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ropbox\Actuar\איזון משאבים\מודל איזון משאבים אחרון\חוק פסיקת ריבית\"/>
    </mc:Choice>
  </mc:AlternateContent>
  <bookViews>
    <workbookView xWindow="600" yWindow="60" windowWidth="19320" windowHeight="7740"/>
  </bookViews>
  <sheets>
    <sheet name="עבודה-" sheetId="1" r:id="rId1"/>
    <sheet name="רביות שנתיות" sheetId="6" r:id="rId2"/>
    <sheet name="מדדים וריביות" sheetId="2" r:id="rId3"/>
    <sheet name="ריבית יומית" sheetId="7" r:id="rId4"/>
  </sheets>
  <externalReferences>
    <externalReference r:id="rId5"/>
  </externalReferences>
  <definedNames>
    <definedName name="femalename">[1]נתונים!$B$16</definedName>
    <definedName name="malename">[1]נתונים!$B$15</definedName>
    <definedName name="איפוס_אזור_הדפסה">OFFSET(הדפסה_מלאה,0,0,שורה_אחרונה)</definedName>
    <definedName name="הדפסה_מלאה">#REF!</definedName>
    <definedName name="יתרה_התחלתית">#REF!</definedName>
    <definedName name="יתרת_סיום">#REF!</definedName>
    <definedName name="מספר_תשלום">#REF!</definedName>
    <definedName name="מספר_תשלומים">MATCH(0.01,יתרת_סיום,-1)+1</definedName>
    <definedName name="מספר_תשלומים_לשנה">#REF!</definedName>
    <definedName name="נתונים">#REF!</definedName>
    <definedName name="סך_ריבית">#REF!</definedName>
    <definedName name="סך_תשלום">#REF!</definedName>
    <definedName name="סכום_הלוואה">#REF!</definedName>
    <definedName name="ערכים_שהוזנו">IF(סכום_הלוואה*שער_ריבית*שנות_הלוואה*תחילת_הלוואה&gt;0,1,0)</definedName>
    <definedName name="ריבית">#REF!</definedName>
    <definedName name="ריבית_מצטברת">#REF!</definedName>
    <definedName name="שורה_אחרונה">IF(ערכים_שהוזנו,שורת_כותרת+מספר_תשלומים,שורת_כותרת)</definedName>
    <definedName name="שורת_כותרת">ROW(#REF!)</definedName>
    <definedName name="שנות_הלוואה">#REF!</definedName>
    <definedName name="שער_ריבית">#REF!</definedName>
    <definedName name="שער_ריבית_מתוכנן">#REF!</definedName>
    <definedName name="תאריך_לתשלום">#REF!</definedName>
    <definedName name="תאריך_תשלום">DATE(YEAR(תחילת_הלוואה),MONTH(תחילת_הלוואה)+Payment_Number,DAY(תחילת_הלוואה))</definedName>
    <definedName name="תחילת_הלוואה">#REF!</definedName>
    <definedName name="תשלום_חודשי_מתוכנן">#REF!</definedName>
    <definedName name="תשלום_מתוכנן">#REF!</definedName>
    <definedName name="תשלום_נוסף">#REF!</definedName>
    <definedName name="תשלומי_קרן">#REF!</definedName>
    <definedName name="תשלומים_נוספים_מתוכננים">#REF!</definedName>
  </definedNames>
  <calcPr calcId="152511"/>
</workbook>
</file>

<file path=xl/calcChain.xml><?xml version="1.0" encoding="utf-8"?>
<calcChain xmlns="http://schemas.openxmlformats.org/spreadsheetml/2006/main">
  <c r="G10792" i="1" l="1"/>
  <c r="I351" i="6" l="1"/>
  <c r="I352" i="6"/>
  <c r="I353" i="6"/>
  <c r="I354" i="6"/>
  <c r="I355" i="6"/>
  <c r="I356" i="6"/>
  <c r="I357" i="6"/>
  <c r="D351" i="6"/>
  <c r="D352" i="6"/>
  <c r="D353" i="6"/>
  <c r="D354" i="6"/>
  <c r="D355" i="6"/>
  <c r="D356" i="6"/>
  <c r="D357" i="6"/>
  <c r="C10748" i="7" l="1"/>
  <c r="D10748" i="7" s="1"/>
  <c r="F10754" i="1" s="1"/>
  <c r="G10754" i="1" s="1"/>
  <c r="C10749" i="7"/>
  <c r="D10749" i="7" s="1"/>
  <c r="F10755" i="1" s="1"/>
  <c r="G10755" i="1" s="1"/>
  <c r="C10750" i="7"/>
  <c r="D10750" i="7" s="1"/>
  <c r="F10756" i="1" s="1"/>
  <c r="G10756" i="1" s="1"/>
  <c r="C10751" i="7"/>
  <c r="D10751" i="7" s="1"/>
  <c r="F10757" i="1" s="1"/>
  <c r="G10757" i="1" s="1"/>
  <c r="C10752" i="7"/>
  <c r="D10752" i="7" s="1"/>
  <c r="F10758" i="1" s="1"/>
  <c r="G10758" i="1" s="1"/>
  <c r="C10753" i="7"/>
  <c r="D10753" i="7" s="1"/>
  <c r="F10759" i="1" s="1"/>
  <c r="G10759" i="1" s="1"/>
  <c r="C10754" i="7"/>
  <c r="D10754" i="7" s="1"/>
  <c r="F10760" i="1" s="1"/>
  <c r="G10760" i="1" s="1"/>
  <c r="C10755" i="7"/>
  <c r="D10755" i="7" s="1"/>
  <c r="F10761" i="1" s="1"/>
  <c r="G10761" i="1" s="1"/>
  <c r="C10756" i="7"/>
  <c r="D10756" i="7" s="1"/>
  <c r="F10762" i="1" s="1"/>
  <c r="G10762" i="1" s="1"/>
  <c r="C10757" i="7"/>
  <c r="D10757" i="7" s="1"/>
  <c r="F10763" i="1" s="1"/>
  <c r="G10763" i="1" s="1"/>
  <c r="C10758" i="7"/>
  <c r="D10758" i="7" s="1"/>
  <c r="F10764" i="1" s="1"/>
  <c r="G10764" i="1" s="1"/>
  <c r="C10759" i="7"/>
  <c r="D10759" i="7" s="1"/>
  <c r="F10765" i="1" s="1"/>
  <c r="G10765" i="1" s="1"/>
  <c r="C10760" i="7"/>
  <c r="D10760" i="7" s="1"/>
  <c r="F10766" i="1" s="1"/>
  <c r="G10766" i="1" s="1"/>
  <c r="C10761" i="7"/>
  <c r="D10761" i="7" s="1"/>
  <c r="F10767" i="1" s="1"/>
  <c r="G10767" i="1" s="1"/>
  <c r="C10762" i="7"/>
  <c r="D10762" i="7" s="1"/>
  <c r="F10768" i="1" s="1"/>
  <c r="G10768" i="1" s="1"/>
  <c r="C10763" i="7"/>
  <c r="D10763" i="7" s="1"/>
  <c r="F10769" i="1" s="1"/>
  <c r="G10769" i="1" s="1"/>
  <c r="C10764" i="7"/>
  <c r="D10764" i="7" s="1"/>
  <c r="F10770" i="1" s="1"/>
  <c r="G10770" i="1" s="1"/>
  <c r="C10765" i="7"/>
  <c r="D10765" i="7" s="1"/>
  <c r="F10771" i="1" s="1"/>
  <c r="G10771" i="1" s="1"/>
  <c r="C10766" i="7"/>
  <c r="D10766" i="7" s="1"/>
  <c r="F10772" i="1" s="1"/>
  <c r="G10772" i="1" s="1"/>
  <c r="C10767" i="7"/>
  <c r="D10767" i="7" s="1"/>
  <c r="F10773" i="1" s="1"/>
  <c r="G10773" i="1" s="1"/>
  <c r="C10768" i="7"/>
  <c r="D10768" i="7" s="1"/>
  <c r="F10774" i="1" s="1"/>
  <c r="G10774" i="1" s="1"/>
  <c r="C10769" i="7"/>
  <c r="D10769" i="7" s="1"/>
  <c r="F10775" i="1" s="1"/>
  <c r="G10775" i="1" s="1"/>
  <c r="C10770" i="7"/>
  <c r="D10770" i="7" s="1"/>
  <c r="F10776" i="1" s="1"/>
  <c r="G10776" i="1" s="1"/>
  <c r="C10771" i="7"/>
  <c r="D10771" i="7" s="1"/>
  <c r="F10777" i="1" s="1"/>
  <c r="G10777" i="1" s="1"/>
  <c r="C10772" i="7"/>
  <c r="D10772" i="7"/>
  <c r="F10778" i="1" s="1"/>
  <c r="G10778" i="1" s="1"/>
  <c r="C10773" i="7"/>
  <c r="D10773" i="7" s="1"/>
  <c r="F10779" i="1" s="1"/>
  <c r="G10779" i="1" s="1"/>
  <c r="C10774" i="7"/>
  <c r="D10774" i="7" s="1"/>
  <c r="F10780" i="1" s="1"/>
  <c r="G10780" i="1" s="1"/>
  <c r="C10775" i="7"/>
  <c r="D10775" i="7" s="1"/>
  <c r="F10781" i="1" s="1"/>
  <c r="G10781" i="1" s="1"/>
  <c r="C10776" i="7"/>
  <c r="D10776" i="7" s="1"/>
  <c r="F10782" i="1" s="1"/>
  <c r="C10777" i="7"/>
  <c r="D10777" i="7"/>
  <c r="C10778" i="7"/>
  <c r="D10778" i="7" s="1"/>
  <c r="F10784" i="1" s="1"/>
  <c r="C10779" i="7"/>
  <c r="D10779" i="7"/>
  <c r="F10785" i="1" s="1"/>
  <c r="C10780" i="7"/>
  <c r="D10780" i="7" s="1"/>
  <c r="F10786" i="1" s="1"/>
  <c r="C10781" i="7"/>
  <c r="D10781" i="7" s="1"/>
  <c r="F10787" i="1" s="1"/>
  <c r="C10782" i="7"/>
  <c r="D10782" i="7" s="1"/>
  <c r="F10788" i="1" s="1"/>
  <c r="C10783" i="7"/>
  <c r="D10783" i="7" s="1"/>
  <c r="F10789" i="1" s="1"/>
  <c r="C10784" i="7"/>
  <c r="D10784" i="7"/>
  <c r="F10790" i="1" s="1"/>
  <c r="G10790" i="1" s="1"/>
  <c r="C10785" i="7"/>
  <c r="D10785" i="7" s="1"/>
  <c r="F10791" i="1" s="1"/>
  <c r="C10786" i="7"/>
  <c r="D10786" i="7" s="1"/>
  <c r="F10792" i="1" s="1"/>
  <c r="H10792" i="1" s="1"/>
  <c r="C10787" i="7"/>
  <c r="D10787" i="7" s="1"/>
  <c r="C10788" i="7"/>
  <c r="D10788" i="7"/>
  <c r="C10789" i="7"/>
  <c r="D10789" i="7" s="1"/>
  <c r="C10790" i="7"/>
  <c r="D10790" i="7" s="1"/>
  <c r="C10791" i="7"/>
  <c r="D10791" i="7" s="1"/>
  <c r="C10792" i="7"/>
  <c r="D10792" i="7" s="1"/>
  <c r="C10793" i="7"/>
  <c r="D10793" i="7" s="1"/>
  <c r="C10794" i="7"/>
  <c r="D10794" i="7" s="1"/>
  <c r="C10668" i="7"/>
  <c r="D10668" i="7" s="1"/>
  <c r="F10674" i="1" s="1"/>
  <c r="G10674" i="1" s="1"/>
  <c r="C10669" i="7"/>
  <c r="D10669" i="7" s="1"/>
  <c r="F10675" i="1" s="1"/>
  <c r="G10675" i="1" s="1"/>
  <c r="C10670" i="7"/>
  <c r="D10670" i="7" s="1"/>
  <c r="F10676" i="1" s="1"/>
  <c r="G10676" i="1" s="1"/>
  <c r="C10671" i="7"/>
  <c r="D10671" i="7" s="1"/>
  <c r="F10677" i="1" s="1"/>
  <c r="G10677" i="1" s="1"/>
  <c r="C10672" i="7"/>
  <c r="D10672" i="7" s="1"/>
  <c r="F10678" i="1" s="1"/>
  <c r="G10678" i="1" s="1"/>
  <c r="C10673" i="7"/>
  <c r="D10673" i="7"/>
  <c r="F10679" i="1" s="1"/>
  <c r="G10679" i="1" s="1"/>
  <c r="C10674" i="7"/>
  <c r="D10674" i="7" s="1"/>
  <c r="F10680" i="1" s="1"/>
  <c r="G10680" i="1" s="1"/>
  <c r="C10675" i="7"/>
  <c r="D10675" i="7" s="1"/>
  <c r="F10681" i="1" s="1"/>
  <c r="G10681" i="1" s="1"/>
  <c r="C10676" i="7"/>
  <c r="D10676" i="7" s="1"/>
  <c r="F10682" i="1" s="1"/>
  <c r="G10682" i="1" s="1"/>
  <c r="C10677" i="7"/>
  <c r="D10677" i="7" s="1"/>
  <c r="F10683" i="1" s="1"/>
  <c r="G10683" i="1" s="1"/>
  <c r="C10678" i="7"/>
  <c r="D10678" i="7" s="1"/>
  <c r="F10684" i="1" s="1"/>
  <c r="G10684" i="1" s="1"/>
  <c r="C10679" i="7"/>
  <c r="D10679" i="7" s="1"/>
  <c r="F10685" i="1" s="1"/>
  <c r="G10685" i="1" s="1"/>
  <c r="C10680" i="7"/>
  <c r="D10680" i="7" s="1"/>
  <c r="F10686" i="1" s="1"/>
  <c r="G10686" i="1" s="1"/>
  <c r="C10681" i="7"/>
  <c r="D10681" i="7" s="1"/>
  <c r="F10687" i="1" s="1"/>
  <c r="G10687" i="1" s="1"/>
  <c r="C10682" i="7"/>
  <c r="D10682" i="7" s="1"/>
  <c r="F10688" i="1" s="1"/>
  <c r="G10688" i="1" s="1"/>
  <c r="C10683" i="7"/>
  <c r="D10683" i="7" s="1"/>
  <c r="F10689" i="1" s="1"/>
  <c r="G10689" i="1" s="1"/>
  <c r="C10684" i="7"/>
  <c r="D10684" i="7" s="1"/>
  <c r="F10690" i="1" s="1"/>
  <c r="G10690" i="1" s="1"/>
  <c r="C10685" i="7"/>
  <c r="D10685" i="7"/>
  <c r="F10691" i="1" s="1"/>
  <c r="G10691" i="1" s="1"/>
  <c r="C10686" i="7"/>
  <c r="D10686" i="7" s="1"/>
  <c r="F10692" i="1" s="1"/>
  <c r="G10692" i="1" s="1"/>
  <c r="C10687" i="7"/>
  <c r="D10687" i="7" s="1"/>
  <c r="F10693" i="1" s="1"/>
  <c r="G10693" i="1" s="1"/>
  <c r="C10688" i="7"/>
  <c r="D10688" i="7" s="1"/>
  <c r="F10694" i="1" s="1"/>
  <c r="G10694" i="1" s="1"/>
  <c r="C10689" i="7"/>
  <c r="D10689" i="7" s="1"/>
  <c r="F10695" i="1" s="1"/>
  <c r="G10695" i="1" s="1"/>
  <c r="C10690" i="7"/>
  <c r="D10690" i="7" s="1"/>
  <c r="F10696" i="1" s="1"/>
  <c r="G10696" i="1" s="1"/>
  <c r="C10691" i="7"/>
  <c r="D10691" i="7" s="1"/>
  <c r="F10697" i="1" s="1"/>
  <c r="G10697" i="1" s="1"/>
  <c r="C10692" i="7"/>
  <c r="D10692" i="7" s="1"/>
  <c r="F10698" i="1" s="1"/>
  <c r="G10698" i="1" s="1"/>
  <c r="C10693" i="7"/>
  <c r="D10693" i="7" s="1"/>
  <c r="F10699" i="1" s="1"/>
  <c r="G10699" i="1" s="1"/>
  <c r="C10694" i="7"/>
  <c r="D10694" i="7" s="1"/>
  <c r="F10700" i="1" s="1"/>
  <c r="G10700" i="1" s="1"/>
  <c r="C10695" i="7"/>
  <c r="D10695" i="7" s="1"/>
  <c r="F10701" i="1" s="1"/>
  <c r="G10701" i="1" s="1"/>
  <c r="C10696" i="7"/>
  <c r="D10696" i="7" s="1"/>
  <c r="F10702" i="1" s="1"/>
  <c r="G10702" i="1" s="1"/>
  <c r="C10697" i="7"/>
  <c r="D10697" i="7" s="1"/>
  <c r="F10703" i="1" s="1"/>
  <c r="G10703" i="1" s="1"/>
  <c r="C10698" i="7"/>
  <c r="D10698" i="7" s="1"/>
  <c r="F10704" i="1" s="1"/>
  <c r="G10704" i="1" s="1"/>
  <c r="C10699" i="7"/>
  <c r="D10699" i="7" s="1"/>
  <c r="F10705" i="1" s="1"/>
  <c r="G10705" i="1" s="1"/>
  <c r="C10700" i="7"/>
  <c r="D10700" i="7" s="1"/>
  <c r="F10706" i="1" s="1"/>
  <c r="G10706" i="1" s="1"/>
  <c r="C10701" i="7"/>
  <c r="D10701" i="7" s="1"/>
  <c r="F10707" i="1" s="1"/>
  <c r="G10707" i="1" s="1"/>
  <c r="C10702" i="7"/>
  <c r="D10702" i="7" s="1"/>
  <c r="F10708" i="1" s="1"/>
  <c r="G10708" i="1" s="1"/>
  <c r="C10703" i="7"/>
  <c r="D10703" i="7" s="1"/>
  <c r="F10709" i="1" s="1"/>
  <c r="G10709" i="1" s="1"/>
  <c r="C10704" i="7"/>
  <c r="D10704" i="7" s="1"/>
  <c r="F10710" i="1" s="1"/>
  <c r="G10710" i="1" s="1"/>
  <c r="C10705" i="7"/>
  <c r="D10705" i="7" s="1"/>
  <c r="F10711" i="1" s="1"/>
  <c r="G10711" i="1" s="1"/>
  <c r="C10706" i="7"/>
  <c r="D10706" i="7" s="1"/>
  <c r="F10712" i="1" s="1"/>
  <c r="G10712" i="1" s="1"/>
  <c r="C10707" i="7"/>
  <c r="D10707" i="7" s="1"/>
  <c r="F10713" i="1" s="1"/>
  <c r="G10713" i="1" s="1"/>
  <c r="C10708" i="7"/>
  <c r="D10708" i="7" s="1"/>
  <c r="F10714" i="1" s="1"/>
  <c r="G10714" i="1" s="1"/>
  <c r="C10709" i="7"/>
  <c r="D10709" i="7" s="1"/>
  <c r="F10715" i="1" s="1"/>
  <c r="G10715" i="1" s="1"/>
  <c r="C10710" i="7"/>
  <c r="D10710" i="7" s="1"/>
  <c r="F10716" i="1" s="1"/>
  <c r="G10716" i="1" s="1"/>
  <c r="C10711" i="7"/>
  <c r="D10711" i="7" s="1"/>
  <c r="F10717" i="1" s="1"/>
  <c r="G10717" i="1" s="1"/>
  <c r="C10712" i="7"/>
  <c r="D10712" i="7" s="1"/>
  <c r="F10718" i="1" s="1"/>
  <c r="G10718" i="1" s="1"/>
  <c r="C10713" i="7"/>
  <c r="D10713" i="7" s="1"/>
  <c r="F10719" i="1" s="1"/>
  <c r="G10719" i="1" s="1"/>
  <c r="C10714" i="7"/>
  <c r="D10714" i="7" s="1"/>
  <c r="F10720" i="1" s="1"/>
  <c r="G10720" i="1" s="1"/>
  <c r="C10715" i="7"/>
  <c r="D10715" i="7" s="1"/>
  <c r="F10721" i="1" s="1"/>
  <c r="G10721" i="1" s="1"/>
  <c r="C10716" i="7"/>
  <c r="D10716" i="7" s="1"/>
  <c r="F10722" i="1" s="1"/>
  <c r="G10722" i="1" s="1"/>
  <c r="C10717" i="7"/>
  <c r="D10717" i="7"/>
  <c r="F10723" i="1" s="1"/>
  <c r="G10723" i="1" s="1"/>
  <c r="C10718" i="7"/>
  <c r="D10718" i="7" s="1"/>
  <c r="F10724" i="1" s="1"/>
  <c r="G10724" i="1" s="1"/>
  <c r="C10719" i="7"/>
  <c r="D10719" i="7"/>
  <c r="F10725" i="1" s="1"/>
  <c r="G10725" i="1" s="1"/>
  <c r="C10720" i="7"/>
  <c r="D10720" i="7" s="1"/>
  <c r="F10726" i="1" s="1"/>
  <c r="G10726" i="1" s="1"/>
  <c r="C10721" i="7"/>
  <c r="D10721" i="7" s="1"/>
  <c r="F10727" i="1" s="1"/>
  <c r="G10727" i="1" s="1"/>
  <c r="C10722" i="7"/>
  <c r="D10722" i="7" s="1"/>
  <c r="F10728" i="1" s="1"/>
  <c r="G10728" i="1" s="1"/>
  <c r="C10723" i="7"/>
  <c r="D10723" i="7" s="1"/>
  <c r="F10729" i="1" s="1"/>
  <c r="G10729" i="1" s="1"/>
  <c r="C10724" i="7"/>
  <c r="D10724" i="7" s="1"/>
  <c r="F10730" i="1" s="1"/>
  <c r="G10730" i="1" s="1"/>
  <c r="C10725" i="7"/>
  <c r="D10725" i="7" s="1"/>
  <c r="F10731" i="1" s="1"/>
  <c r="G10731" i="1" s="1"/>
  <c r="C10726" i="7"/>
  <c r="D10726" i="7" s="1"/>
  <c r="F10732" i="1" s="1"/>
  <c r="G10732" i="1" s="1"/>
  <c r="C10727" i="7"/>
  <c r="D10727" i="7" s="1"/>
  <c r="F10733" i="1" s="1"/>
  <c r="G10733" i="1" s="1"/>
  <c r="C10728" i="7"/>
  <c r="D10728" i="7" s="1"/>
  <c r="F10734" i="1" s="1"/>
  <c r="G10734" i="1" s="1"/>
  <c r="C10729" i="7"/>
  <c r="D10729" i="7" s="1"/>
  <c r="F10735" i="1" s="1"/>
  <c r="G10735" i="1" s="1"/>
  <c r="C10730" i="7"/>
  <c r="D10730" i="7" s="1"/>
  <c r="F10736" i="1" s="1"/>
  <c r="G10736" i="1" s="1"/>
  <c r="C10731" i="7"/>
  <c r="D10731" i="7" s="1"/>
  <c r="F10737" i="1" s="1"/>
  <c r="G10737" i="1" s="1"/>
  <c r="C10732" i="7"/>
  <c r="D10732" i="7" s="1"/>
  <c r="F10738" i="1" s="1"/>
  <c r="G10738" i="1" s="1"/>
  <c r="C10733" i="7"/>
  <c r="D10733" i="7" s="1"/>
  <c r="F10739" i="1" s="1"/>
  <c r="G10739" i="1" s="1"/>
  <c r="C10734" i="7"/>
  <c r="D10734" i="7" s="1"/>
  <c r="F10740" i="1" s="1"/>
  <c r="G10740" i="1" s="1"/>
  <c r="C10735" i="7"/>
  <c r="D10735" i="7" s="1"/>
  <c r="F10741" i="1" s="1"/>
  <c r="G10741" i="1" s="1"/>
  <c r="C10736" i="7"/>
  <c r="D10736" i="7" s="1"/>
  <c r="F10742" i="1" s="1"/>
  <c r="G10742" i="1" s="1"/>
  <c r="C10737" i="7"/>
  <c r="D10737" i="7" s="1"/>
  <c r="F10743" i="1" s="1"/>
  <c r="G10743" i="1" s="1"/>
  <c r="C10738" i="7"/>
  <c r="D10738" i="7" s="1"/>
  <c r="F10744" i="1" s="1"/>
  <c r="G10744" i="1" s="1"/>
  <c r="C10739" i="7"/>
  <c r="D10739" i="7" s="1"/>
  <c r="F10745" i="1" s="1"/>
  <c r="G10745" i="1" s="1"/>
  <c r="C10740" i="7"/>
  <c r="D10740" i="7" s="1"/>
  <c r="F10746" i="1" s="1"/>
  <c r="G10746" i="1" s="1"/>
  <c r="C10741" i="7"/>
  <c r="D10741" i="7" s="1"/>
  <c r="F10747" i="1" s="1"/>
  <c r="G10747" i="1" s="1"/>
  <c r="C10742" i="7"/>
  <c r="D10742" i="7" s="1"/>
  <c r="F10748" i="1" s="1"/>
  <c r="G10748" i="1" s="1"/>
  <c r="C10743" i="7"/>
  <c r="D10743" i="7" s="1"/>
  <c r="F10749" i="1" s="1"/>
  <c r="G10749" i="1" s="1"/>
  <c r="C10744" i="7"/>
  <c r="D10744" i="7" s="1"/>
  <c r="F10750" i="1" s="1"/>
  <c r="G10750" i="1" s="1"/>
  <c r="C10745" i="7"/>
  <c r="D10745" i="7" s="1"/>
  <c r="F10751" i="1" s="1"/>
  <c r="G10751" i="1" s="1"/>
  <c r="C10746" i="7"/>
  <c r="D10746" i="7" s="1"/>
  <c r="F10752" i="1" s="1"/>
  <c r="G10752" i="1" s="1"/>
  <c r="C10747" i="7"/>
  <c r="D10747" i="7" s="1"/>
  <c r="F10753" i="1" s="1"/>
  <c r="G10753" i="1" s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L10792" i="1"/>
  <c r="C10777" i="1"/>
  <c r="E10777" i="1" s="1"/>
  <c r="C10778" i="1"/>
  <c r="E10778" i="1"/>
  <c r="C10779" i="1"/>
  <c r="E10779" i="1" s="1"/>
  <c r="C10780" i="1"/>
  <c r="E10780" i="1"/>
  <c r="C10781" i="1"/>
  <c r="E10781" i="1" s="1"/>
  <c r="C10782" i="1"/>
  <c r="E10782" i="1"/>
  <c r="G10782" i="1"/>
  <c r="C10783" i="1"/>
  <c r="E10783" i="1" s="1"/>
  <c r="F10783" i="1"/>
  <c r="G10783" i="1"/>
  <c r="C10784" i="1"/>
  <c r="E10784" i="1"/>
  <c r="G10784" i="1"/>
  <c r="C10785" i="1"/>
  <c r="E10785" i="1" s="1"/>
  <c r="G10785" i="1"/>
  <c r="C10786" i="1"/>
  <c r="E10786" i="1"/>
  <c r="G10786" i="1"/>
  <c r="C10787" i="1"/>
  <c r="E10787" i="1" s="1"/>
  <c r="G10787" i="1"/>
  <c r="C10788" i="1"/>
  <c r="E10788" i="1"/>
  <c r="G10788" i="1"/>
  <c r="C10789" i="1"/>
  <c r="E10789" i="1" s="1"/>
  <c r="G10789" i="1"/>
  <c r="C10790" i="1"/>
  <c r="E10790" i="1"/>
  <c r="C10791" i="1"/>
  <c r="E10791" i="1" s="1"/>
  <c r="G10791" i="1"/>
  <c r="C10792" i="1"/>
  <c r="E10792" i="1"/>
  <c r="C10669" i="1"/>
  <c r="E10669" i="1" s="1"/>
  <c r="C10670" i="1"/>
  <c r="E10670" i="1"/>
  <c r="C10671" i="1"/>
  <c r="E10671" i="1" s="1"/>
  <c r="C10672" i="1"/>
  <c r="E10672" i="1"/>
  <c r="C10673" i="1"/>
  <c r="E10673" i="1" s="1"/>
  <c r="C10674" i="1"/>
  <c r="E10674" i="1"/>
  <c r="C10675" i="1"/>
  <c r="E10675" i="1" s="1"/>
  <c r="C10676" i="1"/>
  <c r="E10676" i="1"/>
  <c r="C10677" i="1"/>
  <c r="E10677" i="1" s="1"/>
  <c r="C10678" i="1"/>
  <c r="E10678" i="1"/>
  <c r="C10679" i="1"/>
  <c r="E10679" i="1" s="1"/>
  <c r="C10680" i="1"/>
  <c r="E10680" i="1"/>
  <c r="C10681" i="1"/>
  <c r="E10681" i="1" s="1"/>
  <c r="C10682" i="1"/>
  <c r="E10682" i="1"/>
  <c r="C10683" i="1"/>
  <c r="E10683" i="1" s="1"/>
  <c r="C10684" i="1"/>
  <c r="E10684" i="1"/>
  <c r="C10685" i="1"/>
  <c r="E10685" i="1" s="1"/>
  <c r="C10686" i="1"/>
  <c r="E10686" i="1"/>
  <c r="C10687" i="1"/>
  <c r="E10687" i="1" s="1"/>
  <c r="C10688" i="1"/>
  <c r="E10688" i="1"/>
  <c r="C10689" i="1"/>
  <c r="E10689" i="1" s="1"/>
  <c r="C10690" i="1"/>
  <c r="E10690" i="1"/>
  <c r="C10691" i="1"/>
  <c r="E10691" i="1" s="1"/>
  <c r="C10692" i="1"/>
  <c r="E10692" i="1"/>
  <c r="C10693" i="1"/>
  <c r="E10693" i="1" s="1"/>
  <c r="C10694" i="1"/>
  <c r="E10694" i="1"/>
  <c r="C10695" i="1"/>
  <c r="E10695" i="1" s="1"/>
  <c r="C10696" i="1"/>
  <c r="E10696" i="1"/>
  <c r="C10697" i="1"/>
  <c r="E10697" i="1" s="1"/>
  <c r="C10698" i="1"/>
  <c r="E10698" i="1"/>
  <c r="C10699" i="1"/>
  <c r="E10699" i="1" s="1"/>
  <c r="C10700" i="1"/>
  <c r="E10700" i="1"/>
  <c r="C10701" i="1"/>
  <c r="E10701" i="1" s="1"/>
  <c r="C10702" i="1"/>
  <c r="E10702" i="1"/>
  <c r="C10703" i="1"/>
  <c r="E10703" i="1" s="1"/>
  <c r="C10704" i="1"/>
  <c r="E10704" i="1"/>
  <c r="C10705" i="1"/>
  <c r="E10705" i="1" s="1"/>
  <c r="C10706" i="1"/>
  <c r="E10706" i="1"/>
  <c r="C10707" i="1"/>
  <c r="E10707" i="1" s="1"/>
  <c r="C10708" i="1"/>
  <c r="E10708" i="1"/>
  <c r="C10709" i="1"/>
  <c r="E10709" i="1" s="1"/>
  <c r="C10710" i="1"/>
  <c r="E10710" i="1"/>
  <c r="C10711" i="1"/>
  <c r="E10711" i="1" s="1"/>
  <c r="C10712" i="1"/>
  <c r="E10712" i="1"/>
  <c r="C10713" i="1"/>
  <c r="E10713" i="1" s="1"/>
  <c r="C10714" i="1"/>
  <c r="E10714" i="1"/>
  <c r="C10715" i="1"/>
  <c r="E10715" i="1" s="1"/>
  <c r="C10716" i="1"/>
  <c r="E10716" i="1"/>
  <c r="C10717" i="1"/>
  <c r="E10717" i="1" s="1"/>
  <c r="C10718" i="1"/>
  <c r="E10718" i="1"/>
  <c r="C10719" i="1"/>
  <c r="E10719" i="1" s="1"/>
  <c r="C10720" i="1"/>
  <c r="E10720" i="1"/>
  <c r="C10721" i="1"/>
  <c r="E10721" i="1" s="1"/>
  <c r="C10722" i="1"/>
  <c r="E10722" i="1"/>
  <c r="C10723" i="1"/>
  <c r="E10723" i="1" s="1"/>
  <c r="C10724" i="1"/>
  <c r="E10724" i="1"/>
  <c r="C10725" i="1"/>
  <c r="E10725" i="1" s="1"/>
  <c r="C10726" i="1"/>
  <c r="E10726" i="1"/>
  <c r="C10727" i="1"/>
  <c r="E10727" i="1" s="1"/>
  <c r="C10728" i="1"/>
  <c r="E10728" i="1"/>
  <c r="C10729" i="1"/>
  <c r="E10729" i="1" s="1"/>
  <c r="C10730" i="1"/>
  <c r="E10730" i="1"/>
  <c r="C10731" i="1"/>
  <c r="E10731" i="1" s="1"/>
  <c r="C10732" i="1"/>
  <c r="E10732" i="1"/>
  <c r="C10733" i="1"/>
  <c r="E10733" i="1" s="1"/>
  <c r="C10734" i="1"/>
  <c r="E10734" i="1"/>
  <c r="C10735" i="1"/>
  <c r="E10735" i="1" s="1"/>
  <c r="C10736" i="1"/>
  <c r="E10736" i="1"/>
  <c r="C10737" i="1"/>
  <c r="E10737" i="1" s="1"/>
  <c r="C10738" i="1"/>
  <c r="E10738" i="1"/>
  <c r="C10739" i="1"/>
  <c r="E10739" i="1" s="1"/>
  <c r="C10740" i="1"/>
  <c r="E10740" i="1"/>
  <c r="C10741" i="1"/>
  <c r="E10741" i="1" s="1"/>
  <c r="C10742" i="1"/>
  <c r="E10742" i="1"/>
  <c r="C10743" i="1"/>
  <c r="E10743" i="1" s="1"/>
  <c r="C10744" i="1"/>
  <c r="E10744" i="1"/>
  <c r="C10745" i="1"/>
  <c r="E10745" i="1" s="1"/>
  <c r="C10746" i="1"/>
  <c r="E10746" i="1"/>
  <c r="C10747" i="1"/>
  <c r="E10747" i="1" s="1"/>
  <c r="C10748" i="1"/>
  <c r="E10748" i="1"/>
  <c r="C10749" i="1"/>
  <c r="E10749" i="1" s="1"/>
  <c r="C10750" i="1"/>
  <c r="E10750" i="1"/>
  <c r="C10751" i="1"/>
  <c r="E10751" i="1" s="1"/>
  <c r="C10752" i="1"/>
  <c r="E10752" i="1"/>
  <c r="C10753" i="1"/>
  <c r="E10753" i="1" s="1"/>
  <c r="C10754" i="1"/>
  <c r="E10754" i="1"/>
  <c r="C10755" i="1"/>
  <c r="E10755" i="1" s="1"/>
  <c r="C10756" i="1"/>
  <c r="E10756" i="1"/>
  <c r="C10757" i="1"/>
  <c r="E10757" i="1" s="1"/>
  <c r="C10758" i="1"/>
  <c r="E10758" i="1"/>
  <c r="C10759" i="1"/>
  <c r="E10759" i="1" s="1"/>
  <c r="C10760" i="1"/>
  <c r="E10760" i="1"/>
  <c r="C10761" i="1"/>
  <c r="E10761" i="1" s="1"/>
  <c r="C10762" i="1"/>
  <c r="E10762" i="1"/>
  <c r="C10763" i="1"/>
  <c r="E10763" i="1" s="1"/>
  <c r="C10764" i="1"/>
  <c r="E10764" i="1"/>
  <c r="C10765" i="1"/>
  <c r="E10765" i="1" s="1"/>
  <c r="C10766" i="1"/>
  <c r="E10766" i="1"/>
  <c r="C10767" i="1"/>
  <c r="E10767" i="1" s="1"/>
  <c r="C10768" i="1"/>
  <c r="E10768" i="1"/>
  <c r="C10769" i="1"/>
  <c r="E10769" i="1" s="1"/>
  <c r="C10770" i="1"/>
  <c r="E10770" i="1"/>
  <c r="C10771" i="1"/>
  <c r="E10771" i="1" s="1"/>
  <c r="C10772" i="1"/>
  <c r="E10772" i="1"/>
  <c r="C10773" i="1"/>
  <c r="E10773" i="1" s="1"/>
  <c r="C10774" i="1"/>
  <c r="E10774" i="1"/>
  <c r="C10775" i="1"/>
  <c r="E10775" i="1" s="1"/>
  <c r="C10776" i="1"/>
  <c r="E10776" i="1"/>
  <c r="H10791" i="1" l="1"/>
  <c r="L10791" i="1"/>
  <c r="C10647" i="7"/>
  <c r="D10647" i="7" s="1"/>
  <c r="F10647" i="7"/>
  <c r="G10647" i="7" s="1"/>
  <c r="C10648" i="7"/>
  <c r="D10648" i="7"/>
  <c r="F10648" i="7"/>
  <c r="G10648" i="7" s="1"/>
  <c r="C10649" i="7"/>
  <c r="D10649" i="7" s="1"/>
  <c r="F10649" i="7"/>
  <c r="G10649" i="7" s="1"/>
  <c r="C10650" i="7"/>
  <c r="D10650" i="7" s="1"/>
  <c r="F10650" i="7"/>
  <c r="G10650" i="7" s="1"/>
  <c r="C10651" i="7"/>
  <c r="D10651" i="7" s="1"/>
  <c r="F10651" i="7"/>
  <c r="G10651" i="7" s="1"/>
  <c r="C10652" i="7"/>
  <c r="D10652" i="7"/>
  <c r="F10652" i="7"/>
  <c r="G10652" i="7" s="1"/>
  <c r="C10653" i="7"/>
  <c r="D10653" i="7" s="1"/>
  <c r="F10653" i="7"/>
  <c r="G10653" i="7" s="1"/>
  <c r="C10654" i="7"/>
  <c r="D10654" i="7" s="1"/>
  <c r="F10654" i="7"/>
  <c r="G10654" i="7" s="1"/>
  <c r="C10655" i="7"/>
  <c r="D10655" i="7" s="1"/>
  <c r="F10655" i="7"/>
  <c r="G10655" i="7" s="1"/>
  <c r="C10656" i="7"/>
  <c r="D10656" i="7" s="1"/>
  <c r="F10656" i="7"/>
  <c r="G10656" i="7" s="1"/>
  <c r="C10657" i="7"/>
  <c r="D10657" i="7" s="1"/>
  <c r="F10657" i="7"/>
  <c r="G10657" i="7" s="1"/>
  <c r="C10658" i="7"/>
  <c r="D10658" i="7" s="1"/>
  <c r="F10658" i="7"/>
  <c r="G10658" i="7" s="1"/>
  <c r="C10659" i="7"/>
  <c r="D10659" i="7" s="1"/>
  <c r="F10659" i="7"/>
  <c r="G10659" i="7" s="1"/>
  <c r="C10660" i="7"/>
  <c r="D10660" i="7" s="1"/>
  <c r="F10660" i="7"/>
  <c r="G10660" i="7" s="1"/>
  <c r="C10661" i="7"/>
  <c r="D10661" i="7" s="1"/>
  <c r="F10667" i="1" s="1"/>
  <c r="F10661" i="7"/>
  <c r="G10661" i="7" s="1"/>
  <c r="C10662" i="7"/>
  <c r="D10662" i="7" s="1"/>
  <c r="F10662" i="7"/>
  <c r="G10662" i="7" s="1"/>
  <c r="C10663" i="7"/>
  <c r="D10663" i="7" s="1"/>
  <c r="F10669" i="1" s="1"/>
  <c r="G10669" i="1" s="1"/>
  <c r="F10663" i="7"/>
  <c r="G10663" i="7" s="1"/>
  <c r="C10664" i="7"/>
  <c r="D10664" i="7" s="1"/>
  <c r="F10670" i="1" s="1"/>
  <c r="G10670" i="1" s="1"/>
  <c r="F10664" i="7"/>
  <c r="G10664" i="7" s="1"/>
  <c r="C10665" i="7"/>
  <c r="D10665" i="7" s="1"/>
  <c r="F10671" i="1" s="1"/>
  <c r="G10671" i="1" s="1"/>
  <c r="F10665" i="7"/>
  <c r="G10665" i="7" s="1"/>
  <c r="C10666" i="7"/>
  <c r="D10666" i="7" s="1"/>
  <c r="F10672" i="1" s="1"/>
  <c r="G10672" i="1" s="1"/>
  <c r="F10666" i="7"/>
  <c r="G10666" i="7" s="1"/>
  <c r="C10667" i="7"/>
  <c r="D10667" i="7" s="1"/>
  <c r="F10673" i="1" s="1"/>
  <c r="G10673" i="1" s="1"/>
  <c r="F10667" i="7"/>
  <c r="G10667" i="7" s="1"/>
  <c r="C10635" i="7"/>
  <c r="D10635" i="7" s="1"/>
  <c r="F10635" i="7"/>
  <c r="G10635" i="7" s="1"/>
  <c r="C10636" i="7"/>
  <c r="D10636" i="7" s="1"/>
  <c r="F10636" i="7"/>
  <c r="G10636" i="7" s="1"/>
  <c r="C10637" i="7"/>
  <c r="D10637" i="7" s="1"/>
  <c r="F10637" i="7"/>
  <c r="G10637" i="7" s="1"/>
  <c r="C10638" i="7"/>
  <c r="D10638" i="7" s="1"/>
  <c r="F10638" i="7"/>
  <c r="G10638" i="7" s="1"/>
  <c r="C10639" i="7"/>
  <c r="D10639" i="7" s="1"/>
  <c r="F10639" i="7"/>
  <c r="G10639" i="7" s="1"/>
  <c r="C10640" i="7"/>
  <c r="D10640" i="7" s="1"/>
  <c r="F10640" i="7"/>
  <c r="G10640" i="7" s="1"/>
  <c r="C10641" i="7"/>
  <c r="D10641" i="7" s="1"/>
  <c r="F10641" i="7"/>
  <c r="G10641" i="7" s="1"/>
  <c r="C10642" i="7"/>
  <c r="D10642" i="7"/>
  <c r="F10642" i="7"/>
  <c r="G10642" i="7" s="1"/>
  <c r="C10643" i="7"/>
  <c r="D10643" i="7" s="1"/>
  <c r="F10643" i="7"/>
  <c r="G10643" i="7" s="1"/>
  <c r="C10644" i="7"/>
  <c r="D10644" i="7"/>
  <c r="F10644" i="7"/>
  <c r="G10644" i="7" s="1"/>
  <c r="C10645" i="7"/>
  <c r="D10645" i="7"/>
  <c r="F10645" i="7"/>
  <c r="G10645" i="7" s="1"/>
  <c r="C10646" i="7"/>
  <c r="D10646" i="7" s="1"/>
  <c r="F10646" i="7"/>
  <c r="G10646" i="7" s="1"/>
  <c r="C10616" i="7"/>
  <c r="D10616" i="7" s="1"/>
  <c r="F10616" i="7"/>
  <c r="G10616" i="7" s="1"/>
  <c r="C10617" i="7"/>
  <c r="D10617" i="7" s="1"/>
  <c r="F10617" i="7"/>
  <c r="G10617" i="7" s="1"/>
  <c r="C10618" i="7"/>
  <c r="D10618" i="7" s="1"/>
  <c r="F10618" i="7"/>
  <c r="G10618" i="7" s="1"/>
  <c r="C10619" i="7"/>
  <c r="D10619" i="7" s="1"/>
  <c r="F10619" i="7"/>
  <c r="G10619" i="7" s="1"/>
  <c r="C10620" i="7"/>
  <c r="D10620" i="7" s="1"/>
  <c r="F10620" i="7"/>
  <c r="G10620" i="7" s="1"/>
  <c r="C10621" i="7"/>
  <c r="D10621" i="7" s="1"/>
  <c r="F10621" i="7"/>
  <c r="G10621" i="7" s="1"/>
  <c r="C10622" i="7"/>
  <c r="D10622" i="7" s="1"/>
  <c r="F10622" i="7"/>
  <c r="G10622" i="7" s="1"/>
  <c r="C10623" i="7"/>
  <c r="D10623" i="7" s="1"/>
  <c r="F10623" i="7"/>
  <c r="G10623" i="7" s="1"/>
  <c r="C10624" i="7"/>
  <c r="D10624" i="7" s="1"/>
  <c r="F10624" i="7"/>
  <c r="G10624" i="7" s="1"/>
  <c r="C10625" i="7"/>
  <c r="D10625" i="7" s="1"/>
  <c r="F10625" i="7"/>
  <c r="G10625" i="7"/>
  <c r="C10626" i="7"/>
  <c r="D10626" i="7" s="1"/>
  <c r="F10626" i="7"/>
  <c r="G10626" i="7" s="1"/>
  <c r="C10627" i="7"/>
  <c r="D10627" i="7" s="1"/>
  <c r="F10627" i="7"/>
  <c r="G10627" i="7" s="1"/>
  <c r="C10628" i="7"/>
  <c r="D10628" i="7" s="1"/>
  <c r="F10628" i="7"/>
  <c r="G10628" i="7" s="1"/>
  <c r="C10629" i="7"/>
  <c r="D10629" i="7" s="1"/>
  <c r="F10629" i="7"/>
  <c r="G10629" i="7" s="1"/>
  <c r="C10630" i="7"/>
  <c r="D10630" i="7" s="1"/>
  <c r="F10630" i="7"/>
  <c r="G10630" i="7" s="1"/>
  <c r="C10631" i="7"/>
  <c r="D10631" i="7" s="1"/>
  <c r="F10631" i="7"/>
  <c r="G10631" i="7" s="1"/>
  <c r="C10632" i="7"/>
  <c r="D10632" i="7" s="1"/>
  <c r="F10632" i="7"/>
  <c r="G10632" i="7" s="1"/>
  <c r="C10633" i="7"/>
  <c r="D10633" i="7" s="1"/>
  <c r="F10633" i="7"/>
  <c r="G10633" i="7" s="1"/>
  <c r="C10634" i="7"/>
  <c r="D10634" i="7" s="1"/>
  <c r="F10634" i="7"/>
  <c r="G10634" i="7" s="1"/>
  <c r="C10596" i="7"/>
  <c r="D10596" i="7" s="1"/>
  <c r="F10596" i="7"/>
  <c r="G10596" i="7" s="1"/>
  <c r="C10597" i="7"/>
  <c r="D10597" i="7" s="1"/>
  <c r="F10597" i="7"/>
  <c r="G10597" i="7" s="1"/>
  <c r="C10598" i="7"/>
  <c r="D10598" i="7" s="1"/>
  <c r="F10598" i="7"/>
  <c r="G10598" i="7" s="1"/>
  <c r="C10599" i="7"/>
  <c r="D10599" i="7" s="1"/>
  <c r="F10599" i="7"/>
  <c r="G10599" i="7" s="1"/>
  <c r="C10600" i="7"/>
  <c r="D10600" i="7" s="1"/>
  <c r="F10600" i="7"/>
  <c r="G10600" i="7" s="1"/>
  <c r="C10601" i="7"/>
  <c r="D10601" i="7"/>
  <c r="F10601" i="7"/>
  <c r="G10601" i="7" s="1"/>
  <c r="C10602" i="7"/>
  <c r="D10602" i="7" s="1"/>
  <c r="F10602" i="7"/>
  <c r="G10602" i="7" s="1"/>
  <c r="C10603" i="7"/>
  <c r="D10603" i="7" s="1"/>
  <c r="F10603" i="7"/>
  <c r="G10603" i="7" s="1"/>
  <c r="C10604" i="7"/>
  <c r="D10604" i="7" s="1"/>
  <c r="F10604" i="7"/>
  <c r="G10604" i="7" s="1"/>
  <c r="C10605" i="7"/>
  <c r="D10605" i="7" s="1"/>
  <c r="F10605" i="7"/>
  <c r="G10605" i="7" s="1"/>
  <c r="C10606" i="7"/>
  <c r="D10606" i="7" s="1"/>
  <c r="F10606" i="7"/>
  <c r="G10606" i="7" s="1"/>
  <c r="C10607" i="7"/>
  <c r="D10607" i="7" s="1"/>
  <c r="F10607" i="7"/>
  <c r="G10607" i="7" s="1"/>
  <c r="C10608" i="7"/>
  <c r="D10608" i="7" s="1"/>
  <c r="F10608" i="7"/>
  <c r="G10608" i="7" s="1"/>
  <c r="C10609" i="7"/>
  <c r="D10609" i="7" s="1"/>
  <c r="F10609" i="7"/>
  <c r="G10609" i="7" s="1"/>
  <c r="C10610" i="7"/>
  <c r="D10610" i="7" s="1"/>
  <c r="F10610" i="7"/>
  <c r="G10610" i="7" s="1"/>
  <c r="C10611" i="7"/>
  <c r="D10611" i="7" s="1"/>
  <c r="F10611" i="7"/>
  <c r="G10611" i="7" s="1"/>
  <c r="C10612" i="7"/>
  <c r="D10612" i="7" s="1"/>
  <c r="F10612" i="7"/>
  <c r="G10612" i="7" s="1"/>
  <c r="C10613" i="7"/>
  <c r="D10613" i="7" s="1"/>
  <c r="F10613" i="7"/>
  <c r="G10613" i="7" s="1"/>
  <c r="C10614" i="7"/>
  <c r="D10614" i="7" s="1"/>
  <c r="F10614" i="7"/>
  <c r="G10614" i="7" s="1"/>
  <c r="C10615" i="7"/>
  <c r="D10615" i="7" s="1"/>
  <c r="F10615" i="7"/>
  <c r="G10615" i="7" s="1"/>
  <c r="L10790" i="1" l="1"/>
  <c r="H1079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C10663" i="1"/>
  <c r="E10663" i="1" s="1"/>
  <c r="F10663" i="1"/>
  <c r="G10663" i="1" s="1"/>
  <c r="C10664" i="1"/>
  <c r="E10664" i="1"/>
  <c r="F10664" i="1"/>
  <c r="G10664" i="1" s="1"/>
  <c r="C10665" i="1"/>
  <c r="E10665" i="1" s="1"/>
  <c r="F10665" i="1"/>
  <c r="G10665" i="1" s="1"/>
  <c r="C10666" i="1"/>
  <c r="E10666" i="1"/>
  <c r="F10666" i="1"/>
  <c r="G10666" i="1" s="1"/>
  <c r="C10667" i="1"/>
  <c r="E10667" i="1" s="1"/>
  <c r="G10667" i="1"/>
  <c r="C10668" i="1"/>
  <c r="E10668" i="1"/>
  <c r="F10668" i="1"/>
  <c r="G10668" i="1"/>
  <c r="C10651" i="1"/>
  <c r="E10651" i="1" s="1"/>
  <c r="F10651" i="1"/>
  <c r="G10651" i="1" s="1"/>
  <c r="C10652" i="1"/>
  <c r="E10652" i="1"/>
  <c r="F10652" i="1"/>
  <c r="G10652" i="1" s="1"/>
  <c r="C10653" i="1"/>
  <c r="E10653" i="1" s="1"/>
  <c r="F10653" i="1"/>
  <c r="G10653" i="1" s="1"/>
  <c r="C10654" i="1"/>
  <c r="E10654" i="1"/>
  <c r="F10654" i="1"/>
  <c r="G10654" i="1" s="1"/>
  <c r="C10655" i="1"/>
  <c r="E10655" i="1" s="1"/>
  <c r="F10655" i="1"/>
  <c r="G10655" i="1" s="1"/>
  <c r="C10656" i="1"/>
  <c r="E10656" i="1"/>
  <c r="F10656" i="1"/>
  <c r="G10656" i="1" s="1"/>
  <c r="C10657" i="1"/>
  <c r="E10657" i="1" s="1"/>
  <c r="F10657" i="1"/>
  <c r="G10657" i="1" s="1"/>
  <c r="C10658" i="1"/>
  <c r="E10658" i="1"/>
  <c r="F10658" i="1"/>
  <c r="G10658" i="1" s="1"/>
  <c r="C10659" i="1"/>
  <c r="E10659" i="1" s="1"/>
  <c r="F10659" i="1"/>
  <c r="G10659" i="1" s="1"/>
  <c r="C10660" i="1"/>
  <c r="E10660" i="1"/>
  <c r="F10660" i="1"/>
  <c r="G10660" i="1" s="1"/>
  <c r="C10661" i="1"/>
  <c r="E10661" i="1" s="1"/>
  <c r="F10661" i="1"/>
  <c r="G10661" i="1" s="1"/>
  <c r="C10662" i="1"/>
  <c r="E10662" i="1"/>
  <c r="F10662" i="1"/>
  <c r="G10662" i="1" s="1"/>
  <c r="C10601" i="1"/>
  <c r="E10601" i="1"/>
  <c r="C10602" i="1"/>
  <c r="E10602" i="1"/>
  <c r="F10602" i="1"/>
  <c r="G10602" i="1" s="1"/>
  <c r="C10603" i="1"/>
  <c r="E10603" i="1"/>
  <c r="F10603" i="1"/>
  <c r="G10603" i="1" s="1"/>
  <c r="C10604" i="1"/>
  <c r="E10604" i="1"/>
  <c r="F10604" i="1"/>
  <c r="G10604" i="1" s="1"/>
  <c r="C10605" i="1"/>
  <c r="E10605" i="1"/>
  <c r="F10605" i="1"/>
  <c r="G10605" i="1" s="1"/>
  <c r="C10606" i="1"/>
  <c r="E10606" i="1"/>
  <c r="F10606" i="1"/>
  <c r="G10606" i="1"/>
  <c r="C10607" i="1"/>
  <c r="E10607" i="1"/>
  <c r="F10607" i="1"/>
  <c r="G10607" i="1" s="1"/>
  <c r="C10608" i="1"/>
  <c r="E10608" i="1"/>
  <c r="F10608" i="1"/>
  <c r="G10608" i="1" s="1"/>
  <c r="C10609" i="1"/>
  <c r="E10609" i="1"/>
  <c r="F10609" i="1"/>
  <c r="G10609" i="1" s="1"/>
  <c r="C10610" i="1"/>
  <c r="E10610" i="1"/>
  <c r="F10610" i="1"/>
  <c r="G10610" i="1" s="1"/>
  <c r="C10611" i="1"/>
  <c r="E10611" i="1"/>
  <c r="F10611" i="1"/>
  <c r="G10611" i="1" s="1"/>
  <c r="C10612" i="1"/>
  <c r="E10612" i="1"/>
  <c r="F10612" i="1"/>
  <c r="G10612" i="1" s="1"/>
  <c r="C10613" i="1"/>
  <c r="E10613" i="1"/>
  <c r="F10613" i="1"/>
  <c r="G10613" i="1" s="1"/>
  <c r="C10614" i="1"/>
  <c r="E10614" i="1"/>
  <c r="F10614" i="1"/>
  <c r="G10614" i="1" s="1"/>
  <c r="C10615" i="1"/>
  <c r="E10615" i="1"/>
  <c r="F10615" i="1"/>
  <c r="G10615" i="1" s="1"/>
  <c r="C10616" i="1"/>
  <c r="E10616" i="1"/>
  <c r="F10616" i="1"/>
  <c r="G10616" i="1" s="1"/>
  <c r="C10617" i="1"/>
  <c r="E10617" i="1"/>
  <c r="F10617" i="1"/>
  <c r="G10617" i="1" s="1"/>
  <c r="C10618" i="1"/>
  <c r="E10618" i="1"/>
  <c r="F10618" i="1"/>
  <c r="G10618" i="1" s="1"/>
  <c r="C10619" i="1"/>
  <c r="E10619" i="1"/>
  <c r="F10619" i="1"/>
  <c r="G10619" i="1" s="1"/>
  <c r="C10620" i="1"/>
  <c r="E10620" i="1"/>
  <c r="F10620" i="1"/>
  <c r="G10620" i="1" s="1"/>
  <c r="C10621" i="1"/>
  <c r="E10621" i="1"/>
  <c r="F10621" i="1"/>
  <c r="G10621" i="1" s="1"/>
  <c r="C10622" i="1"/>
  <c r="E10622" i="1"/>
  <c r="F10622" i="1"/>
  <c r="G10622" i="1" s="1"/>
  <c r="C10623" i="1"/>
  <c r="E10623" i="1"/>
  <c r="F10623" i="1"/>
  <c r="G10623" i="1" s="1"/>
  <c r="C10624" i="1"/>
  <c r="E10624" i="1"/>
  <c r="F10624" i="1"/>
  <c r="G10624" i="1"/>
  <c r="C10625" i="1"/>
  <c r="E10625" i="1"/>
  <c r="F10625" i="1"/>
  <c r="G10625" i="1" s="1"/>
  <c r="C10626" i="1"/>
  <c r="E10626" i="1"/>
  <c r="F10626" i="1"/>
  <c r="G10626" i="1" s="1"/>
  <c r="C10627" i="1"/>
  <c r="E10627" i="1"/>
  <c r="F10627" i="1"/>
  <c r="G10627" i="1" s="1"/>
  <c r="C10628" i="1"/>
  <c r="E10628" i="1"/>
  <c r="F10628" i="1"/>
  <c r="G10628" i="1" s="1"/>
  <c r="C10629" i="1"/>
  <c r="E10629" i="1"/>
  <c r="F10629" i="1"/>
  <c r="G10629" i="1" s="1"/>
  <c r="C10630" i="1"/>
  <c r="E10630" i="1"/>
  <c r="F10630" i="1"/>
  <c r="G10630" i="1" s="1"/>
  <c r="C10631" i="1"/>
  <c r="E10631" i="1"/>
  <c r="F10631" i="1"/>
  <c r="G10631" i="1" s="1"/>
  <c r="C10632" i="1"/>
  <c r="E10632" i="1"/>
  <c r="F10632" i="1"/>
  <c r="G10632" i="1" s="1"/>
  <c r="C10633" i="1"/>
  <c r="E10633" i="1"/>
  <c r="F10633" i="1"/>
  <c r="G10633" i="1" s="1"/>
  <c r="C10634" i="1"/>
  <c r="E10634" i="1"/>
  <c r="F10634" i="1"/>
  <c r="G10634" i="1" s="1"/>
  <c r="C10635" i="1"/>
  <c r="E10635" i="1"/>
  <c r="F10635" i="1"/>
  <c r="G10635" i="1" s="1"/>
  <c r="C10636" i="1"/>
  <c r="E10636" i="1"/>
  <c r="F10636" i="1"/>
  <c r="G10636" i="1" s="1"/>
  <c r="C10637" i="1"/>
  <c r="E10637" i="1"/>
  <c r="F10637" i="1"/>
  <c r="G10637" i="1" s="1"/>
  <c r="C10638" i="1"/>
  <c r="E10638" i="1"/>
  <c r="F10638" i="1"/>
  <c r="G10638" i="1" s="1"/>
  <c r="C10639" i="1"/>
  <c r="E10639" i="1"/>
  <c r="F10639" i="1"/>
  <c r="G10639" i="1" s="1"/>
  <c r="C10640" i="1"/>
  <c r="E10640" i="1"/>
  <c r="F10640" i="1"/>
  <c r="G10640" i="1" s="1"/>
  <c r="C10641" i="1"/>
  <c r="E10641" i="1"/>
  <c r="F10641" i="1"/>
  <c r="G10641" i="1" s="1"/>
  <c r="C10642" i="1"/>
  <c r="E10642" i="1"/>
  <c r="F10642" i="1"/>
  <c r="G10642" i="1" s="1"/>
  <c r="C10643" i="1"/>
  <c r="E10643" i="1"/>
  <c r="F10643" i="1"/>
  <c r="G10643" i="1" s="1"/>
  <c r="C10644" i="1"/>
  <c r="E10644" i="1"/>
  <c r="F10644" i="1"/>
  <c r="G10644" i="1" s="1"/>
  <c r="C10645" i="1"/>
  <c r="E10645" i="1"/>
  <c r="F10645" i="1"/>
  <c r="G10645" i="1" s="1"/>
  <c r="C10646" i="1"/>
  <c r="E10646" i="1"/>
  <c r="F10646" i="1"/>
  <c r="G10646" i="1" s="1"/>
  <c r="C10647" i="1"/>
  <c r="E10647" i="1"/>
  <c r="F10647" i="1"/>
  <c r="G10647" i="1" s="1"/>
  <c r="C10648" i="1"/>
  <c r="E10648" i="1"/>
  <c r="F10648" i="1"/>
  <c r="G10648" i="1" s="1"/>
  <c r="C10649" i="1"/>
  <c r="E10649" i="1"/>
  <c r="F10649" i="1"/>
  <c r="G10649" i="1" s="1"/>
  <c r="C10650" i="1"/>
  <c r="E10650" i="1"/>
  <c r="F10650" i="1"/>
  <c r="G10650" i="1" s="1"/>
  <c r="H10789" i="1" l="1"/>
  <c r="L10789" i="1"/>
  <c r="H10788" i="1" l="1"/>
  <c r="L10788" i="1"/>
  <c r="H10787" i="1" l="1"/>
  <c r="L10787" i="1"/>
  <c r="H10786" i="1" l="1"/>
  <c r="L10786" i="1"/>
  <c r="H10785" i="1" l="1"/>
  <c r="L10785" i="1"/>
  <c r="H10784" i="1" l="1"/>
  <c r="L10784" i="1"/>
  <c r="H10783" i="1" l="1"/>
  <c r="L10783" i="1"/>
  <c r="H10782" i="1" l="1"/>
  <c r="L10782" i="1"/>
  <c r="H10781" i="1" l="1"/>
  <c r="L10781" i="1"/>
  <c r="H10780" i="1" l="1"/>
  <c r="L10780" i="1"/>
  <c r="H10779" i="1" l="1"/>
  <c r="L10779" i="1"/>
  <c r="H10778" i="1" l="1"/>
  <c r="L10778" i="1"/>
  <c r="H10777" i="1" l="1"/>
  <c r="L10777" i="1"/>
  <c r="H10776" i="1" l="1"/>
  <c r="L10776" i="1"/>
  <c r="H10775" i="1" l="1"/>
  <c r="L10775" i="1"/>
  <c r="H10774" i="1" l="1"/>
  <c r="L10774" i="1"/>
  <c r="H10773" i="1" l="1"/>
  <c r="L10773" i="1"/>
  <c r="H10772" i="1" l="1"/>
  <c r="L10772" i="1"/>
  <c r="H10771" i="1" l="1"/>
  <c r="L10771" i="1"/>
  <c r="H10770" i="1" l="1"/>
  <c r="L10770" i="1"/>
  <c r="H10769" i="1" l="1"/>
  <c r="L10769" i="1"/>
  <c r="H10768" i="1" l="1"/>
  <c r="L10768" i="1"/>
  <c r="H10767" i="1" l="1"/>
  <c r="L10767" i="1"/>
  <c r="H10766" i="1" l="1"/>
  <c r="L10766" i="1"/>
  <c r="H10765" i="1" l="1"/>
  <c r="L10765" i="1"/>
  <c r="H10764" i="1" l="1"/>
  <c r="L10764" i="1"/>
  <c r="H10763" i="1" l="1"/>
  <c r="L10763" i="1"/>
  <c r="H10762" i="1" l="1"/>
  <c r="L10762" i="1"/>
  <c r="H10761" i="1" l="1"/>
  <c r="L10761" i="1"/>
  <c r="H10760" i="1" l="1"/>
  <c r="L10760" i="1"/>
  <c r="H10759" i="1" l="1"/>
  <c r="L10759" i="1"/>
  <c r="H10758" i="1" l="1"/>
  <c r="L10758" i="1"/>
  <c r="H10757" i="1" l="1"/>
  <c r="L10757" i="1"/>
  <c r="H10756" i="1" l="1"/>
  <c r="L10756" i="1"/>
  <c r="H10755" i="1" l="1"/>
  <c r="L10755" i="1"/>
  <c r="H10754" i="1" l="1"/>
  <c r="L10754" i="1"/>
  <c r="H10753" i="1" l="1"/>
  <c r="L10753" i="1"/>
  <c r="H10752" i="1" l="1"/>
  <c r="L10752" i="1"/>
  <c r="H10751" i="1" l="1"/>
  <c r="L10751" i="1"/>
  <c r="H10750" i="1" l="1"/>
  <c r="L10750" i="1"/>
  <c r="H10749" i="1" l="1"/>
  <c r="L10749" i="1"/>
  <c r="H10748" i="1" l="1"/>
  <c r="L10748" i="1"/>
  <c r="H10747" i="1" l="1"/>
  <c r="L10747" i="1"/>
  <c r="H10746" i="1" l="1"/>
  <c r="L10746" i="1"/>
  <c r="H10745" i="1" l="1"/>
  <c r="L10745" i="1"/>
  <c r="H10744" i="1" l="1"/>
  <c r="L10744" i="1"/>
  <c r="H10743" i="1" l="1"/>
  <c r="L10743" i="1"/>
  <c r="H10742" i="1" l="1"/>
  <c r="L10742" i="1"/>
  <c r="H10741" i="1" l="1"/>
  <c r="L10741" i="1"/>
  <c r="H10740" i="1" l="1"/>
  <c r="L10740" i="1"/>
  <c r="H10739" i="1" l="1"/>
  <c r="L10739" i="1"/>
  <c r="H10738" i="1" l="1"/>
  <c r="L10738" i="1"/>
  <c r="H10737" i="1" l="1"/>
  <c r="L10737" i="1"/>
  <c r="H10736" i="1" l="1"/>
  <c r="L10736" i="1"/>
  <c r="H10735" i="1" l="1"/>
  <c r="L10735" i="1"/>
  <c r="H10734" i="1" l="1"/>
  <c r="L10734" i="1"/>
  <c r="H10733" i="1" l="1"/>
  <c r="L10733" i="1"/>
  <c r="H10732" i="1" l="1"/>
  <c r="L10732" i="1"/>
  <c r="H10731" i="1" l="1"/>
  <c r="L10731" i="1"/>
  <c r="H10730" i="1" l="1"/>
  <c r="L10730" i="1"/>
  <c r="H10729" i="1" l="1"/>
  <c r="L10729" i="1"/>
  <c r="H10728" i="1" l="1"/>
  <c r="L10728" i="1"/>
  <c r="H10727" i="1" l="1"/>
  <c r="L10727" i="1"/>
  <c r="H10726" i="1" l="1"/>
  <c r="L10726" i="1"/>
  <c r="H10725" i="1" l="1"/>
  <c r="L10725" i="1"/>
  <c r="H10724" i="1" l="1"/>
  <c r="L10724" i="1"/>
  <c r="C10350" i="7"/>
  <c r="D10350" i="7"/>
  <c r="F10356" i="1" s="1"/>
  <c r="F10350" i="7"/>
  <c r="G10350" i="7" s="1"/>
  <c r="C10351" i="7"/>
  <c r="D10351" i="7" s="1"/>
  <c r="F10351" i="7"/>
  <c r="G10351" i="7" s="1"/>
  <c r="C10352" i="7"/>
  <c r="D10352" i="7" s="1"/>
  <c r="F10352" i="7"/>
  <c r="G10352" i="7" s="1"/>
  <c r="C10353" i="7"/>
  <c r="D10353" i="7"/>
  <c r="F10353" i="7"/>
  <c r="G10353" i="7" s="1"/>
  <c r="C10354" i="7"/>
  <c r="D10354" i="7" s="1"/>
  <c r="F10354" i="7"/>
  <c r="G10354" i="7" s="1"/>
  <c r="C10355" i="7"/>
  <c r="D10355" i="7" s="1"/>
  <c r="F10355" i="7"/>
  <c r="G10355" i="7" s="1"/>
  <c r="C10356" i="7"/>
  <c r="D10356" i="7" s="1"/>
  <c r="F10356" i="7"/>
  <c r="G10356" i="7" s="1"/>
  <c r="C10357" i="7"/>
  <c r="D10357" i="7" s="1"/>
  <c r="F10357" i="7"/>
  <c r="G10357" i="7" s="1"/>
  <c r="C10358" i="7"/>
  <c r="D10358" i="7" s="1"/>
  <c r="F10358" i="7"/>
  <c r="G10358" i="7" s="1"/>
  <c r="C10359" i="7"/>
  <c r="D10359" i="7" s="1"/>
  <c r="F10359" i="7"/>
  <c r="G10359" i="7" s="1"/>
  <c r="C10360" i="7"/>
  <c r="D10360" i="7" s="1"/>
  <c r="F10360" i="7"/>
  <c r="G10360" i="7" s="1"/>
  <c r="C10361" i="7"/>
  <c r="D10361" i="7"/>
  <c r="F10361" i="7"/>
  <c r="G10361" i="7" s="1"/>
  <c r="C10362" i="7"/>
  <c r="D10362" i="7" s="1"/>
  <c r="F10362" i="7"/>
  <c r="G10362" i="7" s="1"/>
  <c r="C10363" i="7"/>
  <c r="D10363" i="7" s="1"/>
  <c r="F10363" i="7"/>
  <c r="G10363" i="7" s="1"/>
  <c r="C10364" i="7"/>
  <c r="D10364" i="7" s="1"/>
  <c r="F10364" i="7"/>
  <c r="G10364" i="7" s="1"/>
  <c r="C10365" i="7"/>
  <c r="D10365" i="7" s="1"/>
  <c r="F10365" i="7"/>
  <c r="G10365" i="7" s="1"/>
  <c r="C10366" i="7"/>
  <c r="D10366" i="7" s="1"/>
  <c r="F10366" i="7"/>
  <c r="G10366" i="7" s="1"/>
  <c r="C10367" i="7"/>
  <c r="D10367" i="7" s="1"/>
  <c r="F10367" i="7"/>
  <c r="G10367" i="7" s="1"/>
  <c r="C10368" i="7"/>
  <c r="D10368" i="7" s="1"/>
  <c r="F10368" i="7"/>
  <c r="G10368" i="7" s="1"/>
  <c r="C10369" i="7"/>
  <c r="D10369" i="7" s="1"/>
  <c r="F10369" i="7"/>
  <c r="G10369" i="7" s="1"/>
  <c r="C10370" i="7"/>
  <c r="D10370" i="7" s="1"/>
  <c r="F10370" i="7"/>
  <c r="G10370" i="7" s="1"/>
  <c r="C10371" i="7"/>
  <c r="D10371" i="7" s="1"/>
  <c r="F10371" i="7"/>
  <c r="G10371" i="7" s="1"/>
  <c r="C10372" i="7"/>
  <c r="D10372" i="7" s="1"/>
  <c r="F10372" i="7"/>
  <c r="G10372" i="7" s="1"/>
  <c r="C10373" i="7"/>
  <c r="D10373" i="7" s="1"/>
  <c r="F10373" i="7"/>
  <c r="G10373" i="7" s="1"/>
  <c r="C10374" i="7"/>
  <c r="D10374" i="7" s="1"/>
  <c r="F10374" i="7"/>
  <c r="G10374" i="7" s="1"/>
  <c r="C10375" i="7"/>
  <c r="D10375" i="7" s="1"/>
  <c r="F10375" i="7"/>
  <c r="G10375" i="7" s="1"/>
  <c r="C10376" i="7"/>
  <c r="D10376" i="7" s="1"/>
  <c r="F10376" i="7"/>
  <c r="G10376" i="7" s="1"/>
  <c r="C10377" i="7"/>
  <c r="D10377" i="7" s="1"/>
  <c r="F10377" i="7"/>
  <c r="G10377" i="7" s="1"/>
  <c r="C10378" i="7"/>
  <c r="D10378" i="7" s="1"/>
  <c r="F10378" i="7"/>
  <c r="G10378" i="7" s="1"/>
  <c r="C10379" i="7"/>
  <c r="D10379" i="7" s="1"/>
  <c r="F10379" i="7"/>
  <c r="G10379" i="7" s="1"/>
  <c r="C10380" i="7"/>
  <c r="D10380" i="7" s="1"/>
  <c r="F10380" i="7"/>
  <c r="G10380" i="7" s="1"/>
  <c r="C10381" i="7"/>
  <c r="D10381" i="7" s="1"/>
  <c r="F10381" i="7"/>
  <c r="G10381" i="7" s="1"/>
  <c r="C10382" i="7"/>
  <c r="D10382" i="7" s="1"/>
  <c r="F10382" i="7"/>
  <c r="G10382" i="7" s="1"/>
  <c r="C10383" i="7"/>
  <c r="D10383" i="7" s="1"/>
  <c r="F10383" i="7"/>
  <c r="G10383" i="7" s="1"/>
  <c r="C10384" i="7"/>
  <c r="D10384" i="7" s="1"/>
  <c r="F10384" i="7"/>
  <c r="G10384" i="7" s="1"/>
  <c r="C10385" i="7"/>
  <c r="D10385" i="7" s="1"/>
  <c r="F10385" i="7"/>
  <c r="G10385" i="7" s="1"/>
  <c r="C10386" i="7"/>
  <c r="D10386" i="7" s="1"/>
  <c r="F10386" i="7"/>
  <c r="G10386" i="7" s="1"/>
  <c r="C10387" i="7"/>
  <c r="D10387" i="7" s="1"/>
  <c r="F10387" i="7"/>
  <c r="G10387" i="7" s="1"/>
  <c r="C10388" i="7"/>
  <c r="D10388" i="7" s="1"/>
  <c r="F10388" i="7"/>
  <c r="G10388" i="7" s="1"/>
  <c r="C10389" i="7"/>
  <c r="D10389" i="7" s="1"/>
  <c r="F10389" i="7"/>
  <c r="G10389" i="7" s="1"/>
  <c r="C10390" i="7"/>
  <c r="D10390" i="7" s="1"/>
  <c r="F10390" i="7"/>
  <c r="G10390" i="7" s="1"/>
  <c r="C10391" i="7"/>
  <c r="D10391" i="7" s="1"/>
  <c r="F10391" i="7"/>
  <c r="G10391" i="7" s="1"/>
  <c r="C10392" i="7"/>
  <c r="D10392" i="7" s="1"/>
  <c r="F10392" i="7"/>
  <c r="G10392" i="7" s="1"/>
  <c r="C10393" i="7"/>
  <c r="D10393" i="7" s="1"/>
  <c r="F10393" i="7"/>
  <c r="G10393" i="7" s="1"/>
  <c r="C10394" i="7"/>
  <c r="D10394" i="7" s="1"/>
  <c r="F10394" i="7"/>
  <c r="G10394" i="7" s="1"/>
  <c r="C10395" i="7"/>
  <c r="D10395" i="7" s="1"/>
  <c r="F10395" i="7"/>
  <c r="G10395" i="7" s="1"/>
  <c r="C10396" i="7"/>
  <c r="D10396" i="7" s="1"/>
  <c r="F10396" i="7"/>
  <c r="G10396" i="7" s="1"/>
  <c r="C10397" i="7"/>
  <c r="D10397" i="7" s="1"/>
  <c r="F10397" i="7"/>
  <c r="G10397" i="7" s="1"/>
  <c r="C10398" i="7"/>
  <c r="D10398" i="7" s="1"/>
  <c r="F10398" i="7"/>
  <c r="G10398" i="7" s="1"/>
  <c r="C10399" i="7"/>
  <c r="D10399" i="7" s="1"/>
  <c r="F10399" i="7"/>
  <c r="G10399" i="7" s="1"/>
  <c r="C10400" i="7"/>
  <c r="D10400" i="7" s="1"/>
  <c r="F10400" i="7"/>
  <c r="G10400" i="7" s="1"/>
  <c r="C10401" i="7"/>
  <c r="D10401" i="7" s="1"/>
  <c r="F10401" i="7"/>
  <c r="G10401" i="7" s="1"/>
  <c r="C10402" i="7"/>
  <c r="D10402" i="7" s="1"/>
  <c r="F10402" i="7"/>
  <c r="G10402" i="7" s="1"/>
  <c r="C10403" i="7"/>
  <c r="D10403" i="7" s="1"/>
  <c r="F10403" i="7"/>
  <c r="G10403" i="7" s="1"/>
  <c r="C10404" i="7"/>
  <c r="D10404" i="7" s="1"/>
  <c r="F10404" i="7"/>
  <c r="G10404" i="7" s="1"/>
  <c r="C10405" i="7"/>
  <c r="D10405" i="7" s="1"/>
  <c r="F10405" i="7"/>
  <c r="G10405" i="7" s="1"/>
  <c r="C10406" i="7"/>
  <c r="D10406" i="7" s="1"/>
  <c r="F10406" i="7"/>
  <c r="G10406" i="7" s="1"/>
  <c r="C10407" i="7"/>
  <c r="D10407" i="7" s="1"/>
  <c r="F10407" i="7"/>
  <c r="G10407" i="7" s="1"/>
  <c r="C10408" i="7"/>
  <c r="D10408" i="7" s="1"/>
  <c r="F10408" i="7"/>
  <c r="G10408" i="7" s="1"/>
  <c r="C10409" i="7"/>
  <c r="D10409" i="7" s="1"/>
  <c r="F10409" i="7"/>
  <c r="G10409" i="7" s="1"/>
  <c r="C10410" i="7"/>
  <c r="D10410" i="7" s="1"/>
  <c r="F10410" i="7"/>
  <c r="G10410" i="7" s="1"/>
  <c r="C10411" i="7"/>
  <c r="D10411" i="7" s="1"/>
  <c r="F10411" i="7"/>
  <c r="G10411" i="7" s="1"/>
  <c r="C10412" i="7"/>
  <c r="D10412" i="7" s="1"/>
  <c r="F10412" i="7"/>
  <c r="G10412" i="7" s="1"/>
  <c r="C10413" i="7"/>
  <c r="D10413" i="7" s="1"/>
  <c r="F10413" i="7"/>
  <c r="G10413" i="7" s="1"/>
  <c r="C10414" i="7"/>
  <c r="D10414" i="7" s="1"/>
  <c r="F10414" i="7"/>
  <c r="G10414" i="7" s="1"/>
  <c r="C10415" i="7"/>
  <c r="D10415" i="7" s="1"/>
  <c r="F10415" i="7"/>
  <c r="G10415" i="7" s="1"/>
  <c r="C10416" i="7"/>
  <c r="D10416" i="7" s="1"/>
  <c r="F10416" i="7"/>
  <c r="G10416" i="7" s="1"/>
  <c r="C10417" i="7"/>
  <c r="D10417" i="7" s="1"/>
  <c r="F10417" i="7"/>
  <c r="G10417" i="7" s="1"/>
  <c r="C10418" i="7"/>
  <c r="D10418" i="7" s="1"/>
  <c r="F10418" i="7"/>
  <c r="G10418" i="7" s="1"/>
  <c r="C10419" i="7"/>
  <c r="D10419" i="7" s="1"/>
  <c r="F10419" i="7"/>
  <c r="G10419" i="7" s="1"/>
  <c r="C10420" i="7"/>
  <c r="D10420" i="7" s="1"/>
  <c r="F10420" i="7"/>
  <c r="G10420" i="7" s="1"/>
  <c r="C10421" i="7"/>
  <c r="D10421" i="7" s="1"/>
  <c r="F10421" i="7"/>
  <c r="G10421" i="7" s="1"/>
  <c r="C10422" i="7"/>
  <c r="D10422" i="7" s="1"/>
  <c r="F10422" i="7"/>
  <c r="G10422" i="7" s="1"/>
  <c r="C10423" i="7"/>
  <c r="D10423" i="7" s="1"/>
  <c r="F10423" i="7"/>
  <c r="G10423" i="7" s="1"/>
  <c r="C10424" i="7"/>
  <c r="D10424" i="7" s="1"/>
  <c r="F10424" i="7"/>
  <c r="G10424" i="7" s="1"/>
  <c r="C10425" i="7"/>
  <c r="D10425" i="7" s="1"/>
  <c r="F10425" i="7"/>
  <c r="G10425" i="7" s="1"/>
  <c r="C10426" i="7"/>
  <c r="D10426" i="7" s="1"/>
  <c r="F10426" i="7"/>
  <c r="G10426" i="7" s="1"/>
  <c r="C10427" i="7"/>
  <c r="D10427" i="7" s="1"/>
  <c r="F10427" i="7"/>
  <c r="G10427" i="7" s="1"/>
  <c r="C10428" i="7"/>
  <c r="D10428" i="7" s="1"/>
  <c r="F10428" i="7"/>
  <c r="G10428" i="7" s="1"/>
  <c r="C10429" i="7"/>
  <c r="D10429" i="7" s="1"/>
  <c r="F10429" i="7"/>
  <c r="G10429" i="7" s="1"/>
  <c r="C10430" i="7"/>
  <c r="D10430" i="7" s="1"/>
  <c r="F10430" i="7"/>
  <c r="G10430" i="7" s="1"/>
  <c r="C10431" i="7"/>
  <c r="D10431" i="7" s="1"/>
  <c r="F10431" i="7"/>
  <c r="G10431" i="7" s="1"/>
  <c r="C10432" i="7"/>
  <c r="D10432" i="7" s="1"/>
  <c r="F10432" i="7"/>
  <c r="G10432" i="7" s="1"/>
  <c r="C10433" i="7"/>
  <c r="D10433" i="7" s="1"/>
  <c r="F10433" i="7"/>
  <c r="G10433" i="7" s="1"/>
  <c r="C10434" i="7"/>
  <c r="D10434" i="7" s="1"/>
  <c r="F10434" i="7"/>
  <c r="G10434" i="7" s="1"/>
  <c r="C10435" i="7"/>
  <c r="D10435" i="7" s="1"/>
  <c r="F10435" i="7"/>
  <c r="G10435" i="7" s="1"/>
  <c r="C10436" i="7"/>
  <c r="D10436" i="7" s="1"/>
  <c r="F10436" i="7"/>
  <c r="G10436" i="7" s="1"/>
  <c r="C10437" i="7"/>
  <c r="D10437" i="7" s="1"/>
  <c r="F10437" i="7"/>
  <c r="G10437" i="7" s="1"/>
  <c r="C10438" i="7"/>
  <c r="D10438" i="7" s="1"/>
  <c r="F10438" i="7"/>
  <c r="G10438" i="7" s="1"/>
  <c r="C10439" i="7"/>
  <c r="D10439" i="7" s="1"/>
  <c r="F10439" i="7"/>
  <c r="G10439" i="7" s="1"/>
  <c r="C10440" i="7"/>
  <c r="D10440" i="7" s="1"/>
  <c r="F10440" i="7"/>
  <c r="G10440" i="7" s="1"/>
  <c r="C10441" i="7"/>
  <c r="D10441" i="7" s="1"/>
  <c r="F10441" i="7"/>
  <c r="G10441" i="7" s="1"/>
  <c r="C10442" i="7"/>
  <c r="D10442" i="7" s="1"/>
  <c r="F10442" i="7"/>
  <c r="G10442" i="7" s="1"/>
  <c r="C10443" i="7"/>
  <c r="D10443" i="7" s="1"/>
  <c r="F10443" i="7"/>
  <c r="G10443" i="7" s="1"/>
  <c r="C10444" i="7"/>
  <c r="D10444" i="7" s="1"/>
  <c r="F10444" i="7"/>
  <c r="G10444" i="7" s="1"/>
  <c r="C10445" i="7"/>
  <c r="D10445" i="7" s="1"/>
  <c r="F10445" i="7"/>
  <c r="G10445" i="7" s="1"/>
  <c r="C10446" i="7"/>
  <c r="D10446" i="7" s="1"/>
  <c r="F10446" i="7"/>
  <c r="G10446" i="7" s="1"/>
  <c r="C10447" i="7"/>
  <c r="D10447" i="7" s="1"/>
  <c r="F10447" i="7"/>
  <c r="G10447" i="7" s="1"/>
  <c r="C10448" i="7"/>
  <c r="D10448" i="7" s="1"/>
  <c r="F10448" i="7"/>
  <c r="G10448" i="7" s="1"/>
  <c r="C10449" i="7"/>
  <c r="D10449" i="7" s="1"/>
  <c r="F10449" i="7"/>
  <c r="G10449" i="7" s="1"/>
  <c r="C10450" i="7"/>
  <c r="D10450" i="7" s="1"/>
  <c r="F10450" i="7"/>
  <c r="G10450" i="7" s="1"/>
  <c r="C10451" i="7"/>
  <c r="D10451" i="7" s="1"/>
  <c r="F10451" i="7"/>
  <c r="G10451" i="7" s="1"/>
  <c r="C10452" i="7"/>
  <c r="D10452" i="7" s="1"/>
  <c r="F10452" i="7"/>
  <c r="G10452" i="7" s="1"/>
  <c r="C10453" i="7"/>
  <c r="D10453" i="7" s="1"/>
  <c r="F10453" i="7"/>
  <c r="G10453" i="7" s="1"/>
  <c r="C10454" i="7"/>
  <c r="D10454" i="7" s="1"/>
  <c r="F10454" i="7"/>
  <c r="G10454" i="7" s="1"/>
  <c r="C10455" i="7"/>
  <c r="D10455" i="7" s="1"/>
  <c r="F10455" i="7"/>
  <c r="G10455" i="7" s="1"/>
  <c r="C10456" i="7"/>
  <c r="D10456" i="7" s="1"/>
  <c r="F10456" i="7"/>
  <c r="G10456" i="7" s="1"/>
  <c r="C10457" i="7"/>
  <c r="D10457" i="7" s="1"/>
  <c r="F10457" i="7"/>
  <c r="G10457" i="7" s="1"/>
  <c r="C10458" i="7"/>
  <c r="D10458" i="7" s="1"/>
  <c r="F10458" i="7"/>
  <c r="G10458" i="7" s="1"/>
  <c r="C10459" i="7"/>
  <c r="D10459" i="7" s="1"/>
  <c r="F10459" i="7"/>
  <c r="G10459" i="7" s="1"/>
  <c r="C10460" i="7"/>
  <c r="D10460" i="7" s="1"/>
  <c r="F10460" i="7"/>
  <c r="G10460" i="7" s="1"/>
  <c r="C10461" i="7"/>
  <c r="D10461" i="7"/>
  <c r="F10461" i="7"/>
  <c r="G10461" i="7" s="1"/>
  <c r="C10462" i="7"/>
  <c r="D10462" i="7" s="1"/>
  <c r="F10462" i="7"/>
  <c r="G10462" i="7" s="1"/>
  <c r="C10463" i="7"/>
  <c r="D10463" i="7" s="1"/>
  <c r="F10463" i="7"/>
  <c r="G10463" i="7" s="1"/>
  <c r="C10464" i="7"/>
  <c r="D10464" i="7" s="1"/>
  <c r="F10464" i="7"/>
  <c r="G10464" i="7" s="1"/>
  <c r="C10465" i="7"/>
  <c r="D10465" i="7" s="1"/>
  <c r="F10465" i="7"/>
  <c r="G10465" i="7" s="1"/>
  <c r="C10466" i="7"/>
  <c r="D10466" i="7" s="1"/>
  <c r="F10466" i="7"/>
  <c r="G10466" i="7" s="1"/>
  <c r="C10467" i="7"/>
  <c r="D10467" i="7" s="1"/>
  <c r="F10467" i="7"/>
  <c r="G10467" i="7" s="1"/>
  <c r="C10468" i="7"/>
  <c r="D10468" i="7" s="1"/>
  <c r="F10468" i="7"/>
  <c r="G10468" i="7" s="1"/>
  <c r="C10469" i="7"/>
  <c r="D10469" i="7" s="1"/>
  <c r="F10469" i="7"/>
  <c r="G10469" i="7" s="1"/>
  <c r="C10470" i="7"/>
  <c r="D10470" i="7" s="1"/>
  <c r="F10470" i="7"/>
  <c r="G10470" i="7" s="1"/>
  <c r="C10471" i="7"/>
  <c r="D10471" i="7" s="1"/>
  <c r="F10471" i="7"/>
  <c r="G10471" i="7" s="1"/>
  <c r="C10472" i="7"/>
  <c r="D10472" i="7" s="1"/>
  <c r="F10472" i="7"/>
  <c r="G10472" i="7" s="1"/>
  <c r="C10473" i="7"/>
  <c r="D10473" i="7" s="1"/>
  <c r="F10473" i="7"/>
  <c r="G10473" i="7" s="1"/>
  <c r="C10474" i="7"/>
  <c r="D10474" i="7" s="1"/>
  <c r="F10474" i="7"/>
  <c r="G10474" i="7" s="1"/>
  <c r="C10475" i="7"/>
  <c r="D10475" i="7" s="1"/>
  <c r="F10475" i="7"/>
  <c r="G10475" i="7" s="1"/>
  <c r="C10476" i="7"/>
  <c r="D10476" i="7" s="1"/>
  <c r="F10476" i="7"/>
  <c r="G10476" i="7" s="1"/>
  <c r="C10477" i="7"/>
  <c r="D10477" i="7" s="1"/>
  <c r="F10477" i="7"/>
  <c r="G10477" i="7" s="1"/>
  <c r="C10478" i="7"/>
  <c r="D10478" i="7" s="1"/>
  <c r="F10478" i="7"/>
  <c r="G10478" i="7" s="1"/>
  <c r="C10479" i="7"/>
  <c r="D10479" i="7" s="1"/>
  <c r="F10479" i="7"/>
  <c r="G10479" i="7"/>
  <c r="C10480" i="7"/>
  <c r="D10480" i="7" s="1"/>
  <c r="F10480" i="7"/>
  <c r="G10480" i="7" s="1"/>
  <c r="C10481" i="7"/>
  <c r="D10481" i="7" s="1"/>
  <c r="F10481" i="7"/>
  <c r="G10481" i="7" s="1"/>
  <c r="C10482" i="7"/>
  <c r="D10482" i="7" s="1"/>
  <c r="F10482" i="7"/>
  <c r="G10482" i="7" s="1"/>
  <c r="C10483" i="7"/>
  <c r="D10483" i="7" s="1"/>
  <c r="F10483" i="7"/>
  <c r="G10483" i="7" s="1"/>
  <c r="C10484" i="7"/>
  <c r="D10484" i="7" s="1"/>
  <c r="F10484" i="7"/>
  <c r="G10484" i="7" s="1"/>
  <c r="C10485" i="7"/>
  <c r="D10485" i="7" s="1"/>
  <c r="F10485" i="7"/>
  <c r="G10485" i="7" s="1"/>
  <c r="C10486" i="7"/>
  <c r="D10486" i="7" s="1"/>
  <c r="F10486" i="7"/>
  <c r="G10486" i="7" s="1"/>
  <c r="C10487" i="7"/>
  <c r="D10487" i="7" s="1"/>
  <c r="F10487" i="7"/>
  <c r="G10487" i="7" s="1"/>
  <c r="C10488" i="7"/>
  <c r="D10488" i="7" s="1"/>
  <c r="F10488" i="7"/>
  <c r="G10488" i="7" s="1"/>
  <c r="C10489" i="7"/>
  <c r="D10489" i="7" s="1"/>
  <c r="F10489" i="7"/>
  <c r="G10489" i="7" s="1"/>
  <c r="C10490" i="7"/>
  <c r="D10490" i="7" s="1"/>
  <c r="F10490" i="7"/>
  <c r="G10490" i="7" s="1"/>
  <c r="C10491" i="7"/>
  <c r="D10491" i="7" s="1"/>
  <c r="F10491" i="7"/>
  <c r="G10491" i="7"/>
  <c r="C10492" i="7"/>
  <c r="D10492" i="7" s="1"/>
  <c r="F10492" i="7"/>
  <c r="G10492" i="7" s="1"/>
  <c r="C10493" i="7"/>
  <c r="D10493" i="7" s="1"/>
  <c r="F10493" i="7"/>
  <c r="G10493" i="7" s="1"/>
  <c r="C10494" i="7"/>
  <c r="D10494" i="7" s="1"/>
  <c r="F10494" i="7"/>
  <c r="G10494" i="7" s="1"/>
  <c r="C10495" i="7"/>
  <c r="D10495" i="7" s="1"/>
  <c r="F10495" i="7"/>
  <c r="G10495" i="7" s="1"/>
  <c r="C10496" i="7"/>
  <c r="D10496" i="7" s="1"/>
  <c r="F10496" i="7"/>
  <c r="G10496" i="7" s="1"/>
  <c r="C10497" i="7"/>
  <c r="D10497" i="7" s="1"/>
  <c r="F10497" i="7"/>
  <c r="G10497" i="7" s="1"/>
  <c r="C10498" i="7"/>
  <c r="D10498" i="7" s="1"/>
  <c r="F10498" i="7"/>
  <c r="G10498" i="7" s="1"/>
  <c r="C10499" i="7"/>
  <c r="D10499" i="7" s="1"/>
  <c r="F10499" i="7"/>
  <c r="G10499" i="7" s="1"/>
  <c r="C10500" i="7"/>
  <c r="D10500" i="7" s="1"/>
  <c r="F10500" i="7"/>
  <c r="G10500" i="7" s="1"/>
  <c r="C10501" i="7"/>
  <c r="D10501" i="7" s="1"/>
  <c r="F10501" i="7"/>
  <c r="G10501" i="7" s="1"/>
  <c r="C10502" i="7"/>
  <c r="D10502" i="7" s="1"/>
  <c r="F10502" i="7"/>
  <c r="G10502" i="7" s="1"/>
  <c r="C10503" i="7"/>
  <c r="D10503" i="7" s="1"/>
  <c r="F10503" i="7"/>
  <c r="G10503" i="7" s="1"/>
  <c r="C10504" i="7"/>
  <c r="D10504" i="7" s="1"/>
  <c r="F10504" i="7"/>
  <c r="G10504" i="7" s="1"/>
  <c r="C10505" i="7"/>
  <c r="D10505" i="7" s="1"/>
  <c r="F10505" i="7"/>
  <c r="G10505" i="7" s="1"/>
  <c r="C10506" i="7"/>
  <c r="D10506" i="7" s="1"/>
  <c r="F10506" i="7"/>
  <c r="G10506" i="7" s="1"/>
  <c r="C10507" i="7"/>
  <c r="D10507" i="7" s="1"/>
  <c r="F10507" i="7"/>
  <c r="G10507" i="7" s="1"/>
  <c r="C10508" i="7"/>
  <c r="D10508" i="7" s="1"/>
  <c r="F10508" i="7"/>
  <c r="G10508" i="7" s="1"/>
  <c r="C10509" i="7"/>
  <c r="D10509" i="7" s="1"/>
  <c r="F10509" i="7"/>
  <c r="G10509" i="7" s="1"/>
  <c r="C10510" i="7"/>
  <c r="D10510" i="7" s="1"/>
  <c r="F10510" i="7"/>
  <c r="G10510" i="7" s="1"/>
  <c r="C10511" i="7"/>
  <c r="D10511" i="7" s="1"/>
  <c r="F10511" i="7"/>
  <c r="G10511" i="7" s="1"/>
  <c r="C10512" i="7"/>
  <c r="D10512" i="7" s="1"/>
  <c r="F10512" i="7"/>
  <c r="G10512" i="7" s="1"/>
  <c r="C10513" i="7"/>
  <c r="D10513" i="7" s="1"/>
  <c r="F10513" i="7"/>
  <c r="G10513" i="7" s="1"/>
  <c r="C10514" i="7"/>
  <c r="D10514" i="7" s="1"/>
  <c r="F10514" i="7"/>
  <c r="G10514" i="7" s="1"/>
  <c r="C10515" i="7"/>
  <c r="D10515" i="7" s="1"/>
  <c r="F10515" i="7"/>
  <c r="G10515" i="7" s="1"/>
  <c r="C10516" i="7"/>
  <c r="D10516" i="7" s="1"/>
  <c r="F10516" i="7"/>
  <c r="G10516" i="7" s="1"/>
  <c r="C10517" i="7"/>
  <c r="D10517" i="7" s="1"/>
  <c r="F10517" i="7"/>
  <c r="G10517" i="7" s="1"/>
  <c r="C10518" i="7"/>
  <c r="D10518" i="7" s="1"/>
  <c r="F10518" i="7"/>
  <c r="G10518" i="7" s="1"/>
  <c r="C10519" i="7"/>
  <c r="D10519" i="7" s="1"/>
  <c r="F10519" i="7"/>
  <c r="G10519" i="7" s="1"/>
  <c r="C10520" i="7"/>
  <c r="D10520" i="7" s="1"/>
  <c r="F10520" i="7"/>
  <c r="G10520" i="7" s="1"/>
  <c r="C10521" i="7"/>
  <c r="D10521" i="7" s="1"/>
  <c r="F10521" i="7"/>
  <c r="G10521" i="7" s="1"/>
  <c r="C10522" i="7"/>
  <c r="D10522" i="7" s="1"/>
  <c r="F10522" i="7"/>
  <c r="G10522" i="7" s="1"/>
  <c r="C10523" i="7"/>
  <c r="D10523" i="7" s="1"/>
  <c r="F10523" i="7"/>
  <c r="G10523" i="7" s="1"/>
  <c r="C10524" i="7"/>
  <c r="D10524" i="7" s="1"/>
  <c r="F10524" i="7"/>
  <c r="G10524" i="7" s="1"/>
  <c r="C10525" i="7"/>
  <c r="D10525" i="7" s="1"/>
  <c r="F10525" i="7"/>
  <c r="G10525" i="7" s="1"/>
  <c r="C10526" i="7"/>
  <c r="D10526" i="7" s="1"/>
  <c r="F10526" i="7"/>
  <c r="G10526" i="7" s="1"/>
  <c r="C10527" i="7"/>
  <c r="D10527" i="7" s="1"/>
  <c r="F10527" i="7"/>
  <c r="G10527" i="7" s="1"/>
  <c r="C10528" i="7"/>
  <c r="D10528" i="7" s="1"/>
  <c r="F10528" i="7"/>
  <c r="G10528" i="7" s="1"/>
  <c r="C10529" i="7"/>
  <c r="D10529" i="7" s="1"/>
  <c r="F10529" i="7"/>
  <c r="G10529" i="7" s="1"/>
  <c r="C10530" i="7"/>
  <c r="D10530" i="7" s="1"/>
  <c r="F10530" i="7"/>
  <c r="G10530" i="7" s="1"/>
  <c r="C10531" i="7"/>
  <c r="D10531" i="7" s="1"/>
  <c r="F10531" i="7"/>
  <c r="G10531" i="7" s="1"/>
  <c r="C10532" i="7"/>
  <c r="D10532" i="7" s="1"/>
  <c r="F10532" i="7"/>
  <c r="G10532" i="7" s="1"/>
  <c r="C10533" i="7"/>
  <c r="D10533" i="7" s="1"/>
  <c r="F10533" i="7"/>
  <c r="G10533" i="7" s="1"/>
  <c r="C10534" i="7"/>
  <c r="D10534" i="7" s="1"/>
  <c r="F10534" i="7"/>
  <c r="G10534" i="7" s="1"/>
  <c r="C10535" i="7"/>
  <c r="D10535" i="7" s="1"/>
  <c r="F10535" i="7"/>
  <c r="G10535" i="7" s="1"/>
  <c r="C10536" i="7"/>
  <c r="D10536" i="7" s="1"/>
  <c r="F10536" i="7"/>
  <c r="G10536" i="7" s="1"/>
  <c r="C10537" i="7"/>
  <c r="D10537" i="7" s="1"/>
  <c r="F10537" i="7"/>
  <c r="G10537" i="7" s="1"/>
  <c r="C10538" i="7"/>
  <c r="D10538" i="7" s="1"/>
  <c r="F10538" i="7"/>
  <c r="G10538" i="7" s="1"/>
  <c r="C10539" i="7"/>
  <c r="D10539" i="7" s="1"/>
  <c r="F10539" i="7"/>
  <c r="G10539" i="7" s="1"/>
  <c r="C10540" i="7"/>
  <c r="D10540" i="7" s="1"/>
  <c r="F10540" i="7"/>
  <c r="G10540" i="7" s="1"/>
  <c r="C10541" i="7"/>
  <c r="D10541" i="7" s="1"/>
  <c r="F10541" i="7"/>
  <c r="G10541" i="7" s="1"/>
  <c r="C10542" i="7"/>
  <c r="D10542" i="7" s="1"/>
  <c r="F10542" i="7"/>
  <c r="G10542" i="7" s="1"/>
  <c r="C10543" i="7"/>
  <c r="D10543" i="7" s="1"/>
  <c r="F10543" i="7"/>
  <c r="G10543" i="7" s="1"/>
  <c r="C10544" i="7"/>
  <c r="D10544" i="7" s="1"/>
  <c r="F10544" i="7"/>
  <c r="G10544" i="7" s="1"/>
  <c r="C10545" i="7"/>
  <c r="D10545" i="7" s="1"/>
  <c r="F10545" i="7"/>
  <c r="G10545" i="7" s="1"/>
  <c r="C10546" i="7"/>
  <c r="D10546" i="7" s="1"/>
  <c r="F10546" i="7"/>
  <c r="G10546" i="7" s="1"/>
  <c r="C10547" i="7"/>
  <c r="D10547" i="7" s="1"/>
  <c r="F10547" i="7"/>
  <c r="G10547" i="7" s="1"/>
  <c r="C10548" i="7"/>
  <c r="D10548" i="7" s="1"/>
  <c r="F10548" i="7"/>
  <c r="G10548" i="7" s="1"/>
  <c r="C10549" i="7"/>
  <c r="D10549" i="7" s="1"/>
  <c r="F10549" i="7"/>
  <c r="G10549" i="7" s="1"/>
  <c r="C10550" i="7"/>
  <c r="D10550" i="7" s="1"/>
  <c r="F10550" i="7"/>
  <c r="G10550" i="7" s="1"/>
  <c r="C10551" i="7"/>
  <c r="D10551" i="7" s="1"/>
  <c r="F10551" i="7"/>
  <c r="G10551" i="7" s="1"/>
  <c r="C10552" i="7"/>
  <c r="D10552" i="7" s="1"/>
  <c r="F10552" i="7"/>
  <c r="G10552" i="7" s="1"/>
  <c r="C10553" i="7"/>
  <c r="D10553" i="7" s="1"/>
  <c r="F10553" i="7"/>
  <c r="G10553" i="7" s="1"/>
  <c r="C10554" i="7"/>
  <c r="D10554" i="7" s="1"/>
  <c r="F10554" i="7"/>
  <c r="G10554" i="7"/>
  <c r="C10555" i="7"/>
  <c r="D10555" i="7" s="1"/>
  <c r="F10555" i="7"/>
  <c r="G10555" i="7" s="1"/>
  <c r="C10556" i="7"/>
  <c r="D10556" i="7" s="1"/>
  <c r="F10556" i="7"/>
  <c r="G10556" i="7" s="1"/>
  <c r="C10557" i="7"/>
  <c r="D10557" i="7" s="1"/>
  <c r="F10557" i="7"/>
  <c r="G10557" i="7" s="1"/>
  <c r="C10558" i="7"/>
  <c r="D10558" i="7" s="1"/>
  <c r="F10558" i="7"/>
  <c r="G10558" i="7" s="1"/>
  <c r="C10559" i="7"/>
  <c r="D10559" i="7" s="1"/>
  <c r="F10559" i="7"/>
  <c r="G10559" i="7" s="1"/>
  <c r="C10560" i="7"/>
  <c r="D10560" i="7" s="1"/>
  <c r="F10560" i="7"/>
  <c r="G10560" i="7" s="1"/>
  <c r="C10561" i="7"/>
  <c r="D10561" i="7" s="1"/>
  <c r="F10561" i="7"/>
  <c r="G10561" i="7" s="1"/>
  <c r="C10562" i="7"/>
  <c r="D10562" i="7"/>
  <c r="F10562" i="7"/>
  <c r="G10562" i="7" s="1"/>
  <c r="C10563" i="7"/>
  <c r="D10563" i="7" s="1"/>
  <c r="F10563" i="7"/>
  <c r="G10563" i="7" s="1"/>
  <c r="C10564" i="7"/>
  <c r="D10564" i="7" s="1"/>
  <c r="F10564" i="7"/>
  <c r="G10564" i="7" s="1"/>
  <c r="C10565" i="7"/>
  <c r="D10565" i="7" s="1"/>
  <c r="F10565" i="7"/>
  <c r="G10565" i="7" s="1"/>
  <c r="C10566" i="7"/>
  <c r="D10566" i="7" s="1"/>
  <c r="F10566" i="7"/>
  <c r="G10566" i="7" s="1"/>
  <c r="C10567" i="7"/>
  <c r="D10567" i="7" s="1"/>
  <c r="F10567" i="7"/>
  <c r="G10567" i="7" s="1"/>
  <c r="C10568" i="7"/>
  <c r="D10568" i="7" s="1"/>
  <c r="F10568" i="7"/>
  <c r="G10568" i="7" s="1"/>
  <c r="C10569" i="7"/>
  <c r="D10569" i="7" s="1"/>
  <c r="F10569" i="7"/>
  <c r="G10569" i="7" s="1"/>
  <c r="C10570" i="7"/>
  <c r="D10570" i="7" s="1"/>
  <c r="F10570" i="7"/>
  <c r="G10570" i="7" s="1"/>
  <c r="C10571" i="7"/>
  <c r="D10571" i="7" s="1"/>
  <c r="F10571" i="7"/>
  <c r="G10571" i="7" s="1"/>
  <c r="C10572" i="7"/>
  <c r="D10572" i="7" s="1"/>
  <c r="F10572" i="7"/>
  <c r="G10572" i="7" s="1"/>
  <c r="C10573" i="7"/>
  <c r="D10573" i="7" s="1"/>
  <c r="F10573" i="7"/>
  <c r="G10573" i="7" s="1"/>
  <c r="C10574" i="7"/>
  <c r="D10574" i="7" s="1"/>
  <c r="F10574" i="7"/>
  <c r="G10574" i="7" s="1"/>
  <c r="C10575" i="7"/>
  <c r="D10575" i="7" s="1"/>
  <c r="F10575" i="7"/>
  <c r="G10575" i="7" s="1"/>
  <c r="C10576" i="7"/>
  <c r="D10576" i="7" s="1"/>
  <c r="F10576" i="7"/>
  <c r="G10576" i="7"/>
  <c r="C10577" i="7"/>
  <c r="D10577" i="7" s="1"/>
  <c r="F10577" i="7"/>
  <c r="G10577" i="7" s="1"/>
  <c r="C10578" i="7"/>
  <c r="D10578" i="7" s="1"/>
  <c r="F10578" i="7"/>
  <c r="G10578" i="7" s="1"/>
  <c r="C10579" i="7"/>
  <c r="D10579" i="7" s="1"/>
  <c r="F10579" i="7"/>
  <c r="G10579" i="7" s="1"/>
  <c r="C10580" i="7"/>
  <c r="D10580" i="7" s="1"/>
  <c r="F10580" i="7"/>
  <c r="G10580" i="7"/>
  <c r="C10581" i="7"/>
  <c r="D10581" i="7" s="1"/>
  <c r="F10581" i="7"/>
  <c r="G10581" i="7" s="1"/>
  <c r="C10582" i="7"/>
  <c r="D10582" i="7" s="1"/>
  <c r="F10582" i="7"/>
  <c r="G10582" i="7" s="1"/>
  <c r="C10583" i="7"/>
  <c r="D10583" i="7" s="1"/>
  <c r="F10583" i="7"/>
  <c r="G10583" i="7" s="1"/>
  <c r="C10584" i="7"/>
  <c r="D10584" i="7"/>
  <c r="F10584" i="7"/>
  <c r="G10584" i="7" s="1"/>
  <c r="C10585" i="7"/>
  <c r="D10585" i="7" s="1"/>
  <c r="F10585" i="7"/>
  <c r="G10585" i="7" s="1"/>
  <c r="C10586" i="7"/>
  <c r="D10586" i="7" s="1"/>
  <c r="F10586" i="7"/>
  <c r="G10586" i="7" s="1"/>
  <c r="C10587" i="7"/>
  <c r="D10587" i="7" s="1"/>
  <c r="F10587" i="7"/>
  <c r="G10587" i="7" s="1"/>
  <c r="C10588" i="7"/>
  <c r="D10588" i="7" s="1"/>
  <c r="F10588" i="7"/>
  <c r="G10588" i="7" s="1"/>
  <c r="C10589" i="7"/>
  <c r="D10589" i="7" s="1"/>
  <c r="F10589" i="7"/>
  <c r="G10589" i="7" s="1"/>
  <c r="C10590" i="7"/>
  <c r="D10590" i="7" s="1"/>
  <c r="F10590" i="7"/>
  <c r="G10590" i="7" s="1"/>
  <c r="C10591" i="7"/>
  <c r="D10591" i="7" s="1"/>
  <c r="F10591" i="7"/>
  <c r="G10591" i="7" s="1"/>
  <c r="C10592" i="7"/>
  <c r="D10592" i="7" s="1"/>
  <c r="F10592" i="7"/>
  <c r="G10592" i="7" s="1"/>
  <c r="C10593" i="7"/>
  <c r="D10593" i="7" s="1"/>
  <c r="F10593" i="7"/>
  <c r="G10593" i="7" s="1"/>
  <c r="C10594" i="7"/>
  <c r="D10594" i="7" s="1"/>
  <c r="F10594" i="7"/>
  <c r="G10594" i="7" s="1"/>
  <c r="C10595" i="7"/>
  <c r="D10595" i="7" s="1"/>
  <c r="F10601" i="1" s="1"/>
  <c r="G10601" i="1" s="1"/>
  <c r="F10595" i="7"/>
  <c r="G10595" i="7" s="1"/>
  <c r="E10468" i="1"/>
  <c r="H10723" i="1" l="1"/>
  <c r="L10723" i="1"/>
  <c r="I339" i="6"/>
  <c r="I340" i="6"/>
  <c r="I341" i="6"/>
  <c r="I342" i="6"/>
  <c r="I343" i="6"/>
  <c r="I344" i="6"/>
  <c r="I345" i="6"/>
  <c r="I346" i="6"/>
  <c r="I347" i="6"/>
  <c r="I348" i="6"/>
  <c r="I349" i="6"/>
  <c r="I350" i="6"/>
  <c r="D348" i="6"/>
  <c r="D349" i="6"/>
  <c r="D350" i="6"/>
  <c r="D345" i="6"/>
  <c r="D346" i="6"/>
  <c r="D347" i="6"/>
  <c r="D339" i="6"/>
  <c r="D340" i="6"/>
  <c r="D341" i="6"/>
  <c r="D342" i="6"/>
  <c r="D343" i="6"/>
  <c r="D344" i="6"/>
  <c r="C10466" i="1"/>
  <c r="E10466" i="1" s="1"/>
  <c r="F10466" i="1"/>
  <c r="G10466" i="1" s="1"/>
  <c r="I10466" i="1"/>
  <c r="C10467" i="1"/>
  <c r="E10467" i="1" s="1"/>
  <c r="F10467" i="1"/>
  <c r="G10467" i="1" s="1"/>
  <c r="I10467" i="1"/>
  <c r="C10468" i="1"/>
  <c r="F10468" i="1"/>
  <c r="G10468" i="1" s="1"/>
  <c r="I10468" i="1"/>
  <c r="C10469" i="1"/>
  <c r="E10469" i="1"/>
  <c r="F10469" i="1"/>
  <c r="G10469" i="1" s="1"/>
  <c r="I10469" i="1"/>
  <c r="C10470" i="1"/>
  <c r="E10470" i="1"/>
  <c r="F10470" i="1"/>
  <c r="G10470" i="1" s="1"/>
  <c r="I10470" i="1"/>
  <c r="C10471" i="1"/>
  <c r="E10471" i="1" s="1"/>
  <c r="F10471" i="1"/>
  <c r="G10471" i="1" s="1"/>
  <c r="I10471" i="1"/>
  <c r="C10472" i="1"/>
  <c r="E10472" i="1" s="1"/>
  <c r="F10472" i="1"/>
  <c r="G10472" i="1" s="1"/>
  <c r="I10472" i="1"/>
  <c r="C10473" i="1"/>
  <c r="E10473" i="1" s="1"/>
  <c r="F10473" i="1"/>
  <c r="G10473" i="1" s="1"/>
  <c r="I10473" i="1"/>
  <c r="C10474" i="1"/>
  <c r="E10474" i="1"/>
  <c r="F10474" i="1"/>
  <c r="G10474" i="1" s="1"/>
  <c r="I10474" i="1"/>
  <c r="C10475" i="1"/>
  <c r="E10475" i="1" s="1"/>
  <c r="F10475" i="1"/>
  <c r="G10475" i="1" s="1"/>
  <c r="I10475" i="1"/>
  <c r="C10476" i="1"/>
  <c r="E10476" i="1" s="1"/>
  <c r="F10476" i="1"/>
  <c r="G10476" i="1" s="1"/>
  <c r="I10476" i="1"/>
  <c r="C10477" i="1"/>
  <c r="E10477" i="1"/>
  <c r="F10477" i="1"/>
  <c r="G10477" i="1" s="1"/>
  <c r="I10477" i="1"/>
  <c r="C10478" i="1"/>
  <c r="E10478" i="1"/>
  <c r="F10478" i="1"/>
  <c r="G10478" i="1" s="1"/>
  <c r="I10478" i="1"/>
  <c r="C10479" i="1"/>
  <c r="E10479" i="1" s="1"/>
  <c r="F10479" i="1"/>
  <c r="G10479" i="1" s="1"/>
  <c r="I10479" i="1"/>
  <c r="C10480" i="1"/>
  <c r="E10480" i="1" s="1"/>
  <c r="F10480" i="1"/>
  <c r="G10480" i="1" s="1"/>
  <c r="I10480" i="1"/>
  <c r="C10481" i="1"/>
  <c r="E10481" i="1" s="1"/>
  <c r="F10481" i="1"/>
  <c r="G10481" i="1" s="1"/>
  <c r="I10481" i="1"/>
  <c r="C10482" i="1"/>
  <c r="E10482" i="1"/>
  <c r="F10482" i="1"/>
  <c r="G10482" i="1" s="1"/>
  <c r="I10482" i="1"/>
  <c r="C10483" i="1"/>
  <c r="E10483" i="1" s="1"/>
  <c r="F10483" i="1"/>
  <c r="G10483" i="1" s="1"/>
  <c r="I10483" i="1"/>
  <c r="C10484" i="1"/>
  <c r="E10484" i="1" s="1"/>
  <c r="F10484" i="1"/>
  <c r="G10484" i="1" s="1"/>
  <c r="I10484" i="1"/>
  <c r="C10485" i="1"/>
  <c r="E10485" i="1"/>
  <c r="F10485" i="1"/>
  <c r="G10485" i="1" s="1"/>
  <c r="I10485" i="1"/>
  <c r="C10486" i="1"/>
  <c r="E10486" i="1"/>
  <c r="F10486" i="1"/>
  <c r="G10486" i="1" s="1"/>
  <c r="I10486" i="1"/>
  <c r="C10487" i="1"/>
  <c r="E10487" i="1" s="1"/>
  <c r="F10487" i="1"/>
  <c r="G10487" i="1" s="1"/>
  <c r="I10487" i="1"/>
  <c r="C10488" i="1"/>
  <c r="E10488" i="1" s="1"/>
  <c r="F10488" i="1"/>
  <c r="G10488" i="1" s="1"/>
  <c r="I10488" i="1"/>
  <c r="C10489" i="1"/>
  <c r="E10489" i="1" s="1"/>
  <c r="F10489" i="1"/>
  <c r="G10489" i="1" s="1"/>
  <c r="I10489" i="1"/>
  <c r="C10490" i="1"/>
  <c r="E10490" i="1"/>
  <c r="F10490" i="1"/>
  <c r="G10490" i="1" s="1"/>
  <c r="I10490" i="1"/>
  <c r="C10491" i="1"/>
  <c r="E10491" i="1" s="1"/>
  <c r="F10491" i="1"/>
  <c r="G10491" i="1"/>
  <c r="I10491" i="1"/>
  <c r="C10492" i="1"/>
  <c r="E10492" i="1" s="1"/>
  <c r="F10492" i="1"/>
  <c r="G10492" i="1" s="1"/>
  <c r="I10492" i="1"/>
  <c r="C10493" i="1"/>
  <c r="E10493" i="1"/>
  <c r="F10493" i="1"/>
  <c r="G10493" i="1" s="1"/>
  <c r="I10493" i="1"/>
  <c r="C10494" i="1"/>
  <c r="E10494" i="1"/>
  <c r="F10494" i="1"/>
  <c r="G10494" i="1" s="1"/>
  <c r="I10494" i="1"/>
  <c r="C10495" i="1"/>
  <c r="E10495" i="1" s="1"/>
  <c r="F10495" i="1"/>
  <c r="G10495" i="1" s="1"/>
  <c r="I10495" i="1"/>
  <c r="C10496" i="1"/>
  <c r="E10496" i="1" s="1"/>
  <c r="F10496" i="1"/>
  <c r="G10496" i="1" s="1"/>
  <c r="I10496" i="1"/>
  <c r="C10497" i="1"/>
  <c r="E10497" i="1" s="1"/>
  <c r="F10497" i="1"/>
  <c r="G10497" i="1" s="1"/>
  <c r="I10497" i="1"/>
  <c r="C10498" i="1"/>
  <c r="E10498" i="1"/>
  <c r="F10498" i="1"/>
  <c r="G10498" i="1" s="1"/>
  <c r="I10498" i="1"/>
  <c r="C10499" i="1"/>
  <c r="E10499" i="1" s="1"/>
  <c r="F10499" i="1"/>
  <c r="G10499" i="1" s="1"/>
  <c r="I10499" i="1"/>
  <c r="C10500" i="1"/>
  <c r="E10500" i="1" s="1"/>
  <c r="F10500" i="1"/>
  <c r="G10500" i="1" s="1"/>
  <c r="I10500" i="1"/>
  <c r="C10501" i="1"/>
  <c r="E10501" i="1"/>
  <c r="F10501" i="1"/>
  <c r="G10501" i="1" s="1"/>
  <c r="I10501" i="1"/>
  <c r="C10502" i="1"/>
  <c r="E10502" i="1"/>
  <c r="F10502" i="1"/>
  <c r="G10502" i="1" s="1"/>
  <c r="I10502" i="1"/>
  <c r="C10503" i="1"/>
  <c r="E10503" i="1" s="1"/>
  <c r="F10503" i="1"/>
  <c r="G10503" i="1" s="1"/>
  <c r="I10503" i="1"/>
  <c r="C10504" i="1"/>
  <c r="E10504" i="1" s="1"/>
  <c r="F10504" i="1"/>
  <c r="G10504" i="1" s="1"/>
  <c r="I10504" i="1"/>
  <c r="C10505" i="1"/>
  <c r="E10505" i="1" s="1"/>
  <c r="F10505" i="1"/>
  <c r="G10505" i="1" s="1"/>
  <c r="I10505" i="1"/>
  <c r="C10506" i="1"/>
  <c r="E10506" i="1"/>
  <c r="F10506" i="1"/>
  <c r="G10506" i="1" s="1"/>
  <c r="I10506" i="1"/>
  <c r="C10507" i="1"/>
  <c r="E10507" i="1" s="1"/>
  <c r="F10507" i="1"/>
  <c r="G10507" i="1" s="1"/>
  <c r="I10507" i="1"/>
  <c r="C10508" i="1"/>
  <c r="E10508" i="1" s="1"/>
  <c r="F10508" i="1"/>
  <c r="G10508" i="1" s="1"/>
  <c r="I10508" i="1"/>
  <c r="C10509" i="1"/>
  <c r="E10509" i="1"/>
  <c r="F10509" i="1"/>
  <c r="G10509" i="1" s="1"/>
  <c r="I10509" i="1"/>
  <c r="C10510" i="1"/>
  <c r="E10510" i="1"/>
  <c r="F10510" i="1"/>
  <c r="G10510" i="1" s="1"/>
  <c r="I10510" i="1"/>
  <c r="C10511" i="1"/>
  <c r="E10511" i="1" s="1"/>
  <c r="F10511" i="1"/>
  <c r="G10511" i="1" s="1"/>
  <c r="I10511" i="1"/>
  <c r="C10512" i="1"/>
  <c r="E10512" i="1" s="1"/>
  <c r="F10512" i="1"/>
  <c r="G10512" i="1" s="1"/>
  <c r="I10512" i="1"/>
  <c r="C10513" i="1"/>
  <c r="E10513" i="1" s="1"/>
  <c r="F10513" i="1"/>
  <c r="G10513" i="1" s="1"/>
  <c r="I10513" i="1"/>
  <c r="C10514" i="1"/>
  <c r="E10514" i="1"/>
  <c r="F10514" i="1"/>
  <c r="G10514" i="1" s="1"/>
  <c r="I10514" i="1"/>
  <c r="C10515" i="1"/>
  <c r="E10515" i="1" s="1"/>
  <c r="F10515" i="1"/>
  <c r="G10515" i="1" s="1"/>
  <c r="I10515" i="1"/>
  <c r="C10516" i="1"/>
  <c r="E10516" i="1" s="1"/>
  <c r="F10516" i="1"/>
  <c r="G10516" i="1" s="1"/>
  <c r="I10516" i="1"/>
  <c r="C10517" i="1"/>
  <c r="E10517" i="1"/>
  <c r="F10517" i="1"/>
  <c r="G10517" i="1" s="1"/>
  <c r="I10517" i="1"/>
  <c r="C10518" i="1"/>
  <c r="E10518" i="1"/>
  <c r="F10518" i="1"/>
  <c r="G10518" i="1" s="1"/>
  <c r="I10518" i="1"/>
  <c r="C10519" i="1"/>
  <c r="E10519" i="1" s="1"/>
  <c r="F10519" i="1"/>
  <c r="G10519" i="1" s="1"/>
  <c r="I10519" i="1"/>
  <c r="C10520" i="1"/>
  <c r="E10520" i="1" s="1"/>
  <c r="F10520" i="1"/>
  <c r="G10520" i="1"/>
  <c r="I10520" i="1"/>
  <c r="C10521" i="1"/>
  <c r="E10521" i="1" s="1"/>
  <c r="F10521" i="1"/>
  <c r="G10521" i="1" s="1"/>
  <c r="I10521" i="1"/>
  <c r="C10522" i="1"/>
  <c r="E10522" i="1"/>
  <c r="F10522" i="1"/>
  <c r="G10522" i="1"/>
  <c r="I10522" i="1"/>
  <c r="C10523" i="1"/>
  <c r="E10523" i="1" s="1"/>
  <c r="F10523" i="1"/>
  <c r="G10523" i="1" s="1"/>
  <c r="I10523" i="1"/>
  <c r="C10524" i="1"/>
  <c r="E10524" i="1" s="1"/>
  <c r="F10524" i="1"/>
  <c r="G10524" i="1" s="1"/>
  <c r="I10524" i="1"/>
  <c r="C10525" i="1"/>
  <c r="E10525" i="1"/>
  <c r="F10525" i="1"/>
  <c r="G10525" i="1" s="1"/>
  <c r="I10525" i="1"/>
  <c r="C10526" i="1"/>
  <c r="E10526" i="1"/>
  <c r="F10526" i="1"/>
  <c r="G10526" i="1" s="1"/>
  <c r="I10526" i="1"/>
  <c r="C10527" i="1"/>
  <c r="E10527" i="1" s="1"/>
  <c r="F10527" i="1"/>
  <c r="G10527" i="1" s="1"/>
  <c r="I10527" i="1"/>
  <c r="C10528" i="1"/>
  <c r="E10528" i="1" s="1"/>
  <c r="F10528" i="1"/>
  <c r="G10528" i="1" s="1"/>
  <c r="I10528" i="1"/>
  <c r="C10529" i="1"/>
  <c r="E10529" i="1" s="1"/>
  <c r="F10529" i="1"/>
  <c r="G10529" i="1" s="1"/>
  <c r="I10529" i="1"/>
  <c r="C10530" i="1"/>
  <c r="E10530" i="1"/>
  <c r="F10530" i="1"/>
  <c r="G10530" i="1" s="1"/>
  <c r="I10530" i="1"/>
  <c r="C10531" i="1"/>
  <c r="E10531" i="1" s="1"/>
  <c r="F10531" i="1"/>
  <c r="G10531" i="1" s="1"/>
  <c r="I10531" i="1"/>
  <c r="C10532" i="1"/>
  <c r="E10532" i="1" s="1"/>
  <c r="F10532" i="1"/>
  <c r="G10532" i="1" s="1"/>
  <c r="I10532" i="1"/>
  <c r="C10533" i="1"/>
  <c r="E10533" i="1"/>
  <c r="F10533" i="1"/>
  <c r="G10533" i="1" s="1"/>
  <c r="I10533" i="1"/>
  <c r="C10534" i="1"/>
  <c r="E10534" i="1"/>
  <c r="F10534" i="1"/>
  <c r="G10534" i="1" s="1"/>
  <c r="I10534" i="1"/>
  <c r="C10535" i="1"/>
  <c r="E10535" i="1" s="1"/>
  <c r="F10535" i="1"/>
  <c r="G10535" i="1" s="1"/>
  <c r="I10535" i="1"/>
  <c r="C10536" i="1"/>
  <c r="E10536" i="1" s="1"/>
  <c r="F10536" i="1"/>
  <c r="G10536" i="1" s="1"/>
  <c r="I10536" i="1"/>
  <c r="C10537" i="1"/>
  <c r="E10537" i="1" s="1"/>
  <c r="F10537" i="1"/>
  <c r="G10537" i="1" s="1"/>
  <c r="I10537" i="1"/>
  <c r="C10538" i="1"/>
  <c r="E10538" i="1"/>
  <c r="F10538" i="1"/>
  <c r="G10538" i="1" s="1"/>
  <c r="I10538" i="1"/>
  <c r="C10539" i="1"/>
  <c r="E10539" i="1"/>
  <c r="F10539" i="1"/>
  <c r="G10539" i="1" s="1"/>
  <c r="I10539" i="1"/>
  <c r="C10540" i="1"/>
  <c r="E10540" i="1" s="1"/>
  <c r="F10540" i="1"/>
  <c r="G10540" i="1" s="1"/>
  <c r="I10540" i="1"/>
  <c r="C10541" i="1"/>
  <c r="E10541" i="1" s="1"/>
  <c r="F10541" i="1"/>
  <c r="G10541" i="1" s="1"/>
  <c r="I10541" i="1"/>
  <c r="C10542" i="1"/>
  <c r="E10542" i="1"/>
  <c r="F10542" i="1"/>
  <c r="G10542" i="1" s="1"/>
  <c r="I10542" i="1"/>
  <c r="C10543" i="1"/>
  <c r="E10543" i="1" s="1"/>
  <c r="F10543" i="1"/>
  <c r="G10543" i="1" s="1"/>
  <c r="I10543" i="1"/>
  <c r="C10544" i="1"/>
  <c r="E10544" i="1" s="1"/>
  <c r="F10544" i="1"/>
  <c r="G10544" i="1"/>
  <c r="I10544" i="1"/>
  <c r="C10545" i="1"/>
  <c r="E10545" i="1" s="1"/>
  <c r="F10545" i="1"/>
  <c r="G10545" i="1" s="1"/>
  <c r="I10545" i="1"/>
  <c r="C10546" i="1"/>
  <c r="E10546" i="1"/>
  <c r="F10546" i="1"/>
  <c r="G10546" i="1" s="1"/>
  <c r="I10546" i="1"/>
  <c r="C10547" i="1"/>
  <c r="E10547" i="1" s="1"/>
  <c r="F10547" i="1"/>
  <c r="G10547" i="1" s="1"/>
  <c r="I10547" i="1"/>
  <c r="C10548" i="1"/>
  <c r="E10548" i="1" s="1"/>
  <c r="F10548" i="1"/>
  <c r="G10548" i="1" s="1"/>
  <c r="I10548" i="1"/>
  <c r="C10549" i="1"/>
  <c r="E10549" i="1" s="1"/>
  <c r="F10549" i="1"/>
  <c r="G10549" i="1" s="1"/>
  <c r="I10549" i="1"/>
  <c r="C10550" i="1"/>
  <c r="E10550" i="1"/>
  <c r="F10550" i="1"/>
  <c r="G10550" i="1" s="1"/>
  <c r="I10550" i="1"/>
  <c r="C10551" i="1"/>
  <c r="E10551" i="1" s="1"/>
  <c r="F10551" i="1"/>
  <c r="G10551" i="1" s="1"/>
  <c r="I10551" i="1"/>
  <c r="C10552" i="1"/>
  <c r="E10552" i="1" s="1"/>
  <c r="F10552" i="1"/>
  <c r="G10552" i="1" s="1"/>
  <c r="I10552" i="1"/>
  <c r="C10553" i="1"/>
  <c r="E10553" i="1" s="1"/>
  <c r="F10553" i="1"/>
  <c r="G10553" i="1" s="1"/>
  <c r="I10553" i="1"/>
  <c r="C10554" i="1"/>
  <c r="E10554" i="1"/>
  <c r="F10554" i="1"/>
  <c r="G10554" i="1" s="1"/>
  <c r="I10554" i="1"/>
  <c r="C10555" i="1"/>
  <c r="E10555" i="1"/>
  <c r="F10555" i="1"/>
  <c r="G10555" i="1" s="1"/>
  <c r="I10555" i="1"/>
  <c r="C10556" i="1"/>
  <c r="E10556" i="1" s="1"/>
  <c r="F10556" i="1"/>
  <c r="G10556" i="1" s="1"/>
  <c r="I10556" i="1"/>
  <c r="C10557" i="1"/>
  <c r="E10557" i="1" s="1"/>
  <c r="F10557" i="1"/>
  <c r="G10557" i="1" s="1"/>
  <c r="I10557" i="1"/>
  <c r="C10558" i="1"/>
  <c r="E10558" i="1"/>
  <c r="F10558" i="1"/>
  <c r="G10558" i="1" s="1"/>
  <c r="I10558" i="1"/>
  <c r="C10559" i="1"/>
  <c r="E10559" i="1" s="1"/>
  <c r="F10559" i="1"/>
  <c r="G10559" i="1" s="1"/>
  <c r="I10559" i="1"/>
  <c r="C10560" i="1"/>
  <c r="E10560" i="1" s="1"/>
  <c r="F10560" i="1"/>
  <c r="G10560" i="1" s="1"/>
  <c r="I10560" i="1"/>
  <c r="C10561" i="1"/>
  <c r="E10561" i="1" s="1"/>
  <c r="F10561" i="1"/>
  <c r="G10561" i="1" s="1"/>
  <c r="I10561" i="1"/>
  <c r="C10562" i="1"/>
  <c r="E10562" i="1"/>
  <c r="F10562" i="1"/>
  <c r="G10562" i="1" s="1"/>
  <c r="I10562" i="1"/>
  <c r="C10563" i="1"/>
  <c r="E10563" i="1"/>
  <c r="F10563" i="1"/>
  <c r="G10563" i="1" s="1"/>
  <c r="I10563" i="1"/>
  <c r="C10564" i="1"/>
  <c r="E10564" i="1" s="1"/>
  <c r="F10564" i="1"/>
  <c r="G10564" i="1" s="1"/>
  <c r="I10564" i="1"/>
  <c r="C10565" i="1"/>
  <c r="E10565" i="1" s="1"/>
  <c r="F10565" i="1"/>
  <c r="G10565" i="1" s="1"/>
  <c r="I10565" i="1"/>
  <c r="C10566" i="1"/>
  <c r="E10566" i="1"/>
  <c r="F10566" i="1"/>
  <c r="G10566" i="1" s="1"/>
  <c r="I10566" i="1"/>
  <c r="C10567" i="1"/>
  <c r="E10567" i="1" s="1"/>
  <c r="F10567" i="1"/>
  <c r="G10567" i="1" s="1"/>
  <c r="I10567" i="1"/>
  <c r="C10568" i="1"/>
  <c r="E10568" i="1" s="1"/>
  <c r="F10568" i="1"/>
  <c r="G10568" i="1" s="1"/>
  <c r="I10568" i="1"/>
  <c r="C10569" i="1"/>
  <c r="E10569" i="1" s="1"/>
  <c r="F10569" i="1"/>
  <c r="G10569" i="1" s="1"/>
  <c r="I10569" i="1"/>
  <c r="C10570" i="1"/>
  <c r="E10570" i="1"/>
  <c r="F10570" i="1"/>
  <c r="G10570" i="1" s="1"/>
  <c r="I10570" i="1"/>
  <c r="C10571" i="1"/>
  <c r="E10571" i="1"/>
  <c r="F10571" i="1"/>
  <c r="G10571" i="1" s="1"/>
  <c r="I10571" i="1"/>
  <c r="C10572" i="1"/>
  <c r="E10572" i="1" s="1"/>
  <c r="F10572" i="1"/>
  <c r="G10572" i="1" s="1"/>
  <c r="I10572" i="1"/>
  <c r="C10573" i="1"/>
  <c r="E10573" i="1" s="1"/>
  <c r="F10573" i="1"/>
  <c r="G10573" i="1" s="1"/>
  <c r="I10573" i="1"/>
  <c r="C10574" i="1"/>
  <c r="E10574" i="1"/>
  <c r="F10574" i="1"/>
  <c r="G10574" i="1" s="1"/>
  <c r="I10574" i="1"/>
  <c r="C10575" i="1"/>
  <c r="E10575" i="1" s="1"/>
  <c r="F10575" i="1"/>
  <c r="G10575" i="1" s="1"/>
  <c r="I10575" i="1"/>
  <c r="C10576" i="1"/>
  <c r="E10576" i="1" s="1"/>
  <c r="F10576" i="1"/>
  <c r="G10576" i="1" s="1"/>
  <c r="I10576" i="1"/>
  <c r="C10577" i="1"/>
  <c r="E10577" i="1"/>
  <c r="F10577" i="1"/>
  <c r="G10577" i="1" s="1"/>
  <c r="I10577" i="1"/>
  <c r="C10578" i="1"/>
  <c r="E10578" i="1"/>
  <c r="F10578" i="1"/>
  <c r="G10578" i="1" s="1"/>
  <c r="I10578" i="1"/>
  <c r="C10579" i="1"/>
  <c r="E10579" i="1" s="1"/>
  <c r="F10579" i="1"/>
  <c r="G10579" i="1" s="1"/>
  <c r="I10579" i="1"/>
  <c r="C10580" i="1"/>
  <c r="E10580" i="1" s="1"/>
  <c r="F10580" i="1"/>
  <c r="G10580" i="1" s="1"/>
  <c r="I10580" i="1"/>
  <c r="C10581" i="1"/>
  <c r="E10581" i="1" s="1"/>
  <c r="F10581" i="1"/>
  <c r="G10581" i="1" s="1"/>
  <c r="I10581" i="1"/>
  <c r="C10582" i="1"/>
  <c r="E10582" i="1" s="1"/>
  <c r="F10582" i="1"/>
  <c r="G10582" i="1" s="1"/>
  <c r="I10582" i="1"/>
  <c r="C10583" i="1"/>
  <c r="E10583" i="1" s="1"/>
  <c r="F10583" i="1"/>
  <c r="G10583" i="1" s="1"/>
  <c r="I10583" i="1"/>
  <c r="C10584" i="1"/>
  <c r="E10584" i="1" s="1"/>
  <c r="F10584" i="1"/>
  <c r="G10584" i="1" s="1"/>
  <c r="I10584" i="1"/>
  <c r="C10585" i="1"/>
  <c r="E10585" i="1"/>
  <c r="F10585" i="1"/>
  <c r="G10585" i="1" s="1"/>
  <c r="I10585" i="1"/>
  <c r="C10586" i="1"/>
  <c r="E10586" i="1"/>
  <c r="F10586" i="1"/>
  <c r="G10586" i="1" s="1"/>
  <c r="I10586" i="1"/>
  <c r="C10587" i="1"/>
  <c r="E10587" i="1"/>
  <c r="F10587" i="1"/>
  <c r="G10587" i="1" s="1"/>
  <c r="I10587" i="1"/>
  <c r="C10588" i="1"/>
  <c r="E10588" i="1" s="1"/>
  <c r="F10588" i="1"/>
  <c r="G10588" i="1" s="1"/>
  <c r="I10588" i="1"/>
  <c r="C10589" i="1"/>
  <c r="E10589" i="1"/>
  <c r="F10589" i="1"/>
  <c r="G10589" i="1" s="1"/>
  <c r="I10589" i="1"/>
  <c r="C10590" i="1"/>
  <c r="E10590" i="1"/>
  <c r="F10590" i="1"/>
  <c r="G10590" i="1" s="1"/>
  <c r="I10590" i="1"/>
  <c r="C10591" i="1"/>
  <c r="E10591" i="1"/>
  <c r="F10591" i="1"/>
  <c r="G10591" i="1" s="1"/>
  <c r="I10591" i="1"/>
  <c r="C10592" i="1"/>
  <c r="E10592" i="1" s="1"/>
  <c r="F10592" i="1"/>
  <c r="G10592" i="1" s="1"/>
  <c r="I10592" i="1"/>
  <c r="C10593" i="1"/>
  <c r="E10593" i="1"/>
  <c r="F10593" i="1"/>
  <c r="G10593" i="1" s="1"/>
  <c r="I10593" i="1"/>
  <c r="C10594" i="1"/>
  <c r="E10594" i="1" s="1"/>
  <c r="F10594" i="1"/>
  <c r="G10594" i="1" s="1"/>
  <c r="I10594" i="1"/>
  <c r="C10595" i="1"/>
  <c r="E10595" i="1"/>
  <c r="F10595" i="1"/>
  <c r="G10595" i="1" s="1"/>
  <c r="I10595" i="1"/>
  <c r="C10596" i="1"/>
  <c r="E10596" i="1" s="1"/>
  <c r="F10596" i="1"/>
  <c r="G10596" i="1" s="1"/>
  <c r="I10596" i="1"/>
  <c r="C10597" i="1"/>
  <c r="E10597" i="1"/>
  <c r="F10597" i="1"/>
  <c r="G10597" i="1" s="1"/>
  <c r="I10597" i="1"/>
  <c r="C10598" i="1"/>
  <c r="E10598" i="1"/>
  <c r="F10598" i="1"/>
  <c r="G10598" i="1" s="1"/>
  <c r="I10598" i="1"/>
  <c r="C10599" i="1"/>
  <c r="E10599" i="1"/>
  <c r="F10599" i="1"/>
  <c r="G10599" i="1" s="1"/>
  <c r="I10599" i="1"/>
  <c r="C10600" i="1"/>
  <c r="E10600" i="1" s="1"/>
  <c r="F10600" i="1"/>
  <c r="G10600" i="1" s="1"/>
  <c r="I10600" i="1"/>
  <c r="C10349" i="1"/>
  <c r="E10349" i="1" s="1"/>
  <c r="I10349" i="1"/>
  <c r="C10350" i="1"/>
  <c r="E10350" i="1" s="1"/>
  <c r="I10350" i="1"/>
  <c r="C10351" i="1"/>
  <c r="E10351" i="1" s="1"/>
  <c r="I10351" i="1"/>
  <c r="C10352" i="1"/>
  <c r="E10352" i="1"/>
  <c r="I10352" i="1"/>
  <c r="C10353" i="1"/>
  <c r="E10353" i="1" s="1"/>
  <c r="I10353" i="1"/>
  <c r="C10354" i="1"/>
  <c r="E10354" i="1"/>
  <c r="I10354" i="1"/>
  <c r="C10355" i="1"/>
  <c r="E10355" i="1" s="1"/>
  <c r="I10355" i="1"/>
  <c r="C10356" i="1"/>
  <c r="E10356" i="1" s="1"/>
  <c r="G10356" i="1"/>
  <c r="I10356" i="1"/>
  <c r="C10357" i="1"/>
  <c r="E10357" i="1" s="1"/>
  <c r="F10357" i="1"/>
  <c r="G10357" i="1"/>
  <c r="I10357" i="1"/>
  <c r="C10358" i="1"/>
  <c r="E10358" i="1"/>
  <c r="F10358" i="1"/>
  <c r="G10358" i="1" s="1"/>
  <c r="I10358" i="1"/>
  <c r="C10359" i="1"/>
  <c r="E10359" i="1" s="1"/>
  <c r="F10359" i="1"/>
  <c r="G10359" i="1"/>
  <c r="I10359" i="1"/>
  <c r="C10360" i="1"/>
  <c r="E10360" i="1" s="1"/>
  <c r="F10360" i="1"/>
  <c r="G10360" i="1" s="1"/>
  <c r="I10360" i="1"/>
  <c r="C10361" i="1"/>
  <c r="E10361" i="1" s="1"/>
  <c r="F10361" i="1"/>
  <c r="G10361" i="1" s="1"/>
  <c r="I10361" i="1"/>
  <c r="C10362" i="1"/>
  <c r="E10362" i="1"/>
  <c r="F10362" i="1"/>
  <c r="G10362" i="1" s="1"/>
  <c r="I10362" i="1"/>
  <c r="C10363" i="1"/>
  <c r="E10363" i="1" s="1"/>
  <c r="F10363" i="1"/>
  <c r="G10363" i="1" s="1"/>
  <c r="I10363" i="1"/>
  <c r="C10364" i="1"/>
  <c r="E10364" i="1"/>
  <c r="F10364" i="1"/>
  <c r="G10364" i="1" s="1"/>
  <c r="I10364" i="1"/>
  <c r="C10365" i="1"/>
  <c r="E10365" i="1" s="1"/>
  <c r="F10365" i="1"/>
  <c r="G10365" i="1" s="1"/>
  <c r="I10365" i="1"/>
  <c r="C10366" i="1"/>
  <c r="E10366" i="1"/>
  <c r="F10366" i="1"/>
  <c r="G10366" i="1" s="1"/>
  <c r="I10366" i="1"/>
  <c r="C10367" i="1"/>
  <c r="E10367" i="1" s="1"/>
  <c r="F10367" i="1"/>
  <c r="G10367" i="1" s="1"/>
  <c r="I10367" i="1"/>
  <c r="C10368" i="1"/>
  <c r="E10368" i="1"/>
  <c r="F10368" i="1"/>
  <c r="G10368" i="1" s="1"/>
  <c r="I10368" i="1"/>
  <c r="C10369" i="1"/>
  <c r="E10369" i="1" s="1"/>
  <c r="F10369" i="1"/>
  <c r="G10369" i="1" s="1"/>
  <c r="I10369" i="1"/>
  <c r="C10370" i="1"/>
  <c r="E10370" i="1"/>
  <c r="F10370" i="1"/>
  <c r="G10370" i="1" s="1"/>
  <c r="I10370" i="1"/>
  <c r="C10371" i="1"/>
  <c r="E10371" i="1" s="1"/>
  <c r="F10371" i="1"/>
  <c r="G10371" i="1" s="1"/>
  <c r="I10371" i="1"/>
  <c r="C10372" i="1"/>
  <c r="E10372" i="1" s="1"/>
  <c r="F10372" i="1"/>
  <c r="G10372" i="1" s="1"/>
  <c r="I10372" i="1"/>
  <c r="C10373" i="1"/>
  <c r="E10373" i="1" s="1"/>
  <c r="F10373" i="1"/>
  <c r="G10373" i="1" s="1"/>
  <c r="I10373" i="1"/>
  <c r="C10374" i="1"/>
  <c r="E10374" i="1"/>
  <c r="F10374" i="1"/>
  <c r="G10374" i="1" s="1"/>
  <c r="I10374" i="1"/>
  <c r="C10375" i="1"/>
  <c r="E10375" i="1" s="1"/>
  <c r="F10375" i="1"/>
  <c r="G10375" i="1" s="1"/>
  <c r="I10375" i="1"/>
  <c r="C10376" i="1"/>
  <c r="E10376" i="1"/>
  <c r="F10376" i="1"/>
  <c r="G10376" i="1" s="1"/>
  <c r="I10376" i="1"/>
  <c r="C10377" i="1"/>
  <c r="E10377" i="1"/>
  <c r="F10377" i="1"/>
  <c r="G10377" i="1" s="1"/>
  <c r="I10377" i="1"/>
  <c r="C10378" i="1"/>
  <c r="E10378" i="1" s="1"/>
  <c r="F10378" i="1"/>
  <c r="G10378" i="1" s="1"/>
  <c r="I10378" i="1"/>
  <c r="C10379" i="1"/>
  <c r="E10379" i="1" s="1"/>
  <c r="F10379" i="1"/>
  <c r="G10379" i="1" s="1"/>
  <c r="I10379" i="1"/>
  <c r="C10380" i="1"/>
  <c r="E10380" i="1"/>
  <c r="F10380" i="1"/>
  <c r="G10380" i="1" s="1"/>
  <c r="I10380" i="1"/>
  <c r="C10381" i="1"/>
  <c r="E10381" i="1"/>
  <c r="F10381" i="1"/>
  <c r="G10381" i="1" s="1"/>
  <c r="I10381" i="1"/>
  <c r="C10382" i="1"/>
  <c r="E10382" i="1" s="1"/>
  <c r="F10382" i="1"/>
  <c r="G10382" i="1" s="1"/>
  <c r="I10382" i="1"/>
  <c r="C10383" i="1"/>
  <c r="E10383" i="1" s="1"/>
  <c r="F10383" i="1"/>
  <c r="G10383" i="1" s="1"/>
  <c r="I10383" i="1"/>
  <c r="C10384" i="1"/>
  <c r="E10384" i="1"/>
  <c r="F10384" i="1"/>
  <c r="G10384" i="1" s="1"/>
  <c r="I10384" i="1"/>
  <c r="C10385" i="1"/>
  <c r="E10385" i="1"/>
  <c r="F10385" i="1"/>
  <c r="G10385" i="1" s="1"/>
  <c r="I10385" i="1"/>
  <c r="C10386" i="1"/>
  <c r="E10386" i="1" s="1"/>
  <c r="F10386" i="1"/>
  <c r="G10386" i="1" s="1"/>
  <c r="I10386" i="1"/>
  <c r="C10387" i="1"/>
  <c r="E10387" i="1" s="1"/>
  <c r="F10387" i="1"/>
  <c r="G10387" i="1" s="1"/>
  <c r="I10387" i="1"/>
  <c r="C10388" i="1"/>
  <c r="E10388" i="1"/>
  <c r="F10388" i="1"/>
  <c r="G10388" i="1" s="1"/>
  <c r="I10388" i="1"/>
  <c r="C10389" i="1"/>
  <c r="E10389" i="1"/>
  <c r="F10389" i="1"/>
  <c r="G10389" i="1" s="1"/>
  <c r="I10389" i="1"/>
  <c r="C10390" i="1"/>
  <c r="E10390" i="1"/>
  <c r="F10390" i="1"/>
  <c r="G10390" i="1" s="1"/>
  <c r="I10390" i="1"/>
  <c r="C10391" i="1"/>
  <c r="E10391" i="1" s="1"/>
  <c r="F10391" i="1"/>
  <c r="G10391" i="1" s="1"/>
  <c r="I10391" i="1"/>
  <c r="C10392" i="1"/>
  <c r="E10392" i="1"/>
  <c r="F10392" i="1"/>
  <c r="G10392" i="1" s="1"/>
  <c r="I10392" i="1"/>
  <c r="C10393" i="1"/>
  <c r="E10393" i="1"/>
  <c r="F10393" i="1"/>
  <c r="G10393" i="1" s="1"/>
  <c r="I10393" i="1"/>
  <c r="C10394" i="1"/>
  <c r="E10394" i="1" s="1"/>
  <c r="F10394" i="1"/>
  <c r="G10394" i="1" s="1"/>
  <c r="I10394" i="1"/>
  <c r="C10395" i="1"/>
  <c r="E10395" i="1" s="1"/>
  <c r="F10395" i="1"/>
  <c r="G10395" i="1" s="1"/>
  <c r="I10395" i="1"/>
  <c r="C10396" i="1"/>
  <c r="E10396" i="1"/>
  <c r="F10396" i="1"/>
  <c r="G10396" i="1" s="1"/>
  <c r="I10396" i="1"/>
  <c r="C10397" i="1"/>
  <c r="E10397" i="1"/>
  <c r="F10397" i="1"/>
  <c r="G10397" i="1" s="1"/>
  <c r="I10397" i="1"/>
  <c r="C10398" i="1"/>
  <c r="E10398" i="1"/>
  <c r="F10398" i="1"/>
  <c r="G10398" i="1" s="1"/>
  <c r="I10398" i="1"/>
  <c r="C10399" i="1"/>
  <c r="E10399" i="1" s="1"/>
  <c r="F10399" i="1"/>
  <c r="G10399" i="1" s="1"/>
  <c r="I10399" i="1"/>
  <c r="C10400" i="1"/>
  <c r="E10400" i="1" s="1"/>
  <c r="F10400" i="1"/>
  <c r="G10400" i="1" s="1"/>
  <c r="I10400" i="1"/>
  <c r="C10401" i="1"/>
  <c r="E10401" i="1"/>
  <c r="F10401" i="1"/>
  <c r="G10401" i="1" s="1"/>
  <c r="I10401" i="1"/>
  <c r="C10402" i="1"/>
  <c r="E10402" i="1"/>
  <c r="F10402" i="1"/>
  <c r="G10402" i="1" s="1"/>
  <c r="I10402" i="1"/>
  <c r="C10403" i="1"/>
  <c r="E10403" i="1" s="1"/>
  <c r="F10403" i="1"/>
  <c r="G10403" i="1" s="1"/>
  <c r="I10403" i="1"/>
  <c r="C10404" i="1"/>
  <c r="E10404" i="1"/>
  <c r="F10404" i="1"/>
  <c r="G10404" i="1" s="1"/>
  <c r="I10404" i="1"/>
  <c r="C10405" i="1"/>
  <c r="E10405" i="1"/>
  <c r="F10405" i="1"/>
  <c r="G10405" i="1" s="1"/>
  <c r="I10405" i="1"/>
  <c r="C10406" i="1"/>
  <c r="E10406" i="1"/>
  <c r="F10406" i="1"/>
  <c r="G10406" i="1" s="1"/>
  <c r="I10406" i="1"/>
  <c r="C10407" i="1"/>
  <c r="E10407" i="1" s="1"/>
  <c r="F10407" i="1"/>
  <c r="G10407" i="1" s="1"/>
  <c r="I10407" i="1"/>
  <c r="C10408" i="1"/>
  <c r="E10408" i="1"/>
  <c r="F10408" i="1"/>
  <c r="G10408" i="1" s="1"/>
  <c r="I10408" i="1"/>
  <c r="C10409" i="1"/>
  <c r="E10409" i="1"/>
  <c r="F10409" i="1"/>
  <c r="G10409" i="1" s="1"/>
  <c r="I10409" i="1"/>
  <c r="C10410" i="1"/>
  <c r="E10410" i="1" s="1"/>
  <c r="F10410" i="1"/>
  <c r="G10410" i="1" s="1"/>
  <c r="I10410" i="1"/>
  <c r="C10411" i="1"/>
  <c r="E10411" i="1" s="1"/>
  <c r="F10411" i="1"/>
  <c r="G10411" i="1" s="1"/>
  <c r="I10411" i="1"/>
  <c r="C10412" i="1"/>
  <c r="E10412" i="1"/>
  <c r="F10412" i="1"/>
  <c r="G10412" i="1" s="1"/>
  <c r="I10412" i="1"/>
  <c r="C10413" i="1"/>
  <c r="E10413" i="1"/>
  <c r="F10413" i="1"/>
  <c r="G10413" i="1" s="1"/>
  <c r="I10413" i="1"/>
  <c r="C10414" i="1"/>
  <c r="E10414" i="1" s="1"/>
  <c r="F10414" i="1"/>
  <c r="G10414" i="1" s="1"/>
  <c r="I10414" i="1"/>
  <c r="C10415" i="1"/>
  <c r="E10415" i="1" s="1"/>
  <c r="F10415" i="1"/>
  <c r="G10415" i="1" s="1"/>
  <c r="I10415" i="1"/>
  <c r="C10416" i="1"/>
  <c r="E10416" i="1" s="1"/>
  <c r="F10416" i="1"/>
  <c r="G10416" i="1" s="1"/>
  <c r="I10416" i="1"/>
  <c r="C10417" i="1"/>
  <c r="E10417" i="1"/>
  <c r="F10417" i="1"/>
  <c r="G10417" i="1" s="1"/>
  <c r="I10417" i="1"/>
  <c r="C10418" i="1"/>
  <c r="E10418" i="1"/>
  <c r="F10418" i="1"/>
  <c r="G10418" i="1" s="1"/>
  <c r="I10418" i="1"/>
  <c r="C10419" i="1"/>
  <c r="E10419" i="1" s="1"/>
  <c r="F10419" i="1"/>
  <c r="G10419" i="1" s="1"/>
  <c r="I10419" i="1"/>
  <c r="C10420" i="1"/>
  <c r="E10420" i="1"/>
  <c r="F10420" i="1"/>
  <c r="G10420" i="1" s="1"/>
  <c r="I10420" i="1"/>
  <c r="C10421" i="1"/>
  <c r="E10421" i="1"/>
  <c r="F10421" i="1"/>
  <c r="G10421" i="1" s="1"/>
  <c r="I10421" i="1"/>
  <c r="C10422" i="1"/>
  <c r="E10422" i="1"/>
  <c r="F10422" i="1"/>
  <c r="G10422" i="1" s="1"/>
  <c r="I10422" i="1"/>
  <c r="C10423" i="1"/>
  <c r="E10423" i="1" s="1"/>
  <c r="F10423" i="1"/>
  <c r="G10423" i="1" s="1"/>
  <c r="I10423" i="1"/>
  <c r="C10424" i="1"/>
  <c r="E10424" i="1"/>
  <c r="F10424" i="1"/>
  <c r="G10424" i="1" s="1"/>
  <c r="I10424" i="1"/>
  <c r="C10425" i="1"/>
  <c r="E10425" i="1"/>
  <c r="F10425" i="1"/>
  <c r="G10425" i="1" s="1"/>
  <c r="I10425" i="1"/>
  <c r="C10426" i="1"/>
  <c r="E10426" i="1" s="1"/>
  <c r="F10426" i="1"/>
  <c r="G10426" i="1" s="1"/>
  <c r="I10426" i="1"/>
  <c r="C10427" i="1"/>
  <c r="E10427" i="1" s="1"/>
  <c r="F10427" i="1"/>
  <c r="G10427" i="1" s="1"/>
  <c r="I10427" i="1"/>
  <c r="C10428" i="1"/>
  <c r="E10428" i="1"/>
  <c r="F10428" i="1"/>
  <c r="G10428" i="1" s="1"/>
  <c r="I10428" i="1"/>
  <c r="C10429" i="1"/>
  <c r="E10429" i="1"/>
  <c r="F10429" i="1"/>
  <c r="G10429" i="1" s="1"/>
  <c r="I10429" i="1"/>
  <c r="C10430" i="1"/>
  <c r="E10430" i="1"/>
  <c r="F10430" i="1"/>
  <c r="G10430" i="1" s="1"/>
  <c r="I10430" i="1"/>
  <c r="C10431" i="1"/>
  <c r="E10431" i="1" s="1"/>
  <c r="F10431" i="1"/>
  <c r="G10431" i="1" s="1"/>
  <c r="I10431" i="1"/>
  <c r="C10432" i="1"/>
  <c r="E10432" i="1" s="1"/>
  <c r="F10432" i="1"/>
  <c r="G10432" i="1" s="1"/>
  <c r="I10432" i="1"/>
  <c r="C10433" i="1"/>
  <c r="E10433" i="1"/>
  <c r="F10433" i="1"/>
  <c r="G10433" i="1" s="1"/>
  <c r="I10433" i="1"/>
  <c r="C10434" i="1"/>
  <c r="E10434" i="1"/>
  <c r="F10434" i="1"/>
  <c r="G10434" i="1" s="1"/>
  <c r="I10434" i="1"/>
  <c r="C10435" i="1"/>
  <c r="E10435" i="1" s="1"/>
  <c r="F10435" i="1"/>
  <c r="G10435" i="1" s="1"/>
  <c r="I10435" i="1"/>
  <c r="C10436" i="1"/>
  <c r="E10436" i="1"/>
  <c r="F10436" i="1"/>
  <c r="G10436" i="1" s="1"/>
  <c r="I10436" i="1"/>
  <c r="C10437" i="1"/>
  <c r="E10437" i="1"/>
  <c r="F10437" i="1"/>
  <c r="G10437" i="1" s="1"/>
  <c r="I10437" i="1"/>
  <c r="C10438" i="1"/>
  <c r="E10438" i="1"/>
  <c r="F10438" i="1"/>
  <c r="G10438" i="1" s="1"/>
  <c r="I10438" i="1"/>
  <c r="C10439" i="1"/>
  <c r="E10439" i="1" s="1"/>
  <c r="F10439" i="1"/>
  <c r="G10439" i="1" s="1"/>
  <c r="I10439" i="1"/>
  <c r="C10440" i="1"/>
  <c r="E10440" i="1"/>
  <c r="F10440" i="1"/>
  <c r="G10440" i="1" s="1"/>
  <c r="I10440" i="1"/>
  <c r="C10441" i="1"/>
  <c r="E10441" i="1"/>
  <c r="F10441" i="1"/>
  <c r="G10441" i="1" s="1"/>
  <c r="I10441" i="1"/>
  <c r="C10442" i="1"/>
  <c r="E10442" i="1"/>
  <c r="F10442" i="1"/>
  <c r="G10442" i="1"/>
  <c r="I10442" i="1"/>
  <c r="C10443" i="1"/>
  <c r="E10443" i="1" s="1"/>
  <c r="F10443" i="1"/>
  <c r="G10443" i="1" s="1"/>
  <c r="I10443" i="1"/>
  <c r="C10444" i="1"/>
  <c r="E10444" i="1" s="1"/>
  <c r="F10444" i="1"/>
  <c r="G10444" i="1" s="1"/>
  <c r="I10444" i="1"/>
  <c r="C10445" i="1"/>
  <c r="E10445" i="1"/>
  <c r="F10445" i="1"/>
  <c r="G10445" i="1" s="1"/>
  <c r="I10445" i="1"/>
  <c r="C10446" i="1"/>
  <c r="E10446" i="1" s="1"/>
  <c r="F10446" i="1"/>
  <c r="G10446" i="1" s="1"/>
  <c r="I10446" i="1"/>
  <c r="C10447" i="1"/>
  <c r="E10447" i="1" s="1"/>
  <c r="F10447" i="1"/>
  <c r="G10447" i="1" s="1"/>
  <c r="I10447" i="1"/>
  <c r="C10448" i="1"/>
  <c r="E10448" i="1"/>
  <c r="F10448" i="1"/>
  <c r="G10448" i="1"/>
  <c r="I10448" i="1"/>
  <c r="C10449" i="1"/>
  <c r="E10449" i="1"/>
  <c r="F10449" i="1"/>
  <c r="G10449" i="1" s="1"/>
  <c r="I10449" i="1"/>
  <c r="C10450" i="1"/>
  <c r="E10450" i="1"/>
  <c r="F10450" i="1"/>
  <c r="G10450" i="1" s="1"/>
  <c r="I10450" i="1"/>
  <c r="C10451" i="1"/>
  <c r="E10451" i="1" s="1"/>
  <c r="F10451" i="1"/>
  <c r="G10451" i="1" s="1"/>
  <c r="I10451" i="1"/>
  <c r="C10452" i="1"/>
  <c r="E10452" i="1"/>
  <c r="F10452" i="1"/>
  <c r="G10452" i="1" s="1"/>
  <c r="I10452" i="1"/>
  <c r="C10453" i="1"/>
  <c r="E10453" i="1"/>
  <c r="F10453" i="1"/>
  <c r="G10453" i="1" s="1"/>
  <c r="I10453" i="1"/>
  <c r="C10454" i="1"/>
  <c r="E10454" i="1"/>
  <c r="F10454" i="1"/>
  <c r="G10454" i="1" s="1"/>
  <c r="I10454" i="1"/>
  <c r="C10455" i="1"/>
  <c r="E10455" i="1" s="1"/>
  <c r="F10455" i="1"/>
  <c r="G10455" i="1" s="1"/>
  <c r="I10455" i="1"/>
  <c r="C10456" i="1"/>
  <c r="E10456" i="1"/>
  <c r="F10456" i="1"/>
  <c r="G10456" i="1" s="1"/>
  <c r="I10456" i="1"/>
  <c r="C10457" i="1"/>
  <c r="E10457" i="1"/>
  <c r="F10457" i="1"/>
  <c r="G10457" i="1" s="1"/>
  <c r="I10457" i="1"/>
  <c r="C10458" i="1"/>
  <c r="E10458" i="1"/>
  <c r="F10458" i="1"/>
  <c r="G10458" i="1" s="1"/>
  <c r="I10458" i="1"/>
  <c r="C10459" i="1"/>
  <c r="E10459" i="1" s="1"/>
  <c r="F10459" i="1"/>
  <c r="G10459" i="1" s="1"/>
  <c r="I10459" i="1"/>
  <c r="C10460" i="1"/>
  <c r="E10460" i="1"/>
  <c r="F10460" i="1"/>
  <c r="G10460" i="1" s="1"/>
  <c r="I10460" i="1"/>
  <c r="C10461" i="1"/>
  <c r="E10461" i="1"/>
  <c r="F10461" i="1"/>
  <c r="G10461" i="1" s="1"/>
  <c r="I10461" i="1"/>
  <c r="C10462" i="1"/>
  <c r="E10462" i="1"/>
  <c r="F10462" i="1"/>
  <c r="G10462" i="1" s="1"/>
  <c r="I10462" i="1"/>
  <c r="C10463" i="1"/>
  <c r="E10463" i="1"/>
  <c r="F10463" i="1"/>
  <c r="G10463" i="1" s="1"/>
  <c r="I10463" i="1"/>
  <c r="C10464" i="1"/>
  <c r="E10464" i="1"/>
  <c r="F10464" i="1"/>
  <c r="G10464" i="1" s="1"/>
  <c r="I10464" i="1"/>
  <c r="C10465" i="1"/>
  <c r="E10465" i="1"/>
  <c r="F10465" i="1"/>
  <c r="G10465" i="1" s="1"/>
  <c r="I10465" i="1"/>
  <c r="C10348" i="1"/>
  <c r="E10348" i="1" s="1"/>
  <c r="I10348" i="1"/>
  <c r="H10722" i="1" l="1"/>
  <c r="L10722" i="1"/>
  <c r="O4" i="1"/>
  <c r="H10721" i="1" l="1"/>
  <c r="L10721" i="1"/>
  <c r="B4" i="1"/>
  <c r="K10671" i="1" l="1"/>
  <c r="K10675" i="1"/>
  <c r="K10679" i="1"/>
  <c r="K10683" i="1"/>
  <c r="K10687" i="1"/>
  <c r="K10691" i="1"/>
  <c r="K10695" i="1"/>
  <c r="K10699" i="1"/>
  <c r="K10703" i="1"/>
  <c r="K10707" i="1"/>
  <c r="K10711" i="1"/>
  <c r="K10715" i="1"/>
  <c r="K10719" i="1"/>
  <c r="K10723" i="1"/>
  <c r="K10727" i="1"/>
  <c r="K10731" i="1"/>
  <c r="K10735" i="1"/>
  <c r="K10739" i="1"/>
  <c r="K10743" i="1"/>
  <c r="K10747" i="1"/>
  <c r="K10751" i="1"/>
  <c r="K10755" i="1"/>
  <c r="K10759" i="1"/>
  <c r="K10763" i="1"/>
  <c r="K10767" i="1"/>
  <c r="K10771" i="1"/>
  <c r="K10775" i="1"/>
  <c r="K10779" i="1"/>
  <c r="K10783" i="1"/>
  <c r="K10787" i="1"/>
  <c r="K10791" i="1"/>
  <c r="K10672" i="1"/>
  <c r="K10676" i="1"/>
  <c r="K10680" i="1"/>
  <c r="K10684" i="1"/>
  <c r="K10688" i="1"/>
  <c r="K10692" i="1"/>
  <c r="K10696" i="1"/>
  <c r="K10700" i="1"/>
  <c r="K10704" i="1"/>
  <c r="K10708" i="1"/>
  <c r="K10712" i="1"/>
  <c r="K10716" i="1"/>
  <c r="K10720" i="1"/>
  <c r="K10724" i="1"/>
  <c r="K10728" i="1"/>
  <c r="K10732" i="1"/>
  <c r="K10736" i="1"/>
  <c r="K10740" i="1"/>
  <c r="K10744" i="1"/>
  <c r="K10748" i="1"/>
  <c r="K10752" i="1"/>
  <c r="K10756" i="1"/>
  <c r="K10760" i="1"/>
  <c r="K10764" i="1"/>
  <c r="K10768" i="1"/>
  <c r="K10772" i="1"/>
  <c r="K10776" i="1"/>
  <c r="K10780" i="1"/>
  <c r="K10784" i="1"/>
  <c r="K10788" i="1"/>
  <c r="K10792" i="1"/>
  <c r="K10669" i="1"/>
  <c r="K10673" i="1"/>
  <c r="K10677" i="1"/>
  <c r="K10681" i="1"/>
  <c r="K10685" i="1"/>
  <c r="K10689" i="1"/>
  <c r="K10693" i="1"/>
  <c r="K10697" i="1"/>
  <c r="K10701" i="1"/>
  <c r="K10705" i="1"/>
  <c r="K10709" i="1"/>
  <c r="K10713" i="1"/>
  <c r="K10717" i="1"/>
  <c r="K10721" i="1"/>
  <c r="K10725" i="1"/>
  <c r="K10729" i="1"/>
  <c r="K10733" i="1"/>
  <c r="K10737" i="1"/>
  <c r="K10741" i="1"/>
  <c r="K10745" i="1"/>
  <c r="K10749" i="1"/>
  <c r="K10753" i="1"/>
  <c r="K10757" i="1"/>
  <c r="K10761" i="1"/>
  <c r="K10765" i="1"/>
  <c r="K10769" i="1"/>
  <c r="K10773" i="1"/>
  <c r="K10777" i="1"/>
  <c r="K10781" i="1"/>
  <c r="K10785" i="1"/>
  <c r="K10789" i="1"/>
  <c r="M10792" i="1"/>
  <c r="K10670" i="1"/>
  <c r="K10674" i="1"/>
  <c r="K10678" i="1"/>
  <c r="K10682" i="1"/>
  <c r="K10686" i="1"/>
  <c r="K10690" i="1"/>
  <c r="K10694" i="1"/>
  <c r="K10698" i="1"/>
  <c r="K10702" i="1"/>
  <c r="K10706" i="1"/>
  <c r="K10710" i="1"/>
  <c r="K10714" i="1"/>
  <c r="K10718" i="1"/>
  <c r="K10722" i="1"/>
  <c r="K10726" i="1"/>
  <c r="K10730" i="1"/>
  <c r="K10734" i="1"/>
  <c r="K10738" i="1"/>
  <c r="K10742" i="1"/>
  <c r="K10746" i="1"/>
  <c r="K10750" i="1"/>
  <c r="K10754" i="1"/>
  <c r="K10758" i="1"/>
  <c r="K10762" i="1"/>
  <c r="K10766" i="1"/>
  <c r="K10770" i="1"/>
  <c r="K10774" i="1"/>
  <c r="K10778" i="1"/>
  <c r="K10782" i="1"/>
  <c r="K10786" i="1"/>
  <c r="K10790" i="1"/>
  <c r="M10791" i="1"/>
  <c r="M10790" i="1"/>
  <c r="M10789" i="1"/>
  <c r="M10788" i="1"/>
  <c r="M10787" i="1"/>
  <c r="M10786" i="1"/>
  <c r="M10785" i="1"/>
  <c r="N10785" i="1" s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N10772" i="1" s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N10751" i="1" s="1"/>
  <c r="M10750" i="1"/>
  <c r="M10749" i="1"/>
  <c r="M10748" i="1"/>
  <c r="M10747" i="1"/>
  <c r="M10746" i="1"/>
  <c r="M10745" i="1"/>
  <c r="M10744" i="1"/>
  <c r="M10743" i="1"/>
  <c r="M10742" i="1"/>
  <c r="M10741" i="1"/>
  <c r="M10740" i="1"/>
  <c r="N10740" i="1" s="1"/>
  <c r="M10739" i="1"/>
  <c r="N10739" i="1" s="1"/>
  <c r="M10738" i="1"/>
  <c r="M10737" i="1"/>
  <c r="M10736" i="1"/>
  <c r="M10735" i="1"/>
  <c r="M10734" i="1"/>
  <c r="N10734" i="1" s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N10721" i="1" s="1"/>
  <c r="H10720" i="1"/>
  <c r="L10720" i="1"/>
  <c r="K10601" i="1"/>
  <c r="K10609" i="1"/>
  <c r="K10617" i="1"/>
  <c r="K10625" i="1"/>
  <c r="K10633" i="1"/>
  <c r="K10641" i="1"/>
  <c r="K10649" i="1"/>
  <c r="K10657" i="1"/>
  <c r="K10665" i="1"/>
  <c r="K10667" i="1"/>
  <c r="K10613" i="1"/>
  <c r="K10615" i="1"/>
  <c r="K10629" i="1"/>
  <c r="K10645" i="1"/>
  <c r="K10647" i="1"/>
  <c r="K10653" i="1"/>
  <c r="K10655" i="1"/>
  <c r="K10651" i="1"/>
  <c r="K10659" i="1"/>
  <c r="K10605" i="1"/>
  <c r="K10607" i="1"/>
  <c r="K10621" i="1"/>
  <c r="K10623" i="1"/>
  <c r="K10631" i="1"/>
  <c r="K10637" i="1"/>
  <c r="K10639" i="1"/>
  <c r="K10661" i="1"/>
  <c r="K10663" i="1"/>
  <c r="K10602" i="1"/>
  <c r="K10604" i="1"/>
  <c r="K10606" i="1"/>
  <c r="K10608" i="1"/>
  <c r="K10610" i="1"/>
  <c r="K10612" i="1"/>
  <c r="K10614" i="1"/>
  <c r="K10616" i="1"/>
  <c r="K10618" i="1"/>
  <c r="K10620" i="1"/>
  <c r="K10622" i="1"/>
  <c r="K10624" i="1"/>
  <c r="K10626" i="1"/>
  <c r="K10628" i="1"/>
  <c r="K10630" i="1"/>
  <c r="K10632" i="1"/>
  <c r="K10634" i="1"/>
  <c r="K10636" i="1"/>
  <c r="K10638" i="1"/>
  <c r="K10640" i="1"/>
  <c r="K10642" i="1"/>
  <c r="K10644" i="1"/>
  <c r="K10646" i="1"/>
  <c r="K10648" i="1"/>
  <c r="K10650" i="1"/>
  <c r="K10652" i="1"/>
  <c r="K10654" i="1"/>
  <c r="K10656" i="1"/>
  <c r="K10658" i="1"/>
  <c r="K10660" i="1"/>
  <c r="K10662" i="1"/>
  <c r="K10664" i="1"/>
  <c r="K10666" i="1"/>
  <c r="K10668" i="1"/>
  <c r="K10603" i="1"/>
  <c r="K10611" i="1"/>
  <c r="K10619" i="1"/>
  <c r="K10627" i="1"/>
  <c r="K10635" i="1"/>
  <c r="K10643" i="1"/>
  <c r="K10470" i="1"/>
  <c r="K10490" i="1"/>
  <c r="K10529" i="1"/>
  <c r="K10552" i="1"/>
  <c r="K10572" i="1"/>
  <c r="K10371" i="1"/>
  <c r="K10379" i="1"/>
  <c r="K10388" i="1"/>
  <c r="K10391" i="1"/>
  <c r="K10489" i="1"/>
  <c r="K10387" i="1"/>
  <c r="K10474" i="1"/>
  <c r="K10556" i="1"/>
  <c r="K10384" i="1"/>
  <c r="K10437" i="1"/>
  <c r="K10453" i="1"/>
  <c r="K10486" i="1"/>
  <c r="K10506" i="1"/>
  <c r="K10548" i="1"/>
  <c r="K10580" i="1"/>
  <c r="K10449" i="1"/>
  <c r="K10518" i="1"/>
  <c r="K10545" i="1"/>
  <c r="K10383" i="1"/>
  <c r="K10439" i="1"/>
  <c r="K10455" i="1"/>
  <c r="K10463" i="1"/>
  <c r="K10505" i="1"/>
  <c r="K10550" i="1"/>
  <c r="K10389" i="1"/>
  <c r="K10480" i="1"/>
  <c r="K10540" i="1"/>
  <c r="K10562" i="1"/>
  <c r="K10377" i="1"/>
  <c r="K10407" i="1"/>
  <c r="K10451" i="1"/>
  <c r="K10472" i="1"/>
  <c r="K10482" i="1"/>
  <c r="K10504" i="1"/>
  <c r="K10522" i="1"/>
  <c r="K10561" i="1"/>
  <c r="K10564" i="1"/>
  <c r="K10586" i="1"/>
  <c r="K10373" i="1"/>
  <c r="K10376" i="1"/>
  <c r="K10385" i="1"/>
  <c r="K10403" i="1"/>
  <c r="K10514" i="1"/>
  <c r="K10534" i="1"/>
  <c r="K10513" i="1"/>
  <c r="K10546" i="1"/>
  <c r="K10566" i="1"/>
  <c r="K10375" i="1"/>
  <c r="K10421" i="1"/>
  <c r="K10536" i="1"/>
  <c r="K10595" i="1"/>
  <c r="K10349" i="1"/>
  <c r="K10381" i="1"/>
  <c r="K10433" i="1"/>
  <c r="K10568" i="1"/>
  <c r="K10584" i="1"/>
  <c r="K10367" i="1"/>
  <c r="K10405" i="1"/>
  <c r="K10417" i="1"/>
  <c r="K10420" i="1"/>
  <c r="K10423" i="1"/>
  <c r="K10436" i="1"/>
  <c r="K10452" i="1"/>
  <c r="K10478" i="1"/>
  <c r="K10380" i="1"/>
  <c r="K10502" i="1"/>
  <c r="K10520" i="1"/>
  <c r="K10530" i="1"/>
  <c r="K10600" i="1"/>
  <c r="K10401" i="1"/>
  <c r="K10404" i="1"/>
  <c r="K10419" i="1"/>
  <c r="K10435" i="1"/>
  <c r="K10450" i="1"/>
  <c r="K10599" i="1"/>
  <c r="K10430" i="1"/>
  <c r="K10488" i="1"/>
  <c r="K10543" i="1"/>
  <c r="K10447" i="1"/>
  <c r="K10567" i="1"/>
  <c r="K10575" i="1"/>
  <c r="K10528" i="1"/>
  <c r="K10541" i="1"/>
  <c r="K10569" i="1"/>
  <c r="K10578" i="1"/>
  <c r="K10559" i="1"/>
  <c r="K10588" i="1"/>
  <c r="K10477" i="1"/>
  <c r="K10426" i="1"/>
  <c r="K10443" i="1"/>
  <c r="K10358" i="1"/>
  <c r="K10372" i="1"/>
  <c r="K10428" i="1"/>
  <c r="K10369" i="1"/>
  <c r="K10431" i="1"/>
  <c r="K10596" i="1"/>
  <c r="K10354" i="1"/>
  <c r="K10466" i="1"/>
  <c r="K10503" i="1"/>
  <c r="K10398" i="1"/>
  <c r="K10465" i="1"/>
  <c r="K10415" i="1"/>
  <c r="K10521" i="1"/>
  <c r="K10499" i="1"/>
  <c r="K10598" i="1"/>
  <c r="K10565" i="1"/>
  <c r="K10571" i="1"/>
  <c r="K10554" i="1"/>
  <c r="K10591" i="1"/>
  <c r="K10539" i="1"/>
  <c r="K10501" i="1"/>
  <c r="K10476" i="1"/>
  <c r="K10400" i="1"/>
  <c r="K10397" i="1"/>
  <c r="K10454" i="1"/>
  <c r="K10357" i="1"/>
  <c r="K10456" i="1"/>
  <c r="K10348" i="1"/>
  <c r="K10406" i="1"/>
  <c r="K10583" i="1"/>
  <c r="K10587" i="1"/>
  <c r="K10458" i="1"/>
  <c r="K10440" i="1"/>
  <c r="K10355" i="1"/>
  <c r="K10589" i="1"/>
  <c r="K10390" i="1"/>
  <c r="K10496" i="1"/>
  <c r="K10473" i="1"/>
  <c r="K10558" i="1"/>
  <c r="K10531" i="1"/>
  <c r="K10553" i="1"/>
  <c r="K10535" i="1"/>
  <c r="K10542" i="1"/>
  <c r="K10494" i="1"/>
  <c r="K10526" i="1"/>
  <c r="K10469" i="1"/>
  <c r="K10446" i="1"/>
  <c r="K10393" i="1"/>
  <c r="K10396" i="1"/>
  <c r="K10353" i="1"/>
  <c r="K10461" i="1"/>
  <c r="K10585" i="1"/>
  <c r="K10544" i="1"/>
  <c r="K10495" i="1"/>
  <c r="K10408" i="1"/>
  <c r="K10434" i="1"/>
  <c r="K10576" i="1"/>
  <c r="K10374" i="1"/>
  <c r="K10378" i="1"/>
  <c r="K10481" i="1"/>
  <c r="K10500" i="1"/>
  <c r="K10475" i="1"/>
  <c r="K10570" i="1"/>
  <c r="K10523" i="1"/>
  <c r="K10511" i="1"/>
  <c r="K10537" i="1"/>
  <c r="K10460" i="1"/>
  <c r="K10402" i="1"/>
  <c r="K10424" i="1"/>
  <c r="K10487" i="1"/>
  <c r="K10594" i="1"/>
  <c r="K10370" i="1"/>
  <c r="K10549" i="1"/>
  <c r="K10532" i="1"/>
  <c r="K10524" i="1"/>
  <c r="K10577" i="1"/>
  <c r="K10507" i="1"/>
  <c r="K10516" i="1"/>
  <c r="K10471" i="1"/>
  <c r="K10574" i="1"/>
  <c r="K10356" i="1"/>
  <c r="K10394" i="1"/>
  <c r="K10363" i="1"/>
  <c r="K10412" i="1"/>
  <c r="K10411" i="1"/>
  <c r="K10441" i="1"/>
  <c r="K10438" i="1"/>
  <c r="K10462" i="1"/>
  <c r="K10392" i="1"/>
  <c r="K10590" i="1"/>
  <c r="K10418" i="1"/>
  <c r="K10459" i="1"/>
  <c r="K10512" i="1"/>
  <c r="K10351" i="1"/>
  <c r="K10515" i="1"/>
  <c r="K10508" i="1"/>
  <c r="K10517" i="1"/>
  <c r="K10525" i="1"/>
  <c r="K10573" i="1"/>
  <c r="K10483" i="1"/>
  <c r="K10555" i="1"/>
  <c r="K10538" i="1"/>
  <c r="K10432" i="1"/>
  <c r="K10414" i="1"/>
  <c r="K10413" i="1"/>
  <c r="K10448" i="1"/>
  <c r="K10427" i="1"/>
  <c r="K10395" i="1"/>
  <c r="K10422" i="1"/>
  <c r="K10352" i="1"/>
  <c r="K10386" i="1"/>
  <c r="K10582" i="1"/>
  <c r="K10368" i="1"/>
  <c r="K10350" i="1"/>
  <c r="K10399" i="1"/>
  <c r="K10491" i="1"/>
  <c r="K10533" i="1"/>
  <c r="K10467" i="1"/>
  <c r="K10519" i="1"/>
  <c r="K10492" i="1"/>
  <c r="K10509" i="1"/>
  <c r="K10510" i="1"/>
  <c r="K10485" i="1"/>
  <c r="K10360" i="1"/>
  <c r="K10410" i="1"/>
  <c r="K10409" i="1"/>
  <c r="K10382" i="1"/>
  <c r="K10498" i="1"/>
  <c r="K10444" i="1"/>
  <c r="K10457" i="1"/>
  <c r="K10359" i="1"/>
  <c r="K10560" i="1"/>
  <c r="K10366" i="1"/>
  <c r="K10593" i="1"/>
  <c r="K10563" i="1"/>
  <c r="K10364" i="1"/>
  <c r="K10527" i="1"/>
  <c r="K10416" i="1"/>
  <c r="K10464" i="1"/>
  <c r="K10592" i="1"/>
  <c r="K10362" i="1"/>
  <c r="K10479" i="1"/>
  <c r="K10445" i="1"/>
  <c r="K10579" i="1"/>
  <c r="K10442" i="1"/>
  <c r="K10581" i="1"/>
  <c r="K10557" i="1"/>
  <c r="K10493" i="1"/>
  <c r="K10365" i="1"/>
  <c r="K10361" i="1"/>
  <c r="K10597" i="1"/>
  <c r="K10547" i="1"/>
  <c r="K10484" i="1"/>
  <c r="K10429" i="1"/>
  <c r="K10551" i="1"/>
  <c r="K10497" i="1"/>
  <c r="K10468" i="1"/>
  <c r="K10425" i="1"/>
  <c r="C10281" i="7"/>
  <c r="D10281" i="7" s="1"/>
  <c r="F10287" i="1" s="1"/>
  <c r="G10287" i="1" s="1"/>
  <c r="C10282" i="7"/>
  <c r="D10282" i="7" s="1"/>
  <c r="F10288" i="1" s="1"/>
  <c r="G10288" i="1" s="1"/>
  <c r="C10283" i="7"/>
  <c r="D10283" i="7" s="1"/>
  <c r="F10289" i="1" s="1"/>
  <c r="G10289" i="1" s="1"/>
  <c r="C10284" i="7"/>
  <c r="D10284" i="7" s="1"/>
  <c r="F10290" i="1" s="1"/>
  <c r="G10290" i="1" s="1"/>
  <c r="C10285" i="7"/>
  <c r="D10285" i="7" s="1"/>
  <c r="F10291" i="1" s="1"/>
  <c r="G10291" i="1" s="1"/>
  <c r="C10286" i="7"/>
  <c r="D10286" i="7" s="1"/>
  <c r="F10292" i="1" s="1"/>
  <c r="G10292" i="1" s="1"/>
  <c r="C10287" i="7"/>
  <c r="D10287" i="7" s="1"/>
  <c r="F10293" i="1" s="1"/>
  <c r="G10293" i="1" s="1"/>
  <c r="C10288" i="7"/>
  <c r="D10288" i="7" s="1"/>
  <c r="F10294" i="1" s="1"/>
  <c r="G10294" i="1" s="1"/>
  <c r="C10289" i="7"/>
  <c r="D10289" i="7" s="1"/>
  <c r="F10295" i="1" s="1"/>
  <c r="G10295" i="1" s="1"/>
  <c r="C10290" i="7"/>
  <c r="D10290" i="7" s="1"/>
  <c r="F10296" i="1" s="1"/>
  <c r="G10296" i="1" s="1"/>
  <c r="C10291" i="7"/>
  <c r="D10291" i="7" s="1"/>
  <c r="F10297" i="1" s="1"/>
  <c r="G10297" i="1" s="1"/>
  <c r="C10292" i="7"/>
  <c r="D10292" i="7" s="1"/>
  <c r="F10298" i="1" s="1"/>
  <c r="G10298" i="1" s="1"/>
  <c r="C10293" i="7"/>
  <c r="D10293" i="7" s="1"/>
  <c r="F10299" i="1" s="1"/>
  <c r="G10299" i="1" s="1"/>
  <c r="C10294" i="7"/>
  <c r="D10294" i="7" s="1"/>
  <c r="F10300" i="1" s="1"/>
  <c r="G10300" i="1" s="1"/>
  <c r="C10295" i="7"/>
  <c r="D10295" i="7" s="1"/>
  <c r="F10301" i="1" s="1"/>
  <c r="G10301" i="1" s="1"/>
  <c r="C10296" i="7"/>
  <c r="D10296" i="7" s="1"/>
  <c r="F10302" i="1" s="1"/>
  <c r="G10302" i="1" s="1"/>
  <c r="C10297" i="7"/>
  <c r="D10297" i="7" s="1"/>
  <c r="F10303" i="1" s="1"/>
  <c r="G10303" i="1" s="1"/>
  <c r="C10298" i="7"/>
  <c r="D10298" i="7" s="1"/>
  <c r="F10304" i="1" s="1"/>
  <c r="G10304" i="1" s="1"/>
  <c r="C10299" i="7"/>
  <c r="D10299" i="7" s="1"/>
  <c r="F10305" i="1" s="1"/>
  <c r="G10305" i="1" s="1"/>
  <c r="C10300" i="7"/>
  <c r="D10300" i="7" s="1"/>
  <c r="F10306" i="1" s="1"/>
  <c r="G10306" i="1" s="1"/>
  <c r="C10301" i="7"/>
  <c r="D10301" i="7" s="1"/>
  <c r="F10307" i="1" s="1"/>
  <c r="G10307" i="1" s="1"/>
  <c r="C10302" i="7"/>
  <c r="D10302" i="7" s="1"/>
  <c r="F10308" i="1" s="1"/>
  <c r="G10308" i="1" s="1"/>
  <c r="C10303" i="7"/>
  <c r="D10303" i="7" s="1"/>
  <c r="F10309" i="1" s="1"/>
  <c r="G10309" i="1" s="1"/>
  <c r="C10304" i="7"/>
  <c r="D10304" i="7" s="1"/>
  <c r="F10310" i="1" s="1"/>
  <c r="G10310" i="1" s="1"/>
  <c r="C10305" i="7"/>
  <c r="D10305" i="7" s="1"/>
  <c r="F10311" i="1" s="1"/>
  <c r="G10311" i="1" s="1"/>
  <c r="C10306" i="7"/>
  <c r="D10306" i="7" s="1"/>
  <c r="F10312" i="1" s="1"/>
  <c r="G10312" i="1" s="1"/>
  <c r="C10307" i="7"/>
  <c r="D10307" i="7" s="1"/>
  <c r="F10313" i="1" s="1"/>
  <c r="G10313" i="1" s="1"/>
  <c r="C10308" i="7"/>
  <c r="D10308" i="7" s="1"/>
  <c r="F10314" i="1" s="1"/>
  <c r="G10314" i="1" s="1"/>
  <c r="C10309" i="7"/>
  <c r="D10309" i="7" s="1"/>
  <c r="F10315" i="1" s="1"/>
  <c r="G10315" i="1" s="1"/>
  <c r="C10310" i="7"/>
  <c r="D10310" i="7" s="1"/>
  <c r="F10316" i="1" s="1"/>
  <c r="G10316" i="1" s="1"/>
  <c r="C10311" i="7"/>
  <c r="D10311" i="7" s="1"/>
  <c r="F10317" i="1" s="1"/>
  <c r="G10317" i="1" s="1"/>
  <c r="C10312" i="7"/>
  <c r="D10312" i="7" s="1"/>
  <c r="F10318" i="1" s="1"/>
  <c r="G10318" i="1" s="1"/>
  <c r="C10313" i="7"/>
  <c r="D10313" i="7" s="1"/>
  <c r="F10319" i="1" s="1"/>
  <c r="G10319" i="1" s="1"/>
  <c r="C10314" i="7"/>
  <c r="D10314" i="7" s="1"/>
  <c r="F10320" i="1" s="1"/>
  <c r="G10320" i="1" s="1"/>
  <c r="C10315" i="7"/>
  <c r="D10315" i="7" s="1"/>
  <c r="F10321" i="1" s="1"/>
  <c r="G10321" i="1" s="1"/>
  <c r="C10316" i="7"/>
  <c r="D10316" i="7" s="1"/>
  <c r="F10322" i="1" s="1"/>
  <c r="G10322" i="1" s="1"/>
  <c r="C10317" i="7"/>
  <c r="D10317" i="7" s="1"/>
  <c r="F10323" i="1" s="1"/>
  <c r="G10323" i="1" s="1"/>
  <c r="C10318" i="7"/>
  <c r="D10318" i="7" s="1"/>
  <c r="F10324" i="1" s="1"/>
  <c r="G10324" i="1" s="1"/>
  <c r="C10319" i="7"/>
  <c r="D10319" i="7" s="1"/>
  <c r="F10325" i="1" s="1"/>
  <c r="G10325" i="1" s="1"/>
  <c r="C10320" i="7"/>
  <c r="D10320" i="7" s="1"/>
  <c r="F10326" i="1" s="1"/>
  <c r="G10326" i="1" s="1"/>
  <c r="C10321" i="7"/>
  <c r="D10321" i="7" s="1"/>
  <c r="F10327" i="1" s="1"/>
  <c r="G10327" i="1" s="1"/>
  <c r="C10322" i="7"/>
  <c r="D10322" i="7" s="1"/>
  <c r="F10328" i="1" s="1"/>
  <c r="G10328" i="1" s="1"/>
  <c r="C10323" i="7"/>
  <c r="D10323" i="7" s="1"/>
  <c r="F10329" i="1" s="1"/>
  <c r="G10329" i="1" s="1"/>
  <c r="C10324" i="7"/>
  <c r="D10324" i="7" s="1"/>
  <c r="F10330" i="1" s="1"/>
  <c r="G10330" i="1" s="1"/>
  <c r="C10325" i="7"/>
  <c r="D10325" i="7" s="1"/>
  <c r="F10331" i="1" s="1"/>
  <c r="G10331" i="1" s="1"/>
  <c r="C10326" i="7"/>
  <c r="D10326" i="7" s="1"/>
  <c r="F10332" i="1" s="1"/>
  <c r="G10332" i="1" s="1"/>
  <c r="C10327" i="7"/>
  <c r="D10327" i="7" s="1"/>
  <c r="F10333" i="1" s="1"/>
  <c r="G10333" i="1" s="1"/>
  <c r="C10328" i="7"/>
  <c r="D10328" i="7" s="1"/>
  <c r="F10334" i="1" s="1"/>
  <c r="G10334" i="1" s="1"/>
  <c r="C10329" i="7"/>
  <c r="D10329" i="7" s="1"/>
  <c r="F10335" i="1" s="1"/>
  <c r="G10335" i="1" s="1"/>
  <c r="C10330" i="7"/>
  <c r="D10330" i="7" s="1"/>
  <c r="F10336" i="1" s="1"/>
  <c r="C10331" i="7"/>
  <c r="D10331" i="7" s="1"/>
  <c r="F10337" i="1" s="1"/>
  <c r="G10337" i="1" s="1"/>
  <c r="C10332" i="7"/>
  <c r="D10332" i="7" s="1"/>
  <c r="F10338" i="1" s="1"/>
  <c r="G10338" i="1" s="1"/>
  <c r="C10333" i="7"/>
  <c r="D10333" i="7" s="1"/>
  <c r="F10339" i="1" s="1"/>
  <c r="G10339" i="1" s="1"/>
  <c r="C10334" i="7"/>
  <c r="D10334" i="7" s="1"/>
  <c r="F10340" i="1" s="1"/>
  <c r="G10340" i="1" s="1"/>
  <c r="C10335" i="7"/>
  <c r="D10335" i="7"/>
  <c r="F10341" i="1" s="1"/>
  <c r="G10341" i="1" s="1"/>
  <c r="C10336" i="7"/>
  <c r="D10336" i="7" s="1"/>
  <c r="F10342" i="1" s="1"/>
  <c r="G10342" i="1" s="1"/>
  <c r="C10337" i="7"/>
  <c r="D10337" i="7" s="1"/>
  <c r="F10343" i="1" s="1"/>
  <c r="C10338" i="7"/>
  <c r="D10338" i="7" s="1"/>
  <c r="F10344" i="1" s="1"/>
  <c r="G10344" i="1" s="1"/>
  <c r="C10339" i="7"/>
  <c r="D10339" i="7" s="1"/>
  <c r="F10345" i="1" s="1"/>
  <c r="G10345" i="1" s="1"/>
  <c r="C10340" i="7"/>
  <c r="D10340" i="7" s="1"/>
  <c r="F10346" i="1" s="1"/>
  <c r="G10346" i="1" s="1"/>
  <c r="C10341" i="7"/>
  <c r="D10341" i="7" s="1"/>
  <c r="F10347" i="1" s="1"/>
  <c r="G10347" i="1" s="1"/>
  <c r="C10342" i="7"/>
  <c r="D10342" i="7" s="1"/>
  <c r="F10348" i="1" s="1"/>
  <c r="G10348" i="1" s="1"/>
  <c r="C10343" i="7"/>
  <c r="D10343" i="7" s="1"/>
  <c r="F10349" i="1" s="1"/>
  <c r="G10349" i="1" s="1"/>
  <c r="C10344" i="7"/>
  <c r="D10344" i="7" s="1"/>
  <c r="F10350" i="1" s="1"/>
  <c r="G10350" i="1" s="1"/>
  <c r="C10345" i="7"/>
  <c r="D10345" i="7" s="1"/>
  <c r="F10351" i="1" s="1"/>
  <c r="G10351" i="1" s="1"/>
  <c r="C10346" i="7"/>
  <c r="D10346" i="7" s="1"/>
  <c r="F10352" i="1" s="1"/>
  <c r="G10352" i="1" s="1"/>
  <c r="C10347" i="7"/>
  <c r="D10347" i="7" s="1"/>
  <c r="F10353" i="1" s="1"/>
  <c r="G10353" i="1" s="1"/>
  <c r="C10348" i="7"/>
  <c r="D10348" i="7" s="1"/>
  <c r="F10354" i="1" s="1"/>
  <c r="G10354" i="1" s="1"/>
  <c r="C10349" i="7"/>
  <c r="D10349" i="7" s="1"/>
  <c r="F10355" i="1" s="1"/>
  <c r="G10355" i="1" s="1"/>
  <c r="F10281" i="7"/>
  <c r="G10281" i="7" s="1"/>
  <c r="F10282" i="7"/>
  <c r="G10282" i="7" s="1"/>
  <c r="F10283" i="7"/>
  <c r="G10283" i="7" s="1"/>
  <c r="F10284" i="7"/>
  <c r="G10284" i="7" s="1"/>
  <c r="F10285" i="7"/>
  <c r="G10285" i="7" s="1"/>
  <c r="F10286" i="7"/>
  <c r="G10286" i="7" s="1"/>
  <c r="F10287" i="7"/>
  <c r="G10287" i="7" s="1"/>
  <c r="F10288" i="7"/>
  <c r="G10288" i="7" s="1"/>
  <c r="F10289" i="7"/>
  <c r="G10289" i="7" s="1"/>
  <c r="F10290" i="7"/>
  <c r="G10290" i="7" s="1"/>
  <c r="F10291" i="7"/>
  <c r="G10291" i="7" s="1"/>
  <c r="F10292" i="7"/>
  <c r="G10292" i="7" s="1"/>
  <c r="F10293" i="7"/>
  <c r="G10293" i="7" s="1"/>
  <c r="F10294" i="7"/>
  <c r="G10294" i="7" s="1"/>
  <c r="F10295" i="7"/>
  <c r="G10295" i="7" s="1"/>
  <c r="F10296" i="7"/>
  <c r="G10296" i="7" s="1"/>
  <c r="F10297" i="7"/>
  <c r="G10297" i="7" s="1"/>
  <c r="F10298" i="7"/>
  <c r="G10298" i="7" s="1"/>
  <c r="F10299" i="7"/>
  <c r="G10299" i="7" s="1"/>
  <c r="F10300" i="7"/>
  <c r="G10300" i="7" s="1"/>
  <c r="F10301" i="7"/>
  <c r="G10301" i="7" s="1"/>
  <c r="F10302" i="7"/>
  <c r="G10302" i="7" s="1"/>
  <c r="F10303" i="7"/>
  <c r="G10303" i="7" s="1"/>
  <c r="F10304" i="7"/>
  <c r="G10304" i="7" s="1"/>
  <c r="F10305" i="7"/>
  <c r="G10305" i="7" s="1"/>
  <c r="F10306" i="7"/>
  <c r="G10306" i="7" s="1"/>
  <c r="F10307" i="7"/>
  <c r="G10307" i="7" s="1"/>
  <c r="F10308" i="7"/>
  <c r="G10308" i="7" s="1"/>
  <c r="F10309" i="7"/>
  <c r="G10309" i="7" s="1"/>
  <c r="F10310" i="7"/>
  <c r="G10310" i="7" s="1"/>
  <c r="F10311" i="7"/>
  <c r="G10311" i="7" s="1"/>
  <c r="F10312" i="7"/>
  <c r="G10312" i="7" s="1"/>
  <c r="F10313" i="7"/>
  <c r="G10313" i="7" s="1"/>
  <c r="F10314" i="7"/>
  <c r="G10314" i="7" s="1"/>
  <c r="F10315" i="7"/>
  <c r="G10315" i="7" s="1"/>
  <c r="F10316" i="7"/>
  <c r="G10316" i="7" s="1"/>
  <c r="F10317" i="7"/>
  <c r="G10317" i="7" s="1"/>
  <c r="F10318" i="7"/>
  <c r="G10318" i="7" s="1"/>
  <c r="F10319" i="7"/>
  <c r="G10319" i="7" s="1"/>
  <c r="F10320" i="7"/>
  <c r="G10320" i="7" s="1"/>
  <c r="F10321" i="7"/>
  <c r="G10321" i="7" s="1"/>
  <c r="F10322" i="7"/>
  <c r="G10322" i="7" s="1"/>
  <c r="F10323" i="7"/>
  <c r="G10323" i="7" s="1"/>
  <c r="F10324" i="7"/>
  <c r="G10324" i="7" s="1"/>
  <c r="F10325" i="7"/>
  <c r="G10325" i="7" s="1"/>
  <c r="F10326" i="7"/>
  <c r="G10326" i="7" s="1"/>
  <c r="F10327" i="7"/>
  <c r="G10327" i="7" s="1"/>
  <c r="F10328" i="7"/>
  <c r="G10328" i="7" s="1"/>
  <c r="F10329" i="7"/>
  <c r="G10329" i="7" s="1"/>
  <c r="F10330" i="7"/>
  <c r="G10330" i="7" s="1"/>
  <c r="F10331" i="7"/>
  <c r="G10331" i="7" s="1"/>
  <c r="F10332" i="7"/>
  <c r="G10332" i="7" s="1"/>
  <c r="F10333" i="7"/>
  <c r="G10333" i="7" s="1"/>
  <c r="F10334" i="7"/>
  <c r="G10334" i="7" s="1"/>
  <c r="F10335" i="7"/>
  <c r="G10335" i="7" s="1"/>
  <c r="F10336" i="7"/>
  <c r="G10336" i="7" s="1"/>
  <c r="F10337" i="7"/>
  <c r="G10337" i="7" s="1"/>
  <c r="F10338" i="7"/>
  <c r="G10338" i="7" s="1"/>
  <c r="F10339" i="7"/>
  <c r="G10339" i="7" s="1"/>
  <c r="F10340" i="7"/>
  <c r="G10340" i="7" s="1"/>
  <c r="F10341" i="7"/>
  <c r="G10341" i="7" s="1"/>
  <c r="F10342" i="7"/>
  <c r="G10342" i="7" s="1"/>
  <c r="F10343" i="7"/>
  <c r="G10343" i="7" s="1"/>
  <c r="F10344" i="7"/>
  <c r="G10344" i="7" s="1"/>
  <c r="F10345" i="7"/>
  <c r="G10345" i="7" s="1"/>
  <c r="F10346" i="7"/>
  <c r="G10346" i="7" s="1"/>
  <c r="F10347" i="7"/>
  <c r="G10347" i="7" s="1"/>
  <c r="F10348" i="7"/>
  <c r="G10348" i="7" s="1"/>
  <c r="F10349" i="7"/>
  <c r="G10349" i="7" s="1"/>
  <c r="I10347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G10336" i="1"/>
  <c r="I10336" i="1"/>
  <c r="I10337" i="1"/>
  <c r="I10338" i="1"/>
  <c r="I10339" i="1"/>
  <c r="I10340" i="1"/>
  <c r="I10341" i="1"/>
  <c r="I10342" i="1"/>
  <c r="G10343" i="1"/>
  <c r="I10343" i="1"/>
  <c r="I10344" i="1"/>
  <c r="I10345" i="1"/>
  <c r="I10346" i="1"/>
  <c r="I10257" i="1"/>
  <c r="I10258" i="1"/>
  <c r="I10259" i="1"/>
  <c r="I10260" i="1"/>
  <c r="I10261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N10743" i="1" l="1"/>
  <c r="N10775" i="1"/>
  <c r="N10783" i="1"/>
  <c r="N10760" i="1"/>
  <c r="N10733" i="1"/>
  <c r="N10761" i="1"/>
  <c r="N10784" i="1"/>
  <c r="N10741" i="1"/>
  <c r="N10763" i="1"/>
  <c r="N10735" i="1"/>
  <c r="N10755" i="1"/>
  <c r="N10776" i="1"/>
  <c r="N10788" i="1"/>
  <c r="N10777" i="1"/>
  <c r="N10746" i="1"/>
  <c r="N10778" i="1"/>
  <c r="N10769" i="1"/>
  <c r="N10774" i="1"/>
  <c r="N10754" i="1"/>
  <c r="N10722" i="1"/>
  <c r="N10786" i="1"/>
  <c r="N10759" i="1"/>
  <c r="N10791" i="1"/>
  <c r="N10768" i="1"/>
  <c r="N10790" i="1"/>
  <c r="N10758" i="1"/>
  <c r="N10757" i="1"/>
  <c r="N10725" i="1"/>
  <c r="N10738" i="1"/>
  <c r="N10750" i="1"/>
  <c r="N10732" i="1"/>
  <c r="N10789" i="1"/>
  <c r="N10770" i="1"/>
  <c r="N10736" i="1"/>
  <c r="N10726" i="1"/>
  <c r="N10782" i="1"/>
  <c r="N10766" i="1"/>
  <c r="N10765" i="1"/>
  <c r="N10764" i="1"/>
  <c r="N10727" i="1"/>
  <c r="N10728" i="1"/>
  <c r="N10729" i="1"/>
  <c r="N10737" i="1"/>
  <c r="N10753" i="1"/>
  <c r="N10752" i="1"/>
  <c r="N10779" i="1"/>
  <c r="N10747" i="1"/>
  <c r="N10792" i="1"/>
  <c r="N10730" i="1"/>
  <c r="N10762" i="1"/>
  <c r="N10781" i="1"/>
  <c r="N10723" i="1"/>
  <c r="N10731" i="1"/>
  <c r="N10787" i="1"/>
  <c r="N10745" i="1"/>
  <c r="N10744" i="1"/>
  <c r="N10771" i="1"/>
  <c r="N10749" i="1"/>
  <c r="N10724" i="1"/>
  <c r="N10748" i="1"/>
  <c r="N10756" i="1"/>
  <c r="N10780" i="1"/>
  <c r="N10742" i="1"/>
  <c r="N10773" i="1"/>
  <c r="N10767" i="1"/>
  <c r="M10720" i="1"/>
  <c r="N10720" i="1" s="1"/>
  <c r="H10719" i="1"/>
  <c r="L10719" i="1"/>
  <c r="I10237" i="1"/>
  <c r="C10235" i="1"/>
  <c r="E10235" i="1" s="1"/>
  <c r="I10235" i="1"/>
  <c r="C10236" i="1"/>
  <c r="E10236" i="1"/>
  <c r="I10236" i="1"/>
  <c r="C10237" i="1"/>
  <c r="E10237" i="1"/>
  <c r="C10238" i="1"/>
  <c r="E10238" i="1" s="1"/>
  <c r="I10238" i="1"/>
  <c r="C10239" i="1"/>
  <c r="E10239" i="1"/>
  <c r="I10239" i="1"/>
  <c r="C10240" i="1"/>
  <c r="E10240" i="1"/>
  <c r="I10240" i="1"/>
  <c r="C10241" i="1"/>
  <c r="E10241" i="1"/>
  <c r="I10241" i="1"/>
  <c r="C10242" i="1"/>
  <c r="E10242" i="1" s="1"/>
  <c r="I10242" i="1"/>
  <c r="C10243" i="1"/>
  <c r="E10243" i="1"/>
  <c r="I10243" i="1"/>
  <c r="C10244" i="1"/>
  <c r="E10244" i="1"/>
  <c r="I10244" i="1"/>
  <c r="C10245" i="1"/>
  <c r="E10245" i="1"/>
  <c r="I10245" i="1"/>
  <c r="C10246" i="1"/>
  <c r="E10246" i="1" s="1"/>
  <c r="I10246" i="1"/>
  <c r="C10247" i="1"/>
  <c r="E10247" i="1"/>
  <c r="I10247" i="1"/>
  <c r="C10248" i="1"/>
  <c r="E10248" i="1"/>
  <c r="I10248" i="1"/>
  <c r="C10249" i="1"/>
  <c r="E10249" i="1"/>
  <c r="I10249" i="1"/>
  <c r="C10250" i="1"/>
  <c r="E10250" i="1" s="1"/>
  <c r="I10250" i="1"/>
  <c r="C10251" i="1"/>
  <c r="E10251" i="1"/>
  <c r="I10251" i="1"/>
  <c r="C10252" i="1"/>
  <c r="E10252" i="1"/>
  <c r="I10252" i="1"/>
  <c r="C10253" i="1"/>
  <c r="E10253" i="1"/>
  <c r="I10253" i="1"/>
  <c r="C10254" i="1"/>
  <c r="E10254" i="1" s="1"/>
  <c r="I10254" i="1"/>
  <c r="C10255" i="1"/>
  <c r="E10255" i="1"/>
  <c r="I10255" i="1"/>
  <c r="C10256" i="1"/>
  <c r="E10256" i="1"/>
  <c r="I10256" i="1"/>
  <c r="C10257" i="1"/>
  <c r="E10257" i="1"/>
  <c r="M10719" i="1" l="1"/>
  <c r="N10719" i="1" s="1"/>
  <c r="H10718" i="1"/>
  <c r="L10718" i="1"/>
  <c r="M10718" i="1" l="1"/>
  <c r="N10718" i="1" s="1"/>
  <c r="H10717" i="1"/>
  <c r="L10717" i="1"/>
  <c r="E10217" i="1"/>
  <c r="I10217" i="1"/>
  <c r="E10218" i="1"/>
  <c r="I10218" i="1"/>
  <c r="E10219" i="1"/>
  <c r="I10219" i="1"/>
  <c r="E10220" i="1"/>
  <c r="I10220" i="1"/>
  <c r="E10221" i="1"/>
  <c r="I10221" i="1"/>
  <c r="E10222" i="1"/>
  <c r="I10222" i="1"/>
  <c r="E10223" i="1"/>
  <c r="I10223" i="1"/>
  <c r="E10224" i="1"/>
  <c r="I10224" i="1"/>
  <c r="E10225" i="1"/>
  <c r="I10225" i="1"/>
  <c r="E10226" i="1"/>
  <c r="I10226" i="1"/>
  <c r="E10227" i="1"/>
  <c r="I10227" i="1"/>
  <c r="E10228" i="1"/>
  <c r="I10228" i="1"/>
  <c r="E10229" i="1"/>
  <c r="I10229" i="1"/>
  <c r="E10230" i="1"/>
  <c r="I10230" i="1"/>
  <c r="E10231" i="1"/>
  <c r="I10231" i="1"/>
  <c r="E10232" i="1"/>
  <c r="I10232" i="1"/>
  <c r="E10233" i="1"/>
  <c r="I10233" i="1"/>
  <c r="E10234" i="1"/>
  <c r="I10234" i="1"/>
  <c r="I10216" i="1"/>
  <c r="C10089" i="7"/>
  <c r="D10089" i="7" s="1"/>
  <c r="F10095" i="1" s="1"/>
  <c r="G10095" i="1" s="1"/>
  <c r="F10089" i="7"/>
  <c r="G10089" i="7" s="1"/>
  <c r="C10090" i="7"/>
  <c r="D10090" i="7" s="1"/>
  <c r="F10096" i="1" s="1"/>
  <c r="G10096" i="1" s="1"/>
  <c r="F10090" i="7"/>
  <c r="G10090" i="7" s="1"/>
  <c r="C10091" i="7"/>
  <c r="D10091" i="7" s="1"/>
  <c r="F10097" i="1" s="1"/>
  <c r="G10097" i="1" s="1"/>
  <c r="F10091" i="7"/>
  <c r="G10091" i="7" s="1"/>
  <c r="C10092" i="7"/>
  <c r="D10092" i="7" s="1"/>
  <c r="F10098" i="1" s="1"/>
  <c r="G10098" i="1" s="1"/>
  <c r="F10092" i="7"/>
  <c r="G10092" i="7" s="1"/>
  <c r="C10093" i="7"/>
  <c r="D10093" i="7" s="1"/>
  <c r="F10099" i="1" s="1"/>
  <c r="G10099" i="1" s="1"/>
  <c r="F10093" i="7"/>
  <c r="G10093" i="7" s="1"/>
  <c r="C10094" i="7"/>
  <c r="D10094" i="7" s="1"/>
  <c r="F10100" i="1" s="1"/>
  <c r="G10100" i="1" s="1"/>
  <c r="F10094" i="7"/>
  <c r="G10094" i="7" s="1"/>
  <c r="C10095" i="7"/>
  <c r="D10095" i="7" s="1"/>
  <c r="F10101" i="1" s="1"/>
  <c r="G10101" i="1" s="1"/>
  <c r="F10095" i="7"/>
  <c r="G10095" i="7" s="1"/>
  <c r="C10096" i="7"/>
  <c r="D10096" i="7" s="1"/>
  <c r="F10102" i="1" s="1"/>
  <c r="G10102" i="1" s="1"/>
  <c r="F10096" i="7"/>
  <c r="G10096" i="7" s="1"/>
  <c r="C10097" i="7"/>
  <c r="D10097" i="7" s="1"/>
  <c r="F10103" i="1" s="1"/>
  <c r="G10103" i="1" s="1"/>
  <c r="F10097" i="7"/>
  <c r="G10097" i="7" s="1"/>
  <c r="C10098" i="7"/>
  <c r="D10098" i="7" s="1"/>
  <c r="F10104" i="1" s="1"/>
  <c r="G10104" i="1" s="1"/>
  <c r="F10098" i="7"/>
  <c r="G10098" i="7" s="1"/>
  <c r="C10099" i="7"/>
  <c r="D10099" i="7" s="1"/>
  <c r="F10105" i="1" s="1"/>
  <c r="G10105" i="1" s="1"/>
  <c r="F10099" i="7"/>
  <c r="G10099" i="7" s="1"/>
  <c r="C10100" i="7"/>
  <c r="D10100" i="7" s="1"/>
  <c r="F10106" i="1" s="1"/>
  <c r="G10106" i="1" s="1"/>
  <c r="F10100" i="7"/>
  <c r="G10100" i="7" s="1"/>
  <c r="C10101" i="7"/>
  <c r="D10101" i="7" s="1"/>
  <c r="F10107" i="1" s="1"/>
  <c r="G10107" i="1" s="1"/>
  <c r="F10101" i="7"/>
  <c r="G10101" i="7" s="1"/>
  <c r="C10102" i="7"/>
  <c r="D10102" i="7" s="1"/>
  <c r="F10108" i="1" s="1"/>
  <c r="G10108" i="1" s="1"/>
  <c r="F10102" i="7"/>
  <c r="G10102" i="7" s="1"/>
  <c r="C10103" i="7"/>
  <c r="D10103" i="7" s="1"/>
  <c r="F10109" i="1" s="1"/>
  <c r="G10109" i="1" s="1"/>
  <c r="F10103" i="7"/>
  <c r="G10103" i="7" s="1"/>
  <c r="C10104" i="7"/>
  <c r="D10104" i="7" s="1"/>
  <c r="F10110" i="1" s="1"/>
  <c r="G10110" i="1" s="1"/>
  <c r="F10104" i="7"/>
  <c r="G10104" i="7" s="1"/>
  <c r="C10105" i="7"/>
  <c r="D10105" i="7" s="1"/>
  <c r="F10111" i="1" s="1"/>
  <c r="G10111" i="1" s="1"/>
  <c r="F10105" i="7"/>
  <c r="G10105" i="7" s="1"/>
  <c r="C10106" i="7"/>
  <c r="D10106" i="7" s="1"/>
  <c r="F10112" i="1" s="1"/>
  <c r="G10112" i="1" s="1"/>
  <c r="F10106" i="7"/>
  <c r="G10106" i="7" s="1"/>
  <c r="C10107" i="7"/>
  <c r="D10107" i="7" s="1"/>
  <c r="F10113" i="1" s="1"/>
  <c r="G10113" i="1" s="1"/>
  <c r="F10107" i="7"/>
  <c r="G10107" i="7" s="1"/>
  <c r="C10108" i="7"/>
  <c r="D10108" i="7" s="1"/>
  <c r="F10114" i="1" s="1"/>
  <c r="G10114" i="1" s="1"/>
  <c r="F10108" i="7"/>
  <c r="G10108" i="7" s="1"/>
  <c r="C10109" i="7"/>
  <c r="D10109" i="7" s="1"/>
  <c r="F10115" i="1" s="1"/>
  <c r="G10115" i="1" s="1"/>
  <c r="F10109" i="7"/>
  <c r="G10109" i="7" s="1"/>
  <c r="C10110" i="7"/>
  <c r="D10110" i="7" s="1"/>
  <c r="F10116" i="1" s="1"/>
  <c r="G10116" i="1" s="1"/>
  <c r="F10110" i="7"/>
  <c r="G10110" i="7" s="1"/>
  <c r="C10111" i="7"/>
  <c r="D10111" i="7" s="1"/>
  <c r="F10117" i="1" s="1"/>
  <c r="G10117" i="1" s="1"/>
  <c r="F10111" i="7"/>
  <c r="G10111" i="7" s="1"/>
  <c r="C10112" i="7"/>
  <c r="D10112" i="7" s="1"/>
  <c r="F10118" i="1" s="1"/>
  <c r="G10118" i="1" s="1"/>
  <c r="F10112" i="7"/>
  <c r="G10112" i="7" s="1"/>
  <c r="C10113" i="7"/>
  <c r="D10113" i="7" s="1"/>
  <c r="F10119" i="1" s="1"/>
  <c r="G10119" i="1" s="1"/>
  <c r="F10113" i="7"/>
  <c r="G10113" i="7" s="1"/>
  <c r="C10114" i="7"/>
  <c r="D10114" i="7" s="1"/>
  <c r="F10120" i="1" s="1"/>
  <c r="G10120" i="1" s="1"/>
  <c r="F10114" i="7"/>
  <c r="G10114" i="7" s="1"/>
  <c r="C10115" i="7"/>
  <c r="D10115" i="7" s="1"/>
  <c r="F10121" i="1" s="1"/>
  <c r="G10121" i="1" s="1"/>
  <c r="F10115" i="7"/>
  <c r="G10115" i="7" s="1"/>
  <c r="C10116" i="7"/>
  <c r="D10116" i="7" s="1"/>
  <c r="F10122" i="1" s="1"/>
  <c r="G10122" i="1" s="1"/>
  <c r="F10116" i="7"/>
  <c r="G10116" i="7" s="1"/>
  <c r="C10117" i="7"/>
  <c r="D10117" i="7" s="1"/>
  <c r="F10123" i="1" s="1"/>
  <c r="G10123" i="1" s="1"/>
  <c r="F10117" i="7"/>
  <c r="G10117" i="7" s="1"/>
  <c r="C10118" i="7"/>
  <c r="D10118" i="7" s="1"/>
  <c r="F10124" i="1" s="1"/>
  <c r="G10124" i="1" s="1"/>
  <c r="F10118" i="7"/>
  <c r="G10118" i="7" s="1"/>
  <c r="C10119" i="7"/>
  <c r="D10119" i="7" s="1"/>
  <c r="F10125" i="1" s="1"/>
  <c r="G10125" i="1" s="1"/>
  <c r="F10119" i="7"/>
  <c r="G10119" i="7" s="1"/>
  <c r="C10120" i="7"/>
  <c r="D10120" i="7" s="1"/>
  <c r="F10126" i="1" s="1"/>
  <c r="G10126" i="1" s="1"/>
  <c r="F10120" i="7"/>
  <c r="G10120" i="7" s="1"/>
  <c r="C10121" i="7"/>
  <c r="D10121" i="7" s="1"/>
  <c r="F10127" i="1" s="1"/>
  <c r="G10127" i="1" s="1"/>
  <c r="F10121" i="7"/>
  <c r="G10121" i="7" s="1"/>
  <c r="C10122" i="7"/>
  <c r="D10122" i="7" s="1"/>
  <c r="F10128" i="1" s="1"/>
  <c r="G10128" i="1" s="1"/>
  <c r="F10122" i="7"/>
  <c r="G10122" i="7" s="1"/>
  <c r="C10123" i="7"/>
  <c r="D10123" i="7" s="1"/>
  <c r="F10129" i="1" s="1"/>
  <c r="G10129" i="1" s="1"/>
  <c r="F10123" i="7"/>
  <c r="G10123" i="7" s="1"/>
  <c r="C10124" i="7"/>
  <c r="D10124" i="7" s="1"/>
  <c r="F10130" i="1" s="1"/>
  <c r="G10130" i="1" s="1"/>
  <c r="F10124" i="7"/>
  <c r="G10124" i="7" s="1"/>
  <c r="C10125" i="7"/>
  <c r="D10125" i="7" s="1"/>
  <c r="F10131" i="1" s="1"/>
  <c r="G10131" i="1" s="1"/>
  <c r="F10125" i="7"/>
  <c r="G10125" i="7" s="1"/>
  <c r="C10126" i="7"/>
  <c r="D10126" i="7" s="1"/>
  <c r="F10132" i="1" s="1"/>
  <c r="G10132" i="1" s="1"/>
  <c r="F10126" i="7"/>
  <c r="G10126" i="7" s="1"/>
  <c r="C10127" i="7"/>
  <c r="D10127" i="7" s="1"/>
  <c r="F10133" i="1" s="1"/>
  <c r="G10133" i="1" s="1"/>
  <c r="F10127" i="7"/>
  <c r="G10127" i="7" s="1"/>
  <c r="C10128" i="7"/>
  <c r="D10128" i="7" s="1"/>
  <c r="F10134" i="1" s="1"/>
  <c r="G10134" i="1" s="1"/>
  <c r="F10128" i="7"/>
  <c r="G10128" i="7" s="1"/>
  <c r="C10129" i="7"/>
  <c r="D10129" i="7" s="1"/>
  <c r="F10135" i="1" s="1"/>
  <c r="G10135" i="1" s="1"/>
  <c r="F10129" i="7"/>
  <c r="G10129" i="7" s="1"/>
  <c r="C10130" i="7"/>
  <c r="D10130" i="7" s="1"/>
  <c r="F10136" i="1" s="1"/>
  <c r="G10136" i="1" s="1"/>
  <c r="F10130" i="7"/>
  <c r="G10130" i="7" s="1"/>
  <c r="C10131" i="7"/>
  <c r="D10131" i="7" s="1"/>
  <c r="F10137" i="1" s="1"/>
  <c r="G10137" i="1" s="1"/>
  <c r="F10131" i="7"/>
  <c r="G10131" i="7" s="1"/>
  <c r="C10132" i="7"/>
  <c r="D10132" i="7" s="1"/>
  <c r="F10138" i="1" s="1"/>
  <c r="G10138" i="1" s="1"/>
  <c r="F10132" i="7"/>
  <c r="G10132" i="7" s="1"/>
  <c r="C10133" i="7"/>
  <c r="D10133" i="7" s="1"/>
  <c r="F10139" i="1" s="1"/>
  <c r="G10139" i="1" s="1"/>
  <c r="F10133" i="7"/>
  <c r="G10133" i="7" s="1"/>
  <c r="C10134" i="7"/>
  <c r="D10134" i="7" s="1"/>
  <c r="F10140" i="1" s="1"/>
  <c r="G10140" i="1" s="1"/>
  <c r="F10134" i="7"/>
  <c r="G10134" i="7" s="1"/>
  <c r="C10135" i="7"/>
  <c r="D10135" i="7" s="1"/>
  <c r="F10141" i="1" s="1"/>
  <c r="G10141" i="1" s="1"/>
  <c r="F10135" i="7"/>
  <c r="G10135" i="7" s="1"/>
  <c r="C10136" i="7"/>
  <c r="D10136" i="7" s="1"/>
  <c r="F10142" i="1" s="1"/>
  <c r="G10142" i="1" s="1"/>
  <c r="F10136" i="7"/>
  <c r="G10136" i="7" s="1"/>
  <c r="C10137" i="7"/>
  <c r="D10137" i="7" s="1"/>
  <c r="F10143" i="1" s="1"/>
  <c r="G10143" i="1" s="1"/>
  <c r="F10137" i="7"/>
  <c r="G10137" i="7" s="1"/>
  <c r="C10138" i="7"/>
  <c r="D10138" i="7" s="1"/>
  <c r="F10144" i="1" s="1"/>
  <c r="G10144" i="1" s="1"/>
  <c r="F10138" i="7"/>
  <c r="G10138" i="7" s="1"/>
  <c r="C10139" i="7"/>
  <c r="D10139" i="7" s="1"/>
  <c r="F10145" i="1" s="1"/>
  <c r="G10145" i="1" s="1"/>
  <c r="F10139" i="7"/>
  <c r="G10139" i="7" s="1"/>
  <c r="C10140" i="7"/>
  <c r="D10140" i="7" s="1"/>
  <c r="F10146" i="1" s="1"/>
  <c r="G10146" i="1" s="1"/>
  <c r="F10140" i="7"/>
  <c r="G10140" i="7" s="1"/>
  <c r="C10141" i="7"/>
  <c r="D10141" i="7" s="1"/>
  <c r="F10147" i="1" s="1"/>
  <c r="G10147" i="1" s="1"/>
  <c r="F10141" i="7"/>
  <c r="G10141" i="7" s="1"/>
  <c r="C10142" i="7"/>
  <c r="D10142" i="7" s="1"/>
  <c r="F10148" i="1" s="1"/>
  <c r="G10148" i="1" s="1"/>
  <c r="F10142" i="7"/>
  <c r="G10142" i="7" s="1"/>
  <c r="C10143" i="7"/>
  <c r="D10143" i="7" s="1"/>
  <c r="F10149" i="1" s="1"/>
  <c r="G10149" i="1" s="1"/>
  <c r="F10143" i="7"/>
  <c r="G10143" i="7" s="1"/>
  <c r="C10144" i="7"/>
  <c r="D10144" i="7" s="1"/>
  <c r="F10150" i="1" s="1"/>
  <c r="G10150" i="1" s="1"/>
  <c r="F10144" i="7"/>
  <c r="G10144" i="7" s="1"/>
  <c r="C10145" i="7"/>
  <c r="D10145" i="7" s="1"/>
  <c r="F10151" i="1" s="1"/>
  <c r="G10151" i="1" s="1"/>
  <c r="F10145" i="7"/>
  <c r="G10145" i="7" s="1"/>
  <c r="C10146" i="7"/>
  <c r="D10146" i="7" s="1"/>
  <c r="F10152" i="1" s="1"/>
  <c r="G10152" i="1" s="1"/>
  <c r="F10146" i="7"/>
  <c r="G10146" i="7" s="1"/>
  <c r="C10147" i="7"/>
  <c r="D10147" i="7" s="1"/>
  <c r="F10153" i="1" s="1"/>
  <c r="G10153" i="1" s="1"/>
  <c r="F10147" i="7"/>
  <c r="G10147" i="7" s="1"/>
  <c r="C10148" i="7"/>
  <c r="D10148" i="7" s="1"/>
  <c r="F10154" i="1" s="1"/>
  <c r="G10154" i="1" s="1"/>
  <c r="F10148" i="7"/>
  <c r="G10148" i="7" s="1"/>
  <c r="C10149" i="7"/>
  <c r="D10149" i="7" s="1"/>
  <c r="F10155" i="1" s="1"/>
  <c r="G10155" i="1" s="1"/>
  <c r="F10149" i="7"/>
  <c r="G10149" i="7" s="1"/>
  <c r="C10150" i="7"/>
  <c r="D10150" i="7" s="1"/>
  <c r="F10156" i="1" s="1"/>
  <c r="G10156" i="1" s="1"/>
  <c r="F10150" i="7"/>
  <c r="G10150" i="7" s="1"/>
  <c r="C10151" i="7"/>
  <c r="D10151" i="7" s="1"/>
  <c r="F10157" i="1" s="1"/>
  <c r="G10157" i="1" s="1"/>
  <c r="F10151" i="7"/>
  <c r="G10151" i="7" s="1"/>
  <c r="C10152" i="7"/>
  <c r="D10152" i="7" s="1"/>
  <c r="F10158" i="1" s="1"/>
  <c r="G10158" i="1" s="1"/>
  <c r="F10152" i="7"/>
  <c r="G10152" i="7" s="1"/>
  <c r="C10153" i="7"/>
  <c r="D10153" i="7" s="1"/>
  <c r="F10159" i="1" s="1"/>
  <c r="G10159" i="1" s="1"/>
  <c r="F10153" i="7"/>
  <c r="G10153" i="7" s="1"/>
  <c r="C10154" i="7"/>
  <c r="D10154" i="7" s="1"/>
  <c r="F10160" i="1" s="1"/>
  <c r="G10160" i="1" s="1"/>
  <c r="F10154" i="7"/>
  <c r="G10154" i="7" s="1"/>
  <c r="C10155" i="7"/>
  <c r="D10155" i="7" s="1"/>
  <c r="F10161" i="1" s="1"/>
  <c r="G10161" i="1" s="1"/>
  <c r="F10155" i="7"/>
  <c r="G10155" i="7" s="1"/>
  <c r="C10156" i="7"/>
  <c r="D10156" i="7" s="1"/>
  <c r="F10162" i="1" s="1"/>
  <c r="G10162" i="1" s="1"/>
  <c r="F10156" i="7"/>
  <c r="G10156" i="7" s="1"/>
  <c r="C10157" i="7"/>
  <c r="D10157" i="7" s="1"/>
  <c r="F10163" i="1" s="1"/>
  <c r="G10163" i="1" s="1"/>
  <c r="F10157" i="7"/>
  <c r="G10157" i="7" s="1"/>
  <c r="C10158" i="7"/>
  <c r="D10158" i="7" s="1"/>
  <c r="F10164" i="1" s="1"/>
  <c r="G10164" i="1" s="1"/>
  <c r="F10158" i="7"/>
  <c r="G10158" i="7" s="1"/>
  <c r="C10159" i="7"/>
  <c r="D10159" i="7" s="1"/>
  <c r="F10165" i="1" s="1"/>
  <c r="G10165" i="1" s="1"/>
  <c r="F10159" i="7"/>
  <c r="G10159" i="7" s="1"/>
  <c r="C10160" i="7"/>
  <c r="D10160" i="7" s="1"/>
  <c r="F10166" i="1" s="1"/>
  <c r="G10166" i="1" s="1"/>
  <c r="F10160" i="7"/>
  <c r="G10160" i="7" s="1"/>
  <c r="C10161" i="7"/>
  <c r="D10161" i="7" s="1"/>
  <c r="F10167" i="1" s="1"/>
  <c r="G10167" i="1" s="1"/>
  <c r="F10161" i="7"/>
  <c r="G10161" i="7" s="1"/>
  <c r="C10162" i="7"/>
  <c r="D10162" i="7" s="1"/>
  <c r="F10168" i="1" s="1"/>
  <c r="G10168" i="1" s="1"/>
  <c r="F10162" i="7"/>
  <c r="G10162" i="7" s="1"/>
  <c r="C10163" i="7"/>
  <c r="D10163" i="7" s="1"/>
  <c r="F10169" i="1" s="1"/>
  <c r="G10169" i="1" s="1"/>
  <c r="F10163" i="7"/>
  <c r="G10163" i="7" s="1"/>
  <c r="C10164" i="7"/>
  <c r="D10164" i="7" s="1"/>
  <c r="F10170" i="1" s="1"/>
  <c r="G10170" i="1" s="1"/>
  <c r="F10164" i="7"/>
  <c r="G10164" i="7" s="1"/>
  <c r="C10165" i="7"/>
  <c r="D10165" i="7" s="1"/>
  <c r="F10171" i="1" s="1"/>
  <c r="G10171" i="1" s="1"/>
  <c r="F10165" i="7"/>
  <c r="G10165" i="7" s="1"/>
  <c r="C10166" i="7"/>
  <c r="D10166" i="7" s="1"/>
  <c r="F10172" i="1" s="1"/>
  <c r="G10172" i="1" s="1"/>
  <c r="F10166" i="7"/>
  <c r="G10166" i="7" s="1"/>
  <c r="C10167" i="7"/>
  <c r="D10167" i="7" s="1"/>
  <c r="F10173" i="1" s="1"/>
  <c r="G10173" i="1" s="1"/>
  <c r="F10167" i="7"/>
  <c r="G10167" i="7" s="1"/>
  <c r="C10168" i="7"/>
  <c r="D10168" i="7" s="1"/>
  <c r="F10174" i="1" s="1"/>
  <c r="G10174" i="1" s="1"/>
  <c r="F10168" i="7"/>
  <c r="G10168" i="7" s="1"/>
  <c r="C10169" i="7"/>
  <c r="D10169" i="7" s="1"/>
  <c r="F10175" i="1" s="1"/>
  <c r="G10175" i="1" s="1"/>
  <c r="F10169" i="7"/>
  <c r="G10169" i="7" s="1"/>
  <c r="C10170" i="7"/>
  <c r="D10170" i="7" s="1"/>
  <c r="F10176" i="1" s="1"/>
  <c r="G10176" i="1" s="1"/>
  <c r="F10170" i="7"/>
  <c r="G10170" i="7"/>
  <c r="C10171" i="7"/>
  <c r="D10171" i="7" s="1"/>
  <c r="F10177" i="1" s="1"/>
  <c r="G10177" i="1" s="1"/>
  <c r="F10171" i="7"/>
  <c r="G10171" i="7" s="1"/>
  <c r="C10172" i="7"/>
  <c r="D10172" i="7" s="1"/>
  <c r="F10178" i="1" s="1"/>
  <c r="G10178" i="1" s="1"/>
  <c r="F10172" i="7"/>
  <c r="G10172" i="7" s="1"/>
  <c r="C10173" i="7"/>
  <c r="D10173" i="7" s="1"/>
  <c r="F10179" i="1" s="1"/>
  <c r="G10179" i="1" s="1"/>
  <c r="F10173" i="7"/>
  <c r="G10173" i="7" s="1"/>
  <c r="C10174" i="7"/>
  <c r="D10174" i="7"/>
  <c r="F10180" i="1" s="1"/>
  <c r="G10180" i="1" s="1"/>
  <c r="F10174" i="7"/>
  <c r="G10174" i="7" s="1"/>
  <c r="C10175" i="7"/>
  <c r="D10175" i="7" s="1"/>
  <c r="F10181" i="1" s="1"/>
  <c r="G10181" i="1" s="1"/>
  <c r="F10175" i="7"/>
  <c r="G10175" i="7" s="1"/>
  <c r="C10176" i="7"/>
  <c r="D10176" i="7" s="1"/>
  <c r="F10182" i="1" s="1"/>
  <c r="G10182" i="1" s="1"/>
  <c r="F10176" i="7"/>
  <c r="G10176" i="7" s="1"/>
  <c r="C10177" i="7"/>
  <c r="D10177" i="7" s="1"/>
  <c r="F10183" i="1" s="1"/>
  <c r="G10183" i="1" s="1"/>
  <c r="F10177" i="7"/>
  <c r="G10177" i="7" s="1"/>
  <c r="C10178" i="7"/>
  <c r="D10178" i="7" s="1"/>
  <c r="F10184" i="1" s="1"/>
  <c r="G10184" i="1" s="1"/>
  <c r="F10178" i="7"/>
  <c r="G10178" i="7" s="1"/>
  <c r="C10179" i="7"/>
  <c r="D10179" i="7" s="1"/>
  <c r="F10185" i="1" s="1"/>
  <c r="G10185" i="1" s="1"/>
  <c r="F10179" i="7"/>
  <c r="G10179" i="7" s="1"/>
  <c r="C10180" i="7"/>
  <c r="D10180" i="7" s="1"/>
  <c r="F10186" i="1" s="1"/>
  <c r="G10186" i="1" s="1"/>
  <c r="F10180" i="7"/>
  <c r="G10180" i="7" s="1"/>
  <c r="C10181" i="7"/>
  <c r="D10181" i="7" s="1"/>
  <c r="F10187" i="1" s="1"/>
  <c r="G10187" i="1" s="1"/>
  <c r="F10181" i="7"/>
  <c r="G10181" i="7" s="1"/>
  <c r="C10182" i="7"/>
  <c r="D10182" i="7" s="1"/>
  <c r="F10188" i="1" s="1"/>
  <c r="G10188" i="1" s="1"/>
  <c r="F10182" i="7"/>
  <c r="G10182" i="7" s="1"/>
  <c r="C10183" i="7"/>
  <c r="D10183" i="7" s="1"/>
  <c r="F10189" i="1" s="1"/>
  <c r="G10189" i="1" s="1"/>
  <c r="F10183" i="7"/>
  <c r="G10183" i="7" s="1"/>
  <c r="C10184" i="7"/>
  <c r="D10184" i="7" s="1"/>
  <c r="F10190" i="1" s="1"/>
  <c r="G10190" i="1" s="1"/>
  <c r="F10184" i="7"/>
  <c r="G10184" i="7" s="1"/>
  <c r="C10185" i="7"/>
  <c r="D10185" i="7" s="1"/>
  <c r="F10191" i="1" s="1"/>
  <c r="G10191" i="1" s="1"/>
  <c r="F10185" i="7"/>
  <c r="G10185" i="7" s="1"/>
  <c r="C10186" i="7"/>
  <c r="D10186" i="7" s="1"/>
  <c r="F10192" i="1" s="1"/>
  <c r="G10192" i="1" s="1"/>
  <c r="F10186" i="7"/>
  <c r="G10186" i="7" s="1"/>
  <c r="C10187" i="7"/>
  <c r="D10187" i="7" s="1"/>
  <c r="F10193" i="1" s="1"/>
  <c r="G10193" i="1" s="1"/>
  <c r="F10187" i="7"/>
  <c r="G10187" i="7" s="1"/>
  <c r="C10188" i="7"/>
  <c r="D10188" i="7" s="1"/>
  <c r="F10194" i="1" s="1"/>
  <c r="G10194" i="1" s="1"/>
  <c r="F10188" i="7"/>
  <c r="G10188" i="7" s="1"/>
  <c r="C10189" i="7"/>
  <c r="D10189" i="7" s="1"/>
  <c r="F10195" i="1" s="1"/>
  <c r="G10195" i="1" s="1"/>
  <c r="F10189" i="7"/>
  <c r="G10189" i="7" s="1"/>
  <c r="C10190" i="7"/>
  <c r="D10190" i="7" s="1"/>
  <c r="F10196" i="1" s="1"/>
  <c r="G10196" i="1" s="1"/>
  <c r="F10190" i="7"/>
  <c r="G10190" i="7" s="1"/>
  <c r="C10191" i="7"/>
  <c r="D10191" i="7" s="1"/>
  <c r="F10197" i="1" s="1"/>
  <c r="G10197" i="1" s="1"/>
  <c r="F10191" i="7"/>
  <c r="G10191" i="7" s="1"/>
  <c r="C10192" i="7"/>
  <c r="D10192" i="7" s="1"/>
  <c r="F10198" i="1" s="1"/>
  <c r="G10198" i="1" s="1"/>
  <c r="F10192" i="7"/>
  <c r="G10192" i="7" s="1"/>
  <c r="C10193" i="7"/>
  <c r="D10193" i="7" s="1"/>
  <c r="F10199" i="1" s="1"/>
  <c r="G10199" i="1" s="1"/>
  <c r="F10193" i="7"/>
  <c r="G10193" i="7" s="1"/>
  <c r="C10194" i="7"/>
  <c r="D10194" i="7" s="1"/>
  <c r="F10200" i="1" s="1"/>
  <c r="G10200" i="1" s="1"/>
  <c r="F10194" i="7"/>
  <c r="G10194" i="7" s="1"/>
  <c r="C10195" i="7"/>
  <c r="D10195" i="7" s="1"/>
  <c r="F10201" i="1" s="1"/>
  <c r="G10201" i="1" s="1"/>
  <c r="F10195" i="7"/>
  <c r="G10195" i="7" s="1"/>
  <c r="C10196" i="7"/>
  <c r="D10196" i="7" s="1"/>
  <c r="F10202" i="1" s="1"/>
  <c r="G10202" i="1" s="1"/>
  <c r="F10196" i="7"/>
  <c r="G10196" i="7" s="1"/>
  <c r="C10197" i="7"/>
  <c r="D10197" i="7" s="1"/>
  <c r="F10203" i="1" s="1"/>
  <c r="G10203" i="1" s="1"/>
  <c r="F10197" i="7"/>
  <c r="G10197" i="7" s="1"/>
  <c r="C10198" i="7"/>
  <c r="D10198" i="7" s="1"/>
  <c r="F10204" i="1" s="1"/>
  <c r="G10204" i="1" s="1"/>
  <c r="F10198" i="7"/>
  <c r="G10198" i="7" s="1"/>
  <c r="C10199" i="7"/>
  <c r="D10199" i="7" s="1"/>
  <c r="F10205" i="1" s="1"/>
  <c r="G10205" i="1" s="1"/>
  <c r="F10199" i="7"/>
  <c r="G10199" i="7" s="1"/>
  <c r="C10200" i="7"/>
  <c r="D10200" i="7" s="1"/>
  <c r="F10206" i="1" s="1"/>
  <c r="G10206" i="1" s="1"/>
  <c r="F10200" i="7"/>
  <c r="G10200" i="7" s="1"/>
  <c r="C10201" i="7"/>
  <c r="D10201" i="7" s="1"/>
  <c r="F10207" i="1" s="1"/>
  <c r="G10207" i="1" s="1"/>
  <c r="F10201" i="7"/>
  <c r="G10201" i="7" s="1"/>
  <c r="C10202" i="7"/>
  <c r="D10202" i="7" s="1"/>
  <c r="F10208" i="1" s="1"/>
  <c r="G10208" i="1" s="1"/>
  <c r="F10202" i="7"/>
  <c r="G10202" i="7" s="1"/>
  <c r="C10203" i="7"/>
  <c r="D10203" i="7" s="1"/>
  <c r="F10209" i="1" s="1"/>
  <c r="G10209" i="1" s="1"/>
  <c r="F10203" i="7"/>
  <c r="G10203" i="7" s="1"/>
  <c r="C10204" i="7"/>
  <c r="D10204" i="7" s="1"/>
  <c r="F10210" i="1" s="1"/>
  <c r="G10210" i="1" s="1"/>
  <c r="F10204" i="7"/>
  <c r="G10204" i="7" s="1"/>
  <c r="C10205" i="7"/>
  <c r="D10205" i="7" s="1"/>
  <c r="F10211" i="1" s="1"/>
  <c r="G10211" i="1" s="1"/>
  <c r="F10205" i="7"/>
  <c r="G10205" i="7" s="1"/>
  <c r="C10206" i="7"/>
  <c r="D10206" i="7" s="1"/>
  <c r="F10212" i="1" s="1"/>
  <c r="G10212" i="1" s="1"/>
  <c r="F10206" i="7"/>
  <c r="G10206" i="7" s="1"/>
  <c r="C10207" i="7"/>
  <c r="D10207" i="7" s="1"/>
  <c r="F10213" i="1" s="1"/>
  <c r="G10213" i="1" s="1"/>
  <c r="F10207" i="7"/>
  <c r="G10207" i="7" s="1"/>
  <c r="C10208" i="7"/>
  <c r="D10208" i="7" s="1"/>
  <c r="F10214" i="1" s="1"/>
  <c r="G10214" i="1" s="1"/>
  <c r="F10208" i="7"/>
  <c r="G10208" i="7" s="1"/>
  <c r="C10209" i="7"/>
  <c r="D10209" i="7" s="1"/>
  <c r="F10215" i="1" s="1"/>
  <c r="G10215" i="1" s="1"/>
  <c r="F10209" i="7"/>
  <c r="G10209" i="7" s="1"/>
  <c r="C10210" i="7"/>
  <c r="D10210" i="7" s="1"/>
  <c r="F10216" i="1" s="1"/>
  <c r="G10216" i="1" s="1"/>
  <c r="F10210" i="7"/>
  <c r="G10210" i="7" s="1"/>
  <c r="C10211" i="7"/>
  <c r="D10211" i="7" s="1"/>
  <c r="F10217" i="1" s="1"/>
  <c r="G10217" i="1" s="1"/>
  <c r="F10211" i="7"/>
  <c r="G10211" i="7" s="1"/>
  <c r="C10212" i="7"/>
  <c r="D10212" i="7" s="1"/>
  <c r="F10218" i="1" s="1"/>
  <c r="G10218" i="1" s="1"/>
  <c r="F10212" i="7"/>
  <c r="G10212" i="7" s="1"/>
  <c r="C10213" i="7"/>
  <c r="D10213" i="7" s="1"/>
  <c r="F10219" i="1" s="1"/>
  <c r="G10219" i="1" s="1"/>
  <c r="F10213" i="7"/>
  <c r="G10213" i="7" s="1"/>
  <c r="C10214" i="7"/>
  <c r="D10214" i="7" s="1"/>
  <c r="F10220" i="1" s="1"/>
  <c r="G10220" i="1" s="1"/>
  <c r="F10214" i="7"/>
  <c r="G10214" i="7" s="1"/>
  <c r="C10215" i="7"/>
  <c r="D10215" i="7" s="1"/>
  <c r="F10221" i="1" s="1"/>
  <c r="G10221" i="1" s="1"/>
  <c r="F10215" i="7"/>
  <c r="G10215" i="7" s="1"/>
  <c r="C10216" i="7"/>
  <c r="D10216" i="7" s="1"/>
  <c r="F10222" i="1" s="1"/>
  <c r="G10222" i="1" s="1"/>
  <c r="F10216" i="7"/>
  <c r="G10216" i="7" s="1"/>
  <c r="C10217" i="7"/>
  <c r="D10217" i="7" s="1"/>
  <c r="F10223" i="1" s="1"/>
  <c r="G10223" i="1" s="1"/>
  <c r="F10217" i="7"/>
  <c r="G10217" i="7" s="1"/>
  <c r="C10218" i="7"/>
  <c r="D10218" i="7" s="1"/>
  <c r="F10224" i="1" s="1"/>
  <c r="G10224" i="1" s="1"/>
  <c r="F10218" i="7"/>
  <c r="G10218" i="7" s="1"/>
  <c r="C10219" i="7"/>
  <c r="D10219" i="7" s="1"/>
  <c r="F10225" i="1" s="1"/>
  <c r="G10225" i="1" s="1"/>
  <c r="F10219" i="7"/>
  <c r="G10219" i="7" s="1"/>
  <c r="C10220" i="7"/>
  <c r="D10220" i="7" s="1"/>
  <c r="F10226" i="1" s="1"/>
  <c r="G10226" i="1" s="1"/>
  <c r="F10220" i="7"/>
  <c r="G10220" i="7" s="1"/>
  <c r="C10221" i="7"/>
  <c r="D10221" i="7" s="1"/>
  <c r="F10227" i="1" s="1"/>
  <c r="G10227" i="1" s="1"/>
  <c r="F10221" i="7"/>
  <c r="G10221" i="7" s="1"/>
  <c r="C10222" i="7"/>
  <c r="D10222" i="7" s="1"/>
  <c r="F10228" i="1" s="1"/>
  <c r="G10228" i="1" s="1"/>
  <c r="F10222" i="7"/>
  <c r="G10222" i="7" s="1"/>
  <c r="C10223" i="7"/>
  <c r="D10223" i="7" s="1"/>
  <c r="F10229" i="1" s="1"/>
  <c r="G10229" i="1" s="1"/>
  <c r="F10223" i="7"/>
  <c r="G10223" i="7" s="1"/>
  <c r="C10224" i="7"/>
  <c r="D10224" i="7" s="1"/>
  <c r="F10230" i="1" s="1"/>
  <c r="G10230" i="1" s="1"/>
  <c r="F10224" i="7"/>
  <c r="G10224" i="7" s="1"/>
  <c r="C10225" i="7"/>
  <c r="D10225" i="7" s="1"/>
  <c r="F10231" i="1" s="1"/>
  <c r="G10231" i="1" s="1"/>
  <c r="F10225" i="7"/>
  <c r="G10225" i="7" s="1"/>
  <c r="C10226" i="7"/>
  <c r="D10226" i="7" s="1"/>
  <c r="F10232" i="1" s="1"/>
  <c r="G10232" i="1" s="1"/>
  <c r="F10226" i="7"/>
  <c r="G10226" i="7" s="1"/>
  <c r="C10227" i="7"/>
  <c r="D10227" i="7" s="1"/>
  <c r="F10233" i="1" s="1"/>
  <c r="G10233" i="1" s="1"/>
  <c r="F10227" i="7"/>
  <c r="G10227" i="7" s="1"/>
  <c r="C10228" i="7"/>
  <c r="D10228" i="7" s="1"/>
  <c r="F10234" i="1" s="1"/>
  <c r="G10234" i="1" s="1"/>
  <c r="F10228" i="7"/>
  <c r="G10228" i="7" s="1"/>
  <c r="C10229" i="7"/>
  <c r="D10229" i="7" s="1"/>
  <c r="F10235" i="1" s="1"/>
  <c r="G10235" i="1" s="1"/>
  <c r="F10229" i="7"/>
  <c r="G10229" i="7" s="1"/>
  <c r="C10230" i="7"/>
  <c r="D10230" i="7" s="1"/>
  <c r="F10236" i="1" s="1"/>
  <c r="G10236" i="1" s="1"/>
  <c r="F10230" i="7"/>
  <c r="G10230" i="7" s="1"/>
  <c r="C10231" i="7"/>
  <c r="D10231" i="7" s="1"/>
  <c r="F10237" i="1" s="1"/>
  <c r="G10237" i="1" s="1"/>
  <c r="F10231" i="7"/>
  <c r="G10231" i="7" s="1"/>
  <c r="C10232" i="7"/>
  <c r="D10232" i="7" s="1"/>
  <c r="F10238" i="1" s="1"/>
  <c r="G10238" i="1" s="1"/>
  <c r="F10232" i="7"/>
  <c r="G10232" i="7" s="1"/>
  <c r="C10233" i="7"/>
  <c r="D10233" i="7" s="1"/>
  <c r="F10239" i="1" s="1"/>
  <c r="G10239" i="1" s="1"/>
  <c r="F10233" i="7"/>
  <c r="G10233" i="7" s="1"/>
  <c r="C10234" i="7"/>
  <c r="D10234" i="7" s="1"/>
  <c r="F10240" i="1" s="1"/>
  <c r="G10240" i="1" s="1"/>
  <c r="F10234" i="7"/>
  <c r="G10234" i="7" s="1"/>
  <c r="C10235" i="7"/>
  <c r="D10235" i="7" s="1"/>
  <c r="F10241" i="1" s="1"/>
  <c r="G10241" i="1" s="1"/>
  <c r="F10235" i="7"/>
  <c r="G10235" i="7" s="1"/>
  <c r="C10236" i="7"/>
  <c r="D10236" i="7" s="1"/>
  <c r="F10242" i="1" s="1"/>
  <c r="G10242" i="1" s="1"/>
  <c r="F10236" i="7"/>
  <c r="G10236" i="7" s="1"/>
  <c r="C10237" i="7"/>
  <c r="D10237" i="7" s="1"/>
  <c r="F10243" i="1" s="1"/>
  <c r="G10243" i="1" s="1"/>
  <c r="F10237" i="7"/>
  <c r="G10237" i="7" s="1"/>
  <c r="C10238" i="7"/>
  <c r="D10238" i="7" s="1"/>
  <c r="F10244" i="1" s="1"/>
  <c r="G10244" i="1" s="1"/>
  <c r="F10238" i="7"/>
  <c r="G10238" i="7" s="1"/>
  <c r="C10239" i="7"/>
  <c r="D10239" i="7" s="1"/>
  <c r="F10245" i="1" s="1"/>
  <c r="G10245" i="1" s="1"/>
  <c r="F10239" i="7"/>
  <c r="G10239" i="7" s="1"/>
  <c r="C10240" i="7"/>
  <c r="D10240" i="7" s="1"/>
  <c r="F10246" i="1" s="1"/>
  <c r="G10246" i="1" s="1"/>
  <c r="F10240" i="7"/>
  <c r="G10240" i="7" s="1"/>
  <c r="C10241" i="7"/>
  <c r="D10241" i="7" s="1"/>
  <c r="F10247" i="1" s="1"/>
  <c r="G10247" i="1" s="1"/>
  <c r="F10241" i="7"/>
  <c r="G10241" i="7" s="1"/>
  <c r="C10242" i="7"/>
  <c r="D10242" i="7" s="1"/>
  <c r="F10248" i="1" s="1"/>
  <c r="G10248" i="1" s="1"/>
  <c r="F10242" i="7"/>
  <c r="G10242" i="7" s="1"/>
  <c r="C10243" i="7"/>
  <c r="D10243" i="7" s="1"/>
  <c r="F10249" i="1" s="1"/>
  <c r="G10249" i="1" s="1"/>
  <c r="F10243" i="7"/>
  <c r="G10243" i="7" s="1"/>
  <c r="C10244" i="7"/>
  <c r="D10244" i="7" s="1"/>
  <c r="F10250" i="1" s="1"/>
  <c r="G10250" i="1" s="1"/>
  <c r="F10244" i="7"/>
  <c r="G10244" i="7" s="1"/>
  <c r="C10245" i="7"/>
  <c r="D10245" i="7" s="1"/>
  <c r="F10251" i="1" s="1"/>
  <c r="G10251" i="1" s="1"/>
  <c r="F10245" i="7"/>
  <c r="G10245" i="7" s="1"/>
  <c r="C10246" i="7"/>
  <c r="D10246" i="7" s="1"/>
  <c r="F10252" i="1" s="1"/>
  <c r="G10252" i="1" s="1"/>
  <c r="F10246" i="7"/>
  <c r="G10246" i="7" s="1"/>
  <c r="C10247" i="7"/>
  <c r="D10247" i="7" s="1"/>
  <c r="F10253" i="1" s="1"/>
  <c r="G10253" i="1" s="1"/>
  <c r="F10247" i="7"/>
  <c r="G10247" i="7" s="1"/>
  <c r="C10248" i="7"/>
  <c r="D10248" i="7" s="1"/>
  <c r="F10254" i="1" s="1"/>
  <c r="G10254" i="1" s="1"/>
  <c r="F10248" i="7"/>
  <c r="G10248" i="7" s="1"/>
  <c r="C10249" i="7"/>
  <c r="D10249" i="7" s="1"/>
  <c r="F10255" i="1" s="1"/>
  <c r="G10255" i="1" s="1"/>
  <c r="F10249" i="7"/>
  <c r="G10249" i="7" s="1"/>
  <c r="C10250" i="7"/>
  <c r="D10250" i="7" s="1"/>
  <c r="F10256" i="1" s="1"/>
  <c r="G10256" i="1" s="1"/>
  <c r="F10250" i="7"/>
  <c r="G10250" i="7" s="1"/>
  <c r="C10251" i="7"/>
  <c r="D10251" i="7" s="1"/>
  <c r="F10257" i="1" s="1"/>
  <c r="G10257" i="1" s="1"/>
  <c r="F10251" i="7"/>
  <c r="G10251" i="7" s="1"/>
  <c r="C10252" i="7"/>
  <c r="D10252" i="7" s="1"/>
  <c r="F10258" i="1" s="1"/>
  <c r="G10258" i="1" s="1"/>
  <c r="F10252" i="7"/>
  <c r="G10252" i="7" s="1"/>
  <c r="C10253" i="7"/>
  <c r="D10253" i="7" s="1"/>
  <c r="F10259" i="1" s="1"/>
  <c r="G10259" i="1" s="1"/>
  <c r="F10253" i="7"/>
  <c r="G10253" i="7" s="1"/>
  <c r="C10254" i="7"/>
  <c r="D10254" i="7" s="1"/>
  <c r="F10260" i="1" s="1"/>
  <c r="G10260" i="1" s="1"/>
  <c r="F10254" i="7"/>
  <c r="G10254" i="7" s="1"/>
  <c r="C10255" i="7"/>
  <c r="D10255" i="7" s="1"/>
  <c r="F10261" i="1" s="1"/>
  <c r="G10261" i="1" s="1"/>
  <c r="F10255" i="7"/>
  <c r="G10255" i="7" s="1"/>
  <c r="C10256" i="7"/>
  <c r="D10256" i="7" s="1"/>
  <c r="F10262" i="1" s="1"/>
  <c r="G10262" i="1" s="1"/>
  <c r="F10256" i="7"/>
  <c r="G10256" i="7" s="1"/>
  <c r="C10257" i="7"/>
  <c r="D10257" i="7" s="1"/>
  <c r="F10263" i="1" s="1"/>
  <c r="G10263" i="1" s="1"/>
  <c r="F10257" i="7"/>
  <c r="G10257" i="7" s="1"/>
  <c r="C10258" i="7"/>
  <c r="D10258" i="7" s="1"/>
  <c r="F10264" i="1" s="1"/>
  <c r="G10264" i="1" s="1"/>
  <c r="F10258" i="7"/>
  <c r="G10258" i="7" s="1"/>
  <c r="C10259" i="7"/>
  <c r="D10259" i="7" s="1"/>
  <c r="F10265" i="1" s="1"/>
  <c r="G10265" i="1" s="1"/>
  <c r="F10259" i="7"/>
  <c r="G10259" i="7" s="1"/>
  <c r="C10260" i="7"/>
  <c r="D10260" i="7" s="1"/>
  <c r="F10266" i="1" s="1"/>
  <c r="G10266" i="1" s="1"/>
  <c r="F10260" i="7"/>
  <c r="G10260" i="7" s="1"/>
  <c r="C10261" i="7"/>
  <c r="D10261" i="7" s="1"/>
  <c r="F10267" i="1" s="1"/>
  <c r="G10267" i="1" s="1"/>
  <c r="F10261" i="7"/>
  <c r="G10261" i="7" s="1"/>
  <c r="C10262" i="7"/>
  <c r="D10262" i="7" s="1"/>
  <c r="F10268" i="1" s="1"/>
  <c r="G10268" i="1" s="1"/>
  <c r="F10262" i="7"/>
  <c r="G10262" i="7" s="1"/>
  <c r="C10263" i="7"/>
  <c r="D10263" i="7" s="1"/>
  <c r="F10269" i="1" s="1"/>
  <c r="G10269" i="1" s="1"/>
  <c r="F10263" i="7"/>
  <c r="G10263" i="7" s="1"/>
  <c r="C10264" i="7"/>
  <c r="D10264" i="7" s="1"/>
  <c r="F10270" i="1" s="1"/>
  <c r="G10270" i="1" s="1"/>
  <c r="F10264" i="7"/>
  <c r="G10264" i="7" s="1"/>
  <c r="C10265" i="7"/>
  <c r="D10265" i="7" s="1"/>
  <c r="F10271" i="1" s="1"/>
  <c r="G10271" i="1" s="1"/>
  <c r="F10265" i="7"/>
  <c r="G10265" i="7" s="1"/>
  <c r="C10266" i="7"/>
  <c r="D10266" i="7" s="1"/>
  <c r="F10272" i="1" s="1"/>
  <c r="G10272" i="1" s="1"/>
  <c r="F10266" i="7"/>
  <c r="G10266" i="7" s="1"/>
  <c r="C10267" i="7"/>
  <c r="D10267" i="7" s="1"/>
  <c r="F10273" i="1" s="1"/>
  <c r="G10273" i="1" s="1"/>
  <c r="F10267" i="7"/>
  <c r="G10267" i="7" s="1"/>
  <c r="C10268" i="7"/>
  <c r="D10268" i="7" s="1"/>
  <c r="F10274" i="1" s="1"/>
  <c r="G10274" i="1" s="1"/>
  <c r="F10268" i="7"/>
  <c r="G10268" i="7" s="1"/>
  <c r="C10269" i="7"/>
  <c r="D10269" i="7" s="1"/>
  <c r="F10275" i="1" s="1"/>
  <c r="G10275" i="1" s="1"/>
  <c r="F10269" i="7"/>
  <c r="G10269" i="7" s="1"/>
  <c r="C10270" i="7"/>
  <c r="D10270" i="7" s="1"/>
  <c r="F10276" i="1" s="1"/>
  <c r="G10276" i="1" s="1"/>
  <c r="F10270" i="7"/>
  <c r="G10270" i="7" s="1"/>
  <c r="C10271" i="7"/>
  <c r="D10271" i="7" s="1"/>
  <c r="F10277" i="1" s="1"/>
  <c r="G10277" i="1" s="1"/>
  <c r="F10271" i="7"/>
  <c r="G10271" i="7" s="1"/>
  <c r="C10272" i="7"/>
  <c r="D10272" i="7" s="1"/>
  <c r="F10278" i="1" s="1"/>
  <c r="G10278" i="1" s="1"/>
  <c r="F10272" i="7"/>
  <c r="G10272" i="7" s="1"/>
  <c r="C10273" i="7"/>
  <c r="D10273" i="7" s="1"/>
  <c r="F10279" i="1" s="1"/>
  <c r="G10279" i="1" s="1"/>
  <c r="F10273" i="7"/>
  <c r="G10273" i="7" s="1"/>
  <c r="C10274" i="7"/>
  <c r="D10274" i="7" s="1"/>
  <c r="F10280" i="1" s="1"/>
  <c r="G10280" i="1" s="1"/>
  <c r="F10274" i="7"/>
  <c r="G10274" i="7" s="1"/>
  <c r="C10275" i="7"/>
  <c r="D10275" i="7" s="1"/>
  <c r="F10281" i="1" s="1"/>
  <c r="G10281" i="1" s="1"/>
  <c r="F10275" i="7"/>
  <c r="G10275" i="7" s="1"/>
  <c r="C10276" i="7"/>
  <c r="D10276" i="7" s="1"/>
  <c r="F10282" i="1" s="1"/>
  <c r="G10282" i="1" s="1"/>
  <c r="F10276" i="7"/>
  <c r="G10276" i="7" s="1"/>
  <c r="C10277" i="7"/>
  <c r="D10277" i="7" s="1"/>
  <c r="F10283" i="1" s="1"/>
  <c r="G10283" i="1" s="1"/>
  <c r="F10277" i="7"/>
  <c r="G10277" i="7" s="1"/>
  <c r="C10278" i="7"/>
  <c r="D10278" i="7" s="1"/>
  <c r="F10284" i="1" s="1"/>
  <c r="G10284" i="1" s="1"/>
  <c r="F10278" i="7"/>
  <c r="G10278" i="7" s="1"/>
  <c r="C10279" i="7"/>
  <c r="D10279" i="7" s="1"/>
  <c r="F10285" i="1" s="1"/>
  <c r="G10285" i="1" s="1"/>
  <c r="F10279" i="7"/>
  <c r="G10279" i="7" s="1"/>
  <c r="C10280" i="7"/>
  <c r="D10280" i="7" s="1"/>
  <c r="F10286" i="1" s="1"/>
  <c r="G10286" i="1" s="1"/>
  <c r="F10280" i="7"/>
  <c r="G10280" i="7" s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333" i="6"/>
  <c r="I334" i="6"/>
  <c r="I335" i="6"/>
  <c r="I336" i="6"/>
  <c r="I337" i="6"/>
  <c r="I338" i="6"/>
  <c r="D333" i="6"/>
  <c r="D334" i="6"/>
  <c r="D335" i="6"/>
  <c r="D336" i="6"/>
  <c r="D337" i="6"/>
  <c r="D338" i="6"/>
  <c r="M10717" i="1" l="1"/>
  <c r="N10717" i="1" s="1"/>
  <c r="H10716" i="1"/>
  <c r="L10716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M10716" i="1" l="1"/>
  <c r="N10716" i="1" s="1"/>
  <c r="H10715" i="1"/>
  <c r="L10715" i="1"/>
  <c r="C9940" i="7"/>
  <c r="D9940" i="7" s="1"/>
  <c r="F9946" i="1" s="1"/>
  <c r="F9940" i="7"/>
  <c r="G9940" i="7" s="1"/>
  <c r="C9941" i="7"/>
  <c r="D9941" i="7" s="1"/>
  <c r="F9947" i="1" s="1"/>
  <c r="F9941" i="7"/>
  <c r="G9941" i="7" s="1"/>
  <c r="C9942" i="7"/>
  <c r="D9942" i="7" s="1"/>
  <c r="F9948" i="1" s="1"/>
  <c r="F9942" i="7"/>
  <c r="G9942" i="7" s="1"/>
  <c r="C9943" i="7"/>
  <c r="D9943" i="7" s="1"/>
  <c r="F9949" i="1" s="1"/>
  <c r="F9943" i="7"/>
  <c r="G9943" i="7" s="1"/>
  <c r="C9944" i="7"/>
  <c r="D9944" i="7" s="1"/>
  <c r="F9950" i="1" s="1"/>
  <c r="F9944" i="7"/>
  <c r="G9944" i="7" s="1"/>
  <c r="C9945" i="7"/>
  <c r="D9945" i="7" s="1"/>
  <c r="F9951" i="1" s="1"/>
  <c r="F9945" i="7"/>
  <c r="G9945" i="7" s="1"/>
  <c r="C9946" i="7"/>
  <c r="D9946" i="7" s="1"/>
  <c r="F9952" i="1" s="1"/>
  <c r="F9946" i="7"/>
  <c r="G9946" i="7" s="1"/>
  <c r="C9947" i="7"/>
  <c r="D9947" i="7" s="1"/>
  <c r="F9953" i="1" s="1"/>
  <c r="F9947" i="7"/>
  <c r="G9947" i="7" s="1"/>
  <c r="C9948" i="7"/>
  <c r="D9948" i="7" s="1"/>
  <c r="F9954" i="1" s="1"/>
  <c r="F9948" i="7"/>
  <c r="G9948" i="7" s="1"/>
  <c r="C9949" i="7"/>
  <c r="D9949" i="7" s="1"/>
  <c r="F9955" i="1" s="1"/>
  <c r="F9949" i="7"/>
  <c r="G9949" i="7" s="1"/>
  <c r="C9950" i="7"/>
  <c r="D9950" i="7" s="1"/>
  <c r="F9956" i="1" s="1"/>
  <c r="F9950" i="7"/>
  <c r="G9950" i="7" s="1"/>
  <c r="C9951" i="7"/>
  <c r="D9951" i="7" s="1"/>
  <c r="F9957" i="1" s="1"/>
  <c r="F9951" i="7"/>
  <c r="G9951" i="7" s="1"/>
  <c r="C9952" i="7"/>
  <c r="D9952" i="7" s="1"/>
  <c r="F9958" i="1" s="1"/>
  <c r="F9952" i="7"/>
  <c r="G9952" i="7" s="1"/>
  <c r="C9953" i="7"/>
  <c r="D9953" i="7" s="1"/>
  <c r="F9959" i="1" s="1"/>
  <c r="F9953" i="7"/>
  <c r="G9953" i="7" s="1"/>
  <c r="C9954" i="7"/>
  <c r="D9954" i="7" s="1"/>
  <c r="F9960" i="1" s="1"/>
  <c r="F9954" i="7"/>
  <c r="G9954" i="7" s="1"/>
  <c r="C9955" i="7"/>
  <c r="D9955" i="7" s="1"/>
  <c r="F9961" i="1" s="1"/>
  <c r="F9955" i="7"/>
  <c r="G9955" i="7" s="1"/>
  <c r="C9956" i="7"/>
  <c r="D9956" i="7" s="1"/>
  <c r="F9962" i="1" s="1"/>
  <c r="F9956" i="7"/>
  <c r="G9956" i="7" s="1"/>
  <c r="C9957" i="7"/>
  <c r="D9957" i="7" s="1"/>
  <c r="F9963" i="1" s="1"/>
  <c r="F9957" i="7"/>
  <c r="G9957" i="7" s="1"/>
  <c r="C9958" i="7"/>
  <c r="D9958" i="7" s="1"/>
  <c r="F9964" i="1" s="1"/>
  <c r="F9958" i="7"/>
  <c r="G9958" i="7" s="1"/>
  <c r="C9959" i="7"/>
  <c r="D9959" i="7" s="1"/>
  <c r="F9965" i="1" s="1"/>
  <c r="F9959" i="7"/>
  <c r="G9959" i="7" s="1"/>
  <c r="C9960" i="7"/>
  <c r="D9960" i="7" s="1"/>
  <c r="F9966" i="1" s="1"/>
  <c r="F9960" i="7"/>
  <c r="G9960" i="7" s="1"/>
  <c r="C9961" i="7"/>
  <c r="D9961" i="7" s="1"/>
  <c r="F9967" i="1" s="1"/>
  <c r="F9961" i="7"/>
  <c r="G9961" i="7" s="1"/>
  <c r="C9962" i="7"/>
  <c r="D9962" i="7" s="1"/>
  <c r="F9968" i="1" s="1"/>
  <c r="F9962" i="7"/>
  <c r="G9962" i="7" s="1"/>
  <c r="C9963" i="7"/>
  <c r="D9963" i="7" s="1"/>
  <c r="F9969" i="1" s="1"/>
  <c r="F9963" i="7"/>
  <c r="G9963" i="7" s="1"/>
  <c r="C9964" i="7"/>
  <c r="D9964" i="7" s="1"/>
  <c r="F9970" i="1" s="1"/>
  <c r="F9964" i="7"/>
  <c r="G9964" i="7" s="1"/>
  <c r="C9965" i="7"/>
  <c r="D9965" i="7" s="1"/>
  <c r="F9971" i="1" s="1"/>
  <c r="F9965" i="7"/>
  <c r="G9965" i="7" s="1"/>
  <c r="C9966" i="7"/>
  <c r="D9966" i="7" s="1"/>
  <c r="F9972" i="1" s="1"/>
  <c r="F9966" i="7"/>
  <c r="G9966" i="7" s="1"/>
  <c r="C9967" i="7"/>
  <c r="D9967" i="7" s="1"/>
  <c r="F9973" i="1" s="1"/>
  <c r="F9967" i="7"/>
  <c r="G9967" i="7" s="1"/>
  <c r="C9968" i="7"/>
  <c r="D9968" i="7" s="1"/>
  <c r="F9974" i="1" s="1"/>
  <c r="F9968" i="7"/>
  <c r="G9968" i="7" s="1"/>
  <c r="C9969" i="7"/>
  <c r="D9969" i="7" s="1"/>
  <c r="F9975" i="1" s="1"/>
  <c r="F9969" i="7"/>
  <c r="G9969" i="7" s="1"/>
  <c r="C9970" i="7"/>
  <c r="D9970" i="7" s="1"/>
  <c r="F9976" i="1" s="1"/>
  <c r="F9970" i="7"/>
  <c r="G9970" i="7" s="1"/>
  <c r="C9971" i="7"/>
  <c r="D9971" i="7" s="1"/>
  <c r="F9977" i="1" s="1"/>
  <c r="F9971" i="7"/>
  <c r="G9971" i="7" s="1"/>
  <c r="C9972" i="7"/>
  <c r="D9972" i="7" s="1"/>
  <c r="F9978" i="1" s="1"/>
  <c r="F9972" i="7"/>
  <c r="G9972" i="7" s="1"/>
  <c r="C9973" i="7"/>
  <c r="D9973" i="7" s="1"/>
  <c r="F9979" i="1" s="1"/>
  <c r="F9973" i="7"/>
  <c r="G9973" i="7" s="1"/>
  <c r="C9974" i="7"/>
  <c r="D9974" i="7" s="1"/>
  <c r="F9980" i="1" s="1"/>
  <c r="F9974" i="7"/>
  <c r="G9974" i="7" s="1"/>
  <c r="C9975" i="7"/>
  <c r="D9975" i="7" s="1"/>
  <c r="F9981" i="1" s="1"/>
  <c r="F9975" i="7"/>
  <c r="G9975" i="7" s="1"/>
  <c r="C9976" i="7"/>
  <c r="D9976" i="7" s="1"/>
  <c r="F9982" i="1" s="1"/>
  <c r="F9976" i="7"/>
  <c r="G9976" i="7" s="1"/>
  <c r="C9977" i="7"/>
  <c r="D9977" i="7" s="1"/>
  <c r="F9983" i="1" s="1"/>
  <c r="F9977" i="7"/>
  <c r="G9977" i="7" s="1"/>
  <c r="C9978" i="7"/>
  <c r="D9978" i="7" s="1"/>
  <c r="F9984" i="1" s="1"/>
  <c r="F9978" i="7"/>
  <c r="G9978" i="7" s="1"/>
  <c r="C9979" i="7"/>
  <c r="D9979" i="7" s="1"/>
  <c r="F9985" i="1" s="1"/>
  <c r="F9979" i="7"/>
  <c r="G9979" i="7" s="1"/>
  <c r="C9980" i="7"/>
  <c r="D9980" i="7" s="1"/>
  <c r="F9986" i="1" s="1"/>
  <c r="F9980" i="7"/>
  <c r="G9980" i="7" s="1"/>
  <c r="C9981" i="7"/>
  <c r="D9981" i="7" s="1"/>
  <c r="F9987" i="1" s="1"/>
  <c r="F9981" i="7"/>
  <c r="G9981" i="7" s="1"/>
  <c r="C9982" i="7"/>
  <c r="D9982" i="7" s="1"/>
  <c r="F9988" i="1" s="1"/>
  <c r="F9982" i="7"/>
  <c r="G9982" i="7" s="1"/>
  <c r="C9983" i="7"/>
  <c r="D9983" i="7" s="1"/>
  <c r="F9989" i="1" s="1"/>
  <c r="F9983" i="7"/>
  <c r="G9983" i="7" s="1"/>
  <c r="C9984" i="7"/>
  <c r="D9984" i="7" s="1"/>
  <c r="F9990" i="1" s="1"/>
  <c r="F9984" i="7"/>
  <c r="G9984" i="7" s="1"/>
  <c r="C9985" i="7"/>
  <c r="D9985" i="7" s="1"/>
  <c r="F9991" i="1" s="1"/>
  <c r="F9985" i="7"/>
  <c r="G9985" i="7" s="1"/>
  <c r="C9986" i="7"/>
  <c r="D9986" i="7" s="1"/>
  <c r="F9992" i="1" s="1"/>
  <c r="F9986" i="7"/>
  <c r="G9986" i="7" s="1"/>
  <c r="C9987" i="7"/>
  <c r="D9987" i="7" s="1"/>
  <c r="F9993" i="1" s="1"/>
  <c r="F9987" i="7"/>
  <c r="G9987" i="7" s="1"/>
  <c r="C9988" i="7"/>
  <c r="D9988" i="7" s="1"/>
  <c r="F9994" i="1" s="1"/>
  <c r="F9988" i="7"/>
  <c r="G9988" i="7" s="1"/>
  <c r="C9989" i="7"/>
  <c r="D9989" i="7" s="1"/>
  <c r="F9995" i="1" s="1"/>
  <c r="F9989" i="7"/>
  <c r="G9989" i="7" s="1"/>
  <c r="C9990" i="7"/>
  <c r="D9990" i="7" s="1"/>
  <c r="F9996" i="1" s="1"/>
  <c r="F9990" i="7"/>
  <c r="G9990" i="7" s="1"/>
  <c r="C9991" i="7"/>
  <c r="D9991" i="7" s="1"/>
  <c r="F9997" i="1" s="1"/>
  <c r="F9991" i="7"/>
  <c r="G9991" i="7" s="1"/>
  <c r="C9992" i="7"/>
  <c r="D9992" i="7" s="1"/>
  <c r="F9998" i="1" s="1"/>
  <c r="F9992" i="7"/>
  <c r="G9992" i="7" s="1"/>
  <c r="C9993" i="7"/>
  <c r="D9993" i="7" s="1"/>
  <c r="F9999" i="1" s="1"/>
  <c r="F9993" i="7"/>
  <c r="G9993" i="7" s="1"/>
  <c r="C9994" i="7"/>
  <c r="D9994" i="7" s="1"/>
  <c r="F10000" i="1" s="1"/>
  <c r="F9994" i="7"/>
  <c r="G9994" i="7" s="1"/>
  <c r="C9995" i="7"/>
  <c r="D9995" i="7" s="1"/>
  <c r="F10001" i="1" s="1"/>
  <c r="F9995" i="7"/>
  <c r="G9995" i="7" s="1"/>
  <c r="C9996" i="7"/>
  <c r="D9996" i="7" s="1"/>
  <c r="F10002" i="1" s="1"/>
  <c r="F9996" i="7"/>
  <c r="G9996" i="7" s="1"/>
  <c r="C9997" i="7"/>
  <c r="D9997" i="7" s="1"/>
  <c r="F10003" i="1" s="1"/>
  <c r="F9997" i="7"/>
  <c r="G9997" i="7" s="1"/>
  <c r="C9998" i="7"/>
  <c r="D9998" i="7" s="1"/>
  <c r="F10004" i="1" s="1"/>
  <c r="F9998" i="7"/>
  <c r="G9998" i="7" s="1"/>
  <c r="C9999" i="7"/>
  <c r="D9999" i="7" s="1"/>
  <c r="F10005" i="1" s="1"/>
  <c r="F9999" i="7"/>
  <c r="G9999" i="7" s="1"/>
  <c r="C10000" i="7"/>
  <c r="D10000" i="7" s="1"/>
  <c r="F10006" i="1" s="1"/>
  <c r="F10000" i="7"/>
  <c r="G10000" i="7" s="1"/>
  <c r="C10001" i="7"/>
  <c r="D10001" i="7" s="1"/>
  <c r="F10007" i="1" s="1"/>
  <c r="F10001" i="7"/>
  <c r="G10001" i="7" s="1"/>
  <c r="C10002" i="7"/>
  <c r="D10002" i="7" s="1"/>
  <c r="F10008" i="1" s="1"/>
  <c r="F10002" i="7"/>
  <c r="G10002" i="7" s="1"/>
  <c r="C10003" i="7"/>
  <c r="D10003" i="7" s="1"/>
  <c r="F10009" i="1" s="1"/>
  <c r="F10003" i="7"/>
  <c r="G10003" i="7" s="1"/>
  <c r="C10004" i="7"/>
  <c r="D10004" i="7" s="1"/>
  <c r="F10010" i="1" s="1"/>
  <c r="F10004" i="7"/>
  <c r="G10004" i="7" s="1"/>
  <c r="C10005" i="7"/>
  <c r="D10005" i="7" s="1"/>
  <c r="F10011" i="1" s="1"/>
  <c r="F10005" i="7"/>
  <c r="G10005" i="7" s="1"/>
  <c r="C10006" i="7"/>
  <c r="D10006" i="7" s="1"/>
  <c r="F10012" i="1" s="1"/>
  <c r="F10006" i="7"/>
  <c r="G10006" i="7" s="1"/>
  <c r="C10007" i="7"/>
  <c r="D10007" i="7" s="1"/>
  <c r="F10013" i="1" s="1"/>
  <c r="F10007" i="7"/>
  <c r="G10007" i="7" s="1"/>
  <c r="C10008" i="7"/>
  <c r="D10008" i="7" s="1"/>
  <c r="F10014" i="1" s="1"/>
  <c r="F10008" i="7"/>
  <c r="G10008" i="7" s="1"/>
  <c r="C10009" i="7"/>
  <c r="D10009" i="7" s="1"/>
  <c r="F10015" i="1" s="1"/>
  <c r="F10009" i="7"/>
  <c r="G10009" i="7" s="1"/>
  <c r="C10010" i="7"/>
  <c r="D10010" i="7" s="1"/>
  <c r="F10016" i="1" s="1"/>
  <c r="F10010" i="7"/>
  <c r="G10010" i="7" s="1"/>
  <c r="C10011" i="7"/>
  <c r="D10011" i="7" s="1"/>
  <c r="F10017" i="1" s="1"/>
  <c r="F10011" i="7"/>
  <c r="G10011" i="7" s="1"/>
  <c r="C10012" i="7"/>
  <c r="D10012" i="7" s="1"/>
  <c r="F10018" i="1" s="1"/>
  <c r="F10012" i="7"/>
  <c r="G10012" i="7" s="1"/>
  <c r="C10013" i="7"/>
  <c r="D10013" i="7" s="1"/>
  <c r="F10019" i="1" s="1"/>
  <c r="F10013" i="7"/>
  <c r="G10013" i="7" s="1"/>
  <c r="C10014" i="7"/>
  <c r="D10014" i="7" s="1"/>
  <c r="F10020" i="1" s="1"/>
  <c r="F10014" i="7"/>
  <c r="G10014" i="7" s="1"/>
  <c r="C10015" i="7"/>
  <c r="D10015" i="7" s="1"/>
  <c r="F10021" i="1" s="1"/>
  <c r="F10015" i="7"/>
  <c r="G10015" i="7" s="1"/>
  <c r="C10016" i="7"/>
  <c r="D10016" i="7" s="1"/>
  <c r="F10022" i="1" s="1"/>
  <c r="F10016" i="7"/>
  <c r="G10016" i="7" s="1"/>
  <c r="C10017" i="7"/>
  <c r="D10017" i="7" s="1"/>
  <c r="F10023" i="1" s="1"/>
  <c r="F10017" i="7"/>
  <c r="G10017" i="7" s="1"/>
  <c r="C10018" i="7"/>
  <c r="D10018" i="7" s="1"/>
  <c r="F10024" i="1" s="1"/>
  <c r="F10018" i="7"/>
  <c r="G10018" i="7" s="1"/>
  <c r="C10019" i="7"/>
  <c r="D10019" i="7" s="1"/>
  <c r="F10025" i="1" s="1"/>
  <c r="F10019" i="7"/>
  <c r="G10019" i="7" s="1"/>
  <c r="C10020" i="7"/>
  <c r="D10020" i="7" s="1"/>
  <c r="F10026" i="1" s="1"/>
  <c r="F10020" i="7"/>
  <c r="G10020" i="7" s="1"/>
  <c r="C10021" i="7"/>
  <c r="D10021" i="7" s="1"/>
  <c r="F10027" i="1" s="1"/>
  <c r="F10021" i="7"/>
  <c r="G10021" i="7" s="1"/>
  <c r="C10022" i="7"/>
  <c r="D10022" i="7" s="1"/>
  <c r="F10028" i="1" s="1"/>
  <c r="F10022" i="7"/>
  <c r="G10022" i="7" s="1"/>
  <c r="C10023" i="7"/>
  <c r="D10023" i="7" s="1"/>
  <c r="F10029" i="1" s="1"/>
  <c r="F10023" i="7"/>
  <c r="G10023" i="7" s="1"/>
  <c r="C10024" i="7"/>
  <c r="D10024" i="7" s="1"/>
  <c r="F10030" i="1" s="1"/>
  <c r="F10024" i="7"/>
  <c r="G10024" i="7" s="1"/>
  <c r="C10025" i="7"/>
  <c r="D10025" i="7" s="1"/>
  <c r="F10031" i="1" s="1"/>
  <c r="F10025" i="7"/>
  <c r="G10025" i="7" s="1"/>
  <c r="C10026" i="7"/>
  <c r="D10026" i="7" s="1"/>
  <c r="F10032" i="1" s="1"/>
  <c r="F10026" i="7"/>
  <c r="G10026" i="7" s="1"/>
  <c r="C10027" i="7"/>
  <c r="D10027" i="7" s="1"/>
  <c r="F10033" i="1" s="1"/>
  <c r="F10027" i="7"/>
  <c r="G10027" i="7" s="1"/>
  <c r="C10028" i="7"/>
  <c r="D10028" i="7" s="1"/>
  <c r="F10034" i="1" s="1"/>
  <c r="F10028" i="7"/>
  <c r="G10028" i="7" s="1"/>
  <c r="C10029" i="7"/>
  <c r="D10029" i="7" s="1"/>
  <c r="F10035" i="1" s="1"/>
  <c r="F10029" i="7"/>
  <c r="G10029" i="7" s="1"/>
  <c r="C10030" i="7"/>
  <c r="D10030" i="7" s="1"/>
  <c r="F10036" i="1" s="1"/>
  <c r="F10030" i="7"/>
  <c r="G10030" i="7" s="1"/>
  <c r="C10031" i="7"/>
  <c r="D10031" i="7" s="1"/>
  <c r="F10037" i="1" s="1"/>
  <c r="F10031" i="7"/>
  <c r="G10031" i="7" s="1"/>
  <c r="C10032" i="7"/>
  <c r="D10032" i="7" s="1"/>
  <c r="F10038" i="1" s="1"/>
  <c r="F10032" i="7"/>
  <c r="G10032" i="7" s="1"/>
  <c r="C10033" i="7"/>
  <c r="D10033" i="7" s="1"/>
  <c r="F10039" i="1" s="1"/>
  <c r="F10033" i="7"/>
  <c r="G10033" i="7" s="1"/>
  <c r="C10034" i="7"/>
  <c r="D10034" i="7" s="1"/>
  <c r="F10040" i="1" s="1"/>
  <c r="G10040" i="1" s="1"/>
  <c r="F10034" i="7"/>
  <c r="G10034" i="7" s="1"/>
  <c r="C10035" i="7"/>
  <c r="D10035" i="7" s="1"/>
  <c r="F10041" i="1" s="1"/>
  <c r="F10035" i="7"/>
  <c r="G10035" i="7" s="1"/>
  <c r="C10036" i="7"/>
  <c r="D10036" i="7" s="1"/>
  <c r="F10042" i="1" s="1"/>
  <c r="G10042" i="1" s="1"/>
  <c r="F10036" i="7"/>
  <c r="G10036" i="7" s="1"/>
  <c r="C10037" i="7"/>
  <c r="D10037" i="7" s="1"/>
  <c r="F10043" i="1" s="1"/>
  <c r="G10043" i="1" s="1"/>
  <c r="F10037" i="7"/>
  <c r="G10037" i="7" s="1"/>
  <c r="C10038" i="7"/>
  <c r="D10038" i="7" s="1"/>
  <c r="F10044" i="1" s="1"/>
  <c r="G10044" i="1" s="1"/>
  <c r="F10038" i="7"/>
  <c r="G10038" i="7" s="1"/>
  <c r="C10039" i="7"/>
  <c r="D10039" i="7" s="1"/>
  <c r="F10045" i="1" s="1"/>
  <c r="G10045" i="1" s="1"/>
  <c r="F10039" i="7"/>
  <c r="G10039" i="7" s="1"/>
  <c r="C10040" i="7"/>
  <c r="D10040" i="7" s="1"/>
  <c r="F10046" i="1" s="1"/>
  <c r="G10046" i="1" s="1"/>
  <c r="F10040" i="7"/>
  <c r="G10040" i="7" s="1"/>
  <c r="C10041" i="7"/>
  <c r="D10041" i="7" s="1"/>
  <c r="F10047" i="1" s="1"/>
  <c r="G10047" i="1" s="1"/>
  <c r="F10041" i="7"/>
  <c r="G10041" i="7" s="1"/>
  <c r="C10042" i="7"/>
  <c r="D10042" i="7" s="1"/>
  <c r="F10048" i="1" s="1"/>
  <c r="G10048" i="1" s="1"/>
  <c r="F10042" i="7"/>
  <c r="G10042" i="7" s="1"/>
  <c r="C10043" i="7"/>
  <c r="D10043" i="7" s="1"/>
  <c r="F10049" i="1" s="1"/>
  <c r="G10049" i="1" s="1"/>
  <c r="F10043" i="7"/>
  <c r="G10043" i="7" s="1"/>
  <c r="C10044" i="7"/>
  <c r="D10044" i="7" s="1"/>
  <c r="F10050" i="1" s="1"/>
  <c r="G10050" i="1" s="1"/>
  <c r="F10044" i="7"/>
  <c r="G10044" i="7" s="1"/>
  <c r="C10045" i="7"/>
  <c r="D10045" i="7" s="1"/>
  <c r="F10051" i="1" s="1"/>
  <c r="G10051" i="1" s="1"/>
  <c r="F10045" i="7"/>
  <c r="G10045" i="7" s="1"/>
  <c r="C10046" i="7"/>
  <c r="D10046" i="7" s="1"/>
  <c r="F10052" i="1" s="1"/>
  <c r="G10052" i="1" s="1"/>
  <c r="F10046" i="7"/>
  <c r="G10046" i="7" s="1"/>
  <c r="C10047" i="7"/>
  <c r="D10047" i="7" s="1"/>
  <c r="F10053" i="1" s="1"/>
  <c r="G10053" i="1" s="1"/>
  <c r="F10047" i="7"/>
  <c r="G10047" i="7" s="1"/>
  <c r="C10048" i="7"/>
  <c r="D10048" i="7" s="1"/>
  <c r="F10054" i="1" s="1"/>
  <c r="G10054" i="1" s="1"/>
  <c r="F10048" i="7"/>
  <c r="G10048" i="7" s="1"/>
  <c r="C10049" i="7"/>
  <c r="D10049" i="7" s="1"/>
  <c r="F10055" i="1" s="1"/>
  <c r="G10055" i="1" s="1"/>
  <c r="F10049" i="7"/>
  <c r="G10049" i="7" s="1"/>
  <c r="C10050" i="7"/>
  <c r="D10050" i="7" s="1"/>
  <c r="F10056" i="1" s="1"/>
  <c r="G10056" i="1" s="1"/>
  <c r="F10050" i="7"/>
  <c r="G10050" i="7" s="1"/>
  <c r="C10051" i="7"/>
  <c r="D10051" i="7" s="1"/>
  <c r="F10057" i="1" s="1"/>
  <c r="G10057" i="1" s="1"/>
  <c r="F10051" i="7"/>
  <c r="G10051" i="7" s="1"/>
  <c r="C10052" i="7"/>
  <c r="D10052" i="7" s="1"/>
  <c r="F10058" i="1" s="1"/>
  <c r="G10058" i="1" s="1"/>
  <c r="F10052" i="7"/>
  <c r="G10052" i="7" s="1"/>
  <c r="C10053" i="7"/>
  <c r="D10053" i="7" s="1"/>
  <c r="F10059" i="1" s="1"/>
  <c r="G10059" i="1" s="1"/>
  <c r="F10053" i="7"/>
  <c r="G10053" i="7" s="1"/>
  <c r="C10054" i="7"/>
  <c r="D10054" i="7" s="1"/>
  <c r="F10060" i="1" s="1"/>
  <c r="G10060" i="1" s="1"/>
  <c r="F10054" i="7"/>
  <c r="G10054" i="7" s="1"/>
  <c r="C10055" i="7"/>
  <c r="D10055" i="7" s="1"/>
  <c r="F10061" i="1" s="1"/>
  <c r="G10061" i="1" s="1"/>
  <c r="F10055" i="7"/>
  <c r="G10055" i="7" s="1"/>
  <c r="C10056" i="7"/>
  <c r="D10056" i="7" s="1"/>
  <c r="F10062" i="1" s="1"/>
  <c r="G10062" i="1" s="1"/>
  <c r="F10056" i="7"/>
  <c r="G10056" i="7" s="1"/>
  <c r="C10057" i="7"/>
  <c r="D10057" i="7" s="1"/>
  <c r="F10063" i="1" s="1"/>
  <c r="G10063" i="1" s="1"/>
  <c r="F10057" i="7"/>
  <c r="G10057" i="7" s="1"/>
  <c r="C10058" i="7"/>
  <c r="D10058" i="7" s="1"/>
  <c r="F10064" i="1" s="1"/>
  <c r="G10064" i="1" s="1"/>
  <c r="F10058" i="7"/>
  <c r="G10058" i="7" s="1"/>
  <c r="C10059" i="7"/>
  <c r="D10059" i="7" s="1"/>
  <c r="F10065" i="1" s="1"/>
  <c r="G10065" i="1" s="1"/>
  <c r="F10059" i="7"/>
  <c r="G10059" i="7" s="1"/>
  <c r="C10060" i="7"/>
  <c r="D10060" i="7" s="1"/>
  <c r="F10066" i="1" s="1"/>
  <c r="G10066" i="1" s="1"/>
  <c r="F10060" i="7"/>
  <c r="G10060" i="7" s="1"/>
  <c r="C10061" i="7"/>
  <c r="D10061" i="7" s="1"/>
  <c r="F10067" i="1" s="1"/>
  <c r="G10067" i="1" s="1"/>
  <c r="F10061" i="7"/>
  <c r="G10061" i="7" s="1"/>
  <c r="C10062" i="7"/>
  <c r="D10062" i="7" s="1"/>
  <c r="F10068" i="1" s="1"/>
  <c r="G10068" i="1" s="1"/>
  <c r="F10062" i="7"/>
  <c r="G10062" i="7" s="1"/>
  <c r="C10063" i="7"/>
  <c r="D10063" i="7" s="1"/>
  <c r="F10069" i="1" s="1"/>
  <c r="G10069" i="1" s="1"/>
  <c r="F10063" i="7"/>
  <c r="G10063" i="7" s="1"/>
  <c r="C10064" i="7"/>
  <c r="D10064" i="7" s="1"/>
  <c r="F10070" i="1" s="1"/>
  <c r="G10070" i="1" s="1"/>
  <c r="F10064" i="7"/>
  <c r="G10064" i="7" s="1"/>
  <c r="C10065" i="7"/>
  <c r="D10065" i="7" s="1"/>
  <c r="F10071" i="1" s="1"/>
  <c r="G10071" i="1" s="1"/>
  <c r="F10065" i="7"/>
  <c r="G10065" i="7" s="1"/>
  <c r="C10066" i="7"/>
  <c r="D10066" i="7" s="1"/>
  <c r="F10072" i="1" s="1"/>
  <c r="G10072" i="1" s="1"/>
  <c r="F10066" i="7"/>
  <c r="G10066" i="7" s="1"/>
  <c r="C10067" i="7"/>
  <c r="D10067" i="7" s="1"/>
  <c r="F10073" i="1" s="1"/>
  <c r="G10073" i="1" s="1"/>
  <c r="F10067" i="7"/>
  <c r="G10067" i="7" s="1"/>
  <c r="C10068" i="7"/>
  <c r="D10068" i="7" s="1"/>
  <c r="F10074" i="1" s="1"/>
  <c r="G10074" i="1" s="1"/>
  <c r="F10068" i="7"/>
  <c r="G10068" i="7" s="1"/>
  <c r="C10069" i="7"/>
  <c r="D10069" i="7" s="1"/>
  <c r="F10075" i="1" s="1"/>
  <c r="G10075" i="1" s="1"/>
  <c r="F10069" i="7"/>
  <c r="G10069" i="7" s="1"/>
  <c r="C10070" i="7"/>
  <c r="D10070" i="7" s="1"/>
  <c r="F10076" i="1" s="1"/>
  <c r="G10076" i="1" s="1"/>
  <c r="F10070" i="7"/>
  <c r="G10070" i="7" s="1"/>
  <c r="C10071" i="7"/>
  <c r="D10071" i="7" s="1"/>
  <c r="F10077" i="1" s="1"/>
  <c r="G10077" i="1" s="1"/>
  <c r="F10071" i="7"/>
  <c r="G10071" i="7" s="1"/>
  <c r="C10072" i="7"/>
  <c r="D10072" i="7" s="1"/>
  <c r="F10078" i="1" s="1"/>
  <c r="G10078" i="1" s="1"/>
  <c r="F10072" i="7"/>
  <c r="G10072" i="7" s="1"/>
  <c r="C10073" i="7"/>
  <c r="D10073" i="7" s="1"/>
  <c r="F10079" i="1" s="1"/>
  <c r="G10079" i="1" s="1"/>
  <c r="F10073" i="7"/>
  <c r="G10073" i="7" s="1"/>
  <c r="C10074" i="7"/>
  <c r="D10074" i="7" s="1"/>
  <c r="F10080" i="1" s="1"/>
  <c r="G10080" i="1" s="1"/>
  <c r="F10074" i="7"/>
  <c r="G10074" i="7" s="1"/>
  <c r="C10075" i="7"/>
  <c r="D10075" i="7" s="1"/>
  <c r="F10081" i="1" s="1"/>
  <c r="G10081" i="1" s="1"/>
  <c r="F10075" i="7"/>
  <c r="G10075" i="7" s="1"/>
  <c r="C10076" i="7"/>
  <c r="D10076" i="7" s="1"/>
  <c r="F10082" i="1" s="1"/>
  <c r="G10082" i="1" s="1"/>
  <c r="F10076" i="7"/>
  <c r="G10076" i="7" s="1"/>
  <c r="C10077" i="7"/>
  <c r="D10077" i="7" s="1"/>
  <c r="F10083" i="1" s="1"/>
  <c r="G10083" i="1" s="1"/>
  <c r="F10077" i="7"/>
  <c r="G10077" i="7" s="1"/>
  <c r="C10078" i="7"/>
  <c r="D10078" i="7" s="1"/>
  <c r="F10084" i="1" s="1"/>
  <c r="G10084" i="1" s="1"/>
  <c r="F10078" i="7"/>
  <c r="G10078" i="7" s="1"/>
  <c r="C10079" i="7"/>
  <c r="D10079" i="7" s="1"/>
  <c r="F10085" i="1" s="1"/>
  <c r="G10085" i="1" s="1"/>
  <c r="F10079" i="7"/>
  <c r="G10079" i="7" s="1"/>
  <c r="C10080" i="7"/>
  <c r="D10080" i="7" s="1"/>
  <c r="F10086" i="1" s="1"/>
  <c r="G10086" i="1" s="1"/>
  <c r="F10080" i="7"/>
  <c r="G10080" i="7" s="1"/>
  <c r="C10081" i="7"/>
  <c r="D10081" i="7" s="1"/>
  <c r="F10087" i="1" s="1"/>
  <c r="G10087" i="1" s="1"/>
  <c r="F10081" i="7"/>
  <c r="G10081" i="7" s="1"/>
  <c r="C10082" i="7"/>
  <c r="D10082" i="7" s="1"/>
  <c r="F10088" i="1" s="1"/>
  <c r="G10088" i="1" s="1"/>
  <c r="F10082" i="7"/>
  <c r="G10082" i="7" s="1"/>
  <c r="C10083" i="7"/>
  <c r="D10083" i="7" s="1"/>
  <c r="F10089" i="1" s="1"/>
  <c r="G10089" i="1" s="1"/>
  <c r="F10083" i="7"/>
  <c r="G10083" i="7" s="1"/>
  <c r="C10084" i="7"/>
  <c r="D10084" i="7" s="1"/>
  <c r="F10090" i="1" s="1"/>
  <c r="G10090" i="1" s="1"/>
  <c r="F10084" i="7"/>
  <c r="G10084" i="7" s="1"/>
  <c r="C10085" i="7"/>
  <c r="D10085" i="7" s="1"/>
  <c r="F10091" i="1" s="1"/>
  <c r="G10091" i="1" s="1"/>
  <c r="F10085" i="7"/>
  <c r="G10085" i="7" s="1"/>
  <c r="C10086" i="7"/>
  <c r="D10086" i="7" s="1"/>
  <c r="F10092" i="1" s="1"/>
  <c r="G10092" i="1" s="1"/>
  <c r="F10086" i="7"/>
  <c r="G10086" i="7" s="1"/>
  <c r="C10087" i="7"/>
  <c r="D10087" i="7" s="1"/>
  <c r="F10093" i="1" s="1"/>
  <c r="G10093" i="1" s="1"/>
  <c r="F10087" i="7"/>
  <c r="G10087" i="7" s="1"/>
  <c r="C10088" i="7"/>
  <c r="D10088" i="7" s="1"/>
  <c r="F10094" i="1" s="1"/>
  <c r="G10094" i="1" s="1"/>
  <c r="F10088" i="7"/>
  <c r="G10088" i="7" s="1"/>
  <c r="C9865" i="7"/>
  <c r="D9865" i="7" s="1"/>
  <c r="F9871" i="1" s="1"/>
  <c r="F9865" i="7"/>
  <c r="G9865" i="7" s="1"/>
  <c r="C9866" i="7"/>
  <c r="D9866" i="7" s="1"/>
  <c r="F9872" i="1" s="1"/>
  <c r="F9866" i="7"/>
  <c r="G9866" i="7" s="1"/>
  <c r="C9867" i="7"/>
  <c r="D9867" i="7" s="1"/>
  <c r="F9873" i="1" s="1"/>
  <c r="F9867" i="7"/>
  <c r="G9867" i="7" s="1"/>
  <c r="C9868" i="7"/>
  <c r="D9868" i="7" s="1"/>
  <c r="F9874" i="1" s="1"/>
  <c r="F9868" i="7"/>
  <c r="G9868" i="7" s="1"/>
  <c r="C9869" i="7"/>
  <c r="D9869" i="7" s="1"/>
  <c r="F9875" i="1" s="1"/>
  <c r="F9869" i="7"/>
  <c r="G9869" i="7" s="1"/>
  <c r="C9870" i="7"/>
  <c r="D9870" i="7" s="1"/>
  <c r="F9876" i="1" s="1"/>
  <c r="F9870" i="7"/>
  <c r="G9870" i="7" s="1"/>
  <c r="C9871" i="7"/>
  <c r="D9871" i="7" s="1"/>
  <c r="F9877" i="1" s="1"/>
  <c r="F9871" i="7"/>
  <c r="G9871" i="7" s="1"/>
  <c r="C9872" i="7"/>
  <c r="D9872" i="7" s="1"/>
  <c r="F9878" i="1" s="1"/>
  <c r="F9872" i="7"/>
  <c r="G9872" i="7" s="1"/>
  <c r="C9873" i="7"/>
  <c r="D9873" i="7" s="1"/>
  <c r="F9879" i="1" s="1"/>
  <c r="F9873" i="7"/>
  <c r="G9873" i="7" s="1"/>
  <c r="C9874" i="7"/>
  <c r="D9874" i="7" s="1"/>
  <c r="F9880" i="1" s="1"/>
  <c r="F9874" i="7"/>
  <c r="G9874" i="7" s="1"/>
  <c r="C9875" i="7"/>
  <c r="D9875" i="7" s="1"/>
  <c r="F9881" i="1" s="1"/>
  <c r="F9875" i="7"/>
  <c r="G9875" i="7" s="1"/>
  <c r="C9876" i="7"/>
  <c r="D9876" i="7" s="1"/>
  <c r="F9882" i="1" s="1"/>
  <c r="F9876" i="7"/>
  <c r="G9876" i="7" s="1"/>
  <c r="C9877" i="7"/>
  <c r="D9877" i="7" s="1"/>
  <c r="F9883" i="1" s="1"/>
  <c r="F9877" i="7"/>
  <c r="G9877" i="7" s="1"/>
  <c r="C9878" i="7"/>
  <c r="D9878" i="7" s="1"/>
  <c r="F9884" i="1" s="1"/>
  <c r="F9878" i="7"/>
  <c r="G9878" i="7" s="1"/>
  <c r="C9879" i="7"/>
  <c r="D9879" i="7" s="1"/>
  <c r="F9885" i="1" s="1"/>
  <c r="F9879" i="7"/>
  <c r="G9879" i="7" s="1"/>
  <c r="C9880" i="7"/>
  <c r="D9880" i="7" s="1"/>
  <c r="F9886" i="1" s="1"/>
  <c r="F9880" i="7"/>
  <c r="G9880" i="7" s="1"/>
  <c r="C9881" i="7"/>
  <c r="D9881" i="7" s="1"/>
  <c r="F9887" i="1" s="1"/>
  <c r="F9881" i="7"/>
  <c r="G9881" i="7" s="1"/>
  <c r="C9882" i="7"/>
  <c r="D9882" i="7" s="1"/>
  <c r="F9888" i="1" s="1"/>
  <c r="F9882" i="7"/>
  <c r="G9882" i="7" s="1"/>
  <c r="C9883" i="7"/>
  <c r="D9883" i="7" s="1"/>
  <c r="F9889" i="1" s="1"/>
  <c r="F9883" i="7"/>
  <c r="G9883" i="7" s="1"/>
  <c r="C9884" i="7"/>
  <c r="D9884" i="7" s="1"/>
  <c r="F9890" i="1" s="1"/>
  <c r="F9884" i="7"/>
  <c r="G9884" i="7" s="1"/>
  <c r="C9885" i="7"/>
  <c r="D9885" i="7" s="1"/>
  <c r="F9891" i="1" s="1"/>
  <c r="F9885" i="7"/>
  <c r="G9885" i="7" s="1"/>
  <c r="C9886" i="7"/>
  <c r="D9886" i="7" s="1"/>
  <c r="F9892" i="1" s="1"/>
  <c r="F9886" i="7"/>
  <c r="G9886" i="7" s="1"/>
  <c r="C9887" i="7"/>
  <c r="D9887" i="7" s="1"/>
  <c r="F9893" i="1" s="1"/>
  <c r="F9887" i="7"/>
  <c r="G9887" i="7" s="1"/>
  <c r="C9888" i="7"/>
  <c r="D9888" i="7" s="1"/>
  <c r="F9894" i="1" s="1"/>
  <c r="F9888" i="7"/>
  <c r="G9888" i="7" s="1"/>
  <c r="C9889" i="7"/>
  <c r="D9889" i="7" s="1"/>
  <c r="F9895" i="1" s="1"/>
  <c r="F9889" i="7"/>
  <c r="G9889" i="7" s="1"/>
  <c r="C9890" i="7"/>
  <c r="D9890" i="7" s="1"/>
  <c r="F9896" i="1" s="1"/>
  <c r="F9890" i="7"/>
  <c r="G9890" i="7" s="1"/>
  <c r="C9891" i="7"/>
  <c r="D9891" i="7" s="1"/>
  <c r="F9897" i="1" s="1"/>
  <c r="F9891" i="7"/>
  <c r="G9891" i="7" s="1"/>
  <c r="C9892" i="7"/>
  <c r="D9892" i="7" s="1"/>
  <c r="F9898" i="1" s="1"/>
  <c r="F9892" i="7"/>
  <c r="G9892" i="7" s="1"/>
  <c r="C9893" i="7"/>
  <c r="D9893" i="7" s="1"/>
  <c r="F9899" i="1" s="1"/>
  <c r="F9893" i="7"/>
  <c r="G9893" i="7" s="1"/>
  <c r="C9894" i="7"/>
  <c r="D9894" i="7" s="1"/>
  <c r="F9900" i="1" s="1"/>
  <c r="F9894" i="7"/>
  <c r="G9894" i="7" s="1"/>
  <c r="C9895" i="7"/>
  <c r="D9895" i="7" s="1"/>
  <c r="F9901" i="1" s="1"/>
  <c r="F9895" i="7"/>
  <c r="G9895" i="7" s="1"/>
  <c r="C9896" i="7"/>
  <c r="D9896" i="7" s="1"/>
  <c r="F9902" i="1" s="1"/>
  <c r="F9896" i="7"/>
  <c r="G9896" i="7" s="1"/>
  <c r="C9897" i="7"/>
  <c r="D9897" i="7" s="1"/>
  <c r="F9903" i="1" s="1"/>
  <c r="F9897" i="7"/>
  <c r="G9897" i="7" s="1"/>
  <c r="C9898" i="7"/>
  <c r="D9898" i="7" s="1"/>
  <c r="F9904" i="1" s="1"/>
  <c r="F9898" i="7"/>
  <c r="G9898" i="7" s="1"/>
  <c r="C9899" i="7"/>
  <c r="D9899" i="7" s="1"/>
  <c r="F9905" i="1" s="1"/>
  <c r="F9899" i="7"/>
  <c r="G9899" i="7" s="1"/>
  <c r="C9900" i="7"/>
  <c r="D9900" i="7" s="1"/>
  <c r="F9906" i="1" s="1"/>
  <c r="F9900" i="7"/>
  <c r="G9900" i="7" s="1"/>
  <c r="C9901" i="7"/>
  <c r="D9901" i="7" s="1"/>
  <c r="F9907" i="1" s="1"/>
  <c r="F9901" i="7"/>
  <c r="G9901" i="7" s="1"/>
  <c r="C9902" i="7"/>
  <c r="D9902" i="7" s="1"/>
  <c r="F9908" i="1" s="1"/>
  <c r="F9902" i="7"/>
  <c r="G9902" i="7" s="1"/>
  <c r="C9903" i="7"/>
  <c r="D9903" i="7" s="1"/>
  <c r="F9909" i="1" s="1"/>
  <c r="F9903" i="7"/>
  <c r="G9903" i="7" s="1"/>
  <c r="C9904" i="7"/>
  <c r="D9904" i="7" s="1"/>
  <c r="F9910" i="1" s="1"/>
  <c r="F9904" i="7"/>
  <c r="G9904" i="7" s="1"/>
  <c r="C9905" i="7"/>
  <c r="D9905" i="7" s="1"/>
  <c r="F9911" i="1" s="1"/>
  <c r="F9905" i="7"/>
  <c r="G9905" i="7" s="1"/>
  <c r="C9906" i="7"/>
  <c r="D9906" i="7" s="1"/>
  <c r="F9912" i="1" s="1"/>
  <c r="F9906" i="7"/>
  <c r="G9906" i="7" s="1"/>
  <c r="C9907" i="7"/>
  <c r="D9907" i="7" s="1"/>
  <c r="F9913" i="1" s="1"/>
  <c r="F9907" i="7"/>
  <c r="G9907" i="7" s="1"/>
  <c r="C9908" i="7"/>
  <c r="D9908" i="7" s="1"/>
  <c r="F9914" i="1" s="1"/>
  <c r="F9908" i="7"/>
  <c r="G9908" i="7" s="1"/>
  <c r="C9909" i="7"/>
  <c r="D9909" i="7" s="1"/>
  <c r="F9915" i="1" s="1"/>
  <c r="F9909" i="7"/>
  <c r="G9909" i="7" s="1"/>
  <c r="C9910" i="7"/>
  <c r="D9910" i="7" s="1"/>
  <c r="F9916" i="1" s="1"/>
  <c r="F9910" i="7"/>
  <c r="G9910" i="7" s="1"/>
  <c r="C9911" i="7"/>
  <c r="D9911" i="7" s="1"/>
  <c r="F9917" i="1" s="1"/>
  <c r="F9911" i="7"/>
  <c r="G9911" i="7" s="1"/>
  <c r="C9912" i="7"/>
  <c r="D9912" i="7" s="1"/>
  <c r="F9918" i="1" s="1"/>
  <c r="F9912" i="7"/>
  <c r="G9912" i="7" s="1"/>
  <c r="C9913" i="7"/>
  <c r="D9913" i="7" s="1"/>
  <c r="F9919" i="1" s="1"/>
  <c r="F9913" i="7"/>
  <c r="G9913" i="7" s="1"/>
  <c r="C9914" i="7"/>
  <c r="D9914" i="7" s="1"/>
  <c r="F9920" i="1" s="1"/>
  <c r="F9914" i="7"/>
  <c r="G9914" i="7" s="1"/>
  <c r="C9915" i="7"/>
  <c r="D9915" i="7" s="1"/>
  <c r="F9921" i="1" s="1"/>
  <c r="F9915" i="7"/>
  <c r="G9915" i="7" s="1"/>
  <c r="C9916" i="7"/>
  <c r="D9916" i="7" s="1"/>
  <c r="F9922" i="1" s="1"/>
  <c r="F9916" i="7"/>
  <c r="G9916" i="7" s="1"/>
  <c r="C9917" i="7"/>
  <c r="D9917" i="7" s="1"/>
  <c r="F9923" i="1" s="1"/>
  <c r="F9917" i="7"/>
  <c r="G9917" i="7" s="1"/>
  <c r="C9918" i="7"/>
  <c r="D9918" i="7" s="1"/>
  <c r="F9924" i="1" s="1"/>
  <c r="F9918" i="7"/>
  <c r="G9918" i="7" s="1"/>
  <c r="C9919" i="7"/>
  <c r="D9919" i="7" s="1"/>
  <c r="F9925" i="1" s="1"/>
  <c r="F9919" i="7"/>
  <c r="G9919" i="7" s="1"/>
  <c r="C9920" i="7"/>
  <c r="D9920" i="7" s="1"/>
  <c r="F9926" i="1" s="1"/>
  <c r="F9920" i="7"/>
  <c r="G9920" i="7" s="1"/>
  <c r="C9921" i="7"/>
  <c r="D9921" i="7" s="1"/>
  <c r="F9927" i="1" s="1"/>
  <c r="F9921" i="7"/>
  <c r="G9921" i="7" s="1"/>
  <c r="C9922" i="7"/>
  <c r="D9922" i="7" s="1"/>
  <c r="F9928" i="1" s="1"/>
  <c r="F9922" i="7"/>
  <c r="G9922" i="7" s="1"/>
  <c r="C9923" i="7"/>
  <c r="D9923" i="7" s="1"/>
  <c r="F9929" i="1" s="1"/>
  <c r="F9923" i="7"/>
  <c r="G9923" i="7" s="1"/>
  <c r="C9924" i="7"/>
  <c r="D9924" i="7" s="1"/>
  <c r="F9930" i="1" s="1"/>
  <c r="F9924" i="7"/>
  <c r="G9924" i="7" s="1"/>
  <c r="C9925" i="7"/>
  <c r="D9925" i="7" s="1"/>
  <c r="F9931" i="1" s="1"/>
  <c r="F9925" i="7"/>
  <c r="G9925" i="7" s="1"/>
  <c r="C9926" i="7"/>
  <c r="D9926" i="7" s="1"/>
  <c r="F9932" i="1" s="1"/>
  <c r="F9926" i="7"/>
  <c r="G9926" i="7" s="1"/>
  <c r="C9927" i="7"/>
  <c r="D9927" i="7" s="1"/>
  <c r="F9933" i="1" s="1"/>
  <c r="F9927" i="7"/>
  <c r="G9927" i="7" s="1"/>
  <c r="C9928" i="7"/>
  <c r="D9928" i="7" s="1"/>
  <c r="F9934" i="1" s="1"/>
  <c r="F9928" i="7"/>
  <c r="G9928" i="7" s="1"/>
  <c r="C9929" i="7"/>
  <c r="D9929" i="7" s="1"/>
  <c r="F9935" i="1" s="1"/>
  <c r="F9929" i="7"/>
  <c r="G9929" i="7" s="1"/>
  <c r="C9930" i="7"/>
  <c r="D9930" i="7" s="1"/>
  <c r="F9936" i="1" s="1"/>
  <c r="F9930" i="7"/>
  <c r="G9930" i="7" s="1"/>
  <c r="C9931" i="7"/>
  <c r="D9931" i="7" s="1"/>
  <c r="F9937" i="1" s="1"/>
  <c r="F9931" i="7"/>
  <c r="G9931" i="7" s="1"/>
  <c r="C9932" i="7"/>
  <c r="D9932" i="7" s="1"/>
  <c r="F9938" i="1" s="1"/>
  <c r="F9932" i="7"/>
  <c r="G9932" i="7" s="1"/>
  <c r="C9933" i="7"/>
  <c r="D9933" i="7" s="1"/>
  <c r="F9939" i="1" s="1"/>
  <c r="F9933" i="7"/>
  <c r="G9933" i="7" s="1"/>
  <c r="C9934" i="7"/>
  <c r="D9934" i="7" s="1"/>
  <c r="F9940" i="1" s="1"/>
  <c r="F9934" i="7"/>
  <c r="G9934" i="7" s="1"/>
  <c r="C9935" i="7"/>
  <c r="D9935" i="7" s="1"/>
  <c r="F9941" i="1" s="1"/>
  <c r="F9935" i="7"/>
  <c r="G9935" i="7" s="1"/>
  <c r="C9936" i="7"/>
  <c r="D9936" i="7" s="1"/>
  <c r="F9942" i="1" s="1"/>
  <c r="F9936" i="7"/>
  <c r="G9936" i="7" s="1"/>
  <c r="C9937" i="7"/>
  <c r="D9937" i="7" s="1"/>
  <c r="F9943" i="1" s="1"/>
  <c r="F9937" i="7"/>
  <c r="G9937" i="7" s="1"/>
  <c r="C9938" i="7"/>
  <c r="D9938" i="7" s="1"/>
  <c r="F9944" i="1" s="1"/>
  <c r="F9938" i="7"/>
  <c r="G9938" i="7" s="1"/>
  <c r="C9939" i="7"/>
  <c r="D9939" i="7" s="1"/>
  <c r="F9945" i="1" s="1"/>
  <c r="F9939" i="7"/>
  <c r="G9939" i="7" s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M10715" i="1" l="1"/>
  <c r="N10715" i="1" s="1"/>
  <c r="H10714" i="1"/>
  <c r="L10714" i="1"/>
  <c r="C9871" i="1"/>
  <c r="E9871" i="1"/>
  <c r="G9871" i="1"/>
  <c r="C9872" i="1"/>
  <c r="E9872" i="1"/>
  <c r="G9872" i="1"/>
  <c r="C9873" i="1"/>
  <c r="E9873" i="1"/>
  <c r="G9873" i="1"/>
  <c r="C9874" i="1"/>
  <c r="E9874" i="1"/>
  <c r="G9874" i="1"/>
  <c r="C9875" i="1"/>
  <c r="E9875" i="1"/>
  <c r="G9875" i="1"/>
  <c r="C9876" i="1"/>
  <c r="E9876" i="1"/>
  <c r="G9876" i="1"/>
  <c r="C9877" i="1"/>
  <c r="E9877" i="1"/>
  <c r="G9877" i="1"/>
  <c r="C9878" i="1"/>
  <c r="E9878" i="1"/>
  <c r="G9878" i="1"/>
  <c r="C9879" i="1"/>
  <c r="E9879" i="1"/>
  <c r="G9879" i="1"/>
  <c r="C9880" i="1"/>
  <c r="E9880" i="1"/>
  <c r="G9880" i="1"/>
  <c r="C9881" i="1"/>
  <c r="E9881" i="1"/>
  <c r="G9881" i="1"/>
  <c r="C9882" i="1"/>
  <c r="E9882" i="1"/>
  <c r="G9882" i="1"/>
  <c r="C9883" i="1"/>
  <c r="E9883" i="1"/>
  <c r="G9883" i="1"/>
  <c r="C9884" i="1"/>
  <c r="E9884" i="1"/>
  <c r="G9884" i="1"/>
  <c r="C9885" i="1"/>
  <c r="E9885" i="1"/>
  <c r="G9885" i="1"/>
  <c r="C9886" i="1"/>
  <c r="E9886" i="1"/>
  <c r="G9886" i="1"/>
  <c r="C9887" i="1"/>
  <c r="E9887" i="1"/>
  <c r="G9887" i="1"/>
  <c r="C9888" i="1"/>
  <c r="E9888" i="1"/>
  <c r="G9888" i="1"/>
  <c r="C9889" i="1"/>
  <c r="E9889" i="1"/>
  <c r="G9889" i="1"/>
  <c r="C9890" i="1"/>
  <c r="E9890" i="1"/>
  <c r="G9890" i="1"/>
  <c r="C9891" i="1"/>
  <c r="E9891" i="1"/>
  <c r="G9891" i="1"/>
  <c r="C9892" i="1"/>
  <c r="E9892" i="1"/>
  <c r="G9892" i="1"/>
  <c r="C9893" i="1"/>
  <c r="E9893" i="1"/>
  <c r="G9893" i="1"/>
  <c r="C9894" i="1"/>
  <c r="E9894" i="1"/>
  <c r="G9894" i="1"/>
  <c r="C9895" i="1"/>
  <c r="E9895" i="1"/>
  <c r="G9895" i="1"/>
  <c r="C9896" i="1"/>
  <c r="E9896" i="1"/>
  <c r="G9896" i="1"/>
  <c r="C9897" i="1"/>
  <c r="E9897" i="1"/>
  <c r="G9897" i="1"/>
  <c r="C9898" i="1"/>
  <c r="E9898" i="1"/>
  <c r="G9898" i="1"/>
  <c r="C9899" i="1"/>
  <c r="E9899" i="1"/>
  <c r="G9899" i="1"/>
  <c r="C9900" i="1"/>
  <c r="E9900" i="1"/>
  <c r="G9900" i="1"/>
  <c r="C9901" i="1"/>
  <c r="E9901" i="1"/>
  <c r="G9901" i="1"/>
  <c r="C9902" i="1"/>
  <c r="E9902" i="1"/>
  <c r="G9902" i="1"/>
  <c r="C9903" i="1"/>
  <c r="E9903" i="1"/>
  <c r="G9903" i="1"/>
  <c r="C9904" i="1"/>
  <c r="E9904" i="1"/>
  <c r="G9904" i="1"/>
  <c r="C9905" i="1"/>
  <c r="E9905" i="1"/>
  <c r="G9905" i="1"/>
  <c r="C9906" i="1"/>
  <c r="E9906" i="1"/>
  <c r="G9906" i="1"/>
  <c r="C9907" i="1"/>
  <c r="E9907" i="1"/>
  <c r="G9907" i="1"/>
  <c r="C9908" i="1"/>
  <c r="E9908" i="1"/>
  <c r="G9908" i="1"/>
  <c r="C9909" i="1"/>
  <c r="E9909" i="1"/>
  <c r="G9909" i="1"/>
  <c r="C9910" i="1"/>
  <c r="E9910" i="1"/>
  <c r="G9910" i="1"/>
  <c r="C9911" i="1"/>
  <c r="E9911" i="1"/>
  <c r="G9911" i="1"/>
  <c r="C9912" i="1"/>
  <c r="E9912" i="1"/>
  <c r="G9912" i="1"/>
  <c r="C9913" i="1"/>
  <c r="E9913" i="1"/>
  <c r="G9913" i="1"/>
  <c r="C9914" i="1"/>
  <c r="E9914" i="1"/>
  <c r="G9914" i="1"/>
  <c r="C9915" i="1"/>
  <c r="E9915" i="1"/>
  <c r="G9915" i="1"/>
  <c r="C9916" i="1"/>
  <c r="E9916" i="1"/>
  <c r="G9916" i="1"/>
  <c r="C9917" i="1"/>
  <c r="E9917" i="1"/>
  <c r="G9917" i="1"/>
  <c r="C9918" i="1"/>
  <c r="E9918" i="1"/>
  <c r="G9918" i="1"/>
  <c r="C9919" i="1"/>
  <c r="E9919" i="1"/>
  <c r="G9919" i="1"/>
  <c r="C9920" i="1"/>
  <c r="E9920" i="1"/>
  <c r="G9920" i="1"/>
  <c r="C9921" i="1"/>
  <c r="E9921" i="1"/>
  <c r="G9921" i="1"/>
  <c r="C9922" i="1"/>
  <c r="E9922" i="1"/>
  <c r="G9922" i="1"/>
  <c r="C9923" i="1"/>
  <c r="E9923" i="1"/>
  <c r="G9923" i="1"/>
  <c r="C9924" i="1"/>
  <c r="E9924" i="1"/>
  <c r="G9924" i="1"/>
  <c r="C9925" i="1"/>
  <c r="E9925" i="1"/>
  <c r="G9925" i="1"/>
  <c r="C9926" i="1"/>
  <c r="E9926" i="1"/>
  <c r="G9926" i="1"/>
  <c r="C9927" i="1"/>
  <c r="E9927" i="1"/>
  <c r="G9927" i="1"/>
  <c r="C9928" i="1"/>
  <c r="E9928" i="1"/>
  <c r="G9928" i="1"/>
  <c r="C9929" i="1"/>
  <c r="E9929" i="1"/>
  <c r="G9929" i="1"/>
  <c r="C9930" i="1"/>
  <c r="E9930" i="1"/>
  <c r="G9930" i="1"/>
  <c r="C9931" i="1"/>
  <c r="E9931" i="1"/>
  <c r="G9931" i="1"/>
  <c r="C9932" i="1"/>
  <c r="E9932" i="1"/>
  <c r="G9932" i="1"/>
  <c r="C9933" i="1"/>
  <c r="E9933" i="1"/>
  <c r="G9933" i="1"/>
  <c r="C9934" i="1"/>
  <c r="E9934" i="1"/>
  <c r="G9934" i="1"/>
  <c r="C9935" i="1"/>
  <c r="E9935" i="1"/>
  <c r="G9935" i="1"/>
  <c r="C9936" i="1"/>
  <c r="E9936" i="1"/>
  <c r="G9936" i="1"/>
  <c r="C9937" i="1"/>
  <c r="E9937" i="1"/>
  <c r="G9937" i="1"/>
  <c r="C9938" i="1"/>
  <c r="E9938" i="1"/>
  <c r="G9938" i="1"/>
  <c r="C9939" i="1"/>
  <c r="E9939" i="1"/>
  <c r="G9939" i="1"/>
  <c r="C9940" i="1"/>
  <c r="E9940" i="1"/>
  <c r="G9940" i="1"/>
  <c r="C9941" i="1"/>
  <c r="E9941" i="1"/>
  <c r="G9941" i="1"/>
  <c r="C9942" i="1"/>
  <c r="E9942" i="1"/>
  <c r="G9942" i="1"/>
  <c r="C9943" i="1"/>
  <c r="E9943" i="1"/>
  <c r="G9943" i="1"/>
  <c r="C9944" i="1"/>
  <c r="E9944" i="1"/>
  <c r="G9944" i="1"/>
  <c r="C9945" i="1"/>
  <c r="E9945" i="1"/>
  <c r="G9945" i="1"/>
  <c r="C9946" i="1"/>
  <c r="E9946" i="1"/>
  <c r="G9946" i="1"/>
  <c r="C9947" i="1"/>
  <c r="E9947" i="1"/>
  <c r="G9947" i="1"/>
  <c r="C9948" i="1"/>
  <c r="E9948" i="1"/>
  <c r="G9948" i="1"/>
  <c r="C9949" i="1"/>
  <c r="E9949" i="1"/>
  <c r="G9949" i="1"/>
  <c r="C9950" i="1"/>
  <c r="E9950" i="1"/>
  <c r="G9950" i="1"/>
  <c r="C9951" i="1"/>
  <c r="E9951" i="1"/>
  <c r="G9951" i="1"/>
  <c r="C9952" i="1"/>
  <c r="E9952" i="1"/>
  <c r="G9952" i="1"/>
  <c r="C9953" i="1"/>
  <c r="E9953" i="1"/>
  <c r="G9953" i="1"/>
  <c r="C9954" i="1"/>
  <c r="E9954" i="1"/>
  <c r="G9954" i="1"/>
  <c r="C9955" i="1"/>
  <c r="E9955" i="1"/>
  <c r="G9955" i="1"/>
  <c r="C9956" i="1"/>
  <c r="E9956" i="1"/>
  <c r="G9956" i="1"/>
  <c r="C9957" i="1"/>
  <c r="E9957" i="1"/>
  <c r="G9957" i="1"/>
  <c r="C9958" i="1"/>
  <c r="E9958" i="1"/>
  <c r="G9958" i="1"/>
  <c r="C9959" i="1"/>
  <c r="E9959" i="1"/>
  <c r="G9959" i="1"/>
  <c r="C9960" i="1"/>
  <c r="E9960" i="1"/>
  <c r="G9960" i="1"/>
  <c r="C9961" i="1"/>
  <c r="E9961" i="1"/>
  <c r="G9961" i="1"/>
  <c r="C9962" i="1"/>
  <c r="E9962" i="1"/>
  <c r="G9962" i="1"/>
  <c r="C9963" i="1"/>
  <c r="E9963" i="1"/>
  <c r="G9963" i="1"/>
  <c r="C9964" i="1"/>
  <c r="E9964" i="1"/>
  <c r="G9964" i="1"/>
  <c r="C9965" i="1"/>
  <c r="E9965" i="1"/>
  <c r="G9965" i="1"/>
  <c r="C9966" i="1"/>
  <c r="E9966" i="1"/>
  <c r="G9966" i="1"/>
  <c r="C9967" i="1"/>
  <c r="E9967" i="1"/>
  <c r="G9967" i="1"/>
  <c r="C9968" i="1"/>
  <c r="E9968" i="1"/>
  <c r="G9968" i="1"/>
  <c r="C9969" i="1"/>
  <c r="E9969" i="1"/>
  <c r="G9969" i="1"/>
  <c r="C9970" i="1"/>
  <c r="E9970" i="1"/>
  <c r="G9970" i="1"/>
  <c r="C9971" i="1"/>
  <c r="E9971" i="1"/>
  <c r="G9971" i="1"/>
  <c r="C9972" i="1"/>
  <c r="E9972" i="1"/>
  <c r="G9972" i="1"/>
  <c r="C9973" i="1"/>
  <c r="E9973" i="1"/>
  <c r="G9973" i="1"/>
  <c r="C9974" i="1"/>
  <c r="E9974" i="1"/>
  <c r="G9974" i="1"/>
  <c r="C9975" i="1"/>
  <c r="E9975" i="1"/>
  <c r="G9975" i="1"/>
  <c r="C9976" i="1"/>
  <c r="E9976" i="1"/>
  <c r="G9976" i="1"/>
  <c r="C9977" i="1"/>
  <c r="E9977" i="1"/>
  <c r="G9977" i="1"/>
  <c r="C9978" i="1"/>
  <c r="E9978" i="1"/>
  <c r="G9978" i="1"/>
  <c r="C9979" i="1"/>
  <c r="E9979" i="1"/>
  <c r="G9979" i="1"/>
  <c r="C9980" i="1"/>
  <c r="E9980" i="1"/>
  <c r="G9980" i="1"/>
  <c r="C9981" i="1"/>
  <c r="E9981" i="1"/>
  <c r="G9981" i="1"/>
  <c r="C9982" i="1"/>
  <c r="E9982" i="1"/>
  <c r="G9982" i="1"/>
  <c r="C9983" i="1"/>
  <c r="E9983" i="1"/>
  <c r="G9983" i="1"/>
  <c r="C9984" i="1"/>
  <c r="E9984" i="1"/>
  <c r="G9984" i="1"/>
  <c r="C9985" i="1"/>
  <c r="E9985" i="1"/>
  <c r="G9985" i="1"/>
  <c r="C9986" i="1"/>
  <c r="E9986" i="1"/>
  <c r="G9986" i="1"/>
  <c r="C9987" i="1"/>
  <c r="E9987" i="1"/>
  <c r="G9987" i="1"/>
  <c r="C9988" i="1"/>
  <c r="E9988" i="1"/>
  <c r="G9988" i="1"/>
  <c r="C9989" i="1"/>
  <c r="E9989" i="1"/>
  <c r="G9989" i="1"/>
  <c r="C9990" i="1"/>
  <c r="E9990" i="1"/>
  <c r="G9990" i="1"/>
  <c r="C9991" i="1"/>
  <c r="E9991" i="1"/>
  <c r="G9991" i="1"/>
  <c r="C9992" i="1"/>
  <c r="E9992" i="1"/>
  <c r="G9992" i="1"/>
  <c r="C9993" i="1"/>
  <c r="E9993" i="1"/>
  <c r="G9993" i="1"/>
  <c r="C9994" i="1"/>
  <c r="E9994" i="1"/>
  <c r="G9994" i="1"/>
  <c r="C9995" i="1"/>
  <c r="E9995" i="1"/>
  <c r="G9995" i="1"/>
  <c r="C9996" i="1"/>
  <c r="E9996" i="1"/>
  <c r="G9996" i="1"/>
  <c r="C9997" i="1"/>
  <c r="E9997" i="1"/>
  <c r="G9997" i="1"/>
  <c r="C9998" i="1"/>
  <c r="E9998" i="1"/>
  <c r="G9998" i="1"/>
  <c r="C9999" i="1"/>
  <c r="E9999" i="1"/>
  <c r="G9999" i="1"/>
  <c r="C10000" i="1"/>
  <c r="E10000" i="1"/>
  <c r="G10000" i="1"/>
  <c r="C10001" i="1"/>
  <c r="E10001" i="1"/>
  <c r="G10001" i="1"/>
  <c r="C10002" i="1"/>
  <c r="E10002" i="1"/>
  <c r="G10002" i="1"/>
  <c r="C10003" i="1"/>
  <c r="E10003" i="1"/>
  <c r="G10003" i="1"/>
  <c r="C10004" i="1"/>
  <c r="E10004" i="1"/>
  <c r="G10004" i="1"/>
  <c r="C10005" i="1"/>
  <c r="E10005" i="1"/>
  <c r="G10005" i="1"/>
  <c r="C10006" i="1"/>
  <c r="E10006" i="1"/>
  <c r="G10006" i="1"/>
  <c r="C10007" i="1"/>
  <c r="E10007" i="1"/>
  <c r="G10007" i="1"/>
  <c r="C10008" i="1"/>
  <c r="E10008" i="1"/>
  <c r="G10008" i="1"/>
  <c r="C10009" i="1"/>
  <c r="E10009" i="1"/>
  <c r="G10009" i="1"/>
  <c r="C10010" i="1"/>
  <c r="E10010" i="1"/>
  <c r="G10010" i="1"/>
  <c r="C10011" i="1"/>
  <c r="E10011" i="1"/>
  <c r="G10011" i="1"/>
  <c r="C10012" i="1"/>
  <c r="E10012" i="1"/>
  <c r="G10012" i="1"/>
  <c r="C10013" i="1"/>
  <c r="E10013" i="1"/>
  <c r="G10013" i="1"/>
  <c r="C10014" i="1"/>
  <c r="E10014" i="1"/>
  <c r="G10014" i="1"/>
  <c r="C10015" i="1"/>
  <c r="E10015" i="1"/>
  <c r="G10015" i="1"/>
  <c r="C10016" i="1"/>
  <c r="E10016" i="1"/>
  <c r="G10016" i="1"/>
  <c r="C10017" i="1"/>
  <c r="E10017" i="1"/>
  <c r="G10017" i="1"/>
  <c r="C10018" i="1"/>
  <c r="E10018" i="1"/>
  <c r="G10018" i="1"/>
  <c r="C10019" i="1"/>
  <c r="E10019" i="1"/>
  <c r="G10019" i="1"/>
  <c r="C10020" i="1"/>
  <c r="E10020" i="1"/>
  <c r="G10020" i="1"/>
  <c r="C10021" i="1"/>
  <c r="E10021" i="1"/>
  <c r="G10021" i="1"/>
  <c r="C10022" i="1"/>
  <c r="E10022" i="1"/>
  <c r="G10022" i="1"/>
  <c r="C10023" i="1"/>
  <c r="E10023" i="1"/>
  <c r="G10023" i="1"/>
  <c r="C10024" i="1"/>
  <c r="E10024" i="1"/>
  <c r="G10024" i="1"/>
  <c r="C10025" i="1"/>
  <c r="E10025" i="1"/>
  <c r="G10025" i="1"/>
  <c r="C10026" i="1"/>
  <c r="E10026" i="1"/>
  <c r="G10026" i="1"/>
  <c r="C10027" i="1"/>
  <c r="E10027" i="1"/>
  <c r="G10027" i="1"/>
  <c r="C10028" i="1"/>
  <c r="E10028" i="1"/>
  <c r="G10028" i="1"/>
  <c r="C10029" i="1"/>
  <c r="E10029" i="1"/>
  <c r="G10029" i="1"/>
  <c r="C10030" i="1"/>
  <c r="E10030" i="1"/>
  <c r="G10030" i="1"/>
  <c r="C10031" i="1"/>
  <c r="E10031" i="1"/>
  <c r="G10031" i="1"/>
  <c r="C10032" i="1"/>
  <c r="E10032" i="1"/>
  <c r="G10032" i="1"/>
  <c r="C10033" i="1"/>
  <c r="E10033" i="1"/>
  <c r="G10033" i="1"/>
  <c r="C10034" i="1"/>
  <c r="E10034" i="1"/>
  <c r="G10034" i="1"/>
  <c r="C10035" i="1"/>
  <c r="E10035" i="1"/>
  <c r="G10035" i="1"/>
  <c r="C10036" i="1"/>
  <c r="E10036" i="1"/>
  <c r="G10036" i="1"/>
  <c r="C10037" i="1"/>
  <c r="E10037" i="1"/>
  <c r="G10037" i="1"/>
  <c r="C10038" i="1"/>
  <c r="E10038" i="1"/>
  <c r="G10038" i="1"/>
  <c r="C10039" i="1"/>
  <c r="E10039" i="1"/>
  <c r="G10039" i="1"/>
  <c r="C10040" i="1"/>
  <c r="E10040" i="1"/>
  <c r="C10041" i="1"/>
  <c r="E10041" i="1"/>
  <c r="G10041" i="1"/>
  <c r="D327" i="6"/>
  <c r="I327" i="6"/>
  <c r="D328" i="6"/>
  <c r="I328" i="6"/>
  <c r="D329" i="6"/>
  <c r="I329" i="6"/>
  <c r="D330" i="6"/>
  <c r="I330" i="6"/>
  <c r="D331" i="6"/>
  <c r="I331" i="6"/>
  <c r="D332" i="6"/>
  <c r="I332" i="6"/>
  <c r="H10713" i="1" l="1"/>
  <c r="L10713" i="1"/>
  <c r="M10714" i="1"/>
  <c r="N10714" i="1" s="1"/>
  <c r="M10713" i="1" l="1"/>
  <c r="N10713" i="1" s="1"/>
  <c r="H10712" i="1"/>
  <c r="L10712" i="1"/>
  <c r="H10711" i="1" l="1"/>
  <c r="L10711" i="1"/>
  <c r="M10712" i="1"/>
  <c r="N10712" i="1" s="1"/>
  <c r="C9803" i="7"/>
  <c r="D9803" i="7" s="1"/>
  <c r="F9809" i="1" s="1"/>
  <c r="G9809" i="1" s="1"/>
  <c r="F9803" i="7"/>
  <c r="G9803" i="7" s="1"/>
  <c r="C9804" i="7"/>
  <c r="D9804" i="7" s="1"/>
  <c r="F9810" i="1" s="1"/>
  <c r="G9810" i="1" s="1"/>
  <c r="F9804" i="7"/>
  <c r="G9804" i="7" s="1"/>
  <c r="C9805" i="7"/>
  <c r="D9805" i="7" s="1"/>
  <c r="F9811" i="1" s="1"/>
  <c r="G9811" i="1" s="1"/>
  <c r="F9805" i="7"/>
  <c r="G9805" i="7" s="1"/>
  <c r="C9806" i="7"/>
  <c r="D9806" i="7" s="1"/>
  <c r="F9812" i="1" s="1"/>
  <c r="G9812" i="1" s="1"/>
  <c r="F9806" i="7"/>
  <c r="G9806" i="7" s="1"/>
  <c r="C9807" i="7"/>
  <c r="D9807" i="7" s="1"/>
  <c r="F9813" i="1" s="1"/>
  <c r="G9813" i="1" s="1"/>
  <c r="F9807" i="7"/>
  <c r="G9807" i="7" s="1"/>
  <c r="C9808" i="7"/>
  <c r="D9808" i="7" s="1"/>
  <c r="F9814" i="1" s="1"/>
  <c r="G9814" i="1" s="1"/>
  <c r="F9808" i="7"/>
  <c r="G9808" i="7" s="1"/>
  <c r="C9809" i="7"/>
  <c r="D9809" i="7" s="1"/>
  <c r="F9815" i="1" s="1"/>
  <c r="G9815" i="1" s="1"/>
  <c r="F9809" i="7"/>
  <c r="G9809" i="7" s="1"/>
  <c r="C9810" i="7"/>
  <c r="D9810" i="7" s="1"/>
  <c r="F9816" i="1" s="1"/>
  <c r="G9816" i="1" s="1"/>
  <c r="F9810" i="7"/>
  <c r="G9810" i="7" s="1"/>
  <c r="C9811" i="7"/>
  <c r="D9811" i="7" s="1"/>
  <c r="F9817" i="1" s="1"/>
  <c r="G9817" i="1" s="1"/>
  <c r="F9811" i="7"/>
  <c r="G9811" i="7" s="1"/>
  <c r="C9812" i="7"/>
  <c r="D9812" i="7" s="1"/>
  <c r="F9818" i="1" s="1"/>
  <c r="G9818" i="1" s="1"/>
  <c r="F9812" i="7"/>
  <c r="G9812" i="7" s="1"/>
  <c r="C9813" i="7"/>
  <c r="D9813" i="7" s="1"/>
  <c r="F9819" i="1" s="1"/>
  <c r="G9819" i="1" s="1"/>
  <c r="F9813" i="7"/>
  <c r="G9813" i="7" s="1"/>
  <c r="C9814" i="7"/>
  <c r="D9814" i="7" s="1"/>
  <c r="F9820" i="1" s="1"/>
  <c r="G9820" i="1" s="1"/>
  <c r="F9814" i="7"/>
  <c r="G9814" i="7" s="1"/>
  <c r="C9815" i="7"/>
  <c r="D9815" i="7" s="1"/>
  <c r="F9821" i="1" s="1"/>
  <c r="G9821" i="1" s="1"/>
  <c r="F9815" i="7"/>
  <c r="G9815" i="7" s="1"/>
  <c r="C9816" i="7"/>
  <c r="D9816" i="7" s="1"/>
  <c r="F9822" i="1" s="1"/>
  <c r="G9822" i="1" s="1"/>
  <c r="F9816" i="7"/>
  <c r="G9816" i="7" s="1"/>
  <c r="C9817" i="7"/>
  <c r="D9817" i="7" s="1"/>
  <c r="F9823" i="1" s="1"/>
  <c r="G9823" i="1" s="1"/>
  <c r="F9817" i="7"/>
  <c r="G9817" i="7" s="1"/>
  <c r="C9818" i="7"/>
  <c r="D9818" i="7" s="1"/>
  <c r="F9824" i="1" s="1"/>
  <c r="G9824" i="1" s="1"/>
  <c r="F9818" i="7"/>
  <c r="G9818" i="7" s="1"/>
  <c r="C9819" i="7"/>
  <c r="D9819" i="7" s="1"/>
  <c r="F9825" i="1" s="1"/>
  <c r="G9825" i="1" s="1"/>
  <c r="F9819" i="7"/>
  <c r="G9819" i="7" s="1"/>
  <c r="C9820" i="7"/>
  <c r="D9820" i="7" s="1"/>
  <c r="F9826" i="1" s="1"/>
  <c r="G9826" i="1" s="1"/>
  <c r="F9820" i="7"/>
  <c r="G9820" i="7" s="1"/>
  <c r="C9821" i="7"/>
  <c r="D9821" i="7" s="1"/>
  <c r="F9827" i="1" s="1"/>
  <c r="G9827" i="1" s="1"/>
  <c r="F9821" i="7"/>
  <c r="G9821" i="7" s="1"/>
  <c r="C9822" i="7"/>
  <c r="D9822" i="7" s="1"/>
  <c r="F9828" i="1" s="1"/>
  <c r="G9828" i="1" s="1"/>
  <c r="F9822" i="7"/>
  <c r="G9822" i="7" s="1"/>
  <c r="C9823" i="7"/>
  <c r="D9823" i="7" s="1"/>
  <c r="F9829" i="1" s="1"/>
  <c r="G9829" i="1" s="1"/>
  <c r="F9823" i="7"/>
  <c r="G9823" i="7" s="1"/>
  <c r="C9824" i="7"/>
  <c r="D9824" i="7" s="1"/>
  <c r="F9830" i="1" s="1"/>
  <c r="G9830" i="1" s="1"/>
  <c r="F9824" i="7"/>
  <c r="G9824" i="7" s="1"/>
  <c r="C9825" i="7"/>
  <c r="D9825" i="7" s="1"/>
  <c r="F9831" i="1" s="1"/>
  <c r="G9831" i="1" s="1"/>
  <c r="F9825" i="7"/>
  <c r="G9825" i="7" s="1"/>
  <c r="C9826" i="7"/>
  <c r="D9826" i="7" s="1"/>
  <c r="F9832" i="1" s="1"/>
  <c r="G9832" i="1" s="1"/>
  <c r="F9826" i="7"/>
  <c r="G9826" i="7" s="1"/>
  <c r="C9827" i="7"/>
  <c r="D9827" i="7" s="1"/>
  <c r="F9833" i="1" s="1"/>
  <c r="G9833" i="1" s="1"/>
  <c r="F9827" i="7"/>
  <c r="G9827" i="7" s="1"/>
  <c r="C9828" i="7"/>
  <c r="D9828" i="7" s="1"/>
  <c r="F9834" i="1" s="1"/>
  <c r="G9834" i="1" s="1"/>
  <c r="F9828" i="7"/>
  <c r="G9828" i="7" s="1"/>
  <c r="C9829" i="7"/>
  <c r="D9829" i="7" s="1"/>
  <c r="F9835" i="1" s="1"/>
  <c r="G9835" i="1" s="1"/>
  <c r="F9829" i="7"/>
  <c r="G9829" i="7" s="1"/>
  <c r="C9830" i="7"/>
  <c r="D9830" i="7" s="1"/>
  <c r="F9836" i="1" s="1"/>
  <c r="G9836" i="1" s="1"/>
  <c r="F9830" i="7"/>
  <c r="G9830" i="7" s="1"/>
  <c r="C9831" i="7"/>
  <c r="D9831" i="7" s="1"/>
  <c r="F9837" i="1" s="1"/>
  <c r="G9837" i="1" s="1"/>
  <c r="F9831" i="7"/>
  <c r="G9831" i="7" s="1"/>
  <c r="C9832" i="7"/>
  <c r="D9832" i="7" s="1"/>
  <c r="F9838" i="1" s="1"/>
  <c r="G9838" i="1" s="1"/>
  <c r="F9832" i="7"/>
  <c r="G9832" i="7" s="1"/>
  <c r="C9833" i="7"/>
  <c r="D9833" i="7" s="1"/>
  <c r="F9839" i="1" s="1"/>
  <c r="G9839" i="1" s="1"/>
  <c r="F9833" i="7"/>
  <c r="G9833" i="7" s="1"/>
  <c r="C9834" i="7"/>
  <c r="D9834" i="7" s="1"/>
  <c r="F9840" i="1" s="1"/>
  <c r="G9840" i="1" s="1"/>
  <c r="F9834" i="7"/>
  <c r="G9834" i="7" s="1"/>
  <c r="C9835" i="7"/>
  <c r="D9835" i="7" s="1"/>
  <c r="F9841" i="1" s="1"/>
  <c r="G9841" i="1" s="1"/>
  <c r="F9835" i="7"/>
  <c r="G9835" i="7" s="1"/>
  <c r="C9836" i="7"/>
  <c r="D9836" i="7" s="1"/>
  <c r="F9842" i="1" s="1"/>
  <c r="G9842" i="1" s="1"/>
  <c r="F9836" i="7"/>
  <c r="G9836" i="7" s="1"/>
  <c r="C9837" i="7"/>
  <c r="D9837" i="7" s="1"/>
  <c r="F9843" i="1" s="1"/>
  <c r="G9843" i="1" s="1"/>
  <c r="F9837" i="7"/>
  <c r="G9837" i="7" s="1"/>
  <c r="C9838" i="7"/>
  <c r="D9838" i="7" s="1"/>
  <c r="F9844" i="1" s="1"/>
  <c r="G9844" i="1" s="1"/>
  <c r="F9838" i="7"/>
  <c r="G9838" i="7" s="1"/>
  <c r="C9839" i="7"/>
  <c r="D9839" i="7" s="1"/>
  <c r="F9845" i="1" s="1"/>
  <c r="G9845" i="1" s="1"/>
  <c r="F9839" i="7"/>
  <c r="G9839" i="7" s="1"/>
  <c r="C9840" i="7"/>
  <c r="D9840" i="7" s="1"/>
  <c r="F9846" i="1" s="1"/>
  <c r="G9846" i="1" s="1"/>
  <c r="F9840" i="7"/>
  <c r="G9840" i="7" s="1"/>
  <c r="C9841" i="7"/>
  <c r="D9841" i="7" s="1"/>
  <c r="F9847" i="1" s="1"/>
  <c r="G9847" i="1" s="1"/>
  <c r="F9841" i="7"/>
  <c r="G9841" i="7" s="1"/>
  <c r="C9842" i="7"/>
  <c r="D9842" i="7" s="1"/>
  <c r="F9848" i="1" s="1"/>
  <c r="G9848" i="1" s="1"/>
  <c r="F9842" i="7"/>
  <c r="G9842" i="7" s="1"/>
  <c r="C9843" i="7"/>
  <c r="D9843" i="7" s="1"/>
  <c r="F9849" i="1" s="1"/>
  <c r="G9849" i="1" s="1"/>
  <c r="F9843" i="7"/>
  <c r="G9843" i="7" s="1"/>
  <c r="C9844" i="7"/>
  <c r="D9844" i="7" s="1"/>
  <c r="F9850" i="1" s="1"/>
  <c r="G9850" i="1" s="1"/>
  <c r="F9844" i="7"/>
  <c r="G9844" i="7" s="1"/>
  <c r="C9845" i="7"/>
  <c r="D9845" i="7" s="1"/>
  <c r="F9851" i="1" s="1"/>
  <c r="G9851" i="1" s="1"/>
  <c r="F9845" i="7"/>
  <c r="G9845" i="7" s="1"/>
  <c r="C9846" i="7"/>
  <c r="D9846" i="7" s="1"/>
  <c r="F9852" i="1" s="1"/>
  <c r="G9852" i="1" s="1"/>
  <c r="F9846" i="7"/>
  <c r="G9846" i="7" s="1"/>
  <c r="C9847" i="7"/>
  <c r="D9847" i="7" s="1"/>
  <c r="F9853" i="1" s="1"/>
  <c r="G9853" i="1" s="1"/>
  <c r="F9847" i="7"/>
  <c r="G9847" i="7" s="1"/>
  <c r="C9848" i="7"/>
  <c r="D9848" i="7" s="1"/>
  <c r="F9854" i="1" s="1"/>
  <c r="G9854" i="1" s="1"/>
  <c r="F9848" i="7"/>
  <c r="G9848" i="7" s="1"/>
  <c r="C9849" i="7"/>
  <c r="D9849" i="7" s="1"/>
  <c r="F9855" i="1" s="1"/>
  <c r="G9855" i="1" s="1"/>
  <c r="F9849" i="7"/>
  <c r="G9849" i="7" s="1"/>
  <c r="C9850" i="7"/>
  <c r="D9850" i="7" s="1"/>
  <c r="F9850" i="7"/>
  <c r="G9850" i="7" s="1"/>
  <c r="C9851" i="7"/>
  <c r="D9851" i="7" s="1"/>
  <c r="F9857" i="1" s="1"/>
  <c r="G9857" i="1" s="1"/>
  <c r="F9851" i="7"/>
  <c r="G9851" i="7" s="1"/>
  <c r="C9852" i="7"/>
  <c r="D9852" i="7" s="1"/>
  <c r="F9858" i="1" s="1"/>
  <c r="G9858" i="1" s="1"/>
  <c r="F9852" i="7"/>
  <c r="G9852" i="7" s="1"/>
  <c r="C9853" i="7"/>
  <c r="D9853" i="7" s="1"/>
  <c r="F9853" i="7"/>
  <c r="G9853" i="7" s="1"/>
  <c r="C9854" i="7"/>
  <c r="D9854" i="7" s="1"/>
  <c r="F9854" i="7"/>
  <c r="G9854" i="7" s="1"/>
  <c r="C9855" i="7"/>
  <c r="D9855" i="7" s="1"/>
  <c r="F9855" i="7"/>
  <c r="G9855" i="7" s="1"/>
  <c r="C9856" i="7"/>
  <c r="D9856" i="7" s="1"/>
  <c r="F9856" i="7"/>
  <c r="G9856" i="7" s="1"/>
  <c r="C9857" i="7"/>
  <c r="D9857" i="7" s="1"/>
  <c r="F9857" i="7"/>
  <c r="G9857" i="7" s="1"/>
  <c r="C9858" i="7"/>
  <c r="D9858" i="7" s="1"/>
  <c r="F9864" i="1" s="1"/>
  <c r="G9864" i="1" s="1"/>
  <c r="F9858" i="7"/>
  <c r="G9858" i="7" s="1"/>
  <c r="C9859" i="7"/>
  <c r="D9859" i="7" s="1"/>
  <c r="F9859" i="7"/>
  <c r="G9859" i="7" s="1"/>
  <c r="C9860" i="7"/>
  <c r="D9860" i="7" s="1"/>
  <c r="F9860" i="7"/>
  <c r="G9860" i="7" s="1"/>
  <c r="C9861" i="7"/>
  <c r="D9861" i="7" s="1"/>
  <c r="F9861" i="7"/>
  <c r="G9861" i="7" s="1"/>
  <c r="C9862" i="7"/>
  <c r="D9862" i="7" s="1"/>
  <c r="F9862" i="7"/>
  <c r="G9862" i="7" s="1"/>
  <c r="C9863" i="7"/>
  <c r="D9863" i="7" s="1"/>
  <c r="F9863" i="7"/>
  <c r="G9863" i="7" s="1"/>
  <c r="C9864" i="7"/>
  <c r="D9864" i="7" s="1"/>
  <c r="F9870" i="1" s="1"/>
  <c r="G9870" i="1" s="1"/>
  <c r="F9864" i="7"/>
  <c r="G9864" i="7" s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M10711" i="1" l="1"/>
  <c r="N10711" i="1" s="1"/>
  <c r="H10710" i="1"/>
  <c r="L10710" i="1"/>
  <c r="F9856" i="1"/>
  <c r="G9856" i="1" s="1"/>
  <c r="F9868" i="1"/>
  <c r="G9868" i="1" s="1"/>
  <c r="F9861" i="1"/>
  <c r="G9861" i="1" s="1"/>
  <c r="F9867" i="1"/>
  <c r="G9867" i="1" s="1"/>
  <c r="F9866" i="1"/>
  <c r="G9866" i="1" s="1"/>
  <c r="F9863" i="1"/>
  <c r="G9863" i="1" s="1"/>
  <c r="F9860" i="1"/>
  <c r="G9860" i="1" s="1"/>
  <c r="F9869" i="1"/>
  <c r="G9869" i="1" s="1"/>
  <c r="F9865" i="1"/>
  <c r="G9865" i="1" s="1"/>
  <c r="F9862" i="1"/>
  <c r="G9862" i="1" s="1"/>
  <c r="F9859" i="1"/>
  <c r="G9859" i="1" s="1"/>
  <c r="G8606" i="1"/>
  <c r="F9134" i="7"/>
  <c r="G9134" i="7" s="1"/>
  <c r="F9135" i="7"/>
  <c r="G9135" i="7" s="1"/>
  <c r="F9136" i="7"/>
  <c r="G9136" i="7" s="1"/>
  <c r="F9137" i="7"/>
  <c r="G9137" i="7" s="1"/>
  <c r="F9138" i="7"/>
  <c r="G9138" i="7" s="1"/>
  <c r="F9139" i="7"/>
  <c r="G9139" i="7" s="1"/>
  <c r="F9140" i="7"/>
  <c r="G9140" i="7" s="1"/>
  <c r="F9141" i="7"/>
  <c r="G9141" i="7" s="1"/>
  <c r="F9142" i="7"/>
  <c r="G9142" i="7" s="1"/>
  <c r="F9143" i="7"/>
  <c r="G9143" i="7" s="1"/>
  <c r="F9144" i="7"/>
  <c r="G9144" i="7" s="1"/>
  <c r="F9145" i="7"/>
  <c r="G9145" i="7" s="1"/>
  <c r="F9146" i="7"/>
  <c r="G9146" i="7" s="1"/>
  <c r="F9147" i="7"/>
  <c r="G9147" i="7" s="1"/>
  <c r="F9148" i="7"/>
  <c r="G9148" i="7" s="1"/>
  <c r="F9149" i="7"/>
  <c r="G9149" i="7" s="1"/>
  <c r="F9150" i="7"/>
  <c r="G9150" i="7" s="1"/>
  <c r="F9151" i="7"/>
  <c r="G9151" i="7" s="1"/>
  <c r="F9152" i="7"/>
  <c r="G9152" i="7" s="1"/>
  <c r="F9153" i="7"/>
  <c r="G9153" i="7" s="1"/>
  <c r="F9154" i="7"/>
  <c r="G9154" i="7" s="1"/>
  <c r="F9155" i="7"/>
  <c r="G9155" i="7" s="1"/>
  <c r="F9156" i="7"/>
  <c r="G9156" i="7" s="1"/>
  <c r="F9157" i="7"/>
  <c r="G9157" i="7" s="1"/>
  <c r="F9158" i="7"/>
  <c r="G9158" i="7" s="1"/>
  <c r="F9159" i="7"/>
  <c r="G9159" i="7" s="1"/>
  <c r="F9160" i="7"/>
  <c r="G9160" i="7" s="1"/>
  <c r="F9161" i="7"/>
  <c r="G9161" i="7" s="1"/>
  <c r="F9162" i="7"/>
  <c r="G9162" i="7" s="1"/>
  <c r="F9163" i="7"/>
  <c r="G9163" i="7" s="1"/>
  <c r="F9164" i="7"/>
  <c r="G9164" i="7" s="1"/>
  <c r="F9165" i="7"/>
  <c r="G9165" i="7" s="1"/>
  <c r="F9166" i="7"/>
  <c r="G9166" i="7" s="1"/>
  <c r="F9167" i="7"/>
  <c r="G9167" i="7" s="1"/>
  <c r="F9168" i="7"/>
  <c r="G9168" i="7" s="1"/>
  <c r="F9169" i="7"/>
  <c r="G9169" i="7" s="1"/>
  <c r="F9170" i="7"/>
  <c r="G9170" i="7" s="1"/>
  <c r="F9171" i="7"/>
  <c r="G9171" i="7" s="1"/>
  <c r="F9172" i="7"/>
  <c r="G9172" i="7" s="1"/>
  <c r="F9173" i="7"/>
  <c r="G9173" i="7" s="1"/>
  <c r="F9174" i="7"/>
  <c r="G9174" i="7" s="1"/>
  <c r="F9175" i="7"/>
  <c r="G9175" i="7" s="1"/>
  <c r="F9176" i="7"/>
  <c r="G9176" i="7" s="1"/>
  <c r="F9177" i="7"/>
  <c r="G9177" i="7" s="1"/>
  <c r="F9178" i="7"/>
  <c r="G9178" i="7" s="1"/>
  <c r="F9179" i="7"/>
  <c r="G9179" i="7" s="1"/>
  <c r="F9180" i="7"/>
  <c r="G9180" i="7" s="1"/>
  <c r="F9181" i="7"/>
  <c r="G9181" i="7" s="1"/>
  <c r="F9182" i="7"/>
  <c r="G9182" i="7" s="1"/>
  <c r="F9183" i="7"/>
  <c r="G9183" i="7" s="1"/>
  <c r="F9184" i="7"/>
  <c r="G9184" i="7" s="1"/>
  <c r="F9185" i="7"/>
  <c r="G9185" i="7" s="1"/>
  <c r="F9186" i="7"/>
  <c r="G9186" i="7" s="1"/>
  <c r="F9187" i="7"/>
  <c r="G9187" i="7" s="1"/>
  <c r="F9188" i="7"/>
  <c r="G9188" i="7" s="1"/>
  <c r="F9189" i="7"/>
  <c r="G9189" i="7" s="1"/>
  <c r="F9190" i="7"/>
  <c r="G9190" i="7" s="1"/>
  <c r="F9191" i="7"/>
  <c r="G9191" i="7" s="1"/>
  <c r="F9192" i="7"/>
  <c r="G9192" i="7" s="1"/>
  <c r="F9193" i="7"/>
  <c r="G9193" i="7" s="1"/>
  <c r="F9194" i="7"/>
  <c r="G9194" i="7" s="1"/>
  <c r="F9195" i="7"/>
  <c r="G9195" i="7" s="1"/>
  <c r="F9196" i="7"/>
  <c r="G9196" i="7" s="1"/>
  <c r="F9197" i="7"/>
  <c r="G9197" i="7" s="1"/>
  <c r="F9198" i="7"/>
  <c r="G9198" i="7" s="1"/>
  <c r="F9199" i="7"/>
  <c r="G9199" i="7" s="1"/>
  <c r="F9200" i="7"/>
  <c r="G9200" i="7" s="1"/>
  <c r="F9201" i="7"/>
  <c r="G9201" i="7" s="1"/>
  <c r="F9202" i="7"/>
  <c r="G9202" i="7" s="1"/>
  <c r="F9203" i="7"/>
  <c r="G9203" i="7" s="1"/>
  <c r="F9204" i="7"/>
  <c r="G9204" i="7" s="1"/>
  <c r="F9205" i="7"/>
  <c r="G9205" i="7" s="1"/>
  <c r="F9206" i="7"/>
  <c r="G9206" i="7" s="1"/>
  <c r="F9207" i="7"/>
  <c r="G9207" i="7" s="1"/>
  <c r="F9208" i="7"/>
  <c r="G9208" i="7" s="1"/>
  <c r="F9209" i="7"/>
  <c r="G9209" i="7" s="1"/>
  <c r="F9210" i="7"/>
  <c r="G9210" i="7" s="1"/>
  <c r="F9211" i="7"/>
  <c r="G9211" i="7" s="1"/>
  <c r="F9212" i="7"/>
  <c r="G9212" i="7" s="1"/>
  <c r="F9213" i="7"/>
  <c r="G9213" i="7" s="1"/>
  <c r="F9214" i="7"/>
  <c r="G9214" i="7" s="1"/>
  <c r="F9215" i="7"/>
  <c r="G9215" i="7" s="1"/>
  <c r="F9216" i="7"/>
  <c r="G9216" i="7" s="1"/>
  <c r="F9217" i="7"/>
  <c r="G9217" i="7" s="1"/>
  <c r="F9218" i="7"/>
  <c r="G9218" i="7" s="1"/>
  <c r="F9219" i="7"/>
  <c r="G9219" i="7" s="1"/>
  <c r="F9220" i="7"/>
  <c r="G9220" i="7" s="1"/>
  <c r="F9221" i="7"/>
  <c r="G9221" i="7" s="1"/>
  <c r="F9222" i="7"/>
  <c r="G9222" i="7" s="1"/>
  <c r="F9223" i="7"/>
  <c r="G9223" i="7" s="1"/>
  <c r="F9224" i="7"/>
  <c r="G9224" i="7" s="1"/>
  <c r="F9225" i="7"/>
  <c r="G9225" i="7" s="1"/>
  <c r="F9226" i="7"/>
  <c r="G9226" i="7" s="1"/>
  <c r="F9227" i="7"/>
  <c r="G9227" i="7" s="1"/>
  <c r="F9228" i="7"/>
  <c r="G9228" i="7" s="1"/>
  <c r="F9229" i="7"/>
  <c r="G9229" i="7" s="1"/>
  <c r="F9230" i="7"/>
  <c r="G9230" i="7" s="1"/>
  <c r="F9231" i="7"/>
  <c r="G9231" i="7" s="1"/>
  <c r="F9232" i="7"/>
  <c r="G9232" i="7" s="1"/>
  <c r="F9233" i="7"/>
  <c r="G9233" i="7" s="1"/>
  <c r="F9234" i="7"/>
  <c r="G9234" i="7" s="1"/>
  <c r="F9235" i="7"/>
  <c r="G9235" i="7" s="1"/>
  <c r="F9236" i="7"/>
  <c r="G9236" i="7" s="1"/>
  <c r="F9237" i="7"/>
  <c r="G9237" i="7" s="1"/>
  <c r="F9238" i="7"/>
  <c r="G9238" i="7" s="1"/>
  <c r="F9239" i="7"/>
  <c r="G9239" i="7" s="1"/>
  <c r="F9240" i="7"/>
  <c r="G9240" i="7" s="1"/>
  <c r="F9241" i="7"/>
  <c r="G9241" i="7" s="1"/>
  <c r="F9242" i="7"/>
  <c r="G9242" i="7" s="1"/>
  <c r="F9243" i="7"/>
  <c r="G9243" i="7" s="1"/>
  <c r="F9244" i="7"/>
  <c r="G9244" i="7" s="1"/>
  <c r="F9245" i="7"/>
  <c r="G9245" i="7" s="1"/>
  <c r="F9246" i="7"/>
  <c r="G9246" i="7" s="1"/>
  <c r="F9247" i="7"/>
  <c r="G9247" i="7" s="1"/>
  <c r="F9248" i="7"/>
  <c r="G9248" i="7" s="1"/>
  <c r="F9249" i="7"/>
  <c r="G9249" i="7" s="1"/>
  <c r="F9250" i="7"/>
  <c r="G9250" i="7" s="1"/>
  <c r="F9251" i="7"/>
  <c r="G9251" i="7" s="1"/>
  <c r="F9252" i="7"/>
  <c r="G9252" i="7" s="1"/>
  <c r="F9253" i="7"/>
  <c r="G9253" i="7" s="1"/>
  <c r="F9254" i="7"/>
  <c r="G9254" i="7" s="1"/>
  <c r="F9255" i="7"/>
  <c r="G9255" i="7" s="1"/>
  <c r="F9256" i="7"/>
  <c r="G9256" i="7" s="1"/>
  <c r="F9257" i="7"/>
  <c r="G9257" i="7" s="1"/>
  <c r="F9258" i="7"/>
  <c r="G9258" i="7" s="1"/>
  <c r="F9259" i="7"/>
  <c r="G9259" i="7" s="1"/>
  <c r="F9260" i="7"/>
  <c r="G9260" i="7" s="1"/>
  <c r="F9261" i="7"/>
  <c r="G9261" i="7" s="1"/>
  <c r="F9262" i="7"/>
  <c r="G9262" i="7" s="1"/>
  <c r="F9263" i="7"/>
  <c r="G9263" i="7" s="1"/>
  <c r="F9264" i="7"/>
  <c r="G9264" i="7" s="1"/>
  <c r="F9265" i="7"/>
  <c r="G9265" i="7" s="1"/>
  <c r="F9266" i="7"/>
  <c r="G9266" i="7" s="1"/>
  <c r="F9267" i="7"/>
  <c r="G9267" i="7" s="1"/>
  <c r="F9268" i="7"/>
  <c r="G9268" i="7" s="1"/>
  <c r="F9269" i="7"/>
  <c r="G9269" i="7" s="1"/>
  <c r="F9270" i="7"/>
  <c r="G9270" i="7" s="1"/>
  <c r="F9271" i="7"/>
  <c r="G9271" i="7" s="1"/>
  <c r="F9272" i="7"/>
  <c r="G9272" i="7" s="1"/>
  <c r="F9273" i="7"/>
  <c r="G9273" i="7" s="1"/>
  <c r="F9274" i="7"/>
  <c r="G9274" i="7" s="1"/>
  <c r="F9275" i="7"/>
  <c r="G9275" i="7" s="1"/>
  <c r="F9276" i="7"/>
  <c r="G9276" i="7" s="1"/>
  <c r="F9277" i="7"/>
  <c r="G9277" i="7" s="1"/>
  <c r="F9278" i="7"/>
  <c r="G9278" i="7" s="1"/>
  <c r="F9279" i="7"/>
  <c r="G9279" i="7" s="1"/>
  <c r="F9280" i="7"/>
  <c r="G9280" i="7" s="1"/>
  <c r="F9281" i="7"/>
  <c r="G9281" i="7" s="1"/>
  <c r="F9282" i="7"/>
  <c r="G9282" i="7" s="1"/>
  <c r="F9283" i="7"/>
  <c r="G9283" i="7" s="1"/>
  <c r="F9284" i="7"/>
  <c r="G9284" i="7" s="1"/>
  <c r="F9285" i="7"/>
  <c r="G9285" i="7" s="1"/>
  <c r="F9286" i="7"/>
  <c r="G9286" i="7" s="1"/>
  <c r="F9287" i="7"/>
  <c r="G9287" i="7" s="1"/>
  <c r="F9288" i="7"/>
  <c r="G9288" i="7" s="1"/>
  <c r="F9289" i="7"/>
  <c r="G9289" i="7" s="1"/>
  <c r="F9290" i="7"/>
  <c r="G9290" i="7" s="1"/>
  <c r="F9291" i="7"/>
  <c r="G9291" i="7" s="1"/>
  <c r="F9292" i="7"/>
  <c r="G9292" i="7" s="1"/>
  <c r="F9293" i="7"/>
  <c r="G9293" i="7" s="1"/>
  <c r="F9294" i="7"/>
  <c r="G9294" i="7" s="1"/>
  <c r="F9295" i="7"/>
  <c r="G9295" i="7" s="1"/>
  <c r="F9296" i="7"/>
  <c r="G9296" i="7" s="1"/>
  <c r="F9297" i="7"/>
  <c r="G9297" i="7" s="1"/>
  <c r="F9298" i="7"/>
  <c r="G9298" i="7" s="1"/>
  <c r="F9299" i="7"/>
  <c r="G9299" i="7" s="1"/>
  <c r="F9300" i="7"/>
  <c r="G9300" i="7" s="1"/>
  <c r="F9301" i="7"/>
  <c r="G9301" i="7" s="1"/>
  <c r="F9302" i="7"/>
  <c r="G9302" i="7" s="1"/>
  <c r="F9303" i="7"/>
  <c r="G9303" i="7" s="1"/>
  <c r="F9304" i="7"/>
  <c r="G9304" i="7" s="1"/>
  <c r="F9305" i="7"/>
  <c r="G9305" i="7" s="1"/>
  <c r="F9306" i="7"/>
  <c r="G9306" i="7" s="1"/>
  <c r="F9307" i="7"/>
  <c r="G9307" i="7" s="1"/>
  <c r="F9308" i="7"/>
  <c r="G9308" i="7" s="1"/>
  <c r="F9309" i="7"/>
  <c r="G9309" i="7" s="1"/>
  <c r="F9310" i="7"/>
  <c r="G9310" i="7" s="1"/>
  <c r="F9311" i="7"/>
  <c r="G9311" i="7" s="1"/>
  <c r="F9312" i="7"/>
  <c r="G9312" i="7" s="1"/>
  <c r="F9313" i="7"/>
  <c r="G9313" i="7" s="1"/>
  <c r="F9314" i="7"/>
  <c r="G9314" i="7" s="1"/>
  <c r="F9315" i="7"/>
  <c r="G9315" i="7" s="1"/>
  <c r="F9316" i="7"/>
  <c r="G9316" i="7" s="1"/>
  <c r="F9317" i="7"/>
  <c r="G9317" i="7" s="1"/>
  <c r="F9318" i="7"/>
  <c r="G9318" i="7" s="1"/>
  <c r="F9319" i="7"/>
  <c r="G9319" i="7" s="1"/>
  <c r="F9320" i="7"/>
  <c r="G9320" i="7" s="1"/>
  <c r="F9321" i="7"/>
  <c r="G9321" i="7" s="1"/>
  <c r="F9322" i="7"/>
  <c r="G9322" i="7" s="1"/>
  <c r="F9323" i="7"/>
  <c r="G9323" i="7" s="1"/>
  <c r="F9324" i="7"/>
  <c r="G9324" i="7" s="1"/>
  <c r="F9325" i="7"/>
  <c r="G9325" i="7" s="1"/>
  <c r="F9326" i="7"/>
  <c r="G9326" i="7" s="1"/>
  <c r="F9327" i="7"/>
  <c r="G9327" i="7" s="1"/>
  <c r="F9328" i="7"/>
  <c r="G9328" i="7" s="1"/>
  <c r="F9329" i="7"/>
  <c r="G9329" i="7" s="1"/>
  <c r="F9330" i="7"/>
  <c r="G9330" i="7" s="1"/>
  <c r="F9331" i="7"/>
  <c r="G9331" i="7" s="1"/>
  <c r="F9332" i="7"/>
  <c r="G9332" i="7" s="1"/>
  <c r="F9333" i="7"/>
  <c r="G9333" i="7" s="1"/>
  <c r="F9334" i="7"/>
  <c r="G9334" i="7" s="1"/>
  <c r="F9335" i="7"/>
  <c r="G9335" i="7" s="1"/>
  <c r="F9336" i="7"/>
  <c r="G9336" i="7" s="1"/>
  <c r="F9337" i="7"/>
  <c r="G9337" i="7" s="1"/>
  <c r="F9338" i="7"/>
  <c r="G9338" i="7" s="1"/>
  <c r="F9339" i="7"/>
  <c r="G9339" i="7" s="1"/>
  <c r="F9340" i="7"/>
  <c r="G9340" i="7" s="1"/>
  <c r="F9341" i="7"/>
  <c r="G9341" i="7" s="1"/>
  <c r="F9342" i="7"/>
  <c r="G9342" i="7" s="1"/>
  <c r="F9343" i="7"/>
  <c r="G9343" i="7" s="1"/>
  <c r="F9344" i="7"/>
  <c r="G9344" i="7" s="1"/>
  <c r="F9345" i="7"/>
  <c r="G9345" i="7" s="1"/>
  <c r="F9346" i="7"/>
  <c r="G9346" i="7" s="1"/>
  <c r="F9347" i="7"/>
  <c r="G9347" i="7" s="1"/>
  <c r="F9348" i="7"/>
  <c r="G9348" i="7" s="1"/>
  <c r="F9349" i="7"/>
  <c r="G9349" i="7" s="1"/>
  <c r="F9350" i="7"/>
  <c r="G9350" i="7" s="1"/>
  <c r="F9351" i="7"/>
  <c r="G9351" i="7" s="1"/>
  <c r="F9352" i="7"/>
  <c r="G9352" i="7" s="1"/>
  <c r="F9353" i="7"/>
  <c r="G9353" i="7" s="1"/>
  <c r="F9354" i="7"/>
  <c r="G9354" i="7" s="1"/>
  <c r="F9355" i="7"/>
  <c r="G9355" i="7" s="1"/>
  <c r="F9356" i="7"/>
  <c r="G9356" i="7" s="1"/>
  <c r="F9357" i="7"/>
  <c r="G9357" i="7" s="1"/>
  <c r="F9358" i="7"/>
  <c r="G9358" i="7" s="1"/>
  <c r="F9359" i="7"/>
  <c r="G9359" i="7" s="1"/>
  <c r="F9360" i="7"/>
  <c r="G9360" i="7" s="1"/>
  <c r="F9361" i="7"/>
  <c r="G9361" i="7" s="1"/>
  <c r="F9362" i="7"/>
  <c r="G9362" i="7" s="1"/>
  <c r="F9363" i="7"/>
  <c r="G9363" i="7" s="1"/>
  <c r="F9364" i="7"/>
  <c r="G9364" i="7" s="1"/>
  <c r="F9365" i="7"/>
  <c r="G9365" i="7" s="1"/>
  <c r="F9366" i="7"/>
  <c r="G9366" i="7" s="1"/>
  <c r="F9367" i="7"/>
  <c r="G9367" i="7" s="1"/>
  <c r="F9368" i="7"/>
  <c r="G9368" i="7" s="1"/>
  <c r="F9369" i="7"/>
  <c r="G9369" i="7" s="1"/>
  <c r="F9370" i="7"/>
  <c r="G9370" i="7" s="1"/>
  <c r="F9371" i="7"/>
  <c r="G9371" i="7" s="1"/>
  <c r="F9372" i="7"/>
  <c r="G9372" i="7" s="1"/>
  <c r="F9373" i="7"/>
  <c r="G9373" i="7" s="1"/>
  <c r="F9374" i="7"/>
  <c r="G9374" i="7" s="1"/>
  <c r="F9375" i="7"/>
  <c r="G9375" i="7" s="1"/>
  <c r="F9376" i="7"/>
  <c r="G9376" i="7" s="1"/>
  <c r="F9377" i="7"/>
  <c r="G9377" i="7" s="1"/>
  <c r="F9378" i="7"/>
  <c r="G9378" i="7" s="1"/>
  <c r="F9379" i="7"/>
  <c r="G9379" i="7" s="1"/>
  <c r="F9380" i="7"/>
  <c r="G9380" i="7" s="1"/>
  <c r="F9381" i="7"/>
  <c r="G9381" i="7" s="1"/>
  <c r="F9382" i="7"/>
  <c r="G9382" i="7" s="1"/>
  <c r="F9383" i="7"/>
  <c r="G9383" i="7" s="1"/>
  <c r="F9384" i="7"/>
  <c r="G9384" i="7" s="1"/>
  <c r="F9385" i="7"/>
  <c r="G9385" i="7" s="1"/>
  <c r="F9386" i="7"/>
  <c r="G9386" i="7" s="1"/>
  <c r="F9387" i="7"/>
  <c r="G9387" i="7" s="1"/>
  <c r="F9388" i="7"/>
  <c r="G9388" i="7" s="1"/>
  <c r="F9389" i="7"/>
  <c r="G9389" i="7" s="1"/>
  <c r="F9390" i="7"/>
  <c r="G9390" i="7" s="1"/>
  <c r="F9391" i="7"/>
  <c r="G9391" i="7" s="1"/>
  <c r="F9392" i="7"/>
  <c r="G9392" i="7" s="1"/>
  <c r="F9393" i="7"/>
  <c r="G9393" i="7" s="1"/>
  <c r="F9394" i="7"/>
  <c r="G9394" i="7" s="1"/>
  <c r="F9395" i="7"/>
  <c r="G9395" i="7" s="1"/>
  <c r="F9396" i="7"/>
  <c r="G9396" i="7" s="1"/>
  <c r="F9397" i="7"/>
  <c r="G9397" i="7" s="1"/>
  <c r="F9398" i="7"/>
  <c r="G9398" i="7" s="1"/>
  <c r="F9399" i="7"/>
  <c r="G9399" i="7" s="1"/>
  <c r="F9400" i="7"/>
  <c r="G9400" i="7" s="1"/>
  <c r="F9401" i="7"/>
  <c r="G9401" i="7" s="1"/>
  <c r="F9402" i="7"/>
  <c r="G9402" i="7" s="1"/>
  <c r="F9403" i="7"/>
  <c r="G9403" i="7" s="1"/>
  <c r="F9404" i="7"/>
  <c r="G9404" i="7" s="1"/>
  <c r="F9405" i="7"/>
  <c r="G9405" i="7" s="1"/>
  <c r="F9406" i="7"/>
  <c r="G9406" i="7" s="1"/>
  <c r="F9407" i="7"/>
  <c r="G9407" i="7" s="1"/>
  <c r="F9408" i="7"/>
  <c r="G9408" i="7" s="1"/>
  <c r="F9409" i="7"/>
  <c r="G9409" i="7" s="1"/>
  <c r="F9410" i="7"/>
  <c r="G9410" i="7" s="1"/>
  <c r="F9411" i="7"/>
  <c r="G9411" i="7" s="1"/>
  <c r="F9412" i="7"/>
  <c r="G9412" i="7" s="1"/>
  <c r="F9413" i="7"/>
  <c r="G9413" i="7" s="1"/>
  <c r="F9414" i="7"/>
  <c r="G9414" i="7" s="1"/>
  <c r="F9415" i="7"/>
  <c r="G9415" i="7" s="1"/>
  <c r="F9416" i="7"/>
  <c r="G9416" i="7" s="1"/>
  <c r="F9417" i="7"/>
  <c r="G9417" i="7" s="1"/>
  <c r="F9418" i="7"/>
  <c r="G9418" i="7" s="1"/>
  <c r="F9419" i="7"/>
  <c r="G9419" i="7" s="1"/>
  <c r="F9420" i="7"/>
  <c r="G9420" i="7" s="1"/>
  <c r="F9421" i="7"/>
  <c r="G9421" i="7" s="1"/>
  <c r="F9422" i="7"/>
  <c r="G9422" i="7" s="1"/>
  <c r="F9423" i="7"/>
  <c r="G9423" i="7" s="1"/>
  <c r="F9424" i="7"/>
  <c r="G9424" i="7" s="1"/>
  <c r="F9425" i="7"/>
  <c r="G9425" i="7" s="1"/>
  <c r="F9426" i="7"/>
  <c r="G9426" i="7" s="1"/>
  <c r="F9427" i="7"/>
  <c r="G9427" i="7" s="1"/>
  <c r="F9428" i="7"/>
  <c r="G9428" i="7" s="1"/>
  <c r="F9429" i="7"/>
  <c r="G9429" i="7" s="1"/>
  <c r="F9430" i="7"/>
  <c r="G9430" i="7" s="1"/>
  <c r="F9431" i="7"/>
  <c r="G9431" i="7" s="1"/>
  <c r="F9432" i="7"/>
  <c r="G9432" i="7" s="1"/>
  <c r="F9433" i="7"/>
  <c r="G9433" i="7" s="1"/>
  <c r="F9434" i="7"/>
  <c r="G9434" i="7" s="1"/>
  <c r="F9435" i="7"/>
  <c r="G9435" i="7" s="1"/>
  <c r="F9436" i="7"/>
  <c r="G9436" i="7" s="1"/>
  <c r="F9437" i="7"/>
  <c r="G9437" i="7" s="1"/>
  <c r="F9438" i="7"/>
  <c r="G9438" i="7" s="1"/>
  <c r="F9439" i="7"/>
  <c r="G9439" i="7" s="1"/>
  <c r="F9440" i="7"/>
  <c r="G9440" i="7" s="1"/>
  <c r="F9441" i="7"/>
  <c r="G9441" i="7" s="1"/>
  <c r="F9442" i="7"/>
  <c r="G9442" i="7" s="1"/>
  <c r="F9443" i="7"/>
  <c r="G9443" i="7" s="1"/>
  <c r="F9444" i="7"/>
  <c r="G9444" i="7" s="1"/>
  <c r="F9445" i="7"/>
  <c r="G9445" i="7" s="1"/>
  <c r="F9446" i="7"/>
  <c r="G9446" i="7" s="1"/>
  <c r="F9447" i="7"/>
  <c r="G9447" i="7" s="1"/>
  <c r="F9448" i="7"/>
  <c r="G9448" i="7" s="1"/>
  <c r="F9449" i="7"/>
  <c r="G9449" i="7" s="1"/>
  <c r="F9450" i="7"/>
  <c r="G9450" i="7" s="1"/>
  <c r="F9451" i="7"/>
  <c r="G9451" i="7" s="1"/>
  <c r="F9452" i="7"/>
  <c r="G9452" i="7" s="1"/>
  <c r="F9453" i="7"/>
  <c r="G9453" i="7" s="1"/>
  <c r="F9454" i="7"/>
  <c r="G9454" i="7" s="1"/>
  <c r="F9455" i="7"/>
  <c r="G9455" i="7" s="1"/>
  <c r="F9456" i="7"/>
  <c r="G9456" i="7" s="1"/>
  <c r="F9457" i="7"/>
  <c r="G9457" i="7" s="1"/>
  <c r="F9458" i="7"/>
  <c r="G9458" i="7" s="1"/>
  <c r="F9459" i="7"/>
  <c r="G9459" i="7" s="1"/>
  <c r="F9460" i="7"/>
  <c r="G9460" i="7" s="1"/>
  <c r="F9461" i="7"/>
  <c r="G9461" i="7" s="1"/>
  <c r="F9462" i="7"/>
  <c r="G9462" i="7" s="1"/>
  <c r="F9463" i="7"/>
  <c r="G9463" i="7" s="1"/>
  <c r="F9464" i="7"/>
  <c r="G9464" i="7" s="1"/>
  <c r="F9465" i="7"/>
  <c r="G9465" i="7" s="1"/>
  <c r="F9466" i="7"/>
  <c r="G9466" i="7" s="1"/>
  <c r="F9467" i="7"/>
  <c r="G9467" i="7" s="1"/>
  <c r="F9468" i="7"/>
  <c r="G9468" i="7" s="1"/>
  <c r="F9469" i="7"/>
  <c r="G9469" i="7" s="1"/>
  <c r="F9470" i="7"/>
  <c r="G9470" i="7" s="1"/>
  <c r="F9471" i="7"/>
  <c r="G9471" i="7" s="1"/>
  <c r="F9472" i="7"/>
  <c r="G9472" i="7" s="1"/>
  <c r="F9473" i="7"/>
  <c r="G9473" i="7" s="1"/>
  <c r="F9474" i="7"/>
  <c r="G9474" i="7" s="1"/>
  <c r="F9475" i="7"/>
  <c r="G9475" i="7" s="1"/>
  <c r="F9476" i="7"/>
  <c r="G9476" i="7" s="1"/>
  <c r="F9477" i="7"/>
  <c r="G9477" i="7" s="1"/>
  <c r="F9478" i="7"/>
  <c r="G9478" i="7" s="1"/>
  <c r="F9479" i="7"/>
  <c r="G9479" i="7" s="1"/>
  <c r="F9480" i="7"/>
  <c r="G9480" i="7" s="1"/>
  <c r="F9481" i="7"/>
  <c r="G9481" i="7" s="1"/>
  <c r="F9482" i="7"/>
  <c r="G9482" i="7" s="1"/>
  <c r="F9483" i="7"/>
  <c r="G9483" i="7" s="1"/>
  <c r="F9484" i="7"/>
  <c r="G9484" i="7" s="1"/>
  <c r="F9485" i="7"/>
  <c r="G9485" i="7" s="1"/>
  <c r="F9486" i="7"/>
  <c r="G9486" i="7" s="1"/>
  <c r="F9487" i="7"/>
  <c r="G9487" i="7" s="1"/>
  <c r="F9488" i="7"/>
  <c r="G9488" i="7" s="1"/>
  <c r="F9489" i="7"/>
  <c r="G9489" i="7" s="1"/>
  <c r="F9490" i="7"/>
  <c r="G9490" i="7" s="1"/>
  <c r="F9491" i="7"/>
  <c r="G9491" i="7" s="1"/>
  <c r="F9492" i="7"/>
  <c r="G9492" i="7" s="1"/>
  <c r="F9493" i="7"/>
  <c r="G9493" i="7" s="1"/>
  <c r="F9494" i="7"/>
  <c r="G9494" i="7" s="1"/>
  <c r="F9495" i="7"/>
  <c r="G9495" i="7" s="1"/>
  <c r="F9496" i="7"/>
  <c r="G9496" i="7" s="1"/>
  <c r="F9497" i="7"/>
  <c r="G9497" i="7" s="1"/>
  <c r="F9498" i="7"/>
  <c r="G9498" i="7" s="1"/>
  <c r="F9499" i="7"/>
  <c r="G9499" i="7" s="1"/>
  <c r="F9500" i="7"/>
  <c r="G9500" i="7" s="1"/>
  <c r="F9501" i="7"/>
  <c r="G9501" i="7" s="1"/>
  <c r="F9502" i="7"/>
  <c r="G9502" i="7" s="1"/>
  <c r="F9503" i="7"/>
  <c r="G9503" i="7" s="1"/>
  <c r="F9504" i="7"/>
  <c r="G9504" i="7" s="1"/>
  <c r="F9505" i="7"/>
  <c r="G9505" i="7" s="1"/>
  <c r="F9506" i="7"/>
  <c r="G9506" i="7" s="1"/>
  <c r="F9507" i="7"/>
  <c r="G9507" i="7" s="1"/>
  <c r="F9508" i="7"/>
  <c r="G9508" i="7" s="1"/>
  <c r="F9509" i="7"/>
  <c r="G9509" i="7" s="1"/>
  <c r="F9510" i="7"/>
  <c r="G9510" i="7" s="1"/>
  <c r="F9511" i="7"/>
  <c r="G9511" i="7" s="1"/>
  <c r="F9512" i="7"/>
  <c r="G9512" i="7" s="1"/>
  <c r="F9513" i="7"/>
  <c r="G9513" i="7" s="1"/>
  <c r="F9514" i="7"/>
  <c r="G9514" i="7" s="1"/>
  <c r="F9515" i="7"/>
  <c r="G9515" i="7" s="1"/>
  <c r="F9516" i="7"/>
  <c r="G9516" i="7" s="1"/>
  <c r="F9517" i="7"/>
  <c r="G9517" i="7" s="1"/>
  <c r="F9518" i="7"/>
  <c r="G9518" i="7" s="1"/>
  <c r="F9519" i="7"/>
  <c r="G9519" i="7" s="1"/>
  <c r="F9520" i="7"/>
  <c r="G9520" i="7" s="1"/>
  <c r="F9521" i="7"/>
  <c r="G9521" i="7" s="1"/>
  <c r="F9522" i="7"/>
  <c r="G9522" i="7" s="1"/>
  <c r="F9523" i="7"/>
  <c r="G9523" i="7" s="1"/>
  <c r="F9524" i="7"/>
  <c r="G9524" i="7" s="1"/>
  <c r="F9525" i="7"/>
  <c r="G9525" i="7" s="1"/>
  <c r="F9526" i="7"/>
  <c r="G9526" i="7" s="1"/>
  <c r="F9527" i="7"/>
  <c r="G9527" i="7" s="1"/>
  <c r="F9528" i="7"/>
  <c r="G9528" i="7" s="1"/>
  <c r="F9529" i="7"/>
  <c r="G9529" i="7" s="1"/>
  <c r="F9530" i="7"/>
  <c r="G9530" i="7" s="1"/>
  <c r="F9531" i="7"/>
  <c r="G9531" i="7" s="1"/>
  <c r="F9532" i="7"/>
  <c r="G9532" i="7" s="1"/>
  <c r="F9533" i="7"/>
  <c r="G9533" i="7" s="1"/>
  <c r="F9534" i="7"/>
  <c r="G9534" i="7" s="1"/>
  <c r="F9535" i="7"/>
  <c r="G9535" i="7" s="1"/>
  <c r="F9536" i="7"/>
  <c r="G9536" i="7" s="1"/>
  <c r="F9537" i="7"/>
  <c r="G9537" i="7" s="1"/>
  <c r="F9538" i="7"/>
  <c r="G9538" i="7" s="1"/>
  <c r="F9539" i="7"/>
  <c r="G9539" i="7" s="1"/>
  <c r="F9540" i="7"/>
  <c r="G9540" i="7" s="1"/>
  <c r="F9541" i="7"/>
  <c r="G9541" i="7" s="1"/>
  <c r="F9542" i="7"/>
  <c r="G9542" i="7" s="1"/>
  <c r="F9543" i="7"/>
  <c r="G9543" i="7" s="1"/>
  <c r="F9544" i="7"/>
  <c r="G9544" i="7" s="1"/>
  <c r="F9545" i="7"/>
  <c r="G9545" i="7" s="1"/>
  <c r="F9546" i="7"/>
  <c r="G9546" i="7" s="1"/>
  <c r="F9547" i="7"/>
  <c r="G9547" i="7" s="1"/>
  <c r="F9548" i="7"/>
  <c r="G9548" i="7" s="1"/>
  <c r="F9549" i="7"/>
  <c r="G9549" i="7" s="1"/>
  <c r="F9550" i="7"/>
  <c r="G9550" i="7" s="1"/>
  <c r="F9551" i="7"/>
  <c r="G9551" i="7" s="1"/>
  <c r="F9552" i="7"/>
  <c r="G9552" i="7" s="1"/>
  <c r="F9553" i="7"/>
  <c r="G9553" i="7" s="1"/>
  <c r="F9554" i="7"/>
  <c r="G9554" i="7" s="1"/>
  <c r="F9555" i="7"/>
  <c r="G9555" i="7" s="1"/>
  <c r="F9556" i="7"/>
  <c r="G9556" i="7" s="1"/>
  <c r="F9557" i="7"/>
  <c r="G9557" i="7" s="1"/>
  <c r="F9558" i="7"/>
  <c r="G9558" i="7" s="1"/>
  <c r="F9559" i="7"/>
  <c r="G9559" i="7" s="1"/>
  <c r="F9560" i="7"/>
  <c r="G9560" i="7" s="1"/>
  <c r="F9561" i="7"/>
  <c r="G9561" i="7" s="1"/>
  <c r="F9562" i="7"/>
  <c r="G9562" i="7" s="1"/>
  <c r="F9563" i="7"/>
  <c r="G9563" i="7" s="1"/>
  <c r="F9564" i="7"/>
  <c r="G9564" i="7" s="1"/>
  <c r="F9565" i="7"/>
  <c r="G9565" i="7" s="1"/>
  <c r="F9566" i="7"/>
  <c r="G9566" i="7" s="1"/>
  <c r="F9567" i="7"/>
  <c r="G9567" i="7" s="1"/>
  <c r="F9568" i="7"/>
  <c r="G9568" i="7" s="1"/>
  <c r="F9569" i="7"/>
  <c r="G9569" i="7" s="1"/>
  <c r="F9570" i="7"/>
  <c r="G9570" i="7" s="1"/>
  <c r="F9571" i="7"/>
  <c r="G9571" i="7" s="1"/>
  <c r="F9572" i="7"/>
  <c r="G9572" i="7" s="1"/>
  <c r="F9573" i="7"/>
  <c r="G9573" i="7" s="1"/>
  <c r="F9574" i="7"/>
  <c r="G9574" i="7" s="1"/>
  <c r="F9575" i="7"/>
  <c r="G9575" i="7" s="1"/>
  <c r="F9576" i="7"/>
  <c r="G9576" i="7" s="1"/>
  <c r="F9577" i="7"/>
  <c r="G9577" i="7" s="1"/>
  <c r="F9578" i="7"/>
  <c r="G9578" i="7" s="1"/>
  <c r="F9579" i="7"/>
  <c r="G9579" i="7" s="1"/>
  <c r="F9580" i="7"/>
  <c r="G9580" i="7" s="1"/>
  <c r="F9581" i="7"/>
  <c r="G9581" i="7" s="1"/>
  <c r="F9582" i="7"/>
  <c r="G9582" i="7" s="1"/>
  <c r="F9583" i="7"/>
  <c r="G9583" i="7" s="1"/>
  <c r="F9584" i="7"/>
  <c r="G9584" i="7" s="1"/>
  <c r="F9585" i="7"/>
  <c r="G9585" i="7" s="1"/>
  <c r="F9586" i="7"/>
  <c r="G9586" i="7" s="1"/>
  <c r="F9587" i="7"/>
  <c r="G9587" i="7" s="1"/>
  <c r="F9588" i="7"/>
  <c r="G9588" i="7" s="1"/>
  <c r="F9589" i="7"/>
  <c r="G9589" i="7" s="1"/>
  <c r="F9590" i="7"/>
  <c r="G9590" i="7" s="1"/>
  <c r="F9591" i="7"/>
  <c r="G9591" i="7" s="1"/>
  <c r="F9592" i="7"/>
  <c r="G9592" i="7" s="1"/>
  <c r="F9593" i="7"/>
  <c r="G9593" i="7" s="1"/>
  <c r="F9594" i="7"/>
  <c r="G9594" i="7" s="1"/>
  <c r="F9595" i="7"/>
  <c r="G9595" i="7" s="1"/>
  <c r="F9596" i="7"/>
  <c r="G9596" i="7" s="1"/>
  <c r="F9597" i="7"/>
  <c r="G9597" i="7" s="1"/>
  <c r="F9598" i="7"/>
  <c r="G9598" i="7" s="1"/>
  <c r="F9599" i="7"/>
  <c r="G9599" i="7" s="1"/>
  <c r="F9600" i="7"/>
  <c r="G9600" i="7" s="1"/>
  <c r="F9601" i="7"/>
  <c r="G9601" i="7" s="1"/>
  <c r="F9602" i="7"/>
  <c r="G9602" i="7" s="1"/>
  <c r="F9603" i="7"/>
  <c r="G9603" i="7" s="1"/>
  <c r="F9604" i="7"/>
  <c r="G9604" i="7" s="1"/>
  <c r="F9605" i="7"/>
  <c r="G9605" i="7" s="1"/>
  <c r="F9606" i="7"/>
  <c r="G9606" i="7" s="1"/>
  <c r="F9607" i="7"/>
  <c r="G9607" i="7" s="1"/>
  <c r="F9608" i="7"/>
  <c r="G9608" i="7" s="1"/>
  <c r="F9609" i="7"/>
  <c r="G9609" i="7" s="1"/>
  <c r="F9610" i="7"/>
  <c r="G9610" i="7" s="1"/>
  <c r="F9611" i="7"/>
  <c r="G9611" i="7" s="1"/>
  <c r="F9612" i="7"/>
  <c r="G9612" i="7" s="1"/>
  <c r="F9613" i="7"/>
  <c r="G9613" i="7" s="1"/>
  <c r="F9614" i="7"/>
  <c r="G9614" i="7" s="1"/>
  <c r="F9615" i="7"/>
  <c r="G9615" i="7" s="1"/>
  <c r="F9616" i="7"/>
  <c r="G9616" i="7" s="1"/>
  <c r="F9617" i="7"/>
  <c r="G9617" i="7" s="1"/>
  <c r="F9618" i="7"/>
  <c r="G9618" i="7" s="1"/>
  <c r="F9619" i="7"/>
  <c r="G9619" i="7" s="1"/>
  <c r="F9620" i="7"/>
  <c r="G9620" i="7" s="1"/>
  <c r="F9621" i="7"/>
  <c r="G9621" i="7" s="1"/>
  <c r="F9622" i="7"/>
  <c r="G9622" i="7" s="1"/>
  <c r="F9623" i="7"/>
  <c r="G9623" i="7" s="1"/>
  <c r="F9624" i="7"/>
  <c r="G9624" i="7" s="1"/>
  <c r="F9625" i="7"/>
  <c r="G9625" i="7" s="1"/>
  <c r="F9626" i="7"/>
  <c r="G9626" i="7" s="1"/>
  <c r="F9627" i="7"/>
  <c r="G9627" i="7" s="1"/>
  <c r="F9628" i="7"/>
  <c r="G9628" i="7" s="1"/>
  <c r="F9629" i="7"/>
  <c r="G9629" i="7" s="1"/>
  <c r="F9630" i="7"/>
  <c r="G9630" i="7" s="1"/>
  <c r="F9631" i="7"/>
  <c r="G9631" i="7" s="1"/>
  <c r="F9632" i="7"/>
  <c r="G9632" i="7" s="1"/>
  <c r="F9633" i="7"/>
  <c r="G9633" i="7" s="1"/>
  <c r="F9634" i="7"/>
  <c r="G9634" i="7" s="1"/>
  <c r="F9635" i="7"/>
  <c r="G9635" i="7" s="1"/>
  <c r="F9636" i="7"/>
  <c r="G9636" i="7" s="1"/>
  <c r="F9637" i="7"/>
  <c r="G9637" i="7" s="1"/>
  <c r="F9638" i="7"/>
  <c r="G9638" i="7" s="1"/>
  <c r="F9639" i="7"/>
  <c r="G9639" i="7" s="1"/>
  <c r="F9640" i="7"/>
  <c r="G9640" i="7" s="1"/>
  <c r="F9641" i="7"/>
  <c r="G9641" i="7" s="1"/>
  <c r="F9642" i="7"/>
  <c r="G9642" i="7" s="1"/>
  <c r="F9643" i="7"/>
  <c r="G9643" i="7" s="1"/>
  <c r="F9644" i="7"/>
  <c r="G9644" i="7" s="1"/>
  <c r="F9645" i="7"/>
  <c r="G9645" i="7" s="1"/>
  <c r="F9646" i="7"/>
  <c r="G9646" i="7" s="1"/>
  <c r="F9647" i="7"/>
  <c r="G9647" i="7" s="1"/>
  <c r="F9648" i="7"/>
  <c r="G9648" i="7" s="1"/>
  <c r="F9649" i="7"/>
  <c r="G9649" i="7" s="1"/>
  <c r="F9650" i="7"/>
  <c r="G9650" i="7" s="1"/>
  <c r="F9651" i="7"/>
  <c r="G9651" i="7" s="1"/>
  <c r="F9652" i="7"/>
  <c r="G9652" i="7" s="1"/>
  <c r="F9653" i="7"/>
  <c r="G9653" i="7" s="1"/>
  <c r="F9654" i="7"/>
  <c r="G9654" i="7" s="1"/>
  <c r="F9655" i="7"/>
  <c r="G9655" i="7" s="1"/>
  <c r="F9656" i="7"/>
  <c r="G9656" i="7" s="1"/>
  <c r="F9657" i="7"/>
  <c r="G9657" i="7" s="1"/>
  <c r="F9658" i="7"/>
  <c r="G9658" i="7" s="1"/>
  <c r="F9659" i="7"/>
  <c r="G9659" i="7" s="1"/>
  <c r="F9660" i="7"/>
  <c r="G9660" i="7" s="1"/>
  <c r="F9661" i="7"/>
  <c r="G9661" i="7" s="1"/>
  <c r="F9662" i="7"/>
  <c r="G9662" i="7" s="1"/>
  <c r="F9663" i="7"/>
  <c r="G9663" i="7" s="1"/>
  <c r="F9664" i="7"/>
  <c r="G9664" i="7" s="1"/>
  <c r="F9665" i="7"/>
  <c r="G9665" i="7" s="1"/>
  <c r="F9666" i="7"/>
  <c r="G9666" i="7" s="1"/>
  <c r="F9667" i="7"/>
  <c r="G9667" i="7" s="1"/>
  <c r="F9668" i="7"/>
  <c r="G9668" i="7" s="1"/>
  <c r="F9669" i="7"/>
  <c r="G9669" i="7" s="1"/>
  <c r="F9670" i="7"/>
  <c r="G9670" i="7" s="1"/>
  <c r="F9671" i="7"/>
  <c r="G9671" i="7" s="1"/>
  <c r="F9672" i="7"/>
  <c r="G9672" i="7" s="1"/>
  <c r="F9673" i="7"/>
  <c r="G9673" i="7" s="1"/>
  <c r="F9674" i="7"/>
  <c r="G9674" i="7" s="1"/>
  <c r="F9675" i="7"/>
  <c r="G9675" i="7" s="1"/>
  <c r="F9676" i="7"/>
  <c r="G9676" i="7" s="1"/>
  <c r="F9677" i="7"/>
  <c r="G9677" i="7" s="1"/>
  <c r="F9678" i="7"/>
  <c r="G9678" i="7" s="1"/>
  <c r="F9679" i="7"/>
  <c r="G9679" i="7" s="1"/>
  <c r="F9680" i="7"/>
  <c r="G9680" i="7" s="1"/>
  <c r="F9681" i="7"/>
  <c r="G9681" i="7" s="1"/>
  <c r="F9682" i="7"/>
  <c r="G9682" i="7" s="1"/>
  <c r="F9683" i="7"/>
  <c r="G9683" i="7" s="1"/>
  <c r="F9684" i="7"/>
  <c r="G9684" i="7" s="1"/>
  <c r="F9685" i="7"/>
  <c r="G9685" i="7" s="1"/>
  <c r="F9686" i="7"/>
  <c r="G9686" i="7" s="1"/>
  <c r="F9687" i="7"/>
  <c r="G9687" i="7" s="1"/>
  <c r="F9688" i="7"/>
  <c r="G9688" i="7" s="1"/>
  <c r="F9689" i="7"/>
  <c r="G9689" i="7" s="1"/>
  <c r="F9690" i="7"/>
  <c r="G9690" i="7" s="1"/>
  <c r="F9691" i="7"/>
  <c r="G9691" i="7" s="1"/>
  <c r="F9692" i="7"/>
  <c r="G9692" i="7" s="1"/>
  <c r="F9693" i="7"/>
  <c r="G9693" i="7" s="1"/>
  <c r="F9694" i="7"/>
  <c r="G9694" i="7" s="1"/>
  <c r="F9695" i="7"/>
  <c r="G9695" i="7" s="1"/>
  <c r="F9696" i="7"/>
  <c r="G9696" i="7" s="1"/>
  <c r="F9697" i="7"/>
  <c r="G9697" i="7" s="1"/>
  <c r="F9698" i="7"/>
  <c r="G9698" i="7" s="1"/>
  <c r="F9699" i="7"/>
  <c r="G9699" i="7" s="1"/>
  <c r="F9700" i="7"/>
  <c r="G9700" i="7" s="1"/>
  <c r="F9701" i="7"/>
  <c r="G9701" i="7" s="1"/>
  <c r="F9702" i="7"/>
  <c r="G9702" i="7" s="1"/>
  <c r="F9703" i="7"/>
  <c r="G9703" i="7" s="1"/>
  <c r="F9704" i="7"/>
  <c r="G9704" i="7" s="1"/>
  <c r="F9705" i="7"/>
  <c r="G9705" i="7" s="1"/>
  <c r="F9706" i="7"/>
  <c r="G9706" i="7" s="1"/>
  <c r="F9707" i="7"/>
  <c r="G9707" i="7" s="1"/>
  <c r="F9708" i="7"/>
  <c r="G9708" i="7" s="1"/>
  <c r="F9709" i="7"/>
  <c r="G9709" i="7" s="1"/>
  <c r="F9710" i="7"/>
  <c r="G9710" i="7" s="1"/>
  <c r="F9711" i="7"/>
  <c r="G9711" i="7" s="1"/>
  <c r="F9712" i="7"/>
  <c r="G9712" i="7" s="1"/>
  <c r="F9713" i="7"/>
  <c r="G9713" i="7" s="1"/>
  <c r="F9714" i="7"/>
  <c r="G9714" i="7" s="1"/>
  <c r="F9715" i="7"/>
  <c r="G9715" i="7" s="1"/>
  <c r="F9716" i="7"/>
  <c r="G9716" i="7" s="1"/>
  <c r="F9717" i="7"/>
  <c r="G9717" i="7" s="1"/>
  <c r="F9718" i="7"/>
  <c r="G9718" i="7" s="1"/>
  <c r="F9719" i="7"/>
  <c r="G9719" i="7" s="1"/>
  <c r="F9720" i="7"/>
  <c r="G9720" i="7" s="1"/>
  <c r="F9721" i="7"/>
  <c r="G9721" i="7" s="1"/>
  <c r="F9722" i="7"/>
  <c r="G9722" i="7" s="1"/>
  <c r="F9723" i="7"/>
  <c r="G9723" i="7" s="1"/>
  <c r="F9724" i="7"/>
  <c r="G9724" i="7" s="1"/>
  <c r="F9725" i="7"/>
  <c r="G9725" i="7" s="1"/>
  <c r="F9726" i="7"/>
  <c r="G9726" i="7" s="1"/>
  <c r="F9727" i="7"/>
  <c r="G9727" i="7" s="1"/>
  <c r="F9728" i="7"/>
  <c r="G9728" i="7" s="1"/>
  <c r="F9729" i="7"/>
  <c r="G9729" i="7" s="1"/>
  <c r="F9730" i="7"/>
  <c r="G9730" i="7" s="1"/>
  <c r="F9731" i="7"/>
  <c r="G9731" i="7" s="1"/>
  <c r="F9732" i="7"/>
  <c r="G9732" i="7" s="1"/>
  <c r="F9733" i="7"/>
  <c r="G9733" i="7" s="1"/>
  <c r="F9734" i="7"/>
  <c r="G9734" i="7" s="1"/>
  <c r="F9735" i="7"/>
  <c r="G9735" i="7" s="1"/>
  <c r="F9736" i="7"/>
  <c r="G9736" i="7" s="1"/>
  <c r="F9737" i="7"/>
  <c r="G9737" i="7" s="1"/>
  <c r="F9738" i="7"/>
  <c r="G9738" i="7" s="1"/>
  <c r="F9739" i="7"/>
  <c r="G9739" i="7" s="1"/>
  <c r="F9740" i="7"/>
  <c r="G9740" i="7" s="1"/>
  <c r="F9741" i="7"/>
  <c r="G9741" i="7" s="1"/>
  <c r="F9742" i="7"/>
  <c r="G9742" i="7" s="1"/>
  <c r="F9743" i="7"/>
  <c r="G9743" i="7" s="1"/>
  <c r="F9744" i="7"/>
  <c r="G9744" i="7" s="1"/>
  <c r="F9745" i="7"/>
  <c r="G9745" i="7" s="1"/>
  <c r="F9746" i="7"/>
  <c r="G9746" i="7" s="1"/>
  <c r="F9747" i="7"/>
  <c r="G9747" i="7" s="1"/>
  <c r="F9748" i="7"/>
  <c r="G9748" i="7" s="1"/>
  <c r="F9749" i="7"/>
  <c r="G9749" i="7" s="1"/>
  <c r="F9750" i="7"/>
  <c r="G9750" i="7" s="1"/>
  <c r="F9751" i="7"/>
  <c r="G9751" i="7" s="1"/>
  <c r="F9752" i="7"/>
  <c r="G9752" i="7" s="1"/>
  <c r="F9753" i="7"/>
  <c r="G9753" i="7" s="1"/>
  <c r="F9754" i="7"/>
  <c r="G9754" i="7" s="1"/>
  <c r="F9755" i="7"/>
  <c r="G9755" i="7" s="1"/>
  <c r="F9756" i="7"/>
  <c r="G9756" i="7" s="1"/>
  <c r="F9757" i="7"/>
  <c r="G9757" i="7" s="1"/>
  <c r="F9758" i="7"/>
  <c r="G9758" i="7" s="1"/>
  <c r="F9759" i="7"/>
  <c r="G9759" i="7" s="1"/>
  <c r="F9760" i="7"/>
  <c r="G9760" i="7" s="1"/>
  <c r="F9761" i="7"/>
  <c r="G9761" i="7" s="1"/>
  <c r="F9762" i="7"/>
  <c r="G9762" i="7" s="1"/>
  <c r="F9763" i="7"/>
  <c r="G9763" i="7" s="1"/>
  <c r="F9764" i="7"/>
  <c r="G9764" i="7" s="1"/>
  <c r="F9765" i="7"/>
  <c r="G9765" i="7" s="1"/>
  <c r="F9766" i="7"/>
  <c r="G9766" i="7" s="1"/>
  <c r="F9767" i="7"/>
  <c r="G9767" i="7" s="1"/>
  <c r="F9768" i="7"/>
  <c r="G9768" i="7" s="1"/>
  <c r="F9769" i="7"/>
  <c r="G9769" i="7" s="1"/>
  <c r="F9770" i="7"/>
  <c r="G9770" i="7" s="1"/>
  <c r="F9771" i="7"/>
  <c r="G9771" i="7" s="1"/>
  <c r="F9772" i="7"/>
  <c r="G9772" i="7" s="1"/>
  <c r="F9773" i="7"/>
  <c r="G9773" i="7" s="1"/>
  <c r="F9774" i="7"/>
  <c r="G9774" i="7" s="1"/>
  <c r="F9775" i="7"/>
  <c r="G9775" i="7" s="1"/>
  <c r="F9776" i="7"/>
  <c r="G9776" i="7" s="1"/>
  <c r="F9777" i="7"/>
  <c r="G9777" i="7" s="1"/>
  <c r="F9778" i="7"/>
  <c r="G9778" i="7" s="1"/>
  <c r="F9779" i="7"/>
  <c r="G9779" i="7" s="1"/>
  <c r="F9780" i="7"/>
  <c r="G9780" i="7" s="1"/>
  <c r="F9781" i="7"/>
  <c r="G9781" i="7" s="1"/>
  <c r="F9782" i="7"/>
  <c r="G9782" i="7" s="1"/>
  <c r="F9783" i="7"/>
  <c r="G9783" i="7" s="1"/>
  <c r="F9784" i="7"/>
  <c r="G9784" i="7" s="1"/>
  <c r="F9785" i="7"/>
  <c r="G9785" i="7" s="1"/>
  <c r="F9786" i="7"/>
  <c r="G9786" i="7" s="1"/>
  <c r="F9787" i="7"/>
  <c r="G9787" i="7" s="1"/>
  <c r="F9788" i="7"/>
  <c r="G9788" i="7" s="1"/>
  <c r="F9789" i="7"/>
  <c r="G9789" i="7" s="1"/>
  <c r="F9790" i="7"/>
  <c r="G9790" i="7" s="1"/>
  <c r="F9791" i="7"/>
  <c r="G9791" i="7" s="1"/>
  <c r="F9792" i="7"/>
  <c r="G9792" i="7" s="1"/>
  <c r="F9793" i="7"/>
  <c r="G9793" i="7" s="1"/>
  <c r="F9794" i="7"/>
  <c r="G9794" i="7" s="1"/>
  <c r="F9795" i="7"/>
  <c r="G9795" i="7" s="1"/>
  <c r="F9796" i="7"/>
  <c r="G9796" i="7" s="1"/>
  <c r="F9797" i="7"/>
  <c r="G9797" i="7" s="1"/>
  <c r="F9798" i="7"/>
  <c r="G9798" i="7" s="1"/>
  <c r="F9799" i="7"/>
  <c r="G9799" i="7" s="1"/>
  <c r="F9800" i="7"/>
  <c r="G9800" i="7" s="1"/>
  <c r="F9801" i="7"/>
  <c r="G9801" i="7" s="1"/>
  <c r="F9802" i="7"/>
  <c r="G9802" i="7" s="1"/>
  <c r="I319" i="6"/>
  <c r="I320" i="6"/>
  <c r="I321" i="6"/>
  <c r="I322" i="6"/>
  <c r="I323" i="6"/>
  <c r="I324" i="6"/>
  <c r="I325" i="6"/>
  <c r="I326" i="6"/>
  <c r="D326" i="6"/>
  <c r="D325" i="6"/>
  <c r="D324" i="6"/>
  <c r="H10709" i="1" l="1"/>
  <c r="L10709" i="1"/>
  <c r="M10710" i="1"/>
  <c r="N10710" i="1" s="1"/>
  <c r="F2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P4" i="1" l="1"/>
  <c r="M10709" i="1"/>
  <c r="N10709" i="1" s="1"/>
  <c r="H10708" i="1"/>
  <c r="L10708" i="1"/>
  <c r="C8738" i="7"/>
  <c r="D8738" i="7" s="1"/>
  <c r="F8744" i="1" s="1"/>
  <c r="G8744" i="1" s="1"/>
  <c r="C8739" i="7"/>
  <c r="D8739" i="7" s="1"/>
  <c r="F8745" i="1" s="1"/>
  <c r="G8745" i="1" s="1"/>
  <c r="C8740" i="7"/>
  <c r="D8740" i="7" s="1"/>
  <c r="F8746" i="1" s="1"/>
  <c r="G8746" i="1" s="1"/>
  <c r="C8741" i="7"/>
  <c r="D8741" i="7" s="1"/>
  <c r="F8747" i="1" s="1"/>
  <c r="G8747" i="1" s="1"/>
  <c r="C8742" i="7"/>
  <c r="D8742" i="7" s="1"/>
  <c r="F8748" i="1" s="1"/>
  <c r="G8748" i="1" s="1"/>
  <c r="C8743" i="7"/>
  <c r="D8743" i="7" s="1"/>
  <c r="F8749" i="1" s="1"/>
  <c r="G8749" i="1" s="1"/>
  <c r="C8744" i="7"/>
  <c r="D8744" i="7" s="1"/>
  <c r="F8750" i="1" s="1"/>
  <c r="G8750" i="1" s="1"/>
  <c r="C8745" i="7"/>
  <c r="D8745" i="7" s="1"/>
  <c r="F8751" i="1" s="1"/>
  <c r="G8751" i="1" s="1"/>
  <c r="C8746" i="7"/>
  <c r="D8746" i="7" s="1"/>
  <c r="F8752" i="1" s="1"/>
  <c r="G8752" i="1" s="1"/>
  <c r="C8747" i="7"/>
  <c r="D8747" i="7" s="1"/>
  <c r="F8753" i="1" s="1"/>
  <c r="G8753" i="1" s="1"/>
  <c r="C8748" i="7"/>
  <c r="D8748" i="7" s="1"/>
  <c r="F8754" i="1" s="1"/>
  <c r="G8754" i="1" s="1"/>
  <c r="C8749" i="7"/>
  <c r="D8749" i="7" s="1"/>
  <c r="F8755" i="1" s="1"/>
  <c r="G8755" i="1" s="1"/>
  <c r="C8750" i="7"/>
  <c r="D8750" i="7" s="1"/>
  <c r="F8756" i="1" s="1"/>
  <c r="G8756" i="1" s="1"/>
  <c r="C8751" i="7"/>
  <c r="D8751" i="7" s="1"/>
  <c r="F8757" i="1" s="1"/>
  <c r="G8757" i="1" s="1"/>
  <c r="C8752" i="7"/>
  <c r="D8752" i="7" s="1"/>
  <c r="F8758" i="1" s="1"/>
  <c r="G8758" i="1" s="1"/>
  <c r="C8753" i="7"/>
  <c r="D8753" i="7" s="1"/>
  <c r="F8759" i="1" s="1"/>
  <c r="G8759" i="1" s="1"/>
  <c r="C8754" i="7"/>
  <c r="D8754" i="7" s="1"/>
  <c r="F8760" i="1" s="1"/>
  <c r="G8760" i="1" s="1"/>
  <c r="C8755" i="7"/>
  <c r="D8755" i="7" s="1"/>
  <c r="F8761" i="1" s="1"/>
  <c r="G8761" i="1" s="1"/>
  <c r="C8756" i="7"/>
  <c r="D8756" i="7" s="1"/>
  <c r="F8762" i="1" s="1"/>
  <c r="G8762" i="1" s="1"/>
  <c r="C8757" i="7"/>
  <c r="D8757" i="7" s="1"/>
  <c r="F8763" i="1" s="1"/>
  <c r="G8763" i="1" s="1"/>
  <c r="C8758" i="7"/>
  <c r="D8758" i="7" s="1"/>
  <c r="F8764" i="1" s="1"/>
  <c r="G8764" i="1" s="1"/>
  <c r="C8759" i="7"/>
  <c r="D8759" i="7" s="1"/>
  <c r="F8765" i="1" s="1"/>
  <c r="G8765" i="1" s="1"/>
  <c r="C8760" i="7"/>
  <c r="D8760" i="7" s="1"/>
  <c r="F8766" i="1" s="1"/>
  <c r="G8766" i="1" s="1"/>
  <c r="C8761" i="7"/>
  <c r="D8761" i="7" s="1"/>
  <c r="F8767" i="1" s="1"/>
  <c r="G8767" i="1" s="1"/>
  <c r="C8762" i="7"/>
  <c r="D8762" i="7" s="1"/>
  <c r="F8768" i="1" s="1"/>
  <c r="G8768" i="1" s="1"/>
  <c r="C8763" i="7"/>
  <c r="D8763" i="7" s="1"/>
  <c r="F8769" i="1" s="1"/>
  <c r="G8769" i="1" s="1"/>
  <c r="C8764" i="7"/>
  <c r="D8764" i="7" s="1"/>
  <c r="F8770" i="1" s="1"/>
  <c r="G8770" i="1" s="1"/>
  <c r="C8765" i="7"/>
  <c r="D8765" i="7" s="1"/>
  <c r="F8771" i="1" s="1"/>
  <c r="G8771" i="1" s="1"/>
  <c r="C8766" i="7"/>
  <c r="D8766" i="7" s="1"/>
  <c r="F8772" i="1" s="1"/>
  <c r="G8772" i="1" s="1"/>
  <c r="C8767" i="7"/>
  <c r="D8767" i="7" s="1"/>
  <c r="F8773" i="1" s="1"/>
  <c r="G8773" i="1" s="1"/>
  <c r="C8768" i="7"/>
  <c r="D8768" i="7" s="1"/>
  <c r="F8774" i="1" s="1"/>
  <c r="G8774" i="1" s="1"/>
  <c r="C8769" i="7"/>
  <c r="D8769" i="7" s="1"/>
  <c r="F8775" i="1" s="1"/>
  <c r="G8775" i="1" s="1"/>
  <c r="C8770" i="7"/>
  <c r="D8770" i="7" s="1"/>
  <c r="F8776" i="1" s="1"/>
  <c r="G8776" i="1" s="1"/>
  <c r="C8771" i="7"/>
  <c r="D8771" i="7" s="1"/>
  <c r="F8777" i="1" s="1"/>
  <c r="G8777" i="1" s="1"/>
  <c r="C8772" i="7"/>
  <c r="D8772" i="7" s="1"/>
  <c r="F8778" i="1" s="1"/>
  <c r="G8778" i="1" s="1"/>
  <c r="C8773" i="7"/>
  <c r="D8773" i="7" s="1"/>
  <c r="F8779" i="1" s="1"/>
  <c r="G8779" i="1" s="1"/>
  <c r="C8774" i="7"/>
  <c r="D8774" i="7" s="1"/>
  <c r="F8780" i="1" s="1"/>
  <c r="G8780" i="1" s="1"/>
  <c r="C8775" i="7"/>
  <c r="D8775" i="7" s="1"/>
  <c r="F8781" i="1" s="1"/>
  <c r="G8781" i="1" s="1"/>
  <c r="C8776" i="7"/>
  <c r="D8776" i="7" s="1"/>
  <c r="F8782" i="1" s="1"/>
  <c r="G8782" i="1" s="1"/>
  <c r="C8777" i="7"/>
  <c r="D8777" i="7" s="1"/>
  <c r="F8783" i="1" s="1"/>
  <c r="G8783" i="1" s="1"/>
  <c r="C8778" i="7"/>
  <c r="D8778" i="7" s="1"/>
  <c r="F8784" i="1" s="1"/>
  <c r="G8784" i="1" s="1"/>
  <c r="C8779" i="7"/>
  <c r="D8779" i="7" s="1"/>
  <c r="F8785" i="1" s="1"/>
  <c r="G8785" i="1" s="1"/>
  <c r="C8780" i="7"/>
  <c r="D8780" i="7" s="1"/>
  <c r="F8786" i="1" s="1"/>
  <c r="G8786" i="1" s="1"/>
  <c r="C8781" i="7"/>
  <c r="D8781" i="7" s="1"/>
  <c r="F8787" i="1" s="1"/>
  <c r="G8787" i="1" s="1"/>
  <c r="C8782" i="7"/>
  <c r="D8782" i="7" s="1"/>
  <c r="F8788" i="1" s="1"/>
  <c r="G8788" i="1" s="1"/>
  <c r="C8783" i="7"/>
  <c r="D8783" i="7" s="1"/>
  <c r="F8789" i="1" s="1"/>
  <c r="G8789" i="1" s="1"/>
  <c r="C8784" i="7"/>
  <c r="D8784" i="7" s="1"/>
  <c r="F8790" i="1" s="1"/>
  <c r="G8790" i="1" s="1"/>
  <c r="C8785" i="7"/>
  <c r="D8785" i="7" s="1"/>
  <c r="F8791" i="1" s="1"/>
  <c r="G8791" i="1" s="1"/>
  <c r="C8786" i="7"/>
  <c r="D8786" i="7" s="1"/>
  <c r="F8792" i="1" s="1"/>
  <c r="G8792" i="1" s="1"/>
  <c r="C8787" i="7"/>
  <c r="D8787" i="7" s="1"/>
  <c r="F8793" i="1" s="1"/>
  <c r="G8793" i="1" s="1"/>
  <c r="C8788" i="7"/>
  <c r="D8788" i="7" s="1"/>
  <c r="F8794" i="1" s="1"/>
  <c r="G8794" i="1" s="1"/>
  <c r="C8789" i="7"/>
  <c r="D8789" i="7" s="1"/>
  <c r="F8795" i="1" s="1"/>
  <c r="G8795" i="1" s="1"/>
  <c r="C8790" i="7"/>
  <c r="D8790" i="7" s="1"/>
  <c r="F8796" i="1" s="1"/>
  <c r="G8796" i="1" s="1"/>
  <c r="C8791" i="7"/>
  <c r="D8791" i="7" s="1"/>
  <c r="F8797" i="1" s="1"/>
  <c r="G8797" i="1" s="1"/>
  <c r="C8792" i="7"/>
  <c r="D8792" i="7" s="1"/>
  <c r="F8798" i="1" s="1"/>
  <c r="G8798" i="1" s="1"/>
  <c r="C8793" i="7"/>
  <c r="D8793" i="7" s="1"/>
  <c r="F8799" i="1" s="1"/>
  <c r="G8799" i="1" s="1"/>
  <c r="C8794" i="7"/>
  <c r="D8794" i="7" s="1"/>
  <c r="F8800" i="1" s="1"/>
  <c r="G8800" i="1" s="1"/>
  <c r="C8795" i="7"/>
  <c r="D8795" i="7" s="1"/>
  <c r="F8801" i="1" s="1"/>
  <c r="G8801" i="1" s="1"/>
  <c r="C8796" i="7"/>
  <c r="D8796" i="7" s="1"/>
  <c r="F8802" i="1" s="1"/>
  <c r="G8802" i="1" s="1"/>
  <c r="C8797" i="7"/>
  <c r="D8797" i="7" s="1"/>
  <c r="F8803" i="1" s="1"/>
  <c r="G8803" i="1" s="1"/>
  <c r="C8798" i="7"/>
  <c r="D8798" i="7" s="1"/>
  <c r="F8804" i="1" s="1"/>
  <c r="G8804" i="1" s="1"/>
  <c r="C8799" i="7"/>
  <c r="D8799" i="7" s="1"/>
  <c r="F8805" i="1" s="1"/>
  <c r="G8805" i="1" s="1"/>
  <c r="C8800" i="7"/>
  <c r="D8800" i="7" s="1"/>
  <c r="F8806" i="1" s="1"/>
  <c r="G8806" i="1" s="1"/>
  <c r="C8801" i="7"/>
  <c r="D8801" i="7" s="1"/>
  <c r="F8807" i="1" s="1"/>
  <c r="G8807" i="1" s="1"/>
  <c r="C8802" i="7"/>
  <c r="D8802" i="7" s="1"/>
  <c r="F8808" i="1" s="1"/>
  <c r="G8808" i="1" s="1"/>
  <c r="C8803" i="7"/>
  <c r="D8803" i="7" s="1"/>
  <c r="F8809" i="1" s="1"/>
  <c r="G8809" i="1" s="1"/>
  <c r="C8804" i="7"/>
  <c r="D8804" i="7" s="1"/>
  <c r="F8810" i="1" s="1"/>
  <c r="G8810" i="1" s="1"/>
  <c r="C8805" i="7"/>
  <c r="D8805" i="7" s="1"/>
  <c r="F8811" i="1" s="1"/>
  <c r="G8811" i="1" s="1"/>
  <c r="C8806" i="7"/>
  <c r="D8806" i="7" s="1"/>
  <c r="F8812" i="1" s="1"/>
  <c r="G8812" i="1" s="1"/>
  <c r="C8807" i="7"/>
  <c r="D8807" i="7" s="1"/>
  <c r="F8813" i="1" s="1"/>
  <c r="G8813" i="1" s="1"/>
  <c r="C8808" i="7"/>
  <c r="D8808" i="7" s="1"/>
  <c r="F8814" i="1" s="1"/>
  <c r="G8814" i="1" s="1"/>
  <c r="C8809" i="7"/>
  <c r="D8809" i="7" s="1"/>
  <c r="F8815" i="1" s="1"/>
  <c r="G8815" i="1" s="1"/>
  <c r="C8810" i="7"/>
  <c r="D8810" i="7" s="1"/>
  <c r="F8816" i="1" s="1"/>
  <c r="G8816" i="1" s="1"/>
  <c r="C8811" i="7"/>
  <c r="D8811" i="7" s="1"/>
  <c r="F8817" i="1" s="1"/>
  <c r="G8817" i="1" s="1"/>
  <c r="C8812" i="7"/>
  <c r="D8812" i="7" s="1"/>
  <c r="F8818" i="1" s="1"/>
  <c r="G8818" i="1" s="1"/>
  <c r="C8813" i="7"/>
  <c r="D8813" i="7" s="1"/>
  <c r="F8819" i="1" s="1"/>
  <c r="G8819" i="1" s="1"/>
  <c r="C8814" i="7"/>
  <c r="D8814" i="7" s="1"/>
  <c r="F8820" i="1" s="1"/>
  <c r="G8820" i="1" s="1"/>
  <c r="C8815" i="7"/>
  <c r="D8815" i="7" s="1"/>
  <c r="F8821" i="1" s="1"/>
  <c r="G8821" i="1" s="1"/>
  <c r="C8816" i="7"/>
  <c r="D8816" i="7" s="1"/>
  <c r="F8822" i="1" s="1"/>
  <c r="G8822" i="1" s="1"/>
  <c r="C8817" i="7"/>
  <c r="D8817" i="7" s="1"/>
  <c r="F8823" i="1" s="1"/>
  <c r="G8823" i="1" s="1"/>
  <c r="C8818" i="7"/>
  <c r="D8818" i="7" s="1"/>
  <c r="F8824" i="1" s="1"/>
  <c r="G8824" i="1" s="1"/>
  <c r="C8819" i="7"/>
  <c r="D8819" i="7" s="1"/>
  <c r="F8825" i="1" s="1"/>
  <c r="G8825" i="1" s="1"/>
  <c r="C8820" i="7"/>
  <c r="D8820" i="7" s="1"/>
  <c r="F8826" i="1" s="1"/>
  <c r="G8826" i="1" s="1"/>
  <c r="C8821" i="7"/>
  <c r="D8821" i="7" s="1"/>
  <c r="F8827" i="1" s="1"/>
  <c r="G8827" i="1" s="1"/>
  <c r="C8822" i="7"/>
  <c r="D8822" i="7" s="1"/>
  <c r="F8828" i="1" s="1"/>
  <c r="G8828" i="1" s="1"/>
  <c r="C8823" i="7"/>
  <c r="D8823" i="7" s="1"/>
  <c r="F8829" i="1" s="1"/>
  <c r="G8829" i="1" s="1"/>
  <c r="C8824" i="7"/>
  <c r="D8824" i="7" s="1"/>
  <c r="F8830" i="1" s="1"/>
  <c r="G8830" i="1" s="1"/>
  <c r="C8825" i="7"/>
  <c r="D8825" i="7" s="1"/>
  <c r="F8831" i="1" s="1"/>
  <c r="G8831" i="1" s="1"/>
  <c r="C8826" i="7"/>
  <c r="D8826" i="7" s="1"/>
  <c r="F8832" i="1" s="1"/>
  <c r="G8832" i="1" s="1"/>
  <c r="C8827" i="7"/>
  <c r="D8827" i="7" s="1"/>
  <c r="F8833" i="1" s="1"/>
  <c r="G8833" i="1" s="1"/>
  <c r="C8828" i="7"/>
  <c r="D8828" i="7" s="1"/>
  <c r="F8834" i="1" s="1"/>
  <c r="G8834" i="1" s="1"/>
  <c r="C8829" i="7"/>
  <c r="D8829" i="7" s="1"/>
  <c r="F8835" i="1" s="1"/>
  <c r="G8835" i="1" s="1"/>
  <c r="C8830" i="7"/>
  <c r="D8830" i="7" s="1"/>
  <c r="F8836" i="1" s="1"/>
  <c r="G8836" i="1" s="1"/>
  <c r="C8831" i="7"/>
  <c r="D8831" i="7" s="1"/>
  <c r="F8837" i="1" s="1"/>
  <c r="G8837" i="1" s="1"/>
  <c r="C8832" i="7"/>
  <c r="D8832" i="7" s="1"/>
  <c r="F8838" i="1" s="1"/>
  <c r="G8838" i="1" s="1"/>
  <c r="C8833" i="7"/>
  <c r="D8833" i="7" s="1"/>
  <c r="F8839" i="1" s="1"/>
  <c r="G8839" i="1" s="1"/>
  <c r="C8834" i="7"/>
  <c r="D8834" i="7" s="1"/>
  <c r="F8840" i="1" s="1"/>
  <c r="G8840" i="1" s="1"/>
  <c r="C8835" i="7"/>
  <c r="D8835" i="7" s="1"/>
  <c r="F8841" i="1" s="1"/>
  <c r="G8841" i="1" s="1"/>
  <c r="C8836" i="7"/>
  <c r="D8836" i="7" s="1"/>
  <c r="F8842" i="1" s="1"/>
  <c r="G8842" i="1" s="1"/>
  <c r="C8837" i="7"/>
  <c r="D8837" i="7" s="1"/>
  <c r="F8843" i="1" s="1"/>
  <c r="G8843" i="1" s="1"/>
  <c r="C8838" i="7"/>
  <c r="D8838" i="7" s="1"/>
  <c r="F8844" i="1" s="1"/>
  <c r="G8844" i="1" s="1"/>
  <c r="C8839" i="7"/>
  <c r="D8839" i="7" s="1"/>
  <c r="F8845" i="1" s="1"/>
  <c r="G8845" i="1" s="1"/>
  <c r="C8840" i="7"/>
  <c r="D8840" i="7" s="1"/>
  <c r="F8846" i="1" s="1"/>
  <c r="G8846" i="1" s="1"/>
  <c r="C8841" i="7"/>
  <c r="D8841" i="7" s="1"/>
  <c r="F8847" i="1" s="1"/>
  <c r="G8847" i="1" s="1"/>
  <c r="C8842" i="7"/>
  <c r="D8842" i="7" s="1"/>
  <c r="F8848" i="1" s="1"/>
  <c r="G8848" i="1" s="1"/>
  <c r="C8843" i="7"/>
  <c r="D8843" i="7" s="1"/>
  <c r="F8849" i="1" s="1"/>
  <c r="G8849" i="1" s="1"/>
  <c r="C8844" i="7"/>
  <c r="D8844" i="7" s="1"/>
  <c r="F8850" i="1" s="1"/>
  <c r="G8850" i="1" s="1"/>
  <c r="C8845" i="7"/>
  <c r="D8845" i="7" s="1"/>
  <c r="F8851" i="1" s="1"/>
  <c r="G8851" i="1" s="1"/>
  <c r="C8846" i="7"/>
  <c r="D8846" i="7" s="1"/>
  <c r="F8852" i="1" s="1"/>
  <c r="G8852" i="1" s="1"/>
  <c r="C8847" i="7"/>
  <c r="D8847" i="7" s="1"/>
  <c r="F8853" i="1" s="1"/>
  <c r="G8853" i="1" s="1"/>
  <c r="C8848" i="7"/>
  <c r="D8848" i="7" s="1"/>
  <c r="F8854" i="1" s="1"/>
  <c r="G8854" i="1" s="1"/>
  <c r="C8849" i="7"/>
  <c r="D8849" i="7" s="1"/>
  <c r="F8855" i="1" s="1"/>
  <c r="G8855" i="1" s="1"/>
  <c r="C8850" i="7"/>
  <c r="D8850" i="7" s="1"/>
  <c r="F8856" i="1" s="1"/>
  <c r="G8856" i="1" s="1"/>
  <c r="C8851" i="7"/>
  <c r="D8851" i="7" s="1"/>
  <c r="F8857" i="1" s="1"/>
  <c r="G8857" i="1" s="1"/>
  <c r="C8852" i="7"/>
  <c r="D8852" i="7" s="1"/>
  <c r="F8858" i="1" s="1"/>
  <c r="G8858" i="1" s="1"/>
  <c r="C8853" i="7"/>
  <c r="D8853" i="7" s="1"/>
  <c r="F8859" i="1" s="1"/>
  <c r="G8859" i="1" s="1"/>
  <c r="C8854" i="7"/>
  <c r="D8854" i="7" s="1"/>
  <c r="F8860" i="1" s="1"/>
  <c r="G8860" i="1" s="1"/>
  <c r="C8855" i="7"/>
  <c r="D8855" i="7" s="1"/>
  <c r="F8861" i="1" s="1"/>
  <c r="G8861" i="1" s="1"/>
  <c r="C8856" i="7"/>
  <c r="D8856" i="7" s="1"/>
  <c r="F8862" i="1" s="1"/>
  <c r="G8862" i="1" s="1"/>
  <c r="C8857" i="7"/>
  <c r="D8857" i="7" s="1"/>
  <c r="F8863" i="1" s="1"/>
  <c r="G8863" i="1" s="1"/>
  <c r="C8858" i="7"/>
  <c r="D8858" i="7" s="1"/>
  <c r="F8864" i="1" s="1"/>
  <c r="G8864" i="1" s="1"/>
  <c r="C8859" i="7"/>
  <c r="D8859" i="7" s="1"/>
  <c r="F8865" i="1" s="1"/>
  <c r="G8865" i="1" s="1"/>
  <c r="C8860" i="7"/>
  <c r="D8860" i="7" s="1"/>
  <c r="F8866" i="1" s="1"/>
  <c r="G8866" i="1" s="1"/>
  <c r="C8861" i="7"/>
  <c r="D8861" i="7" s="1"/>
  <c r="F8867" i="1" s="1"/>
  <c r="G8867" i="1" s="1"/>
  <c r="C8862" i="7"/>
  <c r="D8862" i="7" s="1"/>
  <c r="F8868" i="1" s="1"/>
  <c r="G8868" i="1" s="1"/>
  <c r="C8863" i="7"/>
  <c r="D8863" i="7" s="1"/>
  <c r="F8869" i="1" s="1"/>
  <c r="G8869" i="1" s="1"/>
  <c r="C8864" i="7"/>
  <c r="D8864" i="7" s="1"/>
  <c r="F8870" i="1" s="1"/>
  <c r="G8870" i="1" s="1"/>
  <c r="C8865" i="7"/>
  <c r="D8865" i="7" s="1"/>
  <c r="F8871" i="1" s="1"/>
  <c r="G8871" i="1" s="1"/>
  <c r="C8866" i="7"/>
  <c r="D8866" i="7" s="1"/>
  <c r="F8872" i="1" s="1"/>
  <c r="G8872" i="1" s="1"/>
  <c r="C8867" i="7"/>
  <c r="D8867" i="7" s="1"/>
  <c r="F8873" i="1" s="1"/>
  <c r="G8873" i="1" s="1"/>
  <c r="C8868" i="7"/>
  <c r="D8868" i="7" s="1"/>
  <c r="F8874" i="1" s="1"/>
  <c r="G8874" i="1" s="1"/>
  <c r="C8869" i="7"/>
  <c r="D8869" i="7" s="1"/>
  <c r="F8875" i="1" s="1"/>
  <c r="G8875" i="1" s="1"/>
  <c r="C8870" i="7"/>
  <c r="D8870" i="7" s="1"/>
  <c r="F8876" i="1" s="1"/>
  <c r="G8876" i="1" s="1"/>
  <c r="C8871" i="7"/>
  <c r="D8871" i="7" s="1"/>
  <c r="F8877" i="1" s="1"/>
  <c r="G8877" i="1" s="1"/>
  <c r="C8872" i="7"/>
  <c r="D8872" i="7" s="1"/>
  <c r="F8878" i="1" s="1"/>
  <c r="G8878" i="1" s="1"/>
  <c r="C8873" i="7"/>
  <c r="D8873" i="7" s="1"/>
  <c r="F8879" i="1" s="1"/>
  <c r="G8879" i="1" s="1"/>
  <c r="C8874" i="7"/>
  <c r="D8874" i="7" s="1"/>
  <c r="F8880" i="1" s="1"/>
  <c r="G8880" i="1" s="1"/>
  <c r="C8875" i="7"/>
  <c r="D8875" i="7" s="1"/>
  <c r="F8881" i="1" s="1"/>
  <c r="G8881" i="1" s="1"/>
  <c r="C8876" i="7"/>
  <c r="D8876" i="7" s="1"/>
  <c r="F8882" i="1" s="1"/>
  <c r="G8882" i="1" s="1"/>
  <c r="C8877" i="7"/>
  <c r="D8877" i="7" s="1"/>
  <c r="F8883" i="1" s="1"/>
  <c r="G8883" i="1" s="1"/>
  <c r="C8878" i="7"/>
  <c r="D8878" i="7" s="1"/>
  <c r="F8884" i="1" s="1"/>
  <c r="G8884" i="1" s="1"/>
  <c r="C8879" i="7"/>
  <c r="D8879" i="7" s="1"/>
  <c r="F8885" i="1" s="1"/>
  <c r="G8885" i="1" s="1"/>
  <c r="C8880" i="7"/>
  <c r="D8880" i="7" s="1"/>
  <c r="F8886" i="1" s="1"/>
  <c r="G8886" i="1" s="1"/>
  <c r="C8881" i="7"/>
  <c r="D8881" i="7" s="1"/>
  <c r="F8887" i="1" s="1"/>
  <c r="G8887" i="1" s="1"/>
  <c r="C8882" i="7"/>
  <c r="D8882" i="7" s="1"/>
  <c r="F8888" i="1" s="1"/>
  <c r="G8888" i="1" s="1"/>
  <c r="C8883" i="7"/>
  <c r="D8883" i="7" s="1"/>
  <c r="F8889" i="1" s="1"/>
  <c r="G8889" i="1" s="1"/>
  <c r="C8884" i="7"/>
  <c r="D8884" i="7" s="1"/>
  <c r="F8890" i="1" s="1"/>
  <c r="G8890" i="1" s="1"/>
  <c r="C8885" i="7"/>
  <c r="D8885" i="7" s="1"/>
  <c r="F8891" i="1" s="1"/>
  <c r="G8891" i="1" s="1"/>
  <c r="C8886" i="7"/>
  <c r="D8886" i="7" s="1"/>
  <c r="F8892" i="1" s="1"/>
  <c r="G8892" i="1" s="1"/>
  <c r="C8887" i="7"/>
  <c r="D8887" i="7" s="1"/>
  <c r="F8893" i="1" s="1"/>
  <c r="G8893" i="1" s="1"/>
  <c r="C8888" i="7"/>
  <c r="D8888" i="7" s="1"/>
  <c r="F8894" i="1" s="1"/>
  <c r="G8894" i="1" s="1"/>
  <c r="C8889" i="7"/>
  <c r="D8889" i="7" s="1"/>
  <c r="F8895" i="1" s="1"/>
  <c r="G8895" i="1" s="1"/>
  <c r="C8890" i="7"/>
  <c r="D8890" i="7" s="1"/>
  <c r="F8896" i="1" s="1"/>
  <c r="G8896" i="1" s="1"/>
  <c r="C8891" i="7"/>
  <c r="D8891" i="7" s="1"/>
  <c r="F8897" i="1" s="1"/>
  <c r="G8897" i="1" s="1"/>
  <c r="C8892" i="7"/>
  <c r="D8892" i="7" s="1"/>
  <c r="F8898" i="1" s="1"/>
  <c r="G8898" i="1" s="1"/>
  <c r="C8893" i="7"/>
  <c r="D8893" i="7" s="1"/>
  <c r="F8899" i="1" s="1"/>
  <c r="G8899" i="1" s="1"/>
  <c r="C8894" i="7"/>
  <c r="D8894" i="7" s="1"/>
  <c r="F8900" i="1" s="1"/>
  <c r="G8900" i="1" s="1"/>
  <c r="C8895" i="7"/>
  <c r="D8895" i="7" s="1"/>
  <c r="F8901" i="1" s="1"/>
  <c r="G8901" i="1" s="1"/>
  <c r="C8896" i="7"/>
  <c r="D8896" i="7" s="1"/>
  <c r="F8902" i="1" s="1"/>
  <c r="G8902" i="1" s="1"/>
  <c r="C8897" i="7"/>
  <c r="D8897" i="7" s="1"/>
  <c r="F8903" i="1" s="1"/>
  <c r="G8903" i="1" s="1"/>
  <c r="C8898" i="7"/>
  <c r="D8898" i="7" s="1"/>
  <c r="F8904" i="1" s="1"/>
  <c r="G8904" i="1" s="1"/>
  <c r="C8899" i="7"/>
  <c r="D8899" i="7" s="1"/>
  <c r="F8905" i="1" s="1"/>
  <c r="G8905" i="1" s="1"/>
  <c r="C8900" i="7"/>
  <c r="D8900" i="7" s="1"/>
  <c r="F8906" i="1" s="1"/>
  <c r="G8906" i="1" s="1"/>
  <c r="C8901" i="7"/>
  <c r="D8901" i="7" s="1"/>
  <c r="F8907" i="1" s="1"/>
  <c r="G8907" i="1" s="1"/>
  <c r="C8902" i="7"/>
  <c r="D8902" i="7" s="1"/>
  <c r="F8908" i="1" s="1"/>
  <c r="G8908" i="1" s="1"/>
  <c r="C8903" i="7"/>
  <c r="D8903" i="7" s="1"/>
  <c r="F8909" i="1" s="1"/>
  <c r="G8909" i="1" s="1"/>
  <c r="C8904" i="7"/>
  <c r="D8904" i="7" s="1"/>
  <c r="F8910" i="1" s="1"/>
  <c r="G8910" i="1" s="1"/>
  <c r="C8905" i="7"/>
  <c r="D8905" i="7" s="1"/>
  <c r="F8911" i="1" s="1"/>
  <c r="G8911" i="1" s="1"/>
  <c r="C8906" i="7"/>
  <c r="D8906" i="7" s="1"/>
  <c r="F8912" i="1" s="1"/>
  <c r="G8912" i="1" s="1"/>
  <c r="C8907" i="7"/>
  <c r="D8907" i="7" s="1"/>
  <c r="F8913" i="1" s="1"/>
  <c r="G8913" i="1" s="1"/>
  <c r="C8908" i="7"/>
  <c r="D8908" i="7" s="1"/>
  <c r="F8914" i="1" s="1"/>
  <c r="G8914" i="1" s="1"/>
  <c r="C8909" i="7"/>
  <c r="D8909" i="7" s="1"/>
  <c r="F8915" i="1" s="1"/>
  <c r="G8915" i="1" s="1"/>
  <c r="C8910" i="7"/>
  <c r="D8910" i="7" s="1"/>
  <c r="F8916" i="1" s="1"/>
  <c r="G8916" i="1" s="1"/>
  <c r="C8911" i="7"/>
  <c r="D8911" i="7" s="1"/>
  <c r="F8917" i="1" s="1"/>
  <c r="G8917" i="1" s="1"/>
  <c r="C8912" i="7"/>
  <c r="D8912" i="7" s="1"/>
  <c r="F8918" i="1" s="1"/>
  <c r="G8918" i="1" s="1"/>
  <c r="C8913" i="7"/>
  <c r="D8913" i="7" s="1"/>
  <c r="F8919" i="1" s="1"/>
  <c r="G8919" i="1" s="1"/>
  <c r="C8914" i="7"/>
  <c r="D8914" i="7" s="1"/>
  <c r="F8920" i="1" s="1"/>
  <c r="G8920" i="1" s="1"/>
  <c r="C8915" i="7"/>
  <c r="D8915" i="7" s="1"/>
  <c r="F8921" i="1" s="1"/>
  <c r="G8921" i="1" s="1"/>
  <c r="C8916" i="7"/>
  <c r="D8916" i="7" s="1"/>
  <c r="F8922" i="1" s="1"/>
  <c r="G8922" i="1" s="1"/>
  <c r="C8917" i="7"/>
  <c r="D8917" i="7" s="1"/>
  <c r="F8923" i="1" s="1"/>
  <c r="G8923" i="1" s="1"/>
  <c r="C8918" i="7"/>
  <c r="D8918" i="7" s="1"/>
  <c r="F8924" i="1" s="1"/>
  <c r="G8924" i="1" s="1"/>
  <c r="C8919" i="7"/>
  <c r="D8919" i="7" s="1"/>
  <c r="F8925" i="1" s="1"/>
  <c r="G8925" i="1" s="1"/>
  <c r="C8920" i="7"/>
  <c r="D8920" i="7" s="1"/>
  <c r="F8926" i="1" s="1"/>
  <c r="G8926" i="1" s="1"/>
  <c r="C8921" i="7"/>
  <c r="D8921" i="7" s="1"/>
  <c r="F8927" i="1" s="1"/>
  <c r="G8927" i="1" s="1"/>
  <c r="C8922" i="7"/>
  <c r="D8922" i="7" s="1"/>
  <c r="F8928" i="1" s="1"/>
  <c r="G8928" i="1" s="1"/>
  <c r="C8923" i="7"/>
  <c r="D8923" i="7" s="1"/>
  <c r="F8929" i="1" s="1"/>
  <c r="G8929" i="1" s="1"/>
  <c r="C8924" i="7"/>
  <c r="D8924" i="7" s="1"/>
  <c r="F8930" i="1" s="1"/>
  <c r="G8930" i="1" s="1"/>
  <c r="C8925" i="7"/>
  <c r="D8925" i="7" s="1"/>
  <c r="F8931" i="1" s="1"/>
  <c r="G8931" i="1" s="1"/>
  <c r="C8926" i="7"/>
  <c r="D8926" i="7" s="1"/>
  <c r="F8932" i="1" s="1"/>
  <c r="G8932" i="1" s="1"/>
  <c r="C8927" i="7"/>
  <c r="D8927" i="7" s="1"/>
  <c r="F8933" i="1" s="1"/>
  <c r="G8933" i="1" s="1"/>
  <c r="C8928" i="7"/>
  <c r="D8928" i="7" s="1"/>
  <c r="F8934" i="1" s="1"/>
  <c r="G8934" i="1" s="1"/>
  <c r="C8929" i="7"/>
  <c r="D8929" i="7" s="1"/>
  <c r="F8935" i="1" s="1"/>
  <c r="G8935" i="1" s="1"/>
  <c r="C8930" i="7"/>
  <c r="D8930" i="7" s="1"/>
  <c r="F8936" i="1" s="1"/>
  <c r="G8936" i="1" s="1"/>
  <c r="C8931" i="7"/>
  <c r="D8931" i="7" s="1"/>
  <c r="F8937" i="1" s="1"/>
  <c r="G8937" i="1" s="1"/>
  <c r="C8932" i="7"/>
  <c r="D8932" i="7" s="1"/>
  <c r="F8938" i="1" s="1"/>
  <c r="G8938" i="1" s="1"/>
  <c r="C8933" i="7"/>
  <c r="D8933" i="7" s="1"/>
  <c r="F8939" i="1" s="1"/>
  <c r="G8939" i="1" s="1"/>
  <c r="C8934" i="7"/>
  <c r="D8934" i="7" s="1"/>
  <c r="F8940" i="1" s="1"/>
  <c r="G8940" i="1" s="1"/>
  <c r="C8935" i="7"/>
  <c r="D8935" i="7" s="1"/>
  <c r="F8941" i="1" s="1"/>
  <c r="G8941" i="1" s="1"/>
  <c r="C8936" i="7"/>
  <c r="D8936" i="7" s="1"/>
  <c r="F8942" i="1" s="1"/>
  <c r="G8942" i="1" s="1"/>
  <c r="C8937" i="7"/>
  <c r="D8937" i="7" s="1"/>
  <c r="F8943" i="1" s="1"/>
  <c r="G8943" i="1" s="1"/>
  <c r="C8938" i="7"/>
  <c r="D8938" i="7" s="1"/>
  <c r="F8944" i="1" s="1"/>
  <c r="G8944" i="1" s="1"/>
  <c r="C8939" i="7"/>
  <c r="D8939" i="7" s="1"/>
  <c r="F8945" i="1" s="1"/>
  <c r="G8945" i="1" s="1"/>
  <c r="C8940" i="7"/>
  <c r="D8940" i="7" s="1"/>
  <c r="F8946" i="1" s="1"/>
  <c r="G8946" i="1" s="1"/>
  <c r="C8941" i="7"/>
  <c r="D8941" i="7" s="1"/>
  <c r="F8947" i="1" s="1"/>
  <c r="G8947" i="1" s="1"/>
  <c r="C8942" i="7"/>
  <c r="D8942" i="7" s="1"/>
  <c r="F8948" i="1" s="1"/>
  <c r="G8948" i="1" s="1"/>
  <c r="C8943" i="7"/>
  <c r="D8943" i="7" s="1"/>
  <c r="F8949" i="1" s="1"/>
  <c r="G8949" i="1" s="1"/>
  <c r="C8944" i="7"/>
  <c r="D8944" i="7" s="1"/>
  <c r="F8950" i="1" s="1"/>
  <c r="G8950" i="1" s="1"/>
  <c r="C8945" i="7"/>
  <c r="D8945" i="7" s="1"/>
  <c r="F8951" i="1" s="1"/>
  <c r="G8951" i="1" s="1"/>
  <c r="C8946" i="7"/>
  <c r="D8946" i="7" s="1"/>
  <c r="F8952" i="1" s="1"/>
  <c r="G8952" i="1" s="1"/>
  <c r="C8947" i="7"/>
  <c r="D8947" i="7" s="1"/>
  <c r="F8953" i="1" s="1"/>
  <c r="G8953" i="1" s="1"/>
  <c r="C8948" i="7"/>
  <c r="D8948" i="7" s="1"/>
  <c r="F8954" i="1" s="1"/>
  <c r="G8954" i="1" s="1"/>
  <c r="C8949" i="7"/>
  <c r="D8949" i="7" s="1"/>
  <c r="F8955" i="1" s="1"/>
  <c r="G8955" i="1" s="1"/>
  <c r="C8950" i="7"/>
  <c r="D8950" i="7" s="1"/>
  <c r="F8956" i="1" s="1"/>
  <c r="G8956" i="1" s="1"/>
  <c r="C8951" i="7"/>
  <c r="D8951" i="7" s="1"/>
  <c r="F8957" i="1" s="1"/>
  <c r="G8957" i="1" s="1"/>
  <c r="C8952" i="7"/>
  <c r="D8952" i="7" s="1"/>
  <c r="F8958" i="1" s="1"/>
  <c r="G8958" i="1" s="1"/>
  <c r="C8953" i="7"/>
  <c r="D8953" i="7" s="1"/>
  <c r="F8959" i="1" s="1"/>
  <c r="G8959" i="1" s="1"/>
  <c r="C8954" i="7"/>
  <c r="D8954" i="7" s="1"/>
  <c r="F8960" i="1" s="1"/>
  <c r="G8960" i="1" s="1"/>
  <c r="C8955" i="7"/>
  <c r="D8955" i="7" s="1"/>
  <c r="F8961" i="1" s="1"/>
  <c r="G8961" i="1" s="1"/>
  <c r="C8956" i="7"/>
  <c r="D8956" i="7" s="1"/>
  <c r="F8962" i="1" s="1"/>
  <c r="G8962" i="1" s="1"/>
  <c r="C8957" i="7"/>
  <c r="D8957" i="7" s="1"/>
  <c r="F8963" i="1" s="1"/>
  <c r="G8963" i="1" s="1"/>
  <c r="C8958" i="7"/>
  <c r="D8958" i="7" s="1"/>
  <c r="F8964" i="1" s="1"/>
  <c r="G8964" i="1" s="1"/>
  <c r="C8959" i="7"/>
  <c r="D8959" i="7" s="1"/>
  <c r="F8965" i="1" s="1"/>
  <c r="G8965" i="1" s="1"/>
  <c r="C8960" i="7"/>
  <c r="D8960" i="7" s="1"/>
  <c r="F8966" i="1" s="1"/>
  <c r="G8966" i="1" s="1"/>
  <c r="C8961" i="7"/>
  <c r="D8961" i="7" s="1"/>
  <c r="F8967" i="1" s="1"/>
  <c r="G8967" i="1" s="1"/>
  <c r="C8962" i="7"/>
  <c r="D8962" i="7" s="1"/>
  <c r="F8968" i="1" s="1"/>
  <c r="G8968" i="1" s="1"/>
  <c r="C8963" i="7"/>
  <c r="D8963" i="7" s="1"/>
  <c r="F8969" i="1" s="1"/>
  <c r="G8969" i="1" s="1"/>
  <c r="C8964" i="7"/>
  <c r="D8964" i="7" s="1"/>
  <c r="F8970" i="1" s="1"/>
  <c r="G8970" i="1" s="1"/>
  <c r="C8965" i="7"/>
  <c r="D8965" i="7" s="1"/>
  <c r="F8971" i="1" s="1"/>
  <c r="G8971" i="1" s="1"/>
  <c r="C8966" i="7"/>
  <c r="D8966" i="7" s="1"/>
  <c r="F8972" i="1" s="1"/>
  <c r="G8972" i="1" s="1"/>
  <c r="C8967" i="7"/>
  <c r="D8967" i="7" s="1"/>
  <c r="F8973" i="1" s="1"/>
  <c r="G8973" i="1" s="1"/>
  <c r="C8968" i="7"/>
  <c r="D8968" i="7" s="1"/>
  <c r="F8974" i="1" s="1"/>
  <c r="G8974" i="1" s="1"/>
  <c r="C8969" i="7"/>
  <c r="D8969" i="7" s="1"/>
  <c r="F8975" i="1" s="1"/>
  <c r="G8975" i="1" s="1"/>
  <c r="C8970" i="7"/>
  <c r="D8970" i="7" s="1"/>
  <c r="F8976" i="1" s="1"/>
  <c r="G8976" i="1" s="1"/>
  <c r="C8971" i="7"/>
  <c r="D8971" i="7" s="1"/>
  <c r="F8977" i="1" s="1"/>
  <c r="G8977" i="1" s="1"/>
  <c r="C8972" i="7"/>
  <c r="D8972" i="7" s="1"/>
  <c r="F8978" i="1" s="1"/>
  <c r="G8978" i="1" s="1"/>
  <c r="C8973" i="7"/>
  <c r="D8973" i="7" s="1"/>
  <c r="F8979" i="1" s="1"/>
  <c r="G8979" i="1" s="1"/>
  <c r="C8974" i="7"/>
  <c r="D8974" i="7" s="1"/>
  <c r="F8980" i="1" s="1"/>
  <c r="G8980" i="1" s="1"/>
  <c r="C8975" i="7"/>
  <c r="D8975" i="7" s="1"/>
  <c r="F8981" i="1" s="1"/>
  <c r="G8981" i="1" s="1"/>
  <c r="C8976" i="7"/>
  <c r="D8976" i="7" s="1"/>
  <c r="F8982" i="1" s="1"/>
  <c r="G8982" i="1" s="1"/>
  <c r="C8977" i="7"/>
  <c r="D8977" i="7" s="1"/>
  <c r="F8983" i="1" s="1"/>
  <c r="G8983" i="1" s="1"/>
  <c r="C8978" i="7"/>
  <c r="D8978" i="7" s="1"/>
  <c r="F8984" i="1" s="1"/>
  <c r="G8984" i="1" s="1"/>
  <c r="C8979" i="7"/>
  <c r="D8979" i="7" s="1"/>
  <c r="F8985" i="1" s="1"/>
  <c r="G8985" i="1" s="1"/>
  <c r="C8980" i="7"/>
  <c r="D8980" i="7" s="1"/>
  <c r="F8986" i="1" s="1"/>
  <c r="G8986" i="1" s="1"/>
  <c r="C8981" i="7"/>
  <c r="D8981" i="7" s="1"/>
  <c r="F8987" i="1" s="1"/>
  <c r="G8987" i="1" s="1"/>
  <c r="C8982" i="7"/>
  <c r="D8982" i="7" s="1"/>
  <c r="F8988" i="1" s="1"/>
  <c r="G8988" i="1" s="1"/>
  <c r="C8983" i="7"/>
  <c r="D8983" i="7" s="1"/>
  <c r="F8989" i="1" s="1"/>
  <c r="G8989" i="1" s="1"/>
  <c r="C8984" i="7"/>
  <c r="D8984" i="7" s="1"/>
  <c r="F8990" i="1" s="1"/>
  <c r="G8990" i="1" s="1"/>
  <c r="C8985" i="7"/>
  <c r="D8985" i="7" s="1"/>
  <c r="F8991" i="1" s="1"/>
  <c r="G8991" i="1" s="1"/>
  <c r="C8986" i="7"/>
  <c r="D8986" i="7" s="1"/>
  <c r="F8992" i="1" s="1"/>
  <c r="G8992" i="1" s="1"/>
  <c r="C8987" i="7"/>
  <c r="D8987" i="7" s="1"/>
  <c r="F8993" i="1" s="1"/>
  <c r="G8993" i="1" s="1"/>
  <c r="C8988" i="7"/>
  <c r="D8988" i="7" s="1"/>
  <c r="F8994" i="1" s="1"/>
  <c r="G8994" i="1" s="1"/>
  <c r="C8989" i="7"/>
  <c r="D8989" i="7" s="1"/>
  <c r="F8995" i="1" s="1"/>
  <c r="G8995" i="1" s="1"/>
  <c r="C8990" i="7"/>
  <c r="D8990" i="7" s="1"/>
  <c r="F8996" i="1" s="1"/>
  <c r="G8996" i="1" s="1"/>
  <c r="C8991" i="7"/>
  <c r="D8991" i="7" s="1"/>
  <c r="F8997" i="1" s="1"/>
  <c r="G8997" i="1" s="1"/>
  <c r="C8992" i="7"/>
  <c r="D8992" i="7" s="1"/>
  <c r="F8998" i="1" s="1"/>
  <c r="G8998" i="1" s="1"/>
  <c r="C8993" i="7"/>
  <c r="D8993" i="7" s="1"/>
  <c r="F8999" i="1" s="1"/>
  <c r="G8999" i="1" s="1"/>
  <c r="C8994" i="7"/>
  <c r="D8994" i="7" s="1"/>
  <c r="F9000" i="1" s="1"/>
  <c r="G9000" i="1" s="1"/>
  <c r="C8995" i="7"/>
  <c r="D8995" i="7" s="1"/>
  <c r="F9001" i="1" s="1"/>
  <c r="G9001" i="1" s="1"/>
  <c r="C8996" i="7"/>
  <c r="D8996" i="7" s="1"/>
  <c r="F9002" i="1" s="1"/>
  <c r="G9002" i="1" s="1"/>
  <c r="C8997" i="7"/>
  <c r="D8997" i="7" s="1"/>
  <c r="F9003" i="1" s="1"/>
  <c r="G9003" i="1" s="1"/>
  <c r="C8998" i="7"/>
  <c r="D8998" i="7" s="1"/>
  <c r="F9004" i="1" s="1"/>
  <c r="G9004" i="1" s="1"/>
  <c r="C8999" i="7"/>
  <c r="D8999" i="7" s="1"/>
  <c r="F9005" i="1" s="1"/>
  <c r="G9005" i="1" s="1"/>
  <c r="C9000" i="7"/>
  <c r="D9000" i="7" s="1"/>
  <c r="F9006" i="1" s="1"/>
  <c r="G9006" i="1" s="1"/>
  <c r="C9001" i="7"/>
  <c r="D9001" i="7" s="1"/>
  <c r="F9007" i="1" s="1"/>
  <c r="G9007" i="1" s="1"/>
  <c r="C9002" i="7"/>
  <c r="D9002" i="7" s="1"/>
  <c r="F9008" i="1" s="1"/>
  <c r="G9008" i="1" s="1"/>
  <c r="C9003" i="7"/>
  <c r="D9003" i="7" s="1"/>
  <c r="F9009" i="1" s="1"/>
  <c r="G9009" i="1" s="1"/>
  <c r="C9004" i="7"/>
  <c r="D9004" i="7" s="1"/>
  <c r="F9010" i="1" s="1"/>
  <c r="G9010" i="1" s="1"/>
  <c r="C9005" i="7"/>
  <c r="D9005" i="7" s="1"/>
  <c r="F9011" i="1" s="1"/>
  <c r="G9011" i="1" s="1"/>
  <c r="C9006" i="7"/>
  <c r="D9006" i="7" s="1"/>
  <c r="F9012" i="1" s="1"/>
  <c r="G9012" i="1" s="1"/>
  <c r="C9007" i="7"/>
  <c r="D9007" i="7" s="1"/>
  <c r="F9013" i="1" s="1"/>
  <c r="G9013" i="1" s="1"/>
  <c r="C9008" i="7"/>
  <c r="D9008" i="7" s="1"/>
  <c r="F9014" i="1" s="1"/>
  <c r="G9014" i="1" s="1"/>
  <c r="C9009" i="7"/>
  <c r="D9009" i="7" s="1"/>
  <c r="F9015" i="1" s="1"/>
  <c r="G9015" i="1" s="1"/>
  <c r="C9010" i="7"/>
  <c r="D9010" i="7" s="1"/>
  <c r="F9016" i="1" s="1"/>
  <c r="G9016" i="1" s="1"/>
  <c r="C9011" i="7"/>
  <c r="D9011" i="7" s="1"/>
  <c r="F9017" i="1" s="1"/>
  <c r="G9017" i="1" s="1"/>
  <c r="C9012" i="7"/>
  <c r="D9012" i="7" s="1"/>
  <c r="F9018" i="1" s="1"/>
  <c r="G9018" i="1" s="1"/>
  <c r="C9013" i="7"/>
  <c r="D9013" i="7" s="1"/>
  <c r="F9019" i="1" s="1"/>
  <c r="G9019" i="1" s="1"/>
  <c r="C9014" i="7"/>
  <c r="D9014" i="7" s="1"/>
  <c r="F9020" i="1" s="1"/>
  <c r="G9020" i="1" s="1"/>
  <c r="C9015" i="7"/>
  <c r="D9015" i="7" s="1"/>
  <c r="F9021" i="1" s="1"/>
  <c r="G9021" i="1" s="1"/>
  <c r="C9016" i="7"/>
  <c r="D9016" i="7" s="1"/>
  <c r="F9022" i="1" s="1"/>
  <c r="G9022" i="1" s="1"/>
  <c r="C9017" i="7"/>
  <c r="D9017" i="7" s="1"/>
  <c r="F9023" i="1" s="1"/>
  <c r="G9023" i="1" s="1"/>
  <c r="C9018" i="7"/>
  <c r="D9018" i="7" s="1"/>
  <c r="F9024" i="1" s="1"/>
  <c r="G9024" i="1" s="1"/>
  <c r="C9019" i="7"/>
  <c r="D9019" i="7" s="1"/>
  <c r="F9025" i="1" s="1"/>
  <c r="G9025" i="1" s="1"/>
  <c r="C9020" i="7"/>
  <c r="D9020" i="7" s="1"/>
  <c r="F9026" i="1" s="1"/>
  <c r="G9026" i="1" s="1"/>
  <c r="C9021" i="7"/>
  <c r="D9021" i="7" s="1"/>
  <c r="F9027" i="1" s="1"/>
  <c r="G9027" i="1" s="1"/>
  <c r="C9022" i="7"/>
  <c r="D9022" i="7" s="1"/>
  <c r="F9028" i="1" s="1"/>
  <c r="G9028" i="1" s="1"/>
  <c r="C9023" i="7"/>
  <c r="D9023" i="7" s="1"/>
  <c r="F9029" i="1" s="1"/>
  <c r="G9029" i="1" s="1"/>
  <c r="C9024" i="7"/>
  <c r="D9024" i="7" s="1"/>
  <c r="F9030" i="1" s="1"/>
  <c r="G9030" i="1" s="1"/>
  <c r="C9025" i="7"/>
  <c r="D9025" i="7" s="1"/>
  <c r="F9031" i="1" s="1"/>
  <c r="G9031" i="1" s="1"/>
  <c r="C9026" i="7"/>
  <c r="D9026" i="7" s="1"/>
  <c r="F9032" i="1" s="1"/>
  <c r="G9032" i="1" s="1"/>
  <c r="C9027" i="7"/>
  <c r="D9027" i="7" s="1"/>
  <c r="F9033" i="1" s="1"/>
  <c r="G9033" i="1" s="1"/>
  <c r="C9028" i="7"/>
  <c r="D9028" i="7" s="1"/>
  <c r="F9034" i="1" s="1"/>
  <c r="G9034" i="1" s="1"/>
  <c r="C9029" i="7"/>
  <c r="D9029" i="7" s="1"/>
  <c r="F9035" i="1" s="1"/>
  <c r="G9035" i="1" s="1"/>
  <c r="C9030" i="7"/>
  <c r="D9030" i="7" s="1"/>
  <c r="F9036" i="1" s="1"/>
  <c r="G9036" i="1" s="1"/>
  <c r="C9031" i="7"/>
  <c r="D9031" i="7" s="1"/>
  <c r="F9037" i="1" s="1"/>
  <c r="G9037" i="1" s="1"/>
  <c r="C9032" i="7"/>
  <c r="D9032" i="7" s="1"/>
  <c r="F9038" i="1" s="1"/>
  <c r="G9038" i="1" s="1"/>
  <c r="C9033" i="7"/>
  <c r="D9033" i="7" s="1"/>
  <c r="F9039" i="1" s="1"/>
  <c r="G9039" i="1" s="1"/>
  <c r="C9034" i="7"/>
  <c r="D9034" i="7" s="1"/>
  <c r="F9040" i="1" s="1"/>
  <c r="G9040" i="1" s="1"/>
  <c r="C9035" i="7"/>
  <c r="D9035" i="7" s="1"/>
  <c r="F9041" i="1" s="1"/>
  <c r="G9041" i="1" s="1"/>
  <c r="C9036" i="7"/>
  <c r="D9036" i="7" s="1"/>
  <c r="F9042" i="1" s="1"/>
  <c r="G9042" i="1" s="1"/>
  <c r="C9037" i="7"/>
  <c r="D9037" i="7" s="1"/>
  <c r="F9043" i="1" s="1"/>
  <c r="G9043" i="1" s="1"/>
  <c r="C9038" i="7"/>
  <c r="D9038" i="7" s="1"/>
  <c r="F9044" i="1" s="1"/>
  <c r="G9044" i="1" s="1"/>
  <c r="C9039" i="7"/>
  <c r="D9039" i="7" s="1"/>
  <c r="F9045" i="1" s="1"/>
  <c r="G9045" i="1" s="1"/>
  <c r="C9040" i="7"/>
  <c r="D9040" i="7" s="1"/>
  <c r="F9046" i="1" s="1"/>
  <c r="G9046" i="1" s="1"/>
  <c r="C9041" i="7"/>
  <c r="D9041" i="7" s="1"/>
  <c r="F9047" i="1" s="1"/>
  <c r="G9047" i="1" s="1"/>
  <c r="C9042" i="7"/>
  <c r="D9042" i="7" s="1"/>
  <c r="F9048" i="1" s="1"/>
  <c r="G9048" i="1" s="1"/>
  <c r="C9043" i="7"/>
  <c r="D9043" i="7" s="1"/>
  <c r="F9049" i="1" s="1"/>
  <c r="G9049" i="1" s="1"/>
  <c r="C9044" i="7"/>
  <c r="D9044" i="7" s="1"/>
  <c r="F9050" i="1" s="1"/>
  <c r="G9050" i="1" s="1"/>
  <c r="C9045" i="7"/>
  <c r="D9045" i="7" s="1"/>
  <c r="F9051" i="1" s="1"/>
  <c r="G9051" i="1" s="1"/>
  <c r="C9046" i="7"/>
  <c r="D9046" i="7" s="1"/>
  <c r="F9052" i="1" s="1"/>
  <c r="G9052" i="1" s="1"/>
  <c r="C9047" i="7"/>
  <c r="D9047" i="7" s="1"/>
  <c r="F9053" i="1" s="1"/>
  <c r="G9053" i="1" s="1"/>
  <c r="C9048" i="7"/>
  <c r="D9048" i="7" s="1"/>
  <c r="F9054" i="1" s="1"/>
  <c r="G9054" i="1" s="1"/>
  <c r="C9049" i="7"/>
  <c r="D9049" i="7" s="1"/>
  <c r="F9055" i="1" s="1"/>
  <c r="G9055" i="1" s="1"/>
  <c r="C9050" i="7"/>
  <c r="D9050" i="7" s="1"/>
  <c r="F9056" i="1" s="1"/>
  <c r="G9056" i="1" s="1"/>
  <c r="C9051" i="7"/>
  <c r="D9051" i="7" s="1"/>
  <c r="F9057" i="1" s="1"/>
  <c r="G9057" i="1" s="1"/>
  <c r="C9052" i="7"/>
  <c r="D9052" i="7" s="1"/>
  <c r="F9058" i="1" s="1"/>
  <c r="G9058" i="1" s="1"/>
  <c r="C9053" i="7"/>
  <c r="D9053" i="7" s="1"/>
  <c r="F9059" i="1" s="1"/>
  <c r="G9059" i="1" s="1"/>
  <c r="C9054" i="7"/>
  <c r="D9054" i="7" s="1"/>
  <c r="F9060" i="1" s="1"/>
  <c r="G9060" i="1" s="1"/>
  <c r="C9055" i="7"/>
  <c r="D9055" i="7" s="1"/>
  <c r="F9061" i="1" s="1"/>
  <c r="G9061" i="1" s="1"/>
  <c r="C9056" i="7"/>
  <c r="D9056" i="7" s="1"/>
  <c r="F9062" i="1" s="1"/>
  <c r="G9062" i="1" s="1"/>
  <c r="C9057" i="7"/>
  <c r="D9057" i="7" s="1"/>
  <c r="F9063" i="1" s="1"/>
  <c r="G9063" i="1" s="1"/>
  <c r="C9058" i="7"/>
  <c r="D9058" i="7" s="1"/>
  <c r="F9064" i="1" s="1"/>
  <c r="G9064" i="1" s="1"/>
  <c r="C9059" i="7"/>
  <c r="D9059" i="7" s="1"/>
  <c r="F9065" i="1" s="1"/>
  <c r="G9065" i="1" s="1"/>
  <c r="C9060" i="7"/>
  <c r="D9060" i="7" s="1"/>
  <c r="F9066" i="1" s="1"/>
  <c r="G9066" i="1" s="1"/>
  <c r="C9061" i="7"/>
  <c r="D9061" i="7" s="1"/>
  <c r="F9067" i="1" s="1"/>
  <c r="G9067" i="1" s="1"/>
  <c r="C9062" i="7"/>
  <c r="D9062" i="7" s="1"/>
  <c r="F9068" i="1" s="1"/>
  <c r="G9068" i="1" s="1"/>
  <c r="C9063" i="7"/>
  <c r="D9063" i="7" s="1"/>
  <c r="F9069" i="1" s="1"/>
  <c r="G9069" i="1" s="1"/>
  <c r="C9064" i="7"/>
  <c r="D9064" i="7" s="1"/>
  <c r="F9070" i="1" s="1"/>
  <c r="G9070" i="1" s="1"/>
  <c r="C9065" i="7"/>
  <c r="D9065" i="7" s="1"/>
  <c r="F9071" i="1" s="1"/>
  <c r="G9071" i="1" s="1"/>
  <c r="C9066" i="7"/>
  <c r="D9066" i="7" s="1"/>
  <c r="F9072" i="1" s="1"/>
  <c r="G9072" i="1" s="1"/>
  <c r="C9067" i="7"/>
  <c r="D9067" i="7" s="1"/>
  <c r="F9073" i="1" s="1"/>
  <c r="G9073" i="1" s="1"/>
  <c r="C9068" i="7"/>
  <c r="D9068" i="7" s="1"/>
  <c r="F9074" i="1" s="1"/>
  <c r="G9074" i="1" s="1"/>
  <c r="C9069" i="7"/>
  <c r="D9069" i="7" s="1"/>
  <c r="F9075" i="1" s="1"/>
  <c r="G9075" i="1" s="1"/>
  <c r="C9070" i="7"/>
  <c r="D9070" i="7" s="1"/>
  <c r="F9076" i="1" s="1"/>
  <c r="G9076" i="1" s="1"/>
  <c r="C9071" i="7"/>
  <c r="D9071" i="7" s="1"/>
  <c r="F9077" i="1" s="1"/>
  <c r="G9077" i="1" s="1"/>
  <c r="C9072" i="7"/>
  <c r="D9072" i="7" s="1"/>
  <c r="F9078" i="1" s="1"/>
  <c r="G9078" i="1" s="1"/>
  <c r="C9073" i="7"/>
  <c r="D9073" i="7" s="1"/>
  <c r="F9079" i="1" s="1"/>
  <c r="G9079" i="1" s="1"/>
  <c r="C9074" i="7"/>
  <c r="D9074" i="7" s="1"/>
  <c r="F9080" i="1" s="1"/>
  <c r="G9080" i="1" s="1"/>
  <c r="C9075" i="7"/>
  <c r="D9075" i="7" s="1"/>
  <c r="F9081" i="1" s="1"/>
  <c r="G9081" i="1" s="1"/>
  <c r="C9076" i="7"/>
  <c r="D9076" i="7" s="1"/>
  <c r="F9082" i="1" s="1"/>
  <c r="G9082" i="1" s="1"/>
  <c r="C9077" i="7"/>
  <c r="D9077" i="7" s="1"/>
  <c r="F9083" i="1" s="1"/>
  <c r="G9083" i="1" s="1"/>
  <c r="C9078" i="7"/>
  <c r="D9078" i="7" s="1"/>
  <c r="F9084" i="1" s="1"/>
  <c r="G9084" i="1" s="1"/>
  <c r="C9079" i="7"/>
  <c r="D9079" i="7" s="1"/>
  <c r="F9085" i="1" s="1"/>
  <c r="G9085" i="1" s="1"/>
  <c r="C9080" i="7"/>
  <c r="D9080" i="7" s="1"/>
  <c r="F9086" i="1" s="1"/>
  <c r="G9086" i="1" s="1"/>
  <c r="C9081" i="7"/>
  <c r="D9081" i="7" s="1"/>
  <c r="F9087" i="1" s="1"/>
  <c r="G9087" i="1" s="1"/>
  <c r="C9082" i="7"/>
  <c r="D9082" i="7" s="1"/>
  <c r="F9088" i="1" s="1"/>
  <c r="G9088" i="1" s="1"/>
  <c r="C9083" i="7"/>
  <c r="D9083" i="7" s="1"/>
  <c r="F9089" i="1" s="1"/>
  <c r="G9089" i="1" s="1"/>
  <c r="C9084" i="7"/>
  <c r="D9084" i="7" s="1"/>
  <c r="F9090" i="1" s="1"/>
  <c r="G9090" i="1" s="1"/>
  <c r="C9085" i="7"/>
  <c r="D9085" i="7" s="1"/>
  <c r="F9091" i="1" s="1"/>
  <c r="G9091" i="1" s="1"/>
  <c r="C9086" i="7"/>
  <c r="D9086" i="7" s="1"/>
  <c r="F9092" i="1" s="1"/>
  <c r="G9092" i="1" s="1"/>
  <c r="C9087" i="7"/>
  <c r="D9087" i="7" s="1"/>
  <c r="F9093" i="1" s="1"/>
  <c r="G9093" i="1" s="1"/>
  <c r="C9088" i="7"/>
  <c r="D9088" i="7" s="1"/>
  <c r="F9094" i="1" s="1"/>
  <c r="G9094" i="1" s="1"/>
  <c r="C9089" i="7"/>
  <c r="D9089" i="7" s="1"/>
  <c r="F9095" i="1" s="1"/>
  <c r="G9095" i="1" s="1"/>
  <c r="C9090" i="7"/>
  <c r="D9090" i="7" s="1"/>
  <c r="F9096" i="1" s="1"/>
  <c r="G9096" i="1" s="1"/>
  <c r="C9091" i="7"/>
  <c r="D9091" i="7" s="1"/>
  <c r="F9097" i="1" s="1"/>
  <c r="G9097" i="1" s="1"/>
  <c r="C9092" i="7"/>
  <c r="D9092" i="7" s="1"/>
  <c r="F9098" i="1" s="1"/>
  <c r="G9098" i="1" s="1"/>
  <c r="C9093" i="7"/>
  <c r="D9093" i="7" s="1"/>
  <c r="F9099" i="1" s="1"/>
  <c r="G9099" i="1" s="1"/>
  <c r="C9094" i="7"/>
  <c r="D9094" i="7" s="1"/>
  <c r="F9100" i="1" s="1"/>
  <c r="G9100" i="1" s="1"/>
  <c r="C9095" i="7"/>
  <c r="D9095" i="7" s="1"/>
  <c r="F9101" i="1" s="1"/>
  <c r="G9101" i="1" s="1"/>
  <c r="C9096" i="7"/>
  <c r="D9096" i="7" s="1"/>
  <c r="F9102" i="1" s="1"/>
  <c r="G9102" i="1" s="1"/>
  <c r="C9097" i="7"/>
  <c r="D9097" i="7" s="1"/>
  <c r="F9103" i="1" s="1"/>
  <c r="G9103" i="1" s="1"/>
  <c r="C9098" i="7"/>
  <c r="D9098" i="7" s="1"/>
  <c r="F9104" i="1" s="1"/>
  <c r="G9104" i="1" s="1"/>
  <c r="C9099" i="7"/>
  <c r="D9099" i="7" s="1"/>
  <c r="F9105" i="1" s="1"/>
  <c r="G9105" i="1" s="1"/>
  <c r="C9100" i="7"/>
  <c r="D9100" i="7" s="1"/>
  <c r="F9106" i="1" s="1"/>
  <c r="G9106" i="1" s="1"/>
  <c r="C9101" i="7"/>
  <c r="D9101" i="7" s="1"/>
  <c r="F9107" i="1" s="1"/>
  <c r="G9107" i="1" s="1"/>
  <c r="C9102" i="7"/>
  <c r="D9102" i="7" s="1"/>
  <c r="F9108" i="1" s="1"/>
  <c r="G9108" i="1" s="1"/>
  <c r="C9103" i="7"/>
  <c r="D9103" i="7" s="1"/>
  <c r="F9109" i="1" s="1"/>
  <c r="G9109" i="1" s="1"/>
  <c r="C9104" i="7"/>
  <c r="D9104" i="7" s="1"/>
  <c r="F9110" i="1" s="1"/>
  <c r="G9110" i="1" s="1"/>
  <c r="C9105" i="7"/>
  <c r="D9105" i="7" s="1"/>
  <c r="F9111" i="1" s="1"/>
  <c r="G9111" i="1" s="1"/>
  <c r="C9106" i="7"/>
  <c r="D9106" i="7" s="1"/>
  <c r="F9112" i="1" s="1"/>
  <c r="G9112" i="1" s="1"/>
  <c r="C9107" i="7"/>
  <c r="D9107" i="7" s="1"/>
  <c r="F9113" i="1" s="1"/>
  <c r="G9113" i="1" s="1"/>
  <c r="C9108" i="7"/>
  <c r="D9108" i="7" s="1"/>
  <c r="F9114" i="1" s="1"/>
  <c r="G9114" i="1" s="1"/>
  <c r="C9109" i="7"/>
  <c r="D9109" i="7" s="1"/>
  <c r="F9115" i="1" s="1"/>
  <c r="G9115" i="1" s="1"/>
  <c r="C9110" i="7"/>
  <c r="D9110" i="7" s="1"/>
  <c r="F9116" i="1" s="1"/>
  <c r="G9116" i="1" s="1"/>
  <c r="C9111" i="7"/>
  <c r="D9111" i="7" s="1"/>
  <c r="F9117" i="1" s="1"/>
  <c r="G9117" i="1" s="1"/>
  <c r="C9112" i="7"/>
  <c r="D9112" i="7" s="1"/>
  <c r="F9118" i="1" s="1"/>
  <c r="G9118" i="1" s="1"/>
  <c r="C9113" i="7"/>
  <c r="D9113" i="7" s="1"/>
  <c r="F9119" i="1" s="1"/>
  <c r="G9119" i="1" s="1"/>
  <c r="C9114" i="7"/>
  <c r="D9114" i="7" s="1"/>
  <c r="F9120" i="1" s="1"/>
  <c r="G9120" i="1" s="1"/>
  <c r="C9115" i="7"/>
  <c r="D9115" i="7" s="1"/>
  <c r="F9121" i="1" s="1"/>
  <c r="G9121" i="1" s="1"/>
  <c r="C9116" i="7"/>
  <c r="D9116" i="7" s="1"/>
  <c r="F9122" i="1" s="1"/>
  <c r="G9122" i="1" s="1"/>
  <c r="C9117" i="7"/>
  <c r="D9117" i="7" s="1"/>
  <c r="F9123" i="1" s="1"/>
  <c r="G9123" i="1" s="1"/>
  <c r="C9118" i="7"/>
  <c r="D9118" i="7" s="1"/>
  <c r="F9124" i="1" s="1"/>
  <c r="G9124" i="1" s="1"/>
  <c r="C9119" i="7"/>
  <c r="D9119" i="7" s="1"/>
  <c r="F9125" i="1" s="1"/>
  <c r="G9125" i="1" s="1"/>
  <c r="C9120" i="7"/>
  <c r="D9120" i="7" s="1"/>
  <c r="F9126" i="1" s="1"/>
  <c r="G9126" i="1" s="1"/>
  <c r="C9121" i="7"/>
  <c r="D9121" i="7" s="1"/>
  <c r="F9127" i="1" s="1"/>
  <c r="G9127" i="1" s="1"/>
  <c r="C9122" i="7"/>
  <c r="D9122" i="7" s="1"/>
  <c r="F9128" i="1" s="1"/>
  <c r="G9128" i="1" s="1"/>
  <c r="C9123" i="7"/>
  <c r="D9123" i="7" s="1"/>
  <c r="F9129" i="1" s="1"/>
  <c r="G9129" i="1" s="1"/>
  <c r="C9124" i="7"/>
  <c r="D9124" i="7" s="1"/>
  <c r="F9130" i="1" s="1"/>
  <c r="G9130" i="1" s="1"/>
  <c r="C9125" i="7"/>
  <c r="D9125" i="7" s="1"/>
  <c r="F9131" i="1" s="1"/>
  <c r="G9131" i="1" s="1"/>
  <c r="C9126" i="7"/>
  <c r="D9126" i="7" s="1"/>
  <c r="F9132" i="1" s="1"/>
  <c r="G9132" i="1" s="1"/>
  <c r="C9127" i="7"/>
  <c r="D9127" i="7" s="1"/>
  <c r="F9133" i="1" s="1"/>
  <c r="G9133" i="1" s="1"/>
  <c r="C9128" i="7"/>
  <c r="D9128" i="7" s="1"/>
  <c r="F9134" i="1" s="1"/>
  <c r="G9134" i="1" s="1"/>
  <c r="C9129" i="7"/>
  <c r="D9129" i="7" s="1"/>
  <c r="F9135" i="1" s="1"/>
  <c r="G9135" i="1" s="1"/>
  <c r="C9130" i="7"/>
  <c r="D9130" i="7" s="1"/>
  <c r="F9136" i="1" s="1"/>
  <c r="G9136" i="1" s="1"/>
  <c r="C9131" i="7"/>
  <c r="D9131" i="7" s="1"/>
  <c r="F9137" i="1" s="1"/>
  <c r="G9137" i="1" s="1"/>
  <c r="C9132" i="7"/>
  <c r="D9132" i="7" s="1"/>
  <c r="F9138" i="1" s="1"/>
  <c r="G9138" i="1" s="1"/>
  <c r="C9133" i="7"/>
  <c r="D9133" i="7" s="1"/>
  <c r="F9139" i="1" s="1"/>
  <c r="G9139" i="1" s="1"/>
  <c r="C9134" i="7"/>
  <c r="D9134" i="7" s="1"/>
  <c r="F9140" i="1" s="1"/>
  <c r="G9140" i="1" s="1"/>
  <c r="C9135" i="7"/>
  <c r="D9135" i="7" s="1"/>
  <c r="F9141" i="1" s="1"/>
  <c r="G9141" i="1" s="1"/>
  <c r="C9136" i="7"/>
  <c r="D9136" i="7" s="1"/>
  <c r="F9142" i="1" s="1"/>
  <c r="G9142" i="1" s="1"/>
  <c r="C9137" i="7"/>
  <c r="D9137" i="7" s="1"/>
  <c r="F9143" i="1" s="1"/>
  <c r="G9143" i="1" s="1"/>
  <c r="C9138" i="7"/>
  <c r="D9138" i="7" s="1"/>
  <c r="F9144" i="1" s="1"/>
  <c r="G9144" i="1" s="1"/>
  <c r="C9139" i="7"/>
  <c r="D9139" i="7" s="1"/>
  <c r="F9145" i="1" s="1"/>
  <c r="G9145" i="1" s="1"/>
  <c r="C9140" i="7"/>
  <c r="D9140" i="7" s="1"/>
  <c r="F9146" i="1" s="1"/>
  <c r="G9146" i="1" s="1"/>
  <c r="C9141" i="7"/>
  <c r="D9141" i="7" s="1"/>
  <c r="F9147" i="1" s="1"/>
  <c r="G9147" i="1" s="1"/>
  <c r="C9142" i="7"/>
  <c r="D9142" i="7" s="1"/>
  <c r="F9148" i="1" s="1"/>
  <c r="G9148" i="1" s="1"/>
  <c r="C9143" i="7"/>
  <c r="D9143" i="7" s="1"/>
  <c r="F9149" i="1" s="1"/>
  <c r="G9149" i="1" s="1"/>
  <c r="C9144" i="7"/>
  <c r="D9144" i="7" s="1"/>
  <c r="F9150" i="1" s="1"/>
  <c r="G9150" i="1" s="1"/>
  <c r="C9145" i="7"/>
  <c r="D9145" i="7" s="1"/>
  <c r="F9151" i="1" s="1"/>
  <c r="G9151" i="1" s="1"/>
  <c r="C9146" i="7"/>
  <c r="D9146" i="7" s="1"/>
  <c r="F9152" i="1" s="1"/>
  <c r="G9152" i="1" s="1"/>
  <c r="C9147" i="7"/>
  <c r="D9147" i="7" s="1"/>
  <c r="F9153" i="1" s="1"/>
  <c r="G9153" i="1" s="1"/>
  <c r="C9148" i="7"/>
  <c r="D9148" i="7" s="1"/>
  <c r="F9154" i="1" s="1"/>
  <c r="G9154" i="1" s="1"/>
  <c r="C9149" i="7"/>
  <c r="D9149" i="7" s="1"/>
  <c r="F9155" i="1" s="1"/>
  <c r="G9155" i="1" s="1"/>
  <c r="C9150" i="7"/>
  <c r="D9150" i="7" s="1"/>
  <c r="F9156" i="1" s="1"/>
  <c r="G9156" i="1" s="1"/>
  <c r="C9151" i="7"/>
  <c r="D9151" i="7" s="1"/>
  <c r="F9157" i="1" s="1"/>
  <c r="G9157" i="1" s="1"/>
  <c r="C9152" i="7"/>
  <c r="D9152" i="7" s="1"/>
  <c r="F9158" i="1" s="1"/>
  <c r="G9158" i="1" s="1"/>
  <c r="C9153" i="7"/>
  <c r="D9153" i="7" s="1"/>
  <c r="F9159" i="1" s="1"/>
  <c r="G9159" i="1" s="1"/>
  <c r="C9154" i="7"/>
  <c r="D9154" i="7" s="1"/>
  <c r="F9160" i="1" s="1"/>
  <c r="G9160" i="1" s="1"/>
  <c r="C9155" i="7"/>
  <c r="D9155" i="7" s="1"/>
  <c r="F9161" i="1" s="1"/>
  <c r="G9161" i="1" s="1"/>
  <c r="C9156" i="7"/>
  <c r="D9156" i="7" s="1"/>
  <c r="F9162" i="1" s="1"/>
  <c r="G9162" i="1" s="1"/>
  <c r="C9157" i="7"/>
  <c r="D9157" i="7" s="1"/>
  <c r="F9163" i="1" s="1"/>
  <c r="G9163" i="1" s="1"/>
  <c r="C9158" i="7"/>
  <c r="D9158" i="7" s="1"/>
  <c r="F9164" i="1" s="1"/>
  <c r="G9164" i="1" s="1"/>
  <c r="C9159" i="7"/>
  <c r="D9159" i="7" s="1"/>
  <c r="F9165" i="1" s="1"/>
  <c r="G9165" i="1" s="1"/>
  <c r="C9160" i="7"/>
  <c r="D9160" i="7" s="1"/>
  <c r="F9166" i="1" s="1"/>
  <c r="G9166" i="1" s="1"/>
  <c r="C9161" i="7"/>
  <c r="D9161" i="7" s="1"/>
  <c r="F9167" i="1" s="1"/>
  <c r="G9167" i="1" s="1"/>
  <c r="C9162" i="7"/>
  <c r="D9162" i="7" s="1"/>
  <c r="F9168" i="1" s="1"/>
  <c r="G9168" i="1" s="1"/>
  <c r="C9163" i="7"/>
  <c r="D9163" i="7" s="1"/>
  <c r="F9169" i="1" s="1"/>
  <c r="G9169" i="1" s="1"/>
  <c r="C9164" i="7"/>
  <c r="D9164" i="7" s="1"/>
  <c r="F9170" i="1" s="1"/>
  <c r="G9170" i="1" s="1"/>
  <c r="C9165" i="7"/>
  <c r="D9165" i="7" s="1"/>
  <c r="F9171" i="1" s="1"/>
  <c r="G9171" i="1" s="1"/>
  <c r="C9166" i="7"/>
  <c r="D9166" i="7" s="1"/>
  <c r="F9172" i="1" s="1"/>
  <c r="G9172" i="1" s="1"/>
  <c r="C9167" i="7"/>
  <c r="D9167" i="7" s="1"/>
  <c r="F9173" i="1" s="1"/>
  <c r="G9173" i="1" s="1"/>
  <c r="C9168" i="7"/>
  <c r="D9168" i="7" s="1"/>
  <c r="F9174" i="1" s="1"/>
  <c r="G9174" i="1" s="1"/>
  <c r="C9169" i="7"/>
  <c r="D9169" i="7" s="1"/>
  <c r="F9175" i="1" s="1"/>
  <c r="G9175" i="1" s="1"/>
  <c r="C9170" i="7"/>
  <c r="D9170" i="7" s="1"/>
  <c r="F9176" i="1" s="1"/>
  <c r="G9176" i="1" s="1"/>
  <c r="C9171" i="7"/>
  <c r="D9171" i="7" s="1"/>
  <c r="F9177" i="1" s="1"/>
  <c r="G9177" i="1" s="1"/>
  <c r="C9172" i="7"/>
  <c r="D9172" i="7" s="1"/>
  <c r="F9178" i="1" s="1"/>
  <c r="G9178" i="1" s="1"/>
  <c r="C9173" i="7"/>
  <c r="D9173" i="7" s="1"/>
  <c r="F9179" i="1" s="1"/>
  <c r="G9179" i="1" s="1"/>
  <c r="C9174" i="7"/>
  <c r="D9174" i="7" s="1"/>
  <c r="F9180" i="1" s="1"/>
  <c r="G9180" i="1" s="1"/>
  <c r="C9175" i="7"/>
  <c r="D9175" i="7" s="1"/>
  <c r="F9181" i="1" s="1"/>
  <c r="G9181" i="1" s="1"/>
  <c r="C9176" i="7"/>
  <c r="D9176" i="7" s="1"/>
  <c r="F9182" i="1" s="1"/>
  <c r="G9182" i="1" s="1"/>
  <c r="C9177" i="7"/>
  <c r="D9177" i="7" s="1"/>
  <c r="F9183" i="1" s="1"/>
  <c r="G9183" i="1" s="1"/>
  <c r="C9178" i="7"/>
  <c r="D9178" i="7" s="1"/>
  <c r="F9184" i="1" s="1"/>
  <c r="G9184" i="1" s="1"/>
  <c r="C9179" i="7"/>
  <c r="D9179" i="7" s="1"/>
  <c r="F9185" i="1" s="1"/>
  <c r="G9185" i="1" s="1"/>
  <c r="C9180" i="7"/>
  <c r="D9180" i="7" s="1"/>
  <c r="F9186" i="1" s="1"/>
  <c r="G9186" i="1" s="1"/>
  <c r="C9181" i="7"/>
  <c r="D9181" i="7" s="1"/>
  <c r="F9187" i="1" s="1"/>
  <c r="G9187" i="1" s="1"/>
  <c r="C9182" i="7"/>
  <c r="D9182" i="7" s="1"/>
  <c r="F9188" i="1" s="1"/>
  <c r="G9188" i="1" s="1"/>
  <c r="C9183" i="7"/>
  <c r="D9183" i="7" s="1"/>
  <c r="F9189" i="1" s="1"/>
  <c r="G9189" i="1" s="1"/>
  <c r="C9184" i="7"/>
  <c r="D9184" i="7" s="1"/>
  <c r="F9190" i="1" s="1"/>
  <c r="G9190" i="1" s="1"/>
  <c r="C9185" i="7"/>
  <c r="D9185" i="7" s="1"/>
  <c r="F9191" i="1" s="1"/>
  <c r="G9191" i="1" s="1"/>
  <c r="C9186" i="7"/>
  <c r="D9186" i="7" s="1"/>
  <c r="F9192" i="1" s="1"/>
  <c r="G9192" i="1" s="1"/>
  <c r="C9187" i="7"/>
  <c r="D9187" i="7" s="1"/>
  <c r="F9193" i="1" s="1"/>
  <c r="G9193" i="1" s="1"/>
  <c r="C9188" i="7"/>
  <c r="D9188" i="7" s="1"/>
  <c r="F9194" i="1" s="1"/>
  <c r="G9194" i="1" s="1"/>
  <c r="C9189" i="7"/>
  <c r="D9189" i="7" s="1"/>
  <c r="F9195" i="1" s="1"/>
  <c r="G9195" i="1" s="1"/>
  <c r="C9190" i="7"/>
  <c r="D9190" i="7" s="1"/>
  <c r="F9196" i="1" s="1"/>
  <c r="G9196" i="1" s="1"/>
  <c r="C9191" i="7"/>
  <c r="D9191" i="7" s="1"/>
  <c r="F9197" i="1" s="1"/>
  <c r="G9197" i="1" s="1"/>
  <c r="C9192" i="7"/>
  <c r="D9192" i="7" s="1"/>
  <c r="F9198" i="1" s="1"/>
  <c r="G9198" i="1" s="1"/>
  <c r="C9193" i="7"/>
  <c r="D9193" i="7" s="1"/>
  <c r="F9199" i="1" s="1"/>
  <c r="G9199" i="1" s="1"/>
  <c r="C9194" i="7"/>
  <c r="D9194" i="7" s="1"/>
  <c r="F9200" i="1" s="1"/>
  <c r="G9200" i="1" s="1"/>
  <c r="C9195" i="7"/>
  <c r="D9195" i="7" s="1"/>
  <c r="F9201" i="1" s="1"/>
  <c r="G9201" i="1" s="1"/>
  <c r="C9196" i="7"/>
  <c r="D9196" i="7" s="1"/>
  <c r="F9202" i="1" s="1"/>
  <c r="G9202" i="1" s="1"/>
  <c r="C9197" i="7"/>
  <c r="D9197" i="7" s="1"/>
  <c r="F9203" i="1" s="1"/>
  <c r="G9203" i="1" s="1"/>
  <c r="C9198" i="7"/>
  <c r="D9198" i="7" s="1"/>
  <c r="F9204" i="1" s="1"/>
  <c r="G9204" i="1" s="1"/>
  <c r="C9199" i="7"/>
  <c r="D9199" i="7" s="1"/>
  <c r="F9205" i="1" s="1"/>
  <c r="G9205" i="1" s="1"/>
  <c r="C9200" i="7"/>
  <c r="D9200" i="7" s="1"/>
  <c r="F9206" i="1" s="1"/>
  <c r="G9206" i="1" s="1"/>
  <c r="C9201" i="7"/>
  <c r="D9201" i="7" s="1"/>
  <c r="F9207" i="1" s="1"/>
  <c r="G9207" i="1" s="1"/>
  <c r="C9202" i="7"/>
  <c r="D9202" i="7" s="1"/>
  <c r="F9208" i="1" s="1"/>
  <c r="G9208" i="1" s="1"/>
  <c r="C9203" i="7"/>
  <c r="D9203" i="7" s="1"/>
  <c r="F9209" i="1" s="1"/>
  <c r="G9209" i="1" s="1"/>
  <c r="C9204" i="7"/>
  <c r="D9204" i="7" s="1"/>
  <c r="F9210" i="1" s="1"/>
  <c r="G9210" i="1" s="1"/>
  <c r="C9205" i="7"/>
  <c r="D9205" i="7" s="1"/>
  <c r="F9211" i="1" s="1"/>
  <c r="G9211" i="1" s="1"/>
  <c r="C9206" i="7"/>
  <c r="D9206" i="7" s="1"/>
  <c r="F9212" i="1" s="1"/>
  <c r="G9212" i="1" s="1"/>
  <c r="C9207" i="7"/>
  <c r="D9207" i="7" s="1"/>
  <c r="F9213" i="1" s="1"/>
  <c r="G9213" i="1" s="1"/>
  <c r="C9208" i="7"/>
  <c r="D9208" i="7" s="1"/>
  <c r="F9214" i="1" s="1"/>
  <c r="G9214" i="1" s="1"/>
  <c r="C9209" i="7"/>
  <c r="D9209" i="7" s="1"/>
  <c r="F9215" i="1" s="1"/>
  <c r="G9215" i="1" s="1"/>
  <c r="C9210" i="7"/>
  <c r="D9210" i="7" s="1"/>
  <c r="F9216" i="1" s="1"/>
  <c r="G9216" i="1" s="1"/>
  <c r="C9211" i="7"/>
  <c r="D9211" i="7" s="1"/>
  <c r="F9217" i="1" s="1"/>
  <c r="G9217" i="1" s="1"/>
  <c r="C9212" i="7"/>
  <c r="D9212" i="7" s="1"/>
  <c r="F9218" i="1" s="1"/>
  <c r="G9218" i="1" s="1"/>
  <c r="C9213" i="7"/>
  <c r="D9213" i="7" s="1"/>
  <c r="F9219" i="1" s="1"/>
  <c r="G9219" i="1" s="1"/>
  <c r="C9214" i="7"/>
  <c r="D9214" i="7" s="1"/>
  <c r="F9220" i="1" s="1"/>
  <c r="G9220" i="1" s="1"/>
  <c r="C9215" i="7"/>
  <c r="D9215" i="7" s="1"/>
  <c r="F9221" i="1" s="1"/>
  <c r="G9221" i="1" s="1"/>
  <c r="C9216" i="7"/>
  <c r="D9216" i="7" s="1"/>
  <c r="F9222" i="1" s="1"/>
  <c r="G9222" i="1" s="1"/>
  <c r="C9217" i="7"/>
  <c r="D9217" i="7" s="1"/>
  <c r="F9223" i="1" s="1"/>
  <c r="G9223" i="1" s="1"/>
  <c r="C9218" i="7"/>
  <c r="D9218" i="7" s="1"/>
  <c r="F9224" i="1" s="1"/>
  <c r="G9224" i="1" s="1"/>
  <c r="C9219" i="7"/>
  <c r="D9219" i="7" s="1"/>
  <c r="F9225" i="1" s="1"/>
  <c r="G9225" i="1" s="1"/>
  <c r="C9220" i="7"/>
  <c r="D9220" i="7" s="1"/>
  <c r="F9226" i="1" s="1"/>
  <c r="G9226" i="1" s="1"/>
  <c r="C9221" i="7"/>
  <c r="D9221" i="7" s="1"/>
  <c r="F9227" i="1" s="1"/>
  <c r="G9227" i="1" s="1"/>
  <c r="C9222" i="7"/>
  <c r="D9222" i="7" s="1"/>
  <c r="F9228" i="1" s="1"/>
  <c r="G9228" i="1" s="1"/>
  <c r="C9223" i="7"/>
  <c r="D9223" i="7" s="1"/>
  <c r="F9229" i="1" s="1"/>
  <c r="G9229" i="1" s="1"/>
  <c r="C9224" i="7"/>
  <c r="D9224" i="7" s="1"/>
  <c r="F9230" i="1" s="1"/>
  <c r="G9230" i="1" s="1"/>
  <c r="C9225" i="7"/>
  <c r="D9225" i="7" s="1"/>
  <c r="F9231" i="1" s="1"/>
  <c r="G9231" i="1" s="1"/>
  <c r="C9226" i="7"/>
  <c r="D9226" i="7" s="1"/>
  <c r="F9232" i="1" s="1"/>
  <c r="G9232" i="1" s="1"/>
  <c r="C9227" i="7"/>
  <c r="D9227" i="7" s="1"/>
  <c r="F9233" i="1" s="1"/>
  <c r="G9233" i="1" s="1"/>
  <c r="C9228" i="7"/>
  <c r="D9228" i="7" s="1"/>
  <c r="F9234" i="1" s="1"/>
  <c r="G9234" i="1" s="1"/>
  <c r="C9229" i="7"/>
  <c r="D9229" i="7" s="1"/>
  <c r="F9235" i="1" s="1"/>
  <c r="G9235" i="1" s="1"/>
  <c r="C9230" i="7"/>
  <c r="D9230" i="7" s="1"/>
  <c r="F9236" i="1" s="1"/>
  <c r="G9236" i="1" s="1"/>
  <c r="C9231" i="7"/>
  <c r="D9231" i="7" s="1"/>
  <c r="F9237" i="1" s="1"/>
  <c r="G9237" i="1" s="1"/>
  <c r="C9232" i="7"/>
  <c r="D9232" i="7" s="1"/>
  <c r="F9238" i="1" s="1"/>
  <c r="G9238" i="1" s="1"/>
  <c r="C9233" i="7"/>
  <c r="D9233" i="7" s="1"/>
  <c r="F9239" i="1" s="1"/>
  <c r="G9239" i="1" s="1"/>
  <c r="C9234" i="7"/>
  <c r="D9234" i="7" s="1"/>
  <c r="F9240" i="1" s="1"/>
  <c r="G9240" i="1" s="1"/>
  <c r="C9235" i="7"/>
  <c r="D9235" i="7" s="1"/>
  <c r="F9241" i="1" s="1"/>
  <c r="G9241" i="1" s="1"/>
  <c r="C9236" i="7"/>
  <c r="D9236" i="7" s="1"/>
  <c r="F9242" i="1" s="1"/>
  <c r="G9242" i="1" s="1"/>
  <c r="C9237" i="7"/>
  <c r="D9237" i="7" s="1"/>
  <c r="F9243" i="1" s="1"/>
  <c r="G9243" i="1" s="1"/>
  <c r="C9238" i="7"/>
  <c r="D9238" i="7" s="1"/>
  <c r="F9244" i="1" s="1"/>
  <c r="G9244" i="1" s="1"/>
  <c r="C9239" i="7"/>
  <c r="D9239" i="7" s="1"/>
  <c r="F9245" i="1" s="1"/>
  <c r="G9245" i="1" s="1"/>
  <c r="C9240" i="7"/>
  <c r="D9240" i="7" s="1"/>
  <c r="F9246" i="1" s="1"/>
  <c r="G9246" i="1" s="1"/>
  <c r="C9241" i="7"/>
  <c r="D9241" i="7" s="1"/>
  <c r="F9247" i="1" s="1"/>
  <c r="G9247" i="1" s="1"/>
  <c r="C9242" i="7"/>
  <c r="D9242" i="7" s="1"/>
  <c r="F9248" i="1" s="1"/>
  <c r="G9248" i="1" s="1"/>
  <c r="C9243" i="7"/>
  <c r="D9243" i="7" s="1"/>
  <c r="F9249" i="1" s="1"/>
  <c r="G9249" i="1" s="1"/>
  <c r="C9244" i="7"/>
  <c r="D9244" i="7" s="1"/>
  <c r="F9250" i="1" s="1"/>
  <c r="G9250" i="1" s="1"/>
  <c r="C9245" i="7"/>
  <c r="D9245" i="7" s="1"/>
  <c r="F9251" i="1" s="1"/>
  <c r="G9251" i="1" s="1"/>
  <c r="C9246" i="7"/>
  <c r="D9246" i="7" s="1"/>
  <c r="F9252" i="1" s="1"/>
  <c r="G9252" i="1" s="1"/>
  <c r="C9247" i="7"/>
  <c r="D9247" i="7" s="1"/>
  <c r="F9253" i="1" s="1"/>
  <c r="G9253" i="1" s="1"/>
  <c r="C9248" i="7"/>
  <c r="D9248" i="7" s="1"/>
  <c r="F9254" i="1" s="1"/>
  <c r="G9254" i="1" s="1"/>
  <c r="C9249" i="7"/>
  <c r="D9249" i="7" s="1"/>
  <c r="F9255" i="1" s="1"/>
  <c r="G9255" i="1" s="1"/>
  <c r="C9250" i="7"/>
  <c r="D9250" i="7" s="1"/>
  <c r="F9256" i="1" s="1"/>
  <c r="G9256" i="1" s="1"/>
  <c r="C9251" i="7"/>
  <c r="D9251" i="7" s="1"/>
  <c r="F9257" i="1" s="1"/>
  <c r="G9257" i="1" s="1"/>
  <c r="C9252" i="7"/>
  <c r="D9252" i="7" s="1"/>
  <c r="F9258" i="1" s="1"/>
  <c r="G9258" i="1" s="1"/>
  <c r="C9253" i="7"/>
  <c r="D9253" i="7" s="1"/>
  <c r="F9259" i="1" s="1"/>
  <c r="G9259" i="1" s="1"/>
  <c r="C9254" i="7"/>
  <c r="D9254" i="7" s="1"/>
  <c r="F9260" i="1" s="1"/>
  <c r="G9260" i="1" s="1"/>
  <c r="C9255" i="7"/>
  <c r="D9255" i="7" s="1"/>
  <c r="F9261" i="1" s="1"/>
  <c r="G9261" i="1" s="1"/>
  <c r="C9256" i="7"/>
  <c r="D9256" i="7" s="1"/>
  <c r="F9262" i="1" s="1"/>
  <c r="G9262" i="1" s="1"/>
  <c r="C9257" i="7"/>
  <c r="D9257" i="7" s="1"/>
  <c r="F9263" i="1" s="1"/>
  <c r="G9263" i="1" s="1"/>
  <c r="C9258" i="7"/>
  <c r="D9258" i="7" s="1"/>
  <c r="F9264" i="1" s="1"/>
  <c r="G9264" i="1" s="1"/>
  <c r="C9259" i="7"/>
  <c r="D9259" i="7" s="1"/>
  <c r="F9265" i="1" s="1"/>
  <c r="G9265" i="1" s="1"/>
  <c r="C9260" i="7"/>
  <c r="D9260" i="7" s="1"/>
  <c r="F9266" i="1" s="1"/>
  <c r="G9266" i="1" s="1"/>
  <c r="C9261" i="7"/>
  <c r="D9261" i="7" s="1"/>
  <c r="F9267" i="1" s="1"/>
  <c r="G9267" i="1" s="1"/>
  <c r="C9262" i="7"/>
  <c r="D9262" i="7" s="1"/>
  <c r="F9268" i="1" s="1"/>
  <c r="G9268" i="1" s="1"/>
  <c r="C9263" i="7"/>
  <c r="D9263" i="7" s="1"/>
  <c r="F9269" i="1" s="1"/>
  <c r="G9269" i="1" s="1"/>
  <c r="C9264" i="7"/>
  <c r="D9264" i="7" s="1"/>
  <c r="F9270" i="1" s="1"/>
  <c r="G9270" i="1" s="1"/>
  <c r="C9265" i="7"/>
  <c r="D9265" i="7" s="1"/>
  <c r="F9271" i="1" s="1"/>
  <c r="G9271" i="1" s="1"/>
  <c r="C9266" i="7"/>
  <c r="D9266" i="7" s="1"/>
  <c r="F9272" i="1" s="1"/>
  <c r="G9272" i="1" s="1"/>
  <c r="C9267" i="7"/>
  <c r="D9267" i="7" s="1"/>
  <c r="F9273" i="1" s="1"/>
  <c r="G9273" i="1" s="1"/>
  <c r="C9268" i="7"/>
  <c r="D9268" i="7" s="1"/>
  <c r="F9274" i="1" s="1"/>
  <c r="G9274" i="1" s="1"/>
  <c r="C9269" i="7"/>
  <c r="D9269" i="7" s="1"/>
  <c r="F9275" i="1" s="1"/>
  <c r="G9275" i="1" s="1"/>
  <c r="C9270" i="7"/>
  <c r="D9270" i="7" s="1"/>
  <c r="F9276" i="1" s="1"/>
  <c r="G9276" i="1" s="1"/>
  <c r="C9271" i="7"/>
  <c r="D9271" i="7" s="1"/>
  <c r="F9277" i="1" s="1"/>
  <c r="G9277" i="1" s="1"/>
  <c r="C9272" i="7"/>
  <c r="D9272" i="7" s="1"/>
  <c r="F9278" i="1" s="1"/>
  <c r="G9278" i="1" s="1"/>
  <c r="C9273" i="7"/>
  <c r="D9273" i="7" s="1"/>
  <c r="F9279" i="1" s="1"/>
  <c r="G9279" i="1" s="1"/>
  <c r="C9274" i="7"/>
  <c r="D9274" i="7" s="1"/>
  <c r="F9280" i="1" s="1"/>
  <c r="G9280" i="1" s="1"/>
  <c r="C9275" i="7"/>
  <c r="D9275" i="7" s="1"/>
  <c r="F9281" i="1" s="1"/>
  <c r="G9281" i="1" s="1"/>
  <c r="C9276" i="7"/>
  <c r="D9276" i="7" s="1"/>
  <c r="F9282" i="1" s="1"/>
  <c r="G9282" i="1" s="1"/>
  <c r="C9277" i="7"/>
  <c r="D9277" i="7" s="1"/>
  <c r="F9283" i="1" s="1"/>
  <c r="G9283" i="1" s="1"/>
  <c r="C9278" i="7"/>
  <c r="D9278" i="7" s="1"/>
  <c r="F9284" i="1" s="1"/>
  <c r="G9284" i="1" s="1"/>
  <c r="C9279" i="7"/>
  <c r="D9279" i="7" s="1"/>
  <c r="F9285" i="1" s="1"/>
  <c r="G9285" i="1" s="1"/>
  <c r="C9280" i="7"/>
  <c r="D9280" i="7" s="1"/>
  <c r="F9286" i="1" s="1"/>
  <c r="G9286" i="1" s="1"/>
  <c r="C9281" i="7"/>
  <c r="D9281" i="7" s="1"/>
  <c r="F9287" i="1" s="1"/>
  <c r="G9287" i="1" s="1"/>
  <c r="C9282" i="7"/>
  <c r="D9282" i="7" s="1"/>
  <c r="F9288" i="1" s="1"/>
  <c r="G9288" i="1" s="1"/>
  <c r="C9283" i="7"/>
  <c r="D9283" i="7" s="1"/>
  <c r="F9289" i="1" s="1"/>
  <c r="G9289" i="1" s="1"/>
  <c r="C9284" i="7"/>
  <c r="D9284" i="7" s="1"/>
  <c r="F9290" i="1" s="1"/>
  <c r="G9290" i="1" s="1"/>
  <c r="C9285" i="7"/>
  <c r="D9285" i="7" s="1"/>
  <c r="F9291" i="1" s="1"/>
  <c r="G9291" i="1" s="1"/>
  <c r="C9286" i="7"/>
  <c r="D9286" i="7" s="1"/>
  <c r="F9292" i="1" s="1"/>
  <c r="G9292" i="1" s="1"/>
  <c r="C9287" i="7"/>
  <c r="D9287" i="7" s="1"/>
  <c r="F9293" i="1" s="1"/>
  <c r="G9293" i="1" s="1"/>
  <c r="C9288" i="7"/>
  <c r="D9288" i="7" s="1"/>
  <c r="F9294" i="1" s="1"/>
  <c r="G9294" i="1" s="1"/>
  <c r="C9289" i="7"/>
  <c r="D9289" i="7" s="1"/>
  <c r="F9295" i="1" s="1"/>
  <c r="G9295" i="1" s="1"/>
  <c r="C9290" i="7"/>
  <c r="D9290" i="7" s="1"/>
  <c r="F9296" i="1" s="1"/>
  <c r="G9296" i="1" s="1"/>
  <c r="C9291" i="7"/>
  <c r="D9291" i="7" s="1"/>
  <c r="F9297" i="1" s="1"/>
  <c r="G9297" i="1" s="1"/>
  <c r="C9292" i="7"/>
  <c r="D9292" i="7" s="1"/>
  <c r="F9298" i="1" s="1"/>
  <c r="G9298" i="1" s="1"/>
  <c r="C9293" i="7"/>
  <c r="D9293" i="7" s="1"/>
  <c r="F9299" i="1" s="1"/>
  <c r="G9299" i="1" s="1"/>
  <c r="C9294" i="7"/>
  <c r="D9294" i="7" s="1"/>
  <c r="F9300" i="1" s="1"/>
  <c r="G9300" i="1" s="1"/>
  <c r="C9295" i="7"/>
  <c r="D9295" i="7" s="1"/>
  <c r="F9301" i="1" s="1"/>
  <c r="G9301" i="1" s="1"/>
  <c r="C9296" i="7"/>
  <c r="D9296" i="7" s="1"/>
  <c r="F9302" i="1" s="1"/>
  <c r="G9302" i="1" s="1"/>
  <c r="C9297" i="7"/>
  <c r="D9297" i="7" s="1"/>
  <c r="F9303" i="1" s="1"/>
  <c r="G9303" i="1" s="1"/>
  <c r="C9298" i="7"/>
  <c r="D9298" i="7" s="1"/>
  <c r="F9304" i="1" s="1"/>
  <c r="G9304" i="1" s="1"/>
  <c r="C9299" i="7"/>
  <c r="D9299" i="7" s="1"/>
  <c r="F9305" i="1" s="1"/>
  <c r="G9305" i="1" s="1"/>
  <c r="C9300" i="7"/>
  <c r="D9300" i="7" s="1"/>
  <c r="F9306" i="1" s="1"/>
  <c r="G9306" i="1" s="1"/>
  <c r="C9301" i="7"/>
  <c r="D9301" i="7" s="1"/>
  <c r="F9307" i="1" s="1"/>
  <c r="G9307" i="1" s="1"/>
  <c r="C9302" i="7"/>
  <c r="D9302" i="7" s="1"/>
  <c r="F9308" i="1" s="1"/>
  <c r="G9308" i="1" s="1"/>
  <c r="C9303" i="7"/>
  <c r="D9303" i="7" s="1"/>
  <c r="F9309" i="1" s="1"/>
  <c r="G9309" i="1" s="1"/>
  <c r="C9304" i="7"/>
  <c r="D9304" i="7" s="1"/>
  <c r="F9310" i="1" s="1"/>
  <c r="G9310" i="1" s="1"/>
  <c r="C9305" i="7"/>
  <c r="D9305" i="7" s="1"/>
  <c r="F9311" i="1" s="1"/>
  <c r="G9311" i="1" s="1"/>
  <c r="C9306" i="7"/>
  <c r="D9306" i="7" s="1"/>
  <c r="F9312" i="1" s="1"/>
  <c r="G9312" i="1" s="1"/>
  <c r="C9307" i="7"/>
  <c r="D9307" i="7" s="1"/>
  <c r="F9313" i="1" s="1"/>
  <c r="G9313" i="1" s="1"/>
  <c r="C9308" i="7"/>
  <c r="D9308" i="7" s="1"/>
  <c r="F9314" i="1" s="1"/>
  <c r="G9314" i="1" s="1"/>
  <c r="C9309" i="7"/>
  <c r="D9309" i="7" s="1"/>
  <c r="F9315" i="1" s="1"/>
  <c r="G9315" i="1" s="1"/>
  <c r="C9310" i="7"/>
  <c r="D9310" i="7" s="1"/>
  <c r="F9316" i="1" s="1"/>
  <c r="G9316" i="1" s="1"/>
  <c r="C9311" i="7"/>
  <c r="D9311" i="7" s="1"/>
  <c r="F9317" i="1" s="1"/>
  <c r="G9317" i="1" s="1"/>
  <c r="C9312" i="7"/>
  <c r="D9312" i="7" s="1"/>
  <c r="F9318" i="1" s="1"/>
  <c r="G9318" i="1" s="1"/>
  <c r="C9313" i="7"/>
  <c r="D9313" i="7" s="1"/>
  <c r="F9319" i="1" s="1"/>
  <c r="G9319" i="1" s="1"/>
  <c r="C9314" i="7"/>
  <c r="D9314" i="7" s="1"/>
  <c r="F9320" i="1" s="1"/>
  <c r="G9320" i="1" s="1"/>
  <c r="C9315" i="7"/>
  <c r="D9315" i="7" s="1"/>
  <c r="F9321" i="1" s="1"/>
  <c r="G9321" i="1" s="1"/>
  <c r="C9316" i="7"/>
  <c r="D9316" i="7" s="1"/>
  <c r="F9322" i="1" s="1"/>
  <c r="G9322" i="1" s="1"/>
  <c r="C9317" i="7"/>
  <c r="D9317" i="7" s="1"/>
  <c r="F9323" i="1" s="1"/>
  <c r="G9323" i="1" s="1"/>
  <c r="C9318" i="7"/>
  <c r="D9318" i="7" s="1"/>
  <c r="F9324" i="1" s="1"/>
  <c r="G9324" i="1" s="1"/>
  <c r="C9319" i="7"/>
  <c r="D9319" i="7" s="1"/>
  <c r="F9325" i="1" s="1"/>
  <c r="G9325" i="1" s="1"/>
  <c r="C9320" i="7"/>
  <c r="D9320" i="7" s="1"/>
  <c r="F9326" i="1" s="1"/>
  <c r="G9326" i="1" s="1"/>
  <c r="C9321" i="7"/>
  <c r="D9321" i="7" s="1"/>
  <c r="F9327" i="1" s="1"/>
  <c r="G9327" i="1" s="1"/>
  <c r="C9322" i="7"/>
  <c r="D9322" i="7" s="1"/>
  <c r="F9328" i="1" s="1"/>
  <c r="G9328" i="1" s="1"/>
  <c r="C9323" i="7"/>
  <c r="D9323" i="7" s="1"/>
  <c r="F9329" i="1" s="1"/>
  <c r="G9329" i="1" s="1"/>
  <c r="C9324" i="7"/>
  <c r="D9324" i="7" s="1"/>
  <c r="F9330" i="1" s="1"/>
  <c r="G9330" i="1" s="1"/>
  <c r="C9325" i="7"/>
  <c r="D9325" i="7" s="1"/>
  <c r="F9331" i="1" s="1"/>
  <c r="G9331" i="1" s="1"/>
  <c r="C9326" i="7"/>
  <c r="D9326" i="7" s="1"/>
  <c r="F9332" i="1" s="1"/>
  <c r="G9332" i="1" s="1"/>
  <c r="C9327" i="7"/>
  <c r="D9327" i="7" s="1"/>
  <c r="F9333" i="1" s="1"/>
  <c r="G9333" i="1" s="1"/>
  <c r="C9328" i="7"/>
  <c r="D9328" i="7" s="1"/>
  <c r="F9334" i="1" s="1"/>
  <c r="G9334" i="1" s="1"/>
  <c r="C9329" i="7"/>
  <c r="D9329" i="7" s="1"/>
  <c r="F9335" i="1" s="1"/>
  <c r="G9335" i="1" s="1"/>
  <c r="C9330" i="7"/>
  <c r="D9330" i="7" s="1"/>
  <c r="F9336" i="1" s="1"/>
  <c r="G9336" i="1" s="1"/>
  <c r="C9331" i="7"/>
  <c r="D9331" i="7" s="1"/>
  <c r="F9337" i="1" s="1"/>
  <c r="G9337" i="1" s="1"/>
  <c r="C9332" i="7"/>
  <c r="D9332" i="7" s="1"/>
  <c r="F9338" i="1" s="1"/>
  <c r="G9338" i="1" s="1"/>
  <c r="C9333" i="7"/>
  <c r="D9333" i="7" s="1"/>
  <c r="F9339" i="1" s="1"/>
  <c r="G9339" i="1" s="1"/>
  <c r="C9334" i="7"/>
  <c r="D9334" i="7" s="1"/>
  <c r="F9340" i="1" s="1"/>
  <c r="G9340" i="1" s="1"/>
  <c r="C9335" i="7"/>
  <c r="D9335" i="7" s="1"/>
  <c r="F9341" i="1" s="1"/>
  <c r="G9341" i="1" s="1"/>
  <c r="C9336" i="7"/>
  <c r="D9336" i="7" s="1"/>
  <c r="F9342" i="1" s="1"/>
  <c r="G9342" i="1" s="1"/>
  <c r="C9337" i="7"/>
  <c r="D9337" i="7" s="1"/>
  <c r="F9343" i="1" s="1"/>
  <c r="G9343" i="1" s="1"/>
  <c r="C9338" i="7"/>
  <c r="D9338" i="7" s="1"/>
  <c r="F9344" i="1" s="1"/>
  <c r="G9344" i="1" s="1"/>
  <c r="C9339" i="7"/>
  <c r="D9339" i="7" s="1"/>
  <c r="F9345" i="1" s="1"/>
  <c r="G9345" i="1" s="1"/>
  <c r="C9340" i="7"/>
  <c r="D9340" i="7" s="1"/>
  <c r="F9346" i="1" s="1"/>
  <c r="G9346" i="1" s="1"/>
  <c r="C9341" i="7"/>
  <c r="D9341" i="7" s="1"/>
  <c r="F9347" i="1" s="1"/>
  <c r="G9347" i="1" s="1"/>
  <c r="C9342" i="7"/>
  <c r="D9342" i="7" s="1"/>
  <c r="F9348" i="1" s="1"/>
  <c r="G9348" i="1" s="1"/>
  <c r="C9343" i="7"/>
  <c r="D9343" i="7" s="1"/>
  <c r="F9349" i="1" s="1"/>
  <c r="G9349" i="1" s="1"/>
  <c r="C9344" i="7"/>
  <c r="D9344" i="7" s="1"/>
  <c r="F9350" i="1" s="1"/>
  <c r="G9350" i="1" s="1"/>
  <c r="C9345" i="7"/>
  <c r="D9345" i="7" s="1"/>
  <c r="F9351" i="1" s="1"/>
  <c r="G9351" i="1" s="1"/>
  <c r="C9346" i="7"/>
  <c r="D9346" i="7" s="1"/>
  <c r="F9352" i="1" s="1"/>
  <c r="G9352" i="1" s="1"/>
  <c r="C9347" i="7"/>
  <c r="D9347" i="7" s="1"/>
  <c r="F9353" i="1" s="1"/>
  <c r="G9353" i="1" s="1"/>
  <c r="C9348" i="7"/>
  <c r="D9348" i="7" s="1"/>
  <c r="F9354" i="1" s="1"/>
  <c r="G9354" i="1" s="1"/>
  <c r="C9349" i="7"/>
  <c r="D9349" i="7" s="1"/>
  <c r="F9355" i="1" s="1"/>
  <c r="G9355" i="1" s="1"/>
  <c r="C9350" i="7"/>
  <c r="D9350" i="7" s="1"/>
  <c r="F9356" i="1" s="1"/>
  <c r="G9356" i="1" s="1"/>
  <c r="C9351" i="7"/>
  <c r="D9351" i="7" s="1"/>
  <c r="F9357" i="1" s="1"/>
  <c r="G9357" i="1" s="1"/>
  <c r="C9352" i="7"/>
  <c r="D9352" i="7" s="1"/>
  <c r="F9358" i="1" s="1"/>
  <c r="G9358" i="1" s="1"/>
  <c r="C9353" i="7"/>
  <c r="D9353" i="7" s="1"/>
  <c r="F9359" i="1" s="1"/>
  <c r="G9359" i="1" s="1"/>
  <c r="C9354" i="7"/>
  <c r="D9354" i="7" s="1"/>
  <c r="F9360" i="1" s="1"/>
  <c r="G9360" i="1" s="1"/>
  <c r="C9355" i="7"/>
  <c r="D9355" i="7" s="1"/>
  <c r="F9361" i="1" s="1"/>
  <c r="G9361" i="1" s="1"/>
  <c r="C9356" i="7"/>
  <c r="D9356" i="7" s="1"/>
  <c r="F9362" i="1" s="1"/>
  <c r="G9362" i="1" s="1"/>
  <c r="C9357" i="7"/>
  <c r="D9357" i="7" s="1"/>
  <c r="F9363" i="1" s="1"/>
  <c r="G9363" i="1" s="1"/>
  <c r="C9358" i="7"/>
  <c r="D9358" i="7" s="1"/>
  <c r="F9364" i="1" s="1"/>
  <c r="G9364" i="1" s="1"/>
  <c r="C9359" i="7"/>
  <c r="D9359" i="7" s="1"/>
  <c r="F9365" i="1" s="1"/>
  <c r="G9365" i="1" s="1"/>
  <c r="C9360" i="7"/>
  <c r="D9360" i="7" s="1"/>
  <c r="F9366" i="1" s="1"/>
  <c r="G9366" i="1" s="1"/>
  <c r="C9361" i="7"/>
  <c r="D9361" i="7" s="1"/>
  <c r="F9367" i="1" s="1"/>
  <c r="G9367" i="1" s="1"/>
  <c r="C9362" i="7"/>
  <c r="D9362" i="7" s="1"/>
  <c r="F9368" i="1" s="1"/>
  <c r="G9368" i="1" s="1"/>
  <c r="C9363" i="7"/>
  <c r="D9363" i="7" s="1"/>
  <c r="F9369" i="1" s="1"/>
  <c r="G9369" i="1" s="1"/>
  <c r="C9364" i="7"/>
  <c r="D9364" i="7" s="1"/>
  <c r="F9370" i="1" s="1"/>
  <c r="G9370" i="1" s="1"/>
  <c r="C9365" i="7"/>
  <c r="D9365" i="7" s="1"/>
  <c r="F9371" i="1" s="1"/>
  <c r="G9371" i="1" s="1"/>
  <c r="C9366" i="7"/>
  <c r="D9366" i="7" s="1"/>
  <c r="F9372" i="1" s="1"/>
  <c r="G9372" i="1" s="1"/>
  <c r="C9367" i="7"/>
  <c r="D9367" i="7" s="1"/>
  <c r="F9373" i="1" s="1"/>
  <c r="G9373" i="1" s="1"/>
  <c r="C9368" i="7"/>
  <c r="D9368" i="7" s="1"/>
  <c r="F9374" i="1" s="1"/>
  <c r="G9374" i="1" s="1"/>
  <c r="C9369" i="7"/>
  <c r="D9369" i="7" s="1"/>
  <c r="F9375" i="1" s="1"/>
  <c r="G9375" i="1" s="1"/>
  <c r="C9370" i="7"/>
  <c r="D9370" i="7" s="1"/>
  <c r="F9376" i="1" s="1"/>
  <c r="G9376" i="1" s="1"/>
  <c r="C9371" i="7"/>
  <c r="D9371" i="7" s="1"/>
  <c r="F9377" i="1" s="1"/>
  <c r="G9377" i="1" s="1"/>
  <c r="C9372" i="7"/>
  <c r="D9372" i="7" s="1"/>
  <c r="F9378" i="1" s="1"/>
  <c r="G9378" i="1" s="1"/>
  <c r="C9373" i="7"/>
  <c r="D9373" i="7" s="1"/>
  <c r="F9379" i="1" s="1"/>
  <c r="G9379" i="1" s="1"/>
  <c r="C9374" i="7"/>
  <c r="D9374" i="7" s="1"/>
  <c r="F9380" i="1" s="1"/>
  <c r="G9380" i="1" s="1"/>
  <c r="C9375" i="7"/>
  <c r="D9375" i="7" s="1"/>
  <c r="F9381" i="1" s="1"/>
  <c r="G9381" i="1" s="1"/>
  <c r="C9376" i="7"/>
  <c r="D9376" i="7" s="1"/>
  <c r="F9382" i="1" s="1"/>
  <c r="G9382" i="1" s="1"/>
  <c r="C9377" i="7"/>
  <c r="D9377" i="7" s="1"/>
  <c r="F9383" i="1" s="1"/>
  <c r="G9383" i="1" s="1"/>
  <c r="C9378" i="7"/>
  <c r="D9378" i="7" s="1"/>
  <c r="F9384" i="1" s="1"/>
  <c r="G9384" i="1" s="1"/>
  <c r="C9379" i="7"/>
  <c r="D9379" i="7" s="1"/>
  <c r="F9385" i="1" s="1"/>
  <c r="G9385" i="1" s="1"/>
  <c r="C9380" i="7"/>
  <c r="D9380" i="7" s="1"/>
  <c r="F9386" i="1" s="1"/>
  <c r="G9386" i="1" s="1"/>
  <c r="C9381" i="7"/>
  <c r="D9381" i="7" s="1"/>
  <c r="F9387" i="1" s="1"/>
  <c r="G9387" i="1" s="1"/>
  <c r="C9382" i="7"/>
  <c r="D9382" i="7" s="1"/>
  <c r="F9388" i="1" s="1"/>
  <c r="G9388" i="1" s="1"/>
  <c r="C9383" i="7"/>
  <c r="D9383" i="7" s="1"/>
  <c r="F9389" i="1" s="1"/>
  <c r="G9389" i="1" s="1"/>
  <c r="C9384" i="7"/>
  <c r="D9384" i="7" s="1"/>
  <c r="F9390" i="1" s="1"/>
  <c r="G9390" i="1" s="1"/>
  <c r="C9385" i="7"/>
  <c r="D9385" i="7" s="1"/>
  <c r="F9391" i="1" s="1"/>
  <c r="G9391" i="1" s="1"/>
  <c r="C9386" i="7"/>
  <c r="D9386" i="7" s="1"/>
  <c r="F9392" i="1" s="1"/>
  <c r="G9392" i="1" s="1"/>
  <c r="C9387" i="7"/>
  <c r="D9387" i="7" s="1"/>
  <c r="F9393" i="1" s="1"/>
  <c r="G9393" i="1" s="1"/>
  <c r="C9388" i="7"/>
  <c r="D9388" i="7" s="1"/>
  <c r="F9394" i="1" s="1"/>
  <c r="G9394" i="1" s="1"/>
  <c r="C9389" i="7"/>
  <c r="D9389" i="7" s="1"/>
  <c r="F9395" i="1" s="1"/>
  <c r="G9395" i="1" s="1"/>
  <c r="C9390" i="7"/>
  <c r="D9390" i="7" s="1"/>
  <c r="F9396" i="1" s="1"/>
  <c r="G9396" i="1" s="1"/>
  <c r="C9391" i="7"/>
  <c r="D9391" i="7" s="1"/>
  <c r="F9397" i="1" s="1"/>
  <c r="G9397" i="1" s="1"/>
  <c r="C9392" i="7"/>
  <c r="D9392" i="7" s="1"/>
  <c r="F9398" i="1" s="1"/>
  <c r="G9398" i="1" s="1"/>
  <c r="C9393" i="7"/>
  <c r="D9393" i="7" s="1"/>
  <c r="F9399" i="1" s="1"/>
  <c r="G9399" i="1" s="1"/>
  <c r="C9394" i="7"/>
  <c r="D9394" i="7" s="1"/>
  <c r="F9400" i="1" s="1"/>
  <c r="G9400" i="1" s="1"/>
  <c r="C9395" i="7"/>
  <c r="D9395" i="7" s="1"/>
  <c r="F9401" i="1" s="1"/>
  <c r="G9401" i="1" s="1"/>
  <c r="C9396" i="7"/>
  <c r="D9396" i="7" s="1"/>
  <c r="F9402" i="1" s="1"/>
  <c r="G9402" i="1" s="1"/>
  <c r="C9397" i="7"/>
  <c r="D9397" i="7" s="1"/>
  <c r="F9403" i="1" s="1"/>
  <c r="G9403" i="1" s="1"/>
  <c r="C9398" i="7"/>
  <c r="D9398" i="7" s="1"/>
  <c r="F9404" i="1" s="1"/>
  <c r="G9404" i="1" s="1"/>
  <c r="C9399" i="7"/>
  <c r="D9399" i="7" s="1"/>
  <c r="F9405" i="1" s="1"/>
  <c r="G9405" i="1" s="1"/>
  <c r="C9400" i="7"/>
  <c r="D9400" i="7" s="1"/>
  <c r="F9406" i="1" s="1"/>
  <c r="G9406" i="1" s="1"/>
  <c r="C9401" i="7"/>
  <c r="D9401" i="7" s="1"/>
  <c r="F9407" i="1" s="1"/>
  <c r="G9407" i="1" s="1"/>
  <c r="C9402" i="7"/>
  <c r="D9402" i="7" s="1"/>
  <c r="F9408" i="1" s="1"/>
  <c r="G9408" i="1" s="1"/>
  <c r="C9403" i="7"/>
  <c r="D9403" i="7" s="1"/>
  <c r="F9409" i="1" s="1"/>
  <c r="G9409" i="1" s="1"/>
  <c r="C9404" i="7"/>
  <c r="D9404" i="7" s="1"/>
  <c r="F9410" i="1" s="1"/>
  <c r="G9410" i="1" s="1"/>
  <c r="C9405" i="7"/>
  <c r="D9405" i="7" s="1"/>
  <c r="F9411" i="1" s="1"/>
  <c r="G9411" i="1" s="1"/>
  <c r="C9406" i="7"/>
  <c r="D9406" i="7" s="1"/>
  <c r="F9412" i="1" s="1"/>
  <c r="G9412" i="1" s="1"/>
  <c r="C9407" i="7"/>
  <c r="D9407" i="7" s="1"/>
  <c r="F9413" i="1" s="1"/>
  <c r="G9413" i="1" s="1"/>
  <c r="C9408" i="7"/>
  <c r="D9408" i="7" s="1"/>
  <c r="F9414" i="1" s="1"/>
  <c r="G9414" i="1" s="1"/>
  <c r="C9409" i="7"/>
  <c r="D9409" i="7" s="1"/>
  <c r="F9415" i="1" s="1"/>
  <c r="G9415" i="1" s="1"/>
  <c r="C9410" i="7"/>
  <c r="D9410" i="7" s="1"/>
  <c r="F9416" i="1" s="1"/>
  <c r="G9416" i="1" s="1"/>
  <c r="C9411" i="7"/>
  <c r="D9411" i="7" s="1"/>
  <c r="F9417" i="1" s="1"/>
  <c r="G9417" i="1" s="1"/>
  <c r="C9412" i="7"/>
  <c r="D9412" i="7" s="1"/>
  <c r="F9418" i="1" s="1"/>
  <c r="G9418" i="1" s="1"/>
  <c r="C9413" i="7"/>
  <c r="D9413" i="7" s="1"/>
  <c r="F9419" i="1" s="1"/>
  <c r="G9419" i="1" s="1"/>
  <c r="C9414" i="7"/>
  <c r="D9414" i="7" s="1"/>
  <c r="F9420" i="1" s="1"/>
  <c r="G9420" i="1" s="1"/>
  <c r="C9415" i="7"/>
  <c r="D9415" i="7" s="1"/>
  <c r="F9421" i="1" s="1"/>
  <c r="G9421" i="1" s="1"/>
  <c r="C9416" i="7"/>
  <c r="D9416" i="7" s="1"/>
  <c r="F9422" i="1" s="1"/>
  <c r="G9422" i="1" s="1"/>
  <c r="C9417" i="7"/>
  <c r="D9417" i="7" s="1"/>
  <c r="F9423" i="1" s="1"/>
  <c r="G9423" i="1" s="1"/>
  <c r="C9418" i="7"/>
  <c r="D9418" i="7" s="1"/>
  <c r="F9424" i="1" s="1"/>
  <c r="G9424" i="1" s="1"/>
  <c r="C9419" i="7"/>
  <c r="D9419" i="7" s="1"/>
  <c r="F9425" i="1" s="1"/>
  <c r="G9425" i="1" s="1"/>
  <c r="C9420" i="7"/>
  <c r="D9420" i="7" s="1"/>
  <c r="F9426" i="1" s="1"/>
  <c r="G9426" i="1" s="1"/>
  <c r="C9421" i="7"/>
  <c r="D9421" i="7" s="1"/>
  <c r="F9427" i="1" s="1"/>
  <c r="G9427" i="1" s="1"/>
  <c r="C9422" i="7"/>
  <c r="D9422" i="7" s="1"/>
  <c r="F9428" i="1" s="1"/>
  <c r="G9428" i="1" s="1"/>
  <c r="C9423" i="7"/>
  <c r="D9423" i="7" s="1"/>
  <c r="F9429" i="1" s="1"/>
  <c r="G9429" i="1" s="1"/>
  <c r="C9424" i="7"/>
  <c r="D9424" i="7" s="1"/>
  <c r="F9430" i="1" s="1"/>
  <c r="G9430" i="1" s="1"/>
  <c r="C9425" i="7"/>
  <c r="D9425" i="7" s="1"/>
  <c r="F9431" i="1" s="1"/>
  <c r="G9431" i="1" s="1"/>
  <c r="C9426" i="7"/>
  <c r="D9426" i="7" s="1"/>
  <c r="F9432" i="1" s="1"/>
  <c r="G9432" i="1" s="1"/>
  <c r="C9427" i="7"/>
  <c r="D9427" i="7" s="1"/>
  <c r="F9433" i="1" s="1"/>
  <c r="G9433" i="1" s="1"/>
  <c r="C9428" i="7"/>
  <c r="D9428" i="7" s="1"/>
  <c r="F9434" i="1" s="1"/>
  <c r="G9434" i="1" s="1"/>
  <c r="C9429" i="7"/>
  <c r="D9429" i="7" s="1"/>
  <c r="F9435" i="1" s="1"/>
  <c r="G9435" i="1" s="1"/>
  <c r="C9430" i="7"/>
  <c r="D9430" i="7" s="1"/>
  <c r="F9436" i="1" s="1"/>
  <c r="G9436" i="1" s="1"/>
  <c r="C9431" i="7"/>
  <c r="D9431" i="7" s="1"/>
  <c r="F9437" i="1" s="1"/>
  <c r="G9437" i="1" s="1"/>
  <c r="C9432" i="7"/>
  <c r="D9432" i="7" s="1"/>
  <c r="F9438" i="1" s="1"/>
  <c r="G9438" i="1" s="1"/>
  <c r="C9433" i="7"/>
  <c r="D9433" i="7" s="1"/>
  <c r="F9439" i="1" s="1"/>
  <c r="G9439" i="1" s="1"/>
  <c r="C9434" i="7"/>
  <c r="D9434" i="7" s="1"/>
  <c r="F9440" i="1" s="1"/>
  <c r="G9440" i="1" s="1"/>
  <c r="C9435" i="7"/>
  <c r="D9435" i="7" s="1"/>
  <c r="F9441" i="1" s="1"/>
  <c r="G9441" i="1" s="1"/>
  <c r="C9436" i="7"/>
  <c r="D9436" i="7" s="1"/>
  <c r="F9442" i="1" s="1"/>
  <c r="G9442" i="1" s="1"/>
  <c r="C9437" i="7"/>
  <c r="D9437" i="7" s="1"/>
  <c r="F9443" i="1" s="1"/>
  <c r="G9443" i="1" s="1"/>
  <c r="C9438" i="7"/>
  <c r="D9438" i="7" s="1"/>
  <c r="F9444" i="1" s="1"/>
  <c r="G9444" i="1" s="1"/>
  <c r="C9439" i="7"/>
  <c r="D9439" i="7" s="1"/>
  <c r="F9445" i="1" s="1"/>
  <c r="G9445" i="1" s="1"/>
  <c r="C9440" i="7"/>
  <c r="D9440" i="7" s="1"/>
  <c r="F9446" i="1" s="1"/>
  <c r="G9446" i="1" s="1"/>
  <c r="C9441" i="7"/>
  <c r="D9441" i="7" s="1"/>
  <c r="F9447" i="1" s="1"/>
  <c r="G9447" i="1" s="1"/>
  <c r="C9442" i="7"/>
  <c r="D9442" i="7" s="1"/>
  <c r="F9448" i="1" s="1"/>
  <c r="G9448" i="1" s="1"/>
  <c r="C9443" i="7"/>
  <c r="D9443" i="7" s="1"/>
  <c r="F9449" i="1" s="1"/>
  <c r="G9449" i="1" s="1"/>
  <c r="C9444" i="7"/>
  <c r="D9444" i="7" s="1"/>
  <c r="F9450" i="1" s="1"/>
  <c r="G9450" i="1" s="1"/>
  <c r="C9445" i="7"/>
  <c r="D9445" i="7" s="1"/>
  <c r="F9451" i="1" s="1"/>
  <c r="G9451" i="1" s="1"/>
  <c r="C9446" i="7"/>
  <c r="D9446" i="7" s="1"/>
  <c r="F9452" i="1" s="1"/>
  <c r="G9452" i="1" s="1"/>
  <c r="C9447" i="7"/>
  <c r="D9447" i="7" s="1"/>
  <c r="F9453" i="1" s="1"/>
  <c r="G9453" i="1" s="1"/>
  <c r="C9448" i="7"/>
  <c r="D9448" i="7" s="1"/>
  <c r="F9454" i="1" s="1"/>
  <c r="G9454" i="1" s="1"/>
  <c r="C9449" i="7"/>
  <c r="D9449" i="7" s="1"/>
  <c r="F9455" i="1" s="1"/>
  <c r="G9455" i="1" s="1"/>
  <c r="C9450" i="7"/>
  <c r="D9450" i="7" s="1"/>
  <c r="F9456" i="1" s="1"/>
  <c r="G9456" i="1" s="1"/>
  <c r="C9451" i="7"/>
  <c r="D9451" i="7" s="1"/>
  <c r="F9457" i="1" s="1"/>
  <c r="G9457" i="1" s="1"/>
  <c r="C9452" i="7"/>
  <c r="D9452" i="7" s="1"/>
  <c r="F9458" i="1" s="1"/>
  <c r="G9458" i="1" s="1"/>
  <c r="C9453" i="7"/>
  <c r="D9453" i="7" s="1"/>
  <c r="F9459" i="1" s="1"/>
  <c r="G9459" i="1" s="1"/>
  <c r="C9454" i="7"/>
  <c r="D9454" i="7" s="1"/>
  <c r="F9460" i="1" s="1"/>
  <c r="G9460" i="1" s="1"/>
  <c r="C9455" i="7"/>
  <c r="D9455" i="7" s="1"/>
  <c r="F9461" i="1" s="1"/>
  <c r="G9461" i="1" s="1"/>
  <c r="C9456" i="7"/>
  <c r="D9456" i="7" s="1"/>
  <c r="F9462" i="1" s="1"/>
  <c r="G9462" i="1" s="1"/>
  <c r="C9457" i="7"/>
  <c r="D9457" i="7" s="1"/>
  <c r="F9463" i="1" s="1"/>
  <c r="G9463" i="1" s="1"/>
  <c r="C9458" i="7"/>
  <c r="D9458" i="7" s="1"/>
  <c r="F9464" i="1" s="1"/>
  <c r="G9464" i="1" s="1"/>
  <c r="C9459" i="7"/>
  <c r="D9459" i="7" s="1"/>
  <c r="F9465" i="1" s="1"/>
  <c r="G9465" i="1" s="1"/>
  <c r="C9460" i="7"/>
  <c r="D9460" i="7" s="1"/>
  <c r="F9466" i="1" s="1"/>
  <c r="G9466" i="1" s="1"/>
  <c r="C9461" i="7"/>
  <c r="D9461" i="7" s="1"/>
  <c r="F9467" i="1" s="1"/>
  <c r="G9467" i="1" s="1"/>
  <c r="C9462" i="7"/>
  <c r="D9462" i="7" s="1"/>
  <c r="F9468" i="1" s="1"/>
  <c r="G9468" i="1" s="1"/>
  <c r="C9463" i="7"/>
  <c r="D9463" i="7" s="1"/>
  <c r="F9469" i="1" s="1"/>
  <c r="G9469" i="1" s="1"/>
  <c r="C9464" i="7"/>
  <c r="D9464" i="7" s="1"/>
  <c r="F9470" i="1" s="1"/>
  <c r="G9470" i="1" s="1"/>
  <c r="C9465" i="7"/>
  <c r="D9465" i="7" s="1"/>
  <c r="F9471" i="1" s="1"/>
  <c r="G9471" i="1" s="1"/>
  <c r="C9466" i="7"/>
  <c r="D9466" i="7" s="1"/>
  <c r="F9472" i="1" s="1"/>
  <c r="G9472" i="1" s="1"/>
  <c r="C9467" i="7"/>
  <c r="D9467" i="7" s="1"/>
  <c r="F9473" i="1" s="1"/>
  <c r="G9473" i="1" s="1"/>
  <c r="C9468" i="7"/>
  <c r="D9468" i="7" s="1"/>
  <c r="F9474" i="1" s="1"/>
  <c r="G9474" i="1" s="1"/>
  <c r="C9469" i="7"/>
  <c r="D9469" i="7" s="1"/>
  <c r="F9475" i="1" s="1"/>
  <c r="G9475" i="1" s="1"/>
  <c r="C9470" i="7"/>
  <c r="D9470" i="7" s="1"/>
  <c r="F9476" i="1" s="1"/>
  <c r="G9476" i="1" s="1"/>
  <c r="C9471" i="7"/>
  <c r="D9471" i="7" s="1"/>
  <c r="F9477" i="1" s="1"/>
  <c r="G9477" i="1" s="1"/>
  <c r="C9472" i="7"/>
  <c r="D9472" i="7" s="1"/>
  <c r="F9478" i="1" s="1"/>
  <c r="G9478" i="1" s="1"/>
  <c r="C9473" i="7"/>
  <c r="D9473" i="7" s="1"/>
  <c r="F9479" i="1" s="1"/>
  <c r="G9479" i="1" s="1"/>
  <c r="C9474" i="7"/>
  <c r="D9474" i="7" s="1"/>
  <c r="F9480" i="1" s="1"/>
  <c r="G9480" i="1" s="1"/>
  <c r="C9475" i="7"/>
  <c r="D9475" i="7" s="1"/>
  <c r="F9481" i="1" s="1"/>
  <c r="G9481" i="1" s="1"/>
  <c r="C9476" i="7"/>
  <c r="D9476" i="7" s="1"/>
  <c r="F9482" i="1" s="1"/>
  <c r="G9482" i="1" s="1"/>
  <c r="C9477" i="7"/>
  <c r="D9477" i="7" s="1"/>
  <c r="F9483" i="1" s="1"/>
  <c r="G9483" i="1" s="1"/>
  <c r="C9478" i="7"/>
  <c r="D9478" i="7" s="1"/>
  <c r="F9484" i="1" s="1"/>
  <c r="G9484" i="1" s="1"/>
  <c r="C9479" i="7"/>
  <c r="D9479" i="7" s="1"/>
  <c r="F9485" i="1" s="1"/>
  <c r="G9485" i="1" s="1"/>
  <c r="C9480" i="7"/>
  <c r="D9480" i="7" s="1"/>
  <c r="F9486" i="1" s="1"/>
  <c r="G9486" i="1" s="1"/>
  <c r="C9481" i="7"/>
  <c r="D9481" i="7" s="1"/>
  <c r="F9487" i="1" s="1"/>
  <c r="G9487" i="1" s="1"/>
  <c r="C9482" i="7"/>
  <c r="D9482" i="7" s="1"/>
  <c r="F9488" i="1" s="1"/>
  <c r="G9488" i="1" s="1"/>
  <c r="C9483" i="7"/>
  <c r="D9483" i="7" s="1"/>
  <c r="F9489" i="1" s="1"/>
  <c r="G9489" i="1" s="1"/>
  <c r="C9484" i="7"/>
  <c r="D9484" i="7" s="1"/>
  <c r="F9490" i="1" s="1"/>
  <c r="G9490" i="1" s="1"/>
  <c r="C9485" i="7"/>
  <c r="D9485" i="7" s="1"/>
  <c r="F9491" i="1" s="1"/>
  <c r="G9491" i="1" s="1"/>
  <c r="C9486" i="7"/>
  <c r="D9486" i="7" s="1"/>
  <c r="F9492" i="1" s="1"/>
  <c r="G9492" i="1" s="1"/>
  <c r="C9487" i="7"/>
  <c r="D9487" i="7" s="1"/>
  <c r="F9493" i="1" s="1"/>
  <c r="G9493" i="1" s="1"/>
  <c r="C9488" i="7"/>
  <c r="D9488" i="7" s="1"/>
  <c r="F9494" i="1" s="1"/>
  <c r="G9494" i="1" s="1"/>
  <c r="C9489" i="7"/>
  <c r="D9489" i="7" s="1"/>
  <c r="F9495" i="1" s="1"/>
  <c r="G9495" i="1" s="1"/>
  <c r="C9490" i="7"/>
  <c r="D9490" i="7" s="1"/>
  <c r="F9496" i="1" s="1"/>
  <c r="G9496" i="1" s="1"/>
  <c r="C9491" i="7"/>
  <c r="D9491" i="7" s="1"/>
  <c r="F9497" i="1" s="1"/>
  <c r="G9497" i="1" s="1"/>
  <c r="C9492" i="7"/>
  <c r="D9492" i="7" s="1"/>
  <c r="F9498" i="1" s="1"/>
  <c r="G9498" i="1" s="1"/>
  <c r="C9493" i="7"/>
  <c r="D9493" i="7" s="1"/>
  <c r="F9499" i="1" s="1"/>
  <c r="G9499" i="1" s="1"/>
  <c r="C9494" i="7"/>
  <c r="D9494" i="7" s="1"/>
  <c r="F9500" i="1" s="1"/>
  <c r="G9500" i="1" s="1"/>
  <c r="C9495" i="7"/>
  <c r="D9495" i="7" s="1"/>
  <c r="F9501" i="1" s="1"/>
  <c r="G9501" i="1" s="1"/>
  <c r="C9496" i="7"/>
  <c r="D9496" i="7" s="1"/>
  <c r="F9502" i="1" s="1"/>
  <c r="G9502" i="1" s="1"/>
  <c r="C9497" i="7"/>
  <c r="D9497" i="7" s="1"/>
  <c r="F9503" i="1" s="1"/>
  <c r="G9503" i="1" s="1"/>
  <c r="C9498" i="7"/>
  <c r="D9498" i="7" s="1"/>
  <c r="F9504" i="1" s="1"/>
  <c r="G9504" i="1" s="1"/>
  <c r="C9499" i="7"/>
  <c r="D9499" i="7" s="1"/>
  <c r="F9505" i="1" s="1"/>
  <c r="G9505" i="1" s="1"/>
  <c r="C9500" i="7"/>
  <c r="D9500" i="7" s="1"/>
  <c r="F9506" i="1" s="1"/>
  <c r="G9506" i="1" s="1"/>
  <c r="C9501" i="7"/>
  <c r="D9501" i="7" s="1"/>
  <c r="F9507" i="1" s="1"/>
  <c r="G9507" i="1" s="1"/>
  <c r="C9502" i="7"/>
  <c r="D9502" i="7" s="1"/>
  <c r="F9508" i="1" s="1"/>
  <c r="G9508" i="1" s="1"/>
  <c r="C9503" i="7"/>
  <c r="D9503" i="7" s="1"/>
  <c r="F9509" i="1" s="1"/>
  <c r="G9509" i="1" s="1"/>
  <c r="C9504" i="7"/>
  <c r="D9504" i="7" s="1"/>
  <c r="F9510" i="1" s="1"/>
  <c r="G9510" i="1" s="1"/>
  <c r="C9505" i="7"/>
  <c r="D9505" i="7" s="1"/>
  <c r="F9511" i="1" s="1"/>
  <c r="G9511" i="1" s="1"/>
  <c r="C9506" i="7"/>
  <c r="D9506" i="7" s="1"/>
  <c r="F9512" i="1" s="1"/>
  <c r="G9512" i="1" s="1"/>
  <c r="C9507" i="7"/>
  <c r="D9507" i="7" s="1"/>
  <c r="F9513" i="1" s="1"/>
  <c r="G9513" i="1" s="1"/>
  <c r="C9508" i="7"/>
  <c r="D9508" i="7" s="1"/>
  <c r="F9514" i="1" s="1"/>
  <c r="G9514" i="1" s="1"/>
  <c r="C9509" i="7"/>
  <c r="D9509" i="7" s="1"/>
  <c r="F9515" i="1" s="1"/>
  <c r="G9515" i="1" s="1"/>
  <c r="C9510" i="7"/>
  <c r="D9510" i="7" s="1"/>
  <c r="F9516" i="1" s="1"/>
  <c r="G9516" i="1" s="1"/>
  <c r="C9511" i="7"/>
  <c r="D9511" i="7" s="1"/>
  <c r="F9517" i="1" s="1"/>
  <c r="G9517" i="1" s="1"/>
  <c r="C9512" i="7"/>
  <c r="D9512" i="7" s="1"/>
  <c r="F9518" i="1" s="1"/>
  <c r="G9518" i="1" s="1"/>
  <c r="C9513" i="7"/>
  <c r="D9513" i="7" s="1"/>
  <c r="F9519" i="1" s="1"/>
  <c r="G9519" i="1" s="1"/>
  <c r="C9514" i="7"/>
  <c r="D9514" i="7" s="1"/>
  <c r="F9520" i="1" s="1"/>
  <c r="G9520" i="1" s="1"/>
  <c r="C9515" i="7"/>
  <c r="D9515" i="7" s="1"/>
  <c r="F9521" i="1" s="1"/>
  <c r="G9521" i="1" s="1"/>
  <c r="C9516" i="7"/>
  <c r="D9516" i="7" s="1"/>
  <c r="F9522" i="1" s="1"/>
  <c r="G9522" i="1" s="1"/>
  <c r="C9517" i="7"/>
  <c r="D9517" i="7" s="1"/>
  <c r="F9523" i="1" s="1"/>
  <c r="G9523" i="1" s="1"/>
  <c r="C9518" i="7"/>
  <c r="D9518" i="7" s="1"/>
  <c r="F9524" i="1" s="1"/>
  <c r="G9524" i="1" s="1"/>
  <c r="C9519" i="7"/>
  <c r="D9519" i="7" s="1"/>
  <c r="F9525" i="1" s="1"/>
  <c r="G9525" i="1" s="1"/>
  <c r="C9520" i="7"/>
  <c r="D9520" i="7" s="1"/>
  <c r="F9526" i="1" s="1"/>
  <c r="G9526" i="1" s="1"/>
  <c r="C9521" i="7"/>
  <c r="D9521" i="7" s="1"/>
  <c r="F9527" i="1" s="1"/>
  <c r="G9527" i="1" s="1"/>
  <c r="C9522" i="7"/>
  <c r="D9522" i="7" s="1"/>
  <c r="F9528" i="1" s="1"/>
  <c r="G9528" i="1" s="1"/>
  <c r="C9523" i="7"/>
  <c r="D9523" i="7" s="1"/>
  <c r="F9529" i="1" s="1"/>
  <c r="G9529" i="1" s="1"/>
  <c r="C9524" i="7"/>
  <c r="D9524" i="7" s="1"/>
  <c r="F9530" i="1" s="1"/>
  <c r="G9530" i="1" s="1"/>
  <c r="C9525" i="7"/>
  <c r="D9525" i="7" s="1"/>
  <c r="F9531" i="1" s="1"/>
  <c r="G9531" i="1" s="1"/>
  <c r="C9526" i="7"/>
  <c r="D9526" i="7" s="1"/>
  <c r="F9532" i="1" s="1"/>
  <c r="G9532" i="1" s="1"/>
  <c r="C9527" i="7"/>
  <c r="D9527" i="7" s="1"/>
  <c r="F9533" i="1" s="1"/>
  <c r="G9533" i="1" s="1"/>
  <c r="C9528" i="7"/>
  <c r="D9528" i="7" s="1"/>
  <c r="F9534" i="1" s="1"/>
  <c r="G9534" i="1" s="1"/>
  <c r="C9529" i="7"/>
  <c r="D9529" i="7" s="1"/>
  <c r="F9535" i="1" s="1"/>
  <c r="G9535" i="1" s="1"/>
  <c r="C9530" i="7"/>
  <c r="D9530" i="7" s="1"/>
  <c r="F9536" i="1" s="1"/>
  <c r="G9536" i="1" s="1"/>
  <c r="C9531" i="7"/>
  <c r="D9531" i="7" s="1"/>
  <c r="F9537" i="1" s="1"/>
  <c r="G9537" i="1" s="1"/>
  <c r="C9532" i="7"/>
  <c r="D9532" i="7" s="1"/>
  <c r="F9538" i="1" s="1"/>
  <c r="G9538" i="1" s="1"/>
  <c r="C9533" i="7"/>
  <c r="D9533" i="7" s="1"/>
  <c r="F9539" i="1" s="1"/>
  <c r="G9539" i="1" s="1"/>
  <c r="C9534" i="7"/>
  <c r="D9534" i="7" s="1"/>
  <c r="F9540" i="1" s="1"/>
  <c r="G9540" i="1" s="1"/>
  <c r="C9535" i="7"/>
  <c r="D9535" i="7" s="1"/>
  <c r="F9541" i="1" s="1"/>
  <c r="G9541" i="1" s="1"/>
  <c r="C9536" i="7"/>
  <c r="D9536" i="7" s="1"/>
  <c r="F9542" i="1" s="1"/>
  <c r="G9542" i="1" s="1"/>
  <c r="C9537" i="7"/>
  <c r="D9537" i="7" s="1"/>
  <c r="F9543" i="1" s="1"/>
  <c r="G9543" i="1" s="1"/>
  <c r="C9538" i="7"/>
  <c r="D9538" i="7" s="1"/>
  <c r="F9544" i="1" s="1"/>
  <c r="G9544" i="1" s="1"/>
  <c r="C9539" i="7"/>
  <c r="D9539" i="7" s="1"/>
  <c r="F9545" i="1" s="1"/>
  <c r="G9545" i="1" s="1"/>
  <c r="C9540" i="7"/>
  <c r="D9540" i="7" s="1"/>
  <c r="F9546" i="1" s="1"/>
  <c r="G9546" i="1" s="1"/>
  <c r="C9541" i="7"/>
  <c r="D9541" i="7" s="1"/>
  <c r="F9547" i="1" s="1"/>
  <c r="G9547" i="1" s="1"/>
  <c r="C9542" i="7"/>
  <c r="D9542" i="7" s="1"/>
  <c r="F9548" i="1" s="1"/>
  <c r="G9548" i="1" s="1"/>
  <c r="C9543" i="7"/>
  <c r="D9543" i="7" s="1"/>
  <c r="F9549" i="1" s="1"/>
  <c r="G9549" i="1" s="1"/>
  <c r="C9544" i="7"/>
  <c r="D9544" i="7" s="1"/>
  <c r="F9550" i="1" s="1"/>
  <c r="G9550" i="1" s="1"/>
  <c r="C9545" i="7"/>
  <c r="D9545" i="7" s="1"/>
  <c r="F9551" i="1" s="1"/>
  <c r="G9551" i="1" s="1"/>
  <c r="C9546" i="7"/>
  <c r="D9546" i="7" s="1"/>
  <c r="F9552" i="1" s="1"/>
  <c r="G9552" i="1" s="1"/>
  <c r="C9547" i="7"/>
  <c r="D9547" i="7" s="1"/>
  <c r="F9553" i="1" s="1"/>
  <c r="G9553" i="1" s="1"/>
  <c r="C9548" i="7"/>
  <c r="D9548" i="7" s="1"/>
  <c r="F9554" i="1" s="1"/>
  <c r="G9554" i="1" s="1"/>
  <c r="C9549" i="7"/>
  <c r="D9549" i="7" s="1"/>
  <c r="F9555" i="1" s="1"/>
  <c r="G9555" i="1" s="1"/>
  <c r="C9550" i="7"/>
  <c r="D9550" i="7" s="1"/>
  <c r="F9556" i="1" s="1"/>
  <c r="G9556" i="1" s="1"/>
  <c r="C9551" i="7"/>
  <c r="D9551" i="7" s="1"/>
  <c r="F9557" i="1" s="1"/>
  <c r="G9557" i="1" s="1"/>
  <c r="C9552" i="7"/>
  <c r="D9552" i="7" s="1"/>
  <c r="F9558" i="1" s="1"/>
  <c r="G9558" i="1" s="1"/>
  <c r="C9553" i="7"/>
  <c r="D9553" i="7" s="1"/>
  <c r="F9559" i="1" s="1"/>
  <c r="G9559" i="1" s="1"/>
  <c r="C9554" i="7"/>
  <c r="D9554" i="7" s="1"/>
  <c r="F9560" i="1" s="1"/>
  <c r="G9560" i="1" s="1"/>
  <c r="C9555" i="7"/>
  <c r="D9555" i="7" s="1"/>
  <c r="F9561" i="1" s="1"/>
  <c r="G9561" i="1" s="1"/>
  <c r="C9556" i="7"/>
  <c r="D9556" i="7" s="1"/>
  <c r="F9562" i="1" s="1"/>
  <c r="G9562" i="1" s="1"/>
  <c r="C9557" i="7"/>
  <c r="D9557" i="7" s="1"/>
  <c r="F9563" i="1" s="1"/>
  <c r="G9563" i="1" s="1"/>
  <c r="C9558" i="7"/>
  <c r="D9558" i="7" s="1"/>
  <c r="F9564" i="1" s="1"/>
  <c r="G9564" i="1" s="1"/>
  <c r="C9559" i="7"/>
  <c r="D9559" i="7" s="1"/>
  <c r="F9565" i="1" s="1"/>
  <c r="G9565" i="1" s="1"/>
  <c r="C9560" i="7"/>
  <c r="D9560" i="7" s="1"/>
  <c r="F9566" i="1" s="1"/>
  <c r="G9566" i="1" s="1"/>
  <c r="C9561" i="7"/>
  <c r="D9561" i="7" s="1"/>
  <c r="F9567" i="1" s="1"/>
  <c r="G9567" i="1" s="1"/>
  <c r="C9562" i="7"/>
  <c r="D9562" i="7" s="1"/>
  <c r="F9568" i="1" s="1"/>
  <c r="G9568" i="1" s="1"/>
  <c r="C9563" i="7"/>
  <c r="D9563" i="7" s="1"/>
  <c r="F9569" i="1" s="1"/>
  <c r="G9569" i="1" s="1"/>
  <c r="C9564" i="7"/>
  <c r="D9564" i="7" s="1"/>
  <c r="F9570" i="1" s="1"/>
  <c r="G9570" i="1" s="1"/>
  <c r="C9565" i="7"/>
  <c r="D9565" i="7" s="1"/>
  <c r="F9571" i="1" s="1"/>
  <c r="G9571" i="1" s="1"/>
  <c r="C9566" i="7"/>
  <c r="D9566" i="7" s="1"/>
  <c r="F9572" i="1" s="1"/>
  <c r="G9572" i="1" s="1"/>
  <c r="C9567" i="7"/>
  <c r="D9567" i="7" s="1"/>
  <c r="F9573" i="1" s="1"/>
  <c r="G9573" i="1" s="1"/>
  <c r="C9568" i="7"/>
  <c r="D9568" i="7" s="1"/>
  <c r="F9574" i="1" s="1"/>
  <c r="G9574" i="1" s="1"/>
  <c r="C9569" i="7"/>
  <c r="D9569" i="7" s="1"/>
  <c r="F9575" i="1" s="1"/>
  <c r="G9575" i="1" s="1"/>
  <c r="C9570" i="7"/>
  <c r="D9570" i="7" s="1"/>
  <c r="F9576" i="1" s="1"/>
  <c r="G9576" i="1" s="1"/>
  <c r="C9571" i="7"/>
  <c r="D9571" i="7" s="1"/>
  <c r="F9577" i="1" s="1"/>
  <c r="G9577" i="1" s="1"/>
  <c r="C9572" i="7"/>
  <c r="D9572" i="7" s="1"/>
  <c r="F9578" i="1" s="1"/>
  <c r="G9578" i="1" s="1"/>
  <c r="C9573" i="7"/>
  <c r="D9573" i="7" s="1"/>
  <c r="F9579" i="1" s="1"/>
  <c r="G9579" i="1" s="1"/>
  <c r="C9574" i="7"/>
  <c r="D9574" i="7" s="1"/>
  <c r="F9580" i="1" s="1"/>
  <c r="G9580" i="1" s="1"/>
  <c r="C9575" i="7"/>
  <c r="D9575" i="7" s="1"/>
  <c r="F9581" i="1" s="1"/>
  <c r="G9581" i="1" s="1"/>
  <c r="C9576" i="7"/>
  <c r="D9576" i="7" s="1"/>
  <c r="F9582" i="1" s="1"/>
  <c r="G9582" i="1" s="1"/>
  <c r="C9577" i="7"/>
  <c r="D9577" i="7" s="1"/>
  <c r="F9583" i="1" s="1"/>
  <c r="G9583" i="1" s="1"/>
  <c r="C9578" i="7"/>
  <c r="D9578" i="7" s="1"/>
  <c r="F9584" i="1" s="1"/>
  <c r="G9584" i="1" s="1"/>
  <c r="C9579" i="7"/>
  <c r="D9579" i="7" s="1"/>
  <c r="F9585" i="1" s="1"/>
  <c r="G9585" i="1" s="1"/>
  <c r="C9580" i="7"/>
  <c r="D9580" i="7" s="1"/>
  <c r="F9586" i="1" s="1"/>
  <c r="G9586" i="1" s="1"/>
  <c r="C9581" i="7"/>
  <c r="D9581" i="7" s="1"/>
  <c r="F9587" i="1" s="1"/>
  <c r="G9587" i="1" s="1"/>
  <c r="C9582" i="7"/>
  <c r="D9582" i="7" s="1"/>
  <c r="F9588" i="1" s="1"/>
  <c r="G9588" i="1" s="1"/>
  <c r="C9583" i="7"/>
  <c r="D9583" i="7" s="1"/>
  <c r="F9589" i="1" s="1"/>
  <c r="G9589" i="1" s="1"/>
  <c r="C9584" i="7"/>
  <c r="D9584" i="7" s="1"/>
  <c r="F9590" i="1" s="1"/>
  <c r="G9590" i="1" s="1"/>
  <c r="C9585" i="7"/>
  <c r="D9585" i="7" s="1"/>
  <c r="F9591" i="1" s="1"/>
  <c r="G9591" i="1" s="1"/>
  <c r="C9586" i="7"/>
  <c r="D9586" i="7" s="1"/>
  <c r="F9592" i="1" s="1"/>
  <c r="G9592" i="1" s="1"/>
  <c r="C9587" i="7"/>
  <c r="D9587" i="7" s="1"/>
  <c r="F9593" i="1" s="1"/>
  <c r="G9593" i="1" s="1"/>
  <c r="C9588" i="7"/>
  <c r="D9588" i="7" s="1"/>
  <c r="F9594" i="1" s="1"/>
  <c r="G9594" i="1" s="1"/>
  <c r="C9589" i="7"/>
  <c r="D9589" i="7" s="1"/>
  <c r="F9595" i="1" s="1"/>
  <c r="G9595" i="1" s="1"/>
  <c r="C9590" i="7"/>
  <c r="D9590" i="7" s="1"/>
  <c r="F9596" i="1" s="1"/>
  <c r="G9596" i="1" s="1"/>
  <c r="C9591" i="7"/>
  <c r="D9591" i="7" s="1"/>
  <c r="F9597" i="1" s="1"/>
  <c r="G9597" i="1" s="1"/>
  <c r="C9592" i="7"/>
  <c r="D9592" i="7" s="1"/>
  <c r="F9598" i="1" s="1"/>
  <c r="G9598" i="1" s="1"/>
  <c r="C9593" i="7"/>
  <c r="D9593" i="7" s="1"/>
  <c r="F9599" i="1" s="1"/>
  <c r="G9599" i="1" s="1"/>
  <c r="C9594" i="7"/>
  <c r="D9594" i="7" s="1"/>
  <c r="F9600" i="1" s="1"/>
  <c r="G9600" i="1" s="1"/>
  <c r="C9595" i="7"/>
  <c r="D9595" i="7" s="1"/>
  <c r="F9601" i="1" s="1"/>
  <c r="G9601" i="1" s="1"/>
  <c r="C9596" i="7"/>
  <c r="D9596" i="7" s="1"/>
  <c r="F9602" i="1" s="1"/>
  <c r="G9602" i="1" s="1"/>
  <c r="C9597" i="7"/>
  <c r="D9597" i="7" s="1"/>
  <c r="F9603" i="1" s="1"/>
  <c r="G9603" i="1" s="1"/>
  <c r="C9598" i="7"/>
  <c r="D9598" i="7" s="1"/>
  <c r="F9604" i="1" s="1"/>
  <c r="G9604" i="1" s="1"/>
  <c r="C9599" i="7"/>
  <c r="D9599" i="7" s="1"/>
  <c r="F9605" i="1" s="1"/>
  <c r="G9605" i="1" s="1"/>
  <c r="C9600" i="7"/>
  <c r="D9600" i="7" s="1"/>
  <c r="F9606" i="1" s="1"/>
  <c r="G9606" i="1" s="1"/>
  <c r="C9601" i="7"/>
  <c r="D9601" i="7" s="1"/>
  <c r="F9607" i="1" s="1"/>
  <c r="G9607" i="1" s="1"/>
  <c r="C9602" i="7"/>
  <c r="D9602" i="7" s="1"/>
  <c r="F9608" i="1" s="1"/>
  <c r="G9608" i="1" s="1"/>
  <c r="C9603" i="7"/>
  <c r="D9603" i="7" s="1"/>
  <c r="F9609" i="1" s="1"/>
  <c r="G9609" i="1" s="1"/>
  <c r="C9604" i="7"/>
  <c r="D9604" i="7" s="1"/>
  <c r="F9610" i="1" s="1"/>
  <c r="G9610" i="1" s="1"/>
  <c r="C9605" i="7"/>
  <c r="D9605" i="7" s="1"/>
  <c r="F9611" i="1" s="1"/>
  <c r="G9611" i="1" s="1"/>
  <c r="C9606" i="7"/>
  <c r="D9606" i="7" s="1"/>
  <c r="F9612" i="1" s="1"/>
  <c r="G9612" i="1" s="1"/>
  <c r="C9607" i="7"/>
  <c r="D9607" i="7" s="1"/>
  <c r="F9613" i="1" s="1"/>
  <c r="G9613" i="1" s="1"/>
  <c r="C9608" i="7"/>
  <c r="D9608" i="7" s="1"/>
  <c r="F9614" i="1" s="1"/>
  <c r="G9614" i="1" s="1"/>
  <c r="C9609" i="7"/>
  <c r="D9609" i="7" s="1"/>
  <c r="F9615" i="1" s="1"/>
  <c r="G9615" i="1" s="1"/>
  <c r="C9610" i="7"/>
  <c r="D9610" i="7" s="1"/>
  <c r="F9616" i="1" s="1"/>
  <c r="G9616" i="1" s="1"/>
  <c r="C9611" i="7"/>
  <c r="D9611" i="7" s="1"/>
  <c r="F9617" i="1" s="1"/>
  <c r="G9617" i="1" s="1"/>
  <c r="C9612" i="7"/>
  <c r="D9612" i="7" s="1"/>
  <c r="F9618" i="1" s="1"/>
  <c r="G9618" i="1" s="1"/>
  <c r="C9613" i="7"/>
  <c r="D9613" i="7" s="1"/>
  <c r="F9619" i="1" s="1"/>
  <c r="G9619" i="1" s="1"/>
  <c r="C9614" i="7"/>
  <c r="D9614" i="7" s="1"/>
  <c r="F9620" i="1" s="1"/>
  <c r="G9620" i="1" s="1"/>
  <c r="C9615" i="7"/>
  <c r="D9615" i="7" s="1"/>
  <c r="F9621" i="1" s="1"/>
  <c r="G9621" i="1" s="1"/>
  <c r="C9616" i="7"/>
  <c r="D9616" i="7" s="1"/>
  <c r="F9622" i="1" s="1"/>
  <c r="G9622" i="1" s="1"/>
  <c r="C9617" i="7"/>
  <c r="D9617" i="7" s="1"/>
  <c r="F9623" i="1" s="1"/>
  <c r="G9623" i="1" s="1"/>
  <c r="C9618" i="7"/>
  <c r="D9618" i="7" s="1"/>
  <c r="F9624" i="1" s="1"/>
  <c r="G9624" i="1" s="1"/>
  <c r="C9619" i="7"/>
  <c r="D9619" i="7" s="1"/>
  <c r="F9625" i="1" s="1"/>
  <c r="G9625" i="1" s="1"/>
  <c r="C9620" i="7"/>
  <c r="D9620" i="7" s="1"/>
  <c r="F9626" i="1" s="1"/>
  <c r="G9626" i="1" s="1"/>
  <c r="C9621" i="7"/>
  <c r="D9621" i="7" s="1"/>
  <c r="F9627" i="1" s="1"/>
  <c r="G9627" i="1" s="1"/>
  <c r="C9622" i="7"/>
  <c r="D9622" i="7" s="1"/>
  <c r="F9628" i="1" s="1"/>
  <c r="G9628" i="1" s="1"/>
  <c r="C9623" i="7"/>
  <c r="D9623" i="7" s="1"/>
  <c r="F9629" i="1" s="1"/>
  <c r="G9629" i="1" s="1"/>
  <c r="C9624" i="7"/>
  <c r="D9624" i="7" s="1"/>
  <c r="F9630" i="1" s="1"/>
  <c r="G9630" i="1" s="1"/>
  <c r="C9625" i="7"/>
  <c r="D9625" i="7" s="1"/>
  <c r="F9631" i="1" s="1"/>
  <c r="G9631" i="1" s="1"/>
  <c r="C9626" i="7"/>
  <c r="D9626" i="7" s="1"/>
  <c r="F9632" i="1" s="1"/>
  <c r="G9632" i="1" s="1"/>
  <c r="C9627" i="7"/>
  <c r="D9627" i="7" s="1"/>
  <c r="F9633" i="1" s="1"/>
  <c r="G9633" i="1" s="1"/>
  <c r="C9628" i="7"/>
  <c r="D9628" i="7" s="1"/>
  <c r="F9634" i="1" s="1"/>
  <c r="G9634" i="1" s="1"/>
  <c r="C9629" i="7"/>
  <c r="D9629" i="7" s="1"/>
  <c r="F9635" i="1" s="1"/>
  <c r="G9635" i="1" s="1"/>
  <c r="C9630" i="7"/>
  <c r="D9630" i="7" s="1"/>
  <c r="F9636" i="1" s="1"/>
  <c r="G9636" i="1" s="1"/>
  <c r="C9631" i="7"/>
  <c r="D9631" i="7" s="1"/>
  <c r="F9637" i="1" s="1"/>
  <c r="G9637" i="1" s="1"/>
  <c r="C9632" i="7"/>
  <c r="D9632" i="7" s="1"/>
  <c r="F9638" i="1" s="1"/>
  <c r="G9638" i="1" s="1"/>
  <c r="C9633" i="7"/>
  <c r="D9633" i="7" s="1"/>
  <c r="F9639" i="1" s="1"/>
  <c r="G9639" i="1" s="1"/>
  <c r="C9634" i="7"/>
  <c r="D9634" i="7" s="1"/>
  <c r="F9640" i="1" s="1"/>
  <c r="G9640" i="1" s="1"/>
  <c r="C9635" i="7"/>
  <c r="D9635" i="7" s="1"/>
  <c r="F9641" i="1" s="1"/>
  <c r="G9641" i="1" s="1"/>
  <c r="C9636" i="7"/>
  <c r="D9636" i="7" s="1"/>
  <c r="F9642" i="1" s="1"/>
  <c r="G9642" i="1" s="1"/>
  <c r="C9637" i="7"/>
  <c r="D9637" i="7" s="1"/>
  <c r="F9643" i="1" s="1"/>
  <c r="G9643" i="1" s="1"/>
  <c r="C9638" i="7"/>
  <c r="D9638" i="7" s="1"/>
  <c r="F9644" i="1" s="1"/>
  <c r="G9644" i="1" s="1"/>
  <c r="C9639" i="7"/>
  <c r="D9639" i="7" s="1"/>
  <c r="F9645" i="1" s="1"/>
  <c r="G9645" i="1" s="1"/>
  <c r="C9640" i="7"/>
  <c r="D9640" i="7" s="1"/>
  <c r="F9646" i="1" s="1"/>
  <c r="G9646" i="1" s="1"/>
  <c r="C9641" i="7"/>
  <c r="D9641" i="7" s="1"/>
  <c r="F9647" i="1" s="1"/>
  <c r="G9647" i="1" s="1"/>
  <c r="C9642" i="7"/>
  <c r="D9642" i="7" s="1"/>
  <c r="F9648" i="1" s="1"/>
  <c r="G9648" i="1" s="1"/>
  <c r="C9643" i="7"/>
  <c r="D9643" i="7" s="1"/>
  <c r="F9649" i="1" s="1"/>
  <c r="G9649" i="1" s="1"/>
  <c r="C9644" i="7"/>
  <c r="D9644" i="7" s="1"/>
  <c r="F9650" i="1" s="1"/>
  <c r="G9650" i="1" s="1"/>
  <c r="C9645" i="7"/>
  <c r="D9645" i="7" s="1"/>
  <c r="F9651" i="1" s="1"/>
  <c r="G9651" i="1" s="1"/>
  <c r="C9646" i="7"/>
  <c r="D9646" i="7" s="1"/>
  <c r="F9652" i="1" s="1"/>
  <c r="G9652" i="1" s="1"/>
  <c r="C9647" i="7"/>
  <c r="D9647" i="7" s="1"/>
  <c r="F9653" i="1" s="1"/>
  <c r="G9653" i="1" s="1"/>
  <c r="C9648" i="7"/>
  <c r="D9648" i="7" s="1"/>
  <c r="F9654" i="1" s="1"/>
  <c r="G9654" i="1" s="1"/>
  <c r="C9649" i="7"/>
  <c r="D9649" i="7" s="1"/>
  <c r="F9655" i="1" s="1"/>
  <c r="G9655" i="1" s="1"/>
  <c r="C9650" i="7"/>
  <c r="D9650" i="7" s="1"/>
  <c r="F9656" i="1" s="1"/>
  <c r="G9656" i="1" s="1"/>
  <c r="C9651" i="7"/>
  <c r="D9651" i="7" s="1"/>
  <c r="F9657" i="1" s="1"/>
  <c r="G9657" i="1" s="1"/>
  <c r="C9652" i="7"/>
  <c r="D9652" i="7" s="1"/>
  <c r="F9658" i="1" s="1"/>
  <c r="G9658" i="1" s="1"/>
  <c r="C9653" i="7"/>
  <c r="D9653" i="7" s="1"/>
  <c r="F9659" i="1" s="1"/>
  <c r="G9659" i="1" s="1"/>
  <c r="C9654" i="7"/>
  <c r="D9654" i="7" s="1"/>
  <c r="F9660" i="1" s="1"/>
  <c r="G9660" i="1" s="1"/>
  <c r="C9655" i="7"/>
  <c r="D9655" i="7" s="1"/>
  <c r="F9661" i="1" s="1"/>
  <c r="G9661" i="1" s="1"/>
  <c r="C9656" i="7"/>
  <c r="D9656" i="7" s="1"/>
  <c r="F9662" i="1" s="1"/>
  <c r="G9662" i="1" s="1"/>
  <c r="C9657" i="7"/>
  <c r="D9657" i="7" s="1"/>
  <c r="F9663" i="1" s="1"/>
  <c r="G9663" i="1" s="1"/>
  <c r="C9658" i="7"/>
  <c r="D9658" i="7" s="1"/>
  <c r="F9664" i="1" s="1"/>
  <c r="G9664" i="1" s="1"/>
  <c r="C9659" i="7"/>
  <c r="D9659" i="7" s="1"/>
  <c r="F9665" i="1" s="1"/>
  <c r="G9665" i="1" s="1"/>
  <c r="C9660" i="7"/>
  <c r="D9660" i="7" s="1"/>
  <c r="F9666" i="1" s="1"/>
  <c r="G9666" i="1" s="1"/>
  <c r="C9661" i="7"/>
  <c r="D9661" i="7" s="1"/>
  <c r="F9667" i="1" s="1"/>
  <c r="G9667" i="1" s="1"/>
  <c r="C9662" i="7"/>
  <c r="D9662" i="7" s="1"/>
  <c r="F9668" i="1" s="1"/>
  <c r="G9668" i="1" s="1"/>
  <c r="C9663" i="7"/>
  <c r="D9663" i="7" s="1"/>
  <c r="F9669" i="1" s="1"/>
  <c r="G9669" i="1" s="1"/>
  <c r="C9664" i="7"/>
  <c r="D9664" i="7" s="1"/>
  <c r="F9670" i="1" s="1"/>
  <c r="G9670" i="1" s="1"/>
  <c r="C9665" i="7"/>
  <c r="D9665" i="7" s="1"/>
  <c r="F9671" i="1" s="1"/>
  <c r="G9671" i="1" s="1"/>
  <c r="C9666" i="7"/>
  <c r="D9666" i="7" s="1"/>
  <c r="F9672" i="1" s="1"/>
  <c r="G9672" i="1" s="1"/>
  <c r="C9667" i="7"/>
  <c r="D9667" i="7" s="1"/>
  <c r="F9673" i="1" s="1"/>
  <c r="G9673" i="1" s="1"/>
  <c r="C9668" i="7"/>
  <c r="D9668" i="7" s="1"/>
  <c r="F9674" i="1" s="1"/>
  <c r="G9674" i="1" s="1"/>
  <c r="C9669" i="7"/>
  <c r="D9669" i="7" s="1"/>
  <c r="F9675" i="1" s="1"/>
  <c r="G9675" i="1" s="1"/>
  <c r="C9670" i="7"/>
  <c r="D9670" i="7" s="1"/>
  <c r="F9676" i="1" s="1"/>
  <c r="G9676" i="1" s="1"/>
  <c r="C9671" i="7"/>
  <c r="D9671" i="7" s="1"/>
  <c r="F9677" i="1" s="1"/>
  <c r="G9677" i="1" s="1"/>
  <c r="C9672" i="7"/>
  <c r="D9672" i="7" s="1"/>
  <c r="F9678" i="1" s="1"/>
  <c r="G9678" i="1" s="1"/>
  <c r="C9673" i="7"/>
  <c r="D9673" i="7" s="1"/>
  <c r="F9679" i="1" s="1"/>
  <c r="G9679" i="1" s="1"/>
  <c r="C9674" i="7"/>
  <c r="D9674" i="7" s="1"/>
  <c r="F9680" i="1" s="1"/>
  <c r="G9680" i="1" s="1"/>
  <c r="C9675" i="7"/>
  <c r="D9675" i="7" s="1"/>
  <c r="F9681" i="1" s="1"/>
  <c r="G9681" i="1" s="1"/>
  <c r="C9676" i="7"/>
  <c r="D9676" i="7" s="1"/>
  <c r="F9682" i="1" s="1"/>
  <c r="G9682" i="1" s="1"/>
  <c r="C9677" i="7"/>
  <c r="D9677" i="7" s="1"/>
  <c r="F9683" i="1" s="1"/>
  <c r="G9683" i="1" s="1"/>
  <c r="C9678" i="7"/>
  <c r="D9678" i="7" s="1"/>
  <c r="F9684" i="1" s="1"/>
  <c r="G9684" i="1" s="1"/>
  <c r="C9679" i="7"/>
  <c r="D9679" i="7" s="1"/>
  <c r="F9685" i="1" s="1"/>
  <c r="G9685" i="1" s="1"/>
  <c r="C9680" i="7"/>
  <c r="D9680" i="7" s="1"/>
  <c r="F9686" i="1" s="1"/>
  <c r="G9686" i="1" s="1"/>
  <c r="C9681" i="7"/>
  <c r="D9681" i="7" s="1"/>
  <c r="F9687" i="1" s="1"/>
  <c r="G9687" i="1" s="1"/>
  <c r="C9682" i="7"/>
  <c r="D9682" i="7" s="1"/>
  <c r="F9688" i="1" s="1"/>
  <c r="G9688" i="1" s="1"/>
  <c r="C9683" i="7"/>
  <c r="D9683" i="7" s="1"/>
  <c r="F9689" i="1" s="1"/>
  <c r="G9689" i="1" s="1"/>
  <c r="C9684" i="7"/>
  <c r="D9684" i="7" s="1"/>
  <c r="F9690" i="1" s="1"/>
  <c r="G9690" i="1" s="1"/>
  <c r="C9685" i="7"/>
  <c r="D9685" i="7" s="1"/>
  <c r="F9691" i="1" s="1"/>
  <c r="G9691" i="1" s="1"/>
  <c r="C9686" i="7"/>
  <c r="D9686" i="7" s="1"/>
  <c r="F9692" i="1" s="1"/>
  <c r="G9692" i="1" s="1"/>
  <c r="C9687" i="7"/>
  <c r="D9687" i="7" s="1"/>
  <c r="F9693" i="1" s="1"/>
  <c r="G9693" i="1" s="1"/>
  <c r="C9688" i="7"/>
  <c r="D9688" i="7" s="1"/>
  <c r="F9694" i="1" s="1"/>
  <c r="G9694" i="1" s="1"/>
  <c r="C9689" i="7"/>
  <c r="D9689" i="7" s="1"/>
  <c r="F9695" i="1" s="1"/>
  <c r="G9695" i="1" s="1"/>
  <c r="C9690" i="7"/>
  <c r="D9690" i="7" s="1"/>
  <c r="F9696" i="1" s="1"/>
  <c r="G9696" i="1" s="1"/>
  <c r="C9691" i="7"/>
  <c r="D9691" i="7" s="1"/>
  <c r="F9697" i="1" s="1"/>
  <c r="G9697" i="1" s="1"/>
  <c r="C9692" i="7"/>
  <c r="D9692" i="7" s="1"/>
  <c r="F9698" i="1" s="1"/>
  <c r="G9698" i="1" s="1"/>
  <c r="C9693" i="7"/>
  <c r="D9693" i="7" s="1"/>
  <c r="F9699" i="1" s="1"/>
  <c r="G9699" i="1" s="1"/>
  <c r="C9694" i="7"/>
  <c r="D9694" i="7" s="1"/>
  <c r="F9700" i="1" s="1"/>
  <c r="G9700" i="1" s="1"/>
  <c r="C9695" i="7"/>
  <c r="D9695" i="7" s="1"/>
  <c r="F9701" i="1" s="1"/>
  <c r="G9701" i="1" s="1"/>
  <c r="C9696" i="7"/>
  <c r="D9696" i="7" s="1"/>
  <c r="F9702" i="1" s="1"/>
  <c r="G9702" i="1" s="1"/>
  <c r="C9697" i="7"/>
  <c r="D9697" i="7" s="1"/>
  <c r="F9703" i="1" s="1"/>
  <c r="G9703" i="1" s="1"/>
  <c r="C9698" i="7"/>
  <c r="D9698" i="7" s="1"/>
  <c r="F9704" i="1" s="1"/>
  <c r="G9704" i="1" s="1"/>
  <c r="C9699" i="7"/>
  <c r="D9699" i="7" s="1"/>
  <c r="F9705" i="1" s="1"/>
  <c r="G9705" i="1" s="1"/>
  <c r="C9700" i="7"/>
  <c r="D9700" i="7" s="1"/>
  <c r="F9706" i="1" s="1"/>
  <c r="G9706" i="1" s="1"/>
  <c r="C9701" i="7"/>
  <c r="D9701" i="7" s="1"/>
  <c r="F9707" i="1" s="1"/>
  <c r="G9707" i="1" s="1"/>
  <c r="C9702" i="7"/>
  <c r="D9702" i="7" s="1"/>
  <c r="F9708" i="1" s="1"/>
  <c r="G9708" i="1" s="1"/>
  <c r="C9703" i="7"/>
  <c r="D9703" i="7" s="1"/>
  <c r="F9709" i="1" s="1"/>
  <c r="G9709" i="1" s="1"/>
  <c r="C9704" i="7"/>
  <c r="D9704" i="7" s="1"/>
  <c r="F9710" i="1" s="1"/>
  <c r="G9710" i="1" s="1"/>
  <c r="C9705" i="7"/>
  <c r="D9705" i="7" s="1"/>
  <c r="F9711" i="1" s="1"/>
  <c r="G9711" i="1" s="1"/>
  <c r="C9706" i="7"/>
  <c r="D9706" i="7" s="1"/>
  <c r="F9712" i="1" s="1"/>
  <c r="G9712" i="1" s="1"/>
  <c r="C9707" i="7"/>
  <c r="D9707" i="7" s="1"/>
  <c r="F9713" i="1" s="1"/>
  <c r="G9713" i="1" s="1"/>
  <c r="C9708" i="7"/>
  <c r="D9708" i="7" s="1"/>
  <c r="F9714" i="1" s="1"/>
  <c r="G9714" i="1" s="1"/>
  <c r="C9709" i="7"/>
  <c r="D9709" i="7" s="1"/>
  <c r="F9715" i="1" s="1"/>
  <c r="G9715" i="1" s="1"/>
  <c r="C9710" i="7"/>
  <c r="D9710" i="7" s="1"/>
  <c r="F9716" i="1" s="1"/>
  <c r="G9716" i="1" s="1"/>
  <c r="C9711" i="7"/>
  <c r="D9711" i="7" s="1"/>
  <c r="F9717" i="1" s="1"/>
  <c r="G9717" i="1" s="1"/>
  <c r="C9712" i="7"/>
  <c r="D9712" i="7" s="1"/>
  <c r="F9718" i="1" s="1"/>
  <c r="G9718" i="1" s="1"/>
  <c r="C9713" i="7"/>
  <c r="D9713" i="7" s="1"/>
  <c r="F9719" i="1" s="1"/>
  <c r="G9719" i="1" s="1"/>
  <c r="C9714" i="7"/>
  <c r="D9714" i="7" s="1"/>
  <c r="F9720" i="1" s="1"/>
  <c r="G9720" i="1" s="1"/>
  <c r="C9715" i="7"/>
  <c r="D9715" i="7" s="1"/>
  <c r="F9721" i="1" s="1"/>
  <c r="G9721" i="1" s="1"/>
  <c r="C9716" i="7"/>
  <c r="D9716" i="7" s="1"/>
  <c r="F9722" i="1" s="1"/>
  <c r="G9722" i="1" s="1"/>
  <c r="C9717" i="7"/>
  <c r="D9717" i="7" s="1"/>
  <c r="F9723" i="1" s="1"/>
  <c r="G9723" i="1" s="1"/>
  <c r="C9718" i="7"/>
  <c r="D9718" i="7" s="1"/>
  <c r="F9724" i="1" s="1"/>
  <c r="G9724" i="1" s="1"/>
  <c r="C9719" i="7"/>
  <c r="D9719" i="7" s="1"/>
  <c r="F9725" i="1" s="1"/>
  <c r="G9725" i="1" s="1"/>
  <c r="C9720" i="7"/>
  <c r="D9720" i="7" s="1"/>
  <c r="F9726" i="1" s="1"/>
  <c r="G9726" i="1" s="1"/>
  <c r="C9721" i="7"/>
  <c r="D9721" i="7" s="1"/>
  <c r="F9727" i="1" s="1"/>
  <c r="G9727" i="1" s="1"/>
  <c r="C9722" i="7"/>
  <c r="D9722" i="7" s="1"/>
  <c r="F9728" i="1" s="1"/>
  <c r="G9728" i="1" s="1"/>
  <c r="C9723" i="7"/>
  <c r="D9723" i="7" s="1"/>
  <c r="F9729" i="1" s="1"/>
  <c r="G9729" i="1" s="1"/>
  <c r="C9724" i="7"/>
  <c r="D9724" i="7" s="1"/>
  <c r="F9730" i="1" s="1"/>
  <c r="G9730" i="1" s="1"/>
  <c r="C9725" i="7"/>
  <c r="D9725" i="7" s="1"/>
  <c r="F9731" i="1" s="1"/>
  <c r="G9731" i="1" s="1"/>
  <c r="C9726" i="7"/>
  <c r="D9726" i="7" s="1"/>
  <c r="F9732" i="1" s="1"/>
  <c r="G9732" i="1" s="1"/>
  <c r="C9727" i="7"/>
  <c r="D9727" i="7" s="1"/>
  <c r="F9733" i="1" s="1"/>
  <c r="G9733" i="1" s="1"/>
  <c r="C9728" i="7"/>
  <c r="D9728" i="7" s="1"/>
  <c r="F9734" i="1" s="1"/>
  <c r="G9734" i="1" s="1"/>
  <c r="C9729" i="7"/>
  <c r="D9729" i="7" s="1"/>
  <c r="F9735" i="1" s="1"/>
  <c r="G9735" i="1" s="1"/>
  <c r="C9730" i="7"/>
  <c r="D9730" i="7" s="1"/>
  <c r="F9736" i="1" s="1"/>
  <c r="G9736" i="1" s="1"/>
  <c r="C9731" i="7"/>
  <c r="D9731" i="7" s="1"/>
  <c r="F9737" i="1" s="1"/>
  <c r="G9737" i="1" s="1"/>
  <c r="C9732" i="7"/>
  <c r="D9732" i="7" s="1"/>
  <c r="F9738" i="1" s="1"/>
  <c r="G9738" i="1" s="1"/>
  <c r="C9733" i="7"/>
  <c r="D9733" i="7" s="1"/>
  <c r="F9739" i="1" s="1"/>
  <c r="G9739" i="1" s="1"/>
  <c r="C9734" i="7"/>
  <c r="D9734" i="7" s="1"/>
  <c r="F9740" i="1" s="1"/>
  <c r="G9740" i="1" s="1"/>
  <c r="C9735" i="7"/>
  <c r="D9735" i="7" s="1"/>
  <c r="F9741" i="1" s="1"/>
  <c r="G9741" i="1" s="1"/>
  <c r="C9736" i="7"/>
  <c r="D9736" i="7" s="1"/>
  <c r="F9742" i="1" s="1"/>
  <c r="G9742" i="1" s="1"/>
  <c r="C9737" i="7"/>
  <c r="D9737" i="7" s="1"/>
  <c r="F9743" i="1" s="1"/>
  <c r="G9743" i="1" s="1"/>
  <c r="C9738" i="7"/>
  <c r="D9738" i="7" s="1"/>
  <c r="F9744" i="1" s="1"/>
  <c r="G9744" i="1" s="1"/>
  <c r="C9739" i="7"/>
  <c r="D9739" i="7" s="1"/>
  <c r="F9745" i="1" s="1"/>
  <c r="G9745" i="1" s="1"/>
  <c r="C9740" i="7"/>
  <c r="D9740" i="7" s="1"/>
  <c r="F9746" i="1" s="1"/>
  <c r="G9746" i="1" s="1"/>
  <c r="C9741" i="7"/>
  <c r="D9741" i="7" s="1"/>
  <c r="F9747" i="1" s="1"/>
  <c r="G9747" i="1" s="1"/>
  <c r="C9742" i="7"/>
  <c r="D9742" i="7" s="1"/>
  <c r="F9748" i="1" s="1"/>
  <c r="G9748" i="1" s="1"/>
  <c r="C9743" i="7"/>
  <c r="D9743" i="7" s="1"/>
  <c r="F9749" i="1" s="1"/>
  <c r="G9749" i="1" s="1"/>
  <c r="C9744" i="7"/>
  <c r="D9744" i="7" s="1"/>
  <c r="F9750" i="1" s="1"/>
  <c r="G9750" i="1" s="1"/>
  <c r="C9745" i="7"/>
  <c r="D9745" i="7" s="1"/>
  <c r="F9751" i="1" s="1"/>
  <c r="G9751" i="1" s="1"/>
  <c r="C9746" i="7"/>
  <c r="D9746" i="7" s="1"/>
  <c r="F9752" i="1" s="1"/>
  <c r="G9752" i="1" s="1"/>
  <c r="C9747" i="7"/>
  <c r="D9747" i="7" s="1"/>
  <c r="F9753" i="1" s="1"/>
  <c r="G9753" i="1" s="1"/>
  <c r="C9748" i="7"/>
  <c r="D9748" i="7" s="1"/>
  <c r="F9754" i="1" s="1"/>
  <c r="G9754" i="1" s="1"/>
  <c r="C9749" i="7"/>
  <c r="D9749" i="7" s="1"/>
  <c r="F9755" i="1" s="1"/>
  <c r="G9755" i="1" s="1"/>
  <c r="C9750" i="7"/>
  <c r="D9750" i="7" s="1"/>
  <c r="F9756" i="1" s="1"/>
  <c r="G9756" i="1" s="1"/>
  <c r="C9751" i="7"/>
  <c r="D9751" i="7" s="1"/>
  <c r="F9757" i="1" s="1"/>
  <c r="G9757" i="1" s="1"/>
  <c r="C9752" i="7"/>
  <c r="D9752" i="7" s="1"/>
  <c r="F9758" i="1" s="1"/>
  <c r="G9758" i="1" s="1"/>
  <c r="C9753" i="7"/>
  <c r="D9753" i="7" s="1"/>
  <c r="F9759" i="1" s="1"/>
  <c r="G9759" i="1" s="1"/>
  <c r="C9754" i="7"/>
  <c r="D9754" i="7" s="1"/>
  <c r="F9760" i="1" s="1"/>
  <c r="G9760" i="1" s="1"/>
  <c r="C9755" i="7"/>
  <c r="D9755" i="7" s="1"/>
  <c r="F9761" i="1" s="1"/>
  <c r="G9761" i="1" s="1"/>
  <c r="C9756" i="7"/>
  <c r="D9756" i="7" s="1"/>
  <c r="F9762" i="1" s="1"/>
  <c r="G9762" i="1" s="1"/>
  <c r="C9757" i="7"/>
  <c r="D9757" i="7" s="1"/>
  <c r="F9763" i="1" s="1"/>
  <c r="G9763" i="1" s="1"/>
  <c r="C9758" i="7"/>
  <c r="D9758" i="7" s="1"/>
  <c r="F9764" i="1" s="1"/>
  <c r="G9764" i="1" s="1"/>
  <c r="C9759" i="7"/>
  <c r="D9759" i="7" s="1"/>
  <c r="F9765" i="1" s="1"/>
  <c r="G9765" i="1" s="1"/>
  <c r="C9760" i="7"/>
  <c r="D9760" i="7" s="1"/>
  <c r="F9766" i="1" s="1"/>
  <c r="G9766" i="1" s="1"/>
  <c r="C9761" i="7"/>
  <c r="D9761" i="7" s="1"/>
  <c r="F9767" i="1" s="1"/>
  <c r="G9767" i="1" s="1"/>
  <c r="C9762" i="7"/>
  <c r="D9762" i="7" s="1"/>
  <c r="F9768" i="1" s="1"/>
  <c r="G9768" i="1" s="1"/>
  <c r="C9763" i="7"/>
  <c r="D9763" i="7" s="1"/>
  <c r="F9769" i="1" s="1"/>
  <c r="G9769" i="1" s="1"/>
  <c r="C9764" i="7"/>
  <c r="D9764" i="7" s="1"/>
  <c r="F9770" i="1" s="1"/>
  <c r="G9770" i="1" s="1"/>
  <c r="C9765" i="7"/>
  <c r="D9765" i="7" s="1"/>
  <c r="F9771" i="1" s="1"/>
  <c r="G9771" i="1" s="1"/>
  <c r="C9766" i="7"/>
  <c r="D9766" i="7" s="1"/>
  <c r="F9772" i="1" s="1"/>
  <c r="G9772" i="1" s="1"/>
  <c r="C9767" i="7"/>
  <c r="D9767" i="7" s="1"/>
  <c r="F9773" i="1" s="1"/>
  <c r="G9773" i="1" s="1"/>
  <c r="C9768" i="7"/>
  <c r="D9768" i="7" s="1"/>
  <c r="F9774" i="1" s="1"/>
  <c r="G9774" i="1" s="1"/>
  <c r="C9769" i="7"/>
  <c r="D9769" i="7" s="1"/>
  <c r="F9775" i="1" s="1"/>
  <c r="G9775" i="1" s="1"/>
  <c r="C9770" i="7"/>
  <c r="D9770" i="7" s="1"/>
  <c r="F9776" i="1" s="1"/>
  <c r="G9776" i="1" s="1"/>
  <c r="C9771" i="7"/>
  <c r="D9771" i="7" s="1"/>
  <c r="F9777" i="1" s="1"/>
  <c r="G9777" i="1" s="1"/>
  <c r="C9772" i="7"/>
  <c r="D9772" i="7" s="1"/>
  <c r="F9778" i="1" s="1"/>
  <c r="G9778" i="1" s="1"/>
  <c r="C9773" i="7"/>
  <c r="D9773" i="7" s="1"/>
  <c r="F9779" i="1" s="1"/>
  <c r="G9779" i="1" s="1"/>
  <c r="C9774" i="7"/>
  <c r="D9774" i="7" s="1"/>
  <c r="F9780" i="1" s="1"/>
  <c r="G9780" i="1" s="1"/>
  <c r="C9775" i="7"/>
  <c r="D9775" i="7" s="1"/>
  <c r="F9781" i="1" s="1"/>
  <c r="G9781" i="1" s="1"/>
  <c r="C9776" i="7"/>
  <c r="D9776" i="7" s="1"/>
  <c r="F9782" i="1" s="1"/>
  <c r="G9782" i="1" s="1"/>
  <c r="C9777" i="7"/>
  <c r="D9777" i="7" s="1"/>
  <c r="F9783" i="1" s="1"/>
  <c r="G9783" i="1" s="1"/>
  <c r="C9778" i="7"/>
  <c r="D9778" i="7" s="1"/>
  <c r="F9784" i="1" s="1"/>
  <c r="G9784" i="1" s="1"/>
  <c r="C9779" i="7"/>
  <c r="D9779" i="7" s="1"/>
  <c r="F9785" i="1" s="1"/>
  <c r="G9785" i="1" s="1"/>
  <c r="C9780" i="7"/>
  <c r="D9780" i="7" s="1"/>
  <c r="F9786" i="1" s="1"/>
  <c r="G9786" i="1" s="1"/>
  <c r="C9781" i="7"/>
  <c r="D9781" i="7" s="1"/>
  <c r="F9787" i="1" s="1"/>
  <c r="G9787" i="1" s="1"/>
  <c r="C9782" i="7"/>
  <c r="D9782" i="7" s="1"/>
  <c r="F9788" i="1" s="1"/>
  <c r="G9788" i="1" s="1"/>
  <c r="C9783" i="7"/>
  <c r="D9783" i="7" s="1"/>
  <c r="F9789" i="1" s="1"/>
  <c r="G9789" i="1" s="1"/>
  <c r="C9784" i="7"/>
  <c r="D9784" i="7" s="1"/>
  <c r="F9790" i="1" s="1"/>
  <c r="G9790" i="1" s="1"/>
  <c r="C9785" i="7"/>
  <c r="D9785" i="7" s="1"/>
  <c r="F9791" i="1" s="1"/>
  <c r="G9791" i="1" s="1"/>
  <c r="C9786" i="7"/>
  <c r="D9786" i="7" s="1"/>
  <c r="F9792" i="1" s="1"/>
  <c r="G9792" i="1" s="1"/>
  <c r="C9787" i="7"/>
  <c r="D9787" i="7" s="1"/>
  <c r="F9793" i="1" s="1"/>
  <c r="G9793" i="1" s="1"/>
  <c r="C9788" i="7"/>
  <c r="D9788" i="7" s="1"/>
  <c r="F9794" i="1" s="1"/>
  <c r="G9794" i="1" s="1"/>
  <c r="C9789" i="7"/>
  <c r="D9789" i="7" s="1"/>
  <c r="F9795" i="1" s="1"/>
  <c r="G9795" i="1" s="1"/>
  <c r="C9790" i="7"/>
  <c r="D9790" i="7" s="1"/>
  <c r="F9796" i="1" s="1"/>
  <c r="G9796" i="1" s="1"/>
  <c r="C9791" i="7"/>
  <c r="D9791" i="7" s="1"/>
  <c r="F9797" i="1" s="1"/>
  <c r="G9797" i="1" s="1"/>
  <c r="C9792" i="7"/>
  <c r="D9792" i="7" s="1"/>
  <c r="F9798" i="1" s="1"/>
  <c r="G9798" i="1" s="1"/>
  <c r="C9793" i="7"/>
  <c r="D9793" i="7" s="1"/>
  <c r="F9799" i="1" s="1"/>
  <c r="G9799" i="1" s="1"/>
  <c r="C9794" i="7"/>
  <c r="D9794" i="7" s="1"/>
  <c r="F9800" i="1" s="1"/>
  <c r="G9800" i="1" s="1"/>
  <c r="C9795" i="7"/>
  <c r="D9795" i="7" s="1"/>
  <c r="F9801" i="1" s="1"/>
  <c r="G9801" i="1" s="1"/>
  <c r="C9796" i="7"/>
  <c r="D9796" i="7" s="1"/>
  <c r="F9802" i="1" s="1"/>
  <c r="G9802" i="1" s="1"/>
  <c r="C9797" i="7"/>
  <c r="D9797" i="7" s="1"/>
  <c r="C9798" i="7"/>
  <c r="D9798" i="7" s="1"/>
  <c r="F9804" i="1" s="1"/>
  <c r="G9804" i="1" s="1"/>
  <c r="C9799" i="7"/>
  <c r="D9799" i="7" s="1"/>
  <c r="F9805" i="1" s="1"/>
  <c r="G9805" i="1" s="1"/>
  <c r="C9800" i="7"/>
  <c r="D9800" i="7" s="1"/>
  <c r="F9806" i="1" s="1"/>
  <c r="G9806" i="1" s="1"/>
  <c r="C9801" i="7"/>
  <c r="D9801" i="7" s="1"/>
  <c r="F9807" i="1" s="1"/>
  <c r="G9807" i="1" s="1"/>
  <c r="C9802" i="7"/>
  <c r="D9802" i="7" s="1"/>
  <c r="F9808" i="1" s="1"/>
  <c r="G9808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5728" i="1"/>
  <c r="E5728" i="1" s="1"/>
  <c r="C5729" i="1"/>
  <c r="E5729" i="1" s="1"/>
  <c r="C5730" i="1"/>
  <c r="E5730" i="1" s="1"/>
  <c r="C5731" i="1"/>
  <c r="E5731" i="1" s="1"/>
  <c r="C5732" i="1"/>
  <c r="E5732" i="1" s="1"/>
  <c r="C5733" i="1"/>
  <c r="E5733" i="1" s="1"/>
  <c r="C5734" i="1"/>
  <c r="E5734" i="1" s="1"/>
  <c r="C5735" i="1"/>
  <c r="E5735" i="1" s="1"/>
  <c r="C5736" i="1"/>
  <c r="E5736" i="1" s="1"/>
  <c r="C5737" i="1"/>
  <c r="E5737" i="1" s="1"/>
  <c r="C5738" i="1"/>
  <c r="E5738" i="1" s="1"/>
  <c r="C5739" i="1"/>
  <c r="E5739" i="1" s="1"/>
  <c r="C5740" i="1"/>
  <c r="E5740" i="1" s="1"/>
  <c r="C5741" i="1"/>
  <c r="E5741" i="1" s="1"/>
  <c r="C5742" i="1"/>
  <c r="E5742" i="1" s="1"/>
  <c r="C5743" i="1"/>
  <c r="E5743" i="1" s="1"/>
  <c r="C5744" i="1"/>
  <c r="E5744" i="1" s="1"/>
  <c r="C5745" i="1"/>
  <c r="E5745" i="1" s="1"/>
  <c r="C5746" i="1"/>
  <c r="E5746" i="1" s="1"/>
  <c r="C5747" i="1"/>
  <c r="E5747" i="1" s="1"/>
  <c r="C5748" i="1"/>
  <c r="E5748" i="1" s="1"/>
  <c r="C5749" i="1"/>
  <c r="E5749" i="1" s="1"/>
  <c r="C5750" i="1"/>
  <c r="E5750" i="1" s="1"/>
  <c r="C5751" i="1"/>
  <c r="E5751" i="1" s="1"/>
  <c r="C5752" i="1"/>
  <c r="E5752" i="1" s="1"/>
  <c r="C5753" i="1"/>
  <c r="E5753" i="1" s="1"/>
  <c r="C5754" i="1"/>
  <c r="E5754" i="1" s="1"/>
  <c r="C5755" i="1"/>
  <c r="E5755" i="1" s="1"/>
  <c r="C5756" i="1"/>
  <c r="E5756" i="1" s="1"/>
  <c r="C5757" i="1"/>
  <c r="E5757" i="1" s="1"/>
  <c r="C5758" i="1"/>
  <c r="E5758" i="1" s="1"/>
  <c r="C5759" i="1"/>
  <c r="E5759" i="1" s="1"/>
  <c r="C5760" i="1"/>
  <c r="E5760" i="1" s="1"/>
  <c r="C5761" i="1"/>
  <c r="E5761" i="1" s="1"/>
  <c r="C5762" i="1"/>
  <c r="E5762" i="1" s="1"/>
  <c r="C5763" i="1"/>
  <c r="E5763" i="1" s="1"/>
  <c r="C5764" i="1"/>
  <c r="E5764" i="1" s="1"/>
  <c r="C5765" i="1"/>
  <c r="E5765" i="1" s="1"/>
  <c r="C5766" i="1"/>
  <c r="E5766" i="1" s="1"/>
  <c r="C5767" i="1"/>
  <c r="E5767" i="1" s="1"/>
  <c r="C5768" i="1"/>
  <c r="E5768" i="1" s="1"/>
  <c r="C5769" i="1"/>
  <c r="E5769" i="1" s="1"/>
  <c r="C5770" i="1"/>
  <c r="E5770" i="1" s="1"/>
  <c r="C5771" i="1"/>
  <c r="E5771" i="1" s="1"/>
  <c r="C5772" i="1"/>
  <c r="E5772" i="1" s="1"/>
  <c r="C5773" i="1"/>
  <c r="E5773" i="1" s="1"/>
  <c r="C5774" i="1"/>
  <c r="E5774" i="1" s="1"/>
  <c r="C5775" i="1"/>
  <c r="E5775" i="1" s="1"/>
  <c r="C5776" i="1"/>
  <c r="E5776" i="1" s="1"/>
  <c r="C5777" i="1"/>
  <c r="E5777" i="1" s="1"/>
  <c r="C5778" i="1"/>
  <c r="E5778" i="1" s="1"/>
  <c r="C5779" i="1"/>
  <c r="E5779" i="1" s="1"/>
  <c r="C5780" i="1"/>
  <c r="E5780" i="1" s="1"/>
  <c r="C5781" i="1"/>
  <c r="E5781" i="1" s="1"/>
  <c r="C5782" i="1"/>
  <c r="E5782" i="1" s="1"/>
  <c r="C5783" i="1"/>
  <c r="E5783" i="1" s="1"/>
  <c r="C5784" i="1"/>
  <c r="E5784" i="1" s="1"/>
  <c r="C5785" i="1"/>
  <c r="E5785" i="1" s="1"/>
  <c r="C5786" i="1"/>
  <c r="E5786" i="1" s="1"/>
  <c r="C5787" i="1"/>
  <c r="E5787" i="1" s="1"/>
  <c r="C5788" i="1"/>
  <c r="E5788" i="1" s="1"/>
  <c r="C5789" i="1"/>
  <c r="E5789" i="1" s="1"/>
  <c r="C5790" i="1"/>
  <c r="E5790" i="1" s="1"/>
  <c r="C5791" i="1"/>
  <c r="E5791" i="1" s="1"/>
  <c r="C5792" i="1"/>
  <c r="E5792" i="1" s="1"/>
  <c r="C5793" i="1"/>
  <c r="E5793" i="1" s="1"/>
  <c r="C5794" i="1"/>
  <c r="E5794" i="1" s="1"/>
  <c r="C5795" i="1"/>
  <c r="E5795" i="1" s="1"/>
  <c r="C5796" i="1"/>
  <c r="E5796" i="1" s="1"/>
  <c r="C5797" i="1"/>
  <c r="E5797" i="1" s="1"/>
  <c r="C5798" i="1"/>
  <c r="E5798" i="1" s="1"/>
  <c r="C5799" i="1"/>
  <c r="E5799" i="1" s="1"/>
  <c r="C5800" i="1"/>
  <c r="E5800" i="1" s="1"/>
  <c r="C5801" i="1"/>
  <c r="E5801" i="1" s="1"/>
  <c r="C5802" i="1"/>
  <c r="E5802" i="1" s="1"/>
  <c r="C5803" i="1"/>
  <c r="E5803" i="1" s="1"/>
  <c r="C5804" i="1"/>
  <c r="E5804" i="1" s="1"/>
  <c r="C5805" i="1"/>
  <c r="E5805" i="1" s="1"/>
  <c r="C5806" i="1"/>
  <c r="E5806" i="1" s="1"/>
  <c r="C5807" i="1"/>
  <c r="E5807" i="1" s="1"/>
  <c r="C5808" i="1"/>
  <c r="E5808" i="1" s="1"/>
  <c r="C5809" i="1"/>
  <c r="E5809" i="1" s="1"/>
  <c r="C5810" i="1"/>
  <c r="E5810" i="1" s="1"/>
  <c r="C5811" i="1"/>
  <c r="E5811" i="1" s="1"/>
  <c r="C5812" i="1"/>
  <c r="E5812" i="1" s="1"/>
  <c r="C5813" i="1"/>
  <c r="E5813" i="1" s="1"/>
  <c r="C5814" i="1"/>
  <c r="E5814" i="1" s="1"/>
  <c r="C5815" i="1"/>
  <c r="E5815" i="1" s="1"/>
  <c r="C5816" i="1"/>
  <c r="E5816" i="1" s="1"/>
  <c r="C5817" i="1"/>
  <c r="E5817" i="1" s="1"/>
  <c r="C5818" i="1"/>
  <c r="E5818" i="1" s="1"/>
  <c r="C5819" i="1"/>
  <c r="E5819" i="1" s="1"/>
  <c r="C5820" i="1"/>
  <c r="E5820" i="1" s="1"/>
  <c r="C5821" i="1"/>
  <c r="E5821" i="1" s="1"/>
  <c r="C5822" i="1"/>
  <c r="E5822" i="1" s="1"/>
  <c r="C5823" i="1"/>
  <c r="E5823" i="1" s="1"/>
  <c r="C5824" i="1"/>
  <c r="E5824" i="1" s="1"/>
  <c r="C5825" i="1"/>
  <c r="E5825" i="1" s="1"/>
  <c r="C5826" i="1"/>
  <c r="E5826" i="1" s="1"/>
  <c r="C5827" i="1"/>
  <c r="E5827" i="1" s="1"/>
  <c r="C5828" i="1"/>
  <c r="E5828" i="1" s="1"/>
  <c r="C5829" i="1"/>
  <c r="E5829" i="1" s="1"/>
  <c r="C5830" i="1"/>
  <c r="E5830" i="1" s="1"/>
  <c r="C5831" i="1"/>
  <c r="E5831" i="1" s="1"/>
  <c r="C5832" i="1"/>
  <c r="E5832" i="1" s="1"/>
  <c r="C5833" i="1"/>
  <c r="E5833" i="1" s="1"/>
  <c r="C5834" i="1"/>
  <c r="E5834" i="1" s="1"/>
  <c r="C5835" i="1"/>
  <c r="E5835" i="1" s="1"/>
  <c r="C5836" i="1"/>
  <c r="E5836" i="1" s="1"/>
  <c r="C5837" i="1"/>
  <c r="E5837" i="1" s="1"/>
  <c r="C5838" i="1"/>
  <c r="E5838" i="1" s="1"/>
  <c r="C5839" i="1"/>
  <c r="E5839" i="1" s="1"/>
  <c r="C5840" i="1"/>
  <c r="E5840" i="1" s="1"/>
  <c r="C5841" i="1"/>
  <c r="E5841" i="1" s="1"/>
  <c r="C5842" i="1"/>
  <c r="E5842" i="1" s="1"/>
  <c r="C5843" i="1"/>
  <c r="E5843" i="1" s="1"/>
  <c r="C5844" i="1"/>
  <c r="E5844" i="1" s="1"/>
  <c r="C5845" i="1"/>
  <c r="E5845" i="1" s="1"/>
  <c r="C5846" i="1"/>
  <c r="E5846" i="1" s="1"/>
  <c r="C5847" i="1"/>
  <c r="E5847" i="1" s="1"/>
  <c r="C5848" i="1"/>
  <c r="E5848" i="1" s="1"/>
  <c r="C5849" i="1"/>
  <c r="E5849" i="1" s="1"/>
  <c r="C5850" i="1"/>
  <c r="E5850" i="1" s="1"/>
  <c r="C5851" i="1"/>
  <c r="E5851" i="1" s="1"/>
  <c r="C5852" i="1"/>
  <c r="E5852" i="1" s="1"/>
  <c r="C5853" i="1"/>
  <c r="E5853" i="1" s="1"/>
  <c r="C5854" i="1"/>
  <c r="E5854" i="1" s="1"/>
  <c r="C5855" i="1"/>
  <c r="E5855" i="1" s="1"/>
  <c r="C5856" i="1"/>
  <c r="E5856" i="1" s="1"/>
  <c r="C5857" i="1"/>
  <c r="E5857" i="1" s="1"/>
  <c r="C5858" i="1"/>
  <c r="E5858" i="1" s="1"/>
  <c r="C5859" i="1"/>
  <c r="E5859" i="1" s="1"/>
  <c r="C5860" i="1"/>
  <c r="E5860" i="1" s="1"/>
  <c r="C5861" i="1"/>
  <c r="E5861" i="1" s="1"/>
  <c r="C5862" i="1"/>
  <c r="E5862" i="1" s="1"/>
  <c r="C5863" i="1"/>
  <c r="E5863" i="1" s="1"/>
  <c r="C5864" i="1"/>
  <c r="E5864" i="1" s="1"/>
  <c r="C5865" i="1"/>
  <c r="E5865" i="1" s="1"/>
  <c r="C5866" i="1"/>
  <c r="E5866" i="1" s="1"/>
  <c r="C5867" i="1"/>
  <c r="E5867" i="1" s="1"/>
  <c r="C5868" i="1"/>
  <c r="E5868" i="1" s="1"/>
  <c r="C5869" i="1"/>
  <c r="E5869" i="1" s="1"/>
  <c r="C5870" i="1"/>
  <c r="E5870" i="1" s="1"/>
  <c r="C5871" i="1"/>
  <c r="E5871" i="1" s="1"/>
  <c r="C5872" i="1"/>
  <c r="E5872" i="1" s="1"/>
  <c r="C5873" i="1"/>
  <c r="E5873" i="1" s="1"/>
  <c r="C5874" i="1"/>
  <c r="E5874" i="1" s="1"/>
  <c r="C5875" i="1"/>
  <c r="E5875" i="1" s="1"/>
  <c r="C5876" i="1"/>
  <c r="E5876" i="1" s="1"/>
  <c r="C5877" i="1"/>
  <c r="E5877" i="1" s="1"/>
  <c r="C5878" i="1"/>
  <c r="E5878" i="1" s="1"/>
  <c r="C5879" i="1"/>
  <c r="E5879" i="1" s="1"/>
  <c r="C5880" i="1"/>
  <c r="E5880" i="1" s="1"/>
  <c r="C5881" i="1"/>
  <c r="E5881" i="1" s="1"/>
  <c r="C5882" i="1"/>
  <c r="E5882" i="1" s="1"/>
  <c r="C5883" i="1"/>
  <c r="E5883" i="1" s="1"/>
  <c r="C5884" i="1"/>
  <c r="E5884" i="1" s="1"/>
  <c r="C5885" i="1"/>
  <c r="E5885" i="1" s="1"/>
  <c r="C5886" i="1"/>
  <c r="E5886" i="1" s="1"/>
  <c r="C5887" i="1"/>
  <c r="E5887" i="1" s="1"/>
  <c r="C5888" i="1"/>
  <c r="E5888" i="1" s="1"/>
  <c r="C5889" i="1"/>
  <c r="E5889" i="1" s="1"/>
  <c r="C5890" i="1"/>
  <c r="E5890" i="1" s="1"/>
  <c r="C5891" i="1"/>
  <c r="E5891" i="1" s="1"/>
  <c r="C5892" i="1"/>
  <c r="E5892" i="1" s="1"/>
  <c r="C5893" i="1"/>
  <c r="E5893" i="1" s="1"/>
  <c r="C5894" i="1"/>
  <c r="E5894" i="1" s="1"/>
  <c r="C5895" i="1"/>
  <c r="E5895" i="1" s="1"/>
  <c r="C5896" i="1"/>
  <c r="E5896" i="1" s="1"/>
  <c r="C5897" i="1"/>
  <c r="E5897" i="1" s="1"/>
  <c r="C5898" i="1"/>
  <c r="E5898" i="1" s="1"/>
  <c r="C5899" i="1"/>
  <c r="E5899" i="1" s="1"/>
  <c r="C5900" i="1"/>
  <c r="E5900" i="1" s="1"/>
  <c r="C5901" i="1"/>
  <c r="E5901" i="1" s="1"/>
  <c r="C5902" i="1"/>
  <c r="E5902" i="1" s="1"/>
  <c r="C5903" i="1"/>
  <c r="E5903" i="1" s="1"/>
  <c r="C5904" i="1"/>
  <c r="E5904" i="1" s="1"/>
  <c r="C5905" i="1"/>
  <c r="E5905" i="1" s="1"/>
  <c r="C5906" i="1"/>
  <c r="E5906" i="1" s="1"/>
  <c r="C5907" i="1"/>
  <c r="E5907" i="1" s="1"/>
  <c r="C5908" i="1"/>
  <c r="E5908" i="1" s="1"/>
  <c r="C5909" i="1"/>
  <c r="E5909" i="1" s="1"/>
  <c r="C5910" i="1"/>
  <c r="E5910" i="1" s="1"/>
  <c r="C5911" i="1"/>
  <c r="E5911" i="1" s="1"/>
  <c r="C5912" i="1"/>
  <c r="E5912" i="1" s="1"/>
  <c r="C5913" i="1"/>
  <c r="E5913" i="1" s="1"/>
  <c r="C5914" i="1"/>
  <c r="E5914" i="1" s="1"/>
  <c r="C5915" i="1"/>
  <c r="E5915" i="1" s="1"/>
  <c r="C5916" i="1"/>
  <c r="E5916" i="1" s="1"/>
  <c r="C5917" i="1"/>
  <c r="E5917" i="1" s="1"/>
  <c r="C5918" i="1"/>
  <c r="E5918" i="1" s="1"/>
  <c r="C5919" i="1"/>
  <c r="E5919" i="1" s="1"/>
  <c r="C5920" i="1"/>
  <c r="E5920" i="1" s="1"/>
  <c r="C5921" i="1"/>
  <c r="E5921" i="1" s="1"/>
  <c r="C5922" i="1"/>
  <c r="E5922" i="1" s="1"/>
  <c r="C5923" i="1"/>
  <c r="E5923" i="1" s="1"/>
  <c r="C5924" i="1"/>
  <c r="E5924" i="1" s="1"/>
  <c r="C5925" i="1"/>
  <c r="E5925" i="1" s="1"/>
  <c r="C5926" i="1"/>
  <c r="E5926" i="1" s="1"/>
  <c r="C5927" i="1"/>
  <c r="E5927" i="1" s="1"/>
  <c r="C5928" i="1"/>
  <c r="E5928" i="1" s="1"/>
  <c r="C5929" i="1"/>
  <c r="E5929" i="1" s="1"/>
  <c r="C5930" i="1"/>
  <c r="E5930" i="1" s="1"/>
  <c r="C5931" i="1"/>
  <c r="E5931" i="1" s="1"/>
  <c r="C5932" i="1"/>
  <c r="E5932" i="1" s="1"/>
  <c r="C5933" i="1"/>
  <c r="E5933" i="1" s="1"/>
  <c r="C5934" i="1"/>
  <c r="E5934" i="1" s="1"/>
  <c r="C5935" i="1"/>
  <c r="E5935" i="1" s="1"/>
  <c r="C5936" i="1"/>
  <c r="E5936" i="1" s="1"/>
  <c r="C5937" i="1"/>
  <c r="E5937" i="1" s="1"/>
  <c r="C5938" i="1"/>
  <c r="E5938" i="1" s="1"/>
  <c r="C5939" i="1"/>
  <c r="E5939" i="1" s="1"/>
  <c r="C5940" i="1"/>
  <c r="E5940" i="1" s="1"/>
  <c r="C5941" i="1"/>
  <c r="E5941" i="1" s="1"/>
  <c r="C5942" i="1"/>
  <c r="E5942" i="1" s="1"/>
  <c r="C5943" i="1"/>
  <c r="E5943" i="1" s="1"/>
  <c r="C5944" i="1"/>
  <c r="E5944" i="1" s="1"/>
  <c r="C5945" i="1"/>
  <c r="E5945" i="1" s="1"/>
  <c r="C5946" i="1"/>
  <c r="E5946" i="1" s="1"/>
  <c r="C5947" i="1"/>
  <c r="E5947" i="1" s="1"/>
  <c r="C5948" i="1"/>
  <c r="E5948" i="1" s="1"/>
  <c r="C5949" i="1"/>
  <c r="E5949" i="1" s="1"/>
  <c r="C5950" i="1"/>
  <c r="E5950" i="1" s="1"/>
  <c r="C5951" i="1"/>
  <c r="E5951" i="1" s="1"/>
  <c r="C5952" i="1"/>
  <c r="E5952" i="1" s="1"/>
  <c r="C5953" i="1"/>
  <c r="E5953" i="1" s="1"/>
  <c r="C5954" i="1"/>
  <c r="E5954" i="1" s="1"/>
  <c r="C5955" i="1"/>
  <c r="E5955" i="1" s="1"/>
  <c r="C5956" i="1"/>
  <c r="E5956" i="1" s="1"/>
  <c r="C5957" i="1"/>
  <c r="E5957" i="1" s="1"/>
  <c r="C5958" i="1"/>
  <c r="E5958" i="1" s="1"/>
  <c r="C5959" i="1"/>
  <c r="E5959" i="1" s="1"/>
  <c r="C5960" i="1"/>
  <c r="E5960" i="1" s="1"/>
  <c r="C5961" i="1"/>
  <c r="E5961" i="1" s="1"/>
  <c r="C5962" i="1"/>
  <c r="E5962" i="1" s="1"/>
  <c r="C5963" i="1"/>
  <c r="E5963" i="1" s="1"/>
  <c r="C5964" i="1"/>
  <c r="E5964" i="1" s="1"/>
  <c r="C5965" i="1"/>
  <c r="E5965" i="1" s="1"/>
  <c r="C5966" i="1"/>
  <c r="E5966" i="1" s="1"/>
  <c r="C5967" i="1"/>
  <c r="E5967" i="1" s="1"/>
  <c r="C5968" i="1"/>
  <c r="E5968" i="1" s="1"/>
  <c r="C5969" i="1"/>
  <c r="E5969" i="1" s="1"/>
  <c r="C5970" i="1"/>
  <c r="E5970" i="1" s="1"/>
  <c r="C5971" i="1"/>
  <c r="E5971" i="1" s="1"/>
  <c r="C5972" i="1"/>
  <c r="E5972" i="1" s="1"/>
  <c r="C5973" i="1"/>
  <c r="E5973" i="1" s="1"/>
  <c r="C5974" i="1"/>
  <c r="E5974" i="1" s="1"/>
  <c r="C5975" i="1"/>
  <c r="E5975" i="1" s="1"/>
  <c r="C5976" i="1"/>
  <c r="E5976" i="1" s="1"/>
  <c r="C5977" i="1"/>
  <c r="E5977" i="1" s="1"/>
  <c r="C5978" i="1"/>
  <c r="E5978" i="1" s="1"/>
  <c r="C5979" i="1"/>
  <c r="E5979" i="1" s="1"/>
  <c r="C5980" i="1"/>
  <c r="E5980" i="1" s="1"/>
  <c r="C5981" i="1"/>
  <c r="E5981" i="1" s="1"/>
  <c r="C5982" i="1"/>
  <c r="E5982" i="1" s="1"/>
  <c r="C5983" i="1"/>
  <c r="E5983" i="1" s="1"/>
  <c r="C5984" i="1"/>
  <c r="E5984" i="1" s="1"/>
  <c r="C5985" i="1"/>
  <c r="E5985" i="1" s="1"/>
  <c r="C5986" i="1"/>
  <c r="E5986" i="1" s="1"/>
  <c r="C5987" i="1"/>
  <c r="E5987" i="1" s="1"/>
  <c r="C5988" i="1"/>
  <c r="E5988" i="1" s="1"/>
  <c r="C5989" i="1"/>
  <c r="E5989" i="1" s="1"/>
  <c r="C5990" i="1"/>
  <c r="E5990" i="1" s="1"/>
  <c r="C5991" i="1"/>
  <c r="E5991" i="1" s="1"/>
  <c r="C5992" i="1"/>
  <c r="E5992" i="1" s="1"/>
  <c r="C5993" i="1"/>
  <c r="E5993" i="1" s="1"/>
  <c r="C5994" i="1"/>
  <c r="E5994" i="1" s="1"/>
  <c r="C5995" i="1"/>
  <c r="E5995" i="1" s="1"/>
  <c r="C5996" i="1"/>
  <c r="E5996" i="1" s="1"/>
  <c r="C5997" i="1"/>
  <c r="E5997" i="1" s="1"/>
  <c r="C5998" i="1"/>
  <c r="E5998" i="1" s="1"/>
  <c r="C5999" i="1"/>
  <c r="E5999" i="1" s="1"/>
  <c r="C6000" i="1"/>
  <c r="E6000" i="1" s="1"/>
  <c r="C6001" i="1"/>
  <c r="E6001" i="1" s="1"/>
  <c r="C6002" i="1"/>
  <c r="E6002" i="1" s="1"/>
  <c r="C6003" i="1"/>
  <c r="E6003" i="1" s="1"/>
  <c r="C6004" i="1"/>
  <c r="E6004" i="1" s="1"/>
  <c r="C6005" i="1"/>
  <c r="E6005" i="1" s="1"/>
  <c r="C6006" i="1"/>
  <c r="E6006" i="1" s="1"/>
  <c r="C6007" i="1"/>
  <c r="E6007" i="1" s="1"/>
  <c r="C6008" i="1"/>
  <c r="E6008" i="1" s="1"/>
  <c r="C6009" i="1"/>
  <c r="E6009" i="1" s="1"/>
  <c r="C6010" i="1"/>
  <c r="E6010" i="1" s="1"/>
  <c r="C6011" i="1"/>
  <c r="E6011" i="1" s="1"/>
  <c r="C6012" i="1"/>
  <c r="E6012" i="1" s="1"/>
  <c r="C6013" i="1"/>
  <c r="E6013" i="1" s="1"/>
  <c r="C6014" i="1"/>
  <c r="E6014" i="1" s="1"/>
  <c r="C6015" i="1"/>
  <c r="E6015" i="1" s="1"/>
  <c r="C6016" i="1"/>
  <c r="E6016" i="1" s="1"/>
  <c r="C6017" i="1"/>
  <c r="E6017" i="1" s="1"/>
  <c r="C6018" i="1"/>
  <c r="E6018" i="1" s="1"/>
  <c r="C6019" i="1"/>
  <c r="E6019" i="1" s="1"/>
  <c r="C6020" i="1"/>
  <c r="E6020" i="1" s="1"/>
  <c r="C6021" i="1"/>
  <c r="E6021" i="1" s="1"/>
  <c r="C6022" i="1"/>
  <c r="E6022" i="1" s="1"/>
  <c r="C6023" i="1"/>
  <c r="E6023" i="1" s="1"/>
  <c r="C6024" i="1"/>
  <c r="E6024" i="1" s="1"/>
  <c r="C6025" i="1"/>
  <c r="E6025" i="1" s="1"/>
  <c r="C6026" i="1"/>
  <c r="E6026" i="1" s="1"/>
  <c r="C6027" i="1"/>
  <c r="E6027" i="1" s="1"/>
  <c r="C6028" i="1"/>
  <c r="E6028" i="1" s="1"/>
  <c r="C6029" i="1"/>
  <c r="E6029" i="1" s="1"/>
  <c r="C6030" i="1"/>
  <c r="E6030" i="1" s="1"/>
  <c r="C6031" i="1"/>
  <c r="E6031" i="1" s="1"/>
  <c r="C6032" i="1"/>
  <c r="E6032" i="1" s="1"/>
  <c r="C6033" i="1"/>
  <c r="E6033" i="1" s="1"/>
  <c r="C6034" i="1"/>
  <c r="E6034" i="1" s="1"/>
  <c r="C6035" i="1"/>
  <c r="E6035" i="1" s="1"/>
  <c r="C6036" i="1"/>
  <c r="E6036" i="1" s="1"/>
  <c r="C6037" i="1"/>
  <c r="E6037" i="1" s="1"/>
  <c r="C6038" i="1"/>
  <c r="E6038" i="1" s="1"/>
  <c r="C6039" i="1"/>
  <c r="E6039" i="1" s="1"/>
  <c r="C6040" i="1"/>
  <c r="E6040" i="1" s="1"/>
  <c r="C6041" i="1"/>
  <c r="E6041" i="1" s="1"/>
  <c r="C6042" i="1"/>
  <c r="E6042" i="1" s="1"/>
  <c r="C6043" i="1"/>
  <c r="E6043" i="1" s="1"/>
  <c r="C6044" i="1"/>
  <c r="E6044" i="1" s="1"/>
  <c r="C6045" i="1"/>
  <c r="E6045" i="1" s="1"/>
  <c r="C6046" i="1"/>
  <c r="E6046" i="1" s="1"/>
  <c r="C6047" i="1"/>
  <c r="E6047" i="1" s="1"/>
  <c r="C6048" i="1"/>
  <c r="E6048" i="1" s="1"/>
  <c r="C6049" i="1"/>
  <c r="E6049" i="1" s="1"/>
  <c r="C6050" i="1"/>
  <c r="E6050" i="1" s="1"/>
  <c r="C6051" i="1"/>
  <c r="E6051" i="1" s="1"/>
  <c r="C6052" i="1"/>
  <c r="E6052" i="1" s="1"/>
  <c r="C6053" i="1"/>
  <c r="E6053" i="1" s="1"/>
  <c r="C6054" i="1"/>
  <c r="E6054" i="1" s="1"/>
  <c r="C6055" i="1"/>
  <c r="E6055" i="1" s="1"/>
  <c r="C6056" i="1"/>
  <c r="E6056" i="1" s="1"/>
  <c r="C6057" i="1"/>
  <c r="E6057" i="1" s="1"/>
  <c r="C6058" i="1"/>
  <c r="E6058" i="1" s="1"/>
  <c r="C6059" i="1"/>
  <c r="E6059" i="1" s="1"/>
  <c r="C6060" i="1"/>
  <c r="E6060" i="1" s="1"/>
  <c r="C6061" i="1"/>
  <c r="E6061" i="1" s="1"/>
  <c r="C6062" i="1"/>
  <c r="E6062" i="1" s="1"/>
  <c r="C6063" i="1"/>
  <c r="E6063" i="1" s="1"/>
  <c r="C6064" i="1"/>
  <c r="E6064" i="1" s="1"/>
  <c r="C6065" i="1"/>
  <c r="E6065" i="1" s="1"/>
  <c r="C6066" i="1"/>
  <c r="E6066" i="1" s="1"/>
  <c r="C6067" i="1"/>
  <c r="E6067" i="1" s="1"/>
  <c r="C6068" i="1"/>
  <c r="E6068" i="1" s="1"/>
  <c r="C6069" i="1"/>
  <c r="E6069" i="1" s="1"/>
  <c r="C6070" i="1"/>
  <c r="E6070" i="1" s="1"/>
  <c r="C6071" i="1"/>
  <c r="E6071" i="1" s="1"/>
  <c r="C6072" i="1"/>
  <c r="E6072" i="1" s="1"/>
  <c r="C6073" i="1"/>
  <c r="E6073" i="1" s="1"/>
  <c r="C6074" i="1"/>
  <c r="E6074" i="1" s="1"/>
  <c r="C6075" i="1"/>
  <c r="E6075" i="1" s="1"/>
  <c r="C6076" i="1"/>
  <c r="E6076" i="1" s="1"/>
  <c r="C6077" i="1"/>
  <c r="E6077" i="1" s="1"/>
  <c r="C6078" i="1"/>
  <c r="E6078" i="1" s="1"/>
  <c r="C6079" i="1"/>
  <c r="E6079" i="1" s="1"/>
  <c r="C6080" i="1"/>
  <c r="E6080" i="1" s="1"/>
  <c r="C6081" i="1"/>
  <c r="E6081" i="1" s="1"/>
  <c r="C6082" i="1"/>
  <c r="E6082" i="1" s="1"/>
  <c r="C6083" i="1"/>
  <c r="E6083" i="1" s="1"/>
  <c r="C6084" i="1"/>
  <c r="E6084" i="1" s="1"/>
  <c r="C6085" i="1"/>
  <c r="E6085" i="1" s="1"/>
  <c r="C6086" i="1"/>
  <c r="E6086" i="1" s="1"/>
  <c r="C6087" i="1"/>
  <c r="E6087" i="1" s="1"/>
  <c r="C6088" i="1"/>
  <c r="E6088" i="1" s="1"/>
  <c r="C6089" i="1"/>
  <c r="E6089" i="1" s="1"/>
  <c r="C6090" i="1"/>
  <c r="E6090" i="1" s="1"/>
  <c r="C6091" i="1"/>
  <c r="E6091" i="1" s="1"/>
  <c r="C6092" i="1"/>
  <c r="E6092" i="1" s="1"/>
  <c r="C6093" i="1"/>
  <c r="E6093" i="1" s="1"/>
  <c r="C6094" i="1"/>
  <c r="E6094" i="1" s="1"/>
  <c r="C6095" i="1"/>
  <c r="E6095" i="1" s="1"/>
  <c r="C6096" i="1"/>
  <c r="E6096" i="1" s="1"/>
  <c r="C6097" i="1"/>
  <c r="E6097" i="1" s="1"/>
  <c r="C6098" i="1"/>
  <c r="E6098" i="1" s="1"/>
  <c r="C6099" i="1"/>
  <c r="E6099" i="1" s="1"/>
  <c r="C6100" i="1"/>
  <c r="E6100" i="1" s="1"/>
  <c r="C6101" i="1"/>
  <c r="E6101" i="1" s="1"/>
  <c r="C6102" i="1"/>
  <c r="E6102" i="1" s="1"/>
  <c r="C6103" i="1"/>
  <c r="E6103" i="1" s="1"/>
  <c r="C6104" i="1"/>
  <c r="E6104" i="1" s="1"/>
  <c r="C6105" i="1"/>
  <c r="E6105" i="1" s="1"/>
  <c r="C6106" i="1"/>
  <c r="E6106" i="1" s="1"/>
  <c r="C6107" i="1"/>
  <c r="E6107" i="1" s="1"/>
  <c r="C6108" i="1"/>
  <c r="E6108" i="1" s="1"/>
  <c r="C6109" i="1"/>
  <c r="E6109" i="1" s="1"/>
  <c r="C6110" i="1"/>
  <c r="E6110" i="1" s="1"/>
  <c r="C6111" i="1"/>
  <c r="E6111" i="1" s="1"/>
  <c r="C6112" i="1"/>
  <c r="E6112" i="1" s="1"/>
  <c r="C6113" i="1"/>
  <c r="E6113" i="1" s="1"/>
  <c r="C6114" i="1"/>
  <c r="E6114" i="1" s="1"/>
  <c r="C6115" i="1"/>
  <c r="E6115" i="1" s="1"/>
  <c r="C6116" i="1"/>
  <c r="E6116" i="1" s="1"/>
  <c r="C6117" i="1"/>
  <c r="E6117" i="1" s="1"/>
  <c r="C6118" i="1"/>
  <c r="E6118" i="1" s="1"/>
  <c r="C6119" i="1"/>
  <c r="E6119" i="1" s="1"/>
  <c r="C6120" i="1"/>
  <c r="E6120" i="1" s="1"/>
  <c r="C6121" i="1"/>
  <c r="E6121" i="1" s="1"/>
  <c r="C6122" i="1"/>
  <c r="E6122" i="1" s="1"/>
  <c r="C6123" i="1"/>
  <c r="E6123" i="1" s="1"/>
  <c r="C6124" i="1"/>
  <c r="E6124" i="1" s="1"/>
  <c r="C6125" i="1"/>
  <c r="E6125" i="1" s="1"/>
  <c r="C6126" i="1"/>
  <c r="E6126" i="1" s="1"/>
  <c r="C6127" i="1"/>
  <c r="E6127" i="1" s="1"/>
  <c r="C6128" i="1"/>
  <c r="E6128" i="1" s="1"/>
  <c r="C6129" i="1"/>
  <c r="E6129" i="1" s="1"/>
  <c r="C6130" i="1"/>
  <c r="E6130" i="1" s="1"/>
  <c r="C6131" i="1"/>
  <c r="E6131" i="1" s="1"/>
  <c r="C6132" i="1"/>
  <c r="E6132" i="1" s="1"/>
  <c r="C6133" i="1"/>
  <c r="E6133" i="1" s="1"/>
  <c r="C6134" i="1"/>
  <c r="E6134" i="1" s="1"/>
  <c r="C6135" i="1"/>
  <c r="E6135" i="1" s="1"/>
  <c r="C6136" i="1"/>
  <c r="E6136" i="1" s="1"/>
  <c r="C6137" i="1"/>
  <c r="E6137" i="1" s="1"/>
  <c r="C6138" i="1"/>
  <c r="E6138" i="1" s="1"/>
  <c r="C6139" i="1"/>
  <c r="E6139" i="1" s="1"/>
  <c r="C6140" i="1"/>
  <c r="E6140" i="1" s="1"/>
  <c r="C6141" i="1"/>
  <c r="E6141" i="1" s="1"/>
  <c r="C6142" i="1"/>
  <c r="E6142" i="1" s="1"/>
  <c r="C6143" i="1"/>
  <c r="E6143" i="1" s="1"/>
  <c r="C6144" i="1"/>
  <c r="E6144" i="1" s="1"/>
  <c r="C6145" i="1"/>
  <c r="E6145" i="1" s="1"/>
  <c r="C6146" i="1"/>
  <c r="E6146" i="1" s="1"/>
  <c r="C6147" i="1"/>
  <c r="E6147" i="1" s="1"/>
  <c r="C6148" i="1"/>
  <c r="E6148" i="1" s="1"/>
  <c r="C6149" i="1"/>
  <c r="E6149" i="1" s="1"/>
  <c r="C6150" i="1"/>
  <c r="E6150" i="1" s="1"/>
  <c r="C6151" i="1"/>
  <c r="E6151" i="1" s="1"/>
  <c r="C6152" i="1"/>
  <c r="E6152" i="1" s="1"/>
  <c r="C6153" i="1"/>
  <c r="E6153" i="1" s="1"/>
  <c r="C6154" i="1"/>
  <c r="E6154" i="1" s="1"/>
  <c r="C6155" i="1"/>
  <c r="E6155" i="1" s="1"/>
  <c r="C6156" i="1"/>
  <c r="E6156" i="1" s="1"/>
  <c r="C6157" i="1"/>
  <c r="E6157" i="1" s="1"/>
  <c r="C6158" i="1"/>
  <c r="E6158" i="1" s="1"/>
  <c r="C6159" i="1"/>
  <c r="E6159" i="1" s="1"/>
  <c r="C6160" i="1"/>
  <c r="E6160" i="1" s="1"/>
  <c r="C6161" i="1"/>
  <c r="E6161" i="1" s="1"/>
  <c r="C6162" i="1"/>
  <c r="E6162" i="1" s="1"/>
  <c r="C6163" i="1"/>
  <c r="E6163" i="1" s="1"/>
  <c r="C6164" i="1"/>
  <c r="E6164" i="1" s="1"/>
  <c r="C6165" i="1"/>
  <c r="E6165" i="1" s="1"/>
  <c r="C6166" i="1"/>
  <c r="E6166" i="1" s="1"/>
  <c r="C6167" i="1"/>
  <c r="E6167" i="1" s="1"/>
  <c r="C6168" i="1"/>
  <c r="E6168" i="1" s="1"/>
  <c r="C6169" i="1"/>
  <c r="E6169" i="1" s="1"/>
  <c r="C6170" i="1"/>
  <c r="E6170" i="1" s="1"/>
  <c r="C6171" i="1"/>
  <c r="E6171" i="1" s="1"/>
  <c r="C6172" i="1"/>
  <c r="E6172" i="1" s="1"/>
  <c r="C6173" i="1"/>
  <c r="E6173" i="1" s="1"/>
  <c r="C6174" i="1"/>
  <c r="E6174" i="1" s="1"/>
  <c r="C6175" i="1"/>
  <c r="E6175" i="1" s="1"/>
  <c r="C6176" i="1"/>
  <c r="E6176" i="1" s="1"/>
  <c r="C6177" i="1"/>
  <c r="E6177" i="1" s="1"/>
  <c r="C6178" i="1"/>
  <c r="E6178" i="1" s="1"/>
  <c r="C6179" i="1"/>
  <c r="E6179" i="1" s="1"/>
  <c r="C6180" i="1"/>
  <c r="E6180" i="1" s="1"/>
  <c r="C6181" i="1"/>
  <c r="E6181" i="1" s="1"/>
  <c r="C6182" i="1"/>
  <c r="E6182" i="1" s="1"/>
  <c r="C6183" i="1"/>
  <c r="E6183" i="1" s="1"/>
  <c r="C6184" i="1"/>
  <c r="E6184" i="1" s="1"/>
  <c r="C6185" i="1"/>
  <c r="E6185" i="1" s="1"/>
  <c r="C6186" i="1"/>
  <c r="E6186" i="1" s="1"/>
  <c r="C6187" i="1"/>
  <c r="E6187" i="1" s="1"/>
  <c r="C6188" i="1"/>
  <c r="E6188" i="1" s="1"/>
  <c r="C6189" i="1"/>
  <c r="E6189" i="1" s="1"/>
  <c r="C6190" i="1"/>
  <c r="E6190" i="1" s="1"/>
  <c r="C6191" i="1"/>
  <c r="E6191" i="1" s="1"/>
  <c r="C6192" i="1"/>
  <c r="E6192" i="1" s="1"/>
  <c r="C6193" i="1"/>
  <c r="E6193" i="1" s="1"/>
  <c r="C6194" i="1"/>
  <c r="E6194" i="1" s="1"/>
  <c r="C6195" i="1"/>
  <c r="E6195" i="1" s="1"/>
  <c r="C6196" i="1"/>
  <c r="E6196" i="1" s="1"/>
  <c r="C6197" i="1"/>
  <c r="E6197" i="1" s="1"/>
  <c r="C6198" i="1"/>
  <c r="E6198" i="1" s="1"/>
  <c r="C6199" i="1"/>
  <c r="E6199" i="1" s="1"/>
  <c r="C6200" i="1"/>
  <c r="E6200" i="1" s="1"/>
  <c r="C6201" i="1"/>
  <c r="E6201" i="1" s="1"/>
  <c r="C6202" i="1"/>
  <c r="E6202" i="1" s="1"/>
  <c r="C6203" i="1"/>
  <c r="E6203" i="1" s="1"/>
  <c r="C6204" i="1"/>
  <c r="E6204" i="1" s="1"/>
  <c r="C6205" i="1"/>
  <c r="E6205" i="1" s="1"/>
  <c r="C6206" i="1"/>
  <c r="E6206" i="1" s="1"/>
  <c r="C6207" i="1"/>
  <c r="E6207" i="1" s="1"/>
  <c r="C6208" i="1"/>
  <c r="E6208" i="1" s="1"/>
  <c r="C6209" i="1"/>
  <c r="E6209" i="1" s="1"/>
  <c r="C6210" i="1"/>
  <c r="E6210" i="1" s="1"/>
  <c r="C6211" i="1"/>
  <c r="E6211" i="1" s="1"/>
  <c r="C6212" i="1"/>
  <c r="E6212" i="1" s="1"/>
  <c r="C6213" i="1"/>
  <c r="E6213" i="1" s="1"/>
  <c r="C6214" i="1"/>
  <c r="E6214" i="1" s="1"/>
  <c r="C6215" i="1"/>
  <c r="E6215" i="1" s="1"/>
  <c r="C6216" i="1"/>
  <c r="E6216" i="1" s="1"/>
  <c r="C6217" i="1"/>
  <c r="E6217" i="1" s="1"/>
  <c r="C6218" i="1"/>
  <c r="E6218" i="1" s="1"/>
  <c r="C6219" i="1"/>
  <c r="E6219" i="1" s="1"/>
  <c r="C6220" i="1"/>
  <c r="E6220" i="1" s="1"/>
  <c r="C6221" i="1"/>
  <c r="E6221" i="1" s="1"/>
  <c r="C6222" i="1"/>
  <c r="E6222" i="1" s="1"/>
  <c r="C6223" i="1"/>
  <c r="E6223" i="1" s="1"/>
  <c r="C6224" i="1"/>
  <c r="E6224" i="1" s="1"/>
  <c r="C6225" i="1"/>
  <c r="E6225" i="1" s="1"/>
  <c r="C6226" i="1"/>
  <c r="E6226" i="1" s="1"/>
  <c r="C6227" i="1"/>
  <c r="E6227" i="1" s="1"/>
  <c r="C6228" i="1"/>
  <c r="E6228" i="1" s="1"/>
  <c r="C6229" i="1"/>
  <c r="E6229" i="1" s="1"/>
  <c r="C6230" i="1"/>
  <c r="E6230" i="1" s="1"/>
  <c r="C6231" i="1"/>
  <c r="E6231" i="1" s="1"/>
  <c r="C6232" i="1"/>
  <c r="E6232" i="1" s="1"/>
  <c r="C6233" i="1"/>
  <c r="E6233" i="1" s="1"/>
  <c r="C6234" i="1"/>
  <c r="E6234" i="1" s="1"/>
  <c r="C6235" i="1"/>
  <c r="E6235" i="1" s="1"/>
  <c r="C6236" i="1"/>
  <c r="E6236" i="1" s="1"/>
  <c r="C6237" i="1"/>
  <c r="E6237" i="1" s="1"/>
  <c r="C6238" i="1"/>
  <c r="E6238" i="1" s="1"/>
  <c r="C6239" i="1"/>
  <c r="E6239" i="1" s="1"/>
  <c r="C6240" i="1"/>
  <c r="E6240" i="1" s="1"/>
  <c r="C6241" i="1"/>
  <c r="E6241" i="1" s="1"/>
  <c r="C6242" i="1"/>
  <c r="E6242" i="1" s="1"/>
  <c r="C6243" i="1"/>
  <c r="E6243" i="1" s="1"/>
  <c r="C6244" i="1"/>
  <c r="E6244" i="1" s="1"/>
  <c r="C6245" i="1"/>
  <c r="E6245" i="1" s="1"/>
  <c r="C6246" i="1"/>
  <c r="E6246" i="1" s="1"/>
  <c r="C6247" i="1"/>
  <c r="E6247" i="1" s="1"/>
  <c r="C6248" i="1"/>
  <c r="E6248" i="1" s="1"/>
  <c r="C6249" i="1"/>
  <c r="E6249" i="1" s="1"/>
  <c r="C6250" i="1"/>
  <c r="E6250" i="1" s="1"/>
  <c r="C6251" i="1"/>
  <c r="E6251" i="1" s="1"/>
  <c r="C6252" i="1"/>
  <c r="E6252" i="1" s="1"/>
  <c r="C6253" i="1"/>
  <c r="E6253" i="1" s="1"/>
  <c r="C6254" i="1"/>
  <c r="E6254" i="1" s="1"/>
  <c r="C6255" i="1"/>
  <c r="E6255" i="1" s="1"/>
  <c r="C6256" i="1"/>
  <c r="E6256" i="1" s="1"/>
  <c r="C6257" i="1"/>
  <c r="E6257" i="1" s="1"/>
  <c r="C6258" i="1"/>
  <c r="E6258" i="1" s="1"/>
  <c r="C6259" i="1"/>
  <c r="E6259" i="1" s="1"/>
  <c r="C6260" i="1"/>
  <c r="E6260" i="1" s="1"/>
  <c r="C6261" i="1"/>
  <c r="E6261" i="1" s="1"/>
  <c r="C6262" i="1"/>
  <c r="E6262" i="1" s="1"/>
  <c r="C6263" i="1"/>
  <c r="E6263" i="1" s="1"/>
  <c r="C6264" i="1"/>
  <c r="E6264" i="1" s="1"/>
  <c r="C6265" i="1"/>
  <c r="E6265" i="1" s="1"/>
  <c r="C6266" i="1"/>
  <c r="E6266" i="1" s="1"/>
  <c r="C6267" i="1"/>
  <c r="E6267" i="1" s="1"/>
  <c r="C6268" i="1"/>
  <c r="E6268" i="1" s="1"/>
  <c r="C6269" i="1"/>
  <c r="E6269" i="1" s="1"/>
  <c r="C6270" i="1"/>
  <c r="E6270" i="1" s="1"/>
  <c r="C6271" i="1"/>
  <c r="E6271" i="1" s="1"/>
  <c r="C6272" i="1"/>
  <c r="E6272" i="1" s="1"/>
  <c r="C6273" i="1"/>
  <c r="E6273" i="1" s="1"/>
  <c r="C6274" i="1"/>
  <c r="E6274" i="1" s="1"/>
  <c r="C6275" i="1"/>
  <c r="E6275" i="1" s="1"/>
  <c r="C6276" i="1"/>
  <c r="E6276" i="1" s="1"/>
  <c r="C6277" i="1"/>
  <c r="E6277" i="1" s="1"/>
  <c r="C6278" i="1"/>
  <c r="E6278" i="1" s="1"/>
  <c r="C6279" i="1"/>
  <c r="E6279" i="1" s="1"/>
  <c r="C6280" i="1"/>
  <c r="E6280" i="1" s="1"/>
  <c r="C6281" i="1"/>
  <c r="E6281" i="1" s="1"/>
  <c r="C6282" i="1"/>
  <c r="E6282" i="1" s="1"/>
  <c r="C6283" i="1"/>
  <c r="E6283" i="1" s="1"/>
  <c r="C6284" i="1"/>
  <c r="E6284" i="1" s="1"/>
  <c r="C6285" i="1"/>
  <c r="E6285" i="1" s="1"/>
  <c r="C6286" i="1"/>
  <c r="E6286" i="1" s="1"/>
  <c r="C6287" i="1"/>
  <c r="E6287" i="1" s="1"/>
  <c r="C6288" i="1"/>
  <c r="E6288" i="1" s="1"/>
  <c r="C6289" i="1"/>
  <c r="E6289" i="1" s="1"/>
  <c r="C6290" i="1"/>
  <c r="E6290" i="1" s="1"/>
  <c r="C6291" i="1"/>
  <c r="E6291" i="1" s="1"/>
  <c r="C6292" i="1"/>
  <c r="E6292" i="1" s="1"/>
  <c r="C6293" i="1"/>
  <c r="E6293" i="1" s="1"/>
  <c r="C6294" i="1"/>
  <c r="E6294" i="1" s="1"/>
  <c r="C6295" i="1"/>
  <c r="E6295" i="1" s="1"/>
  <c r="C6296" i="1"/>
  <c r="E6296" i="1" s="1"/>
  <c r="C6297" i="1"/>
  <c r="E6297" i="1" s="1"/>
  <c r="C6298" i="1"/>
  <c r="E6298" i="1" s="1"/>
  <c r="C6299" i="1"/>
  <c r="E6299" i="1" s="1"/>
  <c r="C6300" i="1"/>
  <c r="E6300" i="1" s="1"/>
  <c r="C6301" i="1"/>
  <c r="E6301" i="1" s="1"/>
  <c r="C6302" i="1"/>
  <c r="E6302" i="1" s="1"/>
  <c r="C6303" i="1"/>
  <c r="E6303" i="1" s="1"/>
  <c r="C6304" i="1"/>
  <c r="E6304" i="1" s="1"/>
  <c r="C6305" i="1"/>
  <c r="E6305" i="1" s="1"/>
  <c r="C6306" i="1"/>
  <c r="E6306" i="1" s="1"/>
  <c r="C6307" i="1"/>
  <c r="E6307" i="1" s="1"/>
  <c r="C6308" i="1"/>
  <c r="E6308" i="1" s="1"/>
  <c r="C6309" i="1"/>
  <c r="E6309" i="1" s="1"/>
  <c r="C6310" i="1"/>
  <c r="E6310" i="1" s="1"/>
  <c r="C6311" i="1"/>
  <c r="E6311" i="1" s="1"/>
  <c r="C6312" i="1"/>
  <c r="E6312" i="1" s="1"/>
  <c r="C6313" i="1"/>
  <c r="E6313" i="1" s="1"/>
  <c r="C6314" i="1"/>
  <c r="E6314" i="1" s="1"/>
  <c r="C6315" i="1"/>
  <c r="E6315" i="1" s="1"/>
  <c r="C6316" i="1"/>
  <c r="E6316" i="1" s="1"/>
  <c r="C6317" i="1"/>
  <c r="E6317" i="1" s="1"/>
  <c r="C6318" i="1"/>
  <c r="E6318" i="1" s="1"/>
  <c r="C6319" i="1"/>
  <c r="E6319" i="1" s="1"/>
  <c r="C6320" i="1"/>
  <c r="E6320" i="1" s="1"/>
  <c r="C6321" i="1"/>
  <c r="E6321" i="1" s="1"/>
  <c r="C6322" i="1"/>
  <c r="E6322" i="1" s="1"/>
  <c r="C6323" i="1"/>
  <c r="E6323" i="1" s="1"/>
  <c r="C6324" i="1"/>
  <c r="E6324" i="1" s="1"/>
  <c r="C6325" i="1"/>
  <c r="E6325" i="1" s="1"/>
  <c r="C6326" i="1"/>
  <c r="E6326" i="1" s="1"/>
  <c r="C6327" i="1"/>
  <c r="E6327" i="1" s="1"/>
  <c r="C6328" i="1"/>
  <c r="E6328" i="1" s="1"/>
  <c r="C6329" i="1"/>
  <c r="E6329" i="1" s="1"/>
  <c r="C6330" i="1"/>
  <c r="E6330" i="1" s="1"/>
  <c r="C6331" i="1"/>
  <c r="E6331" i="1" s="1"/>
  <c r="C6332" i="1"/>
  <c r="E6332" i="1" s="1"/>
  <c r="C6333" i="1"/>
  <c r="E6333" i="1" s="1"/>
  <c r="C6334" i="1"/>
  <c r="E6334" i="1" s="1"/>
  <c r="C6335" i="1"/>
  <c r="E6335" i="1" s="1"/>
  <c r="C6336" i="1"/>
  <c r="E6336" i="1" s="1"/>
  <c r="C6337" i="1"/>
  <c r="E6337" i="1" s="1"/>
  <c r="C6338" i="1"/>
  <c r="E6338" i="1" s="1"/>
  <c r="C6339" i="1"/>
  <c r="E6339" i="1" s="1"/>
  <c r="C6340" i="1"/>
  <c r="E6340" i="1" s="1"/>
  <c r="C6341" i="1"/>
  <c r="E6341" i="1" s="1"/>
  <c r="C6342" i="1"/>
  <c r="E6342" i="1" s="1"/>
  <c r="C6343" i="1"/>
  <c r="E6343" i="1" s="1"/>
  <c r="C6344" i="1"/>
  <c r="E6344" i="1" s="1"/>
  <c r="C6345" i="1"/>
  <c r="E6345" i="1" s="1"/>
  <c r="C6346" i="1"/>
  <c r="E6346" i="1" s="1"/>
  <c r="C6347" i="1"/>
  <c r="E6347" i="1" s="1"/>
  <c r="C6348" i="1"/>
  <c r="E6348" i="1" s="1"/>
  <c r="C6349" i="1"/>
  <c r="E6349" i="1" s="1"/>
  <c r="C6350" i="1"/>
  <c r="E6350" i="1" s="1"/>
  <c r="C6351" i="1"/>
  <c r="E6351" i="1" s="1"/>
  <c r="C6352" i="1"/>
  <c r="E6352" i="1" s="1"/>
  <c r="C6353" i="1"/>
  <c r="E6353" i="1" s="1"/>
  <c r="C6354" i="1"/>
  <c r="E6354" i="1" s="1"/>
  <c r="C6355" i="1"/>
  <c r="E6355" i="1" s="1"/>
  <c r="C6356" i="1"/>
  <c r="E6356" i="1" s="1"/>
  <c r="C6357" i="1"/>
  <c r="E6357" i="1" s="1"/>
  <c r="C6358" i="1"/>
  <c r="E6358" i="1" s="1"/>
  <c r="C6359" i="1"/>
  <c r="E6359" i="1" s="1"/>
  <c r="C6360" i="1"/>
  <c r="E6360" i="1" s="1"/>
  <c r="C6361" i="1"/>
  <c r="E6361" i="1" s="1"/>
  <c r="C6362" i="1"/>
  <c r="E6362" i="1" s="1"/>
  <c r="C6363" i="1"/>
  <c r="E6363" i="1" s="1"/>
  <c r="C6364" i="1"/>
  <c r="E6364" i="1" s="1"/>
  <c r="C6365" i="1"/>
  <c r="E6365" i="1" s="1"/>
  <c r="C6366" i="1"/>
  <c r="E6366" i="1" s="1"/>
  <c r="C6367" i="1"/>
  <c r="E6367" i="1" s="1"/>
  <c r="C6368" i="1"/>
  <c r="E6368" i="1" s="1"/>
  <c r="C6369" i="1"/>
  <c r="E6369" i="1" s="1"/>
  <c r="C6370" i="1"/>
  <c r="E6370" i="1" s="1"/>
  <c r="C6371" i="1"/>
  <c r="E6371" i="1" s="1"/>
  <c r="C6372" i="1"/>
  <c r="E6372" i="1" s="1"/>
  <c r="C6373" i="1"/>
  <c r="E6373" i="1" s="1"/>
  <c r="C6374" i="1"/>
  <c r="E6374" i="1" s="1"/>
  <c r="C6375" i="1"/>
  <c r="E6375" i="1" s="1"/>
  <c r="C6376" i="1"/>
  <c r="E6376" i="1" s="1"/>
  <c r="C6377" i="1"/>
  <c r="E6377" i="1" s="1"/>
  <c r="C6378" i="1"/>
  <c r="E6378" i="1" s="1"/>
  <c r="C6379" i="1"/>
  <c r="E6379" i="1" s="1"/>
  <c r="C6380" i="1"/>
  <c r="E6380" i="1" s="1"/>
  <c r="C6381" i="1"/>
  <c r="E6381" i="1" s="1"/>
  <c r="C6382" i="1"/>
  <c r="E6382" i="1" s="1"/>
  <c r="C6383" i="1"/>
  <c r="E6383" i="1" s="1"/>
  <c r="C6384" i="1"/>
  <c r="E6384" i="1" s="1"/>
  <c r="C6385" i="1"/>
  <c r="E6385" i="1" s="1"/>
  <c r="C6386" i="1"/>
  <c r="E6386" i="1" s="1"/>
  <c r="C6387" i="1"/>
  <c r="E6387" i="1" s="1"/>
  <c r="C6388" i="1"/>
  <c r="E6388" i="1" s="1"/>
  <c r="C6389" i="1"/>
  <c r="E6389" i="1" s="1"/>
  <c r="C6390" i="1"/>
  <c r="E6390" i="1" s="1"/>
  <c r="C6391" i="1"/>
  <c r="E6391" i="1" s="1"/>
  <c r="C6392" i="1"/>
  <c r="E6392" i="1" s="1"/>
  <c r="C6393" i="1"/>
  <c r="E6393" i="1" s="1"/>
  <c r="C6394" i="1"/>
  <c r="E6394" i="1" s="1"/>
  <c r="C6395" i="1"/>
  <c r="E6395" i="1" s="1"/>
  <c r="C6396" i="1"/>
  <c r="E6396" i="1" s="1"/>
  <c r="C6397" i="1"/>
  <c r="E6397" i="1" s="1"/>
  <c r="C6398" i="1"/>
  <c r="E6398" i="1" s="1"/>
  <c r="C6399" i="1"/>
  <c r="E6399" i="1" s="1"/>
  <c r="C6400" i="1"/>
  <c r="E6400" i="1" s="1"/>
  <c r="C6401" i="1"/>
  <c r="E6401" i="1" s="1"/>
  <c r="C6402" i="1"/>
  <c r="E6402" i="1" s="1"/>
  <c r="C6403" i="1"/>
  <c r="E6403" i="1" s="1"/>
  <c r="C6404" i="1"/>
  <c r="E6404" i="1" s="1"/>
  <c r="C6405" i="1"/>
  <c r="E6405" i="1" s="1"/>
  <c r="C6406" i="1"/>
  <c r="E6406" i="1" s="1"/>
  <c r="C6407" i="1"/>
  <c r="E6407" i="1" s="1"/>
  <c r="C6408" i="1"/>
  <c r="E6408" i="1" s="1"/>
  <c r="C6409" i="1"/>
  <c r="E6409" i="1" s="1"/>
  <c r="C6410" i="1"/>
  <c r="E6410" i="1" s="1"/>
  <c r="C6411" i="1"/>
  <c r="E6411" i="1" s="1"/>
  <c r="C6412" i="1"/>
  <c r="E6412" i="1" s="1"/>
  <c r="C6413" i="1"/>
  <c r="E6413" i="1" s="1"/>
  <c r="C6414" i="1"/>
  <c r="E6414" i="1" s="1"/>
  <c r="C6415" i="1"/>
  <c r="E6415" i="1" s="1"/>
  <c r="C6416" i="1"/>
  <c r="E6416" i="1" s="1"/>
  <c r="C6417" i="1"/>
  <c r="E6417" i="1" s="1"/>
  <c r="C6418" i="1"/>
  <c r="E6418" i="1" s="1"/>
  <c r="C6419" i="1"/>
  <c r="E6419" i="1" s="1"/>
  <c r="C6420" i="1"/>
  <c r="E6420" i="1" s="1"/>
  <c r="C6421" i="1"/>
  <c r="E6421" i="1" s="1"/>
  <c r="C6422" i="1"/>
  <c r="E6422" i="1" s="1"/>
  <c r="C6423" i="1"/>
  <c r="E6423" i="1" s="1"/>
  <c r="C6424" i="1"/>
  <c r="E6424" i="1" s="1"/>
  <c r="C6425" i="1"/>
  <c r="E6425" i="1" s="1"/>
  <c r="C6426" i="1"/>
  <c r="E6426" i="1" s="1"/>
  <c r="C6427" i="1"/>
  <c r="E6427" i="1" s="1"/>
  <c r="C6428" i="1"/>
  <c r="E6428" i="1" s="1"/>
  <c r="C6429" i="1"/>
  <c r="E6429" i="1" s="1"/>
  <c r="C6430" i="1"/>
  <c r="E6430" i="1" s="1"/>
  <c r="C6431" i="1"/>
  <c r="E6431" i="1" s="1"/>
  <c r="C6432" i="1"/>
  <c r="E6432" i="1" s="1"/>
  <c r="C6433" i="1"/>
  <c r="E6433" i="1" s="1"/>
  <c r="C6434" i="1"/>
  <c r="E6434" i="1" s="1"/>
  <c r="C6435" i="1"/>
  <c r="E6435" i="1" s="1"/>
  <c r="C6436" i="1"/>
  <c r="E6436" i="1" s="1"/>
  <c r="C6437" i="1"/>
  <c r="E6437" i="1" s="1"/>
  <c r="C6438" i="1"/>
  <c r="E6438" i="1" s="1"/>
  <c r="C6439" i="1"/>
  <c r="E6439" i="1" s="1"/>
  <c r="C6440" i="1"/>
  <c r="E6440" i="1" s="1"/>
  <c r="C6441" i="1"/>
  <c r="E6441" i="1" s="1"/>
  <c r="C6442" i="1"/>
  <c r="E6442" i="1" s="1"/>
  <c r="C6443" i="1"/>
  <c r="E6443" i="1" s="1"/>
  <c r="C6444" i="1"/>
  <c r="E6444" i="1" s="1"/>
  <c r="C6445" i="1"/>
  <c r="E6445" i="1" s="1"/>
  <c r="C6446" i="1"/>
  <c r="E6446" i="1" s="1"/>
  <c r="C6447" i="1"/>
  <c r="E6447" i="1" s="1"/>
  <c r="C6448" i="1"/>
  <c r="E6448" i="1" s="1"/>
  <c r="C6449" i="1"/>
  <c r="E6449" i="1" s="1"/>
  <c r="C6450" i="1"/>
  <c r="E6450" i="1" s="1"/>
  <c r="C6451" i="1"/>
  <c r="E6451" i="1" s="1"/>
  <c r="C6452" i="1"/>
  <c r="E6452" i="1" s="1"/>
  <c r="C6453" i="1"/>
  <c r="E6453" i="1" s="1"/>
  <c r="C6454" i="1"/>
  <c r="E6454" i="1" s="1"/>
  <c r="C6455" i="1"/>
  <c r="E6455" i="1" s="1"/>
  <c r="C6456" i="1"/>
  <c r="E6456" i="1" s="1"/>
  <c r="C6457" i="1"/>
  <c r="E6457" i="1" s="1"/>
  <c r="C6458" i="1"/>
  <c r="E6458" i="1" s="1"/>
  <c r="C6459" i="1"/>
  <c r="E6459" i="1" s="1"/>
  <c r="C6460" i="1"/>
  <c r="E6460" i="1" s="1"/>
  <c r="C6461" i="1"/>
  <c r="E6461" i="1" s="1"/>
  <c r="C6462" i="1"/>
  <c r="E6462" i="1" s="1"/>
  <c r="C6463" i="1"/>
  <c r="E6463" i="1" s="1"/>
  <c r="C6464" i="1"/>
  <c r="E6464" i="1" s="1"/>
  <c r="C6465" i="1"/>
  <c r="E6465" i="1" s="1"/>
  <c r="C6466" i="1"/>
  <c r="E6466" i="1" s="1"/>
  <c r="C6467" i="1"/>
  <c r="E6467" i="1" s="1"/>
  <c r="C6468" i="1"/>
  <c r="E6468" i="1" s="1"/>
  <c r="C6469" i="1"/>
  <c r="E6469" i="1" s="1"/>
  <c r="C6470" i="1"/>
  <c r="E6470" i="1" s="1"/>
  <c r="C6471" i="1"/>
  <c r="E6471" i="1" s="1"/>
  <c r="C6472" i="1"/>
  <c r="E6472" i="1" s="1"/>
  <c r="C6473" i="1"/>
  <c r="E6473" i="1" s="1"/>
  <c r="C6474" i="1"/>
  <c r="E6474" i="1" s="1"/>
  <c r="C6475" i="1"/>
  <c r="E6475" i="1" s="1"/>
  <c r="C6476" i="1"/>
  <c r="E6476" i="1" s="1"/>
  <c r="C6477" i="1"/>
  <c r="E6477" i="1" s="1"/>
  <c r="C6478" i="1"/>
  <c r="E6478" i="1" s="1"/>
  <c r="C6479" i="1"/>
  <c r="E6479" i="1" s="1"/>
  <c r="C6480" i="1"/>
  <c r="E6480" i="1" s="1"/>
  <c r="C6481" i="1"/>
  <c r="E6481" i="1" s="1"/>
  <c r="C6482" i="1"/>
  <c r="E6482" i="1" s="1"/>
  <c r="C6483" i="1"/>
  <c r="E6483" i="1" s="1"/>
  <c r="C6484" i="1"/>
  <c r="E6484" i="1" s="1"/>
  <c r="C6485" i="1"/>
  <c r="E6485" i="1" s="1"/>
  <c r="C6486" i="1"/>
  <c r="E6486" i="1" s="1"/>
  <c r="C6487" i="1"/>
  <c r="E6487" i="1" s="1"/>
  <c r="C6488" i="1"/>
  <c r="E6488" i="1" s="1"/>
  <c r="C6489" i="1"/>
  <c r="E6489" i="1" s="1"/>
  <c r="C6490" i="1"/>
  <c r="E6490" i="1" s="1"/>
  <c r="C6491" i="1"/>
  <c r="E6491" i="1" s="1"/>
  <c r="C6492" i="1"/>
  <c r="E6492" i="1" s="1"/>
  <c r="C6493" i="1"/>
  <c r="E6493" i="1" s="1"/>
  <c r="C6494" i="1"/>
  <c r="E6494" i="1" s="1"/>
  <c r="C6495" i="1"/>
  <c r="E6495" i="1" s="1"/>
  <c r="C6496" i="1"/>
  <c r="E6496" i="1" s="1"/>
  <c r="C6497" i="1"/>
  <c r="E6497" i="1" s="1"/>
  <c r="C6498" i="1"/>
  <c r="E6498" i="1" s="1"/>
  <c r="C6499" i="1"/>
  <c r="E6499" i="1" s="1"/>
  <c r="C6500" i="1"/>
  <c r="E6500" i="1" s="1"/>
  <c r="C6501" i="1"/>
  <c r="E6501" i="1" s="1"/>
  <c r="C6502" i="1"/>
  <c r="E6502" i="1" s="1"/>
  <c r="C6503" i="1"/>
  <c r="E6503" i="1" s="1"/>
  <c r="C6504" i="1"/>
  <c r="E6504" i="1" s="1"/>
  <c r="C6505" i="1"/>
  <c r="E6505" i="1" s="1"/>
  <c r="C6506" i="1"/>
  <c r="E6506" i="1" s="1"/>
  <c r="C6507" i="1"/>
  <c r="E6507" i="1" s="1"/>
  <c r="C6508" i="1"/>
  <c r="E6508" i="1" s="1"/>
  <c r="C6509" i="1"/>
  <c r="E6509" i="1" s="1"/>
  <c r="C6510" i="1"/>
  <c r="E6510" i="1" s="1"/>
  <c r="C6511" i="1"/>
  <c r="E6511" i="1" s="1"/>
  <c r="C6512" i="1"/>
  <c r="E6512" i="1" s="1"/>
  <c r="C6513" i="1"/>
  <c r="E6513" i="1" s="1"/>
  <c r="C6514" i="1"/>
  <c r="E6514" i="1" s="1"/>
  <c r="C6515" i="1"/>
  <c r="E6515" i="1" s="1"/>
  <c r="C6516" i="1"/>
  <c r="E6516" i="1" s="1"/>
  <c r="C6517" i="1"/>
  <c r="E6517" i="1" s="1"/>
  <c r="C6518" i="1"/>
  <c r="E6518" i="1" s="1"/>
  <c r="C6519" i="1"/>
  <c r="E6519" i="1" s="1"/>
  <c r="C6520" i="1"/>
  <c r="E6520" i="1" s="1"/>
  <c r="C6521" i="1"/>
  <c r="E6521" i="1" s="1"/>
  <c r="C6522" i="1"/>
  <c r="E6522" i="1" s="1"/>
  <c r="C6523" i="1"/>
  <c r="E6523" i="1" s="1"/>
  <c r="C6524" i="1"/>
  <c r="E6524" i="1" s="1"/>
  <c r="C6525" i="1"/>
  <c r="E6525" i="1" s="1"/>
  <c r="C6526" i="1"/>
  <c r="E6526" i="1" s="1"/>
  <c r="C6527" i="1"/>
  <c r="E6527" i="1" s="1"/>
  <c r="C6528" i="1"/>
  <c r="E6528" i="1" s="1"/>
  <c r="C6529" i="1"/>
  <c r="E6529" i="1" s="1"/>
  <c r="C6530" i="1"/>
  <c r="E6530" i="1" s="1"/>
  <c r="C6531" i="1"/>
  <c r="E6531" i="1" s="1"/>
  <c r="C6532" i="1"/>
  <c r="E6532" i="1" s="1"/>
  <c r="C6533" i="1"/>
  <c r="E6533" i="1" s="1"/>
  <c r="C6534" i="1"/>
  <c r="E6534" i="1" s="1"/>
  <c r="C6535" i="1"/>
  <c r="E6535" i="1" s="1"/>
  <c r="C6536" i="1"/>
  <c r="E6536" i="1" s="1"/>
  <c r="C6537" i="1"/>
  <c r="E6537" i="1" s="1"/>
  <c r="C6538" i="1"/>
  <c r="E6538" i="1" s="1"/>
  <c r="C6539" i="1"/>
  <c r="E6539" i="1" s="1"/>
  <c r="C6540" i="1"/>
  <c r="E6540" i="1" s="1"/>
  <c r="C6541" i="1"/>
  <c r="E6541" i="1" s="1"/>
  <c r="C6542" i="1"/>
  <c r="E6542" i="1" s="1"/>
  <c r="C6543" i="1"/>
  <c r="E6543" i="1" s="1"/>
  <c r="C6544" i="1"/>
  <c r="E6544" i="1" s="1"/>
  <c r="C6545" i="1"/>
  <c r="E6545" i="1" s="1"/>
  <c r="C6546" i="1"/>
  <c r="E6546" i="1" s="1"/>
  <c r="C6547" i="1"/>
  <c r="E6547" i="1" s="1"/>
  <c r="C6548" i="1"/>
  <c r="E6548" i="1" s="1"/>
  <c r="C6549" i="1"/>
  <c r="E6549" i="1" s="1"/>
  <c r="C6550" i="1"/>
  <c r="E6550" i="1" s="1"/>
  <c r="C6551" i="1"/>
  <c r="E6551" i="1" s="1"/>
  <c r="C6552" i="1"/>
  <c r="E6552" i="1" s="1"/>
  <c r="C6553" i="1"/>
  <c r="E6553" i="1" s="1"/>
  <c r="C6554" i="1"/>
  <c r="E6554" i="1" s="1"/>
  <c r="C6555" i="1"/>
  <c r="E6555" i="1" s="1"/>
  <c r="C6556" i="1"/>
  <c r="E6556" i="1" s="1"/>
  <c r="C6557" i="1"/>
  <c r="E6557" i="1" s="1"/>
  <c r="C6558" i="1"/>
  <c r="E6558" i="1" s="1"/>
  <c r="C6559" i="1"/>
  <c r="E6559" i="1" s="1"/>
  <c r="C6560" i="1"/>
  <c r="E6560" i="1" s="1"/>
  <c r="C6561" i="1"/>
  <c r="E6561" i="1" s="1"/>
  <c r="C6562" i="1"/>
  <c r="E6562" i="1" s="1"/>
  <c r="C6563" i="1"/>
  <c r="E6563" i="1" s="1"/>
  <c r="C6564" i="1"/>
  <c r="E6564" i="1" s="1"/>
  <c r="C6565" i="1"/>
  <c r="E6565" i="1" s="1"/>
  <c r="C6566" i="1"/>
  <c r="E6566" i="1" s="1"/>
  <c r="C6567" i="1"/>
  <c r="E6567" i="1" s="1"/>
  <c r="C6568" i="1"/>
  <c r="E6568" i="1" s="1"/>
  <c r="C6569" i="1"/>
  <c r="E6569" i="1" s="1"/>
  <c r="C6570" i="1"/>
  <c r="E6570" i="1" s="1"/>
  <c r="C6571" i="1"/>
  <c r="E6571" i="1" s="1"/>
  <c r="C6572" i="1"/>
  <c r="E6572" i="1" s="1"/>
  <c r="C6573" i="1"/>
  <c r="E6573" i="1" s="1"/>
  <c r="C6574" i="1"/>
  <c r="E6574" i="1" s="1"/>
  <c r="C6575" i="1"/>
  <c r="E6575" i="1" s="1"/>
  <c r="C6576" i="1"/>
  <c r="E6576" i="1" s="1"/>
  <c r="C6577" i="1"/>
  <c r="E6577" i="1" s="1"/>
  <c r="C6578" i="1"/>
  <c r="E6578" i="1" s="1"/>
  <c r="C6579" i="1"/>
  <c r="E6579" i="1" s="1"/>
  <c r="C6580" i="1"/>
  <c r="E6580" i="1" s="1"/>
  <c r="C6581" i="1"/>
  <c r="E6581" i="1" s="1"/>
  <c r="C6582" i="1"/>
  <c r="E6582" i="1" s="1"/>
  <c r="C6583" i="1"/>
  <c r="E6583" i="1" s="1"/>
  <c r="C6584" i="1"/>
  <c r="E6584" i="1" s="1"/>
  <c r="C6585" i="1"/>
  <c r="E6585" i="1" s="1"/>
  <c r="C6586" i="1"/>
  <c r="E6586" i="1" s="1"/>
  <c r="C6587" i="1"/>
  <c r="E6587" i="1" s="1"/>
  <c r="C6588" i="1"/>
  <c r="E6588" i="1" s="1"/>
  <c r="C6589" i="1"/>
  <c r="E6589" i="1" s="1"/>
  <c r="C6590" i="1"/>
  <c r="E6590" i="1" s="1"/>
  <c r="C6591" i="1"/>
  <c r="E6591" i="1" s="1"/>
  <c r="C6592" i="1"/>
  <c r="E6592" i="1" s="1"/>
  <c r="C6593" i="1"/>
  <c r="E6593" i="1" s="1"/>
  <c r="C6594" i="1"/>
  <c r="E6594" i="1" s="1"/>
  <c r="C6595" i="1"/>
  <c r="E6595" i="1" s="1"/>
  <c r="C6596" i="1"/>
  <c r="E6596" i="1" s="1"/>
  <c r="C6597" i="1"/>
  <c r="E6597" i="1" s="1"/>
  <c r="C6598" i="1"/>
  <c r="E6598" i="1" s="1"/>
  <c r="C6599" i="1"/>
  <c r="E6599" i="1" s="1"/>
  <c r="C6600" i="1"/>
  <c r="E6600" i="1" s="1"/>
  <c r="C6601" i="1"/>
  <c r="E6601" i="1" s="1"/>
  <c r="C6602" i="1"/>
  <c r="E6602" i="1" s="1"/>
  <c r="C6603" i="1"/>
  <c r="E6603" i="1" s="1"/>
  <c r="C6604" i="1"/>
  <c r="E6604" i="1" s="1"/>
  <c r="C6605" i="1"/>
  <c r="E6605" i="1" s="1"/>
  <c r="C6606" i="1"/>
  <c r="E6606" i="1" s="1"/>
  <c r="C6607" i="1"/>
  <c r="E6607" i="1" s="1"/>
  <c r="C6608" i="1"/>
  <c r="E6608" i="1" s="1"/>
  <c r="C6609" i="1"/>
  <c r="E6609" i="1" s="1"/>
  <c r="C6610" i="1"/>
  <c r="E6610" i="1" s="1"/>
  <c r="C6611" i="1"/>
  <c r="E6611" i="1" s="1"/>
  <c r="C6612" i="1"/>
  <c r="E6612" i="1" s="1"/>
  <c r="C6613" i="1"/>
  <c r="E6613" i="1" s="1"/>
  <c r="C6614" i="1"/>
  <c r="E6614" i="1" s="1"/>
  <c r="C6615" i="1"/>
  <c r="E6615" i="1" s="1"/>
  <c r="C6616" i="1"/>
  <c r="E6616" i="1" s="1"/>
  <c r="C6617" i="1"/>
  <c r="E6617" i="1" s="1"/>
  <c r="C6618" i="1"/>
  <c r="E6618" i="1" s="1"/>
  <c r="C6619" i="1"/>
  <c r="E6619" i="1" s="1"/>
  <c r="C6620" i="1"/>
  <c r="E6620" i="1" s="1"/>
  <c r="C6621" i="1"/>
  <c r="E6621" i="1" s="1"/>
  <c r="C6622" i="1"/>
  <c r="E6622" i="1" s="1"/>
  <c r="C6623" i="1"/>
  <c r="E6623" i="1" s="1"/>
  <c r="C6624" i="1"/>
  <c r="E6624" i="1" s="1"/>
  <c r="C6625" i="1"/>
  <c r="E6625" i="1" s="1"/>
  <c r="C6626" i="1"/>
  <c r="E6626" i="1" s="1"/>
  <c r="C6627" i="1"/>
  <c r="E6627" i="1" s="1"/>
  <c r="C6628" i="1"/>
  <c r="E6628" i="1" s="1"/>
  <c r="C6629" i="1"/>
  <c r="E6629" i="1" s="1"/>
  <c r="C6630" i="1"/>
  <c r="E6630" i="1" s="1"/>
  <c r="C6631" i="1"/>
  <c r="E6631" i="1" s="1"/>
  <c r="C6632" i="1"/>
  <c r="E6632" i="1" s="1"/>
  <c r="C6633" i="1"/>
  <c r="E6633" i="1" s="1"/>
  <c r="C6634" i="1"/>
  <c r="E6634" i="1" s="1"/>
  <c r="C6635" i="1"/>
  <c r="E6635" i="1" s="1"/>
  <c r="C6636" i="1"/>
  <c r="E6636" i="1" s="1"/>
  <c r="C6637" i="1"/>
  <c r="E6637" i="1" s="1"/>
  <c r="C6638" i="1"/>
  <c r="E6638" i="1" s="1"/>
  <c r="C6639" i="1"/>
  <c r="E6639" i="1" s="1"/>
  <c r="C6640" i="1"/>
  <c r="E6640" i="1" s="1"/>
  <c r="C6641" i="1"/>
  <c r="E6641" i="1" s="1"/>
  <c r="C6642" i="1"/>
  <c r="E6642" i="1" s="1"/>
  <c r="C6643" i="1"/>
  <c r="E6643" i="1" s="1"/>
  <c r="C6644" i="1"/>
  <c r="E6644" i="1" s="1"/>
  <c r="C6645" i="1"/>
  <c r="E6645" i="1" s="1"/>
  <c r="C6646" i="1"/>
  <c r="E6646" i="1" s="1"/>
  <c r="C6647" i="1"/>
  <c r="E6647" i="1" s="1"/>
  <c r="C6648" i="1"/>
  <c r="E6648" i="1" s="1"/>
  <c r="C6649" i="1"/>
  <c r="E6649" i="1" s="1"/>
  <c r="C6650" i="1"/>
  <c r="E6650" i="1" s="1"/>
  <c r="C6651" i="1"/>
  <c r="E6651" i="1" s="1"/>
  <c r="C6652" i="1"/>
  <c r="E6652" i="1" s="1"/>
  <c r="C6653" i="1"/>
  <c r="E6653" i="1" s="1"/>
  <c r="C6654" i="1"/>
  <c r="E6654" i="1" s="1"/>
  <c r="C6655" i="1"/>
  <c r="E6655" i="1" s="1"/>
  <c r="C6656" i="1"/>
  <c r="E6656" i="1" s="1"/>
  <c r="C6657" i="1"/>
  <c r="E6657" i="1" s="1"/>
  <c r="C6658" i="1"/>
  <c r="E6658" i="1" s="1"/>
  <c r="C6659" i="1"/>
  <c r="E6659" i="1" s="1"/>
  <c r="C6660" i="1"/>
  <c r="E6660" i="1" s="1"/>
  <c r="C6661" i="1"/>
  <c r="E6661" i="1" s="1"/>
  <c r="C6662" i="1"/>
  <c r="E6662" i="1" s="1"/>
  <c r="C6663" i="1"/>
  <c r="E6663" i="1" s="1"/>
  <c r="C6664" i="1"/>
  <c r="E6664" i="1" s="1"/>
  <c r="C6665" i="1"/>
  <c r="E6665" i="1" s="1"/>
  <c r="C6666" i="1"/>
  <c r="E6666" i="1" s="1"/>
  <c r="C6667" i="1"/>
  <c r="E6667" i="1" s="1"/>
  <c r="C6668" i="1"/>
  <c r="E6668" i="1" s="1"/>
  <c r="C6669" i="1"/>
  <c r="E6669" i="1" s="1"/>
  <c r="C6670" i="1"/>
  <c r="E6670" i="1" s="1"/>
  <c r="C6671" i="1"/>
  <c r="E6671" i="1" s="1"/>
  <c r="C6672" i="1"/>
  <c r="E6672" i="1" s="1"/>
  <c r="C6673" i="1"/>
  <c r="E6673" i="1" s="1"/>
  <c r="C6674" i="1"/>
  <c r="E6674" i="1" s="1"/>
  <c r="C6675" i="1"/>
  <c r="E6675" i="1" s="1"/>
  <c r="C6676" i="1"/>
  <c r="E6676" i="1" s="1"/>
  <c r="C6677" i="1"/>
  <c r="E6677" i="1" s="1"/>
  <c r="C6678" i="1"/>
  <c r="E6678" i="1" s="1"/>
  <c r="C6679" i="1"/>
  <c r="E6679" i="1" s="1"/>
  <c r="C6680" i="1"/>
  <c r="E6680" i="1" s="1"/>
  <c r="C6681" i="1"/>
  <c r="E6681" i="1" s="1"/>
  <c r="C6682" i="1"/>
  <c r="E6682" i="1" s="1"/>
  <c r="C6683" i="1"/>
  <c r="E6683" i="1" s="1"/>
  <c r="C6684" i="1"/>
  <c r="E6684" i="1" s="1"/>
  <c r="C6685" i="1"/>
  <c r="E6685" i="1" s="1"/>
  <c r="C6686" i="1"/>
  <c r="E6686" i="1" s="1"/>
  <c r="C6687" i="1"/>
  <c r="E6687" i="1" s="1"/>
  <c r="C6688" i="1"/>
  <c r="E6688" i="1" s="1"/>
  <c r="C6689" i="1"/>
  <c r="E6689" i="1" s="1"/>
  <c r="C6690" i="1"/>
  <c r="E6690" i="1" s="1"/>
  <c r="C6691" i="1"/>
  <c r="E6691" i="1" s="1"/>
  <c r="C6692" i="1"/>
  <c r="E6692" i="1" s="1"/>
  <c r="C6693" i="1"/>
  <c r="E6693" i="1" s="1"/>
  <c r="C6694" i="1"/>
  <c r="E6694" i="1" s="1"/>
  <c r="C6695" i="1"/>
  <c r="E6695" i="1" s="1"/>
  <c r="C6696" i="1"/>
  <c r="E6696" i="1" s="1"/>
  <c r="C6697" i="1"/>
  <c r="E6697" i="1" s="1"/>
  <c r="C6698" i="1"/>
  <c r="E6698" i="1" s="1"/>
  <c r="C6699" i="1"/>
  <c r="E6699" i="1" s="1"/>
  <c r="C6700" i="1"/>
  <c r="E6700" i="1" s="1"/>
  <c r="C6701" i="1"/>
  <c r="E6701" i="1" s="1"/>
  <c r="C6702" i="1"/>
  <c r="E6702" i="1" s="1"/>
  <c r="C6703" i="1"/>
  <c r="E6703" i="1" s="1"/>
  <c r="C6704" i="1"/>
  <c r="E6704" i="1" s="1"/>
  <c r="C6705" i="1"/>
  <c r="E6705" i="1" s="1"/>
  <c r="C6706" i="1"/>
  <c r="E6706" i="1" s="1"/>
  <c r="C6707" i="1"/>
  <c r="E6707" i="1" s="1"/>
  <c r="C6708" i="1"/>
  <c r="E6708" i="1" s="1"/>
  <c r="C6709" i="1"/>
  <c r="E6709" i="1" s="1"/>
  <c r="C6710" i="1"/>
  <c r="E6710" i="1" s="1"/>
  <c r="C6711" i="1"/>
  <c r="E6711" i="1" s="1"/>
  <c r="C6712" i="1"/>
  <c r="E6712" i="1" s="1"/>
  <c r="C6713" i="1"/>
  <c r="E6713" i="1" s="1"/>
  <c r="C6714" i="1"/>
  <c r="E6714" i="1" s="1"/>
  <c r="C6715" i="1"/>
  <c r="E6715" i="1" s="1"/>
  <c r="C6716" i="1"/>
  <c r="E6716" i="1" s="1"/>
  <c r="C6717" i="1"/>
  <c r="E6717" i="1" s="1"/>
  <c r="C6718" i="1"/>
  <c r="E6718" i="1" s="1"/>
  <c r="C6719" i="1"/>
  <c r="E6719" i="1" s="1"/>
  <c r="C6720" i="1"/>
  <c r="E6720" i="1" s="1"/>
  <c r="C6721" i="1"/>
  <c r="E6721" i="1" s="1"/>
  <c r="C6722" i="1"/>
  <c r="E6722" i="1" s="1"/>
  <c r="C6723" i="1"/>
  <c r="E6723" i="1" s="1"/>
  <c r="C6724" i="1"/>
  <c r="E6724" i="1" s="1"/>
  <c r="C6725" i="1"/>
  <c r="E6725" i="1" s="1"/>
  <c r="C6726" i="1"/>
  <c r="E6726" i="1" s="1"/>
  <c r="C6727" i="1"/>
  <c r="E6727" i="1" s="1"/>
  <c r="C6728" i="1"/>
  <c r="E6728" i="1" s="1"/>
  <c r="C6729" i="1"/>
  <c r="E6729" i="1" s="1"/>
  <c r="C6730" i="1"/>
  <c r="E6730" i="1" s="1"/>
  <c r="C6731" i="1"/>
  <c r="E6731" i="1" s="1"/>
  <c r="C6732" i="1"/>
  <c r="E6732" i="1" s="1"/>
  <c r="C6733" i="1"/>
  <c r="E6733" i="1" s="1"/>
  <c r="C6734" i="1"/>
  <c r="E6734" i="1" s="1"/>
  <c r="C6735" i="1"/>
  <c r="E6735" i="1" s="1"/>
  <c r="C6736" i="1"/>
  <c r="E6736" i="1" s="1"/>
  <c r="C6737" i="1"/>
  <c r="E6737" i="1" s="1"/>
  <c r="C6738" i="1"/>
  <c r="E6738" i="1" s="1"/>
  <c r="C6739" i="1"/>
  <c r="E6739" i="1" s="1"/>
  <c r="C6740" i="1"/>
  <c r="E6740" i="1" s="1"/>
  <c r="C6741" i="1"/>
  <c r="E6741" i="1" s="1"/>
  <c r="C6742" i="1"/>
  <c r="E6742" i="1" s="1"/>
  <c r="C6743" i="1"/>
  <c r="E6743" i="1" s="1"/>
  <c r="C6744" i="1"/>
  <c r="E6744" i="1" s="1"/>
  <c r="C6745" i="1"/>
  <c r="E6745" i="1" s="1"/>
  <c r="C6746" i="1"/>
  <c r="E6746" i="1" s="1"/>
  <c r="C6747" i="1"/>
  <c r="E6747" i="1" s="1"/>
  <c r="C6748" i="1"/>
  <c r="E6748" i="1" s="1"/>
  <c r="C6749" i="1"/>
  <c r="E6749" i="1" s="1"/>
  <c r="C6750" i="1"/>
  <c r="E6750" i="1" s="1"/>
  <c r="C6751" i="1"/>
  <c r="E6751" i="1" s="1"/>
  <c r="C6752" i="1"/>
  <c r="E6752" i="1" s="1"/>
  <c r="C6753" i="1"/>
  <c r="E6753" i="1" s="1"/>
  <c r="C6754" i="1"/>
  <c r="E6754" i="1" s="1"/>
  <c r="C6755" i="1"/>
  <c r="E6755" i="1" s="1"/>
  <c r="C6756" i="1"/>
  <c r="E6756" i="1" s="1"/>
  <c r="C6757" i="1"/>
  <c r="E6757" i="1" s="1"/>
  <c r="C6758" i="1"/>
  <c r="E6758" i="1" s="1"/>
  <c r="C6759" i="1"/>
  <c r="E6759" i="1" s="1"/>
  <c r="C6760" i="1"/>
  <c r="E6760" i="1" s="1"/>
  <c r="C6761" i="1"/>
  <c r="E6761" i="1" s="1"/>
  <c r="C6762" i="1"/>
  <c r="E6762" i="1" s="1"/>
  <c r="C6763" i="1"/>
  <c r="E6763" i="1" s="1"/>
  <c r="C6764" i="1"/>
  <c r="E6764" i="1" s="1"/>
  <c r="C6765" i="1"/>
  <c r="E6765" i="1" s="1"/>
  <c r="C6766" i="1"/>
  <c r="E6766" i="1" s="1"/>
  <c r="C6767" i="1"/>
  <c r="E6767" i="1" s="1"/>
  <c r="C6768" i="1"/>
  <c r="E6768" i="1" s="1"/>
  <c r="C6769" i="1"/>
  <c r="E6769" i="1" s="1"/>
  <c r="C6770" i="1"/>
  <c r="E6770" i="1" s="1"/>
  <c r="C6771" i="1"/>
  <c r="E6771" i="1" s="1"/>
  <c r="C6772" i="1"/>
  <c r="E6772" i="1" s="1"/>
  <c r="C6773" i="1"/>
  <c r="E6773" i="1" s="1"/>
  <c r="C6774" i="1"/>
  <c r="E6774" i="1" s="1"/>
  <c r="C6775" i="1"/>
  <c r="E6775" i="1" s="1"/>
  <c r="C6776" i="1"/>
  <c r="E6776" i="1" s="1"/>
  <c r="C6777" i="1"/>
  <c r="E6777" i="1" s="1"/>
  <c r="C6778" i="1"/>
  <c r="E6778" i="1" s="1"/>
  <c r="C6779" i="1"/>
  <c r="E6779" i="1" s="1"/>
  <c r="C6780" i="1"/>
  <c r="E6780" i="1" s="1"/>
  <c r="C6781" i="1"/>
  <c r="E6781" i="1" s="1"/>
  <c r="C6782" i="1"/>
  <c r="E6782" i="1" s="1"/>
  <c r="C6783" i="1"/>
  <c r="E6783" i="1" s="1"/>
  <c r="C6784" i="1"/>
  <c r="E6784" i="1" s="1"/>
  <c r="C6785" i="1"/>
  <c r="E6785" i="1" s="1"/>
  <c r="C6786" i="1"/>
  <c r="E6786" i="1" s="1"/>
  <c r="C6787" i="1"/>
  <c r="E6787" i="1" s="1"/>
  <c r="C6788" i="1"/>
  <c r="E6788" i="1" s="1"/>
  <c r="C6789" i="1"/>
  <c r="E6789" i="1" s="1"/>
  <c r="C6790" i="1"/>
  <c r="E6790" i="1" s="1"/>
  <c r="C6791" i="1"/>
  <c r="E6791" i="1" s="1"/>
  <c r="C6792" i="1"/>
  <c r="E6792" i="1" s="1"/>
  <c r="C6793" i="1"/>
  <c r="E6793" i="1" s="1"/>
  <c r="C6794" i="1"/>
  <c r="E6794" i="1" s="1"/>
  <c r="C6795" i="1"/>
  <c r="E6795" i="1" s="1"/>
  <c r="C6796" i="1"/>
  <c r="E6796" i="1" s="1"/>
  <c r="C6797" i="1"/>
  <c r="E6797" i="1" s="1"/>
  <c r="C6798" i="1"/>
  <c r="E6798" i="1" s="1"/>
  <c r="C6799" i="1"/>
  <c r="E6799" i="1" s="1"/>
  <c r="C6800" i="1"/>
  <c r="E6800" i="1" s="1"/>
  <c r="C6801" i="1"/>
  <c r="E6801" i="1" s="1"/>
  <c r="C6802" i="1"/>
  <c r="E6802" i="1" s="1"/>
  <c r="C6803" i="1"/>
  <c r="E6803" i="1" s="1"/>
  <c r="C6804" i="1"/>
  <c r="E6804" i="1" s="1"/>
  <c r="C6805" i="1"/>
  <c r="E6805" i="1" s="1"/>
  <c r="C6806" i="1"/>
  <c r="E6806" i="1" s="1"/>
  <c r="C6807" i="1"/>
  <c r="E6807" i="1" s="1"/>
  <c r="C6808" i="1"/>
  <c r="E6808" i="1" s="1"/>
  <c r="C6809" i="1"/>
  <c r="E6809" i="1" s="1"/>
  <c r="C6810" i="1"/>
  <c r="E6810" i="1" s="1"/>
  <c r="C6811" i="1"/>
  <c r="E6811" i="1" s="1"/>
  <c r="C6812" i="1"/>
  <c r="E6812" i="1" s="1"/>
  <c r="C6813" i="1"/>
  <c r="E6813" i="1" s="1"/>
  <c r="C6814" i="1"/>
  <c r="E6814" i="1" s="1"/>
  <c r="C6815" i="1"/>
  <c r="E6815" i="1" s="1"/>
  <c r="C6816" i="1"/>
  <c r="E6816" i="1" s="1"/>
  <c r="C6817" i="1"/>
  <c r="E6817" i="1" s="1"/>
  <c r="C6818" i="1"/>
  <c r="E6818" i="1" s="1"/>
  <c r="C6819" i="1"/>
  <c r="E6819" i="1" s="1"/>
  <c r="C6820" i="1"/>
  <c r="E6820" i="1" s="1"/>
  <c r="C6821" i="1"/>
  <c r="E6821" i="1" s="1"/>
  <c r="C6822" i="1"/>
  <c r="E6822" i="1" s="1"/>
  <c r="C6823" i="1"/>
  <c r="E6823" i="1" s="1"/>
  <c r="C6824" i="1"/>
  <c r="E6824" i="1" s="1"/>
  <c r="C6825" i="1"/>
  <c r="E6825" i="1" s="1"/>
  <c r="C6826" i="1"/>
  <c r="E6826" i="1" s="1"/>
  <c r="C6827" i="1"/>
  <c r="E6827" i="1" s="1"/>
  <c r="C6828" i="1"/>
  <c r="E6828" i="1" s="1"/>
  <c r="C6829" i="1"/>
  <c r="E6829" i="1" s="1"/>
  <c r="C6830" i="1"/>
  <c r="E6830" i="1" s="1"/>
  <c r="C6831" i="1"/>
  <c r="E6831" i="1" s="1"/>
  <c r="C6832" i="1"/>
  <c r="E6832" i="1" s="1"/>
  <c r="C6833" i="1"/>
  <c r="E6833" i="1" s="1"/>
  <c r="C6834" i="1"/>
  <c r="E6834" i="1" s="1"/>
  <c r="C6835" i="1"/>
  <c r="E6835" i="1" s="1"/>
  <c r="C6836" i="1"/>
  <c r="E6836" i="1" s="1"/>
  <c r="C6837" i="1"/>
  <c r="E6837" i="1" s="1"/>
  <c r="C6838" i="1"/>
  <c r="E6838" i="1" s="1"/>
  <c r="C6839" i="1"/>
  <c r="E6839" i="1" s="1"/>
  <c r="C6840" i="1"/>
  <c r="E6840" i="1" s="1"/>
  <c r="C6841" i="1"/>
  <c r="E6841" i="1" s="1"/>
  <c r="C6842" i="1"/>
  <c r="E6842" i="1" s="1"/>
  <c r="C6843" i="1"/>
  <c r="E6843" i="1" s="1"/>
  <c r="C6844" i="1"/>
  <c r="E6844" i="1" s="1"/>
  <c r="C6845" i="1"/>
  <c r="E6845" i="1" s="1"/>
  <c r="C6846" i="1"/>
  <c r="E6846" i="1" s="1"/>
  <c r="C6847" i="1"/>
  <c r="E6847" i="1" s="1"/>
  <c r="C6848" i="1"/>
  <c r="E6848" i="1" s="1"/>
  <c r="C6849" i="1"/>
  <c r="E6849" i="1" s="1"/>
  <c r="C6850" i="1"/>
  <c r="E6850" i="1" s="1"/>
  <c r="C6851" i="1"/>
  <c r="E6851" i="1" s="1"/>
  <c r="C6852" i="1"/>
  <c r="E6852" i="1" s="1"/>
  <c r="C6853" i="1"/>
  <c r="E6853" i="1" s="1"/>
  <c r="C6854" i="1"/>
  <c r="E6854" i="1" s="1"/>
  <c r="C6855" i="1"/>
  <c r="E6855" i="1" s="1"/>
  <c r="C6856" i="1"/>
  <c r="E6856" i="1" s="1"/>
  <c r="C6857" i="1"/>
  <c r="E6857" i="1" s="1"/>
  <c r="C6858" i="1"/>
  <c r="E6858" i="1" s="1"/>
  <c r="C6859" i="1"/>
  <c r="E6859" i="1" s="1"/>
  <c r="C6860" i="1"/>
  <c r="E6860" i="1" s="1"/>
  <c r="C6861" i="1"/>
  <c r="E6861" i="1" s="1"/>
  <c r="C6862" i="1"/>
  <c r="E6862" i="1" s="1"/>
  <c r="C6863" i="1"/>
  <c r="E6863" i="1" s="1"/>
  <c r="C6864" i="1"/>
  <c r="E6864" i="1" s="1"/>
  <c r="C6865" i="1"/>
  <c r="E6865" i="1" s="1"/>
  <c r="C6866" i="1"/>
  <c r="E6866" i="1" s="1"/>
  <c r="C6867" i="1"/>
  <c r="E6867" i="1" s="1"/>
  <c r="C6868" i="1"/>
  <c r="E6868" i="1" s="1"/>
  <c r="C6869" i="1"/>
  <c r="E6869" i="1" s="1"/>
  <c r="C6870" i="1"/>
  <c r="E6870" i="1" s="1"/>
  <c r="C6871" i="1"/>
  <c r="E6871" i="1" s="1"/>
  <c r="C6872" i="1"/>
  <c r="E6872" i="1" s="1"/>
  <c r="C6873" i="1"/>
  <c r="E6873" i="1" s="1"/>
  <c r="C6874" i="1"/>
  <c r="E6874" i="1" s="1"/>
  <c r="C6875" i="1"/>
  <c r="E6875" i="1" s="1"/>
  <c r="C6876" i="1"/>
  <c r="E6876" i="1" s="1"/>
  <c r="C6877" i="1"/>
  <c r="E6877" i="1" s="1"/>
  <c r="C6878" i="1"/>
  <c r="E6878" i="1" s="1"/>
  <c r="C6879" i="1"/>
  <c r="E6879" i="1" s="1"/>
  <c r="C6880" i="1"/>
  <c r="E6880" i="1" s="1"/>
  <c r="C6881" i="1"/>
  <c r="E6881" i="1" s="1"/>
  <c r="C6882" i="1"/>
  <c r="E6882" i="1" s="1"/>
  <c r="C6883" i="1"/>
  <c r="E6883" i="1" s="1"/>
  <c r="C6884" i="1"/>
  <c r="E6884" i="1" s="1"/>
  <c r="C6885" i="1"/>
  <c r="E6885" i="1" s="1"/>
  <c r="C6886" i="1"/>
  <c r="E6886" i="1" s="1"/>
  <c r="C6887" i="1"/>
  <c r="E6887" i="1" s="1"/>
  <c r="C6888" i="1"/>
  <c r="E6888" i="1" s="1"/>
  <c r="C6889" i="1"/>
  <c r="E6889" i="1" s="1"/>
  <c r="C6890" i="1"/>
  <c r="E6890" i="1" s="1"/>
  <c r="C6891" i="1"/>
  <c r="E6891" i="1" s="1"/>
  <c r="C6892" i="1"/>
  <c r="E6892" i="1" s="1"/>
  <c r="C6893" i="1"/>
  <c r="E6893" i="1" s="1"/>
  <c r="C6894" i="1"/>
  <c r="E6894" i="1" s="1"/>
  <c r="C6895" i="1"/>
  <c r="E6895" i="1" s="1"/>
  <c r="C6896" i="1"/>
  <c r="E6896" i="1" s="1"/>
  <c r="C6897" i="1"/>
  <c r="E6897" i="1" s="1"/>
  <c r="C6898" i="1"/>
  <c r="E6898" i="1" s="1"/>
  <c r="C6899" i="1"/>
  <c r="E6899" i="1" s="1"/>
  <c r="C6900" i="1"/>
  <c r="E6900" i="1" s="1"/>
  <c r="C6901" i="1"/>
  <c r="E6901" i="1" s="1"/>
  <c r="C6902" i="1"/>
  <c r="E6902" i="1" s="1"/>
  <c r="C6903" i="1"/>
  <c r="E6903" i="1" s="1"/>
  <c r="C6904" i="1"/>
  <c r="E6904" i="1" s="1"/>
  <c r="C6905" i="1"/>
  <c r="E6905" i="1" s="1"/>
  <c r="C6906" i="1"/>
  <c r="E6906" i="1" s="1"/>
  <c r="C6907" i="1"/>
  <c r="E6907" i="1" s="1"/>
  <c r="C6908" i="1"/>
  <c r="E6908" i="1" s="1"/>
  <c r="C6909" i="1"/>
  <c r="E6909" i="1" s="1"/>
  <c r="C6910" i="1"/>
  <c r="E6910" i="1" s="1"/>
  <c r="C6911" i="1"/>
  <c r="E6911" i="1" s="1"/>
  <c r="C6912" i="1"/>
  <c r="E6912" i="1" s="1"/>
  <c r="C6913" i="1"/>
  <c r="E6913" i="1" s="1"/>
  <c r="C6914" i="1"/>
  <c r="E6914" i="1" s="1"/>
  <c r="C6915" i="1"/>
  <c r="E6915" i="1" s="1"/>
  <c r="C6916" i="1"/>
  <c r="E6916" i="1" s="1"/>
  <c r="C6917" i="1"/>
  <c r="E6917" i="1" s="1"/>
  <c r="C6918" i="1"/>
  <c r="E6918" i="1" s="1"/>
  <c r="C6919" i="1"/>
  <c r="E6919" i="1" s="1"/>
  <c r="C6920" i="1"/>
  <c r="E6920" i="1" s="1"/>
  <c r="C6921" i="1"/>
  <c r="E6921" i="1" s="1"/>
  <c r="C6922" i="1"/>
  <c r="E6922" i="1" s="1"/>
  <c r="C6923" i="1"/>
  <c r="E6923" i="1" s="1"/>
  <c r="C6924" i="1"/>
  <c r="E6924" i="1" s="1"/>
  <c r="C6925" i="1"/>
  <c r="E6925" i="1" s="1"/>
  <c r="C6926" i="1"/>
  <c r="E6926" i="1" s="1"/>
  <c r="C6927" i="1"/>
  <c r="E6927" i="1" s="1"/>
  <c r="C6928" i="1"/>
  <c r="E6928" i="1" s="1"/>
  <c r="C6929" i="1"/>
  <c r="E6929" i="1" s="1"/>
  <c r="C6930" i="1"/>
  <c r="E6930" i="1" s="1"/>
  <c r="C6931" i="1"/>
  <c r="E6931" i="1" s="1"/>
  <c r="C6932" i="1"/>
  <c r="E6932" i="1" s="1"/>
  <c r="C6933" i="1"/>
  <c r="E6933" i="1" s="1"/>
  <c r="C6934" i="1"/>
  <c r="E6934" i="1" s="1"/>
  <c r="C6935" i="1"/>
  <c r="E6935" i="1" s="1"/>
  <c r="C6936" i="1"/>
  <c r="E6936" i="1" s="1"/>
  <c r="C6937" i="1"/>
  <c r="E6937" i="1" s="1"/>
  <c r="C6938" i="1"/>
  <c r="E6938" i="1" s="1"/>
  <c r="C6939" i="1"/>
  <c r="E6939" i="1" s="1"/>
  <c r="C6940" i="1"/>
  <c r="E6940" i="1" s="1"/>
  <c r="C6941" i="1"/>
  <c r="E6941" i="1" s="1"/>
  <c r="C6942" i="1"/>
  <c r="E6942" i="1" s="1"/>
  <c r="C6943" i="1"/>
  <c r="E6943" i="1" s="1"/>
  <c r="C6944" i="1"/>
  <c r="E6944" i="1" s="1"/>
  <c r="C6945" i="1"/>
  <c r="E6945" i="1" s="1"/>
  <c r="C6946" i="1"/>
  <c r="E6946" i="1" s="1"/>
  <c r="C6947" i="1"/>
  <c r="E6947" i="1" s="1"/>
  <c r="C6948" i="1"/>
  <c r="E6948" i="1" s="1"/>
  <c r="C6949" i="1"/>
  <c r="E6949" i="1" s="1"/>
  <c r="C6950" i="1"/>
  <c r="E6950" i="1" s="1"/>
  <c r="C6951" i="1"/>
  <c r="E6951" i="1" s="1"/>
  <c r="C6952" i="1"/>
  <c r="E6952" i="1" s="1"/>
  <c r="C6953" i="1"/>
  <c r="E6953" i="1" s="1"/>
  <c r="C6954" i="1"/>
  <c r="E6954" i="1" s="1"/>
  <c r="C6955" i="1"/>
  <c r="E6955" i="1" s="1"/>
  <c r="C6956" i="1"/>
  <c r="E6956" i="1" s="1"/>
  <c r="C6957" i="1"/>
  <c r="E6957" i="1" s="1"/>
  <c r="C6958" i="1"/>
  <c r="E6958" i="1" s="1"/>
  <c r="C6959" i="1"/>
  <c r="E6959" i="1" s="1"/>
  <c r="C6960" i="1"/>
  <c r="E6960" i="1" s="1"/>
  <c r="C6961" i="1"/>
  <c r="E6961" i="1" s="1"/>
  <c r="C6962" i="1"/>
  <c r="E6962" i="1" s="1"/>
  <c r="C6963" i="1"/>
  <c r="E6963" i="1" s="1"/>
  <c r="C6964" i="1"/>
  <c r="E6964" i="1" s="1"/>
  <c r="C6965" i="1"/>
  <c r="E6965" i="1" s="1"/>
  <c r="C6966" i="1"/>
  <c r="E6966" i="1" s="1"/>
  <c r="C6967" i="1"/>
  <c r="E6967" i="1" s="1"/>
  <c r="C6968" i="1"/>
  <c r="E6968" i="1" s="1"/>
  <c r="C6969" i="1"/>
  <c r="E6969" i="1" s="1"/>
  <c r="C6970" i="1"/>
  <c r="E6970" i="1" s="1"/>
  <c r="C6971" i="1"/>
  <c r="E6971" i="1" s="1"/>
  <c r="C6972" i="1"/>
  <c r="E6972" i="1" s="1"/>
  <c r="C6973" i="1"/>
  <c r="E6973" i="1" s="1"/>
  <c r="C6974" i="1"/>
  <c r="E6974" i="1" s="1"/>
  <c r="C6975" i="1"/>
  <c r="E6975" i="1" s="1"/>
  <c r="C6976" i="1"/>
  <c r="E6976" i="1" s="1"/>
  <c r="C6977" i="1"/>
  <c r="E6977" i="1" s="1"/>
  <c r="C6978" i="1"/>
  <c r="E6978" i="1" s="1"/>
  <c r="C6979" i="1"/>
  <c r="E6979" i="1" s="1"/>
  <c r="C6980" i="1"/>
  <c r="E6980" i="1" s="1"/>
  <c r="C6981" i="1"/>
  <c r="E6981" i="1" s="1"/>
  <c r="C6982" i="1"/>
  <c r="E6982" i="1" s="1"/>
  <c r="C6983" i="1"/>
  <c r="E6983" i="1" s="1"/>
  <c r="C6984" i="1"/>
  <c r="E6984" i="1" s="1"/>
  <c r="C6985" i="1"/>
  <c r="E6985" i="1" s="1"/>
  <c r="C6986" i="1"/>
  <c r="E6986" i="1" s="1"/>
  <c r="C6987" i="1"/>
  <c r="E6987" i="1" s="1"/>
  <c r="C6988" i="1"/>
  <c r="E6988" i="1" s="1"/>
  <c r="C6989" i="1"/>
  <c r="E6989" i="1" s="1"/>
  <c r="C6990" i="1"/>
  <c r="E6990" i="1" s="1"/>
  <c r="C6991" i="1"/>
  <c r="E6991" i="1" s="1"/>
  <c r="C6992" i="1"/>
  <c r="E6992" i="1" s="1"/>
  <c r="C6993" i="1"/>
  <c r="E6993" i="1" s="1"/>
  <c r="C6994" i="1"/>
  <c r="E6994" i="1" s="1"/>
  <c r="C6995" i="1"/>
  <c r="E6995" i="1" s="1"/>
  <c r="C6996" i="1"/>
  <c r="E6996" i="1" s="1"/>
  <c r="C6997" i="1"/>
  <c r="E6997" i="1" s="1"/>
  <c r="C6998" i="1"/>
  <c r="E6998" i="1" s="1"/>
  <c r="C6999" i="1"/>
  <c r="E6999" i="1" s="1"/>
  <c r="C7000" i="1"/>
  <c r="E7000" i="1" s="1"/>
  <c r="C7001" i="1"/>
  <c r="E7001" i="1" s="1"/>
  <c r="C7002" i="1"/>
  <c r="E7002" i="1" s="1"/>
  <c r="C7003" i="1"/>
  <c r="E7003" i="1" s="1"/>
  <c r="C7004" i="1"/>
  <c r="E7004" i="1" s="1"/>
  <c r="C7005" i="1"/>
  <c r="E7005" i="1" s="1"/>
  <c r="C7006" i="1"/>
  <c r="E7006" i="1" s="1"/>
  <c r="C7007" i="1"/>
  <c r="E7007" i="1" s="1"/>
  <c r="C7008" i="1"/>
  <c r="E7008" i="1" s="1"/>
  <c r="C7009" i="1"/>
  <c r="E7009" i="1" s="1"/>
  <c r="C7010" i="1"/>
  <c r="E7010" i="1" s="1"/>
  <c r="C7011" i="1"/>
  <c r="E7011" i="1" s="1"/>
  <c r="C7012" i="1"/>
  <c r="E7012" i="1" s="1"/>
  <c r="C7013" i="1"/>
  <c r="E7013" i="1" s="1"/>
  <c r="C7014" i="1"/>
  <c r="E7014" i="1" s="1"/>
  <c r="C7015" i="1"/>
  <c r="E7015" i="1" s="1"/>
  <c r="C7016" i="1"/>
  <c r="E7016" i="1" s="1"/>
  <c r="C7017" i="1"/>
  <c r="E7017" i="1" s="1"/>
  <c r="C7018" i="1"/>
  <c r="E7018" i="1" s="1"/>
  <c r="C7019" i="1"/>
  <c r="E7019" i="1" s="1"/>
  <c r="C7020" i="1"/>
  <c r="E7020" i="1" s="1"/>
  <c r="C7021" i="1"/>
  <c r="E7021" i="1" s="1"/>
  <c r="C7022" i="1"/>
  <c r="E7022" i="1" s="1"/>
  <c r="C7023" i="1"/>
  <c r="E7023" i="1" s="1"/>
  <c r="C7024" i="1"/>
  <c r="E7024" i="1" s="1"/>
  <c r="C7025" i="1"/>
  <c r="E7025" i="1" s="1"/>
  <c r="C7026" i="1"/>
  <c r="E7026" i="1" s="1"/>
  <c r="C7027" i="1"/>
  <c r="E7027" i="1" s="1"/>
  <c r="C7028" i="1"/>
  <c r="E7028" i="1" s="1"/>
  <c r="C7029" i="1"/>
  <c r="E7029" i="1" s="1"/>
  <c r="C7030" i="1"/>
  <c r="E7030" i="1" s="1"/>
  <c r="C7031" i="1"/>
  <c r="E7031" i="1" s="1"/>
  <c r="C7032" i="1"/>
  <c r="E7032" i="1" s="1"/>
  <c r="C7033" i="1"/>
  <c r="E7033" i="1" s="1"/>
  <c r="C7034" i="1"/>
  <c r="E7034" i="1" s="1"/>
  <c r="C7035" i="1"/>
  <c r="E7035" i="1" s="1"/>
  <c r="C7036" i="1"/>
  <c r="E7036" i="1" s="1"/>
  <c r="C7037" i="1"/>
  <c r="E7037" i="1" s="1"/>
  <c r="C7038" i="1"/>
  <c r="E7038" i="1" s="1"/>
  <c r="C7039" i="1"/>
  <c r="E7039" i="1" s="1"/>
  <c r="C7040" i="1"/>
  <c r="E7040" i="1" s="1"/>
  <c r="C7041" i="1"/>
  <c r="E7041" i="1" s="1"/>
  <c r="C7042" i="1"/>
  <c r="E7042" i="1" s="1"/>
  <c r="C7043" i="1"/>
  <c r="E7043" i="1" s="1"/>
  <c r="C7044" i="1"/>
  <c r="E7044" i="1" s="1"/>
  <c r="C7045" i="1"/>
  <c r="E7045" i="1" s="1"/>
  <c r="C7046" i="1"/>
  <c r="E7046" i="1" s="1"/>
  <c r="C7047" i="1"/>
  <c r="E7047" i="1" s="1"/>
  <c r="C7048" i="1"/>
  <c r="E7048" i="1" s="1"/>
  <c r="C7049" i="1"/>
  <c r="E7049" i="1" s="1"/>
  <c r="C7050" i="1"/>
  <c r="E7050" i="1" s="1"/>
  <c r="C7051" i="1"/>
  <c r="E7051" i="1" s="1"/>
  <c r="C7052" i="1"/>
  <c r="E7052" i="1" s="1"/>
  <c r="C7053" i="1"/>
  <c r="E7053" i="1" s="1"/>
  <c r="C7054" i="1"/>
  <c r="E7054" i="1" s="1"/>
  <c r="C7055" i="1"/>
  <c r="E7055" i="1" s="1"/>
  <c r="C7056" i="1"/>
  <c r="E7056" i="1" s="1"/>
  <c r="C7057" i="1"/>
  <c r="E7057" i="1" s="1"/>
  <c r="C7058" i="1"/>
  <c r="E7058" i="1" s="1"/>
  <c r="C7059" i="1"/>
  <c r="E7059" i="1" s="1"/>
  <c r="C7060" i="1"/>
  <c r="E7060" i="1" s="1"/>
  <c r="C7061" i="1"/>
  <c r="E7061" i="1" s="1"/>
  <c r="C7062" i="1"/>
  <c r="E7062" i="1" s="1"/>
  <c r="C7063" i="1"/>
  <c r="E7063" i="1" s="1"/>
  <c r="C7064" i="1"/>
  <c r="E7064" i="1" s="1"/>
  <c r="C7065" i="1"/>
  <c r="E7065" i="1" s="1"/>
  <c r="C7066" i="1"/>
  <c r="E7066" i="1" s="1"/>
  <c r="C7067" i="1"/>
  <c r="E7067" i="1" s="1"/>
  <c r="C7068" i="1"/>
  <c r="E7068" i="1" s="1"/>
  <c r="C7069" i="1"/>
  <c r="E7069" i="1" s="1"/>
  <c r="C7070" i="1"/>
  <c r="E7070" i="1" s="1"/>
  <c r="C7071" i="1"/>
  <c r="E7071" i="1" s="1"/>
  <c r="C7072" i="1"/>
  <c r="E7072" i="1" s="1"/>
  <c r="C7073" i="1"/>
  <c r="E7073" i="1" s="1"/>
  <c r="C7074" i="1"/>
  <c r="E7074" i="1" s="1"/>
  <c r="C7075" i="1"/>
  <c r="E7075" i="1" s="1"/>
  <c r="C7076" i="1"/>
  <c r="E7076" i="1" s="1"/>
  <c r="C7077" i="1"/>
  <c r="E7077" i="1" s="1"/>
  <c r="C7078" i="1"/>
  <c r="E7078" i="1" s="1"/>
  <c r="C7079" i="1"/>
  <c r="E7079" i="1" s="1"/>
  <c r="C7080" i="1"/>
  <c r="E7080" i="1" s="1"/>
  <c r="C7081" i="1"/>
  <c r="E7081" i="1" s="1"/>
  <c r="C7082" i="1"/>
  <c r="E7082" i="1" s="1"/>
  <c r="C7083" i="1"/>
  <c r="E7083" i="1" s="1"/>
  <c r="C7084" i="1"/>
  <c r="E7084" i="1" s="1"/>
  <c r="C7085" i="1"/>
  <c r="E7085" i="1" s="1"/>
  <c r="C7086" i="1"/>
  <c r="E7086" i="1" s="1"/>
  <c r="C7087" i="1"/>
  <c r="E7087" i="1" s="1"/>
  <c r="C7088" i="1"/>
  <c r="E7088" i="1" s="1"/>
  <c r="C7089" i="1"/>
  <c r="E7089" i="1" s="1"/>
  <c r="C7090" i="1"/>
  <c r="E7090" i="1" s="1"/>
  <c r="C7091" i="1"/>
  <c r="E7091" i="1" s="1"/>
  <c r="C7092" i="1"/>
  <c r="E7092" i="1" s="1"/>
  <c r="C7093" i="1"/>
  <c r="E7093" i="1" s="1"/>
  <c r="C7094" i="1"/>
  <c r="E7094" i="1" s="1"/>
  <c r="C7095" i="1"/>
  <c r="E7095" i="1" s="1"/>
  <c r="C7096" i="1"/>
  <c r="E7096" i="1" s="1"/>
  <c r="C7097" i="1"/>
  <c r="E7097" i="1" s="1"/>
  <c r="C7098" i="1"/>
  <c r="E7098" i="1" s="1"/>
  <c r="C7099" i="1"/>
  <c r="E7099" i="1" s="1"/>
  <c r="C7100" i="1"/>
  <c r="E7100" i="1" s="1"/>
  <c r="C7101" i="1"/>
  <c r="E7101" i="1" s="1"/>
  <c r="C7102" i="1"/>
  <c r="E7102" i="1" s="1"/>
  <c r="C7103" i="1"/>
  <c r="E7103" i="1" s="1"/>
  <c r="C7104" i="1"/>
  <c r="E7104" i="1" s="1"/>
  <c r="C7105" i="1"/>
  <c r="E7105" i="1" s="1"/>
  <c r="C7106" i="1"/>
  <c r="E7106" i="1" s="1"/>
  <c r="C7107" i="1"/>
  <c r="E7107" i="1" s="1"/>
  <c r="C7108" i="1"/>
  <c r="E7108" i="1" s="1"/>
  <c r="C7109" i="1"/>
  <c r="E7109" i="1" s="1"/>
  <c r="C7110" i="1"/>
  <c r="E7110" i="1" s="1"/>
  <c r="C7111" i="1"/>
  <c r="E7111" i="1" s="1"/>
  <c r="C7112" i="1"/>
  <c r="E7112" i="1" s="1"/>
  <c r="C7113" i="1"/>
  <c r="E7113" i="1" s="1"/>
  <c r="C7114" i="1"/>
  <c r="E7114" i="1" s="1"/>
  <c r="C7115" i="1"/>
  <c r="E7115" i="1" s="1"/>
  <c r="C7116" i="1"/>
  <c r="E7116" i="1" s="1"/>
  <c r="C7117" i="1"/>
  <c r="E7117" i="1" s="1"/>
  <c r="C7118" i="1"/>
  <c r="E7118" i="1" s="1"/>
  <c r="C7119" i="1"/>
  <c r="E7119" i="1" s="1"/>
  <c r="C7120" i="1"/>
  <c r="E7120" i="1" s="1"/>
  <c r="C7121" i="1"/>
  <c r="E7121" i="1" s="1"/>
  <c r="C7122" i="1"/>
  <c r="E7122" i="1" s="1"/>
  <c r="C7123" i="1"/>
  <c r="E7123" i="1" s="1"/>
  <c r="C7124" i="1"/>
  <c r="E7124" i="1" s="1"/>
  <c r="C7125" i="1"/>
  <c r="E7125" i="1" s="1"/>
  <c r="C7126" i="1"/>
  <c r="E7126" i="1" s="1"/>
  <c r="C7127" i="1"/>
  <c r="E7127" i="1" s="1"/>
  <c r="C7128" i="1"/>
  <c r="E7128" i="1" s="1"/>
  <c r="C7129" i="1"/>
  <c r="E7129" i="1" s="1"/>
  <c r="C7130" i="1"/>
  <c r="E7130" i="1" s="1"/>
  <c r="C7131" i="1"/>
  <c r="E7131" i="1" s="1"/>
  <c r="C7132" i="1"/>
  <c r="E7132" i="1" s="1"/>
  <c r="C7133" i="1"/>
  <c r="E7133" i="1" s="1"/>
  <c r="C7134" i="1"/>
  <c r="E7134" i="1" s="1"/>
  <c r="C7135" i="1"/>
  <c r="E7135" i="1" s="1"/>
  <c r="C7136" i="1"/>
  <c r="E7136" i="1" s="1"/>
  <c r="C7137" i="1"/>
  <c r="E7137" i="1" s="1"/>
  <c r="C7138" i="1"/>
  <c r="E7138" i="1" s="1"/>
  <c r="C7139" i="1"/>
  <c r="E7139" i="1" s="1"/>
  <c r="C7140" i="1"/>
  <c r="E7140" i="1" s="1"/>
  <c r="C7141" i="1"/>
  <c r="E7141" i="1" s="1"/>
  <c r="C7142" i="1"/>
  <c r="E7142" i="1" s="1"/>
  <c r="C7143" i="1"/>
  <c r="E7143" i="1" s="1"/>
  <c r="C7144" i="1"/>
  <c r="E7144" i="1" s="1"/>
  <c r="C7145" i="1"/>
  <c r="E7145" i="1" s="1"/>
  <c r="C7146" i="1"/>
  <c r="E7146" i="1" s="1"/>
  <c r="C7147" i="1"/>
  <c r="E7147" i="1" s="1"/>
  <c r="C7148" i="1"/>
  <c r="E7148" i="1" s="1"/>
  <c r="C7149" i="1"/>
  <c r="E7149" i="1" s="1"/>
  <c r="C7150" i="1"/>
  <c r="E7150" i="1" s="1"/>
  <c r="C7151" i="1"/>
  <c r="E7151" i="1" s="1"/>
  <c r="C7152" i="1"/>
  <c r="E7152" i="1" s="1"/>
  <c r="C7153" i="1"/>
  <c r="E7153" i="1" s="1"/>
  <c r="C7154" i="1"/>
  <c r="E7154" i="1" s="1"/>
  <c r="C7155" i="1"/>
  <c r="E7155" i="1" s="1"/>
  <c r="C7156" i="1"/>
  <c r="E7156" i="1" s="1"/>
  <c r="C7157" i="1"/>
  <c r="E7157" i="1" s="1"/>
  <c r="C7158" i="1"/>
  <c r="E7158" i="1" s="1"/>
  <c r="C7159" i="1"/>
  <c r="E7159" i="1" s="1"/>
  <c r="C7160" i="1"/>
  <c r="E7160" i="1" s="1"/>
  <c r="C7161" i="1"/>
  <c r="E7161" i="1" s="1"/>
  <c r="C7162" i="1"/>
  <c r="E7162" i="1" s="1"/>
  <c r="C7163" i="1"/>
  <c r="E7163" i="1" s="1"/>
  <c r="C7164" i="1"/>
  <c r="E7164" i="1" s="1"/>
  <c r="C7165" i="1"/>
  <c r="E7165" i="1" s="1"/>
  <c r="C7166" i="1"/>
  <c r="E7166" i="1" s="1"/>
  <c r="C7167" i="1"/>
  <c r="E7167" i="1" s="1"/>
  <c r="C7168" i="1"/>
  <c r="E7168" i="1" s="1"/>
  <c r="C7169" i="1"/>
  <c r="E7169" i="1" s="1"/>
  <c r="C7170" i="1"/>
  <c r="E7170" i="1" s="1"/>
  <c r="C7171" i="1"/>
  <c r="E7171" i="1" s="1"/>
  <c r="C7172" i="1"/>
  <c r="E7172" i="1" s="1"/>
  <c r="C7173" i="1"/>
  <c r="E7173" i="1" s="1"/>
  <c r="C7174" i="1"/>
  <c r="E7174" i="1" s="1"/>
  <c r="C7175" i="1"/>
  <c r="E7175" i="1" s="1"/>
  <c r="C7176" i="1"/>
  <c r="E7176" i="1" s="1"/>
  <c r="C7177" i="1"/>
  <c r="E7177" i="1" s="1"/>
  <c r="C7178" i="1"/>
  <c r="E7178" i="1" s="1"/>
  <c r="C7179" i="1"/>
  <c r="E7179" i="1" s="1"/>
  <c r="C7180" i="1"/>
  <c r="E7180" i="1" s="1"/>
  <c r="C7181" i="1"/>
  <c r="E7181" i="1" s="1"/>
  <c r="C7182" i="1"/>
  <c r="E7182" i="1" s="1"/>
  <c r="C7183" i="1"/>
  <c r="E7183" i="1" s="1"/>
  <c r="C7184" i="1"/>
  <c r="E7184" i="1" s="1"/>
  <c r="C7185" i="1"/>
  <c r="E7185" i="1" s="1"/>
  <c r="C7186" i="1"/>
  <c r="E7186" i="1" s="1"/>
  <c r="C7187" i="1"/>
  <c r="E7187" i="1" s="1"/>
  <c r="C7188" i="1"/>
  <c r="E7188" i="1" s="1"/>
  <c r="C7189" i="1"/>
  <c r="E7189" i="1" s="1"/>
  <c r="C7190" i="1"/>
  <c r="E7190" i="1" s="1"/>
  <c r="C7191" i="1"/>
  <c r="E7191" i="1" s="1"/>
  <c r="C7192" i="1"/>
  <c r="E7192" i="1" s="1"/>
  <c r="C7193" i="1"/>
  <c r="E7193" i="1" s="1"/>
  <c r="C7194" i="1"/>
  <c r="E7194" i="1" s="1"/>
  <c r="C7195" i="1"/>
  <c r="E7195" i="1" s="1"/>
  <c r="C7196" i="1"/>
  <c r="E7196" i="1" s="1"/>
  <c r="C7197" i="1"/>
  <c r="E7197" i="1" s="1"/>
  <c r="C7198" i="1"/>
  <c r="E7198" i="1" s="1"/>
  <c r="C7199" i="1"/>
  <c r="E7199" i="1" s="1"/>
  <c r="C7200" i="1"/>
  <c r="E7200" i="1" s="1"/>
  <c r="C7201" i="1"/>
  <c r="E7201" i="1" s="1"/>
  <c r="C7202" i="1"/>
  <c r="E7202" i="1" s="1"/>
  <c r="C7203" i="1"/>
  <c r="E7203" i="1" s="1"/>
  <c r="C7204" i="1"/>
  <c r="E7204" i="1" s="1"/>
  <c r="C7205" i="1"/>
  <c r="E7205" i="1" s="1"/>
  <c r="C7206" i="1"/>
  <c r="E7206" i="1" s="1"/>
  <c r="C7207" i="1"/>
  <c r="E7207" i="1" s="1"/>
  <c r="C7208" i="1"/>
  <c r="E7208" i="1" s="1"/>
  <c r="C7209" i="1"/>
  <c r="E7209" i="1" s="1"/>
  <c r="C7210" i="1"/>
  <c r="E7210" i="1" s="1"/>
  <c r="C7211" i="1"/>
  <c r="E7211" i="1" s="1"/>
  <c r="C7212" i="1"/>
  <c r="E7212" i="1" s="1"/>
  <c r="C7213" i="1"/>
  <c r="E7213" i="1" s="1"/>
  <c r="C7214" i="1"/>
  <c r="E7214" i="1" s="1"/>
  <c r="C7215" i="1"/>
  <c r="E7215" i="1" s="1"/>
  <c r="C7216" i="1"/>
  <c r="E7216" i="1" s="1"/>
  <c r="C7217" i="1"/>
  <c r="E7217" i="1" s="1"/>
  <c r="C7218" i="1"/>
  <c r="E7218" i="1" s="1"/>
  <c r="C7219" i="1"/>
  <c r="E7219" i="1" s="1"/>
  <c r="C7220" i="1"/>
  <c r="E7220" i="1" s="1"/>
  <c r="C7221" i="1"/>
  <c r="E7221" i="1" s="1"/>
  <c r="C7222" i="1"/>
  <c r="E7222" i="1" s="1"/>
  <c r="C7223" i="1"/>
  <c r="E7223" i="1" s="1"/>
  <c r="C7224" i="1"/>
  <c r="E7224" i="1" s="1"/>
  <c r="C7225" i="1"/>
  <c r="E7225" i="1" s="1"/>
  <c r="C7226" i="1"/>
  <c r="E7226" i="1" s="1"/>
  <c r="C7227" i="1"/>
  <c r="E7227" i="1" s="1"/>
  <c r="C7228" i="1"/>
  <c r="E7228" i="1" s="1"/>
  <c r="C7229" i="1"/>
  <c r="E7229" i="1" s="1"/>
  <c r="C7230" i="1"/>
  <c r="E7230" i="1" s="1"/>
  <c r="C7231" i="1"/>
  <c r="E7231" i="1" s="1"/>
  <c r="C7232" i="1"/>
  <c r="E7232" i="1" s="1"/>
  <c r="C7233" i="1"/>
  <c r="E7233" i="1" s="1"/>
  <c r="C7234" i="1"/>
  <c r="E7234" i="1" s="1"/>
  <c r="C7235" i="1"/>
  <c r="E7235" i="1" s="1"/>
  <c r="C7236" i="1"/>
  <c r="E7236" i="1" s="1"/>
  <c r="C7237" i="1"/>
  <c r="E7237" i="1" s="1"/>
  <c r="C7238" i="1"/>
  <c r="E7238" i="1" s="1"/>
  <c r="C7239" i="1"/>
  <c r="E7239" i="1" s="1"/>
  <c r="C7240" i="1"/>
  <c r="E7240" i="1" s="1"/>
  <c r="C7241" i="1"/>
  <c r="E7241" i="1" s="1"/>
  <c r="C7242" i="1"/>
  <c r="E7242" i="1" s="1"/>
  <c r="C7243" i="1"/>
  <c r="E7243" i="1" s="1"/>
  <c r="C7244" i="1"/>
  <c r="E7244" i="1" s="1"/>
  <c r="C7245" i="1"/>
  <c r="E7245" i="1" s="1"/>
  <c r="C7246" i="1"/>
  <c r="E7246" i="1" s="1"/>
  <c r="C7247" i="1"/>
  <c r="E7247" i="1" s="1"/>
  <c r="C7248" i="1"/>
  <c r="E7248" i="1" s="1"/>
  <c r="C7249" i="1"/>
  <c r="E7249" i="1" s="1"/>
  <c r="C7250" i="1"/>
  <c r="E7250" i="1" s="1"/>
  <c r="C7251" i="1"/>
  <c r="E7251" i="1" s="1"/>
  <c r="C7252" i="1"/>
  <c r="E7252" i="1" s="1"/>
  <c r="C7253" i="1"/>
  <c r="E7253" i="1" s="1"/>
  <c r="C7254" i="1"/>
  <c r="E7254" i="1" s="1"/>
  <c r="C7255" i="1"/>
  <c r="E7255" i="1" s="1"/>
  <c r="C7256" i="1"/>
  <c r="E7256" i="1" s="1"/>
  <c r="C7257" i="1"/>
  <c r="E7257" i="1" s="1"/>
  <c r="C7258" i="1"/>
  <c r="E7258" i="1" s="1"/>
  <c r="C7259" i="1"/>
  <c r="E7259" i="1" s="1"/>
  <c r="C7260" i="1"/>
  <c r="E7260" i="1" s="1"/>
  <c r="C7261" i="1"/>
  <c r="E7261" i="1" s="1"/>
  <c r="C7262" i="1"/>
  <c r="E7262" i="1" s="1"/>
  <c r="C7263" i="1"/>
  <c r="E7263" i="1" s="1"/>
  <c r="C7264" i="1"/>
  <c r="E7264" i="1" s="1"/>
  <c r="C7265" i="1"/>
  <c r="E7265" i="1" s="1"/>
  <c r="C7266" i="1"/>
  <c r="E7266" i="1" s="1"/>
  <c r="C7267" i="1"/>
  <c r="E7267" i="1" s="1"/>
  <c r="C7268" i="1"/>
  <c r="E7268" i="1" s="1"/>
  <c r="C7269" i="1"/>
  <c r="E7269" i="1" s="1"/>
  <c r="C7270" i="1"/>
  <c r="E7270" i="1" s="1"/>
  <c r="C7271" i="1"/>
  <c r="E7271" i="1" s="1"/>
  <c r="C7272" i="1"/>
  <c r="E7272" i="1" s="1"/>
  <c r="C7273" i="1"/>
  <c r="E7273" i="1" s="1"/>
  <c r="C7274" i="1"/>
  <c r="E7274" i="1" s="1"/>
  <c r="C7275" i="1"/>
  <c r="E7275" i="1" s="1"/>
  <c r="C7276" i="1"/>
  <c r="E7276" i="1" s="1"/>
  <c r="C7277" i="1"/>
  <c r="E7277" i="1" s="1"/>
  <c r="C7278" i="1"/>
  <c r="E7278" i="1" s="1"/>
  <c r="C7279" i="1"/>
  <c r="E7279" i="1" s="1"/>
  <c r="C7280" i="1"/>
  <c r="E7280" i="1" s="1"/>
  <c r="C7281" i="1"/>
  <c r="E7281" i="1" s="1"/>
  <c r="C7282" i="1"/>
  <c r="E7282" i="1" s="1"/>
  <c r="C7283" i="1"/>
  <c r="E7283" i="1" s="1"/>
  <c r="C7284" i="1"/>
  <c r="E7284" i="1" s="1"/>
  <c r="C7285" i="1"/>
  <c r="E7285" i="1" s="1"/>
  <c r="C7286" i="1"/>
  <c r="E7286" i="1" s="1"/>
  <c r="C7287" i="1"/>
  <c r="E7287" i="1" s="1"/>
  <c r="C7288" i="1"/>
  <c r="E7288" i="1" s="1"/>
  <c r="C7289" i="1"/>
  <c r="E7289" i="1" s="1"/>
  <c r="C7290" i="1"/>
  <c r="E7290" i="1" s="1"/>
  <c r="C7291" i="1"/>
  <c r="E7291" i="1" s="1"/>
  <c r="C7292" i="1"/>
  <c r="E7292" i="1" s="1"/>
  <c r="C7293" i="1"/>
  <c r="E7293" i="1" s="1"/>
  <c r="C7294" i="1"/>
  <c r="E7294" i="1" s="1"/>
  <c r="C7295" i="1"/>
  <c r="E7295" i="1" s="1"/>
  <c r="C7296" i="1"/>
  <c r="E7296" i="1" s="1"/>
  <c r="C7297" i="1"/>
  <c r="E7297" i="1" s="1"/>
  <c r="C7298" i="1"/>
  <c r="E7298" i="1" s="1"/>
  <c r="C7299" i="1"/>
  <c r="E7299" i="1" s="1"/>
  <c r="C7300" i="1"/>
  <c r="E7300" i="1" s="1"/>
  <c r="C7301" i="1"/>
  <c r="E7301" i="1" s="1"/>
  <c r="C7302" i="1"/>
  <c r="E7302" i="1" s="1"/>
  <c r="C7303" i="1"/>
  <c r="E7303" i="1" s="1"/>
  <c r="C7304" i="1"/>
  <c r="E7304" i="1" s="1"/>
  <c r="C7305" i="1"/>
  <c r="E7305" i="1" s="1"/>
  <c r="C7306" i="1"/>
  <c r="E7306" i="1" s="1"/>
  <c r="C7307" i="1"/>
  <c r="E7307" i="1" s="1"/>
  <c r="C7308" i="1"/>
  <c r="E7308" i="1" s="1"/>
  <c r="C7309" i="1"/>
  <c r="E7309" i="1" s="1"/>
  <c r="C7310" i="1"/>
  <c r="E7310" i="1" s="1"/>
  <c r="C7311" i="1"/>
  <c r="E7311" i="1" s="1"/>
  <c r="C7312" i="1"/>
  <c r="E7312" i="1" s="1"/>
  <c r="C7313" i="1"/>
  <c r="E7313" i="1" s="1"/>
  <c r="C7314" i="1"/>
  <c r="E7314" i="1" s="1"/>
  <c r="C7315" i="1"/>
  <c r="E7315" i="1" s="1"/>
  <c r="C7316" i="1"/>
  <c r="E7316" i="1" s="1"/>
  <c r="C7317" i="1"/>
  <c r="E7317" i="1" s="1"/>
  <c r="C7318" i="1"/>
  <c r="E7318" i="1" s="1"/>
  <c r="C7319" i="1"/>
  <c r="E7319" i="1" s="1"/>
  <c r="C7320" i="1"/>
  <c r="E7320" i="1" s="1"/>
  <c r="C7321" i="1"/>
  <c r="E7321" i="1" s="1"/>
  <c r="C7322" i="1"/>
  <c r="E7322" i="1" s="1"/>
  <c r="C7323" i="1"/>
  <c r="E7323" i="1" s="1"/>
  <c r="C7324" i="1"/>
  <c r="E7324" i="1" s="1"/>
  <c r="C7325" i="1"/>
  <c r="E7325" i="1" s="1"/>
  <c r="C7326" i="1"/>
  <c r="E7326" i="1" s="1"/>
  <c r="C7327" i="1"/>
  <c r="E7327" i="1" s="1"/>
  <c r="C7328" i="1"/>
  <c r="E7328" i="1" s="1"/>
  <c r="C7329" i="1"/>
  <c r="E7329" i="1" s="1"/>
  <c r="C7330" i="1"/>
  <c r="E7330" i="1" s="1"/>
  <c r="C7331" i="1"/>
  <c r="E7331" i="1" s="1"/>
  <c r="C7332" i="1"/>
  <c r="E7332" i="1" s="1"/>
  <c r="C7333" i="1"/>
  <c r="E7333" i="1" s="1"/>
  <c r="C7334" i="1"/>
  <c r="E7334" i="1" s="1"/>
  <c r="C7335" i="1"/>
  <c r="E7335" i="1" s="1"/>
  <c r="C7336" i="1"/>
  <c r="E7336" i="1" s="1"/>
  <c r="C7337" i="1"/>
  <c r="E7337" i="1" s="1"/>
  <c r="C7338" i="1"/>
  <c r="E7338" i="1" s="1"/>
  <c r="C7339" i="1"/>
  <c r="E7339" i="1" s="1"/>
  <c r="C7340" i="1"/>
  <c r="E7340" i="1" s="1"/>
  <c r="C7341" i="1"/>
  <c r="E7341" i="1" s="1"/>
  <c r="C7342" i="1"/>
  <c r="E7342" i="1" s="1"/>
  <c r="C7343" i="1"/>
  <c r="E7343" i="1" s="1"/>
  <c r="C7344" i="1"/>
  <c r="E7344" i="1" s="1"/>
  <c r="C7345" i="1"/>
  <c r="E7345" i="1" s="1"/>
  <c r="C7346" i="1"/>
  <c r="E7346" i="1" s="1"/>
  <c r="C7347" i="1"/>
  <c r="E7347" i="1" s="1"/>
  <c r="C7348" i="1"/>
  <c r="E7348" i="1" s="1"/>
  <c r="C7349" i="1"/>
  <c r="E7349" i="1" s="1"/>
  <c r="C7350" i="1"/>
  <c r="E7350" i="1" s="1"/>
  <c r="C7351" i="1"/>
  <c r="E7351" i="1" s="1"/>
  <c r="C7352" i="1"/>
  <c r="E7352" i="1" s="1"/>
  <c r="C7353" i="1"/>
  <c r="E7353" i="1" s="1"/>
  <c r="C7354" i="1"/>
  <c r="E7354" i="1" s="1"/>
  <c r="C7355" i="1"/>
  <c r="E7355" i="1" s="1"/>
  <c r="C7356" i="1"/>
  <c r="E7356" i="1" s="1"/>
  <c r="C7357" i="1"/>
  <c r="E7357" i="1" s="1"/>
  <c r="C7358" i="1"/>
  <c r="E7358" i="1" s="1"/>
  <c r="C7359" i="1"/>
  <c r="E7359" i="1" s="1"/>
  <c r="C7360" i="1"/>
  <c r="E7360" i="1" s="1"/>
  <c r="C7361" i="1"/>
  <c r="E7361" i="1" s="1"/>
  <c r="C7362" i="1"/>
  <c r="E7362" i="1" s="1"/>
  <c r="C7363" i="1"/>
  <c r="E7363" i="1" s="1"/>
  <c r="C7364" i="1"/>
  <c r="E7364" i="1" s="1"/>
  <c r="C7365" i="1"/>
  <c r="E7365" i="1" s="1"/>
  <c r="C7366" i="1"/>
  <c r="E7366" i="1" s="1"/>
  <c r="C7367" i="1"/>
  <c r="E7367" i="1" s="1"/>
  <c r="C7368" i="1"/>
  <c r="E7368" i="1" s="1"/>
  <c r="C7369" i="1"/>
  <c r="E7369" i="1" s="1"/>
  <c r="C7370" i="1"/>
  <c r="E7370" i="1" s="1"/>
  <c r="C7371" i="1"/>
  <c r="E7371" i="1" s="1"/>
  <c r="C7372" i="1"/>
  <c r="E7372" i="1" s="1"/>
  <c r="C7373" i="1"/>
  <c r="E7373" i="1" s="1"/>
  <c r="C7374" i="1"/>
  <c r="E7374" i="1" s="1"/>
  <c r="C7375" i="1"/>
  <c r="E7375" i="1" s="1"/>
  <c r="C7376" i="1"/>
  <c r="E7376" i="1" s="1"/>
  <c r="C7377" i="1"/>
  <c r="E7377" i="1" s="1"/>
  <c r="C7378" i="1"/>
  <c r="E7378" i="1" s="1"/>
  <c r="C7379" i="1"/>
  <c r="E7379" i="1" s="1"/>
  <c r="C7380" i="1"/>
  <c r="E7380" i="1" s="1"/>
  <c r="C7381" i="1"/>
  <c r="E7381" i="1" s="1"/>
  <c r="C7382" i="1"/>
  <c r="E7382" i="1" s="1"/>
  <c r="C7383" i="1"/>
  <c r="E7383" i="1" s="1"/>
  <c r="C7384" i="1"/>
  <c r="E7384" i="1" s="1"/>
  <c r="C7385" i="1"/>
  <c r="E7385" i="1" s="1"/>
  <c r="C7386" i="1"/>
  <c r="E7386" i="1" s="1"/>
  <c r="C7387" i="1"/>
  <c r="E7387" i="1" s="1"/>
  <c r="C7388" i="1"/>
  <c r="E7388" i="1" s="1"/>
  <c r="C7389" i="1"/>
  <c r="E7389" i="1" s="1"/>
  <c r="C7390" i="1"/>
  <c r="E7390" i="1" s="1"/>
  <c r="C7391" i="1"/>
  <c r="E7391" i="1" s="1"/>
  <c r="C7392" i="1"/>
  <c r="E7392" i="1" s="1"/>
  <c r="C7393" i="1"/>
  <c r="E7393" i="1" s="1"/>
  <c r="C7394" i="1"/>
  <c r="E7394" i="1" s="1"/>
  <c r="C7395" i="1"/>
  <c r="E7395" i="1" s="1"/>
  <c r="C7396" i="1"/>
  <c r="E7396" i="1" s="1"/>
  <c r="C7397" i="1"/>
  <c r="E7397" i="1" s="1"/>
  <c r="C7398" i="1"/>
  <c r="E7398" i="1" s="1"/>
  <c r="C7399" i="1"/>
  <c r="E7399" i="1" s="1"/>
  <c r="C7400" i="1"/>
  <c r="E7400" i="1" s="1"/>
  <c r="C7401" i="1"/>
  <c r="E7401" i="1" s="1"/>
  <c r="C7402" i="1"/>
  <c r="E7402" i="1" s="1"/>
  <c r="C7403" i="1"/>
  <c r="E7403" i="1" s="1"/>
  <c r="C7404" i="1"/>
  <c r="E7404" i="1" s="1"/>
  <c r="C7405" i="1"/>
  <c r="E7405" i="1" s="1"/>
  <c r="C7406" i="1"/>
  <c r="E7406" i="1" s="1"/>
  <c r="C7407" i="1"/>
  <c r="E7407" i="1" s="1"/>
  <c r="C7408" i="1"/>
  <c r="E7408" i="1" s="1"/>
  <c r="C7409" i="1"/>
  <c r="E7409" i="1" s="1"/>
  <c r="C7410" i="1"/>
  <c r="E7410" i="1" s="1"/>
  <c r="C7411" i="1"/>
  <c r="E7411" i="1" s="1"/>
  <c r="C7412" i="1"/>
  <c r="E7412" i="1" s="1"/>
  <c r="C7413" i="1"/>
  <c r="E7413" i="1" s="1"/>
  <c r="C7414" i="1"/>
  <c r="E7414" i="1" s="1"/>
  <c r="C7415" i="1"/>
  <c r="E7415" i="1" s="1"/>
  <c r="C7416" i="1"/>
  <c r="E7416" i="1" s="1"/>
  <c r="C7417" i="1"/>
  <c r="E7417" i="1" s="1"/>
  <c r="C7418" i="1"/>
  <c r="E7418" i="1" s="1"/>
  <c r="C7419" i="1"/>
  <c r="E7419" i="1" s="1"/>
  <c r="C7420" i="1"/>
  <c r="E7420" i="1" s="1"/>
  <c r="C7421" i="1"/>
  <c r="E7421" i="1" s="1"/>
  <c r="C7422" i="1"/>
  <c r="E7422" i="1" s="1"/>
  <c r="C7423" i="1"/>
  <c r="E7423" i="1" s="1"/>
  <c r="C7424" i="1"/>
  <c r="E7424" i="1" s="1"/>
  <c r="C7425" i="1"/>
  <c r="E7425" i="1" s="1"/>
  <c r="C7426" i="1"/>
  <c r="E7426" i="1" s="1"/>
  <c r="C7427" i="1"/>
  <c r="E7427" i="1" s="1"/>
  <c r="C7428" i="1"/>
  <c r="E7428" i="1" s="1"/>
  <c r="C7429" i="1"/>
  <c r="E7429" i="1" s="1"/>
  <c r="C7430" i="1"/>
  <c r="E7430" i="1" s="1"/>
  <c r="C7431" i="1"/>
  <c r="E7431" i="1" s="1"/>
  <c r="C7432" i="1"/>
  <c r="E7432" i="1" s="1"/>
  <c r="C7433" i="1"/>
  <c r="E7433" i="1" s="1"/>
  <c r="C7434" i="1"/>
  <c r="E7434" i="1" s="1"/>
  <c r="C7435" i="1"/>
  <c r="E7435" i="1" s="1"/>
  <c r="C7436" i="1"/>
  <c r="E7436" i="1" s="1"/>
  <c r="C7437" i="1"/>
  <c r="E7437" i="1" s="1"/>
  <c r="C7438" i="1"/>
  <c r="E7438" i="1" s="1"/>
  <c r="C7439" i="1"/>
  <c r="E7439" i="1" s="1"/>
  <c r="C7440" i="1"/>
  <c r="E7440" i="1" s="1"/>
  <c r="C7441" i="1"/>
  <c r="E7441" i="1" s="1"/>
  <c r="C7442" i="1"/>
  <c r="E7442" i="1" s="1"/>
  <c r="C7443" i="1"/>
  <c r="E7443" i="1" s="1"/>
  <c r="C7444" i="1"/>
  <c r="E7444" i="1" s="1"/>
  <c r="C7445" i="1"/>
  <c r="E7445" i="1" s="1"/>
  <c r="C7446" i="1"/>
  <c r="E7446" i="1" s="1"/>
  <c r="C7447" i="1"/>
  <c r="E7447" i="1" s="1"/>
  <c r="C7448" i="1"/>
  <c r="E7448" i="1" s="1"/>
  <c r="C7449" i="1"/>
  <c r="E7449" i="1" s="1"/>
  <c r="C7450" i="1"/>
  <c r="E7450" i="1" s="1"/>
  <c r="C7451" i="1"/>
  <c r="E7451" i="1" s="1"/>
  <c r="C7452" i="1"/>
  <c r="E7452" i="1" s="1"/>
  <c r="C7453" i="1"/>
  <c r="E7453" i="1" s="1"/>
  <c r="C7454" i="1"/>
  <c r="E7454" i="1" s="1"/>
  <c r="C7455" i="1"/>
  <c r="E7455" i="1" s="1"/>
  <c r="C7456" i="1"/>
  <c r="E7456" i="1" s="1"/>
  <c r="C7457" i="1"/>
  <c r="E7457" i="1" s="1"/>
  <c r="C7458" i="1"/>
  <c r="E7458" i="1" s="1"/>
  <c r="C7459" i="1"/>
  <c r="E7459" i="1" s="1"/>
  <c r="C7460" i="1"/>
  <c r="E7460" i="1" s="1"/>
  <c r="C7461" i="1"/>
  <c r="E7461" i="1" s="1"/>
  <c r="C7462" i="1"/>
  <c r="E7462" i="1" s="1"/>
  <c r="C7463" i="1"/>
  <c r="E7463" i="1" s="1"/>
  <c r="C7464" i="1"/>
  <c r="E7464" i="1" s="1"/>
  <c r="C7465" i="1"/>
  <c r="E7465" i="1" s="1"/>
  <c r="C7466" i="1"/>
  <c r="E7466" i="1" s="1"/>
  <c r="C7467" i="1"/>
  <c r="E7467" i="1" s="1"/>
  <c r="C7468" i="1"/>
  <c r="E7468" i="1" s="1"/>
  <c r="C7469" i="1"/>
  <c r="E7469" i="1" s="1"/>
  <c r="C7470" i="1"/>
  <c r="E7470" i="1" s="1"/>
  <c r="C7471" i="1"/>
  <c r="E7471" i="1" s="1"/>
  <c r="C7472" i="1"/>
  <c r="E7472" i="1" s="1"/>
  <c r="C7473" i="1"/>
  <c r="E7473" i="1" s="1"/>
  <c r="C7474" i="1"/>
  <c r="E7474" i="1" s="1"/>
  <c r="C7475" i="1"/>
  <c r="E7475" i="1" s="1"/>
  <c r="C7476" i="1"/>
  <c r="E7476" i="1" s="1"/>
  <c r="C7477" i="1"/>
  <c r="E7477" i="1" s="1"/>
  <c r="C7478" i="1"/>
  <c r="E7478" i="1" s="1"/>
  <c r="C7479" i="1"/>
  <c r="E7479" i="1" s="1"/>
  <c r="C7480" i="1"/>
  <c r="E7480" i="1" s="1"/>
  <c r="C7481" i="1"/>
  <c r="E7481" i="1" s="1"/>
  <c r="C7482" i="1"/>
  <c r="E7482" i="1" s="1"/>
  <c r="C7483" i="1"/>
  <c r="E7483" i="1" s="1"/>
  <c r="C7484" i="1"/>
  <c r="E7484" i="1" s="1"/>
  <c r="C7485" i="1"/>
  <c r="E7485" i="1" s="1"/>
  <c r="C7486" i="1"/>
  <c r="E7486" i="1" s="1"/>
  <c r="C7487" i="1"/>
  <c r="E7487" i="1" s="1"/>
  <c r="C7488" i="1"/>
  <c r="E7488" i="1" s="1"/>
  <c r="C7489" i="1"/>
  <c r="E7489" i="1" s="1"/>
  <c r="C7490" i="1"/>
  <c r="E7490" i="1" s="1"/>
  <c r="C7491" i="1"/>
  <c r="E7491" i="1" s="1"/>
  <c r="C7492" i="1"/>
  <c r="E7492" i="1" s="1"/>
  <c r="C7493" i="1"/>
  <c r="E7493" i="1" s="1"/>
  <c r="C7494" i="1"/>
  <c r="E7494" i="1" s="1"/>
  <c r="C7495" i="1"/>
  <c r="E7495" i="1" s="1"/>
  <c r="C7496" i="1"/>
  <c r="E7496" i="1" s="1"/>
  <c r="C7497" i="1"/>
  <c r="E7497" i="1" s="1"/>
  <c r="C7498" i="1"/>
  <c r="E7498" i="1" s="1"/>
  <c r="C7499" i="1"/>
  <c r="E7499" i="1" s="1"/>
  <c r="C7500" i="1"/>
  <c r="E7500" i="1" s="1"/>
  <c r="C7501" i="1"/>
  <c r="E7501" i="1" s="1"/>
  <c r="C7502" i="1"/>
  <c r="E7502" i="1" s="1"/>
  <c r="C7503" i="1"/>
  <c r="E7503" i="1" s="1"/>
  <c r="C7504" i="1"/>
  <c r="E7504" i="1" s="1"/>
  <c r="C7505" i="1"/>
  <c r="E7505" i="1" s="1"/>
  <c r="C7506" i="1"/>
  <c r="E7506" i="1" s="1"/>
  <c r="C7507" i="1"/>
  <c r="E7507" i="1" s="1"/>
  <c r="C7508" i="1"/>
  <c r="E7508" i="1" s="1"/>
  <c r="C7509" i="1"/>
  <c r="E7509" i="1" s="1"/>
  <c r="C7510" i="1"/>
  <c r="E7510" i="1" s="1"/>
  <c r="C7511" i="1"/>
  <c r="E7511" i="1" s="1"/>
  <c r="C7512" i="1"/>
  <c r="E7512" i="1" s="1"/>
  <c r="C7513" i="1"/>
  <c r="E7513" i="1" s="1"/>
  <c r="C7514" i="1"/>
  <c r="E7514" i="1" s="1"/>
  <c r="C7515" i="1"/>
  <c r="E7515" i="1" s="1"/>
  <c r="C7516" i="1"/>
  <c r="E7516" i="1" s="1"/>
  <c r="C7517" i="1"/>
  <c r="E7517" i="1" s="1"/>
  <c r="C7518" i="1"/>
  <c r="E7518" i="1" s="1"/>
  <c r="C7519" i="1"/>
  <c r="E7519" i="1" s="1"/>
  <c r="C7520" i="1"/>
  <c r="E7520" i="1" s="1"/>
  <c r="C7521" i="1"/>
  <c r="E7521" i="1" s="1"/>
  <c r="C7522" i="1"/>
  <c r="E7522" i="1" s="1"/>
  <c r="C7523" i="1"/>
  <c r="E7523" i="1" s="1"/>
  <c r="C7524" i="1"/>
  <c r="E7524" i="1" s="1"/>
  <c r="C7525" i="1"/>
  <c r="E7525" i="1" s="1"/>
  <c r="C7526" i="1"/>
  <c r="E7526" i="1" s="1"/>
  <c r="C7527" i="1"/>
  <c r="E7527" i="1" s="1"/>
  <c r="C7528" i="1"/>
  <c r="E7528" i="1" s="1"/>
  <c r="C7529" i="1"/>
  <c r="E7529" i="1" s="1"/>
  <c r="C7530" i="1"/>
  <c r="E7530" i="1" s="1"/>
  <c r="C7531" i="1"/>
  <c r="E7531" i="1" s="1"/>
  <c r="C7532" i="1"/>
  <c r="E7532" i="1" s="1"/>
  <c r="C7533" i="1"/>
  <c r="E7533" i="1" s="1"/>
  <c r="C7534" i="1"/>
  <c r="E7534" i="1" s="1"/>
  <c r="C7535" i="1"/>
  <c r="E7535" i="1" s="1"/>
  <c r="C7536" i="1"/>
  <c r="E7536" i="1" s="1"/>
  <c r="C7537" i="1"/>
  <c r="E7537" i="1" s="1"/>
  <c r="C7538" i="1"/>
  <c r="E7538" i="1" s="1"/>
  <c r="C7539" i="1"/>
  <c r="E7539" i="1" s="1"/>
  <c r="C7540" i="1"/>
  <c r="E7540" i="1" s="1"/>
  <c r="C7541" i="1"/>
  <c r="E7541" i="1" s="1"/>
  <c r="C7542" i="1"/>
  <c r="E7542" i="1" s="1"/>
  <c r="C7543" i="1"/>
  <c r="E7543" i="1" s="1"/>
  <c r="C7544" i="1"/>
  <c r="E7544" i="1" s="1"/>
  <c r="C7545" i="1"/>
  <c r="E7545" i="1" s="1"/>
  <c r="C7546" i="1"/>
  <c r="E7546" i="1" s="1"/>
  <c r="C7547" i="1"/>
  <c r="E7547" i="1" s="1"/>
  <c r="C7548" i="1"/>
  <c r="E7548" i="1" s="1"/>
  <c r="C7549" i="1"/>
  <c r="E7549" i="1" s="1"/>
  <c r="C7550" i="1"/>
  <c r="E7550" i="1" s="1"/>
  <c r="C7551" i="1"/>
  <c r="E7551" i="1" s="1"/>
  <c r="C7552" i="1"/>
  <c r="E7552" i="1" s="1"/>
  <c r="C7553" i="1"/>
  <c r="E7553" i="1" s="1"/>
  <c r="C7554" i="1"/>
  <c r="E7554" i="1" s="1"/>
  <c r="C7555" i="1"/>
  <c r="E7555" i="1" s="1"/>
  <c r="C7556" i="1"/>
  <c r="E7556" i="1" s="1"/>
  <c r="C7557" i="1"/>
  <c r="E7557" i="1" s="1"/>
  <c r="C7558" i="1"/>
  <c r="E7558" i="1" s="1"/>
  <c r="C7559" i="1"/>
  <c r="E7559" i="1" s="1"/>
  <c r="C7560" i="1"/>
  <c r="E7560" i="1" s="1"/>
  <c r="C7561" i="1"/>
  <c r="E7561" i="1" s="1"/>
  <c r="C7562" i="1"/>
  <c r="E7562" i="1" s="1"/>
  <c r="C7563" i="1"/>
  <c r="E7563" i="1" s="1"/>
  <c r="C7564" i="1"/>
  <c r="E7564" i="1" s="1"/>
  <c r="C7565" i="1"/>
  <c r="E7565" i="1" s="1"/>
  <c r="C7566" i="1"/>
  <c r="E7566" i="1" s="1"/>
  <c r="C7567" i="1"/>
  <c r="E7567" i="1" s="1"/>
  <c r="C7568" i="1"/>
  <c r="E7568" i="1" s="1"/>
  <c r="C7569" i="1"/>
  <c r="E7569" i="1" s="1"/>
  <c r="C7570" i="1"/>
  <c r="E7570" i="1" s="1"/>
  <c r="C7571" i="1"/>
  <c r="E7571" i="1" s="1"/>
  <c r="C7572" i="1"/>
  <c r="E7572" i="1" s="1"/>
  <c r="C7573" i="1"/>
  <c r="E7573" i="1" s="1"/>
  <c r="C7574" i="1"/>
  <c r="E7574" i="1" s="1"/>
  <c r="C7575" i="1"/>
  <c r="E7575" i="1" s="1"/>
  <c r="C7576" i="1"/>
  <c r="E7576" i="1" s="1"/>
  <c r="C7577" i="1"/>
  <c r="E7577" i="1" s="1"/>
  <c r="C7578" i="1"/>
  <c r="E7578" i="1" s="1"/>
  <c r="C7579" i="1"/>
  <c r="E7579" i="1" s="1"/>
  <c r="C7580" i="1"/>
  <c r="E7580" i="1" s="1"/>
  <c r="C7581" i="1"/>
  <c r="E7581" i="1" s="1"/>
  <c r="C7582" i="1"/>
  <c r="E7582" i="1" s="1"/>
  <c r="C7583" i="1"/>
  <c r="E7583" i="1" s="1"/>
  <c r="C7584" i="1"/>
  <c r="E7584" i="1" s="1"/>
  <c r="C7585" i="1"/>
  <c r="E7585" i="1" s="1"/>
  <c r="C7586" i="1"/>
  <c r="E7586" i="1" s="1"/>
  <c r="C7587" i="1"/>
  <c r="E7587" i="1" s="1"/>
  <c r="C7588" i="1"/>
  <c r="E7588" i="1" s="1"/>
  <c r="C7589" i="1"/>
  <c r="E7589" i="1" s="1"/>
  <c r="C7590" i="1"/>
  <c r="E7590" i="1" s="1"/>
  <c r="C7591" i="1"/>
  <c r="E7591" i="1" s="1"/>
  <c r="C7592" i="1"/>
  <c r="E7592" i="1" s="1"/>
  <c r="C7593" i="1"/>
  <c r="E7593" i="1" s="1"/>
  <c r="C7594" i="1"/>
  <c r="E7594" i="1" s="1"/>
  <c r="C7595" i="1"/>
  <c r="E7595" i="1" s="1"/>
  <c r="C7596" i="1"/>
  <c r="E7596" i="1" s="1"/>
  <c r="C7597" i="1"/>
  <c r="E7597" i="1" s="1"/>
  <c r="C7598" i="1"/>
  <c r="E7598" i="1" s="1"/>
  <c r="C7599" i="1"/>
  <c r="E7599" i="1" s="1"/>
  <c r="C7600" i="1"/>
  <c r="E7600" i="1" s="1"/>
  <c r="C7601" i="1"/>
  <c r="E7601" i="1" s="1"/>
  <c r="C7602" i="1"/>
  <c r="E7602" i="1" s="1"/>
  <c r="C7603" i="1"/>
  <c r="E7603" i="1" s="1"/>
  <c r="C7604" i="1"/>
  <c r="E7604" i="1" s="1"/>
  <c r="C7605" i="1"/>
  <c r="E7605" i="1" s="1"/>
  <c r="C7606" i="1"/>
  <c r="E7606" i="1" s="1"/>
  <c r="C7607" i="1"/>
  <c r="E7607" i="1" s="1"/>
  <c r="C7608" i="1"/>
  <c r="E7608" i="1" s="1"/>
  <c r="C7609" i="1"/>
  <c r="E7609" i="1" s="1"/>
  <c r="C7610" i="1"/>
  <c r="E7610" i="1" s="1"/>
  <c r="C7611" i="1"/>
  <c r="E7611" i="1" s="1"/>
  <c r="C7612" i="1"/>
  <c r="E7612" i="1" s="1"/>
  <c r="C7613" i="1"/>
  <c r="E7613" i="1" s="1"/>
  <c r="C7614" i="1"/>
  <c r="E7614" i="1" s="1"/>
  <c r="C7615" i="1"/>
  <c r="E7615" i="1" s="1"/>
  <c r="C7616" i="1"/>
  <c r="E7616" i="1" s="1"/>
  <c r="C7617" i="1"/>
  <c r="E7617" i="1" s="1"/>
  <c r="C7618" i="1"/>
  <c r="E7618" i="1" s="1"/>
  <c r="C7619" i="1"/>
  <c r="E7619" i="1" s="1"/>
  <c r="C7620" i="1"/>
  <c r="E7620" i="1" s="1"/>
  <c r="C7621" i="1"/>
  <c r="E7621" i="1" s="1"/>
  <c r="C7622" i="1"/>
  <c r="E7622" i="1" s="1"/>
  <c r="C7623" i="1"/>
  <c r="E7623" i="1" s="1"/>
  <c r="C7624" i="1"/>
  <c r="E7624" i="1" s="1"/>
  <c r="C7625" i="1"/>
  <c r="E7625" i="1" s="1"/>
  <c r="C7626" i="1"/>
  <c r="E7626" i="1" s="1"/>
  <c r="C7627" i="1"/>
  <c r="E7627" i="1" s="1"/>
  <c r="C7628" i="1"/>
  <c r="E7628" i="1" s="1"/>
  <c r="C7629" i="1"/>
  <c r="E7629" i="1" s="1"/>
  <c r="C7630" i="1"/>
  <c r="E7630" i="1" s="1"/>
  <c r="C7631" i="1"/>
  <c r="E7631" i="1" s="1"/>
  <c r="C7632" i="1"/>
  <c r="E7632" i="1" s="1"/>
  <c r="C7633" i="1"/>
  <c r="E7633" i="1" s="1"/>
  <c r="C7634" i="1"/>
  <c r="E7634" i="1" s="1"/>
  <c r="C7635" i="1"/>
  <c r="E7635" i="1" s="1"/>
  <c r="C7636" i="1"/>
  <c r="E7636" i="1" s="1"/>
  <c r="C7637" i="1"/>
  <c r="E7637" i="1" s="1"/>
  <c r="C7638" i="1"/>
  <c r="E7638" i="1" s="1"/>
  <c r="C7639" i="1"/>
  <c r="E7639" i="1" s="1"/>
  <c r="C7640" i="1"/>
  <c r="E7640" i="1" s="1"/>
  <c r="C7641" i="1"/>
  <c r="E7641" i="1" s="1"/>
  <c r="C7642" i="1"/>
  <c r="E7642" i="1" s="1"/>
  <c r="C7643" i="1"/>
  <c r="E7643" i="1" s="1"/>
  <c r="C7644" i="1"/>
  <c r="E7644" i="1" s="1"/>
  <c r="C7645" i="1"/>
  <c r="E7645" i="1" s="1"/>
  <c r="C7646" i="1"/>
  <c r="E7646" i="1" s="1"/>
  <c r="C7647" i="1"/>
  <c r="E7647" i="1" s="1"/>
  <c r="C7648" i="1"/>
  <c r="E7648" i="1" s="1"/>
  <c r="C7649" i="1"/>
  <c r="E7649" i="1" s="1"/>
  <c r="C7650" i="1"/>
  <c r="E7650" i="1" s="1"/>
  <c r="C7651" i="1"/>
  <c r="E7651" i="1" s="1"/>
  <c r="C7652" i="1"/>
  <c r="E7652" i="1" s="1"/>
  <c r="C7653" i="1"/>
  <c r="E7653" i="1" s="1"/>
  <c r="C7654" i="1"/>
  <c r="E7654" i="1" s="1"/>
  <c r="C7655" i="1"/>
  <c r="E7655" i="1" s="1"/>
  <c r="C7656" i="1"/>
  <c r="E7656" i="1" s="1"/>
  <c r="C7657" i="1"/>
  <c r="E7657" i="1" s="1"/>
  <c r="C7658" i="1"/>
  <c r="E7658" i="1" s="1"/>
  <c r="C7659" i="1"/>
  <c r="E7659" i="1" s="1"/>
  <c r="C7660" i="1"/>
  <c r="E7660" i="1" s="1"/>
  <c r="C7661" i="1"/>
  <c r="E7661" i="1" s="1"/>
  <c r="C7662" i="1"/>
  <c r="E7662" i="1" s="1"/>
  <c r="C7663" i="1"/>
  <c r="E7663" i="1" s="1"/>
  <c r="C7664" i="1"/>
  <c r="E7664" i="1" s="1"/>
  <c r="C7665" i="1"/>
  <c r="E7665" i="1" s="1"/>
  <c r="C7666" i="1"/>
  <c r="E7666" i="1" s="1"/>
  <c r="C7667" i="1"/>
  <c r="E7667" i="1" s="1"/>
  <c r="C7668" i="1"/>
  <c r="E7668" i="1" s="1"/>
  <c r="C7669" i="1"/>
  <c r="E7669" i="1" s="1"/>
  <c r="C7670" i="1"/>
  <c r="E7670" i="1" s="1"/>
  <c r="C7671" i="1"/>
  <c r="E7671" i="1" s="1"/>
  <c r="C7672" i="1"/>
  <c r="E7672" i="1" s="1"/>
  <c r="C7673" i="1"/>
  <c r="E7673" i="1" s="1"/>
  <c r="C7674" i="1"/>
  <c r="E7674" i="1" s="1"/>
  <c r="C7675" i="1"/>
  <c r="E7675" i="1" s="1"/>
  <c r="C7676" i="1"/>
  <c r="E7676" i="1" s="1"/>
  <c r="C7677" i="1"/>
  <c r="E7677" i="1" s="1"/>
  <c r="C7678" i="1"/>
  <c r="E7678" i="1" s="1"/>
  <c r="C7679" i="1"/>
  <c r="E7679" i="1" s="1"/>
  <c r="C7680" i="1"/>
  <c r="E7680" i="1" s="1"/>
  <c r="C7681" i="1"/>
  <c r="E7681" i="1" s="1"/>
  <c r="C7682" i="1"/>
  <c r="E7682" i="1" s="1"/>
  <c r="C7683" i="1"/>
  <c r="E7683" i="1" s="1"/>
  <c r="C7684" i="1"/>
  <c r="E7684" i="1" s="1"/>
  <c r="C7685" i="1"/>
  <c r="E7685" i="1" s="1"/>
  <c r="C7686" i="1"/>
  <c r="E7686" i="1" s="1"/>
  <c r="C7687" i="1"/>
  <c r="E7687" i="1" s="1"/>
  <c r="C7688" i="1"/>
  <c r="E7688" i="1" s="1"/>
  <c r="C7689" i="1"/>
  <c r="E7689" i="1" s="1"/>
  <c r="C7690" i="1"/>
  <c r="E7690" i="1" s="1"/>
  <c r="C7691" i="1"/>
  <c r="E7691" i="1" s="1"/>
  <c r="C7692" i="1"/>
  <c r="E7692" i="1" s="1"/>
  <c r="C7693" i="1"/>
  <c r="E7693" i="1" s="1"/>
  <c r="C7694" i="1"/>
  <c r="E7694" i="1" s="1"/>
  <c r="C7695" i="1"/>
  <c r="E7695" i="1" s="1"/>
  <c r="C7696" i="1"/>
  <c r="E7696" i="1" s="1"/>
  <c r="C7697" i="1"/>
  <c r="E7697" i="1" s="1"/>
  <c r="C7698" i="1"/>
  <c r="E7698" i="1" s="1"/>
  <c r="C7699" i="1"/>
  <c r="E7699" i="1" s="1"/>
  <c r="C7700" i="1"/>
  <c r="E7700" i="1" s="1"/>
  <c r="C7701" i="1"/>
  <c r="E7701" i="1" s="1"/>
  <c r="C7702" i="1"/>
  <c r="E7702" i="1" s="1"/>
  <c r="C7703" i="1"/>
  <c r="E7703" i="1" s="1"/>
  <c r="C7704" i="1"/>
  <c r="E7704" i="1" s="1"/>
  <c r="C7705" i="1"/>
  <c r="E7705" i="1" s="1"/>
  <c r="C7706" i="1"/>
  <c r="E7706" i="1" s="1"/>
  <c r="C7707" i="1"/>
  <c r="E7707" i="1" s="1"/>
  <c r="C7708" i="1"/>
  <c r="E7708" i="1" s="1"/>
  <c r="C7709" i="1"/>
  <c r="E7709" i="1" s="1"/>
  <c r="C7710" i="1"/>
  <c r="E7710" i="1" s="1"/>
  <c r="C7711" i="1"/>
  <c r="E7711" i="1" s="1"/>
  <c r="C7712" i="1"/>
  <c r="E7712" i="1" s="1"/>
  <c r="C7713" i="1"/>
  <c r="E7713" i="1" s="1"/>
  <c r="C7714" i="1"/>
  <c r="E7714" i="1" s="1"/>
  <c r="C7715" i="1"/>
  <c r="E7715" i="1" s="1"/>
  <c r="C7716" i="1"/>
  <c r="E7716" i="1" s="1"/>
  <c r="C7717" i="1"/>
  <c r="E7717" i="1" s="1"/>
  <c r="C7718" i="1"/>
  <c r="E7718" i="1" s="1"/>
  <c r="C7719" i="1"/>
  <c r="E7719" i="1" s="1"/>
  <c r="C7720" i="1"/>
  <c r="E7720" i="1" s="1"/>
  <c r="C7721" i="1"/>
  <c r="E7721" i="1" s="1"/>
  <c r="C7722" i="1"/>
  <c r="E7722" i="1" s="1"/>
  <c r="C7723" i="1"/>
  <c r="E7723" i="1" s="1"/>
  <c r="C7724" i="1"/>
  <c r="E7724" i="1" s="1"/>
  <c r="C7725" i="1"/>
  <c r="E7725" i="1" s="1"/>
  <c r="C7726" i="1"/>
  <c r="E7726" i="1" s="1"/>
  <c r="C7727" i="1"/>
  <c r="E7727" i="1" s="1"/>
  <c r="C7728" i="1"/>
  <c r="E7728" i="1" s="1"/>
  <c r="C7729" i="1"/>
  <c r="E7729" i="1" s="1"/>
  <c r="C7730" i="1"/>
  <c r="E7730" i="1" s="1"/>
  <c r="C7731" i="1"/>
  <c r="E7731" i="1" s="1"/>
  <c r="C7732" i="1"/>
  <c r="E7732" i="1" s="1"/>
  <c r="C7733" i="1"/>
  <c r="E7733" i="1" s="1"/>
  <c r="C7734" i="1"/>
  <c r="E7734" i="1" s="1"/>
  <c r="C7735" i="1"/>
  <c r="E7735" i="1" s="1"/>
  <c r="C7736" i="1"/>
  <c r="E7736" i="1" s="1"/>
  <c r="C7737" i="1"/>
  <c r="E7737" i="1" s="1"/>
  <c r="C7738" i="1"/>
  <c r="E7738" i="1" s="1"/>
  <c r="C7739" i="1"/>
  <c r="E7739" i="1" s="1"/>
  <c r="C7740" i="1"/>
  <c r="E7740" i="1" s="1"/>
  <c r="C7741" i="1"/>
  <c r="E7741" i="1" s="1"/>
  <c r="C7742" i="1"/>
  <c r="E7742" i="1" s="1"/>
  <c r="C7743" i="1"/>
  <c r="E7743" i="1" s="1"/>
  <c r="C7744" i="1"/>
  <c r="E7744" i="1" s="1"/>
  <c r="C7745" i="1"/>
  <c r="E7745" i="1" s="1"/>
  <c r="C7746" i="1"/>
  <c r="E7746" i="1" s="1"/>
  <c r="C7747" i="1"/>
  <c r="E7747" i="1" s="1"/>
  <c r="C7748" i="1"/>
  <c r="E7748" i="1" s="1"/>
  <c r="C7749" i="1"/>
  <c r="E7749" i="1" s="1"/>
  <c r="C7750" i="1"/>
  <c r="E7750" i="1" s="1"/>
  <c r="C7751" i="1"/>
  <c r="E7751" i="1" s="1"/>
  <c r="C7752" i="1"/>
  <c r="E7752" i="1" s="1"/>
  <c r="C7753" i="1"/>
  <c r="E7753" i="1" s="1"/>
  <c r="C7754" i="1"/>
  <c r="E7754" i="1" s="1"/>
  <c r="C7755" i="1"/>
  <c r="E7755" i="1" s="1"/>
  <c r="C7756" i="1"/>
  <c r="E7756" i="1" s="1"/>
  <c r="C7757" i="1"/>
  <c r="E7757" i="1" s="1"/>
  <c r="C7758" i="1"/>
  <c r="E7758" i="1" s="1"/>
  <c r="C7759" i="1"/>
  <c r="E7759" i="1" s="1"/>
  <c r="C7760" i="1"/>
  <c r="E7760" i="1" s="1"/>
  <c r="C7761" i="1"/>
  <c r="E7761" i="1" s="1"/>
  <c r="C7762" i="1"/>
  <c r="E7762" i="1" s="1"/>
  <c r="C7763" i="1"/>
  <c r="E7763" i="1" s="1"/>
  <c r="C7764" i="1"/>
  <c r="E7764" i="1" s="1"/>
  <c r="C7765" i="1"/>
  <c r="E7765" i="1" s="1"/>
  <c r="C7766" i="1"/>
  <c r="E7766" i="1" s="1"/>
  <c r="C7767" i="1"/>
  <c r="E7767" i="1" s="1"/>
  <c r="C7768" i="1"/>
  <c r="E7768" i="1" s="1"/>
  <c r="C7769" i="1"/>
  <c r="E7769" i="1" s="1"/>
  <c r="C7770" i="1"/>
  <c r="E7770" i="1" s="1"/>
  <c r="C7771" i="1"/>
  <c r="E7771" i="1" s="1"/>
  <c r="C7772" i="1"/>
  <c r="E7772" i="1" s="1"/>
  <c r="C7773" i="1"/>
  <c r="E7773" i="1" s="1"/>
  <c r="C7774" i="1"/>
  <c r="E7774" i="1" s="1"/>
  <c r="C7775" i="1"/>
  <c r="E7775" i="1" s="1"/>
  <c r="C7776" i="1"/>
  <c r="E7776" i="1" s="1"/>
  <c r="C7777" i="1"/>
  <c r="E7777" i="1" s="1"/>
  <c r="C7778" i="1"/>
  <c r="E7778" i="1" s="1"/>
  <c r="C7779" i="1"/>
  <c r="E7779" i="1" s="1"/>
  <c r="C7780" i="1"/>
  <c r="E7780" i="1" s="1"/>
  <c r="C7781" i="1"/>
  <c r="E7781" i="1" s="1"/>
  <c r="C7782" i="1"/>
  <c r="E7782" i="1" s="1"/>
  <c r="C7783" i="1"/>
  <c r="E7783" i="1" s="1"/>
  <c r="C7784" i="1"/>
  <c r="E7784" i="1" s="1"/>
  <c r="C7785" i="1"/>
  <c r="E7785" i="1" s="1"/>
  <c r="C7786" i="1"/>
  <c r="E7786" i="1" s="1"/>
  <c r="C7787" i="1"/>
  <c r="E7787" i="1" s="1"/>
  <c r="C7788" i="1"/>
  <c r="E7788" i="1" s="1"/>
  <c r="C7789" i="1"/>
  <c r="E7789" i="1" s="1"/>
  <c r="C7790" i="1"/>
  <c r="E7790" i="1" s="1"/>
  <c r="C7791" i="1"/>
  <c r="E7791" i="1" s="1"/>
  <c r="C7792" i="1"/>
  <c r="E7792" i="1" s="1"/>
  <c r="C7793" i="1"/>
  <c r="E7793" i="1" s="1"/>
  <c r="C7794" i="1"/>
  <c r="E7794" i="1" s="1"/>
  <c r="C7795" i="1"/>
  <c r="E7795" i="1" s="1"/>
  <c r="C7796" i="1"/>
  <c r="E7796" i="1" s="1"/>
  <c r="C7797" i="1"/>
  <c r="E7797" i="1" s="1"/>
  <c r="C7798" i="1"/>
  <c r="E7798" i="1" s="1"/>
  <c r="C7799" i="1"/>
  <c r="E7799" i="1" s="1"/>
  <c r="C7800" i="1"/>
  <c r="E7800" i="1" s="1"/>
  <c r="C7801" i="1"/>
  <c r="E7801" i="1" s="1"/>
  <c r="C7802" i="1"/>
  <c r="E7802" i="1" s="1"/>
  <c r="C7803" i="1"/>
  <c r="E7803" i="1" s="1"/>
  <c r="C7804" i="1"/>
  <c r="E7804" i="1" s="1"/>
  <c r="C7805" i="1"/>
  <c r="E7805" i="1" s="1"/>
  <c r="C7806" i="1"/>
  <c r="E7806" i="1" s="1"/>
  <c r="C7807" i="1"/>
  <c r="E7807" i="1" s="1"/>
  <c r="C7808" i="1"/>
  <c r="E7808" i="1" s="1"/>
  <c r="C7809" i="1"/>
  <c r="E7809" i="1" s="1"/>
  <c r="C7810" i="1"/>
  <c r="E7810" i="1" s="1"/>
  <c r="C7811" i="1"/>
  <c r="E7811" i="1" s="1"/>
  <c r="C7812" i="1"/>
  <c r="E7812" i="1" s="1"/>
  <c r="C7813" i="1"/>
  <c r="E7813" i="1" s="1"/>
  <c r="C7814" i="1"/>
  <c r="E7814" i="1" s="1"/>
  <c r="C7815" i="1"/>
  <c r="E7815" i="1" s="1"/>
  <c r="C7816" i="1"/>
  <c r="E7816" i="1" s="1"/>
  <c r="C7817" i="1"/>
  <c r="E7817" i="1" s="1"/>
  <c r="C7818" i="1"/>
  <c r="E7818" i="1" s="1"/>
  <c r="C7819" i="1"/>
  <c r="E7819" i="1" s="1"/>
  <c r="C7820" i="1"/>
  <c r="E7820" i="1" s="1"/>
  <c r="C7821" i="1"/>
  <c r="E7821" i="1" s="1"/>
  <c r="C7822" i="1"/>
  <c r="E7822" i="1" s="1"/>
  <c r="C7823" i="1"/>
  <c r="E7823" i="1" s="1"/>
  <c r="C7824" i="1"/>
  <c r="E7824" i="1" s="1"/>
  <c r="C7825" i="1"/>
  <c r="E7825" i="1" s="1"/>
  <c r="C7826" i="1"/>
  <c r="E7826" i="1" s="1"/>
  <c r="C7827" i="1"/>
  <c r="E7827" i="1" s="1"/>
  <c r="C7828" i="1"/>
  <c r="E7828" i="1" s="1"/>
  <c r="C7829" i="1"/>
  <c r="E7829" i="1" s="1"/>
  <c r="C7830" i="1"/>
  <c r="E7830" i="1" s="1"/>
  <c r="C7831" i="1"/>
  <c r="E7831" i="1" s="1"/>
  <c r="C7832" i="1"/>
  <c r="E7832" i="1" s="1"/>
  <c r="C7833" i="1"/>
  <c r="E7833" i="1" s="1"/>
  <c r="C7834" i="1"/>
  <c r="E7834" i="1" s="1"/>
  <c r="C7835" i="1"/>
  <c r="E7835" i="1" s="1"/>
  <c r="C7836" i="1"/>
  <c r="E7836" i="1" s="1"/>
  <c r="C7837" i="1"/>
  <c r="E7837" i="1" s="1"/>
  <c r="C7838" i="1"/>
  <c r="E7838" i="1" s="1"/>
  <c r="C7839" i="1"/>
  <c r="E7839" i="1" s="1"/>
  <c r="C7840" i="1"/>
  <c r="E7840" i="1" s="1"/>
  <c r="C7841" i="1"/>
  <c r="E7841" i="1" s="1"/>
  <c r="C7842" i="1"/>
  <c r="E7842" i="1" s="1"/>
  <c r="C7843" i="1"/>
  <c r="E7843" i="1" s="1"/>
  <c r="C7844" i="1"/>
  <c r="E7844" i="1" s="1"/>
  <c r="C7845" i="1"/>
  <c r="E7845" i="1" s="1"/>
  <c r="C7846" i="1"/>
  <c r="E7846" i="1" s="1"/>
  <c r="C7847" i="1"/>
  <c r="E7847" i="1" s="1"/>
  <c r="C7848" i="1"/>
  <c r="E7848" i="1" s="1"/>
  <c r="C7849" i="1"/>
  <c r="E7849" i="1" s="1"/>
  <c r="C7850" i="1"/>
  <c r="E7850" i="1" s="1"/>
  <c r="C7851" i="1"/>
  <c r="E7851" i="1" s="1"/>
  <c r="C7852" i="1"/>
  <c r="E7852" i="1" s="1"/>
  <c r="C7853" i="1"/>
  <c r="E7853" i="1" s="1"/>
  <c r="C7854" i="1"/>
  <c r="E7854" i="1" s="1"/>
  <c r="C7855" i="1"/>
  <c r="E7855" i="1" s="1"/>
  <c r="C7856" i="1"/>
  <c r="E7856" i="1" s="1"/>
  <c r="C7857" i="1"/>
  <c r="E7857" i="1" s="1"/>
  <c r="C7858" i="1"/>
  <c r="E7858" i="1" s="1"/>
  <c r="C7859" i="1"/>
  <c r="E7859" i="1" s="1"/>
  <c r="C7860" i="1"/>
  <c r="E7860" i="1" s="1"/>
  <c r="C7861" i="1"/>
  <c r="E7861" i="1" s="1"/>
  <c r="C7862" i="1"/>
  <c r="E7862" i="1" s="1"/>
  <c r="C7863" i="1"/>
  <c r="E7863" i="1" s="1"/>
  <c r="C7864" i="1"/>
  <c r="E7864" i="1" s="1"/>
  <c r="C7865" i="1"/>
  <c r="E7865" i="1" s="1"/>
  <c r="C7866" i="1"/>
  <c r="E7866" i="1" s="1"/>
  <c r="C7867" i="1"/>
  <c r="E7867" i="1" s="1"/>
  <c r="C7868" i="1"/>
  <c r="E7868" i="1" s="1"/>
  <c r="C7869" i="1"/>
  <c r="E7869" i="1" s="1"/>
  <c r="C7870" i="1"/>
  <c r="E7870" i="1" s="1"/>
  <c r="C7871" i="1"/>
  <c r="E7871" i="1" s="1"/>
  <c r="C7872" i="1"/>
  <c r="E7872" i="1" s="1"/>
  <c r="C7873" i="1"/>
  <c r="E7873" i="1" s="1"/>
  <c r="C7874" i="1"/>
  <c r="E7874" i="1" s="1"/>
  <c r="C7875" i="1"/>
  <c r="E7875" i="1" s="1"/>
  <c r="C7876" i="1"/>
  <c r="E7876" i="1" s="1"/>
  <c r="C7877" i="1"/>
  <c r="E7877" i="1" s="1"/>
  <c r="C7878" i="1"/>
  <c r="E7878" i="1" s="1"/>
  <c r="C7879" i="1"/>
  <c r="E7879" i="1" s="1"/>
  <c r="C7880" i="1"/>
  <c r="E7880" i="1" s="1"/>
  <c r="C7881" i="1"/>
  <c r="E7881" i="1" s="1"/>
  <c r="C7882" i="1"/>
  <c r="E7882" i="1" s="1"/>
  <c r="C7883" i="1"/>
  <c r="E7883" i="1" s="1"/>
  <c r="C7884" i="1"/>
  <c r="E7884" i="1" s="1"/>
  <c r="C7885" i="1"/>
  <c r="E7885" i="1" s="1"/>
  <c r="C7886" i="1"/>
  <c r="E7886" i="1" s="1"/>
  <c r="C7887" i="1"/>
  <c r="E7887" i="1" s="1"/>
  <c r="C7888" i="1"/>
  <c r="E7888" i="1" s="1"/>
  <c r="C7889" i="1"/>
  <c r="E7889" i="1" s="1"/>
  <c r="C7890" i="1"/>
  <c r="E7890" i="1" s="1"/>
  <c r="C7891" i="1"/>
  <c r="E7891" i="1" s="1"/>
  <c r="C7892" i="1"/>
  <c r="E7892" i="1" s="1"/>
  <c r="C7893" i="1"/>
  <c r="E7893" i="1" s="1"/>
  <c r="C7894" i="1"/>
  <c r="E7894" i="1" s="1"/>
  <c r="C7895" i="1"/>
  <c r="E7895" i="1" s="1"/>
  <c r="C7896" i="1"/>
  <c r="E7896" i="1" s="1"/>
  <c r="C7897" i="1"/>
  <c r="E7897" i="1" s="1"/>
  <c r="C7898" i="1"/>
  <c r="E7898" i="1" s="1"/>
  <c r="C7899" i="1"/>
  <c r="E7899" i="1" s="1"/>
  <c r="C7900" i="1"/>
  <c r="E7900" i="1" s="1"/>
  <c r="C7901" i="1"/>
  <c r="E7901" i="1" s="1"/>
  <c r="C7902" i="1"/>
  <c r="E7902" i="1" s="1"/>
  <c r="C7903" i="1"/>
  <c r="E7903" i="1" s="1"/>
  <c r="C7904" i="1"/>
  <c r="E7904" i="1" s="1"/>
  <c r="C7905" i="1"/>
  <c r="E7905" i="1" s="1"/>
  <c r="C7906" i="1"/>
  <c r="E7906" i="1" s="1"/>
  <c r="C7907" i="1"/>
  <c r="E7907" i="1" s="1"/>
  <c r="C7908" i="1"/>
  <c r="E7908" i="1" s="1"/>
  <c r="C7909" i="1"/>
  <c r="E7909" i="1" s="1"/>
  <c r="C7910" i="1"/>
  <c r="E7910" i="1" s="1"/>
  <c r="C7911" i="1"/>
  <c r="E7911" i="1" s="1"/>
  <c r="C7912" i="1"/>
  <c r="E7912" i="1" s="1"/>
  <c r="C7913" i="1"/>
  <c r="E7913" i="1" s="1"/>
  <c r="C7914" i="1"/>
  <c r="E7914" i="1" s="1"/>
  <c r="C7915" i="1"/>
  <c r="E7915" i="1" s="1"/>
  <c r="C7916" i="1"/>
  <c r="E7916" i="1" s="1"/>
  <c r="C7917" i="1"/>
  <c r="E7917" i="1" s="1"/>
  <c r="C7918" i="1"/>
  <c r="E7918" i="1" s="1"/>
  <c r="C7919" i="1"/>
  <c r="E7919" i="1" s="1"/>
  <c r="C7920" i="1"/>
  <c r="E7920" i="1" s="1"/>
  <c r="C7921" i="1"/>
  <c r="E7921" i="1" s="1"/>
  <c r="C7922" i="1"/>
  <c r="E7922" i="1" s="1"/>
  <c r="C7923" i="1"/>
  <c r="E7923" i="1" s="1"/>
  <c r="C7924" i="1"/>
  <c r="E7924" i="1" s="1"/>
  <c r="C7925" i="1"/>
  <c r="E7925" i="1" s="1"/>
  <c r="C7926" i="1"/>
  <c r="E7926" i="1" s="1"/>
  <c r="C7927" i="1"/>
  <c r="E7927" i="1" s="1"/>
  <c r="C7928" i="1"/>
  <c r="E7928" i="1" s="1"/>
  <c r="C7929" i="1"/>
  <c r="E7929" i="1" s="1"/>
  <c r="C7930" i="1"/>
  <c r="E7930" i="1" s="1"/>
  <c r="C7931" i="1"/>
  <c r="E7931" i="1" s="1"/>
  <c r="C7932" i="1"/>
  <c r="E7932" i="1" s="1"/>
  <c r="C7933" i="1"/>
  <c r="E7933" i="1" s="1"/>
  <c r="C7934" i="1"/>
  <c r="E7934" i="1" s="1"/>
  <c r="C7935" i="1"/>
  <c r="E7935" i="1" s="1"/>
  <c r="C7936" i="1"/>
  <c r="E7936" i="1" s="1"/>
  <c r="C7937" i="1"/>
  <c r="E7937" i="1" s="1"/>
  <c r="C7938" i="1"/>
  <c r="E7938" i="1" s="1"/>
  <c r="C7939" i="1"/>
  <c r="E7939" i="1" s="1"/>
  <c r="C7940" i="1"/>
  <c r="E7940" i="1" s="1"/>
  <c r="C7941" i="1"/>
  <c r="E7941" i="1" s="1"/>
  <c r="C7942" i="1"/>
  <c r="E7942" i="1" s="1"/>
  <c r="C7943" i="1"/>
  <c r="E7943" i="1" s="1"/>
  <c r="C7944" i="1"/>
  <c r="E7944" i="1" s="1"/>
  <c r="C7945" i="1"/>
  <c r="E7945" i="1" s="1"/>
  <c r="C7946" i="1"/>
  <c r="E7946" i="1" s="1"/>
  <c r="C7947" i="1"/>
  <c r="E7947" i="1" s="1"/>
  <c r="C7948" i="1"/>
  <c r="E7948" i="1" s="1"/>
  <c r="C7949" i="1"/>
  <c r="E7949" i="1" s="1"/>
  <c r="C7950" i="1"/>
  <c r="E7950" i="1" s="1"/>
  <c r="C7951" i="1"/>
  <c r="E7951" i="1" s="1"/>
  <c r="C7952" i="1"/>
  <c r="E7952" i="1" s="1"/>
  <c r="C7953" i="1"/>
  <c r="E7953" i="1" s="1"/>
  <c r="C7954" i="1"/>
  <c r="E7954" i="1" s="1"/>
  <c r="C7955" i="1"/>
  <c r="E7955" i="1" s="1"/>
  <c r="C7956" i="1"/>
  <c r="E7956" i="1" s="1"/>
  <c r="C7957" i="1"/>
  <c r="E7957" i="1" s="1"/>
  <c r="C7958" i="1"/>
  <c r="E7958" i="1" s="1"/>
  <c r="C7959" i="1"/>
  <c r="E7959" i="1" s="1"/>
  <c r="C7960" i="1"/>
  <c r="E7960" i="1" s="1"/>
  <c r="C7961" i="1"/>
  <c r="E7961" i="1" s="1"/>
  <c r="C7962" i="1"/>
  <c r="E7962" i="1" s="1"/>
  <c r="C7963" i="1"/>
  <c r="E7963" i="1" s="1"/>
  <c r="C7964" i="1"/>
  <c r="E7964" i="1" s="1"/>
  <c r="C7965" i="1"/>
  <c r="E7965" i="1" s="1"/>
  <c r="C7966" i="1"/>
  <c r="E7966" i="1" s="1"/>
  <c r="C7967" i="1"/>
  <c r="E7967" i="1" s="1"/>
  <c r="C7968" i="1"/>
  <c r="E7968" i="1" s="1"/>
  <c r="C7969" i="1"/>
  <c r="E7969" i="1" s="1"/>
  <c r="C7970" i="1"/>
  <c r="E7970" i="1" s="1"/>
  <c r="C7971" i="1"/>
  <c r="E7971" i="1" s="1"/>
  <c r="C7972" i="1"/>
  <c r="E7972" i="1" s="1"/>
  <c r="C7973" i="1"/>
  <c r="E7973" i="1" s="1"/>
  <c r="C7974" i="1"/>
  <c r="E7974" i="1" s="1"/>
  <c r="C7975" i="1"/>
  <c r="E7975" i="1" s="1"/>
  <c r="C7976" i="1"/>
  <c r="E7976" i="1" s="1"/>
  <c r="C7977" i="1"/>
  <c r="E7977" i="1" s="1"/>
  <c r="C7978" i="1"/>
  <c r="E7978" i="1" s="1"/>
  <c r="C7979" i="1"/>
  <c r="E7979" i="1" s="1"/>
  <c r="C7980" i="1"/>
  <c r="E7980" i="1" s="1"/>
  <c r="C7981" i="1"/>
  <c r="E7981" i="1" s="1"/>
  <c r="C7982" i="1"/>
  <c r="E7982" i="1" s="1"/>
  <c r="C7983" i="1"/>
  <c r="E7983" i="1" s="1"/>
  <c r="C7984" i="1"/>
  <c r="E7984" i="1" s="1"/>
  <c r="C7985" i="1"/>
  <c r="E7985" i="1" s="1"/>
  <c r="C7986" i="1"/>
  <c r="E7986" i="1" s="1"/>
  <c r="C7987" i="1"/>
  <c r="E7987" i="1" s="1"/>
  <c r="C7988" i="1"/>
  <c r="E7988" i="1" s="1"/>
  <c r="C7989" i="1"/>
  <c r="E7989" i="1" s="1"/>
  <c r="C7990" i="1"/>
  <c r="E7990" i="1" s="1"/>
  <c r="C7991" i="1"/>
  <c r="E7991" i="1" s="1"/>
  <c r="C7992" i="1"/>
  <c r="E7992" i="1" s="1"/>
  <c r="C7993" i="1"/>
  <c r="E7993" i="1" s="1"/>
  <c r="C7994" i="1"/>
  <c r="E7994" i="1" s="1"/>
  <c r="C7995" i="1"/>
  <c r="E7995" i="1" s="1"/>
  <c r="C7996" i="1"/>
  <c r="E7996" i="1" s="1"/>
  <c r="C7997" i="1"/>
  <c r="E7997" i="1" s="1"/>
  <c r="C7998" i="1"/>
  <c r="E7998" i="1" s="1"/>
  <c r="C7999" i="1"/>
  <c r="E7999" i="1" s="1"/>
  <c r="C8000" i="1"/>
  <c r="E8000" i="1" s="1"/>
  <c r="C8001" i="1"/>
  <c r="E8001" i="1" s="1"/>
  <c r="C8002" i="1"/>
  <c r="E8002" i="1" s="1"/>
  <c r="C8003" i="1"/>
  <c r="E8003" i="1" s="1"/>
  <c r="C8004" i="1"/>
  <c r="E8004" i="1" s="1"/>
  <c r="C8005" i="1"/>
  <c r="E8005" i="1" s="1"/>
  <c r="C8006" i="1"/>
  <c r="E8006" i="1" s="1"/>
  <c r="C8007" i="1"/>
  <c r="E8007" i="1" s="1"/>
  <c r="C8008" i="1"/>
  <c r="E8008" i="1" s="1"/>
  <c r="C8009" i="1"/>
  <c r="E8009" i="1" s="1"/>
  <c r="C8010" i="1"/>
  <c r="E8010" i="1" s="1"/>
  <c r="C8011" i="1"/>
  <c r="E8011" i="1" s="1"/>
  <c r="C8012" i="1"/>
  <c r="E8012" i="1" s="1"/>
  <c r="C8013" i="1"/>
  <c r="E8013" i="1" s="1"/>
  <c r="C8014" i="1"/>
  <c r="E8014" i="1" s="1"/>
  <c r="C8015" i="1"/>
  <c r="E8015" i="1" s="1"/>
  <c r="C8016" i="1"/>
  <c r="E8016" i="1" s="1"/>
  <c r="C8017" i="1"/>
  <c r="E8017" i="1" s="1"/>
  <c r="C8018" i="1"/>
  <c r="E8018" i="1" s="1"/>
  <c r="C8019" i="1"/>
  <c r="E8019" i="1" s="1"/>
  <c r="C8020" i="1"/>
  <c r="E8020" i="1" s="1"/>
  <c r="C8021" i="1"/>
  <c r="E8021" i="1" s="1"/>
  <c r="C8022" i="1"/>
  <c r="E8022" i="1" s="1"/>
  <c r="C8023" i="1"/>
  <c r="E8023" i="1" s="1"/>
  <c r="C8024" i="1"/>
  <c r="E8024" i="1" s="1"/>
  <c r="C8025" i="1"/>
  <c r="E8025" i="1" s="1"/>
  <c r="C8026" i="1"/>
  <c r="E8026" i="1" s="1"/>
  <c r="C8027" i="1"/>
  <c r="E8027" i="1" s="1"/>
  <c r="C8028" i="1"/>
  <c r="E8028" i="1" s="1"/>
  <c r="C8029" i="1"/>
  <c r="E8029" i="1" s="1"/>
  <c r="C8030" i="1"/>
  <c r="E8030" i="1" s="1"/>
  <c r="C8031" i="1"/>
  <c r="E8031" i="1" s="1"/>
  <c r="C8032" i="1"/>
  <c r="E8032" i="1" s="1"/>
  <c r="C8033" i="1"/>
  <c r="E8033" i="1" s="1"/>
  <c r="C8034" i="1"/>
  <c r="E8034" i="1" s="1"/>
  <c r="C8035" i="1"/>
  <c r="E8035" i="1" s="1"/>
  <c r="C8036" i="1"/>
  <c r="E8036" i="1" s="1"/>
  <c r="C8037" i="1"/>
  <c r="E8037" i="1" s="1"/>
  <c r="C8038" i="1"/>
  <c r="E8038" i="1" s="1"/>
  <c r="C8039" i="1"/>
  <c r="E8039" i="1" s="1"/>
  <c r="C8040" i="1"/>
  <c r="E8040" i="1" s="1"/>
  <c r="C8041" i="1"/>
  <c r="E8041" i="1" s="1"/>
  <c r="C8042" i="1"/>
  <c r="E8042" i="1" s="1"/>
  <c r="C8043" i="1"/>
  <c r="E8043" i="1" s="1"/>
  <c r="C8044" i="1"/>
  <c r="E8044" i="1" s="1"/>
  <c r="C8045" i="1"/>
  <c r="E8045" i="1" s="1"/>
  <c r="C8046" i="1"/>
  <c r="E8046" i="1" s="1"/>
  <c r="C8047" i="1"/>
  <c r="E8047" i="1" s="1"/>
  <c r="C8048" i="1"/>
  <c r="E8048" i="1" s="1"/>
  <c r="C8049" i="1"/>
  <c r="E8049" i="1" s="1"/>
  <c r="C8050" i="1"/>
  <c r="E8050" i="1" s="1"/>
  <c r="C8051" i="1"/>
  <c r="E8051" i="1" s="1"/>
  <c r="C8052" i="1"/>
  <c r="E8052" i="1" s="1"/>
  <c r="C8053" i="1"/>
  <c r="E8053" i="1" s="1"/>
  <c r="C8054" i="1"/>
  <c r="E8054" i="1" s="1"/>
  <c r="C8055" i="1"/>
  <c r="E8055" i="1" s="1"/>
  <c r="C8056" i="1"/>
  <c r="E8056" i="1" s="1"/>
  <c r="C8057" i="1"/>
  <c r="E8057" i="1" s="1"/>
  <c r="C8058" i="1"/>
  <c r="E8058" i="1" s="1"/>
  <c r="C8059" i="1"/>
  <c r="E8059" i="1" s="1"/>
  <c r="C8060" i="1"/>
  <c r="E8060" i="1" s="1"/>
  <c r="C8061" i="1"/>
  <c r="E8061" i="1" s="1"/>
  <c r="C8062" i="1"/>
  <c r="E8062" i="1" s="1"/>
  <c r="C8063" i="1"/>
  <c r="E8063" i="1" s="1"/>
  <c r="C8064" i="1"/>
  <c r="E8064" i="1" s="1"/>
  <c r="C8065" i="1"/>
  <c r="E8065" i="1" s="1"/>
  <c r="C8066" i="1"/>
  <c r="E8066" i="1" s="1"/>
  <c r="C8067" i="1"/>
  <c r="E8067" i="1" s="1"/>
  <c r="C8068" i="1"/>
  <c r="E8068" i="1" s="1"/>
  <c r="C8069" i="1"/>
  <c r="E8069" i="1" s="1"/>
  <c r="C8070" i="1"/>
  <c r="E8070" i="1" s="1"/>
  <c r="C8071" i="1"/>
  <c r="E8071" i="1" s="1"/>
  <c r="C8072" i="1"/>
  <c r="E8072" i="1" s="1"/>
  <c r="C8073" i="1"/>
  <c r="E8073" i="1" s="1"/>
  <c r="C8074" i="1"/>
  <c r="E8074" i="1" s="1"/>
  <c r="C8075" i="1"/>
  <c r="E8075" i="1" s="1"/>
  <c r="C8076" i="1"/>
  <c r="E8076" i="1" s="1"/>
  <c r="C8077" i="1"/>
  <c r="E8077" i="1" s="1"/>
  <c r="C8078" i="1"/>
  <c r="E8078" i="1" s="1"/>
  <c r="C8079" i="1"/>
  <c r="E8079" i="1" s="1"/>
  <c r="C8080" i="1"/>
  <c r="E8080" i="1" s="1"/>
  <c r="C8081" i="1"/>
  <c r="E8081" i="1" s="1"/>
  <c r="C8082" i="1"/>
  <c r="E8082" i="1" s="1"/>
  <c r="C8083" i="1"/>
  <c r="E8083" i="1" s="1"/>
  <c r="C8084" i="1"/>
  <c r="E8084" i="1" s="1"/>
  <c r="C8085" i="1"/>
  <c r="E8085" i="1" s="1"/>
  <c r="C8086" i="1"/>
  <c r="E8086" i="1" s="1"/>
  <c r="C8087" i="1"/>
  <c r="E8087" i="1" s="1"/>
  <c r="C8088" i="1"/>
  <c r="E8088" i="1" s="1"/>
  <c r="C8089" i="1"/>
  <c r="E8089" i="1" s="1"/>
  <c r="C8090" i="1"/>
  <c r="E8090" i="1" s="1"/>
  <c r="C8091" i="1"/>
  <c r="E8091" i="1" s="1"/>
  <c r="C8092" i="1"/>
  <c r="E8092" i="1" s="1"/>
  <c r="C8093" i="1"/>
  <c r="E8093" i="1" s="1"/>
  <c r="C8094" i="1"/>
  <c r="E8094" i="1" s="1"/>
  <c r="C8095" i="1"/>
  <c r="E8095" i="1" s="1"/>
  <c r="C8096" i="1"/>
  <c r="E8096" i="1" s="1"/>
  <c r="C8097" i="1"/>
  <c r="E8097" i="1" s="1"/>
  <c r="C8098" i="1"/>
  <c r="E8098" i="1" s="1"/>
  <c r="C8099" i="1"/>
  <c r="E8099" i="1" s="1"/>
  <c r="C8100" i="1"/>
  <c r="E8100" i="1" s="1"/>
  <c r="C8101" i="1"/>
  <c r="E8101" i="1" s="1"/>
  <c r="C8102" i="1"/>
  <c r="E8102" i="1" s="1"/>
  <c r="C8103" i="1"/>
  <c r="E8103" i="1" s="1"/>
  <c r="C8104" i="1"/>
  <c r="E8104" i="1" s="1"/>
  <c r="C8105" i="1"/>
  <c r="E8105" i="1" s="1"/>
  <c r="C8106" i="1"/>
  <c r="E8106" i="1" s="1"/>
  <c r="C8107" i="1"/>
  <c r="E8107" i="1" s="1"/>
  <c r="C8108" i="1"/>
  <c r="E8108" i="1" s="1"/>
  <c r="C8109" i="1"/>
  <c r="E8109" i="1" s="1"/>
  <c r="C8110" i="1"/>
  <c r="E8110" i="1" s="1"/>
  <c r="C8111" i="1"/>
  <c r="E8111" i="1" s="1"/>
  <c r="C8112" i="1"/>
  <c r="E8112" i="1" s="1"/>
  <c r="C8113" i="1"/>
  <c r="E8113" i="1" s="1"/>
  <c r="C8114" i="1"/>
  <c r="E8114" i="1" s="1"/>
  <c r="C8115" i="1"/>
  <c r="E8115" i="1" s="1"/>
  <c r="C8116" i="1"/>
  <c r="E8116" i="1" s="1"/>
  <c r="C8117" i="1"/>
  <c r="E8117" i="1" s="1"/>
  <c r="C8118" i="1"/>
  <c r="E8118" i="1" s="1"/>
  <c r="C8119" i="1"/>
  <c r="E8119" i="1" s="1"/>
  <c r="C8120" i="1"/>
  <c r="E8120" i="1" s="1"/>
  <c r="C8121" i="1"/>
  <c r="E8121" i="1" s="1"/>
  <c r="C8122" i="1"/>
  <c r="E8122" i="1" s="1"/>
  <c r="C8123" i="1"/>
  <c r="E8123" i="1" s="1"/>
  <c r="C8124" i="1"/>
  <c r="E8124" i="1" s="1"/>
  <c r="C8125" i="1"/>
  <c r="E8125" i="1" s="1"/>
  <c r="C8126" i="1"/>
  <c r="E8126" i="1" s="1"/>
  <c r="C8127" i="1"/>
  <c r="E8127" i="1" s="1"/>
  <c r="C8128" i="1"/>
  <c r="E8128" i="1" s="1"/>
  <c r="C8129" i="1"/>
  <c r="E8129" i="1" s="1"/>
  <c r="C8130" i="1"/>
  <c r="E8130" i="1" s="1"/>
  <c r="C8131" i="1"/>
  <c r="E8131" i="1" s="1"/>
  <c r="C8132" i="1"/>
  <c r="E8132" i="1" s="1"/>
  <c r="C8133" i="1"/>
  <c r="E8133" i="1" s="1"/>
  <c r="C8134" i="1"/>
  <c r="E8134" i="1" s="1"/>
  <c r="C8135" i="1"/>
  <c r="E8135" i="1" s="1"/>
  <c r="C8136" i="1"/>
  <c r="E8136" i="1" s="1"/>
  <c r="C8137" i="1"/>
  <c r="E8137" i="1" s="1"/>
  <c r="C8138" i="1"/>
  <c r="E8138" i="1" s="1"/>
  <c r="C8139" i="1"/>
  <c r="E8139" i="1" s="1"/>
  <c r="C8140" i="1"/>
  <c r="E8140" i="1" s="1"/>
  <c r="C8141" i="1"/>
  <c r="E8141" i="1" s="1"/>
  <c r="C8142" i="1"/>
  <c r="E8142" i="1" s="1"/>
  <c r="C8143" i="1"/>
  <c r="E8143" i="1" s="1"/>
  <c r="C8144" i="1"/>
  <c r="E8144" i="1" s="1"/>
  <c r="C8145" i="1"/>
  <c r="E8145" i="1" s="1"/>
  <c r="C8146" i="1"/>
  <c r="E8146" i="1" s="1"/>
  <c r="C8147" i="1"/>
  <c r="E8147" i="1" s="1"/>
  <c r="C8148" i="1"/>
  <c r="E8148" i="1" s="1"/>
  <c r="C8149" i="1"/>
  <c r="E8149" i="1" s="1"/>
  <c r="C8150" i="1"/>
  <c r="E8150" i="1" s="1"/>
  <c r="C8151" i="1"/>
  <c r="E8151" i="1" s="1"/>
  <c r="C8152" i="1"/>
  <c r="E8152" i="1" s="1"/>
  <c r="C8153" i="1"/>
  <c r="E8153" i="1" s="1"/>
  <c r="C8154" i="1"/>
  <c r="E8154" i="1" s="1"/>
  <c r="C8155" i="1"/>
  <c r="E8155" i="1" s="1"/>
  <c r="C8156" i="1"/>
  <c r="E8156" i="1" s="1"/>
  <c r="C8157" i="1"/>
  <c r="E8157" i="1" s="1"/>
  <c r="C8158" i="1"/>
  <c r="E8158" i="1" s="1"/>
  <c r="C8159" i="1"/>
  <c r="E8159" i="1" s="1"/>
  <c r="C8160" i="1"/>
  <c r="E8160" i="1" s="1"/>
  <c r="C8161" i="1"/>
  <c r="E8161" i="1" s="1"/>
  <c r="C8162" i="1"/>
  <c r="E8162" i="1" s="1"/>
  <c r="C8163" i="1"/>
  <c r="E8163" i="1" s="1"/>
  <c r="C8164" i="1"/>
  <c r="E8164" i="1" s="1"/>
  <c r="C8165" i="1"/>
  <c r="E8165" i="1" s="1"/>
  <c r="C8166" i="1"/>
  <c r="E8166" i="1" s="1"/>
  <c r="C8167" i="1"/>
  <c r="E8167" i="1" s="1"/>
  <c r="C8168" i="1"/>
  <c r="E8168" i="1" s="1"/>
  <c r="C8169" i="1"/>
  <c r="E8169" i="1" s="1"/>
  <c r="C8170" i="1"/>
  <c r="E8170" i="1" s="1"/>
  <c r="C8171" i="1"/>
  <c r="E8171" i="1" s="1"/>
  <c r="C8172" i="1"/>
  <c r="E8172" i="1" s="1"/>
  <c r="C8173" i="1"/>
  <c r="E8173" i="1" s="1"/>
  <c r="C8174" i="1"/>
  <c r="E8174" i="1" s="1"/>
  <c r="C8175" i="1"/>
  <c r="E8175" i="1" s="1"/>
  <c r="C8176" i="1"/>
  <c r="E8176" i="1" s="1"/>
  <c r="C8177" i="1"/>
  <c r="E8177" i="1" s="1"/>
  <c r="C8178" i="1"/>
  <c r="E8178" i="1" s="1"/>
  <c r="C8179" i="1"/>
  <c r="E8179" i="1" s="1"/>
  <c r="C8180" i="1"/>
  <c r="E8180" i="1" s="1"/>
  <c r="C8181" i="1"/>
  <c r="E8181" i="1" s="1"/>
  <c r="C8182" i="1"/>
  <c r="E8182" i="1" s="1"/>
  <c r="C8183" i="1"/>
  <c r="E8183" i="1" s="1"/>
  <c r="C8184" i="1"/>
  <c r="E8184" i="1" s="1"/>
  <c r="C8185" i="1"/>
  <c r="E8185" i="1" s="1"/>
  <c r="C8186" i="1"/>
  <c r="E8186" i="1" s="1"/>
  <c r="C8187" i="1"/>
  <c r="E8187" i="1" s="1"/>
  <c r="C8188" i="1"/>
  <c r="E8188" i="1" s="1"/>
  <c r="C8189" i="1"/>
  <c r="E8189" i="1" s="1"/>
  <c r="C8190" i="1"/>
  <c r="E8190" i="1" s="1"/>
  <c r="C8191" i="1"/>
  <c r="E8191" i="1" s="1"/>
  <c r="C8192" i="1"/>
  <c r="E8192" i="1" s="1"/>
  <c r="C8193" i="1"/>
  <c r="E8193" i="1" s="1"/>
  <c r="C8194" i="1"/>
  <c r="E8194" i="1" s="1"/>
  <c r="C8195" i="1"/>
  <c r="E8195" i="1" s="1"/>
  <c r="C8196" i="1"/>
  <c r="E8196" i="1" s="1"/>
  <c r="C8197" i="1"/>
  <c r="E8197" i="1" s="1"/>
  <c r="C8198" i="1"/>
  <c r="E8198" i="1" s="1"/>
  <c r="C8199" i="1"/>
  <c r="E8199" i="1" s="1"/>
  <c r="C8200" i="1"/>
  <c r="E8200" i="1" s="1"/>
  <c r="C8201" i="1"/>
  <c r="E8201" i="1" s="1"/>
  <c r="C8202" i="1"/>
  <c r="E8202" i="1" s="1"/>
  <c r="C8203" i="1"/>
  <c r="E8203" i="1" s="1"/>
  <c r="C8204" i="1"/>
  <c r="E8204" i="1" s="1"/>
  <c r="C8205" i="1"/>
  <c r="E8205" i="1" s="1"/>
  <c r="C8206" i="1"/>
  <c r="E8206" i="1" s="1"/>
  <c r="C8207" i="1"/>
  <c r="E8207" i="1" s="1"/>
  <c r="C8208" i="1"/>
  <c r="E8208" i="1" s="1"/>
  <c r="C8209" i="1"/>
  <c r="E8209" i="1" s="1"/>
  <c r="C8210" i="1"/>
  <c r="E8210" i="1" s="1"/>
  <c r="C8211" i="1"/>
  <c r="E8211" i="1" s="1"/>
  <c r="C8212" i="1"/>
  <c r="E8212" i="1" s="1"/>
  <c r="C8213" i="1"/>
  <c r="E8213" i="1" s="1"/>
  <c r="C8214" i="1"/>
  <c r="E8214" i="1" s="1"/>
  <c r="C8215" i="1"/>
  <c r="E8215" i="1" s="1"/>
  <c r="C8216" i="1"/>
  <c r="E8216" i="1" s="1"/>
  <c r="C8217" i="1"/>
  <c r="E8217" i="1" s="1"/>
  <c r="C8218" i="1"/>
  <c r="E8218" i="1" s="1"/>
  <c r="C8219" i="1"/>
  <c r="E8219" i="1" s="1"/>
  <c r="C8220" i="1"/>
  <c r="E8220" i="1" s="1"/>
  <c r="C8221" i="1"/>
  <c r="E8221" i="1" s="1"/>
  <c r="C8222" i="1"/>
  <c r="E8222" i="1" s="1"/>
  <c r="C8223" i="1"/>
  <c r="E8223" i="1" s="1"/>
  <c r="C8224" i="1"/>
  <c r="E8224" i="1" s="1"/>
  <c r="C8225" i="1"/>
  <c r="E8225" i="1" s="1"/>
  <c r="C8226" i="1"/>
  <c r="E8226" i="1" s="1"/>
  <c r="C8227" i="1"/>
  <c r="E8227" i="1" s="1"/>
  <c r="C8228" i="1"/>
  <c r="E8228" i="1" s="1"/>
  <c r="C8229" i="1"/>
  <c r="E8229" i="1" s="1"/>
  <c r="C8230" i="1"/>
  <c r="E8230" i="1" s="1"/>
  <c r="C8231" i="1"/>
  <c r="E8231" i="1" s="1"/>
  <c r="C8232" i="1"/>
  <c r="E8232" i="1" s="1"/>
  <c r="C8233" i="1"/>
  <c r="E8233" i="1" s="1"/>
  <c r="C8234" i="1"/>
  <c r="E8234" i="1" s="1"/>
  <c r="C8235" i="1"/>
  <c r="E8235" i="1" s="1"/>
  <c r="C8236" i="1"/>
  <c r="E8236" i="1" s="1"/>
  <c r="C8237" i="1"/>
  <c r="E8237" i="1" s="1"/>
  <c r="C8238" i="1"/>
  <c r="E8238" i="1" s="1"/>
  <c r="C8239" i="1"/>
  <c r="E8239" i="1" s="1"/>
  <c r="C8240" i="1"/>
  <c r="E8240" i="1" s="1"/>
  <c r="C8241" i="1"/>
  <c r="E8241" i="1" s="1"/>
  <c r="C8242" i="1"/>
  <c r="E8242" i="1" s="1"/>
  <c r="C8243" i="1"/>
  <c r="E8243" i="1" s="1"/>
  <c r="C8244" i="1"/>
  <c r="E8244" i="1" s="1"/>
  <c r="C8245" i="1"/>
  <c r="E8245" i="1" s="1"/>
  <c r="C8246" i="1"/>
  <c r="E8246" i="1" s="1"/>
  <c r="C8247" i="1"/>
  <c r="E8247" i="1" s="1"/>
  <c r="C8248" i="1"/>
  <c r="E8248" i="1" s="1"/>
  <c r="C8249" i="1"/>
  <c r="E8249" i="1" s="1"/>
  <c r="C8250" i="1"/>
  <c r="E8250" i="1" s="1"/>
  <c r="C8251" i="1"/>
  <c r="E8251" i="1" s="1"/>
  <c r="C8252" i="1"/>
  <c r="E8252" i="1" s="1"/>
  <c r="C8253" i="1"/>
  <c r="E8253" i="1" s="1"/>
  <c r="C8254" i="1"/>
  <c r="E8254" i="1" s="1"/>
  <c r="C8255" i="1"/>
  <c r="E8255" i="1" s="1"/>
  <c r="C8256" i="1"/>
  <c r="E8256" i="1" s="1"/>
  <c r="C8257" i="1"/>
  <c r="E8257" i="1" s="1"/>
  <c r="C8258" i="1"/>
  <c r="E8258" i="1" s="1"/>
  <c r="C8259" i="1"/>
  <c r="E8259" i="1" s="1"/>
  <c r="C8260" i="1"/>
  <c r="E8260" i="1" s="1"/>
  <c r="C8261" i="1"/>
  <c r="E8261" i="1" s="1"/>
  <c r="C8262" i="1"/>
  <c r="E8262" i="1" s="1"/>
  <c r="C8263" i="1"/>
  <c r="E8263" i="1" s="1"/>
  <c r="C8264" i="1"/>
  <c r="E8264" i="1" s="1"/>
  <c r="C8265" i="1"/>
  <c r="E8265" i="1" s="1"/>
  <c r="C8266" i="1"/>
  <c r="E8266" i="1" s="1"/>
  <c r="C8267" i="1"/>
  <c r="E8267" i="1" s="1"/>
  <c r="C8268" i="1"/>
  <c r="E8268" i="1" s="1"/>
  <c r="C8269" i="1"/>
  <c r="E8269" i="1" s="1"/>
  <c r="C8270" i="1"/>
  <c r="E8270" i="1" s="1"/>
  <c r="C8271" i="1"/>
  <c r="E8271" i="1" s="1"/>
  <c r="C8272" i="1"/>
  <c r="E8272" i="1" s="1"/>
  <c r="C8273" i="1"/>
  <c r="E8273" i="1" s="1"/>
  <c r="C8274" i="1"/>
  <c r="E8274" i="1" s="1"/>
  <c r="C8275" i="1"/>
  <c r="E8275" i="1" s="1"/>
  <c r="C8276" i="1"/>
  <c r="E8276" i="1" s="1"/>
  <c r="C8277" i="1"/>
  <c r="E8277" i="1" s="1"/>
  <c r="C8278" i="1"/>
  <c r="E8278" i="1" s="1"/>
  <c r="C8279" i="1"/>
  <c r="E8279" i="1" s="1"/>
  <c r="C8280" i="1"/>
  <c r="E8280" i="1" s="1"/>
  <c r="C8281" i="1"/>
  <c r="E8281" i="1" s="1"/>
  <c r="C8282" i="1"/>
  <c r="E8282" i="1" s="1"/>
  <c r="C8283" i="1"/>
  <c r="E8283" i="1" s="1"/>
  <c r="C8284" i="1"/>
  <c r="E8284" i="1" s="1"/>
  <c r="C8285" i="1"/>
  <c r="E8285" i="1" s="1"/>
  <c r="C8286" i="1"/>
  <c r="E8286" i="1" s="1"/>
  <c r="C8287" i="1"/>
  <c r="E8287" i="1" s="1"/>
  <c r="C8288" i="1"/>
  <c r="E8288" i="1" s="1"/>
  <c r="C8289" i="1"/>
  <c r="E8289" i="1" s="1"/>
  <c r="C8290" i="1"/>
  <c r="E8290" i="1" s="1"/>
  <c r="C8291" i="1"/>
  <c r="E8291" i="1" s="1"/>
  <c r="C8292" i="1"/>
  <c r="E8292" i="1" s="1"/>
  <c r="C8293" i="1"/>
  <c r="E8293" i="1" s="1"/>
  <c r="C8294" i="1"/>
  <c r="E8294" i="1" s="1"/>
  <c r="C8295" i="1"/>
  <c r="E8295" i="1" s="1"/>
  <c r="C8296" i="1"/>
  <c r="E8296" i="1" s="1"/>
  <c r="C8297" i="1"/>
  <c r="E8297" i="1" s="1"/>
  <c r="C8298" i="1"/>
  <c r="E8298" i="1" s="1"/>
  <c r="C8299" i="1"/>
  <c r="E8299" i="1" s="1"/>
  <c r="C8300" i="1"/>
  <c r="E8300" i="1" s="1"/>
  <c r="C8301" i="1"/>
  <c r="E8301" i="1" s="1"/>
  <c r="C8302" i="1"/>
  <c r="E8302" i="1" s="1"/>
  <c r="C8303" i="1"/>
  <c r="E8303" i="1" s="1"/>
  <c r="C8304" i="1"/>
  <c r="E8304" i="1" s="1"/>
  <c r="C8305" i="1"/>
  <c r="E8305" i="1" s="1"/>
  <c r="C8306" i="1"/>
  <c r="E8306" i="1" s="1"/>
  <c r="C8307" i="1"/>
  <c r="E8307" i="1" s="1"/>
  <c r="C8308" i="1"/>
  <c r="E8308" i="1" s="1"/>
  <c r="C8309" i="1"/>
  <c r="E8309" i="1" s="1"/>
  <c r="C8310" i="1"/>
  <c r="E8310" i="1" s="1"/>
  <c r="C8311" i="1"/>
  <c r="E8311" i="1" s="1"/>
  <c r="C8312" i="1"/>
  <c r="E8312" i="1" s="1"/>
  <c r="C8313" i="1"/>
  <c r="E8313" i="1" s="1"/>
  <c r="C8314" i="1"/>
  <c r="E8314" i="1" s="1"/>
  <c r="C8315" i="1"/>
  <c r="E8315" i="1" s="1"/>
  <c r="C8316" i="1"/>
  <c r="E8316" i="1" s="1"/>
  <c r="C8317" i="1"/>
  <c r="E8317" i="1" s="1"/>
  <c r="C8318" i="1"/>
  <c r="E8318" i="1" s="1"/>
  <c r="C8319" i="1"/>
  <c r="E8319" i="1" s="1"/>
  <c r="C8320" i="1"/>
  <c r="E8320" i="1" s="1"/>
  <c r="C8321" i="1"/>
  <c r="E8321" i="1" s="1"/>
  <c r="C8322" i="1"/>
  <c r="E8322" i="1" s="1"/>
  <c r="C8323" i="1"/>
  <c r="E8323" i="1" s="1"/>
  <c r="C8324" i="1"/>
  <c r="E8324" i="1" s="1"/>
  <c r="C8325" i="1"/>
  <c r="E8325" i="1" s="1"/>
  <c r="C8326" i="1"/>
  <c r="E8326" i="1" s="1"/>
  <c r="C8327" i="1"/>
  <c r="E8327" i="1" s="1"/>
  <c r="C8328" i="1"/>
  <c r="E8328" i="1" s="1"/>
  <c r="C8329" i="1"/>
  <c r="E8329" i="1" s="1"/>
  <c r="C8330" i="1"/>
  <c r="E8330" i="1" s="1"/>
  <c r="C8331" i="1"/>
  <c r="E8331" i="1" s="1"/>
  <c r="C8332" i="1"/>
  <c r="E8332" i="1" s="1"/>
  <c r="C8333" i="1"/>
  <c r="E8333" i="1" s="1"/>
  <c r="C8334" i="1"/>
  <c r="E8334" i="1" s="1"/>
  <c r="C8335" i="1"/>
  <c r="E8335" i="1" s="1"/>
  <c r="C8336" i="1"/>
  <c r="E8336" i="1" s="1"/>
  <c r="C8337" i="1"/>
  <c r="E8337" i="1" s="1"/>
  <c r="C8338" i="1"/>
  <c r="E8338" i="1" s="1"/>
  <c r="C8339" i="1"/>
  <c r="E8339" i="1" s="1"/>
  <c r="C8340" i="1"/>
  <c r="E8340" i="1" s="1"/>
  <c r="C8341" i="1"/>
  <c r="E8341" i="1" s="1"/>
  <c r="C8342" i="1"/>
  <c r="E8342" i="1" s="1"/>
  <c r="C8343" i="1"/>
  <c r="E8343" i="1" s="1"/>
  <c r="C8344" i="1"/>
  <c r="E8344" i="1" s="1"/>
  <c r="C8345" i="1"/>
  <c r="E8345" i="1" s="1"/>
  <c r="C8346" i="1"/>
  <c r="E8346" i="1" s="1"/>
  <c r="C8347" i="1"/>
  <c r="E8347" i="1" s="1"/>
  <c r="C8348" i="1"/>
  <c r="E8348" i="1" s="1"/>
  <c r="C8349" i="1"/>
  <c r="E8349" i="1" s="1"/>
  <c r="C8350" i="1"/>
  <c r="E8350" i="1" s="1"/>
  <c r="C8351" i="1"/>
  <c r="E8351" i="1" s="1"/>
  <c r="C8352" i="1"/>
  <c r="E8352" i="1" s="1"/>
  <c r="C8353" i="1"/>
  <c r="E8353" i="1" s="1"/>
  <c r="C8354" i="1"/>
  <c r="E8354" i="1" s="1"/>
  <c r="C8355" i="1"/>
  <c r="E8355" i="1" s="1"/>
  <c r="C8356" i="1"/>
  <c r="E8356" i="1" s="1"/>
  <c r="C8357" i="1"/>
  <c r="E8357" i="1" s="1"/>
  <c r="C8358" i="1"/>
  <c r="E8358" i="1" s="1"/>
  <c r="C8359" i="1"/>
  <c r="E8359" i="1" s="1"/>
  <c r="C8360" i="1"/>
  <c r="E8360" i="1" s="1"/>
  <c r="C8361" i="1"/>
  <c r="E8361" i="1" s="1"/>
  <c r="C8362" i="1"/>
  <c r="E8362" i="1" s="1"/>
  <c r="C8363" i="1"/>
  <c r="E8363" i="1" s="1"/>
  <c r="C8364" i="1"/>
  <c r="E8364" i="1" s="1"/>
  <c r="C8365" i="1"/>
  <c r="E8365" i="1" s="1"/>
  <c r="C8366" i="1"/>
  <c r="E8366" i="1" s="1"/>
  <c r="C8367" i="1"/>
  <c r="E8367" i="1" s="1"/>
  <c r="C8368" i="1"/>
  <c r="E8368" i="1" s="1"/>
  <c r="C8369" i="1"/>
  <c r="E8369" i="1" s="1"/>
  <c r="C8370" i="1"/>
  <c r="E8370" i="1" s="1"/>
  <c r="C8371" i="1"/>
  <c r="E8371" i="1" s="1"/>
  <c r="C8372" i="1"/>
  <c r="E8372" i="1" s="1"/>
  <c r="C8373" i="1"/>
  <c r="E8373" i="1" s="1"/>
  <c r="C8374" i="1"/>
  <c r="E8374" i="1" s="1"/>
  <c r="C8375" i="1"/>
  <c r="E8375" i="1" s="1"/>
  <c r="C8376" i="1"/>
  <c r="E8376" i="1" s="1"/>
  <c r="C8377" i="1"/>
  <c r="E8377" i="1" s="1"/>
  <c r="C8378" i="1"/>
  <c r="E8378" i="1" s="1"/>
  <c r="C8379" i="1"/>
  <c r="E8379" i="1" s="1"/>
  <c r="C8380" i="1"/>
  <c r="E8380" i="1" s="1"/>
  <c r="C8381" i="1"/>
  <c r="E8381" i="1" s="1"/>
  <c r="C8382" i="1"/>
  <c r="E8382" i="1" s="1"/>
  <c r="C8383" i="1"/>
  <c r="E8383" i="1" s="1"/>
  <c r="C8384" i="1"/>
  <c r="E8384" i="1" s="1"/>
  <c r="C8385" i="1"/>
  <c r="E8385" i="1" s="1"/>
  <c r="C8386" i="1"/>
  <c r="E8386" i="1" s="1"/>
  <c r="C8387" i="1"/>
  <c r="E8387" i="1" s="1"/>
  <c r="C8388" i="1"/>
  <c r="E8388" i="1" s="1"/>
  <c r="C8389" i="1"/>
  <c r="E8389" i="1" s="1"/>
  <c r="C8390" i="1"/>
  <c r="E8390" i="1" s="1"/>
  <c r="C8391" i="1"/>
  <c r="E8391" i="1" s="1"/>
  <c r="C8392" i="1"/>
  <c r="E8392" i="1" s="1"/>
  <c r="C8393" i="1"/>
  <c r="E8393" i="1" s="1"/>
  <c r="C8394" i="1"/>
  <c r="E8394" i="1" s="1"/>
  <c r="C8395" i="1"/>
  <c r="E8395" i="1" s="1"/>
  <c r="C8396" i="1"/>
  <c r="E8396" i="1" s="1"/>
  <c r="C8397" i="1"/>
  <c r="E8397" i="1" s="1"/>
  <c r="C8398" i="1"/>
  <c r="E8398" i="1" s="1"/>
  <c r="C8399" i="1"/>
  <c r="E8399" i="1" s="1"/>
  <c r="C8400" i="1"/>
  <c r="E8400" i="1" s="1"/>
  <c r="C8401" i="1"/>
  <c r="E8401" i="1" s="1"/>
  <c r="C8402" i="1"/>
  <c r="E8402" i="1" s="1"/>
  <c r="C8403" i="1"/>
  <c r="E8403" i="1" s="1"/>
  <c r="C8404" i="1"/>
  <c r="E8404" i="1" s="1"/>
  <c r="C8405" i="1"/>
  <c r="E8405" i="1" s="1"/>
  <c r="C8406" i="1"/>
  <c r="E8406" i="1" s="1"/>
  <c r="C8407" i="1"/>
  <c r="E8407" i="1" s="1"/>
  <c r="C8408" i="1"/>
  <c r="E8408" i="1" s="1"/>
  <c r="C8409" i="1"/>
  <c r="E8409" i="1" s="1"/>
  <c r="C8410" i="1"/>
  <c r="E8410" i="1" s="1"/>
  <c r="C8411" i="1"/>
  <c r="E8411" i="1" s="1"/>
  <c r="C8412" i="1"/>
  <c r="E8412" i="1" s="1"/>
  <c r="C8413" i="1"/>
  <c r="E8413" i="1" s="1"/>
  <c r="C8414" i="1"/>
  <c r="E8414" i="1" s="1"/>
  <c r="C8415" i="1"/>
  <c r="E8415" i="1" s="1"/>
  <c r="C8416" i="1"/>
  <c r="E8416" i="1" s="1"/>
  <c r="C8417" i="1"/>
  <c r="E8417" i="1" s="1"/>
  <c r="C8418" i="1"/>
  <c r="E8418" i="1" s="1"/>
  <c r="C8419" i="1"/>
  <c r="E8419" i="1" s="1"/>
  <c r="C8420" i="1"/>
  <c r="E8420" i="1" s="1"/>
  <c r="C8421" i="1"/>
  <c r="E8421" i="1" s="1"/>
  <c r="C8422" i="1"/>
  <c r="E8422" i="1" s="1"/>
  <c r="C8423" i="1"/>
  <c r="E8423" i="1" s="1"/>
  <c r="C8424" i="1"/>
  <c r="E8424" i="1" s="1"/>
  <c r="C8425" i="1"/>
  <c r="E8425" i="1" s="1"/>
  <c r="C8426" i="1"/>
  <c r="E8426" i="1" s="1"/>
  <c r="C8427" i="1"/>
  <c r="E8427" i="1" s="1"/>
  <c r="C8428" i="1"/>
  <c r="E8428" i="1" s="1"/>
  <c r="C8429" i="1"/>
  <c r="E8429" i="1" s="1"/>
  <c r="C8430" i="1"/>
  <c r="E8430" i="1" s="1"/>
  <c r="C8431" i="1"/>
  <c r="E8431" i="1" s="1"/>
  <c r="C8432" i="1"/>
  <c r="E8432" i="1" s="1"/>
  <c r="C8433" i="1"/>
  <c r="E8433" i="1" s="1"/>
  <c r="C8434" i="1"/>
  <c r="E8434" i="1" s="1"/>
  <c r="C8435" i="1"/>
  <c r="E8435" i="1" s="1"/>
  <c r="C8436" i="1"/>
  <c r="E8436" i="1" s="1"/>
  <c r="C8437" i="1"/>
  <c r="E8437" i="1" s="1"/>
  <c r="C8438" i="1"/>
  <c r="E8438" i="1" s="1"/>
  <c r="C8439" i="1"/>
  <c r="E8439" i="1" s="1"/>
  <c r="C8440" i="1"/>
  <c r="E8440" i="1" s="1"/>
  <c r="C8441" i="1"/>
  <c r="E8441" i="1" s="1"/>
  <c r="C8442" i="1"/>
  <c r="E8442" i="1" s="1"/>
  <c r="C8443" i="1"/>
  <c r="E8443" i="1" s="1"/>
  <c r="C8444" i="1"/>
  <c r="E8444" i="1" s="1"/>
  <c r="C8445" i="1"/>
  <c r="E8445" i="1" s="1"/>
  <c r="C8446" i="1"/>
  <c r="E8446" i="1" s="1"/>
  <c r="C8447" i="1"/>
  <c r="E8447" i="1" s="1"/>
  <c r="C8448" i="1"/>
  <c r="E8448" i="1" s="1"/>
  <c r="C8449" i="1"/>
  <c r="E8449" i="1" s="1"/>
  <c r="C8450" i="1"/>
  <c r="E8450" i="1" s="1"/>
  <c r="C8451" i="1"/>
  <c r="E8451" i="1" s="1"/>
  <c r="C8452" i="1"/>
  <c r="E8452" i="1" s="1"/>
  <c r="C8453" i="1"/>
  <c r="E8453" i="1" s="1"/>
  <c r="C8454" i="1"/>
  <c r="E8454" i="1" s="1"/>
  <c r="C8455" i="1"/>
  <c r="E8455" i="1" s="1"/>
  <c r="C8456" i="1"/>
  <c r="E8456" i="1" s="1"/>
  <c r="C8457" i="1"/>
  <c r="E8457" i="1" s="1"/>
  <c r="C8458" i="1"/>
  <c r="E8458" i="1" s="1"/>
  <c r="C8459" i="1"/>
  <c r="E8459" i="1" s="1"/>
  <c r="C8460" i="1"/>
  <c r="E8460" i="1" s="1"/>
  <c r="C8461" i="1"/>
  <c r="E8461" i="1" s="1"/>
  <c r="C8462" i="1"/>
  <c r="E8462" i="1" s="1"/>
  <c r="C8463" i="1"/>
  <c r="E8463" i="1" s="1"/>
  <c r="C8464" i="1"/>
  <c r="E8464" i="1" s="1"/>
  <c r="C8465" i="1"/>
  <c r="E8465" i="1" s="1"/>
  <c r="C8466" i="1"/>
  <c r="E8466" i="1" s="1"/>
  <c r="C8467" i="1"/>
  <c r="E8467" i="1" s="1"/>
  <c r="C8468" i="1"/>
  <c r="E8468" i="1" s="1"/>
  <c r="C8469" i="1"/>
  <c r="E8469" i="1" s="1"/>
  <c r="C8470" i="1"/>
  <c r="E8470" i="1" s="1"/>
  <c r="C8471" i="1"/>
  <c r="E8471" i="1" s="1"/>
  <c r="C8472" i="1"/>
  <c r="E8472" i="1" s="1"/>
  <c r="C8473" i="1"/>
  <c r="E8473" i="1" s="1"/>
  <c r="C8474" i="1"/>
  <c r="E8474" i="1" s="1"/>
  <c r="C8475" i="1"/>
  <c r="E8475" i="1" s="1"/>
  <c r="C8476" i="1"/>
  <c r="E8476" i="1" s="1"/>
  <c r="C8477" i="1"/>
  <c r="E8477" i="1" s="1"/>
  <c r="C8478" i="1"/>
  <c r="E8478" i="1" s="1"/>
  <c r="C8479" i="1"/>
  <c r="E8479" i="1" s="1"/>
  <c r="C8480" i="1"/>
  <c r="E8480" i="1" s="1"/>
  <c r="C8481" i="1"/>
  <c r="E8481" i="1" s="1"/>
  <c r="C8482" i="1"/>
  <c r="E8482" i="1" s="1"/>
  <c r="C8483" i="1"/>
  <c r="E8483" i="1" s="1"/>
  <c r="C8484" i="1"/>
  <c r="E8484" i="1" s="1"/>
  <c r="C8485" i="1"/>
  <c r="E8485" i="1" s="1"/>
  <c r="C8486" i="1"/>
  <c r="E8486" i="1" s="1"/>
  <c r="C8487" i="1"/>
  <c r="E8487" i="1" s="1"/>
  <c r="C8488" i="1"/>
  <c r="E8488" i="1" s="1"/>
  <c r="C8489" i="1"/>
  <c r="E8489" i="1" s="1"/>
  <c r="C8490" i="1"/>
  <c r="E8490" i="1" s="1"/>
  <c r="C8491" i="1"/>
  <c r="E8491" i="1" s="1"/>
  <c r="C8492" i="1"/>
  <c r="E8492" i="1" s="1"/>
  <c r="C8493" i="1"/>
  <c r="E8493" i="1" s="1"/>
  <c r="C8494" i="1"/>
  <c r="E8494" i="1" s="1"/>
  <c r="C8495" i="1"/>
  <c r="E8495" i="1" s="1"/>
  <c r="C8496" i="1"/>
  <c r="E8496" i="1" s="1"/>
  <c r="C8497" i="1"/>
  <c r="E8497" i="1" s="1"/>
  <c r="C8498" i="1"/>
  <c r="E8498" i="1" s="1"/>
  <c r="C8499" i="1"/>
  <c r="E8499" i="1" s="1"/>
  <c r="C8500" i="1"/>
  <c r="E8500" i="1" s="1"/>
  <c r="C8501" i="1"/>
  <c r="E8501" i="1" s="1"/>
  <c r="C8502" i="1"/>
  <c r="E8502" i="1" s="1"/>
  <c r="C8503" i="1"/>
  <c r="E8503" i="1" s="1"/>
  <c r="C8504" i="1"/>
  <c r="E8504" i="1" s="1"/>
  <c r="C8505" i="1"/>
  <c r="E8505" i="1" s="1"/>
  <c r="C8506" i="1"/>
  <c r="E8506" i="1" s="1"/>
  <c r="C8507" i="1"/>
  <c r="E8507" i="1" s="1"/>
  <c r="C8508" i="1"/>
  <c r="E8508" i="1" s="1"/>
  <c r="C8509" i="1"/>
  <c r="E8509" i="1" s="1"/>
  <c r="C8510" i="1"/>
  <c r="E8510" i="1" s="1"/>
  <c r="C8511" i="1"/>
  <c r="E8511" i="1" s="1"/>
  <c r="C8512" i="1"/>
  <c r="E8512" i="1" s="1"/>
  <c r="C8513" i="1"/>
  <c r="E8513" i="1" s="1"/>
  <c r="C8514" i="1"/>
  <c r="E8514" i="1" s="1"/>
  <c r="C8515" i="1"/>
  <c r="E8515" i="1" s="1"/>
  <c r="C8516" i="1"/>
  <c r="E8516" i="1" s="1"/>
  <c r="C8517" i="1"/>
  <c r="E8517" i="1" s="1"/>
  <c r="C8518" i="1"/>
  <c r="E8518" i="1" s="1"/>
  <c r="C8519" i="1"/>
  <c r="E8519" i="1" s="1"/>
  <c r="C8520" i="1"/>
  <c r="E8520" i="1" s="1"/>
  <c r="C8521" i="1"/>
  <c r="E8521" i="1" s="1"/>
  <c r="C8522" i="1"/>
  <c r="E8522" i="1" s="1"/>
  <c r="C8523" i="1"/>
  <c r="E8523" i="1" s="1"/>
  <c r="C8524" i="1"/>
  <c r="E8524" i="1" s="1"/>
  <c r="C8525" i="1"/>
  <c r="E8525" i="1" s="1"/>
  <c r="C8526" i="1"/>
  <c r="E8526" i="1" s="1"/>
  <c r="C8527" i="1"/>
  <c r="E8527" i="1" s="1"/>
  <c r="C8528" i="1"/>
  <c r="E8528" i="1" s="1"/>
  <c r="C8529" i="1"/>
  <c r="E8529" i="1" s="1"/>
  <c r="C8530" i="1"/>
  <c r="E8530" i="1" s="1"/>
  <c r="C8531" i="1"/>
  <c r="E8531" i="1" s="1"/>
  <c r="C8532" i="1"/>
  <c r="E8532" i="1" s="1"/>
  <c r="C8533" i="1"/>
  <c r="E8533" i="1" s="1"/>
  <c r="C8534" i="1"/>
  <c r="E8534" i="1" s="1"/>
  <c r="C8535" i="1"/>
  <c r="E8535" i="1" s="1"/>
  <c r="C8536" i="1"/>
  <c r="E8536" i="1" s="1"/>
  <c r="C8537" i="1"/>
  <c r="E8537" i="1" s="1"/>
  <c r="C8538" i="1"/>
  <c r="E8538" i="1" s="1"/>
  <c r="C8539" i="1"/>
  <c r="E8539" i="1" s="1"/>
  <c r="C8540" i="1"/>
  <c r="E8540" i="1" s="1"/>
  <c r="C8541" i="1"/>
  <c r="E8541" i="1" s="1"/>
  <c r="C8542" i="1"/>
  <c r="E8542" i="1" s="1"/>
  <c r="C8543" i="1"/>
  <c r="E8543" i="1" s="1"/>
  <c r="C8544" i="1"/>
  <c r="E8544" i="1" s="1"/>
  <c r="C8545" i="1"/>
  <c r="E8545" i="1" s="1"/>
  <c r="C8546" i="1"/>
  <c r="E8546" i="1" s="1"/>
  <c r="C8547" i="1"/>
  <c r="E8547" i="1" s="1"/>
  <c r="C8548" i="1"/>
  <c r="E8548" i="1" s="1"/>
  <c r="C8549" i="1"/>
  <c r="E8549" i="1" s="1"/>
  <c r="C8550" i="1"/>
  <c r="E8550" i="1" s="1"/>
  <c r="C8551" i="1"/>
  <c r="E8551" i="1" s="1"/>
  <c r="C8552" i="1"/>
  <c r="E8552" i="1" s="1"/>
  <c r="C8553" i="1"/>
  <c r="E8553" i="1" s="1"/>
  <c r="C8554" i="1"/>
  <c r="E8554" i="1" s="1"/>
  <c r="C8555" i="1"/>
  <c r="E8555" i="1" s="1"/>
  <c r="C8556" i="1"/>
  <c r="E8556" i="1" s="1"/>
  <c r="C8557" i="1"/>
  <c r="E8557" i="1" s="1"/>
  <c r="C8558" i="1"/>
  <c r="E8558" i="1" s="1"/>
  <c r="C8559" i="1"/>
  <c r="E8559" i="1" s="1"/>
  <c r="C8560" i="1"/>
  <c r="E8560" i="1" s="1"/>
  <c r="C8561" i="1"/>
  <c r="E8561" i="1" s="1"/>
  <c r="C8562" i="1"/>
  <c r="E8562" i="1" s="1"/>
  <c r="C8563" i="1"/>
  <c r="E8563" i="1" s="1"/>
  <c r="C8564" i="1"/>
  <c r="E8564" i="1" s="1"/>
  <c r="C8565" i="1"/>
  <c r="E8565" i="1" s="1"/>
  <c r="C8566" i="1"/>
  <c r="E8566" i="1" s="1"/>
  <c r="C8567" i="1"/>
  <c r="E8567" i="1" s="1"/>
  <c r="C8568" i="1"/>
  <c r="E8568" i="1" s="1"/>
  <c r="C8569" i="1"/>
  <c r="E8569" i="1" s="1"/>
  <c r="C8570" i="1"/>
  <c r="E8570" i="1" s="1"/>
  <c r="C8571" i="1"/>
  <c r="E8571" i="1" s="1"/>
  <c r="C8572" i="1"/>
  <c r="E8572" i="1" s="1"/>
  <c r="C8573" i="1"/>
  <c r="E8573" i="1" s="1"/>
  <c r="C8574" i="1"/>
  <c r="E8574" i="1" s="1"/>
  <c r="C8575" i="1"/>
  <c r="E8575" i="1" s="1"/>
  <c r="C8576" i="1"/>
  <c r="E8576" i="1" s="1"/>
  <c r="C8577" i="1"/>
  <c r="E8577" i="1" s="1"/>
  <c r="C8578" i="1"/>
  <c r="E8578" i="1" s="1"/>
  <c r="C8579" i="1"/>
  <c r="E8579" i="1" s="1"/>
  <c r="C8580" i="1"/>
  <c r="E8580" i="1" s="1"/>
  <c r="C8581" i="1"/>
  <c r="E8581" i="1" s="1"/>
  <c r="C8582" i="1"/>
  <c r="E8582" i="1" s="1"/>
  <c r="C8583" i="1"/>
  <c r="E8583" i="1" s="1"/>
  <c r="C8584" i="1"/>
  <c r="E8584" i="1" s="1"/>
  <c r="C8585" i="1"/>
  <c r="E8585" i="1" s="1"/>
  <c r="C8586" i="1"/>
  <c r="E8586" i="1" s="1"/>
  <c r="C8587" i="1"/>
  <c r="E8587" i="1" s="1"/>
  <c r="C8588" i="1"/>
  <c r="E8588" i="1" s="1"/>
  <c r="C8589" i="1"/>
  <c r="E8589" i="1" s="1"/>
  <c r="C8590" i="1"/>
  <c r="E8590" i="1" s="1"/>
  <c r="C8591" i="1"/>
  <c r="E8591" i="1" s="1"/>
  <c r="C8592" i="1"/>
  <c r="E8592" i="1" s="1"/>
  <c r="C8593" i="1"/>
  <c r="E8593" i="1" s="1"/>
  <c r="C8594" i="1"/>
  <c r="E8594" i="1" s="1"/>
  <c r="C8595" i="1"/>
  <c r="E8595" i="1" s="1"/>
  <c r="C8596" i="1"/>
  <c r="E8596" i="1" s="1"/>
  <c r="C8597" i="1"/>
  <c r="E8597" i="1" s="1"/>
  <c r="C8598" i="1"/>
  <c r="E8598" i="1" s="1"/>
  <c r="C8599" i="1"/>
  <c r="E8599" i="1" s="1"/>
  <c r="C8600" i="1"/>
  <c r="E8600" i="1" s="1"/>
  <c r="C8601" i="1"/>
  <c r="E8601" i="1" s="1"/>
  <c r="C8602" i="1"/>
  <c r="E8602" i="1" s="1"/>
  <c r="C8603" i="1"/>
  <c r="E8603" i="1" s="1"/>
  <c r="C8604" i="1"/>
  <c r="E8604" i="1" s="1"/>
  <c r="C8605" i="1"/>
  <c r="E8605" i="1" s="1"/>
  <c r="C8606" i="1"/>
  <c r="E8606" i="1" s="1"/>
  <c r="C8607" i="1"/>
  <c r="E8607" i="1" s="1"/>
  <c r="C8608" i="1"/>
  <c r="E8608" i="1" s="1"/>
  <c r="C8609" i="1"/>
  <c r="E8609" i="1" s="1"/>
  <c r="C8610" i="1"/>
  <c r="E8610" i="1" s="1"/>
  <c r="C8611" i="1"/>
  <c r="E8611" i="1" s="1"/>
  <c r="C8612" i="1"/>
  <c r="E8612" i="1" s="1"/>
  <c r="C8613" i="1"/>
  <c r="E8613" i="1" s="1"/>
  <c r="C8614" i="1"/>
  <c r="E8614" i="1" s="1"/>
  <c r="C8615" i="1"/>
  <c r="E8615" i="1" s="1"/>
  <c r="C8616" i="1"/>
  <c r="E8616" i="1" s="1"/>
  <c r="C8617" i="1"/>
  <c r="E8617" i="1" s="1"/>
  <c r="C8618" i="1"/>
  <c r="E8618" i="1" s="1"/>
  <c r="C8619" i="1"/>
  <c r="E8619" i="1" s="1"/>
  <c r="C8620" i="1"/>
  <c r="E8620" i="1" s="1"/>
  <c r="C8621" i="1"/>
  <c r="E8621" i="1" s="1"/>
  <c r="C8622" i="1"/>
  <c r="E8622" i="1" s="1"/>
  <c r="C8623" i="1"/>
  <c r="E8623" i="1" s="1"/>
  <c r="C8624" i="1"/>
  <c r="E8624" i="1" s="1"/>
  <c r="C8625" i="1"/>
  <c r="E8625" i="1" s="1"/>
  <c r="C8626" i="1"/>
  <c r="E8626" i="1" s="1"/>
  <c r="C8627" i="1"/>
  <c r="E8627" i="1" s="1"/>
  <c r="C8628" i="1"/>
  <c r="E8628" i="1" s="1"/>
  <c r="C8629" i="1"/>
  <c r="E8629" i="1" s="1"/>
  <c r="C8630" i="1"/>
  <c r="E8630" i="1" s="1"/>
  <c r="C8631" i="1"/>
  <c r="E8631" i="1" s="1"/>
  <c r="C8632" i="1"/>
  <c r="E8632" i="1" s="1"/>
  <c r="C8633" i="1"/>
  <c r="E8633" i="1" s="1"/>
  <c r="C8634" i="1"/>
  <c r="E8634" i="1" s="1"/>
  <c r="C8635" i="1"/>
  <c r="E8635" i="1" s="1"/>
  <c r="C8636" i="1"/>
  <c r="E8636" i="1" s="1"/>
  <c r="C8637" i="1"/>
  <c r="E8637" i="1" s="1"/>
  <c r="C8638" i="1"/>
  <c r="E8638" i="1" s="1"/>
  <c r="C8639" i="1"/>
  <c r="E8639" i="1" s="1"/>
  <c r="C8640" i="1"/>
  <c r="E8640" i="1" s="1"/>
  <c r="C8641" i="1"/>
  <c r="E8641" i="1" s="1"/>
  <c r="C8642" i="1"/>
  <c r="E8642" i="1" s="1"/>
  <c r="C8643" i="1"/>
  <c r="E8643" i="1" s="1"/>
  <c r="C8644" i="1"/>
  <c r="E8644" i="1" s="1"/>
  <c r="C8645" i="1"/>
  <c r="E8645" i="1" s="1"/>
  <c r="C8646" i="1"/>
  <c r="E8646" i="1" s="1"/>
  <c r="C8647" i="1"/>
  <c r="E8647" i="1" s="1"/>
  <c r="C8648" i="1"/>
  <c r="E8648" i="1" s="1"/>
  <c r="C8649" i="1"/>
  <c r="E8649" i="1" s="1"/>
  <c r="C8650" i="1"/>
  <c r="E8650" i="1" s="1"/>
  <c r="C8651" i="1"/>
  <c r="E8651" i="1" s="1"/>
  <c r="C8652" i="1"/>
  <c r="E8652" i="1" s="1"/>
  <c r="C8653" i="1"/>
  <c r="E8653" i="1" s="1"/>
  <c r="C8654" i="1"/>
  <c r="E8654" i="1" s="1"/>
  <c r="C8655" i="1"/>
  <c r="E8655" i="1" s="1"/>
  <c r="C8656" i="1"/>
  <c r="E8656" i="1" s="1"/>
  <c r="C8657" i="1"/>
  <c r="E8657" i="1" s="1"/>
  <c r="C8658" i="1"/>
  <c r="E8658" i="1" s="1"/>
  <c r="C8659" i="1"/>
  <c r="E8659" i="1" s="1"/>
  <c r="C8660" i="1"/>
  <c r="E8660" i="1" s="1"/>
  <c r="C8661" i="1"/>
  <c r="E8661" i="1" s="1"/>
  <c r="C8662" i="1"/>
  <c r="E8662" i="1" s="1"/>
  <c r="C8663" i="1"/>
  <c r="E8663" i="1" s="1"/>
  <c r="C8664" i="1"/>
  <c r="E8664" i="1" s="1"/>
  <c r="C8665" i="1"/>
  <c r="E8665" i="1" s="1"/>
  <c r="C8666" i="1"/>
  <c r="E8666" i="1" s="1"/>
  <c r="C8667" i="1"/>
  <c r="E8667" i="1" s="1"/>
  <c r="C8668" i="1"/>
  <c r="E8668" i="1" s="1"/>
  <c r="C8669" i="1"/>
  <c r="E8669" i="1" s="1"/>
  <c r="C8670" i="1"/>
  <c r="E8670" i="1" s="1"/>
  <c r="C8671" i="1"/>
  <c r="E8671" i="1" s="1"/>
  <c r="C8672" i="1"/>
  <c r="E8672" i="1" s="1"/>
  <c r="C8673" i="1"/>
  <c r="E8673" i="1" s="1"/>
  <c r="C8674" i="1"/>
  <c r="E8674" i="1" s="1"/>
  <c r="C8675" i="1"/>
  <c r="E8675" i="1" s="1"/>
  <c r="C8676" i="1"/>
  <c r="E8676" i="1" s="1"/>
  <c r="C8677" i="1"/>
  <c r="E8677" i="1" s="1"/>
  <c r="C8678" i="1"/>
  <c r="E8678" i="1" s="1"/>
  <c r="C8679" i="1"/>
  <c r="E8679" i="1" s="1"/>
  <c r="C8680" i="1"/>
  <c r="E8680" i="1" s="1"/>
  <c r="C8681" i="1"/>
  <c r="E8681" i="1" s="1"/>
  <c r="C8682" i="1"/>
  <c r="E8682" i="1" s="1"/>
  <c r="C8683" i="1"/>
  <c r="E8683" i="1" s="1"/>
  <c r="C8684" i="1"/>
  <c r="E8684" i="1" s="1"/>
  <c r="C8685" i="1"/>
  <c r="E8685" i="1" s="1"/>
  <c r="C8686" i="1"/>
  <c r="E8686" i="1" s="1"/>
  <c r="C8687" i="1"/>
  <c r="E8687" i="1" s="1"/>
  <c r="C8688" i="1"/>
  <c r="E8688" i="1" s="1"/>
  <c r="C8689" i="1"/>
  <c r="E8689" i="1" s="1"/>
  <c r="C8690" i="1"/>
  <c r="E8690" i="1" s="1"/>
  <c r="C8691" i="1"/>
  <c r="E8691" i="1" s="1"/>
  <c r="C8692" i="1"/>
  <c r="E8692" i="1" s="1"/>
  <c r="C8693" i="1"/>
  <c r="E8693" i="1" s="1"/>
  <c r="C8694" i="1"/>
  <c r="E8694" i="1" s="1"/>
  <c r="C8695" i="1"/>
  <c r="E8695" i="1" s="1"/>
  <c r="C8696" i="1"/>
  <c r="E8696" i="1" s="1"/>
  <c r="C8697" i="1"/>
  <c r="E8697" i="1" s="1"/>
  <c r="C8698" i="1"/>
  <c r="E8698" i="1" s="1"/>
  <c r="C8699" i="1"/>
  <c r="E8699" i="1" s="1"/>
  <c r="C8700" i="1"/>
  <c r="E8700" i="1" s="1"/>
  <c r="C8701" i="1"/>
  <c r="E8701" i="1" s="1"/>
  <c r="C8702" i="1"/>
  <c r="E8702" i="1" s="1"/>
  <c r="C8703" i="1"/>
  <c r="E8703" i="1" s="1"/>
  <c r="C8704" i="1"/>
  <c r="E8704" i="1" s="1"/>
  <c r="C8705" i="1"/>
  <c r="E8705" i="1" s="1"/>
  <c r="C8706" i="1"/>
  <c r="E8706" i="1" s="1"/>
  <c r="C8707" i="1"/>
  <c r="E8707" i="1" s="1"/>
  <c r="C8708" i="1"/>
  <c r="E8708" i="1" s="1"/>
  <c r="C8709" i="1"/>
  <c r="E8709" i="1" s="1"/>
  <c r="C8710" i="1"/>
  <c r="E8710" i="1" s="1"/>
  <c r="C8711" i="1"/>
  <c r="E8711" i="1" s="1"/>
  <c r="C8712" i="1"/>
  <c r="E8712" i="1" s="1"/>
  <c r="C8713" i="1"/>
  <c r="E8713" i="1" s="1"/>
  <c r="C8714" i="1"/>
  <c r="E8714" i="1" s="1"/>
  <c r="C8715" i="1"/>
  <c r="E8715" i="1" s="1"/>
  <c r="C8716" i="1"/>
  <c r="E8716" i="1" s="1"/>
  <c r="C8717" i="1"/>
  <c r="E8717" i="1" s="1"/>
  <c r="C8718" i="1"/>
  <c r="E8718" i="1" s="1"/>
  <c r="C8719" i="1"/>
  <c r="E8719" i="1" s="1"/>
  <c r="C8720" i="1"/>
  <c r="E8720" i="1" s="1"/>
  <c r="C8721" i="1"/>
  <c r="E8721" i="1" s="1"/>
  <c r="C8722" i="1"/>
  <c r="E8722" i="1" s="1"/>
  <c r="C8723" i="1"/>
  <c r="E8723" i="1" s="1"/>
  <c r="C8724" i="1"/>
  <c r="E8724" i="1" s="1"/>
  <c r="C8725" i="1"/>
  <c r="E8725" i="1" s="1"/>
  <c r="C8726" i="1"/>
  <c r="E8726" i="1" s="1"/>
  <c r="C8727" i="1"/>
  <c r="E8727" i="1" s="1"/>
  <c r="C8728" i="1"/>
  <c r="E8728" i="1" s="1"/>
  <c r="C8729" i="1"/>
  <c r="E8729" i="1" s="1"/>
  <c r="C8730" i="1"/>
  <c r="E8730" i="1" s="1"/>
  <c r="C8731" i="1"/>
  <c r="E8731" i="1" s="1"/>
  <c r="C8732" i="1"/>
  <c r="E8732" i="1" s="1"/>
  <c r="C8733" i="1"/>
  <c r="E8733" i="1" s="1"/>
  <c r="C8734" i="1"/>
  <c r="E8734" i="1" s="1"/>
  <c r="C8735" i="1"/>
  <c r="E8735" i="1" s="1"/>
  <c r="C8736" i="1"/>
  <c r="E8736" i="1" s="1"/>
  <c r="C8737" i="1"/>
  <c r="E8737" i="1" s="1"/>
  <c r="C8738" i="1"/>
  <c r="E8738" i="1" s="1"/>
  <c r="C8739" i="1"/>
  <c r="E8739" i="1" s="1"/>
  <c r="C8740" i="1"/>
  <c r="E8740" i="1" s="1"/>
  <c r="C8741" i="1"/>
  <c r="E8741" i="1" s="1"/>
  <c r="C8742" i="1"/>
  <c r="E8742" i="1" s="1"/>
  <c r="C8743" i="1"/>
  <c r="E8743" i="1" s="1"/>
  <c r="C8744" i="1"/>
  <c r="E8744" i="1" s="1"/>
  <c r="C8745" i="1"/>
  <c r="E8745" i="1" s="1"/>
  <c r="C8746" i="1"/>
  <c r="E8746" i="1" s="1"/>
  <c r="C8747" i="1"/>
  <c r="E8747" i="1" s="1"/>
  <c r="C8748" i="1"/>
  <c r="E8748" i="1" s="1"/>
  <c r="C8749" i="1"/>
  <c r="E8749" i="1" s="1"/>
  <c r="C8750" i="1"/>
  <c r="E8750" i="1" s="1"/>
  <c r="C8751" i="1"/>
  <c r="E8751" i="1" s="1"/>
  <c r="C8752" i="1"/>
  <c r="E8752" i="1" s="1"/>
  <c r="C8753" i="1"/>
  <c r="E8753" i="1" s="1"/>
  <c r="C8754" i="1"/>
  <c r="E8754" i="1" s="1"/>
  <c r="C8755" i="1"/>
  <c r="E8755" i="1" s="1"/>
  <c r="C8756" i="1"/>
  <c r="E8756" i="1" s="1"/>
  <c r="C8757" i="1"/>
  <c r="E8757" i="1" s="1"/>
  <c r="C8758" i="1"/>
  <c r="E8758" i="1" s="1"/>
  <c r="C8759" i="1"/>
  <c r="E8759" i="1" s="1"/>
  <c r="C8760" i="1"/>
  <c r="E8760" i="1" s="1"/>
  <c r="C8761" i="1"/>
  <c r="E8761" i="1" s="1"/>
  <c r="C8762" i="1"/>
  <c r="E8762" i="1" s="1"/>
  <c r="C8763" i="1"/>
  <c r="E8763" i="1" s="1"/>
  <c r="C8764" i="1"/>
  <c r="E8764" i="1" s="1"/>
  <c r="C8765" i="1"/>
  <c r="E8765" i="1" s="1"/>
  <c r="C8766" i="1"/>
  <c r="E8766" i="1" s="1"/>
  <c r="C8767" i="1"/>
  <c r="E8767" i="1" s="1"/>
  <c r="C8768" i="1"/>
  <c r="E8768" i="1" s="1"/>
  <c r="C8769" i="1"/>
  <c r="E8769" i="1" s="1"/>
  <c r="C8770" i="1"/>
  <c r="E8770" i="1" s="1"/>
  <c r="C8771" i="1"/>
  <c r="E8771" i="1" s="1"/>
  <c r="C8772" i="1"/>
  <c r="E8772" i="1" s="1"/>
  <c r="C8773" i="1"/>
  <c r="E8773" i="1" s="1"/>
  <c r="C8774" i="1"/>
  <c r="E8774" i="1" s="1"/>
  <c r="C8775" i="1"/>
  <c r="E8775" i="1" s="1"/>
  <c r="C8776" i="1"/>
  <c r="E8776" i="1" s="1"/>
  <c r="C8777" i="1"/>
  <c r="E8777" i="1" s="1"/>
  <c r="C8778" i="1"/>
  <c r="E8778" i="1" s="1"/>
  <c r="C8779" i="1"/>
  <c r="E8779" i="1" s="1"/>
  <c r="C8780" i="1"/>
  <c r="E8780" i="1" s="1"/>
  <c r="C8781" i="1"/>
  <c r="E8781" i="1" s="1"/>
  <c r="C8782" i="1"/>
  <c r="E8782" i="1" s="1"/>
  <c r="C8783" i="1"/>
  <c r="E8783" i="1" s="1"/>
  <c r="C8784" i="1"/>
  <c r="E8784" i="1" s="1"/>
  <c r="C8785" i="1"/>
  <c r="E8785" i="1" s="1"/>
  <c r="C8786" i="1"/>
  <c r="E8786" i="1" s="1"/>
  <c r="C8787" i="1"/>
  <c r="E8787" i="1" s="1"/>
  <c r="C8788" i="1"/>
  <c r="E8788" i="1" s="1"/>
  <c r="C8789" i="1"/>
  <c r="E8789" i="1" s="1"/>
  <c r="C8790" i="1"/>
  <c r="E8790" i="1" s="1"/>
  <c r="C8791" i="1"/>
  <c r="E8791" i="1" s="1"/>
  <c r="C8792" i="1"/>
  <c r="E8792" i="1" s="1"/>
  <c r="C8793" i="1"/>
  <c r="E8793" i="1" s="1"/>
  <c r="C8794" i="1"/>
  <c r="E8794" i="1" s="1"/>
  <c r="C8795" i="1"/>
  <c r="E8795" i="1" s="1"/>
  <c r="C8796" i="1"/>
  <c r="E8796" i="1" s="1"/>
  <c r="C8797" i="1"/>
  <c r="E8797" i="1" s="1"/>
  <c r="C8798" i="1"/>
  <c r="E8798" i="1" s="1"/>
  <c r="C8799" i="1"/>
  <c r="E8799" i="1" s="1"/>
  <c r="C8800" i="1"/>
  <c r="E8800" i="1" s="1"/>
  <c r="C8801" i="1"/>
  <c r="E8801" i="1" s="1"/>
  <c r="C8802" i="1"/>
  <c r="E8802" i="1" s="1"/>
  <c r="C8803" i="1"/>
  <c r="E8803" i="1" s="1"/>
  <c r="C8804" i="1"/>
  <c r="E8804" i="1" s="1"/>
  <c r="C8805" i="1"/>
  <c r="E8805" i="1" s="1"/>
  <c r="C8806" i="1"/>
  <c r="E8806" i="1" s="1"/>
  <c r="C8807" i="1"/>
  <c r="E8807" i="1" s="1"/>
  <c r="C8808" i="1"/>
  <c r="E8808" i="1" s="1"/>
  <c r="C8809" i="1"/>
  <c r="E8809" i="1" s="1"/>
  <c r="C8810" i="1"/>
  <c r="E8810" i="1" s="1"/>
  <c r="C8811" i="1"/>
  <c r="E8811" i="1" s="1"/>
  <c r="C8812" i="1"/>
  <c r="E8812" i="1" s="1"/>
  <c r="C8813" i="1"/>
  <c r="E8813" i="1" s="1"/>
  <c r="C8814" i="1"/>
  <c r="E8814" i="1" s="1"/>
  <c r="C8815" i="1"/>
  <c r="E8815" i="1" s="1"/>
  <c r="C8816" i="1"/>
  <c r="E8816" i="1" s="1"/>
  <c r="C8817" i="1"/>
  <c r="E8817" i="1" s="1"/>
  <c r="C8818" i="1"/>
  <c r="E8818" i="1" s="1"/>
  <c r="C8819" i="1"/>
  <c r="E8819" i="1" s="1"/>
  <c r="C8820" i="1"/>
  <c r="E8820" i="1" s="1"/>
  <c r="C8821" i="1"/>
  <c r="E8821" i="1" s="1"/>
  <c r="C8822" i="1"/>
  <c r="E8822" i="1" s="1"/>
  <c r="C8823" i="1"/>
  <c r="E8823" i="1" s="1"/>
  <c r="C8824" i="1"/>
  <c r="E8824" i="1" s="1"/>
  <c r="C8825" i="1"/>
  <c r="E8825" i="1" s="1"/>
  <c r="C8826" i="1"/>
  <c r="E8826" i="1" s="1"/>
  <c r="C8827" i="1"/>
  <c r="E8827" i="1" s="1"/>
  <c r="C8828" i="1"/>
  <c r="E8828" i="1" s="1"/>
  <c r="C8829" i="1"/>
  <c r="E8829" i="1" s="1"/>
  <c r="C8830" i="1"/>
  <c r="E8830" i="1" s="1"/>
  <c r="C8831" i="1"/>
  <c r="E8831" i="1" s="1"/>
  <c r="C8832" i="1"/>
  <c r="E8832" i="1" s="1"/>
  <c r="C8833" i="1"/>
  <c r="E8833" i="1" s="1"/>
  <c r="C8834" i="1"/>
  <c r="E8834" i="1" s="1"/>
  <c r="C8835" i="1"/>
  <c r="E8835" i="1" s="1"/>
  <c r="C8836" i="1"/>
  <c r="E8836" i="1" s="1"/>
  <c r="C8837" i="1"/>
  <c r="E8837" i="1" s="1"/>
  <c r="C8838" i="1"/>
  <c r="E8838" i="1" s="1"/>
  <c r="C8839" i="1"/>
  <c r="E8839" i="1" s="1"/>
  <c r="C8840" i="1"/>
  <c r="E8840" i="1" s="1"/>
  <c r="C8841" i="1"/>
  <c r="E8841" i="1" s="1"/>
  <c r="C8842" i="1"/>
  <c r="E8842" i="1" s="1"/>
  <c r="C8843" i="1"/>
  <c r="E8843" i="1" s="1"/>
  <c r="C8844" i="1"/>
  <c r="E8844" i="1" s="1"/>
  <c r="C8845" i="1"/>
  <c r="E8845" i="1" s="1"/>
  <c r="C8846" i="1"/>
  <c r="E8846" i="1" s="1"/>
  <c r="C8847" i="1"/>
  <c r="E8847" i="1" s="1"/>
  <c r="C8848" i="1"/>
  <c r="E8848" i="1" s="1"/>
  <c r="C8849" i="1"/>
  <c r="E8849" i="1" s="1"/>
  <c r="C8850" i="1"/>
  <c r="E8850" i="1" s="1"/>
  <c r="C8851" i="1"/>
  <c r="E8851" i="1" s="1"/>
  <c r="C8852" i="1"/>
  <c r="E8852" i="1" s="1"/>
  <c r="C8853" i="1"/>
  <c r="E8853" i="1" s="1"/>
  <c r="C8854" i="1"/>
  <c r="E8854" i="1" s="1"/>
  <c r="C8855" i="1"/>
  <c r="E8855" i="1" s="1"/>
  <c r="C8856" i="1"/>
  <c r="E8856" i="1" s="1"/>
  <c r="C8857" i="1"/>
  <c r="E8857" i="1" s="1"/>
  <c r="C8858" i="1"/>
  <c r="E8858" i="1" s="1"/>
  <c r="C8859" i="1"/>
  <c r="E8859" i="1" s="1"/>
  <c r="C8860" i="1"/>
  <c r="E8860" i="1" s="1"/>
  <c r="C8861" i="1"/>
  <c r="E8861" i="1" s="1"/>
  <c r="C8862" i="1"/>
  <c r="E8862" i="1" s="1"/>
  <c r="C8863" i="1"/>
  <c r="E8863" i="1" s="1"/>
  <c r="C8864" i="1"/>
  <c r="E8864" i="1" s="1"/>
  <c r="C8865" i="1"/>
  <c r="E8865" i="1" s="1"/>
  <c r="C8866" i="1"/>
  <c r="E8866" i="1" s="1"/>
  <c r="C8867" i="1"/>
  <c r="E8867" i="1" s="1"/>
  <c r="C8868" i="1"/>
  <c r="E8868" i="1" s="1"/>
  <c r="C8869" i="1"/>
  <c r="E8869" i="1" s="1"/>
  <c r="C8870" i="1"/>
  <c r="E8870" i="1" s="1"/>
  <c r="C8871" i="1"/>
  <c r="E8871" i="1" s="1"/>
  <c r="C8872" i="1"/>
  <c r="E8872" i="1" s="1"/>
  <c r="C8873" i="1"/>
  <c r="E8873" i="1" s="1"/>
  <c r="C8874" i="1"/>
  <c r="E8874" i="1" s="1"/>
  <c r="C8875" i="1"/>
  <c r="E8875" i="1" s="1"/>
  <c r="C8876" i="1"/>
  <c r="E8876" i="1" s="1"/>
  <c r="C8877" i="1"/>
  <c r="E8877" i="1" s="1"/>
  <c r="C8878" i="1"/>
  <c r="E8878" i="1" s="1"/>
  <c r="C8879" i="1"/>
  <c r="E8879" i="1" s="1"/>
  <c r="C8880" i="1"/>
  <c r="E8880" i="1" s="1"/>
  <c r="C8881" i="1"/>
  <c r="E8881" i="1" s="1"/>
  <c r="C8882" i="1"/>
  <c r="E8882" i="1" s="1"/>
  <c r="C8883" i="1"/>
  <c r="E8883" i="1" s="1"/>
  <c r="C8884" i="1"/>
  <c r="E8884" i="1" s="1"/>
  <c r="C8885" i="1"/>
  <c r="E8885" i="1" s="1"/>
  <c r="C8886" i="1"/>
  <c r="E8886" i="1" s="1"/>
  <c r="C8887" i="1"/>
  <c r="E8887" i="1" s="1"/>
  <c r="C8888" i="1"/>
  <c r="E8888" i="1" s="1"/>
  <c r="C8889" i="1"/>
  <c r="E8889" i="1" s="1"/>
  <c r="C8890" i="1"/>
  <c r="E8890" i="1" s="1"/>
  <c r="C8891" i="1"/>
  <c r="E8891" i="1" s="1"/>
  <c r="C8892" i="1"/>
  <c r="E8892" i="1" s="1"/>
  <c r="C8893" i="1"/>
  <c r="E8893" i="1" s="1"/>
  <c r="C8894" i="1"/>
  <c r="E8894" i="1" s="1"/>
  <c r="C8895" i="1"/>
  <c r="E8895" i="1" s="1"/>
  <c r="C8896" i="1"/>
  <c r="E8896" i="1" s="1"/>
  <c r="C8897" i="1"/>
  <c r="E8897" i="1" s="1"/>
  <c r="C8898" i="1"/>
  <c r="E8898" i="1" s="1"/>
  <c r="C8899" i="1"/>
  <c r="E8899" i="1" s="1"/>
  <c r="C8900" i="1"/>
  <c r="E8900" i="1" s="1"/>
  <c r="C8901" i="1"/>
  <c r="E8901" i="1" s="1"/>
  <c r="C8902" i="1"/>
  <c r="E8902" i="1" s="1"/>
  <c r="C8903" i="1"/>
  <c r="E8903" i="1" s="1"/>
  <c r="C8904" i="1"/>
  <c r="E8904" i="1" s="1"/>
  <c r="C8905" i="1"/>
  <c r="E8905" i="1" s="1"/>
  <c r="C8906" i="1"/>
  <c r="E8906" i="1" s="1"/>
  <c r="C8907" i="1"/>
  <c r="E8907" i="1" s="1"/>
  <c r="C8908" i="1"/>
  <c r="E8908" i="1" s="1"/>
  <c r="C8909" i="1"/>
  <c r="E8909" i="1" s="1"/>
  <c r="C8910" i="1"/>
  <c r="E8910" i="1" s="1"/>
  <c r="C8911" i="1"/>
  <c r="E8911" i="1" s="1"/>
  <c r="C8912" i="1"/>
  <c r="E8912" i="1" s="1"/>
  <c r="C8913" i="1"/>
  <c r="E8913" i="1" s="1"/>
  <c r="C8914" i="1"/>
  <c r="E8914" i="1" s="1"/>
  <c r="C8915" i="1"/>
  <c r="E8915" i="1" s="1"/>
  <c r="C8916" i="1"/>
  <c r="E8916" i="1" s="1"/>
  <c r="C8917" i="1"/>
  <c r="E8917" i="1" s="1"/>
  <c r="C8918" i="1"/>
  <c r="E8918" i="1" s="1"/>
  <c r="C8919" i="1"/>
  <c r="E8919" i="1" s="1"/>
  <c r="C8920" i="1"/>
  <c r="E8920" i="1" s="1"/>
  <c r="C8921" i="1"/>
  <c r="E8921" i="1" s="1"/>
  <c r="C8922" i="1"/>
  <c r="E8922" i="1" s="1"/>
  <c r="C8923" i="1"/>
  <c r="E8923" i="1" s="1"/>
  <c r="C8924" i="1"/>
  <c r="E8924" i="1" s="1"/>
  <c r="C8925" i="1"/>
  <c r="E8925" i="1" s="1"/>
  <c r="C8926" i="1"/>
  <c r="E8926" i="1" s="1"/>
  <c r="C8927" i="1"/>
  <c r="E8927" i="1" s="1"/>
  <c r="C8928" i="1"/>
  <c r="E8928" i="1" s="1"/>
  <c r="C8929" i="1"/>
  <c r="E8929" i="1" s="1"/>
  <c r="C8930" i="1"/>
  <c r="E8930" i="1" s="1"/>
  <c r="C8931" i="1"/>
  <c r="E8931" i="1" s="1"/>
  <c r="C8932" i="1"/>
  <c r="E8932" i="1" s="1"/>
  <c r="C8933" i="1"/>
  <c r="E8933" i="1" s="1"/>
  <c r="C8934" i="1"/>
  <c r="E8934" i="1" s="1"/>
  <c r="C8935" i="1"/>
  <c r="E8935" i="1" s="1"/>
  <c r="C8936" i="1"/>
  <c r="E8936" i="1" s="1"/>
  <c r="C8937" i="1"/>
  <c r="E8937" i="1" s="1"/>
  <c r="C8938" i="1"/>
  <c r="E8938" i="1" s="1"/>
  <c r="C8939" i="1"/>
  <c r="E8939" i="1" s="1"/>
  <c r="C8940" i="1"/>
  <c r="E8940" i="1" s="1"/>
  <c r="C8941" i="1"/>
  <c r="E8941" i="1" s="1"/>
  <c r="C8942" i="1"/>
  <c r="E8942" i="1" s="1"/>
  <c r="C8943" i="1"/>
  <c r="E8943" i="1" s="1"/>
  <c r="C8944" i="1"/>
  <c r="E8944" i="1" s="1"/>
  <c r="C8945" i="1"/>
  <c r="E8945" i="1" s="1"/>
  <c r="C8946" i="1"/>
  <c r="E8946" i="1" s="1"/>
  <c r="C8947" i="1"/>
  <c r="E8947" i="1" s="1"/>
  <c r="C8948" i="1"/>
  <c r="E8948" i="1" s="1"/>
  <c r="C8949" i="1"/>
  <c r="E8949" i="1" s="1"/>
  <c r="C8950" i="1"/>
  <c r="E8950" i="1" s="1"/>
  <c r="C8951" i="1"/>
  <c r="E8951" i="1" s="1"/>
  <c r="C8952" i="1"/>
  <c r="E8952" i="1" s="1"/>
  <c r="C8953" i="1"/>
  <c r="E8953" i="1" s="1"/>
  <c r="C8954" i="1"/>
  <c r="E8954" i="1" s="1"/>
  <c r="C8955" i="1"/>
  <c r="E8955" i="1" s="1"/>
  <c r="C8956" i="1"/>
  <c r="E8956" i="1" s="1"/>
  <c r="C8957" i="1"/>
  <c r="E8957" i="1" s="1"/>
  <c r="C8958" i="1"/>
  <c r="E8958" i="1" s="1"/>
  <c r="C8959" i="1"/>
  <c r="E8959" i="1" s="1"/>
  <c r="C8960" i="1"/>
  <c r="E8960" i="1" s="1"/>
  <c r="C8961" i="1"/>
  <c r="E8961" i="1" s="1"/>
  <c r="C8962" i="1"/>
  <c r="E8962" i="1" s="1"/>
  <c r="C8963" i="1"/>
  <c r="E8963" i="1" s="1"/>
  <c r="C8964" i="1"/>
  <c r="E8964" i="1" s="1"/>
  <c r="C8965" i="1"/>
  <c r="E8965" i="1" s="1"/>
  <c r="C8966" i="1"/>
  <c r="E8966" i="1" s="1"/>
  <c r="C8967" i="1"/>
  <c r="E8967" i="1" s="1"/>
  <c r="C8968" i="1"/>
  <c r="E8968" i="1" s="1"/>
  <c r="C8969" i="1"/>
  <c r="E8969" i="1" s="1"/>
  <c r="C8970" i="1"/>
  <c r="E8970" i="1" s="1"/>
  <c r="C8971" i="1"/>
  <c r="E8971" i="1" s="1"/>
  <c r="C8972" i="1"/>
  <c r="E8972" i="1" s="1"/>
  <c r="C8973" i="1"/>
  <c r="E8973" i="1" s="1"/>
  <c r="C8974" i="1"/>
  <c r="E8974" i="1" s="1"/>
  <c r="C8975" i="1"/>
  <c r="E8975" i="1" s="1"/>
  <c r="C8976" i="1"/>
  <c r="E8976" i="1" s="1"/>
  <c r="C8977" i="1"/>
  <c r="E8977" i="1" s="1"/>
  <c r="C8978" i="1"/>
  <c r="E8978" i="1" s="1"/>
  <c r="C8979" i="1"/>
  <c r="E8979" i="1" s="1"/>
  <c r="C8980" i="1"/>
  <c r="E8980" i="1" s="1"/>
  <c r="C8981" i="1"/>
  <c r="E8981" i="1" s="1"/>
  <c r="C8982" i="1"/>
  <c r="E8982" i="1" s="1"/>
  <c r="C8983" i="1"/>
  <c r="E8983" i="1" s="1"/>
  <c r="C8984" i="1"/>
  <c r="E8984" i="1" s="1"/>
  <c r="C8985" i="1"/>
  <c r="E8985" i="1" s="1"/>
  <c r="C8986" i="1"/>
  <c r="E8986" i="1" s="1"/>
  <c r="C8987" i="1"/>
  <c r="E8987" i="1" s="1"/>
  <c r="C8988" i="1"/>
  <c r="E8988" i="1" s="1"/>
  <c r="C8989" i="1"/>
  <c r="E8989" i="1" s="1"/>
  <c r="C8990" i="1"/>
  <c r="E8990" i="1" s="1"/>
  <c r="C8991" i="1"/>
  <c r="E8991" i="1" s="1"/>
  <c r="C8992" i="1"/>
  <c r="E8992" i="1" s="1"/>
  <c r="C8993" i="1"/>
  <c r="E8993" i="1" s="1"/>
  <c r="C8994" i="1"/>
  <c r="E8994" i="1" s="1"/>
  <c r="C8995" i="1"/>
  <c r="E8995" i="1" s="1"/>
  <c r="C8996" i="1"/>
  <c r="E8996" i="1" s="1"/>
  <c r="C8997" i="1"/>
  <c r="E8997" i="1" s="1"/>
  <c r="C8998" i="1"/>
  <c r="E8998" i="1" s="1"/>
  <c r="C8999" i="1"/>
  <c r="E8999" i="1" s="1"/>
  <c r="C9000" i="1"/>
  <c r="E9000" i="1" s="1"/>
  <c r="C9001" i="1"/>
  <c r="E9001" i="1" s="1"/>
  <c r="C9002" i="1"/>
  <c r="E9002" i="1" s="1"/>
  <c r="C9003" i="1"/>
  <c r="E9003" i="1" s="1"/>
  <c r="C9004" i="1"/>
  <c r="E9004" i="1" s="1"/>
  <c r="C9005" i="1"/>
  <c r="E9005" i="1" s="1"/>
  <c r="C9006" i="1"/>
  <c r="E9006" i="1" s="1"/>
  <c r="C9007" i="1"/>
  <c r="E9007" i="1" s="1"/>
  <c r="C9008" i="1"/>
  <c r="E9008" i="1" s="1"/>
  <c r="C9009" i="1"/>
  <c r="E9009" i="1" s="1"/>
  <c r="C9010" i="1"/>
  <c r="E9010" i="1" s="1"/>
  <c r="C9011" i="1"/>
  <c r="E9011" i="1" s="1"/>
  <c r="C9012" i="1"/>
  <c r="E9012" i="1" s="1"/>
  <c r="C9013" i="1"/>
  <c r="E9013" i="1" s="1"/>
  <c r="C9014" i="1"/>
  <c r="E9014" i="1" s="1"/>
  <c r="C9015" i="1"/>
  <c r="E9015" i="1" s="1"/>
  <c r="C9016" i="1"/>
  <c r="E9016" i="1" s="1"/>
  <c r="C9017" i="1"/>
  <c r="E9017" i="1" s="1"/>
  <c r="C9018" i="1"/>
  <c r="E9018" i="1" s="1"/>
  <c r="C9019" i="1"/>
  <c r="E9019" i="1" s="1"/>
  <c r="C9020" i="1"/>
  <c r="E9020" i="1" s="1"/>
  <c r="C9021" i="1"/>
  <c r="E9021" i="1" s="1"/>
  <c r="C9022" i="1"/>
  <c r="E9022" i="1" s="1"/>
  <c r="C9023" i="1"/>
  <c r="E9023" i="1" s="1"/>
  <c r="C9024" i="1"/>
  <c r="E9024" i="1" s="1"/>
  <c r="C9025" i="1"/>
  <c r="E9025" i="1" s="1"/>
  <c r="C9026" i="1"/>
  <c r="E9026" i="1" s="1"/>
  <c r="C9027" i="1"/>
  <c r="E9027" i="1" s="1"/>
  <c r="C9028" i="1"/>
  <c r="E9028" i="1" s="1"/>
  <c r="C9029" i="1"/>
  <c r="E9029" i="1" s="1"/>
  <c r="C9030" i="1"/>
  <c r="E9030" i="1" s="1"/>
  <c r="C9031" i="1"/>
  <c r="E9031" i="1" s="1"/>
  <c r="C9032" i="1"/>
  <c r="E9032" i="1" s="1"/>
  <c r="C9033" i="1"/>
  <c r="E9033" i="1" s="1"/>
  <c r="C9034" i="1"/>
  <c r="E9034" i="1" s="1"/>
  <c r="C9035" i="1"/>
  <c r="E9035" i="1" s="1"/>
  <c r="C9036" i="1"/>
  <c r="E9036" i="1" s="1"/>
  <c r="C9037" i="1"/>
  <c r="E9037" i="1" s="1"/>
  <c r="C9038" i="1"/>
  <c r="E9038" i="1" s="1"/>
  <c r="C9039" i="1"/>
  <c r="E9039" i="1" s="1"/>
  <c r="C9040" i="1"/>
  <c r="E9040" i="1" s="1"/>
  <c r="C9041" i="1"/>
  <c r="E9041" i="1" s="1"/>
  <c r="C9042" i="1"/>
  <c r="E9042" i="1" s="1"/>
  <c r="C9043" i="1"/>
  <c r="E9043" i="1" s="1"/>
  <c r="C9044" i="1"/>
  <c r="E9044" i="1" s="1"/>
  <c r="C9045" i="1"/>
  <c r="E9045" i="1" s="1"/>
  <c r="C9046" i="1"/>
  <c r="E9046" i="1" s="1"/>
  <c r="C9047" i="1"/>
  <c r="E9047" i="1" s="1"/>
  <c r="C9048" i="1"/>
  <c r="E9048" i="1" s="1"/>
  <c r="C9049" i="1"/>
  <c r="E9049" i="1" s="1"/>
  <c r="C9050" i="1"/>
  <c r="E9050" i="1" s="1"/>
  <c r="C9051" i="1"/>
  <c r="E9051" i="1" s="1"/>
  <c r="C9052" i="1"/>
  <c r="E9052" i="1" s="1"/>
  <c r="C9053" i="1"/>
  <c r="E9053" i="1" s="1"/>
  <c r="C9054" i="1"/>
  <c r="E9054" i="1" s="1"/>
  <c r="C9055" i="1"/>
  <c r="E9055" i="1" s="1"/>
  <c r="C9056" i="1"/>
  <c r="E9056" i="1" s="1"/>
  <c r="C9057" i="1"/>
  <c r="E9057" i="1" s="1"/>
  <c r="C9058" i="1"/>
  <c r="E9058" i="1" s="1"/>
  <c r="C9059" i="1"/>
  <c r="E9059" i="1" s="1"/>
  <c r="C9060" i="1"/>
  <c r="E9060" i="1" s="1"/>
  <c r="C9061" i="1"/>
  <c r="E9061" i="1" s="1"/>
  <c r="C9062" i="1"/>
  <c r="E9062" i="1" s="1"/>
  <c r="C9063" i="1"/>
  <c r="E9063" i="1" s="1"/>
  <c r="C9064" i="1"/>
  <c r="E9064" i="1" s="1"/>
  <c r="C9065" i="1"/>
  <c r="E9065" i="1" s="1"/>
  <c r="C9066" i="1"/>
  <c r="E9066" i="1" s="1"/>
  <c r="C9067" i="1"/>
  <c r="E9067" i="1" s="1"/>
  <c r="C9068" i="1"/>
  <c r="E9068" i="1" s="1"/>
  <c r="C9069" i="1"/>
  <c r="E9069" i="1" s="1"/>
  <c r="C9070" i="1"/>
  <c r="E9070" i="1" s="1"/>
  <c r="C9071" i="1"/>
  <c r="E9071" i="1" s="1"/>
  <c r="C9072" i="1"/>
  <c r="E9072" i="1" s="1"/>
  <c r="C9073" i="1"/>
  <c r="E9073" i="1" s="1"/>
  <c r="C9074" i="1"/>
  <c r="E9074" i="1" s="1"/>
  <c r="C9075" i="1"/>
  <c r="E9075" i="1" s="1"/>
  <c r="C9076" i="1"/>
  <c r="E9076" i="1" s="1"/>
  <c r="C9077" i="1"/>
  <c r="E9077" i="1" s="1"/>
  <c r="C9078" i="1"/>
  <c r="E9078" i="1" s="1"/>
  <c r="C9079" i="1"/>
  <c r="E9079" i="1" s="1"/>
  <c r="C9080" i="1"/>
  <c r="E9080" i="1" s="1"/>
  <c r="C9081" i="1"/>
  <c r="E9081" i="1" s="1"/>
  <c r="C9082" i="1"/>
  <c r="E9082" i="1" s="1"/>
  <c r="C9083" i="1"/>
  <c r="E9083" i="1" s="1"/>
  <c r="C9084" i="1"/>
  <c r="E9084" i="1" s="1"/>
  <c r="C9085" i="1"/>
  <c r="E9085" i="1" s="1"/>
  <c r="C9086" i="1"/>
  <c r="E9086" i="1" s="1"/>
  <c r="C9087" i="1"/>
  <c r="E9087" i="1" s="1"/>
  <c r="C9088" i="1"/>
  <c r="E9088" i="1" s="1"/>
  <c r="C9089" i="1"/>
  <c r="E9089" i="1" s="1"/>
  <c r="C9090" i="1"/>
  <c r="E9090" i="1" s="1"/>
  <c r="C9091" i="1"/>
  <c r="E9091" i="1" s="1"/>
  <c r="C9092" i="1"/>
  <c r="E9092" i="1" s="1"/>
  <c r="C9093" i="1"/>
  <c r="E9093" i="1" s="1"/>
  <c r="C9094" i="1"/>
  <c r="E9094" i="1" s="1"/>
  <c r="C9095" i="1"/>
  <c r="E9095" i="1" s="1"/>
  <c r="C9096" i="1"/>
  <c r="E9096" i="1" s="1"/>
  <c r="C9097" i="1"/>
  <c r="E9097" i="1" s="1"/>
  <c r="C9098" i="1"/>
  <c r="E9098" i="1" s="1"/>
  <c r="C9099" i="1"/>
  <c r="E9099" i="1" s="1"/>
  <c r="C9100" i="1"/>
  <c r="E9100" i="1" s="1"/>
  <c r="C9101" i="1"/>
  <c r="E9101" i="1" s="1"/>
  <c r="C9102" i="1"/>
  <c r="E9102" i="1" s="1"/>
  <c r="C9103" i="1"/>
  <c r="E9103" i="1" s="1"/>
  <c r="C9104" i="1"/>
  <c r="E9104" i="1" s="1"/>
  <c r="C9105" i="1"/>
  <c r="E9105" i="1" s="1"/>
  <c r="C9106" i="1"/>
  <c r="E9106" i="1" s="1"/>
  <c r="C9107" i="1"/>
  <c r="E9107" i="1" s="1"/>
  <c r="C9108" i="1"/>
  <c r="E9108" i="1" s="1"/>
  <c r="C9109" i="1"/>
  <c r="E9109" i="1" s="1"/>
  <c r="C9110" i="1"/>
  <c r="E9110" i="1" s="1"/>
  <c r="C9111" i="1"/>
  <c r="E9111" i="1" s="1"/>
  <c r="C9112" i="1"/>
  <c r="E9112" i="1" s="1"/>
  <c r="C9113" i="1"/>
  <c r="E9113" i="1" s="1"/>
  <c r="C9114" i="1"/>
  <c r="E9114" i="1" s="1"/>
  <c r="C9115" i="1"/>
  <c r="E9115" i="1" s="1"/>
  <c r="C9116" i="1"/>
  <c r="E9116" i="1" s="1"/>
  <c r="C9117" i="1"/>
  <c r="E9117" i="1" s="1"/>
  <c r="C9118" i="1"/>
  <c r="E9118" i="1" s="1"/>
  <c r="C9119" i="1"/>
  <c r="E9119" i="1" s="1"/>
  <c r="C9120" i="1"/>
  <c r="E9120" i="1" s="1"/>
  <c r="C9121" i="1"/>
  <c r="E9121" i="1" s="1"/>
  <c r="C9122" i="1"/>
  <c r="E9122" i="1" s="1"/>
  <c r="C9123" i="1"/>
  <c r="E9123" i="1" s="1"/>
  <c r="C9124" i="1"/>
  <c r="E9124" i="1" s="1"/>
  <c r="C9125" i="1"/>
  <c r="E9125" i="1" s="1"/>
  <c r="C9126" i="1"/>
  <c r="E9126" i="1" s="1"/>
  <c r="C9127" i="1"/>
  <c r="E9127" i="1" s="1"/>
  <c r="C9128" i="1"/>
  <c r="E9128" i="1" s="1"/>
  <c r="C9129" i="1"/>
  <c r="E9129" i="1" s="1"/>
  <c r="C9130" i="1"/>
  <c r="E9130" i="1" s="1"/>
  <c r="C9131" i="1"/>
  <c r="E9131" i="1" s="1"/>
  <c r="C9132" i="1"/>
  <c r="E9132" i="1" s="1"/>
  <c r="C9133" i="1"/>
  <c r="E9133" i="1" s="1"/>
  <c r="C9134" i="1"/>
  <c r="E9134" i="1" s="1"/>
  <c r="C9135" i="1"/>
  <c r="E9135" i="1" s="1"/>
  <c r="C9136" i="1"/>
  <c r="E9136" i="1" s="1"/>
  <c r="C9137" i="1"/>
  <c r="E9137" i="1" s="1"/>
  <c r="C9138" i="1"/>
  <c r="E9138" i="1" s="1"/>
  <c r="C9139" i="1"/>
  <c r="E9139" i="1" s="1"/>
  <c r="C9140" i="1"/>
  <c r="E9140" i="1" s="1"/>
  <c r="C9141" i="1"/>
  <c r="E9141" i="1" s="1"/>
  <c r="C9142" i="1"/>
  <c r="E9142" i="1" s="1"/>
  <c r="C9143" i="1"/>
  <c r="E9143" i="1" s="1"/>
  <c r="C9144" i="1"/>
  <c r="E9144" i="1" s="1"/>
  <c r="C9145" i="1"/>
  <c r="E9145" i="1" s="1"/>
  <c r="C9146" i="1"/>
  <c r="E9146" i="1" s="1"/>
  <c r="C9147" i="1"/>
  <c r="E9147" i="1" s="1"/>
  <c r="C9148" i="1"/>
  <c r="E9148" i="1" s="1"/>
  <c r="C9149" i="1"/>
  <c r="E9149" i="1" s="1"/>
  <c r="C9150" i="1"/>
  <c r="E9150" i="1" s="1"/>
  <c r="C9151" i="1"/>
  <c r="E9151" i="1" s="1"/>
  <c r="C9152" i="1"/>
  <c r="E9152" i="1" s="1"/>
  <c r="C9153" i="1"/>
  <c r="E9153" i="1" s="1"/>
  <c r="C9154" i="1"/>
  <c r="E9154" i="1" s="1"/>
  <c r="C9155" i="1"/>
  <c r="E9155" i="1" s="1"/>
  <c r="C9156" i="1"/>
  <c r="E9156" i="1" s="1"/>
  <c r="C9157" i="1"/>
  <c r="E9157" i="1" s="1"/>
  <c r="C9158" i="1"/>
  <c r="E9158" i="1" s="1"/>
  <c r="C9159" i="1"/>
  <c r="E9159" i="1" s="1"/>
  <c r="C9160" i="1"/>
  <c r="E9160" i="1" s="1"/>
  <c r="C9161" i="1"/>
  <c r="E9161" i="1" s="1"/>
  <c r="C9162" i="1"/>
  <c r="E9162" i="1" s="1"/>
  <c r="C9163" i="1"/>
  <c r="E9163" i="1" s="1"/>
  <c r="C9164" i="1"/>
  <c r="E9164" i="1" s="1"/>
  <c r="C9165" i="1"/>
  <c r="E9165" i="1" s="1"/>
  <c r="C9166" i="1"/>
  <c r="E9166" i="1" s="1"/>
  <c r="C9167" i="1"/>
  <c r="E9167" i="1" s="1"/>
  <c r="C9168" i="1"/>
  <c r="E9168" i="1" s="1"/>
  <c r="C9169" i="1"/>
  <c r="E9169" i="1" s="1"/>
  <c r="C9170" i="1"/>
  <c r="E9170" i="1" s="1"/>
  <c r="C9171" i="1"/>
  <c r="E9171" i="1" s="1"/>
  <c r="C9172" i="1"/>
  <c r="E9172" i="1" s="1"/>
  <c r="C9173" i="1"/>
  <c r="E9173" i="1" s="1"/>
  <c r="C9174" i="1"/>
  <c r="E9174" i="1" s="1"/>
  <c r="C9175" i="1"/>
  <c r="E9175" i="1" s="1"/>
  <c r="C9176" i="1"/>
  <c r="E9176" i="1" s="1"/>
  <c r="C9177" i="1"/>
  <c r="E9177" i="1" s="1"/>
  <c r="C9178" i="1"/>
  <c r="E9178" i="1" s="1"/>
  <c r="C9179" i="1"/>
  <c r="E9179" i="1" s="1"/>
  <c r="C9180" i="1"/>
  <c r="E9180" i="1" s="1"/>
  <c r="C9181" i="1"/>
  <c r="E9181" i="1" s="1"/>
  <c r="C9182" i="1"/>
  <c r="E9182" i="1" s="1"/>
  <c r="C9183" i="1"/>
  <c r="E9183" i="1" s="1"/>
  <c r="C9184" i="1"/>
  <c r="E9184" i="1" s="1"/>
  <c r="C9185" i="1"/>
  <c r="E9185" i="1" s="1"/>
  <c r="C9186" i="1"/>
  <c r="E9186" i="1" s="1"/>
  <c r="C9187" i="1"/>
  <c r="E9187" i="1" s="1"/>
  <c r="C9188" i="1"/>
  <c r="E9188" i="1" s="1"/>
  <c r="C9189" i="1"/>
  <c r="E9189" i="1" s="1"/>
  <c r="C9190" i="1"/>
  <c r="E9190" i="1" s="1"/>
  <c r="C9191" i="1"/>
  <c r="E9191" i="1" s="1"/>
  <c r="C9192" i="1"/>
  <c r="E9192" i="1" s="1"/>
  <c r="C9193" i="1"/>
  <c r="E9193" i="1" s="1"/>
  <c r="C9194" i="1"/>
  <c r="E9194" i="1" s="1"/>
  <c r="C9195" i="1"/>
  <c r="E9195" i="1" s="1"/>
  <c r="C9196" i="1"/>
  <c r="E9196" i="1" s="1"/>
  <c r="C9197" i="1"/>
  <c r="E9197" i="1" s="1"/>
  <c r="C9198" i="1"/>
  <c r="E9198" i="1" s="1"/>
  <c r="C9199" i="1"/>
  <c r="E9199" i="1" s="1"/>
  <c r="C9200" i="1"/>
  <c r="E9200" i="1" s="1"/>
  <c r="C9201" i="1"/>
  <c r="E9201" i="1" s="1"/>
  <c r="C9202" i="1"/>
  <c r="E9202" i="1" s="1"/>
  <c r="C9203" i="1"/>
  <c r="E9203" i="1" s="1"/>
  <c r="C9204" i="1"/>
  <c r="E9204" i="1" s="1"/>
  <c r="C9205" i="1"/>
  <c r="E9205" i="1" s="1"/>
  <c r="C9206" i="1"/>
  <c r="E9206" i="1" s="1"/>
  <c r="C9207" i="1"/>
  <c r="E9207" i="1" s="1"/>
  <c r="C9208" i="1"/>
  <c r="E9208" i="1" s="1"/>
  <c r="C9209" i="1"/>
  <c r="E9209" i="1" s="1"/>
  <c r="C9210" i="1"/>
  <c r="E9210" i="1" s="1"/>
  <c r="C9211" i="1"/>
  <c r="E9211" i="1" s="1"/>
  <c r="C9212" i="1"/>
  <c r="E9212" i="1" s="1"/>
  <c r="C9213" i="1"/>
  <c r="E9213" i="1" s="1"/>
  <c r="C9214" i="1"/>
  <c r="E9214" i="1" s="1"/>
  <c r="C9215" i="1"/>
  <c r="E9215" i="1" s="1"/>
  <c r="C9216" i="1"/>
  <c r="E9216" i="1" s="1"/>
  <c r="C9217" i="1"/>
  <c r="E9217" i="1" s="1"/>
  <c r="C9218" i="1"/>
  <c r="E9218" i="1" s="1"/>
  <c r="C9219" i="1"/>
  <c r="E9219" i="1" s="1"/>
  <c r="C9220" i="1"/>
  <c r="E9220" i="1" s="1"/>
  <c r="C9221" i="1"/>
  <c r="E9221" i="1" s="1"/>
  <c r="C9222" i="1"/>
  <c r="E9222" i="1" s="1"/>
  <c r="C9223" i="1"/>
  <c r="E9223" i="1" s="1"/>
  <c r="C9224" i="1"/>
  <c r="E9224" i="1" s="1"/>
  <c r="C9225" i="1"/>
  <c r="E9225" i="1" s="1"/>
  <c r="C9226" i="1"/>
  <c r="E9226" i="1" s="1"/>
  <c r="C9227" i="1"/>
  <c r="E9227" i="1" s="1"/>
  <c r="C9228" i="1"/>
  <c r="E9228" i="1" s="1"/>
  <c r="C9229" i="1"/>
  <c r="E9229" i="1" s="1"/>
  <c r="C9230" i="1"/>
  <c r="E9230" i="1" s="1"/>
  <c r="C9231" i="1"/>
  <c r="E9231" i="1" s="1"/>
  <c r="C9232" i="1"/>
  <c r="E9232" i="1" s="1"/>
  <c r="C9233" i="1"/>
  <c r="E9233" i="1" s="1"/>
  <c r="C9234" i="1"/>
  <c r="E9234" i="1" s="1"/>
  <c r="C9235" i="1"/>
  <c r="E9235" i="1" s="1"/>
  <c r="C9236" i="1"/>
  <c r="E9236" i="1" s="1"/>
  <c r="C9237" i="1"/>
  <c r="E9237" i="1" s="1"/>
  <c r="C9238" i="1"/>
  <c r="E9238" i="1" s="1"/>
  <c r="C9239" i="1"/>
  <c r="E9239" i="1" s="1"/>
  <c r="C9240" i="1"/>
  <c r="E9240" i="1" s="1"/>
  <c r="C9241" i="1"/>
  <c r="E9241" i="1" s="1"/>
  <c r="C9242" i="1"/>
  <c r="E9242" i="1" s="1"/>
  <c r="C9243" i="1"/>
  <c r="E9243" i="1" s="1"/>
  <c r="C9244" i="1"/>
  <c r="E9244" i="1" s="1"/>
  <c r="C9245" i="1"/>
  <c r="E9245" i="1" s="1"/>
  <c r="C9246" i="1"/>
  <c r="E9246" i="1" s="1"/>
  <c r="C9247" i="1"/>
  <c r="E9247" i="1" s="1"/>
  <c r="C9248" i="1"/>
  <c r="E9248" i="1" s="1"/>
  <c r="C9249" i="1"/>
  <c r="E9249" i="1" s="1"/>
  <c r="C9250" i="1"/>
  <c r="E9250" i="1" s="1"/>
  <c r="C9251" i="1"/>
  <c r="E9251" i="1" s="1"/>
  <c r="C9252" i="1"/>
  <c r="E9252" i="1" s="1"/>
  <c r="C9253" i="1"/>
  <c r="E9253" i="1" s="1"/>
  <c r="C9254" i="1"/>
  <c r="E9254" i="1" s="1"/>
  <c r="C9255" i="1"/>
  <c r="E9255" i="1" s="1"/>
  <c r="C9256" i="1"/>
  <c r="E9256" i="1" s="1"/>
  <c r="C9257" i="1"/>
  <c r="E9257" i="1" s="1"/>
  <c r="C9258" i="1"/>
  <c r="E9258" i="1" s="1"/>
  <c r="C9259" i="1"/>
  <c r="E9259" i="1" s="1"/>
  <c r="C9260" i="1"/>
  <c r="E9260" i="1" s="1"/>
  <c r="C9261" i="1"/>
  <c r="E9261" i="1" s="1"/>
  <c r="C9262" i="1"/>
  <c r="E9262" i="1" s="1"/>
  <c r="C9263" i="1"/>
  <c r="E9263" i="1" s="1"/>
  <c r="C9264" i="1"/>
  <c r="E9264" i="1" s="1"/>
  <c r="C9265" i="1"/>
  <c r="E9265" i="1" s="1"/>
  <c r="C9266" i="1"/>
  <c r="E9266" i="1" s="1"/>
  <c r="C9267" i="1"/>
  <c r="E9267" i="1" s="1"/>
  <c r="C9268" i="1"/>
  <c r="E9268" i="1" s="1"/>
  <c r="C9269" i="1"/>
  <c r="E9269" i="1" s="1"/>
  <c r="C9270" i="1"/>
  <c r="E9270" i="1" s="1"/>
  <c r="C9271" i="1"/>
  <c r="E9271" i="1" s="1"/>
  <c r="C9272" i="1"/>
  <c r="E9272" i="1" s="1"/>
  <c r="C9273" i="1"/>
  <c r="E9273" i="1" s="1"/>
  <c r="C9274" i="1"/>
  <c r="E9274" i="1" s="1"/>
  <c r="C9275" i="1"/>
  <c r="E9275" i="1" s="1"/>
  <c r="C9276" i="1"/>
  <c r="E9276" i="1" s="1"/>
  <c r="C9277" i="1"/>
  <c r="E9277" i="1" s="1"/>
  <c r="C9278" i="1"/>
  <c r="E9278" i="1" s="1"/>
  <c r="C9279" i="1"/>
  <c r="E9279" i="1" s="1"/>
  <c r="C9280" i="1"/>
  <c r="E9280" i="1" s="1"/>
  <c r="C9281" i="1"/>
  <c r="E9281" i="1" s="1"/>
  <c r="C9282" i="1"/>
  <c r="E9282" i="1" s="1"/>
  <c r="C9283" i="1"/>
  <c r="E9283" i="1" s="1"/>
  <c r="C9284" i="1"/>
  <c r="E9284" i="1" s="1"/>
  <c r="C9285" i="1"/>
  <c r="E9285" i="1" s="1"/>
  <c r="C9286" i="1"/>
  <c r="E9286" i="1" s="1"/>
  <c r="C9287" i="1"/>
  <c r="E9287" i="1" s="1"/>
  <c r="C9288" i="1"/>
  <c r="E9288" i="1" s="1"/>
  <c r="C9289" i="1"/>
  <c r="E9289" i="1" s="1"/>
  <c r="C9290" i="1"/>
  <c r="E9290" i="1" s="1"/>
  <c r="C9291" i="1"/>
  <c r="E9291" i="1" s="1"/>
  <c r="C9292" i="1"/>
  <c r="E9292" i="1" s="1"/>
  <c r="C9293" i="1"/>
  <c r="E9293" i="1" s="1"/>
  <c r="C9294" i="1"/>
  <c r="E9294" i="1" s="1"/>
  <c r="C9295" i="1"/>
  <c r="E9295" i="1" s="1"/>
  <c r="C9296" i="1"/>
  <c r="E9296" i="1" s="1"/>
  <c r="C9297" i="1"/>
  <c r="E9297" i="1" s="1"/>
  <c r="C9298" i="1"/>
  <c r="E9298" i="1" s="1"/>
  <c r="C9299" i="1"/>
  <c r="E9299" i="1" s="1"/>
  <c r="C9300" i="1"/>
  <c r="E9300" i="1" s="1"/>
  <c r="C9301" i="1"/>
  <c r="E9301" i="1" s="1"/>
  <c r="C9302" i="1"/>
  <c r="E9302" i="1" s="1"/>
  <c r="C9303" i="1"/>
  <c r="E9303" i="1" s="1"/>
  <c r="C9304" i="1"/>
  <c r="E9304" i="1" s="1"/>
  <c r="C9305" i="1"/>
  <c r="E9305" i="1" s="1"/>
  <c r="C9306" i="1"/>
  <c r="E9306" i="1" s="1"/>
  <c r="C9307" i="1"/>
  <c r="E9307" i="1" s="1"/>
  <c r="C9308" i="1"/>
  <c r="E9308" i="1" s="1"/>
  <c r="C9309" i="1"/>
  <c r="E9309" i="1" s="1"/>
  <c r="C9310" i="1"/>
  <c r="E9310" i="1" s="1"/>
  <c r="C9311" i="1"/>
  <c r="E9311" i="1" s="1"/>
  <c r="C9312" i="1"/>
  <c r="E9312" i="1" s="1"/>
  <c r="C9313" i="1"/>
  <c r="E9313" i="1" s="1"/>
  <c r="C9314" i="1"/>
  <c r="E9314" i="1" s="1"/>
  <c r="C9315" i="1"/>
  <c r="E9315" i="1" s="1"/>
  <c r="C9316" i="1"/>
  <c r="E9316" i="1" s="1"/>
  <c r="C9317" i="1"/>
  <c r="E9317" i="1" s="1"/>
  <c r="C9318" i="1"/>
  <c r="E9318" i="1" s="1"/>
  <c r="C9319" i="1"/>
  <c r="E9319" i="1" s="1"/>
  <c r="C9320" i="1"/>
  <c r="E9320" i="1" s="1"/>
  <c r="C9321" i="1"/>
  <c r="E9321" i="1" s="1"/>
  <c r="C9322" i="1"/>
  <c r="E9322" i="1" s="1"/>
  <c r="C9323" i="1"/>
  <c r="E9323" i="1" s="1"/>
  <c r="C9324" i="1"/>
  <c r="E9324" i="1" s="1"/>
  <c r="C9325" i="1"/>
  <c r="E9325" i="1" s="1"/>
  <c r="C9326" i="1"/>
  <c r="E9326" i="1" s="1"/>
  <c r="C9327" i="1"/>
  <c r="E9327" i="1" s="1"/>
  <c r="C9328" i="1"/>
  <c r="E9328" i="1" s="1"/>
  <c r="C9329" i="1"/>
  <c r="E9329" i="1" s="1"/>
  <c r="C9330" i="1"/>
  <c r="E9330" i="1" s="1"/>
  <c r="C9331" i="1"/>
  <c r="E9331" i="1" s="1"/>
  <c r="C9332" i="1"/>
  <c r="E9332" i="1" s="1"/>
  <c r="C9333" i="1"/>
  <c r="E9333" i="1" s="1"/>
  <c r="C9334" i="1"/>
  <c r="E9334" i="1" s="1"/>
  <c r="C9335" i="1"/>
  <c r="E9335" i="1" s="1"/>
  <c r="C9336" i="1"/>
  <c r="E9336" i="1" s="1"/>
  <c r="C9337" i="1"/>
  <c r="E9337" i="1" s="1"/>
  <c r="C9338" i="1"/>
  <c r="E9338" i="1" s="1"/>
  <c r="C9339" i="1"/>
  <c r="E9339" i="1" s="1"/>
  <c r="C9340" i="1"/>
  <c r="E9340" i="1" s="1"/>
  <c r="C9341" i="1"/>
  <c r="E9341" i="1" s="1"/>
  <c r="C9342" i="1"/>
  <c r="E9342" i="1" s="1"/>
  <c r="C9343" i="1"/>
  <c r="E9343" i="1" s="1"/>
  <c r="C9344" i="1"/>
  <c r="E9344" i="1" s="1"/>
  <c r="C9345" i="1"/>
  <c r="E9345" i="1" s="1"/>
  <c r="C9346" i="1"/>
  <c r="E9346" i="1" s="1"/>
  <c r="C9347" i="1"/>
  <c r="E9347" i="1" s="1"/>
  <c r="C9348" i="1"/>
  <c r="E9348" i="1" s="1"/>
  <c r="C9349" i="1"/>
  <c r="E9349" i="1" s="1"/>
  <c r="C9350" i="1"/>
  <c r="E9350" i="1" s="1"/>
  <c r="C9351" i="1"/>
  <c r="E9351" i="1" s="1"/>
  <c r="C9352" i="1"/>
  <c r="E9352" i="1" s="1"/>
  <c r="C9353" i="1"/>
  <c r="E9353" i="1" s="1"/>
  <c r="C9354" i="1"/>
  <c r="E9354" i="1" s="1"/>
  <c r="C9355" i="1"/>
  <c r="E9355" i="1" s="1"/>
  <c r="C9356" i="1"/>
  <c r="E9356" i="1" s="1"/>
  <c r="C9357" i="1"/>
  <c r="E9357" i="1" s="1"/>
  <c r="C9358" i="1"/>
  <c r="E9358" i="1" s="1"/>
  <c r="C9359" i="1"/>
  <c r="E9359" i="1" s="1"/>
  <c r="C9360" i="1"/>
  <c r="E9360" i="1" s="1"/>
  <c r="C9361" i="1"/>
  <c r="E9361" i="1" s="1"/>
  <c r="C9362" i="1"/>
  <c r="E9362" i="1" s="1"/>
  <c r="C9363" i="1"/>
  <c r="E9363" i="1" s="1"/>
  <c r="C9364" i="1"/>
  <c r="E9364" i="1" s="1"/>
  <c r="C9365" i="1"/>
  <c r="E9365" i="1" s="1"/>
  <c r="C9366" i="1"/>
  <c r="E9366" i="1" s="1"/>
  <c r="C9367" i="1"/>
  <c r="E9367" i="1" s="1"/>
  <c r="C9368" i="1"/>
  <c r="E9368" i="1" s="1"/>
  <c r="C9369" i="1"/>
  <c r="E9369" i="1" s="1"/>
  <c r="C9370" i="1"/>
  <c r="E9370" i="1" s="1"/>
  <c r="C9371" i="1"/>
  <c r="E9371" i="1" s="1"/>
  <c r="C9372" i="1"/>
  <c r="E9372" i="1" s="1"/>
  <c r="C9373" i="1"/>
  <c r="E9373" i="1" s="1"/>
  <c r="C9374" i="1"/>
  <c r="E9374" i="1" s="1"/>
  <c r="C9375" i="1"/>
  <c r="E9375" i="1" s="1"/>
  <c r="C9376" i="1"/>
  <c r="E9376" i="1" s="1"/>
  <c r="C9377" i="1"/>
  <c r="E9377" i="1" s="1"/>
  <c r="C9378" i="1"/>
  <c r="E9378" i="1" s="1"/>
  <c r="C9379" i="1"/>
  <c r="E9379" i="1" s="1"/>
  <c r="C9380" i="1"/>
  <c r="E9380" i="1" s="1"/>
  <c r="C9381" i="1"/>
  <c r="E9381" i="1" s="1"/>
  <c r="C9382" i="1"/>
  <c r="E9382" i="1" s="1"/>
  <c r="C9383" i="1"/>
  <c r="E9383" i="1" s="1"/>
  <c r="C9384" i="1"/>
  <c r="E9384" i="1" s="1"/>
  <c r="C9385" i="1"/>
  <c r="E9385" i="1" s="1"/>
  <c r="C9386" i="1"/>
  <c r="E9386" i="1" s="1"/>
  <c r="C9387" i="1"/>
  <c r="E9387" i="1" s="1"/>
  <c r="C9388" i="1"/>
  <c r="E9388" i="1" s="1"/>
  <c r="C9389" i="1"/>
  <c r="E9389" i="1" s="1"/>
  <c r="C9390" i="1"/>
  <c r="E9390" i="1" s="1"/>
  <c r="C9391" i="1"/>
  <c r="E9391" i="1" s="1"/>
  <c r="C9392" i="1"/>
  <c r="E9392" i="1" s="1"/>
  <c r="C9393" i="1"/>
  <c r="E9393" i="1" s="1"/>
  <c r="C9394" i="1"/>
  <c r="E9394" i="1" s="1"/>
  <c r="C9395" i="1"/>
  <c r="E9395" i="1" s="1"/>
  <c r="C9396" i="1"/>
  <c r="E9396" i="1" s="1"/>
  <c r="C9397" i="1"/>
  <c r="E9397" i="1" s="1"/>
  <c r="C9398" i="1"/>
  <c r="E9398" i="1" s="1"/>
  <c r="C9399" i="1"/>
  <c r="E9399" i="1" s="1"/>
  <c r="C9400" i="1"/>
  <c r="E9400" i="1" s="1"/>
  <c r="C9401" i="1"/>
  <c r="E9401" i="1" s="1"/>
  <c r="C9402" i="1"/>
  <c r="E9402" i="1" s="1"/>
  <c r="C9403" i="1"/>
  <c r="E9403" i="1" s="1"/>
  <c r="C9404" i="1"/>
  <c r="E9404" i="1" s="1"/>
  <c r="C9405" i="1"/>
  <c r="E9405" i="1" s="1"/>
  <c r="C9406" i="1"/>
  <c r="E9406" i="1" s="1"/>
  <c r="C9407" i="1"/>
  <c r="E9407" i="1" s="1"/>
  <c r="C9408" i="1"/>
  <c r="E9408" i="1" s="1"/>
  <c r="C9409" i="1"/>
  <c r="E9409" i="1" s="1"/>
  <c r="C9410" i="1"/>
  <c r="E9410" i="1" s="1"/>
  <c r="C9411" i="1"/>
  <c r="E9411" i="1" s="1"/>
  <c r="C9412" i="1"/>
  <c r="E9412" i="1" s="1"/>
  <c r="C9413" i="1"/>
  <c r="E9413" i="1" s="1"/>
  <c r="C9414" i="1"/>
  <c r="E9414" i="1" s="1"/>
  <c r="C9415" i="1"/>
  <c r="E9415" i="1" s="1"/>
  <c r="C9416" i="1"/>
  <c r="E9416" i="1" s="1"/>
  <c r="C9417" i="1"/>
  <c r="E9417" i="1" s="1"/>
  <c r="C9418" i="1"/>
  <c r="E9418" i="1" s="1"/>
  <c r="C9419" i="1"/>
  <c r="E9419" i="1" s="1"/>
  <c r="C9420" i="1"/>
  <c r="E9420" i="1" s="1"/>
  <c r="C9421" i="1"/>
  <c r="E9421" i="1" s="1"/>
  <c r="C9422" i="1"/>
  <c r="E9422" i="1" s="1"/>
  <c r="C9423" i="1"/>
  <c r="E9423" i="1" s="1"/>
  <c r="C9424" i="1"/>
  <c r="E9424" i="1" s="1"/>
  <c r="C9425" i="1"/>
  <c r="E9425" i="1" s="1"/>
  <c r="C9426" i="1"/>
  <c r="E9426" i="1" s="1"/>
  <c r="C9427" i="1"/>
  <c r="E9427" i="1" s="1"/>
  <c r="C9428" i="1"/>
  <c r="E9428" i="1" s="1"/>
  <c r="C9429" i="1"/>
  <c r="E9429" i="1" s="1"/>
  <c r="C9430" i="1"/>
  <c r="E9430" i="1" s="1"/>
  <c r="C9431" i="1"/>
  <c r="E9431" i="1" s="1"/>
  <c r="C9432" i="1"/>
  <c r="E9432" i="1" s="1"/>
  <c r="C9433" i="1"/>
  <c r="E9433" i="1" s="1"/>
  <c r="C9434" i="1"/>
  <c r="E9434" i="1" s="1"/>
  <c r="C9435" i="1"/>
  <c r="E9435" i="1" s="1"/>
  <c r="C9436" i="1"/>
  <c r="E9436" i="1" s="1"/>
  <c r="C9437" i="1"/>
  <c r="E9437" i="1" s="1"/>
  <c r="C9438" i="1"/>
  <c r="E9438" i="1" s="1"/>
  <c r="C9439" i="1"/>
  <c r="E9439" i="1" s="1"/>
  <c r="C9440" i="1"/>
  <c r="E9440" i="1" s="1"/>
  <c r="C9441" i="1"/>
  <c r="E9441" i="1" s="1"/>
  <c r="C9442" i="1"/>
  <c r="E9442" i="1" s="1"/>
  <c r="C9443" i="1"/>
  <c r="E9443" i="1" s="1"/>
  <c r="C9444" i="1"/>
  <c r="E9444" i="1" s="1"/>
  <c r="C9445" i="1"/>
  <c r="E9445" i="1" s="1"/>
  <c r="C9446" i="1"/>
  <c r="E9446" i="1" s="1"/>
  <c r="C9447" i="1"/>
  <c r="E9447" i="1" s="1"/>
  <c r="C9448" i="1"/>
  <c r="E9448" i="1" s="1"/>
  <c r="C9449" i="1"/>
  <c r="E9449" i="1" s="1"/>
  <c r="C9450" i="1"/>
  <c r="E9450" i="1" s="1"/>
  <c r="C9451" i="1"/>
  <c r="E9451" i="1" s="1"/>
  <c r="C9452" i="1"/>
  <c r="E9452" i="1" s="1"/>
  <c r="C9453" i="1"/>
  <c r="E9453" i="1" s="1"/>
  <c r="C9454" i="1"/>
  <c r="E9454" i="1" s="1"/>
  <c r="C9455" i="1"/>
  <c r="E9455" i="1" s="1"/>
  <c r="C9456" i="1"/>
  <c r="E9456" i="1" s="1"/>
  <c r="C9457" i="1"/>
  <c r="E9457" i="1" s="1"/>
  <c r="C9458" i="1"/>
  <c r="E9458" i="1" s="1"/>
  <c r="C9459" i="1"/>
  <c r="E9459" i="1" s="1"/>
  <c r="C9460" i="1"/>
  <c r="E9460" i="1" s="1"/>
  <c r="C9461" i="1"/>
  <c r="E9461" i="1" s="1"/>
  <c r="C9462" i="1"/>
  <c r="E9462" i="1" s="1"/>
  <c r="C9463" i="1"/>
  <c r="E9463" i="1" s="1"/>
  <c r="C9464" i="1"/>
  <c r="E9464" i="1" s="1"/>
  <c r="C9465" i="1"/>
  <c r="E9465" i="1" s="1"/>
  <c r="C9466" i="1"/>
  <c r="E9466" i="1" s="1"/>
  <c r="C9467" i="1"/>
  <c r="E9467" i="1" s="1"/>
  <c r="C9468" i="1"/>
  <c r="E9468" i="1" s="1"/>
  <c r="C9469" i="1"/>
  <c r="E9469" i="1" s="1"/>
  <c r="C9470" i="1"/>
  <c r="E9470" i="1" s="1"/>
  <c r="C9471" i="1"/>
  <c r="E9471" i="1" s="1"/>
  <c r="C9472" i="1"/>
  <c r="E9472" i="1" s="1"/>
  <c r="C9473" i="1"/>
  <c r="E9473" i="1" s="1"/>
  <c r="C9474" i="1"/>
  <c r="E9474" i="1" s="1"/>
  <c r="C9475" i="1"/>
  <c r="E9475" i="1" s="1"/>
  <c r="C9476" i="1"/>
  <c r="E9476" i="1" s="1"/>
  <c r="C9477" i="1"/>
  <c r="E9477" i="1" s="1"/>
  <c r="C9478" i="1"/>
  <c r="E9478" i="1" s="1"/>
  <c r="C9479" i="1"/>
  <c r="E9479" i="1" s="1"/>
  <c r="C9480" i="1"/>
  <c r="E9480" i="1" s="1"/>
  <c r="C9481" i="1"/>
  <c r="E9481" i="1" s="1"/>
  <c r="C9482" i="1"/>
  <c r="E9482" i="1" s="1"/>
  <c r="C9483" i="1"/>
  <c r="E9483" i="1" s="1"/>
  <c r="C9484" i="1"/>
  <c r="E9484" i="1" s="1"/>
  <c r="C9485" i="1"/>
  <c r="E9485" i="1" s="1"/>
  <c r="C9486" i="1"/>
  <c r="E9486" i="1" s="1"/>
  <c r="C9487" i="1"/>
  <c r="E9487" i="1" s="1"/>
  <c r="C9488" i="1"/>
  <c r="E9488" i="1" s="1"/>
  <c r="C9489" i="1"/>
  <c r="E9489" i="1" s="1"/>
  <c r="C9490" i="1"/>
  <c r="E9490" i="1" s="1"/>
  <c r="C9491" i="1"/>
  <c r="E9491" i="1" s="1"/>
  <c r="C9492" i="1"/>
  <c r="E9492" i="1" s="1"/>
  <c r="C9493" i="1"/>
  <c r="E9493" i="1" s="1"/>
  <c r="C9494" i="1"/>
  <c r="E9494" i="1" s="1"/>
  <c r="C9495" i="1"/>
  <c r="E9495" i="1" s="1"/>
  <c r="C9496" i="1"/>
  <c r="E9496" i="1" s="1"/>
  <c r="C9497" i="1"/>
  <c r="E9497" i="1" s="1"/>
  <c r="C9498" i="1"/>
  <c r="E9498" i="1" s="1"/>
  <c r="C9499" i="1"/>
  <c r="E9499" i="1" s="1"/>
  <c r="C9500" i="1"/>
  <c r="E9500" i="1" s="1"/>
  <c r="C9501" i="1"/>
  <c r="E9501" i="1" s="1"/>
  <c r="C9502" i="1"/>
  <c r="E9502" i="1" s="1"/>
  <c r="C9503" i="1"/>
  <c r="E9503" i="1" s="1"/>
  <c r="C9504" i="1"/>
  <c r="E9504" i="1" s="1"/>
  <c r="C9505" i="1"/>
  <c r="E9505" i="1" s="1"/>
  <c r="C9506" i="1"/>
  <c r="E9506" i="1" s="1"/>
  <c r="C9507" i="1"/>
  <c r="E9507" i="1" s="1"/>
  <c r="C9508" i="1"/>
  <c r="E9508" i="1" s="1"/>
  <c r="C9509" i="1"/>
  <c r="E9509" i="1" s="1"/>
  <c r="C9510" i="1"/>
  <c r="E9510" i="1" s="1"/>
  <c r="C9511" i="1"/>
  <c r="E9511" i="1" s="1"/>
  <c r="C9512" i="1"/>
  <c r="E9512" i="1" s="1"/>
  <c r="C9513" i="1"/>
  <c r="E9513" i="1" s="1"/>
  <c r="C9514" i="1"/>
  <c r="E9514" i="1" s="1"/>
  <c r="C9515" i="1"/>
  <c r="E9515" i="1" s="1"/>
  <c r="C9516" i="1"/>
  <c r="E9516" i="1" s="1"/>
  <c r="C9517" i="1"/>
  <c r="E9517" i="1" s="1"/>
  <c r="C9518" i="1"/>
  <c r="E9518" i="1" s="1"/>
  <c r="C9519" i="1"/>
  <c r="E9519" i="1" s="1"/>
  <c r="C9520" i="1"/>
  <c r="E9520" i="1" s="1"/>
  <c r="C9521" i="1"/>
  <c r="E9521" i="1" s="1"/>
  <c r="C9522" i="1"/>
  <c r="E9522" i="1" s="1"/>
  <c r="C9523" i="1"/>
  <c r="E9523" i="1" s="1"/>
  <c r="C9524" i="1"/>
  <c r="E9524" i="1" s="1"/>
  <c r="C9525" i="1"/>
  <c r="E9525" i="1" s="1"/>
  <c r="C9526" i="1"/>
  <c r="E9526" i="1" s="1"/>
  <c r="C9527" i="1"/>
  <c r="E9527" i="1" s="1"/>
  <c r="C9528" i="1"/>
  <c r="E9528" i="1" s="1"/>
  <c r="C9529" i="1"/>
  <c r="E9529" i="1" s="1"/>
  <c r="C9530" i="1"/>
  <c r="E9530" i="1" s="1"/>
  <c r="C9531" i="1"/>
  <c r="E9531" i="1" s="1"/>
  <c r="C9532" i="1"/>
  <c r="E9532" i="1" s="1"/>
  <c r="C9533" i="1"/>
  <c r="E9533" i="1" s="1"/>
  <c r="C9534" i="1"/>
  <c r="E9534" i="1" s="1"/>
  <c r="C9535" i="1"/>
  <c r="E9535" i="1" s="1"/>
  <c r="C9536" i="1"/>
  <c r="E9536" i="1" s="1"/>
  <c r="C9537" i="1"/>
  <c r="E9537" i="1" s="1"/>
  <c r="C9538" i="1"/>
  <c r="E9538" i="1" s="1"/>
  <c r="C9539" i="1"/>
  <c r="E9539" i="1" s="1"/>
  <c r="C9540" i="1"/>
  <c r="E9540" i="1" s="1"/>
  <c r="C9541" i="1"/>
  <c r="E9541" i="1" s="1"/>
  <c r="C9542" i="1"/>
  <c r="E9542" i="1" s="1"/>
  <c r="C9543" i="1"/>
  <c r="E9543" i="1" s="1"/>
  <c r="C9544" i="1"/>
  <c r="E9544" i="1" s="1"/>
  <c r="C9545" i="1"/>
  <c r="E9545" i="1" s="1"/>
  <c r="C9546" i="1"/>
  <c r="E9546" i="1" s="1"/>
  <c r="C9547" i="1"/>
  <c r="E9547" i="1" s="1"/>
  <c r="C9548" i="1"/>
  <c r="E9548" i="1" s="1"/>
  <c r="C9549" i="1"/>
  <c r="E9549" i="1" s="1"/>
  <c r="C9550" i="1"/>
  <c r="E9550" i="1" s="1"/>
  <c r="C9551" i="1"/>
  <c r="E9551" i="1" s="1"/>
  <c r="C9552" i="1"/>
  <c r="E9552" i="1" s="1"/>
  <c r="C9553" i="1"/>
  <c r="E9553" i="1" s="1"/>
  <c r="C9554" i="1"/>
  <c r="E9554" i="1" s="1"/>
  <c r="C9555" i="1"/>
  <c r="E9555" i="1" s="1"/>
  <c r="C9556" i="1"/>
  <c r="E9556" i="1" s="1"/>
  <c r="C9557" i="1"/>
  <c r="E9557" i="1" s="1"/>
  <c r="C9558" i="1"/>
  <c r="E9558" i="1" s="1"/>
  <c r="C9559" i="1"/>
  <c r="E9559" i="1" s="1"/>
  <c r="C9560" i="1"/>
  <c r="E9560" i="1" s="1"/>
  <c r="C9561" i="1"/>
  <c r="E9561" i="1" s="1"/>
  <c r="C9562" i="1"/>
  <c r="E9562" i="1" s="1"/>
  <c r="C9563" i="1"/>
  <c r="E9563" i="1" s="1"/>
  <c r="C9564" i="1"/>
  <c r="E9564" i="1" s="1"/>
  <c r="C9565" i="1"/>
  <c r="E9565" i="1" s="1"/>
  <c r="C9566" i="1"/>
  <c r="E9566" i="1" s="1"/>
  <c r="C9567" i="1"/>
  <c r="E9567" i="1" s="1"/>
  <c r="C9568" i="1"/>
  <c r="E9568" i="1" s="1"/>
  <c r="C9569" i="1"/>
  <c r="E9569" i="1" s="1"/>
  <c r="C9570" i="1"/>
  <c r="E9570" i="1" s="1"/>
  <c r="C9571" i="1"/>
  <c r="E9571" i="1" s="1"/>
  <c r="C9572" i="1"/>
  <c r="E9572" i="1" s="1"/>
  <c r="C9573" i="1"/>
  <c r="E9573" i="1" s="1"/>
  <c r="C9574" i="1"/>
  <c r="E9574" i="1" s="1"/>
  <c r="C9575" i="1"/>
  <c r="E9575" i="1" s="1"/>
  <c r="C9576" i="1"/>
  <c r="E9576" i="1" s="1"/>
  <c r="C9577" i="1"/>
  <c r="E9577" i="1" s="1"/>
  <c r="C9578" i="1"/>
  <c r="E9578" i="1" s="1"/>
  <c r="C9579" i="1"/>
  <c r="E9579" i="1" s="1"/>
  <c r="C9580" i="1"/>
  <c r="E9580" i="1" s="1"/>
  <c r="C9581" i="1"/>
  <c r="E9581" i="1" s="1"/>
  <c r="C9582" i="1"/>
  <c r="E9582" i="1" s="1"/>
  <c r="C9583" i="1"/>
  <c r="E9583" i="1" s="1"/>
  <c r="C9584" i="1"/>
  <c r="E9584" i="1" s="1"/>
  <c r="C9585" i="1"/>
  <c r="E9585" i="1" s="1"/>
  <c r="C9586" i="1"/>
  <c r="E9586" i="1" s="1"/>
  <c r="C9587" i="1"/>
  <c r="E9587" i="1" s="1"/>
  <c r="C9588" i="1"/>
  <c r="E9588" i="1" s="1"/>
  <c r="C9589" i="1"/>
  <c r="E9589" i="1" s="1"/>
  <c r="C9590" i="1"/>
  <c r="E9590" i="1" s="1"/>
  <c r="C9591" i="1"/>
  <c r="E9591" i="1" s="1"/>
  <c r="C9592" i="1"/>
  <c r="E9592" i="1" s="1"/>
  <c r="C9593" i="1"/>
  <c r="E9593" i="1" s="1"/>
  <c r="C9594" i="1"/>
  <c r="E9594" i="1" s="1"/>
  <c r="C9595" i="1"/>
  <c r="E9595" i="1" s="1"/>
  <c r="C9596" i="1"/>
  <c r="E9596" i="1" s="1"/>
  <c r="C9597" i="1"/>
  <c r="E9597" i="1" s="1"/>
  <c r="C9598" i="1"/>
  <c r="E9598" i="1" s="1"/>
  <c r="C9599" i="1"/>
  <c r="E9599" i="1" s="1"/>
  <c r="C9600" i="1"/>
  <c r="E9600" i="1" s="1"/>
  <c r="C9601" i="1"/>
  <c r="E9601" i="1" s="1"/>
  <c r="C9602" i="1"/>
  <c r="E9602" i="1" s="1"/>
  <c r="C9603" i="1"/>
  <c r="E9603" i="1" s="1"/>
  <c r="C9604" i="1"/>
  <c r="E9604" i="1" s="1"/>
  <c r="C9605" i="1"/>
  <c r="E9605" i="1" s="1"/>
  <c r="C9606" i="1"/>
  <c r="E9606" i="1" s="1"/>
  <c r="C9607" i="1"/>
  <c r="E9607" i="1" s="1"/>
  <c r="C9608" i="1"/>
  <c r="E9608" i="1" s="1"/>
  <c r="C9609" i="1"/>
  <c r="E9609" i="1" s="1"/>
  <c r="C9610" i="1"/>
  <c r="E9610" i="1" s="1"/>
  <c r="C9611" i="1"/>
  <c r="E9611" i="1" s="1"/>
  <c r="C9612" i="1"/>
  <c r="E9612" i="1" s="1"/>
  <c r="C9613" i="1"/>
  <c r="E9613" i="1" s="1"/>
  <c r="C9614" i="1"/>
  <c r="E9614" i="1" s="1"/>
  <c r="C9615" i="1"/>
  <c r="E9615" i="1" s="1"/>
  <c r="C9616" i="1"/>
  <c r="E9616" i="1" s="1"/>
  <c r="C9617" i="1"/>
  <c r="E9617" i="1" s="1"/>
  <c r="C9618" i="1"/>
  <c r="E9618" i="1" s="1"/>
  <c r="C9619" i="1"/>
  <c r="E9619" i="1" s="1"/>
  <c r="C9620" i="1"/>
  <c r="E9620" i="1" s="1"/>
  <c r="C9621" i="1"/>
  <c r="E9621" i="1" s="1"/>
  <c r="C9622" i="1"/>
  <c r="E9622" i="1" s="1"/>
  <c r="C9623" i="1"/>
  <c r="E9623" i="1" s="1"/>
  <c r="C9624" i="1"/>
  <c r="E9624" i="1" s="1"/>
  <c r="C9625" i="1"/>
  <c r="E9625" i="1" s="1"/>
  <c r="C9626" i="1"/>
  <c r="E9626" i="1" s="1"/>
  <c r="C9627" i="1"/>
  <c r="E9627" i="1" s="1"/>
  <c r="C9628" i="1"/>
  <c r="E9628" i="1" s="1"/>
  <c r="C9629" i="1"/>
  <c r="E9629" i="1" s="1"/>
  <c r="C9630" i="1"/>
  <c r="E9630" i="1" s="1"/>
  <c r="C9631" i="1"/>
  <c r="E9631" i="1" s="1"/>
  <c r="C9632" i="1"/>
  <c r="E9632" i="1" s="1"/>
  <c r="C9633" i="1"/>
  <c r="E9633" i="1" s="1"/>
  <c r="C9634" i="1"/>
  <c r="E9634" i="1" s="1"/>
  <c r="C9635" i="1"/>
  <c r="E9635" i="1" s="1"/>
  <c r="C9636" i="1"/>
  <c r="E9636" i="1" s="1"/>
  <c r="C9637" i="1"/>
  <c r="E9637" i="1" s="1"/>
  <c r="C9638" i="1"/>
  <c r="E9638" i="1" s="1"/>
  <c r="C9639" i="1"/>
  <c r="E9639" i="1" s="1"/>
  <c r="C9640" i="1"/>
  <c r="E9640" i="1" s="1"/>
  <c r="C9641" i="1"/>
  <c r="E9641" i="1" s="1"/>
  <c r="C9642" i="1"/>
  <c r="E9642" i="1" s="1"/>
  <c r="C9643" i="1"/>
  <c r="E9643" i="1" s="1"/>
  <c r="C9644" i="1"/>
  <c r="E9644" i="1" s="1"/>
  <c r="C9645" i="1"/>
  <c r="E9645" i="1" s="1"/>
  <c r="C9646" i="1"/>
  <c r="E9646" i="1" s="1"/>
  <c r="C9647" i="1"/>
  <c r="E9647" i="1" s="1"/>
  <c r="C9648" i="1"/>
  <c r="E9648" i="1" s="1"/>
  <c r="C9649" i="1"/>
  <c r="E9649" i="1" s="1"/>
  <c r="C9650" i="1"/>
  <c r="E9650" i="1" s="1"/>
  <c r="C9651" i="1"/>
  <c r="E9651" i="1" s="1"/>
  <c r="C9652" i="1"/>
  <c r="E9652" i="1" s="1"/>
  <c r="C9653" i="1"/>
  <c r="E9653" i="1" s="1"/>
  <c r="C9654" i="1"/>
  <c r="E9654" i="1" s="1"/>
  <c r="C9655" i="1"/>
  <c r="E9655" i="1" s="1"/>
  <c r="C9656" i="1"/>
  <c r="E9656" i="1" s="1"/>
  <c r="C9657" i="1"/>
  <c r="E9657" i="1" s="1"/>
  <c r="C9658" i="1"/>
  <c r="E9658" i="1" s="1"/>
  <c r="C9659" i="1"/>
  <c r="E9659" i="1" s="1"/>
  <c r="C9660" i="1"/>
  <c r="E9660" i="1" s="1"/>
  <c r="C9661" i="1"/>
  <c r="E9661" i="1" s="1"/>
  <c r="C9662" i="1"/>
  <c r="E9662" i="1" s="1"/>
  <c r="C9663" i="1"/>
  <c r="E9663" i="1" s="1"/>
  <c r="C9664" i="1"/>
  <c r="E9664" i="1" s="1"/>
  <c r="C9665" i="1"/>
  <c r="E9665" i="1" s="1"/>
  <c r="C9666" i="1"/>
  <c r="E9666" i="1" s="1"/>
  <c r="C9667" i="1"/>
  <c r="E9667" i="1" s="1"/>
  <c r="C9668" i="1"/>
  <c r="E9668" i="1" s="1"/>
  <c r="C9669" i="1"/>
  <c r="E9669" i="1" s="1"/>
  <c r="C9670" i="1"/>
  <c r="E9670" i="1" s="1"/>
  <c r="C9671" i="1"/>
  <c r="E9671" i="1" s="1"/>
  <c r="C9672" i="1"/>
  <c r="E9672" i="1" s="1"/>
  <c r="C9673" i="1"/>
  <c r="E9673" i="1" s="1"/>
  <c r="C9674" i="1"/>
  <c r="E9674" i="1" s="1"/>
  <c r="C9675" i="1"/>
  <c r="E9675" i="1" s="1"/>
  <c r="C9676" i="1"/>
  <c r="E9676" i="1" s="1"/>
  <c r="C9677" i="1"/>
  <c r="E9677" i="1" s="1"/>
  <c r="C9678" i="1"/>
  <c r="E9678" i="1" s="1"/>
  <c r="C9679" i="1"/>
  <c r="E9679" i="1" s="1"/>
  <c r="C9680" i="1"/>
  <c r="E9680" i="1" s="1"/>
  <c r="C9681" i="1"/>
  <c r="E9681" i="1" s="1"/>
  <c r="C9682" i="1"/>
  <c r="E9682" i="1" s="1"/>
  <c r="C9683" i="1"/>
  <c r="E9683" i="1" s="1"/>
  <c r="C9684" i="1"/>
  <c r="E9684" i="1" s="1"/>
  <c r="C9685" i="1"/>
  <c r="E9685" i="1" s="1"/>
  <c r="C9686" i="1"/>
  <c r="E9686" i="1" s="1"/>
  <c r="C9687" i="1"/>
  <c r="E9687" i="1" s="1"/>
  <c r="C9688" i="1"/>
  <c r="E9688" i="1" s="1"/>
  <c r="C9689" i="1"/>
  <c r="E9689" i="1" s="1"/>
  <c r="C9690" i="1"/>
  <c r="E9690" i="1" s="1"/>
  <c r="C9691" i="1"/>
  <c r="E9691" i="1" s="1"/>
  <c r="C9692" i="1"/>
  <c r="E9692" i="1" s="1"/>
  <c r="C9693" i="1"/>
  <c r="E9693" i="1" s="1"/>
  <c r="C9694" i="1"/>
  <c r="E9694" i="1" s="1"/>
  <c r="C9695" i="1"/>
  <c r="E9695" i="1" s="1"/>
  <c r="C9696" i="1"/>
  <c r="E9696" i="1" s="1"/>
  <c r="C9697" i="1"/>
  <c r="E9697" i="1" s="1"/>
  <c r="C9698" i="1"/>
  <c r="E9698" i="1" s="1"/>
  <c r="C9699" i="1"/>
  <c r="E9699" i="1" s="1"/>
  <c r="C9700" i="1"/>
  <c r="E9700" i="1" s="1"/>
  <c r="C9701" i="1"/>
  <c r="E9701" i="1" s="1"/>
  <c r="C9702" i="1"/>
  <c r="E9702" i="1" s="1"/>
  <c r="C9703" i="1"/>
  <c r="E9703" i="1" s="1"/>
  <c r="C9704" i="1"/>
  <c r="E9704" i="1" s="1"/>
  <c r="C9705" i="1"/>
  <c r="E9705" i="1" s="1"/>
  <c r="C9706" i="1"/>
  <c r="E9706" i="1" s="1"/>
  <c r="C9707" i="1"/>
  <c r="E9707" i="1" s="1"/>
  <c r="C9708" i="1"/>
  <c r="E9708" i="1" s="1"/>
  <c r="C9709" i="1"/>
  <c r="E9709" i="1" s="1"/>
  <c r="C9710" i="1"/>
  <c r="E9710" i="1" s="1"/>
  <c r="C9711" i="1"/>
  <c r="E9711" i="1" s="1"/>
  <c r="C9712" i="1"/>
  <c r="E9712" i="1" s="1"/>
  <c r="C9713" i="1"/>
  <c r="E9713" i="1" s="1"/>
  <c r="C9714" i="1"/>
  <c r="E9714" i="1" s="1"/>
  <c r="C9715" i="1"/>
  <c r="E9715" i="1" s="1"/>
  <c r="C9716" i="1"/>
  <c r="E9716" i="1" s="1"/>
  <c r="C9717" i="1"/>
  <c r="E9717" i="1" s="1"/>
  <c r="C9718" i="1"/>
  <c r="E9718" i="1" s="1"/>
  <c r="C9719" i="1"/>
  <c r="E9719" i="1" s="1"/>
  <c r="C9720" i="1"/>
  <c r="E9720" i="1" s="1"/>
  <c r="C9721" i="1"/>
  <c r="E9721" i="1" s="1"/>
  <c r="C9722" i="1"/>
  <c r="E9722" i="1" s="1"/>
  <c r="C9723" i="1"/>
  <c r="E9723" i="1" s="1"/>
  <c r="C9724" i="1"/>
  <c r="E9724" i="1" s="1"/>
  <c r="C9725" i="1"/>
  <c r="E9725" i="1" s="1"/>
  <c r="C9726" i="1"/>
  <c r="E9726" i="1" s="1"/>
  <c r="C9727" i="1"/>
  <c r="E9727" i="1" s="1"/>
  <c r="C9728" i="1"/>
  <c r="E9728" i="1" s="1"/>
  <c r="C9729" i="1"/>
  <c r="E9729" i="1" s="1"/>
  <c r="C9730" i="1"/>
  <c r="E9730" i="1" s="1"/>
  <c r="C9731" i="1"/>
  <c r="E9731" i="1" s="1"/>
  <c r="C9732" i="1"/>
  <c r="E9732" i="1" s="1"/>
  <c r="C9733" i="1"/>
  <c r="E9733" i="1" s="1"/>
  <c r="C9734" i="1"/>
  <c r="E9734" i="1" s="1"/>
  <c r="C9735" i="1"/>
  <c r="E9735" i="1" s="1"/>
  <c r="C9736" i="1"/>
  <c r="E9736" i="1" s="1"/>
  <c r="C9737" i="1"/>
  <c r="E9737" i="1" s="1"/>
  <c r="C9738" i="1"/>
  <c r="E9738" i="1" s="1"/>
  <c r="C9739" i="1"/>
  <c r="E9739" i="1" s="1"/>
  <c r="C9740" i="1"/>
  <c r="E9740" i="1" s="1"/>
  <c r="C9741" i="1"/>
  <c r="E9741" i="1" s="1"/>
  <c r="C9742" i="1"/>
  <c r="E9742" i="1" s="1"/>
  <c r="C9743" i="1"/>
  <c r="E9743" i="1" s="1"/>
  <c r="C9744" i="1"/>
  <c r="E9744" i="1" s="1"/>
  <c r="C9745" i="1"/>
  <c r="E9745" i="1" s="1"/>
  <c r="C9746" i="1"/>
  <c r="E9746" i="1" s="1"/>
  <c r="C9747" i="1"/>
  <c r="E9747" i="1" s="1"/>
  <c r="C9748" i="1"/>
  <c r="E9748" i="1" s="1"/>
  <c r="C9749" i="1"/>
  <c r="E9749" i="1" s="1"/>
  <c r="C9750" i="1"/>
  <c r="E9750" i="1" s="1"/>
  <c r="C9751" i="1"/>
  <c r="E9751" i="1" s="1"/>
  <c r="C9752" i="1"/>
  <c r="E9752" i="1" s="1"/>
  <c r="C9753" i="1"/>
  <c r="E9753" i="1" s="1"/>
  <c r="C9754" i="1"/>
  <c r="E9754" i="1" s="1"/>
  <c r="C9755" i="1"/>
  <c r="E9755" i="1" s="1"/>
  <c r="C9756" i="1"/>
  <c r="E9756" i="1" s="1"/>
  <c r="C9757" i="1"/>
  <c r="E9757" i="1" s="1"/>
  <c r="C9758" i="1"/>
  <c r="E9758" i="1" s="1"/>
  <c r="C9759" i="1"/>
  <c r="E9759" i="1" s="1"/>
  <c r="C9760" i="1"/>
  <c r="E9760" i="1" s="1"/>
  <c r="C9761" i="1"/>
  <c r="E9761" i="1" s="1"/>
  <c r="C9762" i="1"/>
  <c r="E9762" i="1" s="1"/>
  <c r="C9763" i="1"/>
  <c r="E9763" i="1" s="1"/>
  <c r="C9764" i="1"/>
  <c r="E9764" i="1" s="1"/>
  <c r="C9765" i="1"/>
  <c r="E9765" i="1" s="1"/>
  <c r="C9766" i="1"/>
  <c r="E9766" i="1" s="1"/>
  <c r="C9767" i="1"/>
  <c r="E9767" i="1" s="1"/>
  <c r="C9768" i="1"/>
  <c r="E9768" i="1" s="1"/>
  <c r="C9769" i="1"/>
  <c r="E9769" i="1" s="1"/>
  <c r="C9770" i="1"/>
  <c r="E9770" i="1" s="1"/>
  <c r="C9771" i="1"/>
  <c r="E9771" i="1" s="1"/>
  <c r="C9772" i="1"/>
  <c r="E9772" i="1" s="1"/>
  <c r="C9773" i="1"/>
  <c r="E9773" i="1" s="1"/>
  <c r="C9774" i="1"/>
  <c r="E9774" i="1" s="1"/>
  <c r="C9775" i="1"/>
  <c r="E9775" i="1" s="1"/>
  <c r="C9776" i="1"/>
  <c r="E9776" i="1" s="1"/>
  <c r="C9777" i="1"/>
  <c r="E9777" i="1" s="1"/>
  <c r="C9778" i="1"/>
  <c r="E9778" i="1" s="1"/>
  <c r="C9779" i="1"/>
  <c r="E9779" i="1" s="1"/>
  <c r="C9780" i="1"/>
  <c r="E9780" i="1" s="1"/>
  <c r="C9781" i="1"/>
  <c r="E9781" i="1" s="1"/>
  <c r="C9782" i="1"/>
  <c r="E9782" i="1" s="1"/>
  <c r="C9783" i="1"/>
  <c r="E9783" i="1" s="1"/>
  <c r="C9784" i="1"/>
  <c r="E9784" i="1" s="1"/>
  <c r="C9785" i="1"/>
  <c r="E9785" i="1" s="1"/>
  <c r="C9786" i="1"/>
  <c r="E9786" i="1" s="1"/>
  <c r="C9787" i="1"/>
  <c r="E9787" i="1" s="1"/>
  <c r="C9788" i="1"/>
  <c r="E9788" i="1" s="1"/>
  <c r="C9789" i="1"/>
  <c r="E9789" i="1" s="1"/>
  <c r="C9790" i="1"/>
  <c r="E9790" i="1" s="1"/>
  <c r="C9791" i="1"/>
  <c r="E9791" i="1" s="1"/>
  <c r="C9792" i="1"/>
  <c r="E9792" i="1" s="1"/>
  <c r="C9793" i="1"/>
  <c r="E9793" i="1" s="1"/>
  <c r="C9794" i="1"/>
  <c r="E9794" i="1" s="1"/>
  <c r="C9" i="1"/>
  <c r="E9" i="1" s="1"/>
  <c r="M10708" i="1" l="1"/>
  <c r="N10708" i="1" s="1"/>
  <c r="H10707" i="1"/>
  <c r="L10707" i="1"/>
  <c r="F9803" i="1"/>
  <c r="G9803" i="1" s="1"/>
  <c r="D319" i="6"/>
  <c r="D320" i="6"/>
  <c r="D321" i="6"/>
  <c r="D322" i="6"/>
  <c r="D323" i="6"/>
  <c r="H10706" i="1" l="1"/>
  <c r="L10706" i="1"/>
  <c r="M10707" i="1"/>
  <c r="N10707" i="1" s="1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M10706" i="1" l="1"/>
  <c r="N10706" i="1" s="1"/>
  <c r="H10705" i="1"/>
  <c r="L10705" i="1"/>
  <c r="K6674" i="1"/>
  <c r="K10222" i="1"/>
  <c r="K10230" i="1"/>
  <c r="K10238" i="1"/>
  <c r="K10246" i="1"/>
  <c r="K10254" i="1"/>
  <c r="K10262" i="1"/>
  <c r="K10270" i="1"/>
  <c r="K10278" i="1"/>
  <c r="K10347" i="1"/>
  <c r="K10256" i="1"/>
  <c r="K10225" i="1"/>
  <c r="K10233" i="1"/>
  <c r="K10241" i="1"/>
  <c r="K10249" i="1"/>
  <c r="K10257" i="1"/>
  <c r="K10265" i="1"/>
  <c r="K10273" i="1"/>
  <c r="K10281" i="1"/>
  <c r="K10285" i="1"/>
  <c r="K10289" i="1"/>
  <c r="K10293" i="1"/>
  <c r="K10297" i="1"/>
  <c r="K10301" i="1"/>
  <c r="K10305" i="1"/>
  <c r="K10309" i="1"/>
  <c r="K10313" i="1"/>
  <c r="K10317" i="1"/>
  <c r="K10321" i="1"/>
  <c r="K10325" i="1"/>
  <c r="K10329" i="1"/>
  <c r="K10333" i="1"/>
  <c r="K10337" i="1"/>
  <c r="K10341" i="1"/>
  <c r="K10345" i="1"/>
  <c r="K10228" i="1"/>
  <c r="K10236" i="1"/>
  <c r="K10252" i="1"/>
  <c r="K10268" i="1"/>
  <c r="K10223" i="1"/>
  <c r="K10231" i="1"/>
  <c r="K10239" i="1"/>
  <c r="K10247" i="1"/>
  <c r="K10255" i="1"/>
  <c r="K10263" i="1"/>
  <c r="K10271" i="1"/>
  <c r="K10279" i="1"/>
  <c r="K10284" i="1"/>
  <c r="K10288" i="1"/>
  <c r="K10292" i="1"/>
  <c r="K10296" i="1"/>
  <c r="K10300" i="1"/>
  <c r="K10304" i="1"/>
  <c r="K10308" i="1"/>
  <c r="K10312" i="1"/>
  <c r="K10316" i="1"/>
  <c r="K10320" i="1"/>
  <c r="K10324" i="1"/>
  <c r="K10328" i="1"/>
  <c r="K10332" i="1"/>
  <c r="K10336" i="1"/>
  <c r="K10340" i="1"/>
  <c r="K10344" i="1"/>
  <c r="K10224" i="1"/>
  <c r="K10232" i="1"/>
  <c r="K10240" i="1"/>
  <c r="K10248" i="1"/>
  <c r="K10264" i="1"/>
  <c r="K10272" i="1"/>
  <c r="K10280" i="1"/>
  <c r="K10220" i="1"/>
  <c r="K10244" i="1"/>
  <c r="K10260" i="1"/>
  <c r="K10276" i="1"/>
  <c r="K10226" i="1"/>
  <c r="K10234" i="1"/>
  <c r="K10242" i="1"/>
  <c r="K10250" i="1"/>
  <c r="K10258" i="1"/>
  <c r="K10266" i="1"/>
  <c r="K10274" i="1"/>
  <c r="K10219" i="1"/>
  <c r="K10227" i="1"/>
  <c r="K10235" i="1"/>
  <c r="K10243" i="1"/>
  <c r="K10251" i="1"/>
  <c r="K10259" i="1"/>
  <c r="K10267" i="1"/>
  <c r="K10275" i="1"/>
  <c r="K10282" i="1"/>
  <c r="K10286" i="1"/>
  <c r="K10290" i="1"/>
  <c r="K10294" i="1"/>
  <c r="K10298" i="1"/>
  <c r="K10302" i="1"/>
  <c r="K10306" i="1"/>
  <c r="K10310" i="1"/>
  <c r="K10314" i="1"/>
  <c r="K10318" i="1"/>
  <c r="K10322" i="1"/>
  <c r="K10326" i="1"/>
  <c r="K10330" i="1"/>
  <c r="K10334" i="1"/>
  <c r="K10338" i="1"/>
  <c r="K10342" i="1"/>
  <c r="K10346" i="1"/>
  <c r="K10221" i="1"/>
  <c r="K10229" i="1"/>
  <c r="K10237" i="1"/>
  <c r="K10245" i="1"/>
  <c r="K10253" i="1"/>
  <c r="K10261" i="1"/>
  <c r="K10269" i="1"/>
  <c r="K10277" i="1"/>
  <c r="K10283" i="1"/>
  <c r="K10287" i="1"/>
  <c r="K10291" i="1"/>
  <c r="K10295" i="1"/>
  <c r="K10299" i="1"/>
  <c r="K10303" i="1"/>
  <c r="K10307" i="1"/>
  <c r="K10311" i="1"/>
  <c r="K10315" i="1"/>
  <c r="K10319" i="1"/>
  <c r="K10323" i="1"/>
  <c r="K10327" i="1"/>
  <c r="K10331" i="1"/>
  <c r="K10335" i="1"/>
  <c r="K10339" i="1"/>
  <c r="K10343" i="1"/>
  <c r="K10216" i="1"/>
  <c r="K10218" i="1"/>
  <c r="K10217" i="1"/>
  <c r="K10097" i="1"/>
  <c r="K10104" i="1"/>
  <c r="K10113" i="1"/>
  <c r="K10120" i="1"/>
  <c r="K10129" i="1"/>
  <c r="K10136" i="1"/>
  <c r="K10145" i="1"/>
  <c r="K10152" i="1"/>
  <c r="K10161" i="1"/>
  <c r="K10168" i="1"/>
  <c r="K10177" i="1"/>
  <c r="K10189" i="1"/>
  <c r="K10191" i="1"/>
  <c r="K10193" i="1"/>
  <c r="K10204" i="1"/>
  <c r="K10107" i="1"/>
  <c r="K10114" i="1"/>
  <c r="K10139" i="1"/>
  <c r="K10146" i="1"/>
  <c r="K10162" i="1"/>
  <c r="K10184" i="1"/>
  <c r="K10174" i="1"/>
  <c r="K10190" i="1"/>
  <c r="K10194" i="1"/>
  <c r="K10211" i="1"/>
  <c r="K10183" i="1"/>
  <c r="K10196" i="1"/>
  <c r="K10213" i="1"/>
  <c r="K10147" i="1"/>
  <c r="K10200" i="1"/>
  <c r="K10043" i="1"/>
  <c r="K10045" i="1"/>
  <c r="K10047" i="1"/>
  <c r="K10049" i="1"/>
  <c r="K10051" i="1"/>
  <c r="K10053" i="1"/>
  <c r="K10055" i="1"/>
  <c r="K10057" i="1"/>
  <c r="K10059" i="1"/>
  <c r="K10061" i="1"/>
  <c r="K10063" i="1"/>
  <c r="K10065" i="1"/>
  <c r="K10067" i="1"/>
  <c r="K10069" i="1"/>
  <c r="K10071" i="1"/>
  <c r="K10073" i="1"/>
  <c r="K10075" i="1"/>
  <c r="K10077" i="1"/>
  <c r="K10079" i="1"/>
  <c r="K10081" i="1"/>
  <c r="K10083" i="1"/>
  <c r="K10085" i="1"/>
  <c r="K10087" i="1"/>
  <c r="K10089" i="1"/>
  <c r="K10091" i="1"/>
  <c r="K10093" i="1"/>
  <c r="K10095" i="1"/>
  <c r="K10102" i="1"/>
  <c r="K10111" i="1"/>
  <c r="K10118" i="1"/>
  <c r="K10127" i="1"/>
  <c r="K10134" i="1"/>
  <c r="K10143" i="1"/>
  <c r="K10150" i="1"/>
  <c r="K10159" i="1"/>
  <c r="K10166" i="1"/>
  <c r="K10175" i="1"/>
  <c r="K10195" i="1"/>
  <c r="K10206" i="1"/>
  <c r="K10208" i="1"/>
  <c r="K10210" i="1"/>
  <c r="K10098" i="1"/>
  <c r="K10123" i="1"/>
  <c r="K10155" i="1"/>
  <c r="K10171" i="1"/>
  <c r="K10178" i="1"/>
  <c r="K10182" i="1"/>
  <c r="K10186" i="1"/>
  <c r="K10203" i="1"/>
  <c r="K10135" i="1"/>
  <c r="K10151" i="1"/>
  <c r="K10167" i="1"/>
  <c r="K10192" i="1"/>
  <c r="K10101" i="1"/>
  <c r="K10124" i="1"/>
  <c r="K10133" i="1"/>
  <c r="K10149" i="1"/>
  <c r="K10165" i="1"/>
  <c r="K10100" i="1"/>
  <c r="K10109" i="1"/>
  <c r="K10116" i="1"/>
  <c r="K10125" i="1"/>
  <c r="K10132" i="1"/>
  <c r="K10141" i="1"/>
  <c r="K10148" i="1"/>
  <c r="K10157" i="1"/>
  <c r="K10164" i="1"/>
  <c r="K10173" i="1"/>
  <c r="K10180" i="1"/>
  <c r="K10197" i="1"/>
  <c r="K10199" i="1"/>
  <c r="K10201" i="1"/>
  <c r="K10212" i="1"/>
  <c r="K10130" i="1"/>
  <c r="K10214" i="1"/>
  <c r="K10108" i="1"/>
  <c r="K10117" i="1"/>
  <c r="K10181" i="1"/>
  <c r="K10115" i="1"/>
  <c r="K10154" i="1"/>
  <c r="K10163" i="1"/>
  <c r="K10198" i="1"/>
  <c r="K10202" i="1"/>
  <c r="K10096" i="1"/>
  <c r="K10105" i="1"/>
  <c r="K10112" i="1"/>
  <c r="K10121" i="1"/>
  <c r="K10128" i="1"/>
  <c r="K10137" i="1"/>
  <c r="K10144" i="1"/>
  <c r="K10153" i="1"/>
  <c r="K10160" i="1"/>
  <c r="K10169" i="1"/>
  <c r="K10176" i="1"/>
  <c r="K10188" i="1"/>
  <c r="K10205" i="1"/>
  <c r="K10207" i="1"/>
  <c r="K10209" i="1"/>
  <c r="K10042" i="1"/>
  <c r="K10044" i="1"/>
  <c r="K10046" i="1"/>
  <c r="K10048" i="1"/>
  <c r="K10050" i="1"/>
  <c r="K10052" i="1"/>
  <c r="K10054" i="1"/>
  <c r="K10056" i="1"/>
  <c r="K10058" i="1"/>
  <c r="K10060" i="1"/>
  <c r="K10062" i="1"/>
  <c r="K10064" i="1"/>
  <c r="K10066" i="1"/>
  <c r="K10068" i="1"/>
  <c r="K10070" i="1"/>
  <c r="K10072" i="1"/>
  <c r="K10074" i="1"/>
  <c r="K10076" i="1"/>
  <c r="K10078" i="1"/>
  <c r="K10080" i="1"/>
  <c r="K10082" i="1"/>
  <c r="K10084" i="1"/>
  <c r="K10086" i="1"/>
  <c r="K10088" i="1"/>
  <c r="K10090" i="1"/>
  <c r="K10092" i="1"/>
  <c r="K10094" i="1"/>
  <c r="K10103" i="1"/>
  <c r="K10110" i="1"/>
  <c r="K10119" i="1"/>
  <c r="K10126" i="1"/>
  <c r="K10142" i="1"/>
  <c r="K10158" i="1"/>
  <c r="K10140" i="1"/>
  <c r="K10156" i="1"/>
  <c r="K10172" i="1"/>
  <c r="K10185" i="1"/>
  <c r="K10215" i="1"/>
  <c r="K10099" i="1"/>
  <c r="K10106" i="1"/>
  <c r="K10122" i="1"/>
  <c r="K10131" i="1"/>
  <c r="K10138" i="1"/>
  <c r="K10170" i="1"/>
  <c r="K10179" i="1"/>
  <c r="K10187" i="1"/>
  <c r="K9879" i="1"/>
  <c r="K9935" i="1"/>
  <c r="K9979" i="1"/>
  <c r="K10015" i="1"/>
  <c r="K10039" i="1"/>
  <c r="K9872" i="1"/>
  <c r="K9892" i="1"/>
  <c r="K9908" i="1"/>
  <c r="K9924" i="1"/>
  <c r="K9936" i="1"/>
  <c r="K9948" i="1"/>
  <c r="K9960" i="1"/>
  <c r="K9972" i="1"/>
  <c r="K9984" i="1"/>
  <c r="K9996" i="1"/>
  <c r="K10008" i="1"/>
  <c r="K10020" i="1"/>
  <c r="K10032" i="1"/>
  <c r="K9873" i="1"/>
  <c r="K9877" i="1"/>
  <c r="K9881" i="1"/>
  <c r="K9885" i="1"/>
  <c r="K9889" i="1"/>
  <c r="K9893" i="1"/>
  <c r="K9897" i="1"/>
  <c r="K9901" i="1"/>
  <c r="K9905" i="1"/>
  <c r="K9909" i="1"/>
  <c r="K9913" i="1"/>
  <c r="K9917" i="1"/>
  <c r="K9921" i="1"/>
  <c r="K9925" i="1"/>
  <c r="K9929" i="1"/>
  <c r="K9933" i="1"/>
  <c r="K9937" i="1"/>
  <c r="K9941" i="1"/>
  <c r="K9945" i="1"/>
  <c r="K9949" i="1"/>
  <c r="K9953" i="1"/>
  <c r="K9957" i="1"/>
  <c r="K9961" i="1"/>
  <c r="K9965" i="1"/>
  <c r="K9969" i="1"/>
  <c r="K9973" i="1"/>
  <c r="K9977" i="1"/>
  <c r="K9981" i="1"/>
  <c r="K9985" i="1"/>
  <c r="K9989" i="1"/>
  <c r="K9993" i="1"/>
  <c r="K9997" i="1"/>
  <c r="K10001" i="1"/>
  <c r="K10005" i="1"/>
  <c r="K10009" i="1"/>
  <c r="K10013" i="1"/>
  <c r="K10017" i="1"/>
  <c r="K10021" i="1"/>
  <c r="K10025" i="1"/>
  <c r="K10029" i="1"/>
  <c r="K10033" i="1"/>
  <c r="K10037" i="1"/>
  <c r="K10041" i="1"/>
  <c r="K9875" i="1"/>
  <c r="K9883" i="1"/>
  <c r="K9891" i="1"/>
  <c r="K9899" i="1"/>
  <c r="K9907" i="1"/>
  <c r="K9915" i="1"/>
  <c r="K9923" i="1"/>
  <c r="K9931" i="1"/>
  <c r="K9943" i="1"/>
  <c r="K9951" i="1"/>
  <c r="K9959" i="1"/>
  <c r="K9967" i="1"/>
  <c r="K9975" i="1"/>
  <c r="K9987" i="1"/>
  <c r="K9995" i="1"/>
  <c r="K10003" i="1"/>
  <c r="K10011" i="1"/>
  <c r="K10023" i="1"/>
  <c r="K10031" i="1"/>
  <c r="K9876" i="1"/>
  <c r="K9884" i="1"/>
  <c r="K9896" i="1"/>
  <c r="K9904" i="1"/>
  <c r="K9916" i="1"/>
  <c r="K9928" i="1"/>
  <c r="K9940" i="1"/>
  <c r="K9952" i="1"/>
  <c r="K9964" i="1"/>
  <c r="K9976" i="1"/>
  <c r="K9988" i="1"/>
  <c r="K10000" i="1"/>
  <c r="K10012" i="1"/>
  <c r="K10024" i="1"/>
  <c r="K10040" i="1"/>
  <c r="K9874" i="1"/>
  <c r="K9878" i="1"/>
  <c r="K9882" i="1"/>
  <c r="K9886" i="1"/>
  <c r="K9890" i="1"/>
  <c r="K9894" i="1"/>
  <c r="K9898" i="1"/>
  <c r="K9902" i="1"/>
  <c r="K9906" i="1"/>
  <c r="K9910" i="1"/>
  <c r="K9914" i="1"/>
  <c r="K9918" i="1"/>
  <c r="K9922" i="1"/>
  <c r="K9926" i="1"/>
  <c r="K9930" i="1"/>
  <c r="K9934" i="1"/>
  <c r="K9938" i="1"/>
  <c r="K9942" i="1"/>
  <c r="K9946" i="1"/>
  <c r="K9950" i="1"/>
  <c r="K9954" i="1"/>
  <c r="K9958" i="1"/>
  <c r="K9962" i="1"/>
  <c r="K9966" i="1"/>
  <c r="K9970" i="1"/>
  <c r="K9974" i="1"/>
  <c r="K9978" i="1"/>
  <c r="K9982" i="1"/>
  <c r="K9986" i="1"/>
  <c r="K9990" i="1"/>
  <c r="K9994" i="1"/>
  <c r="K9998" i="1"/>
  <c r="K10002" i="1"/>
  <c r="K10006" i="1"/>
  <c r="K10010" i="1"/>
  <c r="K10014" i="1"/>
  <c r="K10018" i="1"/>
  <c r="K10022" i="1"/>
  <c r="K10026" i="1"/>
  <c r="K10030" i="1"/>
  <c r="K10034" i="1"/>
  <c r="K10038" i="1"/>
  <c r="K9871" i="1"/>
  <c r="K9887" i="1"/>
  <c r="K9895" i="1"/>
  <c r="K9903" i="1"/>
  <c r="K9911" i="1"/>
  <c r="K9919" i="1"/>
  <c r="K9927" i="1"/>
  <c r="K9939" i="1"/>
  <c r="K9947" i="1"/>
  <c r="K9955" i="1"/>
  <c r="K9963" i="1"/>
  <c r="K9971" i="1"/>
  <c r="K9983" i="1"/>
  <c r="K9991" i="1"/>
  <c r="K9999" i="1"/>
  <c r="K10007" i="1"/>
  <c r="K10019" i="1"/>
  <c r="K10027" i="1"/>
  <c r="K10035" i="1"/>
  <c r="K9880" i="1"/>
  <c r="K9888" i="1"/>
  <c r="K9900" i="1"/>
  <c r="K9912" i="1"/>
  <c r="K9920" i="1"/>
  <c r="K9932" i="1"/>
  <c r="K9944" i="1"/>
  <c r="K9956" i="1"/>
  <c r="K9968" i="1"/>
  <c r="K9980" i="1"/>
  <c r="K9992" i="1"/>
  <c r="K10004" i="1"/>
  <c r="K10016" i="1"/>
  <c r="K10028" i="1"/>
  <c r="K10036" i="1"/>
  <c r="K9803" i="1"/>
  <c r="K9810" i="1"/>
  <c r="K9819" i="1"/>
  <c r="K9826" i="1"/>
  <c r="K9835" i="1"/>
  <c r="K9842" i="1"/>
  <c r="K9851" i="1"/>
  <c r="K9858" i="1"/>
  <c r="K9867" i="1"/>
  <c r="K9801" i="1"/>
  <c r="K9808" i="1"/>
  <c r="K9817" i="1"/>
  <c r="K9824" i="1"/>
  <c r="K9833" i="1"/>
  <c r="K9840" i="1"/>
  <c r="K9849" i="1"/>
  <c r="K9856" i="1"/>
  <c r="K9865" i="1"/>
  <c r="K9799" i="1"/>
  <c r="K9806" i="1"/>
  <c r="K9815" i="1"/>
  <c r="K9822" i="1"/>
  <c r="K9831" i="1"/>
  <c r="K9797" i="1"/>
  <c r="K9804" i="1"/>
  <c r="K9813" i="1"/>
  <c r="K9820" i="1"/>
  <c r="K9829" i="1"/>
  <c r="K9836" i="1"/>
  <c r="K9845" i="1"/>
  <c r="K9852" i="1"/>
  <c r="K9861" i="1"/>
  <c r="K9868" i="1"/>
  <c r="K9795" i="1"/>
  <c r="K9802" i="1"/>
  <c r="K9811" i="1"/>
  <c r="K9818" i="1"/>
  <c r="K9827" i="1"/>
  <c r="K9834" i="1"/>
  <c r="K9843" i="1"/>
  <c r="K9850" i="1"/>
  <c r="K9859" i="1"/>
  <c r="K9866" i="1"/>
  <c r="K9800" i="1"/>
  <c r="K9809" i="1"/>
  <c r="K9832" i="1"/>
  <c r="K9841" i="1"/>
  <c r="K9864" i="1"/>
  <c r="K9796" i="1"/>
  <c r="K9805" i="1"/>
  <c r="K9814" i="1"/>
  <c r="K9846" i="1"/>
  <c r="K9855" i="1"/>
  <c r="K9798" i="1"/>
  <c r="K9807" i="1"/>
  <c r="K9837" i="1"/>
  <c r="K9860" i="1"/>
  <c r="K9869" i="1"/>
  <c r="K9825" i="1"/>
  <c r="K9854" i="1"/>
  <c r="K9816" i="1"/>
  <c r="K9821" i="1"/>
  <c r="K9838" i="1"/>
  <c r="K9847" i="1"/>
  <c r="K9870" i="1"/>
  <c r="K9828" i="1"/>
  <c r="K9848" i="1"/>
  <c r="K9857" i="1"/>
  <c r="K9823" i="1"/>
  <c r="K9839" i="1"/>
  <c r="K9862" i="1"/>
  <c r="K9830" i="1"/>
  <c r="K9844" i="1"/>
  <c r="K9853" i="1"/>
  <c r="K9812" i="1"/>
  <c r="K9863" i="1"/>
  <c r="C2900" i="7"/>
  <c r="D2900" i="7" s="1"/>
  <c r="C2908" i="7"/>
  <c r="D2908" i="7" s="1"/>
  <c r="C2916" i="7"/>
  <c r="D2916" i="7" s="1"/>
  <c r="C2924" i="7"/>
  <c r="D2924" i="7" s="1"/>
  <c r="C2901" i="7"/>
  <c r="D2901" i="7" s="1"/>
  <c r="F2907" i="1" s="1"/>
  <c r="G2907" i="1" s="1"/>
  <c r="C2909" i="7"/>
  <c r="D2909" i="7" s="1"/>
  <c r="F2915" i="1" s="1"/>
  <c r="G2915" i="1" s="1"/>
  <c r="C2917" i="7"/>
  <c r="D2917" i="7" s="1"/>
  <c r="F2923" i="1" s="1"/>
  <c r="G2923" i="1" s="1"/>
  <c r="C2894" i="7"/>
  <c r="D2894" i="7" s="1"/>
  <c r="C2902" i="7"/>
  <c r="D2902" i="7" s="1"/>
  <c r="C2910" i="7"/>
  <c r="D2910" i="7" s="1"/>
  <c r="C2918" i="7"/>
  <c r="D2918" i="7" s="1"/>
  <c r="C2896" i="7"/>
  <c r="D2896" i="7" s="1"/>
  <c r="F2902" i="1" s="1"/>
  <c r="G2902" i="1" s="1"/>
  <c r="C2904" i="7"/>
  <c r="D2904" i="7" s="1"/>
  <c r="F2910" i="1" s="1"/>
  <c r="G2910" i="1" s="1"/>
  <c r="C2912" i="7"/>
  <c r="D2912" i="7" s="1"/>
  <c r="F2918" i="1" s="1"/>
  <c r="G2918" i="1" s="1"/>
  <c r="C2920" i="7"/>
  <c r="D2920" i="7" s="1"/>
  <c r="F2926" i="1" s="1"/>
  <c r="G2926" i="1" s="1"/>
  <c r="C2903" i="7"/>
  <c r="D2903" i="7" s="1"/>
  <c r="C2919" i="7"/>
  <c r="D2919" i="7" s="1"/>
  <c r="C2905" i="7"/>
  <c r="D2905" i="7" s="1"/>
  <c r="F2911" i="1" s="1"/>
  <c r="G2911" i="1" s="1"/>
  <c r="C2921" i="7"/>
  <c r="D2921" i="7" s="1"/>
  <c r="F2927" i="1" s="1"/>
  <c r="G2927" i="1" s="1"/>
  <c r="C2906" i="7"/>
  <c r="D2906" i="7" s="1"/>
  <c r="F2912" i="1" s="1"/>
  <c r="G2912" i="1" s="1"/>
  <c r="C2922" i="7"/>
  <c r="D2922" i="7" s="1"/>
  <c r="F2928" i="1" s="1"/>
  <c r="G2928" i="1" s="1"/>
  <c r="C2897" i="7"/>
  <c r="D2897" i="7" s="1"/>
  <c r="F2903" i="1" s="1"/>
  <c r="G2903" i="1" s="1"/>
  <c r="C2913" i="7"/>
  <c r="D2913" i="7" s="1"/>
  <c r="F2919" i="1" s="1"/>
  <c r="G2919" i="1" s="1"/>
  <c r="C2923" i="7"/>
  <c r="D2923" i="7" s="1"/>
  <c r="C2895" i="7"/>
  <c r="D2895" i="7" s="1"/>
  <c r="C2898" i="7"/>
  <c r="D2898" i="7" s="1"/>
  <c r="F2904" i="1" s="1"/>
  <c r="G2904" i="1" s="1"/>
  <c r="C2914" i="7"/>
  <c r="D2914" i="7" s="1"/>
  <c r="F2920" i="1" s="1"/>
  <c r="G2920" i="1" s="1"/>
  <c r="C2899" i="7"/>
  <c r="D2899" i="7" s="1"/>
  <c r="C2907" i="7"/>
  <c r="D2907" i="7" s="1"/>
  <c r="C2911" i="7"/>
  <c r="D2911" i="7" s="1"/>
  <c r="F2917" i="1" s="1"/>
  <c r="G2917" i="1" s="1"/>
  <c r="C2915" i="7"/>
  <c r="D2915" i="7" s="1"/>
  <c r="C2620" i="7"/>
  <c r="D2620" i="7" s="1"/>
  <c r="C2628" i="7"/>
  <c r="D2628" i="7" s="1"/>
  <c r="F2634" i="1" s="1"/>
  <c r="G2634" i="1" s="1"/>
  <c r="C2636" i="7"/>
  <c r="D2636" i="7" s="1"/>
  <c r="C2644" i="7"/>
  <c r="D2644" i="7" s="1"/>
  <c r="C2621" i="7"/>
  <c r="D2621" i="7" s="1"/>
  <c r="F2627" i="1" s="1"/>
  <c r="G2627" i="1" s="1"/>
  <c r="C2629" i="7"/>
  <c r="D2629" i="7" s="1"/>
  <c r="F2635" i="1" s="1"/>
  <c r="G2635" i="1" s="1"/>
  <c r="C2637" i="7"/>
  <c r="D2637" i="7" s="1"/>
  <c r="F2643" i="1" s="1"/>
  <c r="G2643" i="1" s="1"/>
  <c r="C2645" i="7"/>
  <c r="D2645" i="7" s="1"/>
  <c r="F2651" i="1" s="1"/>
  <c r="G2651" i="1" s="1"/>
  <c r="C2622" i="7"/>
  <c r="D2622" i="7" s="1"/>
  <c r="C2630" i="7"/>
  <c r="D2630" i="7" s="1"/>
  <c r="C2638" i="7"/>
  <c r="D2638" i="7" s="1"/>
  <c r="C2646" i="7"/>
  <c r="D2646" i="7" s="1"/>
  <c r="C2624" i="7"/>
  <c r="D2624" i="7" s="1"/>
  <c r="F2630" i="1" s="1"/>
  <c r="G2630" i="1" s="1"/>
  <c r="C2632" i="7"/>
  <c r="D2632" i="7" s="1"/>
  <c r="F2638" i="1" s="1"/>
  <c r="G2638" i="1" s="1"/>
  <c r="C2640" i="7"/>
  <c r="D2640" i="7" s="1"/>
  <c r="F2646" i="1" s="1"/>
  <c r="G2646" i="1" s="1"/>
  <c r="C2648" i="7"/>
  <c r="D2648" i="7" s="1"/>
  <c r="F2654" i="1" s="1"/>
  <c r="G2654" i="1" s="1"/>
  <c r="C2631" i="7"/>
  <c r="D2631" i="7" s="1"/>
  <c r="F2637" i="1" s="1"/>
  <c r="G2637" i="1" s="1"/>
  <c r="C2647" i="7"/>
  <c r="D2647" i="7" s="1"/>
  <c r="F2653" i="1" s="1"/>
  <c r="G2653" i="1" s="1"/>
  <c r="C2633" i="7"/>
  <c r="D2633" i="7" s="1"/>
  <c r="F2639" i="1" s="1"/>
  <c r="G2639" i="1" s="1"/>
  <c r="C2649" i="7"/>
  <c r="D2649" i="7" s="1"/>
  <c r="F2655" i="1" s="1"/>
  <c r="G2655" i="1" s="1"/>
  <c r="C2634" i="7"/>
  <c r="D2634" i="7" s="1"/>
  <c r="F2640" i="1" s="1"/>
  <c r="G2640" i="1" s="1"/>
  <c r="C2625" i="7"/>
  <c r="D2625" i="7" s="1"/>
  <c r="F2631" i="1" s="1"/>
  <c r="G2631" i="1" s="1"/>
  <c r="C2641" i="7"/>
  <c r="D2641" i="7" s="1"/>
  <c r="F2647" i="1" s="1"/>
  <c r="G2647" i="1" s="1"/>
  <c r="C2635" i="7"/>
  <c r="D2635" i="7" s="1"/>
  <c r="C2639" i="7"/>
  <c r="D2639" i="7" s="1"/>
  <c r="F2645" i="1" s="1"/>
  <c r="G2645" i="1" s="1"/>
  <c r="C2642" i="7"/>
  <c r="D2642" i="7" s="1"/>
  <c r="F2648" i="1" s="1"/>
  <c r="G2648" i="1" s="1"/>
  <c r="C2626" i="7"/>
  <c r="D2626" i="7" s="1"/>
  <c r="F2632" i="1" s="1"/>
  <c r="G2632" i="1" s="1"/>
  <c r="C2643" i="7"/>
  <c r="D2643" i="7" s="1"/>
  <c r="C2619" i="7"/>
  <c r="D2619" i="7" s="1"/>
  <c r="C2623" i="7"/>
  <c r="D2623" i="7" s="1"/>
  <c r="C2627" i="7"/>
  <c r="D2627" i="7" s="1"/>
  <c r="C2804" i="7"/>
  <c r="D2804" i="7" s="1"/>
  <c r="C2812" i="7"/>
  <c r="D2812" i="7" s="1"/>
  <c r="C2820" i="7"/>
  <c r="D2820" i="7" s="1"/>
  <c r="C2828" i="7"/>
  <c r="D2828" i="7" s="1"/>
  <c r="C2805" i="7"/>
  <c r="D2805" i="7" s="1"/>
  <c r="F2811" i="1" s="1"/>
  <c r="G2811" i="1" s="1"/>
  <c r="C2813" i="7"/>
  <c r="D2813" i="7" s="1"/>
  <c r="F2819" i="1" s="1"/>
  <c r="G2819" i="1" s="1"/>
  <c r="C2821" i="7"/>
  <c r="D2821" i="7" s="1"/>
  <c r="F2827" i="1" s="1"/>
  <c r="G2827" i="1" s="1"/>
  <c r="C2829" i="7"/>
  <c r="D2829" i="7" s="1"/>
  <c r="F2835" i="1" s="1"/>
  <c r="G2835" i="1" s="1"/>
  <c r="C2806" i="7"/>
  <c r="D2806" i="7" s="1"/>
  <c r="C2814" i="7"/>
  <c r="D2814" i="7" s="1"/>
  <c r="C2822" i="7"/>
  <c r="D2822" i="7" s="1"/>
  <c r="C2830" i="7"/>
  <c r="D2830" i="7" s="1"/>
  <c r="C2808" i="7"/>
  <c r="D2808" i="7" s="1"/>
  <c r="F2814" i="1" s="1"/>
  <c r="G2814" i="1" s="1"/>
  <c r="C2816" i="7"/>
  <c r="D2816" i="7" s="1"/>
  <c r="F2822" i="1" s="1"/>
  <c r="G2822" i="1" s="1"/>
  <c r="C2824" i="7"/>
  <c r="D2824" i="7" s="1"/>
  <c r="F2830" i="1" s="1"/>
  <c r="G2830" i="1" s="1"/>
  <c r="C2832" i="7"/>
  <c r="D2832" i="7" s="1"/>
  <c r="F2838" i="1" s="1"/>
  <c r="G2838" i="1" s="1"/>
  <c r="C2807" i="7"/>
  <c r="D2807" i="7" s="1"/>
  <c r="C2823" i="7"/>
  <c r="D2823" i="7" s="1"/>
  <c r="F2829" i="1" s="1"/>
  <c r="G2829" i="1" s="1"/>
  <c r="C2809" i="7"/>
  <c r="D2809" i="7" s="1"/>
  <c r="F2815" i="1" s="1"/>
  <c r="G2815" i="1" s="1"/>
  <c r="C2825" i="7"/>
  <c r="D2825" i="7" s="1"/>
  <c r="F2831" i="1" s="1"/>
  <c r="G2831" i="1" s="1"/>
  <c r="C2810" i="7"/>
  <c r="D2810" i="7" s="1"/>
  <c r="F2816" i="1" s="1"/>
  <c r="G2816" i="1" s="1"/>
  <c r="C2826" i="7"/>
  <c r="D2826" i="7" s="1"/>
  <c r="F2832" i="1" s="1"/>
  <c r="G2832" i="1" s="1"/>
  <c r="C2817" i="7"/>
  <c r="D2817" i="7" s="1"/>
  <c r="F2823" i="1" s="1"/>
  <c r="G2823" i="1" s="1"/>
  <c r="C2827" i="7"/>
  <c r="D2827" i="7" s="1"/>
  <c r="C2831" i="7"/>
  <c r="D2831" i="7" s="1"/>
  <c r="F2837" i="1" s="1"/>
  <c r="G2837" i="1" s="1"/>
  <c r="C2818" i="7"/>
  <c r="D2818" i="7" s="1"/>
  <c r="F2824" i="1" s="1"/>
  <c r="G2824" i="1" s="1"/>
  <c r="C2803" i="7"/>
  <c r="D2803" i="7" s="1"/>
  <c r="C2811" i="7"/>
  <c r="D2811" i="7" s="1"/>
  <c r="C2815" i="7"/>
  <c r="D2815" i="7" s="1"/>
  <c r="C2819" i="7"/>
  <c r="D2819" i="7" s="1"/>
  <c r="C2772" i="7"/>
  <c r="D2772" i="7" s="1"/>
  <c r="C2780" i="7"/>
  <c r="D2780" i="7" s="1"/>
  <c r="C2788" i="7"/>
  <c r="D2788" i="7" s="1"/>
  <c r="C2796" i="7"/>
  <c r="D2796" i="7" s="1"/>
  <c r="C2773" i="7"/>
  <c r="D2773" i="7" s="1"/>
  <c r="F2779" i="1" s="1"/>
  <c r="G2779" i="1" s="1"/>
  <c r="C2781" i="7"/>
  <c r="D2781" i="7" s="1"/>
  <c r="F2787" i="1" s="1"/>
  <c r="G2787" i="1" s="1"/>
  <c r="C2789" i="7"/>
  <c r="D2789" i="7" s="1"/>
  <c r="F2795" i="1" s="1"/>
  <c r="G2795" i="1" s="1"/>
  <c r="C2797" i="7"/>
  <c r="D2797" i="7" s="1"/>
  <c r="F2803" i="1" s="1"/>
  <c r="G2803" i="1" s="1"/>
  <c r="C2774" i="7"/>
  <c r="D2774" i="7" s="1"/>
  <c r="C2782" i="7"/>
  <c r="D2782" i="7" s="1"/>
  <c r="C2790" i="7"/>
  <c r="D2790" i="7" s="1"/>
  <c r="C2798" i="7"/>
  <c r="D2798" i="7" s="1"/>
  <c r="C2776" i="7"/>
  <c r="D2776" i="7" s="1"/>
  <c r="F2782" i="1" s="1"/>
  <c r="G2782" i="1" s="1"/>
  <c r="C2784" i="7"/>
  <c r="D2784" i="7" s="1"/>
  <c r="F2790" i="1" s="1"/>
  <c r="G2790" i="1" s="1"/>
  <c r="C2792" i="7"/>
  <c r="D2792" i="7" s="1"/>
  <c r="F2798" i="1" s="1"/>
  <c r="G2798" i="1" s="1"/>
  <c r="C2800" i="7"/>
  <c r="D2800" i="7" s="1"/>
  <c r="F2806" i="1" s="1"/>
  <c r="G2806" i="1" s="1"/>
  <c r="C2775" i="7"/>
  <c r="D2775" i="7" s="1"/>
  <c r="C2791" i="7"/>
  <c r="D2791" i="7" s="1"/>
  <c r="F2797" i="1" s="1"/>
  <c r="G2797" i="1" s="1"/>
  <c r="C2777" i="7"/>
  <c r="D2777" i="7" s="1"/>
  <c r="F2783" i="1" s="1"/>
  <c r="G2783" i="1" s="1"/>
  <c r="C2793" i="7"/>
  <c r="D2793" i="7" s="1"/>
  <c r="F2799" i="1" s="1"/>
  <c r="G2799" i="1" s="1"/>
  <c r="C2778" i="7"/>
  <c r="D2778" i="7" s="1"/>
  <c r="F2784" i="1" s="1"/>
  <c r="G2784" i="1" s="1"/>
  <c r="C2794" i="7"/>
  <c r="D2794" i="7" s="1"/>
  <c r="F2800" i="1" s="1"/>
  <c r="G2800" i="1" s="1"/>
  <c r="C2785" i="7"/>
  <c r="D2785" i="7" s="1"/>
  <c r="F2791" i="1" s="1"/>
  <c r="G2791" i="1" s="1"/>
  <c r="C2801" i="7"/>
  <c r="D2801" i="7" s="1"/>
  <c r="F2807" i="1" s="1"/>
  <c r="G2807" i="1" s="1"/>
  <c r="C2795" i="7"/>
  <c r="D2795" i="7" s="1"/>
  <c r="C2799" i="7"/>
  <c r="D2799" i="7" s="1"/>
  <c r="C2802" i="7"/>
  <c r="D2802" i="7" s="1"/>
  <c r="F2808" i="1" s="1"/>
  <c r="G2808" i="1" s="1"/>
  <c r="C2786" i="7"/>
  <c r="D2786" i="7" s="1"/>
  <c r="F2792" i="1" s="1"/>
  <c r="G2792" i="1" s="1"/>
  <c r="C2787" i="7"/>
  <c r="D2787" i="7" s="1"/>
  <c r="C2779" i="7"/>
  <c r="D2779" i="7" s="1"/>
  <c r="C2783" i="7"/>
  <c r="D2783" i="7" s="1"/>
  <c r="F2789" i="1" s="1"/>
  <c r="G2789" i="1" s="1"/>
  <c r="C2532" i="7"/>
  <c r="D2532" i="7" s="1"/>
  <c r="C2540" i="7"/>
  <c r="D2540" i="7" s="1"/>
  <c r="C2548" i="7"/>
  <c r="D2548" i="7" s="1"/>
  <c r="C2556" i="7"/>
  <c r="D2556" i="7" s="1"/>
  <c r="C2533" i="7"/>
  <c r="D2533" i="7" s="1"/>
  <c r="F2539" i="1" s="1"/>
  <c r="G2539" i="1" s="1"/>
  <c r="C2541" i="7"/>
  <c r="D2541" i="7" s="1"/>
  <c r="F2547" i="1" s="1"/>
  <c r="G2547" i="1" s="1"/>
  <c r="C2549" i="7"/>
  <c r="D2549" i="7" s="1"/>
  <c r="F2555" i="1" s="1"/>
  <c r="G2555" i="1" s="1"/>
  <c r="C2557" i="7"/>
  <c r="D2557" i="7" s="1"/>
  <c r="F2563" i="1" s="1"/>
  <c r="G2563" i="1" s="1"/>
  <c r="C2534" i="7"/>
  <c r="D2534" i="7" s="1"/>
  <c r="C2542" i="7"/>
  <c r="D2542" i="7" s="1"/>
  <c r="C2550" i="7"/>
  <c r="D2550" i="7" s="1"/>
  <c r="C2558" i="7"/>
  <c r="D2558" i="7" s="1"/>
  <c r="C2536" i="7"/>
  <c r="D2536" i="7" s="1"/>
  <c r="F2542" i="1" s="1"/>
  <c r="G2542" i="1" s="1"/>
  <c r="C2544" i="7"/>
  <c r="D2544" i="7" s="1"/>
  <c r="F2550" i="1" s="1"/>
  <c r="G2550" i="1" s="1"/>
  <c r="C2552" i="7"/>
  <c r="D2552" i="7" s="1"/>
  <c r="F2558" i="1" s="1"/>
  <c r="G2558" i="1" s="1"/>
  <c r="C2535" i="7"/>
  <c r="D2535" i="7" s="1"/>
  <c r="C2551" i="7"/>
  <c r="D2551" i="7" s="1"/>
  <c r="C2537" i="7"/>
  <c r="D2537" i="7" s="1"/>
  <c r="F2543" i="1" s="1"/>
  <c r="G2543" i="1" s="1"/>
  <c r="C2553" i="7"/>
  <c r="D2553" i="7" s="1"/>
  <c r="F2559" i="1" s="1"/>
  <c r="G2559" i="1" s="1"/>
  <c r="C2538" i="7"/>
  <c r="D2538" i="7" s="1"/>
  <c r="F2544" i="1" s="1"/>
  <c r="G2544" i="1" s="1"/>
  <c r="C2554" i="7"/>
  <c r="D2554" i="7" s="1"/>
  <c r="F2560" i="1" s="1"/>
  <c r="G2560" i="1" s="1"/>
  <c r="C2529" i="7"/>
  <c r="D2529" i="7" s="1"/>
  <c r="F2535" i="1" s="1"/>
  <c r="G2535" i="1" s="1"/>
  <c r="C2545" i="7"/>
  <c r="D2545" i="7" s="1"/>
  <c r="F2551" i="1" s="1"/>
  <c r="G2551" i="1" s="1"/>
  <c r="C2539" i="7"/>
  <c r="D2539" i="7" s="1"/>
  <c r="C2543" i="7"/>
  <c r="D2543" i="7" s="1"/>
  <c r="C2546" i="7"/>
  <c r="D2546" i="7" s="1"/>
  <c r="F2552" i="1" s="1"/>
  <c r="G2552" i="1" s="1"/>
  <c r="C2530" i="7"/>
  <c r="D2530" i="7" s="1"/>
  <c r="F2536" i="1" s="1"/>
  <c r="G2536" i="1" s="1"/>
  <c r="C2531" i="7"/>
  <c r="D2531" i="7" s="1"/>
  <c r="C2547" i="7"/>
  <c r="D2547" i="7" s="1"/>
  <c r="C2555" i="7"/>
  <c r="D2555" i="7" s="1"/>
  <c r="C2559" i="7"/>
  <c r="D2559" i="7" s="1"/>
  <c r="C2868" i="7"/>
  <c r="D2868" i="7" s="1"/>
  <c r="C2876" i="7"/>
  <c r="D2876" i="7" s="1"/>
  <c r="C2884" i="7"/>
  <c r="D2884" i="7" s="1"/>
  <c r="C2892" i="7"/>
  <c r="D2892" i="7" s="1"/>
  <c r="C2869" i="7"/>
  <c r="D2869" i="7" s="1"/>
  <c r="F2875" i="1" s="1"/>
  <c r="G2875" i="1" s="1"/>
  <c r="C2877" i="7"/>
  <c r="D2877" i="7" s="1"/>
  <c r="F2883" i="1" s="1"/>
  <c r="G2883" i="1" s="1"/>
  <c r="C2885" i="7"/>
  <c r="D2885" i="7" s="1"/>
  <c r="F2891" i="1" s="1"/>
  <c r="G2891" i="1" s="1"/>
  <c r="C2893" i="7"/>
  <c r="D2893" i="7" s="1"/>
  <c r="F2899" i="1" s="1"/>
  <c r="G2899" i="1" s="1"/>
  <c r="C2870" i="7"/>
  <c r="D2870" i="7" s="1"/>
  <c r="C2878" i="7"/>
  <c r="D2878" i="7" s="1"/>
  <c r="C2886" i="7"/>
  <c r="D2886" i="7" s="1"/>
  <c r="C2864" i="7"/>
  <c r="D2864" i="7" s="1"/>
  <c r="F2870" i="1" s="1"/>
  <c r="G2870" i="1" s="1"/>
  <c r="C2872" i="7"/>
  <c r="D2872" i="7" s="1"/>
  <c r="F2878" i="1" s="1"/>
  <c r="G2878" i="1" s="1"/>
  <c r="C2880" i="7"/>
  <c r="D2880" i="7" s="1"/>
  <c r="F2886" i="1" s="1"/>
  <c r="G2886" i="1" s="1"/>
  <c r="C2888" i="7"/>
  <c r="D2888" i="7" s="1"/>
  <c r="F2894" i="1" s="1"/>
  <c r="G2894" i="1" s="1"/>
  <c r="C2871" i="7"/>
  <c r="D2871" i="7" s="1"/>
  <c r="C2887" i="7"/>
  <c r="D2887" i="7" s="1"/>
  <c r="F2893" i="1" s="1"/>
  <c r="G2893" i="1" s="1"/>
  <c r="C2873" i="7"/>
  <c r="D2873" i="7" s="1"/>
  <c r="F2879" i="1" s="1"/>
  <c r="G2879" i="1" s="1"/>
  <c r="C2889" i="7"/>
  <c r="D2889" i="7" s="1"/>
  <c r="F2895" i="1" s="1"/>
  <c r="G2895" i="1" s="1"/>
  <c r="C2874" i="7"/>
  <c r="D2874" i="7" s="1"/>
  <c r="F2880" i="1" s="1"/>
  <c r="G2880" i="1" s="1"/>
  <c r="C2890" i="7"/>
  <c r="D2890" i="7" s="1"/>
  <c r="F2896" i="1" s="1"/>
  <c r="G2896" i="1" s="1"/>
  <c r="C2865" i="7"/>
  <c r="D2865" i="7" s="1"/>
  <c r="F2871" i="1" s="1"/>
  <c r="G2871" i="1" s="1"/>
  <c r="C2881" i="7"/>
  <c r="D2881" i="7" s="1"/>
  <c r="F2887" i="1" s="1"/>
  <c r="G2887" i="1" s="1"/>
  <c r="C2891" i="7"/>
  <c r="D2891" i="7" s="1"/>
  <c r="C2866" i="7"/>
  <c r="D2866" i="7" s="1"/>
  <c r="F2872" i="1" s="1"/>
  <c r="G2872" i="1" s="1"/>
  <c r="C2882" i="7"/>
  <c r="D2882" i="7" s="1"/>
  <c r="F2888" i="1" s="1"/>
  <c r="G2888" i="1" s="1"/>
  <c r="C2867" i="7"/>
  <c r="D2867" i="7" s="1"/>
  <c r="C2875" i="7"/>
  <c r="D2875" i="7" s="1"/>
  <c r="C2879" i="7"/>
  <c r="D2879" i="7" s="1"/>
  <c r="C2883" i="7"/>
  <c r="D2883" i="7" s="1"/>
  <c r="C2836" i="7"/>
  <c r="D2836" i="7" s="1"/>
  <c r="F2842" i="1" s="1"/>
  <c r="G2842" i="1" s="1"/>
  <c r="C2844" i="7"/>
  <c r="D2844" i="7" s="1"/>
  <c r="C2852" i="7"/>
  <c r="D2852" i="7" s="1"/>
  <c r="C2860" i="7"/>
  <c r="D2860" i="7" s="1"/>
  <c r="C2837" i="7"/>
  <c r="D2837" i="7" s="1"/>
  <c r="F2843" i="1" s="1"/>
  <c r="G2843" i="1" s="1"/>
  <c r="C2845" i="7"/>
  <c r="D2845" i="7" s="1"/>
  <c r="F2851" i="1" s="1"/>
  <c r="G2851" i="1" s="1"/>
  <c r="C2853" i="7"/>
  <c r="D2853" i="7" s="1"/>
  <c r="F2859" i="1" s="1"/>
  <c r="G2859" i="1" s="1"/>
  <c r="C2861" i="7"/>
  <c r="D2861" i="7" s="1"/>
  <c r="F2867" i="1" s="1"/>
  <c r="G2867" i="1" s="1"/>
  <c r="C2838" i="7"/>
  <c r="D2838" i="7" s="1"/>
  <c r="C2846" i="7"/>
  <c r="D2846" i="7" s="1"/>
  <c r="C2854" i="7"/>
  <c r="D2854" i="7" s="1"/>
  <c r="C2862" i="7"/>
  <c r="D2862" i="7" s="1"/>
  <c r="C2840" i="7"/>
  <c r="D2840" i="7" s="1"/>
  <c r="F2846" i="1" s="1"/>
  <c r="G2846" i="1" s="1"/>
  <c r="C2848" i="7"/>
  <c r="D2848" i="7" s="1"/>
  <c r="F2854" i="1" s="1"/>
  <c r="G2854" i="1" s="1"/>
  <c r="C2856" i="7"/>
  <c r="D2856" i="7" s="1"/>
  <c r="F2862" i="1" s="1"/>
  <c r="G2862" i="1" s="1"/>
  <c r="C2839" i="7"/>
  <c r="D2839" i="7" s="1"/>
  <c r="C2855" i="7"/>
  <c r="D2855" i="7" s="1"/>
  <c r="F2861" i="1" s="1"/>
  <c r="G2861" i="1" s="1"/>
  <c r="C2841" i="7"/>
  <c r="D2841" i="7" s="1"/>
  <c r="F2847" i="1" s="1"/>
  <c r="G2847" i="1" s="1"/>
  <c r="C2857" i="7"/>
  <c r="D2857" i="7" s="1"/>
  <c r="F2863" i="1" s="1"/>
  <c r="G2863" i="1" s="1"/>
  <c r="C2842" i="7"/>
  <c r="D2842" i="7" s="1"/>
  <c r="F2848" i="1" s="1"/>
  <c r="G2848" i="1" s="1"/>
  <c r="C2858" i="7"/>
  <c r="D2858" i="7" s="1"/>
  <c r="F2864" i="1" s="1"/>
  <c r="G2864" i="1" s="1"/>
  <c r="C2833" i="7"/>
  <c r="D2833" i="7" s="1"/>
  <c r="F2839" i="1" s="1"/>
  <c r="G2839" i="1" s="1"/>
  <c r="C2849" i="7"/>
  <c r="D2849" i="7" s="1"/>
  <c r="F2855" i="1" s="1"/>
  <c r="G2855" i="1" s="1"/>
  <c r="C2859" i="7"/>
  <c r="D2859" i="7" s="1"/>
  <c r="C2863" i="7"/>
  <c r="D2863" i="7" s="1"/>
  <c r="C2834" i="7"/>
  <c r="D2834" i="7" s="1"/>
  <c r="F2840" i="1" s="1"/>
  <c r="G2840" i="1" s="1"/>
  <c r="C2850" i="7"/>
  <c r="D2850" i="7" s="1"/>
  <c r="F2856" i="1" s="1"/>
  <c r="G2856" i="1" s="1"/>
  <c r="C2835" i="7"/>
  <c r="D2835" i="7" s="1"/>
  <c r="C2843" i="7"/>
  <c r="D2843" i="7" s="1"/>
  <c r="C2851" i="7"/>
  <c r="D2851" i="7" s="1"/>
  <c r="C2847" i="7"/>
  <c r="D2847" i="7" s="1"/>
  <c r="F2853" i="1" s="1"/>
  <c r="G2853" i="1" s="1"/>
  <c r="C2564" i="7"/>
  <c r="D2564" i="7" s="1"/>
  <c r="C2572" i="7"/>
  <c r="D2572" i="7" s="1"/>
  <c r="C2580" i="7"/>
  <c r="D2580" i="7" s="1"/>
  <c r="C2588" i="7"/>
  <c r="D2588" i="7" s="1"/>
  <c r="C2565" i="7"/>
  <c r="D2565" i="7" s="1"/>
  <c r="F2571" i="1" s="1"/>
  <c r="G2571" i="1" s="1"/>
  <c r="C2573" i="7"/>
  <c r="D2573" i="7" s="1"/>
  <c r="F2579" i="1" s="1"/>
  <c r="G2579" i="1" s="1"/>
  <c r="C2581" i="7"/>
  <c r="D2581" i="7" s="1"/>
  <c r="F2587" i="1" s="1"/>
  <c r="G2587" i="1" s="1"/>
  <c r="C2589" i="7"/>
  <c r="D2589" i="7" s="1"/>
  <c r="F2595" i="1" s="1"/>
  <c r="G2595" i="1" s="1"/>
  <c r="C2566" i="7"/>
  <c r="D2566" i="7" s="1"/>
  <c r="C2574" i="7"/>
  <c r="D2574" i="7" s="1"/>
  <c r="C2582" i="7"/>
  <c r="D2582" i="7" s="1"/>
  <c r="C2590" i="7"/>
  <c r="D2590" i="7" s="1"/>
  <c r="C2560" i="7"/>
  <c r="D2560" i="7" s="1"/>
  <c r="F2566" i="1" s="1"/>
  <c r="G2566" i="1" s="1"/>
  <c r="C2568" i="7"/>
  <c r="D2568" i="7" s="1"/>
  <c r="F2574" i="1" s="1"/>
  <c r="G2574" i="1" s="1"/>
  <c r="C2576" i="7"/>
  <c r="D2576" i="7" s="1"/>
  <c r="F2582" i="1" s="1"/>
  <c r="G2582" i="1" s="1"/>
  <c r="C2584" i="7"/>
  <c r="D2584" i="7" s="1"/>
  <c r="F2590" i="1" s="1"/>
  <c r="G2590" i="1" s="1"/>
  <c r="C2567" i="7"/>
  <c r="D2567" i="7" s="1"/>
  <c r="C2583" i="7"/>
  <c r="D2583" i="7" s="1"/>
  <c r="F2589" i="1" s="1"/>
  <c r="G2589" i="1" s="1"/>
  <c r="C2569" i="7"/>
  <c r="D2569" i="7" s="1"/>
  <c r="F2575" i="1" s="1"/>
  <c r="G2575" i="1" s="1"/>
  <c r="C2585" i="7"/>
  <c r="D2585" i="7" s="1"/>
  <c r="F2591" i="1" s="1"/>
  <c r="G2591" i="1" s="1"/>
  <c r="C2570" i="7"/>
  <c r="D2570" i="7" s="1"/>
  <c r="F2576" i="1" s="1"/>
  <c r="G2576" i="1" s="1"/>
  <c r="C2586" i="7"/>
  <c r="D2586" i="7" s="1"/>
  <c r="F2592" i="1" s="1"/>
  <c r="G2592" i="1" s="1"/>
  <c r="C2561" i="7"/>
  <c r="D2561" i="7" s="1"/>
  <c r="F2567" i="1" s="1"/>
  <c r="G2567" i="1" s="1"/>
  <c r="C2577" i="7"/>
  <c r="D2577" i="7" s="1"/>
  <c r="F2583" i="1" s="1"/>
  <c r="G2583" i="1" s="1"/>
  <c r="C2571" i="7"/>
  <c r="D2571" i="7" s="1"/>
  <c r="C2575" i="7"/>
  <c r="D2575" i="7" s="1"/>
  <c r="F2581" i="1" s="1"/>
  <c r="G2581" i="1" s="1"/>
  <c r="C2578" i="7"/>
  <c r="D2578" i="7" s="1"/>
  <c r="F2584" i="1" s="1"/>
  <c r="G2584" i="1" s="1"/>
  <c r="C2562" i="7"/>
  <c r="D2562" i="7" s="1"/>
  <c r="F2568" i="1" s="1"/>
  <c r="G2568" i="1" s="1"/>
  <c r="C2579" i="7"/>
  <c r="D2579" i="7" s="1"/>
  <c r="C2587" i="7"/>
  <c r="D2587" i="7" s="1"/>
  <c r="C2563" i="7"/>
  <c r="D2563" i="7" s="1"/>
  <c r="C2716" i="7"/>
  <c r="D2716" i="7" s="1"/>
  <c r="C2724" i="7"/>
  <c r="D2724" i="7" s="1"/>
  <c r="C2732" i="7"/>
  <c r="D2732" i="7" s="1"/>
  <c r="C2740" i="7"/>
  <c r="D2740" i="7" s="1"/>
  <c r="C2717" i="7"/>
  <c r="D2717" i="7" s="1"/>
  <c r="F2723" i="1" s="1"/>
  <c r="G2723" i="1" s="1"/>
  <c r="C2725" i="7"/>
  <c r="D2725" i="7" s="1"/>
  <c r="F2731" i="1" s="1"/>
  <c r="G2731" i="1" s="1"/>
  <c r="C2733" i="7"/>
  <c r="D2733" i="7" s="1"/>
  <c r="F2739" i="1" s="1"/>
  <c r="G2739" i="1" s="1"/>
  <c r="C2718" i="7"/>
  <c r="D2718" i="7" s="1"/>
  <c r="C2726" i="7"/>
  <c r="D2726" i="7" s="1"/>
  <c r="C2734" i="7"/>
  <c r="D2734" i="7" s="1"/>
  <c r="C2712" i="7"/>
  <c r="D2712" i="7" s="1"/>
  <c r="F2718" i="1" s="1"/>
  <c r="G2718" i="1" s="1"/>
  <c r="C2720" i="7"/>
  <c r="D2720" i="7" s="1"/>
  <c r="F2726" i="1" s="1"/>
  <c r="G2726" i="1" s="1"/>
  <c r="C2728" i="7"/>
  <c r="D2728" i="7" s="1"/>
  <c r="F2734" i="1" s="1"/>
  <c r="G2734" i="1" s="1"/>
  <c r="C2736" i="7"/>
  <c r="D2736" i="7" s="1"/>
  <c r="F2742" i="1" s="1"/>
  <c r="G2742" i="1" s="1"/>
  <c r="C2711" i="7"/>
  <c r="D2711" i="7" s="1"/>
  <c r="F2717" i="1" s="1"/>
  <c r="G2717" i="1" s="1"/>
  <c r="C2727" i="7"/>
  <c r="D2727" i="7" s="1"/>
  <c r="F2733" i="1" s="1"/>
  <c r="G2733" i="1" s="1"/>
  <c r="C2713" i="7"/>
  <c r="D2713" i="7" s="1"/>
  <c r="F2719" i="1" s="1"/>
  <c r="G2719" i="1" s="1"/>
  <c r="C2729" i="7"/>
  <c r="D2729" i="7" s="1"/>
  <c r="F2735" i="1" s="1"/>
  <c r="G2735" i="1" s="1"/>
  <c r="C2714" i="7"/>
  <c r="D2714" i="7" s="1"/>
  <c r="F2720" i="1" s="1"/>
  <c r="G2720" i="1" s="1"/>
  <c r="C2730" i="7"/>
  <c r="D2730" i="7" s="1"/>
  <c r="F2736" i="1" s="1"/>
  <c r="G2736" i="1" s="1"/>
  <c r="C2721" i="7"/>
  <c r="D2721" i="7" s="1"/>
  <c r="F2727" i="1" s="1"/>
  <c r="G2727" i="1" s="1"/>
  <c r="C2737" i="7"/>
  <c r="D2737" i="7" s="1"/>
  <c r="F2743" i="1" s="1"/>
  <c r="G2743" i="1" s="1"/>
  <c r="C2731" i="7"/>
  <c r="D2731" i="7" s="1"/>
  <c r="C2735" i="7"/>
  <c r="D2735" i="7" s="1"/>
  <c r="C2738" i="7"/>
  <c r="D2738" i="7" s="1"/>
  <c r="F2744" i="1" s="1"/>
  <c r="G2744" i="1" s="1"/>
  <c r="C2722" i="7"/>
  <c r="D2722" i="7" s="1"/>
  <c r="F2728" i="1" s="1"/>
  <c r="G2728" i="1" s="1"/>
  <c r="C2715" i="7"/>
  <c r="D2715" i="7" s="1"/>
  <c r="C2739" i="7"/>
  <c r="D2739" i="7" s="1"/>
  <c r="C2719" i="7"/>
  <c r="D2719" i="7" s="1"/>
  <c r="C2723" i="7"/>
  <c r="D2723" i="7" s="1"/>
  <c r="C2652" i="7"/>
  <c r="D2652" i="7" s="1"/>
  <c r="C2660" i="7"/>
  <c r="D2660" i="7" s="1"/>
  <c r="C2668" i="7"/>
  <c r="D2668" i="7" s="1"/>
  <c r="C2676" i="7"/>
  <c r="D2676" i="7" s="1"/>
  <c r="C2653" i="7"/>
  <c r="D2653" i="7" s="1"/>
  <c r="F2659" i="1" s="1"/>
  <c r="G2659" i="1" s="1"/>
  <c r="C2661" i="7"/>
  <c r="D2661" i="7" s="1"/>
  <c r="F2667" i="1" s="1"/>
  <c r="G2667" i="1" s="1"/>
  <c r="C2669" i="7"/>
  <c r="D2669" i="7" s="1"/>
  <c r="F2675" i="1" s="1"/>
  <c r="G2675" i="1" s="1"/>
  <c r="C2677" i="7"/>
  <c r="D2677" i="7" s="1"/>
  <c r="F2683" i="1" s="1"/>
  <c r="G2683" i="1" s="1"/>
  <c r="C2654" i="7"/>
  <c r="D2654" i="7" s="1"/>
  <c r="C2662" i="7"/>
  <c r="D2662" i="7" s="1"/>
  <c r="C2670" i="7"/>
  <c r="D2670" i="7" s="1"/>
  <c r="C2678" i="7"/>
  <c r="D2678" i="7" s="1"/>
  <c r="C2656" i="7"/>
  <c r="D2656" i="7" s="1"/>
  <c r="F2662" i="1" s="1"/>
  <c r="G2662" i="1" s="1"/>
  <c r="C2664" i="7"/>
  <c r="D2664" i="7" s="1"/>
  <c r="F2670" i="1" s="1"/>
  <c r="G2670" i="1" s="1"/>
  <c r="C2672" i="7"/>
  <c r="D2672" i="7" s="1"/>
  <c r="F2678" i="1" s="1"/>
  <c r="G2678" i="1" s="1"/>
  <c r="C2663" i="7"/>
  <c r="D2663" i="7" s="1"/>
  <c r="F2669" i="1" s="1"/>
  <c r="G2669" i="1" s="1"/>
  <c r="C2679" i="7"/>
  <c r="D2679" i="7" s="1"/>
  <c r="C2665" i="7"/>
  <c r="D2665" i="7" s="1"/>
  <c r="F2671" i="1" s="1"/>
  <c r="G2671" i="1" s="1"/>
  <c r="C2650" i="7"/>
  <c r="D2650" i="7" s="1"/>
  <c r="F2656" i="1" s="1"/>
  <c r="G2656" i="1" s="1"/>
  <c r="C2666" i="7"/>
  <c r="D2666" i="7" s="1"/>
  <c r="F2672" i="1" s="1"/>
  <c r="G2672" i="1" s="1"/>
  <c r="C2657" i="7"/>
  <c r="D2657" i="7" s="1"/>
  <c r="F2663" i="1" s="1"/>
  <c r="G2663" i="1" s="1"/>
  <c r="C2673" i="7"/>
  <c r="D2673" i="7" s="1"/>
  <c r="F2679" i="1" s="1"/>
  <c r="G2679" i="1" s="1"/>
  <c r="C2667" i="7"/>
  <c r="D2667" i="7" s="1"/>
  <c r="C2671" i="7"/>
  <c r="D2671" i="7" s="1"/>
  <c r="C2674" i="7"/>
  <c r="D2674" i="7" s="1"/>
  <c r="F2680" i="1" s="1"/>
  <c r="G2680" i="1" s="1"/>
  <c r="C2658" i="7"/>
  <c r="D2658" i="7" s="1"/>
  <c r="F2664" i="1" s="1"/>
  <c r="G2664" i="1" s="1"/>
  <c r="C2651" i="7"/>
  <c r="D2651" i="7" s="1"/>
  <c r="C2659" i="7"/>
  <c r="D2659" i="7" s="1"/>
  <c r="C2655" i="7"/>
  <c r="D2655" i="7" s="1"/>
  <c r="C2675" i="7"/>
  <c r="D2675" i="7" s="1"/>
  <c r="C2596" i="7"/>
  <c r="D2596" i="7" s="1"/>
  <c r="C2604" i="7"/>
  <c r="D2604" i="7" s="1"/>
  <c r="C2612" i="7"/>
  <c r="D2612" i="7" s="1"/>
  <c r="C2597" i="7"/>
  <c r="D2597" i="7" s="1"/>
  <c r="F2603" i="1" s="1"/>
  <c r="G2603" i="1" s="1"/>
  <c r="C2605" i="7"/>
  <c r="D2605" i="7" s="1"/>
  <c r="F2611" i="1" s="1"/>
  <c r="G2611" i="1" s="1"/>
  <c r="C2613" i="7"/>
  <c r="D2613" i="7" s="1"/>
  <c r="F2619" i="1" s="1"/>
  <c r="G2619" i="1" s="1"/>
  <c r="C2598" i="7"/>
  <c r="D2598" i="7" s="1"/>
  <c r="C2606" i="7"/>
  <c r="D2606" i="7" s="1"/>
  <c r="C2614" i="7"/>
  <c r="D2614" i="7" s="1"/>
  <c r="C2592" i="7"/>
  <c r="D2592" i="7" s="1"/>
  <c r="F2598" i="1" s="1"/>
  <c r="G2598" i="1" s="1"/>
  <c r="C2600" i="7"/>
  <c r="D2600" i="7" s="1"/>
  <c r="F2606" i="1" s="1"/>
  <c r="G2606" i="1" s="1"/>
  <c r="C2608" i="7"/>
  <c r="D2608" i="7" s="1"/>
  <c r="F2614" i="1" s="1"/>
  <c r="G2614" i="1" s="1"/>
  <c r="C2616" i="7"/>
  <c r="D2616" i="7" s="1"/>
  <c r="F2622" i="1" s="1"/>
  <c r="G2622" i="1" s="1"/>
  <c r="C2599" i="7"/>
  <c r="D2599" i="7" s="1"/>
  <c r="F2605" i="1" s="1"/>
  <c r="G2605" i="1" s="1"/>
  <c r="C2615" i="7"/>
  <c r="D2615" i="7" s="1"/>
  <c r="C2601" i="7"/>
  <c r="D2601" i="7" s="1"/>
  <c r="F2607" i="1" s="1"/>
  <c r="G2607" i="1" s="1"/>
  <c r="C2617" i="7"/>
  <c r="D2617" i="7" s="1"/>
  <c r="F2623" i="1" s="1"/>
  <c r="G2623" i="1" s="1"/>
  <c r="C2602" i="7"/>
  <c r="D2602" i="7" s="1"/>
  <c r="F2608" i="1" s="1"/>
  <c r="G2608" i="1" s="1"/>
  <c r="C2618" i="7"/>
  <c r="D2618" i="7" s="1"/>
  <c r="F2624" i="1" s="1"/>
  <c r="G2624" i="1" s="1"/>
  <c r="C2593" i="7"/>
  <c r="D2593" i="7" s="1"/>
  <c r="F2599" i="1" s="1"/>
  <c r="G2599" i="1" s="1"/>
  <c r="C2609" i="7"/>
  <c r="D2609" i="7" s="1"/>
  <c r="F2615" i="1" s="1"/>
  <c r="G2615" i="1" s="1"/>
  <c r="C2603" i="7"/>
  <c r="D2603" i="7" s="1"/>
  <c r="C2607" i="7"/>
  <c r="D2607" i="7" s="1"/>
  <c r="C2610" i="7"/>
  <c r="D2610" i="7" s="1"/>
  <c r="F2616" i="1" s="1"/>
  <c r="G2616" i="1" s="1"/>
  <c r="C2594" i="7"/>
  <c r="D2594" i="7" s="1"/>
  <c r="F2600" i="1" s="1"/>
  <c r="G2600" i="1" s="1"/>
  <c r="C2595" i="7"/>
  <c r="D2595" i="7" s="1"/>
  <c r="C2611" i="7"/>
  <c r="D2611" i="7" s="1"/>
  <c r="C2591" i="7"/>
  <c r="D2591" i="7" s="1"/>
  <c r="C2748" i="7"/>
  <c r="D2748" i="7" s="1"/>
  <c r="C2756" i="7"/>
  <c r="D2756" i="7" s="1"/>
  <c r="C2764" i="7"/>
  <c r="D2764" i="7" s="1"/>
  <c r="C2741" i="7"/>
  <c r="D2741" i="7" s="1"/>
  <c r="F2747" i="1" s="1"/>
  <c r="G2747" i="1" s="1"/>
  <c r="C2749" i="7"/>
  <c r="D2749" i="7" s="1"/>
  <c r="F2755" i="1" s="1"/>
  <c r="G2755" i="1" s="1"/>
  <c r="C2757" i="7"/>
  <c r="D2757" i="7" s="1"/>
  <c r="F2763" i="1" s="1"/>
  <c r="G2763" i="1" s="1"/>
  <c r="C2765" i="7"/>
  <c r="D2765" i="7" s="1"/>
  <c r="F2771" i="1" s="1"/>
  <c r="G2771" i="1" s="1"/>
  <c r="C2742" i="7"/>
  <c r="D2742" i="7" s="1"/>
  <c r="C2750" i="7"/>
  <c r="D2750" i="7" s="1"/>
  <c r="C2758" i="7"/>
  <c r="D2758" i="7" s="1"/>
  <c r="C2766" i="7"/>
  <c r="D2766" i="7" s="1"/>
  <c r="C2744" i="7"/>
  <c r="D2744" i="7" s="1"/>
  <c r="F2750" i="1" s="1"/>
  <c r="G2750" i="1" s="1"/>
  <c r="C2752" i="7"/>
  <c r="D2752" i="7" s="1"/>
  <c r="F2758" i="1" s="1"/>
  <c r="G2758" i="1" s="1"/>
  <c r="C2760" i="7"/>
  <c r="D2760" i="7" s="1"/>
  <c r="F2766" i="1" s="1"/>
  <c r="G2766" i="1" s="1"/>
  <c r="C2768" i="7"/>
  <c r="D2768" i="7" s="1"/>
  <c r="F2774" i="1" s="1"/>
  <c r="G2774" i="1" s="1"/>
  <c r="C2743" i="7"/>
  <c r="D2743" i="7" s="1"/>
  <c r="C2759" i="7"/>
  <c r="D2759" i="7" s="1"/>
  <c r="F2765" i="1" s="1"/>
  <c r="G2765" i="1" s="1"/>
  <c r="C2745" i="7"/>
  <c r="D2745" i="7" s="1"/>
  <c r="F2751" i="1" s="1"/>
  <c r="G2751" i="1" s="1"/>
  <c r="C2761" i="7"/>
  <c r="D2761" i="7" s="1"/>
  <c r="F2767" i="1" s="1"/>
  <c r="G2767" i="1" s="1"/>
  <c r="C2746" i="7"/>
  <c r="D2746" i="7" s="1"/>
  <c r="F2752" i="1" s="1"/>
  <c r="G2752" i="1" s="1"/>
  <c r="C2762" i="7"/>
  <c r="D2762" i="7" s="1"/>
  <c r="F2768" i="1" s="1"/>
  <c r="G2768" i="1" s="1"/>
  <c r="C2753" i="7"/>
  <c r="D2753" i="7" s="1"/>
  <c r="F2759" i="1" s="1"/>
  <c r="G2759" i="1" s="1"/>
  <c r="C2769" i="7"/>
  <c r="D2769" i="7" s="1"/>
  <c r="F2775" i="1" s="1"/>
  <c r="G2775" i="1" s="1"/>
  <c r="C2763" i="7"/>
  <c r="D2763" i="7" s="1"/>
  <c r="C2767" i="7"/>
  <c r="D2767" i="7" s="1"/>
  <c r="F2773" i="1" s="1"/>
  <c r="G2773" i="1" s="1"/>
  <c r="C2770" i="7"/>
  <c r="D2770" i="7" s="1"/>
  <c r="F2776" i="1" s="1"/>
  <c r="G2776" i="1" s="1"/>
  <c r="C2754" i="7"/>
  <c r="D2754" i="7" s="1"/>
  <c r="F2760" i="1" s="1"/>
  <c r="G2760" i="1" s="1"/>
  <c r="C2771" i="7"/>
  <c r="D2771" i="7" s="1"/>
  <c r="C2747" i="7"/>
  <c r="D2747" i="7" s="1"/>
  <c r="C2751" i="7"/>
  <c r="D2751" i="7" s="1"/>
  <c r="C2755" i="7"/>
  <c r="D2755" i="7" s="1"/>
  <c r="C2684" i="7"/>
  <c r="D2684" i="7" s="1"/>
  <c r="C2692" i="7"/>
  <c r="D2692" i="7" s="1"/>
  <c r="C2700" i="7"/>
  <c r="D2700" i="7" s="1"/>
  <c r="C2708" i="7"/>
  <c r="D2708" i="7" s="1"/>
  <c r="C2685" i="7"/>
  <c r="D2685" i="7" s="1"/>
  <c r="F2691" i="1" s="1"/>
  <c r="G2691" i="1" s="1"/>
  <c r="C2693" i="7"/>
  <c r="D2693" i="7" s="1"/>
  <c r="F2699" i="1" s="1"/>
  <c r="G2699" i="1" s="1"/>
  <c r="C2701" i="7"/>
  <c r="D2701" i="7" s="1"/>
  <c r="F2707" i="1" s="1"/>
  <c r="G2707" i="1" s="1"/>
  <c r="C2709" i="7"/>
  <c r="D2709" i="7" s="1"/>
  <c r="F2715" i="1" s="1"/>
  <c r="G2715" i="1" s="1"/>
  <c r="C2686" i="7"/>
  <c r="D2686" i="7" s="1"/>
  <c r="C2694" i="7"/>
  <c r="D2694" i="7" s="1"/>
  <c r="C2702" i="7"/>
  <c r="D2702" i="7" s="1"/>
  <c r="C2710" i="7"/>
  <c r="D2710" i="7" s="1"/>
  <c r="C2680" i="7"/>
  <c r="D2680" i="7" s="1"/>
  <c r="F2686" i="1" s="1"/>
  <c r="G2686" i="1" s="1"/>
  <c r="C2688" i="7"/>
  <c r="D2688" i="7" s="1"/>
  <c r="F2694" i="1" s="1"/>
  <c r="G2694" i="1" s="1"/>
  <c r="C2696" i="7"/>
  <c r="D2696" i="7" s="1"/>
  <c r="F2702" i="1" s="1"/>
  <c r="G2702" i="1" s="1"/>
  <c r="C2704" i="7"/>
  <c r="D2704" i="7" s="1"/>
  <c r="F2710" i="1" s="1"/>
  <c r="G2710" i="1" s="1"/>
  <c r="C2695" i="7"/>
  <c r="D2695" i="7" s="1"/>
  <c r="F2701" i="1" s="1"/>
  <c r="G2701" i="1" s="1"/>
  <c r="C2681" i="7"/>
  <c r="D2681" i="7" s="1"/>
  <c r="F2687" i="1" s="1"/>
  <c r="G2687" i="1" s="1"/>
  <c r="C2697" i="7"/>
  <c r="D2697" i="7" s="1"/>
  <c r="F2703" i="1" s="1"/>
  <c r="G2703" i="1" s="1"/>
  <c r="C2682" i="7"/>
  <c r="D2682" i="7" s="1"/>
  <c r="F2688" i="1" s="1"/>
  <c r="G2688" i="1" s="1"/>
  <c r="C2698" i="7"/>
  <c r="D2698" i="7" s="1"/>
  <c r="F2704" i="1" s="1"/>
  <c r="G2704" i="1" s="1"/>
  <c r="C2689" i="7"/>
  <c r="D2689" i="7" s="1"/>
  <c r="F2695" i="1" s="1"/>
  <c r="G2695" i="1" s="1"/>
  <c r="C2705" i="7"/>
  <c r="D2705" i="7" s="1"/>
  <c r="F2711" i="1" s="1"/>
  <c r="G2711" i="1" s="1"/>
  <c r="C2699" i="7"/>
  <c r="D2699" i="7" s="1"/>
  <c r="C2703" i="7"/>
  <c r="D2703" i="7" s="1"/>
  <c r="F2709" i="1" s="1"/>
  <c r="G2709" i="1" s="1"/>
  <c r="C2706" i="7"/>
  <c r="D2706" i="7" s="1"/>
  <c r="F2712" i="1" s="1"/>
  <c r="G2712" i="1" s="1"/>
  <c r="C2690" i="7"/>
  <c r="D2690" i="7" s="1"/>
  <c r="F2696" i="1" s="1"/>
  <c r="G2696" i="1" s="1"/>
  <c r="C2707" i="7"/>
  <c r="D2707" i="7" s="1"/>
  <c r="C2683" i="7"/>
  <c r="D2683" i="7" s="1"/>
  <c r="C2687" i="7"/>
  <c r="D2687" i="7" s="1"/>
  <c r="C2691" i="7"/>
  <c r="D2691" i="7" s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332" i="1"/>
  <c r="K344" i="1"/>
  <c r="K357" i="1"/>
  <c r="K369" i="1"/>
  <c r="K382" i="1"/>
  <c r="K396" i="1"/>
  <c r="K408" i="1"/>
  <c r="K421" i="1"/>
  <c r="K433" i="1"/>
  <c r="K446" i="1"/>
  <c r="K460" i="1"/>
  <c r="K472" i="1"/>
  <c r="K485" i="1"/>
  <c r="K497" i="1"/>
  <c r="K510" i="1"/>
  <c r="K524" i="1"/>
  <c r="K536" i="1"/>
  <c r="K549" i="1"/>
  <c r="K561" i="1"/>
  <c r="K574" i="1"/>
  <c r="K588" i="1"/>
  <c r="K600" i="1"/>
  <c r="K613" i="1"/>
  <c r="K625" i="1"/>
  <c r="K638" i="1"/>
  <c r="K652" i="1"/>
  <c r="K664" i="1"/>
  <c r="K677" i="1"/>
  <c r="K689" i="1"/>
  <c r="K702" i="1"/>
  <c r="K716" i="1"/>
  <c r="K728" i="1"/>
  <c r="K741" i="1"/>
  <c r="K753" i="1"/>
  <c r="K766" i="1"/>
  <c r="K780" i="1"/>
  <c r="K792" i="1"/>
  <c r="K805" i="1"/>
  <c r="K817" i="1"/>
  <c r="K830" i="1"/>
  <c r="K844" i="1"/>
  <c r="K856" i="1"/>
  <c r="K869" i="1"/>
  <c r="K881" i="1"/>
  <c r="K894" i="1"/>
  <c r="K908" i="1"/>
  <c r="K920" i="1"/>
  <c r="K933" i="1"/>
  <c r="K945" i="1"/>
  <c r="K958" i="1"/>
  <c r="K972" i="1"/>
  <c r="K984" i="1"/>
  <c r="K997" i="1"/>
  <c r="K1006" i="1"/>
  <c r="K1014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324" i="1"/>
  <c r="K336" i="1"/>
  <c r="K349" i="1"/>
  <c r="K361" i="1"/>
  <c r="K374" i="1"/>
  <c r="K388" i="1"/>
  <c r="K400" i="1"/>
  <c r="K413" i="1"/>
  <c r="K425" i="1"/>
  <c r="K438" i="1"/>
  <c r="K452" i="1"/>
  <c r="K464" i="1"/>
  <c r="K477" i="1"/>
  <c r="K489" i="1"/>
  <c r="K502" i="1"/>
  <c r="K516" i="1"/>
  <c r="K528" i="1"/>
  <c r="K541" i="1"/>
  <c r="K553" i="1"/>
  <c r="K566" i="1"/>
  <c r="K580" i="1"/>
  <c r="K592" i="1"/>
  <c r="K605" i="1"/>
  <c r="K617" i="1"/>
  <c r="K630" i="1"/>
  <c r="K644" i="1"/>
  <c r="K656" i="1"/>
  <c r="K669" i="1"/>
  <c r="K681" i="1"/>
  <c r="K694" i="1"/>
  <c r="K708" i="1"/>
  <c r="K720" i="1"/>
  <c r="K733" i="1"/>
  <c r="K745" i="1"/>
  <c r="K758" i="1"/>
  <c r="K772" i="1"/>
  <c r="K784" i="1"/>
  <c r="K797" i="1"/>
  <c r="K809" i="1"/>
  <c r="K822" i="1"/>
  <c r="K836" i="1"/>
  <c r="K848" i="1"/>
  <c r="K861" i="1"/>
  <c r="K873" i="1"/>
  <c r="K886" i="1"/>
  <c r="K900" i="1"/>
  <c r="K912" i="1"/>
  <c r="K925" i="1"/>
  <c r="K937" i="1"/>
  <c r="K950" i="1"/>
  <c r="K964" i="1"/>
  <c r="K976" i="1"/>
  <c r="K989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326" i="1"/>
  <c r="K340" i="1"/>
  <c r="K352" i="1"/>
  <c r="K365" i="1"/>
  <c r="K377" i="1"/>
  <c r="K390" i="1"/>
  <c r="K404" i="1"/>
  <c r="K416" i="1"/>
  <c r="K429" i="1"/>
  <c r="K441" i="1"/>
  <c r="K454" i="1"/>
  <c r="K468" i="1"/>
  <c r="K480" i="1"/>
  <c r="K493" i="1"/>
  <c r="K505" i="1"/>
  <c r="K518" i="1"/>
  <c r="K532" i="1"/>
  <c r="K544" i="1"/>
  <c r="K557" i="1"/>
  <c r="K569" i="1"/>
  <c r="K582" i="1"/>
  <c r="K596" i="1"/>
  <c r="K608" i="1"/>
  <c r="K621" i="1"/>
  <c r="K633" i="1"/>
  <c r="K646" i="1"/>
  <c r="K660" i="1"/>
  <c r="K672" i="1"/>
  <c r="K685" i="1"/>
  <c r="K697" i="1"/>
  <c r="K710" i="1"/>
  <c r="K724" i="1"/>
  <c r="K736" i="1"/>
  <c r="K749" i="1"/>
  <c r="K761" i="1"/>
  <c r="K774" i="1"/>
  <c r="K788" i="1"/>
  <c r="K800" i="1"/>
  <c r="K813" i="1"/>
  <c r="K825" i="1"/>
  <c r="K838" i="1"/>
  <c r="K852" i="1"/>
  <c r="K864" i="1"/>
  <c r="K877" i="1"/>
  <c r="K889" i="1"/>
  <c r="K902" i="1"/>
  <c r="K916" i="1"/>
  <c r="K928" i="1"/>
  <c r="K941" i="1"/>
  <c r="K953" i="1"/>
  <c r="K966" i="1"/>
  <c r="K980" i="1"/>
  <c r="K992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337" i="1"/>
  <c r="K358" i="1"/>
  <c r="K380" i="1"/>
  <c r="K398" i="1"/>
  <c r="K420" i="1"/>
  <c r="K440" i="1"/>
  <c r="K461" i="1"/>
  <c r="K481" i="1"/>
  <c r="K501" i="1"/>
  <c r="K521" i="1"/>
  <c r="K542" i="1"/>
  <c r="K564" i="1"/>
  <c r="K584" i="1"/>
  <c r="K604" i="1"/>
  <c r="K624" i="1"/>
  <c r="K645" i="1"/>
  <c r="K665" i="1"/>
  <c r="K686" i="1"/>
  <c r="K705" i="1"/>
  <c r="K726" i="1"/>
  <c r="K748" i="1"/>
  <c r="K768" i="1"/>
  <c r="K789" i="1"/>
  <c r="K808" i="1"/>
  <c r="K829" i="1"/>
  <c r="K849" i="1"/>
  <c r="K870" i="1"/>
  <c r="K892" i="1"/>
  <c r="K910" i="1"/>
  <c r="K932" i="1"/>
  <c r="K952" i="1"/>
  <c r="K973" i="1"/>
  <c r="K993" i="1"/>
  <c r="K1008" i="1"/>
  <c r="K1021" i="1"/>
  <c r="K1034" i="1"/>
  <c r="K1047" i="1"/>
  <c r="K1060" i="1"/>
  <c r="K1072" i="1"/>
  <c r="K1085" i="1"/>
  <c r="K1098" i="1"/>
  <c r="K1111" i="1"/>
  <c r="K1124" i="1"/>
  <c r="K1136" i="1"/>
  <c r="K1148" i="1"/>
  <c r="K1158" i="1"/>
  <c r="K1168" i="1"/>
  <c r="K1180" i="1"/>
  <c r="K1190" i="1"/>
  <c r="K1200" i="1"/>
  <c r="K1212" i="1"/>
  <c r="K1222" i="1"/>
  <c r="K1232" i="1"/>
  <c r="K1244" i="1"/>
  <c r="K1254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328" i="1"/>
  <c r="K348" i="1"/>
  <c r="K368" i="1"/>
  <c r="K389" i="1"/>
  <c r="K409" i="1"/>
  <c r="K430" i="1"/>
  <c r="K449" i="1"/>
  <c r="K470" i="1"/>
  <c r="K492" i="1"/>
  <c r="K512" i="1"/>
  <c r="K533" i="1"/>
  <c r="K552" i="1"/>
  <c r="K573" i="1"/>
  <c r="K593" i="1"/>
  <c r="K614" i="1"/>
  <c r="K636" i="1"/>
  <c r="K654" i="1"/>
  <c r="K676" i="1"/>
  <c r="K696" i="1"/>
  <c r="K717" i="1"/>
  <c r="K737" i="1"/>
  <c r="K757" i="1"/>
  <c r="K777" i="1"/>
  <c r="K798" i="1"/>
  <c r="K820" i="1"/>
  <c r="K840" i="1"/>
  <c r="K860" i="1"/>
  <c r="K880" i="1"/>
  <c r="K901" i="1"/>
  <c r="K921" i="1"/>
  <c r="K942" i="1"/>
  <c r="K961" i="1"/>
  <c r="K982" i="1"/>
  <c r="K1002" i="1"/>
  <c r="K1015" i="1"/>
  <c r="K1028" i="1"/>
  <c r="K1040" i="1"/>
  <c r="K1053" i="1"/>
  <c r="K1066" i="1"/>
  <c r="K1079" i="1"/>
  <c r="K1092" i="1"/>
  <c r="K1104" i="1"/>
  <c r="K1117" i="1"/>
  <c r="K1130" i="1"/>
  <c r="K1142" i="1"/>
  <c r="K1152" i="1"/>
  <c r="K1164" i="1"/>
  <c r="K1174" i="1"/>
  <c r="K1184" i="1"/>
  <c r="K1196" i="1"/>
  <c r="K1206" i="1"/>
  <c r="K1216" i="1"/>
  <c r="K1228" i="1"/>
  <c r="K1238" i="1"/>
  <c r="K1248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342" i="1"/>
  <c r="K372" i="1"/>
  <c r="K397" i="1"/>
  <c r="K424" i="1"/>
  <c r="K453" i="1"/>
  <c r="K478" i="1"/>
  <c r="K508" i="1"/>
  <c r="K534" i="1"/>
  <c r="K560" i="1"/>
  <c r="K589" i="1"/>
  <c r="K616" i="1"/>
  <c r="K641" i="1"/>
  <c r="K670" i="1"/>
  <c r="K700" i="1"/>
  <c r="K725" i="1"/>
  <c r="K752" i="1"/>
  <c r="K781" i="1"/>
  <c r="K806" i="1"/>
  <c r="K833" i="1"/>
  <c r="K862" i="1"/>
  <c r="K888" i="1"/>
  <c r="K917" i="1"/>
  <c r="K944" i="1"/>
  <c r="K969" i="1"/>
  <c r="K998" i="1"/>
  <c r="K1016" i="1"/>
  <c r="K1032" i="1"/>
  <c r="K1050" i="1"/>
  <c r="K1068" i="1"/>
  <c r="K1084" i="1"/>
  <c r="K1101" i="1"/>
  <c r="K1119" i="1"/>
  <c r="K1135" i="1"/>
  <c r="K1150" i="1"/>
  <c r="K1165" i="1"/>
  <c r="K1178" i="1"/>
  <c r="K1192" i="1"/>
  <c r="K1207" i="1"/>
  <c r="K1221" i="1"/>
  <c r="K1236" i="1"/>
  <c r="K1250" i="1"/>
  <c r="K1262" i="1"/>
  <c r="K1273" i="1"/>
  <c r="K1284" i="1"/>
  <c r="K1294" i="1"/>
  <c r="K1305" i="1"/>
  <c r="K1316" i="1"/>
  <c r="K1326" i="1"/>
  <c r="K1337" i="1"/>
  <c r="K1348" i="1"/>
  <c r="K1358" i="1"/>
  <c r="K1369" i="1"/>
  <c r="K1380" i="1"/>
  <c r="K1390" i="1"/>
  <c r="K1401" i="1"/>
  <c r="K1412" i="1"/>
  <c r="K1422" i="1"/>
  <c r="K1433" i="1"/>
  <c r="K1444" i="1"/>
  <c r="K1454" i="1"/>
  <c r="K1465" i="1"/>
  <c r="K1476" i="1"/>
  <c r="K1486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329" i="1"/>
  <c r="K356" i="1"/>
  <c r="K384" i="1"/>
  <c r="K412" i="1"/>
  <c r="K437" i="1"/>
  <c r="K465" i="1"/>
  <c r="K494" i="1"/>
  <c r="K520" i="1"/>
  <c r="K548" i="1"/>
  <c r="K576" i="1"/>
  <c r="K601" i="1"/>
  <c r="K629" i="1"/>
  <c r="K657" i="1"/>
  <c r="K684" i="1"/>
  <c r="K712" i="1"/>
  <c r="K740" i="1"/>
  <c r="K765" i="1"/>
  <c r="K793" i="1"/>
  <c r="K821" i="1"/>
  <c r="K846" i="1"/>
  <c r="K876" i="1"/>
  <c r="K904" i="1"/>
  <c r="K929" i="1"/>
  <c r="K957" i="1"/>
  <c r="K985" i="1"/>
  <c r="K1007" i="1"/>
  <c r="K1024" i="1"/>
  <c r="K1042" i="1"/>
  <c r="K1058" i="1"/>
  <c r="K1076" i="1"/>
  <c r="K1093" i="1"/>
  <c r="K1109" i="1"/>
  <c r="K1127" i="1"/>
  <c r="K1143" i="1"/>
  <c r="K1157" i="1"/>
  <c r="K1172" i="1"/>
  <c r="K1186" i="1"/>
  <c r="K1199" i="1"/>
  <c r="K1214" i="1"/>
  <c r="K1229" i="1"/>
  <c r="K1242" i="1"/>
  <c r="K1256" i="1"/>
  <c r="K1268" i="1"/>
  <c r="K1278" i="1"/>
  <c r="K1289" i="1"/>
  <c r="K1300" i="1"/>
  <c r="K1310" i="1"/>
  <c r="K1321" i="1"/>
  <c r="K1332" i="1"/>
  <c r="K1342" i="1"/>
  <c r="K1353" i="1"/>
  <c r="K1364" i="1"/>
  <c r="K1374" i="1"/>
  <c r="K1385" i="1"/>
  <c r="K1396" i="1"/>
  <c r="K1406" i="1"/>
  <c r="K1417" i="1"/>
  <c r="K1428" i="1"/>
  <c r="K1438" i="1"/>
  <c r="K1449" i="1"/>
  <c r="K1460" i="1"/>
  <c r="K1470" i="1"/>
  <c r="K1481" i="1"/>
  <c r="K1492" i="1"/>
  <c r="K1501" i="1"/>
  <c r="K1509" i="1"/>
  <c r="K1517" i="1"/>
  <c r="K1525" i="1"/>
  <c r="K1533" i="1"/>
  <c r="K1541" i="1"/>
  <c r="K1549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350" i="1"/>
  <c r="K385" i="1"/>
  <c r="K422" i="1"/>
  <c r="K457" i="1"/>
  <c r="K496" i="1"/>
  <c r="K529" i="1"/>
  <c r="K568" i="1"/>
  <c r="K606" i="1"/>
  <c r="K640" i="1"/>
  <c r="K678" i="1"/>
  <c r="K713" i="1"/>
  <c r="K750" i="1"/>
  <c r="K785" i="1"/>
  <c r="K824" i="1"/>
  <c r="K857" i="1"/>
  <c r="K896" i="1"/>
  <c r="K934" i="1"/>
  <c r="K968" i="1"/>
  <c r="K1004" i="1"/>
  <c r="K1026" i="1"/>
  <c r="K1048" i="1"/>
  <c r="K1071" i="1"/>
  <c r="K1095" i="1"/>
  <c r="K1116" i="1"/>
  <c r="K1140" i="1"/>
  <c r="K1159" i="1"/>
  <c r="K1176" i="1"/>
  <c r="K1197" i="1"/>
  <c r="K1215" i="1"/>
  <c r="K1234" i="1"/>
  <c r="K1253" i="1"/>
  <c r="K1269" i="1"/>
  <c r="K1282" i="1"/>
  <c r="K1297" i="1"/>
  <c r="K1312" i="1"/>
  <c r="K1325" i="1"/>
  <c r="K1340" i="1"/>
  <c r="K1354" i="1"/>
  <c r="K1368" i="1"/>
  <c r="K1382" i="1"/>
  <c r="K1397" i="1"/>
  <c r="K1410" i="1"/>
  <c r="K1425" i="1"/>
  <c r="K1440" i="1"/>
  <c r="K1453" i="1"/>
  <c r="K1468" i="1"/>
  <c r="K1482" i="1"/>
  <c r="K1496" i="1"/>
  <c r="K1507" i="1"/>
  <c r="K1518" i="1"/>
  <c r="K1528" i="1"/>
  <c r="K1539" i="1"/>
  <c r="K1550" i="1"/>
  <c r="K1560" i="1"/>
  <c r="K1571" i="1"/>
  <c r="K1582" i="1"/>
  <c r="K1592" i="1"/>
  <c r="K1603" i="1"/>
  <c r="K1614" i="1"/>
  <c r="K1624" i="1"/>
  <c r="K1635" i="1"/>
  <c r="K1646" i="1"/>
  <c r="K1656" i="1"/>
  <c r="K1667" i="1"/>
  <c r="K1676" i="1"/>
  <c r="K1686" i="1"/>
  <c r="K1695" i="1"/>
  <c r="K1704" i="1"/>
  <c r="K1713" i="1"/>
  <c r="K1722" i="1"/>
  <c r="K1731" i="1"/>
  <c r="K1740" i="1"/>
  <c r="K1750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333" i="1"/>
  <c r="K366" i="1"/>
  <c r="K405" i="1"/>
  <c r="K444" i="1"/>
  <c r="K476" i="1"/>
  <c r="K513" i="1"/>
  <c r="K550" i="1"/>
  <c r="K585" i="1"/>
  <c r="K622" i="1"/>
  <c r="K661" i="1"/>
  <c r="K693" i="1"/>
  <c r="K732" i="1"/>
  <c r="K769" i="1"/>
  <c r="K804" i="1"/>
  <c r="K841" i="1"/>
  <c r="K878" i="1"/>
  <c r="K913" i="1"/>
  <c r="K949" i="1"/>
  <c r="K988" i="1"/>
  <c r="K1013" i="1"/>
  <c r="K1037" i="1"/>
  <c r="K1061" i="1"/>
  <c r="K1082" i="1"/>
  <c r="K1106" i="1"/>
  <c r="K1128" i="1"/>
  <c r="K1149" i="1"/>
  <c r="K1167" i="1"/>
  <c r="K1188" i="1"/>
  <c r="K1205" i="1"/>
  <c r="K1224" i="1"/>
  <c r="K1245" i="1"/>
  <c r="K1261" i="1"/>
  <c r="K1276" i="1"/>
  <c r="K1290" i="1"/>
  <c r="K1304" i="1"/>
  <c r="K1318" i="1"/>
  <c r="K1333" i="1"/>
  <c r="K1346" i="1"/>
  <c r="K1361" i="1"/>
  <c r="K1376" i="1"/>
  <c r="K1389" i="1"/>
  <c r="K1404" i="1"/>
  <c r="K1418" i="1"/>
  <c r="K1432" i="1"/>
  <c r="K1446" i="1"/>
  <c r="K1461" i="1"/>
  <c r="K1474" i="1"/>
  <c r="K1489" i="1"/>
  <c r="K1502" i="1"/>
  <c r="K1512" i="1"/>
  <c r="K1523" i="1"/>
  <c r="K1534" i="1"/>
  <c r="K1544" i="1"/>
  <c r="K1555" i="1"/>
  <c r="K1566" i="1"/>
  <c r="K1576" i="1"/>
  <c r="K1587" i="1"/>
  <c r="K1598" i="1"/>
  <c r="K1608" i="1"/>
  <c r="K1619" i="1"/>
  <c r="K1630" i="1"/>
  <c r="K1640" i="1"/>
  <c r="K1651" i="1"/>
  <c r="K1662" i="1"/>
  <c r="K1672" i="1"/>
  <c r="K1681" i="1"/>
  <c r="K1690" i="1"/>
  <c r="K1699" i="1"/>
  <c r="K1708" i="1"/>
  <c r="K1718" i="1"/>
  <c r="K1727" i="1"/>
  <c r="K1736" i="1"/>
  <c r="K1745" i="1"/>
  <c r="K1754" i="1"/>
  <c r="K1762" i="1"/>
  <c r="K1770" i="1"/>
  <c r="K360" i="1"/>
  <c r="K406" i="1"/>
  <c r="K456" i="1"/>
  <c r="K504" i="1"/>
  <c r="K556" i="1"/>
  <c r="K598" i="1"/>
  <c r="K649" i="1"/>
  <c r="K701" i="1"/>
  <c r="K744" i="1"/>
  <c r="K796" i="1"/>
  <c r="K845" i="1"/>
  <c r="K893" i="1"/>
  <c r="K940" i="1"/>
  <c r="K990" i="1"/>
  <c r="K1023" i="1"/>
  <c r="K1055" i="1"/>
  <c r="K1087" i="1"/>
  <c r="K1114" i="1"/>
  <c r="K1144" i="1"/>
  <c r="K1170" i="1"/>
  <c r="K1194" i="1"/>
  <c r="K1220" i="1"/>
  <c r="K1246" i="1"/>
  <c r="K1266" i="1"/>
  <c r="K1286" i="1"/>
  <c r="K1306" i="1"/>
  <c r="K1324" i="1"/>
  <c r="K1344" i="1"/>
  <c r="K1362" i="1"/>
  <c r="K1381" i="1"/>
  <c r="K1400" i="1"/>
  <c r="K1420" i="1"/>
  <c r="K1437" i="1"/>
  <c r="K1457" i="1"/>
  <c r="K1477" i="1"/>
  <c r="K1494" i="1"/>
  <c r="K1510" i="1"/>
  <c r="K1524" i="1"/>
  <c r="K1538" i="1"/>
  <c r="K1552" i="1"/>
  <c r="K1567" i="1"/>
  <c r="K1580" i="1"/>
  <c r="K1595" i="1"/>
  <c r="K1610" i="1"/>
  <c r="K1623" i="1"/>
  <c r="K1638" i="1"/>
  <c r="K1652" i="1"/>
  <c r="K1666" i="1"/>
  <c r="K1679" i="1"/>
  <c r="K1691" i="1"/>
  <c r="K1703" i="1"/>
  <c r="K1715" i="1"/>
  <c r="K1728" i="1"/>
  <c r="K1739" i="1"/>
  <c r="K1752" i="1"/>
  <c r="K1763" i="1"/>
  <c r="K1773" i="1"/>
  <c r="K1783" i="1"/>
  <c r="K1792" i="1"/>
  <c r="K1801" i="1"/>
  <c r="K1810" i="1"/>
  <c r="K1819" i="1"/>
  <c r="K1828" i="1"/>
  <c r="K1837" i="1"/>
  <c r="K1847" i="1"/>
  <c r="K1856" i="1"/>
  <c r="K1865" i="1"/>
  <c r="K1874" i="1"/>
  <c r="K1883" i="1"/>
  <c r="K1892" i="1"/>
  <c r="K1901" i="1"/>
  <c r="K1911" i="1"/>
  <c r="K1920" i="1"/>
  <c r="K1929" i="1"/>
  <c r="K1938" i="1"/>
  <c r="K1947" i="1"/>
  <c r="K1956" i="1"/>
  <c r="K1965" i="1"/>
  <c r="K1975" i="1"/>
  <c r="K1984" i="1"/>
  <c r="K1993" i="1"/>
  <c r="K2002" i="1"/>
  <c r="K2011" i="1"/>
  <c r="K2020" i="1"/>
  <c r="K2029" i="1"/>
  <c r="K2039" i="1"/>
  <c r="K2048" i="1"/>
  <c r="K2057" i="1"/>
  <c r="K2066" i="1"/>
  <c r="K2075" i="1"/>
  <c r="K2084" i="1"/>
  <c r="K2093" i="1"/>
  <c r="K2103" i="1"/>
  <c r="K2112" i="1"/>
  <c r="K2121" i="1"/>
  <c r="K2130" i="1"/>
  <c r="K2139" i="1"/>
  <c r="K2148" i="1"/>
  <c r="K2157" i="1"/>
  <c r="K2167" i="1"/>
  <c r="K2176" i="1"/>
  <c r="K2185" i="1"/>
  <c r="K2194" i="1"/>
  <c r="K2203" i="1"/>
  <c r="K2212" i="1"/>
  <c r="K2221" i="1"/>
  <c r="K2231" i="1"/>
  <c r="K2240" i="1"/>
  <c r="K2249" i="1"/>
  <c r="K2258" i="1"/>
  <c r="K2267" i="1"/>
  <c r="K2276" i="1"/>
  <c r="K2285" i="1"/>
  <c r="K2295" i="1"/>
  <c r="K2304" i="1"/>
  <c r="K325" i="1"/>
  <c r="K376" i="1"/>
  <c r="K428" i="1"/>
  <c r="K473" i="1"/>
  <c r="K525" i="1"/>
  <c r="K572" i="1"/>
  <c r="K620" i="1"/>
  <c r="K668" i="1"/>
  <c r="K718" i="1"/>
  <c r="K764" i="1"/>
  <c r="K814" i="1"/>
  <c r="K865" i="1"/>
  <c r="K909" i="1"/>
  <c r="K960" i="1"/>
  <c r="K1005" i="1"/>
  <c r="K1036" i="1"/>
  <c r="K1064" i="1"/>
  <c r="K1096" i="1"/>
  <c r="K1125" i="1"/>
  <c r="K1154" i="1"/>
  <c r="K1181" i="1"/>
  <c r="K1204" i="1"/>
  <c r="K1230" i="1"/>
  <c r="K1255" i="1"/>
  <c r="K1274" i="1"/>
  <c r="K1293" i="1"/>
  <c r="K1313" i="1"/>
  <c r="K1330" i="1"/>
  <c r="K1350" i="1"/>
  <c r="K1370" i="1"/>
  <c r="K1388" i="1"/>
  <c r="K1408" i="1"/>
  <c r="K1426" i="1"/>
  <c r="K1445" i="1"/>
  <c r="K1464" i="1"/>
  <c r="K1484" i="1"/>
  <c r="K1500" i="1"/>
  <c r="K1515" i="1"/>
  <c r="K1530" i="1"/>
  <c r="K1543" i="1"/>
  <c r="K1558" i="1"/>
  <c r="K1572" i="1"/>
  <c r="K1586" i="1"/>
  <c r="K1600" i="1"/>
  <c r="K1615" i="1"/>
  <c r="K1628" i="1"/>
  <c r="K1643" i="1"/>
  <c r="K1658" i="1"/>
  <c r="K1671" i="1"/>
  <c r="K1683" i="1"/>
  <c r="K1696" i="1"/>
  <c r="K1707" i="1"/>
  <c r="K1720" i="1"/>
  <c r="K1732" i="1"/>
  <c r="K1744" i="1"/>
  <c r="K1756" i="1"/>
  <c r="K1767" i="1"/>
  <c r="K1777" i="1"/>
  <c r="K1786" i="1"/>
  <c r="K1795" i="1"/>
  <c r="K1804" i="1"/>
  <c r="K1813" i="1"/>
  <c r="K1823" i="1"/>
  <c r="K1832" i="1"/>
  <c r="K1841" i="1"/>
  <c r="K1850" i="1"/>
  <c r="K1859" i="1"/>
  <c r="K1868" i="1"/>
  <c r="K1877" i="1"/>
  <c r="K1887" i="1"/>
  <c r="K1896" i="1"/>
  <c r="K1905" i="1"/>
  <c r="K1914" i="1"/>
  <c r="K1923" i="1"/>
  <c r="K1932" i="1"/>
  <c r="K1941" i="1"/>
  <c r="K1951" i="1"/>
  <c r="K1960" i="1"/>
  <c r="K1969" i="1"/>
  <c r="K1978" i="1"/>
  <c r="K1987" i="1"/>
  <c r="K1996" i="1"/>
  <c r="K2005" i="1"/>
  <c r="K2015" i="1"/>
  <c r="K2024" i="1"/>
  <c r="K2033" i="1"/>
  <c r="K2042" i="1"/>
  <c r="K2051" i="1"/>
  <c r="K2060" i="1"/>
  <c r="K2069" i="1"/>
  <c r="K2079" i="1"/>
  <c r="K2088" i="1"/>
  <c r="K2097" i="1"/>
  <c r="K2106" i="1"/>
  <c r="K2115" i="1"/>
  <c r="K2124" i="1"/>
  <c r="K2133" i="1"/>
  <c r="K2143" i="1"/>
  <c r="K2152" i="1"/>
  <c r="K2161" i="1"/>
  <c r="K2170" i="1"/>
  <c r="K2179" i="1"/>
  <c r="K2188" i="1"/>
  <c r="K2197" i="1"/>
  <c r="K2207" i="1"/>
  <c r="K2216" i="1"/>
  <c r="K2225" i="1"/>
  <c r="K2234" i="1"/>
  <c r="K2243" i="1"/>
  <c r="K2252" i="1"/>
  <c r="K2261" i="1"/>
  <c r="K2271" i="1"/>
  <c r="K2280" i="1"/>
  <c r="K2289" i="1"/>
  <c r="K2298" i="1"/>
  <c r="K2307" i="1"/>
  <c r="K2316" i="1"/>
  <c r="K2325" i="1"/>
  <c r="K2335" i="1"/>
  <c r="K2344" i="1"/>
  <c r="K2353" i="1"/>
  <c r="K2362" i="1"/>
  <c r="K2371" i="1"/>
  <c r="K2380" i="1"/>
  <c r="K2389" i="1"/>
  <c r="K2399" i="1"/>
  <c r="K2408" i="1"/>
  <c r="K2417" i="1"/>
  <c r="K2426" i="1"/>
  <c r="K2435" i="1"/>
  <c r="K2444" i="1"/>
  <c r="K2453" i="1"/>
  <c r="K2463" i="1"/>
  <c r="K2472" i="1"/>
  <c r="K2481" i="1"/>
  <c r="K2490" i="1"/>
  <c r="K2499" i="1"/>
  <c r="K2508" i="1"/>
  <c r="K2517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334" i="1"/>
  <c r="K381" i="1"/>
  <c r="K432" i="1"/>
  <c r="K484" i="1"/>
  <c r="K526" i="1"/>
  <c r="K577" i="1"/>
  <c r="K628" i="1"/>
  <c r="K673" i="1"/>
  <c r="K721" i="1"/>
  <c r="K773" i="1"/>
  <c r="K816" i="1"/>
  <c r="K868" i="1"/>
  <c r="K918" i="1"/>
  <c r="K965" i="1"/>
  <c r="K1010" i="1"/>
  <c r="K1039" i="1"/>
  <c r="K1069" i="1"/>
  <c r="K1100" i="1"/>
  <c r="K1132" i="1"/>
  <c r="K1156" i="1"/>
  <c r="K1182" i="1"/>
  <c r="K1208" i="1"/>
  <c r="K1231" i="1"/>
  <c r="K1258" i="1"/>
  <c r="K1277" i="1"/>
  <c r="K1296" i="1"/>
  <c r="K1314" i="1"/>
  <c r="K1334" i="1"/>
  <c r="K1352" i="1"/>
  <c r="K1372" i="1"/>
  <c r="K1392" i="1"/>
  <c r="K1409" i="1"/>
  <c r="K1429" i="1"/>
  <c r="K1448" i="1"/>
  <c r="K1466" i="1"/>
  <c r="K1485" i="1"/>
  <c r="K1503" i="1"/>
  <c r="K1516" i="1"/>
  <c r="K1531" i="1"/>
  <c r="K1546" i="1"/>
  <c r="K1559" i="1"/>
  <c r="K1574" i="1"/>
  <c r="K1588" i="1"/>
  <c r="K1602" i="1"/>
  <c r="K1616" i="1"/>
  <c r="K1631" i="1"/>
  <c r="K1644" i="1"/>
  <c r="K1659" i="1"/>
  <c r="K1673" i="1"/>
  <c r="K1684" i="1"/>
  <c r="K1697" i="1"/>
  <c r="K1710" i="1"/>
  <c r="K1721" i="1"/>
  <c r="K1734" i="1"/>
  <c r="K1746" i="1"/>
  <c r="K1757" i="1"/>
  <c r="K1768" i="1"/>
  <c r="K1778" i="1"/>
  <c r="K1787" i="1"/>
  <c r="K1796" i="1"/>
  <c r="K1805" i="1"/>
  <c r="K1815" i="1"/>
  <c r="K1824" i="1"/>
  <c r="K1833" i="1"/>
  <c r="K1842" i="1"/>
  <c r="K1851" i="1"/>
  <c r="K1860" i="1"/>
  <c r="K1869" i="1"/>
  <c r="K1879" i="1"/>
  <c r="K1888" i="1"/>
  <c r="K1897" i="1"/>
  <c r="K1906" i="1"/>
  <c r="K1915" i="1"/>
  <c r="K1924" i="1"/>
  <c r="K1933" i="1"/>
  <c r="K1943" i="1"/>
  <c r="K1952" i="1"/>
  <c r="K1961" i="1"/>
  <c r="K1970" i="1"/>
  <c r="K1979" i="1"/>
  <c r="K1988" i="1"/>
  <c r="K1997" i="1"/>
  <c r="K2007" i="1"/>
  <c r="K2016" i="1"/>
  <c r="K2025" i="1"/>
  <c r="K2034" i="1"/>
  <c r="K2043" i="1"/>
  <c r="K2052" i="1"/>
  <c r="K2061" i="1"/>
  <c r="K2071" i="1"/>
  <c r="K2080" i="1"/>
  <c r="K2089" i="1"/>
  <c r="K2098" i="1"/>
  <c r="K2107" i="1"/>
  <c r="K2116" i="1"/>
  <c r="K2125" i="1"/>
  <c r="K2135" i="1"/>
  <c r="K2144" i="1"/>
  <c r="K2153" i="1"/>
  <c r="K2162" i="1"/>
  <c r="K2171" i="1"/>
  <c r="K2180" i="1"/>
  <c r="K2189" i="1"/>
  <c r="K2199" i="1"/>
  <c r="K2208" i="1"/>
  <c r="K2217" i="1"/>
  <c r="K2226" i="1"/>
  <c r="K2235" i="1"/>
  <c r="K2244" i="1"/>
  <c r="K2253" i="1"/>
  <c r="K2263" i="1"/>
  <c r="K2272" i="1"/>
  <c r="K2281" i="1"/>
  <c r="K2290" i="1"/>
  <c r="K2299" i="1"/>
  <c r="K2308" i="1"/>
  <c r="K2317" i="1"/>
  <c r="K2327" i="1"/>
  <c r="K2336" i="1"/>
  <c r="K2345" i="1"/>
  <c r="K2354" i="1"/>
  <c r="K2363" i="1"/>
  <c r="K2372" i="1"/>
  <c r="K2381" i="1"/>
  <c r="K2391" i="1"/>
  <c r="K2400" i="1"/>
  <c r="K2409" i="1"/>
  <c r="K2418" i="1"/>
  <c r="K2427" i="1"/>
  <c r="K2436" i="1"/>
  <c r="K2445" i="1"/>
  <c r="K2455" i="1"/>
  <c r="K2464" i="1"/>
  <c r="K2473" i="1"/>
  <c r="K2482" i="1"/>
  <c r="K2491" i="1"/>
  <c r="K2500" i="1"/>
  <c r="K2509" i="1"/>
  <c r="K2519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392" i="1"/>
  <c r="K462" i="1"/>
  <c r="K540" i="1"/>
  <c r="K612" i="1"/>
  <c r="K692" i="1"/>
  <c r="K776" i="1"/>
  <c r="K853" i="1"/>
  <c r="K926" i="1"/>
  <c r="K1000" i="1"/>
  <c r="K1052" i="1"/>
  <c r="K1103" i="1"/>
  <c r="K1146" i="1"/>
  <c r="K1189" i="1"/>
  <c r="K1226" i="1"/>
  <c r="K1265" i="1"/>
  <c r="K1298" i="1"/>
  <c r="K1328" i="1"/>
  <c r="K1357" i="1"/>
  <c r="K1386" i="1"/>
  <c r="K1416" i="1"/>
  <c r="K1450" i="1"/>
  <c r="K1478" i="1"/>
  <c r="K1506" i="1"/>
  <c r="K1527" i="1"/>
  <c r="K1551" i="1"/>
  <c r="K1575" i="1"/>
  <c r="K1596" i="1"/>
  <c r="K1620" i="1"/>
  <c r="K1642" i="1"/>
  <c r="K1664" i="1"/>
  <c r="K1687" i="1"/>
  <c r="K1705" i="1"/>
  <c r="K1724" i="1"/>
  <c r="K1743" i="1"/>
  <c r="K1761" i="1"/>
  <c r="K1779" i="1"/>
  <c r="K1793" i="1"/>
  <c r="K1808" i="1"/>
  <c r="K1821" i="1"/>
  <c r="K1836" i="1"/>
  <c r="K1852" i="1"/>
  <c r="K1866" i="1"/>
  <c r="K1881" i="1"/>
  <c r="K1895" i="1"/>
  <c r="K1909" i="1"/>
  <c r="K1925" i="1"/>
  <c r="K1939" i="1"/>
  <c r="K1954" i="1"/>
  <c r="K1968" i="1"/>
  <c r="K1983" i="1"/>
  <c r="K1999" i="1"/>
  <c r="K2012" i="1"/>
  <c r="K2027" i="1"/>
  <c r="K2041" i="1"/>
  <c r="K2056" i="1"/>
  <c r="K2072" i="1"/>
  <c r="K2085" i="1"/>
  <c r="K2100" i="1"/>
  <c r="K2114" i="1"/>
  <c r="K2129" i="1"/>
  <c r="K2145" i="1"/>
  <c r="K2159" i="1"/>
  <c r="K2173" i="1"/>
  <c r="K2187" i="1"/>
  <c r="K2202" i="1"/>
  <c r="K2218" i="1"/>
  <c r="K2232" i="1"/>
  <c r="K2247" i="1"/>
  <c r="K2260" i="1"/>
  <c r="K2275" i="1"/>
  <c r="K2291" i="1"/>
  <c r="K2305" i="1"/>
  <c r="K2319" i="1"/>
  <c r="K2330" i="1"/>
  <c r="K2341" i="1"/>
  <c r="K2355" i="1"/>
  <c r="K2367" i="1"/>
  <c r="K2378" i="1"/>
  <c r="K2392" i="1"/>
  <c r="K2403" i="1"/>
  <c r="K2415" i="1"/>
  <c r="K2428" i="1"/>
  <c r="K2440" i="1"/>
  <c r="K2451" i="1"/>
  <c r="K2465" i="1"/>
  <c r="K2476" i="1"/>
  <c r="K2488" i="1"/>
  <c r="K2501" i="1"/>
  <c r="K2513" i="1"/>
  <c r="K2524" i="1"/>
  <c r="K2537" i="1"/>
  <c r="K2547" i="1"/>
  <c r="K2557" i="1"/>
  <c r="K2569" i="1"/>
  <c r="K2579" i="1"/>
  <c r="K2589" i="1"/>
  <c r="K2601" i="1"/>
  <c r="K2611" i="1"/>
  <c r="K2621" i="1"/>
  <c r="K2633" i="1"/>
  <c r="K2643" i="1"/>
  <c r="K2653" i="1"/>
  <c r="K2665" i="1"/>
  <c r="K2675" i="1"/>
  <c r="K2685" i="1"/>
  <c r="K2697" i="1"/>
  <c r="K2707" i="1"/>
  <c r="K2717" i="1"/>
  <c r="K2729" i="1"/>
  <c r="K2739" i="1"/>
  <c r="K2749" i="1"/>
  <c r="K2761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3571" i="1"/>
  <c r="K3579" i="1"/>
  <c r="K3587" i="1"/>
  <c r="K3595" i="1"/>
  <c r="K3603" i="1"/>
  <c r="K3611" i="1"/>
  <c r="K3619" i="1"/>
  <c r="K3627" i="1"/>
  <c r="K3635" i="1"/>
  <c r="K3643" i="1"/>
  <c r="K3651" i="1"/>
  <c r="K3659" i="1"/>
  <c r="K3667" i="1"/>
  <c r="K3675" i="1"/>
  <c r="K3683" i="1"/>
  <c r="K3691" i="1"/>
  <c r="K3699" i="1"/>
  <c r="K3707" i="1"/>
  <c r="K3715" i="1"/>
  <c r="K3723" i="1"/>
  <c r="K3731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341" i="1"/>
  <c r="K414" i="1"/>
  <c r="K488" i="1"/>
  <c r="K565" i="1"/>
  <c r="K648" i="1"/>
  <c r="K729" i="1"/>
  <c r="K801" i="1"/>
  <c r="K884" i="1"/>
  <c r="K956" i="1"/>
  <c r="K1020" i="1"/>
  <c r="K1074" i="1"/>
  <c r="K1120" i="1"/>
  <c r="K1162" i="1"/>
  <c r="K1202" i="1"/>
  <c r="K1240" i="1"/>
  <c r="K1280" i="1"/>
  <c r="K1308" i="1"/>
  <c r="K1338" i="1"/>
  <c r="K1366" i="1"/>
  <c r="K1398" i="1"/>
  <c r="K1430" i="1"/>
  <c r="K1458" i="1"/>
  <c r="K1490" i="1"/>
  <c r="K1514" i="1"/>
  <c r="K1536" i="1"/>
  <c r="K1562" i="1"/>
  <c r="K1583" i="1"/>
  <c r="K1606" i="1"/>
  <c r="K1627" i="1"/>
  <c r="K1650" i="1"/>
  <c r="K1674" i="1"/>
  <c r="K1692" i="1"/>
  <c r="K1712" i="1"/>
  <c r="K1730" i="1"/>
  <c r="K1751" i="1"/>
  <c r="K1769" i="1"/>
  <c r="K1784" i="1"/>
  <c r="K1799" i="1"/>
  <c r="K1812" i="1"/>
  <c r="K1827" i="1"/>
  <c r="K1843" i="1"/>
  <c r="K1857" i="1"/>
  <c r="K1872" i="1"/>
  <c r="K1885" i="1"/>
  <c r="K1900" i="1"/>
  <c r="K1916" i="1"/>
  <c r="K1930" i="1"/>
  <c r="K1945" i="1"/>
  <c r="K1959" i="1"/>
  <c r="K1973" i="1"/>
  <c r="K1989" i="1"/>
  <c r="K2003" i="1"/>
  <c r="K2018" i="1"/>
  <c r="K2032" i="1"/>
  <c r="K2047" i="1"/>
  <c r="K2063" i="1"/>
  <c r="K2076" i="1"/>
  <c r="K2091" i="1"/>
  <c r="K2105" i="1"/>
  <c r="K2120" i="1"/>
  <c r="K2136" i="1"/>
  <c r="K2149" i="1"/>
  <c r="K2164" i="1"/>
  <c r="K2178" i="1"/>
  <c r="K2193" i="1"/>
  <c r="K2209" i="1"/>
  <c r="K2223" i="1"/>
  <c r="K2237" i="1"/>
  <c r="K2251" i="1"/>
  <c r="K2266" i="1"/>
  <c r="K2282" i="1"/>
  <c r="K2296" i="1"/>
  <c r="K2311" i="1"/>
  <c r="K2322" i="1"/>
  <c r="K2333" i="1"/>
  <c r="K2347" i="1"/>
  <c r="K2359" i="1"/>
  <c r="K2370" i="1"/>
  <c r="K2384" i="1"/>
  <c r="K2395" i="1"/>
  <c r="K2407" i="1"/>
  <c r="K2420" i="1"/>
  <c r="K2432" i="1"/>
  <c r="K2443" i="1"/>
  <c r="K2457" i="1"/>
  <c r="K2468" i="1"/>
  <c r="K2480" i="1"/>
  <c r="K2493" i="1"/>
  <c r="K2505" i="1"/>
  <c r="K2516" i="1"/>
  <c r="K2530" i="1"/>
  <c r="K2540" i="1"/>
  <c r="K2550" i="1"/>
  <c r="K2562" i="1"/>
  <c r="K2572" i="1"/>
  <c r="K2582" i="1"/>
  <c r="K2594" i="1"/>
  <c r="K2604" i="1"/>
  <c r="K2614" i="1"/>
  <c r="K2626" i="1"/>
  <c r="K2636" i="1"/>
  <c r="K2646" i="1"/>
  <c r="K2658" i="1"/>
  <c r="K2668" i="1"/>
  <c r="K2678" i="1"/>
  <c r="K2690" i="1"/>
  <c r="K2700" i="1"/>
  <c r="K2710" i="1"/>
  <c r="K2722" i="1"/>
  <c r="K2732" i="1"/>
  <c r="K2742" i="1"/>
  <c r="K2754" i="1"/>
  <c r="K2764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894" i="1"/>
  <c r="K3902" i="1"/>
  <c r="K3910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2" i="1"/>
  <c r="K4070" i="1"/>
  <c r="K4078" i="1"/>
  <c r="K4086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4422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01" i="1"/>
  <c r="K509" i="1"/>
  <c r="K609" i="1"/>
  <c r="K709" i="1"/>
  <c r="K828" i="1"/>
  <c r="K924" i="1"/>
  <c r="K1018" i="1"/>
  <c r="K1080" i="1"/>
  <c r="K1141" i="1"/>
  <c r="K1198" i="1"/>
  <c r="K1252" i="1"/>
  <c r="K1292" i="1"/>
  <c r="K1336" i="1"/>
  <c r="K1377" i="1"/>
  <c r="K1414" i="1"/>
  <c r="K1456" i="1"/>
  <c r="K1498" i="1"/>
  <c r="K1526" i="1"/>
  <c r="K1556" i="1"/>
  <c r="K1590" i="1"/>
  <c r="K1618" i="1"/>
  <c r="K1648" i="1"/>
  <c r="K1678" i="1"/>
  <c r="K1702" i="1"/>
  <c r="K1729" i="1"/>
  <c r="K1755" i="1"/>
  <c r="K1776" i="1"/>
  <c r="K1797" i="1"/>
  <c r="K1817" i="1"/>
  <c r="K1835" i="1"/>
  <c r="K1855" i="1"/>
  <c r="K1875" i="1"/>
  <c r="K1893" i="1"/>
  <c r="K1913" i="1"/>
  <c r="K1935" i="1"/>
  <c r="K1953" i="1"/>
  <c r="K1972" i="1"/>
  <c r="K1992" i="1"/>
  <c r="K2010" i="1"/>
  <c r="K2031" i="1"/>
  <c r="K2050" i="1"/>
  <c r="K2068" i="1"/>
  <c r="K2090" i="1"/>
  <c r="K2109" i="1"/>
  <c r="K2128" i="1"/>
  <c r="K2147" i="1"/>
  <c r="K2168" i="1"/>
  <c r="K2186" i="1"/>
  <c r="K2205" i="1"/>
  <c r="K2227" i="1"/>
  <c r="K417" i="1"/>
  <c r="K517" i="1"/>
  <c r="K632" i="1"/>
  <c r="K734" i="1"/>
  <c r="K832" i="1"/>
  <c r="K936" i="1"/>
  <c r="K1029" i="1"/>
  <c r="K1088" i="1"/>
  <c r="K1151" i="1"/>
  <c r="K1210" i="1"/>
  <c r="K1260" i="1"/>
  <c r="K1301" i="1"/>
  <c r="K1341" i="1"/>
  <c r="K1378" i="1"/>
  <c r="K1421" i="1"/>
  <c r="K1462" i="1"/>
  <c r="K1499" i="1"/>
  <c r="K1532" i="1"/>
  <c r="K1563" i="1"/>
  <c r="K1591" i="1"/>
  <c r="K1622" i="1"/>
  <c r="K1654" i="1"/>
  <c r="K1680" i="1"/>
  <c r="K1706" i="1"/>
  <c r="K1735" i="1"/>
  <c r="K1759" i="1"/>
  <c r="K1780" i="1"/>
  <c r="K1800" i="1"/>
  <c r="K1818" i="1"/>
  <c r="K1839" i="1"/>
  <c r="K1858" i="1"/>
  <c r="K1876" i="1"/>
  <c r="K1898" i="1"/>
  <c r="K1917" i="1"/>
  <c r="K1936" i="1"/>
  <c r="K1955" i="1"/>
  <c r="K1976" i="1"/>
  <c r="K1994" i="1"/>
  <c r="K364" i="1"/>
  <c r="K469" i="1"/>
  <c r="K581" i="1"/>
  <c r="K680" i="1"/>
  <c r="K782" i="1"/>
  <c r="K885" i="1"/>
  <c r="K981" i="1"/>
  <c r="K1056" i="1"/>
  <c r="K1122" i="1"/>
  <c r="K1175" i="1"/>
  <c r="K1237" i="1"/>
  <c r="K1281" i="1"/>
  <c r="K1320" i="1"/>
  <c r="K1360" i="1"/>
  <c r="K1402" i="1"/>
  <c r="K1441" i="1"/>
  <c r="K1480" i="1"/>
  <c r="K1519" i="1"/>
  <c r="K1547" i="1"/>
  <c r="K1578" i="1"/>
  <c r="K1607" i="1"/>
  <c r="K1636" i="1"/>
  <c r="K1668" i="1"/>
  <c r="K1694" i="1"/>
  <c r="K1719" i="1"/>
  <c r="K1747" i="1"/>
  <c r="K1771" i="1"/>
  <c r="K1789" i="1"/>
  <c r="K1809" i="1"/>
  <c r="K1829" i="1"/>
  <c r="K1848" i="1"/>
  <c r="K1867" i="1"/>
  <c r="K1889" i="1"/>
  <c r="K1907" i="1"/>
  <c r="K1927" i="1"/>
  <c r="K1946" i="1"/>
  <c r="K1964" i="1"/>
  <c r="K1985" i="1"/>
  <c r="K2004" i="1"/>
  <c r="K2023" i="1"/>
  <c r="K2044" i="1"/>
  <c r="K2064" i="1"/>
  <c r="K2082" i="1"/>
  <c r="K2101" i="1"/>
  <c r="K2122" i="1"/>
  <c r="K2140" i="1"/>
  <c r="K2160" i="1"/>
  <c r="K2181" i="1"/>
  <c r="K2200" i="1"/>
  <c r="K2219" i="1"/>
  <c r="K2239" i="1"/>
  <c r="K2257" i="1"/>
  <c r="K2277" i="1"/>
  <c r="K2297" i="1"/>
  <c r="K2314" i="1"/>
  <c r="K2331" i="1"/>
  <c r="K2348" i="1"/>
  <c r="K2364" i="1"/>
  <c r="K2379" i="1"/>
  <c r="K2396" i="1"/>
  <c r="K2412" i="1"/>
  <c r="K2429" i="1"/>
  <c r="K2447" i="1"/>
  <c r="K2460" i="1"/>
  <c r="K2477" i="1"/>
  <c r="K2495" i="1"/>
  <c r="K2511" i="1"/>
  <c r="K2525" i="1"/>
  <c r="K2541" i="1"/>
  <c r="K2555" i="1"/>
  <c r="K2570" i="1"/>
  <c r="K2585" i="1"/>
  <c r="K2597" i="1"/>
  <c r="K2612" i="1"/>
  <c r="K2627" i="1"/>
  <c r="K2641" i="1"/>
  <c r="K2654" i="1"/>
  <c r="K2669" i="1"/>
  <c r="K2683" i="1"/>
  <c r="K2698" i="1"/>
  <c r="K2713" i="1"/>
  <c r="K2725" i="1"/>
  <c r="K2740" i="1"/>
  <c r="K2755" i="1"/>
  <c r="K2769" i="1"/>
  <c r="K2780" i="1"/>
  <c r="K2791" i="1"/>
  <c r="K2801" i="1"/>
  <c r="K2812" i="1"/>
  <c r="K2823" i="1"/>
  <c r="K2833" i="1"/>
  <c r="K2844" i="1"/>
  <c r="K2855" i="1"/>
  <c r="K2865" i="1"/>
  <c r="K2876" i="1"/>
  <c r="K2887" i="1"/>
  <c r="K2897" i="1"/>
  <c r="K2908" i="1"/>
  <c r="K2919" i="1"/>
  <c r="K2929" i="1"/>
  <c r="K2940" i="1"/>
  <c r="K2951" i="1"/>
  <c r="K2961" i="1"/>
  <c r="K2972" i="1"/>
  <c r="K2983" i="1"/>
  <c r="K2993" i="1"/>
  <c r="K3004" i="1"/>
  <c r="K3015" i="1"/>
  <c r="K3025" i="1"/>
  <c r="K3036" i="1"/>
  <c r="K3047" i="1"/>
  <c r="K3057" i="1"/>
  <c r="K3068" i="1"/>
  <c r="K3079" i="1"/>
  <c r="K3089" i="1"/>
  <c r="K3100" i="1"/>
  <c r="K3111" i="1"/>
  <c r="K3121" i="1"/>
  <c r="K3132" i="1"/>
  <c r="K3143" i="1"/>
  <c r="K3153" i="1"/>
  <c r="K3164" i="1"/>
  <c r="K3175" i="1"/>
  <c r="K3185" i="1"/>
  <c r="K3196" i="1"/>
  <c r="K3207" i="1"/>
  <c r="K3217" i="1"/>
  <c r="K3228" i="1"/>
  <c r="K3239" i="1"/>
  <c r="K3249" i="1"/>
  <c r="K3260" i="1"/>
  <c r="K3271" i="1"/>
  <c r="K3281" i="1"/>
  <c r="K3292" i="1"/>
  <c r="K3303" i="1"/>
  <c r="K3313" i="1"/>
  <c r="K3324" i="1"/>
  <c r="K3335" i="1"/>
  <c r="K3345" i="1"/>
  <c r="K3356" i="1"/>
  <c r="K3367" i="1"/>
  <c r="K3377" i="1"/>
  <c r="K3388" i="1"/>
  <c r="K3399" i="1"/>
  <c r="K3409" i="1"/>
  <c r="K3420" i="1"/>
  <c r="K3431" i="1"/>
  <c r="K3441" i="1"/>
  <c r="K3452" i="1"/>
  <c r="K3463" i="1"/>
  <c r="K3473" i="1"/>
  <c r="K3484" i="1"/>
  <c r="K3495" i="1"/>
  <c r="K3505" i="1"/>
  <c r="K3516" i="1"/>
  <c r="K3527" i="1"/>
  <c r="K3537" i="1"/>
  <c r="K3548" i="1"/>
  <c r="K3559" i="1"/>
  <c r="K3569" i="1"/>
  <c r="K3580" i="1"/>
  <c r="K3591" i="1"/>
  <c r="K3601" i="1"/>
  <c r="K3612" i="1"/>
  <c r="K3623" i="1"/>
  <c r="K3633" i="1"/>
  <c r="K3644" i="1"/>
  <c r="K3655" i="1"/>
  <c r="K3665" i="1"/>
  <c r="K3676" i="1"/>
  <c r="K448" i="1"/>
  <c r="K637" i="1"/>
  <c r="K790" i="1"/>
  <c r="K974" i="1"/>
  <c r="K1077" i="1"/>
  <c r="K1173" i="1"/>
  <c r="K1264" i="1"/>
  <c r="K1322" i="1"/>
  <c r="K1393" i="1"/>
  <c r="K1452" i="1"/>
  <c r="K1511" i="1"/>
  <c r="K1564" i="1"/>
  <c r="K1611" i="1"/>
  <c r="K1660" i="1"/>
  <c r="K1700" i="1"/>
  <c r="K1742" i="1"/>
  <c r="K1781" i="1"/>
  <c r="K1811" i="1"/>
  <c r="K1844" i="1"/>
  <c r="K1873" i="1"/>
  <c r="K1904" i="1"/>
  <c r="K1937" i="1"/>
  <c r="K1967" i="1"/>
  <c r="K2000" i="1"/>
  <c r="K2026" i="1"/>
  <c r="K2053" i="1"/>
  <c r="K2077" i="1"/>
  <c r="K2104" i="1"/>
  <c r="K2131" i="1"/>
  <c r="K2155" i="1"/>
  <c r="K2183" i="1"/>
  <c r="K2210" i="1"/>
  <c r="K2233" i="1"/>
  <c r="K2256" i="1"/>
  <c r="K2279" i="1"/>
  <c r="K2301" i="1"/>
  <c r="K2321" i="1"/>
  <c r="K2339" i="1"/>
  <c r="K2357" i="1"/>
  <c r="K2376" i="1"/>
  <c r="K2394" i="1"/>
  <c r="K2413" i="1"/>
  <c r="K2433" i="1"/>
  <c r="K2450" i="1"/>
  <c r="K2469" i="1"/>
  <c r="K2487" i="1"/>
  <c r="K2506" i="1"/>
  <c r="K2523" i="1"/>
  <c r="K2542" i="1"/>
  <c r="K2558" i="1"/>
  <c r="K2574" i="1"/>
  <c r="K2590" i="1"/>
  <c r="K2606" i="1"/>
  <c r="K2622" i="1"/>
  <c r="K2638" i="1"/>
  <c r="K2657" i="1"/>
  <c r="K2673" i="1"/>
  <c r="K2689" i="1"/>
  <c r="K2705" i="1"/>
  <c r="K2721" i="1"/>
  <c r="K2737" i="1"/>
  <c r="K2753" i="1"/>
  <c r="K2770" i="1"/>
  <c r="K2783" i="1"/>
  <c r="K2794" i="1"/>
  <c r="K2807" i="1"/>
  <c r="K2818" i="1"/>
  <c r="K2831" i="1"/>
  <c r="K2842" i="1"/>
  <c r="K2856" i="1"/>
  <c r="K2868" i="1"/>
  <c r="K2880" i="1"/>
  <c r="K2892" i="1"/>
  <c r="K2904" i="1"/>
  <c r="K2916" i="1"/>
  <c r="K2928" i="1"/>
  <c r="K2941" i="1"/>
  <c r="K2953" i="1"/>
  <c r="K2965" i="1"/>
  <c r="K2977" i="1"/>
  <c r="K2989" i="1"/>
  <c r="K3001" i="1"/>
  <c r="K3013" i="1"/>
  <c r="K3026" i="1"/>
  <c r="K3039" i="1"/>
  <c r="K345" i="1"/>
  <c r="K500" i="1"/>
  <c r="K662" i="1"/>
  <c r="K837" i="1"/>
  <c r="K996" i="1"/>
  <c r="K1108" i="1"/>
  <c r="K1191" i="1"/>
  <c r="K1272" i="1"/>
  <c r="K1345" i="1"/>
  <c r="K1405" i="1"/>
  <c r="K1472" i="1"/>
  <c r="K1522" i="1"/>
  <c r="K1570" i="1"/>
  <c r="K1626" i="1"/>
  <c r="K1670" i="1"/>
  <c r="K1714" i="1"/>
  <c r="K1753" i="1"/>
  <c r="K1788" i="1"/>
  <c r="K1820" i="1"/>
  <c r="K1849" i="1"/>
  <c r="K1882" i="1"/>
  <c r="K1912" i="1"/>
  <c r="K1944" i="1"/>
  <c r="K1977" i="1"/>
  <c r="K2008" i="1"/>
  <c r="K2035" i="1"/>
  <c r="K2058" i="1"/>
  <c r="K2083" i="1"/>
  <c r="K2111" i="1"/>
  <c r="K2137" i="1"/>
  <c r="K2163" i="1"/>
  <c r="K2191" i="1"/>
  <c r="K2213" i="1"/>
  <c r="K2241" i="1"/>
  <c r="K2264" i="1"/>
  <c r="K2284" i="1"/>
  <c r="K2306" i="1"/>
  <c r="K2324" i="1"/>
  <c r="K2343" i="1"/>
  <c r="K2361" i="1"/>
  <c r="K2383" i="1"/>
  <c r="K2401" i="1"/>
  <c r="K2419" i="1"/>
  <c r="K2437" i="1"/>
  <c r="K2456" i="1"/>
  <c r="K2474" i="1"/>
  <c r="K2492" i="1"/>
  <c r="K2512" i="1"/>
  <c r="K2531" i="1"/>
  <c r="K2546" i="1"/>
  <c r="K2563" i="1"/>
  <c r="K2578" i="1"/>
  <c r="K2595" i="1"/>
  <c r="K2610" i="1"/>
  <c r="K2628" i="1"/>
  <c r="K2644" i="1"/>
  <c r="K2660" i="1"/>
  <c r="K2676" i="1"/>
  <c r="K2692" i="1"/>
  <c r="K2708" i="1"/>
  <c r="K2724" i="1"/>
  <c r="K2741" i="1"/>
  <c r="K2757" i="1"/>
  <c r="K2773" i="1"/>
  <c r="K2785" i="1"/>
  <c r="K2797" i="1"/>
  <c r="K2809" i="1"/>
  <c r="K2821" i="1"/>
  <c r="K2834" i="1"/>
  <c r="K2847" i="1"/>
  <c r="K2858" i="1"/>
  <c r="K2871" i="1"/>
  <c r="K2882" i="1"/>
  <c r="K2895" i="1"/>
  <c r="K2906" i="1"/>
  <c r="K2920" i="1"/>
  <c r="K2932" i="1"/>
  <c r="K2944" i="1"/>
  <c r="K2956" i="1"/>
  <c r="K2968" i="1"/>
  <c r="K2980" i="1"/>
  <c r="K2992" i="1"/>
  <c r="K3005" i="1"/>
  <c r="K3017" i="1"/>
  <c r="K3029" i="1"/>
  <c r="K3041" i="1"/>
  <c r="K3053" i="1"/>
  <c r="K3065" i="1"/>
  <c r="K3077" i="1"/>
  <c r="K3090" i="1"/>
  <c r="K3103" i="1"/>
  <c r="K3114" i="1"/>
  <c r="K3127" i="1"/>
  <c r="K3138" i="1"/>
  <c r="K3151" i="1"/>
  <c r="K3162" i="1"/>
  <c r="K3176" i="1"/>
  <c r="K3188" i="1"/>
  <c r="K3200" i="1"/>
  <c r="K3212" i="1"/>
  <c r="K3224" i="1"/>
  <c r="K3236" i="1"/>
  <c r="K3248" i="1"/>
  <c r="K3261" i="1"/>
  <c r="K3273" i="1"/>
  <c r="K3285" i="1"/>
  <c r="K3297" i="1"/>
  <c r="K3309" i="1"/>
  <c r="K3321" i="1"/>
  <c r="K3333" i="1"/>
  <c r="K3346" i="1"/>
  <c r="K3359" i="1"/>
  <c r="K3370" i="1"/>
  <c r="K3383" i="1"/>
  <c r="K3394" i="1"/>
  <c r="K3407" i="1"/>
  <c r="K3418" i="1"/>
  <c r="K3432" i="1"/>
  <c r="K3444" i="1"/>
  <c r="K3456" i="1"/>
  <c r="K3468" i="1"/>
  <c r="K3480" i="1"/>
  <c r="K3492" i="1"/>
  <c r="K3504" i="1"/>
  <c r="K3517" i="1"/>
  <c r="K3529" i="1"/>
  <c r="K3541" i="1"/>
  <c r="K3553" i="1"/>
  <c r="K3565" i="1"/>
  <c r="K3577" i="1"/>
  <c r="K3589" i="1"/>
  <c r="K3602" i="1"/>
  <c r="K3615" i="1"/>
  <c r="K3626" i="1"/>
  <c r="K3639" i="1"/>
  <c r="K3650" i="1"/>
  <c r="K3663" i="1"/>
  <c r="K3674" i="1"/>
  <c r="K3687" i="1"/>
  <c r="K3697" i="1"/>
  <c r="K3708" i="1"/>
  <c r="K3719" i="1"/>
  <c r="K3729" i="1"/>
  <c r="K3740" i="1"/>
  <c r="K3751" i="1"/>
  <c r="K3761" i="1"/>
  <c r="K3772" i="1"/>
  <c r="K3783" i="1"/>
  <c r="K3793" i="1"/>
  <c r="K3804" i="1"/>
  <c r="K3815" i="1"/>
  <c r="K3825" i="1"/>
  <c r="K3836" i="1"/>
  <c r="K3847" i="1"/>
  <c r="K3857" i="1"/>
  <c r="K3868" i="1"/>
  <c r="K3879" i="1"/>
  <c r="K3889" i="1"/>
  <c r="K3900" i="1"/>
  <c r="K3911" i="1"/>
  <c r="K3921" i="1"/>
  <c r="K3932" i="1"/>
  <c r="K3943" i="1"/>
  <c r="K3953" i="1"/>
  <c r="K3964" i="1"/>
  <c r="K3975" i="1"/>
  <c r="K3985" i="1"/>
  <c r="K3996" i="1"/>
  <c r="K4007" i="1"/>
  <c r="K4017" i="1"/>
  <c r="K4028" i="1"/>
  <c r="K4039" i="1"/>
  <c r="K4049" i="1"/>
  <c r="K4060" i="1"/>
  <c r="K4071" i="1"/>
  <c r="K4081" i="1"/>
  <c r="K4092" i="1"/>
  <c r="K4103" i="1"/>
  <c r="K4113" i="1"/>
  <c r="K4124" i="1"/>
  <c r="K4135" i="1"/>
  <c r="K4145" i="1"/>
  <c r="K4156" i="1"/>
  <c r="K4167" i="1"/>
  <c r="K4177" i="1"/>
  <c r="K4188" i="1"/>
  <c r="K4199" i="1"/>
  <c r="K4209" i="1"/>
  <c r="K4220" i="1"/>
  <c r="K4231" i="1"/>
  <c r="K4241" i="1"/>
  <c r="K4252" i="1"/>
  <c r="K4263" i="1"/>
  <c r="K4273" i="1"/>
  <c r="K4284" i="1"/>
  <c r="K4295" i="1"/>
  <c r="K4305" i="1"/>
  <c r="K4316" i="1"/>
  <c r="K4327" i="1"/>
  <c r="K4337" i="1"/>
  <c r="K4348" i="1"/>
  <c r="K4359" i="1"/>
  <c r="K4369" i="1"/>
  <c r="K4380" i="1"/>
  <c r="K4391" i="1"/>
  <c r="K4401" i="1"/>
  <c r="K4412" i="1"/>
  <c r="K4423" i="1"/>
  <c r="K4433" i="1"/>
  <c r="K4444" i="1"/>
  <c r="K4455" i="1"/>
  <c r="K4465" i="1"/>
  <c r="K4476" i="1"/>
  <c r="K4487" i="1"/>
  <c r="K4497" i="1"/>
  <c r="K4508" i="1"/>
  <c r="K4519" i="1"/>
  <c r="K4529" i="1"/>
  <c r="K4540" i="1"/>
  <c r="K4551" i="1"/>
  <c r="K486" i="1"/>
  <c r="K704" i="1"/>
  <c r="K905" i="1"/>
  <c r="K1090" i="1"/>
  <c r="K1218" i="1"/>
  <c r="K1309" i="1"/>
  <c r="K1394" i="1"/>
  <c r="K1488" i="1"/>
  <c r="K1548" i="1"/>
  <c r="K1612" i="1"/>
  <c r="K1682" i="1"/>
  <c r="K1737" i="1"/>
  <c r="K1785" i="1"/>
  <c r="K1826" i="1"/>
  <c r="K1864" i="1"/>
  <c r="K1908" i="1"/>
  <c r="K1949" i="1"/>
  <c r="K1991" i="1"/>
  <c r="K2028" i="1"/>
  <c r="K2065" i="1"/>
  <c r="K2096" i="1"/>
  <c r="K2132" i="1"/>
  <c r="K2169" i="1"/>
  <c r="K2201" i="1"/>
  <c r="K2236" i="1"/>
  <c r="K2268" i="1"/>
  <c r="K2293" i="1"/>
  <c r="K2323" i="1"/>
  <c r="K2349" i="1"/>
  <c r="K2373" i="1"/>
  <c r="K2397" i="1"/>
  <c r="K2423" i="1"/>
  <c r="K2448" i="1"/>
  <c r="K2471" i="1"/>
  <c r="K2497" i="1"/>
  <c r="K2521" i="1"/>
  <c r="K2545" i="1"/>
  <c r="K2565" i="1"/>
  <c r="K2587" i="1"/>
  <c r="K2609" i="1"/>
  <c r="K2630" i="1"/>
  <c r="K2651" i="1"/>
  <c r="K2674" i="1"/>
  <c r="K2694" i="1"/>
  <c r="K2716" i="1"/>
  <c r="K2738" i="1"/>
  <c r="K2762" i="1"/>
  <c r="K2778" i="1"/>
  <c r="K2796" i="1"/>
  <c r="K2813" i="1"/>
  <c r="K2828" i="1"/>
  <c r="K2845" i="1"/>
  <c r="K2861" i="1"/>
  <c r="K2877" i="1"/>
  <c r="K2893" i="1"/>
  <c r="K2911" i="1"/>
  <c r="K2925" i="1"/>
  <c r="K2943" i="1"/>
  <c r="K2959" i="1"/>
  <c r="K2975" i="1"/>
  <c r="K2991" i="1"/>
  <c r="K3008" i="1"/>
  <c r="K3023" i="1"/>
  <c r="K3040" i="1"/>
  <c r="K3055" i="1"/>
  <c r="K3069" i="1"/>
  <c r="K3082" i="1"/>
  <c r="K3096" i="1"/>
  <c r="K3109" i="1"/>
  <c r="K3124" i="1"/>
  <c r="K3137" i="1"/>
  <c r="K3152" i="1"/>
  <c r="K3167" i="1"/>
  <c r="K3180" i="1"/>
  <c r="K3193" i="1"/>
  <c r="K3208" i="1"/>
  <c r="K3221" i="1"/>
  <c r="K3234" i="1"/>
  <c r="K3250" i="1"/>
  <c r="K3264" i="1"/>
  <c r="K3277" i="1"/>
  <c r="K3290" i="1"/>
  <c r="K3305" i="1"/>
  <c r="K3319" i="1"/>
  <c r="K3332" i="1"/>
  <c r="K3348" i="1"/>
  <c r="K3361" i="1"/>
  <c r="K3375" i="1"/>
  <c r="K3389" i="1"/>
  <c r="K3402" i="1"/>
  <c r="K3416" i="1"/>
  <c r="K3429" i="1"/>
  <c r="K3445" i="1"/>
  <c r="K3458" i="1"/>
  <c r="K3472" i="1"/>
  <c r="K3487" i="1"/>
  <c r="K3500" i="1"/>
  <c r="K3513" i="1"/>
  <c r="K3528" i="1"/>
  <c r="K3543" i="1"/>
  <c r="K3556" i="1"/>
  <c r="K3570" i="1"/>
  <c r="K3584" i="1"/>
  <c r="K3597" i="1"/>
  <c r="K3610" i="1"/>
  <c r="K3625" i="1"/>
  <c r="K3640" i="1"/>
  <c r="K3653" i="1"/>
  <c r="K3668" i="1"/>
  <c r="K3681" i="1"/>
  <c r="K3693" i="1"/>
  <c r="K3705" i="1"/>
  <c r="K3717" i="1"/>
  <c r="K3730" i="1"/>
  <c r="K3743" i="1"/>
  <c r="K3754" i="1"/>
  <c r="K3767" i="1"/>
  <c r="K3778" i="1"/>
  <c r="K3791" i="1"/>
  <c r="K3802" i="1"/>
  <c r="K3816" i="1"/>
  <c r="K3828" i="1"/>
  <c r="K3840" i="1"/>
  <c r="K3852" i="1"/>
  <c r="K3864" i="1"/>
  <c r="K3876" i="1"/>
  <c r="K3888" i="1"/>
  <c r="K3901" i="1"/>
  <c r="K3913" i="1"/>
  <c r="K3925" i="1"/>
  <c r="K3937" i="1"/>
  <c r="K3949" i="1"/>
  <c r="K3961" i="1"/>
  <c r="K3973" i="1"/>
  <c r="K3986" i="1"/>
  <c r="K3999" i="1"/>
  <c r="K4010" i="1"/>
  <c r="K4023" i="1"/>
  <c r="K4034" i="1"/>
  <c r="K4047" i="1"/>
  <c r="K4058" i="1"/>
  <c r="K4072" i="1"/>
  <c r="K4084" i="1"/>
  <c r="K4096" i="1"/>
  <c r="K353" i="1"/>
  <c r="K558" i="1"/>
  <c r="K760" i="1"/>
  <c r="K1012" i="1"/>
  <c r="K1138" i="1"/>
  <c r="K1247" i="1"/>
  <c r="K1349" i="1"/>
  <c r="K1434" i="1"/>
  <c r="K1508" i="1"/>
  <c r="K1579" i="1"/>
  <c r="K1639" i="1"/>
  <c r="K1698" i="1"/>
  <c r="K1760" i="1"/>
  <c r="K1802" i="1"/>
  <c r="K1840" i="1"/>
  <c r="K1884" i="1"/>
  <c r="K1922" i="1"/>
  <c r="K1963" i="1"/>
  <c r="K2009" i="1"/>
  <c r="K2040" i="1"/>
  <c r="K2074" i="1"/>
  <c r="K2113" i="1"/>
  <c r="K2146" i="1"/>
  <c r="K2177" i="1"/>
  <c r="K2215" i="1"/>
  <c r="K2248" i="1"/>
  <c r="K2274" i="1"/>
  <c r="K2309" i="1"/>
  <c r="K2332" i="1"/>
  <c r="K2356" i="1"/>
  <c r="K2385" i="1"/>
  <c r="K2405" i="1"/>
  <c r="K2431" i="1"/>
  <c r="K2458" i="1"/>
  <c r="K2483" i="1"/>
  <c r="K2504" i="1"/>
  <c r="K2532" i="1"/>
  <c r="K2553" i="1"/>
  <c r="K2573" i="1"/>
  <c r="K2596" i="1"/>
  <c r="K2618" i="1"/>
  <c r="K2637" i="1"/>
  <c r="K2661" i="1"/>
  <c r="K2682" i="1"/>
  <c r="K2702" i="1"/>
  <c r="K2726" i="1"/>
  <c r="K2747" i="1"/>
  <c r="K2766" i="1"/>
  <c r="K2786" i="1"/>
  <c r="K2802" i="1"/>
  <c r="K2817" i="1"/>
  <c r="K2836" i="1"/>
  <c r="K2850" i="1"/>
  <c r="K2866" i="1"/>
  <c r="K2884" i="1"/>
  <c r="K2900" i="1"/>
  <c r="K2914" i="1"/>
  <c r="K2933" i="1"/>
  <c r="K2948" i="1"/>
  <c r="K2964" i="1"/>
  <c r="K2981" i="1"/>
  <c r="K2997" i="1"/>
  <c r="K3012" i="1"/>
  <c r="K3031" i="1"/>
  <c r="K3045" i="1"/>
  <c r="K3060" i="1"/>
  <c r="K3073" i="1"/>
  <c r="K3087" i="1"/>
  <c r="K3101" i="1"/>
  <c r="K3116" i="1"/>
  <c r="K3129" i="1"/>
  <c r="K3144" i="1"/>
  <c r="K3157" i="1"/>
  <c r="K3170" i="1"/>
  <c r="K3184" i="1"/>
  <c r="K3199" i="1"/>
  <c r="K3213" i="1"/>
  <c r="K3226" i="1"/>
  <c r="K3241" i="1"/>
  <c r="K3255" i="1"/>
  <c r="K3268" i="1"/>
  <c r="K3282" i="1"/>
  <c r="K3296" i="1"/>
  <c r="K3311" i="1"/>
  <c r="K3325" i="1"/>
  <c r="K3338" i="1"/>
  <c r="K3352" i="1"/>
  <c r="K3365" i="1"/>
  <c r="K3380" i="1"/>
  <c r="K3393" i="1"/>
  <c r="K3408" i="1"/>
  <c r="K3423" i="1"/>
  <c r="K3436" i="1"/>
  <c r="K3449" i="1"/>
  <c r="K3464" i="1"/>
  <c r="K3477" i="1"/>
  <c r="K3490" i="1"/>
  <c r="K3506" i="1"/>
  <c r="K3520" i="1"/>
  <c r="K3533" i="1"/>
  <c r="K3546" i="1"/>
  <c r="K3561" i="1"/>
  <c r="K3575" i="1"/>
  <c r="K3588" i="1"/>
  <c r="K3604" i="1"/>
  <c r="K3617" i="1"/>
  <c r="K3631" i="1"/>
  <c r="K3645" i="1"/>
  <c r="K3658" i="1"/>
  <c r="K3672" i="1"/>
  <c r="K3685" i="1"/>
  <c r="K3698" i="1"/>
  <c r="K3711" i="1"/>
  <c r="K3722" i="1"/>
  <c r="K3735" i="1"/>
  <c r="K3746" i="1"/>
  <c r="K3759" i="1"/>
  <c r="K3770" i="1"/>
  <c r="K3784" i="1"/>
  <c r="K3796" i="1"/>
  <c r="K3808" i="1"/>
  <c r="K3820" i="1"/>
  <c r="K3832" i="1"/>
  <c r="K3844" i="1"/>
  <c r="K3856" i="1"/>
  <c r="K3869" i="1"/>
  <c r="K3881" i="1"/>
  <c r="K3893" i="1"/>
  <c r="K3905" i="1"/>
  <c r="K3917" i="1"/>
  <c r="K3929" i="1"/>
  <c r="K3941" i="1"/>
  <c r="K3954" i="1"/>
  <c r="K3967" i="1"/>
  <c r="K3978" i="1"/>
  <c r="K3991" i="1"/>
  <c r="K4002" i="1"/>
  <c r="K4015" i="1"/>
  <c r="K4026" i="1"/>
  <c r="K4040" i="1"/>
  <c r="K4052" i="1"/>
  <c r="K4064" i="1"/>
  <c r="K4076" i="1"/>
  <c r="K4088" i="1"/>
  <c r="K4100" i="1"/>
  <c r="K4112" i="1"/>
  <c r="K4125" i="1"/>
  <c r="K4137" i="1"/>
  <c r="K4149" i="1"/>
  <c r="K4161" i="1"/>
  <c r="K4173" i="1"/>
  <c r="K4185" i="1"/>
  <c r="K4197" i="1"/>
  <c r="K4210" i="1"/>
  <c r="K4223" i="1"/>
  <c r="K4234" i="1"/>
  <c r="K4247" i="1"/>
  <c r="K4258" i="1"/>
  <c r="K4271" i="1"/>
  <c r="K4282" i="1"/>
  <c r="K4296" i="1"/>
  <c r="K4308" i="1"/>
  <c r="K4320" i="1"/>
  <c r="K4332" i="1"/>
  <c r="K4344" i="1"/>
  <c r="K4356" i="1"/>
  <c r="K4368" i="1"/>
  <c r="K4381" i="1"/>
  <c r="K4393" i="1"/>
  <c r="K4405" i="1"/>
  <c r="K4417" i="1"/>
  <c r="K4429" i="1"/>
  <c r="K4441" i="1"/>
  <c r="K4453" i="1"/>
  <c r="K4466" i="1"/>
  <c r="K4479" i="1"/>
  <c r="K4490" i="1"/>
  <c r="K4503" i="1"/>
  <c r="K4514" i="1"/>
  <c r="K4527" i="1"/>
  <c r="K4538" i="1"/>
  <c r="K4552" i="1"/>
  <c r="K4562" i="1"/>
  <c r="K4573" i="1"/>
  <c r="K4584" i="1"/>
  <c r="K4594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373" i="1"/>
  <c r="K590" i="1"/>
  <c r="K812" i="1"/>
  <c r="K1031" i="1"/>
  <c r="K1160" i="1"/>
  <c r="K1270" i="1"/>
  <c r="K1356" i="1"/>
  <c r="K1436" i="1"/>
  <c r="K1520" i="1"/>
  <c r="K1584" i="1"/>
  <c r="K1647" i="1"/>
  <c r="K1711" i="1"/>
  <c r="K1764" i="1"/>
  <c r="K1803" i="1"/>
  <c r="K1845" i="1"/>
  <c r="K1890" i="1"/>
  <c r="K1928" i="1"/>
  <c r="K1971" i="1"/>
  <c r="K2013" i="1"/>
  <c r="K2045" i="1"/>
  <c r="K2081" i="1"/>
  <c r="K2117" i="1"/>
  <c r="K2151" i="1"/>
  <c r="K2184" i="1"/>
  <c r="K2220" i="1"/>
  <c r="K2250" i="1"/>
  <c r="K2283" i="1"/>
  <c r="K2312" i="1"/>
  <c r="K2337" i="1"/>
  <c r="K2360" i="1"/>
  <c r="K2386" i="1"/>
  <c r="K2410" i="1"/>
  <c r="K2434" i="1"/>
  <c r="K2459" i="1"/>
  <c r="K2484" i="1"/>
  <c r="K2507" i="1"/>
  <c r="K2533" i="1"/>
  <c r="K2554" i="1"/>
  <c r="K2577" i="1"/>
  <c r="K2598" i="1"/>
  <c r="K2619" i="1"/>
  <c r="K2642" i="1"/>
  <c r="K2662" i="1"/>
  <c r="K2684" i="1"/>
  <c r="K2706" i="1"/>
  <c r="K2730" i="1"/>
  <c r="K2748" i="1"/>
  <c r="K2772" i="1"/>
  <c r="K2788" i="1"/>
  <c r="K2804" i="1"/>
  <c r="K2820" i="1"/>
  <c r="K2837" i="1"/>
  <c r="K2852" i="1"/>
  <c r="K2869" i="1"/>
  <c r="K2885" i="1"/>
  <c r="K2901" i="1"/>
  <c r="K2917" i="1"/>
  <c r="K2935" i="1"/>
  <c r="K2949" i="1"/>
  <c r="K2967" i="1"/>
  <c r="K2984" i="1"/>
  <c r="K2999" i="1"/>
  <c r="K3016" i="1"/>
  <c r="K3032" i="1"/>
  <c r="K3048" i="1"/>
  <c r="K3061" i="1"/>
  <c r="K3074" i="1"/>
  <c r="K3088" i="1"/>
  <c r="K3104" i="1"/>
  <c r="K3117" i="1"/>
  <c r="K3130" i="1"/>
  <c r="K3145" i="1"/>
  <c r="K3159" i="1"/>
  <c r="K3172" i="1"/>
  <c r="K3186" i="1"/>
  <c r="K3201" i="1"/>
  <c r="K3215" i="1"/>
  <c r="K3229" i="1"/>
  <c r="K3242" i="1"/>
  <c r="K3256" i="1"/>
  <c r="K3269" i="1"/>
  <c r="K3284" i="1"/>
  <c r="K3298" i="1"/>
  <c r="K3312" i="1"/>
  <c r="K3327" i="1"/>
  <c r="K3340" i="1"/>
  <c r="K3353" i="1"/>
  <c r="K3368" i="1"/>
  <c r="K3381" i="1"/>
  <c r="K3396" i="1"/>
  <c r="K3410" i="1"/>
  <c r="K3424" i="1"/>
  <c r="K3437" i="1"/>
  <c r="K3450" i="1"/>
  <c r="K3465" i="1"/>
  <c r="K3479" i="1"/>
  <c r="K3493" i="1"/>
  <c r="K3508" i="1"/>
  <c r="K3521" i="1"/>
  <c r="K3535" i="1"/>
  <c r="K3549" i="1"/>
  <c r="K3562" i="1"/>
  <c r="K3576" i="1"/>
  <c r="K3592" i="1"/>
  <c r="K3605" i="1"/>
  <c r="K3618" i="1"/>
  <c r="K3632" i="1"/>
  <c r="K3647" i="1"/>
  <c r="K3660" i="1"/>
  <c r="K3673" i="1"/>
  <c r="K3688" i="1"/>
  <c r="K3700" i="1"/>
  <c r="K3712" i="1"/>
  <c r="K3724" i="1"/>
  <c r="K3736" i="1"/>
  <c r="K3748" i="1"/>
  <c r="K3760" i="1"/>
  <c r="K3773" i="1"/>
  <c r="K3785" i="1"/>
  <c r="K3797" i="1"/>
  <c r="K3809" i="1"/>
  <c r="K3821" i="1"/>
  <c r="K3833" i="1"/>
  <c r="K3845" i="1"/>
  <c r="K3858" i="1"/>
  <c r="K3871" i="1"/>
  <c r="K3882" i="1"/>
  <c r="K3895" i="1"/>
  <c r="K3906" i="1"/>
  <c r="K3919" i="1"/>
  <c r="K3930" i="1"/>
  <c r="K3944" i="1"/>
  <c r="K3956" i="1"/>
  <c r="K3968" i="1"/>
  <c r="K3980" i="1"/>
  <c r="K3992" i="1"/>
  <c r="K4004" i="1"/>
  <c r="K4016" i="1"/>
  <c r="K4029" i="1"/>
  <c r="K4041" i="1"/>
  <c r="K4053" i="1"/>
  <c r="K4065" i="1"/>
  <c r="K4077" i="1"/>
  <c r="K4089" i="1"/>
  <c r="K4101" i="1"/>
  <c r="K4114" i="1"/>
  <c r="K4127" i="1"/>
  <c r="K4138" i="1"/>
  <c r="K4151" i="1"/>
  <c r="K4162" i="1"/>
  <c r="K4175" i="1"/>
  <c r="K4186" i="1"/>
  <c r="K4200" i="1"/>
  <c r="K4212" i="1"/>
  <c r="K4224" i="1"/>
  <c r="K4236" i="1"/>
  <c r="K4248" i="1"/>
  <c r="K4260" i="1"/>
  <c r="K4272" i="1"/>
  <c r="K4285" i="1"/>
  <c r="K4297" i="1"/>
  <c r="K4309" i="1"/>
  <c r="K4321" i="1"/>
  <c r="K4333" i="1"/>
  <c r="K4345" i="1"/>
  <c r="K4357" i="1"/>
  <c r="K4370" i="1"/>
  <c r="K4383" i="1"/>
  <c r="K4394" i="1"/>
  <c r="K4407" i="1"/>
  <c r="K597" i="1"/>
  <c r="K948" i="1"/>
  <c r="K1183" i="1"/>
  <c r="K1329" i="1"/>
  <c r="K1473" i="1"/>
  <c r="K1594" i="1"/>
  <c r="K1688" i="1"/>
  <c r="K1772" i="1"/>
  <c r="K1834" i="1"/>
  <c r="K1903" i="1"/>
  <c r="K1980" i="1"/>
  <c r="K2036" i="1"/>
  <c r="K2092" i="1"/>
  <c r="K2141" i="1"/>
  <c r="K2196" i="1"/>
  <c r="K2255" i="1"/>
  <c r="K2300" i="1"/>
  <c r="K2340" i="1"/>
  <c r="K2377" i="1"/>
  <c r="K2421" i="1"/>
  <c r="K2461" i="1"/>
  <c r="K2498" i="1"/>
  <c r="K2538" i="1"/>
  <c r="K2571" i="1"/>
  <c r="K2605" i="1"/>
  <c r="K2645" i="1"/>
  <c r="K2677" i="1"/>
  <c r="K2714" i="1"/>
  <c r="K2746" i="1"/>
  <c r="K2777" i="1"/>
  <c r="K2805" i="1"/>
  <c r="K2829" i="1"/>
  <c r="K2857" i="1"/>
  <c r="K2881" i="1"/>
  <c r="K2909" i="1"/>
  <c r="K2936" i="1"/>
  <c r="K2960" i="1"/>
  <c r="K2986" i="1"/>
  <c r="K3010" i="1"/>
  <c r="K3037" i="1"/>
  <c r="K3063" i="1"/>
  <c r="K3084" i="1"/>
  <c r="K3106" i="1"/>
  <c r="K3128" i="1"/>
  <c r="K3149" i="1"/>
  <c r="K3173" i="1"/>
  <c r="K3194" i="1"/>
  <c r="K3218" i="1"/>
  <c r="K3240" i="1"/>
  <c r="K3263" i="1"/>
  <c r="K3287" i="1"/>
  <c r="K3306" i="1"/>
  <c r="K3329" i="1"/>
  <c r="K3351" i="1"/>
  <c r="K3373" i="1"/>
  <c r="K3397" i="1"/>
  <c r="K3417" i="1"/>
  <c r="K3440" i="1"/>
  <c r="K3461" i="1"/>
  <c r="K3485" i="1"/>
  <c r="K3509" i="1"/>
  <c r="K3530" i="1"/>
  <c r="K3552" i="1"/>
  <c r="K3573" i="1"/>
  <c r="K3596" i="1"/>
  <c r="K3620" i="1"/>
  <c r="K3641" i="1"/>
  <c r="K3664" i="1"/>
  <c r="K3684" i="1"/>
  <c r="K3704" i="1"/>
  <c r="K3725" i="1"/>
  <c r="K3744" i="1"/>
  <c r="K3764" i="1"/>
  <c r="K3781" i="1"/>
  <c r="K3801" i="1"/>
  <c r="K3823" i="1"/>
  <c r="K3841" i="1"/>
  <c r="K3861" i="1"/>
  <c r="K3880" i="1"/>
  <c r="K3898" i="1"/>
  <c r="K3920" i="1"/>
  <c r="K3938" i="1"/>
  <c r="K3959" i="1"/>
  <c r="K3977" i="1"/>
  <c r="K3997" i="1"/>
  <c r="K4018" i="1"/>
  <c r="K4036" i="1"/>
  <c r="K4056" i="1"/>
  <c r="K4074" i="1"/>
  <c r="K4095" i="1"/>
  <c r="K4111" i="1"/>
  <c r="K4129" i="1"/>
  <c r="K4144" i="1"/>
  <c r="K4160" i="1"/>
  <c r="K4178" i="1"/>
  <c r="K4193" i="1"/>
  <c r="K4208" i="1"/>
  <c r="K4226" i="1"/>
  <c r="K4242" i="1"/>
  <c r="K4257" i="1"/>
  <c r="K4276" i="1"/>
  <c r="K4290" i="1"/>
  <c r="K4306" i="1"/>
  <c r="K4324" i="1"/>
  <c r="K4340" i="1"/>
  <c r="K4354" i="1"/>
  <c r="K4373" i="1"/>
  <c r="K4388" i="1"/>
  <c r="K4404" i="1"/>
  <c r="K4420" i="1"/>
  <c r="K4434" i="1"/>
  <c r="K4448" i="1"/>
  <c r="K4461" i="1"/>
  <c r="K4474" i="1"/>
  <c r="K4489" i="1"/>
  <c r="K4504" i="1"/>
  <c r="K4517" i="1"/>
  <c r="K4532" i="1"/>
  <c r="K4545" i="1"/>
  <c r="K4559" i="1"/>
  <c r="K4570" i="1"/>
  <c r="K4583" i="1"/>
  <c r="K4596" i="1"/>
  <c r="K4605" i="1"/>
  <c r="K4614" i="1"/>
  <c r="K4623" i="1"/>
  <c r="K4632" i="1"/>
  <c r="K4641" i="1"/>
  <c r="K4650" i="1"/>
  <c r="K4660" i="1"/>
  <c r="K4669" i="1"/>
  <c r="K4678" i="1"/>
  <c r="K4687" i="1"/>
  <c r="K4696" i="1"/>
  <c r="K4705" i="1"/>
  <c r="K4714" i="1"/>
  <c r="K4724" i="1"/>
  <c r="K4733" i="1"/>
  <c r="K4742" i="1"/>
  <c r="K4751" i="1"/>
  <c r="K4760" i="1"/>
  <c r="K4769" i="1"/>
  <c r="K4778" i="1"/>
  <c r="K4788" i="1"/>
  <c r="K4797" i="1"/>
  <c r="K4806" i="1"/>
  <c r="K4815" i="1"/>
  <c r="K4824" i="1"/>
  <c r="K4833" i="1"/>
  <c r="K4842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K5003" i="1"/>
  <c r="K5011" i="1"/>
  <c r="K653" i="1"/>
  <c r="K977" i="1"/>
  <c r="K1213" i="1"/>
  <c r="K1365" i="1"/>
  <c r="K1493" i="1"/>
  <c r="K1599" i="1"/>
  <c r="K1689" i="1"/>
  <c r="K1775" i="1"/>
  <c r="K1853" i="1"/>
  <c r="K1919" i="1"/>
  <c r="K1981" i="1"/>
  <c r="K2037" i="1"/>
  <c r="K2095" i="1"/>
  <c r="K2154" i="1"/>
  <c r="K2204" i="1"/>
  <c r="K2259" i="1"/>
  <c r="K2303" i="1"/>
  <c r="K2346" i="1"/>
  <c r="K2387" i="1"/>
  <c r="K2424" i="1"/>
  <c r="K2466" i="1"/>
  <c r="K2503" i="1"/>
  <c r="K2539" i="1"/>
  <c r="K2580" i="1"/>
  <c r="K2613" i="1"/>
  <c r="K2649" i="1"/>
  <c r="K2681" i="1"/>
  <c r="K2715" i="1"/>
  <c r="K2750" i="1"/>
  <c r="K2781" i="1"/>
  <c r="K2808" i="1"/>
  <c r="K2832" i="1"/>
  <c r="K2860" i="1"/>
  <c r="K2888" i="1"/>
  <c r="K2912" i="1"/>
  <c r="K2937" i="1"/>
  <c r="K2962" i="1"/>
  <c r="K2988" i="1"/>
  <c r="K3018" i="1"/>
  <c r="K3042" i="1"/>
  <c r="K3064" i="1"/>
  <c r="K3085" i="1"/>
  <c r="K3108" i="1"/>
  <c r="K3133" i="1"/>
  <c r="K3154" i="1"/>
  <c r="K3177" i="1"/>
  <c r="K3197" i="1"/>
  <c r="K3220" i="1"/>
  <c r="K3244" i="1"/>
  <c r="K3265" i="1"/>
  <c r="K3288" i="1"/>
  <c r="K3308" i="1"/>
  <c r="K3330" i="1"/>
  <c r="K3354" i="1"/>
  <c r="K3376" i="1"/>
  <c r="K3400" i="1"/>
  <c r="K3421" i="1"/>
  <c r="K3442" i="1"/>
  <c r="K3466" i="1"/>
  <c r="K3488" i="1"/>
  <c r="K3511" i="1"/>
  <c r="K3532" i="1"/>
  <c r="K3554" i="1"/>
  <c r="K3578" i="1"/>
  <c r="K3599" i="1"/>
  <c r="K3621" i="1"/>
  <c r="K3642" i="1"/>
  <c r="K3666" i="1"/>
  <c r="K3689" i="1"/>
  <c r="K3706" i="1"/>
  <c r="K3727" i="1"/>
  <c r="K3745" i="1"/>
  <c r="K3765" i="1"/>
  <c r="K3786" i="1"/>
  <c r="K3805" i="1"/>
  <c r="K3824" i="1"/>
  <c r="K3842" i="1"/>
  <c r="K3863" i="1"/>
  <c r="K3884" i="1"/>
  <c r="K3903" i="1"/>
  <c r="K3922" i="1"/>
  <c r="K3940" i="1"/>
  <c r="K3960" i="1"/>
  <c r="K3981" i="1"/>
  <c r="K4000" i="1"/>
  <c r="K4020" i="1"/>
  <c r="K4037" i="1"/>
  <c r="K4057" i="1"/>
  <c r="K4079" i="1"/>
  <c r="K4097" i="1"/>
  <c r="K4116" i="1"/>
  <c r="K4130" i="1"/>
  <c r="K4146" i="1"/>
  <c r="K4164" i="1"/>
  <c r="K4180" i="1"/>
  <c r="K4194" i="1"/>
  <c r="K4213" i="1"/>
  <c r="K4228" i="1"/>
  <c r="K4244" i="1"/>
  <c r="K4261" i="1"/>
  <c r="K4277" i="1"/>
  <c r="K4292" i="1"/>
  <c r="K4311" i="1"/>
  <c r="K4325" i="1"/>
  <c r="K4341" i="1"/>
  <c r="K4360" i="1"/>
  <c r="K4375" i="1"/>
  <c r="K4389" i="1"/>
  <c r="K4408" i="1"/>
  <c r="K4421" i="1"/>
  <c r="K4436" i="1"/>
  <c r="K4449" i="1"/>
  <c r="K4463" i="1"/>
  <c r="K4477" i="1"/>
  <c r="K4492" i="1"/>
  <c r="K4505" i="1"/>
  <c r="K4520" i="1"/>
  <c r="K4533" i="1"/>
  <c r="K4546" i="1"/>
  <c r="K4560" i="1"/>
  <c r="K4572" i="1"/>
  <c r="K4585" i="1"/>
  <c r="K4597" i="1"/>
  <c r="K4606" i="1"/>
  <c r="K4615" i="1"/>
  <c r="K4624" i="1"/>
  <c r="K4633" i="1"/>
  <c r="K4642" i="1"/>
  <c r="K4652" i="1"/>
  <c r="K4661" i="1"/>
  <c r="K4670" i="1"/>
  <c r="K4679" i="1"/>
  <c r="K4688" i="1"/>
  <c r="K4697" i="1"/>
  <c r="K4706" i="1"/>
  <c r="K4716" i="1"/>
  <c r="K4725" i="1"/>
  <c r="K4734" i="1"/>
  <c r="K4743" i="1"/>
  <c r="K4752" i="1"/>
  <c r="K4761" i="1"/>
  <c r="K4770" i="1"/>
  <c r="K4780" i="1"/>
  <c r="K4789" i="1"/>
  <c r="K4798" i="1"/>
  <c r="K4807" i="1"/>
  <c r="K4816" i="1"/>
  <c r="K4825" i="1"/>
  <c r="K4834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393" i="1"/>
  <c r="K742" i="1"/>
  <c r="K1045" i="1"/>
  <c r="K1239" i="1"/>
  <c r="K1384" i="1"/>
  <c r="K1535" i="1"/>
  <c r="K1632" i="1"/>
  <c r="K1723" i="1"/>
  <c r="K1794" i="1"/>
  <c r="K1863" i="1"/>
  <c r="K1931" i="1"/>
  <c r="K1995" i="1"/>
  <c r="K2055" i="1"/>
  <c r="K2108" i="1"/>
  <c r="K2165" i="1"/>
  <c r="K2224" i="1"/>
  <c r="K2269" i="1"/>
  <c r="K2315" i="1"/>
  <c r="K2352" i="1"/>
  <c r="K2393" i="1"/>
  <c r="K2439" i="1"/>
  <c r="K2475" i="1"/>
  <c r="K2515" i="1"/>
  <c r="K2549" i="1"/>
  <c r="K2586" i="1"/>
  <c r="K2620" i="1"/>
  <c r="K2652" i="1"/>
  <c r="K2691" i="1"/>
  <c r="K2723" i="1"/>
  <c r="K2758" i="1"/>
  <c r="K2789" i="1"/>
  <c r="K2815" i="1"/>
  <c r="K2840" i="1"/>
  <c r="K2864" i="1"/>
  <c r="K2890" i="1"/>
  <c r="K2921" i="1"/>
  <c r="K2945" i="1"/>
  <c r="K2970" i="1"/>
  <c r="K2996" i="1"/>
  <c r="K3021" i="1"/>
  <c r="K3049" i="1"/>
  <c r="K3071" i="1"/>
  <c r="K3093" i="1"/>
  <c r="K3113" i="1"/>
  <c r="K3136" i="1"/>
  <c r="K3160" i="1"/>
  <c r="K3181" i="1"/>
  <c r="K3204" i="1"/>
  <c r="K3225" i="1"/>
  <c r="K3247" i="1"/>
  <c r="K3272" i="1"/>
  <c r="K3293" i="1"/>
  <c r="K3316" i="1"/>
  <c r="K3337" i="1"/>
  <c r="K3360" i="1"/>
  <c r="K3384" i="1"/>
  <c r="K3404" i="1"/>
  <c r="K3426" i="1"/>
  <c r="K3448" i="1"/>
  <c r="K3471" i="1"/>
  <c r="K3496" i="1"/>
  <c r="K3514" i="1"/>
  <c r="K3538" i="1"/>
  <c r="K3560" i="1"/>
  <c r="K3583" i="1"/>
  <c r="K3607" i="1"/>
  <c r="K3628" i="1"/>
  <c r="K3649" i="1"/>
  <c r="K3671" i="1"/>
  <c r="K3692" i="1"/>
  <c r="K3713" i="1"/>
  <c r="K3732" i="1"/>
  <c r="K3752" i="1"/>
  <c r="K3769" i="1"/>
  <c r="K3789" i="1"/>
  <c r="K3810" i="1"/>
  <c r="K3829" i="1"/>
  <c r="K3849" i="1"/>
  <c r="K3866" i="1"/>
  <c r="K3887" i="1"/>
  <c r="K3908" i="1"/>
  <c r="K3927" i="1"/>
  <c r="K3946" i="1"/>
  <c r="K3965" i="1"/>
  <c r="K3984" i="1"/>
  <c r="K4005" i="1"/>
  <c r="K4024" i="1"/>
  <c r="K4044" i="1"/>
  <c r="K4063" i="1"/>
  <c r="K4082" i="1"/>
  <c r="K4104" i="1"/>
  <c r="K4119" i="1"/>
  <c r="K4133" i="1"/>
  <c r="K4152" i="1"/>
  <c r="K4168" i="1"/>
  <c r="K4183" i="1"/>
  <c r="K4201" i="1"/>
  <c r="K4216" i="1"/>
  <c r="K4232" i="1"/>
  <c r="K4249" i="1"/>
  <c r="K4265" i="1"/>
  <c r="K4280" i="1"/>
  <c r="K4298" i="1"/>
  <c r="K4313" i="1"/>
  <c r="K4329" i="1"/>
  <c r="K4346" i="1"/>
  <c r="K4362" i="1"/>
  <c r="K4377" i="1"/>
  <c r="K4396" i="1"/>
  <c r="K4410" i="1"/>
  <c r="K4425" i="1"/>
  <c r="K4439" i="1"/>
  <c r="K4452" i="1"/>
  <c r="K4468" i="1"/>
  <c r="K4481" i="1"/>
  <c r="K4495" i="1"/>
  <c r="K4509" i="1"/>
  <c r="K4522" i="1"/>
  <c r="K4536" i="1"/>
  <c r="K4549" i="1"/>
  <c r="K4564" i="1"/>
  <c r="K4576" i="1"/>
  <c r="K4588" i="1"/>
  <c r="K4599" i="1"/>
  <c r="K4608" i="1"/>
  <c r="K4617" i="1"/>
  <c r="K4626" i="1"/>
  <c r="K4636" i="1"/>
  <c r="K4645" i="1"/>
  <c r="K4654" i="1"/>
  <c r="K4663" i="1"/>
  <c r="K4672" i="1"/>
  <c r="K4681" i="1"/>
  <c r="K4690" i="1"/>
  <c r="K4700" i="1"/>
  <c r="K4709" i="1"/>
  <c r="K4718" i="1"/>
  <c r="K4727" i="1"/>
  <c r="K4736" i="1"/>
  <c r="K4745" i="1"/>
  <c r="K4754" i="1"/>
  <c r="K4764" i="1"/>
  <c r="K4773" i="1"/>
  <c r="K4782" i="1"/>
  <c r="K4791" i="1"/>
  <c r="K4800" i="1"/>
  <c r="K4809" i="1"/>
  <c r="K4818" i="1"/>
  <c r="K4828" i="1"/>
  <c r="K4837" i="1"/>
  <c r="K4846" i="1"/>
  <c r="K4854" i="1"/>
  <c r="K4862" i="1"/>
  <c r="K4870" i="1"/>
  <c r="K4878" i="1"/>
  <c r="K4886" i="1"/>
  <c r="K4894" i="1"/>
  <c r="K4902" i="1"/>
  <c r="K4910" i="1"/>
  <c r="K4918" i="1"/>
  <c r="K4926" i="1"/>
  <c r="K4934" i="1"/>
  <c r="K4942" i="1"/>
  <c r="K4950" i="1"/>
  <c r="K4958" i="1"/>
  <c r="K4966" i="1"/>
  <c r="K4974" i="1"/>
  <c r="K4982" i="1"/>
  <c r="K4990" i="1"/>
  <c r="K4998" i="1"/>
  <c r="K5006" i="1"/>
  <c r="K5014" i="1"/>
  <c r="K5022" i="1"/>
  <c r="K5030" i="1"/>
  <c r="K5038" i="1"/>
  <c r="K5046" i="1"/>
  <c r="K5054" i="1"/>
  <c r="K5062" i="1"/>
  <c r="K5070" i="1"/>
  <c r="K5078" i="1"/>
  <c r="K5086" i="1"/>
  <c r="K5094" i="1"/>
  <c r="K5102" i="1"/>
  <c r="K5110" i="1"/>
  <c r="K5118" i="1"/>
  <c r="K5126" i="1"/>
  <c r="K5134" i="1"/>
  <c r="K5142" i="1"/>
  <c r="K5150" i="1"/>
  <c r="K5158" i="1"/>
  <c r="K5166" i="1"/>
  <c r="K5174" i="1"/>
  <c r="K5182" i="1"/>
  <c r="O5182" i="1" s="1"/>
  <c r="K5190" i="1"/>
  <c r="K5198" i="1"/>
  <c r="K756" i="1"/>
  <c r="K1166" i="1"/>
  <c r="K1424" i="1"/>
  <c r="K1604" i="1"/>
  <c r="K1748" i="1"/>
  <c r="K1871" i="1"/>
  <c r="K1962" i="1"/>
  <c r="K2067" i="1"/>
  <c r="K2156" i="1"/>
  <c r="K2242" i="1"/>
  <c r="K2320" i="1"/>
  <c r="K2375" i="1"/>
  <c r="K2442" i="1"/>
  <c r="K2514" i="1"/>
  <c r="K2564" i="1"/>
  <c r="K2625" i="1"/>
  <c r="K2670" i="1"/>
  <c r="K2733" i="1"/>
  <c r="K2784" i="1"/>
  <c r="K2825" i="1"/>
  <c r="K2872" i="1"/>
  <c r="K2905" i="1"/>
  <c r="K2952" i="1"/>
  <c r="K2994" i="1"/>
  <c r="K3033" i="1"/>
  <c r="K3072" i="1"/>
  <c r="K3105" i="1"/>
  <c r="K3141" i="1"/>
  <c r="K3178" i="1"/>
  <c r="K3210" i="1"/>
  <c r="K3252" i="1"/>
  <c r="K3280" i="1"/>
  <c r="K3320" i="1"/>
  <c r="K3357" i="1"/>
  <c r="K3391" i="1"/>
  <c r="K3428" i="1"/>
  <c r="K3460" i="1"/>
  <c r="K3498" i="1"/>
  <c r="K3536" i="1"/>
  <c r="K3568" i="1"/>
  <c r="K3608" i="1"/>
  <c r="K3637" i="1"/>
  <c r="K3679" i="1"/>
  <c r="K3709" i="1"/>
  <c r="K3738" i="1"/>
  <c r="K3775" i="1"/>
  <c r="K3800" i="1"/>
  <c r="K3834" i="1"/>
  <c r="K3865" i="1"/>
  <c r="K3896" i="1"/>
  <c r="K3928" i="1"/>
  <c r="K3957" i="1"/>
  <c r="K3989" i="1"/>
  <c r="K4021" i="1"/>
  <c r="K4050" i="1"/>
  <c r="K4085" i="1"/>
  <c r="K4109" i="1"/>
  <c r="K4140" i="1"/>
  <c r="K4165" i="1"/>
  <c r="K4191" i="1"/>
  <c r="K4217" i="1"/>
  <c r="K4240" i="1"/>
  <c r="K4268" i="1"/>
  <c r="K4293" i="1"/>
  <c r="K4319" i="1"/>
  <c r="K4349" i="1"/>
  <c r="K4372" i="1"/>
  <c r="K4399" i="1"/>
  <c r="K4424" i="1"/>
  <c r="K4445" i="1"/>
  <c r="K4469" i="1"/>
  <c r="K4488" i="1"/>
  <c r="K4512" i="1"/>
  <c r="K4535" i="1"/>
  <c r="K4556" i="1"/>
  <c r="K4577" i="1"/>
  <c r="K4593" i="1"/>
  <c r="K4610" i="1"/>
  <c r="K4625" i="1"/>
  <c r="K4639" i="1"/>
  <c r="K4655" i="1"/>
  <c r="K4668" i="1"/>
  <c r="K4684" i="1"/>
  <c r="K4698" i="1"/>
  <c r="K4712" i="1"/>
  <c r="K4728" i="1"/>
  <c r="K4741" i="1"/>
  <c r="K4757" i="1"/>
  <c r="K4772" i="1"/>
  <c r="K4785" i="1"/>
  <c r="K4801" i="1"/>
  <c r="K4814" i="1"/>
  <c r="K4830" i="1"/>
  <c r="K4845" i="1"/>
  <c r="K4857" i="1"/>
  <c r="K4871" i="1"/>
  <c r="K4882" i="1"/>
  <c r="K4896" i="1"/>
  <c r="K4909" i="1"/>
  <c r="K4921" i="1"/>
  <c r="K4935" i="1"/>
  <c r="K4946" i="1"/>
  <c r="K4960" i="1"/>
  <c r="K4973" i="1"/>
  <c r="K4985" i="1"/>
  <c r="K4999" i="1"/>
  <c r="K5010" i="1"/>
  <c r="K5020" i="1"/>
  <c r="K5029" i="1"/>
  <c r="K5039" i="1"/>
  <c r="K5048" i="1"/>
  <c r="K5057" i="1"/>
  <c r="K5066" i="1"/>
  <c r="K5075" i="1"/>
  <c r="K5084" i="1"/>
  <c r="K5093" i="1"/>
  <c r="K5103" i="1"/>
  <c r="K5112" i="1"/>
  <c r="K5121" i="1"/>
  <c r="K5130" i="1"/>
  <c r="K5139" i="1"/>
  <c r="K5148" i="1"/>
  <c r="K5157" i="1"/>
  <c r="K5167" i="1"/>
  <c r="K5176" i="1"/>
  <c r="K5185" i="1"/>
  <c r="K5194" i="1"/>
  <c r="K5203" i="1"/>
  <c r="K5211" i="1"/>
  <c r="K5219" i="1"/>
  <c r="K5227" i="1"/>
  <c r="K5235" i="1"/>
  <c r="K5243" i="1"/>
  <c r="K5251" i="1"/>
  <c r="K5259" i="1"/>
  <c r="K5267" i="1"/>
  <c r="K5275" i="1"/>
  <c r="K5283" i="1"/>
  <c r="K5291" i="1"/>
  <c r="K5299" i="1"/>
  <c r="K5307" i="1"/>
  <c r="K5315" i="1"/>
  <c r="K5323" i="1"/>
  <c r="K5331" i="1"/>
  <c r="K5339" i="1"/>
  <c r="K5347" i="1"/>
  <c r="K5355" i="1"/>
  <c r="K5363" i="1"/>
  <c r="K5371" i="1"/>
  <c r="K5379" i="1"/>
  <c r="K5387" i="1"/>
  <c r="K5395" i="1"/>
  <c r="K5403" i="1"/>
  <c r="K5411" i="1"/>
  <c r="K5419" i="1"/>
  <c r="K5427" i="1"/>
  <c r="K5435" i="1"/>
  <c r="K5443" i="1"/>
  <c r="K5451" i="1"/>
  <c r="K5459" i="1"/>
  <c r="K5467" i="1"/>
  <c r="K5475" i="1"/>
  <c r="K5483" i="1"/>
  <c r="K5491" i="1"/>
  <c r="K5499" i="1"/>
  <c r="K5507" i="1"/>
  <c r="K5515" i="1"/>
  <c r="K5523" i="1"/>
  <c r="K5531" i="1"/>
  <c r="K5539" i="1"/>
  <c r="K5547" i="1"/>
  <c r="K5555" i="1"/>
  <c r="K5563" i="1"/>
  <c r="K5571" i="1"/>
  <c r="K5579" i="1"/>
  <c r="K5587" i="1"/>
  <c r="K5595" i="1"/>
  <c r="K5603" i="1"/>
  <c r="K5611" i="1"/>
  <c r="K5619" i="1"/>
  <c r="K5627" i="1"/>
  <c r="K5635" i="1"/>
  <c r="K5643" i="1"/>
  <c r="K5651" i="1"/>
  <c r="K5659" i="1"/>
  <c r="K5667" i="1"/>
  <c r="K5675" i="1"/>
  <c r="K5683" i="1"/>
  <c r="K5691" i="1"/>
  <c r="K5699" i="1"/>
  <c r="K5707" i="1"/>
  <c r="K5715" i="1"/>
  <c r="K5723" i="1"/>
  <c r="K5731" i="1"/>
  <c r="K5739" i="1"/>
  <c r="K5747" i="1"/>
  <c r="K5755" i="1"/>
  <c r="K5763" i="1"/>
  <c r="K5771" i="1"/>
  <c r="K5779" i="1"/>
  <c r="K5787" i="1"/>
  <c r="K5795" i="1"/>
  <c r="K5803" i="1"/>
  <c r="K5811" i="1"/>
  <c r="K5819" i="1"/>
  <c r="K5827" i="1"/>
  <c r="K5835" i="1"/>
  <c r="K5843" i="1"/>
  <c r="K5851" i="1"/>
  <c r="K5859" i="1"/>
  <c r="K5867" i="1"/>
  <c r="K5875" i="1"/>
  <c r="K5883" i="1"/>
  <c r="K5891" i="1"/>
  <c r="K5899" i="1"/>
  <c r="K5907" i="1"/>
  <c r="K5915" i="1"/>
  <c r="K5923" i="1"/>
  <c r="K5931" i="1"/>
  <c r="K5939" i="1"/>
  <c r="K5947" i="1"/>
  <c r="K5955" i="1"/>
  <c r="K5963" i="1"/>
  <c r="K5971" i="1"/>
  <c r="K5979" i="1"/>
  <c r="K5987" i="1"/>
  <c r="K5995" i="1"/>
  <c r="K6003" i="1"/>
  <c r="K6011" i="1"/>
  <c r="K6019" i="1"/>
  <c r="K6027" i="1"/>
  <c r="K6035" i="1"/>
  <c r="K6043" i="1"/>
  <c r="K6051" i="1"/>
  <c r="K6059" i="1"/>
  <c r="K6067" i="1"/>
  <c r="K6075" i="1"/>
  <c r="K6083" i="1"/>
  <c r="K6091" i="1"/>
  <c r="K6099" i="1"/>
  <c r="K6107" i="1"/>
  <c r="K6115" i="1"/>
  <c r="K6123" i="1"/>
  <c r="K6131" i="1"/>
  <c r="K6139" i="1"/>
  <c r="K6147" i="1"/>
  <c r="K6155" i="1"/>
  <c r="K6163" i="1"/>
  <c r="K6171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6275" i="1"/>
  <c r="K6283" i="1"/>
  <c r="K6291" i="1"/>
  <c r="K6299" i="1"/>
  <c r="K6307" i="1"/>
  <c r="K6315" i="1"/>
  <c r="K6323" i="1"/>
  <c r="K6331" i="1"/>
  <c r="K6339" i="1"/>
  <c r="K6347" i="1"/>
  <c r="K6355" i="1"/>
  <c r="K6363" i="1"/>
  <c r="K6371" i="1"/>
  <c r="K6379" i="1"/>
  <c r="K6387" i="1"/>
  <c r="K6395" i="1"/>
  <c r="K6403" i="1"/>
  <c r="K6411" i="1"/>
  <c r="K6419" i="1"/>
  <c r="K6427" i="1"/>
  <c r="K6435" i="1"/>
  <c r="K6443" i="1"/>
  <c r="K6451" i="1"/>
  <c r="K6459" i="1"/>
  <c r="K6467" i="1"/>
  <c r="K6475" i="1"/>
  <c r="K6483" i="1"/>
  <c r="K6491" i="1"/>
  <c r="K6499" i="1"/>
  <c r="K6507" i="1"/>
  <c r="K6515" i="1"/>
  <c r="K6523" i="1"/>
  <c r="K6531" i="1"/>
  <c r="K6539" i="1"/>
  <c r="K6547" i="1"/>
  <c r="K6555" i="1"/>
  <c r="K6563" i="1"/>
  <c r="K6571" i="1"/>
  <c r="K6579" i="1"/>
  <c r="K6587" i="1"/>
  <c r="K6595" i="1"/>
  <c r="K6603" i="1"/>
  <c r="K6611" i="1"/>
  <c r="K6619" i="1"/>
  <c r="K6627" i="1"/>
  <c r="K6635" i="1"/>
  <c r="K6643" i="1"/>
  <c r="K6651" i="1"/>
  <c r="K6659" i="1"/>
  <c r="K6667" i="1"/>
  <c r="K6675" i="1"/>
  <c r="K6683" i="1"/>
  <c r="K6691" i="1"/>
  <c r="K6699" i="1"/>
  <c r="K6707" i="1"/>
  <c r="K6715" i="1"/>
  <c r="K6723" i="1"/>
  <c r="K6731" i="1"/>
  <c r="K6739" i="1"/>
  <c r="K6747" i="1"/>
  <c r="K6755" i="1"/>
  <c r="K6763" i="1"/>
  <c r="K6771" i="1"/>
  <c r="K6779" i="1"/>
  <c r="K6787" i="1"/>
  <c r="K6795" i="1"/>
  <c r="K6803" i="1"/>
  <c r="K6811" i="1"/>
  <c r="K6819" i="1"/>
  <c r="K6827" i="1"/>
  <c r="K6835" i="1"/>
  <c r="K6843" i="1"/>
  <c r="K6851" i="1"/>
  <c r="K6859" i="1"/>
  <c r="K6867" i="1"/>
  <c r="K6875" i="1"/>
  <c r="K6883" i="1"/>
  <c r="K6891" i="1"/>
  <c r="K6899" i="1"/>
  <c r="K6907" i="1"/>
  <c r="K436" i="1"/>
  <c r="K897" i="1"/>
  <c r="K1288" i="1"/>
  <c r="K1504" i="1"/>
  <c r="K1663" i="1"/>
  <c r="K1807" i="1"/>
  <c r="K1899" i="1"/>
  <c r="K2017" i="1"/>
  <c r="K2099" i="1"/>
  <c r="K2192" i="1"/>
  <c r="K2273" i="1"/>
  <c r="K2338" i="1"/>
  <c r="K2404" i="1"/>
  <c r="K2467" i="1"/>
  <c r="K2529" i="1"/>
  <c r="K2588" i="1"/>
  <c r="K2635" i="1"/>
  <c r="K2699" i="1"/>
  <c r="K2756" i="1"/>
  <c r="K2799" i="1"/>
  <c r="K2841" i="1"/>
  <c r="K2879" i="1"/>
  <c r="K2924" i="1"/>
  <c r="K2969" i="1"/>
  <c r="K3007" i="1"/>
  <c r="K3050" i="1"/>
  <c r="K3081" i="1"/>
  <c r="K3120" i="1"/>
  <c r="K3156" i="1"/>
  <c r="K3191" i="1"/>
  <c r="K3231" i="1"/>
  <c r="K3258" i="1"/>
  <c r="K3300" i="1"/>
  <c r="K3336" i="1"/>
  <c r="K3369" i="1"/>
  <c r="K3405" i="1"/>
  <c r="K3439" i="1"/>
  <c r="K3476" i="1"/>
  <c r="K3512" i="1"/>
  <c r="K3545" i="1"/>
  <c r="K3585" i="1"/>
  <c r="K3616" i="1"/>
  <c r="K3656" i="1"/>
  <c r="K3690" i="1"/>
  <c r="K3720" i="1"/>
  <c r="K3753" i="1"/>
  <c r="K3780" i="1"/>
  <c r="K3813" i="1"/>
  <c r="K3848" i="1"/>
  <c r="K3874" i="1"/>
  <c r="K3909" i="1"/>
  <c r="K3936" i="1"/>
  <c r="K3970" i="1"/>
  <c r="K4001" i="1"/>
  <c r="K4032" i="1"/>
  <c r="K4066" i="1"/>
  <c r="K4093" i="1"/>
  <c r="K4121" i="1"/>
  <c r="K4148" i="1"/>
  <c r="K4172" i="1"/>
  <c r="K4202" i="1"/>
  <c r="K4225" i="1"/>
  <c r="K4253" i="1"/>
  <c r="K4279" i="1"/>
  <c r="K4303" i="1"/>
  <c r="K4330" i="1"/>
  <c r="K4353" i="1"/>
  <c r="K4384" i="1"/>
  <c r="K4409" i="1"/>
  <c r="K4431" i="1"/>
  <c r="K4456" i="1"/>
  <c r="K4473" i="1"/>
  <c r="K4498" i="1"/>
  <c r="K4521" i="1"/>
  <c r="K4543" i="1"/>
  <c r="K4565" i="1"/>
  <c r="K4581" i="1"/>
  <c r="K4601" i="1"/>
  <c r="K4616" i="1"/>
  <c r="K4630" i="1"/>
  <c r="K4646" i="1"/>
  <c r="K4658" i="1"/>
  <c r="K4674" i="1"/>
  <c r="K4689" i="1"/>
  <c r="K4703" i="1"/>
  <c r="K4719" i="1"/>
  <c r="K4732" i="1"/>
  <c r="K4748" i="1"/>
  <c r="K4762" i="1"/>
  <c r="K4776" i="1"/>
  <c r="K4792" i="1"/>
  <c r="K4805" i="1"/>
  <c r="K4821" i="1"/>
  <c r="K4836" i="1"/>
  <c r="K4849" i="1"/>
  <c r="K4863" i="1"/>
  <c r="K4874" i="1"/>
  <c r="K4888" i="1"/>
  <c r="K4901" i="1"/>
  <c r="K4913" i="1"/>
  <c r="K4927" i="1"/>
  <c r="K4938" i="1"/>
  <c r="K4952" i="1"/>
  <c r="K4965" i="1"/>
  <c r="K4977" i="1"/>
  <c r="K4991" i="1"/>
  <c r="K5002" i="1"/>
  <c r="K5015" i="1"/>
  <c r="K5024" i="1"/>
  <c r="K5033" i="1"/>
  <c r="K5042" i="1"/>
  <c r="K5051" i="1"/>
  <c r="K5060" i="1"/>
  <c r="K5069" i="1"/>
  <c r="K5079" i="1"/>
  <c r="K5088" i="1"/>
  <c r="K5097" i="1"/>
  <c r="K5106" i="1"/>
  <c r="K5115" i="1"/>
  <c r="K5124" i="1"/>
  <c r="K5133" i="1"/>
  <c r="K5143" i="1"/>
  <c r="K5152" i="1"/>
  <c r="K5161" i="1"/>
  <c r="K5170" i="1"/>
  <c r="K5179" i="1"/>
  <c r="K5188" i="1"/>
  <c r="K5197" i="1"/>
  <c r="K5206" i="1"/>
  <c r="K5214" i="1"/>
  <c r="K5222" i="1"/>
  <c r="K5230" i="1"/>
  <c r="K5238" i="1"/>
  <c r="K5246" i="1"/>
  <c r="K5254" i="1"/>
  <c r="K5262" i="1"/>
  <c r="K5270" i="1"/>
  <c r="K5278" i="1"/>
  <c r="K5286" i="1"/>
  <c r="K5294" i="1"/>
  <c r="K5302" i="1"/>
  <c r="K5310" i="1"/>
  <c r="K5318" i="1"/>
  <c r="K5326" i="1"/>
  <c r="K5334" i="1"/>
  <c r="K5342" i="1"/>
  <c r="K5350" i="1"/>
  <c r="K5358" i="1"/>
  <c r="K5366" i="1"/>
  <c r="K5374" i="1"/>
  <c r="K5382" i="1"/>
  <c r="K5390" i="1"/>
  <c r="K5398" i="1"/>
  <c r="K5406" i="1"/>
  <c r="K5414" i="1"/>
  <c r="K5422" i="1"/>
  <c r="K5430" i="1"/>
  <c r="K5438" i="1"/>
  <c r="K5446" i="1"/>
  <c r="K5454" i="1"/>
  <c r="K5462" i="1"/>
  <c r="K5470" i="1"/>
  <c r="K5478" i="1"/>
  <c r="K5486" i="1"/>
  <c r="K5494" i="1"/>
  <c r="K5502" i="1"/>
  <c r="K5510" i="1"/>
  <c r="K5518" i="1"/>
  <c r="K5526" i="1"/>
  <c r="K5534" i="1"/>
  <c r="K5542" i="1"/>
  <c r="K5550" i="1"/>
  <c r="K5558" i="1"/>
  <c r="K5566" i="1"/>
  <c r="K5574" i="1"/>
  <c r="K5582" i="1"/>
  <c r="K5590" i="1"/>
  <c r="K5598" i="1"/>
  <c r="K5606" i="1"/>
  <c r="K5614" i="1"/>
  <c r="K5622" i="1"/>
  <c r="K5630" i="1"/>
  <c r="K5638" i="1"/>
  <c r="K5646" i="1"/>
  <c r="K5654" i="1"/>
  <c r="K5662" i="1"/>
  <c r="K5670" i="1"/>
  <c r="K5678" i="1"/>
  <c r="K5686" i="1"/>
  <c r="K5694" i="1"/>
  <c r="K5702" i="1"/>
  <c r="K5710" i="1"/>
  <c r="K5718" i="1"/>
  <c r="K5726" i="1"/>
  <c r="K5734" i="1"/>
  <c r="K5742" i="1"/>
  <c r="K5750" i="1"/>
  <c r="K5758" i="1"/>
  <c r="K5766" i="1"/>
  <c r="K5774" i="1"/>
  <c r="K5782" i="1"/>
  <c r="K5790" i="1"/>
  <c r="K5798" i="1"/>
  <c r="K5806" i="1"/>
  <c r="K5814" i="1"/>
  <c r="K5822" i="1"/>
  <c r="K5830" i="1"/>
  <c r="K5838" i="1"/>
  <c r="K5846" i="1"/>
  <c r="K5854" i="1"/>
  <c r="K5862" i="1"/>
  <c r="K5870" i="1"/>
  <c r="K5878" i="1"/>
  <c r="K5886" i="1"/>
  <c r="K5894" i="1"/>
  <c r="K5902" i="1"/>
  <c r="K5910" i="1"/>
  <c r="K5918" i="1"/>
  <c r="K5926" i="1"/>
  <c r="K5934" i="1"/>
  <c r="K5942" i="1"/>
  <c r="K5950" i="1"/>
  <c r="K5958" i="1"/>
  <c r="K5966" i="1"/>
  <c r="K5974" i="1"/>
  <c r="K5982" i="1"/>
  <c r="K5990" i="1"/>
  <c r="K5998" i="1"/>
  <c r="K6006" i="1"/>
  <c r="K6014" i="1"/>
  <c r="K6022" i="1"/>
  <c r="K6030" i="1"/>
  <c r="K6038" i="1"/>
  <c r="K6046" i="1"/>
  <c r="K6054" i="1"/>
  <c r="K6062" i="1"/>
  <c r="K6070" i="1"/>
  <c r="K6078" i="1"/>
  <c r="K6086" i="1"/>
  <c r="K6094" i="1"/>
  <c r="K6102" i="1"/>
  <c r="K6110" i="1"/>
  <c r="K6118" i="1"/>
  <c r="K6126" i="1"/>
  <c r="K6134" i="1"/>
  <c r="K6142" i="1"/>
  <c r="K6150" i="1"/>
  <c r="K6158" i="1"/>
  <c r="K6166" i="1"/>
  <c r="K6174" i="1"/>
  <c r="K6182" i="1"/>
  <c r="K6190" i="1"/>
  <c r="K6198" i="1"/>
  <c r="K6206" i="1"/>
  <c r="K6214" i="1"/>
  <c r="K6222" i="1"/>
  <c r="K6230" i="1"/>
  <c r="K6238" i="1"/>
  <c r="K6246" i="1"/>
  <c r="K6254" i="1"/>
  <c r="K6262" i="1"/>
  <c r="K6270" i="1"/>
  <c r="K6278" i="1"/>
  <c r="K6286" i="1"/>
  <c r="K6294" i="1"/>
  <c r="K6302" i="1"/>
  <c r="K6310" i="1"/>
  <c r="K6318" i="1"/>
  <c r="K6326" i="1"/>
  <c r="K6334" i="1"/>
  <c r="K6342" i="1"/>
  <c r="K6350" i="1"/>
  <c r="K6358" i="1"/>
  <c r="K6366" i="1"/>
  <c r="K6374" i="1"/>
  <c r="K6382" i="1"/>
  <c r="K6390" i="1"/>
  <c r="K6398" i="1"/>
  <c r="K6406" i="1"/>
  <c r="K6414" i="1"/>
  <c r="K6422" i="1"/>
  <c r="K6430" i="1"/>
  <c r="K6438" i="1"/>
  <c r="K6446" i="1"/>
  <c r="K6454" i="1"/>
  <c r="K6462" i="1"/>
  <c r="K6470" i="1"/>
  <c r="K6478" i="1"/>
  <c r="K6486" i="1"/>
  <c r="K6494" i="1"/>
  <c r="K6502" i="1"/>
  <c r="K6510" i="1"/>
  <c r="K6518" i="1"/>
  <c r="K6526" i="1"/>
  <c r="K6534" i="1"/>
  <c r="K6542" i="1"/>
  <c r="K6550" i="1"/>
  <c r="K6558" i="1"/>
  <c r="K6566" i="1"/>
  <c r="K6574" i="1"/>
  <c r="K6582" i="1"/>
  <c r="K6590" i="1"/>
  <c r="K6598" i="1"/>
  <c r="K6606" i="1"/>
  <c r="K6614" i="1"/>
  <c r="K6622" i="1"/>
  <c r="K6630" i="1"/>
  <c r="K6638" i="1"/>
  <c r="K6646" i="1"/>
  <c r="K6654" i="1"/>
  <c r="K6662" i="1"/>
  <c r="K6670" i="1"/>
  <c r="K6678" i="1"/>
  <c r="K6686" i="1"/>
  <c r="K6694" i="1"/>
  <c r="K6702" i="1"/>
  <c r="K6710" i="1"/>
  <c r="K6718" i="1"/>
  <c r="K6726" i="1"/>
  <c r="K6734" i="1"/>
  <c r="K6742" i="1"/>
  <c r="K6750" i="1"/>
  <c r="K6758" i="1"/>
  <c r="K6766" i="1"/>
  <c r="K6774" i="1"/>
  <c r="K6782" i="1"/>
  <c r="K6790" i="1"/>
  <c r="K6798" i="1"/>
  <c r="K6806" i="1"/>
  <c r="K6814" i="1"/>
  <c r="K6822" i="1"/>
  <c r="K6830" i="1"/>
  <c r="K6838" i="1"/>
  <c r="K6846" i="1"/>
  <c r="K6854" i="1"/>
  <c r="K6862" i="1"/>
  <c r="K6870" i="1"/>
  <c r="K6878" i="1"/>
  <c r="K6886" i="1"/>
  <c r="K6894" i="1"/>
  <c r="K6902" i="1"/>
  <c r="K6910" i="1"/>
  <c r="K445" i="1"/>
  <c r="K1044" i="1"/>
  <c r="K1302" i="1"/>
  <c r="K1540" i="1"/>
  <c r="K1675" i="1"/>
  <c r="K1816" i="1"/>
  <c r="K1921" i="1"/>
  <c r="K2019" i="1"/>
  <c r="K2119" i="1"/>
  <c r="K2195" i="1"/>
  <c r="K2287" i="1"/>
  <c r="K2351" i="1"/>
  <c r="K2411" i="1"/>
  <c r="K2479" i="1"/>
  <c r="K2534" i="1"/>
  <c r="K2593" i="1"/>
  <c r="K2650" i="1"/>
  <c r="K2701" i="1"/>
  <c r="K2763" i="1"/>
  <c r="K2800" i="1"/>
  <c r="K2848" i="1"/>
  <c r="K2889" i="1"/>
  <c r="K2927" i="1"/>
  <c r="K2973" i="1"/>
  <c r="K3009" i="1"/>
  <c r="K3052" i="1"/>
  <c r="K3092" i="1"/>
  <c r="K3122" i="1"/>
  <c r="K3161" i="1"/>
  <c r="K3192" i="1"/>
  <c r="K3232" i="1"/>
  <c r="K3266" i="1"/>
  <c r="K3301" i="1"/>
  <c r="K3341" i="1"/>
  <c r="K3372" i="1"/>
  <c r="K3412" i="1"/>
  <c r="K3447" i="1"/>
  <c r="K3481" i="1"/>
  <c r="K3519" i="1"/>
  <c r="K3551" i="1"/>
  <c r="K3586" i="1"/>
  <c r="K3624" i="1"/>
  <c r="K3657" i="1"/>
  <c r="K3695" i="1"/>
  <c r="K3721" i="1"/>
  <c r="K3756" i="1"/>
  <c r="K3788" i="1"/>
  <c r="K3817" i="1"/>
  <c r="K3850" i="1"/>
  <c r="K3877" i="1"/>
  <c r="K3912" i="1"/>
  <c r="K3945" i="1"/>
  <c r="K3972" i="1"/>
  <c r="K4008" i="1"/>
  <c r="K4033" i="1"/>
  <c r="K4068" i="1"/>
  <c r="K4098" i="1"/>
  <c r="K4122" i="1"/>
  <c r="K4153" i="1"/>
  <c r="K4176" i="1"/>
  <c r="K4204" i="1"/>
  <c r="K4229" i="1"/>
  <c r="K4255" i="1"/>
  <c r="K4281" i="1"/>
  <c r="K4304" i="1"/>
  <c r="K4335" i="1"/>
  <c r="K4361" i="1"/>
  <c r="K4385" i="1"/>
  <c r="K4413" i="1"/>
  <c r="K4432" i="1"/>
  <c r="K4457" i="1"/>
  <c r="K4480" i="1"/>
  <c r="K4500" i="1"/>
  <c r="K4524" i="1"/>
  <c r="K4544" i="1"/>
  <c r="K4567" i="1"/>
  <c r="K4586" i="1"/>
  <c r="K4602" i="1"/>
  <c r="K4618" i="1"/>
  <c r="K4631" i="1"/>
  <c r="K4647" i="1"/>
  <c r="K4662" i="1"/>
  <c r="K4676" i="1"/>
  <c r="K4692" i="1"/>
  <c r="K4704" i="1"/>
  <c r="K4720" i="1"/>
  <c r="K4735" i="1"/>
  <c r="K4749" i="1"/>
  <c r="K4765" i="1"/>
  <c r="K4777" i="1"/>
  <c r="K4793" i="1"/>
  <c r="K4808" i="1"/>
  <c r="K4822" i="1"/>
  <c r="K4838" i="1"/>
  <c r="K4850" i="1"/>
  <c r="K4864" i="1"/>
  <c r="K4877" i="1"/>
  <c r="K4889" i="1"/>
  <c r="K4903" i="1"/>
  <c r="K4914" i="1"/>
  <c r="K4928" i="1"/>
  <c r="K4941" i="1"/>
  <c r="K4953" i="1"/>
  <c r="K4967" i="1"/>
  <c r="K4978" i="1"/>
  <c r="K4992" i="1"/>
  <c r="K5005" i="1"/>
  <c r="K5016" i="1"/>
  <c r="K5025" i="1"/>
  <c r="K5034" i="1"/>
  <c r="K5043" i="1"/>
  <c r="K5052" i="1"/>
  <c r="K5061" i="1"/>
  <c r="K5071" i="1"/>
  <c r="K5080" i="1"/>
  <c r="K5089" i="1"/>
  <c r="K5098" i="1"/>
  <c r="K5107" i="1"/>
  <c r="K5116" i="1"/>
  <c r="K5125" i="1"/>
  <c r="K5135" i="1"/>
  <c r="K5144" i="1"/>
  <c r="K5153" i="1"/>
  <c r="K5162" i="1"/>
  <c r="K5171" i="1"/>
  <c r="K5180" i="1"/>
  <c r="K5189" i="1"/>
  <c r="K5199" i="1"/>
  <c r="K5207" i="1"/>
  <c r="K5215" i="1"/>
  <c r="K5223" i="1"/>
  <c r="K5231" i="1"/>
  <c r="K5239" i="1"/>
  <c r="K5247" i="1"/>
  <c r="K5255" i="1"/>
  <c r="K5263" i="1"/>
  <c r="K5271" i="1"/>
  <c r="K5279" i="1"/>
  <c r="K5287" i="1"/>
  <c r="K5295" i="1"/>
  <c r="K5303" i="1"/>
  <c r="K5311" i="1"/>
  <c r="K5319" i="1"/>
  <c r="K5327" i="1"/>
  <c r="K5335" i="1"/>
  <c r="K5343" i="1"/>
  <c r="K5351" i="1"/>
  <c r="K5359" i="1"/>
  <c r="K5367" i="1"/>
  <c r="K5375" i="1"/>
  <c r="K5383" i="1"/>
  <c r="K5391" i="1"/>
  <c r="K5399" i="1"/>
  <c r="K5407" i="1"/>
  <c r="K5415" i="1"/>
  <c r="K5423" i="1"/>
  <c r="K5431" i="1"/>
  <c r="K5439" i="1"/>
  <c r="K5447" i="1"/>
  <c r="K5455" i="1"/>
  <c r="K5463" i="1"/>
  <c r="K5471" i="1"/>
  <c r="K5479" i="1"/>
  <c r="K5487" i="1"/>
  <c r="K5495" i="1"/>
  <c r="K5503" i="1"/>
  <c r="K5511" i="1"/>
  <c r="K5519" i="1"/>
  <c r="K5527" i="1"/>
  <c r="K5535" i="1"/>
  <c r="K5543" i="1"/>
  <c r="K5551" i="1"/>
  <c r="K5559" i="1"/>
  <c r="K5567" i="1"/>
  <c r="K5575" i="1"/>
  <c r="K5583" i="1"/>
  <c r="K5591" i="1"/>
  <c r="K5599" i="1"/>
  <c r="K5607" i="1"/>
  <c r="K5615" i="1"/>
  <c r="K5623" i="1"/>
  <c r="K5631" i="1"/>
  <c r="K5639" i="1"/>
  <c r="K5647" i="1"/>
  <c r="K5655" i="1"/>
  <c r="K5663" i="1"/>
  <c r="K5671" i="1"/>
  <c r="K5679" i="1"/>
  <c r="K5687" i="1"/>
  <c r="K5695" i="1"/>
  <c r="K5703" i="1"/>
  <c r="K5711" i="1"/>
  <c r="K5719" i="1"/>
  <c r="K5727" i="1"/>
  <c r="K5735" i="1"/>
  <c r="K5743" i="1"/>
  <c r="K5751" i="1"/>
  <c r="K5759" i="1"/>
  <c r="K5767" i="1"/>
  <c r="K5775" i="1"/>
  <c r="K5783" i="1"/>
  <c r="K5791" i="1"/>
  <c r="K5799" i="1"/>
  <c r="K5807" i="1"/>
  <c r="K5815" i="1"/>
  <c r="K5823" i="1"/>
  <c r="K5831" i="1"/>
  <c r="K5839" i="1"/>
  <c r="K5847" i="1"/>
  <c r="K5855" i="1"/>
  <c r="K5863" i="1"/>
  <c r="K5871" i="1"/>
  <c r="K5879" i="1"/>
  <c r="K5887" i="1"/>
  <c r="K5895" i="1"/>
  <c r="K5903" i="1"/>
  <c r="K5911" i="1"/>
  <c r="K5919" i="1"/>
  <c r="K5927" i="1"/>
  <c r="K5935" i="1"/>
  <c r="K5943" i="1"/>
  <c r="K5951" i="1"/>
  <c r="K5959" i="1"/>
  <c r="K5967" i="1"/>
  <c r="K5975" i="1"/>
  <c r="K5983" i="1"/>
  <c r="K5991" i="1"/>
  <c r="K5999" i="1"/>
  <c r="K6007" i="1"/>
  <c r="K6015" i="1"/>
  <c r="K6023" i="1"/>
  <c r="K6031" i="1"/>
  <c r="K6039" i="1"/>
  <c r="K6047" i="1"/>
  <c r="K6055" i="1"/>
  <c r="K6063" i="1"/>
  <c r="K6071" i="1"/>
  <c r="K6079" i="1"/>
  <c r="K6087" i="1"/>
  <c r="K6095" i="1"/>
  <c r="K6103" i="1"/>
  <c r="K6111" i="1"/>
  <c r="K6119" i="1"/>
  <c r="K6127" i="1"/>
  <c r="K6135" i="1"/>
  <c r="K6143" i="1"/>
  <c r="K6151" i="1"/>
  <c r="K6159" i="1"/>
  <c r="K6167" i="1"/>
  <c r="K6175" i="1"/>
  <c r="K6183" i="1"/>
  <c r="K6191" i="1"/>
  <c r="K6199" i="1"/>
  <c r="K6207" i="1"/>
  <c r="K6215" i="1"/>
  <c r="K6223" i="1"/>
  <c r="K6231" i="1"/>
  <c r="K6239" i="1"/>
  <c r="K6247" i="1"/>
  <c r="K6255" i="1"/>
  <c r="K6263" i="1"/>
  <c r="K6271" i="1"/>
  <c r="K6279" i="1"/>
  <c r="K6287" i="1"/>
  <c r="K6295" i="1"/>
  <c r="K6303" i="1"/>
  <c r="K6311" i="1"/>
  <c r="K6319" i="1"/>
  <c r="K6327" i="1"/>
  <c r="K6335" i="1"/>
  <c r="K6343" i="1"/>
  <c r="K6351" i="1"/>
  <c r="K6359" i="1"/>
  <c r="K6367" i="1"/>
  <c r="K6375" i="1"/>
  <c r="K6383" i="1"/>
  <c r="K6391" i="1"/>
  <c r="K6399" i="1"/>
  <c r="K6407" i="1"/>
  <c r="K6415" i="1"/>
  <c r="K6423" i="1"/>
  <c r="K6431" i="1"/>
  <c r="K6439" i="1"/>
  <c r="K6447" i="1"/>
  <c r="K6455" i="1"/>
  <c r="K6463" i="1"/>
  <c r="K6471" i="1"/>
  <c r="K6479" i="1"/>
  <c r="K6487" i="1"/>
  <c r="K6495" i="1"/>
  <c r="K6503" i="1"/>
  <c r="K6511" i="1"/>
  <c r="K6519" i="1"/>
  <c r="K6527" i="1"/>
  <c r="K6535" i="1"/>
  <c r="K6543" i="1"/>
  <c r="K6551" i="1"/>
  <c r="K6559" i="1"/>
  <c r="K6567" i="1"/>
  <c r="K6575" i="1"/>
  <c r="K6583" i="1"/>
  <c r="K6591" i="1"/>
  <c r="K6599" i="1"/>
  <c r="K6607" i="1"/>
  <c r="K6615" i="1"/>
  <c r="K6623" i="1"/>
  <c r="K6631" i="1"/>
  <c r="K6639" i="1"/>
  <c r="K6647" i="1"/>
  <c r="K6655" i="1"/>
  <c r="K6663" i="1"/>
  <c r="K6671" i="1"/>
  <c r="K6679" i="1"/>
  <c r="K6687" i="1"/>
  <c r="K6695" i="1"/>
  <c r="K6703" i="1"/>
  <c r="K6711" i="1"/>
  <c r="K6719" i="1"/>
  <c r="K6727" i="1"/>
  <c r="K6735" i="1"/>
  <c r="K6743" i="1"/>
  <c r="K6751" i="1"/>
  <c r="K6759" i="1"/>
  <c r="K6767" i="1"/>
  <c r="K6775" i="1"/>
  <c r="K6783" i="1"/>
  <c r="K6791" i="1"/>
  <c r="K6799" i="1"/>
  <c r="K6807" i="1"/>
  <c r="K6815" i="1"/>
  <c r="K6823" i="1"/>
  <c r="K6831" i="1"/>
  <c r="K6839" i="1"/>
  <c r="K6847" i="1"/>
  <c r="K6855" i="1"/>
  <c r="K6863" i="1"/>
  <c r="K6871" i="1"/>
  <c r="K6879" i="1"/>
  <c r="K6887" i="1"/>
  <c r="K6895" i="1"/>
  <c r="K6903" i="1"/>
  <c r="K1063" i="1"/>
  <c r="K1442" i="1"/>
  <c r="K1726" i="1"/>
  <c r="K1891" i="1"/>
  <c r="K2059" i="1"/>
  <c r="K2211" i="1"/>
  <c r="K2328" i="1"/>
  <c r="K2425" i="1"/>
  <c r="K2522" i="1"/>
  <c r="K2617" i="1"/>
  <c r="K2709" i="1"/>
  <c r="K2792" i="1"/>
  <c r="K2853" i="1"/>
  <c r="K2922" i="1"/>
  <c r="K2985" i="1"/>
  <c r="K3056" i="1"/>
  <c r="K3112" i="1"/>
  <c r="K3168" i="1"/>
  <c r="K3223" i="1"/>
  <c r="K3279" i="1"/>
  <c r="K3343" i="1"/>
  <c r="K3392" i="1"/>
  <c r="K3455" i="1"/>
  <c r="K3503" i="1"/>
  <c r="K3567" i="1"/>
  <c r="K3629" i="1"/>
  <c r="K3680" i="1"/>
  <c r="K3733" i="1"/>
  <c r="K3777" i="1"/>
  <c r="K3831" i="1"/>
  <c r="K3885" i="1"/>
  <c r="K3933" i="1"/>
  <c r="K3983" i="1"/>
  <c r="K4031" i="1"/>
  <c r="K4080" i="1"/>
  <c r="K4128" i="1"/>
  <c r="K4169" i="1"/>
  <c r="K4207" i="1"/>
  <c r="K4250" i="1"/>
  <c r="K4289" i="1"/>
  <c r="K4336" i="1"/>
  <c r="K4376" i="1"/>
  <c r="K4416" i="1"/>
  <c r="K4450" i="1"/>
  <c r="K4485" i="1"/>
  <c r="K4525" i="1"/>
  <c r="K4557" i="1"/>
  <c r="K4591" i="1"/>
  <c r="K4613" i="1"/>
  <c r="K4638" i="1"/>
  <c r="K4664" i="1"/>
  <c r="K4685" i="1"/>
  <c r="K4710" i="1"/>
  <c r="K4730" i="1"/>
  <c r="K4756" i="1"/>
  <c r="K4781" i="1"/>
  <c r="K4802" i="1"/>
  <c r="K4826" i="1"/>
  <c r="K4848" i="1"/>
  <c r="K4869" i="1"/>
  <c r="K4890" i="1"/>
  <c r="K4911" i="1"/>
  <c r="K4930" i="1"/>
  <c r="K4951" i="1"/>
  <c r="K4970" i="1"/>
  <c r="K4993" i="1"/>
  <c r="K5012" i="1"/>
  <c r="K5027" i="1"/>
  <c r="K5041" i="1"/>
  <c r="K5056" i="1"/>
  <c r="K5072" i="1"/>
  <c r="K5085" i="1"/>
  <c r="K5100" i="1"/>
  <c r="K5114" i="1"/>
  <c r="K5129" i="1"/>
  <c r="K5145" i="1"/>
  <c r="K5159" i="1"/>
  <c r="K5173" i="1"/>
  <c r="K5187" i="1"/>
  <c r="K5202" i="1"/>
  <c r="K5216" i="1"/>
  <c r="K5228" i="1"/>
  <c r="K5241" i="1"/>
  <c r="K5253" i="1"/>
  <c r="K5266" i="1"/>
  <c r="K5280" i="1"/>
  <c r="K5292" i="1"/>
  <c r="K5305" i="1"/>
  <c r="K5317" i="1"/>
  <c r="K5330" i="1"/>
  <c r="K5344" i="1"/>
  <c r="K5356" i="1"/>
  <c r="K5369" i="1"/>
  <c r="K5381" i="1"/>
  <c r="K5394" i="1"/>
  <c r="K5408" i="1"/>
  <c r="K5420" i="1"/>
  <c r="K5433" i="1"/>
  <c r="K5445" i="1"/>
  <c r="K5458" i="1"/>
  <c r="K5472" i="1"/>
  <c r="K5484" i="1"/>
  <c r="K5497" i="1"/>
  <c r="K5509" i="1"/>
  <c r="K5522" i="1"/>
  <c r="K5536" i="1"/>
  <c r="K5548" i="1"/>
  <c r="K5561" i="1"/>
  <c r="K5573" i="1"/>
  <c r="K5586" i="1"/>
  <c r="K5600" i="1"/>
  <c r="K5612" i="1"/>
  <c r="K5625" i="1"/>
  <c r="K5637" i="1"/>
  <c r="K5650" i="1"/>
  <c r="K5664" i="1"/>
  <c r="K5676" i="1"/>
  <c r="K5689" i="1"/>
  <c r="K5701" i="1"/>
  <c r="K5714" i="1"/>
  <c r="K5728" i="1"/>
  <c r="K5740" i="1"/>
  <c r="K5753" i="1"/>
  <c r="K5765" i="1"/>
  <c r="K5778" i="1"/>
  <c r="K5792" i="1"/>
  <c r="K5804" i="1"/>
  <c r="K5817" i="1"/>
  <c r="K5829" i="1"/>
  <c r="K5842" i="1"/>
  <c r="K5856" i="1"/>
  <c r="K5868" i="1"/>
  <c r="K5881" i="1"/>
  <c r="K5893" i="1"/>
  <c r="K5906" i="1"/>
  <c r="K5920" i="1"/>
  <c r="K5932" i="1"/>
  <c r="K5945" i="1"/>
  <c r="K5957" i="1"/>
  <c r="K5970" i="1"/>
  <c r="K5984" i="1"/>
  <c r="K5996" i="1"/>
  <c r="K6009" i="1"/>
  <c r="K6021" i="1"/>
  <c r="K6034" i="1"/>
  <c r="K6048" i="1"/>
  <c r="K6060" i="1"/>
  <c r="K6073" i="1"/>
  <c r="K6085" i="1"/>
  <c r="K6098" i="1"/>
  <c r="K6112" i="1"/>
  <c r="K6124" i="1"/>
  <c r="K6137" i="1"/>
  <c r="K6149" i="1"/>
  <c r="K6162" i="1"/>
  <c r="K6176" i="1"/>
  <c r="K6188" i="1"/>
  <c r="K6201" i="1"/>
  <c r="K6213" i="1"/>
  <c r="K6226" i="1"/>
  <c r="K6240" i="1"/>
  <c r="K6252" i="1"/>
  <c r="K6265" i="1"/>
  <c r="K6277" i="1"/>
  <c r="K6290" i="1"/>
  <c r="K6304" i="1"/>
  <c r="K6316" i="1"/>
  <c r="K6329" i="1"/>
  <c r="K6341" i="1"/>
  <c r="K6354" i="1"/>
  <c r="K6368" i="1"/>
  <c r="K6380" i="1"/>
  <c r="K6393" i="1"/>
  <c r="K6405" i="1"/>
  <c r="K6418" i="1"/>
  <c r="K6432" i="1"/>
  <c r="K6444" i="1"/>
  <c r="K6457" i="1"/>
  <c r="K6469" i="1"/>
  <c r="K6482" i="1"/>
  <c r="K6496" i="1"/>
  <c r="K6508" i="1"/>
  <c r="K6521" i="1"/>
  <c r="K6533" i="1"/>
  <c r="K6546" i="1"/>
  <c r="K6560" i="1"/>
  <c r="K6572" i="1"/>
  <c r="K6585" i="1"/>
  <c r="K6597" i="1"/>
  <c r="K6610" i="1"/>
  <c r="K6624" i="1"/>
  <c r="K6636" i="1"/>
  <c r="K6649" i="1"/>
  <c r="K6661" i="1"/>
  <c r="K6688" i="1"/>
  <c r="K6700" i="1"/>
  <c r="K6713" i="1"/>
  <c r="K6725" i="1"/>
  <c r="K6738" i="1"/>
  <c r="K6752" i="1"/>
  <c r="K6764" i="1"/>
  <c r="K6777" i="1"/>
  <c r="K6789" i="1"/>
  <c r="K6802" i="1"/>
  <c r="K6816" i="1"/>
  <c r="K6828" i="1"/>
  <c r="K6841" i="1"/>
  <c r="K6853" i="1"/>
  <c r="K6866" i="1"/>
  <c r="K6880" i="1"/>
  <c r="K6892" i="1"/>
  <c r="K6905" i="1"/>
  <c r="K6915" i="1"/>
  <c r="K6923" i="1"/>
  <c r="K6931" i="1"/>
  <c r="K6939" i="1"/>
  <c r="K6947" i="1"/>
  <c r="K6955" i="1"/>
  <c r="K6963" i="1"/>
  <c r="K6971" i="1"/>
  <c r="K6979" i="1"/>
  <c r="K6987" i="1"/>
  <c r="K6995" i="1"/>
  <c r="K7003" i="1"/>
  <c r="K7011" i="1"/>
  <c r="K7019" i="1"/>
  <c r="K7027" i="1"/>
  <c r="K7035" i="1"/>
  <c r="K7043" i="1"/>
  <c r="K7051" i="1"/>
  <c r="K7059" i="1"/>
  <c r="K7067" i="1"/>
  <c r="K7075" i="1"/>
  <c r="K7083" i="1"/>
  <c r="K7091" i="1"/>
  <c r="K7099" i="1"/>
  <c r="K7107" i="1"/>
  <c r="K7115" i="1"/>
  <c r="K7123" i="1"/>
  <c r="K7131" i="1"/>
  <c r="K7139" i="1"/>
  <c r="K7147" i="1"/>
  <c r="K7155" i="1"/>
  <c r="K7163" i="1"/>
  <c r="K7171" i="1"/>
  <c r="K7179" i="1"/>
  <c r="K7187" i="1"/>
  <c r="K7195" i="1"/>
  <c r="K7203" i="1"/>
  <c r="K7211" i="1"/>
  <c r="K7219" i="1"/>
  <c r="K7227" i="1"/>
  <c r="K7235" i="1"/>
  <c r="K7243" i="1"/>
  <c r="K7251" i="1"/>
  <c r="K7259" i="1"/>
  <c r="K7267" i="1"/>
  <c r="K7275" i="1"/>
  <c r="K7283" i="1"/>
  <c r="K7291" i="1"/>
  <c r="K7299" i="1"/>
  <c r="K7307" i="1"/>
  <c r="K7315" i="1"/>
  <c r="K7323" i="1"/>
  <c r="K7331" i="1"/>
  <c r="K7339" i="1"/>
  <c r="K7347" i="1"/>
  <c r="K7355" i="1"/>
  <c r="K7363" i="1"/>
  <c r="K7371" i="1"/>
  <c r="K7379" i="1"/>
  <c r="K7387" i="1"/>
  <c r="K7395" i="1"/>
  <c r="K7403" i="1"/>
  <c r="K7411" i="1"/>
  <c r="K7419" i="1"/>
  <c r="K7427" i="1"/>
  <c r="K7435" i="1"/>
  <c r="K7443" i="1"/>
  <c r="K7451" i="1"/>
  <c r="K7459" i="1"/>
  <c r="K7467" i="1"/>
  <c r="K7475" i="1"/>
  <c r="K7483" i="1"/>
  <c r="K7491" i="1"/>
  <c r="K7499" i="1"/>
  <c r="K7507" i="1"/>
  <c r="K7515" i="1"/>
  <c r="K7523" i="1"/>
  <c r="K7531" i="1"/>
  <c r="K7539" i="1"/>
  <c r="K7547" i="1"/>
  <c r="K7555" i="1"/>
  <c r="K7563" i="1"/>
  <c r="K7571" i="1"/>
  <c r="K7579" i="1"/>
  <c r="K7587" i="1"/>
  <c r="K7595" i="1"/>
  <c r="K7603" i="1"/>
  <c r="K7611" i="1"/>
  <c r="K7619" i="1"/>
  <c r="K7627" i="1"/>
  <c r="K7635" i="1"/>
  <c r="K7643" i="1"/>
  <c r="K7651" i="1"/>
  <c r="K7659" i="1"/>
  <c r="K7667" i="1"/>
  <c r="K7675" i="1"/>
  <c r="K7683" i="1"/>
  <c r="K7691" i="1"/>
  <c r="K7699" i="1"/>
  <c r="K7707" i="1"/>
  <c r="K7715" i="1"/>
  <c r="K7723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537" i="1"/>
  <c r="K1223" i="1"/>
  <c r="K1554" i="1"/>
  <c r="K1791" i="1"/>
  <c r="K1957" i="1"/>
  <c r="K2123" i="1"/>
  <c r="K2245" i="1"/>
  <c r="K2368" i="1"/>
  <c r="K2452" i="1"/>
  <c r="K2561" i="1"/>
  <c r="K2659" i="1"/>
  <c r="K2734" i="1"/>
  <c r="K2816" i="1"/>
  <c r="K2874" i="1"/>
  <c r="K2946" i="1"/>
  <c r="K3020" i="1"/>
  <c r="K3076" i="1"/>
  <c r="K3135" i="1"/>
  <c r="K3189" i="1"/>
  <c r="K3245" i="1"/>
  <c r="K3304" i="1"/>
  <c r="K3362" i="1"/>
  <c r="K3415" i="1"/>
  <c r="K3474" i="1"/>
  <c r="K3525" i="1"/>
  <c r="K3593" i="1"/>
  <c r="K3648" i="1"/>
  <c r="K3701" i="1"/>
  <c r="K3749" i="1"/>
  <c r="K3799" i="1"/>
  <c r="K3853" i="1"/>
  <c r="K3897" i="1"/>
  <c r="K3951" i="1"/>
  <c r="K3994" i="1"/>
  <c r="K4048" i="1"/>
  <c r="K4105" i="1"/>
  <c r="K4141" i="1"/>
  <c r="K4184" i="1"/>
  <c r="K4221" i="1"/>
  <c r="K4266" i="1"/>
  <c r="K4312" i="1"/>
  <c r="K4351" i="1"/>
  <c r="K4392" i="1"/>
  <c r="K4428" i="1"/>
  <c r="K4464" i="1"/>
  <c r="K4501" i="1"/>
  <c r="K4537" i="1"/>
  <c r="K4569" i="1"/>
  <c r="K4600" i="1"/>
  <c r="K4622" i="1"/>
  <c r="K4648" i="1"/>
  <c r="K4671" i="1"/>
  <c r="K4694" i="1"/>
  <c r="K4717" i="1"/>
  <c r="K4740" i="1"/>
  <c r="K4766" i="1"/>
  <c r="K4786" i="1"/>
  <c r="K4812" i="1"/>
  <c r="K4832" i="1"/>
  <c r="K4856" i="1"/>
  <c r="K4879" i="1"/>
  <c r="K4897" i="1"/>
  <c r="K4919" i="1"/>
  <c r="K4937" i="1"/>
  <c r="K4959" i="1"/>
  <c r="K4981" i="1"/>
  <c r="K5000" i="1"/>
  <c r="K5018" i="1"/>
  <c r="K5032" i="1"/>
  <c r="K5047" i="1"/>
  <c r="K5063" i="1"/>
  <c r="K5076" i="1"/>
  <c r="K5091" i="1"/>
  <c r="K5105" i="1"/>
  <c r="K5120" i="1"/>
  <c r="K5136" i="1"/>
  <c r="K5149" i="1"/>
  <c r="K5164" i="1"/>
  <c r="K5178" i="1"/>
  <c r="K5193" i="1"/>
  <c r="K5208" i="1"/>
  <c r="K5220" i="1"/>
  <c r="K5233" i="1"/>
  <c r="K5245" i="1"/>
  <c r="K5258" i="1"/>
  <c r="K5272" i="1"/>
  <c r="K5284" i="1"/>
  <c r="K5297" i="1"/>
  <c r="K5309" i="1"/>
  <c r="K5322" i="1"/>
  <c r="K5336" i="1"/>
  <c r="K5348" i="1"/>
  <c r="K5361" i="1"/>
  <c r="K5373" i="1"/>
  <c r="K5386" i="1"/>
  <c r="K5400" i="1"/>
  <c r="K5412" i="1"/>
  <c r="K5425" i="1"/>
  <c r="K5437" i="1"/>
  <c r="K5450" i="1"/>
  <c r="K5464" i="1"/>
  <c r="K5476" i="1"/>
  <c r="K5489" i="1"/>
  <c r="K5501" i="1"/>
  <c r="K5514" i="1"/>
  <c r="K5528" i="1"/>
  <c r="K5540" i="1"/>
  <c r="K5553" i="1"/>
  <c r="K5565" i="1"/>
  <c r="K5578" i="1"/>
  <c r="K5592" i="1"/>
  <c r="K5604" i="1"/>
  <c r="K5617" i="1"/>
  <c r="K5629" i="1"/>
  <c r="K5642" i="1"/>
  <c r="K5656" i="1"/>
  <c r="K5668" i="1"/>
  <c r="K5681" i="1"/>
  <c r="K5693" i="1"/>
  <c r="K5706" i="1"/>
  <c r="K5720" i="1"/>
  <c r="K5732" i="1"/>
  <c r="K5745" i="1"/>
  <c r="K5757" i="1"/>
  <c r="K5770" i="1"/>
  <c r="K5784" i="1"/>
  <c r="K5796" i="1"/>
  <c r="K5809" i="1"/>
  <c r="K5821" i="1"/>
  <c r="K5834" i="1"/>
  <c r="K5848" i="1"/>
  <c r="K5860" i="1"/>
  <c r="K5873" i="1"/>
  <c r="K5885" i="1"/>
  <c r="K5898" i="1"/>
  <c r="K5912" i="1"/>
  <c r="K5924" i="1"/>
  <c r="K5937" i="1"/>
  <c r="K5949" i="1"/>
  <c r="K5962" i="1"/>
  <c r="K5976" i="1"/>
  <c r="K5988" i="1"/>
  <c r="K6001" i="1"/>
  <c r="K6013" i="1"/>
  <c r="K6026" i="1"/>
  <c r="K6040" i="1"/>
  <c r="K6052" i="1"/>
  <c r="K6065" i="1"/>
  <c r="K6077" i="1"/>
  <c r="K6090" i="1"/>
  <c r="K6104" i="1"/>
  <c r="K6116" i="1"/>
  <c r="K6129" i="1"/>
  <c r="K6141" i="1"/>
  <c r="K6154" i="1"/>
  <c r="K6168" i="1"/>
  <c r="K6180" i="1"/>
  <c r="K6193" i="1"/>
  <c r="K6205" i="1"/>
  <c r="K6218" i="1"/>
  <c r="K6232" i="1"/>
  <c r="K6244" i="1"/>
  <c r="K6257" i="1"/>
  <c r="K6269" i="1"/>
  <c r="K6282" i="1"/>
  <c r="K6296" i="1"/>
  <c r="K6308" i="1"/>
  <c r="K6321" i="1"/>
  <c r="K6333" i="1"/>
  <c r="K6346" i="1"/>
  <c r="K6360" i="1"/>
  <c r="K6372" i="1"/>
  <c r="K6385" i="1"/>
  <c r="K6397" i="1"/>
  <c r="K6410" i="1"/>
  <c r="K6424" i="1"/>
  <c r="K6436" i="1"/>
  <c r="K6449" i="1"/>
  <c r="K6461" i="1"/>
  <c r="K6474" i="1"/>
  <c r="K6488" i="1"/>
  <c r="K6500" i="1"/>
  <c r="K6513" i="1"/>
  <c r="K6525" i="1"/>
  <c r="K6538" i="1"/>
  <c r="K6552" i="1"/>
  <c r="K6564" i="1"/>
  <c r="K6577" i="1"/>
  <c r="K6589" i="1"/>
  <c r="K6602" i="1"/>
  <c r="K6616" i="1"/>
  <c r="K6628" i="1"/>
  <c r="K6641" i="1"/>
  <c r="K6653" i="1"/>
  <c r="K6666" i="1"/>
  <c r="K6680" i="1"/>
  <c r="K6692" i="1"/>
  <c r="K6705" i="1"/>
  <c r="K6717" i="1"/>
  <c r="K6730" i="1"/>
  <c r="K6744" i="1"/>
  <c r="K6756" i="1"/>
  <c r="K6769" i="1"/>
  <c r="K6781" i="1"/>
  <c r="K6794" i="1"/>
  <c r="K6808" i="1"/>
  <c r="K6820" i="1"/>
  <c r="K6833" i="1"/>
  <c r="K6845" i="1"/>
  <c r="K6858" i="1"/>
  <c r="K6872" i="1"/>
  <c r="K6884" i="1"/>
  <c r="K6897" i="1"/>
  <c r="K6909" i="1"/>
  <c r="K6918" i="1"/>
  <c r="K6926" i="1"/>
  <c r="K6934" i="1"/>
  <c r="K6942" i="1"/>
  <c r="K6950" i="1"/>
  <c r="K6958" i="1"/>
  <c r="K6966" i="1"/>
  <c r="K6974" i="1"/>
  <c r="K6982" i="1"/>
  <c r="K6990" i="1"/>
  <c r="K6998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545" i="1"/>
  <c r="K1285" i="1"/>
  <c r="K1568" i="1"/>
  <c r="K1825" i="1"/>
  <c r="K1986" i="1"/>
  <c r="K2127" i="1"/>
  <c r="K2265" i="1"/>
  <c r="K2369" i="1"/>
  <c r="K2485" i="1"/>
  <c r="K2566" i="1"/>
  <c r="K2666" i="1"/>
  <c r="K2745" i="1"/>
  <c r="K2824" i="1"/>
  <c r="K2896" i="1"/>
  <c r="K2954" i="1"/>
  <c r="K3024" i="1"/>
  <c r="K3080" i="1"/>
  <c r="K3140" i="1"/>
  <c r="K3202" i="1"/>
  <c r="K3253" i="1"/>
  <c r="K3314" i="1"/>
  <c r="K3364" i="1"/>
  <c r="K3425" i="1"/>
  <c r="K3482" i="1"/>
  <c r="K3540" i="1"/>
  <c r="K3594" i="1"/>
  <c r="K3652" i="1"/>
  <c r="K3703" i="1"/>
  <c r="K3757" i="1"/>
  <c r="K3807" i="1"/>
  <c r="K3855" i="1"/>
  <c r="K3904" i="1"/>
  <c r="K3952" i="1"/>
  <c r="K4009" i="1"/>
  <c r="K4055" i="1"/>
  <c r="K4106" i="1"/>
  <c r="K4143" i="1"/>
  <c r="K4189" i="1"/>
  <c r="K4233" i="1"/>
  <c r="K4269" i="1"/>
  <c r="K4314" i="1"/>
  <c r="K4352" i="1"/>
  <c r="K4397" i="1"/>
  <c r="K4437" i="1"/>
  <c r="K4471" i="1"/>
  <c r="K4506" i="1"/>
  <c r="K4541" i="1"/>
  <c r="K4575" i="1"/>
  <c r="K4604" i="1"/>
  <c r="K4628" i="1"/>
  <c r="K4649" i="1"/>
  <c r="K4673" i="1"/>
  <c r="K4695" i="1"/>
  <c r="K4721" i="1"/>
  <c r="K4744" i="1"/>
  <c r="K4767" i="1"/>
  <c r="K4790" i="1"/>
  <c r="K4813" i="1"/>
  <c r="K4839" i="1"/>
  <c r="K4858" i="1"/>
  <c r="K4880" i="1"/>
  <c r="K4898" i="1"/>
  <c r="K4920" i="1"/>
  <c r="K4943" i="1"/>
  <c r="K4961" i="1"/>
  <c r="K4983" i="1"/>
  <c r="K5001" i="1"/>
  <c r="K5019" i="1"/>
  <c r="K5035" i="1"/>
  <c r="K5049" i="1"/>
  <c r="K5064" i="1"/>
  <c r="K5077" i="1"/>
  <c r="K5092" i="1"/>
  <c r="K5108" i="1"/>
  <c r="K5122" i="1"/>
  <c r="K5137" i="1"/>
  <c r="K5151" i="1"/>
  <c r="K5165" i="1"/>
  <c r="K5181" i="1"/>
  <c r="K5195" i="1"/>
  <c r="K5209" i="1"/>
  <c r="K5221" i="1"/>
  <c r="K5234" i="1"/>
  <c r="K5248" i="1"/>
  <c r="K5260" i="1"/>
  <c r="K5273" i="1"/>
  <c r="K5285" i="1"/>
  <c r="K5298" i="1"/>
  <c r="K5312" i="1"/>
  <c r="K5324" i="1"/>
  <c r="K5337" i="1"/>
  <c r="K5349" i="1"/>
  <c r="K5362" i="1"/>
  <c r="K5376" i="1"/>
  <c r="K5388" i="1"/>
  <c r="K5401" i="1"/>
  <c r="K5413" i="1"/>
  <c r="K5426" i="1"/>
  <c r="K5440" i="1"/>
  <c r="K5452" i="1"/>
  <c r="K5465" i="1"/>
  <c r="K5477" i="1"/>
  <c r="K5490" i="1"/>
  <c r="K5504" i="1"/>
  <c r="K5516" i="1"/>
  <c r="K5529" i="1"/>
  <c r="K5541" i="1"/>
  <c r="K5554" i="1"/>
  <c r="K5568" i="1"/>
  <c r="K5580" i="1"/>
  <c r="K5593" i="1"/>
  <c r="K5605" i="1"/>
  <c r="K5618" i="1"/>
  <c r="K5632" i="1"/>
  <c r="K5644" i="1"/>
  <c r="K5657" i="1"/>
  <c r="K5669" i="1"/>
  <c r="K5682" i="1"/>
  <c r="K5696" i="1"/>
  <c r="K5708" i="1"/>
  <c r="K5721" i="1"/>
  <c r="K5733" i="1"/>
  <c r="K5746" i="1"/>
  <c r="K5760" i="1"/>
  <c r="K5772" i="1"/>
  <c r="K5785" i="1"/>
  <c r="K5797" i="1"/>
  <c r="K5810" i="1"/>
  <c r="K5824" i="1"/>
  <c r="K5836" i="1"/>
  <c r="K5849" i="1"/>
  <c r="K5861" i="1"/>
  <c r="K5874" i="1"/>
  <c r="K5888" i="1"/>
  <c r="K5900" i="1"/>
  <c r="K5913" i="1"/>
  <c r="K5925" i="1"/>
  <c r="K5938" i="1"/>
  <c r="K5952" i="1"/>
  <c r="K5964" i="1"/>
  <c r="K5977" i="1"/>
  <c r="K5989" i="1"/>
  <c r="K6002" i="1"/>
  <c r="K6016" i="1"/>
  <c r="K6028" i="1"/>
  <c r="K6041" i="1"/>
  <c r="K6053" i="1"/>
  <c r="K6066" i="1"/>
  <c r="K6080" i="1"/>
  <c r="K6092" i="1"/>
  <c r="K6105" i="1"/>
  <c r="K6117" i="1"/>
  <c r="K6130" i="1"/>
  <c r="K6144" i="1"/>
  <c r="K6156" i="1"/>
  <c r="K6169" i="1"/>
  <c r="K6181" i="1"/>
  <c r="K6194" i="1"/>
  <c r="K6208" i="1"/>
  <c r="K6220" i="1"/>
  <c r="K6233" i="1"/>
  <c r="K6245" i="1"/>
  <c r="K6258" i="1"/>
  <c r="K6272" i="1"/>
  <c r="K6284" i="1"/>
  <c r="K6297" i="1"/>
  <c r="K6309" i="1"/>
  <c r="K6322" i="1"/>
  <c r="K6336" i="1"/>
  <c r="K6348" i="1"/>
  <c r="K6361" i="1"/>
  <c r="K6373" i="1"/>
  <c r="K6386" i="1"/>
  <c r="K6400" i="1"/>
  <c r="K6412" i="1"/>
  <c r="K6425" i="1"/>
  <c r="K6437" i="1"/>
  <c r="K6450" i="1"/>
  <c r="K6464" i="1"/>
  <c r="K6476" i="1"/>
  <c r="K6489" i="1"/>
  <c r="K6501" i="1"/>
  <c r="K6514" i="1"/>
  <c r="K6528" i="1"/>
  <c r="K6540" i="1"/>
  <c r="K6553" i="1"/>
  <c r="K6565" i="1"/>
  <c r="K6578" i="1"/>
  <c r="K6592" i="1"/>
  <c r="K6604" i="1"/>
  <c r="K6617" i="1"/>
  <c r="K6629" i="1"/>
  <c r="K6642" i="1"/>
  <c r="K6656" i="1"/>
  <c r="K6668" i="1"/>
  <c r="K6681" i="1"/>
  <c r="K6693" i="1"/>
  <c r="K6706" i="1"/>
  <c r="K6720" i="1"/>
  <c r="K6732" i="1"/>
  <c r="K6745" i="1"/>
  <c r="K6757" i="1"/>
  <c r="K6770" i="1"/>
  <c r="K6784" i="1"/>
  <c r="K6796" i="1"/>
  <c r="K6809" i="1"/>
  <c r="K6821" i="1"/>
  <c r="K6834" i="1"/>
  <c r="K6848" i="1"/>
  <c r="K6860" i="1"/>
  <c r="K6873" i="1"/>
  <c r="K6885" i="1"/>
  <c r="K6898" i="1"/>
  <c r="K6911" i="1"/>
  <c r="K6919" i="1"/>
  <c r="K6927" i="1"/>
  <c r="K6935" i="1"/>
  <c r="K6943" i="1"/>
  <c r="K6951" i="1"/>
  <c r="K6959" i="1"/>
  <c r="K6967" i="1"/>
  <c r="K6975" i="1"/>
  <c r="K6983" i="1"/>
  <c r="K6991" i="1"/>
  <c r="K6999" i="1"/>
  <c r="K7007" i="1"/>
  <c r="K7015" i="1"/>
  <c r="K7023" i="1"/>
  <c r="K7031" i="1"/>
  <c r="K7039" i="1"/>
  <c r="K7047" i="1"/>
  <c r="K7055" i="1"/>
  <c r="K7063" i="1"/>
  <c r="K7071" i="1"/>
  <c r="K7079" i="1"/>
  <c r="K7087" i="1"/>
  <c r="K7095" i="1"/>
  <c r="K7103" i="1"/>
  <c r="K7111" i="1"/>
  <c r="K7119" i="1"/>
  <c r="K7127" i="1"/>
  <c r="K7135" i="1"/>
  <c r="K7143" i="1"/>
  <c r="K7151" i="1"/>
  <c r="K7159" i="1"/>
  <c r="K7167" i="1"/>
  <c r="K7175" i="1"/>
  <c r="K7183" i="1"/>
  <c r="K7191" i="1"/>
  <c r="K7199" i="1"/>
  <c r="K7207" i="1"/>
  <c r="K7215" i="1"/>
  <c r="K7223" i="1"/>
  <c r="K7231" i="1"/>
  <c r="K7239" i="1"/>
  <c r="K7247" i="1"/>
  <c r="K7255" i="1"/>
  <c r="K7263" i="1"/>
  <c r="K7271" i="1"/>
  <c r="K7279" i="1"/>
  <c r="K7287" i="1"/>
  <c r="K7295" i="1"/>
  <c r="K7303" i="1"/>
  <c r="K7311" i="1"/>
  <c r="K7319" i="1"/>
  <c r="K7327" i="1"/>
  <c r="K7335" i="1"/>
  <c r="K7343" i="1"/>
  <c r="K7351" i="1"/>
  <c r="K7359" i="1"/>
  <c r="K7367" i="1"/>
  <c r="K7375" i="1"/>
  <c r="K7383" i="1"/>
  <c r="K7391" i="1"/>
  <c r="K7399" i="1"/>
  <c r="K7407" i="1"/>
  <c r="K7415" i="1"/>
  <c r="K7423" i="1"/>
  <c r="K7431" i="1"/>
  <c r="K7439" i="1"/>
  <c r="K7447" i="1"/>
  <c r="K7455" i="1"/>
  <c r="K7463" i="1"/>
  <c r="K7471" i="1"/>
  <c r="K7479" i="1"/>
  <c r="K7487" i="1"/>
  <c r="K7495" i="1"/>
  <c r="K7503" i="1"/>
  <c r="K7511" i="1"/>
  <c r="K7519" i="1"/>
  <c r="K7527" i="1"/>
  <c r="K7535" i="1"/>
  <c r="K7543" i="1"/>
  <c r="K7551" i="1"/>
  <c r="K7559" i="1"/>
  <c r="K7567" i="1"/>
  <c r="K7575" i="1"/>
  <c r="K7583" i="1"/>
  <c r="K7591" i="1"/>
  <c r="K7599" i="1"/>
  <c r="K7607" i="1"/>
  <c r="K7615" i="1"/>
  <c r="K7623" i="1"/>
  <c r="K7631" i="1"/>
  <c r="K7639" i="1"/>
  <c r="K7647" i="1"/>
  <c r="K7655" i="1"/>
  <c r="K7663" i="1"/>
  <c r="K7671" i="1"/>
  <c r="K7679" i="1"/>
  <c r="K7687" i="1"/>
  <c r="K7695" i="1"/>
  <c r="K7703" i="1"/>
  <c r="K7711" i="1"/>
  <c r="K7719" i="1"/>
  <c r="K7727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895" i="1"/>
  <c r="K7903" i="1"/>
  <c r="K7911" i="1"/>
  <c r="K7919" i="1"/>
  <c r="K7927" i="1"/>
  <c r="K7935" i="1"/>
  <c r="K1317" i="1"/>
  <c r="K1738" i="1"/>
  <c r="K2021" i="1"/>
  <c r="K2229" i="1"/>
  <c r="K2416" i="1"/>
  <c r="K2581" i="1"/>
  <c r="K2718" i="1"/>
  <c r="K2839" i="1"/>
  <c r="K2938" i="1"/>
  <c r="K3044" i="1"/>
  <c r="K3146" i="1"/>
  <c r="K3233" i="1"/>
  <c r="K3322" i="1"/>
  <c r="K3413" i="1"/>
  <c r="K3501" i="1"/>
  <c r="K3600" i="1"/>
  <c r="K3682" i="1"/>
  <c r="K3768" i="1"/>
  <c r="K3839" i="1"/>
  <c r="K3924" i="1"/>
  <c r="K4012" i="1"/>
  <c r="K4087" i="1"/>
  <c r="K4157" i="1"/>
  <c r="K4218" i="1"/>
  <c r="K4288" i="1"/>
  <c r="K4364" i="1"/>
  <c r="K4418" i="1"/>
  <c r="K4482" i="1"/>
  <c r="K4530" i="1"/>
  <c r="K4589" i="1"/>
  <c r="K4629" i="1"/>
  <c r="K4665" i="1"/>
  <c r="K4702" i="1"/>
  <c r="K4738" i="1"/>
  <c r="K4775" i="1"/>
  <c r="K4817" i="1"/>
  <c r="K4853" i="1"/>
  <c r="K4885" i="1"/>
  <c r="K4917" i="1"/>
  <c r="K4949" i="1"/>
  <c r="K4984" i="1"/>
  <c r="K5013" i="1"/>
  <c r="K5037" i="1"/>
  <c r="K5059" i="1"/>
  <c r="K5083" i="1"/>
  <c r="K5109" i="1"/>
  <c r="K5131" i="1"/>
  <c r="K5155" i="1"/>
  <c r="K5177" i="1"/>
  <c r="K5201" i="1"/>
  <c r="K5224" i="1"/>
  <c r="K5242" i="1"/>
  <c r="K5264" i="1"/>
  <c r="K5282" i="1"/>
  <c r="K5304" i="1"/>
  <c r="K5325" i="1"/>
  <c r="K5345" i="1"/>
  <c r="K5365" i="1"/>
  <c r="K5385" i="1"/>
  <c r="K5405" i="1"/>
  <c r="K5428" i="1"/>
  <c r="K5448" i="1"/>
  <c r="K5468" i="1"/>
  <c r="K5488" i="1"/>
  <c r="K5508" i="1"/>
  <c r="K5530" i="1"/>
  <c r="K5549" i="1"/>
  <c r="K5570" i="1"/>
  <c r="K5589" i="1"/>
  <c r="K5610" i="1"/>
  <c r="K5633" i="1"/>
  <c r="K5652" i="1"/>
  <c r="K5673" i="1"/>
  <c r="K5692" i="1"/>
  <c r="K5713" i="1"/>
  <c r="K5736" i="1"/>
  <c r="K5754" i="1"/>
  <c r="K5776" i="1"/>
  <c r="K5794" i="1"/>
  <c r="K5816" i="1"/>
  <c r="K5837" i="1"/>
  <c r="K5857" i="1"/>
  <c r="K5877" i="1"/>
  <c r="K5897" i="1"/>
  <c r="K5917" i="1"/>
  <c r="K5940" i="1"/>
  <c r="K5960" i="1"/>
  <c r="K5980" i="1"/>
  <c r="K6000" i="1"/>
  <c r="K6020" i="1"/>
  <c r="K6042" i="1"/>
  <c r="K6061" i="1"/>
  <c r="K6082" i="1"/>
  <c r="K6101" i="1"/>
  <c r="K6122" i="1"/>
  <c r="K6145" i="1"/>
  <c r="K6164" i="1"/>
  <c r="K6185" i="1"/>
  <c r="K6204" i="1"/>
  <c r="K6225" i="1"/>
  <c r="K6248" i="1"/>
  <c r="K6266" i="1"/>
  <c r="K6288" i="1"/>
  <c r="K6306" i="1"/>
  <c r="K6328" i="1"/>
  <c r="K6349" i="1"/>
  <c r="K6369" i="1"/>
  <c r="K6389" i="1"/>
  <c r="K6409" i="1"/>
  <c r="K6429" i="1"/>
  <c r="K6452" i="1"/>
  <c r="K6472" i="1"/>
  <c r="K6492" i="1"/>
  <c r="K6512" i="1"/>
  <c r="K6532" i="1"/>
  <c r="K6554" i="1"/>
  <c r="K6573" i="1"/>
  <c r="K6594" i="1"/>
  <c r="K6613" i="1"/>
  <c r="K6634" i="1"/>
  <c r="K6657" i="1"/>
  <c r="K6676" i="1"/>
  <c r="K6697" i="1"/>
  <c r="K6716" i="1"/>
  <c r="K6737" i="1"/>
  <c r="K6760" i="1"/>
  <c r="K6778" i="1"/>
  <c r="K6800" i="1"/>
  <c r="K6818" i="1"/>
  <c r="K6840" i="1"/>
  <c r="K6861" i="1"/>
  <c r="K6881" i="1"/>
  <c r="K6901" i="1"/>
  <c r="K6917" i="1"/>
  <c r="K6930" i="1"/>
  <c r="K6944" i="1"/>
  <c r="K6956" i="1"/>
  <c r="K6969" i="1"/>
  <c r="K6981" i="1"/>
  <c r="K6994" i="1"/>
  <c r="K7008" i="1"/>
  <c r="K7020" i="1"/>
  <c r="K7033" i="1"/>
  <c r="K7045" i="1"/>
  <c r="K7058" i="1"/>
  <c r="K7072" i="1"/>
  <c r="K7084" i="1"/>
  <c r="K7097" i="1"/>
  <c r="K7109" i="1"/>
  <c r="K7122" i="1"/>
  <c r="K7136" i="1"/>
  <c r="K7148" i="1"/>
  <c r="K7161" i="1"/>
  <c r="K7173" i="1"/>
  <c r="K7186" i="1"/>
  <c r="K7200" i="1"/>
  <c r="K7212" i="1"/>
  <c r="K7225" i="1"/>
  <c r="K7237" i="1"/>
  <c r="K7250" i="1"/>
  <c r="K7264" i="1"/>
  <c r="K7276" i="1"/>
  <c r="K7289" i="1"/>
  <c r="K7301" i="1"/>
  <c r="K7314" i="1"/>
  <c r="K7328" i="1"/>
  <c r="K7340" i="1"/>
  <c r="K7353" i="1"/>
  <c r="K7365" i="1"/>
  <c r="K7378" i="1"/>
  <c r="K7392" i="1"/>
  <c r="K7404" i="1"/>
  <c r="K7417" i="1"/>
  <c r="K7429" i="1"/>
  <c r="K7442" i="1"/>
  <c r="K7456" i="1"/>
  <c r="K7468" i="1"/>
  <c r="K7481" i="1"/>
  <c r="K7493" i="1"/>
  <c r="K7506" i="1"/>
  <c r="K7520" i="1"/>
  <c r="K7532" i="1"/>
  <c r="K7545" i="1"/>
  <c r="K7557" i="1"/>
  <c r="K7570" i="1"/>
  <c r="K7584" i="1"/>
  <c r="K7596" i="1"/>
  <c r="K7609" i="1"/>
  <c r="K7621" i="1"/>
  <c r="K7634" i="1"/>
  <c r="K7648" i="1"/>
  <c r="K7660" i="1"/>
  <c r="K7673" i="1"/>
  <c r="K7685" i="1"/>
  <c r="K7698" i="1"/>
  <c r="K7712" i="1"/>
  <c r="K7724" i="1"/>
  <c r="K7737" i="1"/>
  <c r="K7749" i="1"/>
  <c r="K7762" i="1"/>
  <c r="K7776" i="1"/>
  <c r="K7788" i="1"/>
  <c r="K7801" i="1"/>
  <c r="K7813" i="1"/>
  <c r="K7826" i="1"/>
  <c r="K7840" i="1"/>
  <c r="K7852" i="1"/>
  <c r="K7865" i="1"/>
  <c r="K7877" i="1"/>
  <c r="K7890" i="1"/>
  <c r="K7904" i="1"/>
  <c r="K7916" i="1"/>
  <c r="K7929" i="1"/>
  <c r="K7940" i="1"/>
  <c r="K7948" i="1"/>
  <c r="K7956" i="1"/>
  <c r="K7964" i="1"/>
  <c r="K7972" i="1"/>
  <c r="K7980" i="1"/>
  <c r="K7988" i="1"/>
  <c r="K7996" i="1"/>
  <c r="K8004" i="1"/>
  <c r="K8012" i="1"/>
  <c r="K8020" i="1"/>
  <c r="K8028" i="1"/>
  <c r="K8036" i="1"/>
  <c r="K8044" i="1"/>
  <c r="K8052" i="1"/>
  <c r="K8060" i="1"/>
  <c r="K8068" i="1"/>
  <c r="K8076" i="1"/>
  <c r="K8084" i="1"/>
  <c r="K8092" i="1"/>
  <c r="K8100" i="1"/>
  <c r="K8108" i="1"/>
  <c r="K8116" i="1"/>
  <c r="K8124" i="1"/>
  <c r="K8132" i="1"/>
  <c r="K8140" i="1"/>
  <c r="K8148" i="1"/>
  <c r="K8156" i="1"/>
  <c r="K8164" i="1"/>
  <c r="K8172" i="1"/>
  <c r="K8180" i="1"/>
  <c r="K8188" i="1"/>
  <c r="K8196" i="1"/>
  <c r="K8204" i="1"/>
  <c r="K8212" i="1"/>
  <c r="K8220" i="1"/>
  <c r="K8228" i="1"/>
  <c r="K8236" i="1"/>
  <c r="K8244" i="1"/>
  <c r="K8252" i="1"/>
  <c r="K8260" i="1"/>
  <c r="K8268" i="1"/>
  <c r="K8276" i="1"/>
  <c r="K8284" i="1"/>
  <c r="K8292" i="1"/>
  <c r="K8300" i="1"/>
  <c r="K8308" i="1"/>
  <c r="K8316" i="1"/>
  <c r="K8324" i="1"/>
  <c r="K8332" i="1"/>
  <c r="K8340" i="1"/>
  <c r="K8348" i="1"/>
  <c r="K8356" i="1"/>
  <c r="K8364" i="1"/>
  <c r="K8372" i="1"/>
  <c r="K8380" i="1"/>
  <c r="K8388" i="1"/>
  <c r="K8396" i="1"/>
  <c r="K8404" i="1"/>
  <c r="K8412" i="1"/>
  <c r="K8420" i="1"/>
  <c r="K8428" i="1"/>
  <c r="K8436" i="1"/>
  <c r="K8444" i="1"/>
  <c r="K8452" i="1"/>
  <c r="K8460" i="1"/>
  <c r="K8468" i="1"/>
  <c r="K8476" i="1"/>
  <c r="K8484" i="1"/>
  <c r="K8492" i="1"/>
  <c r="K8500" i="1"/>
  <c r="K8508" i="1"/>
  <c r="K8516" i="1"/>
  <c r="K8524" i="1"/>
  <c r="K8532" i="1"/>
  <c r="K8540" i="1"/>
  <c r="K8548" i="1"/>
  <c r="K8556" i="1"/>
  <c r="K8564" i="1"/>
  <c r="K8572" i="1"/>
  <c r="K8580" i="1"/>
  <c r="K8588" i="1"/>
  <c r="K8596" i="1"/>
  <c r="K8604" i="1"/>
  <c r="K8612" i="1"/>
  <c r="K8620" i="1"/>
  <c r="K8628" i="1"/>
  <c r="K8636" i="1"/>
  <c r="K8644" i="1"/>
  <c r="K8652" i="1"/>
  <c r="K8660" i="1"/>
  <c r="K8668" i="1"/>
  <c r="K8676" i="1"/>
  <c r="K8684" i="1"/>
  <c r="K8692" i="1"/>
  <c r="K8700" i="1"/>
  <c r="K8708" i="1"/>
  <c r="K8716" i="1"/>
  <c r="K8724" i="1"/>
  <c r="K8732" i="1"/>
  <c r="K8740" i="1"/>
  <c r="K8748" i="1"/>
  <c r="K8756" i="1"/>
  <c r="K8764" i="1"/>
  <c r="K8772" i="1"/>
  <c r="K8780" i="1"/>
  <c r="K8788" i="1"/>
  <c r="K8796" i="1"/>
  <c r="K8804" i="1"/>
  <c r="K8812" i="1"/>
  <c r="K8820" i="1"/>
  <c r="K8828" i="1"/>
  <c r="K8836" i="1"/>
  <c r="K8844" i="1"/>
  <c r="K8852" i="1"/>
  <c r="K8860" i="1"/>
  <c r="K8868" i="1"/>
  <c r="K8876" i="1"/>
  <c r="K8884" i="1"/>
  <c r="K8892" i="1"/>
  <c r="K8900" i="1"/>
  <c r="K8908" i="1"/>
  <c r="K8916" i="1"/>
  <c r="K8924" i="1"/>
  <c r="K8932" i="1"/>
  <c r="K8940" i="1"/>
  <c r="K8948" i="1"/>
  <c r="K8956" i="1"/>
  <c r="K8964" i="1"/>
  <c r="K8972" i="1"/>
  <c r="K8980" i="1"/>
  <c r="K8988" i="1"/>
  <c r="K8996" i="1"/>
  <c r="K9004" i="1"/>
  <c r="K9012" i="1"/>
  <c r="K9020" i="1"/>
  <c r="K9028" i="1"/>
  <c r="K9036" i="1"/>
  <c r="K9044" i="1"/>
  <c r="K9052" i="1"/>
  <c r="K9060" i="1"/>
  <c r="K9068" i="1"/>
  <c r="K9076" i="1"/>
  <c r="K9084" i="1"/>
  <c r="K9092" i="1"/>
  <c r="K9100" i="1"/>
  <c r="K9108" i="1"/>
  <c r="K9116" i="1"/>
  <c r="K9124" i="1"/>
  <c r="K9132" i="1"/>
  <c r="K9140" i="1"/>
  <c r="K9148" i="1"/>
  <c r="K9156" i="1"/>
  <c r="K9164" i="1"/>
  <c r="K9172" i="1"/>
  <c r="K9180" i="1"/>
  <c r="K9188" i="1"/>
  <c r="K9196" i="1"/>
  <c r="K9204" i="1"/>
  <c r="K9212" i="1"/>
  <c r="K9220" i="1"/>
  <c r="K9228" i="1"/>
  <c r="K9236" i="1"/>
  <c r="K9244" i="1"/>
  <c r="K9252" i="1"/>
  <c r="K9260" i="1"/>
  <c r="K9268" i="1"/>
  <c r="K9276" i="1"/>
  <c r="K9284" i="1"/>
  <c r="K9292" i="1"/>
  <c r="K9300" i="1"/>
  <c r="K9308" i="1"/>
  <c r="K9316" i="1"/>
  <c r="K9324" i="1"/>
  <c r="K9332" i="1"/>
  <c r="K9340" i="1"/>
  <c r="K9348" i="1"/>
  <c r="K9356" i="1"/>
  <c r="K9364" i="1"/>
  <c r="K9372" i="1"/>
  <c r="K9380" i="1"/>
  <c r="K9388" i="1"/>
  <c r="K9396" i="1"/>
  <c r="K9404" i="1"/>
  <c r="K9412" i="1"/>
  <c r="K9420" i="1"/>
  <c r="K9428" i="1"/>
  <c r="K9436" i="1"/>
  <c r="K9444" i="1"/>
  <c r="K9452" i="1"/>
  <c r="K9460" i="1"/>
  <c r="K9468" i="1"/>
  <c r="K9476" i="1"/>
  <c r="K9484" i="1"/>
  <c r="K9492" i="1"/>
  <c r="K9500" i="1"/>
  <c r="K9508" i="1"/>
  <c r="K9516" i="1"/>
  <c r="K9524" i="1"/>
  <c r="K9532" i="1"/>
  <c r="K9540" i="1"/>
  <c r="K9548" i="1"/>
  <c r="K9556" i="1"/>
  <c r="K9564" i="1"/>
  <c r="K9572" i="1"/>
  <c r="K9580" i="1"/>
  <c r="K9588" i="1"/>
  <c r="K9596" i="1"/>
  <c r="K9604" i="1"/>
  <c r="K9612" i="1"/>
  <c r="K9620" i="1"/>
  <c r="K9628" i="1"/>
  <c r="K9636" i="1"/>
  <c r="K9644" i="1"/>
  <c r="K9652" i="1"/>
  <c r="K9660" i="1"/>
  <c r="K9668" i="1"/>
  <c r="K9676" i="1"/>
  <c r="K9684" i="1"/>
  <c r="K9692" i="1"/>
  <c r="K9700" i="1"/>
  <c r="K9708" i="1"/>
  <c r="K9716" i="1"/>
  <c r="K9724" i="1"/>
  <c r="K9732" i="1"/>
  <c r="K9740" i="1"/>
  <c r="K9748" i="1"/>
  <c r="K9756" i="1"/>
  <c r="K9764" i="1"/>
  <c r="K9772" i="1"/>
  <c r="K9780" i="1"/>
  <c r="K9788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1765" i="1"/>
  <c r="K2049" i="1"/>
  <c r="K2288" i="1"/>
  <c r="K2441" i="1"/>
  <c r="K2602" i="1"/>
  <c r="K2731" i="1"/>
  <c r="K2849" i="1"/>
  <c r="K2957" i="1"/>
  <c r="K3058" i="1"/>
  <c r="K3148" i="1"/>
  <c r="K3237" i="1"/>
  <c r="K3328" i="1"/>
  <c r="K3433" i="1"/>
  <c r="K3522" i="1"/>
  <c r="K3609" i="1"/>
  <c r="K3696" i="1"/>
  <c r="K3776" i="1"/>
  <c r="K3860" i="1"/>
  <c r="K3935" i="1"/>
  <c r="K4013" i="1"/>
  <c r="K4090" i="1"/>
  <c r="K4159" i="1"/>
  <c r="K4237" i="1"/>
  <c r="K4300" i="1"/>
  <c r="K4365" i="1"/>
  <c r="K4426" i="1"/>
  <c r="K4484" i="1"/>
  <c r="K4548" i="1"/>
  <c r="K4592" i="1"/>
  <c r="K4634" i="1"/>
  <c r="K4666" i="1"/>
  <c r="K4708" i="1"/>
  <c r="K4746" i="1"/>
  <c r="K4783" i="1"/>
  <c r="K4820" i="1"/>
  <c r="K4855" i="1"/>
  <c r="K4887" i="1"/>
  <c r="K4922" i="1"/>
  <c r="K4954" i="1"/>
  <c r="K4986" i="1"/>
  <c r="K5017" i="1"/>
  <c r="K5040" i="1"/>
  <c r="K5065" i="1"/>
  <c r="K5087" i="1"/>
  <c r="K5111" i="1"/>
  <c r="K5132" i="1"/>
  <c r="K5156" i="1"/>
  <c r="K5183" i="1"/>
  <c r="K5204" i="1"/>
  <c r="K5225" i="1"/>
  <c r="K5244" i="1"/>
  <c r="K5265" i="1"/>
  <c r="K5288" i="1"/>
  <c r="K5306" i="1"/>
  <c r="K5328" i="1"/>
  <c r="K5346" i="1"/>
  <c r="K5368" i="1"/>
  <c r="K5389" i="1"/>
  <c r="K5409" i="1"/>
  <c r="K5429" i="1"/>
  <c r="K5449" i="1"/>
  <c r="K5469" i="1"/>
  <c r="K5492" i="1"/>
  <c r="K5512" i="1"/>
  <c r="K5532" i="1"/>
  <c r="K5552" i="1"/>
  <c r="K5572" i="1"/>
  <c r="K5594" i="1"/>
  <c r="K5613" i="1"/>
  <c r="K5634" i="1"/>
  <c r="K5653" i="1"/>
  <c r="K5674" i="1"/>
  <c r="K5697" i="1"/>
  <c r="K5716" i="1"/>
  <c r="K5737" i="1"/>
  <c r="K5756" i="1"/>
  <c r="K5777" i="1"/>
  <c r="K5800" i="1"/>
  <c r="K5818" i="1"/>
  <c r="K5840" i="1"/>
  <c r="K5858" i="1"/>
  <c r="K5880" i="1"/>
  <c r="K5901" i="1"/>
  <c r="K5921" i="1"/>
  <c r="K5941" i="1"/>
  <c r="K5961" i="1"/>
  <c r="K5981" i="1"/>
  <c r="K6004" i="1"/>
  <c r="K6024" i="1"/>
  <c r="K6044" i="1"/>
  <c r="K6064" i="1"/>
  <c r="K6084" i="1"/>
  <c r="K6106" i="1"/>
  <c r="K6125" i="1"/>
  <c r="K6146" i="1"/>
  <c r="K6165" i="1"/>
  <c r="K6186" i="1"/>
  <c r="K6209" i="1"/>
  <c r="K6228" i="1"/>
  <c r="K6249" i="1"/>
  <c r="K6268" i="1"/>
  <c r="K6289" i="1"/>
  <c r="K6312" i="1"/>
  <c r="K6330" i="1"/>
  <c r="K6352" i="1"/>
  <c r="K6370" i="1"/>
  <c r="K6392" i="1"/>
  <c r="K6413" i="1"/>
  <c r="K6433" i="1"/>
  <c r="K6453" i="1"/>
  <c r="K6473" i="1"/>
  <c r="K6493" i="1"/>
  <c r="K6516" i="1"/>
  <c r="K6536" i="1"/>
  <c r="K6556" i="1"/>
  <c r="K6576" i="1"/>
  <c r="K6596" i="1"/>
  <c r="K6618" i="1"/>
  <c r="K6637" i="1"/>
  <c r="K6658" i="1"/>
  <c r="K6677" i="1"/>
  <c r="K6698" i="1"/>
  <c r="K6721" i="1"/>
  <c r="K6740" i="1"/>
  <c r="K6761" i="1"/>
  <c r="K6780" i="1"/>
  <c r="K6801" i="1"/>
  <c r="K6824" i="1"/>
  <c r="K6842" i="1"/>
  <c r="K6864" i="1"/>
  <c r="K6882" i="1"/>
  <c r="K6904" i="1"/>
  <c r="K6920" i="1"/>
  <c r="K6932" i="1"/>
  <c r="K6945" i="1"/>
  <c r="K6957" i="1"/>
  <c r="K6970" i="1"/>
  <c r="K6984" i="1"/>
  <c r="K6996" i="1"/>
  <c r="K7009" i="1"/>
  <c r="K7021" i="1"/>
  <c r="K7034" i="1"/>
  <c r="K7048" i="1"/>
  <c r="K7060" i="1"/>
  <c r="K7073" i="1"/>
  <c r="K7085" i="1"/>
  <c r="K7098" i="1"/>
  <c r="K7112" i="1"/>
  <c r="K7124" i="1"/>
  <c r="K7137" i="1"/>
  <c r="K7149" i="1"/>
  <c r="K7162" i="1"/>
  <c r="K7176" i="1"/>
  <c r="K7188" i="1"/>
  <c r="K7201" i="1"/>
  <c r="K7213" i="1"/>
  <c r="K7226" i="1"/>
  <c r="K7240" i="1"/>
  <c r="K7252" i="1"/>
  <c r="K7265" i="1"/>
  <c r="K7277" i="1"/>
  <c r="K7290" i="1"/>
  <c r="K7304" i="1"/>
  <c r="K7316" i="1"/>
  <c r="K7329" i="1"/>
  <c r="K7341" i="1"/>
  <c r="K7354" i="1"/>
  <c r="K7368" i="1"/>
  <c r="K7380" i="1"/>
  <c r="K7393" i="1"/>
  <c r="K7405" i="1"/>
  <c r="K7418" i="1"/>
  <c r="K7432" i="1"/>
  <c r="K7444" i="1"/>
  <c r="K7457" i="1"/>
  <c r="K7469" i="1"/>
  <c r="K7482" i="1"/>
  <c r="K7496" i="1"/>
  <c r="K7508" i="1"/>
  <c r="K7521" i="1"/>
  <c r="K7533" i="1"/>
  <c r="K7546" i="1"/>
  <c r="K7560" i="1"/>
  <c r="K7572" i="1"/>
  <c r="K7585" i="1"/>
  <c r="K7597" i="1"/>
  <c r="K7610" i="1"/>
  <c r="K7624" i="1"/>
  <c r="K7636" i="1"/>
  <c r="K7649" i="1"/>
  <c r="K7661" i="1"/>
  <c r="K7674" i="1"/>
  <c r="K7688" i="1"/>
  <c r="K7700" i="1"/>
  <c r="K7713" i="1"/>
  <c r="K7725" i="1"/>
  <c r="K7738" i="1"/>
  <c r="K7752" i="1"/>
  <c r="K7764" i="1"/>
  <c r="K7777" i="1"/>
  <c r="K7789" i="1"/>
  <c r="K7802" i="1"/>
  <c r="K7816" i="1"/>
  <c r="K7828" i="1"/>
  <c r="K7841" i="1"/>
  <c r="K7853" i="1"/>
  <c r="K7866" i="1"/>
  <c r="K7880" i="1"/>
  <c r="K7892" i="1"/>
  <c r="K7905" i="1"/>
  <c r="K7917" i="1"/>
  <c r="K7930" i="1"/>
  <c r="K7941" i="1"/>
  <c r="K7949" i="1"/>
  <c r="K7957" i="1"/>
  <c r="K7965" i="1"/>
  <c r="K7973" i="1"/>
  <c r="K7981" i="1"/>
  <c r="K7989" i="1"/>
  <c r="K7997" i="1"/>
  <c r="K8005" i="1"/>
  <c r="K8013" i="1"/>
  <c r="K1373" i="1"/>
  <c r="K321" i="1"/>
  <c r="K1413" i="1"/>
  <c r="K688" i="1"/>
  <c r="K1469" i="1"/>
  <c r="K1861" i="1"/>
  <c r="K2087" i="1"/>
  <c r="K2313" i="1"/>
  <c r="K2489" i="1"/>
  <c r="K2629" i="1"/>
  <c r="K2775" i="1"/>
  <c r="K2873" i="1"/>
  <c r="K2978" i="1"/>
  <c r="K3095" i="1"/>
  <c r="K3169" i="1"/>
  <c r="K3274" i="1"/>
  <c r="K3349" i="1"/>
  <c r="K3453" i="1"/>
  <c r="K3544" i="1"/>
  <c r="K3634" i="1"/>
  <c r="K3716" i="1"/>
  <c r="K3794" i="1"/>
  <c r="K3873" i="1"/>
  <c r="K3962" i="1"/>
  <c r="K4042" i="1"/>
  <c r="K4117" i="1"/>
  <c r="K4181" i="1"/>
  <c r="K4245" i="1"/>
  <c r="K4317" i="1"/>
  <c r="K4378" i="1"/>
  <c r="K4442" i="1"/>
  <c r="K4496" i="1"/>
  <c r="K4554" i="1"/>
  <c r="K4607" i="1"/>
  <c r="K4640" i="1"/>
  <c r="K4680" i="1"/>
  <c r="K4713" i="1"/>
  <c r="K4753" i="1"/>
  <c r="K4794" i="1"/>
  <c r="K4829" i="1"/>
  <c r="K4865" i="1"/>
  <c r="K4895" i="1"/>
  <c r="K4929" i="1"/>
  <c r="K4962" i="1"/>
  <c r="K4994" i="1"/>
  <c r="K5023" i="1"/>
  <c r="K5045" i="1"/>
  <c r="K5068" i="1"/>
  <c r="K5095" i="1"/>
  <c r="K5117" i="1"/>
  <c r="K5140" i="1"/>
  <c r="K5163" i="1"/>
  <c r="K5186" i="1"/>
  <c r="K5210" i="1"/>
  <c r="K5229" i="1"/>
  <c r="K5250" i="1"/>
  <c r="K5269" i="1"/>
  <c r="K5290" i="1"/>
  <c r="K5313" i="1"/>
  <c r="K5332" i="1"/>
  <c r="K5353" i="1"/>
  <c r="K5372" i="1"/>
  <c r="K5393" i="1"/>
  <c r="K5416" i="1"/>
  <c r="K5434" i="1"/>
  <c r="K5456" i="1"/>
  <c r="K5474" i="1"/>
  <c r="K5496" i="1"/>
  <c r="K5517" i="1"/>
  <c r="K5537" i="1"/>
  <c r="K5557" i="1"/>
  <c r="K5577" i="1"/>
  <c r="K5597" i="1"/>
  <c r="K5620" i="1"/>
  <c r="K5640" i="1"/>
  <c r="K5660" i="1"/>
  <c r="K5680" i="1"/>
  <c r="K5700" i="1"/>
  <c r="K5722" i="1"/>
  <c r="K5741" i="1"/>
  <c r="K5762" i="1"/>
  <c r="K5781" i="1"/>
  <c r="K5802" i="1"/>
  <c r="K5825" i="1"/>
  <c r="K5844" i="1"/>
  <c r="K5865" i="1"/>
  <c r="K5884" i="1"/>
  <c r="K5905" i="1"/>
  <c r="K5928" i="1"/>
  <c r="K5946" i="1"/>
  <c r="K5968" i="1"/>
  <c r="K5986" i="1"/>
  <c r="K6008" i="1"/>
  <c r="K6029" i="1"/>
  <c r="K6049" i="1"/>
  <c r="K6069" i="1"/>
  <c r="K6089" i="1"/>
  <c r="K6109" i="1"/>
  <c r="K6132" i="1"/>
  <c r="K6152" i="1"/>
  <c r="K6172" i="1"/>
  <c r="K6192" i="1"/>
  <c r="K6212" i="1"/>
  <c r="K6234" i="1"/>
  <c r="K6253" i="1"/>
  <c r="K6274" i="1"/>
  <c r="K6293" i="1"/>
  <c r="K6314" i="1"/>
  <c r="K6337" i="1"/>
  <c r="K6356" i="1"/>
  <c r="K6377" i="1"/>
  <c r="K6396" i="1"/>
  <c r="K6417" i="1"/>
  <c r="K6440" i="1"/>
  <c r="K6458" i="1"/>
  <c r="K6480" i="1"/>
  <c r="K6498" i="1"/>
  <c r="K6520" i="1"/>
  <c r="K6541" i="1"/>
  <c r="K6561" i="1"/>
  <c r="K6581" i="1"/>
  <c r="K6601" i="1"/>
  <c r="K6621" i="1"/>
  <c r="K6644" i="1"/>
  <c r="K6664" i="1"/>
  <c r="K6684" i="1"/>
  <c r="K6704" i="1"/>
  <c r="K6724" i="1"/>
  <c r="K6746" i="1"/>
  <c r="K6765" i="1"/>
  <c r="K6786" i="1"/>
  <c r="K6805" i="1"/>
  <c r="K6826" i="1"/>
  <c r="K6849" i="1"/>
  <c r="K6868" i="1"/>
  <c r="K6889" i="1"/>
  <c r="K6908" i="1"/>
  <c r="K6922" i="1"/>
  <c r="K6936" i="1"/>
  <c r="K6948" i="1"/>
  <c r="K6961" i="1"/>
  <c r="K6973" i="1"/>
  <c r="K6986" i="1"/>
  <c r="K7000" i="1"/>
  <c r="K7012" i="1"/>
  <c r="K7025" i="1"/>
  <c r="K7037" i="1"/>
  <c r="K7050" i="1"/>
  <c r="K7064" i="1"/>
  <c r="K7076" i="1"/>
  <c r="K7089" i="1"/>
  <c r="K7101" i="1"/>
  <c r="K7114" i="1"/>
  <c r="K7128" i="1"/>
  <c r="K7140" i="1"/>
  <c r="K7153" i="1"/>
  <c r="K7165" i="1"/>
  <c r="K7178" i="1"/>
  <c r="K7192" i="1"/>
  <c r="K7204" i="1"/>
  <c r="K7217" i="1"/>
  <c r="K7229" i="1"/>
  <c r="K7242" i="1"/>
  <c r="K7256" i="1"/>
  <c r="K7268" i="1"/>
  <c r="K7281" i="1"/>
  <c r="K7293" i="1"/>
  <c r="K7306" i="1"/>
  <c r="K7320" i="1"/>
  <c r="K7332" i="1"/>
  <c r="K7345" i="1"/>
  <c r="K7357" i="1"/>
  <c r="K7370" i="1"/>
  <c r="K7384" i="1"/>
  <c r="K7396" i="1"/>
  <c r="K7409" i="1"/>
  <c r="K7421" i="1"/>
  <c r="K7434" i="1"/>
  <c r="K7448" i="1"/>
  <c r="K7460" i="1"/>
  <c r="K7473" i="1"/>
  <c r="K7485" i="1"/>
  <c r="K7498" i="1"/>
  <c r="K7512" i="1"/>
  <c r="K7524" i="1"/>
  <c r="K7537" i="1"/>
  <c r="K7549" i="1"/>
  <c r="K7562" i="1"/>
  <c r="K7576" i="1"/>
  <c r="K7588" i="1"/>
  <c r="K7601" i="1"/>
  <c r="K7613" i="1"/>
  <c r="K7626" i="1"/>
  <c r="K7640" i="1"/>
  <c r="K7652" i="1"/>
  <c r="K7665" i="1"/>
  <c r="K7677" i="1"/>
  <c r="K7690" i="1"/>
  <c r="K7704" i="1"/>
  <c r="K7716" i="1"/>
  <c r="K7729" i="1"/>
  <c r="K7741" i="1"/>
  <c r="K7754" i="1"/>
  <c r="K7768" i="1"/>
  <c r="K7780" i="1"/>
  <c r="K7793" i="1"/>
  <c r="K7805" i="1"/>
  <c r="K7818" i="1"/>
  <c r="K7832" i="1"/>
  <c r="K7844" i="1"/>
  <c r="K7857" i="1"/>
  <c r="K7869" i="1"/>
  <c r="K7882" i="1"/>
  <c r="K7896" i="1"/>
  <c r="K7908" i="1"/>
  <c r="K7921" i="1"/>
  <c r="K7933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95" i="1"/>
  <c r="K8303" i="1"/>
  <c r="K8311" i="1"/>
  <c r="K8319" i="1"/>
  <c r="K8327" i="1"/>
  <c r="K8335" i="1"/>
  <c r="K8343" i="1"/>
  <c r="K8351" i="1"/>
  <c r="K8359" i="1"/>
  <c r="K8367" i="1"/>
  <c r="K8375" i="1"/>
  <c r="K8383" i="1"/>
  <c r="K8391" i="1"/>
  <c r="K8399" i="1"/>
  <c r="K8407" i="1"/>
  <c r="K8415" i="1"/>
  <c r="K8423" i="1"/>
  <c r="K8431" i="1"/>
  <c r="K8439" i="1"/>
  <c r="K8447" i="1"/>
  <c r="K8455" i="1"/>
  <c r="K8463" i="1"/>
  <c r="K8471" i="1"/>
  <c r="K8479" i="1"/>
  <c r="K8487" i="1"/>
  <c r="K8495" i="1"/>
  <c r="K8503" i="1"/>
  <c r="K8511" i="1"/>
  <c r="K8519" i="1"/>
  <c r="K8527" i="1"/>
  <c r="K8535" i="1"/>
  <c r="K8543" i="1"/>
  <c r="K8551" i="1"/>
  <c r="K8559" i="1"/>
  <c r="K8567" i="1"/>
  <c r="K8575" i="1"/>
  <c r="K8583" i="1"/>
  <c r="K8591" i="1"/>
  <c r="K8599" i="1"/>
  <c r="K8607" i="1"/>
  <c r="K8615" i="1"/>
  <c r="K8623" i="1"/>
  <c r="K8631" i="1"/>
  <c r="K8639" i="1"/>
  <c r="K8647" i="1"/>
  <c r="K8655" i="1"/>
  <c r="K8663" i="1"/>
  <c r="K8671" i="1"/>
  <c r="K8679" i="1"/>
  <c r="K8687" i="1"/>
  <c r="K8695" i="1"/>
  <c r="K8703" i="1"/>
  <c r="K8711" i="1"/>
  <c r="K8719" i="1"/>
  <c r="K8727" i="1"/>
  <c r="K8735" i="1"/>
  <c r="K8743" i="1"/>
  <c r="K8751" i="1"/>
  <c r="K8759" i="1"/>
  <c r="K8767" i="1"/>
  <c r="K8775" i="1"/>
  <c r="K8783" i="1"/>
  <c r="K8791" i="1"/>
  <c r="K8799" i="1"/>
  <c r="K8807" i="1"/>
  <c r="K8815" i="1"/>
  <c r="K8823" i="1"/>
  <c r="K8831" i="1"/>
  <c r="K8839" i="1"/>
  <c r="K8847" i="1"/>
  <c r="K8855" i="1"/>
  <c r="K8863" i="1"/>
  <c r="K8871" i="1"/>
  <c r="K8879" i="1"/>
  <c r="K8887" i="1"/>
  <c r="K8895" i="1"/>
  <c r="K8903" i="1"/>
  <c r="K8911" i="1"/>
  <c r="K8919" i="1"/>
  <c r="K8927" i="1"/>
  <c r="K8935" i="1"/>
  <c r="K8943" i="1"/>
  <c r="K8951" i="1"/>
  <c r="K8959" i="1"/>
  <c r="K8967" i="1"/>
  <c r="K8975" i="1"/>
  <c r="K8983" i="1"/>
  <c r="K8991" i="1"/>
  <c r="K8999" i="1"/>
  <c r="K9007" i="1"/>
  <c r="K9015" i="1"/>
  <c r="K9023" i="1"/>
  <c r="K9031" i="1"/>
  <c r="K9039" i="1"/>
  <c r="K9047" i="1"/>
  <c r="K9055" i="1"/>
  <c r="K9063" i="1"/>
  <c r="K9071" i="1"/>
  <c r="K9079" i="1"/>
  <c r="K9087" i="1"/>
  <c r="K9095" i="1"/>
  <c r="K9103" i="1"/>
  <c r="K9111" i="1"/>
  <c r="K9119" i="1"/>
  <c r="K9127" i="1"/>
  <c r="K9135" i="1"/>
  <c r="K9143" i="1"/>
  <c r="K9151" i="1"/>
  <c r="K9159" i="1"/>
  <c r="K9167" i="1"/>
  <c r="K9175" i="1"/>
  <c r="K9183" i="1"/>
  <c r="K9191" i="1"/>
  <c r="K9199" i="1"/>
  <c r="K9207" i="1"/>
  <c r="K9215" i="1"/>
  <c r="K9223" i="1"/>
  <c r="K9231" i="1"/>
  <c r="K9239" i="1"/>
  <c r="K9247" i="1"/>
  <c r="K9255" i="1"/>
  <c r="K9263" i="1"/>
  <c r="K9271" i="1"/>
  <c r="K9279" i="1"/>
  <c r="K9287" i="1"/>
  <c r="K9295" i="1"/>
  <c r="K9303" i="1"/>
  <c r="K9311" i="1"/>
  <c r="K9319" i="1"/>
  <c r="K9327" i="1"/>
  <c r="K9335" i="1"/>
  <c r="K9343" i="1"/>
  <c r="K9351" i="1"/>
  <c r="K9359" i="1"/>
  <c r="K9367" i="1"/>
  <c r="K9375" i="1"/>
  <c r="K9383" i="1"/>
  <c r="K9391" i="1"/>
  <c r="K9399" i="1"/>
  <c r="K9407" i="1"/>
  <c r="K9415" i="1"/>
  <c r="K9423" i="1"/>
  <c r="K9431" i="1"/>
  <c r="K9439" i="1"/>
  <c r="K9447" i="1"/>
  <c r="K9455" i="1"/>
  <c r="K9463" i="1"/>
  <c r="K9471" i="1"/>
  <c r="K9479" i="1"/>
  <c r="K9487" i="1"/>
  <c r="K9495" i="1"/>
  <c r="K9503" i="1"/>
  <c r="K9511" i="1"/>
  <c r="K9519" i="1"/>
  <c r="K9527" i="1"/>
  <c r="K9535" i="1"/>
  <c r="K9543" i="1"/>
  <c r="K9551" i="1"/>
  <c r="K9559" i="1"/>
  <c r="K9567" i="1"/>
  <c r="K9575" i="1"/>
  <c r="K9583" i="1"/>
  <c r="K9591" i="1"/>
  <c r="K9599" i="1"/>
  <c r="K9607" i="1"/>
  <c r="K9615" i="1"/>
  <c r="K9623" i="1"/>
  <c r="K9631" i="1"/>
  <c r="K9639" i="1"/>
  <c r="K9647" i="1"/>
  <c r="K9655" i="1"/>
  <c r="K9663" i="1"/>
  <c r="K9671" i="1"/>
  <c r="K9679" i="1"/>
  <c r="K9687" i="1"/>
  <c r="K9695" i="1"/>
  <c r="K9703" i="1"/>
  <c r="K9711" i="1"/>
  <c r="K9719" i="1"/>
  <c r="K9727" i="1"/>
  <c r="K9735" i="1"/>
  <c r="K9743" i="1"/>
  <c r="K9751" i="1"/>
  <c r="K9759" i="1"/>
  <c r="K9767" i="1"/>
  <c r="K9775" i="1"/>
  <c r="K9783" i="1"/>
  <c r="K9791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854" i="1"/>
  <c r="K1542" i="1"/>
  <c r="K1880" i="1"/>
  <c r="K2138" i="1"/>
  <c r="K2329" i="1"/>
  <c r="K2496" i="1"/>
  <c r="K2634" i="1"/>
  <c r="K2776" i="1"/>
  <c r="K2898" i="1"/>
  <c r="K3000" i="1"/>
  <c r="K3097" i="1"/>
  <c r="K3183" i="1"/>
  <c r="K3276" i="1"/>
  <c r="K3378" i="1"/>
  <c r="K3457" i="1"/>
  <c r="K3557" i="1"/>
  <c r="K3636" i="1"/>
  <c r="K3728" i="1"/>
  <c r="K3812" i="1"/>
  <c r="K3890" i="1"/>
  <c r="K3969" i="1"/>
  <c r="K4045" i="1"/>
  <c r="K4120" i="1"/>
  <c r="K4192" i="1"/>
  <c r="K4256" i="1"/>
  <c r="K4322" i="1"/>
  <c r="K4386" i="1"/>
  <c r="K4447" i="1"/>
  <c r="K4511" i="1"/>
  <c r="K4561" i="1"/>
  <c r="K4609" i="1"/>
  <c r="K4644" i="1"/>
  <c r="K4682" i="1"/>
  <c r="K4722" i="1"/>
  <c r="K4758" i="1"/>
  <c r="K4796" i="1"/>
  <c r="K4831" i="1"/>
  <c r="K4866" i="1"/>
  <c r="K4904" i="1"/>
  <c r="K4933" i="1"/>
  <c r="K4968" i="1"/>
  <c r="K4997" i="1"/>
  <c r="K5026" i="1"/>
  <c r="K5050" i="1"/>
  <c r="K5073" i="1"/>
  <c r="K5096" i="1"/>
  <c r="K5119" i="1"/>
  <c r="K5141" i="1"/>
  <c r="K5168" i="1"/>
  <c r="K5191" i="1"/>
  <c r="K5212" i="1"/>
  <c r="K5232" i="1"/>
  <c r="K5252" i="1"/>
  <c r="K5274" i="1"/>
  <c r="K5293" i="1"/>
  <c r="K5314" i="1"/>
  <c r="K5333" i="1"/>
  <c r="K5354" i="1"/>
  <c r="K5377" i="1"/>
  <c r="K5396" i="1"/>
  <c r="K5417" i="1"/>
  <c r="K5436" i="1"/>
  <c r="K5457" i="1"/>
  <c r="K5480" i="1"/>
  <c r="K5498" i="1"/>
  <c r="K5520" i="1"/>
  <c r="K5538" i="1"/>
  <c r="K5560" i="1"/>
  <c r="K5581" i="1"/>
  <c r="K5601" i="1"/>
  <c r="K5621" i="1"/>
  <c r="K5641" i="1"/>
  <c r="K5661" i="1"/>
  <c r="K5684" i="1"/>
  <c r="K5704" i="1"/>
  <c r="K5724" i="1"/>
  <c r="K5744" i="1"/>
  <c r="K5764" i="1"/>
  <c r="K5786" i="1"/>
  <c r="K5805" i="1"/>
  <c r="K5826" i="1"/>
  <c r="K5845" i="1"/>
  <c r="K5866" i="1"/>
  <c r="K5889" i="1"/>
  <c r="K5908" i="1"/>
  <c r="K5929" i="1"/>
  <c r="K5948" i="1"/>
  <c r="K5969" i="1"/>
  <c r="K5992" i="1"/>
  <c r="K6010" i="1"/>
  <c r="K6032" i="1"/>
  <c r="K6050" i="1"/>
  <c r="K6072" i="1"/>
  <c r="K6093" i="1"/>
  <c r="K6113" i="1"/>
  <c r="K6133" i="1"/>
  <c r="K6153" i="1"/>
  <c r="K6173" i="1"/>
  <c r="K6196" i="1"/>
  <c r="K6216" i="1"/>
  <c r="K6236" i="1"/>
  <c r="K6256" i="1"/>
  <c r="K6276" i="1"/>
  <c r="K6298" i="1"/>
  <c r="K6317" i="1"/>
  <c r="K6338" i="1"/>
  <c r="K6357" i="1"/>
  <c r="K6378" i="1"/>
  <c r="K6401" i="1"/>
  <c r="K6420" i="1"/>
  <c r="K6441" i="1"/>
  <c r="K6460" i="1"/>
  <c r="K6481" i="1"/>
  <c r="K6504" i="1"/>
  <c r="K6522" i="1"/>
  <c r="K6544" i="1"/>
  <c r="K6562" i="1"/>
  <c r="K6584" i="1"/>
  <c r="K6605" i="1"/>
  <c r="K6625" i="1"/>
  <c r="K6645" i="1"/>
  <c r="K6665" i="1"/>
  <c r="K6685" i="1"/>
  <c r="K6708" i="1"/>
  <c r="K6728" i="1"/>
  <c r="K6748" i="1"/>
  <c r="K6768" i="1"/>
  <c r="K6788" i="1"/>
  <c r="K6810" i="1"/>
  <c r="K6829" i="1"/>
  <c r="K6850" i="1"/>
  <c r="K6869" i="1"/>
  <c r="K6890" i="1"/>
  <c r="K6912" i="1"/>
  <c r="K6924" i="1"/>
  <c r="K6937" i="1"/>
  <c r="K6949" i="1"/>
  <c r="K6962" i="1"/>
  <c r="K6976" i="1"/>
  <c r="K6988" i="1"/>
  <c r="K7001" i="1"/>
  <c r="K7013" i="1"/>
  <c r="K7026" i="1"/>
  <c r="K7040" i="1"/>
  <c r="K7052" i="1"/>
  <c r="K7065" i="1"/>
  <c r="K7077" i="1"/>
  <c r="K7090" i="1"/>
  <c r="K7104" i="1"/>
  <c r="K7116" i="1"/>
  <c r="K7129" i="1"/>
  <c r="K7141" i="1"/>
  <c r="K7154" i="1"/>
  <c r="K7168" i="1"/>
  <c r="K7180" i="1"/>
  <c r="K7193" i="1"/>
  <c r="K7205" i="1"/>
  <c r="K7218" i="1"/>
  <c r="K7232" i="1"/>
  <c r="K7244" i="1"/>
  <c r="K7257" i="1"/>
  <c r="K7269" i="1"/>
  <c r="K7282" i="1"/>
  <c r="K7296" i="1"/>
  <c r="K7308" i="1"/>
  <c r="K7321" i="1"/>
  <c r="K7333" i="1"/>
  <c r="K7346" i="1"/>
  <c r="K7360" i="1"/>
  <c r="K7372" i="1"/>
  <c r="K7385" i="1"/>
  <c r="K7397" i="1"/>
  <c r="K7410" i="1"/>
  <c r="K7424" i="1"/>
  <c r="K7436" i="1"/>
  <c r="K7449" i="1"/>
  <c r="K7461" i="1"/>
  <c r="K7474" i="1"/>
  <c r="K7488" i="1"/>
  <c r="K7500" i="1"/>
  <c r="K7513" i="1"/>
  <c r="K7525" i="1"/>
  <c r="K7538" i="1"/>
  <c r="K7552" i="1"/>
  <c r="K7564" i="1"/>
  <c r="K7577" i="1"/>
  <c r="K7589" i="1"/>
  <c r="K7602" i="1"/>
  <c r="K7616" i="1"/>
  <c r="K7628" i="1"/>
  <c r="K7641" i="1"/>
  <c r="K7653" i="1"/>
  <c r="K7666" i="1"/>
  <c r="K7680" i="1"/>
  <c r="K7692" i="1"/>
  <c r="K7705" i="1"/>
  <c r="K7717" i="1"/>
  <c r="K7730" i="1"/>
  <c r="K7744" i="1"/>
  <c r="K7756" i="1"/>
  <c r="K7769" i="1"/>
  <c r="K7781" i="1"/>
  <c r="K7794" i="1"/>
  <c r="K7808" i="1"/>
  <c r="K7820" i="1"/>
  <c r="K7833" i="1"/>
  <c r="K7845" i="1"/>
  <c r="K7858" i="1"/>
  <c r="K7872" i="1"/>
  <c r="K7884" i="1"/>
  <c r="K7897" i="1"/>
  <c r="K7909" i="1"/>
  <c r="K7922" i="1"/>
  <c r="K7936" i="1"/>
  <c r="K7944" i="1"/>
  <c r="K7952" i="1"/>
  <c r="K7960" i="1"/>
  <c r="K7968" i="1"/>
  <c r="K7976" i="1"/>
  <c r="K7984" i="1"/>
  <c r="K7992" i="1"/>
  <c r="K8000" i="1"/>
  <c r="K8008" i="1"/>
  <c r="K8016" i="1"/>
  <c r="K8024" i="1"/>
  <c r="K8032" i="1"/>
  <c r="K8040" i="1"/>
  <c r="K8048" i="1"/>
  <c r="K8056" i="1"/>
  <c r="K8064" i="1"/>
  <c r="K8072" i="1"/>
  <c r="K8080" i="1"/>
  <c r="K8088" i="1"/>
  <c r="K8096" i="1"/>
  <c r="K8104" i="1"/>
  <c r="K8112" i="1"/>
  <c r="K8120" i="1"/>
  <c r="K8128" i="1"/>
  <c r="K8136" i="1"/>
  <c r="K8144" i="1"/>
  <c r="K8152" i="1"/>
  <c r="K8160" i="1"/>
  <c r="K8168" i="1"/>
  <c r="K8176" i="1"/>
  <c r="K8184" i="1"/>
  <c r="K8192" i="1"/>
  <c r="K8200" i="1"/>
  <c r="K8208" i="1"/>
  <c r="K8216" i="1"/>
  <c r="K8224" i="1"/>
  <c r="K8232" i="1"/>
  <c r="K8240" i="1"/>
  <c r="K8248" i="1"/>
  <c r="K8256" i="1"/>
  <c r="K8264" i="1"/>
  <c r="K8272" i="1"/>
  <c r="K8280" i="1"/>
  <c r="K8288" i="1"/>
  <c r="K8296" i="1"/>
  <c r="K8304" i="1"/>
  <c r="K8312" i="1"/>
  <c r="K8320" i="1"/>
  <c r="K8328" i="1"/>
  <c r="K8336" i="1"/>
  <c r="K8344" i="1"/>
  <c r="K8352" i="1"/>
  <c r="K8360" i="1"/>
  <c r="K8368" i="1"/>
  <c r="K8376" i="1"/>
  <c r="K8384" i="1"/>
  <c r="K8392" i="1"/>
  <c r="K8400" i="1"/>
  <c r="K8408" i="1"/>
  <c r="K8416" i="1"/>
  <c r="K8424" i="1"/>
  <c r="K8432" i="1"/>
  <c r="K8440" i="1"/>
  <c r="K8448" i="1"/>
  <c r="K8456" i="1"/>
  <c r="K8464" i="1"/>
  <c r="K8472" i="1"/>
  <c r="K8480" i="1"/>
  <c r="K8488" i="1"/>
  <c r="K8496" i="1"/>
  <c r="K8504" i="1"/>
  <c r="K8512" i="1"/>
  <c r="K8520" i="1"/>
  <c r="K8528" i="1"/>
  <c r="K8536" i="1"/>
  <c r="K8544" i="1"/>
  <c r="K8552" i="1"/>
  <c r="K8560" i="1"/>
  <c r="K8568" i="1"/>
  <c r="K8576" i="1"/>
  <c r="K8584" i="1"/>
  <c r="K8592" i="1"/>
  <c r="K8600" i="1"/>
  <c r="K8608" i="1"/>
  <c r="K8616" i="1"/>
  <c r="K8624" i="1"/>
  <c r="K8632" i="1"/>
  <c r="K8640" i="1"/>
  <c r="K8648" i="1"/>
  <c r="K8656" i="1"/>
  <c r="K8664" i="1"/>
  <c r="K8672" i="1"/>
  <c r="K8680" i="1"/>
  <c r="K8688" i="1"/>
  <c r="K8696" i="1"/>
  <c r="K8704" i="1"/>
  <c r="K8712" i="1"/>
  <c r="K8720" i="1"/>
  <c r="K8728" i="1"/>
  <c r="K8736" i="1"/>
  <c r="K8744" i="1"/>
  <c r="K8752" i="1"/>
  <c r="K8760" i="1"/>
  <c r="K8768" i="1"/>
  <c r="K8776" i="1"/>
  <c r="K8784" i="1"/>
  <c r="K8792" i="1"/>
  <c r="K8800" i="1"/>
  <c r="K8808" i="1"/>
  <c r="K8816" i="1"/>
  <c r="K8824" i="1"/>
  <c r="K8832" i="1"/>
  <c r="K8840" i="1"/>
  <c r="K8848" i="1"/>
  <c r="K8856" i="1"/>
  <c r="K8864" i="1"/>
  <c r="K8872" i="1"/>
  <c r="K8880" i="1"/>
  <c r="K8888" i="1"/>
  <c r="K8896" i="1"/>
  <c r="K8904" i="1"/>
  <c r="K8912" i="1"/>
  <c r="K8920" i="1"/>
  <c r="K8928" i="1"/>
  <c r="K8936" i="1"/>
  <c r="K8944" i="1"/>
  <c r="K8952" i="1"/>
  <c r="K8960" i="1"/>
  <c r="K8968" i="1"/>
  <c r="K8976" i="1"/>
  <c r="K8984" i="1"/>
  <c r="K8992" i="1"/>
  <c r="K9000" i="1"/>
  <c r="K9008" i="1"/>
  <c r="K9016" i="1"/>
  <c r="K9024" i="1"/>
  <c r="K9032" i="1"/>
  <c r="K9040" i="1"/>
  <c r="K9048" i="1"/>
  <c r="K9056" i="1"/>
  <c r="K9064" i="1"/>
  <c r="K9072" i="1"/>
  <c r="K9080" i="1"/>
  <c r="K9088" i="1"/>
  <c r="K9096" i="1"/>
  <c r="K9104" i="1"/>
  <c r="K9112" i="1"/>
  <c r="K9120" i="1"/>
  <c r="K9128" i="1"/>
  <c r="K9136" i="1"/>
  <c r="K9144" i="1"/>
  <c r="K9152" i="1"/>
  <c r="K9160" i="1"/>
  <c r="K9168" i="1"/>
  <c r="K9176" i="1"/>
  <c r="K9184" i="1"/>
  <c r="K9192" i="1"/>
  <c r="K9200" i="1"/>
  <c r="K9208" i="1"/>
  <c r="K9216" i="1"/>
  <c r="K9224" i="1"/>
  <c r="K9232" i="1"/>
  <c r="K9240" i="1"/>
  <c r="K9248" i="1"/>
  <c r="K9256" i="1"/>
  <c r="K9264" i="1"/>
  <c r="K9272" i="1"/>
  <c r="K9280" i="1"/>
  <c r="K9288" i="1"/>
  <c r="K9296" i="1"/>
  <c r="K9304" i="1"/>
  <c r="K9312" i="1"/>
  <c r="K9320" i="1"/>
  <c r="K9328" i="1"/>
  <c r="K9336" i="1"/>
  <c r="K9344" i="1"/>
  <c r="K9352" i="1"/>
  <c r="K9360" i="1"/>
  <c r="K9368" i="1"/>
  <c r="K9376" i="1"/>
  <c r="K9384" i="1"/>
  <c r="K9392" i="1"/>
  <c r="K9400" i="1"/>
  <c r="K9408" i="1"/>
  <c r="K9416" i="1"/>
  <c r="K9424" i="1"/>
  <c r="K9432" i="1"/>
  <c r="K9440" i="1"/>
  <c r="K9448" i="1"/>
  <c r="K9456" i="1"/>
  <c r="K9464" i="1"/>
  <c r="K9472" i="1"/>
  <c r="K9480" i="1"/>
  <c r="K9488" i="1"/>
  <c r="K9496" i="1"/>
  <c r="K9504" i="1"/>
  <c r="K9512" i="1"/>
  <c r="K9520" i="1"/>
  <c r="K9528" i="1"/>
  <c r="K9536" i="1"/>
  <c r="K9544" i="1"/>
  <c r="K9552" i="1"/>
  <c r="K9560" i="1"/>
  <c r="K9568" i="1"/>
  <c r="K9576" i="1"/>
  <c r="K9584" i="1"/>
  <c r="K9592" i="1"/>
  <c r="K9600" i="1"/>
  <c r="K9608" i="1"/>
  <c r="K9616" i="1"/>
  <c r="K9624" i="1"/>
  <c r="K9632" i="1"/>
  <c r="K9640" i="1"/>
  <c r="K9648" i="1"/>
  <c r="K9656" i="1"/>
  <c r="K9664" i="1"/>
  <c r="K9672" i="1"/>
  <c r="K9680" i="1"/>
  <c r="K9688" i="1"/>
  <c r="K9696" i="1"/>
  <c r="K9704" i="1"/>
  <c r="K9712" i="1"/>
  <c r="K9720" i="1"/>
  <c r="K9728" i="1"/>
  <c r="K9736" i="1"/>
  <c r="K9744" i="1"/>
  <c r="K9752" i="1"/>
  <c r="K9760" i="1"/>
  <c r="K9768" i="1"/>
  <c r="K9776" i="1"/>
  <c r="K9784" i="1"/>
  <c r="K9792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872" i="1"/>
  <c r="K1634" i="1"/>
  <c r="K1112" i="1"/>
  <c r="K1655" i="1"/>
  <c r="K1133" i="1"/>
  <c r="K1716" i="1"/>
  <c r="K2175" i="1"/>
  <c r="K2548" i="1"/>
  <c r="K2810" i="1"/>
  <c r="K3028" i="1"/>
  <c r="K3209" i="1"/>
  <c r="K3386" i="1"/>
  <c r="K3572" i="1"/>
  <c r="K3741" i="1"/>
  <c r="K3914" i="1"/>
  <c r="K4069" i="1"/>
  <c r="K4205" i="1"/>
  <c r="K4338" i="1"/>
  <c r="K4460" i="1"/>
  <c r="K4578" i="1"/>
  <c r="K4656" i="1"/>
  <c r="K4729" i="1"/>
  <c r="K4804" i="1"/>
  <c r="K4873" i="1"/>
  <c r="K4944" i="1"/>
  <c r="K5008" i="1"/>
  <c r="K5055" i="1"/>
  <c r="K5101" i="1"/>
  <c r="K5147" i="1"/>
  <c r="K5196" i="1"/>
  <c r="K5237" i="1"/>
  <c r="K5277" i="1"/>
  <c r="K5320" i="1"/>
  <c r="K5360" i="1"/>
  <c r="K5402" i="1"/>
  <c r="K5442" i="1"/>
  <c r="K5482" i="1"/>
  <c r="K5524" i="1"/>
  <c r="K5564" i="1"/>
  <c r="K5608" i="1"/>
  <c r="K5648" i="1"/>
  <c r="K5688" i="1"/>
  <c r="K5729" i="1"/>
  <c r="K5769" i="1"/>
  <c r="K5812" i="1"/>
  <c r="K5852" i="1"/>
  <c r="K5892" i="1"/>
  <c r="K5933" i="1"/>
  <c r="K5973" i="1"/>
  <c r="K6017" i="1"/>
  <c r="K6057" i="1"/>
  <c r="K6097" i="1"/>
  <c r="K6138" i="1"/>
  <c r="K6178" i="1"/>
  <c r="K6221" i="1"/>
  <c r="K6261" i="1"/>
  <c r="K6301" i="1"/>
  <c r="K6344" i="1"/>
  <c r="K6384" i="1"/>
  <c r="K6426" i="1"/>
  <c r="K6466" i="1"/>
  <c r="K6506" i="1"/>
  <c r="K6548" i="1"/>
  <c r="K6588" i="1"/>
  <c r="K6632" i="1"/>
  <c r="K6672" i="1"/>
  <c r="K6712" i="1"/>
  <c r="K6753" i="1"/>
  <c r="K6793" i="1"/>
  <c r="K6836" i="1"/>
  <c r="K6876" i="1"/>
  <c r="K6914" i="1"/>
  <c r="K6940" i="1"/>
  <c r="K6965" i="1"/>
  <c r="K6992" i="1"/>
  <c r="K7017" i="1"/>
  <c r="K7042" i="1"/>
  <c r="K7068" i="1"/>
  <c r="K7093" i="1"/>
  <c r="K7120" i="1"/>
  <c r="K7145" i="1"/>
  <c r="K7170" i="1"/>
  <c r="K7196" i="1"/>
  <c r="K7221" i="1"/>
  <c r="K7248" i="1"/>
  <c r="K7273" i="1"/>
  <c r="K7298" i="1"/>
  <c r="K7324" i="1"/>
  <c r="K7349" i="1"/>
  <c r="K7376" i="1"/>
  <c r="K7401" i="1"/>
  <c r="K7426" i="1"/>
  <c r="K7452" i="1"/>
  <c r="K7477" i="1"/>
  <c r="K7504" i="1"/>
  <c r="K7529" i="1"/>
  <c r="K7554" i="1"/>
  <c r="K7580" i="1"/>
  <c r="K7605" i="1"/>
  <c r="K7632" i="1"/>
  <c r="K7657" i="1"/>
  <c r="K7682" i="1"/>
  <c r="K7708" i="1"/>
  <c r="K7733" i="1"/>
  <c r="K7760" i="1"/>
  <c r="K7785" i="1"/>
  <c r="K7810" i="1"/>
  <c r="K7836" i="1"/>
  <c r="K7861" i="1"/>
  <c r="K7888" i="1"/>
  <c r="K7913" i="1"/>
  <c r="K7938" i="1"/>
  <c r="K7954" i="1"/>
  <c r="K7970" i="1"/>
  <c r="K7986" i="1"/>
  <c r="K8002" i="1"/>
  <c r="K8018" i="1"/>
  <c r="K8030" i="1"/>
  <c r="K8043" i="1"/>
  <c r="K8057" i="1"/>
  <c r="K8069" i="1"/>
  <c r="K8082" i="1"/>
  <c r="K8094" i="1"/>
  <c r="K8107" i="1"/>
  <c r="K8121" i="1"/>
  <c r="K8133" i="1"/>
  <c r="K8146" i="1"/>
  <c r="K8158" i="1"/>
  <c r="K8171" i="1"/>
  <c r="K8185" i="1"/>
  <c r="K8197" i="1"/>
  <c r="K8210" i="1"/>
  <c r="K8222" i="1"/>
  <c r="K8235" i="1"/>
  <c r="K8249" i="1"/>
  <c r="K8261" i="1"/>
  <c r="K8274" i="1"/>
  <c r="K8286" i="1"/>
  <c r="K8299" i="1"/>
  <c r="K8313" i="1"/>
  <c r="K8325" i="1"/>
  <c r="K8338" i="1"/>
  <c r="K8350" i="1"/>
  <c r="K8363" i="1"/>
  <c r="K8377" i="1"/>
  <c r="K8389" i="1"/>
  <c r="K8402" i="1"/>
  <c r="K8414" i="1"/>
  <c r="K8427" i="1"/>
  <c r="K8441" i="1"/>
  <c r="K8453" i="1"/>
  <c r="K8466" i="1"/>
  <c r="K8478" i="1"/>
  <c r="K8491" i="1"/>
  <c r="K8505" i="1"/>
  <c r="K8517" i="1"/>
  <c r="K8530" i="1"/>
  <c r="K8542" i="1"/>
  <c r="K8555" i="1"/>
  <c r="K8569" i="1"/>
  <c r="K8581" i="1"/>
  <c r="K8594" i="1"/>
  <c r="K8606" i="1"/>
  <c r="K8619" i="1"/>
  <c r="K8633" i="1"/>
  <c r="K8645" i="1"/>
  <c r="K8658" i="1"/>
  <c r="K8670" i="1"/>
  <c r="K8683" i="1"/>
  <c r="K8697" i="1"/>
  <c r="K8709" i="1"/>
  <c r="K8722" i="1"/>
  <c r="K8734" i="1"/>
  <c r="K8747" i="1"/>
  <c r="K8761" i="1"/>
  <c r="K8773" i="1"/>
  <c r="K8786" i="1"/>
  <c r="K8798" i="1"/>
  <c r="K8811" i="1"/>
  <c r="K8825" i="1"/>
  <c r="K8837" i="1"/>
  <c r="K8850" i="1"/>
  <c r="K8862" i="1"/>
  <c r="K8875" i="1"/>
  <c r="K8889" i="1"/>
  <c r="K8901" i="1"/>
  <c r="K8914" i="1"/>
  <c r="K8926" i="1"/>
  <c r="K8939" i="1"/>
  <c r="K8953" i="1"/>
  <c r="K8965" i="1"/>
  <c r="K8978" i="1"/>
  <c r="K8990" i="1"/>
  <c r="K9003" i="1"/>
  <c r="K9017" i="1"/>
  <c r="K9029" i="1"/>
  <c r="K9042" i="1"/>
  <c r="K9054" i="1"/>
  <c r="K9067" i="1"/>
  <c r="K9081" i="1"/>
  <c r="K9093" i="1"/>
  <c r="K9106" i="1"/>
  <c r="K9118" i="1"/>
  <c r="K9131" i="1"/>
  <c r="K9145" i="1"/>
  <c r="K9157" i="1"/>
  <c r="K9170" i="1"/>
  <c r="K9182" i="1"/>
  <c r="K9195" i="1"/>
  <c r="K9209" i="1"/>
  <c r="K9221" i="1"/>
  <c r="K9234" i="1"/>
  <c r="K9246" i="1"/>
  <c r="K9259" i="1"/>
  <c r="K9273" i="1"/>
  <c r="K9285" i="1"/>
  <c r="K9298" i="1"/>
  <c r="K9310" i="1"/>
  <c r="K9323" i="1"/>
  <c r="K9337" i="1"/>
  <c r="K9349" i="1"/>
  <c r="K9362" i="1"/>
  <c r="K9374" i="1"/>
  <c r="K9387" i="1"/>
  <c r="K9401" i="1"/>
  <c r="K9413" i="1"/>
  <c r="K9426" i="1"/>
  <c r="K9438" i="1"/>
  <c r="K9451" i="1"/>
  <c r="K9465" i="1"/>
  <c r="K9477" i="1"/>
  <c r="K9490" i="1"/>
  <c r="K9502" i="1"/>
  <c r="K9515" i="1"/>
  <c r="K9529" i="1"/>
  <c r="K9541" i="1"/>
  <c r="K9554" i="1"/>
  <c r="K9566" i="1"/>
  <c r="K9579" i="1"/>
  <c r="K9593" i="1"/>
  <c r="K9605" i="1"/>
  <c r="K9618" i="1"/>
  <c r="K9630" i="1"/>
  <c r="K9643" i="1"/>
  <c r="K9657" i="1"/>
  <c r="K9669" i="1"/>
  <c r="K9682" i="1"/>
  <c r="K9694" i="1"/>
  <c r="K9707" i="1"/>
  <c r="K9721" i="1"/>
  <c r="K9733" i="1"/>
  <c r="K9746" i="1"/>
  <c r="K9758" i="1"/>
  <c r="K9771" i="1"/>
  <c r="K9785" i="1"/>
  <c r="K204" i="1"/>
  <c r="K217" i="1"/>
  <c r="K229" i="1"/>
  <c r="K242" i="1"/>
  <c r="K256" i="1"/>
  <c r="K268" i="1"/>
  <c r="K281" i="1"/>
  <c r="K293" i="1"/>
  <c r="K306" i="1"/>
  <c r="K320" i="1"/>
  <c r="K2556" i="1"/>
  <c r="K2826" i="1"/>
  <c r="K3034" i="1"/>
  <c r="K3216" i="1"/>
  <c r="K3401" i="1"/>
  <c r="K3581" i="1"/>
  <c r="K3762" i="1"/>
  <c r="K3916" i="1"/>
  <c r="K4073" i="1"/>
  <c r="K4215" i="1"/>
  <c r="K4343" i="1"/>
  <c r="K4472" i="1"/>
  <c r="K4580" i="1"/>
  <c r="K4657" i="1"/>
  <c r="K4737" i="1"/>
  <c r="K4810" i="1"/>
  <c r="K4881" i="1"/>
  <c r="K4945" i="1"/>
  <c r="K5009" i="1"/>
  <c r="K5058" i="1"/>
  <c r="K5104" i="1"/>
  <c r="K5154" i="1"/>
  <c r="K5200" i="1"/>
  <c r="K5240" i="1"/>
  <c r="K5281" i="1"/>
  <c r="K5321" i="1"/>
  <c r="K5364" i="1"/>
  <c r="K5404" i="1"/>
  <c r="K5444" i="1"/>
  <c r="K5485" i="1"/>
  <c r="K5525" i="1"/>
  <c r="K5569" i="1"/>
  <c r="K5609" i="1"/>
  <c r="K5649" i="1"/>
  <c r="K5690" i="1"/>
  <c r="K5730" i="1"/>
  <c r="K5773" i="1"/>
  <c r="K5813" i="1"/>
  <c r="K5853" i="1"/>
  <c r="K5896" i="1"/>
  <c r="K5936" i="1"/>
  <c r="K5978" i="1"/>
  <c r="K6018" i="1"/>
  <c r="K6058" i="1"/>
  <c r="K6100" i="1"/>
  <c r="K6140" i="1"/>
  <c r="K6184" i="1"/>
  <c r="K6224" i="1"/>
  <c r="K6264" i="1"/>
  <c r="K6305" i="1"/>
  <c r="K6345" i="1"/>
  <c r="K6388" i="1"/>
  <c r="K6428" i="1"/>
  <c r="K6468" i="1"/>
  <c r="K6509" i="1"/>
  <c r="K6549" i="1"/>
  <c r="K6593" i="1"/>
  <c r="K6633" i="1"/>
  <c r="K6673" i="1"/>
  <c r="K6714" i="1"/>
  <c r="K6754" i="1"/>
  <c r="K6797" i="1"/>
  <c r="K6837" i="1"/>
  <c r="K6877" i="1"/>
  <c r="K6916" i="1"/>
  <c r="K6941" i="1"/>
  <c r="K6968" i="1"/>
  <c r="K6993" i="1"/>
  <c r="K7018" i="1"/>
  <c r="K7044" i="1"/>
  <c r="K7069" i="1"/>
  <c r="K7096" i="1"/>
  <c r="K7121" i="1"/>
  <c r="K7146" i="1"/>
  <c r="K7172" i="1"/>
  <c r="K7197" i="1"/>
  <c r="K7224" i="1"/>
  <c r="K7249" i="1"/>
  <c r="K7274" i="1"/>
  <c r="K7300" i="1"/>
  <c r="K7325" i="1"/>
  <c r="K7352" i="1"/>
  <c r="K7377" i="1"/>
  <c r="K7402" i="1"/>
  <c r="K7428" i="1"/>
  <c r="K7453" i="1"/>
  <c r="K7480" i="1"/>
  <c r="K7505" i="1"/>
  <c r="K7530" i="1"/>
  <c r="K7556" i="1"/>
  <c r="K7581" i="1"/>
  <c r="K7608" i="1"/>
  <c r="K7633" i="1"/>
  <c r="K7658" i="1"/>
  <c r="K7684" i="1"/>
  <c r="K7709" i="1"/>
  <c r="K7736" i="1"/>
  <c r="K7761" i="1"/>
  <c r="K7786" i="1"/>
  <c r="K7812" i="1"/>
  <c r="K7837" i="1"/>
  <c r="K7864" i="1"/>
  <c r="K7889" i="1"/>
  <c r="K7914" i="1"/>
  <c r="K7939" i="1"/>
  <c r="K7955" i="1"/>
  <c r="K7971" i="1"/>
  <c r="K7987" i="1"/>
  <c r="K8003" i="1"/>
  <c r="K8019" i="1"/>
  <c r="K8033" i="1"/>
  <c r="K8045" i="1"/>
  <c r="K8058" i="1"/>
  <c r="K8070" i="1"/>
  <c r="K8083" i="1"/>
  <c r="K8097" i="1"/>
  <c r="K8109" i="1"/>
  <c r="K8122" i="1"/>
  <c r="K8134" i="1"/>
  <c r="K8147" i="1"/>
  <c r="K8161" i="1"/>
  <c r="K8173" i="1"/>
  <c r="K8186" i="1"/>
  <c r="K8198" i="1"/>
  <c r="K8211" i="1"/>
  <c r="K8225" i="1"/>
  <c r="K8237" i="1"/>
  <c r="K8250" i="1"/>
  <c r="K8262" i="1"/>
  <c r="K8275" i="1"/>
  <c r="K8289" i="1"/>
  <c r="K8301" i="1"/>
  <c r="K8314" i="1"/>
  <c r="K8326" i="1"/>
  <c r="K8339" i="1"/>
  <c r="K8353" i="1"/>
  <c r="K8365" i="1"/>
  <c r="K8378" i="1"/>
  <c r="K8390" i="1"/>
  <c r="K8403" i="1"/>
  <c r="K8417" i="1"/>
  <c r="K8429" i="1"/>
  <c r="K8442" i="1"/>
  <c r="K8454" i="1"/>
  <c r="K8467" i="1"/>
  <c r="K8481" i="1"/>
  <c r="K8493" i="1"/>
  <c r="K8506" i="1"/>
  <c r="K8518" i="1"/>
  <c r="K8531" i="1"/>
  <c r="K8545" i="1"/>
  <c r="K8557" i="1"/>
  <c r="K8570" i="1"/>
  <c r="K8582" i="1"/>
  <c r="K8595" i="1"/>
  <c r="K8609" i="1"/>
  <c r="K8621" i="1"/>
  <c r="K8634" i="1"/>
  <c r="K8646" i="1"/>
  <c r="K8659" i="1"/>
  <c r="K8673" i="1"/>
  <c r="K8685" i="1"/>
  <c r="K8698" i="1"/>
  <c r="K8710" i="1"/>
  <c r="K8723" i="1"/>
  <c r="K8737" i="1"/>
  <c r="K8749" i="1"/>
  <c r="K8762" i="1"/>
  <c r="K8774" i="1"/>
  <c r="K8787" i="1"/>
  <c r="K8801" i="1"/>
  <c r="K8813" i="1"/>
  <c r="K8826" i="1"/>
  <c r="K8838" i="1"/>
  <c r="K8851" i="1"/>
  <c r="K8865" i="1"/>
  <c r="K8877" i="1"/>
  <c r="K8890" i="1"/>
  <c r="K8902" i="1"/>
  <c r="K8915" i="1"/>
  <c r="K8929" i="1"/>
  <c r="K8941" i="1"/>
  <c r="K8954" i="1"/>
  <c r="K8966" i="1"/>
  <c r="K8979" i="1"/>
  <c r="K8993" i="1"/>
  <c r="K9005" i="1"/>
  <c r="K9018" i="1"/>
  <c r="K9030" i="1"/>
  <c r="K9043" i="1"/>
  <c r="K9057" i="1"/>
  <c r="K9069" i="1"/>
  <c r="K9082" i="1"/>
  <c r="K9094" i="1"/>
  <c r="K9107" i="1"/>
  <c r="K9121" i="1"/>
  <c r="K9133" i="1"/>
  <c r="K9146" i="1"/>
  <c r="K9158" i="1"/>
  <c r="K9171" i="1"/>
  <c r="K9185" i="1"/>
  <c r="K9197" i="1"/>
  <c r="K9210" i="1"/>
  <c r="K9222" i="1"/>
  <c r="K9235" i="1"/>
  <c r="K9249" i="1"/>
  <c r="K9261" i="1"/>
  <c r="K9274" i="1"/>
  <c r="K9286" i="1"/>
  <c r="K9299" i="1"/>
  <c r="K9313" i="1"/>
  <c r="K9325" i="1"/>
  <c r="K9338" i="1"/>
  <c r="K9350" i="1"/>
  <c r="K9363" i="1"/>
  <c r="K9377" i="1"/>
  <c r="K9389" i="1"/>
  <c r="K9402" i="1"/>
  <c r="K9414" i="1"/>
  <c r="K9427" i="1"/>
  <c r="K9441" i="1"/>
  <c r="K9453" i="1"/>
  <c r="K9466" i="1"/>
  <c r="K9478" i="1"/>
  <c r="K9491" i="1"/>
  <c r="K9505" i="1"/>
  <c r="K9517" i="1"/>
  <c r="K9530" i="1"/>
  <c r="K9542" i="1"/>
  <c r="K9555" i="1"/>
  <c r="K9569" i="1"/>
  <c r="K9581" i="1"/>
  <c r="K9594" i="1"/>
  <c r="K9606" i="1"/>
  <c r="K9619" i="1"/>
  <c r="K9633" i="1"/>
  <c r="K9645" i="1"/>
  <c r="K9658" i="1"/>
  <c r="K9670" i="1"/>
  <c r="K9683" i="1"/>
  <c r="K9697" i="1"/>
  <c r="K9709" i="1"/>
  <c r="K9722" i="1"/>
  <c r="K9734" i="1"/>
  <c r="K9747" i="1"/>
  <c r="K9761" i="1"/>
  <c r="K9773" i="1"/>
  <c r="K9786" i="1"/>
  <c r="K205" i="1"/>
  <c r="K218" i="1"/>
  <c r="K232" i="1"/>
  <c r="K244" i="1"/>
  <c r="K257" i="1"/>
  <c r="K269" i="1"/>
  <c r="K282" i="1"/>
  <c r="K296" i="1"/>
  <c r="K308" i="1"/>
  <c r="K3066" i="1"/>
  <c r="K3257" i="1"/>
  <c r="K3434" i="1"/>
  <c r="K3613" i="1"/>
  <c r="K3792" i="1"/>
  <c r="K3948" i="1"/>
  <c r="K4108" i="1"/>
  <c r="K4239" i="1"/>
  <c r="K4367" i="1"/>
  <c r="K4493" i="1"/>
  <c r="K4598" i="1"/>
  <c r="K4677" i="1"/>
  <c r="K4750" i="1"/>
  <c r="K4823" i="1"/>
  <c r="K4893" i="1"/>
  <c r="K4957" i="1"/>
  <c r="K5021" i="1"/>
  <c r="K5067" i="1"/>
  <c r="K5113" i="1"/>
  <c r="K5160" i="1"/>
  <c r="K5205" i="1"/>
  <c r="K5249" i="1"/>
  <c r="K5289" i="1"/>
  <c r="K5329" i="1"/>
  <c r="K5370" i="1"/>
  <c r="K5410" i="1"/>
  <c r="K5453" i="1"/>
  <c r="K5493" i="1"/>
  <c r="K5533" i="1"/>
  <c r="K5576" i="1"/>
  <c r="K5616" i="1"/>
  <c r="K5658" i="1"/>
  <c r="K5698" i="1"/>
  <c r="K5738" i="1"/>
  <c r="K5780" i="1"/>
  <c r="K5820" i="1"/>
  <c r="K5864" i="1"/>
  <c r="K5904" i="1"/>
  <c r="K5944" i="1"/>
  <c r="K5985" i="1"/>
  <c r="K6025" i="1"/>
  <c r="K6068" i="1"/>
  <c r="K6108" i="1"/>
  <c r="K6148" i="1"/>
  <c r="K6189" i="1"/>
  <c r="K6229" i="1"/>
  <c r="K6273" i="1"/>
  <c r="K6313" i="1"/>
  <c r="K6353" i="1"/>
  <c r="K6394" i="1"/>
  <c r="K6434" i="1"/>
  <c r="K6477" i="1"/>
  <c r="K6517" i="1"/>
  <c r="K6557" i="1"/>
  <c r="K6600" i="1"/>
  <c r="K6640" i="1"/>
  <c r="K6682" i="1"/>
  <c r="K6722" i="1"/>
  <c r="K6762" i="1"/>
  <c r="K6804" i="1"/>
  <c r="K6844" i="1"/>
  <c r="K6888" i="1"/>
  <c r="K6921" i="1"/>
  <c r="K6946" i="1"/>
  <c r="K6972" i="1"/>
  <c r="K6997" i="1"/>
  <c r="K7024" i="1"/>
  <c r="K7049" i="1"/>
  <c r="K7074" i="1"/>
  <c r="K7100" i="1"/>
  <c r="K7125" i="1"/>
  <c r="K7152" i="1"/>
  <c r="K7177" i="1"/>
  <c r="K7202" i="1"/>
  <c r="K7228" i="1"/>
  <c r="K7253" i="1"/>
  <c r="K7280" i="1"/>
  <c r="K7305" i="1"/>
  <c r="K7330" i="1"/>
  <c r="K7356" i="1"/>
  <c r="K7381" i="1"/>
  <c r="K7408" i="1"/>
  <c r="K7433" i="1"/>
  <c r="K7458" i="1"/>
  <c r="K7484" i="1"/>
  <c r="K7509" i="1"/>
  <c r="K7536" i="1"/>
  <c r="K7561" i="1"/>
  <c r="K7586" i="1"/>
  <c r="K7612" i="1"/>
  <c r="K7637" i="1"/>
  <c r="K7664" i="1"/>
  <c r="K7689" i="1"/>
  <c r="K7714" i="1"/>
  <c r="K7740" i="1"/>
  <c r="K7765" i="1"/>
  <c r="K7792" i="1"/>
  <c r="K7817" i="1"/>
  <c r="K7842" i="1"/>
  <c r="K7868" i="1"/>
  <c r="K7893" i="1"/>
  <c r="K7920" i="1"/>
  <c r="K7942" i="1"/>
  <c r="K7958" i="1"/>
  <c r="K7974" i="1"/>
  <c r="K7990" i="1"/>
  <c r="K8006" i="1"/>
  <c r="K8021" i="1"/>
  <c r="K8034" i="1"/>
  <c r="K8046" i="1"/>
  <c r="K8059" i="1"/>
  <c r="K8073" i="1"/>
  <c r="K8085" i="1"/>
  <c r="K8098" i="1"/>
  <c r="K8110" i="1"/>
  <c r="K8123" i="1"/>
  <c r="K8137" i="1"/>
  <c r="K8149" i="1"/>
  <c r="K8162" i="1"/>
  <c r="K8174" i="1"/>
  <c r="K8187" i="1"/>
  <c r="K8201" i="1"/>
  <c r="K8213" i="1"/>
  <c r="K8226" i="1"/>
  <c r="K8238" i="1"/>
  <c r="K8251" i="1"/>
  <c r="K8265" i="1"/>
  <c r="K8277" i="1"/>
  <c r="K8290" i="1"/>
  <c r="K8302" i="1"/>
  <c r="K8315" i="1"/>
  <c r="K8329" i="1"/>
  <c r="K8341" i="1"/>
  <c r="K8354" i="1"/>
  <c r="K8366" i="1"/>
  <c r="K8379" i="1"/>
  <c r="K8393" i="1"/>
  <c r="K8405" i="1"/>
  <c r="K8418" i="1"/>
  <c r="K8430" i="1"/>
  <c r="K8443" i="1"/>
  <c r="K8457" i="1"/>
  <c r="K8469" i="1"/>
  <c r="K8482" i="1"/>
  <c r="K8494" i="1"/>
  <c r="K8507" i="1"/>
  <c r="K8521" i="1"/>
  <c r="K8533" i="1"/>
  <c r="K8546" i="1"/>
  <c r="K8558" i="1"/>
  <c r="K8571" i="1"/>
  <c r="K8585" i="1"/>
  <c r="K8597" i="1"/>
  <c r="K8610" i="1"/>
  <c r="K8622" i="1"/>
  <c r="K8635" i="1"/>
  <c r="K8649" i="1"/>
  <c r="K8661" i="1"/>
  <c r="K8674" i="1"/>
  <c r="K8686" i="1"/>
  <c r="K8699" i="1"/>
  <c r="K8713" i="1"/>
  <c r="K8725" i="1"/>
  <c r="K8738" i="1"/>
  <c r="K8750" i="1"/>
  <c r="K8763" i="1"/>
  <c r="K8777" i="1"/>
  <c r="K8789" i="1"/>
  <c r="K8802" i="1"/>
  <c r="K8814" i="1"/>
  <c r="K8827" i="1"/>
  <c r="K8841" i="1"/>
  <c r="K8853" i="1"/>
  <c r="K8866" i="1"/>
  <c r="K8878" i="1"/>
  <c r="K8891" i="1"/>
  <c r="K8905" i="1"/>
  <c r="K8917" i="1"/>
  <c r="K8930" i="1"/>
  <c r="K8942" i="1"/>
  <c r="K8955" i="1"/>
  <c r="K8969" i="1"/>
  <c r="K8981" i="1"/>
  <c r="K8994" i="1"/>
  <c r="K9006" i="1"/>
  <c r="K9019" i="1"/>
  <c r="K9033" i="1"/>
  <c r="K9045" i="1"/>
  <c r="K9058" i="1"/>
  <c r="K9070" i="1"/>
  <c r="K9083" i="1"/>
  <c r="K9097" i="1"/>
  <c r="K9109" i="1"/>
  <c r="K9122" i="1"/>
  <c r="K9134" i="1"/>
  <c r="K9147" i="1"/>
  <c r="K9161" i="1"/>
  <c r="K9173" i="1"/>
  <c r="K9186" i="1"/>
  <c r="K9198" i="1"/>
  <c r="K9211" i="1"/>
  <c r="K9225" i="1"/>
  <c r="K9237" i="1"/>
  <c r="K9250" i="1"/>
  <c r="K9262" i="1"/>
  <c r="K9275" i="1"/>
  <c r="K9289" i="1"/>
  <c r="K9301" i="1"/>
  <c r="K9314" i="1"/>
  <c r="K9326" i="1"/>
  <c r="K9339" i="1"/>
  <c r="K9353" i="1"/>
  <c r="K9365" i="1"/>
  <c r="K9378" i="1"/>
  <c r="K9390" i="1"/>
  <c r="K9403" i="1"/>
  <c r="K9417" i="1"/>
  <c r="K9429" i="1"/>
  <c r="K9442" i="1"/>
  <c r="K9454" i="1"/>
  <c r="K9467" i="1"/>
  <c r="K9481" i="1"/>
  <c r="K9493" i="1"/>
  <c r="K9506" i="1"/>
  <c r="K9518" i="1"/>
  <c r="K9531" i="1"/>
  <c r="K9545" i="1"/>
  <c r="K9557" i="1"/>
  <c r="K9570" i="1"/>
  <c r="K9582" i="1"/>
  <c r="K9595" i="1"/>
  <c r="K9609" i="1"/>
  <c r="K9621" i="1"/>
  <c r="K9634" i="1"/>
  <c r="K9646" i="1"/>
  <c r="K9659" i="1"/>
  <c r="K9673" i="1"/>
  <c r="K9685" i="1"/>
  <c r="K9698" i="1"/>
  <c r="K9710" i="1"/>
  <c r="K9723" i="1"/>
  <c r="K9737" i="1"/>
  <c r="K9749" i="1"/>
  <c r="K9762" i="1"/>
  <c r="K9774" i="1"/>
  <c r="K9787" i="1"/>
  <c r="K208" i="1"/>
  <c r="K220" i="1"/>
  <c r="K233" i="1"/>
  <c r="K245" i="1"/>
  <c r="K258" i="1"/>
  <c r="K272" i="1"/>
  <c r="K284" i="1"/>
  <c r="K297" i="1"/>
  <c r="K309" i="1"/>
  <c r="K2228" i="1"/>
  <c r="K1831" i="1"/>
  <c r="K2292" i="1"/>
  <c r="K2603" i="1"/>
  <c r="K2863" i="1"/>
  <c r="K1940" i="1"/>
  <c r="K2365" i="1"/>
  <c r="K2667" i="1"/>
  <c r="K2903" i="1"/>
  <c r="K3098" i="1"/>
  <c r="K3289" i="1"/>
  <c r="K3469" i="1"/>
  <c r="K3661" i="1"/>
  <c r="K3818" i="1"/>
  <c r="K3976" i="1"/>
  <c r="K4132" i="1"/>
  <c r="K4264" i="1"/>
  <c r="K4400" i="1"/>
  <c r="K4513" i="1"/>
  <c r="K4612" i="1"/>
  <c r="K4686" i="1"/>
  <c r="K4759" i="1"/>
  <c r="K4840" i="1"/>
  <c r="K4905" i="1"/>
  <c r="K4969" i="1"/>
  <c r="K5028" i="1"/>
  <c r="K5074" i="1"/>
  <c r="K5123" i="1"/>
  <c r="K5169" i="1"/>
  <c r="K5213" i="1"/>
  <c r="K5256" i="1"/>
  <c r="K5296" i="1"/>
  <c r="K5338" i="1"/>
  <c r="K5378" i="1"/>
  <c r="K5418" i="1"/>
  <c r="K5460" i="1"/>
  <c r="K5500" i="1"/>
  <c r="K5544" i="1"/>
  <c r="K5584" i="1"/>
  <c r="K5624" i="1"/>
  <c r="K5665" i="1"/>
  <c r="K5705" i="1"/>
  <c r="K5748" i="1"/>
  <c r="K5788" i="1"/>
  <c r="K5828" i="1"/>
  <c r="K5869" i="1"/>
  <c r="K5909" i="1"/>
  <c r="K5953" i="1"/>
  <c r="K5993" i="1"/>
  <c r="K6033" i="1"/>
  <c r="K6074" i="1"/>
  <c r="K6114" i="1"/>
  <c r="K6157" i="1"/>
  <c r="K6197" i="1"/>
  <c r="K6237" i="1"/>
  <c r="K6280" i="1"/>
  <c r="K6320" i="1"/>
  <c r="K6362" i="1"/>
  <c r="K6402" i="1"/>
  <c r="K6442" i="1"/>
  <c r="K6484" i="1"/>
  <c r="K6524" i="1"/>
  <c r="K6568" i="1"/>
  <c r="K6608" i="1"/>
  <c r="K6648" i="1"/>
  <c r="K6689" i="1"/>
  <c r="K6729" i="1"/>
  <c r="K6772" i="1"/>
  <c r="K6812" i="1"/>
  <c r="K6852" i="1"/>
  <c r="K6893" i="1"/>
  <c r="K6925" i="1"/>
  <c r="K6952" i="1"/>
  <c r="K6977" i="1"/>
  <c r="K7002" i="1"/>
  <c r="K7028" i="1"/>
  <c r="K7053" i="1"/>
  <c r="K7080" i="1"/>
  <c r="K7105" i="1"/>
  <c r="K7130" i="1"/>
  <c r="K7156" i="1"/>
  <c r="K7181" i="1"/>
  <c r="K7208" i="1"/>
  <c r="K7233" i="1"/>
  <c r="K7258" i="1"/>
  <c r="K7284" i="1"/>
  <c r="K7309" i="1"/>
  <c r="K7336" i="1"/>
  <c r="K7361" i="1"/>
  <c r="K7386" i="1"/>
  <c r="K7412" i="1"/>
  <c r="K7437" i="1"/>
  <c r="K7464" i="1"/>
  <c r="K7489" i="1"/>
  <c r="K7514" i="1"/>
  <c r="K7540" i="1"/>
  <c r="K7565" i="1"/>
  <c r="K7592" i="1"/>
  <c r="K7617" i="1"/>
  <c r="K7642" i="1"/>
  <c r="K7668" i="1"/>
  <c r="K7693" i="1"/>
  <c r="K7720" i="1"/>
  <c r="K7745" i="1"/>
  <c r="K7770" i="1"/>
  <c r="K7796" i="1"/>
  <c r="K7821" i="1"/>
  <c r="K7848" i="1"/>
  <c r="K7873" i="1"/>
  <c r="K7898" i="1"/>
  <c r="K7924" i="1"/>
  <c r="K7945" i="1"/>
  <c r="K7961" i="1"/>
  <c r="K7977" i="1"/>
  <c r="K7993" i="1"/>
  <c r="K8009" i="1"/>
  <c r="K8022" i="1"/>
  <c r="K8035" i="1"/>
  <c r="K8049" i="1"/>
  <c r="K8061" i="1"/>
  <c r="K8074" i="1"/>
  <c r="K8086" i="1"/>
  <c r="K8099" i="1"/>
  <c r="K8113" i="1"/>
  <c r="K8125" i="1"/>
  <c r="K8138" i="1"/>
  <c r="K8150" i="1"/>
  <c r="K8163" i="1"/>
  <c r="K8177" i="1"/>
  <c r="K8189" i="1"/>
  <c r="K8202" i="1"/>
  <c r="K8214" i="1"/>
  <c r="K8227" i="1"/>
  <c r="K8241" i="1"/>
  <c r="K8253" i="1"/>
  <c r="K8266" i="1"/>
  <c r="K8278" i="1"/>
  <c r="K8291" i="1"/>
  <c r="K8305" i="1"/>
  <c r="K8317" i="1"/>
  <c r="K8330" i="1"/>
  <c r="K8342" i="1"/>
  <c r="K8355" i="1"/>
  <c r="K8369" i="1"/>
  <c r="K8381" i="1"/>
  <c r="K8394" i="1"/>
  <c r="K8406" i="1"/>
  <c r="K8419" i="1"/>
  <c r="K8433" i="1"/>
  <c r="K8445" i="1"/>
  <c r="K8458" i="1"/>
  <c r="K8470" i="1"/>
  <c r="K8483" i="1"/>
  <c r="K8497" i="1"/>
  <c r="K8509" i="1"/>
  <c r="K8522" i="1"/>
  <c r="K8534" i="1"/>
  <c r="K8547" i="1"/>
  <c r="K8561" i="1"/>
  <c r="K8573" i="1"/>
  <c r="K8586" i="1"/>
  <c r="K8598" i="1"/>
  <c r="K8611" i="1"/>
  <c r="K8625" i="1"/>
  <c r="K8637" i="1"/>
  <c r="K8650" i="1"/>
  <c r="K8662" i="1"/>
  <c r="K8675" i="1"/>
  <c r="K8689" i="1"/>
  <c r="K8701" i="1"/>
  <c r="K8714" i="1"/>
  <c r="K8726" i="1"/>
  <c r="K8739" i="1"/>
  <c r="K8753" i="1"/>
  <c r="K8765" i="1"/>
  <c r="K8778" i="1"/>
  <c r="K8790" i="1"/>
  <c r="K8803" i="1"/>
  <c r="K8817" i="1"/>
  <c r="K8829" i="1"/>
  <c r="K8842" i="1"/>
  <c r="K8854" i="1"/>
  <c r="K8867" i="1"/>
  <c r="K8881" i="1"/>
  <c r="K8893" i="1"/>
  <c r="K8906" i="1"/>
  <c r="K8918" i="1"/>
  <c r="K8931" i="1"/>
  <c r="K8945" i="1"/>
  <c r="K8957" i="1"/>
  <c r="K8970" i="1"/>
  <c r="K8982" i="1"/>
  <c r="K8995" i="1"/>
  <c r="K9009" i="1"/>
  <c r="K9021" i="1"/>
  <c r="K9034" i="1"/>
  <c r="K9046" i="1"/>
  <c r="K9059" i="1"/>
  <c r="K9073" i="1"/>
  <c r="K9085" i="1"/>
  <c r="K9098" i="1"/>
  <c r="K9110" i="1"/>
  <c r="K9123" i="1"/>
  <c r="K9137" i="1"/>
  <c r="K9149" i="1"/>
  <c r="K9162" i="1"/>
  <c r="K9174" i="1"/>
  <c r="K9187" i="1"/>
  <c r="K9201" i="1"/>
  <c r="K9213" i="1"/>
  <c r="K9226" i="1"/>
  <c r="K9238" i="1"/>
  <c r="K9251" i="1"/>
  <c r="K9265" i="1"/>
  <c r="K9277" i="1"/>
  <c r="K9290" i="1"/>
  <c r="K9302" i="1"/>
  <c r="K9315" i="1"/>
  <c r="K9329" i="1"/>
  <c r="K9341" i="1"/>
  <c r="K9354" i="1"/>
  <c r="K9366" i="1"/>
  <c r="K9379" i="1"/>
  <c r="K9393" i="1"/>
  <c r="K9405" i="1"/>
  <c r="K9418" i="1"/>
  <c r="K9430" i="1"/>
  <c r="K9443" i="1"/>
  <c r="K9457" i="1"/>
  <c r="K9469" i="1"/>
  <c r="K9482" i="1"/>
  <c r="K9494" i="1"/>
  <c r="K9507" i="1"/>
  <c r="K9521" i="1"/>
  <c r="K9533" i="1"/>
  <c r="K9546" i="1"/>
  <c r="K9558" i="1"/>
  <c r="K9571" i="1"/>
  <c r="K9585" i="1"/>
  <c r="K9597" i="1"/>
  <c r="K9610" i="1"/>
  <c r="K9622" i="1"/>
  <c r="K9635" i="1"/>
  <c r="K9649" i="1"/>
  <c r="K9661" i="1"/>
  <c r="K9674" i="1"/>
  <c r="K9686" i="1"/>
  <c r="K9699" i="1"/>
  <c r="K9713" i="1"/>
  <c r="K9725" i="1"/>
  <c r="K9738" i="1"/>
  <c r="K9750" i="1"/>
  <c r="K9763" i="1"/>
  <c r="K9777" i="1"/>
  <c r="K9789" i="1"/>
  <c r="K209" i="1"/>
  <c r="K221" i="1"/>
  <c r="K234" i="1"/>
  <c r="K248" i="1"/>
  <c r="K260" i="1"/>
  <c r="K273" i="1"/>
  <c r="K285" i="1"/>
  <c r="K298" i="1"/>
  <c r="K312" i="1"/>
  <c r="K2388" i="1"/>
  <c r="K2686" i="1"/>
  <c r="K2913" i="1"/>
  <c r="K3119" i="1"/>
  <c r="K3295" i="1"/>
  <c r="K3489" i="1"/>
  <c r="K3669" i="1"/>
  <c r="K3826" i="1"/>
  <c r="K3988" i="1"/>
  <c r="K4136" i="1"/>
  <c r="K4274" i="1"/>
  <c r="K4402" i="1"/>
  <c r="K4516" i="1"/>
  <c r="K4620" i="1"/>
  <c r="K4693" i="1"/>
  <c r="K4768" i="1"/>
  <c r="K4841" i="1"/>
  <c r="K4906" i="1"/>
  <c r="K4975" i="1"/>
  <c r="K5031" i="1"/>
  <c r="K5081" i="1"/>
  <c r="K5127" i="1"/>
  <c r="K5172" i="1"/>
  <c r="K5217" i="1"/>
  <c r="K5257" i="1"/>
  <c r="K5300" i="1"/>
  <c r="K5340" i="1"/>
  <c r="K5380" i="1"/>
  <c r="K5421" i="1"/>
  <c r="K5461" i="1"/>
  <c r="K5505" i="1"/>
  <c r="K5545" i="1"/>
  <c r="K5585" i="1"/>
  <c r="K5626" i="1"/>
  <c r="K5666" i="1"/>
  <c r="K5709" i="1"/>
  <c r="K5749" i="1"/>
  <c r="K5789" i="1"/>
  <c r="K5832" i="1"/>
  <c r="K5872" i="1"/>
  <c r="K5914" i="1"/>
  <c r="K5954" i="1"/>
  <c r="K5994" i="1"/>
  <c r="K6036" i="1"/>
  <c r="K6076" i="1"/>
  <c r="K6120" i="1"/>
  <c r="K6160" i="1"/>
  <c r="K6200" i="1"/>
  <c r="K6241" i="1"/>
  <c r="K6281" i="1"/>
  <c r="K6324" i="1"/>
  <c r="K6364" i="1"/>
  <c r="K6404" i="1"/>
  <c r="K6445" i="1"/>
  <c r="K6485" i="1"/>
  <c r="K6529" i="1"/>
  <c r="K6569" i="1"/>
  <c r="K6609" i="1"/>
  <c r="K6650" i="1"/>
  <c r="K6690" i="1"/>
  <c r="K6733" i="1"/>
  <c r="K6773" i="1"/>
  <c r="K6813" i="1"/>
  <c r="K6856" i="1"/>
  <c r="K6896" i="1"/>
  <c r="K6928" i="1"/>
  <c r="K6953" i="1"/>
  <c r="K6978" i="1"/>
  <c r="K7004" i="1"/>
  <c r="K7029" i="1"/>
  <c r="K7056" i="1"/>
  <c r="K7081" i="1"/>
  <c r="K7106" i="1"/>
  <c r="K7132" i="1"/>
  <c r="K7157" i="1"/>
  <c r="K7184" i="1"/>
  <c r="K7209" i="1"/>
  <c r="K7234" i="1"/>
  <c r="K7260" i="1"/>
  <c r="K7285" i="1"/>
  <c r="K7312" i="1"/>
  <c r="K7337" i="1"/>
  <c r="K7362" i="1"/>
  <c r="K7388" i="1"/>
  <c r="K7413" i="1"/>
  <c r="K7440" i="1"/>
  <c r="K7465" i="1"/>
  <c r="K7490" i="1"/>
  <c r="K7516" i="1"/>
  <c r="K7541" i="1"/>
  <c r="K7568" i="1"/>
  <c r="K7593" i="1"/>
  <c r="K7618" i="1"/>
  <c r="K7644" i="1"/>
  <c r="K7669" i="1"/>
  <c r="K7696" i="1"/>
  <c r="K7721" i="1"/>
  <c r="K7746" i="1"/>
  <c r="K7772" i="1"/>
  <c r="K7797" i="1"/>
  <c r="K7824" i="1"/>
  <c r="K7849" i="1"/>
  <c r="K7874" i="1"/>
  <c r="K7900" i="1"/>
  <c r="K7925" i="1"/>
  <c r="K7946" i="1"/>
  <c r="K7962" i="1"/>
  <c r="K7978" i="1"/>
  <c r="K7994" i="1"/>
  <c r="K8010" i="1"/>
  <c r="K8025" i="1"/>
  <c r="K8037" i="1"/>
  <c r="K8050" i="1"/>
  <c r="K8062" i="1"/>
  <c r="K8075" i="1"/>
  <c r="K8089" i="1"/>
  <c r="K8101" i="1"/>
  <c r="K8114" i="1"/>
  <c r="K8126" i="1"/>
  <c r="K8139" i="1"/>
  <c r="K8153" i="1"/>
  <c r="K8165" i="1"/>
  <c r="K8178" i="1"/>
  <c r="K8190" i="1"/>
  <c r="K8203" i="1"/>
  <c r="K8217" i="1"/>
  <c r="K8229" i="1"/>
  <c r="K8242" i="1"/>
  <c r="K8254" i="1"/>
  <c r="K8267" i="1"/>
  <c r="K8281" i="1"/>
  <c r="K8293" i="1"/>
  <c r="K8306" i="1"/>
  <c r="K8318" i="1"/>
  <c r="K8331" i="1"/>
  <c r="K8345" i="1"/>
  <c r="K8357" i="1"/>
  <c r="K8370" i="1"/>
  <c r="K8382" i="1"/>
  <c r="K8395" i="1"/>
  <c r="K8409" i="1"/>
  <c r="K8421" i="1"/>
  <c r="K8434" i="1"/>
  <c r="K8446" i="1"/>
  <c r="K8459" i="1"/>
  <c r="K8473" i="1"/>
  <c r="K8485" i="1"/>
  <c r="K8498" i="1"/>
  <c r="K8510" i="1"/>
  <c r="K8523" i="1"/>
  <c r="K8537" i="1"/>
  <c r="K8549" i="1"/>
  <c r="K8562" i="1"/>
  <c r="K8574" i="1"/>
  <c r="K8587" i="1"/>
  <c r="K8601" i="1"/>
  <c r="K8613" i="1"/>
  <c r="K8626" i="1"/>
  <c r="K8638" i="1"/>
  <c r="K8651" i="1"/>
  <c r="K8665" i="1"/>
  <c r="K8677" i="1"/>
  <c r="K8690" i="1"/>
  <c r="K8702" i="1"/>
  <c r="K8715" i="1"/>
  <c r="K8729" i="1"/>
  <c r="K8741" i="1"/>
  <c r="K8754" i="1"/>
  <c r="K8766" i="1"/>
  <c r="K8779" i="1"/>
  <c r="K8793" i="1"/>
  <c r="K8805" i="1"/>
  <c r="K8818" i="1"/>
  <c r="K8830" i="1"/>
  <c r="K8843" i="1"/>
  <c r="K8857" i="1"/>
  <c r="K8869" i="1"/>
  <c r="K8882" i="1"/>
  <c r="K8894" i="1"/>
  <c r="K8907" i="1"/>
  <c r="K8921" i="1"/>
  <c r="K8933" i="1"/>
  <c r="K8946" i="1"/>
  <c r="K8958" i="1"/>
  <c r="K8971" i="1"/>
  <c r="K8985" i="1"/>
  <c r="K8997" i="1"/>
  <c r="K9010" i="1"/>
  <c r="K9022" i="1"/>
  <c r="K9035" i="1"/>
  <c r="K9049" i="1"/>
  <c r="K9061" i="1"/>
  <c r="K9074" i="1"/>
  <c r="K9086" i="1"/>
  <c r="K9099" i="1"/>
  <c r="K9113" i="1"/>
  <c r="K9125" i="1"/>
  <c r="K9138" i="1"/>
  <c r="K9150" i="1"/>
  <c r="K9163" i="1"/>
  <c r="K9177" i="1"/>
  <c r="K9189" i="1"/>
  <c r="K9202" i="1"/>
  <c r="K9214" i="1"/>
  <c r="K9227" i="1"/>
  <c r="K9241" i="1"/>
  <c r="K9253" i="1"/>
  <c r="K9266" i="1"/>
  <c r="K9278" i="1"/>
  <c r="K9291" i="1"/>
  <c r="K9305" i="1"/>
  <c r="K9317" i="1"/>
  <c r="K9330" i="1"/>
  <c r="K9342" i="1"/>
  <c r="K9355" i="1"/>
  <c r="K9369" i="1"/>
  <c r="K9381" i="1"/>
  <c r="K9394" i="1"/>
  <c r="K9406" i="1"/>
  <c r="K9419" i="1"/>
  <c r="K9433" i="1"/>
  <c r="K9445" i="1"/>
  <c r="K9458" i="1"/>
  <c r="K9470" i="1"/>
  <c r="K9483" i="1"/>
  <c r="K9497" i="1"/>
  <c r="K9509" i="1"/>
  <c r="K9522" i="1"/>
  <c r="K9534" i="1"/>
  <c r="K9547" i="1"/>
  <c r="K9561" i="1"/>
  <c r="K9573" i="1"/>
  <c r="K9586" i="1"/>
  <c r="K9598" i="1"/>
  <c r="K9611" i="1"/>
  <c r="K9625" i="1"/>
  <c r="K9637" i="1"/>
  <c r="K9650" i="1"/>
  <c r="K9662" i="1"/>
  <c r="K9675" i="1"/>
  <c r="K9689" i="1"/>
  <c r="K9701" i="1"/>
  <c r="K9714" i="1"/>
  <c r="K9726" i="1"/>
  <c r="K9739" i="1"/>
  <c r="K9753" i="1"/>
  <c r="K9765" i="1"/>
  <c r="K9778" i="1"/>
  <c r="K9790" i="1"/>
  <c r="K210" i="1"/>
  <c r="K224" i="1"/>
  <c r="K236" i="1"/>
  <c r="K249" i="1"/>
  <c r="K261" i="1"/>
  <c r="K274" i="1"/>
  <c r="K288" i="1"/>
  <c r="K300" i="1"/>
  <c r="K313" i="1"/>
  <c r="K3344" i="1"/>
  <c r="K3524" i="1"/>
  <c r="K3872" i="1"/>
  <c r="K4170" i="1"/>
  <c r="K4440" i="1"/>
  <c r="K4637" i="1"/>
  <c r="K4784" i="1"/>
  <c r="K4925" i="1"/>
  <c r="K5090" i="1"/>
  <c r="K5184" i="1"/>
  <c r="K5226" i="1"/>
  <c r="K5308" i="1"/>
  <c r="K5352" i="1"/>
  <c r="K5432" i="1"/>
  <c r="K5513" i="1"/>
  <c r="K5596" i="1"/>
  <c r="K5677" i="1"/>
  <c r="K5761" i="1"/>
  <c r="K5841" i="1"/>
  <c r="K5922" i="1"/>
  <c r="K5965" i="1"/>
  <c r="K6045" i="1"/>
  <c r="K6128" i="1"/>
  <c r="K6210" i="1"/>
  <c r="K6292" i="1"/>
  <c r="K6376" i="1"/>
  <c r="K6416" i="1"/>
  <c r="K6497" i="1"/>
  <c r="K6580" i="1"/>
  <c r="K6660" i="1"/>
  <c r="K6741" i="1"/>
  <c r="K6825" i="1"/>
  <c r="K6906" i="1"/>
  <c r="K6960" i="1"/>
  <c r="K7010" i="1"/>
  <c r="K7061" i="1"/>
  <c r="K7138" i="1"/>
  <c r="K7189" i="1"/>
  <c r="K7241" i="1"/>
  <c r="K7292" i="1"/>
  <c r="K7344" i="1"/>
  <c r="K7394" i="1"/>
  <c r="K7445" i="1"/>
  <c r="K7497" i="1"/>
  <c r="K7548" i="1"/>
  <c r="K7600" i="1"/>
  <c r="K7650" i="1"/>
  <c r="K7701" i="1"/>
  <c r="K7753" i="1"/>
  <c r="K7804" i="1"/>
  <c r="K7856" i="1"/>
  <c r="K7906" i="1"/>
  <c r="K7950" i="1"/>
  <c r="K7982" i="1"/>
  <c r="K8014" i="1"/>
  <c r="K8041" i="1"/>
  <c r="K8053" i="1"/>
  <c r="K8078" i="1"/>
  <c r="K8105" i="1"/>
  <c r="K8130" i="1"/>
  <c r="K8181" i="1"/>
  <c r="K8233" i="1"/>
  <c r="K8245" i="1"/>
  <c r="K8258" i="1"/>
  <c r="K8270" i="1"/>
  <c r="K8283" i="1"/>
  <c r="K8297" i="1"/>
  <c r="K8309" i="1"/>
  <c r="K8322" i="1"/>
  <c r="K8334" i="1"/>
  <c r="K8347" i="1"/>
  <c r="K8361" i="1"/>
  <c r="K8373" i="1"/>
  <c r="K8386" i="1"/>
  <c r="K8398" i="1"/>
  <c r="K8411" i="1"/>
  <c r="K8425" i="1"/>
  <c r="K8437" i="1"/>
  <c r="K8450" i="1"/>
  <c r="K8462" i="1"/>
  <c r="K8475" i="1"/>
  <c r="K8489" i="1"/>
  <c r="K8501" i="1"/>
  <c r="K8514" i="1"/>
  <c r="K8526" i="1"/>
  <c r="K8539" i="1"/>
  <c r="K8553" i="1"/>
  <c r="K8565" i="1"/>
  <c r="K8578" i="1"/>
  <c r="K8590" i="1"/>
  <c r="K8603" i="1"/>
  <c r="K8617" i="1"/>
  <c r="K8629" i="1"/>
  <c r="K8642" i="1"/>
  <c r="K8654" i="1"/>
  <c r="K8667" i="1"/>
  <c r="K8681" i="1"/>
  <c r="K8693" i="1"/>
  <c r="K8706" i="1"/>
  <c r="K8718" i="1"/>
  <c r="K8731" i="1"/>
  <c r="K8745" i="1"/>
  <c r="K8757" i="1"/>
  <c r="K8770" i="1"/>
  <c r="K8782" i="1"/>
  <c r="K8795" i="1"/>
  <c r="K8809" i="1"/>
  <c r="K8821" i="1"/>
  <c r="K8834" i="1"/>
  <c r="K8846" i="1"/>
  <c r="K8859" i="1"/>
  <c r="K8873" i="1"/>
  <c r="K8885" i="1"/>
  <c r="K8898" i="1"/>
  <c r="K8910" i="1"/>
  <c r="K8923" i="1"/>
  <c r="K8937" i="1"/>
  <c r="K8949" i="1"/>
  <c r="K8962" i="1"/>
  <c r="K8974" i="1"/>
  <c r="K8987" i="1"/>
  <c r="K9001" i="1"/>
  <c r="K9013" i="1"/>
  <c r="K9026" i="1"/>
  <c r="K9038" i="1"/>
  <c r="K9051" i="1"/>
  <c r="K9065" i="1"/>
  <c r="K9077" i="1"/>
  <c r="K9090" i="1"/>
  <c r="K9102" i="1"/>
  <c r="K9115" i="1"/>
  <c r="K9129" i="1"/>
  <c r="K9141" i="1"/>
  <c r="K9154" i="1"/>
  <c r="K9166" i="1"/>
  <c r="K9179" i="1"/>
  <c r="K9193" i="1"/>
  <c r="K9205" i="1"/>
  <c r="K9218" i="1"/>
  <c r="K9230" i="1"/>
  <c r="K9243" i="1"/>
  <c r="K9257" i="1"/>
  <c r="K9269" i="1"/>
  <c r="K9282" i="1"/>
  <c r="K9294" i="1"/>
  <c r="K9307" i="1"/>
  <c r="K9321" i="1"/>
  <c r="K9333" i="1"/>
  <c r="K9346" i="1"/>
  <c r="K9358" i="1"/>
  <c r="K9371" i="1"/>
  <c r="K9385" i="1"/>
  <c r="K9397" i="1"/>
  <c r="K9410" i="1"/>
  <c r="K9422" i="1"/>
  <c r="K9435" i="1"/>
  <c r="K9449" i="1"/>
  <c r="K9461" i="1"/>
  <c r="K9474" i="1"/>
  <c r="K9486" i="1"/>
  <c r="K9499" i="1"/>
  <c r="K9513" i="1"/>
  <c r="K9525" i="1"/>
  <c r="K9538" i="1"/>
  <c r="K9550" i="1"/>
  <c r="K1948" i="1"/>
  <c r="K3165" i="1"/>
  <c r="K3714" i="1"/>
  <c r="K4025" i="1"/>
  <c r="K4301" i="1"/>
  <c r="K4553" i="1"/>
  <c r="K4711" i="1"/>
  <c r="K4861" i="1"/>
  <c r="K4989" i="1"/>
  <c r="K5044" i="1"/>
  <c r="K5138" i="1"/>
  <c r="K5268" i="1"/>
  <c r="K5392" i="1"/>
  <c r="K5473" i="1"/>
  <c r="K5556" i="1"/>
  <c r="K5636" i="1"/>
  <c r="K5717" i="1"/>
  <c r="K5801" i="1"/>
  <c r="K5882" i="1"/>
  <c r="K6005" i="1"/>
  <c r="K6088" i="1"/>
  <c r="K6170" i="1"/>
  <c r="K6250" i="1"/>
  <c r="K6332" i="1"/>
  <c r="K6456" i="1"/>
  <c r="K6537" i="1"/>
  <c r="K6620" i="1"/>
  <c r="K6701" i="1"/>
  <c r="K6785" i="1"/>
  <c r="K6865" i="1"/>
  <c r="K6933" i="1"/>
  <c r="K6985" i="1"/>
  <c r="K7036" i="1"/>
  <c r="K7088" i="1"/>
  <c r="K7113" i="1"/>
  <c r="K7164" i="1"/>
  <c r="K7216" i="1"/>
  <c r="K7266" i="1"/>
  <c r="K7317" i="1"/>
  <c r="K7369" i="1"/>
  <c r="K7420" i="1"/>
  <c r="K7472" i="1"/>
  <c r="K7522" i="1"/>
  <c r="K7573" i="1"/>
  <c r="K7625" i="1"/>
  <c r="K7676" i="1"/>
  <c r="K7728" i="1"/>
  <c r="K7778" i="1"/>
  <c r="K7829" i="1"/>
  <c r="K7881" i="1"/>
  <c r="K7932" i="1"/>
  <c r="K7966" i="1"/>
  <c r="K7998" i="1"/>
  <c r="K8027" i="1"/>
  <c r="K8066" i="1"/>
  <c r="K8091" i="1"/>
  <c r="K8117" i="1"/>
  <c r="K8142" i="1"/>
  <c r="K8155" i="1"/>
  <c r="K8169" i="1"/>
  <c r="K8194" i="1"/>
  <c r="K2001" i="1"/>
  <c r="K2402" i="1"/>
  <c r="K2693" i="1"/>
  <c r="K2930" i="1"/>
  <c r="K3125" i="1"/>
  <c r="K3317" i="1"/>
  <c r="K3497" i="1"/>
  <c r="K3677" i="1"/>
  <c r="K3837" i="1"/>
  <c r="K3993" i="1"/>
  <c r="K4154" i="1"/>
  <c r="K4287" i="1"/>
  <c r="K4415" i="1"/>
  <c r="K4528" i="1"/>
  <c r="K4621" i="1"/>
  <c r="K4701" i="1"/>
  <c r="K4774" i="1"/>
  <c r="K4847" i="1"/>
  <c r="K4912" i="1"/>
  <c r="K4976" i="1"/>
  <c r="K5036" i="1"/>
  <c r="K5082" i="1"/>
  <c r="K5128" i="1"/>
  <c r="K5175" i="1"/>
  <c r="K5218" i="1"/>
  <c r="K5261" i="1"/>
  <c r="K5301" i="1"/>
  <c r="K5341" i="1"/>
  <c r="K5384" i="1"/>
  <c r="K5424" i="1"/>
  <c r="K5466" i="1"/>
  <c r="K5506" i="1"/>
  <c r="K5546" i="1"/>
  <c r="K5588" i="1"/>
  <c r="K5628" i="1"/>
  <c r="K5672" i="1"/>
  <c r="K5712" i="1"/>
  <c r="K5752" i="1"/>
  <c r="K5793" i="1"/>
  <c r="K5833" i="1"/>
  <c r="K5876" i="1"/>
  <c r="K5916" i="1"/>
  <c r="K5956" i="1"/>
  <c r="K5997" i="1"/>
  <c r="K6037" i="1"/>
  <c r="K6081" i="1"/>
  <c r="K6121" i="1"/>
  <c r="K6161" i="1"/>
  <c r="K6202" i="1"/>
  <c r="K6242" i="1"/>
  <c r="K6285" i="1"/>
  <c r="K6325" i="1"/>
  <c r="K6365" i="1"/>
  <c r="K6408" i="1"/>
  <c r="K6448" i="1"/>
  <c r="K6490" i="1"/>
  <c r="K6530" i="1"/>
  <c r="K6570" i="1"/>
  <c r="K6612" i="1"/>
  <c r="K6652" i="1"/>
  <c r="K6696" i="1"/>
  <c r="K6736" i="1"/>
  <c r="K6776" i="1"/>
  <c r="K6817" i="1"/>
  <c r="K6857" i="1"/>
  <c r="K6900" i="1"/>
  <c r="K6929" i="1"/>
  <c r="K6954" i="1"/>
  <c r="K6980" i="1"/>
  <c r="K7005" i="1"/>
  <c r="K7032" i="1"/>
  <c r="K7057" i="1"/>
  <c r="K7082" i="1"/>
  <c r="K7108" i="1"/>
  <c r="K7133" i="1"/>
  <c r="K7160" i="1"/>
  <c r="K7185" i="1"/>
  <c r="K7210" i="1"/>
  <c r="K7236" i="1"/>
  <c r="K7261" i="1"/>
  <c r="K7288" i="1"/>
  <c r="K7313" i="1"/>
  <c r="K7338" i="1"/>
  <c r="K7364" i="1"/>
  <c r="K7389" i="1"/>
  <c r="K7416" i="1"/>
  <c r="K7441" i="1"/>
  <c r="K7466" i="1"/>
  <c r="K7492" i="1"/>
  <c r="K7517" i="1"/>
  <c r="K7544" i="1"/>
  <c r="K7569" i="1"/>
  <c r="K7594" i="1"/>
  <c r="K7620" i="1"/>
  <c r="K7645" i="1"/>
  <c r="K7672" i="1"/>
  <c r="K7697" i="1"/>
  <c r="K7722" i="1"/>
  <c r="K7748" i="1"/>
  <c r="K7773" i="1"/>
  <c r="K7800" i="1"/>
  <c r="K7825" i="1"/>
  <c r="K7850" i="1"/>
  <c r="K7876" i="1"/>
  <c r="K7901" i="1"/>
  <c r="K7928" i="1"/>
  <c r="K7947" i="1"/>
  <c r="K7963" i="1"/>
  <c r="K7979" i="1"/>
  <c r="K7995" i="1"/>
  <c r="K8011" i="1"/>
  <c r="K8026" i="1"/>
  <c r="K8038" i="1"/>
  <c r="K8051" i="1"/>
  <c r="K8065" i="1"/>
  <c r="K8077" i="1"/>
  <c r="K8090" i="1"/>
  <c r="K8102" i="1"/>
  <c r="K8115" i="1"/>
  <c r="K8129" i="1"/>
  <c r="K8141" i="1"/>
  <c r="K8154" i="1"/>
  <c r="K8166" i="1"/>
  <c r="K8179" i="1"/>
  <c r="K8193" i="1"/>
  <c r="K8205" i="1"/>
  <c r="K8218" i="1"/>
  <c r="K8230" i="1"/>
  <c r="K8243" i="1"/>
  <c r="K8257" i="1"/>
  <c r="K8269" i="1"/>
  <c r="K8282" i="1"/>
  <c r="K8294" i="1"/>
  <c r="K8307" i="1"/>
  <c r="K8321" i="1"/>
  <c r="K8333" i="1"/>
  <c r="K8346" i="1"/>
  <c r="K8358" i="1"/>
  <c r="K8371" i="1"/>
  <c r="K8385" i="1"/>
  <c r="K8397" i="1"/>
  <c r="K8410" i="1"/>
  <c r="K8422" i="1"/>
  <c r="K8435" i="1"/>
  <c r="K8449" i="1"/>
  <c r="K8461" i="1"/>
  <c r="K8474" i="1"/>
  <c r="K8486" i="1"/>
  <c r="K8499" i="1"/>
  <c r="K8513" i="1"/>
  <c r="K8525" i="1"/>
  <c r="K8538" i="1"/>
  <c r="K8550" i="1"/>
  <c r="K8563" i="1"/>
  <c r="K8577" i="1"/>
  <c r="K8589" i="1"/>
  <c r="K8602" i="1"/>
  <c r="K8614" i="1"/>
  <c r="K8627" i="1"/>
  <c r="K8641" i="1"/>
  <c r="K8653" i="1"/>
  <c r="K8666" i="1"/>
  <c r="K8678" i="1"/>
  <c r="K8691" i="1"/>
  <c r="K8705" i="1"/>
  <c r="K8717" i="1"/>
  <c r="K8730" i="1"/>
  <c r="K8742" i="1"/>
  <c r="K8755" i="1"/>
  <c r="K8769" i="1"/>
  <c r="K8781" i="1"/>
  <c r="K8794" i="1"/>
  <c r="K8806" i="1"/>
  <c r="K8819" i="1"/>
  <c r="K8833" i="1"/>
  <c r="K8845" i="1"/>
  <c r="K8858" i="1"/>
  <c r="K8870" i="1"/>
  <c r="K8883" i="1"/>
  <c r="K8897" i="1"/>
  <c r="K8909" i="1"/>
  <c r="K8922" i="1"/>
  <c r="K8934" i="1"/>
  <c r="K8947" i="1"/>
  <c r="K8961" i="1"/>
  <c r="K8973" i="1"/>
  <c r="K8986" i="1"/>
  <c r="K8998" i="1"/>
  <c r="K9011" i="1"/>
  <c r="K9025" i="1"/>
  <c r="K9037" i="1"/>
  <c r="K9050" i="1"/>
  <c r="K9062" i="1"/>
  <c r="K9075" i="1"/>
  <c r="K9089" i="1"/>
  <c r="K9101" i="1"/>
  <c r="K9114" i="1"/>
  <c r="K9126" i="1"/>
  <c r="K9139" i="1"/>
  <c r="K9153" i="1"/>
  <c r="K9165" i="1"/>
  <c r="K9178" i="1"/>
  <c r="K9190" i="1"/>
  <c r="K9203" i="1"/>
  <c r="K9217" i="1"/>
  <c r="K9229" i="1"/>
  <c r="K9242" i="1"/>
  <c r="K9254" i="1"/>
  <c r="K9267" i="1"/>
  <c r="K9281" i="1"/>
  <c r="K9293" i="1"/>
  <c r="K9306" i="1"/>
  <c r="K9318" i="1"/>
  <c r="K9331" i="1"/>
  <c r="K9345" i="1"/>
  <c r="K9357" i="1"/>
  <c r="K9370" i="1"/>
  <c r="K9382" i="1"/>
  <c r="K9395" i="1"/>
  <c r="K9409" i="1"/>
  <c r="K9421" i="1"/>
  <c r="K9434" i="1"/>
  <c r="K9446" i="1"/>
  <c r="K9459" i="1"/>
  <c r="K9473" i="1"/>
  <c r="K9485" i="1"/>
  <c r="K9498" i="1"/>
  <c r="K9510" i="1"/>
  <c r="K9523" i="1"/>
  <c r="K9537" i="1"/>
  <c r="K9549" i="1"/>
  <c r="K9562" i="1"/>
  <c r="K9574" i="1"/>
  <c r="K9587" i="1"/>
  <c r="K9601" i="1"/>
  <c r="K9613" i="1"/>
  <c r="K9626" i="1"/>
  <c r="K9638" i="1"/>
  <c r="K9651" i="1"/>
  <c r="K9665" i="1"/>
  <c r="K9677" i="1"/>
  <c r="K9690" i="1"/>
  <c r="K9702" i="1"/>
  <c r="K9715" i="1"/>
  <c r="K9729" i="1"/>
  <c r="K9741" i="1"/>
  <c r="K9754" i="1"/>
  <c r="K9766" i="1"/>
  <c r="K9779" i="1"/>
  <c r="K9793" i="1"/>
  <c r="K212" i="1"/>
  <c r="K225" i="1"/>
  <c r="K237" i="1"/>
  <c r="K250" i="1"/>
  <c r="K264" i="1"/>
  <c r="K276" i="1"/>
  <c r="K289" i="1"/>
  <c r="K301" i="1"/>
  <c r="K314" i="1"/>
  <c r="K8219" i="1"/>
  <c r="K2073" i="1"/>
  <c r="K2449" i="1"/>
  <c r="K2765" i="1"/>
  <c r="K2976" i="1"/>
  <c r="K8206" i="1"/>
  <c r="K2172" i="1"/>
  <c r="K2520" i="1"/>
  <c r="K2793" i="1"/>
  <c r="K3002" i="1"/>
  <c r="K3205" i="1"/>
  <c r="K4328" i="1"/>
  <c r="K5007" i="1"/>
  <c r="K5357" i="1"/>
  <c r="K5685" i="1"/>
  <c r="K6012" i="1"/>
  <c r="K6340" i="1"/>
  <c r="K6669" i="1"/>
  <c r="K6964" i="1"/>
  <c r="K7169" i="1"/>
  <c r="K7373" i="1"/>
  <c r="K7578" i="1"/>
  <c r="K7784" i="1"/>
  <c r="K7969" i="1"/>
  <c r="K8081" i="1"/>
  <c r="K8182" i="1"/>
  <c r="K8285" i="1"/>
  <c r="K8387" i="1"/>
  <c r="K8490" i="1"/>
  <c r="K8593" i="1"/>
  <c r="K8694" i="1"/>
  <c r="K8797" i="1"/>
  <c r="K8899" i="1"/>
  <c r="K9002" i="1"/>
  <c r="K9105" i="1"/>
  <c r="K9206" i="1"/>
  <c r="K9309" i="1"/>
  <c r="K9411" i="1"/>
  <c r="K9514" i="1"/>
  <c r="K9589" i="1"/>
  <c r="K9641" i="1"/>
  <c r="K9691" i="1"/>
  <c r="K9742" i="1"/>
  <c r="K9794" i="1"/>
  <c r="K252" i="1"/>
  <c r="K304" i="1"/>
  <c r="K3385" i="1"/>
  <c r="K5099" i="1"/>
  <c r="K5441" i="1"/>
  <c r="K5768" i="1"/>
  <c r="K6096" i="1"/>
  <c r="K6421" i="1"/>
  <c r="K6749" i="1"/>
  <c r="K7016" i="1"/>
  <c r="K7220" i="1"/>
  <c r="K7425" i="1"/>
  <c r="K7629" i="1"/>
  <c r="K7834" i="1"/>
  <c r="K8001" i="1"/>
  <c r="K8106" i="1"/>
  <c r="K8209" i="1"/>
  <c r="K8310" i="1"/>
  <c r="K8413" i="1"/>
  <c r="K8515" i="1"/>
  <c r="K8618" i="1"/>
  <c r="K8721" i="1"/>
  <c r="K8822" i="1"/>
  <c r="K8925" i="1"/>
  <c r="K9027" i="1"/>
  <c r="K9130" i="1"/>
  <c r="K9233" i="1"/>
  <c r="K9334" i="1"/>
  <c r="K9437" i="1"/>
  <c r="K9539" i="1"/>
  <c r="K9602" i="1"/>
  <c r="K9653" i="1"/>
  <c r="K9705" i="1"/>
  <c r="K9755" i="1"/>
  <c r="K213" i="1"/>
  <c r="K265" i="1"/>
  <c r="K316" i="1"/>
  <c r="K4799" i="1"/>
  <c r="K5562" i="1"/>
  <c r="K5890" i="1"/>
  <c r="K6217" i="1"/>
  <c r="K6545" i="1"/>
  <c r="K6874" i="1"/>
  <c r="K7092" i="1"/>
  <c r="K7297" i="1"/>
  <c r="K7501" i="1"/>
  <c r="K7706" i="1"/>
  <c r="K7912" i="1"/>
  <c r="K8042" i="1"/>
  <c r="K8145" i="1"/>
  <c r="K8246" i="1"/>
  <c r="K8349" i="1"/>
  <c r="K8451" i="1"/>
  <c r="K8554" i="1"/>
  <c r="K8657" i="1"/>
  <c r="K8758" i="1"/>
  <c r="K8861" i="1"/>
  <c r="K8963" i="1"/>
  <c r="K9066" i="1"/>
  <c r="K9169" i="1"/>
  <c r="K9270" i="1"/>
  <c r="K9373" i="1"/>
  <c r="K9475" i="1"/>
  <c r="K9565" i="1"/>
  <c r="K9617" i="1"/>
  <c r="K9667" i="1"/>
  <c r="K9718" i="1"/>
  <c r="K9770" i="1"/>
  <c r="K228" i="1"/>
  <c r="K280" i="1"/>
  <c r="K4061" i="1"/>
  <c r="K5602" i="1"/>
  <c r="K5930" i="1"/>
  <c r="K6260" i="1"/>
  <c r="K6586" i="1"/>
  <c r="K6913" i="1"/>
  <c r="K7117" i="1"/>
  <c r="K7322" i="1"/>
  <c r="K7528" i="1"/>
  <c r="K7732" i="1"/>
  <c r="K7937" i="1"/>
  <c r="K8054" i="1"/>
  <c r="K8157" i="1"/>
  <c r="K8259" i="1"/>
  <c r="K8362" i="1"/>
  <c r="K8465" i="1"/>
  <c r="K8566" i="1"/>
  <c r="K8669" i="1"/>
  <c r="K8771" i="1"/>
  <c r="K8874" i="1"/>
  <c r="K8977" i="1"/>
  <c r="K9078" i="1"/>
  <c r="K9181" i="1"/>
  <c r="K9283" i="1"/>
  <c r="K9386" i="1"/>
  <c r="K9489" i="1"/>
  <c r="K9577" i="1"/>
  <c r="K9627" i="1"/>
  <c r="K9678" i="1"/>
  <c r="K9730" i="1"/>
  <c r="K9781" i="1"/>
  <c r="K240" i="1"/>
  <c r="K290" i="1"/>
  <c r="K4196" i="1"/>
  <c r="K5645" i="1"/>
  <c r="K5972" i="1"/>
  <c r="K6300" i="1"/>
  <c r="K6626" i="1"/>
  <c r="K6938" i="1"/>
  <c r="K7144" i="1"/>
  <c r="K7348" i="1"/>
  <c r="K7553" i="1"/>
  <c r="K7757" i="1"/>
  <c r="K7953" i="1"/>
  <c r="K8067" i="1"/>
  <c r="K8170" i="1"/>
  <c r="K8273" i="1"/>
  <c r="K8374" i="1"/>
  <c r="K8477" i="1"/>
  <c r="K8579" i="1"/>
  <c r="K8682" i="1"/>
  <c r="K8785" i="1"/>
  <c r="K8886" i="1"/>
  <c r="K8989" i="1"/>
  <c r="K9091" i="1"/>
  <c r="K9194" i="1"/>
  <c r="K9297" i="1"/>
  <c r="K9398" i="1"/>
  <c r="K9501" i="1"/>
  <c r="K9578" i="1"/>
  <c r="K9629" i="1"/>
  <c r="K9681" i="1"/>
  <c r="K9731" i="1"/>
  <c r="K9782" i="1"/>
  <c r="K241" i="1"/>
  <c r="K292" i="1"/>
  <c r="K4458" i="1"/>
  <c r="K5053" i="1"/>
  <c r="K5397" i="1"/>
  <c r="K5725" i="1"/>
  <c r="K6056" i="1"/>
  <c r="K6381" i="1"/>
  <c r="K6709" i="1"/>
  <c r="K6989" i="1"/>
  <c r="K7194" i="1"/>
  <c r="K7400" i="1"/>
  <c r="K7604" i="1"/>
  <c r="K7809" i="1"/>
  <c r="K7985" i="1"/>
  <c r="K8093" i="1"/>
  <c r="K8195" i="1"/>
  <c r="K8298" i="1"/>
  <c r="K8401" i="1"/>
  <c r="K8502" i="1"/>
  <c r="K8605" i="1"/>
  <c r="K8707" i="1"/>
  <c r="K8810" i="1"/>
  <c r="K8913" i="1"/>
  <c r="K9014" i="1"/>
  <c r="K9117" i="1"/>
  <c r="K9219" i="1"/>
  <c r="K9322" i="1"/>
  <c r="K9425" i="1"/>
  <c r="K9526" i="1"/>
  <c r="K9590" i="1"/>
  <c r="K9642" i="1"/>
  <c r="K9693" i="1"/>
  <c r="K9745" i="1"/>
  <c r="K202" i="1"/>
  <c r="K253" i="1"/>
  <c r="K305" i="1"/>
  <c r="K4568" i="1"/>
  <c r="K3892" i="1"/>
  <c r="K5276" i="1"/>
  <c r="K4936" i="1"/>
  <c r="K3564" i="1"/>
  <c r="K4653" i="1"/>
  <c r="K5146" i="1"/>
  <c r="K5481" i="1"/>
  <c r="K5808" i="1"/>
  <c r="K6136" i="1"/>
  <c r="K6465" i="1"/>
  <c r="K6792" i="1"/>
  <c r="K7041" i="1"/>
  <c r="K7245" i="1"/>
  <c r="K7450" i="1"/>
  <c r="K7656" i="1"/>
  <c r="K7860" i="1"/>
  <c r="K8017" i="1"/>
  <c r="K8118" i="1"/>
  <c r="K8221" i="1"/>
  <c r="K8323" i="1"/>
  <c r="K8426" i="1"/>
  <c r="K8529" i="1"/>
  <c r="K8630" i="1"/>
  <c r="K8733" i="1"/>
  <c r="K8835" i="1"/>
  <c r="K8938" i="1"/>
  <c r="K9041" i="1"/>
  <c r="K9142" i="1"/>
  <c r="K9245" i="1"/>
  <c r="K9347" i="1"/>
  <c r="K9450" i="1"/>
  <c r="K9553" i="1"/>
  <c r="K9603" i="1"/>
  <c r="K9654" i="1"/>
  <c r="K9706" i="1"/>
  <c r="K9757" i="1"/>
  <c r="K216" i="1"/>
  <c r="K266" i="1"/>
  <c r="K317" i="1"/>
  <c r="K3737" i="1"/>
  <c r="K4726" i="1"/>
  <c r="K5192" i="1"/>
  <c r="K5521" i="1"/>
  <c r="K5850" i="1"/>
  <c r="K6177" i="1"/>
  <c r="K6505" i="1"/>
  <c r="K6832" i="1"/>
  <c r="K7066" i="1"/>
  <c r="K7272" i="1"/>
  <c r="K7476" i="1"/>
  <c r="K7681" i="1"/>
  <c r="K7885" i="1"/>
  <c r="K8029" i="1"/>
  <c r="K8131" i="1"/>
  <c r="K8234" i="1"/>
  <c r="K8337" i="1"/>
  <c r="K8438" i="1"/>
  <c r="K8541" i="1"/>
  <c r="K8643" i="1"/>
  <c r="K8746" i="1"/>
  <c r="K8849" i="1"/>
  <c r="K8950" i="1"/>
  <c r="K9053" i="1"/>
  <c r="K9155" i="1"/>
  <c r="K9258" i="1"/>
  <c r="K9361" i="1"/>
  <c r="K9462" i="1"/>
  <c r="K9563" i="1"/>
  <c r="K9614" i="1"/>
  <c r="K9666" i="1"/>
  <c r="K9717" i="1"/>
  <c r="K9769" i="1"/>
  <c r="K226" i="1"/>
  <c r="K277" i="1"/>
  <c r="K5236" i="1"/>
  <c r="K4872" i="1"/>
  <c r="K5316" i="1"/>
  <c r="K11" i="1"/>
  <c r="K9" i="1"/>
  <c r="K10" i="1"/>
  <c r="M10705" i="1" l="1"/>
  <c r="N10705" i="1" s="1"/>
  <c r="H10704" i="1"/>
  <c r="L10704" i="1"/>
  <c r="I316" i="6"/>
  <c r="I317" i="6"/>
  <c r="I318" i="6"/>
  <c r="I309" i="6"/>
  <c r="I310" i="6"/>
  <c r="I311" i="6"/>
  <c r="I312" i="6"/>
  <c r="I313" i="6"/>
  <c r="I314" i="6"/>
  <c r="I315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I303" i="6"/>
  <c r="I304" i="6"/>
  <c r="I305" i="6"/>
  <c r="I306" i="6"/>
  <c r="I307" i="6"/>
  <c r="I308" i="6"/>
  <c r="D318" i="6"/>
  <c r="D317" i="6"/>
  <c r="D316" i="6"/>
  <c r="D315" i="6"/>
  <c r="D306" i="6"/>
  <c r="D307" i="6"/>
  <c r="D308" i="6"/>
  <c r="D309" i="6"/>
  <c r="D310" i="6"/>
  <c r="D311" i="6"/>
  <c r="D312" i="6"/>
  <c r="D313" i="6"/>
  <c r="D314" i="6"/>
  <c r="H10703" i="1" l="1"/>
  <c r="L10703" i="1"/>
  <c r="M10704" i="1"/>
  <c r="N10704" i="1" s="1"/>
  <c r="I293" i="6"/>
  <c r="F8831" i="7"/>
  <c r="G8831" i="7" s="1"/>
  <c r="F8839" i="7"/>
  <c r="G8839" i="7" s="1"/>
  <c r="F8847" i="7"/>
  <c r="G8847" i="7" s="1"/>
  <c r="F8855" i="7"/>
  <c r="G8855" i="7" s="1"/>
  <c r="F8832" i="7"/>
  <c r="G8832" i="7" s="1"/>
  <c r="F8840" i="7"/>
  <c r="G8840" i="7" s="1"/>
  <c r="F8848" i="7"/>
  <c r="G8848" i="7" s="1"/>
  <c r="F8856" i="7"/>
  <c r="G8856" i="7" s="1"/>
  <c r="F8834" i="7"/>
  <c r="G8834" i="7" s="1"/>
  <c r="F8842" i="7"/>
  <c r="G8842" i="7" s="1"/>
  <c r="F8850" i="7"/>
  <c r="G8850" i="7" s="1"/>
  <c r="F8858" i="7"/>
  <c r="G8858" i="7" s="1"/>
  <c r="F8828" i="7"/>
  <c r="G8828" i="7" s="1"/>
  <c r="F8836" i="7"/>
  <c r="G8836" i="7" s="1"/>
  <c r="F8844" i="7"/>
  <c r="G8844" i="7" s="1"/>
  <c r="F8852" i="7"/>
  <c r="G8852" i="7" s="1"/>
  <c r="F8841" i="7"/>
  <c r="G8841" i="7" s="1"/>
  <c r="F8857" i="7"/>
  <c r="G8857" i="7" s="1"/>
  <c r="F8845" i="7"/>
  <c r="G8845" i="7" s="1"/>
  <c r="F8838" i="7"/>
  <c r="G8838" i="7" s="1"/>
  <c r="F8843" i="7"/>
  <c r="G8843" i="7" s="1"/>
  <c r="F8829" i="7"/>
  <c r="G8829" i="7" s="1"/>
  <c r="F8849" i="7"/>
  <c r="G8849" i="7" s="1"/>
  <c r="F8830" i="7"/>
  <c r="G8830" i="7" s="1"/>
  <c r="F8846" i="7"/>
  <c r="G8846" i="7" s="1"/>
  <c r="F8833" i="7"/>
  <c r="G8833" i="7" s="1"/>
  <c r="F8853" i="7"/>
  <c r="G8853" i="7" s="1"/>
  <c r="F8835" i="7"/>
  <c r="G8835" i="7" s="1"/>
  <c r="F8851" i="7"/>
  <c r="G8851" i="7" s="1"/>
  <c r="F8837" i="7"/>
  <c r="G8837" i="7" s="1"/>
  <c r="F8854" i="7"/>
  <c r="G8854" i="7" s="1"/>
  <c r="I300" i="6"/>
  <c r="F9047" i="7"/>
  <c r="G9047" i="7" s="1"/>
  <c r="F9055" i="7"/>
  <c r="G9055" i="7" s="1"/>
  <c r="F9063" i="7"/>
  <c r="G9063" i="7" s="1"/>
  <c r="F9071" i="7"/>
  <c r="G9071" i="7" s="1"/>
  <c r="F9048" i="7"/>
  <c r="G9048" i="7" s="1"/>
  <c r="F9056" i="7"/>
  <c r="G9056" i="7" s="1"/>
  <c r="F9064" i="7"/>
  <c r="G9064" i="7" s="1"/>
  <c r="F9072" i="7"/>
  <c r="G9072" i="7" s="1"/>
  <c r="F9042" i="7"/>
  <c r="G9042" i="7" s="1"/>
  <c r="F9050" i="7"/>
  <c r="G9050" i="7" s="1"/>
  <c r="F9058" i="7"/>
  <c r="G9058" i="7" s="1"/>
  <c r="F9066" i="7"/>
  <c r="G9066" i="7" s="1"/>
  <c r="F9044" i="7"/>
  <c r="G9044" i="7" s="1"/>
  <c r="F9052" i="7"/>
  <c r="G9052" i="7" s="1"/>
  <c r="F9060" i="7"/>
  <c r="G9060" i="7" s="1"/>
  <c r="F9068" i="7"/>
  <c r="G9068" i="7" s="1"/>
  <c r="F9049" i="7"/>
  <c r="G9049" i="7" s="1"/>
  <c r="F9065" i="7"/>
  <c r="G9065" i="7" s="1"/>
  <c r="F9069" i="7"/>
  <c r="G9069" i="7" s="1"/>
  <c r="F9051" i="7"/>
  <c r="G9051" i="7" s="1"/>
  <c r="F9067" i="7"/>
  <c r="G9067" i="7" s="1"/>
  <c r="F9053" i="7"/>
  <c r="G9053" i="7" s="1"/>
  <c r="F9057" i="7"/>
  <c r="G9057" i="7" s="1"/>
  <c r="F9045" i="7"/>
  <c r="G9045" i="7" s="1"/>
  <c r="F9046" i="7"/>
  <c r="G9046" i="7" s="1"/>
  <c r="F9054" i="7"/>
  <c r="G9054" i="7" s="1"/>
  <c r="F9070" i="7"/>
  <c r="G9070" i="7" s="1"/>
  <c r="F9062" i="7"/>
  <c r="G9062" i="7" s="1"/>
  <c r="F9043" i="7"/>
  <c r="G9043" i="7" s="1"/>
  <c r="F9059" i="7"/>
  <c r="G9059" i="7" s="1"/>
  <c r="F9061" i="7"/>
  <c r="G9061" i="7" s="1"/>
  <c r="I299" i="6"/>
  <c r="F9015" i="7"/>
  <c r="G9015" i="7" s="1"/>
  <c r="F9023" i="7"/>
  <c r="G9023" i="7" s="1"/>
  <c r="F9031" i="7"/>
  <c r="G9031" i="7" s="1"/>
  <c r="F9039" i="7"/>
  <c r="G9039" i="7" s="1"/>
  <c r="F9016" i="7"/>
  <c r="G9016" i="7" s="1"/>
  <c r="F9024" i="7"/>
  <c r="G9024" i="7" s="1"/>
  <c r="F9032" i="7"/>
  <c r="G9032" i="7" s="1"/>
  <c r="F9040" i="7"/>
  <c r="G9040" i="7" s="1"/>
  <c r="F9018" i="7"/>
  <c r="G9018" i="7" s="1"/>
  <c r="F9026" i="7"/>
  <c r="G9026" i="7" s="1"/>
  <c r="F9034" i="7"/>
  <c r="G9034" i="7" s="1"/>
  <c r="F9012" i="7"/>
  <c r="G9012" i="7" s="1"/>
  <c r="F9020" i="7"/>
  <c r="G9020" i="7" s="1"/>
  <c r="F9028" i="7"/>
  <c r="G9028" i="7" s="1"/>
  <c r="F9036" i="7"/>
  <c r="G9036" i="7" s="1"/>
  <c r="F9017" i="7"/>
  <c r="G9017" i="7" s="1"/>
  <c r="F9033" i="7"/>
  <c r="G9033" i="7" s="1"/>
  <c r="F9037" i="7"/>
  <c r="G9037" i="7" s="1"/>
  <c r="F9013" i="7"/>
  <c r="G9013" i="7" s="1"/>
  <c r="F9030" i="7"/>
  <c r="G9030" i="7" s="1"/>
  <c r="F9019" i="7"/>
  <c r="G9019" i="7" s="1"/>
  <c r="F9035" i="7"/>
  <c r="G9035" i="7" s="1"/>
  <c r="F9021" i="7"/>
  <c r="G9021" i="7" s="1"/>
  <c r="F9025" i="7"/>
  <c r="G9025" i="7" s="1"/>
  <c r="F9022" i="7"/>
  <c r="G9022" i="7" s="1"/>
  <c r="F9038" i="7"/>
  <c r="G9038" i="7" s="1"/>
  <c r="F9041" i="7"/>
  <c r="G9041" i="7" s="1"/>
  <c r="F9029" i="7"/>
  <c r="G9029" i="7" s="1"/>
  <c r="F9027" i="7"/>
  <c r="G9027" i="7" s="1"/>
  <c r="F9014" i="7"/>
  <c r="G9014" i="7" s="1"/>
  <c r="I290" i="6"/>
  <c r="F8743" i="7"/>
  <c r="G8743" i="7" s="1"/>
  <c r="F8751" i="7"/>
  <c r="G8751" i="7" s="1"/>
  <c r="F8759" i="7"/>
  <c r="G8759" i="7" s="1"/>
  <c r="F8767" i="7"/>
  <c r="G8767" i="7" s="1"/>
  <c r="F8744" i="7"/>
  <c r="G8744" i="7" s="1"/>
  <c r="F8752" i="7"/>
  <c r="G8752" i="7" s="1"/>
  <c r="F8760" i="7"/>
  <c r="G8760" i="7" s="1"/>
  <c r="F8768" i="7"/>
  <c r="G8768" i="7" s="1"/>
  <c r="F8738" i="7"/>
  <c r="G8738" i="7" s="1"/>
  <c r="F8746" i="7"/>
  <c r="G8746" i="7" s="1"/>
  <c r="F8754" i="7"/>
  <c r="G8754" i="7" s="1"/>
  <c r="F8762" i="7"/>
  <c r="G8762" i="7" s="1"/>
  <c r="F8740" i="7"/>
  <c r="G8740" i="7" s="1"/>
  <c r="F8748" i="7"/>
  <c r="G8748" i="7" s="1"/>
  <c r="F8756" i="7"/>
  <c r="G8756" i="7" s="1"/>
  <c r="F8764" i="7"/>
  <c r="G8764" i="7" s="1"/>
  <c r="F8745" i="7"/>
  <c r="G8745" i="7" s="1"/>
  <c r="F8761" i="7"/>
  <c r="G8761" i="7" s="1"/>
  <c r="F8749" i="7"/>
  <c r="G8749" i="7" s="1"/>
  <c r="F8753" i="7"/>
  <c r="G8753" i="7" s="1"/>
  <c r="F8747" i="7"/>
  <c r="G8747" i="7" s="1"/>
  <c r="F8763" i="7"/>
  <c r="G8763" i="7" s="1"/>
  <c r="F8765" i="7"/>
  <c r="G8765" i="7" s="1"/>
  <c r="F8741" i="7"/>
  <c r="G8741" i="7" s="1"/>
  <c r="F8758" i="7"/>
  <c r="G8758" i="7" s="1"/>
  <c r="F8750" i="7"/>
  <c r="G8750" i="7" s="1"/>
  <c r="F8766" i="7"/>
  <c r="G8766" i="7" s="1"/>
  <c r="F8742" i="7"/>
  <c r="G8742" i="7" s="1"/>
  <c r="F8739" i="7"/>
  <c r="G8739" i="7" s="1"/>
  <c r="F8755" i="7"/>
  <c r="G8755" i="7" s="1"/>
  <c r="F8757" i="7"/>
  <c r="G8757" i="7" s="1"/>
  <c r="I296" i="6"/>
  <c r="F8927" i="7"/>
  <c r="G8927" i="7" s="1"/>
  <c r="F8935" i="7"/>
  <c r="G8935" i="7" s="1"/>
  <c r="F8943" i="7"/>
  <c r="G8943" i="7" s="1"/>
  <c r="F8920" i="7"/>
  <c r="G8920" i="7" s="1"/>
  <c r="F8928" i="7"/>
  <c r="G8928" i="7" s="1"/>
  <c r="F8936" i="7"/>
  <c r="G8936" i="7" s="1"/>
  <c r="F8944" i="7"/>
  <c r="G8944" i="7" s="1"/>
  <c r="F8922" i="7"/>
  <c r="G8922" i="7" s="1"/>
  <c r="F8930" i="7"/>
  <c r="G8930" i="7" s="1"/>
  <c r="F8938" i="7"/>
  <c r="G8938" i="7" s="1"/>
  <c r="F8946" i="7"/>
  <c r="G8946" i="7" s="1"/>
  <c r="F8924" i="7"/>
  <c r="G8924" i="7" s="1"/>
  <c r="F8932" i="7"/>
  <c r="G8932" i="7" s="1"/>
  <c r="F8940" i="7"/>
  <c r="G8940" i="7" s="1"/>
  <c r="F8948" i="7"/>
  <c r="G8948" i="7" s="1"/>
  <c r="F8921" i="7"/>
  <c r="G8921" i="7" s="1"/>
  <c r="F8937" i="7"/>
  <c r="G8937" i="7" s="1"/>
  <c r="F8941" i="7"/>
  <c r="G8941" i="7" s="1"/>
  <c r="F8949" i="7"/>
  <c r="G8949" i="7" s="1"/>
  <c r="F8923" i="7"/>
  <c r="G8923" i="7" s="1"/>
  <c r="F8939" i="7"/>
  <c r="G8939" i="7" s="1"/>
  <c r="F8925" i="7"/>
  <c r="G8925" i="7" s="1"/>
  <c r="F8929" i="7"/>
  <c r="G8929" i="7" s="1"/>
  <c r="F8933" i="7"/>
  <c r="G8933" i="7" s="1"/>
  <c r="F8926" i="7"/>
  <c r="G8926" i="7" s="1"/>
  <c r="F8942" i="7"/>
  <c r="G8942" i="7" s="1"/>
  <c r="F8945" i="7"/>
  <c r="G8945" i="7" s="1"/>
  <c r="F8934" i="7"/>
  <c r="G8934" i="7" s="1"/>
  <c r="F8931" i="7"/>
  <c r="G8931" i="7" s="1"/>
  <c r="F8947" i="7"/>
  <c r="G8947" i="7" s="1"/>
  <c r="I295" i="6"/>
  <c r="F8895" i="7"/>
  <c r="G8895" i="7" s="1"/>
  <c r="F8903" i="7"/>
  <c r="G8903" i="7" s="1"/>
  <c r="F8911" i="7"/>
  <c r="G8911" i="7" s="1"/>
  <c r="F8919" i="7"/>
  <c r="G8919" i="7" s="1"/>
  <c r="F8896" i="7"/>
  <c r="G8896" i="7" s="1"/>
  <c r="F8904" i="7"/>
  <c r="G8904" i="7" s="1"/>
  <c r="F8912" i="7"/>
  <c r="G8912" i="7" s="1"/>
  <c r="F8890" i="7"/>
  <c r="G8890" i="7" s="1"/>
  <c r="F8898" i="7"/>
  <c r="G8898" i="7" s="1"/>
  <c r="F8906" i="7"/>
  <c r="G8906" i="7" s="1"/>
  <c r="F8914" i="7"/>
  <c r="G8914" i="7" s="1"/>
  <c r="F8892" i="7"/>
  <c r="G8892" i="7" s="1"/>
  <c r="F8900" i="7"/>
  <c r="G8900" i="7" s="1"/>
  <c r="F8908" i="7"/>
  <c r="G8908" i="7" s="1"/>
  <c r="F8916" i="7"/>
  <c r="G8916" i="7" s="1"/>
  <c r="F8889" i="7"/>
  <c r="G8889" i="7" s="1"/>
  <c r="F8905" i="7"/>
  <c r="G8905" i="7" s="1"/>
  <c r="F8909" i="7"/>
  <c r="G8909" i="7" s="1"/>
  <c r="F8913" i="7"/>
  <c r="G8913" i="7" s="1"/>
  <c r="F8918" i="7"/>
  <c r="G8918" i="7" s="1"/>
  <c r="F8891" i="7"/>
  <c r="G8891" i="7" s="1"/>
  <c r="F8907" i="7"/>
  <c r="G8907" i="7" s="1"/>
  <c r="F8893" i="7"/>
  <c r="G8893" i="7" s="1"/>
  <c r="F8894" i="7"/>
  <c r="G8894" i="7" s="1"/>
  <c r="F8910" i="7"/>
  <c r="G8910" i="7" s="1"/>
  <c r="F8897" i="7"/>
  <c r="G8897" i="7" s="1"/>
  <c r="F8901" i="7"/>
  <c r="G8901" i="7" s="1"/>
  <c r="F8899" i="7"/>
  <c r="G8899" i="7" s="1"/>
  <c r="F8915" i="7"/>
  <c r="G8915" i="7" s="1"/>
  <c r="F8917" i="7"/>
  <c r="G8917" i="7" s="1"/>
  <c r="F8902" i="7"/>
  <c r="G8902" i="7" s="1"/>
  <c r="I301" i="6"/>
  <c r="F9079" i="7"/>
  <c r="G9079" i="7" s="1"/>
  <c r="F9087" i="7"/>
  <c r="G9087" i="7" s="1"/>
  <c r="F9095" i="7"/>
  <c r="G9095" i="7" s="1"/>
  <c r="F9080" i="7"/>
  <c r="G9080" i="7" s="1"/>
  <c r="F9088" i="7"/>
  <c r="G9088" i="7" s="1"/>
  <c r="F9096" i="7"/>
  <c r="G9096" i="7" s="1"/>
  <c r="F9074" i="7"/>
  <c r="G9074" i="7" s="1"/>
  <c r="F9082" i="7"/>
  <c r="G9082" i="7" s="1"/>
  <c r="F9090" i="7"/>
  <c r="G9090" i="7" s="1"/>
  <c r="F9098" i="7"/>
  <c r="G9098" i="7" s="1"/>
  <c r="F9076" i="7"/>
  <c r="G9076" i="7" s="1"/>
  <c r="F9084" i="7"/>
  <c r="G9084" i="7" s="1"/>
  <c r="F9092" i="7"/>
  <c r="G9092" i="7" s="1"/>
  <c r="F9100" i="7"/>
  <c r="G9100" i="7" s="1"/>
  <c r="F9081" i="7"/>
  <c r="G9081" i="7" s="1"/>
  <c r="F9097" i="7"/>
  <c r="G9097" i="7" s="1"/>
  <c r="F9101" i="7"/>
  <c r="G9101" i="7" s="1"/>
  <c r="F9073" i="7"/>
  <c r="G9073" i="7" s="1"/>
  <c r="F9077" i="7"/>
  <c r="G9077" i="7" s="1"/>
  <c r="F9094" i="7"/>
  <c r="G9094" i="7" s="1"/>
  <c r="F9083" i="7"/>
  <c r="G9083" i="7" s="1"/>
  <c r="F9099" i="7"/>
  <c r="G9099" i="7" s="1"/>
  <c r="F9085" i="7"/>
  <c r="G9085" i="7" s="1"/>
  <c r="F9086" i="7"/>
  <c r="G9086" i="7" s="1"/>
  <c r="F9102" i="7"/>
  <c r="G9102" i="7" s="1"/>
  <c r="F9089" i="7"/>
  <c r="G9089" i="7" s="1"/>
  <c r="F9093" i="7"/>
  <c r="G9093" i="7" s="1"/>
  <c r="F9075" i="7"/>
  <c r="G9075" i="7" s="1"/>
  <c r="F9091" i="7"/>
  <c r="G9091" i="7" s="1"/>
  <c r="F9078" i="7"/>
  <c r="G9078" i="7" s="1"/>
  <c r="I292" i="6"/>
  <c r="F8807" i="7"/>
  <c r="G8807" i="7" s="1"/>
  <c r="F8815" i="7"/>
  <c r="G8815" i="7" s="1"/>
  <c r="F8823" i="7"/>
  <c r="G8823" i="7" s="1"/>
  <c r="F8800" i="7"/>
  <c r="G8800" i="7" s="1"/>
  <c r="F8808" i="7"/>
  <c r="G8808" i="7" s="1"/>
  <c r="F8816" i="7"/>
  <c r="G8816" i="7" s="1"/>
  <c r="F8824" i="7"/>
  <c r="G8824" i="7" s="1"/>
  <c r="F8802" i="7"/>
  <c r="G8802" i="7" s="1"/>
  <c r="F8810" i="7"/>
  <c r="G8810" i="7" s="1"/>
  <c r="F8818" i="7"/>
  <c r="G8818" i="7" s="1"/>
  <c r="F8826" i="7"/>
  <c r="G8826" i="7" s="1"/>
  <c r="F8804" i="7"/>
  <c r="G8804" i="7" s="1"/>
  <c r="F8812" i="7"/>
  <c r="G8812" i="7" s="1"/>
  <c r="F8820" i="7"/>
  <c r="G8820" i="7" s="1"/>
  <c r="F8809" i="7"/>
  <c r="G8809" i="7" s="1"/>
  <c r="F8825" i="7"/>
  <c r="G8825" i="7" s="1"/>
  <c r="F8813" i="7"/>
  <c r="G8813" i="7" s="1"/>
  <c r="F8817" i="7"/>
  <c r="G8817" i="7" s="1"/>
  <c r="F8821" i="7"/>
  <c r="G8821" i="7" s="1"/>
  <c r="F8811" i="7"/>
  <c r="G8811" i="7" s="1"/>
  <c r="F8827" i="7"/>
  <c r="G8827" i="7" s="1"/>
  <c r="F8801" i="7"/>
  <c r="G8801" i="7" s="1"/>
  <c r="F8805" i="7"/>
  <c r="G8805" i="7" s="1"/>
  <c r="F8822" i="7"/>
  <c r="G8822" i="7" s="1"/>
  <c r="F8814" i="7"/>
  <c r="G8814" i="7" s="1"/>
  <c r="F8806" i="7"/>
  <c r="G8806" i="7" s="1"/>
  <c r="F8803" i="7"/>
  <c r="G8803" i="7" s="1"/>
  <c r="F8819" i="7"/>
  <c r="G8819" i="7" s="1"/>
  <c r="I291" i="6"/>
  <c r="F8775" i="7"/>
  <c r="G8775" i="7" s="1"/>
  <c r="F8783" i="7"/>
  <c r="G8783" i="7" s="1"/>
  <c r="F8791" i="7"/>
  <c r="G8791" i="7" s="1"/>
  <c r="F8799" i="7"/>
  <c r="G8799" i="7" s="1"/>
  <c r="F8776" i="7"/>
  <c r="G8776" i="7" s="1"/>
  <c r="F8784" i="7"/>
  <c r="G8784" i="7" s="1"/>
  <c r="F8792" i="7"/>
  <c r="G8792" i="7" s="1"/>
  <c r="F8770" i="7"/>
  <c r="G8770" i="7" s="1"/>
  <c r="F8778" i="7"/>
  <c r="G8778" i="7" s="1"/>
  <c r="F8786" i="7"/>
  <c r="G8786" i="7" s="1"/>
  <c r="F8794" i="7"/>
  <c r="G8794" i="7" s="1"/>
  <c r="F8772" i="7"/>
  <c r="G8772" i="7" s="1"/>
  <c r="F8780" i="7"/>
  <c r="G8780" i="7" s="1"/>
  <c r="F8788" i="7"/>
  <c r="G8788" i="7" s="1"/>
  <c r="F8796" i="7"/>
  <c r="G8796" i="7" s="1"/>
  <c r="F8777" i="7"/>
  <c r="G8777" i="7" s="1"/>
  <c r="F8793" i="7"/>
  <c r="G8793" i="7" s="1"/>
  <c r="F8781" i="7"/>
  <c r="G8781" i="7" s="1"/>
  <c r="F8785" i="7"/>
  <c r="G8785" i="7" s="1"/>
  <c r="F8773" i="7"/>
  <c r="G8773" i="7" s="1"/>
  <c r="F8774" i="7"/>
  <c r="G8774" i="7" s="1"/>
  <c r="F8779" i="7"/>
  <c r="G8779" i="7" s="1"/>
  <c r="F8795" i="7"/>
  <c r="G8795" i="7" s="1"/>
  <c r="F8797" i="7"/>
  <c r="G8797" i="7" s="1"/>
  <c r="F8782" i="7"/>
  <c r="G8782" i="7" s="1"/>
  <c r="F8798" i="7"/>
  <c r="G8798" i="7" s="1"/>
  <c r="F8769" i="7"/>
  <c r="G8769" i="7" s="1"/>
  <c r="F8789" i="7"/>
  <c r="G8789" i="7" s="1"/>
  <c r="F8771" i="7"/>
  <c r="G8771" i="7" s="1"/>
  <c r="F8787" i="7"/>
  <c r="G8787" i="7" s="1"/>
  <c r="F8790" i="7"/>
  <c r="G8790" i="7" s="1"/>
  <c r="I298" i="6"/>
  <c r="F8983" i="7"/>
  <c r="G8983" i="7" s="1"/>
  <c r="F8991" i="7"/>
  <c r="G8991" i="7" s="1"/>
  <c r="F8999" i="7"/>
  <c r="G8999" i="7" s="1"/>
  <c r="F9007" i="7"/>
  <c r="G9007" i="7" s="1"/>
  <c r="F8984" i="7"/>
  <c r="G8984" i="7" s="1"/>
  <c r="F8992" i="7"/>
  <c r="G8992" i="7" s="1"/>
  <c r="F9000" i="7"/>
  <c r="G9000" i="7" s="1"/>
  <c r="F9008" i="7"/>
  <c r="G9008" i="7" s="1"/>
  <c r="F8986" i="7"/>
  <c r="G8986" i="7" s="1"/>
  <c r="F8994" i="7"/>
  <c r="G8994" i="7" s="1"/>
  <c r="F9002" i="7"/>
  <c r="G9002" i="7" s="1"/>
  <c r="F9010" i="7"/>
  <c r="G9010" i="7" s="1"/>
  <c r="F8988" i="7"/>
  <c r="G8988" i="7" s="1"/>
  <c r="F8996" i="7"/>
  <c r="G8996" i="7" s="1"/>
  <c r="F9004" i="7"/>
  <c r="G9004" i="7" s="1"/>
  <c r="F8985" i="7"/>
  <c r="G8985" i="7" s="1"/>
  <c r="F9001" i="7"/>
  <c r="G9001" i="7" s="1"/>
  <c r="F9005" i="7"/>
  <c r="G9005" i="7" s="1"/>
  <c r="F9009" i="7"/>
  <c r="G9009" i="7" s="1"/>
  <c r="F8982" i="7"/>
  <c r="G8982" i="7" s="1"/>
  <c r="F8987" i="7"/>
  <c r="G8987" i="7" s="1"/>
  <c r="F9003" i="7"/>
  <c r="G9003" i="7" s="1"/>
  <c r="F8989" i="7"/>
  <c r="G8989" i="7" s="1"/>
  <c r="F8997" i="7"/>
  <c r="G8997" i="7" s="1"/>
  <c r="F8990" i="7"/>
  <c r="G8990" i="7" s="1"/>
  <c r="F9006" i="7"/>
  <c r="G9006" i="7" s="1"/>
  <c r="F8993" i="7"/>
  <c r="G8993" i="7" s="1"/>
  <c r="F8998" i="7"/>
  <c r="G8998" i="7" s="1"/>
  <c r="F8995" i="7"/>
  <c r="G8995" i="7" s="1"/>
  <c r="F9011" i="7"/>
  <c r="G9011" i="7" s="1"/>
  <c r="F8981" i="7"/>
  <c r="G8981" i="7" s="1"/>
  <c r="I297" i="6"/>
  <c r="F8951" i="7"/>
  <c r="G8951" i="7" s="1"/>
  <c r="F8959" i="7"/>
  <c r="G8959" i="7" s="1"/>
  <c r="F8967" i="7"/>
  <c r="G8967" i="7" s="1"/>
  <c r="F8975" i="7"/>
  <c r="G8975" i="7" s="1"/>
  <c r="F8952" i="7"/>
  <c r="G8952" i="7" s="1"/>
  <c r="F8960" i="7"/>
  <c r="G8960" i="7" s="1"/>
  <c r="F8968" i="7"/>
  <c r="G8968" i="7" s="1"/>
  <c r="F8976" i="7"/>
  <c r="G8976" i="7" s="1"/>
  <c r="F8954" i="7"/>
  <c r="G8954" i="7" s="1"/>
  <c r="F8962" i="7"/>
  <c r="G8962" i="7" s="1"/>
  <c r="F8970" i="7"/>
  <c r="G8970" i="7" s="1"/>
  <c r="F8978" i="7"/>
  <c r="G8978" i="7" s="1"/>
  <c r="F8956" i="7"/>
  <c r="G8956" i="7" s="1"/>
  <c r="F8964" i="7"/>
  <c r="G8964" i="7" s="1"/>
  <c r="F8972" i="7"/>
  <c r="G8972" i="7" s="1"/>
  <c r="F8980" i="7"/>
  <c r="G8980" i="7" s="1"/>
  <c r="F8953" i="7"/>
  <c r="G8953" i="7" s="1"/>
  <c r="F8969" i="7"/>
  <c r="G8969" i="7" s="1"/>
  <c r="F8973" i="7"/>
  <c r="G8973" i="7" s="1"/>
  <c r="F8961" i="7"/>
  <c r="G8961" i="7" s="1"/>
  <c r="F8955" i="7"/>
  <c r="G8955" i="7" s="1"/>
  <c r="F8971" i="7"/>
  <c r="G8971" i="7" s="1"/>
  <c r="F8957" i="7"/>
  <c r="G8957" i="7" s="1"/>
  <c r="F8977" i="7"/>
  <c r="G8977" i="7" s="1"/>
  <c r="F8966" i="7"/>
  <c r="G8966" i="7" s="1"/>
  <c r="F8958" i="7"/>
  <c r="G8958" i="7" s="1"/>
  <c r="F8974" i="7"/>
  <c r="G8974" i="7" s="1"/>
  <c r="F8965" i="7"/>
  <c r="G8965" i="7" s="1"/>
  <c r="F8963" i="7"/>
  <c r="G8963" i="7" s="1"/>
  <c r="F8979" i="7"/>
  <c r="G8979" i="7" s="1"/>
  <c r="F8950" i="7"/>
  <c r="G8950" i="7" s="1"/>
  <c r="I302" i="6"/>
  <c r="F9103" i="7"/>
  <c r="G9103" i="7" s="1"/>
  <c r="F9111" i="7"/>
  <c r="G9111" i="7" s="1"/>
  <c r="F9119" i="7"/>
  <c r="G9119" i="7" s="1"/>
  <c r="F9127" i="7"/>
  <c r="G9127" i="7" s="1"/>
  <c r="F9104" i="7"/>
  <c r="G9104" i="7" s="1"/>
  <c r="F9112" i="7"/>
  <c r="G9112" i="7" s="1"/>
  <c r="F9120" i="7"/>
  <c r="G9120" i="7" s="1"/>
  <c r="F9128" i="7"/>
  <c r="G9128" i="7" s="1"/>
  <c r="F9106" i="7"/>
  <c r="G9106" i="7" s="1"/>
  <c r="F9114" i="7"/>
  <c r="G9114" i="7" s="1"/>
  <c r="F9122" i="7"/>
  <c r="G9122" i="7" s="1"/>
  <c r="F9130" i="7"/>
  <c r="G9130" i="7" s="1"/>
  <c r="F9108" i="7"/>
  <c r="G9108" i="7" s="1"/>
  <c r="F9116" i="7"/>
  <c r="G9116" i="7" s="1"/>
  <c r="F9124" i="7"/>
  <c r="G9124" i="7" s="1"/>
  <c r="F9132" i="7"/>
  <c r="G9132" i="7" s="1"/>
  <c r="F9113" i="7"/>
  <c r="G9113" i="7" s="1"/>
  <c r="F9129" i="7"/>
  <c r="G9129" i="7" s="1"/>
  <c r="F9133" i="7"/>
  <c r="G9133" i="7" s="1"/>
  <c r="F9121" i="7"/>
  <c r="G9121" i="7" s="1"/>
  <c r="F9125" i="7"/>
  <c r="G9125" i="7" s="1"/>
  <c r="F9115" i="7"/>
  <c r="G9115" i="7" s="1"/>
  <c r="F9131" i="7"/>
  <c r="G9131" i="7" s="1"/>
  <c r="F9117" i="7"/>
  <c r="G9117" i="7" s="1"/>
  <c r="F9105" i="7"/>
  <c r="G9105" i="7" s="1"/>
  <c r="F9109" i="7"/>
  <c r="G9109" i="7" s="1"/>
  <c r="F9110" i="7"/>
  <c r="G9110" i="7" s="1"/>
  <c r="F9118" i="7"/>
  <c r="G9118" i="7" s="1"/>
  <c r="F9126" i="7"/>
  <c r="G9126" i="7" s="1"/>
  <c r="F9107" i="7"/>
  <c r="G9107" i="7" s="1"/>
  <c r="F9123" i="7"/>
  <c r="G9123" i="7" s="1"/>
  <c r="I294" i="6"/>
  <c r="F8863" i="7"/>
  <c r="G8863" i="7" s="1"/>
  <c r="F8871" i="7"/>
  <c r="G8871" i="7" s="1"/>
  <c r="F8879" i="7"/>
  <c r="G8879" i="7" s="1"/>
  <c r="F8887" i="7"/>
  <c r="G8887" i="7" s="1"/>
  <c r="F8864" i="7"/>
  <c r="G8864" i="7" s="1"/>
  <c r="F8872" i="7"/>
  <c r="G8872" i="7" s="1"/>
  <c r="F8880" i="7"/>
  <c r="G8880" i="7" s="1"/>
  <c r="F8888" i="7"/>
  <c r="G8888" i="7" s="1"/>
  <c r="F8866" i="7"/>
  <c r="G8866" i="7" s="1"/>
  <c r="F8874" i="7"/>
  <c r="G8874" i="7" s="1"/>
  <c r="F8882" i="7"/>
  <c r="G8882" i="7" s="1"/>
  <c r="F8860" i="7"/>
  <c r="G8860" i="7" s="1"/>
  <c r="F8868" i="7"/>
  <c r="G8868" i="7" s="1"/>
  <c r="F8876" i="7"/>
  <c r="G8876" i="7" s="1"/>
  <c r="F8884" i="7"/>
  <c r="G8884" i="7" s="1"/>
  <c r="F8873" i="7"/>
  <c r="G8873" i="7" s="1"/>
  <c r="F8877" i="7"/>
  <c r="G8877" i="7" s="1"/>
  <c r="F8865" i="7"/>
  <c r="G8865" i="7" s="1"/>
  <c r="F8885" i="7"/>
  <c r="G8885" i="7" s="1"/>
  <c r="F8859" i="7"/>
  <c r="G8859" i="7" s="1"/>
  <c r="F8875" i="7"/>
  <c r="G8875" i="7" s="1"/>
  <c r="F8861" i="7"/>
  <c r="G8861" i="7" s="1"/>
  <c r="F8881" i="7"/>
  <c r="G8881" i="7" s="1"/>
  <c r="F8869" i="7"/>
  <c r="G8869" i="7" s="1"/>
  <c r="F8886" i="7"/>
  <c r="G8886" i="7" s="1"/>
  <c r="F8862" i="7"/>
  <c r="G8862" i="7" s="1"/>
  <c r="F8878" i="7"/>
  <c r="G8878" i="7" s="1"/>
  <c r="F8870" i="7"/>
  <c r="G8870" i="7" s="1"/>
  <c r="F8867" i="7"/>
  <c r="G8867" i="7" s="1"/>
  <c r="F8883" i="7"/>
  <c r="G8883" i="7" s="1"/>
  <c r="D298" i="6"/>
  <c r="D299" i="6"/>
  <c r="D300" i="6"/>
  <c r="D301" i="6"/>
  <c r="D302" i="6"/>
  <c r="D303" i="6"/>
  <c r="D304" i="6"/>
  <c r="D305" i="6"/>
  <c r="D297" i="6"/>
  <c r="M10703" i="1" l="1"/>
  <c r="N10703" i="1" s="1"/>
  <c r="H10702" i="1"/>
  <c r="L10702" i="1"/>
  <c r="J56" i="2"/>
  <c r="J54" i="2"/>
  <c r="J55" i="2"/>
  <c r="M10702" i="1" l="1"/>
  <c r="N10702" i="1" s="1"/>
  <c r="H10701" i="1"/>
  <c r="L1070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6" i="1"/>
  <c r="K67" i="1"/>
  <c r="K68" i="1"/>
  <c r="K69" i="1"/>
  <c r="K70" i="1"/>
  <c r="K71" i="1"/>
  <c r="H10700" i="1" l="1"/>
  <c r="L10700" i="1"/>
  <c r="M10701" i="1"/>
  <c r="N10701" i="1" s="1"/>
  <c r="K65" i="1"/>
  <c r="M10700" i="1" l="1"/>
  <c r="N10700" i="1" s="1"/>
  <c r="H10699" i="1"/>
  <c r="L10699" i="1"/>
  <c r="D296" i="6"/>
  <c r="D295" i="6"/>
  <c r="H10698" i="1" l="1"/>
  <c r="L10698" i="1"/>
  <c r="M10699" i="1"/>
  <c r="N10699" i="1" s="1"/>
  <c r="D293" i="6"/>
  <c r="D294" i="6"/>
  <c r="D292" i="6"/>
  <c r="M10698" i="1" l="1"/>
  <c r="N10698" i="1" s="1"/>
  <c r="H10697" i="1"/>
  <c r="L10697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72" i="1"/>
  <c r="M10697" i="1" l="1"/>
  <c r="N10697" i="1" s="1"/>
  <c r="H10696" i="1"/>
  <c r="L10696" i="1"/>
  <c r="K6" i="1"/>
  <c r="J53" i="2"/>
  <c r="J52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" i="2"/>
  <c r="J4" i="2"/>
  <c r="F3" i="1" l="1"/>
  <c r="M10696" i="1"/>
  <c r="N10696" i="1" s="1"/>
  <c r="H10695" i="1"/>
  <c r="L10695" i="1"/>
  <c r="D290" i="6"/>
  <c r="D291" i="6"/>
  <c r="M10695" i="1" l="1"/>
  <c r="N10695" i="1" s="1"/>
  <c r="H10694" i="1"/>
  <c r="L10694" i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I260" i="6" s="1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I289" i="6" s="1"/>
  <c r="H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3" i="6"/>
  <c r="M10694" i="1" l="1"/>
  <c r="N10694" i="1" s="1"/>
  <c r="H10693" i="1"/>
  <c r="L10693" i="1"/>
  <c r="D280" i="6"/>
  <c r="C8442" i="7"/>
  <c r="D8442" i="7" s="1"/>
  <c r="F8448" i="1" s="1"/>
  <c r="G8448" i="1" s="1"/>
  <c r="C8450" i="7"/>
  <c r="D8450" i="7" s="1"/>
  <c r="F8456" i="1" s="1"/>
  <c r="G8456" i="1" s="1"/>
  <c r="C8458" i="7"/>
  <c r="D8458" i="7" s="1"/>
  <c r="F8464" i="1" s="1"/>
  <c r="G8464" i="1" s="1"/>
  <c r="C8453" i="7"/>
  <c r="D8453" i="7" s="1"/>
  <c r="F8459" i="1" s="1"/>
  <c r="G8459" i="1" s="1"/>
  <c r="C8435" i="7"/>
  <c r="D8435" i="7" s="1"/>
  <c r="F8441" i="1" s="1"/>
  <c r="G8441" i="1" s="1"/>
  <c r="C8443" i="7"/>
  <c r="D8443" i="7" s="1"/>
  <c r="F8449" i="1" s="1"/>
  <c r="G8449" i="1" s="1"/>
  <c r="C8451" i="7"/>
  <c r="D8451" i="7" s="1"/>
  <c r="F8457" i="1" s="1"/>
  <c r="G8457" i="1" s="1"/>
  <c r="C8459" i="7"/>
  <c r="D8459" i="7" s="1"/>
  <c r="F8465" i="1" s="1"/>
  <c r="G8465" i="1" s="1"/>
  <c r="C8445" i="7"/>
  <c r="D8445" i="7" s="1"/>
  <c r="F8451" i="1" s="1"/>
  <c r="G8451" i="1" s="1"/>
  <c r="C8438" i="7"/>
  <c r="D8438" i="7" s="1"/>
  <c r="F8444" i="1" s="1"/>
  <c r="G8444" i="1" s="1"/>
  <c r="C8454" i="7"/>
  <c r="D8454" i="7" s="1"/>
  <c r="F8460" i="1" s="1"/>
  <c r="G8460" i="1" s="1"/>
  <c r="C8449" i="7"/>
  <c r="D8449" i="7" s="1"/>
  <c r="F8455" i="1" s="1"/>
  <c r="G8455" i="1" s="1"/>
  <c r="C8436" i="7"/>
  <c r="D8436" i="7" s="1"/>
  <c r="F8442" i="1" s="1"/>
  <c r="G8442" i="1" s="1"/>
  <c r="C8444" i="7"/>
  <c r="D8444" i="7" s="1"/>
  <c r="F8450" i="1" s="1"/>
  <c r="G8450" i="1" s="1"/>
  <c r="C8452" i="7"/>
  <c r="D8452" i="7" s="1"/>
  <c r="F8458" i="1" s="1"/>
  <c r="G8458" i="1" s="1"/>
  <c r="C8460" i="7"/>
  <c r="D8460" i="7" s="1"/>
  <c r="F8466" i="1" s="1"/>
  <c r="G8466" i="1" s="1"/>
  <c r="C8437" i="7"/>
  <c r="D8437" i="7" s="1"/>
  <c r="F8443" i="1" s="1"/>
  <c r="G8443" i="1" s="1"/>
  <c r="C8461" i="7"/>
  <c r="D8461" i="7" s="1"/>
  <c r="F8467" i="1" s="1"/>
  <c r="G8467" i="1" s="1"/>
  <c r="C8446" i="7"/>
  <c r="D8446" i="7" s="1"/>
  <c r="F8452" i="1" s="1"/>
  <c r="G8452" i="1" s="1"/>
  <c r="C8462" i="7"/>
  <c r="D8462" i="7" s="1"/>
  <c r="F8468" i="1" s="1"/>
  <c r="G8468" i="1" s="1"/>
  <c r="C8441" i="7"/>
  <c r="D8441" i="7" s="1"/>
  <c r="F8447" i="1" s="1"/>
  <c r="G8447" i="1" s="1"/>
  <c r="C8439" i="7"/>
  <c r="D8439" i="7" s="1"/>
  <c r="F8445" i="1" s="1"/>
  <c r="G8445" i="1" s="1"/>
  <c r="C8447" i="7"/>
  <c r="D8447" i="7" s="1"/>
  <c r="F8453" i="1" s="1"/>
  <c r="G8453" i="1" s="1"/>
  <c r="C8455" i="7"/>
  <c r="D8455" i="7" s="1"/>
  <c r="F8461" i="1" s="1"/>
  <c r="G8461" i="1" s="1"/>
  <c r="C8440" i="7"/>
  <c r="D8440" i="7" s="1"/>
  <c r="F8446" i="1" s="1"/>
  <c r="G8446" i="1" s="1"/>
  <c r="C8448" i="7"/>
  <c r="D8448" i="7" s="1"/>
  <c r="F8454" i="1" s="1"/>
  <c r="G8454" i="1" s="1"/>
  <c r="C8456" i="7"/>
  <c r="D8456" i="7" s="1"/>
  <c r="F8462" i="1" s="1"/>
  <c r="G8462" i="1" s="1"/>
  <c r="C8457" i="7"/>
  <c r="D8457" i="7" s="1"/>
  <c r="F8463" i="1" s="1"/>
  <c r="G8463" i="1" s="1"/>
  <c r="D256" i="6"/>
  <c r="C7704" i="7"/>
  <c r="D7704" i="7" s="1"/>
  <c r="F7710" i="1" s="1"/>
  <c r="G7710" i="1" s="1"/>
  <c r="C7712" i="7"/>
  <c r="D7712" i="7" s="1"/>
  <c r="F7718" i="1" s="1"/>
  <c r="G7718" i="1" s="1"/>
  <c r="C7720" i="7"/>
  <c r="D7720" i="7" s="1"/>
  <c r="F7726" i="1" s="1"/>
  <c r="G7726" i="1" s="1"/>
  <c r="C7728" i="7"/>
  <c r="D7728" i="7" s="1"/>
  <c r="F7734" i="1" s="1"/>
  <c r="G7734" i="1" s="1"/>
  <c r="C7705" i="7"/>
  <c r="D7705" i="7" s="1"/>
  <c r="F7711" i="1" s="1"/>
  <c r="G7711" i="1" s="1"/>
  <c r="C7713" i="7"/>
  <c r="D7713" i="7" s="1"/>
  <c r="F7719" i="1" s="1"/>
  <c r="G7719" i="1" s="1"/>
  <c r="C7721" i="7"/>
  <c r="D7721" i="7" s="1"/>
  <c r="F7727" i="1" s="1"/>
  <c r="G7727" i="1" s="1"/>
  <c r="C7729" i="7"/>
  <c r="D7729" i="7" s="1"/>
  <c r="F7735" i="1" s="1"/>
  <c r="G7735" i="1" s="1"/>
  <c r="C7708" i="7"/>
  <c r="D7708" i="7" s="1"/>
  <c r="F7714" i="1" s="1"/>
  <c r="G7714" i="1" s="1"/>
  <c r="C7716" i="7"/>
  <c r="D7716" i="7" s="1"/>
  <c r="F7722" i="1" s="1"/>
  <c r="G7722" i="1" s="1"/>
  <c r="C7724" i="7"/>
  <c r="D7724" i="7" s="1"/>
  <c r="F7730" i="1" s="1"/>
  <c r="G7730" i="1" s="1"/>
  <c r="C7710" i="7"/>
  <c r="D7710" i="7" s="1"/>
  <c r="F7716" i="1" s="1"/>
  <c r="G7716" i="1" s="1"/>
  <c r="C7723" i="7"/>
  <c r="D7723" i="7" s="1"/>
  <c r="F7729" i="1" s="1"/>
  <c r="G7729" i="1" s="1"/>
  <c r="C7727" i="7"/>
  <c r="D7727" i="7" s="1"/>
  <c r="F7733" i="1" s="1"/>
  <c r="G7733" i="1" s="1"/>
  <c r="C7711" i="7"/>
  <c r="D7711" i="7" s="1"/>
  <c r="F7717" i="1" s="1"/>
  <c r="G7717" i="1" s="1"/>
  <c r="C7725" i="7"/>
  <c r="D7725" i="7" s="1"/>
  <c r="F7731" i="1" s="1"/>
  <c r="G7731" i="1" s="1"/>
  <c r="C7715" i="7"/>
  <c r="D7715" i="7" s="1"/>
  <c r="F7721" i="1" s="1"/>
  <c r="G7721" i="1" s="1"/>
  <c r="C7730" i="7"/>
  <c r="D7730" i="7" s="1"/>
  <c r="F7736" i="1" s="1"/>
  <c r="G7736" i="1" s="1"/>
  <c r="C7722" i="7"/>
  <c r="D7722" i="7" s="1"/>
  <c r="F7728" i="1" s="1"/>
  <c r="G7728" i="1" s="1"/>
  <c r="C7714" i="7"/>
  <c r="D7714" i="7" s="1"/>
  <c r="F7720" i="1" s="1"/>
  <c r="G7720" i="1" s="1"/>
  <c r="C7726" i="7"/>
  <c r="D7726" i="7" s="1"/>
  <c r="F7732" i="1" s="1"/>
  <c r="G7732" i="1" s="1"/>
  <c r="C7717" i="7"/>
  <c r="D7717" i="7" s="1"/>
  <c r="F7723" i="1" s="1"/>
  <c r="G7723" i="1" s="1"/>
  <c r="C7706" i="7"/>
  <c r="D7706" i="7" s="1"/>
  <c r="F7712" i="1" s="1"/>
  <c r="G7712" i="1" s="1"/>
  <c r="C7718" i="7"/>
  <c r="D7718" i="7" s="1"/>
  <c r="F7724" i="1" s="1"/>
  <c r="G7724" i="1" s="1"/>
  <c r="C7731" i="7"/>
  <c r="D7731" i="7" s="1"/>
  <c r="F7737" i="1" s="1"/>
  <c r="G7737" i="1" s="1"/>
  <c r="C7707" i="7"/>
  <c r="D7707" i="7" s="1"/>
  <c r="F7713" i="1" s="1"/>
  <c r="G7713" i="1" s="1"/>
  <c r="C7719" i="7"/>
  <c r="D7719" i="7" s="1"/>
  <c r="F7725" i="1" s="1"/>
  <c r="G7725" i="1" s="1"/>
  <c r="C7709" i="7"/>
  <c r="D7709" i="7" s="1"/>
  <c r="F7715" i="1" s="1"/>
  <c r="G7715" i="1" s="1"/>
  <c r="D240" i="6"/>
  <c r="C7216" i="7"/>
  <c r="D7216" i="7" s="1"/>
  <c r="F7222" i="1" s="1"/>
  <c r="G7222" i="1" s="1"/>
  <c r="C7224" i="7"/>
  <c r="D7224" i="7" s="1"/>
  <c r="F7230" i="1" s="1"/>
  <c r="G7230" i="1" s="1"/>
  <c r="C7232" i="7"/>
  <c r="D7232" i="7" s="1"/>
  <c r="F7238" i="1" s="1"/>
  <c r="G7238" i="1" s="1"/>
  <c r="C7240" i="7"/>
  <c r="D7240" i="7" s="1"/>
  <c r="F7246" i="1" s="1"/>
  <c r="G7246" i="1" s="1"/>
  <c r="C7217" i="7"/>
  <c r="D7217" i="7" s="1"/>
  <c r="F7223" i="1" s="1"/>
  <c r="G7223" i="1" s="1"/>
  <c r="C7225" i="7"/>
  <c r="D7225" i="7" s="1"/>
  <c r="F7231" i="1" s="1"/>
  <c r="G7231" i="1" s="1"/>
  <c r="C7233" i="7"/>
  <c r="D7233" i="7" s="1"/>
  <c r="F7239" i="1" s="1"/>
  <c r="G7239" i="1" s="1"/>
  <c r="C7241" i="7"/>
  <c r="D7241" i="7" s="1"/>
  <c r="F7247" i="1" s="1"/>
  <c r="G7247" i="1" s="1"/>
  <c r="C7220" i="7"/>
  <c r="D7220" i="7" s="1"/>
  <c r="F7226" i="1" s="1"/>
  <c r="G7226" i="1" s="1"/>
  <c r="C7228" i="7"/>
  <c r="D7228" i="7" s="1"/>
  <c r="F7234" i="1" s="1"/>
  <c r="G7234" i="1" s="1"/>
  <c r="C7236" i="7"/>
  <c r="D7236" i="7" s="1"/>
  <c r="F7242" i="1" s="1"/>
  <c r="G7242" i="1" s="1"/>
  <c r="C7244" i="7"/>
  <c r="D7244" i="7" s="1"/>
  <c r="F7250" i="1" s="1"/>
  <c r="G7250" i="1" s="1"/>
  <c r="C7223" i="7"/>
  <c r="D7223" i="7" s="1"/>
  <c r="F7229" i="1" s="1"/>
  <c r="G7229" i="1" s="1"/>
  <c r="C7237" i="7"/>
  <c r="D7237" i="7" s="1"/>
  <c r="F7243" i="1" s="1"/>
  <c r="G7243" i="1" s="1"/>
  <c r="C7242" i="7"/>
  <c r="D7242" i="7" s="1"/>
  <c r="F7248" i="1" s="1"/>
  <c r="G7248" i="1" s="1"/>
  <c r="C7226" i="7"/>
  <c r="D7226" i="7" s="1"/>
  <c r="F7232" i="1" s="1"/>
  <c r="G7232" i="1" s="1"/>
  <c r="C7238" i="7"/>
  <c r="D7238" i="7" s="1"/>
  <c r="F7244" i="1" s="1"/>
  <c r="G7244" i="1" s="1"/>
  <c r="C7218" i="7"/>
  <c r="D7218" i="7" s="1"/>
  <c r="F7224" i="1" s="1"/>
  <c r="G7224" i="1" s="1"/>
  <c r="C7243" i="7"/>
  <c r="D7243" i="7" s="1"/>
  <c r="F7249" i="1" s="1"/>
  <c r="G7249" i="1" s="1"/>
  <c r="C7235" i="7"/>
  <c r="D7235" i="7" s="1"/>
  <c r="F7241" i="1" s="1"/>
  <c r="G7241" i="1" s="1"/>
  <c r="C7227" i="7"/>
  <c r="D7227" i="7" s="1"/>
  <c r="F7233" i="1" s="1"/>
  <c r="G7233" i="1" s="1"/>
  <c r="C7239" i="7"/>
  <c r="D7239" i="7" s="1"/>
  <c r="F7245" i="1" s="1"/>
  <c r="G7245" i="1" s="1"/>
  <c r="C7229" i="7"/>
  <c r="D7229" i="7" s="1"/>
  <c r="F7235" i="1" s="1"/>
  <c r="G7235" i="1" s="1"/>
  <c r="C7230" i="7"/>
  <c r="D7230" i="7" s="1"/>
  <c r="F7236" i="1" s="1"/>
  <c r="G7236" i="1" s="1"/>
  <c r="C7222" i="7"/>
  <c r="D7222" i="7" s="1"/>
  <c r="F7228" i="1" s="1"/>
  <c r="G7228" i="1" s="1"/>
  <c r="C7219" i="7"/>
  <c r="D7219" i="7" s="1"/>
  <c r="F7225" i="1" s="1"/>
  <c r="G7225" i="1" s="1"/>
  <c r="C7231" i="7"/>
  <c r="D7231" i="7" s="1"/>
  <c r="F7237" i="1" s="1"/>
  <c r="G7237" i="1" s="1"/>
  <c r="C7245" i="7"/>
  <c r="D7245" i="7" s="1"/>
  <c r="F7251" i="1" s="1"/>
  <c r="G7251" i="1" s="1"/>
  <c r="C7221" i="7"/>
  <c r="D7221" i="7" s="1"/>
  <c r="F7227" i="1" s="1"/>
  <c r="G7227" i="1" s="1"/>
  <c r="C7234" i="7"/>
  <c r="D7234" i="7" s="1"/>
  <c r="F7240" i="1" s="1"/>
  <c r="G7240" i="1" s="1"/>
  <c r="C7246" i="7"/>
  <c r="D7246" i="7" s="1"/>
  <c r="F7252" i="1" s="1"/>
  <c r="G7252" i="1" s="1"/>
  <c r="D224" i="6"/>
  <c r="C6736" i="7"/>
  <c r="D6736" i="7" s="1"/>
  <c r="F6742" i="1" s="1"/>
  <c r="G6742" i="1" s="1"/>
  <c r="C6744" i="7"/>
  <c r="D6744" i="7" s="1"/>
  <c r="F6750" i="1" s="1"/>
  <c r="G6750" i="1" s="1"/>
  <c r="C6752" i="7"/>
  <c r="D6752" i="7" s="1"/>
  <c r="F6758" i="1" s="1"/>
  <c r="G6758" i="1" s="1"/>
  <c r="C6729" i="7"/>
  <c r="D6729" i="7" s="1"/>
  <c r="F6735" i="1" s="1"/>
  <c r="G6735" i="1" s="1"/>
  <c r="C6737" i="7"/>
  <c r="D6737" i="7" s="1"/>
  <c r="F6743" i="1" s="1"/>
  <c r="G6743" i="1" s="1"/>
  <c r="C6745" i="7"/>
  <c r="D6745" i="7" s="1"/>
  <c r="F6751" i="1" s="1"/>
  <c r="G6751" i="1" s="1"/>
  <c r="C6753" i="7"/>
  <c r="D6753" i="7" s="1"/>
  <c r="F6759" i="1" s="1"/>
  <c r="G6759" i="1" s="1"/>
  <c r="C6732" i="7"/>
  <c r="D6732" i="7" s="1"/>
  <c r="F6738" i="1" s="1"/>
  <c r="G6738" i="1" s="1"/>
  <c r="C6740" i="7"/>
  <c r="D6740" i="7" s="1"/>
  <c r="F6746" i="1" s="1"/>
  <c r="G6746" i="1" s="1"/>
  <c r="C6748" i="7"/>
  <c r="D6748" i="7" s="1"/>
  <c r="F6754" i="1" s="1"/>
  <c r="G6754" i="1" s="1"/>
  <c r="C6756" i="7"/>
  <c r="D6756" i="7" s="1"/>
  <c r="F6762" i="1" s="1"/>
  <c r="G6762" i="1" s="1"/>
  <c r="C6738" i="7"/>
  <c r="D6738" i="7" s="1"/>
  <c r="F6744" i="1" s="1"/>
  <c r="G6744" i="1" s="1"/>
  <c r="C6750" i="7"/>
  <c r="D6750" i="7" s="1"/>
  <c r="F6756" i="1" s="1"/>
  <c r="G6756" i="1" s="1"/>
  <c r="C6755" i="7"/>
  <c r="D6755" i="7" s="1"/>
  <c r="F6761" i="1" s="1"/>
  <c r="G6761" i="1" s="1"/>
  <c r="C6739" i="7"/>
  <c r="D6739" i="7" s="1"/>
  <c r="F6745" i="1" s="1"/>
  <c r="G6745" i="1" s="1"/>
  <c r="C6751" i="7"/>
  <c r="D6751" i="7" s="1"/>
  <c r="F6757" i="1" s="1"/>
  <c r="G6757" i="1" s="1"/>
  <c r="C6742" i="7"/>
  <c r="D6742" i="7" s="1"/>
  <c r="F6748" i="1" s="1"/>
  <c r="G6748" i="1" s="1"/>
  <c r="C6731" i="7"/>
  <c r="D6731" i="7" s="1"/>
  <c r="F6737" i="1" s="1"/>
  <c r="G6737" i="1" s="1"/>
  <c r="C6757" i="7"/>
  <c r="D6757" i="7" s="1"/>
  <c r="F6763" i="1" s="1"/>
  <c r="G6763" i="1" s="1"/>
  <c r="C6735" i="7"/>
  <c r="D6735" i="7" s="1"/>
  <c r="F6741" i="1" s="1"/>
  <c r="G6741" i="1" s="1"/>
  <c r="C6741" i="7"/>
  <c r="D6741" i="7" s="1"/>
  <c r="F6747" i="1" s="1"/>
  <c r="G6747" i="1" s="1"/>
  <c r="C6754" i="7"/>
  <c r="D6754" i="7" s="1"/>
  <c r="F6760" i="1" s="1"/>
  <c r="G6760" i="1" s="1"/>
  <c r="C6730" i="7"/>
  <c r="D6730" i="7" s="1"/>
  <c r="F6736" i="1" s="1"/>
  <c r="G6736" i="1" s="1"/>
  <c r="C6743" i="7"/>
  <c r="D6743" i="7" s="1"/>
  <c r="F6749" i="1" s="1"/>
  <c r="G6749" i="1" s="1"/>
  <c r="C6733" i="7"/>
  <c r="D6733" i="7" s="1"/>
  <c r="F6739" i="1" s="1"/>
  <c r="G6739" i="1" s="1"/>
  <c r="C6746" i="7"/>
  <c r="D6746" i="7" s="1"/>
  <c r="F6752" i="1" s="1"/>
  <c r="G6752" i="1" s="1"/>
  <c r="C6758" i="7"/>
  <c r="D6758" i="7" s="1"/>
  <c r="F6764" i="1" s="1"/>
  <c r="G6764" i="1" s="1"/>
  <c r="C6734" i="7"/>
  <c r="D6734" i="7" s="1"/>
  <c r="F6740" i="1" s="1"/>
  <c r="G6740" i="1" s="1"/>
  <c r="C6747" i="7"/>
  <c r="D6747" i="7" s="1"/>
  <c r="F6753" i="1" s="1"/>
  <c r="G6753" i="1" s="1"/>
  <c r="C6749" i="7"/>
  <c r="D6749" i="7" s="1"/>
  <c r="F6755" i="1" s="1"/>
  <c r="G6755" i="1" s="1"/>
  <c r="D208" i="6"/>
  <c r="C6248" i="7"/>
  <c r="D6248" i="7" s="1"/>
  <c r="F6254" i="1" s="1"/>
  <c r="G6254" i="1" s="1"/>
  <c r="C6256" i="7"/>
  <c r="D6256" i="7" s="1"/>
  <c r="F6262" i="1" s="1"/>
  <c r="G6262" i="1" s="1"/>
  <c r="C6264" i="7"/>
  <c r="D6264" i="7" s="1"/>
  <c r="F6270" i="1" s="1"/>
  <c r="G6270" i="1" s="1"/>
  <c r="C6249" i="7"/>
  <c r="D6249" i="7" s="1"/>
  <c r="F6255" i="1" s="1"/>
  <c r="G6255" i="1" s="1"/>
  <c r="C6257" i="7"/>
  <c r="D6257" i="7" s="1"/>
  <c r="F6263" i="1" s="1"/>
  <c r="G6263" i="1" s="1"/>
  <c r="C6265" i="7"/>
  <c r="D6265" i="7" s="1"/>
  <c r="F6271" i="1" s="1"/>
  <c r="G6271" i="1" s="1"/>
  <c r="C6244" i="7"/>
  <c r="D6244" i="7" s="1"/>
  <c r="F6250" i="1" s="1"/>
  <c r="G6250" i="1" s="1"/>
  <c r="C6252" i="7"/>
  <c r="D6252" i="7" s="1"/>
  <c r="F6258" i="1" s="1"/>
  <c r="G6258" i="1" s="1"/>
  <c r="C6260" i="7"/>
  <c r="D6260" i="7" s="1"/>
  <c r="F6266" i="1" s="1"/>
  <c r="G6266" i="1" s="1"/>
  <c r="C6268" i="7"/>
  <c r="D6268" i="7" s="1"/>
  <c r="F6274" i="1" s="1"/>
  <c r="G6274" i="1" s="1"/>
  <c r="C6251" i="7"/>
  <c r="D6251" i="7" s="1"/>
  <c r="F6257" i="1" s="1"/>
  <c r="G6257" i="1" s="1"/>
  <c r="C6263" i="7"/>
  <c r="D6263" i="7" s="1"/>
  <c r="F6269" i="1" s="1"/>
  <c r="G6269" i="1" s="1"/>
  <c r="C6243" i="7"/>
  <c r="D6243" i="7" s="1"/>
  <c r="F6249" i="1" s="1"/>
  <c r="G6249" i="1" s="1"/>
  <c r="C6253" i="7"/>
  <c r="D6253" i="7" s="1"/>
  <c r="F6259" i="1" s="1"/>
  <c r="G6259" i="1" s="1"/>
  <c r="C6266" i="7"/>
  <c r="D6266" i="7" s="1"/>
  <c r="F6272" i="1" s="1"/>
  <c r="G6272" i="1" s="1"/>
  <c r="C6269" i="7"/>
  <c r="D6269" i="7" s="1"/>
  <c r="F6275" i="1" s="1"/>
  <c r="G6275" i="1" s="1"/>
  <c r="C6245" i="7"/>
  <c r="D6245" i="7" s="1"/>
  <c r="F6251" i="1" s="1"/>
  <c r="G6251" i="1" s="1"/>
  <c r="C6270" i="7"/>
  <c r="D6270" i="7" s="1"/>
  <c r="F6276" i="1" s="1"/>
  <c r="G6276" i="1" s="1"/>
  <c r="C6262" i="7"/>
  <c r="D6262" i="7" s="1"/>
  <c r="F6268" i="1" s="1"/>
  <c r="G6268" i="1" s="1"/>
  <c r="C6254" i="7"/>
  <c r="D6254" i="7" s="1"/>
  <c r="F6260" i="1" s="1"/>
  <c r="G6260" i="1" s="1"/>
  <c r="C6267" i="7"/>
  <c r="D6267" i="7" s="1"/>
  <c r="F6273" i="1" s="1"/>
  <c r="G6273" i="1" s="1"/>
  <c r="C6255" i="7"/>
  <c r="D6255" i="7" s="1"/>
  <c r="F6261" i="1" s="1"/>
  <c r="G6261" i="1" s="1"/>
  <c r="C6258" i="7"/>
  <c r="D6258" i="7" s="1"/>
  <c r="F6264" i="1" s="1"/>
  <c r="G6264" i="1" s="1"/>
  <c r="C6246" i="7"/>
  <c r="D6246" i="7" s="1"/>
  <c r="F6252" i="1" s="1"/>
  <c r="G6252" i="1" s="1"/>
  <c r="C6259" i="7"/>
  <c r="D6259" i="7" s="1"/>
  <c r="F6265" i="1" s="1"/>
  <c r="G6265" i="1" s="1"/>
  <c r="C6247" i="7"/>
  <c r="D6247" i="7" s="1"/>
  <c r="F6253" i="1" s="1"/>
  <c r="G6253" i="1" s="1"/>
  <c r="C6261" i="7"/>
  <c r="D6261" i="7" s="1"/>
  <c r="F6267" i="1" s="1"/>
  <c r="G6267" i="1" s="1"/>
  <c r="C6250" i="7"/>
  <c r="D6250" i="7" s="1"/>
  <c r="F6256" i="1" s="1"/>
  <c r="G6256" i="1" s="1"/>
  <c r="D192" i="6"/>
  <c r="C5760" i="7"/>
  <c r="D5760" i="7" s="1"/>
  <c r="F5766" i="1" s="1"/>
  <c r="G5766" i="1" s="1"/>
  <c r="C5768" i="7"/>
  <c r="D5768" i="7" s="1"/>
  <c r="F5774" i="1" s="1"/>
  <c r="G5774" i="1" s="1"/>
  <c r="C5776" i="7"/>
  <c r="D5776" i="7" s="1"/>
  <c r="F5782" i="1" s="1"/>
  <c r="G5782" i="1" s="1"/>
  <c r="C5784" i="7"/>
  <c r="D5784" i="7" s="1"/>
  <c r="F5790" i="1" s="1"/>
  <c r="G5790" i="1" s="1"/>
  <c r="C5761" i="7"/>
  <c r="D5761" i="7" s="1"/>
  <c r="F5767" i="1" s="1"/>
  <c r="G5767" i="1" s="1"/>
  <c r="C5769" i="7"/>
  <c r="D5769" i="7" s="1"/>
  <c r="F5775" i="1" s="1"/>
  <c r="G5775" i="1" s="1"/>
  <c r="C5777" i="7"/>
  <c r="D5777" i="7" s="1"/>
  <c r="F5783" i="1" s="1"/>
  <c r="G5783" i="1" s="1"/>
  <c r="C5785" i="7"/>
  <c r="D5785" i="7" s="1"/>
  <c r="F5791" i="1" s="1"/>
  <c r="G5791" i="1" s="1"/>
  <c r="C5756" i="7"/>
  <c r="D5756" i="7" s="1"/>
  <c r="F5762" i="1" s="1"/>
  <c r="G5762" i="1" s="1"/>
  <c r="C5764" i="7"/>
  <c r="D5764" i="7" s="1"/>
  <c r="F5770" i="1" s="1"/>
  <c r="G5770" i="1" s="1"/>
  <c r="C5772" i="7"/>
  <c r="D5772" i="7" s="1"/>
  <c r="F5778" i="1" s="1"/>
  <c r="G5778" i="1" s="1"/>
  <c r="C5780" i="7"/>
  <c r="D5780" i="7" s="1"/>
  <c r="F5786" i="1" s="1"/>
  <c r="G5786" i="1" s="1"/>
  <c r="C5765" i="7"/>
  <c r="D5765" i="7" s="1"/>
  <c r="F5771" i="1" s="1"/>
  <c r="G5771" i="1" s="1"/>
  <c r="C5778" i="7"/>
  <c r="D5778" i="7" s="1"/>
  <c r="F5784" i="1" s="1"/>
  <c r="G5784" i="1" s="1"/>
  <c r="C5757" i="7"/>
  <c r="D5757" i="7" s="1"/>
  <c r="F5763" i="1" s="1"/>
  <c r="G5763" i="1" s="1"/>
  <c r="C5766" i="7"/>
  <c r="D5766" i="7" s="1"/>
  <c r="F5772" i="1" s="1"/>
  <c r="G5772" i="1" s="1"/>
  <c r="C5779" i="7"/>
  <c r="D5779" i="7" s="1"/>
  <c r="F5785" i="1" s="1"/>
  <c r="G5785" i="1" s="1"/>
  <c r="C5782" i="7"/>
  <c r="D5782" i="7" s="1"/>
  <c r="F5788" i="1" s="1"/>
  <c r="G5788" i="1" s="1"/>
  <c r="C5758" i="7"/>
  <c r="D5758" i="7" s="1"/>
  <c r="F5764" i="1" s="1"/>
  <c r="G5764" i="1" s="1"/>
  <c r="C5783" i="7"/>
  <c r="D5783" i="7" s="1"/>
  <c r="F5789" i="1" s="1"/>
  <c r="G5789" i="1" s="1"/>
  <c r="C5755" i="7"/>
  <c r="D5755" i="7" s="1"/>
  <c r="F5761" i="1" s="1"/>
  <c r="G5761" i="1" s="1"/>
  <c r="C5767" i="7"/>
  <c r="D5767" i="7" s="1"/>
  <c r="F5773" i="1" s="1"/>
  <c r="G5773" i="1" s="1"/>
  <c r="C5781" i="7"/>
  <c r="D5781" i="7" s="1"/>
  <c r="F5787" i="1" s="1"/>
  <c r="G5787" i="1" s="1"/>
  <c r="C5770" i="7"/>
  <c r="D5770" i="7" s="1"/>
  <c r="F5776" i="1" s="1"/>
  <c r="G5776" i="1" s="1"/>
  <c r="C5771" i="7"/>
  <c r="D5771" i="7" s="1"/>
  <c r="F5777" i="1" s="1"/>
  <c r="G5777" i="1" s="1"/>
  <c r="C5759" i="7"/>
  <c r="D5759" i="7" s="1"/>
  <c r="F5765" i="1" s="1"/>
  <c r="G5765" i="1" s="1"/>
  <c r="C5773" i="7"/>
  <c r="D5773" i="7" s="1"/>
  <c r="F5779" i="1" s="1"/>
  <c r="G5779" i="1" s="1"/>
  <c r="C5762" i="7"/>
  <c r="D5762" i="7" s="1"/>
  <c r="F5768" i="1" s="1"/>
  <c r="G5768" i="1" s="1"/>
  <c r="C5774" i="7"/>
  <c r="D5774" i="7" s="1"/>
  <c r="F5780" i="1" s="1"/>
  <c r="G5780" i="1" s="1"/>
  <c r="C5763" i="7"/>
  <c r="D5763" i="7" s="1"/>
  <c r="F5769" i="1" s="1"/>
  <c r="G5769" i="1" s="1"/>
  <c r="C5775" i="7"/>
  <c r="D5775" i="7" s="1"/>
  <c r="F5781" i="1" s="1"/>
  <c r="G5781" i="1" s="1"/>
  <c r="D168" i="6"/>
  <c r="C5031" i="7"/>
  <c r="D5031" i="7" s="1"/>
  <c r="F5037" i="1" s="1"/>
  <c r="G5037" i="1" s="1"/>
  <c r="C5039" i="7"/>
  <c r="D5039" i="7" s="1"/>
  <c r="F5045" i="1" s="1"/>
  <c r="G5045" i="1" s="1"/>
  <c r="C5047" i="7"/>
  <c r="D5047" i="7" s="1"/>
  <c r="F5053" i="1" s="1"/>
  <c r="G5053" i="1" s="1"/>
  <c r="C5024" i="7"/>
  <c r="D5024" i="7" s="1"/>
  <c r="F5030" i="1" s="1"/>
  <c r="G5030" i="1" s="1"/>
  <c r="C5032" i="7"/>
  <c r="D5032" i="7" s="1"/>
  <c r="F5038" i="1" s="1"/>
  <c r="G5038" i="1" s="1"/>
  <c r="C5040" i="7"/>
  <c r="D5040" i="7" s="1"/>
  <c r="F5046" i="1" s="1"/>
  <c r="G5046" i="1" s="1"/>
  <c r="C5048" i="7"/>
  <c r="D5048" i="7" s="1"/>
  <c r="F5054" i="1" s="1"/>
  <c r="G5054" i="1" s="1"/>
  <c r="C5025" i="7"/>
  <c r="D5025" i="7" s="1"/>
  <c r="F5031" i="1" s="1"/>
  <c r="G5031" i="1" s="1"/>
  <c r="C5033" i="7"/>
  <c r="D5033" i="7" s="1"/>
  <c r="F5039" i="1" s="1"/>
  <c r="G5039" i="1" s="1"/>
  <c r="C5041" i="7"/>
  <c r="D5041" i="7" s="1"/>
  <c r="F5047" i="1" s="1"/>
  <c r="G5047" i="1" s="1"/>
  <c r="C5049" i="7"/>
  <c r="D5049" i="7" s="1"/>
  <c r="F5055" i="1" s="1"/>
  <c r="G5055" i="1" s="1"/>
  <c r="C5028" i="7"/>
  <c r="D5028" i="7" s="1"/>
  <c r="C5036" i="7"/>
  <c r="D5036" i="7" s="1"/>
  <c r="C5044" i="7"/>
  <c r="D5044" i="7" s="1"/>
  <c r="C5052" i="7"/>
  <c r="D5052" i="7" s="1"/>
  <c r="F5058" i="1" s="1"/>
  <c r="G5058" i="1" s="1"/>
  <c r="C5038" i="7"/>
  <c r="D5038" i="7" s="1"/>
  <c r="F5044" i="1" s="1"/>
  <c r="G5044" i="1" s="1"/>
  <c r="C5054" i="7"/>
  <c r="D5054" i="7" s="1"/>
  <c r="F5060" i="1" s="1"/>
  <c r="G5060" i="1" s="1"/>
  <c r="C5029" i="7"/>
  <c r="D5029" i="7" s="1"/>
  <c r="F5035" i="1" s="1"/>
  <c r="G5035" i="1" s="1"/>
  <c r="C5037" i="7"/>
  <c r="D5037" i="7" s="1"/>
  <c r="F5043" i="1" s="1"/>
  <c r="G5043" i="1" s="1"/>
  <c r="C5026" i="7"/>
  <c r="D5026" i="7" s="1"/>
  <c r="F5032" i="1" s="1"/>
  <c r="G5032" i="1" s="1"/>
  <c r="C5042" i="7"/>
  <c r="D5042" i="7" s="1"/>
  <c r="F5048" i="1" s="1"/>
  <c r="G5048" i="1" s="1"/>
  <c r="C5045" i="7"/>
  <c r="D5045" i="7" s="1"/>
  <c r="F5051" i="1" s="1"/>
  <c r="G5051" i="1" s="1"/>
  <c r="C5030" i="7"/>
  <c r="D5030" i="7" s="1"/>
  <c r="F5036" i="1" s="1"/>
  <c r="G5036" i="1" s="1"/>
  <c r="C5046" i="7"/>
  <c r="D5046" i="7" s="1"/>
  <c r="F5052" i="1" s="1"/>
  <c r="G5052" i="1" s="1"/>
  <c r="C5027" i="7"/>
  <c r="D5027" i="7" s="1"/>
  <c r="C5043" i="7"/>
  <c r="D5043" i="7" s="1"/>
  <c r="C5034" i="7"/>
  <c r="D5034" i="7" s="1"/>
  <c r="F5040" i="1" s="1"/>
  <c r="G5040" i="1" s="1"/>
  <c r="C5050" i="7"/>
  <c r="D5050" i="7" s="1"/>
  <c r="F5056" i="1" s="1"/>
  <c r="G5056" i="1" s="1"/>
  <c r="C5035" i="7"/>
  <c r="D5035" i="7" s="1"/>
  <c r="C5051" i="7"/>
  <c r="D5051" i="7" s="1"/>
  <c r="C5053" i="7"/>
  <c r="D5053" i="7" s="1"/>
  <c r="F5059" i="1" s="1"/>
  <c r="G5059" i="1" s="1"/>
  <c r="D152" i="6"/>
  <c r="C4543" i="7"/>
  <c r="D4543" i="7" s="1"/>
  <c r="C4551" i="7"/>
  <c r="D4551" i="7" s="1"/>
  <c r="C4559" i="7"/>
  <c r="D4559" i="7" s="1"/>
  <c r="C4544" i="7"/>
  <c r="D4544" i="7" s="1"/>
  <c r="F4550" i="1" s="1"/>
  <c r="G4550" i="1" s="1"/>
  <c r="C4552" i="7"/>
  <c r="D4552" i="7" s="1"/>
  <c r="F4558" i="1" s="1"/>
  <c r="G4558" i="1" s="1"/>
  <c r="C4560" i="7"/>
  <c r="D4560" i="7" s="1"/>
  <c r="F4566" i="1" s="1"/>
  <c r="G4566" i="1" s="1"/>
  <c r="C4537" i="7"/>
  <c r="D4537" i="7" s="1"/>
  <c r="F4543" i="1" s="1"/>
  <c r="G4543" i="1" s="1"/>
  <c r="C4545" i="7"/>
  <c r="D4545" i="7" s="1"/>
  <c r="F4551" i="1" s="1"/>
  <c r="G4551" i="1" s="1"/>
  <c r="C4553" i="7"/>
  <c r="D4553" i="7" s="1"/>
  <c r="F4559" i="1" s="1"/>
  <c r="G4559" i="1" s="1"/>
  <c r="C4561" i="7"/>
  <c r="D4561" i="7" s="1"/>
  <c r="F4567" i="1" s="1"/>
  <c r="G4567" i="1" s="1"/>
  <c r="C4540" i="7"/>
  <c r="D4540" i="7" s="1"/>
  <c r="C4548" i="7"/>
  <c r="D4548" i="7" s="1"/>
  <c r="F4554" i="1" s="1"/>
  <c r="G4554" i="1" s="1"/>
  <c r="C4556" i="7"/>
  <c r="D4556" i="7" s="1"/>
  <c r="C4564" i="7"/>
  <c r="D4564" i="7" s="1"/>
  <c r="C4538" i="7"/>
  <c r="D4538" i="7" s="1"/>
  <c r="F4544" i="1" s="1"/>
  <c r="G4544" i="1" s="1"/>
  <c r="C4554" i="7"/>
  <c r="D4554" i="7" s="1"/>
  <c r="F4560" i="1" s="1"/>
  <c r="G4560" i="1" s="1"/>
  <c r="C4539" i="7"/>
  <c r="D4539" i="7" s="1"/>
  <c r="F4545" i="1" s="1"/>
  <c r="G4545" i="1" s="1"/>
  <c r="C4555" i="7"/>
  <c r="D4555" i="7" s="1"/>
  <c r="C4541" i="7"/>
  <c r="D4541" i="7" s="1"/>
  <c r="F4547" i="1" s="1"/>
  <c r="G4547" i="1" s="1"/>
  <c r="C4557" i="7"/>
  <c r="D4557" i="7" s="1"/>
  <c r="F4563" i="1" s="1"/>
  <c r="G4563" i="1" s="1"/>
  <c r="C4549" i="7"/>
  <c r="D4549" i="7" s="1"/>
  <c r="F4555" i="1" s="1"/>
  <c r="G4555" i="1" s="1"/>
  <c r="C4550" i="7"/>
  <c r="D4550" i="7" s="1"/>
  <c r="F4556" i="1" s="1"/>
  <c r="G4556" i="1" s="1"/>
  <c r="C4562" i="7"/>
  <c r="D4562" i="7" s="1"/>
  <c r="F4568" i="1" s="1"/>
  <c r="G4568" i="1" s="1"/>
  <c r="C4558" i="7"/>
  <c r="D4558" i="7" s="1"/>
  <c r="F4564" i="1" s="1"/>
  <c r="G4564" i="1" s="1"/>
  <c r="C4563" i="7"/>
  <c r="D4563" i="7" s="1"/>
  <c r="C4542" i="7"/>
  <c r="D4542" i="7" s="1"/>
  <c r="F4548" i="1" s="1"/>
  <c r="G4548" i="1" s="1"/>
  <c r="C4565" i="7"/>
  <c r="D4565" i="7" s="1"/>
  <c r="F4571" i="1" s="1"/>
  <c r="G4571" i="1" s="1"/>
  <c r="C4546" i="7"/>
  <c r="D4546" i="7" s="1"/>
  <c r="F4552" i="1" s="1"/>
  <c r="G4552" i="1" s="1"/>
  <c r="C4566" i="7"/>
  <c r="D4566" i="7" s="1"/>
  <c r="F4572" i="1" s="1"/>
  <c r="G4572" i="1" s="1"/>
  <c r="C4547" i="7"/>
  <c r="D4547" i="7" s="1"/>
  <c r="D136" i="6"/>
  <c r="C4055" i="7"/>
  <c r="D4055" i="7" s="1"/>
  <c r="F4061" i="1" s="1"/>
  <c r="G4061" i="1" s="1"/>
  <c r="C4063" i="7"/>
  <c r="D4063" i="7" s="1"/>
  <c r="F4069" i="1" s="1"/>
  <c r="G4069" i="1" s="1"/>
  <c r="C4071" i="7"/>
  <c r="D4071" i="7" s="1"/>
  <c r="F4077" i="1" s="1"/>
  <c r="G4077" i="1" s="1"/>
  <c r="C4079" i="7"/>
  <c r="D4079" i="7" s="1"/>
  <c r="F4085" i="1" s="1"/>
  <c r="G4085" i="1" s="1"/>
  <c r="C4056" i="7"/>
  <c r="D4056" i="7" s="1"/>
  <c r="F4062" i="1" s="1"/>
  <c r="G4062" i="1" s="1"/>
  <c r="C4064" i="7"/>
  <c r="D4064" i="7" s="1"/>
  <c r="F4070" i="1" s="1"/>
  <c r="G4070" i="1" s="1"/>
  <c r="C4072" i="7"/>
  <c r="D4072" i="7" s="1"/>
  <c r="F4078" i="1" s="1"/>
  <c r="G4078" i="1" s="1"/>
  <c r="C4057" i="7"/>
  <c r="D4057" i="7" s="1"/>
  <c r="F4063" i="1" s="1"/>
  <c r="G4063" i="1" s="1"/>
  <c r="C4065" i="7"/>
  <c r="D4065" i="7" s="1"/>
  <c r="F4071" i="1" s="1"/>
  <c r="G4071" i="1" s="1"/>
  <c r="C4073" i="7"/>
  <c r="D4073" i="7" s="1"/>
  <c r="F4079" i="1" s="1"/>
  <c r="G4079" i="1" s="1"/>
  <c r="C4052" i="7"/>
  <c r="D4052" i="7" s="1"/>
  <c r="C4060" i="7"/>
  <c r="D4060" i="7" s="1"/>
  <c r="F4066" i="1" s="1"/>
  <c r="G4066" i="1" s="1"/>
  <c r="C4068" i="7"/>
  <c r="D4068" i="7" s="1"/>
  <c r="C4076" i="7"/>
  <c r="D4076" i="7" s="1"/>
  <c r="C4058" i="7"/>
  <c r="D4058" i="7" s="1"/>
  <c r="F4064" i="1" s="1"/>
  <c r="G4064" i="1" s="1"/>
  <c r="C4074" i="7"/>
  <c r="D4074" i="7" s="1"/>
  <c r="F4080" i="1" s="1"/>
  <c r="G4080" i="1" s="1"/>
  <c r="C4059" i="7"/>
  <c r="D4059" i="7" s="1"/>
  <c r="C4075" i="7"/>
  <c r="D4075" i="7" s="1"/>
  <c r="C4061" i="7"/>
  <c r="D4061" i="7" s="1"/>
  <c r="F4067" i="1" s="1"/>
  <c r="G4067" i="1" s="1"/>
  <c r="C4077" i="7"/>
  <c r="D4077" i="7" s="1"/>
  <c r="F4083" i="1" s="1"/>
  <c r="G4083" i="1" s="1"/>
  <c r="C4066" i="7"/>
  <c r="D4066" i="7" s="1"/>
  <c r="F4072" i="1" s="1"/>
  <c r="G4072" i="1" s="1"/>
  <c r="C4067" i="7"/>
  <c r="D4067" i="7" s="1"/>
  <c r="C4078" i="7"/>
  <c r="D4078" i="7" s="1"/>
  <c r="C4069" i="7"/>
  <c r="D4069" i="7" s="1"/>
  <c r="F4075" i="1" s="1"/>
  <c r="G4075" i="1" s="1"/>
  <c r="C4070" i="7"/>
  <c r="D4070" i="7" s="1"/>
  <c r="C4053" i="7"/>
  <c r="D4053" i="7" s="1"/>
  <c r="F4059" i="1" s="1"/>
  <c r="G4059" i="1" s="1"/>
  <c r="C4054" i="7"/>
  <c r="D4054" i="7" s="1"/>
  <c r="C4062" i="7"/>
  <c r="D4062" i="7" s="1"/>
  <c r="D120" i="6"/>
  <c r="C3564" i="7"/>
  <c r="D3564" i="7" s="1"/>
  <c r="C3572" i="7"/>
  <c r="D3572" i="7" s="1"/>
  <c r="C3580" i="7"/>
  <c r="D3580" i="7" s="1"/>
  <c r="C3588" i="7"/>
  <c r="D3588" i="7" s="1"/>
  <c r="F3594" i="1" s="1"/>
  <c r="G3594" i="1" s="1"/>
  <c r="C3566" i="7"/>
  <c r="D3566" i="7" s="1"/>
  <c r="C3574" i="7"/>
  <c r="D3574" i="7" s="1"/>
  <c r="C3582" i="7"/>
  <c r="D3582" i="7" s="1"/>
  <c r="C3590" i="7"/>
  <c r="D3590" i="7" s="1"/>
  <c r="C3568" i="7"/>
  <c r="D3568" i="7" s="1"/>
  <c r="F3574" i="1" s="1"/>
  <c r="G3574" i="1" s="1"/>
  <c r="C3576" i="7"/>
  <c r="D3576" i="7" s="1"/>
  <c r="F3582" i="1" s="1"/>
  <c r="G3582" i="1" s="1"/>
  <c r="C3584" i="7"/>
  <c r="D3584" i="7" s="1"/>
  <c r="F3590" i="1" s="1"/>
  <c r="G3590" i="1" s="1"/>
  <c r="C3592" i="7"/>
  <c r="D3592" i="7" s="1"/>
  <c r="F3598" i="1" s="1"/>
  <c r="G3598" i="1" s="1"/>
  <c r="C3567" i="7"/>
  <c r="D3567" i="7" s="1"/>
  <c r="C3579" i="7"/>
  <c r="D3579" i="7" s="1"/>
  <c r="C3593" i="7"/>
  <c r="D3593" i="7" s="1"/>
  <c r="F3599" i="1" s="1"/>
  <c r="G3599" i="1" s="1"/>
  <c r="C3569" i="7"/>
  <c r="D3569" i="7" s="1"/>
  <c r="F3575" i="1" s="1"/>
  <c r="G3575" i="1" s="1"/>
  <c r="C3581" i="7"/>
  <c r="D3581" i="7" s="1"/>
  <c r="F3587" i="1" s="1"/>
  <c r="G3587" i="1" s="1"/>
  <c r="C3570" i="7"/>
  <c r="D3570" i="7" s="1"/>
  <c r="F3576" i="1" s="1"/>
  <c r="G3576" i="1" s="1"/>
  <c r="C3583" i="7"/>
  <c r="D3583" i="7" s="1"/>
  <c r="C3575" i="7"/>
  <c r="D3575" i="7" s="1"/>
  <c r="C3587" i="7"/>
  <c r="D3587" i="7" s="1"/>
  <c r="C3571" i="7"/>
  <c r="D3571" i="7" s="1"/>
  <c r="C3573" i="7"/>
  <c r="D3573" i="7" s="1"/>
  <c r="F3579" i="1" s="1"/>
  <c r="G3579" i="1" s="1"/>
  <c r="C3577" i="7"/>
  <c r="D3577" i="7" s="1"/>
  <c r="F3583" i="1" s="1"/>
  <c r="G3583" i="1" s="1"/>
  <c r="C3563" i="7"/>
  <c r="D3563" i="7" s="1"/>
  <c r="C3589" i="7"/>
  <c r="D3589" i="7" s="1"/>
  <c r="F3595" i="1" s="1"/>
  <c r="G3595" i="1" s="1"/>
  <c r="C3578" i="7"/>
  <c r="D3578" i="7" s="1"/>
  <c r="F3584" i="1" s="1"/>
  <c r="G3584" i="1" s="1"/>
  <c r="C3585" i="7"/>
  <c r="D3585" i="7" s="1"/>
  <c r="F3591" i="1" s="1"/>
  <c r="G3591" i="1" s="1"/>
  <c r="C3586" i="7"/>
  <c r="D3586" i="7" s="1"/>
  <c r="F3592" i="1" s="1"/>
  <c r="G3592" i="1" s="1"/>
  <c r="C3591" i="7"/>
  <c r="D3591" i="7" s="1"/>
  <c r="F3597" i="1" s="1"/>
  <c r="G3597" i="1" s="1"/>
  <c r="C3565" i="7"/>
  <c r="D3565" i="7" s="1"/>
  <c r="F3571" i="1" s="1"/>
  <c r="G3571" i="1" s="1"/>
  <c r="D80" i="6"/>
  <c r="C2348" i="7"/>
  <c r="D2348" i="7" s="1"/>
  <c r="C2356" i="7"/>
  <c r="D2356" i="7" s="1"/>
  <c r="C2364" i="7"/>
  <c r="D2364" i="7" s="1"/>
  <c r="C2372" i="7"/>
  <c r="D2372" i="7" s="1"/>
  <c r="C2349" i="7"/>
  <c r="D2349" i="7" s="1"/>
  <c r="F2355" i="1" s="1"/>
  <c r="G2355" i="1" s="1"/>
  <c r="C2357" i="7"/>
  <c r="D2357" i="7" s="1"/>
  <c r="F2363" i="1" s="1"/>
  <c r="G2363" i="1" s="1"/>
  <c r="C2365" i="7"/>
  <c r="D2365" i="7" s="1"/>
  <c r="F2371" i="1" s="1"/>
  <c r="G2371" i="1" s="1"/>
  <c r="C2373" i="7"/>
  <c r="D2373" i="7" s="1"/>
  <c r="F2379" i="1" s="1"/>
  <c r="G2379" i="1" s="1"/>
  <c r="C2350" i="7"/>
  <c r="D2350" i="7" s="1"/>
  <c r="C2358" i="7"/>
  <c r="D2358" i="7" s="1"/>
  <c r="C2366" i="7"/>
  <c r="D2366" i="7" s="1"/>
  <c r="C2374" i="7"/>
  <c r="D2374" i="7" s="1"/>
  <c r="C2352" i="7"/>
  <c r="D2352" i="7" s="1"/>
  <c r="F2358" i="1" s="1"/>
  <c r="G2358" i="1" s="1"/>
  <c r="C2360" i="7"/>
  <c r="D2360" i="7" s="1"/>
  <c r="C2368" i="7"/>
  <c r="D2368" i="7" s="1"/>
  <c r="C2359" i="7"/>
  <c r="D2359" i="7" s="1"/>
  <c r="C2375" i="7"/>
  <c r="D2375" i="7" s="1"/>
  <c r="C2361" i="7"/>
  <c r="D2361" i="7" s="1"/>
  <c r="F2367" i="1" s="1"/>
  <c r="G2367" i="1" s="1"/>
  <c r="C2346" i="7"/>
  <c r="D2346" i="7" s="1"/>
  <c r="F2352" i="1" s="1"/>
  <c r="G2352" i="1" s="1"/>
  <c r="C2362" i="7"/>
  <c r="D2362" i="7" s="1"/>
  <c r="F2368" i="1" s="1"/>
  <c r="G2368" i="1" s="1"/>
  <c r="C2353" i="7"/>
  <c r="D2353" i="7" s="1"/>
  <c r="F2359" i="1" s="1"/>
  <c r="G2359" i="1" s="1"/>
  <c r="C2369" i="7"/>
  <c r="D2369" i="7" s="1"/>
  <c r="F2375" i="1" s="1"/>
  <c r="G2375" i="1" s="1"/>
  <c r="C2347" i="7"/>
  <c r="D2347" i="7" s="1"/>
  <c r="C2351" i="7"/>
  <c r="D2351" i="7" s="1"/>
  <c r="C2354" i="7"/>
  <c r="D2354" i="7" s="1"/>
  <c r="F2360" i="1" s="1"/>
  <c r="G2360" i="1" s="1"/>
  <c r="C2370" i="7"/>
  <c r="D2370" i="7" s="1"/>
  <c r="F2376" i="1" s="1"/>
  <c r="G2376" i="1" s="1"/>
  <c r="C2355" i="7"/>
  <c r="D2355" i="7" s="1"/>
  <c r="C2363" i="7"/>
  <c r="D2363" i="7" s="1"/>
  <c r="C2367" i="7"/>
  <c r="D2367" i="7" s="1"/>
  <c r="C2371" i="7"/>
  <c r="D2371" i="7" s="1"/>
  <c r="D56" i="6"/>
  <c r="C1617" i="7"/>
  <c r="D1617" i="7" s="1"/>
  <c r="F1623" i="1" s="1"/>
  <c r="G1623" i="1" s="1"/>
  <c r="C1625" i="7"/>
  <c r="D1625" i="7" s="1"/>
  <c r="F1631" i="1" s="1"/>
  <c r="G1631" i="1" s="1"/>
  <c r="C1633" i="7"/>
  <c r="D1633" i="7" s="1"/>
  <c r="F1639" i="1" s="1"/>
  <c r="G1639" i="1" s="1"/>
  <c r="C1641" i="7"/>
  <c r="D1641" i="7" s="1"/>
  <c r="F1647" i="1" s="1"/>
  <c r="G1647" i="1" s="1"/>
  <c r="C1618" i="7"/>
  <c r="D1618" i="7" s="1"/>
  <c r="F1624" i="1" s="1"/>
  <c r="G1624" i="1" s="1"/>
  <c r="C1626" i="7"/>
  <c r="D1626" i="7" s="1"/>
  <c r="F1632" i="1" s="1"/>
  <c r="G1632" i="1" s="1"/>
  <c r="C1634" i="7"/>
  <c r="D1634" i="7" s="1"/>
  <c r="F1640" i="1" s="1"/>
  <c r="G1640" i="1" s="1"/>
  <c r="C1642" i="7"/>
  <c r="D1642" i="7" s="1"/>
  <c r="F1648" i="1" s="1"/>
  <c r="G1648" i="1" s="1"/>
  <c r="C1619" i="7"/>
  <c r="D1619" i="7" s="1"/>
  <c r="C1627" i="7"/>
  <c r="D1627" i="7" s="1"/>
  <c r="C1635" i="7"/>
  <c r="D1635" i="7" s="1"/>
  <c r="C1643" i="7"/>
  <c r="D1643" i="7" s="1"/>
  <c r="C1620" i="7"/>
  <c r="D1620" i="7" s="1"/>
  <c r="C1628" i="7"/>
  <c r="D1628" i="7" s="1"/>
  <c r="C1636" i="7"/>
  <c r="D1636" i="7" s="1"/>
  <c r="C1644" i="7"/>
  <c r="D1644" i="7" s="1"/>
  <c r="C1629" i="7"/>
  <c r="D1629" i="7" s="1"/>
  <c r="F1635" i="1" s="1"/>
  <c r="G1635" i="1" s="1"/>
  <c r="C1630" i="7"/>
  <c r="D1630" i="7" s="1"/>
  <c r="C1615" i="7"/>
  <c r="D1615" i="7" s="1"/>
  <c r="C1631" i="7"/>
  <c r="D1631" i="7" s="1"/>
  <c r="C1621" i="7"/>
  <c r="D1621" i="7" s="1"/>
  <c r="F1627" i="1" s="1"/>
  <c r="G1627" i="1" s="1"/>
  <c r="C1637" i="7"/>
  <c r="D1637" i="7" s="1"/>
  <c r="F1643" i="1" s="1"/>
  <c r="G1643" i="1" s="1"/>
  <c r="C1632" i="7"/>
  <c r="D1632" i="7" s="1"/>
  <c r="C1638" i="7"/>
  <c r="D1638" i="7" s="1"/>
  <c r="F1644" i="1" s="1"/>
  <c r="G1644" i="1" s="1"/>
  <c r="C1639" i="7"/>
  <c r="D1639" i="7" s="1"/>
  <c r="C1622" i="7"/>
  <c r="D1622" i="7" s="1"/>
  <c r="C1640" i="7"/>
  <c r="D1640" i="7" s="1"/>
  <c r="C1623" i="7"/>
  <c r="D1623" i="7" s="1"/>
  <c r="C1616" i="7"/>
  <c r="D1616" i="7" s="1"/>
  <c r="C1624" i="7"/>
  <c r="D1624" i="7" s="1"/>
  <c r="D40" i="6"/>
  <c r="C1137" i="7"/>
  <c r="D1137" i="7" s="1"/>
  <c r="F1143" i="1" s="1"/>
  <c r="G1143" i="1" s="1"/>
  <c r="C1145" i="7"/>
  <c r="D1145" i="7" s="1"/>
  <c r="F1151" i="1" s="1"/>
  <c r="G1151" i="1" s="1"/>
  <c r="C1153" i="7"/>
  <c r="D1153" i="7" s="1"/>
  <c r="F1159" i="1" s="1"/>
  <c r="G1159" i="1" s="1"/>
  <c r="C1130" i="7"/>
  <c r="D1130" i="7" s="1"/>
  <c r="F1136" i="1" s="1"/>
  <c r="G1136" i="1" s="1"/>
  <c r="C1138" i="7"/>
  <c r="D1138" i="7" s="1"/>
  <c r="F1144" i="1" s="1"/>
  <c r="G1144" i="1" s="1"/>
  <c r="C1146" i="7"/>
  <c r="D1146" i="7" s="1"/>
  <c r="F1152" i="1" s="1"/>
  <c r="G1152" i="1" s="1"/>
  <c r="C1154" i="7"/>
  <c r="D1154" i="7" s="1"/>
  <c r="F1160" i="1" s="1"/>
  <c r="G1160" i="1" s="1"/>
  <c r="C1131" i="7"/>
  <c r="D1131" i="7" s="1"/>
  <c r="C1139" i="7"/>
  <c r="D1139" i="7" s="1"/>
  <c r="C1147" i="7"/>
  <c r="D1147" i="7" s="1"/>
  <c r="C1155" i="7"/>
  <c r="D1155" i="7" s="1"/>
  <c r="C1132" i="7"/>
  <c r="D1132" i="7" s="1"/>
  <c r="C1140" i="7"/>
  <c r="D1140" i="7" s="1"/>
  <c r="C1148" i="7"/>
  <c r="D1148" i="7" s="1"/>
  <c r="C1156" i="7"/>
  <c r="D1156" i="7" s="1"/>
  <c r="C1133" i="7"/>
  <c r="D1133" i="7" s="1"/>
  <c r="F1139" i="1" s="1"/>
  <c r="G1139" i="1" s="1"/>
  <c r="C1149" i="7"/>
  <c r="D1149" i="7" s="1"/>
  <c r="F1155" i="1" s="1"/>
  <c r="G1155" i="1" s="1"/>
  <c r="C1134" i="7"/>
  <c r="D1134" i="7" s="1"/>
  <c r="C1150" i="7"/>
  <c r="D1150" i="7" s="1"/>
  <c r="C1135" i="7"/>
  <c r="D1135" i="7" s="1"/>
  <c r="C1151" i="7"/>
  <c r="D1151" i="7" s="1"/>
  <c r="C1141" i="7"/>
  <c r="D1141" i="7" s="1"/>
  <c r="F1147" i="1" s="1"/>
  <c r="G1147" i="1" s="1"/>
  <c r="C1157" i="7"/>
  <c r="D1157" i="7" s="1"/>
  <c r="F1163" i="1" s="1"/>
  <c r="G1163" i="1" s="1"/>
  <c r="C1152" i="7"/>
  <c r="D1152" i="7" s="1"/>
  <c r="F1158" i="1" s="1"/>
  <c r="G1158" i="1" s="1"/>
  <c r="C1142" i="7"/>
  <c r="D1142" i="7" s="1"/>
  <c r="C1136" i="7"/>
  <c r="D1136" i="7" s="1"/>
  <c r="C1143" i="7"/>
  <c r="D1143" i="7" s="1"/>
  <c r="C1144" i="7"/>
  <c r="D1144" i="7" s="1"/>
  <c r="F1150" i="1" s="1"/>
  <c r="G1150" i="1" s="1"/>
  <c r="D8" i="6"/>
  <c r="C155" i="7"/>
  <c r="D155" i="7" s="1"/>
  <c r="C163" i="7"/>
  <c r="D163" i="7" s="1"/>
  <c r="C171" i="7"/>
  <c r="D171" i="7" s="1"/>
  <c r="C179" i="7"/>
  <c r="D179" i="7" s="1"/>
  <c r="C156" i="7"/>
  <c r="D156" i="7" s="1"/>
  <c r="C164" i="7"/>
  <c r="D164" i="7" s="1"/>
  <c r="C172" i="7"/>
  <c r="D172" i="7" s="1"/>
  <c r="C180" i="7"/>
  <c r="D180" i="7" s="1"/>
  <c r="C157" i="7"/>
  <c r="D157" i="7" s="1"/>
  <c r="F163" i="1" s="1"/>
  <c r="G163" i="1" s="1"/>
  <c r="C165" i="7"/>
  <c r="D165" i="7" s="1"/>
  <c r="F171" i="1" s="1"/>
  <c r="G171" i="1" s="1"/>
  <c r="C173" i="7"/>
  <c r="D173" i="7" s="1"/>
  <c r="F179" i="1" s="1"/>
  <c r="G179" i="1" s="1"/>
  <c r="C181" i="7"/>
  <c r="D181" i="7" s="1"/>
  <c r="F187" i="1" s="1"/>
  <c r="G187" i="1" s="1"/>
  <c r="C158" i="7"/>
  <c r="D158" i="7" s="1"/>
  <c r="C166" i="7"/>
  <c r="D166" i="7" s="1"/>
  <c r="C174" i="7"/>
  <c r="D174" i="7" s="1"/>
  <c r="C182" i="7"/>
  <c r="D182" i="7" s="1"/>
  <c r="C167" i="7"/>
  <c r="D167" i="7" s="1"/>
  <c r="C183" i="7"/>
  <c r="D183" i="7" s="1"/>
  <c r="C168" i="7"/>
  <c r="D168" i="7" s="1"/>
  <c r="C169" i="7"/>
  <c r="D169" i="7" s="1"/>
  <c r="F175" i="1" s="1"/>
  <c r="G175" i="1" s="1"/>
  <c r="C154" i="7"/>
  <c r="D154" i="7" s="1"/>
  <c r="F160" i="1" s="1"/>
  <c r="G160" i="1" s="1"/>
  <c r="C170" i="7"/>
  <c r="D170" i="7" s="1"/>
  <c r="F176" i="1" s="1"/>
  <c r="G176" i="1" s="1"/>
  <c r="C175" i="7"/>
  <c r="D175" i="7" s="1"/>
  <c r="C176" i="7"/>
  <c r="D176" i="7" s="1"/>
  <c r="C177" i="7"/>
  <c r="D177" i="7" s="1"/>
  <c r="F183" i="1" s="1"/>
  <c r="G183" i="1" s="1"/>
  <c r="C159" i="7"/>
  <c r="D159" i="7" s="1"/>
  <c r="C160" i="7"/>
  <c r="D160" i="7" s="1"/>
  <c r="C161" i="7"/>
  <c r="D161" i="7" s="1"/>
  <c r="F167" i="1" s="1"/>
  <c r="G167" i="1" s="1"/>
  <c r="C162" i="7"/>
  <c r="D162" i="7" s="1"/>
  <c r="F168" i="1" s="1"/>
  <c r="G168" i="1" s="1"/>
  <c r="C178" i="7"/>
  <c r="D178" i="7" s="1"/>
  <c r="F184" i="1" s="1"/>
  <c r="G184" i="1" s="1"/>
  <c r="I273" i="6"/>
  <c r="F8223" i="7"/>
  <c r="G8223" i="7" s="1"/>
  <c r="F8231" i="7"/>
  <c r="G8231" i="7" s="1"/>
  <c r="F8239" i="7"/>
  <c r="G8239" i="7" s="1"/>
  <c r="F8247" i="7"/>
  <c r="G8247" i="7" s="1"/>
  <c r="F8224" i="7"/>
  <c r="G8224" i="7" s="1"/>
  <c r="F8232" i="7"/>
  <c r="G8232" i="7" s="1"/>
  <c r="F8240" i="7"/>
  <c r="G8240" i="7" s="1"/>
  <c r="F8248" i="7"/>
  <c r="G8248" i="7" s="1"/>
  <c r="F8226" i="7"/>
  <c r="G8226" i="7" s="1"/>
  <c r="F8234" i="7"/>
  <c r="G8234" i="7" s="1"/>
  <c r="F8242" i="7"/>
  <c r="G8242" i="7" s="1"/>
  <c r="F8250" i="7"/>
  <c r="G8250" i="7" s="1"/>
  <c r="F8220" i="7"/>
  <c r="G8220" i="7" s="1"/>
  <c r="F8228" i="7"/>
  <c r="G8228" i="7" s="1"/>
  <c r="F8236" i="7"/>
  <c r="G8236" i="7" s="1"/>
  <c r="F8244" i="7"/>
  <c r="G8244" i="7" s="1"/>
  <c r="F8233" i="7"/>
  <c r="G8233" i="7" s="1"/>
  <c r="F8249" i="7"/>
  <c r="G8249" i="7" s="1"/>
  <c r="F8237" i="7"/>
  <c r="G8237" i="7" s="1"/>
  <c r="F8241" i="7"/>
  <c r="G8241" i="7" s="1"/>
  <c r="F8230" i="7"/>
  <c r="G8230" i="7" s="1"/>
  <c r="F8235" i="7"/>
  <c r="G8235" i="7" s="1"/>
  <c r="F8221" i="7"/>
  <c r="G8221" i="7" s="1"/>
  <c r="F8225" i="7"/>
  <c r="G8225" i="7" s="1"/>
  <c r="F8246" i="7"/>
  <c r="G8246" i="7" s="1"/>
  <c r="F8222" i="7"/>
  <c r="G8222" i="7" s="1"/>
  <c r="F8238" i="7"/>
  <c r="G8238" i="7" s="1"/>
  <c r="F8245" i="7"/>
  <c r="G8245" i="7" s="1"/>
  <c r="F8227" i="7"/>
  <c r="G8227" i="7" s="1"/>
  <c r="F8243" i="7"/>
  <c r="G8243" i="7" s="1"/>
  <c r="F8229" i="7"/>
  <c r="G8229" i="7" s="1"/>
  <c r="I249" i="6"/>
  <c r="F7495" i="7"/>
  <c r="G7495" i="7" s="1"/>
  <c r="F7503" i="7"/>
  <c r="G7503" i="7" s="1"/>
  <c r="F7511" i="7"/>
  <c r="G7511" i="7" s="1"/>
  <c r="F7519" i="7"/>
  <c r="G7519" i="7" s="1"/>
  <c r="F7496" i="7"/>
  <c r="G7496" i="7" s="1"/>
  <c r="F7504" i="7"/>
  <c r="G7504" i="7" s="1"/>
  <c r="F7512" i="7"/>
  <c r="G7512" i="7" s="1"/>
  <c r="F7490" i="7"/>
  <c r="G7490" i="7" s="1"/>
  <c r="F7498" i="7"/>
  <c r="G7498" i="7" s="1"/>
  <c r="F7506" i="7"/>
  <c r="G7506" i="7" s="1"/>
  <c r="F7514" i="7"/>
  <c r="G7514" i="7" s="1"/>
  <c r="F7492" i="7"/>
  <c r="G7492" i="7" s="1"/>
  <c r="F7500" i="7"/>
  <c r="G7500" i="7" s="1"/>
  <c r="F7508" i="7"/>
  <c r="G7508" i="7" s="1"/>
  <c r="F7516" i="7"/>
  <c r="G7516" i="7" s="1"/>
  <c r="F7497" i="7"/>
  <c r="G7497" i="7" s="1"/>
  <c r="F7513" i="7"/>
  <c r="G7513" i="7" s="1"/>
  <c r="F7517" i="7"/>
  <c r="G7517" i="7" s="1"/>
  <c r="F7505" i="7"/>
  <c r="G7505" i="7" s="1"/>
  <c r="F7499" i="7"/>
  <c r="G7499" i="7" s="1"/>
  <c r="F7515" i="7"/>
  <c r="G7515" i="7" s="1"/>
  <c r="F7501" i="7"/>
  <c r="G7501" i="7" s="1"/>
  <c r="F7489" i="7"/>
  <c r="G7489" i="7" s="1"/>
  <c r="F7509" i="7"/>
  <c r="G7509" i="7" s="1"/>
  <c r="F7502" i="7"/>
  <c r="G7502" i="7" s="1"/>
  <c r="F7518" i="7"/>
  <c r="G7518" i="7" s="1"/>
  <c r="F7493" i="7"/>
  <c r="G7493" i="7" s="1"/>
  <c r="F7494" i="7"/>
  <c r="G7494" i="7" s="1"/>
  <c r="F7491" i="7"/>
  <c r="G7491" i="7" s="1"/>
  <c r="F7507" i="7"/>
  <c r="G7507" i="7" s="1"/>
  <c r="F7510" i="7"/>
  <c r="G7510" i="7" s="1"/>
  <c r="I225" i="6"/>
  <c r="F6759" i="7"/>
  <c r="G6759" i="7" s="1"/>
  <c r="F6767" i="7"/>
  <c r="G6767" i="7" s="1"/>
  <c r="F6775" i="7"/>
  <c r="G6775" i="7" s="1"/>
  <c r="F6783" i="7"/>
  <c r="G6783" i="7" s="1"/>
  <c r="F6760" i="7"/>
  <c r="G6760" i="7" s="1"/>
  <c r="F6768" i="7"/>
  <c r="G6768" i="7" s="1"/>
  <c r="F6776" i="7"/>
  <c r="G6776" i="7" s="1"/>
  <c r="F6784" i="7"/>
  <c r="G6784" i="7" s="1"/>
  <c r="F6762" i="7"/>
  <c r="G6762" i="7" s="1"/>
  <c r="F6770" i="7"/>
  <c r="G6770" i="7" s="1"/>
  <c r="F6778" i="7"/>
  <c r="G6778" i="7" s="1"/>
  <c r="F6786" i="7"/>
  <c r="G6786" i="7" s="1"/>
  <c r="F6764" i="7"/>
  <c r="G6764" i="7" s="1"/>
  <c r="F6772" i="7"/>
  <c r="G6772" i="7" s="1"/>
  <c r="F6780" i="7"/>
  <c r="G6780" i="7" s="1"/>
  <c r="F6788" i="7"/>
  <c r="G6788" i="7" s="1"/>
  <c r="F6761" i="7"/>
  <c r="G6761" i="7" s="1"/>
  <c r="F6777" i="7"/>
  <c r="G6777" i="7" s="1"/>
  <c r="F6765" i="7"/>
  <c r="G6765" i="7" s="1"/>
  <c r="F6774" i="7"/>
  <c r="G6774" i="7" s="1"/>
  <c r="F6763" i="7"/>
  <c r="G6763" i="7" s="1"/>
  <c r="F6779" i="7"/>
  <c r="G6779" i="7" s="1"/>
  <c r="F6781" i="7"/>
  <c r="G6781" i="7" s="1"/>
  <c r="F6766" i="7"/>
  <c r="G6766" i="7" s="1"/>
  <c r="F6782" i="7"/>
  <c r="G6782" i="7" s="1"/>
  <c r="F6769" i="7"/>
  <c r="G6769" i="7" s="1"/>
  <c r="F6785" i="7"/>
  <c r="G6785" i="7" s="1"/>
  <c r="F6771" i="7"/>
  <c r="G6771" i="7" s="1"/>
  <c r="F6787" i="7"/>
  <c r="G6787" i="7" s="1"/>
  <c r="F6773" i="7"/>
  <c r="G6773" i="7" s="1"/>
  <c r="F6789" i="7"/>
  <c r="G6789" i="7" s="1"/>
  <c r="I201" i="6"/>
  <c r="F6031" i="7"/>
  <c r="G6031" i="7" s="1"/>
  <c r="F6039" i="7"/>
  <c r="G6039" i="7" s="1"/>
  <c r="F6047" i="7"/>
  <c r="G6047" i="7" s="1"/>
  <c r="F6055" i="7"/>
  <c r="G6055" i="7" s="1"/>
  <c r="F6032" i="7"/>
  <c r="G6032" i="7" s="1"/>
  <c r="F6040" i="7"/>
  <c r="G6040" i="7" s="1"/>
  <c r="F6048" i="7"/>
  <c r="G6048" i="7" s="1"/>
  <c r="F6056" i="7"/>
  <c r="G6056" i="7" s="1"/>
  <c r="F6034" i="7"/>
  <c r="G6034" i="7" s="1"/>
  <c r="F6042" i="7"/>
  <c r="G6042" i="7" s="1"/>
  <c r="F6050" i="7"/>
  <c r="G6050" i="7" s="1"/>
  <c r="F6058" i="7"/>
  <c r="G6058" i="7" s="1"/>
  <c r="F6028" i="7"/>
  <c r="G6028" i="7" s="1"/>
  <c r="F6036" i="7"/>
  <c r="G6036" i="7" s="1"/>
  <c r="F6044" i="7"/>
  <c r="G6044" i="7" s="1"/>
  <c r="F6052" i="7"/>
  <c r="G6052" i="7" s="1"/>
  <c r="F6041" i="7"/>
  <c r="G6041" i="7" s="1"/>
  <c r="F6057" i="7"/>
  <c r="G6057" i="7" s="1"/>
  <c r="F6045" i="7"/>
  <c r="G6045" i="7" s="1"/>
  <c r="F6054" i="7"/>
  <c r="G6054" i="7" s="1"/>
  <c r="F6043" i="7"/>
  <c r="G6043" i="7" s="1"/>
  <c r="F6029" i="7"/>
  <c r="G6029" i="7" s="1"/>
  <c r="F6038" i="7"/>
  <c r="G6038" i="7" s="1"/>
  <c r="F6030" i="7"/>
  <c r="G6030" i="7" s="1"/>
  <c r="F6046" i="7"/>
  <c r="G6046" i="7" s="1"/>
  <c r="F6033" i="7"/>
  <c r="G6033" i="7" s="1"/>
  <c r="F6049" i="7"/>
  <c r="G6049" i="7" s="1"/>
  <c r="F6035" i="7"/>
  <c r="G6035" i="7" s="1"/>
  <c r="F6051" i="7"/>
  <c r="G6051" i="7" s="1"/>
  <c r="F6037" i="7"/>
  <c r="G6037" i="7" s="1"/>
  <c r="F6053" i="7"/>
  <c r="G6053" i="7" s="1"/>
  <c r="I177" i="6"/>
  <c r="F5303" i="7"/>
  <c r="G5303" i="7" s="1"/>
  <c r="F5311" i="7"/>
  <c r="G5311" i="7" s="1"/>
  <c r="F5319" i="7"/>
  <c r="G5319" i="7" s="1"/>
  <c r="F5327" i="7"/>
  <c r="G5327" i="7" s="1"/>
  <c r="F5304" i="7"/>
  <c r="G5304" i="7" s="1"/>
  <c r="F5312" i="7"/>
  <c r="G5312" i="7" s="1"/>
  <c r="F5320" i="7"/>
  <c r="G5320" i="7" s="1"/>
  <c r="F5328" i="7"/>
  <c r="G5328" i="7" s="1"/>
  <c r="F5298" i="7"/>
  <c r="G5298" i="7" s="1"/>
  <c r="F5306" i="7"/>
  <c r="G5306" i="7" s="1"/>
  <c r="F5314" i="7"/>
  <c r="G5314" i="7" s="1"/>
  <c r="F5322" i="7"/>
  <c r="G5322" i="7" s="1"/>
  <c r="F5300" i="7"/>
  <c r="G5300" i="7" s="1"/>
  <c r="F5308" i="7"/>
  <c r="G5308" i="7" s="1"/>
  <c r="F5316" i="7"/>
  <c r="G5316" i="7" s="1"/>
  <c r="F5324" i="7"/>
  <c r="G5324" i="7" s="1"/>
  <c r="F5305" i="7"/>
  <c r="G5305" i="7" s="1"/>
  <c r="F5321" i="7"/>
  <c r="G5321" i="7" s="1"/>
  <c r="F5325" i="7"/>
  <c r="G5325" i="7" s="1"/>
  <c r="F5318" i="7"/>
  <c r="G5318" i="7" s="1"/>
  <c r="F5307" i="7"/>
  <c r="G5307" i="7" s="1"/>
  <c r="F5323" i="7"/>
  <c r="G5323" i="7" s="1"/>
  <c r="F5309" i="7"/>
  <c r="G5309" i="7" s="1"/>
  <c r="F5310" i="7"/>
  <c r="G5310" i="7" s="1"/>
  <c r="F5326" i="7"/>
  <c r="G5326" i="7" s="1"/>
  <c r="F5313" i="7"/>
  <c r="G5313" i="7" s="1"/>
  <c r="F5302" i="7"/>
  <c r="G5302" i="7" s="1"/>
  <c r="F5299" i="7"/>
  <c r="G5299" i="7" s="1"/>
  <c r="F5315" i="7"/>
  <c r="G5315" i="7" s="1"/>
  <c r="F5301" i="7"/>
  <c r="G5301" i="7" s="1"/>
  <c r="F5317" i="7"/>
  <c r="G5317" i="7" s="1"/>
  <c r="I161" i="6"/>
  <c r="F4815" i="7"/>
  <c r="G4815" i="7" s="1"/>
  <c r="F4823" i="7"/>
  <c r="G4823" i="7" s="1"/>
  <c r="F4831" i="7"/>
  <c r="G4831" i="7" s="1"/>
  <c r="F4839" i="7"/>
  <c r="G4839" i="7" s="1"/>
  <c r="F4816" i="7"/>
  <c r="G4816" i="7" s="1"/>
  <c r="F4824" i="7"/>
  <c r="G4824" i="7" s="1"/>
  <c r="F4832" i="7"/>
  <c r="G4832" i="7" s="1"/>
  <c r="F4840" i="7"/>
  <c r="G4840" i="7" s="1"/>
  <c r="F4810" i="7"/>
  <c r="G4810" i="7" s="1"/>
  <c r="F4818" i="7"/>
  <c r="G4818" i="7" s="1"/>
  <c r="F4826" i="7"/>
  <c r="G4826" i="7" s="1"/>
  <c r="F4834" i="7"/>
  <c r="G4834" i="7" s="1"/>
  <c r="F4812" i="7"/>
  <c r="G4812" i="7" s="1"/>
  <c r="F4820" i="7"/>
  <c r="G4820" i="7" s="1"/>
  <c r="F4828" i="7"/>
  <c r="G4828" i="7" s="1"/>
  <c r="F4836" i="7"/>
  <c r="G4836" i="7" s="1"/>
  <c r="F4825" i="7"/>
  <c r="G4825" i="7" s="1"/>
  <c r="F4813" i="7"/>
  <c r="G4813" i="7" s="1"/>
  <c r="F4822" i="7"/>
  <c r="G4822" i="7" s="1"/>
  <c r="F4811" i="7"/>
  <c r="G4811" i="7" s="1"/>
  <c r="F4827" i="7"/>
  <c r="G4827" i="7" s="1"/>
  <c r="F4829" i="7"/>
  <c r="G4829" i="7" s="1"/>
  <c r="F4814" i="7"/>
  <c r="G4814" i="7" s="1"/>
  <c r="F4830" i="7"/>
  <c r="G4830" i="7" s="1"/>
  <c r="F4817" i="7"/>
  <c r="G4817" i="7" s="1"/>
  <c r="F4833" i="7"/>
  <c r="G4833" i="7" s="1"/>
  <c r="F4819" i="7"/>
  <c r="G4819" i="7" s="1"/>
  <c r="F4835" i="7"/>
  <c r="G4835" i="7" s="1"/>
  <c r="F4821" i="7"/>
  <c r="G4821" i="7" s="1"/>
  <c r="F4837" i="7"/>
  <c r="G4837" i="7" s="1"/>
  <c r="F4838" i="7"/>
  <c r="G4838" i="7" s="1"/>
  <c r="I137" i="6"/>
  <c r="F4087" i="7"/>
  <c r="G4087" i="7" s="1"/>
  <c r="F4095" i="7"/>
  <c r="G4095" i="7" s="1"/>
  <c r="F4103" i="7"/>
  <c r="G4103" i="7" s="1"/>
  <c r="F4080" i="7"/>
  <c r="G4080" i="7" s="1"/>
  <c r="F4088" i="7"/>
  <c r="G4088" i="7" s="1"/>
  <c r="F4096" i="7"/>
  <c r="G4096" i="7" s="1"/>
  <c r="F4104" i="7"/>
  <c r="G4104" i="7" s="1"/>
  <c r="F4082" i="7"/>
  <c r="G4082" i="7" s="1"/>
  <c r="F4090" i="7"/>
  <c r="G4090" i="7" s="1"/>
  <c r="F4098" i="7"/>
  <c r="G4098" i="7" s="1"/>
  <c r="F4106" i="7"/>
  <c r="G4106" i="7" s="1"/>
  <c r="F4084" i="7"/>
  <c r="G4084" i="7" s="1"/>
  <c r="F4092" i="7"/>
  <c r="G4092" i="7" s="1"/>
  <c r="F4100" i="7"/>
  <c r="G4100" i="7" s="1"/>
  <c r="F4108" i="7"/>
  <c r="G4108" i="7" s="1"/>
  <c r="F4089" i="7"/>
  <c r="G4089" i="7" s="1"/>
  <c r="F4105" i="7"/>
  <c r="G4105" i="7" s="1"/>
  <c r="F4109" i="7"/>
  <c r="G4109" i="7" s="1"/>
  <c r="F4102" i="7"/>
  <c r="G4102" i="7" s="1"/>
  <c r="F4091" i="7"/>
  <c r="G4091" i="7" s="1"/>
  <c r="F4107" i="7"/>
  <c r="G4107" i="7" s="1"/>
  <c r="F4093" i="7"/>
  <c r="G4093" i="7" s="1"/>
  <c r="F4086" i="7"/>
  <c r="G4086" i="7" s="1"/>
  <c r="F4094" i="7"/>
  <c r="G4094" i="7" s="1"/>
  <c r="F4110" i="7"/>
  <c r="G4110" i="7" s="1"/>
  <c r="F4081" i="7"/>
  <c r="G4081" i="7" s="1"/>
  <c r="F4097" i="7"/>
  <c r="G4097" i="7" s="1"/>
  <c r="F4083" i="7"/>
  <c r="G4083" i="7" s="1"/>
  <c r="F4099" i="7"/>
  <c r="G4099" i="7" s="1"/>
  <c r="F4085" i="7"/>
  <c r="G4085" i="7" s="1"/>
  <c r="F4101" i="7"/>
  <c r="G4101" i="7" s="1"/>
  <c r="I113" i="6"/>
  <c r="F3351" i="7"/>
  <c r="G3351" i="7" s="1"/>
  <c r="F3359" i="7"/>
  <c r="G3359" i="7" s="1"/>
  <c r="F3367" i="7"/>
  <c r="G3367" i="7" s="1"/>
  <c r="F3375" i="7"/>
  <c r="G3375" i="7" s="1"/>
  <c r="F3352" i="7"/>
  <c r="G3352" i="7" s="1"/>
  <c r="F3360" i="7"/>
  <c r="G3360" i="7" s="1"/>
  <c r="F3368" i="7"/>
  <c r="G3368" i="7" s="1"/>
  <c r="F3376" i="7"/>
  <c r="G3376" i="7" s="1"/>
  <c r="F3354" i="7"/>
  <c r="G3354" i="7" s="1"/>
  <c r="F3362" i="7"/>
  <c r="G3362" i="7" s="1"/>
  <c r="F3370" i="7"/>
  <c r="G3370" i="7" s="1"/>
  <c r="F3378" i="7"/>
  <c r="G3378" i="7" s="1"/>
  <c r="F3356" i="7"/>
  <c r="G3356" i="7" s="1"/>
  <c r="F3364" i="7"/>
  <c r="G3364" i="7" s="1"/>
  <c r="F3372" i="7"/>
  <c r="G3372" i="7" s="1"/>
  <c r="F3353" i="7"/>
  <c r="G3353" i="7" s="1"/>
  <c r="F3369" i="7"/>
  <c r="G3369" i="7" s="1"/>
  <c r="F3357" i="7"/>
  <c r="G3357" i="7" s="1"/>
  <c r="F3355" i="7"/>
  <c r="G3355" i="7" s="1"/>
  <c r="F3371" i="7"/>
  <c r="G3371" i="7" s="1"/>
  <c r="F3373" i="7"/>
  <c r="G3373" i="7" s="1"/>
  <c r="F3366" i="7"/>
  <c r="G3366" i="7" s="1"/>
  <c r="F3358" i="7"/>
  <c r="G3358" i="7" s="1"/>
  <c r="F3374" i="7"/>
  <c r="G3374" i="7" s="1"/>
  <c r="F3361" i="7"/>
  <c r="G3361" i="7" s="1"/>
  <c r="F3377" i="7"/>
  <c r="G3377" i="7" s="1"/>
  <c r="F3363" i="7"/>
  <c r="G3363" i="7" s="1"/>
  <c r="F3379" i="7"/>
  <c r="G3379" i="7" s="1"/>
  <c r="F3349" i="7"/>
  <c r="G3349" i="7" s="1"/>
  <c r="F3365" i="7"/>
  <c r="G3365" i="7" s="1"/>
  <c r="F3350" i="7"/>
  <c r="G3350" i="7" s="1"/>
  <c r="I81" i="6"/>
  <c r="F2380" i="7"/>
  <c r="G2380" i="7" s="1"/>
  <c r="F2388" i="7"/>
  <c r="G2388" i="7" s="1"/>
  <c r="F2396" i="7"/>
  <c r="G2396" i="7" s="1"/>
  <c r="F2404" i="7"/>
  <c r="G2404" i="7" s="1"/>
  <c r="F2381" i="7"/>
  <c r="G2381" i="7" s="1"/>
  <c r="F2389" i="7"/>
  <c r="G2389" i="7" s="1"/>
  <c r="F2397" i="7"/>
  <c r="G2397" i="7" s="1"/>
  <c r="F2405" i="7"/>
  <c r="G2405" i="7" s="1"/>
  <c r="F2383" i="7"/>
  <c r="G2383" i="7" s="1"/>
  <c r="F2391" i="7"/>
  <c r="G2391" i="7" s="1"/>
  <c r="F2399" i="7"/>
  <c r="G2399" i="7" s="1"/>
  <c r="F2385" i="7"/>
  <c r="G2385" i="7" s="1"/>
  <c r="F2398" i="7"/>
  <c r="G2398" i="7" s="1"/>
  <c r="F2386" i="7"/>
  <c r="G2386" i="7" s="1"/>
  <c r="F2400" i="7"/>
  <c r="G2400" i="7" s="1"/>
  <c r="F2377" i="7"/>
  <c r="G2377" i="7" s="1"/>
  <c r="F2390" i="7"/>
  <c r="G2390" i="7" s="1"/>
  <c r="F2402" i="7"/>
  <c r="G2402" i="7" s="1"/>
  <c r="F2379" i="7"/>
  <c r="G2379" i="7" s="1"/>
  <c r="F2393" i="7"/>
  <c r="G2393" i="7" s="1"/>
  <c r="F2406" i="7"/>
  <c r="G2406" i="7" s="1"/>
  <c r="F2376" i="7"/>
  <c r="G2376" i="7" s="1"/>
  <c r="F2401" i="7"/>
  <c r="G2401" i="7" s="1"/>
  <c r="F2382" i="7"/>
  <c r="G2382" i="7" s="1"/>
  <c r="F2395" i="7"/>
  <c r="G2395" i="7" s="1"/>
  <c r="F2378" i="7"/>
  <c r="G2378" i="7" s="1"/>
  <c r="F2403" i="7"/>
  <c r="G2403" i="7" s="1"/>
  <c r="F2384" i="7"/>
  <c r="G2384" i="7" s="1"/>
  <c r="F2387" i="7"/>
  <c r="G2387" i="7" s="1"/>
  <c r="F2392" i="7"/>
  <c r="G2392" i="7" s="1"/>
  <c r="F2394" i="7"/>
  <c r="G2394" i="7" s="1"/>
  <c r="I57" i="6"/>
  <c r="F1652" i="7"/>
  <c r="G1652" i="7" s="1"/>
  <c r="F1660" i="7"/>
  <c r="G1660" i="7" s="1"/>
  <c r="F1668" i="7"/>
  <c r="G1668" i="7" s="1"/>
  <c r="F1645" i="7"/>
  <c r="G1645" i="7" s="1"/>
  <c r="F1653" i="7"/>
  <c r="G1653" i="7" s="1"/>
  <c r="F1661" i="7"/>
  <c r="G1661" i="7" s="1"/>
  <c r="F1669" i="7"/>
  <c r="G1669" i="7" s="1"/>
  <c r="F1647" i="7"/>
  <c r="G1647" i="7" s="1"/>
  <c r="F1655" i="7"/>
  <c r="G1655" i="7" s="1"/>
  <c r="F1663" i="7"/>
  <c r="G1663" i="7" s="1"/>
  <c r="F1671" i="7"/>
  <c r="G1671" i="7" s="1"/>
  <c r="F1656" i="7"/>
  <c r="G1656" i="7" s="1"/>
  <c r="F1667" i="7"/>
  <c r="G1667" i="7" s="1"/>
  <c r="F1657" i="7"/>
  <c r="G1657" i="7" s="1"/>
  <c r="F1670" i="7"/>
  <c r="G1670" i="7" s="1"/>
  <c r="F1648" i="7"/>
  <c r="G1648" i="7" s="1"/>
  <c r="F1659" i="7"/>
  <c r="G1659" i="7" s="1"/>
  <c r="F1673" i="7"/>
  <c r="G1673" i="7" s="1"/>
  <c r="F1650" i="7"/>
  <c r="G1650" i="7" s="1"/>
  <c r="F1664" i="7"/>
  <c r="G1664" i="7" s="1"/>
  <c r="F1675" i="7"/>
  <c r="G1675" i="7" s="1"/>
  <c r="F1658" i="7"/>
  <c r="G1658" i="7" s="1"/>
  <c r="F1662" i="7"/>
  <c r="G1662" i="7" s="1"/>
  <c r="F1665" i="7"/>
  <c r="G1665" i="7" s="1"/>
  <c r="F1654" i="7"/>
  <c r="G1654" i="7" s="1"/>
  <c r="F1666" i="7"/>
  <c r="G1666" i="7" s="1"/>
  <c r="F1646" i="7"/>
  <c r="G1646" i="7" s="1"/>
  <c r="F1672" i="7"/>
  <c r="G1672" i="7" s="1"/>
  <c r="F1649" i="7"/>
  <c r="G1649" i="7" s="1"/>
  <c r="F1674" i="7"/>
  <c r="G1674" i="7" s="1"/>
  <c r="F1651" i="7"/>
  <c r="G1651" i="7" s="1"/>
  <c r="I41" i="6"/>
  <c r="F1164" i="7"/>
  <c r="G1164" i="7" s="1"/>
  <c r="F1172" i="7"/>
  <c r="G1172" i="7" s="1"/>
  <c r="F1180" i="7"/>
  <c r="G1180" i="7" s="1"/>
  <c r="F1188" i="7"/>
  <c r="G1188" i="7" s="1"/>
  <c r="F1165" i="7"/>
  <c r="G1165" i="7" s="1"/>
  <c r="F1173" i="7"/>
  <c r="G1173" i="7" s="1"/>
  <c r="F1181" i="7"/>
  <c r="G1181" i="7" s="1"/>
  <c r="F1159" i="7"/>
  <c r="G1159" i="7" s="1"/>
  <c r="F1167" i="7"/>
  <c r="G1167" i="7" s="1"/>
  <c r="F1175" i="7"/>
  <c r="G1175" i="7" s="1"/>
  <c r="F1183" i="7"/>
  <c r="G1183" i="7" s="1"/>
  <c r="F1169" i="7"/>
  <c r="G1169" i="7" s="1"/>
  <c r="F1182" i="7"/>
  <c r="G1182" i="7" s="1"/>
  <c r="F1158" i="7"/>
  <c r="G1158" i="7" s="1"/>
  <c r="F1170" i="7"/>
  <c r="G1170" i="7" s="1"/>
  <c r="F1184" i="7"/>
  <c r="G1184" i="7" s="1"/>
  <c r="F1161" i="7"/>
  <c r="G1161" i="7" s="1"/>
  <c r="F1174" i="7"/>
  <c r="G1174" i="7" s="1"/>
  <c r="F1186" i="7"/>
  <c r="G1186" i="7" s="1"/>
  <c r="F1163" i="7"/>
  <c r="G1163" i="7" s="1"/>
  <c r="F1177" i="7"/>
  <c r="G1177" i="7" s="1"/>
  <c r="F1171" i="7"/>
  <c r="G1171" i="7" s="1"/>
  <c r="F1176" i="7"/>
  <c r="G1176" i="7" s="1"/>
  <c r="F1178" i="7"/>
  <c r="G1178" i="7" s="1"/>
  <c r="F1179" i="7"/>
  <c r="G1179" i="7" s="1"/>
  <c r="F1160" i="7"/>
  <c r="G1160" i="7" s="1"/>
  <c r="F1185" i="7"/>
  <c r="G1185" i="7" s="1"/>
  <c r="F1162" i="7"/>
  <c r="G1162" i="7" s="1"/>
  <c r="F1187" i="7"/>
  <c r="G1187" i="7" s="1"/>
  <c r="F1166" i="7"/>
  <c r="G1166" i="7" s="1"/>
  <c r="F1168" i="7"/>
  <c r="G1168" i="7" s="1"/>
  <c r="I9" i="6"/>
  <c r="F187" i="7"/>
  <c r="G187" i="7" s="1"/>
  <c r="F195" i="7"/>
  <c r="G195" i="7" s="1"/>
  <c r="F203" i="7"/>
  <c r="G203" i="7" s="1"/>
  <c r="F211" i="7"/>
  <c r="G211" i="7" s="1"/>
  <c r="F188" i="7"/>
  <c r="G188" i="7" s="1"/>
  <c r="F196" i="7"/>
  <c r="G196" i="7" s="1"/>
  <c r="F204" i="7"/>
  <c r="G204" i="7" s="1"/>
  <c r="F212" i="7"/>
  <c r="G212" i="7" s="1"/>
  <c r="F191" i="7"/>
  <c r="G191" i="7" s="1"/>
  <c r="F199" i="7"/>
  <c r="G199" i="7" s="1"/>
  <c r="F207" i="7"/>
  <c r="G207" i="7" s="1"/>
  <c r="F184" i="7"/>
  <c r="G184" i="7" s="1"/>
  <c r="F192" i="7"/>
  <c r="G192" i="7" s="1"/>
  <c r="F200" i="7"/>
  <c r="G200" i="7" s="1"/>
  <c r="F208" i="7"/>
  <c r="G208" i="7" s="1"/>
  <c r="F185" i="7"/>
  <c r="G185" i="7" s="1"/>
  <c r="F201" i="7"/>
  <c r="G201" i="7" s="1"/>
  <c r="F186" i="7"/>
  <c r="G186" i="7" s="1"/>
  <c r="F202" i="7"/>
  <c r="G202" i="7" s="1"/>
  <c r="F190" i="7"/>
  <c r="G190" i="7" s="1"/>
  <c r="F206" i="7"/>
  <c r="G206" i="7" s="1"/>
  <c r="F198" i="7"/>
  <c r="G198" i="7" s="1"/>
  <c r="F209" i="7"/>
  <c r="G209" i="7" s="1"/>
  <c r="F205" i="7"/>
  <c r="G205" i="7" s="1"/>
  <c r="F210" i="7"/>
  <c r="G210" i="7" s="1"/>
  <c r="F193" i="7"/>
  <c r="G193" i="7" s="1"/>
  <c r="F214" i="7"/>
  <c r="G214" i="7" s="1"/>
  <c r="F189" i="7"/>
  <c r="G189" i="7" s="1"/>
  <c r="F194" i="7"/>
  <c r="G194" i="7" s="1"/>
  <c r="F197" i="7"/>
  <c r="G197" i="7" s="1"/>
  <c r="F213" i="7"/>
  <c r="G213" i="7" s="1"/>
  <c r="D271" i="6"/>
  <c r="C8162" i="7"/>
  <c r="D8162" i="7" s="1"/>
  <c r="F8168" i="1" s="1"/>
  <c r="G8168" i="1" s="1"/>
  <c r="C8170" i="7"/>
  <c r="D8170" i="7" s="1"/>
  <c r="F8176" i="1" s="1"/>
  <c r="G8176" i="1" s="1"/>
  <c r="C8178" i="7"/>
  <c r="D8178" i="7" s="1"/>
  <c r="F8184" i="1" s="1"/>
  <c r="G8184" i="1" s="1"/>
  <c r="C8186" i="7"/>
  <c r="D8186" i="7" s="1"/>
  <c r="F8192" i="1" s="1"/>
  <c r="G8192" i="1" s="1"/>
  <c r="C8181" i="7"/>
  <c r="D8181" i="7" s="1"/>
  <c r="F8187" i="1" s="1"/>
  <c r="G8187" i="1" s="1"/>
  <c r="C8169" i="7"/>
  <c r="D8169" i="7" s="1"/>
  <c r="F8175" i="1" s="1"/>
  <c r="G8175" i="1" s="1"/>
  <c r="C8163" i="7"/>
  <c r="D8163" i="7" s="1"/>
  <c r="F8169" i="1" s="1"/>
  <c r="G8169" i="1" s="1"/>
  <c r="C8171" i="7"/>
  <c r="D8171" i="7" s="1"/>
  <c r="F8177" i="1" s="1"/>
  <c r="G8177" i="1" s="1"/>
  <c r="C8179" i="7"/>
  <c r="D8179" i="7" s="1"/>
  <c r="F8185" i="1" s="1"/>
  <c r="G8185" i="1" s="1"/>
  <c r="C8187" i="7"/>
  <c r="D8187" i="7" s="1"/>
  <c r="F8193" i="1" s="1"/>
  <c r="G8193" i="1" s="1"/>
  <c r="C8173" i="7"/>
  <c r="D8173" i="7" s="1"/>
  <c r="F8179" i="1" s="1"/>
  <c r="G8179" i="1" s="1"/>
  <c r="C8189" i="7"/>
  <c r="D8189" i="7" s="1"/>
  <c r="F8195" i="1" s="1"/>
  <c r="G8195" i="1" s="1"/>
  <c r="C8166" i="7"/>
  <c r="D8166" i="7" s="1"/>
  <c r="F8172" i="1" s="1"/>
  <c r="G8172" i="1" s="1"/>
  <c r="C8182" i="7"/>
  <c r="D8182" i="7" s="1"/>
  <c r="F8188" i="1" s="1"/>
  <c r="G8188" i="1" s="1"/>
  <c r="C8177" i="7"/>
  <c r="D8177" i="7" s="1"/>
  <c r="F8183" i="1" s="1"/>
  <c r="G8183" i="1" s="1"/>
  <c r="C8164" i="7"/>
  <c r="D8164" i="7" s="1"/>
  <c r="F8170" i="1" s="1"/>
  <c r="G8170" i="1" s="1"/>
  <c r="C8172" i="7"/>
  <c r="D8172" i="7" s="1"/>
  <c r="F8178" i="1" s="1"/>
  <c r="G8178" i="1" s="1"/>
  <c r="C8180" i="7"/>
  <c r="D8180" i="7" s="1"/>
  <c r="F8186" i="1" s="1"/>
  <c r="G8186" i="1" s="1"/>
  <c r="C8188" i="7"/>
  <c r="D8188" i="7" s="1"/>
  <c r="F8194" i="1" s="1"/>
  <c r="G8194" i="1" s="1"/>
  <c r="C8165" i="7"/>
  <c r="D8165" i="7" s="1"/>
  <c r="F8171" i="1" s="1"/>
  <c r="G8171" i="1" s="1"/>
  <c r="C8174" i="7"/>
  <c r="D8174" i="7" s="1"/>
  <c r="F8180" i="1" s="1"/>
  <c r="G8180" i="1" s="1"/>
  <c r="C8159" i="7"/>
  <c r="D8159" i="7" s="1"/>
  <c r="F8165" i="1" s="1"/>
  <c r="G8165" i="1" s="1"/>
  <c r="C8167" i="7"/>
  <c r="D8167" i="7" s="1"/>
  <c r="F8173" i="1" s="1"/>
  <c r="G8173" i="1" s="1"/>
  <c r="C8175" i="7"/>
  <c r="D8175" i="7" s="1"/>
  <c r="F8181" i="1" s="1"/>
  <c r="G8181" i="1" s="1"/>
  <c r="C8183" i="7"/>
  <c r="D8183" i="7" s="1"/>
  <c r="F8189" i="1" s="1"/>
  <c r="G8189" i="1" s="1"/>
  <c r="C8160" i="7"/>
  <c r="D8160" i="7" s="1"/>
  <c r="F8166" i="1" s="1"/>
  <c r="G8166" i="1" s="1"/>
  <c r="C8168" i="7"/>
  <c r="D8168" i="7" s="1"/>
  <c r="F8174" i="1" s="1"/>
  <c r="G8174" i="1" s="1"/>
  <c r="C8176" i="7"/>
  <c r="D8176" i="7" s="1"/>
  <c r="F8182" i="1" s="1"/>
  <c r="G8182" i="1" s="1"/>
  <c r="C8184" i="7"/>
  <c r="D8184" i="7" s="1"/>
  <c r="F8190" i="1" s="1"/>
  <c r="G8190" i="1" s="1"/>
  <c r="C8161" i="7"/>
  <c r="D8161" i="7" s="1"/>
  <c r="F8167" i="1" s="1"/>
  <c r="G8167" i="1" s="1"/>
  <c r="C8185" i="7"/>
  <c r="D8185" i="7" s="1"/>
  <c r="F8191" i="1" s="1"/>
  <c r="G8191" i="1" s="1"/>
  <c r="D247" i="6"/>
  <c r="C7432" i="7"/>
  <c r="D7432" i="7" s="1"/>
  <c r="F7438" i="1" s="1"/>
  <c r="G7438" i="1" s="1"/>
  <c r="C7440" i="7"/>
  <c r="D7440" i="7" s="1"/>
  <c r="F7446" i="1" s="1"/>
  <c r="G7446" i="1" s="1"/>
  <c r="C7448" i="7"/>
  <c r="D7448" i="7" s="1"/>
  <c r="F7454" i="1" s="1"/>
  <c r="G7454" i="1" s="1"/>
  <c r="C7456" i="7"/>
  <c r="D7456" i="7" s="1"/>
  <c r="F7462" i="1" s="1"/>
  <c r="G7462" i="1" s="1"/>
  <c r="C7433" i="7"/>
  <c r="D7433" i="7" s="1"/>
  <c r="F7439" i="1" s="1"/>
  <c r="G7439" i="1" s="1"/>
  <c r="C7441" i="7"/>
  <c r="D7441" i="7" s="1"/>
  <c r="F7447" i="1" s="1"/>
  <c r="G7447" i="1" s="1"/>
  <c r="C7449" i="7"/>
  <c r="D7449" i="7" s="1"/>
  <c r="F7455" i="1" s="1"/>
  <c r="G7455" i="1" s="1"/>
  <c r="C7457" i="7"/>
  <c r="D7457" i="7" s="1"/>
  <c r="F7463" i="1" s="1"/>
  <c r="G7463" i="1" s="1"/>
  <c r="C7428" i="7"/>
  <c r="D7428" i="7" s="1"/>
  <c r="F7434" i="1" s="1"/>
  <c r="G7434" i="1" s="1"/>
  <c r="C7436" i="7"/>
  <c r="D7436" i="7" s="1"/>
  <c r="F7442" i="1" s="1"/>
  <c r="G7442" i="1" s="1"/>
  <c r="C7444" i="7"/>
  <c r="D7444" i="7" s="1"/>
  <c r="F7450" i="1" s="1"/>
  <c r="G7450" i="1" s="1"/>
  <c r="C7452" i="7"/>
  <c r="D7452" i="7" s="1"/>
  <c r="F7458" i="1" s="1"/>
  <c r="G7458" i="1" s="1"/>
  <c r="C7429" i="7"/>
  <c r="D7429" i="7" s="1"/>
  <c r="F7435" i="1" s="1"/>
  <c r="G7435" i="1" s="1"/>
  <c r="C7442" i="7"/>
  <c r="D7442" i="7" s="1"/>
  <c r="F7448" i="1" s="1"/>
  <c r="G7448" i="1" s="1"/>
  <c r="C7454" i="7"/>
  <c r="D7454" i="7" s="1"/>
  <c r="F7460" i="1" s="1"/>
  <c r="G7460" i="1" s="1"/>
  <c r="C7434" i="7"/>
  <c r="D7434" i="7" s="1"/>
  <c r="F7440" i="1" s="1"/>
  <c r="G7440" i="1" s="1"/>
  <c r="C7430" i="7"/>
  <c r="D7430" i="7" s="1"/>
  <c r="F7436" i="1" s="1"/>
  <c r="G7436" i="1" s="1"/>
  <c r="C7443" i="7"/>
  <c r="D7443" i="7" s="1"/>
  <c r="F7449" i="1" s="1"/>
  <c r="G7449" i="1" s="1"/>
  <c r="C7455" i="7"/>
  <c r="D7455" i="7" s="1"/>
  <c r="F7461" i="1" s="1"/>
  <c r="G7461" i="1" s="1"/>
  <c r="C7446" i="7"/>
  <c r="D7446" i="7" s="1"/>
  <c r="F7452" i="1" s="1"/>
  <c r="G7452" i="1" s="1"/>
  <c r="C7435" i="7"/>
  <c r="D7435" i="7" s="1"/>
  <c r="F7441" i="1" s="1"/>
  <c r="G7441" i="1" s="1"/>
  <c r="C7453" i="7"/>
  <c r="D7453" i="7" s="1"/>
  <c r="F7459" i="1" s="1"/>
  <c r="G7459" i="1" s="1"/>
  <c r="C7431" i="7"/>
  <c r="D7431" i="7" s="1"/>
  <c r="F7437" i="1" s="1"/>
  <c r="G7437" i="1" s="1"/>
  <c r="C7445" i="7"/>
  <c r="D7445" i="7" s="1"/>
  <c r="F7451" i="1" s="1"/>
  <c r="G7451" i="1" s="1"/>
  <c r="C7458" i="7"/>
  <c r="D7458" i="7" s="1"/>
  <c r="F7464" i="1" s="1"/>
  <c r="G7464" i="1" s="1"/>
  <c r="C7447" i="7"/>
  <c r="D7447" i="7" s="1"/>
  <c r="F7453" i="1" s="1"/>
  <c r="G7453" i="1" s="1"/>
  <c r="C7437" i="7"/>
  <c r="D7437" i="7" s="1"/>
  <c r="F7443" i="1" s="1"/>
  <c r="G7443" i="1" s="1"/>
  <c r="C7450" i="7"/>
  <c r="D7450" i="7" s="1"/>
  <c r="F7456" i="1" s="1"/>
  <c r="G7456" i="1" s="1"/>
  <c r="C7438" i="7"/>
  <c r="D7438" i="7" s="1"/>
  <c r="F7444" i="1" s="1"/>
  <c r="G7444" i="1" s="1"/>
  <c r="C7451" i="7"/>
  <c r="D7451" i="7" s="1"/>
  <c r="F7457" i="1" s="1"/>
  <c r="G7457" i="1" s="1"/>
  <c r="C7439" i="7"/>
  <c r="D7439" i="7" s="1"/>
  <c r="F7445" i="1" s="1"/>
  <c r="G7445" i="1" s="1"/>
  <c r="D231" i="6"/>
  <c r="C6944" i="7"/>
  <c r="D6944" i="7" s="1"/>
  <c r="F6950" i="1" s="1"/>
  <c r="G6950" i="1" s="1"/>
  <c r="C6952" i="7"/>
  <c r="D6952" i="7" s="1"/>
  <c r="F6958" i="1" s="1"/>
  <c r="G6958" i="1" s="1"/>
  <c r="C6960" i="7"/>
  <c r="D6960" i="7" s="1"/>
  <c r="F6966" i="1" s="1"/>
  <c r="G6966" i="1" s="1"/>
  <c r="C6968" i="7"/>
  <c r="D6968" i="7" s="1"/>
  <c r="F6974" i="1" s="1"/>
  <c r="G6974" i="1" s="1"/>
  <c r="C6945" i="7"/>
  <c r="D6945" i="7" s="1"/>
  <c r="F6951" i="1" s="1"/>
  <c r="G6951" i="1" s="1"/>
  <c r="C6953" i="7"/>
  <c r="D6953" i="7" s="1"/>
  <c r="F6959" i="1" s="1"/>
  <c r="G6959" i="1" s="1"/>
  <c r="C6961" i="7"/>
  <c r="D6961" i="7" s="1"/>
  <c r="F6967" i="1" s="1"/>
  <c r="G6967" i="1" s="1"/>
  <c r="C6969" i="7"/>
  <c r="D6969" i="7" s="1"/>
  <c r="F6975" i="1" s="1"/>
  <c r="G6975" i="1" s="1"/>
  <c r="C6948" i="7"/>
  <c r="D6948" i="7" s="1"/>
  <c r="F6954" i="1" s="1"/>
  <c r="G6954" i="1" s="1"/>
  <c r="C6956" i="7"/>
  <c r="D6956" i="7" s="1"/>
  <c r="F6962" i="1" s="1"/>
  <c r="G6962" i="1" s="1"/>
  <c r="C6964" i="7"/>
  <c r="D6964" i="7" s="1"/>
  <c r="F6970" i="1" s="1"/>
  <c r="G6970" i="1" s="1"/>
  <c r="C6972" i="7"/>
  <c r="D6972" i="7" s="1"/>
  <c r="F6978" i="1" s="1"/>
  <c r="G6978" i="1" s="1"/>
  <c r="C6955" i="7"/>
  <c r="D6955" i="7" s="1"/>
  <c r="F6961" i="1" s="1"/>
  <c r="G6961" i="1" s="1"/>
  <c r="C6967" i="7"/>
  <c r="D6967" i="7" s="1"/>
  <c r="F6973" i="1" s="1"/>
  <c r="G6973" i="1" s="1"/>
  <c r="C6947" i="7"/>
  <c r="D6947" i="7" s="1"/>
  <c r="F6953" i="1" s="1"/>
  <c r="G6953" i="1" s="1"/>
  <c r="C6943" i="7"/>
  <c r="D6943" i="7" s="1"/>
  <c r="F6949" i="1" s="1"/>
  <c r="G6949" i="1" s="1"/>
  <c r="C6957" i="7"/>
  <c r="D6957" i="7" s="1"/>
  <c r="F6963" i="1" s="1"/>
  <c r="G6963" i="1" s="1"/>
  <c r="C6970" i="7"/>
  <c r="D6970" i="7" s="1"/>
  <c r="F6976" i="1" s="1"/>
  <c r="G6976" i="1" s="1"/>
  <c r="C6973" i="7"/>
  <c r="D6973" i="7" s="1"/>
  <c r="F6979" i="1" s="1"/>
  <c r="G6979" i="1" s="1"/>
  <c r="C6962" i="7"/>
  <c r="D6962" i="7" s="1"/>
  <c r="F6968" i="1" s="1"/>
  <c r="G6968" i="1" s="1"/>
  <c r="C6954" i="7"/>
  <c r="D6954" i="7" s="1"/>
  <c r="F6960" i="1" s="1"/>
  <c r="G6960" i="1" s="1"/>
  <c r="C6946" i="7"/>
  <c r="D6946" i="7" s="1"/>
  <c r="F6952" i="1" s="1"/>
  <c r="G6952" i="1" s="1"/>
  <c r="C6958" i="7"/>
  <c r="D6958" i="7" s="1"/>
  <c r="F6964" i="1" s="1"/>
  <c r="G6964" i="1" s="1"/>
  <c r="C6971" i="7"/>
  <c r="D6971" i="7" s="1"/>
  <c r="F6977" i="1" s="1"/>
  <c r="G6977" i="1" s="1"/>
  <c r="C6959" i="7"/>
  <c r="D6959" i="7" s="1"/>
  <c r="F6965" i="1" s="1"/>
  <c r="G6965" i="1" s="1"/>
  <c r="C6949" i="7"/>
  <c r="D6949" i="7" s="1"/>
  <c r="F6955" i="1" s="1"/>
  <c r="G6955" i="1" s="1"/>
  <c r="C6966" i="7"/>
  <c r="D6966" i="7" s="1"/>
  <c r="F6972" i="1" s="1"/>
  <c r="G6972" i="1" s="1"/>
  <c r="C6950" i="7"/>
  <c r="D6950" i="7" s="1"/>
  <c r="F6956" i="1" s="1"/>
  <c r="G6956" i="1" s="1"/>
  <c r="C6963" i="7"/>
  <c r="D6963" i="7" s="1"/>
  <c r="F6969" i="1" s="1"/>
  <c r="G6969" i="1" s="1"/>
  <c r="C6951" i="7"/>
  <c r="D6951" i="7" s="1"/>
  <c r="F6957" i="1" s="1"/>
  <c r="G6957" i="1" s="1"/>
  <c r="C6965" i="7"/>
  <c r="D6965" i="7" s="1"/>
  <c r="F6971" i="1" s="1"/>
  <c r="G6971" i="1" s="1"/>
  <c r="D207" i="6"/>
  <c r="C6216" i="7"/>
  <c r="D6216" i="7" s="1"/>
  <c r="F6222" i="1" s="1"/>
  <c r="G6222" i="1" s="1"/>
  <c r="C6224" i="7"/>
  <c r="D6224" i="7" s="1"/>
  <c r="F6230" i="1" s="1"/>
  <c r="G6230" i="1" s="1"/>
  <c r="C6232" i="7"/>
  <c r="D6232" i="7" s="1"/>
  <c r="F6238" i="1" s="1"/>
  <c r="G6238" i="1" s="1"/>
  <c r="C6240" i="7"/>
  <c r="D6240" i="7" s="1"/>
  <c r="F6246" i="1" s="1"/>
  <c r="G6246" i="1" s="1"/>
  <c r="C6217" i="7"/>
  <c r="D6217" i="7" s="1"/>
  <c r="F6223" i="1" s="1"/>
  <c r="G6223" i="1" s="1"/>
  <c r="C6225" i="7"/>
  <c r="D6225" i="7" s="1"/>
  <c r="F6231" i="1" s="1"/>
  <c r="G6231" i="1" s="1"/>
  <c r="C6233" i="7"/>
  <c r="D6233" i="7" s="1"/>
  <c r="F6239" i="1" s="1"/>
  <c r="G6239" i="1" s="1"/>
  <c r="C6241" i="7"/>
  <c r="D6241" i="7" s="1"/>
  <c r="F6247" i="1" s="1"/>
  <c r="G6247" i="1" s="1"/>
  <c r="C6212" i="7"/>
  <c r="D6212" i="7" s="1"/>
  <c r="F6218" i="1" s="1"/>
  <c r="G6218" i="1" s="1"/>
  <c r="C6220" i="7"/>
  <c r="D6220" i="7" s="1"/>
  <c r="F6226" i="1" s="1"/>
  <c r="G6226" i="1" s="1"/>
  <c r="C6228" i="7"/>
  <c r="D6228" i="7" s="1"/>
  <c r="F6234" i="1" s="1"/>
  <c r="G6234" i="1" s="1"/>
  <c r="C6236" i="7"/>
  <c r="D6236" i="7" s="1"/>
  <c r="F6242" i="1" s="1"/>
  <c r="G6242" i="1" s="1"/>
  <c r="C6213" i="7"/>
  <c r="D6213" i="7" s="1"/>
  <c r="F6219" i="1" s="1"/>
  <c r="G6219" i="1" s="1"/>
  <c r="C6226" i="7"/>
  <c r="D6226" i="7" s="1"/>
  <c r="F6232" i="1" s="1"/>
  <c r="G6232" i="1" s="1"/>
  <c r="C6238" i="7"/>
  <c r="D6238" i="7" s="1"/>
  <c r="F6244" i="1" s="1"/>
  <c r="G6244" i="1" s="1"/>
  <c r="C6214" i="7"/>
  <c r="D6214" i="7" s="1"/>
  <c r="F6220" i="1" s="1"/>
  <c r="G6220" i="1" s="1"/>
  <c r="C6227" i="7"/>
  <c r="D6227" i="7" s="1"/>
  <c r="F6233" i="1" s="1"/>
  <c r="G6233" i="1" s="1"/>
  <c r="C6239" i="7"/>
  <c r="D6239" i="7" s="1"/>
  <c r="F6245" i="1" s="1"/>
  <c r="G6245" i="1" s="1"/>
  <c r="C6230" i="7"/>
  <c r="D6230" i="7" s="1"/>
  <c r="F6236" i="1" s="1"/>
  <c r="G6236" i="1" s="1"/>
  <c r="C6219" i="7"/>
  <c r="D6219" i="7" s="1"/>
  <c r="F6225" i="1" s="1"/>
  <c r="G6225" i="1" s="1"/>
  <c r="C6215" i="7"/>
  <c r="D6215" i="7" s="1"/>
  <c r="F6221" i="1" s="1"/>
  <c r="G6221" i="1" s="1"/>
  <c r="C6229" i="7"/>
  <c r="D6229" i="7" s="1"/>
  <c r="F6235" i="1" s="1"/>
  <c r="G6235" i="1" s="1"/>
  <c r="C6242" i="7"/>
  <c r="D6242" i="7" s="1"/>
  <c r="F6248" i="1" s="1"/>
  <c r="G6248" i="1" s="1"/>
  <c r="C6218" i="7"/>
  <c r="D6218" i="7" s="1"/>
  <c r="F6224" i="1" s="1"/>
  <c r="G6224" i="1" s="1"/>
  <c r="C6231" i="7"/>
  <c r="D6231" i="7" s="1"/>
  <c r="F6237" i="1" s="1"/>
  <c r="G6237" i="1" s="1"/>
  <c r="C6223" i="7"/>
  <c r="D6223" i="7" s="1"/>
  <c r="F6229" i="1" s="1"/>
  <c r="G6229" i="1" s="1"/>
  <c r="C6221" i="7"/>
  <c r="D6221" i="7" s="1"/>
  <c r="F6227" i="1" s="1"/>
  <c r="G6227" i="1" s="1"/>
  <c r="C6234" i="7"/>
  <c r="D6234" i="7" s="1"/>
  <c r="F6240" i="1" s="1"/>
  <c r="G6240" i="1" s="1"/>
  <c r="C6222" i="7"/>
  <c r="D6222" i="7" s="1"/>
  <c r="F6228" i="1" s="1"/>
  <c r="G6228" i="1" s="1"/>
  <c r="C6235" i="7"/>
  <c r="D6235" i="7" s="1"/>
  <c r="F6241" i="1" s="1"/>
  <c r="G6241" i="1" s="1"/>
  <c r="C6237" i="7"/>
  <c r="D6237" i="7" s="1"/>
  <c r="F6243" i="1" s="1"/>
  <c r="G6243" i="1" s="1"/>
  <c r="D183" i="6"/>
  <c r="C5487" i="7"/>
  <c r="D5487" i="7" s="1"/>
  <c r="F5493" i="1" s="1"/>
  <c r="G5493" i="1" s="1"/>
  <c r="C5495" i="7"/>
  <c r="D5495" i="7" s="1"/>
  <c r="F5501" i="1" s="1"/>
  <c r="G5501" i="1" s="1"/>
  <c r="C5503" i="7"/>
  <c r="D5503" i="7" s="1"/>
  <c r="F5509" i="1" s="1"/>
  <c r="G5509" i="1" s="1"/>
  <c r="C5511" i="7"/>
  <c r="D5511" i="7" s="1"/>
  <c r="F5517" i="1" s="1"/>
  <c r="G5517" i="1" s="1"/>
  <c r="C5488" i="7"/>
  <c r="D5488" i="7" s="1"/>
  <c r="F5494" i="1" s="1"/>
  <c r="G5494" i="1" s="1"/>
  <c r="C5496" i="7"/>
  <c r="D5496" i="7" s="1"/>
  <c r="F5502" i="1" s="1"/>
  <c r="G5502" i="1" s="1"/>
  <c r="C5504" i="7"/>
  <c r="D5504" i="7" s="1"/>
  <c r="F5510" i="1" s="1"/>
  <c r="G5510" i="1" s="1"/>
  <c r="C5512" i="7"/>
  <c r="D5512" i="7" s="1"/>
  <c r="F5518" i="1" s="1"/>
  <c r="G5518" i="1" s="1"/>
  <c r="C5489" i="7"/>
  <c r="D5489" i="7" s="1"/>
  <c r="F5495" i="1" s="1"/>
  <c r="G5495" i="1" s="1"/>
  <c r="C5497" i="7"/>
  <c r="D5497" i="7" s="1"/>
  <c r="F5503" i="1" s="1"/>
  <c r="G5503" i="1" s="1"/>
  <c r="C5505" i="7"/>
  <c r="D5505" i="7" s="1"/>
  <c r="F5511" i="1" s="1"/>
  <c r="G5511" i="1" s="1"/>
  <c r="C5484" i="7"/>
  <c r="D5484" i="7" s="1"/>
  <c r="F5490" i="1" s="1"/>
  <c r="G5490" i="1" s="1"/>
  <c r="C5492" i="7"/>
  <c r="D5492" i="7" s="1"/>
  <c r="F5498" i="1" s="1"/>
  <c r="G5498" i="1" s="1"/>
  <c r="C5500" i="7"/>
  <c r="D5500" i="7" s="1"/>
  <c r="F5506" i="1" s="1"/>
  <c r="G5506" i="1" s="1"/>
  <c r="C5508" i="7"/>
  <c r="D5508" i="7" s="1"/>
  <c r="F5514" i="1" s="1"/>
  <c r="G5514" i="1" s="1"/>
  <c r="C5486" i="7"/>
  <c r="D5486" i="7" s="1"/>
  <c r="F5492" i="1" s="1"/>
  <c r="G5492" i="1" s="1"/>
  <c r="C5502" i="7"/>
  <c r="D5502" i="7" s="1"/>
  <c r="F5508" i="1" s="1"/>
  <c r="G5508" i="1" s="1"/>
  <c r="C5493" i="7"/>
  <c r="D5493" i="7" s="1"/>
  <c r="F5499" i="1" s="1"/>
  <c r="G5499" i="1" s="1"/>
  <c r="C5490" i="7"/>
  <c r="D5490" i="7" s="1"/>
  <c r="F5496" i="1" s="1"/>
  <c r="G5496" i="1" s="1"/>
  <c r="C5506" i="7"/>
  <c r="D5506" i="7" s="1"/>
  <c r="F5512" i="1" s="1"/>
  <c r="G5512" i="1" s="1"/>
  <c r="C5510" i="7"/>
  <c r="D5510" i="7" s="1"/>
  <c r="F5516" i="1" s="1"/>
  <c r="G5516" i="1" s="1"/>
  <c r="C5491" i="7"/>
  <c r="D5491" i="7" s="1"/>
  <c r="F5497" i="1" s="1"/>
  <c r="G5497" i="1" s="1"/>
  <c r="C5507" i="7"/>
  <c r="D5507" i="7" s="1"/>
  <c r="F5513" i="1" s="1"/>
  <c r="G5513" i="1" s="1"/>
  <c r="C5509" i="7"/>
  <c r="D5509" i="7" s="1"/>
  <c r="F5515" i="1" s="1"/>
  <c r="G5515" i="1" s="1"/>
  <c r="C5494" i="7"/>
  <c r="D5494" i="7" s="1"/>
  <c r="F5500" i="1" s="1"/>
  <c r="G5500" i="1" s="1"/>
  <c r="C5482" i="7"/>
  <c r="D5482" i="7" s="1"/>
  <c r="F5488" i="1" s="1"/>
  <c r="G5488" i="1" s="1"/>
  <c r="C5498" i="7"/>
  <c r="D5498" i="7" s="1"/>
  <c r="F5504" i="1" s="1"/>
  <c r="G5504" i="1" s="1"/>
  <c r="C5483" i="7"/>
  <c r="D5483" i="7" s="1"/>
  <c r="F5489" i="1" s="1"/>
  <c r="G5489" i="1" s="1"/>
  <c r="C5499" i="7"/>
  <c r="D5499" i="7" s="1"/>
  <c r="F5505" i="1" s="1"/>
  <c r="G5505" i="1" s="1"/>
  <c r="C5485" i="7"/>
  <c r="D5485" i="7" s="1"/>
  <c r="F5491" i="1" s="1"/>
  <c r="G5491" i="1" s="1"/>
  <c r="C5501" i="7"/>
  <c r="D5501" i="7" s="1"/>
  <c r="F5507" i="1" s="1"/>
  <c r="G5507" i="1" s="1"/>
  <c r="D159" i="6"/>
  <c r="C4751" i="7"/>
  <c r="D4751" i="7" s="1"/>
  <c r="C4759" i="7"/>
  <c r="D4759" i="7" s="1"/>
  <c r="C4767" i="7"/>
  <c r="D4767" i="7" s="1"/>
  <c r="C4775" i="7"/>
  <c r="D4775" i="7" s="1"/>
  <c r="C4752" i="7"/>
  <c r="D4752" i="7" s="1"/>
  <c r="F4758" i="1" s="1"/>
  <c r="G4758" i="1" s="1"/>
  <c r="C4760" i="7"/>
  <c r="D4760" i="7" s="1"/>
  <c r="F4766" i="1" s="1"/>
  <c r="G4766" i="1" s="1"/>
  <c r="C4768" i="7"/>
  <c r="D4768" i="7" s="1"/>
  <c r="F4774" i="1" s="1"/>
  <c r="G4774" i="1" s="1"/>
  <c r="C4776" i="7"/>
  <c r="D4776" i="7" s="1"/>
  <c r="F4782" i="1" s="1"/>
  <c r="G4782" i="1" s="1"/>
  <c r="C4753" i="7"/>
  <c r="D4753" i="7" s="1"/>
  <c r="F4759" i="1" s="1"/>
  <c r="G4759" i="1" s="1"/>
  <c r="C4761" i="7"/>
  <c r="D4761" i="7" s="1"/>
  <c r="F4767" i="1" s="1"/>
  <c r="G4767" i="1" s="1"/>
  <c r="C4769" i="7"/>
  <c r="D4769" i="7" s="1"/>
  <c r="F4775" i="1" s="1"/>
  <c r="G4775" i="1" s="1"/>
  <c r="C4777" i="7"/>
  <c r="D4777" i="7" s="1"/>
  <c r="F4783" i="1" s="1"/>
  <c r="G4783" i="1" s="1"/>
  <c r="C4756" i="7"/>
  <c r="D4756" i="7" s="1"/>
  <c r="C4764" i="7"/>
  <c r="D4764" i="7" s="1"/>
  <c r="C4772" i="7"/>
  <c r="D4772" i="7" s="1"/>
  <c r="C4780" i="7"/>
  <c r="D4780" i="7" s="1"/>
  <c r="C4765" i="7"/>
  <c r="D4765" i="7" s="1"/>
  <c r="F4771" i="1" s="1"/>
  <c r="G4771" i="1" s="1"/>
  <c r="C4781" i="7"/>
  <c r="D4781" i="7" s="1"/>
  <c r="F4787" i="1" s="1"/>
  <c r="G4787" i="1" s="1"/>
  <c r="C4755" i="7"/>
  <c r="D4755" i="7" s="1"/>
  <c r="C4773" i="7"/>
  <c r="D4773" i="7" s="1"/>
  <c r="F4779" i="1" s="1"/>
  <c r="G4779" i="1" s="1"/>
  <c r="C4757" i="7"/>
  <c r="D4757" i="7" s="1"/>
  <c r="F4763" i="1" s="1"/>
  <c r="G4763" i="1" s="1"/>
  <c r="C4774" i="7"/>
  <c r="D4774" i="7" s="1"/>
  <c r="F4780" i="1" s="1"/>
  <c r="G4780" i="1" s="1"/>
  <c r="C4779" i="7"/>
  <c r="D4779" i="7" s="1"/>
  <c r="C4763" i="7"/>
  <c r="D4763" i="7" s="1"/>
  <c r="C4758" i="7"/>
  <c r="D4758" i="7" s="1"/>
  <c r="F4764" i="1" s="1"/>
  <c r="G4764" i="1" s="1"/>
  <c r="C4778" i="7"/>
  <c r="D4778" i="7" s="1"/>
  <c r="F4784" i="1" s="1"/>
  <c r="G4784" i="1" s="1"/>
  <c r="C4762" i="7"/>
  <c r="D4762" i="7" s="1"/>
  <c r="F4768" i="1" s="1"/>
  <c r="G4768" i="1" s="1"/>
  <c r="C4766" i="7"/>
  <c r="D4766" i="7" s="1"/>
  <c r="F4772" i="1" s="1"/>
  <c r="G4772" i="1" s="1"/>
  <c r="C4770" i="7"/>
  <c r="D4770" i="7" s="1"/>
  <c r="F4776" i="1" s="1"/>
  <c r="G4776" i="1" s="1"/>
  <c r="C4754" i="7"/>
  <c r="D4754" i="7" s="1"/>
  <c r="F4760" i="1" s="1"/>
  <c r="G4760" i="1" s="1"/>
  <c r="C4771" i="7"/>
  <c r="D4771" i="7" s="1"/>
  <c r="D135" i="6"/>
  <c r="C4023" i="7"/>
  <c r="D4023" i="7" s="1"/>
  <c r="C4031" i="7"/>
  <c r="D4031" i="7" s="1"/>
  <c r="C4039" i="7"/>
  <c r="D4039" i="7" s="1"/>
  <c r="F4045" i="1" s="1"/>
  <c r="G4045" i="1" s="1"/>
  <c r="C4047" i="7"/>
  <c r="D4047" i="7" s="1"/>
  <c r="F4053" i="1" s="1"/>
  <c r="G4053" i="1" s="1"/>
  <c r="C4024" i="7"/>
  <c r="D4024" i="7" s="1"/>
  <c r="F4030" i="1" s="1"/>
  <c r="G4030" i="1" s="1"/>
  <c r="C4032" i="7"/>
  <c r="D4032" i="7" s="1"/>
  <c r="F4038" i="1" s="1"/>
  <c r="G4038" i="1" s="1"/>
  <c r="C4040" i="7"/>
  <c r="D4040" i="7" s="1"/>
  <c r="F4046" i="1" s="1"/>
  <c r="G4046" i="1" s="1"/>
  <c r="C4048" i="7"/>
  <c r="D4048" i="7" s="1"/>
  <c r="F4054" i="1" s="1"/>
  <c r="G4054" i="1" s="1"/>
  <c r="C4025" i="7"/>
  <c r="D4025" i="7" s="1"/>
  <c r="F4031" i="1" s="1"/>
  <c r="G4031" i="1" s="1"/>
  <c r="C4033" i="7"/>
  <c r="D4033" i="7" s="1"/>
  <c r="F4039" i="1" s="1"/>
  <c r="G4039" i="1" s="1"/>
  <c r="C4041" i="7"/>
  <c r="D4041" i="7" s="1"/>
  <c r="F4047" i="1" s="1"/>
  <c r="G4047" i="1" s="1"/>
  <c r="C4049" i="7"/>
  <c r="D4049" i="7" s="1"/>
  <c r="F4055" i="1" s="1"/>
  <c r="G4055" i="1" s="1"/>
  <c r="C4028" i="7"/>
  <c r="D4028" i="7" s="1"/>
  <c r="C4036" i="7"/>
  <c r="D4036" i="7" s="1"/>
  <c r="C4044" i="7"/>
  <c r="D4044" i="7" s="1"/>
  <c r="C4026" i="7"/>
  <c r="D4026" i="7" s="1"/>
  <c r="F4032" i="1" s="1"/>
  <c r="G4032" i="1" s="1"/>
  <c r="C4042" i="7"/>
  <c r="D4042" i="7" s="1"/>
  <c r="F4048" i="1" s="1"/>
  <c r="G4048" i="1" s="1"/>
  <c r="C4027" i="7"/>
  <c r="D4027" i="7" s="1"/>
  <c r="C4043" i="7"/>
  <c r="D4043" i="7" s="1"/>
  <c r="C4029" i="7"/>
  <c r="D4029" i="7" s="1"/>
  <c r="F4035" i="1" s="1"/>
  <c r="G4035" i="1" s="1"/>
  <c r="C4045" i="7"/>
  <c r="D4045" i="7" s="1"/>
  <c r="F4051" i="1" s="1"/>
  <c r="G4051" i="1" s="1"/>
  <c r="C4037" i="7"/>
  <c r="D4037" i="7" s="1"/>
  <c r="F4043" i="1" s="1"/>
  <c r="G4043" i="1" s="1"/>
  <c r="C4021" i="7"/>
  <c r="D4021" i="7" s="1"/>
  <c r="F4027" i="1" s="1"/>
  <c r="G4027" i="1" s="1"/>
  <c r="C4038" i="7"/>
  <c r="D4038" i="7" s="1"/>
  <c r="C4050" i="7"/>
  <c r="D4050" i="7" s="1"/>
  <c r="F4056" i="1" s="1"/>
  <c r="G4056" i="1" s="1"/>
  <c r="C4022" i="7"/>
  <c r="D4022" i="7" s="1"/>
  <c r="C4046" i="7"/>
  <c r="D4046" i="7" s="1"/>
  <c r="C4051" i="7"/>
  <c r="D4051" i="7" s="1"/>
  <c r="C4030" i="7"/>
  <c r="D4030" i="7" s="1"/>
  <c r="C4034" i="7"/>
  <c r="D4034" i="7" s="1"/>
  <c r="F4040" i="1" s="1"/>
  <c r="G4040" i="1" s="1"/>
  <c r="C4035" i="7"/>
  <c r="D4035" i="7" s="1"/>
  <c r="D119" i="6"/>
  <c r="C3540" i="7"/>
  <c r="D3540" i="7" s="1"/>
  <c r="C3548" i="7"/>
  <c r="D3548" i="7" s="1"/>
  <c r="C3556" i="7"/>
  <c r="D3556" i="7" s="1"/>
  <c r="C3534" i="7"/>
  <c r="D3534" i="7" s="1"/>
  <c r="C3542" i="7"/>
  <c r="D3542" i="7" s="1"/>
  <c r="C3550" i="7"/>
  <c r="D3550" i="7" s="1"/>
  <c r="C3558" i="7"/>
  <c r="D3558" i="7" s="1"/>
  <c r="C3536" i="7"/>
  <c r="D3536" i="7" s="1"/>
  <c r="F3542" i="1" s="1"/>
  <c r="G3542" i="1" s="1"/>
  <c r="C3544" i="7"/>
  <c r="D3544" i="7" s="1"/>
  <c r="F3550" i="1" s="1"/>
  <c r="G3550" i="1" s="1"/>
  <c r="C3552" i="7"/>
  <c r="D3552" i="7" s="1"/>
  <c r="F3558" i="1" s="1"/>
  <c r="G3558" i="1" s="1"/>
  <c r="C3560" i="7"/>
  <c r="D3560" i="7" s="1"/>
  <c r="F3566" i="1" s="1"/>
  <c r="G3566" i="1" s="1"/>
  <c r="C3541" i="7"/>
  <c r="D3541" i="7" s="1"/>
  <c r="F3547" i="1" s="1"/>
  <c r="G3547" i="1" s="1"/>
  <c r="C3554" i="7"/>
  <c r="D3554" i="7" s="1"/>
  <c r="F3560" i="1" s="1"/>
  <c r="G3560" i="1" s="1"/>
  <c r="C3543" i="7"/>
  <c r="D3543" i="7" s="1"/>
  <c r="F3549" i="1" s="1"/>
  <c r="G3549" i="1" s="1"/>
  <c r="C3555" i="7"/>
  <c r="D3555" i="7" s="1"/>
  <c r="C3545" i="7"/>
  <c r="D3545" i="7" s="1"/>
  <c r="F3551" i="1" s="1"/>
  <c r="G3551" i="1" s="1"/>
  <c r="C3557" i="7"/>
  <c r="D3557" i="7" s="1"/>
  <c r="F3563" i="1" s="1"/>
  <c r="G3563" i="1" s="1"/>
  <c r="C3537" i="7"/>
  <c r="D3537" i="7" s="1"/>
  <c r="F3543" i="1" s="1"/>
  <c r="G3543" i="1" s="1"/>
  <c r="C3549" i="7"/>
  <c r="D3549" i="7" s="1"/>
  <c r="F3555" i="1" s="1"/>
  <c r="G3555" i="1" s="1"/>
  <c r="C3562" i="7"/>
  <c r="D3562" i="7" s="1"/>
  <c r="F3568" i="1" s="1"/>
  <c r="G3568" i="1" s="1"/>
  <c r="C3546" i="7"/>
  <c r="D3546" i="7" s="1"/>
  <c r="F3552" i="1" s="1"/>
  <c r="G3552" i="1" s="1"/>
  <c r="C3547" i="7"/>
  <c r="D3547" i="7" s="1"/>
  <c r="C3551" i="7"/>
  <c r="D3551" i="7" s="1"/>
  <c r="F3557" i="1" s="1"/>
  <c r="G3557" i="1" s="1"/>
  <c r="C3538" i="7"/>
  <c r="D3538" i="7" s="1"/>
  <c r="F3544" i="1" s="1"/>
  <c r="G3544" i="1" s="1"/>
  <c r="C3533" i="7"/>
  <c r="D3533" i="7" s="1"/>
  <c r="F3539" i="1" s="1"/>
  <c r="G3539" i="1" s="1"/>
  <c r="C3539" i="7"/>
  <c r="D3539" i="7" s="1"/>
  <c r="C3553" i="7"/>
  <c r="D3553" i="7" s="1"/>
  <c r="F3559" i="1" s="1"/>
  <c r="G3559" i="1" s="1"/>
  <c r="C3535" i="7"/>
  <c r="D3535" i="7" s="1"/>
  <c r="F3541" i="1" s="1"/>
  <c r="G3541" i="1" s="1"/>
  <c r="C3559" i="7"/>
  <c r="D3559" i="7" s="1"/>
  <c r="F3565" i="1" s="1"/>
  <c r="G3565" i="1" s="1"/>
  <c r="C3561" i="7"/>
  <c r="D3561" i="7" s="1"/>
  <c r="F3567" i="1" s="1"/>
  <c r="G3567" i="1" s="1"/>
  <c r="D63" i="6"/>
  <c r="C1836" i="7"/>
  <c r="D1836" i="7" s="1"/>
  <c r="C1844" i="7"/>
  <c r="D1844" i="7" s="1"/>
  <c r="C1852" i="7"/>
  <c r="D1852" i="7" s="1"/>
  <c r="C1829" i="7"/>
  <c r="D1829" i="7" s="1"/>
  <c r="F1835" i="1" s="1"/>
  <c r="G1835" i="1" s="1"/>
  <c r="C1837" i="7"/>
  <c r="D1837" i="7" s="1"/>
  <c r="F1843" i="1" s="1"/>
  <c r="G1843" i="1" s="1"/>
  <c r="C1845" i="7"/>
  <c r="D1845" i="7" s="1"/>
  <c r="F1851" i="1" s="1"/>
  <c r="G1851" i="1" s="1"/>
  <c r="C1853" i="7"/>
  <c r="D1853" i="7" s="1"/>
  <c r="F1859" i="1" s="1"/>
  <c r="G1859" i="1" s="1"/>
  <c r="C1830" i="7"/>
  <c r="D1830" i="7" s="1"/>
  <c r="C1838" i="7"/>
  <c r="D1838" i="7" s="1"/>
  <c r="C1846" i="7"/>
  <c r="D1846" i="7" s="1"/>
  <c r="C1854" i="7"/>
  <c r="D1854" i="7" s="1"/>
  <c r="C1832" i="7"/>
  <c r="D1832" i="7" s="1"/>
  <c r="F1838" i="1" s="1"/>
  <c r="G1838" i="1" s="1"/>
  <c r="C1840" i="7"/>
  <c r="D1840" i="7" s="1"/>
  <c r="F1846" i="1" s="1"/>
  <c r="G1846" i="1" s="1"/>
  <c r="C1848" i="7"/>
  <c r="D1848" i="7" s="1"/>
  <c r="C1856" i="7"/>
  <c r="D1856" i="7" s="1"/>
  <c r="C1831" i="7"/>
  <c r="D1831" i="7" s="1"/>
  <c r="C1847" i="7"/>
  <c r="D1847" i="7" s="1"/>
  <c r="C1833" i="7"/>
  <c r="D1833" i="7" s="1"/>
  <c r="F1839" i="1" s="1"/>
  <c r="G1839" i="1" s="1"/>
  <c r="C1849" i="7"/>
  <c r="D1849" i="7" s="1"/>
  <c r="F1855" i="1" s="1"/>
  <c r="G1855" i="1" s="1"/>
  <c r="C1834" i="7"/>
  <c r="D1834" i="7" s="1"/>
  <c r="F1840" i="1" s="1"/>
  <c r="G1840" i="1" s="1"/>
  <c r="C1850" i="7"/>
  <c r="D1850" i="7" s="1"/>
  <c r="F1856" i="1" s="1"/>
  <c r="G1856" i="1" s="1"/>
  <c r="C1841" i="7"/>
  <c r="D1841" i="7" s="1"/>
  <c r="F1847" i="1" s="1"/>
  <c r="G1847" i="1" s="1"/>
  <c r="C1857" i="7"/>
  <c r="D1857" i="7" s="1"/>
  <c r="F1863" i="1" s="1"/>
  <c r="G1863" i="1" s="1"/>
  <c r="C1835" i="7"/>
  <c r="D1835" i="7" s="1"/>
  <c r="C1839" i="7"/>
  <c r="D1839" i="7" s="1"/>
  <c r="C1842" i="7"/>
  <c r="D1842" i="7" s="1"/>
  <c r="F1848" i="1" s="1"/>
  <c r="G1848" i="1" s="1"/>
  <c r="C1858" i="7"/>
  <c r="D1858" i="7" s="1"/>
  <c r="F1864" i="1" s="1"/>
  <c r="G1864" i="1" s="1"/>
  <c r="C1843" i="7"/>
  <c r="D1843" i="7" s="1"/>
  <c r="C1851" i="7"/>
  <c r="D1851" i="7" s="1"/>
  <c r="C1855" i="7"/>
  <c r="D1855" i="7" s="1"/>
  <c r="C1859" i="7"/>
  <c r="D1859" i="7" s="1"/>
  <c r="D39" i="6"/>
  <c r="C1105" i="7"/>
  <c r="D1105" i="7" s="1"/>
  <c r="F1111" i="1" s="1"/>
  <c r="G1111" i="1" s="1"/>
  <c r="C1113" i="7"/>
  <c r="D1113" i="7" s="1"/>
  <c r="F1119" i="1" s="1"/>
  <c r="G1119" i="1" s="1"/>
  <c r="C1121" i="7"/>
  <c r="D1121" i="7" s="1"/>
  <c r="F1127" i="1" s="1"/>
  <c r="G1127" i="1" s="1"/>
  <c r="C1129" i="7"/>
  <c r="D1129" i="7" s="1"/>
  <c r="F1135" i="1" s="1"/>
  <c r="G1135" i="1" s="1"/>
  <c r="C1106" i="7"/>
  <c r="D1106" i="7" s="1"/>
  <c r="F1112" i="1" s="1"/>
  <c r="G1112" i="1" s="1"/>
  <c r="C1114" i="7"/>
  <c r="D1114" i="7" s="1"/>
  <c r="F1120" i="1" s="1"/>
  <c r="G1120" i="1" s="1"/>
  <c r="C1122" i="7"/>
  <c r="D1122" i="7" s="1"/>
  <c r="F1128" i="1" s="1"/>
  <c r="G1128" i="1" s="1"/>
  <c r="C1099" i="7"/>
  <c r="D1099" i="7" s="1"/>
  <c r="C1107" i="7"/>
  <c r="D1107" i="7" s="1"/>
  <c r="C1115" i="7"/>
  <c r="D1115" i="7" s="1"/>
  <c r="C1123" i="7"/>
  <c r="D1123" i="7" s="1"/>
  <c r="C1100" i="7"/>
  <c r="D1100" i="7" s="1"/>
  <c r="C1108" i="7"/>
  <c r="D1108" i="7" s="1"/>
  <c r="C1116" i="7"/>
  <c r="D1116" i="7" s="1"/>
  <c r="C1124" i="7"/>
  <c r="D1124" i="7" s="1"/>
  <c r="C1101" i="7"/>
  <c r="D1101" i="7" s="1"/>
  <c r="F1107" i="1" s="1"/>
  <c r="G1107" i="1" s="1"/>
  <c r="C1117" i="7"/>
  <c r="D1117" i="7" s="1"/>
  <c r="F1123" i="1" s="1"/>
  <c r="G1123" i="1" s="1"/>
  <c r="C1102" i="7"/>
  <c r="D1102" i="7" s="1"/>
  <c r="C1118" i="7"/>
  <c r="D1118" i="7" s="1"/>
  <c r="C1103" i="7"/>
  <c r="D1103" i="7" s="1"/>
  <c r="C1119" i="7"/>
  <c r="D1119" i="7" s="1"/>
  <c r="C1109" i="7"/>
  <c r="D1109" i="7" s="1"/>
  <c r="F1115" i="1" s="1"/>
  <c r="G1115" i="1" s="1"/>
  <c r="C1125" i="7"/>
  <c r="D1125" i="7" s="1"/>
  <c r="F1131" i="1" s="1"/>
  <c r="G1131" i="1" s="1"/>
  <c r="C1120" i="7"/>
  <c r="D1120" i="7" s="1"/>
  <c r="C1126" i="7"/>
  <c r="D1126" i="7" s="1"/>
  <c r="C1127" i="7"/>
  <c r="D1127" i="7" s="1"/>
  <c r="C1110" i="7"/>
  <c r="D1110" i="7" s="1"/>
  <c r="C1128" i="7"/>
  <c r="D1128" i="7" s="1"/>
  <c r="C1111" i="7"/>
  <c r="D1111" i="7" s="1"/>
  <c r="C1104" i="7"/>
  <c r="D1104" i="7" s="1"/>
  <c r="C1112" i="7"/>
  <c r="D1112" i="7" s="1"/>
  <c r="F1118" i="1" s="1"/>
  <c r="G1118" i="1" s="1"/>
  <c r="D15" i="6"/>
  <c r="C371" i="7"/>
  <c r="D371" i="7" s="1"/>
  <c r="C379" i="7"/>
  <c r="D379" i="7" s="1"/>
  <c r="C387" i="7"/>
  <c r="D387" i="7" s="1"/>
  <c r="C395" i="7"/>
  <c r="D395" i="7" s="1"/>
  <c r="C372" i="7"/>
  <c r="D372" i="7" s="1"/>
  <c r="C380" i="7"/>
  <c r="D380" i="7" s="1"/>
  <c r="C388" i="7"/>
  <c r="D388" i="7" s="1"/>
  <c r="C396" i="7"/>
  <c r="D396" i="7" s="1"/>
  <c r="C373" i="7"/>
  <c r="D373" i="7" s="1"/>
  <c r="F379" i="1" s="1"/>
  <c r="G379" i="1" s="1"/>
  <c r="C381" i="7"/>
  <c r="D381" i="7" s="1"/>
  <c r="F387" i="1" s="1"/>
  <c r="G387" i="1" s="1"/>
  <c r="C389" i="7"/>
  <c r="D389" i="7" s="1"/>
  <c r="F395" i="1" s="1"/>
  <c r="G395" i="1" s="1"/>
  <c r="C397" i="7"/>
  <c r="D397" i="7" s="1"/>
  <c r="F403" i="1" s="1"/>
  <c r="G403" i="1" s="1"/>
  <c r="C374" i="7"/>
  <c r="D374" i="7" s="1"/>
  <c r="C382" i="7"/>
  <c r="D382" i="7" s="1"/>
  <c r="C390" i="7"/>
  <c r="D390" i="7" s="1"/>
  <c r="C398" i="7"/>
  <c r="D398" i="7" s="1"/>
  <c r="C375" i="7"/>
  <c r="D375" i="7" s="1"/>
  <c r="F381" i="1" s="1"/>
  <c r="G381" i="1" s="1"/>
  <c r="C391" i="7"/>
  <c r="D391" i="7" s="1"/>
  <c r="C376" i="7"/>
  <c r="D376" i="7" s="1"/>
  <c r="C392" i="7"/>
  <c r="D392" i="7" s="1"/>
  <c r="C377" i="7"/>
  <c r="D377" i="7" s="1"/>
  <c r="F383" i="1" s="1"/>
  <c r="G383" i="1" s="1"/>
  <c r="C393" i="7"/>
  <c r="D393" i="7" s="1"/>
  <c r="F399" i="1" s="1"/>
  <c r="G399" i="1" s="1"/>
  <c r="C378" i="7"/>
  <c r="D378" i="7" s="1"/>
  <c r="F384" i="1" s="1"/>
  <c r="G384" i="1" s="1"/>
  <c r="C394" i="7"/>
  <c r="D394" i="7" s="1"/>
  <c r="F400" i="1" s="1"/>
  <c r="G400" i="1" s="1"/>
  <c r="C368" i="7"/>
  <c r="D368" i="7" s="1"/>
  <c r="C369" i="7"/>
  <c r="D369" i="7" s="1"/>
  <c r="F375" i="1" s="1"/>
  <c r="G375" i="1" s="1"/>
  <c r="C383" i="7"/>
  <c r="D383" i="7" s="1"/>
  <c r="C384" i="7"/>
  <c r="D384" i="7" s="1"/>
  <c r="C385" i="7"/>
  <c r="D385" i="7" s="1"/>
  <c r="F391" i="1" s="1"/>
  <c r="G391" i="1" s="1"/>
  <c r="C386" i="7"/>
  <c r="D386" i="7" s="1"/>
  <c r="F392" i="1" s="1"/>
  <c r="G392" i="1" s="1"/>
  <c r="C370" i="7"/>
  <c r="D370" i="7" s="1"/>
  <c r="F376" i="1" s="1"/>
  <c r="G376" i="1" s="1"/>
  <c r="I280" i="6"/>
  <c r="F8439" i="7"/>
  <c r="G8439" i="7" s="1"/>
  <c r="F8447" i="7"/>
  <c r="G8447" i="7" s="1"/>
  <c r="F8455" i="7"/>
  <c r="G8455" i="7" s="1"/>
  <c r="F8440" i="7"/>
  <c r="G8440" i="7" s="1"/>
  <c r="F8448" i="7"/>
  <c r="G8448" i="7" s="1"/>
  <c r="F8456" i="7"/>
  <c r="G8456" i="7" s="1"/>
  <c r="F8442" i="7"/>
  <c r="G8442" i="7" s="1"/>
  <c r="F8450" i="7"/>
  <c r="G8450" i="7" s="1"/>
  <c r="F8458" i="7"/>
  <c r="G8458" i="7" s="1"/>
  <c r="F8436" i="7"/>
  <c r="G8436" i="7" s="1"/>
  <c r="F8444" i="7"/>
  <c r="G8444" i="7" s="1"/>
  <c r="F8452" i="7"/>
  <c r="G8452" i="7" s="1"/>
  <c r="F8460" i="7"/>
  <c r="G8460" i="7" s="1"/>
  <c r="F8441" i="7"/>
  <c r="G8441" i="7" s="1"/>
  <c r="F8457" i="7"/>
  <c r="G8457" i="7" s="1"/>
  <c r="F8461" i="7"/>
  <c r="G8461" i="7" s="1"/>
  <c r="F8437" i="7"/>
  <c r="G8437" i="7" s="1"/>
  <c r="F8443" i="7"/>
  <c r="G8443" i="7" s="1"/>
  <c r="F8459" i="7"/>
  <c r="G8459" i="7" s="1"/>
  <c r="F8445" i="7"/>
  <c r="G8445" i="7" s="1"/>
  <c r="F8449" i="7"/>
  <c r="G8449" i="7" s="1"/>
  <c r="F8453" i="7"/>
  <c r="G8453" i="7" s="1"/>
  <c r="F8438" i="7"/>
  <c r="G8438" i="7" s="1"/>
  <c r="F8446" i="7"/>
  <c r="G8446" i="7" s="1"/>
  <c r="F8462" i="7"/>
  <c r="G8462" i="7" s="1"/>
  <c r="F8454" i="7"/>
  <c r="G8454" i="7" s="1"/>
  <c r="F8435" i="7"/>
  <c r="G8435" i="7" s="1"/>
  <c r="F8451" i="7"/>
  <c r="G8451" i="7" s="1"/>
  <c r="I256" i="6"/>
  <c r="F7711" i="7"/>
  <c r="G7711" i="7" s="1"/>
  <c r="F7719" i="7"/>
  <c r="G7719" i="7" s="1"/>
  <c r="F7727" i="7"/>
  <c r="G7727" i="7" s="1"/>
  <c r="F7704" i="7"/>
  <c r="G7704" i="7" s="1"/>
  <c r="F7712" i="7"/>
  <c r="G7712" i="7" s="1"/>
  <c r="F7720" i="7"/>
  <c r="G7720" i="7" s="1"/>
  <c r="F7728" i="7"/>
  <c r="G7728" i="7" s="1"/>
  <c r="F7706" i="7"/>
  <c r="G7706" i="7" s="1"/>
  <c r="F7714" i="7"/>
  <c r="G7714" i="7" s="1"/>
  <c r="F7722" i="7"/>
  <c r="G7722" i="7" s="1"/>
  <c r="F7730" i="7"/>
  <c r="G7730" i="7" s="1"/>
  <c r="F7708" i="7"/>
  <c r="G7708" i="7" s="1"/>
  <c r="F7716" i="7"/>
  <c r="G7716" i="7" s="1"/>
  <c r="F7724" i="7"/>
  <c r="G7724" i="7" s="1"/>
  <c r="F7705" i="7"/>
  <c r="G7705" i="7" s="1"/>
  <c r="F7721" i="7"/>
  <c r="G7721" i="7" s="1"/>
  <c r="F7709" i="7"/>
  <c r="G7709" i="7" s="1"/>
  <c r="F7729" i="7"/>
  <c r="G7729" i="7" s="1"/>
  <c r="F7707" i="7"/>
  <c r="G7707" i="7" s="1"/>
  <c r="F7723" i="7"/>
  <c r="G7723" i="7" s="1"/>
  <c r="F7725" i="7"/>
  <c r="G7725" i="7" s="1"/>
  <c r="F7713" i="7"/>
  <c r="G7713" i="7" s="1"/>
  <c r="F7718" i="7"/>
  <c r="G7718" i="7" s="1"/>
  <c r="F7710" i="7"/>
  <c r="G7710" i="7" s="1"/>
  <c r="F7726" i="7"/>
  <c r="G7726" i="7" s="1"/>
  <c r="F7717" i="7"/>
  <c r="G7717" i="7" s="1"/>
  <c r="F7715" i="7"/>
  <c r="G7715" i="7" s="1"/>
  <c r="F7731" i="7"/>
  <c r="G7731" i="7" s="1"/>
  <c r="I240" i="6"/>
  <c r="F7223" i="7"/>
  <c r="G7223" i="7" s="1"/>
  <c r="F7231" i="7"/>
  <c r="G7231" i="7" s="1"/>
  <c r="F7239" i="7"/>
  <c r="G7239" i="7" s="1"/>
  <c r="F7216" i="7"/>
  <c r="G7216" i="7" s="1"/>
  <c r="F7224" i="7"/>
  <c r="G7224" i="7" s="1"/>
  <c r="F7232" i="7"/>
  <c r="G7232" i="7" s="1"/>
  <c r="F7240" i="7"/>
  <c r="G7240" i="7" s="1"/>
  <c r="F7218" i="7"/>
  <c r="G7218" i="7" s="1"/>
  <c r="F7226" i="7"/>
  <c r="G7226" i="7" s="1"/>
  <c r="F7234" i="7"/>
  <c r="G7234" i="7" s="1"/>
  <c r="F7242" i="7"/>
  <c r="G7242" i="7" s="1"/>
  <c r="F7220" i="7"/>
  <c r="G7220" i="7" s="1"/>
  <c r="F7228" i="7"/>
  <c r="G7228" i="7" s="1"/>
  <c r="F7236" i="7"/>
  <c r="G7236" i="7" s="1"/>
  <c r="F7244" i="7"/>
  <c r="G7244" i="7" s="1"/>
  <c r="F7225" i="7"/>
  <c r="G7225" i="7" s="1"/>
  <c r="F7241" i="7"/>
  <c r="G7241" i="7" s="1"/>
  <c r="F7245" i="7"/>
  <c r="G7245" i="7" s="1"/>
  <c r="F7233" i="7"/>
  <c r="G7233" i="7" s="1"/>
  <c r="F7221" i="7"/>
  <c r="G7221" i="7" s="1"/>
  <c r="F7222" i="7"/>
  <c r="G7222" i="7" s="1"/>
  <c r="F7227" i="7"/>
  <c r="G7227" i="7" s="1"/>
  <c r="F7243" i="7"/>
  <c r="G7243" i="7" s="1"/>
  <c r="F7229" i="7"/>
  <c r="G7229" i="7" s="1"/>
  <c r="F7217" i="7"/>
  <c r="G7217" i="7" s="1"/>
  <c r="F7238" i="7"/>
  <c r="G7238" i="7" s="1"/>
  <c r="F7230" i="7"/>
  <c r="G7230" i="7" s="1"/>
  <c r="F7246" i="7"/>
  <c r="G7246" i="7" s="1"/>
  <c r="F7219" i="7"/>
  <c r="G7219" i="7" s="1"/>
  <c r="F7235" i="7"/>
  <c r="G7235" i="7" s="1"/>
  <c r="F7237" i="7"/>
  <c r="G7237" i="7" s="1"/>
  <c r="I216" i="6"/>
  <c r="F6487" i="7"/>
  <c r="G6487" i="7" s="1"/>
  <c r="F6495" i="7"/>
  <c r="G6495" i="7" s="1"/>
  <c r="F6503" i="7"/>
  <c r="G6503" i="7" s="1"/>
  <c r="F6511" i="7"/>
  <c r="G6511" i="7" s="1"/>
  <c r="F6488" i="7"/>
  <c r="G6488" i="7" s="1"/>
  <c r="F6496" i="7"/>
  <c r="G6496" i="7" s="1"/>
  <c r="F6504" i="7"/>
  <c r="G6504" i="7" s="1"/>
  <c r="F6512" i="7"/>
  <c r="G6512" i="7" s="1"/>
  <c r="F6490" i="7"/>
  <c r="G6490" i="7" s="1"/>
  <c r="F6498" i="7"/>
  <c r="G6498" i="7" s="1"/>
  <c r="F6506" i="7"/>
  <c r="G6506" i="7" s="1"/>
  <c r="F6514" i="7"/>
  <c r="G6514" i="7" s="1"/>
  <c r="F6492" i="7"/>
  <c r="G6492" i="7" s="1"/>
  <c r="F6500" i="7"/>
  <c r="G6500" i="7" s="1"/>
  <c r="F6508" i="7"/>
  <c r="G6508" i="7" s="1"/>
  <c r="F6489" i="7"/>
  <c r="G6489" i="7" s="1"/>
  <c r="F6505" i="7"/>
  <c r="G6505" i="7" s="1"/>
  <c r="F6509" i="7"/>
  <c r="G6509" i="7" s="1"/>
  <c r="F6491" i="7"/>
  <c r="G6491" i="7" s="1"/>
  <c r="F6507" i="7"/>
  <c r="G6507" i="7" s="1"/>
  <c r="F6493" i="7"/>
  <c r="G6493" i="7" s="1"/>
  <c r="F6494" i="7"/>
  <c r="G6494" i="7" s="1"/>
  <c r="F6510" i="7"/>
  <c r="G6510" i="7" s="1"/>
  <c r="F6497" i="7"/>
  <c r="G6497" i="7" s="1"/>
  <c r="F6513" i="7"/>
  <c r="G6513" i="7" s="1"/>
  <c r="F6502" i="7"/>
  <c r="G6502" i="7" s="1"/>
  <c r="F6499" i="7"/>
  <c r="G6499" i="7" s="1"/>
  <c r="F6515" i="7"/>
  <c r="G6515" i="7" s="1"/>
  <c r="F6485" i="7"/>
  <c r="G6485" i="7" s="1"/>
  <c r="F6501" i="7"/>
  <c r="G6501" i="7" s="1"/>
  <c r="F6486" i="7"/>
  <c r="G6486" i="7" s="1"/>
  <c r="I200" i="6"/>
  <c r="F5999" i="7"/>
  <c r="G5999" i="7" s="1"/>
  <c r="F6007" i="7"/>
  <c r="G6007" i="7" s="1"/>
  <c r="F6015" i="7"/>
  <c r="G6015" i="7" s="1"/>
  <c r="F6023" i="7"/>
  <c r="G6023" i="7" s="1"/>
  <c r="F6000" i="7"/>
  <c r="G6000" i="7" s="1"/>
  <c r="F6008" i="7"/>
  <c r="G6008" i="7" s="1"/>
  <c r="F6016" i="7"/>
  <c r="G6016" i="7" s="1"/>
  <c r="F6024" i="7"/>
  <c r="G6024" i="7" s="1"/>
  <c r="F6002" i="7"/>
  <c r="G6002" i="7" s="1"/>
  <c r="F6010" i="7"/>
  <c r="G6010" i="7" s="1"/>
  <c r="F6018" i="7"/>
  <c r="G6018" i="7" s="1"/>
  <c r="F6026" i="7"/>
  <c r="G6026" i="7" s="1"/>
  <c r="F6004" i="7"/>
  <c r="G6004" i="7" s="1"/>
  <c r="F6012" i="7"/>
  <c r="G6012" i="7" s="1"/>
  <c r="F6020" i="7"/>
  <c r="G6020" i="7" s="1"/>
  <c r="F6009" i="7"/>
  <c r="G6009" i="7" s="1"/>
  <c r="F6025" i="7"/>
  <c r="G6025" i="7" s="1"/>
  <c r="F6013" i="7"/>
  <c r="G6013" i="7" s="1"/>
  <c r="F6011" i="7"/>
  <c r="G6011" i="7" s="1"/>
  <c r="F6027" i="7"/>
  <c r="G6027" i="7" s="1"/>
  <c r="F5998" i="7"/>
  <c r="G5998" i="7" s="1"/>
  <c r="F6014" i="7"/>
  <c r="G6014" i="7" s="1"/>
  <c r="F6001" i="7"/>
  <c r="G6001" i="7" s="1"/>
  <c r="F6017" i="7"/>
  <c r="G6017" i="7" s="1"/>
  <c r="F6006" i="7"/>
  <c r="G6006" i="7" s="1"/>
  <c r="F6003" i="7"/>
  <c r="G6003" i="7" s="1"/>
  <c r="F6019" i="7"/>
  <c r="G6019" i="7" s="1"/>
  <c r="F6005" i="7"/>
  <c r="G6005" i="7" s="1"/>
  <c r="F6021" i="7"/>
  <c r="G6021" i="7" s="1"/>
  <c r="F6022" i="7"/>
  <c r="G6022" i="7" s="1"/>
  <c r="I176" i="6"/>
  <c r="F5271" i="7"/>
  <c r="G5271" i="7" s="1"/>
  <c r="F5279" i="7"/>
  <c r="G5279" i="7" s="1"/>
  <c r="F5287" i="7"/>
  <c r="G5287" i="7" s="1"/>
  <c r="F5295" i="7"/>
  <c r="G5295" i="7" s="1"/>
  <c r="F5272" i="7"/>
  <c r="G5272" i="7" s="1"/>
  <c r="F5280" i="7"/>
  <c r="G5280" i="7" s="1"/>
  <c r="F5288" i="7"/>
  <c r="G5288" i="7" s="1"/>
  <c r="F5296" i="7"/>
  <c r="G5296" i="7" s="1"/>
  <c r="F5274" i="7"/>
  <c r="G5274" i="7" s="1"/>
  <c r="F5282" i="7"/>
  <c r="G5282" i="7" s="1"/>
  <c r="F5290" i="7"/>
  <c r="G5290" i="7" s="1"/>
  <c r="F5268" i="7"/>
  <c r="G5268" i="7" s="1"/>
  <c r="F5276" i="7"/>
  <c r="G5276" i="7" s="1"/>
  <c r="F5284" i="7"/>
  <c r="G5284" i="7" s="1"/>
  <c r="F5292" i="7"/>
  <c r="G5292" i="7" s="1"/>
  <c r="F5273" i="7"/>
  <c r="G5273" i="7" s="1"/>
  <c r="F5289" i="7"/>
  <c r="G5289" i="7" s="1"/>
  <c r="F5293" i="7"/>
  <c r="G5293" i="7" s="1"/>
  <c r="F5275" i="7"/>
  <c r="G5275" i="7" s="1"/>
  <c r="F5291" i="7"/>
  <c r="G5291" i="7" s="1"/>
  <c r="F5277" i="7"/>
  <c r="G5277" i="7" s="1"/>
  <c r="F5270" i="7"/>
  <c r="G5270" i="7" s="1"/>
  <c r="F5278" i="7"/>
  <c r="G5278" i="7" s="1"/>
  <c r="F5294" i="7"/>
  <c r="G5294" i="7" s="1"/>
  <c r="F5281" i="7"/>
  <c r="G5281" i="7" s="1"/>
  <c r="F5297" i="7"/>
  <c r="G5297" i="7" s="1"/>
  <c r="F5283" i="7"/>
  <c r="G5283" i="7" s="1"/>
  <c r="F5269" i="7"/>
  <c r="G5269" i="7" s="1"/>
  <c r="F5285" i="7"/>
  <c r="G5285" i="7" s="1"/>
  <c r="F5286" i="7"/>
  <c r="G5286" i="7" s="1"/>
  <c r="I152" i="6"/>
  <c r="F4543" i="7"/>
  <c r="G4543" i="7" s="1"/>
  <c r="F4551" i="7"/>
  <c r="G4551" i="7" s="1"/>
  <c r="F4559" i="7"/>
  <c r="G4559" i="7" s="1"/>
  <c r="F4544" i="7"/>
  <c r="G4544" i="7" s="1"/>
  <c r="F4552" i="7"/>
  <c r="G4552" i="7" s="1"/>
  <c r="F4560" i="7"/>
  <c r="G4560" i="7" s="1"/>
  <c r="F4538" i="7"/>
  <c r="G4538" i="7" s="1"/>
  <c r="F4546" i="7"/>
  <c r="G4546" i="7" s="1"/>
  <c r="F4554" i="7"/>
  <c r="G4554" i="7" s="1"/>
  <c r="F4562" i="7"/>
  <c r="G4562" i="7" s="1"/>
  <c r="F4540" i="7"/>
  <c r="G4540" i="7" s="1"/>
  <c r="F4548" i="7"/>
  <c r="G4548" i="7" s="1"/>
  <c r="F4556" i="7"/>
  <c r="G4556" i="7" s="1"/>
  <c r="F4564" i="7"/>
  <c r="G4564" i="7" s="1"/>
  <c r="F4537" i="7"/>
  <c r="G4537" i="7" s="1"/>
  <c r="F4553" i="7"/>
  <c r="G4553" i="7" s="1"/>
  <c r="F4557" i="7"/>
  <c r="G4557" i="7" s="1"/>
  <c r="F4566" i="7"/>
  <c r="G4566" i="7" s="1"/>
  <c r="F4539" i="7"/>
  <c r="G4539" i="7" s="1"/>
  <c r="F4555" i="7"/>
  <c r="G4555" i="7" s="1"/>
  <c r="F4541" i="7"/>
  <c r="G4541" i="7" s="1"/>
  <c r="F4550" i="7"/>
  <c r="G4550" i="7" s="1"/>
  <c r="F4542" i="7"/>
  <c r="G4542" i="7" s="1"/>
  <c r="F4558" i="7"/>
  <c r="G4558" i="7" s="1"/>
  <c r="F4545" i="7"/>
  <c r="G4545" i="7" s="1"/>
  <c r="F4561" i="7"/>
  <c r="G4561" i="7" s="1"/>
  <c r="F4547" i="7"/>
  <c r="G4547" i="7" s="1"/>
  <c r="F4563" i="7"/>
  <c r="G4563" i="7" s="1"/>
  <c r="F4569" i="1" s="1"/>
  <c r="G4569" i="1" s="1"/>
  <c r="F4549" i="7"/>
  <c r="G4549" i="7" s="1"/>
  <c r="F4565" i="7"/>
  <c r="G4565" i="7" s="1"/>
  <c r="I128" i="6"/>
  <c r="F3807" i="7"/>
  <c r="G3807" i="7" s="1"/>
  <c r="F3815" i="7"/>
  <c r="G3815" i="7" s="1"/>
  <c r="F3823" i="7"/>
  <c r="G3823" i="7" s="1"/>
  <c r="F3831" i="7"/>
  <c r="G3831" i="7" s="1"/>
  <c r="F3808" i="7"/>
  <c r="G3808" i="7" s="1"/>
  <c r="F3816" i="7"/>
  <c r="G3816" i="7" s="1"/>
  <c r="F3824" i="7"/>
  <c r="G3824" i="7" s="1"/>
  <c r="F3832" i="7"/>
  <c r="G3832" i="7" s="1"/>
  <c r="F3810" i="7"/>
  <c r="G3810" i="7" s="1"/>
  <c r="F3818" i="7"/>
  <c r="G3818" i="7" s="1"/>
  <c r="F3826" i="7"/>
  <c r="G3826" i="7" s="1"/>
  <c r="F3834" i="7"/>
  <c r="G3834" i="7" s="1"/>
  <c r="F3812" i="7"/>
  <c r="G3812" i="7" s="1"/>
  <c r="F3820" i="7"/>
  <c r="G3820" i="7" s="1"/>
  <c r="F3828" i="7"/>
  <c r="G3828" i="7" s="1"/>
  <c r="F3836" i="7"/>
  <c r="G3836" i="7" s="1"/>
  <c r="F3817" i="7"/>
  <c r="G3817" i="7" s="1"/>
  <c r="F3833" i="7"/>
  <c r="G3833" i="7" s="1"/>
  <c r="F3821" i="7"/>
  <c r="G3821" i="7" s="1"/>
  <c r="F3830" i="7"/>
  <c r="G3830" i="7" s="1"/>
  <c r="F3819" i="7"/>
  <c r="G3819" i="7" s="1"/>
  <c r="F3835" i="7"/>
  <c r="G3835" i="7" s="1"/>
  <c r="F3814" i="7"/>
  <c r="G3814" i="7" s="1"/>
  <c r="F3822" i="7"/>
  <c r="G3822" i="7" s="1"/>
  <c r="F3809" i="7"/>
  <c r="G3809" i="7" s="1"/>
  <c r="F3825" i="7"/>
  <c r="G3825" i="7" s="1"/>
  <c r="F3811" i="7"/>
  <c r="G3811" i="7" s="1"/>
  <c r="F3827" i="7"/>
  <c r="G3827" i="7" s="1"/>
  <c r="F3813" i="7"/>
  <c r="G3813" i="7" s="1"/>
  <c r="F3829" i="7"/>
  <c r="G3829" i="7" s="1"/>
  <c r="I104" i="6"/>
  <c r="F3079" i="7"/>
  <c r="G3079" i="7" s="1"/>
  <c r="F3087" i="7"/>
  <c r="G3087" i="7" s="1"/>
  <c r="F3095" i="7"/>
  <c r="G3095" i="7" s="1"/>
  <c r="F3103" i="7"/>
  <c r="G3103" i="7" s="1"/>
  <c r="F3083" i="7"/>
  <c r="G3083" i="7" s="1"/>
  <c r="F3092" i="7"/>
  <c r="G3092" i="7" s="1"/>
  <c r="F3101" i="7"/>
  <c r="G3101" i="7" s="1"/>
  <c r="F3084" i="7"/>
  <c r="G3084" i="7" s="1"/>
  <c r="F3093" i="7"/>
  <c r="G3093" i="7" s="1"/>
  <c r="F3102" i="7"/>
  <c r="G3102" i="7" s="1"/>
  <c r="F3077" i="7"/>
  <c r="G3077" i="7" s="1"/>
  <c r="F3086" i="7"/>
  <c r="G3086" i="7" s="1"/>
  <c r="F3096" i="7"/>
  <c r="G3096" i="7" s="1"/>
  <c r="F3105" i="7"/>
  <c r="G3105" i="7" s="1"/>
  <c r="F3080" i="7"/>
  <c r="G3080" i="7" s="1"/>
  <c r="F3089" i="7"/>
  <c r="G3089" i="7" s="1"/>
  <c r="F3098" i="7"/>
  <c r="G3098" i="7" s="1"/>
  <c r="F3085" i="7"/>
  <c r="G3085" i="7" s="1"/>
  <c r="F3104" i="7"/>
  <c r="G3104" i="7" s="1"/>
  <c r="F3090" i="7"/>
  <c r="G3090" i="7" s="1"/>
  <c r="F3100" i="7"/>
  <c r="G3100" i="7" s="1"/>
  <c r="F3088" i="7"/>
  <c r="G3088" i="7" s="1"/>
  <c r="F3091" i="7"/>
  <c r="G3091" i="7" s="1"/>
  <c r="F3076" i="7"/>
  <c r="G3076" i="7" s="1"/>
  <c r="F3094" i="7"/>
  <c r="G3094" i="7" s="1"/>
  <c r="F3078" i="7"/>
  <c r="G3078" i="7" s="1"/>
  <c r="F3097" i="7"/>
  <c r="G3097" i="7" s="1"/>
  <c r="F3081" i="7"/>
  <c r="G3081" i="7" s="1"/>
  <c r="F3099" i="7"/>
  <c r="G3099" i="7" s="1"/>
  <c r="F3082" i="7"/>
  <c r="G3082" i="7" s="1"/>
  <c r="I96" i="6"/>
  <c r="F2839" i="7"/>
  <c r="G2839" i="7" s="1"/>
  <c r="F2845" i="1" s="1"/>
  <c r="G2845" i="1" s="1"/>
  <c r="F2847" i="7"/>
  <c r="G2847" i="7" s="1"/>
  <c r="F2855" i="7"/>
  <c r="G2855" i="7" s="1"/>
  <c r="F2863" i="7"/>
  <c r="G2863" i="7" s="1"/>
  <c r="F2869" i="1" s="1"/>
  <c r="G2869" i="1" s="1"/>
  <c r="F2836" i="7"/>
  <c r="G2836" i="7" s="1"/>
  <c r="F2845" i="7"/>
  <c r="G2845" i="7" s="1"/>
  <c r="F2854" i="7"/>
  <c r="G2854" i="7" s="1"/>
  <c r="F2860" i="1" s="1"/>
  <c r="G2860" i="1" s="1"/>
  <c r="F2837" i="7"/>
  <c r="G2837" i="7" s="1"/>
  <c r="F2846" i="7"/>
  <c r="G2846" i="7" s="1"/>
  <c r="F2852" i="1" s="1"/>
  <c r="G2852" i="1" s="1"/>
  <c r="F2856" i="7"/>
  <c r="G2856" i="7" s="1"/>
  <c r="F2840" i="7"/>
  <c r="G2840" i="7" s="1"/>
  <c r="F2849" i="7"/>
  <c r="G2849" i="7" s="1"/>
  <c r="F2858" i="7"/>
  <c r="G2858" i="7" s="1"/>
  <c r="F2833" i="7"/>
  <c r="G2833" i="7" s="1"/>
  <c r="F2842" i="7"/>
  <c r="G2842" i="7" s="1"/>
  <c r="F2851" i="7"/>
  <c r="G2851" i="7" s="1"/>
  <c r="F2857" i="1" s="1"/>
  <c r="G2857" i="1" s="1"/>
  <c r="F2860" i="7"/>
  <c r="G2860" i="7" s="1"/>
  <c r="F2866" i="1" s="1"/>
  <c r="G2866" i="1" s="1"/>
  <c r="F2848" i="7"/>
  <c r="G2848" i="7" s="1"/>
  <c r="F2852" i="7"/>
  <c r="G2852" i="7" s="1"/>
  <c r="F2858" i="1" s="1"/>
  <c r="G2858" i="1" s="1"/>
  <c r="F2850" i="7"/>
  <c r="G2850" i="7" s="1"/>
  <c r="F2834" i="7"/>
  <c r="G2834" i="7" s="1"/>
  <c r="F2862" i="7"/>
  <c r="G2862" i="7" s="1"/>
  <c r="F2868" i="1" s="1"/>
  <c r="G2868" i="1" s="1"/>
  <c r="F2835" i="7"/>
  <c r="G2835" i="7" s="1"/>
  <c r="F2841" i="1" s="1"/>
  <c r="G2841" i="1" s="1"/>
  <c r="F2853" i="7"/>
  <c r="G2853" i="7" s="1"/>
  <c r="F2838" i="7"/>
  <c r="G2838" i="7" s="1"/>
  <c r="F2844" i="1" s="1"/>
  <c r="G2844" i="1" s="1"/>
  <c r="F2857" i="7"/>
  <c r="G2857" i="7" s="1"/>
  <c r="F2844" i="7"/>
  <c r="G2844" i="7" s="1"/>
  <c r="F2850" i="1" s="1"/>
  <c r="G2850" i="1" s="1"/>
  <c r="F2841" i="7"/>
  <c r="G2841" i="7" s="1"/>
  <c r="F2859" i="7"/>
  <c r="G2859" i="7" s="1"/>
  <c r="F2865" i="1" s="1"/>
  <c r="G2865" i="1" s="1"/>
  <c r="F2843" i="7"/>
  <c r="G2843" i="7" s="1"/>
  <c r="F2849" i="1" s="1"/>
  <c r="G2849" i="1" s="1"/>
  <c r="F2861" i="7"/>
  <c r="G2861" i="7" s="1"/>
  <c r="I72" i="6"/>
  <c r="F2108" i="7"/>
  <c r="G2108" i="7" s="1"/>
  <c r="F2116" i="7"/>
  <c r="G2116" i="7" s="1"/>
  <c r="F2124" i="7"/>
  <c r="G2124" i="7" s="1"/>
  <c r="F2132" i="7"/>
  <c r="G2132" i="7" s="1"/>
  <c r="F2109" i="7"/>
  <c r="G2109" i="7" s="1"/>
  <c r="F2117" i="7"/>
  <c r="G2117" i="7" s="1"/>
  <c r="F2125" i="7"/>
  <c r="G2125" i="7" s="1"/>
  <c r="F2103" i="7"/>
  <c r="G2103" i="7" s="1"/>
  <c r="F2111" i="7"/>
  <c r="G2111" i="7" s="1"/>
  <c r="F2119" i="7"/>
  <c r="G2119" i="7" s="1"/>
  <c r="F2127" i="7"/>
  <c r="G2127" i="7" s="1"/>
  <c r="F2104" i="7"/>
  <c r="G2104" i="7" s="1"/>
  <c r="F2115" i="7"/>
  <c r="G2115" i="7" s="1"/>
  <c r="F2129" i="7"/>
  <c r="G2129" i="7" s="1"/>
  <c r="F2105" i="7"/>
  <c r="G2105" i="7" s="1"/>
  <c r="F2118" i="7"/>
  <c r="G2118" i="7" s="1"/>
  <c r="F2130" i="7"/>
  <c r="G2130" i="7" s="1"/>
  <c r="F2107" i="7"/>
  <c r="G2107" i="7" s="1"/>
  <c r="F2121" i="7"/>
  <c r="G2121" i="7" s="1"/>
  <c r="F2112" i="7"/>
  <c r="G2112" i="7" s="1"/>
  <c r="F2123" i="7"/>
  <c r="G2123" i="7" s="1"/>
  <c r="F2120" i="7"/>
  <c r="G2120" i="7" s="1"/>
  <c r="F2122" i="7"/>
  <c r="G2122" i="7" s="1"/>
  <c r="F2126" i="7"/>
  <c r="G2126" i="7" s="1"/>
  <c r="F2102" i="7"/>
  <c r="G2102" i="7" s="1"/>
  <c r="F2128" i="7"/>
  <c r="G2128" i="7" s="1"/>
  <c r="F2106" i="7"/>
  <c r="G2106" i="7" s="1"/>
  <c r="F2131" i="7"/>
  <c r="G2131" i="7" s="1"/>
  <c r="F2110" i="7"/>
  <c r="G2110" i="7" s="1"/>
  <c r="F2113" i="7"/>
  <c r="G2113" i="7" s="1"/>
  <c r="F2114" i="7"/>
  <c r="G2114" i="7" s="1"/>
  <c r="I48" i="6"/>
  <c r="F1372" i="7"/>
  <c r="G1372" i="7" s="1"/>
  <c r="F1380" i="7"/>
  <c r="G1380" i="7" s="1"/>
  <c r="F1388" i="7"/>
  <c r="G1388" i="7" s="1"/>
  <c r="F1396" i="7"/>
  <c r="G1396" i="7" s="1"/>
  <c r="F1373" i="7"/>
  <c r="G1373" i="7" s="1"/>
  <c r="F1381" i="7"/>
  <c r="G1381" i="7" s="1"/>
  <c r="F1389" i="7"/>
  <c r="G1389" i="7" s="1"/>
  <c r="F1397" i="7"/>
  <c r="G1397" i="7" s="1"/>
  <c r="F1375" i="7"/>
  <c r="G1375" i="7" s="1"/>
  <c r="F1383" i="7"/>
  <c r="G1383" i="7" s="1"/>
  <c r="F1391" i="7"/>
  <c r="G1391" i="7" s="1"/>
  <c r="F1399" i="7"/>
  <c r="G1399" i="7" s="1"/>
  <c r="F1374" i="7"/>
  <c r="G1374" i="7" s="1"/>
  <c r="F1386" i="7"/>
  <c r="G1386" i="7" s="1"/>
  <c r="F1400" i="7"/>
  <c r="G1400" i="7" s="1"/>
  <c r="F1376" i="7"/>
  <c r="G1376" i="7" s="1"/>
  <c r="F1387" i="7"/>
  <c r="G1387" i="7" s="1"/>
  <c r="F1401" i="7"/>
  <c r="G1401" i="7" s="1"/>
  <c r="F1378" i="7"/>
  <c r="G1378" i="7" s="1"/>
  <c r="F1392" i="7"/>
  <c r="G1392" i="7" s="1"/>
  <c r="F1382" i="7"/>
  <c r="G1382" i="7" s="1"/>
  <c r="F1394" i="7"/>
  <c r="G1394" i="7" s="1"/>
  <c r="F1377" i="7"/>
  <c r="G1377" i="7" s="1"/>
  <c r="F1402" i="7"/>
  <c r="G1402" i="7" s="1"/>
  <c r="F1398" i="7"/>
  <c r="G1398" i="7" s="1"/>
  <c r="F1379" i="7"/>
  <c r="G1379" i="7" s="1"/>
  <c r="F1384" i="7"/>
  <c r="G1384" i="7" s="1"/>
  <c r="F1385" i="7"/>
  <c r="G1385" i="7" s="1"/>
  <c r="F1390" i="7"/>
  <c r="G1390" i="7" s="1"/>
  <c r="F1393" i="7"/>
  <c r="G1393" i="7" s="1"/>
  <c r="F1395" i="7"/>
  <c r="G1395" i="7" s="1"/>
  <c r="I32" i="6"/>
  <c r="F892" i="7"/>
  <c r="G892" i="7" s="1"/>
  <c r="F900" i="7"/>
  <c r="G900" i="7" s="1"/>
  <c r="F908" i="7"/>
  <c r="G908" i="7" s="1"/>
  <c r="F885" i="7"/>
  <c r="G885" i="7" s="1"/>
  <c r="F893" i="7"/>
  <c r="G893" i="7" s="1"/>
  <c r="F901" i="7"/>
  <c r="G901" i="7" s="1"/>
  <c r="F909" i="7"/>
  <c r="G909" i="7" s="1"/>
  <c r="F887" i="7"/>
  <c r="G887" i="7" s="1"/>
  <c r="F895" i="7"/>
  <c r="G895" i="7" s="1"/>
  <c r="F903" i="7"/>
  <c r="G903" i="7" s="1"/>
  <c r="F911" i="7"/>
  <c r="G911" i="7" s="1"/>
  <c r="F888" i="7"/>
  <c r="G888" i="7" s="1"/>
  <c r="F899" i="7"/>
  <c r="G899" i="7" s="1"/>
  <c r="F913" i="7"/>
  <c r="G913" i="7" s="1"/>
  <c r="F904" i="7"/>
  <c r="G904" i="7" s="1"/>
  <c r="F889" i="7"/>
  <c r="G889" i="7" s="1"/>
  <c r="F902" i="7"/>
  <c r="G902" i="7" s="1"/>
  <c r="F914" i="7"/>
  <c r="G914" i="7" s="1"/>
  <c r="F890" i="7"/>
  <c r="G890" i="7" s="1"/>
  <c r="F891" i="7"/>
  <c r="G891" i="7" s="1"/>
  <c r="F905" i="7"/>
  <c r="G905" i="7" s="1"/>
  <c r="F896" i="7"/>
  <c r="G896" i="7" s="1"/>
  <c r="F907" i="7"/>
  <c r="G907" i="7" s="1"/>
  <c r="F910" i="7"/>
  <c r="G910" i="7" s="1"/>
  <c r="F912" i="7"/>
  <c r="G912" i="7" s="1"/>
  <c r="F886" i="7"/>
  <c r="G886" i="7" s="1"/>
  <c r="F894" i="7"/>
  <c r="G894" i="7" s="1"/>
  <c r="F906" i="7"/>
  <c r="G906" i="7" s="1"/>
  <c r="F897" i="7"/>
  <c r="G897" i="7" s="1"/>
  <c r="F898" i="7"/>
  <c r="G898" i="7" s="1"/>
  <c r="I8" i="6"/>
  <c r="F155" i="7"/>
  <c r="G155" i="7" s="1"/>
  <c r="F163" i="7"/>
  <c r="G163" i="7" s="1"/>
  <c r="F171" i="7"/>
  <c r="G171" i="7" s="1"/>
  <c r="F179" i="7"/>
  <c r="G179" i="7" s="1"/>
  <c r="F156" i="7"/>
  <c r="G156" i="7" s="1"/>
  <c r="F164" i="7"/>
  <c r="G164" i="7" s="1"/>
  <c r="F172" i="7"/>
  <c r="G172" i="7" s="1"/>
  <c r="F180" i="7"/>
  <c r="G180" i="7" s="1"/>
  <c r="F159" i="7"/>
  <c r="G159" i="7" s="1"/>
  <c r="F167" i="7"/>
  <c r="G167" i="7" s="1"/>
  <c r="F175" i="7"/>
  <c r="G175" i="7" s="1"/>
  <c r="F183" i="7"/>
  <c r="G183" i="7" s="1"/>
  <c r="F160" i="7"/>
  <c r="G160" i="7" s="1"/>
  <c r="F168" i="7"/>
  <c r="G168" i="7" s="1"/>
  <c r="F176" i="7"/>
  <c r="G176" i="7" s="1"/>
  <c r="F169" i="7"/>
  <c r="G169" i="7" s="1"/>
  <c r="F154" i="7"/>
  <c r="G154" i="7" s="1"/>
  <c r="F170" i="7"/>
  <c r="G170" i="7" s="1"/>
  <c r="F158" i="7"/>
  <c r="G158" i="7" s="1"/>
  <c r="F164" i="1" s="1"/>
  <c r="G164" i="1" s="1"/>
  <c r="F174" i="7"/>
  <c r="G174" i="7" s="1"/>
  <c r="F177" i="7"/>
  <c r="G177" i="7" s="1"/>
  <c r="F157" i="7"/>
  <c r="G157" i="7" s="1"/>
  <c r="F178" i="7"/>
  <c r="G178" i="7" s="1"/>
  <c r="F181" i="7"/>
  <c r="G181" i="7" s="1"/>
  <c r="F161" i="7"/>
  <c r="G161" i="7" s="1"/>
  <c r="F182" i="7"/>
  <c r="G182" i="7" s="1"/>
  <c r="F165" i="7"/>
  <c r="G165" i="7" s="1"/>
  <c r="F162" i="7"/>
  <c r="G162" i="7" s="1"/>
  <c r="F166" i="7"/>
  <c r="G166" i="7" s="1"/>
  <c r="F173" i="7"/>
  <c r="G173" i="7" s="1"/>
  <c r="D278" i="6"/>
  <c r="C8378" i="7"/>
  <c r="D8378" i="7" s="1"/>
  <c r="F8384" i="1" s="1"/>
  <c r="G8384" i="1" s="1"/>
  <c r="C8386" i="7"/>
  <c r="D8386" i="7" s="1"/>
  <c r="F8392" i="1" s="1"/>
  <c r="G8392" i="1" s="1"/>
  <c r="C8394" i="7"/>
  <c r="D8394" i="7" s="1"/>
  <c r="F8400" i="1" s="1"/>
  <c r="G8400" i="1" s="1"/>
  <c r="C8402" i="7"/>
  <c r="D8402" i="7" s="1"/>
  <c r="F8408" i="1" s="1"/>
  <c r="G8408" i="1" s="1"/>
  <c r="C8373" i="7"/>
  <c r="D8373" i="7" s="1"/>
  <c r="F8379" i="1" s="1"/>
  <c r="G8379" i="1" s="1"/>
  <c r="C8397" i="7"/>
  <c r="D8397" i="7" s="1"/>
  <c r="F8403" i="1" s="1"/>
  <c r="G8403" i="1" s="1"/>
  <c r="C8379" i="7"/>
  <c r="D8379" i="7" s="1"/>
  <c r="F8385" i="1" s="1"/>
  <c r="G8385" i="1" s="1"/>
  <c r="C8387" i="7"/>
  <c r="D8387" i="7" s="1"/>
  <c r="F8393" i="1" s="1"/>
  <c r="G8393" i="1" s="1"/>
  <c r="C8395" i="7"/>
  <c r="D8395" i="7" s="1"/>
  <c r="F8401" i="1" s="1"/>
  <c r="G8401" i="1" s="1"/>
  <c r="C8403" i="7"/>
  <c r="D8403" i="7" s="1"/>
  <c r="F8409" i="1" s="1"/>
  <c r="G8409" i="1" s="1"/>
  <c r="C8381" i="7"/>
  <c r="D8381" i="7" s="1"/>
  <c r="F8387" i="1" s="1"/>
  <c r="G8387" i="1" s="1"/>
  <c r="C8374" i="7"/>
  <c r="D8374" i="7" s="1"/>
  <c r="F8380" i="1" s="1"/>
  <c r="G8380" i="1" s="1"/>
  <c r="C8390" i="7"/>
  <c r="D8390" i="7" s="1"/>
  <c r="F8396" i="1" s="1"/>
  <c r="G8396" i="1" s="1"/>
  <c r="C8377" i="7"/>
  <c r="D8377" i="7" s="1"/>
  <c r="F8383" i="1" s="1"/>
  <c r="G8383" i="1" s="1"/>
  <c r="C8401" i="7"/>
  <c r="D8401" i="7" s="1"/>
  <c r="F8407" i="1" s="1"/>
  <c r="G8407" i="1" s="1"/>
  <c r="C8380" i="7"/>
  <c r="D8380" i="7" s="1"/>
  <c r="F8386" i="1" s="1"/>
  <c r="G8386" i="1" s="1"/>
  <c r="C8388" i="7"/>
  <c r="D8388" i="7" s="1"/>
  <c r="F8394" i="1" s="1"/>
  <c r="G8394" i="1" s="1"/>
  <c r="C8396" i="7"/>
  <c r="D8396" i="7" s="1"/>
  <c r="F8402" i="1" s="1"/>
  <c r="G8402" i="1" s="1"/>
  <c r="C8389" i="7"/>
  <c r="D8389" i="7" s="1"/>
  <c r="F8395" i="1" s="1"/>
  <c r="G8395" i="1" s="1"/>
  <c r="C8382" i="7"/>
  <c r="D8382" i="7" s="1"/>
  <c r="F8388" i="1" s="1"/>
  <c r="G8388" i="1" s="1"/>
  <c r="C8398" i="7"/>
  <c r="D8398" i="7" s="1"/>
  <c r="F8404" i="1" s="1"/>
  <c r="G8404" i="1" s="1"/>
  <c r="C8393" i="7"/>
  <c r="D8393" i="7" s="1"/>
  <c r="F8399" i="1" s="1"/>
  <c r="G8399" i="1" s="1"/>
  <c r="C8375" i="7"/>
  <c r="D8375" i="7" s="1"/>
  <c r="F8381" i="1" s="1"/>
  <c r="G8381" i="1" s="1"/>
  <c r="C8383" i="7"/>
  <c r="D8383" i="7" s="1"/>
  <c r="F8389" i="1" s="1"/>
  <c r="G8389" i="1" s="1"/>
  <c r="C8391" i="7"/>
  <c r="D8391" i="7" s="1"/>
  <c r="F8397" i="1" s="1"/>
  <c r="G8397" i="1" s="1"/>
  <c r="C8399" i="7"/>
  <c r="D8399" i="7" s="1"/>
  <c r="F8405" i="1" s="1"/>
  <c r="G8405" i="1" s="1"/>
  <c r="C8376" i="7"/>
  <c r="D8376" i="7" s="1"/>
  <c r="F8382" i="1" s="1"/>
  <c r="G8382" i="1" s="1"/>
  <c r="C8384" i="7"/>
  <c r="D8384" i="7" s="1"/>
  <c r="F8390" i="1" s="1"/>
  <c r="G8390" i="1" s="1"/>
  <c r="C8392" i="7"/>
  <c r="D8392" i="7" s="1"/>
  <c r="F8398" i="1" s="1"/>
  <c r="G8398" i="1" s="1"/>
  <c r="C8400" i="7"/>
  <c r="D8400" i="7" s="1"/>
  <c r="F8406" i="1" s="1"/>
  <c r="G8406" i="1" s="1"/>
  <c r="C8385" i="7"/>
  <c r="D8385" i="7" s="1"/>
  <c r="F8391" i="1" s="1"/>
  <c r="G8391" i="1" s="1"/>
  <c r="D254" i="6"/>
  <c r="C7648" i="7"/>
  <c r="D7648" i="7" s="1"/>
  <c r="F7654" i="1" s="1"/>
  <c r="G7654" i="1" s="1"/>
  <c r="C7656" i="7"/>
  <c r="D7656" i="7" s="1"/>
  <c r="F7662" i="1" s="1"/>
  <c r="G7662" i="1" s="1"/>
  <c r="C7664" i="7"/>
  <c r="D7664" i="7" s="1"/>
  <c r="F7670" i="1" s="1"/>
  <c r="G7670" i="1" s="1"/>
  <c r="C7672" i="7"/>
  <c r="D7672" i="7" s="1"/>
  <c r="F7678" i="1" s="1"/>
  <c r="G7678" i="1" s="1"/>
  <c r="C7649" i="7"/>
  <c r="D7649" i="7" s="1"/>
  <c r="F7655" i="1" s="1"/>
  <c r="G7655" i="1" s="1"/>
  <c r="C7657" i="7"/>
  <c r="D7657" i="7" s="1"/>
  <c r="F7663" i="1" s="1"/>
  <c r="G7663" i="1" s="1"/>
  <c r="C7665" i="7"/>
  <c r="D7665" i="7" s="1"/>
  <c r="F7671" i="1" s="1"/>
  <c r="G7671" i="1" s="1"/>
  <c r="C7644" i="7"/>
  <c r="D7644" i="7" s="1"/>
  <c r="F7650" i="1" s="1"/>
  <c r="G7650" i="1" s="1"/>
  <c r="C7652" i="7"/>
  <c r="D7652" i="7" s="1"/>
  <c r="F7658" i="1" s="1"/>
  <c r="G7658" i="1" s="1"/>
  <c r="C7660" i="7"/>
  <c r="D7660" i="7" s="1"/>
  <c r="F7666" i="1" s="1"/>
  <c r="G7666" i="1" s="1"/>
  <c r="C7668" i="7"/>
  <c r="D7668" i="7" s="1"/>
  <c r="F7674" i="1" s="1"/>
  <c r="G7674" i="1" s="1"/>
  <c r="C7646" i="7"/>
  <c r="D7646" i="7" s="1"/>
  <c r="F7652" i="1" s="1"/>
  <c r="G7652" i="1" s="1"/>
  <c r="C7659" i="7"/>
  <c r="D7659" i="7" s="1"/>
  <c r="F7665" i="1" s="1"/>
  <c r="G7665" i="1" s="1"/>
  <c r="C7671" i="7"/>
  <c r="D7671" i="7" s="1"/>
  <c r="F7677" i="1" s="1"/>
  <c r="G7677" i="1" s="1"/>
  <c r="C7647" i="7"/>
  <c r="D7647" i="7" s="1"/>
  <c r="F7653" i="1" s="1"/>
  <c r="G7653" i="1" s="1"/>
  <c r="C7661" i="7"/>
  <c r="D7661" i="7" s="1"/>
  <c r="F7667" i="1" s="1"/>
  <c r="G7667" i="1" s="1"/>
  <c r="C7663" i="7"/>
  <c r="D7663" i="7" s="1"/>
  <c r="F7669" i="1" s="1"/>
  <c r="G7669" i="1" s="1"/>
  <c r="C7653" i="7"/>
  <c r="D7653" i="7" s="1"/>
  <c r="F7659" i="1" s="1"/>
  <c r="G7659" i="1" s="1"/>
  <c r="C7645" i="7"/>
  <c r="D7645" i="7" s="1"/>
  <c r="F7651" i="1" s="1"/>
  <c r="G7651" i="1" s="1"/>
  <c r="C7650" i="7"/>
  <c r="D7650" i="7" s="1"/>
  <c r="F7656" i="1" s="1"/>
  <c r="G7656" i="1" s="1"/>
  <c r="C7662" i="7"/>
  <c r="D7662" i="7" s="1"/>
  <c r="F7668" i="1" s="1"/>
  <c r="G7668" i="1" s="1"/>
  <c r="C7651" i="7"/>
  <c r="D7651" i="7" s="1"/>
  <c r="F7657" i="1" s="1"/>
  <c r="G7657" i="1" s="1"/>
  <c r="C7666" i="7"/>
  <c r="D7666" i="7" s="1"/>
  <c r="F7672" i="1" s="1"/>
  <c r="G7672" i="1" s="1"/>
  <c r="C7658" i="7"/>
  <c r="D7658" i="7" s="1"/>
  <c r="F7664" i="1" s="1"/>
  <c r="G7664" i="1" s="1"/>
  <c r="C7642" i="7"/>
  <c r="D7642" i="7" s="1"/>
  <c r="F7648" i="1" s="1"/>
  <c r="G7648" i="1" s="1"/>
  <c r="C7654" i="7"/>
  <c r="D7654" i="7" s="1"/>
  <c r="F7660" i="1" s="1"/>
  <c r="G7660" i="1" s="1"/>
  <c r="C7667" i="7"/>
  <c r="D7667" i="7" s="1"/>
  <c r="F7673" i="1" s="1"/>
  <c r="G7673" i="1" s="1"/>
  <c r="C7643" i="7"/>
  <c r="D7643" i="7" s="1"/>
  <c r="F7649" i="1" s="1"/>
  <c r="G7649" i="1" s="1"/>
  <c r="C7655" i="7"/>
  <c r="D7655" i="7" s="1"/>
  <c r="F7661" i="1" s="1"/>
  <c r="G7661" i="1" s="1"/>
  <c r="C7669" i="7"/>
  <c r="D7669" i="7" s="1"/>
  <c r="F7675" i="1" s="1"/>
  <c r="G7675" i="1" s="1"/>
  <c r="C7670" i="7"/>
  <c r="D7670" i="7" s="1"/>
  <c r="F7676" i="1" s="1"/>
  <c r="G7676" i="1" s="1"/>
  <c r="D230" i="6"/>
  <c r="C6912" i="7"/>
  <c r="D6912" i="7" s="1"/>
  <c r="F6918" i="1" s="1"/>
  <c r="G6918" i="1" s="1"/>
  <c r="C6920" i="7"/>
  <c r="D6920" i="7" s="1"/>
  <c r="F6926" i="1" s="1"/>
  <c r="G6926" i="1" s="1"/>
  <c r="C6928" i="7"/>
  <c r="D6928" i="7" s="1"/>
  <c r="F6934" i="1" s="1"/>
  <c r="G6934" i="1" s="1"/>
  <c r="C6936" i="7"/>
  <c r="D6936" i="7" s="1"/>
  <c r="F6942" i="1" s="1"/>
  <c r="G6942" i="1" s="1"/>
  <c r="C6913" i="7"/>
  <c r="D6913" i="7" s="1"/>
  <c r="F6919" i="1" s="1"/>
  <c r="G6919" i="1" s="1"/>
  <c r="C6921" i="7"/>
  <c r="D6921" i="7" s="1"/>
  <c r="F6927" i="1" s="1"/>
  <c r="G6927" i="1" s="1"/>
  <c r="C6929" i="7"/>
  <c r="D6929" i="7" s="1"/>
  <c r="F6935" i="1" s="1"/>
  <c r="G6935" i="1" s="1"/>
  <c r="C6937" i="7"/>
  <c r="D6937" i="7" s="1"/>
  <c r="F6943" i="1" s="1"/>
  <c r="G6943" i="1" s="1"/>
  <c r="C6916" i="7"/>
  <c r="D6916" i="7" s="1"/>
  <c r="F6922" i="1" s="1"/>
  <c r="G6922" i="1" s="1"/>
  <c r="C6924" i="7"/>
  <c r="D6924" i="7" s="1"/>
  <c r="F6930" i="1" s="1"/>
  <c r="G6930" i="1" s="1"/>
  <c r="C6932" i="7"/>
  <c r="D6932" i="7" s="1"/>
  <c r="F6938" i="1" s="1"/>
  <c r="G6938" i="1" s="1"/>
  <c r="C6940" i="7"/>
  <c r="D6940" i="7" s="1"/>
  <c r="F6946" i="1" s="1"/>
  <c r="G6946" i="1" s="1"/>
  <c r="C6917" i="7"/>
  <c r="D6917" i="7" s="1"/>
  <c r="F6923" i="1" s="1"/>
  <c r="G6923" i="1" s="1"/>
  <c r="C6930" i="7"/>
  <c r="D6930" i="7" s="1"/>
  <c r="F6936" i="1" s="1"/>
  <c r="G6936" i="1" s="1"/>
  <c r="C6942" i="7"/>
  <c r="D6942" i="7" s="1"/>
  <c r="F6948" i="1" s="1"/>
  <c r="G6948" i="1" s="1"/>
  <c r="C6918" i="7"/>
  <c r="D6918" i="7" s="1"/>
  <c r="F6924" i="1" s="1"/>
  <c r="G6924" i="1" s="1"/>
  <c r="C6931" i="7"/>
  <c r="D6931" i="7" s="1"/>
  <c r="F6937" i="1" s="1"/>
  <c r="G6937" i="1" s="1"/>
  <c r="C6934" i="7"/>
  <c r="D6934" i="7" s="1"/>
  <c r="F6940" i="1" s="1"/>
  <c r="G6940" i="1" s="1"/>
  <c r="C6935" i="7"/>
  <c r="D6935" i="7" s="1"/>
  <c r="F6941" i="1" s="1"/>
  <c r="G6941" i="1" s="1"/>
  <c r="C6915" i="7"/>
  <c r="D6915" i="7" s="1"/>
  <c r="F6921" i="1" s="1"/>
  <c r="G6921" i="1" s="1"/>
  <c r="C6919" i="7"/>
  <c r="D6919" i="7" s="1"/>
  <c r="F6925" i="1" s="1"/>
  <c r="G6925" i="1" s="1"/>
  <c r="C6933" i="7"/>
  <c r="D6933" i="7" s="1"/>
  <c r="F6939" i="1" s="1"/>
  <c r="G6939" i="1" s="1"/>
  <c r="C6922" i="7"/>
  <c r="D6922" i="7" s="1"/>
  <c r="F6928" i="1" s="1"/>
  <c r="G6928" i="1" s="1"/>
  <c r="C6923" i="7"/>
  <c r="D6923" i="7" s="1"/>
  <c r="F6929" i="1" s="1"/>
  <c r="G6929" i="1" s="1"/>
  <c r="C6927" i="7"/>
  <c r="D6927" i="7" s="1"/>
  <c r="F6933" i="1" s="1"/>
  <c r="G6933" i="1" s="1"/>
  <c r="C6925" i="7"/>
  <c r="D6925" i="7" s="1"/>
  <c r="F6931" i="1" s="1"/>
  <c r="G6931" i="1" s="1"/>
  <c r="C6938" i="7"/>
  <c r="D6938" i="7" s="1"/>
  <c r="F6944" i="1" s="1"/>
  <c r="G6944" i="1" s="1"/>
  <c r="C6914" i="7"/>
  <c r="D6914" i="7" s="1"/>
  <c r="F6920" i="1" s="1"/>
  <c r="G6920" i="1" s="1"/>
  <c r="C6926" i="7"/>
  <c r="D6926" i="7" s="1"/>
  <c r="F6932" i="1" s="1"/>
  <c r="G6932" i="1" s="1"/>
  <c r="C6939" i="7"/>
  <c r="D6939" i="7" s="1"/>
  <c r="F6945" i="1" s="1"/>
  <c r="G6945" i="1" s="1"/>
  <c r="C6941" i="7"/>
  <c r="D6941" i="7" s="1"/>
  <c r="F6947" i="1" s="1"/>
  <c r="G6947" i="1" s="1"/>
  <c r="D206" i="6"/>
  <c r="C6184" i="7"/>
  <c r="D6184" i="7" s="1"/>
  <c r="F6190" i="1" s="1"/>
  <c r="G6190" i="1" s="1"/>
  <c r="C6192" i="7"/>
  <c r="D6192" i="7" s="1"/>
  <c r="F6198" i="1" s="1"/>
  <c r="G6198" i="1" s="1"/>
  <c r="C6200" i="7"/>
  <c r="D6200" i="7" s="1"/>
  <c r="F6206" i="1" s="1"/>
  <c r="G6206" i="1" s="1"/>
  <c r="C6208" i="7"/>
  <c r="D6208" i="7" s="1"/>
  <c r="F6214" i="1" s="1"/>
  <c r="G6214" i="1" s="1"/>
  <c r="C6185" i="7"/>
  <c r="D6185" i="7" s="1"/>
  <c r="F6191" i="1" s="1"/>
  <c r="G6191" i="1" s="1"/>
  <c r="C6193" i="7"/>
  <c r="D6193" i="7" s="1"/>
  <c r="F6199" i="1" s="1"/>
  <c r="G6199" i="1" s="1"/>
  <c r="C6201" i="7"/>
  <c r="D6201" i="7" s="1"/>
  <c r="F6207" i="1" s="1"/>
  <c r="G6207" i="1" s="1"/>
  <c r="C6209" i="7"/>
  <c r="D6209" i="7" s="1"/>
  <c r="F6215" i="1" s="1"/>
  <c r="G6215" i="1" s="1"/>
  <c r="C6188" i="7"/>
  <c r="D6188" i="7" s="1"/>
  <c r="F6194" i="1" s="1"/>
  <c r="G6194" i="1" s="1"/>
  <c r="C6196" i="7"/>
  <c r="D6196" i="7" s="1"/>
  <c r="F6202" i="1" s="1"/>
  <c r="G6202" i="1" s="1"/>
  <c r="C6204" i="7"/>
  <c r="D6204" i="7" s="1"/>
  <c r="F6210" i="1" s="1"/>
  <c r="G6210" i="1" s="1"/>
  <c r="C6187" i="7"/>
  <c r="D6187" i="7" s="1"/>
  <c r="F6193" i="1" s="1"/>
  <c r="G6193" i="1" s="1"/>
  <c r="C6199" i="7"/>
  <c r="D6199" i="7" s="1"/>
  <c r="F6205" i="1" s="1"/>
  <c r="G6205" i="1" s="1"/>
  <c r="C6205" i="7"/>
  <c r="D6205" i="7" s="1"/>
  <c r="F6211" i="1" s="1"/>
  <c r="G6211" i="1" s="1"/>
  <c r="C6189" i="7"/>
  <c r="D6189" i="7" s="1"/>
  <c r="F6195" i="1" s="1"/>
  <c r="G6195" i="1" s="1"/>
  <c r="C6202" i="7"/>
  <c r="D6202" i="7" s="1"/>
  <c r="F6208" i="1" s="1"/>
  <c r="G6208" i="1" s="1"/>
  <c r="C6191" i="7"/>
  <c r="D6191" i="7" s="1"/>
  <c r="F6197" i="1" s="1"/>
  <c r="G6197" i="1" s="1"/>
  <c r="C6194" i="7"/>
  <c r="D6194" i="7" s="1"/>
  <c r="F6200" i="1" s="1"/>
  <c r="G6200" i="1" s="1"/>
  <c r="C6211" i="7"/>
  <c r="D6211" i="7" s="1"/>
  <c r="F6217" i="1" s="1"/>
  <c r="G6217" i="1" s="1"/>
  <c r="C6190" i="7"/>
  <c r="D6190" i="7" s="1"/>
  <c r="F6196" i="1" s="1"/>
  <c r="G6196" i="1" s="1"/>
  <c r="C6203" i="7"/>
  <c r="D6203" i="7" s="1"/>
  <c r="F6209" i="1" s="1"/>
  <c r="G6209" i="1" s="1"/>
  <c r="C6181" i="7"/>
  <c r="D6181" i="7" s="1"/>
  <c r="F6187" i="1" s="1"/>
  <c r="G6187" i="1" s="1"/>
  <c r="C6206" i="7"/>
  <c r="D6206" i="7" s="1"/>
  <c r="F6212" i="1" s="1"/>
  <c r="G6212" i="1" s="1"/>
  <c r="C6182" i="7"/>
  <c r="D6182" i="7" s="1"/>
  <c r="F6188" i="1" s="1"/>
  <c r="G6188" i="1" s="1"/>
  <c r="C6195" i="7"/>
  <c r="D6195" i="7" s="1"/>
  <c r="F6201" i="1" s="1"/>
  <c r="G6201" i="1" s="1"/>
  <c r="C6207" i="7"/>
  <c r="D6207" i="7" s="1"/>
  <c r="F6213" i="1" s="1"/>
  <c r="G6213" i="1" s="1"/>
  <c r="C6183" i="7"/>
  <c r="D6183" i="7" s="1"/>
  <c r="F6189" i="1" s="1"/>
  <c r="G6189" i="1" s="1"/>
  <c r="C6197" i="7"/>
  <c r="D6197" i="7" s="1"/>
  <c r="F6203" i="1" s="1"/>
  <c r="G6203" i="1" s="1"/>
  <c r="C6210" i="7"/>
  <c r="D6210" i="7" s="1"/>
  <c r="F6216" i="1" s="1"/>
  <c r="G6216" i="1" s="1"/>
  <c r="C6186" i="7"/>
  <c r="D6186" i="7" s="1"/>
  <c r="F6192" i="1" s="1"/>
  <c r="G6192" i="1" s="1"/>
  <c r="C6198" i="7"/>
  <c r="D6198" i="7" s="1"/>
  <c r="F6204" i="1" s="1"/>
  <c r="G6204" i="1" s="1"/>
  <c r="D174" i="6"/>
  <c r="C5207" i="7"/>
  <c r="D5207" i="7" s="1"/>
  <c r="F5213" i="1" s="1"/>
  <c r="G5213" i="1" s="1"/>
  <c r="C5215" i="7"/>
  <c r="D5215" i="7" s="1"/>
  <c r="F5221" i="1" s="1"/>
  <c r="G5221" i="1" s="1"/>
  <c r="C5223" i="7"/>
  <c r="D5223" i="7" s="1"/>
  <c r="F5229" i="1" s="1"/>
  <c r="G5229" i="1" s="1"/>
  <c r="C5231" i="7"/>
  <c r="D5231" i="7" s="1"/>
  <c r="F5237" i="1" s="1"/>
  <c r="G5237" i="1" s="1"/>
  <c r="C5208" i="7"/>
  <c r="D5208" i="7" s="1"/>
  <c r="F5214" i="1" s="1"/>
  <c r="G5214" i="1" s="1"/>
  <c r="C5216" i="7"/>
  <c r="D5216" i="7" s="1"/>
  <c r="F5222" i="1" s="1"/>
  <c r="G5222" i="1" s="1"/>
  <c r="C5224" i="7"/>
  <c r="D5224" i="7" s="1"/>
  <c r="F5230" i="1" s="1"/>
  <c r="G5230" i="1" s="1"/>
  <c r="C5232" i="7"/>
  <c r="D5232" i="7" s="1"/>
  <c r="F5238" i="1" s="1"/>
  <c r="G5238" i="1" s="1"/>
  <c r="C5209" i="7"/>
  <c r="D5209" i="7" s="1"/>
  <c r="F5215" i="1" s="1"/>
  <c r="G5215" i="1" s="1"/>
  <c r="C5217" i="7"/>
  <c r="D5217" i="7" s="1"/>
  <c r="F5223" i="1" s="1"/>
  <c r="G5223" i="1" s="1"/>
  <c r="C5225" i="7"/>
  <c r="D5225" i="7" s="1"/>
  <c r="F5231" i="1" s="1"/>
  <c r="G5231" i="1" s="1"/>
  <c r="C5233" i="7"/>
  <c r="D5233" i="7" s="1"/>
  <c r="F5239" i="1" s="1"/>
  <c r="G5239" i="1" s="1"/>
  <c r="C5212" i="7"/>
  <c r="D5212" i="7" s="1"/>
  <c r="C5220" i="7"/>
  <c r="D5220" i="7" s="1"/>
  <c r="C5228" i="7"/>
  <c r="D5228" i="7" s="1"/>
  <c r="C5236" i="7"/>
  <c r="D5236" i="7" s="1"/>
  <c r="C5214" i="7"/>
  <c r="D5214" i="7" s="1"/>
  <c r="F5220" i="1" s="1"/>
  <c r="G5220" i="1" s="1"/>
  <c r="C5230" i="7"/>
  <c r="D5230" i="7" s="1"/>
  <c r="F5236" i="1" s="1"/>
  <c r="G5236" i="1" s="1"/>
  <c r="C5218" i="7"/>
  <c r="D5218" i="7" s="1"/>
  <c r="F5224" i="1" s="1"/>
  <c r="G5224" i="1" s="1"/>
  <c r="C5234" i="7"/>
  <c r="D5234" i="7" s="1"/>
  <c r="F5240" i="1" s="1"/>
  <c r="G5240" i="1" s="1"/>
  <c r="C5221" i="7"/>
  <c r="D5221" i="7" s="1"/>
  <c r="F5227" i="1" s="1"/>
  <c r="G5227" i="1" s="1"/>
  <c r="C5219" i="7"/>
  <c r="D5219" i="7" s="1"/>
  <c r="C5235" i="7"/>
  <c r="D5235" i="7" s="1"/>
  <c r="C5222" i="7"/>
  <c r="D5222" i="7" s="1"/>
  <c r="F5228" i="1" s="1"/>
  <c r="G5228" i="1" s="1"/>
  <c r="C5210" i="7"/>
  <c r="D5210" i="7" s="1"/>
  <c r="F5216" i="1" s="1"/>
  <c r="G5216" i="1" s="1"/>
  <c r="C5226" i="7"/>
  <c r="D5226" i="7" s="1"/>
  <c r="F5232" i="1" s="1"/>
  <c r="G5232" i="1" s="1"/>
  <c r="C5211" i="7"/>
  <c r="D5211" i="7" s="1"/>
  <c r="C5227" i="7"/>
  <c r="D5227" i="7" s="1"/>
  <c r="C5213" i="7"/>
  <c r="D5213" i="7" s="1"/>
  <c r="F5219" i="1" s="1"/>
  <c r="G5219" i="1" s="1"/>
  <c r="C5229" i="7"/>
  <c r="D5229" i="7" s="1"/>
  <c r="F5235" i="1" s="1"/>
  <c r="G5235" i="1" s="1"/>
  <c r="D158" i="6"/>
  <c r="C4727" i="7"/>
  <c r="D4727" i="7" s="1"/>
  <c r="C4735" i="7"/>
  <c r="D4735" i="7" s="1"/>
  <c r="C4743" i="7"/>
  <c r="D4743" i="7" s="1"/>
  <c r="C4720" i="7"/>
  <c r="D4720" i="7" s="1"/>
  <c r="F4726" i="1" s="1"/>
  <c r="G4726" i="1" s="1"/>
  <c r="C4728" i="7"/>
  <c r="D4728" i="7" s="1"/>
  <c r="F4734" i="1" s="1"/>
  <c r="G4734" i="1" s="1"/>
  <c r="C4736" i="7"/>
  <c r="D4736" i="7" s="1"/>
  <c r="F4742" i="1" s="1"/>
  <c r="G4742" i="1" s="1"/>
  <c r="C4744" i="7"/>
  <c r="D4744" i="7" s="1"/>
  <c r="F4750" i="1" s="1"/>
  <c r="G4750" i="1" s="1"/>
  <c r="C4721" i="7"/>
  <c r="D4721" i="7" s="1"/>
  <c r="F4727" i="1" s="1"/>
  <c r="G4727" i="1" s="1"/>
  <c r="C4729" i="7"/>
  <c r="D4729" i="7" s="1"/>
  <c r="F4735" i="1" s="1"/>
  <c r="G4735" i="1" s="1"/>
  <c r="C4737" i="7"/>
  <c r="D4737" i="7" s="1"/>
  <c r="F4743" i="1" s="1"/>
  <c r="G4743" i="1" s="1"/>
  <c r="C4745" i="7"/>
  <c r="D4745" i="7" s="1"/>
  <c r="F4751" i="1" s="1"/>
  <c r="G4751" i="1" s="1"/>
  <c r="C4724" i="7"/>
  <c r="D4724" i="7" s="1"/>
  <c r="C4732" i="7"/>
  <c r="D4732" i="7" s="1"/>
  <c r="C4740" i="7"/>
  <c r="D4740" i="7" s="1"/>
  <c r="C4748" i="7"/>
  <c r="D4748" i="7" s="1"/>
  <c r="C4733" i="7"/>
  <c r="D4733" i="7" s="1"/>
  <c r="F4739" i="1" s="1"/>
  <c r="G4739" i="1" s="1"/>
  <c r="C4749" i="7"/>
  <c r="D4749" i="7" s="1"/>
  <c r="F4755" i="1" s="1"/>
  <c r="G4755" i="1" s="1"/>
  <c r="C4738" i="7"/>
  <c r="D4738" i="7" s="1"/>
  <c r="F4744" i="1" s="1"/>
  <c r="G4744" i="1" s="1"/>
  <c r="C4725" i="7"/>
  <c r="D4725" i="7" s="1"/>
  <c r="F4731" i="1" s="1"/>
  <c r="G4731" i="1" s="1"/>
  <c r="C4742" i="7"/>
  <c r="D4742" i="7" s="1"/>
  <c r="F4748" i="1" s="1"/>
  <c r="G4748" i="1" s="1"/>
  <c r="C4722" i="7"/>
  <c r="D4722" i="7" s="1"/>
  <c r="F4728" i="1" s="1"/>
  <c r="G4728" i="1" s="1"/>
  <c r="C4739" i="7"/>
  <c r="D4739" i="7" s="1"/>
  <c r="C4726" i="7"/>
  <c r="D4726" i="7" s="1"/>
  <c r="F4732" i="1" s="1"/>
  <c r="G4732" i="1" s="1"/>
  <c r="C4723" i="7"/>
  <c r="D4723" i="7" s="1"/>
  <c r="C4741" i="7"/>
  <c r="D4741" i="7" s="1"/>
  <c r="F4747" i="1" s="1"/>
  <c r="G4747" i="1" s="1"/>
  <c r="C4746" i="7"/>
  <c r="D4746" i="7" s="1"/>
  <c r="F4752" i="1" s="1"/>
  <c r="G4752" i="1" s="1"/>
  <c r="C4730" i="7"/>
  <c r="D4730" i="7" s="1"/>
  <c r="F4736" i="1" s="1"/>
  <c r="G4736" i="1" s="1"/>
  <c r="C4747" i="7"/>
  <c r="D4747" i="7" s="1"/>
  <c r="C4731" i="7"/>
  <c r="D4731" i="7" s="1"/>
  <c r="C4750" i="7"/>
  <c r="D4750" i="7" s="1"/>
  <c r="F4756" i="1" s="1"/>
  <c r="G4756" i="1" s="1"/>
  <c r="C4734" i="7"/>
  <c r="D4734" i="7" s="1"/>
  <c r="F4740" i="1" s="1"/>
  <c r="G4740" i="1" s="1"/>
  <c r="D134" i="6"/>
  <c r="C3991" i="7"/>
  <c r="D3991" i="7" s="1"/>
  <c r="F3997" i="1" s="1"/>
  <c r="G3997" i="1" s="1"/>
  <c r="C3999" i="7"/>
  <c r="D3999" i="7" s="1"/>
  <c r="F4005" i="1" s="1"/>
  <c r="G4005" i="1" s="1"/>
  <c r="C4007" i="7"/>
  <c r="D4007" i="7" s="1"/>
  <c r="F4013" i="1" s="1"/>
  <c r="G4013" i="1" s="1"/>
  <c r="C4015" i="7"/>
  <c r="D4015" i="7" s="1"/>
  <c r="F4021" i="1" s="1"/>
  <c r="G4021" i="1" s="1"/>
  <c r="C3992" i="7"/>
  <c r="D3992" i="7" s="1"/>
  <c r="F3998" i="1" s="1"/>
  <c r="G3998" i="1" s="1"/>
  <c r="C4000" i="7"/>
  <c r="D4000" i="7" s="1"/>
  <c r="F4006" i="1" s="1"/>
  <c r="G4006" i="1" s="1"/>
  <c r="C4008" i="7"/>
  <c r="D4008" i="7" s="1"/>
  <c r="F4014" i="1" s="1"/>
  <c r="G4014" i="1" s="1"/>
  <c r="C4016" i="7"/>
  <c r="D4016" i="7" s="1"/>
  <c r="F4022" i="1" s="1"/>
  <c r="G4022" i="1" s="1"/>
  <c r="C3993" i="7"/>
  <c r="D3993" i="7" s="1"/>
  <c r="F3999" i="1" s="1"/>
  <c r="G3999" i="1" s="1"/>
  <c r="C4001" i="7"/>
  <c r="D4001" i="7" s="1"/>
  <c r="F4007" i="1" s="1"/>
  <c r="G4007" i="1" s="1"/>
  <c r="C4009" i="7"/>
  <c r="D4009" i="7" s="1"/>
  <c r="F4015" i="1" s="1"/>
  <c r="G4015" i="1" s="1"/>
  <c r="C4017" i="7"/>
  <c r="D4017" i="7" s="1"/>
  <c r="F4023" i="1" s="1"/>
  <c r="G4023" i="1" s="1"/>
  <c r="C3996" i="7"/>
  <c r="D3996" i="7" s="1"/>
  <c r="C4004" i="7"/>
  <c r="D4004" i="7" s="1"/>
  <c r="C4012" i="7"/>
  <c r="D4012" i="7" s="1"/>
  <c r="C4020" i="7"/>
  <c r="D4020" i="7" s="1"/>
  <c r="C3994" i="7"/>
  <c r="D3994" i="7" s="1"/>
  <c r="F4000" i="1" s="1"/>
  <c r="G4000" i="1" s="1"/>
  <c r="C4010" i="7"/>
  <c r="D4010" i="7" s="1"/>
  <c r="F4016" i="1" s="1"/>
  <c r="G4016" i="1" s="1"/>
  <c r="C3995" i="7"/>
  <c r="D3995" i="7" s="1"/>
  <c r="C4011" i="7"/>
  <c r="D4011" i="7" s="1"/>
  <c r="C3997" i="7"/>
  <c r="D3997" i="7" s="1"/>
  <c r="F4003" i="1" s="1"/>
  <c r="G4003" i="1" s="1"/>
  <c r="C4013" i="7"/>
  <c r="D4013" i="7" s="1"/>
  <c r="F4019" i="1" s="1"/>
  <c r="G4019" i="1" s="1"/>
  <c r="C4014" i="7"/>
  <c r="D4014" i="7" s="1"/>
  <c r="C4018" i="7"/>
  <c r="D4018" i="7" s="1"/>
  <c r="F4024" i="1" s="1"/>
  <c r="G4024" i="1" s="1"/>
  <c r="C3990" i="7"/>
  <c r="D3990" i="7" s="1"/>
  <c r="C4019" i="7"/>
  <c r="D4019" i="7" s="1"/>
  <c r="C3998" i="7"/>
  <c r="D3998" i="7" s="1"/>
  <c r="C4002" i="7"/>
  <c r="D4002" i="7" s="1"/>
  <c r="F4008" i="1" s="1"/>
  <c r="G4008" i="1" s="1"/>
  <c r="C4003" i="7"/>
  <c r="D4003" i="7" s="1"/>
  <c r="C4005" i="7"/>
  <c r="D4005" i="7" s="1"/>
  <c r="F4011" i="1" s="1"/>
  <c r="G4011" i="1" s="1"/>
  <c r="C4006" i="7"/>
  <c r="D4006" i="7" s="1"/>
  <c r="D110" i="6"/>
  <c r="C3260" i="7"/>
  <c r="D3260" i="7" s="1"/>
  <c r="C3268" i="7"/>
  <c r="D3268" i="7" s="1"/>
  <c r="C3276" i="7"/>
  <c r="D3276" i="7" s="1"/>
  <c r="C3284" i="7"/>
  <c r="D3284" i="7" s="1"/>
  <c r="C3262" i="7"/>
  <c r="D3262" i="7" s="1"/>
  <c r="C3270" i="7"/>
  <c r="D3270" i="7" s="1"/>
  <c r="C3278" i="7"/>
  <c r="D3278" i="7" s="1"/>
  <c r="C3286" i="7"/>
  <c r="D3286" i="7" s="1"/>
  <c r="C3264" i="7"/>
  <c r="D3264" i="7" s="1"/>
  <c r="F3270" i="1" s="1"/>
  <c r="G3270" i="1" s="1"/>
  <c r="C3272" i="7"/>
  <c r="D3272" i="7" s="1"/>
  <c r="F3278" i="1" s="1"/>
  <c r="G3278" i="1" s="1"/>
  <c r="C3280" i="7"/>
  <c r="D3280" i="7" s="1"/>
  <c r="F3286" i="1" s="1"/>
  <c r="G3286" i="1" s="1"/>
  <c r="C3288" i="7"/>
  <c r="D3288" i="7" s="1"/>
  <c r="F3294" i="1" s="1"/>
  <c r="G3294" i="1" s="1"/>
  <c r="C3259" i="7"/>
  <c r="D3259" i="7" s="1"/>
  <c r="C3273" i="7"/>
  <c r="D3273" i="7" s="1"/>
  <c r="F3279" i="1" s="1"/>
  <c r="G3279" i="1" s="1"/>
  <c r="C3285" i="7"/>
  <c r="D3285" i="7" s="1"/>
  <c r="F3291" i="1" s="1"/>
  <c r="G3291" i="1" s="1"/>
  <c r="C3261" i="7"/>
  <c r="D3261" i="7" s="1"/>
  <c r="F3267" i="1" s="1"/>
  <c r="G3267" i="1" s="1"/>
  <c r="C3274" i="7"/>
  <c r="D3274" i="7" s="1"/>
  <c r="F3280" i="1" s="1"/>
  <c r="G3280" i="1" s="1"/>
  <c r="C3287" i="7"/>
  <c r="D3287" i="7" s="1"/>
  <c r="F3293" i="1" s="1"/>
  <c r="G3293" i="1" s="1"/>
  <c r="C3263" i="7"/>
  <c r="D3263" i="7" s="1"/>
  <c r="C3275" i="7"/>
  <c r="D3275" i="7" s="1"/>
  <c r="C3289" i="7"/>
  <c r="D3289" i="7" s="1"/>
  <c r="F3295" i="1" s="1"/>
  <c r="G3295" i="1" s="1"/>
  <c r="C3267" i="7"/>
  <c r="D3267" i="7" s="1"/>
  <c r="C3281" i="7"/>
  <c r="D3281" i="7" s="1"/>
  <c r="F3287" i="1" s="1"/>
  <c r="G3287" i="1" s="1"/>
  <c r="C3265" i="7"/>
  <c r="D3265" i="7" s="1"/>
  <c r="F3271" i="1" s="1"/>
  <c r="G3271" i="1" s="1"/>
  <c r="C3266" i="7"/>
  <c r="D3266" i="7" s="1"/>
  <c r="F3272" i="1" s="1"/>
  <c r="G3272" i="1" s="1"/>
  <c r="C3269" i="7"/>
  <c r="D3269" i="7" s="1"/>
  <c r="F3275" i="1" s="1"/>
  <c r="G3275" i="1" s="1"/>
  <c r="C3282" i="7"/>
  <c r="D3282" i="7" s="1"/>
  <c r="F3288" i="1" s="1"/>
  <c r="G3288" i="1" s="1"/>
  <c r="C3271" i="7"/>
  <c r="D3271" i="7" s="1"/>
  <c r="F3277" i="1" s="1"/>
  <c r="G3277" i="1" s="1"/>
  <c r="C3277" i="7"/>
  <c r="D3277" i="7" s="1"/>
  <c r="F3283" i="1" s="1"/>
  <c r="G3283" i="1" s="1"/>
  <c r="C3279" i="7"/>
  <c r="D3279" i="7" s="1"/>
  <c r="F3285" i="1" s="1"/>
  <c r="G3285" i="1" s="1"/>
  <c r="C3283" i="7"/>
  <c r="D3283" i="7" s="1"/>
  <c r="D70" i="6"/>
  <c r="C2044" i="7"/>
  <c r="D2044" i="7" s="1"/>
  <c r="C2052" i="7"/>
  <c r="D2052" i="7" s="1"/>
  <c r="C2060" i="7"/>
  <c r="D2060" i="7" s="1"/>
  <c r="C2068" i="7"/>
  <c r="D2068" i="7" s="1"/>
  <c r="C2045" i="7"/>
  <c r="D2045" i="7" s="1"/>
  <c r="F2051" i="1" s="1"/>
  <c r="G2051" i="1" s="1"/>
  <c r="C2053" i="7"/>
  <c r="D2053" i="7" s="1"/>
  <c r="F2059" i="1" s="1"/>
  <c r="G2059" i="1" s="1"/>
  <c r="C2061" i="7"/>
  <c r="D2061" i="7" s="1"/>
  <c r="F2067" i="1" s="1"/>
  <c r="G2067" i="1" s="1"/>
  <c r="C2069" i="7"/>
  <c r="D2069" i="7" s="1"/>
  <c r="F2075" i="1" s="1"/>
  <c r="G2075" i="1" s="1"/>
  <c r="C2046" i="7"/>
  <c r="D2046" i="7" s="1"/>
  <c r="C2054" i="7"/>
  <c r="D2054" i="7" s="1"/>
  <c r="C2062" i="7"/>
  <c r="D2062" i="7" s="1"/>
  <c r="C2070" i="7"/>
  <c r="D2070" i="7" s="1"/>
  <c r="C2048" i="7"/>
  <c r="D2048" i="7" s="1"/>
  <c r="C2056" i="7"/>
  <c r="D2056" i="7" s="1"/>
  <c r="F2062" i="1" s="1"/>
  <c r="G2062" i="1" s="1"/>
  <c r="C2064" i="7"/>
  <c r="D2064" i="7" s="1"/>
  <c r="F2070" i="1" s="1"/>
  <c r="G2070" i="1" s="1"/>
  <c r="C2055" i="7"/>
  <c r="D2055" i="7" s="1"/>
  <c r="C2071" i="7"/>
  <c r="D2071" i="7" s="1"/>
  <c r="C2041" i="7"/>
  <c r="D2041" i="7" s="1"/>
  <c r="F2047" i="1" s="1"/>
  <c r="G2047" i="1" s="1"/>
  <c r="C2057" i="7"/>
  <c r="D2057" i="7" s="1"/>
  <c r="F2063" i="1" s="1"/>
  <c r="G2063" i="1" s="1"/>
  <c r="C2042" i="7"/>
  <c r="D2042" i="7" s="1"/>
  <c r="F2048" i="1" s="1"/>
  <c r="G2048" i="1" s="1"/>
  <c r="C2058" i="7"/>
  <c r="D2058" i="7" s="1"/>
  <c r="F2064" i="1" s="1"/>
  <c r="G2064" i="1" s="1"/>
  <c r="C2049" i="7"/>
  <c r="D2049" i="7" s="1"/>
  <c r="F2055" i="1" s="1"/>
  <c r="G2055" i="1" s="1"/>
  <c r="C2065" i="7"/>
  <c r="D2065" i="7" s="1"/>
  <c r="F2071" i="1" s="1"/>
  <c r="G2071" i="1" s="1"/>
  <c r="C2059" i="7"/>
  <c r="D2059" i="7" s="1"/>
  <c r="C2063" i="7"/>
  <c r="D2063" i="7" s="1"/>
  <c r="C2066" i="7"/>
  <c r="D2066" i="7" s="1"/>
  <c r="F2072" i="1" s="1"/>
  <c r="G2072" i="1" s="1"/>
  <c r="C2050" i="7"/>
  <c r="D2050" i="7" s="1"/>
  <c r="F2056" i="1" s="1"/>
  <c r="G2056" i="1" s="1"/>
  <c r="C2067" i="7"/>
  <c r="D2067" i="7" s="1"/>
  <c r="C2043" i="7"/>
  <c r="D2043" i="7" s="1"/>
  <c r="C2047" i="7"/>
  <c r="D2047" i="7" s="1"/>
  <c r="C2051" i="7"/>
  <c r="D2051" i="7" s="1"/>
  <c r="D46" i="6"/>
  <c r="C1313" i="7"/>
  <c r="D1313" i="7" s="1"/>
  <c r="F1319" i="1" s="1"/>
  <c r="G1319" i="1" s="1"/>
  <c r="C1321" i="7"/>
  <c r="D1321" i="7" s="1"/>
  <c r="F1327" i="1" s="1"/>
  <c r="G1327" i="1" s="1"/>
  <c r="C1329" i="7"/>
  <c r="D1329" i="7" s="1"/>
  <c r="F1335" i="1" s="1"/>
  <c r="G1335" i="1" s="1"/>
  <c r="C1337" i="7"/>
  <c r="D1337" i="7" s="1"/>
  <c r="F1343" i="1" s="1"/>
  <c r="G1343" i="1" s="1"/>
  <c r="C1314" i="7"/>
  <c r="D1314" i="7" s="1"/>
  <c r="F1320" i="1" s="1"/>
  <c r="G1320" i="1" s="1"/>
  <c r="C1322" i="7"/>
  <c r="D1322" i="7" s="1"/>
  <c r="F1328" i="1" s="1"/>
  <c r="G1328" i="1" s="1"/>
  <c r="C1330" i="7"/>
  <c r="D1330" i="7" s="1"/>
  <c r="F1336" i="1" s="1"/>
  <c r="G1336" i="1" s="1"/>
  <c r="C1338" i="7"/>
  <c r="D1338" i="7" s="1"/>
  <c r="F1344" i="1" s="1"/>
  <c r="G1344" i="1" s="1"/>
  <c r="C1315" i="7"/>
  <c r="D1315" i="7" s="1"/>
  <c r="C1323" i="7"/>
  <c r="D1323" i="7" s="1"/>
  <c r="C1331" i="7"/>
  <c r="D1331" i="7" s="1"/>
  <c r="C1339" i="7"/>
  <c r="D1339" i="7" s="1"/>
  <c r="C1316" i="7"/>
  <c r="D1316" i="7" s="1"/>
  <c r="C1324" i="7"/>
  <c r="D1324" i="7" s="1"/>
  <c r="C1332" i="7"/>
  <c r="D1332" i="7" s="1"/>
  <c r="C1340" i="7"/>
  <c r="D1340" i="7" s="1"/>
  <c r="C1325" i="7"/>
  <c r="D1325" i="7" s="1"/>
  <c r="F1331" i="1" s="1"/>
  <c r="G1331" i="1" s="1"/>
  <c r="C1341" i="7"/>
  <c r="D1341" i="7" s="1"/>
  <c r="F1347" i="1" s="1"/>
  <c r="G1347" i="1" s="1"/>
  <c r="C1326" i="7"/>
  <c r="D1326" i="7" s="1"/>
  <c r="F1332" i="1" s="1"/>
  <c r="G1332" i="1" s="1"/>
  <c r="C1311" i="7"/>
  <c r="D1311" i="7" s="1"/>
  <c r="C1327" i="7"/>
  <c r="D1327" i="7" s="1"/>
  <c r="C1317" i="7"/>
  <c r="D1317" i="7" s="1"/>
  <c r="F1323" i="1" s="1"/>
  <c r="G1323" i="1" s="1"/>
  <c r="C1333" i="7"/>
  <c r="D1333" i="7" s="1"/>
  <c r="F1339" i="1" s="1"/>
  <c r="G1339" i="1" s="1"/>
  <c r="C1312" i="7"/>
  <c r="D1312" i="7" s="1"/>
  <c r="C1318" i="7"/>
  <c r="D1318" i="7" s="1"/>
  <c r="F1324" i="1" s="1"/>
  <c r="G1324" i="1" s="1"/>
  <c r="C1319" i="7"/>
  <c r="D1319" i="7" s="1"/>
  <c r="C1334" i="7"/>
  <c r="D1334" i="7" s="1"/>
  <c r="C1320" i="7"/>
  <c r="D1320" i="7" s="1"/>
  <c r="C1328" i="7"/>
  <c r="D1328" i="7" s="1"/>
  <c r="C1335" i="7"/>
  <c r="D1335" i="7" s="1"/>
  <c r="F1341" i="1" s="1"/>
  <c r="G1341" i="1" s="1"/>
  <c r="C1336" i="7"/>
  <c r="D1336" i="7" s="1"/>
  <c r="D22" i="6"/>
  <c r="C587" i="7"/>
  <c r="D587" i="7" s="1"/>
  <c r="C595" i="7"/>
  <c r="D595" i="7" s="1"/>
  <c r="C603" i="7"/>
  <c r="D603" i="7" s="1"/>
  <c r="C580" i="7"/>
  <c r="D580" i="7" s="1"/>
  <c r="C588" i="7"/>
  <c r="D588" i="7" s="1"/>
  <c r="C596" i="7"/>
  <c r="D596" i="7" s="1"/>
  <c r="C604" i="7"/>
  <c r="D604" i="7" s="1"/>
  <c r="C581" i="7"/>
  <c r="D581" i="7" s="1"/>
  <c r="F587" i="1" s="1"/>
  <c r="G587" i="1" s="1"/>
  <c r="C589" i="7"/>
  <c r="D589" i="7" s="1"/>
  <c r="F595" i="1" s="1"/>
  <c r="G595" i="1" s="1"/>
  <c r="C597" i="7"/>
  <c r="D597" i="7" s="1"/>
  <c r="F603" i="1" s="1"/>
  <c r="G603" i="1" s="1"/>
  <c r="C605" i="7"/>
  <c r="D605" i="7" s="1"/>
  <c r="F611" i="1" s="1"/>
  <c r="G611" i="1" s="1"/>
  <c r="C582" i="7"/>
  <c r="D582" i="7" s="1"/>
  <c r="C590" i="7"/>
  <c r="D590" i="7" s="1"/>
  <c r="C598" i="7"/>
  <c r="D598" i="7" s="1"/>
  <c r="C606" i="7"/>
  <c r="D606" i="7" s="1"/>
  <c r="C583" i="7"/>
  <c r="D583" i="7" s="1"/>
  <c r="C599" i="7"/>
  <c r="D599" i="7" s="1"/>
  <c r="C584" i="7"/>
  <c r="D584" i="7" s="1"/>
  <c r="C600" i="7"/>
  <c r="D600" i="7" s="1"/>
  <c r="C585" i="7"/>
  <c r="D585" i="7" s="1"/>
  <c r="F591" i="1" s="1"/>
  <c r="G591" i="1" s="1"/>
  <c r="C601" i="7"/>
  <c r="D601" i="7" s="1"/>
  <c r="F607" i="1" s="1"/>
  <c r="G607" i="1" s="1"/>
  <c r="C586" i="7"/>
  <c r="D586" i="7" s="1"/>
  <c r="F592" i="1" s="1"/>
  <c r="G592" i="1" s="1"/>
  <c r="C602" i="7"/>
  <c r="D602" i="7" s="1"/>
  <c r="F608" i="1" s="1"/>
  <c r="G608" i="1" s="1"/>
  <c r="C591" i="7"/>
  <c r="D591" i="7" s="1"/>
  <c r="C592" i="7"/>
  <c r="D592" i="7" s="1"/>
  <c r="C593" i="7"/>
  <c r="D593" i="7" s="1"/>
  <c r="F599" i="1" s="1"/>
  <c r="G599" i="1" s="1"/>
  <c r="C607" i="7"/>
  <c r="D607" i="7" s="1"/>
  <c r="C594" i="7"/>
  <c r="D594" i="7" s="1"/>
  <c r="F600" i="1" s="1"/>
  <c r="G600" i="1" s="1"/>
  <c r="C608" i="7"/>
  <c r="D608" i="7" s="1"/>
  <c r="C609" i="7"/>
  <c r="D609" i="7" s="1"/>
  <c r="F615" i="1" s="1"/>
  <c r="G615" i="1" s="1"/>
  <c r="C610" i="7"/>
  <c r="D610" i="7" s="1"/>
  <c r="F616" i="1" s="1"/>
  <c r="G616" i="1" s="1"/>
  <c r="I287" i="6"/>
  <c r="F8647" i="7"/>
  <c r="G8647" i="7" s="1"/>
  <c r="F8655" i="7"/>
  <c r="G8655" i="7" s="1"/>
  <c r="F8663" i="7"/>
  <c r="G8663" i="7" s="1"/>
  <c r="F8671" i="7"/>
  <c r="G8671" i="7" s="1"/>
  <c r="F8648" i="7"/>
  <c r="G8648" i="7" s="1"/>
  <c r="F8656" i="7"/>
  <c r="G8656" i="7" s="1"/>
  <c r="F8664" i="7"/>
  <c r="G8664" i="7" s="1"/>
  <c r="F8672" i="7"/>
  <c r="G8672" i="7" s="1"/>
  <c r="F8650" i="7"/>
  <c r="G8650" i="7" s="1"/>
  <c r="F8658" i="7"/>
  <c r="G8658" i="7" s="1"/>
  <c r="F8666" i="7"/>
  <c r="G8666" i="7" s="1"/>
  <c r="F8674" i="7"/>
  <c r="G8674" i="7" s="1"/>
  <c r="F8652" i="7"/>
  <c r="G8652" i="7" s="1"/>
  <c r="F8660" i="7"/>
  <c r="G8660" i="7" s="1"/>
  <c r="F8668" i="7"/>
  <c r="G8668" i="7" s="1"/>
  <c r="F8676" i="7"/>
  <c r="G8676" i="7" s="1"/>
  <c r="F8649" i="7"/>
  <c r="G8649" i="7" s="1"/>
  <c r="F8665" i="7"/>
  <c r="G8665" i="7" s="1"/>
  <c r="F8653" i="7"/>
  <c r="G8653" i="7" s="1"/>
  <c r="F8657" i="7"/>
  <c r="G8657" i="7" s="1"/>
  <c r="F8651" i="7"/>
  <c r="G8651" i="7" s="1"/>
  <c r="F8667" i="7"/>
  <c r="G8667" i="7" s="1"/>
  <c r="F8669" i="7"/>
  <c r="G8669" i="7" s="1"/>
  <c r="F8654" i="7"/>
  <c r="G8654" i="7" s="1"/>
  <c r="F8670" i="7"/>
  <c r="G8670" i="7" s="1"/>
  <c r="F8673" i="7"/>
  <c r="G8673" i="7" s="1"/>
  <c r="F8661" i="7"/>
  <c r="G8661" i="7" s="1"/>
  <c r="F8659" i="7"/>
  <c r="G8659" i="7" s="1"/>
  <c r="F8675" i="7"/>
  <c r="G8675" i="7" s="1"/>
  <c r="F8662" i="7"/>
  <c r="G8662" i="7" s="1"/>
  <c r="I263" i="6"/>
  <c r="F7919" i="7"/>
  <c r="G7919" i="7" s="1"/>
  <c r="F7927" i="7"/>
  <c r="G7927" i="7" s="1"/>
  <c r="F7935" i="7"/>
  <c r="G7935" i="7" s="1"/>
  <c r="F7943" i="7"/>
  <c r="G7943" i="7" s="1"/>
  <c r="F7920" i="7"/>
  <c r="G7920" i="7" s="1"/>
  <c r="F7928" i="7"/>
  <c r="G7928" i="7" s="1"/>
  <c r="F7936" i="7"/>
  <c r="G7936" i="7" s="1"/>
  <c r="F7944" i="7"/>
  <c r="G7944" i="7" s="1"/>
  <c r="F7922" i="7"/>
  <c r="G7922" i="7" s="1"/>
  <c r="F7930" i="7"/>
  <c r="G7930" i="7" s="1"/>
  <c r="F7938" i="7"/>
  <c r="G7938" i="7" s="1"/>
  <c r="F7916" i="7"/>
  <c r="G7916" i="7" s="1"/>
  <c r="F7924" i="7"/>
  <c r="G7924" i="7" s="1"/>
  <c r="F7932" i="7"/>
  <c r="G7932" i="7" s="1"/>
  <c r="F7940" i="7"/>
  <c r="G7940" i="7" s="1"/>
  <c r="F7929" i="7"/>
  <c r="G7929" i="7" s="1"/>
  <c r="F7945" i="7"/>
  <c r="G7945" i="7" s="1"/>
  <c r="F7933" i="7"/>
  <c r="G7933" i="7" s="1"/>
  <c r="F7921" i="7"/>
  <c r="G7921" i="7" s="1"/>
  <c r="F7926" i="7"/>
  <c r="G7926" i="7" s="1"/>
  <c r="F7931" i="7"/>
  <c r="G7931" i="7" s="1"/>
  <c r="F7917" i="7"/>
  <c r="G7917" i="7" s="1"/>
  <c r="F7925" i="7"/>
  <c r="G7925" i="7" s="1"/>
  <c r="F7918" i="7"/>
  <c r="G7918" i="7" s="1"/>
  <c r="F7934" i="7"/>
  <c r="G7934" i="7" s="1"/>
  <c r="F7937" i="7"/>
  <c r="G7937" i="7" s="1"/>
  <c r="F7941" i="7"/>
  <c r="G7941" i="7" s="1"/>
  <c r="F7942" i="7"/>
  <c r="G7942" i="7" s="1"/>
  <c r="F7923" i="7"/>
  <c r="G7923" i="7" s="1"/>
  <c r="F7939" i="7"/>
  <c r="G7939" i="7" s="1"/>
  <c r="I239" i="6"/>
  <c r="F7191" i="7"/>
  <c r="G7191" i="7" s="1"/>
  <c r="F7199" i="7"/>
  <c r="G7199" i="7" s="1"/>
  <c r="F7207" i="7"/>
  <c r="G7207" i="7" s="1"/>
  <c r="F7215" i="7"/>
  <c r="G7215" i="7" s="1"/>
  <c r="F7192" i="7"/>
  <c r="G7192" i="7" s="1"/>
  <c r="F7200" i="7"/>
  <c r="G7200" i="7" s="1"/>
  <c r="F7208" i="7"/>
  <c r="G7208" i="7" s="1"/>
  <c r="F7186" i="7"/>
  <c r="G7186" i="7" s="1"/>
  <c r="F7194" i="7"/>
  <c r="G7194" i="7" s="1"/>
  <c r="F7202" i="7"/>
  <c r="G7202" i="7" s="1"/>
  <c r="F7210" i="7"/>
  <c r="G7210" i="7" s="1"/>
  <c r="F7188" i="7"/>
  <c r="G7188" i="7" s="1"/>
  <c r="F7196" i="7"/>
  <c r="G7196" i="7" s="1"/>
  <c r="F7204" i="7"/>
  <c r="G7204" i="7" s="1"/>
  <c r="F7212" i="7"/>
  <c r="G7212" i="7" s="1"/>
  <c r="F7193" i="7"/>
  <c r="G7193" i="7" s="1"/>
  <c r="F7209" i="7"/>
  <c r="G7209" i="7" s="1"/>
  <c r="F7213" i="7"/>
  <c r="G7213" i="7" s="1"/>
  <c r="F7195" i="7"/>
  <c r="G7195" i="7" s="1"/>
  <c r="F7211" i="7"/>
  <c r="G7211" i="7" s="1"/>
  <c r="F7197" i="7"/>
  <c r="G7197" i="7" s="1"/>
  <c r="F7189" i="7"/>
  <c r="G7189" i="7" s="1"/>
  <c r="F7198" i="7"/>
  <c r="G7198" i="7" s="1"/>
  <c r="F7214" i="7"/>
  <c r="G7214" i="7" s="1"/>
  <c r="F7201" i="7"/>
  <c r="G7201" i="7" s="1"/>
  <c r="F7205" i="7"/>
  <c r="G7205" i="7" s="1"/>
  <c r="F7206" i="7"/>
  <c r="G7206" i="7" s="1"/>
  <c r="F7187" i="7"/>
  <c r="G7187" i="7" s="1"/>
  <c r="F7203" i="7"/>
  <c r="G7203" i="7" s="1"/>
  <c r="F7190" i="7"/>
  <c r="G7190" i="7" s="1"/>
  <c r="I215" i="6"/>
  <c r="F6455" i="7"/>
  <c r="G6455" i="7" s="1"/>
  <c r="F6463" i="7"/>
  <c r="G6463" i="7" s="1"/>
  <c r="F6471" i="7"/>
  <c r="G6471" i="7" s="1"/>
  <c r="F6479" i="7"/>
  <c r="G6479" i="7" s="1"/>
  <c r="F6456" i="7"/>
  <c r="G6456" i="7" s="1"/>
  <c r="F6464" i="7"/>
  <c r="G6464" i="7" s="1"/>
  <c r="F6472" i="7"/>
  <c r="G6472" i="7" s="1"/>
  <c r="F6480" i="7"/>
  <c r="G6480" i="7" s="1"/>
  <c r="F6458" i="7"/>
  <c r="G6458" i="7" s="1"/>
  <c r="F6466" i="7"/>
  <c r="G6466" i="7" s="1"/>
  <c r="F6474" i="7"/>
  <c r="G6474" i="7" s="1"/>
  <c r="F6482" i="7"/>
  <c r="G6482" i="7" s="1"/>
  <c r="F6460" i="7"/>
  <c r="G6460" i="7" s="1"/>
  <c r="F6468" i="7"/>
  <c r="G6468" i="7" s="1"/>
  <c r="F6476" i="7"/>
  <c r="G6476" i="7" s="1"/>
  <c r="F6484" i="7"/>
  <c r="G6484" i="7" s="1"/>
  <c r="F6457" i="7"/>
  <c r="G6457" i="7" s="1"/>
  <c r="F6473" i="7"/>
  <c r="G6473" i="7" s="1"/>
  <c r="F6477" i="7"/>
  <c r="G6477" i="7" s="1"/>
  <c r="F6459" i="7"/>
  <c r="G6459" i="7" s="1"/>
  <c r="F6475" i="7"/>
  <c r="G6475" i="7" s="1"/>
  <c r="F6461" i="7"/>
  <c r="G6461" i="7" s="1"/>
  <c r="F6470" i="7"/>
  <c r="G6470" i="7" s="1"/>
  <c r="F6462" i="7"/>
  <c r="G6462" i="7" s="1"/>
  <c r="F6478" i="7"/>
  <c r="G6478" i="7" s="1"/>
  <c r="F6465" i="7"/>
  <c r="G6465" i="7" s="1"/>
  <c r="F6481" i="7"/>
  <c r="G6481" i="7" s="1"/>
  <c r="F6467" i="7"/>
  <c r="G6467" i="7" s="1"/>
  <c r="F6483" i="7"/>
  <c r="G6483" i="7" s="1"/>
  <c r="F6469" i="7"/>
  <c r="G6469" i="7" s="1"/>
  <c r="I199" i="6"/>
  <c r="F5967" i="7"/>
  <c r="G5967" i="7" s="1"/>
  <c r="F5975" i="7"/>
  <c r="G5975" i="7" s="1"/>
  <c r="F5983" i="7"/>
  <c r="G5983" i="7" s="1"/>
  <c r="F5991" i="7"/>
  <c r="G5991" i="7" s="1"/>
  <c r="F5968" i="7"/>
  <c r="G5968" i="7" s="1"/>
  <c r="F5976" i="7"/>
  <c r="G5976" i="7" s="1"/>
  <c r="F5984" i="7"/>
  <c r="G5984" i="7" s="1"/>
  <c r="F5992" i="7"/>
  <c r="G5992" i="7" s="1"/>
  <c r="F5970" i="7"/>
  <c r="G5970" i="7" s="1"/>
  <c r="F5978" i="7"/>
  <c r="G5978" i="7" s="1"/>
  <c r="F5986" i="7"/>
  <c r="G5986" i="7" s="1"/>
  <c r="F5994" i="7"/>
  <c r="G5994" i="7" s="1"/>
  <c r="F5972" i="7"/>
  <c r="G5972" i="7" s="1"/>
  <c r="F5980" i="7"/>
  <c r="G5980" i="7" s="1"/>
  <c r="F5988" i="7"/>
  <c r="G5988" i="7" s="1"/>
  <c r="F5996" i="7"/>
  <c r="G5996" i="7" s="1"/>
  <c r="F5977" i="7"/>
  <c r="G5977" i="7" s="1"/>
  <c r="F5993" i="7"/>
  <c r="G5993" i="7" s="1"/>
  <c r="F5981" i="7"/>
  <c r="G5981" i="7" s="1"/>
  <c r="F5990" i="7"/>
  <c r="G5990" i="7" s="1"/>
  <c r="F5979" i="7"/>
  <c r="G5979" i="7" s="1"/>
  <c r="F5995" i="7"/>
  <c r="G5995" i="7" s="1"/>
  <c r="F5997" i="7"/>
  <c r="G5997" i="7" s="1"/>
  <c r="F5974" i="7"/>
  <c r="G5974" i="7" s="1"/>
  <c r="F5982" i="7"/>
  <c r="G5982" i="7" s="1"/>
  <c r="F5969" i="7"/>
  <c r="G5969" i="7" s="1"/>
  <c r="F5985" i="7"/>
  <c r="G5985" i="7" s="1"/>
  <c r="F5971" i="7"/>
  <c r="G5971" i="7" s="1"/>
  <c r="F5987" i="7"/>
  <c r="G5987" i="7" s="1"/>
  <c r="F5973" i="7"/>
  <c r="G5973" i="7" s="1"/>
  <c r="F5989" i="7"/>
  <c r="G5989" i="7" s="1"/>
  <c r="I175" i="6"/>
  <c r="F5239" i="7"/>
  <c r="G5239" i="7" s="1"/>
  <c r="F5247" i="7"/>
  <c r="G5247" i="7" s="1"/>
  <c r="F5255" i="7"/>
  <c r="G5255" i="7" s="1"/>
  <c r="F5263" i="7"/>
  <c r="G5263" i="7" s="1"/>
  <c r="F5240" i="7"/>
  <c r="G5240" i="7" s="1"/>
  <c r="F5248" i="7"/>
  <c r="G5248" i="7" s="1"/>
  <c r="F5256" i="7"/>
  <c r="G5256" i="7" s="1"/>
  <c r="F5264" i="7"/>
  <c r="G5264" i="7" s="1"/>
  <c r="F5242" i="7"/>
  <c r="G5242" i="7" s="1"/>
  <c r="F5250" i="7"/>
  <c r="G5250" i="7" s="1"/>
  <c r="F5258" i="7"/>
  <c r="G5258" i="7" s="1"/>
  <c r="F5266" i="7"/>
  <c r="G5266" i="7" s="1"/>
  <c r="F5244" i="7"/>
  <c r="G5244" i="7" s="1"/>
  <c r="F5252" i="7"/>
  <c r="G5252" i="7" s="1"/>
  <c r="F5260" i="7"/>
  <c r="G5260" i="7" s="1"/>
  <c r="F5241" i="7"/>
  <c r="G5241" i="7" s="1"/>
  <c r="F5257" i="7"/>
  <c r="G5257" i="7" s="1"/>
  <c r="F5261" i="7"/>
  <c r="G5261" i="7" s="1"/>
  <c r="F5254" i="7"/>
  <c r="G5254" i="7" s="1"/>
  <c r="F5243" i="7"/>
  <c r="G5243" i="7" s="1"/>
  <c r="F5259" i="7"/>
  <c r="G5259" i="7" s="1"/>
  <c r="F5245" i="7"/>
  <c r="G5245" i="7" s="1"/>
  <c r="F5246" i="7"/>
  <c r="G5246" i="7" s="1"/>
  <c r="F5262" i="7"/>
  <c r="G5262" i="7" s="1"/>
  <c r="F5249" i="7"/>
  <c r="G5249" i="7" s="1"/>
  <c r="F5265" i="7"/>
  <c r="G5265" i="7" s="1"/>
  <c r="F5238" i="7"/>
  <c r="G5238" i="7" s="1"/>
  <c r="F5251" i="7"/>
  <c r="G5251" i="7" s="1"/>
  <c r="F5267" i="7"/>
  <c r="G5267" i="7" s="1"/>
  <c r="F5237" i="7"/>
  <c r="G5237" i="7" s="1"/>
  <c r="F5253" i="7"/>
  <c r="G5253" i="7" s="1"/>
  <c r="I151" i="6"/>
  <c r="F4511" i="7"/>
  <c r="G4511" i="7" s="1"/>
  <c r="F4519" i="7"/>
  <c r="G4519" i="7" s="1"/>
  <c r="F4527" i="7"/>
  <c r="G4527" i="7" s="1"/>
  <c r="F4535" i="7"/>
  <c r="G4535" i="7" s="1"/>
  <c r="F4512" i="7"/>
  <c r="G4512" i="7" s="1"/>
  <c r="F4520" i="7"/>
  <c r="G4520" i="7" s="1"/>
  <c r="F4528" i="7"/>
  <c r="G4528" i="7" s="1"/>
  <c r="F4536" i="7"/>
  <c r="G4536" i="7" s="1"/>
  <c r="F4506" i="7"/>
  <c r="G4506" i="7" s="1"/>
  <c r="F4514" i="7"/>
  <c r="G4514" i="7" s="1"/>
  <c r="F4522" i="7"/>
  <c r="G4522" i="7" s="1"/>
  <c r="F4530" i="7"/>
  <c r="G4530" i="7" s="1"/>
  <c r="F4508" i="7"/>
  <c r="G4508" i="7" s="1"/>
  <c r="F4516" i="7"/>
  <c r="G4516" i="7" s="1"/>
  <c r="F4524" i="7"/>
  <c r="G4524" i="7" s="1"/>
  <c r="F4532" i="7"/>
  <c r="G4532" i="7" s="1"/>
  <c r="F4521" i="7"/>
  <c r="G4521" i="7" s="1"/>
  <c r="F4525" i="7"/>
  <c r="G4525" i="7" s="1"/>
  <c r="F4507" i="7"/>
  <c r="G4507" i="7" s="1"/>
  <c r="F4523" i="7"/>
  <c r="G4523" i="7" s="1"/>
  <c r="F4509" i="7"/>
  <c r="G4509" i="7" s="1"/>
  <c r="F4510" i="7"/>
  <c r="G4510" i="7" s="1"/>
  <c r="F4526" i="7"/>
  <c r="G4526" i="7" s="1"/>
  <c r="F4513" i="7"/>
  <c r="G4513" i="7" s="1"/>
  <c r="F4529" i="7"/>
  <c r="G4529" i="7" s="1"/>
  <c r="F4518" i="7"/>
  <c r="G4518" i="7" s="1"/>
  <c r="F4515" i="7"/>
  <c r="G4515" i="7" s="1"/>
  <c r="F4531" i="7"/>
  <c r="G4531" i="7" s="1"/>
  <c r="F4517" i="7"/>
  <c r="G4517" i="7" s="1"/>
  <c r="F4533" i="7"/>
  <c r="G4533" i="7" s="1"/>
  <c r="F4534" i="7"/>
  <c r="G4534" i="7" s="1"/>
  <c r="I127" i="6"/>
  <c r="F3783" i="7"/>
  <c r="G3783" i="7" s="1"/>
  <c r="F3791" i="7"/>
  <c r="G3791" i="7" s="1"/>
  <c r="F3799" i="7"/>
  <c r="G3799" i="7" s="1"/>
  <c r="F3776" i="7"/>
  <c r="G3776" i="7" s="1"/>
  <c r="F3784" i="7"/>
  <c r="G3784" i="7" s="1"/>
  <c r="F3792" i="7"/>
  <c r="G3792" i="7" s="1"/>
  <c r="F3800" i="7"/>
  <c r="G3800" i="7" s="1"/>
  <c r="F3778" i="7"/>
  <c r="G3778" i="7" s="1"/>
  <c r="F3786" i="7"/>
  <c r="G3786" i="7" s="1"/>
  <c r="F3794" i="7"/>
  <c r="G3794" i="7" s="1"/>
  <c r="F3802" i="7"/>
  <c r="G3802" i="7" s="1"/>
  <c r="F3780" i="7"/>
  <c r="G3780" i="7" s="1"/>
  <c r="F3788" i="7"/>
  <c r="G3788" i="7" s="1"/>
  <c r="F3796" i="7"/>
  <c r="G3796" i="7" s="1"/>
  <c r="F3804" i="7"/>
  <c r="G3804" i="7" s="1"/>
  <c r="F3785" i="7"/>
  <c r="G3785" i="7" s="1"/>
  <c r="F3801" i="7"/>
  <c r="G3801" i="7" s="1"/>
  <c r="F3787" i="7"/>
  <c r="G3787" i="7" s="1"/>
  <c r="F3803" i="7"/>
  <c r="G3803" i="7" s="1"/>
  <c r="F3789" i="7"/>
  <c r="G3789" i="7" s="1"/>
  <c r="F3805" i="7"/>
  <c r="G3805" i="7" s="1"/>
  <c r="F3790" i="7"/>
  <c r="G3790" i="7" s="1"/>
  <c r="F3806" i="7"/>
  <c r="G3806" i="7" s="1"/>
  <c r="F3777" i="7"/>
  <c r="G3777" i="7" s="1"/>
  <c r="F3793" i="7"/>
  <c r="G3793" i="7" s="1"/>
  <c r="F3782" i="7"/>
  <c r="G3782" i="7" s="1"/>
  <c r="F3779" i="7"/>
  <c r="G3779" i="7" s="1"/>
  <c r="F3795" i="7"/>
  <c r="G3795" i="7" s="1"/>
  <c r="F3781" i="7"/>
  <c r="G3781" i="7" s="1"/>
  <c r="F3797" i="7"/>
  <c r="G3797" i="7" s="1"/>
  <c r="F3798" i="7"/>
  <c r="G3798" i="7" s="1"/>
  <c r="I103" i="6"/>
  <c r="F3047" i="7"/>
  <c r="G3047" i="7" s="1"/>
  <c r="F3055" i="7"/>
  <c r="G3055" i="7" s="1"/>
  <c r="F3063" i="7"/>
  <c r="G3063" i="7" s="1"/>
  <c r="F3071" i="7"/>
  <c r="G3071" i="7" s="1"/>
  <c r="F3046" i="7"/>
  <c r="G3046" i="7" s="1"/>
  <c r="F3056" i="7"/>
  <c r="G3056" i="7" s="1"/>
  <c r="F3065" i="7"/>
  <c r="G3065" i="7" s="1"/>
  <c r="F3074" i="7"/>
  <c r="G3074" i="7" s="1"/>
  <c r="F3048" i="7"/>
  <c r="G3048" i="7" s="1"/>
  <c r="F3057" i="7"/>
  <c r="G3057" i="7" s="1"/>
  <c r="F3066" i="7"/>
  <c r="G3066" i="7" s="1"/>
  <c r="F3075" i="7"/>
  <c r="G3075" i="7" s="1"/>
  <c r="F3050" i="7"/>
  <c r="G3050" i="7" s="1"/>
  <c r="F3059" i="7"/>
  <c r="G3059" i="7" s="1"/>
  <c r="F3068" i="7"/>
  <c r="G3068" i="7" s="1"/>
  <c r="F3052" i="7"/>
  <c r="G3052" i="7" s="1"/>
  <c r="F3061" i="7"/>
  <c r="G3061" i="7" s="1"/>
  <c r="F3070" i="7"/>
  <c r="G3070" i="7" s="1"/>
  <c r="F3049" i="7"/>
  <c r="G3049" i="7" s="1"/>
  <c r="F3067" i="7"/>
  <c r="G3067" i="7" s="1"/>
  <c r="F3053" i="7"/>
  <c r="G3053" i="7" s="1"/>
  <c r="F3045" i="7"/>
  <c r="G3045" i="7" s="1"/>
  <c r="F3051" i="7"/>
  <c r="G3051" i="7" s="1"/>
  <c r="F3069" i="7"/>
  <c r="G3069" i="7" s="1"/>
  <c r="F3072" i="7"/>
  <c r="G3072" i="7" s="1"/>
  <c r="F3054" i="7"/>
  <c r="G3054" i="7" s="1"/>
  <c r="F3073" i="7"/>
  <c r="G3073" i="7" s="1"/>
  <c r="F3058" i="7"/>
  <c r="G3058" i="7" s="1"/>
  <c r="F3064" i="7"/>
  <c r="G3064" i="7" s="1"/>
  <c r="F3060" i="7"/>
  <c r="G3060" i="7" s="1"/>
  <c r="F3062" i="7"/>
  <c r="G3062" i="7" s="1"/>
  <c r="I79" i="6"/>
  <c r="F2316" i="7"/>
  <c r="G2316" i="7" s="1"/>
  <c r="F2324" i="7"/>
  <c r="G2324" i="7" s="1"/>
  <c r="F2332" i="7"/>
  <c r="G2332" i="7" s="1"/>
  <c r="F2340" i="7"/>
  <c r="G2340" i="7" s="1"/>
  <c r="F2317" i="7"/>
  <c r="G2317" i="7" s="1"/>
  <c r="F2325" i="7"/>
  <c r="G2325" i="7" s="1"/>
  <c r="F2333" i="7"/>
  <c r="G2333" i="7" s="1"/>
  <c r="F2341" i="7"/>
  <c r="G2341" i="7" s="1"/>
  <c r="F2319" i="7"/>
  <c r="G2319" i="7" s="1"/>
  <c r="F2327" i="7"/>
  <c r="G2327" i="7" s="1"/>
  <c r="F2335" i="7"/>
  <c r="G2335" i="7" s="1"/>
  <c r="F2343" i="7"/>
  <c r="G2343" i="7" s="1"/>
  <c r="F2321" i="7"/>
  <c r="G2321" i="7" s="1"/>
  <c r="F2334" i="7"/>
  <c r="G2334" i="7" s="1"/>
  <c r="F2322" i="7"/>
  <c r="G2322" i="7" s="1"/>
  <c r="F2336" i="7"/>
  <c r="G2336" i="7" s="1"/>
  <c r="F2326" i="7"/>
  <c r="G2326" i="7" s="1"/>
  <c r="F2338" i="7"/>
  <c r="G2338" i="7" s="1"/>
  <c r="F2315" i="7"/>
  <c r="G2315" i="7" s="1"/>
  <c r="F2329" i="7"/>
  <c r="G2329" i="7" s="1"/>
  <c r="F2342" i="7"/>
  <c r="G2342" i="7" s="1"/>
  <c r="F2323" i="7"/>
  <c r="G2323" i="7" s="1"/>
  <c r="F2328" i="7"/>
  <c r="G2328" i="7" s="1"/>
  <c r="F2330" i="7"/>
  <c r="G2330" i="7" s="1"/>
  <c r="F2331" i="7"/>
  <c r="G2331" i="7" s="1"/>
  <c r="F2337" i="7"/>
  <c r="G2337" i="7" s="1"/>
  <c r="F2345" i="7"/>
  <c r="G2345" i="7" s="1"/>
  <c r="F2339" i="7"/>
  <c r="G2339" i="7" s="1"/>
  <c r="F2318" i="7"/>
  <c r="G2318" i="7" s="1"/>
  <c r="F2344" i="7"/>
  <c r="G2344" i="7" s="1"/>
  <c r="F2320" i="7"/>
  <c r="G2320" i="7" s="1"/>
  <c r="I55" i="6"/>
  <c r="F1588" i="7"/>
  <c r="G1588" i="7" s="1"/>
  <c r="F1596" i="7"/>
  <c r="G1596" i="7" s="1"/>
  <c r="F1604" i="7"/>
  <c r="G1604" i="7" s="1"/>
  <c r="F1612" i="7"/>
  <c r="G1612" i="7" s="1"/>
  <c r="F1589" i="7"/>
  <c r="G1589" i="7" s="1"/>
  <c r="F1597" i="7"/>
  <c r="G1597" i="7" s="1"/>
  <c r="F1605" i="7"/>
  <c r="G1605" i="7" s="1"/>
  <c r="F1613" i="7"/>
  <c r="G1613" i="7" s="1"/>
  <c r="F1591" i="7"/>
  <c r="G1591" i="7" s="1"/>
  <c r="F1599" i="7"/>
  <c r="G1599" i="7" s="1"/>
  <c r="F1607" i="7"/>
  <c r="G1607" i="7" s="1"/>
  <c r="F1592" i="7"/>
  <c r="G1592" i="7" s="1"/>
  <c r="F1603" i="7"/>
  <c r="G1603" i="7" s="1"/>
  <c r="F1593" i="7"/>
  <c r="G1593" i="7" s="1"/>
  <c r="F1606" i="7"/>
  <c r="G1606" i="7" s="1"/>
  <c r="F1584" i="7"/>
  <c r="G1584" i="7" s="1"/>
  <c r="F1595" i="7"/>
  <c r="G1595" i="7" s="1"/>
  <c r="F1609" i="7"/>
  <c r="G1609" i="7" s="1"/>
  <c r="F1586" i="7"/>
  <c r="G1586" i="7" s="1"/>
  <c r="F1600" i="7"/>
  <c r="G1600" i="7" s="1"/>
  <c r="F1611" i="7"/>
  <c r="G1611" i="7" s="1"/>
  <c r="F1608" i="7"/>
  <c r="G1608" i="7" s="1"/>
  <c r="F1602" i="7"/>
  <c r="G1602" i="7" s="1"/>
  <c r="F1585" i="7"/>
  <c r="G1585" i="7" s="1"/>
  <c r="F1610" i="7"/>
  <c r="G1610" i="7" s="1"/>
  <c r="F1587" i="7"/>
  <c r="G1587" i="7" s="1"/>
  <c r="F1614" i="7"/>
  <c r="G1614" i="7" s="1"/>
  <c r="F1590" i="7"/>
  <c r="G1590" i="7" s="1"/>
  <c r="F1594" i="7"/>
  <c r="G1594" i="7" s="1"/>
  <c r="F1598" i="7"/>
  <c r="G1598" i="7" s="1"/>
  <c r="F1601" i="7"/>
  <c r="G1601" i="7" s="1"/>
  <c r="I31" i="6"/>
  <c r="F860" i="7"/>
  <c r="G860" i="7" s="1"/>
  <c r="F868" i="7"/>
  <c r="G868" i="7" s="1"/>
  <c r="F876" i="7"/>
  <c r="G876" i="7" s="1"/>
  <c r="F884" i="7"/>
  <c r="G884" i="7" s="1"/>
  <c r="F861" i="7"/>
  <c r="G861" i="7" s="1"/>
  <c r="F869" i="7"/>
  <c r="G869" i="7" s="1"/>
  <c r="F877" i="7"/>
  <c r="G877" i="7" s="1"/>
  <c r="F855" i="7"/>
  <c r="G855" i="7" s="1"/>
  <c r="F863" i="7"/>
  <c r="G863" i="7" s="1"/>
  <c r="F871" i="7"/>
  <c r="G871" i="7" s="1"/>
  <c r="F879" i="7"/>
  <c r="G879" i="7" s="1"/>
  <c r="F862" i="7"/>
  <c r="G862" i="7" s="1"/>
  <c r="F874" i="7"/>
  <c r="G874" i="7" s="1"/>
  <c r="F878" i="7"/>
  <c r="G878" i="7" s="1"/>
  <c r="F864" i="7"/>
  <c r="G864" i="7" s="1"/>
  <c r="F875" i="7"/>
  <c r="G875" i="7" s="1"/>
  <c r="F865" i="7"/>
  <c r="G865" i="7" s="1"/>
  <c r="F854" i="7"/>
  <c r="G854" i="7" s="1"/>
  <c r="F866" i="7"/>
  <c r="G866" i="7" s="1"/>
  <c r="F880" i="7"/>
  <c r="G880" i="7" s="1"/>
  <c r="F857" i="7"/>
  <c r="G857" i="7" s="1"/>
  <c r="F870" i="7"/>
  <c r="G870" i="7" s="1"/>
  <c r="F882" i="7"/>
  <c r="G882" i="7" s="1"/>
  <c r="F873" i="7"/>
  <c r="G873" i="7" s="1"/>
  <c r="F872" i="7"/>
  <c r="G872" i="7" s="1"/>
  <c r="F881" i="7"/>
  <c r="G881" i="7" s="1"/>
  <c r="F883" i="7"/>
  <c r="G883" i="7" s="1"/>
  <c r="F856" i="7"/>
  <c r="G856" i="7" s="1"/>
  <c r="F858" i="7"/>
  <c r="G858" i="7" s="1"/>
  <c r="F859" i="7"/>
  <c r="G859" i="7" s="1"/>
  <c r="F867" i="7"/>
  <c r="G867" i="7" s="1"/>
  <c r="I15" i="6"/>
  <c r="F371" i="7"/>
  <c r="G371" i="7" s="1"/>
  <c r="F379" i="7"/>
  <c r="G379" i="7" s="1"/>
  <c r="F387" i="7"/>
  <c r="G387" i="7" s="1"/>
  <c r="F395" i="7"/>
  <c r="G395" i="7" s="1"/>
  <c r="F372" i="7"/>
  <c r="G372" i="7" s="1"/>
  <c r="F380" i="7"/>
  <c r="G380" i="7" s="1"/>
  <c r="F388" i="7"/>
  <c r="G388" i="7" s="1"/>
  <c r="F396" i="7"/>
  <c r="G396" i="7" s="1"/>
  <c r="F375" i="7"/>
  <c r="G375" i="7" s="1"/>
  <c r="F383" i="7"/>
  <c r="G383" i="7" s="1"/>
  <c r="F391" i="7"/>
  <c r="G391" i="7" s="1"/>
  <c r="F368" i="7"/>
  <c r="G368" i="7" s="1"/>
  <c r="F376" i="7"/>
  <c r="G376" i="7" s="1"/>
  <c r="F382" i="1" s="1"/>
  <c r="G382" i="1" s="1"/>
  <c r="F384" i="7"/>
  <c r="G384" i="7" s="1"/>
  <c r="F390" i="1" s="1"/>
  <c r="G390" i="1" s="1"/>
  <c r="F392" i="7"/>
  <c r="G392" i="7" s="1"/>
  <c r="F377" i="7"/>
  <c r="G377" i="7" s="1"/>
  <c r="F393" i="7"/>
  <c r="G393" i="7" s="1"/>
  <c r="F378" i="7"/>
  <c r="G378" i="7" s="1"/>
  <c r="F394" i="7"/>
  <c r="G394" i="7" s="1"/>
  <c r="F382" i="7"/>
  <c r="G382" i="7" s="1"/>
  <c r="F398" i="7"/>
  <c r="G398" i="7" s="1"/>
  <c r="F381" i="7"/>
  <c r="G381" i="7" s="1"/>
  <c r="F386" i="7"/>
  <c r="G386" i="7" s="1"/>
  <c r="F385" i="7"/>
  <c r="G385" i="7" s="1"/>
  <c r="F389" i="7"/>
  <c r="G389" i="7" s="1"/>
  <c r="F370" i="7"/>
  <c r="G370" i="7" s="1"/>
  <c r="F397" i="7"/>
  <c r="G397" i="7" s="1"/>
  <c r="F369" i="7"/>
  <c r="G369" i="7" s="1"/>
  <c r="F373" i="7"/>
  <c r="G373" i="7" s="1"/>
  <c r="F374" i="7"/>
  <c r="G374" i="7" s="1"/>
  <c r="F390" i="7"/>
  <c r="G390" i="7" s="1"/>
  <c r="D277" i="6"/>
  <c r="C8346" i="7"/>
  <c r="D8346" i="7" s="1"/>
  <c r="F8352" i="1" s="1"/>
  <c r="G8352" i="1" s="1"/>
  <c r="C8354" i="7"/>
  <c r="D8354" i="7" s="1"/>
  <c r="F8360" i="1" s="1"/>
  <c r="G8360" i="1" s="1"/>
  <c r="C8362" i="7"/>
  <c r="D8362" i="7" s="1"/>
  <c r="F8368" i="1" s="1"/>
  <c r="G8368" i="1" s="1"/>
  <c r="C8370" i="7"/>
  <c r="D8370" i="7" s="1"/>
  <c r="F8376" i="1" s="1"/>
  <c r="G8376" i="1" s="1"/>
  <c r="C8357" i="7"/>
  <c r="D8357" i="7" s="1"/>
  <c r="F8363" i="1" s="1"/>
  <c r="G8363" i="1" s="1"/>
  <c r="C8347" i="7"/>
  <c r="D8347" i="7" s="1"/>
  <c r="F8353" i="1" s="1"/>
  <c r="G8353" i="1" s="1"/>
  <c r="C8355" i="7"/>
  <c r="D8355" i="7" s="1"/>
  <c r="F8361" i="1" s="1"/>
  <c r="G8361" i="1" s="1"/>
  <c r="C8363" i="7"/>
  <c r="D8363" i="7" s="1"/>
  <c r="F8369" i="1" s="1"/>
  <c r="G8369" i="1" s="1"/>
  <c r="C8371" i="7"/>
  <c r="D8371" i="7" s="1"/>
  <c r="F8377" i="1" s="1"/>
  <c r="G8377" i="1" s="1"/>
  <c r="C8349" i="7"/>
  <c r="D8349" i="7" s="1"/>
  <c r="F8355" i="1" s="1"/>
  <c r="G8355" i="1" s="1"/>
  <c r="C8358" i="7"/>
  <c r="D8358" i="7" s="1"/>
  <c r="F8364" i="1" s="1"/>
  <c r="G8364" i="1" s="1"/>
  <c r="C8353" i="7"/>
  <c r="D8353" i="7" s="1"/>
  <c r="F8359" i="1" s="1"/>
  <c r="G8359" i="1" s="1"/>
  <c r="C8348" i="7"/>
  <c r="D8348" i="7" s="1"/>
  <c r="F8354" i="1" s="1"/>
  <c r="G8354" i="1" s="1"/>
  <c r="C8356" i="7"/>
  <c r="D8356" i="7" s="1"/>
  <c r="F8362" i="1" s="1"/>
  <c r="G8362" i="1" s="1"/>
  <c r="C8364" i="7"/>
  <c r="D8364" i="7" s="1"/>
  <c r="F8370" i="1" s="1"/>
  <c r="G8370" i="1" s="1"/>
  <c r="C8372" i="7"/>
  <c r="D8372" i="7" s="1"/>
  <c r="F8378" i="1" s="1"/>
  <c r="G8378" i="1" s="1"/>
  <c r="C8365" i="7"/>
  <c r="D8365" i="7" s="1"/>
  <c r="F8371" i="1" s="1"/>
  <c r="G8371" i="1" s="1"/>
  <c r="C8350" i="7"/>
  <c r="D8350" i="7" s="1"/>
  <c r="F8356" i="1" s="1"/>
  <c r="G8356" i="1" s="1"/>
  <c r="C8366" i="7"/>
  <c r="D8366" i="7" s="1"/>
  <c r="F8372" i="1" s="1"/>
  <c r="G8372" i="1" s="1"/>
  <c r="C8369" i="7"/>
  <c r="D8369" i="7" s="1"/>
  <c r="F8375" i="1" s="1"/>
  <c r="G8375" i="1" s="1"/>
  <c r="C8343" i="7"/>
  <c r="D8343" i="7" s="1"/>
  <c r="F8349" i="1" s="1"/>
  <c r="G8349" i="1" s="1"/>
  <c r="C8351" i="7"/>
  <c r="D8351" i="7" s="1"/>
  <c r="F8357" i="1" s="1"/>
  <c r="G8357" i="1" s="1"/>
  <c r="C8359" i="7"/>
  <c r="D8359" i="7" s="1"/>
  <c r="F8365" i="1" s="1"/>
  <c r="G8365" i="1" s="1"/>
  <c r="C8367" i="7"/>
  <c r="D8367" i="7" s="1"/>
  <c r="F8373" i="1" s="1"/>
  <c r="G8373" i="1" s="1"/>
  <c r="C8344" i="7"/>
  <c r="D8344" i="7" s="1"/>
  <c r="F8350" i="1" s="1"/>
  <c r="G8350" i="1" s="1"/>
  <c r="C8352" i="7"/>
  <c r="D8352" i="7" s="1"/>
  <c r="F8358" i="1" s="1"/>
  <c r="G8358" i="1" s="1"/>
  <c r="C8360" i="7"/>
  <c r="D8360" i="7" s="1"/>
  <c r="F8366" i="1" s="1"/>
  <c r="G8366" i="1" s="1"/>
  <c r="C8368" i="7"/>
  <c r="D8368" i="7" s="1"/>
  <c r="F8374" i="1" s="1"/>
  <c r="G8374" i="1" s="1"/>
  <c r="C8345" i="7"/>
  <c r="D8345" i="7" s="1"/>
  <c r="F8351" i="1" s="1"/>
  <c r="G8351" i="1" s="1"/>
  <c r="C8361" i="7"/>
  <c r="D8361" i="7" s="1"/>
  <c r="F8367" i="1" s="1"/>
  <c r="G8367" i="1" s="1"/>
  <c r="D253" i="6"/>
  <c r="C7616" i="7"/>
  <c r="D7616" i="7" s="1"/>
  <c r="F7622" i="1" s="1"/>
  <c r="G7622" i="1" s="1"/>
  <c r="C7624" i="7"/>
  <c r="D7624" i="7" s="1"/>
  <c r="F7630" i="1" s="1"/>
  <c r="G7630" i="1" s="1"/>
  <c r="C7632" i="7"/>
  <c r="D7632" i="7" s="1"/>
  <c r="F7638" i="1" s="1"/>
  <c r="G7638" i="1" s="1"/>
  <c r="C7640" i="7"/>
  <c r="D7640" i="7" s="1"/>
  <c r="F7646" i="1" s="1"/>
  <c r="G7646" i="1" s="1"/>
  <c r="C7617" i="7"/>
  <c r="D7617" i="7" s="1"/>
  <c r="F7623" i="1" s="1"/>
  <c r="G7623" i="1" s="1"/>
  <c r="C7625" i="7"/>
  <c r="D7625" i="7" s="1"/>
  <c r="F7631" i="1" s="1"/>
  <c r="G7631" i="1" s="1"/>
  <c r="C7633" i="7"/>
  <c r="D7633" i="7" s="1"/>
  <c r="F7639" i="1" s="1"/>
  <c r="G7639" i="1" s="1"/>
  <c r="C7641" i="7"/>
  <c r="D7641" i="7" s="1"/>
  <c r="F7647" i="1" s="1"/>
  <c r="G7647" i="1" s="1"/>
  <c r="C7612" i="7"/>
  <c r="D7612" i="7" s="1"/>
  <c r="F7618" i="1" s="1"/>
  <c r="G7618" i="1" s="1"/>
  <c r="C7620" i="7"/>
  <c r="D7620" i="7" s="1"/>
  <c r="F7626" i="1" s="1"/>
  <c r="G7626" i="1" s="1"/>
  <c r="C7628" i="7"/>
  <c r="D7628" i="7" s="1"/>
  <c r="F7634" i="1" s="1"/>
  <c r="G7634" i="1" s="1"/>
  <c r="C7636" i="7"/>
  <c r="D7636" i="7" s="1"/>
  <c r="F7642" i="1" s="1"/>
  <c r="G7642" i="1" s="1"/>
  <c r="C7621" i="7"/>
  <c r="D7621" i="7" s="1"/>
  <c r="F7627" i="1" s="1"/>
  <c r="G7627" i="1" s="1"/>
  <c r="C7634" i="7"/>
  <c r="D7634" i="7" s="1"/>
  <c r="F7640" i="1" s="1"/>
  <c r="G7640" i="1" s="1"/>
  <c r="C7638" i="7"/>
  <c r="D7638" i="7" s="1"/>
  <c r="F7644" i="1" s="1"/>
  <c r="G7644" i="1" s="1"/>
  <c r="C7622" i="7"/>
  <c r="D7622" i="7" s="1"/>
  <c r="F7628" i="1" s="1"/>
  <c r="G7628" i="1" s="1"/>
  <c r="C7635" i="7"/>
  <c r="D7635" i="7" s="1"/>
  <c r="F7641" i="1" s="1"/>
  <c r="G7641" i="1" s="1"/>
  <c r="C7626" i="7"/>
  <c r="D7626" i="7" s="1"/>
  <c r="F7632" i="1" s="1"/>
  <c r="G7632" i="1" s="1"/>
  <c r="C7627" i="7"/>
  <c r="D7627" i="7" s="1"/>
  <c r="F7633" i="1" s="1"/>
  <c r="G7633" i="1" s="1"/>
  <c r="C7623" i="7"/>
  <c r="D7623" i="7" s="1"/>
  <c r="F7629" i="1" s="1"/>
  <c r="G7629" i="1" s="1"/>
  <c r="C7637" i="7"/>
  <c r="D7637" i="7" s="1"/>
  <c r="F7643" i="1" s="1"/>
  <c r="G7643" i="1" s="1"/>
  <c r="C7613" i="7"/>
  <c r="D7613" i="7" s="1"/>
  <c r="F7619" i="1" s="1"/>
  <c r="G7619" i="1" s="1"/>
  <c r="C7614" i="7"/>
  <c r="D7614" i="7" s="1"/>
  <c r="F7620" i="1" s="1"/>
  <c r="G7620" i="1" s="1"/>
  <c r="C7639" i="7"/>
  <c r="D7639" i="7" s="1"/>
  <c r="F7645" i="1" s="1"/>
  <c r="G7645" i="1" s="1"/>
  <c r="C7619" i="7"/>
  <c r="D7619" i="7" s="1"/>
  <c r="F7625" i="1" s="1"/>
  <c r="G7625" i="1" s="1"/>
  <c r="C7615" i="7"/>
  <c r="D7615" i="7" s="1"/>
  <c r="F7621" i="1" s="1"/>
  <c r="G7621" i="1" s="1"/>
  <c r="C7629" i="7"/>
  <c r="D7629" i="7" s="1"/>
  <c r="F7635" i="1" s="1"/>
  <c r="G7635" i="1" s="1"/>
  <c r="C7618" i="7"/>
  <c r="D7618" i="7" s="1"/>
  <c r="F7624" i="1" s="1"/>
  <c r="G7624" i="1" s="1"/>
  <c r="C7630" i="7"/>
  <c r="D7630" i="7" s="1"/>
  <c r="F7636" i="1" s="1"/>
  <c r="G7636" i="1" s="1"/>
  <c r="C7631" i="7"/>
  <c r="D7631" i="7" s="1"/>
  <c r="F7637" i="1" s="1"/>
  <c r="G7637" i="1" s="1"/>
  <c r="D229" i="6"/>
  <c r="C6888" i="7"/>
  <c r="D6888" i="7" s="1"/>
  <c r="F6894" i="1" s="1"/>
  <c r="G6894" i="1" s="1"/>
  <c r="C6896" i="7"/>
  <c r="D6896" i="7" s="1"/>
  <c r="F6902" i="1" s="1"/>
  <c r="G6902" i="1" s="1"/>
  <c r="C6904" i="7"/>
  <c r="D6904" i="7" s="1"/>
  <c r="F6910" i="1" s="1"/>
  <c r="G6910" i="1" s="1"/>
  <c r="C6889" i="7"/>
  <c r="D6889" i="7" s="1"/>
  <c r="F6895" i="1" s="1"/>
  <c r="G6895" i="1" s="1"/>
  <c r="C6897" i="7"/>
  <c r="D6897" i="7" s="1"/>
  <c r="F6903" i="1" s="1"/>
  <c r="G6903" i="1" s="1"/>
  <c r="C6905" i="7"/>
  <c r="D6905" i="7" s="1"/>
  <c r="F6911" i="1" s="1"/>
  <c r="G6911" i="1" s="1"/>
  <c r="C6884" i="7"/>
  <c r="D6884" i="7" s="1"/>
  <c r="F6890" i="1" s="1"/>
  <c r="G6890" i="1" s="1"/>
  <c r="C6892" i="7"/>
  <c r="D6892" i="7" s="1"/>
  <c r="F6898" i="1" s="1"/>
  <c r="G6898" i="1" s="1"/>
  <c r="C6900" i="7"/>
  <c r="D6900" i="7" s="1"/>
  <c r="F6906" i="1" s="1"/>
  <c r="G6906" i="1" s="1"/>
  <c r="C6908" i="7"/>
  <c r="D6908" i="7" s="1"/>
  <c r="F6914" i="1" s="1"/>
  <c r="G6914" i="1" s="1"/>
  <c r="C6891" i="7"/>
  <c r="D6891" i="7" s="1"/>
  <c r="F6897" i="1" s="1"/>
  <c r="G6897" i="1" s="1"/>
  <c r="C6903" i="7"/>
  <c r="D6903" i="7" s="1"/>
  <c r="F6909" i="1" s="1"/>
  <c r="G6909" i="1" s="1"/>
  <c r="C6909" i="7"/>
  <c r="D6909" i="7" s="1"/>
  <c r="F6915" i="1" s="1"/>
  <c r="G6915" i="1" s="1"/>
  <c r="C6893" i="7"/>
  <c r="D6893" i="7" s="1"/>
  <c r="F6899" i="1" s="1"/>
  <c r="G6899" i="1" s="1"/>
  <c r="C6906" i="7"/>
  <c r="D6906" i="7" s="1"/>
  <c r="F6912" i="1" s="1"/>
  <c r="G6912" i="1" s="1"/>
  <c r="C6895" i="7"/>
  <c r="D6895" i="7" s="1"/>
  <c r="F6901" i="1" s="1"/>
  <c r="G6901" i="1" s="1"/>
  <c r="C6898" i="7"/>
  <c r="D6898" i="7" s="1"/>
  <c r="F6904" i="1" s="1"/>
  <c r="G6904" i="1" s="1"/>
  <c r="C6910" i="7"/>
  <c r="D6910" i="7" s="1"/>
  <c r="F6916" i="1" s="1"/>
  <c r="G6916" i="1" s="1"/>
  <c r="C6882" i="7"/>
  <c r="D6882" i="7" s="1"/>
  <c r="F6888" i="1" s="1"/>
  <c r="G6888" i="1" s="1"/>
  <c r="C6894" i="7"/>
  <c r="D6894" i="7" s="1"/>
  <c r="F6900" i="1" s="1"/>
  <c r="G6900" i="1" s="1"/>
  <c r="C6907" i="7"/>
  <c r="D6907" i="7" s="1"/>
  <c r="F6913" i="1" s="1"/>
  <c r="G6913" i="1" s="1"/>
  <c r="C6883" i="7"/>
  <c r="D6883" i="7" s="1"/>
  <c r="F6889" i="1" s="1"/>
  <c r="G6889" i="1" s="1"/>
  <c r="C6885" i="7"/>
  <c r="D6885" i="7" s="1"/>
  <c r="F6891" i="1" s="1"/>
  <c r="G6891" i="1" s="1"/>
  <c r="C6890" i="7"/>
  <c r="D6890" i="7" s="1"/>
  <c r="F6896" i="1" s="1"/>
  <c r="G6896" i="1" s="1"/>
  <c r="C6886" i="7"/>
  <c r="D6886" i="7" s="1"/>
  <c r="F6892" i="1" s="1"/>
  <c r="G6892" i="1" s="1"/>
  <c r="C6899" i="7"/>
  <c r="D6899" i="7" s="1"/>
  <c r="F6905" i="1" s="1"/>
  <c r="G6905" i="1" s="1"/>
  <c r="C6911" i="7"/>
  <c r="D6911" i="7" s="1"/>
  <c r="F6917" i="1" s="1"/>
  <c r="G6917" i="1" s="1"/>
  <c r="C6887" i="7"/>
  <c r="D6887" i="7" s="1"/>
  <c r="F6893" i="1" s="1"/>
  <c r="G6893" i="1" s="1"/>
  <c r="C6901" i="7"/>
  <c r="D6901" i="7" s="1"/>
  <c r="F6907" i="1" s="1"/>
  <c r="G6907" i="1" s="1"/>
  <c r="C6902" i="7"/>
  <c r="D6902" i="7" s="1"/>
  <c r="F6908" i="1" s="1"/>
  <c r="G6908" i="1" s="1"/>
  <c r="D205" i="6"/>
  <c r="C6152" i="7"/>
  <c r="D6152" i="7" s="1"/>
  <c r="F6158" i="1" s="1"/>
  <c r="G6158" i="1" s="1"/>
  <c r="C6160" i="7"/>
  <c r="D6160" i="7" s="1"/>
  <c r="F6166" i="1" s="1"/>
  <c r="G6166" i="1" s="1"/>
  <c r="C6168" i="7"/>
  <c r="D6168" i="7" s="1"/>
  <c r="F6174" i="1" s="1"/>
  <c r="G6174" i="1" s="1"/>
  <c r="C6176" i="7"/>
  <c r="D6176" i="7" s="1"/>
  <c r="F6182" i="1" s="1"/>
  <c r="G6182" i="1" s="1"/>
  <c r="C6153" i="7"/>
  <c r="D6153" i="7" s="1"/>
  <c r="F6159" i="1" s="1"/>
  <c r="G6159" i="1" s="1"/>
  <c r="C6161" i="7"/>
  <c r="D6161" i="7" s="1"/>
  <c r="F6167" i="1" s="1"/>
  <c r="G6167" i="1" s="1"/>
  <c r="C6169" i="7"/>
  <c r="D6169" i="7" s="1"/>
  <c r="F6175" i="1" s="1"/>
  <c r="G6175" i="1" s="1"/>
  <c r="C6177" i="7"/>
  <c r="D6177" i="7" s="1"/>
  <c r="F6183" i="1" s="1"/>
  <c r="G6183" i="1" s="1"/>
  <c r="C6156" i="7"/>
  <c r="D6156" i="7" s="1"/>
  <c r="F6162" i="1" s="1"/>
  <c r="G6162" i="1" s="1"/>
  <c r="C6164" i="7"/>
  <c r="D6164" i="7" s="1"/>
  <c r="F6170" i="1" s="1"/>
  <c r="G6170" i="1" s="1"/>
  <c r="C6172" i="7"/>
  <c r="D6172" i="7" s="1"/>
  <c r="F6178" i="1" s="1"/>
  <c r="G6178" i="1" s="1"/>
  <c r="C6180" i="7"/>
  <c r="D6180" i="7" s="1"/>
  <c r="F6186" i="1" s="1"/>
  <c r="G6186" i="1" s="1"/>
  <c r="C6162" i="7"/>
  <c r="D6162" i="7" s="1"/>
  <c r="F6168" i="1" s="1"/>
  <c r="G6168" i="1" s="1"/>
  <c r="C6174" i="7"/>
  <c r="D6174" i="7" s="1"/>
  <c r="F6180" i="1" s="1"/>
  <c r="G6180" i="1" s="1"/>
  <c r="C6166" i="7"/>
  <c r="D6166" i="7" s="1"/>
  <c r="F6172" i="1" s="1"/>
  <c r="G6172" i="1" s="1"/>
  <c r="C6163" i="7"/>
  <c r="D6163" i="7" s="1"/>
  <c r="F6169" i="1" s="1"/>
  <c r="G6169" i="1" s="1"/>
  <c r="C6175" i="7"/>
  <c r="D6175" i="7" s="1"/>
  <c r="F6181" i="1" s="1"/>
  <c r="G6181" i="1" s="1"/>
  <c r="C6154" i="7"/>
  <c r="D6154" i="7" s="1"/>
  <c r="F6160" i="1" s="1"/>
  <c r="G6160" i="1" s="1"/>
  <c r="C6155" i="7"/>
  <c r="D6155" i="7" s="1"/>
  <c r="F6161" i="1" s="1"/>
  <c r="G6161" i="1" s="1"/>
  <c r="C6167" i="7"/>
  <c r="D6167" i="7" s="1"/>
  <c r="F6173" i="1" s="1"/>
  <c r="G6173" i="1" s="1"/>
  <c r="C6151" i="7"/>
  <c r="D6151" i="7" s="1"/>
  <c r="F6157" i="1" s="1"/>
  <c r="G6157" i="1" s="1"/>
  <c r="C6165" i="7"/>
  <c r="D6165" i="7" s="1"/>
  <c r="F6171" i="1" s="1"/>
  <c r="G6171" i="1" s="1"/>
  <c r="C6178" i="7"/>
  <c r="D6178" i="7" s="1"/>
  <c r="F6184" i="1" s="1"/>
  <c r="G6184" i="1" s="1"/>
  <c r="C6179" i="7"/>
  <c r="D6179" i="7" s="1"/>
  <c r="F6185" i="1" s="1"/>
  <c r="G6185" i="1" s="1"/>
  <c r="C6157" i="7"/>
  <c r="D6157" i="7" s="1"/>
  <c r="F6163" i="1" s="1"/>
  <c r="G6163" i="1" s="1"/>
  <c r="C6170" i="7"/>
  <c r="D6170" i="7" s="1"/>
  <c r="F6176" i="1" s="1"/>
  <c r="G6176" i="1" s="1"/>
  <c r="C6158" i="7"/>
  <c r="D6158" i="7" s="1"/>
  <c r="F6164" i="1" s="1"/>
  <c r="G6164" i="1" s="1"/>
  <c r="C6171" i="7"/>
  <c r="D6171" i="7" s="1"/>
  <c r="F6177" i="1" s="1"/>
  <c r="G6177" i="1" s="1"/>
  <c r="C6159" i="7"/>
  <c r="D6159" i="7" s="1"/>
  <c r="F6165" i="1" s="1"/>
  <c r="G6165" i="1" s="1"/>
  <c r="C6173" i="7"/>
  <c r="D6173" i="7" s="1"/>
  <c r="F6179" i="1" s="1"/>
  <c r="G6179" i="1" s="1"/>
  <c r="D181" i="6"/>
  <c r="C5423" i="7"/>
  <c r="D5423" i="7" s="1"/>
  <c r="F5429" i="1" s="1"/>
  <c r="G5429" i="1" s="1"/>
  <c r="C5431" i="7"/>
  <c r="D5431" i="7" s="1"/>
  <c r="F5437" i="1" s="1"/>
  <c r="G5437" i="1" s="1"/>
  <c r="C5439" i="7"/>
  <c r="D5439" i="7" s="1"/>
  <c r="F5445" i="1" s="1"/>
  <c r="G5445" i="1" s="1"/>
  <c r="C5447" i="7"/>
  <c r="D5447" i="7" s="1"/>
  <c r="F5453" i="1" s="1"/>
  <c r="G5453" i="1" s="1"/>
  <c r="C5424" i="7"/>
  <c r="D5424" i="7" s="1"/>
  <c r="F5430" i="1" s="1"/>
  <c r="G5430" i="1" s="1"/>
  <c r="C5432" i="7"/>
  <c r="D5432" i="7" s="1"/>
  <c r="F5438" i="1" s="1"/>
  <c r="G5438" i="1" s="1"/>
  <c r="C5440" i="7"/>
  <c r="D5440" i="7" s="1"/>
  <c r="F5446" i="1" s="1"/>
  <c r="G5446" i="1" s="1"/>
  <c r="C5448" i="7"/>
  <c r="D5448" i="7" s="1"/>
  <c r="F5454" i="1" s="1"/>
  <c r="G5454" i="1" s="1"/>
  <c r="C5425" i="7"/>
  <c r="D5425" i="7" s="1"/>
  <c r="F5431" i="1" s="1"/>
  <c r="G5431" i="1" s="1"/>
  <c r="C5433" i="7"/>
  <c r="D5433" i="7" s="1"/>
  <c r="F5439" i="1" s="1"/>
  <c r="G5439" i="1" s="1"/>
  <c r="C5441" i="7"/>
  <c r="D5441" i="7" s="1"/>
  <c r="F5447" i="1" s="1"/>
  <c r="G5447" i="1" s="1"/>
  <c r="C5449" i="7"/>
  <c r="D5449" i="7" s="1"/>
  <c r="F5455" i="1" s="1"/>
  <c r="G5455" i="1" s="1"/>
  <c r="C5428" i="7"/>
  <c r="D5428" i="7" s="1"/>
  <c r="F5434" i="1" s="1"/>
  <c r="G5434" i="1" s="1"/>
  <c r="C5436" i="7"/>
  <c r="D5436" i="7" s="1"/>
  <c r="F5442" i="1" s="1"/>
  <c r="G5442" i="1" s="1"/>
  <c r="C5444" i="7"/>
  <c r="D5444" i="7" s="1"/>
  <c r="F5450" i="1" s="1"/>
  <c r="G5450" i="1" s="1"/>
  <c r="C5422" i="7"/>
  <c r="D5422" i="7" s="1"/>
  <c r="F5428" i="1" s="1"/>
  <c r="G5428" i="1" s="1"/>
  <c r="C5438" i="7"/>
  <c r="D5438" i="7" s="1"/>
  <c r="F5444" i="1" s="1"/>
  <c r="G5444" i="1" s="1"/>
  <c r="C5429" i="7"/>
  <c r="D5429" i="7" s="1"/>
  <c r="F5435" i="1" s="1"/>
  <c r="G5435" i="1" s="1"/>
  <c r="C5426" i="7"/>
  <c r="D5426" i="7" s="1"/>
  <c r="F5432" i="1" s="1"/>
  <c r="G5432" i="1" s="1"/>
  <c r="C5442" i="7"/>
  <c r="D5442" i="7" s="1"/>
  <c r="F5448" i="1" s="1"/>
  <c r="G5448" i="1" s="1"/>
  <c r="C5445" i="7"/>
  <c r="D5445" i="7" s="1"/>
  <c r="F5451" i="1" s="1"/>
  <c r="G5451" i="1" s="1"/>
  <c r="C5430" i="7"/>
  <c r="D5430" i="7" s="1"/>
  <c r="F5436" i="1" s="1"/>
  <c r="G5436" i="1" s="1"/>
  <c r="C5427" i="7"/>
  <c r="D5427" i="7" s="1"/>
  <c r="F5433" i="1" s="1"/>
  <c r="G5433" i="1" s="1"/>
  <c r="C5443" i="7"/>
  <c r="D5443" i="7" s="1"/>
  <c r="F5449" i="1" s="1"/>
  <c r="G5449" i="1" s="1"/>
  <c r="C5446" i="7"/>
  <c r="D5446" i="7" s="1"/>
  <c r="F5452" i="1" s="1"/>
  <c r="G5452" i="1" s="1"/>
  <c r="C5434" i="7"/>
  <c r="D5434" i="7" s="1"/>
  <c r="F5440" i="1" s="1"/>
  <c r="G5440" i="1" s="1"/>
  <c r="C5450" i="7"/>
  <c r="D5450" i="7" s="1"/>
  <c r="F5456" i="1" s="1"/>
  <c r="G5456" i="1" s="1"/>
  <c r="C5435" i="7"/>
  <c r="D5435" i="7" s="1"/>
  <c r="F5441" i="1" s="1"/>
  <c r="G5441" i="1" s="1"/>
  <c r="C5421" i="7"/>
  <c r="D5421" i="7" s="1"/>
  <c r="F5427" i="1" s="1"/>
  <c r="G5427" i="1" s="1"/>
  <c r="C5437" i="7"/>
  <c r="D5437" i="7" s="1"/>
  <c r="F5443" i="1" s="1"/>
  <c r="G5443" i="1" s="1"/>
  <c r="D157" i="6"/>
  <c r="C4695" i="7"/>
  <c r="D4695" i="7" s="1"/>
  <c r="C4703" i="7"/>
  <c r="D4703" i="7" s="1"/>
  <c r="C4711" i="7"/>
  <c r="D4711" i="7" s="1"/>
  <c r="C4719" i="7"/>
  <c r="D4719" i="7" s="1"/>
  <c r="C4696" i="7"/>
  <c r="D4696" i="7" s="1"/>
  <c r="F4702" i="1" s="1"/>
  <c r="G4702" i="1" s="1"/>
  <c r="C4704" i="7"/>
  <c r="D4704" i="7" s="1"/>
  <c r="F4710" i="1" s="1"/>
  <c r="G4710" i="1" s="1"/>
  <c r="C4712" i="7"/>
  <c r="D4712" i="7" s="1"/>
  <c r="F4718" i="1" s="1"/>
  <c r="G4718" i="1" s="1"/>
  <c r="C4697" i="7"/>
  <c r="D4697" i="7" s="1"/>
  <c r="F4703" i="1" s="1"/>
  <c r="G4703" i="1" s="1"/>
  <c r="C4705" i="7"/>
  <c r="D4705" i="7" s="1"/>
  <c r="F4711" i="1" s="1"/>
  <c r="G4711" i="1" s="1"/>
  <c r="C4713" i="7"/>
  <c r="D4713" i="7" s="1"/>
  <c r="F4719" i="1" s="1"/>
  <c r="G4719" i="1" s="1"/>
  <c r="C4692" i="7"/>
  <c r="D4692" i="7" s="1"/>
  <c r="C4700" i="7"/>
  <c r="D4700" i="7" s="1"/>
  <c r="C4708" i="7"/>
  <c r="D4708" i="7" s="1"/>
  <c r="C4716" i="7"/>
  <c r="D4716" i="7" s="1"/>
  <c r="C4701" i="7"/>
  <c r="D4701" i="7" s="1"/>
  <c r="F4707" i="1" s="1"/>
  <c r="G4707" i="1" s="1"/>
  <c r="C4717" i="7"/>
  <c r="D4717" i="7" s="1"/>
  <c r="F4723" i="1" s="1"/>
  <c r="G4723" i="1" s="1"/>
  <c r="C4699" i="7"/>
  <c r="D4699" i="7" s="1"/>
  <c r="C4718" i="7"/>
  <c r="D4718" i="7" s="1"/>
  <c r="F4724" i="1" s="1"/>
  <c r="G4724" i="1" s="1"/>
  <c r="C4702" i="7"/>
  <c r="D4702" i="7" s="1"/>
  <c r="F4708" i="1" s="1"/>
  <c r="G4708" i="1" s="1"/>
  <c r="C4690" i="7"/>
  <c r="D4690" i="7" s="1"/>
  <c r="F4696" i="1" s="1"/>
  <c r="G4696" i="1" s="1"/>
  <c r="C4691" i="7"/>
  <c r="D4691" i="7" s="1"/>
  <c r="C4706" i="7"/>
  <c r="D4706" i="7" s="1"/>
  <c r="F4712" i="1" s="1"/>
  <c r="G4712" i="1" s="1"/>
  <c r="C4707" i="7"/>
  <c r="D4707" i="7" s="1"/>
  <c r="C4709" i="7"/>
  <c r="D4709" i="7" s="1"/>
  <c r="F4715" i="1" s="1"/>
  <c r="G4715" i="1" s="1"/>
  <c r="C4693" i="7"/>
  <c r="D4693" i="7" s="1"/>
  <c r="F4699" i="1" s="1"/>
  <c r="G4699" i="1" s="1"/>
  <c r="C4710" i="7"/>
  <c r="D4710" i="7" s="1"/>
  <c r="F4716" i="1" s="1"/>
  <c r="G4716" i="1" s="1"/>
  <c r="C4694" i="7"/>
  <c r="D4694" i="7" s="1"/>
  <c r="F4700" i="1" s="1"/>
  <c r="G4700" i="1" s="1"/>
  <c r="C4714" i="7"/>
  <c r="D4714" i="7" s="1"/>
  <c r="F4720" i="1" s="1"/>
  <c r="G4720" i="1" s="1"/>
  <c r="C4698" i="7"/>
  <c r="D4698" i="7" s="1"/>
  <c r="F4704" i="1" s="1"/>
  <c r="G4704" i="1" s="1"/>
  <c r="C4715" i="7"/>
  <c r="D4715" i="7" s="1"/>
  <c r="D133" i="6"/>
  <c r="C3967" i="7"/>
  <c r="D3967" i="7" s="1"/>
  <c r="C3975" i="7"/>
  <c r="D3975" i="7" s="1"/>
  <c r="F3981" i="1" s="1"/>
  <c r="G3981" i="1" s="1"/>
  <c r="C3983" i="7"/>
  <c r="D3983" i="7" s="1"/>
  <c r="F3989" i="1" s="1"/>
  <c r="G3989" i="1" s="1"/>
  <c r="C3960" i="7"/>
  <c r="D3960" i="7" s="1"/>
  <c r="F3966" i="1" s="1"/>
  <c r="G3966" i="1" s="1"/>
  <c r="C3968" i="7"/>
  <c r="D3968" i="7" s="1"/>
  <c r="F3974" i="1" s="1"/>
  <c r="G3974" i="1" s="1"/>
  <c r="C3976" i="7"/>
  <c r="D3976" i="7" s="1"/>
  <c r="F3982" i="1" s="1"/>
  <c r="G3982" i="1" s="1"/>
  <c r="C3984" i="7"/>
  <c r="D3984" i="7" s="1"/>
  <c r="F3990" i="1" s="1"/>
  <c r="G3990" i="1" s="1"/>
  <c r="C3961" i="7"/>
  <c r="D3961" i="7" s="1"/>
  <c r="F3967" i="1" s="1"/>
  <c r="G3967" i="1" s="1"/>
  <c r="C3969" i="7"/>
  <c r="D3969" i="7" s="1"/>
  <c r="F3975" i="1" s="1"/>
  <c r="G3975" i="1" s="1"/>
  <c r="C3977" i="7"/>
  <c r="D3977" i="7" s="1"/>
  <c r="F3983" i="1" s="1"/>
  <c r="G3983" i="1" s="1"/>
  <c r="C3985" i="7"/>
  <c r="D3985" i="7" s="1"/>
  <c r="F3991" i="1" s="1"/>
  <c r="G3991" i="1" s="1"/>
  <c r="C3964" i="7"/>
  <c r="D3964" i="7" s="1"/>
  <c r="C3972" i="7"/>
  <c r="D3972" i="7" s="1"/>
  <c r="C3980" i="7"/>
  <c r="D3980" i="7" s="1"/>
  <c r="F3986" i="1" s="1"/>
  <c r="G3986" i="1" s="1"/>
  <c r="C3988" i="7"/>
  <c r="D3988" i="7" s="1"/>
  <c r="C3962" i="7"/>
  <c r="D3962" i="7" s="1"/>
  <c r="F3968" i="1" s="1"/>
  <c r="G3968" i="1" s="1"/>
  <c r="C3978" i="7"/>
  <c r="D3978" i="7" s="1"/>
  <c r="F3984" i="1" s="1"/>
  <c r="G3984" i="1" s="1"/>
  <c r="C3963" i="7"/>
  <c r="D3963" i="7" s="1"/>
  <c r="C3979" i="7"/>
  <c r="D3979" i="7" s="1"/>
  <c r="C3965" i="7"/>
  <c r="D3965" i="7" s="1"/>
  <c r="F3971" i="1" s="1"/>
  <c r="G3971" i="1" s="1"/>
  <c r="C3981" i="7"/>
  <c r="D3981" i="7" s="1"/>
  <c r="F3987" i="1" s="1"/>
  <c r="G3987" i="1" s="1"/>
  <c r="C3987" i="7"/>
  <c r="D3987" i="7" s="1"/>
  <c r="C3966" i="7"/>
  <c r="D3966" i="7" s="1"/>
  <c r="C3989" i="7"/>
  <c r="D3989" i="7" s="1"/>
  <c r="F3995" i="1" s="1"/>
  <c r="G3995" i="1" s="1"/>
  <c r="C3971" i="7"/>
  <c r="D3971" i="7" s="1"/>
  <c r="C3973" i="7"/>
  <c r="D3973" i="7" s="1"/>
  <c r="F3979" i="1" s="1"/>
  <c r="G3979" i="1" s="1"/>
  <c r="C3970" i="7"/>
  <c r="D3970" i="7" s="1"/>
  <c r="F3976" i="1" s="1"/>
  <c r="G3976" i="1" s="1"/>
  <c r="C3974" i="7"/>
  <c r="D3974" i="7" s="1"/>
  <c r="C3982" i="7"/>
  <c r="D3982" i="7" s="1"/>
  <c r="C3986" i="7"/>
  <c r="D3986" i="7" s="1"/>
  <c r="F3992" i="1" s="1"/>
  <c r="G3992" i="1" s="1"/>
  <c r="D101" i="6"/>
  <c r="C2988" i="7"/>
  <c r="D2988" i="7" s="1"/>
  <c r="C2996" i="7"/>
  <c r="D2996" i="7" s="1"/>
  <c r="C3004" i="7"/>
  <c r="D3004" i="7" s="1"/>
  <c r="C3012" i="7"/>
  <c r="D3012" i="7" s="1"/>
  <c r="C2989" i="7"/>
  <c r="D2989" i="7" s="1"/>
  <c r="F2995" i="1" s="1"/>
  <c r="G2995" i="1" s="1"/>
  <c r="C2997" i="7"/>
  <c r="D2997" i="7" s="1"/>
  <c r="F3003" i="1" s="1"/>
  <c r="G3003" i="1" s="1"/>
  <c r="C3005" i="7"/>
  <c r="D3005" i="7" s="1"/>
  <c r="F3011" i="1" s="1"/>
  <c r="G3011" i="1" s="1"/>
  <c r="C3013" i="7"/>
  <c r="D3013" i="7" s="1"/>
  <c r="F3019" i="1" s="1"/>
  <c r="G3019" i="1" s="1"/>
  <c r="C2990" i="7"/>
  <c r="D2990" i="7" s="1"/>
  <c r="C2998" i="7"/>
  <c r="D2998" i="7" s="1"/>
  <c r="C3006" i="7"/>
  <c r="D3006" i="7" s="1"/>
  <c r="C3014" i="7"/>
  <c r="D3014" i="7" s="1"/>
  <c r="C2984" i="7"/>
  <c r="D2984" i="7" s="1"/>
  <c r="F2990" i="1" s="1"/>
  <c r="G2990" i="1" s="1"/>
  <c r="C2992" i="7"/>
  <c r="D2992" i="7" s="1"/>
  <c r="F2998" i="1" s="1"/>
  <c r="G2998" i="1" s="1"/>
  <c r="C3000" i="7"/>
  <c r="D3000" i="7" s="1"/>
  <c r="F3006" i="1" s="1"/>
  <c r="G3006" i="1" s="1"/>
  <c r="C3008" i="7"/>
  <c r="D3008" i="7" s="1"/>
  <c r="F3014" i="1" s="1"/>
  <c r="G3014" i="1" s="1"/>
  <c r="C2999" i="7"/>
  <c r="D2999" i="7" s="1"/>
  <c r="C2985" i="7"/>
  <c r="D2985" i="7" s="1"/>
  <c r="F2991" i="1" s="1"/>
  <c r="G2991" i="1" s="1"/>
  <c r="C3001" i="7"/>
  <c r="D3001" i="7" s="1"/>
  <c r="F3007" i="1" s="1"/>
  <c r="G3007" i="1" s="1"/>
  <c r="C2986" i="7"/>
  <c r="D2986" i="7" s="1"/>
  <c r="F2992" i="1" s="1"/>
  <c r="G2992" i="1" s="1"/>
  <c r="C3002" i="7"/>
  <c r="D3002" i="7" s="1"/>
  <c r="F3008" i="1" s="1"/>
  <c r="G3008" i="1" s="1"/>
  <c r="C2993" i="7"/>
  <c r="D2993" i="7" s="1"/>
  <c r="F2999" i="1" s="1"/>
  <c r="G2999" i="1" s="1"/>
  <c r="C3009" i="7"/>
  <c r="D3009" i="7" s="1"/>
  <c r="F3015" i="1" s="1"/>
  <c r="G3015" i="1" s="1"/>
  <c r="C2987" i="7"/>
  <c r="D2987" i="7" s="1"/>
  <c r="C2991" i="7"/>
  <c r="D2991" i="7" s="1"/>
  <c r="C2994" i="7"/>
  <c r="D2994" i="7" s="1"/>
  <c r="F3000" i="1" s="1"/>
  <c r="G3000" i="1" s="1"/>
  <c r="C3010" i="7"/>
  <c r="D3010" i="7" s="1"/>
  <c r="F3016" i="1" s="1"/>
  <c r="G3016" i="1" s="1"/>
  <c r="C2995" i="7"/>
  <c r="D2995" i="7" s="1"/>
  <c r="C3003" i="7"/>
  <c r="D3003" i="7" s="1"/>
  <c r="C3007" i="7"/>
  <c r="D3007" i="7" s="1"/>
  <c r="C3011" i="7"/>
  <c r="D3011" i="7" s="1"/>
  <c r="D77" i="6"/>
  <c r="C2260" i="7"/>
  <c r="D2260" i="7" s="1"/>
  <c r="C2268" i="7"/>
  <c r="D2268" i="7" s="1"/>
  <c r="C2276" i="7"/>
  <c r="D2276" i="7" s="1"/>
  <c r="C2284" i="7"/>
  <c r="D2284" i="7" s="1"/>
  <c r="C2261" i="7"/>
  <c r="D2261" i="7" s="1"/>
  <c r="F2267" i="1" s="1"/>
  <c r="G2267" i="1" s="1"/>
  <c r="C2269" i="7"/>
  <c r="D2269" i="7" s="1"/>
  <c r="F2275" i="1" s="1"/>
  <c r="G2275" i="1" s="1"/>
  <c r="C2277" i="7"/>
  <c r="D2277" i="7" s="1"/>
  <c r="F2283" i="1" s="1"/>
  <c r="G2283" i="1" s="1"/>
  <c r="C2254" i="7"/>
  <c r="D2254" i="7" s="1"/>
  <c r="C2262" i="7"/>
  <c r="D2262" i="7" s="1"/>
  <c r="C2270" i="7"/>
  <c r="D2270" i="7" s="1"/>
  <c r="C2278" i="7"/>
  <c r="D2278" i="7" s="1"/>
  <c r="C2256" i="7"/>
  <c r="D2256" i="7" s="1"/>
  <c r="F2262" i="1" s="1"/>
  <c r="G2262" i="1" s="1"/>
  <c r="C2264" i="7"/>
  <c r="D2264" i="7" s="1"/>
  <c r="C2272" i="7"/>
  <c r="D2272" i="7" s="1"/>
  <c r="F2278" i="1" s="1"/>
  <c r="G2278" i="1" s="1"/>
  <c r="C2280" i="7"/>
  <c r="D2280" i="7" s="1"/>
  <c r="F2286" i="1" s="1"/>
  <c r="G2286" i="1" s="1"/>
  <c r="C2263" i="7"/>
  <c r="D2263" i="7" s="1"/>
  <c r="C2279" i="7"/>
  <c r="D2279" i="7" s="1"/>
  <c r="C2265" i="7"/>
  <c r="D2265" i="7" s="1"/>
  <c r="F2271" i="1" s="1"/>
  <c r="G2271" i="1" s="1"/>
  <c r="C2281" i="7"/>
  <c r="D2281" i="7" s="1"/>
  <c r="F2287" i="1" s="1"/>
  <c r="G2287" i="1" s="1"/>
  <c r="C2266" i="7"/>
  <c r="D2266" i="7" s="1"/>
  <c r="F2272" i="1" s="1"/>
  <c r="G2272" i="1" s="1"/>
  <c r="C2282" i="7"/>
  <c r="D2282" i="7" s="1"/>
  <c r="F2288" i="1" s="1"/>
  <c r="G2288" i="1" s="1"/>
  <c r="C2257" i="7"/>
  <c r="D2257" i="7" s="1"/>
  <c r="F2263" i="1" s="1"/>
  <c r="G2263" i="1" s="1"/>
  <c r="C2273" i="7"/>
  <c r="D2273" i="7" s="1"/>
  <c r="F2279" i="1" s="1"/>
  <c r="G2279" i="1" s="1"/>
  <c r="C2283" i="7"/>
  <c r="D2283" i="7" s="1"/>
  <c r="C2255" i="7"/>
  <c r="D2255" i="7" s="1"/>
  <c r="C2258" i="7"/>
  <c r="D2258" i="7" s="1"/>
  <c r="F2264" i="1" s="1"/>
  <c r="G2264" i="1" s="1"/>
  <c r="C2274" i="7"/>
  <c r="D2274" i="7" s="1"/>
  <c r="F2280" i="1" s="1"/>
  <c r="G2280" i="1" s="1"/>
  <c r="C2259" i="7"/>
  <c r="D2259" i="7" s="1"/>
  <c r="C2267" i="7"/>
  <c r="D2267" i="7" s="1"/>
  <c r="C2271" i="7"/>
  <c r="D2271" i="7" s="1"/>
  <c r="C2275" i="7"/>
  <c r="D2275" i="7" s="1"/>
  <c r="D61" i="6"/>
  <c r="C1772" i="7"/>
  <c r="D1772" i="7" s="1"/>
  <c r="C1780" i="7"/>
  <c r="D1780" i="7" s="1"/>
  <c r="C1788" i="7"/>
  <c r="D1788" i="7" s="1"/>
  <c r="C1796" i="7"/>
  <c r="D1796" i="7" s="1"/>
  <c r="C1773" i="7"/>
  <c r="D1773" i="7" s="1"/>
  <c r="F1779" i="1" s="1"/>
  <c r="G1779" i="1" s="1"/>
  <c r="C1781" i="7"/>
  <c r="D1781" i="7" s="1"/>
  <c r="F1787" i="1" s="1"/>
  <c r="G1787" i="1" s="1"/>
  <c r="C1789" i="7"/>
  <c r="D1789" i="7" s="1"/>
  <c r="F1795" i="1" s="1"/>
  <c r="G1795" i="1" s="1"/>
  <c r="C1797" i="7"/>
  <c r="D1797" i="7" s="1"/>
  <c r="F1803" i="1" s="1"/>
  <c r="G1803" i="1" s="1"/>
  <c r="C1774" i="7"/>
  <c r="D1774" i="7" s="1"/>
  <c r="C1782" i="7"/>
  <c r="D1782" i="7" s="1"/>
  <c r="C1790" i="7"/>
  <c r="D1790" i="7" s="1"/>
  <c r="C1768" i="7"/>
  <c r="D1768" i="7" s="1"/>
  <c r="F1774" i="1" s="1"/>
  <c r="G1774" i="1" s="1"/>
  <c r="C1776" i="7"/>
  <c r="D1776" i="7" s="1"/>
  <c r="F1782" i="1" s="1"/>
  <c r="G1782" i="1" s="1"/>
  <c r="C1784" i="7"/>
  <c r="D1784" i="7" s="1"/>
  <c r="C1792" i="7"/>
  <c r="D1792" i="7" s="1"/>
  <c r="C1783" i="7"/>
  <c r="D1783" i="7" s="1"/>
  <c r="C1769" i="7"/>
  <c r="D1769" i="7" s="1"/>
  <c r="F1775" i="1" s="1"/>
  <c r="G1775" i="1" s="1"/>
  <c r="C1785" i="7"/>
  <c r="D1785" i="7" s="1"/>
  <c r="F1791" i="1" s="1"/>
  <c r="G1791" i="1" s="1"/>
  <c r="C1770" i="7"/>
  <c r="D1770" i="7" s="1"/>
  <c r="F1776" i="1" s="1"/>
  <c r="G1776" i="1" s="1"/>
  <c r="C1786" i="7"/>
  <c r="D1786" i="7" s="1"/>
  <c r="F1792" i="1" s="1"/>
  <c r="G1792" i="1" s="1"/>
  <c r="C1777" i="7"/>
  <c r="D1777" i="7" s="1"/>
  <c r="F1783" i="1" s="1"/>
  <c r="G1783" i="1" s="1"/>
  <c r="C1793" i="7"/>
  <c r="D1793" i="7" s="1"/>
  <c r="F1799" i="1" s="1"/>
  <c r="G1799" i="1" s="1"/>
  <c r="C1771" i="7"/>
  <c r="D1771" i="7" s="1"/>
  <c r="C1775" i="7"/>
  <c r="D1775" i="7" s="1"/>
  <c r="C1778" i="7"/>
  <c r="D1778" i="7" s="1"/>
  <c r="F1784" i="1" s="1"/>
  <c r="G1784" i="1" s="1"/>
  <c r="C1794" i="7"/>
  <c r="D1794" i="7" s="1"/>
  <c r="F1800" i="1" s="1"/>
  <c r="G1800" i="1" s="1"/>
  <c r="C1779" i="7"/>
  <c r="D1779" i="7" s="1"/>
  <c r="C1787" i="7"/>
  <c r="D1787" i="7" s="1"/>
  <c r="C1791" i="7"/>
  <c r="D1791" i="7" s="1"/>
  <c r="C1795" i="7"/>
  <c r="D1795" i="7" s="1"/>
  <c r="D37" i="6"/>
  <c r="C1041" i="7"/>
  <c r="D1041" i="7" s="1"/>
  <c r="F1047" i="1" s="1"/>
  <c r="G1047" i="1" s="1"/>
  <c r="C1049" i="7"/>
  <c r="D1049" i="7" s="1"/>
  <c r="F1055" i="1" s="1"/>
  <c r="G1055" i="1" s="1"/>
  <c r="C1057" i="7"/>
  <c r="D1057" i="7" s="1"/>
  <c r="F1063" i="1" s="1"/>
  <c r="G1063" i="1" s="1"/>
  <c r="C1065" i="7"/>
  <c r="D1065" i="7" s="1"/>
  <c r="F1071" i="1" s="1"/>
  <c r="G1071" i="1" s="1"/>
  <c r="C1042" i="7"/>
  <c r="D1042" i="7" s="1"/>
  <c r="F1048" i="1" s="1"/>
  <c r="G1048" i="1" s="1"/>
  <c r="C1050" i="7"/>
  <c r="D1050" i="7" s="1"/>
  <c r="F1056" i="1" s="1"/>
  <c r="G1056" i="1" s="1"/>
  <c r="C1058" i="7"/>
  <c r="D1058" i="7" s="1"/>
  <c r="F1064" i="1" s="1"/>
  <c r="G1064" i="1" s="1"/>
  <c r="C1066" i="7"/>
  <c r="D1066" i="7" s="1"/>
  <c r="F1072" i="1" s="1"/>
  <c r="G1072" i="1" s="1"/>
  <c r="C1043" i="7"/>
  <c r="D1043" i="7" s="1"/>
  <c r="C1051" i="7"/>
  <c r="D1051" i="7" s="1"/>
  <c r="C1059" i="7"/>
  <c r="D1059" i="7" s="1"/>
  <c r="C1067" i="7"/>
  <c r="D1067" i="7" s="1"/>
  <c r="C1044" i="7"/>
  <c r="D1044" i="7" s="1"/>
  <c r="C1052" i="7"/>
  <c r="D1052" i="7" s="1"/>
  <c r="C1060" i="7"/>
  <c r="D1060" i="7" s="1"/>
  <c r="C1053" i="7"/>
  <c r="D1053" i="7" s="1"/>
  <c r="F1059" i="1" s="1"/>
  <c r="G1059" i="1" s="1"/>
  <c r="C1038" i="7"/>
  <c r="D1038" i="7" s="1"/>
  <c r="C1054" i="7"/>
  <c r="D1054" i="7" s="1"/>
  <c r="C1039" i="7"/>
  <c r="D1039" i="7" s="1"/>
  <c r="C1055" i="7"/>
  <c r="D1055" i="7" s="1"/>
  <c r="C1045" i="7"/>
  <c r="D1045" i="7" s="1"/>
  <c r="F1051" i="1" s="1"/>
  <c r="G1051" i="1" s="1"/>
  <c r="C1061" i="7"/>
  <c r="D1061" i="7" s="1"/>
  <c r="F1067" i="1" s="1"/>
  <c r="G1067" i="1" s="1"/>
  <c r="C1056" i="7"/>
  <c r="D1056" i="7" s="1"/>
  <c r="C1062" i="7"/>
  <c r="D1062" i="7" s="1"/>
  <c r="C1063" i="7"/>
  <c r="D1063" i="7" s="1"/>
  <c r="F1069" i="1" s="1"/>
  <c r="G1069" i="1" s="1"/>
  <c r="C1046" i="7"/>
  <c r="D1046" i="7" s="1"/>
  <c r="C1064" i="7"/>
  <c r="D1064" i="7" s="1"/>
  <c r="C1047" i="7"/>
  <c r="D1047" i="7" s="1"/>
  <c r="C1048" i="7"/>
  <c r="D1048" i="7" s="1"/>
  <c r="F1054" i="1" s="1"/>
  <c r="G1054" i="1" s="1"/>
  <c r="C1040" i="7"/>
  <c r="D1040" i="7" s="1"/>
  <c r="D29" i="6"/>
  <c r="C793" i="7"/>
  <c r="D793" i="7" s="1"/>
  <c r="F799" i="1" s="1"/>
  <c r="G799" i="1" s="1"/>
  <c r="C801" i="7"/>
  <c r="D801" i="7" s="1"/>
  <c r="F807" i="1" s="1"/>
  <c r="G807" i="1" s="1"/>
  <c r="C809" i="7"/>
  <c r="D809" i="7" s="1"/>
  <c r="F815" i="1" s="1"/>
  <c r="G815" i="1" s="1"/>
  <c r="C817" i="7"/>
  <c r="D817" i="7" s="1"/>
  <c r="F823" i="1" s="1"/>
  <c r="G823" i="1" s="1"/>
  <c r="C794" i="7"/>
  <c r="D794" i="7" s="1"/>
  <c r="F800" i="1" s="1"/>
  <c r="G800" i="1" s="1"/>
  <c r="C802" i="7"/>
  <c r="D802" i="7" s="1"/>
  <c r="F808" i="1" s="1"/>
  <c r="G808" i="1" s="1"/>
  <c r="C810" i="7"/>
  <c r="D810" i="7" s="1"/>
  <c r="F816" i="1" s="1"/>
  <c r="G816" i="1" s="1"/>
  <c r="C818" i="7"/>
  <c r="D818" i="7" s="1"/>
  <c r="F824" i="1" s="1"/>
  <c r="G824" i="1" s="1"/>
  <c r="C795" i="7"/>
  <c r="D795" i="7" s="1"/>
  <c r="C803" i="7"/>
  <c r="D803" i="7" s="1"/>
  <c r="C811" i="7"/>
  <c r="D811" i="7" s="1"/>
  <c r="C819" i="7"/>
  <c r="D819" i="7" s="1"/>
  <c r="C796" i="7"/>
  <c r="D796" i="7" s="1"/>
  <c r="C804" i="7"/>
  <c r="D804" i="7" s="1"/>
  <c r="C812" i="7"/>
  <c r="D812" i="7" s="1"/>
  <c r="C820" i="7"/>
  <c r="D820" i="7" s="1"/>
  <c r="C797" i="7"/>
  <c r="D797" i="7" s="1"/>
  <c r="F803" i="1" s="1"/>
  <c r="G803" i="1" s="1"/>
  <c r="C813" i="7"/>
  <c r="D813" i="7" s="1"/>
  <c r="F819" i="1" s="1"/>
  <c r="G819" i="1" s="1"/>
  <c r="C798" i="7"/>
  <c r="D798" i="7" s="1"/>
  <c r="C814" i="7"/>
  <c r="D814" i="7" s="1"/>
  <c r="C799" i="7"/>
  <c r="D799" i="7" s="1"/>
  <c r="C815" i="7"/>
  <c r="D815" i="7" s="1"/>
  <c r="C805" i="7"/>
  <c r="D805" i="7" s="1"/>
  <c r="F811" i="1" s="1"/>
  <c r="G811" i="1" s="1"/>
  <c r="C821" i="7"/>
  <c r="D821" i="7" s="1"/>
  <c r="F827" i="1" s="1"/>
  <c r="G827" i="1" s="1"/>
  <c r="C800" i="7"/>
  <c r="D800" i="7" s="1"/>
  <c r="C806" i="7"/>
  <c r="D806" i="7" s="1"/>
  <c r="F812" i="1" s="1"/>
  <c r="G812" i="1" s="1"/>
  <c r="C807" i="7"/>
  <c r="D807" i="7" s="1"/>
  <c r="C822" i="7"/>
  <c r="D822" i="7" s="1"/>
  <c r="C808" i="7"/>
  <c r="D808" i="7" s="1"/>
  <c r="F814" i="1" s="1"/>
  <c r="G814" i="1" s="1"/>
  <c r="C816" i="7"/>
  <c r="D816" i="7" s="1"/>
  <c r="C823" i="7"/>
  <c r="D823" i="7" s="1"/>
  <c r="D21" i="6"/>
  <c r="C555" i="7"/>
  <c r="D555" i="7" s="1"/>
  <c r="C563" i="7"/>
  <c r="D563" i="7" s="1"/>
  <c r="C571" i="7"/>
  <c r="D571" i="7" s="1"/>
  <c r="C579" i="7"/>
  <c r="D579" i="7" s="1"/>
  <c r="C556" i="7"/>
  <c r="D556" i="7" s="1"/>
  <c r="C564" i="7"/>
  <c r="D564" i="7" s="1"/>
  <c r="C572" i="7"/>
  <c r="D572" i="7" s="1"/>
  <c r="C549" i="7"/>
  <c r="D549" i="7" s="1"/>
  <c r="F555" i="1" s="1"/>
  <c r="G555" i="1" s="1"/>
  <c r="C557" i="7"/>
  <c r="D557" i="7" s="1"/>
  <c r="F563" i="1" s="1"/>
  <c r="G563" i="1" s="1"/>
  <c r="C565" i="7"/>
  <c r="D565" i="7" s="1"/>
  <c r="F571" i="1" s="1"/>
  <c r="G571" i="1" s="1"/>
  <c r="C573" i="7"/>
  <c r="D573" i="7" s="1"/>
  <c r="F579" i="1" s="1"/>
  <c r="G579" i="1" s="1"/>
  <c r="C550" i="7"/>
  <c r="D550" i="7" s="1"/>
  <c r="C558" i="7"/>
  <c r="D558" i="7" s="1"/>
  <c r="C566" i="7"/>
  <c r="D566" i="7" s="1"/>
  <c r="C574" i="7"/>
  <c r="D574" i="7" s="1"/>
  <c r="C551" i="7"/>
  <c r="D551" i="7" s="1"/>
  <c r="C567" i="7"/>
  <c r="D567" i="7" s="1"/>
  <c r="C552" i="7"/>
  <c r="D552" i="7" s="1"/>
  <c r="C568" i="7"/>
  <c r="D568" i="7" s="1"/>
  <c r="C553" i="7"/>
  <c r="D553" i="7" s="1"/>
  <c r="F559" i="1" s="1"/>
  <c r="G559" i="1" s="1"/>
  <c r="C569" i="7"/>
  <c r="D569" i="7" s="1"/>
  <c r="F575" i="1" s="1"/>
  <c r="G575" i="1" s="1"/>
  <c r="C554" i="7"/>
  <c r="D554" i="7" s="1"/>
  <c r="F560" i="1" s="1"/>
  <c r="G560" i="1" s="1"/>
  <c r="C570" i="7"/>
  <c r="D570" i="7" s="1"/>
  <c r="F576" i="1" s="1"/>
  <c r="G576" i="1" s="1"/>
  <c r="C559" i="7"/>
  <c r="D559" i="7" s="1"/>
  <c r="F565" i="1" s="1"/>
  <c r="G565" i="1" s="1"/>
  <c r="C560" i="7"/>
  <c r="D560" i="7" s="1"/>
  <c r="C561" i="7"/>
  <c r="D561" i="7" s="1"/>
  <c r="F567" i="1" s="1"/>
  <c r="G567" i="1" s="1"/>
  <c r="C575" i="7"/>
  <c r="D575" i="7" s="1"/>
  <c r="C576" i="7"/>
  <c r="D576" i="7" s="1"/>
  <c r="F582" i="1" s="1"/>
  <c r="G582" i="1" s="1"/>
  <c r="C562" i="7"/>
  <c r="D562" i="7" s="1"/>
  <c r="F568" i="1" s="1"/>
  <c r="G568" i="1" s="1"/>
  <c r="C577" i="7"/>
  <c r="D577" i="7" s="1"/>
  <c r="F583" i="1" s="1"/>
  <c r="G583" i="1" s="1"/>
  <c r="C578" i="7"/>
  <c r="D578" i="7" s="1"/>
  <c r="F584" i="1" s="1"/>
  <c r="G584" i="1" s="1"/>
  <c r="D13" i="6"/>
  <c r="C307" i="7"/>
  <c r="D307" i="7" s="1"/>
  <c r="C315" i="7"/>
  <c r="D315" i="7" s="1"/>
  <c r="C323" i="7"/>
  <c r="D323" i="7" s="1"/>
  <c r="C331" i="7"/>
  <c r="D331" i="7" s="1"/>
  <c r="C308" i="7"/>
  <c r="D308" i="7" s="1"/>
  <c r="C316" i="7"/>
  <c r="D316" i="7" s="1"/>
  <c r="C324" i="7"/>
  <c r="D324" i="7" s="1"/>
  <c r="C332" i="7"/>
  <c r="D332" i="7" s="1"/>
  <c r="C309" i="7"/>
  <c r="D309" i="7" s="1"/>
  <c r="F315" i="1" s="1"/>
  <c r="G315" i="1" s="1"/>
  <c r="C317" i="7"/>
  <c r="D317" i="7" s="1"/>
  <c r="F323" i="1" s="1"/>
  <c r="G323" i="1" s="1"/>
  <c r="C325" i="7"/>
  <c r="D325" i="7" s="1"/>
  <c r="F331" i="1" s="1"/>
  <c r="G331" i="1" s="1"/>
  <c r="C333" i="7"/>
  <c r="D333" i="7" s="1"/>
  <c r="F339" i="1" s="1"/>
  <c r="G339" i="1" s="1"/>
  <c r="C310" i="7"/>
  <c r="D310" i="7" s="1"/>
  <c r="C318" i="7"/>
  <c r="D318" i="7" s="1"/>
  <c r="C326" i="7"/>
  <c r="D326" i="7" s="1"/>
  <c r="C334" i="7"/>
  <c r="D334" i="7" s="1"/>
  <c r="C311" i="7"/>
  <c r="D311" i="7" s="1"/>
  <c r="C327" i="7"/>
  <c r="D327" i="7" s="1"/>
  <c r="C312" i="7"/>
  <c r="D312" i="7" s="1"/>
  <c r="C328" i="7"/>
  <c r="D328" i="7" s="1"/>
  <c r="C313" i="7"/>
  <c r="D313" i="7" s="1"/>
  <c r="F319" i="1" s="1"/>
  <c r="G319" i="1" s="1"/>
  <c r="C329" i="7"/>
  <c r="D329" i="7" s="1"/>
  <c r="F335" i="1" s="1"/>
  <c r="G335" i="1" s="1"/>
  <c r="C314" i="7"/>
  <c r="D314" i="7" s="1"/>
  <c r="F320" i="1" s="1"/>
  <c r="G320" i="1" s="1"/>
  <c r="C330" i="7"/>
  <c r="D330" i="7" s="1"/>
  <c r="F336" i="1" s="1"/>
  <c r="G336" i="1" s="1"/>
  <c r="C335" i="7"/>
  <c r="D335" i="7" s="1"/>
  <c r="C336" i="7"/>
  <c r="D336" i="7" s="1"/>
  <c r="C319" i="7"/>
  <c r="D319" i="7" s="1"/>
  <c r="C320" i="7"/>
  <c r="D320" i="7" s="1"/>
  <c r="C321" i="7"/>
  <c r="D321" i="7" s="1"/>
  <c r="F327" i="1" s="1"/>
  <c r="G327" i="1" s="1"/>
  <c r="C322" i="7"/>
  <c r="D322" i="7" s="1"/>
  <c r="F328" i="1" s="1"/>
  <c r="G328" i="1" s="1"/>
  <c r="D5" i="6"/>
  <c r="C67" i="7"/>
  <c r="D67" i="7" s="1"/>
  <c r="C75" i="7"/>
  <c r="D75" i="7" s="1"/>
  <c r="C83" i="7"/>
  <c r="D83" i="7" s="1"/>
  <c r="C91" i="7"/>
  <c r="D91" i="7" s="1"/>
  <c r="C68" i="7"/>
  <c r="D68" i="7" s="1"/>
  <c r="C76" i="7"/>
  <c r="D76" i="7" s="1"/>
  <c r="C84" i="7"/>
  <c r="D84" i="7" s="1"/>
  <c r="C92" i="7"/>
  <c r="D92" i="7" s="1"/>
  <c r="C69" i="7"/>
  <c r="D69" i="7" s="1"/>
  <c r="F75" i="1" s="1"/>
  <c r="G75" i="1" s="1"/>
  <c r="C77" i="7"/>
  <c r="D77" i="7" s="1"/>
  <c r="F83" i="1" s="1"/>
  <c r="G83" i="1" s="1"/>
  <c r="C85" i="7"/>
  <c r="D85" i="7" s="1"/>
  <c r="F91" i="1" s="1"/>
  <c r="G91" i="1" s="1"/>
  <c r="C62" i="7"/>
  <c r="D62" i="7" s="1"/>
  <c r="C70" i="7"/>
  <c r="D70" i="7" s="1"/>
  <c r="C78" i="7"/>
  <c r="D78" i="7" s="1"/>
  <c r="C86" i="7"/>
  <c r="D86" i="7" s="1"/>
  <c r="C71" i="7"/>
  <c r="D71" i="7" s="1"/>
  <c r="C87" i="7"/>
  <c r="D87" i="7" s="1"/>
  <c r="C72" i="7"/>
  <c r="D72" i="7" s="1"/>
  <c r="C88" i="7"/>
  <c r="D88" i="7" s="1"/>
  <c r="C73" i="7"/>
  <c r="D73" i="7" s="1"/>
  <c r="F79" i="1" s="1"/>
  <c r="G79" i="1" s="1"/>
  <c r="C89" i="7"/>
  <c r="D89" i="7" s="1"/>
  <c r="F95" i="1" s="1"/>
  <c r="G95" i="1" s="1"/>
  <c r="C74" i="7"/>
  <c r="D74" i="7" s="1"/>
  <c r="F80" i="1" s="1"/>
  <c r="G80" i="1" s="1"/>
  <c r="C90" i="7"/>
  <c r="D90" i="7" s="1"/>
  <c r="F96" i="1" s="1"/>
  <c r="G96" i="1" s="1"/>
  <c r="C79" i="7"/>
  <c r="D79" i="7" s="1"/>
  <c r="C80" i="7"/>
  <c r="D80" i="7" s="1"/>
  <c r="C81" i="7"/>
  <c r="D81" i="7" s="1"/>
  <c r="F87" i="1" s="1"/>
  <c r="G87" i="1" s="1"/>
  <c r="C63" i="7"/>
  <c r="D63" i="7" s="1"/>
  <c r="C82" i="7"/>
  <c r="D82" i="7" s="1"/>
  <c r="F88" i="1" s="1"/>
  <c r="G88" i="1" s="1"/>
  <c r="C64" i="7"/>
  <c r="D64" i="7" s="1"/>
  <c r="C65" i="7"/>
  <c r="D65" i="7" s="1"/>
  <c r="F71" i="1" s="1"/>
  <c r="G71" i="1" s="1"/>
  <c r="C66" i="7"/>
  <c r="D66" i="7" s="1"/>
  <c r="F72" i="1" s="1"/>
  <c r="G72" i="1" s="1"/>
  <c r="I286" i="6"/>
  <c r="F8623" i="7"/>
  <c r="G8623" i="7" s="1"/>
  <c r="F8631" i="7"/>
  <c r="G8631" i="7" s="1"/>
  <c r="F8639" i="7"/>
  <c r="G8639" i="7" s="1"/>
  <c r="F8616" i="7"/>
  <c r="G8616" i="7" s="1"/>
  <c r="F8624" i="7"/>
  <c r="G8624" i="7" s="1"/>
  <c r="F8632" i="7"/>
  <c r="G8632" i="7" s="1"/>
  <c r="F8640" i="7"/>
  <c r="G8640" i="7" s="1"/>
  <c r="F8618" i="7"/>
  <c r="G8618" i="7" s="1"/>
  <c r="F8626" i="7"/>
  <c r="G8626" i="7" s="1"/>
  <c r="F8634" i="7"/>
  <c r="G8634" i="7" s="1"/>
  <c r="F8642" i="7"/>
  <c r="G8642" i="7" s="1"/>
  <c r="F8620" i="7"/>
  <c r="G8620" i="7" s="1"/>
  <c r="F8628" i="7"/>
  <c r="G8628" i="7" s="1"/>
  <c r="F8636" i="7"/>
  <c r="G8636" i="7" s="1"/>
  <c r="F8644" i="7"/>
  <c r="G8644" i="7" s="1"/>
  <c r="F8617" i="7"/>
  <c r="G8617" i="7" s="1"/>
  <c r="F8633" i="7"/>
  <c r="G8633" i="7" s="1"/>
  <c r="F8621" i="7"/>
  <c r="G8621" i="7" s="1"/>
  <c r="F8629" i="7"/>
  <c r="G8629" i="7" s="1"/>
  <c r="F8619" i="7"/>
  <c r="G8619" i="7" s="1"/>
  <c r="F8635" i="7"/>
  <c r="G8635" i="7" s="1"/>
  <c r="F8637" i="7"/>
  <c r="G8637" i="7" s="1"/>
  <c r="F8625" i="7"/>
  <c r="G8625" i="7" s="1"/>
  <c r="F8645" i="7"/>
  <c r="G8645" i="7" s="1"/>
  <c r="F8630" i="7"/>
  <c r="G8630" i="7" s="1"/>
  <c r="F8622" i="7"/>
  <c r="G8622" i="7" s="1"/>
  <c r="F8638" i="7"/>
  <c r="G8638" i="7" s="1"/>
  <c r="F8641" i="7"/>
  <c r="G8641" i="7" s="1"/>
  <c r="F8646" i="7"/>
  <c r="G8646" i="7" s="1"/>
  <c r="F8627" i="7"/>
  <c r="G8627" i="7" s="1"/>
  <c r="F8643" i="7"/>
  <c r="G8643" i="7" s="1"/>
  <c r="I278" i="6"/>
  <c r="F8375" i="7"/>
  <c r="G8375" i="7" s="1"/>
  <c r="F8383" i="7"/>
  <c r="G8383" i="7" s="1"/>
  <c r="F8391" i="7"/>
  <c r="G8391" i="7" s="1"/>
  <c r="F8399" i="7"/>
  <c r="G8399" i="7" s="1"/>
  <c r="F8376" i="7"/>
  <c r="G8376" i="7" s="1"/>
  <c r="F8384" i="7"/>
  <c r="G8384" i="7" s="1"/>
  <c r="F8392" i="7"/>
  <c r="G8392" i="7" s="1"/>
  <c r="F8400" i="7"/>
  <c r="G8400" i="7" s="1"/>
  <c r="F8378" i="7"/>
  <c r="G8378" i="7" s="1"/>
  <c r="F8386" i="7"/>
  <c r="G8386" i="7" s="1"/>
  <c r="F8394" i="7"/>
  <c r="G8394" i="7" s="1"/>
  <c r="F8402" i="7"/>
  <c r="G8402" i="7" s="1"/>
  <c r="F8380" i="7"/>
  <c r="G8380" i="7" s="1"/>
  <c r="F8388" i="7"/>
  <c r="G8388" i="7" s="1"/>
  <c r="F8396" i="7"/>
  <c r="G8396" i="7" s="1"/>
  <c r="F8377" i="7"/>
  <c r="G8377" i="7" s="1"/>
  <c r="F8393" i="7"/>
  <c r="G8393" i="7" s="1"/>
  <c r="F8397" i="7"/>
  <c r="G8397" i="7" s="1"/>
  <c r="F8385" i="7"/>
  <c r="G8385" i="7" s="1"/>
  <c r="F8373" i="7"/>
  <c r="G8373" i="7" s="1"/>
  <c r="F8379" i="7"/>
  <c r="G8379" i="7" s="1"/>
  <c r="F8395" i="7"/>
  <c r="G8395" i="7" s="1"/>
  <c r="F8381" i="7"/>
  <c r="G8381" i="7" s="1"/>
  <c r="F8401" i="7"/>
  <c r="G8401" i="7" s="1"/>
  <c r="F8374" i="7"/>
  <c r="G8374" i="7" s="1"/>
  <c r="F8382" i="7"/>
  <c r="G8382" i="7" s="1"/>
  <c r="F8398" i="7"/>
  <c r="G8398" i="7" s="1"/>
  <c r="F8390" i="7"/>
  <c r="G8390" i="7" s="1"/>
  <c r="F8387" i="7"/>
  <c r="G8387" i="7" s="1"/>
  <c r="F8403" i="7"/>
  <c r="G8403" i="7" s="1"/>
  <c r="F8389" i="7"/>
  <c r="G8389" i="7" s="1"/>
  <c r="I270" i="6"/>
  <c r="F8135" i="7"/>
  <c r="G8135" i="7" s="1"/>
  <c r="F8143" i="7"/>
  <c r="G8143" i="7" s="1"/>
  <c r="F8151" i="7"/>
  <c r="G8151" i="7" s="1"/>
  <c r="F8136" i="7"/>
  <c r="G8136" i="7" s="1"/>
  <c r="F8144" i="7"/>
  <c r="G8144" i="7" s="1"/>
  <c r="F8152" i="7"/>
  <c r="G8152" i="7" s="1"/>
  <c r="F8130" i="7"/>
  <c r="G8130" i="7" s="1"/>
  <c r="F8138" i="7"/>
  <c r="G8138" i="7" s="1"/>
  <c r="F8146" i="7"/>
  <c r="G8146" i="7" s="1"/>
  <c r="F8154" i="7"/>
  <c r="G8154" i="7" s="1"/>
  <c r="F8132" i="7"/>
  <c r="G8132" i="7" s="1"/>
  <c r="F8140" i="7"/>
  <c r="G8140" i="7" s="1"/>
  <c r="F8148" i="7"/>
  <c r="G8148" i="7" s="1"/>
  <c r="F8156" i="7"/>
  <c r="G8156" i="7" s="1"/>
  <c r="F8137" i="7"/>
  <c r="G8137" i="7" s="1"/>
  <c r="F8153" i="7"/>
  <c r="G8153" i="7" s="1"/>
  <c r="F8141" i="7"/>
  <c r="G8141" i="7" s="1"/>
  <c r="F8133" i="7"/>
  <c r="G8133" i="7" s="1"/>
  <c r="F8139" i="7"/>
  <c r="G8139" i="7" s="1"/>
  <c r="F8155" i="7"/>
  <c r="G8155" i="7" s="1"/>
  <c r="F8157" i="7"/>
  <c r="G8157" i="7" s="1"/>
  <c r="F8129" i="7"/>
  <c r="G8129" i="7" s="1"/>
  <c r="F8149" i="7"/>
  <c r="G8149" i="7" s="1"/>
  <c r="F8142" i="7"/>
  <c r="G8142" i="7" s="1"/>
  <c r="F8158" i="7"/>
  <c r="G8158" i="7" s="1"/>
  <c r="F8145" i="7"/>
  <c r="G8145" i="7" s="1"/>
  <c r="F8134" i="7"/>
  <c r="G8134" i="7" s="1"/>
  <c r="F8131" i="7"/>
  <c r="G8131" i="7" s="1"/>
  <c r="F8147" i="7"/>
  <c r="G8147" i="7" s="1"/>
  <c r="F8150" i="7"/>
  <c r="G8150" i="7" s="1"/>
  <c r="I262" i="6"/>
  <c r="F7887" i="7"/>
  <c r="G7887" i="7" s="1"/>
  <c r="F7895" i="7"/>
  <c r="G7895" i="7" s="1"/>
  <c r="F7903" i="7"/>
  <c r="G7903" i="7" s="1"/>
  <c r="F7911" i="7"/>
  <c r="G7911" i="7" s="1"/>
  <c r="F7888" i="7"/>
  <c r="G7888" i="7" s="1"/>
  <c r="F7896" i="7"/>
  <c r="G7896" i="7" s="1"/>
  <c r="F7904" i="7"/>
  <c r="G7904" i="7" s="1"/>
  <c r="F7912" i="7"/>
  <c r="G7912" i="7" s="1"/>
  <c r="F7890" i="7"/>
  <c r="G7890" i="7" s="1"/>
  <c r="F7898" i="7"/>
  <c r="G7898" i="7" s="1"/>
  <c r="F7906" i="7"/>
  <c r="G7906" i="7" s="1"/>
  <c r="F7914" i="7"/>
  <c r="G7914" i="7" s="1"/>
  <c r="F7892" i="7"/>
  <c r="G7892" i="7" s="1"/>
  <c r="F7900" i="7"/>
  <c r="G7900" i="7" s="1"/>
  <c r="F7908" i="7"/>
  <c r="G7908" i="7" s="1"/>
  <c r="F7897" i="7"/>
  <c r="G7897" i="7" s="1"/>
  <c r="F7913" i="7"/>
  <c r="G7913" i="7" s="1"/>
  <c r="F7901" i="7"/>
  <c r="G7901" i="7" s="1"/>
  <c r="F7889" i="7"/>
  <c r="G7889" i="7" s="1"/>
  <c r="F7893" i="7"/>
  <c r="G7893" i="7" s="1"/>
  <c r="F7899" i="7"/>
  <c r="G7899" i="7" s="1"/>
  <c r="F7915" i="7"/>
  <c r="G7915" i="7" s="1"/>
  <c r="F7885" i="7"/>
  <c r="G7885" i="7" s="1"/>
  <c r="F7905" i="7"/>
  <c r="G7905" i="7" s="1"/>
  <c r="F7910" i="7"/>
  <c r="G7910" i="7" s="1"/>
  <c r="F7886" i="7"/>
  <c r="G7886" i="7" s="1"/>
  <c r="F7902" i="7"/>
  <c r="G7902" i="7" s="1"/>
  <c r="F7891" i="7"/>
  <c r="G7891" i="7" s="1"/>
  <c r="F7907" i="7"/>
  <c r="G7907" i="7" s="1"/>
  <c r="F7909" i="7"/>
  <c r="G7909" i="7" s="1"/>
  <c r="F7894" i="7"/>
  <c r="G7894" i="7" s="1"/>
  <c r="I254" i="6"/>
  <c r="F7647" i="7"/>
  <c r="G7647" i="7" s="1"/>
  <c r="F7655" i="7"/>
  <c r="G7655" i="7" s="1"/>
  <c r="F7663" i="7"/>
  <c r="G7663" i="7" s="1"/>
  <c r="F7671" i="7"/>
  <c r="G7671" i="7" s="1"/>
  <c r="F7648" i="7"/>
  <c r="G7648" i="7" s="1"/>
  <c r="F7656" i="7"/>
  <c r="G7656" i="7" s="1"/>
  <c r="F7664" i="7"/>
  <c r="G7664" i="7" s="1"/>
  <c r="F7672" i="7"/>
  <c r="G7672" i="7" s="1"/>
  <c r="F7642" i="7"/>
  <c r="G7642" i="7" s="1"/>
  <c r="F7650" i="7"/>
  <c r="G7650" i="7" s="1"/>
  <c r="F7658" i="7"/>
  <c r="G7658" i="7" s="1"/>
  <c r="F7666" i="7"/>
  <c r="G7666" i="7" s="1"/>
  <c r="F7644" i="7"/>
  <c r="G7644" i="7" s="1"/>
  <c r="F7652" i="7"/>
  <c r="G7652" i="7" s="1"/>
  <c r="F7660" i="7"/>
  <c r="G7660" i="7" s="1"/>
  <c r="F7668" i="7"/>
  <c r="G7668" i="7" s="1"/>
  <c r="F7657" i="7"/>
  <c r="G7657" i="7" s="1"/>
  <c r="F7645" i="7"/>
  <c r="G7645" i="7" s="1"/>
  <c r="F7670" i="7"/>
  <c r="G7670" i="7" s="1"/>
  <c r="F7643" i="7"/>
  <c r="G7643" i="7" s="1"/>
  <c r="F7659" i="7"/>
  <c r="G7659" i="7" s="1"/>
  <c r="F7661" i="7"/>
  <c r="G7661" i="7" s="1"/>
  <c r="F7665" i="7"/>
  <c r="G7665" i="7" s="1"/>
  <c r="F7654" i="7"/>
  <c r="G7654" i="7" s="1"/>
  <c r="F7646" i="7"/>
  <c r="G7646" i="7" s="1"/>
  <c r="F7662" i="7"/>
  <c r="G7662" i="7" s="1"/>
  <c r="F7649" i="7"/>
  <c r="G7649" i="7" s="1"/>
  <c r="F7669" i="7"/>
  <c r="G7669" i="7" s="1"/>
  <c r="F7651" i="7"/>
  <c r="G7651" i="7" s="1"/>
  <c r="F7667" i="7"/>
  <c r="G7667" i="7" s="1"/>
  <c r="F7653" i="7"/>
  <c r="G7653" i="7" s="1"/>
  <c r="I246" i="6"/>
  <c r="F7399" i="7"/>
  <c r="G7399" i="7" s="1"/>
  <c r="F7407" i="7"/>
  <c r="G7407" i="7" s="1"/>
  <c r="F7415" i="7"/>
  <c r="G7415" i="7" s="1"/>
  <c r="F7423" i="7"/>
  <c r="G7423" i="7" s="1"/>
  <c r="F7400" i="7"/>
  <c r="G7400" i="7" s="1"/>
  <c r="F7408" i="7"/>
  <c r="G7408" i="7" s="1"/>
  <c r="F7416" i="7"/>
  <c r="G7416" i="7" s="1"/>
  <c r="F7424" i="7"/>
  <c r="G7424" i="7" s="1"/>
  <c r="F7402" i="7"/>
  <c r="G7402" i="7" s="1"/>
  <c r="F7410" i="7"/>
  <c r="G7410" i="7" s="1"/>
  <c r="F7418" i="7"/>
  <c r="G7418" i="7" s="1"/>
  <c r="F7426" i="7"/>
  <c r="G7426" i="7" s="1"/>
  <c r="F7404" i="7"/>
  <c r="G7404" i="7" s="1"/>
  <c r="F7412" i="7"/>
  <c r="G7412" i="7" s="1"/>
  <c r="F7420" i="7"/>
  <c r="G7420" i="7" s="1"/>
  <c r="F7401" i="7"/>
  <c r="G7401" i="7" s="1"/>
  <c r="F7417" i="7"/>
  <c r="G7417" i="7" s="1"/>
  <c r="F7421" i="7"/>
  <c r="G7421" i="7" s="1"/>
  <c r="F7409" i="7"/>
  <c r="G7409" i="7" s="1"/>
  <c r="F7413" i="7"/>
  <c r="G7413" i="7" s="1"/>
  <c r="F7414" i="7"/>
  <c r="G7414" i="7" s="1"/>
  <c r="F7403" i="7"/>
  <c r="G7403" i="7" s="1"/>
  <c r="F7419" i="7"/>
  <c r="G7419" i="7" s="1"/>
  <c r="F7405" i="7"/>
  <c r="G7405" i="7" s="1"/>
  <c r="F7406" i="7"/>
  <c r="G7406" i="7" s="1"/>
  <c r="F7422" i="7"/>
  <c r="G7422" i="7" s="1"/>
  <c r="F7425" i="7"/>
  <c r="G7425" i="7" s="1"/>
  <c r="F7398" i="7"/>
  <c r="G7398" i="7" s="1"/>
  <c r="F7411" i="7"/>
  <c r="G7411" i="7" s="1"/>
  <c r="F7427" i="7"/>
  <c r="G7427" i="7" s="1"/>
  <c r="I238" i="6"/>
  <c r="F7159" i="7"/>
  <c r="G7159" i="7" s="1"/>
  <c r="F7167" i="7"/>
  <c r="G7167" i="7" s="1"/>
  <c r="F7175" i="7"/>
  <c r="G7175" i="7" s="1"/>
  <c r="F7183" i="7"/>
  <c r="G7183" i="7" s="1"/>
  <c r="F7160" i="7"/>
  <c r="G7160" i="7" s="1"/>
  <c r="F7168" i="7"/>
  <c r="G7168" i="7" s="1"/>
  <c r="F7176" i="7"/>
  <c r="G7176" i="7" s="1"/>
  <c r="F7184" i="7"/>
  <c r="G7184" i="7" s="1"/>
  <c r="F7162" i="7"/>
  <c r="G7162" i="7" s="1"/>
  <c r="F7170" i="7"/>
  <c r="G7170" i="7" s="1"/>
  <c r="F7178" i="7"/>
  <c r="G7178" i="7" s="1"/>
  <c r="F7156" i="7"/>
  <c r="G7156" i="7" s="1"/>
  <c r="F7164" i="7"/>
  <c r="G7164" i="7" s="1"/>
  <c r="F7172" i="7"/>
  <c r="G7172" i="7" s="1"/>
  <c r="F7180" i="7"/>
  <c r="G7180" i="7" s="1"/>
  <c r="F7161" i="7"/>
  <c r="G7161" i="7" s="1"/>
  <c r="F7177" i="7"/>
  <c r="G7177" i="7" s="1"/>
  <c r="F7181" i="7"/>
  <c r="G7181" i="7" s="1"/>
  <c r="F7185" i="7"/>
  <c r="G7185" i="7" s="1"/>
  <c r="F7173" i="7"/>
  <c r="G7173" i="7" s="1"/>
  <c r="F7158" i="7"/>
  <c r="G7158" i="7" s="1"/>
  <c r="F7163" i="7"/>
  <c r="G7163" i="7" s="1"/>
  <c r="F7179" i="7"/>
  <c r="G7179" i="7" s="1"/>
  <c r="F7165" i="7"/>
  <c r="G7165" i="7" s="1"/>
  <c r="F7169" i="7"/>
  <c r="G7169" i="7" s="1"/>
  <c r="F7174" i="7"/>
  <c r="G7174" i="7" s="1"/>
  <c r="F7166" i="7"/>
  <c r="G7166" i="7" s="1"/>
  <c r="F7182" i="7"/>
  <c r="G7182" i="7" s="1"/>
  <c r="F7157" i="7"/>
  <c r="G7157" i="7" s="1"/>
  <c r="F7155" i="7"/>
  <c r="G7155" i="7" s="1"/>
  <c r="F7171" i="7"/>
  <c r="G7171" i="7" s="1"/>
  <c r="I230" i="6"/>
  <c r="F6919" i="7"/>
  <c r="G6919" i="7" s="1"/>
  <c r="F6927" i="7"/>
  <c r="G6927" i="7" s="1"/>
  <c r="F6935" i="7"/>
  <c r="G6935" i="7" s="1"/>
  <c r="F6912" i="7"/>
  <c r="G6912" i="7" s="1"/>
  <c r="F6920" i="7"/>
  <c r="G6920" i="7" s="1"/>
  <c r="F6928" i="7"/>
  <c r="G6928" i="7" s="1"/>
  <c r="F6936" i="7"/>
  <c r="G6936" i="7" s="1"/>
  <c r="F6914" i="7"/>
  <c r="G6914" i="7" s="1"/>
  <c r="F6922" i="7"/>
  <c r="G6922" i="7" s="1"/>
  <c r="F6930" i="7"/>
  <c r="G6930" i="7" s="1"/>
  <c r="F6938" i="7"/>
  <c r="G6938" i="7" s="1"/>
  <c r="F6916" i="7"/>
  <c r="G6916" i="7" s="1"/>
  <c r="F6924" i="7"/>
  <c r="G6924" i="7" s="1"/>
  <c r="F6932" i="7"/>
  <c r="G6932" i="7" s="1"/>
  <c r="F6940" i="7"/>
  <c r="G6940" i="7" s="1"/>
  <c r="F6921" i="7"/>
  <c r="G6921" i="7" s="1"/>
  <c r="F6937" i="7"/>
  <c r="G6937" i="7" s="1"/>
  <c r="F6925" i="7"/>
  <c r="G6925" i="7" s="1"/>
  <c r="F6917" i="7"/>
  <c r="G6917" i="7" s="1"/>
  <c r="F6923" i="7"/>
  <c r="G6923" i="7" s="1"/>
  <c r="F6939" i="7"/>
  <c r="G6939" i="7" s="1"/>
  <c r="F6941" i="7"/>
  <c r="G6941" i="7" s="1"/>
  <c r="F6918" i="7"/>
  <c r="G6918" i="7" s="1"/>
  <c r="F6926" i="7"/>
  <c r="G6926" i="7" s="1"/>
  <c r="F6942" i="7"/>
  <c r="G6942" i="7" s="1"/>
  <c r="F6913" i="7"/>
  <c r="G6913" i="7" s="1"/>
  <c r="F6929" i="7"/>
  <c r="G6929" i="7" s="1"/>
  <c r="F6915" i="7"/>
  <c r="G6915" i="7" s="1"/>
  <c r="F6931" i="7"/>
  <c r="G6931" i="7" s="1"/>
  <c r="F6933" i="7"/>
  <c r="G6933" i="7" s="1"/>
  <c r="F6934" i="7"/>
  <c r="G6934" i="7" s="1"/>
  <c r="I222" i="6"/>
  <c r="F6671" i="7"/>
  <c r="G6671" i="7" s="1"/>
  <c r="F6679" i="7"/>
  <c r="G6679" i="7" s="1"/>
  <c r="F6687" i="7"/>
  <c r="G6687" i="7" s="1"/>
  <c r="F6695" i="7"/>
  <c r="G6695" i="7" s="1"/>
  <c r="F6672" i="7"/>
  <c r="G6672" i="7" s="1"/>
  <c r="F6680" i="7"/>
  <c r="G6680" i="7" s="1"/>
  <c r="F6688" i="7"/>
  <c r="G6688" i="7" s="1"/>
  <c r="F6696" i="7"/>
  <c r="G6696" i="7" s="1"/>
  <c r="F6674" i="7"/>
  <c r="G6674" i="7" s="1"/>
  <c r="F6682" i="7"/>
  <c r="G6682" i="7" s="1"/>
  <c r="F6690" i="7"/>
  <c r="G6690" i="7" s="1"/>
  <c r="F6668" i="7"/>
  <c r="G6668" i="7" s="1"/>
  <c r="F6676" i="7"/>
  <c r="G6676" i="7" s="1"/>
  <c r="F6684" i="7"/>
  <c r="G6684" i="7" s="1"/>
  <c r="F6692" i="7"/>
  <c r="G6692" i="7" s="1"/>
  <c r="F6681" i="7"/>
  <c r="G6681" i="7" s="1"/>
  <c r="F6697" i="7"/>
  <c r="G6697" i="7" s="1"/>
  <c r="F6669" i="7"/>
  <c r="G6669" i="7" s="1"/>
  <c r="F6683" i="7"/>
  <c r="G6683" i="7" s="1"/>
  <c r="F6685" i="7"/>
  <c r="G6685" i="7" s="1"/>
  <c r="F6677" i="7"/>
  <c r="G6677" i="7" s="1"/>
  <c r="F6670" i="7"/>
  <c r="G6670" i="7" s="1"/>
  <c r="F6686" i="7"/>
  <c r="G6686" i="7" s="1"/>
  <c r="F6673" i="7"/>
  <c r="G6673" i="7" s="1"/>
  <c r="F6689" i="7"/>
  <c r="G6689" i="7" s="1"/>
  <c r="F6694" i="7"/>
  <c r="G6694" i="7" s="1"/>
  <c r="F6675" i="7"/>
  <c r="G6675" i="7" s="1"/>
  <c r="F6691" i="7"/>
  <c r="G6691" i="7" s="1"/>
  <c r="F6693" i="7"/>
  <c r="G6693" i="7" s="1"/>
  <c r="F6678" i="7"/>
  <c r="G6678" i="7" s="1"/>
  <c r="I214" i="6"/>
  <c r="F6431" i="7"/>
  <c r="G6431" i="7" s="1"/>
  <c r="F6439" i="7"/>
  <c r="G6439" i="7" s="1"/>
  <c r="F6447" i="7"/>
  <c r="G6447" i="7" s="1"/>
  <c r="F6424" i="7"/>
  <c r="G6424" i="7" s="1"/>
  <c r="F6432" i="7"/>
  <c r="G6432" i="7" s="1"/>
  <c r="F6440" i="7"/>
  <c r="G6440" i="7" s="1"/>
  <c r="F6448" i="7"/>
  <c r="G6448" i="7" s="1"/>
  <c r="F6426" i="7"/>
  <c r="G6426" i="7" s="1"/>
  <c r="F6434" i="7"/>
  <c r="G6434" i="7" s="1"/>
  <c r="F6442" i="7"/>
  <c r="G6442" i="7" s="1"/>
  <c r="F6450" i="7"/>
  <c r="G6450" i="7" s="1"/>
  <c r="F6428" i="7"/>
  <c r="G6428" i="7" s="1"/>
  <c r="F6436" i="7"/>
  <c r="G6436" i="7" s="1"/>
  <c r="F6444" i="7"/>
  <c r="G6444" i="7" s="1"/>
  <c r="F6452" i="7"/>
  <c r="G6452" i="7" s="1"/>
  <c r="F6425" i="7"/>
  <c r="G6425" i="7" s="1"/>
  <c r="F6441" i="7"/>
  <c r="G6441" i="7" s="1"/>
  <c r="F6445" i="7"/>
  <c r="G6445" i="7" s="1"/>
  <c r="F6454" i="7"/>
  <c r="G6454" i="7" s="1"/>
  <c r="F6427" i="7"/>
  <c r="G6427" i="7" s="1"/>
  <c r="F6443" i="7"/>
  <c r="G6443" i="7" s="1"/>
  <c r="F6429" i="7"/>
  <c r="G6429" i="7" s="1"/>
  <c r="F6430" i="7"/>
  <c r="G6430" i="7" s="1"/>
  <c r="F6446" i="7"/>
  <c r="G6446" i="7" s="1"/>
  <c r="F6433" i="7"/>
  <c r="G6433" i="7" s="1"/>
  <c r="F6449" i="7"/>
  <c r="G6449" i="7" s="1"/>
  <c r="F6438" i="7"/>
  <c r="G6438" i="7" s="1"/>
  <c r="F6435" i="7"/>
  <c r="G6435" i="7" s="1"/>
  <c r="F6451" i="7"/>
  <c r="G6451" i="7" s="1"/>
  <c r="F6437" i="7"/>
  <c r="G6437" i="7" s="1"/>
  <c r="F6453" i="7"/>
  <c r="G6453" i="7" s="1"/>
  <c r="I206" i="6"/>
  <c r="F6183" i="7"/>
  <c r="G6183" i="7" s="1"/>
  <c r="F6191" i="7"/>
  <c r="G6191" i="7" s="1"/>
  <c r="F6199" i="7"/>
  <c r="G6199" i="7" s="1"/>
  <c r="F6207" i="7"/>
  <c r="G6207" i="7" s="1"/>
  <c r="F6184" i="7"/>
  <c r="G6184" i="7" s="1"/>
  <c r="F6192" i="7"/>
  <c r="G6192" i="7" s="1"/>
  <c r="F6200" i="7"/>
  <c r="G6200" i="7" s="1"/>
  <c r="F6208" i="7"/>
  <c r="G6208" i="7" s="1"/>
  <c r="F6186" i="7"/>
  <c r="G6186" i="7" s="1"/>
  <c r="F6194" i="7"/>
  <c r="G6194" i="7" s="1"/>
  <c r="F6202" i="7"/>
  <c r="G6202" i="7" s="1"/>
  <c r="F6210" i="7"/>
  <c r="G6210" i="7" s="1"/>
  <c r="F6188" i="7"/>
  <c r="G6188" i="7" s="1"/>
  <c r="F6196" i="7"/>
  <c r="G6196" i="7" s="1"/>
  <c r="F6204" i="7"/>
  <c r="G6204" i="7" s="1"/>
  <c r="F6185" i="7"/>
  <c r="G6185" i="7" s="1"/>
  <c r="F6201" i="7"/>
  <c r="G6201" i="7" s="1"/>
  <c r="F6205" i="7"/>
  <c r="G6205" i="7" s="1"/>
  <c r="F6187" i="7"/>
  <c r="G6187" i="7" s="1"/>
  <c r="F6203" i="7"/>
  <c r="G6203" i="7" s="1"/>
  <c r="F6189" i="7"/>
  <c r="G6189" i="7" s="1"/>
  <c r="F6182" i="7"/>
  <c r="G6182" i="7" s="1"/>
  <c r="F6190" i="7"/>
  <c r="G6190" i="7" s="1"/>
  <c r="F6206" i="7"/>
  <c r="G6206" i="7" s="1"/>
  <c r="F6193" i="7"/>
  <c r="G6193" i="7" s="1"/>
  <c r="F6209" i="7"/>
  <c r="G6209" i="7" s="1"/>
  <c r="F6198" i="7"/>
  <c r="G6198" i="7" s="1"/>
  <c r="F6195" i="7"/>
  <c r="G6195" i="7" s="1"/>
  <c r="F6211" i="7"/>
  <c r="G6211" i="7" s="1"/>
  <c r="F6181" i="7"/>
  <c r="G6181" i="7" s="1"/>
  <c r="F6197" i="7"/>
  <c r="G6197" i="7" s="1"/>
  <c r="I198" i="6"/>
  <c r="F5943" i="7"/>
  <c r="G5943" i="7" s="1"/>
  <c r="F5951" i="7"/>
  <c r="G5951" i="7" s="1"/>
  <c r="F5959" i="7"/>
  <c r="G5959" i="7" s="1"/>
  <c r="F5944" i="7"/>
  <c r="G5944" i="7" s="1"/>
  <c r="F5952" i="7"/>
  <c r="G5952" i="7" s="1"/>
  <c r="F5960" i="7"/>
  <c r="G5960" i="7" s="1"/>
  <c r="F5938" i="7"/>
  <c r="G5938" i="7" s="1"/>
  <c r="F5946" i="7"/>
  <c r="G5946" i="7" s="1"/>
  <c r="F5954" i="7"/>
  <c r="G5954" i="7" s="1"/>
  <c r="F5962" i="7"/>
  <c r="G5962" i="7" s="1"/>
  <c r="F5940" i="7"/>
  <c r="G5940" i="7" s="1"/>
  <c r="F5948" i="7"/>
  <c r="G5948" i="7" s="1"/>
  <c r="F5956" i="7"/>
  <c r="G5956" i="7" s="1"/>
  <c r="F5964" i="7"/>
  <c r="G5964" i="7" s="1"/>
  <c r="F5945" i="7"/>
  <c r="G5945" i="7" s="1"/>
  <c r="F5961" i="7"/>
  <c r="G5961" i="7" s="1"/>
  <c r="F5949" i="7"/>
  <c r="G5949" i="7" s="1"/>
  <c r="F5947" i="7"/>
  <c r="G5947" i="7" s="1"/>
  <c r="F5963" i="7"/>
  <c r="G5963" i="7" s="1"/>
  <c r="F5965" i="7"/>
  <c r="G5965" i="7" s="1"/>
  <c r="F5950" i="7"/>
  <c r="G5950" i="7" s="1"/>
  <c r="F5966" i="7"/>
  <c r="G5966" i="7" s="1"/>
  <c r="F5937" i="7"/>
  <c r="G5937" i="7" s="1"/>
  <c r="F5953" i="7"/>
  <c r="G5953" i="7" s="1"/>
  <c r="F5942" i="7"/>
  <c r="G5942" i="7" s="1"/>
  <c r="F5939" i="7"/>
  <c r="G5939" i="7" s="1"/>
  <c r="F5955" i="7"/>
  <c r="G5955" i="7" s="1"/>
  <c r="F5941" i="7"/>
  <c r="G5941" i="7" s="1"/>
  <c r="F5957" i="7"/>
  <c r="G5957" i="7" s="1"/>
  <c r="F5958" i="7"/>
  <c r="G5958" i="7" s="1"/>
  <c r="I190" i="6"/>
  <c r="F5695" i="7"/>
  <c r="G5695" i="7" s="1"/>
  <c r="F5703" i="7"/>
  <c r="G5703" i="7" s="1"/>
  <c r="F5711" i="7"/>
  <c r="G5711" i="7" s="1"/>
  <c r="F5719" i="7"/>
  <c r="G5719" i="7" s="1"/>
  <c r="F5696" i="7"/>
  <c r="G5696" i="7" s="1"/>
  <c r="F5704" i="7"/>
  <c r="G5704" i="7" s="1"/>
  <c r="F5712" i="7"/>
  <c r="G5712" i="7" s="1"/>
  <c r="F5720" i="7"/>
  <c r="G5720" i="7" s="1"/>
  <c r="F5698" i="7"/>
  <c r="G5698" i="7" s="1"/>
  <c r="F5706" i="7"/>
  <c r="G5706" i="7" s="1"/>
  <c r="F5714" i="7"/>
  <c r="G5714" i="7" s="1"/>
  <c r="F5722" i="7"/>
  <c r="G5722" i="7" s="1"/>
  <c r="F5700" i="7"/>
  <c r="G5700" i="7" s="1"/>
  <c r="F5708" i="7"/>
  <c r="G5708" i="7" s="1"/>
  <c r="F5716" i="7"/>
  <c r="G5716" i="7" s="1"/>
  <c r="F5724" i="7"/>
  <c r="G5724" i="7" s="1"/>
  <c r="F5705" i="7"/>
  <c r="G5705" i="7" s="1"/>
  <c r="F5721" i="7"/>
  <c r="G5721" i="7" s="1"/>
  <c r="F5709" i="7"/>
  <c r="G5709" i="7" s="1"/>
  <c r="F5707" i="7"/>
  <c r="G5707" i="7" s="1"/>
  <c r="F5723" i="7"/>
  <c r="G5723" i="7" s="1"/>
  <c r="F5718" i="7"/>
  <c r="G5718" i="7" s="1"/>
  <c r="F5694" i="7"/>
  <c r="G5694" i="7" s="1"/>
  <c r="F5710" i="7"/>
  <c r="G5710" i="7" s="1"/>
  <c r="F5697" i="7"/>
  <c r="G5697" i="7" s="1"/>
  <c r="F5713" i="7"/>
  <c r="G5713" i="7" s="1"/>
  <c r="F5699" i="7"/>
  <c r="G5699" i="7" s="1"/>
  <c r="F5715" i="7"/>
  <c r="G5715" i="7" s="1"/>
  <c r="F5701" i="7"/>
  <c r="G5701" i="7" s="1"/>
  <c r="F5717" i="7"/>
  <c r="G5717" i="7" s="1"/>
  <c r="F5702" i="7"/>
  <c r="G5702" i="7" s="1"/>
  <c r="I182" i="6"/>
  <c r="F5455" i="7"/>
  <c r="G5455" i="7" s="1"/>
  <c r="F5463" i="7"/>
  <c r="G5463" i="7" s="1"/>
  <c r="F5471" i="7"/>
  <c r="G5471" i="7" s="1"/>
  <c r="F5479" i="7"/>
  <c r="G5479" i="7" s="1"/>
  <c r="F5456" i="7"/>
  <c r="G5456" i="7" s="1"/>
  <c r="F5464" i="7"/>
  <c r="G5464" i="7" s="1"/>
  <c r="F5472" i="7"/>
  <c r="G5472" i="7" s="1"/>
  <c r="F5480" i="7"/>
  <c r="G5480" i="7" s="1"/>
  <c r="F5458" i="7"/>
  <c r="G5458" i="7" s="1"/>
  <c r="F5466" i="7"/>
  <c r="G5466" i="7" s="1"/>
  <c r="F5474" i="7"/>
  <c r="G5474" i="7" s="1"/>
  <c r="F5452" i="7"/>
  <c r="G5452" i="7" s="1"/>
  <c r="F5460" i="7"/>
  <c r="G5460" i="7" s="1"/>
  <c r="F5468" i="7"/>
  <c r="G5468" i="7" s="1"/>
  <c r="F5476" i="7"/>
  <c r="G5476" i="7" s="1"/>
  <c r="F5465" i="7"/>
  <c r="G5465" i="7" s="1"/>
  <c r="F5481" i="7"/>
  <c r="G5481" i="7" s="1"/>
  <c r="F5453" i="7"/>
  <c r="G5453" i="7" s="1"/>
  <c r="F5451" i="7"/>
  <c r="G5451" i="7" s="1"/>
  <c r="F5467" i="7"/>
  <c r="G5467" i="7" s="1"/>
  <c r="F5469" i="7"/>
  <c r="G5469" i="7" s="1"/>
  <c r="F5478" i="7"/>
  <c r="G5478" i="7" s="1"/>
  <c r="F5454" i="7"/>
  <c r="G5454" i="7" s="1"/>
  <c r="F5470" i="7"/>
  <c r="G5470" i="7" s="1"/>
  <c r="F5457" i="7"/>
  <c r="G5457" i="7" s="1"/>
  <c r="F5473" i="7"/>
  <c r="G5473" i="7" s="1"/>
  <c r="F5459" i="7"/>
  <c r="G5459" i="7" s="1"/>
  <c r="F5475" i="7"/>
  <c r="G5475" i="7" s="1"/>
  <c r="F5461" i="7"/>
  <c r="G5461" i="7" s="1"/>
  <c r="F5477" i="7"/>
  <c r="G5477" i="7" s="1"/>
  <c r="F5462" i="7"/>
  <c r="G5462" i="7" s="1"/>
  <c r="I174" i="6"/>
  <c r="F5207" i="7"/>
  <c r="G5207" i="7" s="1"/>
  <c r="F5215" i="7"/>
  <c r="G5215" i="7" s="1"/>
  <c r="F5223" i="7"/>
  <c r="G5223" i="7" s="1"/>
  <c r="F5231" i="7"/>
  <c r="G5231" i="7" s="1"/>
  <c r="F5208" i="7"/>
  <c r="G5208" i="7" s="1"/>
  <c r="F5216" i="7"/>
  <c r="G5216" i="7" s="1"/>
  <c r="F5224" i="7"/>
  <c r="G5224" i="7" s="1"/>
  <c r="F5232" i="7"/>
  <c r="G5232" i="7" s="1"/>
  <c r="F5210" i="7"/>
  <c r="G5210" i="7" s="1"/>
  <c r="F5218" i="7"/>
  <c r="G5218" i="7" s="1"/>
  <c r="F5226" i="7"/>
  <c r="G5226" i="7" s="1"/>
  <c r="F5234" i="7"/>
  <c r="G5234" i="7" s="1"/>
  <c r="F5212" i="7"/>
  <c r="G5212" i="7" s="1"/>
  <c r="F5220" i="7"/>
  <c r="G5220" i="7" s="1"/>
  <c r="F5228" i="7"/>
  <c r="G5228" i="7" s="1"/>
  <c r="F5236" i="7"/>
  <c r="G5236" i="7" s="1"/>
  <c r="F5209" i="7"/>
  <c r="G5209" i="7" s="1"/>
  <c r="F5225" i="7"/>
  <c r="G5225" i="7" s="1"/>
  <c r="F5229" i="7"/>
  <c r="G5229" i="7" s="1"/>
  <c r="F5211" i="7"/>
  <c r="G5211" i="7" s="1"/>
  <c r="F5227" i="7"/>
  <c r="G5227" i="7" s="1"/>
  <c r="F5213" i="7"/>
  <c r="G5213" i="7" s="1"/>
  <c r="F5214" i="7"/>
  <c r="G5214" i="7" s="1"/>
  <c r="F5230" i="7"/>
  <c r="G5230" i="7" s="1"/>
  <c r="F5217" i="7"/>
  <c r="G5217" i="7" s="1"/>
  <c r="F5233" i="7"/>
  <c r="G5233" i="7" s="1"/>
  <c r="F5219" i="7"/>
  <c r="G5219" i="7" s="1"/>
  <c r="F5235" i="7"/>
  <c r="G5235" i="7" s="1"/>
  <c r="F5221" i="7"/>
  <c r="G5221" i="7" s="1"/>
  <c r="F5222" i="7"/>
  <c r="G5222" i="7" s="1"/>
  <c r="I166" i="6"/>
  <c r="F4967" i="7"/>
  <c r="G4967" i="7" s="1"/>
  <c r="F4975" i="7"/>
  <c r="G4975" i="7" s="1"/>
  <c r="F4983" i="7"/>
  <c r="G4983" i="7" s="1"/>
  <c r="F4991" i="7"/>
  <c r="G4991" i="7" s="1"/>
  <c r="F4968" i="7"/>
  <c r="G4968" i="7" s="1"/>
  <c r="F4976" i="7"/>
  <c r="G4976" i="7" s="1"/>
  <c r="F4984" i="7"/>
  <c r="G4984" i="7" s="1"/>
  <c r="F4992" i="7"/>
  <c r="G4992" i="7" s="1"/>
  <c r="F4970" i="7"/>
  <c r="G4970" i="7" s="1"/>
  <c r="F4978" i="7"/>
  <c r="G4978" i="7" s="1"/>
  <c r="F4986" i="7"/>
  <c r="G4986" i="7" s="1"/>
  <c r="F4964" i="7"/>
  <c r="G4964" i="7" s="1"/>
  <c r="F4972" i="7"/>
  <c r="G4972" i="7" s="1"/>
  <c r="F4980" i="7"/>
  <c r="G4980" i="7" s="1"/>
  <c r="F4988" i="7"/>
  <c r="G4988" i="7" s="1"/>
  <c r="F4969" i="7"/>
  <c r="G4969" i="7" s="1"/>
  <c r="F4985" i="7"/>
  <c r="G4985" i="7" s="1"/>
  <c r="F4989" i="7"/>
  <c r="G4989" i="7" s="1"/>
  <c r="F4971" i="7"/>
  <c r="G4971" i="7" s="1"/>
  <c r="F4987" i="7"/>
  <c r="G4987" i="7" s="1"/>
  <c r="F4973" i="7"/>
  <c r="G4973" i="7" s="1"/>
  <c r="F4974" i="7"/>
  <c r="G4974" i="7" s="1"/>
  <c r="F4990" i="7"/>
  <c r="G4990" i="7" s="1"/>
  <c r="F4977" i="7"/>
  <c r="G4977" i="7" s="1"/>
  <c r="F4993" i="7"/>
  <c r="G4993" i="7" s="1"/>
  <c r="F4982" i="7"/>
  <c r="G4982" i="7" s="1"/>
  <c r="F4963" i="7"/>
  <c r="G4963" i="7" s="1"/>
  <c r="F4979" i="7"/>
  <c r="G4979" i="7" s="1"/>
  <c r="F4965" i="7"/>
  <c r="G4965" i="7" s="1"/>
  <c r="F4981" i="7"/>
  <c r="G4981" i="7" s="1"/>
  <c r="F4966" i="7"/>
  <c r="G4966" i="7" s="1"/>
  <c r="I158" i="6"/>
  <c r="F4727" i="7"/>
  <c r="G4727" i="7" s="1"/>
  <c r="F4735" i="7"/>
  <c r="G4735" i="7" s="1"/>
  <c r="F4743" i="7"/>
  <c r="G4743" i="7" s="1"/>
  <c r="F4720" i="7"/>
  <c r="G4720" i="7" s="1"/>
  <c r="F4728" i="7"/>
  <c r="G4728" i="7" s="1"/>
  <c r="F4736" i="7"/>
  <c r="G4736" i="7" s="1"/>
  <c r="F4744" i="7"/>
  <c r="G4744" i="7" s="1"/>
  <c r="F4722" i="7"/>
  <c r="G4722" i="7" s="1"/>
  <c r="F4730" i="7"/>
  <c r="G4730" i="7" s="1"/>
  <c r="F4738" i="7"/>
  <c r="G4738" i="7" s="1"/>
  <c r="F4746" i="7"/>
  <c r="G4746" i="7" s="1"/>
  <c r="F4724" i="7"/>
  <c r="G4724" i="7" s="1"/>
  <c r="F4732" i="7"/>
  <c r="G4732" i="7" s="1"/>
  <c r="F4740" i="7"/>
  <c r="G4740" i="7" s="1"/>
  <c r="F4748" i="7"/>
  <c r="G4748" i="7" s="1"/>
  <c r="F4729" i="7"/>
  <c r="G4729" i="7" s="1"/>
  <c r="F4745" i="7"/>
  <c r="G4745" i="7" s="1"/>
  <c r="F4749" i="7"/>
  <c r="G4749" i="7" s="1"/>
  <c r="F4731" i="7"/>
  <c r="G4731" i="7" s="1"/>
  <c r="F4747" i="7"/>
  <c r="G4747" i="7" s="1"/>
  <c r="F4733" i="7"/>
  <c r="G4733" i="7" s="1"/>
  <c r="F4742" i="7"/>
  <c r="G4742" i="7" s="1"/>
  <c r="F4734" i="7"/>
  <c r="G4734" i="7" s="1"/>
  <c r="F4750" i="7"/>
  <c r="G4750" i="7" s="1"/>
  <c r="F4721" i="7"/>
  <c r="G4721" i="7" s="1"/>
  <c r="F4737" i="7"/>
  <c r="G4737" i="7" s="1"/>
  <c r="F4726" i="7"/>
  <c r="G4726" i="7" s="1"/>
  <c r="F4723" i="7"/>
  <c r="G4723" i="7" s="1"/>
  <c r="F4739" i="7"/>
  <c r="G4739" i="7" s="1"/>
  <c r="F4725" i="7"/>
  <c r="G4725" i="7" s="1"/>
  <c r="F4741" i="7"/>
  <c r="G4741" i="7" s="1"/>
  <c r="I150" i="6"/>
  <c r="F4479" i="7"/>
  <c r="G4479" i="7" s="1"/>
  <c r="F4487" i="7"/>
  <c r="G4487" i="7" s="1"/>
  <c r="F4495" i="7"/>
  <c r="G4495" i="7" s="1"/>
  <c r="F4503" i="7"/>
  <c r="G4503" i="7" s="1"/>
  <c r="F4480" i="7"/>
  <c r="G4480" i="7" s="1"/>
  <c r="F4488" i="7"/>
  <c r="G4488" i="7" s="1"/>
  <c r="F4496" i="7"/>
  <c r="G4496" i="7" s="1"/>
  <c r="F4504" i="7"/>
  <c r="G4504" i="7" s="1"/>
  <c r="F4482" i="7"/>
  <c r="G4482" i="7" s="1"/>
  <c r="F4490" i="7"/>
  <c r="G4490" i="7" s="1"/>
  <c r="F4498" i="7"/>
  <c r="G4498" i="7" s="1"/>
  <c r="F4476" i="7"/>
  <c r="G4476" i="7" s="1"/>
  <c r="F4484" i="7"/>
  <c r="G4484" i="7" s="1"/>
  <c r="F4492" i="7"/>
  <c r="G4492" i="7" s="1"/>
  <c r="F4500" i="7"/>
  <c r="G4500" i="7" s="1"/>
  <c r="F4489" i="7"/>
  <c r="G4489" i="7" s="1"/>
  <c r="F4505" i="7"/>
  <c r="G4505" i="7" s="1"/>
  <c r="F4493" i="7"/>
  <c r="G4493" i="7" s="1"/>
  <c r="F4502" i="7"/>
  <c r="G4502" i="7" s="1"/>
  <c r="F4491" i="7"/>
  <c r="G4491" i="7" s="1"/>
  <c r="F4477" i="7"/>
  <c r="G4477" i="7" s="1"/>
  <c r="F4486" i="7"/>
  <c r="G4486" i="7" s="1"/>
  <c r="F4478" i="7"/>
  <c r="G4478" i="7" s="1"/>
  <c r="F4494" i="7"/>
  <c r="G4494" i="7" s="1"/>
  <c r="F4481" i="7"/>
  <c r="G4481" i="7" s="1"/>
  <c r="F4497" i="7"/>
  <c r="G4497" i="7" s="1"/>
  <c r="F4483" i="7"/>
  <c r="G4483" i="7" s="1"/>
  <c r="F4499" i="7"/>
  <c r="G4499" i="7" s="1"/>
  <c r="F4485" i="7"/>
  <c r="G4485" i="7" s="1"/>
  <c r="F4501" i="7"/>
  <c r="G4501" i="7" s="1"/>
  <c r="I142" i="6"/>
  <c r="F4239" i="7"/>
  <c r="G4239" i="7" s="1"/>
  <c r="F4247" i="7"/>
  <c r="G4247" i="7" s="1"/>
  <c r="F4255" i="7"/>
  <c r="G4255" i="7" s="1"/>
  <c r="F4263" i="7"/>
  <c r="G4263" i="7" s="1"/>
  <c r="F4240" i="7"/>
  <c r="G4240" i="7" s="1"/>
  <c r="F4248" i="7"/>
  <c r="G4248" i="7" s="1"/>
  <c r="F4256" i="7"/>
  <c r="G4256" i="7" s="1"/>
  <c r="F4234" i="7"/>
  <c r="G4234" i="7" s="1"/>
  <c r="F4242" i="7"/>
  <c r="G4242" i="7" s="1"/>
  <c r="F4250" i="7"/>
  <c r="G4250" i="7" s="1"/>
  <c r="F4258" i="7"/>
  <c r="G4258" i="7" s="1"/>
  <c r="F4236" i="7"/>
  <c r="G4236" i="7" s="1"/>
  <c r="F4244" i="7"/>
  <c r="G4244" i="7" s="1"/>
  <c r="F4252" i="7"/>
  <c r="G4252" i="7" s="1"/>
  <c r="F4260" i="7"/>
  <c r="G4260" i="7" s="1"/>
  <c r="F4233" i="7"/>
  <c r="G4233" i="7" s="1"/>
  <c r="F4249" i="7"/>
  <c r="G4249" i="7" s="1"/>
  <c r="F4237" i="7"/>
  <c r="G4237" i="7" s="1"/>
  <c r="F4235" i="7"/>
  <c r="G4235" i="7" s="1"/>
  <c r="F4251" i="7"/>
  <c r="G4251" i="7" s="1"/>
  <c r="F4253" i="7"/>
  <c r="G4253" i="7" s="1"/>
  <c r="F4238" i="7"/>
  <c r="G4238" i="7" s="1"/>
  <c r="F4254" i="7"/>
  <c r="G4254" i="7" s="1"/>
  <c r="F4241" i="7"/>
  <c r="G4241" i="7" s="1"/>
  <c r="F4257" i="7"/>
  <c r="G4257" i="7" s="1"/>
  <c r="F4262" i="7"/>
  <c r="G4262" i="7" s="1"/>
  <c r="F4243" i="7"/>
  <c r="G4243" i="7" s="1"/>
  <c r="F4259" i="7"/>
  <c r="G4259" i="7" s="1"/>
  <c r="F4245" i="7"/>
  <c r="G4245" i="7" s="1"/>
  <c r="F4261" i="7"/>
  <c r="G4261" i="7" s="1"/>
  <c r="F4246" i="7"/>
  <c r="G4246" i="7" s="1"/>
  <c r="I134" i="6"/>
  <c r="F3991" i="7"/>
  <c r="G3991" i="7" s="1"/>
  <c r="F3999" i="7"/>
  <c r="G3999" i="7" s="1"/>
  <c r="F4007" i="7"/>
  <c r="G4007" i="7" s="1"/>
  <c r="F4015" i="7"/>
  <c r="G4015" i="7" s="1"/>
  <c r="F3992" i="7"/>
  <c r="G3992" i="7" s="1"/>
  <c r="F4000" i="7"/>
  <c r="G4000" i="7" s="1"/>
  <c r="F4008" i="7"/>
  <c r="G4008" i="7" s="1"/>
  <c r="F4016" i="7"/>
  <c r="G4016" i="7" s="1"/>
  <c r="F3994" i="7"/>
  <c r="G3994" i="7" s="1"/>
  <c r="F4002" i="7"/>
  <c r="G4002" i="7" s="1"/>
  <c r="F4010" i="7"/>
  <c r="G4010" i="7" s="1"/>
  <c r="F4018" i="7"/>
  <c r="G4018" i="7" s="1"/>
  <c r="F3996" i="7"/>
  <c r="G3996" i="7" s="1"/>
  <c r="F4004" i="7"/>
  <c r="G4004" i="7" s="1"/>
  <c r="F4012" i="7"/>
  <c r="G4012" i="7" s="1"/>
  <c r="F4020" i="7"/>
  <c r="G4020" i="7" s="1"/>
  <c r="F3993" i="7"/>
  <c r="G3993" i="7" s="1"/>
  <c r="F4009" i="7"/>
  <c r="G4009" i="7" s="1"/>
  <c r="F4013" i="7"/>
  <c r="G4013" i="7" s="1"/>
  <c r="F3995" i="7"/>
  <c r="G3995" i="7" s="1"/>
  <c r="F4011" i="7"/>
  <c r="G4011" i="7" s="1"/>
  <c r="F3997" i="7"/>
  <c r="G3997" i="7" s="1"/>
  <c r="F4006" i="7"/>
  <c r="G4006" i="7" s="1"/>
  <c r="F3998" i="7"/>
  <c r="G3998" i="7" s="1"/>
  <c r="F4014" i="7"/>
  <c r="G4014" i="7" s="1"/>
  <c r="F4001" i="7"/>
  <c r="G4001" i="7" s="1"/>
  <c r="F4017" i="7"/>
  <c r="G4017" i="7" s="1"/>
  <c r="F4003" i="7"/>
  <c r="G4003" i="7" s="1"/>
  <c r="F4019" i="7"/>
  <c r="G4019" i="7" s="1"/>
  <c r="F4005" i="7"/>
  <c r="G4005" i="7" s="1"/>
  <c r="F3990" i="7"/>
  <c r="G3990" i="7" s="1"/>
  <c r="I126" i="6"/>
  <c r="F3751" i="7"/>
  <c r="G3751" i="7" s="1"/>
  <c r="F3759" i="7"/>
  <c r="G3759" i="7" s="1"/>
  <c r="F3767" i="7"/>
  <c r="G3767" i="7" s="1"/>
  <c r="F3775" i="7"/>
  <c r="G3775" i="7" s="1"/>
  <c r="F3752" i="7"/>
  <c r="G3752" i="7" s="1"/>
  <c r="F3760" i="7"/>
  <c r="G3760" i="7" s="1"/>
  <c r="F3768" i="7"/>
  <c r="G3768" i="7" s="1"/>
  <c r="F3746" i="7"/>
  <c r="G3746" i="7" s="1"/>
  <c r="F3754" i="7"/>
  <c r="G3754" i="7" s="1"/>
  <c r="F3762" i="7"/>
  <c r="G3762" i="7" s="1"/>
  <c r="F3770" i="7"/>
  <c r="G3770" i="7" s="1"/>
  <c r="F3748" i="7"/>
  <c r="G3748" i="7" s="1"/>
  <c r="F3756" i="7"/>
  <c r="G3756" i="7" s="1"/>
  <c r="F3764" i="7"/>
  <c r="G3764" i="7" s="1"/>
  <c r="F3772" i="7"/>
  <c r="G3772" i="7" s="1"/>
  <c r="F3753" i="7"/>
  <c r="G3753" i="7" s="1"/>
  <c r="F3769" i="7"/>
  <c r="G3769" i="7" s="1"/>
  <c r="F3773" i="7"/>
  <c r="G3773" i="7" s="1"/>
  <c r="F3766" i="7"/>
  <c r="G3766" i="7" s="1"/>
  <c r="F3755" i="7"/>
  <c r="G3755" i="7" s="1"/>
  <c r="F3771" i="7"/>
  <c r="G3771" i="7" s="1"/>
  <c r="F3757" i="7"/>
  <c r="G3757" i="7" s="1"/>
  <c r="F3750" i="7"/>
  <c r="G3750" i="7" s="1"/>
  <c r="F3758" i="7"/>
  <c r="G3758" i="7" s="1"/>
  <c r="F3774" i="7"/>
  <c r="G3774" i="7" s="1"/>
  <c r="F3761" i="7"/>
  <c r="G3761" i="7" s="1"/>
  <c r="F3747" i="7"/>
  <c r="G3747" i="7" s="1"/>
  <c r="F3763" i="7"/>
  <c r="G3763" i="7" s="1"/>
  <c r="F3749" i="7"/>
  <c r="G3749" i="7" s="1"/>
  <c r="F3765" i="7"/>
  <c r="G3765" i="7" s="1"/>
  <c r="I118" i="6"/>
  <c r="F3503" i="7"/>
  <c r="G3503" i="7" s="1"/>
  <c r="F3511" i="7"/>
  <c r="G3511" i="7" s="1"/>
  <c r="F3519" i="7"/>
  <c r="G3519" i="7" s="1"/>
  <c r="F3527" i="7"/>
  <c r="G3527" i="7" s="1"/>
  <c r="F3504" i="7"/>
  <c r="G3504" i="7" s="1"/>
  <c r="F3512" i="7"/>
  <c r="G3512" i="7" s="1"/>
  <c r="F3520" i="7"/>
  <c r="G3520" i="7" s="1"/>
  <c r="F3528" i="7"/>
  <c r="G3528" i="7" s="1"/>
  <c r="F3506" i="7"/>
  <c r="G3506" i="7" s="1"/>
  <c r="F3514" i="7"/>
  <c r="G3514" i="7" s="1"/>
  <c r="F3522" i="7"/>
  <c r="G3522" i="7" s="1"/>
  <c r="F3530" i="7"/>
  <c r="G3530" i="7" s="1"/>
  <c r="F3508" i="7"/>
  <c r="G3508" i="7" s="1"/>
  <c r="F3516" i="7"/>
  <c r="G3516" i="7" s="1"/>
  <c r="F3524" i="7"/>
  <c r="G3524" i="7" s="1"/>
  <c r="F3532" i="7"/>
  <c r="G3532" i="7" s="1"/>
  <c r="F3513" i="7"/>
  <c r="G3513" i="7" s="1"/>
  <c r="F3529" i="7"/>
  <c r="G3529" i="7" s="1"/>
  <c r="F3517" i="7"/>
  <c r="G3517" i="7" s="1"/>
  <c r="F3510" i="7"/>
  <c r="G3510" i="7" s="1"/>
  <c r="F3515" i="7"/>
  <c r="G3515" i="7" s="1"/>
  <c r="F3531" i="7"/>
  <c r="G3531" i="7" s="1"/>
  <c r="F3502" i="7"/>
  <c r="G3502" i="7" s="1"/>
  <c r="F3518" i="7"/>
  <c r="G3518" i="7" s="1"/>
  <c r="F3505" i="7"/>
  <c r="G3505" i="7" s="1"/>
  <c r="F3521" i="7"/>
  <c r="G3521" i="7" s="1"/>
  <c r="F3526" i="7"/>
  <c r="G3526" i="7" s="1"/>
  <c r="F3507" i="7"/>
  <c r="G3507" i="7" s="1"/>
  <c r="F3523" i="7"/>
  <c r="G3523" i="7" s="1"/>
  <c r="F3509" i="7"/>
  <c r="G3509" i="7" s="1"/>
  <c r="F3525" i="7"/>
  <c r="G3525" i="7" s="1"/>
  <c r="I110" i="6"/>
  <c r="F3263" i="7"/>
  <c r="G3263" i="7" s="1"/>
  <c r="F3271" i="7"/>
  <c r="G3271" i="7" s="1"/>
  <c r="F3279" i="7"/>
  <c r="G3279" i="7" s="1"/>
  <c r="F3287" i="7"/>
  <c r="G3287" i="7" s="1"/>
  <c r="F3266" i="7"/>
  <c r="G3266" i="7" s="1"/>
  <c r="F3275" i="7"/>
  <c r="G3275" i="7" s="1"/>
  <c r="F3284" i="7"/>
  <c r="G3284" i="7" s="1"/>
  <c r="F3267" i="7"/>
  <c r="G3267" i="7" s="1"/>
  <c r="F3276" i="7"/>
  <c r="G3276" i="7" s="1"/>
  <c r="F3285" i="7"/>
  <c r="G3285" i="7" s="1"/>
  <c r="F3260" i="7"/>
  <c r="G3260" i="7" s="1"/>
  <c r="F3269" i="7"/>
  <c r="G3269" i="7" s="1"/>
  <c r="F3278" i="7"/>
  <c r="G3278" i="7" s="1"/>
  <c r="F3288" i="7"/>
  <c r="G3288" i="7" s="1"/>
  <c r="F3262" i="7"/>
  <c r="G3262" i="7" s="1"/>
  <c r="F3272" i="7"/>
  <c r="G3272" i="7" s="1"/>
  <c r="F3281" i="7"/>
  <c r="G3281" i="7" s="1"/>
  <c r="F3268" i="7"/>
  <c r="G3268" i="7" s="1"/>
  <c r="F3286" i="7"/>
  <c r="G3286" i="7" s="1"/>
  <c r="F3273" i="7"/>
  <c r="G3273" i="7" s="1"/>
  <c r="F3270" i="7"/>
  <c r="G3270" i="7" s="1"/>
  <c r="F3289" i="7"/>
  <c r="G3289" i="7" s="1"/>
  <c r="F3283" i="7"/>
  <c r="G3283" i="7" s="1"/>
  <c r="F3274" i="7"/>
  <c r="G3274" i="7" s="1"/>
  <c r="F3259" i="7"/>
  <c r="G3259" i="7" s="1"/>
  <c r="F3277" i="7"/>
  <c r="G3277" i="7" s="1"/>
  <c r="F3265" i="7"/>
  <c r="G3265" i="7" s="1"/>
  <c r="F3261" i="7"/>
  <c r="G3261" i="7" s="1"/>
  <c r="F3280" i="7"/>
  <c r="G3280" i="7" s="1"/>
  <c r="F3264" i="7"/>
  <c r="G3264" i="7" s="1"/>
  <c r="F3282" i="7"/>
  <c r="G3282" i="7" s="1"/>
  <c r="I102" i="6"/>
  <c r="F3015" i="7"/>
  <c r="G3015" i="7" s="1"/>
  <c r="F3023" i="7"/>
  <c r="G3023" i="7" s="1"/>
  <c r="F3031" i="7"/>
  <c r="G3031" i="7" s="1"/>
  <c r="F3039" i="7"/>
  <c r="G3039" i="7" s="1"/>
  <c r="F3019" i="7"/>
  <c r="G3019" i="7" s="1"/>
  <c r="F3028" i="7"/>
  <c r="G3028" i="7" s="1"/>
  <c r="F3037" i="7"/>
  <c r="G3037" i="7" s="1"/>
  <c r="F3020" i="7"/>
  <c r="G3020" i="7" s="1"/>
  <c r="F3029" i="7"/>
  <c r="G3029" i="7" s="1"/>
  <c r="F3038" i="7"/>
  <c r="G3038" i="7" s="1"/>
  <c r="F3022" i="7"/>
  <c r="G3022" i="7" s="1"/>
  <c r="F3032" i="7"/>
  <c r="G3032" i="7" s="1"/>
  <c r="F3041" i="7"/>
  <c r="G3041" i="7" s="1"/>
  <c r="F3016" i="7"/>
  <c r="G3016" i="7" s="1"/>
  <c r="F3025" i="7"/>
  <c r="G3025" i="7" s="1"/>
  <c r="F3034" i="7"/>
  <c r="G3034" i="7" s="1"/>
  <c r="F3043" i="7"/>
  <c r="G3043" i="7" s="1"/>
  <c r="F3030" i="7"/>
  <c r="G3030" i="7" s="1"/>
  <c r="F3017" i="7"/>
  <c r="G3017" i="7" s="1"/>
  <c r="F3033" i="7"/>
  <c r="G3033" i="7" s="1"/>
  <c r="F3035" i="7"/>
  <c r="G3035" i="7" s="1"/>
  <c r="F3027" i="7"/>
  <c r="G3027" i="7" s="1"/>
  <c r="F3018" i="7"/>
  <c r="G3018" i="7" s="1"/>
  <c r="F3036" i="7"/>
  <c r="G3036" i="7" s="1"/>
  <c r="F3021" i="7"/>
  <c r="G3021" i="7" s="1"/>
  <c r="F3040" i="7"/>
  <c r="G3040" i="7" s="1"/>
  <c r="F3024" i="7"/>
  <c r="G3024" i="7" s="1"/>
  <c r="F3042" i="7"/>
  <c r="G3042" i="7" s="1"/>
  <c r="F3026" i="7"/>
  <c r="G3026" i="7" s="1"/>
  <c r="F3044" i="7"/>
  <c r="G3044" i="7" s="1"/>
  <c r="I94" i="6"/>
  <c r="F2772" i="7"/>
  <c r="G2772" i="7" s="1"/>
  <c r="F2778" i="1" s="1"/>
  <c r="G2778" i="1" s="1"/>
  <c r="F2780" i="7"/>
  <c r="G2780" i="7" s="1"/>
  <c r="F2786" i="1" s="1"/>
  <c r="G2786" i="1" s="1"/>
  <c r="F2788" i="7"/>
  <c r="G2788" i="7" s="1"/>
  <c r="F2794" i="1" s="1"/>
  <c r="G2794" i="1" s="1"/>
  <c r="F2796" i="7"/>
  <c r="G2796" i="7" s="1"/>
  <c r="F2802" i="1" s="1"/>
  <c r="G2802" i="1" s="1"/>
  <c r="F2773" i="7"/>
  <c r="G2773" i="7" s="1"/>
  <c r="F2781" i="7"/>
  <c r="G2781" i="7" s="1"/>
  <c r="F2789" i="7"/>
  <c r="G2789" i="7" s="1"/>
  <c r="F2797" i="7"/>
  <c r="G2797" i="7" s="1"/>
  <c r="F2775" i="7"/>
  <c r="G2775" i="7" s="1"/>
  <c r="F2781" i="1" s="1"/>
  <c r="G2781" i="1" s="1"/>
  <c r="F2783" i="7"/>
  <c r="G2783" i="7" s="1"/>
  <c r="F2791" i="7"/>
  <c r="G2791" i="7" s="1"/>
  <c r="F2799" i="7"/>
  <c r="G2799" i="7" s="1"/>
  <c r="F2805" i="1" s="1"/>
  <c r="G2805" i="1" s="1"/>
  <c r="F2782" i="7"/>
  <c r="G2782" i="7" s="1"/>
  <c r="F2788" i="1" s="1"/>
  <c r="G2788" i="1" s="1"/>
  <c r="F2794" i="7"/>
  <c r="G2794" i="7" s="1"/>
  <c r="F2784" i="7"/>
  <c r="G2784" i="7" s="1"/>
  <c r="F2795" i="7"/>
  <c r="G2795" i="7" s="1"/>
  <c r="F2801" i="1" s="1"/>
  <c r="G2801" i="1" s="1"/>
  <c r="F2774" i="7"/>
  <c r="G2774" i="7" s="1"/>
  <c r="F2780" i="1" s="1"/>
  <c r="G2780" i="1" s="1"/>
  <c r="F2786" i="7"/>
  <c r="G2786" i="7" s="1"/>
  <c r="F2800" i="7"/>
  <c r="G2800" i="7" s="1"/>
  <c r="F2777" i="7"/>
  <c r="G2777" i="7" s="1"/>
  <c r="F2790" i="7"/>
  <c r="G2790" i="7" s="1"/>
  <c r="F2796" i="1" s="1"/>
  <c r="G2796" i="1" s="1"/>
  <c r="F2802" i="7"/>
  <c r="G2802" i="7" s="1"/>
  <c r="F2785" i="7"/>
  <c r="G2785" i="7" s="1"/>
  <c r="F2787" i="7"/>
  <c r="G2787" i="7" s="1"/>
  <c r="F2793" i="1" s="1"/>
  <c r="G2793" i="1" s="1"/>
  <c r="F2792" i="7"/>
  <c r="G2792" i="7" s="1"/>
  <c r="F2779" i="7"/>
  <c r="G2779" i="7" s="1"/>
  <c r="F2785" i="1" s="1"/>
  <c r="G2785" i="1" s="1"/>
  <c r="F2793" i="7"/>
  <c r="G2793" i="7" s="1"/>
  <c r="F2798" i="7"/>
  <c r="G2798" i="7" s="1"/>
  <c r="F2804" i="1" s="1"/>
  <c r="G2804" i="1" s="1"/>
  <c r="F2776" i="7"/>
  <c r="G2776" i="7" s="1"/>
  <c r="F2801" i="7"/>
  <c r="G2801" i="7" s="1"/>
  <c r="F2778" i="7"/>
  <c r="G2778" i="7" s="1"/>
  <c r="I86" i="6"/>
  <c r="F2532" i="7"/>
  <c r="G2532" i="7" s="1"/>
  <c r="F2538" i="1" s="1"/>
  <c r="G2538" i="1" s="1"/>
  <c r="F2540" i="7"/>
  <c r="G2540" i="7" s="1"/>
  <c r="F2546" i="1" s="1"/>
  <c r="G2546" i="1" s="1"/>
  <c r="F2548" i="7"/>
  <c r="G2548" i="7" s="1"/>
  <c r="F2554" i="1" s="1"/>
  <c r="G2554" i="1" s="1"/>
  <c r="F2556" i="7"/>
  <c r="G2556" i="7" s="1"/>
  <c r="F2562" i="1" s="1"/>
  <c r="G2562" i="1" s="1"/>
  <c r="F2533" i="7"/>
  <c r="G2533" i="7" s="1"/>
  <c r="F2541" i="7"/>
  <c r="G2541" i="7" s="1"/>
  <c r="F2549" i="7"/>
  <c r="G2549" i="7" s="1"/>
  <c r="F2557" i="7"/>
  <c r="G2557" i="7" s="1"/>
  <c r="F2535" i="7"/>
  <c r="G2535" i="7" s="1"/>
  <c r="F2541" i="1" s="1"/>
  <c r="G2541" i="1" s="1"/>
  <c r="F2543" i="7"/>
  <c r="G2543" i="7" s="1"/>
  <c r="F2549" i="1" s="1"/>
  <c r="G2549" i="1" s="1"/>
  <c r="F2551" i="7"/>
  <c r="G2551" i="7" s="1"/>
  <c r="F2557" i="1" s="1"/>
  <c r="G2557" i="1" s="1"/>
  <c r="F2559" i="7"/>
  <c r="G2559" i="7" s="1"/>
  <c r="F2565" i="1" s="1"/>
  <c r="G2565" i="1" s="1"/>
  <c r="F2538" i="7"/>
  <c r="G2538" i="7" s="1"/>
  <c r="F2552" i="7"/>
  <c r="G2552" i="7" s="1"/>
  <c r="F2539" i="7"/>
  <c r="G2539" i="7" s="1"/>
  <c r="F2545" i="1" s="1"/>
  <c r="G2545" i="1" s="1"/>
  <c r="F2553" i="7"/>
  <c r="G2553" i="7" s="1"/>
  <c r="F2530" i="7"/>
  <c r="G2530" i="7" s="1"/>
  <c r="F2544" i="7"/>
  <c r="G2544" i="7" s="1"/>
  <c r="F2555" i="7"/>
  <c r="G2555" i="7" s="1"/>
  <c r="F2561" i="1" s="1"/>
  <c r="G2561" i="1" s="1"/>
  <c r="F2534" i="7"/>
  <c r="G2534" i="7" s="1"/>
  <c r="F2540" i="1" s="1"/>
  <c r="G2540" i="1" s="1"/>
  <c r="F2546" i="7"/>
  <c r="G2546" i="7" s="1"/>
  <c r="F2529" i="7"/>
  <c r="G2529" i="7" s="1"/>
  <c r="F2554" i="7"/>
  <c r="G2554" i="7" s="1"/>
  <c r="F2536" i="7"/>
  <c r="G2536" i="7" s="1"/>
  <c r="F2531" i="7"/>
  <c r="G2531" i="7" s="1"/>
  <c r="F2537" i="1" s="1"/>
  <c r="G2537" i="1" s="1"/>
  <c r="F2558" i="7"/>
  <c r="G2558" i="7" s="1"/>
  <c r="F2564" i="1" s="1"/>
  <c r="G2564" i="1" s="1"/>
  <c r="F2537" i="7"/>
  <c r="G2537" i="7" s="1"/>
  <c r="F2542" i="7"/>
  <c r="G2542" i="7" s="1"/>
  <c r="F2548" i="1" s="1"/>
  <c r="G2548" i="1" s="1"/>
  <c r="F2550" i="7"/>
  <c r="G2550" i="7" s="1"/>
  <c r="F2556" i="1" s="1"/>
  <c r="G2556" i="1" s="1"/>
  <c r="F2545" i="7"/>
  <c r="G2545" i="7" s="1"/>
  <c r="F2547" i="7"/>
  <c r="G2547" i="7" s="1"/>
  <c r="F2553" i="1" s="1"/>
  <c r="G2553" i="1" s="1"/>
  <c r="I78" i="6"/>
  <c r="F2292" i="7"/>
  <c r="G2292" i="7" s="1"/>
  <c r="F2300" i="7"/>
  <c r="G2300" i="7" s="1"/>
  <c r="F2308" i="7"/>
  <c r="G2308" i="7" s="1"/>
  <c r="F2285" i="7"/>
  <c r="G2285" i="7" s="1"/>
  <c r="F2293" i="7"/>
  <c r="G2293" i="7" s="1"/>
  <c r="F2301" i="7"/>
  <c r="G2301" i="7" s="1"/>
  <c r="F2309" i="7"/>
  <c r="G2309" i="7" s="1"/>
  <c r="F2287" i="7"/>
  <c r="G2287" i="7" s="1"/>
  <c r="F2295" i="7"/>
  <c r="G2295" i="7" s="1"/>
  <c r="F2303" i="7"/>
  <c r="G2303" i="7" s="1"/>
  <c r="F2311" i="7"/>
  <c r="G2311" i="7" s="1"/>
  <c r="F2296" i="7"/>
  <c r="G2296" i="7" s="1"/>
  <c r="F2307" i="7"/>
  <c r="G2307" i="7" s="1"/>
  <c r="F2297" i="7"/>
  <c r="G2297" i="7" s="1"/>
  <c r="F2310" i="7"/>
  <c r="G2310" i="7" s="1"/>
  <c r="F2288" i="7"/>
  <c r="G2288" i="7" s="1"/>
  <c r="F2299" i="7"/>
  <c r="G2299" i="7" s="1"/>
  <c r="F2313" i="7"/>
  <c r="G2313" i="7" s="1"/>
  <c r="F2290" i="7"/>
  <c r="G2290" i="7" s="1"/>
  <c r="F2304" i="7"/>
  <c r="G2304" i="7" s="1"/>
  <c r="F2298" i="7"/>
  <c r="G2298" i="7" s="1"/>
  <c r="F2305" i="7"/>
  <c r="G2305" i="7" s="1"/>
  <c r="F2294" i="7"/>
  <c r="G2294" i="7" s="1"/>
  <c r="F2302" i="7"/>
  <c r="G2302" i="7" s="1"/>
  <c r="F2306" i="7"/>
  <c r="G2306" i="7" s="1"/>
  <c r="F2286" i="7"/>
  <c r="G2286" i="7" s="1"/>
  <c r="F2312" i="7"/>
  <c r="G2312" i="7" s="1"/>
  <c r="F2289" i="7"/>
  <c r="G2289" i="7" s="1"/>
  <c r="F2314" i="7"/>
  <c r="G2314" i="7" s="1"/>
  <c r="F2291" i="7"/>
  <c r="G2291" i="7" s="1"/>
  <c r="I70" i="6"/>
  <c r="F2044" i="7"/>
  <c r="G2044" i="7" s="1"/>
  <c r="F2052" i="7"/>
  <c r="G2052" i="7" s="1"/>
  <c r="F2060" i="7"/>
  <c r="G2060" i="7" s="1"/>
  <c r="F2068" i="7"/>
  <c r="G2068" i="7" s="1"/>
  <c r="F2045" i="7"/>
  <c r="G2045" i="7" s="1"/>
  <c r="F2053" i="7"/>
  <c r="G2053" i="7" s="1"/>
  <c r="F2061" i="7"/>
  <c r="G2061" i="7" s="1"/>
  <c r="F2069" i="7"/>
  <c r="G2069" i="7" s="1"/>
  <c r="F2047" i="7"/>
  <c r="G2047" i="7" s="1"/>
  <c r="F2055" i="7"/>
  <c r="G2055" i="7" s="1"/>
  <c r="F2063" i="7"/>
  <c r="G2063" i="7" s="1"/>
  <c r="F2071" i="7"/>
  <c r="G2071" i="7" s="1"/>
  <c r="F2051" i="7"/>
  <c r="G2051" i="7" s="1"/>
  <c r="F2065" i="7"/>
  <c r="G2065" i="7" s="1"/>
  <c r="F2041" i="7"/>
  <c r="G2041" i="7" s="1"/>
  <c r="F2054" i="7"/>
  <c r="G2054" i="7" s="1"/>
  <c r="F2066" i="7"/>
  <c r="G2066" i="7" s="1"/>
  <c r="F2043" i="7"/>
  <c r="G2043" i="7" s="1"/>
  <c r="F2057" i="7"/>
  <c r="G2057" i="7" s="1"/>
  <c r="F2070" i="7"/>
  <c r="G2070" i="7" s="1"/>
  <c r="F2048" i="7"/>
  <c r="G2048" i="7" s="1"/>
  <c r="F2059" i="7"/>
  <c r="G2059" i="7" s="1"/>
  <c r="F2042" i="7"/>
  <c r="G2042" i="7" s="1"/>
  <c r="F2067" i="7"/>
  <c r="G2067" i="7" s="1"/>
  <c r="F2064" i="7"/>
  <c r="G2064" i="7" s="1"/>
  <c r="F2046" i="7"/>
  <c r="G2046" i="7" s="1"/>
  <c r="F2049" i="7"/>
  <c r="G2049" i="7" s="1"/>
  <c r="F2050" i="7"/>
  <c r="G2050" i="7" s="1"/>
  <c r="F2056" i="7"/>
  <c r="G2056" i="7" s="1"/>
  <c r="F2058" i="7"/>
  <c r="G2058" i="7" s="1"/>
  <c r="F2062" i="7"/>
  <c r="G2062" i="7" s="1"/>
  <c r="I62" i="6"/>
  <c r="F1804" i="7"/>
  <c r="G1804" i="7" s="1"/>
  <c r="F1812" i="7"/>
  <c r="G1812" i="7" s="1"/>
  <c r="F1820" i="7"/>
  <c r="G1820" i="7" s="1"/>
  <c r="F1828" i="7"/>
  <c r="G1828" i="7" s="1"/>
  <c r="F1805" i="7"/>
  <c r="G1805" i="7" s="1"/>
  <c r="F1813" i="7"/>
  <c r="G1813" i="7" s="1"/>
  <c r="F1821" i="7"/>
  <c r="G1821" i="7" s="1"/>
  <c r="F1799" i="7"/>
  <c r="G1799" i="7" s="1"/>
  <c r="F1807" i="7"/>
  <c r="G1807" i="7" s="1"/>
  <c r="F1815" i="7"/>
  <c r="G1815" i="7" s="1"/>
  <c r="F1823" i="7"/>
  <c r="G1823" i="7" s="1"/>
  <c r="F1809" i="7"/>
  <c r="G1809" i="7" s="1"/>
  <c r="F1822" i="7"/>
  <c r="G1822" i="7" s="1"/>
  <c r="F1798" i="7"/>
  <c r="G1798" i="7" s="1"/>
  <c r="F1810" i="7"/>
  <c r="G1810" i="7" s="1"/>
  <c r="F1824" i="7"/>
  <c r="G1824" i="7" s="1"/>
  <c r="F1801" i="7"/>
  <c r="G1801" i="7" s="1"/>
  <c r="F1814" i="7"/>
  <c r="G1814" i="7" s="1"/>
  <c r="F1826" i="7"/>
  <c r="G1826" i="7" s="1"/>
  <c r="F1803" i="7"/>
  <c r="G1803" i="7" s="1"/>
  <c r="F1817" i="7"/>
  <c r="G1817" i="7" s="1"/>
  <c r="F1811" i="7"/>
  <c r="G1811" i="7" s="1"/>
  <c r="F1816" i="7"/>
  <c r="G1816" i="7" s="1"/>
  <c r="F1818" i="7"/>
  <c r="G1818" i="7" s="1"/>
  <c r="F1819" i="7"/>
  <c r="G1819" i="7" s="1"/>
  <c r="F1800" i="7"/>
  <c r="G1800" i="7" s="1"/>
  <c r="F1825" i="7"/>
  <c r="G1825" i="7" s="1"/>
  <c r="F1808" i="7"/>
  <c r="G1808" i="7" s="1"/>
  <c r="F1802" i="7"/>
  <c r="G1802" i="7" s="1"/>
  <c r="F1827" i="7"/>
  <c r="G1827" i="7" s="1"/>
  <c r="F1806" i="7"/>
  <c r="G1806" i="7" s="1"/>
  <c r="I54" i="6"/>
  <c r="F1556" i="7"/>
  <c r="G1556" i="7" s="1"/>
  <c r="F1564" i="7"/>
  <c r="G1564" i="7" s="1"/>
  <c r="F1572" i="7"/>
  <c r="G1572" i="7" s="1"/>
  <c r="F1580" i="7"/>
  <c r="G1580" i="7" s="1"/>
  <c r="F1557" i="7"/>
  <c r="G1557" i="7" s="1"/>
  <c r="F1565" i="7"/>
  <c r="G1565" i="7" s="1"/>
  <c r="F1573" i="7"/>
  <c r="G1573" i="7" s="1"/>
  <c r="F1581" i="7"/>
  <c r="G1581" i="7" s="1"/>
  <c r="F1559" i="7"/>
  <c r="G1559" i="7" s="1"/>
  <c r="F1567" i="7"/>
  <c r="G1567" i="7" s="1"/>
  <c r="F1575" i="7"/>
  <c r="G1575" i="7" s="1"/>
  <c r="F1583" i="7"/>
  <c r="G1583" i="7" s="1"/>
  <c r="F1566" i="7"/>
  <c r="G1566" i="7" s="1"/>
  <c r="F1578" i="7"/>
  <c r="G1578" i="7" s="1"/>
  <c r="F1554" i="7"/>
  <c r="G1554" i="7" s="1"/>
  <c r="F1568" i="7"/>
  <c r="G1568" i="7" s="1"/>
  <c r="F1579" i="7"/>
  <c r="G1579" i="7" s="1"/>
  <c r="F1558" i="7"/>
  <c r="G1558" i="7" s="1"/>
  <c r="F1570" i="7"/>
  <c r="G1570" i="7" s="1"/>
  <c r="F1561" i="7"/>
  <c r="G1561" i="7" s="1"/>
  <c r="F1574" i="7"/>
  <c r="G1574" i="7" s="1"/>
  <c r="F1555" i="7"/>
  <c r="G1555" i="7" s="1"/>
  <c r="F1582" i="7"/>
  <c r="G1582" i="7" s="1"/>
  <c r="F1560" i="7"/>
  <c r="G1560" i="7" s="1"/>
  <c r="F1562" i="7"/>
  <c r="G1562" i="7" s="1"/>
  <c r="F1563" i="7"/>
  <c r="G1563" i="7" s="1"/>
  <c r="F1569" i="7"/>
  <c r="G1569" i="7" s="1"/>
  <c r="F1571" i="7"/>
  <c r="G1571" i="7" s="1"/>
  <c r="F1576" i="7"/>
  <c r="G1576" i="7" s="1"/>
  <c r="F1577" i="7"/>
  <c r="G1577" i="7" s="1"/>
  <c r="I46" i="6"/>
  <c r="F1316" i="7"/>
  <c r="G1316" i="7" s="1"/>
  <c r="F1324" i="7"/>
  <c r="G1324" i="7" s="1"/>
  <c r="F1332" i="7"/>
  <c r="G1332" i="7" s="1"/>
  <c r="F1340" i="7"/>
  <c r="G1340" i="7" s="1"/>
  <c r="F1317" i="7"/>
  <c r="G1317" i="7" s="1"/>
  <c r="F1325" i="7"/>
  <c r="G1325" i="7" s="1"/>
  <c r="F1333" i="7"/>
  <c r="G1333" i="7" s="1"/>
  <c r="F1341" i="7"/>
  <c r="G1341" i="7" s="1"/>
  <c r="F1311" i="7"/>
  <c r="G1311" i="7" s="1"/>
  <c r="F1319" i="7"/>
  <c r="G1319" i="7" s="1"/>
  <c r="F1325" i="1" s="1"/>
  <c r="G1325" i="1" s="1"/>
  <c r="F1327" i="7"/>
  <c r="G1327" i="7" s="1"/>
  <c r="F1335" i="7"/>
  <c r="G1335" i="7" s="1"/>
  <c r="F1322" i="7"/>
  <c r="G1322" i="7" s="1"/>
  <c r="F1336" i="7"/>
  <c r="G1336" i="7" s="1"/>
  <c r="F1312" i="7"/>
  <c r="G1312" i="7" s="1"/>
  <c r="F1323" i="7"/>
  <c r="G1323" i="7" s="1"/>
  <c r="F1337" i="7"/>
  <c r="G1337" i="7" s="1"/>
  <c r="F1314" i="7"/>
  <c r="G1314" i="7" s="1"/>
  <c r="F1328" i="7"/>
  <c r="G1328" i="7" s="1"/>
  <c r="F1339" i="7"/>
  <c r="G1339" i="7" s="1"/>
  <c r="F1345" i="1" s="1"/>
  <c r="G1345" i="1" s="1"/>
  <c r="F1318" i="7"/>
  <c r="G1318" i="7" s="1"/>
  <c r="F1330" i="7"/>
  <c r="G1330" i="7" s="1"/>
  <c r="F1326" i="7"/>
  <c r="G1326" i="7" s="1"/>
  <c r="F1329" i="7"/>
  <c r="G1329" i="7" s="1"/>
  <c r="F1331" i="7"/>
  <c r="G1331" i="7" s="1"/>
  <c r="F1334" i="7"/>
  <c r="G1334" i="7" s="1"/>
  <c r="F1313" i="7"/>
  <c r="G1313" i="7" s="1"/>
  <c r="F1338" i="7"/>
  <c r="G1338" i="7" s="1"/>
  <c r="F1321" i="7"/>
  <c r="G1321" i="7" s="1"/>
  <c r="F1315" i="7"/>
  <c r="G1315" i="7" s="1"/>
  <c r="F1320" i="7"/>
  <c r="G1320" i="7" s="1"/>
  <c r="I38" i="6"/>
  <c r="F1068" i="7"/>
  <c r="G1068" i="7" s="1"/>
  <c r="F1076" i="7"/>
  <c r="G1076" i="7" s="1"/>
  <c r="F1084" i="7"/>
  <c r="G1084" i="7" s="1"/>
  <c r="F1092" i="7"/>
  <c r="G1092" i="7" s="1"/>
  <c r="F1069" i="7"/>
  <c r="G1069" i="7" s="1"/>
  <c r="F1077" i="7"/>
  <c r="G1077" i="7" s="1"/>
  <c r="F1085" i="7"/>
  <c r="G1085" i="7" s="1"/>
  <c r="F1093" i="7"/>
  <c r="G1093" i="7" s="1"/>
  <c r="F1071" i="7"/>
  <c r="G1071" i="7" s="1"/>
  <c r="F1079" i="7"/>
  <c r="G1079" i="7" s="1"/>
  <c r="F1087" i="7"/>
  <c r="G1087" i="7" s="1"/>
  <c r="F1095" i="7"/>
  <c r="G1095" i="7" s="1"/>
  <c r="F1080" i="7"/>
  <c r="G1080" i="7" s="1"/>
  <c r="F1091" i="7"/>
  <c r="G1091" i="7" s="1"/>
  <c r="F1081" i="7"/>
  <c r="G1081" i="7" s="1"/>
  <c r="F1094" i="7"/>
  <c r="G1094" i="7" s="1"/>
  <c r="F1072" i="7"/>
  <c r="G1072" i="7" s="1"/>
  <c r="F1083" i="7"/>
  <c r="G1083" i="7" s="1"/>
  <c r="F1097" i="7"/>
  <c r="G1097" i="7" s="1"/>
  <c r="F1074" i="7"/>
  <c r="G1074" i="7" s="1"/>
  <c r="F1088" i="7"/>
  <c r="G1088" i="7" s="1"/>
  <c r="F1070" i="7"/>
  <c r="G1070" i="7" s="1"/>
  <c r="F1096" i="7"/>
  <c r="G1096" i="7" s="1"/>
  <c r="F1090" i="7"/>
  <c r="G1090" i="7" s="1"/>
  <c r="F1073" i="7"/>
  <c r="G1073" i="7" s="1"/>
  <c r="F1098" i="7"/>
  <c r="G1098" i="7" s="1"/>
  <c r="F1075" i="7"/>
  <c r="G1075" i="7" s="1"/>
  <c r="F1078" i="7"/>
  <c r="G1078" i="7" s="1"/>
  <c r="F1082" i="7"/>
  <c r="G1082" i="7" s="1"/>
  <c r="F1086" i="7"/>
  <c r="G1086" i="7" s="1"/>
  <c r="F1089" i="7"/>
  <c r="G1089" i="7" s="1"/>
  <c r="I30" i="6"/>
  <c r="F828" i="7"/>
  <c r="G828" i="7" s="1"/>
  <c r="F836" i="7"/>
  <c r="G836" i="7" s="1"/>
  <c r="F844" i="7"/>
  <c r="G844" i="7" s="1"/>
  <c r="F852" i="7"/>
  <c r="G852" i="7" s="1"/>
  <c r="F829" i="7"/>
  <c r="G829" i="7" s="1"/>
  <c r="F837" i="7"/>
  <c r="G837" i="7" s="1"/>
  <c r="F845" i="7"/>
  <c r="G845" i="7" s="1"/>
  <c r="F853" i="7"/>
  <c r="G853" i="7" s="1"/>
  <c r="F831" i="7"/>
  <c r="G831" i="7" s="1"/>
  <c r="F839" i="7"/>
  <c r="G839" i="7" s="1"/>
  <c r="F847" i="7"/>
  <c r="G847" i="7" s="1"/>
  <c r="F824" i="7"/>
  <c r="G824" i="7" s="1"/>
  <c r="F835" i="7"/>
  <c r="G835" i="7" s="1"/>
  <c r="F849" i="7"/>
  <c r="G849" i="7" s="1"/>
  <c r="F826" i="7"/>
  <c r="G826" i="7" s="1"/>
  <c r="F851" i="7"/>
  <c r="G851" i="7" s="1"/>
  <c r="F825" i="7"/>
  <c r="G825" i="7" s="1"/>
  <c r="F838" i="7"/>
  <c r="G838" i="7" s="1"/>
  <c r="F850" i="7"/>
  <c r="G850" i="7" s="1"/>
  <c r="F840" i="7"/>
  <c r="G840" i="7" s="1"/>
  <c r="F827" i="7"/>
  <c r="G827" i="7" s="1"/>
  <c r="F841" i="7"/>
  <c r="G841" i="7" s="1"/>
  <c r="F832" i="7"/>
  <c r="G832" i="7" s="1"/>
  <c r="F843" i="7"/>
  <c r="G843" i="7" s="1"/>
  <c r="F842" i="7"/>
  <c r="G842" i="7" s="1"/>
  <c r="F846" i="7"/>
  <c r="G846" i="7" s="1"/>
  <c r="F848" i="7"/>
  <c r="G848" i="7" s="1"/>
  <c r="F830" i="7"/>
  <c r="G830" i="7" s="1"/>
  <c r="F833" i="7"/>
  <c r="G833" i="7" s="1"/>
  <c r="F834" i="7"/>
  <c r="G834" i="7" s="1"/>
  <c r="I22" i="6"/>
  <c r="F580" i="7"/>
  <c r="G580" i="7" s="1"/>
  <c r="F588" i="7"/>
  <c r="G588" i="7" s="1"/>
  <c r="F596" i="7"/>
  <c r="G596" i="7" s="1"/>
  <c r="F604" i="7"/>
  <c r="G604" i="7" s="1"/>
  <c r="F581" i="7"/>
  <c r="G581" i="7" s="1"/>
  <c r="F589" i="7"/>
  <c r="G589" i="7" s="1"/>
  <c r="F597" i="7"/>
  <c r="G597" i="7" s="1"/>
  <c r="F605" i="7"/>
  <c r="G605" i="7" s="1"/>
  <c r="F583" i="7"/>
  <c r="G583" i="7" s="1"/>
  <c r="F589" i="1" s="1"/>
  <c r="G589" i="1" s="1"/>
  <c r="F591" i="7"/>
  <c r="G591" i="7" s="1"/>
  <c r="F599" i="7"/>
  <c r="G599" i="7" s="1"/>
  <c r="F607" i="7"/>
  <c r="G607" i="7" s="1"/>
  <c r="F613" i="1" s="1"/>
  <c r="G613" i="1" s="1"/>
  <c r="F593" i="7"/>
  <c r="G593" i="7" s="1"/>
  <c r="F606" i="7"/>
  <c r="G606" i="7" s="1"/>
  <c r="F584" i="7"/>
  <c r="G584" i="7" s="1"/>
  <c r="F609" i="7"/>
  <c r="G609" i="7" s="1"/>
  <c r="F582" i="7"/>
  <c r="G582" i="7" s="1"/>
  <c r="F594" i="7"/>
  <c r="G594" i="7" s="1"/>
  <c r="F608" i="7"/>
  <c r="G608" i="7" s="1"/>
  <c r="F595" i="7"/>
  <c r="G595" i="7" s="1"/>
  <c r="F585" i="7"/>
  <c r="G585" i="7" s="1"/>
  <c r="F598" i="7"/>
  <c r="G598" i="7" s="1"/>
  <c r="F610" i="7"/>
  <c r="G610" i="7" s="1"/>
  <c r="F587" i="7"/>
  <c r="G587" i="7" s="1"/>
  <c r="F601" i="7"/>
  <c r="G601" i="7" s="1"/>
  <c r="F602" i="7"/>
  <c r="G602" i="7" s="1"/>
  <c r="F603" i="7"/>
  <c r="G603" i="7" s="1"/>
  <c r="F600" i="7"/>
  <c r="G600" i="7" s="1"/>
  <c r="F606" i="1" s="1"/>
  <c r="G606" i="1" s="1"/>
  <c r="F586" i="7"/>
  <c r="G586" i="7" s="1"/>
  <c r="F590" i="7"/>
  <c r="G590" i="7" s="1"/>
  <c r="F596" i="1" s="1"/>
  <c r="G596" i="1" s="1"/>
  <c r="F592" i="7"/>
  <c r="G592" i="7" s="1"/>
  <c r="I14" i="6"/>
  <c r="F339" i="7"/>
  <c r="G339" i="7" s="1"/>
  <c r="F347" i="7"/>
  <c r="G347" i="7" s="1"/>
  <c r="F355" i="7"/>
  <c r="G355" i="7" s="1"/>
  <c r="F363" i="7"/>
  <c r="G363" i="7" s="1"/>
  <c r="F340" i="7"/>
  <c r="G340" i="7" s="1"/>
  <c r="F348" i="7"/>
  <c r="G348" i="7" s="1"/>
  <c r="F356" i="7"/>
  <c r="G356" i="7" s="1"/>
  <c r="F364" i="7"/>
  <c r="G364" i="7" s="1"/>
  <c r="F343" i="7"/>
  <c r="G343" i="7" s="1"/>
  <c r="F351" i="7"/>
  <c r="G351" i="7" s="1"/>
  <c r="F359" i="7"/>
  <c r="G359" i="7" s="1"/>
  <c r="F367" i="7"/>
  <c r="G367" i="7" s="1"/>
  <c r="F344" i="7"/>
  <c r="G344" i="7" s="1"/>
  <c r="F352" i="7"/>
  <c r="G352" i="7" s="1"/>
  <c r="F360" i="7"/>
  <c r="G360" i="7" s="1"/>
  <c r="F345" i="7"/>
  <c r="G345" i="7" s="1"/>
  <c r="F361" i="7"/>
  <c r="G361" i="7" s="1"/>
  <c r="F346" i="7"/>
  <c r="G346" i="7" s="1"/>
  <c r="F362" i="7"/>
  <c r="G362" i="7" s="1"/>
  <c r="F350" i="7"/>
  <c r="G350" i="7" s="1"/>
  <c r="F366" i="7"/>
  <c r="G366" i="7" s="1"/>
  <c r="F354" i="7"/>
  <c r="G354" i="7" s="1"/>
  <c r="F337" i="7"/>
  <c r="G337" i="7" s="1"/>
  <c r="F357" i="7"/>
  <c r="G357" i="7" s="1"/>
  <c r="F358" i="7"/>
  <c r="G358" i="7" s="1"/>
  <c r="F338" i="7"/>
  <c r="G338" i="7" s="1"/>
  <c r="F365" i="7"/>
  <c r="G365" i="7" s="1"/>
  <c r="F342" i="7"/>
  <c r="G342" i="7" s="1"/>
  <c r="F353" i="7"/>
  <c r="G353" i="7" s="1"/>
  <c r="F349" i="7"/>
  <c r="G349" i="7" s="1"/>
  <c r="F341" i="7"/>
  <c r="G341" i="7" s="1"/>
  <c r="I6" i="6"/>
  <c r="F99" i="7"/>
  <c r="G99" i="7" s="1"/>
  <c r="F107" i="7"/>
  <c r="G107" i="7" s="1"/>
  <c r="F115" i="7"/>
  <c r="G115" i="7" s="1"/>
  <c r="F100" i="7"/>
  <c r="G100" i="7" s="1"/>
  <c r="F108" i="7"/>
  <c r="G108" i="7" s="1"/>
  <c r="F116" i="7"/>
  <c r="G116" i="7" s="1"/>
  <c r="F95" i="7"/>
  <c r="G95" i="7" s="1"/>
  <c r="F103" i="7"/>
  <c r="G103" i="7" s="1"/>
  <c r="F111" i="7"/>
  <c r="G111" i="7" s="1"/>
  <c r="F119" i="7"/>
  <c r="G119" i="7" s="1"/>
  <c r="F96" i="7"/>
  <c r="G96" i="7" s="1"/>
  <c r="F104" i="7"/>
  <c r="G104" i="7" s="1"/>
  <c r="F112" i="7"/>
  <c r="G112" i="7" s="1"/>
  <c r="F120" i="7"/>
  <c r="G120" i="7" s="1"/>
  <c r="F105" i="7"/>
  <c r="G105" i="7" s="1"/>
  <c r="F121" i="7"/>
  <c r="G121" i="7" s="1"/>
  <c r="F106" i="7"/>
  <c r="G106" i="7" s="1"/>
  <c r="F122" i="7"/>
  <c r="G122" i="7" s="1"/>
  <c r="F94" i="7"/>
  <c r="G94" i="7" s="1"/>
  <c r="F110" i="7"/>
  <c r="G110" i="7" s="1"/>
  <c r="F98" i="7"/>
  <c r="G98" i="7" s="1"/>
  <c r="F102" i="7"/>
  <c r="G102" i="7" s="1"/>
  <c r="F101" i="7"/>
  <c r="G101" i="7" s="1"/>
  <c r="F109" i="7"/>
  <c r="G109" i="7" s="1"/>
  <c r="F114" i="7"/>
  <c r="G114" i="7" s="1"/>
  <c r="F93" i="7"/>
  <c r="G93" i="7" s="1"/>
  <c r="F97" i="7"/>
  <c r="G97" i="7" s="1"/>
  <c r="F113" i="7"/>
  <c r="G113" i="7" s="1"/>
  <c r="F117" i="7"/>
  <c r="G117" i="7" s="1"/>
  <c r="F118" i="7"/>
  <c r="G118" i="7" s="1"/>
  <c r="D284" i="6"/>
  <c r="C8562" i="7"/>
  <c r="D8562" i="7" s="1"/>
  <c r="F8568" i="1" s="1"/>
  <c r="G8568" i="1" s="1"/>
  <c r="C8570" i="7"/>
  <c r="D8570" i="7" s="1"/>
  <c r="F8576" i="1" s="1"/>
  <c r="G8576" i="1" s="1"/>
  <c r="C8578" i="7"/>
  <c r="D8578" i="7" s="1"/>
  <c r="F8584" i="1" s="1"/>
  <c r="G8584" i="1" s="1"/>
  <c r="C8557" i="7"/>
  <c r="D8557" i="7" s="1"/>
  <c r="F8563" i="1" s="1"/>
  <c r="G8563" i="1" s="1"/>
  <c r="C8581" i="7"/>
  <c r="D8581" i="7" s="1"/>
  <c r="F8587" i="1" s="1"/>
  <c r="G8587" i="1" s="1"/>
  <c r="C8555" i="7"/>
  <c r="D8555" i="7" s="1"/>
  <c r="F8561" i="1" s="1"/>
  <c r="G8561" i="1" s="1"/>
  <c r="C8563" i="7"/>
  <c r="D8563" i="7" s="1"/>
  <c r="F8569" i="1" s="1"/>
  <c r="G8569" i="1" s="1"/>
  <c r="C8571" i="7"/>
  <c r="D8571" i="7" s="1"/>
  <c r="F8577" i="1" s="1"/>
  <c r="G8577" i="1" s="1"/>
  <c r="C8579" i="7"/>
  <c r="D8579" i="7" s="1"/>
  <c r="F8585" i="1" s="1"/>
  <c r="G8585" i="1" s="1"/>
  <c r="C8573" i="7"/>
  <c r="D8573" i="7" s="1"/>
  <c r="F8579" i="1" s="1"/>
  <c r="G8579" i="1" s="1"/>
  <c r="C8566" i="7"/>
  <c r="D8566" i="7" s="1"/>
  <c r="F8572" i="1" s="1"/>
  <c r="G8572" i="1" s="1"/>
  <c r="C8582" i="7"/>
  <c r="D8582" i="7" s="1"/>
  <c r="F8588" i="1" s="1"/>
  <c r="G8588" i="1" s="1"/>
  <c r="C8569" i="7"/>
  <c r="D8569" i="7" s="1"/>
  <c r="F8575" i="1" s="1"/>
  <c r="G8575" i="1" s="1"/>
  <c r="C8556" i="7"/>
  <c r="D8556" i="7" s="1"/>
  <c r="F8562" i="1" s="1"/>
  <c r="G8562" i="1" s="1"/>
  <c r="C8564" i="7"/>
  <c r="D8564" i="7" s="1"/>
  <c r="F8570" i="1" s="1"/>
  <c r="G8570" i="1" s="1"/>
  <c r="C8572" i="7"/>
  <c r="D8572" i="7" s="1"/>
  <c r="F8578" i="1" s="1"/>
  <c r="G8578" i="1" s="1"/>
  <c r="C8580" i="7"/>
  <c r="D8580" i="7" s="1"/>
  <c r="F8586" i="1" s="1"/>
  <c r="G8586" i="1" s="1"/>
  <c r="C8565" i="7"/>
  <c r="D8565" i="7" s="1"/>
  <c r="F8571" i="1" s="1"/>
  <c r="G8571" i="1" s="1"/>
  <c r="C8558" i="7"/>
  <c r="D8558" i="7" s="1"/>
  <c r="F8564" i="1" s="1"/>
  <c r="G8564" i="1" s="1"/>
  <c r="C8574" i="7"/>
  <c r="D8574" i="7" s="1"/>
  <c r="F8580" i="1" s="1"/>
  <c r="G8580" i="1" s="1"/>
  <c r="C8577" i="7"/>
  <c r="D8577" i="7" s="1"/>
  <c r="F8583" i="1" s="1"/>
  <c r="G8583" i="1" s="1"/>
  <c r="C8559" i="7"/>
  <c r="D8559" i="7" s="1"/>
  <c r="F8565" i="1" s="1"/>
  <c r="G8565" i="1" s="1"/>
  <c r="C8567" i="7"/>
  <c r="D8567" i="7" s="1"/>
  <c r="F8573" i="1" s="1"/>
  <c r="G8573" i="1" s="1"/>
  <c r="C8575" i="7"/>
  <c r="D8575" i="7" s="1"/>
  <c r="F8581" i="1" s="1"/>
  <c r="G8581" i="1" s="1"/>
  <c r="C8583" i="7"/>
  <c r="D8583" i="7" s="1"/>
  <c r="F8589" i="1" s="1"/>
  <c r="G8589" i="1" s="1"/>
  <c r="C8560" i="7"/>
  <c r="D8560" i="7" s="1"/>
  <c r="F8566" i="1" s="1"/>
  <c r="G8566" i="1" s="1"/>
  <c r="C8568" i="7"/>
  <c r="D8568" i="7" s="1"/>
  <c r="F8574" i="1" s="1"/>
  <c r="G8574" i="1" s="1"/>
  <c r="C8576" i="7"/>
  <c r="D8576" i="7" s="1"/>
  <c r="F8582" i="1" s="1"/>
  <c r="G8582" i="1" s="1"/>
  <c r="C8584" i="7"/>
  <c r="D8584" i="7" s="1"/>
  <c r="F8590" i="1" s="1"/>
  <c r="G8590" i="1" s="1"/>
  <c r="C8561" i="7"/>
  <c r="D8561" i="7" s="1"/>
  <c r="F8567" i="1" s="1"/>
  <c r="G8567" i="1" s="1"/>
  <c r="D276" i="6"/>
  <c r="C8314" i="7"/>
  <c r="D8314" i="7" s="1"/>
  <c r="F8320" i="1" s="1"/>
  <c r="G8320" i="1" s="1"/>
  <c r="C8322" i="7"/>
  <c r="D8322" i="7" s="1"/>
  <c r="F8328" i="1" s="1"/>
  <c r="G8328" i="1" s="1"/>
  <c r="C8330" i="7"/>
  <c r="D8330" i="7" s="1"/>
  <c r="F8336" i="1" s="1"/>
  <c r="G8336" i="1" s="1"/>
  <c r="C8338" i="7"/>
  <c r="D8338" i="7" s="1"/>
  <c r="F8344" i="1" s="1"/>
  <c r="G8344" i="1" s="1"/>
  <c r="C8317" i="7"/>
  <c r="D8317" i="7" s="1"/>
  <c r="F8323" i="1" s="1"/>
  <c r="G8323" i="1" s="1"/>
  <c r="C8341" i="7"/>
  <c r="D8341" i="7" s="1"/>
  <c r="F8347" i="1" s="1"/>
  <c r="G8347" i="1" s="1"/>
  <c r="C8315" i="7"/>
  <c r="D8315" i="7" s="1"/>
  <c r="F8321" i="1" s="1"/>
  <c r="G8321" i="1" s="1"/>
  <c r="C8323" i="7"/>
  <c r="D8323" i="7" s="1"/>
  <c r="F8329" i="1" s="1"/>
  <c r="G8329" i="1" s="1"/>
  <c r="C8331" i="7"/>
  <c r="D8331" i="7" s="1"/>
  <c r="F8337" i="1" s="1"/>
  <c r="G8337" i="1" s="1"/>
  <c r="C8339" i="7"/>
  <c r="D8339" i="7" s="1"/>
  <c r="F8345" i="1" s="1"/>
  <c r="G8345" i="1" s="1"/>
  <c r="C8325" i="7"/>
  <c r="D8325" i="7" s="1"/>
  <c r="F8331" i="1" s="1"/>
  <c r="G8331" i="1" s="1"/>
  <c r="C8326" i="7"/>
  <c r="D8326" i="7" s="1"/>
  <c r="F8332" i="1" s="1"/>
  <c r="G8332" i="1" s="1"/>
  <c r="C8342" i="7"/>
  <c r="D8342" i="7" s="1"/>
  <c r="F8348" i="1" s="1"/>
  <c r="G8348" i="1" s="1"/>
  <c r="C8313" i="7"/>
  <c r="D8313" i="7" s="1"/>
  <c r="F8319" i="1" s="1"/>
  <c r="G8319" i="1" s="1"/>
  <c r="C8329" i="7"/>
  <c r="D8329" i="7" s="1"/>
  <c r="F8335" i="1" s="1"/>
  <c r="G8335" i="1" s="1"/>
  <c r="C8316" i="7"/>
  <c r="D8316" i="7" s="1"/>
  <c r="F8322" i="1" s="1"/>
  <c r="G8322" i="1" s="1"/>
  <c r="C8324" i="7"/>
  <c r="D8324" i="7" s="1"/>
  <c r="F8330" i="1" s="1"/>
  <c r="G8330" i="1" s="1"/>
  <c r="C8332" i="7"/>
  <c r="D8332" i="7" s="1"/>
  <c r="F8338" i="1" s="1"/>
  <c r="G8338" i="1" s="1"/>
  <c r="C8340" i="7"/>
  <c r="D8340" i="7" s="1"/>
  <c r="F8346" i="1" s="1"/>
  <c r="G8346" i="1" s="1"/>
  <c r="C8333" i="7"/>
  <c r="D8333" i="7" s="1"/>
  <c r="F8339" i="1" s="1"/>
  <c r="G8339" i="1" s="1"/>
  <c r="C8318" i="7"/>
  <c r="D8318" i="7" s="1"/>
  <c r="F8324" i="1" s="1"/>
  <c r="G8324" i="1" s="1"/>
  <c r="C8334" i="7"/>
  <c r="D8334" i="7" s="1"/>
  <c r="F8340" i="1" s="1"/>
  <c r="G8340" i="1" s="1"/>
  <c r="C8337" i="7"/>
  <c r="D8337" i="7" s="1"/>
  <c r="F8343" i="1" s="1"/>
  <c r="G8343" i="1" s="1"/>
  <c r="C8319" i="7"/>
  <c r="D8319" i="7" s="1"/>
  <c r="F8325" i="1" s="1"/>
  <c r="G8325" i="1" s="1"/>
  <c r="C8327" i="7"/>
  <c r="D8327" i="7" s="1"/>
  <c r="F8333" i="1" s="1"/>
  <c r="G8333" i="1" s="1"/>
  <c r="C8335" i="7"/>
  <c r="D8335" i="7" s="1"/>
  <c r="F8341" i="1" s="1"/>
  <c r="G8341" i="1" s="1"/>
  <c r="C8312" i="7"/>
  <c r="D8312" i="7" s="1"/>
  <c r="F8318" i="1" s="1"/>
  <c r="G8318" i="1" s="1"/>
  <c r="C8320" i="7"/>
  <c r="D8320" i="7" s="1"/>
  <c r="F8326" i="1" s="1"/>
  <c r="G8326" i="1" s="1"/>
  <c r="C8328" i="7"/>
  <c r="D8328" i="7" s="1"/>
  <c r="F8334" i="1" s="1"/>
  <c r="G8334" i="1" s="1"/>
  <c r="C8336" i="7"/>
  <c r="D8336" i="7" s="1"/>
  <c r="F8342" i="1" s="1"/>
  <c r="G8342" i="1" s="1"/>
  <c r="C8321" i="7"/>
  <c r="D8321" i="7" s="1"/>
  <c r="F8327" i="1" s="1"/>
  <c r="G8327" i="1" s="1"/>
  <c r="D268" i="6"/>
  <c r="C8074" i="7"/>
  <c r="D8074" i="7" s="1"/>
  <c r="F8080" i="1" s="1"/>
  <c r="G8080" i="1" s="1"/>
  <c r="C8082" i="7"/>
  <c r="D8082" i="7" s="1"/>
  <c r="F8088" i="1" s="1"/>
  <c r="G8088" i="1" s="1"/>
  <c r="C8090" i="7"/>
  <c r="D8090" i="7" s="1"/>
  <c r="F8096" i="1" s="1"/>
  <c r="G8096" i="1" s="1"/>
  <c r="C8085" i="7"/>
  <c r="D8085" i="7" s="1"/>
  <c r="F8091" i="1" s="1"/>
  <c r="G8091" i="1" s="1"/>
  <c r="C8073" i="7"/>
  <c r="D8073" i="7" s="1"/>
  <c r="F8079" i="1" s="1"/>
  <c r="G8079" i="1" s="1"/>
  <c r="C8075" i="7"/>
  <c r="D8075" i="7" s="1"/>
  <c r="F8081" i="1" s="1"/>
  <c r="G8081" i="1" s="1"/>
  <c r="C8083" i="7"/>
  <c r="D8083" i="7" s="1"/>
  <c r="F8089" i="1" s="1"/>
  <c r="G8089" i="1" s="1"/>
  <c r="C8091" i="7"/>
  <c r="D8091" i="7" s="1"/>
  <c r="F8097" i="1" s="1"/>
  <c r="G8097" i="1" s="1"/>
  <c r="C8077" i="7"/>
  <c r="D8077" i="7" s="1"/>
  <c r="F8083" i="1" s="1"/>
  <c r="G8083" i="1" s="1"/>
  <c r="C8070" i="7"/>
  <c r="D8070" i="7" s="1"/>
  <c r="F8076" i="1" s="1"/>
  <c r="G8076" i="1" s="1"/>
  <c r="C8086" i="7"/>
  <c r="D8086" i="7" s="1"/>
  <c r="F8092" i="1" s="1"/>
  <c r="G8092" i="1" s="1"/>
  <c r="C8089" i="7"/>
  <c r="D8089" i="7" s="1"/>
  <c r="F8095" i="1" s="1"/>
  <c r="G8095" i="1" s="1"/>
  <c r="C8076" i="7"/>
  <c r="D8076" i="7" s="1"/>
  <c r="F8082" i="1" s="1"/>
  <c r="G8082" i="1" s="1"/>
  <c r="C8084" i="7"/>
  <c r="D8084" i="7" s="1"/>
  <c r="F8090" i="1" s="1"/>
  <c r="G8090" i="1" s="1"/>
  <c r="C8092" i="7"/>
  <c r="D8092" i="7" s="1"/>
  <c r="F8098" i="1" s="1"/>
  <c r="G8098" i="1" s="1"/>
  <c r="C8069" i="7"/>
  <c r="D8069" i="7" s="1"/>
  <c r="F8075" i="1" s="1"/>
  <c r="G8075" i="1" s="1"/>
  <c r="C8093" i="7"/>
  <c r="D8093" i="7" s="1"/>
  <c r="F8099" i="1" s="1"/>
  <c r="G8099" i="1" s="1"/>
  <c r="C8078" i="7"/>
  <c r="D8078" i="7" s="1"/>
  <c r="F8084" i="1" s="1"/>
  <c r="G8084" i="1" s="1"/>
  <c r="C8094" i="7"/>
  <c r="D8094" i="7" s="1"/>
  <c r="F8100" i="1" s="1"/>
  <c r="G8100" i="1" s="1"/>
  <c r="C8081" i="7"/>
  <c r="D8081" i="7" s="1"/>
  <c r="F8087" i="1" s="1"/>
  <c r="G8087" i="1" s="1"/>
  <c r="C8071" i="7"/>
  <c r="D8071" i="7" s="1"/>
  <c r="F8077" i="1" s="1"/>
  <c r="G8077" i="1" s="1"/>
  <c r="C8079" i="7"/>
  <c r="D8079" i="7" s="1"/>
  <c r="F8085" i="1" s="1"/>
  <c r="G8085" i="1" s="1"/>
  <c r="C8087" i="7"/>
  <c r="D8087" i="7" s="1"/>
  <c r="F8093" i="1" s="1"/>
  <c r="G8093" i="1" s="1"/>
  <c r="C8095" i="7"/>
  <c r="D8095" i="7" s="1"/>
  <c r="F8101" i="1" s="1"/>
  <c r="G8101" i="1" s="1"/>
  <c r="C8072" i="7"/>
  <c r="D8072" i="7" s="1"/>
  <c r="F8078" i="1" s="1"/>
  <c r="G8078" i="1" s="1"/>
  <c r="C8080" i="7"/>
  <c r="D8080" i="7" s="1"/>
  <c r="F8086" i="1" s="1"/>
  <c r="G8086" i="1" s="1"/>
  <c r="C8088" i="7"/>
  <c r="D8088" i="7" s="1"/>
  <c r="F8094" i="1" s="1"/>
  <c r="G8094" i="1" s="1"/>
  <c r="C8096" i="7"/>
  <c r="D8096" i="7" s="1"/>
  <c r="F8102" i="1" s="1"/>
  <c r="G8102" i="1" s="1"/>
  <c r="C8097" i="7"/>
  <c r="D8097" i="7" s="1"/>
  <c r="F8103" i="1" s="1"/>
  <c r="G8103" i="1" s="1"/>
  <c r="D260" i="6"/>
  <c r="C7826" i="7"/>
  <c r="D7826" i="7" s="1"/>
  <c r="F7832" i="1" s="1"/>
  <c r="G7832" i="1" s="1"/>
  <c r="C7834" i="7"/>
  <c r="D7834" i="7" s="1"/>
  <c r="F7840" i="1" s="1"/>
  <c r="G7840" i="1" s="1"/>
  <c r="C7842" i="7"/>
  <c r="D7842" i="7" s="1"/>
  <c r="F7848" i="1" s="1"/>
  <c r="G7848" i="1" s="1"/>
  <c r="C7850" i="7"/>
  <c r="D7850" i="7" s="1"/>
  <c r="F7856" i="1" s="1"/>
  <c r="G7856" i="1" s="1"/>
  <c r="C7845" i="7"/>
  <c r="D7845" i="7" s="1"/>
  <c r="F7851" i="1" s="1"/>
  <c r="G7851" i="1" s="1"/>
  <c r="C7827" i="7"/>
  <c r="D7827" i="7" s="1"/>
  <c r="F7833" i="1" s="1"/>
  <c r="G7833" i="1" s="1"/>
  <c r="C7835" i="7"/>
  <c r="D7835" i="7" s="1"/>
  <c r="F7841" i="1" s="1"/>
  <c r="G7841" i="1" s="1"/>
  <c r="C7843" i="7"/>
  <c r="D7843" i="7" s="1"/>
  <c r="F7849" i="1" s="1"/>
  <c r="G7849" i="1" s="1"/>
  <c r="C7851" i="7"/>
  <c r="D7851" i="7" s="1"/>
  <c r="F7857" i="1" s="1"/>
  <c r="G7857" i="1" s="1"/>
  <c r="C7837" i="7"/>
  <c r="D7837" i="7" s="1"/>
  <c r="F7843" i="1" s="1"/>
  <c r="G7843" i="1" s="1"/>
  <c r="C7830" i="7"/>
  <c r="D7830" i="7" s="1"/>
  <c r="F7836" i="1" s="1"/>
  <c r="G7836" i="1" s="1"/>
  <c r="C7833" i="7"/>
  <c r="D7833" i="7" s="1"/>
  <c r="F7839" i="1" s="1"/>
  <c r="G7839" i="1" s="1"/>
  <c r="C7828" i="7"/>
  <c r="D7828" i="7" s="1"/>
  <c r="F7834" i="1" s="1"/>
  <c r="G7834" i="1" s="1"/>
  <c r="C7836" i="7"/>
  <c r="D7836" i="7" s="1"/>
  <c r="F7842" i="1" s="1"/>
  <c r="G7842" i="1" s="1"/>
  <c r="C7844" i="7"/>
  <c r="D7844" i="7" s="1"/>
  <c r="F7850" i="1" s="1"/>
  <c r="G7850" i="1" s="1"/>
  <c r="C7852" i="7"/>
  <c r="D7852" i="7" s="1"/>
  <c r="F7858" i="1" s="1"/>
  <c r="G7858" i="1" s="1"/>
  <c r="C7829" i="7"/>
  <c r="D7829" i="7" s="1"/>
  <c r="F7835" i="1" s="1"/>
  <c r="G7835" i="1" s="1"/>
  <c r="C7853" i="7"/>
  <c r="D7853" i="7" s="1"/>
  <c r="F7859" i="1" s="1"/>
  <c r="G7859" i="1" s="1"/>
  <c r="C7838" i="7"/>
  <c r="D7838" i="7" s="1"/>
  <c r="F7844" i="1" s="1"/>
  <c r="G7844" i="1" s="1"/>
  <c r="C7846" i="7"/>
  <c r="D7846" i="7" s="1"/>
  <c r="F7852" i="1" s="1"/>
  <c r="G7852" i="1" s="1"/>
  <c r="C7825" i="7"/>
  <c r="D7825" i="7" s="1"/>
  <c r="F7831" i="1" s="1"/>
  <c r="G7831" i="1" s="1"/>
  <c r="C7849" i="7"/>
  <c r="D7849" i="7" s="1"/>
  <c r="F7855" i="1" s="1"/>
  <c r="G7855" i="1" s="1"/>
  <c r="C7831" i="7"/>
  <c r="D7831" i="7" s="1"/>
  <c r="F7837" i="1" s="1"/>
  <c r="G7837" i="1" s="1"/>
  <c r="C7839" i="7"/>
  <c r="D7839" i="7" s="1"/>
  <c r="F7845" i="1" s="1"/>
  <c r="G7845" i="1" s="1"/>
  <c r="C7847" i="7"/>
  <c r="D7847" i="7" s="1"/>
  <c r="F7853" i="1" s="1"/>
  <c r="G7853" i="1" s="1"/>
  <c r="C7824" i="7"/>
  <c r="D7824" i="7" s="1"/>
  <c r="F7830" i="1" s="1"/>
  <c r="G7830" i="1" s="1"/>
  <c r="C7832" i="7"/>
  <c r="D7832" i="7" s="1"/>
  <c r="F7838" i="1" s="1"/>
  <c r="G7838" i="1" s="1"/>
  <c r="C7840" i="7"/>
  <c r="D7840" i="7" s="1"/>
  <c r="F7846" i="1" s="1"/>
  <c r="G7846" i="1" s="1"/>
  <c r="C7848" i="7"/>
  <c r="D7848" i="7" s="1"/>
  <c r="F7854" i="1" s="1"/>
  <c r="G7854" i="1" s="1"/>
  <c r="C7841" i="7"/>
  <c r="D7841" i="7" s="1"/>
  <c r="F7847" i="1" s="1"/>
  <c r="G7847" i="1" s="1"/>
  <c r="D252" i="6"/>
  <c r="C7584" i="7"/>
  <c r="D7584" i="7" s="1"/>
  <c r="F7590" i="1" s="1"/>
  <c r="G7590" i="1" s="1"/>
  <c r="C7592" i="7"/>
  <c r="D7592" i="7" s="1"/>
  <c r="F7598" i="1" s="1"/>
  <c r="G7598" i="1" s="1"/>
  <c r="C7600" i="7"/>
  <c r="D7600" i="7" s="1"/>
  <c r="F7606" i="1" s="1"/>
  <c r="G7606" i="1" s="1"/>
  <c r="C7608" i="7"/>
  <c r="D7608" i="7" s="1"/>
  <c r="F7614" i="1" s="1"/>
  <c r="G7614" i="1" s="1"/>
  <c r="C7585" i="7"/>
  <c r="D7585" i="7" s="1"/>
  <c r="F7591" i="1" s="1"/>
  <c r="G7591" i="1" s="1"/>
  <c r="C7593" i="7"/>
  <c r="D7593" i="7" s="1"/>
  <c r="F7599" i="1" s="1"/>
  <c r="G7599" i="1" s="1"/>
  <c r="C7601" i="7"/>
  <c r="D7601" i="7" s="1"/>
  <c r="F7607" i="1" s="1"/>
  <c r="G7607" i="1" s="1"/>
  <c r="C7609" i="7"/>
  <c r="D7609" i="7" s="1"/>
  <c r="F7615" i="1" s="1"/>
  <c r="G7615" i="1" s="1"/>
  <c r="C7588" i="7"/>
  <c r="D7588" i="7" s="1"/>
  <c r="F7594" i="1" s="1"/>
  <c r="G7594" i="1" s="1"/>
  <c r="C7596" i="7"/>
  <c r="D7596" i="7" s="1"/>
  <c r="F7602" i="1" s="1"/>
  <c r="G7602" i="1" s="1"/>
  <c r="C7604" i="7"/>
  <c r="D7604" i="7" s="1"/>
  <c r="F7610" i="1" s="1"/>
  <c r="G7610" i="1" s="1"/>
  <c r="C7582" i="7"/>
  <c r="D7582" i="7" s="1"/>
  <c r="F7588" i="1" s="1"/>
  <c r="G7588" i="1" s="1"/>
  <c r="C7595" i="7"/>
  <c r="D7595" i="7" s="1"/>
  <c r="F7601" i="1" s="1"/>
  <c r="G7601" i="1" s="1"/>
  <c r="C7607" i="7"/>
  <c r="D7607" i="7" s="1"/>
  <c r="F7613" i="1" s="1"/>
  <c r="G7613" i="1" s="1"/>
  <c r="C7599" i="7"/>
  <c r="D7599" i="7" s="1"/>
  <c r="F7605" i="1" s="1"/>
  <c r="G7605" i="1" s="1"/>
  <c r="C7583" i="7"/>
  <c r="D7583" i="7" s="1"/>
  <c r="F7589" i="1" s="1"/>
  <c r="G7589" i="1" s="1"/>
  <c r="C7597" i="7"/>
  <c r="D7597" i="7" s="1"/>
  <c r="F7603" i="1" s="1"/>
  <c r="G7603" i="1" s="1"/>
  <c r="C7610" i="7"/>
  <c r="D7610" i="7" s="1"/>
  <c r="F7616" i="1" s="1"/>
  <c r="G7616" i="1" s="1"/>
  <c r="C7587" i="7"/>
  <c r="D7587" i="7" s="1"/>
  <c r="F7593" i="1" s="1"/>
  <c r="G7593" i="1" s="1"/>
  <c r="C7602" i="7"/>
  <c r="D7602" i="7" s="1"/>
  <c r="F7608" i="1" s="1"/>
  <c r="G7608" i="1" s="1"/>
  <c r="C7606" i="7"/>
  <c r="D7606" i="7" s="1"/>
  <c r="F7612" i="1" s="1"/>
  <c r="G7612" i="1" s="1"/>
  <c r="C7586" i="7"/>
  <c r="D7586" i="7" s="1"/>
  <c r="F7592" i="1" s="1"/>
  <c r="G7592" i="1" s="1"/>
  <c r="C7598" i="7"/>
  <c r="D7598" i="7" s="1"/>
  <c r="F7604" i="1" s="1"/>
  <c r="G7604" i="1" s="1"/>
  <c r="C7611" i="7"/>
  <c r="D7611" i="7" s="1"/>
  <c r="F7617" i="1" s="1"/>
  <c r="G7617" i="1" s="1"/>
  <c r="C7589" i="7"/>
  <c r="D7589" i="7" s="1"/>
  <c r="F7595" i="1" s="1"/>
  <c r="G7595" i="1" s="1"/>
  <c r="C7581" i="7"/>
  <c r="D7581" i="7" s="1"/>
  <c r="F7587" i="1" s="1"/>
  <c r="G7587" i="1" s="1"/>
  <c r="C7590" i="7"/>
  <c r="D7590" i="7" s="1"/>
  <c r="F7596" i="1" s="1"/>
  <c r="G7596" i="1" s="1"/>
  <c r="C7603" i="7"/>
  <c r="D7603" i="7" s="1"/>
  <c r="F7609" i="1" s="1"/>
  <c r="G7609" i="1" s="1"/>
  <c r="C7591" i="7"/>
  <c r="D7591" i="7" s="1"/>
  <c r="F7597" i="1" s="1"/>
  <c r="G7597" i="1" s="1"/>
  <c r="C7605" i="7"/>
  <c r="D7605" i="7" s="1"/>
  <c r="F7611" i="1" s="1"/>
  <c r="G7611" i="1" s="1"/>
  <c r="C7594" i="7"/>
  <c r="D7594" i="7" s="1"/>
  <c r="F7600" i="1" s="1"/>
  <c r="G7600" i="1" s="1"/>
  <c r="D244" i="6"/>
  <c r="C7344" i="7"/>
  <c r="D7344" i="7" s="1"/>
  <c r="F7350" i="1" s="1"/>
  <c r="G7350" i="1" s="1"/>
  <c r="C7352" i="7"/>
  <c r="D7352" i="7" s="1"/>
  <c r="F7358" i="1" s="1"/>
  <c r="G7358" i="1" s="1"/>
  <c r="C7360" i="7"/>
  <c r="D7360" i="7" s="1"/>
  <c r="F7366" i="1" s="1"/>
  <c r="G7366" i="1" s="1"/>
  <c r="C7345" i="7"/>
  <c r="D7345" i="7" s="1"/>
  <c r="F7351" i="1" s="1"/>
  <c r="G7351" i="1" s="1"/>
  <c r="C7353" i="7"/>
  <c r="D7353" i="7" s="1"/>
  <c r="F7359" i="1" s="1"/>
  <c r="G7359" i="1" s="1"/>
  <c r="C7361" i="7"/>
  <c r="D7361" i="7" s="1"/>
  <c r="F7367" i="1" s="1"/>
  <c r="G7367" i="1" s="1"/>
  <c r="C7340" i="7"/>
  <c r="D7340" i="7" s="1"/>
  <c r="F7346" i="1" s="1"/>
  <c r="G7346" i="1" s="1"/>
  <c r="C7348" i="7"/>
  <c r="D7348" i="7" s="1"/>
  <c r="F7354" i="1" s="1"/>
  <c r="G7354" i="1" s="1"/>
  <c r="C7356" i="7"/>
  <c r="D7356" i="7" s="1"/>
  <c r="F7362" i="1" s="1"/>
  <c r="G7362" i="1" s="1"/>
  <c r="C7364" i="7"/>
  <c r="D7364" i="7" s="1"/>
  <c r="F7370" i="1" s="1"/>
  <c r="G7370" i="1" s="1"/>
  <c r="C7339" i="7"/>
  <c r="D7339" i="7" s="1"/>
  <c r="F7345" i="1" s="1"/>
  <c r="G7345" i="1" s="1"/>
  <c r="C7351" i="7"/>
  <c r="D7351" i="7" s="1"/>
  <c r="F7357" i="1" s="1"/>
  <c r="G7357" i="1" s="1"/>
  <c r="C7365" i="7"/>
  <c r="D7365" i="7" s="1"/>
  <c r="F7371" i="1" s="1"/>
  <c r="G7371" i="1" s="1"/>
  <c r="C7357" i="7"/>
  <c r="D7357" i="7" s="1"/>
  <c r="F7363" i="1" s="1"/>
  <c r="G7363" i="1" s="1"/>
  <c r="C7341" i="7"/>
  <c r="D7341" i="7" s="1"/>
  <c r="F7347" i="1" s="1"/>
  <c r="G7347" i="1" s="1"/>
  <c r="C7354" i="7"/>
  <c r="D7354" i="7" s="1"/>
  <c r="F7360" i="1" s="1"/>
  <c r="G7360" i="1" s="1"/>
  <c r="C7366" i="7"/>
  <c r="D7366" i="7" s="1"/>
  <c r="F7372" i="1" s="1"/>
  <c r="G7372" i="1" s="1"/>
  <c r="C7358" i="7"/>
  <c r="D7358" i="7" s="1"/>
  <c r="F7364" i="1" s="1"/>
  <c r="G7364" i="1" s="1"/>
  <c r="C7350" i="7"/>
  <c r="D7350" i="7" s="1"/>
  <c r="F7356" i="1" s="1"/>
  <c r="G7356" i="1" s="1"/>
  <c r="C7342" i="7"/>
  <c r="D7342" i="7" s="1"/>
  <c r="F7348" i="1" s="1"/>
  <c r="G7348" i="1" s="1"/>
  <c r="C7355" i="7"/>
  <c r="D7355" i="7" s="1"/>
  <c r="F7361" i="1" s="1"/>
  <c r="G7361" i="1" s="1"/>
  <c r="C7343" i="7"/>
  <c r="D7343" i="7" s="1"/>
  <c r="F7349" i="1" s="1"/>
  <c r="G7349" i="1" s="1"/>
  <c r="C7346" i="7"/>
  <c r="D7346" i="7" s="1"/>
  <c r="F7352" i="1" s="1"/>
  <c r="G7352" i="1" s="1"/>
  <c r="C7347" i="7"/>
  <c r="D7347" i="7" s="1"/>
  <c r="F7353" i="1" s="1"/>
  <c r="G7353" i="1" s="1"/>
  <c r="C7359" i="7"/>
  <c r="D7359" i="7" s="1"/>
  <c r="F7365" i="1" s="1"/>
  <c r="G7365" i="1" s="1"/>
  <c r="C7349" i="7"/>
  <c r="D7349" i="7" s="1"/>
  <c r="F7355" i="1" s="1"/>
  <c r="G7355" i="1" s="1"/>
  <c r="C7362" i="7"/>
  <c r="D7362" i="7" s="1"/>
  <c r="F7368" i="1" s="1"/>
  <c r="G7368" i="1" s="1"/>
  <c r="C7363" i="7"/>
  <c r="D7363" i="7" s="1"/>
  <c r="F7369" i="1" s="1"/>
  <c r="G7369" i="1" s="1"/>
  <c r="D236" i="6"/>
  <c r="C7096" i="7"/>
  <c r="D7096" i="7" s="1"/>
  <c r="F7102" i="1" s="1"/>
  <c r="G7102" i="1" s="1"/>
  <c r="C7104" i="7"/>
  <c r="D7104" i="7" s="1"/>
  <c r="F7110" i="1" s="1"/>
  <c r="G7110" i="1" s="1"/>
  <c r="C7112" i="7"/>
  <c r="D7112" i="7" s="1"/>
  <c r="F7118" i="1" s="1"/>
  <c r="G7118" i="1" s="1"/>
  <c r="C7120" i="7"/>
  <c r="D7120" i="7" s="1"/>
  <c r="F7126" i="1" s="1"/>
  <c r="G7126" i="1" s="1"/>
  <c r="C7097" i="7"/>
  <c r="D7097" i="7" s="1"/>
  <c r="F7103" i="1" s="1"/>
  <c r="G7103" i="1" s="1"/>
  <c r="C7105" i="7"/>
  <c r="D7105" i="7" s="1"/>
  <c r="F7111" i="1" s="1"/>
  <c r="G7111" i="1" s="1"/>
  <c r="C7113" i="7"/>
  <c r="D7113" i="7" s="1"/>
  <c r="F7119" i="1" s="1"/>
  <c r="G7119" i="1" s="1"/>
  <c r="C7121" i="7"/>
  <c r="D7121" i="7" s="1"/>
  <c r="F7127" i="1" s="1"/>
  <c r="G7127" i="1" s="1"/>
  <c r="C7100" i="7"/>
  <c r="D7100" i="7" s="1"/>
  <c r="F7106" i="1" s="1"/>
  <c r="G7106" i="1" s="1"/>
  <c r="C7108" i="7"/>
  <c r="D7108" i="7" s="1"/>
  <c r="F7114" i="1" s="1"/>
  <c r="G7114" i="1" s="1"/>
  <c r="C7116" i="7"/>
  <c r="D7116" i="7" s="1"/>
  <c r="F7122" i="1" s="1"/>
  <c r="G7122" i="1" s="1"/>
  <c r="C7095" i="7"/>
  <c r="D7095" i="7" s="1"/>
  <c r="F7101" i="1" s="1"/>
  <c r="G7101" i="1" s="1"/>
  <c r="C7109" i="7"/>
  <c r="D7109" i="7" s="1"/>
  <c r="F7115" i="1" s="1"/>
  <c r="G7115" i="1" s="1"/>
  <c r="C7122" i="7"/>
  <c r="D7122" i="7" s="1"/>
  <c r="F7128" i="1" s="1"/>
  <c r="G7128" i="1" s="1"/>
  <c r="C7101" i="7"/>
  <c r="D7101" i="7" s="1"/>
  <c r="F7107" i="1" s="1"/>
  <c r="G7107" i="1" s="1"/>
  <c r="C7098" i="7"/>
  <c r="D7098" i="7" s="1"/>
  <c r="F7104" i="1" s="1"/>
  <c r="G7104" i="1" s="1"/>
  <c r="C7110" i="7"/>
  <c r="D7110" i="7" s="1"/>
  <c r="F7116" i="1" s="1"/>
  <c r="G7116" i="1" s="1"/>
  <c r="C7123" i="7"/>
  <c r="D7123" i="7" s="1"/>
  <c r="F7129" i="1" s="1"/>
  <c r="G7129" i="1" s="1"/>
  <c r="C7115" i="7"/>
  <c r="D7115" i="7" s="1"/>
  <c r="F7121" i="1" s="1"/>
  <c r="G7121" i="1" s="1"/>
  <c r="C7107" i="7"/>
  <c r="D7107" i="7" s="1"/>
  <c r="F7113" i="1" s="1"/>
  <c r="G7113" i="1" s="1"/>
  <c r="C7099" i="7"/>
  <c r="D7099" i="7" s="1"/>
  <c r="F7105" i="1" s="1"/>
  <c r="G7105" i="1" s="1"/>
  <c r="C7111" i="7"/>
  <c r="D7111" i="7" s="1"/>
  <c r="F7117" i="1" s="1"/>
  <c r="G7117" i="1" s="1"/>
  <c r="C7114" i="7"/>
  <c r="D7114" i="7" s="1"/>
  <c r="F7120" i="1" s="1"/>
  <c r="G7120" i="1" s="1"/>
  <c r="C7102" i="7"/>
  <c r="D7102" i="7" s="1"/>
  <c r="F7108" i="1" s="1"/>
  <c r="G7108" i="1" s="1"/>
  <c r="C7119" i="7"/>
  <c r="D7119" i="7" s="1"/>
  <c r="F7125" i="1" s="1"/>
  <c r="G7125" i="1" s="1"/>
  <c r="C7103" i="7"/>
  <c r="D7103" i="7" s="1"/>
  <c r="F7109" i="1" s="1"/>
  <c r="G7109" i="1" s="1"/>
  <c r="C7117" i="7"/>
  <c r="D7117" i="7" s="1"/>
  <c r="F7123" i="1" s="1"/>
  <c r="G7123" i="1" s="1"/>
  <c r="C7106" i="7"/>
  <c r="D7106" i="7" s="1"/>
  <c r="F7112" i="1" s="1"/>
  <c r="G7112" i="1" s="1"/>
  <c r="C7118" i="7"/>
  <c r="D7118" i="7" s="1"/>
  <c r="F7124" i="1" s="1"/>
  <c r="G7124" i="1" s="1"/>
  <c r="C7094" i="7"/>
  <c r="D7094" i="7" s="1"/>
  <c r="F7100" i="1" s="1"/>
  <c r="G7100" i="1" s="1"/>
  <c r="D228" i="6"/>
  <c r="C6856" i="7"/>
  <c r="D6856" i="7" s="1"/>
  <c r="F6862" i="1" s="1"/>
  <c r="G6862" i="1" s="1"/>
  <c r="C6864" i="7"/>
  <c r="D6864" i="7" s="1"/>
  <c r="F6870" i="1" s="1"/>
  <c r="G6870" i="1" s="1"/>
  <c r="C6872" i="7"/>
  <c r="D6872" i="7" s="1"/>
  <c r="F6878" i="1" s="1"/>
  <c r="G6878" i="1" s="1"/>
  <c r="C6880" i="7"/>
  <c r="D6880" i="7" s="1"/>
  <c r="F6886" i="1" s="1"/>
  <c r="G6886" i="1" s="1"/>
  <c r="C6857" i="7"/>
  <c r="D6857" i="7" s="1"/>
  <c r="F6863" i="1" s="1"/>
  <c r="G6863" i="1" s="1"/>
  <c r="C6865" i="7"/>
  <c r="D6865" i="7" s="1"/>
  <c r="F6871" i="1" s="1"/>
  <c r="G6871" i="1" s="1"/>
  <c r="C6873" i="7"/>
  <c r="D6873" i="7" s="1"/>
  <c r="F6879" i="1" s="1"/>
  <c r="G6879" i="1" s="1"/>
  <c r="C6881" i="7"/>
  <c r="D6881" i="7" s="1"/>
  <c r="F6887" i="1" s="1"/>
  <c r="G6887" i="1" s="1"/>
  <c r="C6852" i="7"/>
  <c r="D6852" i="7" s="1"/>
  <c r="F6858" i="1" s="1"/>
  <c r="G6858" i="1" s="1"/>
  <c r="C6860" i="7"/>
  <c r="D6860" i="7" s="1"/>
  <c r="F6866" i="1" s="1"/>
  <c r="G6866" i="1" s="1"/>
  <c r="C6868" i="7"/>
  <c r="D6868" i="7" s="1"/>
  <c r="F6874" i="1" s="1"/>
  <c r="G6874" i="1" s="1"/>
  <c r="C6876" i="7"/>
  <c r="D6876" i="7" s="1"/>
  <c r="F6882" i="1" s="1"/>
  <c r="G6882" i="1" s="1"/>
  <c r="C6853" i="7"/>
  <c r="D6853" i="7" s="1"/>
  <c r="F6859" i="1" s="1"/>
  <c r="G6859" i="1" s="1"/>
  <c r="C6866" i="7"/>
  <c r="D6866" i="7" s="1"/>
  <c r="F6872" i="1" s="1"/>
  <c r="G6872" i="1" s="1"/>
  <c r="C6878" i="7"/>
  <c r="D6878" i="7" s="1"/>
  <c r="F6884" i="1" s="1"/>
  <c r="G6884" i="1" s="1"/>
  <c r="C6870" i="7"/>
  <c r="D6870" i="7" s="1"/>
  <c r="F6876" i="1" s="1"/>
  <c r="G6876" i="1" s="1"/>
  <c r="C6854" i="7"/>
  <c r="D6854" i="7" s="1"/>
  <c r="F6860" i="1" s="1"/>
  <c r="G6860" i="1" s="1"/>
  <c r="C6867" i="7"/>
  <c r="D6867" i="7" s="1"/>
  <c r="F6873" i="1" s="1"/>
  <c r="G6873" i="1" s="1"/>
  <c r="C6879" i="7"/>
  <c r="D6879" i="7" s="1"/>
  <c r="F6885" i="1" s="1"/>
  <c r="G6885" i="1" s="1"/>
  <c r="C6858" i="7"/>
  <c r="D6858" i="7" s="1"/>
  <c r="F6864" i="1" s="1"/>
  <c r="G6864" i="1" s="1"/>
  <c r="C6871" i="7"/>
  <c r="D6871" i="7" s="1"/>
  <c r="F6877" i="1" s="1"/>
  <c r="G6877" i="1" s="1"/>
  <c r="C6877" i="7"/>
  <c r="D6877" i="7" s="1"/>
  <c r="F6883" i="1" s="1"/>
  <c r="G6883" i="1" s="1"/>
  <c r="C6855" i="7"/>
  <c r="D6855" i="7" s="1"/>
  <c r="F6861" i="1" s="1"/>
  <c r="G6861" i="1" s="1"/>
  <c r="C6869" i="7"/>
  <c r="D6869" i="7" s="1"/>
  <c r="F6875" i="1" s="1"/>
  <c r="G6875" i="1" s="1"/>
  <c r="C6859" i="7"/>
  <c r="D6859" i="7" s="1"/>
  <c r="F6865" i="1" s="1"/>
  <c r="G6865" i="1" s="1"/>
  <c r="C6851" i="7"/>
  <c r="D6851" i="7" s="1"/>
  <c r="F6857" i="1" s="1"/>
  <c r="G6857" i="1" s="1"/>
  <c r="C6861" i="7"/>
  <c r="D6861" i="7" s="1"/>
  <c r="F6867" i="1" s="1"/>
  <c r="G6867" i="1" s="1"/>
  <c r="C6874" i="7"/>
  <c r="D6874" i="7" s="1"/>
  <c r="F6880" i="1" s="1"/>
  <c r="G6880" i="1" s="1"/>
  <c r="C6862" i="7"/>
  <c r="D6862" i="7" s="1"/>
  <c r="F6868" i="1" s="1"/>
  <c r="G6868" i="1" s="1"/>
  <c r="C6875" i="7"/>
  <c r="D6875" i="7" s="1"/>
  <c r="F6881" i="1" s="1"/>
  <c r="G6881" i="1" s="1"/>
  <c r="C6863" i="7"/>
  <c r="D6863" i="7" s="1"/>
  <c r="F6869" i="1" s="1"/>
  <c r="G6869" i="1" s="1"/>
  <c r="D220" i="6"/>
  <c r="C6608" i="7"/>
  <c r="D6608" i="7" s="1"/>
  <c r="F6614" i="1" s="1"/>
  <c r="G6614" i="1" s="1"/>
  <c r="C6616" i="7"/>
  <c r="D6616" i="7" s="1"/>
  <c r="F6622" i="1" s="1"/>
  <c r="G6622" i="1" s="1"/>
  <c r="C6624" i="7"/>
  <c r="D6624" i="7" s="1"/>
  <c r="F6630" i="1" s="1"/>
  <c r="G6630" i="1" s="1"/>
  <c r="C6632" i="7"/>
  <c r="D6632" i="7" s="1"/>
  <c r="F6638" i="1" s="1"/>
  <c r="G6638" i="1" s="1"/>
  <c r="C6609" i="7"/>
  <c r="D6609" i="7" s="1"/>
  <c r="F6615" i="1" s="1"/>
  <c r="G6615" i="1" s="1"/>
  <c r="C6617" i="7"/>
  <c r="D6617" i="7" s="1"/>
  <c r="F6623" i="1" s="1"/>
  <c r="G6623" i="1" s="1"/>
  <c r="C6625" i="7"/>
  <c r="D6625" i="7" s="1"/>
  <c r="F6631" i="1" s="1"/>
  <c r="G6631" i="1" s="1"/>
  <c r="C6633" i="7"/>
  <c r="D6633" i="7" s="1"/>
  <c r="F6639" i="1" s="1"/>
  <c r="G6639" i="1" s="1"/>
  <c r="C6612" i="7"/>
  <c r="D6612" i="7" s="1"/>
  <c r="F6618" i="1" s="1"/>
  <c r="G6618" i="1" s="1"/>
  <c r="C6620" i="7"/>
  <c r="D6620" i="7" s="1"/>
  <c r="F6626" i="1" s="1"/>
  <c r="G6626" i="1" s="1"/>
  <c r="C6628" i="7"/>
  <c r="D6628" i="7" s="1"/>
  <c r="F6634" i="1" s="1"/>
  <c r="G6634" i="1" s="1"/>
  <c r="C6636" i="7"/>
  <c r="D6636" i="7" s="1"/>
  <c r="F6642" i="1" s="1"/>
  <c r="G6642" i="1" s="1"/>
  <c r="C6610" i="7"/>
  <c r="D6610" i="7" s="1"/>
  <c r="F6616" i="1" s="1"/>
  <c r="G6616" i="1" s="1"/>
  <c r="C6622" i="7"/>
  <c r="D6622" i="7" s="1"/>
  <c r="F6628" i="1" s="1"/>
  <c r="G6628" i="1" s="1"/>
  <c r="C6635" i="7"/>
  <c r="D6635" i="7" s="1"/>
  <c r="F6641" i="1" s="1"/>
  <c r="G6641" i="1" s="1"/>
  <c r="C6611" i="7"/>
  <c r="D6611" i="7" s="1"/>
  <c r="F6617" i="1" s="1"/>
  <c r="G6617" i="1" s="1"/>
  <c r="C6623" i="7"/>
  <c r="D6623" i="7" s="1"/>
  <c r="F6629" i="1" s="1"/>
  <c r="G6629" i="1" s="1"/>
  <c r="C6614" i="7"/>
  <c r="D6614" i="7" s="1"/>
  <c r="F6620" i="1" s="1"/>
  <c r="G6620" i="1" s="1"/>
  <c r="C6629" i="7"/>
  <c r="D6629" i="7" s="1"/>
  <c r="F6635" i="1" s="1"/>
  <c r="G6635" i="1" s="1"/>
  <c r="C6634" i="7"/>
  <c r="D6634" i="7" s="1"/>
  <c r="F6640" i="1" s="1"/>
  <c r="G6640" i="1" s="1"/>
  <c r="C6613" i="7"/>
  <c r="D6613" i="7" s="1"/>
  <c r="F6619" i="1" s="1"/>
  <c r="G6619" i="1" s="1"/>
  <c r="C6626" i="7"/>
  <c r="D6626" i="7" s="1"/>
  <c r="F6632" i="1" s="1"/>
  <c r="G6632" i="1" s="1"/>
  <c r="C6627" i="7"/>
  <c r="D6627" i="7" s="1"/>
  <c r="F6633" i="1" s="1"/>
  <c r="G6633" i="1" s="1"/>
  <c r="C6615" i="7"/>
  <c r="D6615" i="7" s="1"/>
  <c r="F6621" i="1" s="1"/>
  <c r="G6621" i="1" s="1"/>
  <c r="C6618" i="7"/>
  <c r="D6618" i="7" s="1"/>
  <c r="F6624" i="1" s="1"/>
  <c r="G6624" i="1" s="1"/>
  <c r="C6630" i="7"/>
  <c r="D6630" i="7" s="1"/>
  <c r="F6636" i="1" s="1"/>
  <c r="G6636" i="1" s="1"/>
  <c r="C6619" i="7"/>
  <c r="D6619" i="7" s="1"/>
  <c r="F6625" i="1" s="1"/>
  <c r="G6625" i="1" s="1"/>
  <c r="C6631" i="7"/>
  <c r="D6631" i="7" s="1"/>
  <c r="F6637" i="1" s="1"/>
  <c r="G6637" i="1" s="1"/>
  <c r="C6621" i="7"/>
  <c r="D6621" i="7" s="1"/>
  <c r="F6627" i="1" s="1"/>
  <c r="G6627" i="1" s="1"/>
  <c r="D212" i="6"/>
  <c r="C6368" i="7"/>
  <c r="D6368" i="7" s="1"/>
  <c r="F6374" i="1" s="1"/>
  <c r="G6374" i="1" s="1"/>
  <c r="C6376" i="7"/>
  <c r="D6376" i="7" s="1"/>
  <c r="F6382" i="1" s="1"/>
  <c r="G6382" i="1" s="1"/>
  <c r="C6384" i="7"/>
  <c r="D6384" i="7" s="1"/>
  <c r="F6390" i="1" s="1"/>
  <c r="G6390" i="1" s="1"/>
  <c r="C6392" i="7"/>
  <c r="D6392" i="7" s="1"/>
  <c r="F6398" i="1" s="1"/>
  <c r="G6398" i="1" s="1"/>
  <c r="C6369" i="7"/>
  <c r="D6369" i="7" s="1"/>
  <c r="F6375" i="1" s="1"/>
  <c r="G6375" i="1" s="1"/>
  <c r="C6377" i="7"/>
  <c r="D6377" i="7" s="1"/>
  <c r="F6383" i="1" s="1"/>
  <c r="G6383" i="1" s="1"/>
  <c r="C6385" i="7"/>
  <c r="D6385" i="7" s="1"/>
  <c r="F6391" i="1" s="1"/>
  <c r="G6391" i="1" s="1"/>
  <c r="C6364" i="7"/>
  <c r="D6364" i="7" s="1"/>
  <c r="F6370" i="1" s="1"/>
  <c r="G6370" i="1" s="1"/>
  <c r="C6372" i="7"/>
  <c r="D6372" i="7" s="1"/>
  <c r="F6378" i="1" s="1"/>
  <c r="G6378" i="1" s="1"/>
  <c r="C6380" i="7"/>
  <c r="D6380" i="7" s="1"/>
  <c r="F6386" i="1" s="1"/>
  <c r="G6386" i="1" s="1"/>
  <c r="C6388" i="7"/>
  <c r="D6388" i="7" s="1"/>
  <c r="F6394" i="1" s="1"/>
  <c r="G6394" i="1" s="1"/>
  <c r="C6366" i="7"/>
  <c r="D6366" i="7" s="1"/>
  <c r="F6372" i="1" s="1"/>
  <c r="G6372" i="1" s="1"/>
  <c r="C6379" i="7"/>
  <c r="D6379" i="7" s="1"/>
  <c r="F6385" i="1" s="1"/>
  <c r="G6385" i="1" s="1"/>
  <c r="C6391" i="7"/>
  <c r="D6391" i="7" s="1"/>
  <c r="F6397" i="1" s="1"/>
  <c r="G6397" i="1" s="1"/>
  <c r="C6367" i="7"/>
  <c r="D6367" i="7" s="1"/>
  <c r="F6373" i="1" s="1"/>
  <c r="G6373" i="1" s="1"/>
  <c r="C6381" i="7"/>
  <c r="D6381" i="7" s="1"/>
  <c r="F6387" i="1" s="1"/>
  <c r="G6387" i="1" s="1"/>
  <c r="C6383" i="7"/>
  <c r="D6383" i="7" s="1"/>
  <c r="F6389" i="1" s="1"/>
  <c r="G6389" i="1" s="1"/>
  <c r="C6373" i="7"/>
  <c r="D6373" i="7" s="1"/>
  <c r="F6379" i="1" s="1"/>
  <c r="G6379" i="1" s="1"/>
  <c r="C6378" i="7"/>
  <c r="D6378" i="7" s="1"/>
  <c r="F6384" i="1" s="1"/>
  <c r="G6384" i="1" s="1"/>
  <c r="C6370" i="7"/>
  <c r="D6370" i="7" s="1"/>
  <c r="F6376" i="1" s="1"/>
  <c r="G6376" i="1" s="1"/>
  <c r="C6382" i="7"/>
  <c r="D6382" i="7" s="1"/>
  <c r="F6388" i="1" s="1"/>
  <c r="G6388" i="1" s="1"/>
  <c r="C6371" i="7"/>
  <c r="D6371" i="7" s="1"/>
  <c r="F6377" i="1" s="1"/>
  <c r="G6377" i="1" s="1"/>
  <c r="C6386" i="7"/>
  <c r="D6386" i="7" s="1"/>
  <c r="F6392" i="1" s="1"/>
  <c r="G6392" i="1" s="1"/>
  <c r="C6390" i="7"/>
  <c r="D6390" i="7" s="1"/>
  <c r="F6396" i="1" s="1"/>
  <c r="G6396" i="1" s="1"/>
  <c r="C6374" i="7"/>
  <c r="D6374" i="7" s="1"/>
  <c r="F6380" i="1" s="1"/>
  <c r="G6380" i="1" s="1"/>
  <c r="C6387" i="7"/>
  <c r="D6387" i="7" s="1"/>
  <c r="F6393" i="1" s="1"/>
  <c r="G6393" i="1" s="1"/>
  <c r="C6363" i="7"/>
  <c r="D6363" i="7" s="1"/>
  <c r="F6369" i="1" s="1"/>
  <c r="G6369" i="1" s="1"/>
  <c r="C6375" i="7"/>
  <c r="D6375" i="7" s="1"/>
  <c r="F6381" i="1" s="1"/>
  <c r="G6381" i="1" s="1"/>
  <c r="C6389" i="7"/>
  <c r="D6389" i="7" s="1"/>
  <c r="F6395" i="1" s="1"/>
  <c r="G6395" i="1" s="1"/>
  <c r="C6365" i="7"/>
  <c r="D6365" i="7" s="1"/>
  <c r="F6371" i="1" s="1"/>
  <c r="G6371" i="1" s="1"/>
  <c r="D204" i="6"/>
  <c r="C6120" i="7"/>
  <c r="D6120" i="7" s="1"/>
  <c r="F6126" i="1" s="1"/>
  <c r="G6126" i="1" s="1"/>
  <c r="C6128" i="7"/>
  <c r="D6128" i="7" s="1"/>
  <c r="F6134" i="1" s="1"/>
  <c r="G6134" i="1" s="1"/>
  <c r="C6136" i="7"/>
  <c r="D6136" i="7" s="1"/>
  <c r="F6142" i="1" s="1"/>
  <c r="G6142" i="1" s="1"/>
  <c r="C6144" i="7"/>
  <c r="D6144" i="7" s="1"/>
  <c r="F6150" i="1" s="1"/>
  <c r="G6150" i="1" s="1"/>
  <c r="C6121" i="7"/>
  <c r="D6121" i="7" s="1"/>
  <c r="F6127" i="1" s="1"/>
  <c r="G6127" i="1" s="1"/>
  <c r="C6129" i="7"/>
  <c r="D6129" i="7" s="1"/>
  <c r="F6135" i="1" s="1"/>
  <c r="G6135" i="1" s="1"/>
  <c r="C6137" i="7"/>
  <c r="D6137" i="7" s="1"/>
  <c r="F6143" i="1" s="1"/>
  <c r="G6143" i="1" s="1"/>
  <c r="C6145" i="7"/>
  <c r="D6145" i="7" s="1"/>
  <c r="F6151" i="1" s="1"/>
  <c r="G6151" i="1" s="1"/>
  <c r="C6124" i="7"/>
  <c r="D6124" i="7" s="1"/>
  <c r="F6130" i="1" s="1"/>
  <c r="G6130" i="1" s="1"/>
  <c r="C6132" i="7"/>
  <c r="D6132" i="7" s="1"/>
  <c r="F6138" i="1" s="1"/>
  <c r="G6138" i="1" s="1"/>
  <c r="C6140" i="7"/>
  <c r="D6140" i="7" s="1"/>
  <c r="F6146" i="1" s="1"/>
  <c r="G6146" i="1" s="1"/>
  <c r="C6148" i="7"/>
  <c r="D6148" i="7" s="1"/>
  <c r="F6154" i="1" s="1"/>
  <c r="G6154" i="1" s="1"/>
  <c r="C6123" i="7"/>
  <c r="D6123" i="7" s="1"/>
  <c r="F6129" i="1" s="1"/>
  <c r="G6129" i="1" s="1"/>
  <c r="C6135" i="7"/>
  <c r="D6135" i="7" s="1"/>
  <c r="F6141" i="1" s="1"/>
  <c r="G6141" i="1" s="1"/>
  <c r="C6149" i="7"/>
  <c r="D6149" i="7" s="1"/>
  <c r="F6155" i="1" s="1"/>
  <c r="G6155" i="1" s="1"/>
  <c r="C6125" i="7"/>
  <c r="D6125" i="7" s="1"/>
  <c r="F6131" i="1" s="1"/>
  <c r="G6131" i="1" s="1"/>
  <c r="C6138" i="7"/>
  <c r="D6138" i="7" s="1"/>
  <c r="F6144" i="1" s="1"/>
  <c r="G6144" i="1" s="1"/>
  <c r="C6150" i="7"/>
  <c r="D6150" i="7" s="1"/>
  <c r="F6156" i="1" s="1"/>
  <c r="G6156" i="1" s="1"/>
  <c r="C6127" i="7"/>
  <c r="D6127" i="7" s="1"/>
  <c r="F6133" i="1" s="1"/>
  <c r="G6133" i="1" s="1"/>
  <c r="C6130" i="7"/>
  <c r="D6130" i="7" s="1"/>
  <c r="F6136" i="1" s="1"/>
  <c r="G6136" i="1" s="1"/>
  <c r="C6126" i="7"/>
  <c r="D6126" i="7" s="1"/>
  <c r="F6132" i="1" s="1"/>
  <c r="G6132" i="1" s="1"/>
  <c r="C6139" i="7"/>
  <c r="D6139" i="7" s="1"/>
  <c r="F6145" i="1" s="1"/>
  <c r="G6145" i="1" s="1"/>
  <c r="C6141" i="7"/>
  <c r="D6141" i="7" s="1"/>
  <c r="F6147" i="1" s="1"/>
  <c r="G6147" i="1" s="1"/>
  <c r="C6142" i="7"/>
  <c r="D6142" i="7" s="1"/>
  <c r="F6148" i="1" s="1"/>
  <c r="G6148" i="1" s="1"/>
  <c r="C6131" i="7"/>
  <c r="D6131" i="7" s="1"/>
  <c r="F6137" i="1" s="1"/>
  <c r="G6137" i="1" s="1"/>
  <c r="C6143" i="7"/>
  <c r="D6143" i="7" s="1"/>
  <c r="F6149" i="1" s="1"/>
  <c r="G6149" i="1" s="1"/>
  <c r="C6133" i="7"/>
  <c r="D6133" i="7" s="1"/>
  <c r="F6139" i="1" s="1"/>
  <c r="G6139" i="1" s="1"/>
  <c r="C6146" i="7"/>
  <c r="D6146" i="7" s="1"/>
  <c r="F6152" i="1" s="1"/>
  <c r="G6152" i="1" s="1"/>
  <c r="C6122" i="7"/>
  <c r="D6122" i="7" s="1"/>
  <c r="F6128" i="1" s="1"/>
  <c r="G6128" i="1" s="1"/>
  <c r="C6134" i="7"/>
  <c r="D6134" i="7" s="1"/>
  <c r="F6140" i="1" s="1"/>
  <c r="G6140" i="1" s="1"/>
  <c r="C6147" i="7"/>
  <c r="D6147" i="7" s="1"/>
  <c r="F6153" i="1" s="1"/>
  <c r="G6153" i="1" s="1"/>
  <c r="D196" i="6"/>
  <c r="C5880" i="7"/>
  <c r="D5880" i="7" s="1"/>
  <c r="F5886" i="1" s="1"/>
  <c r="G5886" i="1" s="1"/>
  <c r="C5888" i="7"/>
  <c r="D5888" i="7" s="1"/>
  <c r="F5894" i="1" s="1"/>
  <c r="G5894" i="1" s="1"/>
  <c r="C5896" i="7"/>
  <c r="D5896" i="7" s="1"/>
  <c r="F5902" i="1" s="1"/>
  <c r="G5902" i="1" s="1"/>
  <c r="C5904" i="7"/>
  <c r="D5904" i="7" s="1"/>
  <c r="F5910" i="1" s="1"/>
  <c r="G5910" i="1" s="1"/>
  <c r="C5881" i="7"/>
  <c r="D5881" i="7" s="1"/>
  <c r="F5887" i="1" s="1"/>
  <c r="G5887" i="1" s="1"/>
  <c r="C5889" i="7"/>
  <c r="D5889" i="7" s="1"/>
  <c r="F5895" i="1" s="1"/>
  <c r="G5895" i="1" s="1"/>
  <c r="C5897" i="7"/>
  <c r="D5897" i="7" s="1"/>
  <c r="F5903" i="1" s="1"/>
  <c r="G5903" i="1" s="1"/>
  <c r="C5905" i="7"/>
  <c r="D5905" i="7" s="1"/>
  <c r="F5911" i="1" s="1"/>
  <c r="G5911" i="1" s="1"/>
  <c r="C5884" i="7"/>
  <c r="D5884" i="7" s="1"/>
  <c r="F5890" i="1" s="1"/>
  <c r="G5890" i="1" s="1"/>
  <c r="C5892" i="7"/>
  <c r="D5892" i="7" s="1"/>
  <c r="F5898" i="1" s="1"/>
  <c r="G5898" i="1" s="1"/>
  <c r="C5900" i="7"/>
  <c r="D5900" i="7" s="1"/>
  <c r="F5906" i="1" s="1"/>
  <c r="G5906" i="1" s="1"/>
  <c r="C5879" i="7"/>
  <c r="D5879" i="7" s="1"/>
  <c r="F5885" i="1" s="1"/>
  <c r="G5885" i="1" s="1"/>
  <c r="C5893" i="7"/>
  <c r="D5893" i="7" s="1"/>
  <c r="F5899" i="1" s="1"/>
  <c r="G5899" i="1" s="1"/>
  <c r="C5885" i="7"/>
  <c r="D5885" i="7" s="1"/>
  <c r="F5891" i="1" s="1"/>
  <c r="G5891" i="1" s="1"/>
  <c r="C5882" i="7"/>
  <c r="D5882" i="7" s="1"/>
  <c r="F5888" i="1" s="1"/>
  <c r="G5888" i="1" s="1"/>
  <c r="C5894" i="7"/>
  <c r="D5894" i="7" s="1"/>
  <c r="F5900" i="1" s="1"/>
  <c r="G5900" i="1" s="1"/>
  <c r="C5898" i="7"/>
  <c r="D5898" i="7" s="1"/>
  <c r="F5904" i="1" s="1"/>
  <c r="G5904" i="1" s="1"/>
  <c r="C5886" i="7"/>
  <c r="D5886" i="7" s="1"/>
  <c r="F5892" i="1" s="1"/>
  <c r="G5892" i="1" s="1"/>
  <c r="C5883" i="7"/>
  <c r="D5883" i="7" s="1"/>
  <c r="F5889" i="1" s="1"/>
  <c r="G5889" i="1" s="1"/>
  <c r="C5895" i="7"/>
  <c r="D5895" i="7" s="1"/>
  <c r="F5901" i="1" s="1"/>
  <c r="G5901" i="1" s="1"/>
  <c r="C5899" i="7"/>
  <c r="D5899" i="7" s="1"/>
  <c r="F5905" i="1" s="1"/>
  <c r="G5905" i="1" s="1"/>
  <c r="C5887" i="7"/>
  <c r="D5887" i="7" s="1"/>
  <c r="F5893" i="1" s="1"/>
  <c r="G5893" i="1" s="1"/>
  <c r="C5901" i="7"/>
  <c r="D5901" i="7" s="1"/>
  <c r="F5907" i="1" s="1"/>
  <c r="G5907" i="1" s="1"/>
  <c r="C5890" i="7"/>
  <c r="D5890" i="7" s="1"/>
  <c r="F5896" i="1" s="1"/>
  <c r="G5896" i="1" s="1"/>
  <c r="C5902" i="7"/>
  <c r="D5902" i="7" s="1"/>
  <c r="F5908" i="1" s="1"/>
  <c r="G5908" i="1" s="1"/>
  <c r="C5878" i="7"/>
  <c r="D5878" i="7" s="1"/>
  <c r="F5884" i="1" s="1"/>
  <c r="G5884" i="1" s="1"/>
  <c r="C5891" i="7"/>
  <c r="D5891" i="7" s="1"/>
  <c r="F5897" i="1" s="1"/>
  <c r="G5897" i="1" s="1"/>
  <c r="C5903" i="7"/>
  <c r="D5903" i="7" s="1"/>
  <c r="F5909" i="1" s="1"/>
  <c r="G5909" i="1" s="1"/>
  <c r="D188" i="6"/>
  <c r="C5639" i="7"/>
  <c r="D5639" i="7" s="1"/>
  <c r="F5645" i="1" s="1"/>
  <c r="G5645" i="1" s="1"/>
  <c r="C5647" i="7"/>
  <c r="D5647" i="7" s="1"/>
  <c r="F5653" i="1" s="1"/>
  <c r="G5653" i="1" s="1"/>
  <c r="C5655" i="7"/>
  <c r="D5655" i="7" s="1"/>
  <c r="F5661" i="1" s="1"/>
  <c r="G5661" i="1" s="1"/>
  <c r="C5640" i="7"/>
  <c r="D5640" i="7" s="1"/>
  <c r="F5646" i="1" s="1"/>
  <c r="G5646" i="1" s="1"/>
  <c r="C5648" i="7"/>
  <c r="D5648" i="7" s="1"/>
  <c r="F5654" i="1" s="1"/>
  <c r="G5654" i="1" s="1"/>
  <c r="C5656" i="7"/>
  <c r="D5656" i="7" s="1"/>
  <c r="F5662" i="1" s="1"/>
  <c r="G5662" i="1" s="1"/>
  <c r="C5633" i="7"/>
  <c r="D5633" i="7" s="1"/>
  <c r="F5639" i="1" s="1"/>
  <c r="G5639" i="1" s="1"/>
  <c r="C5641" i="7"/>
  <c r="D5641" i="7" s="1"/>
  <c r="F5647" i="1" s="1"/>
  <c r="G5647" i="1" s="1"/>
  <c r="C5649" i="7"/>
  <c r="D5649" i="7" s="1"/>
  <c r="F5655" i="1" s="1"/>
  <c r="G5655" i="1" s="1"/>
  <c r="C5657" i="7"/>
  <c r="D5657" i="7" s="1"/>
  <c r="F5663" i="1" s="1"/>
  <c r="G5663" i="1" s="1"/>
  <c r="C5636" i="7"/>
  <c r="D5636" i="7" s="1"/>
  <c r="F5642" i="1" s="1"/>
  <c r="G5642" i="1" s="1"/>
  <c r="C5644" i="7"/>
  <c r="D5644" i="7" s="1"/>
  <c r="F5650" i="1" s="1"/>
  <c r="G5650" i="1" s="1"/>
  <c r="C5652" i="7"/>
  <c r="D5652" i="7" s="1"/>
  <c r="F5658" i="1" s="1"/>
  <c r="G5658" i="1" s="1"/>
  <c r="C5660" i="7"/>
  <c r="D5660" i="7" s="1"/>
  <c r="F5666" i="1" s="1"/>
  <c r="G5666" i="1" s="1"/>
  <c r="C5646" i="7"/>
  <c r="D5646" i="7" s="1"/>
  <c r="F5652" i="1" s="1"/>
  <c r="G5652" i="1" s="1"/>
  <c r="C5662" i="7"/>
  <c r="D5662" i="7" s="1"/>
  <c r="F5668" i="1" s="1"/>
  <c r="G5668" i="1" s="1"/>
  <c r="C5637" i="7"/>
  <c r="D5637" i="7" s="1"/>
  <c r="F5643" i="1" s="1"/>
  <c r="G5643" i="1" s="1"/>
  <c r="C5634" i="7"/>
  <c r="D5634" i="7" s="1"/>
  <c r="F5640" i="1" s="1"/>
  <c r="G5640" i="1" s="1"/>
  <c r="C5650" i="7"/>
  <c r="D5650" i="7" s="1"/>
  <c r="F5656" i="1" s="1"/>
  <c r="G5656" i="1" s="1"/>
  <c r="C5638" i="7"/>
  <c r="D5638" i="7" s="1"/>
  <c r="F5644" i="1" s="1"/>
  <c r="G5644" i="1" s="1"/>
  <c r="C5635" i="7"/>
  <c r="D5635" i="7" s="1"/>
  <c r="F5641" i="1" s="1"/>
  <c r="G5641" i="1" s="1"/>
  <c r="C5651" i="7"/>
  <c r="D5651" i="7" s="1"/>
  <c r="F5657" i="1" s="1"/>
  <c r="G5657" i="1" s="1"/>
  <c r="C5653" i="7"/>
  <c r="D5653" i="7" s="1"/>
  <c r="F5659" i="1" s="1"/>
  <c r="G5659" i="1" s="1"/>
  <c r="C5654" i="7"/>
  <c r="D5654" i="7" s="1"/>
  <c r="F5660" i="1" s="1"/>
  <c r="G5660" i="1" s="1"/>
  <c r="C5642" i="7"/>
  <c r="D5642" i="7" s="1"/>
  <c r="F5648" i="1" s="1"/>
  <c r="G5648" i="1" s="1"/>
  <c r="C5658" i="7"/>
  <c r="D5658" i="7" s="1"/>
  <c r="F5664" i="1" s="1"/>
  <c r="G5664" i="1" s="1"/>
  <c r="C5643" i="7"/>
  <c r="D5643" i="7" s="1"/>
  <c r="F5649" i="1" s="1"/>
  <c r="G5649" i="1" s="1"/>
  <c r="C5659" i="7"/>
  <c r="D5659" i="7" s="1"/>
  <c r="F5665" i="1" s="1"/>
  <c r="G5665" i="1" s="1"/>
  <c r="C5645" i="7"/>
  <c r="D5645" i="7" s="1"/>
  <c r="F5651" i="1" s="1"/>
  <c r="G5651" i="1" s="1"/>
  <c r="C5661" i="7"/>
  <c r="D5661" i="7" s="1"/>
  <c r="F5667" i="1" s="1"/>
  <c r="G5667" i="1" s="1"/>
  <c r="D180" i="6"/>
  <c r="C5391" i="7"/>
  <c r="D5391" i="7" s="1"/>
  <c r="F5397" i="1" s="1"/>
  <c r="G5397" i="1" s="1"/>
  <c r="C5399" i="7"/>
  <c r="D5399" i="7" s="1"/>
  <c r="F5405" i="1" s="1"/>
  <c r="G5405" i="1" s="1"/>
  <c r="C5407" i="7"/>
  <c r="D5407" i="7" s="1"/>
  <c r="F5413" i="1" s="1"/>
  <c r="G5413" i="1" s="1"/>
  <c r="C5415" i="7"/>
  <c r="D5415" i="7" s="1"/>
  <c r="F5421" i="1" s="1"/>
  <c r="G5421" i="1" s="1"/>
  <c r="C5392" i="7"/>
  <c r="D5392" i="7" s="1"/>
  <c r="F5398" i="1" s="1"/>
  <c r="G5398" i="1" s="1"/>
  <c r="C5400" i="7"/>
  <c r="D5400" i="7" s="1"/>
  <c r="F5406" i="1" s="1"/>
  <c r="G5406" i="1" s="1"/>
  <c r="C5408" i="7"/>
  <c r="D5408" i="7" s="1"/>
  <c r="F5414" i="1" s="1"/>
  <c r="G5414" i="1" s="1"/>
  <c r="C5416" i="7"/>
  <c r="D5416" i="7" s="1"/>
  <c r="F5422" i="1" s="1"/>
  <c r="G5422" i="1" s="1"/>
  <c r="C5393" i="7"/>
  <c r="D5393" i="7" s="1"/>
  <c r="F5399" i="1" s="1"/>
  <c r="G5399" i="1" s="1"/>
  <c r="C5401" i="7"/>
  <c r="D5401" i="7" s="1"/>
  <c r="F5407" i="1" s="1"/>
  <c r="G5407" i="1" s="1"/>
  <c r="C5409" i="7"/>
  <c r="D5409" i="7" s="1"/>
  <c r="F5415" i="1" s="1"/>
  <c r="G5415" i="1" s="1"/>
  <c r="C5417" i="7"/>
  <c r="D5417" i="7" s="1"/>
  <c r="F5423" i="1" s="1"/>
  <c r="G5423" i="1" s="1"/>
  <c r="C5396" i="7"/>
  <c r="D5396" i="7" s="1"/>
  <c r="F5402" i="1" s="1"/>
  <c r="G5402" i="1" s="1"/>
  <c r="C5404" i="7"/>
  <c r="D5404" i="7" s="1"/>
  <c r="F5410" i="1" s="1"/>
  <c r="G5410" i="1" s="1"/>
  <c r="C5412" i="7"/>
  <c r="D5412" i="7" s="1"/>
  <c r="F5418" i="1" s="1"/>
  <c r="G5418" i="1" s="1"/>
  <c r="C5420" i="7"/>
  <c r="D5420" i="7" s="1"/>
  <c r="F5426" i="1" s="1"/>
  <c r="G5426" i="1" s="1"/>
  <c r="C5390" i="7"/>
  <c r="D5390" i="7" s="1"/>
  <c r="F5396" i="1" s="1"/>
  <c r="G5396" i="1" s="1"/>
  <c r="C5406" i="7"/>
  <c r="D5406" i="7" s="1"/>
  <c r="F5412" i="1" s="1"/>
  <c r="G5412" i="1" s="1"/>
  <c r="C5394" i="7"/>
  <c r="D5394" i="7" s="1"/>
  <c r="F5400" i="1" s="1"/>
  <c r="G5400" i="1" s="1"/>
  <c r="C5410" i="7"/>
  <c r="D5410" i="7" s="1"/>
  <c r="F5416" i="1" s="1"/>
  <c r="G5416" i="1" s="1"/>
  <c r="C5397" i="7"/>
  <c r="D5397" i="7" s="1"/>
  <c r="F5403" i="1" s="1"/>
  <c r="G5403" i="1" s="1"/>
  <c r="C5398" i="7"/>
  <c r="D5398" i="7" s="1"/>
  <c r="F5404" i="1" s="1"/>
  <c r="G5404" i="1" s="1"/>
  <c r="C5395" i="7"/>
  <c r="D5395" i="7" s="1"/>
  <c r="F5401" i="1" s="1"/>
  <c r="G5401" i="1" s="1"/>
  <c r="C5411" i="7"/>
  <c r="D5411" i="7" s="1"/>
  <c r="F5417" i="1" s="1"/>
  <c r="G5417" i="1" s="1"/>
  <c r="C5413" i="7"/>
  <c r="D5413" i="7" s="1"/>
  <c r="F5419" i="1" s="1"/>
  <c r="G5419" i="1" s="1"/>
  <c r="C5414" i="7"/>
  <c r="D5414" i="7" s="1"/>
  <c r="F5420" i="1" s="1"/>
  <c r="G5420" i="1" s="1"/>
  <c r="C5402" i="7"/>
  <c r="D5402" i="7" s="1"/>
  <c r="F5408" i="1" s="1"/>
  <c r="G5408" i="1" s="1"/>
  <c r="C5418" i="7"/>
  <c r="D5418" i="7" s="1"/>
  <c r="F5424" i="1" s="1"/>
  <c r="G5424" i="1" s="1"/>
  <c r="C5403" i="7"/>
  <c r="D5403" i="7" s="1"/>
  <c r="F5409" i="1" s="1"/>
  <c r="G5409" i="1" s="1"/>
  <c r="C5419" i="7"/>
  <c r="D5419" i="7" s="1"/>
  <c r="F5425" i="1" s="1"/>
  <c r="G5425" i="1" s="1"/>
  <c r="C5405" i="7"/>
  <c r="D5405" i="7" s="1"/>
  <c r="F5411" i="1" s="1"/>
  <c r="G5411" i="1" s="1"/>
  <c r="D172" i="6"/>
  <c r="C5151" i="7"/>
  <c r="D5151" i="7" s="1"/>
  <c r="F5157" i="1" s="1"/>
  <c r="G5157" i="1" s="1"/>
  <c r="C5159" i="7"/>
  <c r="D5159" i="7" s="1"/>
  <c r="F5165" i="1" s="1"/>
  <c r="G5165" i="1" s="1"/>
  <c r="C5167" i="7"/>
  <c r="D5167" i="7" s="1"/>
  <c r="F5173" i="1" s="1"/>
  <c r="G5173" i="1" s="1"/>
  <c r="C5175" i="7"/>
  <c r="D5175" i="7" s="1"/>
  <c r="F5181" i="1" s="1"/>
  <c r="G5181" i="1" s="1"/>
  <c r="C5152" i="7"/>
  <c r="D5152" i="7" s="1"/>
  <c r="F5158" i="1" s="1"/>
  <c r="G5158" i="1" s="1"/>
  <c r="C5160" i="7"/>
  <c r="D5160" i="7" s="1"/>
  <c r="F5166" i="1" s="1"/>
  <c r="G5166" i="1" s="1"/>
  <c r="C5168" i="7"/>
  <c r="D5168" i="7" s="1"/>
  <c r="F5174" i="1" s="1"/>
  <c r="G5174" i="1" s="1"/>
  <c r="C5153" i="7"/>
  <c r="D5153" i="7" s="1"/>
  <c r="F5159" i="1" s="1"/>
  <c r="G5159" i="1" s="1"/>
  <c r="C5161" i="7"/>
  <c r="D5161" i="7" s="1"/>
  <c r="F5167" i="1" s="1"/>
  <c r="G5167" i="1" s="1"/>
  <c r="C5169" i="7"/>
  <c r="D5169" i="7" s="1"/>
  <c r="F5175" i="1" s="1"/>
  <c r="G5175" i="1" s="1"/>
  <c r="C5148" i="7"/>
  <c r="D5148" i="7" s="1"/>
  <c r="C5156" i="7"/>
  <c r="D5156" i="7" s="1"/>
  <c r="C5164" i="7"/>
  <c r="D5164" i="7" s="1"/>
  <c r="C5172" i="7"/>
  <c r="D5172" i="7" s="1"/>
  <c r="C5150" i="7"/>
  <c r="D5150" i="7" s="1"/>
  <c r="F5156" i="1" s="1"/>
  <c r="G5156" i="1" s="1"/>
  <c r="C5166" i="7"/>
  <c r="D5166" i="7" s="1"/>
  <c r="F5172" i="1" s="1"/>
  <c r="G5172" i="1" s="1"/>
  <c r="C5157" i="7"/>
  <c r="D5157" i="7" s="1"/>
  <c r="F5163" i="1" s="1"/>
  <c r="G5163" i="1" s="1"/>
  <c r="C5154" i="7"/>
  <c r="D5154" i="7" s="1"/>
  <c r="F5160" i="1" s="1"/>
  <c r="G5160" i="1" s="1"/>
  <c r="C5170" i="7"/>
  <c r="D5170" i="7" s="1"/>
  <c r="F5176" i="1" s="1"/>
  <c r="G5176" i="1" s="1"/>
  <c r="C5173" i="7"/>
  <c r="D5173" i="7" s="1"/>
  <c r="F5179" i="1" s="1"/>
  <c r="G5179" i="1" s="1"/>
  <c r="C5174" i="7"/>
  <c r="D5174" i="7" s="1"/>
  <c r="F5180" i="1" s="1"/>
  <c r="G5180" i="1" s="1"/>
  <c r="C5155" i="7"/>
  <c r="D5155" i="7" s="1"/>
  <c r="C5171" i="7"/>
  <c r="D5171" i="7" s="1"/>
  <c r="C5158" i="7"/>
  <c r="D5158" i="7" s="1"/>
  <c r="F5164" i="1" s="1"/>
  <c r="G5164" i="1" s="1"/>
  <c r="C5162" i="7"/>
  <c r="D5162" i="7" s="1"/>
  <c r="F5168" i="1" s="1"/>
  <c r="G5168" i="1" s="1"/>
  <c r="C5147" i="7"/>
  <c r="D5147" i="7" s="1"/>
  <c r="C5163" i="7"/>
  <c r="D5163" i="7" s="1"/>
  <c r="C5149" i="7"/>
  <c r="D5149" i="7" s="1"/>
  <c r="F5155" i="1" s="1"/>
  <c r="G5155" i="1" s="1"/>
  <c r="C5165" i="7"/>
  <c r="D5165" i="7" s="1"/>
  <c r="F5171" i="1" s="1"/>
  <c r="G5171" i="1" s="1"/>
  <c r="D164" i="6"/>
  <c r="C4903" i="7"/>
  <c r="D4903" i="7" s="1"/>
  <c r="F4909" i="1" s="1"/>
  <c r="G4909" i="1" s="1"/>
  <c r="C4911" i="7"/>
  <c r="D4911" i="7" s="1"/>
  <c r="F4917" i="1" s="1"/>
  <c r="G4917" i="1" s="1"/>
  <c r="C4919" i="7"/>
  <c r="D4919" i="7" s="1"/>
  <c r="F4925" i="1" s="1"/>
  <c r="G4925" i="1" s="1"/>
  <c r="C4927" i="7"/>
  <c r="D4927" i="7" s="1"/>
  <c r="F4933" i="1" s="1"/>
  <c r="G4933" i="1" s="1"/>
  <c r="C4904" i="7"/>
  <c r="D4904" i="7" s="1"/>
  <c r="F4910" i="1" s="1"/>
  <c r="G4910" i="1" s="1"/>
  <c r="C4912" i="7"/>
  <c r="D4912" i="7" s="1"/>
  <c r="F4918" i="1" s="1"/>
  <c r="G4918" i="1" s="1"/>
  <c r="C4920" i="7"/>
  <c r="D4920" i="7" s="1"/>
  <c r="F4926" i="1" s="1"/>
  <c r="G4926" i="1" s="1"/>
  <c r="C4928" i="7"/>
  <c r="D4928" i="7" s="1"/>
  <c r="F4934" i="1" s="1"/>
  <c r="G4934" i="1" s="1"/>
  <c r="C4905" i="7"/>
  <c r="D4905" i="7" s="1"/>
  <c r="F4911" i="1" s="1"/>
  <c r="G4911" i="1" s="1"/>
  <c r="C4913" i="7"/>
  <c r="D4913" i="7" s="1"/>
  <c r="F4919" i="1" s="1"/>
  <c r="G4919" i="1" s="1"/>
  <c r="C4921" i="7"/>
  <c r="D4921" i="7" s="1"/>
  <c r="F4927" i="1" s="1"/>
  <c r="G4927" i="1" s="1"/>
  <c r="C4929" i="7"/>
  <c r="D4929" i="7" s="1"/>
  <c r="F4935" i="1" s="1"/>
  <c r="G4935" i="1" s="1"/>
  <c r="C4908" i="7"/>
  <c r="D4908" i="7" s="1"/>
  <c r="C4916" i="7"/>
  <c r="D4916" i="7" s="1"/>
  <c r="C4924" i="7"/>
  <c r="D4924" i="7" s="1"/>
  <c r="F4930" i="1" s="1"/>
  <c r="G4930" i="1" s="1"/>
  <c r="C4910" i="7"/>
  <c r="D4910" i="7" s="1"/>
  <c r="F4916" i="1" s="1"/>
  <c r="G4916" i="1" s="1"/>
  <c r="C4926" i="7"/>
  <c r="D4926" i="7" s="1"/>
  <c r="F4932" i="1" s="1"/>
  <c r="G4932" i="1" s="1"/>
  <c r="C4917" i="7"/>
  <c r="D4917" i="7" s="1"/>
  <c r="F4923" i="1" s="1"/>
  <c r="G4923" i="1" s="1"/>
  <c r="C4914" i="7"/>
  <c r="D4914" i="7" s="1"/>
  <c r="F4920" i="1" s="1"/>
  <c r="G4920" i="1" s="1"/>
  <c r="C4930" i="7"/>
  <c r="D4930" i="7" s="1"/>
  <c r="F4936" i="1" s="1"/>
  <c r="G4936" i="1" s="1"/>
  <c r="C4902" i="7"/>
  <c r="D4902" i="7" s="1"/>
  <c r="F4908" i="1" s="1"/>
  <c r="G4908" i="1" s="1"/>
  <c r="C4915" i="7"/>
  <c r="D4915" i="7" s="1"/>
  <c r="C4931" i="7"/>
  <c r="D4931" i="7" s="1"/>
  <c r="C4918" i="7"/>
  <c r="D4918" i="7" s="1"/>
  <c r="F4924" i="1" s="1"/>
  <c r="G4924" i="1" s="1"/>
  <c r="C4906" i="7"/>
  <c r="D4906" i="7" s="1"/>
  <c r="F4912" i="1" s="1"/>
  <c r="G4912" i="1" s="1"/>
  <c r="C4922" i="7"/>
  <c r="D4922" i="7" s="1"/>
  <c r="F4928" i="1" s="1"/>
  <c r="G4928" i="1" s="1"/>
  <c r="C4907" i="7"/>
  <c r="D4907" i="7" s="1"/>
  <c r="C4923" i="7"/>
  <c r="D4923" i="7" s="1"/>
  <c r="C4909" i="7"/>
  <c r="D4909" i="7" s="1"/>
  <c r="F4915" i="1" s="1"/>
  <c r="G4915" i="1" s="1"/>
  <c r="C4925" i="7"/>
  <c r="D4925" i="7" s="1"/>
  <c r="F4931" i="1" s="1"/>
  <c r="G4931" i="1" s="1"/>
  <c r="D156" i="6"/>
  <c r="C4663" i="7"/>
  <c r="D4663" i="7" s="1"/>
  <c r="C4671" i="7"/>
  <c r="D4671" i="7" s="1"/>
  <c r="C4679" i="7"/>
  <c r="D4679" i="7" s="1"/>
  <c r="C4687" i="7"/>
  <c r="D4687" i="7" s="1"/>
  <c r="C4664" i="7"/>
  <c r="D4664" i="7" s="1"/>
  <c r="F4670" i="1" s="1"/>
  <c r="G4670" i="1" s="1"/>
  <c r="C4672" i="7"/>
  <c r="D4672" i="7" s="1"/>
  <c r="F4678" i="1" s="1"/>
  <c r="G4678" i="1" s="1"/>
  <c r="C4680" i="7"/>
  <c r="D4680" i="7" s="1"/>
  <c r="F4686" i="1" s="1"/>
  <c r="G4686" i="1" s="1"/>
  <c r="C4688" i="7"/>
  <c r="D4688" i="7" s="1"/>
  <c r="F4694" i="1" s="1"/>
  <c r="G4694" i="1" s="1"/>
  <c r="C4665" i="7"/>
  <c r="D4665" i="7" s="1"/>
  <c r="F4671" i="1" s="1"/>
  <c r="G4671" i="1" s="1"/>
  <c r="C4673" i="7"/>
  <c r="D4673" i="7" s="1"/>
  <c r="F4679" i="1" s="1"/>
  <c r="G4679" i="1" s="1"/>
  <c r="C4681" i="7"/>
  <c r="D4681" i="7" s="1"/>
  <c r="F4687" i="1" s="1"/>
  <c r="G4687" i="1" s="1"/>
  <c r="C4689" i="7"/>
  <c r="D4689" i="7" s="1"/>
  <c r="F4695" i="1" s="1"/>
  <c r="G4695" i="1" s="1"/>
  <c r="C4660" i="7"/>
  <c r="D4660" i="7" s="1"/>
  <c r="C4668" i="7"/>
  <c r="D4668" i="7" s="1"/>
  <c r="C4676" i="7"/>
  <c r="D4676" i="7" s="1"/>
  <c r="C4684" i="7"/>
  <c r="D4684" i="7" s="1"/>
  <c r="C4666" i="7"/>
  <c r="D4666" i="7" s="1"/>
  <c r="F4672" i="1" s="1"/>
  <c r="G4672" i="1" s="1"/>
  <c r="C4682" i="7"/>
  <c r="D4682" i="7" s="1"/>
  <c r="F4688" i="1" s="1"/>
  <c r="G4688" i="1" s="1"/>
  <c r="C4667" i="7"/>
  <c r="D4667" i="7" s="1"/>
  <c r="C4683" i="7"/>
  <c r="D4683" i="7" s="1"/>
  <c r="C4669" i="7"/>
  <c r="D4669" i="7" s="1"/>
  <c r="F4675" i="1" s="1"/>
  <c r="G4675" i="1" s="1"/>
  <c r="C4685" i="7"/>
  <c r="D4685" i="7" s="1"/>
  <c r="F4691" i="1" s="1"/>
  <c r="G4691" i="1" s="1"/>
  <c r="C4677" i="7"/>
  <c r="D4677" i="7" s="1"/>
  <c r="F4683" i="1" s="1"/>
  <c r="G4683" i="1" s="1"/>
  <c r="C4661" i="7"/>
  <c r="D4661" i="7" s="1"/>
  <c r="F4667" i="1" s="1"/>
  <c r="G4667" i="1" s="1"/>
  <c r="C4678" i="7"/>
  <c r="D4678" i="7" s="1"/>
  <c r="F4684" i="1" s="1"/>
  <c r="G4684" i="1" s="1"/>
  <c r="C4659" i="7"/>
  <c r="D4659" i="7" s="1"/>
  <c r="C4686" i="7"/>
  <c r="D4686" i="7" s="1"/>
  <c r="F4692" i="1" s="1"/>
  <c r="G4692" i="1" s="1"/>
  <c r="C4662" i="7"/>
  <c r="D4662" i="7" s="1"/>
  <c r="F4668" i="1" s="1"/>
  <c r="G4668" i="1" s="1"/>
  <c r="C4670" i="7"/>
  <c r="D4670" i="7" s="1"/>
  <c r="F4676" i="1" s="1"/>
  <c r="G4676" i="1" s="1"/>
  <c r="C4674" i="7"/>
  <c r="D4674" i="7" s="1"/>
  <c r="F4680" i="1" s="1"/>
  <c r="G4680" i="1" s="1"/>
  <c r="C4675" i="7"/>
  <c r="D4675" i="7" s="1"/>
  <c r="D148" i="6"/>
  <c r="C4423" i="7"/>
  <c r="D4423" i="7" s="1"/>
  <c r="C4431" i="7"/>
  <c r="D4431" i="7" s="1"/>
  <c r="C4439" i="7"/>
  <c r="D4439" i="7" s="1"/>
  <c r="C4424" i="7"/>
  <c r="D4424" i="7" s="1"/>
  <c r="F4430" i="1" s="1"/>
  <c r="G4430" i="1" s="1"/>
  <c r="C4432" i="7"/>
  <c r="D4432" i="7" s="1"/>
  <c r="F4438" i="1" s="1"/>
  <c r="G4438" i="1" s="1"/>
  <c r="C4440" i="7"/>
  <c r="D4440" i="7" s="1"/>
  <c r="F4446" i="1" s="1"/>
  <c r="G4446" i="1" s="1"/>
  <c r="C4417" i="7"/>
  <c r="D4417" i="7" s="1"/>
  <c r="F4423" i="1" s="1"/>
  <c r="G4423" i="1" s="1"/>
  <c r="C4425" i="7"/>
  <c r="D4425" i="7" s="1"/>
  <c r="F4431" i="1" s="1"/>
  <c r="G4431" i="1" s="1"/>
  <c r="C4433" i="7"/>
  <c r="D4433" i="7" s="1"/>
  <c r="F4439" i="1" s="1"/>
  <c r="G4439" i="1" s="1"/>
  <c r="C4441" i="7"/>
  <c r="D4441" i="7" s="1"/>
  <c r="F4447" i="1" s="1"/>
  <c r="G4447" i="1" s="1"/>
  <c r="C4420" i="7"/>
  <c r="D4420" i="7" s="1"/>
  <c r="C4428" i="7"/>
  <c r="D4428" i="7" s="1"/>
  <c r="C4436" i="7"/>
  <c r="D4436" i="7" s="1"/>
  <c r="C4444" i="7"/>
  <c r="D4444" i="7" s="1"/>
  <c r="C4426" i="7"/>
  <c r="D4426" i="7" s="1"/>
  <c r="F4432" i="1" s="1"/>
  <c r="G4432" i="1" s="1"/>
  <c r="C4442" i="7"/>
  <c r="D4442" i="7" s="1"/>
  <c r="F4448" i="1" s="1"/>
  <c r="G4448" i="1" s="1"/>
  <c r="C4427" i="7"/>
  <c r="D4427" i="7" s="1"/>
  <c r="C4443" i="7"/>
  <c r="D4443" i="7" s="1"/>
  <c r="C4429" i="7"/>
  <c r="D4429" i="7" s="1"/>
  <c r="F4435" i="1" s="1"/>
  <c r="G4435" i="1" s="1"/>
  <c r="C4421" i="7"/>
  <c r="D4421" i="7" s="1"/>
  <c r="F4427" i="1" s="1"/>
  <c r="G4427" i="1" s="1"/>
  <c r="C4422" i="7"/>
  <c r="D4422" i="7" s="1"/>
  <c r="F4428" i="1" s="1"/>
  <c r="G4428" i="1" s="1"/>
  <c r="C4434" i="7"/>
  <c r="D4434" i="7" s="1"/>
  <c r="F4440" i="1" s="1"/>
  <c r="G4440" i="1" s="1"/>
  <c r="C4435" i="7"/>
  <c r="D4435" i="7" s="1"/>
  <c r="C4430" i="7"/>
  <c r="D4430" i="7" s="1"/>
  <c r="F4436" i="1" s="1"/>
  <c r="G4436" i="1" s="1"/>
  <c r="C4437" i="7"/>
  <c r="D4437" i="7" s="1"/>
  <c r="F4443" i="1" s="1"/>
  <c r="G4443" i="1" s="1"/>
  <c r="C4418" i="7"/>
  <c r="D4418" i="7" s="1"/>
  <c r="F4424" i="1" s="1"/>
  <c r="G4424" i="1" s="1"/>
  <c r="C4438" i="7"/>
  <c r="D4438" i="7" s="1"/>
  <c r="F4444" i="1" s="1"/>
  <c r="G4444" i="1" s="1"/>
  <c r="C4419" i="7"/>
  <c r="D4419" i="7" s="1"/>
  <c r="D140" i="6"/>
  <c r="C4175" i="7"/>
  <c r="D4175" i="7" s="1"/>
  <c r="C4183" i="7"/>
  <c r="D4183" i="7" s="1"/>
  <c r="C4191" i="7"/>
  <c r="D4191" i="7" s="1"/>
  <c r="C4199" i="7"/>
  <c r="D4199" i="7" s="1"/>
  <c r="C4176" i="7"/>
  <c r="D4176" i="7" s="1"/>
  <c r="F4182" i="1" s="1"/>
  <c r="G4182" i="1" s="1"/>
  <c r="C4184" i="7"/>
  <c r="D4184" i="7" s="1"/>
  <c r="F4190" i="1" s="1"/>
  <c r="G4190" i="1" s="1"/>
  <c r="C4192" i="7"/>
  <c r="D4192" i="7" s="1"/>
  <c r="F4198" i="1" s="1"/>
  <c r="G4198" i="1" s="1"/>
  <c r="C4200" i="7"/>
  <c r="D4200" i="7" s="1"/>
  <c r="F4206" i="1" s="1"/>
  <c r="G4206" i="1" s="1"/>
  <c r="C4177" i="7"/>
  <c r="D4177" i="7" s="1"/>
  <c r="F4183" i="1" s="1"/>
  <c r="G4183" i="1" s="1"/>
  <c r="C4185" i="7"/>
  <c r="D4185" i="7" s="1"/>
  <c r="F4191" i="1" s="1"/>
  <c r="G4191" i="1" s="1"/>
  <c r="C4193" i="7"/>
  <c r="D4193" i="7" s="1"/>
  <c r="F4199" i="1" s="1"/>
  <c r="G4199" i="1" s="1"/>
  <c r="C4201" i="7"/>
  <c r="D4201" i="7" s="1"/>
  <c r="F4207" i="1" s="1"/>
  <c r="G4207" i="1" s="1"/>
  <c r="C4172" i="7"/>
  <c r="D4172" i="7" s="1"/>
  <c r="C4180" i="7"/>
  <c r="D4180" i="7" s="1"/>
  <c r="C4188" i="7"/>
  <c r="D4188" i="7" s="1"/>
  <c r="C4196" i="7"/>
  <c r="D4196" i="7" s="1"/>
  <c r="C4186" i="7"/>
  <c r="D4186" i="7" s="1"/>
  <c r="F4192" i="1" s="1"/>
  <c r="G4192" i="1" s="1"/>
  <c r="C4187" i="7"/>
  <c r="D4187" i="7" s="1"/>
  <c r="C4173" i="7"/>
  <c r="D4173" i="7" s="1"/>
  <c r="F4179" i="1" s="1"/>
  <c r="G4179" i="1" s="1"/>
  <c r="C4189" i="7"/>
  <c r="D4189" i="7" s="1"/>
  <c r="F4195" i="1" s="1"/>
  <c r="G4195" i="1" s="1"/>
  <c r="C4194" i="7"/>
  <c r="D4194" i="7" s="1"/>
  <c r="F4200" i="1" s="1"/>
  <c r="G4200" i="1" s="1"/>
  <c r="C4178" i="7"/>
  <c r="D4178" i="7" s="1"/>
  <c r="F4184" i="1" s="1"/>
  <c r="G4184" i="1" s="1"/>
  <c r="C4195" i="7"/>
  <c r="D4195" i="7" s="1"/>
  <c r="C4198" i="7"/>
  <c r="D4198" i="7" s="1"/>
  <c r="F4204" i="1" s="1"/>
  <c r="G4204" i="1" s="1"/>
  <c r="C4179" i="7"/>
  <c r="D4179" i="7" s="1"/>
  <c r="C4174" i="7"/>
  <c r="D4174" i="7" s="1"/>
  <c r="F4180" i="1" s="1"/>
  <c r="G4180" i="1" s="1"/>
  <c r="C4197" i="7"/>
  <c r="D4197" i="7" s="1"/>
  <c r="F4203" i="1" s="1"/>
  <c r="G4203" i="1" s="1"/>
  <c r="C4181" i="7"/>
  <c r="D4181" i="7" s="1"/>
  <c r="F4187" i="1" s="1"/>
  <c r="G4187" i="1" s="1"/>
  <c r="C4182" i="7"/>
  <c r="D4182" i="7" s="1"/>
  <c r="F4188" i="1" s="1"/>
  <c r="G4188" i="1" s="1"/>
  <c r="C4190" i="7"/>
  <c r="D4190" i="7" s="1"/>
  <c r="F4196" i="1" s="1"/>
  <c r="G4196" i="1" s="1"/>
  <c r="D132" i="6"/>
  <c r="C3935" i="7"/>
  <c r="D3935" i="7" s="1"/>
  <c r="F3941" i="1" s="1"/>
  <c r="G3941" i="1" s="1"/>
  <c r="C3943" i="7"/>
  <c r="D3943" i="7" s="1"/>
  <c r="F3949" i="1" s="1"/>
  <c r="G3949" i="1" s="1"/>
  <c r="C3951" i="7"/>
  <c r="D3951" i="7" s="1"/>
  <c r="C3959" i="7"/>
  <c r="D3959" i="7" s="1"/>
  <c r="C3936" i="7"/>
  <c r="D3936" i="7" s="1"/>
  <c r="F3942" i="1" s="1"/>
  <c r="G3942" i="1" s="1"/>
  <c r="C3944" i="7"/>
  <c r="D3944" i="7" s="1"/>
  <c r="F3950" i="1" s="1"/>
  <c r="G3950" i="1" s="1"/>
  <c r="C3952" i="7"/>
  <c r="D3952" i="7" s="1"/>
  <c r="F3958" i="1" s="1"/>
  <c r="G3958" i="1" s="1"/>
  <c r="C3929" i="7"/>
  <c r="D3929" i="7" s="1"/>
  <c r="F3935" i="1" s="1"/>
  <c r="G3935" i="1" s="1"/>
  <c r="C3937" i="7"/>
  <c r="D3937" i="7" s="1"/>
  <c r="F3943" i="1" s="1"/>
  <c r="G3943" i="1" s="1"/>
  <c r="C3945" i="7"/>
  <c r="D3945" i="7" s="1"/>
  <c r="F3951" i="1" s="1"/>
  <c r="G3951" i="1" s="1"/>
  <c r="C3953" i="7"/>
  <c r="D3953" i="7" s="1"/>
  <c r="F3959" i="1" s="1"/>
  <c r="G3959" i="1" s="1"/>
  <c r="C3932" i="7"/>
  <c r="D3932" i="7" s="1"/>
  <c r="C3940" i="7"/>
  <c r="D3940" i="7" s="1"/>
  <c r="C3948" i="7"/>
  <c r="D3948" i="7" s="1"/>
  <c r="C3956" i="7"/>
  <c r="D3956" i="7" s="1"/>
  <c r="C3930" i="7"/>
  <c r="D3930" i="7" s="1"/>
  <c r="F3936" i="1" s="1"/>
  <c r="G3936" i="1" s="1"/>
  <c r="C3946" i="7"/>
  <c r="D3946" i="7" s="1"/>
  <c r="F3952" i="1" s="1"/>
  <c r="G3952" i="1" s="1"/>
  <c r="C3931" i="7"/>
  <c r="D3931" i="7" s="1"/>
  <c r="C3947" i="7"/>
  <c r="D3947" i="7" s="1"/>
  <c r="C3933" i="7"/>
  <c r="D3933" i="7" s="1"/>
  <c r="F3939" i="1" s="1"/>
  <c r="G3939" i="1" s="1"/>
  <c r="C3949" i="7"/>
  <c r="D3949" i="7" s="1"/>
  <c r="F3955" i="1" s="1"/>
  <c r="G3955" i="1" s="1"/>
  <c r="C3938" i="7"/>
  <c r="D3938" i="7" s="1"/>
  <c r="F3944" i="1" s="1"/>
  <c r="G3944" i="1" s="1"/>
  <c r="C3958" i="7"/>
  <c r="D3958" i="7" s="1"/>
  <c r="C3942" i="7"/>
  <c r="D3942" i="7" s="1"/>
  <c r="C3939" i="7"/>
  <c r="D3939" i="7" s="1"/>
  <c r="C3941" i="7"/>
  <c r="D3941" i="7" s="1"/>
  <c r="F3947" i="1" s="1"/>
  <c r="G3947" i="1" s="1"/>
  <c r="C3950" i="7"/>
  <c r="D3950" i="7" s="1"/>
  <c r="C3954" i="7"/>
  <c r="D3954" i="7" s="1"/>
  <c r="F3960" i="1" s="1"/>
  <c r="G3960" i="1" s="1"/>
  <c r="C3955" i="7"/>
  <c r="D3955" i="7" s="1"/>
  <c r="C3934" i="7"/>
  <c r="D3934" i="7" s="1"/>
  <c r="C3957" i="7"/>
  <c r="D3957" i="7" s="1"/>
  <c r="F3963" i="1" s="1"/>
  <c r="G3963" i="1" s="1"/>
  <c r="D124" i="6"/>
  <c r="C3692" i="7"/>
  <c r="D3692" i="7" s="1"/>
  <c r="C3700" i="7"/>
  <c r="D3700" i="7" s="1"/>
  <c r="C3708" i="7"/>
  <c r="D3708" i="7" s="1"/>
  <c r="C3686" i="7"/>
  <c r="D3686" i="7" s="1"/>
  <c r="C3694" i="7"/>
  <c r="D3694" i="7" s="1"/>
  <c r="C3702" i="7"/>
  <c r="D3702" i="7" s="1"/>
  <c r="C3710" i="7"/>
  <c r="D3710" i="7" s="1"/>
  <c r="C3688" i="7"/>
  <c r="D3688" i="7" s="1"/>
  <c r="F3694" i="1" s="1"/>
  <c r="G3694" i="1" s="1"/>
  <c r="C3696" i="7"/>
  <c r="D3696" i="7" s="1"/>
  <c r="F3702" i="1" s="1"/>
  <c r="G3702" i="1" s="1"/>
  <c r="C3704" i="7"/>
  <c r="D3704" i="7" s="1"/>
  <c r="F3710" i="1" s="1"/>
  <c r="G3710" i="1" s="1"/>
  <c r="C3712" i="7"/>
  <c r="D3712" i="7" s="1"/>
  <c r="F3718" i="1" s="1"/>
  <c r="G3718" i="1" s="1"/>
  <c r="C3695" i="7"/>
  <c r="D3695" i="7" s="1"/>
  <c r="C3707" i="7"/>
  <c r="D3707" i="7" s="1"/>
  <c r="C3697" i="7"/>
  <c r="D3697" i="7" s="1"/>
  <c r="F3703" i="1" s="1"/>
  <c r="G3703" i="1" s="1"/>
  <c r="C3709" i="7"/>
  <c r="D3709" i="7" s="1"/>
  <c r="F3715" i="1" s="1"/>
  <c r="G3715" i="1" s="1"/>
  <c r="C3698" i="7"/>
  <c r="D3698" i="7" s="1"/>
  <c r="F3704" i="1" s="1"/>
  <c r="G3704" i="1" s="1"/>
  <c r="C3711" i="7"/>
  <c r="D3711" i="7" s="1"/>
  <c r="C3690" i="7"/>
  <c r="D3690" i="7" s="1"/>
  <c r="F3696" i="1" s="1"/>
  <c r="G3696" i="1" s="1"/>
  <c r="C3703" i="7"/>
  <c r="D3703" i="7" s="1"/>
  <c r="C3699" i="7"/>
  <c r="D3699" i="7" s="1"/>
  <c r="C3701" i="7"/>
  <c r="D3701" i="7" s="1"/>
  <c r="F3707" i="1" s="1"/>
  <c r="G3707" i="1" s="1"/>
  <c r="C3705" i="7"/>
  <c r="D3705" i="7" s="1"/>
  <c r="F3711" i="1" s="1"/>
  <c r="G3711" i="1" s="1"/>
  <c r="C3714" i="7"/>
  <c r="D3714" i="7" s="1"/>
  <c r="F3720" i="1" s="1"/>
  <c r="G3720" i="1" s="1"/>
  <c r="C3689" i="7"/>
  <c r="D3689" i="7" s="1"/>
  <c r="F3695" i="1" s="1"/>
  <c r="G3695" i="1" s="1"/>
  <c r="C3687" i="7"/>
  <c r="D3687" i="7" s="1"/>
  <c r="F3693" i="1" s="1"/>
  <c r="G3693" i="1" s="1"/>
  <c r="C3691" i="7"/>
  <c r="D3691" i="7" s="1"/>
  <c r="C3693" i="7"/>
  <c r="D3693" i="7" s="1"/>
  <c r="F3699" i="1" s="1"/>
  <c r="G3699" i="1" s="1"/>
  <c r="C3706" i="7"/>
  <c r="D3706" i="7" s="1"/>
  <c r="F3712" i="1" s="1"/>
  <c r="G3712" i="1" s="1"/>
  <c r="C3713" i="7"/>
  <c r="D3713" i="7" s="1"/>
  <c r="F3719" i="1" s="1"/>
  <c r="G3719" i="1" s="1"/>
  <c r="D116" i="6"/>
  <c r="C3444" i="7"/>
  <c r="D3444" i="7" s="1"/>
  <c r="C3452" i="7"/>
  <c r="D3452" i="7" s="1"/>
  <c r="C3460" i="7"/>
  <c r="D3460" i="7" s="1"/>
  <c r="C3468" i="7"/>
  <c r="D3468" i="7" s="1"/>
  <c r="C3446" i="7"/>
  <c r="D3446" i="7" s="1"/>
  <c r="C3454" i="7"/>
  <c r="D3454" i="7" s="1"/>
  <c r="C3462" i="7"/>
  <c r="D3462" i="7" s="1"/>
  <c r="C3470" i="7"/>
  <c r="D3470" i="7" s="1"/>
  <c r="C3448" i="7"/>
  <c r="D3448" i="7" s="1"/>
  <c r="F3454" i="1" s="1"/>
  <c r="G3454" i="1" s="1"/>
  <c r="C3456" i="7"/>
  <c r="D3456" i="7" s="1"/>
  <c r="F3462" i="1" s="1"/>
  <c r="G3462" i="1" s="1"/>
  <c r="C3464" i="7"/>
  <c r="D3464" i="7" s="1"/>
  <c r="F3470" i="1" s="1"/>
  <c r="G3470" i="1" s="1"/>
  <c r="C3451" i="7"/>
  <c r="D3451" i="7" s="1"/>
  <c r="C3465" i="7"/>
  <c r="D3465" i="7" s="1"/>
  <c r="F3471" i="1" s="1"/>
  <c r="G3471" i="1" s="1"/>
  <c r="C3441" i="7"/>
  <c r="D3441" i="7" s="1"/>
  <c r="F3447" i="1" s="1"/>
  <c r="G3447" i="1" s="1"/>
  <c r="C3453" i="7"/>
  <c r="D3453" i="7" s="1"/>
  <c r="F3459" i="1" s="1"/>
  <c r="G3459" i="1" s="1"/>
  <c r="C3466" i="7"/>
  <c r="D3466" i="7" s="1"/>
  <c r="F3472" i="1" s="1"/>
  <c r="G3472" i="1" s="1"/>
  <c r="C3442" i="7"/>
  <c r="D3442" i="7" s="1"/>
  <c r="F3448" i="1" s="1"/>
  <c r="G3448" i="1" s="1"/>
  <c r="C3455" i="7"/>
  <c r="D3455" i="7" s="1"/>
  <c r="C3467" i="7"/>
  <c r="D3467" i="7" s="1"/>
  <c r="C3447" i="7"/>
  <c r="D3447" i="7" s="1"/>
  <c r="C3459" i="7"/>
  <c r="D3459" i="7" s="1"/>
  <c r="C3443" i="7"/>
  <c r="D3443" i="7" s="1"/>
  <c r="C3469" i="7"/>
  <c r="D3469" i="7" s="1"/>
  <c r="F3475" i="1" s="1"/>
  <c r="G3475" i="1" s="1"/>
  <c r="C3445" i="7"/>
  <c r="D3445" i="7" s="1"/>
  <c r="F3451" i="1" s="1"/>
  <c r="G3451" i="1" s="1"/>
  <c r="C3449" i="7"/>
  <c r="D3449" i="7" s="1"/>
  <c r="F3455" i="1" s="1"/>
  <c r="G3455" i="1" s="1"/>
  <c r="C3461" i="7"/>
  <c r="D3461" i="7" s="1"/>
  <c r="F3467" i="1" s="1"/>
  <c r="G3467" i="1" s="1"/>
  <c r="C3450" i="7"/>
  <c r="D3450" i="7" s="1"/>
  <c r="F3456" i="1" s="1"/>
  <c r="G3456" i="1" s="1"/>
  <c r="C3457" i="7"/>
  <c r="D3457" i="7" s="1"/>
  <c r="F3463" i="1" s="1"/>
  <c r="G3463" i="1" s="1"/>
  <c r="C3458" i="7"/>
  <c r="D3458" i="7" s="1"/>
  <c r="F3464" i="1" s="1"/>
  <c r="G3464" i="1" s="1"/>
  <c r="C3463" i="7"/>
  <c r="D3463" i="7" s="1"/>
  <c r="F3469" i="1" s="1"/>
  <c r="G3469" i="1" s="1"/>
  <c r="D108" i="6"/>
  <c r="C3204" i="7"/>
  <c r="D3204" i="7" s="1"/>
  <c r="C3212" i="7"/>
  <c r="D3212" i="7" s="1"/>
  <c r="C3220" i="7"/>
  <c r="D3220" i="7" s="1"/>
  <c r="C3228" i="7"/>
  <c r="D3228" i="7" s="1"/>
  <c r="C3205" i="7"/>
  <c r="D3205" i="7" s="1"/>
  <c r="F3211" i="1" s="1"/>
  <c r="G3211" i="1" s="1"/>
  <c r="C3213" i="7"/>
  <c r="D3213" i="7" s="1"/>
  <c r="F3219" i="1" s="1"/>
  <c r="G3219" i="1" s="1"/>
  <c r="C3198" i="7"/>
  <c r="D3198" i="7" s="1"/>
  <c r="C3206" i="7"/>
  <c r="D3206" i="7" s="1"/>
  <c r="C3214" i="7"/>
  <c r="D3214" i="7" s="1"/>
  <c r="C3222" i="7"/>
  <c r="D3222" i="7" s="1"/>
  <c r="C3200" i="7"/>
  <c r="D3200" i="7" s="1"/>
  <c r="F3206" i="1" s="1"/>
  <c r="G3206" i="1" s="1"/>
  <c r="C3208" i="7"/>
  <c r="D3208" i="7" s="1"/>
  <c r="F3214" i="1" s="1"/>
  <c r="G3214" i="1" s="1"/>
  <c r="C3216" i="7"/>
  <c r="D3216" i="7" s="1"/>
  <c r="F3222" i="1" s="1"/>
  <c r="G3222" i="1" s="1"/>
  <c r="C3224" i="7"/>
  <c r="D3224" i="7" s="1"/>
  <c r="F3230" i="1" s="1"/>
  <c r="G3230" i="1" s="1"/>
  <c r="C3207" i="7"/>
  <c r="D3207" i="7" s="1"/>
  <c r="F3213" i="1" s="1"/>
  <c r="G3213" i="1" s="1"/>
  <c r="C3221" i="7"/>
  <c r="D3221" i="7" s="1"/>
  <c r="F3227" i="1" s="1"/>
  <c r="G3227" i="1" s="1"/>
  <c r="C3209" i="7"/>
  <c r="D3209" i="7" s="1"/>
  <c r="F3215" i="1" s="1"/>
  <c r="G3215" i="1" s="1"/>
  <c r="C3223" i="7"/>
  <c r="D3223" i="7" s="1"/>
  <c r="F3229" i="1" s="1"/>
  <c r="G3229" i="1" s="1"/>
  <c r="C3210" i="7"/>
  <c r="D3210" i="7" s="1"/>
  <c r="F3216" i="1" s="1"/>
  <c r="G3216" i="1" s="1"/>
  <c r="C3225" i="7"/>
  <c r="D3225" i="7" s="1"/>
  <c r="F3231" i="1" s="1"/>
  <c r="G3231" i="1" s="1"/>
  <c r="C3201" i="7"/>
  <c r="D3201" i="7" s="1"/>
  <c r="F3207" i="1" s="1"/>
  <c r="G3207" i="1" s="1"/>
  <c r="C3217" i="7"/>
  <c r="D3217" i="7" s="1"/>
  <c r="F3223" i="1" s="1"/>
  <c r="G3223" i="1" s="1"/>
  <c r="C3211" i="7"/>
  <c r="D3211" i="7" s="1"/>
  <c r="C3215" i="7"/>
  <c r="D3215" i="7" s="1"/>
  <c r="F3221" i="1" s="1"/>
  <c r="G3221" i="1" s="1"/>
  <c r="C3218" i="7"/>
  <c r="D3218" i="7" s="1"/>
  <c r="F3224" i="1" s="1"/>
  <c r="G3224" i="1" s="1"/>
  <c r="C3202" i="7"/>
  <c r="D3202" i="7" s="1"/>
  <c r="F3208" i="1" s="1"/>
  <c r="G3208" i="1" s="1"/>
  <c r="C3219" i="7"/>
  <c r="D3219" i="7" s="1"/>
  <c r="C3226" i="7"/>
  <c r="D3226" i="7" s="1"/>
  <c r="F3232" i="1" s="1"/>
  <c r="G3232" i="1" s="1"/>
  <c r="C3227" i="7"/>
  <c r="D3227" i="7" s="1"/>
  <c r="C3199" i="7"/>
  <c r="D3199" i="7" s="1"/>
  <c r="C3203" i="7"/>
  <c r="D3203" i="7" s="1"/>
  <c r="D100" i="6"/>
  <c r="C2956" i="7"/>
  <c r="D2956" i="7" s="1"/>
  <c r="F2962" i="1" s="1"/>
  <c r="G2962" i="1" s="1"/>
  <c r="C2964" i="7"/>
  <c r="D2964" i="7" s="1"/>
  <c r="C2972" i="7"/>
  <c r="D2972" i="7" s="1"/>
  <c r="C2980" i="7"/>
  <c r="D2980" i="7" s="1"/>
  <c r="C2957" i="7"/>
  <c r="D2957" i="7" s="1"/>
  <c r="F2963" i="1" s="1"/>
  <c r="G2963" i="1" s="1"/>
  <c r="C2965" i="7"/>
  <c r="D2965" i="7" s="1"/>
  <c r="F2971" i="1" s="1"/>
  <c r="G2971" i="1" s="1"/>
  <c r="C2973" i="7"/>
  <c r="D2973" i="7" s="1"/>
  <c r="F2979" i="1" s="1"/>
  <c r="G2979" i="1" s="1"/>
  <c r="C2981" i="7"/>
  <c r="D2981" i="7" s="1"/>
  <c r="F2987" i="1" s="1"/>
  <c r="G2987" i="1" s="1"/>
  <c r="C2958" i="7"/>
  <c r="D2958" i="7" s="1"/>
  <c r="C2966" i="7"/>
  <c r="D2966" i="7" s="1"/>
  <c r="C2974" i="7"/>
  <c r="D2974" i="7" s="1"/>
  <c r="C2982" i="7"/>
  <c r="D2982" i="7" s="1"/>
  <c r="C2960" i="7"/>
  <c r="D2960" i="7" s="1"/>
  <c r="F2966" i="1" s="1"/>
  <c r="G2966" i="1" s="1"/>
  <c r="C2968" i="7"/>
  <c r="D2968" i="7" s="1"/>
  <c r="F2974" i="1" s="1"/>
  <c r="G2974" i="1" s="1"/>
  <c r="C2976" i="7"/>
  <c r="D2976" i="7" s="1"/>
  <c r="F2982" i="1" s="1"/>
  <c r="G2982" i="1" s="1"/>
  <c r="C2967" i="7"/>
  <c r="D2967" i="7" s="1"/>
  <c r="F2973" i="1" s="1"/>
  <c r="G2973" i="1" s="1"/>
  <c r="C2983" i="7"/>
  <c r="D2983" i="7" s="1"/>
  <c r="C2969" i="7"/>
  <c r="D2969" i="7" s="1"/>
  <c r="F2975" i="1" s="1"/>
  <c r="G2975" i="1" s="1"/>
  <c r="C2970" i="7"/>
  <c r="D2970" i="7" s="1"/>
  <c r="F2976" i="1" s="1"/>
  <c r="G2976" i="1" s="1"/>
  <c r="C2961" i="7"/>
  <c r="D2961" i="7" s="1"/>
  <c r="F2967" i="1" s="1"/>
  <c r="G2967" i="1" s="1"/>
  <c r="C2977" i="7"/>
  <c r="D2977" i="7" s="1"/>
  <c r="F2983" i="1" s="1"/>
  <c r="G2983" i="1" s="1"/>
  <c r="C2959" i="7"/>
  <c r="D2959" i="7" s="1"/>
  <c r="C2962" i="7"/>
  <c r="D2962" i="7" s="1"/>
  <c r="F2968" i="1" s="1"/>
  <c r="G2968" i="1" s="1"/>
  <c r="C2978" i="7"/>
  <c r="D2978" i="7" s="1"/>
  <c r="F2984" i="1" s="1"/>
  <c r="G2984" i="1" s="1"/>
  <c r="C2963" i="7"/>
  <c r="D2963" i="7" s="1"/>
  <c r="C2979" i="7"/>
  <c r="D2979" i="7" s="1"/>
  <c r="C2971" i="7"/>
  <c r="D2971" i="7" s="1"/>
  <c r="C2975" i="7"/>
  <c r="D2975" i="7" s="1"/>
  <c r="F2981" i="1" s="1"/>
  <c r="G2981" i="1" s="1"/>
  <c r="D84" i="6"/>
  <c r="C2468" i="7"/>
  <c r="D2468" i="7" s="1"/>
  <c r="C2476" i="7"/>
  <c r="D2476" i="7" s="1"/>
  <c r="C2484" i="7"/>
  <c r="D2484" i="7" s="1"/>
  <c r="C2492" i="7"/>
  <c r="D2492" i="7" s="1"/>
  <c r="C2469" i="7"/>
  <c r="D2469" i="7" s="1"/>
  <c r="F2475" i="1" s="1"/>
  <c r="G2475" i="1" s="1"/>
  <c r="C2477" i="7"/>
  <c r="D2477" i="7" s="1"/>
  <c r="F2483" i="1" s="1"/>
  <c r="G2483" i="1" s="1"/>
  <c r="C2485" i="7"/>
  <c r="D2485" i="7" s="1"/>
  <c r="F2491" i="1" s="1"/>
  <c r="G2491" i="1" s="1"/>
  <c r="C2493" i="7"/>
  <c r="D2493" i="7" s="1"/>
  <c r="F2499" i="1" s="1"/>
  <c r="G2499" i="1" s="1"/>
  <c r="C2470" i="7"/>
  <c r="D2470" i="7" s="1"/>
  <c r="F2476" i="1" s="1"/>
  <c r="G2476" i="1" s="1"/>
  <c r="C2478" i="7"/>
  <c r="D2478" i="7" s="1"/>
  <c r="F2484" i="1" s="1"/>
  <c r="G2484" i="1" s="1"/>
  <c r="C2486" i="7"/>
  <c r="D2486" i="7" s="1"/>
  <c r="F2492" i="1" s="1"/>
  <c r="G2492" i="1" s="1"/>
  <c r="C2494" i="7"/>
  <c r="D2494" i="7" s="1"/>
  <c r="F2500" i="1" s="1"/>
  <c r="G2500" i="1" s="1"/>
  <c r="C2472" i="7"/>
  <c r="D2472" i="7" s="1"/>
  <c r="F2478" i="1" s="1"/>
  <c r="G2478" i="1" s="1"/>
  <c r="C2480" i="7"/>
  <c r="D2480" i="7" s="1"/>
  <c r="F2486" i="1" s="1"/>
  <c r="G2486" i="1" s="1"/>
  <c r="C2488" i="7"/>
  <c r="D2488" i="7" s="1"/>
  <c r="C2496" i="7"/>
  <c r="D2496" i="7" s="1"/>
  <c r="F2502" i="1" s="1"/>
  <c r="G2502" i="1" s="1"/>
  <c r="C2471" i="7"/>
  <c r="D2471" i="7" s="1"/>
  <c r="C2487" i="7"/>
  <c r="D2487" i="7" s="1"/>
  <c r="C2473" i="7"/>
  <c r="D2473" i="7" s="1"/>
  <c r="F2479" i="1" s="1"/>
  <c r="G2479" i="1" s="1"/>
  <c r="C2489" i="7"/>
  <c r="D2489" i="7" s="1"/>
  <c r="F2495" i="1" s="1"/>
  <c r="G2495" i="1" s="1"/>
  <c r="C2474" i="7"/>
  <c r="D2474" i="7" s="1"/>
  <c r="F2480" i="1" s="1"/>
  <c r="G2480" i="1" s="1"/>
  <c r="C2490" i="7"/>
  <c r="D2490" i="7" s="1"/>
  <c r="F2496" i="1" s="1"/>
  <c r="G2496" i="1" s="1"/>
  <c r="C2481" i="7"/>
  <c r="D2481" i="7" s="1"/>
  <c r="F2487" i="1" s="1"/>
  <c r="G2487" i="1" s="1"/>
  <c r="C2497" i="7"/>
  <c r="D2497" i="7" s="1"/>
  <c r="F2503" i="1" s="1"/>
  <c r="G2503" i="1" s="1"/>
  <c r="C2475" i="7"/>
  <c r="D2475" i="7" s="1"/>
  <c r="C2479" i="7"/>
  <c r="D2479" i="7" s="1"/>
  <c r="C2482" i="7"/>
  <c r="D2482" i="7" s="1"/>
  <c r="F2488" i="1" s="1"/>
  <c r="G2488" i="1" s="1"/>
  <c r="C2498" i="7"/>
  <c r="D2498" i="7" s="1"/>
  <c r="F2504" i="1" s="1"/>
  <c r="G2504" i="1" s="1"/>
  <c r="C2483" i="7"/>
  <c r="D2483" i="7" s="1"/>
  <c r="C2491" i="7"/>
  <c r="D2491" i="7" s="1"/>
  <c r="C2495" i="7"/>
  <c r="D2495" i="7" s="1"/>
  <c r="D76" i="6"/>
  <c r="C2228" i="7"/>
  <c r="D2228" i="7" s="1"/>
  <c r="C2236" i="7"/>
  <c r="D2236" i="7" s="1"/>
  <c r="C2244" i="7"/>
  <c r="D2244" i="7" s="1"/>
  <c r="C2252" i="7"/>
  <c r="D2252" i="7" s="1"/>
  <c r="C2229" i="7"/>
  <c r="D2229" i="7" s="1"/>
  <c r="F2235" i="1" s="1"/>
  <c r="G2235" i="1" s="1"/>
  <c r="C2237" i="7"/>
  <c r="D2237" i="7" s="1"/>
  <c r="F2243" i="1" s="1"/>
  <c r="G2243" i="1" s="1"/>
  <c r="C2245" i="7"/>
  <c r="D2245" i="7" s="1"/>
  <c r="F2251" i="1" s="1"/>
  <c r="G2251" i="1" s="1"/>
  <c r="C2253" i="7"/>
  <c r="D2253" i="7" s="1"/>
  <c r="F2259" i="1" s="1"/>
  <c r="G2259" i="1" s="1"/>
  <c r="C2230" i="7"/>
  <c r="D2230" i="7" s="1"/>
  <c r="C2238" i="7"/>
  <c r="D2238" i="7" s="1"/>
  <c r="C2246" i="7"/>
  <c r="D2246" i="7" s="1"/>
  <c r="C2232" i="7"/>
  <c r="D2232" i="7" s="1"/>
  <c r="C2240" i="7"/>
  <c r="D2240" i="7" s="1"/>
  <c r="C2248" i="7"/>
  <c r="D2248" i="7" s="1"/>
  <c r="F2254" i="1" s="1"/>
  <c r="G2254" i="1" s="1"/>
  <c r="C2231" i="7"/>
  <c r="D2231" i="7" s="1"/>
  <c r="C2247" i="7"/>
  <c r="D2247" i="7" s="1"/>
  <c r="C2233" i="7"/>
  <c r="D2233" i="7" s="1"/>
  <c r="F2239" i="1" s="1"/>
  <c r="G2239" i="1" s="1"/>
  <c r="C2249" i="7"/>
  <c r="D2249" i="7" s="1"/>
  <c r="F2255" i="1" s="1"/>
  <c r="G2255" i="1" s="1"/>
  <c r="C2234" i="7"/>
  <c r="D2234" i="7" s="1"/>
  <c r="F2240" i="1" s="1"/>
  <c r="G2240" i="1" s="1"/>
  <c r="C2250" i="7"/>
  <c r="D2250" i="7" s="1"/>
  <c r="F2256" i="1" s="1"/>
  <c r="G2256" i="1" s="1"/>
  <c r="C2225" i="7"/>
  <c r="D2225" i="7" s="1"/>
  <c r="F2231" i="1" s="1"/>
  <c r="G2231" i="1" s="1"/>
  <c r="C2241" i="7"/>
  <c r="D2241" i="7" s="1"/>
  <c r="F2247" i="1" s="1"/>
  <c r="G2247" i="1" s="1"/>
  <c r="C2251" i="7"/>
  <c r="D2251" i="7" s="1"/>
  <c r="C2226" i="7"/>
  <c r="D2226" i="7" s="1"/>
  <c r="F2232" i="1" s="1"/>
  <c r="G2232" i="1" s="1"/>
  <c r="C2242" i="7"/>
  <c r="D2242" i="7" s="1"/>
  <c r="F2248" i="1" s="1"/>
  <c r="G2248" i="1" s="1"/>
  <c r="C2227" i="7"/>
  <c r="D2227" i="7" s="1"/>
  <c r="C2235" i="7"/>
  <c r="D2235" i="7" s="1"/>
  <c r="C2239" i="7"/>
  <c r="D2239" i="7" s="1"/>
  <c r="C2243" i="7"/>
  <c r="D2243" i="7" s="1"/>
  <c r="D68" i="6"/>
  <c r="C1980" i="7"/>
  <c r="D1980" i="7" s="1"/>
  <c r="C1988" i="7"/>
  <c r="D1988" i="7" s="1"/>
  <c r="C1996" i="7"/>
  <c r="D1996" i="7" s="1"/>
  <c r="C2004" i="7"/>
  <c r="D2004" i="7" s="1"/>
  <c r="C1981" i="7"/>
  <c r="D1981" i="7" s="1"/>
  <c r="F1987" i="1" s="1"/>
  <c r="G1987" i="1" s="1"/>
  <c r="C1989" i="7"/>
  <c r="D1989" i="7" s="1"/>
  <c r="F1995" i="1" s="1"/>
  <c r="G1995" i="1" s="1"/>
  <c r="C1997" i="7"/>
  <c r="D1997" i="7" s="1"/>
  <c r="F2003" i="1" s="1"/>
  <c r="G2003" i="1" s="1"/>
  <c r="C2005" i="7"/>
  <c r="D2005" i="7" s="1"/>
  <c r="F2011" i="1" s="1"/>
  <c r="G2011" i="1" s="1"/>
  <c r="C1982" i="7"/>
  <c r="D1982" i="7" s="1"/>
  <c r="C1990" i="7"/>
  <c r="D1990" i="7" s="1"/>
  <c r="C1998" i="7"/>
  <c r="D1998" i="7" s="1"/>
  <c r="C2006" i="7"/>
  <c r="D2006" i="7" s="1"/>
  <c r="C1984" i="7"/>
  <c r="D1984" i="7" s="1"/>
  <c r="C1992" i="7"/>
  <c r="D1992" i="7" s="1"/>
  <c r="F1998" i="1" s="1"/>
  <c r="G1998" i="1" s="1"/>
  <c r="C2000" i="7"/>
  <c r="D2000" i="7" s="1"/>
  <c r="F2006" i="1" s="1"/>
  <c r="G2006" i="1" s="1"/>
  <c r="C2008" i="7"/>
  <c r="D2008" i="7" s="1"/>
  <c r="C1991" i="7"/>
  <c r="D1991" i="7" s="1"/>
  <c r="C2007" i="7"/>
  <c r="D2007" i="7" s="1"/>
  <c r="C1993" i="7"/>
  <c r="D1993" i="7" s="1"/>
  <c r="F1999" i="1" s="1"/>
  <c r="G1999" i="1" s="1"/>
  <c r="C2009" i="7"/>
  <c r="D2009" i="7" s="1"/>
  <c r="F2015" i="1" s="1"/>
  <c r="G2015" i="1" s="1"/>
  <c r="C1994" i="7"/>
  <c r="D1994" i="7" s="1"/>
  <c r="F2000" i="1" s="1"/>
  <c r="G2000" i="1" s="1"/>
  <c r="C1985" i="7"/>
  <c r="D1985" i="7" s="1"/>
  <c r="F1991" i="1" s="1"/>
  <c r="G1991" i="1" s="1"/>
  <c r="C2001" i="7"/>
  <c r="D2001" i="7" s="1"/>
  <c r="F2007" i="1" s="1"/>
  <c r="G2007" i="1" s="1"/>
  <c r="C1995" i="7"/>
  <c r="D1995" i="7" s="1"/>
  <c r="C1999" i="7"/>
  <c r="D1999" i="7" s="1"/>
  <c r="C2002" i="7"/>
  <c r="D2002" i="7" s="1"/>
  <c r="F2008" i="1" s="1"/>
  <c r="G2008" i="1" s="1"/>
  <c r="C1986" i="7"/>
  <c r="D1986" i="7" s="1"/>
  <c r="F1992" i="1" s="1"/>
  <c r="G1992" i="1" s="1"/>
  <c r="C2003" i="7"/>
  <c r="D2003" i="7" s="1"/>
  <c r="C1983" i="7"/>
  <c r="D1983" i="7" s="1"/>
  <c r="C1987" i="7"/>
  <c r="D1987" i="7" s="1"/>
  <c r="D60" i="6"/>
  <c r="C1740" i="7"/>
  <c r="D1740" i="7" s="1"/>
  <c r="C1748" i="7"/>
  <c r="D1748" i="7" s="1"/>
  <c r="C1756" i="7"/>
  <c r="D1756" i="7" s="1"/>
  <c r="C1764" i="7"/>
  <c r="D1764" i="7" s="1"/>
  <c r="C1741" i="7"/>
  <c r="D1741" i="7" s="1"/>
  <c r="F1747" i="1" s="1"/>
  <c r="G1747" i="1" s="1"/>
  <c r="C1749" i="7"/>
  <c r="D1749" i="7" s="1"/>
  <c r="F1755" i="1" s="1"/>
  <c r="G1755" i="1" s="1"/>
  <c r="C1757" i="7"/>
  <c r="D1757" i="7" s="1"/>
  <c r="F1763" i="1" s="1"/>
  <c r="G1763" i="1" s="1"/>
  <c r="C1765" i="7"/>
  <c r="D1765" i="7" s="1"/>
  <c r="F1771" i="1" s="1"/>
  <c r="G1771" i="1" s="1"/>
  <c r="C1742" i="7"/>
  <c r="D1742" i="7" s="1"/>
  <c r="C1750" i="7"/>
  <c r="D1750" i="7" s="1"/>
  <c r="C1758" i="7"/>
  <c r="D1758" i="7" s="1"/>
  <c r="C1766" i="7"/>
  <c r="D1766" i="7" s="1"/>
  <c r="C1744" i="7"/>
  <c r="D1744" i="7" s="1"/>
  <c r="F1750" i="1" s="1"/>
  <c r="G1750" i="1" s="1"/>
  <c r="C1752" i="7"/>
  <c r="D1752" i="7" s="1"/>
  <c r="C1760" i="7"/>
  <c r="D1760" i="7" s="1"/>
  <c r="F1766" i="1" s="1"/>
  <c r="G1766" i="1" s="1"/>
  <c r="C1751" i="7"/>
  <c r="D1751" i="7" s="1"/>
  <c r="C1767" i="7"/>
  <c r="D1767" i="7" s="1"/>
  <c r="C1737" i="7"/>
  <c r="D1737" i="7" s="1"/>
  <c r="F1743" i="1" s="1"/>
  <c r="G1743" i="1" s="1"/>
  <c r="C1753" i="7"/>
  <c r="D1753" i="7" s="1"/>
  <c r="F1759" i="1" s="1"/>
  <c r="G1759" i="1" s="1"/>
  <c r="C1738" i="7"/>
  <c r="D1738" i="7" s="1"/>
  <c r="F1744" i="1" s="1"/>
  <c r="G1744" i="1" s="1"/>
  <c r="C1754" i="7"/>
  <c r="D1754" i="7" s="1"/>
  <c r="F1760" i="1" s="1"/>
  <c r="G1760" i="1" s="1"/>
  <c r="C1745" i="7"/>
  <c r="D1745" i="7" s="1"/>
  <c r="F1751" i="1" s="1"/>
  <c r="G1751" i="1" s="1"/>
  <c r="C1761" i="7"/>
  <c r="D1761" i="7" s="1"/>
  <c r="F1767" i="1" s="1"/>
  <c r="G1767" i="1" s="1"/>
  <c r="C1739" i="7"/>
  <c r="D1739" i="7" s="1"/>
  <c r="C1743" i="7"/>
  <c r="D1743" i="7" s="1"/>
  <c r="C1746" i="7"/>
  <c r="D1746" i="7" s="1"/>
  <c r="F1752" i="1" s="1"/>
  <c r="G1752" i="1" s="1"/>
  <c r="C1762" i="7"/>
  <c r="D1762" i="7" s="1"/>
  <c r="F1768" i="1" s="1"/>
  <c r="G1768" i="1" s="1"/>
  <c r="C1747" i="7"/>
  <c r="D1747" i="7" s="1"/>
  <c r="C1763" i="7"/>
  <c r="D1763" i="7" s="1"/>
  <c r="C1755" i="7"/>
  <c r="D1755" i="7" s="1"/>
  <c r="C1759" i="7"/>
  <c r="D1759" i="7" s="1"/>
  <c r="D52" i="6"/>
  <c r="C1497" i="7"/>
  <c r="D1497" i="7" s="1"/>
  <c r="F1503" i="1" s="1"/>
  <c r="G1503" i="1" s="1"/>
  <c r="C1505" i="7"/>
  <c r="D1505" i="7" s="1"/>
  <c r="F1511" i="1" s="1"/>
  <c r="G1511" i="1" s="1"/>
  <c r="C1513" i="7"/>
  <c r="D1513" i="7" s="1"/>
  <c r="F1519" i="1" s="1"/>
  <c r="G1519" i="1" s="1"/>
  <c r="C1521" i="7"/>
  <c r="D1521" i="7" s="1"/>
  <c r="F1527" i="1" s="1"/>
  <c r="G1527" i="1" s="1"/>
  <c r="C1498" i="7"/>
  <c r="D1498" i="7" s="1"/>
  <c r="F1504" i="1" s="1"/>
  <c r="G1504" i="1" s="1"/>
  <c r="C1506" i="7"/>
  <c r="D1506" i="7" s="1"/>
  <c r="F1512" i="1" s="1"/>
  <c r="G1512" i="1" s="1"/>
  <c r="C1514" i="7"/>
  <c r="D1514" i="7" s="1"/>
  <c r="F1520" i="1" s="1"/>
  <c r="G1520" i="1" s="1"/>
  <c r="C1522" i="7"/>
  <c r="D1522" i="7" s="1"/>
  <c r="F1528" i="1" s="1"/>
  <c r="G1528" i="1" s="1"/>
  <c r="C1499" i="7"/>
  <c r="D1499" i="7" s="1"/>
  <c r="C1507" i="7"/>
  <c r="D1507" i="7" s="1"/>
  <c r="C1515" i="7"/>
  <c r="D1515" i="7" s="1"/>
  <c r="C1500" i="7"/>
  <c r="D1500" i="7" s="1"/>
  <c r="C1508" i="7"/>
  <c r="D1508" i="7" s="1"/>
  <c r="C1516" i="7"/>
  <c r="D1516" i="7" s="1"/>
  <c r="C1501" i="7"/>
  <c r="D1501" i="7" s="1"/>
  <c r="F1507" i="1" s="1"/>
  <c r="G1507" i="1" s="1"/>
  <c r="C1517" i="7"/>
  <c r="D1517" i="7" s="1"/>
  <c r="F1523" i="1" s="1"/>
  <c r="G1523" i="1" s="1"/>
  <c r="C1502" i="7"/>
  <c r="D1502" i="7" s="1"/>
  <c r="C1518" i="7"/>
  <c r="D1518" i="7" s="1"/>
  <c r="F1524" i="1" s="1"/>
  <c r="G1524" i="1" s="1"/>
  <c r="C1503" i="7"/>
  <c r="D1503" i="7" s="1"/>
  <c r="C1519" i="7"/>
  <c r="D1519" i="7" s="1"/>
  <c r="C1509" i="7"/>
  <c r="D1509" i="7" s="1"/>
  <c r="F1515" i="1" s="1"/>
  <c r="G1515" i="1" s="1"/>
  <c r="C1504" i="7"/>
  <c r="D1504" i="7" s="1"/>
  <c r="C1510" i="7"/>
  <c r="D1510" i="7" s="1"/>
  <c r="F1516" i="1" s="1"/>
  <c r="G1516" i="1" s="1"/>
  <c r="C1511" i="7"/>
  <c r="D1511" i="7" s="1"/>
  <c r="C1512" i="7"/>
  <c r="D1512" i="7" s="1"/>
  <c r="C1520" i="7"/>
  <c r="D1520" i="7" s="1"/>
  <c r="C1495" i="7"/>
  <c r="D1495" i="7" s="1"/>
  <c r="C1496" i="7"/>
  <c r="D1496" i="7" s="1"/>
  <c r="D44" i="6"/>
  <c r="C1257" i="7"/>
  <c r="D1257" i="7" s="1"/>
  <c r="F1263" i="1" s="1"/>
  <c r="G1263" i="1" s="1"/>
  <c r="C1265" i="7"/>
  <c r="D1265" i="7" s="1"/>
  <c r="F1271" i="1" s="1"/>
  <c r="G1271" i="1" s="1"/>
  <c r="C1273" i="7"/>
  <c r="D1273" i="7" s="1"/>
  <c r="F1279" i="1" s="1"/>
  <c r="G1279" i="1" s="1"/>
  <c r="C1250" i="7"/>
  <c r="D1250" i="7" s="1"/>
  <c r="F1256" i="1" s="1"/>
  <c r="G1256" i="1" s="1"/>
  <c r="C1258" i="7"/>
  <c r="D1258" i="7" s="1"/>
  <c r="F1264" i="1" s="1"/>
  <c r="G1264" i="1" s="1"/>
  <c r="C1266" i="7"/>
  <c r="D1266" i="7" s="1"/>
  <c r="F1272" i="1" s="1"/>
  <c r="G1272" i="1" s="1"/>
  <c r="C1274" i="7"/>
  <c r="D1274" i="7" s="1"/>
  <c r="F1280" i="1" s="1"/>
  <c r="G1280" i="1" s="1"/>
  <c r="C1251" i="7"/>
  <c r="D1251" i="7" s="1"/>
  <c r="C1259" i="7"/>
  <c r="D1259" i="7" s="1"/>
  <c r="C1267" i="7"/>
  <c r="D1267" i="7" s="1"/>
  <c r="C1275" i="7"/>
  <c r="D1275" i="7" s="1"/>
  <c r="C1252" i="7"/>
  <c r="D1252" i="7" s="1"/>
  <c r="C1260" i="7"/>
  <c r="D1260" i="7" s="1"/>
  <c r="C1268" i="7"/>
  <c r="D1268" i="7" s="1"/>
  <c r="C1276" i="7"/>
  <c r="D1276" i="7" s="1"/>
  <c r="C1261" i="7"/>
  <c r="D1261" i="7" s="1"/>
  <c r="F1267" i="1" s="1"/>
  <c r="G1267" i="1" s="1"/>
  <c r="C1277" i="7"/>
  <c r="D1277" i="7" s="1"/>
  <c r="F1283" i="1" s="1"/>
  <c r="G1283" i="1" s="1"/>
  <c r="C1262" i="7"/>
  <c r="D1262" i="7" s="1"/>
  <c r="C1278" i="7"/>
  <c r="D1278" i="7" s="1"/>
  <c r="C1263" i="7"/>
  <c r="D1263" i="7" s="1"/>
  <c r="C1279" i="7"/>
  <c r="D1279" i="7" s="1"/>
  <c r="C1253" i="7"/>
  <c r="D1253" i="7" s="1"/>
  <c r="F1259" i="1" s="1"/>
  <c r="G1259" i="1" s="1"/>
  <c r="C1269" i="7"/>
  <c r="D1269" i="7" s="1"/>
  <c r="F1275" i="1" s="1"/>
  <c r="G1275" i="1" s="1"/>
  <c r="C1254" i="7"/>
  <c r="D1254" i="7" s="1"/>
  <c r="F1260" i="1" s="1"/>
  <c r="G1260" i="1" s="1"/>
  <c r="C1255" i="7"/>
  <c r="D1255" i="7" s="1"/>
  <c r="C1270" i="7"/>
  <c r="D1270" i="7" s="1"/>
  <c r="C1256" i="7"/>
  <c r="D1256" i="7" s="1"/>
  <c r="C1264" i="7"/>
  <c r="D1264" i="7" s="1"/>
  <c r="C1271" i="7"/>
  <c r="D1271" i="7" s="1"/>
  <c r="C1272" i="7"/>
  <c r="D1272" i="7" s="1"/>
  <c r="D36" i="6"/>
  <c r="C1009" i="7"/>
  <c r="D1009" i="7" s="1"/>
  <c r="F1015" i="1" s="1"/>
  <c r="G1015" i="1" s="1"/>
  <c r="C1017" i="7"/>
  <c r="D1017" i="7" s="1"/>
  <c r="F1023" i="1" s="1"/>
  <c r="G1023" i="1" s="1"/>
  <c r="C1025" i="7"/>
  <c r="D1025" i="7" s="1"/>
  <c r="F1031" i="1" s="1"/>
  <c r="G1031" i="1" s="1"/>
  <c r="C1033" i="7"/>
  <c r="D1033" i="7" s="1"/>
  <c r="F1039" i="1" s="1"/>
  <c r="G1039" i="1" s="1"/>
  <c r="C1010" i="7"/>
  <c r="D1010" i="7" s="1"/>
  <c r="F1016" i="1" s="1"/>
  <c r="G1016" i="1" s="1"/>
  <c r="C1018" i="7"/>
  <c r="D1018" i="7" s="1"/>
  <c r="F1024" i="1" s="1"/>
  <c r="G1024" i="1" s="1"/>
  <c r="C1026" i="7"/>
  <c r="D1026" i="7" s="1"/>
  <c r="F1032" i="1" s="1"/>
  <c r="G1032" i="1" s="1"/>
  <c r="C1034" i="7"/>
  <c r="D1034" i="7" s="1"/>
  <c r="F1040" i="1" s="1"/>
  <c r="G1040" i="1" s="1"/>
  <c r="C1011" i="7"/>
  <c r="D1011" i="7" s="1"/>
  <c r="C1019" i="7"/>
  <c r="D1019" i="7" s="1"/>
  <c r="C1027" i="7"/>
  <c r="D1027" i="7" s="1"/>
  <c r="C1035" i="7"/>
  <c r="D1035" i="7" s="1"/>
  <c r="C1012" i="7"/>
  <c r="D1012" i="7" s="1"/>
  <c r="C1020" i="7"/>
  <c r="D1020" i="7" s="1"/>
  <c r="C1028" i="7"/>
  <c r="D1028" i="7" s="1"/>
  <c r="C1036" i="7"/>
  <c r="D1036" i="7" s="1"/>
  <c r="C1021" i="7"/>
  <c r="D1021" i="7" s="1"/>
  <c r="F1027" i="1" s="1"/>
  <c r="G1027" i="1" s="1"/>
  <c r="C1037" i="7"/>
  <c r="D1037" i="7" s="1"/>
  <c r="F1043" i="1" s="1"/>
  <c r="G1043" i="1" s="1"/>
  <c r="C1022" i="7"/>
  <c r="D1022" i="7" s="1"/>
  <c r="C1007" i="7"/>
  <c r="D1007" i="7" s="1"/>
  <c r="C1023" i="7"/>
  <c r="D1023" i="7" s="1"/>
  <c r="C1013" i="7"/>
  <c r="D1013" i="7" s="1"/>
  <c r="F1019" i="1" s="1"/>
  <c r="G1019" i="1" s="1"/>
  <c r="C1029" i="7"/>
  <c r="D1029" i="7" s="1"/>
  <c r="F1035" i="1" s="1"/>
  <c r="G1035" i="1" s="1"/>
  <c r="C1024" i="7"/>
  <c r="D1024" i="7" s="1"/>
  <c r="C1030" i="7"/>
  <c r="D1030" i="7" s="1"/>
  <c r="F1036" i="1" s="1"/>
  <c r="G1036" i="1" s="1"/>
  <c r="C1031" i="7"/>
  <c r="D1031" i="7" s="1"/>
  <c r="C1014" i="7"/>
  <c r="D1014" i="7" s="1"/>
  <c r="C1008" i="7"/>
  <c r="D1008" i="7" s="1"/>
  <c r="C1015" i="7"/>
  <c r="D1015" i="7" s="1"/>
  <c r="C1016" i="7"/>
  <c r="D1016" i="7" s="1"/>
  <c r="C1032" i="7"/>
  <c r="D1032" i="7" s="1"/>
  <c r="D28" i="6"/>
  <c r="C769" i="7"/>
  <c r="D769" i="7" s="1"/>
  <c r="F775" i="1" s="1"/>
  <c r="G775" i="1" s="1"/>
  <c r="C777" i="7"/>
  <c r="D777" i="7" s="1"/>
  <c r="F783" i="1" s="1"/>
  <c r="G783" i="1" s="1"/>
  <c r="C785" i="7"/>
  <c r="D785" i="7" s="1"/>
  <c r="F791" i="1" s="1"/>
  <c r="G791" i="1" s="1"/>
  <c r="C770" i="7"/>
  <c r="D770" i="7" s="1"/>
  <c r="F776" i="1" s="1"/>
  <c r="G776" i="1" s="1"/>
  <c r="C778" i="7"/>
  <c r="D778" i="7" s="1"/>
  <c r="F784" i="1" s="1"/>
  <c r="G784" i="1" s="1"/>
  <c r="C786" i="7"/>
  <c r="D786" i="7" s="1"/>
  <c r="F792" i="1" s="1"/>
  <c r="G792" i="1" s="1"/>
  <c r="C771" i="7"/>
  <c r="D771" i="7" s="1"/>
  <c r="C779" i="7"/>
  <c r="D779" i="7" s="1"/>
  <c r="C787" i="7"/>
  <c r="D787" i="7" s="1"/>
  <c r="C764" i="7"/>
  <c r="D764" i="7" s="1"/>
  <c r="C772" i="7"/>
  <c r="D772" i="7" s="1"/>
  <c r="C780" i="7"/>
  <c r="D780" i="7" s="1"/>
  <c r="C788" i="7"/>
  <c r="D788" i="7" s="1"/>
  <c r="C765" i="7"/>
  <c r="D765" i="7" s="1"/>
  <c r="F771" i="1" s="1"/>
  <c r="G771" i="1" s="1"/>
  <c r="C781" i="7"/>
  <c r="D781" i="7" s="1"/>
  <c r="F787" i="1" s="1"/>
  <c r="G787" i="1" s="1"/>
  <c r="C766" i="7"/>
  <c r="D766" i="7" s="1"/>
  <c r="C782" i="7"/>
  <c r="D782" i="7" s="1"/>
  <c r="C767" i="7"/>
  <c r="D767" i="7" s="1"/>
  <c r="C783" i="7"/>
  <c r="D783" i="7" s="1"/>
  <c r="C773" i="7"/>
  <c r="D773" i="7" s="1"/>
  <c r="F779" i="1" s="1"/>
  <c r="G779" i="1" s="1"/>
  <c r="C789" i="7"/>
  <c r="D789" i="7" s="1"/>
  <c r="F795" i="1" s="1"/>
  <c r="G795" i="1" s="1"/>
  <c r="C768" i="7"/>
  <c r="D768" i="7" s="1"/>
  <c r="C774" i="7"/>
  <c r="D774" i="7" s="1"/>
  <c r="F780" i="1" s="1"/>
  <c r="G780" i="1" s="1"/>
  <c r="C775" i="7"/>
  <c r="D775" i="7" s="1"/>
  <c r="C790" i="7"/>
  <c r="D790" i="7" s="1"/>
  <c r="C791" i="7"/>
  <c r="D791" i="7" s="1"/>
  <c r="C776" i="7"/>
  <c r="D776" i="7" s="1"/>
  <c r="C792" i="7"/>
  <c r="D792" i="7" s="1"/>
  <c r="F798" i="1" s="1"/>
  <c r="G798" i="1" s="1"/>
  <c r="C784" i="7"/>
  <c r="D784" i="7" s="1"/>
  <c r="D20" i="6"/>
  <c r="C523" i="7"/>
  <c r="D523" i="7" s="1"/>
  <c r="C531" i="7"/>
  <c r="D531" i="7" s="1"/>
  <c r="C539" i="7"/>
  <c r="D539" i="7" s="1"/>
  <c r="C547" i="7"/>
  <c r="D547" i="7" s="1"/>
  <c r="C524" i="7"/>
  <c r="D524" i="7" s="1"/>
  <c r="C532" i="7"/>
  <c r="D532" i="7" s="1"/>
  <c r="C540" i="7"/>
  <c r="D540" i="7" s="1"/>
  <c r="C548" i="7"/>
  <c r="D548" i="7" s="1"/>
  <c r="C525" i="7"/>
  <c r="D525" i="7" s="1"/>
  <c r="F531" i="1" s="1"/>
  <c r="G531" i="1" s="1"/>
  <c r="C533" i="7"/>
  <c r="D533" i="7" s="1"/>
  <c r="F539" i="1" s="1"/>
  <c r="G539" i="1" s="1"/>
  <c r="C541" i="7"/>
  <c r="D541" i="7" s="1"/>
  <c r="F547" i="1" s="1"/>
  <c r="G547" i="1" s="1"/>
  <c r="C526" i="7"/>
  <c r="D526" i="7" s="1"/>
  <c r="C534" i="7"/>
  <c r="D534" i="7" s="1"/>
  <c r="C542" i="7"/>
  <c r="D542" i="7" s="1"/>
  <c r="C519" i="7"/>
  <c r="D519" i="7" s="1"/>
  <c r="C535" i="7"/>
  <c r="D535" i="7" s="1"/>
  <c r="F541" i="1" s="1"/>
  <c r="G541" i="1" s="1"/>
  <c r="C520" i="7"/>
  <c r="D520" i="7" s="1"/>
  <c r="C536" i="7"/>
  <c r="D536" i="7" s="1"/>
  <c r="C521" i="7"/>
  <c r="D521" i="7" s="1"/>
  <c r="F527" i="1" s="1"/>
  <c r="G527" i="1" s="1"/>
  <c r="C537" i="7"/>
  <c r="D537" i="7" s="1"/>
  <c r="F543" i="1" s="1"/>
  <c r="G543" i="1" s="1"/>
  <c r="C522" i="7"/>
  <c r="D522" i="7" s="1"/>
  <c r="F528" i="1" s="1"/>
  <c r="G528" i="1" s="1"/>
  <c r="C538" i="7"/>
  <c r="D538" i="7" s="1"/>
  <c r="F544" i="1" s="1"/>
  <c r="G544" i="1" s="1"/>
  <c r="C527" i="7"/>
  <c r="D527" i="7" s="1"/>
  <c r="C528" i="7"/>
  <c r="D528" i="7" s="1"/>
  <c r="C529" i="7"/>
  <c r="D529" i="7" s="1"/>
  <c r="F535" i="1" s="1"/>
  <c r="G535" i="1" s="1"/>
  <c r="C543" i="7"/>
  <c r="D543" i="7" s="1"/>
  <c r="C530" i="7"/>
  <c r="D530" i="7" s="1"/>
  <c r="F536" i="1" s="1"/>
  <c r="G536" i="1" s="1"/>
  <c r="C544" i="7"/>
  <c r="D544" i="7" s="1"/>
  <c r="C545" i="7"/>
  <c r="D545" i="7" s="1"/>
  <c r="F551" i="1" s="1"/>
  <c r="G551" i="1" s="1"/>
  <c r="C546" i="7"/>
  <c r="D546" i="7" s="1"/>
  <c r="F552" i="1" s="1"/>
  <c r="G552" i="1" s="1"/>
  <c r="D12" i="6"/>
  <c r="C283" i="7"/>
  <c r="D283" i="7" s="1"/>
  <c r="C291" i="7"/>
  <c r="D291" i="7" s="1"/>
  <c r="C299" i="7"/>
  <c r="D299" i="7" s="1"/>
  <c r="C276" i="7"/>
  <c r="D276" i="7" s="1"/>
  <c r="C284" i="7"/>
  <c r="D284" i="7" s="1"/>
  <c r="C292" i="7"/>
  <c r="D292" i="7" s="1"/>
  <c r="C300" i="7"/>
  <c r="D300" i="7" s="1"/>
  <c r="C277" i="7"/>
  <c r="D277" i="7" s="1"/>
  <c r="F283" i="1" s="1"/>
  <c r="G283" i="1" s="1"/>
  <c r="C285" i="7"/>
  <c r="D285" i="7" s="1"/>
  <c r="F291" i="1" s="1"/>
  <c r="G291" i="1" s="1"/>
  <c r="C293" i="7"/>
  <c r="D293" i="7" s="1"/>
  <c r="F299" i="1" s="1"/>
  <c r="G299" i="1" s="1"/>
  <c r="C301" i="7"/>
  <c r="D301" i="7" s="1"/>
  <c r="F307" i="1" s="1"/>
  <c r="G307" i="1" s="1"/>
  <c r="C278" i="7"/>
  <c r="D278" i="7" s="1"/>
  <c r="C286" i="7"/>
  <c r="D286" i="7" s="1"/>
  <c r="C294" i="7"/>
  <c r="D294" i="7" s="1"/>
  <c r="C302" i="7"/>
  <c r="D302" i="7" s="1"/>
  <c r="C279" i="7"/>
  <c r="D279" i="7" s="1"/>
  <c r="C295" i="7"/>
  <c r="D295" i="7" s="1"/>
  <c r="C280" i="7"/>
  <c r="D280" i="7" s="1"/>
  <c r="C296" i="7"/>
  <c r="D296" i="7" s="1"/>
  <c r="F302" i="1" s="1"/>
  <c r="G302" i="1" s="1"/>
  <c r="C281" i="7"/>
  <c r="D281" i="7" s="1"/>
  <c r="F287" i="1" s="1"/>
  <c r="G287" i="1" s="1"/>
  <c r="C297" i="7"/>
  <c r="D297" i="7" s="1"/>
  <c r="F303" i="1" s="1"/>
  <c r="G303" i="1" s="1"/>
  <c r="C282" i="7"/>
  <c r="D282" i="7" s="1"/>
  <c r="F288" i="1" s="1"/>
  <c r="G288" i="1" s="1"/>
  <c r="C298" i="7"/>
  <c r="D298" i="7" s="1"/>
  <c r="F304" i="1" s="1"/>
  <c r="G304" i="1" s="1"/>
  <c r="C303" i="7"/>
  <c r="D303" i="7" s="1"/>
  <c r="C304" i="7"/>
  <c r="D304" i="7" s="1"/>
  <c r="C305" i="7"/>
  <c r="D305" i="7" s="1"/>
  <c r="F311" i="1" s="1"/>
  <c r="G311" i="1" s="1"/>
  <c r="C287" i="7"/>
  <c r="D287" i="7" s="1"/>
  <c r="C288" i="7"/>
  <c r="D288" i="7" s="1"/>
  <c r="C289" i="7"/>
  <c r="D289" i="7" s="1"/>
  <c r="F295" i="1" s="1"/>
  <c r="G295" i="1" s="1"/>
  <c r="C290" i="7"/>
  <c r="D290" i="7" s="1"/>
  <c r="F296" i="1" s="1"/>
  <c r="G296" i="1" s="1"/>
  <c r="C306" i="7"/>
  <c r="D306" i="7" s="1"/>
  <c r="F312" i="1" s="1"/>
  <c r="G312" i="1" s="1"/>
  <c r="D4" i="6"/>
  <c r="C35" i="7"/>
  <c r="D35" i="7" s="1"/>
  <c r="C43" i="7"/>
  <c r="D43" i="7" s="1"/>
  <c r="C51" i="7"/>
  <c r="D51" i="7" s="1"/>
  <c r="C59" i="7"/>
  <c r="D59" i="7" s="1"/>
  <c r="C36" i="7"/>
  <c r="D36" i="7" s="1"/>
  <c r="C44" i="7"/>
  <c r="D44" i="7" s="1"/>
  <c r="C52" i="7"/>
  <c r="D52" i="7" s="1"/>
  <c r="C60" i="7"/>
  <c r="D60" i="7" s="1"/>
  <c r="C37" i="7"/>
  <c r="D37" i="7" s="1"/>
  <c r="F43" i="1" s="1"/>
  <c r="G43" i="1" s="1"/>
  <c r="C45" i="7"/>
  <c r="D45" i="7" s="1"/>
  <c r="F51" i="1" s="1"/>
  <c r="G51" i="1" s="1"/>
  <c r="C53" i="7"/>
  <c r="D53" i="7" s="1"/>
  <c r="F59" i="1" s="1"/>
  <c r="G59" i="1" s="1"/>
  <c r="C61" i="7"/>
  <c r="D61" i="7" s="1"/>
  <c r="F67" i="1" s="1"/>
  <c r="G67" i="1" s="1"/>
  <c r="C38" i="7"/>
  <c r="D38" i="7" s="1"/>
  <c r="C46" i="7"/>
  <c r="D46" i="7" s="1"/>
  <c r="C54" i="7"/>
  <c r="D54" i="7" s="1"/>
  <c r="C39" i="7"/>
  <c r="D39" i="7" s="1"/>
  <c r="C55" i="7"/>
  <c r="D55" i="7" s="1"/>
  <c r="C40" i="7"/>
  <c r="D40" i="7" s="1"/>
  <c r="C56" i="7"/>
  <c r="D56" i="7" s="1"/>
  <c r="C41" i="7"/>
  <c r="D41" i="7" s="1"/>
  <c r="F47" i="1" s="1"/>
  <c r="G47" i="1" s="1"/>
  <c r="C57" i="7"/>
  <c r="D57" i="7" s="1"/>
  <c r="F63" i="1" s="1"/>
  <c r="G63" i="1" s="1"/>
  <c r="C42" i="7"/>
  <c r="D42" i="7" s="1"/>
  <c r="F48" i="1" s="1"/>
  <c r="G48" i="1" s="1"/>
  <c r="C58" i="7"/>
  <c r="D58" i="7" s="1"/>
  <c r="F64" i="1" s="1"/>
  <c r="G64" i="1" s="1"/>
  <c r="C47" i="7"/>
  <c r="D47" i="7" s="1"/>
  <c r="C48" i="7"/>
  <c r="D48" i="7" s="1"/>
  <c r="C49" i="7"/>
  <c r="D49" i="7" s="1"/>
  <c r="F55" i="1" s="1"/>
  <c r="G55" i="1" s="1"/>
  <c r="C34" i="7"/>
  <c r="D34" i="7" s="1"/>
  <c r="F40" i="1" s="1"/>
  <c r="G40" i="1" s="1"/>
  <c r="C50" i="7"/>
  <c r="D50" i="7" s="1"/>
  <c r="F56" i="1" s="1"/>
  <c r="G56" i="1" s="1"/>
  <c r="I285" i="6"/>
  <c r="F8591" i="7"/>
  <c r="G8591" i="7" s="1"/>
  <c r="F8599" i="7"/>
  <c r="G8599" i="7" s="1"/>
  <c r="F8607" i="7"/>
  <c r="G8607" i="7" s="1"/>
  <c r="F8615" i="7"/>
  <c r="G8615" i="7" s="1"/>
  <c r="F8592" i="7"/>
  <c r="G8592" i="7" s="1"/>
  <c r="F8600" i="7"/>
  <c r="G8600" i="7" s="1"/>
  <c r="F8608" i="7"/>
  <c r="G8608" i="7" s="1"/>
  <c r="F8586" i="7"/>
  <c r="G8586" i="7" s="1"/>
  <c r="F8594" i="7"/>
  <c r="G8594" i="7" s="1"/>
  <c r="F8602" i="7"/>
  <c r="G8602" i="7" s="1"/>
  <c r="F8610" i="7"/>
  <c r="G8610" i="7" s="1"/>
  <c r="F8588" i="7"/>
  <c r="G8588" i="7" s="1"/>
  <c r="F8596" i="7"/>
  <c r="G8596" i="7" s="1"/>
  <c r="F8604" i="7"/>
  <c r="G8604" i="7" s="1"/>
  <c r="F8612" i="7"/>
  <c r="G8612" i="7" s="1"/>
  <c r="F8585" i="7"/>
  <c r="G8585" i="7" s="1"/>
  <c r="F8601" i="7"/>
  <c r="G8601" i="7" s="1"/>
  <c r="F8589" i="7"/>
  <c r="G8589" i="7" s="1"/>
  <c r="F8609" i="7"/>
  <c r="G8609" i="7" s="1"/>
  <c r="F8614" i="7"/>
  <c r="G8614" i="7" s="1"/>
  <c r="F8587" i="7"/>
  <c r="G8587" i="7" s="1"/>
  <c r="F8603" i="7"/>
  <c r="G8603" i="7" s="1"/>
  <c r="F8605" i="7"/>
  <c r="G8605" i="7" s="1"/>
  <c r="F8593" i="7"/>
  <c r="G8593" i="7" s="1"/>
  <c r="F8590" i="7"/>
  <c r="G8590" i="7" s="1"/>
  <c r="F8606" i="7"/>
  <c r="G8606" i="7" s="1"/>
  <c r="F8597" i="7"/>
  <c r="G8597" i="7" s="1"/>
  <c r="F8595" i="7"/>
  <c r="G8595" i="7" s="1"/>
  <c r="F8611" i="7"/>
  <c r="G8611" i="7" s="1"/>
  <c r="F8613" i="7"/>
  <c r="G8613" i="7" s="1"/>
  <c r="F8598" i="7"/>
  <c r="G8598" i="7" s="1"/>
  <c r="I277" i="6"/>
  <c r="F8343" i="7"/>
  <c r="G8343" i="7" s="1"/>
  <c r="F8351" i="7"/>
  <c r="G8351" i="7" s="1"/>
  <c r="F8359" i="7"/>
  <c r="G8359" i="7" s="1"/>
  <c r="F8367" i="7"/>
  <c r="G8367" i="7" s="1"/>
  <c r="F8344" i="7"/>
  <c r="G8344" i="7" s="1"/>
  <c r="F8352" i="7"/>
  <c r="G8352" i="7" s="1"/>
  <c r="F8360" i="7"/>
  <c r="G8360" i="7" s="1"/>
  <c r="F8368" i="7"/>
  <c r="G8368" i="7" s="1"/>
  <c r="F8346" i="7"/>
  <c r="G8346" i="7" s="1"/>
  <c r="F8354" i="7"/>
  <c r="G8354" i="7" s="1"/>
  <c r="F8362" i="7"/>
  <c r="G8362" i="7" s="1"/>
  <c r="F8370" i="7"/>
  <c r="G8370" i="7" s="1"/>
  <c r="F8348" i="7"/>
  <c r="G8348" i="7" s="1"/>
  <c r="F8356" i="7"/>
  <c r="G8356" i="7" s="1"/>
  <c r="F8364" i="7"/>
  <c r="G8364" i="7" s="1"/>
  <c r="F8372" i="7"/>
  <c r="G8372" i="7" s="1"/>
  <c r="F8345" i="7"/>
  <c r="G8345" i="7" s="1"/>
  <c r="F8361" i="7"/>
  <c r="G8361" i="7" s="1"/>
  <c r="F8365" i="7"/>
  <c r="G8365" i="7" s="1"/>
  <c r="F8358" i="7"/>
  <c r="G8358" i="7" s="1"/>
  <c r="F8347" i="7"/>
  <c r="G8347" i="7" s="1"/>
  <c r="F8363" i="7"/>
  <c r="G8363" i="7" s="1"/>
  <c r="F8349" i="7"/>
  <c r="G8349" i="7" s="1"/>
  <c r="F8353" i="7"/>
  <c r="G8353" i="7" s="1"/>
  <c r="F8350" i="7"/>
  <c r="G8350" i="7" s="1"/>
  <c r="F8366" i="7"/>
  <c r="G8366" i="7" s="1"/>
  <c r="F8369" i="7"/>
  <c r="G8369" i="7" s="1"/>
  <c r="F8357" i="7"/>
  <c r="G8357" i="7" s="1"/>
  <c r="F8355" i="7"/>
  <c r="G8355" i="7" s="1"/>
  <c r="F8371" i="7"/>
  <c r="G8371" i="7" s="1"/>
  <c r="I269" i="6"/>
  <c r="F8103" i="7"/>
  <c r="G8103" i="7" s="1"/>
  <c r="F8111" i="7"/>
  <c r="G8111" i="7" s="1"/>
  <c r="F8119" i="7"/>
  <c r="G8119" i="7" s="1"/>
  <c r="F8127" i="7"/>
  <c r="G8127" i="7" s="1"/>
  <c r="F8104" i="7"/>
  <c r="G8104" i="7" s="1"/>
  <c r="F8112" i="7"/>
  <c r="G8112" i="7" s="1"/>
  <c r="F8120" i="7"/>
  <c r="G8120" i="7" s="1"/>
  <c r="F8128" i="7"/>
  <c r="G8128" i="7" s="1"/>
  <c r="F8098" i="7"/>
  <c r="G8098" i="7" s="1"/>
  <c r="F8106" i="7"/>
  <c r="G8106" i="7" s="1"/>
  <c r="F8114" i="7"/>
  <c r="G8114" i="7" s="1"/>
  <c r="F8122" i="7"/>
  <c r="G8122" i="7" s="1"/>
  <c r="F8100" i="7"/>
  <c r="G8100" i="7" s="1"/>
  <c r="F8108" i="7"/>
  <c r="G8108" i="7" s="1"/>
  <c r="F8116" i="7"/>
  <c r="G8116" i="7" s="1"/>
  <c r="F8124" i="7"/>
  <c r="G8124" i="7" s="1"/>
  <c r="F8105" i="7"/>
  <c r="G8105" i="7" s="1"/>
  <c r="F8121" i="7"/>
  <c r="G8121" i="7" s="1"/>
  <c r="F8109" i="7"/>
  <c r="G8109" i="7" s="1"/>
  <c r="F8113" i="7"/>
  <c r="G8113" i="7" s="1"/>
  <c r="F8118" i="7"/>
  <c r="G8118" i="7" s="1"/>
  <c r="F8107" i="7"/>
  <c r="G8107" i="7" s="1"/>
  <c r="F8123" i="7"/>
  <c r="G8123" i="7" s="1"/>
  <c r="F8125" i="7"/>
  <c r="G8125" i="7" s="1"/>
  <c r="F8101" i="7"/>
  <c r="G8101" i="7" s="1"/>
  <c r="F8102" i="7"/>
  <c r="G8102" i="7" s="1"/>
  <c r="F8110" i="7"/>
  <c r="G8110" i="7" s="1"/>
  <c r="F8126" i="7"/>
  <c r="G8126" i="7" s="1"/>
  <c r="F8117" i="7"/>
  <c r="G8117" i="7" s="1"/>
  <c r="F8099" i="7"/>
  <c r="G8099" i="7" s="1"/>
  <c r="F8115" i="7"/>
  <c r="G8115" i="7" s="1"/>
  <c r="I261" i="6"/>
  <c r="F7855" i="7"/>
  <c r="G7855" i="7" s="1"/>
  <c r="F7863" i="7"/>
  <c r="G7863" i="7" s="1"/>
  <c r="F7871" i="7"/>
  <c r="G7871" i="7" s="1"/>
  <c r="F7879" i="7"/>
  <c r="G7879" i="7" s="1"/>
  <c r="F7856" i="7"/>
  <c r="G7856" i="7" s="1"/>
  <c r="F7864" i="7"/>
  <c r="G7864" i="7" s="1"/>
  <c r="F7872" i="7"/>
  <c r="G7872" i="7" s="1"/>
  <c r="F7880" i="7"/>
  <c r="G7880" i="7" s="1"/>
  <c r="F7858" i="7"/>
  <c r="G7858" i="7" s="1"/>
  <c r="F7866" i="7"/>
  <c r="G7866" i="7" s="1"/>
  <c r="F7874" i="7"/>
  <c r="G7874" i="7" s="1"/>
  <c r="F7882" i="7"/>
  <c r="G7882" i="7" s="1"/>
  <c r="F7860" i="7"/>
  <c r="G7860" i="7" s="1"/>
  <c r="F7868" i="7"/>
  <c r="G7868" i="7" s="1"/>
  <c r="F7876" i="7"/>
  <c r="G7876" i="7" s="1"/>
  <c r="F7884" i="7"/>
  <c r="G7884" i="7" s="1"/>
  <c r="F7865" i="7"/>
  <c r="G7865" i="7" s="1"/>
  <c r="F7881" i="7"/>
  <c r="G7881" i="7" s="1"/>
  <c r="F7869" i="7"/>
  <c r="G7869" i="7" s="1"/>
  <c r="F7857" i="7"/>
  <c r="G7857" i="7" s="1"/>
  <c r="F7878" i="7"/>
  <c r="G7878" i="7" s="1"/>
  <c r="F7867" i="7"/>
  <c r="G7867" i="7" s="1"/>
  <c r="F7883" i="7"/>
  <c r="G7883" i="7" s="1"/>
  <c r="F7861" i="7"/>
  <c r="G7861" i="7" s="1"/>
  <c r="F7854" i="7"/>
  <c r="G7854" i="7" s="1"/>
  <c r="F7870" i="7"/>
  <c r="G7870" i="7" s="1"/>
  <c r="F7873" i="7"/>
  <c r="G7873" i="7" s="1"/>
  <c r="F7877" i="7"/>
  <c r="G7877" i="7" s="1"/>
  <c r="F7862" i="7"/>
  <c r="G7862" i="7" s="1"/>
  <c r="F7859" i="7"/>
  <c r="G7859" i="7" s="1"/>
  <c r="F7875" i="7"/>
  <c r="G7875" i="7" s="1"/>
  <c r="I253" i="6"/>
  <c r="F7615" i="7"/>
  <c r="G7615" i="7" s="1"/>
  <c r="F7623" i="7"/>
  <c r="G7623" i="7" s="1"/>
  <c r="F7631" i="7"/>
  <c r="G7631" i="7" s="1"/>
  <c r="F7639" i="7"/>
  <c r="G7639" i="7" s="1"/>
  <c r="F7616" i="7"/>
  <c r="G7616" i="7" s="1"/>
  <c r="F7624" i="7"/>
  <c r="G7624" i="7" s="1"/>
  <c r="F7632" i="7"/>
  <c r="G7632" i="7" s="1"/>
  <c r="F7640" i="7"/>
  <c r="G7640" i="7" s="1"/>
  <c r="F7618" i="7"/>
  <c r="G7618" i="7" s="1"/>
  <c r="F7626" i="7"/>
  <c r="G7626" i="7" s="1"/>
  <c r="F7634" i="7"/>
  <c r="G7634" i="7" s="1"/>
  <c r="F7612" i="7"/>
  <c r="G7612" i="7" s="1"/>
  <c r="F7620" i="7"/>
  <c r="G7620" i="7" s="1"/>
  <c r="F7628" i="7"/>
  <c r="G7628" i="7" s="1"/>
  <c r="F7636" i="7"/>
  <c r="G7636" i="7" s="1"/>
  <c r="F7625" i="7"/>
  <c r="G7625" i="7" s="1"/>
  <c r="F7641" i="7"/>
  <c r="G7641" i="7" s="1"/>
  <c r="F7613" i="7"/>
  <c r="G7613" i="7" s="1"/>
  <c r="F7633" i="7"/>
  <c r="G7633" i="7" s="1"/>
  <c r="F7637" i="7"/>
  <c r="G7637" i="7" s="1"/>
  <c r="F7627" i="7"/>
  <c r="G7627" i="7" s="1"/>
  <c r="F7629" i="7"/>
  <c r="G7629" i="7" s="1"/>
  <c r="F7617" i="7"/>
  <c r="G7617" i="7" s="1"/>
  <c r="F7621" i="7"/>
  <c r="G7621" i="7" s="1"/>
  <c r="F7614" i="7"/>
  <c r="G7614" i="7" s="1"/>
  <c r="F7630" i="7"/>
  <c r="G7630" i="7" s="1"/>
  <c r="F7622" i="7"/>
  <c r="G7622" i="7" s="1"/>
  <c r="F7619" i="7"/>
  <c r="G7619" i="7" s="1"/>
  <c r="F7635" i="7"/>
  <c r="G7635" i="7" s="1"/>
  <c r="F7638" i="7"/>
  <c r="G7638" i="7" s="1"/>
  <c r="I245" i="6"/>
  <c r="F7367" i="7"/>
  <c r="G7367" i="7" s="1"/>
  <c r="F7375" i="7"/>
  <c r="G7375" i="7" s="1"/>
  <c r="F7383" i="7"/>
  <c r="G7383" i="7" s="1"/>
  <c r="F7391" i="7"/>
  <c r="G7391" i="7" s="1"/>
  <c r="F7368" i="7"/>
  <c r="G7368" i="7" s="1"/>
  <c r="F7376" i="7"/>
  <c r="G7376" i="7" s="1"/>
  <c r="F7384" i="7"/>
  <c r="G7384" i="7" s="1"/>
  <c r="F7392" i="7"/>
  <c r="G7392" i="7" s="1"/>
  <c r="F7370" i="7"/>
  <c r="G7370" i="7" s="1"/>
  <c r="F7378" i="7"/>
  <c r="G7378" i="7" s="1"/>
  <c r="F7386" i="7"/>
  <c r="G7386" i="7" s="1"/>
  <c r="F7394" i="7"/>
  <c r="G7394" i="7" s="1"/>
  <c r="F7372" i="7"/>
  <c r="G7372" i="7" s="1"/>
  <c r="F7380" i="7"/>
  <c r="G7380" i="7" s="1"/>
  <c r="F7388" i="7"/>
  <c r="G7388" i="7" s="1"/>
  <c r="F7396" i="7"/>
  <c r="G7396" i="7" s="1"/>
  <c r="F7369" i="7"/>
  <c r="G7369" i="7" s="1"/>
  <c r="F7385" i="7"/>
  <c r="G7385" i="7" s="1"/>
  <c r="F7373" i="7"/>
  <c r="G7373" i="7" s="1"/>
  <c r="F7371" i="7"/>
  <c r="G7371" i="7" s="1"/>
  <c r="F7387" i="7"/>
  <c r="G7387" i="7" s="1"/>
  <c r="F7389" i="7"/>
  <c r="G7389" i="7" s="1"/>
  <c r="F7393" i="7"/>
  <c r="G7393" i="7" s="1"/>
  <c r="F7382" i="7"/>
  <c r="G7382" i="7" s="1"/>
  <c r="F7374" i="7"/>
  <c r="G7374" i="7" s="1"/>
  <c r="F7390" i="7"/>
  <c r="G7390" i="7" s="1"/>
  <c r="F7377" i="7"/>
  <c r="G7377" i="7" s="1"/>
  <c r="F7381" i="7"/>
  <c r="G7381" i="7" s="1"/>
  <c r="F7379" i="7"/>
  <c r="G7379" i="7" s="1"/>
  <c r="F7395" i="7"/>
  <c r="G7395" i="7" s="1"/>
  <c r="F7397" i="7"/>
  <c r="G7397" i="7" s="1"/>
  <c r="I237" i="6"/>
  <c r="F7127" i="7"/>
  <c r="G7127" i="7" s="1"/>
  <c r="F7135" i="7"/>
  <c r="G7135" i="7" s="1"/>
  <c r="F7143" i="7"/>
  <c r="G7143" i="7" s="1"/>
  <c r="F7151" i="7"/>
  <c r="G7151" i="7" s="1"/>
  <c r="F7128" i="7"/>
  <c r="G7128" i="7" s="1"/>
  <c r="F7136" i="7"/>
  <c r="G7136" i="7" s="1"/>
  <c r="F7144" i="7"/>
  <c r="G7144" i="7" s="1"/>
  <c r="F7152" i="7"/>
  <c r="G7152" i="7" s="1"/>
  <c r="F7130" i="7"/>
  <c r="G7130" i="7" s="1"/>
  <c r="F7138" i="7"/>
  <c r="G7138" i="7" s="1"/>
  <c r="F7146" i="7"/>
  <c r="G7146" i="7" s="1"/>
  <c r="F7154" i="7"/>
  <c r="G7154" i="7" s="1"/>
  <c r="F7124" i="7"/>
  <c r="G7124" i="7" s="1"/>
  <c r="F7132" i="7"/>
  <c r="G7132" i="7" s="1"/>
  <c r="F7140" i="7"/>
  <c r="G7140" i="7" s="1"/>
  <c r="F7148" i="7"/>
  <c r="G7148" i="7" s="1"/>
  <c r="F7129" i="7"/>
  <c r="G7129" i="7" s="1"/>
  <c r="F7145" i="7"/>
  <c r="G7145" i="7" s="1"/>
  <c r="F7149" i="7"/>
  <c r="G7149" i="7" s="1"/>
  <c r="F7131" i="7"/>
  <c r="G7131" i="7" s="1"/>
  <c r="F7147" i="7"/>
  <c r="G7147" i="7" s="1"/>
  <c r="F7133" i="7"/>
  <c r="G7133" i="7" s="1"/>
  <c r="F7125" i="7"/>
  <c r="G7125" i="7" s="1"/>
  <c r="F7134" i="7"/>
  <c r="G7134" i="7" s="1"/>
  <c r="F7150" i="7"/>
  <c r="G7150" i="7" s="1"/>
  <c r="F7137" i="7"/>
  <c r="G7137" i="7" s="1"/>
  <c r="F7153" i="7"/>
  <c r="G7153" i="7" s="1"/>
  <c r="F7142" i="7"/>
  <c r="G7142" i="7" s="1"/>
  <c r="F7139" i="7"/>
  <c r="G7139" i="7" s="1"/>
  <c r="F7141" i="7"/>
  <c r="G7141" i="7" s="1"/>
  <c r="F7126" i="7"/>
  <c r="G7126" i="7" s="1"/>
  <c r="I229" i="6"/>
  <c r="F6887" i="7"/>
  <c r="G6887" i="7" s="1"/>
  <c r="F6895" i="7"/>
  <c r="G6895" i="7" s="1"/>
  <c r="F6903" i="7"/>
  <c r="G6903" i="7" s="1"/>
  <c r="F6911" i="7"/>
  <c r="G6911" i="7" s="1"/>
  <c r="F6888" i="7"/>
  <c r="G6888" i="7" s="1"/>
  <c r="F6896" i="7"/>
  <c r="G6896" i="7" s="1"/>
  <c r="F6904" i="7"/>
  <c r="G6904" i="7" s="1"/>
  <c r="F6882" i="7"/>
  <c r="G6882" i="7" s="1"/>
  <c r="F6890" i="7"/>
  <c r="G6890" i="7" s="1"/>
  <c r="F6898" i="7"/>
  <c r="G6898" i="7" s="1"/>
  <c r="F6906" i="7"/>
  <c r="G6906" i="7" s="1"/>
  <c r="F6884" i="7"/>
  <c r="G6884" i="7" s="1"/>
  <c r="F6892" i="7"/>
  <c r="G6892" i="7" s="1"/>
  <c r="F6900" i="7"/>
  <c r="G6900" i="7" s="1"/>
  <c r="F6908" i="7"/>
  <c r="G6908" i="7" s="1"/>
  <c r="F6889" i="7"/>
  <c r="G6889" i="7" s="1"/>
  <c r="F6905" i="7"/>
  <c r="G6905" i="7" s="1"/>
  <c r="F6893" i="7"/>
  <c r="G6893" i="7" s="1"/>
  <c r="F6902" i="7"/>
  <c r="G6902" i="7" s="1"/>
  <c r="F6891" i="7"/>
  <c r="G6891" i="7" s="1"/>
  <c r="F6907" i="7"/>
  <c r="G6907" i="7" s="1"/>
  <c r="F6909" i="7"/>
  <c r="G6909" i="7" s="1"/>
  <c r="F6901" i="7"/>
  <c r="G6901" i="7" s="1"/>
  <c r="F6894" i="7"/>
  <c r="G6894" i="7" s="1"/>
  <c r="F6910" i="7"/>
  <c r="G6910" i="7" s="1"/>
  <c r="F6897" i="7"/>
  <c r="G6897" i="7" s="1"/>
  <c r="F6886" i="7"/>
  <c r="G6886" i="7" s="1"/>
  <c r="F6883" i="7"/>
  <c r="G6883" i="7" s="1"/>
  <c r="F6899" i="7"/>
  <c r="G6899" i="7" s="1"/>
  <c r="F6885" i="7"/>
  <c r="G6885" i="7" s="1"/>
  <c r="I221" i="6"/>
  <c r="F6639" i="7"/>
  <c r="G6639" i="7" s="1"/>
  <c r="F6647" i="7"/>
  <c r="G6647" i="7" s="1"/>
  <c r="F6655" i="7"/>
  <c r="G6655" i="7" s="1"/>
  <c r="F6663" i="7"/>
  <c r="G6663" i="7" s="1"/>
  <c r="F6640" i="7"/>
  <c r="G6640" i="7" s="1"/>
  <c r="F6648" i="7"/>
  <c r="G6648" i="7" s="1"/>
  <c r="F6656" i="7"/>
  <c r="G6656" i="7" s="1"/>
  <c r="F6664" i="7"/>
  <c r="G6664" i="7" s="1"/>
  <c r="F6642" i="7"/>
  <c r="G6642" i="7" s="1"/>
  <c r="F6650" i="7"/>
  <c r="G6650" i="7" s="1"/>
  <c r="F6658" i="7"/>
  <c r="G6658" i="7" s="1"/>
  <c r="F6666" i="7"/>
  <c r="G6666" i="7" s="1"/>
  <c r="F6644" i="7"/>
  <c r="G6644" i="7" s="1"/>
  <c r="F6652" i="7"/>
  <c r="G6652" i="7" s="1"/>
  <c r="F6660" i="7"/>
  <c r="G6660" i="7" s="1"/>
  <c r="F6649" i="7"/>
  <c r="G6649" i="7" s="1"/>
  <c r="F6665" i="7"/>
  <c r="G6665" i="7" s="1"/>
  <c r="F6637" i="7"/>
  <c r="G6637" i="7" s="1"/>
  <c r="F6645" i="7"/>
  <c r="G6645" i="7" s="1"/>
  <c r="F6646" i="7"/>
  <c r="G6646" i="7" s="1"/>
  <c r="F6651" i="7"/>
  <c r="G6651" i="7" s="1"/>
  <c r="F6667" i="7"/>
  <c r="G6667" i="7" s="1"/>
  <c r="F6653" i="7"/>
  <c r="G6653" i="7" s="1"/>
  <c r="F6662" i="7"/>
  <c r="G6662" i="7" s="1"/>
  <c r="F6638" i="7"/>
  <c r="G6638" i="7" s="1"/>
  <c r="F6654" i="7"/>
  <c r="G6654" i="7" s="1"/>
  <c r="F6641" i="7"/>
  <c r="G6641" i="7" s="1"/>
  <c r="F6657" i="7"/>
  <c r="G6657" i="7" s="1"/>
  <c r="F6643" i="7"/>
  <c r="G6643" i="7" s="1"/>
  <c r="F6659" i="7"/>
  <c r="G6659" i="7" s="1"/>
  <c r="F6661" i="7"/>
  <c r="G6661" i="7" s="1"/>
  <c r="I213" i="6"/>
  <c r="F6399" i="7"/>
  <c r="G6399" i="7" s="1"/>
  <c r="F6407" i="7"/>
  <c r="G6407" i="7" s="1"/>
  <c r="F6415" i="7"/>
  <c r="G6415" i="7" s="1"/>
  <c r="F6423" i="7"/>
  <c r="G6423" i="7" s="1"/>
  <c r="F6400" i="7"/>
  <c r="G6400" i="7" s="1"/>
  <c r="F6408" i="7"/>
  <c r="G6408" i="7" s="1"/>
  <c r="F6416" i="7"/>
  <c r="G6416" i="7" s="1"/>
  <c r="F6394" i="7"/>
  <c r="G6394" i="7" s="1"/>
  <c r="F6402" i="7"/>
  <c r="G6402" i="7" s="1"/>
  <c r="F6410" i="7"/>
  <c r="G6410" i="7" s="1"/>
  <c r="F6418" i="7"/>
  <c r="G6418" i="7" s="1"/>
  <c r="F6396" i="7"/>
  <c r="G6396" i="7" s="1"/>
  <c r="F6404" i="7"/>
  <c r="G6404" i="7" s="1"/>
  <c r="F6412" i="7"/>
  <c r="G6412" i="7" s="1"/>
  <c r="F6420" i="7"/>
  <c r="G6420" i="7" s="1"/>
  <c r="F6393" i="7"/>
  <c r="G6393" i="7" s="1"/>
  <c r="F6409" i="7"/>
  <c r="G6409" i="7" s="1"/>
  <c r="F6413" i="7"/>
  <c r="G6413" i="7" s="1"/>
  <c r="F6395" i="7"/>
  <c r="G6395" i="7" s="1"/>
  <c r="F6411" i="7"/>
  <c r="G6411" i="7" s="1"/>
  <c r="F6397" i="7"/>
  <c r="G6397" i="7" s="1"/>
  <c r="F6406" i="7"/>
  <c r="G6406" i="7" s="1"/>
  <c r="F6398" i="7"/>
  <c r="G6398" i="7" s="1"/>
  <c r="F6414" i="7"/>
  <c r="G6414" i="7" s="1"/>
  <c r="F6401" i="7"/>
  <c r="G6401" i="7" s="1"/>
  <c r="F6417" i="7"/>
  <c r="G6417" i="7" s="1"/>
  <c r="F6403" i="7"/>
  <c r="G6403" i="7" s="1"/>
  <c r="F6419" i="7"/>
  <c r="G6419" i="7" s="1"/>
  <c r="F6405" i="7"/>
  <c r="G6405" i="7" s="1"/>
  <c r="F6421" i="7"/>
  <c r="G6421" i="7" s="1"/>
  <c r="F6422" i="7"/>
  <c r="G6422" i="7" s="1"/>
  <c r="I205" i="6"/>
  <c r="F6151" i="7"/>
  <c r="G6151" i="7" s="1"/>
  <c r="F6159" i="7"/>
  <c r="G6159" i="7" s="1"/>
  <c r="F6167" i="7"/>
  <c r="G6167" i="7" s="1"/>
  <c r="F6175" i="7"/>
  <c r="G6175" i="7" s="1"/>
  <c r="F6152" i="7"/>
  <c r="G6152" i="7" s="1"/>
  <c r="F6160" i="7"/>
  <c r="G6160" i="7" s="1"/>
  <c r="F6168" i="7"/>
  <c r="G6168" i="7" s="1"/>
  <c r="F6176" i="7"/>
  <c r="G6176" i="7" s="1"/>
  <c r="F6154" i="7"/>
  <c r="G6154" i="7" s="1"/>
  <c r="F6162" i="7"/>
  <c r="G6162" i="7" s="1"/>
  <c r="F6170" i="7"/>
  <c r="G6170" i="7" s="1"/>
  <c r="F6178" i="7"/>
  <c r="G6178" i="7" s="1"/>
  <c r="F6156" i="7"/>
  <c r="G6156" i="7" s="1"/>
  <c r="F6164" i="7"/>
  <c r="G6164" i="7" s="1"/>
  <c r="F6172" i="7"/>
  <c r="G6172" i="7" s="1"/>
  <c r="F6180" i="7"/>
  <c r="G6180" i="7" s="1"/>
  <c r="F6153" i="7"/>
  <c r="G6153" i="7" s="1"/>
  <c r="F6169" i="7"/>
  <c r="G6169" i="7" s="1"/>
  <c r="F6173" i="7"/>
  <c r="G6173" i="7" s="1"/>
  <c r="F6166" i="7"/>
  <c r="G6166" i="7" s="1"/>
  <c r="F6155" i="7"/>
  <c r="G6155" i="7" s="1"/>
  <c r="F6171" i="7"/>
  <c r="G6171" i="7" s="1"/>
  <c r="F6157" i="7"/>
  <c r="G6157" i="7" s="1"/>
  <c r="F6158" i="7"/>
  <c r="G6158" i="7" s="1"/>
  <c r="F6174" i="7"/>
  <c r="G6174" i="7" s="1"/>
  <c r="F6161" i="7"/>
  <c r="G6161" i="7" s="1"/>
  <c r="F6177" i="7"/>
  <c r="G6177" i="7" s="1"/>
  <c r="F6163" i="7"/>
  <c r="G6163" i="7" s="1"/>
  <c r="F6179" i="7"/>
  <c r="G6179" i="7" s="1"/>
  <c r="F6165" i="7"/>
  <c r="G6165" i="7" s="1"/>
  <c r="I197" i="6"/>
  <c r="F5911" i="7"/>
  <c r="G5911" i="7" s="1"/>
  <c r="F5919" i="7"/>
  <c r="G5919" i="7" s="1"/>
  <c r="F5927" i="7"/>
  <c r="G5927" i="7" s="1"/>
  <c r="F5935" i="7"/>
  <c r="G5935" i="7" s="1"/>
  <c r="F5912" i="7"/>
  <c r="G5912" i="7" s="1"/>
  <c r="F5920" i="7"/>
  <c r="G5920" i="7" s="1"/>
  <c r="F5928" i="7"/>
  <c r="G5928" i="7" s="1"/>
  <c r="F5936" i="7"/>
  <c r="G5936" i="7" s="1"/>
  <c r="F5906" i="7"/>
  <c r="G5906" i="7" s="1"/>
  <c r="F5914" i="7"/>
  <c r="G5914" i="7" s="1"/>
  <c r="F5922" i="7"/>
  <c r="G5922" i="7" s="1"/>
  <c r="F5930" i="7"/>
  <c r="G5930" i="7" s="1"/>
  <c r="F5908" i="7"/>
  <c r="G5908" i="7" s="1"/>
  <c r="F5916" i="7"/>
  <c r="G5916" i="7" s="1"/>
  <c r="F5924" i="7"/>
  <c r="G5924" i="7" s="1"/>
  <c r="F5932" i="7"/>
  <c r="G5932" i="7" s="1"/>
  <c r="F5913" i="7"/>
  <c r="G5913" i="7" s="1"/>
  <c r="F5929" i="7"/>
  <c r="G5929" i="7" s="1"/>
  <c r="F5917" i="7"/>
  <c r="G5917" i="7" s="1"/>
  <c r="F5926" i="7"/>
  <c r="G5926" i="7" s="1"/>
  <c r="F5915" i="7"/>
  <c r="G5915" i="7" s="1"/>
  <c r="F5931" i="7"/>
  <c r="G5931" i="7" s="1"/>
  <c r="F5933" i="7"/>
  <c r="G5933" i="7" s="1"/>
  <c r="F5910" i="7"/>
  <c r="G5910" i="7" s="1"/>
  <c r="F5918" i="7"/>
  <c r="G5918" i="7" s="1"/>
  <c r="F5934" i="7"/>
  <c r="G5934" i="7" s="1"/>
  <c r="F5921" i="7"/>
  <c r="G5921" i="7" s="1"/>
  <c r="F5907" i="7"/>
  <c r="G5907" i="7" s="1"/>
  <c r="F5923" i="7"/>
  <c r="G5923" i="7" s="1"/>
  <c r="F5909" i="7"/>
  <c r="G5909" i="7" s="1"/>
  <c r="F5925" i="7"/>
  <c r="G5925" i="7" s="1"/>
  <c r="I189" i="6"/>
  <c r="F5663" i="7"/>
  <c r="G5663" i="7" s="1"/>
  <c r="F5671" i="7"/>
  <c r="G5671" i="7" s="1"/>
  <c r="F5679" i="7"/>
  <c r="G5679" i="7" s="1"/>
  <c r="F5687" i="7"/>
  <c r="G5687" i="7" s="1"/>
  <c r="F5664" i="7"/>
  <c r="G5664" i="7" s="1"/>
  <c r="F5672" i="7"/>
  <c r="G5672" i="7" s="1"/>
  <c r="F5680" i="7"/>
  <c r="G5680" i="7" s="1"/>
  <c r="F5688" i="7"/>
  <c r="G5688" i="7" s="1"/>
  <c r="F5666" i="7"/>
  <c r="G5666" i="7" s="1"/>
  <c r="F5674" i="7"/>
  <c r="G5674" i="7" s="1"/>
  <c r="F5682" i="7"/>
  <c r="G5682" i="7" s="1"/>
  <c r="F5690" i="7"/>
  <c r="G5690" i="7" s="1"/>
  <c r="F5668" i="7"/>
  <c r="G5668" i="7" s="1"/>
  <c r="F5676" i="7"/>
  <c r="G5676" i="7" s="1"/>
  <c r="F5684" i="7"/>
  <c r="G5684" i="7" s="1"/>
  <c r="F5692" i="7"/>
  <c r="G5692" i="7" s="1"/>
  <c r="F5673" i="7"/>
  <c r="G5673" i="7" s="1"/>
  <c r="F5689" i="7"/>
  <c r="G5689" i="7" s="1"/>
  <c r="F5677" i="7"/>
  <c r="G5677" i="7" s="1"/>
  <c r="F5670" i="7"/>
  <c r="G5670" i="7" s="1"/>
  <c r="F5675" i="7"/>
  <c r="G5675" i="7" s="1"/>
  <c r="F5691" i="7"/>
  <c r="G5691" i="7" s="1"/>
  <c r="F5693" i="7"/>
  <c r="G5693" i="7" s="1"/>
  <c r="F5678" i="7"/>
  <c r="G5678" i="7" s="1"/>
  <c r="F5665" i="7"/>
  <c r="G5665" i="7" s="1"/>
  <c r="F5681" i="7"/>
  <c r="G5681" i="7" s="1"/>
  <c r="F5686" i="7"/>
  <c r="G5686" i="7" s="1"/>
  <c r="F5667" i="7"/>
  <c r="G5667" i="7" s="1"/>
  <c r="F5683" i="7"/>
  <c r="G5683" i="7" s="1"/>
  <c r="F5669" i="7"/>
  <c r="G5669" i="7" s="1"/>
  <c r="F5685" i="7"/>
  <c r="G5685" i="7" s="1"/>
  <c r="I181" i="6"/>
  <c r="F5423" i="7"/>
  <c r="G5423" i="7" s="1"/>
  <c r="F5431" i="7"/>
  <c r="G5431" i="7" s="1"/>
  <c r="F5439" i="7"/>
  <c r="G5439" i="7" s="1"/>
  <c r="F5447" i="7"/>
  <c r="G5447" i="7" s="1"/>
  <c r="F5424" i="7"/>
  <c r="G5424" i="7" s="1"/>
  <c r="F5432" i="7"/>
  <c r="G5432" i="7" s="1"/>
  <c r="F5440" i="7"/>
  <c r="G5440" i="7" s="1"/>
  <c r="F5448" i="7"/>
  <c r="G5448" i="7" s="1"/>
  <c r="F5426" i="7"/>
  <c r="G5426" i="7" s="1"/>
  <c r="F5434" i="7"/>
  <c r="G5434" i="7" s="1"/>
  <c r="F5442" i="7"/>
  <c r="G5442" i="7" s="1"/>
  <c r="F5450" i="7"/>
  <c r="G5450" i="7" s="1"/>
  <c r="F5428" i="7"/>
  <c r="G5428" i="7" s="1"/>
  <c r="F5436" i="7"/>
  <c r="G5436" i="7" s="1"/>
  <c r="F5444" i="7"/>
  <c r="G5444" i="7" s="1"/>
  <c r="F5433" i="7"/>
  <c r="G5433" i="7" s="1"/>
  <c r="F5449" i="7"/>
  <c r="G5449" i="7" s="1"/>
  <c r="F5421" i="7"/>
  <c r="G5421" i="7" s="1"/>
  <c r="F5446" i="7"/>
  <c r="G5446" i="7" s="1"/>
  <c r="F5435" i="7"/>
  <c r="G5435" i="7" s="1"/>
  <c r="F5437" i="7"/>
  <c r="G5437" i="7" s="1"/>
  <c r="F5422" i="7"/>
  <c r="G5422" i="7" s="1"/>
  <c r="F5438" i="7"/>
  <c r="G5438" i="7" s="1"/>
  <c r="F5425" i="7"/>
  <c r="G5425" i="7" s="1"/>
  <c r="F5441" i="7"/>
  <c r="G5441" i="7" s="1"/>
  <c r="F5430" i="7"/>
  <c r="G5430" i="7" s="1"/>
  <c r="F5427" i="7"/>
  <c r="G5427" i="7" s="1"/>
  <c r="F5443" i="7"/>
  <c r="G5443" i="7" s="1"/>
  <c r="F5429" i="7"/>
  <c r="G5429" i="7" s="1"/>
  <c r="F5445" i="7"/>
  <c r="G5445" i="7" s="1"/>
  <c r="I173" i="6"/>
  <c r="F5183" i="7"/>
  <c r="G5183" i="7" s="1"/>
  <c r="F5191" i="7"/>
  <c r="G5191" i="7" s="1"/>
  <c r="F5199" i="7"/>
  <c r="G5199" i="7" s="1"/>
  <c r="F5176" i="7"/>
  <c r="G5176" i="7" s="1"/>
  <c r="F5184" i="7"/>
  <c r="G5184" i="7" s="1"/>
  <c r="F5192" i="7"/>
  <c r="G5192" i="7" s="1"/>
  <c r="F5200" i="7"/>
  <c r="G5200" i="7" s="1"/>
  <c r="F5178" i="7"/>
  <c r="G5178" i="7" s="1"/>
  <c r="F5186" i="7"/>
  <c r="G5186" i="7" s="1"/>
  <c r="F5194" i="7"/>
  <c r="G5194" i="7" s="1"/>
  <c r="F5202" i="7"/>
  <c r="G5202" i="7" s="1"/>
  <c r="F5180" i="7"/>
  <c r="G5180" i="7" s="1"/>
  <c r="F5188" i="7"/>
  <c r="G5188" i="7" s="1"/>
  <c r="F5196" i="7"/>
  <c r="G5196" i="7" s="1"/>
  <c r="F5204" i="7"/>
  <c r="G5204" i="7" s="1"/>
  <c r="F5177" i="7"/>
  <c r="G5177" i="7" s="1"/>
  <c r="F5193" i="7"/>
  <c r="G5193" i="7" s="1"/>
  <c r="F5197" i="7"/>
  <c r="G5197" i="7" s="1"/>
  <c r="F5190" i="7"/>
  <c r="G5190" i="7" s="1"/>
  <c r="F5179" i="7"/>
  <c r="G5179" i="7" s="1"/>
  <c r="F5195" i="7"/>
  <c r="G5195" i="7" s="1"/>
  <c r="F5181" i="7"/>
  <c r="G5181" i="7" s="1"/>
  <c r="F5206" i="7"/>
  <c r="G5206" i="7" s="1"/>
  <c r="F5182" i="7"/>
  <c r="G5182" i="7" s="1"/>
  <c r="F5198" i="7"/>
  <c r="G5198" i="7" s="1"/>
  <c r="F5185" i="7"/>
  <c r="G5185" i="7" s="1"/>
  <c r="F5201" i="7"/>
  <c r="G5201" i="7" s="1"/>
  <c r="F5187" i="7"/>
  <c r="G5187" i="7" s="1"/>
  <c r="F5203" i="7"/>
  <c r="G5203" i="7" s="1"/>
  <c r="F5189" i="7"/>
  <c r="G5189" i="7" s="1"/>
  <c r="F5205" i="7"/>
  <c r="G5205" i="7" s="1"/>
  <c r="I165" i="6"/>
  <c r="F4935" i="7"/>
  <c r="G4935" i="7" s="1"/>
  <c r="F4943" i="7"/>
  <c r="G4943" i="7" s="1"/>
  <c r="F4951" i="7"/>
  <c r="G4951" i="7" s="1"/>
  <c r="F4959" i="7"/>
  <c r="G4959" i="7" s="1"/>
  <c r="F4936" i="7"/>
  <c r="G4936" i="7" s="1"/>
  <c r="F4944" i="7"/>
  <c r="G4944" i="7" s="1"/>
  <c r="F4952" i="7"/>
  <c r="G4952" i="7" s="1"/>
  <c r="F4960" i="7"/>
  <c r="G4960" i="7" s="1"/>
  <c r="F4938" i="7"/>
  <c r="G4938" i="7" s="1"/>
  <c r="F4946" i="7"/>
  <c r="G4946" i="7" s="1"/>
  <c r="F4954" i="7"/>
  <c r="G4954" i="7" s="1"/>
  <c r="F4962" i="7"/>
  <c r="G4962" i="7" s="1"/>
  <c r="F4932" i="7"/>
  <c r="G4932" i="7" s="1"/>
  <c r="F4940" i="7"/>
  <c r="G4940" i="7" s="1"/>
  <c r="F4948" i="7"/>
  <c r="G4948" i="7" s="1"/>
  <c r="F4956" i="7"/>
  <c r="G4956" i="7" s="1"/>
  <c r="F4937" i="7"/>
  <c r="G4937" i="7" s="1"/>
  <c r="F4953" i="7"/>
  <c r="G4953" i="7" s="1"/>
  <c r="F4957" i="7"/>
  <c r="G4957" i="7" s="1"/>
  <c r="F4934" i="7"/>
  <c r="G4934" i="7" s="1"/>
  <c r="F4939" i="7"/>
  <c r="G4939" i="7" s="1"/>
  <c r="F4955" i="7"/>
  <c r="G4955" i="7" s="1"/>
  <c r="F4941" i="7"/>
  <c r="G4941" i="7" s="1"/>
  <c r="F4950" i="7"/>
  <c r="G4950" i="7" s="1"/>
  <c r="F4942" i="7"/>
  <c r="G4942" i="7" s="1"/>
  <c r="F4958" i="7"/>
  <c r="G4958" i="7" s="1"/>
  <c r="F4945" i="7"/>
  <c r="G4945" i="7" s="1"/>
  <c r="F4961" i="7"/>
  <c r="G4961" i="7" s="1"/>
  <c r="F4947" i="7"/>
  <c r="G4947" i="7" s="1"/>
  <c r="F4933" i="7"/>
  <c r="G4933" i="7" s="1"/>
  <c r="F4949" i="7"/>
  <c r="G4949" i="7" s="1"/>
  <c r="I157" i="6"/>
  <c r="F4695" i="7"/>
  <c r="G4695" i="7" s="1"/>
  <c r="F4703" i="7"/>
  <c r="G4703" i="7" s="1"/>
  <c r="F4711" i="7"/>
  <c r="G4711" i="7" s="1"/>
  <c r="F4719" i="7"/>
  <c r="G4719" i="7" s="1"/>
  <c r="F4696" i="7"/>
  <c r="G4696" i="7" s="1"/>
  <c r="F4704" i="7"/>
  <c r="G4704" i="7" s="1"/>
  <c r="F4712" i="7"/>
  <c r="G4712" i="7" s="1"/>
  <c r="F4690" i="7"/>
  <c r="G4690" i="7" s="1"/>
  <c r="F4698" i="7"/>
  <c r="G4698" i="7" s="1"/>
  <c r="F4706" i="7"/>
  <c r="G4706" i="7" s="1"/>
  <c r="F4714" i="7"/>
  <c r="G4714" i="7" s="1"/>
  <c r="F4692" i="7"/>
  <c r="G4692" i="7" s="1"/>
  <c r="F4700" i="7"/>
  <c r="G4700" i="7" s="1"/>
  <c r="F4708" i="7"/>
  <c r="G4708" i="7" s="1"/>
  <c r="F4716" i="7"/>
  <c r="G4716" i="7" s="1"/>
  <c r="F4697" i="7"/>
  <c r="G4697" i="7" s="1"/>
  <c r="F4713" i="7"/>
  <c r="G4713" i="7" s="1"/>
  <c r="F4717" i="7"/>
  <c r="G4717" i="7" s="1"/>
  <c r="F4694" i="7"/>
  <c r="G4694" i="7" s="1"/>
  <c r="F4699" i="7"/>
  <c r="G4699" i="7" s="1"/>
  <c r="F4715" i="7"/>
  <c r="G4715" i="7" s="1"/>
  <c r="F4721" i="1" s="1"/>
  <c r="G4721" i="1" s="1"/>
  <c r="F4701" i="7"/>
  <c r="G4701" i="7" s="1"/>
  <c r="F4702" i="7"/>
  <c r="G4702" i="7" s="1"/>
  <c r="F4718" i="7"/>
  <c r="G4718" i="7" s="1"/>
  <c r="F4705" i="7"/>
  <c r="G4705" i="7" s="1"/>
  <c r="F4691" i="7"/>
  <c r="G4691" i="7" s="1"/>
  <c r="F4707" i="7"/>
  <c r="G4707" i="7" s="1"/>
  <c r="F4693" i="7"/>
  <c r="G4693" i="7" s="1"/>
  <c r="F4709" i="7"/>
  <c r="G4709" i="7" s="1"/>
  <c r="F4710" i="7"/>
  <c r="G4710" i="7" s="1"/>
  <c r="I149" i="6"/>
  <c r="F4447" i="7"/>
  <c r="G4447" i="7" s="1"/>
  <c r="F4455" i="7"/>
  <c r="G4455" i="7" s="1"/>
  <c r="F4463" i="7"/>
  <c r="G4463" i="7" s="1"/>
  <c r="F4471" i="7"/>
  <c r="G4471" i="7" s="1"/>
  <c r="F4448" i="7"/>
  <c r="G4448" i="7" s="1"/>
  <c r="F4456" i="7"/>
  <c r="G4456" i="7" s="1"/>
  <c r="F4464" i="7"/>
  <c r="G4464" i="7" s="1"/>
  <c r="F4472" i="7"/>
  <c r="G4472" i="7" s="1"/>
  <c r="F4450" i="7"/>
  <c r="G4450" i="7" s="1"/>
  <c r="F4458" i="7"/>
  <c r="G4458" i="7" s="1"/>
  <c r="F4466" i="7"/>
  <c r="G4466" i="7" s="1"/>
  <c r="F4474" i="7"/>
  <c r="G4474" i="7" s="1"/>
  <c r="F4452" i="7"/>
  <c r="G4452" i="7" s="1"/>
  <c r="F4460" i="7"/>
  <c r="G4460" i="7" s="1"/>
  <c r="F4468" i="7"/>
  <c r="G4468" i="7" s="1"/>
  <c r="F4457" i="7"/>
  <c r="G4457" i="7" s="1"/>
  <c r="F4473" i="7"/>
  <c r="G4473" i="7" s="1"/>
  <c r="F4461" i="7"/>
  <c r="G4461" i="7" s="1"/>
  <c r="F4459" i="7"/>
  <c r="G4459" i="7" s="1"/>
  <c r="F4475" i="7"/>
  <c r="G4475" i="7" s="1"/>
  <c r="F4445" i="7"/>
  <c r="G4445" i="7" s="1"/>
  <c r="F4446" i="7"/>
  <c r="G4446" i="7" s="1"/>
  <c r="F4462" i="7"/>
  <c r="G4462" i="7" s="1"/>
  <c r="F4449" i="7"/>
  <c r="G4449" i="7" s="1"/>
  <c r="F4465" i="7"/>
  <c r="G4465" i="7" s="1"/>
  <c r="F4454" i="7"/>
  <c r="G4454" i="7" s="1"/>
  <c r="F4451" i="7"/>
  <c r="G4451" i="7" s="1"/>
  <c r="F4467" i="7"/>
  <c r="G4467" i="7" s="1"/>
  <c r="F4453" i="7"/>
  <c r="G4453" i="7" s="1"/>
  <c r="F4469" i="7"/>
  <c r="G4469" i="7" s="1"/>
  <c r="F4470" i="7"/>
  <c r="G4470" i="7" s="1"/>
  <c r="I141" i="6"/>
  <c r="F4207" i="7"/>
  <c r="G4207" i="7" s="1"/>
  <c r="F4215" i="7"/>
  <c r="G4215" i="7" s="1"/>
  <c r="F4223" i="7"/>
  <c r="G4223" i="7" s="1"/>
  <c r="F4231" i="7"/>
  <c r="G4231" i="7" s="1"/>
  <c r="F4208" i="7"/>
  <c r="G4208" i="7" s="1"/>
  <c r="F4216" i="7"/>
  <c r="G4216" i="7" s="1"/>
  <c r="F4224" i="7"/>
  <c r="G4224" i="7" s="1"/>
  <c r="F4232" i="7"/>
  <c r="G4232" i="7" s="1"/>
  <c r="F4202" i="7"/>
  <c r="G4202" i="7" s="1"/>
  <c r="F4210" i="7"/>
  <c r="G4210" i="7" s="1"/>
  <c r="F4218" i="7"/>
  <c r="G4218" i="7" s="1"/>
  <c r="F4226" i="7"/>
  <c r="G4226" i="7" s="1"/>
  <c r="F4204" i="7"/>
  <c r="G4204" i="7" s="1"/>
  <c r="F4212" i="7"/>
  <c r="G4212" i="7" s="1"/>
  <c r="F4220" i="7"/>
  <c r="G4220" i="7" s="1"/>
  <c r="F4228" i="7"/>
  <c r="G4228" i="7" s="1"/>
  <c r="F4217" i="7"/>
  <c r="G4217" i="7" s="1"/>
  <c r="F4205" i="7"/>
  <c r="G4205" i="7" s="1"/>
  <c r="F4230" i="7"/>
  <c r="G4230" i="7" s="1"/>
  <c r="F4203" i="7"/>
  <c r="G4203" i="7" s="1"/>
  <c r="F4219" i="7"/>
  <c r="G4219" i="7" s="1"/>
  <c r="F4221" i="7"/>
  <c r="G4221" i="7" s="1"/>
  <c r="F4214" i="7"/>
  <c r="G4214" i="7" s="1"/>
  <c r="F4206" i="7"/>
  <c r="G4206" i="7" s="1"/>
  <c r="F4222" i="7"/>
  <c r="G4222" i="7" s="1"/>
  <c r="F4209" i="7"/>
  <c r="G4209" i="7" s="1"/>
  <c r="F4225" i="7"/>
  <c r="G4225" i="7" s="1"/>
  <c r="F4211" i="7"/>
  <c r="G4211" i="7" s="1"/>
  <c r="F4227" i="7"/>
  <c r="G4227" i="7" s="1"/>
  <c r="F4213" i="7"/>
  <c r="G4213" i="7" s="1"/>
  <c r="F4229" i="7"/>
  <c r="G4229" i="7" s="1"/>
  <c r="I133" i="6"/>
  <c r="F3967" i="7"/>
  <c r="G3967" i="7" s="1"/>
  <c r="F3975" i="7"/>
  <c r="G3975" i="7" s="1"/>
  <c r="F3983" i="7"/>
  <c r="G3983" i="7" s="1"/>
  <c r="F3960" i="7"/>
  <c r="G3960" i="7" s="1"/>
  <c r="F3968" i="7"/>
  <c r="G3968" i="7" s="1"/>
  <c r="F3976" i="7"/>
  <c r="G3976" i="7" s="1"/>
  <c r="F3984" i="7"/>
  <c r="G3984" i="7" s="1"/>
  <c r="F3962" i="7"/>
  <c r="G3962" i="7" s="1"/>
  <c r="F3970" i="7"/>
  <c r="G3970" i="7" s="1"/>
  <c r="F3978" i="7"/>
  <c r="G3978" i="7" s="1"/>
  <c r="F3986" i="7"/>
  <c r="G3986" i="7" s="1"/>
  <c r="F3964" i="7"/>
  <c r="G3964" i="7" s="1"/>
  <c r="F3972" i="7"/>
  <c r="G3972" i="7" s="1"/>
  <c r="F3980" i="7"/>
  <c r="G3980" i="7" s="1"/>
  <c r="F3988" i="7"/>
  <c r="G3988" i="7" s="1"/>
  <c r="F3961" i="7"/>
  <c r="G3961" i="7" s="1"/>
  <c r="F3977" i="7"/>
  <c r="G3977" i="7" s="1"/>
  <c r="F3981" i="7"/>
  <c r="G3981" i="7" s="1"/>
  <c r="F3963" i="7"/>
  <c r="G3963" i="7" s="1"/>
  <c r="F3979" i="7"/>
  <c r="G3979" i="7" s="1"/>
  <c r="F3965" i="7"/>
  <c r="G3965" i="7" s="1"/>
  <c r="F3966" i="7"/>
  <c r="G3966" i="7" s="1"/>
  <c r="F3972" i="1" s="1"/>
  <c r="G3972" i="1" s="1"/>
  <c r="F3982" i="7"/>
  <c r="G3982" i="7" s="1"/>
  <c r="F3969" i="7"/>
  <c r="G3969" i="7" s="1"/>
  <c r="F3985" i="7"/>
  <c r="G3985" i="7" s="1"/>
  <c r="F3974" i="7"/>
  <c r="G3974" i="7" s="1"/>
  <c r="F3971" i="7"/>
  <c r="G3971" i="7" s="1"/>
  <c r="F3987" i="7"/>
  <c r="G3987" i="7" s="1"/>
  <c r="F3973" i="7"/>
  <c r="G3973" i="7" s="1"/>
  <c r="F3989" i="7"/>
  <c r="G3989" i="7" s="1"/>
  <c r="I125" i="6"/>
  <c r="F3719" i="7"/>
  <c r="G3719" i="7" s="1"/>
  <c r="F3727" i="7"/>
  <c r="G3727" i="7" s="1"/>
  <c r="F3735" i="7"/>
  <c r="G3735" i="7" s="1"/>
  <c r="F3743" i="7"/>
  <c r="G3743" i="7" s="1"/>
  <c r="F3720" i="7"/>
  <c r="G3720" i="7" s="1"/>
  <c r="F3728" i="7"/>
  <c r="G3728" i="7" s="1"/>
  <c r="F3736" i="7"/>
  <c r="G3736" i="7" s="1"/>
  <c r="F3744" i="7"/>
  <c r="G3744" i="7" s="1"/>
  <c r="F3722" i="7"/>
  <c r="G3722" i="7" s="1"/>
  <c r="F3730" i="7"/>
  <c r="G3730" i="7" s="1"/>
  <c r="F3738" i="7"/>
  <c r="G3738" i="7" s="1"/>
  <c r="F3716" i="7"/>
  <c r="G3716" i="7" s="1"/>
  <c r="F3724" i="7"/>
  <c r="G3724" i="7" s="1"/>
  <c r="F3732" i="7"/>
  <c r="G3732" i="7" s="1"/>
  <c r="F3740" i="7"/>
  <c r="G3740" i="7" s="1"/>
  <c r="F3721" i="7"/>
  <c r="G3721" i="7" s="1"/>
  <c r="F3737" i="7"/>
  <c r="G3737" i="7" s="1"/>
  <c r="F3741" i="7"/>
  <c r="G3741" i="7" s="1"/>
  <c r="F3723" i="7"/>
  <c r="G3723" i="7" s="1"/>
  <c r="F3739" i="7"/>
  <c r="G3739" i="7" s="1"/>
  <c r="F3725" i="7"/>
  <c r="G3725" i="7" s="1"/>
  <c r="F3726" i="7"/>
  <c r="G3726" i="7" s="1"/>
  <c r="F3742" i="7"/>
  <c r="G3742" i="7" s="1"/>
  <c r="F3729" i="7"/>
  <c r="G3729" i="7" s="1"/>
  <c r="F3745" i="7"/>
  <c r="G3745" i="7" s="1"/>
  <c r="F3718" i="7"/>
  <c r="G3718" i="7" s="1"/>
  <c r="F3715" i="7"/>
  <c r="G3715" i="7" s="1"/>
  <c r="F3731" i="7"/>
  <c r="G3731" i="7" s="1"/>
  <c r="F3717" i="7"/>
  <c r="G3717" i="7" s="1"/>
  <c r="F3733" i="7"/>
  <c r="G3733" i="7" s="1"/>
  <c r="F3734" i="7"/>
  <c r="G3734" i="7" s="1"/>
  <c r="I117" i="6"/>
  <c r="F3471" i="7"/>
  <c r="G3471" i="7" s="1"/>
  <c r="F3479" i="7"/>
  <c r="G3479" i="7" s="1"/>
  <c r="F3487" i="7"/>
  <c r="G3487" i="7" s="1"/>
  <c r="F3495" i="7"/>
  <c r="G3495" i="7" s="1"/>
  <c r="F3472" i="7"/>
  <c r="G3472" i="7" s="1"/>
  <c r="F3480" i="7"/>
  <c r="G3480" i="7" s="1"/>
  <c r="F3488" i="7"/>
  <c r="G3488" i="7" s="1"/>
  <c r="F3496" i="7"/>
  <c r="G3496" i="7" s="1"/>
  <c r="F3474" i="7"/>
  <c r="G3474" i="7" s="1"/>
  <c r="F3482" i="7"/>
  <c r="G3482" i="7" s="1"/>
  <c r="F3490" i="7"/>
  <c r="G3490" i="7" s="1"/>
  <c r="F3498" i="7"/>
  <c r="G3498" i="7" s="1"/>
  <c r="F3476" i="7"/>
  <c r="G3476" i="7" s="1"/>
  <c r="F3484" i="7"/>
  <c r="G3484" i="7" s="1"/>
  <c r="F3492" i="7"/>
  <c r="G3492" i="7" s="1"/>
  <c r="F3500" i="7"/>
  <c r="G3500" i="7" s="1"/>
  <c r="F3481" i="7"/>
  <c r="G3481" i="7" s="1"/>
  <c r="F3497" i="7"/>
  <c r="G3497" i="7" s="1"/>
  <c r="F3485" i="7"/>
  <c r="G3485" i="7" s="1"/>
  <c r="F3483" i="7"/>
  <c r="G3483" i="7" s="1"/>
  <c r="F3499" i="7"/>
  <c r="G3499" i="7" s="1"/>
  <c r="F3501" i="7"/>
  <c r="G3501" i="7" s="1"/>
  <c r="F3494" i="7"/>
  <c r="G3494" i="7" s="1"/>
  <c r="F3486" i="7"/>
  <c r="G3486" i="7" s="1"/>
  <c r="F3473" i="7"/>
  <c r="G3473" i="7" s="1"/>
  <c r="F3489" i="7"/>
  <c r="G3489" i="7" s="1"/>
  <c r="F3475" i="7"/>
  <c r="G3475" i="7" s="1"/>
  <c r="F3491" i="7"/>
  <c r="G3491" i="7" s="1"/>
  <c r="F3477" i="7"/>
  <c r="G3477" i="7" s="1"/>
  <c r="F3493" i="7"/>
  <c r="G3493" i="7" s="1"/>
  <c r="F3478" i="7"/>
  <c r="G3478" i="7" s="1"/>
  <c r="I109" i="6"/>
  <c r="F3231" i="7"/>
  <c r="G3231" i="7" s="1"/>
  <c r="F3239" i="7"/>
  <c r="G3239" i="7" s="1"/>
  <c r="F3247" i="7"/>
  <c r="G3247" i="7" s="1"/>
  <c r="F3255" i="7"/>
  <c r="G3255" i="7" s="1"/>
  <c r="F3229" i="7"/>
  <c r="G3229" i="7" s="1"/>
  <c r="F3238" i="7"/>
  <c r="G3238" i="7" s="1"/>
  <c r="F3248" i="7"/>
  <c r="G3248" i="7" s="1"/>
  <c r="F3257" i="7"/>
  <c r="G3257" i="7" s="1"/>
  <c r="F3230" i="7"/>
  <c r="G3230" i="7" s="1"/>
  <c r="F3240" i="7"/>
  <c r="G3240" i="7" s="1"/>
  <c r="F3249" i="7"/>
  <c r="G3249" i="7" s="1"/>
  <c r="F3258" i="7"/>
  <c r="G3258" i="7" s="1"/>
  <c r="F3233" i="7"/>
  <c r="G3233" i="7" s="1"/>
  <c r="F3242" i="7"/>
  <c r="G3242" i="7" s="1"/>
  <c r="F3251" i="7"/>
  <c r="G3251" i="7" s="1"/>
  <c r="F3235" i="7"/>
  <c r="G3235" i="7" s="1"/>
  <c r="F3244" i="7"/>
  <c r="G3244" i="7" s="1"/>
  <c r="F3253" i="7"/>
  <c r="G3253" i="7" s="1"/>
  <c r="F3232" i="7"/>
  <c r="G3232" i="7" s="1"/>
  <c r="F3250" i="7"/>
  <c r="G3250" i="7" s="1"/>
  <c r="F3236" i="7"/>
  <c r="G3236" i="7" s="1"/>
  <c r="F3246" i="7"/>
  <c r="G3246" i="7" s="1"/>
  <c r="F3234" i="7"/>
  <c r="G3234" i="7" s="1"/>
  <c r="F3252" i="7"/>
  <c r="G3252" i="7" s="1"/>
  <c r="F3254" i="7"/>
  <c r="G3254" i="7" s="1"/>
  <c r="F3237" i="7"/>
  <c r="G3237" i="7" s="1"/>
  <c r="F3256" i="7"/>
  <c r="G3256" i="7" s="1"/>
  <c r="F3241" i="7"/>
  <c r="G3241" i="7" s="1"/>
  <c r="F3243" i="7"/>
  <c r="G3243" i="7" s="1"/>
  <c r="F3245" i="7"/>
  <c r="G3245" i="7" s="1"/>
  <c r="I101" i="6"/>
  <c r="F2991" i="7"/>
  <c r="G2991" i="7" s="1"/>
  <c r="F2997" i="1" s="1"/>
  <c r="G2997" i="1" s="1"/>
  <c r="F2999" i="7"/>
  <c r="G2999" i="7" s="1"/>
  <c r="F3007" i="7"/>
  <c r="G3007" i="7" s="1"/>
  <c r="F2992" i="7"/>
  <c r="G2992" i="7" s="1"/>
  <c r="F3001" i="7"/>
  <c r="G3001" i="7" s="1"/>
  <c r="F3010" i="7"/>
  <c r="G3010" i="7" s="1"/>
  <c r="F2984" i="7"/>
  <c r="G2984" i="7" s="1"/>
  <c r="F2993" i="7"/>
  <c r="G2993" i="7" s="1"/>
  <c r="F3002" i="7"/>
  <c r="G3002" i="7" s="1"/>
  <c r="F3011" i="7"/>
  <c r="G3011" i="7" s="1"/>
  <c r="F2986" i="7"/>
  <c r="G2986" i="7" s="1"/>
  <c r="F2995" i="7"/>
  <c r="G2995" i="7" s="1"/>
  <c r="F3001" i="1" s="1"/>
  <c r="G3001" i="1" s="1"/>
  <c r="F3004" i="7"/>
  <c r="G3004" i="7" s="1"/>
  <c r="F3013" i="7"/>
  <c r="G3013" i="7" s="1"/>
  <c r="F2988" i="7"/>
  <c r="G2988" i="7" s="1"/>
  <c r="F2997" i="7"/>
  <c r="G2997" i="7" s="1"/>
  <c r="F3006" i="7"/>
  <c r="G3006" i="7" s="1"/>
  <c r="F2994" i="7"/>
  <c r="G2994" i="7" s="1"/>
  <c r="F3012" i="7"/>
  <c r="G3012" i="7" s="1"/>
  <c r="F2996" i="7"/>
  <c r="G2996" i="7" s="1"/>
  <c r="F3014" i="7"/>
  <c r="G3014" i="7" s="1"/>
  <c r="F2998" i="7"/>
  <c r="G2998" i="7" s="1"/>
  <c r="F3000" i="7"/>
  <c r="G3000" i="7" s="1"/>
  <c r="F2985" i="7"/>
  <c r="G2985" i="7" s="1"/>
  <c r="F3003" i="7"/>
  <c r="G3003" i="7" s="1"/>
  <c r="F2990" i="7"/>
  <c r="G2990" i="7" s="1"/>
  <c r="F2987" i="7"/>
  <c r="G2987" i="7" s="1"/>
  <c r="F3005" i="7"/>
  <c r="G3005" i="7" s="1"/>
  <c r="F2989" i="7"/>
  <c r="G2989" i="7" s="1"/>
  <c r="F3008" i="7"/>
  <c r="G3008" i="7" s="1"/>
  <c r="F3009" i="7"/>
  <c r="G3009" i="7" s="1"/>
  <c r="I93" i="6"/>
  <c r="F2748" i="7"/>
  <c r="G2748" i="7" s="1"/>
  <c r="F2754" i="1" s="1"/>
  <c r="G2754" i="1" s="1"/>
  <c r="F2756" i="7"/>
  <c r="G2756" i="7" s="1"/>
  <c r="F2762" i="1" s="1"/>
  <c r="G2762" i="1" s="1"/>
  <c r="F2764" i="7"/>
  <c r="G2764" i="7" s="1"/>
  <c r="F2770" i="1" s="1"/>
  <c r="G2770" i="1" s="1"/>
  <c r="F2741" i="7"/>
  <c r="G2741" i="7" s="1"/>
  <c r="F2749" i="7"/>
  <c r="G2749" i="7" s="1"/>
  <c r="F2757" i="7"/>
  <c r="G2757" i="7" s="1"/>
  <c r="F2765" i="7"/>
  <c r="G2765" i="7" s="1"/>
  <c r="F2743" i="7"/>
  <c r="G2743" i="7" s="1"/>
  <c r="F2749" i="1" s="1"/>
  <c r="G2749" i="1" s="1"/>
  <c r="F2751" i="7"/>
  <c r="G2751" i="7" s="1"/>
  <c r="F2757" i="1" s="1"/>
  <c r="G2757" i="1" s="1"/>
  <c r="F2759" i="7"/>
  <c r="G2759" i="7" s="1"/>
  <c r="F2767" i="7"/>
  <c r="G2767" i="7" s="1"/>
  <c r="F2744" i="7"/>
  <c r="G2744" i="7" s="1"/>
  <c r="F2755" i="7"/>
  <c r="G2755" i="7" s="1"/>
  <c r="F2761" i="1" s="1"/>
  <c r="G2761" i="1" s="1"/>
  <c r="F2769" i="7"/>
  <c r="G2769" i="7" s="1"/>
  <c r="F2745" i="7"/>
  <c r="G2745" i="7" s="1"/>
  <c r="F2758" i="7"/>
  <c r="G2758" i="7" s="1"/>
  <c r="F2764" i="1" s="1"/>
  <c r="G2764" i="1" s="1"/>
  <c r="F2770" i="7"/>
  <c r="G2770" i="7" s="1"/>
  <c r="F2747" i="7"/>
  <c r="G2747" i="7" s="1"/>
  <c r="F2753" i="1" s="1"/>
  <c r="G2753" i="1" s="1"/>
  <c r="F2761" i="7"/>
  <c r="G2761" i="7" s="1"/>
  <c r="F2752" i="7"/>
  <c r="G2752" i="7" s="1"/>
  <c r="F2763" i="7"/>
  <c r="G2763" i="7" s="1"/>
  <c r="F2769" i="1" s="1"/>
  <c r="G2769" i="1" s="1"/>
  <c r="F2760" i="7"/>
  <c r="G2760" i="7" s="1"/>
  <c r="F2766" i="7"/>
  <c r="G2766" i="7" s="1"/>
  <c r="F2772" i="1" s="1"/>
  <c r="G2772" i="1" s="1"/>
  <c r="F2762" i="7"/>
  <c r="G2762" i="7" s="1"/>
  <c r="F2742" i="7"/>
  <c r="G2742" i="7" s="1"/>
  <c r="F2748" i="1" s="1"/>
  <c r="G2748" i="1" s="1"/>
  <c r="F2768" i="7"/>
  <c r="G2768" i="7" s="1"/>
  <c r="F2746" i="7"/>
  <c r="G2746" i="7" s="1"/>
  <c r="F2771" i="7"/>
  <c r="G2771" i="7" s="1"/>
  <c r="F2777" i="1" s="1"/>
  <c r="G2777" i="1" s="1"/>
  <c r="F2754" i="7"/>
  <c r="G2754" i="7" s="1"/>
  <c r="F2750" i="7"/>
  <c r="G2750" i="7" s="1"/>
  <c r="F2756" i="1" s="1"/>
  <c r="G2756" i="1" s="1"/>
  <c r="F2753" i="7"/>
  <c r="G2753" i="7" s="1"/>
  <c r="I85" i="6"/>
  <c r="F2500" i="7"/>
  <c r="G2500" i="7" s="1"/>
  <c r="F2508" i="7"/>
  <c r="G2508" i="7" s="1"/>
  <c r="F2516" i="7"/>
  <c r="G2516" i="7" s="1"/>
  <c r="F2524" i="7"/>
  <c r="G2524" i="7" s="1"/>
  <c r="F2501" i="7"/>
  <c r="G2501" i="7" s="1"/>
  <c r="F2509" i="7"/>
  <c r="G2509" i="7" s="1"/>
  <c r="F2517" i="7"/>
  <c r="G2517" i="7" s="1"/>
  <c r="F2525" i="7"/>
  <c r="G2525" i="7" s="1"/>
  <c r="F2503" i="7"/>
  <c r="G2503" i="7" s="1"/>
  <c r="F2511" i="7"/>
  <c r="G2511" i="7" s="1"/>
  <c r="F2519" i="7"/>
  <c r="G2519" i="7" s="1"/>
  <c r="F2527" i="7"/>
  <c r="G2527" i="7" s="1"/>
  <c r="F2499" i="7"/>
  <c r="G2499" i="7" s="1"/>
  <c r="F2513" i="7"/>
  <c r="G2513" i="7" s="1"/>
  <c r="F2526" i="7"/>
  <c r="G2526" i="7" s="1"/>
  <c r="F2502" i="7"/>
  <c r="G2502" i="7" s="1"/>
  <c r="F2514" i="7"/>
  <c r="G2514" i="7" s="1"/>
  <c r="F2528" i="7"/>
  <c r="G2528" i="7" s="1"/>
  <c r="F2505" i="7"/>
  <c r="G2505" i="7" s="1"/>
  <c r="F2518" i="7"/>
  <c r="G2518" i="7" s="1"/>
  <c r="F2507" i="7"/>
  <c r="G2507" i="7" s="1"/>
  <c r="F2521" i="7"/>
  <c r="G2521" i="7" s="1"/>
  <c r="F2504" i="7"/>
  <c r="G2504" i="7" s="1"/>
  <c r="F2506" i="7"/>
  <c r="G2506" i="7" s="1"/>
  <c r="F2510" i="7"/>
  <c r="G2510" i="7" s="1"/>
  <c r="F2512" i="7"/>
  <c r="G2512" i="7" s="1"/>
  <c r="F2515" i="7"/>
  <c r="G2515" i="7" s="1"/>
  <c r="F2520" i="7"/>
  <c r="G2520" i="7" s="1"/>
  <c r="F2522" i="7"/>
  <c r="G2522" i="7" s="1"/>
  <c r="F2523" i="7"/>
  <c r="G2523" i="7" s="1"/>
  <c r="I77" i="6"/>
  <c r="F2260" i="7"/>
  <c r="G2260" i="7" s="1"/>
  <c r="F2268" i="7"/>
  <c r="G2268" i="7" s="1"/>
  <c r="F2276" i="7"/>
  <c r="G2276" i="7" s="1"/>
  <c r="F2284" i="7"/>
  <c r="G2284" i="7" s="1"/>
  <c r="F2261" i="7"/>
  <c r="G2261" i="7" s="1"/>
  <c r="F2269" i="7"/>
  <c r="G2269" i="7" s="1"/>
  <c r="F2277" i="7"/>
  <c r="G2277" i="7" s="1"/>
  <c r="F2255" i="7"/>
  <c r="G2255" i="7" s="1"/>
  <c r="F2263" i="7"/>
  <c r="G2263" i="7" s="1"/>
  <c r="F2269" i="1" s="1"/>
  <c r="G2269" i="1" s="1"/>
  <c r="F2271" i="7"/>
  <c r="G2271" i="7" s="1"/>
  <c r="F2279" i="7"/>
  <c r="G2279" i="7" s="1"/>
  <c r="F2257" i="7"/>
  <c r="G2257" i="7" s="1"/>
  <c r="F2270" i="7"/>
  <c r="G2270" i="7" s="1"/>
  <c r="F2282" i="7"/>
  <c r="G2282" i="7" s="1"/>
  <c r="F2258" i="7"/>
  <c r="G2258" i="7" s="1"/>
  <c r="F2272" i="7"/>
  <c r="G2272" i="7" s="1"/>
  <c r="F2283" i="7"/>
  <c r="G2283" i="7" s="1"/>
  <c r="F2289" i="1" s="1"/>
  <c r="G2289" i="1" s="1"/>
  <c r="F2262" i="7"/>
  <c r="G2262" i="7" s="1"/>
  <c r="F2268" i="1" s="1"/>
  <c r="G2268" i="1" s="1"/>
  <c r="F2274" i="7"/>
  <c r="G2274" i="7" s="1"/>
  <c r="F2265" i="7"/>
  <c r="G2265" i="7" s="1"/>
  <c r="F2278" i="7"/>
  <c r="G2278" i="7" s="1"/>
  <c r="F2273" i="7"/>
  <c r="G2273" i="7" s="1"/>
  <c r="F2275" i="7"/>
  <c r="G2275" i="7" s="1"/>
  <c r="F2254" i="7"/>
  <c r="G2254" i="7" s="1"/>
  <c r="F2280" i="7"/>
  <c r="G2280" i="7" s="1"/>
  <c r="F2267" i="7"/>
  <c r="G2267" i="7" s="1"/>
  <c r="F2256" i="7"/>
  <c r="G2256" i="7" s="1"/>
  <c r="F2281" i="7"/>
  <c r="G2281" i="7" s="1"/>
  <c r="F2259" i="7"/>
  <c r="G2259" i="7" s="1"/>
  <c r="F2265" i="1" s="1"/>
  <c r="G2265" i="1" s="1"/>
  <c r="F2264" i="7"/>
  <c r="G2264" i="7" s="1"/>
  <c r="F2270" i="1" s="1"/>
  <c r="G2270" i="1" s="1"/>
  <c r="F2266" i="7"/>
  <c r="G2266" i="7" s="1"/>
  <c r="I69" i="6"/>
  <c r="F2012" i="7"/>
  <c r="G2012" i="7" s="1"/>
  <c r="F2020" i="7"/>
  <c r="G2020" i="7" s="1"/>
  <c r="F2028" i="7"/>
  <c r="G2028" i="7" s="1"/>
  <c r="F2036" i="7"/>
  <c r="G2036" i="7" s="1"/>
  <c r="F2013" i="7"/>
  <c r="G2013" i="7" s="1"/>
  <c r="F2021" i="7"/>
  <c r="G2021" i="7" s="1"/>
  <c r="F2029" i="7"/>
  <c r="G2029" i="7" s="1"/>
  <c r="F2037" i="7"/>
  <c r="G2037" i="7" s="1"/>
  <c r="F2015" i="7"/>
  <c r="G2015" i="7" s="1"/>
  <c r="F2023" i="7"/>
  <c r="G2023" i="7" s="1"/>
  <c r="F2031" i="7"/>
  <c r="G2031" i="7" s="1"/>
  <c r="F2039" i="7"/>
  <c r="G2039" i="7" s="1"/>
  <c r="F2014" i="7"/>
  <c r="G2014" i="7" s="1"/>
  <c r="F2026" i="7"/>
  <c r="G2026" i="7" s="1"/>
  <c r="F2040" i="7"/>
  <c r="G2040" i="7" s="1"/>
  <c r="F2016" i="7"/>
  <c r="G2016" i="7" s="1"/>
  <c r="F2027" i="7"/>
  <c r="G2027" i="7" s="1"/>
  <c r="F2018" i="7"/>
  <c r="G2018" i="7" s="1"/>
  <c r="F2032" i="7"/>
  <c r="G2032" i="7" s="1"/>
  <c r="F2022" i="7"/>
  <c r="G2022" i="7" s="1"/>
  <c r="F2034" i="7"/>
  <c r="G2034" i="7" s="1"/>
  <c r="F2017" i="7"/>
  <c r="G2017" i="7" s="1"/>
  <c r="F2019" i="7"/>
  <c r="G2019" i="7" s="1"/>
  <c r="F2024" i="7"/>
  <c r="G2024" i="7" s="1"/>
  <c r="F2025" i="7"/>
  <c r="G2025" i="7" s="1"/>
  <c r="F2030" i="7"/>
  <c r="G2030" i="7" s="1"/>
  <c r="F2038" i="7"/>
  <c r="G2038" i="7" s="1"/>
  <c r="F2033" i="7"/>
  <c r="G2033" i="7" s="1"/>
  <c r="F2010" i="7"/>
  <c r="G2010" i="7" s="1"/>
  <c r="F2035" i="7"/>
  <c r="G2035" i="7" s="1"/>
  <c r="F2011" i="7"/>
  <c r="G2011" i="7" s="1"/>
  <c r="I61" i="6"/>
  <c r="F1772" i="7"/>
  <c r="G1772" i="7" s="1"/>
  <c r="F1780" i="7"/>
  <c r="G1780" i="7" s="1"/>
  <c r="F1788" i="7"/>
  <c r="G1788" i="7" s="1"/>
  <c r="F1796" i="7"/>
  <c r="G1796" i="7" s="1"/>
  <c r="F1773" i="7"/>
  <c r="G1773" i="7" s="1"/>
  <c r="F1781" i="7"/>
  <c r="G1781" i="7" s="1"/>
  <c r="F1789" i="7"/>
  <c r="G1789" i="7" s="1"/>
  <c r="F1797" i="7"/>
  <c r="G1797" i="7" s="1"/>
  <c r="F1775" i="7"/>
  <c r="G1775" i="7" s="1"/>
  <c r="F1781" i="1" s="1"/>
  <c r="G1781" i="1" s="1"/>
  <c r="F1783" i="7"/>
  <c r="G1783" i="7" s="1"/>
  <c r="F1791" i="7"/>
  <c r="G1791" i="7" s="1"/>
  <c r="F1770" i="7"/>
  <c r="G1770" i="7" s="1"/>
  <c r="F1784" i="7"/>
  <c r="G1784" i="7" s="1"/>
  <c r="F1795" i="7"/>
  <c r="G1795" i="7" s="1"/>
  <c r="F1771" i="7"/>
  <c r="G1771" i="7" s="1"/>
  <c r="F1785" i="7"/>
  <c r="G1785" i="7" s="1"/>
  <c r="F1776" i="7"/>
  <c r="G1776" i="7" s="1"/>
  <c r="F1787" i="7"/>
  <c r="G1787" i="7" s="1"/>
  <c r="F1778" i="7"/>
  <c r="G1778" i="7" s="1"/>
  <c r="F1792" i="7"/>
  <c r="G1792" i="7" s="1"/>
  <c r="F1786" i="7"/>
  <c r="G1786" i="7" s="1"/>
  <c r="F1790" i="7"/>
  <c r="G1790" i="7" s="1"/>
  <c r="F1768" i="7"/>
  <c r="G1768" i="7" s="1"/>
  <c r="F1793" i="7"/>
  <c r="G1793" i="7" s="1"/>
  <c r="F1782" i="7"/>
  <c r="G1782" i="7" s="1"/>
  <c r="F1769" i="7"/>
  <c r="G1769" i="7" s="1"/>
  <c r="F1794" i="7"/>
  <c r="G1794" i="7" s="1"/>
  <c r="F1774" i="7"/>
  <c r="G1774" i="7" s="1"/>
  <c r="F1777" i="7"/>
  <c r="G1777" i="7" s="1"/>
  <c r="F1779" i="7"/>
  <c r="G1779" i="7" s="1"/>
  <c r="I53" i="6"/>
  <c r="F1524" i="7"/>
  <c r="G1524" i="7" s="1"/>
  <c r="F1532" i="7"/>
  <c r="G1532" i="7" s="1"/>
  <c r="F1540" i="7"/>
  <c r="G1540" i="7" s="1"/>
  <c r="F1548" i="7"/>
  <c r="G1548" i="7" s="1"/>
  <c r="F1525" i="7"/>
  <c r="G1525" i="7" s="1"/>
  <c r="F1533" i="7"/>
  <c r="G1533" i="7" s="1"/>
  <c r="F1541" i="7"/>
  <c r="G1541" i="7" s="1"/>
  <c r="F1549" i="7"/>
  <c r="G1549" i="7" s="1"/>
  <c r="F1527" i="7"/>
  <c r="G1527" i="7" s="1"/>
  <c r="F1535" i="7"/>
  <c r="G1535" i="7" s="1"/>
  <c r="F1543" i="7"/>
  <c r="G1543" i="7" s="1"/>
  <c r="F1551" i="7"/>
  <c r="G1551" i="7" s="1"/>
  <c r="F1528" i="7"/>
  <c r="G1528" i="7" s="1"/>
  <c r="F1539" i="7"/>
  <c r="G1539" i="7" s="1"/>
  <c r="F1553" i="7"/>
  <c r="G1553" i="7" s="1"/>
  <c r="F1529" i="7"/>
  <c r="G1529" i="7" s="1"/>
  <c r="F1542" i="7"/>
  <c r="G1542" i="7" s="1"/>
  <c r="F1531" i="7"/>
  <c r="G1531" i="7" s="1"/>
  <c r="F1545" i="7"/>
  <c r="G1545" i="7" s="1"/>
  <c r="F1536" i="7"/>
  <c r="G1536" i="7" s="1"/>
  <c r="F1547" i="7"/>
  <c r="G1547" i="7" s="1"/>
  <c r="F1530" i="7"/>
  <c r="G1530" i="7" s="1"/>
  <c r="F1534" i="7"/>
  <c r="G1534" i="7" s="1"/>
  <c r="F1537" i="7"/>
  <c r="G1537" i="7" s="1"/>
  <c r="F1552" i="7"/>
  <c r="G1552" i="7" s="1"/>
  <c r="F1538" i="7"/>
  <c r="G1538" i="7" s="1"/>
  <c r="F1544" i="7"/>
  <c r="G1544" i="7" s="1"/>
  <c r="F1526" i="7"/>
  <c r="G1526" i="7" s="1"/>
  <c r="F1546" i="7"/>
  <c r="G1546" i="7" s="1"/>
  <c r="F1523" i="7"/>
  <c r="G1523" i="7" s="1"/>
  <c r="F1550" i="7"/>
  <c r="G1550" i="7" s="1"/>
  <c r="I45" i="6"/>
  <c r="F1284" i="7"/>
  <c r="G1284" i="7" s="1"/>
  <c r="F1292" i="7"/>
  <c r="G1292" i="7" s="1"/>
  <c r="F1300" i="7"/>
  <c r="G1300" i="7" s="1"/>
  <c r="F1308" i="7"/>
  <c r="G1308" i="7" s="1"/>
  <c r="F1285" i="7"/>
  <c r="G1285" i="7" s="1"/>
  <c r="F1293" i="7"/>
  <c r="G1293" i="7" s="1"/>
  <c r="F1301" i="7"/>
  <c r="G1301" i="7" s="1"/>
  <c r="F1309" i="7"/>
  <c r="G1309" i="7" s="1"/>
  <c r="F1287" i="7"/>
  <c r="G1287" i="7" s="1"/>
  <c r="F1295" i="7"/>
  <c r="G1295" i="7" s="1"/>
  <c r="F1303" i="7"/>
  <c r="G1303" i="7" s="1"/>
  <c r="F1283" i="7"/>
  <c r="G1283" i="7" s="1"/>
  <c r="F1297" i="7"/>
  <c r="G1297" i="7" s="1"/>
  <c r="F1310" i="7"/>
  <c r="G1310" i="7" s="1"/>
  <c r="F1286" i="7"/>
  <c r="G1286" i="7" s="1"/>
  <c r="F1298" i="7"/>
  <c r="G1298" i="7" s="1"/>
  <c r="F1289" i="7"/>
  <c r="G1289" i="7" s="1"/>
  <c r="F1302" i="7"/>
  <c r="G1302" i="7" s="1"/>
  <c r="F1280" i="7"/>
  <c r="G1280" i="7" s="1"/>
  <c r="F1291" i="7"/>
  <c r="G1291" i="7" s="1"/>
  <c r="F1305" i="7"/>
  <c r="G1305" i="7" s="1"/>
  <c r="F1299" i="7"/>
  <c r="G1299" i="7" s="1"/>
  <c r="F1296" i="7"/>
  <c r="G1296" i="7" s="1"/>
  <c r="F1304" i="7"/>
  <c r="G1304" i="7" s="1"/>
  <c r="F1281" i="7"/>
  <c r="G1281" i="7" s="1"/>
  <c r="F1306" i="7"/>
  <c r="G1306" i="7" s="1"/>
  <c r="F1282" i="7"/>
  <c r="G1282" i="7" s="1"/>
  <c r="F1307" i="7"/>
  <c r="G1307" i="7" s="1"/>
  <c r="F1288" i="7"/>
  <c r="G1288" i="7" s="1"/>
  <c r="F1290" i="7"/>
  <c r="G1290" i="7" s="1"/>
  <c r="F1294" i="7"/>
  <c r="G1294" i="7" s="1"/>
  <c r="I37" i="6"/>
  <c r="F1044" i="7"/>
  <c r="G1044" i="7" s="1"/>
  <c r="F1052" i="7"/>
  <c r="G1052" i="7" s="1"/>
  <c r="F1060" i="7"/>
  <c r="G1060" i="7" s="1"/>
  <c r="F1045" i="7"/>
  <c r="G1045" i="7" s="1"/>
  <c r="F1053" i="7"/>
  <c r="G1053" i="7" s="1"/>
  <c r="F1061" i="7"/>
  <c r="G1061" i="7" s="1"/>
  <c r="F1039" i="7"/>
  <c r="G1039" i="7" s="1"/>
  <c r="F1047" i="7"/>
  <c r="G1047" i="7" s="1"/>
  <c r="F1055" i="7"/>
  <c r="G1055" i="7" s="1"/>
  <c r="F1063" i="7"/>
  <c r="G1063" i="7" s="1"/>
  <c r="F1041" i="7"/>
  <c r="G1041" i="7" s="1"/>
  <c r="F1054" i="7"/>
  <c r="G1054" i="7" s="1"/>
  <c r="F1066" i="7"/>
  <c r="G1066" i="7" s="1"/>
  <c r="F1042" i="7"/>
  <c r="G1042" i="7" s="1"/>
  <c r="F1056" i="7"/>
  <c r="G1056" i="7" s="1"/>
  <c r="F1067" i="7"/>
  <c r="G1067" i="7" s="1"/>
  <c r="F1046" i="7"/>
  <c r="G1046" i="7" s="1"/>
  <c r="F1058" i="7"/>
  <c r="G1058" i="7" s="1"/>
  <c r="F1049" i="7"/>
  <c r="G1049" i="7" s="1"/>
  <c r="F1062" i="7"/>
  <c r="G1062" i="7" s="1"/>
  <c r="F1043" i="7"/>
  <c r="G1043" i="7" s="1"/>
  <c r="F1048" i="7"/>
  <c r="G1048" i="7" s="1"/>
  <c r="F1050" i="7"/>
  <c r="G1050" i="7" s="1"/>
  <c r="F1040" i="7"/>
  <c r="G1040" i="7" s="1"/>
  <c r="F1051" i="7"/>
  <c r="G1051" i="7" s="1"/>
  <c r="F1057" i="7"/>
  <c r="G1057" i="7" s="1"/>
  <c r="F1059" i="7"/>
  <c r="G1059" i="7" s="1"/>
  <c r="F1038" i="7"/>
  <c r="G1038" i="7" s="1"/>
  <c r="F1064" i="7"/>
  <c r="G1064" i="7" s="1"/>
  <c r="F1065" i="7"/>
  <c r="G1065" i="7" s="1"/>
  <c r="I29" i="6"/>
  <c r="F796" i="7"/>
  <c r="G796" i="7" s="1"/>
  <c r="F804" i="7"/>
  <c r="G804" i="7" s="1"/>
  <c r="F812" i="7"/>
  <c r="G812" i="7" s="1"/>
  <c r="F820" i="7"/>
  <c r="G820" i="7" s="1"/>
  <c r="F797" i="7"/>
  <c r="G797" i="7" s="1"/>
  <c r="F805" i="7"/>
  <c r="G805" i="7" s="1"/>
  <c r="F813" i="7"/>
  <c r="G813" i="7" s="1"/>
  <c r="F821" i="7"/>
  <c r="G821" i="7" s="1"/>
  <c r="F799" i="7"/>
  <c r="G799" i="7" s="1"/>
  <c r="F807" i="7"/>
  <c r="G807" i="7" s="1"/>
  <c r="F815" i="7"/>
  <c r="G815" i="7" s="1"/>
  <c r="F823" i="7"/>
  <c r="G823" i="7" s="1"/>
  <c r="F798" i="7"/>
  <c r="G798" i="7" s="1"/>
  <c r="F810" i="7"/>
  <c r="G810" i="7" s="1"/>
  <c r="F801" i="7"/>
  <c r="G801" i="7" s="1"/>
  <c r="F800" i="7"/>
  <c r="G800" i="7" s="1"/>
  <c r="F811" i="7"/>
  <c r="G811" i="7" s="1"/>
  <c r="F814" i="7"/>
  <c r="G814" i="7" s="1"/>
  <c r="F802" i="7"/>
  <c r="G802" i="7" s="1"/>
  <c r="F816" i="7"/>
  <c r="G816" i="7" s="1"/>
  <c r="F793" i="7"/>
  <c r="G793" i="7" s="1"/>
  <c r="F806" i="7"/>
  <c r="G806" i="7" s="1"/>
  <c r="F818" i="7"/>
  <c r="G818" i="7" s="1"/>
  <c r="F808" i="7"/>
  <c r="G808" i="7" s="1"/>
  <c r="F803" i="7"/>
  <c r="G803" i="7" s="1"/>
  <c r="F809" i="7"/>
  <c r="G809" i="7" s="1"/>
  <c r="F817" i="7"/>
  <c r="G817" i="7" s="1"/>
  <c r="F819" i="7"/>
  <c r="G819" i="7" s="1"/>
  <c r="F822" i="7"/>
  <c r="G822" i="7" s="1"/>
  <c r="F828" i="1" s="1"/>
  <c r="G828" i="1" s="1"/>
  <c r="F794" i="7"/>
  <c r="G794" i="7" s="1"/>
  <c r="F795" i="7"/>
  <c r="G795" i="7" s="1"/>
  <c r="I21" i="6"/>
  <c r="F555" i="7"/>
  <c r="G555" i="7" s="1"/>
  <c r="F563" i="7"/>
  <c r="G563" i="7" s="1"/>
  <c r="F571" i="7"/>
  <c r="G571" i="7" s="1"/>
  <c r="F556" i="7"/>
  <c r="G556" i="7" s="1"/>
  <c r="F564" i="7"/>
  <c r="G564" i="7" s="1"/>
  <c r="F572" i="7"/>
  <c r="G572" i="7" s="1"/>
  <c r="F551" i="7"/>
  <c r="G551" i="7" s="1"/>
  <c r="F559" i="7"/>
  <c r="G559" i="7" s="1"/>
  <c r="F567" i="7"/>
  <c r="G567" i="7" s="1"/>
  <c r="F552" i="7"/>
  <c r="G552" i="7" s="1"/>
  <c r="F560" i="7"/>
  <c r="G560" i="7" s="1"/>
  <c r="F568" i="7"/>
  <c r="G568" i="7" s="1"/>
  <c r="F574" i="1" s="1"/>
  <c r="G574" i="1" s="1"/>
  <c r="F553" i="7"/>
  <c r="G553" i="7" s="1"/>
  <c r="F569" i="7"/>
  <c r="G569" i="7" s="1"/>
  <c r="F579" i="7"/>
  <c r="G579" i="7" s="1"/>
  <c r="F554" i="7"/>
  <c r="G554" i="7" s="1"/>
  <c r="F570" i="7"/>
  <c r="G570" i="7" s="1"/>
  <c r="F558" i="7"/>
  <c r="G558" i="7" s="1"/>
  <c r="F574" i="7"/>
  <c r="G574" i="7" s="1"/>
  <c r="F561" i="7"/>
  <c r="G561" i="7" s="1"/>
  <c r="F578" i="7"/>
  <c r="G578" i="7" s="1"/>
  <c r="F562" i="7"/>
  <c r="G562" i="7" s="1"/>
  <c r="F565" i="7"/>
  <c r="G565" i="7" s="1"/>
  <c r="F566" i="7"/>
  <c r="G566" i="7" s="1"/>
  <c r="F549" i="7"/>
  <c r="G549" i="7" s="1"/>
  <c r="F575" i="7"/>
  <c r="G575" i="7" s="1"/>
  <c r="F557" i="7"/>
  <c r="G557" i="7" s="1"/>
  <c r="F550" i="7"/>
  <c r="G550" i="7" s="1"/>
  <c r="F573" i="7"/>
  <c r="G573" i="7" s="1"/>
  <c r="F576" i="7"/>
  <c r="G576" i="7" s="1"/>
  <c r="F577" i="7"/>
  <c r="G577" i="7" s="1"/>
  <c r="I13" i="6"/>
  <c r="F307" i="7"/>
  <c r="G307" i="7" s="1"/>
  <c r="F315" i="7"/>
  <c r="G315" i="7" s="1"/>
  <c r="F323" i="7"/>
  <c r="G323" i="7" s="1"/>
  <c r="F331" i="7"/>
  <c r="G331" i="7" s="1"/>
  <c r="F308" i="7"/>
  <c r="G308" i="7" s="1"/>
  <c r="F316" i="7"/>
  <c r="G316" i="7" s="1"/>
  <c r="F324" i="7"/>
  <c r="G324" i="7" s="1"/>
  <c r="F332" i="7"/>
  <c r="G332" i="7" s="1"/>
  <c r="F311" i="7"/>
  <c r="G311" i="7" s="1"/>
  <c r="F319" i="7"/>
  <c r="G319" i="7" s="1"/>
  <c r="F327" i="7"/>
  <c r="G327" i="7" s="1"/>
  <c r="F333" i="1" s="1"/>
  <c r="G333" i="1" s="1"/>
  <c r="F335" i="7"/>
  <c r="G335" i="7" s="1"/>
  <c r="F312" i="7"/>
  <c r="G312" i="7" s="1"/>
  <c r="F320" i="7"/>
  <c r="G320" i="7" s="1"/>
  <c r="F328" i="7"/>
  <c r="G328" i="7" s="1"/>
  <c r="F336" i="7"/>
  <c r="G336" i="7" s="1"/>
  <c r="F313" i="7"/>
  <c r="G313" i="7" s="1"/>
  <c r="F329" i="7"/>
  <c r="G329" i="7" s="1"/>
  <c r="F314" i="7"/>
  <c r="G314" i="7" s="1"/>
  <c r="F330" i="7"/>
  <c r="G330" i="7" s="1"/>
  <c r="F318" i="7"/>
  <c r="G318" i="7" s="1"/>
  <c r="F334" i="7"/>
  <c r="G334" i="7" s="1"/>
  <c r="F326" i="7"/>
  <c r="G326" i="7" s="1"/>
  <c r="F333" i="7"/>
  <c r="G333" i="7" s="1"/>
  <c r="F309" i="7"/>
  <c r="G309" i="7" s="1"/>
  <c r="F310" i="7"/>
  <c r="G310" i="7" s="1"/>
  <c r="F321" i="7"/>
  <c r="G321" i="7" s="1"/>
  <c r="F317" i="7"/>
  <c r="G317" i="7" s="1"/>
  <c r="F322" i="7"/>
  <c r="G322" i="7" s="1"/>
  <c r="F325" i="7"/>
  <c r="G325" i="7" s="1"/>
  <c r="I5" i="6"/>
  <c r="F67" i="7"/>
  <c r="G67" i="7" s="1"/>
  <c r="F75" i="7"/>
  <c r="G75" i="7" s="1"/>
  <c r="F83" i="7"/>
  <c r="G83" i="7" s="1"/>
  <c r="F91" i="7"/>
  <c r="G91" i="7" s="1"/>
  <c r="F68" i="7"/>
  <c r="G68" i="7" s="1"/>
  <c r="F76" i="7"/>
  <c r="G76" i="7" s="1"/>
  <c r="F84" i="7"/>
  <c r="G84" i="7" s="1"/>
  <c r="F92" i="7"/>
  <c r="G92" i="7" s="1"/>
  <c r="F63" i="7"/>
  <c r="G63" i="7" s="1"/>
  <c r="F71" i="7"/>
  <c r="G71" i="7" s="1"/>
  <c r="F79" i="7"/>
  <c r="G79" i="7" s="1"/>
  <c r="F87" i="7"/>
  <c r="G87" i="7" s="1"/>
  <c r="F64" i="7"/>
  <c r="G64" i="7" s="1"/>
  <c r="F72" i="7"/>
  <c r="G72" i="7" s="1"/>
  <c r="F80" i="7"/>
  <c r="G80" i="7" s="1"/>
  <c r="F88" i="7"/>
  <c r="G88" i="7" s="1"/>
  <c r="F73" i="7"/>
  <c r="G73" i="7" s="1"/>
  <c r="F89" i="7"/>
  <c r="G89" i="7" s="1"/>
  <c r="F74" i="7"/>
  <c r="G74" i="7" s="1"/>
  <c r="F90" i="7"/>
  <c r="G90" i="7" s="1"/>
  <c r="F62" i="7"/>
  <c r="G62" i="7" s="1"/>
  <c r="F68" i="1" s="1"/>
  <c r="G68" i="1" s="1"/>
  <c r="F78" i="7"/>
  <c r="G78" i="7" s="1"/>
  <c r="F70" i="7"/>
  <c r="G70" i="7" s="1"/>
  <c r="F77" i="7"/>
  <c r="G77" i="7" s="1"/>
  <c r="F81" i="7"/>
  <c r="G81" i="7" s="1"/>
  <c r="F82" i="7"/>
  <c r="G82" i="7" s="1"/>
  <c r="F65" i="7"/>
  <c r="G65" i="7" s="1"/>
  <c r="F86" i="7"/>
  <c r="G86" i="7" s="1"/>
  <c r="F85" i="7"/>
  <c r="G85" i="7" s="1"/>
  <c r="F69" i="7"/>
  <c r="G69" i="7" s="1"/>
  <c r="F66" i="7"/>
  <c r="G66" i="7" s="1"/>
  <c r="D288" i="6"/>
  <c r="C8682" i="7"/>
  <c r="D8682" i="7" s="1"/>
  <c r="F8688" i="1" s="1"/>
  <c r="G8688" i="1" s="1"/>
  <c r="C8690" i="7"/>
  <c r="D8690" i="7" s="1"/>
  <c r="F8696" i="1" s="1"/>
  <c r="G8696" i="1" s="1"/>
  <c r="C8698" i="7"/>
  <c r="D8698" i="7" s="1"/>
  <c r="F8704" i="1" s="1"/>
  <c r="G8704" i="1" s="1"/>
  <c r="C8706" i="7"/>
  <c r="D8706" i="7" s="1"/>
  <c r="F8712" i="1" s="1"/>
  <c r="G8712" i="1" s="1"/>
  <c r="C8677" i="7"/>
  <c r="D8677" i="7" s="1"/>
  <c r="F8683" i="1" s="1"/>
  <c r="G8683" i="1" s="1"/>
  <c r="C8701" i="7"/>
  <c r="D8701" i="7" s="1"/>
  <c r="F8707" i="1" s="1"/>
  <c r="G8707" i="1" s="1"/>
  <c r="C8683" i="7"/>
  <c r="D8683" i="7" s="1"/>
  <c r="F8689" i="1" s="1"/>
  <c r="G8689" i="1" s="1"/>
  <c r="C8691" i="7"/>
  <c r="D8691" i="7" s="1"/>
  <c r="F8697" i="1" s="1"/>
  <c r="G8697" i="1" s="1"/>
  <c r="C8699" i="7"/>
  <c r="D8699" i="7" s="1"/>
  <c r="F8705" i="1" s="1"/>
  <c r="G8705" i="1" s="1"/>
  <c r="C8707" i="7"/>
  <c r="D8707" i="7" s="1"/>
  <c r="F8713" i="1" s="1"/>
  <c r="G8713" i="1" s="1"/>
  <c r="C8685" i="7"/>
  <c r="D8685" i="7" s="1"/>
  <c r="F8691" i="1" s="1"/>
  <c r="G8691" i="1" s="1"/>
  <c r="C8678" i="7"/>
  <c r="D8678" i="7" s="1"/>
  <c r="F8684" i="1" s="1"/>
  <c r="G8684" i="1" s="1"/>
  <c r="C8694" i="7"/>
  <c r="D8694" i="7" s="1"/>
  <c r="F8700" i="1" s="1"/>
  <c r="G8700" i="1" s="1"/>
  <c r="C8689" i="7"/>
  <c r="D8689" i="7" s="1"/>
  <c r="F8695" i="1" s="1"/>
  <c r="G8695" i="1" s="1"/>
  <c r="C8684" i="7"/>
  <c r="D8684" i="7" s="1"/>
  <c r="F8690" i="1" s="1"/>
  <c r="G8690" i="1" s="1"/>
  <c r="C8692" i="7"/>
  <c r="D8692" i="7" s="1"/>
  <c r="F8698" i="1" s="1"/>
  <c r="G8698" i="1" s="1"/>
  <c r="C8700" i="7"/>
  <c r="D8700" i="7" s="1"/>
  <c r="F8706" i="1" s="1"/>
  <c r="G8706" i="1" s="1"/>
  <c r="C8693" i="7"/>
  <c r="D8693" i="7" s="1"/>
  <c r="F8699" i="1" s="1"/>
  <c r="G8699" i="1" s="1"/>
  <c r="C8686" i="7"/>
  <c r="D8686" i="7" s="1"/>
  <c r="F8692" i="1" s="1"/>
  <c r="G8692" i="1" s="1"/>
  <c r="C8702" i="7"/>
  <c r="D8702" i="7" s="1"/>
  <c r="F8708" i="1" s="1"/>
  <c r="G8708" i="1" s="1"/>
  <c r="C8697" i="7"/>
  <c r="D8697" i="7" s="1"/>
  <c r="F8703" i="1" s="1"/>
  <c r="G8703" i="1" s="1"/>
  <c r="C8679" i="7"/>
  <c r="D8679" i="7" s="1"/>
  <c r="F8685" i="1" s="1"/>
  <c r="G8685" i="1" s="1"/>
  <c r="C8687" i="7"/>
  <c r="D8687" i="7" s="1"/>
  <c r="F8693" i="1" s="1"/>
  <c r="G8693" i="1" s="1"/>
  <c r="C8695" i="7"/>
  <c r="D8695" i="7" s="1"/>
  <c r="F8701" i="1" s="1"/>
  <c r="G8701" i="1" s="1"/>
  <c r="C8703" i="7"/>
  <c r="D8703" i="7" s="1"/>
  <c r="F8709" i="1" s="1"/>
  <c r="G8709" i="1" s="1"/>
  <c r="C8680" i="7"/>
  <c r="D8680" i="7" s="1"/>
  <c r="F8686" i="1" s="1"/>
  <c r="G8686" i="1" s="1"/>
  <c r="C8688" i="7"/>
  <c r="D8688" i="7" s="1"/>
  <c r="F8694" i="1" s="1"/>
  <c r="G8694" i="1" s="1"/>
  <c r="C8696" i="7"/>
  <c r="D8696" i="7" s="1"/>
  <c r="F8702" i="1" s="1"/>
  <c r="G8702" i="1" s="1"/>
  <c r="C8704" i="7"/>
  <c r="D8704" i="7" s="1"/>
  <c r="F8710" i="1" s="1"/>
  <c r="G8710" i="1" s="1"/>
  <c r="C8681" i="7"/>
  <c r="D8681" i="7" s="1"/>
  <c r="F8687" i="1" s="1"/>
  <c r="G8687" i="1" s="1"/>
  <c r="C8705" i="7"/>
  <c r="D8705" i="7" s="1"/>
  <c r="F8711" i="1" s="1"/>
  <c r="G8711" i="1" s="1"/>
  <c r="D272" i="6"/>
  <c r="C8194" i="7"/>
  <c r="D8194" i="7" s="1"/>
  <c r="F8200" i="1" s="1"/>
  <c r="G8200" i="1" s="1"/>
  <c r="C8202" i="7"/>
  <c r="D8202" i="7" s="1"/>
  <c r="F8208" i="1" s="1"/>
  <c r="G8208" i="1" s="1"/>
  <c r="C8210" i="7"/>
  <c r="D8210" i="7" s="1"/>
  <c r="F8216" i="1" s="1"/>
  <c r="G8216" i="1" s="1"/>
  <c r="C8218" i="7"/>
  <c r="D8218" i="7" s="1"/>
  <c r="F8224" i="1" s="1"/>
  <c r="G8224" i="1" s="1"/>
  <c r="C8205" i="7"/>
  <c r="D8205" i="7" s="1"/>
  <c r="F8211" i="1" s="1"/>
  <c r="G8211" i="1" s="1"/>
  <c r="C8217" i="7"/>
  <c r="D8217" i="7" s="1"/>
  <c r="F8223" i="1" s="1"/>
  <c r="G8223" i="1" s="1"/>
  <c r="C8195" i="7"/>
  <c r="D8195" i="7" s="1"/>
  <c r="F8201" i="1" s="1"/>
  <c r="G8201" i="1" s="1"/>
  <c r="C8203" i="7"/>
  <c r="D8203" i="7" s="1"/>
  <c r="F8209" i="1" s="1"/>
  <c r="G8209" i="1" s="1"/>
  <c r="C8211" i="7"/>
  <c r="D8211" i="7" s="1"/>
  <c r="F8217" i="1" s="1"/>
  <c r="G8217" i="1" s="1"/>
  <c r="C8219" i="7"/>
  <c r="D8219" i="7" s="1"/>
  <c r="F8225" i="1" s="1"/>
  <c r="G8225" i="1" s="1"/>
  <c r="C8213" i="7"/>
  <c r="D8213" i="7" s="1"/>
  <c r="F8219" i="1" s="1"/>
  <c r="G8219" i="1" s="1"/>
  <c r="C8198" i="7"/>
  <c r="D8198" i="7" s="1"/>
  <c r="F8204" i="1" s="1"/>
  <c r="G8204" i="1" s="1"/>
  <c r="C8201" i="7"/>
  <c r="D8201" i="7" s="1"/>
  <c r="F8207" i="1" s="1"/>
  <c r="G8207" i="1" s="1"/>
  <c r="C8196" i="7"/>
  <c r="D8196" i="7" s="1"/>
  <c r="F8202" i="1" s="1"/>
  <c r="G8202" i="1" s="1"/>
  <c r="C8204" i="7"/>
  <c r="D8204" i="7" s="1"/>
  <c r="F8210" i="1" s="1"/>
  <c r="G8210" i="1" s="1"/>
  <c r="C8212" i="7"/>
  <c r="D8212" i="7" s="1"/>
  <c r="F8218" i="1" s="1"/>
  <c r="G8218" i="1" s="1"/>
  <c r="C8197" i="7"/>
  <c r="D8197" i="7" s="1"/>
  <c r="F8203" i="1" s="1"/>
  <c r="G8203" i="1" s="1"/>
  <c r="C8190" i="7"/>
  <c r="D8190" i="7" s="1"/>
  <c r="F8196" i="1" s="1"/>
  <c r="G8196" i="1" s="1"/>
  <c r="C8206" i="7"/>
  <c r="D8206" i="7" s="1"/>
  <c r="F8212" i="1" s="1"/>
  <c r="G8212" i="1" s="1"/>
  <c r="C8214" i="7"/>
  <c r="D8214" i="7" s="1"/>
  <c r="F8220" i="1" s="1"/>
  <c r="G8220" i="1" s="1"/>
  <c r="C8193" i="7"/>
  <c r="D8193" i="7" s="1"/>
  <c r="F8199" i="1" s="1"/>
  <c r="G8199" i="1" s="1"/>
  <c r="C8191" i="7"/>
  <c r="D8191" i="7" s="1"/>
  <c r="F8197" i="1" s="1"/>
  <c r="G8197" i="1" s="1"/>
  <c r="C8199" i="7"/>
  <c r="D8199" i="7" s="1"/>
  <c r="F8205" i="1" s="1"/>
  <c r="G8205" i="1" s="1"/>
  <c r="C8207" i="7"/>
  <c r="D8207" i="7" s="1"/>
  <c r="F8213" i="1" s="1"/>
  <c r="G8213" i="1" s="1"/>
  <c r="C8215" i="7"/>
  <c r="D8215" i="7" s="1"/>
  <c r="F8221" i="1" s="1"/>
  <c r="G8221" i="1" s="1"/>
  <c r="C8192" i="7"/>
  <c r="D8192" i="7" s="1"/>
  <c r="F8198" i="1" s="1"/>
  <c r="G8198" i="1" s="1"/>
  <c r="C8200" i="7"/>
  <c r="D8200" i="7" s="1"/>
  <c r="F8206" i="1" s="1"/>
  <c r="G8206" i="1" s="1"/>
  <c r="C8208" i="7"/>
  <c r="D8208" i="7" s="1"/>
  <c r="F8214" i="1" s="1"/>
  <c r="G8214" i="1" s="1"/>
  <c r="C8216" i="7"/>
  <c r="D8216" i="7" s="1"/>
  <c r="F8222" i="1" s="1"/>
  <c r="G8222" i="1" s="1"/>
  <c r="C8209" i="7"/>
  <c r="D8209" i="7" s="1"/>
  <c r="F8215" i="1" s="1"/>
  <c r="G8215" i="1" s="1"/>
  <c r="D248" i="6"/>
  <c r="C7464" i="7"/>
  <c r="D7464" i="7" s="1"/>
  <c r="F7470" i="1" s="1"/>
  <c r="G7470" i="1" s="1"/>
  <c r="C7472" i="7"/>
  <c r="D7472" i="7" s="1"/>
  <c r="F7478" i="1" s="1"/>
  <c r="G7478" i="1" s="1"/>
  <c r="C7480" i="7"/>
  <c r="D7480" i="7" s="1"/>
  <c r="F7486" i="1" s="1"/>
  <c r="G7486" i="1" s="1"/>
  <c r="C7488" i="7"/>
  <c r="D7488" i="7" s="1"/>
  <c r="F7494" i="1" s="1"/>
  <c r="G7494" i="1" s="1"/>
  <c r="C7465" i="7"/>
  <c r="D7465" i="7" s="1"/>
  <c r="F7471" i="1" s="1"/>
  <c r="G7471" i="1" s="1"/>
  <c r="C7473" i="7"/>
  <c r="D7473" i="7" s="1"/>
  <c r="F7479" i="1" s="1"/>
  <c r="G7479" i="1" s="1"/>
  <c r="C7481" i="7"/>
  <c r="D7481" i="7" s="1"/>
  <c r="F7487" i="1" s="1"/>
  <c r="G7487" i="1" s="1"/>
  <c r="C7460" i="7"/>
  <c r="D7460" i="7" s="1"/>
  <c r="F7466" i="1" s="1"/>
  <c r="G7466" i="1" s="1"/>
  <c r="C7468" i="7"/>
  <c r="D7468" i="7" s="1"/>
  <c r="F7474" i="1" s="1"/>
  <c r="G7474" i="1" s="1"/>
  <c r="C7476" i="7"/>
  <c r="D7476" i="7" s="1"/>
  <c r="F7482" i="1" s="1"/>
  <c r="G7482" i="1" s="1"/>
  <c r="C7484" i="7"/>
  <c r="D7484" i="7" s="1"/>
  <c r="F7490" i="1" s="1"/>
  <c r="G7490" i="1" s="1"/>
  <c r="C7467" i="7"/>
  <c r="D7467" i="7" s="1"/>
  <c r="F7473" i="1" s="1"/>
  <c r="G7473" i="1" s="1"/>
  <c r="C7479" i="7"/>
  <c r="D7479" i="7" s="1"/>
  <c r="F7485" i="1" s="1"/>
  <c r="G7485" i="1" s="1"/>
  <c r="C7471" i="7"/>
  <c r="D7471" i="7" s="1"/>
  <c r="F7477" i="1" s="1"/>
  <c r="G7477" i="1" s="1"/>
  <c r="C7469" i="7"/>
  <c r="D7469" i="7" s="1"/>
  <c r="F7475" i="1" s="1"/>
  <c r="G7475" i="1" s="1"/>
  <c r="C7482" i="7"/>
  <c r="D7482" i="7" s="1"/>
  <c r="F7488" i="1" s="1"/>
  <c r="G7488" i="1" s="1"/>
  <c r="C7485" i="7"/>
  <c r="D7485" i="7" s="1"/>
  <c r="F7491" i="1" s="1"/>
  <c r="G7491" i="1" s="1"/>
  <c r="C7461" i="7"/>
  <c r="D7461" i="7" s="1"/>
  <c r="F7467" i="1" s="1"/>
  <c r="G7467" i="1" s="1"/>
  <c r="C7486" i="7"/>
  <c r="D7486" i="7" s="1"/>
  <c r="F7492" i="1" s="1"/>
  <c r="G7492" i="1" s="1"/>
  <c r="C7470" i="7"/>
  <c r="D7470" i="7" s="1"/>
  <c r="F7476" i="1" s="1"/>
  <c r="G7476" i="1" s="1"/>
  <c r="C7483" i="7"/>
  <c r="D7483" i="7" s="1"/>
  <c r="F7489" i="1" s="1"/>
  <c r="G7489" i="1" s="1"/>
  <c r="C7459" i="7"/>
  <c r="D7459" i="7" s="1"/>
  <c r="F7465" i="1" s="1"/>
  <c r="G7465" i="1" s="1"/>
  <c r="C7474" i="7"/>
  <c r="D7474" i="7" s="1"/>
  <c r="F7480" i="1" s="1"/>
  <c r="G7480" i="1" s="1"/>
  <c r="C7466" i="7"/>
  <c r="D7466" i="7" s="1"/>
  <c r="F7472" i="1" s="1"/>
  <c r="G7472" i="1" s="1"/>
  <c r="C7462" i="7"/>
  <c r="D7462" i="7" s="1"/>
  <c r="F7468" i="1" s="1"/>
  <c r="G7468" i="1" s="1"/>
  <c r="C7475" i="7"/>
  <c r="D7475" i="7" s="1"/>
  <c r="F7481" i="1" s="1"/>
  <c r="G7481" i="1" s="1"/>
  <c r="C7487" i="7"/>
  <c r="D7487" i="7" s="1"/>
  <c r="F7493" i="1" s="1"/>
  <c r="G7493" i="1" s="1"/>
  <c r="C7463" i="7"/>
  <c r="D7463" i="7" s="1"/>
  <c r="F7469" i="1" s="1"/>
  <c r="G7469" i="1" s="1"/>
  <c r="C7477" i="7"/>
  <c r="D7477" i="7" s="1"/>
  <c r="F7483" i="1" s="1"/>
  <c r="G7483" i="1" s="1"/>
  <c r="C7478" i="7"/>
  <c r="D7478" i="7" s="1"/>
  <c r="F7484" i="1" s="1"/>
  <c r="G7484" i="1" s="1"/>
  <c r="D232" i="6"/>
  <c r="C6976" i="7"/>
  <c r="D6976" i="7" s="1"/>
  <c r="F6982" i="1" s="1"/>
  <c r="G6982" i="1" s="1"/>
  <c r="C6984" i="7"/>
  <c r="D6984" i="7" s="1"/>
  <c r="F6990" i="1" s="1"/>
  <c r="G6990" i="1" s="1"/>
  <c r="C6992" i="7"/>
  <c r="D6992" i="7" s="1"/>
  <c r="F6998" i="1" s="1"/>
  <c r="G6998" i="1" s="1"/>
  <c r="C7000" i="7"/>
  <c r="D7000" i="7" s="1"/>
  <c r="F7006" i="1" s="1"/>
  <c r="G7006" i="1" s="1"/>
  <c r="C6977" i="7"/>
  <c r="D6977" i="7" s="1"/>
  <c r="F6983" i="1" s="1"/>
  <c r="G6983" i="1" s="1"/>
  <c r="C6985" i="7"/>
  <c r="D6985" i="7" s="1"/>
  <c r="F6991" i="1" s="1"/>
  <c r="G6991" i="1" s="1"/>
  <c r="C6993" i="7"/>
  <c r="D6993" i="7" s="1"/>
  <c r="F6999" i="1" s="1"/>
  <c r="G6999" i="1" s="1"/>
  <c r="C7001" i="7"/>
  <c r="D7001" i="7" s="1"/>
  <c r="F7007" i="1" s="1"/>
  <c r="G7007" i="1" s="1"/>
  <c r="C6980" i="7"/>
  <c r="D6980" i="7" s="1"/>
  <c r="F6986" i="1" s="1"/>
  <c r="G6986" i="1" s="1"/>
  <c r="C6988" i="7"/>
  <c r="D6988" i="7" s="1"/>
  <c r="F6994" i="1" s="1"/>
  <c r="G6994" i="1" s="1"/>
  <c r="C6996" i="7"/>
  <c r="D6996" i="7" s="1"/>
  <c r="F7002" i="1" s="1"/>
  <c r="G7002" i="1" s="1"/>
  <c r="C6981" i="7"/>
  <c r="D6981" i="7" s="1"/>
  <c r="F6987" i="1" s="1"/>
  <c r="G6987" i="1" s="1"/>
  <c r="C6994" i="7"/>
  <c r="D6994" i="7" s="1"/>
  <c r="F7000" i="1" s="1"/>
  <c r="G7000" i="1" s="1"/>
  <c r="C6986" i="7"/>
  <c r="D6986" i="7" s="1"/>
  <c r="F6992" i="1" s="1"/>
  <c r="G6992" i="1" s="1"/>
  <c r="C6982" i="7"/>
  <c r="D6982" i="7" s="1"/>
  <c r="F6988" i="1" s="1"/>
  <c r="G6988" i="1" s="1"/>
  <c r="C6995" i="7"/>
  <c r="D6995" i="7" s="1"/>
  <c r="F7001" i="1" s="1"/>
  <c r="G7001" i="1" s="1"/>
  <c r="C6987" i="7"/>
  <c r="D6987" i="7" s="1"/>
  <c r="F6993" i="1" s="1"/>
  <c r="G6993" i="1" s="1"/>
  <c r="C6991" i="7"/>
  <c r="D6991" i="7" s="1"/>
  <c r="F6997" i="1" s="1"/>
  <c r="G6997" i="1" s="1"/>
  <c r="C6983" i="7"/>
  <c r="D6983" i="7" s="1"/>
  <c r="F6989" i="1" s="1"/>
  <c r="G6989" i="1" s="1"/>
  <c r="C6997" i="7"/>
  <c r="D6997" i="7" s="1"/>
  <c r="F7003" i="1" s="1"/>
  <c r="G7003" i="1" s="1"/>
  <c r="C6998" i="7"/>
  <c r="D6998" i="7" s="1"/>
  <c r="F7004" i="1" s="1"/>
  <c r="G7004" i="1" s="1"/>
  <c r="C6974" i="7"/>
  <c r="D6974" i="7" s="1"/>
  <c r="F6980" i="1" s="1"/>
  <c r="G6980" i="1" s="1"/>
  <c r="C6999" i="7"/>
  <c r="D6999" i="7" s="1"/>
  <c r="F7005" i="1" s="1"/>
  <c r="G7005" i="1" s="1"/>
  <c r="C6975" i="7"/>
  <c r="D6975" i="7" s="1"/>
  <c r="F6981" i="1" s="1"/>
  <c r="G6981" i="1" s="1"/>
  <c r="C6989" i="7"/>
  <c r="D6989" i="7" s="1"/>
  <c r="F6995" i="1" s="1"/>
  <c r="G6995" i="1" s="1"/>
  <c r="C6978" i="7"/>
  <c r="D6978" i="7" s="1"/>
  <c r="F6984" i="1" s="1"/>
  <c r="G6984" i="1" s="1"/>
  <c r="C6990" i="7"/>
  <c r="D6990" i="7" s="1"/>
  <c r="F6996" i="1" s="1"/>
  <c r="G6996" i="1" s="1"/>
  <c r="C6979" i="7"/>
  <c r="D6979" i="7" s="1"/>
  <c r="F6985" i="1" s="1"/>
  <c r="G6985" i="1" s="1"/>
  <c r="D216" i="6"/>
  <c r="C6488" i="7"/>
  <c r="D6488" i="7" s="1"/>
  <c r="F6494" i="1" s="1"/>
  <c r="G6494" i="1" s="1"/>
  <c r="C6496" i="7"/>
  <c r="D6496" i="7" s="1"/>
  <c r="F6502" i="1" s="1"/>
  <c r="G6502" i="1" s="1"/>
  <c r="C6504" i="7"/>
  <c r="D6504" i="7" s="1"/>
  <c r="F6510" i="1" s="1"/>
  <c r="G6510" i="1" s="1"/>
  <c r="C6512" i="7"/>
  <c r="D6512" i="7" s="1"/>
  <c r="F6518" i="1" s="1"/>
  <c r="G6518" i="1" s="1"/>
  <c r="C6489" i="7"/>
  <c r="D6489" i="7" s="1"/>
  <c r="F6495" i="1" s="1"/>
  <c r="G6495" i="1" s="1"/>
  <c r="C6497" i="7"/>
  <c r="D6497" i="7" s="1"/>
  <c r="F6503" i="1" s="1"/>
  <c r="G6503" i="1" s="1"/>
  <c r="C6505" i="7"/>
  <c r="D6505" i="7" s="1"/>
  <c r="F6511" i="1" s="1"/>
  <c r="G6511" i="1" s="1"/>
  <c r="C6513" i="7"/>
  <c r="D6513" i="7" s="1"/>
  <c r="F6519" i="1" s="1"/>
  <c r="G6519" i="1" s="1"/>
  <c r="C6492" i="7"/>
  <c r="D6492" i="7" s="1"/>
  <c r="F6498" i="1" s="1"/>
  <c r="G6498" i="1" s="1"/>
  <c r="C6500" i="7"/>
  <c r="D6500" i="7" s="1"/>
  <c r="F6506" i="1" s="1"/>
  <c r="G6506" i="1" s="1"/>
  <c r="C6508" i="7"/>
  <c r="D6508" i="7" s="1"/>
  <c r="F6514" i="1" s="1"/>
  <c r="G6514" i="1" s="1"/>
  <c r="C6494" i="7"/>
  <c r="D6494" i="7" s="1"/>
  <c r="F6500" i="1" s="1"/>
  <c r="G6500" i="1" s="1"/>
  <c r="C6507" i="7"/>
  <c r="D6507" i="7" s="1"/>
  <c r="F6513" i="1" s="1"/>
  <c r="G6513" i="1" s="1"/>
  <c r="C6486" i="7"/>
  <c r="D6486" i="7" s="1"/>
  <c r="F6492" i="1" s="1"/>
  <c r="G6492" i="1" s="1"/>
  <c r="C6495" i="7"/>
  <c r="D6495" i="7" s="1"/>
  <c r="F6501" i="1" s="1"/>
  <c r="G6501" i="1" s="1"/>
  <c r="C6509" i="7"/>
  <c r="D6509" i="7" s="1"/>
  <c r="F6515" i="1" s="1"/>
  <c r="G6515" i="1" s="1"/>
  <c r="C6511" i="7"/>
  <c r="D6511" i="7" s="1"/>
  <c r="F6517" i="1" s="1"/>
  <c r="G6517" i="1" s="1"/>
  <c r="C6487" i="7"/>
  <c r="D6487" i="7" s="1"/>
  <c r="F6493" i="1" s="1"/>
  <c r="G6493" i="1" s="1"/>
  <c r="C6514" i="7"/>
  <c r="D6514" i="7" s="1"/>
  <c r="F6520" i="1" s="1"/>
  <c r="G6520" i="1" s="1"/>
  <c r="C6493" i="7"/>
  <c r="D6493" i="7" s="1"/>
  <c r="F6499" i="1" s="1"/>
  <c r="G6499" i="1" s="1"/>
  <c r="C6485" i="7"/>
  <c r="D6485" i="7" s="1"/>
  <c r="F6491" i="1" s="1"/>
  <c r="G6491" i="1" s="1"/>
  <c r="C6498" i="7"/>
  <c r="D6498" i="7" s="1"/>
  <c r="F6504" i="1" s="1"/>
  <c r="G6504" i="1" s="1"/>
  <c r="C6510" i="7"/>
  <c r="D6510" i="7" s="1"/>
  <c r="F6516" i="1" s="1"/>
  <c r="G6516" i="1" s="1"/>
  <c r="C6499" i="7"/>
  <c r="D6499" i="7" s="1"/>
  <c r="F6505" i="1" s="1"/>
  <c r="G6505" i="1" s="1"/>
  <c r="C6501" i="7"/>
  <c r="D6501" i="7" s="1"/>
  <c r="F6507" i="1" s="1"/>
  <c r="G6507" i="1" s="1"/>
  <c r="C6506" i="7"/>
  <c r="D6506" i="7" s="1"/>
  <c r="F6512" i="1" s="1"/>
  <c r="G6512" i="1" s="1"/>
  <c r="C6490" i="7"/>
  <c r="D6490" i="7" s="1"/>
  <c r="F6496" i="1" s="1"/>
  <c r="G6496" i="1" s="1"/>
  <c r="C6502" i="7"/>
  <c r="D6502" i="7" s="1"/>
  <c r="F6508" i="1" s="1"/>
  <c r="G6508" i="1" s="1"/>
  <c r="C6515" i="7"/>
  <c r="D6515" i="7" s="1"/>
  <c r="F6521" i="1" s="1"/>
  <c r="G6521" i="1" s="1"/>
  <c r="C6491" i="7"/>
  <c r="D6491" i="7" s="1"/>
  <c r="F6497" i="1" s="1"/>
  <c r="G6497" i="1" s="1"/>
  <c r="C6503" i="7"/>
  <c r="D6503" i="7" s="1"/>
  <c r="F6509" i="1" s="1"/>
  <c r="G6509" i="1" s="1"/>
  <c r="D200" i="6"/>
  <c r="C6000" i="7"/>
  <c r="D6000" i="7" s="1"/>
  <c r="F6006" i="1" s="1"/>
  <c r="G6006" i="1" s="1"/>
  <c r="C6008" i="7"/>
  <c r="D6008" i="7" s="1"/>
  <c r="F6014" i="1" s="1"/>
  <c r="G6014" i="1" s="1"/>
  <c r="C6016" i="7"/>
  <c r="D6016" i="7" s="1"/>
  <c r="F6022" i="1" s="1"/>
  <c r="G6022" i="1" s="1"/>
  <c r="C6024" i="7"/>
  <c r="D6024" i="7" s="1"/>
  <c r="F6030" i="1" s="1"/>
  <c r="G6030" i="1" s="1"/>
  <c r="C6001" i="7"/>
  <c r="D6001" i="7" s="1"/>
  <c r="F6007" i="1" s="1"/>
  <c r="G6007" i="1" s="1"/>
  <c r="C6009" i="7"/>
  <c r="D6009" i="7" s="1"/>
  <c r="F6015" i="1" s="1"/>
  <c r="G6015" i="1" s="1"/>
  <c r="C6017" i="7"/>
  <c r="D6017" i="7" s="1"/>
  <c r="F6023" i="1" s="1"/>
  <c r="G6023" i="1" s="1"/>
  <c r="C6025" i="7"/>
  <c r="D6025" i="7" s="1"/>
  <c r="F6031" i="1" s="1"/>
  <c r="G6031" i="1" s="1"/>
  <c r="C6004" i="7"/>
  <c r="D6004" i="7" s="1"/>
  <c r="F6010" i="1" s="1"/>
  <c r="G6010" i="1" s="1"/>
  <c r="C6012" i="7"/>
  <c r="D6012" i="7" s="1"/>
  <c r="F6018" i="1" s="1"/>
  <c r="G6018" i="1" s="1"/>
  <c r="C6020" i="7"/>
  <c r="D6020" i="7" s="1"/>
  <c r="F6026" i="1" s="1"/>
  <c r="G6026" i="1" s="1"/>
  <c r="C6007" i="7"/>
  <c r="D6007" i="7" s="1"/>
  <c r="F6013" i="1" s="1"/>
  <c r="G6013" i="1" s="1"/>
  <c r="C6021" i="7"/>
  <c r="D6021" i="7" s="1"/>
  <c r="F6027" i="1" s="1"/>
  <c r="G6027" i="1" s="1"/>
  <c r="C6013" i="7"/>
  <c r="D6013" i="7" s="1"/>
  <c r="F6019" i="1" s="1"/>
  <c r="G6019" i="1" s="1"/>
  <c r="C6010" i="7"/>
  <c r="D6010" i="7" s="1"/>
  <c r="F6016" i="1" s="1"/>
  <c r="G6016" i="1" s="1"/>
  <c r="C6022" i="7"/>
  <c r="D6022" i="7" s="1"/>
  <c r="F6028" i="1" s="1"/>
  <c r="G6028" i="1" s="1"/>
  <c r="C5999" i="7"/>
  <c r="D5999" i="7" s="1"/>
  <c r="F6005" i="1" s="1"/>
  <c r="G6005" i="1" s="1"/>
  <c r="C6014" i="7"/>
  <c r="D6014" i="7" s="1"/>
  <c r="F6020" i="1" s="1"/>
  <c r="G6020" i="1" s="1"/>
  <c r="C6027" i="7"/>
  <c r="D6027" i="7" s="1"/>
  <c r="F6033" i="1" s="1"/>
  <c r="G6033" i="1" s="1"/>
  <c r="C5998" i="7"/>
  <c r="D5998" i="7" s="1"/>
  <c r="F6004" i="1" s="1"/>
  <c r="G6004" i="1" s="1"/>
  <c r="C6011" i="7"/>
  <c r="D6011" i="7" s="1"/>
  <c r="F6017" i="1" s="1"/>
  <c r="G6017" i="1" s="1"/>
  <c r="C6023" i="7"/>
  <c r="D6023" i="7" s="1"/>
  <c r="F6029" i="1" s="1"/>
  <c r="G6029" i="1" s="1"/>
  <c r="C6026" i="7"/>
  <c r="D6026" i="7" s="1"/>
  <c r="F6032" i="1" s="1"/>
  <c r="G6032" i="1" s="1"/>
  <c r="C6002" i="7"/>
  <c r="D6002" i="7" s="1"/>
  <c r="F6008" i="1" s="1"/>
  <c r="G6008" i="1" s="1"/>
  <c r="C6003" i="7"/>
  <c r="D6003" i="7" s="1"/>
  <c r="F6009" i="1" s="1"/>
  <c r="G6009" i="1" s="1"/>
  <c r="C6015" i="7"/>
  <c r="D6015" i="7" s="1"/>
  <c r="F6021" i="1" s="1"/>
  <c r="G6021" i="1" s="1"/>
  <c r="C6005" i="7"/>
  <c r="D6005" i="7" s="1"/>
  <c r="F6011" i="1" s="1"/>
  <c r="G6011" i="1" s="1"/>
  <c r="C6018" i="7"/>
  <c r="D6018" i="7" s="1"/>
  <c r="F6024" i="1" s="1"/>
  <c r="G6024" i="1" s="1"/>
  <c r="C6006" i="7"/>
  <c r="D6006" i="7" s="1"/>
  <c r="F6012" i="1" s="1"/>
  <c r="G6012" i="1" s="1"/>
  <c r="C6019" i="7"/>
  <c r="D6019" i="7" s="1"/>
  <c r="F6025" i="1" s="1"/>
  <c r="G6025" i="1" s="1"/>
  <c r="D184" i="6"/>
  <c r="C5519" i="7"/>
  <c r="D5519" i="7" s="1"/>
  <c r="F5525" i="1" s="1"/>
  <c r="G5525" i="1" s="1"/>
  <c r="C5527" i="7"/>
  <c r="D5527" i="7" s="1"/>
  <c r="F5533" i="1" s="1"/>
  <c r="G5533" i="1" s="1"/>
  <c r="C5535" i="7"/>
  <c r="D5535" i="7" s="1"/>
  <c r="F5541" i="1" s="1"/>
  <c r="G5541" i="1" s="1"/>
  <c r="C5520" i="7"/>
  <c r="D5520" i="7" s="1"/>
  <c r="F5526" i="1" s="1"/>
  <c r="G5526" i="1" s="1"/>
  <c r="C5528" i="7"/>
  <c r="D5528" i="7" s="1"/>
  <c r="F5534" i="1" s="1"/>
  <c r="G5534" i="1" s="1"/>
  <c r="C5536" i="7"/>
  <c r="D5536" i="7" s="1"/>
  <c r="F5542" i="1" s="1"/>
  <c r="G5542" i="1" s="1"/>
  <c r="C5513" i="7"/>
  <c r="D5513" i="7" s="1"/>
  <c r="F5519" i="1" s="1"/>
  <c r="G5519" i="1" s="1"/>
  <c r="C5521" i="7"/>
  <c r="D5521" i="7" s="1"/>
  <c r="F5527" i="1" s="1"/>
  <c r="G5527" i="1" s="1"/>
  <c r="C5529" i="7"/>
  <c r="D5529" i="7" s="1"/>
  <c r="F5535" i="1" s="1"/>
  <c r="G5535" i="1" s="1"/>
  <c r="C5537" i="7"/>
  <c r="D5537" i="7" s="1"/>
  <c r="F5543" i="1" s="1"/>
  <c r="G5543" i="1" s="1"/>
  <c r="C5516" i="7"/>
  <c r="D5516" i="7" s="1"/>
  <c r="F5522" i="1" s="1"/>
  <c r="G5522" i="1" s="1"/>
  <c r="C5524" i="7"/>
  <c r="D5524" i="7" s="1"/>
  <c r="F5530" i="1" s="1"/>
  <c r="G5530" i="1" s="1"/>
  <c r="C5532" i="7"/>
  <c r="D5532" i="7" s="1"/>
  <c r="F5538" i="1" s="1"/>
  <c r="G5538" i="1" s="1"/>
  <c r="C5540" i="7"/>
  <c r="D5540" i="7" s="1"/>
  <c r="F5546" i="1" s="1"/>
  <c r="G5546" i="1" s="1"/>
  <c r="C5518" i="7"/>
  <c r="D5518" i="7" s="1"/>
  <c r="F5524" i="1" s="1"/>
  <c r="G5524" i="1" s="1"/>
  <c r="C5534" i="7"/>
  <c r="D5534" i="7" s="1"/>
  <c r="F5540" i="1" s="1"/>
  <c r="G5540" i="1" s="1"/>
  <c r="C5522" i="7"/>
  <c r="D5522" i="7" s="1"/>
  <c r="F5528" i="1" s="1"/>
  <c r="G5528" i="1" s="1"/>
  <c r="C5538" i="7"/>
  <c r="D5538" i="7" s="1"/>
  <c r="F5544" i="1" s="1"/>
  <c r="G5544" i="1" s="1"/>
  <c r="C5525" i="7"/>
  <c r="D5525" i="7" s="1"/>
  <c r="F5531" i="1" s="1"/>
  <c r="G5531" i="1" s="1"/>
  <c r="C5523" i="7"/>
  <c r="D5523" i="7" s="1"/>
  <c r="F5529" i="1" s="1"/>
  <c r="G5529" i="1" s="1"/>
  <c r="C5539" i="7"/>
  <c r="D5539" i="7" s="1"/>
  <c r="F5545" i="1" s="1"/>
  <c r="G5545" i="1" s="1"/>
  <c r="C5526" i="7"/>
  <c r="D5526" i="7" s="1"/>
  <c r="F5532" i="1" s="1"/>
  <c r="G5532" i="1" s="1"/>
  <c r="C5514" i="7"/>
  <c r="D5514" i="7" s="1"/>
  <c r="F5520" i="1" s="1"/>
  <c r="G5520" i="1" s="1"/>
  <c r="C5530" i="7"/>
  <c r="D5530" i="7" s="1"/>
  <c r="F5536" i="1" s="1"/>
  <c r="G5536" i="1" s="1"/>
  <c r="C5515" i="7"/>
  <c r="D5515" i="7" s="1"/>
  <c r="F5521" i="1" s="1"/>
  <c r="G5521" i="1" s="1"/>
  <c r="C5531" i="7"/>
  <c r="D5531" i="7" s="1"/>
  <c r="F5537" i="1" s="1"/>
  <c r="G5537" i="1" s="1"/>
  <c r="C5517" i="7"/>
  <c r="D5517" i="7" s="1"/>
  <c r="F5523" i="1" s="1"/>
  <c r="G5523" i="1" s="1"/>
  <c r="C5533" i="7"/>
  <c r="D5533" i="7" s="1"/>
  <c r="F5539" i="1" s="1"/>
  <c r="G5539" i="1" s="1"/>
  <c r="D176" i="6"/>
  <c r="C5271" i="7"/>
  <c r="D5271" i="7" s="1"/>
  <c r="F5277" i="1" s="1"/>
  <c r="G5277" i="1" s="1"/>
  <c r="C5279" i="7"/>
  <c r="D5279" i="7" s="1"/>
  <c r="F5285" i="1" s="1"/>
  <c r="G5285" i="1" s="1"/>
  <c r="C5287" i="7"/>
  <c r="D5287" i="7" s="1"/>
  <c r="F5293" i="1" s="1"/>
  <c r="G5293" i="1" s="1"/>
  <c r="C5295" i="7"/>
  <c r="D5295" i="7" s="1"/>
  <c r="F5301" i="1" s="1"/>
  <c r="G5301" i="1" s="1"/>
  <c r="C5272" i="7"/>
  <c r="D5272" i="7" s="1"/>
  <c r="F5278" i="1" s="1"/>
  <c r="G5278" i="1" s="1"/>
  <c r="C5280" i="7"/>
  <c r="D5280" i="7" s="1"/>
  <c r="F5286" i="1" s="1"/>
  <c r="G5286" i="1" s="1"/>
  <c r="C5288" i="7"/>
  <c r="D5288" i="7" s="1"/>
  <c r="F5294" i="1" s="1"/>
  <c r="G5294" i="1" s="1"/>
  <c r="C5296" i="7"/>
  <c r="D5296" i="7" s="1"/>
  <c r="F5302" i="1" s="1"/>
  <c r="G5302" i="1" s="1"/>
  <c r="C5273" i="7"/>
  <c r="D5273" i="7" s="1"/>
  <c r="F5279" i="1" s="1"/>
  <c r="G5279" i="1" s="1"/>
  <c r="C5281" i="7"/>
  <c r="D5281" i="7" s="1"/>
  <c r="F5287" i="1" s="1"/>
  <c r="G5287" i="1" s="1"/>
  <c r="C5289" i="7"/>
  <c r="D5289" i="7" s="1"/>
  <c r="F5295" i="1" s="1"/>
  <c r="G5295" i="1" s="1"/>
  <c r="C5297" i="7"/>
  <c r="D5297" i="7" s="1"/>
  <c r="F5303" i="1" s="1"/>
  <c r="G5303" i="1" s="1"/>
  <c r="C5268" i="7"/>
  <c r="D5268" i="7" s="1"/>
  <c r="C5276" i="7"/>
  <c r="D5276" i="7" s="1"/>
  <c r="C5284" i="7"/>
  <c r="D5284" i="7" s="1"/>
  <c r="C5292" i="7"/>
  <c r="D5292" i="7" s="1"/>
  <c r="C5278" i="7"/>
  <c r="D5278" i="7" s="1"/>
  <c r="F5284" i="1" s="1"/>
  <c r="G5284" i="1" s="1"/>
  <c r="C5294" i="7"/>
  <c r="D5294" i="7" s="1"/>
  <c r="F5300" i="1" s="1"/>
  <c r="G5300" i="1" s="1"/>
  <c r="C5282" i="7"/>
  <c r="D5282" i="7" s="1"/>
  <c r="F5288" i="1" s="1"/>
  <c r="G5288" i="1" s="1"/>
  <c r="C5285" i="7"/>
  <c r="D5285" i="7" s="1"/>
  <c r="F5291" i="1" s="1"/>
  <c r="G5291" i="1" s="1"/>
  <c r="C5270" i="7"/>
  <c r="D5270" i="7" s="1"/>
  <c r="F5276" i="1" s="1"/>
  <c r="G5276" i="1" s="1"/>
  <c r="C5283" i="7"/>
  <c r="D5283" i="7" s="1"/>
  <c r="C5269" i="7"/>
  <c r="D5269" i="7" s="1"/>
  <c r="F5275" i="1" s="1"/>
  <c r="G5275" i="1" s="1"/>
  <c r="C5286" i="7"/>
  <c r="D5286" i="7" s="1"/>
  <c r="F5292" i="1" s="1"/>
  <c r="G5292" i="1" s="1"/>
  <c r="C5274" i="7"/>
  <c r="D5274" i="7" s="1"/>
  <c r="F5280" i="1" s="1"/>
  <c r="G5280" i="1" s="1"/>
  <c r="C5290" i="7"/>
  <c r="D5290" i="7" s="1"/>
  <c r="F5296" i="1" s="1"/>
  <c r="G5296" i="1" s="1"/>
  <c r="C5275" i="7"/>
  <c r="D5275" i="7" s="1"/>
  <c r="C5291" i="7"/>
  <c r="D5291" i="7" s="1"/>
  <c r="C5277" i="7"/>
  <c r="D5277" i="7" s="1"/>
  <c r="F5283" i="1" s="1"/>
  <c r="G5283" i="1" s="1"/>
  <c r="C5293" i="7"/>
  <c r="D5293" i="7" s="1"/>
  <c r="F5299" i="1" s="1"/>
  <c r="G5299" i="1" s="1"/>
  <c r="D160" i="6"/>
  <c r="C4783" i="7"/>
  <c r="D4783" i="7" s="1"/>
  <c r="C4791" i="7"/>
  <c r="D4791" i="7" s="1"/>
  <c r="C4799" i="7"/>
  <c r="D4799" i="7" s="1"/>
  <c r="C4807" i="7"/>
  <c r="D4807" i="7" s="1"/>
  <c r="F4813" i="1" s="1"/>
  <c r="G4813" i="1" s="1"/>
  <c r="C4784" i="7"/>
  <c r="D4784" i="7" s="1"/>
  <c r="F4790" i="1" s="1"/>
  <c r="G4790" i="1" s="1"/>
  <c r="C4792" i="7"/>
  <c r="D4792" i="7" s="1"/>
  <c r="F4798" i="1" s="1"/>
  <c r="G4798" i="1" s="1"/>
  <c r="C4800" i="7"/>
  <c r="D4800" i="7" s="1"/>
  <c r="F4806" i="1" s="1"/>
  <c r="G4806" i="1" s="1"/>
  <c r="C4808" i="7"/>
  <c r="D4808" i="7" s="1"/>
  <c r="F4814" i="1" s="1"/>
  <c r="G4814" i="1" s="1"/>
  <c r="C4785" i="7"/>
  <c r="D4785" i="7" s="1"/>
  <c r="F4791" i="1" s="1"/>
  <c r="G4791" i="1" s="1"/>
  <c r="C4793" i="7"/>
  <c r="D4793" i="7" s="1"/>
  <c r="F4799" i="1" s="1"/>
  <c r="G4799" i="1" s="1"/>
  <c r="C4801" i="7"/>
  <c r="D4801" i="7" s="1"/>
  <c r="F4807" i="1" s="1"/>
  <c r="G4807" i="1" s="1"/>
  <c r="C4809" i="7"/>
  <c r="D4809" i="7" s="1"/>
  <c r="F4815" i="1" s="1"/>
  <c r="G4815" i="1" s="1"/>
  <c r="C4788" i="7"/>
  <c r="D4788" i="7" s="1"/>
  <c r="C4796" i="7"/>
  <c r="D4796" i="7" s="1"/>
  <c r="C4804" i="7"/>
  <c r="D4804" i="7" s="1"/>
  <c r="F4810" i="1" s="1"/>
  <c r="G4810" i="1" s="1"/>
  <c r="C4797" i="7"/>
  <c r="D4797" i="7" s="1"/>
  <c r="F4803" i="1" s="1"/>
  <c r="G4803" i="1" s="1"/>
  <c r="C4790" i="7"/>
  <c r="D4790" i="7" s="1"/>
  <c r="F4796" i="1" s="1"/>
  <c r="G4796" i="1" s="1"/>
  <c r="C4798" i="7"/>
  <c r="D4798" i="7" s="1"/>
  <c r="F4804" i="1" s="1"/>
  <c r="G4804" i="1" s="1"/>
  <c r="C4794" i="7"/>
  <c r="D4794" i="7" s="1"/>
  <c r="F4800" i="1" s="1"/>
  <c r="G4800" i="1" s="1"/>
  <c r="C4802" i="7"/>
  <c r="D4802" i="7" s="1"/>
  <c r="F4808" i="1" s="1"/>
  <c r="G4808" i="1" s="1"/>
  <c r="C4795" i="7"/>
  <c r="D4795" i="7" s="1"/>
  <c r="C4782" i="7"/>
  <c r="D4782" i="7" s="1"/>
  <c r="F4788" i="1" s="1"/>
  <c r="G4788" i="1" s="1"/>
  <c r="C4786" i="7"/>
  <c r="D4786" i="7" s="1"/>
  <c r="F4792" i="1" s="1"/>
  <c r="G4792" i="1" s="1"/>
  <c r="C4803" i="7"/>
  <c r="D4803" i="7" s="1"/>
  <c r="C4787" i="7"/>
  <c r="D4787" i="7" s="1"/>
  <c r="C4805" i="7"/>
  <c r="D4805" i="7" s="1"/>
  <c r="F4811" i="1" s="1"/>
  <c r="G4811" i="1" s="1"/>
  <c r="C4789" i="7"/>
  <c r="D4789" i="7" s="1"/>
  <c r="F4795" i="1" s="1"/>
  <c r="G4795" i="1" s="1"/>
  <c r="C4806" i="7"/>
  <c r="D4806" i="7" s="1"/>
  <c r="F4812" i="1" s="1"/>
  <c r="G4812" i="1" s="1"/>
  <c r="D144" i="6"/>
  <c r="C4295" i="7"/>
  <c r="D4295" i="7" s="1"/>
  <c r="C4303" i="7"/>
  <c r="D4303" i="7" s="1"/>
  <c r="C4311" i="7"/>
  <c r="D4311" i="7" s="1"/>
  <c r="C4319" i="7"/>
  <c r="D4319" i="7" s="1"/>
  <c r="C4296" i="7"/>
  <c r="D4296" i="7" s="1"/>
  <c r="F4302" i="1" s="1"/>
  <c r="G4302" i="1" s="1"/>
  <c r="C4304" i="7"/>
  <c r="D4304" i="7" s="1"/>
  <c r="F4310" i="1" s="1"/>
  <c r="G4310" i="1" s="1"/>
  <c r="C4312" i="7"/>
  <c r="D4312" i="7" s="1"/>
  <c r="F4318" i="1" s="1"/>
  <c r="G4318" i="1" s="1"/>
  <c r="C4320" i="7"/>
  <c r="D4320" i="7" s="1"/>
  <c r="F4326" i="1" s="1"/>
  <c r="G4326" i="1" s="1"/>
  <c r="C4297" i="7"/>
  <c r="D4297" i="7" s="1"/>
  <c r="F4303" i="1" s="1"/>
  <c r="G4303" i="1" s="1"/>
  <c r="C4305" i="7"/>
  <c r="D4305" i="7" s="1"/>
  <c r="F4311" i="1" s="1"/>
  <c r="G4311" i="1" s="1"/>
  <c r="C4313" i="7"/>
  <c r="D4313" i="7" s="1"/>
  <c r="F4319" i="1" s="1"/>
  <c r="G4319" i="1" s="1"/>
  <c r="C4321" i="7"/>
  <c r="D4321" i="7" s="1"/>
  <c r="F4327" i="1" s="1"/>
  <c r="G4327" i="1" s="1"/>
  <c r="C4300" i="7"/>
  <c r="D4300" i="7" s="1"/>
  <c r="C4308" i="7"/>
  <c r="D4308" i="7" s="1"/>
  <c r="C4316" i="7"/>
  <c r="D4316" i="7" s="1"/>
  <c r="C4324" i="7"/>
  <c r="D4324" i="7" s="1"/>
  <c r="C4298" i="7"/>
  <c r="D4298" i="7" s="1"/>
  <c r="F4304" i="1" s="1"/>
  <c r="G4304" i="1" s="1"/>
  <c r="C4314" i="7"/>
  <c r="D4314" i="7" s="1"/>
  <c r="F4320" i="1" s="1"/>
  <c r="G4320" i="1" s="1"/>
  <c r="C4299" i="7"/>
  <c r="D4299" i="7" s="1"/>
  <c r="C4315" i="7"/>
  <c r="D4315" i="7" s="1"/>
  <c r="C4301" i="7"/>
  <c r="D4301" i="7" s="1"/>
  <c r="F4307" i="1" s="1"/>
  <c r="G4307" i="1" s="1"/>
  <c r="C4317" i="7"/>
  <c r="D4317" i="7" s="1"/>
  <c r="F4323" i="1" s="1"/>
  <c r="G4323" i="1" s="1"/>
  <c r="C4322" i="7"/>
  <c r="D4322" i="7" s="1"/>
  <c r="F4328" i="1" s="1"/>
  <c r="G4328" i="1" s="1"/>
  <c r="C4294" i="7"/>
  <c r="D4294" i="7" s="1"/>
  <c r="F4300" i="1" s="1"/>
  <c r="G4300" i="1" s="1"/>
  <c r="C4323" i="7"/>
  <c r="D4323" i="7" s="1"/>
  <c r="C4302" i="7"/>
  <c r="D4302" i="7" s="1"/>
  <c r="F4308" i="1" s="1"/>
  <c r="G4308" i="1" s="1"/>
  <c r="C4306" i="7"/>
  <c r="D4306" i="7" s="1"/>
  <c r="F4312" i="1" s="1"/>
  <c r="G4312" i="1" s="1"/>
  <c r="C4307" i="7"/>
  <c r="D4307" i="7" s="1"/>
  <c r="C4309" i="7"/>
  <c r="D4309" i="7" s="1"/>
  <c r="F4315" i="1" s="1"/>
  <c r="G4315" i="1" s="1"/>
  <c r="C4310" i="7"/>
  <c r="D4310" i="7" s="1"/>
  <c r="F4316" i="1" s="1"/>
  <c r="G4316" i="1" s="1"/>
  <c r="C4318" i="7"/>
  <c r="D4318" i="7" s="1"/>
  <c r="F4324" i="1" s="1"/>
  <c r="G4324" i="1" s="1"/>
  <c r="D112" i="6"/>
  <c r="C3324" i="7"/>
  <c r="D3324" i="7" s="1"/>
  <c r="C3332" i="7"/>
  <c r="D3332" i="7" s="1"/>
  <c r="C3340" i="7"/>
  <c r="D3340" i="7" s="1"/>
  <c r="C3348" i="7"/>
  <c r="D3348" i="7" s="1"/>
  <c r="C3326" i="7"/>
  <c r="D3326" i="7" s="1"/>
  <c r="C3334" i="7"/>
  <c r="D3334" i="7" s="1"/>
  <c r="C3342" i="7"/>
  <c r="D3342" i="7" s="1"/>
  <c r="C3328" i="7"/>
  <c r="D3328" i="7" s="1"/>
  <c r="F3334" i="1" s="1"/>
  <c r="G3334" i="1" s="1"/>
  <c r="C3336" i="7"/>
  <c r="D3336" i="7" s="1"/>
  <c r="F3342" i="1" s="1"/>
  <c r="G3342" i="1" s="1"/>
  <c r="C3344" i="7"/>
  <c r="D3344" i="7" s="1"/>
  <c r="F3350" i="1" s="1"/>
  <c r="G3350" i="1" s="1"/>
  <c r="C3323" i="7"/>
  <c r="D3323" i="7" s="1"/>
  <c r="C3337" i="7"/>
  <c r="D3337" i="7" s="1"/>
  <c r="F3343" i="1" s="1"/>
  <c r="G3343" i="1" s="1"/>
  <c r="C3325" i="7"/>
  <c r="D3325" i="7" s="1"/>
  <c r="F3331" i="1" s="1"/>
  <c r="G3331" i="1" s="1"/>
  <c r="C3338" i="7"/>
  <c r="D3338" i="7" s="1"/>
  <c r="F3344" i="1" s="1"/>
  <c r="G3344" i="1" s="1"/>
  <c r="C3327" i="7"/>
  <c r="D3327" i="7" s="1"/>
  <c r="C3339" i="7"/>
  <c r="D3339" i="7" s="1"/>
  <c r="C3331" i="7"/>
  <c r="D3331" i="7" s="1"/>
  <c r="C3345" i="7"/>
  <c r="D3345" i="7" s="1"/>
  <c r="F3351" i="1" s="1"/>
  <c r="G3351" i="1" s="1"/>
  <c r="C3341" i="7"/>
  <c r="D3341" i="7" s="1"/>
  <c r="F3347" i="1" s="1"/>
  <c r="G3347" i="1" s="1"/>
  <c r="C3343" i="7"/>
  <c r="D3343" i="7" s="1"/>
  <c r="F3349" i="1" s="1"/>
  <c r="G3349" i="1" s="1"/>
  <c r="C3321" i="7"/>
  <c r="D3321" i="7" s="1"/>
  <c r="F3327" i="1" s="1"/>
  <c r="G3327" i="1" s="1"/>
  <c r="C3346" i="7"/>
  <c r="D3346" i="7" s="1"/>
  <c r="F3352" i="1" s="1"/>
  <c r="G3352" i="1" s="1"/>
  <c r="C3333" i="7"/>
  <c r="D3333" i="7" s="1"/>
  <c r="F3339" i="1" s="1"/>
  <c r="G3339" i="1" s="1"/>
  <c r="C3322" i="7"/>
  <c r="D3322" i="7" s="1"/>
  <c r="F3328" i="1" s="1"/>
  <c r="G3328" i="1" s="1"/>
  <c r="C3329" i="7"/>
  <c r="D3329" i="7" s="1"/>
  <c r="F3335" i="1" s="1"/>
  <c r="G3335" i="1" s="1"/>
  <c r="C3335" i="7"/>
  <c r="D3335" i="7" s="1"/>
  <c r="F3341" i="1" s="1"/>
  <c r="G3341" i="1" s="1"/>
  <c r="C3347" i="7"/>
  <c r="D3347" i="7" s="1"/>
  <c r="C3330" i="7"/>
  <c r="D3330" i="7" s="1"/>
  <c r="F3336" i="1" s="1"/>
  <c r="G3336" i="1" s="1"/>
  <c r="D72" i="6"/>
  <c r="C2108" i="7"/>
  <c r="D2108" i="7" s="1"/>
  <c r="C2116" i="7"/>
  <c r="D2116" i="7" s="1"/>
  <c r="C2124" i="7"/>
  <c r="D2124" i="7" s="1"/>
  <c r="C2132" i="7"/>
  <c r="D2132" i="7" s="1"/>
  <c r="C2109" i="7"/>
  <c r="D2109" i="7" s="1"/>
  <c r="F2115" i="1" s="1"/>
  <c r="G2115" i="1" s="1"/>
  <c r="C2117" i="7"/>
  <c r="D2117" i="7" s="1"/>
  <c r="F2123" i="1" s="1"/>
  <c r="G2123" i="1" s="1"/>
  <c r="C2125" i="7"/>
  <c r="D2125" i="7" s="1"/>
  <c r="F2131" i="1" s="1"/>
  <c r="G2131" i="1" s="1"/>
  <c r="C2102" i="7"/>
  <c r="D2102" i="7" s="1"/>
  <c r="C2110" i="7"/>
  <c r="D2110" i="7" s="1"/>
  <c r="C2118" i="7"/>
  <c r="D2118" i="7" s="1"/>
  <c r="C2126" i="7"/>
  <c r="D2126" i="7" s="1"/>
  <c r="C2104" i="7"/>
  <c r="D2104" i="7" s="1"/>
  <c r="C2112" i="7"/>
  <c r="D2112" i="7" s="1"/>
  <c r="C2120" i="7"/>
  <c r="D2120" i="7" s="1"/>
  <c r="F2126" i="1" s="1"/>
  <c r="G2126" i="1" s="1"/>
  <c r="C2128" i="7"/>
  <c r="D2128" i="7" s="1"/>
  <c r="F2134" i="1" s="1"/>
  <c r="G2134" i="1" s="1"/>
  <c r="C2103" i="7"/>
  <c r="D2103" i="7" s="1"/>
  <c r="C2119" i="7"/>
  <c r="D2119" i="7" s="1"/>
  <c r="C2105" i="7"/>
  <c r="D2105" i="7" s="1"/>
  <c r="F2111" i="1" s="1"/>
  <c r="G2111" i="1" s="1"/>
  <c r="C2121" i="7"/>
  <c r="D2121" i="7" s="1"/>
  <c r="F2127" i="1" s="1"/>
  <c r="G2127" i="1" s="1"/>
  <c r="C2106" i="7"/>
  <c r="D2106" i="7" s="1"/>
  <c r="F2112" i="1" s="1"/>
  <c r="G2112" i="1" s="1"/>
  <c r="C2122" i="7"/>
  <c r="D2122" i="7" s="1"/>
  <c r="F2128" i="1" s="1"/>
  <c r="G2128" i="1" s="1"/>
  <c r="C2113" i="7"/>
  <c r="D2113" i="7" s="1"/>
  <c r="F2119" i="1" s="1"/>
  <c r="G2119" i="1" s="1"/>
  <c r="C2129" i="7"/>
  <c r="D2129" i="7" s="1"/>
  <c r="F2135" i="1" s="1"/>
  <c r="G2135" i="1" s="1"/>
  <c r="C2123" i="7"/>
  <c r="D2123" i="7" s="1"/>
  <c r="C2127" i="7"/>
  <c r="D2127" i="7" s="1"/>
  <c r="C2130" i="7"/>
  <c r="D2130" i="7" s="1"/>
  <c r="F2136" i="1" s="1"/>
  <c r="G2136" i="1" s="1"/>
  <c r="C2114" i="7"/>
  <c r="D2114" i="7" s="1"/>
  <c r="F2120" i="1" s="1"/>
  <c r="G2120" i="1" s="1"/>
  <c r="C2131" i="7"/>
  <c r="D2131" i="7" s="1"/>
  <c r="C2107" i="7"/>
  <c r="D2107" i="7" s="1"/>
  <c r="C2111" i="7"/>
  <c r="D2111" i="7" s="1"/>
  <c r="C2115" i="7"/>
  <c r="D2115" i="7" s="1"/>
  <c r="D48" i="6"/>
  <c r="C1377" i="7"/>
  <c r="D1377" i="7" s="1"/>
  <c r="F1383" i="1" s="1"/>
  <c r="G1383" i="1" s="1"/>
  <c r="C1385" i="7"/>
  <c r="D1385" i="7" s="1"/>
  <c r="F1391" i="1" s="1"/>
  <c r="G1391" i="1" s="1"/>
  <c r="C1393" i="7"/>
  <c r="D1393" i="7" s="1"/>
  <c r="F1399" i="1" s="1"/>
  <c r="G1399" i="1" s="1"/>
  <c r="C1401" i="7"/>
  <c r="D1401" i="7" s="1"/>
  <c r="F1407" i="1" s="1"/>
  <c r="G1407" i="1" s="1"/>
  <c r="C1378" i="7"/>
  <c r="D1378" i="7" s="1"/>
  <c r="F1384" i="1" s="1"/>
  <c r="G1384" i="1" s="1"/>
  <c r="C1386" i="7"/>
  <c r="D1386" i="7" s="1"/>
  <c r="F1392" i="1" s="1"/>
  <c r="G1392" i="1" s="1"/>
  <c r="C1394" i="7"/>
  <c r="D1394" i="7" s="1"/>
  <c r="F1400" i="1" s="1"/>
  <c r="G1400" i="1" s="1"/>
  <c r="C1402" i="7"/>
  <c r="D1402" i="7" s="1"/>
  <c r="F1408" i="1" s="1"/>
  <c r="G1408" i="1" s="1"/>
  <c r="C1379" i="7"/>
  <c r="D1379" i="7" s="1"/>
  <c r="C1387" i="7"/>
  <c r="D1387" i="7" s="1"/>
  <c r="C1395" i="7"/>
  <c r="D1395" i="7" s="1"/>
  <c r="C1372" i="7"/>
  <c r="D1372" i="7" s="1"/>
  <c r="C1380" i="7"/>
  <c r="D1380" i="7" s="1"/>
  <c r="C1388" i="7"/>
  <c r="D1388" i="7" s="1"/>
  <c r="C1396" i="7"/>
  <c r="D1396" i="7" s="1"/>
  <c r="C1373" i="7"/>
  <c r="D1373" i="7" s="1"/>
  <c r="F1379" i="1" s="1"/>
  <c r="G1379" i="1" s="1"/>
  <c r="C1389" i="7"/>
  <c r="D1389" i="7" s="1"/>
  <c r="F1395" i="1" s="1"/>
  <c r="G1395" i="1" s="1"/>
  <c r="C1374" i="7"/>
  <c r="D1374" i="7" s="1"/>
  <c r="F1380" i="1" s="1"/>
  <c r="G1380" i="1" s="1"/>
  <c r="C1390" i="7"/>
  <c r="D1390" i="7" s="1"/>
  <c r="F1396" i="1" s="1"/>
  <c r="G1396" i="1" s="1"/>
  <c r="C1375" i="7"/>
  <c r="D1375" i="7" s="1"/>
  <c r="C1391" i="7"/>
  <c r="D1391" i="7" s="1"/>
  <c r="C1381" i="7"/>
  <c r="D1381" i="7" s="1"/>
  <c r="F1387" i="1" s="1"/>
  <c r="G1387" i="1" s="1"/>
  <c r="C1397" i="7"/>
  <c r="D1397" i="7" s="1"/>
  <c r="F1403" i="1" s="1"/>
  <c r="G1403" i="1" s="1"/>
  <c r="C1376" i="7"/>
  <c r="D1376" i="7" s="1"/>
  <c r="C1382" i="7"/>
  <c r="D1382" i="7" s="1"/>
  <c r="C1383" i="7"/>
  <c r="D1383" i="7" s="1"/>
  <c r="F1389" i="1" s="1"/>
  <c r="G1389" i="1" s="1"/>
  <c r="C1398" i="7"/>
  <c r="D1398" i="7" s="1"/>
  <c r="C1384" i="7"/>
  <c r="D1384" i="7" s="1"/>
  <c r="C1392" i="7"/>
  <c r="D1392" i="7" s="1"/>
  <c r="C1399" i="7"/>
  <c r="D1399" i="7" s="1"/>
  <c r="C1400" i="7"/>
  <c r="D1400" i="7" s="1"/>
  <c r="D32" i="6"/>
  <c r="C889" i="7"/>
  <c r="D889" i="7" s="1"/>
  <c r="F895" i="1" s="1"/>
  <c r="G895" i="1" s="1"/>
  <c r="C897" i="7"/>
  <c r="D897" i="7" s="1"/>
  <c r="F903" i="1" s="1"/>
  <c r="G903" i="1" s="1"/>
  <c r="C905" i="7"/>
  <c r="D905" i="7" s="1"/>
  <c r="F911" i="1" s="1"/>
  <c r="G911" i="1" s="1"/>
  <c r="C913" i="7"/>
  <c r="D913" i="7" s="1"/>
  <c r="F919" i="1" s="1"/>
  <c r="G919" i="1" s="1"/>
  <c r="C890" i="7"/>
  <c r="D890" i="7" s="1"/>
  <c r="F896" i="1" s="1"/>
  <c r="G896" i="1" s="1"/>
  <c r="C898" i="7"/>
  <c r="D898" i="7" s="1"/>
  <c r="F904" i="1" s="1"/>
  <c r="G904" i="1" s="1"/>
  <c r="C906" i="7"/>
  <c r="D906" i="7" s="1"/>
  <c r="F912" i="1" s="1"/>
  <c r="G912" i="1" s="1"/>
  <c r="C914" i="7"/>
  <c r="D914" i="7" s="1"/>
  <c r="F920" i="1" s="1"/>
  <c r="G920" i="1" s="1"/>
  <c r="C891" i="7"/>
  <c r="D891" i="7" s="1"/>
  <c r="C899" i="7"/>
  <c r="D899" i="7" s="1"/>
  <c r="C907" i="7"/>
  <c r="D907" i="7" s="1"/>
  <c r="C892" i="7"/>
  <c r="D892" i="7" s="1"/>
  <c r="C900" i="7"/>
  <c r="D900" i="7" s="1"/>
  <c r="C908" i="7"/>
  <c r="D908" i="7" s="1"/>
  <c r="C893" i="7"/>
  <c r="D893" i="7" s="1"/>
  <c r="F899" i="1" s="1"/>
  <c r="G899" i="1" s="1"/>
  <c r="C909" i="7"/>
  <c r="D909" i="7" s="1"/>
  <c r="F915" i="1" s="1"/>
  <c r="G915" i="1" s="1"/>
  <c r="C894" i="7"/>
  <c r="D894" i="7" s="1"/>
  <c r="C910" i="7"/>
  <c r="D910" i="7" s="1"/>
  <c r="C895" i="7"/>
  <c r="D895" i="7" s="1"/>
  <c r="C911" i="7"/>
  <c r="D911" i="7" s="1"/>
  <c r="C885" i="7"/>
  <c r="D885" i="7" s="1"/>
  <c r="F891" i="1" s="1"/>
  <c r="G891" i="1" s="1"/>
  <c r="C901" i="7"/>
  <c r="D901" i="7" s="1"/>
  <c r="F907" i="1" s="1"/>
  <c r="G907" i="1" s="1"/>
  <c r="C896" i="7"/>
  <c r="D896" i="7" s="1"/>
  <c r="C902" i="7"/>
  <c r="D902" i="7" s="1"/>
  <c r="F908" i="1" s="1"/>
  <c r="G908" i="1" s="1"/>
  <c r="C903" i="7"/>
  <c r="D903" i="7" s="1"/>
  <c r="C886" i="7"/>
  <c r="D886" i="7" s="1"/>
  <c r="C887" i="7"/>
  <c r="D887" i="7" s="1"/>
  <c r="C888" i="7"/>
  <c r="D888" i="7" s="1"/>
  <c r="F894" i="1" s="1"/>
  <c r="G894" i="1" s="1"/>
  <c r="C904" i="7"/>
  <c r="D904" i="7" s="1"/>
  <c r="C912" i="7"/>
  <c r="D912" i="7" s="1"/>
  <c r="D16" i="6"/>
  <c r="C403" i="7"/>
  <c r="D403" i="7" s="1"/>
  <c r="C411" i="7"/>
  <c r="D411" i="7" s="1"/>
  <c r="C419" i="7"/>
  <c r="D419" i="7" s="1"/>
  <c r="C404" i="7"/>
  <c r="D404" i="7" s="1"/>
  <c r="C412" i="7"/>
  <c r="D412" i="7" s="1"/>
  <c r="C420" i="7"/>
  <c r="D420" i="7" s="1"/>
  <c r="C405" i="7"/>
  <c r="D405" i="7" s="1"/>
  <c r="F411" i="1" s="1"/>
  <c r="G411" i="1" s="1"/>
  <c r="C413" i="7"/>
  <c r="D413" i="7" s="1"/>
  <c r="F419" i="1" s="1"/>
  <c r="G419" i="1" s="1"/>
  <c r="C421" i="7"/>
  <c r="D421" i="7" s="1"/>
  <c r="F427" i="1" s="1"/>
  <c r="G427" i="1" s="1"/>
  <c r="C406" i="7"/>
  <c r="D406" i="7" s="1"/>
  <c r="C414" i="7"/>
  <c r="D414" i="7" s="1"/>
  <c r="C422" i="7"/>
  <c r="D422" i="7" s="1"/>
  <c r="C407" i="7"/>
  <c r="D407" i="7" s="1"/>
  <c r="C423" i="7"/>
  <c r="D423" i="7" s="1"/>
  <c r="C408" i="7"/>
  <c r="D408" i="7" s="1"/>
  <c r="C424" i="7"/>
  <c r="D424" i="7" s="1"/>
  <c r="C409" i="7"/>
  <c r="D409" i="7" s="1"/>
  <c r="F415" i="1" s="1"/>
  <c r="G415" i="1" s="1"/>
  <c r="C425" i="7"/>
  <c r="D425" i="7" s="1"/>
  <c r="F431" i="1" s="1"/>
  <c r="G431" i="1" s="1"/>
  <c r="C410" i="7"/>
  <c r="D410" i="7" s="1"/>
  <c r="F416" i="1" s="1"/>
  <c r="G416" i="1" s="1"/>
  <c r="C426" i="7"/>
  <c r="D426" i="7" s="1"/>
  <c r="F432" i="1" s="1"/>
  <c r="G432" i="1" s="1"/>
  <c r="C399" i="7"/>
  <c r="D399" i="7" s="1"/>
  <c r="C400" i="7"/>
  <c r="D400" i="7" s="1"/>
  <c r="C401" i="7"/>
  <c r="D401" i="7" s="1"/>
  <c r="F407" i="1" s="1"/>
  <c r="G407" i="1" s="1"/>
  <c r="C415" i="7"/>
  <c r="D415" i="7" s="1"/>
  <c r="C402" i="7"/>
  <c r="D402" i="7" s="1"/>
  <c r="F408" i="1" s="1"/>
  <c r="G408" i="1" s="1"/>
  <c r="C416" i="7"/>
  <c r="D416" i="7" s="1"/>
  <c r="C417" i="7"/>
  <c r="D417" i="7" s="1"/>
  <c r="F423" i="1" s="1"/>
  <c r="G423" i="1" s="1"/>
  <c r="C418" i="7"/>
  <c r="D418" i="7" s="1"/>
  <c r="F424" i="1" s="1"/>
  <c r="G424" i="1" s="1"/>
  <c r="I281" i="6"/>
  <c r="F8463" i="7"/>
  <c r="G8463" i="7" s="1"/>
  <c r="F8471" i="7"/>
  <c r="G8471" i="7" s="1"/>
  <c r="F8479" i="7"/>
  <c r="G8479" i="7" s="1"/>
  <c r="F8487" i="7"/>
  <c r="G8487" i="7" s="1"/>
  <c r="F8464" i="7"/>
  <c r="G8464" i="7" s="1"/>
  <c r="F8472" i="7"/>
  <c r="G8472" i="7" s="1"/>
  <c r="F8480" i="7"/>
  <c r="G8480" i="7" s="1"/>
  <c r="F8488" i="7"/>
  <c r="G8488" i="7" s="1"/>
  <c r="F8466" i="7"/>
  <c r="G8466" i="7" s="1"/>
  <c r="F8474" i="7"/>
  <c r="G8474" i="7" s="1"/>
  <c r="F8482" i="7"/>
  <c r="G8482" i="7" s="1"/>
  <c r="F8490" i="7"/>
  <c r="G8490" i="7" s="1"/>
  <c r="F8468" i="7"/>
  <c r="G8468" i="7" s="1"/>
  <c r="F8476" i="7"/>
  <c r="G8476" i="7" s="1"/>
  <c r="F8484" i="7"/>
  <c r="G8484" i="7" s="1"/>
  <c r="F8492" i="7"/>
  <c r="G8492" i="7" s="1"/>
  <c r="F8473" i="7"/>
  <c r="G8473" i="7" s="1"/>
  <c r="F8489" i="7"/>
  <c r="G8489" i="7" s="1"/>
  <c r="F8493" i="7"/>
  <c r="G8493" i="7" s="1"/>
  <c r="F8465" i="7"/>
  <c r="G8465" i="7" s="1"/>
  <c r="F8486" i="7"/>
  <c r="G8486" i="7" s="1"/>
  <c r="F8475" i="7"/>
  <c r="G8475" i="7" s="1"/>
  <c r="F8491" i="7"/>
  <c r="G8491" i="7" s="1"/>
  <c r="F8477" i="7"/>
  <c r="G8477" i="7" s="1"/>
  <c r="F8478" i="7"/>
  <c r="G8478" i="7" s="1"/>
  <c r="F8481" i="7"/>
  <c r="G8481" i="7" s="1"/>
  <c r="F8485" i="7"/>
  <c r="G8485" i="7" s="1"/>
  <c r="F8467" i="7"/>
  <c r="G8467" i="7" s="1"/>
  <c r="F8483" i="7"/>
  <c r="G8483" i="7" s="1"/>
  <c r="F8469" i="7"/>
  <c r="G8469" i="7" s="1"/>
  <c r="F8470" i="7"/>
  <c r="G8470" i="7" s="1"/>
  <c r="I257" i="6"/>
  <c r="F7735" i="7"/>
  <c r="G7735" i="7" s="1"/>
  <c r="F7743" i="7"/>
  <c r="G7743" i="7" s="1"/>
  <c r="F7751" i="7"/>
  <c r="G7751" i="7" s="1"/>
  <c r="F7759" i="7"/>
  <c r="G7759" i="7" s="1"/>
  <c r="F7736" i="7"/>
  <c r="G7736" i="7" s="1"/>
  <c r="F7744" i="7"/>
  <c r="G7744" i="7" s="1"/>
  <c r="F7752" i="7"/>
  <c r="G7752" i="7" s="1"/>
  <c r="F7760" i="7"/>
  <c r="G7760" i="7" s="1"/>
  <c r="F7738" i="7"/>
  <c r="G7738" i="7" s="1"/>
  <c r="F7746" i="7"/>
  <c r="G7746" i="7" s="1"/>
  <c r="F7754" i="7"/>
  <c r="G7754" i="7" s="1"/>
  <c r="F7762" i="7"/>
  <c r="G7762" i="7" s="1"/>
  <c r="F7732" i="7"/>
  <c r="G7732" i="7" s="1"/>
  <c r="F7740" i="7"/>
  <c r="G7740" i="7" s="1"/>
  <c r="F7748" i="7"/>
  <c r="G7748" i="7" s="1"/>
  <c r="F7756" i="7"/>
  <c r="G7756" i="7" s="1"/>
  <c r="F7737" i="7"/>
  <c r="G7737" i="7" s="1"/>
  <c r="F7753" i="7"/>
  <c r="G7753" i="7" s="1"/>
  <c r="F7741" i="7"/>
  <c r="G7741" i="7" s="1"/>
  <c r="F7734" i="7"/>
  <c r="G7734" i="7" s="1"/>
  <c r="F7739" i="7"/>
  <c r="G7739" i="7" s="1"/>
  <c r="F7755" i="7"/>
  <c r="G7755" i="7" s="1"/>
  <c r="F7757" i="7"/>
  <c r="G7757" i="7" s="1"/>
  <c r="F7761" i="7"/>
  <c r="G7761" i="7" s="1"/>
  <c r="F7733" i="7"/>
  <c r="G7733" i="7" s="1"/>
  <c r="F7742" i="7"/>
  <c r="G7742" i="7" s="1"/>
  <c r="F7758" i="7"/>
  <c r="G7758" i="7" s="1"/>
  <c r="F7745" i="7"/>
  <c r="G7745" i="7" s="1"/>
  <c r="F7750" i="7"/>
  <c r="G7750" i="7" s="1"/>
  <c r="F7747" i="7"/>
  <c r="G7747" i="7" s="1"/>
  <c r="F7749" i="7"/>
  <c r="G7749" i="7" s="1"/>
  <c r="I233" i="6"/>
  <c r="F7007" i="7"/>
  <c r="G7007" i="7" s="1"/>
  <c r="F7015" i="7"/>
  <c r="G7015" i="7" s="1"/>
  <c r="F7023" i="7"/>
  <c r="G7023" i="7" s="1"/>
  <c r="F7031" i="7"/>
  <c r="G7031" i="7" s="1"/>
  <c r="F7008" i="7"/>
  <c r="G7008" i="7" s="1"/>
  <c r="F7016" i="7"/>
  <c r="G7016" i="7" s="1"/>
  <c r="F7024" i="7"/>
  <c r="G7024" i="7" s="1"/>
  <c r="F7032" i="7"/>
  <c r="G7032" i="7" s="1"/>
  <c r="F7002" i="7"/>
  <c r="G7002" i="7" s="1"/>
  <c r="F7010" i="7"/>
  <c r="G7010" i="7" s="1"/>
  <c r="F7018" i="7"/>
  <c r="G7018" i="7" s="1"/>
  <c r="F7026" i="7"/>
  <c r="G7026" i="7" s="1"/>
  <c r="F7004" i="7"/>
  <c r="G7004" i="7" s="1"/>
  <c r="F7012" i="7"/>
  <c r="G7012" i="7" s="1"/>
  <c r="F7020" i="7"/>
  <c r="G7020" i="7" s="1"/>
  <c r="F7028" i="7"/>
  <c r="G7028" i="7" s="1"/>
  <c r="F7017" i="7"/>
  <c r="G7017" i="7" s="1"/>
  <c r="F7021" i="7"/>
  <c r="G7021" i="7" s="1"/>
  <c r="F7030" i="7"/>
  <c r="G7030" i="7" s="1"/>
  <c r="F7003" i="7"/>
  <c r="G7003" i="7" s="1"/>
  <c r="F7019" i="7"/>
  <c r="G7019" i="7" s="1"/>
  <c r="F7005" i="7"/>
  <c r="G7005" i="7" s="1"/>
  <c r="F7013" i="7"/>
  <c r="G7013" i="7" s="1"/>
  <c r="F7006" i="7"/>
  <c r="G7006" i="7" s="1"/>
  <c r="F7022" i="7"/>
  <c r="G7022" i="7" s="1"/>
  <c r="F7009" i="7"/>
  <c r="G7009" i="7" s="1"/>
  <c r="F7025" i="7"/>
  <c r="G7025" i="7" s="1"/>
  <c r="F7029" i="7"/>
  <c r="G7029" i="7" s="1"/>
  <c r="F7014" i="7"/>
  <c r="G7014" i="7" s="1"/>
  <c r="F7011" i="7"/>
  <c r="G7011" i="7" s="1"/>
  <c r="F7027" i="7"/>
  <c r="G7027" i="7" s="1"/>
  <c r="I209" i="6"/>
  <c r="F6271" i="7"/>
  <c r="G6271" i="7" s="1"/>
  <c r="F6279" i="7"/>
  <c r="G6279" i="7" s="1"/>
  <c r="F6287" i="7"/>
  <c r="G6287" i="7" s="1"/>
  <c r="F6295" i="7"/>
  <c r="G6295" i="7" s="1"/>
  <c r="F6272" i="7"/>
  <c r="G6272" i="7" s="1"/>
  <c r="F6280" i="7"/>
  <c r="G6280" i="7" s="1"/>
  <c r="F6288" i="7"/>
  <c r="G6288" i="7" s="1"/>
  <c r="F6296" i="7"/>
  <c r="G6296" i="7" s="1"/>
  <c r="F6274" i="7"/>
  <c r="G6274" i="7" s="1"/>
  <c r="F6282" i="7"/>
  <c r="G6282" i="7" s="1"/>
  <c r="F6290" i="7"/>
  <c r="G6290" i="7" s="1"/>
  <c r="F6298" i="7"/>
  <c r="G6298" i="7" s="1"/>
  <c r="F6276" i="7"/>
  <c r="G6276" i="7" s="1"/>
  <c r="F6284" i="7"/>
  <c r="G6284" i="7" s="1"/>
  <c r="F6292" i="7"/>
  <c r="G6292" i="7" s="1"/>
  <c r="F6300" i="7"/>
  <c r="G6300" i="7" s="1"/>
  <c r="F6281" i="7"/>
  <c r="G6281" i="7" s="1"/>
  <c r="F6297" i="7"/>
  <c r="G6297" i="7" s="1"/>
  <c r="F6301" i="7"/>
  <c r="G6301" i="7" s="1"/>
  <c r="F6294" i="7"/>
  <c r="G6294" i="7" s="1"/>
  <c r="F6283" i="7"/>
  <c r="G6283" i="7" s="1"/>
  <c r="F6299" i="7"/>
  <c r="G6299" i="7" s="1"/>
  <c r="F6285" i="7"/>
  <c r="G6285" i="7" s="1"/>
  <c r="F6286" i="7"/>
  <c r="G6286" i="7" s="1"/>
  <c r="F6273" i="7"/>
  <c r="G6273" i="7" s="1"/>
  <c r="F6289" i="7"/>
  <c r="G6289" i="7" s="1"/>
  <c r="F6275" i="7"/>
  <c r="G6275" i="7" s="1"/>
  <c r="F6291" i="7"/>
  <c r="G6291" i="7" s="1"/>
  <c r="F6277" i="7"/>
  <c r="G6277" i="7" s="1"/>
  <c r="F6293" i="7"/>
  <c r="G6293" i="7" s="1"/>
  <c r="F6278" i="7"/>
  <c r="G6278" i="7" s="1"/>
  <c r="I185" i="6"/>
  <c r="F5543" i="7"/>
  <c r="G5543" i="7" s="1"/>
  <c r="F5551" i="7"/>
  <c r="G5551" i="7" s="1"/>
  <c r="F5559" i="7"/>
  <c r="G5559" i="7" s="1"/>
  <c r="F5567" i="7"/>
  <c r="G5567" i="7" s="1"/>
  <c r="F5544" i="7"/>
  <c r="G5544" i="7" s="1"/>
  <c r="F5552" i="7"/>
  <c r="G5552" i="7" s="1"/>
  <c r="F5560" i="7"/>
  <c r="G5560" i="7" s="1"/>
  <c r="F5568" i="7"/>
  <c r="G5568" i="7" s="1"/>
  <c r="F5546" i="7"/>
  <c r="G5546" i="7" s="1"/>
  <c r="F5554" i="7"/>
  <c r="G5554" i="7" s="1"/>
  <c r="F5562" i="7"/>
  <c r="G5562" i="7" s="1"/>
  <c r="F5570" i="7"/>
  <c r="G5570" i="7" s="1"/>
  <c r="F5548" i="7"/>
  <c r="G5548" i="7" s="1"/>
  <c r="F5556" i="7"/>
  <c r="G5556" i="7" s="1"/>
  <c r="F5564" i="7"/>
  <c r="G5564" i="7" s="1"/>
  <c r="F5545" i="7"/>
  <c r="G5545" i="7" s="1"/>
  <c r="F5561" i="7"/>
  <c r="G5561" i="7" s="1"/>
  <c r="F5549" i="7"/>
  <c r="G5549" i="7" s="1"/>
  <c r="F5547" i="7"/>
  <c r="G5547" i="7" s="1"/>
  <c r="F5563" i="7"/>
  <c r="G5563" i="7" s="1"/>
  <c r="F5565" i="7"/>
  <c r="G5565" i="7" s="1"/>
  <c r="F5542" i="7"/>
  <c r="G5542" i="7" s="1"/>
  <c r="F5550" i="7"/>
  <c r="G5550" i="7" s="1"/>
  <c r="F5566" i="7"/>
  <c r="G5566" i="7" s="1"/>
  <c r="F5553" i="7"/>
  <c r="G5553" i="7" s="1"/>
  <c r="F5569" i="7"/>
  <c r="G5569" i="7" s="1"/>
  <c r="F5558" i="7"/>
  <c r="G5558" i="7" s="1"/>
  <c r="F5555" i="7"/>
  <c r="G5555" i="7" s="1"/>
  <c r="F5571" i="7"/>
  <c r="G5571" i="7" s="1"/>
  <c r="F5541" i="7"/>
  <c r="G5541" i="7" s="1"/>
  <c r="F5557" i="7"/>
  <c r="G5557" i="7" s="1"/>
  <c r="I153" i="6"/>
  <c r="F4567" i="7"/>
  <c r="G4567" i="7" s="1"/>
  <c r="F4575" i="7"/>
  <c r="G4575" i="7" s="1"/>
  <c r="F4583" i="7"/>
  <c r="G4583" i="7" s="1"/>
  <c r="F4591" i="7"/>
  <c r="G4591" i="7" s="1"/>
  <c r="F4568" i="7"/>
  <c r="G4568" i="7" s="1"/>
  <c r="F4576" i="7"/>
  <c r="G4576" i="7" s="1"/>
  <c r="F4584" i="7"/>
  <c r="G4584" i="7" s="1"/>
  <c r="F4592" i="7"/>
  <c r="G4592" i="7" s="1"/>
  <c r="F4570" i="7"/>
  <c r="G4570" i="7" s="1"/>
  <c r="F4578" i="7"/>
  <c r="G4578" i="7" s="1"/>
  <c r="F4586" i="7"/>
  <c r="G4586" i="7" s="1"/>
  <c r="F4594" i="7"/>
  <c r="G4594" i="7" s="1"/>
  <c r="F4572" i="7"/>
  <c r="G4572" i="7" s="1"/>
  <c r="F4580" i="7"/>
  <c r="G4580" i="7" s="1"/>
  <c r="F4588" i="7"/>
  <c r="G4588" i="7" s="1"/>
  <c r="F4596" i="7"/>
  <c r="G4596" i="7" s="1"/>
  <c r="F4569" i="7"/>
  <c r="G4569" i="7" s="1"/>
  <c r="F4585" i="7"/>
  <c r="G4585" i="7" s="1"/>
  <c r="F4589" i="7"/>
  <c r="G4589" i="7" s="1"/>
  <c r="F4571" i="7"/>
  <c r="G4571" i="7" s="1"/>
  <c r="F4587" i="7"/>
  <c r="G4587" i="7" s="1"/>
  <c r="F4573" i="7"/>
  <c r="G4573" i="7" s="1"/>
  <c r="F4574" i="7"/>
  <c r="G4574" i="7" s="1"/>
  <c r="F4590" i="7"/>
  <c r="G4590" i="7" s="1"/>
  <c r="F4577" i="7"/>
  <c r="G4577" i="7" s="1"/>
  <c r="F4593" i="7"/>
  <c r="G4593" i="7" s="1"/>
  <c r="F4582" i="7"/>
  <c r="G4582" i="7" s="1"/>
  <c r="F4579" i="7"/>
  <c r="G4579" i="7" s="1"/>
  <c r="F4595" i="7"/>
  <c r="G4595" i="7" s="1"/>
  <c r="F4581" i="7"/>
  <c r="G4581" i="7" s="1"/>
  <c r="F4597" i="7"/>
  <c r="G4597" i="7" s="1"/>
  <c r="I129" i="6"/>
  <c r="F3839" i="7"/>
  <c r="G3839" i="7" s="1"/>
  <c r="F3847" i="7"/>
  <c r="G3847" i="7" s="1"/>
  <c r="F3855" i="7"/>
  <c r="G3855" i="7" s="1"/>
  <c r="F3863" i="7"/>
  <c r="G3863" i="7" s="1"/>
  <c r="F3840" i="7"/>
  <c r="G3840" i="7" s="1"/>
  <c r="F3848" i="7"/>
  <c r="G3848" i="7" s="1"/>
  <c r="F3856" i="7"/>
  <c r="G3856" i="7" s="1"/>
  <c r="F3864" i="7"/>
  <c r="G3864" i="7" s="1"/>
  <c r="F3842" i="7"/>
  <c r="G3842" i="7" s="1"/>
  <c r="F3850" i="7"/>
  <c r="G3850" i="7" s="1"/>
  <c r="F3858" i="7"/>
  <c r="G3858" i="7" s="1"/>
  <c r="F3866" i="7"/>
  <c r="G3866" i="7" s="1"/>
  <c r="F3844" i="7"/>
  <c r="G3844" i="7" s="1"/>
  <c r="F3852" i="7"/>
  <c r="G3852" i="7" s="1"/>
  <c r="F3860" i="7"/>
  <c r="G3860" i="7" s="1"/>
  <c r="F3849" i="7"/>
  <c r="G3849" i="7" s="1"/>
  <c r="F3865" i="7"/>
  <c r="G3865" i="7" s="1"/>
  <c r="F3853" i="7"/>
  <c r="G3853" i="7" s="1"/>
  <c r="F3851" i="7"/>
  <c r="G3851" i="7" s="1"/>
  <c r="F3867" i="7"/>
  <c r="G3867" i="7" s="1"/>
  <c r="F3837" i="7"/>
  <c r="G3837" i="7" s="1"/>
  <c r="F3838" i="7"/>
  <c r="G3838" i="7" s="1"/>
  <c r="F3854" i="7"/>
  <c r="G3854" i="7" s="1"/>
  <c r="F3841" i="7"/>
  <c r="G3841" i="7" s="1"/>
  <c r="F3857" i="7"/>
  <c r="G3857" i="7" s="1"/>
  <c r="F3846" i="7"/>
  <c r="G3846" i="7" s="1"/>
  <c r="F3843" i="7"/>
  <c r="G3843" i="7" s="1"/>
  <c r="F3859" i="7"/>
  <c r="G3859" i="7" s="1"/>
  <c r="F3845" i="7"/>
  <c r="G3845" i="7" s="1"/>
  <c r="F3861" i="7"/>
  <c r="G3861" i="7" s="1"/>
  <c r="F3862" i="7"/>
  <c r="G3862" i="7" s="1"/>
  <c r="I105" i="6"/>
  <c r="F3111" i="7"/>
  <c r="G3111" i="7" s="1"/>
  <c r="F3119" i="7"/>
  <c r="G3119" i="7" s="1"/>
  <c r="F3127" i="7"/>
  <c r="G3127" i="7" s="1"/>
  <c r="F3135" i="7"/>
  <c r="G3135" i="7" s="1"/>
  <c r="F3110" i="7"/>
  <c r="G3110" i="7" s="1"/>
  <c r="F3120" i="7"/>
  <c r="G3120" i="7" s="1"/>
  <c r="F3129" i="7"/>
  <c r="G3129" i="7" s="1"/>
  <c r="F3112" i="7"/>
  <c r="G3112" i="7" s="1"/>
  <c r="F3121" i="7"/>
  <c r="G3121" i="7" s="1"/>
  <c r="F3130" i="7"/>
  <c r="G3130" i="7" s="1"/>
  <c r="F3114" i="7"/>
  <c r="G3114" i="7" s="1"/>
  <c r="F3123" i="7"/>
  <c r="G3123" i="7" s="1"/>
  <c r="F3132" i="7"/>
  <c r="G3132" i="7" s="1"/>
  <c r="F3107" i="7"/>
  <c r="G3107" i="7" s="1"/>
  <c r="F3116" i="7"/>
  <c r="G3116" i="7" s="1"/>
  <c r="F3125" i="7"/>
  <c r="G3125" i="7" s="1"/>
  <c r="F3134" i="7"/>
  <c r="G3134" i="7" s="1"/>
  <c r="F3122" i="7"/>
  <c r="G3122" i="7" s="1"/>
  <c r="F3126" i="7"/>
  <c r="G3126" i="7" s="1"/>
  <c r="F3106" i="7"/>
  <c r="G3106" i="7" s="1"/>
  <c r="F3124" i="7"/>
  <c r="G3124" i="7" s="1"/>
  <c r="F3108" i="7"/>
  <c r="G3108" i="7" s="1"/>
  <c r="F3118" i="7"/>
  <c r="G3118" i="7" s="1"/>
  <c r="F3109" i="7"/>
  <c r="G3109" i="7" s="1"/>
  <c r="F3128" i="7"/>
  <c r="G3128" i="7" s="1"/>
  <c r="F3113" i="7"/>
  <c r="G3113" i="7" s="1"/>
  <c r="F3131" i="7"/>
  <c r="G3131" i="7" s="1"/>
  <c r="F3115" i="7"/>
  <c r="G3115" i="7" s="1"/>
  <c r="F3133" i="7"/>
  <c r="G3133" i="7" s="1"/>
  <c r="F3117" i="7"/>
  <c r="G3117" i="7" s="1"/>
  <c r="F3136" i="7"/>
  <c r="G3136" i="7" s="1"/>
  <c r="I89" i="6"/>
  <c r="F2620" i="7"/>
  <c r="G2620" i="7" s="1"/>
  <c r="F2626" i="1" s="1"/>
  <c r="G2626" i="1" s="1"/>
  <c r="F2628" i="7"/>
  <c r="G2628" i="7" s="1"/>
  <c r="F2636" i="7"/>
  <c r="G2636" i="7" s="1"/>
  <c r="F2642" i="1" s="1"/>
  <c r="G2642" i="1" s="1"/>
  <c r="F2644" i="7"/>
  <c r="G2644" i="7" s="1"/>
  <c r="F2650" i="1" s="1"/>
  <c r="G2650" i="1" s="1"/>
  <c r="F2621" i="7"/>
  <c r="G2621" i="7" s="1"/>
  <c r="F2629" i="7"/>
  <c r="G2629" i="7" s="1"/>
  <c r="F2637" i="7"/>
  <c r="G2637" i="7" s="1"/>
  <c r="F2645" i="7"/>
  <c r="G2645" i="7" s="1"/>
  <c r="F2623" i="7"/>
  <c r="G2623" i="7" s="1"/>
  <c r="F2629" i="1" s="1"/>
  <c r="G2629" i="1" s="1"/>
  <c r="F2631" i="7"/>
  <c r="G2631" i="7" s="1"/>
  <c r="F2639" i="7"/>
  <c r="G2639" i="7" s="1"/>
  <c r="F2647" i="7"/>
  <c r="G2647" i="7" s="1"/>
  <c r="F2627" i="7"/>
  <c r="G2627" i="7" s="1"/>
  <c r="F2633" i="1" s="1"/>
  <c r="G2633" i="1" s="1"/>
  <c r="F2641" i="7"/>
  <c r="G2641" i="7" s="1"/>
  <c r="F2630" i="7"/>
  <c r="G2630" i="7" s="1"/>
  <c r="F2636" i="1" s="1"/>
  <c r="G2636" i="1" s="1"/>
  <c r="F2642" i="7"/>
  <c r="G2642" i="7" s="1"/>
  <c r="F2619" i="7"/>
  <c r="G2619" i="7" s="1"/>
  <c r="F2625" i="1" s="1"/>
  <c r="G2625" i="1" s="1"/>
  <c r="F2633" i="7"/>
  <c r="G2633" i="7" s="1"/>
  <c r="F2646" i="7"/>
  <c r="G2646" i="7" s="1"/>
  <c r="F2652" i="1" s="1"/>
  <c r="G2652" i="1" s="1"/>
  <c r="F2624" i="7"/>
  <c r="G2624" i="7" s="1"/>
  <c r="F2635" i="7"/>
  <c r="G2635" i="7" s="1"/>
  <c r="F2641" i="1" s="1"/>
  <c r="G2641" i="1" s="1"/>
  <c r="F2649" i="7"/>
  <c r="G2649" i="7" s="1"/>
  <c r="F2632" i="7"/>
  <c r="G2632" i="7" s="1"/>
  <c r="F2634" i="7"/>
  <c r="G2634" i="7" s="1"/>
  <c r="F2638" i="7"/>
  <c r="G2638" i="7" s="1"/>
  <c r="F2644" i="1" s="1"/>
  <c r="G2644" i="1" s="1"/>
  <c r="F2640" i="7"/>
  <c r="G2640" i="7" s="1"/>
  <c r="F2643" i="7"/>
  <c r="G2643" i="7" s="1"/>
  <c r="F2649" i="1" s="1"/>
  <c r="G2649" i="1" s="1"/>
  <c r="F2622" i="7"/>
  <c r="G2622" i="7" s="1"/>
  <c r="F2628" i="1" s="1"/>
  <c r="G2628" i="1" s="1"/>
  <c r="F2648" i="7"/>
  <c r="G2648" i="7" s="1"/>
  <c r="F2625" i="7"/>
  <c r="G2625" i="7" s="1"/>
  <c r="F2626" i="7"/>
  <c r="G2626" i="7" s="1"/>
  <c r="I65" i="6"/>
  <c r="F1892" i="7"/>
  <c r="G1892" i="7" s="1"/>
  <c r="F1900" i="7"/>
  <c r="G1900" i="7" s="1"/>
  <c r="F1908" i="7"/>
  <c r="G1908" i="7" s="1"/>
  <c r="F1916" i="7"/>
  <c r="G1916" i="7" s="1"/>
  <c r="F1893" i="7"/>
  <c r="G1893" i="7" s="1"/>
  <c r="F1901" i="7"/>
  <c r="G1901" i="7" s="1"/>
  <c r="F1909" i="7"/>
  <c r="G1909" i="7" s="1"/>
  <c r="F1917" i="7"/>
  <c r="G1917" i="7" s="1"/>
  <c r="F1895" i="7"/>
  <c r="G1895" i="7" s="1"/>
  <c r="F1903" i="7"/>
  <c r="G1903" i="7" s="1"/>
  <c r="F1911" i="7"/>
  <c r="G1911" i="7" s="1"/>
  <c r="F1898" i="7"/>
  <c r="G1898" i="7" s="1"/>
  <c r="F1912" i="7"/>
  <c r="G1912" i="7" s="1"/>
  <c r="F1888" i="7"/>
  <c r="G1888" i="7" s="1"/>
  <c r="F1899" i="7"/>
  <c r="G1899" i="7" s="1"/>
  <c r="F1913" i="7"/>
  <c r="G1913" i="7" s="1"/>
  <c r="F1890" i="7"/>
  <c r="G1890" i="7" s="1"/>
  <c r="F1904" i="7"/>
  <c r="G1904" i="7" s="1"/>
  <c r="F1915" i="7"/>
  <c r="G1915" i="7" s="1"/>
  <c r="F1894" i="7"/>
  <c r="G1894" i="7" s="1"/>
  <c r="F1906" i="7"/>
  <c r="G1906" i="7" s="1"/>
  <c r="F1889" i="7"/>
  <c r="G1889" i="7" s="1"/>
  <c r="F1914" i="7"/>
  <c r="G1914" i="7" s="1"/>
  <c r="F1891" i="7"/>
  <c r="G1891" i="7" s="1"/>
  <c r="F1918" i="7"/>
  <c r="G1918" i="7" s="1"/>
  <c r="F1896" i="7"/>
  <c r="G1896" i="7" s="1"/>
  <c r="F1897" i="7"/>
  <c r="G1897" i="7" s="1"/>
  <c r="F1902" i="7"/>
  <c r="G1902" i="7" s="1"/>
  <c r="F1905" i="7"/>
  <c r="G1905" i="7" s="1"/>
  <c r="F1907" i="7"/>
  <c r="G1907" i="7" s="1"/>
  <c r="F1910" i="7"/>
  <c r="G1910" i="7" s="1"/>
  <c r="I33" i="6"/>
  <c r="F916" i="7"/>
  <c r="G916" i="7" s="1"/>
  <c r="F924" i="7"/>
  <c r="G924" i="7" s="1"/>
  <c r="F932" i="7"/>
  <c r="G932" i="7" s="1"/>
  <c r="F940" i="7"/>
  <c r="G940" i="7" s="1"/>
  <c r="F917" i="7"/>
  <c r="G917" i="7" s="1"/>
  <c r="F925" i="7"/>
  <c r="G925" i="7" s="1"/>
  <c r="F933" i="7"/>
  <c r="G933" i="7" s="1"/>
  <c r="F941" i="7"/>
  <c r="G941" i="7" s="1"/>
  <c r="F919" i="7"/>
  <c r="G919" i="7" s="1"/>
  <c r="F927" i="7"/>
  <c r="G927" i="7" s="1"/>
  <c r="F935" i="7"/>
  <c r="G935" i="7" s="1"/>
  <c r="F943" i="7"/>
  <c r="G943" i="7" s="1"/>
  <c r="F926" i="7"/>
  <c r="G926" i="7" s="1"/>
  <c r="F938" i="7"/>
  <c r="G938" i="7" s="1"/>
  <c r="F915" i="7"/>
  <c r="G915" i="7" s="1"/>
  <c r="F928" i="7"/>
  <c r="G928" i="7" s="1"/>
  <c r="F939" i="7"/>
  <c r="G939" i="7" s="1"/>
  <c r="F929" i="7"/>
  <c r="G929" i="7" s="1"/>
  <c r="F918" i="7"/>
  <c r="G918" i="7" s="1"/>
  <c r="F930" i="7"/>
  <c r="G930" i="7" s="1"/>
  <c r="F944" i="7"/>
  <c r="G944" i="7" s="1"/>
  <c r="F921" i="7"/>
  <c r="G921" i="7" s="1"/>
  <c r="F934" i="7"/>
  <c r="G934" i="7" s="1"/>
  <c r="F942" i="7"/>
  <c r="G942" i="7" s="1"/>
  <c r="F945" i="7"/>
  <c r="G945" i="7" s="1"/>
  <c r="F920" i="7"/>
  <c r="G920" i="7" s="1"/>
  <c r="F937" i="7"/>
  <c r="G937" i="7" s="1"/>
  <c r="F922" i="7"/>
  <c r="G922" i="7" s="1"/>
  <c r="F923" i="7"/>
  <c r="G923" i="7" s="1"/>
  <c r="F931" i="7"/>
  <c r="G931" i="7" s="1"/>
  <c r="F936" i="7"/>
  <c r="G936" i="7" s="1"/>
  <c r="I17" i="6"/>
  <c r="F427" i="7"/>
  <c r="G427" i="7" s="1"/>
  <c r="F435" i="7"/>
  <c r="G435" i="7" s="1"/>
  <c r="F443" i="7"/>
  <c r="G443" i="7" s="1"/>
  <c r="F451" i="7"/>
  <c r="G451" i="7" s="1"/>
  <c r="F428" i="7"/>
  <c r="G428" i="7" s="1"/>
  <c r="F436" i="7"/>
  <c r="G436" i="7" s="1"/>
  <c r="F444" i="7"/>
  <c r="G444" i="7" s="1"/>
  <c r="F452" i="7"/>
  <c r="G452" i="7" s="1"/>
  <c r="F431" i="7"/>
  <c r="G431" i="7" s="1"/>
  <c r="F439" i="7"/>
  <c r="G439" i="7" s="1"/>
  <c r="F447" i="7"/>
  <c r="G447" i="7" s="1"/>
  <c r="F455" i="7"/>
  <c r="G455" i="7" s="1"/>
  <c r="F432" i="7"/>
  <c r="G432" i="7" s="1"/>
  <c r="F440" i="7"/>
  <c r="G440" i="7" s="1"/>
  <c r="F448" i="7"/>
  <c r="G448" i="7" s="1"/>
  <c r="F456" i="7"/>
  <c r="G456" i="7" s="1"/>
  <c r="F441" i="7"/>
  <c r="G441" i="7" s="1"/>
  <c r="F457" i="7"/>
  <c r="G457" i="7" s="1"/>
  <c r="F442" i="7"/>
  <c r="G442" i="7" s="1"/>
  <c r="F430" i="7"/>
  <c r="G430" i="7" s="1"/>
  <c r="F446" i="7"/>
  <c r="G446" i="7" s="1"/>
  <c r="F433" i="7"/>
  <c r="G433" i="7" s="1"/>
  <c r="F454" i="7"/>
  <c r="G454" i="7" s="1"/>
  <c r="F437" i="7"/>
  <c r="G437" i="7" s="1"/>
  <c r="F434" i="7"/>
  <c r="G434" i="7" s="1"/>
  <c r="F438" i="7"/>
  <c r="G438" i="7" s="1"/>
  <c r="F449" i="7"/>
  <c r="G449" i="7" s="1"/>
  <c r="F429" i="7"/>
  <c r="G429" i="7" s="1"/>
  <c r="F445" i="7"/>
  <c r="G445" i="7" s="1"/>
  <c r="F450" i="7"/>
  <c r="G450" i="7" s="1"/>
  <c r="F453" i="7"/>
  <c r="G453" i="7" s="1"/>
  <c r="D279" i="6"/>
  <c r="C8410" i="7"/>
  <c r="D8410" i="7" s="1"/>
  <c r="F8416" i="1" s="1"/>
  <c r="G8416" i="1" s="1"/>
  <c r="C8418" i="7"/>
  <c r="D8418" i="7" s="1"/>
  <c r="F8424" i="1" s="1"/>
  <c r="G8424" i="1" s="1"/>
  <c r="C8426" i="7"/>
  <c r="D8426" i="7" s="1"/>
  <c r="F8432" i="1" s="1"/>
  <c r="G8432" i="1" s="1"/>
  <c r="C8434" i="7"/>
  <c r="D8434" i="7" s="1"/>
  <c r="F8440" i="1" s="1"/>
  <c r="G8440" i="1" s="1"/>
  <c r="C8421" i="7"/>
  <c r="D8421" i="7" s="1"/>
  <c r="F8427" i="1" s="1"/>
  <c r="G8427" i="1" s="1"/>
  <c r="C8411" i="7"/>
  <c r="D8411" i="7" s="1"/>
  <c r="F8417" i="1" s="1"/>
  <c r="G8417" i="1" s="1"/>
  <c r="C8419" i="7"/>
  <c r="D8419" i="7" s="1"/>
  <c r="F8425" i="1" s="1"/>
  <c r="G8425" i="1" s="1"/>
  <c r="C8427" i="7"/>
  <c r="D8427" i="7" s="1"/>
  <c r="F8433" i="1" s="1"/>
  <c r="G8433" i="1" s="1"/>
  <c r="C8405" i="7"/>
  <c r="D8405" i="7" s="1"/>
  <c r="F8411" i="1" s="1"/>
  <c r="G8411" i="1" s="1"/>
  <c r="C8429" i="7"/>
  <c r="D8429" i="7" s="1"/>
  <c r="F8435" i="1" s="1"/>
  <c r="G8435" i="1" s="1"/>
  <c r="C8406" i="7"/>
  <c r="D8406" i="7" s="1"/>
  <c r="F8412" i="1" s="1"/>
  <c r="G8412" i="1" s="1"/>
  <c r="C8422" i="7"/>
  <c r="D8422" i="7" s="1"/>
  <c r="F8428" i="1" s="1"/>
  <c r="G8428" i="1" s="1"/>
  <c r="C8425" i="7"/>
  <c r="D8425" i="7" s="1"/>
  <c r="F8431" i="1" s="1"/>
  <c r="G8431" i="1" s="1"/>
  <c r="C8404" i="7"/>
  <c r="D8404" i="7" s="1"/>
  <c r="F8410" i="1" s="1"/>
  <c r="G8410" i="1" s="1"/>
  <c r="C8412" i="7"/>
  <c r="D8412" i="7" s="1"/>
  <c r="F8418" i="1" s="1"/>
  <c r="G8418" i="1" s="1"/>
  <c r="C8420" i="7"/>
  <c r="D8420" i="7" s="1"/>
  <c r="F8426" i="1" s="1"/>
  <c r="G8426" i="1" s="1"/>
  <c r="C8428" i="7"/>
  <c r="D8428" i="7" s="1"/>
  <c r="F8434" i="1" s="1"/>
  <c r="G8434" i="1" s="1"/>
  <c r="C8413" i="7"/>
  <c r="D8413" i="7" s="1"/>
  <c r="F8419" i="1" s="1"/>
  <c r="G8419" i="1" s="1"/>
  <c r="C8414" i="7"/>
  <c r="D8414" i="7" s="1"/>
  <c r="F8420" i="1" s="1"/>
  <c r="G8420" i="1" s="1"/>
  <c r="C8430" i="7"/>
  <c r="D8430" i="7" s="1"/>
  <c r="F8436" i="1" s="1"/>
  <c r="G8436" i="1" s="1"/>
  <c r="C8417" i="7"/>
  <c r="D8417" i="7" s="1"/>
  <c r="F8423" i="1" s="1"/>
  <c r="G8423" i="1" s="1"/>
  <c r="C8407" i="7"/>
  <c r="D8407" i="7" s="1"/>
  <c r="F8413" i="1" s="1"/>
  <c r="G8413" i="1" s="1"/>
  <c r="C8415" i="7"/>
  <c r="D8415" i="7" s="1"/>
  <c r="F8421" i="1" s="1"/>
  <c r="G8421" i="1" s="1"/>
  <c r="C8423" i="7"/>
  <c r="D8423" i="7" s="1"/>
  <c r="F8429" i="1" s="1"/>
  <c r="G8429" i="1" s="1"/>
  <c r="C8431" i="7"/>
  <c r="D8431" i="7" s="1"/>
  <c r="F8437" i="1" s="1"/>
  <c r="G8437" i="1" s="1"/>
  <c r="C8408" i="7"/>
  <c r="D8408" i="7" s="1"/>
  <c r="F8414" i="1" s="1"/>
  <c r="G8414" i="1" s="1"/>
  <c r="C8416" i="7"/>
  <c r="D8416" i="7" s="1"/>
  <c r="F8422" i="1" s="1"/>
  <c r="G8422" i="1" s="1"/>
  <c r="C8424" i="7"/>
  <c r="D8424" i="7" s="1"/>
  <c r="F8430" i="1" s="1"/>
  <c r="G8430" i="1" s="1"/>
  <c r="C8432" i="7"/>
  <c r="D8432" i="7" s="1"/>
  <c r="F8438" i="1" s="1"/>
  <c r="G8438" i="1" s="1"/>
  <c r="C8409" i="7"/>
  <c r="D8409" i="7" s="1"/>
  <c r="F8415" i="1" s="1"/>
  <c r="G8415" i="1" s="1"/>
  <c r="C8433" i="7"/>
  <c r="D8433" i="7" s="1"/>
  <c r="F8439" i="1" s="1"/>
  <c r="G8439" i="1" s="1"/>
  <c r="D255" i="6"/>
  <c r="C7680" i="7"/>
  <c r="D7680" i="7" s="1"/>
  <c r="F7686" i="1" s="1"/>
  <c r="G7686" i="1" s="1"/>
  <c r="C7688" i="7"/>
  <c r="D7688" i="7" s="1"/>
  <c r="F7694" i="1" s="1"/>
  <c r="G7694" i="1" s="1"/>
  <c r="C7696" i="7"/>
  <c r="D7696" i="7" s="1"/>
  <c r="F7702" i="1" s="1"/>
  <c r="G7702" i="1" s="1"/>
  <c r="C7673" i="7"/>
  <c r="D7673" i="7" s="1"/>
  <c r="F7679" i="1" s="1"/>
  <c r="G7679" i="1" s="1"/>
  <c r="C7681" i="7"/>
  <c r="D7681" i="7" s="1"/>
  <c r="F7687" i="1" s="1"/>
  <c r="G7687" i="1" s="1"/>
  <c r="C7689" i="7"/>
  <c r="D7689" i="7" s="1"/>
  <c r="F7695" i="1" s="1"/>
  <c r="G7695" i="1" s="1"/>
  <c r="C7697" i="7"/>
  <c r="D7697" i="7" s="1"/>
  <c r="F7703" i="1" s="1"/>
  <c r="G7703" i="1" s="1"/>
  <c r="C7676" i="7"/>
  <c r="D7676" i="7" s="1"/>
  <c r="F7682" i="1" s="1"/>
  <c r="G7682" i="1" s="1"/>
  <c r="C7684" i="7"/>
  <c r="D7684" i="7" s="1"/>
  <c r="F7690" i="1" s="1"/>
  <c r="G7690" i="1" s="1"/>
  <c r="C7692" i="7"/>
  <c r="D7692" i="7" s="1"/>
  <c r="F7698" i="1" s="1"/>
  <c r="G7698" i="1" s="1"/>
  <c r="C7700" i="7"/>
  <c r="D7700" i="7" s="1"/>
  <c r="F7706" i="1" s="1"/>
  <c r="G7706" i="1" s="1"/>
  <c r="C7685" i="7"/>
  <c r="D7685" i="7" s="1"/>
  <c r="F7691" i="1" s="1"/>
  <c r="G7691" i="1" s="1"/>
  <c r="C7698" i="7"/>
  <c r="D7698" i="7" s="1"/>
  <c r="F7704" i="1" s="1"/>
  <c r="G7704" i="1" s="1"/>
  <c r="C7677" i="7"/>
  <c r="D7677" i="7" s="1"/>
  <c r="F7683" i="1" s="1"/>
  <c r="G7683" i="1" s="1"/>
  <c r="C7690" i="7"/>
  <c r="D7690" i="7" s="1"/>
  <c r="F7696" i="1" s="1"/>
  <c r="G7696" i="1" s="1"/>
  <c r="C7674" i="7"/>
  <c r="D7674" i="7" s="1"/>
  <c r="F7680" i="1" s="1"/>
  <c r="G7680" i="1" s="1"/>
  <c r="C7686" i="7"/>
  <c r="D7686" i="7" s="1"/>
  <c r="F7692" i="1" s="1"/>
  <c r="G7692" i="1" s="1"/>
  <c r="C7699" i="7"/>
  <c r="D7699" i="7" s="1"/>
  <c r="F7705" i="1" s="1"/>
  <c r="G7705" i="1" s="1"/>
  <c r="C7678" i="7"/>
  <c r="D7678" i="7" s="1"/>
  <c r="F7684" i="1" s="1"/>
  <c r="G7684" i="1" s="1"/>
  <c r="C7703" i="7"/>
  <c r="D7703" i="7" s="1"/>
  <c r="F7709" i="1" s="1"/>
  <c r="G7709" i="1" s="1"/>
  <c r="C7683" i="7"/>
  <c r="D7683" i="7" s="1"/>
  <c r="F7689" i="1" s="1"/>
  <c r="G7689" i="1" s="1"/>
  <c r="C7675" i="7"/>
  <c r="D7675" i="7" s="1"/>
  <c r="F7681" i="1" s="1"/>
  <c r="G7681" i="1" s="1"/>
  <c r="C7687" i="7"/>
  <c r="D7687" i="7" s="1"/>
  <c r="F7693" i="1" s="1"/>
  <c r="G7693" i="1" s="1"/>
  <c r="C7701" i="7"/>
  <c r="D7701" i="7" s="1"/>
  <c r="F7707" i="1" s="1"/>
  <c r="G7707" i="1" s="1"/>
  <c r="C7702" i="7"/>
  <c r="D7702" i="7" s="1"/>
  <c r="F7708" i="1" s="1"/>
  <c r="G7708" i="1" s="1"/>
  <c r="C7691" i="7"/>
  <c r="D7691" i="7" s="1"/>
  <c r="F7697" i="1" s="1"/>
  <c r="G7697" i="1" s="1"/>
  <c r="C7695" i="7"/>
  <c r="D7695" i="7" s="1"/>
  <c r="F7701" i="1" s="1"/>
  <c r="G7701" i="1" s="1"/>
  <c r="C7679" i="7"/>
  <c r="D7679" i="7" s="1"/>
  <c r="F7685" i="1" s="1"/>
  <c r="G7685" i="1" s="1"/>
  <c r="C7693" i="7"/>
  <c r="D7693" i="7" s="1"/>
  <c r="F7699" i="1" s="1"/>
  <c r="G7699" i="1" s="1"/>
  <c r="C7682" i="7"/>
  <c r="D7682" i="7" s="1"/>
  <c r="F7688" i="1" s="1"/>
  <c r="G7688" i="1" s="1"/>
  <c r="C7694" i="7"/>
  <c r="D7694" i="7" s="1"/>
  <c r="F7700" i="1" s="1"/>
  <c r="G7700" i="1" s="1"/>
  <c r="D223" i="6"/>
  <c r="C6704" i="7"/>
  <c r="D6704" i="7" s="1"/>
  <c r="F6710" i="1" s="1"/>
  <c r="G6710" i="1" s="1"/>
  <c r="C6712" i="7"/>
  <c r="D6712" i="7" s="1"/>
  <c r="F6718" i="1" s="1"/>
  <c r="G6718" i="1" s="1"/>
  <c r="C6720" i="7"/>
  <c r="D6720" i="7" s="1"/>
  <c r="F6726" i="1" s="1"/>
  <c r="G6726" i="1" s="1"/>
  <c r="C6728" i="7"/>
  <c r="D6728" i="7" s="1"/>
  <c r="F6734" i="1" s="1"/>
  <c r="G6734" i="1" s="1"/>
  <c r="C6705" i="7"/>
  <c r="D6705" i="7" s="1"/>
  <c r="F6711" i="1" s="1"/>
  <c r="G6711" i="1" s="1"/>
  <c r="C6713" i="7"/>
  <c r="D6713" i="7" s="1"/>
  <c r="F6719" i="1" s="1"/>
  <c r="G6719" i="1" s="1"/>
  <c r="C6721" i="7"/>
  <c r="D6721" i="7" s="1"/>
  <c r="F6727" i="1" s="1"/>
  <c r="G6727" i="1" s="1"/>
  <c r="C6700" i="7"/>
  <c r="D6700" i="7" s="1"/>
  <c r="F6706" i="1" s="1"/>
  <c r="G6706" i="1" s="1"/>
  <c r="C6708" i="7"/>
  <c r="D6708" i="7" s="1"/>
  <c r="F6714" i="1" s="1"/>
  <c r="G6714" i="1" s="1"/>
  <c r="C6716" i="7"/>
  <c r="D6716" i="7" s="1"/>
  <c r="F6722" i="1" s="1"/>
  <c r="G6722" i="1" s="1"/>
  <c r="C6724" i="7"/>
  <c r="D6724" i="7" s="1"/>
  <c r="F6730" i="1" s="1"/>
  <c r="G6730" i="1" s="1"/>
  <c r="C6699" i="7"/>
  <c r="D6699" i="7" s="1"/>
  <c r="F6705" i="1" s="1"/>
  <c r="G6705" i="1" s="1"/>
  <c r="C6711" i="7"/>
  <c r="D6711" i="7" s="1"/>
  <c r="F6717" i="1" s="1"/>
  <c r="G6717" i="1" s="1"/>
  <c r="C6725" i="7"/>
  <c r="D6725" i="7" s="1"/>
  <c r="F6731" i="1" s="1"/>
  <c r="G6731" i="1" s="1"/>
  <c r="C6717" i="7"/>
  <c r="D6717" i="7" s="1"/>
  <c r="F6723" i="1" s="1"/>
  <c r="G6723" i="1" s="1"/>
  <c r="C6701" i="7"/>
  <c r="D6701" i="7" s="1"/>
  <c r="F6707" i="1" s="1"/>
  <c r="G6707" i="1" s="1"/>
  <c r="C6714" i="7"/>
  <c r="D6714" i="7" s="1"/>
  <c r="F6720" i="1" s="1"/>
  <c r="G6720" i="1" s="1"/>
  <c r="C6726" i="7"/>
  <c r="D6726" i="7" s="1"/>
  <c r="F6732" i="1" s="1"/>
  <c r="G6732" i="1" s="1"/>
  <c r="C6703" i="7"/>
  <c r="D6703" i="7" s="1"/>
  <c r="F6709" i="1" s="1"/>
  <c r="G6709" i="1" s="1"/>
  <c r="C6706" i="7"/>
  <c r="D6706" i="7" s="1"/>
  <c r="F6712" i="1" s="1"/>
  <c r="G6712" i="1" s="1"/>
  <c r="C6698" i="7"/>
  <c r="D6698" i="7" s="1"/>
  <c r="F6704" i="1" s="1"/>
  <c r="G6704" i="1" s="1"/>
  <c r="C6702" i="7"/>
  <c r="D6702" i="7" s="1"/>
  <c r="F6708" i="1" s="1"/>
  <c r="G6708" i="1" s="1"/>
  <c r="C6715" i="7"/>
  <c r="D6715" i="7" s="1"/>
  <c r="F6721" i="1" s="1"/>
  <c r="G6721" i="1" s="1"/>
  <c r="C6727" i="7"/>
  <c r="D6727" i="7" s="1"/>
  <c r="F6733" i="1" s="1"/>
  <c r="G6733" i="1" s="1"/>
  <c r="C6718" i="7"/>
  <c r="D6718" i="7" s="1"/>
  <c r="F6724" i="1" s="1"/>
  <c r="G6724" i="1" s="1"/>
  <c r="C6723" i="7"/>
  <c r="D6723" i="7" s="1"/>
  <c r="F6729" i="1" s="1"/>
  <c r="G6729" i="1" s="1"/>
  <c r="C6707" i="7"/>
  <c r="D6707" i="7" s="1"/>
  <c r="F6713" i="1" s="1"/>
  <c r="G6713" i="1" s="1"/>
  <c r="C6719" i="7"/>
  <c r="D6719" i="7" s="1"/>
  <c r="F6725" i="1" s="1"/>
  <c r="G6725" i="1" s="1"/>
  <c r="C6709" i="7"/>
  <c r="D6709" i="7" s="1"/>
  <c r="F6715" i="1" s="1"/>
  <c r="G6715" i="1" s="1"/>
  <c r="C6722" i="7"/>
  <c r="D6722" i="7" s="1"/>
  <c r="F6728" i="1" s="1"/>
  <c r="G6728" i="1" s="1"/>
  <c r="C6710" i="7"/>
  <c r="D6710" i="7" s="1"/>
  <c r="F6716" i="1" s="1"/>
  <c r="G6716" i="1" s="1"/>
  <c r="D199" i="6"/>
  <c r="C5968" i="7"/>
  <c r="D5968" i="7" s="1"/>
  <c r="F5974" i="1" s="1"/>
  <c r="G5974" i="1" s="1"/>
  <c r="C5976" i="7"/>
  <c r="D5976" i="7" s="1"/>
  <c r="F5982" i="1" s="1"/>
  <c r="G5982" i="1" s="1"/>
  <c r="C5984" i="7"/>
  <c r="D5984" i="7" s="1"/>
  <c r="F5990" i="1" s="1"/>
  <c r="G5990" i="1" s="1"/>
  <c r="C5992" i="7"/>
  <c r="D5992" i="7" s="1"/>
  <c r="F5998" i="1" s="1"/>
  <c r="G5998" i="1" s="1"/>
  <c r="C5969" i="7"/>
  <c r="D5969" i="7" s="1"/>
  <c r="F5975" i="1" s="1"/>
  <c r="G5975" i="1" s="1"/>
  <c r="C5977" i="7"/>
  <c r="D5977" i="7" s="1"/>
  <c r="F5983" i="1" s="1"/>
  <c r="G5983" i="1" s="1"/>
  <c r="C5985" i="7"/>
  <c r="D5985" i="7" s="1"/>
  <c r="F5991" i="1" s="1"/>
  <c r="G5991" i="1" s="1"/>
  <c r="C5993" i="7"/>
  <c r="D5993" i="7" s="1"/>
  <c r="F5999" i="1" s="1"/>
  <c r="G5999" i="1" s="1"/>
  <c r="C5972" i="7"/>
  <c r="D5972" i="7" s="1"/>
  <c r="F5978" i="1" s="1"/>
  <c r="G5978" i="1" s="1"/>
  <c r="C5980" i="7"/>
  <c r="D5980" i="7" s="1"/>
  <c r="F5986" i="1" s="1"/>
  <c r="G5986" i="1" s="1"/>
  <c r="C5988" i="7"/>
  <c r="D5988" i="7" s="1"/>
  <c r="F5994" i="1" s="1"/>
  <c r="G5994" i="1" s="1"/>
  <c r="C5996" i="7"/>
  <c r="D5996" i="7" s="1"/>
  <c r="F6002" i="1" s="1"/>
  <c r="G6002" i="1" s="1"/>
  <c r="C5970" i="7"/>
  <c r="D5970" i="7" s="1"/>
  <c r="F5976" i="1" s="1"/>
  <c r="G5976" i="1" s="1"/>
  <c r="C5982" i="7"/>
  <c r="D5982" i="7" s="1"/>
  <c r="F5988" i="1" s="1"/>
  <c r="G5988" i="1" s="1"/>
  <c r="C5995" i="7"/>
  <c r="D5995" i="7" s="1"/>
  <c r="F6001" i="1" s="1"/>
  <c r="G6001" i="1" s="1"/>
  <c r="C5974" i="7"/>
  <c r="D5974" i="7" s="1"/>
  <c r="F5980" i="1" s="1"/>
  <c r="G5980" i="1" s="1"/>
  <c r="C5971" i="7"/>
  <c r="D5971" i="7" s="1"/>
  <c r="F5977" i="1" s="1"/>
  <c r="G5977" i="1" s="1"/>
  <c r="C5983" i="7"/>
  <c r="D5983" i="7" s="1"/>
  <c r="F5989" i="1" s="1"/>
  <c r="G5989" i="1" s="1"/>
  <c r="C5997" i="7"/>
  <c r="D5997" i="7" s="1"/>
  <c r="F6003" i="1" s="1"/>
  <c r="G6003" i="1" s="1"/>
  <c r="C5975" i="7"/>
  <c r="D5975" i="7" s="1"/>
  <c r="F5981" i="1" s="1"/>
  <c r="G5981" i="1" s="1"/>
  <c r="C5989" i="7"/>
  <c r="D5989" i="7" s="1"/>
  <c r="F5995" i="1" s="1"/>
  <c r="G5995" i="1" s="1"/>
  <c r="C5973" i="7"/>
  <c r="D5973" i="7" s="1"/>
  <c r="F5979" i="1" s="1"/>
  <c r="G5979" i="1" s="1"/>
  <c r="C5986" i="7"/>
  <c r="D5986" i="7" s="1"/>
  <c r="F5992" i="1" s="1"/>
  <c r="G5992" i="1" s="1"/>
  <c r="C5987" i="7"/>
  <c r="D5987" i="7" s="1"/>
  <c r="F5993" i="1" s="1"/>
  <c r="G5993" i="1" s="1"/>
  <c r="C5978" i="7"/>
  <c r="D5978" i="7" s="1"/>
  <c r="F5984" i="1" s="1"/>
  <c r="G5984" i="1" s="1"/>
  <c r="C5990" i="7"/>
  <c r="D5990" i="7" s="1"/>
  <c r="F5996" i="1" s="1"/>
  <c r="G5996" i="1" s="1"/>
  <c r="C5979" i="7"/>
  <c r="D5979" i="7" s="1"/>
  <c r="F5985" i="1" s="1"/>
  <c r="G5985" i="1" s="1"/>
  <c r="C5991" i="7"/>
  <c r="D5991" i="7" s="1"/>
  <c r="F5997" i="1" s="1"/>
  <c r="G5997" i="1" s="1"/>
  <c r="C5967" i="7"/>
  <c r="D5967" i="7" s="1"/>
  <c r="F5973" i="1" s="1"/>
  <c r="G5973" i="1" s="1"/>
  <c r="C5981" i="7"/>
  <c r="D5981" i="7" s="1"/>
  <c r="F5987" i="1" s="1"/>
  <c r="G5987" i="1" s="1"/>
  <c r="C5994" i="7"/>
  <c r="D5994" i="7" s="1"/>
  <c r="F6000" i="1" s="1"/>
  <c r="G6000" i="1" s="1"/>
  <c r="D175" i="6"/>
  <c r="C5239" i="7"/>
  <c r="D5239" i="7" s="1"/>
  <c r="F5245" i="1" s="1"/>
  <c r="G5245" i="1" s="1"/>
  <c r="C5247" i="7"/>
  <c r="D5247" i="7" s="1"/>
  <c r="F5253" i="1" s="1"/>
  <c r="G5253" i="1" s="1"/>
  <c r="C5255" i="7"/>
  <c r="D5255" i="7" s="1"/>
  <c r="F5261" i="1" s="1"/>
  <c r="G5261" i="1" s="1"/>
  <c r="C5263" i="7"/>
  <c r="D5263" i="7" s="1"/>
  <c r="F5269" i="1" s="1"/>
  <c r="G5269" i="1" s="1"/>
  <c r="C5240" i="7"/>
  <c r="D5240" i="7" s="1"/>
  <c r="F5246" i="1" s="1"/>
  <c r="G5246" i="1" s="1"/>
  <c r="C5248" i="7"/>
  <c r="D5248" i="7" s="1"/>
  <c r="F5254" i="1" s="1"/>
  <c r="G5254" i="1" s="1"/>
  <c r="C5256" i="7"/>
  <c r="D5256" i="7" s="1"/>
  <c r="F5262" i="1" s="1"/>
  <c r="G5262" i="1" s="1"/>
  <c r="C5264" i="7"/>
  <c r="D5264" i="7" s="1"/>
  <c r="F5270" i="1" s="1"/>
  <c r="G5270" i="1" s="1"/>
  <c r="C5241" i="7"/>
  <c r="D5241" i="7" s="1"/>
  <c r="F5247" i="1" s="1"/>
  <c r="G5247" i="1" s="1"/>
  <c r="C5249" i="7"/>
  <c r="D5249" i="7" s="1"/>
  <c r="F5255" i="1" s="1"/>
  <c r="G5255" i="1" s="1"/>
  <c r="C5257" i="7"/>
  <c r="D5257" i="7" s="1"/>
  <c r="F5263" i="1" s="1"/>
  <c r="G5263" i="1" s="1"/>
  <c r="C5265" i="7"/>
  <c r="D5265" i="7" s="1"/>
  <c r="F5271" i="1" s="1"/>
  <c r="G5271" i="1" s="1"/>
  <c r="C5244" i="7"/>
  <c r="D5244" i="7" s="1"/>
  <c r="F5250" i="1" s="1"/>
  <c r="G5250" i="1" s="1"/>
  <c r="C5252" i="7"/>
  <c r="D5252" i="7" s="1"/>
  <c r="F5258" i="1" s="1"/>
  <c r="G5258" i="1" s="1"/>
  <c r="C5260" i="7"/>
  <c r="D5260" i="7" s="1"/>
  <c r="C5246" i="7"/>
  <c r="D5246" i="7" s="1"/>
  <c r="F5252" i="1" s="1"/>
  <c r="G5252" i="1" s="1"/>
  <c r="C5262" i="7"/>
  <c r="D5262" i="7" s="1"/>
  <c r="F5268" i="1" s="1"/>
  <c r="G5268" i="1" s="1"/>
  <c r="C5253" i="7"/>
  <c r="D5253" i="7" s="1"/>
  <c r="F5259" i="1" s="1"/>
  <c r="G5259" i="1" s="1"/>
  <c r="C5250" i="7"/>
  <c r="D5250" i="7" s="1"/>
  <c r="F5256" i="1" s="1"/>
  <c r="G5256" i="1" s="1"/>
  <c r="C5266" i="7"/>
  <c r="D5266" i="7" s="1"/>
  <c r="F5272" i="1" s="1"/>
  <c r="G5272" i="1" s="1"/>
  <c r="C5238" i="7"/>
  <c r="D5238" i="7" s="1"/>
  <c r="F5244" i="1" s="1"/>
  <c r="G5244" i="1" s="1"/>
  <c r="C5251" i="7"/>
  <c r="D5251" i="7" s="1"/>
  <c r="C5267" i="7"/>
  <c r="D5267" i="7" s="1"/>
  <c r="C5237" i="7"/>
  <c r="D5237" i="7" s="1"/>
  <c r="F5243" i="1" s="1"/>
  <c r="G5243" i="1" s="1"/>
  <c r="C5254" i="7"/>
  <c r="D5254" i="7" s="1"/>
  <c r="F5260" i="1" s="1"/>
  <c r="G5260" i="1" s="1"/>
  <c r="C5242" i="7"/>
  <c r="D5242" i="7" s="1"/>
  <c r="F5248" i="1" s="1"/>
  <c r="G5248" i="1" s="1"/>
  <c r="C5258" i="7"/>
  <c r="D5258" i="7" s="1"/>
  <c r="F5264" i="1" s="1"/>
  <c r="G5264" i="1" s="1"/>
  <c r="C5243" i="7"/>
  <c r="D5243" i="7" s="1"/>
  <c r="C5259" i="7"/>
  <c r="D5259" i="7" s="1"/>
  <c r="C5245" i="7"/>
  <c r="D5245" i="7" s="1"/>
  <c r="F5251" i="1" s="1"/>
  <c r="G5251" i="1" s="1"/>
  <c r="C5261" i="7"/>
  <c r="D5261" i="7" s="1"/>
  <c r="F5267" i="1" s="1"/>
  <c r="G5267" i="1" s="1"/>
  <c r="D151" i="6"/>
  <c r="C4511" i="7"/>
  <c r="D4511" i="7" s="1"/>
  <c r="C4519" i="7"/>
  <c r="D4519" i="7" s="1"/>
  <c r="C4527" i="7"/>
  <c r="D4527" i="7" s="1"/>
  <c r="C4535" i="7"/>
  <c r="D4535" i="7" s="1"/>
  <c r="C4512" i="7"/>
  <c r="D4512" i="7" s="1"/>
  <c r="F4518" i="1" s="1"/>
  <c r="G4518" i="1" s="1"/>
  <c r="C4520" i="7"/>
  <c r="D4520" i="7" s="1"/>
  <c r="F4526" i="1" s="1"/>
  <c r="G4526" i="1" s="1"/>
  <c r="C4528" i="7"/>
  <c r="D4528" i="7" s="1"/>
  <c r="F4534" i="1" s="1"/>
  <c r="G4534" i="1" s="1"/>
  <c r="C4536" i="7"/>
  <c r="D4536" i="7" s="1"/>
  <c r="F4542" i="1" s="1"/>
  <c r="G4542" i="1" s="1"/>
  <c r="C4513" i="7"/>
  <c r="D4513" i="7" s="1"/>
  <c r="F4519" i="1" s="1"/>
  <c r="G4519" i="1" s="1"/>
  <c r="C4521" i="7"/>
  <c r="D4521" i="7" s="1"/>
  <c r="F4527" i="1" s="1"/>
  <c r="G4527" i="1" s="1"/>
  <c r="C4529" i="7"/>
  <c r="D4529" i="7" s="1"/>
  <c r="F4535" i="1" s="1"/>
  <c r="G4535" i="1" s="1"/>
  <c r="C4508" i="7"/>
  <c r="D4508" i="7" s="1"/>
  <c r="C4516" i="7"/>
  <c r="D4516" i="7" s="1"/>
  <c r="C4524" i="7"/>
  <c r="D4524" i="7" s="1"/>
  <c r="C4532" i="7"/>
  <c r="D4532" i="7" s="1"/>
  <c r="C4506" i="7"/>
  <c r="D4506" i="7" s="1"/>
  <c r="F4512" i="1" s="1"/>
  <c r="G4512" i="1" s="1"/>
  <c r="C4522" i="7"/>
  <c r="D4522" i="7" s="1"/>
  <c r="F4528" i="1" s="1"/>
  <c r="G4528" i="1" s="1"/>
  <c r="C4507" i="7"/>
  <c r="D4507" i="7" s="1"/>
  <c r="C4523" i="7"/>
  <c r="D4523" i="7" s="1"/>
  <c r="C4509" i="7"/>
  <c r="D4509" i="7" s="1"/>
  <c r="F4515" i="1" s="1"/>
  <c r="G4515" i="1" s="1"/>
  <c r="C4525" i="7"/>
  <c r="D4525" i="7" s="1"/>
  <c r="F4531" i="1" s="1"/>
  <c r="G4531" i="1" s="1"/>
  <c r="C4526" i="7"/>
  <c r="D4526" i="7" s="1"/>
  <c r="F4532" i="1" s="1"/>
  <c r="G4532" i="1" s="1"/>
  <c r="C4530" i="7"/>
  <c r="D4530" i="7" s="1"/>
  <c r="F4536" i="1" s="1"/>
  <c r="G4536" i="1" s="1"/>
  <c r="C4510" i="7"/>
  <c r="D4510" i="7" s="1"/>
  <c r="F4516" i="1" s="1"/>
  <c r="G4516" i="1" s="1"/>
  <c r="C4534" i="7"/>
  <c r="D4534" i="7" s="1"/>
  <c r="F4540" i="1" s="1"/>
  <c r="G4540" i="1" s="1"/>
  <c r="C4531" i="7"/>
  <c r="D4531" i="7" s="1"/>
  <c r="C4533" i="7"/>
  <c r="D4533" i="7" s="1"/>
  <c r="F4539" i="1" s="1"/>
  <c r="G4539" i="1" s="1"/>
  <c r="C4514" i="7"/>
  <c r="D4514" i="7" s="1"/>
  <c r="F4520" i="1" s="1"/>
  <c r="G4520" i="1" s="1"/>
  <c r="C4515" i="7"/>
  <c r="D4515" i="7" s="1"/>
  <c r="C4517" i="7"/>
  <c r="D4517" i="7" s="1"/>
  <c r="F4523" i="1" s="1"/>
  <c r="G4523" i="1" s="1"/>
  <c r="C4518" i="7"/>
  <c r="D4518" i="7" s="1"/>
  <c r="F4524" i="1" s="1"/>
  <c r="G4524" i="1" s="1"/>
  <c r="D127" i="6"/>
  <c r="C3783" i="7"/>
  <c r="D3783" i="7" s="1"/>
  <c r="F3789" i="1" s="1"/>
  <c r="G3789" i="1" s="1"/>
  <c r="C3791" i="7"/>
  <c r="D3791" i="7" s="1"/>
  <c r="F3797" i="1" s="1"/>
  <c r="G3797" i="1" s="1"/>
  <c r="C3799" i="7"/>
  <c r="D3799" i="7" s="1"/>
  <c r="F3805" i="1" s="1"/>
  <c r="G3805" i="1" s="1"/>
  <c r="C3776" i="7"/>
  <c r="D3776" i="7" s="1"/>
  <c r="F3782" i="1" s="1"/>
  <c r="G3782" i="1" s="1"/>
  <c r="C3784" i="7"/>
  <c r="D3784" i="7" s="1"/>
  <c r="F3790" i="1" s="1"/>
  <c r="G3790" i="1" s="1"/>
  <c r="C3792" i="7"/>
  <c r="D3792" i="7" s="1"/>
  <c r="F3798" i="1" s="1"/>
  <c r="G3798" i="1" s="1"/>
  <c r="C3800" i="7"/>
  <c r="D3800" i="7" s="1"/>
  <c r="F3806" i="1" s="1"/>
  <c r="G3806" i="1" s="1"/>
  <c r="C3777" i="7"/>
  <c r="D3777" i="7" s="1"/>
  <c r="F3783" i="1" s="1"/>
  <c r="G3783" i="1" s="1"/>
  <c r="C3785" i="7"/>
  <c r="D3785" i="7" s="1"/>
  <c r="F3791" i="1" s="1"/>
  <c r="G3791" i="1" s="1"/>
  <c r="C3793" i="7"/>
  <c r="D3793" i="7" s="1"/>
  <c r="F3799" i="1" s="1"/>
  <c r="G3799" i="1" s="1"/>
  <c r="C3801" i="7"/>
  <c r="D3801" i="7" s="1"/>
  <c r="F3807" i="1" s="1"/>
  <c r="G3807" i="1" s="1"/>
  <c r="C3780" i="7"/>
  <c r="D3780" i="7" s="1"/>
  <c r="C3788" i="7"/>
  <c r="D3788" i="7" s="1"/>
  <c r="C3796" i="7"/>
  <c r="D3796" i="7" s="1"/>
  <c r="C3804" i="7"/>
  <c r="D3804" i="7" s="1"/>
  <c r="C3786" i="7"/>
  <c r="D3786" i="7" s="1"/>
  <c r="F3792" i="1" s="1"/>
  <c r="G3792" i="1" s="1"/>
  <c r="C3802" i="7"/>
  <c r="D3802" i="7" s="1"/>
  <c r="F3808" i="1" s="1"/>
  <c r="G3808" i="1" s="1"/>
  <c r="C3787" i="7"/>
  <c r="D3787" i="7" s="1"/>
  <c r="C3803" i="7"/>
  <c r="D3803" i="7" s="1"/>
  <c r="C3789" i="7"/>
  <c r="D3789" i="7" s="1"/>
  <c r="F3795" i="1" s="1"/>
  <c r="G3795" i="1" s="1"/>
  <c r="C3805" i="7"/>
  <c r="D3805" i="7" s="1"/>
  <c r="F3811" i="1" s="1"/>
  <c r="G3811" i="1" s="1"/>
  <c r="C3781" i="7"/>
  <c r="D3781" i="7" s="1"/>
  <c r="F3787" i="1" s="1"/>
  <c r="G3787" i="1" s="1"/>
  <c r="C3782" i="7"/>
  <c r="D3782" i="7" s="1"/>
  <c r="C3794" i="7"/>
  <c r="D3794" i="7" s="1"/>
  <c r="F3800" i="1" s="1"/>
  <c r="G3800" i="1" s="1"/>
  <c r="C3790" i="7"/>
  <c r="D3790" i="7" s="1"/>
  <c r="C3795" i="7"/>
  <c r="D3795" i="7" s="1"/>
  <c r="C3779" i="7"/>
  <c r="D3779" i="7" s="1"/>
  <c r="C3797" i="7"/>
  <c r="D3797" i="7" s="1"/>
  <c r="F3803" i="1" s="1"/>
  <c r="G3803" i="1" s="1"/>
  <c r="C3778" i="7"/>
  <c r="D3778" i="7" s="1"/>
  <c r="F3784" i="1" s="1"/>
  <c r="G3784" i="1" s="1"/>
  <c r="C3798" i="7"/>
  <c r="D3798" i="7" s="1"/>
  <c r="C3806" i="7"/>
  <c r="D3806" i="7" s="1"/>
  <c r="D103" i="6"/>
  <c r="C3052" i="7"/>
  <c r="D3052" i="7" s="1"/>
  <c r="C3060" i="7"/>
  <c r="D3060" i="7" s="1"/>
  <c r="C3068" i="7"/>
  <c r="D3068" i="7" s="1"/>
  <c r="C3045" i="7"/>
  <c r="D3045" i="7" s="1"/>
  <c r="F3051" i="1" s="1"/>
  <c r="G3051" i="1" s="1"/>
  <c r="C3053" i="7"/>
  <c r="D3053" i="7" s="1"/>
  <c r="F3059" i="1" s="1"/>
  <c r="G3059" i="1" s="1"/>
  <c r="C3061" i="7"/>
  <c r="D3061" i="7" s="1"/>
  <c r="F3067" i="1" s="1"/>
  <c r="G3067" i="1" s="1"/>
  <c r="C3069" i="7"/>
  <c r="D3069" i="7" s="1"/>
  <c r="F3075" i="1" s="1"/>
  <c r="G3075" i="1" s="1"/>
  <c r="C3046" i="7"/>
  <c r="D3046" i="7" s="1"/>
  <c r="C3054" i="7"/>
  <c r="D3054" i="7" s="1"/>
  <c r="C3062" i="7"/>
  <c r="D3062" i="7" s="1"/>
  <c r="C3070" i="7"/>
  <c r="D3070" i="7" s="1"/>
  <c r="C3048" i="7"/>
  <c r="D3048" i="7" s="1"/>
  <c r="F3054" i="1" s="1"/>
  <c r="G3054" i="1" s="1"/>
  <c r="C3056" i="7"/>
  <c r="D3056" i="7" s="1"/>
  <c r="F3062" i="1" s="1"/>
  <c r="G3062" i="1" s="1"/>
  <c r="C3064" i="7"/>
  <c r="D3064" i="7" s="1"/>
  <c r="F3070" i="1" s="1"/>
  <c r="G3070" i="1" s="1"/>
  <c r="C3072" i="7"/>
  <c r="D3072" i="7" s="1"/>
  <c r="F3078" i="1" s="1"/>
  <c r="G3078" i="1" s="1"/>
  <c r="C3047" i="7"/>
  <c r="D3047" i="7" s="1"/>
  <c r="C3063" i="7"/>
  <c r="D3063" i="7" s="1"/>
  <c r="C3049" i="7"/>
  <c r="D3049" i="7" s="1"/>
  <c r="F3055" i="1" s="1"/>
  <c r="G3055" i="1" s="1"/>
  <c r="C3065" i="7"/>
  <c r="D3065" i="7" s="1"/>
  <c r="F3071" i="1" s="1"/>
  <c r="G3071" i="1" s="1"/>
  <c r="C3050" i="7"/>
  <c r="D3050" i="7" s="1"/>
  <c r="F3056" i="1" s="1"/>
  <c r="G3056" i="1" s="1"/>
  <c r="C3066" i="7"/>
  <c r="D3066" i="7" s="1"/>
  <c r="F3072" i="1" s="1"/>
  <c r="G3072" i="1" s="1"/>
  <c r="C3057" i="7"/>
  <c r="D3057" i="7" s="1"/>
  <c r="F3063" i="1" s="1"/>
  <c r="G3063" i="1" s="1"/>
  <c r="C3073" i="7"/>
  <c r="D3073" i="7" s="1"/>
  <c r="F3079" i="1" s="1"/>
  <c r="G3079" i="1" s="1"/>
  <c r="C3051" i="7"/>
  <c r="D3051" i="7" s="1"/>
  <c r="C3055" i="7"/>
  <c r="D3055" i="7" s="1"/>
  <c r="C3058" i="7"/>
  <c r="D3058" i="7" s="1"/>
  <c r="F3064" i="1" s="1"/>
  <c r="G3064" i="1" s="1"/>
  <c r="C3074" i="7"/>
  <c r="D3074" i="7" s="1"/>
  <c r="F3080" i="1" s="1"/>
  <c r="G3080" i="1" s="1"/>
  <c r="C3059" i="7"/>
  <c r="D3059" i="7" s="1"/>
  <c r="C3067" i="7"/>
  <c r="D3067" i="7" s="1"/>
  <c r="C3071" i="7"/>
  <c r="D3071" i="7" s="1"/>
  <c r="C3075" i="7"/>
  <c r="D3075" i="7" s="1"/>
  <c r="D71" i="6"/>
  <c r="C2076" i="7"/>
  <c r="D2076" i="7" s="1"/>
  <c r="C2084" i="7"/>
  <c r="D2084" i="7" s="1"/>
  <c r="C2092" i="7"/>
  <c r="D2092" i="7" s="1"/>
  <c r="C2100" i="7"/>
  <c r="D2100" i="7" s="1"/>
  <c r="C2077" i="7"/>
  <c r="D2077" i="7" s="1"/>
  <c r="F2083" i="1" s="1"/>
  <c r="G2083" i="1" s="1"/>
  <c r="C2085" i="7"/>
  <c r="D2085" i="7" s="1"/>
  <c r="F2091" i="1" s="1"/>
  <c r="G2091" i="1" s="1"/>
  <c r="C2093" i="7"/>
  <c r="D2093" i="7" s="1"/>
  <c r="F2099" i="1" s="1"/>
  <c r="G2099" i="1" s="1"/>
  <c r="C2101" i="7"/>
  <c r="D2101" i="7" s="1"/>
  <c r="F2107" i="1" s="1"/>
  <c r="G2107" i="1" s="1"/>
  <c r="C2078" i="7"/>
  <c r="D2078" i="7" s="1"/>
  <c r="C2086" i="7"/>
  <c r="D2086" i="7" s="1"/>
  <c r="C2094" i="7"/>
  <c r="D2094" i="7" s="1"/>
  <c r="C2072" i="7"/>
  <c r="D2072" i="7" s="1"/>
  <c r="C2080" i="7"/>
  <c r="D2080" i="7" s="1"/>
  <c r="F2086" i="1" s="1"/>
  <c r="G2086" i="1" s="1"/>
  <c r="C2088" i="7"/>
  <c r="D2088" i="7" s="1"/>
  <c r="F2094" i="1" s="1"/>
  <c r="G2094" i="1" s="1"/>
  <c r="C2096" i="7"/>
  <c r="D2096" i="7" s="1"/>
  <c r="F2102" i="1" s="1"/>
  <c r="G2102" i="1" s="1"/>
  <c r="C2087" i="7"/>
  <c r="D2087" i="7" s="1"/>
  <c r="C2073" i="7"/>
  <c r="D2073" i="7" s="1"/>
  <c r="F2079" i="1" s="1"/>
  <c r="G2079" i="1" s="1"/>
  <c r="C2089" i="7"/>
  <c r="D2089" i="7" s="1"/>
  <c r="F2095" i="1" s="1"/>
  <c r="G2095" i="1" s="1"/>
  <c r="C2074" i="7"/>
  <c r="D2074" i="7" s="1"/>
  <c r="F2080" i="1" s="1"/>
  <c r="G2080" i="1" s="1"/>
  <c r="C2090" i="7"/>
  <c r="D2090" i="7" s="1"/>
  <c r="F2096" i="1" s="1"/>
  <c r="G2096" i="1" s="1"/>
  <c r="C2081" i="7"/>
  <c r="D2081" i="7" s="1"/>
  <c r="F2087" i="1" s="1"/>
  <c r="G2087" i="1" s="1"/>
  <c r="C2097" i="7"/>
  <c r="D2097" i="7" s="1"/>
  <c r="F2103" i="1" s="1"/>
  <c r="G2103" i="1" s="1"/>
  <c r="C2091" i="7"/>
  <c r="D2091" i="7" s="1"/>
  <c r="C2095" i="7"/>
  <c r="D2095" i="7" s="1"/>
  <c r="C2098" i="7"/>
  <c r="D2098" i="7" s="1"/>
  <c r="F2104" i="1" s="1"/>
  <c r="G2104" i="1" s="1"/>
  <c r="C2082" i="7"/>
  <c r="D2082" i="7" s="1"/>
  <c r="F2088" i="1" s="1"/>
  <c r="G2088" i="1" s="1"/>
  <c r="C2083" i="7"/>
  <c r="D2083" i="7" s="1"/>
  <c r="C2075" i="7"/>
  <c r="D2075" i="7" s="1"/>
  <c r="C2079" i="7"/>
  <c r="D2079" i="7" s="1"/>
  <c r="C2099" i="7"/>
  <c r="D2099" i="7" s="1"/>
  <c r="D47" i="6"/>
  <c r="C1345" i="7"/>
  <c r="D1345" i="7" s="1"/>
  <c r="F1351" i="1" s="1"/>
  <c r="G1351" i="1" s="1"/>
  <c r="C1353" i="7"/>
  <c r="D1353" i="7" s="1"/>
  <c r="F1359" i="1" s="1"/>
  <c r="G1359" i="1" s="1"/>
  <c r="C1361" i="7"/>
  <c r="D1361" i="7" s="1"/>
  <c r="F1367" i="1" s="1"/>
  <c r="G1367" i="1" s="1"/>
  <c r="C1369" i="7"/>
  <c r="D1369" i="7" s="1"/>
  <c r="F1375" i="1" s="1"/>
  <c r="G1375" i="1" s="1"/>
  <c r="C1346" i="7"/>
  <c r="D1346" i="7" s="1"/>
  <c r="F1352" i="1" s="1"/>
  <c r="G1352" i="1" s="1"/>
  <c r="C1354" i="7"/>
  <c r="D1354" i="7" s="1"/>
  <c r="F1360" i="1" s="1"/>
  <c r="G1360" i="1" s="1"/>
  <c r="C1362" i="7"/>
  <c r="D1362" i="7" s="1"/>
  <c r="F1368" i="1" s="1"/>
  <c r="G1368" i="1" s="1"/>
  <c r="C1370" i="7"/>
  <c r="D1370" i="7" s="1"/>
  <c r="F1376" i="1" s="1"/>
  <c r="G1376" i="1" s="1"/>
  <c r="C1347" i="7"/>
  <c r="D1347" i="7" s="1"/>
  <c r="C1355" i="7"/>
  <c r="D1355" i="7" s="1"/>
  <c r="C1363" i="7"/>
  <c r="D1363" i="7" s="1"/>
  <c r="C1371" i="7"/>
  <c r="D1371" i="7" s="1"/>
  <c r="C1348" i="7"/>
  <c r="D1348" i="7" s="1"/>
  <c r="C1356" i="7"/>
  <c r="D1356" i="7" s="1"/>
  <c r="C1364" i="7"/>
  <c r="D1364" i="7" s="1"/>
  <c r="C1357" i="7"/>
  <c r="D1357" i="7" s="1"/>
  <c r="F1363" i="1" s="1"/>
  <c r="G1363" i="1" s="1"/>
  <c r="C1342" i="7"/>
  <c r="D1342" i="7" s="1"/>
  <c r="F1348" i="1" s="1"/>
  <c r="G1348" i="1" s="1"/>
  <c r="C1358" i="7"/>
  <c r="D1358" i="7" s="1"/>
  <c r="F1364" i="1" s="1"/>
  <c r="G1364" i="1" s="1"/>
  <c r="C1343" i="7"/>
  <c r="D1343" i="7" s="1"/>
  <c r="C1359" i="7"/>
  <c r="D1359" i="7" s="1"/>
  <c r="C1349" i="7"/>
  <c r="D1349" i="7" s="1"/>
  <c r="F1355" i="1" s="1"/>
  <c r="G1355" i="1" s="1"/>
  <c r="C1365" i="7"/>
  <c r="D1365" i="7" s="1"/>
  <c r="F1371" i="1" s="1"/>
  <c r="G1371" i="1" s="1"/>
  <c r="C1344" i="7"/>
  <c r="D1344" i="7" s="1"/>
  <c r="C1350" i="7"/>
  <c r="D1350" i="7" s="1"/>
  <c r="C1351" i="7"/>
  <c r="D1351" i="7" s="1"/>
  <c r="C1366" i="7"/>
  <c r="D1366" i="7" s="1"/>
  <c r="C1367" i="7"/>
  <c r="D1367" i="7" s="1"/>
  <c r="F1373" i="1" s="1"/>
  <c r="G1373" i="1" s="1"/>
  <c r="C1352" i="7"/>
  <c r="D1352" i="7" s="1"/>
  <c r="C1360" i="7"/>
  <c r="D1360" i="7" s="1"/>
  <c r="C1368" i="7"/>
  <c r="D1368" i="7" s="1"/>
  <c r="D23" i="6"/>
  <c r="C611" i="7"/>
  <c r="D611" i="7" s="1"/>
  <c r="C619" i="7"/>
  <c r="D619" i="7" s="1"/>
  <c r="C627" i="7"/>
  <c r="D627" i="7" s="1"/>
  <c r="C635" i="7"/>
  <c r="D635" i="7" s="1"/>
  <c r="C612" i="7"/>
  <c r="D612" i="7" s="1"/>
  <c r="C620" i="7"/>
  <c r="D620" i="7" s="1"/>
  <c r="C628" i="7"/>
  <c r="D628" i="7" s="1"/>
  <c r="C636" i="7"/>
  <c r="D636" i="7" s="1"/>
  <c r="C613" i="7"/>
  <c r="D613" i="7" s="1"/>
  <c r="F619" i="1" s="1"/>
  <c r="G619" i="1" s="1"/>
  <c r="C621" i="7"/>
  <c r="D621" i="7" s="1"/>
  <c r="F627" i="1" s="1"/>
  <c r="G627" i="1" s="1"/>
  <c r="C629" i="7"/>
  <c r="D629" i="7" s="1"/>
  <c r="F635" i="1" s="1"/>
  <c r="G635" i="1" s="1"/>
  <c r="C637" i="7"/>
  <c r="D637" i="7" s="1"/>
  <c r="F643" i="1" s="1"/>
  <c r="G643" i="1" s="1"/>
  <c r="C614" i="7"/>
  <c r="D614" i="7" s="1"/>
  <c r="C622" i="7"/>
  <c r="D622" i="7" s="1"/>
  <c r="C630" i="7"/>
  <c r="D630" i="7" s="1"/>
  <c r="C638" i="7"/>
  <c r="D638" i="7" s="1"/>
  <c r="C615" i="7"/>
  <c r="D615" i="7" s="1"/>
  <c r="C631" i="7"/>
  <c r="D631" i="7" s="1"/>
  <c r="C616" i="7"/>
  <c r="D616" i="7" s="1"/>
  <c r="C632" i="7"/>
  <c r="D632" i="7" s="1"/>
  <c r="C617" i="7"/>
  <c r="D617" i="7" s="1"/>
  <c r="F623" i="1" s="1"/>
  <c r="G623" i="1" s="1"/>
  <c r="C633" i="7"/>
  <c r="D633" i="7" s="1"/>
  <c r="F639" i="1" s="1"/>
  <c r="G639" i="1" s="1"/>
  <c r="C618" i="7"/>
  <c r="D618" i="7" s="1"/>
  <c r="F624" i="1" s="1"/>
  <c r="G624" i="1" s="1"/>
  <c r="C634" i="7"/>
  <c r="D634" i="7" s="1"/>
  <c r="F640" i="1" s="1"/>
  <c r="G640" i="1" s="1"/>
  <c r="C623" i="7"/>
  <c r="D623" i="7" s="1"/>
  <c r="C624" i="7"/>
  <c r="D624" i="7" s="1"/>
  <c r="C625" i="7"/>
  <c r="D625" i="7" s="1"/>
  <c r="F631" i="1" s="1"/>
  <c r="G631" i="1" s="1"/>
  <c r="C639" i="7"/>
  <c r="D639" i="7" s="1"/>
  <c r="C640" i="7"/>
  <c r="D640" i="7" s="1"/>
  <c r="C626" i="7"/>
  <c r="D626" i="7" s="1"/>
  <c r="F632" i="1" s="1"/>
  <c r="G632" i="1" s="1"/>
  <c r="D7" i="6"/>
  <c r="C123" i="7"/>
  <c r="D123" i="7" s="1"/>
  <c r="C131" i="7"/>
  <c r="D131" i="7" s="1"/>
  <c r="C139" i="7"/>
  <c r="D139" i="7" s="1"/>
  <c r="C147" i="7"/>
  <c r="D147" i="7" s="1"/>
  <c r="C124" i="7"/>
  <c r="D124" i="7" s="1"/>
  <c r="C132" i="7"/>
  <c r="D132" i="7" s="1"/>
  <c r="C140" i="7"/>
  <c r="D140" i="7" s="1"/>
  <c r="C148" i="7"/>
  <c r="D148" i="7" s="1"/>
  <c r="C125" i="7"/>
  <c r="D125" i="7" s="1"/>
  <c r="F131" i="1" s="1"/>
  <c r="G131" i="1" s="1"/>
  <c r="C133" i="7"/>
  <c r="D133" i="7" s="1"/>
  <c r="F139" i="1" s="1"/>
  <c r="G139" i="1" s="1"/>
  <c r="C141" i="7"/>
  <c r="D141" i="7" s="1"/>
  <c r="F147" i="1" s="1"/>
  <c r="G147" i="1" s="1"/>
  <c r="C149" i="7"/>
  <c r="D149" i="7" s="1"/>
  <c r="F155" i="1" s="1"/>
  <c r="G155" i="1" s="1"/>
  <c r="C126" i="7"/>
  <c r="D126" i="7" s="1"/>
  <c r="C134" i="7"/>
  <c r="D134" i="7" s="1"/>
  <c r="C142" i="7"/>
  <c r="D142" i="7" s="1"/>
  <c r="C150" i="7"/>
  <c r="D150" i="7" s="1"/>
  <c r="C135" i="7"/>
  <c r="D135" i="7" s="1"/>
  <c r="C151" i="7"/>
  <c r="D151" i="7" s="1"/>
  <c r="C136" i="7"/>
  <c r="D136" i="7" s="1"/>
  <c r="C152" i="7"/>
  <c r="D152" i="7" s="1"/>
  <c r="C137" i="7"/>
  <c r="D137" i="7" s="1"/>
  <c r="F143" i="1" s="1"/>
  <c r="G143" i="1" s="1"/>
  <c r="C153" i="7"/>
  <c r="D153" i="7" s="1"/>
  <c r="F159" i="1" s="1"/>
  <c r="G159" i="1" s="1"/>
  <c r="C138" i="7"/>
  <c r="D138" i="7" s="1"/>
  <c r="F144" i="1" s="1"/>
  <c r="G144" i="1" s="1"/>
  <c r="C143" i="7"/>
  <c r="D143" i="7" s="1"/>
  <c r="C144" i="7"/>
  <c r="D144" i="7" s="1"/>
  <c r="C145" i="7"/>
  <c r="D145" i="7" s="1"/>
  <c r="F151" i="1" s="1"/>
  <c r="G151" i="1" s="1"/>
  <c r="C127" i="7"/>
  <c r="D127" i="7" s="1"/>
  <c r="C146" i="7"/>
  <c r="D146" i="7" s="1"/>
  <c r="F152" i="1" s="1"/>
  <c r="G152" i="1" s="1"/>
  <c r="C128" i="7"/>
  <c r="D128" i="7" s="1"/>
  <c r="F134" i="1" s="1"/>
  <c r="G134" i="1" s="1"/>
  <c r="C129" i="7"/>
  <c r="D129" i="7" s="1"/>
  <c r="F135" i="1" s="1"/>
  <c r="G135" i="1" s="1"/>
  <c r="C130" i="7"/>
  <c r="D130" i="7" s="1"/>
  <c r="F136" i="1" s="1"/>
  <c r="G136" i="1" s="1"/>
  <c r="I272" i="6"/>
  <c r="F8191" i="7"/>
  <c r="G8191" i="7" s="1"/>
  <c r="F8199" i="7"/>
  <c r="G8199" i="7" s="1"/>
  <c r="F8207" i="7"/>
  <c r="G8207" i="7" s="1"/>
  <c r="F8215" i="7"/>
  <c r="G8215" i="7" s="1"/>
  <c r="F8192" i="7"/>
  <c r="G8192" i="7" s="1"/>
  <c r="F8200" i="7"/>
  <c r="G8200" i="7" s="1"/>
  <c r="F8208" i="7"/>
  <c r="G8208" i="7" s="1"/>
  <c r="F8216" i="7"/>
  <c r="G8216" i="7" s="1"/>
  <c r="F8194" i="7"/>
  <c r="G8194" i="7" s="1"/>
  <c r="F8202" i="7"/>
  <c r="G8202" i="7" s="1"/>
  <c r="F8210" i="7"/>
  <c r="G8210" i="7" s="1"/>
  <c r="F8218" i="7"/>
  <c r="G8218" i="7" s="1"/>
  <c r="F8196" i="7"/>
  <c r="G8196" i="7" s="1"/>
  <c r="F8204" i="7"/>
  <c r="G8204" i="7" s="1"/>
  <c r="F8212" i="7"/>
  <c r="G8212" i="7" s="1"/>
  <c r="F8201" i="7"/>
  <c r="G8201" i="7" s="1"/>
  <c r="F8217" i="7"/>
  <c r="G8217" i="7" s="1"/>
  <c r="F8205" i="7"/>
  <c r="G8205" i="7" s="1"/>
  <c r="F8193" i="7"/>
  <c r="G8193" i="7" s="1"/>
  <c r="F8197" i="7"/>
  <c r="G8197" i="7" s="1"/>
  <c r="F8203" i="7"/>
  <c r="G8203" i="7" s="1"/>
  <c r="F8219" i="7"/>
  <c r="G8219" i="7" s="1"/>
  <c r="F8213" i="7"/>
  <c r="G8213" i="7" s="1"/>
  <c r="F8190" i="7"/>
  <c r="G8190" i="7" s="1"/>
  <c r="F8206" i="7"/>
  <c r="G8206" i="7" s="1"/>
  <c r="F8209" i="7"/>
  <c r="G8209" i="7" s="1"/>
  <c r="F8198" i="7"/>
  <c r="G8198" i="7" s="1"/>
  <c r="F8195" i="7"/>
  <c r="G8195" i="7" s="1"/>
  <c r="F8211" i="7"/>
  <c r="G8211" i="7" s="1"/>
  <c r="F8214" i="7"/>
  <c r="G8214" i="7" s="1"/>
  <c r="I248" i="6"/>
  <c r="F7463" i="7"/>
  <c r="G7463" i="7" s="1"/>
  <c r="F7471" i="7"/>
  <c r="G7471" i="7" s="1"/>
  <c r="F7479" i="7"/>
  <c r="G7479" i="7" s="1"/>
  <c r="F7487" i="7"/>
  <c r="G7487" i="7" s="1"/>
  <c r="F7464" i="7"/>
  <c r="G7464" i="7" s="1"/>
  <c r="F7472" i="7"/>
  <c r="G7472" i="7" s="1"/>
  <c r="F7480" i="7"/>
  <c r="G7480" i="7" s="1"/>
  <c r="F7488" i="7"/>
  <c r="G7488" i="7" s="1"/>
  <c r="F7466" i="7"/>
  <c r="G7466" i="7" s="1"/>
  <c r="F7474" i="7"/>
  <c r="G7474" i="7" s="1"/>
  <c r="F7482" i="7"/>
  <c r="G7482" i="7" s="1"/>
  <c r="F7460" i="7"/>
  <c r="G7460" i="7" s="1"/>
  <c r="F7468" i="7"/>
  <c r="G7468" i="7" s="1"/>
  <c r="F7476" i="7"/>
  <c r="G7476" i="7" s="1"/>
  <c r="F7484" i="7"/>
  <c r="G7484" i="7" s="1"/>
  <c r="F7465" i="7"/>
  <c r="G7465" i="7" s="1"/>
  <c r="F7481" i="7"/>
  <c r="G7481" i="7" s="1"/>
  <c r="F7485" i="7"/>
  <c r="G7485" i="7" s="1"/>
  <c r="F7461" i="7"/>
  <c r="G7461" i="7" s="1"/>
  <c r="F7478" i="7"/>
  <c r="G7478" i="7" s="1"/>
  <c r="F7467" i="7"/>
  <c r="G7467" i="7" s="1"/>
  <c r="F7483" i="7"/>
  <c r="G7483" i="7" s="1"/>
  <c r="F7469" i="7"/>
  <c r="G7469" i="7" s="1"/>
  <c r="F7462" i="7"/>
  <c r="G7462" i="7" s="1"/>
  <c r="F7470" i="7"/>
  <c r="G7470" i="7" s="1"/>
  <c r="F7486" i="7"/>
  <c r="G7486" i="7" s="1"/>
  <c r="F7473" i="7"/>
  <c r="G7473" i="7" s="1"/>
  <c r="F7459" i="7"/>
  <c r="G7459" i="7" s="1"/>
  <c r="F7475" i="7"/>
  <c r="G7475" i="7" s="1"/>
  <c r="F7477" i="7"/>
  <c r="G7477" i="7" s="1"/>
  <c r="I224" i="6"/>
  <c r="F6735" i="7"/>
  <c r="G6735" i="7" s="1"/>
  <c r="F6743" i="7"/>
  <c r="G6743" i="7" s="1"/>
  <c r="F6751" i="7"/>
  <c r="G6751" i="7" s="1"/>
  <c r="F6736" i="7"/>
  <c r="G6736" i="7" s="1"/>
  <c r="F6744" i="7"/>
  <c r="G6744" i="7" s="1"/>
  <c r="F6752" i="7"/>
  <c r="G6752" i="7" s="1"/>
  <c r="F6730" i="7"/>
  <c r="G6730" i="7" s="1"/>
  <c r="F6738" i="7"/>
  <c r="G6738" i="7" s="1"/>
  <c r="F6746" i="7"/>
  <c r="G6746" i="7" s="1"/>
  <c r="F6754" i="7"/>
  <c r="G6754" i="7" s="1"/>
  <c r="F6732" i="7"/>
  <c r="G6732" i="7" s="1"/>
  <c r="F6740" i="7"/>
  <c r="G6740" i="7" s="1"/>
  <c r="F6748" i="7"/>
  <c r="G6748" i="7" s="1"/>
  <c r="F6756" i="7"/>
  <c r="G6756" i="7" s="1"/>
  <c r="F6729" i="7"/>
  <c r="G6729" i="7" s="1"/>
  <c r="F6745" i="7"/>
  <c r="G6745" i="7" s="1"/>
  <c r="F6733" i="7"/>
  <c r="G6733" i="7" s="1"/>
  <c r="F6731" i="7"/>
  <c r="G6731" i="7" s="1"/>
  <c r="F6747" i="7"/>
  <c r="G6747" i="7" s="1"/>
  <c r="F6749" i="7"/>
  <c r="G6749" i="7" s="1"/>
  <c r="F6734" i="7"/>
  <c r="G6734" i="7" s="1"/>
  <c r="F6750" i="7"/>
  <c r="G6750" i="7" s="1"/>
  <c r="F6737" i="7"/>
  <c r="G6737" i="7" s="1"/>
  <c r="F6753" i="7"/>
  <c r="G6753" i="7" s="1"/>
  <c r="F6758" i="7"/>
  <c r="G6758" i="7" s="1"/>
  <c r="F6739" i="7"/>
  <c r="G6739" i="7" s="1"/>
  <c r="F6755" i="7"/>
  <c r="G6755" i="7" s="1"/>
  <c r="F6741" i="7"/>
  <c r="G6741" i="7" s="1"/>
  <c r="F6757" i="7"/>
  <c r="G6757" i="7" s="1"/>
  <c r="F6742" i="7"/>
  <c r="G6742" i="7" s="1"/>
  <c r="I192" i="6"/>
  <c r="F5759" i="7"/>
  <c r="G5759" i="7" s="1"/>
  <c r="F5767" i="7"/>
  <c r="G5767" i="7" s="1"/>
  <c r="F5775" i="7"/>
  <c r="G5775" i="7" s="1"/>
  <c r="F5783" i="7"/>
  <c r="G5783" i="7" s="1"/>
  <c r="F5760" i="7"/>
  <c r="G5760" i="7" s="1"/>
  <c r="F5768" i="7"/>
  <c r="G5768" i="7" s="1"/>
  <c r="F5776" i="7"/>
  <c r="G5776" i="7" s="1"/>
  <c r="F5784" i="7"/>
  <c r="G5784" i="7" s="1"/>
  <c r="F5762" i="7"/>
  <c r="G5762" i="7" s="1"/>
  <c r="F5770" i="7"/>
  <c r="G5770" i="7" s="1"/>
  <c r="F5778" i="7"/>
  <c r="G5778" i="7" s="1"/>
  <c r="F5756" i="7"/>
  <c r="G5756" i="7" s="1"/>
  <c r="F5764" i="7"/>
  <c r="G5764" i="7" s="1"/>
  <c r="F5772" i="7"/>
  <c r="G5772" i="7" s="1"/>
  <c r="F5780" i="7"/>
  <c r="G5780" i="7" s="1"/>
  <c r="F5769" i="7"/>
  <c r="G5769" i="7" s="1"/>
  <c r="F5785" i="7"/>
  <c r="G5785" i="7" s="1"/>
  <c r="F5773" i="7"/>
  <c r="G5773" i="7" s="1"/>
  <c r="F5755" i="7"/>
  <c r="G5755" i="7" s="1"/>
  <c r="F5771" i="7"/>
  <c r="G5771" i="7" s="1"/>
  <c r="F5757" i="7"/>
  <c r="G5757" i="7" s="1"/>
  <c r="F5782" i="7"/>
  <c r="G5782" i="7" s="1"/>
  <c r="F5758" i="7"/>
  <c r="G5758" i="7" s="1"/>
  <c r="F5774" i="7"/>
  <c r="G5774" i="7" s="1"/>
  <c r="F5761" i="7"/>
  <c r="G5761" i="7" s="1"/>
  <c r="F5777" i="7"/>
  <c r="G5777" i="7" s="1"/>
  <c r="F5763" i="7"/>
  <c r="G5763" i="7" s="1"/>
  <c r="F5779" i="7"/>
  <c r="G5779" i="7" s="1"/>
  <c r="F5765" i="7"/>
  <c r="G5765" i="7" s="1"/>
  <c r="F5781" i="7"/>
  <c r="G5781" i="7" s="1"/>
  <c r="F5766" i="7"/>
  <c r="G5766" i="7" s="1"/>
  <c r="I168" i="6"/>
  <c r="F5031" i="7"/>
  <c r="G5031" i="7" s="1"/>
  <c r="F5039" i="7"/>
  <c r="G5039" i="7" s="1"/>
  <c r="F5047" i="7"/>
  <c r="G5047" i="7" s="1"/>
  <c r="F5024" i="7"/>
  <c r="G5024" i="7" s="1"/>
  <c r="F5032" i="7"/>
  <c r="G5032" i="7" s="1"/>
  <c r="F5040" i="7"/>
  <c r="G5040" i="7" s="1"/>
  <c r="F5048" i="7"/>
  <c r="G5048" i="7" s="1"/>
  <c r="F5026" i="7"/>
  <c r="G5026" i="7" s="1"/>
  <c r="F5034" i="7"/>
  <c r="G5034" i="7" s="1"/>
  <c r="F5042" i="7"/>
  <c r="G5042" i="7" s="1"/>
  <c r="F5050" i="7"/>
  <c r="G5050" i="7" s="1"/>
  <c r="F5028" i="7"/>
  <c r="G5028" i="7" s="1"/>
  <c r="F5036" i="7"/>
  <c r="G5036" i="7" s="1"/>
  <c r="F5044" i="7"/>
  <c r="G5044" i="7" s="1"/>
  <c r="F5052" i="7"/>
  <c r="G5052" i="7" s="1"/>
  <c r="F5033" i="7"/>
  <c r="G5033" i="7" s="1"/>
  <c r="F5049" i="7"/>
  <c r="G5049" i="7" s="1"/>
  <c r="F5053" i="7"/>
  <c r="G5053" i="7" s="1"/>
  <c r="F5035" i="7"/>
  <c r="G5035" i="7" s="1"/>
  <c r="F5051" i="7"/>
  <c r="G5051" i="7" s="1"/>
  <c r="F5037" i="7"/>
  <c r="G5037" i="7" s="1"/>
  <c r="F5038" i="7"/>
  <c r="G5038" i="7" s="1"/>
  <c r="F5054" i="7"/>
  <c r="G5054" i="7" s="1"/>
  <c r="F5025" i="7"/>
  <c r="G5025" i="7" s="1"/>
  <c r="F5041" i="7"/>
  <c r="G5041" i="7" s="1"/>
  <c r="F5046" i="7"/>
  <c r="G5046" i="7" s="1"/>
  <c r="F5027" i="7"/>
  <c r="G5027" i="7" s="1"/>
  <c r="F5033" i="1" s="1"/>
  <c r="G5033" i="1" s="1"/>
  <c r="F5043" i="7"/>
  <c r="G5043" i="7" s="1"/>
  <c r="F5049" i="1" s="1"/>
  <c r="G5049" i="1" s="1"/>
  <c r="F5029" i="7"/>
  <c r="G5029" i="7" s="1"/>
  <c r="F5045" i="7"/>
  <c r="G5045" i="7" s="1"/>
  <c r="F5030" i="7"/>
  <c r="G5030" i="7" s="1"/>
  <c r="I144" i="6"/>
  <c r="F4295" i="7"/>
  <c r="G4295" i="7" s="1"/>
  <c r="F4303" i="7"/>
  <c r="G4303" i="7" s="1"/>
  <c r="F4311" i="7"/>
  <c r="G4311" i="7" s="1"/>
  <c r="F4319" i="7"/>
  <c r="G4319" i="7" s="1"/>
  <c r="F4296" i="7"/>
  <c r="G4296" i="7" s="1"/>
  <c r="F4304" i="7"/>
  <c r="G4304" i="7" s="1"/>
  <c r="F4312" i="7"/>
  <c r="G4312" i="7" s="1"/>
  <c r="F4320" i="7"/>
  <c r="G4320" i="7" s="1"/>
  <c r="F4298" i="7"/>
  <c r="G4298" i="7" s="1"/>
  <c r="F4306" i="7"/>
  <c r="G4306" i="7" s="1"/>
  <c r="F4314" i="7"/>
  <c r="G4314" i="7" s="1"/>
  <c r="F4322" i="7"/>
  <c r="G4322" i="7" s="1"/>
  <c r="F4300" i="7"/>
  <c r="G4300" i="7" s="1"/>
  <c r="F4308" i="7"/>
  <c r="G4308" i="7" s="1"/>
  <c r="F4316" i="7"/>
  <c r="G4316" i="7" s="1"/>
  <c r="F4324" i="7"/>
  <c r="G4324" i="7" s="1"/>
  <c r="F4297" i="7"/>
  <c r="G4297" i="7" s="1"/>
  <c r="F4313" i="7"/>
  <c r="G4313" i="7" s="1"/>
  <c r="F4317" i="7"/>
  <c r="G4317" i="7" s="1"/>
  <c r="F4294" i="7"/>
  <c r="G4294" i="7" s="1"/>
  <c r="F4299" i="7"/>
  <c r="G4299" i="7" s="1"/>
  <c r="F4315" i="7"/>
  <c r="G4315" i="7" s="1"/>
  <c r="F4301" i="7"/>
  <c r="G4301" i="7" s="1"/>
  <c r="F4302" i="7"/>
  <c r="G4302" i="7" s="1"/>
  <c r="F4318" i="7"/>
  <c r="G4318" i="7" s="1"/>
  <c r="F4305" i="7"/>
  <c r="G4305" i="7" s="1"/>
  <c r="F4321" i="7"/>
  <c r="G4321" i="7" s="1"/>
  <c r="F4307" i="7"/>
  <c r="G4307" i="7" s="1"/>
  <c r="F4323" i="7"/>
  <c r="G4323" i="7" s="1"/>
  <c r="F4309" i="7"/>
  <c r="G4309" i="7" s="1"/>
  <c r="F4310" i="7"/>
  <c r="G4310" i="7" s="1"/>
  <c r="I120" i="6"/>
  <c r="F3567" i="7"/>
  <c r="G3567" i="7" s="1"/>
  <c r="F3575" i="7"/>
  <c r="G3575" i="7" s="1"/>
  <c r="F3581" i="1" s="1"/>
  <c r="G3581" i="1" s="1"/>
  <c r="F3583" i="7"/>
  <c r="G3583" i="7" s="1"/>
  <c r="F3591" i="7"/>
  <c r="G3591" i="7" s="1"/>
  <c r="F3568" i="7"/>
  <c r="G3568" i="7" s="1"/>
  <c r="F3576" i="7"/>
  <c r="G3576" i="7" s="1"/>
  <c r="F3584" i="7"/>
  <c r="G3584" i="7" s="1"/>
  <c r="F3592" i="7"/>
  <c r="G3592" i="7" s="1"/>
  <c r="F3570" i="7"/>
  <c r="G3570" i="7" s="1"/>
  <c r="F3578" i="7"/>
  <c r="G3578" i="7" s="1"/>
  <c r="F3586" i="7"/>
  <c r="G3586" i="7" s="1"/>
  <c r="F3564" i="7"/>
  <c r="G3564" i="7" s="1"/>
  <c r="F3572" i="7"/>
  <c r="G3572" i="7" s="1"/>
  <c r="F3580" i="7"/>
  <c r="G3580" i="7" s="1"/>
  <c r="F3588" i="7"/>
  <c r="G3588" i="7" s="1"/>
  <c r="F3577" i="7"/>
  <c r="G3577" i="7" s="1"/>
  <c r="F3593" i="7"/>
  <c r="G3593" i="7" s="1"/>
  <c r="F3581" i="7"/>
  <c r="G3581" i="7" s="1"/>
  <c r="F3574" i="7"/>
  <c r="G3574" i="7" s="1"/>
  <c r="F3563" i="7"/>
  <c r="G3563" i="7" s="1"/>
  <c r="F3579" i="7"/>
  <c r="G3579" i="7" s="1"/>
  <c r="F3565" i="7"/>
  <c r="G3565" i="7" s="1"/>
  <c r="F3566" i="7"/>
  <c r="G3566" i="7" s="1"/>
  <c r="F3582" i="7"/>
  <c r="G3582" i="7" s="1"/>
  <c r="F3569" i="7"/>
  <c r="G3569" i="7" s="1"/>
  <c r="F3585" i="7"/>
  <c r="G3585" i="7" s="1"/>
  <c r="F3590" i="7"/>
  <c r="G3590" i="7" s="1"/>
  <c r="F3571" i="7"/>
  <c r="G3571" i="7" s="1"/>
  <c r="F3577" i="1" s="1"/>
  <c r="G3577" i="1" s="1"/>
  <c r="F3587" i="7"/>
  <c r="G3587" i="7" s="1"/>
  <c r="F3573" i="7"/>
  <c r="G3573" i="7" s="1"/>
  <c r="F3589" i="7"/>
  <c r="G3589" i="7" s="1"/>
  <c r="I88" i="6"/>
  <c r="F2596" i="7"/>
  <c r="G2596" i="7" s="1"/>
  <c r="F2602" i="1" s="1"/>
  <c r="G2602" i="1" s="1"/>
  <c r="F2604" i="7"/>
  <c r="G2604" i="7" s="1"/>
  <c r="F2610" i="1" s="1"/>
  <c r="G2610" i="1" s="1"/>
  <c r="F2612" i="7"/>
  <c r="G2612" i="7" s="1"/>
  <c r="F2618" i="1" s="1"/>
  <c r="G2618" i="1" s="1"/>
  <c r="F2597" i="7"/>
  <c r="G2597" i="7" s="1"/>
  <c r="F2605" i="7"/>
  <c r="G2605" i="7" s="1"/>
  <c r="F2613" i="7"/>
  <c r="G2613" i="7" s="1"/>
  <c r="F2591" i="7"/>
  <c r="G2591" i="7" s="1"/>
  <c r="F2597" i="1" s="1"/>
  <c r="G2597" i="1" s="1"/>
  <c r="F2599" i="7"/>
  <c r="G2599" i="7" s="1"/>
  <c r="F2607" i="7"/>
  <c r="G2607" i="7" s="1"/>
  <c r="F2613" i="1" s="1"/>
  <c r="G2613" i="1" s="1"/>
  <c r="F2615" i="7"/>
  <c r="G2615" i="7" s="1"/>
  <c r="F2621" i="1" s="1"/>
  <c r="G2621" i="1" s="1"/>
  <c r="F2602" i="7"/>
  <c r="G2602" i="7" s="1"/>
  <c r="F2616" i="7"/>
  <c r="G2616" i="7" s="1"/>
  <c r="F2592" i="7"/>
  <c r="G2592" i="7" s="1"/>
  <c r="F2603" i="7"/>
  <c r="G2603" i="7" s="1"/>
  <c r="F2609" i="1" s="1"/>
  <c r="G2609" i="1" s="1"/>
  <c r="F2617" i="7"/>
  <c r="G2617" i="7" s="1"/>
  <c r="F2594" i="7"/>
  <c r="G2594" i="7" s="1"/>
  <c r="F2608" i="7"/>
  <c r="G2608" i="7" s="1"/>
  <c r="F2598" i="7"/>
  <c r="G2598" i="7" s="1"/>
  <c r="F2604" i="1" s="1"/>
  <c r="G2604" i="1" s="1"/>
  <c r="F2610" i="7"/>
  <c r="G2610" i="7" s="1"/>
  <c r="F2606" i="7"/>
  <c r="G2606" i="7" s="1"/>
  <c r="F2612" i="1" s="1"/>
  <c r="G2612" i="1" s="1"/>
  <c r="F2611" i="7"/>
  <c r="G2611" i="7" s="1"/>
  <c r="F2617" i="1" s="1"/>
  <c r="G2617" i="1" s="1"/>
  <c r="F2601" i="7"/>
  <c r="G2601" i="7" s="1"/>
  <c r="F2609" i="7"/>
  <c r="G2609" i="7" s="1"/>
  <c r="F2614" i="7"/>
  <c r="G2614" i="7" s="1"/>
  <c r="F2620" i="1" s="1"/>
  <c r="G2620" i="1" s="1"/>
  <c r="F2593" i="7"/>
  <c r="G2593" i="7" s="1"/>
  <c r="F2618" i="7"/>
  <c r="G2618" i="7" s="1"/>
  <c r="F2595" i="7"/>
  <c r="G2595" i="7" s="1"/>
  <c r="F2601" i="1" s="1"/>
  <c r="G2601" i="1" s="1"/>
  <c r="F2600" i="7"/>
  <c r="G2600" i="7" s="1"/>
  <c r="I56" i="6"/>
  <c r="F1620" i="7"/>
  <c r="G1620" i="7" s="1"/>
  <c r="F1628" i="7"/>
  <c r="G1628" i="7" s="1"/>
  <c r="F1636" i="7"/>
  <c r="G1636" i="7" s="1"/>
  <c r="F1644" i="7"/>
  <c r="G1644" i="7" s="1"/>
  <c r="F1621" i="7"/>
  <c r="G1621" i="7" s="1"/>
  <c r="F1629" i="7"/>
  <c r="G1629" i="7" s="1"/>
  <c r="F1637" i="7"/>
  <c r="G1637" i="7" s="1"/>
  <c r="F1615" i="7"/>
  <c r="G1615" i="7" s="1"/>
  <c r="F1623" i="7"/>
  <c r="G1623" i="7" s="1"/>
  <c r="F1631" i="7"/>
  <c r="G1631" i="7" s="1"/>
  <c r="F1639" i="7"/>
  <c r="G1639" i="7" s="1"/>
  <c r="F1617" i="7"/>
  <c r="G1617" i="7" s="1"/>
  <c r="F1630" i="7"/>
  <c r="G1630" i="7" s="1"/>
  <c r="F1642" i="7"/>
  <c r="G1642" i="7" s="1"/>
  <c r="F1618" i="7"/>
  <c r="G1618" i="7" s="1"/>
  <c r="F1632" i="7"/>
  <c r="G1632" i="7" s="1"/>
  <c r="F1643" i="7"/>
  <c r="G1643" i="7" s="1"/>
  <c r="F1622" i="7"/>
  <c r="G1622" i="7" s="1"/>
  <c r="F1628" i="1" s="1"/>
  <c r="G1628" i="1" s="1"/>
  <c r="F1634" i="7"/>
  <c r="G1634" i="7" s="1"/>
  <c r="F1625" i="7"/>
  <c r="G1625" i="7" s="1"/>
  <c r="F1638" i="7"/>
  <c r="G1638" i="7" s="1"/>
  <c r="F1633" i="7"/>
  <c r="G1633" i="7" s="1"/>
  <c r="F1635" i="7"/>
  <c r="G1635" i="7" s="1"/>
  <c r="F1640" i="7"/>
  <c r="G1640" i="7" s="1"/>
  <c r="F1616" i="7"/>
  <c r="G1616" i="7" s="1"/>
  <c r="F1641" i="7"/>
  <c r="G1641" i="7" s="1"/>
  <c r="F1619" i="7"/>
  <c r="G1619" i="7" s="1"/>
  <c r="F1627" i="7"/>
  <c r="G1627" i="7" s="1"/>
  <c r="F1624" i="7"/>
  <c r="G1624" i="7" s="1"/>
  <c r="F1626" i="7"/>
  <c r="G1626" i="7" s="1"/>
  <c r="I16" i="6"/>
  <c r="F403" i="7"/>
  <c r="G403" i="7" s="1"/>
  <c r="F411" i="7"/>
  <c r="G411" i="7" s="1"/>
  <c r="F419" i="7"/>
  <c r="G419" i="7" s="1"/>
  <c r="F404" i="7"/>
  <c r="G404" i="7" s="1"/>
  <c r="F412" i="7"/>
  <c r="G412" i="7" s="1"/>
  <c r="F420" i="7"/>
  <c r="G420" i="7" s="1"/>
  <c r="F399" i="7"/>
  <c r="G399" i="7" s="1"/>
  <c r="F407" i="7"/>
  <c r="G407" i="7" s="1"/>
  <c r="F415" i="7"/>
  <c r="G415" i="7" s="1"/>
  <c r="F423" i="7"/>
  <c r="G423" i="7" s="1"/>
  <c r="F400" i="7"/>
  <c r="G400" i="7" s="1"/>
  <c r="F406" i="1" s="1"/>
  <c r="G406" i="1" s="1"/>
  <c r="F408" i="7"/>
  <c r="G408" i="7" s="1"/>
  <c r="F414" i="1" s="1"/>
  <c r="G414" i="1" s="1"/>
  <c r="F416" i="7"/>
  <c r="G416" i="7" s="1"/>
  <c r="F424" i="7"/>
  <c r="G424" i="7" s="1"/>
  <c r="F409" i="7"/>
  <c r="G409" i="7" s="1"/>
  <c r="F425" i="7"/>
  <c r="G425" i="7" s="1"/>
  <c r="F410" i="7"/>
  <c r="G410" i="7" s="1"/>
  <c r="F426" i="7"/>
  <c r="G426" i="7" s="1"/>
  <c r="F414" i="7"/>
  <c r="G414" i="7" s="1"/>
  <c r="F405" i="7"/>
  <c r="G405" i="7" s="1"/>
  <c r="F406" i="7"/>
  <c r="G406" i="7" s="1"/>
  <c r="F413" i="7"/>
  <c r="G413" i="7" s="1"/>
  <c r="F417" i="7"/>
  <c r="G417" i="7" s="1"/>
  <c r="F421" i="7"/>
  <c r="G421" i="7" s="1"/>
  <c r="F422" i="7"/>
  <c r="G422" i="7" s="1"/>
  <c r="F428" i="1" s="1"/>
  <c r="G428" i="1" s="1"/>
  <c r="F418" i="7"/>
  <c r="G418" i="7" s="1"/>
  <c r="F401" i="7"/>
  <c r="G401" i="7" s="1"/>
  <c r="F402" i="7"/>
  <c r="G402" i="7" s="1"/>
  <c r="D270" i="6"/>
  <c r="C8130" i="7"/>
  <c r="D8130" i="7" s="1"/>
  <c r="F8136" i="1" s="1"/>
  <c r="G8136" i="1" s="1"/>
  <c r="C8138" i="7"/>
  <c r="D8138" i="7" s="1"/>
  <c r="F8144" i="1" s="1"/>
  <c r="G8144" i="1" s="1"/>
  <c r="C8146" i="7"/>
  <c r="D8146" i="7" s="1"/>
  <c r="F8152" i="1" s="1"/>
  <c r="G8152" i="1" s="1"/>
  <c r="C8154" i="7"/>
  <c r="D8154" i="7" s="1"/>
  <c r="F8160" i="1" s="1"/>
  <c r="G8160" i="1" s="1"/>
  <c r="C8133" i="7"/>
  <c r="D8133" i="7" s="1"/>
  <c r="F8139" i="1" s="1"/>
  <c r="G8139" i="1" s="1"/>
  <c r="C8157" i="7"/>
  <c r="D8157" i="7" s="1"/>
  <c r="F8163" i="1" s="1"/>
  <c r="G8163" i="1" s="1"/>
  <c r="C8131" i="7"/>
  <c r="D8131" i="7" s="1"/>
  <c r="F8137" i="1" s="1"/>
  <c r="G8137" i="1" s="1"/>
  <c r="C8139" i="7"/>
  <c r="D8139" i="7" s="1"/>
  <c r="F8145" i="1" s="1"/>
  <c r="G8145" i="1" s="1"/>
  <c r="C8147" i="7"/>
  <c r="D8147" i="7" s="1"/>
  <c r="F8153" i="1" s="1"/>
  <c r="G8153" i="1" s="1"/>
  <c r="C8155" i="7"/>
  <c r="D8155" i="7" s="1"/>
  <c r="F8161" i="1" s="1"/>
  <c r="G8161" i="1" s="1"/>
  <c r="C8149" i="7"/>
  <c r="D8149" i="7" s="1"/>
  <c r="F8155" i="1" s="1"/>
  <c r="G8155" i="1" s="1"/>
  <c r="C8134" i="7"/>
  <c r="D8134" i="7" s="1"/>
  <c r="F8140" i="1" s="1"/>
  <c r="G8140" i="1" s="1"/>
  <c r="C8150" i="7"/>
  <c r="D8150" i="7" s="1"/>
  <c r="F8156" i="1" s="1"/>
  <c r="G8156" i="1" s="1"/>
  <c r="C8129" i="7"/>
  <c r="D8129" i="7" s="1"/>
  <c r="F8135" i="1" s="1"/>
  <c r="G8135" i="1" s="1"/>
  <c r="C8145" i="7"/>
  <c r="D8145" i="7" s="1"/>
  <c r="F8151" i="1" s="1"/>
  <c r="G8151" i="1" s="1"/>
  <c r="C8132" i="7"/>
  <c r="D8132" i="7" s="1"/>
  <c r="F8138" i="1" s="1"/>
  <c r="G8138" i="1" s="1"/>
  <c r="C8140" i="7"/>
  <c r="D8140" i="7" s="1"/>
  <c r="F8146" i="1" s="1"/>
  <c r="G8146" i="1" s="1"/>
  <c r="C8148" i="7"/>
  <c r="D8148" i="7" s="1"/>
  <c r="F8154" i="1" s="1"/>
  <c r="G8154" i="1" s="1"/>
  <c r="C8156" i="7"/>
  <c r="D8156" i="7" s="1"/>
  <c r="F8162" i="1" s="1"/>
  <c r="G8162" i="1" s="1"/>
  <c r="C8141" i="7"/>
  <c r="D8141" i="7" s="1"/>
  <c r="F8147" i="1" s="1"/>
  <c r="G8147" i="1" s="1"/>
  <c r="C8142" i="7"/>
  <c r="D8142" i="7" s="1"/>
  <c r="F8148" i="1" s="1"/>
  <c r="G8148" i="1" s="1"/>
  <c r="C8158" i="7"/>
  <c r="D8158" i="7" s="1"/>
  <c r="F8164" i="1" s="1"/>
  <c r="G8164" i="1" s="1"/>
  <c r="C8153" i="7"/>
  <c r="D8153" i="7" s="1"/>
  <c r="F8159" i="1" s="1"/>
  <c r="G8159" i="1" s="1"/>
  <c r="C8135" i="7"/>
  <c r="D8135" i="7" s="1"/>
  <c r="F8141" i="1" s="1"/>
  <c r="G8141" i="1" s="1"/>
  <c r="C8143" i="7"/>
  <c r="D8143" i="7" s="1"/>
  <c r="F8149" i="1" s="1"/>
  <c r="G8149" i="1" s="1"/>
  <c r="C8151" i="7"/>
  <c r="D8151" i="7" s="1"/>
  <c r="F8157" i="1" s="1"/>
  <c r="G8157" i="1" s="1"/>
  <c r="C8136" i="7"/>
  <c r="D8136" i="7" s="1"/>
  <c r="F8142" i="1" s="1"/>
  <c r="G8142" i="1" s="1"/>
  <c r="C8144" i="7"/>
  <c r="D8144" i="7" s="1"/>
  <c r="F8150" i="1" s="1"/>
  <c r="G8150" i="1" s="1"/>
  <c r="C8152" i="7"/>
  <c r="D8152" i="7" s="1"/>
  <c r="F8158" i="1" s="1"/>
  <c r="G8158" i="1" s="1"/>
  <c r="C8137" i="7"/>
  <c r="D8137" i="7" s="1"/>
  <c r="F8143" i="1" s="1"/>
  <c r="G8143" i="1" s="1"/>
  <c r="D246" i="6"/>
  <c r="C7400" i="7"/>
  <c r="D7400" i="7" s="1"/>
  <c r="F7406" i="1" s="1"/>
  <c r="G7406" i="1" s="1"/>
  <c r="C7408" i="7"/>
  <c r="D7408" i="7" s="1"/>
  <c r="F7414" i="1" s="1"/>
  <c r="G7414" i="1" s="1"/>
  <c r="C7416" i="7"/>
  <c r="D7416" i="7" s="1"/>
  <c r="F7422" i="1" s="1"/>
  <c r="G7422" i="1" s="1"/>
  <c r="C7424" i="7"/>
  <c r="D7424" i="7" s="1"/>
  <c r="F7430" i="1" s="1"/>
  <c r="G7430" i="1" s="1"/>
  <c r="C7401" i="7"/>
  <c r="D7401" i="7" s="1"/>
  <c r="F7407" i="1" s="1"/>
  <c r="G7407" i="1" s="1"/>
  <c r="C7409" i="7"/>
  <c r="D7409" i="7" s="1"/>
  <c r="F7415" i="1" s="1"/>
  <c r="G7415" i="1" s="1"/>
  <c r="C7417" i="7"/>
  <c r="D7417" i="7" s="1"/>
  <c r="F7423" i="1" s="1"/>
  <c r="G7423" i="1" s="1"/>
  <c r="C7425" i="7"/>
  <c r="D7425" i="7" s="1"/>
  <c r="F7431" i="1" s="1"/>
  <c r="G7431" i="1" s="1"/>
  <c r="C7404" i="7"/>
  <c r="D7404" i="7" s="1"/>
  <c r="F7410" i="1" s="1"/>
  <c r="G7410" i="1" s="1"/>
  <c r="C7412" i="7"/>
  <c r="D7412" i="7" s="1"/>
  <c r="F7418" i="1" s="1"/>
  <c r="G7418" i="1" s="1"/>
  <c r="C7420" i="7"/>
  <c r="D7420" i="7" s="1"/>
  <c r="F7426" i="1" s="1"/>
  <c r="G7426" i="1" s="1"/>
  <c r="C7403" i="7"/>
  <c r="D7403" i="7" s="1"/>
  <c r="F7409" i="1" s="1"/>
  <c r="G7409" i="1" s="1"/>
  <c r="C7415" i="7"/>
  <c r="D7415" i="7" s="1"/>
  <c r="F7421" i="1" s="1"/>
  <c r="G7421" i="1" s="1"/>
  <c r="C7405" i="7"/>
  <c r="D7405" i="7" s="1"/>
  <c r="F7411" i="1" s="1"/>
  <c r="G7411" i="1" s="1"/>
  <c r="C7418" i="7"/>
  <c r="D7418" i="7" s="1"/>
  <c r="F7424" i="1" s="1"/>
  <c r="G7424" i="1" s="1"/>
  <c r="C7407" i="7"/>
  <c r="D7407" i="7" s="1"/>
  <c r="F7413" i="1" s="1"/>
  <c r="G7413" i="1" s="1"/>
  <c r="C7410" i="7"/>
  <c r="D7410" i="7" s="1"/>
  <c r="F7416" i="1" s="1"/>
  <c r="G7416" i="1" s="1"/>
  <c r="C7414" i="7"/>
  <c r="D7414" i="7" s="1"/>
  <c r="F7420" i="1" s="1"/>
  <c r="G7420" i="1" s="1"/>
  <c r="C7406" i="7"/>
  <c r="D7406" i="7" s="1"/>
  <c r="F7412" i="1" s="1"/>
  <c r="G7412" i="1" s="1"/>
  <c r="C7419" i="7"/>
  <c r="D7419" i="7" s="1"/>
  <c r="F7425" i="1" s="1"/>
  <c r="G7425" i="1" s="1"/>
  <c r="C7421" i="7"/>
  <c r="D7421" i="7" s="1"/>
  <c r="F7427" i="1" s="1"/>
  <c r="G7427" i="1" s="1"/>
  <c r="C7422" i="7"/>
  <c r="D7422" i="7" s="1"/>
  <c r="F7428" i="1" s="1"/>
  <c r="G7428" i="1" s="1"/>
  <c r="C7427" i="7"/>
  <c r="D7427" i="7" s="1"/>
  <c r="F7433" i="1" s="1"/>
  <c r="G7433" i="1" s="1"/>
  <c r="C7398" i="7"/>
  <c r="D7398" i="7" s="1"/>
  <c r="F7404" i="1" s="1"/>
  <c r="G7404" i="1" s="1"/>
  <c r="C7411" i="7"/>
  <c r="D7411" i="7" s="1"/>
  <c r="F7417" i="1" s="1"/>
  <c r="G7417" i="1" s="1"/>
  <c r="C7423" i="7"/>
  <c r="D7423" i="7" s="1"/>
  <c r="F7429" i="1" s="1"/>
  <c r="G7429" i="1" s="1"/>
  <c r="C7399" i="7"/>
  <c r="D7399" i="7" s="1"/>
  <c r="F7405" i="1" s="1"/>
  <c r="G7405" i="1" s="1"/>
  <c r="C7413" i="7"/>
  <c r="D7413" i="7" s="1"/>
  <c r="F7419" i="1" s="1"/>
  <c r="G7419" i="1" s="1"/>
  <c r="C7426" i="7"/>
  <c r="D7426" i="7" s="1"/>
  <c r="F7432" i="1" s="1"/>
  <c r="G7432" i="1" s="1"/>
  <c r="C7402" i="7"/>
  <c r="D7402" i="7" s="1"/>
  <c r="F7408" i="1" s="1"/>
  <c r="G7408" i="1" s="1"/>
  <c r="D222" i="6"/>
  <c r="C6672" i="7"/>
  <c r="D6672" i="7" s="1"/>
  <c r="F6678" i="1" s="1"/>
  <c r="G6678" i="1" s="1"/>
  <c r="C6680" i="7"/>
  <c r="D6680" i="7" s="1"/>
  <c r="F6686" i="1" s="1"/>
  <c r="G6686" i="1" s="1"/>
  <c r="C6688" i="7"/>
  <c r="D6688" i="7" s="1"/>
  <c r="F6694" i="1" s="1"/>
  <c r="G6694" i="1" s="1"/>
  <c r="C6696" i="7"/>
  <c r="D6696" i="7" s="1"/>
  <c r="F6702" i="1" s="1"/>
  <c r="G6702" i="1" s="1"/>
  <c r="C6673" i="7"/>
  <c r="D6673" i="7" s="1"/>
  <c r="F6679" i="1" s="1"/>
  <c r="G6679" i="1" s="1"/>
  <c r="C6681" i="7"/>
  <c r="D6681" i="7" s="1"/>
  <c r="F6687" i="1" s="1"/>
  <c r="G6687" i="1" s="1"/>
  <c r="C6689" i="7"/>
  <c r="D6689" i="7" s="1"/>
  <c r="F6695" i="1" s="1"/>
  <c r="G6695" i="1" s="1"/>
  <c r="C6697" i="7"/>
  <c r="D6697" i="7" s="1"/>
  <c r="F6703" i="1" s="1"/>
  <c r="G6703" i="1" s="1"/>
  <c r="C6668" i="7"/>
  <c r="D6668" i="7" s="1"/>
  <c r="F6674" i="1" s="1"/>
  <c r="G6674" i="1" s="1"/>
  <c r="C6676" i="7"/>
  <c r="D6676" i="7" s="1"/>
  <c r="F6682" i="1" s="1"/>
  <c r="G6682" i="1" s="1"/>
  <c r="C6684" i="7"/>
  <c r="D6684" i="7" s="1"/>
  <c r="F6690" i="1" s="1"/>
  <c r="G6690" i="1" s="1"/>
  <c r="C6692" i="7"/>
  <c r="D6692" i="7" s="1"/>
  <c r="F6698" i="1" s="1"/>
  <c r="G6698" i="1" s="1"/>
  <c r="C6674" i="7"/>
  <c r="D6674" i="7" s="1"/>
  <c r="F6680" i="1" s="1"/>
  <c r="G6680" i="1" s="1"/>
  <c r="C6686" i="7"/>
  <c r="D6686" i="7" s="1"/>
  <c r="F6692" i="1" s="1"/>
  <c r="G6692" i="1" s="1"/>
  <c r="C6678" i="7"/>
  <c r="D6678" i="7" s="1"/>
  <c r="F6684" i="1" s="1"/>
  <c r="G6684" i="1" s="1"/>
  <c r="C6675" i="7"/>
  <c r="D6675" i="7" s="1"/>
  <c r="F6681" i="1" s="1"/>
  <c r="G6681" i="1" s="1"/>
  <c r="C6687" i="7"/>
  <c r="D6687" i="7" s="1"/>
  <c r="F6693" i="1" s="1"/>
  <c r="G6693" i="1" s="1"/>
  <c r="C6679" i="7"/>
  <c r="D6679" i="7" s="1"/>
  <c r="F6685" i="1" s="1"/>
  <c r="G6685" i="1" s="1"/>
  <c r="C6671" i="7"/>
  <c r="D6671" i="7" s="1"/>
  <c r="F6677" i="1" s="1"/>
  <c r="G6677" i="1" s="1"/>
  <c r="C6677" i="7"/>
  <c r="D6677" i="7" s="1"/>
  <c r="F6683" i="1" s="1"/>
  <c r="G6683" i="1" s="1"/>
  <c r="C6690" i="7"/>
  <c r="D6690" i="7" s="1"/>
  <c r="F6696" i="1" s="1"/>
  <c r="G6696" i="1" s="1"/>
  <c r="C6691" i="7"/>
  <c r="D6691" i="7" s="1"/>
  <c r="F6697" i="1" s="1"/>
  <c r="G6697" i="1" s="1"/>
  <c r="C6693" i="7"/>
  <c r="D6693" i="7" s="1"/>
  <c r="F6699" i="1" s="1"/>
  <c r="G6699" i="1" s="1"/>
  <c r="C6685" i="7"/>
  <c r="D6685" i="7" s="1"/>
  <c r="F6691" i="1" s="1"/>
  <c r="G6691" i="1" s="1"/>
  <c r="C6669" i="7"/>
  <c r="D6669" i="7" s="1"/>
  <c r="F6675" i="1" s="1"/>
  <c r="G6675" i="1" s="1"/>
  <c r="C6682" i="7"/>
  <c r="D6682" i="7" s="1"/>
  <c r="F6688" i="1" s="1"/>
  <c r="G6688" i="1" s="1"/>
  <c r="C6694" i="7"/>
  <c r="D6694" i="7" s="1"/>
  <c r="F6700" i="1" s="1"/>
  <c r="G6700" i="1" s="1"/>
  <c r="C6670" i="7"/>
  <c r="D6670" i="7" s="1"/>
  <c r="F6676" i="1" s="1"/>
  <c r="G6676" i="1" s="1"/>
  <c r="C6683" i="7"/>
  <c r="D6683" i="7" s="1"/>
  <c r="F6689" i="1" s="1"/>
  <c r="G6689" i="1" s="1"/>
  <c r="C6695" i="7"/>
  <c r="D6695" i="7" s="1"/>
  <c r="F6701" i="1" s="1"/>
  <c r="G6701" i="1" s="1"/>
  <c r="D198" i="6"/>
  <c r="C5944" i="7"/>
  <c r="D5944" i="7" s="1"/>
  <c r="F5950" i="1" s="1"/>
  <c r="G5950" i="1" s="1"/>
  <c r="C5952" i="7"/>
  <c r="D5952" i="7" s="1"/>
  <c r="F5958" i="1" s="1"/>
  <c r="G5958" i="1" s="1"/>
  <c r="C5960" i="7"/>
  <c r="D5960" i="7" s="1"/>
  <c r="F5966" i="1" s="1"/>
  <c r="G5966" i="1" s="1"/>
  <c r="C5937" i="7"/>
  <c r="D5937" i="7" s="1"/>
  <c r="F5943" i="1" s="1"/>
  <c r="G5943" i="1" s="1"/>
  <c r="C5945" i="7"/>
  <c r="D5945" i="7" s="1"/>
  <c r="F5951" i="1" s="1"/>
  <c r="G5951" i="1" s="1"/>
  <c r="C5953" i="7"/>
  <c r="D5953" i="7" s="1"/>
  <c r="F5959" i="1" s="1"/>
  <c r="G5959" i="1" s="1"/>
  <c r="C5961" i="7"/>
  <c r="D5961" i="7" s="1"/>
  <c r="F5967" i="1" s="1"/>
  <c r="G5967" i="1" s="1"/>
  <c r="C5940" i="7"/>
  <c r="D5940" i="7" s="1"/>
  <c r="F5946" i="1" s="1"/>
  <c r="G5946" i="1" s="1"/>
  <c r="C5948" i="7"/>
  <c r="D5948" i="7" s="1"/>
  <c r="F5954" i="1" s="1"/>
  <c r="G5954" i="1" s="1"/>
  <c r="C5956" i="7"/>
  <c r="D5956" i="7" s="1"/>
  <c r="F5962" i="1" s="1"/>
  <c r="G5962" i="1" s="1"/>
  <c r="C5964" i="7"/>
  <c r="D5964" i="7" s="1"/>
  <c r="F5970" i="1" s="1"/>
  <c r="G5970" i="1" s="1"/>
  <c r="C5943" i="7"/>
  <c r="D5943" i="7" s="1"/>
  <c r="F5949" i="1" s="1"/>
  <c r="G5949" i="1" s="1"/>
  <c r="C5957" i="7"/>
  <c r="D5957" i="7" s="1"/>
  <c r="F5963" i="1" s="1"/>
  <c r="G5963" i="1" s="1"/>
  <c r="C5946" i="7"/>
  <c r="D5946" i="7" s="1"/>
  <c r="F5952" i="1" s="1"/>
  <c r="G5952" i="1" s="1"/>
  <c r="C5958" i="7"/>
  <c r="D5958" i="7" s="1"/>
  <c r="F5964" i="1" s="1"/>
  <c r="G5964" i="1" s="1"/>
  <c r="C5962" i="7"/>
  <c r="D5962" i="7" s="1"/>
  <c r="F5968" i="1" s="1"/>
  <c r="G5968" i="1" s="1"/>
  <c r="C5950" i="7"/>
  <c r="D5950" i="7" s="1"/>
  <c r="F5956" i="1" s="1"/>
  <c r="G5956" i="1" s="1"/>
  <c r="C5947" i="7"/>
  <c r="D5947" i="7" s="1"/>
  <c r="F5953" i="1" s="1"/>
  <c r="G5953" i="1" s="1"/>
  <c r="C5959" i="7"/>
  <c r="D5959" i="7" s="1"/>
  <c r="F5965" i="1" s="1"/>
  <c r="G5965" i="1" s="1"/>
  <c r="C5949" i="7"/>
  <c r="D5949" i="7" s="1"/>
  <c r="F5955" i="1" s="1"/>
  <c r="G5955" i="1" s="1"/>
  <c r="C5938" i="7"/>
  <c r="D5938" i="7" s="1"/>
  <c r="F5944" i="1" s="1"/>
  <c r="G5944" i="1" s="1"/>
  <c r="C5963" i="7"/>
  <c r="D5963" i="7" s="1"/>
  <c r="F5969" i="1" s="1"/>
  <c r="G5969" i="1" s="1"/>
  <c r="C5939" i="7"/>
  <c r="D5939" i="7" s="1"/>
  <c r="F5945" i="1" s="1"/>
  <c r="G5945" i="1" s="1"/>
  <c r="C5951" i="7"/>
  <c r="D5951" i="7" s="1"/>
  <c r="F5957" i="1" s="1"/>
  <c r="G5957" i="1" s="1"/>
  <c r="C5965" i="7"/>
  <c r="D5965" i="7" s="1"/>
  <c r="F5971" i="1" s="1"/>
  <c r="G5971" i="1" s="1"/>
  <c r="C5941" i="7"/>
  <c r="D5941" i="7" s="1"/>
  <c r="F5947" i="1" s="1"/>
  <c r="G5947" i="1" s="1"/>
  <c r="C5954" i="7"/>
  <c r="D5954" i="7" s="1"/>
  <c r="F5960" i="1" s="1"/>
  <c r="G5960" i="1" s="1"/>
  <c r="C5966" i="7"/>
  <c r="D5966" i="7" s="1"/>
  <c r="F5972" i="1" s="1"/>
  <c r="G5972" i="1" s="1"/>
  <c r="C5942" i="7"/>
  <c r="D5942" i="7" s="1"/>
  <c r="F5948" i="1" s="1"/>
  <c r="G5948" i="1" s="1"/>
  <c r="C5955" i="7"/>
  <c r="D5955" i="7" s="1"/>
  <c r="F5961" i="1" s="1"/>
  <c r="G5961" i="1" s="1"/>
  <c r="D182" i="6"/>
  <c r="C5455" i="7"/>
  <c r="D5455" i="7" s="1"/>
  <c r="F5461" i="1" s="1"/>
  <c r="G5461" i="1" s="1"/>
  <c r="C5463" i="7"/>
  <c r="D5463" i="7" s="1"/>
  <c r="F5469" i="1" s="1"/>
  <c r="G5469" i="1" s="1"/>
  <c r="C5471" i="7"/>
  <c r="D5471" i="7" s="1"/>
  <c r="F5477" i="1" s="1"/>
  <c r="G5477" i="1" s="1"/>
  <c r="C5479" i="7"/>
  <c r="D5479" i="7" s="1"/>
  <c r="F5485" i="1" s="1"/>
  <c r="G5485" i="1" s="1"/>
  <c r="C5456" i="7"/>
  <c r="D5456" i="7" s="1"/>
  <c r="F5462" i="1" s="1"/>
  <c r="G5462" i="1" s="1"/>
  <c r="C5464" i="7"/>
  <c r="D5464" i="7" s="1"/>
  <c r="F5470" i="1" s="1"/>
  <c r="G5470" i="1" s="1"/>
  <c r="C5472" i="7"/>
  <c r="D5472" i="7" s="1"/>
  <c r="F5478" i="1" s="1"/>
  <c r="G5478" i="1" s="1"/>
  <c r="C5480" i="7"/>
  <c r="D5480" i="7" s="1"/>
  <c r="F5486" i="1" s="1"/>
  <c r="G5486" i="1" s="1"/>
  <c r="C5457" i="7"/>
  <c r="D5457" i="7" s="1"/>
  <c r="F5463" i="1" s="1"/>
  <c r="G5463" i="1" s="1"/>
  <c r="C5465" i="7"/>
  <c r="D5465" i="7" s="1"/>
  <c r="F5471" i="1" s="1"/>
  <c r="G5471" i="1" s="1"/>
  <c r="C5473" i="7"/>
  <c r="D5473" i="7" s="1"/>
  <c r="F5479" i="1" s="1"/>
  <c r="G5479" i="1" s="1"/>
  <c r="C5481" i="7"/>
  <c r="D5481" i="7" s="1"/>
  <c r="F5487" i="1" s="1"/>
  <c r="G5487" i="1" s="1"/>
  <c r="C5452" i="7"/>
  <c r="D5452" i="7" s="1"/>
  <c r="F5458" i="1" s="1"/>
  <c r="G5458" i="1" s="1"/>
  <c r="C5460" i="7"/>
  <c r="D5460" i="7" s="1"/>
  <c r="F5466" i="1" s="1"/>
  <c r="G5466" i="1" s="1"/>
  <c r="C5468" i="7"/>
  <c r="D5468" i="7" s="1"/>
  <c r="F5474" i="1" s="1"/>
  <c r="G5474" i="1" s="1"/>
  <c r="C5476" i="7"/>
  <c r="D5476" i="7" s="1"/>
  <c r="F5482" i="1" s="1"/>
  <c r="G5482" i="1" s="1"/>
  <c r="C5454" i="7"/>
  <c r="D5454" i="7" s="1"/>
  <c r="F5460" i="1" s="1"/>
  <c r="G5460" i="1" s="1"/>
  <c r="C5470" i="7"/>
  <c r="D5470" i="7" s="1"/>
  <c r="F5476" i="1" s="1"/>
  <c r="G5476" i="1" s="1"/>
  <c r="C5458" i="7"/>
  <c r="D5458" i="7" s="1"/>
  <c r="F5464" i="1" s="1"/>
  <c r="G5464" i="1" s="1"/>
  <c r="C5474" i="7"/>
  <c r="D5474" i="7" s="1"/>
  <c r="F5480" i="1" s="1"/>
  <c r="G5480" i="1" s="1"/>
  <c r="C5477" i="7"/>
  <c r="D5477" i="7" s="1"/>
  <c r="F5483" i="1" s="1"/>
  <c r="G5483" i="1" s="1"/>
  <c r="C5462" i="7"/>
  <c r="D5462" i="7" s="1"/>
  <c r="F5468" i="1" s="1"/>
  <c r="G5468" i="1" s="1"/>
  <c r="C5459" i="7"/>
  <c r="D5459" i="7" s="1"/>
  <c r="F5465" i="1" s="1"/>
  <c r="G5465" i="1" s="1"/>
  <c r="C5475" i="7"/>
  <c r="D5475" i="7" s="1"/>
  <c r="F5481" i="1" s="1"/>
  <c r="G5481" i="1" s="1"/>
  <c r="C5461" i="7"/>
  <c r="D5461" i="7" s="1"/>
  <c r="F5467" i="1" s="1"/>
  <c r="G5467" i="1" s="1"/>
  <c r="C5478" i="7"/>
  <c r="D5478" i="7" s="1"/>
  <c r="F5484" i="1" s="1"/>
  <c r="G5484" i="1" s="1"/>
  <c r="C5466" i="7"/>
  <c r="D5466" i="7" s="1"/>
  <c r="F5472" i="1" s="1"/>
  <c r="G5472" i="1" s="1"/>
  <c r="C5451" i="7"/>
  <c r="D5451" i="7" s="1"/>
  <c r="F5457" i="1" s="1"/>
  <c r="G5457" i="1" s="1"/>
  <c r="C5467" i="7"/>
  <c r="D5467" i="7" s="1"/>
  <c r="F5473" i="1" s="1"/>
  <c r="G5473" i="1" s="1"/>
  <c r="C5453" i="7"/>
  <c r="D5453" i="7" s="1"/>
  <c r="F5459" i="1" s="1"/>
  <c r="G5459" i="1" s="1"/>
  <c r="C5469" i="7"/>
  <c r="D5469" i="7" s="1"/>
  <c r="F5475" i="1" s="1"/>
  <c r="G5475" i="1" s="1"/>
  <c r="D166" i="6"/>
  <c r="C4967" i="7"/>
  <c r="D4967" i="7" s="1"/>
  <c r="F4973" i="1" s="1"/>
  <c r="G4973" i="1" s="1"/>
  <c r="C4975" i="7"/>
  <c r="D4975" i="7" s="1"/>
  <c r="F4981" i="1" s="1"/>
  <c r="G4981" i="1" s="1"/>
  <c r="C4983" i="7"/>
  <c r="D4983" i="7" s="1"/>
  <c r="F4989" i="1" s="1"/>
  <c r="G4989" i="1" s="1"/>
  <c r="C4991" i="7"/>
  <c r="D4991" i="7" s="1"/>
  <c r="F4997" i="1" s="1"/>
  <c r="G4997" i="1" s="1"/>
  <c r="C4968" i="7"/>
  <c r="D4968" i="7" s="1"/>
  <c r="F4974" i="1" s="1"/>
  <c r="G4974" i="1" s="1"/>
  <c r="C4976" i="7"/>
  <c r="D4976" i="7" s="1"/>
  <c r="F4982" i="1" s="1"/>
  <c r="G4982" i="1" s="1"/>
  <c r="C4984" i="7"/>
  <c r="D4984" i="7" s="1"/>
  <c r="F4990" i="1" s="1"/>
  <c r="G4990" i="1" s="1"/>
  <c r="C4992" i="7"/>
  <c r="D4992" i="7" s="1"/>
  <c r="F4998" i="1" s="1"/>
  <c r="G4998" i="1" s="1"/>
  <c r="C4969" i="7"/>
  <c r="D4969" i="7" s="1"/>
  <c r="F4975" i="1" s="1"/>
  <c r="G4975" i="1" s="1"/>
  <c r="C4977" i="7"/>
  <c r="D4977" i="7" s="1"/>
  <c r="F4983" i="1" s="1"/>
  <c r="G4983" i="1" s="1"/>
  <c r="C4985" i="7"/>
  <c r="D4985" i="7" s="1"/>
  <c r="F4991" i="1" s="1"/>
  <c r="G4991" i="1" s="1"/>
  <c r="C4993" i="7"/>
  <c r="D4993" i="7" s="1"/>
  <c r="F4999" i="1" s="1"/>
  <c r="G4999" i="1" s="1"/>
  <c r="C4964" i="7"/>
  <c r="D4964" i="7" s="1"/>
  <c r="C4972" i="7"/>
  <c r="D4972" i="7" s="1"/>
  <c r="C4980" i="7"/>
  <c r="D4980" i="7" s="1"/>
  <c r="C4988" i="7"/>
  <c r="D4988" i="7" s="1"/>
  <c r="F4994" i="1" s="1"/>
  <c r="G4994" i="1" s="1"/>
  <c r="C4974" i="7"/>
  <c r="D4974" i="7" s="1"/>
  <c r="F4980" i="1" s="1"/>
  <c r="G4980" i="1" s="1"/>
  <c r="C4990" i="7"/>
  <c r="D4990" i="7" s="1"/>
  <c r="F4996" i="1" s="1"/>
  <c r="G4996" i="1" s="1"/>
  <c r="C4965" i="7"/>
  <c r="D4965" i="7" s="1"/>
  <c r="F4971" i="1" s="1"/>
  <c r="G4971" i="1" s="1"/>
  <c r="C4978" i="7"/>
  <c r="D4978" i="7" s="1"/>
  <c r="F4984" i="1" s="1"/>
  <c r="G4984" i="1" s="1"/>
  <c r="C4966" i="7"/>
  <c r="D4966" i="7" s="1"/>
  <c r="F4972" i="1" s="1"/>
  <c r="G4972" i="1" s="1"/>
  <c r="C4963" i="7"/>
  <c r="D4963" i="7" s="1"/>
  <c r="C4979" i="7"/>
  <c r="D4979" i="7" s="1"/>
  <c r="C4981" i="7"/>
  <c r="D4981" i="7" s="1"/>
  <c r="F4987" i="1" s="1"/>
  <c r="G4987" i="1" s="1"/>
  <c r="C4982" i="7"/>
  <c r="D4982" i="7" s="1"/>
  <c r="F4988" i="1" s="1"/>
  <c r="G4988" i="1" s="1"/>
  <c r="C4970" i="7"/>
  <c r="D4970" i="7" s="1"/>
  <c r="F4976" i="1" s="1"/>
  <c r="G4976" i="1" s="1"/>
  <c r="C4986" i="7"/>
  <c r="D4986" i="7" s="1"/>
  <c r="F4992" i="1" s="1"/>
  <c r="G4992" i="1" s="1"/>
  <c r="C4971" i="7"/>
  <c r="D4971" i="7" s="1"/>
  <c r="C4987" i="7"/>
  <c r="D4987" i="7" s="1"/>
  <c r="C4973" i="7"/>
  <c r="D4973" i="7" s="1"/>
  <c r="F4979" i="1" s="1"/>
  <c r="G4979" i="1" s="1"/>
  <c r="C4989" i="7"/>
  <c r="D4989" i="7" s="1"/>
  <c r="F4995" i="1" s="1"/>
  <c r="G4995" i="1" s="1"/>
  <c r="D142" i="6"/>
  <c r="C4239" i="7"/>
  <c r="D4239" i="7" s="1"/>
  <c r="C4247" i="7"/>
  <c r="D4247" i="7" s="1"/>
  <c r="C4255" i="7"/>
  <c r="D4255" i="7" s="1"/>
  <c r="C4263" i="7"/>
  <c r="D4263" i="7" s="1"/>
  <c r="C4240" i="7"/>
  <c r="D4240" i="7" s="1"/>
  <c r="F4246" i="1" s="1"/>
  <c r="G4246" i="1" s="1"/>
  <c r="C4248" i="7"/>
  <c r="D4248" i="7" s="1"/>
  <c r="F4254" i="1" s="1"/>
  <c r="G4254" i="1" s="1"/>
  <c r="C4256" i="7"/>
  <c r="D4256" i="7" s="1"/>
  <c r="F4262" i="1" s="1"/>
  <c r="G4262" i="1" s="1"/>
  <c r="C4233" i="7"/>
  <c r="D4233" i="7" s="1"/>
  <c r="F4239" i="1" s="1"/>
  <c r="G4239" i="1" s="1"/>
  <c r="C4241" i="7"/>
  <c r="D4241" i="7" s="1"/>
  <c r="F4247" i="1" s="1"/>
  <c r="G4247" i="1" s="1"/>
  <c r="C4249" i="7"/>
  <c r="D4249" i="7" s="1"/>
  <c r="F4255" i="1" s="1"/>
  <c r="G4255" i="1" s="1"/>
  <c r="C4257" i="7"/>
  <c r="D4257" i="7" s="1"/>
  <c r="F4263" i="1" s="1"/>
  <c r="G4263" i="1" s="1"/>
  <c r="C4236" i="7"/>
  <c r="D4236" i="7" s="1"/>
  <c r="C4244" i="7"/>
  <c r="D4244" i="7" s="1"/>
  <c r="C4252" i="7"/>
  <c r="D4252" i="7" s="1"/>
  <c r="C4260" i="7"/>
  <c r="D4260" i="7" s="1"/>
  <c r="C4234" i="7"/>
  <c r="D4234" i="7" s="1"/>
  <c r="F4240" i="1" s="1"/>
  <c r="G4240" i="1" s="1"/>
  <c r="C4250" i="7"/>
  <c r="D4250" i="7" s="1"/>
  <c r="F4256" i="1" s="1"/>
  <c r="G4256" i="1" s="1"/>
  <c r="C4235" i="7"/>
  <c r="D4235" i="7" s="1"/>
  <c r="C4251" i="7"/>
  <c r="D4251" i="7" s="1"/>
  <c r="C4237" i="7"/>
  <c r="D4237" i="7" s="1"/>
  <c r="F4243" i="1" s="1"/>
  <c r="G4243" i="1" s="1"/>
  <c r="C4253" i="7"/>
  <c r="D4253" i="7" s="1"/>
  <c r="F4259" i="1" s="1"/>
  <c r="G4259" i="1" s="1"/>
  <c r="C4243" i="7"/>
  <c r="D4243" i="7" s="1"/>
  <c r="C4254" i="7"/>
  <c r="D4254" i="7" s="1"/>
  <c r="F4260" i="1" s="1"/>
  <c r="G4260" i="1" s="1"/>
  <c r="C4245" i="7"/>
  <c r="D4245" i="7" s="1"/>
  <c r="F4251" i="1" s="1"/>
  <c r="G4251" i="1" s="1"/>
  <c r="C4246" i="7"/>
  <c r="D4246" i="7" s="1"/>
  <c r="F4252" i="1" s="1"/>
  <c r="G4252" i="1" s="1"/>
  <c r="C4258" i="7"/>
  <c r="D4258" i="7" s="1"/>
  <c r="F4264" i="1" s="1"/>
  <c r="G4264" i="1" s="1"/>
  <c r="C4259" i="7"/>
  <c r="D4259" i="7" s="1"/>
  <c r="C4238" i="7"/>
  <c r="D4238" i="7" s="1"/>
  <c r="F4244" i="1" s="1"/>
  <c r="G4244" i="1" s="1"/>
  <c r="C4261" i="7"/>
  <c r="D4261" i="7" s="1"/>
  <c r="F4267" i="1" s="1"/>
  <c r="G4267" i="1" s="1"/>
  <c r="C4242" i="7"/>
  <c r="D4242" i="7" s="1"/>
  <c r="F4248" i="1" s="1"/>
  <c r="G4248" i="1" s="1"/>
  <c r="C4262" i="7"/>
  <c r="D4262" i="7" s="1"/>
  <c r="F4268" i="1" s="1"/>
  <c r="G4268" i="1" s="1"/>
  <c r="D118" i="6"/>
  <c r="C3508" i="7"/>
  <c r="D3508" i="7" s="1"/>
  <c r="C3516" i="7"/>
  <c r="D3516" i="7" s="1"/>
  <c r="C3524" i="7"/>
  <c r="D3524" i="7" s="1"/>
  <c r="F3530" i="1" s="1"/>
  <c r="G3530" i="1" s="1"/>
  <c r="C3532" i="7"/>
  <c r="D3532" i="7" s="1"/>
  <c r="C3502" i="7"/>
  <c r="D3502" i="7" s="1"/>
  <c r="C3510" i="7"/>
  <c r="D3510" i="7" s="1"/>
  <c r="C3518" i="7"/>
  <c r="D3518" i="7" s="1"/>
  <c r="C3526" i="7"/>
  <c r="D3526" i="7" s="1"/>
  <c r="C3504" i="7"/>
  <c r="D3504" i="7" s="1"/>
  <c r="F3510" i="1" s="1"/>
  <c r="G3510" i="1" s="1"/>
  <c r="C3512" i="7"/>
  <c r="D3512" i="7" s="1"/>
  <c r="F3518" i="1" s="1"/>
  <c r="G3518" i="1" s="1"/>
  <c r="C3520" i="7"/>
  <c r="D3520" i="7" s="1"/>
  <c r="F3526" i="1" s="1"/>
  <c r="G3526" i="1" s="1"/>
  <c r="C3528" i="7"/>
  <c r="D3528" i="7" s="1"/>
  <c r="F3534" i="1" s="1"/>
  <c r="G3534" i="1" s="1"/>
  <c r="C3503" i="7"/>
  <c r="D3503" i="7" s="1"/>
  <c r="C3515" i="7"/>
  <c r="D3515" i="7" s="1"/>
  <c r="C3529" i="7"/>
  <c r="D3529" i="7" s="1"/>
  <c r="F3535" i="1" s="1"/>
  <c r="G3535" i="1" s="1"/>
  <c r="C3505" i="7"/>
  <c r="D3505" i="7" s="1"/>
  <c r="F3511" i="1" s="1"/>
  <c r="G3511" i="1" s="1"/>
  <c r="C3517" i="7"/>
  <c r="D3517" i="7" s="1"/>
  <c r="F3523" i="1" s="1"/>
  <c r="G3523" i="1" s="1"/>
  <c r="C3530" i="7"/>
  <c r="D3530" i="7" s="1"/>
  <c r="F3536" i="1" s="1"/>
  <c r="G3536" i="1" s="1"/>
  <c r="C3506" i="7"/>
  <c r="D3506" i="7" s="1"/>
  <c r="F3512" i="1" s="1"/>
  <c r="G3512" i="1" s="1"/>
  <c r="C3519" i="7"/>
  <c r="D3519" i="7" s="1"/>
  <c r="C3531" i="7"/>
  <c r="D3531" i="7" s="1"/>
  <c r="C3511" i="7"/>
  <c r="D3511" i="7" s="1"/>
  <c r="C3523" i="7"/>
  <c r="D3523" i="7" s="1"/>
  <c r="C3521" i="7"/>
  <c r="D3521" i="7" s="1"/>
  <c r="F3527" i="1" s="1"/>
  <c r="G3527" i="1" s="1"/>
  <c r="C3522" i="7"/>
  <c r="D3522" i="7" s="1"/>
  <c r="F3528" i="1" s="1"/>
  <c r="G3528" i="1" s="1"/>
  <c r="C3525" i="7"/>
  <c r="D3525" i="7" s="1"/>
  <c r="F3531" i="1" s="1"/>
  <c r="G3531" i="1" s="1"/>
  <c r="C3513" i="7"/>
  <c r="D3513" i="7" s="1"/>
  <c r="F3519" i="1" s="1"/>
  <c r="G3519" i="1" s="1"/>
  <c r="C3527" i="7"/>
  <c r="D3527" i="7" s="1"/>
  <c r="C3507" i="7"/>
  <c r="D3507" i="7" s="1"/>
  <c r="C3509" i="7"/>
  <c r="D3509" i="7" s="1"/>
  <c r="F3515" i="1" s="1"/>
  <c r="G3515" i="1" s="1"/>
  <c r="C3514" i="7"/>
  <c r="D3514" i="7" s="1"/>
  <c r="F3520" i="1" s="1"/>
  <c r="G3520" i="1" s="1"/>
  <c r="D78" i="6"/>
  <c r="C2292" i="7"/>
  <c r="D2292" i="7" s="1"/>
  <c r="C2300" i="7"/>
  <c r="D2300" i="7" s="1"/>
  <c r="C2308" i="7"/>
  <c r="D2308" i="7" s="1"/>
  <c r="C2285" i="7"/>
  <c r="D2285" i="7" s="1"/>
  <c r="F2291" i="1" s="1"/>
  <c r="G2291" i="1" s="1"/>
  <c r="C2293" i="7"/>
  <c r="D2293" i="7" s="1"/>
  <c r="F2299" i="1" s="1"/>
  <c r="G2299" i="1" s="1"/>
  <c r="C2301" i="7"/>
  <c r="D2301" i="7" s="1"/>
  <c r="F2307" i="1" s="1"/>
  <c r="G2307" i="1" s="1"/>
  <c r="C2309" i="7"/>
  <c r="D2309" i="7" s="1"/>
  <c r="F2315" i="1" s="1"/>
  <c r="G2315" i="1" s="1"/>
  <c r="C2286" i="7"/>
  <c r="D2286" i="7" s="1"/>
  <c r="C2294" i="7"/>
  <c r="D2294" i="7" s="1"/>
  <c r="C2302" i="7"/>
  <c r="D2302" i="7" s="1"/>
  <c r="C2310" i="7"/>
  <c r="D2310" i="7" s="1"/>
  <c r="C2288" i="7"/>
  <c r="D2288" i="7" s="1"/>
  <c r="F2294" i="1" s="1"/>
  <c r="G2294" i="1" s="1"/>
  <c r="C2296" i="7"/>
  <c r="D2296" i="7" s="1"/>
  <c r="C2304" i="7"/>
  <c r="D2304" i="7" s="1"/>
  <c r="C2312" i="7"/>
  <c r="D2312" i="7" s="1"/>
  <c r="F2318" i="1" s="1"/>
  <c r="G2318" i="1" s="1"/>
  <c r="C2295" i="7"/>
  <c r="D2295" i="7" s="1"/>
  <c r="C2311" i="7"/>
  <c r="D2311" i="7" s="1"/>
  <c r="C2297" i="7"/>
  <c r="D2297" i="7" s="1"/>
  <c r="F2303" i="1" s="1"/>
  <c r="G2303" i="1" s="1"/>
  <c r="C2313" i="7"/>
  <c r="D2313" i="7" s="1"/>
  <c r="F2319" i="1" s="1"/>
  <c r="G2319" i="1" s="1"/>
  <c r="C2298" i="7"/>
  <c r="D2298" i="7" s="1"/>
  <c r="F2304" i="1" s="1"/>
  <c r="G2304" i="1" s="1"/>
  <c r="C2314" i="7"/>
  <c r="D2314" i="7" s="1"/>
  <c r="F2320" i="1" s="1"/>
  <c r="G2320" i="1" s="1"/>
  <c r="C2289" i="7"/>
  <c r="D2289" i="7" s="1"/>
  <c r="F2295" i="1" s="1"/>
  <c r="G2295" i="1" s="1"/>
  <c r="C2305" i="7"/>
  <c r="D2305" i="7" s="1"/>
  <c r="F2311" i="1" s="1"/>
  <c r="G2311" i="1" s="1"/>
  <c r="C2287" i="7"/>
  <c r="D2287" i="7" s="1"/>
  <c r="C2290" i="7"/>
  <c r="D2290" i="7" s="1"/>
  <c r="F2296" i="1" s="1"/>
  <c r="G2296" i="1" s="1"/>
  <c r="C2306" i="7"/>
  <c r="D2306" i="7" s="1"/>
  <c r="F2312" i="1" s="1"/>
  <c r="G2312" i="1" s="1"/>
  <c r="C2291" i="7"/>
  <c r="D2291" i="7" s="1"/>
  <c r="C2299" i="7"/>
  <c r="D2299" i="7" s="1"/>
  <c r="C2303" i="7"/>
  <c r="D2303" i="7" s="1"/>
  <c r="C2307" i="7"/>
  <c r="D2307" i="7" s="1"/>
  <c r="D54" i="6"/>
  <c r="C1561" i="7"/>
  <c r="D1561" i="7" s="1"/>
  <c r="F1567" i="1" s="1"/>
  <c r="G1567" i="1" s="1"/>
  <c r="C1569" i="7"/>
  <c r="D1569" i="7" s="1"/>
  <c r="F1575" i="1" s="1"/>
  <c r="G1575" i="1" s="1"/>
  <c r="C1577" i="7"/>
  <c r="D1577" i="7" s="1"/>
  <c r="F1583" i="1" s="1"/>
  <c r="G1583" i="1" s="1"/>
  <c r="C1554" i="7"/>
  <c r="D1554" i="7" s="1"/>
  <c r="F1560" i="1" s="1"/>
  <c r="G1560" i="1" s="1"/>
  <c r="C1562" i="7"/>
  <c r="D1562" i="7" s="1"/>
  <c r="F1568" i="1" s="1"/>
  <c r="G1568" i="1" s="1"/>
  <c r="C1570" i="7"/>
  <c r="D1570" i="7" s="1"/>
  <c r="F1576" i="1" s="1"/>
  <c r="G1576" i="1" s="1"/>
  <c r="C1578" i="7"/>
  <c r="D1578" i="7" s="1"/>
  <c r="F1584" i="1" s="1"/>
  <c r="G1584" i="1" s="1"/>
  <c r="C1555" i="7"/>
  <c r="D1555" i="7" s="1"/>
  <c r="C1563" i="7"/>
  <c r="D1563" i="7" s="1"/>
  <c r="C1571" i="7"/>
  <c r="D1571" i="7" s="1"/>
  <c r="C1579" i="7"/>
  <c r="D1579" i="7" s="1"/>
  <c r="C1556" i="7"/>
  <c r="D1556" i="7" s="1"/>
  <c r="C1564" i="7"/>
  <c r="D1564" i="7" s="1"/>
  <c r="C1572" i="7"/>
  <c r="D1572" i="7" s="1"/>
  <c r="C1580" i="7"/>
  <c r="D1580" i="7" s="1"/>
  <c r="C1565" i="7"/>
  <c r="D1565" i="7" s="1"/>
  <c r="F1571" i="1" s="1"/>
  <c r="G1571" i="1" s="1"/>
  <c r="C1581" i="7"/>
  <c r="D1581" i="7" s="1"/>
  <c r="F1587" i="1" s="1"/>
  <c r="G1587" i="1" s="1"/>
  <c r="C1566" i="7"/>
  <c r="D1566" i="7" s="1"/>
  <c r="C1582" i="7"/>
  <c r="D1582" i="7" s="1"/>
  <c r="F1588" i="1" s="1"/>
  <c r="G1588" i="1" s="1"/>
  <c r="C1567" i="7"/>
  <c r="D1567" i="7" s="1"/>
  <c r="C1583" i="7"/>
  <c r="D1583" i="7" s="1"/>
  <c r="C1557" i="7"/>
  <c r="D1557" i="7" s="1"/>
  <c r="F1563" i="1" s="1"/>
  <c r="G1563" i="1" s="1"/>
  <c r="C1573" i="7"/>
  <c r="D1573" i="7" s="1"/>
  <c r="F1579" i="1" s="1"/>
  <c r="G1579" i="1" s="1"/>
  <c r="C1568" i="7"/>
  <c r="D1568" i="7" s="1"/>
  <c r="C1574" i="7"/>
  <c r="D1574" i="7" s="1"/>
  <c r="C1575" i="7"/>
  <c r="D1575" i="7" s="1"/>
  <c r="C1558" i="7"/>
  <c r="D1558" i="7" s="1"/>
  <c r="C1576" i="7"/>
  <c r="D1576" i="7" s="1"/>
  <c r="C1559" i="7"/>
  <c r="D1559" i="7" s="1"/>
  <c r="C1560" i="7"/>
  <c r="D1560" i="7" s="1"/>
  <c r="D30" i="6"/>
  <c r="C825" i="7"/>
  <c r="D825" i="7" s="1"/>
  <c r="F831" i="1" s="1"/>
  <c r="G831" i="1" s="1"/>
  <c r="C833" i="7"/>
  <c r="D833" i="7" s="1"/>
  <c r="F839" i="1" s="1"/>
  <c r="G839" i="1" s="1"/>
  <c r="C841" i="7"/>
  <c r="D841" i="7" s="1"/>
  <c r="F847" i="1" s="1"/>
  <c r="G847" i="1" s="1"/>
  <c r="C849" i="7"/>
  <c r="D849" i="7" s="1"/>
  <c r="F855" i="1" s="1"/>
  <c r="G855" i="1" s="1"/>
  <c r="C826" i="7"/>
  <c r="D826" i="7" s="1"/>
  <c r="F832" i="1" s="1"/>
  <c r="G832" i="1" s="1"/>
  <c r="C834" i="7"/>
  <c r="D834" i="7" s="1"/>
  <c r="F840" i="1" s="1"/>
  <c r="G840" i="1" s="1"/>
  <c r="C842" i="7"/>
  <c r="D842" i="7" s="1"/>
  <c r="F848" i="1" s="1"/>
  <c r="G848" i="1" s="1"/>
  <c r="C850" i="7"/>
  <c r="D850" i="7" s="1"/>
  <c r="F856" i="1" s="1"/>
  <c r="G856" i="1" s="1"/>
  <c r="C827" i="7"/>
  <c r="D827" i="7" s="1"/>
  <c r="C835" i="7"/>
  <c r="D835" i="7" s="1"/>
  <c r="C843" i="7"/>
  <c r="D843" i="7" s="1"/>
  <c r="C851" i="7"/>
  <c r="D851" i="7" s="1"/>
  <c r="C828" i="7"/>
  <c r="D828" i="7" s="1"/>
  <c r="C836" i="7"/>
  <c r="D836" i="7" s="1"/>
  <c r="C844" i="7"/>
  <c r="D844" i="7" s="1"/>
  <c r="C852" i="7"/>
  <c r="D852" i="7" s="1"/>
  <c r="C829" i="7"/>
  <c r="D829" i="7" s="1"/>
  <c r="F835" i="1" s="1"/>
  <c r="G835" i="1" s="1"/>
  <c r="C845" i="7"/>
  <c r="D845" i="7" s="1"/>
  <c r="F851" i="1" s="1"/>
  <c r="G851" i="1" s="1"/>
  <c r="C830" i="7"/>
  <c r="D830" i="7" s="1"/>
  <c r="C846" i="7"/>
  <c r="D846" i="7" s="1"/>
  <c r="C831" i="7"/>
  <c r="D831" i="7" s="1"/>
  <c r="C847" i="7"/>
  <c r="D847" i="7" s="1"/>
  <c r="C837" i="7"/>
  <c r="D837" i="7" s="1"/>
  <c r="F843" i="1" s="1"/>
  <c r="G843" i="1" s="1"/>
  <c r="C853" i="7"/>
  <c r="D853" i="7" s="1"/>
  <c r="F859" i="1" s="1"/>
  <c r="G859" i="1" s="1"/>
  <c r="C832" i="7"/>
  <c r="D832" i="7" s="1"/>
  <c r="C838" i="7"/>
  <c r="D838" i="7" s="1"/>
  <c r="F844" i="1" s="1"/>
  <c r="G844" i="1" s="1"/>
  <c r="C839" i="7"/>
  <c r="D839" i="7" s="1"/>
  <c r="C824" i="7"/>
  <c r="D824" i="7" s="1"/>
  <c r="F830" i="1" s="1"/>
  <c r="G830" i="1" s="1"/>
  <c r="C840" i="7"/>
  <c r="D840" i="7" s="1"/>
  <c r="C848" i="7"/>
  <c r="D848" i="7" s="1"/>
  <c r="D6" i="6"/>
  <c r="C99" i="7"/>
  <c r="D99" i="7" s="1"/>
  <c r="C107" i="7"/>
  <c r="D107" i="7" s="1"/>
  <c r="C115" i="7"/>
  <c r="D115" i="7" s="1"/>
  <c r="C100" i="7"/>
  <c r="D100" i="7" s="1"/>
  <c r="C108" i="7"/>
  <c r="D108" i="7" s="1"/>
  <c r="C116" i="7"/>
  <c r="D116" i="7" s="1"/>
  <c r="C93" i="7"/>
  <c r="D93" i="7" s="1"/>
  <c r="F99" i="1" s="1"/>
  <c r="G99" i="1" s="1"/>
  <c r="C101" i="7"/>
  <c r="D101" i="7" s="1"/>
  <c r="F107" i="1" s="1"/>
  <c r="G107" i="1" s="1"/>
  <c r="C109" i="7"/>
  <c r="D109" i="7" s="1"/>
  <c r="F115" i="1" s="1"/>
  <c r="G115" i="1" s="1"/>
  <c r="C117" i="7"/>
  <c r="D117" i="7" s="1"/>
  <c r="F123" i="1" s="1"/>
  <c r="G123" i="1" s="1"/>
  <c r="C94" i="7"/>
  <c r="D94" i="7" s="1"/>
  <c r="C102" i="7"/>
  <c r="D102" i="7" s="1"/>
  <c r="C110" i="7"/>
  <c r="D110" i="7" s="1"/>
  <c r="C118" i="7"/>
  <c r="D118" i="7" s="1"/>
  <c r="C103" i="7"/>
  <c r="D103" i="7" s="1"/>
  <c r="C119" i="7"/>
  <c r="D119" i="7" s="1"/>
  <c r="C104" i="7"/>
  <c r="D104" i="7" s="1"/>
  <c r="C120" i="7"/>
  <c r="D120" i="7" s="1"/>
  <c r="C105" i="7"/>
  <c r="D105" i="7" s="1"/>
  <c r="F111" i="1" s="1"/>
  <c r="G111" i="1" s="1"/>
  <c r="C121" i="7"/>
  <c r="D121" i="7" s="1"/>
  <c r="F127" i="1" s="1"/>
  <c r="G127" i="1" s="1"/>
  <c r="C106" i="7"/>
  <c r="D106" i="7" s="1"/>
  <c r="F112" i="1" s="1"/>
  <c r="G112" i="1" s="1"/>
  <c r="C122" i="7"/>
  <c r="D122" i="7" s="1"/>
  <c r="F128" i="1" s="1"/>
  <c r="G128" i="1" s="1"/>
  <c r="C111" i="7"/>
  <c r="D111" i="7" s="1"/>
  <c r="C112" i="7"/>
  <c r="D112" i="7" s="1"/>
  <c r="C113" i="7"/>
  <c r="D113" i="7" s="1"/>
  <c r="F119" i="1" s="1"/>
  <c r="G119" i="1" s="1"/>
  <c r="C95" i="7"/>
  <c r="D95" i="7" s="1"/>
  <c r="C96" i="7"/>
  <c r="D96" i="7" s="1"/>
  <c r="C97" i="7"/>
  <c r="D97" i="7" s="1"/>
  <c r="F103" i="1" s="1"/>
  <c r="G103" i="1" s="1"/>
  <c r="C98" i="7"/>
  <c r="D98" i="7" s="1"/>
  <c r="F104" i="1" s="1"/>
  <c r="G104" i="1" s="1"/>
  <c r="C114" i="7"/>
  <c r="D114" i="7" s="1"/>
  <c r="F120" i="1" s="1"/>
  <c r="G120" i="1" s="1"/>
  <c r="I279" i="6"/>
  <c r="F8407" i="7"/>
  <c r="G8407" i="7" s="1"/>
  <c r="F8415" i="7"/>
  <c r="G8415" i="7" s="1"/>
  <c r="F8423" i="7"/>
  <c r="G8423" i="7" s="1"/>
  <c r="F8431" i="7"/>
  <c r="G8431" i="7" s="1"/>
  <c r="F8408" i="7"/>
  <c r="G8408" i="7" s="1"/>
  <c r="F8416" i="7"/>
  <c r="G8416" i="7" s="1"/>
  <c r="F8424" i="7"/>
  <c r="G8424" i="7" s="1"/>
  <c r="F8432" i="7"/>
  <c r="G8432" i="7" s="1"/>
  <c r="F8410" i="7"/>
  <c r="G8410" i="7" s="1"/>
  <c r="F8418" i="7"/>
  <c r="G8418" i="7" s="1"/>
  <c r="F8426" i="7"/>
  <c r="G8426" i="7" s="1"/>
  <c r="F8434" i="7"/>
  <c r="G8434" i="7" s="1"/>
  <c r="F8404" i="7"/>
  <c r="G8404" i="7" s="1"/>
  <c r="F8412" i="7"/>
  <c r="G8412" i="7" s="1"/>
  <c r="F8420" i="7"/>
  <c r="G8420" i="7" s="1"/>
  <c r="F8428" i="7"/>
  <c r="G8428" i="7" s="1"/>
  <c r="F8409" i="7"/>
  <c r="G8409" i="7" s="1"/>
  <c r="F8425" i="7"/>
  <c r="G8425" i="7" s="1"/>
  <c r="F8429" i="7"/>
  <c r="G8429" i="7" s="1"/>
  <c r="F8433" i="7"/>
  <c r="G8433" i="7" s="1"/>
  <c r="F8422" i="7"/>
  <c r="G8422" i="7" s="1"/>
  <c r="F8411" i="7"/>
  <c r="G8411" i="7" s="1"/>
  <c r="F8427" i="7"/>
  <c r="G8427" i="7" s="1"/>
  <c r="F8413" i="7"/>
  <c r="G8413" i="7" s="1"/>
  <c r="F8405" i="7"/>
  <c r="G8405" i="7" s="1"/>
  <c r="F8414" i="7"/>
  <c r="G8414" i="7" s="1"/>
  <c r="F8430" i="7"/>
  <c r="G8430" i="7" s="1"/>
  <c r="F8417" i="7"/>
  <c r="G8417" i="7" s="1"/>
  <c r="F8421" i="7"/>
  <c r="G8421" i="7" s="1"/>
  <c r="F8419" i="7"/>
  <c r="G8419" i="7" s="1"/>
  <c r="F8406" i="7"/>
  <c r="G8406" i="7" s="1"/>
  <c r="I255" i="6"/>
  <c r="F7679" i="7"/>
  <c r="G7679" i="7" s="1"/>
  <c r="F7687" i="7"/>
  <c r="G7687" i="7" s="1"/>
  <c r="F7695" i="7"/>
  <c r="G7695" i="7" s="1"/>
  <c r="F7703" i="7"/>
  <c r="G7703" i="7" s="1"/>
  <c r="F7680" i="7"/>
  <c r="G7680" i="7" s="1"/>
  <c r="F7688" i="7"/>
  <c r="G7688" i="7" s="1"/>
  <c r="F7696" i="7"/>
  <c r="G7696" i="7" s="1"/>
  <c r="F7674" i="7"/>
  <c r="G7674" i="7" s="1"/>
  <c r="F7682" i="7"/>
  <c r="G7682" i="7" s="1"/>
  <c r="F7690" i="7"/>
  <c r="G7690" i="7" s="1"/>
  <c r="F7698" i="7"/>
  <c r="G7698" i="7" s="1"/>
  <c r="F7676" i="7"/>
  <c r="G7676" i="7" s="1"/>
  <c r="F7684" i="7"/>
  <c r="G7684" i="7" s="1"/>
  <c r="F7692" i="7"/>
  <c r="G7692" i="7" s="1"/>
  <c r="F7700" i="7"/>
  <c r="G7700" i="7" s="1"/>
  <c r="F7673" i="7"/>
  <c r="G7673" i="7" s="1"/>
  <c r="F7689" i="7"/>
  <c r="G7689" i="7" s="1"/>
  <c r="F7677" i="7"/>
  <c r="G7677" i="7" s="1"/>
  <c r="F7681" i="7"/>
  <c r="G7681" i="7" s="1"/>
  <c r="F7701" i="7"/>
  <c r="G7701" i="7" s="1"/>
  <c r="F7675" i="7"/>
  <c r="G7675" i="7" s="1"/>
  <c r="F7691" i="7"/>
  <c r="G7691" i="7" s="1"/>
  <c r="F7693" i="7"/>
  <c r="G7693" i="7" s="1"/>
  <c r="F7685" i="7"/>
  <c r="G7685" i="7" s="1"/>
  <c r="F7678" i="7"/>
  <c r="G7678" i="7" s="1"/>
  <c r="F7694" i="7"/>
  <c r="G7694" i="7" s="1"/>
  <c r="F7697" i="7"/>
  <c r="G7697" i="7" s="1"/>
  <c r="F7686" i="7"/>
  <c r="G7686" i="7" s="1"/>
  <c r="F7683" i="7"/>
  <c r="G7683" i="7" s="1"/>
  <c r="F7699" i="7"/>
  <c r="G7699" i="7" s="1"/>
  <c r="F7702" i="7"/>
  <c r="G7702" i="7" s="1"/>
  <c r="I231" i="6"/>
  <c r="F6943" i="7"/>
  <c r="G6943" i="7" s="1"/>
  <c r="F6951" i="7"/>
  <c r="G6951" i="7" s="1"/>
  <c r="F6959" i="7"/>
  <c r="G6959" i="7" s="1"/>
  <c r="F6967" i="7"/>
  <c r="G6967" i="7" s="1"/>
  <c r="F6944" i="7"/>
  <c r="G6944" i="7" s="1"/>
  <c r="F6952" i="7"/>
  <c r="G6952" i="7" s="1"/>
  <c r="F6960" i="7"/>
  <c r="G6960" i="7" s="1"/>
  <c r="F6968" i="7"/>
  <c r="G6968" i="7" s="1"/>
  <c r="F6946" i="7"/>
  <c r="G6946" i="7" s="1"/>
  <c r="F6954" i="7"/>
  <c r="G6954" i="7" s="1"/>
  <c r="F6962" i="7"/>
  <c r="G6962" i="7" s="1"/>
  <c r="F6970" i="7"/>
  <c r="G6970" i="7" s="1"/>
  <c r="F6948" i="7"/>
  <c r="G6948" i="7" s="1"/>
  <c r="F6956" i="7"/>
  <c r="G6956" i="7" s="1"/>
  <c r="F6964" i="7"/>
  <c r="G6964" i="7" s="1"/>
  <c r="F6972" i="7"/>
  <c r="G6972" i="7" s="1"/>
  <c r="F6953" i="7"/>
  <c r="G6953" i="7" s="1"/>
  <c r="F6969" i="7"/>
  <c r="G6969" i="7" s="1"/>
  <c r="F6957" i="7"/>
  <c r="G6957" i="7" s="1"/>
  <c r="F6966" i="7"/>
  <c r="G6966" i="7" s="1"/>
  <c r="F6955" i="7"/>
  <c r="G6955" i="7" s="1"/>
  <c r="F6971" i="7"/>
  <c r="G6971" i="7" s="1"/>
  <c r="F6973" i="7"/>
  <c r="G6973" i="7" s="1"/>
  <c r="F6949" i="7"/>
  <c r="G6949" i="7" s="1"/>
  <c r="F6958" i="7"/>
  <c r="G6958" i="7" s="1"/>
  <c r="F6945" i="7"/>
  <c r="G6945" i="7" s="1"/>
  <c r="F6961" i="7"/>
  <c r="G6961" i="7" s="1"/>
  <c r="F6965" i="7"/>
  <c r="G6965" i="7" s="1"/>
  <c r="F6950" i="7"/>
  <c r="G6950" i="7" s="1"/>
  <c r="F6947" i="7"/>
  <c r="G6947" i="7" s="1"/>
  <c r="F6963" i="7"/>
  <c r="G6963" i="7" s="1"/>
  <c r="I207" i="6"/>
  <c r="F6215" i="7"/>
  <c r="G6215" i="7" s="1"/>
  <c r="F6223" i="7"/>
  <c r="G6223" i="7" s="1"/>
  <c r="F6231" i="7"/>
  <c r="G6231" i="7" s="1"/>
  <c r="F6239" i="7"/>
  <c r="G6239" i="7" s="1"/>
  <c r="F6216" i="7"/>
  <c r="G6216" i="7" s="1"/>
  <c r="F6224" i="7"/>
  <c r="G6224" i="7" s="1"/>
  <c r="F6232" i="7"/>
  <c r="G6232" i="7" s="1"/>
  <c r="F6240" i="7"/>
  <c r="G6240" i="7" s="1"/>
  <c r="F6218" i="7"/>
  <c r="G6218" i="7" s="1"/>
  <c r="F6226" i="7"/>
  <c r="G6226" i="7" s="1"/>
  <c r="F6234" i="7"/>
  <c r="G6234" i="7" s="1"/>
  <c r="F6242" i="7"/>
  <c r="G6242" i="7" s="1"/>
  <c r="F6212" i="7"/>
  <c r="G6212" i="7" s="1"/>
  <c r="F6220" i="7"/>
  <c r="G6220" i="7" s="1"/>
  <c r="F6228" i="7"/>
  <c r="G6228" i="7" s="1"/>
  <c r="F6236" i="7"/>
  <c r="G6236" i="7" s="1"/>
  <c r="F6217" i="7"/>
  <c r="G6217" i="7" s="1"/>
  <c r="F6233" i="7"/>
  <c r="G6233" i="7" s="1"/>
  <c r="F6237" i="7"/>
  <c r="G6237" i="7" s="1"/>
  <c r="F6230" i="7"/>
  <c r="G6230" i="7" s="1"/>
  <c r="F6219" i="7"/>
  <c r="G6219" i="7" s="1"/>
  <c r="F6235" i="7"/>
  <c r="G6235" i="7" s="1"/>
  <c r="F6221" i="7"/>
  <c r="G6221" i="7" s="1"/>
  <c r="F6222" i="7"/>
  <c r="G6222" i="7" s="1"/>
  <c r="F6238" i="7"/>
  <c r="G6238" i="7" s="1"/>
  <c r="F6225" i="7"/>
  <c r="G6225" i="7" s="1"/>
  <c r="F6241" i="7"/>
  <c r="G6241" i="7" s="1"/>
  <c r="F6227" i="7"/>
  <c r="G6227" i="7" s="1"/>
  <c r="F6213" i="7"/>
  <c r="G6213" i="7" s="1"/>
  <c r="F6229" i="7"/>
  <c r="G6229" i="7" s="1"/>
  <c r="F6214" i="7"/>
  <c r="G6214" i="7" s="1"/>
  <c r="I183" i="6"/>
  <c r="F5487" i="7"/>
  <c r="G5487" i="7" s="1"/>
  <c r="F5495" i="7"/>
  <c r="G5495" i="7" s="1"/>
  <c r="F5503" i="7"/>
  <c r="G5503" i="7" s="1"/>
  <c r="F5511" i="7"/>
  <c r="G5511" i="7" s="1"/>
  <c r="F5488" i="7"/>
  <c r="G5488" i="7" s="1"/>
  <c r="F5496" i="7"/>
  <c r="G5496" i="7" s="1"/>
  <c r="F5504" i="7"/>
  <c r="G5504" i="7" s="1"/>
  <c r="F5512" i="7"/>
  <c r="G5512" i="7" s="1"/>
  <c r="F5482" i="7"/>
  <c r="G5482" i="7" s="1"/>
  <c r="F5490" i="7"/>
  <c r="G5490" i="7" s="1"/>
  <c r="F5498" i="7"/>
  <c r="G5498" i="7" s="1"/>
  <c r="F5506" i="7"/>
  <c r="G5506" i="7" s="1"/>
  <c r="F5484" i="7"/>
  <c r="G5484" i="7" s="1"/>
  <c r="F5492" i="7"/>
  <c r="G5492" i="7" s="1"/>
  <c r="F5500" i="7"/>
  <c r="G5500" i="7" s="1"/>
  <c r="F5508" i="7"/>
  <c r="G5508" i="7" s="1"/>
  <c r="F5497" i="7"/>
  <c r="G5497" i="7" s="1"/>
  <c r="F5485" i="7"/>
  <c r="G5485" i="7" s="1"/>
  <c r="F5510" i="7"/>
  <c r="G5510" i="7" s="1"/>
  <c r="F5483" i="7"/>
  <c r="G5483" i="7" s="1"/>
  <c r="F5499" i="7"/>
  <c r="G5499" i="7" s="1"/>
  <c r="F5501" i="7"/>
  <c r="G5501" i="7" s="1"/>
  <c r="F5486" i="7"/>
  <c r="G5486" i="7" s="1"/>
  <c r="F5502" i="7"/>
  <c r="G5502" i="7" s="1"/>
  <c r="F5489" i="7"/>
  <c r="G5489" i="7" s="1"/>
  <c r="F5505" i="7"/>
  <c r="G5505" i="7" s="1"/>
  <c r="F5494" i="7"/>
  <c r="G5494" i="7" s="1"/>
  <c r="F5491" i="7"/>
  <c r="G5491" i="7" s="1"/>
  <c r="F5507" i="7"/>
  <c r="G5507" i="7" s="1"/>
  <c r="F5493" i="7"/>
  <c r="G5493" i="7" s="1"/>
  <c r="F5509" i="7"/>
  <c r="G5509" i="7" s="1"/>
  <c r="I159" i="6"/>
  <c r="F4751" i="7"/>
  <c r="G4751" i="7" s="1"/>
  <c r="F4759" i="7"/>
  <c r="G4759" i="7" s="1"/>
  <c r="F4767" i="7"/>
  <c r="G4767" i="7" s="1"/>
  <c r="F4775" i="7"/>
  <c r="G4775" i="7" s="1"/>
  <c r="F4752" i="7"/>
  <c r="G4752" i="7" s="1"/>
  <c r="F4760" i="7"/>
  <c r="G4760" i="7" s="1"/>
  <c r="F4768" i="7"/>
  <c r="G4768" i="7" s="1"/>
  <c r="F4776" i="7"/>
  <c r="G4776" i="7" s="1"/>
  <c r="F4754" i="7"/>
  <c r="G4754" i="7" s="1"/>
  <c r="F4762" i="7"/>
  <c r="G4762" i="7" s="1"/>
  <c r="F4770" i="7"/>
  <c r="G4770" i="7" s="1"/>
  <c r="F4778" i="7"/>
  <c r="G4778" i="7" s="1"/>
  <c r="F4756" i="7"/>
  <c r="G4756" i="7" s="1"/>
  <c r="F4764" i="7"/>
  <c r="G4764" i="7" s="1"/>
  <c r="F4772" i="7"/>
  <c r="G4772" i="7" s="1"/>
  <c r="F4780" i="7"/>
  <c r="G4780" i="7" s="1"/>
  <c r="F4761" i="7"/>
  <c r="G4761" i="7" s="1"/>
  <c r="F4777" i="7"/>
  <c r="G4777" i="7" s="1"/>
  <c r="F4781" i="7"/>
  <c r="G4781" i="7" s="1"/>
  <c r="F4758" i="7"/>
  <c r="G4758" i="7" s="1"/>
  <c r="F4763" i="7"/>
  <c r="G4763" i="7" s="1"/>
  <c r="F4779" i="7"/>
  <c r="G4779" i="7" s="1"/>
  <c r="F4785" i="1" s="1"/>
  <c r="G4785" i="1" s="1"/>
  <c r="F4765" i="7"/>
  <c r="G4765" i="7" s="1"/>
  <c r="F4766" i="7"/>
  <c r="G4766" i="7" s="1"/>
  <c r="F4753" i="7"/>
  <c r="G4753" i="7" s="1"/>
  <c r="F4769" i="7"/>
  <c r="G4769" i="7" s="1"/>
  <c r="F4755" i="7"/>
  <c r="G4755" i="7" s="1"/>
  <c r="F4771" i="7"/>
  <c r="G4771" i="7" s="1"/>
  <c r="F4757" i="7"/>
  <c r="G4757" i="7" s="1"/>
  <c r="F4773" i="7"/>
  <c r="G4773" i="7" s="1"/>
  <c r="F4774" i="7"/>
  <c r="G4774" i="7" s="1"/>
  <c r="I135" i="6"/>
  <c r="F4023" i="7"/>
  <c r="G4023" i="7" s="1"/>
  <c r="F4031" i="7"/>
  <c r="G4031" i="7" s="1"/>
  <c r="F4039" i="7"/>
  <c r="G4039" i="7" s="1"/>
  <c r="F4047" i="7"/>
  <c r="G4047" i="7" s="1"/>
  <c r="F4024" i="7"/>
  <c r="G4024" i="7" s="1"/>
  <c r="F4032" i="7"/>
  <c r="G4032" i="7" s="1"/>
  <c r="F4040" i="7"/>
  <c r="G4040" i="7" s="1"/>
  <c r="F4048" i="7"/>
  <c r="G4048" i="7" s="1"/>
  <c r="F4026" i="7"/>
  <c r="G4026" i="7" s="1"/>
  <c r="F4034" i="7"/>
  <c r="G4034" i="7" s="1"/>
  <c r="F4042" i="7"/>
  <c r="G4042" i="7" s="1"/>
  <c r="F4050" i="7"/>
  <c r="G4050" i="7" s="1"/>
  <c r="F4028" i="7"/>
  <c r="G4028" i="7" s="1"/>
  <c r="F4036" i="7"/>
  <c r="G4036" i="7" s="1"/>
  <c r="F4044" i="7"/>
  <c r="G4044" i="7" s="1"/>
  <c r="F4025" i="7"/>
  <c r="G4025" i="7" s="1"/>
  <c r="F4041" i="7"/>
  <c r="G4041" i="7" s="1"/>
  <c r="F4045" i="7"/>
  <c r="G4045" i="7" s="1"/>
  <c r="F4038" i="7"/>
  <c r="G4038" i="7" s="1"/>
  <c r="F4027" i="7"/>
  <c r="G4027" i="7" s="1"/>
  <c r="F4043" i="7"/>
  <c r="G4043" i="7" s="1"/>
  <c r="F4029" i="7"/>
  <c r="G4029" i="7" s="1"/>
  <c r="F4030" i="7"/>
  <c r="G4030" i="7" s="1"/>
  <c r="F4046" i="7"/>
  <c r="G4046" i="7" s="1"/>
  <c r="F4033" i="7"/>
  <c r="G4033" i="7" s="1"/>
  <c r="F4049" i="7"/>
  <c r="G4049" i="7" s="1"/>
  <c r="F4022" i="7"/>
  <c r="G4022" i="7" s="1"/>
  <c r="F4035" i="7"/>
  <c r="G4035" i="7" s="1"/>
  <c r="F4051" i="7"/>
  <c r="G4051" i="7" s="1"/>
  <c r="F4021" i="7"/>
  <c r="G4021" i="7" s="1"/>
  <c r="F4037" i="7"/>
  <c r="G4037" i="7" s="1"/>
  <c r="I119" i="6"/>
  <c r="F3535" i="7"/>
  <c r="G3535" i="7" s="1"/>
  <c r="F3543" i="7"/>
  <c r="G3543" i="7" s="1"/>
  <c r="F3551" i="7"/>
  <c r="G3551" i="7" s="1"/>
  <c r="F3559" i="7"/>
  <c r="G3559" i="7" s="1"/>
  <c r="F3536" i="7"/>
  <c r="G3536" i="7" s="1"/>
  <c r="F3544" i="7"/>
  <c r="G3544" i="7" s="1"/>
  <c r="F3552" i="7"/>
  <c r="G3552" i="7" s="1"/>
  <c r="F3560" i="7"/>
  <c r="G3560" i="7" s="1"/>
  <c r="F3538" i="7"/>
  <c r="G3538" i="7" s="1"/>
  <c r="F3546" i="7"/>
  <c r="G3546" i="7" s="1"/>
  <c r="F3554" i="7"/>
  <c r="G3554" i="7" s="1"/>
  <c r="F3562" i="7"/>
  <c r="G3562" i="7" s="1"/>
  <c r="F3540" i="7"/>
  <c r="G3540" i="7" s="1"/>
  <c r="F3548" i="7"/>
  <c r="G3548" i="7" s="1"/>
  <c r="F3556" i="7"/>
  <c r="G3556" i="7" s="1"/>
  <c r="F3545" i="7"/>
  <c r="G3545" i="7" s="1"/>
  <c r="F3561" i="7"/>
  <c r="G3561" i="7" s="1"/>
  <c r="F3549" i="7"/>
  <c r="G3549" i="7" s="1"/>
  <c r="F3547" i="7"/>
  <c r="G3547" i="7" s="1"/>
  <c r="F3533" i="7"/>
  <c r="G3533" i="7" s="1"/>
  <c r="F3558" i="7"/>
  <c r="G3558" i="7" s="1"/>
  <c r="F3534" i="7"/>
  <c r="G3534" i="7" s="1"/>
  <c r="F3550" i="7"/>
  <c r="G3550" i="7" s="1"/>
  <c r="F3537" i="7"/>
  <c r="G3537" i="7" s="1"/>
  <c r="F3553" i="7"/>
  <c r="G3553" i="7" s="1"/>
  <c r="F3539" i="7"/>
  <c r="G3539" i="7" s="1"/>
  <c r="F3555" i="7"/>
  <c r="G3555" i="7" s="1"/>
  <c r="F3541" i="7"/>
  <c r="G3541" i="7" s="1"/>
  <c r="F3557" i="7"/>
  <c r="G3557" i="7" s="1"/>
  <c r="F3542" i="7"/>
  <c r="G3542" i="7" s="1"/>
  <c r="I95" i="6"/>
  <c r="F2804" i="7"/>
  <c r="G2804" i="7" s="1"/>
  <c r="F2810" i="1" s="1"/>
  <c r="G2810" i="1" s="1"/>
  <c r="F2812" i="7"/>
  <c r="G2812" i="7" s="1"/>
  <c r="F2818" i="1" s="1"/>
  <c r="G2818" i="1" s="1"/>
  <c r="F2805" i="7"/>
  <c r="G2805" i="7" s="1"/>
  <c r="F2807" i="7"/>
  <c r="G2807" i="7" s="1"/>
  <c r="F2813" i="1" s="1"/>
  <c r="G2813" i="1" s="1"/>
  <c r="F2815" i="7"/>
  <c r="G2815" i="7" s="1"/>
  <c r="F2821" i="1" s="1"/>
  <c r="G2821" i="1" s="1"/>
  <c r="F2823" i="7"/>
  <c r="G2823" i="7" s="1"/>
  <c r="F2831" i="7"/>
  <c r="G2831" i="7" s="1"/>
  <c r="F2808" i="7"/>
  <c r="G2808" i="7" s="1"/>
  <c r="F2818" i="7"/>
  <c r="G2818" i="7" s="1"/>
  <c r="F2827" i="7"/>
  <c r="G2827" i="7" s="1"/>
  <c r="F2833" i="1" s="1"/>
  <c r="G2833" i="1" s="1"/>
  <c r="F2809" i="7"/>
  <c r="G2809" i="7" s="1"/>
  <c r="F2819" i="7"/>
  <c r="G2819" i="7" s="1"/>
  <c r="F2825" i="1" s="1"/>
  <c r="G2825" i="1" s="1"/>
  <c r="F2828" i="7"/>
  <c r="G2828" i="7" s="1"/>
  <c r="F2834" i="1" s="1"/>
  <c r="G2834" i="1" s="1"/>
  <c r="F2811" i="7"/>
  <c r="G2811" i="7" s="1"/>
  <c r="F2817" i="1" s="1"/>
  <c r="G2817" i="1" s="1"/>
  <c r="F2821" i="7"/>
  <c r="G2821" i="7" s="1"/>
  <c r="F2830" i="7"/>
  <c r="G2830" i="7" s="1"/>
  <c r="F2836" i="1" s="1"/>
  <c r="G2836" i="1" s="1"/>
  <c r="F2814" i="7"/>
  <c r="G2814" i="7" s="1"/>
  <c r="F2820" i="1" s="1"/>
  <c r="G2820" i="1" s="1"/>
  <c r="F2824" i="7"/>
  <c r="G2824" i="7" s="1"/>
  <c r="F2810" i="7"/>
  <c r="G2810" i="7" s="1"/>
  <c r="F2829" i="7"/>
  <c r="G2829" i="7" s="1"/>
  <c r="F2816" i="7"/>
  <c r="G2816" i="7" s="1"/>
  <c r="F2806" i="7"/>
  <c r="G2806" i="7" s="1"/>
  <c r="F2812" i="1" s="1"/>
  <c r="G2812" i="1" s="1"/>
  <c r="F2813" i="7"/>
  <c r="G2813" i="7" s="1"/>
  <c r="F2832" i="7"/>
  <c r="G2832" i="7" s="1"/>
  <c r="F2817" i="7"/>
  <c r="G2817" i="7" s="1"/>
  <c r="F2820" i="7"/>
  <c r="G2820" i="7" s="1"/>
  <c r="F2826" i="1" s="1"/>
  <c r="G2826" i="1" s="1"/>
  <c r="F2822" i="7"/>
  <c r="G2822" i="7" s="1"/>
  <c r="F2828" i="1" s="1"/>
  <c r="G2828" i="1" s="1"/>
  <c r="F2803" i="7"/>
  <c r="G2803" i="7" s="1"/>
  <c r="F2809" i="1" s="1"/>
  <c r="G2809" i="1" s="1"/>
  <c r="F2825" i="7"/>
  <c r="G2825" i="7" s="1"/>
  <c r="F2826" i="7"/>
  <c r="G2826" i="7" s="1"/>
  <c r="I71" i="6"/>
  <c r="F2076" i="7"/>
  <c r="G2076" i="7" s="1"/>
  <c r="F2084" i="7"/>
  <c r="G2084" i="7" s="1"/>
  <c r="F2092" i="7"/>
  <c r="G2092" i="7" s="1"/>
  <c r="F2100" i="7"/>
  <c r="G2100" i="7" s="1"/>
  <c r="F2077" i="7"/>
  <c r="G2077" i="7" s="1"/>
  <c r="F2085" i="7"/>
  <c r="G2085" i="7" s="1"/>
  <c r="F2093" i="7"/>
  <c r="G2093" i="7" s="1"/>
  <c r="F2101" i="7"/>
  <c r="G2101" i="7" s="1"/>
  <c r="F2079" i="7"/>
  <c r="G2079" i="7" s="1"/>
  <c r="F2087" i="7"/>
  <c r="G2087" i="7" s="1"/>
  <c r="F2095" i="7"/>
  <c r="G2095" i="7" s="1"/>
  <c r="F2078" i="7"/>
  <c r="G2078" i="7" s="1"/>
  <c r="F2090" i="7"/>
  <c r="G2090" i="7" s="1"/>
  <c r="F2080" i="7"/>
  <c r="G2080" i="7" s="1"/>
  <c r="F2091" i="7"/>
  <c r="G2091" i="7" s="1"/>
  <c r="F2082" i="7"/>
  <c r="G2082" i="7" s="1"/>
  <c r="F2096" i="7"/>
  <c r="G2096" i="7" s="1"/>
  <c r="F2073" i="7"/>
  <c r="G2073" i="7" s="1"/>
  <c r="F2086" i="7"/>
  <c r="G2086" i="7" s="1"/>
  <c r="F2098" i="7"/>
  <c r="G2098" i="7" s="1"/>
  <c r="F2094" i="7"/>
  <c r="G2094" i="7" s="1"/>
  <c r="F2099" i="7"/>
  <c r="G2099" i="7" s="1"/>
  <c r="F2072" i="7"/>
  <c r="G2072" i="7" s="1"/>
  <c r="F2097" i="7"/>
  <c r="G2097" i="7" s="1"/>
  <c r="F2074" i="7"/>
  <c r="G2074" i="7" s="1"/>
  <c r="F2089" i="7"/>
  <c r="G2089" i="7" s="1"/>
  <c r="F2075" i="7"/>
  <c r="G2075" i="7" s="1"/>
  <c r="F2081" i="1" s="1"/>
  <c r="G2081" i="1" s="1"/>
  <c r="F2081" i="7"/>
  <c r="G2081" i="7" s="1"/>
  <c r="F2083" i="7"/>
  <c r="G2083" i="7" s="1"/>
  <c r="F2088" i="7"/>
  <c r="G2088" i="7" s="1"/>
  <c r="I47" i="6"/>
  <c r="F1348" i="7"/>
  <c r="G1348" i="7" s="1"/>
  <c r="F1356" i="7"/>
  <c r="G1356" i="7" s="1"/>
  <c r="F1364" i="7"/>
  <c r="G1364" i="7" s="1"/>
  <c r="F1349" i="7"/>
  <c r="G1349" i="7" s="1"/>
  <c r="F1357" i="7"/>
  <c r="G1357" i="7" s="1"/>
  <c r="F1365" i="7"/>
  <c r="G1365" i="7" s="1"/>
  <c r="F1343" i="7"/>
  <c r="G1343" i="7" s="1"/>
  <c r="F1351" i="7"/>
  <c r="G1351" i="7" s="1"/>
  <c r="F1357" i="1" s="1"/>
  <c r="G1357" i="1" s="1"/>
  <c r="F1359" i="7"/>
  <c r="G1359" i="7" s="1"/>
  <c r="F1367" i="7"/>
  <c r="G1367" i="7" s="1"/>
  <c r="F1347" i="7"/>
  <c r="G1347" i="7" s="1"/>
  <c r="F1361" i="7"/>
  <c r="G1361" i="7" s="1"/>
  <c r="F1350" i="7"/>
  <c r="G1350" i="7" s="1"/>
  <c r="F1362" i="7"/>
  <c r="G1362" i="7" s="1"/>
  <c r="F1353" i="7"/>
  <c r="G1353" i="7" s="1"/>
  <c r="F1366" i="7"/>
  <c r="G1366" i="7" s="1"/>
  <c r="F1344" i="7"/>
  <c r="G1344" i="7" s="1"/>
  <c r="F1355" i="7"/>
  <c r="G1355" i="7" s="1"/>
  <c r="F1369" i="7"/>
  <c r="G1369" i="7" s="1"/>
  <c r="F1352" i="7"/>
  <c r="G1352" i="7" s="1"/>
  <c r="F1354" i="7"/>
  <c r="G1354" i="7" s="1"/>
  <c r="F1358" i="7"/>
  <c r="G1358" i="7" s="1"/>
  <c r="F1346" i="7"/>
  <c r="G1346" i="7" s="1"/>
  <c r="F1360" i="7"/>
  <c r="G1360" i="7" s="1"/>
  <c r="F1363" i="7"/>
  <c r="G1363" i="7" s="1"/>
  <c r="F1342" i="7"/>
  <c r="G1342" i="7" s="1"/>
  <c r="F1368" i="7"/>
  <c r="G1368" i="7" s="1"/>
  <c r="F1345" i="7"/>
  <c r="G1345" i="7" s="1"/>
  <c r="F1370" i="7"/>
  <c r="G1370" i="7" s="1"/>
  <c r="F1371" i="7"/>
  <c r="G1371" i="7" s="1"/>
  <c r="I23" i="6"/>
  <c r="F612" i="7"/>
  <c r="G612" i="7" s="1"/>
  <c r="F620" i="7"/>
  <c r="G620" i="7" s="1"/>
  <c r="F628" i="7"/>
  <c r="G628" i="7" s="1"/>
  <c r="F636" i="7"/>
  <c r="G636" i="7" s="1"/>
  <c r="F613" i="7"/>
  <c r="G613" i="7" s="1"/>
  <c r="F621" i="7"/>
  <c r="G621" i="7" s="1"/>
  <c r="F629" i="7"/>
  <c r="G629" i="7" s="1"/>
  <c r="F637" i="7"/>
  <c r="G637" i="7" s="1"/>
  <c r="F615" i="7"/>
  <c r="G615" i="7" s="1"/>
  <c r="F623" i="7"/>
  <c r="G623" i="7" s="1"/>
  <c r="F631" i="7"/>
  <c r="G631" i="7" s="1"/>
  <c r="F639" i="7"/>
  <c r="G639" i="7" s="1"/>
  <c r="F618" i="7"/>
  <c r="G618" i="7" s="1"/>
  <c r="F632" i="7"/>
  <c r="G632" i="7" s="1"/>
  <c r="F634" i="7"/>
  <c r="G634" i="7" s="1"/>
  <c r="F619" i="7"/>
  <c r="G619" i="7" s="1"/>
  <c r="F633" i="7"/>
  <c r="G633" i="7" s="1"/>
  <c r="F622" i="7"/>
  <c r="G622" i="7" s="1"/>
  <c r="F624" i="7"/>
  <c r="G624" i="7" s="1"/>
  <c r="F635" i="7"/>
  <c r="G635" i="7" s="1"/>
  <c r="F614" i="7"/>
  <c r="G614" i="7" s="1"/>
  <c r="F626" i="7"/>
  <c r="G626" i="7" s="1"/>
  <c r="F640" i="7"/>
  <c r="G640" i="7" s="1"/>
  <c r="F638" i="7"/>
  <c r="G638" i="7" s="1"/>
  <c r="F611" i="7"/>
  <c r="G611" i="7" s="1"/>
  <c r="F616" i="7"/>
  <c r="G616" i="7" s="1"/>
  <c r="F622" i="1" s="1"/>
  <c r="G622" i="1" s="1"/>
  <c r="F617" i="7"/>
  <c r="G617" i="7" s="1"/>
  <c r="F630" i="7"/>
  <c r="G630" i="7" s="1"/>
  <c r="F625" i="7"/>
  <c r="G625" i="7" s="1"/>
  <c r="F627" i="7"/>
  <c r="G627" i="7" s="1"/>
  <c r="D285" i="6"/>
  <c r="C8586" i="7"/>
  <c r="D8586" i="7" s="1"/>
  <c r="F8592" i="1" s="1"/>
  <c r="G8592" i="1" s="1"/>
  <c r="C8594" i="7"/>
  <c r="D8594" i="7" s="1"/>
  <c r="F8600" i="1" s="1"/>
  <c r="G8600" i="1" s="1"/>
  <c r="C8602" i="7"/>
  <c r="D8602" i="7" s="1"/>
  <c r="F8608" i="1" s="1"/>
  <c r="G8608" i="1" s="1"/>
  <c r="C8610" i="7"/>
  <c r="D8610" i="7" s="1"/>
  <c r="F8616" i="1" s="1"/>
  <c r="G8616" i="1" s="1"/>
  <c r="C8605" i="7"/>
  <c r="D8605" i="7" s="1"/>
  <c r="F8611" i="1" s="1"/>
  <c r="G8611" i="1" s="1"/>
  <c r="C8587" i="7"/>
  <c r="D8587" i="7" s="1"/>
  <c r="F8593" i="1" s="1"/>
  <c r="G8593" i="1" s="1"/>
  <c r="C8595" i="7"/>
  <c r="D8595" i="7" s="1"/>
  <c r="F8601" i="1" s="1"/>
  <c r="G8601" i="1" s="1"/>
  <c r="C8603" i="7"/>
  <c r="D8603" i="7" s="1"/>
  <c r="F8609" i="1" s="1"/>
  <c r="G8609" i="1" s="1"/>
  <c r="C8611" i="7"/>
  <c r="D8611" i="7" s="1"/>
  <c r="F8617" i="1" s="1"/>
  <c r="G8617" i="1" s="1"/>
  <c r="C8597" i="7"/>
  <c r="D8597" i="7" s="1"/>
  <c r="F8603" i="1" s="1"/>
  <c r="G8603" i="1" s="1"/>
  <c r="C8598" i="7"/>
  <c r="D8598" i="7" s="1"/>
  <c r="F8604" i="1" s="1"/>
  <c r="G8604" i="1" s="1"/>
  <c r="C8614" i="7"/>
  <c r="D8614" i="7" s="1"/>
  <c r="F8620" i="1" s="1"/>
  <c r="G8620" i="1" s="1"/>
  <c r="C8593" i="7"/>
  <c r="D8593" i="7" s="1"/>
  <c r="F8599" i="1" s="1"/>
  <c r="G8599" i="1" s="1"/>
  <c r="C8588" i="7"/>
  <c r="D8588" i="7" s="1"/>
  <c r="F8594" i="1" s="1"/>
  <c r="G8594" i="1" s="1"/>
  <c r="C8596" i="7"/>
  <c r="D8596" i="7" s="1"/>
  <c r="F8602" i="1" s="1"/>
  <c r="G8602" i="1" s="1"/>
  <c r="C8604" i="7"/>
  <c r="D8604" i="7" s="1"/>
  <c r="F8610" i="1" s="1"/>
  <c r="G8610" i="1" s="1"/>
  <c r="C8612" i="7"/>
  <c r="D8612" i="7" s="1"/>
  <c r="F8618" i="1" s="1"/>
  <c r="G8618" i="1" s="1"/>
  <c r="C8589" i="7"/>
  <c r="D8589" i="7" s="1"/>
  <c r="F8595" i="1" s="1"/>
  <c r="G8595" i="1" s="1"/>
  <c r="C8613" i="7"/>
  <c r="D8613" i="7" s="1"/>
  <c r="F8619" i="1" s="1"/>
  <c r="G8619" i="1" s="1"/>
  <c r="C8590" i="7"/>
  <c r="D8590" i="7" s="1"/>
  <c r="F8596" i="1" s="1"/>
  <c r="G8596" i="1" s="1"/>
  <c r="C8606" i="7"/>
  <c r="D8606" i="7" s="1"/>
  <c r="F8612" i="1" s="1"/>
  <c r="G8612" i="1" s="1"/>
  <c r="C8601" i="7"/>
  <c r="D8601" i="7" s="1"/>
  <c r="F8607" i="1" s="1"/>
  <c r="G8607" i="1" s="1"/>
  <c r="C8591" i="7"/>
  <c r="D8591" i="7" s="1"/>
  <c r="F8597" i="1" s="1"/>
  <c r="G8597" i="1" s="1"/>
  <c r="C8599" i="7"/>
  <c r="D8599" i="7" s="1"/>
  <c r="F8605" i="1" s="1"/>
  <c r="G8605" i="1" s="1"/>
  <c r="C8607" i="7"/>
  <c r="D8607" i="7" s="1"/>
  <c r="F8613" i="1" s="1"/>
  <c r="G8613" i="1" s="1"/>
  <c r="C8615" i="7"/>
  <c r="D8615" i="7" s="1"/>
  <c r="F8621" i="1" s="1"/>
  <c r="G8621" i="1" s="1"/>
  <c r="C8592" i="7"/>
  <c r="D8592" i="7" s="1"/>
  <c r="F8598" i="1" s="1"/>
  <c r="G8598" i="1" s="1"/>
  <c r="C8600" i="7"/>
  <c r="D8600" i="7" s="1"/>
  <c r="C8608" i="7"/>
  <c r="D8608" i="7" s="1"/>
  <c r="F8614" i="1" s="1"/>
  <c r="G8614" i="1" s="1"/>
  <c r="C8585" i="7"/>
  <c r="D8585" i="7" s="1"/>
  <c r="F8591" i="1" s="1"/>
  <c r="G8591" i="1" s="1"/>
  <c r="C8609" i="7"/>
  <c r="D8609" i="7" s="1"/>
  <c r="F8615" i="1" s="1"/>
  <c r="G8615" i="1" s="1"/>
  <c r="D261" i="6"/>
  <c r="C7858" i="7"/>
  <c r="D7858" i="7" s="1"/>
  <c r="F7864" i="1" s="1"/>
  <c r="G7864" i="1" s="1"/>
  <c r="C7866" i="7"/>
  <c r="D7866" i="7" s="1"/>
  <c r="F7872" i="1" s="1"/>
  <c r="G7872" i="1" s="1"/>
  <c r="C7874" i="7"/>
  <c r="D7874" i="7" s="1"/>
  <c r="F7880" i="1" s="1"/>
  <c r="G7880" i="1" s="1"/>
  <c r="C7882" i="7"/>
  <c r="D7882" i="7" s="1"/>
  <c r="F7888" i="1" s="1"/>
  <c r="G7888" i="1" s="1"/>
  <c r="C7869" i="7"/>
  <c r="D7869" i="7" s="1"/>
  <c r="F7875" i="1" s="1"/>
  <c r="G7875" i="1" s="1"/>
  <c r="C7859" i="7"/>
  <c r="D7859" i="7" s="1"/>
  <c r="F7865" i="1" s="1"/>
  <c r="G7865" i="1" s="1"/>
  <c r="C7867" i="7"/>
  <c r="D7867" i="7" s="1"/>
  <c r="F7873" i="1" s="1"/>
  <c r="G7873" i="1" s="1"/>
  <c r="C7875" i="7"/>
  <c r="D7875" i="7" s="1"/>
  <c r="F7881" i="1" s="1"/>
  <c r="G7881" i="1" s="1"/>
  <c r="C7883" i="7"/>
  <c r="D7883" i="7" s="1"/>
  <c r="F7889" i="1" s="1"/>
  <c r="G7889" i="1" s="1"/>
  <c r="C7861" i="7"/>
  <c r="D7861" i="7" s="1"/>
  <c r="F7867" i="1" s="1"/>
  <c r="G7867" i="1" s="1"/>
  <c r="C7854" i="7"/>
  <c r="D7854" i="7" s="1"/>
  <c r="F7860" i="1" s="1"/>
  <c r="G7860" i="1" s="1"/>
  <c r="C7870" i="7"/>
  <c r="D7870" i="7" s="1"/>
  <c r="F7876" i="1" s="1"/>
  <c r="G7876" i="1" s="1"/>
  <c r="C7865" i="7"/>
  <c r="D7865" i="7" s="1"/>
  <c r="F7871" i="1" s="1"/>
  <c r="G7871" i="1" s="1"/>
  <c r="C7860" i="7"/>
  <c r="D7860" i="7" s="1"/>
  <c r="F7866" i="1" s="1"/>
  <c r="G7866" i="1" s="1"/>
  <c r="C7868" i="7"/>
  <c r="D7868" i="7" s="1"/>
  <c r="F7874" i="1" s="1"/>
  <c r="G7874" i="1" s="1"/>
  <c r="C7876" i="7"/>
  <c r="D7876" i="7" s="1"/>
  <c r="F7882" i="1" s="1"/>
  <c r="G7882" i="1" s="1"/>
  <c r="C7884" i="7"/>
  <c r="D7884" i="7" s="1"/>
  <c r="F7890" i="1" s="1"/>
  <c r="G7890" i="1" s="1"/>
  <c r="C7877" i="7"/>
  <c r="D7877" i="7" s="1"/>
  <c r="F7883" i="1" s="1"/>
  <c r="G7883" i="1" s="1"/>
  <c r="C7862" i="7"/>
  <c r="D7862" i="7" s="1"/>
  <c r="F7868" i="1" s="1"/>
  <c r="G7868" i="1" s="1"/>
  <c r="C7878" i="7"/>
  <c r="D7878" i="7" s="1"/>
  <c r="F7884" i="1" s="1"/>
  <c r="G7884" i="1" s="1"/>
  <c r="C7873" i="7"/>
  <c r="D7873" i="7" s="1"/>
  <c r="F7879" i="1" s="1"/>
  <c r="G7879" i="1" s="1"/>
  <c r="C7855" i="7"/>
  <c r="D7855" i="7" s="1"/>
  <c r="F7861" i="1" s="1"/>
  <c r="G7861" i="1" s="1"/>
  <c r="C7863" i="7"/>
  <c r="D7863" i="7" s="1"/>
  <c r="F7869" i="1" s="1"/>
  <c r="G7869" i="1" s="1"/>
  <c r="C7871" i="7"/>
  <c r="D7871" i="7" s="1"/>
  <c r="F7877" i="1" s="1"/>
  <c r="G7877" i="1" s="1"/>
  <c r="C7879" i="7"/>
  <c r="D7879" i="7" s="1"/>
  <c r="F7885" i="1" s="1"/>
  <c r="G7885" i="1" s="1"/>
  <c r="C7856" i="7"/>
  <c r="D7856" i="7" s="1"/>
  <c r="F7862" i="1" s="1"/>
  <c r="G7862" i="1" s="1"/>
  <c r="C7864" i="7"/>
  <c r="D7864" i="7" s="1"/>
  <c r="F7870" i="1" s="1"/>
  <c r="G7870" i="1" s="1"/>
  <c r="C7872" i="7"/>
  <c r="D7872" i="7" s="1"/>
  <c r="F7878" i="1" s="1"/>
  <c r="G7878" i="1" s="1"/>
  <c r="C7880" i="7"/>
  <c r="D7880" i="7" s="1"/>
  <c r="F7886" i="1" s="1"/>
  <c r="G7886" i="1" s="1"/>
  <c r="C7857" i="7"/>
  <c r="D7857" i="7" s="1"/>
  <c r="F7863" i="1" s="1"/>
  <c r="G7863" i="1" s="1"/>
  <c r="C7881" i="7"/>
  <c r="D7881" i="7" s="1"/>
  <c r="F7887" i="1" s="1"/>
  <c r="G7887" i="1" s="1"/>
  <c r="D237" i="6"/>
  <c r="C7128" i="7"/>
  <c r="D7128" i="7" s="1"/>
  <c r="F7134" i="1" s="1"/>
  <c r="G7134" i="1" s="1"/>
  <c r="C7136" i="7"/>
  <c r="D7136" i="7" s="1"/>
  <c r="F7142" i="1" s="1"/>
  <c r="G7142" i="1" s="1"/>
  <c r="C7144" i="7"/>
  <c r="D7144" i="7" s="1"/>
  <c r="F7150" i="1" s="1"/>
  <c r="G7150" i="1" s="1"/>
  <c r="C7152" i="7"/>
  <c r="D7152" i="7" s="1"/>
  <c r="F7158" i="1" s="1"/>
  <c r="G7158" i="1" s="1"/>
  <c r="C7129" i="7"/>
  <c r="D7129" i="7" s="1"/>
  <c r="F7135" i="1" s="1"/>
  <c r="G7135" i="1" s="1"/>
  <c r="C7137" i="7"/>
  <c r="D7137" i="7" s="1"/>
  <c r="F7143" i="1" s="1"/>
  <c r="G7143" i="1" s="1"/>
  <c r="C7145" i="7"/>
  <c r="D7145" i="7" s="1"/>
  <c r="F7151" i="1" s="1"/>
  <c r="G7151" i="1" s="1"/>
  <c r="C7153" i="7"/>
  <c r="D7153" i="7" s="1"/>
  <c r="F7159" i="1" s="1"/>
  <c r="G7159" i="1" s="1"/>
  <c r="C7124" i="7"/>
  <c r="D7124" i="7" s="1"/>
  <c r="F7130" i="1" s="1"/>
  <c r="G7130" i="1" s="1"/>
  <c r="C7132" i="7"/>
  <c r="D7132" i="7" s="1"/>
  <c r="F7138" i="1" s="1"/>
  <c r="G7138" i="1" s="1"/>
  <c r="C7140" i="7"/>
  <c r="D7140" i="7" s="1"/>
  <c r="F7146" i="1" s="1"/>
  <c r="G7146" i="1" s="1"/>
  <c r="C7148" i="7"/>
  <c r="D7148" i="7" s="1"/>
  <c r="F7154" i="1" s="1"/>
  <c r="G7154" i="1" s="1"/>
  <c r="C7134" i="7"/>
  <c r="D7134" i="7" s="1"/>
  <c r="F7140" i="1" s="1"/>
  <c r="G7140" i="1" s="1"/>
  <c r="C7147" i="7"/>
  <c r="D7147" i="7" s="1"/>
  <c r="F7153" i="1" s="1"/>
  <c r="G7153" i="1" s="1"/>
  <c r="C7139" i="7"/>
  <c r="D7139" i="7" s="1"/>
  <c r="F7145" i="1" s="1"/>
  <c r="G7145" i="1" s="1"/>
  <c r="C7135" i="7"/>
  <c r="D7135" i="7" s="1"/>
  <c r="F7141" i="1" s="1"/>
  <c r="G7141" i="1" s="1"/>
  <c r="C7149" i="7"/>
  <c r="D7149" i="7" s="1"/>
  <c r="F7155" i="1" s="1"/>
  <c r="G7155" i="1" s="1"/>
  <c r="C7126" i="7"/>
  <c r="D7126" i="7" s="1"/>
  <c r="F7132" i="1" s="1"/>
  <c r="G7132" i="1" s="1"/>
  <c r="C7141" i="7"/>
  <c r="D7141" i="7" s="1"/>
  <c r="F7147" i="1" s="1"/>
  <c r="G7147" i="1" s="1"/>
  <c r="C7146" i="7"/>
  <c r="D7146" i="7" s="1"/>
  <c r="F7152" i="1" s="1"/>
  <c r="G7152" i="1" s="1"/>
  <c r="C7125" i="7"/>
  <c r="D7125" i="7" s="1"/>
  <c r="F7131" i="1" s="1"/>
  <c r="G7131" i="1" s="1"/>
  <c r="C7138" i="7"/>
  <c r="D7138" i="7" s="1"/>
  <c r="F7144" i="1" s="1"/>
  <c r="G7144" i="1" s="1"/>
  <c r="C7150" i="7"/>
  <c r="D7150" i="7" s="1"/>
  <c r="F7156" i="1" s="1"/>
  <c r="G7156" i="1" s="1"/>
  <c r="C7151" i="7"/>
  <c r="D7151" i="7" s="1"/>
  <c r="F7157" i="1" s="1"/>
  <c r="G7157" i="1" s="1"/>
  <c r="C7127" i="7"/>
  <c r="D7127" i="7" s="1"/>
  <c r="F7133" i="1" s="1"/>
  <c r="G7133" i="1" s="1"/>
  <c r="C7154" i="7"/>
  <c r="D7154" i="7" s="1"/>
  <c r="F7160" i="1" s="1"/>
  <c r="G7160" i="1" s="1"/>
  <c r="C7130" i="7"/>
  <c r="D7130" i="7" s="1"/>
  <c r="F7136" i="1" s="1"/>
  <c r="G7136" i="1" s="1"/>
  <c r="C7142" i="7"/>
  <c r="D7142" i="7" s="1"/>
  <c r="F7148" i="1" s="1"/>
  <c r="G7148" i="1" s="1"/>
  <c r="C7131" i="7"/>
  <c r="D7131" i="7" s="1"/>
  <c r="F7137" i="1" s="1"/>
  <c r="G7137" i="1" s="1"/>
  <c r="C7143" i="7"/>
  <c r="D7143" i="7" s="1"/>
  <c r="F7149" i="1" s="1"/>
  <c r="G7149" i="1" s="1"/>
  <c r="C7133" i="7"/>
  <c r="D7133" i="7" s="1"/>
  <c r="F7139" i="1" s="1"/>
  <c r="G7139" i="1" s="1"/>
  <c r="D213" i="6"/>
  <c r="C6400" i="7"/>
  <c r="D6400" i="7" s="1"/>
  <c r="F6406" i="1" s="1"/>
  <c r="G6406" i="1" s="1"/>
  <c r="C6408" i="7"/>
  <c r="D6408" i="7" s="1"/>
  <c r="F6414" i="1" s="1"/>
  <c r="G6414" i="1" s="1"/>
  <c r="C6416" i="7"/>
  <c r="D6416" i="7" s="1"/>
  <c r="F6422" i="1" s="1"/>
  <c r="G6422" i="1" s="1"/>
  <c r="C6393" i="7"/>
  <c r="D6393" i="7" s="1"/>
  <c r="F6399" i="1" s="1"/>
  <c r="G6399" i="1" s="1"/>
  <c r="C6401" i="7"/>
  <c r="D6401" i="7" s="1"/>
  <c r="F6407" i="1" s="1"/>
  <c r="G6407" i="1" s="1"/>
  <c r="C6409" i="7"/>
  <c r="D6409" i="7" s="1"/>
  <c r="F6415" i="1" s="1"/>
  <c r="G6415" i="1" s="1"/>
  <c r="C6417" i="7"/>
  <c r="D6417" i="7" s="1"/>
  <c r="F6423" i="1" s="1"/>
  <c r="G6423" i="1" s="1"/>
  <c r="C6396" i="7"/>
  <c r="D6396" i="7" s="1"/>
  <c r="F6402" i="1" s="1"/>
  <c r="G6402" i="1" s="1"/>
  <c r="C6404" i="7"/>
  <c r="D6404" i="7" s="1"/>
  <c r="F6410" i="1" s="1"/>
  <c r="G6410" i="1" s="1"/>
  <c r="C6412" i="7"/>
  <c r="D6412" i="7" s="1"/>
  <c r="F6418" i="1" s="1"/>
  <c r="G6418" i="1" s="1"/>
  <c r="C6420" i="7"/>
  <c r="D6420" i="7" s="1"/>
  <c r="F6426" i="1" s="1"/>
  <c r="G6426" i="1" s="1"/>
  <c r="C6405" i="7"/>
  <c r="D6405" i="7" s="1"/>
  <c r="F6411" i="1" s="1"/>
  <c r="G6411" i="1" s="1"/>
  <c r="C6418" i="7"/>
  <c r="D6418" i="7" s="1"/>
  <c r="F6424" i="1" s="1"/>
  <c r="G6424" i="1" s="1"/>
  <c r="C6397" i="7"/>
  <c r="D6397" i="7" s="1"/>
  <c r="F6403" i="1" s="1"/>
  <c r="G6403" i="1" s="1"/>
  <c r="C6410" i="7"/>
  <c r="D6410" i="7" s="1"/>
  <c r="F6416" i="1" s="1"/>
  <c r="G6416" i="1" s="1"/>
  <c r="C6394" i="7"/>
  <c r="D6394" i="7" s="1"/>
  <c r="F6400" i="1" s="1"/>
  <c r="G6400" i="1" s="1"/>
  <c r="C6406" i="7"/>
  <c r="D6406" i="7" s="1"/>
  <c r="F6412" i="1" s="1"/>
  <c r="G6412" i="1" s="1"/>
  <c r="C6419" i="7"/>
  <c r="D6419" i="7" s="1"/>
  <c r="F6425" i="1" s="1"/>
  <c r="G6425" i="1" s="1"/>
  <c r="C6422" i="7"/>
  <c r="D6422" i="7" s="1"/>
  <c r="F6428" i="1" s="1"/>
  <c r="G6428" i="1" s="1"/>
  <c r="C6398" i="7"/>
  <c r="D6398" i="7" s="1"/>
  <c r="F6404" i="1" s="1"/>
  <c r="G6404" i="1" s="1"/>
  <c r="C6423" i="7"/>
  <c r="D6423" i="7" s="1"/>
  <c r="F6429" i="1" s="1"/>
  <c r="G6429" i="1" s="1"/>
  <c r="C6415" i="7"/>
  <c r="D6415" i="7" s="1"/>
  <c r="F6421" i="1" s="1"/>
  <c r="G6421" i="1" s="1"/>
  <c r="C6395" i="7"/>
  <c r="D6395" i="7" s="1"/>
  <c r="F6401" i="1" s="1"/>
  <c r="G6401" i="1" s="1"/>
  <c r="C6407" i="7"/>
  <c r="D6407" i="7" s="1"/>
  <c r="F6413" i="1" s="1"/>
  <c r="G6413" i="1" s="1"/>
  <c r="C6421" i="7"/>
  <c r="D6421" i="7" s="1"/>
  <c r="F6427" i="1" s="1"/>
  <c r="G6427" i="1" s="1"/>
  <c r="C6411" i="7"/>
  <c r="D6411" i="7" s="1"/>
  <c r="F6417" i="1" s="1"/>
  <c r="G6417" i="1" s="1"/>
  <c r="C6399" i="7"/>
  <c r="D6399" i="7" s="1"/>
  <c r="F6405" i="1" s="1"/>
  <c r="G6405" i="1" s="1"/>
  <c r="C6413" i="7"/>
  <c r="D6413" i="7" s="1"/>
  <c r="F6419" i="1" s="1"/>
  <c r="G6419" i="1" s="1"/>
  <c r="C6402" i="7"/>
  <c r="D6402" i="7" s="1"/>
  <c r="F6408" i="1" s="1"/>
  <c r="G6408" i="1" s="1"/>
  <c r="C6414" i="7"/>
  <c r="D6414" i="7" s="1"/>
  <c r="F6420" i="1" s="1"/>
  <c r="G6420" i="1" s="1"/>
  <c r="C6403" i="7"/>
  <c r="D6403" i="7" s="1"/>
  <c r="F6409" i="1" s="1"/>
  <c r="G6409" i="1" s="1"/>
  <c r="D197" i="6"/>
  <c r="C5912" i="7"/>
  <c r="D5912" i="7" s="1"/>
  <c r="F5918" i="1" s="1"/>
  <c r="G5918" i="1" s="1"/>
  <c r="C5920" i="7"/>
  <c r="D5920" i="7" s="1"/>
  <c r="F5926" i="1" s="1"/>
  <c r="G5926" i="1" s="1"/>
  <c r="C5928" i="7"/>
  <c r="D5928" i="7" s="1"/>
  <c r="F5934" i="1" s="1"/>
  <c r="G5934" i="1" s="1"/>
  <c r="C5936" i="7"/>
  <c r="D5936" i="7" s="1"/>
  <c r="F5942" i="1" s="1"/>
  <c r="G5942" i="1" s="1"/>
  <c r="C5913" i="7"/>
  <c r="D5913" i="7" s="1"/>
  <c r="F5919" i="1" s="1"/>
  <c r="G5919" i="1" s="1"/>
  <c r="C5921" i="7"/>
  <c r="D5921" i="7" s="1"/>
  <c r="F5927" i="1" s="1"/>
  <c r="G5927" i="1" s="1"/>
  <c r="C5929" i="7"/>
  <c r="D5929" i="7" s="1"/>
  <c r="F5935" i="1" s="1"/>
  <c r="G5935" i="1" s="1"/>
  <c r="C5908" i="7"/>
  <c r="D5908" i="7" s="1"/>
  <c r="F5914" i="1" s="1"/>
  <c r="G5914" i="1" s="1"/>
  <c r="C5916" i="7"/>
  <c r="D5916" i="7" s="1"/>
  <c r="F5922" i="1" s="1"/>
  <c r="G5922" i="1" s="1"/>
  <c r="C5924" i="7"/>
  <c r="D5924" i="7" s="1"/>
  <c r="F5930" i="1" s="1"/>
  <c r="G5930" i="1" s="1"/>
  <c r="C5932" i="7"/>
  <c r="D5932" i="7" s="1"/>
  <c r="F5938" i="1" s="1"/>
  <c r="G5938" i="1" s="1"/>
  <c r="C5906" i="7"/>
  <c r="D5906" i="7" s="1"/>
  <c r="F5912" i="1" s="1"/>
  <c r="G5912" i="1" s="1"/>
  <c r="C5918" i="7"/>
  <c r="D5918" i="7" s="1"/>
  <c r="F5924" i="1" s="1"/>
  <c r="G5924" i="1" s="1"/>
  <c r="C5931" i="7"/>
  <c r="D5931" i="7" s="1"/>
  <c r="F5937" i="1" s="1"/>
  <c r="G5937" i="1" s="1"/>
  <c r="C5923" i="7"/>
  <c r="D5923" i="7" s="1"/>
  <c r="F5929" i="1" s="1"/>
  <c r="G5929" i="1" s="1"/>
  <c r="C5907" i="7"/>
  <c r="D5907" i="7" s="1"/>
  <c r="F5913" i="1" s="1"/>
  <c r="G5913" i="1" s="1"/>
  <c r="C5919" i="7"/>
  <c r="D5919" i="7" s="1"/>
  <c r="F5925" i="1" s="1"/>
  <c r="G5925" i="1" s="1"/>
  <c r="C5933" i="7"/>
  <c r="D5933" i="7" s="1"/>
  <c r="F5939" i="1" s="1"/>
  <c r="G5939" i="1" s="1"/>
  <c r="C5935" i="7"/>
  <c r="D5935" i="7" s="1"/>
  <c r="F5941" i="1" s="1"/>
  <c r="G5941" i="1" s="1"/>
  <c r="C5911" i="7"/>
  <c r="D5911" i="7" s="1"/>
  <c r="F5917" i="1" s="1"/>
  <c r="G5917" i="1" s="1"/>
  <c r="C5925" i="7"/>
  <c r="D5925" i="7" s="1"/>
  <c r="F5931" i="1" s="1"/>
  <c r="G5931" i="1" s="1"/>
  <c r="C5909" i="7"/>
  <c r="D5909" i="7" s="1"/>
  <c r="F5915" i="1" s="1"/>
  <c r="G5915" i="1" s="1"/>
  <c r="C5922" i="7"/>
  <c r="D5922" i="7" s="1"/>
  <c r="F5928" i="1" s="1"/>
  <c r="G5928" i="1" s="1"/>
  <c r="C5934" i="7"/>
  <c r="D5934" i="7" s="1"/>
  <c r="F5940" i="1" s="1"/>
  <c r="G5940" i="1" s="1"/>
  <c r="C5910" i="7"/>
  <c r="D5910" i="7" s="1"/>
  <c r="F5916" i="1" s="1"/>
  <c r="G5916" i="1" s="1"/>
  <c r="C5914" i="7"/>
  <c r="D5914" i="7" s="1"/>
  <c r="F5920" i="1" s="1"/>
  <c r="G5920" i="1" s="1"/>
  <c r="C5926" i="7"/>
  <c r="D5926" i="7" s="1"/>
  <c r="F5932" i="1" s="1"/>
  <c r="G5932" i="1" s="1"/>
  <c r="C5915" i="7"/>
  <c r="D5915" i="7" s="1"/>
  <c r="F5921" i="1" s="1"/>
  <c r="G5921" i="1" s="1"/>
  <c r="C5927" i="7"/>
  <c r="D5927" i="7" s="1"/>
  <c r="F5933" i="1" s="1"/>
  <c r="G5933" i="1" s="1"/>
  <c r="C5917" i="7"/>
  <c r="D5917" i="7" s="1"/>
  <c r="F5923" i="1" s="1"/>
  <c r="G5923" i="1" s="1"/>
  <c r="C5930" i="7"/>
  <c r="D5930" i="7" s="1"/>
  <c r="F5936" i="1" s="1"/>
  <c r="G5936" i="1" s="1"/>
  <c r="D173" i="6"/>
  <c r="C5183" i="7"/>
  <c r="D5183" i="7" s="1"/>
  <c r="F5189" i="1" s="1"/>
  <c r="G5189" i="1" s="1"/>
  <c r="C5191" i="7"/>
  <c r="D5191" i="7" s="1"/>
  <c r="F5197" i="1" s="1"/>
  <c r="G5197" i="1" s="1"/>
  <c r="C5199" i="7"/>
  <c r="D5199" i="7" s="1"/>
  <c r="F5205" i="1" s="1"/>
  <c r="G5205" i="1" s="1"/>
  <c r="C5176" i="7"/>
  <c r="D5176" i="7" s="1"/>
  <c r="F5182" i="1" s="1"/>
  <c r="G5182" i="1" s="1"/>
  <c r="C5184" i="7"/>
  <c r="D5184" i="7" s="1"/>
  <c r="F5190" i="1" s="1"/>
  <c r="G5190" i="1" s="1"/>
  <c r="C5192" i="7"/>
  <c r="D5192" i="7" s="1"/>
  <c r="F5198" i="1" s="1"/>
  <c r="G5198" i="1" s="1"/>
  <c r="C5200" i="7"/>
  <c r="D5200" i="7" s="1"/>
  <c r="F5206" i="1" s="1"/>
  <c r="G5206" i="1" s="1"/>
  <c r="C5177" i="7"/>
  <c r="D5177" i="7" s="1"/>
  <c r="F5183" i="1" s="1"/>
  <c r="G5183" i="1" s="1"/>
  <c r="C5185" i="7"/>
  <c r="D5185" i="7" s="1"/>
  <c r="F5191" i="1" s="1"/>
  <c r="G5191" i="1" s="1"/>
  <c r="C5193" i="7"/>
  <c r="D5193" i="7" s="1"/>
  <c r="F5199" i="1" s="1"/>
  <c r="G5199" i="1" s="1"/>
  <c r="C5201" i="7"/>
  <c r="D5201" i="7" s="1"/>
  <c r="F5207" i="1" s="1"/>
  <c r="G5207" i="1" s="1"/>
  <c r="C5180" i="7"/>
  <c r="D5180" i="7" s="1"/>
  <c r="F5186" i="1" s="1"/>
  <c r="G5186" i="1" s="1"/>
  <c r="C5188" i="7"/>
  <c r="D5188" i="7" s="1"/>
  <c r="F5194" i="1" s="1"/>
  <c r="G5194" i="1" s="1"/>
  <c r="C5196" i="7"/>
  <c r="D5196" i="7" s="1"/>
  <c r="C5204" i="7"/>
  <c r="D5204" i="7" s="1"/>
  <c r="C5182" i="7"/>
  <c r="D5182" i="7" s="1"/>
  <c r="F5188" i="1" s="1"/>
  <c r="G5188" i="1" s="1"/>
  <c r="C5198" i="7"/>
  <c r="D5198" i="7" s="1"/>
  <c r="F5204" i="1" s="1"/>
  <c r="G5204" i="1" s="1"/>
  <c r="C5205" i="7"/>
  <c r="D5205" i="7" s="1"/>
  <c r="F5211" i="1" s="1"/>
  <c r="G5211" i="1" s="1"/>
  <c r="C5186" i="7"/>
  <c r="D5186" i="7" s="1"/>
  <c r="F5192" i="1" s="1"/>
  <c r="G5192" i="1" s="1"/>
  <c r="C5202" i="7"/>
  <c r="D5202" i="7" s="1"/>
  <c r="F5208" i="1" s="1"/>
  <c r="G5208" i="1" s="1"/>
  <c r="C5206" i="7"/>
  <c r="D5206" i="7" s="1"/>
  <c r="F5212" i="1" s="1"/>
  <c r="G5212" i="1" s="1"/>
  <c r="C5187" i="7"/>
  <c r="D5187" i="7" s="1"/>
  <c r="C5203" i="7"/>
  <c r="D5203" i="7" s="1"/>
  <c r="C5189" i="7"/>
  <c r="D5189" i="7" s="1"/>
  <c r="F5195" i="1" s="1"/>
  <c r="G5195" i="1" s="1"/>
  <c r="C5190" i="7"/>
  <c r="D5190" i="7" s="1"/>
  <c r="F5196" i="1" s="1"/>
  <c r="G5196" i="1" s="1"/>
  <c r="C5178" i="7"/>
  <c r="D5178" i="7" s="1"/>
  <c r="F5184" i="1" s="1"/>
  <c r="G5184" i="1" s="1"/>
  <c r="C5194" i="7"/>
  <c r="D5194" i="7" s="1"/>
  <c r="F5200" i="1" s="1"/>
  <c r="G5200" i="1" s="1"/>
  <c r="C5179" i="7"/>
  <c r="D5179" i="7" s="1"/>
  <c r="C5195" i="7"/>
  <c r="D5195" i="7" s="1"/>
  <c r="C5181" i="7"/>
  <c r="D5181" i="7" s="1"/>
  <c r="F5187" i="1" s="1"/>
  <c r="G5187" i="1" s="1"/>
  <c r="C5197" i="7"/>
  <c r="D5197" i="7" s="1"/>
  <c r="F5203" i="1" s="1"/>
  <c r="G5203" i="1" s="1"/>
  <c r="D149" i="6"/>
  <c r="C4447" i="7"/>
  <c r="D4447" i="7" s="1"/>
  <c r="C4455" i="7"/>
  <c r="D4455" i="7" s="1"/>
  <c r="C4463" i="7"/>
  <c r="D4463" i="7" s="1"/>
  <c r="C4471" i="7"/>
  <c r="D4471" i="7" s="1"/>
  <c r="C4448" i="7"/>
  <c r="D4448" i="7" s="1"/>
  <c r="F4454" i="1" s="1"/>
  <c r="G4454" i="1" s="1"/>
  <c r="C4456" i="7"/>
  <c r="D4456" i="7" s="1"/>
  <c r="F4462" i="1" s="1"/>
  <c r="G4462" i="1" s="1"/>
  <c r="C4464" i="7"/>
  <c r="D4464" i="7" s="1"/>
  <c r="F4470" i="1" s="1"/>
  <c r="G4470" i="1" s="1"/>
  <c r="C4472" i="7"/>
  <c r="D4472" i="7" s="1"/>
  <c r="F4478" i="1" s="1"/>
  <c r="G4478" i="1" s="1"/>
  <c r="C4449" i="7"/>
  <c r="D4449" i="7" s="1"/>
  <c r="F4455" i="1" s="1"/>
  <c r="G4455" i="1" s="1"/>
  <c r="C4457" i="7"/>
  <c r="D4457" i="7" s="1"/>
  <c r="F4463" i="1" s="1"/>
  <c r="G4463" i="1" s="1"/>
  <c r="C4465" i="7"/>
  <c r="D4465" i="7" s="1"/>
  <c r="F4471" i="1" s="1"/>
  <c r="G4471" i="1" s="1"/>
  <c r="C4473" i="7"/>
  <c r="D4473" i="7" s="1"/>
  <c r="F4479" i="1" s="1"/>
  <c r="G4479" i="1" s="1"/>
  <c r="C4452" i="7"/>
  <c r="D4452" i="7" s="1"/>
  <c r="C4460" i="7"/>
  <c r="D4460" i="7" s="1"/>
  <c r="C4468" i="7"/>
  <c r="D4468" i="7" s="1"/>
  <c r="C4458" i="7"/>
  <c r="D4458" i="7" s="1"/>
  <c r="F4464" i="1" s="1"/>
  <c r="G4464" i="1" s="1"/>
  <c r="C4474" i="7"/>
  <c r="D4474" i="7" s="1"/>
  <c r="F4480" i="1" s="1"/>
  <c r="G4480" i="1" s="1"/>
  <c r="C4459" i="7"/>
  <c r="D4459" i="7" s="1"/>
  <c r="C4475" i="7"/>
  <c r="D4475" i="7" s="1"/>
  <c r="C4445" i="7"/>
  <c r="D4445" i="7" s="1"/>
  <c r="F4451" i="1" s="1"/>
  <c r="G4451" i="1" s="1"/>
  <c r="C4461" i="7"/>
  <c r="D4461" i="7" s="1"/>
  <c r="F4467" i="1" s="1"/>
  <c r="G4467" i="1" s="1"/>
  <c r="C4450" i="7"/>
  <c r="D4450" i="7" s="1"/>
  <c r="F4456" i="1" s="1"/>
  <c r="G4456" i="1" s="1"/>
  <c r="C4470" i="7"/>
  <c r="D4470" i="7" s="1"/>
  <c r="F4476" i="1" s="1"/>
  <c r="G4476" i="1" s="1"/>
  <c r="C4451" i="7"/>
  <c r="D4451" i="7" s="1"/>
  <c r="C4453" i="7"/>
  <c r="D4453" i="7" s="1"/>
  <c r="F4459" i="1" s="1"/>
  <c r="G4459" i="1" s="1"/>
  <c r="C4454" i="7"/>
  <c r="D4454" i="7" s="1"/>
  <c r="F4460" i="1" s="1"/>
  <c r="G4460" i="1" s="1"/>
  <c r="C4462" i="7"/>
  <c r="D4462" i="7" s="1"/>
  <c r="F4468" i="1" s="1"/>
  <c r="G4468" i="1" s="1"/>
  <c r="C4466" i="7"/>
  <c r="D4466" i="7" s="1"/>
  <c r="F4472" i="1" s="1"/>
  <c r="G4472" i="1" s="1"/>
  <c r="C4467" i="7"/>
  <c r="D4467" i="7" s="1"/>
  <c r="C4446" i="7"/>
  <c r="D4446" i="7" s="1"/>
  <c r="F4452" i="1" s="1"/>
  <c r="G4452" i="1" s="1"/>
  <c r="C4469" i="7"/>
  <c r="D4469" i="7" s="1"/>
  <c r="F4475" i="1" s="1"/>
  <c r="G4475" i="1" s="1"/>
  <c r="D125" i="6"/>
  <c r="C3716" i="7"/>
  <c r="D3716" i="7" s="1"/>
  <c r="C3724" i="7"/>
  <c r="D3724" i="7" s="1"/>
  <c r="C3732" i="7"/>
  <c r="D3732" i="7" s="1"/>
  <c r="C3740" i="7"/>
  <c r="D3740" i="7" s="1"/>
  <c r="C3718" i="7"/>
  <c r="D3718" i="7" s="1"/>
  <c r="C3726" i="7"/>
  <c r="D3726" i="7" s="1"/>
  <c r="C3734" i="7"/>
  <c r="D3734" i="7" s="1"/>
  <c r="C3742" i="7"/>
  <c r="D3742" i="7" s="1"/>
  <c r="C3720" i="7"/>
  <c r="D3720" i="7" s="1"/>
  <c r="F3726" i="1" s="1"/>
  <c r="G3726" i="1" s="1"/>
  <c r="C3728" i="7"/>
  <c r="D3728" i="7" s="1"/>
  <c r="F3734" i="1" s="1"/>
  <c r="G3734" i="1" s="1"/>
  <c r="C3736" i="7"/>
  <c r="D3736" i="7" s="1"/>
  <c r="F3742" i="1" s="1"/>
  <c r="G3742" i="1" s="1"/>
  <c r="C3744" i="7"/>
  <c r="D3744" i="7" s="1"/>
  <c r="F3750" i="1" s="1"/>
  <c r="G3750" i="1" s="1"/>
  <c r="C3721" i="7"/>
  <c r="D3721" i="7" s="1"/>
  <c r="F3727" i="1" s="1"/>
  <c r="G3727" i="1" s="1"/>
  <c r="C3733" i="7"/>
  <c r="D3733" i="7" s="1"/>
  <c r="F3739" i="1" s="1"/>
  <c r="G3739" i="1" s="1"/>
  <c r="C3722" i="7"/>
  <c r="D3722" i="7" s="1"/>
  <c r="F3728" i="1" s="1"/>
  <c r="G3728" i="1" s="1"/>
  <c r="C3735" i="7"/>
  <c r="D3735" i="7" s="1"/>
  <c r="F3741" i="1" s="1"/>
  <c r="G3741" i="1" s="1"/>
  <c r="C3723" i="7"/>
  <c r="D3723" i="7" s="1"/>
  <c r="C3737" i="7"/>
  <c r="D3737" i="7" s="1"/>
  <c r="F3743" i="1" s="1"/>
  <c r="G3743" i="1" s="1"/>
  <c r="C3715" i="7"/>
  <c r="D3715" i="7" s="1"/>
  <c r="C3729" i="7"/>
  <c r="D3729" i="7" s="1"/>
  <c r="F3735" i="1" s="1"/>
  <c r="G3735" i="1" s="1"/>
  <c r="C3741" i="7"/>
  <c r="D3741" i="7" s="1"/>
  <c r="F3747" i="1" s="1"/>
  <c r="G3747" i="1" s="1"/>
  <c r="C3725" i="7"/>
  <c r="D3725" i="7" s="1"/>
  <c r="F3731" i="1" s="1"/>
  <c r="G3731" i="1" s="1"/>
  <c r="C3727" i="7"/>
  <c r="D3727" i="7" s="1"/>
  <c r="F3733" i="1" s="1"/>
  <c r="G3733" i="1" s="1"/>
  <c r="C3730" i="7"/>
  <c r="D3730" i="7" s="1"/>
  <c r="F3736" i="1" s="1"/>
  <c r="G3736" i="1" s="1"/>
  <c r="C3731" i="7"/>
  <c r="D3731" i="7" s="1"/>
  <c r="C3717" i="7"/>
  <c r="D3717" i="7" s="1"/>
  <c r="F3723" i="1" s="1"/>
  <c r="G3723" i="1" s="1"/>
  <c r="C3738" i="7"/>
  <c r="D3738" i="7" s="1"/>
  <c r="F3744" i="1" s="1"/>
  <c r="G3744" i="1" s="1"/>
  <c r="C3745" i="7"/>
  <c r="D3745" i="7" s="1"/>
  <c r="F3751" i="1" s="1"/>
  <c r="G3751" i="1" s="1"/>
  <c r="C3719" i="7"/>
  <c r="D3719" i="7" s="1"/>
  <c r="F3725" i="1" s="1"/>
  <c r="G3725" i="1" s="1"/>
  <c r="C3739" i="7"/>
  <c r="D3739" i="7" s="1"/>
  <c r="C3743" i="7"/>
  <c r="D3743" i="7" s="1"/>
  <c r="F3749" i="1" s="1"/>
  <c r="G3749" i="1" s="1"/>
  <c r="D109" i="6"/>
  <c r="C3236" i="7"/>
  <c r="D3236" i="7" s="1"/>
  <c r="C3244" i="7"/>
  <c r="D3244" i="7" s="1"/>
  <c r="C3252" i="7"/>
  <c r="D3252" i="7" s="1"/>
  <c r="C3230" i="7"/>
  <c r="D3230" i="7" s="1"/>
  <c r="C3238" i="7"/>
  <c r="D3238" i="7" s="1"/>
  <c r="C3246" i="7"/>
  <c r="D3246" i="7" s="1"/>
  <c r="C3254" i="7"/>
  <c r="D3254" i="7" s="1"/>
  <c r="C3232" i="7"/>
  <c r="D3232" i="7" s="1"/>
  <c r="F3238" i="1" s="1"/>
  <c r="G3238" i="1" s="1"/>
  <c r="C3240" i="7"/>
  <c r="D3240" i="7" s="1"/>
  <c r="F3246" i="1" s="1"/>
  <c r="G3246" i="1" s="1"/>
  <c r="C3248" i="7"/>
  <c r="D3248" i="7" s="1"/>
  <c r="F3254" i="1" s="1"/>
  <c r="G3254" i="1" s="1"/>
  <c r="C3256" i="7"/>
  <c r="D3256" i="7" s="1"/>
  <c r="F3262" i="1" s="1"/>
  <c r="G3262" i="1" s="1"/>
  <c r="C3234" i="7"/>
  <c r="D3234" i="7" s="1"/>
  <c r="F3240" i="1" s="1"/>
  <c r="G3240" i="1" s="1"/>
  <c r="C3247" i="7"/>
  <c r="D3247" i="7" s="1"/>
  <c r="C3235" i="7"/>
  <c r="D3235" i="7" s="1"/>
  <c r="C3249" i="7"/>
  <c r="D3249" i="7" s="1"/>
  <c r="F3255" i="1" s="1"/>
  <c r="G3255" i="1" s="1"/>
  <c r="C3237" i="7"/>
  <c r="D3237" i="7" s="1"/>
  <c r="F3243" i="1" s="1"/>
  <c r="G3243" i="1" s="1"/>
  <c r="C3250" i="7"/>
  <c r="D3250" i="7" s="1"/>
  <c r="F3256" i="1" s="1"/>
  <c r="G3256" i="1" s="1"/>
  <c r="C3229" i="7"/>
  <c r="D3229" i="7" s="1"/>
  <c r="F3235" i="1" s="1"/>
  <c r="G3235" i="1" s="1"/>
  <c r="C3242" i="7"/>
  <c r="D3242" i="7" s="1"/>
  <c r="F3248" i="1" s="1"/>
  <c r="G3248" i="1" s="1"/>
  <c r="C3255" i="7"/>
  <c r="D3255" i="7" s="1"/>
  <c r="C3239" i="7"/>
  <c r="D3239" i="7" s="1"/>
  <c r="F3245" i="1" s="1"/>
  <c r="G3245" i="1" s="1"/>
  <c r="C3241" i="7"/>
  <c r="D3241" i="7" s="1"/>
  <c r="F3247" i="1" s="1"/>
  <c r="G3247" i="1" s="1"/>
  <c r="C3243" i="7"/>
  <c r="D3243" i="7" s="1"/>
  <c r="C3231" i="7"/>
  <c r="D3231" i="7" s="1"/>
  <c r="F3237" i="1" s="1"/>
  <c r="G3237" i="1" s="1"/>
  <c r="C3257" i="7"/>
  <c r="D3257" i="7" s="1"/>
  <c r="F3263" i="1" s="1"/>
  <c r="G3263" i="1" s="1"/>
  <c r="C3233" i="7"/>
  <c r="D3233" i="7" s="1"/>
  <c r="F3239" i="1" s="1"/>
  <c r="G3239" i="1" s="1"/>
  <c r="C3245" i="7"/>
  <c r="D3245" i="7" s="1"/>
  <c r="F3251" i="1" s="1"/>
  <c r="G3251" i="1" s="1"/>
  <c r="C3251" i="7"/>
  <c r="D3251" i="7" s="1"/>
  <c r="C3253" i="7"/>
  <c r="D3253" i="7" s="1"/>
  <c r="F3259" i="1" s="1"/>
  <c r="G3259" i="1" s="1"/>
  <c r="C3258" i="7"/>
  <c r="D3258" i="7" s="1"/>
  <c r="F3264" i="1" s="1"/>
  <c r="G3264" i="1" s="1"/>
  <c r="D69" i="6"/>
  <c r="C2012" i="7"/>
  <c r="D2012" i="7" s="1"/>
  <c r="C2020" i="7"/>
  <c r="D2020" i="7" s="1"/>
  <c r="C2028" i="7"/>
  <c r="D2028" i="7" s="1"/>
  <c r="C2036" i="7"/>
  <c r="D2036" i="7" s="1"/>
  <c r="C2013" i="7"/>
  <c r="D2013" i="7" s="1"/>
  <c r="F2019" i="1" s="1"/>
  <c r="G2019" i="1" s="1"/>
  <c r="C2021" i="7"/>
  <c r="D2021" i="7" s="1"/>
  <c r="F2027" i="1" s="1"/>
  <c r="G2027" i="1" s="1"/>
  <c r="C2029" i="7"/>
  <c r="D2029" i="7" s="1"/>
  <c r="F2035" i="1" s="1"/>
  <c r="G2035" i="1" s="1"/>
  <c r="C2037" i="7"/>
  <c r="D2037" i="7" s="1"/>
  <c r="F2043" i="1" s="1"/>
  <c r="G2043" i="1" s="1"/>
  <c r="C2014" i="7"/>
  <c r="D2014" i="7" s="1"/>
  <c r="C2022" i="7"/>
  <c r="D2022" i="7" s="1"/>
  <c r="C2030" i="7"/>
  <c r="D2030" i="7" s="1"/>
  <c r="C2038" i="7"/>
  <c r="D2038" i="7" s="1"/>
  <c r="C2016" i="7"/>
  <c r="D2016" i="7" s="1"/>
  <c r="F2022" i="1" s="1"/>
  <c r="G2022" i="1" s="1"/>
  <c r="C2024" i="7"/>
  <c r="D2024" i="7" s="1"/>
  <c r="F2030" i="1" s="1"/>
  <c r="G2030" i="1" s="1"/>
  <c r="C2032" i="7"/>
  <c r="D2032" i="7" s="1"/>
  <c r="F2038" i="1" s="1"/>
  <c r="G2038" i="1" s="1"/>
  <c r="C2040" i="7"/>
  <c r="D2040" i="7" s="1"/>
  <c r="C2023" i="7"/>
  <c r="D2023" i="7" s="1"/>
  <c r="C2039" i="7"/>
  <c r="D2039" i="7" s="1"/>
  <c r="C2025" i="7"/>
  <c r="D2025" i="7" s="1"/>
  <c r="F2031" i="1" s="1"/>
  <c r="G2031" i="1" s="1"/>
  <c r="C2010" i="7"/>
  <c r="D2010" i="7" s="1"/>
  <c r="F2016" i="1" s="1"/>
  <c r="G2016" i="1" s="1"/>
  <c r="C2026" i="7"/>
  <c r="D2026" i="7" s="1"/>
  <c r="F2032" i="1" s="1"/>
  <c r="G2032" i="1" s="1"/>
  <c r="C2017" i="7"/>
  <c r="D2017" i="7" s="1"/>
  <c r="F2023" i="1" s="1"/>
  <c r="G2023" i="1" s="1"/>
  <c r="C2033" i="7"/>
  <c r="D2033" i="7" s="1"/>
  <c r="F2039" i="1" s="1"/>
  <c r="G2039" i="1" s="1"/>
  <c r="C2027" i="7"/>
  <c r="D2027" i="7" s="1"/>
  <c r="C2031" i="7"/>
  <c r="D2031" i="7" s="1"/>
  <c r="C2034" i="7"/>
  <c r="D2034" i="7" s="1"/>
  <c r="F2040" i="1" s="1"/>
  <c r="G2040" i="1" s="1"/>
  <c r="C2018" i="7"/>
  <c r="D2018" i="7" s="1"/>
  <c r="F2024" i="1" s="1"/>
  <c r="G2024" i="1" s="1"/>
  <c r="C2011" i="7"/>
  <c r="D2011" i="7" s="1"/>
  <c r="C2035" i="7"/>
  <c r="D2035" i="7" s="1"/>
  <c r="C2015" i="7"/>
  <c r="D2015" i="7" s="1"/>
  <c r="C2019" i="7"/>
  <c r="D2019" i="7" s="1"/>
  <c r="D45" i="6"/>
  <c r="C1281" i="7"/>
  <c r="D1281" i="7" s="1"/>
  <c r="F1287" i="1" s="1"/>
  <c r="G1287" i="1" s="1"/>
  <c r="C1289" i="7"/>
  <c r="D1289" i="7" s="1"/>
  <c r="F1295" i="1" s="1"/>
  <c r="G1295" i="1" s="1"/>
  <c r="C1297" i="7"/>
  <c r="D1297" i="7" s="1"/>
  <c r="F1303" i="1" s="1"/>
  <c r="G1303" i="1" s="1"/>
  <c r="C1305" i="7"/>
  <c r="D1305" i="7" s="1"/>
  <c r="F1311" i="1" s="1"/>
  <c r="G1311" i="1" s="1"/>
  <c r="C1282" i="7"/>
  <c r="D1282" i="7" s="1"/>
  <c r="F1288" i="1" s="1"/>
  <c r="G1288" i="1" s="1"/>
  <c r="C1290" i="7"/>
  <c r="D1290" i="7" s="1"/>
  <c r="F1296" i="1" s="1"/>
  <c r="G1296" i="1" s="1"/>
  <c r="C1298" i="7"/>
  <c r="D1298" i="7" s="1"/>
  <c r="F1304" i="1" s="1"/>
  <c r="G1304" i="1" s="1"/>
  <c r="C1306" i="7"/>
  <c r="D1306" i="7" s="1"/>
  <c r="F1312" i="1" s="1"/>
  <c r="G1312" i="1" s="1"/>
  <c r="C1283" i="7"/>
  <c r="D1283" i="7" s="1"/>
  <c r="C1291" i="7"/>
  <c r="D1291" i="7" s="1"/>
  <c r="C1299" i="7"/>
  <c r="D1299" i="7" s="1"/>
  <c r="C1307" i="7"/>
  <c r="D1307" i="7" s="1"/>
  <c r="C1284" i="7"/>
  <c r="D1284" i="7" s="1"/>
  <c r="C1292" i="7"/>
  <c r="D1292" i="7" s="1"/>
  <c r="C1300" i="7"/>
  <c r="D1300" i="7" s="1"/>
  <c r="C1308" i="7"/>
  <c r="D1308" i="7" s="1"/>
  <c r="C1293" i="7"/>
  <c r="D1293" i="7" s="1"/>
  <c r="F1299" i="1" s="1"/>
  <c r="G1299" i="1" s="1"/>
  <c r="C1309" i="7"/>
  <c r="D1309" i="7" s="1"/>
  <c r="F1315" i="1" s="1"/>
  <c r="G1315" i="1" s="1"/>
  <c r="C1294" i="7"/>
  <c r="D1294" i="7" s="1"/>
  <c r="C1310" i="7"/>
  <c r="D1310" i="7" s="1"/>
  <c r="C1295" i="7"/>
  <c r="D1295" i="7" s="1"/>
  <c r="C1285" i="7"/>
  <c r="D1285" i="7" s="1"/>
  <c r="F1291" i="1" s="1"/>
  <c r="G1291" i="1" s="1"/>
  <c r="C1301" i="7"/>
  <c r="D1301" i="7" s="1"/>
  <c r="F1307" i="1" s="1"/>
  <c r="G1307" i="1" s="1"/>
  <c r="C1280" i="7"/>
  <c r="D1280" i="7" s="1"/>
  <c r="C1286" i="7"/>
  <c r="D1286" i="7" s="1"/>
  <c r="F1292" i="1" s="1"/>
  <c r="G1292" i="1" s="1"/>
  <c r="C1287" i="7"/>
  <c r="D1287" i="7" s="1"/>
  <c r="C1302" i="7"/>
  <c r="D1302" i="7" s="1"/>
  <c r="C1303" i="7"/>
  <c r="D1303" i="7" s="1"/>
  <c r="C1288" i="7"/>
  <c r="D1288" i="7" s="1"/>
  <c r="C1296" i="7"/>
  <c r="D1296" i="7" s="1"/>
  <c r="C1304" i="7"/>
  <c r="D1304" i="7" s="1"/>
  <c r="D275" i="6"/>
  <c r="C8282" i="7"/>
  <c r="D8282" i="7" s="1"/>
  <c r="F8288" i="1" s="1"/>
  <c r="G8288" i="1" s="1"/>
  <c r="C8290" i="7"/>
  <c r="D8290" i="7" s="1"/>
  <c r="F8296" i="1" s="1"/>
  <c r="G8296" i="1" s="1"/>
  <c r="C8298" i="7"/>
  <c r="D8298" i="7" s="1"/>
  <c r="F8304" i="1" s="1"/>
  <c r="G8304" i="1" s="1"/>
  <c r="C8306" i="7"/>
  <c r="D8306" i="7" s="1"/>
  <c r="F8312" i="1" s="1"/>
  <c r="G8312" i="1" s="1"/>
  <c r="C8293" i="7"/>
  <c r="D8293" i="7" s="1"/>
  <c r="F8299" i="1" s="1"/>
  <c r="G8299" i="1" s="1"/>
  <c r="C8283" i="7"/>
  <c r="D8283" i="7" s="1"/>
  <c r="F8289" i="1" s="1"/>
  <c r="G8289" i="1" s="1"/>
  <c r="C8291" i="7"/>
  <c r="D8291" i="7" s="1"/>
  <c r="F8297" i="1" s="1"/>
  <c r="G8297" i="1" s="1"/>
  <c r="C8299" i="7"/>
  <c r="D8299" i="7" s="1"/>
  <c r="F8305" i="1" s="1"/>
  <c r="G8305" i="1" s="1"/>
  <c r="C8307" i="7"/>
  <c r="D8307" i="7" s="1"/>
  <c r="F8313" i="1" s="1"/>
  <c r="G8313" i="1" s="1"/>
  <c r="C8285" i="7"/>
  <c r="D8285" i="7" s="1"/>
  <c r="F8291" i="1" s="1"/>
  <c r="G8291" i="1" s="1"/>
  <c r="C8301" i="7"/>
  <c r="D8301" i="7" s="1"/>
  <c r="F8307" i="1" s="1"/>
  <c r="G8307" i="1" s="1"/>
  <c r="C8286" i="7"/>
  <c r="D8286" i="7" s="1"/>
  <c r="F8292" i="1" s="1"/>
  <c r="G8292" i="1" s="1"/>
  <c r="C8302" i="7"/>
  <c r="D8302" i="7" s="1"/>
  <c r="F8308" i="1" s="1"/>
  <c r="G8308" i="1" s="1"/>
  <c r="C8310" i="7"/>
  <c r="D8310" i="7" s="1"/>
  <c r="F8316" i="1" s="1"/>
  <c r="G8316" i="1" s="1"/>
  <c r="C8289" i="7"/>
  <c r="D8289" i="7" s="1"/>
  <c r="F8295" i="1" s="1"/>
  <c r="G8295" i="1" s="1"/>
  <c r="C8284" i="7"/>
  <c r="D8284" i="7" s="1"/>
  <c r="F8290" i="1" s="1"/>
  <c r="G8290" i="1" s="1"/>
  <c r="C8292" i="7"/>
  <c r="D8292" i="7" s="1"/>
  <c r="F8298" i="1" s="1"/>
  <c r="G8298" i="1" s="1"/>
  <c r="C8300" i="7"/>
  <c r="D8300" i="7" s="1"/>
  <c r="F8306" i="1" s="1"/>
  <c r="G8306" i="1" s="1"/>
  <c r="C8308" i="7"/>
  <c r="D8308" i="7" s="1"/>
  <c r="F8314" i="1" s="1"/>
  <c r="G8314" i="1" s="1"/>
  <c r="C8309" i="7"/>
  <c r="D8309" i="7" s="1"/>
  <c r="F8315" i="1" s="1"/>
  <c r="G8315" i="1" s="1"/>
  <c r="C8294" i="7"/>
  <c r="D8294" i="7" s="1"/>
  <c r="F8300" i="1" s="1"/>
  <c r="G8300" i="1" s="1"/>
  <c r="C8297" i="7"/>
  <c r="D8297" i="7" s="1"/>
  <c r="F8303" i="1" s="1"/>
  <c r="G8303" i="1" s="1"/>
  <c r="C8287" i="7"/>
  <c r="D8287" i="7" s="1"/>
  <c r="F8293" i="1" s="1"/>
  <c r="G8293" i="1" s="1"/>
  <c r="C8295" i="7"/>
  <c r="D8295" i="7" s="1"/>
  <c r="F8301" i="1" s="1"/>
  <c r="G8301" i="1" s="1"/>
  <c r="C8303" i="7"/>
  <c r="D8303" i="7" s="1"/>
  <c r="F8309" i="1" s="1"/>
  <c r="G8309" i="1" s="1"/>
  <c r="C8311" i="7"/>
  <c r="D8311" i="7" s="1"/>
  <c r="F8317" i="1" s="1"/>
  <c r="G8317" i="1" s="1"/>
  <c r="C8288" i="7"/>
  <c r="D8288" i="7" s="1"/>
  <c r="F8294" i="1" s="1"/>
  <c r="G8294" i="1" s="1"/>
  <c r="C8296" i="7"/>
  <c r="D8296" i="7" s="1"/>
  <c r="F8302" i="1" s="1"/>
  <c r="G8302" i="1" s="1"/>
  <c r="C8304" i="7"/>
  <c r="D8304" i="7" s="1"/>
  <c r="F8310" i="1" s="1"/>
  <c r="G8310" i="1" s="1"/>
  <c r="C8305" i="7"/>
  <c r="D8305" i="7" s="1"/>
  <c r="F8311" i="1" s="1"/>
  <c r="G8311" i="1" s="1"/>
  <c r="D259" i="6"/>
  <c r="C7794" i="7"/>
  <c r="D7794" i="7" s="1"/>
  <c r="F7800" i="1" s="1"/>
  <c r="G7800" i="1" s="1"/>
  <c r="C7802" i="7"/>
  <c r="D7802" i="7" s="1"/>
  <c r="F7808" i="1" s="1"/>
  <c r="G7808" i="1" s="1"/>
  <c r="C7810" i="7"/>
  <c r="D7810" i="7" s="1"/>
  <c r="F7816" i="1" s="1"/>
  <c r="G7816" i="1" s="1"/>
  <c r="C7818" i="7"/>
  <c r="D7818" i="7" s="1"/>
  <c r="F7824" i="1" s="1"/>
  <c r="G7824" i="1" s="1"/>
  <c r="C7797" i="7"/>
  <c r="D7797" i="7" s="1"/>
  <c r="F7803" i="1" s="1"/>
  <c r="G7803" i="1" s="1"/>
  <c r="C7821" i="7"/>
  <c r="D7821" i="7" s="1"/>
  <c r="F7827" i="1" s="1"/>
  <c r="G7827" i="1" s="1"/>
  <c r="C7793" i="7"/>
  <c r="D7793" i="7" s="1"/>
  <c r="F7799" i="1" s="1"/>
  <c r="G7799" i="1" s="1"/>
  <c r="C7795" i="7"/>
  <c r="D7795" i="7" s="1"/>
  <c r="F7801" i="1" s="1"/>
  <c r="G7801" i="1" s="1"/>
  <c r="C7803" i="7"/>
  <c r="D7803" i="7" s="1"/>
  <c r="F7809" i="1" s="1"/>
  <c r="G7809" i="1" s="1"/>
  <c r="C7811" i="7"/>
  <c r="D7811" i="7" s="1"/>
  <c r="F7817" i="1" s="1"/>
  <c r="G7817" i="1" s="1"/>
  <c r="C7819" i="7"/>
  <c r="D7819" i="7" s="1"/>
  <c r="F7825" i="1" s="1"/>
  <c r="G7825" i="1" s="1"/>
  <c r="C7813" i="7"/>
  <c r="D7813" i="7" s="1"/>
  <c r="F7819" i="1" s="1"/>
  <c r="G7819" i="1" s="1"/>
  <c r="C7806" i="7"/>
  <c r="D7806" i="7" s="1"/>
  <c r="F7812" i="1" s="1"/>
  <c r="G7812" i="1" s="1"/>
  <c r="C7822" i="7"/>
  <c r="D7822" i="7" s="1"/>
  <c r="F7828" i="1" s="1"/>
  <c r="G7828" i="1" s="1"/>
  <c r="C7801" i="7"/>
  <c r="D7801" i="7" s="1"/>
  <c r="F7807" i="1" s="1"/>
  <c r="G7807" i="1" s="1"/>
  <c r="C7796" i="7"/>
  <c r="D7796" i="7" s="1"/>
  <c r="F7802" i="1" s="1"/>
  <c r="G7802" i="1" s="1"/>
  <c r="C7804" i="7"/>
  <c r="D7804" i="7" s="1"/>
  <c r="F7810" i="1" s="1"/>
  <c r="G7810" i="1" s="1"/>
  <c r="C7812" i="7"/>
  <c r="D7812" i="7" s="1"/>
  <c r="F7818" i="1" s="1"/>
  <c r="G7818" i="1" s="1"/>
  <c r="C7820" i="7"/>
  <c r="D7820" i="7" s="1"/>
  <c r="F7826" i="1" s="1"/>
  <c r="G7826" i="1" s="1"/>
  <c r="C7805" i="7"/>
  <c r="D7805" i="7" s="1"/>
  <c r="F7811" i="1" s="1"/>
  <c r="G7811" i="1" s="1"/>
  <c r="C7798" i="7"/>
  <c r="D7798" i="7" s="1"/>
  <c r="F7804" i="1" s="1"/>
  <c r="G7804" i="1" s="1"/>
  <c r="C7814" i="7"/>
  <c r="D7814" i="7" s="1"/>
  <c r="F7820" i="1" s="1"/>
  <c r="G7820" i="1" s="1"/>
  <c r="C7809" i="7"/>
  <c r="D7809" i="7" s="1"/>
  <c r="F7815" i="1" s="1"/>
  <c r="G7815" i="1" s="1"/>
  <c r="C7799" i="7"/>
  <c r="D7799" i="7" s="1"/>
  <c r="F7805" i="1" s="1"/>
  <c r="G7805" i="1" s="1"/>
  <c r="C7807" i="7"/>
  <c r="D7807" i="7" s="1"/>
  <c r="F7813" i="1" s="1"/>
  <c r="G7813" i="1" s="1"/>
  <c r="C7815" i="7"/>
  <c r="D7815" i="7" s="1"/>
  <c r="F7821" i="1" s="1"/>
  <c r="G7821" i="1" s="1"/>
  <c r="C7823" i="7"/>
  <c r="D7823" i="7" s="1"/>
  <c r="F7829" i="1" s="1"/>
  <c r="G7829" i="1" s="1"/>
  <c r="C7800" i="7"/>
  <c r="D7800" i="7" s="1"/>
  <c r="F7806" i="1" s="1"/>
  <c r="G7806" i="1" s="1"/>
  <c r="C7808" i="7"/>
  <c r="D7808" i="7" s="1"/>
  <c r="F7814" i="1" s="1"/>
  <c r="G7814" i="1" s="1"/>
  <c r="C7816" i="7"/>
  <c r="D7816" i="7" s="1"/>
  <c r="F7822" i="1" s="1"/>
  <c r="G7822" i="1" s="1"/>
  <c r="C7817" i="7"/>
  <c r="D7817" i="7" s="1"/>
  <c r="F7823" i="1" s="1"/>
  <c r="G7823" i="1" s="1"/>
  <c r="D243" i="6"/>
  <c r="C7312" i="7"/>
  <c r="D7312" i="7" s="1"/>
  <c r="F7318" i="1" s="1"/>
  <c r="G7318" i="1" s="1"/>
  <c r="C7320" i="7"/>
  <c r="D7320" i="7" s="1"/>
  <c r="F7326" i="1" s="1"/>
  <c r="G7326" i="1" s="1"/>
  <c r="C7328" i="7"/>
  <c r="D7328" i="7" s="1"/>
  <c r="F7334" i="1" s="1"/>
  <c r="G7334" i="1" s="1"/>
  <c r="C7336" i="7"/>
  <c r="D7336" i="7" s="1"/>
  <c r="F7342" i="1" s="1"/>
  <c r="G7342" i="1" s="1"/>
  <c r="C7313" i="7"/>
  <c r="D7313" i="7" s="1"/>
  <c r="F7319" i="1" s="1"/>
  <c r="G7319" i="1" s="1"/>
  <c r="C7321" i="7"/>
  <c r="D7321" i="7" s="1"/>
  <c r="F7327" i="1" s="1"/>
  <c r="G7327" i="1" s="1"/>
  <c r="C7329" i="7"/>
  <c r="D7329" i="7" s="1"/>
  <c r="F7335" i="1" s="1"/>
  <c r="G7335" i="1" s="1"/>
  <c r="C7337" i="7"/>
  <c r="D7337" i="7" s="1"/>
  <c r="F7343" i="1" s="1"/>
  <c r="G7343" i="1" s="1"/>
  <c r="C7308" i="7"/>
  <c r="D7308" i="7" s="1"/>
  <c r="F7314" i="1" s="1"/>
  <c r="G7314" i="1" s="1"/>
  <c r="C7316" i="7"/>
  <c r="D7316" i="7" s="1"/>
  <c r="F7322" i="1" s="1"/>
  <c r="G7322" i="1" s="1"/>
  <c r="C7324" i="7"/>
  <c r="D7324" i="7" s="1"/>
  <c r="F7330" i="1" s="1"/>
  <c r="G7330" i="1" s="1"/>
  <c r="C7332" i="7"/>
  <c r="D7332" i="7" s="1"/>
  <c r="F7338" i="1" s="1"/>
  <c r="G7338" i="1" s="1"/>
  <c r="C7314" i="7"/>
  <c r="D7314" i="7" s="1"/>
  <c r="F7320" i="1" s="1"/>
  <c r="G7320" i="1" s="1"/>
  <c r="C7326" i="7"/>
  <c r="D7326" i="7" s="1"/>
  <c r="F7332" i="1" s="1"/>
  <c r="G7332" i="1" s="1"/>
  <c r="C7318" i="7"/>
  <c r="D7318" i="7" s="1"/>
  <c r="F7324" i="1" s="1"/>
  <c r="G7324" i="1" s="1"/>
  <c r="C7315" i="7"/>
  <c r="D7315" i="7" s="1"/>
  <c r="F7321" i="1" s="1"/>
  <c r="G7321" i="1" s="1"/>
  <c r="C7327" i="7"/>
  <c r="D7327" i="7" s="1"/>
  <c r="F7333" i="1" s="1"/>
  <c r="G7333" i="1" s="1"/>
  <c r="C7331" i="7"/>
  <c r="D7331" i="7" s="1"/>
  <c r="F7337" i="1" s="1"/>
  <c r="G7337" i="1" s="1"/>
  <c r="C7333" i="7"/>
  <c r="D7333" i="7" s="1"/>
  <c r="F7339" i="1" s="1"/>
  <c r="G7339" i="1" s="1"/>
  <c r="C7311" i="7"/>
  <c r="D7311" i="7" s="1"/>
  <c r="F7317" i="1" s="1"/>
  <c r="G7317" i="1" s="1"/>
  <c r="C7317" i="7"/>
  <c r="D7317" i="7" s="1"/>
  <c r="F7323" i="1" s="1"/>
  <c r="G7323" i="1" s="1"/>
  <c r="C7330" i="7"/>
  <c r="D7330" i="7" s="1"/>
  <c r="F7336" i="1" s="1"/>
  <c r="G7336" i="1" s="1"/>
  <c r="C7319" i="7"/>
  <c r="D7319" i="7" s="1"/>
  <c r="F7325" i="1" s="1"/>
  <c r="G7325" i="1" s="1"/>
  <c r="C7338" i="7"/>
  <c r="D7338" i="7" s="1"/>
  <c r="F7344" i="1" s="1"/>
  <c r="G7344" i="1" s="1"/>
  <c r="C7309" i="7"/>
  <c r="D7309" i="7" s="1"/>
  <c r="F7315" i="1" s="1"/>
  <c r="G7315" i="1" s="1"/>
  <c r="C7322" i="7"/>
  <c r="D7322" i="7" s="1"/>
  <c r="F7328" i="1" s="1"/>
  <c r="G7328" i="1" s="1"/>
  <c r="C7334" i="7"/>
  <c r="D7334" i="7" s="1"/>
  <c r="F7340" i="1" s="1"/>
  <c r="G7340" i="1" s="1"/>
  <c r="C7310" i="7"/>
  <c r="D7310" i="7" s="1"/>
  <c r="F7316" i="1" s="1"/>
  <c r="G7316" i="1" s="1"/>
  <c r="C7323" i="7"/>
  <c r="D7323" i="7" s="1"/>
  <c r="F7329" i="1" s="1"/>
  <c r="G7329" i="1" s="1"/>
  <c r="C7335" i="7"/>
  <c r="D7335" i="7" s="1"/>
  <c r="F7341" i="1" s="1"/>
  <c r="G7341" i="1" s="1"/>
  <c r="C7325" i="7"/>
  <c r="D7325" i="7" s="1"/>
  <c r="F7331" i="1" s="1"/>
  <c r="G7331" i="1" s="1"/>
  <c r="D227" i="6"/>
  <c r="C6824" i="7"/>
  <c r="D6824" i="7" s="1"/>
  <c r="F6830" i="1" s="1"/>
  <c r="G6830" i="1" s="1"/>
  <c r="C6832" i="7"/>
  <c r="D6832" i="7" s="1"/>
  <c r="F6838" i="1" s="1"/>
  <c r="G6838" i="1" s="1"/>
  <c r="C6840" i="7"/>
  <c r="D6840" i="7" s="1"/>
  <c r="F6846" i="1" s="1"/>
  <c r="G6846" i="1" s="1"/>
  <c r="C6848" i="7"/>
  <c r="D6848" i="7" s="1"/>
  <c r="F6854" i="1" s="1"/>
  <c r="G6854" i="1" s="1"/>
  <c r="C6825" i="7"/>
  <c r="D6825" i="7" s="1"/>
  <c r="F6831" i="1" s="1"/>
  <c r="G6831" i="1" s="1"/>
  <c r="C6833" i="7"/>
  <c r="D6833" i="7" s="1"/>
  <c r="F6839" i="1" s="1"/>
  <c r="G6839" i="1" s="1"/>
  <c r="C6841" i="7"/>
  <c r="D6841" i="7" s="1"/>
  <c r="F6847" i="1" s="1"/>
  <c r="G6847" i="1" s="1"/>
  <c r="C6849" i="7"/>
  <c r="D6849" i="7" s="1"/>
  <c r="F6855" i="1" s="1"/>
  <c r="G6855" i="1" s="1"/>
  <c r="C6828" i="7"/>
  <c r="D6828" i="7" s="1"/>
  <c r="F6834" i="1" s="1"/>
  <c r="G6834" i="1" s="1"/>
  <c r="C6836" i="7"/>
  <c r="D6836" i="7" s="1"/>
  <c r="F6842" i="1" s="1"/>
  <c r="G6842" i="1" s="1"/>
  <c r="C6844" i="7"/>
  <c r="D6844" i="7" s="1"/>
  <c r="F6850" i="1" s="1"/>
  <c r="G6850" i="1" s="1"/>
  <c r="C6827" i="7"/>
  <c r="D6827" i="7" s="1"/>
  <c r="F6833" i="1" s="1"/>
  <c r="G6833" i="1" s="1"/>
  <c r="C6839" i="7"/>
  <c r="D6839" i="7" s="1"/>
  <c r="F6845" i="1" s="1"/>
  <c r="G6845" i="1" s="1"/>
  <c r="C6831" i="7"/>
  <c r="D6831" i="7" s="1"/>
  <c r="F6837" i="1" s="1"/>
  <c r="G6837" i="1" s="1"/>
  <c r="C6829" i="7"/>
  <c r="D6829" i="7" s="1"/>
  <c r="F6835" i="1" s="1"/>
  <c r="G6835" i="1" s="1"/>
  <c r="C6842" i="7"/>
  <c r="D6842" i="7" s="1"/>
  <c r="F6848" i="1" s="1"/>
  <c r="G6848" i="1" s="1"/>
  <c r="C6846" i="7"/>
  <c r="D6846" i="7" s="1"/>
  <c r="F6852" i="1" s="1"/>
  <c r="G6852" i="1" s="1"/>
  <c r="C6838" i="7"/>
  <c r="D6838" i="7" s="1"/>
  <c r="F6844" i="1" s="1"/>
  <c r="G6844" i="1" s="1"/>
  <c r="C6830" i="7"/>
  <c r="D6830" i="7" s="1"/>
  <c r="F6836" i="1" s="1"/>
  <c r="G6836" i="1" s="1"/>
  <c r="C6843" i="7"/>
  <c r="D6843" i="7" s="1"/>
  <c r="F6849" i="1" s="1"/>
  <c r="G6849" i="1" s="1"/>
  <c r="C6845" i="7"/>
  <c r="D6845" i="7" s="1"/>
  <c r="F6851" i="1" s="1"/>
  <c r="G6851" i="1" s="1"/>
  <c r="C6821" i="7"/>
  <c r="D6821" i="7" s="1"/>
  <c r="F6827" i="1" s="1"/>
  <c r="G6827" i="1" s="1"/>
  <c r="C6834" i="7"/>
  <c r="D6834" i="7" s="1"/>
  <c r="F6840" i="1" s="1"/>
  <c r="G6840" i="1" s="1"/>
  <c r="C6822" i="7"/>
  <c r="D6822" i="7" s="1"/>
  <c r="F6828" i="1" s="1"/>
  <c r="G6828" i="1" s="1"/>
  <c r="C6835" i="7"/>
  <c r="D6835" i="7" s="1"/>
  <c r="F6841" i="1" s="1"/>
  <c r="G6841" i="1" s="1"/>
  <c r="C6847" i="7"/>
  <c r="D6847" i="7" s="1"/>
  <c r="F6853" i="1" s="1"/>
  <c r="G6853" i="1" s="1"/>
  <c r="C6823" i="7"/>
  <c r="D6823" i="7" s="1"/>
  <c r="F6829" i="1" s="1"/>
  <c r="G6829" i="1" s="1"/>
  <c r="C6837" i="7"/>
  <c r="D6837" i="7" s="1"/>
  <c r="F6843" i="1" s="1"/>
  <c r="G6843" i="1" s="1"/>
  <c r="C6850" i="7"/>
  <c r="D6850" i="7" s="1"/>
  <c r="F6856" i="1" s="1"/>
  <c r="G6856" i="1" s="1"/>
  <c r="C6826" i="7"/>
  <c r="D6826" i="7" s="1"/>
  <c r="F6832" i="1" s="1"/>
  <c r="G6832" i="1" s="1"/>
  <c r="D219" i="6"/>
  <c r="C6584" i="7"/>
  <c r="D6584" i="7" s="1"/>
  <c r="F6590" i="1" s="1"/>
  <c r="G6590" i="1" s="1"/>
  <c r="C6592" i="7"/>
  <c r="D6592" i="7" s="1"/>
  <c r="F6598" i="1" s="1"/>
  <c r="G6598" i="1" s="1"/>
  <c r="C6600" i="7"/>
  <c r="D6600" i="7" s="1"/>
  <c r="F6606" i="1" s="1"/>
  <c r="G6606" i="1" s="1"/>
  <c r="C6577" i="7"/>
  <c r="D6577" i="7" s="1"/>
  <c r="F6583" i="1" s="1"/>
  <c r="G6583" i="1" s="1"/>
  <c r="C6585" i="7"/>
  <c r="D6585" i="7" s="1"/>
  <c r="F6591" i="1" s="1"/>
  <c r="G6591" i="1" s="1"/>
  <c r="C6593" i="7"/>
  <c r="D6593" i="7" s="1"/>
  <c r="F6599" i="1" s="1"/>
  <c r="G6599" i="1" s="1"/>
  <c r="C6601" i="7"/>
  <c r="D6601" i="7" s="1"/>
  <c r="F6607" i="1" s="1"/>
  <c r="G6607" i="1" s="1"/>
  <c r="C6580" i="7"/>
  <c r="D6580" i="7" s="1"/>
  <c r="F6586" i="1" s="1"/>
  <c r="G6586" i="1" s="1"/>
  <c r="C6588" i="7"/>
  <c r="D6588" i="7" s="1"/>
  <c r="F6594" i="1" s="1"/>
  <c r="G6594" i="1" s="1"/>
  <c r="C6596" i="7"/>
  <c r="D6596" i="7" s="1"/>
  <c r="F6602" i="1" s="1"/>
  <c r="G6602" i="1" s="1"/>
  <c r="C6604" i="7"/>
  <c r="D6604" i="7" s="1"/>
  <c r="F6610" i="1" s="1"/>
  <c r="G6610" i="1" s="1"/>
  <c r="C6583" i="7"/>
  <c r="D6583" i="7" s="1"/>
  <c r="F6589" i="1" s="1"/>
  <c r="G6589" i="1" s="1"/>
  <c r="C6597" i="7"/>
  <c r="D6597" i="7" s="1"/>
  <c r="F6603" i="1" s="1"/>
  <c r="G6603" i="1" s="1"/>
  <c r="C6602" i="7"/>
  <c r="D6602" i="7" s="1"/>
  <c r="F6608" i="1" s="1"/>
  <c r="G6608" i="1" s="1"/>
  <c r="C6586" i="7"/>
  <c r="D6586" i="7" s="1"/>
  <c r="F6592" i="1" s="1"/>
  <c r="G6592" i="1" s="1"/>
  <c r="C6598" i="7"/>
  <c r="D6598" i="7" s="1"/>
  <c r="F6604" i="1" s="1"/>
  <c r="G6604" i="1" s="1"/>
  <c r="C6578" i="7"/>
  <c r="D6578" i="7" s="1"/>
  <c r="F6584" i="1" s="1"/>
  <c r="G6584" i="1" s="1"/>
  <c r="C6603" i="7"/>
  <c r="D6603" i="7" s="1"/>
  <c r="F6609" i="1" s="1"/>
  <c r="G6609" i="1" s="1"/>
  <c r="C6595" i="7"/>
  <c r="D6595" i="7" s="1"/>
  <c r="F6601" i="1" s="1"/>
  <c r="G6601" i="1" s="1"/>
  <c r="C6587" i="7"/>
  <c r="D6587" i="7" s="1"/>
  <c r="F6593" i="1" s="1"/>
  <c r="G6593" i="1" s="1"/>
  <c r="C6599" i="7"/>
  <c r="D6599" i="7" s="1"/>
  <c r="F6605" i="1" s="1"/>
  <c r="G6605" i="1" s="1"/>
  <c r="C6589" i="7"/>
  <c r="D6589" i="7" s="1"/>
  <c r="F6595" i="1" s="1"/>
  <c r="G6595" i="1" s="1"/>
  <c r="C6590" i="7"/>
  <c r="D6590" i="7" s="1"/>
  <c r="F6596" i="1" s="1"/>
  <c r="G6596" i="1" s="1"/>
  <c r="C6582" i="7"/>
  <c r="D6582" i="7" s="1"/>
  <c r="F6588" i="1" s="1"/>
  <c r="G6588" i="1" s="1"/>
  <c r="C6607" i="7"/>
  <c r="D6607" i="7" s="1"/>
  <c r="F6613" i="1" s="1"/>
  <c r="G6613" i="1" s="1"/>
  <c r="C6579" i="7"/>
  <c r="D6579" i="7" s="1"/>
  <c r="F6585" i="1" s="1"/>
  <c r="G6585" i="1" s="1"/>
  <c r="C6591" i="7"/>
  <c r="D6591" i="7" s="1"/>
  <c r="F6597" i="1" s="1"/>
  <c r="G6597" i="1" s="1"/>
  <c r="C6605" i="7"/>
  <c r="D6605" i="7" s="1"/>
  <c r="F6611" i="1" s="1"/>
  <c r="G6611" i="1" s="1"/>
  <c r="C6581" i="7"/>
  <c r="D6581" i="7" s="1"/>
  <c r="F6587" i="1" s="1"/>
  <c r="G6587" i="1" s="1"/>
  <c r="C6594" i="7"/>
  <c r="D6594" i="7" s="1"/>
  <c r="F6600" i="1" s="1"/>
  <c r="G6600" i="1" s="1"/>
  <c r="C6606" i="7"/>
  <c r="D6606" i="7" s="1"/>
  <c r="F6612" i="1" s="1"/>
  <c r="G6612" i="1" s="1"/>
  <c r="D203" i="6"/>
  <c r="C6096" i="7"/>
  <c r="D6096" i="7" s="1"/>
  <c r="F6102" i="1" s="1"/>
  <c r="G6102" i="1" s="1"/>
  <c r="C6104" i="7"/>
  <c r="D6104" i="7" s="1"/>
  <c r="F6110" i="1" s="1"/>
  <c r="G6110" i="1" s="1"/>
  <c r="C6112" i="7"/>
  <c r="D6112" i="7" s="1"/>
  <c r="F6118" i="1" s="1"/>
  <c r="G6118" i="1" s="1"/>
  <c r="C6097" i="7"/>
  <c r="D6097" i="7" s="1"/>
  <c r="F6103" i="1" s="1"/>
  <c r="G6103" i="1" s="1"/>
  <c r="C6105" i="7"/>
  <c r="D6105" i="7" s="1"/>
  <c r="F6111" i="1" s="1"/>
  <c r="G6111" i="1" s="1"/>
  <c r="C6113" i="7"/>
  <c r="D6113" i="7" s="1"/>
  <c r="F6119" i="1" s="1"/>
  <c r="G6119" i="1" s="1"/>
  <c r="C6092" i="7"/>
  <c r="D6092" i="7" s="1"/>
  <c r="F6098" i="1" s="1"/>
  <c r="G6098" i="1" s="1"/>
  <c r="C6100" i="7"/>
  <c r="D6100" i="7" s="1"/>
  <c r="F6106" i="1" s="1"/>
  <c r="G6106" i="1" s="1"/>
  <c r="C6108" i="7"/>
  <c r="D6108" i="7" s="1"/>
  <c r="F6114" i="1" s="1"/>
  <c r="G6114" i="1" s="1"/>
  <c r="C6116" i="7"/>
  <c r="D6116" i="7" s="1"/>
  <c r="F6122" i="1" s="1"/>
  <c r="G6122" i="1" s="1"/>
  <c r="C6098" i="7"/>
  <c r="D6098" i="7" s="1"/>
  <c r="F6104" i="1" s="1"/>
  <c r="G6104" i="1" s="1"/>
  <c r="C6110" i="7"/>
  <c r="D6110" i="7" s="1"/>
  <c r="F6116" i="1" s="1"/>
  <c r="G6116" i="1" s="1"/>
  <c r="C6115" i="7"/>
  <c r="D6115" i="7" s="1"/>
  <c r="F6121" i="1" s="1"/>
  <c r="G6121" i="1" s="1"/>
  <c r="C6099" i="7"/>
  <c r="D6099" i="7" s="1"/>
  <c r="F6105" i="1" s="1"/>
  <c r="G6105" i="1" s="1"/>
  <c r="C6111" i="7"/>
  <c r="D6111" i="7" s="1"/>
  <c r="F6117" i="1" s="1"/>
  <c r="G6117" i="1" s="1"/>
  <c r="C6090" i="7"/>
  <c r="D6090" i="7" s="1"/>
  <c r="F6096" i="1" s="1"/>
  <c r="G6096" i="1" s="1"/>
  <c r="C6103" i="7"/>
  <c r="D6103" i="7" s="1"/>
  <c r="F6109" i="1" s="1"/>
  <c r="G6109" i="1" s="1"/>
  <c r="C6095" i="7"/>
  <c r="D6095" i="7" s="1"/>
  <c r="F6101" i="1" s="1"/>
  <c r="G6101" i="1" s="1"/>
  <c r="C6101" i="7"/>
  <c r="D6101" i="7" s="1"/>
  <c r="F6107" i="1" s="1"/>
  <c r="G6107" i="1" s="1"/>
  <c r="C6114" i="7"/>
  <c r="D6114" i="7" s="1"/>
  <c r="F6120" i="1" s="1"/>
  <c r="G6120" i="1" s="1"/>
  <c r="C6102" i="7"/>
  <c r="D6102" i="7" s="1"/>
  <c r="F6108" i="1" s="1"/>
  <c r="G6108" i="1" s="1"/>
  <c r="C6091" i="7"/>
  <c r="D6091" i="7" s="1"/>
  <c r="F6097" i="1" s="1"/>
  <c r="G6097" i="1" s="1"/>
  <c r="C6117" i="7"/>
  <c r="D6117" i="7" s="1"/>
  <c r="F6123" i="1" s="1"/>
  <c r="G6123" i="1" s="1"/>
  <c r="C6109" i="7"/>
  <c r="D6109" i="7" s="1"/>
  <c r="F6115" i="1" s="1"/>
  <c r="G6115" i="1" s="1"/>
  <c r="C6093" i="7"/>
  <c r="D6093" i="7" s="1"/>
  <c r="F6099" i="1" s="1"/>
  <c r="G6099" i="1" s="1"/>
  <c r="C6106" i="7"/>
  <c r="D6106" i="7" s="1"/>
  <c r="F6112" i="1" s="1"/>
  <c r="G6112" i="1" s="1"/>
  <c r="C6118" i="7"/>
  <c r="D6118" i="7" s="1"/>
  <c r="F6124" i="1" s="1"/>
  <c r="G6124" i="1" s="1"/>
  <c r="C6094" i="7"/>
  <c r="D6094" i="7" s="1"/>
  <c r="F6100" i="1" s="1"/>
  <c r="G6100" i="1" s="1"/>
  <c r="C6107" i="7"/>
  <c r="D6107" i="7" s="1"/>
  <c r="F6113" i="1" s="1"/>
  <c r="G6113" i="1" s="1"/>
  <c r="C6119" i="7"/>
  <c r="D6119" i="7" s="1"/>
  <c r="F6125" i="1" s="1"/>
  <c r="G6125" i="1" s="1"/>
  <c r="D187" i="6"/>
  <c r="C5607" i="7"/>
  <c r="D5607" i="7" s="1"/>
  <c r="F5613" i="1" s="1"/>
  <c r="G5613" i="1" s="1"/>
  <c r="C5615" i="7"/>
  <c r="D5615" i="7" s="1"/>
  <c r="F5621" i="1" s="1"/>
  <c r="G5621" i="1" s="1"/>
  <c r="C5623" i="7"/>
  <c r="D5623" i="7" s="1"/>
  <c r="F5629" i="1" s="1"/>
  <c r="G5629" i="1" s="1"/>
  <c r="C5631" i="7"/>
  <c r="D5631" i="7" s="1"/>
  <c r="F5637" i="1" s="1"/>
  <c r="G5637" i="1" s="1"/>
  <c r="C5608" i="7"/>
  <c r="D5608" i="7" s="1"/>
  <c r="F5614" i="1" s="1"/>
  <c r="G5614" i="1" s="1"/>
  <c r="C5616" i="7"/>
  <c r="D5616" i="7" s="1"/>
  <c r="F5622" i="1" s="1"/>
  <c r="G5622" i="1" s="1"/>
  <c r="C5624" i="7"/>
  <c r="D5624" i="7" s="1"/>
  <c r="F5630" i="1" s="1"/>
  <c r="G5630" i="1" s="1"/>
  <c r="C5632" i="7"/>
  <c r="D5632" i="7" s="1"/>
  <c r="F5638" i="1" s="1"/>
  <c r="G5638" i="1" s="1"/>
  <c r="C5609" i="7"/>
  <c r="D5609" i="7" s="1"/>
  <c r="F5615" i="1" s="1"/>
  <c r="G5615" i="1" s="1"/>
  <c r="C5617" i="7"/>
  <c r="D5617" i="7" s="1"/>
  <c r="F5623" i="1" s="1"/>
  <c r="G5623" i="1" s="1"/>
  <c r="C5625" i="7"/>
  <c r="D5625" i="7" s="1"/>
  <c r="F5631" i="1" s="1"/>
  <c r="G5631" i="1" s="1"/>
  <c r="C5604" i="7"/>
  <c r="D5604" i="7" s="1"/>
  <c r="F5610" i="1" s="1"/>
  <c r="G5610" i="1" s="1"/>
  <c r="C5612" i="7"/>
  <c r="D5612" i="7" s="1"/>
  <c r="F5618" i="1" s="1"/>
  <c r="G5618" i="1" s="1"/>
  <c r="C5620" i="7"/>
  <c r="D5620" i="7" s="1"/>
  <c r="F5626" i="1" s="1"/>
  <c r="G5626" i="1" s="1"/>
  <c r="C5628" i="7"/>
  <c r="D5628" i="7" s="1"/>
  <c r="F5634" i="1" s="1"/>
  <c r="G5634" i="1" s="1"/>
  <c r="C5614" i="7"/>
  <c r="D5614" i="7" s="1"/>
  <c r="F5620" i="1" s="1"/>
  <c r="G5620" i="1" s="1"/>
  <c r="C5630" i="7"/>
  <c r="D5630" i="7" s="1"/>
  <c r="F5636" i="1" s="1"/>
  <c r="G5636" i="1" s="1"/>
  <c r="C5602" i="7"/>
  <c r="D5602" i="7" s="1"/>
  <c r="F5608" i="1" s="1"/>
  <c r="G5608" i="1" s="1"/>
  <c r="C5618" i="7"/>
  <c r="D5618" i="7" s="1"/>
  <c r="F5624" i="1" s="1"/>
  <c r="G5624" i="1" s="1"/>
  <c r="C5621" i="7"/>
  <c r="D5621" i="7" s="1"/>
  <c r="F5627" i="1" s="1"/>
  <c r="G5627" i="1" s="1"/>
  <c r="C5606" i="7"/>
  <c r="D5606" i="7" s="1"/>
  <c r="F5612" i="1" s="1"/>
  <c r="G5612" i="1" s="1"/>
  <c r="C5603" i="7"/>
  <c r="D5603" i="7" s="1"/>
  <c r="F5609" i="1" s="1"/>
  <c r="G5609" i="1" s="1"/>
  <c r="C5619" i="7"/>
  <c r="D5619" i="7" s="1"/>
  <c r="F5625" i="1" s="1"/>
  <c r="G5625" i="1" s="1"/>
  <c r="C5605" i="7"/>
  <c r="D5605" i="7" s="1"/>
  <c r="F5611" i="1" s="1"/>
  <c r="G5611" i="1" s="1"/>
  <c r="C5622" i="7"/>
  <c r="D5622" i="7" s="1"/>
  <c r="F5628" i="1" s="1"/>
  <c r="G5628" i="1" s="1"/>
  <c r="C5610" i="7"/>
  <c r="D5610" i="7" s="1"/>
  <c r="F5616" i="1" s="1"/>
  <c r="G5616" i="1" s="1"/>
  <c r="C5626" i="7"/>
  <c r="D5626" i="7" s="1"/>
  <c r="F5632" i="1" s="1"/>
  <c r="G5632" i="1" s="1"/>
  <c r="C5611" i="7"/>
  <c r="D5611" i="7" s="1"/>
  <c r="F5617" i="1" s="1"/>
  <c r="G5617" i="1" s="1"/>
  <c r="C5627" i="7"/>
  <c r="D5627" i="7" s="1"/>
  <c r="F5633" i="1" s="1"/>
  <c r="G5633" i="1" s="1"/>
  <c r="C5613" i="7"/>
  <c r="D5613" i="7" s="1"/>
  <c r="F5619" i="1" s="1"/>
  <c r="G5619" i="1" s="1"/>
  <c r="C5629" i="7"/>
  <c r="D5629" i="7" s="1"/>
  <c r="F5635" i="1" s="1"/>
  <c r="G5635" i="1" s="1"/>
  <c r="D171" i="6"/>
  <c r="C5119" i="7"/>
  <c r="D5119" i="7" s="1"/>
  <c r="F5125" i="1" s="1"/>
  <c r="G5125" i="1" s="1"/>
  <c r="C5127" i="7"/>
  <c r="D5127" i="7" s="1"/>
  <c r="F5133" i="1" s="1"/>
  <c r="G5133" i="1" s="1"/>
  <c r="C5135" i="7"/>
  <c r="D5135" i="7" s="1"/>
  <c r="F5141" i="1" s="1"/>
  <c r="G5141" i="1" s="1"/>
  <c r="C5143" i="7"/>
  <c r="D5143" i="7" s="1"/>
  <c r="F5149" i="1" s="1"/>
  <c r="G5149" i="1" s="1"/>
  <c r="C5120" i="7"/>
  <c r="D5120" i="7" s="1"/>
  <c r="F5126" i="1" s="1"/>
  <c r="G5126" i="1" s="1"/>
  <c r="C5128" i="7"/>
  <c r="D5128" i="7" s="1"/>
  <c r="F5134" i="1" s="1"/>
  <c r="G5134" i="1" s="1"/>
  <c r="C5136" i="7"/>
  <c r="D5136" i="7" s="1"/>
  <c r="F5142" i="1" s="1"/>
  <c r="G5142" i="1" s="1"/>
  <c r="C5144" i="7"/>
  <c r="D5144" i="7" s="1"/>
  <c r="F5150" i="1" s="1"/>
  <c r="G5150" i="1" s="1"/>
  <c r="C5121" i="7"/>
  <c r="D5121" i="7" s="1"/>
  <c r="F5127" i="1" s="1"/>
  <c r="G5127" i="1" s="1"/>
  <c r="C5129" i="7"/>
  <c r="D5129" i="7" s="1"/>
  <c r="F5135" i="1" s="1"/>
  <c r="G5135" i="1" s="1"/>
  <c r="C5137" i="7"/>
  <c r="D5137" i="7" s="1"/>
  <c r="F5143" i="1" s="1"/>
  <c r="G5143" i="1" s="1"/>
  <c r="C5145" i="7"/>
  <c r="D5145" i="7" s="1"/>
  <c r="F5151" i="1" s="1"/>
  <c r="G5151" i="1" s="1"/>
  <c r="C5116" i="7"/>
  <c r="D5116" i="7" s="1"/>
  <c r="F5122" i="1" s="1"/>
  <c r="G5122" i="1" s="1"/>
  <c r="C5124" i="7"/>
  <c r="D5124" i="7" s="1"/>
  <c r="F5130" i="1" s="1"/>
  <c r="G5130" i="1" s="1"/>
  <c r="C5132" i="7"/>
  <c r="D5132" i="7" s="1"/>
  <c r="C5140" i="7"/>
  <c r="D5140" i="7" s="1"/>
  <c r="C5118" i="7"/>
  <c r="D5118" i="7" s="1"/>
  <c r="F5124" i="1" s="1"/>
  <c r="G5124" i="1" s="1"/>
  <c r="C5134" i="7"/>
  <c r="D5134" i="7" s="1"/>
  <c r="F5140" i="1" s="1"/>
  <c r="G5140" i="1" s="1"/>
  <c r="C5125" i="7"/>
  <c r="D5125" i="7" s="1"/>
  <c r="F5131" i="1" s="1"/>
  <c r="G5131" i="1" s="1"/>
  <c r="C5122" i="7"/>
  <c r="D5122" i="7" s="1"/>
  <c r="F5128" i="1" s="1"/>
  <c r="G5128" i="1" s="1"/>
  <c r="C5138" i="7"/>
  <c r="D5138" i="7" s="1"/>
  <c r="F5144" i="1" s="1"/>
  <c r="G5144" i="1" s="1"/>
  <c r="C5141" i="7"/>
  <c r="D5141" i="7" s="1"/>
  <c r="F5147" i="1" s="1"/>
  <c r="G5147" i="1" s="1"/>
  <c r="C5142" i="7"/>
  <c r="D5142" i="7" s="1"/>
  <c r="F5148" i="1" s="1"/>
  <c r="G5148" i="1" s="1"/>
  <c r="C5123" i="7"/>
  <c r="D5123" i="7" s="1"/>
  <c r="C5139" i="7"/>
  <c r="D5139" i="7" s="1"/>
  <c r="C5126" i="7"/>
  <c r="D5126" i="7" s="1"/>
  <c r="F5132" i="1" s="1"/>
  <c r="G5132" i="1" s="1"/>
  <c r="C5130" i="7"/>
  <c r="D5130" i="7" s="1"/>
  <c r="F5136" i="1" s="1"/>
  <c r="G5136" i="1" s="1"/>
  <c r="C5146" i="7"/>
  <c r="D5146" i="7" s="1"/>
  <c r="F5152" i="1" s="1"/>
  <c r="G5152" i="1" s="1"/>
  <c r="C5131" i="7"/>
  <c r="D5131" i="7" s="1"/>
  <c r="C5117" i="7"/>
  <c r="D5117" i="7" s="1"/>
  <c r="F5123" i="1" s="1"/>
  <c r="G5123" i="1" s="1"/>
  <c r="C5133" i="7"/>
  <c r="D5133" i="7" s="1"/>
  <c r="F5139" i="1" s="1"/>
  <c r="G5139" i="1" s="1"/>
  <c r="D155" i="6"/>
  <c r="C4631" i="7"/>
  <c r="D4631" i="7" s="1"/>
  <c r="C4639" i="7"/>
  <c r="D4639" i="7" s="1"/>
  <c r="C4647" i="7"/>
  <c r="D4647" i="7" s="1"/>
  <c r="C4655" i="7"/>
  <c r="D4655" i="7" s="1"/>
  <c r="C4632" i="7"/>
  <c r="D4632" i="7" s="1"/>
  <c r="F4638" i="1" s="1"/>
  <c r="G4638" i="1" s="1"/>
  <c r="C4640" i="7"/>
  <c r="D4640" i="7" s="1"/>
  <c r="F4646" i="1" s="1"/>
  <c r="G4646" i="1" s="1"/>
  <c r="C4648" i="7"/>
  <c r="D4648" i="7" s="1"/>
  <c r="F4654" i="1" s="1"/>
  <c r="G4654" i="1" s="1"/>
  <c r="C4656" i="7"/>
  <c r="D4656" i="7" s="1"/>
  <c r="F4662" i="1" s="1"/>
  <c r="G4662" i="1" s="1"/>
  <c r="C4633" i="7"/>
  <c r="D4633" i="7" s="1"/>
  <c r="F4639" i="1" s="1"/>
  <c r="G4639" i="1" s="1"/>
  <c r="C4641" i="7"/>
  <c r="D4641" i="7" s="1"/>
  <c r="F4647" i="1" s="1"/>
  <c r="G4647" i="1" s="1"/>
  <c r="C4649" i="7"/>
  <c r="D4649" i="7" s="1"/>
  <c r="F4655" i="1" s="1"/>
  <c r="G4655" i="1" s="1"/>
  <c r="C4657" i="7"/>
  <c r="D4657" i="7" s="1"/>
  <c r="F4663" i="1" s="1"/>
  <c r="G4663" i="1" s="1"/>
  <c r="C4636" i="7"/>
  <c r="D4636" i="7" s="1"/>
  <c r="C4644" i="7"/>
  <c r="D4644" i="7" s="1"/>
  <c r="C4652" i="7"/>
  <c r="D4652" i="7" s="1"/>
  <c r="C4634" i="7"/>
  <c r="D4634" i="7" s="1"/>
  <c r="F4640" i="1" s="1"/>
  <c r="G4640" i="1" s="1"/>
  <c r="C4650" i="7"/>
  <c r="D4650" i="7" s="1"/>
  <c r="F4656" i="1" s="1"/>
  <c r="G4656" i="1" s="1"/>
  <c r="C4635" i="7"/>
  <c r="D4635" i="7" s="1"/>
  <c r="C4651" i="7"/>
  <c r="D4651" i="7" s="1"/>
  <c r="C4637" i="7"/>
  <c r="D4637" i="7" s="1"/>
  <c r="F4643" i="1" s="1"/>
  <c r="G4643" i="1" s="1"/>
  <c r="C4653" i="7"/>
  <c r="D4653" i="7" s="1"/>
  <c r="F4659" i="1" s="1"/>
  <c r="G4659" i="1" s="1"/>
  <c r="C4654" i="7"/>
  <c r="D4654" i="7" s="1"/>
  <c r="F4660" i="1" s="1"/>
  <c r="G4660" i="1" s="1"/>
  <c r="C4629" i="7"/>
  <c r="D4629" i="7" s="1"/>
  <c r="F4635" i="1" s="1"/>
  <c r="G4635" i="1" s="1"/>
  <c r="C4658" i="7"/>
  <c r="D4658" i="7" s="1"/>
  <c r="F4664" i="1" s="1"/>
  <c r="G4664" i="1" s="1"/>
  <c r="C4638" i="7"/>
  <c r="D4638" i="7" s="1"/>
  <c r="F4644" i="1" s="1"/>
  <c r="G4644" i="1" s="1"/>
  <c r="C4642" i="7"/>
  <c r="D4642" i="7" s="1"/>
  <c r="F4648" i="1" s="1"/>
  <c r="G4648" i="1" s="1"/>
  <c r="C4630" i="7"/>
  <c r="D4630" i="7" s="1"/>
  <c r="F4636" i="1" s="1"/>
  <c r="G4636" i="1" s="1"/>
  <c r="C4643" i="7"/>
  <c r="D4643" i="7" s="1"/>
  <c r="C4645" i="7"/>
  <c r="D4645" i="7" s="1"/>
  <c r="F4651" i="1" s="1"/>
  <c r="G4651" i="1" s="1"/>
  <c r="C4646" i="7"/>
  <c r="D4646" i="7" s="1"/>
  <c r="F4652" i="1" s="1"/>
  <c r="G4652" i="1" s="1"/>
  <c r="D139" i="6"/>
  <c r="C4143" i="7"/>
  <c r="D4143" i="7" s="1"/>
  <c r="F4149" i="1" s="1"/>
  <c r="G4149" i="1" s="1"/>
  <c r="C4151" i="7"/>
  <c r="D4151" i="7" s="1"/>
  <c r="C4159" i="7"/>
  <c r="D4159" i="7" s="1"/>
  <c r="C4167" i="7"/>
  <c r="D4167" i="7" s="1"/>
  <c r="C4144" i="7"/>
  <c r="D4144" i="7" s="1"/>
  <c r="F4150" i="1" s="1"/>
  <c r="G4150" i="1" s="1"/>
  <c r="C4152" i="7"/>
  <c r="D4152" i="7" s="1"/>
  <c r="F4158" i="1" s="1"/>
  <c r="G4158" i="1" s="1"/>
  <c r="C4160" i="7"/>
  <c r="D4160" i="7" s="1"/>
  <c r="F4166" i="1" s="1"/>
  <c r="G4166" i="1" s="1"/>
  <c r="C4168" i="7"/>
  <c r="D4168" i="7" s="1"/>
  <c r="F4174" i="1" s="1"/>
  <c r="G4174" i="1" s="1"/>
  <c r="C4145" i="7"/>
  <c r="D4145" i="7" s="1"/>
  <c r="F4151" i="1" s="1"/>
  <c r="G4151" i="1" s="1"/>
  <c r="C4153" i="7"/>
  <c r="D4153" i="7" s="1"/>
  <c r="F4159" i="1" s="1"/>
  <c r="G4159" i="1" s="1"/>
  <c r="C4161" i="7"/>
  <c r="D4161" i="7" s="1"/>
  <c r="F4167" i="1" s="1"/>
  <c r="G4167" i="1" s="1"/>
  <c r="C4169" i="7"/>
  <c r="D4169" i="7" s="1"/>
  <c r="F4175" i="1" s="1"/>
  <c r="G4175" i="1" s="1"/>
  <c r="C4148" i="7"/>
  <c r="D4148" i="7" s="1"/>
  <c r="C4156" i="7"/>
  <c r="D4156" i="7" s="1"/>
  <c r="C4164" i="7"/>
  <c r="D4164" i="7" s="1"/>
  <c r="C4154" i="7"/>
  <c r="D4154" i="7" s="1"/>
  <c r="F4160" i="1" s="1"/>
  <c r="G4160" i="1" s="1"/>
  <c r="C4170" i="7"/>
  <c r="D4170" i="7" s="1"/>
  <c r="F4176" i="1" s="1"/>
  <c r="G4176" i="1" s="1"/>
  <c r="C4155" i="7"/>
  <c r="D4155" i="7" s="1"/>
  <c r="C4171" i="7"/>
  <c r="D4171" i="7" s="1"/>
  <c r="C4141" i="7"/>
  <c r="D4141" i="7" s="1"/>
  <c r="F4147" i="1" s="1"/>
  <c r="G4147" i="1" s="1"/>
  <c r="C4157" i="7"/>
  <c r="D4157" i="7" s="1"/>
  <c r="F4163" i="1" s="1"/>
  <c r="G4163" i="1" s="1"/>
  <c r="C4142" i="7"/>
  <c r="D4142" i="7" s="1"/>
  <c r="C4165" i="7"/>
  <c r="D4165" i="7" s="1"/>
  <c r="F4171" i="1" s="1"/>
  <c r="G4171" i="1" s="1"/>
  <c r="C4146" i="7"/>
  <c r="D4146" i="7" s="1"/>
  <c r="F4152" i="1" s="1"/>
  <c r="G4152" i="1" s="1"/>
  <c r="C4166" i="7"/>
  <c r="D4166" i="7" s="1"/>
  <c r="F4172" i="1" s="1"/>
  <c r="G4172" i="1" s="1"/>
  <c r="C4147" i="7"/>
  <c r="D4147" i="7" s="1"/>
  <c r="C4149" i="7"/>
  <c r="D4149" i="7" s="1"/>
  <c r="F4155" i="1" s="1"/>
  <c r="G4155" i="1" s="1"/>
  <c r="C4150" i="7"/>
  <c r="D4150" i="7" s="1"/>
  <c r="C4158" i="7"/>
  <c r="D4158" i="7" s="1"/>
  <c r="C4162" i="7"/>
  <c r="D4162" i="7" s="1"/>
  <c r="F4168" i="1" s="1"/>
  <c r="G4168" i="1" s="1"/>
  <c r="C4163" i="7"/>
  <c r="D4163" i="7" s="1"/>
  <c r="D123" i="6"/>
  <c r="C3660" i="7"/>
  <c r="D3660" i="7" s="1"/>
  <c r="C3668" i="7"/>
  <c r="D3668" i="7" s="1"/>
  <c r="C3676" i="7"/>
  <c r="D3676" i="7" s="1"/>
  <c r="C3684" i="7"/>
  <c r="D3684" i="7" s="1"/>
  <c r="C3662" i="7"/>
  <c r="D3662" i="7" s="1"/>
  <c r="C3670" i="7"/>
  <c r="D3670" i="7" s="1"/>
  <c r="C3678" i="7"/>
  <c r="D3678" i="7" s="1"/>
  <c r="C3656" i="7"/>
  <c r="D3656" i="7" s="1"/>
  <c r="F3662" i="1" s="1"/>
  <c r="G3662" i="1" s="1"/>
  <c r="C3664" i="7"/>
  <c r="D3664" i="7" s="1"/>
  <c r="F3670" i="1" s="1"/>
  <c r="G3670" i="1" s="1"/>
  <c r="C3672" i="7"/>
  <c r="D3672" i="7" s="1"/>
  <c r="F3678" i="1" s="1"/>
  <c r="G3678" i="1" s="1"/>
  <c r="C3680" i="7"/>
  <c r="D3680" i="7" s="1"/>
  <c r="F3686" i="1" s="1"/>
  <c r="G3686" i="1" s="1"/>
  <c r="C3657" i="7"/>
  <c r="D3657" i="7" s="1"/>
  <c r="F3663" i="1" s="1"/>
  <c r="G3663" i="1" s="1"/>
  <c r="C3669" i="7"/>
  <c r="D3669" i="7" s="1"/>
  <c r="F3675" i="1" s="1"/>
  <c r="G3675" i="1" s="1"/>
  <c r="C3682" i="7"/>
  <c r="D3682" i="7" s="1"/>
  <c r="F3688" i="1" s="1"/>
  <c r="G3688" i="1" s="1"/>
  <c r="C3658" i="7"/>
  <c r="D3658" i="7" s="1"/>
  <c r="F3664" i="1" s="1"/>
  <c r="G3664" i="1" s="1"/>
  <c r="C3671" i="7"/>
  <c r="D3671" i="7" s="1"/>
  <c r="F3677" i="1" s="1"/>
  <c r="G3677" i="1" s="1"/>
  <c r="C3683" i="7"/>
  <c r="D3683" i="7" s="1"/>
  <c r="C3659" i="7"/>
  <c r="D3659" i="7" s="1"/>
  <c r="C3673" i="7"/>
  <c r="D3673" i="7" s="1"/>
  <c r="F3679" i="1" s="1"/>
  <c r="G3679" i="1" s="1"/>
  <c r="C3685" i="7"/>
  <c r="D3685" i="7" s="1"/>
  <c r="F3691" i="1" s="1"/>
  <c r="G3691" i="1" s="1"/>
  <c r="C3665" i="7"/>
  <c r="D3665" i="7" s="1"/>
  <c r="F3671" i="1" s="1"/>
  <c r="G3671" i="1" s="1"/>
  <c r="C3677" i="7"/>
  <c r="D3677" i="7" s="1"/>
  <c r="F3683" i="1" s="1"/>
  <c r="G3683" i="1" s="1"/>
  <c r="C3674" i="7"/>
  <c r="D3674" i="7" s="1"/>
  <c r="F3680" i="1" s="1"/>
  <c r="G3680" i="1" s="1"/>
  <c r="C3675" i="7"/>
  <c r="D3675" i="7" s="1"/>
  <c r="C3679" i="7"/>
  <c r="D3679" i="7" s="1"/>
  <c r="F3685" i="1" s="1"/>
  <c r="G3685" i="1" s="1"/>
  <c r="C3667" i="7"/>
  <c r="D3667" i="7" s="1"/>
  <c r="C3681" i="7"/>
  <c r="D3681" i="7" s="1"/>
  <c r="F3687" i="1" s="1"/>
  <c r="G3687" i="1" s="1"/>
  <c r="C3655" i="7"/>
  <c r="D3655" i="7" s="1"/>
  <c r="F3661" i="1" s="1"/>
  <c r="G3661" i="1" s="1"/>
  <c r="C3661" i="7"/>
  <c r="D3661" i="7" s="1"/>
  <c r="F3667" i="1" s="1"/>
  <c r="G3667" i="1" s="1"/>
  <c r="C3663" i="7"/>
  <c r="D3663" i="7" s="1"/>
  <c r="F3669" i="1" s="1"/>
  <c r="G3669" i="1" s="1"/>
  <c r="C3666" i="7"/>
  <c r="D3666" i="7" s="1"/>
  <c r="F3672" i="1" s="1"/>
  <c r="G3672" i="1" s="1"/>
  <c r="D107" i="6"/>
  <c r="C3172" i="7"/>
  <c r="D3172" i="7" s="1"/>
  <c r="C3180" i="7"/>
  <c r="D3180" i="7" s="1"/>
  <c r="C3188" i="7"/>
  <c r="D3188" i="7" s="1"/>
  <c r="C3196" i="7"/>
  <c r="D3196" i="7" s="1"/>
  <c r="C3173" i="7"/>
  <c r="D3173" i="7" s="1"/>
  <c r="F3179" i="1" s="1"/>
  <c r="G3179" i="1" s="1"/>
  <c r="C3181" i="7"/>
  <c r="D3181" i="7" s="1"/>
  <c r="F3187" i="1" s="1"/>
  <c r="G3187" i="1" s="1"/>
  <c r="C3189" i="7"/>
  <c r="D3189" i="7" s="1"/>
  <c r="F3195" i="1" s="1"/>
  <c r="G3195" i="1" s="1"/>
  <c r="C3197" i="7"/>
  <c r="D3197" i="7" s="1"/>
  <c r="F3203" i="1" s="1"/>
  <c r="G3203" i="1" s="1"/>
  <c r="C3174" i="7"/>
  <c r="D3174" i="7" s="1"/>
  <c r="C3182" i="7"/>
  <c r="D3182" i="7" s="1"/>
  <c r="C3190" i="7"/>
  <c r="D3190" i="7" s="1"/>
  <c r="C3168" i="7"/>
  <c r="D3168" i="7" s="1"/>
  <c r="F3174" i="1" s="1"/>
  <c r="G3174" i="1" s="1"/>
  <c r="C3176" i="7"/>
  <c r="D3176" i="7" s="1"/>
  <c r="F3182" i="1" s="1"/>
  <c r="G3182" i="1" s="1"/>
  <c r="C3184" i="7"/>
  <c r="D3184" i="7" s="1"/>
  <c r="F3190" i="1" s="1"/>
  <c r="G3190" i="1" s="1"/>
  <c r="C3192" i="7"/>
  <c r="D3192" i="7" s="1"/>
  <c r="F3198" i="1" s="1"/>
  <c r="G3198" i="1" s="1"/>
  <c r="C3175" i="7"/>
  <c r="D3175" i="7" s="1"/>
  <c r="F3181" i="1" s="1"/>
  <c r="G3181" i="1" s="1"/>
  <c r="C3191" i="7"/>
  <c r="D3191" i="7" s="1"/>
  <c r="C3177" i="7"/>
  <c r="D3177" i="7" s="1"/>
  <c r="F3183" i="1" s="1"/>
  <c r="G3183" i="1" s="1"/>
  <c r="C3193" i="7"/>
  <c r="D3193" i="7" s="1"/>
  <c r="F3199" i="1" s="1"/>
  <c r="G3199" i="1" s="1"/>
  <c r="C3178" i="7"/>
  <c r="D3178" i="7" s="1"/>
  <c r="F3184" i="1" s="1"/>
  <c r="G3184" i="1" s="1"/>
  <c r="C3194" i="7"/>
  <c r="D3194" i="7" s="1"/>
  <c r="F3200" i="1" s="1"/>
  <c r="G3200" i="1" s="1"/>
  <c r="C3169" i="7"/>
  <c r="D3169" i="7" s="1"/>
  <c r="F3175" i="1" s="1"/>
  <c r="G3175" i="1" s="1"/>
  <c r="C3185" i="7"/>
  <c r="D3185" i="7" s="1"/>
  <c r="F3191" i="1" s="1"/>
  <c r="G3191" i="1" s="1"/>
  <c r="C3179" i="7"/>
  <c r="D3179" i="7" s="1"/>
  <c r="C3183" i="7"/>
  <c r="D3183" i="7" s="1"/>
  <c r="C3186" i="7"/>
  <c r="D3186" i="7" s="1"/>
  <c r="F3192" i="1" s="1"/>
  <c r="G3192" i="1" s="1"/>
  <c r="C3170" i="7"/>
  <c r="D3170" i="7" s="1"/>
  <c r="F3176" i="1" s="1"/>
  <c r="G3176" i="1" s="1"/>
  <c r="C3171" i="7"/>
  <c r="D3171" i="7" s="1"/>
  <c r="C3187" i="7"/>
  <c r="D3187" i="7" s="1"/>
  <c r="C3195" i="7"/>
  <c r="D3195" i="7" s="1"/>
  <c r="D83" i="6"/>
  <c r="C2444" i="7"/>
  <c r="D2444" i="7" s="1"/>
  <c r="C2452" i="7"/>
  <c r="D2452" i="7" s="1"/>
  <c r="C2460" i="7"/>
  <c r="D2460" i="7" s="1"/>
  <c r="C2445" i="7"/>
  <c r="D2445" i="7" s="1"/>
  <c r="F2451" i="1" s="1"/>
  <c r="G2451" i="1" s="1"/>
  <c r="C2453" i="7"/>
  <c r="D2453" i="7" s="1"/>
  <c r="F2459" i="1" s="1"/>
  <c r="G2459" i="1" s="1"/>
  <c r="C2461" i="7"/>
  <c r="D2461" i="7" s="1"/>
  <c r="F2467" i="1" s="1"/>
  <c r="G2467" i="1" s="1"/>
  <c r="C2438" i="7"/>
  <c r="D2438" i="7" s="1"/>
  <c r="C2446" i="7"/>
  <c r="D2446" i="7" s="1"/>
  <c r="C2454" i="7"/>
  <c r="D2454" i="7" s="1"/>
  <c r="C2462" i="7"/>
  <c r="D2462" i="7" s="1"/>
  <c r="F2468" i="1" s="1"/>
  <c r="G2468" i="1" s="1"/>
  <c r="C2440" i="7"/>
  <c r="D2440" i="7" s="1"/>
  <c r="F2446" i="1" s="1"/>
  <c r="G2446" i="1" s="1"/>
  <c r="C2448" i="7"/>
  <c r="D2448" i="7" s="1"/>
  <c r="F2454" i="1" s="1"/>
  <c r="G2454" i="1" s="1"/>
  <c r="C2456" i="7"/>
  <c r="D2456" i="7" s="1"/>
  <c r="C2464" i="7"/>
  <c r="D2464" i="7" s="1"/>
  <c r="F2470" i="1" s="1"/>
  <c r="G2470" i="1" s="1"/>
  <c r="C2439" i="7"/>
  <c r="D2439" i="7" s="1"/>
  <c r="C2455" i="7"/>
  <c r="D2455" i="7" s="1"/>
  <c r="C2441" i="7"/>
  <c r="D2441" i="7" s="1"/>
  <c r="F2447" i="1" s="1"/>
  <c r="G2447" i="1" s="1"/>
  <c r="C2457" i="7"/>
  <c r="D2457" i="7" s="1"/>
  <c r="F2463" i="1" s="1"/>
  <c r="G2463" i="1" s="1"/>
  <c r="C2442" i="7"/>
  <c r="D2442" i="7" s="1"/>
  <c r="F2448" i="1" s="1"/>
  <c r="G2448" i="1" s="1"/>
  <c r="C2458" i="7"/>
  <c r="D2458" i="7" s="1"/>
  <c r="F2464" i="1" s="1"/>
  <c r="G2464" i="1" s="1"/>
  <c r="C2449" i="7"/>
  <c r="D2449" i="7" s="1"/>
  <c r="F2455" i="1" s="1"/>
  <c r="G2455" i="1" s="1"/>
  <c r="C2465" i="7"/>
  <c r="D2465" i="7" s="1"/>
  <c r="F2471" i="1" s="1"/>
  <c r="G2471" i="1" s="1"/>
  <c r="C2443" i="7"/>
  <c r="D2443" i="7" s="1"/>
  <c r="C2447" i="7"/>
  <c r="D2447" i="7" s="1"/>
  <c r="C2450" i="7"/>
  <c r="D2450" i="7" s="1"/>
  <c r="F2456" i="1" s="1"/>
  <c r="G2456" i="1" s="1"/>
  <c r="C2466" i="7"/>
  <c r="D2466" i="7" s="1"/>
  <c r="F2472" i="1" s="1"/>
  <c r="G2472" i="1" s="1"/>
  <c r="C2451" i="7"/>
  <c r="D2451" i="7" s="1"/>
  <c r="C2459" i="7"/>
  <c r="D2459" i="7" s="1"/>
  <c r="C2463" i="7"/>
  <c r="D2463" i="7" s="1"/>
  <c r="C2467" i="7"/>
  <c r="D2467" i="7" s="1"/>
  <c r="D67" i="6"/>
  <c r="C1956" i="7"/>
  <c r="D1956" i="7" s="1"/>
  <c r="C1964" i="7"/>
  <c r="D1964" i="7" s="1"/>
  <c r="C1972" i="7"/>
  <c r="D1972" i="7" s="1"/>
  <c r="C1949" i="7"/>
  <c r="D1949" i="7" s="1"/>
  <c r="F1955" i="1" s="1"/>
  <c r="G1955" i="1" s="1"/>
  <c r="C1957" i="7"/>
  <c r="D1957" i="7" s="1"/>
  <c r="F1963" i="1" s="1"/>
  <c r="G1963" i="1" s="1"/>
  <c r="C1965" i="7"/>
  <c r="D1965" i="7" s="1"/>
  <c r="F1971" i="1" s="1"/>
  <c r="G1971" i="1" s="1"/>
  <c r="C1973" i="7"/>
  <c r="D1973" i="7" s="1"/>
  <c r="F1979" i="1" s="1"/>
  <c r="G1979" i="1" s="1"/>
  <c r="C1950" i="7"/>
  <c r="D1950" i="7" s="1"/>
  <c r="C1958" i="7"/>
  <c r="D1958" i="7" s="1"/>
  <c r="C1966" i="7"/>
  <c r="D1966" i="7" s="1"/>
  <c r="C1974" i="7"/>
  <c r="D1974" i="7" s="1"/>
  <c r="C1952" i="7"/>
  <c r="D1952" i="7" s="1"/>
  <c r="F1958" i="1" s="1"/>
  <c r="G1958" i="1" s="1"/>
  <c r="C1960" i="7"/>
  <c r="D1960" i="7" s="1"/>
  <c r="F1966" i="1" s="1"/>
  <c r="G1966" i="1" s="1"/>
  <c r="C1968" i="7"/>
  <c r="D1968" i="7" s="1"/>
  <c r="F1974" i="1" s="1"/>
  <c r="G1974" i="1" s="1"/>
  <c r="C1976" i="7"/>
  <c r="D1976" i="7" s="1"/>
  <c r="C1959" i="7"/>
  <c r="D1959" i="7" s="1"/>
  <c r="C1975" i="7"/>
  <c r="D1975" i="7" s="1"/>
  <c r="C1961" i="7"/>
  <c r="D1961" i="7" s="1"/>
  <c r="F1967" i="1" s="1"/>
  <c r="G1967" i="1" s="1"/>
  <c r="C1977" i="7"/>
  <c r="D1977" i="7" s="1"/>
  <c r="F1983" i="1" s="1"/>
  <c r="G1983" i="1" s="1"/>
  <c r="C1962" i="7"/>
  <c r="D1962" i="7" s="1"/>
  <c r="F1968" i="1" s="1"/>
  <c r="G1968" i="1" s="1"/>
  <c r="C1978" i="7"/>
  <c r="D1978" i="7" s="1"/>
  <c r="F1984" i="1" s="1"/>
  <c r="G1984" i="1" s="1"/>
  <c r="C1953" i="7"/>
  <c r="D1953" i="7" s="1"/>
  <c r="F1959" i="1" s="1"/>
  <c r="G1959" i="1" s="1"/>
  <c r="C1969" i="7"/>
  <c r="D1969" i="7" s="1"/>
  <c r="F1975" i="1" s="1"/>
  <c r="G1975" i="1" s="1"/>
  <c r="C1963" i="7"/>
  <c r="D1963" i="7" s="1"/>
  <c r="C1967" i="7"/>
  <c r="D1967" i="7" s="1"/>
  <c r="C1970" i="7"/>
  <c r="D1970" i="7" s="1"/>
  <c r="F1976" i="1" s="1"/>
  <c r="G1976" i="1" s="1"/>
  <c r="C1954" i="7"/>
  <c r="D1954" i="7" s="1"/>
  <c r="F1960" i="1" s="1"/>
  <c r="G1960" i="1" s="1"/>
  <c r="C1955" i="7"/>
  <c r="D1955" i="7" s="1"/>
  <c r="C1951" i="7"/>
  <c r="D1951" i="7" s="1"/>
  <c r="C1971" i="7"/>
  <c r="D1971" i="7" s="1"/>
  <c r="C1979" i="7"/>
  <c r="D1979" i="7" s="1"/>
  <c r="D51" i="6"/>
  <c r="C1465" i="7"/>
  <c r="D1465" i="7" s="1"/>
  <c r="F1471" i="1" s="1"/>
  <c r="G1471" i="1" s="1"/>
  <c r="C1473" i="7"/>
  <c r="D1473" i="7" s="1"/>
  <c r="F1479" i="1" s="1"/>
  <c r="G1479" i="1" s="1"/>
  <c r="C1481" i="7"/>
  <c r="D1481" i="7" s="1"/>
  <c r="F1487" i="1" s="1"/>
  <c r="G1487" i="1" s="1"/>
  <c r="C1489" i="7"/>
  <c r="D1489" i="7" s="1"/>
  <c r="F1495" i="1" s="1"/>
  <c r="G1495" i="1" s="1"/>
  <c r="C1466" i="7"/>
  <c r="D1466" i="7" s="1"/>
  <c r="F1472" i="1" s="1"/>
  <c r="G1472" i="1" s="1"/>
  <c r="C1474" i="7"/>
  <c r="D1474" i="7" s="1"/>
  <c r="F1480" i="1" s="1"/>
  <c r="G1480" i="1" s="1"/>
  <c r="C1482" i="7"/>
  <c r="D1482" i="7" s="1"/>
  <c r="F1488" i="1" s="1"/>
  <c r="G1488" i="1" s="1"/>
  <c r="C1490" i="7"/>
  <c r="D1490" i="7" s="1"/>
  <c r="F1496" i="1" s="1"/>
  <c r="G1496" i="1" s="1"/>
  <c r="C1467" i="7"/>
  <c r="D1467" i="7" s="1"/>
  <c r="C1475" i="7"/>
  <c r="D1475" i="7" s="1"/>
  <c r="C1483" i="7"/>
  <c r="D1483" i="7" s="1"/>
  <c r="C1491" i="7"/>
  <c r="D1491" i="7" s="1"/>
  <c r="C1468" i="7"/>
  <c r="D1468" i="7" s="1"/>
  <c r="C1476" i="7"/>
  <c r="D1476" i="7" s="1"/>
  <c r="C1484" i="7"/>
  <c r="D1484" i="7" s="1"/>
  <c r="C1492" i="7"/>
  <c r="D1492" i="7" s="1"/>
  <c r="C1469" i="7"/>
  <c r="D1469" i="7" s="1"/>
  <c r="F1475" i="1" s="1"/>
  <c r="G1475" i="1" s="1"/>
  <c r="C1485" i="7"/>
  <c r="D1485" i="7" s="1"/>
  <c r="F1491" i="1" s="1"/>
  <c r="G1491" i="1" s="1"/>
  <c r="C1470" i="7"/>
  <c r="D1470" i="7" s="1"/>
  <c r="F1476" i="1" s="1"/>
  <c r="G1476" i="1" s="1"/>
  <c r="C1486" i="7"/>
  <c r="D1486" i="7" s="1"/>
  <c r="F1492" i="1" s="1"/>
  <c r="G1492" i="1" s="1"/>
  <c r="C1471" i="7"/>
  <c r="D1471" i="7" s="1"/>
  <c r="C1487" i="7"/>
  <c r="D1487" i="7" s="1"/>
  <c r="C1477" i="7"/>
  <c r="D1477" i="7" s="1"/>
  <c r="F1483" i="1" s="1"/>
  <c r="G1483" i="1" s="1"/>
  <c r="C1493" i="7"/>
  <c r="D1493" i="7" s="1"/>
  <c r="F1499" i="1" s="1"/>
  <c r="G1499" i="1" s="1"/>
  <c r="C1472" i="7"/>
  <c r="D1472" i="7" s="1"/>
  <c r="C1478" i="7"/>
  <c r="D1478" i="7" s="1"/>
  <c r="F1484" i="1" s="1"/>
  <c r="G1484" i="1" s="1"/>
  <c r="C1479" i="7"/>
  <c r="D1479" i="7" s="1"/>
  <c r="C1494" i="7"/>
  <c r="D1494" i="7" s="1"/>
  <c r="C1464" i="7"/>
  <c r="D1464" i="7" s="1"/>
  <c r="C1480" i="7"/>
  <c r="D1480" i="7" s="1"/>
  <c r="C1488" i="7"/>
  <c r="D1488" i="7" s="1"/>
  <c r="D35" i="6"/>
  <c r="C977" i="7"/>
  <c r="D977" i="7" s="1"/>
  <c r="F983" i="1" s="1"/>
  <c r="G983" i="1" s="1"/>
  <c r="C985" i="7"/>
  <c r="D985" i="7" s="1"/>
  <c r="F991" i="1" s="1"/>
  <c r="G991" i="1" s="1"/>
  <c r="C993" i="7"/>
  <c r="D993" i="7" s="1"/>
  <c r="F999" i="1" s="1"/>
  <c r="G999" i="1" s="1"/>
  <c r="C1001" i="7"/>
  <c r="D1001" i="7" s="1"/>
  <c r="F1007" i="1" s="1"/>
  <c r="G1007" i="1" s="1"/>
  <c r="C978" i="7"/>
  <c r="D978" i="7" s="1"/>
  <c r="F984" i="1" s="1"/>
  <c r="G984" i="1" s="1"/>
  <c r="C986" i="7"/>
  <c r="D986" i="7" s="1"/>
  <c r="F992" i="1" s="1"/>
  <c r="G992" i="1" s="1"/>
  <c r="C994" i="7"/>
  <c r="D994" i="7" s="1"/>
  <c r="F1000" i="1" s="1"/>
  <c r="G1000" i="1" s="1"/>
  <c r="C1002" i="7"/>
  <c r="D1002" i="7" s="1"/>
  <c r="F1008" i="1" s="1"/>
  <c r="G1008" i="1" s="1"/>
  <c r="C979" i="7"/>
  <c r="D979" i="7" s="1"/>
  <c r="C987" i="7"/>
  <c r="D987" i="7" s="1"/>
  <c r="C995" i="7"/>
  <c r="D995" i="7" s="1"/>
  <c r="C1003" i="7"/>
  <c r="D1003" i="7" s="1"/>
  <c r="C980" i="7"/>
  <c r="D980" i="7" s="1"/>
  <c r="C988" i="7"/>
  <c r="D988" i="7" s="1"/>
  <c r="C996" i="7"/>
  <c r="D996" i="7" s="1"/>
  <c r="C1004" i="7"/>
  <c r="D1004" i="7" s="1"/>
  <c r="C989" i="7"/>
  <c r="D989" i="7" s="1"/>
  <c r="F995" i="1" s="1"/>
  <c r="G995" i="1" s="1"/>
  <c r="C1005" i="7"/>
  <c r="D1005" i="7" s="1"/>
  <c r="F1011" i="1" s="1"/>
  <c r="G1011" i="1" s="1"/>
  <c r="C990" i="7"/>
  <c r="D990" i="7" s="1"/>
  <c r="C1006" i="7"/>
  <c r="D1006" i="7" s="1"/>
  <c r="C991" i="7"/>
  <c r="D991" i="7" s="1"/>
  <c r="C981" i="7"/>
  <c r="D981" i="7" s="1"/>
  <c r="F987" i="1" s="1"/>
  <c r="G987" i="1" s="1"/>
  <c r="C997" i="7"/>
  <c r="D997" i="7" s="1"/>
  <c r="F1003" i="1" s="1"/>
  <c r="G1003" i="1" s="1"/>
  <c r="C992" i="7"/>
  <c r="D992" i="7" s="1"/>
  <c r="C998" i="7"/>
  <c r="D998" i="7" s="1"/>
  <c r="F1004" i="1" s="1"/>
  <c r="G1004" i="1" s="1"/>
  <c r="C999" i="7"/>
  <c r="D999" i="7" s="1"/>
  <c r="C982" i="7"/>
  <c r="D982" i="7" s="1"/>
  <c r="C1000" i="7"/>
  <c r="D1000" i="7" s="1"/>
  <c r="C983" i="7"/>
  <c r="D983" i="7" s="1"/>
  <c r="C984" i="7"/>
  <c r="D984" i="7" s="1"/>
  <c r="D19" i="6"/>
  <c r="C491" i="7"/>
  <c r="D491" i="7" s="1"/>
  <c r="C499" i="7"/>
  <c r="D499" i="7" s="1"/>
  <c r="C507" i="7"/>
  <c r="D507" i="7" s="1"/>
  <c r="C515" i="7"/>
  <c r="D515" i="7" s="1"/>
  <c r="C492" i="7"/>
  <c r="D492" i="7" s="1"/>
  <c r="C500" i="7"/>
  <c r="D500" i="7" s="1"/>
  <c r="C508" i="7"/>
  <c r="D508" i="7" s="1"/>
  <c r="C516" i="7"/>
  <c r="D516" i="7" s="1"/>
  <c r="C493" i="7"/>
  <c r="D493" i="7" s="1"/>
  <c r="F499" i="1" s="1"/>
  <c r="G499" i="1" s="1"/>
  <c r="C501" i="7"/>
  <c r="D501" i="7" s="1"/>
  <c r="F507" i="1" s="1"/>
  <c r="G507" i="1" s="1"/>
  <c r="C509" i="7"/>
  <c r="D509" i="7" s="1"/>
  <c r="F515" i="1" s="1"/>
  <c r="G515" i="1" s="1"/>
  <c r="C517" i="7"/>
  <c r="D517" i="7" s="1"/>
  <c r="F523" i="1" s="1"/>
  <c r="G523" i="1" s="1"/>
  <c r="C494" i="7"/>
  <c r="D494" i="7" s="1"/>
  <c r="C502" i="7"/>
  <c r="D502" i="7" s="1"/>
  <c r="C510" i="7"/>
  <c r="D510" i="7" s="1"/>
  <c r="C518" i="7"/>
  <c r="D518" i="7" s="1"/>
  <c r="C503" i="7"/>
  <c r="D503" i="7" s="1"/>
  <c r="C488" i="7"/>
  <c r="D488" i="7" s="1"/>
  <c r="C504" i="7"/>
  <c r="D504" i="7" s="1"/>
  <c r="C489" i="7"/>
  <c r="D489" i="7" s="1"/>
  <c r="F495" i="1" s="1"/>
  <c r="G495" i="1" s="1"/>
  <c r="C505" i="7"/>
  <c r="D505" i="7" s="1"/>
  <c r="F511" i="1" s="1"/>
  <c r="G511" i="1" s="1"/>
  <c r="C490" i="7"/>
  <c r="D490" i="7" s="1"/>
  <c r="F496" i="1" s="1"/>
  <c r="G496" i="1" s="1"/>
  <c r="C506" i="7"/>
  <c r="D506" i="7" s="1"/>
  <c r="F512" i="1" s="1"/>
  <c r="G512" i="1" s="1"/>
  <c r="C495" i="7"/>
  <c r="D495" i="7" s="1"/>
  <c r="C496" i="7"/>
  <c r="D496" i="7" s="1"/>
  <c r="C497" i="7"/>
  <c r="D497" i="7" s="1"/>
  <c r="F503" i="1" s="1"/>
  <c r="G503" i="1" s="1"/>
  <c r="C511" i="7"/>
  <c r="D511" i="7" s="1"/>
  <c r="C512" i="7"/>
  <c r="D512" i="7" s="1"/>
  <c r="C513" i="7"/>
  <c r="D513" i="7" s="1"/>
  <c r="F519" i="1" s="1"/>
  <c r="G519" i="1" s="1"/>
  <c r="C498" i="7"/>
  <c r="D498" i="7" s="1"/>
  <c r="F504" i="1" s="1"/>
  <c r="G504" i="1" s="1"/>
  <c r="C514" i="7"/>
  <c r="D514" i="7" s="1"/>
  <c r="F520" i="1" s="1"/>
  <c r="G520" i="1" s="1"/>
  <c r="I284" i="6"/>
  <c r="F8559" i="7"/>
  <c r="G8559" i="7" s="1"/>
  <c r="F8567" i="7"/>
  <c r="G8567" i="7" s="1"/>
  <c r="F8575" i="7"/>
  <c r="G8575" i="7" s="1"/>
  <c r="F8583" i="7"/>
  <c r="G8583" i="7" s="1"/>
  <c r="F8560" i="7"/>
  <c r="G8560" i="7" s="1"/>
  <c r="F8568" i="7"/>
  <c r="G8568" i="7" s="1"/>
  <c r="F8576" i="7"/>
  <c r="G8576" i="7" s="1"/>
  <c r="F8584" i="7"/>
  <c r="G8584" i="7" s="1"/>
  <c r="F8562" i="7"/>
  <c r="G8562" i="7" s="1"/>
  <c r="F8570" i="7"/>
  <c r="G8570" i="7" s="1"/>
  <c r="F8578" i="7"/>
  <c r="G8578" i="7" s="1"/>
  <c r="F8556" i="7"/>
  <c r="G8556" i="7" s="1"/>
  <c r="F8564" i="7"/>
  <c r="G8564" i="7" s="1"/>
  <c r="F8572" i="7"/>
  <c r="G8572" i="7" s="1"/>
  <c r="F8580" i="7"/>
  <c r="G8580" i="7" s="1"/>
  <c r="F8569" i="7"/>
  <c r="G8569" i="7" s="1"/>
  <c r="F8557" i="7"/>
  <c r="G8557" i="7" s="1"/>
  <c r="F8561" i="7"/>
  <c r="G8561" i="7" s="1"/>
  <c r="F8565" i="7"/>
  <c r="G8565" i="7" s="1"/>
  <c r="F8555" i="7"/>
  <c r="G8555" i="7" s="1"/>
  <c r="F8571" i="7"/>
  <c r="G8571" i="7" s="1"/>
  <c r="F8573" i="7"/>
  <c r="G8573" i="7" s="1"/>
  <c r="F8581" i="7"/>
  <c r="G8581" i="7" s="1"/>
  <c r="F8566" i="7"/>
  <c r="G8566" i="7" s="1"/>
  <c r="F8558" i="7"/>
  <c r="G8558" i="7" s="1"/>
  <c r="F8574" i="7"/>
  <c r="G8574" i="7" s="1"/>
  <c r="F8577" i="7"/>
  <c r="G8577" i="7" s="1"/>
  <c r="F8582" i="7"/>
  <c r="G8582" i="7" s="1"/>
  <c r="F8563" i="7"/>
  <c r="G8563" i="7" s="1"/>
  <c r="F8579" i="7"/>
  <c r="G8579" i="7" s="1"/>
  <c r="I268" i="6"/>
  <c r="F8071" i="7"/>
  <c r="G8071" i="7" s="1"/>
  <c r="F8079" i="7"/>
  <c r="G8079" i="7" s="1"/>
  <c r="F8087" i="7"/>
  <c r="G8087" i="7" s="1"/>
  <c r="F8095" i="7"/>
  <c r="G8095" i="7" s="1"/>
  <c r="F8072" i="7"/>
  <c r="G8072" i="7" s="1"/>
  <c r="F8080" i="7"/>
  <c r="G8080" i="7" s="1"/>
  <c r="F8088" i="7"/>
  <c r="G8088" i="7" s="1"/>
  <c r="F8096" i="7"/>
  <c r="G8096" i="7" s="1"/>
  <c r="F8074" i="7"/>
  <c r="G8074" i="7" s="1"/>
  <c r="F8082" i="7"/>
  <c r="G8082" i="7" s="1"/>
  <c r="F8090" i="7"/>
  <c r="G8090" i="7" s="1"/>
  <c r="F8076" i="7"/>
  <c r="G8076" i="7" s="1"/>
  <c r="F8084" i="7"/>
  <c r="G8084" i="7" s="1"/>
  <c r="F8092" i="7"/>
  <c r="G8092" i="7" s="1"/>
  <c r="F8073" i="7"/>
  <c r="G8073" i="7" s="1"/>
  <c r="F8089" i="7"/>
  <c r="G8089" i="7" s="1"/>
  <c r="F8077" i="7"/>
  <c r="G8077" i="7" s="1"/>
  <c r="F8085" i="7"/>
  <c r="G8085" i="7" s="1"/>
  <c r="F8075" i="7"/>
  <c r="G8075" i="7" s="1"/>
  <c r="F8091" i="7"/>
  <c r="G8091" i="7" s="1"/>
  <c r="F8093" i="7"/>
  <c r="G8093" i="7" s="1"/>
  <c r="F8081" i="7"/>
  <c r="G8081" i="7" s="1"/>
  <c r="F8078" i="7"/>
  <c r="G8078" i="7" s="1"/>
  <c r="F8094" i="7"/>
  <c r="G8094" i="7" s="1"/>
  <c r="F8097" i="7"/>
  <c r="G8097" i="7" s="1"/>
  <c r="F8070" i="7"/>
  <c r="G8070" i="7" s="1"/>
  <c r="F8083" i="7"/>
  <c r="G8083" i="7" s="1"/>
  <c r="F8069" i="7"/>
  <c r="G8069" i="7" s="1"/>
  <c r="F8086" i="7"/>
  <c r="G8086" i="7" s="1"/>
  <c r="F7831" i="7"/>
  <c r="G7831" i="7" s="1"/>
  <c r="F7839" i="7"/>
  <c r="G7839" i="7" s="1"/>
  <c r="F7847" i="7"/>
  <c r="G7847" i="7" s="1"/>
  <c r="F7824" i="7"/>
  <c r="G7824" i="7" s="1"/>
  <c r="F7832" i="7"/>
  <c r="G7832" i="7" s="1"/>
  <c r="F7840" i="7"/>
  <c r="G7840" i="7" s="1"/>
  <c r="F7848" i="7"/>
  <c r="G7848" i="7" s="1"/>
  <c r="F7826" i="7"/>
  <c r="G7826" i="7" s="1"/>
  <c r="F7834" i="7"/>
  <c r="G7834" i="7" s="1"/>
  <c r="F7842" i="7"/>
  <c r="G7842" i="7" s="1"/>
  <c r="F7850" i="7"/>
  <c r="G7850" i="7" s="1"/>
  <c r="F7828" i="7"/>
  <c r="G7828" i="7" s="1"/>
  <c r="F7836" i="7"/>
  <c r="G7836" i="7" s="1"/>
  <c r="F7844" i="7"/>
  <c r="G7844" i="7" s="1"/>
  <c r="F7852" i="7"/>
  <c r="G7852" i="7" s="1"/>
  <c r="F7833" i="7"/>
  <c r="G7833" i="7" s="1"/>
  <c r="F7849" i="7"/>
  <c r="G7849" i="7" s="1"/>
  <c r="F7837" i="7"/>
  <c r="G7837" i="7" s="1"/>
  <c r="F7825" i="7"/>
  <c r="G7825" i="7" s="1"/>
  <c r="F7845" i="7"/>
  <c r="G7845" i="7" s="1"/>
  <c r="F7835" i="7"/>
  <c r="G7835" i="7" s="1"/>
  <c r="F7851" i="7"/>
  <c r="G7851" i="7" s="1"/>
  <c r="F7853" i="7"/>
  <c r="G7853" i="7" s="1"/>
  <c r="F7841" i="7"/>
  <c r="G7841" i="7" s="1"/>
  <c r="F7846" i="7"/>
  <c r="G7846" i="7" s="1"/>
  <c r="F7838" i="7"/>
  <c r="G7838" i="7" s="1"/>
  <c r="F7829" i="7"/>
  <c r="G7829" i="7" s="1"/>
  <c r="F7827" i="7"/>
  <c r="G7827" i="7" s="1"/>
  <c r="F7843" i="7"/>
  <c r="G7843" i="7" s="1"/>
  <c r="F7830" i="7"/>
  <c r="G7830" i="7" s="1"/>
  <c r="I244" i="6"/>
  <c r="F7343" i="7"/>
  <c r="G7343" i="7" s="1"/>
  <c r="F7351" i="7"/>
  <c r="G7351" i="7" s="1"/>
  <c r="F7359" i="7"/>
  <c r="G7359" i="7" s="1"/>
  <c r="F7344" i="7"/>
  <c r="G7344" i="7" s="1"/>
  <c r="F7352" i="7"/>
  <c r="G7352" i="7" s="1"/>
  <c r="F7360" i="7"/>
  <c r="G7360" i="7" s="1"/>
  <c r="F7346" i="7"/>
  <c r="G7346" i="7" s="1"/>
  <c r="F7354" i="7"/>
  <c r="G7354" i="7" s="1"/>
  <c r="F7362" i="7"/>
  <c r="G7362" i="7" s="1"/>
  <c r="F7340" i="7"/>
  <c r="G7340" i="7" s="1"/>
  <c r="F7348" i="7"/>
  <c r="G7348" i="7" s="1"/>
  <c r="F7356" i="7"/>
  <c r="G7356" i="7" s="1"/>
  <c r="F7364" i="7"/>
  <c r="G7364" i="7" s="1"/>
  <c r="F7353" i="7"/>
  <c r="G7353" i="7" s="1"/>
  <c r="F7341" i="7"/>
  <c r="G7341" i="7" s="1"/>
  <c r="F7361" i="7"/>
  <c r="G7361" i="7" s="1"/>
  <c r="F7349" i="7"/>
  <c r="G7349" i="7" s="1"/>
  <c r="F7350" i="7"/>
  <c r="G7350" i="7" s="1"/>
  <c r="F7339" i="7"/>
  <c r="G7339" i="7" s="1"/>
  <c r="F7355" i="7"/>
  <c r="G7355" i="7" s="1"/>
  <c r="F7357" i="7"/>
  <c r="G7357" i="7" s="1"/>
  <c r="F7345" i="7"/>
  <c r="G7345" i="7" s="1"/>
  <c r="F7365" i="7"/>
  <c r="G7365" i="7" s="1"/>
  <c r="F7342" i="7"/>
  <c r="G7342" i="7" s="1"/>
  <c r="F7358" i="7"/>
  <c r="G7358" i="7" s="1"/>
  <c r="F7347" i="7"/>
  <c r="G7347" i="7" s="1"/>
  <c r="F7363" i="7"/>
  <c r="G7363" i="7" s="1"/>
  <c r="F7366" i="7"/>
  <c r="G7366" i="7" s="1"/>
  <c r="I228" i="6"/>
  <c r="F6855" i="7"/>
  <c r="G6855" i="7" s="1"/>
  <c r="F6863" i="7"/>
  <c r="G6863" i="7" s="1"/>
  <c r="F6871" i="7"/>
  <c r="G6871" i="7" s="1"/>
  <c r="F6879" i="7"/>
  <c r="G6879" i="7" s="1"/>
  <c r="F6856" i="7"/>
  <c r="G6856" i="7" s="1"/>
  <c r="F6864" i="7"/>
  <c r="G6864" i="7" s="1"/>
  <c r="F6872" i="7"/>
  <c r="G6872" i="7" s="1"/>
  <c r="F6880" i="7"/>
  <c r="G6880" i="7" s="1"/>
  <c r="F6858" i="7"/>
  <c r="G6858" i="7" s="1"/>
  <c r="F6866" i="7"/>
  <c r="G6866" i="7" s="1"/>
  <c r="F6874" i="7"/>
  <c r="G6874" i="7" s="1"/>
  <c r="F6852" i="7"/>
  <c r="G6852" i="7" s="1"/>
  <c r="F6860" i="7"/>
  <c r="G6860" i="7" s="1"/>
  <c r="F6868" i="7"/>
  <c r="G6868" i="7" s="1"/>
  <c r="F6876" i="7"/>
  <c r="G6876" i="7" s="1"/>
  <c r="F6857" i="7"/>
  <c r="G6857" i="7" s="1"/>
  <c r="F6873" i="7"/>
  <c r="G6873" i="7" s="1"/>
  <c r="F6861" i="7"/>
  <c r="G6861" i="7" s="1"/>
  <c r="F6869" i="7"/>
  <c r="G6869" i="7" s="1"/>
  <c r="F6859" i="7"/>
  <c r="G6859" i="7" s="1"/>
  <c r="F6875" i="7"/>
  <c r="G6875" i="7" s="1"/>
  <c r="F6877" i="7"/>
  <c r="G6877" i="7" s="1"/>
  <c r="F6854" i="7"/>
  <c r="G6854" i="7" s="1"/>
  <c r="F6862" i="7"/>
  <c r="G6862" i="7" s="1"/>
  <c r="F6878" i="7"/>
  <c r="G6878" i="7" s="1"/>
  <c r="F6865" i="7"/>
  <c r="G6865" i="7" s="1"/>
  <c r="F6881" i="7"/>
  <c r="G6881" i="7" s="1"/>
  <c r="F6851" i="7"/>
  <c r="G6851" i="7" s="1"/>
  <c r="F6867" i="7"/>
  <c r="G6867" i="7" s="1"/>
  <c r="F6853" i="7"/>
  <c r="G6853" i="7" s="1"/>
  <c r="F6870" i="7"/>
  <c r="G6870" i="7" s="1"/>
  <c r="I212" i="6"/>
  <c r="F6367" i="7"/>
  <c r="G6367" i="7" s="1"/>
  <c r="F6375" i="7"/>
  <c r="G6375" i="7" s="1"/>
  <c r="F6383" i="7"/>
  <c r="G6383" i="7" s="1"/>
  <c r="F6391" i="7"/>
  <c r="G6391" i="7" s="1"/>
  <c r="F6368" i="7"/>
  <c r="G6368" i="7" s="1"/>
  <c r="F6376" i="7"/>
  <c r="G6376" i="7" s="1"/>
  <c r="F6384" i="7"/>
  <c r="G6384" i="7" s="1"/>
  <c r="F6392" i="7"/>
  <c r="G6392" i="7" s="1"/>
  <c r="F6370" i="7"/>
  <c r="G6370" i="7" s="1"/>
  <c r="F6378" i="7"/>
  <c r="G6378" i="7" s="1"/>
  <c r="F6386" i="7"/>
  <c r="G6386" i="7" s="1"/>
  <c r="F6364" i="7"/>
  <c r="G6364" i="7" s="1"/>
  <c r="F6372" i="7"/>
  <c r="G6372" i="7" s="1"/>
  <c r="F6380" i="7"/>
  <c r="G6380" i="7" s="1"/>
  <c r="F6388" i="7"/>
  <c r="G6388" i="7" s="1"/>
  <c r="F6377" i="7"/>
  <c r="G6377" i="7" s="1"/>
  <c r="F6381" i="7"/>
  <c r="G6381" i="7" s="1"/>
  <c r="F6363" i="7"/>
  <c r="G6363" i="7" s="1"/>
  <c r="F6379" i="7"/>
  <c r="G6379" i="7" s="1"/>
  <c r="F6365" i="7"/>
  <c r="G6365" i="7" s="1"/>
  <c r="F6366" i="7"/>
  <c r="G6366" i="7" s="1"/>
  <c r="F6382" i="7"/>
  <c r="G6382" i="7" s="1"/>
  <c r="F6369" i="7"/>
  <c r="G6369" i="7" s="1"/>
  <c r="F6385" i="7"/>
  <c r="G6385" i="7" s="1"/>
  <c r="F6374" i="7"/>
  <c r="G6374" i="7" s="1"/>
  <c r="F6371" i="7"/>
  <c r="G6371" i="7" s="1"/>
  <c r="F6387" i="7"/>
  <c r="G6387" i="7" s="1"/>
  <c r="F6373" i="7"/>
  <c r="G6373" i="7" s="1"/>
  <c r="F6389" i="7"/>
  <c r="G6389" i="7" s="1"/>
  <c r="F6390" i="7"/>
  <c r="G6390" i="7" s="1"/>
  <c r="I196" i="6"/>
  <c r="F5879" i="7"/>
  <c r="G5879" i="7" s="1"/>
  <c r="F5887" i="7"/>
  <c r="G5887" i="7" s="1"/>
  <c r="F5895" i="7"/>
  <c r="G5895" i="7" s="1"/>
  <c r="F5903" i="7"/>
  <c r="G5903" i="7" s="1"/>
  <c r="F5880" i="7"/>
  <c r="G5880" i="7" s="1"/>
  <c r="F5888" i="7"/>
  <c r="G5888" i="7" s="1"/>
  <c r="F5896" i="7"/>
  <c r="G5896" i="7" s="1"/>
  <c r="F5904" i="7"/>
  <c r="G5904" i="7" s="1"/>
  <c r="F5882" i="7"/>
  <c r="G5882" i="7" s="1"/>
  <c r="F5890" i="7"/>
  <c r="G5890" i="7" s="1"/>
  <c r="F5898" i="7"/>
  <c r="G5898" i="7" s="1"/>
  <c r="F5884" i="7"/>
  <c r="G5884" i="7" s="1"/>
  <c r="F5892" i="7"/>
  <c r="G5892" i="7" s="1"/>
  <c r="F5900" i="7"/>
  <c r="G5900" i="7" s="1"/>
  <c r="F5881" i="7"/>
  <c r="G5881" i="7" s="1"/>
  <c r="F5897" i="7"/>
  <c r="G5897" i="7" s="1"/>
  <c r="F5901" i="7"/>
  <c r="G5901" i="7" s="1"/>
  <c r="F5883" i="7"/>
  <c r="G5883" i="7" s="1"/>
  <c r="F5899" i="7"/>
  <c r="G5899" i="7" s="1"/>
  <c r="F5885" i="7"/>
  <c r="G5885" i="7" s="1"/>
  <c r="F5886" i="7"/>
  <c r="G5886" i="7" s="1"/>
  <c r="F5902" i="7"/>
  <c r="G5902" i="7" s="1"/>
  <c r="F5889" i="7"/>
  <c r="G5889" i="7" s="1"/>
  <c r="F5905" i="7"/>
  <c r="G5905" i="7" s="1"/>
  <c r="F5878" i="7"/>
  <c r="G5878" i="7" s="1"/>
  <c r="F5891" i="7"/>
  <c r="G5891" i="7" s="1"/>
  <c r="F5893" i="7"/>
  <c r="G5893" i="7" s="1"/>
  <c r="F5894" i="7"/>
  <c r="G5894" i="7" s="1"/>
  <c r="I180" i="6"/>
  <c r="F5391" i="7"/>
  <c r="G5391" i="7" s="1"/>
  <c r="F5399" i="7"/>
  <c r="G5399" i="7" s="1"/>
  <c r="F5407" i="7"/>
  <c r="G5407" i="7" s="1"/>
  <c r="F5415" i="7"/>
  <c r="G5415" i="7" s="1"/>
  <c r="F5392" i="7"/>
  <c r="G5392" i="7" s="1"/>
  <c r="F5400" i="7"/>
  <c r="G5400" i="7" s="1"/>
  <c r="F5408" i="7"/>
  <c r="G5408" i="7" s="1"/>
  <c r="F5416" i="7"/>
  <c r="G5416" i="7" s="1"/>
  <c r="F5394" i="7"/>
  <c r="G5394" i="7" s="1"/>
  <c r="F5402" i="7"/>
  <c r="G5402" i="7" s="1"/>
  <c r="F5410" i="7"/>
  <c r="G5410" i="7" s="1"/>
  <c r="F5418" i="7"/>
  <c r="G5418" i="7" s="1"/>
  <c r="F5396" i="7"/>
  <c r="G5396" i="7" s="1"/>
  <c r="F5404" i="7"/>
  <c r="G5404" i="7" s="1"/>
  <c r="F5412" i="7"/>
  <c r="G5412" i="7" s="1"/>
  <c r="F5420" i="7"/>
  <c r="G5420" i="7" s="1"/>
  <c r="F5401" i="7"/>
  <c r="G5401" i="7" s="1"/>
  <c r="F5417" i="7"/>
  <c r="G5417" i="7" s="1"/>
  <c r="F5403" i="7"/>
  <c r="G5403" i="7" s="1"/>
  <c r="F5419" i="7"/>
  <c r="G5419" i="7" s="1"/>
  <c r="F5405" i="7"/>
  <c r="G5405" i="7" s="1"/>
  <c r="F5414" i="7"/>
  <c r="G5414" i="7" s="1"/>
  <c r="F5390" i="7"/>
  <c r="G5390" i="7" s="1"/>
  <c r="F5406" i="7"/>
  <c r="G5406" i="7" s="1"/>
  <c r="F5393" i="7"/>
  <c r="G5393" i="7" s="1"/>
  <c r="F5409" i="7"/>
  <c r="G5409" i="7" s="1"/>
  <c r="F5395" i="7"/>
  <c r="G5395" i="7" s="1"/>
  <c r="F5411" i="7"/>
  <c r="G5411" i="7" s="1"/>
  <c r="F5397" i="7"/>
  <c r="G5397" i="7" s="1"/>
  <c r="F5413" i="7"/>
  <c r="G5413" i="7" s="1"/>
  <c r="F5398" i="7"/>
  <c r="G5398" i="7" s="1"/>
  <c r="I164" i="6"/>
  <c r="F4903" i="7"/>
  <c r="G4903" i="7" s="1"/>
  <c r="F4911" i="7"/>
  <c r="G4911" i="7" s="1"/>
  <c r="F4919" i="7"/>
  <c r="G4919" i="7" s="1"/>
  <c r="F4927" i="7"/>
  <c r="G4927" i="7" s="1"/>
  <c r="F4904" i="7"/>
  <c r="G4904" i="7" s="1"/>
  <c r="F4912" i="7"/>
  <c r="G4912" i="7" s="1"/>
  <c r="F4920" i="7"/>
  <c r="G4920" i="7" s="1"/>
  <c r="F4928" i="7"/>
  <c r="G4928" i="7" s="1"/>
  <c r="F4906" i="7"/>
  <c r="G4906" i="7" s="1"/>
  <c r="F4914" i="7"/>
  <c r="G4914" i="7" s="1"/>
  <c r="F4922" i="7"/>
  <c r="G4922" i="7" s="1"/>
  <c r="F4930" i="7"/>
  <c r="G4930" i="7" s="1"/>
  <c r="F4908" i="7"/>
  <c r="G4908" i="7" s="1"/>
  <c r="F4916" i="7"/>
  <c r="G4916" i="7" s="1"/>
  <c r="F4924" i="7"/>
  <c r="G4924" i="7" s="1"/>
  <c r="F4905" i="7"/>
  <c r="G4905" i="7" s="1"/>
  <c r="F4921" i="7"/>
  <c r="G4921" i="7" s="1"/>
  <c r="F4925" i="7"/>
  <c r="G4925" i="7" s="1"/>
  <c r="F4907" i="7"/>
  <c r="G4907" i="7" s="1"/>
  <c r="F4923" i="7"/>
  <c r="G4923" i="7" s="1"/>
  <c r="F4909" i="7"/>
  <c r="G4909" i="7" s="1"/>
  <c r="F4910" i="7"/>
  <c r="G4910" i="7" s="1"/>
  <c r="F4926" i="7"/>
  <c r="G4926" i="7" s="1"/>
  <c r="F4913" i="7"/>
  <c r="G4913" i="7" s="1"/>
  <c r="F4929" i="7"/>
  <c r="G4929" i="7" s="1"/>
  <c r="F4918" i="7"/>
  <c r="G4918" i="7" s="1"/>
  <c r="F4915" i="7"/>
  <c r="G4915" i="7" s="1"/>
  <c r="F4931" i="7"/>
  <c r="G4931" i="7" s="1"/>
  <c r="F4917" i="7"/>
  <c r="G4917" i="7" s="1"/>
  <c r="F4902" i="7"/>
  <c r="G4902" i="7" s="1"/>
  <c r="I148" i="6"/>
  <c r="F4423" i="7"/>
  <c r="G4423" i="7" s="1"/>
  <c r="F4431" i="7"/>
  <c r="G4431" i="7" s="1"/>
  <c r="F4439" i="7"/>
  <c r="G4439" i="7" s="1"/>
  <c r="F4424" i="7"/>
  <c r="G4424" i="7" s="1"/>
  <c r="F4432" i="7"/>
  <c r="G4432" i="7" s="1"/>
  <c r="F4440" i="7"/>
  <c r="G4440" i="7" s="1"/>
  <c r="F4418" i="7"/>
  <c r="G4418" i="7" s="1"/>
  <c r="F4426" i="7"/>
  <c r="G4426" i="7" s="1"/>
  <c r="F4434" i="7"/>
  <c r="G4434" i="7" s="1"/>
  <c r="F4442" i="7"/>
  <c r="G4442" i="7" s="1"/>
  <c r="F4420" i="7"/>
  <c r="G4420" i="7" s="1"/>
  <c r="F4428" i="7"/>
  <c r="G4428" i="7" s="1"/>
  <c r="F4436" i="7"/>
  <c r="G4436" i="7" s="1"/>
  <c r="F4444" i="7"/>
  <c r="G4444" i="7" s="1"/>
  <c r="F4425" i="7"/>
  <c r="G4425" i="7" s="1"/>
  <c r="F4441" i="7"/>
  <c r="G4441" i="7" s="1"/>
  <c r="F4429" i="7"/>
  <c r="G4429" i="7" s="1"/>
  <c r="F4438" i="7"/>
  <c r="G4438" i="7" s="1"/>
  <c r="F4427" i="7"/>
  <c r="G4427" i="7" s="1"/>
  <c r="F4443" i="7"/>
  <c r="G4443" i="7" s="1"/>
  <c r="F4422" i="7"/>
  <c r="G4422" i="7" s="1"/>
  <c r="F4430" i="7"/>
  <c r="G4430" i="7" s="1"/>
  <c r="F4417" i="7"/>
  <c r="G4417" i="7" s="1"/>
  <c r="F4433" i="7"/>
  <c r="G4433" i="7" s="1"/>
  <c r="F4419" i="7"/>
  <c r="G4419" i="7" s="1"/>
  <c r="F4435" i="7"/>
  <c r="G4435" i="7" s="1"/>
  <c r="F4421" i="7"/>
  <c r="G4421" i="7" s="1"/>
  <c r="F4437" i="7"/>
  <c r="G4437" i="7" s="1"/>
  <c r="I132" i="6"/>
  <c r="F3935" i="7"/>
  <c r="G3935" i="7" s="1"/>
  <c r="F3943" i="7"/>
  <c r="G3943" i="7" s="1"/>
  <c r="F3951" i="7"/>
  <c r="G3951" i="7" s="1"/>
  <c r="F3959" i="7"/>
  <c r="G3959" i="7" s="1"/>
  <c r="F3936" i="7"/>
  <c r="G3936" i="7" s="1"/>
  <c r="F3944" i="7"/>
  <c r="G3944" i="7" s="1"/>
  <c r="F3952" i="7"/>
  <c r="G3952" i="7" s="1"/>
  <c r="F3930" i="7"/>
  <c r="G3930" i="7" s="1"/>
  <c r="F3938" i="7"/>
  <c r="G3938" i="7" s="1"/>
  <c r="F3946" i="7"/>
  <c r="G3946" i="7" s="1"/>
  <c r="F3954" i="7"/>
  <c r="G3954" i="7" s="1"/>
  <c r="F3932" i="7"/>
  <c r="G3932" i="7" s="1"/>
  <c r="F3940" i="7"/>
  <c r="G3940" i="7" s="1"/>
  <c r="F3948" i="7"/>
  <c r="G3948" i="7" s="1"/>
  <c r="F3956" i="7"/>
  <c r="G3956" i="7" s="1"/>
  <c r="F3929" i="7"/>
  <c r="G3929" i="7" s="1"/>
  <c r="F3945" i="7"/>
  <c r="G3945" i="7" s="1"/>
  <c r="F3949" i="7"/>
  <c r="G3949" i="7" s="1"/>
  <c r="F3958" i="7"/>
  <c r="G3958" i="7" s="1"/>
  <c r="F3931" i="7"/>
  <c r="G3931" i="7" s="1"/>
  <c r="F3947" i="7"/>
  <c r="G3947" i="7" s="1"/>
  <c r="F3933" i="7"/>
  <c r="G3933" i="7" s="1"/>
  <c r="F3942" i="7"/>
  <c r="G3942" i="7" s="1"/>
  <c r="F3934" i="7"/>
  <c r="G3934" i="7" s="1"/>
  <c r="F3950" i="7"/>
  <c r="G3950" i="7" s="1"/>
  <c r="F3937" i="7"/>
  <c r="G3937" i="7" s="1"/>
  <c r="F3953" i="7"/>
  <c r="G3953" i="7" s="1"/>
  <c r="F3939" i="7"/>
  <c r="G3939" i="7" s="1"/>
  <c r="F3955" i="7"/>
  <c r="G3955" i="7" s="1"/>
  <c r="F3941" i="7"/>
  <c r="G3941" i="7" s="1"/>
  <c r="F3957" i="7"/>
  <c r="G3957" i="7" s="1"/>
  <c r="I116" i="6"/>
  <c r="F3447" i="7"/>
  <c r="G3447" i="7" s="1"/>
  <c r="F3455" i="7"/>
  <c r="G3455" i="7" s="1"/>
  <c r="F3463" i="7"/>
  <c r="G3463" i="7" s="1"/>
  <c r="F3448" i="7"/>
  <c r="G3448" i="7" s="1"/>
  <c r="F3456" i="7"/>
  <c r="G3456" i="7" s="1"/>
  <c r="F3464" i="7"/>
  <c r="G3464" i="7" s="1"/>
  <c r="F3442" i="7"/>
  <c r="G3442" i="7" s="1"/>
  <c r="F3450" i="7"/>
  <c r="G3450" i="7" s="1"/>
  <c r="F3458" i="7"/>
  <c r="G3458" i="7" s="1"/>
  <c r="F3466" i="7"/>
  <c r="G3466" i="7" s="1"/>
  <c r="F3444" i="7"/>
  <c r="G3444" i="7" s="1"/>
  <c r="F3452" i="7"/>
  <c r="G3452" i="7" s="1"/>
  <c r="F3460" i="7"/>
  <c r="G3460" i="7" s="1"/>
  <c r="F3468" i="7"/>
  <c r="G3468" i="7" s="1"/>
  <c r="F3449" i="7"/>
  <c r="G3449" i="7" s="1"/>
  <c r="F3465" i="7"/>
  <c r="G3465" i="7" s="1"/>
  <c r="F3453" i="7"/>
  <c r="G3453" i="7" s="1"/>
  <c r="F3446" i="7"/>
  <c r="G3446" i="7" s="1"/>
  <c r="F3451" i="7"/>
  <c r="G3451" i="7" s="1"/>
  <c r="F3467" i="7"/>
  <c r="G3467" i="7" s="1"/>
  <c r="F3469" i="7"/>
  <c r="G3469" i="7" s="1"/>
  <c r="F3454" i="7"/>
  <c r="G3454" i="7" s="1"/>
  <c r="F3470" i="7"/>
  <c r="G3470" i="7" s="1"/>
  <c r="F3441" i="7"/>
  <c r="G3441" i="7" s="1"/>
  <c r="F3457" i="7"/>
  <c r="G3457" i="7" s="1"/>
  <c r="F3462" i="7"/>
  <c r="G3462" i="7" s="1"/>
  <c r="F3468" i="1" s="1"/>
  <c r="G3468" i="1" s="1"/>
  <c r="F3443" i="7"/>
  <c r="G3443" i="7" s="1"/>
  <c r="F3459" i="7"/>
  <c r="G3459" i="7" s="1"/>
  <c r="F3445" i="7"/>
  <c r="G3445" i="7" s="1"/>
  <c r="F3461" i="7"/>
  <c r="G3461" i="7" s="1"/>
  <c r="I100" i="6"/>
  <c r="F2959" i="7"/>
  <c r="G2959" i="7" s="1"/>
  <c r="F2965" i="1" s="1"/>
  <c r="G2965" i="1" s="1"/>
  <c r="F2967" i="7"/>
  <c r="G2967" i="7" s="1"/>
  <c r="F2975" i="7"/>
  <c r="G2975" i="7" s="1"/>
  <c r="F2983" i="7"/>
  <c r="G2983" i="7" s="1"/>
  <c r="F2989" i="1" s="1"/>
  <c r="G2989" i="1" s="1"/>
  <c r="F2964" i="7"/>
  <c r="G2964" i="7" s="1"/>
  <c r="F2970" i="1" s="1"/>
  <c r="G2970" i="1" s="1"/>
  <c r="F2973" i="7"/>
  <c r="G2973" i="7" s="1"/>
  <c r="F2982" i="7"/>
  <c r="G2982" i="7" s="1"/>
  <c r="F2988" i="1" s="1"/>
  <c r="G2988" i="1" s="1"/>
  <c r="F2956" i="7"/>
  <c r="G2956" i="7" s="1"/>
  <c r="F2965" i="7"/>
  <c r="G2965" i="7" s="1"/>
  <c r="F2974" i="7"/>
  <c r="G2974" i="7" s="1"/>
  <c r="F2958" i="7"/>
  <c r="G2958" i="7" s="1"/>
  <c r="F2968" i="7"/>
  <c r="G2968" i="7" s="1"/>
  <c r="F2977" i="7"/>
  <c r="G2977" i="7" s="1"/>
  <c r="F2961" i="7"/>
  <c r="G2961" i="7" s="1"/>
  <c r="F2970" i="7"/>
  <c r="G2970" i="7" s="1"/>
  <c r="F2979" i="7"/>
  <c r="G2979" i="7" s="1"/>
  <c r="F2957" i="7"/>
  <c r="G2957" i="7" s="1"/>
  <c r="F2976" i="7"/>
  <c r="G2976" i="7" s="1"/>
  <c r="F2980" i="7"/>
  <c r="G2980" i="7" s="1"/>
  <c r="F2972" i="7"/>
  <c r="G2972" i="7" s="1"/>
  <c r="F2960" i="7"/>
  <c r="G2960" i="7" s="1"/>
  <c r="F2978" i="7"/>
  <c r="G2978" i="7" s="1"/>
  <c r="F2962" i="7"/>
  <c r="G2962" i="7" s="1"/>
  <c r="F2963" i="7"/>
  <c r="G2963" i="7" s="1"/>
  <c r="F2981" i="7"/>
  <c r="G2981" i="7" s="1"/>
  <c r="F2966" i="7"/>
  <c r="G2966" i="7" s="1"/>
  <c r="F2969" i="7"/>
  <c r="G2969" i="7" s="1"/>
  <c r="F2971" i="7"/>
  <c r="G2971" i="7" s="1"/>
  <c r="I84" i="6"/>
  <c r="F2468" i="7"/>
  <c r="G2468" i="7" s="1"/>
  <c r="F2476" i="7"/>
  <c r="G2476" i="7" s="1"/>
  <c r="F2484" i="7"/>
  <c r="G2484" i="7" s="1"/>
  <c r="F2492" i="7"/>
  <c r="G2492" i="7" s="1"/>
  <c r="F2469" i="7"/>
  <c r="G2469" i="7" s="1"/>
  <c r="F2477" i="7"/>
  <c r="G2477" i="7" s="1"/>
  <c r="F2485" i="7"/>
  <c r="G2485" i="7" s="1"/>
  <c r="F2493" i="7"/>
  <c r="G2493" i="7" s="1"/>
  <c r="F2471" i="7"/>
  <c r="G2471" i="7" s="1"/>
  <c r="F2479" i="7"/>
  <c r="G2479" i="7" s="1"/>
  <c r="F2487" i="7"/>
  <c r="G2487" i="7" s="1"/>
  <c r="F2495" i="7"/>
  <c r="G2495" i="7" s="1"/>
  <c r="F2474" i="7"/>
  <c r="G2474" i="7" s="1"/>
  <c r="F2488" i="7"/>
  <c r="G2488" i="7" s="1"/>
  <c r="F2475" i="7"/>
  <c r="G2475" i="7" s="1"/>
  <c r="F2489" i="7"/>
  <c r="G2489" i="7" s="1"/>
  <c r="F2480" i="7"/>
  <c r="G2480" i="7" s="1"/>
  <c r="F2491" i="7"/>
  <c r="G2491" i="7" s="1"/>
  <c r="F2470" i="7"/>
  <c r="G2470" i="7" s="1"/>
  <c r="F2482" i="7"/>
  <c r="G2482" i="7" s="1"/>
  <c r="F2496" i="7"/>
  <c r="G2496" i="7" s="1"/>
  <c r="F2478" i="7"/>
  <c r="G2478" i="7" s="1"/>
  <c r="F2483" i="7"/>
  <c r="G2483" i="7" s="1"/>
  <c r="F2498" i="7"/>
  <c r="G2498" i="7" s="1"/>
  <c r="F2481" i="7"/>
  <c r="G2481" i="7" s="1"/>
  <c r="F2473" i="7"/>
  <c r="G2473" i="7" s="1"/>
  <c r="F2486" i="7"/>
  <c r="G2486" i="7" s="1"/>
  <c r="F2490" i="7"/>
  <c r="G2490" i="7" s="1"/>
  <c r="F2494" i="7"/>
  <c r="G2494" i="7" s="1"/>
  <c r="F2472" i="7"/>
  <c r="G2472" i="7" s="1"/>
  <c r="F2497" i="7"/>
  <c r="G2497" i="7" s="1"/>
  <c r="I68" i="6"/>
  <c r="F1980" i="7"/>
  <c r="G1980" i="7" s="1"/>
  <c r="F1988" i="7"/>
  <c r="G1988" i="7" s="1"/>
  <c r="F1996" i="7"/>
  <c r="G1996" i="7" s="1"/>
  <c r="F2004" i="7"/>
  <c r="G2004" i="7" s="1"/>
  <c r="F1981" i="7"/>
  <c r="G1981" i="7" s="1"/>
  <c r="F1989" i="7"/>
  <c r="G1989" i="7" s="1"/>
  <c r="F1997" i="7"/>
  <c r="G1997" i="7" s="1"/>
  <c r="F2005" i="7"/>
  <c r="G2005" i="7" s="1"/>
  <c r="F1983" i="7"/>
  <c r="G1983" i="7" s="1"/>
  <c r="F1991" i="7"/>
  <c r="G1991" i="7" s="1"/>
  <c r="F1997" i="1" s="1"/>
  <c r="G1997" i="1" s="1"/>
  <c r="F1999" i="7"/>
  <c r="G1999" i="7" s="1"/>
  <c r="F2007" i="7"/>
  <c r="G2007" i="7" s="1"/>
  <c r="F1987" i="7"/>
  <c r="G1987" i="7" s="1"/>
  <c r="F2001" i="7"/>
  <c r="G2001" i="7" s="1"/>
  <c r="F1990" i="7"/>
  <c r="G1990" i="7" s="1"/>
  <c r="F2002" i="7"/>
  <c r="G2002" i="7" s="1"/>
  <c r="F1993" i="7"/>
  <c r="G1993" i="7" s="1"/>
  <c r="F2006" i="7"/>
  <c r="G2006" i="7" s="1"/>
  <c r="F1984" i="7"/>
  <c r="G1984" i="7" s="1"/>
  <c r="F1995" i="7"/>
  <c r="G1995" i="7" s="1"/>
  <c r="F2009" i="7"/>
  <c r="G2009" i="7" s="1"/>
  <c r="F1992" i="7"/>
  <c r="G1992" i="7" s="1"/>
  <c r="F1994" i="7"/>
  <c r="G1994" i="7" s="1"/>
  <c r="F1998" i="7"/>
  <c r="G1998" i="7" s="1"/>
  <c r="F1986" i="7"/>
  <c r="G1986" i="7" s="1"/>
  <c r="F2000" i="7"/>
  <c r="G2000" i="7" s="1"/>
  <c r="F2003" i="7"/>
  <c r="G2003" i="7" s="1"/>
  <c r="F1982" i="7"/>
  <c r="G1982" i="7" s="1"/>
  <c r="F2008" i="7"/>
  <c r="G2008" i="7" s="1"/>
  <c r="F1985" i="7"/>
  <c r="G1985" i="7" s="1"/>
  <c r="I60" i="6"/>
  <c r="F1740" i="7"/>
  <c r="G1740" i="7" s="1"/>
  <c r="F1748" i="7"/>
  <c r="G1748" i="7" s="1"/>
  <c r="F1756" i="7"/>
  <c r="G1756" i="7" s="1"/>
  <c r="F1764" i="7"/>
  <c r="G1764" i="7" s="1"/>
  <c r="F1741" i="7"/>
  <c r="G1741" i="7" s="1"/>
  <c r="F1749" i="7"/>
  <c r="G1749" i="7" s="1"/>
  <c r="F1757" i="7"/>
  <c r="G1757" i="7" s="1"/>
  <c r="F1765" i="7"/>
  <c r="G1765" i="7" s="1"/>
  <c r="F1743" i="7"/>
  <c r="G1743" i="7" s="1"/>
  <c r="F1751" i="7"/>
  <c r="G1751" i="7" s="1"/>
  <c r="F1759" i="7"/>
  <c r="G1759" i="7" s="1"/>
  <c r="F1767" i="7"/>
  <c r="G1767" i="7" s="1"/>
  <c r="F1745" i="7"/>
  <c r="G1745" i="7" s="1"/>
  <c r="F1758" i="7"/>
  <c r="G1758" i="7" s="1"/>
  <c r="F1746" i="7"/>
  <c r="G1746" i="7" s="1"/>
  <c r="F1760" i="7"/>
  <c r="G1760" i="7" s="1"/>
  <c r="F1737" i="7"/>
  <c r="G1737" i="7" s="1"/>
  <c r="F1750" i="7"/>
  <c r="G1750" i="7" s="1"/>
  <c r="F1762" i="7"/>
  <c r="G1762" i="7" s="1"/>
  <c r="F1739" i="7"/>
  <c r="G1739" i="7" s="1"/>
  <c r="F1753" i="7"/>
  <c r="G1753" i="7" s="1"/>
  <c r="F1766" i="7"/>
  <c r="G1766" i="7" s="1"/>
  <c r="F1761" i="7"/>
  <c r="G1761" i="7" s="1"/>
  <c r="F1738" i="7"/>
  <c r="G1738" i="7" s="1"/>
  <c r="F1763" i="7"/>
  <c r="G1763" i="7" s="1"/>
  <c r="F1742" i="7"/>
  <c r="G1742" i="7" s="1"/>
  <c r="F1748" i="1" s="1"/>
  <c r="G1748" i="1" s="1"/>
  <c r="F1744" i="7"/>
  <c r="G1744" i="7" s="1"/>
  <c r="F1747" i="7"/>
  <c r="G1747" i="7" s="1"/>
  <c r="F1752" i="7"/>
  <c r="G1752" i="7" s="1"/>
  <c r="F1754" i="7"/>
  <c r="G1754" i="7" s="1"/>
  <c r="F1755" i="7"/>
  <c r="G1755" i="7" s="1"/>
  <c r="F1761" i="1" s="1"/>
  <c r="G1761" i="1" s="1"/>
  <c r="I52" i="6"/>
  <c r="F1500" i="7"/>
  <c r="G1500" i="7" s="1"/>
  <c r="F1508" i="7"/>
  <c r="G1508" i="7" s="1"/>
  <c r="F1516" i="7"/>
  <c r="G1516" i="7" s="1"/>
  <c r="F1501" i="7"/>
  <c r="G1501" i="7" s="1"/>
  <c r="F1509" i="7"/>
  <c r="G1509" i="7" s="1"/>
  <c r="F1517" i="7"/>
  <c r="G1517" i="7" s="1"/>
  <c r="F1495" i="7"/>
  <c r="G1495" i="7" s="1"/>
  <c r="F1503" i="7"/>
  <c r="G1503" i="7" s="1"/>
  <c r="F1511" i="7"/>
  <c r="G1511" i="7" s="1"/>
  <c r="F1517" i="1" s="1"/>
  <c r="G1517" i="1" s="1"/>
  <c r="F1519" i="7"/>
  <c r="G1519" i="7" s="1"/>
  <c r="F1502" i="7"/>
  <c r="G1502" i="7" s="1"/>
  <c r="F1514" i="7"/>
  <c r="G1514" i="7" s="1"/>
  <c r="F1504" i="7"/>
  <c r="G1504" i="7" s="1"/>
  <c r="F1515" i="7"/>
  <c r="G1515" i="7" s="1"/>
  <c r="F1506" i="7"/>
  <c r="G1506" i="7" s="1"/>
  <c r="F1520" i="7"/>
  <c r="G1520" i="7" s="1"/>
  <c r="F1497" i="7"/>
  <c r="G1497" i="7" s="1"/>
  <c r="F1510" i="7"/>
  <c r="G1510" i="7" s="1"/>
  <c r="F1522" i="7"/>
  <c r="G1522" i="7" s="1"/>
  <c r="F1505" i="7"/>
  <c r="G1505" i="7" s="1"/>
  <c r="F1499" i="7"/>
  <c r="G1499" i="7" s="1"/>
  <c r="F1507" i="7"/>
  <c r="G1507" i="7" s="1"/>
  <c r="F1512" i="7"/>
  <c r="G1512" i="7" s="1"/>
  <c r="F1513" i="7"/>
  <c r="G1513" i="7" s="1"/>
  <c r="F1518" i="7"/>
  <c r="G1518" i="7" s="1"/>
  <c r="F1496" i="7"/>
  <c r="G1496" i="7" s="1"/>
  <c r="F1521" i="7"/>
  <c r="G1521" i="7" s="1"/>
  <c r="F1498" i="7"/>
  <c r="G1498" i="7" s="1"/>
  <c r="I36" i="6"/>
  <c r="F1012" i="7"/>
  <c r="G1012" i="7" s="1"/>
  <c r="F1020" i="7"/>
  <c r="G1020" i="7" s="1"/>
  <c r="F1028" i="7"/>
  <c r="G1028" i="7" s="1"/>
  <c r="F1036" i="7"/>
  <c r="G1036" i="7" s="1"/>
  <c r="F1013" i="7"/>
  <c r="G1013" i="7" s="1"/>
  <c r="F1021" i="7"/>
  <c r="G1021" i="7" s="1"/>
  <c r="F1029" i="7"/>
  <c r="G1029" i="7" s="1"/>
  <c r="F1037" i="7"/>
  <c r="G1037" i="7" s="1"/>
  <c r="F1007" i="7"/>
  <c r="G1007" i="7" s="1"/>
  <c r="F1015" i="7"/>
  <c r="G1015" i="7" s="1"/>
  <c r="F1023" i="7"/>
  <c r="G1023" i="7" s="1"/>
  <c r="F1031" i="7"/>
  <c r="G1031" i="7" s="1"/>
  <c r="F1016" i="7"/>
  <c r="G1016" i="7" s="1"/>
  <c r="F1027" i="7"/>
  <c r="G1027" i="7" s="1"/>
  <c r="F1017" i="7"/>
  <c r="G1017" i="7" s="1"/>
  <c r="F1030" i="7"/>
  <c r="G1030" i="7" s="1"/>
  <c r="F1008" i="7"/>
  <c r="G1008" i="7" s="1"/>
  <c r="F1019" i="7"/>
  <c r="G1019" i="7" s="1"/>
  <c r="F1025" i="1" s="1"/>
  <c r="G1025" i="1" s="1"/>
  <c r="F1033" i="7"/>
  <c r="G1033" i="7" s="1"/>
  <c r="F1010" i="7"/>
  <c r="G1010" i="7" s="1"/>
  <c r="F1024" i="7"/>
  <c r="G1024" i="7" s="1"/>
  <c r="F1035" i="7"/>
  <c r="G1035" i="7" s="1"/>
  <c r="F1018" i="7"/>
  <c r="G1018" i="7" s="1"/>
  <c r="F1022" i="7"/>
  <c r="G1022" i="7" s="1"/>
  <c r="F1025" i="7"/>
  <c r="G1025" i="7" s="1"/>
  <c r="F1026" i="7"/>
  <c r="G1026" i="7" s="1"/>
  <c r="F1032" i="7"/>
  <c r="G1032" i="7" s="1"/>
  <c r="F1014" i="7"/>
  <c r="G1014" i="7" s="1"/>
  <c r="F1009" i="7"/>
  <c r="G1009" i="7" s="1"/>
  <c r="F1034" i="7"/>
  <c r="G1034" i="7" s="1"/>
  <c r="F1011" i="7"/>
  <c r="G1011" i="7" s="1"/>
  <c r="I28" i="6"/>
  <c r="F764" i="7"/>
  <c r="G764" i="7" s="1"/>
  <c r="F772" i="7"/>
  <c r="G772" i="7" s="1"/>
  <c r="F780" i="7"/>
  <c r="G780" i="7" s="1"/>
  <c r="F788" i="7"/>
  <c r="G788" i="7" s="1"/>
  <c r="F765" i="7"/>
  <c r="G765" i="7" s="1"/>
  <c r="F773" i="7"/>
  <c r="G773" i="7" s="1"/>
  <c r="F781" i="7"/>
  <c r="G781" i="7" s="1"/>
  <c r="F789" i="7"/>
  <c r="G789" i="7" s="1"/>
  <c r="F767" i="7"/>
  <c r="G767" i="7" s="1"/>
  <c r="F775" i="7"/>
  <c r="G775" i="7" s="1"/>
  <c r="F783" i="7"/>
  <c r="G783" i="7" s="1"/>
  <c r="F789" i="1" s="1"/>
  <c r="G789" i="1" s="1"/>
  <c r="F791" i="7"/>
  <c r="G791" i="7" s="1"/>
  <c r="F771" i="7"/>
  <c r="G771" i="7" s="1"/>
  <c r="F785" i="7"/>
  <c r="G785" i="7" s="1"/>
  <c r="F776" i="7"/>
  <c r="G776" i="7" s="1"/>
  <c r="F774" i="7"/>
  <c r="G774" i="7" s="1"/>
  <c r="F786" i="7"/>
  <c r="G786" i="7" s="1"/>
  <c r="F787" i="7"/>
  <c r="G787" i="7" s="1"/>
  <c r="F777" i="7"/>
  <c r="G777" i="7" s="1"/>
  <c r="F790" i="7"/>
  <c r="G790" i="7" s="1"/>
  <c r="F768" i="7"/>
  <c r="G768" i="7" s="1"/>
  <c r="F779" i="7"/>
  <c r="G779" i="7" s="1"/>
  <c r="F770" i="7"/>
  <c r="G770" i="7" s="1"/>
  <c r="F778" i="7"/>
  <c r="G778" i="7" s="1"/>
  <c r="F782" i="7"/>
  <c r="G782" i="7" s="1"/>
  <c r="F788" i="1" s="1"/>
  <c r="G788" i="1" s="1"/>
  <c r="F784" i="7"/>
  <c r="G784" i="7" s="1"/>
  <c r="F792" i="7"/>
  <c r="G792" i="7" s="1"/>
  <c r="F769" i="7"/>
  <c r="G769" i="7" s="1"/>
  <c r="F766" i="7"/>
  <c r="G766" i="7" s="1"/>
  <c r="I20" i="6"/>
  <c r="F523" i="7"/>
  <c r="G523" i="7" s="1"/>
  <c r="F529" i="1" s="1"/>
  <c r="G529" i="1" s="1"/>
  <c r="F531" i="7"/>
  <c r="G531" i="7" s="1"/>
  <c r="F537" i="1" s="1"/>
  <c r="G537" i="1" s="1"/>
  <c r="F539" i="7"/>
  <c r="G539" i="7" s="1"/>
  <c r="F545" i="1" s="1"/>
  <c r="G545" i="1" s="1"/>
  <c r="F547" i="7"/>
  <c r="G547" i="7" s="1"/>
  <c r="F553" i="1" s="1"/>
  <c r="G553" i="1" s="1"/>
  <c r="F524" i="7"/>
  <c r="G524" i="7" s="1"/>
  <c r="F530" i="1" s="1"/>
  <c r="G530" i="1" s="1"/>
  <c r="F532" i="7"/>
  <c r="G532" i="7" s="1"/>
  <c r="F538" i="1" s="1"/>
  <c r="G538" i="1" s="1"/>
  <c r="F540" i="7"/>
  <c r="G540" i="7" s="1"/>
  <c r="F546" i="1" s="1"/>
  <c r="G546" i="1" s="1"/>
  <c r="F548" i="7"/>
  <c r="G548" i="7" s="1"/>
  <c r="F554" i="1" s="1"/>
  <c r="G554" i="1" s="1"/>
  <c r="F519" i="7"/>
  <c r="G519" i="7" s="1"/>
  <c r="F527" i="7"/>
  <c r="G527" i="7" s="1"/>
  <c r="F535" i="7"/>
  <c r="G535" i="7" s="1"/>
  <c r="F543" i="7"/>
  <c r="G543" i="7" s="1"/>
  <c r="F520" i="7"/>
  <c r="G520" i="7" s="1"/>
  <c r="F528" i="7"/>
  <c r="G528" i="7" s="1"/>
  <c r="F536" i="7"/>
  <c r="G536" i="7" s="1"/>
  <c r="F544" i="7"/>
  <c r="G544" i="7" s="1"/>
  <c r="F521" i="7"/>
  <c r="G521" i="7" s="1"/>
  <c r="F537" i="7"/>
  <c r="G537" i="7" s="1"/>
  <c r="F522" i="7"/>
  <c r="G522" i="7" s="1"/>
  <c r="F538" i="7"/>
  <c r="G538" i="7" s="1"/>
  <c r="F526" i="7"/>
  <c r="G526" i="7" s="1"/>
  <c r="F542" i="7"/>
  <c r="G542" i="7" s="1"/>
  <c r="F548" i="1" s="1"/>
  <c r="G548" i="1" s="1"/>
  <c r="F533" i="7"/>
  <c r="G533" i="7" s="1"/>
  <c r="F541" i="7"/>
  <c r="G541" i="7" s="1"/>
  <c r="F534" i="7"/>
  <c r="G534" i="7" s="1"/>
  <c r="F545" i="7"/>
  <c r="G545" i="7" s="1"/>
  <c r="F525" i="7"/>
  <c r="G525" i="7" s="1"/>
  <c r="F529" i="7"/>
  <c r="G529" i="7" s="1"/>
  <c r="F530" i="7"/>
  <c r="G530" i="7" s="1"/>
  <c r="F546" i="7"/>
  <c r="G546" i="7" s="1"/>
  <c r="I12" i="6"/>
  <c r="F283" i="7"/>
  <c r="G283" i="7" s="1"/>
  <c r="F289" i="1" s="1"/>
  <c r="G289" i="1" s="1"/>
  <c r="F291" i="7"/>
  <c r="G291" i="7" s="1"/>
  <c r="F297" i="1" s="1"/>
  <c r="G297" i="1" s="1"/>
  <c r="F299" i="7"/>
  <c r="G299" i="7" s="1"/>
  <c r="F305" i="1" s="1"/>
  <c r="G305" i="1" s="1"/>
  <c r="F276" i="7"/>
  <c r="G276" i="7" s="1"/>
  <c r="F282" i="1" s="1"/>
  <c r="G282" i="1" s="1"/>
  <c r="F284" i="7"/>
  <c r="G284" i="7" s="1"/>
  <c r="F290" i="1" s="1"/>
  <c r="G290" i="1" s="1"/>
  <c r="F292" i="7"/>
  <c r="G292" i="7" s="1"/>
  <c r="F298" i="1" s="1"/>
  <c r="G298" i="1" s="1"/>
  <c r="F300" i="7"/>
  <c r="G300" i="7" s="1"/>
  <c r="F306" i="1" s="1"/>
  <c r="G306" i="1" s="1"/>
  <c r="F279" i="7"/>
  <c r="G279" i="7" s="1"/>
  <c r="F285" i="1" s="1"/>
  <c r="G285" i="1" s="1"/>
  <c r="F287" i="7"/>
  <c r="G287" i="7" s="1"/>
  <c r="F295" i="7"/>
  <c r="G295" i="7" s="1"/>
  <c r="F303" i="7"/>
  <c r="G303" i="7" s="1"/>
  <c r="F280" i="7"/>
  <c r="G280" i="7" s="1"/>
  <c r="F288" i="7"/>
  <c r="G288" i="7" s="1"/>
  <c r="F296" i="7"/>
  <c r="G296" i="7" s="1"/>
  <c r="F304" i="7"/>
  <c r="G304" i="7" s="1"/>
  <c r="F281" i="7"/>
  <c r="G281" i="7" s="1"/>
  <c r="F297" i="7"/>
  <c r="G297" i="7" s="1"/>
  <c r="F282" i="7"/>
  <c r="G282" i="7" s="1"/>
  <c r="F298" i="7"/>
  <c r="G298" i="7" s="1"/>
  <c r="F286" i="7"/>
  <c r="G286" i="7" s="1"/>
  <c r="F302" i="7"/>
  <c r="G302" i="7" s="1"/>
  <c r="F277" i="7"/>
  <c r="G277" i="7" s="1"/>
  <c r="F305" i="7"/>
  <c r="G305" i="7" s="1"/>
  <c r="F285" i="7"/>
  <c r="G285" i="7" s="1"/>
  <c r="F278" i="7"/>
  <c r="G278" i="7" s="1"/>
  <c r="F306" i="7"/>
  <c r="G306" i="7" s="1"/>
  <c r="F289" i="7"/>
  <c r="G289" i="7" s="1"/>
  <c r="F293" i="7"/>
  <c r="G293" i="7" s="1"/>
  <c r="F290" i="7"/>
  <c r="G290" i="7" s="1"/>
  <c r="F294" i="7"/>
  <c r="G294" i="7" s="1"/>
  <c r="F300" i="1" s="1"/>
  <c r="G300" i="1" s="1"/>
  <c r="F301" i="7"/>
  <c r="G301" i="7" s="1"/>
  <c r="I4" i="6"/>
  <c r="F35" i="7"/>
  <c r="G35" i="7" s="1"/>
  <c r="F41" i="1" s="1"/>
  <c r="G41" i="1" s="1"/>
  <c r="F43" i="7"/>
  <c r="G43" i="7" s="1"/>
  <c r="F49" i="1" s="1"/>
  <c r="G49" i="1" s="1"/>
  <c r="F51" i="7"/>
  <c r="G51" i="7" s="1"/>
  <c r="F57" i="1" s="1"/>
  <c r="G57" i="1" s="1"/>
  <c r="F59" i="7"/>
  <c r="G59" i="7" s="1"/>
  <c r="F65" i="1" s="1"/>
  <c r="G65" i="1" s="1"/>
  <c r="F36" i="7"/>
  <c r="G36" i="7" s="1"/>
  <c r="F42" i="1" s="1"/>
  <c r="G42" i="1" s="1"/>
  <c r="F44" i="7"/>
  <c r="G44" i="7" s="1"/>
  <c r="F50" i="1" s="1"/>
  <c r="G50" i="1" s="1"/>
  <c r="F52" i="7"/>
  <c r="G52" i="7" s="1"/>
  <c r="F58" i="1" s="1"/>
  <c r="G58" i="1" s="1"/>
  <c r="F60" i="7"/>
  <c r="G60" i="7" s="1"/>
  <c r="F66" i="1" s="1"/>
  <c r="G66" i="1" s="1"/>
  <c r="F39" i="7"/>
  <c r="G39" i="7" s="1"/>
  <c r="F47" i="7"/>
  <c r="G47" i="7" s="1"/>
  <c r="F55" i="7"/>
  <c r="G55" i="7" s="1"/>
  <c r="F40" i="7"/>
  <c r="G40" i="7" s="1"/>
  <c r="F48" i="7"/>
  <c r="G48" i="7" s="1"/>
  <c r="F56" i="7"/>
  <c r="G56" i="7" s="1"/>
  <c r="F41" i="7"/>
  <c r="G41" i="7" s="1"/>
  <c r="F57" i="7"/>
  <c r="G57" i="7" s="1"/>
  <c r="F42" i="7"/>
  <c r="G42" i="7" s="1"/>
  <c r="F58" i="7"/>
  <c r="G58" i="7" s="1"/>
  <c r="F46" i="7"/>
  <c r="G46" i="7" s="1"/>
  <c r="F49" i="7"/>
  <c r="G49" i="7" s="1"/>
  <c r="F53" i="7"/>
  <c r="G53" i="7" s="1"/>
  <c r="F50" i="7"/>
  <c r="G50" i="7" s="1"/>
  <c r="F54" i="7"/>
  <c r="G54" i="7" s="1"/>
  <c r="F60" i="1" s="1"/>
  <c r="G60" i="1" s="1"/>
  <c r="F34" i="7"/>
  <c r="G34" i="7" s="1"/>
  <c r="F61" i="7"/>
  <c r="G61" i="7" s="1"/>
  <c r="F37" i="7"/>
  <c r="G37" i="7" s="1"/>
  <c r="F38" i="7"/>
  <c r="G38" i="7" s="1"/>
  <c r="F45" i="7"/>
  <c r="G45" i="7" s="1"/>
  <c r="D3" i="6"/>
  <c r="C3" i="7"/>
  <c r="D3" i="7" s="1"/>
  <c r="F9" i="1" s="1"/>
  <c r="G9" i="1" s="1"/>
  <c r="C11" i="7"/>
  <c r="D11" i="7" s="1"/>
  <c r="C19" i="7"/>
  <c r="D19" i="7" s="1"/>
  <c r="C27" i="7"/>
  <c r="D27" i="7" s="1"/>
  <c r="C4" i="7"/>
  <c r="D4" i="7" s="1"/>
  <c r="F10" i="1" s="1"/>
  <c r="G10" i="1" s="1"/>
  <c r="C12" i="7"/>
  <c r="D12" i="7" s="1"/>
  <c r="C20" i="7"/>
  <c r="D20" i="7" s="1"/>
  <c r="C28" i="7"/>
  <c r="D28" i="7" s="1"/>
  <c r="C5" i="7"/>
  <c r="D5" i="7" s="1"/>
  <c r="F11" i="1" s="1"/>
  <c r="G11" i="1" s="1"/>
  <c r="C13" i="7"/>
  <c r="D13" i="7" s="1"/>
  <c r="F19" i="1" s="1"/>
  <c r="G19" i="1" s="1"/>
  <c r="C21" i="7"/>
  <c r="D21" i="7" s="1"/>
  <c r="F27" i="1" s="1"/>
  <c r="G27" i="1" s="1"/>
  <c r="C29" i="7"/>
  <c r="D29" i="7" s="1"/>
  <c r="F35" i="1" s="1"/>
  <c r="G35" i="1" s="1"/>
  <c r="C6" i="7"/>
  <c r="D6" i="7" s="1"/>
  <c r="C14" i="7"/>
  <c r="D14" i="7" s="1"/>
  <c r="C22" i="7"/>
  <c r="D22" i="7" s="1"/>
  <c r="C30" i="7"/>
  <c r="D30" i="7" s="1"/>
  <c r="C7" i="7"/>
  <c r="D7" i="7" s="1"/>
  <c r="C23" i="7"/>
  <c r="D23" i="7" s="1"/>
  <c r="C8" i="7"/>
  <c r="D8" i="7" s="1"/>
  <c r="C24" i="7"/>
  <c r="D24" i="7" s="1"/>
  <c r="C9" i="7"/>
  <c r="D9" i="7" s="1"/>
  <c r="F15" i="1" s="1"/>
  <c r="G15" i="1" s="1"/>
  <c r="C25" i="7"/>
  <c r="D25" i="7" s="1"/>
  <c r="F31" i="1" s="1"/>
  <c r="G31" i="1" s="1"/>
  <c r="C10" i="7"/>
  <c r="D10" i="7" s="1"/>
  <c r="F16" i="1" s="1"/>
  <c r="G16" i="1" s="1"/>
  <c r="C26" i="7"/>
  <c r="D26" i="7" s="1"/>
  <c r="F32" i="1" s="1"/>
  <c r="G32" i="1" s="1"/>
  <c r="C15" i="7"/>
  <c r="D15" i="7" s="1"/>
  <c r="C16" i="7"/>
  <c r="D16" i="7" s="1"/>
  <c r="C17" i="7"/>
  <c r="D17" i="7" s="1"/>
  <c r="F23" i="1" s="1"/>
  <c r="G23" i="1" s="1"/>
  <c r="C31" i="7"/>
  <c r="D31" i="7" s="1"/>
  <c r="C18" i="7"/>
  <c r="D18" i="7" s="1"/>
  <c r="F24" i="1" s="1"/>
  <c r="G24" i="1" s="1"/>
  <c r="C32" i="7"/>
  <c r="D32" i="7" s="1"/>
  <c r="C33" i="7"/>
  <c r="D33" i="7" s="1"/>
  <c r="F39" i="1" s="1"/>
  <c r="G39" i="1" s="1"/>
  <c r="D282" i="6"/>
  <c r="C8498" i="7"/>
  <c r="D8498" i="7" s="1"/>
  <c r="F8504" i="1" s="1"/>
  <c r="G8504" i="1" s="1"/>
  <c r="C8506" i="7"/>
  <c r="D8506" i="7" s="1"/>
  <c r="F8512" i="1" s="1"/>
  <c r="G8512" i="1" s="1"/>
  <c r="C8514" i="7"/>
  <c r="D8514" i="7" s="1"/>
  <c r="F8520" i="1" s="1"/>
  <c r="G8520" i="1" s="1"/>
  <c r="C8522" i="7"/>
  <c r="D8522" i="7" s="1"/>
  <c r="F8528" i="1" s="1"/>
  <c r="G8528" i="1" s="1"/>
  <c r="C8517" i="7"/>
  <c r="D8517" i="7" s="1"/>
  <c r="F8523" i="1" s="1"/>
  <c r="G8523" i="1" s="1"/>
  <c r="C8499" i="7"/>
  <c r="D8499" i="7" s="1"/>
  <c r="F8505" i="1" s="1"/>
  <c r="G8505" i="1" s="1"/>
  <c r="C8507" i="7"/>
  <c r="D8507" i="7" s="1"/>
  <c r="F8513" i="1" s="1"/>
  <c r="G8513" i="1" s="1"/>
  <c r="C8515" i="7"/>
  <c r="D8515" i="7" s="1"/>
  <c r="F8521" i="1" s="1"/>
  <c r="G8521" i="1" s="1"/>
  <c r="C8523" i="7"/>
  <c r="D8523" i="7" s="1"/>
  <c r="F8529" i="1" s="1"/>
  <c r="G8529" i="1" s="1"/>
  <c r="C8501" i="7"/>
  <c r="D8501" i="7" s="1"/>
  <c r="F8507" i="1" s="1"/>
  <c r="G8507" i="1" s="1"/>
  <c r="C8502" i="7"/>
  <c r="D8502" i="7" s="1"/>
  <c r="F8508" i="1" s="1"/>
  <c r="G8508" i="1" s="1"/>
  <c r="C8518" i="7"/>
  <c r="D8518" i="7" s="1"/>
  <c r="F8524" i="1" s="1"/>
  <c r="G8524" i="1" s="1"/>
  <c r="C8505" i="7"/>
  <c r="D8505" i="7" s="1"/>
  <c r="F8511" i="1" s="1"/>
  <c r="G8511" i="1" s="1"/>
  <c r="C8500" i="7"/>
  <c r="D8500" i="7" s="1"/>
  <c r="F8506" i="1" s="1"/>
  <c r="G8506" i="1" s="1"/>
  <c r="C8508" i="7"/>
  <c r="D8508" i="7" s="1"/>
  <c r="F8514" i="1" s="1"/>
  <c r="G8514" i="1" s="1"/>
  <c r="C8516" i="7"/>
  <c r="D8516" i="7" s="1"/>
  <c r="F8522" i="1" s="1"/>
  <c r="G8522" i="1" s="1"/>
  <c r="C8509" i="7"/>
  <c r="D8509" i="7" s="1"/>
  <c r="F8515" i="1" s="1"/>
  <c r="G8515" i="1" s="1"/>
  <c r="C8494" i="7"/>
  <c r="D8494" i="7" s="1"/>
  <c r="F8500" i="1" s="1"/>
  <c r="G8500" i="1" s="1"/>
  <c r="C8510" i="7"/>
  <c r="D8510" i="7" s="1"/>
  <c r="F8516" i="1" s="1"/>
  <c r="G8516" i="1" s="1"/>
  <c r="C8513" i="7"/>
  <c r="D8513" i="7" s="1"/>
  <c r="F8519" i="1" s="1"/>
  <c r="G8519" i="1" s="1"/>
  <c r="C8495" i="7"/>
  <c r="D8495" i="7" s="1"/>
  <c r="F8501" i="1" s="1"/>
  <c r="G8501" i="1" s="1"/>
  <c r="C8503" i="7"/>
  <c r="D8503" i="7" s="1"/>
  <c r="F8509" i="1" s="1"/>
  <c r="G8509" i="1" s="1"/>
  <c r="C8511" i="7"/>
  <c r="D8511" i="7" s="1"/>
  <c r="F8517" i="1" s="1"/>
  <c r="G8517" i="1" s="1"/>
  <c r="C8519" i="7"/>
  <c r="D8519" i="7" s="1"/>
  <c r="F8525" i="1" s="1"/>
  <c r="G8525" i="1" s="1"/>
  <c r="C8496" i="7"/>
  <c r="D8496" i="7" s="1"/>
  <c r="F8502" i="1" s="1"/>
  <c r="G8502" i="1" s="1"/>
  <c r="C8504" i="7"/>
  <c r="D8504" i="7" s="1"/>
  <c r="F8510" i="1" s="1"/>
  <c r="G8510" i="1" s="1"/>
  <c r="C8512" i="7"/>
  <c r="D8512" i="7" s="1"/>
  <c r="F8518" i="1" s="1"/>
  <c r="G8518" i="1" s="1"/>
  <c r="C8520" i="7"/>
  <c r="D8520" i="7" s="1"/>
  <c r="F8526" i="1" s="1"/>
  <c r="G8526" i="1" s="1"/>
  <c r="C8497" i="7"/>
  <c r="D8497" i="7" s="1"/>
  <c r="F8503" i="1" s="1"/>
  <c r="G8503" i="1" s="1"/>
  <c r="C8521" i="7"/>
  <c r="D8521" i="7" s="1"/>
  <c r="F8527" i="1" s="1"/>
  <c r="G8527" i="1" s="1"/>
  <c r="D274" i="6"/>
  <c r="C8258" i="7"/>
  <c r="D8258" i="7" s="1"/>
  <c r="F8264" i="1" s="1"/>
  <c r="G8264" i="1" s="1"/>
  <c r="C8266" i="7"/>
  <c r="D8266" i="7" s="1"/>
  <c r="F8272" i="1" s="1"/>
  <c r="G8272" i="1" s="1"/>
  <c r="C8274" i="7"/>
  <c r="D8274" i="7" s="1"/>
  <c r="F8280" i="1" s="1"/>
  <c r="G8280" i="1" s="1"/>
  <c r="C8269" i="7"/>
  <c r="D8269" i="7" s="1"/>
  <c r="F8275" i="1" s="1"/>
  <c r="G8275" i="1" s="1"/>
  <c r="C8273" i="7"/>
  <c r="D8273" i="7" s="1"/>
  <c r="F8279" i="1" s="1"/>
  <c r="G8279" i="1" s="1"/>
  <c r="C8251" i="7"/>
  <c r="D8251" i="7" s="1"/>
  <c r="F8257" i="1" s="1"/>
  <c r="G8257" i="1" s="1"/>
  <c r="C8259" i="7"/>
  <c r="D8259" i="7" s="1"/>
  <c r="F8265" i="1" s="1"/>
  <c r="G8265" i="1" s="1"/>
  <c r="C8267" i="7"/>
  <c r="D8267" i="7" s="1"/>
  <c r="F8273" i="1" s="1"/>
  <c r="G8273" i="1" s="1"/>
  <c r="C8275" i="7"/>
  <c r="D8275" i="7" s="1"/>
  <c r="F8281" i="1" s="1"/>
  <c r="G8281" i="1" s="1"/>
  <c r="C8261" i="7"/>
  <c r="D8261" i="7" s="1"/>
  <c r="F8267" i="1" s="1"/>
  <c r="G8267" i="1" s="1"/>
  <c r="C8254" i="7"/>
  <c r="D8254" i="7" s="1"/>
  <c r="F8260" i="1" s="1"/>
  <c r="G8260" i="1" s="1"/>
  <c r="C8270" i="7"/>
  <c r="D8270" i="7" s="1"/>
  <c r="F8276" i="1" s="1"/>
  <c r="G8276" i="1" s="1"/>
  <c r="C8265" i="7"/>
  <c r="D8265" i="7" s="1"/>
  <c r="F8271" i="1" s="1"/>
  <c r="G8271" i="1" s="1"/>
  <c r="C8252" i="7"/>
  <c r="D8252" i="7" s="1"/>
  <c r="F8258" i="1" s="1"/>
  <c r="G8258" i="1" s="1"/>
  <c r="C8260" i="7"/>
  <c r="D8260" i="7" s="1"/>
  <c r="F8266" i="1" s="1"/>
  <c r="G8266" i="1" s="1"/>
  <c r="C8268" i="7"/>
  <c r="D8268" i="7" s="1"/>
  <c r="F8274" i="1" s="1"/>
  <c r="G8274" i="1" s="1"/>
  <c r="C8276" i="7"/>
  <c r="D8276" i="7" s="1"/>
  <c r="F8282" i="1" s="1"/>
  <c r="G8282" i="1" s="1"/>
  <c r="C8253" i="7"/>
  <c r="D8253" i="7" s="1"/>
  <c r="F8259" i="1" s="1"/>
  <c r="G8259" i="1" s="1"/>
  <c r="C8277" i="7"/>
  <c r="D8277" i="7" s="1"/>
  <c r="F8283" i="1" s="1"/>
  <c r="G8283" i="1" s="1"/>
  <c r="C8262" i="7"/>
  <c r="D8262" i="7" s="1"/>
  <c r="F8268" i="1" s="1"/>
  <c r="G8268" i="1" s="1"/>
  <c r="C8278" i="7"/>
  <c r="D8278" i="7" s="1"/>
  <c r="F8284" i="1" s="1"/>
  <c r="G8284" i="1" s="1"/>
  <c r="C8255" i="7"/>
  <c r="D8255" i="7" s="1"/>
  <c r="F8261" i="1" s="1"/>
  <c r="G8261" i="1" s="1"/>
  <c r="C8263" i="7"/>
  <c r="D8263" i="7" s="1"/>
  <c r="F8269" i="1" s="1"/>
  <c r="G8269" i="1" s="1"/>
  <c r="C8271" i="7"/>
  <c r="D8271" i="7" s="1"/>
  <c r="F8277" i="1" s="1"/>
  <c r="G8277" i="1" s="1"/>
  <c r="C8279" i="7"/>
  <c r="D8279" i="7" s="1"/>
  <c r="F8285" i="1" s="1"/>
  <c r="G8285" i="1" s="1"/>
  <c r="C8256" i="7"/>
  <c r="D8256" i="7" s="1"/>
  <c r="F8262" i="1" s="1"/>
  <c r="G8262" i="1" s="1"/>
  <c r="C8264" i="7"/>
  <c r="D8264" i="7" s="1"/>
  <c r="F8270" i="1" s="1"/>
  <c r="G8270" i="1" s="1"/>
  <c r="C8272" i="7"/>
  <c r="D8272" i="7" s="1"/>
  <c r="F8278" i="1" s="1"/>
  <c r="G8278" i="1" s="1"/>
  <c r="C8280" i="7"/>
  <c r="D8280" i="7" s="1"/>
  <c r="F8286" i="1" s="1"/>
  <c r="G8286" i="1" s="1"/>
  <c r="C8257" i="7"/>
  <c r="D8257" i="7" s="1"/>
  <c r="F8263" i="1" s="1"/>
  <c r="G8263" i="1" s="1"/>
  <c r="C8281" i="7"/>
  <c r="D8281" i="7" s="1"/>
  <c r="F8287" i="1" s="1"/>
  <c r="G8287" i="1" s="1"/>
  <c r="D266" i="6"/>
  <c r="C8010" i="7"/>
  <c r="D8010" i="7" s="1"/>
  <c r="F8016" i="1" s="1"/>
  <c r="G8016" i="1" s="1"/>
  <c r="C8018" i="7"/>
  <c r="D8018" i="7" s="1"/>
  <c r="F8024" i="1" s="1"/>
  <c r="G8024" i="1" s="1"/>
  <c r="C8026" i="7"/>
  <c r="D8026" i="7" s="1"/>
  <c r="F8032" i="1" s="1"/>
  <c r="G8032" i="1" s="1"/>
  <c r="C8034" i="7"/>
  <c r="D8034" i="7" s="1"/>
  <c r="F8040" i="1" s="1"/>
  <c r="G8040" i="1" s="1"/>
  <c r="C8013" i="7"/>
  <c r="D8013" i="7" s="1"/>
  <c r="F8019" i="1" s="1"/>
  <c r="G8019" i="1" s="1"/>
  <c r="C8037" i="7"/>
  <c r="D8037" i="7" s="1"/>
  <c r="F8043" i="1" s="1"/>
  <c r="G8043" i="1" s="1"/>
  <c r="C8011" i="7"/>
  <c r="D8011" i="7" s="1"/>
  <c r="F8017" i="1" s="1"/>
  <c r="G8017" i="1" s="1"/>
  <c r="C8019" i="7"/>
  <c r="D8019" i="7" s="1"/>
  <c r="F8025" i="1" s="1"/>
  <c r="G8025" i="1" s="1"/>
  <c r="C8027" i="7"/>
  <c r="D8027" i="7" s="1"/>
  <c r="F8033" i="1" s="1"/>
  <c r="G8033" i="1" s="1"/>
  <c r="C8035" i="7"/>
  <c r="D8035" i="7" s="1"/>
  <c r="F8041" i="1" s="1"/>
  <c r="G8041" i="1" s="1"/>
  <c r="C8029" i="7"/>
  <c r="D8029" i="7" s="1"/>
  <c r="F8035" i="1" s="1"/>
  <c r="G8035" i="1" s="1"/>
  <c r="C8014" i="7"/>
  <c r="D8014" i="7" s="1"/>
  <c r="F8020" i="1" s="1"/>
  <c r="G8020" i="1" s="1"/>
  <c r="C8030" i="7"/>
  <c r="D8030" i="7" s="1"/>
  <c r="F8036" i="1" s="1"/>
  <c r="G8036" i="1" s="1"/>
  <c r="C8009" i="7"/>
  <c r="D8009" i="7" s="1"/>
  <c r="F8015" i="1" s="1"/>
  <c r="G8015" i="1" s="1"/>
  <c r="C8033" i="7"/>
  <c r="D8033" i="7" s="1"/>
  <c r="F8039" i="1" s="1"/>
  <c r="G8039" i="1" s="1"/>
  <c r="C8012" i="7"/>
  <c r="D8012" i="7" s="1"/>
  <c r="F8018" i="1" s="1"/>
  <c r="G8018" i="1" s="1"/>
  <c r="C8020" i="7"/>
  <c r="D8020" i="7" s="1"/>
  <c r="F8026" i="1" s="1"/>
  <c r="G8026" i="1" s="1"/>
  <c r="C8028" i="7"/>
  <c r="D8028" i="7" s="1"/>
  <c r="F8034" i="1" s="1"/>
  <c r="G8034" i="1" s="1"/>
  <c r="C8036" i="7"/>
  <c r="D8036" i="7" s="1"/>
  <c r="F8042" i="1" s="1"/>
  <c r="G8042" i="1" s="1"/>
  <c r="C8021" i="7"/>
  <c r="D8021" i="7" s="1"/>
  <c r="F8027" i="1" s="1"/>
  <c r="G8027" i="1" s="1"/>
  <c r="C8022" i="7"/>
  <c r="D8022" i="7" s="1"/>
  <c r="F8028" i="1" s="1"/>
  <c r="G8028" i="1" s="1"/>
  <c r="C8025" i="7"/>
  <c r="D8025" i="7" s="1"/>
  <c r="F8031" i="1" s="1"/>
  <c r="G8031" i="1" s="1"/>
  <c r="C8007" i="7"/>
  <c r="D8007" i="7" s="1"/>
  <c r="F8013" i="1" s="1"/>
  <c r="G8013" i="1" s="1"/>
  <c r="C8015" i="7"/>
  <c r="D8015" i="7" s="1"/>
  <c r="F8021" i="1" s="1"/>
  <c r="G8021" i="1" s="1"/>
  <c r="C8023" i="7"/>
  <c r="D8023" i="7" s="1"/>
  <c r="F8029" i="1" s="1"/>
  <c r="G8029" i="1" s="1"/>
  <c r="C8031" i="7"/>
  <c r="D8031" i="7" s="1"/>
  <c r="F8037" i="1" s="1"/>
  <c r="G8037" i="1" s="1"/>
  <c r="C8008" i="7"/>
  <c r="D8008" i="7" s="1"/>
  <c r="F8014" i="1" s="1"/>
  <c r="G8014" i="1" s="1"/>
  <c r="C8016" i="7"/>
  <c r="D8016" i="7" s="1"/>
  <c r="F8022" i="1" s="1"/>
  <c r="G8022" i="1" s="1"/>
  <c r="C8024" i="7"/>
  <c r="D8024" i="7" s="1"/>
  <c r="F8030" i="1" s="1"/>
  <c r="G8030" i="1" s="1"/>
  <c r="C8032" i="7"/>
  <c r="D8032" i="7" s="1"/>
  <c r="F8038" i="1" s="1"/>
  <c r="G8038" i="1" s="1"/>
  <c r="C8017" i="7"/>
  <c r="D8017" i="7" s="1"/>
  <c r="F8023" i="1" s="1"/>
  <c r="G8023" i="1" s="1"/>
  <c r="D258" i="6"/>
  <c r="C7768" i="7"/>
  <c r="D7768" i="7" s="1"/>
  <c r="F7774" i="1" s="1"/>
  <c r="G7774" i="1" s="1"/>
  <c r="C7776" i="7"/>
  <c r="D7776" i="7" s="1"/>
  <c r="F7782" i="1" s="1"/>
  <c r="G7782" i="1" s="1"/>
  <c r="C7784" i="7"/>
  <c r="D7784" i="7" s="1"/>
  <c r="F7790" i="1" s="1"/>
  <c r="G7790" i="1" s="1"/>
  <c r="C7769" i="7"/>
  <c r="D7769" i="7" s="1"/>
  <c r="F7775" i="1" s="1"/>
  <c r="G7775" i="1" s="1"/>
  <c r="C7777" i="7"/>
  <c r="D7777" i="7" s="1"/>
  <c r="F7783" i="1" s="1"/>
  <c r="G7783" i="1" s="1"/>
  <c r="C7764" i="7"/>
  <c r="D7764" i="7" s="1"/>
  <c r="F7770" i="1" s="1"/>
  <c r="G7770" i="1" s="1"/>
  <c r="C7772" i="7"/>
  <c r="D7772" i="7" s="1"/>
  <c r="F7778" i="1" s="1"/>
  <c r="G7778" i="1" s="1"/>
  <c r="C7780" i="7"/>
  <c r="D7780" i="7" s="1"/>
  <c r="F7786" i="1" s="1"/>
  <c r="G7786" i="1" s="1"/>
  <c r="C7774" i="7"/>
  <c r="D7774" i="7" s="1"/>
  <c r="F7780" i="1" s="1"/>
  <c r="G7780" i="1" s="1"/>
  <c r="C7786" i="7"/>
  <c r="D7786" i="7" s="1"/>
  <c r="F7792" i="1" s="1"/>
  <c r="G7792" i="1" s="1"/>
  <c r="C7766" i="7"/>
  <c r="D7766" i="7" s="1"/>
  <c r="F7772" i="1" s="1"/>
  <c r="G7772" i="1" s="1"/>
  <c r="C7763" i="7"/>
  <c r="D7763" i="7" s="1"/>
  <c r="F7769" i="1" s="1"/>
  <c r="G7769" i="1" s="1"/>
  <c r="C7775" i="7"/>
  <c r="D7775" i="7" s="1"/>
  <c r="F7781" i="1" s="1"/>
  <c r="G7781" i="1" s="1"/>
  <c r="C7787" i="7"/>
  <c r="D7787" i="7" s="1"/>
  <c r="F7793" i="1" s="1"/>
  <c r="G7793" i="1" s="1"/>
  <c r="C7789" i="7"/>
  <c r="D7789" i="7" s="1"/>
  <c r="F7795" i="1" s="1"/>
  <c r="G7795" i="1" s="1"/>
  <c r="C7781" i="7"/>
  <c r="D7781" i="7" s="1"/>
  <c r="F7787" i="1" s="1"/>
  <c r="G7787" i="1" s="1"/>
  <c r="C7765" i="7"/>
  <c r="D7765" i="7" s="1"/>
  <c r="F7771" i="1" s="1"/>
  <c r="G7771" i="1" s="1"/>
  <c r="C7778" i="7"/>
  <c r="D7778" i="7" s="1"/>
  <c r="F7784" i="1" s="1"/>
  <c r="G7784" i="1" s="1"/>
  <c r="C7788" i="7"/>
  <c r="D7788" i="7" s="1"/>
  <c r="F7794" i="1" s="1"/>
  <c r="G7794" i="1" s="1"/>
  <c r="C7779" i="7"/>
  <c r="D7779" i="7" s="1"/>
  <c r="F7785" i="1" s="1"/>
  <c r="G7785" i="1" s="1"/>
  <c r="C7767" i="7"/>
  <c r="D7767" i="7" s="1"/>
  <c r="F7773" i="1" s="1"/>
  <c r="G7773" i="1" s="1"/>
  <c r="C7790" i="7"/>
  <c r="D7790" i="7" s="1"/>
  <c r="F7796" i="1" s="1"/>
  <c r="G7796" i="1" s="1"/>
  <c r="C7773" i="7"/>
  <c r="D7773" i="7" s="1"/>
  <c r="F7779" i="1" s="1"/>
  <c r="G7779" i="1" s="1"/>
  <c r="C7770" i="7"/>
  <c r="D7770" i="7" s="1"/>
  <c r="F7776" i="1" s="1"/>
  <c r="G7776" i="1" s="1"/>
  <c r="C7782" i="7"/>
  <c r="D7782" i="7" s="1"/>
  <c r="F7788" i="1" s="1"/>
  <c r="G7788" i="1" s="1"/>
  <c r="C7791" i="7"/>
  <c r="D7791" i="7" s="1"/>
  <c r="F7797" i="1" s="1"/>
  <c r="G7797" i="1" s="1"/>
  <c r="C7771" i="7"/>
  <c r="D7771" i="7" s="1"/>
  <c r="F7777" i="1" s="1"/>
  <c r="G7777" i="1" s="1"/>
  <c r="C7783" i="7"/>
  <c r="D7783" i="7" s="1"/>
  <c r="F7789" i="1" s="1"/>
  <c r="G7789" i="1" s="1"/>
  <c r="C7792" i="7"/>
  <c r="D7792" i="7" s="1"/>
  <c r="F7798" i="1" s="1"/>
  <c r="G7798" i="1" s="1"/>
  <c r="C7785" i="7"/>
  <c r="D7785" i="7" s="1"/>
  <c r="F7791" i="1" s="1"/>
  <c r="G7791" i="1" s="1"/>
  <c r="D250" i="6"/>
  <c r="C7520" i="7"/>
  <c r="D7520" i="7" s="1"/>
  <c r="F7526" i="1" s="1"/>
  <c r="G7526" i="1" s="1"/>
  <c r="C7528" i="7"/>
  <c r="D7528" i="7" s="1"/>
  <c r="F7534" i="1" s="1"/>
  <c r="G7534" i="1" s="1"/>
  <c r="C7536" i="7"/>
  <c r="D7536" i="7" s="1"/>
  <c r="F7542" i="1" s="1"/>
  <c r="G7542" i="1" s="1"/>
  <c r="C7544" i="7"/>
  <c r="D7544" i="7" s="1"/>
  <c r="F7550" i="1" s="1"/>
  <c r="G7550" i="1" s="1"/>
  <c r="C7521" i="7"/>
  <c r="D7521" i="7" s="1"/>
  <c r="F7527" i="1" s="1"/>
  <c r="G7527" i="1" s="1"/>
  <c r="C7529" i="7"/>
  <c r="D7529" i="7" s="1"/>
  <c r="F7535" i="1" s="1"/>
  <c r="G7535" i="1" s="1"/>
  <c r="C7537" i="7"/>
  <c r="D7537" i="7" s="1"/>
  <c r="F7543" i="1" s="1"/>
  <c r="G7543" i="1" s="1"/>
  <c r="C7545" i="7"/>
  <c r="D7545" i="7" s="1"/>
  <c r="F7551" i="1" s="1"/>
  <c r="G7551" i="1" s="1"/>
  <c r="C7524" i="7"/>
  <c r="D7524" i="7" s="1"/>
  <c r="F7530" i="1" s="1"/>
  <c r="G7530" i="1" s="1"/>
  <c r="C7532" i="7"/>
  <c r="D7532" i="7" s="1"/>
  <c r="F7538" i="1" s="1"/>
  <c r="G7538" i="1" s="1"/>
  <c r="C7540" i="7"/>
  <c r="D7540" i="7" s="1"/>
  <c r="F7546" i="1" s="1"/>
  <c r="G7546" i="1" s="1"/>
  <c r="C7548" i="7"/>
  <c r="D7548" i="7" s="1"/>
  <c r="F7554" i="1" s="1"/>
  <c r="G7554" i="1" s="1"/>
  <c r="C7531" i="7"/>
  <c r="D7531" i="7" s="1"/>
  <c r="F7537" i="1" s="1"/>
  <c r="G7537" i="1" s="1"/>
  <c r="C7543" i="7"/>
  <c r="D7543" i="7" s="1"/>
  <c r="F7549" i="1" s="1"/>
  <c r="G7549" i="1" s="1"/>
  <c r="C7533" i="7"/>
  <c r="D7533" i="7" s="1"/>
  <c r="F7539" i="1" s="1"/>
  <c r="G7539" i="1" s="1"/>
  <c r="C7546" i="7"/>
  <c r="D7546" i="7" s="1"/>
  <c r="F7552" i="1" s="1"/>
  <c r="G7552" i="1" s="1"/>
  <c r="C7523" i="7"/>
  <c r="D7523" i="7" s="1"/>
  <c r="F7529" i="1" s="1"/>
  <c r="G7529" i="1" s="1"/>
  <c r="C7549" i="7"/>
  <c r="D7549" i="7" s="1"/>
  <c r="F7555" i="1" s="1"/>
  <c r="G7555" i="1" s="1"/>
  <c r="C7525" i="7"/>
  <c r="D7525" i="7" s="1"/>
  <c r="F7531" i="1" s="1"/>
  <c r="G7531" i="1" s="1"/>
  <c r="C7550" i="7"/>
  <c r="D7550" i="7" s="1"/>
  <c r="F7556" i="1" s="1"/>
  <c r="G7556" i="1" s="1"/>
  <c r="C7530" i="7"/>
  <c r="D7530" i="7" s="1"/>
  <c r="F7536" i="1" s="1"/>
  <c r="G7536" i="1" s="1"/>
  <c r="C7522" i="7"/>
  <c r="D7522" i="7" s="1"/>
  <c r="F7528" i="1" s="1"/>
  <c r="G7528" i="1" s="1"/>
  <c r="C7534" i="7"/>
  <c r="D7534" i="7" s="1"/>
  <c r="F7540" i="1" s="1"/>
  <c r="G7540" i="1" s="1"/>
  <c r="C7547" i="7"/>
  <c r="D7547" i="7" s="1"/>
  <c r="F7553" i="1" s="1"/>
  <c r="G7553" i="1" s="1"/>
  <c r="C7535" i="7"/>
  <c r="D7535" i="7" s="1"/>
  <c r="F7541" i="1" s="1"/>
  <c r="G7541" i="1" s="1"/>
  <c r="C7538" i="7"/>
  <c r="D7538" i="7" s="1"/>
  <c r="F7544" i="1" s="1"/>
  <c r="G7544" i="1" s="1"/>
  <c r="C7542" i="7"/>
  <c r="D7542" i="7" s="1"/>
  <c r="F7548" i="1" s="1"/>
  <c r="G7548" i="1" s="1"/>
  <c r="C7526" i="7"/>
  <c r="D7526" i="7" s="1"/>
  <c r="F7532" i="1" s="1"/>
  <c r="G7532" i="1" s="1"/>
  <c r="C7539" i="7"/>
  <c r="D7539" i="7" s="1"/>
  <c r="F7545" i="1" s="1"/>
  <c r="G7545" i="1" s="1"/>
  <c r="C7527" i="7"/>
  <c r="D7527" i="7" s="1"/>
  <c r="F7533" i="1" s="1"/>
  <c r="G7533" i="1" s="1"/>
  <c r="C7541" i="7"/>
  <c r="D7541" i="7" s="1"/>
  <c r="F7547" i="1" s="1"/>
  <c r="G7547" i="1" s="1"/>
  <c r="D242" i="6"/>
  <c r="C7280" i="7"/>
  <c r="D7280" i="7" s="1"/>
  <c r="F7286" i="1" s="1"/>
  <c r="G7286" i="1" s="1"/>
  <c r="C7288" i="7"/>
  <c r="D7288" i="7" s="1"/>
  <c r="F7294" i="1" s="1"/>
  <c r="G7294" i="1" s="1"/>
  <c r="C7296" i="7"/>
  <c r="D7296" i="7" s="1"/>
  <c r="F7302" i="1" s="1"/>
  <c r="G7302" i="1" s="1"/>
  <c r="C7304" i="7"/>
  <c r="D7304" i="7" s="1"/>
  <c r="F7310" i="1" s="1"/>
  <c r="G7310" i="1" s="1"/>
  <c r="C7281" i="7"/>
  <c r="D7281" i="7" s="1"/>
  <c r="F7287" i="1" s="1"/>
  <c r="G7287" i="1" s="1"/>
  <c r="C7289" i="7"/>
  <c r="D7289" i="7" s="1"/>
  <c r="F7295" i="1" s="1"/>
  <c r="G7295" i="1" s="1"/>
  <c r="C7297" i="7"/>
  <c r="D7297" i="7" s="1"/>
  <c r="F7303" i="1" s="1"/>
  <c r="G7303" i="1" s="1"/>
  <c r="C7305" i="7"/>
  <c r="D7305" i="7" s="1"/>
  <c r="F7311" i="1" s="1"/>
  <c r="G7311" i="1" s="1"/>
  <c r="C7284" i="7"/>
  <c r="D7284" i="7" s="1"/>
  <c r="F7290" i="1" s="1"/>
  <c r="G7290" i="1" s="1"/>
  <c r="C7292" i="7"/>
  <c r="D7292" i="7" s="1"/>
  <c r="F7298" i="1" s="1"/>
  <c r="G7298" i="1" s="1"/>
  <c r="C7300" i="7"/>
  <c r="D7300" i="7" s="1"/>
  <c r="F7306" i="1" s="1"/>
  <c r="G7306" i="1" s="1"/>
  <c r="C7287" i="7"/>
  <c r="D7287" i="7" s="1"/>
  <c r="F7293" i="1" s="1"/>
  <c r="G7293" i="1" s="1"/>
  <c r="C7301" i="7"/>
  <c r="D7301" i="7" s="1"/>
  <c r="F7307" i="1" s="1"/>
  <c r="G7307" i="1" s="1"/>
  <c r="C7279" i="7"/>
  <c r="D7279" i="7" s="1"/>
  <c r="F7285" i="1" s="1"/>
  <c r="G7285" i="1" s="1"/>
  <c r="C7277" i="7"/>
  <c r="D7277" i="7" s="1"/>
  <c r="F7283" i="1" s="1"/>
  <c r="G7283" i="1" s="1"/>
  <c r="C7290" i="7"/>
  <c r="D7290" i="7" s="1"/>
  <c r="F7296" i="1" s="1"/>
  <c r="G7296" i="1" s="1"/>
  <c r="C7302" i="7"/>
  <c r="D7302" i="7" s="1"/>
  <c r="F7308" i="1" s="1"/>
  <c r="G7308" i="1" s="1"/>
  <c r="C7293" i="7"/>
  <c r="D7293" i="7" s="1"/>
  <c r="F7299" i="1" s="1"/>
  <c r="G7299" i="1" s="1"/>
  <c r="C7282" i="7"/>
  <c r="D7282" i="7" s="1"/>
  <c r="F7288" i="1" s="1"/>
  <c r="G7288" i="1" s="1"/>
  <c r="C7307" i="7"/>
  <c r="D7307" i="7" s="1"/>
  <c r="F7313" i="1" s="1"/>
  <c r="G7313" i="1" s="1"/>
  <c r="C7278" i="7"/>
  <c r="D7278" i="7" s="1"/>
  <c r="F7284" i="1" s="1"/>
  <c r="G7284" i="1" s="1"/>
  <c r="C7291" i="7"/>
  <c r="D7291" i="7" s="1"/>
  <c r="F7297" i="1" s="1"/>
  <c r="G7297" i="1" s="1"/>
  <c r="C7303" i="7"/>
  <c r="D7303" i="7" s="1"/>
  <c r="F7309" i="1" s="1"/>
  <c r="G7309" i="1" s="1"/>
  <c r="C7306" i="7"/>
  <c r="D7306" i="7" s="1"/>
  <c r="F7312" i="1" s="1"/>
  <c r="G7312" i="1" s="1"/>
  <c r="C7294" i="7"/>
  <c r="D7294" i="7" s="1"/>
  <c r="F7300" i="1" s="1"/>
  <c r="G7300" i="1" s="1"/>
  <c r="C7299" i="7"/>
  <c r="D7299" i="7" s="1"/>
  <c r="F7305" i="1" s="1"/>
  <c r="G7305" i="1" s="1"/>
  <c r="C7283" i="7"/>
  <c r="D7283" i="7" s="1"/>
  <c r="F7289" i="1" s="1"/>
  <c r="G7289" i="1" s="1"/>
  <c r="C7295" i="7"/>
  <c r="D7295" i="7" s="1"/>
  <c r="F7301" i="1" s="1"/>
  <c r="G7301" i="1" s="1"/>
  <c r="C7285" i="7"/>
  <c r="D7285" i="7" s="1"/>
  <c r="F7291" i="1" s="1"/>
  <c r="G7291" i="1" s="1"/>
  <c r="C7298" i="7"/>
  <c r="D7298" i="7" s="1"/>
  <c r="F7304" i="1" s="1"/>
  <c r="G7304" i="1" s="1"/>
  <c r="C7286" i="7"/>
  <c r="D7286" i="7" s="1"/>
  <c r="F7292" i="1" s="1"/>
  <c r="G7292" i="1" s="1"/>
  <c r="D234" i="6"/>
  <c r="C7040" i="7"/>
  <c r="D7040" i="7" s="1"/>
  <c r="F7046" i="1" s="1"/>
  <c r="G7046" i="1" s="1"/>
  <c r="C7048" i="7"/>
  <c r="D7048" i="7" s="1"/>
  <c r="F7054" i="1" s="1"/>
  <c r="G7054" i="1" s="1"/>
  <c r="C7056" i="7"/>
  <c r="D7056" i="7" s="1"/>
  <c r="F7062" i="1" s="1"/>
  <c r="G7062" i="1" s="1"/>
  <c r="C7033" i="7"/>
  <c r="D7033" i="7" s="1"/>
  <c r="C7041" i="7"/>
  <c r="D7041" i="7" s="1"/>
  <c r="F7047" i="1" s="1"/>
  <c r="G7047" i="1" s="1"/>
  <c r="C7049" i="7"/>
  <c r="D7049" i="7" s="1"/>
  <c r="F7055" i="1" s="1"/>
  <c r="G7055" i="1" s="1"/>
  <c r="C7057" i="7"/>
  <c r="D7057" i="7" s="1"/>
  <c r="F7063" i="1" s="1"/>
  <c r="G7063" i="1" s="1"/>
  <c r="C7036" i="7"/>
  <c r="D7036" i="7" s="1"/>
  <c r="F7042" i="1" s="1"/>
  <c r="G7042" i="1" s="1"/>
  <c r="C7044" i="7"/>
  <c r="D7044" i="7" s="1"/>
  <c r="F7050" i="1" s="1"/>
  <c r="G7050" i="1" s="1"/>
  <c r="C7052" i="7"/>
  <c r="D7052" i="7" s="1"/>
  <c r="F7058" i="1" s="1"/>
  <c r="G7058" i="1" s="1"/>
  <c r="C7060" i="7"/>
  <c r="D7060" i="7" s="1"/>
  <c r="F7066" i="1" s="1"/>
  <c r="G7066" i="1" s="1"/>
  <c r="C7045" i="7"/>
  <c r="D7045" i="7" s="1"/>
  <c r="F7051" i="1" s="1"/>
  <c r="G7051" i="1" s="1"/>
  <c r="C7058" i="7"/>
  <c r="D7058" i="7" s="1"/>
  <c r="F7064" i="1" s="1"/>
  <c r="G7064" i="1" s="1"/>
  <c r="C7062" i="7"/>
  <c r="D7062" i="7" s="1"/>
  <c r="F7068" i="1" s="1"/>
  <c r="G7068" i="1" s="1"/>
  <c r="C7034" i="7"/>
  <c r="D7034" i="7" s="1"/>
  <c r="F7040" i="1" s="1"/>
  <c r="G7040" i="1" s="1"/>
  <c r="C7046" i="7"/>
  <c r="D7046" i="7" s="1"/>
  <c r="F7052" i="1" s="1"/>
  <c r="G7052" i="1" s="1"/>
  <c r="C7059" i="7"/>
  <c r="D7059" i="7" s="1"/>
  <c r="F7065" i="1" s="1"/>
  <c r="G7065" i="1" s="1"/>
  <c r="C7050" i="7"/>
  <c r="D7050" i="7" s="1"/>
  <c r="F7056" i="1" s="1"/>
  <c r="G7056" i="1" s="1"/>
  <c r="C7038" i="7"/>
  <c r="D7038" i="7" s="1"/>
  <c r="F7044" i="1" s="1"/>
  <c r="G7044" i="1" s="1"/>
  <c r="C7035" i="7"/>
  <c r="D7035" i="7" s="1"/>
  <c r="F7041" i="1" s="1"/>
  <c r="G7041" i="1" s="1"/>
  <c r="C7047" i="7"/>
  <c r="D7047" i="7" s="1"/>
  <c r="F7053" i="1" s="1"/>
  <c r="G7053" i="1" s="1"/>
  <c r="C7061" i="7"/>
  <c r="D7061" i="7" s="1"/>
  <c r="F7067" i="1" s="1"/>
  <c r="G7067" i="1" s="1"/>
  <c r="C7037" i="7"/>
  <c r="D7037" i="7" s="1"/>
  <c r="F7043" i="1" s="1"/>
  <c r="G7043" i="1" s="1"/>
  <c r="C7051" i="7"/>
  <c r="D7051" i="7" s="1"/>
  <c r="F7057" i="1" s="1"/>
  <c r="G7057" i="1" s="1"/>
  <c r="C7043" i="7"/>
  <c r="D7043" i="7" s="1"/>
  <c r="F7049" i="1" s="1"/>
  <c r="G7049" i="1" s="1"/>
  <c r="C7039" i="7"/>
  <c r="D7039" i="7" s="1"/>
  <c r="F7045" i="1" s="1"/>
  <c r="G7045" i="1" s="1"/>
  <c r="C7053" i="7"/>
  <c r="D7053" i="7" s="1"/>
  <c r="F7059" i="1" s="1"/>
  <c r="G7059" i="1" s="1"/>
  <c r="C7042" i="7"/>
  <c r="D7042" i="7" s="1"/>
  <c r="F7048" i="1" s="1"/>
  <c r="G7048" i="1" s="1"/>
  <c r="C7054" i="7"/>
  <c r="D7054" i="7" s="1"/>
  <c r="F7060" i="1" s="1"/>
  <c r="G7060" i="1" s="1"/>
  <c r="C7055" i="7"/>
  <c r="D7055" i="7" s="1"/>
  <c r="F7061" i="1" s="1"/>
  <c r="G7061" i="1" s="1"/>
  <c r="D226" i="6"/>
  <c r="C6792" i="7"/>
  <c r="D6792" i="7" s="1"/>
  <c r="F6798" i="1" s="1"/>
  <c r="G6798" i="1" s="1"/>
  <c r="C6800" i="7"/>
  <c r="D6800" i="7" s="1"/>
  <c r="F6806" i="1" s="1"/>
  <c r="G6806" i="1" s="1"/>
  <c r="C6808" i="7"/>
  <c r="D6808" i="7" s="1"/>
  <c r="F6814" i="1" s="1"/>
  <c r="G6814" i="1" s="1"/>
  <c r="C6816" i="7"/>
  <c r="D6816" i="7" s="1"/>
  <c r="F6822" i="1" s="1"/>
  <c r="G6822" i="1" s="1"/>
  <c r="C6793" i="7"/>
  <c r="D6793" i="7" s="1"/>
  <c r="F6799" i="1" s="1"/>
  <c r="G6799" i="1" s="1"/>
  <c r="C6801" i="7"/>
  <c r="D6801" i="7" s="1"/>
  <c r="F6807" i="1" s="1"/>
  <c r="G6807" i="1" s="1"/>
  <c r="C6809" i="7"/>
  <c r="D6809" i="7" s="1"/>
  <c r="F6815" i="1" s="1"/>
  <c r="G6815" i="1" s="1"/>
  <c r="C6817" i="7"/>
  <c r="D6817" i="7" s="1"/>
  <c r="F6823" i="1" s="1"/>
  <c r="G6823" i="1" s="1"/>
  <c r="C6796" i="7"/>
  <c r="D6796" i="7" s="1"/>
  <c r="F6802" i="1" s="1"/>
  <c r="G6802" i="1" s="1"/>
  <c r="C6804" i="7"/>
  <c r="D6804" i="7" s="1"/>
  <c r="F6810" i="1" s="1"/>
  <c r="G6810" i="1" s="1"/>
  <c r="C6812" i="7"/>
  <c r="D6812" i="7" s="1"/>
  <c r="F6818" i="1" s="1"/>
  <c r="G6818" i="1" s="1"/>
  <c r="C6820" i="7"/>
  <c r="D6820" i="7" s="1"/>
  <c r="F6826" i="1" s="1"/>
  <c r="G6826" i="1" s="1"/>
  <c r="C6802" i="7"/>
  <c r="D6802" i="7" s="1"/>
  <c r="F6808" i="1" s="1"/>
  <c r="G6808" i="1" s="1"/>
  <c r="C6814" i="7"/>
  <c r="D6814" i="7" s="1"/>
  <c r="F6820" i="1" s="1"/>
  <c r="G6820" i="1" s="1"/>
  <c r="C6794" i="7"/>
  <c r="D6794" i="7" s="1"/>
  <c r="F6800" i="1" s="1"/>
  <c r="G6800" i="1" s="1"/>
  <c r="C6790" i="7"/>
  <c r="D6790" i="7" s="1"/>
  <c r="F6796" i="1" s="1"/>
  <c r="G6796" i="1" s="1"/>
  <c r="C6803" i="7"/>
  <c r="D6803" i="7" s="1"/>
  <c r="F6809" i="1" s="1"/>
  <c r="G6809" i="1" s="1"/>
  <c r="C6815" i="7"/>
  <c r="D6815" i="7" s="1"/>
  <c r="F6821" i="1" s="1"/>
  <c r="G6821" i="1" s="1"/>
  <c r="C6819" i="7"/>
  <c r="D6819" i="7" s="1"/>
  <c r="F6825" i="1" s="1"/>
  <c r="G6825" i="1" s="1"/>
  <c r="C6807" i="7"/>
  <c r="D6807" i="7" s="1"/>
  <c r="F6813" i="1" s="1"/>
  <c r="G6813" i="1" s="1"/>
  <c r="C6799" i="7"/>
  <c r="D6799" i="7" s="1"/>
  <c r="F6805" i="1" s="1"/>
  <c r="G6805" i="1" s="1"/>
  <c r="C6791" i="7"/>
  <c r="D6791" i="7" s="1"/>
  <c r="F6797" i="1" s="1"/>
  <c r="G6797" i="1" s="1"/>
  <c r="C6805" i="7"/>
  <c r="D6805" i="7" s="1"/>
  <c r="F6811" i="1" s="1"/>
  <c r="G6811" i="1" s="1"/>
  <c r="C6818" i="7"/>
  <c r="D6818" i="7" s="1"/>
  <c r="F6824" i="1" s="1"/>
  <c r="G6824" i="1" s="1"/>
  <c r="C6806" i="7"/>
  <c r="D6806" i="7" s="1"/>
  <c r="F6812" i="1" s="1"/>
  <c r="G6812" i="1" s="1"/>
  <c r="C6795" i="7"/>
  <c r="D6795" i="7" s="1"/>
  <c r="F6801" i="1" s="1"/>
  <c r="G6801" i="1" s="1"/>
  <c r="C6813" i="7"/>
  <c r="D6813" i="7" s="1"/>
  <c r="F6819" i="1" s="1"/>
  <c r="G6819" i="1" s="1"/>
  <c r="C6797" i="7"/>
  <c r="D6797" i="7" s="1"/>
  <c r="F6803" i="1" s="1"/>
  <c r="G6803" i="1" s="1"/>
  <c r="C6810" i="7"/>
  <c r="D6810" i="7" s="1"/>
  <c r="F6816" i="1" s="1"/>
  <c r="G6816" i="1" s="1"/>
  <c r="C6798" i="7"/>
  <c r="D6798" i="7" s="1"/>
  <c r="F6804" i="1" s="1"/>
  <c r="G6804" i="1" s="1"/>
  <c r="C6811" i="7"/>
  <c r="D6811" i="7" s="1"/>
  <c r="F6817" i="1" s="1"/>
  <c r="G6817" i="1" s="1"/>
  <c r="D218" i="6"/>
  <c r="C6552" i="7"/>
  <c r="D6552" i="7" s="1"/>
  <c r="F6558" i="1" s="1"/>
  <c r="G6558" i="1" s="1"/>
  <c r="C6560" i="7"/>
  <c r="D6560" i="7" s="1"/>
  <c r="F6566" i="1" s="1"/>
  <c r="G6566" i="1" s="1"/>
  <c r="C6568" i="7"/>
  <c r="D6568" i="7" s="1"/>
  <c r="F6574" i="1" s="1"/>
  <c r="G6574" i="1" s="1"/>
  <c r="C6576" i="7"/>
  <c r="D6576" i="7" s="1"/>
  <c r="F6582" i="1" s="1"/>
  <c r="G6582" i="1" s="1"/>
  <c r="C6553" i="7"/>
  <c r="D6553" i="7" s="1"/>
  <c r="F6559" i="1" s="1"/>
  <c r="G6559" i="1" s="1"/>
  <c r="C6561" i="7"/>
  <c r="D6561" i="7" s="1"/>
  <c r="F6567" i="1" s="1"/>
  <c r="G6567" i="1" s="1"/>
  <c r="C6569" i="7"/>
  <c r="D6569" i="7" s="1"/>
  <c r="F6575" i="1" s="1"/>
  <c r="G6575" i="1" s="1"/>
  <c r="C6548" i="7"/>
  <c r="D6548" i="7" s="1"/>
  <c r="F6554" i="1" s="1"/>
  <c r="G6554" i="1" s="1"/>
  <c r="C6556" i="7"/>
  <c r="D6556" i="7" s="1"/>
  <c r="F6562" i="1" s="1"/>
  <c r="G6562" i="1" s="1"/>
  <c r="C6564" i="7"/>
  <c r="D6564" i="7" s="1"/>
  <c r="F6570" i="1" s="1"/>
  <c r="G6570" i="1" s="1"/>
  <c r="C6572" i="7"/>
  <c r="D6572" i="7" s="1"/>
  <c r="F6578" i="1" s="1"/>
  <c r="G6578" i="1" s="1"/>
  <c r="C6546" i="7"/>
  <c r="D6546" i="7" s="1"/>
  <c r="F6552" i="1" s="1"/>
  <c r="G6552" i="1" s="1"/>
  <c r="C6558" i="7"/>
  <c r="D6558" i="7" s="1"/>
  <c r="F6564" i="1" s="1"/>
  <c r="G6564" i="1" s="1"/>
  <c r="C6571" i="7"/>
  <c r="D6571" i="7" s="1"/>
  <c r="F6577" i="1" s="1"/>
  <c r="G6577" i="1" s="1"/>
  <c r="C6550" i="7"/>
  <c r="D6550" i="7" s="1"/>
  <c r="F6556" i="1" s="1"/>
  <c r="G6556" i="1" s="1"/>
  <c r="C6575" i="7"/>
  <c r="D6575" i="7" s="1"/>
  <c r="F6581" i="1" s="1"/>
  <c r="G6581" i="1" s="1"/>
  <c r="C6547" i="7"/>
  <c r="D6547" i="7" s="1"/>
  <c r="F6553" i="1" s="1"/>
  <c r="G6553" i="1" s="1"/>
  <c r="C6559" i="7"/>
  <c r="D6559" i="7" s="1"/>
  <c r="F6565" i="1" s="1"/>
  <c r="G6565" i="1" s="1"/>
  <c r="C6573" i="7"/>
  <c r="D6573" i="7" s="1"/>
  <c r="F6579" i="1" s="1"/>
  <c r="G6579" i="1" s="1"/>
  <c r="C6563" i="7"/>
  <c r="D6563" i="7" s="1"/>
  <c r="F6569" i="1" s="1"/>
  <c r="G6569" i="1" s="1"/>
  <c r="C6551" i="7"/>
  <c r="D6551" i="7" s="1"/>
  <c r="F6557" i="1" s="1"/>
  <c r="G6557" i="1" s="1"/>
  <c r="C6557" i="7"/>
  <c r="D6557" i="7" s="1"/>
  <c r="F6563" i="1" s="1"/>
  <c r="G6563" i="1" s="1"/>
  <c r="C6549" i="7"/>
  <c r="D6549" i="7" s="1"/>
  <c r="F6555" i="1" s="1"/>
  <c r="G6555" i="1" s="1"/>
  <c r="C6562" i="7"/>
  <c r="D6562" i="7" s="1"/>
  <c r="F6568" i="1" s="1"/>
  <c r="G6568" i="1" s="1"/>
  <c r="C6574" i="7"/>
  <c r="D6574" i="7" s="1"/>
  <c r="F6580" i="1" s="1"/>
  <c r="G6580" i="1" s="1"/>
  <c r="C6565" i="7"/>
  <c r="D6565" i="7" s="1"/>
  <c r="F6571" i="1" s="1"/>
  <c r="G6571" i="1" s="1"/>
  <c r="C6554" i="7"/>
  <c r="D6554" i="7" s="1"/>
  <c r="F6560" i="1" s="1"/>
  <c r="G6560" i="1" s="1"/>
  <c r="C6566" i="7"/>
  <c r="D6566" i="7" s="1"/>
  <c r="F6572" i="1" s="1"/>
  <c r="G6572" i="1" s="1"/>
  <c r="C6555" i="7"/>
  <c r="D6555" i="7" s="1"/>
  <c r="F6561" i="1" s="1"/>
  <c r="G6561" i="1" s="1"/>
  <c r="C6567" i="7"/>
  <c r="D6567" i="7" s="1"/>
  <c r="F6573" i="1" s="1"/>
  <c r="G6573" i="1" s="1"/>
  <c r="C6570" i="7"/>
  <c r="D6570" i="7" s="1"/>
  <c r="F6576" i="1" s="1"/>
  <c r="G6576" i="1" s="1"/>
  <c r="D210" i="6"/>
  <c r="C6304" i="7"/>
  <c r="D6304" i="7" s="1"/>
  <c r="F6310" i="1" s="1"/>
  <c r="G6310" i="1" s="1"/>
  <c r="C6312" i="7"/>
  <c r="D6312" i="7" s="1"/>
  <c r="F6318" i="1" s="1"/>
  <c r="G6318" i="1" s="1"/>
  <c r="C6320" i="7"/>
  <c r="D6320" i="7" s="1"/>
  <c r="F6326" i="1" s="1"/>
  <c r="G6326" i="1" s="1"/>
  <c r="C6328" i="7"/>
  <c r="D6328" i="7" s="1"/>
  <c r="F6334" i="1" s="1"/>
  <c r="G6334" i="1" s="1"/>
  <c r="C6305" i="7"/>
  <c r="D6305" i="7" s="1"/>
  <c r="F6311" i="1" s="1"/>
  <c r="G6311" i="1" s="1"/>
  <c r="C6313" i="7"/>
  <c r="D6313" i="7" s="1"/>
  <c r="F6319" i="1" s="1"/>
  <c r="G6319" i="1" s="1"/>
  <c r="C6321" i="7"/>
  <c r="D6321" i="7" s="1"/>
  <c r="F6327" i="1" s="1"/>
  <c r="G6327" i="1" s="1"/>
  <c r="C6329" i="7"/>
  <c r="D6329" i="7" s="1"/>
  <c r="F6335" i="1" s="1"/>
  <c r="G6335" i="1" s="1"/>
  <c r="C6308" i="7"/>
  <c r="D6308" i="7" s="1"/>
  <c r="F6314" i="1" s="1"/>
  <c r="G6314" i="1" s="1"/>
  <c r="C6316" i="7"/>
  <c r="D6316" i="7" s="1"/>
  <c r="F6322" i="1" s="1"/>
  <c r="G6322" i="1" s="1"/>
  <c r="C6324" i="7"/>
  <c r="D6324" i="7" s="1"/>
  <c r="F6330" i="1" s="1"/>
  <c r="G6330" i="1" s="1"/>
  <c r="C6302" i="7"/>
  <c r="D6302" i="7" s="1"/>
  <c r="F6308" i="1" s="1"/>
  <c r="G6308" i="1" s="1"/>
  <c r="C6315" i="7"/>
  <c r="D6315" i="7" s="1"/>
  <c r="F6321" i="1" s="1"/>
  <c r="G6321" i="1" s="1"/>
  <c r="C6327" i="7"/>
  <c r="D6327" i="7" s="1"/>
  <c r="F6333" i="1" s="1"/>
  <c r="G6333" i="1" s="1"/>
  <c r="C6319" i="7"/>
  <c r="D6319" i="7" s="1"/>
  <c r="F6325" i="1" s="1"/>
  <c r="G6325" i="1" s="1"/>
  <c r="C6303" i="7"/>
  <c r="D6303" i="7" s="1"/>
  <c r="F6309" i="1" s="1"/>
  <c r="G6309" i="1" s="1"/>
  <c r="C6317" i="7"/>
  <c r="D6317" i="7" s="1"/>
  <c r="F6323" i="1" s="1"/>
  <c r="G6323" i="1" s="1"/>
  <c r="C6330" i="7"/>
  <c r="D6330" i="7" s="1"/>
  <c r="F6336" i="1" s="1"/>
  <c r="G6336" i="1" s="1"/>
  <c r="C6322" i="7"/>
  <c r="D6322" i="7" s="1"/>
  <c r="F6328" i="1" s="1"/>
  <c r="G6328" i="1" s="1"/>
  <c r="C6306" i="7"/>
  <c r="D6306" i="7" s="1"/>
  <c r="F6312" i="1" s="1"/>
  <c r="G6312" i="1" s="1"/>
  <c r="C6318" i="7"/>
  <c r="D6318" i="7" s="1"/>
  <c r="F6324" i="1" s="1"/>
  <c r="G6324" i="1" s="1"/>
  <c r="C6331" i="7"/>
  <c r="D6331" i="7" s="1"/>
  <c r="F6337" i="1" s="1"/>
  <c r="G6337" i="1" s="1"/>
  <c r="C6307" i="7"/>
  <c r="D6307" i="7" s="1"/>
  <c r="F6313" i="1" s="1"/>
  <c r="G6313" i="1" s="1"/>
  <c r="C6309" i="7"/>
  <c r="D6309" i="7" s="1"/>
  <c r="F6315" i="1" s="1"/>
  <c r="G6315" i="1" s="1"/>
  <c r="C6314" i="7"/>
  <c r="D6314" i="7" s="1"/>
  <c r="F6320" i="1" s="1"/>
  <c r="G6320" i="1" s="1"/>
  <c r="C6310" i="7"/>
  <c r="D6310" i="7" s="1"/>
  <c r="F6316" i="1" s="1"/>
  <c r="G6316" i="1" s="1"/>
  <c r="C6323" i="7"/>
  <c r="D6323" i="7" s="1"/>
  <c r="F6329" i="1" s="1"/>
  <c r="G6329" i="1" s="1"/>
  <c r="C6311" i="7"/>
  <c r="D6311" i="7" s="1"/>
  <c r="F6317" i="1" s="1"/>
  <c r="G6317" i="1" s="1"/>
  <c r="C6325" i="7"/>
  <c r="D6325" i="7" s="1"/>
  <c r="F6331" i="1" s="1"/>
  <c r="G6331" i="1" s="1"/>
  <c r="C6326" i="7"/>
  <c r="D6326" i="7" s="1"/>
  <c r="F6332" i="1" s="1"/>
  <c r="G6332" i="1" s="1"/>
  <c r="D202" i="6"/>
  <c r="C6064" i="7"/>
  <c r="D6064" i="7" s="1"/>
  <c r="F6070" i="1" s="1"/>
  <c r="G6070" i="1" s="1"/>
  <c r="C6072" i="7"/>
  <c r="D6072" i="7" s="1"/>
  <c r="F6078" i="1" s="1"/>
  <c r="G6078" i="1" s="1"/>
  <c r="C6080" i="7"/>
  <c r="D6080" i="7" s="1"/>
  <c r="F6086" i="1" s="1"/>
  <c r="G6086" i="1" s="1"/>
  <c r="C6088" i="7"/>
  <c r="D6088" i="7" s="1"/>
  <c r="F6094" i="1" s="1"/>
  <c r="G6094" i="1" s="1"/>
  <c r="C6065" i="7"/>
  <c r="D6065" i="7" s="1"/>
  <c r="F6071" i="1" s="1"/>
  <c r="G6071" i="1" s="1"/>
  <c r="C6073" i="7"/>
  <c r="D6073" i="7" s="1"/>
  <c r="F6079" i="1" s="1"/>
  <c r="G6079" i="1" s="1"/>
  <c r="C6081" i="7"/>
  <c r="D6081" i="7" s="1"/>
  <c r="F6087" i="1" s="1"/>
  <c r="G6087" i="1" s="1"/>
  <c r="C6089" i="7"/>
  <c r="D6089" i="7" s="1"/>
  <c r="F6095" i="1" s="1"/>
  <c r="G6095" i="1" s="1"/>
  <c r="C6060" i="7"/>
  <c r="D6060" i="7" s="1"/>
  <c r="F6066" i="1" s="1"/>
  <c r="G6066" i="1" s="1"/>
  <c r="C6068" i="7"/>
  <c r="D6068" i="7" s="1"/>
  <c r="F6074" i="1" s="1"/>
  <c r="G6074" i="1" s="1"/>
  <c r="C6076" i="7"/>
  <c r="D6076" i="7" s="1"/>
  <c r="F6082" i="1" s="1"/>
  <c r="G6082" i="1" s="1"/>
  <c r="C6084" i="7"/>
  <c r="D6084" i="7" s="1"/>
  <c r="F6090" i="1" s="1"/>
  <c r="G6090" i="1" s="1"/>
  <c r="C6059" i="7"/>
  <c r="D6059" i="7" s="1"/>
  <c r="F6065" i="1" s="1"/>
  <c r="G6065" i="1" s="1"/>
  <c r="C6071" i="7"/>
  <c r="D6071" i="7" s="1"/>
  <c r="F6077" i="1" s="1"/>
  <c r="G6077" i="1" s="1"/>
  <c r="C6085" i="7"/>
  <c r="D6085" i="7" s="1"/>
  <c r="F6091" i="1" s="1"/>
  <c r="G6091" i="1" s="1"/>
  <c r="C6077" i="7"/>
  <c r="D6077" i="7" s="1"/>
  <c r="F6083" i="1" s="1"/>
  <c r="G6083" i="1" s="1"/>
  <c r="C6061" i="7"/>
  <c r="D6061" i="7" s="1"/>
  <c r="F6067" i="1" s="1"/>
  <c r="G6067" i="1" s="1"/>
  <c r="C6074" i="7"/>
  <c r="D6074" i="7" s="1"/>
  <c r="F6080" i="1" s="1"/>
  <c r="G6080" i="1" s="1"/>
  <c r="C6086" i="7"/>
  <c r="D6086" i="7" s="1"/>
  <c r="F6092" i="1" s="1"/>
  <c r="G6092" i="1" s="1"/>
  <c r="C6078" i="7"/>
  <c r="D6078" i="7" s="1"/>
  <c r="F6084" i="1" s="1"/>
  <c r="G6084" i="1" s="1"/>
  <c r="C6062" i="7"/>
  <c r="D6062" i="7" s="1"/>
  <c r="F6068" i="1" s="1"/>
  <c r="G6068" i="1" s="1"/>
  <c r="C6075" i="7"/>
  <c r="D6075" i="7" s="1"/>
  <c r="F6081" i="1" s="1"/>
  <c r="G6081" i="1" s="1"/>
  <c r="C6087" i="7"/>
  <c r="D6087" i="7" s="1"/>
  <c r="F6093" i="1" s="1"/>
  <c r="G6093" i="1" s="1"/>
  <c r="C6063" i="7"/>
  <c r="D6063" i="7" s="1"/>
  <c r="F6069" i="1" s="1"/>
  <c r="G6069" i="1" s="1"/>
  <c r="C6066" i="7"/>
  <c r="D6066" i="7" s="1"/>
  <c r="F6072" i="1" s="1"/>
  <c r="G6072" i="1" s="1"/>
  <c r="C6067" i="7"/>
  <c r="D6067" i="7" s="1"/>
  <c r="F6073" i="1" s="1"/>
  <c r="G6073" i="1" s="1"/>
  <c r="C6079" i="7"/>
  <c r="D6079" i="7" s="1"/>
  <c r="F6085" i="1" s="1"/>
  <c r="G6085" i="1" s="1"/>
  <c r="C6069" i="7"/>
  <c r="D6069" i="7" s="1"/>
  <c r="F6075" i="1" s="1"/>
  <c r="G6075" i="1" s="1"/>
  <c r="C6082" i="7"/>
  <c r="D6082" i="7" s="1"/>
  <c r="F6088" i="1" s="1"/>
  <c r="G6088" i="1" s="1"/>
  <c r="C6070" i="7"/>
  <c r="D6070" i="7" s="1"/>
  <c r="F6076" i="1" s="1"/>
  <c r="G6076" i="1" s="1"/>
  <c r="C6083" i="7"/>
  <c r="D6083" i="7" s="1"/>
  <c r="F6089" i="1" s="1"/>
  <c r="G6089" i="1" s="1"/>
  <c r="D194" i="6"/>
  <c r="C5816" i="7"/>
  <c r="D5816" i="7" s="1"/>
  <c r="F5822" i="1" s="1"/>
  <c r="G5822" i="1" s="1"/>
  <c r="C5824" i="7"/>
  <c r="D5824" i="7" s="1"/>
  <c r="F5830" i="1" s="1"/>
  <c r="G5830" i="1" s="1"/>
  <c r="C5832" i="7"/>
  <c r="D5832" i="7" s="1"/>
  <c r="F5838" i="1" s="1"/>
  <c r="G5838" i="1" s="1"/>
  <c r="C5840" i="7"/>
  <c r="D5840" i="7" s="1"/>
  <c r="F5846" i="1" s="1"/>
  <c r="G5846" i="1" s="1"/>
  <c r="C5817" i="7"/>
  <c r="D5817" i="7" s="1"/>
  <c r="F5823" i="1" s="1"/>
  <c r="G5823" i="1" s="1"/>
  <c r="C5825" i="7"/>
  <c r="D5825" i="7" s="1"/>
  <c r="F5831" i="1" s="1"/>
  <c r="G5831" i="1" s="1"/>
  <c r="C5833" i="7"/>
  <c r="D5833" i="7" s="1"/>
  <c r="F5839" i="1" s="1"/>
  <c r="G5839" i="1" s="1"/>
  <c r="C5841" i="7"/>
  <c r="D5841" i="7" s="1"/>
  <c r="F5847" i="1" s="1"/>
  <c r="G5847" i="1" s="1"/>
  <c r="C5820" i="7"/>
  <c r="D5820" i="7" s="1"/>
  <c r="F5826" i="1" s="1"/>
  <c r="G5826" i="1" s="1"/>
  <c r="C5828" i="7"/>
  <c r="D5828" i="7" s="1"/>
  <c r="F5834" i="1" s="1"/>
  <c r="G5834" i="1" s="1"/>
  <c r="C5836" i="7"/>
  <c r="D5836" i="7" s="1"/>
  <c r="F5842" i="1" s="1"/>
  <c r="G5842" i="1" s="1"/>
  <c r="C5844" i="7"/>
  <c r="D5844" i="7" s="1"/>
  <c r="F5850" i="1" s="1"/>
  <c r="G5850" i="1" s="1"/>
  <c r="C5829" i="7"/>
  <c r="D5829" i="7" s="1"/>
  <c r="F5835" i="1" s="1"/>
  <c r="G5835" i="1" s="1"/>
  <c r="C5842" i="7"/>
  <c r="D5842" i="7" s="1"/>
  <c r="F5848" i="1" s="1"/>
  <c r="G5848" i="1" s="1"/>
  <c r="C5846" i="7"/>
  <c r="D5846" i="7" s="1"/>
  <c r="F5852" i="1" s="1"/>
  <c r="G5852" i="1" s="1"/>
  <c r="C5818" i="7"/>
  <c r="D5818" i="7" s="1"/>
  <c r="F5824" i="1" s="1"/>
  <c r="G5824" i="1" s="1"/>
  <c r="C5830" i="7"/>
  <c r="D5830" i="7" s="1"/>
  <c r="F5836" i="1" s="1"/>
  <c r="G5836" i="1" s="1"/>
  <c r="C5843" i="7"/>
  <c r="D5843" i="7" s="1"/>
  <c r="F5849" i="1" s="1"/>
  <c r="G5849" i="1" s="1"/>
  <c r="C5821" i="7"/>
  <c r="D5821" i="7" s="1"/>
  <c r="F5827" i="1" s="1"/>
  <c r="G5827" i="1" s="1"/>
  <c r="C5822" i="7"/>
  <c r="D5822" i="7" s="1"/>
  <c r="F5828" i="1" s="1"/>
  <c r="G5828" i="1" s="1"/>
  <c r="C5819" i="7"/>
  <c r="D5819" i="7" s="1"/>
  <c r="F5825" i="1" s="1"/>
  <c r="G5825" i="1" s="1"/>
  <c r="C5831" i="7"/>
  <c r="D5831" i="7" s="1"/>
  <c r="F5837" i="1" s="1"/>
  <c r="G5837" i="1" s="1"/>
  <c r="C5845" i="7"/>
  <c r="D5845" i="7" s="1"/>
  <c r="F5851" i="1" s="1"/>
  <c r="G5851" i="1" s="1"/>
  <c r="C5834" i="7"/>
  <c r="D5834" i="7" s="1"/>
  <c r="F5840" i="1" s="1"/>
  <c r="G5840" i="1" s="1"/>
  <c r="C5835" i="7"/>
  <c r="D5835" i="7" s="1"/>
  <c r="F5841" i="1" s="1"/>
  <c r="G5841" i="1" s="1"/>
  <c r="C5823" i="7"/>
  <c r="D5823" i="7" s="1"/>
  <c r="F5829" i="1" s="1"/>
  <c r="G5829" i="1" s="1"/>
  <c r="C5837" i="7"/>
  <c r="D5837" i="7" s="1"/>
  <c r="F5843" i="1" s="1"/>
  <c r="G5843" i="1" s="1"/>
  <c r="C5826" i="7"/>
  <c r="D5826" i="7" s="1"/>
  <c r="F5832" i="1" s="1"/>
  <c r="G5832" i="1" s="1"/>
  <c r="C5838" i="7"/>
  <c r="D5838" i="7" s="1"/>
  <c r="F5844" i="1" s="1"/>
  <c r="G5844" i="1" s="1"/>
  <c r="C5827" i="7"/>
  <c r="D5827" i="7" s="1"/>
  <c r="F5833" i="1" s="1"/>
  <c r="G5833" i="1" s="1"/>
  <c r="C5839" i="7"/>
  <c r="D5839" i="7" s="1"/>
  <c r="F5845" i="1" s="1"/>
  <c r="G5845" i="1" s="1"/>
  <c r="D186" i="6"/>
  <c r="C5575" i="7"/>
  <c r="D5575" i="7" s="1"/>
  <c r="F5581" i="1" s="1"/>
  <c r="G5581" i="1" s="1"/>
  <c r="C5583" i="7"/>
  <c r="D5583" i="7" s="1"/>
  <c r="F5589" i="1" s="1"/>
  <c r="G5589" i="1" s="1"/>
  <c r="C5591" i="7"/>
  <c r="D5591" i="7" s="1"/>
  <c r="F5597" i="1" s="1"/>
  <c r="G5597" i="1" s="1"/>
  <c r="C5599" i="7"/>
  <c r="D5599" i="7" s="1"/>
  <c r="F5605" i="1" s="1"/>
  <c r="G5605" i="1" s="1"/>
  <c r="C5576" i="7"/>
  <c r="D5576" i="7" s="1"/>
  <c r="F5582" i="1" s="1"/>
  <c r="G5582" i="1" s="1"/>
  <c r="C5584" i="7"/>
  <c r="D5584" i="7" s="1"/>
  <c r="F5590" i="1" s="1"/>
  <c r="G5590" i="1" s="1"/>
  <c r="C5592" i="7"/>
  <c r="D5592" i="7" s="1"/>
  <c r="F5598" i="1" s="1"/>
  <c r="G5598" i="1" s="1"/>
  <c r="C5600" i="7"/>
  <c r="D5600" i="7" s="1"/>
  <c r="F5606" i="1" s="1"/>
  <c r="G5606" i="1" s="1"/>
  <c r="C5577" i="7"/>
  <c r="D5577" i="7" s="1"/>
  <c r="F5583" i="1" s="1"/>
  <c r="G5583" i="1" s="1"/>
  <c r="C5585" i="7"/>
  <c r="D5585" i="7" s="1"/>
  <c r="F5591" i="1" s="1"/>
  <c r="G5591" i="1" s="1"/>
  <c r="C5593" i="7"/>
  <c r="D5593" i="7" s="1"/>
  <c r="F5599" i="1" s="1"/>
  <c r="G5599" i="1" s="1"/>
  <c r="C5601" i="7"/>
  <c r="D5601" i="7" s="1"/>
  <c r="F5607" i="1" s="1"/>
  <c r="G5607" i="1" s="1"/>
  <c r="C5572" i="7"/>
  <c r="D5572" i="7" s="1"/>
  <c r="F5578" i="1" s="1"/>
  <c r="G5578" i="1" s="1"/>
  <c r="C5580" i="7"/>
  <c r="D5580" i="7" s="1"/>
  <c r="F5586" i="1" s="1"/>
  <c r="G5586" i="1" s="1"/>
  <c r="C5588" i="7"/>
  <c r="D5588" i="7" s="1"/>
  <c r="F5594" i="1" s="1"/>
  <c r="G5594" i="1" s="1"/>
  <c r="C5596" i="7"/>
  <c r="D5596" i="7" s="1"/>
  <c r="F5602" i="1" s="1"/>
  <c r="G5602" i="1" s="1"/>
  <c r="C5582" i="7"/>
  <c r="D5582" i="7" s="1"/>
  <c r="F5588" i="1" s="1"/>
  <c r="G5588" i="1" s="1"/>
  <c r="C5598" i="7"/>
  <c r="D5598" i="7" s="1"/>
  <c r="F5604" i="1" s="1"/>
  <c r="G5604" i="1" s="1"/>
  <c r="C5589" i="7"/>
  <c r="D5589" i="7" s="1"/>
  <c r="F5595" i="1" s="1"/>
  <c r="G5595" i="1" s="1"/>
  <c r="C5586" i="7"/>
  <c r="D5586" i="7" s="1"/>
  <c r="F5592" i="1" s="1"/>
  <c r="G5592" i="1" s="1"/>
  <c r="C5573" i="7"/>
  <c r="D5573" i="7" s="1"/>
  <c r="F5579" i="1" s="1"/>
  <c r="G5579" i="1" s="1"/>
  <c r="C5574" i="7"/>
  <c r="D5574" i="7" s="1"/>
  <c r="F5580" i="1" s="1"/>
  <c r="G5580" i="1" s="1"/>
  <c r="C5587" i="7"/>
  <c r="D5587" i="7" s="1"/>
  <c r="F5593" i="1" s="1"/>
  <c r="G5593" i="1" s="1"/>
  <c r="C5590" i="7"/>
  <c r="D5590" i="7" s="1"/>
  <c r="F5596" i="1" s="1"/>
  <c r="G5596" i="1" s="1"/>
  <c r="C5578" i="7"/>
  <c r="D5578" i="7" s="1"/>
  <c r="F5584" i="1" s="1"/>
  <c r="G5584" i="1" s="1"/>
  <c r="C5594" i="7"/>
  <c r="D5594" i="7" s="1"/>
  <c r="F5600" i="1" s="1"/>
  <c r="G5600" i="1" s="1"/>
  <c r="C5579" i="7"/>
  <c r="D5579" i="7" s="1"/>
  <c r="F5585" i="1" s="1"/>
  <c r="G5585" i="1" s="1"/>
  <c r="C5595" i="7"/>
  <c r="D5595" i="7" s="1"/>
  <c r="F5601" i="1" s="1"/>
  <c r="G5601" i="1" s="1"/>
  <c r="C5581" i="7"/>
  <c r="D5581" i="7" s="1"/>
  <c r="F5587" i="1" s="1"/>
  <c r="G5587" i="1" s="1"/>
  <c r="C5597" i="7"/>
  <c r="D5597" i="7" s="1"/>
  <c r="F5603" i="1" s="1"/>
  <c r="G5603" i="1" s="1"/>
  <c r="D178" i="6"/>
  <c r="C5335" i="7"/>
  <c r="D5335" i="7" s="1"/>
  <c r="F5341" i="1" s="1"/>
  <c r="G5341" i="1" s="1"/>
  <c r="C5343" i="7"/>
  <c r="D5343" i="7" s="1"/>
  <c r="F5349" i="1" s="1"/>
  <c r="G5349" i="1" s="1"/>
  <c r="C5351" i="7"/>
  <c r="D5351" i="7" s="1"/>
  <c r="F5357" i="1" s="1"/>
  <c r="G5357" i="1" s="1"/>
  <c r="C5359" i="7"/>
  <c r="D5359" i="7" s="1"/>
  <c r="F5365" i="1" s="1"/>
  <c r="G5365" i="1" s="1"/>
  <c r="C5336" i="7"/>
  <c r="D5336" i="7" s="1"/>
  <c r="F5342" i="1" s="1"/>
  <c r="G5342" i="1" s="1"/>
  <c r="C5344" i="7"/>
  <c r="D5344" i="7" s="1"/>
  <c r="F5350" i="1" s="1"/>
  <c r="G5350" i="1" s="1"/>
  <c r="C5352" i="7"/>
  <c r="D5352" i="7" s="1"/>
  <c r="F5358" i="1" s="1"/>
  <c r="G5358" i="1" s="1"/>
  <c r="C5329" i="7"/>
  <c r="D5329" i="7" s="1"/>
  <c r="F5335" i="1" s="1"/>
  <c r="G5335" i="1" s="1"/>
  <c r="C5337" i="7"/>
  <c r="D5337" i="7" s="1"/>
  <c r="F5343" i="1" s="1"/>
  <c r="G5343" i="1" s="1"/>
  <c r="C5345" i="7"/>
  <c r="D5345" i="7" s="1"/>
  <c r="F5351" i="1" s="1"/>
  <c r="G5351" i="1" s="1"/>
  <c r="C5353" i="7"/>
  <c r="D5353" i="7" s="1"/>
  <c r="F5359" i="1" s="1"/>
  <c r="G5359" i="1" s="1"/>
  <c r="C5332" i="7"/>
  <c r="D5332" i="7" s="1"/>
  <c r="C5340" i="7"/>
  <c r="D5340" i="7" s="1"/>
  <c r="C5348" i="7"/>
  <c r="D5348" i="7" s="1"/>
  <c r="C5356" i="7"/>
  <c r="D5356" i="7" s="1"/>
  <c r="C5342" i="7"/>
  <c r="D5342" i="7" s="1"/>
  <c r="F5348" i="1" s="1"/>
  <c r="G5348" i="1" s="1"/>
  <c r="C5358" i="7"/>
  <c r="D5358" i="7" s="1"/>
  <c r="F5364" i="1" s="1"/>
  <c r="G5364" i="1" s="1"/>
  <c r="C5349" i="7"/>
  <c r="D5349" i="7" s="1"/>
  <c r="F5355" i="1" s="1"/>
  <c r="G5355" i="1" s="1"/>
  <c r="C5330" i="7"/>
  <c r="D5330" i="7" s="1"/>
  <c r="F5336" i="1" s="1"/>
  <c r="G5336" i="1" s="1"/>
  <c r="C5346" i="7"/>
  <c r="D5346" i="7" s="1"/>
  <c r="F5352" i="1" s="1"/>
  <c r="G5352" i="1" s="1"/>
  <c r="C5333" i="7"/>
  <c r="D5333" i="7" s="1"/>
  <c r="F5339" i="1" s="1"/>
  <c r="G5339" i="1" s="1"/>
  <c r="C5350" i="7"/>
  <c r="D5350" i="7" s="1"/>
  <c r="F5356" i="1" s="1"/>
  <c r="G5356" i="1" s="1"/>
  <c r="C5331" i="7"/>
  <c r="D5331" i="7" s="1"/>
  <c r="C5347" i="7"/>
  <c r="D5347" i="7" s="1"/>
  <c r="C5334" i="7"/>
  <c r="D5334" i="7" s="1"/>
  <c r="F5340" i="1" s="1"/>
  <c r="G5340" i="1" s="1"/>
  <c r="C5338" i="7"/>
  <c r="D5338" i="7" s="1"/>
  <c r="F5344" i="1" s="1"/>
  <c r="G5344" i="1" s="1"/>
  <c r="C5354" i="7"/>
  <c r="D5354" i="7" s="1"/>
  <c r="F5360" i="1" s="1"/>
  <c r="G5360" i="1" s="1"/>
  <c r="C5339" i="7"/>
  <c r="D5339" i="7" s="1"/>
  <c r="C5355" i="7"/>
  <c r="D5355" i="7" s="1"/>
  <c r="C5341" i="7"/>
  <c r="D5341" i="7" s="1"/>
  <c r="F5347" i="1" s="1"/>
  <c r="G5347" i="1" s="1"/>
  <c r="C5357" i="7"/>
  <c r="D5357" i="7" s="1"/>
  <c r="F5363" i="1" s="1"/>
  <c r="G5363" i="1" s="1"/>
  <c r="D170" i="6"/>
  <c r="C5087" i="7"/>
  <c r="D5087" i="7" s="1"/>
  <c r="F5093" i="1" s="1"/>
  <c r="G5093" i="1" s="1"/>
  <c r="C5095" i="7"/>
  <c r="D5095" i="7" s="1"/>
  <c r="F5101" i="1" s="1"/>
  <c r="G5101" i="1" s="1"/>
  <c r="C5103" i="7"/>
  <c r="D5103" i="7" s="1"/>
  <c r="F5109" i="1" s="1"/>
  <c r="G5109" i="1" s="1"/>
  <c r="C5111" i="7"/>
  <c r="D5111" i="7" s="1"/>
  <c r="F5117" i="1" s="1"/>
  <c r="G5117" i="1" s="1"/>
  <c r="C5088" i="7"/>
  <c r="D5088" i="7" s="1"/>
  <c r="F5094" i="1" s="1"/>
  <c r="G5094" i="1" s="1"/>
  <c r="C5096" i="7"/>
  <c r="D5096" i="7" s="1"/>
  <c r="F5102" i="1" s="1"/>
  <c r="G5102" i="1" s="1"/>
  <c r="C5104" i="7"/>
  <c r="D5104" i="7" s="1"/>
  <c r="F5110" i="1" s="1"/>
  <c r="G5110" i="1" s="1"/>
  <c r="C5112" i="7"/>
  <c r="D5112" i="7" s="1"/>
  <c r="F5118" i="1" s="1"/>
  <c r="G5118" i="1" s="1"/>
  <c r="C5089" i="7"/>
  <c r="D5089" i="7" s="1"/>
  <c r="F5095" i="1" s="1"/>
  <c r="G5095" i="1" s="1"/>
  <c r="C5097" i="7"/>
  <c r="D5097" i="7" s="1"/>
  <c r="F5103" i="1" s="1"/>
  <c r="G5103" i="1" s="1"/>
  <c r="C5105" i="7"/>
  <c r="D5105" i="7" s="1"/>
  <c r="F5111" i="1" s="1"/>
  <c r="G5111" i="1" s="1"/>
  <c r="C5113" i="7"/>
  <c r="D5113" i="7" s="1"/>
  <c r="F5119" i="1" s="1"/>
  <c r="G5119" i="1" s="1"/>
  <c r="C5092" i="7"/>
  <c r="D5092" i="7" s="1"/>
  <c r="C5100" i="7"/>
  <c r="D5100" i="7" s="1"/>
  <c r="C5108" i="7"/>
  <c r="D5108" i="7" s="1"/>
  <c r="C5086" i="7"/>
  <c r="D5086" i="7" s="1"/>
  <c r="F5092" i="1" s="1"/>
  <c r="G5092" i="1" s="1"/>
  <c r="C5102" i="7"/>
  <c r="D5102" i="7" s="1"/>
  <c r="F5108" i="1" s="1"/>
  <c r="G5108" i="1" s="1"/>
  <c r="C5090" i="7"/>
  <c r="D5090" i="7" s="1"/>
  <c r="F5096" i="1" s="1"/>
  <c r="G5096" i="1" s="1"/>
  <c r="C5106" i="7"/>
  <c r="D5106" i="7" s="1"/>
  <c r="F5112" i="1" s="1"/>
  <c r="G5112" i="1" s="1"/>
  <c r="C5093" i="7"/>
  <c r="D5093" i="7" s="1"/>
  <c r="F5099" i="1" s="1"/>
  <c r="G5099" i="1" s="1"/>
  <c r="C5110" i="7"/>
  <c r="D5110" i="7" s="1"/>
  <c r="F5116" i="1" s="1"/>
  <c r="G5116" i="1" s="1"/>
  <c r="C5091" i="7"/>
  <c r="D5091" i="7" s="1"/>
  <c r="C5107" i="7"/>
  <c r="D5107" i="7" s="1"/>
  <c r="C5109" i="7"/>
  <c r="D5109" i="7" s="1"/>
  <c r="F5115" i="1" s="1"/>
  <c r="G5115" i="1" s="1"/>
  <c r="C5094" i="7"/>
  <c r="D5094" i="7" s="1"/>
  <c r="F5100" i="1" s="1"/>
  <c r="G5100" i="1" s="1"/>
  <c r="C5098" i="7"/>
  <c r="D5098" i="7" s="1"/>
  <c r="F5104" i="1" s="1"/>
  <c r="G5104" i="1" s="1"/>
  <c r="C5114" i="7"/>
  <c r="D5114" i="7" s="1"/>
  <c r="F5120" i="1" s="1"/>
  <c r="G5120" i="1" s="1"/>
  <c r="C5099" i="7"/>
  <c r="D5099" i="7" s="1"/>
  <c r="C5115" i="7"/>
  <c r="D5115" i="7" s="1"/>
  <c r="C5085" i="7"/>
  <c r="D5085" i="7" s="1"/>
  <c r="F5091" i="1" s="1"/>
  <c r="G5091" i="1" s="1"/>
  <c r="C5101" i="7"/>
  <c r="D5101" i="7" s="1"/>
  <c r="F5107" i="1" s="1"/>
  <c r="G5107" i="1" s="1"/>
  <c r="D162" i="6"/>
  <c r="C4847" i="7"/>
  <c r="D4847" i="7" s="1"/>
  <c r="F4853" i="1" s="1"/>
  <c r="G4853" i="1" s="1"/>
  <c r="C4855" i="7"/>
  <c r="D4855" i="7" s="1"/>
  <c r="F4861" i="1" s="1"/>
  <c r="G4861" i="1" s="1"/>
  <c r="C4863" i="7"/>
  <c r="D4863" i="7" s="1"/>
  <c r="F4869" i="1" s="1"/>
  <c r="G4869" i="1" s="1"/>
  <c r="C4848" i="7"/>
  <c r="D4848" i="7" s="1"/>
  <c r="F4854" i="1" s="1"/>
  <c r="G4854" i="1" s="1"/>
  <c r="C4856" i="7"/>
  <c r="D4856" i="7" s="1"/>
  <c r="F4862" i="1" s="1"/>
  <c r="G4862" i="1" s="1"/>
  <c r="C4864" i="7"/>
  <c r="D4864" i="7" s="1"/>
  <c r="F4870" i="1" s="1"/>
  <c r="G4870" i="1" s="1"/>
  <c r="C4841" i="7"/>
  <c r="D4841" i="7" s="1"/>
  <c r="F4847" i="1" s="1"/>
  <c r="G4847" i="1" s="1"/>
  <c r="C4849" i="7"/>
  <c r="D4849" i="7" s="1"/>
  <c r="F4855" i="1" s="1"/>
  <c r="G4855" i="1" s="1"/>
  <c r="C4857" i="7"/>
  <c r="D4857" i="7" s="1"/>
  <c r="F4863" i="1" s="1"/>
  <c r="G4863" i="1" s="1"/>
  <c r="C4865" i="7"/>
  <c r="D4865" i="7" s="1"/>
  <c r="F4871" i="1" s="1"/>
  <c r="G4871" i="1" s="1"/>
  <c r="C4844" i="7"/>
  <c r="D4844" i="7" s="1"/>
  <c r="C4852" i="7"/>
  <c r="D4852" i="7" s="1"/>
  <c r="C4860" i="7"/>
  <c r="D4860" i="7" s="1"/>
  <c r="F4866" i="1" s="1"/>
  <c r="G4866" i="1" s="1"/>
  <c r="C4868" i="7"/>
  <c r="D4868" i="7" s="1"/>
  <c r="F4874" i="1" s="1"/>
  <c r="G4874" i="1" s="1"/>
  <c r="C4845" i="7"/>
  <c r="D4845" i="7" s="1"/>
  <c r="F4851" i="1" s="1"/>
  <c r="G4851" i="1" s="1"/>
  <c r="C4846" i="7"/>
  <c r="D4846" i="7" s="1"/>
  <c r="F4852" i="1" s="1"/>
  <c r="G4852" i="1" s="1"/>
  <c r="C4862" i="7"/>
  <c r="D4862" i="7" s="1"/>
  <c r="F4868" i="1" s="1"/>
  <c r="G4868" i="1" s="1"/>
  <c r="C4869" i="7"/>
  <c r="D4869" i="7" s="1"/>
  <c r="F4875" i="1" s="1"/>
  <c r="G4875" i="1" s="1"/>
  <c r="C4850" i="7"/>
  <c r="D4850" i="7" s="1"/>
  <c r="F4856" i="1" s="1"/>
  <c r="G4856" i="1" s="1"/>
  <c r="C4866" i="7"/>
  <c r="D4866" i="7" s="1"/>
  <c r="F4872" i="1" s="1"/>
  <c r="G4872" i="1" s="1"/>
  <c r="C4870" i="7"/>
  <c r="D4870" i="7" s="1"/>
  <c r="F4876" i="1" s="1"/>
  <c r="G4876" i="1" s="1"/>
  <c r="C4851" i="7"/>
  <c r="D4851" i="7" s="1"/>
  <c r="C4867" i="7"/>
  <c r="D4867" i="7" s="1"/>
  <c r="C4853" i="7"/>
  <c r="D4853" i="7" s="1"/>
  <c r="F4859" i="1" s="1"/>
  <c r="G4859" i="1" s="1"/>
  <c r="C4854" i="7"/>
  <c r="D4854" i="7" s="1"/>
  <c r="F4860" i="1" s="1"/>
  <c r="G4860" i="1" s="1"/>
  <c r="C4858" i="7"/>
  <c r="D4858" i="7" s="1"/>
  <c r="F4864" i="1" s="1"/>
  <c r="G4864" i="1" s="1"/>
  <c r="C4842" i="7"/>
  <c r="D4842" i="7" s="1"/>
  <c r="F4848" i="1" s="1"/>
  <c r="G4848" i="1" s="1"/>
  <c r="C4859" i="7"/>
  <c r="D4859" i="7" s="1"/>
  <c r="C4843" i="7"/>
  <c r="D4843" i="7" s="1"/>
  <c r="C4861" i="7"/>
  <c r="D4861" i="7" s="1"/>
  <c r="F4867" i="1" s="1"/>
  <c r="G4867" i="1" s="1"/>
  <c r="D154" i="6"/>
  <c r="C4599" i="7"/>
  <c r="D4599" i="7" s="1"/>
  <c r="C4607" i="7"/>
  <c r="D4607" i="7" s="1"/>
  <c r="C4615" i="7"/>
  <c r="D4615" i="7" s="1"/>
  <c r="C4623" i="7"/>
  <c r="D4623" i="7" s="1"/>
  <c r="C4600" i="7"/>
  <c r="D4600" i="7" s="1"/>
  <c r="F4606" i="1" s="1"/>
  <c r="G4606" i="1" s="1"/>
  <c r="C4608" i="7"/>
  <c r="D4608" i="7" s="1"/>
  <c r="F4614" i="1" s="1"/>
  <c r="G4614" i="1" s="1"/>
  <c r="C4616" i="7"/>
  <c r="D4616" i="7" s="1"/>
  <c r="F4622" i="1" s="1"/>
  <c r="G4622" i="1" s="1"/>
  <c r="C4624" i="7"/>
  <c r="D4624" i="7" s="1"/>
  <c r="F4630" i="1" s="1"/>
  <c r="G4630" i="1" s="1"/>
  <c r="C4601" i="7"/>
  <c r="D4601" i="7" s="1"/>
  <c r="F4607" i="1" s="1"/>
  <c r="G4607" i="1" s="1"/>
  <c r="C4609" i="7"/>
  <c r="D4609" i="7" s="1"/>
  <c r="F4615" i="1" s="1"/>
  <c r="G4615" i="1" s="1"/>
  <c r="C4617" i="7"/>
  <c r="D4617" i="7" s="1"/>
  <c r="F4623" i="1" s="1"/>
  <c r="G4623" i="1" s="1"/>
  <c r="C4625" i="7"/>
  <c r="D4625" i="7" s="1"/>
  <c r="F4631" i="1" s="1"/>
  <c r="G4631" i="1" s="1"/>
  <c r="C4604" i="7"/>
  <c r="D4604" i="7" s="1"/>
  <c r="F4610" i="1" s="1"/>
  <c r="G4610" i="1" s="1"/>
  <c r="C4612" i="7"/>
  <c r="D4612" i="7" s="1"/>
  <c r="C4620" i="7"/>
  <c r="D4620" i="7" s="1"/>
  <c r="C4628" i="7"/>
  <c r="D4628" i="7" s="1"/>
  <c r="C4602" i="7"/>
  <c r="D4602" i="7" s="1"/>
  <c r="F4608" i="1" s="1"/>
  <c r="G4608" i="1" s="1"/>
  <c r="C4618" i="7"/>
  <c r="D4618" i="7" s="1"/>
  <c r="F4624" i="1" s="1"/>
  <c r="G4624" i="1" s="1"/>
  <c r="C4603" i="7"/>
  <c r="D4603" i="7" s="1"/>
  <c r="C4619" i="7"/>
  <c r="D4619" i="7" s="1"/>
  <c r="C4605" i="7"/>
  <c r="D4605" i="7" s="1"/>
  <c r="F4611" i="1" s="1"/>
  <c r="G4611" i="1" s="1"/>
  <c r="C4621" i="7"/>
  <c r="D4621" i="7" s="1"/>
  <c r="F4627" i="1" s="1"/>
  <c r="G4627" i="1" s="1"/>
  <c r="C4598" i="7"/>
  <c r="D4598" i="7" s="1"/>
  <c r="F4604" i="1" s="1"/>
  <c r="G4604" i="1" s="1"/>
  <c r="C4627" i="7"/>
  <c r="D4627" i="7" s="1"/>
  <c r="C4606" i="7"/>
  <c r="D4606" i="7" s="1"/>
  <c r="F4612" i="1" s="1"/>
  <c r="G4612" i="1" s="1"/>
  <c r="C4610" i="7"/>
  <c r="D4610" i="7" s="1"/>
  <c r="F4616" i="1" s="1"/>
  <c r="G4616" i="1" s="1"/>
  <c r="C4611" i="7"/>
  <c r="D4611" i="7" s="1"/>
  <c r="C4613" i="7"/>
  <c r="D4613" i="7" s="1"/>
  <c r="F4619" i="1" s="1"/>
  <c r="G4619" i="1" s="1"/>
  <c r="C4614" i="7"/>
  <c r="D4614" i="7" s="1"/>
  <c r="F4620" i="1" s="1"/>
  <c r="G4620" i="1" s="1"/>
  <c r="C4622" i="7"/>
  <c r="D4622" i="7" s="1"/>
  <c r="F4628" i="1" s="1"/>
  <c r="G4628" i="1" s="1"/>
  <c r="C4626" i="7"/>
  <c r="D4626" i="7" s="1"/>
  <c r="F4632" i="1" s="1"/>
  <c r="G4632" i="1" s="1"/>
  <c r="D146" i="6"/>
  <c r="C4359" i="7"/>
  <c r="D4359" i="7" s="1"/>
  <c r="C4367" i="7"/>
  <c r="D4367" i="7" s="1"/>
  <c r="C4375" i="7"/>
  <c r="D4375" i="7" s="1"/>
  <c r="C4383" i="7"/>
  <c r="D4383" i="7" s="1"/>
  <c r="C4360" i="7"/>
  <c r="D4360" i="7" s="1"/>
  <c r="F4366" i="1" s="1"/>
  <c r="G4366" i="1" s="1"/>
  <c r="C4368" i="7"/>
  <c r="D4368" i="7" s="1"/>
  <c r="F4374" i="1" s="1"/>
  <c r="G4374" i="1" s="1"/>
  <c r="C4376" i="7"/>
  <c r="D4376" i="7" s="1"/>
  <c r="F4382" i="1" s="1"/>
  <c r="G4382" i="1" s="1"/>
  <c r="C4384" i="7"/>
  <c r="D4384" i="7" s="1"/>
  <c r="F4390" i="1" s="1"/>
  <c r="G4390" i="1" s="1"/>
  <c r="C4361" i="7"/>
  <c r="D4361" i="7" s="1"/>
  <c r="F4367" i="1" s="1"/>
  <c r="G4367" i="1" s="1"/>
  <c r="C4369" i="7"/>
  <c r="D4369" i="7" s="1"/>
  <c r="F4375" i="1" s="1"/>
  <c r="G4375" i="1" s="1"/>
  <c r="C4377" i="7"/>
  <c r="D4377" i="7" s="1"/>
  <c r="F4383" i="1" s="1"/>
  <c r="G4383" i="1" s="1"/>
  <c r="C4385" i="7"/>
  <c r="D4385" i="7" s="1"/>
  <c r="F4391" i="1" s="1"/>
  <c r="G4391" i="1" s="1"/>
  <c r="C4356" i="7"/>
  <c r="D4356" i="7" s="1"/>
  <c r="C4364" i="7"/>
  <c r="D4364" i="7" s="1"/>
  <c r="C4372" i="7"/>
  <c r="D4372" i="7" s="1"/>
  <c r="C4380" i="7"/>
  <c r="D4380" i="7" s="1"/>
  <c r="C4362" i="7"/>
  <c r="D4362" i="7" s="1"/>
  <c r="F4368" i="1" s="1"/>
  <c r="G4368" i="1" s="1"/>
  <c r="C4378" i="7"/>
  <c r="D4378" i="7" s="1"/>
  <c r="F4384" i="1" s="1"/>
  <c r="G4384" i="1" s="1"/>
  <c r="C4363" i="7"/>
  <c r="D4363" i="7" s="1"/>
  <c r="C4379" i="7"/>
  <c r="D4379" i="7" s="1"/>
  <c r="C4365" i="7"/>
  <c r="D4365" i="7" s="1"/>
  <c r="F4371" i="1" s="1"/>
  <c r="G4371" i="1" s="1"/>
  <c r="C4381" i="7"/>
  <c r="D4381" i="7" s="1"/>
  <c r="F4387" i="1" s="1"/>
  <c r="G4387" i="1" s="1"/>
  <c r="C4371" i="7"/>
  <c r="D4371" i="7" s="1"/>
  <c r="C4382" i="7"/>
  <c r="D4382" i="7" s="1"/>
  <c r="F4388" i="1" s="1"/>
  <c r="G4388" i="1" s="1"/>
  <c r="C4373" i="7"/>
  <c r="D4373" i="7" s="1"/>
  <c r="F4379" i="1" s="1"/>
  <c r="G4379" i="1" s="1"/>
  <c r="C4355" i="7"/>
  <c r="D4355" i="7" s="1"/>
  <c r="C4374" i="7"/>
  <c r="D4374" i="7" s="1"/>
  <c r="F4380" i="1" s="1"/>
  <c r="G4380" i="1" s="1"/>
  <c r="C4357" i="7"/>
  <c r="D4357" i="7" s="1"/>
  <c r="F4363" i="1" s="1"/>
  <c r="G4363" i="1" s="1"/>
  <c r="C4358" i="7"/>
  <c r="D4358" i="7" s="1"/>
  <c r="F4364" i="1" s="1"/>
  <c r="G4364" i="1" s="1"/>
  <c r="C4366" i="7"/>
  <c r="D4366" i="7" s="1"/>
  <c r="F4372" i="1" s="1"/>
  <c r="G4372" i="1" s="1"/>
  <c r="C4370" i="7"/>
  <c r="D4370" i="7" s="1"/>
  <c r="F4376" i="1" s="1"/>
  <c r="G4376" i="1" s="1"/>
  <c r="D138" i="6"/>
  <c r="C4111" i="7"/>
  <c r="D4111" i="7" s="1"/>
  <c r="F4117" i="1" s="1"/>
  <c r="G4117" i="1" s="1"/>
  <c r="C4119" i="7"/>
  <c r="D4119" i="7" s="1"/>
  <c r="F4125" i="1" s="1"/>
  <c r="G4125" i="1" s="1"/>
  <c r="C4127" i="7"/>
  <c r="D4127" i="7" s="1"/>
  <c r="F4133" i="1" s="1"/>
  <c r="G4133" i="1" s="1"/>
  <c r="C4135" i="7"/>
  <c r="D4135" i="7" s="1"/>
  <c r="F4141" i="1" s="1"/>
  <c r="G4141" i="1" s="1"/>
  <c r="C4112" i="7"/>
  <c r="D4112" i="7" s="1"/>
  <c r="F4118" i="1" s="1"/>
  <c r="G4118" i="1" s="1"/>
  <c r="C4120" i="7"/>
  <c r="D4120" i="7" s="1"/>
  <c r="F4126" i="1" s="1"/>
  <c r="G4126" i="1" s="1"/>
  <c r="C4128" i="7"/>
  <c r="D4128" i="7" s="1"/>
  <c r="F4134" i="1" s="1"/>
  <c r="G4134" i="1" s="1"/>
  <c r="C4136" i="7"/>
  <c r="D4136" i="7" s="1"/>
  <c r="F4142" i="1" s="1"/>
  <c r="G4142" i="1" s="1"/>
  <c r="C4113" i="7"/>
  <c r="D4113" i="7" s="1"/>
  <c r="F4119" i="1" s="1"/>
  <c r="G4119" i="1" s="1"/>
  <c r="C4121" i="7"/>
  <c r="D4121" i="7" s="1"/>
  <c r="F4127" i="1" s="1"/>
  <c r="G4127" i="1" s="1"/>
  <c r="C4129" i="7"/>
  <c r="D4129" i="7" s="1"/>
  <c r="F4135" i="1" s="1"/>
  <c r="G4135" i="1" s="1"/>
  <c r="C4137" i="7"/>
  <c r="D4137" i="7" s="1"/>
  <c r="F4143" i="1" s="1"/>
  <c r="G4143" i="1" s="1"/>
  <c r="C4116" i="7"/>
  <c r="D4116" i="7" s="1"/>
  <c r="C4124" i="7"/>
  <c r="D4124" i="7" s="1"/>
  <c r="C4132" i="7"/>
  <c r="D4132" i="7" s="1"/>
  <c r="C4140" i="7"/>
  <c r="D4140" i="7" s="1"/>
  <c r="C4122" i="7"/>
  <c r="D4122" i="7" s="1"/>
  <c r="F4128" i="1" s="1"/>
  <c r="G4128" i="1" s="1"/>
  <c r="C4138" i="7"/>
  <c r="D4138" i="7" s="1"/>
  <c r="F4144" i="1" s="1"/>
  <c r="G4144" i="1" s="1"/>
  <c r="C4123" i="7"/>
  <c r="D4123" i="7" s="1"/>
  <c r="C4139" i="7"/>
  <c r="D4139" i="7" s="1"/>
  <c r="C4125" i="7"/>
  <c r="D4125" i="7" s="1"/>
  <c r="F4131" i="1" s="1"/>
  <c r="G4131" i="1" s="1"/>
  <c r="C4115" i="7"/>
  <c r="D4115" i="7" s="1"/>
  <c r="C4117" i="7"/>
  <c r="D4117" i="7" s="1"/>
  <c r="F4123" i="1" s="1"/>
  <c r="G4123" i="1" s="1"/>
  <c r="C4126" i="7"/>
  <c r="D4126" i="7" s="1"/>
  <c r="C4130" i="7"/>
  <c r="D4130" i="7" s="1"/>
  <c r="F4136" i="1" s="1"/>
  <c r="G4136" i="1" s="1"/>
  <c r="C4118" i="7"/>
  <c r="D4118" i="7" s="1"/>
  <c r="C4131" i="7"/>
  <c r="D4131" i="7" s="1"/>
  <c r="C4133" i="7"/>
  <c r="D4133" i="7" s="1"/>
  <c r="F4139" i="1" s="1"/>
  <c r="G4139" i="1" s="1"/>
  <c r="C4114" i="7"/>
  <c r="D4114" i="7" s="1"/>
  <c r="F4120" i="1" s="1"/>
  <c r="G4120" i="1" s="1"/>
  <c r="C4134" i="7"/>
  <c r="D4134" i="7" s="1"/>
  <c r="D130" i="6"/>
  <c r="C3871" i="7"/>
  <c r="D3871" i="7" s="1"/>
  <c r="F3877" i="1" s="1"/>
  <c r="G3877" i="1" s="1"/>
  <c r="C3879" i="7"/>
  <c r="D3879" i="7" s="1"/>
  <c r="F3885" i="1" s="1"/>
  <c r="G3885" i="1" s="1"/>
  <c r="C3887" i="7"/>
  <c r="D3887" i="7" s="1"/>
  <c r="C3895" i="7"/>
  <c r="D3895" i="7" s="1"/>
  <c r="C3872" i="7"/>
  <c r="D3872" i="7" s="1"/>
  <c r="F3878" i="1" s="1"/>
  <c r="G3878" i="1" s="1"/>
  <c r="C3880" i="7"/>
  <c r="D3880" i="7" s="1"/>
  <c r="F3886" i="1" s="1"/>
  <c r="G3886" i="1" s="1"/>
  <c r="C3888" i="7"/>
  <c r="D3888" i="7" s="1"/>
  <c r="F3894" i="1" s="1"/>
  <c r="G3894" i="1" s="1"/>
  <c r="C3896" i="7"/>
  <c r="D3896" i="7" s="1"/>
  <c r="F3902" i="1" s="1"/>
  <c r="G3902" i="1" s="1"/>
  <c r="C3873" i="7"/>
  <c r="D3873" i="7" s="1"/>
  <c r="F3879" i="1" s="1"/>
  <c r="G3879" i="1" s="1"/>
  <c r="C3881" i="7"/>
  <c r="D3881" i="7" s="1"/>
  <c r="F3887" i="1" s="1"/>
  <c r="G3887" i="1" s="1"/>
  <c r="C3889" i="7"/>
  <c r="D3889" i="7" s="1"/>
  <c r="F3895" i="1" s="1"/>
  <c r="G3895" i="1" s="1"/>
  <c r="C3897" i="7"/>
  <c r="D3897" i="7" s="1"/>
  <c r="F3903" i="1" s="1"/>
  <c r="G3903" i="1" s="1"/>
  <c r="C3868" i="7"/>
  <c r="D3868" i="7" s="1"/>
  <c r="C3876" i="7"/>
  <c r="D3876" i="7" s="1"/>
  <c r="C3884" i="7"/>
  <c r="D3884" i="7" s="1"/>
  <c r="C3892" i="7"/>
  <c r="D3892" i="7" s="1"/>
  <c r="F3898" i="1" s="1"/>
  <c r="G3898" i="1" s="1"/>
  <c r="C3882" i="7"/>
  <c r="D3882" i="7" s="1"/>
  <c r="F3888" i="1" s="1"/>
  <c r="G3888" i="1" s="1"/>
  <c r="C3898" i="7"/>
  <c r="D3898" i="7" s="1"/>
  <c r="F3904" i="1" s="1"/>
  <c r="G3904" i="1" s="1"/>
  <c r="C3883" i="7"/>
  <c r="D3883" i="7" s="1"/>
  <c r="C3869" i="7"/>
  <c r="D3869" i="7" s="1"/>
  <c r="F3875" i="1" s="1"/>
  <c r="G3875" i="1" s="1"/>
  <c r="C3885" i="7"/>
  <c r="D3885" i="7" s="1"/>
  <c r="F3891" i="1" s="1"/>
  <c r="G3891" i="1" s="1"/>
  <c r="C3886" i="7"/>
  <c r="D3886" i="7" s="1"/>
  <c r="C3890" i="7"/>
  <c r="D3890" i="7" s="1"/>
  <c r="F3896" i="1" s="1"/>
  <c r="G3896" i="1" s="1"/>
  <c r="C3874" i="7"/>
  <c r="D3874" i="7" s="1"/>
  <c r="F3880" i="1" s="1"/>
  <c r="G3880" i="1" s="1"/>
  <c r="C3891" i="7"/>
  <c r="D3891" i="7" s="1"/>
  <c r="C3870" i="7"/>
  <c r="D3870" i="7" s="1"/>
  <c r="C3893" i="7"/>
  <c r="D3893" i="7" s="1"/>
  <c r="F3899" i="1" s="1"/>
  <c r="G3899" i="1" s="1"/>
  <c r="C3894" i="7"/>
  <c r="D3894" i="7" s="1"/>
  <c r="C3875" i="7"/>
  <c r="D3875" i="7" s="1"/>
  <c r="C3877" i="7"/>
  <c r="D3877" i="7" s="1"/>
  <c r="F3883" i="1" s="1"/>
  <c r="G3883" i="1" s="1"/>
  <c r="C3878" i="7"/>
  <c r="D3878" i="7" s="1"/>
  <c r="D122" i="6"/>
  <c r="C3628" i="7"/>
  <c r="D3628" i="7" s="1"/>
  <c r="C3636" i="7"/>
  <c r="D3636" i="7" s="1"/>
  <c r="C3644" i="7"/>
  <c r="D3644" i="7" s="1"/>
  <c r="C3652" i="7"/>
  <c r="D3652" i="7" s="1"/>
  <c r="C3630" i="7"/>
  <c r="D3630" i="7" s="1"/>
  <c r="C3638" i="7"/>
  <c r="D3638" i="7" s="1"/>
  <c r="C3646" i="7"/>
  <c r="D3646" i="7" s="1"/>
  <c r="C3654" i="7"/>
  <c r="D3654" i="7" s="1"/>
  <c r="C3624" i="7"/>
  <c r="D3624" i="7" s="1"/>
  <c r="F3630" i="1" s="1"/>
  <c r="G3630" i="1" s="1"/>
  <c r="C3632" i="7"/>
  <c r="D3632" i="7" s="1"/>
  <c r="F3638" i="1" s="1"/>
  <c r="G3638" i="1" s="1"/>
  <c r="C3640" i="7"/>
  <c r="D3640" i="7" s="1"/>
  <c r="F3646" i="1" s="1"/>
  <c r="G3646" i="1" s="1"/>
  <c r="C3648" i="7"/>
  <c r="D3648" i="7" s="1"/>
  <c r="F3654" i="1" s="1"/>
  <c r="G3654" i="1" s="1"/>
  <c r="C3631" i="7"/>
  <c r="D3631" i="7" s="1"/>
  <c r="C3643" i="7"/>
  <c r="D3643" i="7" s="1"/>
  <c r="C3633" i="7"/>
  <c r="D3633" i="7" s="1"/>
  <c r="F3639" i="1" s="1"/>
  <c r="G3639" i="1" s="1"/>
  <c r="C3645" i="7"/>
  <c r="D3645" i="7" s="1"/>
  <c r="F3651" i="1" s="1"/>
  <c r="G3651" i="1" s="1"/>
  <c r="C3634" i="7"/>
  <c r="D3634" i="7" s="1"/>
  <c r="F3640" i="1" s="1"/>
  <c r="G3640" i="1" s="1"/>
  <c r="C3647" i="7"/>
  <c r="D3647" i="7" s="1"/>
  <c r="C3626" i="7"/>
  <c r="D3626" i="7" s="1"/>
  <c r="F3632" i="1" s="1"/>
  <c r="G3632" i="1" s="1"/>
  <c r="C3639" i="7"/>
  <c r="D3639" i="7" s="1"/>
  <c r="C3651" i="7"/>
  <c r="D3651" i="7" s="1"/>
  <c r="C3649" i="7"/>
  <c r="D3649" i="7" s="1"/>
  <c r="F3655" i="1" s="1"/>
  <c r="G3655" i="1" s="1"/>
  <c r="C3625" i="7"/>
  <c r="D3625" i="7" s="1"/>
  <c r="F3631" i="1" s="1"/>
  <c r="G3631" i="1" s="1"/>
  <c r="C3650" i="7"/>
  <c r="D3650" i="7" s="1"/>
  <c r="F3656" i="1" s="1"/>
  <c r="G3656" i="1" s="1"/>
  <c r="C3627" i="7"/>
  <c r="D3627" i="7" s="1"/>
  <c r="C3653" i="7"/>
  <c r="D3653" i="7" s="1"/>
  <c r="F3659" i="1" s="1"/>
  <c r="G3659" i="1" s="1"/>
  <c r="C3641" i="7"/>
  <c r="D3641" i="7" s="1"/>
  <c r="F3647" i="1" s="1"/>
  <c r="G3647" i="1" s="1"/>
  <c r="C3629" i="7"/>
  <c r="D3629" i="7" s="1"/>
  <c r="F3635" i="1" s="1"/>
  <c r="G3635" i="1" s="1"/>
  <c r="C3642" i="7"/>
  <c r="D3642" i="7" s="1"/>
  <c r="F3648" i="1" s="1"/>
  <c r="G3648" i="1" s="1"/>
  <c r="C3635" i="7"/>
  <c r="D3635" i="7" s="1"/>
  <c r="C3637" i="7"/>
  <c r="D3637" i="7" s="1"/>
  <c r="F3643" i="1" s="1"/>
  <c r="G3643" i="1" s="1"/>
  <c r="D114" i="6"/>
  <c r="C3380" i="7"/>
  <c r="D3380" i="7" s="1"/>
  <c r="C3388" i="7"/>
  <c r="D3388" i="7" s="1"/>
  <c r="C3396" i="7"/>
  <c r="D3396" i="7" s="1"/>
  <c r="C3404" i="7"/>
  <c r="D3404" i="7" s="1"/>
  <c r="C3382" i="7"/>
  <c r="D3382" i="7" s="1"/>
  <c r="C3390" i="7"/>
  <c r="D3390" i="7" s="1"/>
  <c r="C3398" i="7"/>
  <c r="D3398" i="7" s="1"/>
  <c r="C3406" i="7"/>
  <c r="D3406" i="7" s="1"/>
  <c r="C3384" i="7"/>
  <c r="D3384" i="7" s="1"/>
  <c r="F3390" i="1" s="1"/>
  <c r="G3390" i="1" s="1"/>
  <c r="C3392" i="7"/>
  <c r="D3392" i="7" s="1"/>
  <c r="F3398" i="1" s="1"/>
  <c r="G3398" i="1" s="1"/>
  <c r="C3400" i="7"/>
  <c r="D3400" i="7" s="1"/>
  <c r="F3406" i="1" s="1"/>
  <c r="G3406" i="1" s="1"/>
  <c r="C3408" i="7"/>
  <c r="D3408" i="7" s="1"/>
  <c r="F3414" i="1" s="1"/>
  <c r="G3414" i="1" s="1"/>
  <c r="C3387" i="7"/>
  <c r="D3387" i="7" s="1"/>
  <c r="C3401" i="7"/>
  <c r="D3401" i="7" s="1"/>
  <c r="F3407" i="1" s="1"/>
  <c r="G3407" i="1" s="1"/>
  <c r="C3389" i="7"/>
  <c r="D3389" i="7" s="1"/>
  <c r="F3395" i="1" s="1"/>
  <c r="G3395" i="1" s="1"/>
  <c r="C3402" i="7"/>
  <c r="D3402" i="7" s="1"/>
  <c r="F3408" i="1" s="1"/>
  <c r="G3408" i="1" s="1"/>
  <c r="C3391" i="7"/>
  <c r="D3391" i="7" s="1"/>
  <c r="C3403" i="7"/>
  <c r="D3403" i="7" s="1"/>
  <c r="C3383" i="7"/>
  <c r="D3383" i="7" s="1"/>
  <c r="C3395" i="7"/>
  <c r="D3395" i="7" s="1"/>
  <c r="C3409" i="7"/>
  <c r="D3409" i="7" s="1"/>
  <c r="F3415" i="1" s="1"/>
  <c r="G3415" i="1" s="1"/>
  <c r="C3393" i="7"/>
  <c r="D3393" i="7" s="1"/>
  <c r="F3399" i="1" s="1"/>
  <c r="G3399" i="1" s="1"/>
  <c r="C3394" i="7"/>
  <c r="D3394" i="7" s="1"/>
  <c r="F3400" i="1" s="1"/>
  <c r="G3400" i="1" s="1"/>
  <c r="C3397" i="7"/>
  <c r="D3397" i="7" s="1"/>
  <c r="F3403" i="1" s="1"/>
  <c r="G3403" i="1" s="1"/>
  <c r="C3385" i="7"/>
  <c r="D3385" i="7" s="1"/>
  <c r="F3391" i="1" s="1"/>
  <c r="G3391" i="1" s="1"/>
  <c r="C3386" i="7"/>
  <c r="D3386" i="7" s="1"/>
  <c r="F3392" i="1" s="1"/>
  <c r="G3392" i="1" s="1"/>
  <c r="C3381" i="7"/>
  <c r="D3381" i="7" s="1"/>
  <c r="F3387" i="1" s="1"/>
  <c r="G3387" i="1" s="1"/>
  <c r="C3399" i="7"/>
  <c r="D3399" i="7" s="1"/>
  <c r="F3405" i="1" s="1"/>
  <c r="G3405" i="1" s="1"/>
  <c r="C3405" i="7"/>
  <c r="D3405" i="7" s="1"/>
  <c r="F3411" i="1" s="1"/>
  <c r="G3411" i="1" s="1"/>
  <c r="C3407" i="7"/>
  <c r="D3407" i="7" s="1"/>
  <c r="F3413" i="1" s="1"/>
  <c r="G3413" i="1" s="1"/>
  <c r="D106" i="6"/>
  <c r="C3140" i="7"/>
  <c r="D3140" i="7" s="1"/>
  <c r="F3146" i="1" s="1"/>
  <c r="G3146" i="1" s="1"/>
  <c r="C3148" i="7"/>
  <c r="D3148" i="7" s="1"/>
  <c r="C3156" i="7"/>
  <c r="D3156" i="7" s="1"/>
  <c r="C3164" i="7"/>
  <c r="D3164" i="7" s="1"/>
  <c r="C3141" i="7"/>
  <c r="D3141" i="7" s="1"/>
  <c r="F3147" i="1" s="1"/>
  <c r="G3147" i="1" s="1"/>
  <c r="C3149" i="7"/>
  <c r="D3149" i="7" s="1"/>
  <c r="F3155" i="1" s="1"/>
  <c r="G3155" i="1" s="1"/>
  <c r="C3157" i="7"/>
  <c r="D3157" i="7" s="1"/>
  <c r="F3163" i="1" s="1"/>
  <c r="G3163" i="1" s="1"/>
  <c r="C3165" i="7"/>
  <c r="D3165" i="7" s="1"/>
  <c r="F3171" i="1" s="1"/>
  <c r="G3171" i="1" s="1"/>
  <c r="C3142" i="7"/>
  <c r="D3142" i="7" s="1"/>
  <c r="C3150" i="7"/>
  <c r="D3150" i="7" s="1"/>
  <c r="C3158" i="7"/>
  <c r="D3158" i="7" s="1"/>
  <c r="C3166" i="7"/>
  <c r="D3166" i="7" s="1"/>
  <c r="C3144" i="7"/>
  <c r="D3144" i="7" s="1"/>
  <c r="F3150" i="1" s="1"/>
  <c r="G3150" i="1" s="1"/>
  <c r="C3152" i="7"/>
  <c r="D3152" i="7" s="1"/>
  <c r="F3158" i="1" s="1"/>
  <c r="G3158" i="1" s="1"/>
  <c r="C3160" i="7"/>
  <c r="D3160" i="7" s="1"/>
  <c r="F3166" i="1" s="1"/>
  <c r="G3166" i="1" s="1"/>
  <c r="C3143" i="7"/>
  <c r="D3143" i="7" s="1"/>
  <c r="F3149" i="1" s="1"/>
  <c r="G3149" i="1" s="1"/>
  <c r="C3159" i="7"/>
  <c r="D3159" i="7" s="1"/>
  <c r="F3165" i="1" s="1"/>
  <c r="G3165" i="1" s="1"/>
  <c r="C3145" i="7"/>
  <c r="D3145" i="7" s="1"/>
  <c r="F3151" i="1" s="1"/>
  <c r="G3151" i="1" s="1"/>
  <c r="C3161" i="7"/>
  <c r="D3161" i="7" s="1"/>
  <c r="F3167" i="1" s="1"/>
  <c r="G3167" i="1" s="1"/>
  <c r="C3146" i="7"/>
  <c r="D3146" i="7" s="1"/>
  <c r="F3152" i="1" s="1"/>
  <c r="G3152" i="1" s="1"/>
  <c r="C3162" i="7"/>
  <c r="D3162" i="7" s="1"/>
  <c r="F3168" i="1" s="1"/>
  <c r="G3168" i="1" s="1"/>
  <c r="C3137" i="7"/>
  <c r="D3137" i="7" s="1"/>
  <c r="F3143" i="1" s="1"/>
  <c r="G3143" i="1" s="1"/>
  <c r="C3153" i="7"/>
  <c r="D3153" i="7" s="1"/>
  <c r="F3159" i="1" s="1"/>
  <c r="G3159" i="1" s="1"/>
  <c r="C3147" i="7"/>
  <c r="D3147" i="7" s="1"/>
  <c r="C3151" i="7"/>
  <c r="D3151" i="7" s="1"/>
  <c r="F3157" i="1" s="1"/>
  <c r="G3157" i="1" s="1"/>
  <c r="C3154" i="7"/>
  <c r="D3154" i="7" s="1"/>
  <c r="F3160" i="1" s="1"/>
  <c r="G3160" i="1" s="1"/>
  <c r="C3138" i="7"/>
  <c r="D3138" i="7" s="1"/>
  <c r="F3144" i="1" s="1"/>
  <c r="G3144" i="1" s="1"/>
  <c r="C3155" i="7"/>
  <c r="D3155" i="7" s="1"/>
  <c r="C3163" i="7"/>
  <c r="D3163" i="7" s="1"/>
  <c r="C3167" i="7"/>
  <c r="D3167" i="7" s="1"/>
  <c r="C3139" i="7"/>
  <c r="D3139" i="7" s="1"/>
  <c r="D82" i="6"/>
  <c r="C2412" i="7"/>
  <c r="D2412" i="7" s="1"/>
  <c r="C2420" i="7"/>
  <c r="D2420" i="7" s="1"/>
  <c r="C2428" i="7"/>
  <c r="D2428" i="7" s="1"/>
  <c r="C2436" i="7"/>
  <c r="D2436" i="7" s="1"/>
  <c r="C2413" i="7"/>
  <c r="D2413" i="7" s="1"/>
  <c r="F2419" i="1" s="1"/>
  <c r="G2419" i="1" s="1"/>
  <c r="C2421" i="7"/>
  <c r="D2421" i="7" s="1"/>
  <c r="F2427" i="1" s="1"/>
  <c r="G2427" i="1" s="1"/>
  <c r="C2429" i="7"/>
  <c r="D2429" i="7" s="1"/>
  <c r="F2435" i="1" s="1"/>
  <c r="G2435" i="1" s="1"/>
  <c r="C2437" i="7"/>
  <c r="D2437" i="7" s="1"/>
  <c r="F2443" i="1" s="1"/>
  <c r="G2443" i="1" s="1"/>
  <c r="C2414" i="7"/>
  <c r="D2414" i="7" s="1"/>
  <c r="C2422" i="7"/>
  <c r="D2422" i="7" s="1"/>
  <c r="C2430" i="7"/>
  <c r="D2430" i="7" s="1"/>
  <c r="C2408" i="7"/>
  <c r="D2408" i="7" s="1"/>
  <c r="F2414" i="1" s="1"/>
  <c r="G2414" i="1" s="1"/>
  <c r="C2416" i="7"/>
  <c r="D2416" i="7" s="1"/>
  <c r="F2422" i="1" s="1"/>
  <c r="G2422" i="1" s="1"/>
  <c r="C2424" i="7"/>
  <c r="D2424" i="7" s="1"/>
  <c r="C2432" i="7"/>
  <c r="D2432" i="7" s="1"/>
  <c r="C2407" i="7"/>
  <c r="D2407" i="7" s="1"/>
  <c r="C2423" i="7"/>
  <c r="D2423" i="7" s="1"/>
  <c r="C2409" i="7"/>
  <c r="D2409" i="7" s="1"/>
  <c r="F2415" i="1" s="1"/>
  <c r="G2415" i="1" s="1"/>
  <c r="C2425" i="7"/>
  <c r="D2425" i="7" s="1"/>
  <c r="F2431" i="1" s="1"/>
  <c r="G2431" i="1" s="1"/>
  <c r="C2410" i="7"/>
  <c r="D2410" i="7" s="1"/>
  <c r="F2416" i="1" s="1"/>
  <c r="G2416" i="1" s="1"/>
  <c r="C2426" i="7"/>
  <c r="D2426" i="7" s="1"/>
  <c r="F2432" i="1" s="1"/>
  <c r="G2432" i="1" s="1"/>
  <c r="C2417" i="7"/>
  <c r="D2417" i="7" s="1"/>
  <c r="F2423" i="1" s="1"/>
  <c r="G2423" i="1" s="1"/>
  <c r="C2433" i="7"/>
  <c r="D2433" i="7" s="1"/>
  <c r="F2439" i="1" s="1"/>
  <c r="G2439" i="1" s="1"/>
  <c r="C2411" i="7"/>
  <c r="D2411" i="7" s="1"/>
  <c r="C2415" i="7"/>
  <c r="D2415" i="7" s="1"/>
  <c r="C2418" i="7"/>
  <c r="D2418" i="7" s="1"/>
  <c r="F2424" i="1" s="1"/>
  <c r="G2424" i="1" s="1"/>
  <c r="C2434" i="7"/>
  <c r="D2434" i="7" s="1"/>
  <c r="F2440" i="1" s="1"/>
  <c r="G2440" i="1" s="1"/>
  <c r="C2419" i="7"/>
  <c r="D2419" i="7" s="1"/>
  <c r="C2427" i="7"/>
  <c r="D2427" i="7" s="1"/>
  <c r="C2431" i="7"/>
  <c r="D2431" i="7" s="1"/>
  <c r="C2435" i="7"/>
  <c r="D2435" i="7" s="1"/>
  <c r="D74" i="6"/>
  <c r="C2164" i="7"/>
  <c r="D2164" i="7" s="1"/>
  <c r="C2172" i="7"/>
  <c r="D2172" i="7" s="1"/>
  <c r="C2180" i="7"/>
  <c r="D2180" i="7" s="1"/>
  <c r="C2188" i="7"/>
  <c r="D2188" i="7" s="1"/>
  <c r="C2165" i="7"/>
  <c r="D2165" i="7" s="1"/>
  <c r="F2171" i="1" s="1"/>
  <c r="G2171" i="1" s="1"/>
  <c r="C2173" i="7"/>
  <c r="D2173" i="7" s="1"/>
  <c r="F2179" i="1" s="1"/>
  <c r="G2179" i="1" s="1"/>
  <c r="C2181" i="7"/>
  <c r="D2181" i="7" s="1"/>
  <c r="F2187" i="1" s="1"/>
  <c r="G2187" i="1" s="1"/>
  <c r="C2189" i="7"/>
  <c r="D2189" i="7" s="1"/>
  <c r="F2195" i="1" s="1"/>
  <c r="G2195" i="1" s="1"/>
  <c r="C2166" i="7"/>
  <c r="D2166" i="7" s="1"/>
  <c r="C2174" i="7"/>
  <c r="D2174" i="7" s="1"/>
  <c r="C2182" i="7"/>
  <c r="D2182" i="7" s="1"/>
  <c r="C2190" i="7"/>
  <c r="D2190" i="7" s="1"/>
  <c r="C2168" i="7"/>
  <c r="D2168" i="7" s="1"/>
  <c r="C2176" i="7"/>
  <c r="D2176" i="7" s="1"/>
  <c r="C2184" i="7"/>
  <c r="D2184" i="7" s="1"/>
  <c r="F2190" i="1" s="1"/>
  <c r="G2190" i="1" s="1"/>
  <c r="C2192" i="7"/>
  <c r="D2192" i="7" s="1"/>
  <c r="F2198" i="1" s="1"/>
  <c r="G2198" i="1" s="1"/>
  <c r="C2167" i="7"/>
  <c r="D2167" i="7" s="1"/>
  <c r="C2183" i="7"/>
  <c r="D2183" i="7" s="1"/>
  <c r="C2169" i="7"/>
  <c r="D2169" i="7" s="1"/>
  <c r="F2175" i="1" s="1"/>
  <c r="G2175" i="1" s="1"/>
  <c r="C2185" i="7"/>
  <c r="D2185" i="7" s="1"/>
  <c r="F2191" i="1" s="1"/>
  <c r="G2191" i="1" s="1"/>
  <c r="C2170" i="7"/>
  <c r="D2170" i="7" s="1"/>
  <c r="F2176" i="1" s="1"/>
  <c r="G2176" i="1" s="1"/>
  <c r="C2186" i="7"/>
  <c r="D2186" i="7" s="1"/>
  <c r="F2192" i="1" s="1"/>
  <c r="G2192" i="1" s="1"/>
  <c r="C2177" i="7"/>
  <c r="D2177" i="7" s="1"/>
  <c r="F2183" i="1" s="1"/>
  <c r="G2183" i="1" s="1"/>
  <c r="C2193" i="7"/>
  <c r="D2193" i="7" s="1"/>
  <c r="F2199" i="1" s="1"/>
  <c r="G2199" i="1" s="1"/>
  <c r="C2187" i="7"/>
  <c r="D2187" i="7" s="1"/>
  <c r="C2191" i="7"/>
  <c r="D2191" i="7" s="1"/>
  <c r="C2178" i="7"/>
  <c r="D2178" i="7" s="1"/>
  <c r="F2184" i="1" s="1"/>
  <c r="G2184" i="1" s="1"/>
  <c r="C2163" i="7"/>
  <c r="D2163" i="7" s="1"/>
  <c r="C2171" i="7"/>
  <c r="D2171" i="7" s="1"/>
  <c r="C2175" i="7"/>
  <c r="D2175" i="7" s="1"/>
  <c r="C2179" i="7"/>
  <c r="D2179" i="7" s="1"/>
  <c r="D66" i="6"/>
  <c r="C1924" i="7"/>
  <c r="D1924" i="7" s="1"/>
  <c r="C1932" i="7"/>
  <c r="D1932" i="7" s="1"/>
  <c r="C1940" i="7"/>
  <c r="D1940" i="7" s="1"/>
  <c r="C1948" i="7"/>
  <c r="D1948" i="7" s="1"/>
  <c r="C1925" i="7"/>
  <c r="D1925" i="7" s="1"/>
  <c r="F1931" i="1" s="1"/>
  <c r="G1931" i="1" s="1"/>
  <c r="C1933" i="7"/>
  <c r="D1933" i="7" s="1"/>
  <c r="F1939" i="1" s="1"/>
  <c r="G1939" i="1" s="1"/>
  <c r="C1941" i="7"/>
  <c r="D1941" i="7" s="1"/>
  <c r="F1947" i="1" s="1"/>
  <c r="G1947" i="1" s="1"/>
  <c r="C1926" i="7"/>
  <c r="D1926" i="7" s="1"/>
  <c r="C1934" i="7"/>
  <c r="D1934" i="7" s="1"/>
  <c r="C1942" i="7"/>
  <c r="D1942" i="7" s="1"/>
  <c r="C1920" i="7"/>
  <c r="D1920" i="7" s="1"/>
  <c r="C1928" i="7"/>
  <c r="D1928" i="7" s="1"/>
  <c r="F1934" i="1" s="1"/>
  <c r="G1934" i="1" s="1"/>
  <c r="C1936" i="7"/>
  <c r="D1936" i="7" s="1"/>
  <c r="F1942" i="1" s="1"/>
  <c r="G1942" i="1" s="1"/>
  <c r="C1944" i="7"/>
  <c r="D1944" i="7" s="1"/>
  <c r="C1927" i="7"/>
  <c r="D1927" i="7" s="1"/>
  <c r="C1943" i="7"/>
  <c r="D1943" i="7" s="1"/>
  <c r="C1929" i="7"/>
  <c r="D1929" i="7" s="1"/>
  <c r="F1935" i="1" s="1"/>
  <c r="G1935" i="1" s="1"/>
  <c r="C1945" i="7"/>
  <c r="D1945" i="7" s="1"/>
  <c r="F1951" i="1" s="1"/>
  <c r="G1951" i="1" s="1"/>
  <c r="C1930" i="7"/>
  <c r="D1930" i="7" s="1"/>
  <c r="F1936" i="1" s="1"/>
  <c r="G1936" i="1" s="1"/>
  <c r="C1946" i="7"/>
  <c r="D1946" i="7" s="1"/>
  <c r="F1952" i="1" s="1"/>
  <c r="G1952" i="1" s="1"/>
  <c r="C1921" i="7"/>
  <c r="D1921" i="7" s="1"/>
  <c r="F1927" i="1" s="1"/>
  <c r="G1927" i="1" s="1"/>
  <c r="C1937" i="7"/>
  <c r="D1937" i="7" s="1"/>
  <c r="F1943" i="1" s="1"/>
  <c r="G1943" i="1" s="1"/>
  <c r="C1931" i="7"/>
  <c r="D1931" i="7" s="1"/>
  <c r="C1935" i="7"/>
  <c r="D1935" i="7" s="1"/>
  <c r="C1938" i="7"/>
  <c r="D1938" i="7" s="1"/>
  <c r="F1944" i="1" s="1"/>
  <c r="G1944" i="1" s="1"/>
  <c r="C1922" i="7"/>
  <c r="D1922" i="7" s="1"/>
  <c r="F1928" i="1" s="1"/>
  <c r="G1928" i="1" s="1"/>
  <c r="C1939" i="7"/>
  <c r="D1939" i="7" s="1"/>
  <c r="C1947" i="7"/>
  <c r="D1947" i="7" s="1"/>
  <c r="C1919" i="7"/>
  <c r="D1919" i="7" s="1"/>
  <c r="C1923" i="7"/>
  <c r="D1923" i="7" s="1"/>
  <c r="D58" i="6"/>
  <c r="C1681" i="7"/>
  <c r="D1681" i="7" s="1"/>
  <c r="F1687" i="1" s="1"/>
  <c r="G1687" i="1" s="1"/>
  <c r="C1689" i="7"/>
  <c r="D1689" i="7" s="1"/>
  <c r="F1695" i="1" s="1"/>
  <c r="G1695" i="1" s="1"/>
  <c r="C1697" i="7"/>
  <c r="D1697" i="7" s="1"/>
  <c r="F1703" i="1" s="1"/>
  <c r="G1703" i="1" s="1"/>
  <c r="C1705" i="7"/>
  <c r="D1705" i="7" s="1"/>
  <c r="F1711" i="1" s="1"/>
  <c r="G1711" i="1" s="1"/>
  <c r="C1682" i="7"/>
  <c r="D1682" i="7" s="1"/>
  <c r="F1688" i="1" s="1"/>
  <c r="G1688" i="1" s="1"/>
  <c r="C1690" i="7"/>
  <c r="D1690" i="7" s="1"/>
  <c r="F1696" i="1" s="1"/>
  <c r="G1696" i="1" s="1"/>
  <c r="C1698" i="7"/>
  <c r="D1698" i="7" s="1"/>
  <c r="F1704" i="1" s="1"/>
  <c r="G1704" i="1" s="1"/>
  <c r="C1706" i="7"/>
  <c r="D1706" i="7" s="1"/>
  <c r="F1712" i="1" s="1"/>
  <c r="G1712" i="1" s="1"/>
  <c r="C1683" i="7"/>
  <c r="D1683" i="7" s="1"/>
  <c r="C1691" i="7"/>
  <c r="D1691" i="7" s="1"/>
  <c r="C1699" i="7"/>
  <c r="D1699" i="7" s="1"/>
  <c r="C1676" i="7"/>
  <c r="D1676" i="7" s="1"/>
  <c r="C1684" i="7"/>
  <c r="D1684" i="7" s="1"/>
  <c r="C1692" i="7"/>
  <c r="D1692" i="7" s="1"/>
  <c r="F1698" i="1" s="1"/>
  <c r="G1698" i="1" s="1"/>
  <c r="C1700" i="7"/>
  <c r="D1700" i="7" s="1"/>
  <c r="C1677" i="7"/>
  <c r="D1677" i="7" s="1"/>
  <c r="F1683" i="1" s="1"/>
  <c r="G1683" i="1" s="1"/>
  <c r="C1693" i="7"/>
  <c r="D1693" i="7" s="1"/>
  <c r="F1699" i="1" s="1"/>
  <c r="G1699" i="1" s="1"/>
  <c r="C1678" i="7"/>
  <c r="D1678" i="7" s="1"/>
  <c r="C1694" i="7"/>
  <c r="D1694" i="7" s="1"/>
  <c r="C1679" i="7"/>
  <c r="D1679" i="7" s="1"/>
  <c r="C1695" i="7"/>
  <c r="D1695" i="7" s="1"/>
  <c r="C1685" i="7"/>
  <c r="D1685" i="7" s="1"/>
  <c r="F1691" i="1" s="1"/>
  <c r="G1691" i="1" s="1"/>
  <c r="C1701" i="7"/>
  <c r="D1701" i="7" s="1"/>
  <c r="F1707" i="1" s="1"/>
  <c r="G1707" i="1" s="1"/>
  <c r="C1696" i="7"/>
  <c r="D1696" i="7" s="1"/>
  <c r="F1702" i="1" s="1"/>
  <c r="G1702" i="1" s="1"/>
  <c r="C1702" i="7"/>
  <c r="D1702" i="7" s="1"/>
  <c r="C1703" i="7"/>
  <c r="D1703" i="7" s="1"/>
  <c r="C1686" i="7"/>
  <c r="D1686" i="7" s="1"/>
  <c r="C1704" i="7"/>
  <c r="D1704" i="7" s="1"/>
  <c r="F1710" i="1" s="1"/>
  <c r="G1710" i="1" s="1"/>
  <c r="C1687" i="7"/>
  <c r="D1687" i="7" s="1"/>
  <c r="C1688" i="7"/>
  <c r="D1688" i="7" s="1"/>
  <c r="C1680" i="7"/>
  <c r="D1680" i="7" s="1"/>
  <c r="D50" i="6"/>
  <c r="C1433" i="7"/>
  <c r="D1433" i="7" s="1"/>
  <c r="F1439" i="1" s="1"/>
  <c r="G1439" i="1" s="1"/>
  <c r="C1441" i="7"/>
  <c r="D1441" i="7" s="1"/>
  <c r="F1447" i="1" s="1"/>
  <c r="G1447" i="1" s="1"/>
  <c r="C1449" i="7"/>
  <c r="D1449" i="7" s="1"/>
  <c r="F1455" i="1" s="1"/>
  <c r="G1455" i="1" s="1"/>
  <c r="C1457" i="7"/>
  <c r="D1457" i="7" s="1"/>
  <c r="F1463" i="1" s="1"/>
  <c r="G1463" i="1" s="1"/>
  <c r="C1434" i="7"/>
  <c r="D1434" i="7" s="1"/>
  <c r="F1440" i="1" s="1"/>
  <c r="G1440" i="1" s="1"/>
  <c r="C1442" i="7"/>
  <c r="D1442" i="7" s="1"/>
  <c r="F1448" i="1" s="1"/>
  <c r="G1448" i="1" s="1"/>
  <c r="C1450" i="7"/>
  <c r="D1450" i="7" s="1"/>
  <c r="F1456" i="1" s="1"/>
  <c r="G1456" i="1" s="1"/>
  <c r="C1458" i="7"/>
  <c r="D1458" i="7" s="1"/>
  <c r="F1464" i="1" s="1"/>
  <c r="G1464" i="1" s="1"/>
  <c r="C1435" i="7"/>
  <c r="D1435" i="7" s="1"/>
  <c r="C1443" i="7"/>
  <c r="D1443" i="7" s="1"/>
  <c r="C1451" i="7"/>
  <c r="D1451" i="7" s="1"/>
  <c r="C1459" i="7"/>
  <c r="D1459" i="7" s="1"/>
  <c r="C1436" i="7"/>
  <c r="D1436" i="7" s="1"/>
  <c r="C1444" i="7"/>
  <c r="D1444" i="7" s="1"/>
  <c r="C1452" i="7"/>
  <c r="D1452" i="7" s="1"/>
  <c r="C1460" i="7"/>
  <c r="D1460" i="7" s="1"/>
  <c r="C1437" i="7"/>
  <c r="D1437" i="7" s="1"/>
  <c r="F1443" i="1" s="1"/>
  <c r="G1443" i="1" s="1"/>
  <c r="C1453" i="7"/>
  <c r="D1453" i="7" s="1"/>
  <c r="F1459" i="1" s="1"/>
  <c r="G1459" i="1" s="1"/>
  <c r="C1438" i="7"/>
  <c r="D1438" i="7" s="1"/>
  <c r="C1454" i="7"/>
  <c r="D1454" i="7" s="1"/>
  <c r="F1460" i="1" s="1"/>
  <c r="G1460" i="1" s="1"/>
  <c r="C1439" i="7"/>
  <c r="D1439" i="7" s="1"/>
  <c r="C1455" i="7"/>
  <c r="D1455" i="7" s="1"/>
  <c r="C1445" i="7"/>
  <c r="D1445" i="7" s="1"/>
  <c r="F1451" i="1" s="1"/>
  <c r="G1451" i="1" s="1"/>
  <c r="C1461" i="7"/>
  <c r="D1461" i="7" s="1"/>
  <c r="F1467" i="1" s="1"/>
  <c r="G1467" i="1" s="1"/>
  <c r="C1440" i="7"/>
  <c r="D1440" i="7" s="1"/>
  <c r="C1446" i="7"/>
  <c r="D1446" i="7" s="1"/>
  <c r="C1447" i="7"/>
  <c r="D1447" i="7" s="1"/>
  <c r="C1462" i="7"/>
  <c r="D1462" i="7" s="1"/>
  <c r="C1448" i="7"/>
  <c r="D1448" i="7" s="1"/>
  <c r="C1456" i="7"/>
  <c r="D1456" i="7" s="1"/>
  <c r="C1463" i="7"/>
  <c r="D1463" i="7" s="1"/>
  <c r="F1469" i="1" s="1"/>
  <c r="G1469" i="1" s="1"/>
  <c r="D42" i="6"/>
  <c r="C1193" i="7"/>
  <c r="D1193" i="7" s="1"/>
  <c r="F1199" i="1" s="1"/>
  <c r="G1199" i="1" s="1"/>
  <c r="C1201" i="7"/>
  <c r="D1201" i="7" s="1"/>
  <c r="F1207" i="1" s="1"/>
  <c r="G1207" i="1" s="1"/>
  <c r="C1209" i="7"/>
  <c r="D1209" i="7" s="1"/>
  <c r="F1215" i="1" s="1"/>
  <c r="G1215" i="1" s="1"/>
  <c r="C1217" i="7"/>
  <c r="D1217" i="7" s="1"/>
  <c r="F1223" i="1" s="1"/>
  <c r="G1223" i="1" s="1"/>
  <c r="C1194" i="7"/>
  <c r="D1194" i="7" s="1"/>
  <c r="F1200" i="1" s="1"/>
  <c r="G1200" i="1" s="1"/>
  <c r="C1202" i="7"/>
  <c r="D1202" i="7" s="1"/>
  <c r="F1208" i="1" s="1"/>
  <c r="G1208" i="1" s="1"/>
  <c r="C1210" i="7"/>
  <c r="D1210" i="7" s="1"/>
  <c r="F1216" i="1" s="1"/>
  <c r="G1216" i="1" s="1"/>
  <c r="C1218" i="7"/>
  <c r="D1218" i="7" s="1"/>
  <c r="F1224" i="1" s="1"/>
  <c r="G1224" i="1" s="1"/>
  <c r="C1195" i="7"/>
  <c r="D1195" i="7" s="1"/>
  <c r="C1203" i="7"/>
  <c r="D1203" i="7" s="1"/>
  <c r="C1211" i="7"/>
  <c r="D1211" i="7" s="1"/>
  <c r="C1196" i="7"/>
  <c r="D1196" i="7" s="1"/>
  <c r="C1204" i="7"/>
  <c r="D1204" i="7" s="1"/>
  <c r="C1212" i="7"/>
  <c r="D1212" i="7" s="1"/>
  <c r="C1197" i="7"/>
  <c r="D1197" i="7" s="1"/>
  <c r="F1203" i="1" s="1"/>
  <c r="G1203" i="1" s="1"/>
  <c r="C1213" i="7"/>
  <c r="D1213" i="7" s="1"/>
  <c r="F1219" i="1" s="1"/>
  <c r="G1219" i="1" s="1"/>
  <c r="C1198" i="7"/>
  <c r="D1198" i="7" s="1"/>
  <c r="F1204" i="1" s="1"/>
  <c r="G1204" i="1" s="1"/>
  <c r="C1214" i="7"/>
  <c r="D1214" i="7" s="1"/>
  <c r="C1199" i="7"/>
  <c r="D1199" i="7" s="1"/>
  <c r="C1215" i="7"/>
  <c r="D1215" i="7" s="1"/>
  <c r="C1189" i="7"/>
  <c r="D1189" i="7" s="1"/>
  <c r="F1195" i="1" s="1"/>
  <c r="G1195" i="1" s="1"/>
  <c r="C1205" i="7"/>
  <c r="D1205" i="7" s="1"/>
  <c r="F1211" i="1" s="1"/>
  <c r="G1211" i="1" s="1"/>
  <c r="C1216" i="7"/>
  <c r="D1216" i="7" s="1"/>
  <c r="F1222" i="1" s="1"/>
  <c r="G1222" i="1" s="1"/>
  <c r="C1190" i="7"/>
  <c r="D1190" i="7" s="1"/>
  <c r="C1191" i="7"/>
  <c r="D1191" i="7" s="1"/>
  <c r="C1206" i="7"/>
  <c r="D1206" i="7" s="1"/>
  <c r="C1192" i="7"/>
  <c r="D1192" i="7" s="1"/>
  <c r="C1200" i="7"/>
  <c r="D1200" i="7" s="1"/>
  <c r="F1206" i="1" s="1"/>
  <c r="G1206" i="1" s="1"/>
  <c r="C1207" i="7"/>
  <c r="D1207" i="7" s="1"/>
  <c r="C1208" i="7"/>
  <c r="D1208" i="7" s="1"/>
  <c r="F1214" i="1" s="1"/>
  <c r="G1214" i="1" s="1"/>
  <c r="D34" i="6"/>
  <c r="C953" i="7"/>
  <c r="D953" i="7" s="1"/>
  <c r="F959" i="1" s="1"/>
  <c r="G959" i="1" s="1"/>
  <c r="C961" i="7"/>
  <c r="D961" i="7" s="1"/>
  <c r="F967" i="1" s="1"/>
  <c r="G967" i="1" s="1"/>
  <c r="C969" i="7"/>
  <c r="D969" i="7" s="1"/>
  <c r="F975" i="1" s="1"/>
  <c r="G975" i="1" s="1"/>
  <c r="C946" i="7"/>
  <c r="D946" i="7" s="1"/>
  <c r="F952" i="1" s="1"/>
  <c r="G952" i="1" s="1"/>
  <c r="C954" i="7"/>
  <c r="D954" i="7" s="1"/>
  <c r="F960" i="1" s="1"/>
  <c r="G960" i="1" s="1"/>
  <c r="C962" i="7"/>
  <c r="D962" i="7" s="1"/>
  <c r="F968" i="1" s="1"/>
  <c r="G968" i="1" s="1"/>
  <c r="C970" i="7"/>
  <c r="D970" i="7" s="1"/>
  <c r="F976" i="1" s="1"/>
  <c r="G976" i="1" s="1"/>
  <c r="C947" i="7"/>
  <c r="D947" i="7" s="1"/>
  <c r="C955" i="7"/>
  <c r="D955" i="7" s="1"/>
  <c r="C963" i="7"/>
  <c r="D963" i="7" s="1"/>
  <c r="C971" i="7"/>
  <c r="D971" i="7" s="1"/>
  <c r="C948" i="7"/>
  <c r="D948" i="7" s="1"/>
  <c r="C956" i="7"/>
  <c r="D956" i="7" s="1"/>
  <c r="C964" i="7"/>
  <c r="D964" i="7" s="1"/>
  <c r="C972" i="7"/>
  <c r="D972" i="7" s="1"/>
  <c r="C957" i="7"/>
  <c r="D957" i="7" s="1"/>
  <c r="F963" i="1" s="1"/>
  <c r="G963" i="1" s="1"/>
  <c r="C973" i="7"/>
  <c r="D973" i="7" s="1"/>
  <c r="F979" i="1" s="1"/>
  <c r="G979" i="1" s="1"/>
  <c r="C958" i="7"/>
  <c r="D958" i="7" s="1"/>
  <c r="C974" i="7"/>
  <c r="D974" i="7" s="1"/>
  <c r="C959" i="7"/>
  <c r="D959" i="7" s="1"/>
  <c r="C975" i="7"/>
  <c r="D975" i="7" s="1"/>
  <c r="C949" i="7"/>
  <c r="D949" i="7" s="1"/>
  <c r="F955" i="1" s="1"/>
  <c r="G955" i="1" s="1"/>
  <c r="C965" i="7"/>
  <c r="D965" i="7" s="1"/>
  <c r="F971" i="1" s="1"/>
  <c r="G971" i="1" s="1"/>
  <c r="C960" i="7"/>
  <c r="D960" i="7" s="1"/>
  <c r="C966" i="7"/>
  <c r="D966" i="7" s="1"/>
  <c r="F972" i="1" s="1"/>
  <c r="G972" i="1" s="1"/>
  <c r="C967" i="7"/>
  <c r="D967" i="7" s="1"/>
  <c r="C950" i="7"/>
  <c r="D950" i="7" s="1"/>
  <c r="C951" i="7"/>
  <c r="D951" i="7" s="1"/>
  <c r="C952" i="7"/>
  <c r="D952" i="7" s="1"/>
  <c r="C968" i="7"/>
  <c r="D968" i="7" s="1"/>
  <c r="C976" i="7"/>
  <c r="D976" i="7" s="1"/>
  <c r="D26" i="6"/>
  <c r="C705" i="7"/>
  <c r="D705" i="7" s="1"/>
  <c r="F711" i="1" s="1"/>
  <c r="G711" i="1" s="1"/>
  <c r="C713" i="7"/>
  <c r="D713" i="7" s="1"/>
  <c r="F719" i="1" s="1"/>
  <c r="G719" i="1" s="1"/>
  <c r="C721" i="7"/>
  <c r="D721" i="7" s="1"/>
  <c r="F727" i="1" s="1"/>
  <c r="G727" i="1" s="1"/>
  <c r="C729" i="7"/>
  <c r="D729" i="7" s="1"/>
  <c r="F735" i="1" s="1"/>
  <c r="G735" i="1" s="1"/>
  <c r="C706" i="7"/>
  <c r="D706" i="7" s="1"/>
  <c r="F712" i="1" s="1"/>
  <c r="G712" i="1" s="1"/>
  <c r="C714" i="7"/>
  <c r="D714" i="7" s="1"/>
  <c r="F720" i="1" s="1"/>
  <c r="G720" i="1" s="1"/>
  <c r="C722" i="7"/>
  <c r="D722" i="7" s="1"/>
  <c r="F728" i="1" s="1"/>
  <c r="G728" i="1" s="1"/>
  <c r="C730" i="7"/>
  <c r="D730" i="7" s="1"/>
  <c r="F736" i="1" s="1"/>
  <c r="G736" i="1" s="1"/>
  <c r="C707" i="7"/>
  <c r="D707" i="7" s="1"/>
  <c r="C715" i="7"/>
  <c r="D715" i="7" s="1"/>
  <c r="C723" i="7"/>
  <c r="D723" i="7" s="1"/>
  <c r="C731" i="7"/>
  <c r="D731" i="7" s="1"/>
  <c r="C708" i="7"/>
  <c r="D708" i="7" s="1"/>
  <c r="C716" i="7"/>
  <c r="D716" i="7" s="1"/>
  <c r="C724" i="7"/>
  <c r="D724" i="7" s="1"/>
  <c r="C732" i="7"/>
  <c r="D732" i="7" s="1"/>
  <c r="C717" i="7"/>
  <c r="D717" i="7" s="1"/>
  <c r="F723" i="1" s="1"/>
  <c r="G723" i="1" s="1"/>
  <c r="C702" i="7"/>
  <c r="D702" i="7" s="1"/>
  <c r="C718" i="7"/>
  <c r="D718" i="7" s="1"/>
  <c r="C703" i="7"/>
  <c r="D703" i="7" s="1"/>
  <c r="C719" i="7"/>
  <c r="D719" i="7" s="1"/>
  <c r="C709" i="7"/>
  <c r="D709" i="7" s="1"/>
  <c r="F715" i="1" s="1"/>
  <c r="G715" i="1" s="1"/>
  <c r="C725" i="7"/>
  <c r="D725" i="7" s="1"/>
  <c r="F731" i="1" s="1"/>
  <c r="G731" i="1" s="1"/>
  <c r="C704" i="7"/>
  <c r="D704" i="7" s="1"/>
  <c r="C710" i="7"/>
  <c r="D710" i="7" s="1"/>
  <c r="C711" i="7"/>
  <c r="D711" i="7" s="1"/>
  <c r="C726" i="7"/>
  <c r="D726" i="7" s="1"/>
  <c r="C727" i="7"/>
  <c r="D727" i="7" s="1"/>
  <c r="C712" i="7"/>
  <c r="D712" i="7" s="1"/>
  <c r="C720" i="7"/>
  <c r="D720" i="7" s="1"/>
  <c r="C728" i="7"/>
  <c r="D728" i="7" s="1"/>
  <c r="D18" i="6"/>
  <c r="C459" i="7"/>
  <c r="D459" i="7" s="1"/>
  <c r="C467" i="7"/>
  <c r="D467" i="7" s="1"/>
  <c r="C475" i="7"/>
  <c r="D475" i="7" s="1"/>
  <c r="C483" i="7"/>
  <c r="D483" i="7" s="1"/>
  <c r="C460" i="7"/>
  <c r="D460" i="7" s="1"/>
  <c r="C468" i="7"/>
  <c r="D468" i="7" s="1"/>
  <c r="C476" i="7"/>
  <c r="D476" i="7" s="1"/>
  <c r="C484" i="7"/>
  <c r="D484" i="7" s="1"/>
  <c r="C461" i="7"/>
  <c r="D461" i="7" s="1"/>
  <c r="F467" i="1" s="1"/>
  <c r="G467" i="1" s="1"/>
  <c r="C469" i="7"/>
  <c r="D469" i="7" s="1"/>
  <c r="F475" i="1" s="1"/>
  <c r="G475" i="1" s="1"/>
  <c r="C477" i="7"/>
  <c r="D477" i="7" s="1"/>
  <c r="F483" i="1" s="1"/>
  <c r="G483" i="1" s="1"/>
  <c r="C485" i="7"/>
  <c r="D485" i="7" s="1"/>
  <c r="F491" i="1" s="1"/>
  <c r="G491" i="1" s="1"/>
  <c r="C462" i="7"/>
  <c r="D462" i="7" s="1"/>
  <c r="C470" i="7"/>
  <c r="D470" i="7" s="1"/>
  <c r="C478" i="7"/>
  <c r="D478" i="7" s="1"/>
  <c r="C486" i="7"/>
  <c r="D486" i="7" s="1"/>
  <c r="C471" i="7"/>
  <c r="D471" i="7" s="1"/>
  <c r="C487" i="7"/>
  <c r="D487" i="7" s="1"/>
  <c r="C472" i="7"/>
  <c r="D472" i="7" s="1"/>
  <c r="C473" i="7"/>
  <c r="D473" i="7" s="1"/>
  <c r="F479" i="1" s="1"/>
  <c r="G479" i="1" s="1"/>
  <c r="C458" i="7"/>
  <c r="D458" i="7" s="1"/>
  <c r="F464" i="1" s="1"/>
  <c r="G464" i="1" s="1"/>
  <c r="C474" i="7"/>
  <c r="D474" i="7" s="1"/>
  <c r="F480" i="1" s="1"/>
  <c r="G480" i="1" s="1"/>
  <c r="C463" i="7"/>
  <c r="D463" i="7" s="1"/>
  <c r="C464" i="7"/>
  <c r="D464" i="7" s="1"/>
  <c r="C465" i="7"/>
  <c r="D465" i="7" s="1"/>
  <c r="F471" i="1" s="1"/>
  <c r="G471" i="1" s="1"/>
  <c r="C479" i="7"/>
  <c r="D479" i="7" s="1"/>
  <c r="C466" i="7"/>
  <c r="D466" i="7" s="1"/>
  <c r="F472" i="1" s="1"/>
  <c r="G472" i="1" s="1"/>
  <c r="C480" i="7"/>
  <c r="D480" i="7" s="1"/>
  <c r="C481" i="7"/>
  <c r="D481" i="7" s="1"/>
  <c r="F487" i="1" s="1"/>
  <c r="G487" i="1" s="1"/>
  <c r="C482" i="7"/>
  <c r="D482" i="7" s="1"/>
  <c r="F488" i="1" s="1"/>
  <c r="G488" i="1" s="1"/>
  <c r="D10" i="6"/>
  <c r="C219" i="7"/>
  <c r="D219" i="7" s="1"/>
  <c r="C227" i="7"/>
  <c r="D227" i="7" s="1"/>
  <c r="C235" i="7"/>
  <c r="D235" i="7" s="1"/>
  <c r="C243" i="7"/>
  <c r="D243" i="7" s="1"/>
  <c r="C220" i="7"/>
  <c r="D220" i="7" s="1"/>
  <c r="C228" i="7"/>
  <c r="D228" i="7" s="1"/>
  <c r="C236" i="7"/>
  <c r="D236" i="7" s="1"/>
  <c r="C244" i="7"/>
  <c r="D244" i="7" s="1"/>
  <c r="C221" i="7"/>
  <c r="D221" i="7" s="1"/>
  <c r="F227" i="1" s="1"/>
  <c r="G227" i="1" s="1"/>
  <c r="C229" i="7"/>
  <c r="D229" i="7" s="1"/>
  <c r="F235" i="1" s="1"/>
  <c r="G235" i="1" s="1"/>
  <c r="C237" i="7"/>
  <c r="D237" i="7" s="1"/>
  <c r="F243" i="1" s="1"/>
  <c r="G243" i="1" s="1"/>
  <c r="C245" i="7"/>
  <c r="D245" i="7" s="1"/>
  <c r="F251" i="1" s="1"/>
  <c r="G251" i="1" s="1"/>
  <c r="C222" i="7"/>
  <c r="D222" i="7" s="1"/>
  <c r="C230" i="7"/>
  <c r="D230" i="7" s="1"/>
  <c r="C238" i="7"/>
  <c r="D238" i="7" s="1"/>
  <c r="C215" i="7"/>
  <c r="D215" i="7" s="1"/>
  <c r="C231" i="7"/>
  <c r="D231" i="7" s="1"/>
  <c r="C216" i="7"/>
  <c r="D216" i="7" s="1"/>
  <c r="C232" i="7"/>
  <c r="D232" i="7" s="1"/>
  <c r="F238" i="1" s="1"/>
  <c r="G238" i="1" s="1"/>
  <c r="C217" i="7"/>
  <c r="D217" i="7" s="1"/>
  <c r="F223" i="1" s="1"/>
  <c r="G223" i="1" s="1"/>
  <c r="C233" i="7"/>
  <c r="D233" i="7" s="1"/>
  <c r="F239" i="1" s="1"/>
  <c r="G239" i="1" s="1"/>
  <c r="C218" i="7"/>
  <c r="D218" i="7" s="1"/>
  <c r="F224" i="1" s="1"/>
  <c r="G224" i="1" s="1"/>
  <c r="C234" i="7"/>
  <c r="D234" i="7" s="1"/>
  <c r="F240" i="1" s="1"/>
  <c r="G240" i="1" s="1"/>
  <c r="C239" i="7"/>
  <c r="D239" i="7" s="1"/>
  <c r="C240" i="7"/>
  <c r="D240" i="7" s="1"/>
  <c r="C241" i="7"/>
  <c r="D241" i="7" s="1"/>
  <c r="F247" i="1" s="1"/>
  <c r="G247" i="1" s="1"/>
  <c r="C223" i="7"/>
  <c r="D223" i="7" s="1"/>
  <c r="C224" i="7"/>
  <c r="D224" i="7" s="1"/>
  <c r="C225" i="7"/>
  <c r="D225" i="7" s="1"/>
  <c r="F231" i="1" s="1"/>
  <c r="G231" i="1" s="1"/>
  <c r="C226" i="7"/>
  <c r="D226" i="7" s="1"/>
  <c r="F232" i="1" s="1"/>
  <c r="G232" i="1" s="1"/>
  <c r="C242" i="7"/>
  <c r="D242" i="7" s="1"/>
  <c r="F248" i="1" s="1"/>
  <c r="G248" i="1" s="1"/>
  <c r="I283" i="6"/>
  <c r="F8527" i="7"/>
  <c r="G8527" i="7" s="1"/>
  <c r="F8535" i="7"/>
  <c r="G8535" i="7" s="1"/>
  <c r="F8543" i="7"/>
  <c r="G8543" i="7" s="1"/>
  <c r="F8551" i="7"/>
  <c r="G8551" i="7" s="1"/>
  <c r="F8528" i="7"/>
  <c r="G8528" i="7" s="1"/>
  <c r="F8536" i="7"/>
  <c r="G8536" i="7" s="1"/>
  <c r="F8544" i="7"/>
  <c r="G8544" i="7" s="1"/>
  <c r="F8552" i="7"/>
  <c r="G8552" i="7" s="1"/>
  <c r="F8530" i="7"/>
  <c r="G8530" i="7" s="1"/>
  <c r="F8538" i="7"/>
  <c r="G8538" i="7" s="1"/>
  <c r="F8546" i="7"/>
  <c r="G8546" i="7" s="1"/>
  <c r="F8554" i="7"/>
  <c r="G8554" i="7" s="1"/>
  <c r="F8524" i="7"/>
  <c r="G8524" i="7" s="1"/>
  <c r="F8532" i="7"/>
  <c r="G8532" i="7" s="1"/>
  <c r="F8540" i="7"/>
  <c r="G8540" i="7" s="1"/>
  <c r="F8548" i="7"/>
  <c r="G8548" i="7" s="1"/>
  <c r="F8537" i="7"/>
  <c r="G8537" i="7" s="1"/>
  <c r="F8553" i="7"/>
  <c r="G8553" i="7" s="1"/>
  <c r="F8525" i="7"/>
  <c r="G8525" i="7" s="1"/>
  <c r="F8550" i="7"/>
  <c r="G8550" i="7" s="1"/>
  <c r="F8539" i="7"/>
  <c r="G8539" i="7" s="1"/>
  <c r="F8541" i="7"/>
  <c r="G8541" i="7" s="1"/>
  <c r="F8545" i="7"/>
  <c r="G8545" i="7" s="1"/>
  <c r="F8526" i="7"/>
  <c r="G8526" i="7" s="1"/>
  <c r="F8542" i="7"/>
  <c r="G8542" i="7" s="1"/>
  <c r="F8529" i="7"/>
  <c r="G8529" i="7" s="1"/>
  <c r="F8533" i="7"/>
  <c r="G8533" i="7" s="1"/>
  <c r="F8531" i="7"/>
  <c r="G8531" i="7" s="1"/>
  <c r="F8547" i="7"/>
  <c r="G8547" i="7" s="1"/>
  <c r="F8549" i="7"/>
  <c r="G8549" i="7" s="1"/>
  <c r="F8534" i="7"/>
  <c r="G8534" i="7" s="1"/>
  <c r="I275" i="6"/>
  <c r="F8287" i="7"/>
  <c r="G8287" i="7" s="1"/>
  <c r="F8295" i="7"/>
  <c r="G8295" i="7" s="1"/>
  <c r="F8303" i="7"/>
  <c r="G8303" i="7" s="1"/>
  <c r="F8311" i="7"/>
  <c r="G8311" i="7" s="1"/>
  <c r="F8288" i="7"/>
  <c r="G8288" i="7" s="1"/>
  <c r="F8296" i="7"/>
  <c r="G8296" i="7" s="1"/>
  <c r="F8304" i="7"/>
  <c r="G8304" i="7" s="1"/>
  <c r="F8282" i="7"/>
  <c r="G8282" i="7" s="1"/>
  <c r="F8290" i="7"/>
  <c r="G8290" i="7" s="1"/>
  <c r="F8298" i="7"/>
  <c r="G8298" i="7" s="1"/>
  <c r="F8306" i="7"/>
  <c r="G8306" i="7" s="1"/>
  <c r="F8284" i="7"/>
  <c r="G8284" i="7" s="1"/>
  <c r="F8292" i="7"/>
  <c r="G8292" i="7" s="1"/>
  <c r="F8300" i="7"/>
  <c r="G8300" i="7" s="1"/>
  <c r="F8308" i="7"/>
  <c r="G8308" i="7" s="1"/>
  <c r="F8297" i="7"/>
  <c r="G8297" i="7" s="1"/>
  <c r="F8301" i="7"/>
  <c r="G8301" i="7" s="1"/>
  <c r="F8289" i="7"/>
  <c r="G8289" i="7" s="1"/>
  <c r="F8294" i="7"/>
  <c r="G8294" i="7" s="1"/>
  <c r="F8283" i="7"/>
  <c r="G8283" i="7" s="1"/>
  <c r="F8299" i="7"/>
  <c r="G8299" i="7" s="1"/>
  <c r="F8285" i="7"/>
  <c r="G8285" i="7" s="1"/>
  <c r="F8305" i="7"/>
  <c r="G8305" i="7" s="1"/>
  <c r="F8310" i="7"/>
  <c r="G8310" i="7" s="1"/>
  <c r="F8286" i="7"/>
  <c r="G8286" i="7" s="1"/>
  <c r="F8302" i="7"/>
  <c r="G8302" i="7" s="1"/>
  <c r="F8293" i="7"/>
  <c r="G8293" i="7" s="1"/>
  <c r="F8291" i="7"/>
  <c r="G8291" i="7" s="1"/>
  <c r="F8307" i="7"/>
  <c r="G8307" i="7" s="1"/>
  <c r="F8309" i="7"/>
  <c r="G8309" i="7" s="1"/>
  <c r="I267" i="6"/>
  <c r="F8039" i="7"/>
  <c r="G8039" i="7" s="1"/>
  <c r="F8047" i="7"/>
  <c r="G8047" i="7" s="1"/>
  <c r="F8055" i="7"/>
  <c r="G8055" i="7" s="1"/>
  <c r="F8063" i="7"/>
  <c r="G8063" i="7" s="1"/>
  <c r="F8040" i="7"/>
  <c r="G8040" i="7" s="1"/>
  <c r="F8048" i="7"/>
  <c r="G8048" i="7" s="1"/>
  <c r="F8056" i="7"/>
  <c r="G8056" i="7" s="1"/>
  <c r="F8064" i="7"/>
  <c r="G8064" i="7" s="1"/>
  <c r="F8042" i="7"/>
  <c r="G8042" i="7" s="1"/>
  <c r="F8050" i="7"/>
  <c r="G8050" i="7" s="1"/>
  <c r="F8058" i="7"/>
  <c r="G8058" i="7" s="1"/>
  <c r="F8066" i="7"/>
  <c r="G8066" i="7" s="1"/>
  <c r="F8044" i="7"/>
  <c r="G8044" i="7" s="1"/>
  <c r="F8052" i="7"/>
  <c r="G8052" i="7" s="1"/>
  <c r="F8060" i="7"/>
  <c r="G8060" i="7" s="1"/>
  <c r="F8068" i="7"/>
  <c r="G8068" i="7" s="1"/>
  <c r="F8041" i="7"/>
  <c r="G8041" i="7" s="1"/>
  <c r="F8057" i="7"/>
  <c r="G8057" i="7" s="1"/>
  <c r="F8061" i="7"/>
  <c r="G8061" i="7" s="1"/>
  <c r="F8065" i="7"/>
  <c r="G8065" i="7" s="1"/>
  <c r="F8054" i="7"/>
  <c r="G8054" i="7" s="1"/>
  <c r="F8043" i="7"/>
  <c r="G8043" i="7" s="1"/>
  <c r="F8059" i="7"/>
  <c r="G8059" i="7" s="1"/>
  <c r="F8045" i="7"/>
  <c r="G8045" i="7" s="1"/>
  <c r="F8038" i="7"/>
  <c r="G8038" i="7" s="1"/>
  <c r="F8046" i="7"/>
  <c r="G8046" i="7" s="1"/>
  <c r="F8062" i="7"/>
  <c r="G8062" i="7" s="1"/>
  <c r="F8049" i="7"/>
  <c r="G8049" i="7" s="1"/>
  <c r="F8053" i="7"/>
  <c r="G8053" i="7" s="1"/>
  <c r="F8051" i="7"/>
  <c r="G8051" i="7" s="1"/>
  <c r="F8067" i="7"/>
  <c r="G8067" i="7" s="1"/>
  <c r="I259" i="6"/>
  <c r="F7799" i="7"/>
  <c r="G7799" i="7" s="1"/>
  <c r="F7807" i="7"/>
  <c r="G7807" i="7" s="1"/>
  <c r="F7815" i="7"/>
  <c r="G7815" i="7" s="1"/>
  <c r="F7823" i="7"/>
  <c r="G7823" i="7" s="1"/>
  <c r="F7800" i="7"/>
  <c r="G7800" i="7" s="1"/>
  <c r="F7808" i="7"/>
  <c r="G7808" i="7" s="1"/>
  <c r="F7816" i="7"/>
  <c r="G7816" i="7" s="1"/>
  <c r="F7794" i="7"/>
  <c r="G7794" i="7" s="1"/>
  <c r="F7802" i="7"/>
  <c r="G7802" i="7" s="1"/>
  <c r="F7810" i="7"/>
  <c r="G7810" i="7" s="1"/>
  <c r="F7818" i="7"/>
  <c r="G7818" i="7" s="1"/>
  <c r="F7796" i="7"/>
  <c r="G7796" i="7" s="1"/>
  <c r="F7804" i="7"/>
  <c r="G7804" i="7" s="1"/>
  <c r="F7812" i="7"/>
  <c r="G7812" i="7" s="1"/>
  <c r="F7820" i="7"/>
  <c r="G7820" i="7" s="1"/>
  <c r="F7801" i="7"/>
  <c r="G7801" i="7" s="1"/>
  <c r="F7817" i="7"/>
  <c r="G7817" i="7" s="1"/>
  <c r="F7805" i="7"/>
  <c r="G7805" i="7" s="1"/>
  <c r="F7814" i="7"/>
  <c r="G7814" i="7" s="1"/>
  <c r="F7803" i="7"/>
  <c r="G7803" i="7" s="1"/>
  <c r="F7819" i="7"/>
  <c r="G7819" i="7" s="1"/>
  <c r="F7821" i="7"/>
  <c r="G7821" i="7" s="1"/>
  <c r="F7793" i="7"/>
  <c r="G7793" i="7" s="1"/>
  <c r="F7797" i="7"/>
  <c r="G7797" i="7" s="1"/>
  <c r="F7806" i="7"/>
  <c r="G7806" i="7" s="1"/>
  <c r="F7822" i="7"/>
  <c r="G7822" i="7" s="1"/>
  <c r="F7809" i="7"/>
  <c r="G7809" i="7" s="1"/>
  <c r="F7798" i="7"/>
  <c r="G7798" i="7" s="1"/>
  <c r="F7795" i="7"/>
  <c r="G7795" i="7" s="1"/>
  <c r="F7811" i="7"/>
  <c r="G7811" i="7" s="1"/>
  <c r="F7813" i="7"/>
  <c r="G7813" i="7" s="1"/>
  <c r="I251" i="6"/>
  <c r="F7551" i="7"/>
  <c r="G7551" i="7" s="1"/>
  <c r="F7559" i="7"/>
  <c r="G7559" i="7" s="1"/>
  <c r="F7567" i="7"/>
  <c r="G7567" i="7" s="1"/>
  <c r="F7575" i="7"/>
  <c r="G7575" i="7" s="1"/>
  <c r="F7552" i="7"/>
  <c r="G7552" i="7" s="1"/>
  <c r="F7560" i="7"/>
  <c r="G7560" i="7" s="1"/>
  <c r="F7568" i="7"/>
  <c r="G7568" i="7" s="1"/>
  <c r="F7576" i="7"/>
  <c r="G7576" i="7" s="1"/>
  <c r="F7554" i="7"/>
  <c r="G7554" i="7" s="1"/>
  <c r="F7562" i="7"/>
  <c r="G7562" i="7" s="1"/>
  <c r="F7570" i="7"/>
  <c r="G7570" i="7" s="1"/>
  <c r="F7578" i="7"/>
  <c r="G7578" i="7" s="1"/>
  <c r="F7556" i="7"/>
  <c r="G7556" i="7" s="1"/>
  <c r="F7564" i="7"/>
  <c r="G7564" i="7" s="1"/>
  <c r="F7572" i="7"/>
  <c r="G7572" i="7" s="1"/>
  <c r="F7580" i="7"/>
  <c r="G7580" i="7" s="1"/>
  <c r="F7561" i="7"/>
  <c r="G7561" i="7" s="1"/>
  <c r="F7577" i="7"/>
  <c r="G7577" i="7" s="1"/>
  <c r="F7563" i="7"/>
  <c r="G7563" i="7" s="1"/>
  <c r="F7579" i="7"/>
  <c r="G7579" i="7" s="1"/>
  <c r="F7565" i="7"/>
  <c r="G7565" i="7" s="1"/>
  <c r="F7569" i="7"/>
  <c r="G7569" i="7" s="1"/>
  <c r="F7557" i="7"/>
  <c r="G7557" i="7" s="1"/>
  <c r="F7566" i="7"/>
  <c r="G7566" i="7" s="1"/>
  <c r="F7553" i="7"/>
  <c r="G7553" i="7" s="1"/>
  <c r="F7558" i="7"/>
  <c r="G7558" i="7" s="1"/>
  <c r="F7555" i="7"/>
  <c r="G7555" i="7" s="1"/>
  <c r="F7571" i="7"/>
  <c r="G7571" i="7" s="1"/>
  <c r="F7573" i="7"/>
  <c r="G7573" i="7" s="1"/>
  <c r="F7574" i="7"/>
  <c r="G7574" i="7" s="1"/>
  <c r="I243" i="6"/>
  <c r="F7311" i="7"/>
  <c r="G7311" i="7" s="1"/>
  <c r="F7319" i="7"/>
  <c r="G7319" i="7" s="1"/>
  <c r="F7327" i="7"/>
  <c r="G7327" i="7" s="1"/>
  <c r="F7335" i="7"/>
  <c r="G7335" i="7" s="1"/>
  <c r="F7312" i="7"/>
  <c r="G7312" i="7" s="1"/>
  <c r="F7320" i="7"/>
  <c r="G7320" i="7" s="1"/>
  <c r="F7328" i="7"/>
  <c r="G7328" i="7" s="1"/>
  <c r="F7336" i="7"/>
  <c r="G7336" i="7" s="1"/>
  <c r="F7314" i="7"/>
  <c r="G7314" i="7" s="1"/>
  <c r="F7322" i="7"/>
  <c r="G7322" i="7" s="1"/>
  <c r="F7330" i="7"/>
  <c r="G7330" i="7" s="1"/>
  <c r="F7338" i="7"/>
  <c r="G7338" i="7" s="1"/>
  <c r="F7308" i="7"/>
  <c r="G7308" i="7" s="1"/>
  <c r="F7316" i="7"/>
  <c r="G7316" i="7" s="1"/>
  <c r="F7324" i="7"/>
  <c r="G7324" i="7" s="1"/>
  <c r="F7332" i="7"/>
  <c r="G7332" i="7" s="1"/>
  <c r="F7321" i="7"/>
  <c r="G7321" i="7" s="1"/>
  <c r="F7337" i="7"/>
  <c r="G7337" i="7" s="1"/>
  <c r="F7309" i="7"/>
  <c r="G7309" i="7" s="1"/>
  <c r="F7313" i="7"/>
  <c r="G7313" i="7" s="1"/>
  <c r="F7323" i="7"/>
  <c r="G7323" i="7" s="1"/>
  <c r="F7325" i="7"/>
  <c r="G7325" i="7" s="1"/>
  <c r="F7318" i="7"/>
  <c r="G7318" i="7" s="1"/>
  <c r="F7310" i="7"/>
  <c r="G7310" i="7" s="1"/>
  <c r="F7326" i="7"/>
  <c r="G7326" i="7" s="1"/>
  <c r="F7329" i="7"/>
  <c r="G7329" i="7" s="1"/>
  <c r="F7333" i="7"/>
  <c r="G7333" i="7" s="1"/>
  <c r="F7334" i="7"/>
  <c r="G7334" i="7" s="1"/>
  <c r="F7315" i="7"/>
  <c r="G7315" i="7" s="1"/>
  <c r="F7331" i="7"/>
  <c r="G7331" i="7" s="1"/>
  <c r="F7317" i="7"/>
  <c r="G7317" i="7" s="1"/>
  <c r="I235" i="6"/>
  <c r="F7063" i="7"/>
  <c r="G7063" i="7" s="1"/>
  <c r="F7071" i="7"/>
  <c r="G7071" i="7" s="1"/>
  <c r="F7079" i="7"/>
  <c r="G7079" i="7" s="1"/>
  <c r="F7087" i="7"/>
  <c r="G7087" i="7" s="1"/>
  <c r="F7064" i="7"/>
  <c r="G7064" i="7" s="1"/>
  <c r="F7072" i="7"/>
  <c r="G7072" i="7" s="1"/>
  <c r="F7080" i="7"/>
  <c r="G7080" i="7" s="1"/>
  <c r="F7088" i="7"/>
  <c r="G7088" i="7" s="1"/>
  <c r="F7066" i="7"/>
  <c r="G7066" i="7" s="1"/>
  <c r="F7074" i="7"/>
  <c r="G7074" i="7" s="1"/>
  <c r="F7082" i="7"/>
  <c r="G7082" i="7" s="1"/>
  <c r="F7090" i="7"/>
  <c r="G7090" i="7" s="1"/>
  <c r="F7068" i="7"/>
  <c r="G7068" i="7" s="1"/>
  <c r="F7076" i="7"/>
  <c r="G7076" i="7" s="1"/>
  <c r="F7084" i="7"/>
  <c r="G7084" i="7" s="1"/>
  <c r="F7092" i="7"/>
  <c r="G7092" i="7" s="1"/>
  <c r="F7065" i="7"/>
  <c r="G7065" i="7" s="1"/>
  <c r="F7081" i="7"/>
  <c r="G7081" i="7" s="1"/>
  <c r="F7085" i="7"/>
  <c r="G7085" i="7" s="1"/>
  <c r="F7067" i="7"/>
  <c r="G7067" i="7" s="1"/>
  <c r="F7083" i="7"/>
  <c r="G7083" i="7" s="1"/>
  <c r="F7069" i="7"/>
  <c r="G7069" i="7" s="1"/>
  <c r="F7077" i="7"/>
  <c r="G7077" i="7" s="1"/>
  <c r="F7070" i="7"/>
  <c r="G7070" i="7" s="1"/>
  <c r="F7086" i="7"/>
  <c r="G7086" i="7" s="1"/>
  <c r="F7073" i="7"/>
  <c r="G7073" i="7" s="1"/>
  <c r="F7089" i="7"/>
  <c r="G7089" i="7" s="1"/>
  <c r="F7093" i="7"/>
  <c r="G7093" i="7" s="1"/>
  <c r="F7078" i="7"/>
  <c r="G7078" i="7" s="1"/>
  <c r="F7075" i="7"/>
  <c r="G7075" i="7" s="1"/>
  <c r="F7091" i="7"/>
  <c r="G7091" i="7" s="1"/>
  <c r="I227" i="6"/>
  <c r="F6823" i="7"/>
  <c r="G6823" i="7" s="1"/>
  <c r="F6831" i="7"/>
  <c r="G6831" i="7" s="1"/>
  <c r="F6839" i="7"/>
  <c r="G6839" i="7" s="1"/>
  <c r="F6847" i="7"/>
  <c r="G6847" i="7" s="1"/>
  <c r="F6824" i="7"/>
  <c r="G6824" i="7" s="1"/>
  <c r="F6832" i="7"/>
  <c r="G6832" i="7" s="1"/>
  <c r="F6840" i="7"/>
  <c r="G6840" i="7" s="1"/>
  <c r="F6848" i="7"/>
  <c r="G6848" i="7" s="1"/>
  <c r="F6826" i="7"/>
  <c r="G6826" i="7" s="1"/>
  <c r="F6834" i="7"/>
  <c r="G6834" i="7" s="1"/>
  <c r="F6842" i="7"/>
  <c r="G6842" i="7" s="1"/>
  <c r="F6850" i="7"/>
  <c r="G6850" i="7" s="1"/>
  <c r="F6828" i="7"/>
  <c r="G6828" i="7" s="1"/>
  <c r="F6836" i="7"/>
  <c r="G6836" i="7" s="1"/>
  <c r="F6844" i="7"/>
  <c r="G6844" i="7" s="1"/>
  <c r="F6825" i="7"/>
  <c r="G6825" i="7" s="1"/>
  <c r="F6841" i="7"/>
  <c r="G6841" i="7" s="1"/>
  <c r="F6829" i="7"/>
  <c r="G6829" i="7" s="1"/>
  <c r="F6838" i="7"/>
  <c r="G6838" i="7" s="1"/>
  <c r="F6827" i="7"/>
  <c r="G6827" i="7" s="1"/>
  <c r="F6843" i="7"/>
  <c r="G6843" i="7" s="1"/>
  <c r="F6845" i="7"/>
  <c r="G6845" i="7" s="1"/>
  <c r="F6830" i="7"/>
  <c r="G6830" i="7" s="1"/>
  <c r="F6846" i="7"/>
  <c r="G6846" i="7" s="1"/>
  <c r="F6833" i="7"/>
  <c r="G6833" i="7" s="1"/>
  <c r="F6849" i="7"/>
  <c r="G6849" i="7" s="1"/>
  <c r="F6822" i="7"/>
  <c r="G6822" i="7" s="1"/>
  <c r="F6835" i="7"/>
  <c r="G6835" i="7" s="1"/>
  <c r="F6821" i="7"/>
  <c r="G6821" i="7" s="1"/>
  <c r="F6837" i="7"/>
  <c r="G6837" i="7" s="1"/>
  <c r="I219" i="6"/>
  <c r="F6583" i="7"/>
  <c r="G6583" i="7" s="1"/>
  <c r="F6591" i="7"/>
  <c r="G6591" i="7" s="1"/>
  <c r="F6599" i="7"/>
  <c r="G6599" i="7" s="1"/>
  <c r="F6607" i="7"/>
  <c r="G6607" i="7" s="1"/>
  <c r="F6584" i="7"/>
  <c r="G6584" i="7" s="1"/>
  <c r="F6592" i="7"/>
  <c r="G6592" i="7" s="1"/>
  <c r="F6600" i="7"/>
  <c r="G6600" i="7" s="1"/>
  <c r="F6578" i="7"/>
  <c r="G6578" i="7" s="1"/>
  <c r="F6586" i="7"/>
  <c r="G6586" i="7" s="1"/>
  <c r="F6594" i="7"/>
  <c r="G6594" i="7" s="1"/>
  <c r="F6602" i="7"/>
  <c r="G6602" i="7" s="1"/>
  <c r="F6580" i="7"/>
  <c r="G6580" i="7" s="1"/>
  <c r="F6588" i="7"/>
  <c r="G6588" i="7" s="1"/>
  <c r="F6596" i="7"/>
  <c r="G6596" i="7" s="1"/>
  <c r="F6604" i="7"/>
  <c r="G6604" i="7" s="1"/>
  <c r="F6585" i="7"/>
  <c r="G6585" i="7" s="1"/>
  <c r="F6601" i="7"/>
  <c r="G6601" i="7" s="1"/>
  <c r="F6605" i="7"/>
  <c r="G6605" i="7" s="1"/>
  <c r="F6582" i="7"/>
  <c r="G6582" i="7" s="1"/>
  <c r="F6587" i="7"/>
  <c r="G6587" i="7" s="1"/>
  <c r="F6603" i="7"/>
  <c r="G6603" i="7" s="1"/>
  <c r="F6589" i="7"/>
  <c r="G6589" i="7" s="1"/>
  <c r="F6598" i="7"/>
  <c r="G6598" i="7" s="1"/>
  <c r="F6590" i="7"/>
  <c r="G6590" i="7" s="1"/>
  <c r="F6606" i="7"/>
  <c r="G6606" i="7" s="1"/>
  <c r="F6577" i="7"/>
  <c r="G6577" i="7" s="1"/>
  <c r="F6593" i="7"/>
  <c r="G6593" i="7" s="1"/>
  <c r="F6579" i="7"/>
  <c r="G6579" i="7" s="1"/>
  <c r="F6595" i="7"/>
  <c r="G6595" i="7" s="1"/>
  <c r="F6581" i="7"/>
  <c r="G6581" i="7" s="1"/>
  <c r="F6597" i="7"/>
  <c r="G6597" i="7" s="1"/>
  <c r="I211" i="6"/>
  <c r="F6335" i="7"/>
  <c r="G6335" i="7" s="1"/>
  <c r="F6343" i="7"/>
  <c r="G6343" i="7" s="1"/>
  <c r="F6351" i="7"/>
  <c r="G6351" i="7" s="1"/>
  <c r="F6359" i="7"/>
  <c r="G6359" i="7" s="1"/>
  <c r="F6336" i="7"/>
  <c r="G6336" i="7" s="1"/>
  <c r="F6344" i="7"/>
  <c r="G6344" i="7" s="1"/>
  <c r="F6352" i="7"/>
  <c r="G6352" i="7" s="1"/>
  <c r="F6360" i="7"/>
  <c r="G6360" i="7" s="1"/>
  <c r="F6338" i="7"/>
  <c r="G6338" i="7" s="1"/>
  <c r="F6346" i="7"/>
  <c r="G6346" i="7" s="1"/>
  <c r="F6354" i="7"/>
  <c r="G6354" i="7" s="1"/>
  <c r="F6362" i="7"/>
  <c r="G6362" i="7" s="1"/>
  <c r="F6332" i="7"/>
  <c r="G6332" i="7" s="1"/>
  <c r="F6340" i="7"/>
  <c r="G6340" i="7" s="1"/>
  <c r="F6348" i="7"/>
  <c r="G6348" i="7" s="1"/>
  <c r="F6356" i="7"/>
  <c r="G6356" i="7" s="1"/>
  <c r="F6345" i="7"/>
  <c r="G6345" i="7" s="1"/>
  <c r="F6361" i="7"/>
  <c r="G6361" i="7" s="1"/>
  <c r="F6333" i="7"/>
  <c r="G6333" i="7" s="1"/>
  <c r="F6349" i="7"/>
  <c r="G6349" i="7" s="1"/>
  <c r="F6358" i="7"/>
  <c r="G6358" i="7" s="1"/>
  <c r="F6347" i="7"/>
  <c r="G6347" i="7" s="1"/>
  <c r="F6334" i="7"/>
  <c r="G6334" i="7" s="1"/>
  <c r="F6350" i="7"/>
  <c r="G6350" i="7" s="1"/>
  <c r="F6337" i="7"/>
  <c r="G6337" i="7" s="1"/>
  <c r="F6353" i="7"/>
  <c r="G6353" i="7" s="1"/>
  <c r="F6339" i="7"/>
  <c r="G6339" i="7" s="1"/>
  <c r="F6355" i="7"/>
  <c r="G6355" i="7" s="1"/>
  <c r="F6341" i="7"/>
  <c r="G6341" i="7" s="1"/>
  <c r="F6357" i="7"/>
  <c r="G6357" i="7" s="1"/>
  <c r="F6342" i="7"/>
  <c r="G6342" i="7" s="1"/>
  <c r="I203" i="6"/>
  <c r="F6095" i="7"/>
  <c r="G6095" i="7" s="1"/>
  <c r="F6103" i="7"/>
  <c r="G6103" i="7" s="1"/>
  <c r="F6111" i="7"/>
  <c r="G6111" i="7" s="1"/>
  <c r="F6119" i="7"/>
  <c r="G6119" i="7" s="1"/>
  <c r="F6096" i="7"/>
  <c r="G6096" i="7" s="1"/>
  <c r="F6104" i="7"/>
  <c r="G6104" i="7" s="1"/>
  <c r="F6112" i="7"/>
  <c r="G6112" i="7" s="1"/>
  <c r="F6090" i="7"/>
  <c r="G6090" i="7" s="1"/>
  <c r="F6098" i="7"/>
  <c r="G6098" i="7" s="1"/>
  <c r="F6106" i="7"/>
  <c r="G6106" i="7" s="1"/>
  <c r="F6114" i="7"/>
  <c r="G6114" i="7" s="1"/>
  <c r="F6092" i="7"/>
  <c r="G6092" i="7" s="1"/>
  <c r="F6100" i="7"/>
  <c r="G6100" i="7" s="1"/>
  <c r="F6108" i="7"/>
  <c r="G6108" i="7" s="1"/>
  <c r="F6116" i="7"/>
  <c r="G6116" i="7" s="1"/>
  <c r="F6105" i="7"/>
  <c r="G6105" i="7" s="1"/>
  <c r="F6109" i="7"/>
  <c r="G6109" i="7" s="1"/>
  <c r="F6102" i="7"/>
  <c r="G6102" i="7" s="1"/>
  <c r="F6091" i="7"/>
  <c r="G6091" i="7" s="1"/>
  <c r="F6107" i="7"/>
  <c r="G6107" i="7" s="1"/>
  <c r="F6093" i="7"/>
  <c r="G6093" i="7" s="1"/>
  <c r="F6118" i="7"/>
  <c r="G6118" i="7" s="1"/>
  <c r="F6094" i="7"/>
  <c r="G6094" i="7" s="1"/>
  <c r="F6110" i="7"/>
  <c r="G6110" i="7" s="1"/>
  <c r="F6097" i="7"/>
  <c r="G6097" i="7" s="1"/>
  <c r="F6113" i="7"/>
  <c r="G6113" i="7" s="1"/>
  <c r="F6099" i="7"/>
  <c r="G6099" i="7" s="1"/>
  <c r="F6115" i="7"/>
  <c r="G6115" i="7" s="1"/>
  <c r="F6101" i="7"/>
  <c r="G6101" i="7" s="1"/>
  <c r="F6117" i="7"/>
  <c r="G6117" i="7" s="1"/>
  <c r="I195" i="6"/>
  <c r="F5847" i="7"/>
  <c r="G5847" i="7" s="1"/>
  <c r="F5855" i="7"/>
  <c r="G5855" i="7" s="1"/>
  <c r="F5863" i="7"/>
  <c r="G5863" i="7" s="1"/>
  <c r="F5871" i="7"/>
  <c r="G5871" i="7" s="1"/>
  <c r="F5848" i="7"/>
  <c r="G5848" i="7" s="1"/>
  <c r="F5856" i="7"/>
  <c r="G5856" i="7" s="1"/>
  <c r="F5864" i="7"/>
  <c r="G5864" i="7" s="1"/>
  <c r="F5872" i="7"/>
  <c r="G5872" i="7" s="1"/>
  <c r="F5850" i="7"/>
  <c r="G5850" i="7" s="1"/>
  <c r="F5858" i="7"/>
  <c r="G5858" i="7" s="1"/>
  <c r="F5866" i="7"/>
  <c r="G5866" i="7" s="1"/>
  <c r="F5874" i="7"/>
  <c r="G5874" i="7" s="1"/>
  <c r="F5852" i="7"/>
  <c r="G5852" i="7" s="1"/>
  <c r="F5860" i="7"/>
  <c r="G5860" i="7" s="1"/>
  <c r="F5868" i="7"/>
  <c r="G5868" i="7" s="1"/>
  <c r="F5876" i="7"/>
  <c r="G5876" i="7" s="1"/>
  <c r="F5849" i="7"/>
  <c r="G5849" i="7" s="1"/>
  <c r="F5865" i="7"/>
  <c r="G5865" i="7" s="1"/>
  <c r="F5869" i="7"/>
  <c r="G5869" i="7" s="1"/>
  <c r="F5862" i="7"/>
  <c r="G5862" i="7" s="1"/>
  <c r="F5851" i="7"/>
  <c r="G5851" i="7" s="1"/>
  <c r="F5867" i="7"/>
  <c r="G5867" i="7" s="1"/>
  <c r="F5853" i="7"/>
  <c r="G5853" i="7" s="1"/>
  <c r="F5854" i="7"/>
  <c r="G5854" i="7" s="1"/>
  <c r="F5870" i="7"/>
  <c r="G5870" i="7" s="1"/>
  <c r="F5857" i="7"/>
  <c r="G5857" i="7" s="1"/>
  <c r="F5873" i="7"/>
  <c r="G5873" i="7" s="1"/>
  <c r="F5859" i="7"/>
  <c r="G5859" i="7" s="1"/>
  <c r="F5875" i="7"/>
  <c r="G5875" i="7" s="1"/>
  <c r="F5861" i="7"/>
  <c r="G5861" i="7" s="1"/>
  <c r="F5877" i="7"/>
  <c r="G5877" i="7" s="1"/>
  <c r="I187" i="6"/>
  <c r="F5607" i="7"/>
  <c r="G5607" i="7" s="1"/>
  <c r="F5615" i="7"/>
  <c r="G5615" i="7" s="1"/>
  <c r="F5623" i="7"/>
  <c r="G5623" i="7" s="1"/>
  <c r="F5631" i="7"/>
  <c r="G5631" i="7" s="1"/>
  <c r="F5608" i="7"/>
  <c r="G5608" i="7" s="1"/>
  <c r="F5616" i="7"/>
  <c r="G5616" i="7" s="1"/>
  <c r="F5624" i="7"/>
  <c r="G5624" i="7" s="1"/>
  <c r="F5632" i="7"/>
  <c r="G5632" i="7" s="1"/>
  <c r="F5602" i="7"/>
  <c r="G5602" i="7" s="1"/>
  <c r="F5610" i="7"/>
  <c r="G5610" i="7" s="1"/>
  <c r="F5618" i="7"/>
  <c r="G5618" i="7" s="1"/>
  <c r="F5626" i="7"/>
  <c r="G5626" i="7" s="1"/>
  <c r="F5604" i="7"/>
  <c r="G5604" i="7" s="1"/>
  <c r="F5612" i="7"/>
  <c r="G5612" i="7" s="1"/>
  <c r="F5620" i="7"/>
  <c r="G5620" i="7" s="1"/>
  <c r="F5628" i="7"/>
  <c r="G5628" i="7" s="1"/>
  <c r="F5609" i="7"/>
  <c r="G5609" i="7" s="1"/>
  <c r="F5625" i="7"/>
  <c r="G5625" i="7" s="1"/>
  <c r="F5613" i="7"/>
  <c r="G5613" i="7" s="1"/>
  <c r="F5611" i="7"/>
  <c r="G5611" i="7" s="1"/>
  <c r="F5627" i="7"/>
  <c r="G5627" i="7" s="1"/>
  <c r="F5629" i="7"/>
  <c r="G5629" i="7" s="1"/>
  <c r="F5606" i="7"/>
  <c r="G5606" i="7" s="1"/>
  <c r="F5614" i="7"/>
  <c r="G5614" i="7" s="1"/>
  <c r="F5630" i="7"/>
  <c r="G5630" i="7" s="1"/>
  <c r="F5617" i="7"/>
  <c r="G5617" i="7" s="1"/>
  <c r="F5622" i="7"/>
  <c r="G5622" i="7" s="1"/>
  <c r="F5603" i="7"/>
  <c r="G5603" i="7" s="1"/>
  <c r="F5619" i="7"/>
  <c r="G5619" i="7" s="1"/>
  <c r="F5605" i="7"/>
  <c r="G5605" i="7" s="1"/>
  <c r="F5621" i="7"/>
  <c r="G5621" i="7" s="1"/>
  <c r="I179" i="6"/>
  <c r="F5367" i="7"/>
  <c r="G5367" i="7" s="1"/>
  <c r="F5375" i="7"/>
  <c r="G5375" i="7" s="1"/>
  <c r="F5383" i="7"/>
  <c r="G5383" i="7" s="1"/>
  <c r="F5360" i="7"/>
  <c r="G5360" i="7" s="1"/>
  <c r="F5368" i="7"/>
  <c r="G5368" i="7" s="1"/>
  <c r="F5376" i="7"/>
  <c r="G5376" i="7" s="1"/>
  <c r="F5384" i="7"/>
  <c r="G5384" i="7" s="1"/>
  <c r="F5362" i="7"/>
  <c r="G5362" i="7" s="1"/>
  <c r="F5370" i="7"/>
  <c r="G5370" i="7" s="1"/>
  <c r="F5378" i="7"/>
  <c r="G5378" i="7" s="1"/>
  <c r="F5386" i="7"/>
  <c r="G5386" i="7" s="1"/>
  <c r="F5364" i="7"/>
  <c r="G5364" i="7" s="1"/>
  <c r="F5372" i="7"/>
  <c r="G5372" i="7" s="1"/>
  <c r="F5380" i="7"/>
  <c r="G5380" i="7" s="1"/>
  <c r="F5388" i="7"/>
  <c r="G5388" i="7" s="1"/>
  <c r="F5369" i="7"/>
  <c r="G5369" i="7" s="1"/>
  <c r="F5385" i="7"/>
  <c r="G5385" i="7" s="1"/>
  <c r="F5389" i="7"/>
  <c r="G5389" i="7" s="1"/>
  <c r="F5382" i="7"/>
  <c r="G5382" i="7" s="1"/>
  <c r="F5371" i="7"/>
  <c r="G5371" i="7" s="1"/>
  <c r="F5387" i="7"/>
  <c r="G5387" i="7" s="1"/>
  <c r="F5373" i="7"/>
  <c r="G5373" i="7" s="1"/>
  <c r="F5374" i="7"/>
  <c r="G5374" i="7" s="1"/>
  <c r="F5361" i="7"/>
  <c r="G5361" i="7" s="1"/>
  <c r="F5377" i="7"/>
  <c r="G5377" i="7" s="1"/>
  <c r="F5366" i="7"/>
  <c r="G5366" i="7" s="1"/>
  <c r="F5363" i="7"/>
  <c r="G5363" i="7" s="1"/>
  <c r="F5379" i="7"/>
  <c r="G5379" i="7" s="1"/>
  <c r="F5365" i="7"/>
  <c r="G5365" i="7" s="1"/>
  <c r="F5381" i="7"/>
  <c r="G5381" i="7" s="1"/>
  <c r="I171" i="6"/>
  <c r="F5119" i="7"/>
  <c r="G5119" i="7" s="1"/>
  <c r="F5127" i="7"/>
  <c r="G5127" i="7" s="1"/>
  <c r="F5135" i="7"/>
  <c r="G5135" i="7" s="1"/>
  <c r="F5143" i="7"/>
  <c r="G5143" i="7" s="1"/>
  <c r="F5120" i="7"/>
  <c r="G5120" i="7" s="1"/>
  <c r="F5128" i="7"/>
  <c r="G5128" i="7" s="1"/>
  <c r="F5136" i="7"/>
  <c r="G5136" i="7" s="1"/>
  <c r="F5144" i="7"/>
  <c r="G5144" i="7" s="1"/>
  <c r="F5122" i="7"/>
  <c r="G5122" i="7" s="1"/>
  <c r="F5130" i="7"/>
  <c r="G5130" i="7" s="1"/>
  <c r="F5138" i="7"/>
  <c r="G5138" i="7" s="1"/>
  <c r="F5146" i="7"/>
  <c r="G5146" i="7" s="1"/>
  <c r="F5116" i="7"/>
  <c r="G5116" i="7" s="1"/>
  <c r="F5124" i="7"/>
  <c r="G5124" i="7" s="1"/>
  <c r="F5132" i="7"/>
  <c r="G5132" i="7" s="1"/>
  <c r="F5140" i="7"/>
  <c r="G5140" i="7" s="1"/>
  <c r="F5129" i="7"/>
  <c r="G5129" i="7" s="1"/>
  <c r="F5145" i="7"/>
  <c r="G5145" i="7" s="1"/>
  <c r="F5133" i="7"/>
  <c r="G5133" i="7" s="1"/>
  <c r="F5126" i="7"/>
  <c r="G5126" i="7" s="1"/>
  <c r="F5131" i="7"/>
  <c r="G5131" i="7" s="1"/>
  <c r="F5117" i="7"/>
  <c r="G5117" i="7" s="1"/>
  <c r="F5142" i="7"/>
  <c r="G5142" i="7" s="1"/>
  <c r="F5118" i="7"/>
  <c r="G5118" i="7" s="1"/>
  <c r="F5134" i="7"/>
  <c r="G5134" i="7" s="1"/>
  <c r="F5121" i="7"/>
  <c r="G5121" i="7" s="1"/>
  <c r="F5137" i="7"/>
  <c r="G5137" i="7" s="1"/>
  <c r="F5123" i="7"/>
  <c r="G5123" i="7" s="1"/>
  <c r="F5139" i="7"/>
  <c r="G5139" i="7" s="1"/>
  <c r="F5125" i="7"/>
  <c r="G5125" i="7" s="1"/>
  <c r="F5141" i="7"/>
  <c r="G5141" i="7" s="1"/>
  <c r="I163" i="6"/>
  <c r="F4871" i="7"/>
  <c r="G4871" i="7" s="1"/>
  <c r="F4879" i="7"/>
  <c r="G4879" i="7" s="1"/>
  <c r="F4887" i="7"/>
  <c r="G4887" i="7" s="1"/>
  <c r="F4895" i="7"/>
  <c r="G4895" i="7" s="1"/>
  <c r="F4872" i="7"/>
  <c r="G4872" i="7" s="1"/>
  <c r="F4880" i="7"/>
  <c r="G4880" i="7" s="1"/>
  <c r="F4888" i="7"/>
  <c r="G4888" i="7" s="1"/>
  <c r="F4896" i="7"/>
  <c r="G4896" i="7" s="1"/>
  <c r="F4874" i="7"/>
  <c r="G4874" i="7" s="1"/>
  <c r="F4882" i="7"/>
  <c r="G4882" i="7" s="1"/>
  <c r="F4890" i="7"/>
  <c r="G4890" i="7" s="1"/>
  <c r="F4898" i="7"/>
  <c r="G4898" i="7" s="1"/>
  <c r="F4876" i="7"/>
  <c r="G4876" i="7" s="1"/>
  <c r="F4884" i="7"/>
  <c r="G4884" i="7" s="1"/>
  <c r="F4892" i="7"/>
  <c r="G4892" i="7" s="1"/>
  <c r="F4900" i="7"/>
  <c r="G4900" i="7" s="1"/>
  <c r="F4873" i="7"/>
  <c r="G4873" i="7" s="1"/>
  <c r="F4889" i="7"/>
  <c r="G4889" i="7" s="1"/>
  <c r="F4893" i="7"/>
  <c r="G4893" i="7" s="1"/>
  <c r="F4875" i="7"/>
  <c r="G4875" i="7" s="1"/>
  <c r="F4891" i="7"/>
  <c r="G4891" i="7" s="1"/>
  <c r="F4877" i="7"/>
  <c r="G4877" i="7" s="1"/>
  <c r="F4886" i="7"/>
  <c r="G4886" i="7" s="1"/>
  <c r="F4878" i="7"/>
  <c r="G4878" i="7" s="1"/>
  <c r="F4894" i="7"/>
  <c r="G4894" i="7" s="1"/>
  <c r="F4881" i="7"/>
  <c r="G4881" i="7" s="1"/>
  <c r="F4897" i="7"/>
  <c r="G4897" i="7" s="1"/>
  <c r="F4883" i="7"/>
  <c r="G4883" i="7" s="1"/>
  <c r="F4899" i="7"/>
  <c r="G4899" i="7" s="1"/>
  <c r="F4885" i="7"/>
  <c r="G4885" i="7" s="1"/>
  <c r="F4901" i="7"/>
  <c r="G4901" i="7" s="1"/>
  <c r="I155" i="6"/>
  <c r="F4631" i="7"/>
  <c r="G4631" i="7" s="1"/>
  <c r="F4639" i="7"/>
  <c r="G4639" i="7" s="1"/>
  <c r="F4647" i="7"/>
  <c r="G4647" i="7" s="1"/>
  <c r="F4655" i="7"/>
  <c r="G4655" i="7" s="1"/>
  <c r="F4632" i="7"/>
  <c r="G4632" i="7" s="1"/>
  <c r="F4640" i="7"/>
  <c r="G4640" i="7" s="1"/>
  <c r="F4648" i="7"/>
  <c r="G4648" i="7" s="1"/>
  <c r="F4656" i="7"/>
  <c r="G4656" i="7" s="1"/>
  <c r="F4634" i="7"/>
  <c r="G4634" i="7" s="1"/>
  <c r="F4642" i="7"/>
  <c r="G4642" i="7" s="1"/>
  <c r="F4650" i="7"/>
  <c r="G4650" i="7" s="1"/>
  <c r="F4658" i="7"/>
  <c r="G4658" i="7" s="1"/>
  <c r="F4636" i="7"/>
  <c r="G4636" i="7" s="1"/>
  <c r="F4644" i="7"/>
  <c r="G4644" i="7" s="1"/>
  <c r="F4652" i="7"/>
  <c r="G4652" i="7" s="1"/>
  <c r="F4633" i="7"/>
  <c r="G4633" i="7" s="1"/>
  <c r="F4649" i="7"/>
  <c r="G4649" i="7" s="1"/>
  <c r="F4653" i="7"/>
  <c r="G4653" i="7" s="1"/>
  <c r="F4630" i="7"/>
  <c r="G4630" i="7" s="1"/>
  <c r="F4635" i="7"/>
  <c r="G4635" i="7" s="1"/>
  <c r="F4641" i="1" s="1"/>
  <c r="G4641" i="1" s="1"/>
  <c r="F4651" i="7"/>
  <c r="G4651" i="7" s="1"/>
  <c r="F4657" i="1" s="1"/>
  <c r="G4657" i="1" s="1"/>
  <c r="F4637" i="7"/>
  <c r="G4637" i="7" s="1"/>
  <c r="F4638" i="7"/>
  <c r="G4638" i="7" s="1"/>
  <c r="F4654" i="7"/>
  <c r="G4654" i="7" s="1"/>
  <c r="F4641" i="7"/>
  <c r="G4641" i="7" s="1"/>
  <c r="F4657" i="7"/>
  <c r="G4657" i="7" s="1"/>
  <c r="F4646" i="7"/>
  <c r="G4646" i="7" s="1"/>
  <c r="F4643" i="7"/>
  <c r="G4643" i="7" s="1"/>
  <c r="F4629" i="7"/>
  <c r="G4629" i="7" s="1"/>
  <c r="F4645" i="7"/>
  <c r="G4645" i="7" s="1"/>
  <c r="I147" i="6"/>
  <c r="F4391" i="7"/>
  <c r="G4391" i="7" s="1"/>
  <c r="F4399" i="7"/>
  <c r="G4399" i="7" s="1"/>
  <c r="F4407" i="7"/>
  <c r="G4407" i="7" s="1"/>
  <c r="F4415" i="7"/>
  <c r="G4415" i="7" s="1"/>
  <c r="F4392" i="7"/>
  <c r="G4392" i="7" s="1"/>
  <c r="F4400" i="7"/>
  <c r="G4400" i="7" s="1"/>
  <c r="F4408" i="7"/>
  <c r="G4408" i="7" s="1"/>
  <c r="F4416" i="7"/>
  <c r="G4416" i="7" s="1"/>
  <c r="F4386" i="7"/>
  <c r="G4386" i="7" s="1"/>
  <c r="F4394" i="7"/>
  <c r="G4394" i="7" s="1"/>
  <c r="F4402" i="7"/>
  <c r="G4402" i="7" s="1"/>
  <c r="F4410" i="7"/>
  <c r="G4410" i="7" s="1"/>
  <c r="F4388" i="7"/>
  <c r="G4388" i="7" s="1"/>
  <c r="F4396" i="7"/>
  <c r="G4396" i="7" s="1"/>
  <c r="F4404" i="7"/>
  <c r="G4404" i="7" s="1"/>
  <c r="F4412" i="7"/>
  <c r="G4412" i="7" s="1"/>
  <c r="F4393" i="7"/>
  <c r="G4393" i="7" s="1"/>
  <c r="F4409" i="7"/>
  <c r="G4409" i="7" s="1"/>
  <c r="F4413" i="7"/>
  <c r="G4413" i="7" s="1"/>
  <c r="F4395" i="7"/>
  <c r="G4395" i="7" s="1"/>
  <c r="F4411" i="7"/>
  <c r="G4411" i="7" s="1"/>
  <c r="F4397" i="7"/>
  <c r="G4397" i="7" s="1"/>
  <c r="F4398" i="7"/>
  <c r="G4398" i="7" s="1"/>
  <c r="F4414" i="7"/>
  <c r="G4414" i="7" s="1"/>
  <c r="F4401" i="7"/>
  <c r="G4401" i="7" s="1"/>
  <c r="F4390" i="7"/>
  <c r="G4390" i="7" s="1"/>
  <c r="F4387" i="7"/>
  <c r="G4387" i="7" s="1"/>
  <c r="F4403" i="7"/>
  <c r="G4403" i="7" s="1"/>
  <c r="F4389" i="7"/>
  <c r="G4389" i="7" s="1"/>
  <c r="F4405" i="7"/>
  <c r="G4405" i="7" s="1"/>
  <c r="F4406" i="7"/>
  <c r="G4406" i="7" s="1"/>
  <c r="I139" i="6"/>
  <c r="F4143" i="7"/>
  <c r="G4143" i="7" s="1"/>
  <c r="F4151" i="7"/>
  <c r="G4151" i="7" s="1"/>
  <c r="F4159" i="7"/>
  <c r="G4159" i="7" s="1"/>
  <c r="F4167" i="7"/>
  <c r="G4167" i="7" s="1"/>
  <c r="F4144" i="7"/>
  <c r="G4144" i="7" s="1"/>
  <c r="F4152" i="7"/>
  <c r="G4152" i="7" s="1"/>
  <c r="F4160" i="7"/>
  <c r="G4160" i="7" s="1"/>
  <c r="F4168" i="7"/>
  <c r="G4168" i="7" s="1"/>
  <c r="F4146" i="7"/>
  <c r="G4146" i="7" s="1"/>
  <c r="F4154" i="7"/>
  <c r="G4154" i="7" s="1"/>
  <c r="F4162" i="7"/>
  <c r="G4162" i="7" s="1"/>
  <c r="F4170" i="7"/>
  <c r="G4170" i="7" s="1"/>
  <c r="F4148" i="7"/>
  <c r="G4148" i="7" s="1"/>
  <c r="F4156" i="7"/>
  <c r="G4156" i="7" s="1"/>
  <c r="F4164" i="7"/>
  <c r="G4164" i="7" s="1"/>
  <c r="F4153" i="7"/>
  <c r="G4153" i="7" s="1"/>
  <c r="F4169" i="7"/>
  <c r="G4169" i="7" s="1"/>
  <c r="F4141" i="7"/>
  <c r="G4141" i="7" s="1"/>
  <c r="F4166" i="7"/>
  <c r="G4166" i="7" s="1"/>
  <c r="F4155" i="7"/>
  <c r="G4155" i="7" s="1"/>
  <c r="F4161" i="1" s="1"/>
  <c r="G4161" i="1" s="1"/>
  <c r="F4171" i="7"/>
  <c r="G4171" i="7" s="1"/>
  <c r="F4177" i="1" s="1"/>
  <c r="G4177" i="1" s="1"/>
  <c r="F4157" i="7"/>
  <c r="G4157" i="7" s="1"/>
  <c r="F4150" i="7"/>
  <c r="G4150" i="7" s="1"/>
  <c r="F4142" i="7"/>
  <c r="G4142" i="7" s="1"/>
  <c r="F4148" i="1" s="1"/>
  <c r="G4148" i="1" s="1"/>
  <c r="F4158" i="7"/>
  <c r="G4158" i="7" s="1"/>
  <c r="F4145" i="7"/>
  <c r="G4145" i="7" s="1"/>
  <c r="F4161" i="7"/>
  <c r="G4161" i="7" s="1"/>
  <c r="F4147" i="7"/>
  <c r="G4147" i="7" s="1"/>
  <c r="F4153" i="1" s="1"/>
  <c r="G4153" i="1" s="1"/>
  <c r="F4163" i="7"/>
  <c r="G4163" i="7" s="1"/>
  <c r="F4149" i="7"/>
  <c r="G4149" i="7" s="1"/>
  <c r="F4165" i="7"/>
  <c r="G4165" i="7" s="1"/>
  <c r="I131" i="6"/>
  <c r="F3903" i="7"/>
  <c r="G3903" i="7" s="1"/>
  <c r="F3911" i="7"/>
  <c r="G3911" i="7" s="1"/>
  <c r="F3919" i="7"/>
  <c r="G3919" i="7" s="1"/>
  <c r="F3927" i="7"/>
  <c r="G3927" i="7" s="1"/>
  <c r="F3904" i="7"/>
  <c r="G3904" i="7" s="1"/>
  <c r="F3912" i="7"/>
  <c r="G3912" i="7" s="1"/>
  <c r="F3920" i="7"/>
  <c r="G3920" i="7" s="1"/>
  <c r="F3928" i="7"/>
  <c r="G3928" i="7" s="1"/>
  <c r="F3906" i="7"/>
  <c r="G3906" i="7" s="1"/>
  <c r="F3914" i="7"/>
  <c r="G3914" i="7" s="1"/>
  <c r="F3922" i="7"/>
  <c r="G3922" i="7" s="1"/>
  <c r="F3900" i="7"/>
  <c r="G3900" i="7" s="1"/>
  <c r="F3908" i="7"/>
  <c r="G3908" i="7" s="1"/>
  <c r="F3916" i="7"/>
  <c r="G3916" i="7" s="1"/>
  <c r="F3924" i="7"/>
  <c r="G3924" i="7" s="1"/>
  <c r="F3913" i="7"/>
  <c r="G3913" i="7" s="1"/>
  <c r="F3917" i="7"/>
  <c r="G3917" i="7" s="1"/>
  <c r="F3899" i="7"/>
  <c r="G3899" i="7" s="1"/>
  <c r="F3915" i="7"/>
  <c r="G3915" i="7" s="1"/>
  <c r="F3901" i="7"/>
  <c r="G3901" i="7" s="1"/>
  <c r="F3902" i="7"/>
  <c r="G3902" i="7" s="1"/>
  <c r="F3918" i="7"/>
  <c r="G3918" i="7" s="1"/>
  <c r="F3905" i="7"/>
  <c r="G3905" i="7" s="1"/>
  <c r="F3921" i="7"/>
  <c r="G3921" i="7" s="1"/>
  <c r="F3910" i="7"/>
  <c r="G3910" i="7" s="1"/>
  <c r="F3907" i="7"/>
  <c r="G3907" i="7" s="1"/>
  <c r="F3923" i="7"/>
  <c r="G3923" i="7" s="1"/>
  <c r="F3909" i="7"/>
  <c r="G3909" i="7" s="1"/>
  <c r="F3925" i="7"/>
  <c r="G3925" i="7" s="1"/>
  <c r="F3926" i="7"/>
  <c r="G3926" i="7" s="1"/>
  <c r="I123" i="6"/>
  <c r="F3655" i="7"/>
  <c r="G3655" i="7" s="1"/>
  <c r="F3663" i="7"/>
  <c r="G3663" i="7" s="1"/>
  <c r="F3671" i="7"/>
  <c r="G3671" i="7" s="1"/>
  <c r="F3679" i="7"/>
  <c r="G3679" i="7" s="1"/>
  <c r="F3656" i="7"/>
  <c r="G3656" i="7" s="1"/>
  <c r="F3664" i="7"/>
  <c r="G3664" i="7" s="1"/>
  <c r="F3672" i="7"/>
  <c r="G3672" i="7" s="1"/>
  <c r="F3680" i="7"/>
  <c r="G3680" i="7" s="1"/>
  <c r="F3658" i="7"/>
  <c r="G3658" i="7" s="1"/>
  <c r="F3666" i="7"/>
  <c r="G3666" i="7" s="1"/>
  <c r="F3674" i="7"/>
  <c r="G3674" i="7" s="1"/>
  <c r="F3682" i="7"/>
  <c r="G3682" i="7" s="1"/>
  <c r="F3660" i="7"/>
  <c r="G3660" i="7" s="1"/>
  <c r="F3668" i="7"/>
  <c r="G3668" i="7" s="1"/>
  <c r="F3676" i="7"/>
  <c r="G3676" i="7" s="1"/>
  <c r="F3684" i="7"/>
  <c r="G3684" i="7" s="1"/>
  <c r="F3657" i="7"/>
  <c r="G3657" i="7" s="1"/>
  <c r="F3673" i="7"/>
  <c r="G3673" i="7" s="1"/>
  <c r="F3677" i="7"/>
  <c r="G3677" i="7" s="1"/>
  <c r="F3659" i="7"/>
  <c r="G3659" i="7" s="1"/>
  <c r="F3675" i="7"/>
  <c r="G3675" i="7" s="1"/>
  <c r="F3661" i="7"/>
  <c r="G3661" i="7" s="1"/>
  <c r="F3662" i="7"/>
  <c r="G3662" i="7" s="1"/>
  <c r="F3678" i="7"/>
  <c r="G3678" i="7" s="1"/>
  <c r="F3665" i="7"/>
  <c r="G3665" i="7" s="1"/>
  <c r="F3681" i="7"/>
  <c r="G3681" i="7" s="1"/>
  <c r="F3667" i="7"/>
  <c r="G3667" i="7" s="1"/>
  <c r="F3683" i="7"/>
  <c r="G3683" i="7" s="1"/>
  <c r="F3689" i="1" s="1"/>
  <c r="G3689" i="1" s="1"/>
  <c r="F3669" i="7"/>
  <c r="G3669" i="7" s="1"/>
  <c r="F3685" i="7"/>
  <c r="G3685" i="7" s="1"/>
  <c r="F3670" i="7"/>
  <c r="G3670" i="7" s="1"/>
  <c r="I115" i="6"/>
  <c r="F3415" i="7"/>
  <c r="G3415" i="7" s="1"/>
  <c r="F3423" i="7"/>
  <c r="G3423" i="7" s="1"/>
  <c r="F3431" i="7"/>
  <c r="G3431" i="7" s="1"/>
  <c r="F3439" i="7"/>
  <c r="G3439" i="7" s="1"/>
  <c r="F3416" i="7"/>
  <c r="G3416" i="7" s="1"/>
  <c r="F3424" i="7"/>
  <c r="G3424" i="7" s="1"/>
  <c r="F3432" i="7"/>
  <c r="G3432" i="7" s="1"/>
  <c r="F3440" i="7"/>
  <c r="G3440" i="7" s="1"/>
  <c r="F3410" i="7"/>
  <c r="G3410" i="7" s="1"/>
  <c r="F3418" i="7"/>
  <c r="G3418" i="7" s="1"/>
  <c r="F3426" i="7"/>
  <c r="G3426" i="7" s="1"/>
  <c r="F3434" i="7"/>
  <c r="G3434" i="7" s="1"/>
  <c r="F3412" i="7"/>
  <c r="G3412" i="7" s="1"/>
  <c r="F3420" i="7"/>
  <c r="G3420" i="7" s="1"/>
  <c r="F3428" i="7"/>
  <c r="G3428" i="7" s="1"/>
  <c r="F3436" i="7"/>
  <c r="G3436" i="7" s="1"/>
  <c r="F3417" i="7"/>
  <c r="G3417" i="7" s="1"/>
  <c r="F3433" i="7"/>
  <c r="G3433" i="7" s="1"/>
  <c r="F3421" i="7"/>
  <c r="G3421" i="7" s="1"/>
  <c r="F3419" i="7"/>
  <c r="G3419" i="7" s="1"/>
  <c r="F3435" i="7"/>
  <c r="G3435" i="7" s="1"/>
  <c r="F3437" i="7"/>
  <c r="G3437" i="7" s="1"/>
  <c r="F3430" i="7"/>
  <c r="G3430" i="7" s="1"/>
  <c r="F3422" i="7"/>
  <c r="G3422" i="7" s="1"/>
  <c r="F3438" i="7"/>
  <c r="G3438" i="7" s="1"/>
  <c r="F3425" i="7"/>
  <c r="G3425" i="7" s="1"/>
  <c r="F3411" i="7"/>
  <c r="G3411" i="7" s="1"/>
  <c r="F3427" i="7"/>
  <c r="G3427" i="7" s="1"/>
  <c r="F3413" i="7"/>
  <c r="G3413" i="7" s="1"/>
  <c r="F3429" i="7"/>
  <c r="G3429" i="7" s="1"/>
  <c r="F3414" i="7"/>
  <c r="G3414" i="7" s="1"/>
  <c r="I107" i="6"/>
  <c r="F3175" i="7"/>
  <c r="G3175" i="7" s="1"/>
  <c r="F3183" i="7"/>
  <c r="G3183" i="7" s="1"/>
  <c r="F3191" i="7"/>
  <c r="G3191" i="7" s="1"/>
  <c r="F3174" i="7"/>
  <c r="G3174" i="7" s="1"/>
  <c r="F3184" i="7"/>
  <c r="G3184" i="7" s="1"/>
  <c r="F3193" i="7"/>
  <c r="G3193" i="7" s="1"/>
  <c r="F3176" i="7"/>
  <c r="G3176" i="7" s="1"/>
  <c r="F3185" i="7"/>
  <c r="G3185" i="7" s="1"/>
  <c r="F3194" i="7"/>
  <c r="G3194" i="7" s="1"/>
  <c r="F3169" i="7"/>
  <c r="G3169" i="7" s="1"/>
  <c r="F3178" i="7"/>
  <c r="G3178" i="7" s="1"/>
  <c r="F3187" i="7"/>
  <c r="G3187" i="7" s="1"/>
  <c r="F3196" i="7"/>
  <c r="G3196" i="7" s="1"/>
  <c r="F3171" i="7"/>
  <c r="G3171" i="7" s="1"/>
  <c r="F3180" i="7"/>
  <c r="G3180" i="7" s="1"/>
  <c r="F3189" i="7"/>
  <c r="G3189" i="7" s="1"/>
  <c r="F3177" i="7"/>
  <c r="G3177" i="7" s="1"/>
  <c r="F3195" i="7"/>
  <c r="G3195" i="7" s="1"/>
  <c r="F3173" i="7"/>
  <c r="G3173" i="7" s="1"/>
  <c r="F3179" i="7"/>
  <c r="G3179" i="7" s="1"/>
  <c r="F3197" i="7"/>
  <c r="G3197" i="7" s="1"/>
  <c r="F3181" i="7"/>
  <c r="G3181" i="7" s="1"/>
  <c r="F3182" i="7"/>
  <c r="G3182" i="7" s="1"/>
  <c r="F3168" i="7"/>
  <c r="G3168" i="7" s="1"/>
  <c r="F3186" i="7"/>
  <c r="G3186" i="7" s="1"/>
  <c r="F3192" i="7"/>
  <c r="G3192" i="7" s="1"/>
  <c r="F3170" i="7"/>
  <c r="G3170" i="7" s="1"/>
  <c r="F3188" i="7"/>
  <c r="G3188" i="7" s="1"/>
  <c r="F3172" i="7"/>
  <c r="G3172" i="7" s="1"/>
  <c r="F3190" i="7"/>
  <c r="G3190" i="7" s="1"/>
  <c r="F3196" i="1" s="1"/>
  <c r="G3196" i="1" s="1"/>
  <c r="I99" i="6"/>
  <c r="F2927" i="7"/>
  <c r="G2927" i="7" s="1"/>
  <c r="F2935" i="7"/>
  <c r="G2935" i="7" s="1"/>
  <c r="F2943" i="7"/>
  <c r="G2943" i="7" s="1"/>
  <c r="F2951" i="7"/>
  <c r="G2951" i="7" s="1"/>
  <c r="F2928" i="7"/>
  <c r="G2928" i="7" s="1"/>
  <c r="F2937" i="7"/>
  <c r="G2937" i="7" s="1"/>
  <c r="F2946" i="7"/>
  <c r="G2946" i="7" s="1"/>
  <c r="F2955" i="7"/>
  <c r="G2955" i="7" s="1"/>
  <c r="F2929" i="7"/>
  <c r="G2929" i="7" s="1"/>
  <c r="F2938" i="7"/>
  <c r="G2938" i="7" s="1"/>
  <c r="F2947" i="7"/>
  <c r="G2947" i="7" s="1"/>
  <c r="F2931" i="7"/>
  <c r="G2931" i="7" s="1"/>
  <c r="F2940" i="7"/>
  <c r="G2940" i="7" s="1"/>
  <c r="F2949" i="7"/>
  <c r="G2949" i="7" s="1"/>
  <c r="F2933" i="7"/>
  <c r="G2933" i="7" s="1"/>
  <c r="F2942" i="7"/>
  <c r="G2942" i="7" s="1"/>
  <c r="F2952" i="7"/>
  <c r="G2952" i="7" s="1"/>
  <c r="F2939" i="7"/>
  <c r="G2939" i="7" s="1"/>
  <c r="F2944" i="7"/>
  <c r="G2944" i="7" s="1"/>
  <c r="F2941" i="7"/>
  <c r="G2941" i="7" s="1"/>
  <c r="F2925" i="7"/>
  <c r="G2925" i="7" s="1"/>
  <c r="F2954" i="7"/>
  <c r="G2954" i="7" s="1"/>
  <c r="F2926" i="7"/>
  <c r="G2926" i="7" s="1"/>
  <c r="F2945" i="7"/>
  <c r="G2945" i="7" s="1"/>
  <c r="F2930" i="7"/>
  <c r="G2930" i="7" s="1"/>
  <c r="F2948" i="7"/>
  <c r="G2948" i="7" s="1"/>
  <c r="F2932" i="7"/>
  <c r="G2932" i="7" s="1"/>
  <c r="F2950" i="7"/>
  <c r="G2950" i="7" s="1"/>
  <c r="F2934" i="7"/>
  <c r="G2934" i="7" s="1"/>
  <c r="F2953" i="7"/>
  <c r="G2953" i="7" s="1"/>
  <c r="F2936" i="7"/>
  <c r="G2936" i="7" s="1"/>
  <c r="I91" i="6"/>
  <c r="F2684" i="7"/>
  <c r="G2684" i="7" s="1"/>
  <c r="F2690" i="1" s="1"/>
  <c r="G2690" i="1" s="1"/>
  <c r="F2692" i="7"/>
  <c r="G2692" i="7" s="1"/>
  <c r="F2698" i="1" s="1"/>
  <c r="G2698" i="1" s="1"/>
  <c r="F2700" i="7"/>
  <c r="G2700" i="7" s="1"/>
  <c r="F2706" i="1" s="1"/>
  <c r="G2706" i="1" s="1"/>
  <c r="F2708" i="7"/>
  <c r="G2708" i="7" s="1"/>
  <c r="F2714" i="1" s="1"/>
  <c r="G2714" i="1" s="1"/>
  <c r="F2685" i="7"/>
  <c r="G2685" i="7" s="1"/>
  <c r="F2693" i="7"/>
  <c r="G2693" i="7" s="1"/>
  <c r="F2701" i="7"/>
  <c r="G2701" i="7" s="1"/>
  <c r="F2709" i="7"/>
  <c r="G2709" i="7" s="1"/>
  <c r="F2687" i="7"/>
  <c r="G2687" i="7" s="1"/>
  <c r="F2693" i="1" s="1"/>
  <c r="G2693" i="1" s="1"/>
  <c r="F2695" i="7"/>
  <c r="G2695" i="7" s="1"/>
  <c r="F2703" i="7"/>
  <c r="G2703" i="7" s="1"/>
  <c r="F2680" i="7"/>
  <c r="G2680" i="7" s="1"/>
  <c r="F2691" i="7"/>
  <c r="G2691" i="7" s="1"/>
  <c r="F2697" i="1" s="1"/>
  <c r="G2697" i="1" s="1"/>
  <c r="F2705" i="7"/>
  <c r="G2705" i="7" s="1"/>
  <c r="F2681" i="7"/>
  <c r="G2681" i="7" s="1"/>
  <c r="F2694" i="7"/>
  <c r="G2694" i="7" s="1"/>
  <c r="F2700" i="1" s="1"/>
  <c r="G2700" i="1" s="1"/>
  <c r="F2706" i="7"/>
  <c r="G2706" i="7" s="1"/>
  <c r="F2683" i="7"/>
  <c r="G2683" i="7" s="1"/>
  <c r="F2689" i="1" s="1"/>
  <c r="G2689" i="1" s="1"/>
  <c r="F2697" i="7"/>
  <c r="G2697" i="7" s="1"/>
  <c r="F2710" i="7"/>
  <c r="G2710" i="7" s="1"/>
  <c r="F2716" i="1" s="1"/>
  <c r="G2716" i="1" s="1"/>
  <c r="F2688" i="7"/>
  <c r="G2688" i="7" s="1"/>
  <c r="F2699" i="7"/>
  <c r="G2699" i="7" s="1"/>
  <c r="F2705" i="1" s="1"/>
  <c r="G2705" i="1" s="1"/>
  <c r="F2682" i="7"/>
  <c r="G2682" i="7" s="1"/>
  <c r="F2707" i="7"/>
  <c r="G2707" i="7" s="1"/>
  <c r="F2713" i="1" s="1"/>
  <c r="G2713" i="1" s="1"/>
  <c r="F2704" i="7"/>
  <c r="G2704" i="7" s="1"/>
  <c r="F2686" i="7"/>
  <c r="G2686" i="7" s="1"/>
  <c r="F2692" i="1" s="1"/>
  <c r="G2692" i="1" s="1"/>
  <c r="F2689" i="7"/>
  <c r="G2689" i="7" s="1"/>
  <c r="F2690" i="7"/>
  <c r="G2690" i="7" s="1"/>
  <c r="F2696" i="7"/>
  <c r="G2696" i="7" s="1"/>
  <c r="F2698" i="7"/>
  <c r="G2698" i="7" s="1"/>
  <c r="F2702" i="7"/>
  <c r="G2702" i="7" s="1"/>
  <c r="F2708" i="1" s="1"/>
  <c r="G2708" i="1" s="1"/>
  <c r="I83" i="6"/>
  <c r="F2444" i="7"/>
  <c r="G2444" i="7" s="1"/>
  <c r="F2452" i="7"/>
  <c r="G2452" i="7" s="1"/>
  <c r="F2460" i="7"/>
  <c r="G2460" i="7" s="1"/>
  <c r="F2445" i="7"/>
  <c r="G2445" i="7" s="1"/>
  <c r="F2453" i="7"/>
  <c r="G2453" i="7" s="1"/>
  <c r="F2461" i="7"/>
  <c r="G2461" i="7" s="1"/>
  <c r="F2439" i="7"/>
  <c r="G2439" i="7" s="1"/>
  <c r="F2447" i="7"/>
  <c r="G2447" i="7" s="1"/>
  <c r="F2455" i="7"/>
  <c r="G2455" i="7" s="1"/>
  <c r="F2463" i="7"/>
  <c r="G2463" i="7" s="1"/>
  <c r="F2449" i="7"/>
  <c r="G2449" i="7" s="1"/>
  <c r="F2462" i="7"/>
  <c r="G2462" i="7" s="1"/>
  <c r="F2438" i="7"/>
  <c r="G2438" i="7" s="1"/>
  <c r="F2450" i="7"/>
  <c r="G2450" i="7" s="1"/>
  <c r="F2464" i="7"/>
  <c r="G2464" i="7" s="1"/>
  <c r="F2441" i="7"/>
  <c r="G2441" i="7" s="1"/>
  <c r="F2454" i="7"/>
  <c r="G2454" i="7" s="1"/>
  <c r="F2466" i="7"/>
  <c r="G2466" i="7" s="1"/>
  <c r="F2443" i="7"/>
  <c r="G2443" i="7" s="1"/>
  <c r="F2457" i="7"/>
  <c r="G2457" i="7" s="1"/>
  <c r="F2451" i="7"/>
  <c r="G2451" i="7" s="1"/>
  <c r="F2456" i="7"/>
  <c r="G2456" i="7" s="1"/>
  <c r="F2458" i="7"/>
  <c r="G2458" i="7" s="1"/>
  <c r="F2459" i="7"/>
  <c r="G2459" i="7" s="1"/>
  <c r="F2440" i="7"/>
  <c r="G2440" i="7" s="1"/>
  <c r="F2465" i="7"/>
  <c r="G2465" i="7" s="1"/>
  <c r="F2448" i="7"/>
  <c r="G2448" i="7" s="1"/>
  <c r="F2442" i="7"/>
  <c r="G2442" i="7" s="1"/>
  <c r="F2467" i="7"/>
  <c r="G2467" i="7" s="1"/>
  <c r="F2446" i="7"/>
  <c r="G2446" i="7" s="1"/>
  <c r="I75" i="6"/>
  <c r="F2196" i="7"/>
  <c r="G2196" i="7" s="1"/>
  <c r="F2204" i="7"/>
  <c r="G2204" i="7" s="1"/>
  <c r="F2212" i="7"/>
  <c r="G2212" i="7" s="1"/>
  <c r="F2220" i="7"/>
  <c r="G2220" i="7" s="1"/>
  <c r="F2197" i="7"/>
  <c r="G2197" i="7" s="1"/>
  <c r="F2205" i="7"/>
  <c r="G2205" i="7" s="1"/>
  <c r="F2213" i="7"/>
  <c r="G2213" i="7" s="1"/>
  <c r="F2221" i="7"/>
  <c r="G2221" i="7" s="1"/>
  <c r="F2199" i="7"/>
  <c r="G2199" i="7" s="1"/>
  <c r="F2207" i="7"/>
  <c r="G2207" i="7" s="1"/>
  <c r="F2215" i="7"/>
  <c r="G2215" i="7" s="1"/>
  <c r="F2223" i="7"/>
  <c r="G2223" i="7" s="1"/>
  <c r="F2206" i="7"/>
  <c r="G2206" i="7" s="1"/>
  <c r="F2218" i="7"/>
  <c r="G2218" i="7" s="1"/>
  <c r="F2194" i="7"/>
  <c r="G2194" i="7" s="1"/>
  <c r="F2208" i="7"/>
  <c r="G2208" i="7" s="1"/>
  <c r="F2219" i="7"/>
  <c r="G2219" i="7" s="1"/>
  <c r="F2198" i="7"/>
  <c r="G2198" i="7" s="1"/>
  <c r="F2210" i="7"/>
  <c r="G2210" i="7" s="1"/>
  <c r="F2224" i="7"/>
  <c r="G2224" i="7" s="1"/>
  <c r="F2201" i="7"/>
  <c r="G2201" i="7" s="1"/>
  <c r="F2214" i="7"/>
  <c r="G2214" i="7" s="1"/>
  <c r="F2195" i="7"/>
  <c r="G2195" i="7" s="1"/>
  <c r="F2222" i="7"/>
  <c r="G2222" i="7" s="1"/>
  <c r="F2200" i="7"/>
  <c r="G2200" i="7" s="1"/>
  <c r="F2202" i="7"/>
  <c r="G2202" i="7" s="1"/>
  <c r="F2203" i="7"/>
  <c r="G2203" i="7" s="1"/>
  <c r="F2209" i="7"/>
  <c r="G2209" i="7" s="1"/>
  <c r="F2211" i="7"/>
  <c r="G2211" i="7" s="1"/>
  <c r="F2216" i="7"/>
  <c r="G2216" i="7" s="1"/>
  <c r="F2217" i="7"/>
  <c r="G2217" i="7" s="1"/>
  <c r="I67" i="6"/>
  <c r="F1956" i="7"/>
  <c r="G1956" i="7" s="1"/>
  <c r="F1964" i="7"/>
  <c r="G1964" i="7" s="1"/>
  <c r="F1972" i="7"/>
  <c r="G1972" i="7" s="1"/>
  <c r="F1949" i="7"/>
  <c r="G1949" i="7" s="1"/>
  <c r="F1957" i="7"/>
  <c r="G1957" i="7" s="1"/>
  <c r="F1965" i="7"/>
  <c r="G1965" i="7" s="1"/>
  <c r="F1973" i="7"/>
  <c r="G1973" i="7" s="1"/>
  <c r="F1951" i="7"/>
  <c r="G1951" i="7" s="1"/>
  <c r="F1957" i="1" s="1"/>
  <c r="G1957" i="1" s="1"/>
  <c r="F1959" i="7"/>
  <c r="G1959" i="7" s="1"/>
  <c r="F1967" i="7"/>
  <c r="G1967" i="7" s="1"/>
  <c r="F1975" i="7"/>
  <c r="G1975" i="7" s="1"/>
  <c r="F1950" i="7"/>
  <c r="G1950" i="7" s="1"/>
  <c r="F1962" i="7"/>
  <c r="G1962" i="7" s="1"/>
  <c r="F1976" i="7"/>
  <c r="G1976" i="7" s="1"/>
  <c r="F1952" i="7"/>
  <c r="G1952" i="7" s="1"/>
  <c r="F1963" i="7"/>
  <c r="G1963" i="7" s="1"/>
  <c r="F1977" i="7"/>
  <c r="G1977" i="7" s="1"/>
  <c r="F1954" i="7"/>
  <c r="G1954" i="7" s="1"/>
  <c r="F1968" i="7"/>
  <c r="G1968" i="7" s="1"/>
  <c r="F1979" i="7"/>
  <c r="G1979" i="7" s="1"/>
  <c r="F1958" i="7"/>
  <c r="G1958" i="7" s="1"/>
  <c r="F1970" i="7"/>
  <c r="G1970" i="7" s="1"/>
  <c r="F1966" i="7"/>
  <c r="G1966" i="7" s="1"/>
  <c r="F1961" i="7"/>
  <c r="G1961" i="7" s="1"/>
  <c r="F1969" i="7"/>
  <c r="G1969" i="7" s="1"/>
  <c r="F1971" i="7"/>
  <c r="G1971" i="7" s="1"/>
  <c r="F1974" i="7"/>
  <c r="G1974" i="7" s="1"/>
  <c r="F1953" i="7"/>
  <c r="G1953" i="7" s="1"/>
  <c r="F1978" i="7"/>
  <c r="G1978" i="7" s="1"/>
  <c r="F1955" i="7"/>
  <c r="G1955" i="7" s="1"/>
  <c r="F1960" i="7"/>
  <c r="G1960" i="7" s="1"/>
  <c r="I59" i="6"/>
  <c r="F1708" i="7"/>
  <c r="G1708" i="7" s="1"/>
  <c r="F1716" i="7"/>
  <c r="G1716" i="7" s="1"/>
  <c r="F1724" i="7"/>
  <c r="G1724" i="7" s="1"/>
  <c r="F1732" i="7"/>
  <c r="G1732" i="7" s="1"/>
  <c r="F1709" i="7"/>
  <c r="G1709" i="7" s="1"/>
  <c r="F1717" i="7"/>
  <c r="G1717" i="7" s="1"/>
  <c r="F1725" i="7"/>
  <c r="G1725" i="7" s="1"/>
  <c r="F1733" i="7"/>
  <c r="G1733" i="7" s="1"/>
  <c r="F1711" i="7"/>
  <c r="G1711" i="7" s="1"/>
  <c r="F1719" i="7"/>
  <c r="G1719" i="7" s="1"/>
  <c r="F1727" i="7"/>
  <c r="G1727" i="7" s="1"/>
  <c r="F1735" i="7"/>
  <c r="G1735" i="7" s="1"/>
  <c r="F1720" i="7"/>
  <c r="G1720" i="7" s="1"/>
  <c r="F1731" i="7"/>
  <c r="G1731" i="7" s="1"/>
  <c r="F1707" i="7"/>
  <c r="G1707" i="7" s="1"/>
  <c r="F1721" i="7"/>
  <c r="G1721" i="7" s="1"/>
  <c r="F1734" i="7"/>
  <c r="G1734" i="7" s="1"/>
  <c r="F1712" i="7"/>
  <c r="G1712" i="7" s="1"/>
  <c r="F1723" i="7"/>
  <c r="G1723" i="7" s="1"/>
  <c r="F1714" i="7"/>
  <c r="G1714" i="7" s="1"/>
  <c r="F1728" i="7"/>
  <c r="G1728" i="7" s="1"/>
  <c r="F1710" i="7"/>
  <c r="G1710" i="7" s="1"/>
  <c r="F1736" i="7"/>
  <c r="G1736" i="7" s="1"/>
  <c r="F1730" i="7"/>
  <c r="G1730" i="7" s="1"/>
  <c r="F1713" i="7"/>
  <c r="G1713" i="7" s="1"/>
  <c r="F1715" i="7"/>
  <c r="G1715" i="7" s="1"/>
  <c r="F1718" i="7"/>
  <c r="G1718" i="7" s="1"/>
  <c r="F1722" i="7"/>
  <c r="G1722" i="7" s="1"/>
  <c r="F1726" i="7"/>
  <c r="G1726" i="7" s="1"/>
  <c r="F1729" i="7"/>
  <c r="G1729" i="7" s="1"/>
  <c r="I51" i="6"/>
  <c r="F1468" i="7"/>
  <c r="G1468" i="7" s="1"/>
  <c r="F1474" i="1" s="1"/>
  <c r="G1474" i="1" s="1"/>
  <c r="F1476" i="7"/>
  <c r="G1476" i="7" s="1"/>
  <c r="F1482" i="1" s="1"/>
  <c r="G1482" i="1" s="1"/>
  <c r="F1484" i="7"/>
  <c r="G1484" i="7" s="1"/>
  <c r="F1490" i="1" s="1"/>
  <c r="G1490" i="1" s="1"/>
  <c r="F1492" i="7"/>
  <c r="G1492" i="7" s="1"/>
  <c r="F1498" i="1" s="1"/>
  <c r="G1498" i="1" s="1"/>
  <c r="F1469" i="7"/>
  <c r="G1469" i="7" s="1"/>
  <c r="F1477" i="7"/>
  <c r="G1477" i="7" s="1"/>
  <c r="F1485" i="7"/>
  <c r="G1485" i="7" s="1"/>
  <c r="F1493" i="7"/>
  <c r="G1493" i="7" s="1"/>
  <c r="F1471" i="7"/>
  <c r="G1471" i="7" s="1"/>
  <c r="F1477" i="1" s="1"/>
  <c r="G1477" i="1" s="1"/>
  <c r="F1479" i="7"/>
  <c r="G1479" i="7" s="1"/>
  <c r="F1487" i="7"/>
  <c r="G1487" i="7" s="1"/>
  <c r="F1464" i="7"/>
  <c r="G1464" i="7" s="1"/>
  <c r="F1475" i="7"/>
  <c r="G1475" i="7" s="1"/>
  <c r="F1489" i="7"/>
  <c r="G1489" i="7" s="1"/>
  <c r="F1465" i="7"/>
  <c r="G1465" i="7" s="1"/>
  <c r="F1478" i="7"/>
  <c r="G1478" i="7" s="1"/>
  <c r="F1490" i="7"/>
  <c r="G1490" i="7" s="1"/>
  <c r="F1467" i="7"/>
  <c r="G1467" i="7" s="1"/>
  <c r="F1481" i="7"/>
  <c r="G1481" i="7" s="1"/>
  <c r="F1494" i="7"/>
  <c r="G1494" i="7" s="1"/>
  <c r="F1472" i="7"/>
  <c r="G1472" i="7" s="1"/>
  <c r="F1478" i="1" s="1"/>
  <c r="G1478" i="1" s="1"/>
  <c r="F1483" i="7"/>
  <c r="G1483" i="7" s="1"/>
  <c r="F1480" i="7"/>
  <c r="G1480" i="7" s="1"/>
  <c r="F1482" i="7"/>
  <c r="G1482" i="7" s="1"/>
  <c r="F1486" i="7"/>
  <c r="G1486" i="7" s="1"/>
  <c r="F1488" i="7"/>
  <c r="G1488" i="7" s="1"/>
  <c r="F1466" i="7"/>
  <c r="G1466" i="7" s="1"/>
  <c r="F1491" i="7"/>
  <c r="G1491" i="7" s="1"/>
  <c r="F1470" i="7"/>
  <c r="G1470" i="7" s="1"/>
  <c r="F1473" i="7"/>
  <c r="G1473" i="7" s="1"/>
  <c r="F1474" i="7"/>
  <c r="G1474" i="7" s="1"/>
  <c r="I43" i="6"/>
  <c r="F1220" i="7"/>
  <c r="G1220" i="7" s="1"/>
  <c r="F1228" i="7"/>
  <c r="G1228" i="7" s="1"/>
  <c r="F1236" i="7"/>
  <c r="G1236" i="7" s="1"/>
  <c r="F1244" i="7"/>
  <c r="G1244" i="7" s="1"/>
  <c r="F1221" i="7"/>
  <c r="G1221" i="7" s="1"/>
  <c r="F1229" i="7"/>
  <c r="G1229" i="7" s="1"/>
  <c r="F1237" i="7"/>
  <c r="G1237" i="7" s="1"/>
  <c r="F1245" i="7"/>
  <c r="G1245" i="7" s="1"/>
  <c r="F1223" i="7"/>
  <c r="G1223" i="7" s="1"/>
  <c r="F1231" i="7"/>
  <c r="G1231" i="7" s="1"/>
  <c r="F1239" i="7"/>
  <c r="G1239" i="7" s="1"/>
  <c r="F1247" i="7"/>
  <c r="G1247" i="7" s="1"/>
  <c r="F1219" i="7"/>
  <c r="G1219" i="7" s="1"/>
  <c r="F1233" i="7"/>
  <c r="G1233" i="7" s="1"/>
  <c r="F1246" i="7"/>
  <c r="G1246" i="7" s="1"/>
  <c r="F1222" i="7"/>
  <c r="G1222" i="7" s="1"/>
  <c r="F1234" i="7"/>
  <c r="G1234" i="7" s="1"/>
  <c r="F1248" i="7"/>
  <c r="G1248" i="7" s="1"/>
  <c r="F1225" i="7"/>
  <c r="G1225" i="7" s="1"/>
  <c r="F1238" i="7"/>
  <c r="G1238" i="7" s="1"/>
  <c r="F1227" i="7"/>
  <c r="G1227" i="7" s="1"/>
  <c r="F1241" i="7"/>
  <c r="G1241" i="7" s="1"/>
  <c r="F1224" i="7"/>
  <c r="G1224" i="7" s="1"/>
  <c r="F1249" i="7"/>
  <c r="G1249" i="7" s="1"/>
  <c r="F1226" i="7"/>
  <c r="G1226" i="7" s="1"/>
  <c r="F1230" i="7"/>
  <c r="G1230" i="7" s="1"/>
  <c r="F1243" i="7"/>
  <c r="G1243" i="7" s="1"/>
  <c r="F1232" i="7"/>
  <c r="G1232" i="7" s="1"/>
  <c r="F1235" i="7"/>
  <c r="G1235" i="7" s="1"/>
  <c r="F1240" i="7"/>
  <c r="G1240" i="7" s="1"/>
  <c r="F1242" i="7"/>
  <c r="G1242" i="7" s="1"/>
  <c r="I35" i="6"/>
  <c r="F980" i="7"/>
  <c r="G980" i="7" s="1"/>
  <c r="F986" i="1" s="1"/>
  <c r="G986" i="1" s="1"/>
  <c r="F988" i="7"/>
  <c r="G988" i="7" s="1"/>
  <c r="F996" i="7"/>
  <c r="G996" i="7" s="1"/>
  <c r="F1002" i="1" s="1"/>
  <c r="G1002" i="1" s="1"/>
  <c r="F1004" i="7"/>
  <c r="G1004" i="7" s="1"/>
  <c r="F1010" i="1" s="1"/>
  <c r="G1010" i="1" s="1"/>
  <c r="F981" i="7"/>
  <c r="G981" i="7" s="1"/>
  <c r="F989" i="7"/>
  <c r="G989" i="7" s="1"/>
  <c r="F997" i="7"/>
  <c r="G997" i="7" s="1"/>
  <c r="F1005" i="7"/>
  <c r="G1005" i="7" s="1"/>
  <c r="F983" i="7"/>
  <c r="G983" i="7" s="1"/>
  <c r="F989" i="1" s="1"/>
  <c r="G989" i="1" s="1"/>
  <c r="F991" i="7"/>
  <c r="G991" i="7" s="1"/>
  <c r="F999" i="7"/>
  <c r="G999" i="7" s="1"/>
  <c r="F977" i="7"/>
  <c r="G977" i="7" s="1"/>
  <c r="F990" i="7"/>
  <c r="G990" i="7" s="1"/>
  <c r="F1002" i="7"/>
  <c r="G1002" i="7" s="1"/>
  <c r="F978" i="7"/>
  <c r="G978" i="7" s="1"/>
  <c r="F992" i="7"/>
  <c r="G992" i="7" s="1"/>
  <c r="F1003" i="7"/>
  <c r="G1003" i="7" s="1"/>
  <c r="F982" i="7"/>
  <c r="G982" i="7" s="1"/>
  <c r="F994" i="7"/>
  <c r="G994" i="7" s="1"/>
  <c r="F985" i="7"/>
  <c r="G985" i="7" s="1"/>
  <c r="F998" i="7"/>
  <c r="G998" i="7" s="1"/>
  <c r="F993" i="7"/>
  <c r="G993" i="7" s="1"/>
  <c r="F987" i="7"/>
  <c r="G987" i="7" s="1"/>
  <c r="F995" i="7"/>
  <c r="G995" i="7" s="1"/>
  <c r="F1000" i="7"/>
  <c r="G1000" i="7" s="1"/>
  <c r="F1001" i="7"/>
  <c r="G1001" i="7" s="1"/>
  <c r="F979" i="7"/>
  <c r="G979" i="7" s="1"/>
  <c r="F1006" i="7"/>
  <c r="G1006" i="7" s="1"/>
  <c r="F984" i="7"/>
  <c r="G984" i="7" s="1"/>
  <c r="F986" i="7"/>
  <c r="G986" i="7" s="1"/>
  <c r="I27" i="6"/>
  <c r="F740" i="7"/>
  <c r="G740" i="7" s="1"/>
  <c r="F748" i="7"/>
  <c r="G748" i="7" s="1"/>
  <c r="F756" i="7"/>
  <c r="G756" i="7" s="1"/>
  <c r="F733" i="7"/>
  <c r="G733" i="7" s="1"/>
  <c r="F741" i="7"/>
  <c r="G741" i="7" s="1"/>
  <c r="F749" i="7"/>
  <c r="G749" i="7" s="1"/>
  <c r="F757" i="7"/>
  <c r="G757" i="7" s="1"/>
  <c r="F735" i="7"/>
  <c r="G735" i="7" s="1"/>
  <c r="F743" i="7"/>
  <c r="G743" i="7" s="1"/>
  <c r="F751" i="7"/>
  <c r="G751" i="7" s="1"/>
  <c r="F759" i="7"/>
  <c r="G759" i="7" s="1"/>
  <c r="F734" i="7"/>
  <c r="G734" i="7" s="1"/>
  <c r="F746" i="7"/>
  <c r="G746" i="7" s="1"/>
  <c r="F760" i="7"/>
  <c r="G760" i="7" s="1"/>
  <c r="F737" i="7"/>
  <c r="G737" i="7" s="1"/>
  <c r="F762" i="7"/>
  <c r="G762" i="7" s="1"/>
  <c r="F736" i="7"/>
  <c r="G736" i="7" s="1"/>
  <c r="F747" i="7"/>
  <c r="G747" i="7" s="1"/>
  <c r="F761" i="7"/>
  <c r="G761" i="7" s="1"/>
  <c r="F750" i="7"/>
  <c r="G750" i="7" s="1"/>
  <c r="F738" i="7"/>
  <c r="G738" i="7" s="1"/>
  <c r="F752" i="7"/>
  <c r="G752" i="7" s="1"/>
  <c r="F763" i="7"/>
  <c r="G763" i="7" s="1"/>
  <c r="F742" i="7"/>
  <c r="G742" i="7" s="1"/>
  <c r="F754" i="7"/>
  <c r="G754" i="7" s="1"/>
  <c r="F739" i="7"/>
  <c r="G739" i="7" s="1"/>
  <c r="F744" i="7"/>
  <c r="G744" i="7" s="1"/>
  <c r="F745" i="7"/>
  <c r="G745" i="7" s="1"/>
  <c r="F753" i="7"/>
  <c r="G753" i="7" s="1"/>
  <c r="F755" i="7"/>
  <c r="G755" i="7" s="1"/>
  <c r="F758" i="7"/>
  <c r="G758" i="7" s="1"/>
  <c r="I19" i="6"/>
  <c r="F491" i="7"/>
  <c r="G491" i="7" s="1"/>
  <c r="F499" i="7"/>
  <c r="G499" i="7" s="1"/>
  <c r="F507" i="7"/>
  <c r="G507" i="7" s="1"/>
  <c r="F515" i="7"/>
  <c r="G515" i="7" s="1"/>
  <c r="F492" i="7"/>
  <c r="G492" i="7" s="1"/>
  <c r="F500" i="7"/>
  <c r="G500" i="7" s="1"/>
  <c r="F508" i="7"/>
  <c r="G508" i="7" s="1"/>
  <c r="F516" i="7"/>
  <c r="G516" i="7" s="1"/>
  <c r="F495" i="7"/>
  <c r="G495" i="7" s="1"/>
  <c r="F503" i="7"/>
  <c r="G503" i="7" s="1"/>
  <c r="F511" i="7"/>
  <c r="G511" i="7" s="1"/>
  <c r="F488" i="7"/>
  <c r="G488" i="7" s="1"/>
  <c r="F496" i="7"/>
  <c r="G496" i="7" s="1"/>
  <c r="F502" i="1" s="1"/>
  <c r="G502" i="1" s="1"/>
  <c r="F504" i="7"/>
  <c r="G504" i="7" s="1"/>
  <c r="F512" i="7"/>
  <c r="G512" i="7" s="1"/>
  <c r="F489" i="7"/>
  <c r="G489" i="7" s="1"/>
  <c r="F505" i="7"/>
  <c r="G505" i="7" s="1"/>
  <c r="F490" i="7"/>
  <c r="G490" i="7" s="1"/>
  <c r="F506" i="7"/>
  <c r="G506" i="7" s="1"/>
  <c r="F494" i="7"/>
  <c r="G494" i="7" s="1"/>
  <c r="F510" i="7"/>
  <c r="G510" i="7" s="1"/>
  <c r="F509" i="7"/>
  <c r="G509" i="7" s="1"/>
  <c r="F513" i="7"/>
  <c r="G513" i="7" s="1"/>
  <c r="F514" i="7"/>
  <c r="G514" i="7" s="1"/>
  <c r="F493" i="7"/>
  <c r="G493" i="7" s="1"/>
  <c r="F517" i="7"/>
  <c r="G517" i="7" s="1"/>
  <c r="F498" i="7"/>
  <c r="G498" i="7" s="1"/>
  <c r="F497" i="7"/>
  <c r="G497" i="7" s="1"/>
  <c r="F501" i="7"/>
  <c r="G501" i="7" s="1"/>
  <c r="F502" i="7"/>
  <c r="G502" i="7" s="1"/>
  <c r="F518" i="7"/>
  <c r="G518" i="7" s="1"/>
  <c r="I11" i="6"/>
  <c r="F251" i="7"/>
  <c r="G251" i="7" s="1"/>
  <c r="F259" i="7"/>
  <c r="G259" i="7" s="1"/>
  <c r="F267" i="7"/>
  <c r="G267" i="7" s="1"/>
  <c r="F275" i="7"/>
  <c r="G275" i="7" s="1"/>
  <c r="F252" i="7"/>
  <c r="G252" i="7" s="1"/>
  <c r="F260" i="7"/>
  <c r="G260" i="7" s="1"/>
  <c r="F268" i="7"/>
  <c r="G268" i="7" s="1"/>
  <c r="F247" i="7"/>
  <c r="G247" i="7" s="1"/>
  <c r="F255" i="7"/>
  <c r="G255" i="7" s="1"/>
  <c r="F263" i="7"/>
  <c r="G263" i="7" s="1"/>
  <c r="F271" i="7"/>
  <c r="G271" i="7" s="1"/>
  <c r="F248" i="7"/>
  <c r="G248" i="7" s="1"/>
  <c r="F256" i="7"/>
  <c r="G256" i="7" s="1"/>
  <c r="F264" i="7"/>
  <c r="G264" i="7" s="1"/>
  <c r="F272" i="7"/>
  <c r="G272" i="7" s="1"/>
  <c r="F249" i="7"/>
  <c r="G249" i="7" s="1"/>
  <c r="F265" i="7"/>
  <c r="G265" i="7" s="1"/>
  <c r="F250" i="7"/>
  <c r="G250" i="7" s="1"/>
  <c r="F266" i="7"/>
  <c r="G266" i="7" s="1"/>
  <c r="F254" i="7"/>
  <c r="G254" i="7" s="1"/>
  <c r="F270" i="7"/>
  <c r="G270" i="7" s="1"/>
  <c r="F253" i="7"/>
  <c r="G253" i="7" s="1"/>
  <c r="F257" i="7"/>
  <c r="G257" i="7" s="1"/>
  <c r="F258" i="7"/>
  <c r="G258" i="7" s="1"/>
  <c r="F261" i="7"/>
  <c r="G261" i="7" s="1"/>
  <c r="F269" i="7"/>
  <c r="G269" i="7" s="1"/>
  <c r="F274" i="7"/>
  <c r="G274" i="7" s="1"/>
  <c r="F246" i="7"/>
  <c r="G246" i="7" s="1"/>
  <c r="F262" i="7"/>
  <c r="G262" i="7" s="1"/>
  <c r="F273" i="7"/>
  <c r="G273" i="7" s="1"/>
  <c r="D264" i="6"/>
  <c r="C7946" i="7"/>
  <c r="D7946" i="7" s="1"/>
  <c r="F7952" i="1" s="1"/>
  <c r="G7952" i="1" s="1"/>
  <c r="C7954" i="7"/>
  <c r="D7954" i="7" s="1"/>
  <c r="F7960" i="1" s="1"/>
  <c r="G7960" i="1" s="1"/>
  <c r="C7962" i="7"/>
  <c r="D7962" i="7" s="1"/>
  <c r="F7968" i="1" s="1"/>
  <c r="G7968" i="1" s="1"/>
  <c r="C7970" i="7"/>
  <c r="D7970" i="7" s="1"/>
  <c r="F7976" i="1" s="1"/>
  <c r="G7976" i="1" s="1"/>
  <c r="C7965" i="7"/>
  <c r="D7965" i="7" s="1"/>
  <c r="F7971" i="1" s="1"/>
  <c r="G7971" i="1" s="1"/>
  <c r="C7947" i="7"/>
  <c r="D7947" i="7" s="1"/>
  <c r="F7953" i="1" s="1"/>
  <c r="G7953" i="1" s="1"/>
  <c r="C7955" i="7"/>
  <c r="D7955" i="7" s="1"/>
  <c r="F7961" i="1" s="1"/>
  <c r="G7961" i="1" s="1"/>
  <c r="C7963" i="7"/>
  <c r="D7963" i="7" s="1"/>
  <c r="F7969" i="1" s="1"/>
  <c r="G7969" i="1" s="1"/>
  <c r="C7971" i="7"/>
  <c r="D7971" i="7" s="1"/>
  <c r="F7977" i="1" s="1"/>
  <c r="G7977" i="1" s="1"/>
  <c r="C7957" i="7"/>
  <c r="D7957" i="7" s="1"/>
  <c r="F7963" i="1" s="1"/>
  <c r="G7963" i="1" s="1"/>
  <c r="C7950" i="7"/>
  <c r="D7950" i="7" s="1"/>
  <c r="F7956" i="1" s="1"/>
  <c r="G7956" i="1" s="1"/>
  <c r="C7966" i="7"/>
  <c r="D7966" i="7" s="1"/>
  <c r="F7972" i="1" s="1"/>
  <c r="G7972" i="1" s="1"/>
  <c r="C7961" i="7"/>
  <c r="D7961" i="7" s="1"/>
  <c r="F7967" i="1" s="1"/>
  <c r="G7967" i="1" s="1"/>
  <c r="C7948" i="7"/>
  <c r="D7948" i="7" s="1"/>
  <c r="F7954" i="1" s="1"/>
  <c r="G7954" i="1" s="1"/>
  <c r="C7956" i="7"/>
  <c r="D7956" i="7" s="1"/>
  <c r="F7962" i="1" s="1"/>
  <c r="G7962" i="1" s="1"/>
  <c r="C7964" i="7"/>
  <c r="D7964" i="7" s="1"/>
  <c r="F7970" i="1" s="1"/>
  <c r="G7970" i="1" s="1"/>
  <c r="C7972" i="7"/>
  <c r="D7972" i="7" s="1"/>
  <c r="F7978" i="1" s="1"/>
  <c r="G7978" i="1" s="1"/>
  <c r="C7949" i="7"/>
  <c r="D7949" i="7" s="1"/>
  <c r="F7955" i="1" s="1"/>
  <c r="G7955" i="1" s="1"/>
  <c r="C7973" i="7"/>
  <c r="D7973" i="7" s="1"/>
  <c r="F7979" i="1" s="1"/>
  <c r="G7979" i="1" s="1"/>
  <c r="C7958" i="7"/>
  <c r="D7958" i="7" s="1"/>
  <c r="F7964" i="1" s="1"/>
  <c r="G7964" i="1" s="1"/>
  <c r="C7974" i="7"/>
  <c r="D7974" i="7" s="1"/>
  <c r="F7980" i="1" s="1"/>
  <c r="G7980" i="1" s="1"/>
  <c r="C7969" i="7"/>
  <c r="D7969" i="7" s="1"/>
  <c r="F7975" i="1" s="1"/>
  <c r="G7975" i="1" s="1"/>
  <c r="C7951" i="7"/>
  <c r="D7951" i="7" s="1"/>
  <c r="F7957" i="1" s="1"/>
  <c r="G7957" i="1" s="1"/>
  <c r="C7959" i="7"/>
  <c r="D7959" i="7" s="1"/>
  <c r="F7965" i="1" s="1"/>
  <c r="G7965" i="1" s="1"/>
  <c r="C7967" i="7"/>
  <c r="D7967" i="7" s="1"/>
  <c r="F7973" i="1" s="1"/>
  <c r="G7973" i="1" s="1"/>
  <c r="C7975" i="7"/>
  <c r="D7975" i="7" s="1"/>
  <c r="F7981" i="1" s="1"/>
  <c r="G7981" i="1" s="1"/>
  <c r="C7952" i="7"/>
  <c r="D7952" i="7" s="1"/>
  <c r="F7958" i="1" s="1"/>
  <c r="G7958" i="1" s="1"/>
  <c r="C7960" i="7"/>
  <c r="D7960" i="7" s="1"/>
  <c r="F7966" i="1" s="1"/>
  <c r="G7966" i="1" s="1"/>
  <c r="C7968" i="7"/>
  <c r="D7968" i="7" s="1"/>
  <c r="F7974" i="1" s="1"/>
  <c r="G7974" i="1" s="1"/>
  <c r="C7976" i="7"/>
  <c r="D7976" i="7" s="1"/>
  <c r="F7982" i="1" s="1"/>
  <c r="G7982" i="1" s="1"/>
  <c r="C7953" i="7"/>
  <c r="D7953" i="7" s="1"/>
  <c r="F7959" i="1" s="1"/>
  <c r="G7959" i="1" s="1"/>
  <c r="D128" i="6"/>
  <c r="C3807" i="7"/>
  <c r="D3807" i="7" s="1"/>
  <c r="F3813" i="1" s="1"/>
  <c r="G3813" i="1" s="1"/>
  <c r="C3815" i="7"/>
  <c r="D3815" i="7" s="1"/>
  <c r="F3821" i="1" s="1"/>
  <c r="G3821" i="1" s="1"/>
  <c r="C3823" i="7"/>
  <c r="D3823" i="7" s="1"/>
  <c r="C3831" i="7"/>
  <c r="D3831" i="7" s="1"/>
  <c r="C3808" i="7"/>
  <c r="D3808" i="7" s="1"/>
  <c r="F3814" i="1" s="1"/>
  <c r="G3814" i="1" s="1"/>
  <c r="C3816" i="7"/>
  <c r="D3816" i="7" s="1"/>
  <c r="F3822" i="1" s="1"/>
  <c r="G3822" i="1" s="1"/>
  <c r="C3824" i="7"/>
  <c r="D3824" i="7" s="1"/>
  <c r="F3830" i="1" s="1"/>
  <c r="G3830" i="1" s="1"/>
  <c r="C3832" i="7"/>
  <c r="D3832" i="7" s="1"/>
  <c r="F3838" i="1" s="1"/>
  <c r="G3838" i="1" s="1"/>
  <c r="C3809" i="7"/>
  <c r="D3809" i="7" s="1"/>
  <c r="F3815" i="1" s="1"/>
  <c r="G3815" i="1" s="1"/>
  <c r="C3817" i="7"/>
  <c r="D3817" i="7" s="1"/>
  <c r="F3823" i="1" s="1"/>
  <c r="G3823" i="1" s="1"/>
  <c r="C3825" i="7"/>
  <c r="D3825" i="7" s="1"/>
  <c r="F3831" i="1" s="1"/>
  <c r="G3831" i="1" s="1"/>
  <c r="C3833" i="7"/>
  <c r="D3833" i="7" s="1"/>
  <c r="F3839" i="1" s="1"/>
  <c r="G3839" i="1" s="1"/>
  <c r="C3812" i="7"/>
  <c r="D3812" i="7" s="1"/>
  <c r="C3820" i="7"/>
  <c r="D3820" i="7" s="1"/>
  <c r="C3828" i="7"/>
  <c r="D3828" i="7" s="1"/>
  <c r="F3834" i="1" s="1"/>
  <c r="G3834" i="1" s="1"/>
  <c r="C3836" i="7"/>
  <c r="D3836" i="7" s="1"/>
  <c r="C3818" i="7"/>
  <c r="D3818" i="7" s="1"/>
  <c r="F3824" i="1" s="1"/>
  <c r="G3824" i="1" s="1"/>
  <c r="C3834" i="7"/>
  <c r="D3834" i="7" s="1"/>
  <c r="F3840" i="1" s="1"/>
  <c r="G3840" i="1" s="1"/>
  <c r="C3819" i="7"/>
  <c r="D3819" i="7" s="1"/>
  <c r="C3835" i="7"/>
  <c r="D3835" i="7" s="1"/>
  <c r="C3821" i="7"/>
  <c r="D3821" i="7" s="1"/>
  <c r="F3827" i="1" s="1"/>
  <c r="G3827" i="1" s="1"/>
  <c r="C3810" i="7"/>
  <c r="D3810" i="7" s="1"/>
  <c r="F3816" i="1" s="1"/>
  <c r="G3816" i="1" s="1"/>
  <c r="C3830" i="7"/>
  <c r="D3830" i="7" s="1"/>
  <c r="C3814" i="7"/>
  <c r="D3814" i="7" s="1"/>
  <c r="C3811" i="7"/>
  <c r="D3811" i="7" s="1"/>
  <c r="C3822" i="7"/>
  <c r="D3822" i="7" s="1"/>
  <c r="C3813" i="7"/>
  <c r="D3813" i="7" s="1"/>
  <c r="F3819" i="1" s="1"/>
  <c r="G3819" i="1" s="1"/>
  <c r="C3826" i="7"/>
  <c r="D3826" i="7" s="1"/>
  <c r="F3832" i="1" s="1"/>
  <c r="G3832" i="1" s="1"/>
  <c r="C3827" i="7"/>
  <c r="D3827" i="7" s="1"/>
  <c r="C3829" i="7"/>
  <c r="D3829" i="7" s="1"/>
  <c r="F3835" i="1" s="1"/>
  <c r="G3835" i="1" s="1"/>
  <c r="D104" i="6"/>
  <c r="C3076" i="7"/>
  <c r="D3076" i="7" s="1"/>
  <c r="F3082" i="1" s="1"/>
  <c r="G3082" i="1" s="1"/>
  <c r="C3084" i="7"/>
  <c r="D3084" i="7" s="1"/>
  <c r="C3092" i="7"/>
  <c r="D3092" i="7" s="1"/>
  <c r="C3100" i="7"/>
  <c r="D3100" i="7" s="1"/>
  <c r="C3077" i="7"/>
  <c r="D3077" i="7" s="1"/>
  <c r="F3083" i="1" s="1"/>
  <c r="G3083" i="1" s="1"/>
  <c r="C3085" i="7"/>
  <c r="D3085" i="7" s="1"/>
  <c r="F3091" i="1" s="1"/>
  <c r="G3091" i="1" s="1"/>
  <c r="C3093" i="7"/>
  <c r="D3093" i="7" s="1"/>
  <c r="F3099" i="1" s="1"/>
  <c r="G3099" i="1" s="1"/>
  <c r="C3101" i="7"/>
  <c r="D3101" i="7" s="1"/>
  <c r="F3107" i="1" s="1"/>
  <c r="G3107" i="1" s="1"/>
  <c r="C3078" i="7"/>
  <c r="D3078" i="7" s="1"/>
  <c r="C3086" i="7"/>
  <c r="D3086" i="7" s="1"/>
  <c r="C3094" i="7"/>
  <c r="D3094" i="7" s="1"/>
  <c r="C3102" i="7"/>
  <c r="D3102" i="7" s="1"/>
  <c r="C3080" i="7"/>
  <c r="D3080" i="7" s="1"/>
  <c r="F3086" i="1" s="1"/>
  <c r="G3086" i="1" s="1"/>
  <c r="C3088" i="7"/>
  <c r="D3088" i="7" s="1"/>
  <c r="F3094" i="1" s="1"/>
  <c r="G3094" i="1" s="1"/>
  <c r="C3096" i="7"/>
  <c r="D3096" i="7" s="1"/>
  <c r="F3102" i="1" s="1"/>
  <c r="G3102" i="1" s="1"/>
  <c r="C3104" i="7"/>
  <c r="D3104" i="7" s="1"/>
  <c r="F3110" i="1" s="1"/>
  <c r="G3110" i="1" s="1"/>
  <c r="C3079" i="7"/>
  <c r="D3079" i="7" s="1"/>
  <c r="C3095" i="7"/>
  <c r="D3095" i="7" s="1"/>
  <c r="F3101" i="1" s="1"/>
  <c r="G3101" i="1" s="1"/>
  <c r="C3081" i="7"/>
  <c r="D3081" i="7" s="1"/>
  <c r="F3087" i="1" s="1"/>
  <c r="G3087" i="1" s="1"/>
  <c r="C3097" i="7"/>
  <c r="D3097" i="7" s="1"/>
  <c r="F3103" i="1" s="1"/>
  <c r="G3103" i="1" s="1"/>
  <c r="C3082" i="7"/>
  <c r="D3082" i="7" s="1"/>
  <c r="F3088" i="1" s="1"/>
  <c r="G3088" i="1" s="1"/>
  <c r="C3098" i="7"/>
  <c r="D3098" i="7" s="1"/>
  <c r="F3104" i="1" s="1"/>
  <c r="G3104" i="1" s="1"/>
  <c r="C3089" i="7"/>
  <c r="D3089" i="7" s="1"/>
  <c r="F3095" i="1" s="1"/>
  <c r="G3095" i="1" s="1"/>
  <c r="C3105" i="7"/>
  <c r="D3105" i="7" s="1"/>
  <c r="F3111" i="1" s="1"/>
  <c r="G3111" i="1" s="1"/>
  <c r="C3083" i="7"/>
  <c r="D3083" i="7" s="1"/>
  <c r="C3087" i="7"/>
  <c r="D3087" i="7" s="1"/>
  <c r="F3093" i="1" s="1"/>
  <c r="G3093" i="1" s="1"/>
  <c r="C3090" i="7"/>
  <c r="D3090" i="7" s="1"/>
  <c r="F3096" i="1" s="1"/>
  <c r="G3096" i="1" s="1"/>
  <c r="C3091" i="7"/>
  <c r="D3091" i="7" s="1"/>
  <c r="C3099" i="7"/>
  <c r="D3099" i="7" s="1"/>
  <c r="C3103" i="7"/>
  <c r="D3103" i="7" s="1"/>
  <c r="F3109" i="1" s="1"/>
  <c r="G3109" i="1" s="1"/>
  <c r="D64" i="6"/>
  <c r="C1860" i="7"/>
  <c r="D1860" i="7" s="1"/>
  <c r="C1868" i="7"/>
  <c r="D1868" i="7" s="1"/>
  <c r="C1876" i="7"/>
  <c r="D1876" i="7" s="1"/>
  <c r="C1884" i="7"/>
  <c r="D1884" i="7" s="1"/>
  <c r="C1861" i="7"/>
  <c r="D1861" i="7" s="1"/>
  <c r="F1867" i="1" s="1"/>
  <c r="G1867" i="1" s="1"/>
  <c r="C1869" i="7"/>
  <c r="D1869" i="7" s="1"/>
  <c r="F1875" i="1" s="1"/>
  <c r="G1875" i="1" s="1"/>
  <c r="C1877" i="7"/>
  <c r="D1877" i="7" s="1"/>
  <c r="F1883" i="1" s="1"/>
  <c r="G1883" i="1" s="1"/>
  <c r="C1885" i="7"/>
  <c r="D1885" i="7" s="1"/>
  <c r="F1891" i="1" s="1"/>
  <c r="G1891" i="1" s="1"/>
  <c r="C1862" i="7"/>
  <c r="D1862" i="7" s="1"/>
  <c r="C1870" i="7"/>
  <c r="D1870" i="7" s="1"/>
  <c r="C1878" i="7"/>
  <c r="D1878" i="7" s="1"/>
  <c r="C1886" i="7"/>
  <c r="D1886" i="7" s="1"/>
  <c r="C1864" i="7"/>
  <c r="D1864" i="7" s="1"/>
  <c r="F1870" i="1" s="1"/>
  <c r="G1870" i="1" s="1"/>
  <c r="C1872" i="7"/>
  <c r="D1872" i="7" s="1"/>
  <c r="F1878" i="1" s="1"/>
  <c r="G1878" i="1" s="1"/>
  <c r="C1880" i="7"/>
  <c r="D1880" i="7" s="1"/>
  <c r="C1863" i="7"/>
  <c r="D1863" i="7" s="1"/>
  <c r="C1879" i="7"/>
  <c r="D1879" i="7" s="1"/>
  <c r="C1865" i="7"/>
  <c r="D1865" i="7" s="1"/>
  <c r="F1871" i="1" s="1"/>
  <c r="G1871" i="1" s="1"/>
  <c r="C1881" i="7"/>
  <c r="D1881" i="7" s="1"/>
  <c r="F1887" i="1" s="1"/>
  <c r="G1887" i="1" s="1"/>
  <c r="C1866" i="7"/>
  <c r="D1866" i="7" s="1"/>
  <c r="F1872" i="1" s="1"/>
  <c r="G1872" i="1" s="1"/>
  <c r="C1882" i="7"/>
  <c r="D1882" i="7" s="1"/>
  <c r="F1888" i="1" s="1"/>
  <c r="G1888" i="1" s="1"/>
  <c r="C1873" i="7"/>
  <c r="D1873" i="7" s="1"/>
  <c r="F1879" i="1" s="1"/>
  <c r="G1879" i="1" s="1"/>
  <c r="C1867" i="7"/>
  <c r="D1867" i="7" s="1"/>
  <c r="C1871" i="7"/>
  <c r="D1871" i="7" s="1"/>
  <c r="C1874" i="7"/>
  <c r="D1874" i="7" s="1"/>
  <c r="F1880" i="1" s="1"/>
  <c r="G1880" i="1" s="1"/>
  <c r="C1875" i="7"/>
  <c r="D1875" i="7" s="1"/>
  <c r="C1883" i="7"/>
  <c r="D1883" i="7" s="1"/>
  <c r="C1887" i="7"/>
  <c r="D1887" i="7" s="1"/>
  <c r="D24" i="6"/>
  <c r="C643" i="7"/>
  <c r="D643" i="7" s="1"/>
  <c r="C651" i="7"/>
  <c r="D651" i="7" s="1"/>
  <c r="C659" i="7"/>
  <c r="D659" i="7" s="1"/>
  <c r="C667" i="7"/>
  <c r="D667" i="7" s="1"/>
  <c r="C644" i="7"/>
  <c r="D644" i="7" s="1"/>
  <c r="C652" i="7"/>
  <c r="D652" i="7" s="1"/>
  <c r="C660" i="7"/>
  <c r="D660" i="7" s="1"/>
  <c r="C668" i="7"/>
  <c r="D668" i="7" s="1"/>
  <c r="C645" i="7"/>
  <c r="D645" i="7" s="1"/>
  <c r="F651" i="1" s="1"/>
  <c r="G651" i="1" s="1"/>
  <c r="C653" i="7"/>
  <c r="D653" i="7" s="1"/>
  <c r="F659" i="1" s="1"/>
  <c r="G659" i="1" s="1"/>
  <c r="C661" i="7"/>
  <c r="D661" i="7" s="1"/>
  <c r="F667" i="1" s="1"/>
  <c r="G667" i="1" s="1"/>
  <c r="C669" i="7"/>
  <c r="D669" i="7" s="1"/>
  <c r="F675" i="1" s="1"/>
  <c r="G675" i="1" s="1"/>
  <c r="C646" i="7"/>
  <c r="D646" i="7" s="1"/>
  <c r="C654" i="7"/>
  <c r="D654" i="7" s="1"/>
  <c r="C662" i="7"/>
  <c r="D662" i="7" s="1"/>
  <c r="C670" i="7"/>
  <c r="D670" i="7" s="1"/>
  <c r="C647" i="7"/>
  <c r="D647" i="7" s="1"/>
  <c r="C663" i="7"/>
  <c r="D663" i="7" s="1"/>
  <c r="C648" i="7"/>
  <c r="D648" i="7" s="1"/>
  <c r="C664" i="7"/>
  <c r="D664" i="7" s="1"/>
  <c r="C649" i="7"/>
  <c r="D649" i="7" s="1"/>
  <c r="F655" i="1" s="1"/>
  <c r="G655" i="1" s="1"/>
  <c r="C665" i="7"/>
  <c r="D665" i="7" s="1"/>
  <c r="F671" i="1" s="1"/>
  <c r="G671" i="1" s="1"/>
  <c r="C650" i="7"/>
  <c r="D650" i="7" s="1"/>
  <c r="F656" i="1" s="1"/>
  <c r="G656" i="1" s="1"/>
  <c r="C666" i="7"/>
  <c r="D666" i="7" s="1"/>
  <c r="F672" i="1" s="1"/>
  <c r="G672" i="1" s="1"/>
  <c r="C655" i="7"/>
  <c r="D655" i="7" s="1"/>
  <c r="C656" i="7"/>
  <c r="D656" i="7" s="1"/>
  <c r="C657" i="7"/>
  <c r="D657" i="7" s="1"/>
  <c r="F663" i="1" s="1"/>
  <c r="G663" i="1" s="1"/>
  <c r="C671" i="7"/>
  <c r="D671" i="7" s="1"/>
  <c r="C658" i="7"/>
  <c r="D658" i="7" s="1"/>
  <c r="F664" i="1" s="1"/>
  <c r="G664" i="1" s="1"/>
  <c r="C641" i="7"/>
  <c r="D641" i="7" s="1"/>
  <c r="F647" i="1" s="1"/>
  <c r="G647" i="1" s="1"/>
  <c r="C642" i="7"/>
  <c r="D642" i="7" s="1"/>
  <c r="F648" i="1" s="1"/>
  <c r="G648" i="1" s="1"/>
  <c r="F8711" i="7"/>
  <c r="G8711" i="7" s="1"/>
  <c r="F8719" i="7"/>
  <c r="G8719" i="7" s="1"/>
  <c r="F8727" i="7"/>
  <c r="G8727" i="7" s="1"/>
  <c r="F8735" i="7"/>
  <c r="G8735" i="7" s="1"/>
  <c r="F8712" i="7"/>
  <c r="G8712" i="7" s="1"/>
  <c r="F8720" i="7"/>
  <c r="G8720" i="7" s="1"/>
  <c r="F8728" i="7"/>
  <c r="G8728" i="7" s="1"/>
  <c r="F8736" i="7"/>
  <c r="G8736" i="7" s="1"/>
  <c r="F8714" i="7"/>
  <c r="G8714" i="7" s="1"/>
  <c r="F8722" i="7"/>
  <c r="G8722" i="7" s="1"/>
  <c r="F8730" i="7"/>
  <c r="G8730" i="7" s="1"/>
  <c r="F8708" i="7"/>
  <c r="G8708" i="7" s="1"/>
  <c r="F8716" i="7"/>
  <c r="G8716" i="7" s="1"/>
  <c r="F8724" i="7"/>
  <c r="G8724" i="7" s="1"/>
  <c r="F8732" i="7"/>
  <c r="G8732" i="7" s="1"/>
  <c r="F8713" i="7"/>
  <c r="G8713" i="7" s="1"/>
  <c r="F8729" i="7"/>
  <c r="G8729" i="7" s="1"/>
  <c r="F8717" i="7"/>
  <c r="G8717" i="7" s="1"/>
  <c r="F8715" i="7"/>
  <c r="G8715" i="7" s="1"/>
  <c r="F8731" i="7"/>
  <c r="G8731" i="7" s="1"/>
  <c r="F8733" i="7"/>
  <c r="G8733" i="7" s="1"/>
  <c r="F8737" i="7"/>
  <c r="G8737" i="7" s="1"/>
  <c r="F8709" i="7"/>
  <c r="G8709" i="7" s="1"/>
  <c r="F8710" i="7"/>
  <c r="G8710" i="7" s="1"/>
  <c r="F8718" i="7"/>
  <c r="G8718" i="7" s="1"/>
  <c r="F8734" i="7"/>
  <c r="G8734" i="7" s="1"/>
  <c r="F8721" i="7"/>
  <c r="G8721" i="7" s="1"/>
  <c r="F8725" i="7"/>
  <c r="G8725" i="7" s="1"/>
  <c r="F8723" i="7"/>
  <c r="G8723" i="7" s="1"/>
  <c r="F8726" i="7"/>
  <c r="G8726" i="7" s="1"/>
  <c r="I265" i="6"/>
  <c r="F7983" i="7"/>
  <c r="G7983" i="7" s="1"/>
  <c r="F7991" i="7"/>
  <c r="G7991" i="7" s="1"/>
  <c r="F7999" i="7"/>
  <c r="G7999" i="7" s="1"/>
  <c r="F7984" i="7"/>
  <c r="G7984" i="7" s="1"/>
  <c r="F7992" i="7"/>
  <c r="G7992" i="7" s="1"/>
  <c r="F8000" i="7"/>
  <c r="G8000" i="7" s="1"/>
  <c r="F7978" i="7"/>
  <c r="G7978" i="7" s="1"/>
  <c r="F7986" i="7"/>
  <c r="G7986" i="7" s="1"/>
  <c r="F7994" i="7"/>
  <c r="G7994" i="7" s="1"/>
  <c r="F8002" i="7"/>
  <c r="G8002" i="7" s="1"/>
  <c r="F7980" i="7"/>
  <c r="G7980" i="7" s="1"/>
  <c r="F7988" i="7"/>
  <c r="G7988" i="7" s="1"/>
  <c r="F7996" i="7"/>
  <c r="G7996" i="7" s="1"/>
  <c r="F8004" i="7"/>
  <c r="G8004" i="7" s="1"/>
  <c r="F7977" i="7"/>
  <c r="G7977" i="7" s="1"/>
  <c r="F7993" i="7"/>
  <c r="G7993" i="7" s="1"/>
  <c r="F7997" i="7"/>
  <c r="G7997" i="7" s="1"/>
  <c r="F7990" i="7"/>
  <c r="G7990" i="7" s="1"/>
  <c r="F7979" i="7"/>
  <c r="G7979" i="7" s="1"/>
  <c r="F7995" i="7"/>
  <c r="G7995" i="7" s="1"/>
  <c r="F7981" i="7"/>
  <c r="G7981" i="7" s="1"/>
  <c r="F7985" i="7"/>
  <c r="G7985" i="7" s="1"/>
  <c r="F7982" i="7"/>
  <c r="G7982" i="7" s="1"/>
  <c r="F7998" i="7"/>
  <c r="G7998" i="7" s="1"/>
  <c r="F8001" i="7"/>
  <c r="G8001" i="7" s="1"/>
  <c r="F8005" i="7"/>
  <c r="G8005" i="7" s="1"/>
  <c r="F8006" i="7"/>
  <c r="G8006" i="7" s="1"/>
  <c r="F7987" i="7"/>
  <c r="G7987" i="7" s="1"/>
  <c r="F8003" i="7"/>
  <c r="G8003" i="7" s="1"/>
  <c r="F7989" i="7"/>
  <c r="G7989" i="7" s="1"/>
  <c r="I241" i="6"/>
  <c r="F7247" i="7"/>
  <c r="G7247" i="7" s="1"/>
  <c r="F7255" i="7"/>
  <c r="G7255" i="7" s="1"/>
  <c r="F7263" i="7"/>
  <c r="G7263" i="7" s="1"/>
  <c r="F7271" i="7"/>
  <c r="G7271" i="7" s="1"/>
  <c r="F7248" i="7"/>
  <c r="G7248" i="7" s="1"/>
  <c r="F7256" i="7"/>
  <c r="G7256" i="7" s="1"/>
  <c r="F7264" i="7"/>
  <c r="G7264" i="7" s="1"/>
  <c r="F7272" i="7"/>
  <c r="G7272" i="7" s="1"/>
  <c r="F7250" i="7"/>
  <c r="G7250" i="7" s="1"/>
  <c r="F7258" i="7"/>
  <c r="G7258" i="7" s="1"/>
  <c r="F7266" i="7"/>
  <c r="G7266" i="7" s="1"/>
  <c r="F7274" i="7"/>
  <c r="G7274" i="7" s="1"/>
  <c r="F7252" i="7"/>
  <c r="G7252" i="7" s="1"/>
  <c r="F7260" i="7"/>
  <c r="G7260" i="7" s="1"/>
  <c r="F7268" i="7"/>
  <c r="G7268" i="7" s="1"/>
  <c r="F7276" i="7"/>
  <c r="G7276" i="7" s="1"/>
  <c r="F7257" i="7"/>
  <c r="G7257" i="7" s="1"/>
  <c r="F7273" i="7"/>
  <c r="G7273" i="7" s="1"/>
  <c r="F7259" i="7"/>
  <c r="G7259" i="7" s="1"/>
  <c r="F7275" i="7"/>
  <c r="G7275" i="7" s="1"/>
  <c r="F7261" i="7"/>
  <c r="G7261" i="7" s="1"/>
  <c r="F7265" i="7"/>
  <c r="G7265" i="7" s="1"/>
  <c r="F7253" i="7"/>
  <c r="G7253" i="7" s="1"/>
  <c r="F7262" i="7"/>
  <c r="G7262" i="7" s="1"/>
  <c r="F7249" i="7"/>
  <c r="G7249" i="7" s="1"/>
  <c r="F7269" i="7"/>
  <c r="G7269" i="7" s="1"/>
  <c r="F7270" i="7"/>
  <c r="G7270" i="7" s="1"/>
  <c r="F7251" i="7"/>
  <c r="G7251" i="7" s="1"/>
  <c r="F7267" i="7"/>
  <c r="G7267" i="7" s="1"/>
  <c r="F7254" i="7"/>
  <c r="G7254" i="7" s="1"/>
  <c r="I217" i="6"/>
  <c r="F6519" i="7"/>
  <c r="G6519" i="7" s="1"/>
  <c r="F6527" i="7"/>
  <c r="G6527" i="7" s="1"/>
  <c r="F6535" i="7"/>
  <c r="G6535" i="7" s="1"/>
  <c r="F6543" i="7"/>
  <c r="G6543" i="7" s="1"/>
  <c r="F6520" i="7"/>
  <c r="G6520" i="7" s="1"/>
  <c r="F6528" i="7"/>
  <c r="G6528" i="7" s="1"/>
  <c r="F6536" i="7"/>
  <c r="G6536" i="7" s="1"/>
  <c r="F6544" i="7"/>
  <c r="G6544" i="7" s="1"/>
  <c r="F6522" i="7"/>
  <c r="G6522" i="7" s="1"/>
  <c r="F6530" i="7"/>
  <c r="G6530" i="7" s="1"/>
  <c r="F6538" i="7"/>
  <c r="G6538" i="7" s="1"/>
  <c r="F6516" i="7"/>
  <c r="G6516" i="7" s="1"/>
  <c r="F6524" i="7"/>
  <c r="G6524" i="7" s="1"/>
  <c r="F6532" i="7"/>
  <c r="G6532" i="7" s="1"/>
  <c r="F6540" i="7"/>
  <c r="G6540" i="7" s="1"/>
  <c r="F6521" i="7"/>
  <c r="G6521" i="7" s="1"/>
  <c r="F6537" i="7"/>
  <c r="G6537" i="7" s="1"/>
  <c r="F6541" i="7"/>
  <c r="G6541" i="7" s="1"/>
  <c r="F6518" i="7"/>
  <c r="G6518" i="7" s="1"/>
  <c r="F6523" i="7"/>
  <c r="G6523" i="7" s="1"/>
  <c r="F6539" i="7"/>
  <c r="G6539" i="7" s="1"/>
  <c r="F6525" i="7"/>
  <c r="G6525" i="7" s="1"/>
  <c r="F6534" i="7"/>
  <c r="G6534" i="7" s="1"/>
  <c r="F6526" i="7"/>
  <c r="G6526" i="7" s="1"/>
  <c r="F6542" i="7"/>
  <c r="G6542" i="7" s="1"/>
  <c r="F6529" i="7"/>
  <c r="G6529" i="7" s="1"/>
  <c r="F6545" i="7"/>
  <c r="G6545" i="7" s="1"/>
  <c r="F6531" i="7"/>
  <c r="G6531" i="7" s="1"/>
  <c r="F6517" i="7"/>
  <c r="G6517" i="7" s="1"/>
  <c r="F6533" i="7"/>
  <c r="G6533" i="7" s="1"/>
  <c r="I193" i="6"/>
  <c r="F5791" i="7"/>
  <c r="G5791" i="7" s="1"/>
  <c r="F5799" i="7"/>
  <c r="G5799" i="7" s="1"/>
  <c r="F5807" i="7"/>
  <c r="G5807" i="7" s="1"/>
  <c r="F5815" i="7"/>
  <c r="G5815" i="7" s="1"/>
  <c r="F5792" i="7"/>
  <c r="G5792" i="7" s="1"/>
  <c r="F5800" i="7"/>
  <c r="G5800" i="7" s="1"/>
  <c r="F5808" i="7"/>
  <c r="G5808" i="7" s="1"/>
  <c r="F5786" i="7"/>
  <c r="G5786" i="7" s="1"/>
  <c r="F5794" i="7"/>
  <c r="G5794" i="7" s="1"/>
  <c r="F5802" i="7"/>
  <c r="G5802" i="7" s="1"/>
  <c r="F5810" i="7"/>
  <c r="G5810" i="7" s="1"/>
  <c r="F5788" i="7"/>
  <c r="G5788" i="7" s="1"/>
  <c r="F5796" i="7"/>
  <c r="G5796" i="7" s="1"/>
  <c r="F5804" i="7"/>
  <c r="G5804" i="7" s="1"/>
  <c r="F5812" i="7"/>
  <c r="G5812" i="7" s="1"/>
  <c r="F5801" i="7"/>
  <c r="G5801" i="7" s="1"/>
  <c r="F5805" i="7"/>
  <c r="G5805" i="7" s="1"/>
  <c r="F5798" i="7"/>
  <c r="G5798" i="7" s="1"/>
  <c r="F5787" i="7"/>
  <c r="G5787" i="7" s="1"/>
  <c r="F5803" i="7"/>
  <c r="G5803" i="7" s="1"/>
  <c r="F5789" i="7"/>
  <c r="G5789" i="7" s="1"/>
  <c r="F5790" i="7"/>
  <c r="G5790" i="7" s="1"/>
  <c r="F5806" i="7"/>
  <c r="G5806" i="7" s="1"/>
  <c r="F5793" i="7"/>
  <c r="G5793" i="7" s="1"/>
  <c r="F5809" i="7"/>
  <c r="G5809" i="7" s="1"/>
  <c r="F5814" i="7"/>
  <c r="G5814" i="7" s="1"/>
  <c r="F5795" i="7"/>
  <c r="G5795" i="7" s="1"/>
  <c r="F5811" i="7"/>
  <c r="G5811" i="7" s="1"/>
  <c r="F5797" i="7"/>
  <c r="G5797" i="7" s="1"/>
  <c r="F5813" i="7"/>
  <c r="G5813" i="7" s="1"/>
  <c r="I169" i="6"/>
  <c r="F5055" i="7"/>
  <c r="G5055" i="7" s="1"/>
  <c r="F5063" i="7"/>
  <c r="G5063" i="7" s="1"/>
  <c r="F5071" i="7"/>
  <c r="G5071" i="7" s="1"/>
  <c r="F5079" i="7"/>
  <c r="G5079" i="7" s="1"/>
  <c r="F5056" i="7"/>
  <c r="G5056" i="7" s="1"/>
  <c r="F5064" i="7"/>
  <c r="G5064" i="7" s="1"/>
  <c r="F5072" i="7"/>
  <c r="G5072" i="7" s="1"/>
  <c r="F5080" i="7"/>
  <c r="G5080" i="7" s="1"/>
  <c r="F5058" i="7"/>
  <c r="G5058" i="7" s="1"/>
  <c r="F5066" i="7"/>
  <c r="G5066" i="7" s="1"/>
  <c r="F5074" i="7"/>
  <c r="G5074" i="7" s="1"/>
  <c r="F5082" i="7"/>
  <c r="G5082" i="7" s="1"/>
  <c r="F5060" i="7"/>
  <c r="G5060" i="7" s="1"/>
  <c r="F5068" i="7"/>
  <c r="G5068" i="7" s="1"/>
  <c r="F5076" i="7"/>
  <c r="G5076" i="7" s="1"/>
  <c r="F5084" i="7"/>
  <c r="G5084" i="7" s="1"/>
  <c r="F5065" i="7"/>
  <c r="G5065" i="7" s="1"/>
  <c r="F5081" i="7"/>
  <c r="G5081" i="7" s="1"/>
  <c r="F5069" i="7"/>
  <c r="G5069" i="7" s="1"/>
  <c r="F5062" i="7"/>
  <c r="G5062" i="7" s="1"/>
  <c r="F5067" i="7"/>
  <c r="G5067" i="7" s="1"/>
  <c r="F5083" i="7"/>
  <c r="G5083" i="7" s="1"/>
  <c r="F5078" i="7"/>
  <c r="G5078" i="7" s="1"/>
  <c r="F5070" i="7"/>
  <c r="G5070" i="7" s="1"/>
  <c r="F5057" i="7"/>
  <c r="G5057" i="7" s="1"/>
  <c r="F5073" i="7"/>
  <c r="G5073" i="7" s="1"/>
  <c r="F5059" i="7"/>
  <c r="G5059" i="7" s="1"/>
  <c r="F5075" i="7"/>
  <c r="G5075" i="7" s="1"/>
  <c r="F5061" i="7"/>
  <c r="G5061" i="7" s="1"/>
  <c r="F5077" i="7"/>
  <c r="G5077" i="7" s="1"/>
  <c r="I145" i="6"/>
  <c r="F4327" i="7"/>
  <c r="G4327" i="7" s="1"/>
  <c r="F4335" i="7"/>
  <c r="G4335" i="7" s="1"/>
  <c r="F4343" i="7"/>
  <c r="G4343" i="7" s="1"/>
  <c r="F4351" i="7"/>
  <c r="G4351" i="7" s="1"/>
  <c r="F4328" i="7"/>
  <c r="G4328" i="7" s="1"/>
  <c r="F4336" i="7"/>
  <c r="G4336" i="7" s="1"/>
  <c r="F4344" i="7"/>
  <c r="G4344" i="7" s="1"/>
  <c r="F4352" i="7"/>
  <c r="G4352" i="7" s="1"/>
  <c r="F4330" i="7"/>
  <c r="G4330" i="7" s="1"/>
  <c r="F4338" i="7"/>
  <c r="G4338" i="7" s="1"/>
  <c r="F4346" i="7"/>
  <c r="G4346" i="7" s="1"/>
  <c r="F4354" i="7"/>
  <c r="G4354" i="7" s="1"/>
  <c r="F4332" i="7"/>
  <c r="G4332" i="7" s="1"/>
  <c r="F4340" i="7"/>
  <c r="G4340" i="7" s="1"/>
  <c r="F4348" i="7"/>
  <c r="G4348" i="7" s="1"/>
  <c r="F4329" i="7"/>
  <c r="G4329" i="7" s="1"/>
  <c r="F4345" i="7"/>
  <c r="G4345" i="7" s="1"/>
  <c r="F4349" i="7"/>
  <c r="G4349" i="7" s="1"/>
  <c r="F4331" i="7"/>
  <c r="G4331" i="7" s="1"/>
  <c r="F4347" i="7"/>
  <c r="G4347" i="7" s="1"/>
  <c r="F4333" i="7"/>
  <c r="G4333" i="7" s="1"/>
  <c r="F4342" i="7"/>
  <c r="G4342" i="7" s="1"/>
  <c r="F4334" i="7"/>
  <c r="G4334" i="7" s="1"/>
  <c r="F4350" i="7"/>
  <c r="G4350" i="7" s="1"/>
  <c r="F4337" i="7"/>
  <c r="G4337" i="7" s="1"/>
  <c r="F4353" i="7"/>
  <c r="G4353" i="7" s="1"/>
  <c r="F4326" i="7"/>
  <c r="G4326" i="7" s="1"/>
  <c r="F4339" i="7"/>
  <c r="G4339" i="7" s="1"/>
  <c r="F4325" i="7"/>
  <c r="G4325" i="7" s="1"/>
  <c r="F4341" i="7"/>
  <c r="G4341" i="7" s="1"/>
  <c r="I121" i="6"/>
  <c r="F3599" i="7"/>
  <c r="G3599" i="7" s="1"/>
  <c r="F3607" i="7"/>
  <c r="G3607" i="7" s="1"/>
  <c r="F3615" i="7"/>
  <c r="G3615" i="7" s="1"/>
  <c r="F3623" i="7"/>
  <c r="G3623" i="7" s="1"/>
  <c r="F3600" i="7"/>
  <c r="G3600" i="7" s="1"/>
  <c r="F3608" i="7"/>
  <c r="G3608" i="7" s="1"/>
  <c r="F3616" i="7"/>
  <c r="G3616" i="7" s="1"/>
  <c r="F3594" i="7"/>
  <c r="G3594" i="7" s="1"/>
  <c r="F3602" i="7"/>
  <c r="G3602" i="7" s="1"/>
  <c r="F3610" i="7"/>
  <c r="G3610" i="7" s="1"/>
  <c r="F3618" i="7"/>
  <c r="G3618" i="7" s="1"/>
  <c r="F3596" i="7"/>
  <c r="G3596" i="7" s="1"/>
  <c r="F3604" i="7"/>
  <c r="G3604" i="7" s="1"/>
  <c r="F3612" i="7"/>
  <c r="G3612" i="7" s="1"/>
  <c r="F3620" i="7"/>
  <c r="G3620" i="7" s="1"/>
  <c r="F3609" i="7"/>
  <c r="G3609" i="7" s="1"/>
  <c r="F3613" i="7"/>
  <c r="G3613" i="7" s="1"/>
  <c r="F3595" i="7"/>
  <c r="G3595" i="7" s="1"/>
  <c r="F3611" i="7"/>
  <c r="G3611" i="7" s="1"/>
  <c r="F3597" i="7"/>
  <c r="G3597" i="7" s="1"/>
  <c r="F3622" i="7"/>
  <c r="G3622" i="7" s="1"/>
  <c r="F3598" i="7"/>
  <c r="G3598" i="7" s="1"/>
  <c r="F3614" i="7"/>
  <c r="G3614" i="7" s="1"/>
  <c r="F3601" i="7"/>
  <c r="G3601" i="7" s="1"/>
  <c r="F3617" i="7"/>
  <c r="G3617" i="7" s="1"/>
  <c r="F3603" i="7"/>
  <c r="G3603" i="7" s="1"/>
  <c r="F3619" i="7"/>
  <c r="G3619" i="7" s="1"/>
  <c r="F3605" i="7"/>
  <c r="G3605" i="7" s="1"/>
  <c r="F3621" i="7"/>
  <c r="G3621" i="7" s="1"/>
  <c r="F3606" i="7"/>
  <c r="G3606" i="7" s="1"/>
  <c r="I97" i="6"/>
  <c r="F2871" i="7"/>
  <c r="G2871" i="7" s="1"/>
  <c r="F2877" i="1" s="1"/>
  <c r="G2877" i="1" s="1"/>
  <c r="F2879" i="7"/>
  <c r="G2879" i="7" s="1"/>
  <c r="F2885" i="1" s="1"/>
  <c r="G2885" i="1" s="1"/>
  <c r="F2887" i="7"/>
  <c r="G2887" i="7" s="1"/>
  <c r="F2864" i="7"/>
  <c r="G2864" i="7" s="1"/>
  <c r="F2873" i="7"/>
  <c r="G2873" i="7" s="1"/>
  <c r="F2882" i="7"/>
  <c r="G2882" i="7" s="1"/>
  <c r="F2891" i="7"/>
  <c r="G2891" i="7" s="1"/>
  <c r="F2897" i="1" s="1"/>
  <c r="G2897" i="1" s="1"/>
  <c r="F2865" i="7"/>
  <c r="G2865" i="7" s="1"/>
  <c r="F2874" i="7"/>
  <c r="G2874" i="7" s="1"/>
  <c r="F2883" i="7"/>
  <c r="G2883" i="7" s="1"/>
  <c r="F2889" i="1" s="1"/>
  <c r="G2889" i="1" s="1"/>
  <c r="F2892" i="7"/>
  <c r="G2892" i="7" s="1"/>
  <c r="F2898" i="1" s="1"/>
  <c r="G2898" i="1" s="1"/>
  <c r="F2867" i="7"/>
  <c r="G2867" i="7" s="1"/>
  <c r="F2873" i="1" s="1"/>
  <c r="G2873" i="1" s="1"/>
  <c r="F2876" i="7"/>
  <c r="G2876" i="7" s="1"/>
  <c r="F2882" i="1" s="1"/>
  <c r="G2882" i="1" s="1"/>
  <c r="F2885" i="7"/>
  <c r="G2885" i="7" s="1"/>
  <c r="F2869" i="7"/>
  <c r="G2869" i="7" s="1"/>
  <c r="F2878" i="7"/>
  <c r="G2878" i="7" s="1"/>
  <c r="F2884" i="1" s="1"/>
  <c r="G2884" i="1" s="1"/>
  <c r="F2888" i="7"/>
  <c r="G2888" i="7" s="1"/>
  <c r="F2866" i="7"/>
  <c r="G2866" i="7" s="1"/>
  <c r="F2884" i="7"/>
  <c r="G2884" i="7" s="1"/>
  <c r="F2890" i="1" s="1"/>
  <c r="G2890" i="1" s="1"/>
  <c r="F2868" i="7"/>
  <c r="G2868" i="7" s="1"/>
  <c r="F2874" i="1" s="1"/>
  <c r="G2874" i="1" s="1"/>
  <c r="F2886" i="7"/>
  <c r="G2886" i="7" s="1"/>
  <c r="F2892" i="1" s="1"/>
  <c r="G2892" i="1" s="1"/>
  <c r="F2870" i="7"/>
  <c r="G2870" i="7" s="1"/>
  <c r="F2876" i="1" s="1"/>
  <c r="G2876" i="1" s="1"/>
  <c r="F2889" i="7"/>
  <c r="G2889" i="7" s="1"/>
  <c r="F2872" i="7"/>
  <c r="G2872" i="7" s="1"/>
  <c r="F2890" i="7"/>
  <c r="G2890" i="7" s="1"/>
  <c r="F2875" i="7"/>
  <c r="G2875" i="7" s="1"/>
  <c r="F2881" i="1" s="1"/>
  <c r="G2881" i="1" s="1"/>
  <c r="F2893" i="7"/>
  <c r="G2893" i="7" s="1"/>
  <c r="F2877" i="7"/>
  <c r="G2877" i="7" s="1"/>
  <c r="F2880" i="7"/>
  <c r="G2880" i="7" s="1"/>
  <c r="F2881" i="7"/>
  <c r="G2881" i="7" s="1"/>
  <c r="I73" i="6"/>
  <c r="F2140" i="7"/>
  <c r="G2140" i="7" s="1"/>
  <c r="F2148" i="7"/>
  <c r="G2148" i="7" s="1"/>
  <c r="F2156" i="7"/>
  <c r="G2156" i="7" s="1"/>
  <c r="F2133" i="7"/>
  <c r="G2133" i="7" s="1"/>
  <c r="F2141" i="7"/>
  <c r="G2141" i="7" s="1"/>
  <c r="F2149" i="7"/>
  <c r="G2149" i="7" s="1"/>
  <c r="F2157" i="7"/>
  <c r="G2157" i="7" s="1"/>
  <c r="F2135" i="7"/>
  <c r="G2135" i="7" s="1"/>
  <c r="F2143" i="7"/>
  <c r="G2143" i="7" s="1"/>
  <c r="F2151" i="7"/>
  <c r="G2151" i="7" s="1"/>
  <c r="F2159" i="7"/>
  <c r="G2159" i="7" s="1"/>
  <c r="F2142" i="7"/>
  <c r="G2142" i="7" s="1"/>
  <c r="F2154" i="7"/>
  <c r="G2154" i="7" s="1"/>
  <c r="F2144" i="7"/>
  <c r="G2144" i="7" s="1"/>
  <c r="F2155" i="7"/>
  <c r="G2155" i="7" s="1"/>
  <c r="F2134" i="7"/>
  <c r="G2134" i="7" s="1"/>
  <c r="F2146" i="7"/>
  <c r="G2146" i="7" s="1"/>
  <c r="F2160" i="7"/>
  <c r="G2160" i="7" s="1"/>
  <c r="F2137" i="7"/>
  <c r="G2137" i="7" s="1"/>
  <c r="F2150" i="7"/>
  <c r="G2150" i="7" s="1"/>
  <c r="F2162" i="7"/>
  <c r="G2162" i="7" s="1"/>
  <c r="F2145" i="7"/>
  <c r="G2145" i="7" s="1"/>
  <c r="F2147" i="7"/>
  <c r="G2147" i="7" s="1"/>
  <c r="F2152" i="7"/>
  <c r="G2152" i="7" s="1"/>
  <c r="F2153" i="7"/>
  <c r="G2153" i="7" s="1"/>
  <c r="F2158" i="7"/>
  <c r="G2158" i="7" s="1"/>
  <c r="F2139" i="7"/>
  <c r="G2139" i="7" s="1"/>
  <c r="F2136" i="7"/>
  <c r="G2136" i="7" s="1"/>
  <c r="F2161" i="7"/>
  <c r="G2161" i="7" s="1"/>
  <c r="F2138" i="7"/>
  <c r="G2138" i="7" s="1"/>
  <c r="I49" i="6"/>
  <c r="F1404" i="7"/>
  <c r="G1404" i="7" s="1"/>
  <c r="F1412" i="7"/>
  <c r="G1412" i="7" s="1"/>
  <c r="F1420" i="7"/>
  <c r="G1420" i="7" s="1"/>
  <c r="F1428" i="7"/>
  <c r="G1428" i="7" s="1"/>
  <c r="F1405" i="7"/>
  <c r="G1405" i="7" s="1"/>
  <c r="F1413" i="7"/>
  <c r="G1413" i="7" s="1"/>
  <c r="F1421" i="7"/>
  <c r="G1421" i="7" s="1"/>
  <c r="F1429" i="7"/>
  <c r="G1429" i="7" s="1"/>
  <c r="F1407" i="7"/>
  <c r="G1407" i="7" s="1"/>
  <c r="F1415" i="7"/>
  <c r="G1415" i="7" s="1"/>
  <c r="F1423" i="7"/>
  <c r="G1423" i="7" s="1"/>
  <c r="F1431" i="7"/>
  <c r="G1431" i="7" s="1"/>
  <c r="F1411" i="7"/>
  <c r="G1411" i="7" s="1"/>
  <c r="F1425" i="7"/>
  <c r="G1425" i="7" s="1"/>
  <c r="F1414" i="7"/>
  <c r="G1414" i="7" s="1"/>
  <c r="F1426" i="7"/>
  <c r="G1426" i="7" s="1"/>
  <c r="F1403" i="7"/>
  <c r="G1403" i="7" s="1"/>
  <c r="F1417" i="7"/>
  <c r="G1417" i="7" s="1"/>
  <c r="F1430" i="7"/>
  <c r="G1430" i="7" s="1"/>
  <c r="F1408" i="7"/>
  <c r="G1408" i="7" s="1"/>
  <c r="F1419" i="7"/>
  <c r="G1419" i="7" s="1"/>
  <c r="F1427" i="7"/>
  <c r="G1427" i="7" s="1"/>
  <c r="F1406" i="7"/>
  <c r="G1406" i="7" s="1"/>
  <c r="F1432" i="7"/>
  <c r="G1432" i="7" s="1"/>
  <c r="F1409" i="7"/>
  <c r="G1409" i="7" s="1"/>
  <c r="F1410" i="7"/>
  <c r="G1410" i="7" s="1"/>
  <c r="F1416" i="7"/>
  <c r="G1416" i="7" s="1"/>
  <c r="F1424" i="7"/>
  <c r="G1424" i="7" s="1"/>
  <c r="F1418" i="7"/>
  <c r="G1418" i="7" s="1"/>
  <c r="F1422" i="7"/>
  <c r="G1422" i="7" s="1"/>
  <c r="I25" i="6"/>
  <c r="F676" i="7"/>
  <c r="G676" i="7" s="1"/>
  <c r="F684" i="7"/>
  <c r="G684" i="7" s="1"/>
  <c r="F692" i="7"/>
  <c r="G692" i="7" s="1"/>
  <c r="F700" i="7"/>
  <c r="G700" i="7" s="1"/>
  <c r="F677" i="7"/>
  <c r="G677" i="7" s="1"/>
  <c r="F685" i="7"/>
  <c r="G685" i="7" s="1"/>
  <c r="F693" i="7"/>
  <c r="G693" i="7" s="1"/>
  <c r="F701" i="7"/>
  <c r="G701" i="7" s="1"/>
  <c r="F679" i="7"/>
  <c r="G679" i="7" s="1"/>
  <c r="F687" i="7"/>
  <c r="G687" i="7" s="1"/>
  <c r="F695" i="7"/>
  <c r="G695" i="7" s="1"/>
  <c r="F682" i="7"/>
  <c r="G682" i="7" s="1"/>
  <c r="F696" i="7"/>
  <c r="G696" i="7" s="1"/>
  <c r="F686" i="7"/>
  <c r="G686" i="7" s="1"/>
  <c r="F672" i="7"/>
  <c r="G672" i="7" s="1"/>
  <c r="F683" i="7"/>
  <c r="G683" i="7" s="1"/>
  <c r="F697" i="7"/>
  <c r="G697" i="7" s="1"/>
  <c r="F673" i="7"/>
  <c r="G673" i="7" s="1"/>
  <c r="F698" i="7"/>
  <c r="G698" i="7" s="1"/>
  <c r="F674" i="7"/>
  <c r="G674" i="7" s="1"/>
  <c r="F688" i="7"/>
  <c r="G688" i="7" s="1"/>
  <c r="F699" i="7"/>
  <c r="G699" i="7" s="1"/>
  <c r="F678" i="7"/>
  <c r="G678" i="7" s="1"/>
  <c r="F690" i="7"/>
  <c r="G690" i="7" s="1"/>
  <c r="F675" i="7"/>
  <c r="G675" i="7" s="1"/>
  <c r="F680" i="7"/>
  <c r="G680" i="7" s="1"/>
  <c r="F681" i="7"/>
  <c r="G681" i="7" s="1"/>
  <c r="F689" i="7"/>
  <c r="G689" i="7" s="1"/>
  <c r="F691" i="7"/>
  <c r="G691" i="7" s="1"/>
  <c r="F694" i="7"/>
  <c r="G694" i="7" s="1"/>
  <c r="D287" i="6"/>
  <c r="C8650" i="7"/>
  <c r="D8650" i="7" s="1"/>
  <c r="F8656" i="1" s="1"/>
  <c r="G8656" i="1" s="1"/>
  <c r="C8658" i="7"/>
  <c r="D8658" i="7" s="1"/>
  <c r="F8664" i="1" s="1"/>
  <c r="G8664" i="1" s="1"/>
  <c r="C8666" i="7"/>
  <c r="D8666" i="7" s="1"/>
  <c r="F8672" i="1" s="1"/>
  <c r="G8672" i="1" s="1"/>
  <c r="C8674" i="7"/>
  <c r="D8674" i="7" s="1"/>
  <c r="F8680" i="1" s="1"/>
  <c r="G8680" i="1" s="1"/>
  <c r="C8653" i="7"/>
  <c r="D8653" i="7" s="1"/>
  <c r="F8659" i="1" s="1"/>
  <c r="G8659" i="1" s="1"/>
  <c r="C8651" i="7"/>
  <c r="D8651" i="7" s="1"/>
  <c r="F8657" i="1" s="1"/>
  <c r="G8657" i="1" s="1"/>
  <c r="C8659" i="7"/>
  <c r="D8659" i="7" s="1"/>
  <c r="F8665" i="1" s="1"/>
  <c r="G8665" i="1" s="1"/>
  <c r="C8667" i="7"/>
  <c r="D8667" i="7" s="1"/>
  <c r="F8673" i="1" s="1"/>
  <c r="G8673" i="1" s="1"/>
  <c r="C8675" i="7"/>
  <c r="D8675" i="7" s="1"/>
  <c r="F8681" i="1" s="1"/>
  <c r="G8681" i="1" s="1"/>
  <c r="C8661" i="7"/>
  <c r="D8661" i="7" s="1"/>
  <c r="F8667" i="1" s="1"/>
  <c r="G8667" i="1" s="1"/>
  <c r="C8662" i="7"/>
  <c r="D8662" i="7" s="1"/>
  <c r="F8668" i="1" s="1"/>
  <c r="G8668" i="1" s="1"/>
  <c r="C8665" i="7"/>
  <c r="D8665" i="7" s="1"/>
  <c r="F8671" i="1" s="1"/>
  <c r="G8671" i="1" s="1"/>
  <c r="C8652" i="7"/>
  <c r="D8652" i="7" s="1"/>
  <c r="F8658" i="1" s="1"/>
  <c r="G8658" i="1" s="1"/>
  <c r="C8660" i="7"/>
  <c r="D8660" i="7" s="1"/>
  <c r="F8666" i="1" s="1"/>
  <c r="G8666" i="1" s="1"/>
  <c r="C8668" i="7"/>
  <c r="D8668" i="7" s="1"/>
  <c r="F8674" i="1" s="1"/>
  <c r="G8674" i="1" s="1"/>
  <c r="C8676" i="7"/>
  <c r="D8676" i="7" s="1"/>
  <c r="F8682" i="1" s="1"/>
  <c r="G8682" i="1" s="1"/>
  <c r="C8669" i="7"/>
  <c r="D8669" i="7" s="1"/>
  <c r="F8675" i="1" s="1"/>
  <c r="G8675" i="1" s="1"/>
  <c r="C8654" i="7"/>
  <c r="D8654" i="7" s="1"/>
  <c r="F8660" i="1" s="1"/>
  <c r="G8660" i="1" s="1"/>
  <c r="C8670" i="7"/>
  <c r="D8670" i="7" s="1"/>
  <c r="F8676" i="1" s="1"/>
  <c r="G8676" i="1" s="1"/>
  <c r="C8649" i="7"/>
  <c r="D8649" i="7" s="1"/>
  <c r="F8655" i="1" s="1"/>
  <c r="G8655" i="1" s="1"/>
  <c r="C8673" i="7"/>
  <c r="D8673" i="7" s="1"/>
  <c r="F8679" i="1" s="1"/>
  <c r="G8679" i="1" s="1"/>
  <c r="C8647" i="7"/>
  <c r="D8647" i="7" s="1"/>
  <c r="F8653" i="1" s="1"/>
  <c r="G8653" i="1" s="1"/>
  <c r="C8655" i="7"/>
  <c r="D8655" i="7" s="1"/>
  <c r="F8661" i="1" s="1"/>
  <c r="G8661" i="1" s="1"/>
  <c r="C8663" i="7"/>
  <c r="D8663" i="7" s="1"/>
  <c r="F8669" i="1" s="1"/>
  <c r="G8669" i="1" s="1"/>
  <c r="C8671" i="7"/>
  <c r="D8671" i="7" s="1"/>
  <c r="F8677" i="1" s="1"/>
  <c r="G8677" i="1" s="1"/>
  <c r="C8648" i="7"/>
  <c r="D8648" i="7" s="1"/>
  <c r="F8654" i="1" s="1"/>
  <c r="G8654" i="1" s="1"/>
  <c r="C8656" i="7"/>
  <c r="D8656" i="7" s="1"/>
  <c r="F8662" i="1" s="1"/>
  <c r="G8662" i="1" s="1"/>
  <c r="C8664" i="7"/>
  <c r="D8664" i="7" s="1"/>
  <c r="F8670" i="1" s="1"/>
  <c r="G8670" i="1" s="1"/>
  <c r="C8672" i="7"/>
  <c r="D8672" i="7" s="1"/>
  <c r="F8678" i="1" s="1"/>
  <c r="G8678" i="1" s="1"/>
  <c r="C8657" i="7"/>
  <c r="D8657" i="7" s="1"/>
  <c r="F8663" i="1" s="1"/>
  <c r="G8663" i="1" s="1"/>
  <c r="D263" i="6"/>
  <c r="C7922" i="7"/>
  <c r="D7922" i="7" s="1"/>
  <c r="F7928" i="1" s="1"/>
  <c r="G7928" i="1" s="1"/>
  <c r="C7930" i="7"/>
  <c r="D7930" i="7" s="1"/>
  <c r="F7936" i="1" s="1"/>
  <c r="G7936" i="1" s="1"/>
  <c r="C7938" i="7"/>
  <c r="D7938" i="7" s="1"/>
  <c r="F7944" i="1" s="1"/>
  <c r="G7944" i="1" s="1"/>
  <c r="C7917" i="7"/>
  <c r="D7917" i="7" s="1"/>
  <c r="F7923" i="1" s="1"/>
  <c r="G7923" i="1" s="1"/>
  <c r="C7941" i="7"/>
  <c r="D7941" i="7" s="1"/>
  <c r="F7947" i="1" s="1"/>
  <c r="G7947" i="1" s="1"/>
  <c r="C7923" i="7"/>
  <c r="D7923" i="7" s="1"/>
  <c r="F7929" i="1" s="1"/>
  <c r="G7929" i="1" s="1"/>
  <c r="C7931" i="7"/>
  <c r="D7931" i="7" s="1"/>
  <c r="F7937" i="1" s="1"/>
  <c r="G7937" i="1" s="1"/>
  <c r="C7939" i="7"/>
  <c r="D7939" i="7" s="1"/>
  <c r="F7945" i="1" s="1"/>
  <c r="G7945" i="1" s="1"/>
  <c r="C7933" i="7"/>
  <c r="D7933" i="7" s="1"/>
  <c r="F7939" i="1" s="1"/>
  <c r="G7939" i="1" s="1"/>
  <c r="C7918" i="7"/>
  <c r="D7918" i="7" s="1"/>
  <c r="F7924" i="1" s="1"/>
  <c r="G7924" i="1" s="1"/>
  <c r="C7934" i="7"/>
  <c r="D7934" i="7" s="1"/>
  <c r="F7940" i="1" s="1"/>
  <c r="G7940" i="1" s="1"/>
  <c r="C7937" i="7"/>
  <c r="D7937" i="7" s="1"/>
  <c r="F7943" i="1" s="1"/>
  <c r="G7943" i="1" s="1"/>
  <c r="C7916" i="7"/>
  <c r="D7916" i="7" s="1"/>
  <c r="F7922" i="1" s="1"/>
  <c r="G7922" i="1" s="1"/>
  <c r="C7924" i="7"/>
  <c r="D7924" i="7" s="1"/>
  <c r="F7930" i="1" s="1"/>
  <c r="G7930" i="1" s="1"/>
  <c r="C7932" i="7"/>
  <c r="D7932" i="7" s="1"/>
  <c r="F7938" i="1" s="1"/>
  <c r="G7938" i="1" s="1"/>
  <c r="C7940" i="7"/>
  <c r="D7940" i="7" s="1"/>
  <c r="F7946" i="1" s="1"/>
  <c r="G7946" i="1" s="1"/>
  <c r="C7925" i="7"/>
  <c r="D7925" i="7" s="1"/>
  <c r="F7931" i="1" s="1"/>
  <c r="G7931" i="1" s="1"/>
  <c r="C7926" i="7"/>
  <c r="D7926" i="7" s="1"/>
  <c r="F7932" i="1" s="1"/>
  <c r="G7932" i="1" s="1"/>
  <c r="C7942" i="7"/>
  <c r="D7942" i="7" s="1"/>
  <c r="F7948" i="1" s="1"/>
  <c r="G7948" i="1" s="1"/>
  <c r="C7921" i="7"/>
  <c r="D7921" i="7" s="1"/>
  <c r="F7927" i="1" s="1"/>
  <c r="G7927" i="1" s="1"/>
  <c r="C7945" i="7"/>
  <c r="D7945" i="7" s="1"/>
  <c r="F7951" i="1" s="1"/>
  <c r="G7951" i="1" s="1"/>
  <c r="C7919" i="7"/>
  <c r="D7919" i="7" s="1"/>
  <c r="F7925" i="1" s="1"/>
  <c r="G7925" i="1" s="1"/>
  <c r="C7927" i="7"/>
  <c r="D7927" i="7" s="1"/>
  <c r="F7933" i="1" s="1"/>
  <c r="G7933" i="1" s="1"/>
  <c r="C7935" i="7"/>
  <c r="D7935" i="7" s="1"/>
  <c r="F7941" i="1" s="1"/>
  <c r="G7941" i="1" s="1"/>
  <c r="C7943" i="7"/>
  <c r="D7943" i="7" s="1"/>
  <c r="F7949" i="1" s="1"/>
  <c r="G7949" i="1" s="1"/>
  <c r="C7920" i="7"/>
  <c r="D7920" i="7" s="1"/>
  <c r="F7926" i="1" s="1"/>
  <c r="G7926" i="1" s="1"/>
  <c r="C7928" i="7"/>
  <c r="D7928" i="7" s="1"/>
  <c r="F7934" i="1" s="1"/>
  <c r="G7934" i="1" s="1"/>
  <c r="C7936" i="7"/>
  <c r="D7936" i="7" s="1"/>
  <c r="F7942" i="1" s="1"/>
  <c r="G7942" i="1" s="1"/>
  <c r="C7944" i="7"/>
  <c r="D7944" i="7" s="1"/>
  <c r="F7950" i="1" s="1"/>
  <c r="G7950" i="1" s="1"/>
  <c r="C7929" i="7"/>
  <c r="D7929" i="7" s="1"/>
  <c r="F7935" i="1" s="1"/>
  <c r="G7935" i="1" s="1"/>
  <c r="D239" i="6"/>
  <c r="C7192" i="7"/>
  <c r="D7192" i="7" s="1"/>
  <c r="F7198" i="1" s="1"/>
  <c r="G7198" i="1" s="1"/>
  <c r="C7200" i="7"/>
  <c r="D7200" i="7" s="1"/>
  <c r="F7206" i="1" s="1"/>
  <c r="G7206" i="1" s="1"/>
  <c r="C7208" i="7"/>
  <c r="D7208" i="7" s="1"/>
  <c r="F7214" i="1" s="1"/>
  <c r="G7214" i="1" s="1"/>
  <c r="C7193" i="7"/>
  <c r="D7193" i="7" s="1"/>
  <c r="F7199" i="1" s="1"/>
  <c r="G7199" i="1" s="1"/>
  <c r="C7201" i="7"/>
  <c r="D7201" i="7" s="1"/>
  <c r="F7207" i="1" s="1"/>
  <c r="G7207" i="1" s="1"/>
  <c r="C7209" i="7"/>
  <c r="D7209" i="7" s="1"/>
  <c r="F7215" i="1" s="1"/>
  <c r="G7215" i="1" s="1"/>
  <c r="C7188" i="7"/>
  <c r="D7188" i="7" s="1"/>
  <c r="F7194" i="1" s="1"/>
  <c r="G7194" i="1" s="1"/>
  <c r="C7196" i="7"/>
  <c r="D7196" i="7" s="1"/>
  <c r="F7202" i="1" s="1"/>
  <c r="G7202" i="1" s="1"/>
  <c r="C7204" i="7"/>
  <c r="D7204" i="7" s="1"/>
  <c r="F7210" i="1" s="1"/>
  <c r="G7210" i="1" s="1"/>
  <c r="C7212" i="7"/>
  <c r="D7212" i="7" s="1"/>
  <c r="F7218" i="1" s="1"/>
  <c r="G7218" i="1" s="1"/>
  <c r="C7186" i="7"/>
  <c r="D7186" i="7" s="1"/>
  <c r="F7192" i="1" s="1"/>
  <c r="G7192" i="1" s="1"/>
  <c r="C7198" i="7"/>
  <c r="D7198" i="7" s="1"/>
  <c r="F7204" i="1" s="1"/>
  <c r="G7204" i="1" s="1"/>
  <c r="C7211" i="7"/>
  <c r="D7211" i="7" s="1"/>
  <c r="F7217" i="1" s="1"/>
  <c r="G7217" i="1" s="1"/>
  <c r="C7203" i="7"/>
  <c r="D7203" i="7" s="1"/>
  <c r="F7209" i="1" s="1"/>
  <c r="G7209" i="1" s="1"/>
  <c r="C7187" i="7"/>
  <c r="D7187" i="7" s="1"/>
  <c r="F7193" i="1" s="1"/>
  <c r="G7193" i="1" s="1"/>
  <c r="C7199" i="7"/>
  <c r="D7199" i="7" s="1"/>
  <c r="F7205" i="1" s="1"/>
  <c r="G7205" i="1" s="1"/>
  <c r="C7213" i="7"/>
  <c r="D7213" i="7" s="1"/>
  <c r="F7219" i="1" s="1"/>
  <c r="G7219" i="1" s="1"/>
  <c r="C7215" i="7"/>
  <c r="D7215" i="7" s="1"/>
  <c r="F7221" i="1" s="1"/>
  <c r="G7221" i="1" s="1"/>
  <c r="C7191" i="7"/>
  <c r="D7191" i="7" s="1"/>
  <c r="F7197" i="1" s="1"/>
  <c r="G7197" i="1" s="1"/>
  <c r="C7197" i="7"/>
  <c r="D7197" i="7" s="1"/>
  <c r="F7203" i="1" s="1"/>
  <c r="G7203" i="1" s="1"/>
  <c r="C7189" i="7"/>
  <c r="D7189" i="7" s="1"/>
  <c r="F7195" i="1" s="1"/>
  <c r="G7195" i="1" s="1"/>
  <c r="C7202" i="7"/>
  <c r="D7202" i="7" s="1"/>
  <c r="F7208" i="1" s="1"/>
  <c r="G7208" i="1" s="1"/>
  <c r="C7214" i="7"/>
  <c r="D7214" i="7" s="1"/>
  <c r="F7220" i="1" s="1"/>
  <c r="G7220" i="1" s="1"/>
  <c r="C7190" i="7"/>
  <c r="D7190" i="7" s="1"/>
  <c r="F7196" i="1" s="1"/>
  <c r="G7196" i="1" s="1"/>
  <c r="C7205" i="7"/>
  <c r="D7205" i="7" s="1"/>
  <c r="F7211" i="1" s="1"/>
  <c r="G7211" i="1" s="1"/>
  <c r="C7194" i="7"/>
  <c r="D7194" i="7" s="1"/>
  <c r="F7200" i="1" s="1"/>
  <c r="G7200" i="1" s="1"/>
  <c r="C7206" i="7"/>
  <c r="D7206" i="7" s="1"/>
  <c r="F7212" i="1" s="1"/>
  <c r="G7212" i="1" s="1"/>
  <c r="C7195" i="7"/>
  <c r="D7195" i="7" s="1"/>
  <c r="F7201" i="1" s="1"/>
  <c r="G7201" i="1" s="1"/>
  <c r="C7207" i="7"/>
  <c r="D7207" i="7" s="1"/>
  <c r="F7213" i="1" s="1"/>
  <c r="G7213" i="1" s="1"/>
  <c r="C7210" i="7"/>
  <c r="D7210" i="7" s="1"/>
  <c r="F7216" i="1" s="1"/>
  <c r="G7216" i="1" s="1"/>
  <c r="D215" i="6"/>
  <c r="C6456" i="7"/>
  <c r="D6456" i="7" s="1"/>
  <c r="F6462" i="1" s="1"/>
  <c r="G6462" i="1" s="1"/>
  <c r="C6464" i="7"/>
  <c r="D6464" i="7" s="1"/>
  <c r="F6470" i="1" s="1"/>
  <c r="G6470" i="1" s="1"/>
  <c r="C6472" i="7"/>
  <c r="D6472" i="7" s="1"/>
  <c r="F6478" i="1" s="1"/>
  <c r="G6478" i="1" s="1"/>
  <c r="C6480" i="7"/>
  <c r="D6480" i="7" s="1"/>
  <c r="F6486" i="1" s="1"/>
  <c r="G6486" i="1" s="1"/>
  <c r="C6457" i="7"/>
  <c r="D6457" i="7" s="1"/>
  <c r="F6463" i="1" s="1"/>
  <c r="G6463" i="1" s="1"/>
  <c r="C6465" i="7"/>
  <c r="D6465" i="7" s="1"/>
  <c r="F6471" i="1" s="1"/>
  <c r="G6471" i="1" s="1"/>
  <c r="C6473" i="7"/>
  <c r="D6473" i="7" s="1"/>
  <c r="F6479" i="1" s="1"/>
  <c r="G6479" i="1" s="1"/>
  <c r="C6481" i="7"/>
  <c r="D6481" i="7" s="1"/>
  <c r="F6487" i="1" s="1"/>
  <c r="G6487" i="1" s="1"/>
  <c r="C6460" i="7"/>
  <c r="D6460" i="7" s="1"/>
  <c r="F6466" i="1" s="1"/>
  <c r="G6466" i="1" s="1"/>
  <c r="C6468" i="7"/>
  <c r="D6468" i="7" s="1"/>
  <c r="F6474" i="1" s="1"/>
  <c r="G6474" i="1" s="1"/>
  <c r="C6476" i="7"/>
  <c r="D6476" i="7" s="1"/>
  <c r="F6482" i="1" s="1"/>
  <c r="G6482" i="1" s="1"/>
  <c r="C6484" i="7"/>
  <c r="D6484" i="7" s="1"/>
  <c r="F6490" i="1" s="1"/>
  <c r="G6490" i="1" s="1"/>
  <c r="C6455" i="7"/>
  <c r="D6455" i="7" s="1"/>
  <c r="F6461" i="1" s="1"/>
  <c r="G6461" i="1" s="1"/>
  <c r="C6469" i="7"/>
  <c r="D6469" i="7" s="1"/>
  <c r="F6475" i="1" s="1"/>
  <c r="G6475" i="1" s="1"/>
  <c r="C6482" i="7"/>
  <c r="D6482" i="7" s="1"/>
  <c r="F6488" i="1" s="1"/>
  <c r="G6488" i="1" s="1"/>
  <c r="C6458" i="7"/>
  <c r="D6458" i="7" s="1"/>
  <c r="F6464" i="1" s="1"/>
  <c r="G6464" i="1" s="1"/>
  <c r="C6470" i="7"/>
  <c r="D6470" i="7" s="1"/>
  <c r="F6476" i="1" s="1"/>
  <c r="G6476" i="1" s="1"/>
  <c r="C6483" i="7"/>
  <c r="D6483" i="7" s="1"/>
  <c r="F6489" i="1" s="1"/>
  <c r="G6489" i="1" s="1"/>
  <c r="C6461" i="7"/>
  <c r="D6461" i="7" s="1"/>
  <c r="F6467" i="1" s="1"/>
  <c r="G6467" i="1" s="1"/>
  <c r="C6459" i="7"/>
  <c r="D6459" i="7" s="1"/>
  <c r="F6465" i="1" s="1"/>
  <c r="G6465" i="1" s="1"/>
  <c r="C6471" i="7"/>
  <c r="D6471" i="7" s="1"/>
  <c r="F6477" i="1" s="1"/>
  <c r="G6477" i="1" s="1"/>
  <c r="C6474" i="7"/>
  <c r="D6474" i="7" s="1"/>
  <c r="F6480" i="1" s="1"/>
  <c r="G6480" i="1" s="1"/>
  <c r="C6462" i="7"/>
  <c r="D6462" i="7" s="1"/>
  <c r="F6468" i="1" s="1"/>
  <c r="G6468" i="1" s="1"/>
  <c r="C6475" i="7"/>
  <c r="D6475" i="7" s="1"/>
  <c r="F6481" i="1" s="1"/>
  <c r="G6481" i="1" s="1"/>
  <c r="C6467" i="7"/>
  <c r="D6467" i="7" s="1"/>
  <c r="F6473" i="1" s="1"/>
  <c r="G6473" i="1" s="1"/>
  <c r="C6463" i="7"/>
  <c r="D6463" i="7" s="1"/>
  <c r="F6469" i="1" s="1"/>
  <c r="G6469" i="1" s="1"/>
  <c r="C6477" i="7"/>
  <c r="D6477" i="7" s="1"/>
  <c r="F6483" i="1" s="1"/>
  <c r="G6483" i="1" s="1"/>
  <c r="C6466" i="7"/>
  <c r="D6466" i="7" s="1"/>
  <c r="F6472" i="1" s="1"/>
  <c r="G6472" i="1" s="1"/>
  <c r="C6478" i="7"/>
  <c r="D6478" i="7" s="1"/>
  <c r="F6484" i="1" s="1"/>
  <c r="G6484" i="1" s="1"/>
  <c r="C6479" i="7"/>
  <c r="D6479" i="7" s="1"/>
  <c r="F6485" i="1" s="1"/>
  <c r="G6485" i="1" s="1"/>
  <c r="D191" i="6"/>
  <c r="C5728" i="7"/>
  <c r="D5728" i="7" s="1"/>
  <c r="F5734" i="1" s="1"/>
  <c r="G5734" i="1" s="1"/>
  <c r="C5736" i="7"/>
  <c r="D5736" i="7" s="1"/>
  <c r="F5742" i="1" s="1"/>
  <c r="G5742" i="1" s="1"/>
  <c r="C5744" i="7"/>
  <c r="D5744" i="7" s="1"/>
  <c r="F5750" i="1" s="1"/>
  <c r="G5750" i="1" s="1"/>
  <c r="C5752" i="7"/>
  <c r="D5752" i="7" s="1"/>
  <c r="F5758" i="1" s="1"/>
  <c r="G5758" i="1" s="1"/>
  <c r="C5729" i="7"/>
  <c r="D5729" i="7" s="1"/>
  <c r="F5735" i="1" s="1"/>
  <c r="G5735" i="1" s="1"/>
  <c r="C5737" i="7"/>
  <c r="D5737" i="7" s="1"/>
  <c r="F5743" i="1" s="1"/>
  <c r="G5743" i="1" s="1"/>
  <c r="C5745" i="7"/>
  <c r="D5745" i="7" s="1"/>
  <c r="F5751" i="1" s="1"/>
  <c r="G5751" i="1" s="1"/>
  <c r="C5753" i="7"/>
  <c r="D5753" i="7" s="1"/>
  <c r="F5759" i="1" s="1"/>
  <c r="G5759" i="1" s="1"/>
  <c r="C5732" i="7"/>
  <c r="D5732" i="7" s="1"/>
  <c r="F5738" i="1" s="1"/>
  <c r="G5738" i="1" s="1"/>
  <c r="C5740" i="7"/>
  <c r="D5740" i="7" s="1"/>
  <c r="F5746" i="1" s="1"/>
  <c r="G5746" i="1" s="1"/>
  <c r="C5748" i="7"/>
  <c r="D5748" i="7" s="1"/>
  <c r="F5754" i="1" s="1"/>
  <c r="G5754" i="1" s="1"/>
  <c r="C5726" i="7"/>
  <c r="D5726" i="7" s="1"/>
  <c r="F5732" i="1" s="1"/>
  <c r="G5732" i="1" s="1"/>
  <c r="C5739" i="7"/>
  <c r="D5739" i="7" s="1"/>
  <c r="F5745" i="1" s="1"/>
  <c r="G5745" i="1" s="1"/>
  <c r="C5751" i="7"/>
  <c r="D5751" i="7" s="1"/>
  <c r="F5757" i="1" s="1"/>
  <c r="G5757" i="1" s="1"/>
  <c r="C5727" i="7"/>
  <c r="D5727" i="7" s="1"/>
  <c r="F5733" i="1" s="1"/>
  <c r="G5733" i="1" s="1"/>
  <c r="C5741" i="7"/>
  <c r="D5741" i="7" s="1"/>
  <c r="F5747" i="1" s="1"/>
  <c r="G5747" i="1" s="1"/>
  <c r="C5754" i="7"/>
  <c r="D5754" i="7" s="1"/>
  <c r="F5760" i="1" s="1"/>
  <c r="G5760" i="1" s="1"/>
  <c r="C5731" i="7"/>
  <c r="D5731" i="7" s="1"/>
  <c r="F5737" i="1" s="1"/>
  <c r="G5737" i="1" s="1"/>
  <c r="C5733" i="7"/>
  <c r="D5733" i="7" s="1"/>
  <c r="F5739" i="1" s="1"/>
  <c r="G5739" i="1" s="1"/>
  <c r="C5730" i="7"/>
  <c r="D5730" i="7" s="1"/>
  <c r="F5736" i="1" s="1"/>
  <c r="G5736" i="1" s="1"/>
  <c r="C5742" i="7"/>
  <c r="D5742" i="7" s="1"/>
  <c r="F5748" i="1" s="1"/>
  <c r="G5748" i="1" s="1"/>
  <c r="C5743" i="7"/>
  <c r="D5743" i="7" s="1"/>
  <c r="F5749" i="1" s="1"/>
  <c r="G5749" i="1" s="1"/>
  <c r="C5746" i="7"/>
  <c r="D5746" i="7" s="1"/>
  <c r="F5752" i="1" s="1"/>
  <c r="G5752" i="1" s="1"/>
  <c r="C5734" i="7"/>
  <c r="D5734" i="7" s="1"/>
  <c r="F5740" i="1" s="1"/>
  <c r="G5740" i="1" s="1"/>
  <c r="C5747" i="7"/>
  <c r="D5747" i="7" s="1"/>
  <c r="F5753" i="1" s="1"/>
  <c r="G5753" i="1" s="1"/>
  <c r="C5735" i="7"/>
  <c r="D5735" i="7" s="1"/>
  <c r="F5741" i="1" s="1"/>
  <c r="G5741" i="1" s="1"/>
  <c r="C5749" i="7"/>
  <c r="D5749" i="7" s="1"/>
  <c r="F5755" i="1" s="1"/>
  <c r="G5755" i="1" s="1"/>
  <c r="C5725" i="7"/>
  <c r="D5725" i="7" s="1"/>
  <c r="F5731" i="1" s="1"/>
  <c r="G5731" i="1" s="1"/>
  <c r="C5738" i="7"/>
  <c r="D5738" i="7" s="1"/>
  <c r="F5744" i="1" s="1"/>
  <c r="G5744" i="1" s="1"/>
  <c r="C5750" i="7"/>
  <c r="D5750" i="7" s="1"/>
  <c r="F5756" i="1" s="1"/>
  <c r="G5756" i="1" s="1"/>
  <c r="D167" i="6"/>
  <c r="C4999" i="7"/>
  <c r="D4999" i="7" s="1"/>
  <c r="F5005" i="1" s="1"/>
  <c r="G5005" i="1" s="1"/>
  <c r="C5007" i="7"/>
  <c r="D5007" i="7" s="1"/>
  <c r="F5013" i="1" s="1"/>
  <c r="G5013" i="1" s="1"/>
  <c r="C5015" i="7"/>
  <c r="D5015" i="7" s="1"/>
  <c r="F5021" i="1" s="1"/>
  <c r="G5021" i="1" s="1"/>
  <c r="C5023" i="7"/>
  <c r="D5023" i="7" s="1"/>
  <c r="F5029" i="1" s="1"/>
  <c r="G5029" i="1" s="1"/>
  <c r="C5000" i="7"/>
  <c r="D5000" i="7" s="1"/>
  <c r="F5006" i="1" s="1"/>
  <c r="G5006" i="1" s="1"/>
  <c r="C5008" i="7"/>
  <c r="D5008" i="7" s="1"/>
  <c r="F5014" i="1" s="1"/>
  <c r="G5014" i="1" s="1"/>
  <c r="C5016" i="7"/>
  <c r="D5016" i="7" s="1"/>
  <c r="F5022" i="1" s="1"/>
  <c r="G5022" i="1" s="1"/>
  <c r="C5001" i="7"/>
  <c r="D5001" i="7" s="1"/>
  <c r="F5007" i="1" s="1"/>
  <c r="G5007" i="1" s="1"/>
  <c r="C5009" i="7"/>
  <c r="D5009" i="7" s="1"/>
  <c r="F5015" i="1" s="1"/>
  <c r="G5015" i="1" s="1"/>
  <c r="C5017" i="7"/>
  <c r="D5017" i="7" s="1"/>
  <c r="F5023" i="1" s="1"/>
  <c r="G5023" i="1" s="1"/>
  <c r="C4996" i="7"/>
  <c r="D4996" i="7" s="1"/>
  <c r="F5002" i="1" s="1"/>
  <c r="G5002" i="1" s="1"/>
  <c r="C5004" i="7"/>
  <c r="D5004" i="7" s="1"/>
  <c r="C5012" i="7"/>
  <c r="D5012" i="7" s="1"/>
  <c r="C5020" i="7"/>
  <c r="D5020" i="7" s="1"/>
  <c r="C5006" i="7"/>
  <c r="D5006" i="7" s="1"/>
  <c r="F5012" i="1" s="1"/>
  <c r="G5012" i="1" s="1"/>
  <c r="C5022" i="7"/>
  <c r="D5022" i="7" s="1"/>
  <c r="F5028" i="1" s="1"/>
  <c r="G5028" i="1" s="1"/>
  <c r="C4994" i="7"/>
  <c r="D4994" i="7" s="1"/>
  <c r="F5000" i="1" s="1"/>
  <c r="G5000" i="1" s="1"/>
  <c r="C5010" i="7"/>
  <c r="D5010" i="7" s="1"/>
  <c r="F5016" i="1" s="1"/>
  <c r="G5016" i="1" s="1"/>
  <c r="C4997" i="7"/>
  <c r="D4997" i="7" s="1"/>
  <c r="F5003" i="1" s="1"/>
  <c r="G5003" i="1" s="1"/>
  <c r="C4998" i="7"/>
  <c r="D4998" i="7" s="1"/>
  <c r="F5004" i="1" s="1"/>
  <c r="G5004" i="1" s="1"/>
  <c r="C4995" i="7"/>
  <c r="D4995" i="7" s="1"/>
  <c r="C5011" i="7"/>
  <c r="D5011" i="7" s="1"/>
  <c r="C5013" i="7"/>
  <c r="D5013" i="7" s="1"/>
  <c r="F5019" i="1" s="1"/>
  <c r="G5019" i="1" s="1"/>
  <c r="C5014" i="7"/>
  <c r="D5014" i="7" s="1"/>
  <c r="F5020" i="1" s="1"/>
  <c r="G5020" i="1" s="1"/>
  <c r="C5002" i="7"/>
  <c r="D5002" i="7" s="1"/>
  <c r="F5008" i="1" s="1"/>
  <c r="G5008" i="1" s="1"/>
  <c r="C5018" i="7"/>
  <c r="D5018" i="7" s="1"/>
  <c r="F5024" i="1" s="1"/>
  <c r="G5024" i="1" s="1"/>
  <c r="C5003" i="7"/>
  <c r="D5003" i="7" s="1"/>
  <c r="C5019" i="7"/>
  <c r="D5019" i="7" s="1"/>
  <c r="C5005" i="7"/>
  <c r="D5005" i="7" s="1"/>
  <c r="F5011" i="1" s="1"/>
  <c r="G5011" i="1" s="1"/>
  <c r="C5021" i="7"/>
  <c r="D5021" i="7" s="1"/>
  <c r="F5027" i="1" s="1"/>
  <c r="G5027" i="1" s="1"/>
  <c r="D143" i="6"/>
  <c r="C4271" i="7"/>
  <c r="D4271" i="7" s="1"/>
  <c r="C4279" i="7"/>
  <c r="D4279" i="7" s="1"/>
  <c r="C4287" i="7"/>
  <c r="D4287" i="7" s="1"/>
  <c r="C4264" i="7"/>
  <c r="D4264" i="7" s="1"/>
  <c r="F4270" i="1" s="1"/>
  <c r="G4270" i="1" s="1"/>
  <c r="C4272" i="7"/>
  <c r="D4272" i="7" s="1"/>
  <c r="F4278" i="1" s="1"/>
  <c r="G4278" i="1" s="1"/>
  <c r="C4280" i="7"/>
  <c r="D4280" i="7" s="1"/>
  <c r="F4286" i="1" s="1"/>
  <c r="G4286" i="1" s="1"/>
  <c r="C4288" i="7"/>
  <c r="D4288" i="7" s="1"/>
  <c r="F4294" i="1" s="1"/>
  <c r="G4294" i="1" s="1"/>
  <c r="C4265" i="7"/>
  <c r="D4265" i="7" s="1"/>
  <c r="F4271" i="1" s="1"/>
  <c r="G4271" i="1" s="1"/>
  <c r="C4273" i="7"/>
  <c r="D4273" i="7" s="1"/>
  <c r="F4279" i="1" s="1"/>
  <c r="G4279" i="1" s="1"/>
  <c r="C4281" i="7"/>
  <c r="D4281" i="7" s="1"/>
  <c r="F4287" i="1" s="1"/>
  <c r="G4287" i="1" s="1"/>
  <c r="C4289" i="7"/>
  <c r="D4289" i="7" s="1"/>
  <c r="F4295" i="1" s="1"/>
  <c r="G4295" i="1" s="1"/>
  <c r="C4268" i="7"/>
  <c r="D4268" i="7" s="1"/>
  <c r="C4276" i="7"/>
  <c r="D4276" i="7" s="1"/>
  <c r="C4284" i="7"/>
  <c r="D4284" i="7" s="1"/>
  <c r="C4292" i="7"/>
  <c r="D4292" i="7" s="1"/>
  <c r="F4298" i="1" s="1"/>
  <c r="G4298" i="1" s="1"/>
  <c r="C4266" i="7"/>
  <c r="D4266" i="7" s="1"/>
  <c r="F4272" i="1" s="1"/>
  <c r="G4272" i="1" s="1"/>
  <c r="C4282" i="7"/>
  <c r="D4282" i="7" s="1"/>
  <c r="F4288" i="1" s="1"/>
  <c r="G4288" i="1" s="1"/>
  <c r="C4267" i="7"/>
  <c r="D4267" i="7" s="1"/>
  <c r="C4283" i="7"/>
  <c r="D4283" i="7" s="1"/>
  <c r="C4269" i="7"/>
  <c r="D4269" i="7" s="1"/>
  <c r="F4275" i="1" s="1"/>
  <c r="G4275" i="1" s="1"/>
  <c r="C4285" i="7"/>
  <c r="D4285" i="7" s="1"/>
  <c r="F4291" i="1" s="1"/>
  <c r="G4291" i="1" s="1"/>
  <c r="C4270" i="7"/>
  <c r="D4270" i="7" s="1"/>
  <c r="F4276" i="1" s="1"/>
  <c r="G4276" i="1" s="1"/>
  <c r="C4293" i="7"/>
  <c r="D4293" i="7" s="1"/>
  <c r="F4299" i="1" s="1"/>
  <c r="G4299" i="1" s="1"/>
  <c r="C4274" i="7"/>
  <c r="D4274" i="7" s="1"/>
  <c r="F4280" i="1" s="1"/>
  <c r="G4280" i="1" s="1"/>
  <c r="C4277" i="7"/>
  <c r="D4277" i="7" s="1"/>
  <c r="F4283" i="1" s="1"/>
  <c r="G4283" i="1" s="1"/>
  <c r="C4278" i="7"/>
  <c r="D4278" i="7" s="1"/>
  <c r="F4284" i="1" s="1"/>
  <c r="G4284" i="1" s="1"/>
  <c r="C4275" i="7"/>
  <c r="D4275" i="7" s="1"/>
  <c r="C4286" i="7"/>
  <c r="D4286" i="7" s="1"/>
  <c r="F4292" i="1" s="1"/>
  <c r="G4292" i="1" s="1"/>
  <c r="C4290" i="7"/>
  <c r="D4290" i="7" s="1"/>
  <c r="F4296" i="1" s="1"/>
  <c r="G4296" i="1" s="1"/>
  <c r="C4291" i="7"/>
  <c r="D4291" i="7" s="1"/>
  <c r="D111" i="6"/>
  <c r="C3292" i="7"/>
  <c r="D3292" i="7" s="1"/>
  <c r="C3300" i="7"/>
  <c r="D3300" i="7" s="1"/>
  <c r="C3308" i="7"/>
  <c r="D3308" i="7" s="1"/>
  <c r="C3316" i="7"/>
  <c r="D3316" i="7" s="1"/>
  <c r="C3294" i="7"/>
  <c r="D3294" i="7" s="1"/>
  <c r="C3302" i="7"/>
  <c r="D3302" i="7" s="1"/>
  <c r="C3310" i="7"/>
  <c r="D3310" i="7" s="1"/>
  <c r="C3318" i="7"/>
  <c r="D3318" i="7" s="1"/>
  <c r="C3296" i="7"/>
  <c r="D3296" i="7" s="1"/>
  <c r="F3302" i="1" s="1"/>
  <c r="G3302" i="1" s="1"/>
  <c r="C3304" i="7"/>
  <c r="D3304" i="7" s="1"/>
  <c r="F3310" i="1" s="1"/>
  <c r="G3310" i="1" s="1"/>
  <c r="C3312" i="7"/>
  <c r="D3312" i="7" s="1"/>
  <c r="F3318" i="1" s="1"/>
  <c r="G3318" i="1" s="1"/>
  <c r="C3320" i="7"/>
  <c r="D3320" i="7" s="1"/>
  <c r="F3326" i="1" s="1"/>
  <c r="G3326" i="1" s="1"/>
  <c r="C3298" i="7"/>
  <c r="D3298" i="7" s="1"/>
  <c r="F3304" i="1" s="1"/>
  <c r="G3304" i="1" s="1"/>
  <c r="C3311" i="7"/>
  <c r="D3311" i="7" s="1"/>
  <c r="C3299" i="7"/>
  <c r="D3299" i="7" s="1"/>
  <c r="C3313" i="7"/>
  <c r="D3313" i="7" s="1"/>
  <c r="F3319" i="1" s="1"/>
  <c r="G3319" i="1" s="1"/>
  <c r="C3301" i="7"/>
  <c r="D3301" i="7" s="1"/>
  <c r="F3307" i="1" s="1"/>
  <c r="G3307" i="1" s="1"/>
  <c r="C3314" i="7"/>
  <c r="D3314" i="7" s="1"/>
  <c r="F3320" i="1" s="1"/>
  <c r="G3320" i="1" s="1"/>
  <c r="C3293" i="7"/>
  <c r="D3293" i="7" s="1"/>
  <c r="F3299" i="1" s="1"/>
  <c r="G3299" i="1" s="1"/>
  <c r="C3306" i="7"/>
  <c r="D3306" i="7" s="1"/>
  <c r="F3312" i="1" s="1"/>
  <c r="G3312" i="1" s="1"/>
  <c r="C3319" i="7"/>
  <c r="D3319" i="7" s="1"/>
  <c r="C3290" i="7"/>
  <c r="D3290" i="7" s="1"/>
  <c r="F3296" i="1" s="1"/>
  <c r="G3296" i="1" s="1"/>
  <c r="C3315" i="7"/>
  <c r="D3315" i="7" s="1"/>
  <c r="C3291" i="7"/>
  <c r="D3291" i="7" s="1"/>
  <c r="C3317" i="7"/>
  <c r="D3317" i="7" s="1"/>
  <c r="F3323" i="1" s="1"/>
  <c r="G3323" i="1" s="1"/>
  <c r="C3295" i="7"/>
  <c r="D3295" i="7" s="1"/>
  <c r="F3301" i="1" s="1"/>
  <c r="G3301" i="1" s="1"/>
  <c r="C3307" i="7"/>
  <c r="D3307" i="7" s="1"/>
  <c r="C3297" i="7"/>
  <c r="D3297" i="7" s="1"/>
  <c r="F3303" i="1" s="1"/>
  <c r="G3303" i="1" s="1"/>
  <c r="C3303" i="7"/>
  <c r="D3303" i="7" s="1"/>
  <c r="F3309" i="1" s="1"/>
  <c r="G3309" i="1" s="1"/>
  <c r="C3305" i="7"/>
  <c r="D3305" i="7" s="1"/>
  <c r="F3311" i="1" s="1"/>
  <c r="G3311" i="1" s="1"/>
  <c r="C3309" i="7"/>
  <c r="D3309" i="7" s="1"/>
  <c r="F3315" i="1" s="1"/>
  <c r="G3315" i="1" s="1"/>
  <c r="D79" i="6"/>
  <c r="C2316" i="7"/>
  <c r="D2316" i="7" s="1"/>
  <c r="C2324" i="7"/>
  <c r="D2324" i="7" s="1"/>
  <c r="C2332" i="7"/>
  <c r="D2332" i="7" s="1"/>
  <c r="C2340" i="7"/>
  <c r="D2340" i="7" s="1"/>
  <c r="C2317" i="7"/>
  <c r="D2317" i="7" s="1"/>
  <c r="F2323" i="1" s="1"/>
  <c r="G2323" i="1" s="1"/>
  <c r="C2325" i="7"/>
  <c r="D2325" i="7" s="1"/>
  <c r="F2331" i="1" s="1"/>
  <c r="G2331" i="1" s="1"/>
  <c r="C2333" i="7"/>
  <c r="D2333" i="7" s="1"/>
  <c r="F2339" i="1" s="1"/>
  <c r="G2339" i="1" s="1"/>
  <c r="C2341" i="7"/>
  <c r="D2341" i="7" s="1"/>
  <c r="F2347" i="1" s="1"/>
  <c r="G2347" i="1" s="1"/>
  <c r="C2318" i="7"/>
  <c r="D2318" i="7" s="1"/>
  <c r="C2326" i="7"/>
  <c r="D2326" i="7" s="1"/>
  <c r="C2334" i="7"/>
  <c r="D2334" i="7" s="1"/>
  <c r="C2342" i="7"/>
  <c r="D2342" i="7" s="1"/>
  <c r="C2320" i="7"/>
  <c r="D2320" i="7" s="1"/>
  <c r="F2326" i="1" s="1"/>
  <c r="G2326" i="1" s="1"/>
  <c r="C2328" i="7"/>
  <c r="D2328" i="7" s="1"/>
  <c r="C2336" i="7"/>
  <c r="D2336" i="7" s="1"/>
  <c r="F2342" i="1" s="1"/>
  <c r="G2342" i="1" s="1"/>
  <c r="C2344" i="7"/>
  <c r="D2344" i="7" s="1"/>
  <c r="F2350" i="1" s="1"/>
  <c r="G2350" i="1" s="1"/>
  <c r="C2327" i="7"/>
  <c r="D2327" i="7" s="1"/>
  <c r="C2343" i="7"/>
  <c r="D2343" i="7" s="1"/>
  <c r="C2329" i="7"/>
  <c r="D2329" i="7" s="1"/>
  <c r="F2335" i="1" s="1"/>
  <c r="G2335" i="1" s="1"/>
  <c r="C2345" i="7"/>
  <c r="D2345" i="7" s="1"/>
  <c r="F2351" i="1" s="1"/>
  <c r="G2351" i="1" s="1"/>
  <c r="C2330" i="7"/>
  <c r="D2330" i="7" s="1"/>
  <c r="F2336" i="1" s="1"/>
  <c r="G2336" i="1" s="1"/>
  <c r="C2321" i="7"/>
  <c r="D2321" i="7" s="1"/>
  <c r="F2327" i="1" s="1"/>
  <c r="G2327" i="1" s="1"/>
  <c r="C2337" i="7"/>
  <c r="D2337" i="7" s="1"/>
  <c r="F2343" i="1" s="1"/>
  <c r="G2343" i="1" s="1"/>
  <c r="C2315" i="7"/>
  <c r="D2315" i="7" s="1"/>
  <c r="C2319" i="7"/>
  <c r="D2319" i="7" s="1"/>
  <c r="C2322" i="7"/>
  <c r="D2322" i="7" s="1"/>
  <c r="F2328" i="1" s="1"/>
  <c r="G2328" i="1" s="1"/>
  <c r="C2338" i="7"/>
  <c r="D2338" i="7" s="1"/>
  <c r="F2344" i="1" s="1"/>
  <c r="G2344" i="1" s="1"/>
  <c r="C2323" i="7"/>
  <c r="D2323" i="7" s="1"/>
  <c r="C2331" i="7"/>
  <c r="D2331" i="7" s="1"/>
  <c r="C2339" i="7"/>
  <c r="D2339" i="7" s="1"/>
  <c r="C2335" i="7"/>
  <c r="D2335" i="7" s="1"/>
  <c r="D55" i="6"/>
  <c r="C1585" i="7"/>
  <c r="D1585" i="7" s="1"/>
  <c r="F1591" i="1" s="1"/>
  <c r="G1591" i="1" s="1"/>
  <c r="C1593" i="7"/>
  <c r="D1593" i="7" s="1"/>
  <c r="F1599" i="1" s="1"/>
  <c r="G1599" i="1" s="1"/>
  <c r="C1601" i="7"/>
  <c r="D1601" i="7" s="1"/>
  <c r="F1607" i="1" s="1"/>
  <c r="G1607" i="1" s="1"/>
  <c r="C1609" i="7"/>
  <c r="D1609" i="7" s="1"/>
  <c r="F1615" i="1" s="1"/>
  <c r="G1615" i="1" s="1"/>
  <c r="C1586" i="7"/>
  <c r="D1586" i="7" s="1"/>
  <c r="F1592" i="1" s="1"/>
  <c r="G1592" i="1" s="1"/>
  <c r="C1594" i="7"/>
  <c r="D1594" i="7" s="1"/>
  <c r="F1600" i="1" s="1"/>
  <c r="G1600" i="1" s="1"/>
  <c r="C1602" i="7"/>
  <c r="D1602" i="7" s="1"/>
  <c r="F1608" i="1" s="1"/>
  <c r="G1608" i="1" s="1"/>
  <c r="C1610" i="7"/>
  <c r="D1610" i="7" s="1"/>
  <c r="F1616" i="1" s="1"/>
  <c r="G1616" i="1" s="1"/>
  <c r="C1587" i="7"/>
  <c r="D1587" i="7" s="1"/>
  <c r="C1595" i="7"/>
  <c r="D1595" i="7" s="1"/>
  <c r="C1603" i="7"/>
  <c r="D1603" i="7" s="1"/>
  <c r="C1611" i="7"/>
  <c r="D1611" i="7" s="1"/>
  <c r="C1588" i="7"/>
  <c r="D1588" i="7" s="1"/>
  <c r="C1596" i="7"/>
  <c r="D1596" i="7" s="1"/>
  <c r="C1604" i="7"/>
  <c r="D1604" i="7" s="1"/>
  <c r="C1612" i="7"/>
  <c r="D1612" i="7" s="1"/>
  <c r="C1597" i="7"/>
  <c r="D1597" i="7" s="1"/>
  <c r="F1603" i="1" s="1"/>
  <c r="G1603" i="1" s="1"/>
  <c r="C1613" i="7"/>
  <c r="D1613" i="7" s="1"/>
  <c r="F1619" i="1" s="1"/>
  <c r="G1619" i="1" s="1"/>
  <c r="C1598" i="7"/>
  <c r="D1598" i="7" s="1"/>
  <c r="F1604" i="1" s="1"/>
  <c r="G1604" i="1" s="1"/>
  <c r="C1614" i="7"/>
  <c r="D1614" i="7" s="1"/>
  <c r="F1620" i="1" s="1"/>
  <c r="G1620" i="1" s="1"/>
  <c r="C1599" i="7"/>
  <c r="D1599" i="7" s="1"/>
  <c r="C1589" i="7"/>
  <c r="D1589" i="7" s="1"/>
  <c r="F1595" i="1" s="1"/>
  <c r="G1595" i="1" s="1"/>
  <c r="C1605" i="7"/>
  <c r="D1605" i="7" s="1"/>
  <c r="F1611" i="1" s="1"/>
  <c r="G1611" i="1" s="1"/>
  <c r="C1600" i="7"/>
  <c r="D1600" i="7" s="1"/>
  <c r="C1606" i="7"/>
  <c r="D1606" i="7" s="1"/>
  <c r="F1612" i="1" s="1"/>
  <c r="G1612" i="1" s="1"/>
  <c r="C1607" i="7"/>
  <c r="D1607" i="7" s="1"/>
  <c r="C1590" i="7"/>
  <c r="D1590" i="7" s="1"/>
  <c r="C1584" i="7"/>
  <c r="D1584" i="7" s="1"/>
  <c r="C1591" i="7"/>
  <c r="D1591" i="7" s="1"/>
  <c r="F1597" i="1" s="1"/>
  <c r="G1597" i="1" s="1"/>
  <c r="C1592" i="7"/>
  <c r="D1592" i="7" s="1"/>
  <c r="C1608" i="7"/>
  <c r="D1608" i="7" s="1"/>
  <c r="D31" i="6"/>
  <c r="C857" i="7"/>
  <c r="D857" i="7" s="1"/>
  <c r="F863" i="1" s="1"/>
  <c r="G863" i="1" s="1"/>
  <c r="C865" i="7"/>
  <c r="D865" i="7" s="1"/>
  <c r="F871" i="1" s="1"/>
  <c r="G871" i="1" s="1"/>
  <c r="C873" i="7"/>
  <c r="D873" i="7" s="1"/>
  <c r="F879" i="1" s="1"/>
  <c r="G879" i="1" s="1"/>
  <c r="C881" i="7"/>
  <c r="D881" i="7" s="1"/>
  <c r="F887" i="1" s="1"/>
  <c r="G887" i="1" s="1"/>
  <c r="C858" i="7"/>
  <c r="D858" i="7" s="1"/>
  <c r="F864" i="1" s="1"/>
  <c r="G864" i="1" s="1"/>
  <c r="C866" i="7"/>
  <c r="D866" i="7" s="1"/>
  <c r="F872" i="1" s="1"/>
  <c r="G872" i="1" s="1"/>
  <c r="C874" i="7"/>
  <c r="D874" i="7" s="1"/>
  <c r="F880" i="1" s="1"/>
  <c r="G880" i="1" s="1"/>
  <c r="C882" i="7"/>
  <c r="D882" i="7" s="1"/>
  <c r="F888" i="1" s="1"/>
  <c r="G888" i="1" s="1"/>
  <c r="C859" i="7"/>
  <c r="D859" i="7" s="1"/>
  <c r="C867" i="7"/>
  <c r="D867" i="7" s="1"/>
  <c r="C875" i="7"/>
  <c r="D875" i="7" s="1"/>
  <c r="C883" i="7"/>
  <c r="D883" i="7" s="1"/>
  <c r="C860" i="7"/>
  <c r="D860" i="7" s="1"/>
  <c r="C868" i="7"/>
  <c r="D868" i="7" s="1"/>
  <c r="C876" i="7"/>
  <c r="D876" i="7" s="1"/>
  <c r="C884" i="7"/>
  <c r="D884" i="7" s="1"/>
  <c r="C861" i="7"/>
  <c r="D861" i="7" s="1"/>
  <c r="F867" i="1" s="1"/>
  <c r="G867" i="1" s="1"/>
  <c r="C877" i="7"/>
  <c r="D877" i="7" s="1"/>
  <c r="F883" i="1" s="1"/>
  <c r="G883" i="1" s="1"/>
  <c r="C862" i="7"/>
  <c r="D862" i="7" s="1"/>
  <c r="C878" i="7"/>
  <c r="D878" i="7" s="1"/>
  <c r="C863" i="7"/>
  <c r="D863" i="7" s="1"/>
  <c r="C879" i="7"/>
  <c r="D879" i="7" s="1"/>
  <c r="C869" i="7"/>
  <c r="D869" i="7" s="1"/>
  <c r="F875" i="1" s="1"/>
  <c r="G875" i="1" s="1"/>
  <c r="C864" i="7"/>
  <c r="D864" i="7" s="1"/>
  <c r="C870" i="7"/>
  <c r="D870" i="7" s="1"/>
  <c r="F876" i="1" s="1"/>
  <c r="G876" i="1" s="1"/>
  <c r="C871" i="7"/>
  <c r="D871" i="7" s="1"/>
  <c r="C854" i="7"/>
  <c r="D854" i="7" s="1"/>
  <c r="C872" i="7"/>
  <c r="D872" i="7" s="1"/>
  <c r="F878" i="1" s="1"/>
  <c r="G878" i="1" s="1"/>
  <c r="C880" i="7"/>
  <c r="D880" i="7" s="1"/>
  <c r="C855" i="7"/>
  <c r="D855" i="7" s="1"/>
  <c r="C856" i="7"/>
  <c r="D856" i="7" s="1"/>
  <c r="F862" i="1" s="1"/>
  <c r="G862" i="1" s="1"/>
  <c r="I288" i="6"/>
  <c r="F8679" i="7"/>
  <c r="G8679" i="7" s="1"/>
  <c r="F8687" i="7"/>
  <c r="G8687" i="7" s="1"/>
  <c r="F8695" i="7"/>
  <c r="G8695" i="7" s="1"/>
  <c r="F8703" i="7"/>
  <c r="G8703" i="7" s="1"/>
  <c r="F8680" i="7"/>
  <c r="G8680" i="7" s="1"/>
  <c r="F8688" i="7"/>
  <c r="G8688" i="7" s="1"/>
  <c r="F8696" i="7"/>
  <c r="G8696" i="7" s="1"/>
  <c r="F8704" i="7"/>
  <c r="G8704" i="7" s="1"/>
  <c r="F8682" i="7"/>
  <c r="G8682" i="7" s="1"/>
  <c r="F8690" i="7"/>
  <c r="G8690" i="7" s="1"/>
  <c r="F8698" i="7"/>
  <c r="G8698" i="7" s="1"/>
  <c r="F8706" i="7"/>
  <c r="G8706" i="7" s="1"/>
  <c r="F8684" i="7"/>
  <c r="G8684" i="7" s="1"/>
  <c r="F8692" i="7"/>
  <c r="G8692" i="7" s="1"/>
  <c r="F8700" i="7"/>
  <c r="G8700" i="7" s="1"/>
  <c r="F8681" i="7"/>
  <c r="G8681" i="7" s="1"/>
  <c r="F8697" i="7"/>
  <c r="G8697" i="7" s="1"/>
  <c r="F8685" i="7"/>
  <c r="G8685" i="7" s="1"/>
  <c r="F8705" i="7"/>
  <c r="G8705" i="7" s="1"/>
  <c r="F8693" i="7"/>
  <c r="G8693" i="7" s="1"/>
  <c r="F8694" i="7"/>
  <c r="G8694" i="7" s="1"/>
  <c r="F8683" i="7"/>
  <c r="G8683" i="7" s="1"/>
  <c r="F8699" i="7"/>
  <c r="G8699" i="7" s="1"/>
  <c r="F8701" i="7"/>
  <c r="G8701" i="7" s="1"/>
  <c r="F8689" i="7"/>
  <c r="G8689" i="7" s="1"/>
  <c r="F8686" i="7"/>
  <c r="G8686" i="7" s="1"/>
  <c r="F8702" i="7"/>
  <c r="G8702" i="7" s="1"/>
  <c r="F8678" i="7"/>
  <c r="G8678" i="7" s="1"/>
  <c r="F8691" i="7"/>
  <c r="G8691" i="7" s="1"/>
  <c r="F8707" i="7"/>
  <c r="G8707" i="7" s="1"/>
  <c r="F8677" i="7"/>
  <c r="G8677" i="7" s="1"/>
  <c r="I264" i="6"/>
  <c r="F7951" i="7"/>
  <c r="G7951" i="7" s="1"/>
  <c r="F7959" i="7"/>
  <c r="G7959" i="7" s="1"/>
  <c r="F7967" i="7"/>
  <c r="G7967" i="7" s="1"/>
  <c r="F7975" i="7"/>
  <c r="G7975" i="7" s="1"/>
  <c r="F7952" i="7"/>
  <c r="G7952" i="7" s="1"/>
  <c r="F7960" i="7"/>
  <c r="G7960" i="7" s="1"/>
  <c r="F7968" i="7"/>
  <c r="G7968" i="7" s="1"/>
  <c r="F7976" i="7"/>
  <c r="G7976" i="7" s="1"/>
  <c r="F7946" i="7"/>
  <c r="G7946" i="7" s="1"/>
  <c r="F7954" i="7"/>
  <c r="G7954" i="7" s="1"/>
  <c r="F7962" i="7"/>
  <c r="G7962" i="7" s="1"/>
  <c r="F7970" i="7"/>
  <c r="G7970" i="7" s="1"/>
  <c r="F7948" i="7"/>
  <c r="G7948" i="7" s="1"/>
  <c r="F7956" i="7"/>
  <c r="G7956" i="7" s="1"/>
  <c r="F7964" i="7"/>
  <c r="G7964" i="7" s="1"/>
  <c r="F7972" i="7"/>
  <c r="G7972" i="7" s="1"/>
  <c r="F7961" i="7"/>
  <c r="G7961" i="7" s="1"/>
  <c r="F7965" i="7"/>
  <c r="G7965" i="7" s="1"/>
  <c r="F7969" i="7"/>
  <c r="G7969" i="7" s="1"/>
  <c r="F7957" i="7"/>
  <c r="G7957" i="7" s="1"/>
  <c r="F7947" i="7"/>
  <c r="G7947" i="7" s="1"/>
  <c r="F7963" i="7"/>
  <c r="G7963" i="7" s="1"/>
  <c r="F7949" i="7"/>
  <c r="G7949" i="7" s="1"/>
  <c r="F7953" i="7"/>
  <c r="G7953" i="7" s="1"/>
  <c r="F7973" i="7"/>
  <c r="G7973" i="7" s="1"/>
  <c r="F7974" i="7"/>
  <c r="G7974" i="7" s="1"/>
  <c r="F7950" i="7"/>
  <c r="G7950" i="7" s="1"/>
  <c r="F7966" i="7"/>
  <c r="G7966" i="7" s="1"/>
  <c r="F7955" i="7"/>
  <c r="G7955" i="7" s="1"/>
  <c r="F7971" i="7"/>
  <c r="G7971" i="7" s="1"/>
  <c r="F7958" i="7"/>
  <c r="G7958" i="7" s="1"/>
  <c r="I232" i="6"/>
  <c r="F6975" i="7"/>
  <c r="G6975" i="7" s="1"/>
  <c r="F6983" i="7"/>
  <c r="G6983" i="7" s="1"/>
  <c r="F6991" i="7"/>
  <c r="G6991" i="7" s="1"/>
  <c r="F6999" i="7"/>
  <c r="G6999" i="7" s="1"/>
  <c r="F6976" i="7"/>
  <c r="G6976" i="7" s="1"/>
  <c r="F6984" i="7"/>
  <c r="G6984" i="7" s="1"/>
  <c r="F6992" i="7"/>
  <c r="G6992" i="7" s="1"/>
  <c r="F7000" i="7"/>
  <c r="G7000" i="7" s="1"/>
  <c r="F6978" i="7"/>
  <c r="G6978" i="7" s="1"/>
  <c r="F6986" i="7"/>
  <c r="G6986" i="7" s="1"/>
  <c r="F6994" i="7"/>
  <c r="G6994" i="7" s="1"/>
  <c r="F6980" i="7"/>
  <c r="G6980" i="7" s="1"/>
  <c r="F6988" i="7"/>
  <c r="G6988" i="7" s="1"/>
  <c r="F6996" i="7"/>
  <c r="G6996" i="7" s="1"/>
  <c r="F6985" i="7"/>
  <c r="G6985" i="7" s="1"/>
  <c r="F7001" i="7"/>
  <c r="G7001" i="7" s="1"/>
  <c r="F6989" i="7"/>
  <c r="G6989" i="7" s="1"/>
  <c r="F6981" i="7"/>
  <c r="G6981" i="7" s="1"/>
  <c r="F6987" i="7"/>
  <c r="G6987" i="7" s="1"/>
  <c r="F6982" i="7"/>
  <c r="G6982" i="7" s="1"/>
  <c r="F6974" i="7"/>
  <c r="G6974" i="7" s="1"/>
  <c r="F6990" i="7"/>
  <c r="G6990" i="7" s="1"/>
  <c r="F6977" i="7"/>
  <c r="G6977" i="7" s="1"/>
  <c r="F6993" i="7"/>
  <c r="G6993" i="7" s="1"/>
  <c r="F6979" i="7"/>
  <c r="G6979" i="7" s="1"/>
  <c r="F6995" i="7"/>
  <c r="G6995" i="7" s="1"/>
  <c r="F6997" i="7"/>
  <c r="G6997" i="7" s="1"/>
  <c r="F6998" i="7"/>
  <c r="G6998" i="7" s="1"/>
  <c r="I208" i="6"/>
  <c r="F6247" i="7"/>
  <c r="G6247" i="7" s="1"/>
  <c r="F6255" i="7"/>
  <c r="G6255" i="7" s="1"/>
  <c r="F6263" i="7"/>
  <c r="G6263" i="7" s="1"/>
  <c r="F6248" i="7"/>
  <c r="G6248" i="7" s="1"/>
  <c r="F6256" i="7"/>
  <c r="G6256" i="7" s="1"/>
  <c r="F6264" i="7"/>
  <c r="G6264" i="7" s="1"/>
  <c r="F6250" i="7"/>
  <c r="G6250" i="7" s="1"/>
  <c r="F6258" i="7"/>
  <c r="G6258" i="7" s="1"/>
  <c r="F6266" i="7"/>
  <c r="G6266" i="7" s="1"/>
  <c r="F6244" i="7"/>
  <c r="G6244" i="7" s="1"/>
  <c r="F6252" i="7"/>
  <c r="G6252" i="7" s="1"/>
  <c r="F6260" i="7"/>
  <c r="G6260" i="7" s="1"/>
  <c r="F6268" i="7"/>
  <c r="G6268" i="7" s="1"/>
  <c r="F6249" i="7"/>
  <c r="G6249" i="7" s="1"/>
  <c r="F6265" i="7"/>
  <c r="G6265" i="7" s="1"/>
  <c r="F6269" i="7"/>
  <c r="G6269" i="7" s="1"/>
  <c r="F6251" i="7"/>
  <c r="G6251" i="7" s="1"/>
  <c r="F6267" i="7"/>
  <c r="G6267" i="7" s="1"/>
  <c r="F6253" i="7"/>
  <c r="G6253" i="7" s="1"/>
  <c r="F6246" i="7"/>
  <c r="G6246" i="7" s="1"/>
  <c r="F6254" i="7"/>
  <c r="G6254" i="7" s="1"/>
  <c r="F6270" i="7"/>
  <c r="G6270" i="7" s="1"/>
  <c r="F6257" i="7"/>
  <c r="G6257" i="7" s="1"/>
  <c r="F6262" i="7"/>
  <c r="G6262" i="7" s="1"/>
  <c r="F6243" i="7"/>
  <c r="G6243" i="7" s="1"/>
  <c r="F6259" i="7"/>
  <c r="G6259" i="7" s="1"/>
  <c r="F6245" i="7"/>
  <c r="G6245" i="7" s="1"/>
  <c r="F6261" i="7"/>
  <c r="G6261" i="7" s="1"/>
  <c r="I184" i="6"/>
  <c r="F5519" i="7"/>
  <c r="G5519" i="7" s="1"/>
  <c r="F5527" i="7"/>
  <c r="G5527" i="7" s="1"/>
  <c r="F5535" i="7"/>
  <c r="G5535" i="7" s="1"/>
  <c r="F5520" i="7"/>
  <c r="G5520" i="7" s="1"/>
  <c r="F5528" i="7"/>
  <c r="G5528" i="7" s="1"/>
  <c r="F5536" i="7"/>
  <c r="G5536" i="7" s="1"/>
  <c r="F5514" i="7"/>
  <c r="G5514" i="7" s="1"/>
  <c r="F5522" i="7"/>
  <c r="G5522" i="7" s="1"/>
  <c r="F5530" i="7"/>
  <c r="G5530" i="7" s="1"/>
  <c r="F5538" i="7"/>
  <c r="G5538" i="7" s="1"/>
  <c r="F5516" i="7"/>
  <c r="G5516" i="7" s="1"/>
  <c r="F5524" i="7"/>
  <c r="G5524" i="7" s="1"/>
  <c r="F5532" i="7"/>
  <c r="G5532" i="7" s="1"/>
  <c r="F5540" i="7"/>
  <c r="G5540" i="7" s="1"/>
  <c r="F5513" i="7"/>
  <c r="G5513" i="7" s="1"/>
  <c r="F5529" i="7"/>
  <c r="G5529" i="7" s="1"/>
  <c r="F5517" i="7"/>
  <c r="G5517" i="7" s="1"/>
  <c r="F5515" i="7"/>
  <c r="G5515" i="7" s="1"/>
  <c r="F5531" i="7"/>
  <c r="G5531" i="7" s="1"/>
  <c r="F5533" i="7"/>
  <c r="G5533" i="7" s="1"/>
  <c r="F5518" i="7"/>
  <c r="G5518" i="7" s="1"/>
  <c r="F5534" i="7"/>
  <c r="G5534" i="7" s="1"/>
  <c r="F5521" i="7"/>
  <c r="G5521" i="7" s="1"/>
  <c r="F5537" i="7"/>
  <c r="G5537" i="7" s="1"/>
  <c r="F5523" i="7"/>
  <c r="G5523" i="7" s="1"/>
  <c r="F5539" i="7"/>
  <c r="G5539" i="7" s="1"/>
  <c r="F5525" i="7"/>
  <c r="G5525" i="7" s="1"/>
  <c r="F5526" i="7"/>
  <c r="G5526" i="7" s="1"/>
  <c r="I160" i="6"/>
  <c r="F4783" i="7"/>
  <c r="G4783" i="7" s="1"/>
  <c r="F4791" i="7"/>
  <c r="G4791" i="7" s="1"/>
  <c r="F4799" i="7"/>
  <c r="G4799" i="7" s="1"/>
  <c r="F4807" i="7"/>
  <c r="G4807" i="7" s="1"/>
  <c r="F4784" i="7"/>
  <c r="G4784" i="7" s="1"/>
  <c r="F4792" i="7"/>
  <c r="G4792" i="7" s="1"/>
  <c r="F4800" i="7"/>
  <c r="G4800" i="7" s="1"/>
  <c r="F4808" i="7"/>
  <c r="G4808" i="7" s="1"/>
  <c r="F4786" i="7"/>
  <c r="G4786" i="7" s="1"/>
  <c r="F4794" i="7"/>
  <c r="G4794" i="7" s="1"/>
  <c r="F4802" i="7"/>
  <c r="G4802" i="7" s="1"/>
  <c r="F4788" i="7"/>
  <c r="G4788" i="7" s="1"/>
  <c r="F4796" i="7"/>
  <c r="G4796" i="7" s="1"/>
  <c r="F4804" i="7"/>
  <c r="G4804" i="7" s="1"/>
  <c r="F4793" i="7"/>
  <c r="G4793" i="7" s="1"/>
  <c r="F4809" i="7"/>
  <c r="G4809" i="7" s="1"/>
  <c r="F4795" i="7"/>
  <c r="G4795" i="7" s="1"/>
  <c r="F4797" i="7"/>
  <c r="G4797" i="7" s="1"/>
  <c r="F4806" i="7"/>
  <c r="G4806" i="7" s="1"/>
  <c r="F4782" i="7"/>
  <c r="G4782" i="7" s="1"/>
  <c r="F4798" i="7"/>
  <c r="G4798" i="7" s="1"/>
  <c r="F4785" i="7"/>
  <c r="G4785" i="7" s="1"/>
  <c r="F4801" i="7"/>
  <c r="G4801" i="7" s="1"/>
  <c r="F4790" i="7"/>
  <c r="G4790" i="7" s="1"/>
  <c r="F4787" i="7"/>
  <c r="G4787" i="7" s="1"/>
  <c r="F4803" i="7"/>
  <c r="G4803" i="7" s="1"/>
  <c r="F4789" i="7"/>
  <c r="G4789" i="7" s="1"/>
  <c r="F4805" i="7"/>
  <c r="G4805" i="7" s="1"/>
  <c r="I136" i="6"/>
  <c r="F4055" i="7"/>
  <c r="G4055" i="7" s="1"/>
  <c r="F4063" i="7"/>
  <c r="G4063" i="7" s="1"/>
  <c r="F4071" i="7"/>
  <c r="G4071" i="7" s="1"/>
  <c r="F4079" i="7"/>
  <c r="G4079" i="7" s="1"/>
  <c r="F4056" i="7"/>
  <c r="G4056" i="7" s="1"/>
  <c r="F4064" i="7"/>
  <c r="G4064" i="7" s="1"/>
  <c r="F4072" i="7"/>
  <c r="G4072" i="7" s="1"/>
  <c r="F4058" i="7"/>
  <c r="G4058" i="7" s="1"/>
  <c r="F4066" i="7"/>
  <c r="G4066" i="7" s="1"/>
  <c r="F4074" i="7"/>
  <c r="G4074" i="7" s="1"/>
  <c r="F4052" i="7"/>
  <c r="G4052" i="7" s="1"/>
  <c r="F4060" i="7"/>
  <c r="G4060" i="7" s="1"/>
  <c r="F4068" i="7"/>
  <c r="G4068" i="7" s="1"/>
  <c r="F4076" i="7"/>
  <c r="G4076" i="7" s="1"/>
  <c r="F4057" i="7"/>
  <c r="G4057" i="7" s="1"/>
  <c r="F4073" i="7"/>
  <c r="G4073" i="7" s="1"/>
  <c r="F4077" i="7"/>
  <c r="G4077" i="7" s="1"/>
  <c r="F4059" i="7"/>
  <c r="G4059" i="7" s="1"/>
  <c r="F4075" i="7"/>
  <c r="G4075" i="7" s="1"/>
  <c r="F4061" i="7"/>
  <c r="G4061" i="7" s="1"/>
  <c r="F4062" i="7"/>
  <c r="G4062" i="7" s="1"/>
  <c r="F4078" i="7"/>
  <c r="G4078" i="7" s="1"/>
  <c r="F4084" i="1" s="1"/>
  <c r="G4084" i="1" s="1"/>
  <c r="F4065" i="7"/>
  <c r="G4065" i="7" s="1"/>
  <c r="F4070" i="7"/>
  <c r="G4070" i="7" s="1"/>
  <c r="F4076" i="1" s="1"/>
  <c r="G4076" i="1" s="1"/>
  <c r="F4067" i="7"/>
  <c r="G4067" i="7" s="1"/>
  <c r="F4053" i="7"/>
  <c r="G4053" i="7" s="1"/>
  <c r="F4069" i="7"/>
  <c r="G4069" i="7" s="1"/>
  <c r="F4054" i="7"/>
  <c r="G4054" i="7" s="1"/>
  <c r="I112" i="6"/>
  <c r="F3327" i="7"/>
  <c r="G3327" i="7" s="1"/>
  <c r="F3335" i="7"/>
  <c r="G3335" i="7" s="1"/>
  <c r="F3343" i="7"/>
  <c r="G3343" i="7" s="1"/>
  <c r="F3328" i="7"/>
  <c r="G3328" i="7" s="1"/>
  <c r="F3336" i="7"/>
  <c r="G3336" i="7" s="1"/>
  <c r="F3344" i="7"/>
  <c r="G3344" i="7" s="1"/>
  <c r="F3322" i="7"/>
  <c r="G3322" i="7" s="1"/>
  <c r="F3330" i="7"/>
  <c r="G3330" i="7" s="1"/>
  <c r="F3338" i="7"/>
  <c r="G3338" i="7" s="1"/>
  <c r="F3346" i="7"/>
  <c r="G3346" i="7" s="1"/>
  <c r="F3324" i="7"/>
  <c r="G3324" i="7" s="1"/>
  <c r="F3332" i="7"/>
  <c r="G3332" i="7" s="1"/>
  <c r="F3340" i="7"/>
  <c r="G3340" i="7" s="1"/>
  <c r="F3348" i="7"/>
  <c r="G3348" i="7" s="1"/>
  <c r="F3321" i="7"/>
  <c r="G3321" i="7" s="1"/>
  <c r="F3337" i="7"/>
  <c r="G3337" i="7" s="1"/>
  <c r="F3325" i="7"/>
  <c r="G3325" i="7" s="1"/>
  <c r="F3323" i="7"/>
  <c r="G3323" i="7" s="1"/>
  <c r="F3339" i="7"/>
  <c r="G3339" i="7" s="1"/>
  <c r="F3341" i="7"/>
  <c r="G3341" i="7" s="1"/>
  <c r="F3326" i="7"/>
  <c r="G3326" i="7" s="1"/>
  <c r="F3342" i="7"/>
  <c r="G3342" i="7" s="1"/>
  <c r="F3329" i="7"/>
  <c r="G3329" i="7" s="1"/>
  <c r="F3345" i="7"/>
  <c r="G3345" i="7" s="1"/>
  <c r="F3334" i="7"/>
  <c r="G3334" i="7" s="1"/>
  <c r="F3331" i="7"/>
  <c r="G3331" i="7" s="1"/>
  <c r="F3347" i="7"/>
  <c r="G3347" i="7" s="1"/>
  <c r="F3333" i="7"/>
  <c r="G3333" i="7" s="1"/>
  <c r="I80" i="6"/>
  <c r="F2348" i="7"/>
  <c r="G2348" i="7" s="1"/>
  <c r="F2356" i="7"/>
  <c r="G2356" i="7" s="1"/>
  <c r="F2364" i="7"/>
  <c r="G2364" i="7" s="1"/>
  <c r="F2372" i="7"/>
  <c r="G2372" i="7" s="1"/>
  <c r="F2349" i="7"/>
  <c r="G2349" i="7" s="1"/>
  <c r="F2357" i="7"/>
  <c r="G2357" i="7" s="1"/>
  <c r="F2365" i="7"/>
  <c r="G2365" i="7" s="1"/>
  <c r="F2373" i="7"/>
  <c r="G2373" i="7" s="1"/>
  <c r="F2351" i="7"/>
  <c r="G2351" i="7" s="1"/>
  <c r="F2359" i="7"/>
  <c r="G2359" i="7" s="1"/>
  <c r="F2365" i="1" s="1"/>
  <c r="G2365" i="1" s="1"/>
  <c r="F2367" i="7"/>
  <c r="G2367" i="7" s="1"/>
  <c r="F2375" i="7"/>
  <c r="G2375" i="7" s="1"/>
  <c r="F2346" i="7"/>
  <c r="G2346" i="7" s="1"/>
  <c r="F2360" i="7"/>
  <c r="G2360" i="7" s="1"/>
  <c r="F2371" i="7"/>
  <c r="G2371" i="7" s="1"/>
  <c r="F2347" i="7"/>
  <c r="G2347" i="7" s="1"/>
  <c r="F2361" i="7"/>
  <c r="G2361" i="7" s="1"/>
  <c r="F2374" i="7"/>
  <c r="G2374" i="7" s="1"/>
  <c r="F2352" i="7"/>
  <c r="G2352" i="7" s="1"/>
  <c r="F2363" i="7"/>
  <c r="G2363" i="7" s="1"/>
  <c r="F2354" i="7"/>
  <c r="G2354" i="7" s="1"/>
  <c r="F2368" i="7"/>
  <c r="G2368" i="7" s="1"/>
  <c r="F2350" i="7"/>
  <c r="G2350" i="7" s="1"/>
  <c r="F2353" i="7"/>
  <c r="G2353" i="7" s="1"/>
  <c r="F2355" i="7"/>
  <c r="G2355" i="7" s="1"/>
  <c r="F2370" i="7"/>
  <c r="G2370" i="7" s="1"/>
  <c r="F2358" i="7"/>
  <c r="G2358" i="7" s="1"/>
  <c r="F2362" i="7"/>
  <c r="G2362" i="7" s="1"/>
  <c r="F2366" i="7"/>
  <c r="G2366" i="7" s="1"/>
  <c r="F2372" i="1" s="1"/>
  <c r="G2372" i="1" s="1"/>
  <c r="F2369" i="7"/>
  <c r="G2369" i="7" s="1"/>
  <c r="I64" i="6"/>
  <c r="F1860" i="7"/>
  <c r="G1860" i="7" s="1"/>
  <c r="F1868" i="7"/>
  <c r="G1868" i="7" s="1"/>
  <c r="F1876" i="7"/>
  <c r="G1876" i="7" s="1"/>
  <c r="F1884" i="7"/>
  <c r="G1884" i="7" s="1"/>
  <c r="F1861" i="7"/>
  <c r="G1861" i="7" s="1"/>
  <c r="F1869" i="7"/>
  <c r="G1869" i="7" s="1"/>
  <c r="F1877" i="7"/>
  <c r="G1877" i="7" s="1"/>
  <c r="F1885" i="7"/>
  <c r="G1885" i="7" s="1"/>
  <c r="F1863" i="7"/>
  <c r="G1863" i="7" s="1"/>
  <c r="F1871" i="7"/>
  <c r="G1871" i="7" s="1"/>
  <c r="F1877" i="1" s="1"/>
  <c r="G1877" i="1" s="1"/>
  <c r="F1879" i="7"/>
  <c r="G1879" i="7" s="1"/>
  <c r="F1885" i="1" s="1"/>
  <c r="G1885" i="1" s="1"/>
  <c r="F1887" i="7"/>
  <c r="G1887" i="7" s="1"/>
  <c r="F1873" i="7"/>
  <c r="G1873" i="7" s="1"/>
  <c r="F1886" i="7"/>
  <c r="G1886" i="7" s="1"/>
  <c r="F1892" i="1" s="1"/>
  <c r="G1892" i="1" s="1"/>
  <c r="F1862" i="7"/>
  <c r="G1862" i="7" s="1"/>
  <c r="F1874" i="7"/>
  <c r="G1874" i="7" s="1"/>
  <c r="F1865" i="7"/>
  <c r="G1865" i="7" s="1"/>
  <c r="F1878" i="7"/>
  <c r="G1878" i="7" s="1"/>
  <c r="F1867" i="7"/>
  <c r="G1867" i="7" s="1"/>
  <c r="F1881" i="7"/>
  <c r="G1881" i="7" s="1"/>
  <c r="F1864" i="7"/>
  <c r="G1864" i="7" s="1"/>
  <c r="F1866" i="7"/>
  <c r="G1866" i="7" s="1"/>
  <c r="F1870" i="7"/>
  <c r="G1870" i="7" s="1"/>
  <c r="F1883" i="7"/>
  <c r="G1883" i="7" s="1"/>
  <c r="F1872" i="7"/>
  <c r="G1872" i="7" s="1"/>
  <c r="F1875" i="7"/>
  <c r="G1875" i="7" s="1"/>
  <c r="F1880" i="7"/>
  <c r="G1880" i="7" s="1"/>
  <c r="F1882" i="7"/>
  <c r="G1882" i="7" s="1"/>
  <c r="I40" i="6"/>
  <c r="F1132" i="7"/>
  <c r="G1132" i="7" s="1"/>
  <c r="F1140" i="7"/>
  <c r="G1140" i="7" s="1"/>
  <c r="F1148" i="7"/>
  <c r="G1148" i="7" s="1"/>
  <c r="F1156" i="7"/>
  <c r="G1156" i="7" s="1"/>
  <c r="F1133" i="7"/>
  <c r="G1133" i="7" s="1"/>
  <c r="F1141" i="7"/>
  <c r="G1141" i="7" s="1"/>
  <c r="F1149" i="7"/>
  <c r="G1149" i="7" s="1"/>
  <c r="F1157" i="7"/>
  <c r="G1157" i="7" s="1"/>
  <c r="F1135" i="7"/>
  <c r="G1135" i="7" s="1"/>
  <c r="F1143" i="7"/>
  <c r="G1143" i="7" s="1"/>
  <c r="F1151" i="7"/>
  <c r="G1151" i="7" s="1"/>
  <c r="F1130" i="7"/>
  <c r="G1130" i="7" s="1"/>
  <c r="F1144" i="7"/>
  <c r="G1144" i="7" s="1"/>
  <c r="F1155" i="7"/>
  <c r="G1155" i="7" s="1"/>
  <c r="F1131" i="7"/>
  <c r="G1131" i="7" s="1"/>
  <c r="F1145" i="7"/>
  <c r="G1145" i="7" s="1"/>
  <c r="F1136" i="7"/>
  <c r="G1136" i="7" s="1"/>
  <c r="F1147" i="7"/>
  <c r="G1147" i="7" s="1"/>
  <c r="F1138" i="7"/>
  <c r="G1138" i="7" s="1"/>
  <c r="F1152" i="7"/>
  <c r="G1152" i="7" s="1"/>
  <c r="F1146" i="7"/>
  <c r="G1146" i="7" s="1"/>
  <c r="F1150" i="7"/>
  <c r="G1150" i="7" s="1"/>
  <c r="F1153" i="7"/>
  <c r="G1153" i="7" s="1"/>
  <c r="F1142" i="7"/>
  <c r="G1142" i="7" s="1"/>
  <c r="F1154" i="7"/>
  <c r="G1154" i="7" s="1"/>
  <c r="F1134" i="7"/>
  <c r="G1134" i="7" s="1"/>
  <c r="F1137" i="7"/>
  <c r="G1137" i="7" s="1"/>
  <c r="F1139" i="7"/>
  <c r="G1139" i="7" s="1"/>
  <c r="I24" i="6"/>
  <c r="F644" i="7"/>
  <c r="G644" i="7" s="1"/>
  <c r="F652" i="7"/>
  <c r="G652" i="7" s="1"/>
  <c r="F660" i="7"/>
  <c r="G660" i="7" s="1"/>
  <c r="F668" i="7"/>
  <c r="G668" i="7" s="1"/>
  <c r="F645" i="7"/>
  <c r="G645" i="7" s="1"/>
  <c r="F653" i="7"/>
  <c r="G653" i="7" s="1"/>
  <c r="F661" i="7"/>
  <c r="G661" i="7" s="1"/>
  <c r="F669" i="7"/>
  <c r="G669" i="7" s="1"/>
  <c r="F647" i="7"/>
  <c r="G647" i="7" s="1"/>
  <c r="F655" i="7"/>
  <c r="G655" i="7" s="1"/>
  <c r="F663" i="7"/>
  <c r="G663" i="7" s="1"/>
  <c r="F671" i="7"/>
  <c r="G671" i="7" s="1"/>
  <c r="F643" i="7"/>
  <c r="G643" i="7" s="1"/>
  <c r="F657" i="7"/>
  <c r="G657" i="7" s="1"/>
  <c r="F670" i="7"/>
  <c r="G670" i="7" s="1"/>
  <c r="F659" i="7"/>
  <c r="G659" i="7" s="1"/>
  <c r="F665" i="1" s="1"/>
  <c r="G665" i="1" s="1"/>
  <c r="F646" i="7"/>
  <c r="G646" i="7" s="1"/>
  <c r="F658" i="7"/>
  <c r="G658" i="7" s="1"/>
  <c r="F648" i="7"/>
  <c r="G648" i="7" s="1"/>
  <c r="F649" i="7"/>
  <c r="G649" i="7" s="1"/>
  <c r="F662" i="7"/>
  <c r="G662" i="7" s="1"/>
  <c r="F651" i="7"/>
  <c r="G651" i="7" s="1"/>
  <c r="F665" i="7"/>
  <c r="G665" i="7" s="1"/>
  <c r="F667" i="7"/>
  <c r="G667" i="7" s="1"/>
  <c r="F666" i="7"/>
  <c r="G666" i="7" s="1"/>
  <c r="F641" i="7"/>
  <c r="G641" i="7" s="1"/>
  <c r="F642" i="7"/>
  <c r="G642" i="7" s="1"/>
  <c r="F650" i="7"/>
  <c r="G650" i="7" s="1"/>
  <c r="F654" i="7"/>
  <c r="G654" i="7" s="1"/>
  <c r="F656" i="7"/>
  <c r="G656" i="7" s="1"/>
  <c r="F664" i="7"/>
  <c r="G664" i="7" s="1"/>
  <c r="D286" i="6"/>
  <c r="C8618" i="7"/>
  <c r="D8618" i="7" s="1"/>
  <c r="F8624" i="1" s="1"/>
  <c r="G8624" i="1" s="1"/>
  <c r="C8626" i="7"/>
  <c r="D8626" i="7" s="1"/>
  <c r="F8632" i="1" s="1"/>
  <c r="G8632" i="1" s="1"/>
  <c r="C8634" i="7"/>
  <c r="D8634" i="7" s="1"/>
  <c r="F8640" i="1" s="1"/>
  <c r="G8640" i="1" s="1"/>
  <c r="C8642" i="7"/>
  <c r="D8642" i="7" s="1"/>
  <c r="F8648" i="1" s="1"/>
  <c r="G8648" i="1" s="1"/>
  <c r="C8629" i="7"/>
  <c r="D8629" i="7" s="1"/>
  <c r="F8635" i="1" s="1"/>
  <c r="G8635" i="1" s="1"/>
  <c r="C8619" i="7"/>
  <c r="D8619" i="7" s="1"/>
  <c r="F8625" i="1" s="1"/>
  <c r="G8625" i="1" s="1"/>
  <c r="C8627" i="7"/>
  <c r="D8627" i="7" s="1"/>
  <c r="F8633" i="1" s="1"/>
  <c r="G8633" i="1" s="1"/>
  <c r="C8635" i="7"/>
  <c r="D8635" i="7" s="1"/>
  <c r="F8641" i="1" s="1"/>
  <c r="G8641" i="1" s="1"/>
  <c r="C8643" i="7"/>
  <c r="D8643" i="7" s="1"/>
  <c r="F8649" i="1" s="1"/>
  <c r="G8649" i="1" s="1"/>
  <c r="C8621" i="7"/>
  <c r="D8621" i="7" s="1"/>
  <c r="F8627" i="1" s="1"/>
  <c r="G8627" i="1" s="1"/>
  <c r="C8645" i="7"/>
  <c r="D8645" i="7" s="1"/>
  <c r="F8651" i="1" s="1"/>
  <c r="G8651" i="1" s="1"/>
  <c r="C8630" i="7"/>
  <c r="D8630" i="7" s="1"/>
  <c r="F8636" i="1" s="1"/>
  <c r="G8636" i="1" s="1"/>
  <c r="C8646" i="7"/>
  <c r="D8646" i="7" s="1"/>
  <c r="F8652" i="1" s="1"/>
  <c r="G8652" i="1" s="1"/>
  <c r="C8617" i="7"/>
  <c r="D8617" i="7" s="1"/>
  <c r="F8623" i="1" s="1"/>
  <c r="G8623" i="1" s="1"/>
  <c r="C8641" i="7"/>
  <c r="D8641" i="7" s="1"/>
  <c r="F8647" i="1" s="1"/>
  <c r="G8647" i="1" s="1"/>
  <c r="C8620" i="7"/>
  <c r="D8620" i="7" s="1"/>
  <c r="F8626" i="1" s="1"/>
  <c r="G8626" i="1" s="1"/>
  <c r="C8628" i="7"/>
  <c r="D8628" i="7" s="1"/>
  <c r="F8634" i="1" s="1"/>
  <c r="G8634" i="1" s="1"/>
  <c r="C8636" i="7"/>
  <c r="D8636" i="7" s="1"/>
  <c r="F8642" i="1" s="1"/>
  <c r="G8642" i="1" s="1"/>
  <c r="C8644" i="7"/>
  <c r="D8644" i="7" s="1"/>
  <c r="F8650" i="1" s="1"/>
  <c r="G8650" i="1" s="1"/>
  <c r="C8637" i="7"/>
  <c r="D8637" i="7" s="1"/>
  <c r="F8643" i="1" s="1"/>
  <c r="G8643" i="1" s="1"/>
  <c r="C8622" i="7"/>
  <c r="D8622" i="7" s="1"/>
  <c r="F8628" i="1" s="1"/>
  <c r="G8628" i="1" s="1"/>
  <c r="C8638" i="7"/>
  <c r="D8638" i="7" s="1"/>
  <c r="F8644" i="1" s="1"/>
  <c r="G8644" i="1" s="1"/>
  <c r="C8625" i="7"/>
  <c r="D8625" i="7" s="1"/>
  <c r="F8631" i="1" s="1"/>
  <c r="G8631" i="1" s="1"/>
  <c r="C8623" i="7"/>
  <c r="D8623" i="7" s="1"/>
  <c r="F8629" i="1" s="1"/>
  <c r="G8629" i="1" s="1"/>
  <c r="C8631" i="7"/>
  <c r="D8631" i="7" s="1"/>
  <c r="F8637" i="1" s="1"/>
  <c r="G8637" i="1" s="1"/>
  <c r="C8639" i="7"/>
  <c r="D8639" i="7" s="1"/>
  <c r="F8645" i="1" s="1"/>
  <c r="G8645" i="1" s="1"/>
  <c r="C8616" i="7"/>
  <c r="D8616" i="7" s="1"/>
  <c r="F8622" i="1" s="1"/>
  <c r="G8622" i="1" s="1"/>
  <c r="C8624" i="7"/>
  <c r="D8624" i="7" s="1"/>
  <c r="F8630" i="1" s="1"/>
  <c r="G8630" i="1" s="1"/>
  <c r="C8632" i="7"/>
  <c r="D8632" i="7" s="1"/>
  <c r="F8638" i="1" s="1"/>
  <c r="G8638" i="1" s="1"/>
  <c r="C8640" i="7"/>
  <c r="D8640" i="7" s="1"/>
  <c r="F8646" i="1" s="1"/>
  <c r="G8646" i="1" s="1"/>
  <c r="C8633" i="7"/>
  <c r="D8633" i="7" s="1"/>
  <c r="F8639" i="1" s="1"/>
  <c r="G8639" i="1" s="1"/>
  <c r="D262" i="6"/>
  <c r="C7890" i="7"/>
  <c r="D7890" i="7" s="1"/>
  <c r="F7896" i="1" s="1"/>
  <c r="G7896" i="1" s="1"/>
  <c r="C7898" i="7"/>
  <c r="D7898" i="7" s="1"/>
  <c r="F7904" i="1" s="1"/>
  <c r="G7904" i="1" s="1"/>
  <c r="C7906" i="7"/>
  <c r="D7906" i="7" s="1"/>
  <c r="F7912" i="1" s="1"/>
  <c r="G7912" i="1" s="1"/>
  <c r="C7914" i="7"/>
  <c r="D7914" i="7" s="1"/>
  <c r="F7920" i="1" s="1"/>
  <c r="G7920" i="1" s="1"/>
  <c r="C7893" i="7"/>
  <c r="D7893" i="7" s="1"/>
  <c r="F7899" i="1" s="1"/>
  <c r="G7899" i="1" s="1"/>
  <c r="C7891" i="7"/>
  <c r="D7891" i="7" s="1"/>
  <c r="F7897" i="1" s="1"/>
  <c r="G7897" i="1" s="1"/>
  <c r="C7899" i="7"/>
  <c r="D7899" i="7" s="1"/>
  <c r="F7905" i="1" s="1"/>
  <c r="G7905" i="1" s="1"/>
  <c r="C7907" i="7"/>
  <c r="D7907" i="7" s="1"/>
  <c r="F7913" i="1" s="1"/>
  <c r="G7913" i="1" s="1"/>
  <c r="C7915" i="7"/>
  <c r="D7915" i="7" s="1"/>
  <c r="F7921" i="1" s="1"/>
  <c r="G7921" i="1" s="1"/>
  <c r="C7885" i="7"/>
  <c r="D7885" i="7" s="1"/>
  <c r="F7891" i="1" s="1"/>
  <c r="G7891" i="1" s="1"/>
  <c r="C7909" i="7"/>
  <c r="D7909" i="7" s="1"/>
  <c r="F7915" i="1" s="1"/>
  <c r="G7915" i="1" s="1"/>
  <c r="C7886" i="7"/>
  <c r="D7886" i="7" s="1"/>
  <c r="F7892" i="1" s="1"/>
  <c r="G7892" i="1" s="1"/>
  <c r="C7902" i="7"/>
  <c r="D7902" i="7" s="1"/>
  <c r="F7908" i="1" s="1"/>
  <c r="G7908" i="1" s="1"/>
  <c r="C7889" i="7"/>
  <c r="D7889" i="7" s="1"/>
  <c r="F7895" i="1" s="1"/>
  <c r="G7895" i="1" s="1"/>
  <c r="C7913" i="7"/>
  <c r="D7913" i="7" s="1"/>
  <c r="F7919" i="1" s="1"/>
  <c r="G7919" i="1" s="1"/>
  <c r="C7892" i="7"/>
  <c r="D7892" i="7" s="1"/>
  <c r="F7898" i="1" s="1"/>
  <c r="G7898" i="1" s="1"/>
  <c r="C7900" i="7"/>
  <c r="D7900" i="7" s="1"/>
  <c r="F7906" i="1" s="1"/>
  <c r="G7906" i="1" s="1"/>
  <c r="C7908" i="7"/>
  <c r="D7908" i="7" s="1"/>
  <c r="F7914" i="1" s="1"/>
  <c r="G7914" i="1" s="1"/>
  <c r="C7901" i="7"/>
  <c r="D7901" i="7" s="1"/>
  <c r="F7907" i="1" s="1"/>
  <c r="G7907" i="1" s="1"/>
  <c r="C7894" i="7"/>
  <c r="D7894" i="7" s="1"/>
  <c r="F7900" i="1" s="1"/>
  <c r="G7900" i="1" s="1"/>
  <c r="C7910" i="7"/>
  <c r="D7910" i="7" s="1"/>
  <c r="F7916" i="1" s="1"/>
  <c r="G7916" i="1" s="1"/>
  <c r="C7897" i="7"/>
  <c r="D7897" i="7" s="1"/>
  <c r="F7903" i="1" s="1"/>
  <c r="G7903" i="1" s="1"/>
  <c r="C7887" i="7"/>
  <c r="D7887" i="7" s="1"/>
  <c r="F7893" i="1" s="1"/>
  <c r="G7893" i="1" s="1"/>
  <c r="C7895" i="7"/>
  <c r="D7895" i="7" s="1"/>
  <c r="F7901" i="1" s="1"/>
  <c r="G7901" i="1" s="1"/>
  <c r="C7903" i="7"/>
  <c r="D7903" i="7" s="1"/>
  <c r="F7909" i="1" s="1"/>
  <c r="G7909" i="1" s="1"/>
  <c r="C7911" i="7"/>
  <c r="D7911" i="7" s="1"/>
  <c r="F7917" i="1" s="1"/>
  <c r="G7917" i="1" s="1"/>
  <c r="C7888" i="7"/>
  <c r="D7888" i="7" s="1"/>
  <c r="F7894" i="1" s="1"/>
  <c r="G7894" i="1" s="1"/>
  <c r="C7896" i="7"/>
  <c r="D7896" i="7" s="1"/>
  <c r="F7902" i="1" s="1"/>
  <c r="G7902" i="1" s="1"/>
  <c r="C7904" i="7"/>
  <c r="D7904" i="7" s="1"/>
  <c r="F7910" i="1" s="1"/>
  <c r="G7910" i="1" s="1"/>
  <c r="C7912" i="7"/>
  <c r="D7912" i="7" s="1"/>
  <c r="F7918" i="1" s="1"/>
  <c r="G7918" i="1" s="1"/>
  <c r="C7905" i="7"/>
  <c r="D7905" i="7" s="1"/>
  <c r="F7911" i="1" s="1"/>
  <c r="G7911" i="1" s="1"/>
  <c r="D238" i="6"/>
  <c r="C7160" i="7"/>
  <c r="D7160" i="7" s="1"/>
  <c r="F7166" i="1" s="1"/>
  <c r="G7166" i="1" s="1"/>
  <c r="C7168" i="7"/>
  <c r="D7168" i="7" s="1"/>
  <c r="F7174" i="1" s="1"/>
  <c r="G7174" i="1" s="1"/>
  <c r="C7176" i="7"/>
  <c r="D7176" i="7" s="1"/>
  <c r="F7182" i="1" s="1"/>
  <c r="G7182" i="1" s="1"/>
  <c r="C7184" i="7"/>
  <c r="D7184" i="7" s="1"/>
  <c r="F7190" i="1" s="1"/>
  <c r="G7190" i="1" s="1"/>
  <c r="C7161" i="7"/>
  <c r="D7161" i="7" s="1"/>
  <c r="F7167" i="1" s="1"/>
  <c r="G7167" i="1" s="1"/>
  <c r="C7169" i="7"/>
  <c r="D7169" i="7" s="1"/>
  <c r="F7175" i="1" s="1"/>
  <c r="G7175" i="1" s="1"/>
  <c r="C7177" i="7"/>
  <c r="D7177" i="7" s="1"/>
  <c r="F7183" i="1" s="1"/>
  <c r="G7183" i="1" s="1"/>
  <c r="C7185" i="7"/>
  <c r="D7185" i="7" s="1"/>
  <c r="F7191" i="1" s="1"/>
  <c r="G7191" i="1" s="1"/>
  <c r="C7156" i="7"/>
  <c r="D7156" i="7" s="1"/>
  <c r="F7162" i="1" s="1"/>
  <c r="G7162" i="1" s="1"/>
  <c r="C7164" i="7"/>
  <c r="D7164" i="7" s="1"/>
  <c r="F7170" i="1" s="1"/>
  <c r="G7170" i="1" s="1"/>
  <c r="C7172" i="7"/>
  <c r="D7172" i="7" s="1"/>
  <c r="F7178" i="1" s="1"/>
  <c r="G7178" i="1" s="1"/>
  <c r="C7180" i="7"/>
  <c r="D7180" i="7" s="1"/>
  <c r="F7186" i="1" s="1"/>
  <c r="G7186" i="1" s="1"/>
  <c r="C7159" i="7"/>
  <c r="D7159" i="7" s="1"/>
  <c r="F7165" i="1" s="1"/>
  <c r="G7165" i="1" s="1"/>
  <c r="C7173" i="7"/>
  <c r="D7173" i="7" s="1"/>
  <c r="F7179" i="1" s="1"/>
  <c r="G7179" i="1" s="1"/>
  <c r="C7165" i="7"/>
  <c r="D7165" i="7" s="1"/>
  <c r="F7171" i="1" s="1"/>
  <c r="G7171" i="1" s="1"/>
  <c r="C7162" i="7"/>
  <c r="D7162" i="7" s="1"/>
  <c r="F7168" i="1" s="1"/>
  <c r="G7168" i="1" s="1"/>
  <c r="C7174" i="7"/>
  <c r="D7174" i="7" s="1"/>
  <c r="F7180" i="1" s="1"/>
  <c r="G7180" i="1" s="1"/>
  <c r="C7178" i="7"/>
  <c r="D7178" i="7" s="1"/>
  <c r="F7184" i="1" s="1"/>
  <c r="G7184" i="1" s="1"/>
  <c r="C7166" i="7"/>
  <c r="D7166" i="7" s="1"/>
  <c r="F7172" i="1" s="1"/>
  <c r="G7172" i="1" s="1"/>
  <c r="C7163" i="7"/>
  <c r="D7163" i="7" s="1"/>
  <c r="F7169" i="1" s="1"/>
  <c r="G7169" i="1" s="1"/>
  <c r="C7175" i="7"/>
  <c r="D7175" i="7" s="1"/>
  <c r="F7181" i="1" s="1"/>
  <c r="G7181" i="1" s="1"/>
  <c r="C7179" i="7"/>
  <c r="D7179" i="7" s="1"/>
  <c r="F7185" i="1" s="1"/>
  <c r="G7185" i="1" s="1"/>
  <c r="C7158" i="7"/>
  <c r="D7158" i="7" s="1"/>
  <c r="F7164" i="1" s="1"/>
  <c r="G7164" i="1" s="1"/>
  <c r="C7183" i="7"/>
  <c r="D7183" i="7" s="1"/>
  <c r="F7189" i="1" s="1"/>
  <c r="G7189" i="1" s="1"/>
  <c r="C7155" i="7"/>
  <c r="D7155" i="7" s="1"/>
  <c r="F7161" i="1" s="1"/>
  <c r="G7161" i="1" s="1"/>
  <c r="C7167" i="7"/>
  <c r="D7167" i="7" s="1"/>
  <c r="F7173" i="1" s="1"/>
  <c r="G7173" i="1" s="1"/>
  <c r="C7181" i="7"/>
  <c r="D7181" i="7" s="1"/>
  <c r="F7187" i="1" s="1"/>
  <c r="G7187" i="1" s="1"/>
  <c r="C7157" i="7"/>
  <c r="D7157" i="7" s="1"/>
  <c r="F7163" i="1" s="1"/>
  <c r="G7163" i="1" s="1"/>
  <c r="C7170" i="7"/>
  <c r="D7170" i="7" s="1"/>
  <c r="F7176" i="1" s="1"/>
  <c r="G7176" i="1" s="1"/>
  <c r="C7182" i="7"/>
  <c r="D7182" i="7" s="1"/>
  <c r="F7188" i="1" s="1"/>
  <c r="G7188" i="1" s="1"/>
  <c r="C7171" i="7"/>
  <c r="D7171" i="7" s="1"/>
  <c r="F7177" i="1" s="1"/>
  <c r="G7177" i="1" s="1"/>
  <c r="D214" i="6"/>
  <c r="C6424" i="7"/>
  <c r="D6424" i="7" s="1"/>
  <c r="F6430" i="1" s="1"/>
  <c r="G6430" i="1" s="1"/>
  <c r="C6432" i="7"/>
  <c r="D6432" i="7" s="1"/>
  <c r="F6438" i="1" s="1"/>
  <c r="G6438" i="1" s="1"/>
  <c r="C6440" i="7"/>
  <c r="D6440" i="7" s="1"/>
  <c r="F6446" i="1" s="1"/>
  <c r="G6446" i="1" s="1"/>
  <c r="C6448" i="7"/>
  <c r="D6448" i="7" s="1"/>
  <c r="F6454" i="1" s="1"/>
  <c r="G6454" i="1" s="1"/>
  <c r="C6425" i="7"/>
  <c r="D6425" i="7" s="1"/>
  <c r="F6431" i="1" s="1"/>
  <c r="G6431" i="1" s="1"/>
  <c r="C6433" i="7"/>
  <c r="D6433" i="7" s="1"/>
  <c r="F6439" i="1" s="1"/>
  <c r="G6439" i="1" s="1"/>
  <c r="C6441" i="7"/>
  <c r="D6441" i="7" s="1"/>
  <c r="F6447" i="1" s="1"/>
  <c r="G6447" i="1" s="1"/>
  <c r="C6449" i="7"/>
  <c r="D6449" i="7" s="1"/>
  <c r="F6455" i="1" s="1"/>
  <c r="G6455" i="1" s="1"/>
  <c r="C6428" i="7"/>
  <c r="D6428" i="7" s="1"/>
  <c r="F6434" i="1" s="1"/>
  <c r="G6434" i="1" s="1"/>
  <c r="C6436" i="7"/>
  <c r="D6436" i="7" s="1"/>
  <c r="F6442" i="1" s="1"/>
  <c r="G6442" i="1" s="1"/>
  <c r="C6444" i="7"/>
  <c r="D6444" i="7" s="1"/>
  <c r="F6450" i="1" s="1"/>
  <c r="G6450" i="1" s="1"/>
  <c r="C6452" i="7"/>
  <c r="D6452" i="7" s="1"/>
  <c r="F6458" i="1" s="1"/>
  <c r="G6458" i="1" s="1"/>
  <c r="C6430" i="7"/>
  <c r="D6430" i="7" s="1"/>
  <c r="F6436" i="1" s="1"/>
  <c r="G6436" i="1" s="1"/>
  <c r="C6443" i="7"/>
  <c r="D6443" i="7" s="1"/>
  <c r="F6449" i="1" s="1"/>
  <c r="G6449" i="1" s="1"/>
  <c r="C6447" i="7"/>
  <c r="D6447" i="7" s="1"/>
  <c r="F6453" i="1" s="1"/>
  <c r="G6453" i="1" s="1"/>
  <c r="C6431" i="7"/>
  <c r="D6431" i="7" s="1"/>
  <c r="F6437" i="1" s="1"/>
  <c r="G6437" i="1" s="1"/>
  <c r="C6445" i="7"/>
  <c r="D6445" i="7" s="1"/>
  <c r="F6451" i="1" s="1"/>
  <c r="G6451" i="1" s="1"/>
  <c r="C6450" i="7"/>
  <c r="D6450" i="7" s="1"/>
  <c r="F6456" i="1" s="1"/>
  <c r="G6456" i="1" s="1"/>
  <c r="C6454" i="7"/>
  <c r="D6454" i="7" s="1"/>
  <c r="F6460" i="1" s="1"/>
  <c r="G6460" i="1" s="1"/>
  <c r="C6434" i="7"/>
  <c r="D6434" i="7" s="1"/>
  <c r="F6440" i="1" s="1"/>
  <c r="G6440" i="1" s="1"/>
  <c r="C6446" i="7"/>
  <c r="D6446" i="7" s="1"/>
  <c r="F6452" i="1" s="1"/>
  <c r="G6452" i="1" s="1"/>
  <c r="C6435" i="7"/>
  <c r="D6435" i="7" s="1"/>
  <c r="F6441" i="1" s="1"/>
  <c r="G6441" i="1" s="1"/>
  <c r="C6437" i="7"/>
  <c r="D6437" i="7" s="1"/>
  <c r="F6443" i="1" s="1"/>
  <c r="G6443" i="1" s="1"/>
  <c r="C6429" i="7"/>
  <c r="D6429" i="7" s="1"/>
  <c r="F6435" i="1" s="1"/>
  <c r="G6435" i="1" s="1"/>
  <c r="C6426" i="7"/>
  <c r="D6426" i="7" s="1"/>
  <c r="F6432" i="1" s="1"/>
  <c r="G6432" i="1" s="1"/>
  <c r="C6438" i="7"/>
  <c r="D6438" i="7" s="1"/>
  <c r="F6444" i="1" s="1"/>
  <c r="G6444" i="1" s="1"/>
  <c r="C6451" i="7"/>
  <c r="D6451" i="7" s="1"/>
  <c r="F6457" i="1" s="1"/>
  <c r="G6457" i="1" s="1"/>
  <c r="C6427" i="7"/>
  <c r="D6427" i="7" s="1"/>
  <c r="F6433" i="1" s="1"/>
  <c r="G6433" i="1" s="1"/>
  <c r="C6439" i="7"/>
  <c r="D6439" i="7" s="1"/>
  <c r="F6445" i="1" s="1"/>
  <c r="G6445" i="1" s="1"/>
  <c r="C6453" i="7"/>
  <c r="D6453" i="7" s="1"/>
  <c r="F6459" i="1" s="1"/>
  <c r="G6459" i="1" s="1"/>
  <c r="C6442" i="7"/>
  <c r="D6442" i="7" s="1"/>
  <c r="F6448" i="1" s="1"/>
  <c r="G6448" i="1" s="1"/>
  <c r="D190" i="6"/>
  <c r="C5695" i="7"/>
  <c r="D5695" i="7" s="1"/>
  <c r="F5701" i="1" s="1"/>
  <c r="G5701" i="1" s="1"/>
  <c r="C5703" i="7"/>
  <c r="D5703" i="7" s="1"/>
  <c r="F5709" i="1" s="1"/>
  <c r="G5709" i="1" s="1"/>
  <c r="C5711" i="7"/>
  <c r="D5711" i="7" s="1"/>
  <c r="F5717" i="1" s="1"/>
  <c r="G5717" i="1" s="1"/>
  <c r="C5719" i="7"/>
  <c r="D5719" i="7" s="1"/>
  <c r="F5725" i="1" s="1"/>
  <c r="G5725" i="1" s="1"/>
  <c r="C5696" i="7"/>
  <c r="D5696" i="7" s="1"/>
  <c r="F5702" i="1" s="1"/>
  <c r="G5702" i="1" s="1"/>
  <c r="C5704" i="7"/>
  <c r="D5704" i="7" s="1"/>
  <c r="F5710" i="1" s="1"/>
  <c r="G5710" i="1" s="1"/>
  <c r="C5712" i="7"/>
  <c r="D5712" i="7" s="1"/>
  <c r="F5718" i="1" s="1"/>
  <c r="G5718" i="1" s="1"/>
  <c r="C5720" i="7"/>
  <c r="D5720" i="7" s="1"/>
  <c r="F5726" i="1" s="1"/>
  <c r="G5726" i="1" s="1"/>
  <c r="C5697" i="7"/>
  <c r="D5697" i="7" s="1"/>
  <c r="F5703" i="1" s="1"/>
  <c r="G5703" i="1" s="1"/>
  <c r="C5705" i="7"/>
  <c r="D5705" i="7" s="1"/>
  <c r="F5711" i="1" s="1"/>
  <c r="G5711" i="1" s="1"/>
  <c r="C5713" i="7"/>
  <c r="D5713" i="7" s="1"/>
  <c r="F5719" i="1" s="1"/>
  <c r="G5719" i="1" s="1"/>
  <c r="C5721" i="7"/>
  <c r="D5721" i="7" s="1"/>
  <c r="F5727" i="1" s="1"/>
  <c r="G5727" i="1" s="1"/>
  <c r="C5700" i="7"/>
  <c r="D5700" i="7" s="1"/>
  <c r="F5706" i="1" s="1"/>
  <c r="G5706" i="1" s="1"/>
  <c r="C5708" i="7"/>
  <c r="D5708" i="7" s="1"/>
  <c r="F5714" i="1" s="1"/>
  <c r="G5714" i="1" s="1"/>
  <c r="C5716" i="7"/>
  <c r="D5716" i="7" s="1"/>
  <c r="F5722" i="1" s="1"/>
  <c r="G5722" i="1" s="1"/>
  <c r="C5724" i="7"/>
  <c r="D5724" i="7" s="1"/>
  <c r="F5730" i="1" s="1"/>
  <c r="G5730" i="1" s="1"/>
  <c r="C5694" i="7"/>
  <c r="D5694" i="7" s="1"/>
  <c r="F5700" i="1" s="1"/>
  <c r="G5700" i="1" s="1"/>
  <c r="C5710" i="7"/>
  <c r="D5710" i="7" s="1"/>
  <c r="F5716" i="1" s="1"/>
  <c r="G5716" i="1" s="1"/>
  <c r="C5717" i="7"/>
  <c r="D5717" i="7" s="1"/>
  <c r="F5723" i="1" s="1"/>
  <c r="G5723" i="1" s="1"/>
  <c r="C5698" i="7"/>
  <c r="D5698" i="7" s="1"/>
  <c r="F5704" i="1" s="1"/>
  <c r="G5704" i="1" s="1"/>
  <c r="C5714" i="7"/>
  <c r="D5714" i="7" s="1"/>
  <c r="F5720" i="1" s="1"/>
  <c r="G5720" i="1" s="1"/>
  <c r="C5702" i="7"/>
  <c r="D5702" i="7" s="1"/>
  <c r="F5708" i="1" s="1"/>
  <c r="G5708" i="1" s="1"/>
  <c r="C5699" i="7"/>
  <c r="D5699" i="7" s="1"/>
  <c r="F5705" i="1" s="1"/>
  <c r="G5705" i="1" s="1"/>
  <c r="C5715" i="7"/>
  <c r="D5715" i="7" s="1"/>
  <c r="F5721" i="1" s="1"/>
  <c r="G5721" i="1" s="1"/>
  <c r="C5701" i="7"/>
  <c r="D5701" i="7" s="1"/>
  <c r="F5707" i="1" s="1"/>
  <c r="G5707" i="1" s="1"/>
  <c r="C5718" i="7"/>
  <c r="D5718" i="7" s="1"/>
  <c r="F5724" i="1" s="1"/>
  <c r="G5724" i="1" s="1"/>
  <c r="C5706" i="7"/>
  <c r="D5706" i="7" s="1"/>
  <c r="F5712" i="1" s="1"/>
  <c r="G5712" i="1" s="1"/>
  <c r="C5722" i="7"/>
  <c r="D5722" i="7" s="1"/>
  <c r="F5728" i="1" s="1"/>
  <c r="G5728" i="1" s="1"/>
  <c r="C5707" i="7"/>
  <c r="D5707" i="7" s="1"/>
  <c r="F5713" i="1" s="1"/>
  <c r="G5713" i="1" s="1"/>
  <c r="C5723" i="7"/>
  <c r="D5723" i="7" s="1"/>
  <c r="F5729" i="1" s="1"/>
  <c r="G5729" i="1" s="1"/>
  <c r="C5709" i="7"/>
  <c r="D5709" i="7" s="1"/>
  <c r="F5715" i="1" s="1"/>
  <c r="G5715" i="1" s="1"/>
  <c r="D150" i="6"/>
  <c r="C4479" i="7"/>
  <c r="D4479" i="7" s="1"/>
  <c r="C4487" i="7"/>
  <c r="D4487" i="7" s="1"/>
  <c r="C4495" i="7"/>
  <c r="D4495" i="7" s="1"/>
  <c r="C4503" i="7"/>
  <c r="D4503" i="7" s="1"/>
  <c r="C4480" i="7"/>
  <c r="D4480" i="7" s="1"/>
  <c r="F4486" i="1" s="1"/>
  <c r="G4486" i="1" s="1"/>
  <c r="C4488" i="7"/>
  <c r="D4488" i="7" s="1"/>
  <c r="F4494" i="1" s="1"/>
  <c r="G4494" i="1" s="1"/>
  <c r="C4496" i="7"/>
  <c r="D4496" i="7" s="1"/>
  <c r="F4502" i="1" s="1"/>
  <c r="G4502" i="1" s="1"/>
  <c r="C4504" i="7"/>
  <c r="D4504" i="7" s="1"/>
  <c r="F4510" i="1" s="1"/>
  <c r="G4510" i="1" s="1"/>
  <c r="C4481" i="7"/>
  <c r="D4481" i="7" s="1"/>
  <c r="F4487" i="1" s="1"/>
  <c r="G4487" i="1" s="1"/>
  <c r="C4489" i="7"/>
  <c r="D4489" i="7" s="1"/>
  <c r="F4495" i="1" s="1"/>
  <c r="G4495" i="1" s="1"/>
  <c r="C4497" i="7"/>
  <c r="D4497" i="7" s="1"/>
  <c r="F4503" i="1" s="1"/>
  <c r="G4503" i="1" s="1"/>
  <c r="C4505" i="7"/>
  <c r="D4505" i="7" s="1"/>
  <c r="F4511" i="1" s="1"/>
  <c r="G4511" i="1" s="1"/>
  <c r="C4476" i="7"/>
  <c r="D4476" i="7" s="1"/>
  <c r="C4484" i="7"/>
  <c r="D4484" i="7" s="1"/>
  <c r="C4492" i="7"/>
  <c r="D4492" i="7" s="1"/>
  <c r="C4500" i="7"/>
  <c r="D4500" i="7" s="1"/>
  <c r="C4490" i="7"/>
  <c r="D4490" i="7" s="1"/>
  <c r="F4496" i="1" s="1"/>
  <c r="G4496" i="1" s="1"/>
  <c r="C4491" i="7"/>
  <c r="D4491" i="7" s="1"/>
  <c r="C4477" i="7"/>
  <c r="D4477" i="7" s="1"/>
  <c r="F4483" i="1" s="1"/>
  <c r="G4483" i="1" s="1"/>
  <c r="C4493" i="7"/>
  <c r="D4493" i="7" s="1"/>
  <c r="F4499" i="1" s="1"/>
  <c r="G4499" i="1" s="1"/>
  <c r="C4499" i="7"/>
  <c r="D4499" i="7" s="1"/>
  <c r="C4483" i="7"/>
  <c r="D4483" i="7" s="1"/>
  <c r="C4478" i="7"/>
  <c r="D4478" i="7" s="1"/>
  <c r="F4484" i="1" s="1"/>
  <c r="G4484" i="1" s="1"/>
  <c r="C4501" i="7"/>
  <c r="D4501" i="7" s="1"/>
  <c r="F4507" i="1" s="1"/>
  <c r="G4507" i="1" s="1"/>
  <c r="C4485" i="7"/>
  <c r="D4485" i="7" s="1"/>
  <c r="F4491" i="1" s="1"/>
  <c r="G4491" i="1" s="1"/>
  <c r="C4482" i="7"/>
  <c r="D4482" i="7" s="1"/>
  <c r="F4488" i="1" s="1"/>
  <c r="G4488" i="1" s="1"/>
  <c r="C4502" i="7"/>
  <c r="D4502" i="7" s="1"/>
  <c r="F4508" i="1" s="1"/>
  <c r="G4508" i="1" s="1"/>
  <c r="C4486" i="7"/>
  <c r="D4486" i="7" s="1"/>
  <c r="F4492" i="1" s="1"/>
  <c r="G4492" i="1" s="1"/>
  <c r="C4494" i="7"/>
  <c r="D4494" i="7" s="1"/>
  <c r="F4500" i="1" s="1"/>
  <c r="G4500" i="1" s="1"/>
  <c r="C4498" i="7"/>
  <c r="D4498" i="7" s="1"/>
  <c r="F4504" i="1" s="1"/>
  <c r="G4504" i="1" s="1"/>
  <c r="D126" i="6"/>
  <c r="C3748" i="7"/>
  <c r="D3748" i="7" s="1"/>
  <c r="C3756" i="7"/>
  <c r="D3756" i="7" s="1"/>
  <c r="C3750" i="7"/>
  <c r="D3750" i="7" s="1"/>
  <c r="C3752" i="7"/>
  <c r="D3752" i="7" s="1"/>
  <c r="F3758" i="1" s="1"/>
  <c r="G3758" i="1" s="1"/>
  <c r="C3760" i="7"/>
  <c r="D3760" i="7" s="1"/>
  <c r="F3766" i="1" s="1"/>
  <c r="G3766" i="1" s="1"/>
  <c r="C3746" i="7"/>
  <c r="D3746" i="7" s="1"/>
  <c r="F3752" i="1" s="1"/>
  <c r="G3752" i="1" s="1"/>
  <c r="C3758" i="7"/>
  <c r="D3758" i="7" s="1"/>
  <c r="C3767" i="7"/>
  <c r="D3767" i="7" s="1"/>
  <c r="C3775" i="7"/>
  <c r="D3775" i="7" s="1"/>
  <c r="C3747" i="7"/>
  <c r="D3747" i="7" s="1"/>
  <c r="C3759" i="7"/>
  <c r="D3759" i="7" s="1"/>
  <c r="C3768" i="7"/>
  <c r="D3768" i="7" s="1"/>
  <c r="F3774" i="1" s="1"/>
  <c r="G3774" i="1" s="1"/>
  <c r="C3749" i="7"/>
  <c r="D3749" i="7" s="1"/>
  <c r="F3755" i="1" s="1"/>
  <c r="G3755" i="1" s="1"/>
  <c r="C3761" i="7"/>
  <c r="D3761" i="7" s="1"/>
  <c r="F3767" i="1" s="1"/>
  <c r="G3767" i="1" s="1"/>
  <c r="C3769" i="7"/>
  <c r="D3769" i="7" s="1"/>
  <c r="F3775" i="1" s="1"/>
  <c r="G3775" i="1" s="1"/>
  <c r="C3754" i="7"/>
  <c r="D3754" i="7" s="1"/>
  <c r="F3760" i="1" s="1"/>
  <c r="G3760" i="1" s="1"/>
  <c r="C3764" i="7"/>
  <c r="D3764" i="7" s="1"/>
  <c r="F3770" i="1" s="1"/>
  <c r="G3770" i="1" s="1"/>
  <c r="C3772" i="7"/>
  <c r="D3772" i="7" s="1"/>
  <c r="C3751" i="7"/>
  <c r="D3751" i="7" s="1"/>
  <c r="F3757" i="1" s="1"/>
  <c r="G3757" i="1" s="1"/>
  <c r="C3770" i="7"/>
  <c r="D3770" i="7" s="1"/>
  <c r="F3776" i="1" s="1"/>
  <c r="G3776" i="1" s="1"/>
  <c r="C3753" i="7"/>
  <c r="D3753" i="7" s="1"/>
  <c r="F3759" i="1" s="1"/>
  <c r="G3759" i="1" s="1"/>
  <c r="C3771" i="7"/>
  <c r="D3771" i="7" s="1"/>
  <c r="C3755" i="7"/>
  <c r="D3755" i="7" s="1"/>
  <c r="C3773" i="7"/>
  <c r="D3773" i="7" s="1"/>
  <c r="F3779" i="1" s="1"/>
  <c r="G3779" i="1" s="1"/>
  <c r="C3757" i="7"/>
  <c r="D3757" i="7" s="1"/>
  <c r="F3763" i="1" s="1"/>
  <c r="G3763" i="1" s="1"/>
  <c r="C3766" i="7"/>
  <c r="D3766" i="7" s="1"/>
  <c r="C3762" i="7"/>
  <c r="D3762" i="7" s="1"/>
  <c r="F3768" i="1" s="1"/>
  <c r="G3768" i="1" s="1"/>
  <c r="C3763" i="7"/>
  <c r="D3763" i="7" s="1"/>
  <c r="C3765" i="7"/>
  <c r="D3765" i="7" s="1"/>
  <c r="F3771" i="1" s="1"/>
  <c r="G3771" i="1" s="1"/>
  <c r="C3774" i="7"/>
  <c r="D3774" i="7" s="1"/>
  <c r="D102" i="6"/>
  <c r="C3020" i="7"/>
  <c r="D3020" i="7" s="1"/>
  <c r="F3026" i="1" s="1"/>
  <c r="G3026" i="1" s="1"/>
  <c r="C3028" i="7"/>
  <c r="D3028" i="7" s="1"/>
  <c r="C3036" i="7"/>
  <c r="D3036" i="7" s="1"/>
  <c r="C3044" i="7"/>
  <c r="D3044" i="7" s="1"/>
  <c r="C3021" i="7"/>
  <c r="D3021" i="7" s="1"/>
  <c r="F3027" i="1" s="1"/>
  <c r="G3027" i="1" s="1"/>
  <c r="C3029" i="7"/>
  <c r="D3029" i="7" s="1"/>
  <c r="F3035" i="1" s="1"/>
  <c r="G3035" i="1" s="1"/>
  <c r="C3037" i="7"/>
  <c r="D3037" i="7" s="1"/>
  <c r="F3043" i="1" s="1"/>
  <c r="G3043" i="1" s="1"/>
  <c r="C3022" i="7"/>
  <c r="D3022" i="7" s="1"/>
  <c r="C3030" i="7"/>
  <c r="D3030" i="7" s="1"/>
  <c r="C3038" i="7"/>
  <c r="D3038" i="7" s="1"/>
  <c r="C3016" i="7"/>
  <c r="D3016" i="7" s="1"/>
  <c r="F3022" i="1" s="1"/>
  <c r="G3022" i="1" s="1"/>
  <c r="C3024" i="7"/>
  <c r="D3024" i="7" s="1"/>
  <c r="F3030" i="1" s="1"/>
  <c r="G3030" i="1" s="1"/>
  <c r="C3032" i="7"/>
  <c r="D3032" i="7" s="1"/>
  <c r="F3038" i="1" s="1"/>
  <c r="G3038" i="1" s="1"/>
  <c r="C3040" i="7"/>
  <c r="D3040" i="7" s="1"/>
  <c r="F3046" i="1" s="1"/>
  <c r="G3046" i="1" s="1"/>
  <c r="C3015" i="7"/>
  <c r="D3015" i="7" s="1"/>
  <c r="C3031" i="7"/>
  <c r="D3031" i="7" s="1"/>
  <c r="F3037" i="1" s="1"/>
  <c r="G3037" i="1" s="1"/>
  <c r="C3017" i="7"/>
  <c r="D3017" i="7" s="1"/>
  <c r="F3023" i="1" s="1"/>
  <c r="G3023" i="1" s="1"/>
  <c r="C3033" i="7"/>
  <c r="D3033" i="7" s="1"/>
  <c r="F3039" i="1" s="1"/>
  <c r="G3039" i="1" s="1"/>
  <c r="C3018" i="7"/>
  <c r="D3018" i="7" s="1"/>
  <c r="F3024" i="1" s="1"/>
  <c r="G3024" i="1" s="1"/>
  <c r="C3034" i="7"/>
  <c r="D3034" i="7" s="1"/>
  <c r="F3040" i="1" s="1"/>
  <c r="G3040" i="1" s="1"/>
  <c r="C3025" i="7"/>
  <c r="D3025" i="7" s="1"/>
  <c r="F3031" i="1" s="1"/>
  <c r="G3031" i="1" s="1"/>
  <c r="C3041" i="7"/>
  <c r="D3041" i="7" s="1"/>
  <c r="F3047" i="1" s="1"/>
  <c r="G3047" i="1" s="1"/>
  <c r="C3019" i="7"/>
  <c r="D3019" i="7" s="1"/>
  <c r="C3023" i="7"/>
  <c r="D3023" i="7" s="1"/>
  <c r="C3026" i="7"/>
  <c r="D3026" i="7" s="1"/>
  <c r="F3032" i="1" s="1"/>
  <c r="G3032" i="1" s="1"/>
  <c r="C3042" i="7"/>
  <c r="D3042" i="7" s="1"/>
  <c r="F3048" i="1" s="1"/>
  <c r="G3048" i="1" s="1"/>
  <c r="C3027" i="7"/>
  <c r="D3027" i="7" s="1"/>
  <c r="C3035" i="7"/>
  <c r="D3035" i="7" s="1"/>
  <c r="C3043" i="7"/>
  <c r="D3043" i="7" s="1"/>
  <c r="C3039" i="7"/>
  <c r="D3039" i="7" s="1"/>
  <c r="F3045" i="1" s="1"/>
  <c r="G3045" i="1" s="1"/>
  <c r="D62" i="6"/>
  <c r="C1804" i="7"/>
  <c r="D1804" i="7" s="1"/>
  <c r="C1812" i="7"/>
  <c r="D1812" i="7" s="1"/>
  <c r="C1820" i="7"/>
  <c r="D1820" i="7" s="1"/>
  <c r="C1828" i="7"/>
  <c r="D1828" i="7" s="1"/>
  <c r="C1805" i="7"/>
  <c r="D1805" i="7" s="1"/>
  <c r="F1811" i="1" s="1"/>
  <c r="G1811" i="1" s="1"/>
  <c r="C1813" i="7"/>
  <c r="D1813" i="7" s="1"/>
  <c r="F1819" i="1" s="1"/>
  <c r="G1819" i="1" s="1"/>
  <c r="C1821" i="7"/>
  <c r="D1821" i="7" s="1"/>
  <c r="F1827" i="1" s="1"/>
  <c r="G1827" i="1" s="1"/>
  <c r="C1798" i="7"/>
  <c r="D1798" i="7" s="1"/>
  <c r="C1806" i="7"/>
  <c r="D1806" i="7" s="1"/>
  <c r="C1814" i="7"/>
  <c r="D1814" i="7" s="1"/>
  <c r="C1822" i="7"/>
  <c r="D1822" i="7" s="1"/>
  <c r="C1800" i="7"/>
  <c r="D1800" i="7" s="1"/>
  <c r="F1806" i="1" s="1"/>
  <c r="G1806" i="1" s="1"/>
  <c r="C1808" i="7"/>
  <c r="D1808" i="7" s="1"/>
  <c r="F1814" i="1" s="1"/>
  <c r="G1814" i="1" s="1"/>
  <c r="C1816" i="7"/>
  <c r="D1816" i="7" s="1"/>
  <c r="C1824" i="7"/>
  <c r="D1824" i="7" s="1"/>
  <c r="F1830" i="1" s="1"/>
  <c r="G1830" i="1" s="1"/>
  <c r="C1799" i="7"/>
  <c r="D1799" i="7" s="1"/>
  <c r="C1815" i="7"/>
  <c r="D1815" i="7" s="1"/>
  <c r="C1801" i="7"/>
  <c r="D1801" i="7" s="1"/>
  <c r="F1807" i="1" s="1"/>
  <c r="G1807" i="1" s="1"/>
  <c r="C1817" i="7"/>
  <c r="D1817" i="7" s="1"/>
  <c r="F1823" i="1" s="1"/>
  <c r="G1823" i="1" s="1"/>
  <c r="C1802" i="7"/>
  <c r="D1802" i="7" s="1"/>
  <c r="F1808" i="1" s="1"/>
  <c r="G1808" i="1" s="1"/>
  <c r="C1818" i="7"/>
  <c r="D1818" i="7" s="1"/>
  <c r="F1824" i="1" s="1"/>
  <c r="G1824" i="1" s="1"/>
  <c r="C1809" i="7"/>
  <c r="D1809" i="7" s="1"/>
  <c r="F1815" i="1" s="1"/>
  <c r="G1815" i="1" s="1"/>
  <c r="C1825" i="7"/>
  <c r="D1825" i="7" s="1"/>
  <c r="F1831" i="1" s="1"/>
  <c r="G1831" i="1" s="1"/>
  <c r="C1803" i="7"/>
  <c r="D1803" i="7" s="1"/>
  <c r="C1807" i="7"/>
  <c r="D1807" i="7" s="1"/>
  <c r="C1810" i="7"/>
  <c r="D1810" i="7" s="1"/>
  <c r="F1816" i="1" s="1"/>
  <c r="G1816" i="1" s="1"/>
  <c r="C1826" i="7"/>
  <c r="D1826" i="7" s="1"/>
  <c r="F1832" i="1" s="1"/>
  <c r="G1832" i="1" s="1"/>
  <c r="C1811" i="7"/>
  <c r="D1811" i="7" s="1"/>
  <c r="C1819" i="7"/>
  <c r="D1819" i="7" s="1"/>
  <c r="C1823" i="7"/>
  <c r="D1823" i="7" s="1"/>
  <c r="C1827" i="7"/>
  <c r="D1827" i="7" s="1"/>
  <c r="D38" i="6"/>
  <c r="C1073" i="7"/>
  <c r="D1073" i="7" s="1"/>
  <c r="F1079" i="1" s="1"/>
  <c r="G1079" i="1" s="1"/>
  <c r="C1081" i="7"/>
  <c r="D1081" i="7" s="1"/>
  <c r="F1087" i="1" s="1"/>
  <c r="G1087" i="1" s="1"/>
  <c r="C1089" i="7"/>
  <c r="D1089" i="7" s="1"/>
  <c r="F1095" i="1" s="1"/>
  <c r="G1095" i="1" s="1"/>
  <c r="C1097" i="7"/>
  <c r="D1097" i="7" s="1"/>
  <c r="F1103" i="1" s="1"/>
  <c r="G1103" i="1" s="1"/>
  <c r="C1074" i="7"/>
  <c r="D1074" i="7" s="1"/>
  <c r="F1080" i="1" s="1"/>
  <c r="G1080" i="1" s="1"/>
  <c r="C1082" i="7"/>
  <c r="D1082" i="7" s="1"/>
  <c r="F1088" i="1" s="1"/>
  <c r="G1088" i="1" s="1"/>
  <c r="C1090" i="7"/>
  <c r="D1090" i="7" s="1"/>
  <c r="F1096" i="1" s="1"/>
  <c r="G1096" i="1" s="1"/>
  <c r="C1098" i="7"/>
  <c r="D1098" i="7" s="1"/>
  <c r="F1104" i="1" s="1"/>
  <c r="G1104" i="1" s="1"/>
  <c r="C1075" i="7"/>
  <c r="D1075" i="7" s="1"/>
  <c r="C1083" i="7"/>
  <c r="D1083" i="7" s="1"/>
  <c r="C1091" i="7"/>
  <c r="D1091" i="7" s="1"/>
  <c r="C1068" i="7"/>
  <c r="D1068" i="7" s="1"/>
  <c r="C1076" i="7"/>
  <c r="D1076" i="7" s="1"/>
  <c r="C1084" i="7"/>
  <c r="D1084" i="7" s="1"/>
  <c r="C1092" i="7"/>
  <c r="D1092" i="7" s="1"/>
  <c r="C1069" i="7"/>
  <c r="D1069" i="7" s="1"/>
  <c r="F1075" i="1" s="1"/>
  <c r="G1075" i="1" s="1"/>
  <c r="C1085" i="7"/>
  <c r="D1085" i="7" s="1"/>
  <c r="F1091" i="1" s="1"/>
  <c r="G1091" i="1" s="1"/>
  <c r="C1070" i="7"/>
  <c r="D1070" i="7" s="1"/>
  <c r="F1076" i="1" s="1"/>
  <c r="G1076" i="1" s="1"/>
  <c r="C1086" i="7"/>
  <c r="D1086" i="7" s="1"/>
  <c r="C1071" i="7"/>
  <c r="D1071" i="7" s="1"/>
  <c r="C1087" i="7"/>
  <c r="D1087" i="7" s="1"/>
  <c r="C1077" i="7"/>
  <c r="D1077" i="7" s="1"/>
  <c r="F1083" i="1" s="1"/>
  <c r="G1083" i="1" s="1"/>
  <c r="C1093" i="7"/>
  <c r="D1093" i="7" s="1"/>
  <c r="F1099" i="1" s="1"/>
  <c r="G1099" i="1" s="1"/>
  <c r="C1088" i="7"/>
  <c r="D1088" i="7" s="1"/>
  <c r="C1094" i="7"/>
  <c r="D1094" i="7" s="1"/>
  <c r="C1095" i="7"/>
  <c r="D1095" i="7" s="1"/>
  <c r="C1078" i="7"/>
  <c r="D1078" i="7" s="1"/>
  <c r="C1072" i="7"/>
  <c r="D1072" i="7" s="1"/>
  <c r="C1079" i="7"/>
  <c r="D1079" i="7" s="1"/>
  <c r="C1080" i="7"/>
  <c r="D1080" i="7" s="1"/>
  <c r="C1096" i="7"/>
  <c r="D1096" i="7" s="1"/>
  <c r="D14" i="6"/>
  <c r="C339" i="7"/>
  <c r="D339" i="7" s="1"/>
  <c r="C347" i="7"/>
  <c r="D347" i="7" s="1"/>
  <c r="C355" i="7"/>
  <c r="D355" i="7" s="1"/>
  <c r="C363" i="7"/>
  <c r="D363" i="7" s="1"/>
  <c r="C340" i="7"/>
  <c r="D340" i="7" s="1"/>
  <c r="C348" i="7"/>
  <c r="D348" i="7" s="1"/>
  <c r="C356" i="7"/>
  <c r="D356" i="7" s="1"/>
  <c r="C364" i="7"/>
  <c r="D364" i="7" s="1"/>
  <c r="C341" i="7"/>
  <c r="D341" i="7" s="1"/>
  <c r="F347" i="1" s="1"/>
  <c r="G347" i="1" s="1"/>
  <c r="C349" i="7"/>
  <c r="D349" i="7" s="1"/>
  <c r="F355" i="1" s="1"/>
  <c r="G355" i="1" s="1"/>
  <c r="C357" i="7"/>
  <c r="D357" i="7" s="1"/>
  <c r="F363" i="1" s="1"/>
  <c r="G363" i="1" s="1"/>
  <c r="C365" i="7"/>
  <c r="D365" i="7" s="1"/>
  <c r="F371" i="1" s="1"/>
  <c r="G371" i="1" s="1"/>
  <c r="C342" i="7"/>
  <c r="D342" i="7" s="1"/>
  <c r="C350" i="7"/>
  <c r="D350" i="7" s="1"/>
  <c r="C358" i="7"/>
  <c r="D358" i="7" s="1"/>
  <c r="C366" i="7"/>
  <c r="D366" i="7" s="1"/>
  <c r="C343" i="7"/>
  <c r="D343" i="7" s="1"/>
  <c r="F349" i="1" s="1"/>
  <c r="G349" i="1" s="1"/>
  <c r="C359" i="7"/>
  <c r="D359" i="7" s="1"/>
  <c r="C344" i="7"/>
  <c r="D344" i="7" s="1"/>
  <c r="C360" i="7"/>
  <c r="D360" i="7" s="1"/>
  <c r="F366" i="1" s="1"/>
  <c r="G366" i="1" s="1"/>
  <c r="C345" i="7"/>
  <c r="D345" i="7" s="1"/>
  <c r="F351" i="1" s="1"/>
  <c r="G351" i="1" s="1"/>
  <c r="C361" i="7"/>
  <c r="D361" i="7" s="1"/>
  <c r="F367" i="1" s="1"/>
  <c r="G367" i="1" s="1"/>
  <c r="C346" i="7"/>
  <c r="D346" i="7" s="1"/>
  <c r="F352" i="1" s="1"/>
  <c r="G352" i="1" s="1"/>
  <c r="C362" i="7"/>
  <c r="D362" i="7" s="1"/>
  <c r="F368" i="1" s="1"/>
  <c r="G368" i="1" s="1"/>
  <c r="C367" i="7"/>
  <c r="D367" i="7" s="1"/>
  <c r="C337" i="7"/>
  <c r="D337" i="7" s="1"/>
  <c r="F343" i="1" s="1"/>
  <c r="G343" i="1" s="1"/>
  <c r="C351" i="7"/>
  <c r="D351" i="7" s="1"/>
  <c r="C338" i="7"/>
  <c r="D338" i="7" s="1"/>
  <c r="F344" i="1" s="1"/>
  <c r="G344" i="1" s="1"/>
  <c r="C352" i="7"/>
  <c r="D352" i="7" s="1"/>
  <c r="C353" i="7"/>
  <c r="D353" i="7" s="1"/>
  <c r="F359" i="1" s="1"/>
  <c r="G359" i="1" s="1"/>
  <c r="C354" i="7"/>
  <c r="D354" i="7" s="1"/>
  <c r="F360" i="1" s="1"/>
  <c r="G360" i="1" s="1"/>
  <c r="I271" i="6"/>
  <c r="F8159" i="7"/>
  <c r="G8159" i="7" s="1"/>
  <c r="F8167" i="7"/>
  <c r="G8167" i="7" s="1"/>
  <c r="F8175" i="7"/>
  <c r="G8175" i="7" s="1"/>
  <c r="F8183" i="7"/>
  <c r="G8183" i="7" s="1"/>
  <c r="F8160" i="7"/>
  <c r="G8160" i="7" s="1"/>
  <c r="F8168" i="7"/>
  <c r="G8168" i="7" s="1"/>
  <c r="F8176" i="7"/>
  <c r="G8176" i="7" s="1"/>
  <c r="F8184" i="7"/>
  <c r="G8184" i="7" s="1"/>
  <c r="F8162" i="7"/>
  <c r="G8162" i="7" s="1"/>
  <c r="F8170" i="7"/>
  <c r="G8170" i="7" s="1"/>
  <c r="F8178" i="7"/>
  <c r="G8178" i="7" s="1"/>
  <c r="F8186" i="7"/>
  <c r="G8186" i="7" s="1"/>
  <c r="F8164" i="7"/>
  <c r="G8164" i="7" s="1"/>
  <c r="F8172" i="7"/>
  <c r="G8172" i="7" s="1"/>
  <c r="F8180" i="7"/>
  <c r="G8180" i="7" s="1"/>
  <c r="F8188" i="7"/>
  <c r="G8188" i="7" s="1"/>
  <c r="F8169" i="7"/>
  <c r="G8169" i="7" s="1"/>
  <c r="F8185" i="7"/>
  <c r="G8185" i="7" s="1"/>
  <c r="F8173" i="7"/>
  <c r="G8173" i="7" s="1"/>
  <c r="F8161" i="7"/>
  <c r="G8161" i="7" s="1"/>
  <c r="F8166" i="7"/>
  <c r="G8166" i="7" s="1"/>
  <c r="F8171" i="7"/>
  <c r="G8171" i="7" s="1"/>
  <c r="F8187" i="7"/>
  <c r="G8187" i="7" s="1"/>
  <c r="F8189" i="7"/>
  <c r="G8189" i="7" s="1"/>
  <c r="F8177" i="7"/>
  <c r="G8177" i="7" s="1"/>
  <c r="F8182" i="7"/>
  <c r="G8182" i="7" s="1"/>
  <c r="F8174" i="7"/>
  <c r="G8174" i="7" s="1"/>
  <c r="F8181" i="7"/>
  <c r="G8181" i="7" s="1"/>
  <c r="F8163" i="7"/>
  <c r="G8163" i="7" s="1"/>
  <c r="F8179" i="7"/>
  <c r="G8179" i="7" s="1"/>
  <c r="F8165" i="7"/>
  <c r="G8165" i="7" s="1"/>
  <c r="I247" i="6"/>
  <c r="F7431" i="7"/>
  <c r="G7431" i="7" s="1"/>
  <c r="F7439" i="7"/>
  <c r="G7439" i="7" s="1"/>
  <c r="F7447" i="7"/>
  <c r="G7447" i="7" s="1"/>
  <c r="F7455" i="7"/>
  <c r="G7455" i="7" s="1"/>
  <c r="F7432" i="7"/>
  <c r="G7432" i="7" s="1"/>
  <c r="F7440" i="7"/>
  <c r="G7440" i="7" s="1"/>
  <c r="F7448" i="7"/>
  <c r="G7448" i="7" s="1"/>
  <c r="F7456" i="7"/>
  <c r="G7456" i="7" s="1"/>
  <c r="F7434" i="7"/>
  <c r="G7434" i="7" s="1"/>
  <c r="F7442" i="7"/>
  <c r="G7442" i="7" s="1"/>
  <c r="F7450" i="7"/>
  <c r="G7450" i="7" s="1"/>
  <c r="F7458" i="7"/>
  <c r="G7458" i="7" s="1"/>
  <c r="F7428" i="7"/>
  <c r="G7428" i="7" s="1"/>
  <c r="F7436" i="7"/>
  <c r="G7436" i="7" s="1"/>
  <c r="F7444" i="7"/>
  <c r="G7444" i="7" s="1"/>
  <c r="F7452" i="7"/>
  <c r="G7452" i="7" s="1"/>
  <c r="F7433" i="7"/>
  <c r="G7433" i="7" s="1"/>
  <c r="F7449" i="7"/>
  <c r="G7449" i="7" s="1"/>
  <c r="F7453" i="7"/>
  <c r="G7453" i="7" s="1"/>
  <c r="F7457" i="7"/>
  <c r="G7457" i="7" s="1"/>
  <c r="F7435" i="7"/>
  <c r="G7435" i="7" s="1"/>
  <c r="F7451" i="7"/>
  <c r="G7451" i="7" s="1"/>
  <c r="F7437" i="7"/>
  <c r="G7437" i="7" s="1"/>
  <c r="F7441" i="7"/>
  <c r="G7441" i="7" s="1"/>
  <c r="F7429" i="7"/>
  <c r="G7429" i="7" s="1"/>
  <c r="F7438" i="7"/>
  <c r="G7438" i="7" s="1"/>
  <c r="F7454" i="7"/>
  <c r="G7454" i="7" s="1"/>
  <c r="F7445" i="7"/>
  <c r="G7445" i="7" s="1"/>
  <c r="F7446" i="7"/>
  <c r="G7446" i="7" s="1"/>
  <c r="F7443" i="7"/>
  <c r="G7443" i="7" s="1"/>
  <c r="F7430" i="7"/>
  <c r="G7430" i="7" s="1"/>
  <c r="I223" i="6"/>
  <c r="F6703" i="7"/>
  <c r="G6703" i="7" s="1"/>
  <c r="F6711" i="7"/>
  <c r="G6711" i="7" s="1"/>
  <c r="F6719" i="7"/>
  <c r="G6719" i="7" s="1"/>
  <c r="F6727" i="7"/>
  <c r="G6727" i="7" s="1"/>
  <c r="F6704" i="7"/>
  <c r="G6704" i="7" s="1"/>
  <c r="F6712" i="7"/>
  <c r="G6712" i="7" s="1"/>
  <c r="F6720" i="7"/>
  <c r="G6720" i="7" s="1"/>
  <c r="F6728" i="7"/>
  <c r="G6728" i="7" s="1"/>
  <c r="F6698" i="7"/>
  <c r="G6698" i="7" s="1"/>
  <c r="F6706" i="7"/>
  <c r="G6706" i="7" s="1"/>
  <c r="F6714" i="7"/>
  <c r="G6714" i="7" s="1"/>
  <c r="F6722" i="7"/>
  <c r="G6722" i="7" s="1"/>
  <c r="F6700" i="7"/>
  <c r="G6700" i="7" s="1"/>
  <c r="F6708" i="7"/>
  <c r="G6708" i="7" s="1"/>
  <c r="F6716" i="7"/>
  <c r="G6716" i="7" s="1"/>
  <c r="F6724" i="7"/>
  <c r="G6724" i="7" s="1"/>
  <c r="F6713" i="7"/>
  <c r="G6713" i="7" s="1"/>
  <c r="F6701" i="7"/>
  <c r="G6701" i="7" s="1"/>
  <c r="F6710" i="7"/>
  <c r="G6710" i="7" s="1"/>
  <c r="F6699" i="7"/>
  <c r="G6699" i="7" s="1"/>
  <c r="F6715" i="7"/>
  <c r="G6715" i="7" s="1"/>
  <c r="F6717" i="7"/>
  <c r="G6717" i="7" s="1"/>
  <c r="F6726" i="7"/>
  <c r="G6726" i="7" s="1"/>
  <c r="F6702" i="7"/>
  <c r="G6702" i="7" s="1"/>
  <c r="F6718" i="7"/>
  <c r="G6718" i="7" s="1"/>
  <c r="F6705" i="7"/>
  <c r="G6705" i="7" s="1"/>
  <c r="F6721" i="7"/>
  <c r="G6721" i="7" s="1"/>
  <c r="F6709" i="7"/>
  <c r="G6709" i="7" s="1"/>
  <c r="F6707" i="7"/>
  <c r="G6707" i="7" s="1"/>
  <c r="F6723" i="7"/>
  <c r="G6723" i="7" s="1"/>
  <c r="F6725" i="7"/>
  <c r="G6725" i="7" s="1"/>
  <c r="I191" i="6"/>
  <c r="F5727" i="7"/>
  <c r="G5727" i="7" s="1"/>
  <c r="F5735" i="7"/>
  <c r="G5735" i="7" s="1"/>
  <c r="F5743" i="7"/>
  <c r="G5743" i="7" s="1"/>
  <c r="F5751" i="7"/>
  <c r="G5751" i="7" s="1"/>
  <c r="F5728" i="7"/>
  <c r="G5728" i="7" s="1"/>
  <c r="F5736" i="7"/>
  <c r="G5736" i="7" s="1"/>
  <c r="F5744" i="7"/>
  <c r="G5744" i="7" s="1"/>
  <c r="F5752" i="7"/>
  <c r="G5752" i="7" s="1"/>
  <c r="F5730" i="7"/>
  <c r="G5730" i="7" s="1"/>
  <c r="F5738" i="7"/>
  <c r="G5738" i="7" s="1"/>
  <c r="F5746" i="7"/>
  <c r="G5746" i="7" s="1"/>
  <c r="F5754" i="7"/>
  <c r="G5754" i="7" s="1"/>
  <c r="F5732" i="7"/>
  <c r="G5732" i="7" s="1"/>
  <c r="F5740" i="7"/>
  <c r="G5740" i="7" s="1"/>
  <c r="F5748" i="7"/>
  <c r="G5748" i="7" s="1"/>
  <c r="F5737" i="7"/>
  <c r="G5737" i="7" s="1"/>
  <c r="F5753" i="7"/>
  <c r="G5753" i="7" s="1"/>
  <c r="F5741" i="7"/>
  <c r="G5741" i="7" s="1"/>
  <c r="F5734" i="7"/>
  <c r="G5734" i="7" s="1"/>
  <c r="F5739" i="7"/>
  <c r="G5739" i="7" s="1"/>
  <c r="F5725" i="7"/>
  <c r="G5725" i="7" s="1"/>
  <c r="F5726" i="7"/>
  <c r="G5726" i="7" s="1"/>
  <c r="F5742" i="7"/>
  <c r="G5742" i="7" s="1"/>
  <c r="F5729" i="7"/>
  <c r="G5729" i="7" s="1"/>
  <c r="F5745" i="7"/>
  <c r="G5745" i="7" s="1"/>
  <c r="F5750" i="7"/>
  <c r="G5750" i="7" s="1"/>
  <c r="F5731" i="7"/>
  <c r="G5731" i="7" s="1"/>
  <c r="F5747" i="7"/>
  <c r="G5747" i="7" s="1"/>
  <c r="F5733" i="7"/>
  <c r="G5733" i="7" s="1"/>
  <c r="F5749" i="7"/>
  <c r="G5749" i="7" s="1"/>
  <c r="I167" i="6"/>
  <c r="F4999" i="7"/>
  <c r="G4999" i="7" s="1"/>
  <c r="F5007" i="7"/>
  <c r="G5007" i="7" s="1"/>
  <c r="F5015" i="7"/>
  <c r="G5015" i="7" s="1"/>
  <c r="F5023" i="7"/>
  <c r="G5023" i="7" s="1"/>
  <c r="F5000" i="7"/>
  <c r="G5000" i="7" s="1"/>
  <c r="F5008" i="7"/>
  <c r="G5008" i="7" s="1"/>
  <c r="F5016" i="7"/>
  <c r="G5016" i="7" s="1"/>
  <c r="F4994" i="7"/>
  <c r="G4994" i="7" s="1"/>
  <c r="F5002" i="7"/>
  <c r="G5002" i="7" s="1"/>
  <c r="F5010" i="7"/>
  <c r="G5010" i="7" s="1"/>
  <c r="F5018" i="7"/>
  <c r="G5018" i="7" s="1"/>
  <c r="F4996" i="7"/>
  <c r="G4996" i="7" s="1"/>
  <c r="F5004" i="7"/>
  <c r="G5004" i="7" s="1"/>
  <c r="F5012" i="7"/>
  <c r="G5012" i="7" s="1"/>
  <c r="F5020" i="7"/>
  <c r="G5020" i="7" s="1"/>
  <c r="F5001" i="7"/>
  <c r="G5001" i="7" s="1"/>
  <c r="F5017" i="7"/>
  <c r="G5017" i="7" s="1"/>
  <c r="F5021" i="7"/>
  <c r="G5021" i="7" s="1"/>
  <c r="F4998" i="7"/>
  <c r="G4998" i="7" s="1"/>
  <c r="F5003" i="7"/>
  <c r="G5003" i="7" s="1"/>
  <c r="F5019" i="7"/>
  <c r="G5019" i="7" s="1"/>
  <c r="F5005" i="7"/>
  <c r="G5005" i="7" s="1"/>
  <c r="F5014" i="7"/>
  <c r="G5014" i="7" s="1"/>
  <c r="F5006" i="7"/>
  <c r="G5006" i="7" s="1"/>
  <c r="F5022" i="7"/>
  <c r="G5022" i="7" s="1"/>
  <c r="F5009" i="7"/>
  <c r="G5009" i="7" s="1"/>
  <c r="F4995" i="7"/>
  <c r="G4995" i="7" s="1"/>
  <c r="F5011" i="7"/>
  <c r="G5011" i="7" s="1"/>
  <c r="F4997" i="7"/>
  <c r="G4997" i="7" s="1"/>
  <c r="F5013" i="7"/>
  <c r="G5013" i="7" s="1"/>
  <c r="I143" i="6"/>
  <c r="F4271" i="7"/>
  <c r="G4271" i="7" s="1"/>
  <c r="F4279" i="7"/>
  <c r="G4279" i="7" s="1"/>
  <c r="F4287" i="7"/>
  <c r="G4287" i="7" s="1"/>
  <c r="F4264" i="7"/>
  <c r="G4264" i="7" s="1"/>
  <c r="F4272" i="7"/>
  <c r="G4272" i="7" s="1"/>
  <c r="F4280" i="7"/>
  <c r="G4280" i="7" s="1"/>
  <c r="F4288" i="7"/>
  <c r="G4288" i="7" s="1"/>
  <c r="F4266" i="7"/>
  <c r="G4266" i="7" s="1"/>
  <c r="F4274" i="7"/>
  <c r="G4274" i="7" s="1"/>
  <c r="F4282" i="7"/>
  <c r="G4282" i="7" s="1"/>
  <c r="F4290" i="7"/>
  <c r="G4290" i="7" s="1"/>
  <c r="F4268" i="7"/>
  <c r="G4268" i="7" s="1"/>
  <c r="F4276" i="7"/>
  <c r="G4276" i="7" s="1"/>
  <c r="F4284" i="7"/>
  <c r="G4284" i="7" s="1"/>
  <c r="F4292" i="7"/>
  <c r="G4292" i="7" s="1"/>
  <c r="F4265" i="7"/>
  <c r="G4265" i="7" s="1"/>
  <c r="F4281" i="7"/>
  <c r="G4281" i="7" s="1"/>
  <c r="F4269" i="7"/>
  <c r="G4269" i="7" s="1"/>
  <c r="F4267" i="7"/>
  <c r="G4267" i="7" s="1"/>
  <c r="F4283" i="7"/>
  <c r="G4283" i="7" s="1"/>
  <c r="F4285" i="7"/>
  <c r="G4285" i="7" s="1"/>
  <c r="F4278" i="7"/>
  <c r="G4278" i="7" s="1"/>
  <c r="F4270" i="7"/>
  <c r="G4270" i="7" s="1"/>
  <c r="F4286" i="7"/>
  <c r="G4286" i="7" s="1"/>
  <c r="F4273" i="7"/>
  <c r="G4273" i="7" s="1"/>
  <c r="F4289" i="7"/>
  <c r="G4289" i="7" s="1"/>
  <c r="F4275" i="7"/>
  <c r="G4275" i="7" s="1"/>
  <c r="F4291" i="7"/>
  <c r="G4291" i="7" s="1"/>
  <c r="F4277" i="7"/>
  <c r="G4277" i="7" s="1"/>
  <c r="F4293" i="7"/>
  <c r="G4293" i="7" s="1"/>
  <c r="I111" i="6"/>
  <c r="F3295" i="7"/>
  <c r="G3295" i="7" s="1"/>
  <c r="F3303" i="7"/>
  <c r="G3303" i="7" s="1"/>
  <c r="F3293" i="7"/>
  <c r="G3293" i="7" s="1"/>
  <c r="F3302" i="7"/>
  <c r="G3302" i="7" s="1"/>
  <c r="F3311" i="7"/>
  <c r="G3311" i="7" s="1"/>
  <c r="F3317" i="1" s="1"/>
  <c r="G3317" i="1" s="1"/>
  <c r="F3319" i="7"/>
  <c r="G3319" i="7" s="1"/>
  <c r="F3294" i="7"/>
  <c r="G3294" i="7" s="1"/>
  <c r="F3304" i="7"/>
  <c r="G3304" i="7" s="1"/>
  <c r="F3312" i="7"/>
  <c r="G3312" i="7" s="1"/>
  <c r="F3320" i="7"/>
  <c r="G3320" i="7" s="1"/>
  <c r="F3297" i="7"/>
  <c r="G3297" i="7" s="1"/>
  <c r="F3306" i="7"/>
  <c r="G3306" i="7" s="1"/>
  <c r="F3314" i="7"/>
  <c r="G3314" i="7" s="1"/>
  <c r="F3290" i="7"/>
  <c r="G3290" i="7" s="1"/>
  <c r="F3299" i="7"/>
  <c r="G3299" i="7" s="1"/>
  <c r="F3308" i="7"/>
  <c r="G3308" i="7" s="1"/>
  <c r="F3316" i="7"/>
  <c r="G3316" i="7" s="1"/>
  <c r="F3305" i="7"/>
  <c r="G3305" i="7" s="1"/>
  <c r="F3309" i="7"/>
  <c r="G3309" i="7" s="1"/>
  <c r="F3318" i="7"/>
  <c r="G3318" i="7" s="1"/>
  <c r="F3307" i="7"/>
  <c r="G3307" i="7" s="1"/>
  <c r="F3291" i="7"/>
  <c r="G3291" i="7" s="1"/>
  <c r="F3292" i="7"/>
  <c r="G3292" i="7" s="1"/>
  <c r="F3310" i="7"/>
  <c r="G3310" i="7" s="1"/>
  <c r="F3296" i="7"/>
  <c r="G3296" i="7" s="1"/>
  <c r="F3313" i="7"/>
  <c r="G3313" i="7" s="1"/>
  <c r="F3298" i="7"/>
  <c r="G3298" i="7" s="1"/>
  <c r="F3315" i="7"/>
  <c r="G3315" i="7" s="1"/>
  <c r="F3300" i="7"/>
  <c r="G3300" i="7" s="1"/>
  <c r="F3317" i="7"/>
  <c r="G3317" i="7" s="1"/>
  <c r="F3301" i="7"/>
  <c r="G3301" i="7" s="1"/>
  <c r="I87" i="6"/>
  <c r="F2564" i="7"/>
  <c r="G2564" i="7" s="1"/>
  <c r="F2570" i="1" s="1"/>
  <c r="G2570" i="1" s="1"/>
  <c r="F2572" i="7"/>
  <c r="G2572" i="7" s="1"/>
  <c r="F2578" i="1" s="1"/>
  <c r="G2578" i="1" s="1"/>
  <c r="F2580" i="7"/>
  <c r="G2580" i="7" s="1"/>
  <c r="F2586" i="1" s="1"/>
  <c r="G2586" i="1" s="1"/>
  <c r="F2588" i="7"/>
  <c r="G2588" i="7" s="1"/>
  <c r="F2594" i="1" s="1"/>
  <c r="G2594" i="1" s="1"/>
  <c r="F2565" i="7"/>
  <c r="G2565" i="7" s="1"/>
  <c r="F2573" i="7"/>
  <c r="G2573" i="7" s="1"/>
  <c r="F2581" i="7"/>
  <c r="G2581" i="7" s="1"/>
  <c r="F2589" i="7"/>
  <c r="G2589" i="7" s="1"/>
  <c r="F2567" i="7"/>
  <c r="G2567" i="7" s="1"/>
  <c r="F2573" i="1" s="1"/>
  <c r="G2573" i="1" s="1"/>
  <c r="F2575" i="7"/>
  <c r="G2575" i="7" s="1"/>
  <c r="F2583" i="7"/>
  <c r="G2583" i="7" s="1"/>
  <c r="F2563" i="7"/>
  <c r="G2563" i="7" s="1"/>
  <c r="F2569" i="1" s="1"/>
  <c r="G2569" i="1" s="1"/>
  <c r="F2577" i="7"/>
  <c r="G2577" i="7" s="1"/>
  <c r="F2590" i="7"/>
  <c r="G2590" i="7" s="1"/>
  <c r="F2596" i="1" s="1"/>
  <c r="G2596" i="1" s="1"/>
  <c r="F2566" i="7"/>
  <c r="G2566" i="7" s="1"/>
  <c r="F2572" i="1" s="1"/>
  <c r="G2572" i="1" s="1"/>
  <c r="F2578" i="7"/>
  <c r="G2578" i="7" s="1"/>
  <c r="F2569" i="7"/>
  <c r="G2569" i="7" s="1"/>
  <c r="F2582" i="7"/>
  <c r="G2582" i="7" s="1"/>
  <c r="F2588" i="1" s="1"/>
  <c r="G2588" i="1" s="1"/>
  <c r="F2560" i="7"/>
  <c r="G2560" i="7" s="1"/>
  <c r="F2571" i="7"/>
  <c r="G2571" i="7" s="1"/>
  <c r="F2577" i="1" s="1"/>
  <c r="G2577" i="1" s="1"/>
  <c r="F2585" i="7"/>
  <c r="G2585" i="7" s="1"/>
  <c r="F2579" i="7"/>
  <c r="G2579" i="7" s="1"/>
  <c r="F2585" i="1" s="1"/>
  <c r="G2585" i="1" s="1"/>
  <c r="F2586" i="7"/>
  <c r="G2586" i="7" s="1"/>
  <c r="F2584" i="7"/>
  <c r="G2584" i="7" s="1"/>
  <c r="F2561" i="7"/>
  <c r="G2561" i="7" s="1"/>
  <c r="F2576" i="7"/>
  <c r="G2576" i="7" s="1"/>
  <c r="F2562" i="7"/>
  <c r="G2562" i="7" s="1"/>
  <c r="F2587" i="7"/>
  <c r="G2587" i="7" s="1"/>
  <c r="F2593" i="1" s="1"/>
  <c r="G2593" i="1" s="1"/>
  <c r="F2568" i="7"/>
  <c r="G2568" i="7" s="1"/>
  <c r="F2570" i="7"/>
  <c r="G2570" i="7" s="1"/>
  <c r="F2574" i="7"/>
  <c r="G2574" i="7" s="1"/>
  <c r="F2580" i="1" s="1"/>
  <c r="G2580" i="1" s="1"/>
  <c r="I63" i="6"/>
  <c r="F1836" i="7"/>
  <c r="G1836" i="7" s="1"/>
  <c r="F1842" i="1" s="1"/>
  <c r="G1842" i="1" s="1"/>
  <c r="F1844" i="7"/>
  <c r="G1844" i="7" s="1"/>
  <c r="F1850" i="1" s="1"/>
  <c r="G1850" i="1" s="1"/>
  <c r="F1852" i="7"/>
  <c r="G1852" i="7" s="1"/>
  <c r="F1858" i="1" s="1"/>
  <c r="G1858" i="1" s="1"/>
  <c r="F1829" i="7"/>
  <c r="G1829" i="7" s="1"/>
  <c r="F1837" i="7"/>
  <c r="G1837" i="7" s="1"/>
  <c r="F1845" i="7"/>
  <c r="G1845" i="7" s="1"/>
  <c r="F1853" i="7"/>
  <c r="G1853" i="7" s="1"/>
  <c r="F1831" i="7"/>
  <c r="G1831" i="7" s="1"/>
  <c r="F1837" i="1" s="1"/>
  <c r="G1837" i="1" s="1"/>
  <c r="F1839" i="7"/>
  <c r="G1839" i="7" s="1"/>
  <c r="F1845" i="1" s="1"/>
  <c r="G1845" i="1" s="1"/>
  <c r="F1847" i="7"/>
  <c r="G1847" i="7" s="1"/>
  <c r="F1855" i="7"/>
  <c r="G1855" i="7" s="1"/>
  <c r="F1834" i="7"/>
  <c r="G1834" i="7" s="1"/>
  <c r="F1848" i="7"/>
  <c r="G1848" i="7" s="1"/>
  <c r="F1859" i="7"/>
  <c r="G1859" i="7" s="1"/>
  <c r="F1835" i="7"/>
  <c r="G1835" i="7" s="1"/>
  <c r="F1849" i="7"/>
  <c r="G1849" i="7" s="1"/>
  <c r="F1840" i="7"/>
  <c r="G1840" i="7" s="1"/>
  <c r="F1851" i="7"/>
  <c r="G1851" i="7" s="1"/>
  <c r="F1830" i="7"/>
  <c r="G1830" i="7" s="1"/>
  <c r="F1842" i="7"/>
  <c r="G1842" i="7" s="1"/>
  <c r="F1856" i="7"/>
  <c r="G1856" i="7" s="1"/>
  <c r="F1838" i="7"/>
  <c r="G1838" i="7" s="1"/>
  <c r="F1858" i="7"/>
  <c r="G1858" i="7" s="1"/>
  <c r="F1841" i="7"/>
  <c r="G1841" i="7" s="1"/>
  <c r="F1843" i="7"/>
  <c r="G1843" i="7" s="1"/>
  <c r="F1846" i="7"/>
  <c r="G1846" i="7" s="1"/>
  <c r="F1852" i="1" s="1"/>
  <c r="G1852" i="1" s="1"/>
  <c r="F1850" i="7"/>
  <c r="G1850" i="7" s="1"/>
  <c r="F1854" i="7"/>
  <c r="G1854" i="7" s="1"/>
  <c r="F1832" i="7"/>
  <c r="G1832" i="7" s="1"/>
  <c r="F1857" i="7"/>
  <c r="G1857" i="7" s="1"/>
  <c r="F1833" i="7"/>
  <c r="G1833" i="7" s="1"/>
  <c r="I39" i="6"/>
  <c r="F1100" i="7"/>
  <c r="G1100" i="7" s="1"/>
  <c r="F1108" i="7"/>
  <c r="G1108" i="7" s="1"/>
  <c r="F1116" i="7"/>
  <c r="G1116" i="7" s="1"/>
  <c r="F1124" i="7"/>
  <c r="G1124" i="7" s="1"/>
  <c r="F1101" i="7"/>
  <c r="G1101" i="7" s="1"/>
  <c r="F1109" i="7"/>
  <c r="G1109" i="7" s="1"/>
  <c r="F1117" i="7"/>
  <c r="G1117" i="7" s="1"/>
  <c r="F1125" i="7"/>
  <c r="G1125" i="7" s="1"/>
  <c r="F1103" i="7"/>
  <c r="G1103" i="7" s="1"/>
  <c r="F1111" i="7"/>
  <c r="G1111" i="7" s="1"/>
  <c r="F1119" i="7"/>
  <c r="G1119" i="7" s="1"/>
  <c r="F1127" i="7"/>
  <c r="G1127" i="7" s="1"/>
  <c r="F1105" i="7"/>
  <c r="G1105" i="7" s="1"/>
  <c r="F1118" i="7"/>
  <c r="G1118" i="7" s="1"/>
  <c r="F1106" i="7"/>
  <c r="G1106" i="7" s="1"/>
  <c r="F1120" i="7"/>
  <c r="G1120" i="7" s="1"/>
  <c r="F1126" i="1" s="1"/>
  <c r="G1126" i="1" s="1"/>
  <c r="F1110" i="7"/>
  <c r="G1110" i="7" s="1"/>
  <c r="F1122" i="7"/>
  <c r="G1122" i="7" s="1"/>
  <c r="F1099" i="7"/>
  <c r="G1099" i="7" s="1"/>
  <c r="F1113" i="7"/>
  <c r="G1113" i="7" s="1"/>
  <c r="F1126" i="7"/>
  <c r="G1126" i="7" s="1"/>
  <c r="F1121" i="7"/>
  <c r="G1121" i="7" s="1"/>
  <c r="F1123" i="7"/>
  <c r="G1123" i="7" s="1"/>
  <c r="F1102" i="7"/>
  <c r="G1102" i="7" s="1"/>
  <c r="F1128" i="7"/>
  <c r="G1128" i="7" s="1"/>
  <c r="F1104" i="7"/>
  <c r="G1104" i="7" s="1"/>
  <c r="F1129" i="7"/>
  <c r="G1129" i="7" s="1"/>
  <c r="F1107" i="7"/>
  <c r="G1107" i="7" s="1"/>
  <c r="F1115" i="7"/>
  <c r="G1115" i="7" s="1"/>
  <c r="F1112" i="7"/>
  <c r="G1112" i="7" s="1"/>
  <c r="F1114" i="7"/>
  <c r="G1114" i="7" s="1"/>
  <c r="I7" i="6"/>
  <c r="F123" i="7"/>
  <c r="G123" i="7" s="1"/>
  <c r="F131" i="7"/>
  <c r="G131" i="7" s="1"/>
  <c r="F139" i="7"/>
  <c r="G139" i="7" s="1"/>
  <c r="F147" i="7"/>
  <c r="G147" i="7" s="1"/>
  <c r="F124" i="7"/>
  <c r="G124" i="7" s="1"/>
  <c r="F132" i="7"/>
  <c r="G132" i="7" s="1"/>
  <c r="F140" i="7"/>
  <c r="G140" i="7" s="1"/>
  <c r="F148" i="7"/>
  <c r="G148" i="7" s="1"/>
  <c r="F127" i="7"/>
  <c r="G127" i="7" s="1"/>
  <c r="F135" i="7"/>
  <c r="G135" i="7" s="1"/>
  <c r="F143" i="7"/>
  <c r="G143" i="7" s="1"/>
  <c r="F151" i="7"/>
  <c r="G151" i="7" s="1"/>
  <c r="F128" i="7"/>
  <c r="G128" i="7" s="1"/>
  <c r="F136" i="7"/>
  <c r="G136" i="7" s="1"/>
  <c r="F144" i="7"/>
  <c r="G144" i="7" s="1"/>
  <c r="F152" i="7"/>
  <c r="G152" i="7" s="1"/>
  <c r="F158" i="1" s="1"/>
  <c r="G158" i="1" s="1"/>
  <c r="F137" i="7"/>
  <c r="G137" i="7" s="1"/>
  <c r="F153" i="7"/>
  <c r="G153" i="7" s="1"/>
  <c r="F138" i="7"/>
  <c r="G138" i="7" s="1"/>
  <c r="F126" i="7"/>
  <c r="G126" i="7" s="1"/>
  <c r="F142" i="7"/>
  <c r="G142" i="7" s="1"/>
  <c r="F125" i="7"/>
  <c r="G125" i="7" s="1"/>
  <c r="F149" i="7"/>
  <c r="G149" i="7" s="1"/>
  <c r="F129" i="7"/>
  <c r="G129" i="7" s="1"/>
  <c r="F150" i="7"/>
  <c r="G150" i="7" s="1"/>
  <c r="F130" i="7"/>
  <c r="G130" i="7" s="1"/>
  <c r="F133" i="7"/>
  <c r="G133" i="7" s="1"/>
  <c r="F141" i="7"/>
  <c r="G141" i="7" s="1"/>
  <c r="F146" i="7"/>
  <c r="G146" i="7" s="1"/>
  <c r="F145" i="7"/>
  <c r="G145" i="7" s="1"/>
  <c r="F134" i="7"/>
  <c r="G134" i="7" s="1"/>
  <c r="D269" i="6"/>
  <c r="C8098" i="7"/>
  <c r="D8098" i="7" s="1"/>
  <c r="F8104" i="1" s="1"/>
  <c r="G8104" i="1" s="1"/>
  <c r="C8106" i="7"/>
  <c r="D8106" i="7" s="1"/>
  <c r="F8112" i="1" s="1"/>
  <c r="G8112" i="1" s="1"/>
  <c r="C8114" i="7"/>
  <c r="D8114" i="7" s="1"/>
  <c r="F8120" i="1" s="1"/>
  <c r="G8120" i="1" s="1"/>
  <c r="C8122" i="7"/>
  <c r="D8122" i="7" s="1"/>
  <c r="F8128" i="1" s="1"/>
  <c r="G8128" i="1" s="1"/>
  <c r="C8109" i="7"/>
  <c r="D8109" i="7" s="1"/>
  <c r="F8115" i="1" s="1"/>
  <c r="G8115" i="1" s="1"/>
  <c r="C8099" i="7"/>
  <c r="D8099" i="7" s="1"/>
  <c r="F8105" i="1" s="1"/>
  <c r="G8105" i="1" s="1"/>
  <c r="C8107" i="7"/>
  <c r="D8107" i="7" s="1"/>
  <c r="F8113" i="1" s="1"/>
  <c r="G8113" i="1" s="1"/>
  <c r="C8115" i="7"/>
  <c r="D8115" i="7" s="1"/>
  <c r="F8121" i="1" s="1"/>
  <c r="G8121" i="1" s="1"/>
  <c r="C8123" i="7"/>
  <c r="D8123" i="7" s="1"/>
  <c r="F8129" i="1" s="1"/>
  <c r="G8129" i="1" s="1"/>
  <c r="C8101" i="7"/>
  <c r="D8101" i="7" s="1"/>
  <c r="F8107" i="1" s="1"/>
  <c r="G8107" i="1" s="1"/>
  <c r="C8125" i="7"/>
  <c r="D8125" i="7" s="1"/>
  <c r="F8131" i="1" s="1"/>
  <c r="G8131" i="1" s="1"/>
  <c r="C8102" i="7"/>
  <c r="D8102" i="7" s="1"/>
  <c r="F8108" i="1" s="1"/>
  <c r="G8108" i="1" s="1"/>
  <c r="C8118" i="7"/>
  <c r="D8118" i="7" s="1"/>
  <c r="F8124" i="1" s="1"/>
  <c r="G8124" i="1" s="1"/>
  <c r="C8105" i="7"/>
  <c r="D8105" i="7" s="1"/>
  <c r="F8111" i="1" s="1"/>
  <c r="G8111" i="1" s="1"/>
  <c r="C8100" i="7"/>
  <c r="D8100" i="7" s="1"/>
  <c r="F8106" i="1" s="1"/>
  <c r="G8106" i="1" s="1"/>
  <c r="C8108" i="7"/>
  <c r="D8108" i="7" s="1"/>
  <c r="F8114" i="1" s="1"/>
  <c r="G8114" i="1" s="1"/>
  <c r="C8116" i="7"/>
  <c r="D8116" i="7" s="1"/>
  <c r="F8122" i="1" s="1"/>
  <c r="G8122" i="1" s="1"/>
  <c r="C8124" i="7"/>
  <c r="D8124" i="7" s="1"/>
  <c r="F8130" i="1" s="1"/>
  <c r="G8130" i="1" s="1"/>
  <c r="C8117" i="7"/>
  <c r="D8117" i="7" s="1"/>
  <c r="F8123" i="1" s="1"/>
  <c r="G8123" i="1" s="1"/>
  <c r="C8110" i="7"/>
  <c r="D8110" i="7" s="1"/>
  <c r="F8116" i="1" s="1"/>
  <c r="G8116" i="1" s="1"/>
  <c r="C8126" i="7"/>
  <c r="D8126" i="7" s="1"/>
  <c r="F8132" i="1" s="1"/>
  <c r="G8132" i="1" s="1"/>
  <c r="C8121" i="7"/>
  <c r="D8121" i="7" s="1"/>
  <c r="F8127" i="1" s="1"/>
  <c r="G8127" i="1" s="1"/>
  <c r="C8103" i="7"/>
  <c r="D8103" i="7" s="1"/>
  <c r="F8109" i="1" s="1"/>
  <c r="G8109" i="1" s="1"/>
  <c r="C8111" i="7"/>
  <c r="D8111" i="7" s="1"/>
  <c r="F8117" i="1" s="1"/>
  <c r="G8117" i="1" s="1"/>
  <c r="C8119" i="7"/>
  <c r="D8119" i="7" s="1"/>
  <c r="F8125" i="1" s="1"/>
  <c r="G8125" i="1" s="1"/>
  <c r="C8127" i="7"/>
  <c r="D8127" i="7" s="1"/>
  <c r="F8133" i="1" s="1"/>
  <c r="G8133" i="1" s="1"/>
  <c r="C8104" i="7"/>
  <c r="D8104" i="7" s="1"/>
  <c r="F8110" i="1" s="1"/>
  <c r="G8110" i="1" s="1"/>
  <c r="C8112" i="7"/>
  <c r="D8112" i="7" s="1"/>
  <c r="F8118" i="1" s="1"/>
  <c r="G8118" i="1" s="1"/>
  <c r="C8120" i="7"/>
  <c r="D8120" i="7" s="1"/>
  <c r="F8126" i="1" s="1"/>
  <c r="G8126" i="1" s="1"/>
  <c r="C8128" i="7"/>
  <c r="D8128" i="7" s="1"/>
  <c r="F8134" i="1" s="1"/>
  <c r="G8134" i="1" s="1"/>
  <c r="C8113" i="7"/>
  <c r="D8113" i="7" s="1"/>
  <c r="F8119" i="1" s="1"/>
  <c r="G8119" i="1" s="1"/>
  <c r="D245" i="6"/>
  <c r="C7368" i="7"/>
  <c r="D7368" i="7" s="1"/>
  <c r="F7374" i="1" s="1"/>
  <c r="G7374" i="1" s="1"/>
  <c r="C7376" i="7"/>
  <c r="D7376" i="7" s="1"/>
  <c r="F7382" i="1" s="1"/>
  <c r="G7382" i="1" s="1"/>
  <c r="C7384" i="7"/>
  <c r="D7384" i="7" s="1"/>
  <c r="F7390" i="1" s="1"/>
  <c r="G7390" i="1" s="1"/>
  <c r="C7392" i="7"/>
  <c r="D7392" i="7" s="1"/>
  <c r="F7398" i="1" s="1"/>
  <c r="G7398" i="1" s="1"/>
  <c r="C7369" i="7"/>
  <c r="D7369" i="7" s="1"/>
  <c r="F7375" i="1" s="1"/>
  <c r="G7375" i="1" s="1"/>
  <c r="C7377" i="7"/>
  <c r="D7377" i="7" s="1"/>
  <c r="F7383" i="1" s="1"/>
  <c r="G7383" i="1" s="1"/>
  <c r="C7385" i="7"/>
  <c r="D7385" i="7" s="1"/>
  <c r="F7391" i="1" s="1"/>
  <c r="G7391" i="1" s="1"/>
  <c r="C7393" i="7"/>
  <c r="D7393" i="7" s="1"/>
  <c r="F7399" i="1" s="1"/>
  <c r="G7399" i="1" s="1"/>
  <c r="C7372" i="7"/>
  <c r="D7372" i="7" s="1"/>
  <c r="F7378" i="1" s="1"/>
  <c r="G7378" i="1" s="1"/>
  <c r="C7380" i="7"/>
  <c r="D7380" i="7" s="1"/>
  <c r="F7386" i="1" s="1"/>
  <c r="G7386" i="1" s="1"/>
  <c r="C7388" i="7"/>
  <c r="D7388" i="7" s="1"/>
  <c r="F7394" i="1" s="1"/>
  <c r="G7394" i="1" s="1"/>
  <c r="C7396" i="7"/>
  <c r="D7396" i="7" s="1"/>
  <c r="F7402" i="1" s="1"/>
  <c r="G7402" i="1" s="1"/>
  <c r="C7378" i="7"/>
  <c r="D7378" i="7" s="1"/>
  <c r="F7384" i="1" s="1"/>
  <c r="G7384" i="1" s="1"/>
  <c r="C7390" i="7"/>
  <c r="D7390" i="7" s="1"/>
  <c r="F7396" i="1" s="1"/>
  <c r="G7396" i="1" s="1"/>
  <c r="C7395" i="7"/>
  <c r="D7395" i="7" s="1"/>
  <c r="F7401" i="1" s="1"/>
  <c r="G7401" i="1" s="1"/>
  <c r="C7379" i="7"/>
  <c r="D7379" i="7" s="1"/>
  <c r="F7385" i="1" s="1"/>
  <c r="G7385" i="1" s="1"/>
  <c r="C7391" i="7"/>
  <c r="D7391" i="7" s="1"/>
  <c r="F7397" i="1" s="1"/>
  <c r="G7397" i="1" s="1"/>
  <c r="C7370" i="7"/>
  <c r="D7370" i="7" s="1"/>
  <c r="F7376" i="1" s="1"/>
  <c r="G7376" i="1" s="1"/>
  <c r="C7383" i="7"/>
  <c r="D7383" i="7" s="1"/>
  <c r="F7389" i="1" s="1"/>
  <c r="G7389" i="1" s="1"/>
  <c r="C7375" i="7"/>
  <c r="D7375" i="7" s="1"/>
  <c r="F7381" i="1" s="1"/>
  <c r="G7381" i="1" s="1"/>
  <c r="C7367" i="7"/>
  <c r="D7367" i="7" s="1"/>
  <c r="F7373" i="1" s="1"/>
  <c r="G7373" i="1" s="1"/>
  <c r="C7381" i="7"/>
  <c r="D7381" i="7" s="1"/>
  <c r="F7387" i="1" s="1"/>
  <c r="G7387" i="1" s="1"/>
  <c r="C7394" i="7"/>
  <c r="D7394" i="7" s="1"/>
  <c r="F7400" i="1" s="1"/>
  <c r="G7400" i="1" s="1"/>
  <c r="C7382" i="7"/>
  <c r="D7382" i="7" s="1"/>
  <c r="F7388" i="1" s="1"/>
  <c r="G7388" i="1" s="1"/>
  <c r="C7371" i="7"/>
  <c r="D7371" i="7" s="1"/>
  <c r="F7377" i="1" s="1"/>
  <c r="G7377" i="1" s="1"/>
  <c r="C7397" i="7"/>
  <c r="D7397" i="7" s="1"/>
  <c r="F7403" i="1" s="1"/>
  <c r="G7403" i="1" s="1"/>
  <c r="C7389" i="7"/>
  <c r="D7389" i="7" s="1"/>
  <c r="F7395" i="1" s="1"/>
  <c r="G7395" i="1" s="1"/>
  <c r="C7373" i="7"/>
  <c r="D7373" i="7" s="1"/>
  <c r="F7379" i="1" s="1"/>
  <c r="G7379" i="1" s="1"/>
  <c r="C7386" i="7"/>
  <c r="D7386" i="7" s="1"/>
  <c r="F7392" i="1" s="1"/>
  <c r="G7392" i="1" s="1"/>
  <c r="C7374" i="7"/>
  <c r="D7374" i="7" s="1"/>
  <c r="F7380" i="1" s="1"/>
  <c r="G7380" i="1" s="1"/>
  <c r="C7387" i="7"/>
  <c r="D7387" i="7" s="1"/>
  <c r="F7393" i="1" s="1"/>
  <c r="G7393" i="1" s="1"/>
  <c r="D221" i="6"/>
  <c r="C6640" i="7"/>
  <c r="D6640" i="7" s="1"/>
  <c r="F6646" i="1" s="1"/>
  <c r="G6646" i="1" s="1"/>
  <c r="C6648" i="7"/>
  <c r="D6648" i="7" s="1"/>
  <c r="F6654" i="1" s="1"/>
  <c r="G6654" i="1" s="1"/>
  <c r="C6656" i="7"/>
  <c r="D6656" i="7" s="1"/>
  <c r="F6662" i="1" s="1"/>
  <c r="G6662" i="1" s="1"/>
  <c r="C6664" i="7"/>
  <c r="D6664" i="7" s="1"/>
  <c r="F6670" i="1" s="1"/>
  <c r="G6670" i="1" s="1"/>
  <c r="C6641" i="7"/>
  <c r="D6641" i="7" s="1"/>
  <c r="F6647" i="1" s="1"/>
  <c r="G6647" i="1" s="1"/>
  <c r="C6649" i="7"/>
  <c r="D6649" i="7" s="1"/>
  <c r="F6655" i="1" s="1"/>
  <c r="G6655" i="1" s="1"/>
  <c r="C6657" i="7"/>
  <c r="D6657" i="7" s="1"/>
  <c r="F6663" i="1" s="1"/>
  <c r="G6663" i="1" s="1"/>
  <c r="C6665" i="7"/>
  <c r="D6665" i="7" s="1"/>
  <c r="F6671" i="1" s="1"/>
  <c r="G6671" i="1" s="1"/>
  <c r="C6644" i="7"/>
  <c r="D6644" i="7" s="1"/>
  <c r="F6650" i="1" s="1"/>
  <c r="G6650" i="1" s="1"/>
  <c r="C6652" i="7"/>
  <c r="D6652" i="7" s="1"/>
  <c r="F6658" i="1" s="1"/>
  <c r="G6658" i="1" s="1"/>
  <c r="C6660" i="7"/>
  <c r="D6660" i="7" s="1"/>
  <c r="F6666" i="1" s="1"/>
  <c r="G6666" i="1" s="1"/>
  <c r="C6647" i="7"/>
  <c r="D6647" i="7" s="1"/>
  <c r="F6653" i="1" s="1"/>
  <c r="G6653" i="1" s="1"/>
  <c r="C6661" i="7"/>
  <c r="D6661" i="7" s="1"/>
  <c r="F6667" i="1" s="1"/>
  <c r="G6667" i="1" s="1"/>
  <c r="C6639" i="7"/>
  <c r="D6639" i="7" s="1"/>
  <c r="F6645" i="1" s="1"/>
  <c r="G6645" i="1" s="1"/>
  <c r="C6637" i="7"/>
  <c r="D6637" i="7" s="1"/>
  <c r="F6643" i="1" s="1"/>
  <c r="G6643" i="1" s="1"/>
  <c r="C6650" i="7"/>
  <c r="D6650" i="7" s="1"/>
  <c r="F6656" i="1" s="1"/>
  <c r="G6656" i="1" s="1"/>
  <c r="C6662" i="7"/>
  <c r="D6662" i="7" s="1"/>
  <c r="F6668" i="1" s="1"/>
  <c r="G6668" i="1" s="1"/>
  <c r="C6666" i="7"/>
  <c r="D6666" i="7" s="1"/>
  <c r="F6672" i="1" s="1"/>
  <c r="G6672" i="1" s="1"/>
  <c r="C6654" i="7"/>
  <c r="D6654" i="7" s="1"/>
  <c r="F6660" i="1" s="1"/>
  <c r="G6660" i="1" s="1"/>
  <c r="C6638" i="7"/>
  <c r="D6638" i="7" s="1"/>
  <c r="F6644" i="1" s="1"/>
  <c r="G6644" i="1" s="1"/>
  <c r="C6651" i="7"/>
  <c r="D6651" i="7" s="1"/>
  <c r="F6657" i="1" s="1"/>
  <c r="G6657" i="1" s="1"/>
  <c r="C6663" i="7"/>
  <c r="D6663" i="7" s="1"/>
  <c r="F6669" i="1" s="1"/>
  <c r="G6669" i="1" s="1"/>
  <c r="C6653" i="7"/>
  <c r="D6653" i="7" s="1"/>
  <c r="F6659" i="1" s="1"/>
  <c r="G6659" i="1" s="1"/>
  <c r="C6642" i="7"/>
  <c r="D6642" i="7" s="1"/>
  <c r="F6648" i="1" s="1"/>
  <c r="G6648" i="1" s="1"/>
  <c r="C6667" i="7"/>
  <c r="D6667" i="7" s="1"/>
  <c r="F6673" i="1" s="1"/>
  <c r="G6673" i="1" s="1"/>
  <c r="C6646" i="7"/>
  <c r="D6646" i="7" s="1"/>
  <c r="F6652" i="1" s="1"/>
  <c r="G6652" i="1" s="1"/>
  <c r="C6643" i="7"/>
  <c r="D6643" i="7" s="1"/>
  <c r="F6649" i="1" s="1"/>
  <c r="G6649" i="1" s="1"/>
  <c r="C6655" i="7"/>
  <c r="D6655" i="7" s="1"/>
  <c r="F6661" i="1" s="1"/>
  <c r="G6661" i="1" s="1"/>
  <c r="C6645" i="7"/>
  <c r="D6645" i="7" s="1"/>
  <c r="F6651" i="1" s="1"/>
  <c r="G6651" i="1" s="1"/>
  <c r="C6658" i="7"/>
  <c r="D6658" i="7" s="1"/>
  <c r="F6664" i="1" s="1"/>
  <c r="G6664" i="1" s="1"/>
  <c r="C6659" i="7"/>
  <c r="D6659" i="7" s="1"/>
  <c r="F6665" i="1" s="1"/>
  <c r="G6665" i="1" s="1"/>
  <c r="D189" i="6"/>
  <c r="C5663" i="7"/>
  <c r="D5663" i="7" s="1"/>
  <c r="F5669" i="1" s="1"/>
  <c r="G5669" i="1" s="1"/>
  <c r="C5671" i="7"/>
  <c r="D5671" i="7" s="1"/>
  <c r="F5677" i="1" s="1"/>
  <c r="G5677" i="1" s="1"/>
  <c r="C5679" i="7"/>
  <c r="D5679" i="7" s="1"/>
  <c r="F5685" i="1" s="1"/>
  <c r="G5685" i="1" s="1"/>
  <c r="C5687" i="7"/>
  <c r="D5687" i="7" s="1"/>
  <c r="F5693" i="1" s="1"/>
  <c r="G5693" i="1" s="1"/>
  <c r="C5664" i="7"/>
  <c r="D5664" i="7" s="1"/>
  <c r="F5670" i="1" s="1"/>
  <c r="G5670" i="1" s="1"/>
  <c r="C5672" i="7"/>
  <c r="D5672" i="7" s="1"/>
  <c r="F5678" i="1" s="1"/>
  <c r="G5678" i="1" s="1"/>
  <c r="C5680" i="7"/>
  <c r="D5680" i="7" s="1"/>
  <c r="F5686" i="1" s="1"/>
  <c r="G5686" i="1" s="1"/>
  <c r="C5688" i="7"/>
  <c r="D5688" i="7" s="1"/>
  <c r="F5694" i="1" s="1"/>
  <c r="G5694" i="1" s="1"/>
  <c r="C5665" i="7"/>
  <c r="D5665" i="7" s="1"/>
  <c r="F5671" i="1" s="1"/>
  <c r="G5671" i="1" s="1"/>
  <c r="C5673" i="7"/>
  <c r="D5673" i="7" s="1"/>
  <c r="F5679" i="1" s="1"/>
  <c r="G5679" i="1" s="1"/>
  <c r="C5681" i="7"/>
  <c r="D5681" i="7" s="1"/>
  <c r="F5687" i="1" s="1"/>
  <c r="G5687" i="1" s="1"/>
  <c r="C5689" i="7"/>
  <c r="D5689" i="7" s="1"/>
  <c r="F5695" i="1" s="1"/>
  <c r="G5695" i="1" s="1"/>
  <c r="C5668" i="7"/>
  <c r="D5668" i="7" s="1"/>
  <c r="F5674" i="1" s="1"/>
  <c r="G5674" i="1" s="1"/>
  <c r="C5676" i="7"/>
  <c r="D5676" i="7" s="1"/>
  <c r="F5682" i="1" s="1"/>
  <c r="G5682" i="1" s="1"/>
  <c r="C5684" i="7"/>
  <c r="D5684" i="7" s="1"/>
  <c r="F5690" i="1" s="1"/>
  <c r="G5690" i="1" s="1"/>
  <c r="C5692" i="7"/>
  <c r="D5692" i="7" s="1"/>
  <c r="F5698" i="1" s="1"/>
  <c r="G5698" i="1" s="1"/>
  <c r="C5678" i="7"/>
  <c r="D5678" i="7" s="1"/>
  <c r="F5684" i="1" s="1"/>
  <c r="G5684" i="1" s="1"/>
  <c r="C5685" i="7"/>
  <c r="D5685" i="7" s="1"/>
  <c r="F5691" i="1" s="1"/>
  <c r="G5691" i="1" s="1"/>
  <c r="C5666" i="7"/>
  <c r="D5666" i="7" s="1"/>
  <c r="F5672" i="1" s="1"/>
  <c r="G5672" i="1" s="1"/>
  <c r="C5682" i="7"/>
  <c r="D5682" i="7" s="1"/>
  <c r="F5688" i="1" s="1"/>
  <c r="G5688" i="1" s="1"/>
  <c r="C5669" i="7"/>
  <c r="D5669" i="7" s="1"/>
  <c r="F5675" i="1" s="1"/>
  <c r="G5675" i="1" s="1"/>
  <c r="C5670" i="7"/>
  <c r="D5670" i="7" s="1"/>
  <c r="F5676" i="1" s="1"/>
  <c r="G5676" i="1" s="1"/>
  <c r="C5667" i="7"/>
  <c r="D5667" i="7" s="1"/>
  <c r="F5673" i="1" s="1"/>
  <c r="G5673" i="1" s="1"/>
  <c r="C5683" i="7"/>
  <c r="D5683" i="7" s="1"/>
  <c r="F5689" i="1" s="1"/>
  <c r="G5689" i="1" s="1"/>
  <c r="C5686" i="7"/>
  <c r="D5686" i="7" s="1"/>
  <c r="F5692" i="1" s="1"/>
  <c r="G5692" i="1" s="1"/>
  <c r="C5674" i="7"/>
  <c r="D5674" i="7" s="1"/>
  <c r="F5680" i="1" s="1"/>
  <c r="G5680" i="1" s="1"/>
  <c r="C5690" i="7"/>
  <c r="D5690" i="7" s="1"/>
  <c r="F5696" i="1" s="1"/>
  <c r="G5696" i="1" s="1"/>
  <c r="C5675" i="7"/>
  <c r="D5675" i="7" s="1"/>
  <c r="F5681" i="1" s="1"/>
  <c r="G5681" i="1" s="1"/>
  <c r="C5691" i="7"/>
  <c r="D5691" i="7" s="1"/>
  <c r="F5697" i="1" s="1"/>
  <c r="G5697" i="1" s="1"/>
  <c r="C5677" i="7"/>
  <c r="D5677" i="7" s="1"/>
  <c r="F5683" i="1" s="1"/>
  <c r="G5683" i="1" s="1"/>
  <c r="C5693" i="7"/>
  <c r="D5693" i="7" s="1"/>
  <c r="F5699" i="1" s="1"/>
  <c r="G5699" i="1" s="1"/>
  <c r="D165" i="6"/>
  <c r="C4935" i="7"/>
  <c r="D4935" i="7" s="1"/>
  <c r="F4941" i="1" s="1"/>
  <c r="G4941" i="1" s="1"/>
  <c r="C4943" i="7"/>
  <c r="D4943" i="7" s="1"/>
  <c r="F4949" i="1" s="1"/>
  <c r="G4949" i="1" s="1"/>
  <c r="C4951" i="7"/>
  <c r="D4951" i="7" s="1"/>
  <c r="F4957" i="1" s="1"/>
  <c r="G4957" i="1" s="1"/>
  <c r="C4959" i="7"/>
  <c r="D4959" i="7" s="1"/>
  <c r="F4965" i="1" s="1"/>
  <c r="G4965" i="1" s="1"/>
  <c r="C4936" i="7"/>
  <c r="D4936" i="7" s="1"/>
  <c r="F4942" i="1" s="1"/>
  <c r="G4942" i="1" s="1"/>
  <c r="C4944" i="7"/>
  <c r="D4944" i="7" s="1"/>
  <c r="F4950" i="1" s="1"/>
  <c r="G4950" i="1" s="1"/>
  <c r="C4952" i="7"/>
  <c r="D4952" i="7" s="1"/>
  <c r="F4958" i="1" s="1"/>
  <c r="G4958" i="1" s="1"/>
  <c r="C4960" i="7"/>
  <c r="D4960" i="7" s="1"/>
  <c r="F4966" i="1" s="1"/>
  <c r="G4966" i="1" s="1"/>
  <c r="C4937" i="7"/>
  <c r="D4937" i="7" s="1"/>
  <c r="F4943" i="1" s="1"/>
  <c r="G4943" i="1" s="1"/>
  <c r="C4945" i="7"/>
  <c r="D4945" i="7" s="1"/>
  <c r="F4951" i="1" s="1"/>
  <c r="G4951" i="1" s="1"/>
  <c r="C4953" i="7"/>
  <c r="D4953" i="7" s="1"/>
  <c r="F4959" i="1" s="1"/>
  <c r="G4959" i="1" s="1"/>
  <c r="C4961" i="7"/>
  <c r="D4961" i="7" s="1"/>
  <c r="F4967" i="1" s="1"/>
  <c r="G4967" i="1" s="1"/>
  <c r="C4932" i="7"/>
  <c r="D4932" i="7" s="1"/>
  <c r="F4938" i="1" s="1"/>
  <c r="G4938" i="1" s="1"/>
  <c r="C4940" i="7"/>
  <c r="D4940" i="7" s="1"/>
  <c r="C4948" i="7"/>
  <c r="D4948" i="7" s="1"/>
  <c r="C4956" i="7"/>
  <c r="D4956" i="7" s="1"/>
  <c r="C4942" i="7"/>
  <c r="D4942" i="7" s="1"/>
  <c r="F4948" i="1" s="1"/>
  <c r="G4948" i="1" s="1"/>
  <c r="C4958" i="7"/>
  <c r="D4958" i="7" s="1"/>
  <c r="F4964" i="1" s="1"/>
  <c r="G4964" i="1" s="1"/>
  <c r="C4946" i="7"/>
  <c r="D4946" i="7" s="1"/>
  <c r="F4952" i="1" s="1"/>
  <c r="G4952" i="1" s="1"/>
  <c r="C4962" i="7"/>
  <c r="D4962" i="7" s="1"/>
  <c r="F4968" i="1" s="1"/>
  <c r="G4968" i="1" s="1"/>
  <c r="C4949" i="7"/>
  <c r="D4949" i="7" s="1"/>
  <c r="F4955" i="1" s="1"/>
  <c r="G4955" i="1" s="1"/>
  <c r="C4934" i="7"/>
  <c r="D4934" i="7" s="1"/>
  <c r="F4940" i="1" s="1"/>
  <c r="G4940" i="1" s="1"/>
  <c r="C4947" i="7"/>
  <c r="D4947" i="7" s="1"/>
  <c r="C4933" i="7"/>
  <c r="D4933" i="7" s="1"/>
  <c r="F4939" i="1" s="1"/>
  <c r="G4939" i="1" s="1"/>
  <c r="C4950" i="7"/>
  <c r="D4950" i="7" s="1"/>
  <c r="F4956" i="1" s="1"/>
  <c r="G4956" i="1" s="1"/>
  <c r="C4938" i="7"/>
  <c r="D4938" i="7" s="1"/>
  <c r="F4944" i="1" s="1"/>
  <c r="G4944" i="1" s="1"/>
  <c r="C4954" i="7"/>
  <c r="D4954" i="7" s="1"/>
  <c r="F4960" i="1" s="1"/>
  <c r="G4960" i="1" s="1"/>
  <c r="C4939" i="7"/>
  <c r="D4939" i="7" s="1"/>
  <c r="C4955" i="7"/>
  <c r="D4955" i="7" s="1"/>
  <c r="C4941" i="7"/>
  <c r="D4941" i="7" s="1"/>
  <c r="F4947" i="1" s="1"/>
  <c r="G4947" i="1" s="1"/>
  <c r="C4957" i="7"/>
  <c r="D4957" i="7" s="1"/>
  <c r="F4963" i="1" s="1"/>
  <c r="G4963" i="1" s="1"/>
  <c r="D141" i="6"/>
  <c r="C4207" i="7"/>
  <c r="D4207" i="7" s="1"/>
  <c r="C4215" i="7"/>
  <c r="D4215" i="7" s="1"/>
  <c r="C4223" i="7"/>
  <c r="D4223" i="7" s="1"/>
  <c r="C4231" i="7"/>
  <c r="D4231" i="7" s="1"/>
  <c r="C4208" i="7"/>
  <c r="D4208" i="7" s="1"/>
  <c r="F4214" i="1" s="1"/>
  <c r="G4214" i="1" s="1"/>
  <c r="C4216" i="7"/>
  <c r="D4216" i="7" s="1"/>
  <c r="F4222" i="1" s="1"/>
  <c r="G4222" i="1" s="1"/>
  <c r="C4224" i="7"/>
  <c r="D4224" i="7" s="1"/>
  <c r="F4230" i="1" s="1"/>
  <c r="G4230" i="1" s="1"/>
  <c r="C4232" i="7"/>
  <c r="D4232" i="7" s="1"/>
  <c r="F4238" i="1" s="1"/>
  <c r="G4238" i="1" s="1"/>
  <c r="C4209" i="7"/>
  <c r="D4209" i="7" s="1"/>
  <c r="F4215" i="1" s="1"/>
  <c r="G4215" i="1" s="1"/>
  <c r="C4217" i="7"/>
  <c r="D4217" i="7" s="1"/>
  <c r="F4223" i="1" s="1"/>
  <c r="G4223" i="1" s="1"/>
  <c r="C4225" i="7"/>
  <c r="D4225" i="7" s="1"/>
  <c r="F4231" i="1" s="1"/>
  <c r="G4231" i="1" s="1"/>
  <c r="C4204" i="7"/>
  <c r="D4204" i="7" s="1"/>
  <c r="C4212" i="7"/>
  <c r="D4212" i="7" s="1"/>
  <c r="C4220" i="7"/>
  <c r="D4220" i="7" s="1"/>
  <c r="C4228" i="7"/>
  <c r="D4228" i="7" s="1"/>
  <c r="C4202" i="7"/>
  <c r="D4202" i="7" s="1"/>
  <c r="F4208" i="1" s="1"/>
  <c r="G4208" i="1" s="1"/>
  <c r="C4218" i="7"/>
  <c r="D4218" i="7" s="1"/>
  <c r="F4224" i="1" s="1"/>
  <c r="G4224" i="1" s="1"/>
  <c r="C4203" i="7"/>
  <c r="D4203" i="7" s="1"/>
  <c r="C4219" i="7"/>
  <c r="D4219" i="7" s="1"/>
  <c r="C4205" i="7"/>
  <c r="D4205" i="7" s="1"/>
  <c r="F4211" i="1" s="1"/>
  <c r="G4211" i="1" s="1"/>
  <c r="C4221" i="7"/>
  <c r="D4221" i="7" s="1"/>
  <c r="F4227" i="1" s="1"/>
  <c r="G4227" i="1" s="1"/>
  <c r="C4214" i="7"/>
  <c r="D4214" i="7" s="1"/>
  <c r="F4220" i="1" s="1"/>
  <c r="G4220" i="1" s="1"/>
  <c r="C4222" i="7"/>
  <c r="D4222" i="7" s="1"/>
  <c r="F4228" i="1" s="1"/>
  <c r="G4228" i="1" s="1"/>
  <c r="C4229" i="7"/>
  <c r="D4229" i="7" s="1"/>
  <c r="F4235" i="1" s="1"/>
  <c r="G4235" i="1" s="1"/>
  <c r="C4226" i="7"/>
  <c r="D4226" i="7" s="1"/>
  <c r="F4232" i="1" s="1"/>
  <c r="G4232" i="1" s="1"/>
  <c r="C4227" i="7"/>
  <c r="D4227" i="7" s="1"/>
  <c r="C4206" i="7"/>
  <c r="D4206" i="7" s="1"/>
  <c r="F4212" i="1" s="1"/>
  <c r="G4212" i="1" s="1"/>
  <c r="C4210" i="7"/>
  <c r="D4210" i="7" s="1"/>
  <c r="F4216" i="1" s="1"/>
  <c r="G4216" i="1" s="1"/>
  <c r="C4230" i="7"/>
  <c r="D4230" i="7" s="1"/>
  <c r="F4236" i="1" s="1"/>
  <c r="G4236" i="1" s="1"/>
  <c r="C4211" i="7"/>
  <c r="D4211" i="7" s="1"/>
  <c r="C4213" i="7"/>
  <c r="D4213" i="7" s="1"/>
  <c r="F4219" i="1" s="1"/>
  <c r="G4219" i="1" s="1"/>
  <c r="D117" i="6"/>
  <c r="C3476" i="7"/>
  <c r="D3476" i="7" s="1"/>
  <c r="C3484" i="7"/>
  <c r="D3484" i="7" s="1"/>
  <c r="C3492" i="7"/>
  <c r="D3492" i="7" s="1"/>
  <c r="C3500" i="7"/>
  <c r="D3500" i="7" s="1"/>
  <c r="C3478" i="7"/>
  <c r="D3478" i="7" s="1"/>
  <c r="C3486" i="7"/>
  <c r="D3486" i="7" s="1"/>
  <c r="C3494" i="7"/>
  <c r="D3494" i="7" s="1"/>
  <c r="C3472" i="7"/>
  <c r="D3472" i="7" s="1"/>
  <c r="F3478" i="1" s="1"/>
  <c r="G3478" i="1" s="1"/>
  <c r="C3480" i="7"/>
  <c r="D3480" i="7" s="1"/>
  <c r="F3486" i="1" s="1"/>
  <c r="G3486" i="1" s="1"/>
  <c r="C3488" i="7"/>
  <c r="D3488" i="7" s="1"/>
  <c r="F3494" i="1" s="1"/>
  <c r="G3494" i="1" s="1"/>
  <c r="C3496" i="7"/>
  <c r="D3496" i="7" s="1"/>
  <c r="F3502" i="1" s="1"/>
  <c r="G3502" i="1" s="1"/>
  <c r="C3477" i="7"/>
  <c r="D3477" i="7" s="1"/>
  <c r="F3483" i="1" s="1"/>
  <c r="G3483" i="1" s="1"/>
  <c r="C3490" i="7"/>
  <c r="D3490" i="7" s="1"/>
  <c r="F3496" i="1" s="1"/>
  <c r="G3496" i="1" s="1"/>
  <c r="C3479" i="7"/>
  <c r="D3479" i="7" s="1"/>
  <c r="F3485" i="1" s="1"/>
  <c r="G3485" i="1" s="1"/>
  <c r="C3491" i="7"/>
  <c r="D3491" i="7" s="1"/>
  <c r="C3481" i="7"/>
  <c r="D3481" i="7" s="1"/>
  <c r="F3487" i="1" s="1"/>
  <c r="G3487" i="1" s="1"/>
  <c r="C3493" i="7"/>
  <c r="D3493" i="7" s="1"/>
  <c r="F3499" i="1" s="1"/>
  <c r="G3499" i="1" s="1"/>
  <c r="C3473" i="7"/>
  <c r="D3473" i="7" s="1"/>
  <c r="F3479" i="1" s="1"/>
  <c r="G3479" i="1" s="1"/>
  <c r="C3485" i="7"/>
  <c r="D3485" i="7" s="1"/>
  <c r="F3491" i="1" s="1"/>
  <c r="G3491" i="1" s="1"/>
  <c r="C3498" i="7"/>
  <c r="D3498" i="7" s="1"/>
  <c r="F3504" i="1" s="1"/>
  <c r="G3504" i="1" s="1"/>
  <c r="C3495" i="7"/>
  <c r="D3495" i="7" s="1"/>
  <c r="C3471" i="7"/>
  <c r="D3471" i="7" s="1"/>
  <c r="C3497" i="7"/>
  <c r="D3497" i="7" s="1"/>
  <c r="F3503" i="1" s="1"/>
  <c r="G3503" i="1" s="1"/>
  <c r="C3474" i="7"/>
  <c r="D3474" i="7" s="1"/>
  <c r="F3480" i="1" s="1"/>
  <c r="G3480" i="1" s="1"/>
  <c r="C3499" i="7"/>
  <c r="D3499" i="7" s="1"/>
  <c r="C3487" i="7"/>
  <c r="D3487" i="7" s="1"/>
  <c r="F3493" i="1" s="1"/>
  <c r="G3493" i="1" s="1"/>
  <c r="C3475" i="7"/>
  <c r="D3475" i="7" s="1"/>
  <c r="C3489" i="7"/>
  <c r="D3489" i="7" s="1"/>
  <c r="F3495" i="1" s="1"/>
  <c r="G3495" i="1" s="1"/>
  <c r="C3482" i="7"/>
  <c r="D3482" i="7" s="1"/>
  <c r="F3488" i="1" s="1"/>
  <c r="G3488" i="1" s="1"/>
  <c r="C3483" i="7"/>
  <c r="D3483" i="7" s="1"/>
  <c r="C3501" i="7"/>
  <c r="D3501" i="7" s="1"/>
  <c r="F3507" i="1" s="1"/>
  <c r="G3507" i="1" s="1"/>
  <c r="D85" i="6"/>
  <c r="C2500" i="7"/>
  <c r="D2500" i="7" s="1"/>
  <c r="C2508" i="7"/>
  <c r="D2508" i="7" s="1"/>
  <c r="F2514" i="1" s="1"/>
  <c r="G2514" i="1" s="1"/>
  <c r="C2516" i="7"/>
  <c r="D2516" i="7" s="1"/>
  <c r="C2524" i="7"/>
  <c r="D2524" i="7" s="1"/>
  <c r="C2501" i="7"/>
  <c r="D2501" i="7" s="1"/>
  <c r="F2507" i="1" s="1"/>
  <c r="G2507" i="1" s="1"/>
  <c r="C2509" i="7"/>
  <c r="D2509" i="7" s="1"/>
  <c r="F2515" i="1" s="1"/>
  <c r="G2515" i="1" s="1"/>
  <c r="C2517" i="7"/>
  <c r="D2517" i="7" s="1"/>
  <c r="F2523" i="1" s="1"/>
  <c r="G2523" i="1" s="1"/>
  <c r="C2525" i="7"/>
  <c r="D2525" i="7" s="1"/>
  <c r="F2531" i="1" s="1"/>
  <c r="G2531" i="1" s="1"/>
  <c r="C2502" i="7"/>
  <c r="D2502" i="7" s="1"/>
  <c r="C2510" i="7"/>
  <c r="D2510" i="7" s="1"/>
  <c r="C2518" i="7"/>
  <c r="D2518" i="7" s="1"/>
  <c r="C2526" i="7"/>
  <c r="D2526" i="7" s="1"/>
  <c r="C2504" i="7"/>
  <c r="D2504" i="7" s="1"/>
  <c r="F2510" i="1" s="1"/>
  <c r="G2510" i="1" s="1"/>
  <c r="C2512" i="7"/>
  <c r="D2512" i="7" s="1"/>
  <c r="F2518" i="1" s="1"/>
  <c r="G2518" i="1" s="1"/>
  <c r="C2520" i="7"/>
  <c r="D2520" i="7" s="1"/>
  <c r="F2526" i="1" s="1"/>
  <c r="G2526" i="1" s="1"/>
  <c r="C2528" i="7"/>
  <c r="D2528" i="7" s="1"/>
  <c r="F2534" i="1" s="1"/>
  <c r="G2534" i="1" s="1"/>
  <c r="C2503" i="7"/>
  <c r="D2503" i="7" s="1"/>
  <c r="C2519" i="7"/>
  <c r="D2519" i="7" s="1"/>
  <c r="F2525" i="1" s="1"/>
  <c r="G2525" i="1" s="1"/>
  <c r="C2505" i="7"/>
  <c r="D2505" i="7" s="1"/>
  <c r="F2511" i="1" s="1"/>
  <c r="G2511" i="1" s="1"/>
  <c r="C2521" i="7"/>
  <c r="D2521" i="7" s="1"/>
  <c r="F2527" i="1" s="1"/>
  <c r="G2527" i="1" s="1"/>
  <c r="C2506" i="7"/>
  <c r="D2506" i="7" s="1"/>
  <c r="F2512" i="1" s="1"/>
  <c r="G2512" i="1" s="1"/>
  <c r="C2522" i="7"/>
  <c r="D2522" i="7" s="1"/>
  <c r="F2528" i="1" s="1"/>
  <c r="G2528" i="1" s="1"/>
  <c r="C2513" i="7"/>
  <c r="D2513" i="7" s="1"/>
  <c r="F2519" i="1" s="1"/>
  <c r="G2519" i="1" s="1"/>
  <c r="C2507" i="7"/>
  <c r="D2507" i="7" s="1"/>
  <c r="C2511" i="7"/>
  <c r="D2511" i="7" s="1"/>
  <c r="C2514" i="7"/>
  <c r="D2514" i="7" s="1"/>
  <c r="F2520" i="1" s="1"/>
  <c r="G2520" i="1" s="1"/>
  <c r="C2515" i="7"/>
  <c r="D2515" i="7" s="1"/>
  <c r="C2523" i="7"/>
  <c r="D2523" i="7" s="1"/>
  <c r="C2527" i="7"/>
  <c r="D2527" i="7" s="1"/>
  <c r="F2533" i="1" s="1"/>
  <c r="G2533" i="1" s="1"/>
  <c r="C2499" i="7"/>
  <c r="D2499" i="7" s="1"/>
  <c r="D53" i="6"/>
  <c r="C1529" i="7"/>
  <c r="D1529" i="7" s="1"/>
  <c r="F1535" i="1" s="1"/>
  <c r="G1535" i="1" s="1"/>
  <c r="C1537" i="7"/>
  <c r="D1537" i="7" s="1"/>
  <c r="F1543" i="1" s="1"/>
  <c r="G1543" i="1" s="1"/>
  <c r="C1545" i="7"/>
  <c r="D1545" i="7" s="1"/>
  <c r="F1551" i="1" s="1"/>
  <c r="G1551" i="1" s="1"/>
  <c r="C1553" i="7"/>
  <c r="D1553" i="7" s="1"/>
  <c r="F1559" i="1" s="1"/>
  <c r="G1559" i="1" s="1"/>
  <c r="C1530" i="7"/>
  <c r="D1530" i="7" s="1"/>
  <c r="F1536" i="1" s="1"/>
  <c r="G1536" i="1" s="1"/>
  <c r="C1538" i="7"/>
  <c r="D1538" i="7" s="1"/>
  <c r="F1544" i="1" s="1"/>
  <c r="G1544" i="1" s="1"/>
  <c r="C1546" i="7"/>
  <c r="D1546" i="7" s="1"/>
  <c r="F1552" i="1" s="1"/>
  <c r="G1552" i="1" s="1"/>
  <c r="C1523" i="7"/>
  <c r="D1523" i="7" s="1"/>
  <c r="C1531" i="7"/>
  <c r="D1531" i="7" s="1"/>
  <c r="C1539" i="7"/>
  <c r="D1539" i="7" s="1"/>
  <c r="C1547" i="7"/>
  <c r="D1547" i="7" s="1"/>
  <c r="C1524" i="7"/>
  <c r="D1524" i="7" s="1"/>
  <c r="C1532" i="7"/>
  <c r="D1532" i="7" s="1"/>
  <c r="C1540" i="7"/>
  <c r="D1540" i="7" s="1"/>
  <c r="C1548" i="7"/>
  <c r="D1548" i="7" s="1"/>
  <c r="C1533" i="7"/>
  <c r="D1533" i="7" s="1"/>
  <c r="F1539" i="1" s="1"/>
  <c r="G1539" i="1" s="1"/>
  <c r="C1549" i="7"/>
  <c r="D1549" i="7" s="1"/>
  <c r="F1555" i="1" s="1"/>
  <c r="G1555" i="1" s="1"/>
  <c r="C1534" i="7"/>
  <c r="D1534" i="7" s="1"/>
  <c r="F1540" i="1" s="1"/>
  <c r="G1540" i="1" s="1"/>
  <c r="C1550" i="7"/>
  <c r="D1550" i="7" s="1"/>
  <c r="C1535" i="7"/>
  <c r="D1535" i="7" s="1"/>
  <c r="C1551" i="7"/>
  <c r="D1551" i="7" s="1"/>
  <c r="C1525" i="7"/>
  <c r="D1525" i="7" s="1"/>
  <c r="F1531" i="1" s="1"/>
  <c r="G1531" i="1" s="1"/>
  <c r="C1541" i="7"/>
  <c r="D1541" i="7" s="1"/>
  <c r="F1547" i="1" s="1"/>
  <c r="G1547" i="1" s="1"/>
  <c r="C1536" i="7"/>
  <c r="D1536" i="7" s="1"/>
  <c r="C1542" i="7"/>
  <c r="D1542" i="7" s="1"/>
  <c r="F1548" i="1" s="1"/>
  <c r="G1548" i="1" s="1"/>
  <c r="C1543" i="7"/>
  <c r="D1543" i="7" s="1"/>
  <c r="C1526" i="7"/>
  <c r="D1526" i="7" s="1"/>
  <c r="C1527" i="7"/>
  <c r="D1527" i="7" s="1"/>
  <c r="C1528" i="7"/>
  <c r="D1528" i="7" s="1"/>
  <c r="C1544" i="7"/>
  <c r="D1544" i="7" s="1"/>
  <c r="C1552" i="7"/>
  <c r="D1552" i="7" s="1"/>
  <c r="D283" i="6"/>
  <c r="C8530" i="7"/>
  <c r="D8530" i="7" s="1"/>
  <c r="F8536" i="1" s="1"/>
  <c r="G8536" i="1" s="1"/>
  <c r="C8538" i="7"/>
  <c r="D8538" i="7" s="1"/>
  <c r="F8544" i="1" s="1"/>
  <c r="G8544" i="1" s="1"/>
  <c r="C8546" i="7"/>
  <c r="D8546" i="7" s="1"/>
  <c r="F8552" i="1" s="1"/>
  <c r="G8552" i="1" s="1"/>
  <c r="C8554" i="7"/>
  <c r="D8554" i="7" s="1"/>
  <c r="F8560" i="1" s="1"/>
  <c r="G8560" i="1" s="1"/>
  <c r="C8541" i="7"/>
  <c r="D8541" i="7" s="1"/>
  <c r="F8547" i="1" s="1"/>
  <c r="G8547" i="1" s="1"/>
  <c r="C8531" i="7"/>
  <c r="D8531" i="7" s="1"/>
  <c r="F8537" i="1" s="1"/>
  <c r="G8537" i="1" s="1"/>
  <c r="C8539" i="7"/>
  <c r="D8539" i="7" s="1"/>
  <c r="F8545" i="1" s="1"/>
  <c r="G8545" i="1" s="1"/>
  <c r="C8547" i="7"/>
  <c r="D8547" i="7" s="1"/>
  <c r="F8553" i="1" s="1"/>
  <c r="G8553" i="1" s="1"/>
  <c r="C8525" i="7"/>
  <c r="D8525" i="7" s="1"/>
  <c r="F8531" i="1" s="1"/>
  <c r="G8531" i="1" s="1"/>
  <c r="C8549" i="7"/>
  <c r="D8549" i="7" s="1"/>
  <c r="F8555" i="1" s="1"/>
  <c r="G8555" i="1" s="1"/>
  <c r="C8534" i="7"/>
  <c r="D8534" i="7" s="1"/>
  <c r="F8540" i="1" s="1"/>
  <c r="G8540" i="1" s="1"/>
  <c r="C8550" i="7"/>
  <c r="D8550" i="7" s="1"/>
  <c r="F8556" i="1" s="1"/>
  <c r="G8556" i="1" s="1"/>
  <c r="C8529" i="7"/>
  <c r="D8529" i="7" s="1"/>
  <c r="F8535" i="1" s="1"/>
  <c r="G8535" i="1" s="1"/>
  <c r="C8553" i="7"/>
  <c r="D8553" i="7" s="1"/>
  <c r="F8559" i="1" s="1"/>
  <c r="G8559" i="1" s="1"/>
  <c r="C8524" i="7"/>
  <c r="D8524" i="7" s="1"/>
  <c r="F8530" i="1" s="1"/>
  <c r="G8530" i="1" s="1"/>
  <c r="C8532" i="7"/>
  <c r="D8532" i="7" s="1"/>
  <c r="F8538" i="1" s="1"/>
  <c r="G8538" i="1" s="1"/>
  <c r="C8540" i="7"/>
  <c r="D8540" i="7" s="1"/>
  <c r="F8546" i="1" s="1"/>
  <c r="G8546" i="1" s="1"/>
  <c r="C8548" i="7"/>
  <c r="D8548" i="7" s="1"/>
  <c r="F8554" i="1" s="1"/>
  <c r="G8554" i="1" s="1"/>
  <c r="C8533" i="7"/>
  <c r="D8533" i="7" s="1"/>
  <c r="F8539" i="1" s="1"/>
  <c r="G8539" i="1" s="1"/>
  <c r="C8526" i="7"/>
  <c r="D8526" i="7" s="1"/>
  <c r="F8532" i="1" s="1"/>
  <c r="G8532" i="1" s="1"/>
  <c r="C8542" i="7"/>
  <c r="D8542" i="7" s="1"/>
  <c r="F8548" i="1" s="1"/>
  <c r="G8548" i="1" s="1"/>
  <c r="C8545" i="7"/>
  <c r="D8545" i="7" s="1"/>
  <c r="F8551" i="1" s="1"/>
  <c r="G8551" i="1" s="1"/>
  <c r="C8527" i="7"/>
  <c r="D8527" i="7" s="1"/>
  <c r="F8533" i="1" s="1"/>
  <c r="G8533" i="1" s="1"/>
  <c r="C8535" i="7"/>
  <c r="D8535" i="7" s="1"/>
  <c r="F8541" i="1" s="1"/>
  <c r="G8541" i="1" s="1"/>
  <c r="C8543" i="7"/>
  <c r="D8543" i="7" s="1"/>
  <c r="F8549" i="1" s="1"/>
  <c r="G8549" i="1" s="1"/>
  <c r="C8551" i="7"/>
  <c r="D8551" i="7" s="1"/>
  <c r="F8557" i="1" s="1"/>
  <c r="G8557" i="1" s="1"/>
  <c r="C8528" i="7"/>
  <c r="D8528" i="7" s="1"/>
  <c r="F8534" i="1" s="1"/>
  <c r="G8534" i="1" s="1"/>
  <c r="C8536" i="7"/>
  <c r="D8536" i="7" s="1"/>
  <c r="F8542" i="1" s="1"/>
  <c r="G8542" i="1" s="1"/>
  <c r="C8544" i="7"/>
  <c r="D8544" i="7" s="1"/>
  <c r="F8550" i="1" s="1"/>
  <c r="G8550" i="1" s="1"/>
  <c r="C8552" i="7"/>
  <c r="D8552" i="7" s="1"/>
  <c r="F8558" i="1" s="1"/>
  <c r="G8558" i="1" s="1"/>
  <c r="C8537" i="7"/>
  <c r="D8537" i="7" s="1"/>
  <c r="F8543" i="1" s="1"/>
  <c r="G8543" i="1" s="1"/>
  <c r="D267" i="6"/>
  <c r="C8042" i="7"/>
  <c r="D8042" i="7" s="1"/>
  <c r="F8048" i="1" s="1"/>
  <c r="G8048" i="1" s="1"/>
  <c r="C8050" i="7"/>
  <c r="D8050" i="7" s="1"/>
  <c r="F8056" i="1" s="1"/>
  <c r="G8056" i="1" s="1"/>
  <c r="C8058" i="7"/>
  <c r="D8058" i="7" s="1"/>
  <c r="F8064" i="1" s="1"/>
  <c r="G8064" i="1" s="1"/>
  <c r="C8066" i="7"/>
  <c r="D8066" i="7" s="1"/>
  <c r="F8072" i="1" s="1"/>
  <c r="G8072" i="1" s="1"/>
  <c r="C8061" i="7"/>
  <c r="D8061" i="7" s="1"/>
  <c r="F8067" i="1" s="1"/>
  <c r="G8067" i="1" s="1"/>
  <c r="C8043" i="7"/>
  <c r="D8043" i="7" s="1"/>
  <c r="F8049" i="1" s="1"/>
  <c r="G8049" i="1" s="1"/>
  <c r="C8051" i="7"/>
  <c r="D8051" i="7" s="1"/>
  <c r="F8057" i="1" s="1"/>
  <c r="G8057" i="1" s="1"/>
  <c r="C8059" i="7"/>
  <c r="D8059" i="7" s="1"/>
  <c r="F8065" i="1" s="1"/>
  <c r="G8065" i="1" s="1"/>
  <c r="C8067" i="7"/>
  <c r="D8067" i="7" s="1"/>
  <c r="F8073" i="1" s="1"/>
  <c r="G8073" i="1" s="1"/>
  <c r="C8053" i="7"/>
  <c r="D8053" i="7" s="1"/>
  <c r="F8059" i="1" s="1"/>
  <c r="G8059" i="1" s="1"/>
  <c r="C8046" i="7"/>
  <c r="D8046" i="7" s="1"/>
  <c r="F8052" i="1" s="1"/>
  <c r="G8052" i="1" s="1"/>
  <c r="C8062" i="7"/>
  <c r="D8062" i="7" s="1"/>
  <c r="F8068" i="1" s="1"/>
  <c r="G8068" i="1" s="1"/>
  <c r="C8057" i="7"/>
  <c r="D8057" i="7" s="1"/>
  <c r="F8063" i="1" s="1"/>
  <c r="G8063" i="1" s="1"/>
  <c r="C8044" i="7"/>
  <c r="D8044" i="7" s="1"/>
  <c r="F8050" i="1" s="1"/>
  <c r="G8050" i="1" s="1"/>
  <c r="C8052" i="7"/>
  <c r="D8052" i="7" s="1"/>
  <c r="F8058" i="1" s="1"/>
  <c r="G8058" i="1" s="1"/>
  <c r="C8060" i="7"/>
  <c r="D8060" i="7" s="1"/>
  <c r="F8066" i="1" s="1"/>
  <c r="G8066" i="1" s="1"/>
  <c r="C8068" i="7"/>
  <c r="D8068" i="7" s="1"/>
  <c r="F8074" i="1" s="1"/>
  <c r="G8074" i="1" s="1"/>
  <c r="C8045" i="7"/>
  <c r="D8045" i="7" s="1"/>
  <c r="F8051" i="1" s="1"/>
  <c r="G8051" i="1" s="1"/>
  <c r="C8038" i="7"/>
  <c r="D8038" i="7" s="1"/>
  <c r="F8044" i="1" s="1"/>
  <c r="G8044" i="1" s="1"/>
  <c r="C8054" i="7"/>
  <c r="D8054" i="7" s="1"/>
  <c r="F8060" i="1" s="1"/>
  <c r="G8060" i="1" s="1"/>
  <c r="C8049" i="7"/>
  <c r="D8049" i="7" s="1"/>
  <c r="F8055" i="1" s="1"/>
  <c r="G8055" i="1" s="1"/>
  <c r="C8039" i="7"/>
  <c r="D8039" i="7" s="1"/>
  <c r="F8045" i="1" s="1"/>
  <c r="G8045" i="1" s="1"/>
  <c r="C8047" i="7"/>
  <c r="D8047" i="7" s="1"/>
  <c r="F8053" i="1" s="1"/>
  <c r="G8053" i="1" s="1"/>
  <c r="C8055" i="7"/>
  <c r="D8055" i="7" s="1"/>
  <c r="F8061" i="1" s="1"/>
  <c r="G8061" i="1" s="1"/>
  <c r="C8063" i="7"/>
  <c r="D8063" i="7" s="1"/>
  <c r="F8069" i="1" s="1"/>
  <c r="G8069" i="1" s="1"/>
  <c r="C8040" i="7"/>
  <c r="D8040" i="7" s="1"/>
  <c r="F8046" i="1" s="1"/>
  <c r="G8046" i="1" s="1"/>
  <c r="C8048" i="7"/>
  <c r="D8048" i="7" s="1"/>
  <c r="F8054" i="1" s="1"/>
  <c r="G8054" i="1" s="1"/>
  <c r="C8056" i="7"/>
  <c r="D8056" i="7" s="1"/>
  <c r="F8062" i="1" s="1"/>
  <c r="G8062" i="1" s="1"/>
  <c r="C8064" i="7"/>
  <c r="D8064" i="7" s="1"/>
  <c r="F8070" i="1" s="1"/>
  <c r="G8070" i="1" s="1"/>
  <c r="C8041" i="7"/>
  <c r="D8041" i="7" s="1"/>
  <c r="F8047" i="1" s="1"/>
  <c r="G8047" i="1" s="1"/>
  <c r="C8065" i="7"/>
  <c r="D8065" i="7" s="1"/>
  <c r="F8071" i="1" s="1"/>
  <c r="G8071" i="1" s="1"/>
  <c r="D251" i="6"/>
  <c r="C7552" i="7"/>
  <c r="D7552" i="7" s="1"/>
  <c r="F7558" i="1" s="1"/>
  <c r="G7558" i="1" s="1"/>
  <c r="C7560" i="7"/>
  <c r="D7560" i="7" s="1"/>
  <c r="F7566" i="1" s="1"/>
  <c r="G7566" i="1" s="1"/>
  <c r="C7568" i="7"/>
  <c r="D7568" i="7" s="1"/>
  <c r="F7574" i="1" s="1"/>
  <c r="G7574" i="1" s="1"/>
  <c r="C7576" i="7"/>
  <c r="D7576" i="7" s="1"/>
  <c r="F7582" i="1" s="1"/>
  <c r="G7582" i="1" s="1"/>
  <c r="C7553" i="7"/>
  <c r="D7553" i="7" s="1"/>
  <c r="F7559" i="1" s="1"/>
  <c r="G7559" i="1" s="1"/>
  <c r="C7561" i="7"/>
  <c r="D7561" i="7" s="1"/>
  <c r="F7567" i="1" s="1"/>
  <c r="G7567" i="1" s="1"/>
  <c r="C7569" i="7"/>
  <c r="D7569" i="7" s="1"/>
  <c r="F7575" i="1" s="1"/>
  <c r="G7575" i="1" s="1"/>
  <c r="C7577" i="7"/>
  <c r="D7577" i="7" s="1"/>
  <c r="F7583" i="1" s="1"/>
  <c r="G7583" i="1" s="1"/>
  <c r="C7556" i="7"/>
  <c r="D7556" i="7" s="1"/>
  <c r="F7562" i="1" s="1"/>
  <c r="G7562" i="1" s="1"/>
  <c r="C7564" i="7"/>
  <c r="D7564" i="7" s="1"/>
  <c r="F7570" i="1" s="1"/>
  <c r="G7570" i="1" s="1"/>
  <c r="C7572" i="7"/>
  <c r="D7572" i="7" s="1"/>
  <c r="F7578" i="1" s="1"/>
  <c r="G7578" i="1" s="1"/>
  <c r="C7580" i="7"/>
  <c r="D7580" i="7" s="1"/>
  <c r="F7586" i="1" s="1"/>
  <c r="G7586" i="1" s="1"/>
  <c r="C7557" i="7"/>
  <c r="D7557" i="7" s="1"/>
  <c r="F7563" i="1" s="1"/>
  <c r="G7563" i="1" s="1"/>
  <c r="C7570" i="7"/>
  <c r="D7570" i="7" s="1"/>
  <c r="F7576" i="1" s="1"/>
  <c r="G7576" i="1" s="1"/>
  <c r="C7562" i="7"/>
  <c r="D7562" i="7" s="1"/>
  <c r="F7568" i="1" s="1"/>
  <c r="G7568" i="1" s="1"/>
  <c r="C7558" i="7"/>
  <c r="D7558" i="7" s="1"/>
  <c r="F7564" i="1" s="1"/>
  <c r="G7564" i="1" s="1"/>
  <c r="C7571" i="7"/>
  <c r="D7571" i="7" s="1"/>
  <c r="F7577" i="1" s="1"/>
  <c r="G7577" i="1" s="1"/>
  <c r="C7575" i="7"/>
  <c r="D7575" i="7" s="1"/>
  <c r="F7581" i="1" s="1"/>
  <c r="G7581" i="1" s="1"/>
  <c r="C7567" i="7"/>
  <c r="D7567" i="7" s="1"/>
  <c r="F7573" i="1" s="1"/>
  <c r="G7573" i="1" s="1"/>
  <c r="C7559" i="7"/>
  <c r="D7559" i="7" s="1"/>
  <c r="F7565" i="1" s="1"/>
  <c r="G7565" i="1" s="1"/>
  <c r="C7573" i="7"/>
  <c r="D7573" i="7" s="1"/>
  <c r="F7579" i="1" s="1"/>
  <c r="G7579" i="1" s="1"/>
  <c r="C7574" i="7"/>
  <c r="D7574" i="7" s="1"/>
  <c r="F7580" i="1" s="1"/>
  <c r="G7580" i="1" s="1"/>
  <c r="C7563" i="7"/>
  <c r="D7563" i="7" s="1"/>
  <c r="F7569" i="1" s="1"/>
  <c r="G7569" i="1" s="1"/>
  <c r="C7551" i="7"/>
  <c r="D7551" i="7" s="1"/>
  <c r="F7557" i="1" s="1"/>
  <c r="G7557" i="1" s="1"/>
  <c r="C7565" i="7"/>
  <c r="D7565" i="7" s="1"/>
  <c r="F7571" i="1" s="1"/>
  <c r="G7571" i="1" s="1"/>
  <c r="C7578" i="7"/>
  <c r="D7578" i="7" s="1"/>
  <c r="F7584" i="1" s="1"/>
  <c r="G7584" i="1" s="1"/>
  <c r="C7554" i="7"/>
  <c r="D7554" i="7" s="1"/>
  <c r="F7560" i="1" s="1"/>
  <c r="G7560" i="1" s="1"/>
  <c r="C7566" i="7"/>
  <c r="D7566" i="7" s="1"/>
  <c r="F7572" i="1" s="1"/>
  <c r="G7572" i="1" s="1"/>
  <c r="C7579" i="7"/>
  <c r="D7579" i="7" s="1"/>
  <c r="F7585" i="1" s="1"/>
  <c r="G7585" i="1" s="1"/>
  <c r="C7555" i="7"/>
  <c r="D7555" i="7" s="1"/>
  <c r="F7561" i="1" s="1"/>
  <c r="G7561" i="1" s="1"/>
  <c r="D235" i="6"/>
  <c r="C7064" i="7"/>
  <c r="D7064" i="7" s="1"/>
  <c r="F7070" i="1" s="1"/>
  <c r="G7070" i="1" s="1"/>
  <c r="C7072" i="7"/>
  <c r="D7072" i="7" s="1"/>
  <c r="F7078" i="1" s="1"/>
  <c r="G7078" i="1" s="1"/>
  <c r="C7080" i="7"/>
  <c r="D7080" i="7" s="1"/>
  <c r="F7086" i="1" s="1"/>
  <c r="G7086" i="1" s="1"/>
  <c r="C7088" i="7"/>
  <c r="D7088" i="7" s="1"/>
  <c r="F7094" i="1" s="1"/>
  <c r="G7094" i="1" s="1"/>
  <c r="C7065" i="7"/>
  <c r="D7065" i="7" s="1"/>
  <c r="F7071" i="1" s="1"/>
  <c r="G7071" i="1" s="1"/>
  <c r="C7073" i="7"/>
  <c r="D7073" i="7" s="1"/>
  <c r="F7079" i="1" s="1"/>
  <c r="G7079" i="1" s="1"/>
  <c r="C7081" i="7"/>
  <c r="D7081" i="7" s="1"/>
  <c r="F7087" i="1" s="1"/>
  <c r="G7087" i="1" s="1"/>
  <c r="C7089" i="7"/>
  <c r="D7089" i="7" s="1"/>
  <c r="F7095" i="1" s="1"/>
  <c r="G7095" i="1" s="1"/>
  <c r="C7068" i="7"/>
  <c r="D7068" i="7" s="1"/>
  <c r="F7074" i="1" s="1"/>
  <c r="G7074" i="1" s="1"/>
  <c r="C7076" i="7"/>
  <c r="D7076" i="7" s="1"/>
  <c r="F7082" i="1" s="1"/>
  <c r="G7082" i="1" s="1"/>
  <c r="C7084" i="7"/>
  <c r="D7084" i="7" s="1"/>
  <c r="F7090" i="1" s="1"/>
  <c r="G7090" i="1" s="1"/>
  <c r="C7092" i="7"/>
  <c r="D7092" i="7" s="1"/>
  <c r="F7098" i="1" s="1"/>
  <c r="G7098" i="1" s="1"/>
  <c r="C7070" i="7"/>
  <c r="D7070" i="7" s="1"/>
  <c r="F7076" i="1" s="1"/>
  <c r="G7076" i="1" s="1"/>
  <c r="C7083" i="7"/>
  <c r="D7083" i="7" s="1"/>
  <c r="F7089" i="1" s="1"/>
  <c r="G7089" i="1" s="1"/>
  <c r="C7071" i="7"/>
  <c r="D7071" i="7" s="1"/>
  <c r="F7077" i="1" s="1"/>
  <c r="G7077" i="1" s="1"/>
  <c r="C7085" i="7"/>
  <c r="D7085" i="7" s="1"/>
  <c r="F7091" i="1" s="1"/>
  <c r="G7091" i="1" s="1"/>
  <c r="C7075" i="7"/>
  <c r="D7075" i="7" s="1"/>
  <c r="F7081" i="1" s="1"/>
  <c r="G7081" i="1" s="1"/>
  <c r="C7063" i="7"/>
  <c r="D7063" i="7" s="1"/>
  <c r="F7069" i="1" s="1"/>
  <c r="G7069" i="1" s="1"/>
  <c r="C7090" i="7"/>
  <c r="D7090" i="7" s="1"/>
  <c r="F7096" i="1" s="1"/>
  <c r="G7096" i="1" s="1"/>
  <c r="C7069" i="7"/>
  <c r="D7069" i="7" s="1"/>
  <c r="F7075" i="1" s="1"/>
  <c r="G7075" i="1" s="1"/>
  <c r="C7074" i="7"/>
  <c r="D7074" i="7" s="1"/>
  <c r="F7080" i="1" s="1"/>
  <c r="G7080" i="1" s="1"/>
  <c r="C7086" i="7"/>
  <c r="D7086" i="7" s="1"/>
  <c r="F7092" i="1" s="1"/>
  <c r="G7092" i="1" s="1"/>
  <c r="C7087" i="7"/>
  <c r="D7087" i="7" s="1"/>
  <c r="F7093" i="1" s="1"/>
  <c r="G7093" i="1" s="1"/>
  <c r="C7077" i="7"/>
  <c r="D7077" i="7" s="1"/>
  <c r="F7083" i="1" s="1"/>
  <c r="G7083" i="1" s="1"/>
  <c r="C7082" i="7"/>
  <c r="D7082" i="7" s="1"/>
  <c r="F7088" i="1" s="1"/>
  <c r="G7088" i="1" s="1"/>
  <c r="C7066" i="7"/>
  <c r="D7066" i="7" s="1"/>
  <c r="F7072" i="1" s="1"/>
  <c r="G7072" i="1" s="1"/>
  <c r="C7078" i="7"/>
  <c r="D7078" i="7" s="1"/>
  <c r="F7084" i="1" s="1"/>
  <c r="G7084" i="1" s="1"/>
  <c r="C7091" i="7"/>
  <c r="D7091" i="7" s="1"/>
  <c r="F7097" i="1" s="1"/>
  <c r="G7097" i="1" s="1"/>
  <c r="C7067" i="7"/>
  <c r="D7067" i="7" s="1"/>
  <c r="F7073" i="1" s="1"/>
  <c r="G7073" i="1" s="1"/>
  <c r="C7079" i="7"/>
  <c r="D7079" i="7" s="1"/>
  <c r="F7085" i="1" s="1"/>
  <c r="G7085" i="1" s="1"/>
  <c r="C7093" i="7"/>
  <c r="D7093" i="7" s="1"/>
  <c r="F7099" i="1" s="1"/>
  <c r="G7099" i="1" s="1"/>
  <c r="D211" i="6"/>
  <c r="C6336" i="7"/>
  <c r="D6336" i="7" s="1"/>
  <c r="F6342" i="1" s="1"/>
  <c r="G6342" i="1" s="1"/>
  <c r="C6344" i="7"/>
  <c r="D6344" i="7" s="1"/>
  <c r="F6350" i="1" s="1"/>
  <c r="G6350" i="1" s="1"/>
  <c r="C6352" i="7"/>
  <c r="D6352" i="7" s="1"/>
  <c r="F6358" i="1" s="1"/>
  <c r="G6358" i="1" s="1"/>
  <c r="C6360" i="7"/>
  <c r="D6360" i="7" s="1"/>
  <c r="F6366" i="1" s="1"/>
  <c r="G6366" i="1" s="1"/>
  <c r="C6337" i="7"/>
  <c r="D6337" i="7" s="1"/>
  <c r="F6343" i="1" s="1"/>
  <c r="G6343" i="1" s="1"/>
  <c r="C6345" i="7"/>
  <c r="D6345" i="7" s="1"/>
  <c r="F6351" i="1" s="1"/>
  <c r="G6351" i="1" s="1"/>
  <c r="C6353" i="7"/>
  <c r="D6353" i="7" s="1"/>
  <c r="F6359" i="1" s="1"/>
  <c r="G6359" i="1" s="1"/>
  <c r="C6361" i="7"/>
  <c r="D6361" i="7" s="1"/>
  <c r="F6367" i="1" s="1"/>
  <c r="G6367" i="1" s="1"/>
  <c r="C6332" i="7"/>
  <c r="D6332" i="7" s="1"/>
  <c r="F6338" i="1" s="1"/>
  <c r="G6338" i="1" s="1"/>
  <c r="C6340" i="7"/>
  <c r="D6340" i="7" s="1"/>
  <c r="F6346" i="1" s="1"/>
  <c r="G6346" i="1" s="1"/>
  <c r="C6348" i="7"/>
  <c r="D6348" i="7" s="1"/>
  <c r="F6354" i="1" s="1"/>
  <c r="G6354" i="1" s="1"/>
  <c r="C6356" i="7"/>
  <c r="D6356" i="7" s="1"/>
  <c r="F6362" i="1" s="1"/>
  <c r="G6362" i="1" s="1"/>
  <c r="C6341" i="7"/>
  <c r="D6341" i="7" s="1"/>
  <c r="F6347" i="1" s="1"/>
  <c r="G6347" i="1" s="1"/>
  <c r="C6354" i="7"/>
  <c r="D6354" i="7" s="1"/>
  <c r="F6360" i="1" s="1"/>
  <c r="G6360" i="1" s="1"/>
  <c r="C6358" i="7"/>
  <c r="D6358" i="7" s="1"/>
  <c r="F6364" i="1" s="1"/>
  <c r="G6364" i="1" s="1"/>
  <c r="C6342" i="7"/>
  <c r="D6342" i="7" s="1"/>
  <c r="F6348" i="1" s="1"/>
  <c r="G6348" i="1" s="1"/>
  <c r="C6355" i="7"/>
  <c r="D6355" i="7" s="1"/>
  <c r="F6361" i="1" s="1"/>
  <c r="G6361" i="1" s="1"/>
  <c r="C6333" i="7"/>
  <c r="D6333" i="7" s="1"/>
  <c r="F6339" i="1" s="1"/>
  <c r="G6339" i="1" s="1"/>
  <c r="C6347" i="7"/>
  <c r="D6347" i="7" s="1"/>
  <c r="F6353" i="1" s="1"/>
  <c r="G6353" i="1" s="1"/>
  <c r="C6339" i="7"/>
  <c r="D6339" i="7" s="1"/>
  <c r="F6345" i="1" s="1"/>
  <c r="G6345" i="1" s="1"/>
  <c r="C6343" i="7"/>
  <c r="D6343" i="7" s="1"/>
  <c r="F6349" i="1" s="1"/>
  <c r="G6349" i="1" s="1"/>
  <c r="C6357" i="7"/>
  <c r="D6357" i="7" s="1"/>
  <c r="F6363" i="1" s="1"/>
  <c r="G6363" i="1" s="1"/>
  <c r="C6346" i="7"/>
  <c r="D6346" i="7" s="1"/>
  <c r="F6352" i="1" s="1"/>
  <c r="G6352" i="1" s="1"/>
  <c r="C6334" i="7"/>
  <c r="D6334" i="7" s="1"/>
  <c r="F6340" i="1" s="1"/>
  <c r="G6340" i="1" s="1"/>
  <c r="C6359" i="7"/>
  <c r="D6359" i="7" s="1"/>
  <c r="F6365" i="1" s="1"/>
  <c r="G6365" i="1" s="1"/>
  <c r="C6351" i="7"/>
  <c r="D6351" i="7" s="1"/>
  <c r="F6357" i="1" s="1"/>
  <c r="G6357" i="1" s="1"/>
  <c r="C6335" i="7"/>
  <c r="D6335" i="7" s="1"/>
  <c r="F6341" i="1" s="1"/>
  <c r="G6341" i="1" s="1"/>
  <c r="C6349" i="7"/>
  <c r="D6349" i="7" s="1"/>
  <c r="F6355" i="1" s="1"/>
  <c r="G6355" i="1" s="1"/>
  <c r="C6362" i="7"/>
  <c r="D6362" i="7" s="1"/>
  <c r="F6368" i="1" s="1"/>
  <c r="G6368" i="1" s="1"/>
  <c r="C6338" i="7"/>
  <c r="D6338" i="7" s="1"/>
  <c r="F6344" i="1" s="1"/>
  <c r="G6344" i="1" s="1"/>
  <c r="C6350" i="7"/>
  <c r="D6350" i="7" s="1"/>
  <c r="F6356" i="1" s="1"/>
  <c r="G6356" i="1" s="1"/>
  <c r="D195" i="6"/>
  <c r="C5848" i="7"/>
  <c r="D5848" i="7" s="1"/>
  <c r="F5854" i="1" s="1"/>
  <c r="G5854" i="1" s="1"/>
  <c r="C5856" i="7"/>
  <c r="D5856" i="7" s="1"/>
  <c r="F5862" i="1" s="1"/>
  <c r="G5862" i="1" s="1"/>
  <c r="C5864" i="7"/>
  <c r="D5864" i="7" s="1"/>
  <c r="F5870" i="1" s="1"/>
  <c r="G5870" i="1" s="1"/>
  <c r="C5872" i="7"/>
  <c r="D5872" i="7" s="1"/>
  <c r="F5878" i="1" s="1"/>
  <c r="G5878" i="1" s="1"/>
  <c r="C5849" i="7"/>
  <c r="D5849" i="7" s="1"/>
  <c r="F5855" i="1" s="1"/>
  <c r="G5855" i="1" s="1"/>
  <c r="C5857" i="7"/>
  <c r="D5857" i="7" s="1"/>
  <c r="F5863" i="1" s="1"/>
  <c r="G5863" i="1" s="1"/>
  <c r="C5865" i="7"/>
  <c r="D5865" i="7" s="1"/>
  <c r="F5871" i="1" s="1"/>
  <c r="G5871" i="1" s="1"/>
  <c r="C5873" i="7"/>
  <c r="D5873" i="7" s="1"/>
  <c r="F5879" i="1" s="1"/>
  <c r="G5879" i="1" s="1"/>
  <c r="C5852" i="7"/>
  <c r="D5852" i="7" s="1"/>
  <c r="F5858" i="1" s="1"/>
  <c r="G5858" i="1" s="1"/>
  <c r="C5860" i="7"/>
  <c r="D5860" i="7" s="1"/>
  <c r="F5866" i="1" s="1"/>
  <c r="G5866" i="1" s="1"/>
  <c r="C5868" i="7"/>
  <c r="D5868" i="7" s="1"/>
  <c r="F5874" i="1" s="1"/>
  <c r="G5874" i="1" s="1"/>
  <c r="C5876" i="7"/>
  <c r="D5876" i="7" s="1"/>
  <c r="F5882" i="1" s="1"/>
  <c r="G5882" i="1" s="1"/>
  <c r="C5854" i="7"/>
  <c r="D5854" i="7" s="1"/>
  <c r="F5860" i="1" s="1"/>
  <c r="G5860" i="1" s="1"/>
  <c r="C5867" i="7"/>
  <c r="D5867" i="7" s="1"/>
  <c r="F5873" i="1" s="1"/>
  <c r="G5873" i="1" s="1"/>
  <c r="C5855" i="7"/>
  <c r="D5855" i="7" s="1"/>
  <c r="F5861" i="1" s="1"/>
  <c r="G5861" i="1" s="1"/>
  <c r="C5869" i="7"/>
  <c r="D5869" i="7" s="1"/>
  <c r="F5875" i="1" s="1"/>
  <c r="G5875" i="1" s="1"/>
  <c r="C5859" i="7"/>
  <c r="D5859" i="7" s="1"/>
  <c r="F5865" i="1" s="1"/>
  <c r="G5865" i="1" s="1"/>
  <c r="C5847" i="7"/>
  <c r="D5847" i="7" s="1"/>
  <c r="F5853" i="1" s="1"/>
  <c r="G5853" i="1" s="1"/>
  <c r="C5874" i="7"/>
  <c r="D5874" i="7" s="1"/>
  <c r="F5880" i="1" s="1"/>
  <c r="G5880" i="1" s="1"/>
  <c r="C5858" i="7"/>
  <c r="D5858" i="7" s="1"/>
  <c r="F5864" i="1" s="1"/>
  <c r="G5864" i="1" s="1"/>
  <c r="C5870" i="7"/>
  <c r="D5870" i="7" s="1"/>
  <c r="F5876" i="1" s="1"/>
  <c r="G5876" i="1" s="1"/>
  <c r="C5871" i="7"/>
  <c r="D5871" i="7" s="1"/>
  <c r="F5877" i="1" s="1"/>
  <c r="G5877" i="1" s="1"/>
  <c r="C5861" i="7"/>
  <c r="D5861" i="7" s="1"/>
  <c r="F5867" i="1" s="1"/>
  <c r="G5867" i="1" s="1"/>
  <c r="C5850" i="7"/>
  <c r="D5850" i="7" s="1"/>
  <c r="F5856" i="1" s="1"/>
  <c r="G5856" i="1" s="1"/>
  <c r="C5862" i="7"/>
  <c r="D5862" i="7" s="1"/>
  <c r="F5868" i="1" s="1"/>
  <c r="G5868" i="1" s="1"/>
  <c r="C5875" i="7"/>
  <c r="D5875" i="7" s="1"/>
  <c r="F5881" i="1" s="1"/>
  <c r="G5881" i="1" s="1"/>
  <c r="C5851" i="7"/>
  <c r="D5851" i="7" s="1"/>
  <c r="F5857" i="1" s="1"/>
  <c r="G5857" i="1" s="1"/>
  <c r="C5863" i="7"/>
  <c r="D5863" i="7" s="1"/>
  <c r="F5869" i="1" s="1"/>
  <c r="G5869" i="1" s="1"/>
  <c r="C5877" i="7"/>
  <c r="D5877" i="7" s="1"/>
  <c r="F5883" i="1" s="1"/>
  <c r="G5883" i="1" s="1"/>
  <c r="C5853" i="7"/>
  <c r="D5853" i="7" s="1"/>
  <c r="F5859" i="1" s="1"/>
  <c r="G5859" i="1" s="1"/>
  <c r="C5866" i="7"/>
  <c r="D5866" i="7" s="1"/>
  <c r="F5872" i="1" s="1"/>
  <c r="G5872" i="1" s="1"/>
  <c r="D179" i="6"/>
  <c r="C5367" i="7"/>
  <c r="D5367" i="7" s="1"/>
  <c r="F5373" i="1" s="1"/>
  <c r="G5373" i="1" s="1"/>
  <c r="C5375" i="7"/>
  <c r="D5375" i="7" s="1"/>
  <c r="F5381" i="1" s="1"/>
  <c r="G5381" i="1" s="1"/>
  <c r="C5383" i="7"/>
  <c r="D5383" i="7" s="1"/>
  <c r="F5389" i="1" s="1"/>
  <c r="G5389" i="1" s="1"/>
  <c r="C5360" i="7"/>
  <c r="D5360" i="7" s="1"/>
  <c r="F5366" i="1" s="1"/>
  <c r="G5366" i="1" s="1"/>
  <c r="C5368" i="7"/>
  <c r="D5368" i="7" s="1"/>
  <c r="F5374" i="1" s="1"/>
  <c r="G5374" i="1" s="1"/>
  <c r="C5376" i="7"/>
  <c r="D5376" i="7" s="1"/>
  <c r="F5382" i="1" s="1"/>
  <c r="G5382" i="1" s="1"/>
  <c r="C5384" i="7"/>
  <c r="D5384" i="7" s="1"/>
  <c r="F5390" i="1" s="1"/>
  <c r="G5390" i="1" s="1"/>
  <c r="C5361" i="7"/>
  <c r="D5361" i="7" s="1"/>
  <c r="F5367" i="1" s="1"/>
  <c r="G5367" i="1" s="1"/>
  <c r="C5369" i="7"/>
  <c r="D5369" i="7" s="1"/>
  <c r="F5375" i="1" s="1"/>
  <c r="G5375" i="1" s="1"/>
  <c r="C5377" i="7"/>
  <c r="D5377" i="7" s="1"/>
  <c r="F5383" i="1" s="1"/>
  <c r="G5383" i="1" s="1"/>
  <c r="C5385" i="7"/>
  <c r="D5385" i="7" s="1"/>
  <c r="F5391" i="1" s="1"/>
  <c r="G5391" i="1" s="1"/>
  <c r="C5364" i="7"/>
  <c r="D5364" i="7" s="1"/>
  <c r="C5372" i="7"/>
  <c r="D5372" i="7" s="1"/>
  <c r="F5378" i="1" s="1"/>
  <c r="G5378" i="1" s="1"/>
  <c r="C5380" i="7"/>
  <c r="D5380" i="7" s="1"/>
  <c r="F5386" i="1" s="1"/>
  <c r="G5386" i="1" s="1"/>
  <c r="C5388" i="7"/>
  <c r="D5388" i="7" s="1"/>
  <c r="F5394" i="1" s="1"/>
  <c r="G5394" i="1" s="1"/>
  <c r="C5374" i="7"/>
  <c r="D5374" i="7" s="1"/>
  <c r="F5380" i="1" s="1"/>
  <c r="G5380" i="1" s="1"/>
  <c r="C5381" i="7"/>
  <c r="D5381" i="7" s="1"/>
  <c r="F5387" i="1" s="1"/>
  <c r="G5387" i="1" s="1"/>
  <c r="C5362" i="7"/>
  <c r="D5362" i="7" s="1"/>
  <c r="F5368" i="1" s="1"/>
  <c r="G5368" i="1" s="1"/>
  <c r="C5378" i="7"/>
  <c r="D5378" i="7" s="1"/>
  <c r="F5384" i="1" s="1"/>
  <c r="G5384" i="1" s="1"/>
  <c r="C5382" i="7"/>
  <c r="D5382" i="7" s="1"/>
  <c r="F5388" i="1" s="1"/>
  <c r="G5388" i="1" s="1"/>
  <c r="C5363" i="7"/>
  <c r="D5363" i="7" s="1"/>
  <c r="C5379" i="7"/>
  <c r="D5379" i="7" s="1"/>
  <c r="F5385" i="1" s="1"/>
  <c r="G5385" i="1" s="1"/>
  <c r="C5365" i="7"/>
  <c r="D5365" i="7" s="1"/>
  <c r="F5371" i="1" s="1"/>
  <c r="G5371" i="1" s="1"/>
  <c r="C5366" i="7"/>
  <c r="D5366" i="7" s="1"/>
  <c r="F5372" i="1" s="1"/>
  <c r="G5372" i="1" s="1"/>
  <c r="C5370" i="7"/>
  <c r="D5370" i="7" s="1"/>
  <c r="F5376" i="1" s="1"/>
  <c r="G5376" i="1" s="1"/>
  <c r="C5386" i="7"/>
  <c r="D5386" i="7" s="1"/>
  <c r="F5392" i="1" s="1"/>
  <c r="G5392" i="1" s="1"/>
  <c r="C5371" i="7"/>
  <c r="D5371" i="7" s="1"/>
  <c r="F5377" i="1" s="1"/>
  <c r="G5377" i="1" s="1"/>
  <c r="C5387" i="7"/>
  <c r="D5387" i="7" s="1"/>
  <c r="F5393" i="1" s="1"/>
  <c r="G5393" i="1" s="1"/>
  <c r="C5373" i="7"/>
  <c r="D5373" i="7" s="1"/>
  <c r="F5379" i="1" s="1"/>
  <c r="G5379" i="1" s="1"/>
  <c r="C5389" i="7"/>
  <c r="D5389" i="7" s="1"/>
  <c r="F5395" i="1" s="1"/>
  <c r="G5395" i="1" s="1"/>
  <c r="D163" i="6"/>
  <c r="C4871" i="7"/>
  <c r="D4871" i="7" s="1"/>
  <c r="F4877" i="1" s="1"/>
  <c r="G4877" i="1" s="1"/>
  <c r="C4879" i="7"/>
  <c r="D4879" i="7" s="1"/>
  <c r="F4885" i="1" s="1"/>
  <c r="G4885" i="1" s="1"/>
  <c r="C4887" i="7"/>
  <c r="D4887" i="7" s="1"/>
  <c r="F4893" i="1" s="1"/>
  <c r="G4893" i="1" s="1"/>
  <c r="C4895" i="7"/>
  <c r="D4895" i="7" s="1"/>
  <c r="F4901" i="1" s="1"/>
  <c r="G4901" i="1" s="1"/>
  <c r="C4872" i="7"/>
  <c r="D4872" i="7" s="1"/>
  <c r="F4878" i="1" s="1"/>
  <c r="G4878" i="1" s="1"/>
  <c r="C4880" i="7"/>
  <c r="D4880" i="7" s="1"/>
  <c r="F4886" i="1" s="1"/>
  <c r="G4886" i="1" s="1"/>
  <c r="C4888" i="7"/>
  <c r="D4888" i="7" s="1"/>
  <c r="F4894" i="1" s="1"/>
  <c r="G4894" i="1" s="1"/>
  <c r="C4896" i="7"/>
  <c r="D4896" i="7" s="1"/>
  <c r="F4902" i="1" s="1"/>
  <c r="G4902" i="1" s="1"/>
  <c r="C4873" i="7"/>
  <c r="D4873" i="7" s="1"/>
  <c r="F4879" i="1" s="1"/>
  <c r="G4879" i="1" s="1"/>
  <c r="C4881" i="7"/>
  <c r="D4881" i="7" s="1"/>
  <c r="F4887" i="1" s="1"/>
  <c r="G4887" i="1" s="1"/>
  <c r="C4889" i="7"/>
  <c r="D4889" i="7" s="1"/>
  <c r="F4895" i="1" s="1"/>
  <c r="G4895" i="1" s="1"/>
  <c r="C4897" i="7"/>
  <c r="D4897" i="7" s="1"/>
  <c r="F4903" i="1" s="1"/>
  <c r="G4903" i="1" s="1"/>
  <c r="C4876" i="7"/>
  <c r="D4876" i="7" s="1"/>
  <c r="C4884" i="7"/>
  <c r="D4884" i="7" s="1"/>
  <c r="C4892" i="7"/>
  <c r="D4892" i="7" s="1"/>
  <c r="C4900" i="7"/>
  <c r="D4900" i="7" s="1"/>
  <c r="C4878" i="7"/>
  <c r="D4878" i="7" s="1"/>
  <c r="F4884" i="1" s="1"/>
  <c r="G4884" i="1" s="1"/>
  <c r="C4894" i="7"/>
  <c r="D4894" i="7" s="1"/>
  <c r="F4900" i="1" s="1"/>
  <c r="G4900" i="1" s="1"/>
  <c r="C4882" i="7"/>
  <c r="D4882" i="7" s="1"/>
  <c r="F4888" i="1" s="1"/>
  <c r="G4888" i="1" s="1"/>
  <c r="C4898" i="7"/>
  <c r="D4898" i="7" s="1"/>
  <c r="F4904" i="1" s="1"/>
  <c r="G4904" i="1" s="1"/>
  <c r="C4885" i="7"/>
  <c r="D4885" i="7" s="1"/>
  <c r="F4891" i="1" s="1"/>
  <c r="G4891" i="1" s="1"/>
  <c r="C4901" i="7"/>
  <c r="D4901" i="7" s="1"/>
  <c r="F4907" i="1" s="1"/>
  <c r="G4907" i="1" s="1"/>
  <c r="C4883" i="7"/>
  <c r="D4883" i="7" s="1"/>
  <c r="C4899" i="7"/>
  <c r="D4899" i="7" s="1"/>
  <c r="C4886" i="7"/>
  <c r="D4886" i="7" s="1"/>
  <c r="F4892" i="1" s="1"/>
  <c r="G4892" i="1" s="1"/>
  <c r="C4874" i="7"/>
  <c r="D4874" i="7" s="1"/>
  <c r="F4880" i="1" s="1"/>
  <c r="G4880" i="1" s="1"/>
  <c r="C4890" i="7"/>
  <c r="D4890" i="7" s="1"/>
  <c r="F4896" i="1" s="1"/>
  <c r="G4896" i="1" s="1"/>
  <c r="C4875" i="7"/>
  <c r="D4875" i="7" s="1"/>
  <c r="C4891" i="7"/>
  <c r="D4891" i="7" s="1"/>
  <c r="C4877" i="7"/>
  <c r="D4877" i="7" s="1"/>
  <c r="F4883" i="1" s="1"/>
  <c r="G4883" i="1" s="1"/>
  <c r="C4893" i="7"/>
  <c r="D4893" i="7" s="1"/>
  <c r="F4899" i="1" s="1"/>
  <c r="G4899" i="1" s="1"/>
  <c r="D147" i="6"/>
  <c r="C4391" i="7"/>
  <c r="D4391" i="7" s="1"/>
  <c r="C4399" i="7"/>
  <c r="D4399" i="7" s="1"/>
  <c r="C4407" i="7"/>
  <c r="D4407" i="7" s="1"/>
  <c r="C4415" i="7"/>
  <c r="D4415" i="7" s="1"/>
  <c r="C4392" i="7"/>
  <c r="D4392" i="7" s="1"/>
  <c r="F4398" i="1" s="1"/>
  <c r="G4398" i="1" s="1"/>
  <c r="C4400" i="7"/>
  <c r="D4400" i="7" s="1"/>
  <c r="F4406" i="1" s="1"/>
  <c r="G4406" i="1" s="1"/>
  <c r="C4408" i="7"/>
  <c r="D4408" i="7" s="1"/>
  <c r="F4414" i="1" s="1"/>
  <c r="G4414" i="1" s="1"/>
  <c r="C4416" i="7"/>
  <c r="D4416" i="7" s="1"/>
  <c r="F4422" i="1" s="1"/>
  <c r="G4422" i="1" s="1"/>
  <c r="C4393" i="7"/>
  <c r="D4393" i="7" s="1"/>
  <c r="F4399" i="1" s="1"/>
  <c r="G4399" i="1" s="1"/>
  <c r="C4401" i="7"/>
  <c r="D4401" i="7" s="1"/>
  <c r="F4407" i="1" s="1"/>
  <c r="G4407" i="1" s="1"/>
  <c r="C4409" i="7"/>
  <c r="D4409" i="7" s="1"/>
  <c r="F4415" i="1" s="1"/>
  <c r="G4415" i="1" s="1"/>
  <c r="C4388" i="7"/>
  <c r="D4388" i="7" s="1"/>
  <c r="C4396" i="7"/>
  <c r="D4396" i="7" s="1"/>
  <c r="C4404" i="7"/>
  <c r="D4404" i="7" s="1"/>
  <c r="C4412" i="7"/>
  <c r="D4412" i="7" s="1"/>
  <c r="C4394" i="7"/>
  <c r="D4394" i="7" s="1"/>
  <c r="F4400" i="1" s="1"/>
  <c r="G4400" i="1" s="1"/>
  <c r="C4410" i="7"/>
  <c r="D4410" i="7" s="1"/>
  <c r="F4416" i="1" s="1"/>
  <c r="G4416" i="1" s="1"/>
  <c r="C4395" i="7"/>
  <c r="D4395" i="7" s="1"/>
  <c r="C4411" i="7"/>
  <c r="D4411" i="7" s="1"/>
  <c r="C4397" i="7"/>
  <c r="D4397" i="7" s="1"/>
  <c r="F4403" i="1" s="1"/>
  <c r="G4403" i="1" s="1"/>
  <c r="C4413" i="7"/>
  <c r="D4413" i="7" s="1"/>
  <c r="F4419" i="1" s="1"/>
  <c r="G4419" i="1" s="1"/>
  <c r="C4398" i="7"/>
  <c r="D4398" i="7" s="1"/>
  <c r="F4404" i="1" s="1"/>
  <c r="G4404" i="1" s="1"/>
  <c r="C4402" i="7"/>
  <c r="D4402" i="7" s="1"/>
  <c r="F4408" i="1" s="1"/>
  <c r="G4408" i="1" s="1"/>
  <c r="C4386" i="7"/>
  <c r="D4386" i="7" s="1"/>
  <c r="F4392" i="1" s="1"/>
  <c r="G4392" i="1" s="1"/>
  <c r="C4403" i="7"/>
  <c r="D4403" i="7" s="1"/>
  <c r="C4405" i="7"/>
  <c r="D4405" i="7" s="1"/>
  <c r="F4411" i="1" s="1"/>
  <c r="G4411" i="1" s="1"/>
  <c r="C4406" i="7"/>
  <c r="D4406" i="7" s="1"/>
  <c r="F4412" i="1" s="1"/>
  <c r="G4412" i="1" s="1"/>
  <c r="C4387" i="7"/>
  <c r="D4387" i="7" s="1"/>
  <c r="C4414" i="7"/>
  <c r="D4414" i="7" s="1"/>
  <c r="F4420" i="1" s="1"/>
  <c r="G4420" i="1" s="1"/>
  <c r="C4389" i="7"/>
  <c r="D4389" i="7" s="1"/>
  <c r="F4395" i="1" s="1"/>
  <c r="G4395" i="1" s="1"/>
  <c r="C4390" i="7"/>
  <c r="D4390" i="7" s="1"/>
  <c r="F4396" i="1" s="1"/>
  <c r="G4396" i="1" s="1"/>
  <c r="D131" i="6"/>
  <c r="C3903" i="7"/>
  <c r="D3903" i="7" s="1"/>
  <c r="C3911" i="7"/>
  <c r="D3911" i="7" s="1"/>
  <c r="F3917" i="1" s="1"/>
  <c r="G3917" i="1" s="1"/>
  <c r="C3919" i="7"/>
  <c r="D3919" i="7" s="1"/>
  <c r="F3925" i="1" s="1"/>
  <c r="G3925" i="1" s="1"/>
  <c r="C3927" i="7"/>
  <c r="D3927" i="7" s="1"/>
  <c r="F3933" i="1" s="1"/>
  <c r="G3933" i="1" s="1"/>
  <c r="C3904" i="7"/>
  <c r="D3904" i="7" s="1"/>
  <c r="F3910" i="1" s="1"/>
  <c r="G3910" i="1" s="1"/>
  <c r="C3912" i="7"/>
  <c r="D3912" i="7" s="1"/>
  <c r="F3918" i="1" s="1"/>
  <c r="G3918" i="1" s="1"/>
  <c r="C3920" i="7"/>
  <c r="D3920" i="7" s="1"/>
  <c r="F3926" i="1" s="1"/>
  <c r="G3926" i="1" s="1"/>
  <c r="C3928" i="7"/>
  <c r="D3928" i="7" s="1"/>
  <c r="F3934" i="1" s="1"/>
  <c r="G3934" i="1" s="1"/>
  <c r="C3905" i="7"/>
  <c r="D3905" i="7" s="1"/>
  <c r="F3911" i="1" s="1"/>
  <c r="G3911" i="1" s="1"/>
  <c r="C3913" i="7"/>
  <c r="D3913" i="7" s="1"/>
  <c r="F3919" i="1" s="1"/>
  <c r="G3919" i="1" s="1"/>
  <c r="C3921" i="7"/>
  <c r="D3921" i="7" s="1"/>
  <c r="F3927" i="1" s="1"/>
  <c r="G3927" i="1" s="1"/>
  <c r="C3900" i="7"/>
  <c r="D3900" i="7" s="1"/>
  <c r="C3908" i="7"/>
  <c r="D3908" i="7" s="1"/>
  <c r="C3916" i="7"/>
  <c r="D3916" i="7" s="1"/>
  <c r="C3924" i="7"/>
  <c r="D3924" i="7" s="1"/>
  <c r="C3914" i="7"/>
  <c r="D3914" i="7" s="1"/>
  <c r="F3920" i="1" s="1"/>
  <c r="G3920" i="1" s="1"/>
  <c r="C3899" i="7"/>
  <c r="D3899" i="7" s="1"/>
  <c r="C3915" i="7"/>
  <c r="D3915" i="7" s="1"/>
  <c r="C3901" i="7"/>
  <c r="D3901" i="7" s="1"/>
  <c r="F3907" i="1" s="1"/>
  <c r="G3907" i="1" s="1"/>
  <c r="C3917" i="7"/>
  <c r="D3917" i="7" s="1"/>
  <c r="F3923" i="1" s="1"/>
  <c r="G3923" i="1" s="1"/>
  <c r="C3909" i="7"/>
  <c r="D3909" i="7" s="1"/>
  <c r="F3915" i="1" s="1"/>
  <c r="G3915" i="1" s="1"/>
  <c r="C3910" i="7"/>
  <c r="D3910" i="7" s="1"/>
  <c r="C3922" i="7"/>
  <c r="D3922" i="7" s="1"/>
  <c r="F3928" i="1" s="1"/>
  <c r="G3928" i="1" s="1"/>
  <c r="C3923" i="7"/>
  <c r="D3923" i="7" s="1"/>
  <c r="C3918" i="7"/>
  <c r="D3918" i="7" s="1"/>
  <c r="C3902" i="7"/>
  <c r="D3902" i="7" s="1"/>
  <c r="C3925" i="7"/>
  <c r="D3925" i="7" s="1"/>
  <c r="F3931" i="1" s="1"/>
  <c r="G3931" i="1" s="1"/>
  <c r="C3906" i="7"/>
  <c r="D3906" i="7" s="1"/>
  <c r="F3912" i="1" s="1"/>
  <c r="G3912" i="1" s="1"/>
  <c r="C3926" i="7"/>
  <c r="D3926" i="7" s="1"/>
  <c r="C3907" i="7"/>
  <c r="D3907" i="7" s="1"/>
  <c r="D115" i="6"/>
  <c r="C3412" i="7"/>
  <c r="D3412" i="7" s="1"/>
  <c r="C3420" i="7"/>
  <c r="D3420" i="7" s="1"/>
  <c r="C3428" i="7"/>
  <c r="D3428" i="7" s="1"/>
  <c r="C3436" i="7"/>
  <c r="D3436" i="7" s="1"/>
  <c r="C3414" i="7"/>
  <c r="D3414" i="7" s="1"/>
  <c r="C3422" i="7"/>
  <c r="D3422" i="7" s="1"/>
  <c r="C3430" i="7"/>
  <c r="D3430" i="7" s="1"/>
  <c r="C3438" i="7"/>
  <c r="D3438" i="7" s="1"/>
  <c r="C3416" i="7"/>
  <c r="D3416" i="7" s="1"/>
  <c r="F3422" i="1" s="1"/>
  <c r="G3422" i="1" s="1"/>
  <c r="C3424" i="7"/>
  <c r="D3424" i="7" s="1"/>
  <c r="F3430" i="1" s="1"/>
  <c r="G3430" i="1" s="1"/>
  <c r="C3432" i="7"/>
  <c r="D3432" i="7" s="1"/>
  <c r="F3438" i="1" s="1"/>
  <c r="G3438" i="1" s="1"/>
  <c r="C3440" i="7"/>
  <c r="D3440" i="7" s="1"/>
  <c r="F3446" i="1" s="1"/>
  <c r="G3446" i="1" s="1"/>
  <c r="C3413" i="7"/>
  <c r="D3413" i="7" s="1"/>
  <c r="F3419" i="1" s="1"/>
  <c r="G3419" i="1" s="1"/>
  <c r="C3426" i="7"/>
  <c r="D3426" i="7" s="1"/>
  <c r="F3432" i="1" s="1"/>
  <c r="G3432" i="1" s="1"/>
  <c r="C3439" i="7"/>
  <c r="D3439" i="7" s="1"/>
  <c r="C3415" i="7"/>
  <c r="D3415" i="7" s="1"/>
  <c r="F3421" i="1" s="1"/>
  <c r="G3421" i="1" s="1"/>
  <c r="C3427" i="7"/>
  <c r="D3427" i="7" s="1"/>
  <c r="C3417" i="7"/>
  <c r="D3417" i="7" s="1"/>
  <c r="F3423" i="1" s="1"/>
  <c r="G3423" i="1" s="1"/>
  <c r="C3429" i="7"/>
  <c r="D3429" i="7" s="1"/>
  <c r="F3435" i="1" s="1"/>
  <c r="G3435" i="1" s="1"/>
  <c r="C3421" i="7"/>
  <c r="D3421" i="7" s="1"/>
  <c r="F3427" i="1" s="1"/>
  <c r="G3427" i="1" s="1"/>
  <c r="C3434" i="7"/>
  <c r="D3434" i="7" s="1"/>
  <c r="F3440" i="1" s="1"/>
  <c r="G3440" i="1" s="1"/>
  <c r="C3418" i="7"/>
  <c r="D3418" i="7" s="1"/>
  <c r="F3424" i="1" s="1"/>
  <c r="G3424" i="1" s="1"/>
  <c r="C3419" i="7"/>
  <c r="D3419" i="7" s="1"/>
  <c r="C3423" i="7"/>
  <c r="D3423" i="7" s="1"/>
  <c r="F3429" i="1" s="1"/>
  <c r="G3429" i="1" s="1"/>
  <c r="C3410" i="7"/>
  <c r="D3410" i="7" s="1"/>
  <c r="F3416" i="1" s="1"/>
  <c r="G3416" i="1" s="1"/>
  <c r="C3435" i="7"/>
  <c r="D3435" i="7" s="1"/>
  <c r="C3425" i="7"/>
  <c r="D3425" i="7" s="1"/>
  <c r="F3431" i="1" s="1"/>
  <c r="G3431" i="1" s="1"/>
  <c r="C3431" i="7"/>
  <c r="D3431" i="7" s="1"/>
  <c r="F3437" i="1" s="1"/>
  <c r="G3437" i="1" s="1"/>
  <c r="C3433" i="7"/>
  <c r="D3433" i="7" s="1"/>
  <c r="F3439" i="1" s="1"/>
  <c r="G3439" i="1" s="1"/>
  <c r="C3437" i="7"/>
  <c r="D3437" i="7" s="1"/>
  <c r="F3443" i="1" s="1"/>
  <c r="G3443" i="1" s="1"/>
  <c r="C3411" i="7"/>
  <c r="D3411" i="7" s="1"/>
  <c r="D99" i="6"/>
  <c r="C2932" i="7"/>
  <c r="D2932" i="7" s="1"/>
  <c r="C2940" i="7"/>
  <c r="D2940" i="7" s="1"/>
  <c r="C2948" i="7"/>
  <c r="D2948" i="7" s="1"/>
  <c r="C2925" i="7"/>
  <c r="D2925" i="7" s="1"/>
  <c r="F2931" i="1" s="1"/>
  <c r="G2931" i="1" s="1"/>
  <c r="C2933" i="7"/>
  <c r="D2933" i="7" s="1"/>
  <c r="F2939" i="1" s="1"/>
  <c r="G2939" i="1" s="1"/>
  <c r="C2941" i="7"/>
  <c r="D2941" i="7" s="1"/>
  <c r="F2947" i="1" s="1"/>
  <c r="G2947" i="1" s="1"/>
  <c r="C2949" i="7"/>
  <c r="D2949" i="7" s="1"/>
  <c r="F2955" i="1" s="1"/>
  <c r="G2955" i="1" s="1"/>
  <c r="C2926" i="7"/>
  <c r="D2926" i="7" s="1"/>
  <c r="C2934" i="7"/>
  <c r="D2934" i="7" s="1"/>
  <c r="C2942" i="7"/>
  <c r="D2942" i="7" s="1"/>
  <c r="C2950" i="7"/>
  <c r="D2950" i="7" s="1"/>
  <c r="C2928" i="7"/>
  <c r="D2928" i="7" s="1"/>
  <c r="F2934" i="1" s="1"/>
  <c r="G2934" i="1" s="1"/>
  <c r="C2936" i="7"/>
  <c r="D2936" i="7" s="1"/>
  <c r="F2942" i="1" s="1"/>
  <c r="G2942" i="1" s="1"/>
  <c r="C2944" i="7"/>
  <c r="D2944" i="7" s="1"/>
  <c r="F2950" i="1" s="1"/>
  <c r="G2950" i="1" s="1"/>
  <c r="C2952" i="7"/>
  <c r="D2952" i="7" s="1"/>
  <c r="F2958" i="1" s="1"/>
  <c r="G2958" i="1" s="1"/>
  <c r="C2935" i="7"/>
  <c r="D2935" i="7" s="1"/>
  <c r="C2951" i="7"/>
  <c r="D2951" i="7" s="1"/>
  <c r="C2937" i="7"/>
  <c r="D2937" i="7" s="1"/>
  <c r="F2943" i="1" s="1"/>
  <c r="G2943" i="1" s="1"/>
  <c r="C2953" i="7"/>
  <c r="D2953" i="7" s="1"/>
  <c r="F2959" i="1" s="1"/>
  <c r="G2959" i="1" s="1"/>
  <c r="C2938" i="7"/>
  <c r="D2938" i="7" s="1"/>
  <c r="F2944" i="1" s="1"/>
  <c r="G2944" i="1" s="1"/>
  <c r="C2954" i="7"/>
  <c r="D2954" i="7" s="1"/>
  <c r="F2960" i="1" s="1"/>
  <c r="G2960" i="1" s="1"/>
  <c r="C2929" i="7"/>
  <c r="D2929" i="7" s="1"/>
  <c r="F2935" i="1" s="1"/>
  <c r="G2935" i="1" s="1"/>
  <c r="C2945" i="7"/>
  <c r="D2945" i="7" s="1"/>
  <c r="F2951" i="1" s="1"/>
  <c r="G2951" i="1" s="1"/>
  <c r="C2955" i="7"/>
  <c r="D2955" i="7" s="1"/>
  <c r="C2927" i="7"/>
  <c r="D2927" i="7" s="1"/>
  <c r="C2930" i="7"/>
  <c r="D2930" i="7" s="1"/>
  <c r="F2936" i="1" s="1"/>
  <c r="G2936" i="1" s="1"/>
  <c r="C2946" i="7"/>
  <c r="D2946" i="7" s="1"/>
  <c r="F2952" i="1" s="1"/>
  <c r="G2952" i="1" s="1"/>
  <c r="C2931" i="7"/>
  <c r="D2931" i="7" s="1"/>
  <c r="C2939" i="7"/>
  <c r="D2939" i="7" s="1"/>
  <c r="C2943" i="7"/>
  <c r="D2943" i="7" s="1"/>
  <c r="C2947" i="7"/>
  <c r="D2947" i="7" s="1"/>
  <c r="D75" i="6"/>
  <c r="C2196" i="7"/>
  <c r="D2196" i="7" s="1"/>
  <c r="C2204" i="7"/>
  <c r="D2204" i="7" s="1"/>
  <c r="C2212" i="7"/>
  <c r="D2212" i="7" s="1"/>
  <c r="C2220" i="7"/>
  <c r="D2220" i="7" s="1"/>
  <c r="C2197" i="7"/>
  <c r="D2197" i="7" s="1"/>
  <c r="F2203" i="1" s="1"/>
  <c r="G2203" i="1" s="1"/>
  <c r="C2205" i="7"/>
  <c r="D2205" i="7" s="1"/>
  <c r="F2211" i="1" s="1"/>
  <c r="G2211" i="1" s="1"/>
  <c r="C2213" i="7"/>
  <c r="D2213" i="7" s="1"/>
  <c r="F2219" i="1" s="1"/>
  <c r="G2219" i="1" s="1"/>
  <c r="C2221" i="7"/>
  <c r="D2221" i="7" s="1"/>
  <c r="F2227" i="1" s="1"/>
  <c r="G2227" i="1" s="1"/>
  <c r="C2198" i="7"/>
  <c r="D2198" i="7" s="1"/>
  <c r="C2206" i="7"/>
  <c r="D2206" i="7" s="1"/>
  <c r="C2214" i="7"/>
  <c r="D2214" i="7" s="1"/>
  <c r="C2222" i="7"/>
  <c r="D2222" i="7" s="1"/>
  <c r="C2200" i="7"/>
  <c r="D2200" i="7" s="1"/>
  <c r="C2208" i="7"/>
  <c r="D2208" i="7" s="1"/>
  <c r="F2214" i="1" s="1"/>
  <c r="G2214" i="1" s="1"/>
  <c r="C2216" i="7"/>
  <c r="D2216" i="7" s="1"/>
  <c r="F2222" i="1" s="1"/>
  <c r="G2222" i="1" s="1"/>
  <c r="C2224" i="7"/>
  <c r="D2224" i="7" s="1"/>
  <c r="F2230" i="1" s="1"/>
  <c r="G2230" i="1" s="1"/>
  <c r="C2199" i="7"/>
  <c r="D2199" i="7" s="1"/>
  <c r="C2215" i="7"/>
  <c r="D2215" i="7" s="1"/>
  <c r="C2201" i="7"/>
  <c r="D2201" i="7" s="1"/>
  <c r="F2207" i="1" s="1"/>
  <c r="G2207" i="1" s="1"/>
  <c r="C2217" i="7"/>
  <c r="D2217" i="7" s="1"/>
  <c r="F2223" i="1" s="1"/>
  <c r="G2223" i="1" s="1"/>
  <c r="C2202" i="7"/>
  <c r="D2202" i="7" s="1"/>
  <c r="F2208" i="1" s="1"/>
  <c r="G2208" i="1" s="1"/>
  <c r="C2218" i="7"/>
  <c r="D2218" i="7" s="1"/>
  <c r="F2224" i="1" s="1"/>
  <c r="G2224" i="1" s="1"/>
  <c r="C2209" i="7"/>
  <c r="D2209" i="7" s="1"/>
  <c r="F2215" i="1" s="1"/>
  <c r="G2215" i="1" s="1"/>
  <c r="C2219" i="7"/>
  <c r="D2219" i="7" s="1"/>
  <c r="C2223" i="7"/>
  <c r="D2223" i="7" s="1"/>
  <c r="C2194" i="7"/>
  <c r="D2194" i="7" s="1"/>
  <c r="F2200" i="1" s="1"/>
  <c r="G2200" i="1" s="1"/>
  <c r="C2210" i="7"/>
  <c r="D2210" i="7" s="1"/>
  <c r="F2216" i="1" s="1"/>
  <c r="G2216" i="1" s="1"/>
  <c r="C2195" i="7"/>
  <c r="D2195" i="7" s="1"/>
  <c r="C2211" i="7"/>
  <c r="D2211" i="7" s="1"/>
  <c r="C2203" i="7"/>
  <c r="D2203" i="7" s="1"/>
  <c r="C2207" i="7"/>
  <c r="D2207" i="7" s="1"/>
  <c r="D59" i="6"/>
  <c r="C1708" i="7"/>
  <c r="D1708" i="7" s="1"/>
  <c r="C1707" i="7"/>
  <c r="D1707" i="7" s="1"/>
  <c r="C1716" i="7"/>
  <c r="D1716" i="7" s="1"/>
  <c r="C1724" i="7"/>
  <c r="D1724" i="7" s="1"/>
  <c r="F1730" i="1" s="1"/>
  <c r="G1730" i="1" s="1"/>
  <c r="C1732" i="7"/>
  <c r="D1732" i="7" s="1"/>
  <c r="C1709" i="7"/>
  <c r="D1709" i="7" s="1"/>
  <c r="F1715" i="1" s="1"/>
  <c r="G1715" i="1" s="1"/>
  <c r="C1717" i="7"/>
  <c r="D1717" i="7" s="1"/>
  <c r="F1723" i="1" s="1"/>
  <c r="G1723" i="1" s="1"/>
  <c r="C1725" i="7"/>
  <c r="D1725" i="7" s="1"/>
  <c r="F1731" i="1" s="1"/>
  <c r="G1731" i="1" s="1"/>
  <c r="C1733" i="7"/>
  <c r="D1733" i="7" s="1"/>
  <c r="F1739" i="1" s="1"/>
  <c r="G1739" i="1" s="1"/>
  <c r="C1710" i="7"/>
  <c r="D1710" i="7" s="1"/>
  <c r="C1718" i="7"/>
  <c r="D1718" i="7" s="1"/>
  <c r="C1726" i="7"/>
  <c r="D1726" i="7" s="1"/>
  <c r="C1734" i="7"/>
  <c r="D1734" i="7" s="1"/>
  <c r="C1712" i="7"/>
  <c r="D1712" i="7" s="1"/>
  <c r="F1718" i="1" s="1"/>
  <c r="G1718" i="1" s="1"/>
  <c r="C1720" i="7"/>
  <c r="D1720" i="7" s="1"/>
  <c r="C1728" i="7"/>
  <c r="D1728" i="7" s="1"/>
  <c r="C1736" i="7"/>
  <c r="D1736" i="7" s="1"/>
  <c r="F1742" i="1" s="1"/>
  <c r="G1742" i="1" s="1"/>
  <c r="C1719" i="7"/>
  <c r="D1719" i="7" s="1"/>
  <c r="C1735" i="7"/>
  <c r="D1735" i="7" s="1"/>
  <c r="C1721" i="7"/>
  <c r="D1721" i="7" s="1"/>
  <c r="F1727" i="1" s="1"/>
  <c r="G1727" i="1" s="1"/>
  <c r="C1722" i="7"/>
  <c r="D1722" i="7" s="1"/>
  <c r="F1728" i="1" s="1"/>
  <c r="G1728" i="1" s="1"/>
  <c r="C1713" i="7"/>
  <c r="D1713" i="7" s="1"/>
  <c r="F1719" i="1" s="1"/>
  <c r="G1719" i="1" s="1"/>
  <c r="C1729" i="7"/>
  <c r="D1729" i="7" s="1"/>
  <c r="F1735" i="1" s="1"/>
  <c r="G1735" i="1" s="1"/>
  <c r="C1711" i="7"/>
  <c r="D1711" i="7" s="1"/>
  <c r="C1714" i="7"/>
  <c r="D1714" i="7" s="1"/>
  <c r="F1720" i="1" s="1"/>
  <c r="G1720" i="1" s="1"/>
  <c r="C1730" i="7"/>
  <c r="D1730" i="7" s="1"/>
  <c r="F1736" i="1" s="1"/>
  <c r="G1736" i="1" s="1"/>
  <c r="C1715" i="7"/>
  <c r="D1715" i="7" s="1"/>
  <c r="C1723" i="7"/>
  <c r="D1723" i="7" s="1"/>
  <c r="C1727" i="7"/>
  <c r="D1727" i="7" s="1"/>
  <c r="C1731" i="7"/>
  <c r="D1731" i="7" s="1"/>
  <c r="D43" i="6"/>
  <c r="C1225" i="7"/>
  <c r="D1225" i="7" s="1"/>
  <c r="F1231" i="1" s="1"/>
  <c r="G1231" i="1" s="1"/>
  <c r="C1233" i="7"/>
  <c r="D1233" i="7" s="1"/>
  <c r="F1239" i="1" s="1"/>
  <c r="G1239" i="1" s="1"/>
  <c r="C1241" i="7"/>
  <c r="D1241" i="7" s="1"/>
  <c r="F1247" i="1" s="1"/>
  <c r="G1247" i="1" s="1"/>
  <c r="C1249" i="7"/>
  <c r="D1249" i="7" s="1"/>
  <c r="F1255" i="1" s="1"/>
  <c r="G1255" i="1" s="1"/>
  <c r="C1226" i="7"/>
  <c r="D1226" i="7" s="1"/>
  <c r="F1232" i="1" s="1"/>
  <c r="G1232" i="1" s="1"/>
  <c r="C1234" i="7"/>
  <c r="D1234" i="7" s="1"/>
  <c r="F1240" i="1" s="1"/>
  <c r="G1240" i="1" s="1"/>
  <c r="C1242" i="7"/>
  <c r="D1242" i="7" s="1"/>
  <c r="F1248" i="1" s="1"/>
  <c r="G1248" i="1" s="1"/>
  <c r="C1219" i="7"/>
  <c r="D1219" i="7" s="1"/>
  <c r="C1227" i="7"/>
  <c r="D1227" i="7" s="1"/>
  <c r="C1235" i="7"/>
  <c r="D1235" i="7" s="1"/>
  <c r="C1243" i="7"/>
  <c r="D1243" i="7" s="1"/>
  <c r="C1220" i="7"/>
  <c r="D1220" i="7" s="1"/>
  <c r="C1228" i="7"/>
  <c r="D1228" i="7" s="1"/>
  <c r="C1236" i="7"/>
  <c r="D1236" i="7" s="1"/>
  <c r="C1244" i="7"/>
  <c r="D1244" i="7" s="1"/>
  <c r="C1229" i="7"/>
  <c r="D1229" i="7" s="1"/>
  <c r="F1235" i="1" s="1"/>
  <c r="G1235" i="1" s="1"/>
  <c r="C1245" i="7"/>
  <c r="D1245" i="7" s="1"/>
  <c r="F1251" i="1" s="1"/>
  <c r="G1251" i="1" s="1"/>
  <c r="C1230" i="7"/>
  <c r="D1230" i="7" s="1"/>
  <c r="C1246" i="7"/>
  <c r="D1246" i="7" s="1"/>
  <c r="F1252" i="1" s="1"/>
  <c r="G1252" i="1" s="1"/>
  <c r="C1231" i="7"/>
  <c r="D1231" i="7" s="1"/>
  <c r="C1247" i="7"/>
  <c r="D1247" i="7" s="1"/>
  <c r="C1221" i="7"/>
  <c r="D1221" i="7" s="1"/>
  <c r="F1227" i="1" s="1"/>
  <c r="G1227" i="1" s="1"/>
  <c r="C1237" i="7"/>
  <c r="D1237" i="7" s="1"/>
  <c r="F1243" i="1" s="1"/>
  <c r="G1243" i="1" s="1"/>
  <c r="C1248" i="7"/>
  <c r="D1248" i="7" s="1"/>
  <c r="C1222" i="7"/>
  <c r="D1222" i="7" s="1"/>
  <c r="F1228" i="1" s="1"/>
  <c r="G1228" i="1" s="1"/>
  <c r="C1223" i="7"/>
  <c r="D1223" i="7" s="1"/>
  <c r="C1238" i="7"/>
  <c r="D1238" i="7" s="1"/>
  <c r="C1239" i="7"/>
  <c r="D1239" i="7" s="1"/>
  <c r="C1224" i="7"/>
  <c r="D1224" i="7" s="1"/>
  <c r="C1232" i="7"/>
  <c r="D1232" i="7" s="1"/>
  <c r="C1240" i="7"/>
  <c r="D1240" i="7" s="1"/>
  <c r="D27" i="6"/>
  <c r="C737" i="7"/>
  <c r="D737" i="7" s="1"/>
  <c r="F743" i="1" s="1"/>
  <c r="G743" i="1" s="1"/>
  <c r="C745" i="7"/>
  <c r="D745" i="7" s="1"/>
  <c r="F751" i="1" s="1"/>
  <c r="G751" i="1" s="1"/>
  <c r="C753" i="7"/>
  <c r="D753" i="7" s="1"/>
  <c r="F759" i="1" s="1"/>
  <c r="G759" i="1" s="1"/>
  <c r="C761" i="7"/>
  <c r="D761" i="7" s="1"/>
  <c r="F767" i="1" s="1"/>
  <c r="G767" i="1" s="1"/>
  <c r="C738" i="7"/>
  <c r="D738" i="7" s="1"/>
  <c r="F744" i="1" s="1"/>
  <c r="G744" i="1" s="1"/>
  <c r="C746" i="7"/>
  <c r="D746" i="7" s="1"/>
  <c r="F752" i="1" s="1"/>
  <c r="G752" i="1" s="1"/>
  <c r="C754" i="7"/>
  <c r="D754" i="7" s="1"/>
  <c r="F760" i="1" s="1"/>
  <c r="G760" i="1" s="1"/>
  <c r="C762" i="7"/>
  <c r="D762" i="7" s="1"/>
  <c r="F768" i="1" s="1"/>
  <c r="G768" i="1" s="1"/>
  <c r="C739" i="7"/>
  <c r="D739" i="7" s="1"/>
  <c r="C747" i="7"/>
  <c r="D747" i="7" s="1"/>
  <c r="C755" i="7"/>
  <c r="D755" i="7" s="1"/>
  <c r="C763" i="7"/>
  <c r="D763" i="7" s="1"/>
  <c r="C740" i="7"/>
  <c r="D740" i="7" s="1"/>
  <c r="C748" i="7"/>
  <c r="D748" i="7" s="1"/>
  <c r="C756" i="7"/>
  <c r="D756" i="7" s="1"/>
  <c r="C733" i="7"/>
  <c r="D733" i="7" s="1"/>
  <c r="F739" i="1" s="1"/>
  <c r="G739" i="1" s="1"/>
  <c r="C749" i="7"/>
  <c r="D749" i="7" s="1"/>
  <c r="F755" i="1" s="1"/>
  <c r="G755" i="1" s="1"/>
  <c r="C734" i="7"/>
  <c r="D734" i="7" s="1"/>
  <c r="C750" i="7"/>
  <c r="D750" i="7" s="1"/>
  <c r="C735" i="7"/>
  <c r="D735" i="7" s="1"/>
  <c r="C751" i="7"/>
  <c r="D751" i="7" s="1"/>
  <c r="C741" i="7"/>
  <c r="D741" i="7" s="1"/>
  <c r="F747" i="1" s="1"/>
  <c r="G747" i="1" s="1"/>
  <c r="C757" i="7"/>
  <c r="D757" i="7" s="1"/>
  <c r="F763" i="1" s="1"/>
  <c r="G763" i="1" s="1"/>
  <c r="C736" i="7"/>
  <c r="D736" i="7" s="1"/>
  <c r="C742" i="7"/>
  <c r="D742" i="7" s="1"/>
  <c r="F748" i="1" s="1"/>
  <c r="G748" i="1" s="1"/>
  <c r="C743" i="7"/>
  <c r="D743" i="7" s="1"/>
  <c r="C758" i="7"/>
  <c r="D758" i="7" s="1"/>
  <c r="C744" i="7"/>
  <c r="D744" i="7" s="1"/>
  <c r="C752" i="7"/>
  <c r="D752" i="7" s="1"/>
  <c r="C759" i="7"/>
  <c r="D759" i="7" s="1"/>
  <c r="C760" i="7"/>
  <c r="D760" i="7" s="1"/>
  <c r="D11" i="6"/>
  <c r="C251" i="7"/>
  <c r="D251" i="7" s="1"/>
  <c r="C259" i="7"/>
  <c r="D259" i="7" s="1"/>
  <c r="C267" i="7"/>
  <c r="D267" i="7" s="1"/>
  <c r="C275" i="7"/>
  <c r="D275" i="7" s="1"/>
  <c r="C252" i="7"/>
  <c r="D252" i="7" s="1"/>
  <c r="C260" i="7"/>
  <c r="D260" i="7" s="1"/>
  <c r="C268" i="7"/>
  <c r="D268" i="7" s="1"/>
  <c r="C253" i="7"/>
  <c r="D253" i="7" s="1"/>
  <c r="F259" i="1" s="1"/>
  <c r="G259" i="1" s="1"/>
  <c r="C261" i="7"/>
  <c r="D261" i="7" s="1"/>
  <c r="F267" i="1" s="1"/>
  <c r="G267" i="1" s="1"/>
  <c r="C269" i="7"/>
  <c r="D269" i="7" s="1"/>
  <c r="F275" i="1" s="1"/>
  <c r="G275" i="1" s="1"/>
  <c r="C246" i="7"/>
  <c r="D246" i="7" s="1"/>
  <c r="C254" i="7"/>
  <c r="D254" i="7" s="1"/>
  <c r="C262" i="7"/>
  <c r="D262" i="7" s="1"/>
  <c r="C270" i="7"/>
  <c r="D270" i="7" s="1"/>
  <c r="C247" i="7"/>
  <c r="D247" i="7" s="1"/>
  <c r="C263" i="7"/>
  <c r="D263" i="7" s="1"/>
  <c r="C248" i="7"/>
  <c r="D248" i="7" s="1"/>
  <c r="C264" i="7"/>
  <c r="D264" i="7" s="1"/>
  <c r="C249" i="7"/>
  <c r="D249" i="7" s="1"/>
  <c r="F255" i="1" s="1"/>
  <c r="G255" i="1" s="1"/>
  <c r="C265" i="7"/>
  <c r="D265" i="7" s="1"/>
  <c r="F271" i="1" s="1"/>
  <c r="G271" i="1" s="1"/>
  <c r="C250" i="7"/>
  <c r="D250" i="7" s="1"/>
  <c r="F256" i="1" s="1"/>
  <c r="G256" i="1" s="1"/>
  <c r="C266" i="7"/>
  <c r="D266" i="7" s="1"/>
  <c r="F272" i="1" s="1"/>
  <c r="G272" i="1" s="1"/>
  <c r="C271" i="7"/>
  <c r="D271" i="7" s="1"/>
  <c r="C272" i="7"/>
  <c r="D272" i="7" s="1"/>
  <c r="C273" i="7"/>
  <c r="D273" i="7" s="1"/>
  <c r="F279" i="1" s="1"/>
  <c r="G279" i="1" s="1"/>
  <c r="C255" i="7"/>
  <c r="D255" i="7" s="1"/>
  <c r="C274" i="7"/>
  <c r="D274" i="7" s="1"/>
  <c r="F280" i="1" s="1"/>
  <c r="G280" i="1" s="1"/>
  <c r="C256" i="7"/>
  <c r="D256" i="7" s="1"/>
  <c r="C257" i="7"/>
  <c r="D257" i="7" s="1"/>
  <c r="F263" i="1" s="1"/>
  <c r="G263" i="1" s="1"/>
  <c r="C258" i="7"/>
  <c r="D258" i="7" s="1"/>
  <c r="F264" i="1" s="1"/>
  <c r="G264" i="1" s="1"/>
  <c r="I276" i="6"/>
  <c r="F8319" i="7"/>
  <c r="G8319" i="7" s="1"/>
  <c r="F8327" i="7"/>
  <c r="G8327" i="7" s="1"/>
  <c r="F8335" i="7"/>
  <c r="G8335" i="7" s="1"/>
  <c r="F8312" i="7"/>
  <c r="G8312" i="7" s="1"/>
  <c r="F8320" i="7"/>
  <c r="G8320" i="7" s="1"/>
  <c r="F8328" i="7"/>
  <c r="G8328" i="7" s="1"/>
  <c r="F8336" i="7"/>
  <c r="G8336" i="7" s="1"/>
  <c r="F8314" i="7"/>
  <c r="G8314" i="7" s="1"/>
  <c r="F8322" i="7"/>
  <c r="G8322" i="7" s="1"/>
  <c r="F8330" i="7"/>
  <c r="G8330" i="7" s="1"/>
  <c r="F8338" i="7"/>
  <c r="G8338" i="7" s="1"/>
  <c r="F8316" i="7"/>
  <c r="G8316" i="7" s="1"/>
  <c r="F8324" i="7"/>
  <c r="G8324" i="7" s="1"/>
  <c r="F8332" i="7"/>
  <c r="G8332" i="7" s="1"/>
  <c r="F8340" i="7"/>
  <c r="G8340" i="7" s="1"/>
  <c r="F8313" i="7"/>
  <c r="G8313" i="7" s="1"/>
  <c r="F8329" i="7"/>
  <c r="G8329" i="7" s="1"/>
  <c r="F8333" i="7"/>
  <c r="G8333" i="7" s="1"/>
  <c r="F8337" i="7"/>
  <c r="G8337" i="7" s="1"/>
  <c r="F8325" i="7"/>
  <c r="G8325" i="7" s="1"/>
  <c r="F8315" i="7"/>
  <c r="G8315" i="7" s="1"/>
  <c r="F8331" i="7"/>
  <c r="G8331" i="7" s="1"/>
  <c r="F8317" i="7"/>
  <c r="G8317" i="7" s="1"/>
  <c r="F8341" i="7"/>
  <c r="G8341" i="7" s="1"/>
  <c r="F8318" i="7"/>
  <c r="G8318" i="7" s="1"/>
  <c r="F8334" i="7"/>
  <c r="G8334" i="7" s="1"/>
  <c r="F8321" i="7"/>
  <c r="G8321" i="7" s="1"/>
  <c r="F8326" i="7"/>
  <c r="G8326" i="7" s="1"/>
  <c r="F8323" i="7"/>
  <c r="G8323" i="7" s="1"/>
  <c r="F8339" i="7"/>
  <c r="G8339" i="7" s="1"/>
  <c r="F8342" i="7"/>
  <c r="G8342" i="7" s="1"/>
  <c r="I252" i="6"/>
  <c r="F7583" i="7"/>
  <c r="G7583" i="7" s="1"/>
  <c r="F7591" i="7"/>
  <c r="G7591" i="7" s="1"/>
  <c r="F7599" i="7"/>
  <c r="G7599" i="7" s="1"/>
  <c r="F7607" i="7"/>
  <c r="G7607" i="7" s="1"/>
  <c r="F7584" i="7"/>
  <c r="G7584" i="7" s="1"/>
  <c r="F7592" i="7"/>
  <c r="G7592" i="7" s="1"/>
  <c r="F7600" i="7"/>
  <c r="G7600" i="7" s="1"/>
  <c r="F7608" i="7"/>
  <c r="G7608" i="7" s="1"/>
  <c r="F7586" i="7"/>
  <c r="G7586" i="7" s="1"/>
  <c r="F7594" i="7"/>
  <c r="G7594" i="7" s="1"/>
  <c r="F7602" i="7"/>
  <c r="G7602" i="7" s="1"/>
  <c r="F7610" i="7"/>
  <c r="G7610" i="7" s="1"/>
  <c r="F7588" i="7"/>
  <c r="G7588" i="7" s="1"/>
  <c r="F7596" i="7"/>
  <c r="G7596" i="7" s="1"/>
  <c r="F7604" i="7"/>
  <c r="G7604" i="7" s="1"/>
  <c r="F7593" i="7"/>
  <c r="G7593" i="7" s="1"/>
  <c r="F7609" i="7"/>
  <c r="G7609" i="7" s="1"/>
  <c r="F7581" i="7"/>
  <c r="G7581" i="7" s="1"/>
  <c r="F7585" i="7"/>
  <c r="G7585" i="7" s="1"/>
  <c r="F7589" i="7"/>
  <c r="G7589" i="7" s="1"/>
  <c r="F7606" i="7"/>
  <c r="G7606" i="7" s="1"/>
  <c r="F7595" i="7"/>
  <c r="G7595" i="7" s="1"/>
  <c r="F7611" i="7"/>
  <c r="G7611" i="7" s="1"/>
  <c r="F7597" i="7"/>
  <c r="G7597" i="7" s="1"/>
  <c r="F7590" i="7"/>
  <c r="G7590" i="7" s="1"/>
  <c r="F7582" i="7"/>
  <c r="G7582" i="7" s="1"/>
  <c r="F7598" i="7"/>
  <c r="G7598" i="7" s="1"/>
  <c r="F7601" i="7"/>
  <c r="G7601" i="7" s="1"/>
  <c r="F7605" i="7"/>
  <c r="G7605" i="7" s="1"/>
  <c r="F7587" i="7"/>
  <c r="G7587" i="7" s="1"/>
  <c r="F7603" i="7"/>
  <c r="G7603" i="7" s="1"/>
  <c r="I236" i="6"/>
  <c r="F7095" i="7"/>
  <c r="G7095" i="7" s="1"/>
  <c r="F7103" i="7"/>
  <c r="G7103" i="7" s="1"/>
  <c r="F7111" i="7"/>
  <c r="G7111" i="7" s="1"/>
  <c r="F7119" i="7"/>
  <c r="G7119" i="7" s="1"/>
  <c r="F7096" i="7"/>
  <c r="G7096" i="7" s="1"/>
  <c r="F7104" i="7"/>
  <c r="G7104" i="7" s="1"/>
  <c r="F7112" i="7"/>
  <c r="G7112" i="7" s="1"/>
  <c r="F7120" i="7"/>
  <c r="G7120" i="7" s="1"/>
  <c r="F7098" i="7"/>
  <c r="G7098" i="7" s="1"/>
  <c r="F7106" i="7"/>
  <c r="G7106" i="7" s="1"/>
  <c r="F7114" i="7"/>
  <c r="G7114" i="7" s="1"/>
  <c r="F7122" i="7"/>
  <c r="G7122" i="7" s="1"/>
  <c r="F7100" i="7"/>
  <c r="G7100" i="7" s="1"/>
  <c r="F7108" i="7"/>
  <c r="G7108" i="7" s="1"/>
  <c r="F7116" i="7"/>
  <c r="G7116" i="7" s="1"/>
  <c r="F7097" i="7"/>
  <c r="G7097" i="7" s="1"/>
  <c r="F7113" i="7"/>
  <c r="G7113" i="7" s="1"/>
  <c r="F7117" i="7"/>
  <c r="G7117" i="7" s="1"/>
  <c r="F7121" i="7"/>
  <c r="G7121" i="7" s="1"/>
  <c r="F7109" i="7"/>
  <c r="G7109" i="7" s="1"/>
  <c r="F7094" i="7"/>
  <c r="G7094" i="7" s="1"/>
  <c r="F7099" i="7"/>
  <c r="G7099" i="7" s="1"/>
  <c r="F7115" i="7"/>
  <c r="G7115" i="7" s="1"/>
  <c r="F7101" i="7"/>
  <c r="G7101" i="7" s="1"/>
  <c r="F7105" i="7"/>
  <c r="G7105" i="7" s="1"/>
  <c r="F7110" i="7"/>
  <c r="G7110" i="7" s="1"/>
  <c r="F7102" i="7"/>
  <c r="G7102" i="7" s="1"/>
  <c r="F7118" i="7"/>
  <c r="G7118" i="7" s="1"/>
  <c r="F7107" i="7"/>
  <c r="G7107" i="7" s="1"/>
  <c r="F7123" i="7"/>
  <c r="G7123" i="7" s="1"/>
  <c r="I220" i="6"/>
  <c r="F6615" i="7"/>
  <c r="G6615" i="7" s="1"/>
  <c r="F6623" i="7"/>
  <c r="G6623" i="7" s="1"/>
  <c r="F6631" i="7"/>
  <c r="G6631" i="7" s="1"/>
  <c r="F6608" i="7"/>
  <c r="G6608" i="7" s="1"/>
  <c r="F6616" i="7"/>
  <c r="G6616" i="7" s="1"/>
  <c r="F6624" i="7"/>
  <c r="G6624" i="7" s="1"/>
  <c r="F6632" i="7"/>
  <c r="G6632" i="7" s="1"/>
  <c r="F6610" i="7"/>
  <c r="G6610" i="7" s="1"/>
  <c r="F6618" i="7"/>
  <c r="G6618" i="7" s="1"/>
  <c r="F6626" i="7"/>
  <c r="G6626" i="7" s="1"/>
  <c r="F6634" i="7"/>
  <c r="G6634" i="7" s="1"/>
  <c r="F6612" i="7"/>
  <c r="G6612" i="7" s="1"/>
  <c r="F6620" i="7"/>
  <c r="G6620" i="7" s="1"/>
  <c r="F6628" i="7"/>
  <c r="G6628" i="7" s="1"/>
  <c r="F6636" i="7"/>
  <c r="G6636" i="7" s="1"/>
  <c r="F6617" i="7"/>
  <c r="G6617" i="7" s="1"/>
  <c r="F6633" i="7"/>
  <c r="G6633" i="7" s="1"/>
  <c r="F6619" i="7"/>
  <c r="G6619" i="7" s="1"/>
  <c r="F6635" i="7"/>
  <c r="G6635" i="7" s="1"/>
  <c r="F6621" i="7"/>
  <c r="G6621" i="7" s="1"/>
  <c r="F6622" i="7"/>
  <c r="G6622" i="7" s="1"/>
  <c r="F6609" i="7"/>
  <c r="G6609" i="7" s="1"/>
  <c r="F6625" i="7"/>
  <c r="G6625" i="7" s="1"/>
  <c r="F6630" i="7"/>
  <c r="G6630" i="7" s="1"/>
  <c r="F6611" i="7"/>
  <c r="G6611" i="7" s="1"/>
  <c r="F6627" i="7"/>
  <c r="G6627" i="7" s="1"/>
  <c r="F6613" i="7"/>
  <c r="G6613" i="7" s="1"/>
  <c r="F6629" i="7"/>
  <c r="G6629" i="7" s="1"/>
  <c r="F6614" i="7"/>
  <c r="G6614" i="7" s="1"/>
  <c r="I204" i="6"/>
  <c r="F6127" i="7"/>
  <c r="G6127" i="7" s="1"/>
  <c r="F6135" i="7"/>
  <c r="G6135" i="7" s="1"/>
  <c r="F6143" i="7"/>
  <c r="G6143" i="7" s="1"/>
  <c r="F6120" i="7"/>
  <c r="G6120" i="7" s="1"/>
  <c r="F6128" i="7"/>
  <c r="G6128" i="7" s="1"/>
  <c r="F6136" i="7"/>
  <c r="G6136" i="7" s="1"/>
  <c r="F6144" i="7"/>
  <c r="G6144" i="7" s="1"/>
  <c r="F6122" i="7"/>
  <c r="G6122" i="7" s="1"/>
  <c r="F6130" i="7"/>
  <c r="G6130" i="7" s="1"/>
  <c r="F6138" i="7"/>
  <c r="G6138" i="7" s="1"/>
  <c r="F6146" i="7"/>
  <c r="G6146" i="7" s="1"/>
  <c r="F6124" i="7"/>
  <c r="G6124" i="7" s="1"/>
  <c r="F6132" i="7"/>
  <c r="G6132" i="7" s="1"/>
  <c r="F6140" i="7"/>
  <c r="G6140" i="7" s="1"/>
  <c r="F6148" i="7"/>
  <c r="G6148" i="7" s="1"/>
  <c r="F6121" i="7"/>
  <c r="G6121" i="7" s="1"/>
  <c r="F6137" i="7"/>
  <c r="G6137" i="7" s="1"/>
  <c r="F6141" i="7"/>
  <c r="G6141" i="7" s="1"/>
  <c r="F6123" i="7"/>
  <c r="G6123" i="7" s="1"/>
  <c r="F6139" i="7"/>
  <c r="G6139" i="7" s="1"/>
  <c r="F6125" i="7"/>
  <c r="G6125" i="7" s="1"/>
  <c r="F6126" i="7"/>
  <c r="G6126" i="7" s="1"/>
  <c r="F6142" i="7"/>
  <c r="G6142" i="7" s="1"/>
  <c r="F6129" i="7"/>
  <c r="G6129" i="7" s="1"/>
  <c r="F6145" i="7"/>
  <c r="G6145" i="7" s="1"/>
  <c r="F6134" i="7"/>
  <c r="G6134" i="7" s="1"/>
  <c r="F6131" i="7"/>
  <c r="G6131" i="7" s="1"/>
  <c r="F6147" i="7"/>
  <c r="G6147" i="7" s="1"/>
  <c r="F6133" i="7"/>
  <c r="G6133" i="7" s="1"/>
  <c r="F6149" i="7"/>
  <c r="G6149" i="7" s="1"/>
  <c r="F6150" i="7"/>
  <c r="G6150" i="7" s="1"/>
  <c r="I188" i="6"/>
  <c r="F5639" i="7"/>
  <c r="G5639" i="7" s="1"/>
  <c r="F5647" i="7"/>
  <c r="G5647" i="7" s="1"/>
  <c r="F5655" i="7"/>
  <c r="G5655" i="7" s="1"/>
  <c r="F5640" i="7"/>
  <c r="G5640" i="7" s="1"/>
  <c r="F5648" i="7"/>
  <c r="G5648" i="7" s="1"/>
  <c r="F5656" i="7"/>
  <c r="G5656" i="7" s="1"/>
  <c r="F5634" i="7"/>
  <c r="G5634" i="7" s="1"/>
  <c r="F5642" i="7"/>
  <c r="G5642" i="7" s="1"/>
  <c r="F5650" i="7"/>
  <c r="G5650" i="7" s="1"/>
  <c r="F5658" i="7"/>
  <c r="G5658" i="7" s="1"/>
  <c r="F5636" i="7"/>
  <c r="G5636" i="7" s="1"/>
  <c r="F5644" i="7"/>
  <c r="G5644" i="7" s="1"/>
  <c r="F5652" i="7"/>
  <c r="G5652" i="7" s="1"/>
  <c r="F5660" i="7"/>
  <c r="G5660" i="7" s="1"/>
  <c r="F5641" i="7"/>
  <c r="G5641" i="7" s="1"/>
  <c r="F5657" i="7"/>
  <c r="G5657" i="7" s="1"/>
  <c r="F5645" i="7"/>
  <c r="G5645" i="7" s="1"/>
  <c r="F5643" i="7"/>
  <c r="G5643" i="7" s="1"/>
  <c r="F5659" i="7"/>
  <c r="G5659" i="7" s="1"/>
  <c r="F5661" i="7"/>
  <c r="G5661" i="7" s="1"/>
  <c r="F5654" i="7"/>
  <c r="G5654" i="7" s="1"/>
  <c r="F5646" i="7"/>
  <c r="G5646" i="7" s="1"/>
  <c r="F5662" i="7"/>
  <c r="G5662" i="7" s="1"/>
  <c r="F5633" i="7"/>
  <c r="G5633" i="7" s="1"/>
  <c r="F5649" i="7"/>
  <c r="G5649" i="7" s="1"/>
  <c r="F5635" i="7"/>
  <c r="G5635" i="7" s="1"/>
  <c r="F5651" i="7"/>
  <c r="G5651" i="7" s="1"/>
  <c r="F5637" i="7"/>
  <c r="G5637" i="7" s="1"/>
  <c r="F5653" i="7"/>
  <c r="G5653" i="7" s="1"/>
  <c r="F5638" i="7"/>
  <c r="G5638" i="7" s="1"/>
  <c r="I172" i="6"/>
  <c r="F5151" i="7"/>
  <c r="G5151" i="7" s="1"/>
  <c r="F5159" i="7"/>
  <c r="G5159" i="7" s="1"/>
  <c r="F5167" i="7"/>
  <c r="G5167" i="7" s="1"/>
  <c r="F5175" i="7"/>
  <c r="G5175" i="7" s="1"/>
  <c r="F5152" i="7"/>
  <c r="G5152" i="7" s="1"/>
  <c r="F5160" i="7"/>
  <c r="G5160" i="7" s="1"/>
  <c r="F5168" i="7"/>
  <c r="G5168" i="7" s="1"/>
  <c r="F5154" i="7"/>
  <c r="G5154" i="7" s="1"/>
  <c r="F5162" i="7"/>
  <c r="G5162" i="7" s="1"/>
  <c r="F5170" i="7"/>
  <c r="G5170" i="7" s="1"/>
  <c r="F5148" i="7"/>
  <c r="G5148" i="7" s="1"/>
  <c r="F5156" i="7"/>
  <c r="G5156" i="7" s="1"/>
  <c r="F5164" i="7"/>
  <c r="G5164" i="7" s="1"/>
  <c r="F5172" i="7"/>
  <c r="G5172" i="7" s="1"/>
  <c r="F5161" i="7"/>
  <c r="G5161" i="7" s="1"/>
  <c r="F5165" i="7"/>
  <c r="G5165" i="7" s="1"/>
  <c r="F5147" i="7"/>
  <c r="G5147" i="7" s="1"/>
  <c r="F5163" i="7"/>
  <c r="G5163" i="7" s="1"/>
  <c r="F5149" i="7"/>
  <c r="G5149" i="7" s="1"/>
  <c r="F5150" i="7"/>
  <c r="G5150" i="7" s="1"/>
  <c r="F5166" i="7"/>
  <c r="G5166" i="7" s="1"/>
  <c r="F5153" i="7"/>
  <c r="G5153" i="7" s="1"/>
  <c r="F5169" i="7"/>
  <c r="G5169" i="7" s="1"/>
  <c r="F5174" i="7"/>
  <c r="G5174" i="7" s="1"/>
  <c r="F5155" i="7"/>
  <c r="G5155" i="7" s="1"/>
  <c r="F5161" i="1" s="1"/>
  <c r="G5161" i="1" s="1"/>
  <c r="F5171" i="7"/>
  <c r="G5171" i="7" s="1"/>
  <c r="F5177" i="1" s="1"/>
  <c r="G5177" i="1" s="1"/>
  <c r="F5157" i="7"/>
  <c r="G5157" i="7" s="1"/>
  <c r="F5173" i="7"/>
  <c r="G5173" i="7" s="1"/>
  <c r="F5158" i="7"/>
  <c r="G5158" i="7" s="1"/>
  <c r="I156" i="6"/>
  <c r="F4663" i="7"/>
  <c r="G4663" i="7" s="1"/>
  <c r="F4671" i="7"/>
  <c r="G4671" i="7" s="1"/>
  <c r="F4679" i="7"/>
  <c r="G4679" i="7" s="1"/>
  <c r="F4687" i="7"/>
  <c r="G4687" i="7" s="1"/>
  <c r="F4664" i="7"/>
  <c r="G4664" i="7" s="1"/>
  <c r="F4672" i="7"/>
  <c r="G4672" i="7" s="1"/>
  <c r="F4680" i="7"/>
  <c r="G4680" i="7" s="1"/>
  <c r="F4688" i="7"/>
  <c r="G4688" i="7" s="1"/>
  <c r="F4666" i="7"/>
  <c r="G4666" i="7" s="1"/>
  <c r="F4674" i="7"/>
  <c r="G4674" i="7" s="1"/>
  <c r="F4682" i="7"/>
  <c r="G4682" i="7" s="1"/>
  <c r="F4660" i="7"/>
  <c r="G4660" i="7" s="1"/>
  <c r="F4668" i="7"/>
  <c r="G4668" i="7" s="1"/>
  <c r="F4676" i="7"/>
  <c r="G4676" i="7" s="1"/>
  <c r="F4684" i="7"/>
  <c r="G4684" i="7" s="1"/>
  <c r="F4665" i="7"/>
  <c r="G4665" i="7" s="1"/>
  <c r="F4681" i="7"/>
  <c r="G4681" i="7" s="1"/>
  <c r="F4685" i="7"/>
  <c r="G4685" i="7" s="1"/>
  <c r="F4667" i="7"/>
  <c r="G4667" i="7" s="1"/>
  <c r="F4683" i="7"/>
  <c r="G4683" i="7" s="1"/>
  <c r="F4669" i="7"/>
  <c r="G4669" i="7" s="1"/>
  <c r="F4678" i="7"/>
  <c r="G4678" i="7" s="1"/>
  <c r="F4670" i="7"/>
  <c r="G4670" i="7" s="1"/>
  <c r="F4686" i="7"/>
  <c r="G4686" i="7" s="1"/>
  <c r="F4673" i="7"/>
  <c r="G4673" i="7" s="1"/>
  <c r="F4689" i="7"/>
  <c r="G4689" i="7" s="1"/>
  <c r="F4659" i="7"/>
  <c r="G4659" i="7" s="1"/>
  <c r="F4675" i="7"/>
  <c r="G4675" i="7" s="1"/>
  <c r="F4661" i="7"/>
  <c r="G4661" i="7" s="1"/>
  <c r="F4677" i="7"/>
  <c r="G4677" i="7" s="1"/>
  <c r="F4662" i="7"/>
  <c r="G4662" i="7" s="1"/>
  <c r="I140" i="6"/>
  <c r="F4175" i="7"/>
  <c r="G4175" i="7" s="1"/>
  <c r="F4183" i="7"/>
  <c r="G4183" i="7" s="1"/>
  <c r="F4191" i="7"/>
  <c r="G4191" i="7" s="1"/>
  <c r="F4199" i="7"/>
  <c r="G4199" i="7" s="1"/>
  <c r="F4176" i="7"/>
  <c r="G4176" i="7" s="1"/>
  <c r="F4184" i="7"/>
  <c r="G4184" i="7" s="1"/>
  <c r="F4192" i="7"/>
  <c r="G4192" i="7" s="1"/>
  <c r="F4200" i="7"/>
  <c r="G4200" i="7" s="1"/>
  <c r="F4178" i="7"/>
  <c r="G4178" i="7" s="1"/>
  <c r="F4186" i="7"/>
  <c r="G4186" i="7" s="1"/>
  <c r="F4194" i="7"/>
  <c r="G4194" i="7" s="1"/>
  <c r="F4172" i="7"/>
  <c r="G4172" i="7" s="1"/>
  <c r="F4178" i="1" s="1"/>
  <c r="G4178" i="1" s="1"/>
  <c r="F4180" i="7"/>
  <c r="G4180" i="7" s="1"/>
  <c r="F4186" i="1" s="1"/>
  <c r="G4186" i="1" s="1"/>
  <c r="F4188" i="7"/>
  <c r="G4188" i="7" s="1"/>
  <c r="F4194" i="1" s="1"/>
  <c r="G4194" i="1" s="1"/>
  <c r="F4196" i="7"/>
  <c r="G4196" i="7" s="1"/>
  <c r="F4202" i="1" s="1"/>
  <c r="G4202" i="1" s="1"/>
  <c r="F4185" i="7"/>
  <c r="G4185" i="7" s="1"/>
  <c r="F4201" i="7"/>
  <c r="G4201" i="7" s="1"/>
  <c r="F4173" i="7"/>
  <c r="G4173" i="7" s="1"/>
  <c r="F4187" i="7"/>
  <c r="G4187" i="7" s="1"/>
  <c r="F4189" i="7"/>
  <c r="G4189" i="7" s="1"/>
  <c r="F4174" i="7"/>
  <c r="G4174" i="7" s="1"/>
  <c r="F4190" i="7"/>
  <c r="G4190" i="7" s="1"/>
  <c r="F4177" i="7"/>
  <c r="G4177" i="7" s="1"/>
  <c r="F4193" i="7"/>
  <c r="G4193" i="7" s="1"/>
  <c r="F4198" i="7"/>
  <c r="G4198" i="7" s="1"/>
  <c r="F4179" i="7"/>
  <c r="G4179" i="7" s="1"/>
  <c r="F4195" i="7"/>
  <c r="G4195" i="7" s="1"/>
  <c r="F4181" i="7"/>
  <c r="G4181" i="7" s="1"/>
  <c r="F4197" i="7"/>
  <c r="G4197" i="7" s="1"/>
  <c r="F4182" i="7"/>
  <c r="G4182" i="7" s="1"/>
  <c r="I124" i="6"/>
  <c r="F3687" i="7"/>
  <c r="G3687" i="7" s="1"/>
  <c r="F3695" i="7"/>
  <c r="G3695" i="7" s="1"/>
  <c r="F3703" i="7"/>
  <c r="G3703" i="7" s="1"/>
  <c r="F3711" i="7"/>
  <c r="G3711" i="7" s="1"/>
  <c r="F3688" i="7"/>
  <c r="G3688" i="7" s="1"/>
  <c r="F3696" i="7"/>
  <c r="G3696" i="7" s="1"/>
  <c r="F3704" i="7"/>
  <c r="G3704" i="7" s="1"/>
  <c r="F3712" i="7"/>
  <c r="G3712" i="7" s="1"/>
  <c r="F3690" i="7"/>
  <c r="G3690" i="7" s="1"/>
  <c r="F3698" i="7"/>
  <c r="G3698" i="7" s="1"/>
  <c r="F3706" i="7"/>
  <c r="G3706" i="7" s="1"/>
  <c r="F3714" i="7"/>
  <c r="G3714" i="7" s="1"/>
  <c r="F3692" i="7"/>
  <c r="G3692" i="7" s="1"/>
  <c r="F3700" i="7"/>
  <c r="G3700" i="7" s="1"/>
  <c r="F3708" i="7"/>
  <c r="G3708" i="7" s="1"/>
  <c r="F3689" i="7"/>
  <c r="G3689" i="7" s="1"/>
  <c r="F3705" i="7"/>
  <c r="G3705" i="7" s="1"/>
  <c r="F3709" i="7"/>
  <c r="G3709" i="7" s="1"/>
  <c r="F3702" i="7"/>
  <c r="G3702" i="7" s="1"/>
  <c r="F3691" i="7"/>
  <c r="G3691" i="7" s="1"/>
  <c r="F3707" i="7"/>
  <c r="G3707" i="7" s="1"/>
  <c r="F3693" i="7"/>
  <c r="G3693" i="7" s="1"/>
  <c r="F3686" i="7"/>
  <c r="G3686" i="7" s="1"/>
  <c r="F3694" i="7"/>
  <c r="G3694" i="7" s="1"/>
  <c r="F3710" i="7"/>
  <c r="G3710" i="7" s="1"/>
  <c r="F3697" i="7"/>
  <c r="G3697" i="7" s="1"/>
  <c r="F3713" i="7"/>
  <c r="G3713" i="7" s="1"/>
  <c r="F3699" i="7"/>
  <c r="G3699" i="7" s="1"/>
  <c r="F3701" i="7"/>
  <c r="G3701" i="7" s="1"/>
  <c r="I108" i="6"/>
  <c r="F3199" i="7"/>
  <c r="G3199" i="7" s="1"/>
  <c r="F3207" i="7"/>
  <c r="G3207" i="7" s="1"/>
  <c r="F3215" i="7"/>
  <c r="G3215" i="7" s="1"/>
  <c r="F3223" i="7"/>
  <c r="G3223" i="7" s="1"/>
  <c r="F3202" i="7"/>
  <c r="G3202" i="7" s="1"/>
  <c r="F3211" i="7"/>
  <c r="G3211" i="7" s="1"/>
  <c r="F3220" i="7"/>
  <c r="G3220" i="7" s="1"/>
  <c r="F3203" i="7"/>
  <c r="G3203" i="7" s="1"/>
  <c r="F3212" i="7"/>
  <c r="G3212" i="7" s="1"/>
  <c r="F3221" i="7"/>
  <c r="G3221" i="7" s="1"/>
  <c r="F3205" i="7"/>
  <c r="G3205" i="7" s="1"/>
  <c r="F3214" i="7"/>
  <c r="G3214" i="7" s="1"/>
  <c r="F3224" i="7"/>
  <c r="G3224" i="7" s="1"/>
  <c r="F3198" i="7"/>
  <c r="G3198" i="7" s="1"/>
  <c r="F3208" i="7"/>
  <c r="G3208" i="7" s="1"/>
  <c r="F3217" i="7"/>
  <c r="G3217" i="7" s="1"/>
  <c r="F3226" i="7"/>
  <c r="G3226" i="7" s="1"/>
  <c r="F3213" i="7"/>
  <c r="G3213" i="7" s="1"/>
  <c r="F3200" i="7"/>
  <c r="G3200" i="7" s="1"/>
  <c r="F3216" i="7"/>
  <c r="G3216" i="7" s="1"/>
  <c r="F3218" i="7"/>
  <c r="G3218" i="7" s="1"/>
  <c r="F3210" i="7"/>
  <c r="G3210" i="7" s="1"/>
  <c r="F3201" i="7"/>
  <c r="G3201" i="7" s="1"/>
  <c r="F3219" i="7"/>
  <c r="G3219" i="7" s="1"/>
  <c r="F3204" i="7"/>
  <c r="G3204" i="7" s="1"/>
  <c r="F3222" i="7"/>
  <c r="G3222" i="7" s="1"/>
  <c r="F3206" i="7"/>
  <c r="G3206" i="7" s="1"/>
  <c r="F3225" i="7"/>
  <c r="G3225" i="7" s="1"/>
  <c r="F3209" i="7"/>
  <c r="G3209" i="7" s="1"/>
  <c r="F3227" i="7"/>
  <c r="G3227" i="7" s="1"/>
  <c r="F3228" i="7"/>
  <c r="G3228" i="7" s="1"/>
  <c r="I92" i="6"/>
  <c r="F2716" i="7"/>
  <c r="G2716" i="7" s="1"/>
  <c r="F2722" i="1" s="1"/>
  <c r="G2722" i="1" s="1"/>
  <c r="F2724" i="7"/>
  <c r="G2724" i="7" s="1"/>
  <c r="F2730" i="1" s="1"/>
  <c r="G2730" i="1" s="1"/>
  <c r="F2732" i="7"/>
  <c r="G2732" i="7" s="1"/>
  <c r="F2738" i="1" s="1"/>
  <c r="G2738" i="1" s="1"/>
  <c r="F2740" i="7"/>
  <c r="G2740" i="7" s="1"/>
  <c r="F2746" i="1" s="1"/>
  <c r="G2746" i="1" s="1"/>
  <c r="F2717" i="7"/>
  <c r="G2717" i="7" s="1"/>
  <c r="F2725" i="7"/>
  <c r="G2725" i="7" s="1"/>
  <c r="F2733" i="7"/>
  <c r="G2733" i="7" s="1"/>
  <c r="F2711" i="7"/>
  <c r="G2711" i="7" s="1"/>
  <c r="F2719" i="7"/>
  <c r="G2719" i="7" s="1"/>
  <c r="F2725" i="1" s="1"/>
  <c r="G2725" i="1" s="1"/>
  <c r="F2727" i="7"/>
  <c r="G2727" i="7" s="1"/>
  <c r="F2735" i="7"/>
  <c r="G2735" i="7" s="1"/>
  <c r="F2741" i="1" s="1"/>
  <c r="G2741" i="1" s="1"/>
  <c r="F2718" i="7"/>
  <c r="G2718" i="7" s="1"/>
  <c r="F2724" i="1" s="1"/>
  <c r="G2724" i="1" s="1"/>
  <c r="F2730" i="7"/>
  <c r="G2730" i="7" s="1"/>
  <c r="F2720" i="7"/>
  <c r="G2720" i="7" s="1"/>
  <c r="F2731" i="7"/>
  <c r="G2731" i="7" s="1"/>
  <c r="F2737" i="1" s="1"/>
  <c r="G2737" i="1" s="1"/>
  <c r="F2722" i="7"/>
  <c r="G2722" i="7" s="1"/>
  <c r="F2736" i="7"/>
  <c r="G2736" i="7" s="1"/>
  <c r="F2713" i="7"/>
  <c r="G2713" i="7" s="1"/>
  <c r="F2726" i="7"/>
  <c r="G2726" i="7" s="1"/>
  <c r="F2732" i="1" s="1"/>
  <c r="G2732" i="1" s="1"/>
  <c r="F2738" i="7"/>
  <c r="G2738" i="7" s="1"/>
  <c r="F2734" i="7"/>
  <c r="G2734" i="7" s="1"/>
  <c r="F2740" i="1" s="1"/>
  <c r="G2740" i="1" s="1"/>
  <c r="F2714" i="7"/>
  <c r="G2714" i="7" s="1"/>
  <c r="F2712" i="7"/>
  <c r="G2712" i="7" s="1"/>
  <c r="F2737" i="7"/>
  <c r="G2737" i="7" s="1"/>
  <c r="F2739" i="7"/>
  <c r="G2739" i="7" s="1"/>
  <c r="F2745" i="1" s="1"/>
  <c r="G2745" i="1" s="1"/>
  <c r="F2715" i="7"/>
  <c r="G2715" i="7" s="1"/>
  <c r="F2721" i="1" s="1"/>
  <c r="G2721" i="1" s="1"/>
  <c r="F2721" i="7"/>
  <c r="G2721" i="7" s="1"/>
  <c r="F2723" i="7"/>
  <c r="G2723" i="7" s="1"/>
  <c r="F2729" i="1" s="1"/>
  <c r="G2729" i="1" s="1"/>
  <c r="F2728" i="7"/>
  <c r="G2728" i="7" s="1"/>
  <c r="F2729" i="7"/>
  <c r="G2729" i="7" s="1"/>
  <c r="I76" i="6"/>
  <c r="F2228" i="7"/>
  <c r="G2228" i="7" s="1"/>
  <c r="F2236" i="7"/>
  <c r="G2236" i="7" s="1"/>
  <c r="F2244" i="7"/>
  <c r="G2244" i="7" s="1"/>
  <c r="F2252" i="7"/>
  <c r="G2252" i="7" s="1"/>
  <c r="F2229" i="7"/>
  <c r="G2229" i="7" s="1"/>
  <c r="F2237" i="7"/>
  <c r="G2237" i="7" s="1"/>
  <c r="F2245" i="7"/>
  <c r="G2245" i="7" s="1"/>
  <c r="F2253" i="7"/>
  <c r="G2253" i="7" s="1"/>
  <c r="F2231" i="7"/>
  <c r="G2231" i="7" s="1"/>
  <c r="F2239" i="7"/>
  <c r="G2239" i="7" s="1"/>
  <c r="F2247" i="7"/>
  <c r="G2247" i="7" s="1"/>
  <c r="F2232" i="7"/>
  <c r="G2232" i="7" s="1"/>
  <c r="F2243" i="7"/>
  <c r="G2243" i="7" s="1"/>
  <c r="F2233" i="7"/>
  <c r="G2233" i="7" s="1"/>
  <c r="F2246" i="7"/>
  <c r="G2246" i="7" s="1"/>
  <c r="F2252" i="1" s="1"/>
  <c r="G2252" i="1" s="1"/>
  <c r="F2235" i="7"/>
  <c r="G2235" i="7" s="1"/>
  <c r="F2249" i="7"/>
  <c r="G2249" i="7" s="1"/>
  <c r="F2226" i="7"/>
  <c r="G2226" i="7" s="1"/>
  <c r="F2240" i="7"/>
  <c r="G2240" i="7" s="1"/>
  <c r="F2251" i="7"/>
  <c r="G2251" i="7" s="1"/>
  <c r="F2248" i="7"/>
  <c r="G2248" i="7" s="1"/>
  <c r="F2225" i="7"/>
  <c r="G2225" i="7" s="1"/>
  <c r="F2250" i="7"/>
  <c r="G2250" i="7" s="1"/>
  <c r="F2227" i="7"/>
  <c r="G2227" i="7" s="1"/>
  <c r="F2230" i="7"/>
  <c r="G2230" i="7" s="1"/>
  <c r="F2234" i="7"/>
  <c r="G2234" i="7" s="1"/>
  <c r="F2242" i="7"/>
  <c r="G2242" i="7" s="1"/>
  <c r="F2238" i="7"/>
  <c r="G2238" i="7" s="1"/>
  <c r="F2241" i="7"/>
  <c r="G2241" i="7" s="1"/>
  <c r="I44" i="6"/>
  <c r="F1252" i="7"/>
  <c r="G1252" i="7" s="1"/>
  <c r="F1260" i="7"/>
  <c r="G1260" i="7" s="1"/>
  <c r="F1268" i="7"/>
  <c r="G1268" i="7" s="1"/>
  <c r="F1276" i="7"/>
  <c r="G1276" i="7" s="1"/>
  <c r="F1253" i="7"/>
  <c r="G1253" i="7" s="1"/>
  <c r="F1261" i="7"/>
  <c r="G1261" i="7" s="1"/>
  <c r="F1269" i="7"/>
  <c r="G1269" i="7" s="1"/>
  <c r="F1277" i="7"/>
  <c r="G1277" i="7" s="1"/>
  <c r="F1255" i="7"/>
  <c r="G1255" i="7" s="1"/>
  <c r="F1261" i="1" s="1"/>
  <c r="G1261" i="1" s="1"/>
  <c r="F1263" i="7"/>
  <c r="G1263" i="7" s="1"/>
  <c r="F1271" i="7"/>
  <c r="G1271" i="7" s="1"/>
  <c r="F1279" i="7"/>
  <c r="G1279" i="7" s="1"/>
  <c r="F1258" i="7"/>
  <c r="G1258" i="7" s="1"/>
  <c r="F1272" i="7"/>
  <c r="G1272" i="7" s="1"/>
  <c r="F1278" i="1" s="1"/>
  <c r="G1278" i="1" s="1"/>
  <c r="F1259" i="7"/>
  <c r="G1259" i="7" s="1"/>
  <c r="F1273" i="7"/>
  <c r="G1273" i="7" s="1"/>
  <c r="F1250" i="7"/>
  <c r="G1250" i="7" s="1"/>
  <c r="F1264" i="7"/>
  <c r="G1264" i="7" s="1"/>
  <c r="F1275" i="7"/>
  <c r="G1275" i="7" s="1"/>
  <c r="F1281" i="1" s="1"/>
  <c r="G1281" i="1" s="1"/>
  <c r="F1254" i="7"/>
  <c r="G1254" i="7" s="1"/>
  <c r="F1266" i="7"/>
  <c r="G1266" i="7" s="1"/>
  <c r="F1274" i="7"/>
  <c r="G1274" i="7" s="1"/>
  <c r="F1251" i="7"/>
  <c r="G1251" i="7" s="1"/>
  <c r="F1278" i="7"/>
  <c r="G1278" i="7" s="1"/>
  <c r="F1256" i="7"/>
  <c r="G1256" i="7" s="1"/>
  <c r="F1257" i="7"/>
  <c r="G1257" i="7" s="1"/>
  <c r="F1262" i="7"/>
  <c r="G1262" i="7" s="1"/>
  <c r="F1265" i="7"/>
  <c r="G1265" i="7" s="1"/>
  <c r="F1267" i="7"/>
  <c r="G1267" i="7" s="1"/>
  <c r="F1270" i="7"/>
  <c r="G1270" i="7" s="1"/>
  <c r="D289" i="6"/>
  <c r="C8714" i="7"/>
  <c r="D8714" i="7" s="1"/>
  <c r="F8720" i="1" s="1"/>
  <c r="G8720" i="1" s="1"/>
  <c r="C8722" i="7"/>
  <c r="D8722" i="7" s="1"/>
  <c r="F8728" i="1" s="1"/>
  <c r="G8728" i="1" s="1"/>
  <c r="C8730" i="7"/>
  <c r="D8730" i="7" s="1"/>
  <c r="F8736" i="1" s="1"/>
  <c r="G8736" i="1" s="1"/>
  <c r="C8709" i="7"/>
  <c r="D8709" i="7" s="1"/>
  <c r="F8715" i="1" s="1"/>
  <c r="G8715" i="1" s="1"/>
  <c r="C8733" i="7"/>
  <c r="D8733" i="7" s="1"/>
  <c r="F8739" i="1" s="1"/>
  <c r="G8739" i="1" s="1"/>
  <c r="C8715" i="7"/>
  <c r="D8715" i="7" s="1"/>
  <c r="F8721" i="1" s="1"/>
  <c r="G8721" i="1" s="1"/>
  <c r="C8723" i="7"/>
  <c r="D8723" i="7" s="1"/>
  <c r="F8729" i="1" s="1"/>
  <c r="G8729" i="1" s="1"/>
  <c r="C8731" i="7"/>
  <c r="D8731" i="7" s="1"/>
  <c r="F8737" i="1" s="1"/>
  <c r="G8737" i="1" s="1"/>
  <c r="C8717" i="7"/>
  <c r="D8717" i="7" s="1"/>
  <c r="F8723" i="1" s="1"/>
  <c r="G8723" i="1" s="1"/>
  <c r="C8710" i="7"/>
  <c r="D8710" i="7" s="1"/>
  <c r="F8716" i="1" s="1"/>
  <c r="G8716" i="1" s="1"/>
  <c r="C8726" i="7"/>
  <c r="D8726" i="7" s="1"/>
  <c r="F8732" i="1" s="1"/>
  <c r="G8732" i="1" s="1"/>
  <c r="C8713" i="7"/>
  <c r="D8713" i="7" s="1"/>
  <c r="F8719" i="1" s="1"/>
  <c r="G8719" i="1" s="1"/>
  <c r="C8737" i="7"/>
  <c r="D8737" i="7" s="1"/>
  <c r="F8743" i="1" s="1"/>
  <c r="G8743" i="1" s="1"/>
  <c r="C8708" i="7"/>
  <c r="D8708" i="7" s="1"/>
  <c r="F8714" i="1" s="1"/>
  <c r="G8714" i="1" s="1"/>
  <c r="C8716" i="7"/>
  <c r="D8716" i="7" s="1"/>
  <c r="F8722" i="1" s="1"/>
  <c r="G8722" i="1" s="1"/>
  <c r="C8724" i="7"/>
  <c r="D8724" i="7" s="1"/>
  <c r="F8730" i="1" s="1"/>
  <c r="G8730" i="1" s="1"/>
  <c r="C8732" i="7"/>
  <c r="D8732" i="7" s="1"/>
  <c r="F8738" i="1" s="1"/>
  <c r="G8738" i="1" s="1"/>
  <c r="C8725" i="7"/>
  <c r="D8725" i="7" s="1"/>
  <c r="F8731" i="1" s="1"/>
  <c r="G8731" i="1" s="1"/>
  <c r="C8718" i="7"/>
  <c r="D8718" i="7" s="1"/>
  <c r="F8724" i="1" s="1"/>
  <c r="G8724" i="1" s="1"/>
  <c r="C8734" i="7"/>
  <c r="D8734" i="7" s="1"/>
  <c r="F8740" i="1" s="1"/>
  <c r="G8740" i="1" s="1"/>
  <c r="C8721" i="7"/>
  <c r="D8721" i="7" s="1"/>
  <c r="F8727" i="1" s="1"/>
  <c r="G8727" i="1" s="1"/>
  <c r="C8711" i="7"/>
  <c r="D8711" i="7" s="1"/>
  <c r="F8717" i="1" s="1"/>
  <c r="G8717" i="1" s="1"/>
  <c r="C8719" i="7"/>
  <c r="D8719" i="7" s="1"/>
  <c r="F8725" i="1" s="1"/>
  <c r="G8725" i="1" s="1"/>
  <c r="C8727" i="7"/>
  <c r="D8727" i="7" s="1"/>
  <c r="F8733" i="1" s="1"/>
  <c r="G8733" i="1" s="1"/>
  <c r="C8735" i="7"/>
  <c r="D8735" i="7" s="1"/>
  <c r="F8741" i="1" s="1"/>
  <c r="G8741" i="1" s="1"/>
  <c r="C8712" i="7"/>
  <c r="D8712" i="7" s="1"/>
  <c r="F8718" i="1" s="1"/>
  <c r="G8718" i="1" s="1"/>
  <c r="C8720" i="7"/>
  <c r="D8720" i="7" s="1"/>
  <c r="F8726" i="1" s="1"/>
  <c r="G8726" i="1" s="1"/>
  <c r="C8728" i="7"/>
  <c r="D8728" i="7" s="1"/>
  <c r="F8734" i="1" s="1"/>
  <c r="G8734" i="1" s="1"/>
  <c r="C8736" i="7"/>
  <c r="D8736" i="7" s="1"/>
  <c r="F8742" i="1" s="1"/>
  <c r="G8742" i="1" s="1"/>
  <c r="C8729" i="7"/>
  <c r="D8729" i="7" s="1"/>
  <c r="F8735" i="1" s="1"/>
  <c r="G8735" i="1" s="1"/>
  <c r="D281" i="6"/>
  <c r="C8466" i="7"/>
  <c r="D8466" i="7" s="1"/>
  <c r="F8472" i="1" s="1"/>
  <c r="G8472" i="1" s="1"/>
  <c r="C8474" i="7"/>
  <c r="D8474" i="7" s="1"/>
  <c r="F8480" i="1" s="1"/>
  <c r="G8480" i="1" s="1"/>
  <c r="C8482" i="7"/>
  <c r="D8482" i="7" s="1"/>
  <c r="F8488" i="1" s="1"/>
  <c r="G8488" i="1" s="1"/>
  <c r="C8490" i="7"/>
  <c r="D8490" i="7" s="1"/>
  <c r="F8496" i="1" s="1"/>
  <c r="G8496" i="1" s="1"/>
  <c r="C8477" i="7"/>
  <c r="D8477" i="7" s="1"/>
  <c r="F8483" i="1" s="1"/>
  <c r="G8483" i="1" s="1"/>
  <c r="C8493" i="7"/>
  <c r="D8493" i="7" s="1"/>
  <c r="F8499" i="1" s="1"/>
  <c r="G8499" i="1" s="1"/>
  <c r="C8467" i="7"/>
  <c r="D8467" i="7" s="1"/>
  <c r="F8473" i="1" s="1"/>
  <c r="G8473" i="1" s="1"/>
  <c r="C8475" i="7"/>
  <c r="D8475" i="7" s="1"/>
  <c r="F8481" i="1" s="1"/>
  <c r="G8481" i="1" s="1"/>
  <c r="C8483" i="7"/>
  <c r="D8483" i="7" s="1"/>
  <c r="F8489" i="1" s="1"/>
  <c r="G8489" i="1" s="1"/>
  <c r="C8491" i="7"/>
  <c r="D8491" i="7" s="1"/>
  <c r="F8497" i="1" s="1"/>
  <c r="G8497" i="1" s="1"/>
  <c r="C8469" i="7"/>
  <c r="D8469" i="7" s="1"/>
  <c r="F8475" i="1" s="1"/>
  <c r="G8475" i="1" s="1"/>
  <c r="C8470" i="7"/>
  <c r="D8470" i="7" s="1"/>
  <c r="F8476" i="1" s="1"/>
  <c r="G8476" i="1" s="1"/>
  <c r="C8486" i="7"/>
  <c r="D8486" i="7" s="1"/>
  <c r="F8492" i="1" s="1"/>
  <c r="G8492" i="1" s="1"/>
  <c r="C8481" i="7"/>
  <c r="D8481" i="7" s="1"/>
  <c r="F8487" i="1" s="1"/>
  <c r="G8487" i="1" s="1"/>
  <c r="C8468" i="7"/>
  <c r="D8468" i="7" s="1"/>
  <c r="F8474" i="1" s="1"/>
  <c r="G8474" i="1" s="1"/>
  <c r="C8476" i="7"/>
  <c r="D8476" i="7" s="1"/>
  <c r="F8482" i="1" s="1"/>
  <c r="G8482" i="1" s="1"/>
  <c r="C8484" i="7"/>
  <c r="D8484" i="7" s="1"/>
  <c r="F8490" i="1" s="1"/>
  <c r="G8490" i="1" s="1"/>
  <c r="C8492" i="7"/>
  <c r="D8492" i="7" s="1"/>
  <c r="F8498" i="1" s="1"/>
  <c r="G8498" i="1" s="1"/>
  <c r="C8485" i="7"/>
  <c r="D8485" i="7" s="1"/>
  <c r="F8491" i="1" s="1"/>
  <c r="G8491" i="1" s="1"/>
  <c r="C8478" i="7"/>
  <c r="D8478" i="7" s="1"/>
  <c r="F8484" i="1" s="1"/>
  <c r="G8484" i="1" s="1"/>
  <c r="C8465" i="7"/>
  <c r="D8465" i="7" s="1"/>
  <c r="F8471" i="1" s="1"/>
  <c r="G8471" i="1" s="1"/>
  <c r="C8489" i="7"/>
  <c r="D8489" i="7" s="1"/>
  <c r="F8495" i="1" s="1"/>
  <c r="G8495" i="1" s="1"/>
  <c r="C8463" i="7"/>
  <c r="D8463" i="7" s="1"/>
  <c r="F8469" i="1" s="1"/>
  <c r="G8469" i="1" s="1"/>
  <c r="C8471" i="7"/>
  <c r="D8471" i="7" s="1"/>
  <c r="F8477" i="1" s="1"/>
  <c r="G8477" i="1" s="1"/>
  <c r="C8479" i="7"/>
  <c r="D8479" i="7" s="1"/>
  <c r="F8485" i="1" s="1"/>
  <c r="G8485" i="1" s="1"/>
  <c r="C8487" i="7"/>
  <c r="D8487" i="7" s="1"/>
  <c r="F8493" i="1" s="1"/>
  <c r="G8493" i="1" s="1"/>
  <c r="C8464" i="7"/>
  <c r="D8464" i="7" s="1"/>
  <c r="F8470" i="1" s="1"/>
  <c r="G8470" i="1" s="1"/>
  <c r="C8472" i="7"/>
  <c r="D8472" i="7" s="1"/>
  <c r="F8478" i="1" s="1"/>
  <c r="G8478" i="1" s="1"/>
  <c r="C8480" i="7"/>
  <c r="D8480" i="7" s="1"/>
  <c r="F8486" i="1" s="1"/>
  <c r="G8486" i="1" s="1"/>
  <c r="C8488" i="7"/>
  <c r="D8488" i="7" s="1"/>
  <c r="F8494" i="1" s="1"/>
  <c r="G8494" i="1" s="1"/>
  <c r="C8473" i="7"/>
  <c r="D8473" i="7" s="1"/>
  <c r="F8479" i="1" s="1"/>
  <c r="G8479" i="1" s="1"/>
  <c r="D273" i="6"/>
  <c r="C8226" i="7"/>
  <c r="D8226" i="7" s="1"/>
  <c r="F8232" i="1" s="1"/>
  <c r="G8232" i="1" s="1"/>
  <c r="C8234" i="7"/>
  <c r="D8234" i="7" s="1"/>
  <c r="F8240" i="1" s="1"/>
  <c r="G8240" i="1" s="1"/>
  <c r="C8242" i="7"/>
  <c r="D8242" i="7" s="1"/>
  <c r="F8248" i="1" s="1"/>
  <c r="G8248" i="1" s="1"/>
  <c r="C8250" i="7"/>
  <c r="D8250" i="7" s="1"/>
  <c r="F8256" i="1" s="1"/>
  <c r="G8256" i="1" s="1"/>
  <c r="C8229" i="7"/>
  <c r="D8229" i="7" s="1"/>
  <c r="F8235" i="1" s="1"/>
  <c r="G8235" i="1" s="1"/>
  <c r="C8245" i="7"/>
  <c r="D8245" i="7" s="1"/>
  <c r="F8251" i="1" s="1"/>
  <c r="G8251" i="1" s="1"/>
  <c r="C8241" i="7"/>
  <c r="D8241" i="7" s="1"/>
  <c r="F8247" i="1" s="1"/>
  <c r="G8247" i="1" s="1"/>
  <c r="C8227" i="7"/>
  <c r="D8227" i="7" s="1"/>
  <c r="F8233" i="1" s="1"/>
  <c r="G8233" i="1" s="1"/>
  <c r="C8235" i="7"/>
  <c r="D8235" i="7" s="1"/>
  <c r="F8241" i="1" s="1"/>
  <c r="G8241" i="1" s="1"/>
  <c r="C8243" i="7"/>
  <c r="D8243" i="7" s="1"/>
  <c r="F8249" i="1" s="1"/>
  <c r="G8249" i="1" s="1"/>
  <c r="C8237" i="7"/>
  <c r="D8237" i="7" s="1"/>
  <c r="F8243" i="1" s="1"/>
  <c r="G8243" i="1" s="1"/>
  <c r="C8222" i="7"/>
  <c r="D8222" i="7" s="1"/>
  <c r="F8228" i="1" s="1"/>
  <c r="G8228" i="1" s="1"/>
  <c r="C8238" i="7"/>
  <c r="D8238" i="7" s="1"/>
  <c r="F8244" i="1" s="1"/>
  <c r="G8244" i="1" s="1"/>
  <c r="C8225" i="7"/>
  <c r="D8225" i="7" s="1"/>
  <c r="F8231" i="1" s="1"/>
  <c r="G8231" i="1" s="1"/>
  <c r="C8220" i="7"/>
  <c r="D8220" i="7" s="1"/>
  <c r="F8226" i="1" s="1"/>
  <c r="G8226" i="1" s="1"/>
  <c r="C8228" i="7"/>
  <c r="D8228" i="7" s="1"/>
  <c r="F8234" i="1" s="1"/>
  <c r="G8234" i="1" s="1"/>
  <c r="C8236" i="7"/>
  <c r="D8236" i="7" s="1"/>
  <c r="F8242" i="1" s="1"/>
  <c r="G8242" i="1" s="1"/>
  <c r="C8244" i="7"/>
  <c r="D8244" i="7" s="1"/>
  <c r="F8250" i="1" s="1"/>
  <c r="G8250" i="1" s="1"/>
  <c r="C8221" i="7"/>
  <c r="D8221" i="7" s="1"/>
  <c r="F8227" i="1" s="1"/>
  <c r="G8227" i="1" s="1"/>
  <c r="C8230" i="7"/>
  <c r="D8230" i="7" s="1"/>
  <c r="F8236" i="1" s="1"/>
  <c r="G8236" i="1" s="1"/>
  <c r="C8246" i="7"/>
  <c r="D8246" i="7" s="1"/>
  <c r="F8252" i="1" s="1"/>
  <c r="G8252" i="1" s="1"/>
  <c r="C8249" i="7"/>
  <c r="D8249" i="7" s="1"/>
  <c r="F8255" i="1" s="1"/>
  <c r="G8255" i="1" s="1"/>
  <c r="C8223" i="7"/>
  <c r="D8223" i="7" s="1"/>
  <c r="F8229" i="1" s="1"/>
  <c r="G8229" i="1" s="1"/>
  <c r="C8231" i="7"/>
  <c r="D8231" i="7" s="1"/>
  <c r="F8237" i="1" s="1"/>
  <c r="G8237" i="1" s="1"/>
  <c r="C8239" i="7"/>
  <c r="D8239" i="7" s="1"/>
  <c r="F8245" i="1" s="1"/>
  <c r="G8245" i="1" s="1"/>
  <c r="C8247" i="7"/>
  <c r="D8247" i="7" s="1"/>
  <c r="F8253" i="1" s="1"/>
  <c r="G8253" i="1" s="1"/>
  <c r="C8224" i="7"/>
  <c r="D8224" i="7" s="1"/>
  <c r="F8230" i="1" s="1"/>
  <c r="G8230" i="1" s="1"/>
  <c r="C8232" i="7"/>
  <c r="D8232" i="7" s="1"/>
  <c r="F8238" i="1" s="1"/>
  <c r="G8238" i="1" s="1"/>
  <c r="C8240" i="7"/>
  <c r="D8240" i="7" s="1"/>
  <c r="F8246" i="1" s="1"/>
  <c r="G8246" i="1" s="1"/>
  <c r="C8248" i="7"/>
  <c r="D8248" i="7" s="1"/>
  <c r="F8254" i="1" s="1"/>
  <c r="G8254" i="1" s="1"/>
  <c r="C8233" i="7"/>
  <c r="D8233" i="7" s="1"/>
  <c r="F8239" i="1" s="1"/>
  <c r="G8239" i="1" s="1"/>
  <c r="D265" i="6"/>
  <c r="C7978" i="7"/>
  <c r="D7978" i="7" s="1"/>
  <c r="F7984" i="1" s="1"/>
  <c r="G7984" i="1" s="1"/>
  <c r="C7986" i="7"/>
  <c r="D7986" i="7" s="1"/>
  <c r="F7992" i="1" s="1"/>
  <c r="G7992" i="1" s="1"/>
  <c r="C7994" i="7"/>
  <c r="D7994" i="7" s="1"/>
  <c r="F8000" i="1" s="1"/>
  <c r="G8000" i="1" s="1"/>
  <c r="C8002" i="7"/>
  <c r="D8002" i="7" s="1"/>
  <c r="F8008" i="1" s="1"/>
  <c r="G8008" i="1" s="1"/>
  <c r="C7989" i="7"/>
  <c r="D7989" i="7" s="1"/>
  <c r="F7995" i="1" s="1"/>
  <c r="G7995" i="1" s="1"/>
  <c r="C7979" i="7"/>
  <c r="D7979" i="7" s="1"/>
  <c r="F7985" i="1" s="1"/>
  <c r="G7985" i="1" s="1"/>
  <c r="C7987" i="7"/>
  <c r="D7987" i="7" s="1"/>
  <c r="F7993" i="1" s="1"/>
  <c r="G7993" i="1" s="1"/>
  <c r="C7995" i="7"/>
  <c r="D7995" i="7" s="1"/>
  <c r="F8001" i="1" s="1"/>
  <c r="G8001" i="1" s="1"/>
  <c r="C8003" i="7"/>
  <c r="D8003" i="7" s="1"/>
  <c r="F8009" i="1" s="1"/>
  <c r="G8009" i="1" s="1"/>
  <c r="C7981" i="7"/>
  <c r="D7981" i="7" s="1"/>
  <c r="F7987" i="1" s="1"/>
  <c r="G7987" i="1" s="1"/>
  <c r="C8005" i="7"/>
  <c r="D8005" i="7" s="1"/>
  <c r="F8011" i="1" s="1"/>
  <c r="G8011" i="1" s="1"/>
  <c r="C7982" i="7"/>
  <c r="D7982" i="7" s="1"/>
  <c r="F7988" i="1" s="1"/>
  <c r="G7988" i="1" s="1"/>
  <c r="C7998" i="7"/>
  <c r="D7998" i="7" s="1"/>
  <c r="F8004" i="1" s="1"/>
  <c r="G8004" i="1" s="1"/>
  <c r="C7985" i="7"/>
  <c r="D7985" i="7" s="1"/>
  <c r="F7991" i="1" s="1"/>
  <c r="G7991" i="1" s="1"/>
  <c r="C7980" i="7"/>
  <c r="D7980" i="7" s="1"/>
  <c r="F7986" i="1" s="1"/>
  <c r="G7986" i="1" s="1"/>
  <c r="C7988" i="7"/>
  <c r="D7988" i="7" s="1"/>
  <c r="F7994" i="1" s="1"/>
  <c r="G7994" i="1" s="1"/>
  <c r="C7996" i="7"/>
  <c r="D7996" i="7" s="1"/>
  <c r="F8002" i="1" s="1"/>
  <c r="G8002" i="1" s="1"/>
  <c r="C8004" i="7"/>
  <c r="D8004" i="7" s="1"/>
  <c r="F8010" i="1" s="1"/>
  <c r="G8010" i="1" s="1"/>
  <c r="C7997" i="7"/>
  <c r="D7997" i="7" s="1"/>
  <c r="F8003" i="1" s="1"/>
  <c r="G8003" i="1" s="1"/>
  <c r="C7990" i="7"/>
  <c r="D7990" i="7" s="1"/>
  <c r="F7996" i="1" s="1"/>
  <c r="G7996" i="1" s="1"/>
  <c r="C8006" i="7"/>
  <c r="D8006" i="7" s="1"/>
  <c r="F8012" i="1" s="1"/>
  <c r="G8012" i="1" s="1"/>
  <c r="C8001" i="7"/>
  <c r="D8001" i="7" s="1"/>
  <c r="F8007" i="1" s="1"/>
  <c r="G8007" i="1" s="1"/>
  <c r="C7983" i="7"/>
  <c r="D7983" i="7" s="1"/>
  <c r="F7989" i="1" s="1"/>
  <c r="G7989" i="1" s="1"/>
  <c r="C7991" i="7"/>
  <c r="D7991" i="7" s="1"/>
  <c r="F7997" i="1" s="1"/>
  <c r="G7997" i="1" s="1"/>
  <c r="C7999" i="7"/>
  <c r="D7999" i="7" s="1"/>
  <c r="F8005" i="1" s="1"/>
  <c r="G8005" i="1" s="1"/>
  <c r="C7984" i="7"/>
  <c r="D7984" i="7" s="1"/>
  <c r="F7990" i="1" s="1"/>
  <c r="G7990" i="1" s="1"/>
  <c r="C7992" i="7"/>
  <c r="D7992" i="7" s="1"/>
  <c r="F7998" i="1" s="1"/>
  <c r="G7998" i="1" s="1"/>
  <c r="C8000" i="7"/>
  <c r="D8000" i="7" s="1"/>
  <c r="F8006" i="1" s="1"/>
  <c r="G8006" i="1" s="1"/>
  <c r="C7977" i="7"/>
  <c r="D7977" i="7" s="1"/>
  <c r="F7983" i="1" s="1"/>
  <c r="G7983" i="1" s="1"/>
  <c r="C7993" i="7"/>
  <c r="D7993" i="7" s="1"/>
  <c r="F7999" i="1" s="1"/>
  <c r="G7999" i="1" s="1"/>
  <c r="D257" i="6"/>
  <c r="C7736" i="7"/>
  <c r="D7736" i="7" s="1"/>
  <c r="F7742" i="1" s="1"/>
  <c r="G7742" i="1" s="1"/>
  <c r="C7744" i="7"/>
  <c r="D7744" i="7" s="1"/>
  <c r="F7750" i="1" s="1"/>
  <c r="G7750" i="1" s="1"/>
  <c r="C7752" i="7"/>
  <c r="D7752" i="7" s="1"/>
  <c r="F7758" i="1" s="1"/>
  <c r="G7758" i="1" s="1"/>
  <c r="C7760" i="7"/>
  <c r="D7760" i="7" s="1"/>
  <c r="F7766" i="1" s="1"/>
  <c r="G7766" i="1" s="1"/>
  <c r="C7737" i="7"/>
  <c r="D7737" i="7" s="1"/>
  <c r="F7743" i="1" s="1"/>
  <c r="G7743" i="1" s="1"/>
  <c r="C7745" i="7"/>
  <c r="D7745" i="7" s="1"/>
  <c r="F7751" i="1" s="1"/>
  <c r="G7751" i="1" s="1"/>
  <c r="C7753" i="7"/>
  <c r="D7753" i="7" s="1"/>
  <c r="F7759" i="1" s="1"/>
  <c r="G7759" i="1" s="1"/>
  <c r="C7761" i="7"/>
  <c r="D7761" i="7" s="1"/>
  <c r="F7767" i="1" s="1"/>
  <c r="G7767" i="1" s="1"/>
  <c r="C7732" i="7"/>
  <c r="D7732" i="7" s="1"/>
  <c r="F7738" i="1" s="1"/>
  <c r="G7738" i="1" s="1"/>
  <c r="C7740" i="7"/>
  <c r="D7740" i="7" s="1"/>
  <c r="F7746" i="1" s="1"/>
  <c r="G7746" i="1" s="1"/>
  <c r="C7748" i="7"/>
  <c r="D7748" i="7" s="1"/>
  <c r="F7754" i="1" s="1"/>
  <c r="G7754" i="1" s="1"/>
  <c r="C7756" i="7"/>
  <c r="D7756" i="7" s="1"/>
  <c r="F7762" i="1" s="1"/>
  <c r="G7762" i="1" s="1"/>
  <c r="C7735" i="7"/>
  <c r="D7735" i="7" s="1"/>
  <c r="F7741" i="1" s="1"/>
  <c r="G7741" i="1" s="1"/>
  <c r="C7749" i="7"/>
  <c r="D7749" i="7" s="1"/>
  <c r="F7755" i="1" s="1"/>
  <c r="G7755" i="1" s="1"/>
  <c r="C7762" i="7"/>
  <c r="D7762" i="7" s="1"/>
  <c r="F7768" i="1" s="1"/>
  <c r="G7768" i="1" s="1"/>
  <c r="C7738" i="7"/>
  <c r="D7738" i="7" s="1"/>
  <c r="F7744" i="1" s="1"/>
  <c r="G7744" i="1" s="1"/>
  <c r="C7750" i="7"/>
  <c r="D7750" i="7" s="1"/>
  <c r="F7756" i="1" s="1"/>
  <c r="G7756" i="1" s="1"/>
  <c r="C7754" i="7"/>
  <c r="D7754" i="7" s="1"/>
  <c r="F7760" i="1" s="1"/>
  <c r="G7760" i="1" s="1"/>
  <c r="C7755" i="7"/>
  <c r="D7755" i="7" s="1"/>
  <c r="F7761" i="1" s="1"/>
  <c r="G7761" i="1" s="1"/>
  <c r="C7759" i="7"/>
  <c r="D7759" i="7" s="1"/>
  <c r="F7765" i="1" s="1"/>
  <c r="G7765" i="1" s="1"/>
  <c r="C7739" i="7"/>
  <c r="D7739" i="7" s="1"/>
  <c r="F7745" i="1" s="1"/>
  <c r="G7745" i="1" s="1"/>
  <c r="C7751" i="7"/>
  <c r="D7751" i="7" s="1"/>
  <c r="F7757" i="1" s="1"/>
  <c r="G7757" i="1" s="1"/>
  <c r="C7741" i="7"/>
  <c r="D7741" i="7" s="1"/>
  <c r="F7747" i="1" s="1"/>
  <c r="G7747" i="1" s="1"/>
  <c r="C7742" i="7"/>
  <c r="D7742" i="7" s="1"/>
  <c r="F7748" i="1" s="1"/>
  <c r="G7748" i="1" s="1"/>
  <c r="C7734" i="7"/>
  <c r="D7734" i="7" s="1"/>
  <c r="F7740" i="1" s="1"/>
  <c r="G7740" i="1" s="1"/>
  <c r="C7743" i="7"/>
  <c r="D7743" i="7" s="1"/>
  <c r="F7749" i="1" s="1"/>
  <c r="G7749" i="1" s="1"/>
  <c r="C7757" i="7"/>
  <c r="D7757" i="7" s="1"/>
  <c r="F7763" i="1" s="1"/>
  <c r="G7763" i="1" s="1"/>
  <c r="C7733" i="7"/>
  <c r="D7733" i="7" s="1"/>
  <c r="F7739" i="1" s="1"/>
  <c r="G7739" i="1" s="1"/>
  <c r="C7746" i="7"/>
  <c r="D7746" i="7" s="1"/>
  <c r="F7752" i="1" s="1"/>
  <c r="G7752" i="1" s="1"/>
  <c r="C7758" i="7"/>
  <c r="D7758" i="7" s="1"/>
  <c r="F7764" i="1" s="1"/>
  <c r="G7764" i="1" s="1"/>
  <c r="C7747" i="7"/>
  <c r="D7747" i="7" s="1"/>
  <c r="F7753" i="1" s="1"/>
  <c r="G7753" i="1" s="1"/>
  <c r="D249" i="6"/>
  <c r="C7496" i="7"/>
  <c r="D7496" i="7" s="1"/>
  <c r="F7502" i="1" s="1"/>
  <c r="G7502" i="1" s="1"/>
  <c r="C7504" i="7"/>
  <c r="D7504" i="7" s="1"/>
  <c r="F7510" i="1" s="1"/>
  <c r="G7510" i="1" s="1"/>
  <c r="C7512" i="7"/>
  <c r="D7512" i="7" s="1"/>
  <c r="F7518" i="1" s="1"/>
  <c r="G7518" i="1" s="1"/>
  <c r="C7489" i="7"/>
  <c r="D7489" i="7" s="1"/>
  <c r="F7495" i="1" s="1"/>
  <c r="G7495" i="1" s="1"/>
  <c r="C7497" i="7"/>
  <c r="D7497" i="7" s="1"/>
  <c r="F7503" i="1" s="1"/>
  <c r="G7503" i="1" s="1"/>
  <c r="C7505" i="7"/>
  <c r="D7505" i="7" s="1"/>
  <c r="F7511" i="1" s="1"/>
  <c r="G7511" i="1" s="1"/>
  <c r="C7513" i="7"/>
  <c r="D7513" i="7" s="1"/>
  <c r="F7519" i="1" s="1"/>
  <c r="G7519" i="1" s="1"/>
  <c r="C7492" i="7"/>
  <c r="D7492" i="7" s="1"/>
  <c r="F7498" i="1" s="1"/>
  <c r="G7498" i="1" s="1"/>
  <c r="C7500" i="7"/>
  <c r="D7500" i="7" s="1"/>
  <c r="F7506" i="1" s="1"/>
  <c r="G7506" i="1" s="1"/>
  <c r="C7508" i="7"/>
  <c r="D7508" i="7" s="1"/>
  <c r="F7514" i="1" s="1"/>
  <c r="G7514" i="1" s="1"/>
  <c r="C7516" i="7"/>
  <c r="D7516" i="7" s="1"/>
  <c r="F7522" i="1" s="1"/>
  <c r="G7522" i="1" s="1"/>
  <c r="C7493" i="7"/>
  <c r="D7493" i="7" s="1"/>
  <c r="F7499" i="1" s="1"/>
  <c r="G7499" i="1" s="1"/>
  <c r="C7506" i="7"/>
  <c r="D7506" i="7" s="1"/>
  <c r="F7512" i="1" s="1"/>
  <c r="G7512" i="1" s="1"/>
  <c r="C7518" i="7"/>
  <c r="D7518" i="7" s="1"/>
  <c r="F7524" i="1" s="1"/>
  <c r="G7524" i="1" s="1"/>
  <c r="C7510" i="7"/>
  <c r="D7510" i="7" s="1"/>
  <c r="F7516" i="1" s="1"/>
  <c r="G7516" i="1" s="1"/>
  <c r="C7494" i="7"/>
  <c r="D7494" i="7" s="1"/>
  <c r="F7500" i="1" s="1"/>
  <c r="G7500" i="1" s="1"/>
  <c r="C7507" i="7"/>
  <c r="D7507" i="7" s="1"/>
  <c r="F7513" i="1" s="1"/>
  <c r="G7513" i="1" s="1"/>
  <c r="C7519" i="7"/>
  <c r="D7519" i="7" s="1"/>
  <c r="F7525" i="1" s="1"/>
  <c r="G7525" i="1" s="1"/>
  <c r="C7499" i="7"/>
  <c r="D7499" i="7" s="1"/>
  <c r="F7505" i="1" s="1"/>
  <c r="G7505" i="1" s="1"/>
  <c r="C7491" i="7"/>
  <c r="D7491" i="7" s="1"/>
  <c r="F7497" i="1" s="1"/>
  <c r="G7497" i="1" s="1"/>
  <c r="C7495" i="7"/>
  <c r="D7495" i="7" s="1"/>
  <c r="F7501" i="1" s="1"/>
  <c r="G7501" i="1" s="1"/>
  <c r="C7509" i="7"/>
  <c r="D7509" i="7" s="1"/>
  <c r="F7515" i="1" s="1"/>
  <c r="G7515" i="1" s="1"/>
  <c r="C7498" i="7"/>
  <c r="D7498" i="7" s="1"/>
  <c r="F7504" i="1" s="1"/>
  <c r="G7504" i="1" s="1"/>
  <c r="C7511" i="7"/>
  <c r="D7511" i="7" s="1"/>
  <c r="F7517" i="1" s="1"/>
  <c r="G7517" i="1" s="1"/>
  <c r="C7503" i="7"/>
  <c r="D7503" i="7" s="1"/>
  <c r="F7509" i="1" s="1"/>
  <c r="G7509" i="1" s="1"/>
  <c r="C7501" i="7"/>
  <c r="D7501" i="7" s="1"/>
  <c r="F7507" i="1" s="1"/>
  <c r="G7507" i="1" s="1"/>
  <c r="C7514" i="7"/>
  <c r="D7514" i="7" s="1"/>
  <c r="F7520" i="1" s="1"/>
  <c r="G7520" i="1" s="1"/>
  <c r="C7490" i="7"/>
  <c r="D7490" i="7" s="1"/>
  <c r="F7496" i="1" s="1"/>
  <c r="G7496" i="1" s="1"/>
  <c r="C7502" i="7"/>
  <c r="D7502" i="7" s="1"/>
  <c r="F7508" i="1" s="1"/>
  <c r="G7508" i="1" s="1"/>
  <c r="C7515" i="7"/>
  <c r="D7515" i="7" s="1"/>
  <c r="F7521" i="1" s="1"/>
  <c r="G7521" i="1" s="1"/>
  <c r="C7517" i="7"/>
  <c r="D7517" i="7" s="1"/>
  <c r="F7523" i="1" s="1"/>
  <c r="G7523" i="1" s="1"/>
  <c r="D241" i="6"/>
  <c r="C7248" i="7"/>
  <c r="D7248" i="7" s="1"/>
  <c r="F7254" i="1" s="1"/>
  <c r="G7254" i="1" s="1"/>
  <c r="C7256" i="7"/>
  <c r="D7256" i="7" s="1"/>
  <c r="F7262" i="1" s="1"/>
  <c r="G7262" i="1" s="1"/>
  <c r="C7264" i="7"/>
  <c r="D7264" i="7" s="1"/>
  <c r="F7270" i="1" s="1"/>
  <c r="G7270" i="1" s="1"/>
  <c r="C7272" i="7"/>
  <c r="D7272" i="7" s="1"/>
  <c r="F7278" i="1" s="1"/>
  <c r="G7278" i="1" s="1"/>
  <c r="C7249" i="7"/>
  <c r="D7249" i="7" s="1"/>
  <c r="F7255" i="1" s="1"/>
  <c r="G7255" i="1" s="1"/>
  <c r="C7257" i="7"/>
  <c r="D7257" i="7" s="1"/>
  <c r="F7263" i="1" s="1"/>
  <c r="G7263" i="1" s="1"/>
  <c r="C7265" i="7"/>
  <c r="D7265" i="7" s="1"/>
  <c r="F7271" i="1" s="1"/>
  <c r="G7271" i="1" s="1"/>
  <c r="C7273" i="7"/>
  <c r="D7273" i="7" s="1"/>
  <c r="F7279" i="1" s="1"/>
  <c r="G7279" i="1" s="1"/>
  <c r="C7252" i="7"/>
  <c r="D7252" i="7" s="1"/>
  <c r="F7258" i="1" s="1"/>
  <c r="G7258" i="1" s="1"/>
  <c r="C7260" i="7"/>
  <c r="D7260" i="7" s="1"/>
  <c r="F7266" i="1" s="1"/>
  <c r="G7266" i="1" s="1"/>
  <c r="C7268" i="7"/>
  <c r="D7268" i="7" s="1"/>
  <c r="F7274" i="1" s="1"/>
  <c r="G7274" i="1" s="1"/>
  <c r="C7276" i="7"/>
  <c r="D7276" i="7" s="1"/>
  <c r="F7282" i="1" s="1"/>
  <c r="G7282" i="1" s="1"/>
  <c r="C7250" i="7"/>
  <c r="D7250" i="7" s="1"/>
  <c r="F7256" i="1" s="1"/>
  <c r="G7256" i="1" s="1"/>
  <c r="C7262" i="7"/>
  <c r="D7262" i="7" s="1"/>
  <c r="F7268" i="1" s="1"/>
  <c r="G7268" i="1" s="1"/>
  <c r="C7275" i="7"/>
  <c r="D7275" i="7" s="1"/>
  <c r="F7281" i="1" s="1"/>
  <c r="G7281" i="1" s="1"/>
  <c r="C7251" i="7"/>
  <c r="D7251" i="7" s="1"/>
  <c r="F7257" i="1" s="1"/>
  <c r="G7257" i="1" s="1"/>
  <c r="C7263" i="7"/>
  <c r="D7263" i="7" s="1"/>
  <c r="F7269" i="1" s="1"/>
  <c r="G7269" i="1" s="1"/>
  <c r="C7254" i="7"/>
  <c r="D7254" i="7" s="1"/>
  <c r="F7260" i="1" s="1"/>
  <c r="G7260" i="1" s="1"/>
  <c r="C7274" i="7"/>
  <c r="D7274" i="7" s="1"/>
  <c r="F7280" i="1" s="1"/>
  <c r="G7280" i="1" s="1"/>
  <c r="C7253" i="7"/>
  <c r="D7253" i="7" s="1"/>
  <c r="F7259" i="1" s="1"/>
  <c r="G7259" i="1" s="1"/>
  <c r="C7266" i="7"/>
  <c r="D7266" i="7" s="1"/>
  <c r="F7272" i="1" s="1"/>
  <c r="G7272" i="1" s="1"/>
  <c r="C7267" i="7"/>
  <c r="D7267" i="7" s="1"/>
  <c r="F7273" i="1" s="1"/>
  <c r="G7273" i="1" s="1"/>
  <c r="C7255" i="7"/>
  <c r="D7255" i="7" s="1"/>
  <c r="F7261" i="1" s="1"/>
  <c r="G7261" i="1" s="1"/>
  <c r="C7269" i="7"/>
  <c r="D7269" i="7" s="1"/>
  <c r="F7275" i="1" s="1"/>
  <c r="G7275" i="1" s="1"/>
  <c r="C7261" i="7"/>
  <c r="D7261" i="7" s="1"/>
  <c r="F7267" i="1" s="1"/>
  <c r="G7267" i="1" s="1"/>
  <c r="C7258" i="7"/>
  <c r="D7258" i="7" s="1"/>
  <c r="F7264" i="1" s="1"/>
  <c r="G7264" i="1" s="1"/>
  <c r="C7270" i="7"/>
  <c r="D7270" i="7" s="1"/>
  <c r="F7276" i="1" s="1"/>
  <c r="G7276" i="1" s="1"/>
  <c r="C7259" i="7"/>
  <c r="D7259" i="7" s="1"/>
  <c r="F7265" i="1" s="1"/>
  <c r="G7265" i="1" s="1"/>
  <c r="C7271" i="7"/>
  <c r="D7271" i="7" s="1"/>
  <c r="F7277" i="1" s="1"/>
  <c r="G7277" i="1" s="1"/>
  <c r="C7247" i="7"/>
  <c r="D7247" i="7" s="1"/>
  <c r="F7253" i="1" s="1"/>
  <c r="G7253" i="1" s="1"/>
  <c r="D233" i="6"/>
  <c r="C7008" i="7"/>
  <c r="D7008" i="7" s="1"/>
  <c r="F7014" i="1" s="1"/>
  <c r="G7014" i="1" s="1"/>
  <c r="C7016" i="7"/>
  <c r="D7016" i="7" s="1"/>
  <c r="F7022" i="1" s="1"/>
  <c r="G7022" i="1" s="1"/>
  <c r="C7024" i="7"/>
  <c r="D7024" i="7" s="1"/>
  <c r="F7030" i="1" s="1"/>
  <c r="G7030" i="1" s="1"/>
  <c r="C7032" i="7"/>
  <c r="D7032" i="7" s="1"/>
  <c r="F7038" i="1" s="1"/>
  <c r="G7038" i="1" s="1"/>
  <c r="C7009" i="7"/>
  <c r="D7009" i="7" s="1"/>
  <c r="F7015" i="1" s="1"/>
  <c r="G7015" i="1" s="1"/>
  <c r="C7017" i="7"/>
  <c r="D7017" i="7" s="1"/>
  <c r="F7023" i="1" s="1"/>
  <c r="G7023" i="1" s="1"/>
  <c r="C7025" i="7"/>
  <c r="D7025" i="7" s="1"/>
  <c r="F7031" i="1" s="1"/>
  <c r="G7031" i="1" s="1"/>
  <c r="C7004" i="7"/>
  <c r="D7004" i="7" s="1"/>
  <c r="F7010" i="1" s="1"/>
  <c r="G7010" i="1" s="1"/>
  <c r="C7012" i="7"/>
  <c r="D7012" i="7" s="1"/>
  <c r="F7018" i="1" s="1"/>
  <c r="G7018" i="1" s="1"/>
  <c r="C7020" i="7"/>
  <c r="D7020" i="7" s="1"/>
  <c r="F7026" i="1" s="1"/>
  <c r="G7026" i="1" s="1"/>
  <c r="C7028" i="7"/>
  <c r="D7028" i="7" s="1"/>
  <c r="F7034" i="1" s="1"/>
  <c r="G7034" i="1" s="1"/>
  <c r="C7006" i="7"/>
  <c r="D7006" i="7" s="1"/>
  <c r="F7012" i="1" s="1"/>
  <c r="G7012" i="1" s="1"/>
  <c r="C7019" i="7"/>
  <c r="D7019" i="7" s="1"/>
  <c r="F7025" i="1" s="1"/>
  <c r="G7025" i="1" s="1"/>
  <c r="C7031" i="7"/>
  <c r="D7031" i="7" s="1"/>
  <c r="F7037" i="1" s="1"/>
  <c r="G7037" i="1" s="1"/>
  <c r="C7011" i="7"/>
  <c r="D7011" i="7" s="1"/>
  <c r="F7017" i="1" s="1"/>
  <c r="G7017" i="1" s="1"/>
  <c r="C7007" i="7"/>
  <c r="D7007" i="7" s="1"/>
  <c r="F7013" i="1" s="1"/>
  <c r="G7013" i="1" s="1"/>
  <c r="C7021" i="7"/>
  <c r="D7021" i="7" s="1"/>
  <c r="F7027" i="1" s="1"/>
  <c r="G7027" i="1" s="1"/>
  <c r="C7023" i="7"/>
  <c r="D7023" i="7" s="1"/>
  <c r="F7029" i="1" s="1"/>
  <c r="G7029" i="1" s="1"/>
  <c r="C7013" i="7"/>
  <c r="D7013" i="7" s="1"/>
  <c r="F7019" i="1" s="1"/>
  <c r="G7019" i="1" s="1"/>
  <c r="C7030" i="7"/>
  <c r="D7030" i="7" s="1"/>
  <c r="F7036" i="1" s="1"/>
  <c r="G7036" i="1" s="1"/>
  <c r="C7010" i="7"/>
  <c r="D7010" i="7" s="1"/>
  <c r="F7016" i="1" s="1"/>
  <c r="G7016" i="1" s="1"/>
  <c r="C7022" i="7"/>
  <c r="D7022" i="7" s="1"/>
  <c r="F7028" i="1" s="1"/>
  <c r="G7028" i="1" s="1"/>
  <c r="C7026" i="7"/>
  <c r="D7026" i="7" s="1"/>
  <c r="F7032" i="1" s="1"/>
  <c r="G7032" i="1" s="1"/>
  <c r="C7005" i="7"/>
  <c r="D7005" i="7" s="1"/>
  <c r="F7011" i="1" s="1"/>
  <c r="G7011" i="1" s="1"/>
  <c r="C7002" i="7"/>
  <c r="D7002" i="7" s="1"/>
  <c r="F7008" i="1" s="1"/>
  <c r="G7008" i="1" s="1"/>
  <c r="C7014" i="7"/>
  <c r="D7014" i="7" s="1"/>
  <c r="F7020" i="1" s="1"/>
  <c r="G7020" i="1" s="1"/>
  <c r="C7027" i="7"/>
  <c r="D7027" i="7" s="1"/>
  <c r="F7033" i="1" s="1"/>
  <c r="G7033" i="1" s="1"/>
  <c r="C7003" i="7"/>
  <c r="D7003" i="7" s="1"/>
  <c r="F7009" i="1" s="1"/>
  <c r="G7009" i="1" s="1"/>
  <c r="C7015" i="7"/>
  <c r="D7015" i="7" s="1"/>
  <c r="F7021" i="1" s="1"/>
  <c r="G7021" i="1" s="1"/>
  <c r="C7029" i="7"/>
  <c r="D7029" i="7" s="1"/>
  <c r="F7035" i="1" s="1"/>
  <c r="G7035" i="1" s="1"/>
  <c r="C7018" i="7"/>
  <c r="D7018" i="7" s="1"/>
  <c r="F7024" i="1" s="1"/>
  <c r="G7024" i="1" s="1"/>
  <c r="D225" i="6"/>
  <c r="C6760" i="7"/>
  <c r="D6760" i="7" s="1"/>
  <c r="F6766" i="1" s="1"/>
  <c r="G6766" i="1" s="1"/>
  <c r="C6768" i="7"/>
  <c r="D6768" i="7" s="1"/>
  <c r="F6774" i="1" s="1"/>
  <c r="G6774" i="1" s="1"/>
  <c r="C6776" i="7"/>
  <c r="D6776" i="7" s="1"/>
  <c r="F6782" i="1" s="1"/>
  <c r="G6782" i="1" s="1"/>
  <c r="C6784" i="7"/>
  <c r="D6784" i="7" s="1"/>
  <c r="F6790" i="1" s="1"/>
  <c r="G6790" i="1" s="1"/>
  <c r="C6761" i="7"/>
  <c r="D6761" i="7" s="1"/>
  <c r="F6767" i="1" s="1"/>
  <c r="G6767" i="1" s="1"/>
  <c r="C6769" i="7"/>
  <c r="D6769" i="7" s="1"/>
  <c r="F6775" i="1" s="1"/>
  <c r="G6775" i="1" s="1"/>
  <c r="C6777" i="7"/>
  <c r="D6777" i="7" s="1"/>
  <c r="F6783" i="1" s="1"/>
  <c r="G6783" i="1" s="1"/>
  <c r="C6785" i="7"/>
  <c r="D6785" i="7" s="1"/>
  <c r="F6791" i="1" s="1"/>
  <c r="G6791" i="1" s="1"/>
  <c r="C6764" i="7"/>
  <c r="D6764" i="7" s="1"/>
  <c r="F6770" i="1" s="1"/>
  <c r="G6770" i="1" s="1"/>
  <c r="C6772" i="7"/>
  <c r="D6772" i="7" s="1"/>
  <c r="F6778" i="1" s="1"/>
  <c r="G6778" i="1" s="1"/>
  <c r="C6780" i="7"/>
  <c r="D6780" i="7" s="1"/>
  <c r="F6786" i="1" s="1"/>
  <c r="G6786" i="1" s="1"/>
  <c r="C6788" i="7"/>
  <c r="D6788" i="7" s="1"/>
  <c r="F6794" i="1" s="1"/>
  <c r="G6794" i="1" s="1"/>
  <c r="C6763" i="7"/>
  <c r="D6763" i="7" s="1"/>
  <c r="F6769" i="1" s="1"/>
  <c r="G6769" i="1" s="1"/>
  <c r="C6775" i="7"/>
  <c r="D6775" i="7" s="1"/>
  <c r="F6781" i="1" s="1"/>
  <c r="G6781" i="1" s="1"/>
  <c r="C6789" i="7"/>
  <c r="D6789" i="7" s="1"/>
  <c r="F6795" i="1" s="1"/>
  <c r="G6795" i="1" s="1"/>
  <c r="C6765" i="7"/>
  <c r="D6765" i="7" s="1"/>
  <c r="F6771" i="1" s="1"/>
  <c r="G6771" i="1" s="1"/>
  <c r="C6778" i="7"/>
  <c r="D6778" i="7" s="1"/>
  <c r="F6784" i="1" s="1"/>
  <c r="G6784" i="1" s="1"/>
  <c r="C6781" i="7"/>
  <c r="D6781" i="7" s="1"/>
  <c r="F6787" i="1" s="1"/>
  <c r="G6787" i="1" s="1"/>
  <c r="C6782" i="7"/>
  <c r="D6782" i="7" s="1"/>
  <c r="F6788" i="1" s="1"/>
  <c r="G6788" i="1" s="1"/>
  <c r="C6774" i="7"/>
  <c r="D6774" i="7" s="1"/>
  <c r="F6780" i="1" s="1"/>
  <c r="G6780" i="1" s="1"/>
  <c r="C6766" i="7"/>
  <c r="D6766" i="7" s="1"/>
  <c r="F6772" i="1" s="1"/>
  <c r="G6772" i="1" s="1"/>
  <c r="C6779" i="7"/>
  <c r="D6779" i="7" s="1"/>
  <c r="F6785" i="1" s="1"/>
  <c r="G6785" i="1" s="1"/>
  <c r="C6767" i="7"/>
  <c r="D6767" i="7" s="1"/>
  <c r="F6773" i="1" s="1"/>
  <c r="G6773" i="1" s="1"/>
  <c r="C6770" i="7"/>
  <c r="D6770" i="7" s="1"/>
  <c r="F6776" i="1" s="1"/>
  <c r="G6776" i="1" s="1"/>
  <c r="C6762" i="7"/>
  <c r="D6762" i="7" s="1"/>
  <c r="F6768" i="1" s="1"/>
  <c r="G6768" i="1" s="1"/>
  <c r="C6771" i="7"/>
  <c r="D6771" i="7" s="1"/>
  <c r="F6777" i="1" s="1"/>
  <c r="G6777" i="1" s="1"/>
  <c r="C6783" i="7"/>
  <c r="D6783" i="7" s="1"/>
  <c r="F6789" i="1" s="1"/>
  <c r="G6789" i="1" s="1"/>
  <c r="C6759" i="7"/>
  <c r="D6759" i="7" s="1"/>
  <c r="F6765" i="1" s="1"/>
  <c r="G6765" i="1" s="1"/>
  <c r="C6773" i="7"/>
  <c r="D6773" i="7" s="1"/>
  <c r="F6779" i="1" s="1"/>
  <c r="G6779" i="1" s="1"/>
  <c r="C6786" i="7"/>
  <c r="D6786" i="7" s="1"/>
  <c r="F6792" i="1" s="1"/>
  <c r="G6792" i="1" s="1"/>
  <c r="C6787" i="7"/>
  <c r="D6787" i="7" s="1"/>
  <c r="F6793" i="1" s="1"/>
  <c r="G6793" i="1" s="1"/>
  <c r="D217" i="6"/>
  <c r="C6520" i="7"/>
  <c r="D6520" i="7" s="1"/>
  <c r="F6526" i="1" s="1"/>
  <c r="G6526" i="1" s="1"/>
  <c r="C6528" i="7"/>
  <c r="D6528" i="7" s="1"/>
  <c r="F6534" i="1" s="1"/>
  <c r="G6534" i="1" s="1"/>
  <c r="C6536" i="7"/>
  <c r="D6536" i="7" s="1"/>
  <c r="F6542" i="1" s="1"/>
  <c r="G6542" i="1" s="1"/>
  <c r="C6544" i="7"/>
  <c r="D6544" i="7" s="1"/>
  <c r="F6550" i="1" s="1"/>
  <c r="G6550" i="1" s="1"/>
  <c r="C6521" i="7"/>
  <c r="D6521" i="7" s="1"/>
  <c r="F6527" i="1" s="1"/>
  <c r="G6527" i="1" s="1"/>
  <c r="C6529" i="7"/>
  <c r="D6529" i="7" s="1"/>
  <c r="F6535" i="1" s="1"/>
  <c r="G6535" i="1" s="1"/>
  <c r="C6537" i="7"/>
  <c r="D6537" i="7" s="1"/>
  <c r="F6543" i="1" s="1"/>
  <c r="G6543" i="1" s="1"/>
  <c r="C6545" i="7"/>
  <c r="D6545" i="7" s="1"/>
  <c r="F6551" i="1" s="1"/>
  <c r="G6551" i="1" s="1"/>
  <c r="C6516" i="7"/>
  <c r="D6516" i="7" s="1"/>
  <c r="F6522" i="1" s="1"/>
  <c r="G6522" i="1" s="1"/>
  <c r="C6524" i="7"/>
  <c r="D6524" i="7" s="1"/>
  <c r="F6530" i="1" s="1"/>
  <c r="G6530" i="1" s="1"/>
  <c r="C6532" i="7"/>
  <c r="D6532" i="7" s="1"/>
  <c r="F6538" i="1" s="1"/>
  <c r="G6538" i="1" s="1"/>
  <c r="C6540" i="7"/>
  <c r="D6540" i="7" s="1"/>
  <c r="F6546" i="1" s="1"/>
  <c r="G6546" i="1" s="1"/>
  <c r="C6519" i="7"/>
  <c r="D6519" i="7" s="1"/>
  <c r="F6525" i="1" s="1"/>
  <c r="G6525" i="1" s="1"/>
  <c r="C6533" i="7"/>
  <c r="D6533" i="7" s="1"/>
  <c r="F6539" i="1" s="1"/>
  <c r="G6539" i="1" s="1"/>
  <c r="C6522" i="7"/>
  <c r="D6522" i="7" s="1"/>
  <c r="F6528" i="1" s="1"/>
  <c r="G6528" i="1" s="1"/>
  <c r="C6534" i="7"/>
  <c r="D6534" i="7" s="1"/>
  <c r="F6540" i="1" s="1"/>
  <c r="G6540" i="1" s="1"/>
  <c r="C6538" i="7"/>
  <c r="D6538" i="7" s="1"/>
  <c r="F6544" i="1" s="1"/>
  <c r="G6544" i="1" s="1"/>
  <c r="C6539" i="7"/>
  <c r="D6539" i="7" s="1"/>
  <c r="F6545" i="1" s="1"/>
  <c r="G6545" i="1" s="1"/>
  <c r="C6518" i="7"/>
  <c r="D6518" i="7" s="1"/>
  <c r="F6524" i="1" s="1"/>
  <c r="G6524" i="1" s="1"/>
  <c r="C6523" i="7"/>
  <c r="D6523" i="7" s="1"/>
  <c r="F6529" i="1" s="1"/>
  <c r="G6529" i="1" s="1"/>
  <c r="C6535" i="7"/>
  <c r="D6535" i="7" s="1"/>
  <c r="F6541" i="1" s="1"/>
  <c r="G6541" i="1" s="1"/>
  <c r="C6525" i="7"/>
  <c r="D6525" i="7" s="1"/>
  <c r="F6531" i="1" s="1"/>
  <c r="G6531" i="1" s="1"/>
  <c r="C6526" i="7"/>
  <c r="D6526" i="7" s="1"/>
  <c r="F6532" i="1" s="1"/>
  <c r="G6532" i="1" s="1"/>
  <c r="C6543" i="7"/>
  <c r="D6543" i="7" s="1"/>
  <c r="F6549" i="1" s="1"/>
  <c r="G6549" i="1" s="1"/>
  <c r="C6527" i="7"/>
  <c r="D6527" i="7" s="1"/>
  <c r="F6533" i="1" s="1"/>
  <c r="G6533" i="1" s="1"/>
  <c r="C6541" i="7"/>
  <c r="D6541" i="7" s="1"/>
  <c r="F6547" i="1" s="1"/>
  <c r="G6547" i="1" s="1"/>
  <c r="C6517" i="7"/>
  <c r="D6517" i="7" s="1"/>
  <c r="F6523" i="1" s="1"/>
  <c r="G6523" i="1" s="1"/>
  <c r="C6530" i="7"/>
  <c r="D6530" i="7" s="1"/>
  <c r="F6536" i="1" s="1"/>
  <c r="G6536" i="1" s="1"/>
  <c r="C6542" i="7"/>
  <c r="D6542" i="7" s="1"/>
  <c r="F6548" i="1" s="1"/>
  <c r="G6548" i="1" s="1"/>
  <c r="C6531" i="7"/>
  <c r="D6531" i="7" s="1"/>
  <c r="F6537" i="1" s="1"/>
  <c r="G6537" i="1" s="1"/>
  <c r="D209" i="6"/>
  <c r="C6272" i="7"/>
  <c r="D6272" i="7" s="1"/>
  <c r="F6278" i="1" s="1"/>
  <c r="G6278" i="1" s="1"/>
  <c r="C6280" i="7"/>
  <c r="D6280" i="7" s="1"/>
  <c r="F6286" i="1" s="1"/>
  <c r="G6286" i="1" s="1"/>
  <c r="C6288" i="7"/>
  <c r="D6288" i="7" s="1"/>
  <c r="F6294" i="1" s="1"/>
  <c r="G6294" i="1" s="1"/>
  <c r="C6296" i="7"/>
  <c r="D6296" i="7" s="1"/>
  <c r="F6302" i="1" s="1"/>
  <c r="G6302" i="1" s="1"/>
  <c r="C6273" i="7"/>
  <c r="D6273" i="7" s="1"/>
  <c r="F6279" i="1" s="1"/>
  <c r="G6279" i="1" s="1"/>
  <c r="C6281" i="7"/>
  <c r="D6281" i="7" s="1"/>
  <c r="F6287" i="1" s="1"/>
  <c r="G6287" i="1" s="1"/>
  <c r="C6289" i="7"/>
  <c r="D6289" i="7" s="1"/>
  <c r="F6295" i="1" s="1"/>
  <c r="G6295" i="1" s="1"/>
  <c r="C6297" i="7"/>
  <c r="D6297" i="7" s="1"/>
  <c r="F6303" i="1" s="1"/>
  <c r="G6303" i="1" s="1"/>
  <c r="C6276" i="7"/>
  <c r="D6276" i="7" s="1"/>
  <c r="F6282" i="1" s="1"/>
  <c r="G6282" i="1" s="1"/>
  <c r="C6284" i="7"/>
  <c r="D6284" i="7" s="1"/>
  <c r="F6290" i="1" s="1"/>
  <c r="G6290" i="1" s="1"/>
  <c r="C6292" i="7"/>
  <c r="D6292" i="7" s="1"/>
  <c r="F6298" i="1" s="1"/>
  <c r="G6298" i="1" s="1"/>
  <c r="C6300" i="7"/>
  <c r="D6300" i="7" s="1"/>
  <c r="F6306" i="1" s="1"/>
  <c r="G6306" i="1" s="1"/>
  <c r="C6277" i="7"/>
  <c r="D6277" i="7" s="1"/>
  <c r="F6283" i="1" s="1"/>
  <c r="G6283" i="1" s="1"/>
  <c r="C6290" i="7"/>
  <c r="D6290" i="7" s="1"/>
  <c r="F6296" i="1" s="1"/>
  <c r="G6296" i="1" s="1"/>
  <c r="C6282" i="7"/>
  <c r="D6282" i="7" s="1"/>
  <c r="F6288" i="1" s="1"/>
  <c r="G6288" i="1" s="1"/>
  <c r="C6278" i="7"/>
  <c r="D6278" i="7" s="1"/>
  <c r="F6284" i="1" s="1"/>
  <c r="G6284" i="1" s="1"/>
  <c r="C6291" i="7"/>
  <c r="D6291" i="7" s="1"/>
  <c r="F6297" i="1" s="1"/>
  <c r="G6297" i="1" s="1"/>
  <c r="C6294" i="7"/>
  <c r="D6294" i="7" s="1"/>
  <c r="F6300" i="1" s="1"/>
  <c r="G6300" i="1" s="1"/>
  <c r="C6295" i="7"/>
  <c r="D6295" i="7" s="1"/>
  <c r="F6301" i="1" s="1"/>
  <c r="G6301" i="1" s="1"/>
  <c r="C6301" i="7"/>
  <c r="D6301" i="7" s="1"/>
  <c r="F6307" i="1" s="1"/>
  <c r="G6307" i="1" s="1"/>
  <c r="C6279" i="7"/>
  <c r="D6279" i="7" s="1"/>
  <c r="F6285" i="1" s="1"/>
  <c r="G6285" i="1" s="1"/>
  <c r="C6293" i="7"/>
  <c r="D6293" i="7" s="1"/>
  <c r="F6299" i="1" s="1"/>
  <c r="G6299" i="1" s="1"/>
  <c r="C6283" i="7"/>
  <c r="D6283" i="7" s="1"/>
  <c r="F6289" i="1" s="1"/>
  <c r="G6289" i="1" s="1"/>
  <c r="C6275" i="7"/>
  <c r="D6275" i="7" s="1"/>
  <c r="F6281" i="1" s="1"/>
  <c r="G6281" i="1" s="1"/>
  <c r="C6271" i="7"/>
  <c r="D6271" i="7" s="1"/>
  <c r="F6277" i="1" s="1"/>
  <c r="G6277" i="1" s="1"/>
  <c r="C6285" i="7"/>
  <c r="D6285" i="7" s="1"/>
  <c r="F6291" i="1" s="1"/>
  <c r="G6291" i="1" s="1"/>
  <c r="C6298" i="7"/>
  <c r="D6298" i="7" s="1"/>
  <c r="F6304" i="1" s="1"/>
  <c r="G6304" i="1" s="1"/>
  <c r="C6274" i="7"/>
  <c r="D6274" i="7" s="1"/>
  <c r="F6280" i="1" s="1"/>
  <c r="G6280" i="1" s="1"/>
  <c r="C6286" i="7"/>
  <c r="D6286" i="7" s="1"/>
  <c r="F6292" i="1" s="1"/>
  <c r="G6292" i="1" s="1"/>
  <c r="C6299" i="7"/>
  <c r="D6299" i="7" s="1"/>
  <c r="F6305" i="1" s="1"/>
  <c r="G6305" i="1" s="1"/>
  <c r="C6287" i="7"/>
  <c r="D6287" i="7" s="1"/>
  <c r="F6293" i="1" s="1"/>
  <c r="G6293" i="1" s="1"/>
  <c r="D201" i="6"/>
  <c r="C6032" i="7"/>
  <c r="D6032" i="7" s="1"/>
  <c r="F6038" i="1" s="1"/>
  <c r="G6038" i="1" s="1"/>
  <c r="C6040" i="7"/>
  <c r="D6040" i="7" s="1"/>
  <c r="F6046" i="1" s="1"/>
  <c r="G6046" i="1" s="1"/>
  <c r="C6048" i="7"/>
  <c r="D6048" i="7" s="1"/>
  <c r="F6054" i="1" s="1"/>
  <c r="G6054" i="1" s="1"/>
  <c r="C6056" i="7"/>
  <c r="D6056" i="7" s="1"/>
  <c r="F6062" i="1" s="1"/>
  <c r="G6062" i="1" s="1"/>
  <c r="C6033" i="7"/>
  <c r="D6033" i="7" s="1"/>
  <c r="F6039" i="1" s="1"/>
  <c r="G6039" i="1" s="1"/>
  <c r="C6041" i="7"/>
  <c r="D6041" i="7" s="1"/>
  <c r="F6047" i="1" s="1"/>
  <c r="G6047" i="1" s="1"/>
  <c r="C6049" i="7"/>
  <c r="D6049" i="7" s="1"/>
  <c r="F6055" i="1" s="1"/>
  <c r="G6055" i="1" s="1"/>
  <c r="C6057" i="7"/>
  <c r="D6057" i="7" s="1"/>
  <c r="F6063" i="1" s="1"/>
  <c r="G6063" i="1" s="1"/>
  <c r="C6028" i="7"/>
  <c r="D6028" i="7" s="1"/>
  <c r="F6034" i="1" s="1"/>
  <c r="G6034" i="1" s="1"/>
  <c r="C6036" i="7"/>
  <c r="D6036" i="7" s="1"/>
  <c r="F6042" i="1" s="1"/>
  <c r="G6042" i="1" s="1"/>
  <c r="C6044" i="7"/>
  <c r="D6044" i="7" s="1"/>
  <c r="F6050" i="1" s="1"/>
  <c r="G6050" i="1" s="1"/>
  <c r="C6052" i="7"/>
  <c r="D6052" i="7" s="1"/>
  <c r="F6058" i="1" s="1"/>
  <c r="G6058" i="1" s="1"/>
  <c r="C6034" i="7"/>
  <c r="D6034" i="7" s="1"/>
  <c r="F6040" i="1" s="1"/>
  <c r="G6040" i="1" s="1"/>
  <c r="C6046" i="7"/>
  <c r="D6046" i="7" s="1"/>
  <c r="F6052" i="1" s="1"/>
  <c r="G6052" i="1" s="1"/>
  <c r="C6051" i="7"/>
  <c r="D6051" i="7" s="1"/>
  <c r="F6057" i="1" s="1"/>
  <c r="G6057" i="1" s="1"/>
  <c r="C6035" i="7"/>
  <c r="D6035" i="7" s="1"/>
  <c r="F6041" i="1" s="1"/>
  <c r="G6041" i="1" s="1"/>
  <c r="C6047" i="7"/>
  <c r="D6047" i="7" s="1"/>
  <c r="F6053" i="1" s="1"/>
  <c r="G6053" i="1" s="1"/>
  <c r="C6038" i="7"/>
  <c r="D6038" i="7" s="1"/>
  <c r="F6044" i="1" s="1"/>
  <c r="G6044" i="1" s="1"/>
  <c r="C6053" i="7"/>
  <c r="D6053" i="7" s="1"/>
  <c r="F6059" i="1" s="1"/>
  <c r="G6059" i="1" s="1"/>
  <c r="C6037" i="7"/>
  <c r="D6037" i="7" s="1"/>
  <c r="F6043" i="1" s="1"/>
  <c r="G6043" i="1" s="1"/>
  <c r="C6050" i="7"/>
  <c r="D6050" i="7" s="1"/>
  <c r="F6056" i="1" s="1"/>
  <c r="G6056" i="1" s="1"/>
  <c r="C6039" i="7"/>
  <c r="D6039" i="7" s="1"/>
  <c r="F6045" i="1" s="1"/>
  <c r="G6045" i="1" s="1"/>
  <c r="C6029" i="7"/>
  <c r="D6029" i="7" s="1"/>
  <c r="F6035" i="1" s="1"/>
  <c r="G6035" i="1" s="1"/>
  <c r="C6042" i="7"/>
  <c r="D6042" i="7" s="1"/>
  <c r="F6048" i="1" s="1"/>
  <c r="G6048" i="1" s="1"/>
  <c r="C6054" i="7"/>
  <c r="D6054" i="7" s="1"/>
  <c r="F6060" i="1" s="1"/>
  <c r="G6060" i="1" s="1"/>
  <c r="C6030" i="7"/>
  <c r="D6030" i="7" s="1"/>
  <c r="F6036" i="1" s="1"/>
  <c r="G6036" i="1" s="1"/>
  <c r="C6043" i="7"/>
  <c r="D6043" i="7" s="1"/>
  <c r="F6049" i="1" s="1"/>
  <c r="G6049" i="1" s="1"/>
  <c r="C6055" i="7"/>
  <c r="D6055" i="7" s="1"/>
  <c r="F6061" i="1" s="1"/>
  <c r="G6061" i="1" s="1"/>
  <c r="C6031" i="7"/>
  <c r="D6031" i="7" s="1"/>
  <c r="F6037" i="1" s="1"/>
  <c r="G6037" i="1" s="1"/>
  <c r="C6045" i="7"/>
  <c r="D6045" i="7" s="1"/>
  <c r="F6051" i="1" s="1"/>
  <c r="G6051" i="1" s="1"/>
  <c r="C6058" i="7"/>
  <c r="D6058" i="7" s="1"/>
  <c r="F6064" i="1" s="1"/>
  <c r="G6064" i="1" s="1"/>
  <c r="D193" i="6"/>
  <c r="C5792" i="7"/>
  <c r="D5792" i="7" s="1"/>
  <c r="F5798" i="1" s="1"/>
  <c r="G5798" i="1" s="1"/>
  <c r="C5800" i="7"/>
  <c r="D5800" i="7" s="1"/>
  <c r="F5806" i="1" s="1"/>
  <c r="G5806" i="1" s="1"/>
  <c r="C5808" i="7"/>
  <c r="D5808" i="7" s="1"/>
  <c r="F5814" i="1" s="1"/>
  <c r="G5814" i="1" s="1"/>
  <c r="C5793" i="7"/>
  <c r="D5793" i="7" s="1"/>
  <c r="F5799" i="1" s="1"/>
  <c r="G5799" i="1" s="1"/>
  <c r="C5801" i="7"/>
  <c r="D5801" i="7" s="1"/>
  <c r="F5807" i="1" s="1"/>
  <c r="G5807" i="1" s="1"/>
  <c r="C5809" i="7"/>
  <c r="D5809" i="7" s="1"/>
  <c r="F5815" i="1" s="1"/>
  <c r="G5815" i="1" s="1"/>
  <c r="C5788" i="7"/>
  <c r="D5788" i="7" s="1"/>
  <c r="F5794" i="1" s="1"/>
  <c r="G5794" i="1" s="1"/>
  <c r="C5796" i="7"/>
  <c r="D5796" i="7" s="1"/>
  <c r="F5802" i="1" s="1"/>
  <c r="G5802" i="1" s="1"/>
  <c r="C5804" i="7"/>
  <c r="D5804" i="7" s="1"/>
  <c r="F5810" i="1" s="1"/>
  <c r="G5810" i="1" s="1"/>
  <c r="C5812" i="7"/>
  <c r="D5812" i="7" s="1"/>
  <c r="F5818" i="1" s="1"/>
  <c r="G5818" i="1" s="1"/>
  <c r="C5790" i="7"/>
  <c r="D5790" i="7" s="1"/>
  <c r="F5796" i="1" s="1"/>
  <c r="G5796" i="1" s="1"/>
  <c r="C5803" i="7"/>
  <c r="D5803" i="7" s="1"/>
  <c r="F5809" i="1" s="1"/>
  <c r="G5809" i="1" s="1"/>
  <c r="C5815" i="7"/>
  <c r="D5815" i="7" s="1"/>
  <c r="F5821" i="1" s="1"/>
  <c r="G5821" i="1" s="1"/>
  <c r="C5795" i="7"/>
  <c r="D5795" i="7" s="1"/>
  <c r="F5801" i="1" s="1"/>
  <c r="G5801" i="1" s="1"/>
  <c r="C5791" i="7"/>
  <c r="D5791" i="7" s="1"/>
  <c r="F5797" i="1" s="1"/>
  <c r="G5797" i="1" s="1"/>
  <c r="C5805" i="7"/>
  <c r="D5805" i="7" s="1"/>
  <c r="F5811" i="1" s="1"/>
  <c r="G5811" i="1" s="1"/>
  <c r="C5797" i="7"/>
  <c r="D5797" i="7" s="1"/>
  <c r="F5803" i="1" s="1"/>
  <c r="G5803" i="1" s="1"/>
  <c r="C5794" i="7"/>
  <c r="D5794" i="7" s="1"/>
  <c r="F5800" i="1" s="1"/>
  <c r="G5800" i="1" s="1"/>
  <c r="C5806" i="7"/>
  <c r="D5806" i="7" s="1"/>
  <c r="F5812" i="1" s="1"/>
  <c r="G5812" i="1" s="1"/>
  <c r="C5807" i="7"/>
  <c r="D5807" i="7" s="1"/>
  <c r="F5813" i="1" s="1"/>
  <c r="G5813" i="1" s="1"/>
  <c r="C5810" i="7"/>
  <c r="D5810" i="7" s="1"/>
  <c r="F5816" i="1" s="1"/>
  <c r="G5816" i="1" s="1"/>
  <c r="C5786" i="7"/>
  <c r="D5786" i="7" s="1"/>
  <c r="F5792" i="1" s="1"/>
  <c r="G5792" i="1" s="1"/>
  <c r="C5798" i="7"/>
  <c r="D5798" i="7" s="1"/>
  <c r="F5804" i="1" s="1"/>
  <c r="G5804" i="1" s="1"/>
  <c r="C5811" i="7"/>
  <c r="D5811" i="7" s="1"/>
  <c r="F5817" i="1" s="1"/>
  <c r="G5817" i="1" s="1"/>
  <c r="C5787" i="7"/>
  <c r="D5787" i="7" s="1"/>
  <c r="F5793" i="1" s="1"/>
  <c r="G5793" i="1" s="1"/>
  <c r="C5799" i="7"/>
  <c r="D5799" i="7" s="1"/>
  <c r="F5805" i="1" s="1"/>
  <c r="G5805" i="1" s="1"/>
  <c r="C5813" i="7"/>
  <c r="D5813" i="7" s="1"/>
  <c r="F5819" i="1" s="1"/>
  <c r="G5819" i="1" s="1"/>
  <c r="C5789" i="7"/>
  <c r="D5789" i="7" s="1"/>
  <c r="F5795" i="1" s="1"/>
  <c r="G5795" i="1" s="1"/>
  <c r="C5802" i="7"/>
  <c r="D5802" i="7" s="1"/>
  <c r="F5808" i="1" s="1"/>
  <c r="G5808" i="1" s="1"/>
  <c r="C5814" i="7"/>
  <c r="D5814" i="7" s="1"/>
  <c r="F5820" i="1" s="1"/>
  <c r="G5820" i="1" s="1"/>
  <c r="D185" i="6"/>
  <c r="C5543" i="7"/>
  <c r="D5543" i="7" s="1"/>
  <c r="F5549" i="1" s="1"/>
  <c r="G5549" i="1" s="1"/>
  <c r="C5551" i="7"/>
  <c r="D5551" i="7" s="1"/>
  <c r="F5557" i="1" s="1"/>
  <c r="G5557" i="1" s="1"/>
  <c r="C5559" i="7"/>
  <c r="D5559" i="7" s="1"/>
  <c r="F5565" i="1" s="1"/>
  <c r="G5565" i="1" s="1"/>
  <c r="C5567" i="7"/>
  <c r="D5567" i="7" s="1"/>
  <c r="F5573" i="1" s="1"/>
  <c r="G5573" i="1" s="1"/>
  <c r="C5544" i="7"/>
  <c r="D5544" i="7" s="1"/>
  <c r="F5550" i="1" s="1"/>
  <c r="G5550" i="1" s="1"/>
  <c r="C5552" i="7"/>
  <c r="D5552" i="7" s="1"/>
  <c r="F5558" i="1" s="1"/>
  <c r="G5558" i="1" s="1"/>
  <c r="C5560" i="7"/>
  <c r="D5560" i="7" s="1"/>
  <c r="F5566" i="1" s="1"/>
  <c r="G5566" i="1" s="1"/>
  <c r="C5568" i="7"/>
  <c r="D5568" i="7" s="1"/>
  <c r="F5574" i="1" s="1"/>
  <c r="G5574" i="1" s="1"/>
  <c r="C5545" i="7"/>
  <c r="D5545" i="7" s="1"/>
  <c r="F5551" i="1" s="1"/>
  <c r="G5551" i="1" s="1"/>
  <c r="C5553" i="7"/>
  <c r="D5553" i="7" s="1"/>
  <c r="F5559" i="1" s="1"/>
  <c r="G5559" i="1" s="1"/>
  <c r="C5561" i="7"/>
  <c r="D5561" i="7" s="1"/>
  <c r="F5567" i="1" s="1"/>
  <c r="G5567" i="1" s="1"/>
  <c r="C5569" i="7"/>
  <c r="D5569" i="7" s="1"/>
  <c r="F5575" i="1" s="1"/>
  <c r="G5575" i="1" s="1"/>
  <c r="C5548" i="7"/>
  <c r="D5548" i="7" s="1"/>
  <c r="F5554" i="1" s="1"/>
  <c r="G5554" i="1" s="1"/>
  <c r="C5556" i="7"/>
  <c r="D5556" i="7" s="1"/>
  <c r="F5562" i="1" s="1"/>
  <c r="G5562" i="1" s="1"/>
  <c r="C5564" i="7"/>
  <c r="D5564" i="7" s="1"/>
  <c r="F5570" i="1" s="1"/>
  <c r="G5570" i="1" s="1"/>
  <c r="C5550" i="7"/>
  <c r="D5550" i="7" s="1"/>
  <c r="F5556" i="1" s="1"/>
  <c r="G5556" i="1" s="1"/>
  <c r="C5566" i="7"/>
  <c r="D5566" i="7" s="1"/>
  <c r="F5572" i="1" s="1"/>
  <c r="G5572" i="1" s="1"/>
  <c r="C5541" i="7"/>
  <c r="D5541" i="7" s="1"/>
  <c r="F5547" i="1" s="1"/>
  <c r="G5547" i="1" s="1"/>
  <c r="C5554" i="7"/>
  <c r="D5554" i="7" s="1"/>
  <c r="F5560" i="1" s="1"/>
  <c r="G5560" i="1" s="1"/>
  <c r="C5570" i="7"/>
  <c r="D5570" i="7" s="1"/>
  <c r="F5576" i="1" s="1"/>
  <c r="G5576" i="1" s="1"/>
  <c r="C5542" i="7"/>
  <c r="D5542" i="7" s="1"/>
  <c r="F5548" i="1" s="1"/>
  <c r="G5548" i="1" s="1"/>
  <c r="C5555" i="7"/>
  <c r="D5555" i="7" s="1"/>
  <c r="F5561" i="1" s="1"/>
  <c r="G5561" i="1" s="1"/>
  <c r="C5571" i="7"/>
  <c r="D5571" i="7" s="1"/>
  <c r="F5577" i="1" s="1"/>
  <c r="G5577" i="1" s="1"/>
  <c r="C5557" i="7"/>
  <c r="D5557" i="7" s="1"/>
  <c r="F5563" i="1" s="1"/>
  <c r="G5563" i="1" s="1"/>
  <c r="C5558" i="7"/>
  <c r="D5558" i="7" s="1"/>
  <c r="F5564" i="1" s="1"/>
  <c r="G5564" i="1" s="1"/>
  <c r="C5546" i="7"/>
  <c r="D5546" i="7" s="1"/>
  <c r="F5552" i="1" s="1"/>
  <c r="G5552" i="1" s="1"/>
  <c r="C5562" i="7"/>
  <c r="D5562" i="7" s="1"/>
  <c r="F5568" i="1" s="1"/>
  <c r="G5568" i="1" s="1"/>
  <c r="C5547" i="7"/>
  <c r="D5547" i="7" s="1"/>
  <c r="F5553" i="1" s="1"/>
  <c r="G5553" i="1" s="1"/>
  <c r="C5563" i="7"/>
  <c r="D5563" i="7" s="1"/>
  <c r="F5569" i="1" s="1"/>
  <c r="G5569" i="1" s="1"/>
  <c r="C5549" i="7"/>
  <c r="D5549" i="7" s="1"/>
  <c r="F5555" i="1" s="1"/>
  <c r="G5555" i="1" s="1"/>
  <c r="C5565" i="7"/>
  <c r="D5565" i="7" s="1"/>
  <c r="F5571" i="1" s="1"/>
  <c r="G5571" i="1" s="1"/>
  <c r="D177" i="6"/>
  <c r="C5303" i="7"/>
  <c r="D5303" i="7" s="1"/>
  <c r="F5309" i="1" s="1"/>
  <c r="G5309" i="1" s="1"/>
  <c r="C5311" i="7"/>
  <c r="D5311" i="7" s="1"/>
  <c r="F5317" i="1" s="1"/>
  <c r="G5317" i="1" s="1"/>
  <c r="C5319" i="7"/>
  <c r="D5319" i="7" s="1"/>
  <c r="F5325" i="1" s="1"/>
  <c r="G5325" i="1" s="1"/>
  <c r="C5327" i="7"/>
  <c r="D5327" i="7" s="1"/>
  <c r="F5333" i="1" s="1"/>
  <c r="G5333" i="1" s="1"/>
  <c r="C5304" i="7"/>
  <c r="D5304" i="7" s="1"/>
  <c r="F5310" i="1" s="1"/>
  <c r="G5310" i="1" s="1"/>
  <c r="C5312" i="7"/>
  <c r="D5312" i="7" s="1"/>
  <c r="F5318" i="1" s="1"/>
  <c r="G5318" i="1" s="1"/>
  <c r="C5320" i="7"/>
  <c r="D5320" i="7" s="1"/>
  <c r="F5326" i="1" s="1"/>
  <c r="G5326" i="1" s="1"/>
  <c r="C5328" i="7"/>
  <c r="D5328" i="7" s="1"/>
  <c r="F5334" i="1" s="1"/>
  <c r="G5334" i="1" s="1"/>
  <c r="C5305" i="7"/>
  <c r="D5305" i="7" s="1"/>
  <c r="F5311" i="1" s="1"/>
  <c r="G5311" i="1" s="1"/>
  <c r="C5313" i="7"/>
  <c r="D5313" i="7" s="1"/>
  <c r="F5319" i="1" s="1"/>
  <c r="G5319" i="1" s="1"/>
  <c r="C5321" i="7"/>
  <c r="D5321" i="7" s="1"/>
  <c r="F5327" i="1" s="1"/>
  <c r="G5327" i="1" s="1"/>
  <c r="C5300" i="7"/>
  <c r="D5300" i="7" s="1"/>
  <c r="C5308" i="7"/>
  <c r="D5308" i="7" s="1"/>
  <c r="F5314" i="1" s="1"/>
  <c r="G5314" i="1" s="1"/>
  <c r="C5316" i="7"/>
  <c r="D5316" i="7" s="1"/>
  <c r="F5322" i="1" s="1"/>
  <c r="G5322" i="1" s="1"/>
  <c r="C5324" i="7"/>
  <c r="D5324" i="7" s="1"/>
  <c r="C5310" i="7"/>
  <c r="D5310" i="7" s="1"/>
  <c r="F5316" i="1" s="1"/>
  <c r="G5316" i="1" s="1"/>
  <c r="C5326" i="7"/>
  <c r="D5326" i="7" s="1"/>
  <c r="F5332" i="1" s="1"/>
  <c r="G5332" i="1" s="1"/>
  <c r="C5301" i="7"/>
  <c r="D5301" i="7" s="1"/>
  <c r="F5307" i="1" s="1"/>
  <c r="G5307" i="1" s="1"/>
  <c r="C5298" i="7"/>
  <c r="D5298" i="7" s="1"/>
  <c r="F5304" i="1" s="1"/>
  <c r="G5304" i="1" s="1"/>
  <c r="C5314" i="7"/>
  <c r="D5314" i="7" s="1"/>
  <c r="F5320" i="1" s="1"/>
  <c r="G5320" i="1" s="1"/>
  <c r="C5318" i="7"/>
  <c r="D5318" i="7" s="1"/>
  <c r="F5324" i="1" s="1"/>
  <c r="G5324" i="1" s="1"/>
  <c r="C5299" i="7"/>
  <c r="D5299" i="7" s="1"/>
  <c r="C5315" i="7"/>
  <c r="D5315" i="7" s="1"/>
  <c r="C5317" i="7"/>
  <c r="D5317" i="7" s="1"/>
  <c r="F5323" i="1" s="1"/>
  <c r="G5323" i="1" s="1"/>
  <c r="C5302" i="7"/>
  <c r="D5302" i="7" s="1"/>
  <c r="F5308" i="1" s="1"/>
  <c r="G5308" i="1" s="1"/>
  <c r="C5306" i="7"/>
  <c r="D5306" i="7" s="1"/>
  <c r="F5312" i="1" s="1"/>
  <c r="G5312" i="1" s="1"/>
  <c r="C5322" i="7"/>
  <c r="D5322" i="7" s="1"/>
  <c r="F5328" i="1" s="1"/>
  <c r="G5328" i="1" s="1"/>
  <c r="C5307" i="7"/>
  <c r="D5307" i="7" s="1"/>
  <c r="C5323" i="7"/>
  <c r="D5323" i="7" s="1"/>
  <c r="C5309" i="7"/>
  <c r="D5309" i="7" s="1"/>
  <c r="F5315" i="1" s="1"/>
  <c r="G5315" i="1" s="1"/>
  <c r="C5325" i="7"/>
  <c r="D5325" i="7" s="1"/>
  <c r="F5331" i="1" s="1"/>
  <c r="G5331" i="1" s="1"/>
  <c r="D169" i="6"/>
  <c r="C5055" i="7"/>
  <c r="D5055" i="7" s="1"/>
  <c r="F5061" i="1" s="1"/>
  <c r="G5061" i="1" s="1"/>
  <c r="C5063" i="7"/>
  <c r="D5063" i="7" s="1"/>
  <c r="F5069" i="1" s="1"/>
  <c r="G5069" i="1" s="1"/>
  <c r="C5071" i="7"/>
  <c r="D5071" i="7" s="1"/>
  <c r="F5077" i="1" s="1"/>
  <c r="G5077" i="1" s="1"/>
  <c r="C5079" i="7"/>
  <c r="D5079" i="7" s="1"/>
  <c r="F5085" i="1" s="1"/>
  <c r="G5085" i="1" s="1"/>
  <c r="C5056" i="7"/>
  <c r="D5056" i="7" s="1"/>
  <c r="F5062" i="1" s="1"/>
  <c r="G5062" i="1" s="1"/>
  <c r="C5064" i="7"/>
  <c r="D5064" i="7" s="1"/>
  <c r="F5070" i="1" s="1"/>
  <c r="G5070" i="1" s="1"/>
  <c r="C5072" i="7"/>
  <c r="D5072" i="7" s="1"/>
  <c r="F5078" i="1" s="1"/>
  <c r="G5078" i="1" s="1"/>
  <c r="C5080" i="7"/>
  <c r="D5080" i="7" s="1"/>
  <c r="F5086" i="1" s="1"/>
  <c r="G5086" i="1" s="1"/>
  <c r="C5057" i="7"/>
  <c r="D5057" i="7" s="1"/>
  <c r="F5063" i="1" s="1"/>
  <c r="G5063" i="1" s="1"/>
  <c r="C5065" i="7"/>
  <c r="D5065" i="7" s="1"/>
  <c r="F5071" i="1" s="1"/>
  <c r="G5071" i="1" s="1"/>
  <c r="C5073" i="7"/>
  <c r="D5073" i="7" s="1"/>
  <c r="F5079" i="1" s="1"/>
  <c r="G5079" i="1" s="1"/>
  <c r="C5081" i="7"/>
  <c r="D5081" i="7" s="1"/>
  <c r="F5087" i="1" s="1"/>
  <c r="G5087" i="1" s="1"/>
  <c r="C5060" i="7"/>
  <c r="D5060" i="7" s="1"/>
  <c r="F5066" i="1" s="1"/>
  <c r="G5066" i="1" s="1"/>
  <c r="C5068" i="7"/>
  <c r="D5068" i="7" s="1"/>
  <c r="C5076" i="7"/>
  <c r="D5076" i="7" s="1"/>
  <c r="C5084" i="7"/>
  <c r="D5084" i="7" s="1"/>
  <c r="C5070" i="7"/>
  <c r="D5070" i="7" s="1"/>
  <c r="F5076" i="1" s="1"/>
  <c r="G5076" i="1" s="1"/>
  <c r="C5077" i="7"/>
  <c r="D5077" i="7" s="1"/>
  <c r="F5083" i="1" s="1"/>
  <c r="G5083" i="1" s="1"/>
  <c r="C5058" i="7"/>
  <c r="D5058" i="7" s="1"/>
  <c r="F5064" i="1" s="1"/>
  <c r="G5064" i="1" s="1"/>
  <c r="C5074" i="7"/>
  <c r="D5074" i="7" s="1"/>
  <c r="F5080" i="1" s="1"/>
  <c r="G5080" i="1" s="1"/>
  <c r="C5078" i="7"/>
  <c r="D5078" i="7" s="1"/>
  <c r="F5084" i="1" s="1"/>
  <c r="G5084" i="1" s="1"/>
  <c r="C5059" i="7"/>
  <c r="D5059" i="7" s="1"/>
  <c r="C5075" i="7"/>
  <c r="D5075" i="7" s="1"/>
  <c r="C5061" i="7"/>
  <c r="D5061" i="7" s="1"/>
  <c r="F5067" i="1" s="1"/>
  <c r="G5067" i="1" s="1"/>
  <c r="C5062" i="7"/>
  <c r="D5062" i="7" s="1"/>
  <c r="F5068" i="1" s="1"/>
  <c r="G5068" i="1" s="1"/>
  <c r="C5066" i="7"/>
  <c r="D5066" i="7" s="1"/>
  <c r="F5072" i="1" s="1"/>
  <c r="G5072" i="1" s="1"/>
  <c r="C5082" i="7"/>
  <c r="D5082" i="7" s="1"/>
  <c r="F5088" i="1" s="1"/>
  <c r="G5088" i="1" s="1"/>
  <c r="C5067" i="7"/>
  <c r="D5067" i="7" s="1"/>
  <c r="C5083" i="7"/>
  <c r="D5083" i="7" s="1"/>
  <c r="C5069" i="7"/>
  <c r="D5069" i="7" s="1"/>
  <c r="F5075" i="1" s="1"/>
  <c r="G5075" i="1" s="1"/>
  <c r="D161" i="6"/>
  <c r="C4815" i="7"/>
  <c r="D4815" i="7" s="1"/>
  <c r="F4821" i="1" s="1"/>
  <c r="G4821" i="1" s="1"/>
  <c r="C4823" i="7"/>
  <c r="D4823" i="7" s="1"/>
  <c r="F4829" i="1" s="1"/>
  <c r="G4829" i="1" s="1"/>
  <c r="C4831" i="7"/>
  <c r="D4831" i="7" s="1"/>
  <c r="F4837" i="1" s="1"/>
  <c r="G4837" i="1" s="1"/>
  <c r="C4839" i="7"/>
  <c r="D4839" i="7" s="1"/>
  <c r="F4845" i="1" s="1"/>
  <c r="G4845" i="1" s="1"/>
  <c r="C4816" i="7"/>
  <c r="D4816" i="7" s="1"/>
  <c r="F4822" i="1" s="1"/>
  <c r="G4822" i="1" s="1"/>
  <c r="C4824" i="7"/>
  <c r="D4824" i="7" s="1"/>
  <c r="F4830" i="1" s="1"/>
  <c r="G4830" i="1" s="1"/>
  <c r="C4832" i="7"/>
  <c r="D4832" i="7" s="1"/>
  <c r="F4838" i="1" s="1"/>
  <c r="G4838" i="1" s="1"/>
  <c r="C4840" i="7"/>
  <c r="D4840" i="7" s="1"/>
  <c r="F4846" i="1" s="1"/>
  <c r="G4846" i="1" s="1"/>
  <c r="C4817" i="7"/>
  <c r="D4817" i="7" s="1"/>
  <c r="F4823" i="1" s="1"/>
  <c r="G4823" i="1" s="1"/>
  <c r="C4825" i="7"/>
  <c r="D4825" i="7" s="1"/>
  <c r="F4831" i="1" s="1"/>
  <c r="G4831" i="1" s="1"/>
  <c r="C4833" i="7"/>
  <c r="D4833" i="7" s="1"/>
  <c r="F4839" i="1" s="1"/>
  <c r="G4839" i="1" s="1"/>
  <c r="C4812" i="7"/>
  <c r="D4812" i="7" s="1"/>
  <c r="C4820" i="7"/>
  <c r="D4820" i="7" s="1"/>
  <c r="C4828" i="7"/>
  <c r="D4828" i="7" s="1"/>
  <c r="C4836" i="7"/>
  <c r="D4836" i="7" s="1"/>
  <c r="C4813" i="7"/>
  <c r="D4813" i="7" s="1"/>
  <c r="F4819" i="1" s="1"/>
  <c r="G4819" i="1" s="1"/>
  <c r="C4829" i="7"/>
  <c r="D4829" i="7" s="1"/>
  <c r="F4835" i="1" s="1"/>
  <c r="G4835" i="1" s="1"/>
  <c r="C4810" i="7"/>
  <c r="D4810" i="7" s="1"/>
  <c r="F4816" i="1" s="1"/>
  <c r="G4816" i="1" s="1"/>
  <c r="C4827" i="7"/>
  <c r="D4827" i="7" s="1"/>
  <c r="C4811" i="7"/>
  <c r="D4811" i="7" s="1"/>
  <c r="C4830" i="7"/>
  <c r="D4830" i="7" s="1"/>
  <c r="F4836" i="1" s="1"/>
  <c r="G4836" i="1" s="1"/>
  <c r="C4818" i="7"/>
  <c r="D4818" i="7" s="1"/>
  <c r="F4824" i="1" s="1"/>
  <c r="G4824" i="1" s="1"/>
  <c r="C4837" i="7"/>
  <c r="D4837" i="7" s="1"/>
  <c r="F4843" i="1" s="1"/>
  <c r="G4843" i="1" s="1"/>
  <c r="C4814" i="7"/>
  <c r="D4814" i="7" s="1"/>
  <c r="F4820" i="1" s="1"/>
  <c r="G4820" i="1" s="1"/>
  <c r="C4834" i="7"/>
  <c r="D4834" i="7" s="1"/>
  <c r="F4840" i="1" s="1"/>
  <c r="G4840" i="1" s="1"/>
  <c r="C4835" i="7"/>
  <c r="D4835" i="7" s="1"/>
  <c r="C4819" i="7"/>
  <c r="D4819" i="7" s="1"/>
  <c r="C4821" i="7"/>
  <c r="D4821" i="7" s="1"/>
  <c r="F4827" i="1" s="1"/>
  <c r="G4827" i="1" s="1"/>
  <c r="C4838" i="7"/>
  <c r="D4838" i="7" s="1"/>
  <c r="F4844" i="1" s="1"/>
  <c r="G4844" i="1" s="1"/>
  <c r="C4822" i="7"/>
  <c r="D4822" i="7" s="1"/>
  <c r="F4828" i="1" s="1"/>
  <c r="G4828" i="1" s="1"/>
  <c r="C4826" i="7"/>
  <c r="D4826" i="7" s="1"/>
  <c r="F4832" i="1" s="1"/>
  <c r="G4832" i="1" s="1"/>
  <c r="D153" i="6"/>
  <c r="C4567" i="7"/>
  <c r="D4567" i="7" s="1"/>
  <c r="C4575" i="7"/>
  <c r="D4575" i="7" s="1"/>
  <c r="C4583" i="7"/>
  <c r="D4583" i="7" s="1"/>
  <c r="C4591" i="7"/>
  <c r="D4591" i="7" s="1"/>
  <c r="C4568" i="7"/>
  <c r="D4568" i="7" s="1"/>
  <c r="F4574" i="1" s="1"/>
  <c r="G4574" i="1" s="1"/>
  <c r="C4576" i="7"/>
  <c r="D4576" i="7" s="1"/>
  <c r="F4582" i="1" s="1"/>
  <c r="G4582" i="1" s="1"/>
  <c r="C4584" i="7"/>
  <c r="D4584" i="7" s="1"/>
  <c r="F4590" i="1" s="1"/>
  <c r="G4590" i="1" s="1"/>
  <c r="C4592" i="7"/>
  <c r="D4592" i="7" s="1"/>
  <c r="F4598" i="1" s="1"/>
  <c r="G4598" i="1" s="1"/>
  <c r="C4569" i="7"/>
  <c r="D4569" i="7" s="1"/>
  <c r="F4575" i="1" s="1"/>
  <c r="G4575" i="1" s="1"/>
  <c r="C4577" i="7"/>
  <c r="D4577" i="7" s="1"/>
  <c r="F4583" i="1" s="1"/>
  <c r="G4583" i="1" s="1"/>
  <c r="C4585" i="7"/>
  <c r="D4585" i="7" s="1"/>
  <c r="F4591" i="1" s="1"/>
  <c r="G4591" i="1" s="1"/>
  <c r="C4593" i="7"/>
  <c r="D4593" i="7" s="1"/>
  <c r="F4599" i="1" s="1"/>
  <c r="G4599" i="1" s="1"/>
  <c r="C4572" i="7"/>
  <c r="D4572" i="7" s="1"/>
  <c r="C4580" i="7"/>
  <c r="D4580" i="7" s="1"/>
  <c r="C4588" i="7"/>
  <c r="D4588" i="7" s="1"/>
  <c r="C4596" i="7"/>
  <c r="D4596" i="7" s="1"/>
  <c r="F4602" i="1" s="1"/>
  <c r="G4602" i="1" s="1"/>
  <c r="C4570" i="7"/>
  <c r="D4570" i="7" s="1"/>
  <c r="F4576" i="1" s="1"/>
  <c r="G4576" i="1" s="1"/>
  <c r="C4586" i="7"/>
  <c r="D4586" i="7" s="1"/>
  <c r="F4592" i="1" s="1"/>
  <c r="G4592" i="1" s="1"/>
  <c r="C4571" i="7"/>
  <c r="D4571" i="7" s="1"/>
  <c r="C4587" i="7"/>
  <c r="D4587" i="7" s="1"/>
  <c r="C4573" i="7"/>
  <c r="D4573" i="7" s="1"/>
  <c r="F4579" i="1" s="1"/>
  <c r="G4579" i="1" s="1"/>
  <c r="C4589" i="7"/>
  <c r="D4589" i="7" s="1"/>
  <c r="F4595" i="1" s="1"/>
  <c r="G4595" i="1" s="1"/>
  <c r="C4578" i="7"/>
  <c r="D4578" i="7" s="1"/>
  <c r="F4584" i="1" s="1"/>
  <c r="G4584" i="1" s="1"/>
  <c r="C4582" i="7"/>
  <c r="D4582" i="7" s="1"/>
  <c r="F4588" i="1" s="1"/>
  <c r="G4588" i="1" s="1"/>
  <c r="C4579" i="7"/>
  <c r="D4579" i="7" s="1"/>
  <c r="C4590" i="7"/>
  <c r="D4590" i="7" s="1"/>
  <c r="F4596" i="1" s="1"/>
  <c r="G4596" i="1" s="1"/>
  <c r="C4581" i="7"/>
  <c r="D4581" i="7" s="1"/>
  <c r="F4587" i="1" s="1"/>
  <c r="G4587" i="1" s="1"/>
  <c r="C4594" i="7"/>
  <c r="D4594" i="7" s="1"/>
  <c r="F4600" i="1" s="1"/>
  <c r="G4600" i="1" s="1"/>
  <c r="C4595" i="7"/>
  <c r="D4595" i="7" s="1"/>
  <c r="C4574" i="7"/>
  <c r="D4574" i="7" s="1"/>
  <c r="F4580" i="1" s="1"/>
  <c r="G4580" i="1" s="1"/>
  <c r="C4597" i="7"/>
  <c r="D4597" i="7" s="1"/>
  <c r="F4603" i="1" s="1"/>
  <c r="G4603" i="1" s="1"/>
  <c r="D145" i="6"/>
  <c r="C4327" i="7"/>
  <c r="D4327" i="7" s="1"/>
  <c r="C4335" i="7"/>
  <c r="D4335" i="7" s="1"/>
  <c r="C4343" i="7"/>
  <c r="D4343" i="7" s="1"/>
  <c r="C4351" i="7"/>
  <c r="D4351" i="7" s="1"/>
  <c r="C4328" i="7"/>
  <c r="D4328" i="7" s="1"/>
  <c r="F4334" i="1" s="1"/>
  <c r="G4334" i="1" s="1"/>
  <c r="C4336" i="7"/>
  <c r="D4336" i="7" s="1"/>
  <c r="F4342" i="1" s="1"/>
  <c r="G4342" i="1" s="1"/>
  <c r="C4344" i="7"/>
  <c r="D4344" i="7" s="1"/>
  <c r="F4350" i="1" s="1"/>
  <c r="G4350" i="1" s="1"/>
  <c r="C4352" i="7"/>
  <c r="D4352" i="7" s="1"/>
  <c r="F4358" i="1" s="1"/>
  <c r="G4358" i="1" s="1"/>
  <c r="C4329" i="7"/>
  <c r="D4329" i="7" s="1"/>
  <c r="F4335" i="1" s="1"/>
  <c r="G4335" i="1" s="1"/>
  <c r="C4337" i="7"/>
  <c r="D4337" i="7" s="1"/>
  <c r="F4343" i="1" s="1"/>
  <c r="G4343" i="1" s="1"/>
  <c r="C4345" i="7"/>
  <c r="D4345" i="7" s="1"/>
  <c r="F4351" i="1" s="1"/>
  <c r="G4351" i="1" s="1"/>
  <c r="C4353" i="7"/>
  <c r="D4353" i="7" s="1"/>
  <c r="F4359" i="1" s="1"/>
  <c r="G4359" i="1" s="1"/>
  <c r="C4332" i="7"/>
  <c r="D4332" i="7" s="1"/>
  <c r="C4340" i="7"/>
  <c r="D4340" i="7" s="1"/>
  <c r="F4346" i="1" s="1"/>
  <c r="G4346" i="1" s="1"/>
  <c r="C4348" i="7"/>
  <c r="D4348" i="7" s="1"/>
  <c r="F4354" i="1" s="1"/>
  <c r="G4354" i="1" s="1"/>
  <c r="C4330" i="7"/>
  <c r="D4330" i="7" s="1"/>
  <c r="F4336" i="1" s="1"/>
  <c r="G4336" i="1" s="1"/>
  <c r="C4346" i="7"/>
  <c r="D4346" i="7" s="1"/>
  <c r="F4352" i="1" s="1"/>
  <c r="G4352" i="1" s="1"/>
  <c r="C4331" i="7"/>
  <c r="D4331" i="7" s="1"/>
  <c r="C4347" i="7"/>
  <c r="D4347" i="7" s="1"/>
  <c r="C4333" i="7"/>
  <c r="D4333" i="7" s="1"/>
  <c r="F4339" i="1" s="1"/>
  <c r="G4339" i="1" s="1"/>
  <c r="C4349" i="7"/>
  <c r="D4349" i="7" s="1"/>
  <c r="F4355" i="1" s="1"/>
  <c r="G4355" i="1" s="1"/>
  <c r="C4342" i="7"/>
  <c r="D4342" i="7" s="1"/>
  <c r="F4348" i="1" s="1"/>
  <c r="G4348" i="1" s="1"/>
  <c r="C4326" i="7"/>
  <c r="D4326" i="7" s="1"/>
  <c r="F4332" i="1" s="1"/>
  <c r="G4332" i="1" s="1"/>
  <c r="C4350" i="7"/>
  <c r="D4350" i="7" s="1"/>
  <c r="F4356" i="1" s="1"/>
  <c r="G4356" i="1" s="1"/>
  <c r="C4334" i="7"/>
  <c r="D4334" i="7" s="1"/>
  <c r="F4340" i="1" s="1"/>
  <c r="G4340" i="1" s="1"/>
  <c r="C4325" i="7"/>
  <c r="D4325" i="7" s="1"/>
  <c r="F4331" i="1" s="1"/>
  <c r="G4331" i="1" s="1"/>
  <c r="C4354" i="7"/>
  <c r="D4354" i="7" s="1"/>
  <c r="F4360" i="1" s="1"/>
  <c r="G4360" i="1" s="1"/>
  <c r="C4338" i="7"/>
  <c r="D4338" i="7" s="1"/>
  <c r="F4344" i="1" s="1"/>
  <c r="G4344" i="1" s="1"/>
  <c r="C4339" i="7"/>
  <c r="D4339" i="7" s="1"/>
  <c r="C4341" i="7"/>
  <c r="D4341" i="7" s="1"/>
  <c r="F4347" i="1" s="1"/>
  <c r="G4347" i="1" s="1"/>
  <c r="D137" i="6"/>
  <c r="C4087" i="7"/>
  <c r="D4087" i="7" s="1"/>
  <c r="C4095" i="7"/>
  <c r="D4095" i="7" s="1"/>
  <c r="C4103" i="7"/>
  <c r="D4103" i="7" s="1"/>
  <c r="F4109" i="1" s="1"/>
  <c r="G4109" i="1" s="1"/>
  <c r="C4080" i="7"/>
  <c r="D4080" i="7" s="1"/>
  <c r="F4086" i="1" s="1"/>
  <c r="G4086" i="1" s="1"/>
  <c r="C4088" i="7"/>
  <c r="D4088" i="7" s="1"/>
  <c r="F4094" i="1" s="1"/>
  <c r="G4094" i="1" s="1"/>
  <c r="C4096" i="7"/>
  <c r="D4096" i="7" s="1"/>
  <c r="F4102" i="1" s="1"/>
  <c r="G4102" i="1" s="1"/>
  <c r="C4104" i="7"/>
  <c r="D4104" i="7" s="1"/>
  <c r="F4110" i="1" s="1"/>
  <c r="G4110" i="1" s="1"/>
  <c r="C4081" i="7"/>
  <c r="D4081" i="7" s="1"/>
  <c r="F4087" i="1" s="1"/>
  <c r="G4087" i="1" s="1"/>
  <c r="C4089" i="7"/>
  <c r="D4089" i="7" s="1"/>
  <c r="F4095" i="1" s="1"/>
  <c r="G4095" i="1" s="1"/>
  <c r="C4097" i="7"/>
  <c r="D4097" i="7" s="1"/>
  <c r="F4103" i="1" s="1"/>
  <c r="G4103" i="1" s="1"/>
  <c r="C4105" i="7"/>
  <c r="D4105" i="7" s="1"/>
  <c r="F4111" i="1" s="1"/>
  <c r="G4111" i="1" s="1"/>
  <c r="C4084" i="7"/>
  <c r="D4084" i="7" s="1"/>
  <c r="F4090" i="1" s="1"/>
  <c r="G4090" i="1" s="1"/>
  <c r="C4092" i="7"/>
  <c r="D4092" i="7" s="1"/>
  <c r="C4100" i="7"/>
  <c r="D4100" i="7" s="1"/>
  <c r="C4108" i="7"/>
  <c r="D4108" i="7" s="1"/>
  <c r="C4090" i="7"/>
  <c r="D4090" i="7" s="1"/>
  <c r="F4096" i="1" s="1"/>
  <c r="G4096" i="1" s="1"/>
  <c r="C4106" i="7"/>
  <c r="D4106" i="7" s="1"/>
  <c r="F4112" i="1" s="1"/>
  <c r="G4112" i="1" s="1"/>
  <c r="C4091" i="7"/>
  <c r="D4091" i="7" s="1"/>
  <c r="C4107" i="7"/>
  <c r="D4107" i="7" s="1"/>
  <c r="C4093" i="7"/>
  <c r="D4093" i="7" s="1"/>
  <c r="F4099" i="1" s="1"/>
  <c r="G4099" i="1" s="1"/>
  <c r="C4109" i="7"/>
  <c r="D4109" i="7" s="1"/>
  <c r="F4115" i="1" s="1"/>
  <c r="G4115" i="1" s="1"/>
  <c r="C4086" i="7"/>
  <c r="D4086" i="7" s="1"/>
  <c r="C4099" i="7"/>
  <c r="D4099" i="7" s="1"/>
  <c r="C4094" i="7"/>
  <c r="D4094" i="7" s="1"/>
  <c r="C4098" i="7"/>
  <c r="D4098" i="7" s="1"/>
  <c r="F4104" i="1" s="1"/>
  <c r="G4104" i="1" s="1"/>
  <c r="C4101" i="7"/>
  <c r="D4101" i="7" s="1"/>
  <c r="F4107" i="1" s="1"/>
  <c r="G4107" i="1" s="1"/>
  <c r="C4082" i="7"/>
  <c r="D4082" i="7" s="1"/>
  <c r="F4088" i="1" s="1"/>
  <c r="G4088" i="1" s="1"/>
  <c r="C4102" i="7"/>
  <c r="D4102" i="7" s="1"/>
  <c r="C4083" i="7"/>
  <c r="D4083" i="7" s="1"/>
  <c r="C4110" i="7"/>
  <c r="D4110" i="7" s="1"/>
  <c r="C4085" i="7"/>
  <c r="D4085" i="7" s="1"/>
  <c r="F4091" i="1" s="1"/>
  <c r="G4091" i="1" s="1"/>
  <c r="D129" i="6"/>
  <c r="C3839" i="7"/>
  <c r="D3839" i="7" s="1"/>
  <c r="C3847" i="7"/>
  <c r="D3847" i="7" s="1"/>
  <c r="F3853" i="1" s="1"/>
  <c r="G3853" i="1" s="1"/>
  <c r="C3855" i="7"/>
  <c r="D3855" i="7" s="1"/>
  <c r="F3861" i="1" s="1"/>
  <c r="G3861" i="1" s="1"/>
  <c r="C3863" i="7"/>
  <c r="D3863" i="7" s="1"/>
  <c r="F3869" i="1" s="1"/>
  <c r="G3869" i="1" s="1"/>
  <c r="C3840" i="7"/>
  <c r="D3840" i="7" s="1"/>
  <c r="F3846" i="1" s="1"/>
  <c r="G3846" i="1" s="1"/>
  <c r="C3848" i="7"/>
  <c r="D3848" i="7" s="1"/>
  <c r="F3854" i="1" s="1"/>
  <c r="G3854" i="1" s="1"/>
  <c r="C3856" i="7"/>
  <c r="D3856" i="7" s="1"/>
  <c r="F3862" i="1" s="1"/>
  <c r="G3862" i="1" s="1"/>
  <c r="C3864" i="7"/>
  <c r="D3864" i="7" s="1"/>
  <c r="F3870" i="1" s="1"/>
  <c r="G3870" i="1" s="1"/>
  <c r="C3841" i="7"/>
  <c r="D3841" i="7" s="1"/>
  <c r="F3847" i="1" s="1"/>
  <c r="G3847" i="1" s="1"/>
  <c r="C3849" i="7"/>
  <c r="D3849" i="7" s="1"/>
  <c r="F3855" i="1" s="1"/>
  <c r="G3855" i="1" s="1"/>
  <c r="C3857" i="7"/>
  <c r="D3857" i="7" s="1"/>
  <c r="F3863" i="1" s="1"/>
  <c r="G3863" i="1" s="1"/>
  <c r="C3865" i="7"/>
  <c r="D3865" i="7" s="1"/>
  <c r="F3871" i="1" s="1"/>
  <c r="G3871" i="1" s="1"/>
  <c r="C3844" i="7"/>
  <c r="D3844" i="7" s="1"/>
  <c r="C3852" i="7"/>
  <c r="D3852" i="7" s="1"/>
  <c r="C3860" i="7"/>
  <c r="D3860" i="7" s="1"/>
  <c r="C3850" i="7"/>
  <c r="D3850" i="7" s="1"/>
  <c r="F3856" i="1" s="1"/>
  <c r="G3856" i="1" s="1"/>
  <c r="C3866" i="7"/>
  <c r="D3866" i="7" s="1"/>
  <c r="F3872" i="1" s="1"/>
  <c r="G3872" i="1" s="1"/>
  <c r="C3851" i="7"/>
  <c r="D3851" i="7" s="1"/>
  <c r="C3867" i="7"/>
  <c r="D3867" i="7" s="1"/>
  <c r="C3837" i="7"/>
  <c r="D3837" i="7" s="1"/>
  <c r="F3843" i="1" s="1"/>
  <c r="G3843" i="1" s="1"/>
  <c r="C3853" i="7"/>
  <c r="D3853" i="7" s="1"/>
  <c r="F3859" i="1" s="1"/>
  <c r="G3859" i="1" s="1"/>
  <c r="C3859" i="7"/>
  <c r="D3859" i="7" s="1"/>
  <c r="C3838" i="7"/>
  <c r="D3838" i="7" s="1"/>
  <c r="C3861" i="7"/>
  <c r="D3861" i="7" s="1"/>
  <c r="F3867" i="1" s="1"/>
  <c r="G3867" i="1" s="1"/>
  <c r="C3843" i="7"/>
  <c r="D3843" i="7" s="1"/>
  <c r="C3842" i="7"/>
  <c r="D3842" i="7" s="1"/>
  <c r="F3848" i="1" s="1"/>
  <c r="G3848" i="1" s="1"/>
  <c r="C3862" i="7"/>
  <c r="D3862" i="7" s="1"/>
  <c r="C3845" i="7"/>
  <c r="D3845" i="7" s="1"/>
  <c r="F3851" i="1" s="1"/>
  <c r="G3851" i="1" s="1"/>
  <c r="C3846" i="7"/>
  <c r="D3846" i="7" s="1"/>
  <c r="C3854" i="7"/>
  <c r="D3854" i="7" s="1"/>
  <c r="C3858" i="7"/>
  <c r="D3858" i="7" s="1"/>
  <c r="F3864" i="1" s="1"/>
  <c r="G3864" i="1" s="1"/>
  <c r="D121" i="6"/>
  <c r="C3596" i="7"/>
  <c r="D3596" i="7" s="1"/>
  <c r="C3604" i="7"/>
  <c r="D3604" i="7" s="1"/>
  <c r="C3612" i="7"/>
  <c r="D3612" i="7" s="1"/>
  <c r="C3620" i="7"/>
  <c r="D3620" i="7" s="1"/>
  <c r="C3598" i="7"/>
  <c r="D3598" i="7" s="1"/>
  <c r="C3606" i="7"/>
  <c r="D3606" i="7" s="1"/>
  <c r="C3614" i="7"/>
  <c r="D3614" i="7" s="1"/>
  <c r="C3622" i="7"/>
  <c r="D3622" i="7" s="1"/>
  <c r="C3600" i="7"/>
  <c r="D3600" i="7" s="1"/>
  <c r="F3606" i="1" s="1"/>
  <c r="G3606" i="1" s="1"/>
  <c r="C3608" i="7"/>
  <c r="D3608" i="7" s="1"/>
  <c r="F3614" i="1" s="1"/>
  <c r="G3614" i="1" s="1"/>
  <c r="C3616" i="7"/>
  <c r="D3616" i="7" s="1"/>
  <c r="F3622" i="1" s="1"/>
  <c r="G3622" i="1" s="1"/>
  <c r="C3605" i="7"/>
  <c r="D3605" i="7" s="1"/>
  <c r="F3611" i="1" s="1"/>
  <c r="G3611" i="1" s="1"/>
  <c r="C3618" i="7"/>
  <c r="D3618" i="7" s="1"/>
  <c r="F3624" i="1" s="1"/>
  <c r="G3624" i="1" s="1"/>
  <c r="C3594" i="7"/>
  <c r="D3594" i="7" s="1"/>
  <c r="F3600" i="1" s="1"/>
  <c r="G3600" i="1" s="1"/>
  <c r="C3607" i="7"/>
  <c r="D3607" i="7" s="1"/>
  <c r="F3613" i="1" s="1"/>
  <c r="G3613" i="1" s="1"/>
  <c r="C3619" i="7"/>
  <c r="D3619" i="7" s="1"/>
  <c r="C3595" i="7"/>
  <c r="D3595" i="7" s="1"/>
  <c r="C3609" i="7"/>
  <c r="D3609" i="7" s="1"/>
  <c r="F3615" i="1" s="1"/>
  <c r="G3615" i="1" s="1"/>
  <c r="C3621" i="7"/>
  <c r="D3621" i="7" s="1"/>
  <c r="F3627" i="1" s="1"/>
  <c r="G3627" i="1" s="1"/>
  <c r="C3601" i="7"/>
  <c r="D3601" i="7" s="1"/>
  <c r="F3607" i="1" s="1"/>
  <c r="G3607" i="1" s="1"/>
  <c r="C3613" i="7"/>
  <c r="D3613" i="7" s="1"/>
  <c r="F3619" i="1" s="1"/>
  <c r="G3619" i="1" s="1"/>
  <c r="C3597" i="7"/>
  <c r="D3597" i="7" s="1"/>
  <c r="F3603" i="1" s="1"/>
  <c r="G3603" i="1" s="1"/>
  <c r="C3623" i="7"/>
  <c r="D3623" i="7" s="1"/>
  <c r="F3629" i="1" s="1"/>
  <c r="G3629" i="1" s="1"/>
  <c r="C3599" i="7"/>
  <c r="D3599" i="7" s="1"/>
  <c r="F3605" i="1" s="1"/>
  <c r="G3605" i="1" s="1"/>
  <c r="C3602" i="7"/>
  <c r="D3602" i="7" s="1"/>
  <c r="F3608" i="1" s="1"/>
  <c r="G3608" i="1" s="1"/>
  <c r="C3615" i="7"/>
  <c r="D3615" i="7" s="1"/>
  <c r="F3621" i="1" s="1"/>
  <c r="G3621" i="1" s="1"/>
  <c r="C3603" i="7"/>
  <c r="D3603" i="7" s="1"/>
  <c r="C3610" i="7"/>
  <c r="D3610" i="7" s="1"/>
  <c r="F3616" i="1" s="1"/>
  <c r="G3616" i="1" s="1"/>
  <c r="C3611" i="7"/>
  <c r="D3611" i="7" s="1"/>
  <c r="C3617" i="7"/>
  <c r="D3617" i="7" s="1"/>
  <c r="F3623" i="1" s="1"/>
  <c r="G3623" i="1" s="1"/>
  <c r="D113" i="6"/>
  <c r="C3356" i="7"/>
  <c r="D3356" i="7" s="1"/>
  <c r="C3364" i="7"/>
  <c r="D3364" i="7" s="1"/>
  <c r="C3372" i="7"/>
  <c r="D3372" i="7" s="1"/>
  <c r="C3350" i="7"/>
  <c r="D3350" i="7" s="1"/>
  <c r="C3358" i="7"/>
  <c r="D3358" i="7" s="1"/>
  <c r="C3366" i="7"/>
  <c r="D3366" i="7" s="1"/>
  <c r="C3374" i="7"/>
  <c r="D3374" i="7" s="1"/>
  <c r="C3352" i="7"/>
  <c r="D3352" i="7" s="1"/>
  <c r="F3358" i="1" s="1"/>
  <c r="G3358" i="1" s="1"/>
  <c r="C3360" i="7"/>
  <c r="D3360" i="7" s="1"/>
  <c r="F3366" i="1" s="1"/>
  <c r="G3366" i="1" s="1"/>
  <c r="C3368" i="7"/>
  <c r="D3368" i="7" s="1"/>
  <c r="F3374" i="1" s="1"/>
  <c r="G3374" i="1" s="1"/>
  <c r="C3376" i="7"/>
  <c r="D3376" i="7" s="1"/>
  <c r="F3382" i="1" s="1"/>
  <c r="G3382" i="1" s="1"/>
  <c r="C3349" i="7"/>
  <c r="D3349" i="7" s="1"/>
  <c r="F3355" i="1" s="1"/>
  <c r="G3355" i="1" s="1"/>
  <c r="C3362" i="7"/>
  <c r="D3362" i="7" s="1"/>
  <c r="F3368" i="1" s="1"/>
  <c r="G3368" i="1" s="1"/>
  <c r="C3375" i="7"/>
  <c r="D3375" i="7" s="1"/>
  <c r="C3351" i="7"/>
  <c r="D3351" i="7" s="1"/>
  <c r="C3363" i="7"/>
  <c r="D3363" i="7" s="1"/>
  <c r="C3377" i="7"/>
  <c r="D3377" i="7" s="1"/>
  <c r="F3383" i="1" s="1"/>
  <c r="G3383" i="1" s="1"/>
  <c r="C3353" i="7"/>
  <c r="D3353" i="7" s="1"/>
  <c r="F3359" i="1" s="1"/>
  <c r="G3359" i="1" s="1"/>
  <c r="C3365" i="7"/>
  <c r="D3365" i="7" s="1"/>
  <c r="F3371" i="1" s="1"/>
  <c r="G3371" i="1" s="1"/>
  <c r="C3378" i="7"/>
  <c r="D3378" i="7" s="1"/>
  <c r="F3384" i="1" s="1"/>
  <c r="G3384" i="1" s="1"/>
  <c r="C3357" i="7"/>
  <c r="D3357" i="7" s="1"/>
  <c r="F3363" i="1" s="1"/>
  <c r="G3363" i="1" s="1"/>
  <c r="C3370" i="7"/>
  <c r="D3370" i="7" s="1"/>
  <c r="F3376" i="1" s="1"/>
  <c r="G3376" i="1" s="1"/>
  <c r="C3367" i="7"/>
  <c r="D3367" i="7" s="1"/>
  <c r="F3373" i="1" s="1"/>
  <c r="G3373" i="1" s="1"/>
  <c r="C3369" i="7"/>
  <c r="D3369" i="7" s="1"/>
  <c r="F3375" i="1" s="1"/>
  <c r="G3375" i="1" s="1"/>
  <c r="C3371" i="7"/>
  <c r="D3371" i="7" s="1"/>
  <c r="C3359" i="7"/>
  <c r="D3359" i="7" s="1"/>
  <c r="F3365" i="1" s="1"/>
  <c r="G3365" i="1" s="1"/>
  <c r="C3373" i="7"/>
  <c r="D3373" i="7" s="1"/>
  <c r="F3379" i="1" s="1"/>
  <c r="G3379" i="1" s="1"/>
  <c r="C3379" i="7"/>
  <c r="D3379" i="7" s="1"/>
  <c r="C3354" i="7"/>
  <c r="D3354" i="7" s="1"/>
  <c r="F3360" i="1" s="1"/>
  <c r="G3360" i="1" s="1"/>
  <c r="C3355" i="7"/>
  <c r="D3355" i="7" s="1"/>
  <c r="C3361" i="7"/>
  <c r="D3361" i="7" s="1"/>
  <c r="F3367" i="1" s="1"/>
  <c r="G3367" i="1" s="1"/>
  <c r="D105" i="6"/>
  <c r="C3108" i="7"/>
  <c r="D3108" i="7" s="1"/>
  <c r="C3116" i="7"/>
  <c r="D3116" i="7" s="1"/>
  <c r="C3124" i="7"/>
  <c r="D3124" i="7" s="1"/>
  <c r="C3132" i="7"/>
  <c r="D3132" i="7" s="1"/>
  <c r="C3109" i="7"/>
  <c r="D3109" i="7" s="1"/>
  <c r="F3115" i="1" s="1"/>
  <c r="G3115" i="1" s="1"/>
  <c r="C3117" i="7"/>
  <c r="D3117" i="7" s="1"/>
  <c r="F3123" i="1" s="1"/>
  <c r="G3123" i="1" s="1"/>
  <c r="C3125" i="7"/>
  <c r="D3125" i="7" s="1"/>
  <c r="F3131" i="1" s="1"/>
  <c r="G3131" i="1" s="1"/>
  <c r="C3133" i="7"/>
  <c r="D3133" i="7" s="1"/>
  <c r="F3139" i="1" s="1"/>
  <c r="G3139" i="1" s="1"/>
  <c r="C3110" i="7"/>
  <c r="D3110" i="7" s="1"/>
  <c r="C3118" i="7"/>
  <c r="D3118" i="7" s="1"/>
  <c r="C3126" i="7"/>
  <c r="D3126" i="7" s="1"/>
  <c r="C3134" i="7"/>
  <c r="D3134" i="7" s="1"/>
  <c r="C3112" i="7"/>
  <c r="D3112" i="7" s="1"/>
  <c r="F3118" i="1" s="1"/>
  <c r="G3118" i="1" s="1"/>
  <c r="C3120" i="7"/>
  <c r="D3120" i="7" s="1"/>
  <c r="F3126" i="1" s="1"/>
  <c r="G3126" i="1" s="1"/>
  <c r="C3128" i="7"/>
  <c r="D3128" i="7" s="1"/>
  <c r="F3134" i="1" s="1"/>
  <c r="G3134" i="1" s="1"/>
  <c r="C3136" i="7"/>
  <c r="D3136" i="7" s="1"/>
  <c r="F3142" i="1" s="1"/>
  <c r="G3142" i="1" s="1"/>
  <c r="C3111" i="7"/>
  <c r="D3111" i="7" s="1"/>
  <c r="F3117" i="1" s="1"/>
  <c r="G3117" i="1" s="1"/>
  <c r="C3127" i="7"/>
  <c r="D3127" i="7" s="1"/>
  <c r="C3113" i="7"/>
  <c r="D3113" i="7" s="1"/>
  <c r="F3119" i="1" s="1"/>
  <c r="G3119" i="1" s="1"/>
  <c r="C3129" i="7"/>
  <c r="D3129" i="7" s="1"/>
  <c r="F3135" i="1" s="1"/>
  <c r="G3135" i="1" s="1"/>
  <c r="C3114" i="7"/>
  <c r="D3114" i="7" s="1"/>
  <c r="F3120" i="1" s="1"/>
  <c r="G3120" i="1" s="1"/>
  <c r="C3130" i="7"/>
  <c r="D3130" i="7" s="1"/>
  <c r="F3136" i="1" s="1"/>
  <c r="G3136" i="1" s="1"/>
  <c r="C3121" i="7"/>
  <c r="D3121" i="7" s="1"/>
  <c r="F3127" i="1" s="1"/>
  <c r="G3127" i="1" s="1"/>
  <c r="C3115" i="7"/>
  <c r="D3115" i="7" s="1"/>
  <c r="C3119" i="7"/>
  <c r="D3119" i="7" s="1"/>
  <c r="C3122" i="7"/>
  <c r="D3122" i="7" s="1"/>
  <c r="F3128" i="1" s="1"/>
  <c r="G3128" i="1" s="1"/>
  <c r="C3106" i="7"/>
  <c r="D3106" i="7" s="1"/>
  <c r="F3112" i="1" s="1"/>
  <c r="G3112" i="1" s="1"/>
  <c r="C3107" i="7"/>
  <c r="D3107" i="7" s="1"/>
  <c r="C3123" i="7"/>
  <c r="D3123" i="7" s="1"/>
  <c r="C3131" i="7"/>
  <c r="D3131" i="7" s="1"/>
  <c r="C3135" i="7"/>
  <c r="D3135" i="7" s="1"/>
  <c r="D81" i="6"/>
  <c r="C2380" i="7"/>
  <c r="D2380" i="7" s="1"/>
  <c r="C2388" i="7"/>
  <c r="D2388" i="7" s="1"/>
  <c r="C2396" i="7"/>
  <c r="D2396" i="7" s="1"/>
  <c r="F2402" i="1" s="1"/>
  <c r="G2402" i="1" s="1"/>
  <c r="C2404" i="7"/>
  <c r="D2404" i="7" s="1"/>
  <c r="C2381" i="7"/>
  <c r="D2381" i="7" s="1"/>
  <c r="F2387" i="1" s="1"/>
  <c r="G2387" i="1" s="1"/>
  <c r="C2389" i="7"/>
  <c r="D2389" i="7" s="1"/>
  <c r="F2395" i="1" s="1"/>
  <c r="G2395" i="1" s="1"/>
  <c r="C2397" i="7"/>
  <c r="D2397" i="7" s="1"/>
  <c r="F2403" i="1" s="1"/>
  <c r="G2403" i="1" s="1"/>
  <c r="C2405" i="7"/>
  <c r="D2405" i="7" s="1"/>
  <c r="F2411" i="1" s="1"/>
  <c r="G2411" i="1" s="1"/>
  <c r="C2382" i="7"/>
  <c r="D2382" i="7" s="1"/>
  <c r="C2390" i="7"/>
  <c r="D2390" i="7" s="1"/>
  <c r="C2398" i="7"/>
  <c r="D2398" i="7" s="1"/>
  <c r="C2406" i="7"/>
  <c r="D2406" i="7" s="1"/>
  <c r="C2376" i="7"/>
  <c r="D2376" i="7" s="1"/>
  <c r="F2382" i="1" s="1"/>
  <c r="G2382" i="1" s="1"/>
  <c r="C2384" i="7"/>
  <c r="D2384" i="7" s="1"/>
  <c r="F2390" i="1" s="1"/>
  <c r="G2390" i="1" s="1"/>
  <c r="C2392" i="7"/>
  <c r="D2392" i="7" s="1"/>
  <c r="C2400" i="7"/>
  <c r="D2400" i="7" s="1"/>
  <c r="F2406" i="1" s="1"/>
  <c r="G2406" i="1" s="1"/>
  <c r="C2391" i="7"/>
  <c r="D2391" i="7" s="1"/>
  <c r="C2377" i="7"/>
  <c r="D2377" i="7" s="1"/>
  <c r="F2383" i="1" s="1"/>
  <c r="G2383" i="1" s="1"/>
  <c r="C2393" i="7"/>
  <c r="D2393" i="7" s="1"/>
  <c r="F2399" i="1" s="1"/>
  <c r="G2399" i="1" s="1"/>
  <c r="C2378" i="7"/>
  <c r="D2378" i="7" s="1"/>
  <c r="F2384" i="1" s="1"/>
  <c r="G2384" i="1" s="1"/>
  <c r="C2394" i="7"/>
  <c r="D2394" i="7" s="1"/>
  <c r="F2400" i="1" s="1"/>
  <c r="G2400" i="1" s="1"/>
  <c r="C2385" i="7"/>
  <c r="D2385" i="7" s="1"/>
  <c r="F2391" i="1" s="1"/>
  <c r="G2391" i="1" s="1"/>
  <c r="C2401" i="7"/>
  <c r="D2401" i="7" s="1"/>
  <c r="F2407" i="1" s="1"/>
  <c r="G2407" i="1" s="1"/>
  <c r="C2379" i="7"/>
  <c r="D2379" i="7" s="1"/>
  <c r="C2383" i="7"/>
  <c r="D2383" i="7" s="1"/>
  <c r="C2386" i="7"/>
  <c r="D2386" i="7" s="1"/>
  <c r="F2392" i="1" s="1"/>
  <c r="G2392" i="1" s="1"/>
  <c r="C2402" i="7"/>
  <c r="D2402" i="7" s="1"/>
  <c r="F2408" i="1" s="1"/>
  <c r="G2408" i="1" s="1"/>
  <c r="C2387" i="7"/>
  <c r="D2387" i="7" s="1"/>
  <c r="C2403" i="7"/>
  <c r="D2403" i="7" s="1"/>
  <c r="C2395" i="7"/>
  <c r="D2395" i="7" s="1"/>
  <c r="C2399" i="7"/>
  <c r="D2399" i="7" s="1"/>
  <c r="D73" i="6"/>
  <c r="C2140" i="7"/>
  <c r="D2140" i="7" s="1"/>
  <c r="C2148" i="7"/>
  <c r="D2148" i="7" s="1"/>
  <c r="C2156" i="7"/>
  <c r="D2156" i="7" s="1"/>
  <c r="C2133" i="7"/>
  <c r="D2133" i="7" s="1"/>
  <c r="F2139" i="1" s="1"/>
  <c r="G2139" i="1" s="1"/>
  <c r="C2141" i="7"/>
  <c r="D2141" i="7" s="1"/>
  <c r="F2147" i="1" s="1"/>
  <c r="G2147" i="1" s="1"/>
  <c r="C2149" i="7"/>
  <c r="D2149" i="7" s="1"/>
  <c r="F2155" i="1" s="1"/>
  <c r="G2155" i="1" s="1"/>
  <c r="C2157" i="7"/>
  <c r="D2157" i="7" s="1"/>
  <c r="F2163" i="1" s="1"/>
  <c r="G2163" i="1" s="1"/>
  <c r="C2134" i="7"/>
  <c r="D2134" i="7" s="1"/>
  <c r="C2142" i="7"/>
  <c r="D2142" i="7" s="1"/>
  <c r="C2150" i="7"/>
  <c r="D2150" i="7" s="1"/>
  <c r="C2158" i="7"/>
  <c r="D2158" i="7" s="1"/>
  <c r="C2136" i="7"/>
  <c r="D2136" i="7" s="1"/>
  <c r="C2144" i="7"/>
  <c r="D2144" i="7" s="1"/>
  <c r="F2150" i="1" s="1"/>
  <c r="G2150" i="1" s="1"/>
  <c r="C2152" i="7"/>
  <c r="D2152" i="7" s="1"/>
  <c r="F2158" i="1" s="1"/>
  <c r="G2158" i="1" s="1"/>
  <c r="C2160" i="7"/>
  <c r="D2160" i="7" s="1"/>
  <c r="F2166" i="1" s="1"/>
  <c r="G2166" i="1" s="1"/>
  <c r="C2135" i="7"/>
  <c r="D2135" i="7" s="1"/>
  <c r="C2151" i="7"/>
  <c r="D2151" i="7" s="1"/>
  <c r="C2137" i="7"/>
  <c r="D2137" i="7" s="1"/>
  <c r="F2143" i="1" s="1"/>
  <c r="G2143" i="1" s="1"/>
  <c r="C2153" i="7"/>
  <c r="D2153" i="7" s="1"/>
  <c r="F2159" i="1" s="1"/>
  <c r="G2159" i="1" s="1"/>
  <c r="C2138" i="7"/>
  <c r="D2138" i="7" s="1"/>
  <c r="F2144" i="1" s="1"/>
  <c r="G2144" i="1" s="1"/>
  <c r="C2154" i="7"/>
  <c r="D2154" i="7" s="1"/>
  <c r="F2160" i="1" s="1"/>
  <c r="G2160" i="1" s="1"/>
  <c r="C2145" i="7"/>
  <c r="D2145" i="7" s="1"/>
  <c r="F2151" i="1" s="1"/>
  <c r="G2151" i="1" s="1"/>
  <c r="C2161" i="7"/>
  <c r="D2161" i="7" s="1"/>
  <c r="F2167" i="1" s="1"/>
  <c r="G2167" i="1" s="1"/>
  <c r="C2155" i="7"/>
  <c r="D2155" i="7" s="1"/>
  <c r="C2159" i="7"/>
  <c r="D2159" i="7" s="1"/>
  <c r="C2162" i="7"/>
  <c r="D2162" i="7" s="1"/>
  <c r="F2168" i="1" s="1"/>
  <c r="G2168" i="1" s="1"/>
  <c r="C2146" i="7"/>
  <c r="D2146" i="7" s="1"/>
  <c r="F2152" i="1" s="1"/>
  <c r="G2152" i="1" s="1"/>
  <c r="C2139" i="7"/>
  <c r="D2139" i="7" s="1"/>
  <c r="C2147" i="7"/>
  <c r="D2147" i="7" s="1"/>
  <c r="C2143" i="7"/>
  <c r="D2143" i="7" s="1"/>
  <c r="D65" i="6"/>
  <c r="C1892" i="7"/>
  <c r="D1892" i="7" s="1"/>
  <c r="C1900" i="7"/>
  <c r="D1900" i="7" s="1"/>
  <c r="C1908" i="7"/>
  <c r="D1908" i="7" s="1"/>
  <c r="C1916" i="7"/>
  <c r="D1916" i="7" s="1"/>
  <c r="C1893" i="7"/>
  <c r="D1893" i="7" s="1"/>
  <c r="F1899" i="1" s="1"/>
  <c r="G1899" i="1" s="1"/>
  <c r="C1901" i="7"/>
  <c r="D1901" i="7" s="1"/>
  <c r="F1907" i="1" s="1"/>
  <c r="G1907" i="1" s="1"/>
  <c r="C1909" i="7"/>
  <c r="D1909" i="7" s="1"/>
  <c r="F1915" i="1" s="1"/>
  <c r="G1915" i="1" s="1"/>
  <c r="C1917" i="7"/>
  <c r="D1917" i="7" s="1"/>
  <c r="F1923" i="1" s="1"/>
  <c r="G1923" i="1" s="1"/>
  <c r="C1894" i="7"/>
  <c r="D1894" i="7" s="1"/>
  <c r="C1902" i="7"/>
  <c r="D1902" i="7" s="1"/>
  <c r="C1910" i="7"/>
  <c r="D1910" i="7" s="1"/>
  <c r="C1918" i="7"/>
  <c r="D1918" i="7" s="1"/>
  <c r="C1888" i="7"/>
  <c r="D1888" i="7" s="1"/>
  <c r="F1894" i="1" s="1"/>
  <c r="G1894" i="1" s="1"/>
  <c r="C1896" i="7"/>
  <c r="D1896" i="7" s="1"/>
  <c r="F1902" i="1" s="1"/>
  <c r="G1902" i="1" s="1"/>
  <c r="C1904" i="7"/>
  <c r="D1904" i="7" s="1"/>
  <c r="F1910" i="1" s="1"/>
  <c r="G1910" i="1" s="1"/>
  <c r="C1912" i="7"/>
  <c r="D1912" i="7" s="1"/>
  <c r="C1895" i="7"/>
  <c r="D1895" i="7" s="1"/>
  <c r="C1911" i="7"/>
  <c r="D1911" i="7" s="1"/>
  <c r="C1897" i="7"/>
  <c r="D1897" i="7" s="1"/>
  <c r="F1903" i="1" s="1"/>
  <c r="G1903" i="1" s="1"/>
  <c r="C1913" i="7"/>
  <c r="D1913" i="7" s="1"/>
  <c r="F1919" i="1" s="1"/>
  <c r="G1919" i="1" s="1"/>
  <c r="C1898" i="7"/>
  <c r="D1898" i="7" s="1"/>
  <c r="F1904" i="1" s="1"/>
  <c r="G1904" i="1" s="1"/>
  <c r="C1914" i="7"/>
  <c r="D1914" i="7" s="1"/>
  <c r="F1920" i="1" s="1"/>
  <c r="G1920" i="1" s="1"/>
  <c r="C1889" i="7"/>
  <c r="D1889" i="7" s="1"/>
  <c r="F1895" i="1" s="1"/>
  <c r="G1895" i="1" s="1"/>
  <c r="C1905" i="7"/>
  <c r="D1905" i="7" s="1"/>
  <c r="F1911" i="1" s="1"/>
  <c r="G1911" i="1" s="1"/>
  <c r="C1899" i="7"/>
  <c r="D1899" i="7" s="1"/>
  <c r="C1903" i="7"/>
  <c r="D1903" i="7" s="1"/>
  <c r="C1906" i="7"/>
  <c r="D1906" i="7" s="1"/>
  <c r="F1912" i="1" s="1"/>
  <c r="G1912" i="1" s="1"/>
  <c r="C1890" i="7"/>
  <c r="D1890" i="7" s="1"/>
  <c r="F1896" i="1" s="1"/>
  <c r="G1896" i="1" s="1"/>
  <c r="C1891" i="7"/>
  <c r="D1891" i="7" s="1"/>
  <c r="C1907" i="7"/>
  <c r="D1907" i="7" s="1"/>
  <c r="C1915" i="7"/>
  <c r="D1915" i="7" s="1"/>
  <c r="D57" i="6"/>
  <c r="C1649" i="7"/>
  <c r="D1649" i="7" s="1"/>
  <c r="F1655" i="1" s="1"/>
  <c r="G1655" i="1" s="1"/>
  <c r="C1657" i="7"/>
  <c r="D1657" i="7" s="1"/>
  <c r="F1663" i="1" s="1"/>
  <c r="G1663" i="1" s="1"/>
  <c r="C1665" i="7"/>
  <c r="D1665" i="7" s="1"/>
  <c r="F1671" i="1" s="1"/>
  <c r="G1671" i="1" s="1"/>
  <c r="C1673" i="7"/>
  <c r="D1673" i="7" s="1"/>
  <c r="F1679" i="1" s="1"/>
  <c r="G1679" i="1" s="1"/>
  <c r="C1650" i="7"/>
  <c r="D1650" i="7" s="1"/>
  <c r="F1656" i="1" s="1"/>
  <c r="G1656" i="1" s="1"/>
  <c r="C1658" i="7"/>
  <c r="D1658" i="7" s="1"/>
  <c r="F1664" i="1" s="1"/>
  <c r="G1664" i="1" s="1"/>
  <c r="C1666" i="7"/>
  <c r="D1666" i="7" s="1"/>
  <c r="F1672" i="1" s="1"/>
  <c r="G1672" i="1" s="1"/>
  <c r="C1674" i="7"/>
  <c r="D1674" i="7" s="1"/>
  <c r="F1680" i="1" s="1"/>
  <c r="G1680" i="1" s="1"/>
  <c r="C1651" i="7"/>
  <c r="D1651" i="7" s="1"/>
  <c r="C1659" i="7"/>
  <c r="D1659" i="7" s="1"/>
  <c r="C1667" i="7"/>
  <c r="D1667" i="7" s="1"/>
  <c r="C1675" i="7"/>
  <c r="D1675" i="7" s="1"/>
  <c r="C1652" i="7"/>
  <c r="D1652" i="7" s="1"/>
  <c r="C1660" i="7"/>
  <c r="D1660" i="7" s="1"/>
  <c r="C1668" i="7"/>
  <c r="D1668" i="7" s="1"/>
  <c r="C1645" i="7"/>
  <c r="D1645" i="7" s="1"/>
  <c r="F1651" i="1" s="1"/>
  <c r="G1651" i="1" s="1"/>
  <c r="C1661" i="7"/>
  <c r="D1661" i="7" s="1"/>
  <c r="F1667" i="1" s="1"/>
  <c r="G1667" i="1" s="1"/>
  <c r="C1646" i="7"/>
  <c r="D1646" i="7" s="1"/>
  <c r="F1652" i="1" s="1"/>
  <c r="G1652" i="1" s="1"/>
  <c r="C1662" i="7"/>
  <c r="D1662" i="7" s="1"/>
  <c r="F1668" i="1" s="1"/>
  <c r="G1668" i="1" s="1"/>
  <c r="C1647" i="7"/>
  <c r="D1647" i="7" s="1"/>
  <c r="C1663" i="7"/>
  <c r="D1663" i="7" s="1"/>
  <c r="C1653" i="7"/>
  <c r="D1653" i="7" s="1"/>
  <c r="F1659" i="1" s="1"/>
  <c r="G1659" i="1" s="1"/>
  <c r="C1669" i="7"/>
  <c r="D1669" i="7" s="1"/>
  <c r="F1675" i="1" s="1"/>
  <c r="G1675" i="1" s="1"/>
  <c r="C1664" i="7"/>
  <c r="D1664" i="7" s="1"/>
  <c r="C1670" i="7"/>
  <c r="D1670" i="7" s="1"/>
  <c r="F1676" i="1" s="1"/>
  <c r="G1676" i="1" s="1"/>
  <c r="C1671" i="7"/>
  <c r="D1671" i="7" s="1"/>
  <c r="C1654" i="7"/>
  <c r="D1654" i="7" s="1"/>
  <c r="C1648" i="7"/>
  <c r="D1648" i="7" s="1"/>
  <c r="C1655" i="7"/>
  <c r="D1655" i="7" s="1"/>
  <c r="C1656" i="7"/>
  <c r="D1656" i="7" s="1"/>
  <c r="C1672" i="7"/>
  <c r="D1672" i="7" s="1"/>
  <c r="D49" i="6"/>
  <c r="C1409" i="7"/>
  <c r="D1409" i="7" s="1"/>
  <c r="F1415" i="1" s="1"/>
  <c r="G1415" i="1" s="1"/>
  <c r="C1417" i="7"/>
  <c r="D1417" i="7" s="1"/>
  <c r="F1423" i="1" s="1"/>
  <c r="G1423" i="1" s="1"/>
  <c r="C1425" i="7"/>
  <c r="D1425" i="7" s="1"/>
  <c r="F1431" i="1" s="1"/>
  <c r="G1431" i="1" s="1"/>
  <c r="C1410" i="7"/>
  <c r="D1410" i="7" s="1"/>
  <c r="F1416" i="1" s="1"/>
  <c r="G1416" i="1" s="1"/>
  <c r="C1418" i="7"/>
  <c r="D1418" i="7" s="1"/>
  <c r="F1424" i="1" s="1"/>
  <c r="G1424" i="1" s="1"/>
  <c r="C1426" i="7"/>
  <c r="D1426" i="7" s="1"/>
  <c r="F1432" i="1" s="1"/>
  <c r="G1432" i="1" s="1"/>
  <c r="C1403" i="7"/>
  <c r="D1403" i="7" s="1"/>
  <c r="C1411" i="7"/>
  <c r="D1411" i="7" s="1"/>
  <c r="C1419" i="7"/>
  <c r="D1419" i="7" s="1"/>
  <c r="C1427" i="7"/>
  <c r="D1427" i="7" s="1"/>
  <c r="C1404" i="7"/>
  <c r="D1404" i="7" s="1"/>
  <c r="C1412" i="7"/>
  <c r="D1412" i="7" s="1"/>
  <c r="C1420" i="7"/>
  <c r="D1420" i="7" s="1"/>
  <c r="C1428" i="7"/>
  <c r="D1428" i="7" s="1"/>
  <c r="C1405" i="7"/>
  <c r="D1405" i="7" s="1"/>
  <c r="F1411" i="1" s="1"/>
  <c r="G1411" i="1" s="1"/>
  <c r="C1421" i="7"/>
  <c r="D1421" i="7" s="1"/>
  <c r="F1427" i="1" s="1"/>
  <c r="G1427" i="1" s="1"/>
  <c r="C1406" i="7"/>
  <c r="D1406" i="7" s="1"/>
  <c r="C1422" i="7"/>
  <c r="D1422" i="7" s="1"/>
  <c r="F1428" i="1" s="1"/>
  <c r="G1428" i="1" s="1"/>
  <c r="C1407" i="7"/>
  <c r="D1407" i="7" s="1"/>
  <c r="C1423" i="7"/>
  <c r="D1423" i="7" s="1"/>
  <c r="C1413" i="7"/>
  <c r="D1413" i="7" s="1"/>
  <c r="F1419" i="1" s="1"/>
  <c r="G1419" i="1" s="1"/>
  <c r="C1429" i="7"/>
  <c r="D1429" i="7" s="1"/>
  <c r="F1435" i="1" s="1"/>
  <c r="G1435" i="1" s="1"/>
  <c r="C1408" i="7"/>
  <c r="D1408" i="7" s="1"/>
  <c r="C1414" i="7"/>
  <c r="D1414" i="7" s="1"/>
  <c r="C1415" i="7"/>
  <c r="D1415" i="7" s="1"/>
  <c r="F1421" i="1" s="1"/>
  <c r="G1421" i="1" s="1"/>
  <c r="C1430" i="7"/>
  <c r="D1430" i="7" s="1"/>
  <c r="C1431" i="7"/>
  <c r="D1431" i="7" s="1"/>
  <c r="C1432" i="7"/>
  <c r="D1432" i="7" s="1"/>
  <c r="C1416" i="7"/>
  <c r="D1416" i="7" s="1"/>
  <c r="C1424" i="7"/>
  <c r="D1424" i="7" s="1"/>
  <c r="D41" i="6"/>
  <c r="C1161" i="7"/>
  <c r="D1161" i="7" s="1"/>
  <c r="F1167" i="1" s="1"/>
  <c r="G1167" i="1" s="1"/>
  <c r="C1169" i="7"/>
  <c r="D1169" i="7" s="1"/>
  <c r="F1175" i="1" s="1"/>
  <c r="G1175" i="1" s="1"/>
  <c r="C1177" i="7"/>
  <c r="D1177" i="7" s="1"/>
  <c r="F1183" i="1" s="1"/>
  <c r="G1183" i="1" s="1"/>
  <c r="C1185" i="7"/>
  <c r="D1185" i="7" s="1"/>
  <c r="F1191" i="1" s="1"/>
  <c r="G1191" i="1" s="1"/>
  <c r="C1162" i="7"/>
  <c r="D1162" i="7" s="1"/>
  <c r="F1168" i="1" s="1"/>
  <c r="G1168" i="1" s="1"/>
  <c r="C1170" i="7"/>
  <c r="D1170" i="7" s="1"/>
  <c r="F1176" i="1" s="1"/>
  <c r="G1176" i="1" s="1"/>
  <c r="C1178" i="7"/>
  <c r="D1178" i="7" s="1"/>
  <c r="F1184" i="1" s="1"/>
  <c r="G1184" i="1" s="1"/>
  <c r="C1186" i="7"/>
  <c r="D1186" i="7" s="1"/>
  <c r="F1192" i="1" s="1"/>
  <c r="G1192" i="1" s="1"/>
  <c r="C1163" i="7"/>
  <c r="D1163" i="7" s="1"/>
  <c r="C1171" i="7"/>
  <c r="D1171" i="7" s="1"/>
  <c r="C1179" i="7"/>
  <c r="D1179" i="7" s="1"/>
  <c r="C1187" i="7"/>
  <c r="D1187" i="7" s="1"/>
  <c r="C1164" i="7"/>
  <c r="D1164" i="7" s="1"/>
  <c r="C1172" i="7"/>
  <c r="D1172" i="7" s="1"/>
  <c r="C1180" i="7"/>
  <c r="D1180" i="7" s="1"/>
  <c r="C1188" i="7"/>
  <c r="D1188" i="7" s="1"/>
  <c r="C1165" i="7"/>
  <c r="D1165" i="7" s="1"/>
  <c r="F1171" i="1" s="1"/>
  <c r="G1171" i="1" s="1"/>
  <c r="C1181" i="7"/>
  <c r="D1181" i="7" s="1"/>
  <c r="F1187" i="1" s="1"/>
  <c r="G1187" i="1" s="1"/>
  <c r="C1166" i="7"/>
  <c r="D1166" i="7" s="1"/>
  <c r="F1172" i="1" s="1"/>
  <c r="G1172" i="1" s="1"/>
  <c r="C1182" i="7"/>
  <c r="D1182" i="7" s="1"/>
  <c r="C1167" i="7"/>
  <c r="D1167" i="7" s="1"/>
  <c r="C1183" i="7"/>
  <c r="D1183" i="7" s="1"/>
  <c r="C1173" i="7"/>
  <c r="D1173" i="7" s="1"/>
  <c r="F1179" i="1" s="1"/>
  <c r="G1179" i="1" s="1"/>
  <c r="C1184" i="7"/>
  <c r="D1184" i="7" s="1"/>
  <c r="C1158" i="7"/>
  <c r="D1158" i="7" s="1"/>
  <c r="F1164" i="1" s="1"/>
  <c r="G1164" i="1" s="1"/>
  <c r="C1159" i="7"/>
  <c r="D1159" i="7" s="1"/>
  <c r="C1174" i="7"/>
  <c r="D1174" i="7" s="1"/>
  <c r="C1175" i="7"/>
  <c r="D1175" i="7" s="1"/>
  <c r="C1160" i="7"/>
  <c r="D1160" i="7" s="1"/>
  <c r="C1176" i="7"/>
  <c r="D1176" i="7" s="1"/>
  <c r="C1168" i="7"/>
  <c r="D1168" i="7" s="1"/>
  <c r="D33" i="6"/>
  <c r="C921" i="7"/>
  <c r="D921" i="7" s="1"/>
  <c r="F927" i="1" s="1"/>
  <c r="G927" i="1" s="1"/>
  <c r="C929" i="7"/>
  <c r="D929" i="7" s="1"/>
  <c r="F935" i="1" s="1"/>
  <c r="G935" i="1" s="1"/>
  <c r="C937" i="7"/>
  <c r="D937" i="7" s="1"/>
  <c r="F943" i="1" s="1"/>
  <c r="G943" i="1" s="1"/>
  <c r="C945" i="7"/>
  <c r="D945" i="7" s="1"/>
  <c r="F951" i="1" s="1"/>
  <c r="G951" i="1" s="1"/>
  <c r="C922" i="7"/>
  <c r="D922" i="7" s="1"/>
  <c r="F928" i="1" s="1"/>
  <c r="G928" i="1" s="1"/>
  <c r="C930" i="7"/>
  <c r="D930" i="7" s="1"/>
  <c r="F936" i="1" s="1"/>
  <c r="G936" i="1" s="1"/>
  <c r="C938" i="7"/>
  <c r="D938" i="7" s="1"/>
  <c r="F944" i="1" s="1"/>
  <c r="G944" i="1" s="1"/>
  <c r="C915" i="7"/>
  <c r="D915" i="7" s="1"/>
  <c r="C923" i="7"/>
  <c r="D923" i="7" s="1"/>
  <c r="C931" i="7"/>
  <c r="D931" i="7" s="1"/>
  <c r="C939" i="7"/>
  <c r="D939" i="7" s="1"/>
  <c r="C916" i="7"/>
  <c r="D916" i="7" s="1"/>
  <c r="C924" i="7"/>
  <c r="D924" i="7" s="1"/>
  <c r="C932" i="7"/>
  <c r="D932" i="7" s="1"/>
  <c r="C940" i="7"/>
  <c r="D940" i="7" s="1"/>
  <c r="C925" i="7"/>
  <c r="D925" i="7" s="1"/>
  <c r="F931" i="1" s="1"/>
  <c r="G931" i="1" s="1"/>
  <c r="C941" i="7"/>
  <c r="D941" i="7" s="1"/>
  <c r="F947" i="1" s="1"/>
  <c r="G947" i="1" s="1"/>
  <c r="C926" i="7"/>
  <c r="D926" i="7" s="1"/>
  <c r="C942" i="7"/>
  <c r="D942" i="7" s="1"/>
  <c r="C927" i="7"/>
  <c r="D927" i="7" s="1"/>
  <c r="C943" i="7"/>
  <c r="D943" i="7" s="1"/>
  <c r="C917" i="7"/>
  <c r="D917" i="7" s="1"/>
  <c r="F923" i="1" s="1"/>
  <c r="G923" i="1" s="1"/>
  <c r="C933" i="7"/>
  <c r="D933" i="7" s="1"/>
  <c r="F939" i="1" s="1"/>
  <c r="G939" i="1" s="1"/>
  <c r="C928" i="7"/>
  <c r="D928" i="7" s="1"/>
  <c r="C934" i="7"/>
  <c r="D934" i="7" s="1"/>
  <c r="F940" i="1" s="1"/>
  <c r="G940" i="1" s="1"/>
  <c r="C935" i="7"/>
  <c r="D935" i="7" s="1"/>
  <c r="C918" i="7"/>
  <c r="D918" i="7" s="1"/>
  <c r="C936" i="7"/>
  <c r="D936" i="7" s="1"/>
  <c r="C944" i="7"/>
  <c r="D944" i="7" s="1"/>
  <c r="C919" i="7"/>
  <c r="D919" i="7" s="1"/>
  <c r="C920" i="7"/>
  <c r="D920" i="7" s="1"/>
  <c r="D25" i="6"/>
  <c r="C675" i="7"/>
  <c r="D675" i="7" s="1"/>
  <c r="C683" i="7"/>
  <c r="D683" i="7" s="1"/>
  <c r="C676" i="7"/>
  <c r="D676" i="7" s="1"/>
  <c r="C684" i="7"/>
  <c r="D684" i="7" s="1"/>
  <c r="C677" i="7"/>
  <c r="D677" i="7" s="1"/>
  <c r="F683" i="1" s="1"/>
  <c r="G683" i="1" s="1"/>
  <c r="C678" i="7"/>
  <c r="D678" i="7" s="1"/>
  <c r="C679" i="7"/>
  <c r="D679" i="7" s="1"/>
  <c r="C689" i="7"/>
  <c r="D689" i="7" s="1"/>
  <c r="F695" i="1" s="1"/>
  <c r="G695" i="1" s="1"/>
  <c r="C697" i="7"/>
  <c r="D697" i="7" s="1"/>
  <c r="F703" i="1" s="1"/>
  <c r="G703" i="1" s="1"/>
  <c r="C680" i="7"/>
  <c r="D680" i="7" s="1"/>
  <c r="C690" i="7"/>
  <c r="D690" i="7" s="1"/>
  <c r="F696" i="1" s="1"/>
  <c r="G696" i="1" s="1"/>
  <c r="C698" i="7"/>
  <c r="D698" i="7" s="1"/>
  <c r="F704" i="1" s="1"/>
  <c r="G704" i="1" s="1"/>
  <c r="C681" i="7"/>
  <c r="D681" i="7" s="1"/>
  <c r="F687" i="1" s="1"/>
  <c r="G687" i="1" s="1"/>
  <c r="C691" i="7"/>
  <c r="D691" i="7" s="1"/>
  <c r="C699" i="7"/>
  <c r="D699" i="7" s="1"/>
  <c r="C682" i="7"/>
  <c r="D682" i="7" s="1"/>
  <c r="F688" i="1" s="1"/>
  <c r="G688" i="1" s="1"/>
  <c r="C692" i="7"/>
  <c r="D692" i="7" s="1"/>
  <c r="C700" i="7"/>
  <c r="D700" i="7" s="1"/>
  <c r="C685" i="7"/>
  <c r="D685" i="7" s="1"/>
  <c r="F691" i="1" s="1"/>
  <c r="G691" i="1" s="1"/>
  <c r="C701" i="7"/>
  <c r="D701" i="7" s="1"/>
  <c r="F707" i="1" s="1"/>
  <c r="G707" i="1" s="1"/>
  <c r="C686" i="7"/>
  <c r="D686" i="7" s="1"/>
  <c r="C687" i="7"/>
  <c r="D687" i="7" s="1"/>
  <c r="C693" i="7"/>
  <c r="D693" i="7" s="1"/>
  <c r="F699" i="1" s="1"/>
  <c r="G699" i="1" s="1"/>
  <c r="C672" i="7"/>
  <c r="D672" i="7" s="1"/>
  <c r="C673" i="7"/>
  <c r="D673" i="7" s="1"/>
  <c r="F679" i="1" s="1"/>
  <c r="G679" i="1" s="1"/>
  <c r="C694" i="7"/>
  <c r="D694" i="7" s="1"/>
  <c r="C674" i="7"/>
  <c r="D674" i="7" s="1"/>
  <c r="F680" i="1" s="1"/>
  <c r="G680" i="1" s="1"/>
  <c r="C688" i="7"/>
  <c r="D688" i="7" s="1"/>
  <c r="C695" i="7"/>
  <c r="D695" i="7" s="1"/>
  <c r="C696" i="7"/>
  <c r="D696" i="7" s="1"/>
  <c r="D17" i="6"/>
  <c r="C427" i="7"/>
  <c r="D427" i="7" s="1"/>
  <c r="C435" i="7"/>
  <c r="D435" i="7" s="1"/>
  <c r="C443" i="7"/>
  <c r="D443" i="7" s="1"/>
  <c r="C451" i="7"/>
  <c r="D451" i="7" s="1"/>
  <c r="C428" i="7"/>
  <c r="D428" i="7" s="1"/>
  <c r="C436" i="7"/>
  <c r="D436" i="7" s="1"/>
  <c r="C444" i="7"/>
  <c r="D444" i="7" s="1"/>
  <c r="C452" i="7"/>
  <c r="D452" i="7" s="1"/>
  <c r="C429" i="7"/>
  <c r="D429" i="7" s="1"/>
  <c r="F435" i="1" s="1"/>
  <c r="G435" i="1" s="1"/>
  <c r="C437" i="7"/>
  <c r="D437" i="7" s="1"/>
  <c r="F443" i="1" s="1"/>
  <c r="G443" i="1" s="1"/>
  <c r="C445" i="7"/>
  <c r="D445" i="7" s="1"/>
  <c r="F451" i="1" s="1"/>
  <c r="G451" i="1" s="1"/>
  <c r="C453" i="7"/>
  <c r="D453" i="7" s="1"/>
  <c r="F459" i="1" s="1"/>
  <c r="G459" i="1" s="1"/>
  <c r="C430" i="7"/>
  <c r="D430" i="7" s="1"/>
  <c r="C438" i="7"/>
  <c r="D438" i="7" s="1"/>
  <c r="C446" i="7"/>
  <c r="D446" i="7" s="1"/>
  <c r="C454" i="7"/>
  <c r="D454" i="7" s="1"/>
  <c r="C439" i="7"/>
  <c r="D439" i="7" s="1"/>
  <c r="C455" i="7"/>
  <c r="D455" i="7" s="1"/>
  <c r="C440" i="7"/>
  <c r="D440" i="7" s="1"/>
  <c r="C456" i="7"/>
  <c r="D456" i="7" s="1"/>
  <c r="C441" i="7"/>
  <c r="D441" i="7" s="1"/>
  <c r="F447" i="1" s="1"/>
  <c r="G447" i="1" s="1"/>
  <c r="C457" i="7"/>
  <c r="D457" i="7" s="1"/>
  <c r="F463" i="1" s="1"/>
  <c r="G463" i="1" s="1"/>
  <c r="C442" i="7"/>
  <c r="D442" i="7" s="1"/>
  <c r="F448" i="1" s="1"/>
  <c r="G448" i="1" s="1"/>
  <c r="C431" i="7"/>
  <c r="D431" i="7" s="1"/>
  <c r="C432" i="7"/>
  <c r="D432" i="7" s="1"/>
  <c r="C433" i="7"/>
  <c r="D433" i="7" s="1"/>
  <c r="F439" i="1" s="1"/>
  <c r="G439" i="1" s="1"/>
  <c r="C447" i="7"/>
  <c r="D447" i="7" s="1"/>
  <c r="C448" i="7"/>
  <c r="D448" i="7" s="1"/>
  <c r="C434" i="7"/>
  <c r="D434" i="7" s="1"/>
  <c r="F440" i="1" s="1"/>
  <c r="G440" i="1" s="1"/>
  <c r="C449" i="7"/>
  <c r="D449" i="7" s="1"/>
  <c r="F455" i="1" s="1"/>
  <c r="G455" i="1" s="1"/>
  <c r="C450" i="7"/>
  <c r="D450" i="7" s="1"/>
  <c r="F456" i="1" s="1"/>
  <c r="G456" i="1" s="1"/>
  <c r="D9" i="6"/>
  <c r="C187" i="7"/>
  <c r="D187" i="7" s="1"/>
  <c r="C195" i="7"/>
  <c r="D195" i="7" s="1"/>
  <c r="C203" i="7"/>
  <c r="D203" i="7" s="1"/>
  <c r="C211" i="7"/>
  <c r="D211" i="7" s="1"/>
  <c r="C188" i="7"/>
  <c r="D188" i="7" s="1"/>
  <c r="C196" i="7"/>
  <c r="D196" i="7" s="1"/>
  <c r="C204" i="7"/>
  <c r="D204" i="7" s="1"/>
  <c r="C212" i="7"/>
  <c r="D212" i="7" s="1"/>
  <c r="C189" i="7"/>
  <c r="D189" i="7" s="1"/>
  <c r="F195" i="1" s="1"/>
  <c r="G195" i="1" s="1"/>
  <c r="C197" i="7"/>
  <c r="D197" i="7" s="1"/>
  <c r="F203" i="1" s="1"/>
  <c r="G203" i="1" s="1"/>
  <c r="C205" i="7"/>
  <c r="D205" i="7" s="1"/>
  <c r="F211" i="1" s="1"/>
  <c r="G211" i="1" s="1"/>
  <c r="C213" i="7"/>
  <c r="D213" i="7" s="1"/>
  <c r="F219" i="1" s="1"/>
  <c r="G219" i="1" s="1"/>
  <c r="C190" i="7"/>
  <c r="D190" i="7" s="1"/>
  <c r="C198" i="7"/>
  <c r="D198" i="7" s="1"/>
  <c r="C206" i="7"/>
  <c r="D206" i="7" s="1"/>
  <c r="C214" i="7"/>
  <c r="D214" i="7" s="1"/>
  <c r="C199" i="7"/>
  <c r="D199" i="7" s="1"/>
  <c r="C184" i="7"/>
  <c r="D184" i="7" s="1"/>
  <c r="C200" i="7"/>
  <c r="D200" i="7" s="1"/>
  <c r="C185" i="7"/>
  <c r="D185" i="7" s="1"/>
  <c r="F191" i="1" s="1"/>
  <c r="G191" i="1" s="1"/>
  <c r="C201" i="7"/>
  <c r="D201" i="7" s="1"/>
  <c r="F207" i="1" s="1"/>
  <c r="G207" i="1" s="1"/>
  <c r="C186" i="7"/>
  <c r="D186" i="7" s="1"/>
  <c r="F192" i="1" s="1"/>
  <c r="G192" i="1" s="1"/>
  <c r="C202" i="7"/>
  <c r="D202" i="7" s="1"/>
  <c r="F208" i="1" s="1"/>
  <c r="G208" i="1" s="1"/>
  <c r="C207" i="7"/>
  <c r="D207" i="7" s="1"/>
  <c r="C208" i="7"/>
  <c r="D208" i="7" s="1"/>
  <c r="C209" i="7"/>
  <c r="D209" i="7" s="1"/>
  <c r="F215" i="1" s="1"/>
  <c r="G215" i="1" s="1"/>
  <c r="C191" i="7"/>
  <c r="D191" i="7" s="1"/>
  <c r="C210" i="7"/>
  <c r="D210" i="7" s="1"/>
  <c r="F216" i="1" s="1"/>
  <c r="G216" i="1" s="1"/>
  <c r="C192" i="7"/>
  <c r="D192" i="7" s="1"/>
  <c r="F198" i="1" s="1"/>
  <c r="G198" i="1" s="1"/>
  <c r="C193" i="7"/>
  <c r="D193" i="7" s="1"/>
  <c r="F199" i="1" s="1"/>
  <c r="G199" i="1" s="1"/>
  <c r="C194" i="7"/>
  <c r="D194" i="7" s="1"/>
  <c r="F200" i="1" s="1"/>
  <c r="G200" i="1" s="1"/>
  <c r="I3" i="6"/>
  <c r="F19" i="7"/>
  <c r="G19" i="7" s="1"/>
  <c r="F27" i="7"/>
  <c r="G27" i="7" s="1"/>
  <c r="F20" i="7"/>
  <c r="G20" i="7" s="1"/>
  <c r="F28" i="7"/>
  <c r="G28" i="7" s="1"/>
  <c r="F23" i="7"/>
  <c r="G23" i="7" s="1"/>
  <c r="F31" i="7"/>
  <c r="G31" i="7" s="1"/>
  <c r="F24" i="7"/>
  <c r="G24" i="7" s="1"/>
  <c r="F32" i="7"/>
  <c r="G32" i="7" s="1"/>
  <c r="F25" i="7"/>
  <c r="G25" i="7" s="1"/>
  <c r="F26" i="7"/>
  <c r="G26" i="7" s="1"/>
  <c r="F30" i="7"/>
  <c r="G30" i="7" s="1"/>
  <c r="F21" i="7"/>
  <c r="G21" i="7" s="1"/>
  <c r="F22" i="7"/>
  <c r="G22" i="7" s="1"/>
  <c r="F29" i="7"/>
  <c r="G29" i="7" s="1"/>
  <c r="F33" i="7"/>
  <c r="G33" i="7" s="1"/>
  <c r="F16" i="7"/>
  <c r="G16" i="7" s="1"/>
  <c r="F17" i="7"/>
  <c r="G17" i="7" s="1"/>
  <c r="F18" i="7"/>
  <c r="G18" i="7" s="1"/>
  <c r="I282" i="6"/>
  <c r="F8495" i="7"/>
  <c r="G8495" i="7" s="1"/>
  <c r="F8503" i="7"/>
  <c r="G8503" i="7" s="1"/>
  <c r="F8511" i="7"/>
  <c r="G8511" i="7" s="1"/>
  <c r="F8519" i="7"/>
  <c r="G8519" i="7" s="1"/>
  <c r="F8496" i="7"/>
  <c r="G8496" i="7" s="1"/>
  <c r="F8504" i="7"/>
  <c r="G8504" i="7" s="1"/>
  <c r="F8512" i="7"/>
  <c r="G8512" i="7" s="1"/>
  <c r="F8520" i="7"/>
  <c r="G8520" i="7" s="1"/>
  <c r="F8498" i="7"/>
  <c r="G8498" i="7" s="1"/>
  <c r="F8506" i="7"/>
  <c r="G8506" i="7" s="1"/>
  <c r="F8514" i="7"/>
  <c r="G8514" i="7" s="1"/>
  <c r="F8522" i="7"/>
  <c r="G8522" i="7" s="1"/>
  <c r="F8500" i="7"/>
  <c r="G8500" i="7" s="1"/>
  <c r="F8508" i="7"/>
  <c r="G8508" i="7" s="1"/>
  <c r="F8516" i="7"/>
  <c r="G8516" i="7" s="1"/>
  <c r="F8505" i="7"/>
  <c r="G8505" i="7" s="1"/>
  <c r="F8521" i="7"/>
  <c r="G8521" i="7" s="1"/>
  <c r="F8513" i="7"/>
  <c r="G8513" i="7" s="1"/>
  <c r="F8501" i="7"/>
  <c r="G8501" i="7" s="1"/>
  <c r="F8507" i="7"/>
  <c r="G8507" i="7" s="1"/>
  <c r="F8523" i="7"/>
  <c r="G8523" i="7" s="1"/>
  <c r="F8509" i="7"/>
  <c r="G8509" i="7" s="1"/>
  <c r="F8497" i="7"/>
  <c r="G8497" i="7" s="1"/>
  <c r="F8517" i="7"/>
  <c r="G8517" i="7" s="1"/>
  <c r="F8502" i="7"/>
  <c r="G8502" i="7" s="1"/>
  <c r="F8494" i="7"/>
  <c r="G8494" i="7" s="1"/>
  <c r="F8510" i="7"/>
  <c r="G8510" i="7" s="1"/>
  <c r="F8518" i="7"/>
  <c r="G8518" i="7" s="1"/>
  <c r="F8499" i="7"/>
  <c r="G8499" i="7" s="1"/>
  <c r="F8515" i="7"/>
  <c r="G8515" i="7" s="1"/>
  <c r="I274" i="6"/>
  <c r="F8255" i="7"/>
  <c r="G8255" i="7" s="1"/>
  <c r="F8263" i="7"/>
  <c r="G8263" i="7" s="1"/>
  <c r="F8271" i="7"/>
  <c r="G8271" i="7" s="1"/>
  <c r="F8279" i="7"/>
  <c r="G8279" i="7" s="1"/>
  <c r="F8256" i="7"/>
  <c r="G8256" i="7" s="1"/>
  <c r="F8264" i="7"/>
  <c r="G8264" i="7" s="1"/>
  <c r="F8272" i="7"/>
  <c r="G8272" i="7" s="1"/>
  <c r="F8280" i="7"/>
  <c r="G8280" i="7" s="1"/>
  <c r="F8258" i="7"/>
  <c r="G8258" i="7" s="1"/>
  <c r="F8266" i="7"/>
  <c r="G8266" i="7" s="1"/>
  <c r="F8274" i="7"/>
  <c r="G8274" i="7" s="1"/>
  <c r="F8252" i="7"/>
  <c r="G8252" i="7" s="1"/>
  <c r="F8260" i="7"/>
  <c r="G8260" i="7" s="1"/>
  <c r="F8268" i="7"/>
  <c r="G8268" i="7" s="1"/>
  <c r="F8276" i="7"/>
  <c r="G8276" i="7" s="1"/>
  <c r="F8265" i="7"/>
  <c r="G8265" i="7" s="1"/>
  <c r="F8281" i="7"/>
  <c r="G8281" i="7" s="1"/>
  <c r="F8269" i="7"/>
  <c r="G8269" i="7" s="1"/>
  <c r="F8261" i="7"/>
  <c r="G8261" i="7" s="1"/>
  <c r="F8251" i="7"/>
  <c r="G8251" i="7" s="1"/>
  <c r="F8267" i="7"/>
  <c r="G8267" i="7" s="1"/>
  <c r="F8253" i="7"/>
  <c r="G8253" i="7" s="1"/>
  <c r="F8257" i="7"/>
  <c r="G8257" i="7" s="1"/>
  <c r="F8277" i="7"/>
  <c r="G8277" i="7" s="1"/>
  <c r="F8254" i="7"/>
  <c r="G8254" i="7" s="1"/>
  <c r="F8270" i="7"/>
  <c r="G8270" i="7" s="1"/>
  <c r="F8273" i="7"/>
  <c r="G8273" i="7" s="1"/>
  <c r="F8262" i="7"/>
  <c r="G8262" i="7" s="1"/>
  <c r="F8259" i="7"/>
  <c r="G8259" i="7" s="1"/>
  <c r="F8275" i="7"/>
  <c r="G8275" i="7" s="1"/>
  <c r="F8278" i="7"/>
  <c r="G8278" i="7" s="1"/>
  <c r="I266" i="6"/>
  <c r="F8007" i="7"/>
  <c r="G8007" i="7" s="1"/>
  <c r="F8015" i="7"/>
  <c r="G8015" i="7" s="1"/>
  <c r="F8023" i="7"/>
  <c r="G8023" i="7" s="1"/>
  <c r="F8031" i="7"/>
  <c r="G8031" i="7" s="1"/>
  <c r="F8008" i="7"/>
  <c r="G8008" i="7" s="1"/>
  <c r="F8016" i="7"/>
  <c r="G8016" i="7" s="1"/>
  <c r="F8024" i="7"/>
  <c r="G8024" i="7" s="1"/>
  <c r="F8032" i="7"/>
  <c r="G8032" i="7" s="1"/>
  <c r="F8010" i="7"/>
  <c r="G8010" i="7" s="1"/>
  <c r="F8018" i="7"/>
  <c r="G8018" i="7" s="1"/>
  <c r="F8026" i="7"/>
  <c r="G8026" i="7" s="1"/>
  <c r="F8034" i="7"/>
  <c r="G8034" i="7" s="1"/>
  <c r="F8012" i="7"/>
  <c r="G8012" i="7" s="1"/>
  <c r="F8020" i="7"/>
  <c r="G8020" i="7" s="1"/>
  <c r="F8028" i="7"/>
  <c r="G8028" i="7" s="1"/>
  <c r="F8036" i="7"/>
  <c r="G8036" i="7" s="1"/>
  <c r="F8009" i="7"/>
  <c r="G8009" i="7" s="1"/>
  <c r="F8025" i="7"/>
  <c r="G8025" i="7" s="1"/>
  <c r="F8029" i="7"/>
  <c r="G8029" i="7" s="1"/>
  <c r="F8017" i="7"/>
  <c r="G8017" i="7" s="1"/>
  <c r="F8021" i="7"/>
  <c r="G8021" i="7" s="1"/>
  <c r="F8011" i="7"/>
  <c r="G8011" i="7" s="1"/>
  <c r="F8027" i="7"/>
  <c r="G8027" i="7" s="1"/>
  <c r="F8013" i="7"/>
  <c r="G8013" i="7" s="1"/>
  <c r="F8033" i="7"/>
  <c r="G8033" i="7" s="1"/>
  <c r="F8037" i="7"/>
  <c r="G8037" i="7" s="1"/>
  <c r="F8014" i="7"/>
  <c r="G8014" i="7" s="1"/>
  <c r="F8030" i="7"/>
  <c r="G8030" i="7" s="1"/>
  <c r="F8019" i="7"/>
  <c r="G8019" i="7" s="1"/>
  <c r="F8035" i="7"/>
  <c r="G8035" i="7" s="1"/>
  <c r="F8022" i="7"/>
  <c r="G8022" i="7" s="1"/>
  <c r="I258" i="6"/>
  <c r="F7767" i="7"/>
  <c r="G7767" i="7" s="1"/>
  <c r="F7775" i="7"/>
  <c r="G7775" i="7" s="1"/>
  <c r="F7783" i="7"/>
  <c r="G7783" i="7" s="1"/>
  <c r="F7791" i="7"/>
  <c r="G7791" i="7" s="1"/>
  <c r="F7768" i="7"/>
  <c r="G7768" i="7" s="1"/>
  <c r="F7776" i="7"/>
  <c r="G7776" i="7" s="1"/>
  <c r="F7784" i="7"/>
  <c r="G7784" i="7" s="1"/>
  <c r="F7792" i="7"/>
  <c r="G7792" i="7" s="1"/>
  <c r="F7770" i="7"/>
  <c r="G7770" i="7" s="1"/>
  <c r="F7778" i="7"/>
  <c r="G7778" i="7" s="1"/>
  <c r="F7786" i="7"/>
  <c r="G7786" i="7" s="1"/>
  <c r="F7764" i="7"/>
  <c r="G7764" i="7" s="1"/>
  <c r="F7772" i="7"/>
  <c r="G7772" i="7" s="1"/>
  <c r="F7780" i="7"/>
  <c r="G7780" i="7" s="1"/>
  <c r="F7788" i="7"/>
  <c r="G7788" i="7" s="1"/>
  <c r="F7769" i="7"/>
  <c r="G7769" i="7" s="1"/>
  <c r="F7785" i="7"/>
  <c r="G7785" i="7" s="1"/>
  <c r="F7773" i="7"/>
  <c r="G7773" i="7" s="1"/>
  <c r="F7777" i="7"/>
  <c r="G7777" i="7" s="1"/>
  <c r="F7765" i="7"/>
  <c r="G7765" i="7" s="1"/>
  <c r="F7771" i="7"/>
  <c r="G7771" i="7" s="1"/>
  <c r="F7787" i="7"/>
  <c r="G7787" i="7" s="1"/>
  <c r="F7789" i="7"/>
  <c r="G7789" i="7" s="1"/>
  <c r="F7782" i="7"/>
  <c r="G7782" i="7" s="1"/>
  <c r="F7774" i="7"/>
  <c r="G7774" i="7" s="1"/>
  <c r="F7790" i="7"/>
  <c r="G7790" i="7" s="1"/>
  <c r="F7781" i="7"/>
  <c r="G7781" i="7" s="1"/>
  <c r="F7763" i="7"/>
  <c r="G7763" i="7" s="1"/>
  <c r="F7779" i="7"/>
  <c r="G7779" i="7" s="1"/>
  <c r="F7766" i="7"/>
  <c r="G7766" i="7" s="1"/>
  <c r="I250" i="6"/>
  <c r="F7527" i="7"/>
  <c r="G7527" i="7" s="1"/>
  <c r="F7535" i="7"/>
  <c r="G7535" i="7" s="1"/>
  <c r="F7543" i="7"/>
  <c r="G7543" i="7" s="1"/>
  <c r="F7520" i="7"/>
  <c r="G7520" i="7" s="1"/>
  <c r="F7528" i="7"/>
  <c r="G7528" i="7" s="1"/>
  <c r="F7536" i="7"/>
  <c r="G7536" i="7" s="1"/>
  <c r="F7544" i="7"/>
  <c r="G7544" i="7" s="1"/>
  <c r="F7522" i="7"/>
  <c r="G7522" i="7" s="1"/>
  <c r="F7530" i="7"/>
  <c r="G7530" i="7" s="1"/>
  <c r="F7538" i="7"/>
  <c r="G7538" i="7" s="1"/>
  <c r="F7546" i="7"/>
  <c r="G7546" i="7" s="1"/>
  <c r="F7524" i="7"/>
  <c r="G7524" i="7" s="1"/>
  <c r="F7532" i="7"/>
  <c r="G7532" i="7" s="1"/>
  <c r="F7540" i="7"/>
  <c r="G7540" i="7" s="1"/>
  <c r="F7548" i="7"/>
  <c r="G7548" i="7" s="1"/>
  <c r="F7529" i="7"/>
  <c r="G7529" i="7" s="1"/>
  <c r="F7545" i="7"/>
  <c r="G7545" i="7" s="1"/>
  <c r="F7549" i="7"/>
  <c r="G7549" i="7" s="1"/>
  <c r="F7537" i="7"/>
  <c r="G7537" i="7" s="1"/>
  <c r="F7525" i="7"/>
  <c r="G7525" i="7" s="1"/>
  <c r="F7542" i="7"/>
  <c r="G7542" i="7" s="1"/>
  <c r="F7531" i="7"/>
  <c r="G7531" i="7" s="1"/>
  <c r="F7547" i="7"/>
  <c r="G7547" i="7" s="1"/>
  <c r="F7533" i="7"/>
  <c r="G7533" i="7" s="1"/>
  <c r="F7521" i="7"/>
  <c r="G7521" i="7" s="1"/>
  <c r="F7526" i="7"/>
  <c r="G7526" i="7" s="1"/>
  <c r="F7534" i="7"/>
  <c r="G7534" i="7" s="1"/>
  <c r="F7550" i="7"/>
  <c r="G7550" i="7" s="1"/>
  <c r="F7541" i="7"/>
  <c r="G7541" i="7" s="1"/>
  <c r="F7523" i="7"/>
  <c r="G7523" i="7" s="1"/>
  <c r="F7539" i="7"/>
  <c r="G7539" i="7" s="1"/>
  <c r="I242" i="6"/>
  <c r="F7279" i="7"/>
  <c r="G7279" i="7" s="1"/>
  <c r="F7287" i="7"/>
  <c r="G7287" i="7" s="1"/>
  <c r="F7295" i="7"/>
  <c r="G7295" i="7" s="1"/>
  <c r="F7303" i="7"/>
  <c r="G7303" i="7" s="1"/>
  <c r="F7280" i="7"/>
  <c r="G7280" i="7" s="1"/>
  <c r="F7288" i="7"/>
  <c r="G7288" i="7" s="1"/>
  <c r="F7296" i="7"/>
  <c r="G7296" i="7" s="1"/>
  <c r="F7304" i="7"/>
  <c r="G7304" i="7" s="1"/>
  <c r="F7282" i="7"/>
  <c r="G7282" i="7" s="1"/>
  <c r="F7290" i="7"/>
  <c r="G7290" i="7" s="1"/>
  <c r="F7298" i="7"/>
  <c r="G7298" i="7" s="1"/>
  <c r="F7306" i="7"/>
  <c r="G7306" i="7" s="1"/>
  <c r="F7284" i="7"/>
  <c r="G7284" i="7" s="1"/>
  <c r="F7292" i="7"/>
  <c r="G7292" i="7" s="1"/>
  <c r="F7300" i="7"/>
  <c r="G7300" i="7" s="1"/>
  <c r="F7289" i="7"/>
  <c r="G7289" i="7" s="1"/>
  <c r="F7305" i="7"/>
  <c r="G7305" i="7" s="1"/>
  <c r="F7277" i="7"/>
  <c r="G7277" i="7" s="1"/>
  <c r="F7281" i="7"/>
  <c r="G7281" i="7" s="1"/>
  <c r="F7285" i="7"/>
  <c r="G7285" i="7" s="1"/>
  <c r="F7286" i="7"/>
  <c r="G7286" i="7" s="1"/>
  <c r="F7291" i="7"/>
  <c r="G7291" i="7" s="1"/>
  <c r="F7307" i="7"/>
  <c r="G7307" i="7" s="1"/>
  <c r="F7293" i="7"/>
  <c r="G7293" i="7" s="1"/>
  <c r="F7297" i="7"/>
  <c r="G7297" i="7" s="1"/>
  <c r="F7301" i="7"/>
  <c r="G7301" i="7" s="1"/>
  <c r="F7278" i="7"/>
  <c r="G7278" i="7" s="1"/>
  <c r="F7294" i="7"/>
  <c r="G7294" i="7" s="1"/>
  <c r="F7283" i="7"/>
  <c r="G7283" i="7" s="1"/>
  <c r="F7299" i="7"/>
  <c r="G7299" i="7" s="1"/>
  <c r="F7302" i="7"/>
  <c r="G7302" i="7" s="1"/>
  <c r="I234" i="6"/>
  <c r="F7039" i="7"/>
  <c r="G7039" i="7" s="1"/>
  <c r="F7047" i="7"/>
  <c r="G7047" i="7" s="1"/>
  <c r="F7055" i="7"/>
  <c r="G7055" i="7" s="1"/>
  <c r="F7040" i="7"/>
  <c r="G7040" i="7" s="1"/>
  <c r="F7048" i="7"/>
  <c r="G7048" i="7" s="1"/>
  <c r="F7056" i="7"/>
  <c r="G7056" i="7" s="1"/>
  <c r="F7034" i="7"/>
  <c r="G7034" i="7" s="1"/>
  <c r="F7042" i="7"/>
  <c r="G7042" i="7" s="1"/>
  <c r="F7050" i="7"/>
  <c r="G7050" i="7" s="1"/>
  <c r="F7058" i="7"/>
  <c r="G7058" i="7" s="1"/>
  <c r="F7036" i="7"/>
  <c r="G7036" i="7" s="1"/>
  <c r="F7044" i="7"/>
  <c r="G7044" i="7" s="1"/>
  <c r="F7052" i="7"/>
  <c r="G7052" i="7" s="1"/>
  <c r="F7060" i="7"/>
  <c r="G7060" i="7" s="1"/>
  <c r="F7033" i="7"/>
  <c r="G7033" i="7" s="1"/>
  <c r="F7049" i="7"/>
  <c r="G7049" i="7" s="1"/>
  <c r="F7053" i="7"/>
  <c r="G7053" i="7" s="1"/>
  <c r="F7045" i="7"/>
  <c r="G7045" i="7" s="1"/>
  <c r="F7035" i="7"/>
  <c r="G7035" i="7" s="1"/>
  <c r="F7051" i="7"/>
  <c r="G7051" i="7" s="1"/>
  <c r="F7037" i="7"/>
  <c r="G7037" i="7" s="1"/>
  <c r="F7046" i="7"/>
  <c r="G7046" i="7" s="1"/>
  <c r="F7038" i="7"/>
  <c r="G7038" i="7" s="1"/>
  <c r="F7054" i="7"/>
  <c r="G7054" i="7" s="1"/>
  <c r="F7041" i="7"/>
  <c r="G7041" i="7" s="1"/>
  <c r="F7057" i="7"/>
  <c r="G7057" i="7" s="1"/>
  <c r="F7043" i="7"/>
  <c r="G7043" i="7" s="1"/>
  <c r="F7059" i="7"/>
  <c r="G7059" i="7" s="1"/>
  <c r="F7061" i="7"/>
  <c r="G7061" i="7" s="1"/>
  <c r="F7062" i="7"/>
  <c r="G7062" i="7" s="1"/>
  <c r="I226" i="6"/>
  <c r="F6791" i="7"/>
  <c r="G6791" i="7" s="1"/>
  <c r="F6799" i="7"/>
  <c r="G6799" i="7" s="1"/>
  <c r="F6807" i="7"/>
  <c r="G6807" i="7" s="1"/>
  <c r="F6815" i="7"/>
  <c r="G6815" i="7" s="1"/>
  <c r="F6792" i="7"/>
  <c r="G6792" i="7" s="1"/>
  <c r="F6800" i="7"/>
  <c r="G6800" i="7" s="1"/>
  <c r="F6808" i="7"/>
  <c r="G6808" i="7" s="1"/>
  <c r="F6816" i="7"/>
  <c r="G6816" i="7" s="1"/>
  <c r="F6794" i="7"/>
  <c r="G6794" i="7" s="1"/>
  <c r="F6802" i="7"/>
  <c r="G6802" i="7" s="1"/>
  <c r="F6810" i="7"/>
  <c r="G6810" i="7" s="1"/>
  <c r="F6818" i="7"/>
  <c r="G6818" i="7" s="1"/>
  <c r="F6796" i="7"/>
  <c r="G6796" i="7" s="1"/>
  <c r="F6804" i="7"/>
  <c r="G6804" i="7" s="1"/>
  <c r="F6812" i="7"/>
  <c r="G6812" i="7" s="1"/>
  <c r="F6820" i="7"/>
  <c r="G6820" i="7" s="1"/>
  <c r="F6793" i="7"/>
  <c r="G6793" i="7" s="1"/>
  <c r="F6809" i="7"/>
  <c r="G6809" i="7" s="1"/>
  <c r="F6797" i="7"/>
  <c r="G6797" i="7" s="1"/>
  <c r="F6817" i="7"/>
  <c r="G6817" i="7" s="1"/>
  <c r="F6795" i="7"/>
  <c r="G6795" i="7" s="1"/>
  <c r="F6811" i="7"/>
  <c r="G6811" i="7" s="1"/>
  <c r="F6813" i="7"/>
  <c r="G6813" i="7" s="1"/>
  <c r="F6801" i="7"/>
  <c r="G6801" i="7" s="1"/>
  <c r="F6790" i="7"/>
  <c r="G6790" i="7" s="1"/>
  <c r="F6798" i="7"/>
  <c r="G6798" i="7" s="1"/>
  <c r="F6814" i="7"/>
  <c r="G6814" i="7" s="1"/>
  <c r="F6803" i="7"/>
  <c r="G6803" i="7" s="1"/>
  <c r="F6819" i="7"/>
  <c r="G6819" i="7" s="1"/>
  <c r="F6805" i="7"/>
  <c r="G6805" i="7" s="1"/>
  <c r="F6806" i="7"/>
  <c r="G6806" i="7" s="1"/>
  <c r="I218" i="6"/>
  <c r="F6551" i="7"/>
  <c r="G6551" i="7" s="1"/>
  <c r="F6559" i="7"/>
  <c r="G6559" i="7" s="1"/>
  <c r="F6567" i="7"/>
  <c r="G6567" i="7" s="1"/>
  <c r="F6575" i="7"/>
  <c r="G6575" i="7" s="1"/>
  <c r="F6552" i="7"/>
  <c r="G6552" i="7" s="1"/>
  <c r="F6560" i="7"/>
  <c r="G6560" i="7" s="1"/>
  <c r="F6568" i="7"/>
  <c r="G6568" i="7" s="1"/>
  <c r="F6576" i="7"/>
  <c r="G6576" i="7" s="1"/>
  <c r="F6546" i="7"/>
  <c r="G6546" i="7" s="1"/>
  <c r="F6554" i="7"/>
  <c r="G6554" i="7" s="1"/>
  <c r="F6562" i="7"/>
  <c r="G6562" i="7" s="1"/>
  <c r="F6570" i="7"/>
  <c r="G6570" i="7" s="1"/>
  <c r="F6548" i="7"/>
  <c r="G6548" i="7" s="1"/>
  <c r="F6556" i="7"/>
  <c r="G6556" i="7" s="1"/>
  <c r="F6564" i="7"/>
  <c r="G6564" i="7" s="1"/>
  <c r="F6572" i="7"/>
  <c r="G6572" i="7" s="1"/>
  <c r="F6553" i="7"/>
  <c r="G6553" i="7" s="1"/>
  <c r="F6569" i="7"/>
  <c r="G6569" i="7" s="1"/>
  <c r="F6573" i="7"/>
  <c r="G6573" i="7" s="1"/>
  <c r="F6555" i="7"/>
  <c r="G6555" i="7" s="1"/>
  <c r="F6571" i="7"/>
  <c r="G6571" i="7" s="1"/>
  <c r="F6557" i="7"/>
  <c r="G6557" i="7" s="1"/>
  <c r="F6558" i="7"/>
  <c r="G6558" i="7" s="1"/>
  <c r="F6574" i="7"/>
  <c r="G6574" i="7" s="1"/>
  <c r="F6561" i="7"/>
  <c r="G6561" i="7" s="1"/>
  <c r="F6566" i="7"/>
  <c r="G6566" i="7" s="1"/>
  <c r="F6547" i="7"/>
  <c r="G6547" i="7" s="1"/>
  <c r="F6563" i="7"/>
  <c r="G6563" i="7" s="1"/>
  <c r="F6549" i="7"/>
  <c r="G6549" i="7" s="1"/>
  <c r="F6565" i="7"/>
  <c r="G6565" i="7" s="1"/>
  <c r="F6550" i="7"/>
  <c r="G6550" i="7" s="1"/>
  <c r="I210" i="6"/>
  <c r="F6303" i="7"/>
  <c r="G6303" i="7" s="1"/>
  <c r="F6311" i="7"/>
  <c r="G6311" i="7" s="1"/>
  <c r="F6319" i="7"/>
  <c r="G6319" i="7" s="1"/>
  <c r="F6327" i="7"/>
  <c r="G6327" i="7" s="1"/>
  <c r="F6304" i="7"/>
  <c r="G6304" i="7" s="1"/>
  <c r="F6312" i="7"/>
  <c r="G6312" i="7" s="1"/>
  <c r="F6320" i="7"/>
  <c r="G6320" i="7" s="1"/>
  <c r="F6328" i="7"/>
  <c r="G6328" i="7" s="1"/>
  <c r="F6306" i="7"/>
  <c r="G6306" i="7" s="1"/>
  <c r="F6314" i="7"/>
  <c r="G6314" i="7" s="1"/>
  <c r="F6322" i="7"/>
  <c r="G6322" i="7" s="1"/>
  <c r="F6330" i="7"/>
  <c r="G6330" i="7" s="1"/>
  <c r="F6308" i="7"/>
  <c r="G6308" i="7" s="1"/>
  <c r="F6316" i="7"/>
  <c r="G6316" i="7" s="1"/>
  <c r="F6324" i="7"/>
  <c r="G6324" i="7" s="1"/>
  <c r="F6313" i="7"/>
  <c r="G6313" i="7" s="1"/>
  <c r="F6329" i="7"/>
  <c r="G6329" i="7" s="1"/>
  <c r="F6315" i="7"/>
  <c r="G6315" i="7" s="1"/>
  <c r="F6331" i="7"/>
  <c r="G6331" i="7" s="1"/>
  <c r="F6317" i="7"/>
  <c r="G6317" i="7" s="1"/>
  <c r="F6326" i="7"/>
  <c r="G6326" i="7" s="1"/>
  <c r="F6302" i="7"/>
  <c r="G6302" i="7" s="1"/>
  <c r="F6318" i="7"/>
  <c r="G6318" i="7" s="1"/>
  <c r="F6305" i="7"/>
  <c r="G6305" i="7" s="1"/>
  <c r="F6321" i="7"/>
  <c r="G6321" i="7" s="1"/>
  <c r="F6310" i="7"/>
  <c r="G6310" i="7" s="1"/>
  <c r="F6307" i="7"/>
  <c r="G6307" i="7" s="1"/>
  <c r="F6323" i="7"/>
  <c r="G6323" i="7" s="1"/>
  <c r="F6309" i="7"/>
  <c r="G6309" i="7" s="1"/>
  <c r="F6325" i="7"/>
  <c r="G6325" i="7" s="1"/>
  <c r="I202" i="6"/>
  <c r="F6063" i="7"/>
  <c r="G6063" i="7" s="1"/>
  <c r="F6071" i="7"/>
  <c r="G6071" i="7" s="1"/>
  <c r="F6079" i="7"/>
  <c r="G6079" i="7" s="1"/>
  <c r="F6087" i="7"/>
  <c r="G6087" i="7" s="1"/>
  <c r="F6064" i="7"/>
  <c r="G6064" i="7" s="1"/>
  <c r="F6072" i="7"/>
  <c r="G6072" i="7" s="1"/>
  <c r="F6080" i="7"/>
  <c r="G6080" i="7" s="1"/>
  <c r="F6088" i="7"/>
  <c r="G6088" i="7" s="1"/>
  <c r="F6066" i="7"/>
  <c r="G6066" i="7" s="1"/>
  <c r="F6074" i="7"/>
  <c r="G6074" i="7" s="1"/>
  <c r="F6082" i="7"/>
  <c r="G6082" i="7" s="1"/>
  <c r="F6060" i="7"/>
  <c r="G6060" i="7" s="1"/>
  <c r="F6068" i="7"/>
  <c r="G6068" i="7" s="1"/>
  <c r="F6076" i="7"/>
  <c r="G6076" i="7" s="1"/>
  <c r="F6084" i="7"/>
  <c r="G6084" i="7" s="1"/>
  <c r="F6073" i="7"/>
  <c r="G6073" i="7" s="1"/>
  <c r="F6089" i="7"/>
  <c r="G6089" i="7" s="1"/>
  <c r="F6077" i="7"/>
  <c r="G6077" i="7" s="1"/>
  <c r="F6059" i="7"/>
  <c r="G6059" i="7" s="1"/>
  <c r="F6075" i="7"/>
  <c r="G6075" i="7" s="1"/>
  <c r="F6061" i="7"/>
  <c r="G6061" i="7" s="1"/>
  <c r="F6062" i="7"/>
  <c r="G6062" i="7" s="1"/>
  <c r="F6078" i="7"/>
  <c r="G6078" i="7" s="1"/>
  <c r="F6065" i="7"/>
  <c r="G6065" i="7" s="1"/>
  <c r="F6081" i="7"/>
  <c r="G6081" i="7" s="1"/>
  <c r="F6070" i="7"/>
  <c r="G6070" i="7" s="1"/>
  <c r="F6067" i="7"/>
  <c r="G6067" i="7" s="1"/>
  <c r="F6083" i="7"/>
  <c r="G6083" i="7" s="1"/>
  <c r="F6069" i="7"/>
  <c r="G6069" i="7" s="1"/>
  <c r="F6085" i="7"/>
  <c r="G6085" i="7" s="1"/>
  <c r="F6086" i="7"/>
  <c r="G6086" i="7" s="1"/>
  <c r="I194" i="6"/>
  <c r="F5823" i="7"/>
  <c r="G5823" i="7" s="1"/>
  <c r="F5831" i="7"/>
  <c r="G5831" i="7" s="1"/>
  <c r="F5839" i="7"/>
  <c r="G5839" i="7" s="1"/>
  <c r="F5816" i="7"/>
  <c r="G5816" i="7" s="1"/>
  <c r="F5824" i="7"/>
  <c r="G5824" i="7" s="1"/>
  <c r="F5832" i="7"/>
  <c r="G5832" i="7" s="1"/>
  <c r="F5840" i="7"/>
  <c r="G5840" i="7" s="1"/>
  <c r="F5818" i="7"/>
  <c r="G5818" i="7" s="1"/>
  <c r="F5826" i="7"/>
  <c r="G5826" i="7" s="1"/>
  <c r="F5834" i="7"/>
  <c r="G5834" i="7" s="1"/>
  <c r="F5842" i="7"/>
  <c r="G5842" i="7" s="1"/>
  <c r="F5820" i="7"/>
  <c r="G5820" i="7" s="1"/>
  <c r="F5828" i="7"/>
  <c r="G5828" i="7" s="1"/>
  <c r="F5836" i="7"/>
  <c r="G5836" i="7" s="1"/>
  <c r="F5844" i="7"/>
  <c r="G5844" i="7" s="1"/>
  <c r="F5817" i="7"/>
  <c r="G5817" i="7" s="1"/>
  <c r="F5833" i="7"/>
  <c r="G5833" i="7" s="1"/>
  <c r="F5837" i="7"/>
  <c r="G5837" i="7" s="1"/>
  <c r="F5819" i="7"/>
  <c r="G5819" i="7" s="1"/>
  <c r="F5835" i="7"/>
  <c r="G5835" i="7" s="1"/>
  <c r="F5821" i="7"/>
  <c r="G5821" i="7" s="1"/>
  <c r="F5846" i="7"/>
  <c r="G5846" i="7" s="1"/>
  <c r="F5822" i="7"/>
  <c r="G5822" i="7" s="1"/>
  <c r="F5838" i="7"/>
  <c r="G5838" i="7" s="1"/>
  <c r="F5825" i="7"/>
  <c r="G5825" i="7" s="1"/>
  <c r="F5841" i="7"/>
  <c r="G5841" i="7" s="1"/>
  <c r="F5827" i="7"/>
  <c r="G5827" i="7" s="1"/>
  <c r="F5843" i="7"/>
  <c r="G5843" i="7" s="1"/>
  <c r="F5829" i="7"/>
  <c r="G5829" i="7" s="1"/>
  <c r="F5845" i="7"/>
  <c r="G5845" i="7" s="1"/>
  <c r="F5830" i="7"/>
  <c r="G5830" i="7" s="1"/>
  <c r="I186" i="6"/>
  <c r="F5575" i="7"/>
  <c r="G5575" i="7" s="1"/>
  <c r="F5583" i="7"/>
  <c r="G5583" i="7" s="1"/>
  <c r="F5591" i="7"/>
  <c r="G5591" i="7" s="1"/>
  <c r="F5599" i="7"/>
  <c r="G5599" i="7" s="1"/>
  <c r="F5576" i="7"/>
  <c r="G5576" i="7" s="1"/>
  <c r="F5584" i="7"/>
  <c r="G5584" i="7" s="1"/>
  <c r="F5592" i="7"/>
  <c r="G5592" i="7" s="1"/>
  <c r="F5600" i="7"/>
  <c r="G5600" i="7" s="1"/>
  <c r="F5578" i="7"/>
  <c r="G5578" i="7" s="1"/>
  <c r="F5586" i="7"/>
  <c r="G5586" i="7" s="1"/>
  <c r="F5594" i="7"/>
  <c r="G5594" i="7" s="1"/>
  <c r="F5572" i="7"/>
  <c r="G5572" i="7" s="1"/>
  <c r="F5580" i="7"/>
  <c r="G5580" i="7" s="1"/>
  <c r="F5588" i="7"/>
  <c r="G5588" i="7" s="1"/>
  <c r="F5596" i="7"/>
  <c r="G5596" i="7" s="1"/>
  <c r="F5577" i="7"/>
  <c r="G5577" i="7" s="1"/>
  <c r="F5593" i="7"/>
  <c r="G5593" i="7" s="1"/>
  <c r="F5581" i="7"/>
  <c r="G5581" i="7" s="1"/>
  <c r="F5574" i="7"/>
  <c r="G5574" i="7" s="1"/>
  <c r="F5579" i="7"/>
  <c r="G5579" i="7" s="1"/>
  <c r="F5595" i="7"/>
  <c r="G5595" i="7" s="1"/>
  <c r="F5597" i="7"/>
  <c r="G5597" i="7" s="1"/>
  <c r="F5582" i="7"/>
  <c r="G5582" i="7" s="1"/>
  <c r="F5598" i="7"/>
  <c r="G5598" i="7" s="1"/>
  <c r="F5585" i="7"/>
  <c r="G5585" i="7" s="1"/>
  <c r="F5601" i="7"/>
  <c r="G5601" i="7" s="1"/>
  <c r="F5587" i="7"/>
  <c r="G5587" i="7" s="1"/>
  <c r="F5573" i="7"/>
  <c r="G5573" i="7" s="1"/>
  <c r="F5589" i="7"/>
  <c r="G5589" i="7" s="1"/>
  <c r="F5590" i="7"/>
  <c r="G5590" i="7" s="1"/>
  <c r="I178" i="6"/>
  <c r="F5335" i="7"/>
  <c r="G5335" i="7" s="1"/>
  <c r="F5343" i="7"/>
  <c r="G5343" i="7" s="1"/>
  <c r="F5351" i="7"/>
  <c r="G5351" i="7" s="1"/>
  <c r="F5359" i="7"/>
  <c r="G5359" i="7" s="1"/>
  <c r="F5336" i="7"/>
  <c r="G5336" i="7" s="1"/>
  <c r="F5344" i="7"/>
  <c r="G5344" i="7" s="1"/>
  <c r="F5352" i="7"/>
  <c r="G5352" i="7" s="1"/>
  <c r="F5330" i="7"/>
  <c r="G5330" i="7" s="1"/>
  <c r="F5338" i="7"/>
  <c r="G5338" i="7" s="1"/>
  <c r="F5346" i="7"/>
  <c r="G5346" i="7" s="1"/>
  <c r="F5354" i="7"/>
  <c r="G5354" i="7" s="1"/>
  <c r="F5332" i="7"/>
  <c r="G5332" i="7" s="1"/>
  <c r="F5340" i="7"/>
  <c r="G5340" i="7" s="1"/>
  <c r="F5348" i="7"/>
  <c r="G5348" i="7" s="1"/>
  <c r="F5356" i="7"/>
  <c r="G5356" i="7" s="1"/>
  <c r="F5337" i="7"/>
  <c r="G5337" i="7" s="1"/>
  <c r="F5353" i="7"/>
  <c r="G5353" i="7" s="1"/>
  <c r="F5357" i="7"/>
  <c r="G5357" i="7" s="1"/>
  <c r="F5339" i="7"/>
  <c r="G5339" i="7" s="1"/>
  <c r="F5355" i="7"/>
  <c r="G5355" i="7" s="1"/>
  <c r="F5341" i="7"/>
  <c r="G5341" i="7" s="1"/>
  <c r="F5334" i="7"/>
  <c r="G5334" i="7" s="1"/>
  <c r="F5342" i="7"/>
  <c r="G5342" i="7" s="1"/>
  <c r="F5358" i="7"/>
  <c r="G5358" i="7" s="1"/>
  <c r="F5329" i="7"/>
  <c r="G5329" i="7" s="1"/>
  <c r="F5345" i="7"/>
  <c r="G5345" i="7" s="1"/>
  <c r="F5331" i="7"/>
  <c r="G5331" i="7" s="1"/>
  <c r="F5347" i="7"/>
  <c r="G5347" i="7" s="1"/>
  <c r="F5333" i="7"/>
  <c r="G5333" i="7" s="1"/>
  <c r="F5349" i="7"/>
  <c r="G5349" i="7" s="1"/>
  <c r="F5350" i="7"/>
  <c r="G5350" i="7" s="1"/>
  <c r="I170" i="6"/>
  <c r="F5087" i="7"/>
  <c r="G5087" i="7" s="1"/>
  <c r="F5095" i="7"/>
  <c r="G5095" i="7" s="1"/>
  <c r="F5103" i="7"/>
  <c r="G5103" i="7" s="1"/>
  <c r="F5111" i="7"/>
  <c r="G5111" i="7" s="1"/>
  <c r="F5088" i="7"/>
  <c r="G5088" i="7" s="1"/>
  <c r="F5096" i="7"/>
  <c r="G5096" i="7" s="1"/>
  <c r="F5104" i="7"/>
  <c r="G5104" i="7" s="1"/>
  <c r="F5112" i="7"/>
  <c r="G5112" i="7" s="1"/>
  <c r="F5090" i="7"/>
  <c r="G5090" i="7" s="1"/>
  <c r="F5098" i="7"/>
  <c r="G5098" i="7" s="1"/>
  <c r="F5106" i="7"/>
  <c r="G5106" i="7" s="1"/>
  <c r="F5114" i="7"/>
  <c r="G5114" i="7" s="1"/>
  <c r="F5092" i="7"/>
  <c r="G5092" i="7" s="1"/>
  <c r="F5100" i="7"/>
  <c r="G5100" i="7" s="1"/>
  <c r="F5108" i="7"/>
  <c r="G5108" i="7" s="1"/>
  <c r="F5097" i="7"/>
  <c r="G5097" i="7" s="1"/>
  <c r="F5113" i="7"/>
  <c r="G5113" i="7" s="1"/>
  <c r="F5101" i="7"/>
  <c r="G5101" i="7" s="1"/>
  <c r="F5099" i="7"/>
  <c r="G5099" i="7" s="1"/>
  <c r="F5115" i="7"/>
  <c r="G5115" i="7" s="1"/>
  <c r="F5085" i="7"/>
  <c r="G5085" i="7" s="1"/>
  <c r="F5086" i="7"/>
  <c r="G5086" i="7" s="1"/>
  <c r="F5102" i="7"/>
  <c r="G5102" i="7" s="1"/>
  <c r="F5089" i="7"/>
  <c r="G5089" i="7" s="1"/>
  <c r="F5105" i="7"/>
  <c r="G5105" i="7" s="1"/>
  <c r="F5110" i="7"/>
  <c r="G5110" i="7" s="1"/>
  <c r="F5091" i="7"/>
  <c r="G5091" i="7" s="1"/>
  <c r="F5107" i="7"/>
  <c r="G5107" i="7" s="1"/>
  <c r="F5093" i="7"/>
  <c r="G5093" i="7" s="1"/>
  <c r="F5109" i="7"/>
  <c r="G5109" i="7" s="1"/>
  <c r="F5094" i="7"/>
  <c r="G5094" i="7" s="1"/>
  <c r="I162" i="6"/>
  <c r="F4847" i="7"/>
  <c r="G4847" i="7" s="1"/>
  <c r="F4855" i="7"/>
  <c r="G4855" i="7" s="1"/>
  <c r="F4863" i="7"/>
  <c r="G4863" i="7" s="1"/>
  <c r="F4848" i="7"/>
  <c r="G4848" i="7" s="1"/>
  <c r="F4856" i="7"/>
  <c r="G4856" i="7" s="1"/>
  <c r="F4864" i="7"/>
  <c r="G4864" i="7" s="1"/>
  <c r="F4842" i="7"/>
  <c r="G4842" i="7" s="1"/>
  <c r="F4850" i="7"/>
  <c r="G4850" i="7" s="1"/>
  <c r="F4858" i="7"/>
  <c r="G4858" i="7" s="1"/>
  <c r="F4866" i="7"/>
  <c r="G4866" i="7" s="1"/>
  <c r="F4844" i="7"/>
  <c r="G4844" i="7" s="1"/>
  <c r="F4852" i="7"/>
  <c r="G4852" i="7" s="1"/>
  <c r="F4860" i="7"/>
  <c r="G4860" i="7" s="1"/>
  <c r="F4868" i="7"/>
  <c r="G4868" i="7" s="1"/>
  <c r="F4841" i="7"/>
  <c r="G4841" i="7" s="1"/>
  <c r="F4857" i="7"/>
  <c r="G4857" i="7" s="1"/>
  <c r="F4845" i="7"/>
  <c r="G4845" i="7" s="1"/>
  <c r="F4870" i="7"/>
  <c r="G4870" i="7" s="1"/>
  <c r="F4843" i="7"/>
  <c r="G4843" i="7" s="1"/>
  <c r="F4859" i="7"/>
  <c r="G4859" i="7" s="1"/>
  <c r="F4861" i="7"/>
  <c r="G4861" i="7" s="1"/>
  <c r="F4846" i="7"/>
  <c r="G4846" i="7" s="1"/>
  <c r="F4862" i="7"/>
  <c r="G4862" i="7" s="1"/>
  <c r="F4849" i="7"/>
  <c r="G4849" i="7" s="1"/>
  <c r="F4865" i="7"/>
  <c r="G4865" i="7" s="1"/>
  <c r="F4854" i="7"/>
  <c r="G4854" i="7" s="1"/>
  <c r="F4851" i="7"/>
  <c r="G4851" i="7" s="1"/>
  <c r="F4867" i="7"/>
  <c r="G4867" i="7" s="1"/>
  <c r="F4853" i="7"/>
  <c r="G4853" i="7" s="1"/>
  <c r="F4869" i="7"/>
  <c r="G4869" i="7" s="1"/>
  <c r="I154" i="6"/>
  <c r="F4599" i="7"/>
  <c r="G4599" i="7" s="1"/>
  <c r="F4607" i="7"/>
  <c r="G4607" i="7" s="1"/>
  <c r="F4615" i="7"/>
  <c r="G4615" i="7" s="1"/>
  <c r="F4623" i="7"/>
  <c r="G4623" i="7" s="1"/>
  <c r="F4600" i="7"/>
  <c r="G4600" i="7" s="1"/>
  <c r="F4608" i="7"/>
  <c r="G4608" i="7" s="1"/>
  <c r="F4616" i="7"/>
  <c r="G4616" i="7" s="1"/>
  <c r="F4624" i="7"/>
  <c r="G4624" i="7" s="1"/>
  <c r="F4602" i="7"/>
  <c r="G4602" i="7" s="1"/>
  <c r="F4610" i="7"/>
  <c r="G4610" i="7" s="1"/>
  <c r="F4618" i="7"/>
  <c r="G4618" i="7" s="1"/>
  <c r="F4626" i="7"/>
  <c r="G4626" i="7" s="1"/>
  <c r="F4604" i="7"/>
  <c r="G4604" i="7" s="1"/>
  <c r="F4612" i="7"/>
  <c r="G4612" i="7" s="1"/>
  <c r="F4620" i="7"/>
  <c r="G4620" i="7" s="1"/>
  <c r="F4628" i="7"/>
  <c r="G4628" i="7" s="1"/>
  <c r="F4601" i="7"/>
  <c r="G4601" i="7" s="1"/>
  <c r="F4617" i="7"/>
  <c r="G4617" i="7" s="1"/>
  <c r="F4621" i="7"/>
  <c r="G4621" i="7" s="1"/>
  <c r="F4603" i="7"/>
  <c r="G4603" i="7" s="1"/>
  <c r="F4619" i="7"/>
  <c r="G4619" i="7" s="1"/>
  <c r="F4605" i="7"/>
  <c r="G4605" i="7" s="1"/>
  <c r="F4614" i="7"/>
  <c r="G4614" i="7" s="1"/>
  <c r="F4606" i="7"/>
  <c r="G4606" i="7" s="1"/>
  <c r="F4622" i="7"/>
  <c r="G4622" i="7" s="1"/>
  <c r="F4609" i="7"/>
  <c r="G4609" i="7" s="1"/>
  <c r="F4625" i="7"/>
  <c r="G4625" i="7" s="1"/>
  <c r="F4611" i="7"/>
  <c r="G4611" i="7" s="1"/>
  <c r="F4627" i="7"/>
  <c r="G4627" i="7" s="1"/>
  <c r="F4613" i="7"/>
  <c r="G4613" i="7" s="1"/>
  <c r="F4598" i="7"/>
  <c r="G4598" i="7" s="1"/>
  <c r="I146" i="6"/>
  <c r="F4359" i="7"/>
  <c r="G4359" i="7" s="1"/>
  <c r="F4367" i="7"/>
  <c r="G4367" i="7" s="1"/>
  <c r="F4375" i="7"/>
  <c r="G4375" i="7" s="1"/>
  <c r="F4383" i="7"/>
  <c r="G4383" i="7" s="1"/>
  <c r="F4360" i="7"/>
  <c r="G4360" i="7" s="1"/>
  <c r="F4368" i="7"/>
  <c r="G4368" i="7" s="1"/>
  <c r="F4376" i="7"/>
  <c r="G4376" i="7" s="1"/>
  <c r="F4384" i="7"/>
  <c r="G4384" i="7" s="1"/>
  <c r="F4362" i="7"/>
  <c r="G4362" i="7" s="1"/>
  <c r="F4370" i="7"/>
  <c r="G4370" i="7" s="1"/>
  <c r="F4378" i="7"/>
  <c r="G4378" i="7" s="1"/>
  <c r="F4356" i="7"/>
  <c r="G4356" i="7" s="1"/>
  <c r="F4364" i="7"/>
  <c r="G4364" i="7" s="1"/>
  <c r="F4372" i="7"/>
  <c r="G4372" i="7" s="1"/>
  <c r="F4380" i="7"/>
  <c r="G4380" i="7" s="1"/>
  <c r="F4361" i="7"/>
  <c r="G4361" i="7" s="1"/>
  <c r="F4377" i="7"/>
  <c r="G4377" i="7" s="1"/>
  <c r="F4381" i="7"/>
  <c r="G4381" i="7" s="1"/>
  <c r="F4358" i="7"/>
  <c r="G4358" i="7" s="1"/>
  <c r="F4363" i="7"/>
  <c r="G4363" i="7" s="1"/>
  <c r="F4379" i="7"/>
  <c r="G4379" i="7" s="1"/>
  <c r="F4365" i="7"/>
  <c r="G4365" i="7" s="1"/>
  <c r="F4366" i="7"/>
  <c r="G4366" i="7" s="1"/>
  <c r="F4382" i="7"/>
  <c r="G4382" i="7" s="1"/>
  <c r="F4369" i="7"/>
  <c r="G4369" i="7" s="1"/>
  <c r="F4385" i="7"/>
  <c r="G4385" i="7" s="1"/>
  <c r="F4355" i="7"/>
  <c r="G4355" i="7" s="1"/>
  <c r="F4371" i="7"/>
  <c r="G4371" i="7" s="1"/>
  <c r="F4357" i="7"/>
  <c r="G4357" i="7" s="1"/>
  <c r="F4373" i="7"/>
  <c r="G4373" i="7" s="1"/>
  <c r="F4374" i="7"/>
  <c r="G4374" i="7" s="1"/>
  <c r="I138" i="6"/>
  <c r="F4111" i="7"/>
  <c r="G4111" i="7" s="1"/>
  <c r="F4119" i="7"/>
  <c r="G4119" i="7" s="1"/>
  <c r="F4127" i="7"/>
  <c r="G4127" i="7" s="1"/>
  <c r="F4135" i="7"/>
  <c r="G4135" i="7" s="1"/>
  <c r="F4112" i="7"/>
  <c r="G4112" i="7" s="1"/>
  <c r="F4120" i="7"/>
  <c r="G4120" i="7" s="1"/>
  <c r="F4128" i="7"/>
  <c r="G4128" i="7" s="1"/>
  <c r="F4136" i="7"/>
  <c r="G4136" i="7" s="1"/>
  <c r="F4114" i="7"/>
  <c r="G4114" i="7" s="1"/>
  <c r="F4122" i="7"/>
  <c r="G4122" i="7" s="1"/>
  <c r="F4130" i="7"/>
  <c r="G4130" i="7" s="1"/>
  <c r="F4138" i="7"/>
  <c r="G4138" i="7" s="1"/>
  <c r="F4116" i="7"/>
  <c r="G4116" i="7" s="1"/>
  <c r="F4124" i="7"/>
  <c r="G4124" i="7" s="1"/>
  <c r="F4132" i="7"/>
  <c r="G4132" i="7" s="1"/>
  <c r="F4140" i="7"/>
  <c r="G4140" i="7" s="1"/>
  <c r="F4121" i="7"/>
  <c r="G4121" i="7" s="1"/>
  <c r="F4137" i="7"/>
  <c r="G4137" i="7" s="1"/>
  <c r="F4123" i="7"/>
  <c r="G4123" i="7" s="1"/>
  <c r="F4139" i="7"/>
  <c r="G4139" i="7" s="1"/>
  <c r="F4125" i="7"/>
  <c r="G4125" i="7" s="1"/>
  <c r="F4126" i="7"/>
  <c r="G4126" i="7" s="1"/>
  <c r="F4113" i="7"/>
  <c r="G4113" i="7" s="1"/>
  <c r="F4129" i="7"/>
  <c r="G4129" i="7" s="1"/>
  <c r="F4134" i="7"/>
  <c r="G4134" i="7" s="1"/>
  <c r="F4115" i="7"/>
  <c r="G4115" i="7" s="1"/>
  <c r="F4131" i="7"/>
  <c r="G4131" i="7" s="1"/>
  <c r="F4117" i="7"/>
  <c r="G4117" i="7" s="1"/>
  <c r="F4133" i="7"/>
  <c r="G4133" i="7" s="1"/>
  <c r="F4118" i="7"/>
  <c r="G4118" i="7" s="1"/>
  <c r="I130" i="6"/>
  <c r="F3871" i="7"/>
  <c r="G3871" i="7" s="1"/>
  <c r="F3879" i="7"/>
  <c r="G3879" i="7" s="1"/>
  <c r="F3887" i="7"/>
  <c r="G3887" i="7" s="1"/>
  <c r="F3895" i="7"/>
  <c r="G3895" i="7" s="1"/>
  <c r="F3872" i="7"/>
  <c r="G3872" i="7" s="1"/>
  <c r="F3880" i="7"/>
  <c r="G3880" i="7" s="1"/>
  <c r="F3888" i="7"/>
  <c r="G3888" i="7" s="1"/>
  <c r="F3896" i="7"/>
  <c r="G3896" i="7" s="1"/>
  <c r="F3874" i="7"/>
  <c r="G3874" i="7" s="1"/>
  <c r="F3882" i="7"/>
  <c r="G3882" i="7" s="1"/>
  <c r="F3890" i="7"/>
  <c r="G3890" i="7" s="1"/>
  <c r="F3898" i="7"/>
  <c r="G3898" i="7" s="1"/>
  <c r="F3868" i="7"/>
  <c r="G3868" i="7" s="1"/>
  <c r="F3876" i="7"/>
  <c r="G3876" i="7" s="1"/>
  <c r="F3884" i="7"/>
  <c r="G3884" i="7" s="1"/>
  <c r="F3892" i="7"/>
  <c r="G3892" i="7" s="1"/>
  <c r="F3881" i="7"/>
  <c r="G3881" i="7" s="1"/>
  <c r="F3897" i="7"/>
  <c r="G3897" i="7" s="1"/>
  <c r="F3885" i="7"/>
  <c r="G3885" i="7" s="1"/>
  <c r="F3894" i="7"/>
  <c r="G3894" i="7" s="1"/>
  <c r="F3883" i="7"/>
  <c r="G3883" i="7" s="1"/>
  <c r="F3889" i="1" s="1"/>
  <c r="G3889" i="1" s="1"/>
  <c r="F3869" i="7"/>
  <c r="G3869" i="7" s="1"/>
  <c r="F3878" i="7"/>
  <c r="G3878" i="7" s="1"/>
  <c r="F3870" i="7"/>
  <c r="G3870" i="7" s="1"/>
  <c r="F3886" i="7"/>
  <c r="G3886" i="7" s="1"/>
  <c r="F3873" i="7"/>
  <c r="G3873" i="7" s="1"/>
  <c r="F3889" i="7"/>
  <c r="G3889" i="7" s="1"/>
  <c r="F3875" i="7"/>
  <c r="G3875" i="7" s="1"/>
  <c r="F3891" i="7"/>
  <c r="G3891" i="7" s="1"/>
  <c r="F3877" i="7"/>
  <c r="G3877" i="7" s="1"/>
  <c r="F3893" i="7"/>
  <c r="G3893" i="7" s="1"/>
  <c r="I122" i="6"/>
  <c r="F3631" i="7"/>
  <c r="G3631" i="7" s="1"/>
  <c r="F3639" i="7"/>
  <c r="G3639" i="7" s="1"/>
  <c r="F3647" i="7"/>
  <c r="G3647" i="7" s="1"/>
  <c r="F3624" i="7"/>
  <c r="G3624" i="7" s="1"/>
  <c r="F3632" i="7"/>
  <c r="G3632" i="7" s="1"/>
  <c r="F3640" i="7"/>
  <c r="G3640" i="7" s="1"/>
  <c r="F3648" i="7"/>
  <c r="G3648" i="7" s="1"/>
  <c r="F3626" i="7"/>
  <c r="G3626" i="7" s="1"/>
  <c r="F3634" i="7"/>
  <c r="G3634" i="7" s="1"/>
  <c r="F3642" i="7"/>
  <c r="G3642" i="7" s="1"/>
  <c r="F3650" i="7"/>
  <c r="G3650" i="7" s="1"/>
  <c r="F3628" i="7"/>
  <c r="G3628" i="7" s="1"/>
  <c r="F3636" i="7"/>
  <c r="G3636" i="7" s="1"/>
  <c r="F3644" i="7"/>
  <c r="G3644" i="7" s="1"/>
  <c r="F3652" i="7"/>
  <c r="G3652" i="7" s="1"/>
  <c r="F3625" i="7"/>
  <c r="G3625" i="7" s="1"/>
  <c r="F3641" i="7"/>
  <c r="G3641" i="7" s="1"/>
  <c r="F3645" i="7"/>
  <c r="G3645" i="7" s="1"/>
  <c r="F3638" i="7"/>
  <c r="G3638" i="7" s="1"/>
  <c r="F3627" i="7"/>
  <c r="G3627" i="7" s="1"/>
  <c r="F3643" i="7"/>
  <c r="G3643" i="7" s="1"/>
  <c r="F3629" i="7"/>
  <c r="G3629" i="7" s="1"/>
  <c r="F3630" i="7"/>
  <c r="G3630" i="7" s="1"/>
  <c r="F3636" i="1" s="1"/>
  <c r="G3636" i="1" s="1"/>
  <c r="F3646" i="7"/>
  <c r="G3646" i="7" s="1"/>
  <c r="F3633" i="7"/>
  <c r="G3633" i="7" s="1"/>
  <c r="F3649" i="7"/>
  <c r="G3649" i="7" s="1"/>
  <c r="F3654" i="7"/>
  <c r="G3654" i="7" s="1"/>
  <c r="F3635" i="7"/>
  <c r="G3635" i="7" s="1"/>
  <c r="F3651" i="7"/>
  <c r="G3651" i="7" s="1"/>
  <c r="F3637" i="7"/>
  <c r="G3637" i="7" s="1"/>
  <c r="F3653" i="7"/>
  <c r="G3653" i="7" s="1"/>
  <c r="I114" i="6"/>
  <c r="F3383" i="7"/>
  <c r="G3383" i="7" s="1"/>
  <c r="F3391" i="7"/>
  <c r="G3391" i="7" s="1"/>
  <c r="F3399" i="7"/>
  <c r="G3399" i="7" s="1"/>
  <c r="F3407" i="7"/>
  <c r="G3407" i="7" s="1"/>
  <c r="F3384" i="7"/>
  <c r="G3384" i="7" s="1"/>
  <c r="F3392" i="7"/>
  <c r="G3392" i="7" s="1"/>
  <c r="F3400" i="7"/>
  <c r="G3400" i="7" s="1"/>
  <c r="F3408" i="7"/>
  <c r="G3408" i="7" s="1"/>
  <c r="F3386" i="7"/>
  <c r="G3386" i="7" s="1"/>
  <c r="F3394" i="7"/>
  <c r="G3394" i="7" s="1"/>
  <c r="F3402" i="7"/>
  <c r="G3402" i="7" s="1"/>
  <c r="F3380" i="7"/>
  <c r="G3380" i="7" s="1"/>
  <c r="F3388" i="7"/>
  <c r="G3388" i="7" s="1"/>
  <c r="F3396" i="7"/>
  <c r="G3396" i="7" s="1"/>
  <c r="F3404" i="7"/>
  <c r="G3404" i="7" s="1"/>
  <c r="F3385" i="7"/>
  <c r="G3385" i="7" s="1"/>
  <c r="F3401" i="7"/>
  <c r="G3401" i="7" s="1"/>
  <c r="F3389" i="7"/>
  <c r="G3389" i="7" s="1"/>
  <c r="F3382" i="7"/>
  <c r="G3382" i="7" s="1"/>
  <c r="F3387" i="7"/>
  <c r="G3387" i="7" s="1"/>
  <c r="F3403" i="7"/>
  <c r="G3403" i="7" s="1"/>
  <c r="F3405" i="7"/>
  <c r="G3405" i="7" s="1"/>
  <c r="F3390" i="7"/>
  <c r="G3390" i="7" s="1"/>
  <c r="F3406" i="7"/>
  <c r="G3406" i="7" s="1"/>
  <c r="F3393" i="7"/>
  <c r="G3393" i="7" s="1"/>
  <c r="F3409" i="7"/>
  <c r="G3409" i="7" s="1"/>
  <c r="F3398" i="7"/>
  <c r="G3398" i="7" s="1"/>
  <c r="F3395" i="7"/>
  <c r="G3395" i="7" s="1"/>
  <c r="F3381" i="7"/>
  <c r="G3381" i="7" s="1"/>
  <c r="F3397" i="7"/>
  <c r="G3397" i="7" s="1"/>
  <c r="I106" i="6"/>
  <c r="F3143" i="7"/>
  <c r="G3143" i="7" s="1"/>
  <c r="F3151" i="7"/>
  <c r="G3151" i="7" s="1"/>
  <c r="F3159" i="7"/>
  <c r="G3159" i="7" s="1"/>
  <c r="F3167" i="7"/>
  <c r="G3167" i="7" s="1"/>
  <c r="F3138" i="7"/>
  <c r="G3138" i="7" s="1"/>
  <c r="F3147" i="7"/>
  <c r="G3147" i="7" s="1"/>
  <c r="F3156" i="7"/>
  <c r="G3156" i="7" s="1"/>
  <c r="F3165" i="7"/>
  <c r="G3165" i="7" s="1"/>
  <c r="F3139" i="7"/>
  <c r="G3139" i="7" s="1"/>
  <c r="F3145" i="1" s="1"/>
  <c r="G3145" i="1" s="1"/>
  <c r="F3148" i="7"/>
  <c r="G3148" i="7" s="1"/>
  <c r="F3157" i="7"/>
  <c r="G3157" i="7" s="1"/>
  <c r="F3166" i="7"/>
  <c r="G3166" i="7" s="1"/>
  <c r="F3141" i="7"/>
  <c r="G3141" i="7" s="1"/>
  <c r="F3150" i="7"/>
  <c r="G3150" i="7" s="1"/>
  <c r="F3160" i="7"/>
  <c r="G3160" i="7" s="1"/>
  <c r="F3144" i="7"/>
  <c r="G3144" i="7" s="1"/>
  <c r="F3153" i="7"/>
  <c r="G3153" i="7" s="1"/>
  <c r="F3162" i="7"/>
  <c r="G3162" i="7" s="1"/>
  <c r="F3140" i="7"/>
  <c r="G3140" i="7" s="1"/>
  <c r="F3158" i="7"/>
  <c r="G3158" i="7" s="1"/>
  <c r="F3163" i="7"/>
  <c r="G3163" i="7" s="1"/>
  <c r="F3142" i="7"/>
  <c r="G3142" i="7" s="1"/>
  <c r="F3161" i="7"/>
  <c r="G3161" i="7" s="1"/>
  <c r="F3145" i="7"/>
  <c r="G3145" i="7" s="1"/>
  <c r="F3146" i="7"/>
  <c r="G3146" i="7" s="1"/>
  <c r="F3164" i="7"/>
  <c r="G3164" i="7" s="1"/>
  <c r="F3149" i="7"/>
  <c r="G3149" i="7" s="1"/>
  <c r="F3137" i="7"/>
  <c r="G3137" i="7" s="1"/>
  <c r="F3152" i="7"/>
  <c r="G3152" i="7" s="1"/>
  <c r="F3154" i="7"/>
  <c r="G3154" i="7" s="1"/>
  <c r="F3155" i="7"/>
  <c r="G3155" i="7" s="1"/>
  <c r="I98" i="6"/>
  <c r="F2895" i="7"/>
  <c r="G2895" i="7" s="1"/>
  <c r="F2901" i="1" s="1"/>
  <c r="G2901" i="1" s="1"/>
  <c r="F2903" i="7"/>
  <c r="G2903" i="7" s="1"/>
  <c r="F2909" i="1" s="1"/>
  <c r="G2909" i="1" s="1"/>
  <c r="F2911" i="7"/>
  <c r="G2911" i="7" s="1"/>
  <c r="F2919" i="7"/>
  <c r="G2919" i="7" s="1"/>
  <c r="F2925" i="1" s="1"/>
  <c r="G2925" i="1" s="1"/>
  <c r="F2900" i="7"/>
  <c r="G2900" i="7" s="1"/>
  <c r="F2906" i="1" s="1"/>
  <c r="G2906" i="1" s="1"/>
  <c r="F2909" i="7"/>
  <c r="G2909" i="7" s="1"/>
  <c r="F2918" i="7"/>
  <c r="G2918" i="7" s="1"/>
  <c r="F2924" i="1" s="1"/>
  <c r="G2924" i="1" s="1"/>
  <c r="F2901" i="7"/>
  <c r="G2901" i="7" s="1"/>
  <c r="F2910" i="7"/>
  <c r="G2910" i="7" s="1"/>
  <c r="F2916" i="1" s="1"/>
  <c r="G2916" i="1" s="1"/>
  <c r="F2920" i="7"/>
  <c r="G2920" i="7" s="1"/>
  <c r="F2894" i="7"/>
  <c r="G2894" i="7" s="1"/>
  <c r="F2900" i="1" s="1"/>
  <c r="G2900" i="1" s="1"/>
  <c r="F2904" i="7"/>
  <c r="G2904" i="7" s="1"/>
  <c r="F2913" i="7"/>
  <c r="G2913" i="7" s="1"/>
  <c r="F2922" i="7"/>
  <c r="G2922" i="7" s="1"/>
  <c r="F2897" i="7"/>
  <c r="G2897" i="7" s="1"/>
  <c r="F2906" i="7"/>
  <c r="G2906" i="7" s="1"/>
  <c r="F2915" i="7"/>
  <c r="G2915" i="7" s="1"/>
  <c r="F2921" i="1" s="1"/>
  <c r="G2921" i="1" s="1"/>
  <c r="F2924" i="7"/>
  <c r="G2924" i="7" s="1"/>
  <c r="F2930" i="1" s="1"/>
  <c r="G2930" i="1" s="1"/>
  <c r="F2902" i="7"/>
  <c r="G2902" i="7" s="1"/>
  <c r="F2908" i="1" s="1"/>
  <c r="G2908" i="1" s="1"/>
  <c r="F2921" i="7"/>
  <c r="G2921" i="7" s="1"/>
  <c r="F2907" i="7"/>
  <c r="G2907" i="7" s="1"/>
  <c r="F2913" i="1" s="1"/>
  <c r="G2913" i="1" s="1"/>
  <c r="F2899" i="7"/>
  <c r="G2899" i="7" s="1"/>
  <c r="F2905" i="1" s="1"/>
  <c r="G2905" i="1" s="1"/>
  <c r="F2905" i="7"/>
  <c r="G2905" i="7" s="1"/>
  <c r="F2923" i="7"/>
  <c r="G2923" i="7" s="1"/>
  <c r="F2929" i="1" s="1"/>
  <c r="G2929" i="1" s="1"/>
  <c r="F2908" i="7"/>
  <c r="G2908" i="7" s="1"/>
  <c r="F2914" i="1" s="1"/>
  <c r="G2914" i="1" s="1"/>
  <c r="F2912" i="7"/>
  <c r="G2912" i="7" s="1"/>
  <c r="F2917" i="7"/>
  <c r="G2917" i="7" s="1"/>
  <c r="F2896" i="7"/>
  <c r="G2896" i="7" s="1"/>
  <c r="F2914" i="7"/>
  <c r="G2914" i="7" s="1"/>
  <c r="F2898" i="7"/>
  <c r="G2898" i="7" s="1"/>
  <c r="F2916" i="7"/>
  <c r="G2916" i="7" s="1"/>
  <c r="F2922" i="1" s="1"/>
  <c r="G2922" i="1" s="1"/>
  <c r="I90" i="6"/>
  <c r="F2652" i="7"/>
  <c r="G2652" i="7" s="1"/>
  <c r="F2658" i="1" s="1"/>
  <c r="G2658" i="1" s="1"/>
  <c r="F2660" i="7"/>
  <c r="G2660" i="7" s="1"/>
  <c r="F2666" i="1" s="1"/>
  <c r="G2666" i="1" s="1"/>
  <c r="F2668" i="7"/>
  <c r="G2668" i="7" s="1"/>
  <c r="F2674" i="1" s="1"/>
  <c r="G2674" i="1" s="1"/>
  <c r="F2676" i="7"/>
  <c r="G2676" i="7" s="1"/>
  <c r="F2682" i="1" s="1"/>
  <c r="G2682" i="1" s="1"/>
  <c r="F2653" i="7"/>
  <c r="G2653" i="7" s="1"/>
  <c r="F2661" i="7"/>
  <c r="G2661" i="7" s="1"/>
  <c r="F2669" i="7"/>
  <c r="G2669" i="7" s="1"/>
  <c r="F2677" i="7"/>
  <c r="G2677" i="7" s="1"/>
  <c r="F2655" i="7"/>
  <c r="G2655" i="7" s="1"/>
  <c r="F2661" i="1" s="1"/>
  <c r="G2661" i="1" s="1"/>
  <c r="F2663" i="7"/>
  <c r="G2663" i="7" s="1"/>
  <c r="F2671" i="7"/>
  <c r="G2671" i="7" s="1"/>
  <c r="F2677" i="1" s="1"/>
  <c r="G2677" i="1" s="1"/>
  <c r="F2679" i="7"/>
  <c r="G2679" i="7" s="1"/>
  <c r="F2685" i="1" s="1"/>
  <c r="G2685" i="1" s="1"/>
  <c r="F2654" i="7"/>
  <c r="G2654" i="7" s="1"/>
  <c r="F2660" i="1" s="1"/>
  <c r="G2660" i="1" s="1"/>
  <c r="F2666" i="7"/>
  <c r="G2666" i="7" s="1"/>
  <c r="F2656" i="7"/>
  <c r="G2656" i="7" s="1"/>
  <c r="F2667" i="7"/>
  <c r="G2667" i="7" s="1"/>
  <c r="F2673" i="1" s="1"/>
  <c r="G2673" i="1" s="1"/>
  <c r="F2658" i="7"/>
  <c r="G2658" i="7" s="1"/>
  <c r="F2672" i="7"/>
  <c r="G2672" i="7" s="1"/>
  <c r="F2662" i="7"/>
  <c r="G2662" i="7" s="1"/>
  <c r="F2668" i="1" s="1"/>
  <c r="G2668" i="1" s="1"/>
  <c r="F2674" i="7"/>
  <c r="G2674" i="7" s="1"/>
  <c r="F2657" i="7"/>
  <c r="G2657" i="7" s="1"/>
  <c r="F2664" i="7"/>
  <c r="G2664" i="7" s="1"/>
  <c r="F2659" i="7"/>
  <c r="G2659" i="7" s="1"/>
  <c r="F2665" i="1" s="1"/>
  <c r="G2665" i="1" s="1"/>
  <c r="F2678" i="7"/>
  <c r="G2678" i="7" s="1"/>
  <c r="F2684" i="1" s="1"/>
  <c r="G2684" i="1" s="1"/>
  <c r="F2665" i="7"/>
  <c r="G2665" i="7" s="1"/>
  <c r="F2670" i="7"/>
  <c r="G2670" i="7" s="1"/>
  <c r="F2676" i="1" s="1"/>
  <c r="G2676" i="1" s="1"/>
  <c r="F2651" i="7"/>
  <c r="G2651" i="7" s="1"/>
  <c r="F2657" i="1" s="1"/>
  <c r="G2657" i="1" s="1"/>
  <c r="F2673" i="7"/>
  <c r="G2673" i="7" s="1"/>
  <c r="F2650" i="7"/>
  <c r="G2650" i="7" s="1"/>
  <c r="F2675" i="7"/>
  <c r="G2675" i="7" s="1"/>
  <c r="F2681" i="1" s="1"/>
  <c r="G2681" i="1" s="1"/>
  <c r="I82" i="6"/>
  <c r="F2412" i="7"/>
  <c r="G2412" i="7" s="1"/>
  <c r="F2420" i="7"/>
  <c r="G2420" i="7" s="1"/>
  <c r="F2428" i="7"/>
  <c r="G2428" i="7" s="1"/>
  <c r="F2436" i="7"/>
  <c r="G2436" i="7" s="1"/>
  <c r="F2413" i="7"/>
  <c r="G2413" i="7" s="1"/>
  <c r="F2421" i="7"/>
  <c r="G2421" i="7" s="1"/>
  <c r="F2429" i="7"/>
  <c r="G2429" i="7" s="1"/>
  <c r="F2437" i="7"/>
  <c r="G2437" i="7" s="1"/>
  <c r="F2407" i="7"/>
  <c r="G2407" i="7" s="1"/>
  <c r="F2415" i="7"/>
  <c r="G2415" i="7" s="1"/>
  <c r="F2423" i="7"/>
  <c r="G2423" i="7" s="1"/>
  <c r="F2431" i="7"/>
  <c r="G2431" i="7" s="1"/>
  <c r="F2410" i="7"/>
  <c r="G2410" i="7" s="1"/>
  <c r="F2424" i="7"/>
  <c r="G2424" i="7" s="1"/>
  <c r="F2435" i="7"/>
  <c r="G2435" i="7" s="1"/>
  <c r="F2411" i="7"/>
  <c r="G2411" i="7" s="1"/>
  <c r="F2425" i="7"/>
  <c r="G2425" i="7" s="1"/>
  <c r="F2416" i="7"/>
  <c r="G2416" i="7" s="1"/>
  <c r="F2427" i="7"/>
  <c r="G2427" i="7" s="1"/>
  <c r="F2418" i="7"/>
  <c r="G2418" i="7" s="1"/>
  <c r="F2432" i="7"/>
  <c r="G2432" i="7" s="1"/>
  <c r="F2426" i="7"/>
  <c r="G2426" i="7" s="1"/>
  <c r="F2433" i="7"/>
  <c r="G2433" i="7" s="1"/>
  <c r="F2430" i="7"/>
  <c r="G2430" i="7" s="1"/>
  <c r="F2408" i="7"/>
  <c r="G2408" i="7" s="1"/>
  <c r="F2409" i="7"/>
  <c r="G2409" i="7" s="1"/>
  <c r="F2434" i="7"/>
  <c r="G2434" i="7" s="1"/>
  <c r="F2414" i="7"/>
  <c r="G2414" i="7" s="1"/>
  <c r="F2420" i="1" s="1"/>
  <c r="G2420" i="1" s="1"/>
  <c r="F2417" i="7"/>
  <c r="G2417" i="7" s="1"/>
  <c r="F2419" i="7"/>
  <c r="G2419" i="7" s="1"/>
  <c r="F2422" i="7"/>
  <c r="G2422" i="7" s="1"/>
  <c r="I74" i="6"/>
  <c r="F2164" i="7"/>
  <c r="G2164" i="7" s="1"/>
  <c r="F2172" i="7"/>
  <c r="G2172" i="7" s="1"/>
  <c r="F2180" i="7"/>
  <c r="G2180" i="7" s="1"/>
  <c r="F2188" i="7"/>
  <c r="G2188" i="7" s="1"/>
  <c r="F2165" i="7"/>
  <c r="G2165" i="7" s="1"/>
  <c r="F2173" i="7"/>
  <c r="G2173" i="7" s="1"/>
  <c r="F2181" i="7"/>
  <c r="G2181" i="7" s="1"/>
  <c r="F2189" i="7"/>
  <c r="G2189" i="7" s="1"/>
  <c r="F2167" i="7"/>
  <c r="G2167" i="7" s="1"/>
  <c r="F2175" i="7"/>
  <c r="G2175" i="7" s="1"/>
  <c r="F2183" i="7"/>
  <c r="G2183" i="7" s="1"/>
  <c r="F2191" i="7"/>
  <c r="G2191" i="7" s="1"/>
  <c r="F2168" i="7"/>
  <c r="G2168" i="7" s="1"/>
  <c r="F2179" i="7"/>
  <c r="G2179" i="7" s="1"/>
  <c r="F2193" i="7"/>
  <c r="G2193" i="7" s="1"/>
  <c r="F2169" i="7"/>
  <c r="G2169" i="7" s="1"/>
  <c r="F2182" i="7"/>
  <c r="G2182" i="7" s="1"/>
  <c r="F2171" i="7"/>
  <c r="G2171" i="7" s="1"/>
  <c r="F2185" i="7"/>
  <c r="G2185" i="7" s="1"/>
  <c r="F2176" i="7"/>
  <c r="G2176" i="7" s="1"/>
  <c r="F2187" i="7"/>
  <c r="G2187" i="7" s="1"/>
  <c r="F2170" i="7"/>
  <c r="G2170" i="7" s="1"/>
  <c r="F2192" i="7"/>
  <c r="G2192" i="7" s="1"/>
  <c r="F2174" i="7"/>
  <c r="G2174" i="7" s="1"/>
  <c r="F2177" i="7"/>
  <c r="G2177" i="7" s="1"/>
  <c r="F2166" i="7"/>
  <c r="G2166" i="7" s="1"/>
  <c r="F2178" i="7"/>
  <c r="G2178" i="7" s="1"/>
  <c r="F2184" i="7"/>
  <c r="G2184" i="7" s="1"/>
  <c r="F2186" i="7"/>
  <c r="G2186" i="7" s="1"/>
  <c r="F2163" i="7"/>
  <c r="G2163" i="7" s="1"/>
  <c r="F2190" i="7"/>
  <c r="G2190" i="7" s="1"/>
  <c r="F2196" i="1" s="1"/>
  <c r="G2196" i="1" s="1"/>
  <c r="I66" i="6"/>
  <c r="F1924" i="7"/>
  <c r="G1924" i="7" s="1"/>
  <c r="F1932" i="7"/>
  <c r="G1932" i="7" s="1"/>
  <c r="F1940" i="7"/>
  <c r="G1940" i="7" s="1"/>
  <c r="F1948" i="7"/>
  <c r="G1948" i="7" s="1"/>
  <c r="F1925" i="7"/>
  <c r="G1925" i="7" s="1"/>
  <c r="F1933" i="7"/>
  <c r="G1933" i="7" s="1"/>
  <c r="F1941" i="7"/>
  <c r="G1941" i="7" s="1"/>
  <c r="F1919" i="7"/>
  <c r="G1919" i="7" s="1"/>
  <c r="F1925" i="1" s="1"/>
  <c r="G1925" i="1" s="1"/>
  <c r="F1927" i="7"/>
  <c r="G1927" i="7" s="1"/>
  <c r="F1935" i="7"/>
  <c r="G1935" i="7" s="1"/>
  <c r="F1943" i="7"/>
  <c r="G1943" i="7" s="1"/>
  <c r="F1949" i="1" s="1"/>
  <c r="G1949" i="1" s="1"/>
  <c r="F1923" i="7"/>
  <c r="G1923" i="7" s="1"/>
  <c r="F1937" i="7"/>
  <c r="G1937" i="7" s="1"/>
  <c r="F1926" i="7"/>
  <c r="G1926" i="7" s="1"/>
  <c r="F1938" i="7"/>
  <c r="G1938" i="7" s="1"/>
  <c r="F1929" i="7"/>
  <c r="G1929" i="7" s="1"/>
  <c r="F1942" i="7"/>
  <c r="G1942" i="7" s="1"/>
  <c r="F1920" i="7"/>
  <c r="G1920" i="7" s="1"/>
  <c r="F1931" i="7"/>
  <c r="G1931" i="7" s="1"/>
  <c r="F1945" i="7"/>
  <c r="G1945" i="7" s="1"/>
  <c r="F1939" i="7"/>
  <c r="G1939" i="7" s="1"/>
  <c r="F1944" i="7"/>
  <c r="G1944" i="7" s="1"/>
  <c r="F1921" i="7"/>
  <c r="G1921" i="7" s="1"/>
  <c r="F1946" i="7"/>
  <c r="G1946" i="7" s="1"/>
  <c r="F1922" i="7"/>
  <c r="G1922" i="7" s="1"/>
  <c r="F1947" i="7"/>
  <c r="G1947" i="7" s="1"/>
  <c r="F1928" i="7"/>
  <c r="G1928" i="7" s="1"/>
  <c r="F1936" i="7"/>
  <c r="G1936" i="7" s="1"/>
  <c r="F1930" i="7"/>
  <c r="G1930" i="7" s="1"/>
  <c r="F1934" i="7"/>
  <c r="G1934" i="7" s="1"/>
  <c r="I58" i="6"/>
  <c r="F1676" i="7"/>
  <c r="G1676" i="7" s="1"/>
  <c r="F1684" i="7"/>
  <c r="G1684" i="7" s="1"/>
  <c r="F1692" i="7"/>
  <c r="G1692" i="7" s="1"/>
  <c r="F1700" i="7"/>
  <c r="G1700" i="7" s="1"/>
  <c r="F1677" i="7"/>
  <c r="G1677" i="7" s="1"/>
  <c r="F1685" i="7"/>
  <c r="G1685" i="7" s="1"/>
  <c r="F1693" i="7"/>
  <c r="G1693" i="7" s="1"/>
  <c r="F1701" i="7"/>
  <c r="G1701" i="7" s="1"/>
  <c r="F1679" i="7"/>
  <c r="G1679" i="7" s="1"/>
  <c r="F1687" i="7"/>
  <c r="G1687" i="7" s="1"/>
  <c r="F1695" i="7"/>
  <c r="G1695" i="7" s="1"/>
  <c r="F1703" i="7"/>
  <c r="G1703" i="7" s="1"/>
  <c r="F1681" i="7"/>
  <c r="G1681" i="7" s="1"/>
  <c r="F1694" i="7"/>
  <c r="G1694" i="7" s="1"/>
  <c r="F1700" i="1" s="1"/>
  <c r="G1700" i="1" s="1"/>
  <c r="F1706" i="7"/>
  <c r="G1706" i="7" s="1"/>
  <c r="F1682" i="7"/>
  <c r="G1682" i="7" s="1"/>
  <c r="F1696" i="7"/>
  <c r="G1696" i="7" s="1"/>
  <c r="F1686" i="7"/>
  <c r="G1686" i="7" s="1"/>
  <c r="F1698" i="7"/>
  <c r="G1698" i="7" s="1"/>
  <c r="F1689" i="7"/>
  <c r="G1689" i="7" s="1"/>
  <c r="F1702" i="7"/>
  <c r="G1702" i="7" s="1"/>
  <c r="F1683" i="7"/>
  <c r="G1683" i="7" s="1"/>
  <c r="F1688" i="7"/>
  <c r="G1688" i="7" s="1"/>
  <c r="F1690" i="7"/>
  <c r="G1690" i="7" s="1"/>
  <c r="F1691" i="7"/>
  <c r="G1691" i="7" s="1"/>
  <c r="F1697" i="7"/>
  <c r="G1697" i="7" s="1"/>
  <c r="F1705" i="7"/>
  <c r="G1705" i="7" s="1"/>
  <c r="F1699" i="7"/>
  <c r="G1699" i="7" s="1"/>
  <c r="F1678" i="7"/>
  <c r="G1678" i="7" s="1"/>
  <c r="F1684" i="1" s="1"/>
  <c r="G1684" i="1" s="1"/>
  <c r="F1704" i="7"/>
  <c r="G1704" i="7" s="1"/>
  <c r="F1680" i="7"/>
  <c r="G1680" i="7" s="1"/>
  <c r="I50" i="6"/>
  <c r="F1436" i="7"/>
  <c r="G1436" i="7" s="1"/>
  <c r="F1444" i="7"/>
  <c r="G1444" i="7" s="1"/>
  <c r="F1452" i="7"/>
  <c r="G1452" i="7" s="1"/>
  <c r="F1460" i="7"/>
  <c r="G1460" i="7" s="1"/>
  <c r="F1437" i="7"/>
  <c r="G1437" i="7" s="1"/>
  <c r="F1445" i="7"/>
  <c r="G1445" i="7" s="1"/>
  <c r="F1453" i="7"/>
  <c r="G1453" i="7" s="1"/>
  <c r="F1461" i="7"/>
  <c r="G1461" i="7" s="1"/>
  <c r="F1439" i="7"/>
  <c r="G1439" i="7" s="1"/>
  <c r="F1447" i="7"/>
  <c r="G1447" i="7" s="1"/>
  <c r="F1455" i="7"/>
  <c r="G1455" i="7" s="1"/>
  <c r="F1463" i="7"/>
  <c r="G1463" i="7" s="1"/>
  <c r="F1438" i="7"/>
  <c r="G1438" i="7" s="1"/>
  <c r="F1450" i="7"/>
  <c r="G1450" i="7" s="1"/>
  <c r="F1440" i="7"/>
  <c r="G1440" i="7" s="1"/>
  <c r="F1451" i="7"/>
  <c r="G1451" i="7" s="1"/>
  <c r="F1442" i="7"/>
  <c r="G1442" i="7" s="1"/>
  <c r="F1456" i="7"/>
  <c r="G1456" i="7" s="1"/>
  <c r="F1433" i="7"/>
  <c r="G1433" i="7" s="1"/>
  <c r="F1446" i="7"/>
  <c r="G1446" i="7" s="1"/>
  <c r="F1458" i="7"/>
  <c r="G1458" i="7" s="1"/>
  <c r="F1454" i="7"/>
  <c r="G1454" i="7" s="1"/>
  <c r="F1457" i="7"/>
  <c r="G1457" i="7" s="1"/>
  <c r="F1434" i="7"/>
  <c r="G1434" i="7" s="1"/>
  <c r="F1459" i="7"/>
  <c r="G1459" i="7" s="1"/>
  <c r="F1449" i="7"/>
  <c r="G1449" i="7" s="1"/>
  <c r="F1435" i="7"/>
  <c r="G1435" i="7" s="1"/>
  <c r="F1462" i="7"/>
  <c r="G1462" i="7" s="1"/>
  <c r="F1441" i="7"/>
  <c r="G1441" i="7" s="1"/>
  <c r="F1443" i="7"/>
  <c r="G1443" i="7" s="1"/>
  <c r="F1448" i="7"/>
  <c r="G1448" i="7" s="1"/>
  <c r="I42" i="6"/>
  <c r="F1196" i="7"/>
  <c r="G1196" i="7" s="1"/>
  <c r="F1204" i="7"/>
  <c r="G1204" i="7" s="1"/>
  <c r="F1212" i="7"/>
  <c r="G1212" i="7" s="1"/>
  <c r="F1189" i="7"/>
  <c r="G1189" i="7" s="1"/>
  <c r="F1197" i="7"/>
  <c r="G1197" i="7" s="1"/>
  <c r="F1205" i="7"/>
  <c r="G1205" i="7" s="1"/>
  <c r="F1213" i="7"/>
  <c r="G1213" i="7" s="1"/>
  <c r="F1191" i="7"/>
  <c r="G1191" i="7" s="1"/>
  <c r="F1199" i="7"/>
  <c r="G1199" i="7" s="1"/>
  <c r="F1207" i="7"/>
  <c r="G1207" i="7" s="1"/>
  <c r="F1215" i="7"/>
  <c r="G1215" i="7" s="1"/>
  <c r="F1194" i="7"/>
  <c r="G1194" i="7" s="1"/>
  <c r="F1208" i="7"/>
  <c r="G1208" i="7" s="1"/>
  <c r="F1195" i="7"/>
  <c r="G1195" i="7" s="1"/>
  <c r="F1209" i="7"/>
  <c r="G1209" i="7" s="1"/>
  <c r="F1200" i="7"/>
  <c r="G1200" i="7" s="1"/>
  <c r="F1211" i="7"/>
  <c r="G1211" i="7" s="1"/>
  <c r="F1190" i="7"/>
  <c r="G1190" i="7" s="1"/>
  <c r="F1202" i="7"/>
  <c r="G1202" i="7" s="1"/>
  <c r="F1216" i="7"/>
  <c r="G1216" i="7" s="1"/>
  <c r="F1198" i="7"/>
  <c r="G1198" i="7" s="1"/>
  <c r="F1193" i="7"/>
  <c r="G1193" i="7" s="1"/>
  <c r="F1201" i="7"/>
  <c r="G1201" i="7" s="1"/>
  <c r="F1203" i="7"/>
  <c r="G1203" i="7" s="1"/>
  <c r="F1206" i="7"/>
  <c r="G1206" i="7" s="1"/>
  <c r="F1210" i="7"/>
  <c r="G1210" i="7" s="1"/>
  <c r="F1218" i="7"/>
  <c r="G1218" i="7" s="1"/>
  <c r="F1214" i="7"/>
  <c r="G1214" i="7" s="1"/>
  <c r="F1192" i="7"/>
  <c r="G1192" i="7" s="1"/>
  <c r="F1217" i="7"/>
  <c r="G1217" i="7" s="1"/>
  <c r="I34" i="6"/>
  <c r="F948" i="7"/>
  <c r="G948" i="7" s="1"/>
  <c r="F956" i="7"/>
  <c r="G956" i="7" s="1"/>
  <c r="F964" i="7"/>
  <c r="G964" i="7" s="1"/>
  <c r="F972" i="7"/>
  <c r="G972" i="7" s="1"/>
  <c r="F949" i="7"/>
  <c r="G949" i="7" s="1"/>
  <c r="F957" i="7"/>
  <c r="G957" i="7" s="1"/>
  <c r="F965" i="7"/>
  <c r="G965" i="7" s="1"/>
  <c r="F973" i="7"/>
  <c r="G973" i="7" s="1"/>
  <c r="F951" i="7"/>
  <c r="G951" i="7" s="1"/>
  <c r="F959" i="7"/>
  <c r="G959" i="7" s="1"/>
  <c r="F967" i="7"/>
  <c r="G967" i="7" s="1"/>
  <c r="F975" i="7"/>
  <c r="G975" i="7" s="1"/>
  <c r="F952" i="7"/>
  <c r="G952" i="7" s="1"/>
  <c r="F963" i="7"/>
  <c r="G963" i="7" s="1"/>
  <c r="F953" i="7"/>
  <c r="G953" i="7" s="1"/>
  <c r="F966" i="7"/>
  <c r="G966" i="7" s="1"/>
  <c r="F955" i="7"/>
  <c r="G955" i="7" s="1"/>
  <c r="F969" i="7"/>
  <c r="G969" i="7" s="1"/>
  <c r="F946" i="7"/>
  <c r="G946" i="7" s="1"/>
  <c r="F960" i="7"/>
  <c r="G960" i="7" s="1"/>
  <c r="F971" i="7"/>
  <c r="G971" i="7" s="1"/>
  <c r="F968" i="7"/>
  <c r="G968" i="7" s="1"/>
  <c r="F970" i="7"/>
  <c r="G970" i="7" s="1"/>
  <c r="F947" i="7"/>
  <c r="G947" i="7" s="1"/>
  <c r="F974" i="7"/>
  <c r="G974" i="7" s="1"/>
  <c r="F950" i="7"/>
  <c r="G950" i="7" s="1"/>
  <c r="F976" i="7"/>
  <c r="G976" i="7" s="1"/>
  <c r="F954" i="7"/>
  <c r="G954" i="7" s="1"/>
  <c r="F958" i="7"/>
  <c r="G958" i="7" s="1"/>
  <c r="F964" i="1" s="1"/>
  <c r="G964" i="1" s="1"/>
  <c r="F961" i="7"/>
  <c r="G961" i="7" s="1"/>
  <c r="F962" i="7"/>
  <c r="G962" i="7" s="1"/>
  <c r="I26" i="6"/>
  <c r="F708" i="7"/>
  <c r="G708" i="7" s="1"/>
  <c r="F716" i="7"/>
  <c r="G716" i="7" s="1"/>
  <c r="F724" i="7"/>
  <c r="G724" i="7" s="1"/>
  <c r="F732" i="7"/>
  <c r="G732" i="7" s="1"/>
  <c r="F709" i="7"/>
  <c r="G709" i="7" s="1"/>
  <c r="F717" i="7"/>
  <c r="G717" i="7" s="1"/>
  <c r="F725" i="7"/>
  <c r="G725" i="7" s="1"/>
  <c r="F703" i="7"/>
  <c r="G703" i="7" s="1"/>
  <c r="F711" i="7"/>
  <c r="G711" i="7" s="1"/>
  <c r="F719" i="7"/>
  <c r="G719" i="7" s="1"/>
  <c r="F727" i="7"/>
  <c r="G727" i="7" s="1"/>
  <c r="F707" i="7"/>
  <c r="G707" i="7" s="1"/>
  <c r="F713" i="1" s="1"/>
  <c r="G713" i="1" s="1"/>
  <c r="F721" i="7"/>
  <c r="G721" i="7" s="1"/>
  <c r="F712" i="7"/>
  <c r="G712" i="7" s="1"/>
  <c r="F710" i="7"/>
  <c r="G710" i="7" s="1"/>
  <c r="F722" i="7"/>
  <c r="G722" i="7" s="1"/>
  <c r="F723" i="7"/>
  <c r="G723" i="7" s="1"/>
  <c r="F713" i="7"/>
  <c r="G713" i="7" s="1"/>
  <c r="F726" i="7"/>
  <c r="G726" i="7" s="1"/>
  <c r="F704" i="7"/>
  <c r="G704" i="7" s="1"/>
  <c r="F715" i="7"/>
  <c r="G715" i="7" s="1"/>
  <c r="F721" i="1" s="1"/>
  <c r="G721" i="1" s="1"/>
  <c r="F729" i="7"/>
  <c r="G729" i="7" s="1"/>
  <c r="F705" i="7"/>
  <c r="G705" i="7" s="1"/>
  <c r="F714" i="7"/>
  <c r="G714" i="7" s="1"/>
  <c r="F706" i="7"/>
  <c r="G706" i="7" s="1"/>
  <c r="F731" i="7"/>
  <c r="G731" i="7" s="1"/>
  <c r="F718" i="7"/>
  <c r="G718" i="7" s="1"/>
  <c r="F720" i="7"/>
  <c r="G720" i="7" s="1"/>
  <c r="F728" i="7"/>
  <c r="G728" i="7" s="1"/>
  <c r="F730" i="7"/>
  <c r="G730" i="7" s="1"/>
  <c r="F702" i="7"/>
  <c r="G702" i="7" s="1"/>
  <c r="I18" i="6"/>
  <c r="F459" i="7"/>
  <c r="G459" i="7" s="1"/>
  <c r="F467" i="7"/>
  <c r="G467" i="7" s="1"/>
  <c r="F475" i="7"/>
  <c r="G475" i="7" s="1"/>
  <c r="F483" i="7"/>
  <c r="G483" i="7" s="1"/>
  <c r="F460" i="7"/>
  <c r="G460" i="7" s="1"/>
  <c r="F468" i="7"/>
  <c r="G468" i="7" s="1"/>
  <c r="F476" i="7"/>
  <c r="G476" i="7" s="1"/>
  <c r="F484" i="7"/>
  <c r="G484" i="7" s="1"/>
  <c r="F463" i="7"/>
  <c r="G463" i="7" s="1"/>
  <c r="F471" i="7"/>
  <c r="G471" i="7" s="1"/>
  <c r="F479" i="7"/>
  <c r="G479" i="7" s="1"/>
  <c r="F487" i="7"/>
  <c r="G487" i="7" s="1"/>
  <c r="F464" i="7"/>
  <c r="G464" i="7" s="1"/>
  <c r="F472" i="7"/>
  <c r="G472" i="7" s="1"/>
  <c r="F478" i="1" s="1"/>
  <c r="G478" i="1" s="1"/>
  <c r="F480" i="7"/>
  <c r="G480" i="7" s="1"/>
  <c r="F486" i="1" s="1"/>
  <c r="G486" i="1" s="1"/>
  <c r="F473" i="7"/>
  <c r="G473" i="7" s="1"/>
  <c r="F458" i="7"/>
  <c r="G458" i="7" s="1"/>
  <c r="F474" i="7"/>
  <c r="G474" i="7" s="1"/>
  <c r="F462" i="7"/>
  <c r="G462" i="7" s="1"/>
  <c r="F478" i="7"/>
  <c r="G478" i="7" s="1"/>
  <c r="F482" i="7"/>
  <c r="G482" i="7" s="1"/>
  <c r="F486" i="7"/>
  <c r="G486" i="7" s="1"/>
  <c r="F461" i="7"/>
  <c r="G461" i="7" s="1"/>
  <c r="F485" i="7"/>
  <c r="G485" i="7" s="1"/>
  <c r="F465" i="7"/>
  <c r="G465" i="7" s="1"/>
  <c r="F466" i="7"/>
  <c r="G466" i="7" s="1"/>
  <c r="F470" i="7"/>
  <c r="G470" i="7" s="1"/>
  <c r="F469" i="7"/>
  <c r="G469" i="7" s="1"/>
  <c r="F477" i="7"/>
  <c r="G477" i="7" s="1"/>
  <c r="F481" i="7"/>
  <c r="G481" i="7" s="1"/>
  <c r="I10" i="6"/>
  <c r="F219" i="7"/>
  <c r="G219" i="7" s="1"/>
  <c r="F227" i="7"/>
  <c r="G227" i="7" s="1"/>
  <c r="F235" i="7"/>
  <c r="G235" i="7" s="1"/>
  <c r="F243" i="7"/>
  <c r="G243" i="7" s="1"/>
  <c r="F220" i="7"/>
  <c r="G220" i="7" s="1"/>
  <c r="F228" i="7"/>
  <c r="G228" i="7" s="1"/>
  <c r="F236" i="7"/>
  <c r="G236" i="7" s="1"/>
  <c r="F244" i="7"/>
  <c r="G244" i="7" s="1"/>
  <c r="F215" i="7"/>
  <c r="G215" i="7" s="1"/>
  <c r="F223" i="7"/>
  <c r="G223" i="7" s="1"/>
  <c r="F231" i="7"/>
  <c r="G231" i="7" s="1"/>
  <c r="F239" i="7"/>
  <c r="G239" i="7" s="1"/>
  <c r="F216" i="7"/>
  <c r="G216" i="7" s="1"/>
  <c r="F222" i="1" s="1"/>
  <c r="G222" i="1" s="1"/>
  <c r="F224" i="7"/>
  <c r="G224" i="7" s="1"/>
  <c r="F232" i="7"/>
  <c r="G232" i="7" s="1"/>
  <c r="F240" i="7"/>
  <c r="G240" i="7" s="1"/>
  <c r="F217" i="7"/>
  <c r="G217" i="7" s="1"/>
  <c r="F233" i="7"/>
  <c r="G233" i="7" s="1"/>
  <c r="F218" i="7"/>
  <c r="G218" i="7" s="1"/>
  <c r="F234" i="7"/>
  <c r="G234" i="7" s="1"/>
  <c r="F222" i="7"/>
  <c r="G222" i="7" s="1"/>
  <c r="F238" i="7"/>
  <c r="G238" i="7" s="1"/>
  <c r="F226" i="7"/>
  <c r="G226" i="7" s="1"/>
  <c r="F230" i="7"/>
  <c r="G230" i="7" s="1"/>
  <c r="F229" i="7"/>
  <c r="G229" i="7" s="1"/>
  <c r="F237" i="7"/>
  <c r="G237" i="7" s="1"/>
  <c r="F242" i="7"/>
  <c r="G242" i="7" s="1"/>
  <c r="F221" i="7"/>
  <c r="G221" i="7" s="1"/>
  <c r="F225" i="7"/>
  <c r="G225" i="7" s="1"/>
  <c r="F241" i="7"/>
  <c r="G241" i="7" s="1"/>
  <c r="F245" i="7"/>
  <c r="G245" i="7" s="1"/>
  <c r="M10693" i="1" l="1"/>
  <c r="N10693" i="1" s="1"/>
  <c r="H10692" i="1"/>
  <c r="L10692" i="1"/>
  <c r="F1133" i="1"/>
  <c r="G1133" i="1" s="1"/>
  <c r="F1157" i="1"/>
  <c r="G1157" i="1" s="1"/>
  <c r="F3173" i="1"/>
  <c r="G3173" i="1" s="1"/>
  <c r="F3388" i="1"/>
  <c r="G3388" i="1" s="1"/>
  <c r="F2234" i="1"/>
  <c r="G2234" i="1" s="1"/>
  <c r="F129" i="1"/>
  <c r="G129" i="1" s="1"/>
  <c r="F1982" i="1"/>
  <c r="G1982" i="1" s="1"/>
  <c r="F2473" i="1"/>
  <c r="G2473" i="1" s="1"/>
  <c r="F1042" i="1"/>
  <c r="G1042" i="1" s="1"/>
  <c r="F3465" i="1"/>
  <c r="G3465" i="1" s="1"/>
  <c r="F1929" i="1"/>
  <c r="G1929" i="1" s="1"/>
  <c r="F2182" i="1"/>
  <c r="G2182" i="1" s="1"/>
  <c r="F2437" i="1"/>
  <c r="G2437" i="1" s="1"/>
  <c r="F4681" i="1"/>
  <c r="G4681" i="1" s="1"/>
  <c r="F1137" i="1"/>
  <c r="G1137" i="1" s="1"/>
  <c r="F246" i="1"/>
  <c r="G246" i="1" s="1"/>
  <c r="F2236" i="1"/>
  <c r="G2236" i="1" s="1"/>
  <c r="F3333" i="1"/>
  <c r="G3333" i="1" s="1"/>
  <c r="F522" i="1"/>
  <c r="G522" i="1" s="1"/>
  <c r="F3193" i="1"/>
  <c r="G3193" i="1" s="1"/>
  <c r="F1506" i="1"/>
  <c r="G1506" i="1" s="1"/>
  <c r="F2004" i="1"/>
  <c r="G2004" i="1" s="1"/>
  <c r="F1642" i="1"/>
  <c r="G1642" i="1" s="1"/>
  <c r="F166" i="1"/>
  <c r="G166" i="1" s="1"/>
  <c r="F492" i="1"/>
  <c r="G492" i="1" s="1"/>
  <c r="F1466" i="1"/>
  <c r="G1466" i="1" s="1"/>
  <c r="F1937" i="1"/>
  <c r="G1937" i="1" s="1"/>
  <c r="F3892" i="1"/>
  <c r="G3892" i="1" s="1"/>
  <c r="F28" i="1"/>
  <c r="G28" i="1" s="1"/>
  <c r="F3204" i="1"/>
  <c r="G3204" i="1" s="1"/>
  <c r="F3217" i="1"/>
  <c r="G3217" i="1" s="1"/>
  <c r="F3705" i="1"/>
  <c r="G3705" i="1" s="1"/>
  <c r="F4193" i="1"/>
  <c r="G4193" i="1" s="1"/>
  <c r="F4197" i="1"/>
  <c r="G4197" i="1" s="1"/>
  <c r="F4060" i="1"/>
  <c r="G4060" i="1" s="1"/>
  <c r="F4801" i="1"/>
  <c r="G4801" i="1" s="1"/>
  <c r="F294" i="1"/>
  <c r="G294" i="1" s="1"/>
  <c r="F793" i="1"/>
  <c r="G793" i="1" s="1"/>
  <c r="F4034" i="1"/>
  <c r="G4034" i="1" s="1"/>
  <c r="F4762" i="1"/>
  <c r="G4762" i="1" s="1"/>
  <c r="F566" i="1"/>
  <c r="G566" i="1" s="1"/>
  <c r="F2076" i="1"/>
  <c r="G2076" i="1" s="1"/>
  <c r="F2074" i="1"/>
  <c r="G2074" i="1" s="1"/>
  <c r="F725" i="1"/>
  <c r="G725" i="1" s="1"/>
  <c r="F962" i="1"/>
  <c r="G962" i="1" s="1"/>
  <c r="F1202" i="1"/>
  <c r="G1202" i="1" s="1"/>
  <c r="F1465" i="1"/>
  <c r="G1465" i="1" s="1"/>
  <c r="F1685" i="1"/>
  <c r="G1685" i="1" s="1"/>
  <c r="F1682" i="1"/>
  <c r="G1682" i="1" s="1"/>
  <c r="F2436" i="1"/>
  <c r="G2436" i="1" s="1"/>
  <c r="F3162" i="1"/>
  <c r="G3162" i="1" s="1"/>
  <c r="F5353" i="1"/>
  <c r="G5353" i="1" s="1"/>
  <c r="F3188" i="1"/>
  <c r="G3188" i="1" s="1"/>
  <c r="F3186" i="1"/>
  <c r="G3186" i="1" s="1"/>
  <c r="F5145" i="1"/>
  <c r="G5145" i="1" s="1"/>
  <c r="F53" i="1"/>
  <c r="G53" i="1" s="1"/>
  <c r="F525" i="1"/>
  <c r="G525" i="1" s="1"/>
  <c r="F1773" i="1"/>
  <c r="G1773" i="1" s="1"/>
  <c r="F3948" i="1"/>
  <c r="G3948" i="1" s="1"/>
  <c r="F4434" i="1"/>
  <c r="G4434" i="1" s="1"/>
  <c r="F4913" i="1"/>
  <c r="G4913" i="1" s="1"/>
  <c r="F3589" i="1"/>
  <c r="G3589" i="1" s="1"/>
  <c r="F1785" i="1"/>
  <c r="G1785" i="1" s="1"/>
  <c r="F1796" i="1"/>
  <c r="G1796" i="1" s="1"/>
  <c r="F3010" i="1"/>
  <c r="G3010" i="1" s="1"/>
  <c r="F3969" i="1"/>
  <c r="G3969" i="1" s="1"/>
  <c r="F5241" i="1"/>
  <c r="G5241" i="1" s="1"/>
  <c r="F186" i="1"/>
  <c r="G186" i="1" s="1"/>
  <c r="F524" i="1"/>
  <c r="G524" i="1" s="1"/>
  <c r="F62" i="1"/>
  <c r="G62" i="1" s="1"/>
  <c r="F2481" i="1"/>
  <c r="G2481" i="1" s="1"/>
  <c r="F3957" i="1"/>
  <c r="G3957" i="1" s="1"/>
  <c r="F3540" i="1"/>
  <c r="G3540" i="1" s="1"/>
  <c r="F826" i="1"/>
  <c r="G826" i="1" s="1"/>
  <c r="F1066" i="1"/>
  <c r="G1066" i="1" s="1"/>
  <c r="F2277" i="1"/>
  <c r="G2277" i="1" s="1"/>
  <c r="F3988" i="1"/>
  <c r="G3988" i="1" s="1"/>
  <c r="F470" i="1"/>
  <c r="G470" i="1" s="1"/>
  <c r="F1706" i="1"/>
  <c r="G1706" i="1" s="1"/>
  <c r="F3637" i="1"/>
  <c r="G3637" i="1" s="1"/>
  <c r="F150" i="1"/>
  <c r="G150" i="1" s="1"/>
  <c r="F5025" i="1"/>
  <c r="G5025" i="1" s="1"/>
  <c r="F5010" i="1"/>
  <c r="G5010" i="1" s="1"/>
  <c r="F1886" i="1"/>
  <c r="G1886" i="1" s="1"/>
  <c r="F1873" i="1"/>
  <c r="G1873" i="1" s="1"/>
  <c r="F1985" i="1"/>
  <c r="G1985" i="1" s="1"/>
  <c r="F4164" i="1"/>
  <c r="G4164" i="1" s="1"/>
  <c r="F549" i="1"/>
  <c r="G549" i="1" s="1"/>
  <c r="F781" i="1"/>
  <c r="G781" i="1" s="1"/>
  <c r="F3452" i="1"/>
  <c r="G3452" i="1" s="1"/>
  <c r="F4922" i="1"/>
  <c r="G4922" i="1" s="1"/>
  <c r="F4057" i="1"/>
  <c r="G4057" i="1" s="1"/>
  <c r="F93" i="1"/>
  <c r="G93" i="1" s="1"/>
  <c r="F4706" i="1"/>
  <c r="G4706" i="1" s="1"/>
  <c r="F177" i="1"/>
  <c r="G177" i="1" s="1"/>
  <c r="F710" i="1"/>
  <c r="G710" i="1" s="1"/>
  <c r="F738" i="1"/>
  <c r="G738" i="1" s="1"/>
  <c r="F966" i="1"/>
  <c r="G966" i="1" s="1"/>
  <c r="F1458" i="1"/>
  <c r="G1458" i="1" s="1"/>
  <c r="F2181" i="1"/>
  <c r="G2181" i="1" s="1"/>
  <c r="F3709" i="1"/>
  <c r="G3709" i="1" s="1"/>
  <c r="F4189" i="1"/>
  <c r="G4189" i="1" s="1"/>
  <c r="F3348" i="1"/>
  <c r="G3348" i="1" s="1"/>
  <c r="F4058" i="1"/>
  <c r="G4058" i="1" s="1"/>
  <c r="F1772" i="1"/>
  <c r="G1772" i="1" s="1"/>
  <c r="F3956" i="1"/>
  <c r="G3956" i="1" s="1"/>
  <c r="F4781" i="1"/>
  <c r="G4781" i="1" s="1"/>
  <c r="F1638" i="1"/>
  <c r="G1638" i="1" s="1"/>
  <c r="F3585" i="1"/>
  <c r="G3585" i="1" s="1"/>
  <c r="F3978" i="1"/>
  <c r="G3978" i="1" s="1"/>
  <c r="F4725" i="1"/>
  <c r="G4725" i="1" s="1"/>
  <c r="F2066" i="1"/>
  <c r="G2066" i="1" s="1"/>
  <c r="F3282" i="1"/>
  <c r="G3282" i="1" s="1"/>
  <c r="F3269" i="1"/>
  <c r="G3269" i="1" s="1"/>
  <c r="F4004" i="1"/>
  <c r="G4004" i="1" s="1"/>
  <c r="F1494" i="1"/>
  <c r="G1494" i="1" s="1"/>
  <c r="F1753" i="1"/>
  <c r="G1753" i="1" s="1"/>
  <c r="F2002" i="1"/>
  <c r="G2002" i="1" s="1"/>
  <c r="F3580" i="1"/>
  <c r="G3580" i="1" s="1"/>
  <c r="F338" i="1"/>
  <c r="G338" i="1" s="1"/>
  <c r="F1801" i="1"/>
  <c r="G1801" i="1" s="1"/>
  <c r="F609" i="1"/>
  <c r="G609" i="1" s="1"/>
  <c r="F1340" i="1"/>
  <c r="G1340" i="1" s="1"/>
  <c r="F380" i="1"/>
  <c r="G380" i="1" s="1"/>
  <c r="F3657" i="1"/>
  <c r="G3657" i="1" s="1"/>
  <c r="F3874" i="1"/>
  <c r="G3874" i="1" s="1"/>
  <c r="F4629" i="1"/>
  <c r="G4629" i="1" s="1"/>
  <c r="F4850" i="1"/>
  <c r="G4850" i="1" s="1"/>
  <c r="F1125" i="1"/>
  <c r="G1125" i="1" s="1"/>
  <c r="F2366" i="1"/>
  <c r="G2366" i="1" s="1"/>
  <c r="F4154" i="1"/>
  <c r="G4154" i="1" s="1"/>
  <c r="F4649" i="1"/>
  <c r="G4649" i="1" s="1"/>
  <c r="F4661" i="1"/>
  <c r="G4661" i="1" s="1"/>
  <c r="F293" i="1"/>
  <c r="G293" i="1" s="1"/>
  <c r="F785" i="1"/>
  <c r="G785" i="1" s="1"/>
  <c r="F557" i="1"/>
  <c r="G557" i="1" s="1"/>
  <c r="F1790" i="1"/>
  <c r="G1790" i="1" s="1"/>
  <c r="F1337" i="1"/>
  <c r="G1337" i="1" s="1"/>
  <c r="F378" i="1"/>
  <c r="G378" i="1" s="1"/>
  <c r="F237" i="1"/>
  <c r="G237" i="1" s="1"/>
  <c r="F4385" i="1"/>
  <c r="G4385" i="1" s="1"/>
  <c r="F4625" i="1"/>
  <c r="G4625" i="1" s="1"/>
  <c r="F2377" i="1"/>
  <c r="G2377" i="1" s="1"/>
  <c r="F3668" i="1"/>
  <c r="G3668" i="1" s="1"/>
  <c r="F1770" i="1"/>
  <c r="G1770" i="1" s="1"/>
  <c r="F4921" i="1"/>
  <c r="G4921" i="1" s="1"/>
  <c r="F73" i="1"/>
  <c r="G73" i="1" s="1"/>
  <c r="F1062" i="1"/>
  <c r="G1062" i="1" s="1"/>
  <c r="F4561" i="1"/>
  <c r="G4561" i="1" s="1"/>
  <c r="F4145" i="1"/>
  <c r="G4145" i="1" s="1"/>
  <c r="F4389" i="1"/>
  <c r="G4389" i="1" s="1"/>
  <c r="F225" i="1"/>
  <c r="G225" i="1" s="1"/>
  <c r="F490" i="1"/>
  <c r="G490" i="1" s="1"/>
  <c r="F953" i="1"/>
  <c r="G953" i="1" s="1"/>
  <c r="F1686" i="1"/>
  <c r="G1686" i="1" s="1"/>
  <c r="F1950" i="1"/>
  <c r="G1950" i="1" s="1"/>
  <c r="F2430" i="1"/>
  <c r="G2430" i="1" s="1"/>
  <c r="F3393" i="1"/>
  <c r="G3393" i="1" s="1"/>
  <c r="F3881" i="1"/>
  <c r="G3881" i="1" s="1"/>
  <c r="F38" i="1"/>
  <c r="G38" i="1" s="1"/>
  <c r="F1282" i="1"/>
  <c r="G1282" i="1" s="1"/>
  <c r="F3205" i="1"/>
  <c r="G3205" i="1" s="1"/>
  <c r="F3714" i="1"/>
  <c r="G3714" i="1" s="1"/>
  <c r="F4682" i="1"/>
  <c r="G4682" i="1" s="1"/>
  <c r="F5162" i="1"/>
  <c r="G5162" i="1" s="1"/>
  <c r="F141" i="1"/>
  <c r="G141" i="1" s="1"/>
  <c r="F1117" i="1"/>
  <c r="G1117" i="1" s="1"/>
  <c r="F1114" i="1"/>
  <c r="G1114" i="1" s="1"/>
  <c r="F1857" i="1"/>
  <c r="G1857" i="1" s="1"/>
  <c r="F501" i="1"/>
  <c r="G501" i="1" s="1"/>
  <c r="F542" i="1"/>
  <c r="G542" i="1" s="1"/>
  <c r="F772" i="1"/>
  <c r="G772" i="1" s="1"/>
  <c r="F1030" i="1"/>
  <c r="G1030" i="1" s="1"/>
  <c r="F1502" i="1"/>
  <c r="G1502" i="1" s="1"/>
  <c r="F1525" i="1"/>
  <c r="G1525" i="1" s="1"/>
  <c r="F2477" i="1"/>
  <c r="G2477" i="1" s="1"/>
  <c r="F2474" i="1"/>
  <c r="G2474" i="1" s="1"/>
  <c r="F3953" i="1"/>
  <c r="G3953" i="1" s="1"/>
  <c r="F4441" i="1"/>
  <c r="G4441" i="1" s="1"/>
  <c r="F86" i="1"/>
  <c r="G86" i="1" s="1"/>
  <c r="F340" i="1"/>
  <c r="G340" i="1" s="1"/>
  <c r="F3013" i="1"/>
  <c r="G3013" i="1" s="1"/>
  <c r="F2068" i="1"/>
  <c r="G2068" i="1" s="1"/>
  <c r="F4001" i="1"/>
  <c r="G4001" i="1" s="1"/>
  <c r="F4749" i="1"/>
  <c r="G4749" i="1" s="1"/>
  <c r="F174" i="1"/>
  <c r="G174" i="1" s="1"/>
  <c r="F4557" i="1"/>
  <c r="G4557" i="1" s="1"/>
  <c r="F3308" i="1"/>
  <c r="G3308" i="1" s="1"/>
  <c r="F662" i="1"/>
  <c r="G662" i="1" s="1"/>
  <c r="F657" i="1"/>
  <c r="G657" i="1" s="1"/>
  <c r="F4282" i="1"/>
  <c r="G4282" i="1" s="1"/>
  <c r="F644" i="1"/>
  <c r="G644" i="1" s="1"/>
  <c r="F2105" i="1"/>
  <c r="G2105" i="1" s="1"/>
  <c r="F994" i="1"/>
  <c r="G994" i="1" s="1"/>
  <c r="F3305" i="1"/>
  <c r="G3305" i="1" s="1"/>
  <c r="F4290" i="1"/>
  <c r="G4290" i="1" s="1"/>
  <c r="F1956" i="1"/>
  <c r="G1956" i="1" s="1"/>
  <c r="F2449" i="1"/>
  <c r="G2449" i="1" s="1"/>
  <c r="F3201" i="1"/>
  <c r="G3201" i="1" s="1"/>
  <c r="F617" i="1"/>
  <c r="G617" i="1" s="1"/>
  <c r="F621" i="1"/>
  <c r="G621" i="1" s="1"/>
  <c r="F2097" i="1"/>
  <c r="G2097" i="1" s="1"/>
  <c r="F722" i="1"/>
  <c r="G722" i="1" s="1"/>
  <c r="F1445" i="1"/>
  <c r="G1445" i="1" s="1"/>
  <c r="F1442" i="1"/>
  <c r="G1442" i="1" s="1"/>
  <c r="F3161" i="1"/>
  <c r="G3161" i="1" s="1"/>
  <c r="F3402" i="1"/>
  <c r="G3402" i="1" s="1"/>
  <c r="F3650" i="1"/>
  <c r="G3650" i="1" s="1"/>
  <c r="F33" i="1"/>
  <c r="G33" i="1" s="1"/>
  <c r="F2257" i="1"/>
  <c r="G2257" i="1" s="1"/>
  <c r="F1860" i="1"/>
  <c r="G1860" i="1" s="1"/>
  <c r="F4281" i="1"/>
  <c r="G4281" i="1" s="1"/>
  <c r="F4293" i="1"/>
  <c r="G4293" i="1" s="1"/>
  <c r="F1154" i="1"/>
  <c r="G1154" i="1" s="1"/>
  <c r="F7039" i="1"/>
  <c r="G7039" i="1" s="1"/>
  <c r="F737" i="1"/>
  <c r="G737" i="1" s="1"/>
  <c r="F965" i="1"/>
  <c r="G965" i="1" s="1"/>
  <c r="F1217" i="1"/>
  <c r="G1217" i="1" s="1"/>
  <c r="F1205" i="1"/>
  <c r="G1205" i="1" s="1"/>
  <c r="F2180" i="1"/>
  <c r="G2180" i="1" s="1"/>
  <c r="F4633" i="1"/>
  <c r="G4633" i="1" s="1"/>
  <c r="F4873" i="1"/>
  <c r="G4873" i="1" s="1"/>
  <c r="F5113" i="1"/>
  <c r="G5113" i="1" s="1"/>
  <c r="F1276" i="1"/>
  <c r="G1276" i="1" s="1"/>
  <c r="F2238" i="1"/>
  <c r="G2238" i="1" s="1"/>
  <c r="F2258" i="1"/>
  <c r="G2258" i="1" s="1"/>
  <c r="F3716" i="1"/>
  <c r="G3716" i="1" s="1"/>
  <c r="F132" i="1"/>
  <c r="G132" i="1" s="1"/>
  <c r="F1113" i="1"/>
  <c r="G1113" i="1" s="1"/>
  <c r="F4273" i="1"/>
  <c r="G4273" i="1" s="1"/>
  <c r="F1889" i="1"/>
  <c r="G1889" i="1" s="1"/>
  <c r="F2356" i="1"/>
  <c r="G2356" i="1" s="1"/>
  <c r="F4073" i="1"/>
  <c r="G4073" i="1" s="1"/>
  <c r="F697" i="1"/>
  <c r="G697" i="1" s="1"/>
  <c r="F702" i="1"/>
  <c r="G702" i="1" s="1"/>
  <c r="F1430" i="1"/>
  <c r="G1430" i="1" s="1"/>
  <c r="F1434" i="1"/>
  <c r="G1434" i="1" s="1"/>
  <c r="F2145" i="1"/>
  <c r="G2145" i="1" s="1"/>
  <c r="F277" i="1"/>
  <c r="G277" i="1" s="1"/>
  <c r="F765" i="1"/>
  <c r="G765" i="1" s="1"/>
  <c r="F762" i="1"/>
  <c r="G762" i="1" s="1"/>
  <c r="F988" i="1"/>
  <c r="G988" i="1" s="1"/>
  <c r="F1236" i="1"/>
  <c r="G1236" i="1" s="1"/>
  <c r="F1485" i="1"/>
  <c r="G1485" i="1" s="1"/>
  <c r="F1740" i="1"/>
  <c r="G1740" i="1" s="1"/>
  <c r="F1714" i="1"/>
  <c r="G1714" i="1" s="1"/>
  <c r="F2206" i="1"/>
  <c r="G2206" i="1" s="1"/>
  <c r="F2205" i="1"/>
  <c r="G2205" i="1" s="1"/>
  <c r="F2202" i="1"/>
  <c r="G2202" i="1" s="1"/>
  <c r="F3420" i="1"/>
  <c r="G3420" i="1" s="1"/>
  <c r="F3932" i="1"/>
  <c r="G3932" i="1" s="1"/>
  <c r="F4402" i="1"/>
  <c r="G4402" i="1" s="1"/>
  <c r="F4905" i="1"/>
  <c r="G4905" i="1" s="1"/>
  <c r="F4897" i="1"/>
  <c r="G4897" i="1" s="1"/>
  <c r="F4882" i="1"/>
  <c r="G4882" i="1" s="1"/>
  <c r="F5370" i="1"/>
  <c r="G5370" i="1" s="1"/>
  <c r="F1745" i="1"/>
  <c r="G1745" i="1" s="1"/>
  <c r="F2985" i="1"/>
  <c r="G2985" i="1" s="1"/>
  <c r="F3962" i="1"/>
  <c r="G3962" i="1" s="1"/>
  <c r="F638" i="1"/>
  <c r="G638" i="1" s="1"/>
  <c r="F4317" i="1"/>
  <c r="G4317" i="1" s="1"/>
  <c r="F1045" i="1"/>
  <c r="G1045" i="1" s="1"/>
  <c r="F1302" i="1"/>
  <c r="G1302" i="1" s="1"/>
  <c r="F2041" i="1"/>
  <c r="G2041" i="1" s="1"/>
  <c r="F3261" i="1"/>
  <c r="G3261" i="1" s="1"/>
  <c r="F3977" i="1"/>
  <c r="G3977" i="1" s="1"/>
  <c r="F4457" i="1"/>
  <c r="G4457" i="1" s="1"/>
  <c r="F1562" i="1"/>
  <c r="G1562" i="1" s="1"/>
  <c r="F3289" i="1"/>
  <c r="G3289" i="1" s="1"/>
  <c r="F3066" i="1"/>
  <c r="G3066" i="1" s="1"/>
  <c r="F420" i="1"/>
  <c r="G420" i="1" s="1"/>
  <c r="F425" i="1"/>
  <c r="G425" i="1" s="1"/>
  <c r="F4322" i="1"/>
  <c r="G4322" i="1" s="1"/>
  <c r="F4865" i="1"/>
  <c r="G4865" i="1" s="1"/>
  <c r="F157" i="1"/>
  <c r="G157" i="1" s="1"/>
  <c r="F3321" i="1"/>
  <c r="G3321" i="1" s="1"/>
  <c r="F1414" i="1"/>
  <c r="G1414" i="1" s="1"/>
  <c r="F2165" i="1"/>
  <c r="G2165" i="1" s="1"/>
  <c r="F273" i="1"/>
  <c r="G273" i="1" s="1"/>
  <c r="F997" i="1"/>
  <c r="G997" i="1" s="1"/>
  <c r="F1254" i="1"/>
  <c r="G1254" i="1" s="1"/>
  <c r="F1965" i="1"/>
  <c r="G1965" i="1" s="1"/>
  <c r="F2465" i="1"/>
  <c r="G2465" i="1" s="1"/>
  <c r="F2948" i="1"/>
  <c r="G2948" i="1" s="1"/>
  <c r="F3436" i="1"/>
  <c r="G3436" i="1" s="1"/>
  <c r="F3676" i="1"/>
  <c r="G3676" i="1" s="1"/>
  <c r="F3682" i="1"/>
  <c r="G3682" i="1" s="1"/>
  <c r="F3924" i="1"/>
  <c r="G3924" i="1" s="1"/>
  <c r="F3922" i="1"/>
  <c r="G3922" i="1" s="1"/>
  <c r="F4162" i="1"/>
  <c r="G4162" i="1" s="1"/>
  <c r="F4642" i="1"/>
  <c r="G4642" i="1" s="1"/>
  <c r="F5137" i="1"/>
  <c r="G5137" i="1" s="1"/>
  <c r="F301" i="1"/>
  <c r="G301" i="1" s="1"/>
  <c r="F1017" i="1"/>
  <c r="G1017" i="1" s="1"/>
  <c r="F2009" i="1"/>
  <c r="G2009" i="1" s="1"/>
  <c r="F2005" i="1"/>
  <c r="G2005" i="1" s="1"/>
  <c r="F2493" i="1"/>
  <c r="G2493" i="1" s="1"/>
  <c r="F1356" i="1"/>
  <c r="G1356" i="1" s="1"/>
  <c r="F2106" i="1"/>
  <c r="G2106" i="1" s="1"/>
  <c r="F3545" i="1"/>
  <c r="G3545" i="1" s="1"/>
  <c r="F4037" i="1"/>
  <c r="G4037" i="1" s="1"/>
  <c r="F4765" i="1"/>
  <c r="G4765" i="1" s="1"/>
  <c r="F438" i="1"/>
  <c r="G438" i="1" s="1"/>
  <c r="F932" i="1"/>
  <c r="G932" i="1" s="1"/>
  <c r="F3850" i="1"/>
  <c r="G3850" i="1" s="1"/>
  <c r="F4593" i="1"/>
  <c r="G4593" i="1" s="1"/>
  <c r="F572" i="1"/>
  <c r="G572" i="1" s="1"/>
  <c r="F806" i="1"/>
  <c r="G806" i="1" s="1"/>
  <c r="F2505" i="1"/>
  <c r="G2505" i="1" s="1"/>
  <c r="F3020" i="1"/>
  <c r="G3020" i="1" s="1"/>
  <c r="F3489" i="1"/>
  <c r="G3489" i="1" s="1"/>
  <c r="F3501" i="1"/>
  <c r="G3501" i="1" s="1"/>
  <c r="F3737" i="1"/>
  <c r="G3737" i="1" s="1"/>
  <c r="F3745" i="1"/>
  <c r="G3745" i="1" s="1"/>
  <c r="F3722" i="1"/>
  <c r="G3722" i="1" s="1"/>
  <c r="F4229" i="1"/>
  <c r="G4229" i="1" s="1"/>
  <c r="F4697" i="1"/>
  <c r="G4697" i="1" s="1"/>
  <c r="F4709" i="1"/>
  <c r="G4709" i="1" s="1"/>
  <c r="F100" i="1"/>
  <c r="G100" i="1" s="1"/>
  <c r="F102" i="1"/>
  <c r="G102" i="1" s="1"/>
  <c r="F121" i="1"/>
  <c r="G121" i="1" s="1"/>
  <c r="F365" i="1"/>
  <c r="G365" i="1" s="1"/>
  <c r="F361" i="1"/>
  <c r="G361" i="1" s="1"/>
  <c r="F605" i="1"/>
  <c r="G605" i="1" s="1"/>
  <c r="F1089" i="1"/>
  <c r="G1089" i="1" s="1"/>
  <c r="F2050" i="1"/>
  <c r="G2050" i="1" s="1"/>
  <c r="F2293" i="1"/>
  <c r="G2293" i="1" s="1"/>
  <c r="F3290" i="1"/>
  <c r="G3290" i="1" s="1"/>
  <c r="F3508" i="1"/>
  <c r="G3508" i="1" s="1"/>
  <c r="F5217" i="1"/>
  <c r="G5217" i="1" s="1"/>
  <c r="F386" i="1"/>
  <c r="G386" i="1" s="1"/>
  <c r="F884" i="1"/>
  <c r="G884" i="1" s="1"/>
  <c r="F1614" i="1"/>
  <c r="G1614" i="1" s="1"/>
  <c r="F2329" i="1"/>
  <c r="G2329" i="1" s="1"/>
  <c r="F3065" i="1"/>
  <c r="G3065" i="1" s="1"/>
  <c r="F3802" i="1"/>
  <c r="G3802" i="1" s="1"/>
  <c r="F913" i="1"/>
  <c r="G913" i="1" s="1"/>
  <c r="F1401" i="1"/>
  <c r="G1401" i="1" s="1"/>
  <c r="F3825" i="1"/>
  <c r="G3825" i="1" s="1"/>
  <c r="F3818" i="1"/>
  <c r="G3818" i="1" s="1"/>
  <c r="F5281" i="1"/>
  <c r="G5281" i="1" s="1"/>
  <c r="F209" i="1"/>
  <c r="G209" i="1" s="1"/>
  <c r="F1674" i="1"/>
  <c r="G1674" i="1" s="1"/>
  <c r="F2385" i="1"/>
  <c r="G2385" i="1" s="1"/>
  <c r="F3369" i="1"/>
  <c r="G3369" i="1" s="1"/>
  <c r="F3361" i="1"/>
  <c r="G3361" i="1" s="1"/>
  <c r="F465" i="1"/>
  <c r="G465" i="1" s="1"/>
  <c r="F961" i="1"/>
  <c r="G961" i="1" s="1"/>
  <c r="F4362" i="1"/>
  <c r="G4362" i="1" s="1"/>
  <c r="F5105" i="1"/>
  <c r="G5105" i="1" s="1"/>
  <c r="F5345" i="1"/>
  <c r="G5345" i="1" s="1"/>
  <c r="F3345" i="1"/>
  <c r="G3345" i="1" s="1"/>
  <c r="F2482" i="1"/>
  <c r="G2482" i="1" s="1"/>
  <c r="F4017" i="1"/>
  <c r="G4017" i="1" s="1"/>
  <c r="F4753" i="1"/>
  <c r="G4753" i="1" s="1"/>
  <c r="F4565" i="1"/>
  <c r="G4565" i="1" s="1"/>
  <c r="F2242" i="1"/>
  <c r="G2242" i="1" s="1"/>
  <c r="F3692" i="1"/>
  <c r="G3692" i="1" s="1"/>
  <c r="F137" i="1"/>
  <c r="G137" i="1" s="1"/>
  <c r="F1110" i="1"/>
  <c r="G1110" i="1" s="1"/>
  <c r="F4794" i="1"/>
  <c r="G4794" i="1" s="1"/>
  <c r="F497" i="1"/>
  <c r="G497" i="1" s="1"/>
  <c r="F998" i="1"/>
  <c r="G998" i="1" s="1"/>
  <c r="F1514" i="1"/>
  <c r="G1514" i="1" s="1"/>
  <c r="F642" i="1"/>
  <c r="G642" i="1" s="1"/>
  <c r="F1370" i="1"/>
  <c r="G1370" i="1" s="1"/>
  <c r="F1650" i="1"/>
  <c r="G1650" i="1" s="1"/>
  <c r="F1798" i="1"/>
  <c r="G1798" i="1" s="1"/>
  <c r="F588" i="1"/>
  <c r="G588" i="1" s="1"/>
  <c r="F586" i="1"/>
  <c r="G586" i="1" s="1"/>
  <c r="F388" i="1"/>
  <c r="G388" i="1" s="1"/>
  <c r="F477" i="1"/>
  <c r="G477" i="1" s="1"/>
  <c r="F3882" i="1"/>
  <c r="G3882" i="1" s="1"/>
  <c r="F4122" i="1"/>
  <c r="G4122" i="1" s="1"/>
  <c r="F4858" i="1"/>
  <c r="G4858" i="1" s="1"/>
  <c r="F5338" i="1"/>
  <c r="G5338" i="1" s="1"/>
  <c r="F2244" i="1"/>
  <c r="G2244" i="1" s="1"/>
  <c r="F233" i="1"/>
  <c r="G233" i="1" s="1"/>
  <c r="F5170" i="1"/>
  <c r="G5170" i="1" s="1"/>
  <c r="F1861" i="1"/>
  <c r="G1861" i="1" s="1"/>
  <c r="F1969" i="1"/>
  <c r="G1969" i="1" s="1"/>
  <c r="F2445" i="1"/>
  <c r="G2445" i="1" s="1"/>
  <c r="F2012" i="1"/>
  <c r="G2012" i="1" s="1"/>
  <c r="F2073" i="1"/>
  <c r="G2073" i="1" s="1"/>
  <c r="F3281" i="1"/>
  <c r="G3281" i="1" s="1"/>
  <c r="F4546" i="1"/>
  <c r="G4546" i="1" s="1"/>
  <c r="F2438" i="1"/>
  <c r="G2438" i="1" s="1"/>
  <c r="F3644" i="1"/>
  <c r="G3644" i="1" s="1"/>
  <c r="F3209" i="1"/>
  <c r="G3209" i="1" s="1"/>
  <c r="F669" i="1"/>
  <c r="G669" i="1" s="1"/>
  <c r="F1148" i="1"/>
  <c r="G1148" i="1" s="1"/>
  <c r="F796" i="1"/>
  <c r="G796" i="1" s="1"/>
  <c r="F1769" i="1"/>
  <c r="G1769" i="1" s="1"/>
  <c r="F3938" i="1"/>
  <c r="G3938" i="1" s="1"/>
  <c r="F3965" i="1"/>
  <c r="G3965" i="1" s="1"/>
  <c r="F4036" i="1"/>
  <c r="G4036" i="1" s="1"/>
  <c r="F3588" i="1"/>
  <c r="G3588" i="1" s="1"/>
  <c r="F78" i="1"/>
  <c r="G78" i="1" s="1"/>
  <c r="F1068" i="1"/>
  <c r="G1068" i="1" s="1"/>
  <c r="F3017" i="1"/>
  <c r="G3017" i="1" s="1"/>
  <c r="F1326" i="1"/>
  <c r="G1326" i="1" s="1"/>
  <c r="F2441" i="1"/>
  <c r="G2441" i="1" s="1"/>
  <c r="F3649" i="1"/>
  <c r="G3649" i="1" s="1"/>
  <c r="F4690" i="1"/>
  <c r="G4690" i="1" s="1"/>
  <c r="F1122" i="1"/>
  <c r="G1122" i="1" s="1"/>
  <c r="F2374" i="1"/>
  <c r="G2374" i="1" s="1"/>
  <c r="F509" i="1"/>
  <c r="G509" i="1" s="1"/>
  <c r="F284" i="1"/>
  <c r="G284" i="1" s="1"/>
  <c r="F2485" i="1"/>
  <c r="G2485" i="1" s="1"/>
  <c r="F3460" i="1"/>
  <c r="G3460" i="1" s="1"/>
  <c r="F801" i="1"/>
  <c r="G801" i="1" s="1"/>
  <c r="F1317" i="1"/>
  <c r="G1317" i="1" s="1"/>
  <c r="F4730" i="1"/>
  <c r="G4730" i="1" s="1"/>
  <c r="F716" i="1"/>
  <c r="G716" i="1" s="1"/>
  <c r="F2233" i="1"/>
  <c r="G2233" i="1" s="1"/>
  <c r="F4068" i="1"/>
  <c r="G4068" i="1" s="1"/>
  <c r="F3449" i="1"/>
  <c r="G3449" i="1" s="1"/>
  <c r="F1350" i="1"/>
  <c r="G1350" i="1" s="1"/>
  <c r="F3548" i="1"/>
  <c r="G3548" i="1" s="1"/>
  <c r="F341" i="1"/>
  <c r="G341" i="1" s="1"/>
  <c r="F4714" i="1"/>
  <c r="G4714" i="1" s="1"/>
  <c r="F185" i="1"/>
  <c r="G185" i="1" s="1"/>
  <c r="F26" i="1"/>
  <c r="G26" i="1" s="1"/>
  <c r="F1257" i="1"/>
  <c r="G1257" i="1" s="1"/>
  <c r="F3701" i="1"/>
  <c r="G3701" i="1" s="1"/>
  <c r="F1854" i="1"/>
  <c r="G1854" i="1" s="1"/>
  <c r="F1145" i="1"/>
  <c r="G1145" i="1" s="1"/>
  <c r="F2353" i="1"/>
  <c r="G2353" i="1" s="1"/>
  <c r="F2010" i="1"/>
  <c r="G2010" i="1" s="1"/>
  <c r="F4937" i="1"/>
  <c r="G4937" i="1" s="1"/>
  <c r="F81" i="1"/>
  <c r="G81" i="1" s="1"/>
  <c r="F317" i="1"/>
  <c r="G317" i="1" s="1"/>
  <c r="F313" i="1"/>
  <c r="G313" i="1" s="1"/>
  <c r="F573" i="1"/>
  <c r="G573" i="1" s="1"/>
  <c r="F561" i="1"/>
  <c r="G561" i="1" s="1"/>
  <c r="F1777" i="1"/>
  <c r="G1777" i="1" s="1"/>
  <c r="F2281" i="1"/>
  <c r="G2281" i="1" s="1"/>
  <c r="F3993" i="1"/>
  <c r="G3993" i="1" s="1"/>
  <c r="F3180" i="1"/>
  <c r="G3180" i="1" s="1"/>
  <c r="F956" i="1"/>
  <c r="G956" i="1" s="1"/>
  <c r="F1697" i="1"/>
  <c r="G1697" i="1" s="1"/>
  <c r="F153" i="1"/>
  <c r="G153" i="1" s="1"/>
  <c r="F513" i="1"/>
  <c r="G513" i="1" s="1"/>
  <c r="F1234" i="1"/>
  <c r="G1234" i="1" s="1"/>
  <c r="F540" i="1"/>
  <c r="G540" i="1" s="1"/>
  <c r="F782" i="1"/>
  <c r="G782" i="1" s="1"/>
  <c r="F2969" i="1"/>
  <c r="G2969" i="1" s="1"/>
  <c r="F3476" i="1"/>
  <c r="G3476" i="1" s="1"/>
  <c r="F4449" i="1"/>
  <c r="G4449" i="1" s="1"/>
  <c r="F633" i="1"/>
  <c r="G633" i="1" s="1"/>
  <c r="F2084" i="1"/>
  <c r="G2084" i="1" s="1"/>
  <c r="F5041" i="1"/>
  <c r="G5041" i="1" s="1"/>
  <c r="F950" i="1"/>
  <c r="G950" i="1" s="1"/>
  <c r="F3130" i="1"/>
  <c r="G3130" i="1" s="1"/>
  <c r="F1556" i="1"/>
  <c r="G1556" i="1" s="1"/>
  <c r="F2513" i="1"/>
  <c r="G2513" i="1" s="1"/>
  <c r="F4469" i="1"/>
  <c r="G4469" i="1" s="1"/>
  <c r="F602" i="1"/>
  <c r="G602" i="1" s="1"/>
  <c r="F852" i="1"/>
  <c r="G852" i="1" s="1"/>
  <c r="F842" i="1"/>
  <c r="G842" i="1" s="1"/>
  <c r="F1085" i="1"/>
  <c r="G1085" i="1" s="1"/>
  <c r="F1082" i="1"/>
  <c r="G1082" i="1" s="1"/>
  <c r="F1330" i="1"/>
  <c r="G1330" i="1" s="1"/>
  <c r="F1585" i="1"/>
  <c r="G1585" i="1" s="1"/>
  <c r="F1565" i="1"/>
  <c r="G1565" i="1" s="1"/>
  <c r="F1825" i="1"/>
  <c r="G1825" i="1" s="1"/>
  <c r="F2053" i="1"/>
  <c r="G2053" i="1" s="1"/>
  <c r="F2308" i="1"/>
  <c r="G2308" i="1" s="1"/>
  <c r="F4010" i="1"/>
  <c r="G4010" i="1" s="1"/>
  <c r="F4745" i="1"/>
  <c r="G4745" i="1" s="1"/>
  <c r="F865" i="1"/>
  <c r="G865" i="1" s="1"/>
  <c r="F2340" i="1"/>
  <c r="G2340" i="1" s="1"/>
  <c r="F3796" i="1"/>
  <c r="G3796" i="1" s="1"/>
  <c r="F910" i="1"/>
  <c r="G910" i="1" s="1"/>
  <c r="F1406" i="1"/>
  <c r="G1406" i="1" s="1"/>
  <c r="F3098" i="1"/>
  <c r="G3098" i="1" s="1"/>
  <c r="F5289" i="1"/>
  <c r="G5289" i="1" s="1"/>
  <c r="F729" i="1"/>
  <c r="G729" i="1" s="1"/>
  <c r="F980" i="1"/>
  <c r="G980" i="1" s="1"/>
  <c r="F1209" i="1"/>
  <c r="G1209" i="1" s="1"/>
  <c r="F3148" i="1"/>
  <c r="G3148" i="1" s="1"/>
  <c r="F4377" i="1"/>
  <c r="G4377" i="1" s="1"/>
  <c r="F4857" i="1"/>
  <c r="G4857" i="1" s="1"/>
  <c r="F5097" i="1"/>
  <c r="G5097" i="1" s="1"/>
  <c r="F1273" i="1"/>
  <c r="G1273" i="1" s="1"/>
  <c r="F1105" i="1"/>
  <c r="G1105" i="1" s="1"/>
  <c r="F1836" i="1"/>
  <c r="G1836" i="1" s="1"/>
  <c r="F1149" i="1"/>
  <c r="G1149" i="1" s="1"/>
  <c r="F1876" i="1"/>
  <c r="G1876" i="1" s="1"/>
  <c r="F1429" i="1"/>
  <c r="G1429" i="1" s="1"/>
  <c r="F2164" i="1"/>
  <c r="G2164" i="1" s="1"/>
  <c r="F265" i="1"/>
  <c r="G265" i="1" s="1"/>
  <c r="F753" i="1"/>
  <c r="G753" i="1" s="1"/>
  <c r="F757" i="1"/>
  <c r="G757" i="1" s="1"/>
  <c r="F1229" i="1"/>
  <c r="G1229" i="1" s="1"/>
  <c r="F2228" i="1"/>
  <c r="G2228" i="1" s="1"/>
  <c r="F4417" i="1"/>
  <c r="G4417" i="1" s="1"/>
  <c r="F1033" i="1"/>
  <c r="G1033" i="1" s="1"/>
  <c r="F1765" i="1"/>
  <c r="G1765" i="1" s="1"/>
  <c r="F3954" i="1"/>
  <c r="G3954" i="1" s="1"/>
  <c r="F426" i="1"/>
  <c r="G426" i="1" s="1"/>
  <c r="F1636" i="1"/>
  <c r="G1636" i="1" s="1"/>
  <c r="F4309" i="1"/>
  <c r="G4309" i="1" s="1"/>
  <c r="F404" i="1"/>
  <c r="G404" i="1" s="1"/>
  <c r="F1212" i="1"/>
  <c r="G1212" i="1" s="1"/>
  <c r="F3338" i="1"/>
  <c r="G3338" i="1" s="1"/>
  <c r="F2162" i="1"/>
  <c r="G2162" i="1" s="1"/>
  <c r="F517" i="1"/>
  <c r="G517" i="1" s="1"/>
  <c r="F1940" i="1"/>
  <c r="G1940" i="1" s="1"/>
  <c r="F2245" i="1"/>
  <c r="G2245" i="1" s="1"/>
  <c r="F3210" i="1"/>
  <c r="G3210" i="1" s="1"/>
  <c r="F1972" i="1"/>
  <c r="G1972" i="1" s="1"/>
  <c r="F3681" i="1"/>
  <c r="G3681" i="1" s="1"/>
  <c r="F4437" i="1"/>
  <c r="G4437" i="1" s="1"/>
  <c r="F1633" i="1"/>
  <c r="G1633" i="1" s="1"/>
  <c r="F1780" i="1"/>
  <c r="G1780" i="1" s="1"/>
  <c r="F3276" i="1"/>
  <c r="G3276" i="1" s="1"/>
  <c r="F170" i="1"/>
  <c r="G170" i="1" s="1"/>
  <c r="F1449" i="1"/>
  <c r="G1449" i="1" s="1"/>
  <c r="F2193" i="1"/>
  <c r="G2193" i="1" s="1"/>
  <c r="F3660" i="1"/>
  <c r="G3660" i="1" s="1"/>
  <c r="F1268" i="1"/>
  <c r="G1268" i="1" s="1"/>
  <c r="F2381" i="1"/>
  <c r="G2381" i="1" s="1"/>
  <c r="F4082" i="1"/>
  <c r="G4082" i="1" s="1"/>
  <c r="F993" i="1"/>
  <c r="G993" i="1" s="1"/>
  <c r="F3185" i="1"/>
  <c r="G3185" i="1" s="1"/>
  <c r="F1020" i="1"/>
  <c r="G1020" i="1" s="1"/>
  <c r="F1361" i="1"/>
  <c r="G1361" i="1" s="1"/>
  <c r="F2082" i="1"/>
  <c r="G2082" i="1" s="1"/>
  <c r="F4050" i="1"/>
  <c r="G4050" i="1" s="1"/>
  <c r="F4778" i="1"/>
  <c r="G4778" i="1" s="1"/>
  <c r="F318" i="1"/>
  <c r="G318" i="1" s="1"/>
  <c r="F804" i="1"/>
  <c r="G804" i="1" s="1"/>
  <c r="F1060" i="1"/>
  <c r="G1060" i="1" s="1"/>
  <c r="F2285" i="1"/>
  <c r="G2285" i="1" s="1"/>
  <c r="F2996" i="1"/>
  <c r="G2996" i="1" s="1"/>
  <c r="F3005" i="1"/>
  <c r="G3005" i="1" s="1"/>
  <c r="F172" i="1"/>
  <c r="G172" i="1" s="1"/>
  <c r="F1220" i="1"/>
  <c r="G1220" i="1" s="1"/>
  <c r="F1709" i="1"/>
  <c r="G1709" i="1" s="1"/>
  <c r="F3298" i="1"/>
  <c r="G3298" i="1" s="1"/>
  <c r="F1156" i="1"/>
  <c r="G1156" i="1" s="1"/>
  <c r="F510" i="1"/>
  <c r="G510" i="1" s="1"/>
  <c r="F2964" i="1"/>
  <c r="G2964" i="1" s="1"/>
  <c r="F1372" i="1"/>
  <c r="G1372" i="1" s="1"/>
  <c r="F429" i="1"/>
  <c r="G429" i="1" s="1"/>
  <c r="F329" i="1"/>
  <c r="G329" i="1" s="1"/>
  <c r="F604" i="1"/>
  <c r="G604" i="1" s="1"/>
  <c r="F4138" i="1"/>
  <c r="G4138" i="1" s="1"/>
  <c r="F4626" i="1"/>
  <c r="G4626" i="1" s="1"/>
  <c r="F5106" i="1"/>
  <c r="G5106" i="1" s="1"/>
  <c r="F5354" i="1"/>
  <c r="G5354" i="1" s="1"/>
  <c r="F3708" i="1"/>
  <c r="G3708" i="1" s="1"/>
  <c r="F4677" i="1"/>
  <c r="G4677" i="1" s="1"/>
  <c r="F2354" i="1"/>
  <c r="G2354" i="1" s="1"/>
  <c r="F4658" i="1"/>
  <c r="G4658" i="1" s="1"/>
  <c r="F5138" i="1"/>
  <c r="G5138" i="1" s="1"/>
  <c r="F1993" i="1"/>
  <c r="G1993" i="1" s="1"/>
  <c r="F4041" i="1"/>
  <c r="G4041" i="1" s="1"/>
  <c r="F4777" i="1"/>
  <c r="G4777" i="1" s="1"/>
  <c r="F5042" i="1"/>
  <c r="G5042" i="1" s="1"/>
  <c r="F325" i="1"/>
  <c r="G325" i="1" s="1"/>
  <c r="F581" i="1"/>
  <c r="G581" i="1" s="1"/>
  <c r="F813" i="1"/>
  <c r="G813" i="1" s="1"/>
  <c r="F1057" i="1"/>
  <c r="G1057" i="1" s="1"/>
  <c r="F1052" i="1"/>
  <c r="G1052" i="1" s="1"/>
  <c r="F2261" i="1"/>
  <c r="G2261" i="1" s="1"/>
  <c r="F2994" i="1"/>
  <c r="G2994" i="1" s="1"/>
  <c r="F402" i="1"/>
  <c r="G402" i="1" s="1"/>
  <c r="F230" i="1"/>
  <c r="G230" i="1" s="1"/>
  <c r="F977" i="1"/>
  <c r="G977" i="1" s="1"/>
  <c r="F1452" i="1"/>
  <c r="G1452" i="1" s="1"/>
  <c r="F2429" i="1"/>
  <c r="G2429" i="1" s="1"/>
  <c r="F4665" i="1"/>
  <c r="G4665" i="1" s="1"/>
  <c r="F1841" i="1"/>
  <c r="G1841" i="1" s="1"/>
  <c r="F652" i="1"/>
  <c r="G652" i="1" s="1"/>
  <c r="F650" i="1"/>
  <c r="G650" i="1" s="1"/>
  <c r="F1161" i="1"/>
  <c r="G1161" i="1" s="1"/>
  <c r="F1481" i="1"/>
  <c r="G1481" i="1" s="1"/>
  <c r="F778" i="1"/>
  <c r="G778" i="1" s="1"/>
  <c r="F3564" i="1"/>
  <c r="G3564" i="1" s="1"/>
  <c r="F97" i="1"/>
  <c r="G97" i="1" s="1"/>
  <c r="F577" i="1"/>
  <c r="G577" i="1" s="1"/>
  <c r="F1778" i="1"/>
  <c r="G1778" i="1" s="1"/>
  <c r="F2266" i="1"/>
  <c r="G2266" i="1" s="1"/>
  <c r="F2172" i="1"/>
  <c r="G2172" i="1" s="1"/>
  <c r="F2421" i="1"/>
  <c r="G2421" i="1" s="1"/>
  <c r="F3412" i="1"/>
  <c r="G3412" i="1" s="1"/>
  <c r="F249" i="1"/>
  <c r="G249" i="1" s="1"/>
  <c r="F481" i="1"/>
  <c r="G481" i="1" s="1"/>
  <c r="F724" i="1"/>
  <c r="G724" i="1" s="1"/>
  <c r="F732" i="1"/>
  <c r="G732" i="1" s="1"/>
  <c r="F1930" i="1"/>
  <c r="G1930" i="1" s="1"/>
  <c r="F2173" i="1"/>
  <c r="G2173" i="1" s="1"/>
  <c r="F2170" i="1"/>
  <c r="G2170" i="1" s="1"/>
  <c r="F2418" i="1"/>
  <c r="G2418" i="1" s="1"/>
  <c r="F4378" i="1"/>
  <c r="G4378" i="1" s="1"/>
  <c r="F3220" i="1"/>
  <c r="G3220" i="1" s="1"/>
  <c r="F1005" i="1"/>
  <c r="G1005" i="1" s="1"/>
  <c r="F1970" i="1"/>
  <c r="G1970" i="1" s="1"/>
  <c r="F2460" i="1"/>
  <c r="G2460" i="1" s="1"/>
  <c r="F2450" i="1"/>
  <c r="G2450" i="1" s="1"/>
  <c r="F52" i="1"/>
  <c r="G52" i="1" s="1"/>
  <c r="F1028" i="1"/>
  <c r="G1028" i="1" s="1"/>
  <c r="F2498" i="1"/>
  <c r="G2498" i="1" s="1"/>
  <c r="F3940" i="1"/>
  <c r="G3940" i="1" s="1"/>
  <c r="F3561" i="1"/>
  <c r="G3561" i="1" s="1"/>
  <c r="F3569" i="1"/>
  <c r="G3569" i="1" s="1"/>
  <c r="F3570" i="1"/>
  <c r="G3570" i="1" s="1"/>
  <c r="F817" i="1"/>
  <c r="G817" i="1" s="1"/>
  <c r="F4713" i="1"/>
  <c r="G4713" i="1" s="1"/>
  <c r="F3273" i="1"/>
  <c r="G3273" i="1" s="1"/>
  <c r="F4746" i="1"/>
  <c r="G4746" i="1" s="1"/>
  <c r="F5218" i="1"/>
  <c r="G5218" i="1" s="1"/>
  <c r="F4562" i="1"/>
  <c r="G4562" i="1" s="1"/>
  <c r="F220" i="1"/>
  <c r="G220" i="1" s="1"/>
  <c r="F213" i="1"/>
  <c r="G213" i="1" s="1"/>
  <c r="F1186" i="1"/>
  <c r="G1186" i="1" s="1"/>
  <c r="F2409" i="1"/>
  <c r="G2409" i="1" s="1"/>
  <c r="F4108" i="1"/>
  <c r="G4108" i="1" s="1"/>
  <c r="F4825" i="1"/>
  <c r="G4825" i="1" s="1"/>
  <c r="F714" i="1"/>
  <c r="G714" i="1" s="1"/>
  <c r="F3409" i="1"/>
  <c r="G3409" i="1" s="1"/>
  <c r="F3394" i="1"/>
  <c r="G3394" i="1" s="1"/>
  <c r="F3642" i="1"/>
  <c r="G3642" i="1" s="1"/>
  <c r="F25" i="1"/>
  <c r="G25" i="1" s="1"/>
  <c r="F4285" i="1"/>
  <c r="G4285" i="1" s="1"/>
  <c r="F668" i="1"/>
  <c r="G668" i="1" s="1"/>
  <c r="F1146" i="1"/>
  <c r="G1146" i="1" s="1"/>
  <c r="F1006" i="1"/>
  <c r="G1006" i="1" s="1"/>
  <c r="F1009" i="1"/>
  <c r="G1009" i="1" s="1"/>
  <c r="F3674" i="1"/>
  <c r="G3674" i="1" s="1"/>
  <c r="F45" i="1"/>
  <c r="G45" i="1" s="1"/>
  <c r="F1508" i="1"/>
  <c r="G1508" i="1" s="1"/>
  <c r="F2497" i="1"/>
  <c r="G2497" i="1" s="1"/>
  <c r="F620" i="1"/>
  <c r="G620" i="1" s="1"/>
  <c r="F1358" i="1"/>
  <c r="G1358" i="1" s="1"/>
  <c r="F2098" i="1"/>
  <c r="G2098" i="1" s="1"/>
  <c r="F4029" i="1"/>
  <c r="G4029" i="1" s="1"/>
  <c r="F4757" i="1"/>
  <c r="G4757" i="1" s="1"/>
  <c r="F430" i="1"/>
  <c r="G430" i="1" s="1"/>
  <c r="F2284" i="1"/>
  <c r="G2284" i="1" s="1"/>
  <c r="F4701" i="1"/>
  <c r="G4701" i="1" s="1"/>
  <c r="F597" i="1"/>
  <c r="G597" i="1" s="1"/>
  <c r="F4729" i="1"/>
  <c r="G4729" i="1" s="1"/>
  <c r="F182" i="1"/>
  <c r="G182" i="1" s="1"/>
  <c r="F654" i="1"/>
  <c r="G654" i="1" s="1"/>
  <c r="F686" i="1"/>
  <c r="G686" i="1" s="1"/>
  <c r="F2140" i="1"/>
  <c r="G2140" i="1" s="1"/>
  <c r="F2141" i="1"/>
  <c r="G2141" i="1" s="1"/>
  <c r="F1230" i="1"/>
  <c r="G1230" i="1" s="1"/>
  <c r="F2444" i="1"/>
  <c r="G2444" i="1" s="1"/>
  <c r="F2940" i="1"/>
  <c r="G2940" i="1" s="1"/>
  <c r="F3433" i="1"/>
  <c r="G3433" i="1" s="1"/>
  <c r="F3929" i="1"/>
  <c r="G3929" i="1" s="1"/>
  <c r="F4413" i="1"/>
  <c r="G4413" i="1" s="1"/>
  <c r="F410" i="1"/>
  <c r="G410" i="1" s="1"/>
  <c r="F4330" i="1"/>
  <c r="G4330" i="1" s="1"/>
  <c r="F444" i="1"/>
  <c r="G444" i="1" s="1"/>
  <c r="F930" i="1"/>
  <c r="G930" i="1" s="1"/>
  <c r="F1313" i="1"/>
  <c r="G1313" i="1" s="1"/>
  <c r="F1297" i="1"/>
  <c r="G1297" i="1" s="1"/>
  <c r="F1289" i="1"/>
  <c r="G1289" i="1" s="1"/>
  <c r="F2044" i="1"/>
  <c r="G2044" i="1" s="1"/>
  <c r="F2037" i="1"/>
  <c r="G2037" i="1" s="1"/>
  <c r="F838" i="1"/>
  <c r="G838" i="1" s="1"/>
  <c r="F1561" i="1"/>
  <c r="G1561" i="1" s="1"/>
  <c r="F3773" i="1"/>
  <c r="G3773" i="1" s="1"/>
  <c r="F4241" i="1"/>
  <c r="G4241" i="1" s="1"/>
  <c r="F4493" i="1"/>
  <c r="G4493" i="1" s="1"/>
  <c r="F885" i="1"/>
  <c r="G885" i="1" s="1"/>
  <c r="F3069" i="1"/>
  <c r="G3069" i="1" s="1"/>
  <c r="F1398" i="1"/>
  <c r="G1398" i="1" s="1"/>
  <c r="F2118" i="1"/>
  <c r="G2118" i="1" s="1"/>
  <c r="F1165" i="1"/>
  <c r="G1165" i="1" s="1"/>
  <c r="F1130" i="1"/>
  <c r="G1130" i="1" s="1"/>
  <c r="F5082" i="1"/>
  <c r="G5082" i="1" s="1"/>
  <c r="F750" i="1"/>
  <c r="G750" i="1" s="1"/>
  <c r="F405" i="1"/>
  <c r="G405" i="1" s="1"/>
  <c r="F3596" i="1"/>
  <c r="G3596" i="1" s="1"/>
  <c r="F452" i="1"/>
  <c r="G452" i="1" s="1"/>
  <c r="F3116" i="1"/>
  <c r="G3116" i="1" s="1"/>
  <c r="F342" i="1"/>
  <c r="G342" i="1" s="1"/>
  <c r="F3497" i="1"/>
  <c r="G3497" i="1" s="1"/>
  <c r="F4465" i="1"/>
  <c r="G4465" i="1" s="1"/>
  <c r="F614" i="1"/>
  <c r="G614" i="1" s="1"/>
  <c r="F845" i="1"/>
  <c r="G845" i="1" s="1"/>
  <c r="F3268" i="1"/>
  <c r="G3268" i="1" s="1"/>
  <c r="F1189" i="1"/>
  <c r="G1189" i="1" s="1"/>
  <c r="F1677" i="1"/>
  <c r="G1677" i="1" s="1"/>
  <c r="F717" i="1"/>
  <c r="G717" i="1" s="1"/>
  <c r="F954" i="1"/>
  <c r="G954" i="1" s="1"/>
  <c r="F1457" i="1"/>
  <c r="G1457" i="1" s="1"/>
  <c r="F3156" i="1"/>
  <c r="G3156" i="1" s="1"/>
  <c r="F4849" i="1"/>
  <c r="G4849" i="1" s="1"/>
  <c r="F5337" i="1"/>
  <c r="G5337" i="1" s="1"/>
  <c r="F2250" i="1"/>
  <c r="G2250" i="1" s="1"/>
  <c r="F145" i="1"/>
  <c r="G145" i="1" s="1"/>
  <c r="F660" i="1"/>
  <c r="G660" i="1" s="1"/>
  <c r="F1140" i="1"/>
  <c r="G1140" i="1" s="1"/>
  <c r="F1153" i="1"/>
  <c r="G1153" i="1" s="1"/>
  <c r="F1868" i="1"/>
  <c r="G1868" i="1" s="1"/>
  <c r="F3353" i="1"/>
  <c r="G3353" i="1" s="1"/>
  <c r="F3330" i="1"/>
  <c r="G3330" i="1" s="1"/>
  <c r="F4802" i="1"/>
  <c r="G4802" i="1" s="1"/>
  <c r="F706" i="1"/>
  <c r="G706" i="1" s="1"/>
  <c r="F1422" i="1"/>
  <c r="G1422" i="1" s="1"/>
  <c r="F1436" i="1"/>
  <c r="G1436" i="1" s="1"/>
  <c r="F1426" i="1"/>
  <c r="G1426" i="1" s="1"/>
  <c r="F2157" i="1"/>
  <c r="G2157" i="1" s="1"/>
  <c r="F2154" i="1"/>
  <c r="G2154" i="1" s="1"/>
  <c r="F5089" i="1"/>
  <c r="G5089" i="1" s="1"/>
  <c r="F5074" i="1"/>
  <c r="G5074" i="1" s="1"/>
  <c r="F505" i="1"/>
  <c r="G505" i="1" s="1"/>
  <c r="F754" i="1"/>
  <c r="G754" i="1" s="1"/>
  <c r="F1226" i="1"/>
  <c r="G1226" i="1" s="1"/>
  <c r="F3426" i="1"/>
  <c r="G3426" i="1" s="1"/>
  <c r="F3908" i="1"/>
  <c r="G3908" i="1" s="1"/>
  <c r="F3914" i="1"/>
  <c r="G3914" i="1" s="1"/>
  <c r="F4169" i="1"/>
  <c r="G4169" i="1" s="1"/>
  <c r="F4394" i="1"/>
  <c r="G4394" i="1" s="1"/>
  <c r="F4881" i="1"/>
  <c r="G4881" i="1" s="1"/>
  <c r="F5129" i="1"/>
  <c r="G5129" i="1" s="1"/>
  <c r="F241" i="1"/>
  <c r="G241" i="1" s="1"/>
  <c r="F473" i="1"/>
  <c r="G473" i="1" s="1"/>
  <c r="F3212" i="1"/>
  <c r="G3212" i="1" s="1"/>
  <c r="F3324" i="1"/>
  <c r="G3324" i="1" s="1"/>
  <c r="F1437" i="1"/>
  <c r="G1437" i="1" s="1"/>
  <c r="F1237" i="1"/>
  <c r="G1237" i="1" s="1"/>
  <c r="F2453" i="1"/>
  <c r="G2453" i="1" s="1"/>
  <c r="F1990" i="1"/>
  <c r="G1990" i="1" s="1"/>
  <c r="F2490" i="1"/>
  <c r="G2490" i="1" s="1"/>
  <c r="F434" i="1"/>
  <c r="G434" i="1" s="1"/>
  <c r="F3138" i="1"/>
  <c r="G3138" i="1" s="1"/>
  <c r="F69" i="1"/>
  <c r="G69" i="1" s="1"/>
  <c r="F1300" i="1"/>
  <c r="G1300" i="1" s="1"/>
  <c r="F4738" i="1"/>
  <c r="G4738" i="1" s="1"/>
  <c r="F229" i="1"/>
  <c r="G229" i="1" s="1"/>
  <c r="F957" i="1"/>
  <c r="G957" i="1" s="1"/>
  <c r="F1197" i="1"/>
  <c r="G1197" i="1" s="1"/>
  <c r="F2428" i="1"/>
  <c r="G2428" i="1" s="1"/>
  <c r="F3153" i="1"/>
  <c r="G3153" i="1" s="1"/>
  <c r="F3897" i="1"/>
  <c r="G3897" i="1" s="1"/>
  <c r="F2246" i="1"/>
  <c r="G2246" i="1" s="1"/>
  <c r="F3228" i="1"/>
  <c r="G3228" i="1" s="1"/>
  <c r="F3700" i="1"/>
  <c r="G3700" i="1" s="1"/>
  <c r="F709" i="1"/>
  <c r="G709" i="1" s="1"/>
  <c r="F1446" i="1"/>
  <c r="G1446" i="1" s="1"/>
  <c r="F1932" i="1"/>
  <c r="G1932" i="1" s="1"/>
  <c r="F2185" i="1"/>
  <c r="G2185" i="1" s="1"/>
  <c r="F3386" i="1"/>
  <c r="G3386" i="1" s="1"/>
  <c r="F3641" i="1"/>
  <c r="G3641" i="1" s="1"/>
  <c r="F3633" i="1"/>
  <c r="G3633" i="1" s="1"/>
  <c r="F3634" i="1"/>
  <c r="G3634" i="1" s="1"/>
  <c r="F22" i="1"/>
  <c r="G22" i="1" s="1"/>
  <c r="F3218" i="1"/>
  <c r="G3218" i="1" s="1"/>
  <c r="F1853" i="1"/>
  <c r="G1853" i="1" s="1"/>
  <c r="F4277" i="1"/>
  <c r="G4277" i="1" s="1"/>
  <c r="F677" i="1"/>
  <c r="G677" i="1" s="1"/>
  <c r="F1142" i="1"/>
  <c r="G1142" i="1" s="1"/>
  <c r="F1141" i="1"/>
  <c r="G1141" i="1" s="1"/>
  <c r="F1138" i="1"/>
  <c r="G1138" i="1" s="1"/>
  <c r="F3337" i="1"/>
  <c r="G3337" i="1" s="1"/>
  <c r="F3329" i="1"/>
  <c r="G3329" i="1" s="1"/>
  <c r="F701" i="1"/>
  <c r="G701" i="1" s="1"/>
  <c r="F1418" i="1"/>
  <c r="G1418" i="1" s="1"/>
  <c r="F2146" i="1"/>
  <c r="G2146" i="1" s="1"/>
  <c r="F3620" i="1"/>
  <c r="G3620" i="1" s="1"/>
  <c r="F261" i="1"/>
  <c r="G261" i="1" s="1"/>
  <c r="F749" i="1"/>
  <c r="G749" i="1" s="1"/>
  <c r="F746" i="1"/>
  <c r="G746" i="1" s="1"/>
  <c r="F1001" i="1"/>
  <c r="G1001" i="1" s="1"/>
  <c r="F1713" i="1"/>
  <c r="G1713" i="1" s="1"/>
  <c r="F2201" i="1"/>
  <c r="G2201" i="1" s="1"/>
  <c r="F5121" i="1"/>
  <c r="G5121" i="1" s="1"/>
  <c r="F5361" i="1"/>
  <c r="G5361" i="1" s="1"/>
  <c r="F694" i="1"/>
  <c r="G694" i="1" s="1"/>
  <c r="F1473" i="1"/>
  <c r="G1473" i="1" s="1"/>
  <c r="F1962" i="1"/>
  <c r="G1962" i="1" s="1"/>
  <c r="F708" i="1"/>
  <c r="G708" i="1" s="1"/>
  <c r="F133" i="1"/>
  <c r="G133" i="1" s="1"/>
  <c r="F4429" i="1"/>
  <c r="G4429" i="1" s="1"/>
  <c r="F3556" i="1"/>
  <c r="G3556" i="1" s="1"/>
  <c r="F1625" i="1"/>
  <c r="G1625" i="1" s="1"/>
  <c r="F1645" i="1"/>
  <c r="G1645" i="1" s="1"/>
  <c r="F1909" i="1"/>
  <c r="G1909" i="1" s="1"/>
  <c r="F1906" i="1"/>
  <c r="G1906" i="1" s="1"/>
  <c r="F3125" i="1"/>
  <c r="G3125" i="1" s="1"/>
  <c r="F1044" i="1"/>
  <c r="G1044" i="1" s="1"/>
  <c r="F1554" i="1"/>
  <c r="G1554" i="1" s="1"/>
  <c r="F3477" i="1"/>
  <c r="G3477" i="1" s="1"/>
  <c r="F4722" i="1"/>
  <c r="G4722" i="1" s="1"/>
  <c r="F1610" i="1"/>
  <c r="G1610" i="1" s="1"/>
  <c r="F2341" i="1"/>
  <c r="G2341" i="1" s="1"/>
  <c r="F2388" i="1"/>
  <c r="G2388" i="1" s="1"/>
  <c r="F4100" i="1"/>
  <c r="G4100" i="1" s="1"/>
  <c r="F4842" i="1"/>
  <c r="G4842" i="1" s="1"/>
  <c r="F2417" i="1"/>
  <c r="G2417" i="1" s="1"/>
  <c r="F4370" i="1"/>
  <c r="G4370" i="1" s="1"/>
  <c r="F5178" i="1"/>
  <c r="G5178" i="1" s="1"/>
  <c r="F3434" i="1"/>
  <c r="G3434" i="1" s="1"/>
  <c r="F1201" i="1"/>
  <c r="G1201" i="1" s="1"/>
  <c r="F1689" i="1"/>
  <c r="G1689" i="1" s="1"/>
  <c r="F3404" i="1"/>
  <c r="G3404" i="1" s="1"/>
  <c r="F4121" i="1"/>
  <c r="G4121" i="1" s="1"/>
  <c r="F1716" i="1"/>
  <c r="G1716" i="1" s="1"/>
  <c r="F2946" i="1"/>
  <c r="G2946" i="1" s="1"/>
  <c r="F797" i="1"/>
  <c r="G797" i="1" s="1"/>
  <c r="F1037" i="1"/>
  <c r="G1037" i="1" s="1"/>
  <c r="F882" i="1"/>
  <c r="G882" i="1" s="1"/>
  <c r="F3316" i="1"/>
  <c r="G3316" i="1" s="1"/>
  <c r="F5018" i="1"/>
  <c r="G5018" i="1" s="1"/>
  <c r="F1196" i="1"/>
  <c r="G1196" i="1" s="1"/>
  <c r="F1933" i="1"/>
  <c r="G1933" i="1" s="1"/>
  <c r="F3396" i="1"/>
  <c r="G3396" i="1" s="1"/>
  <c r="F4297" i="1"/>
  <c r="G4297" i="1" s="1"/>
  <c r="F5001" i="1"/>
  <c r="G5001" i="1" s="1"/>
  <c r="F1869" i="1"/>
  <c r="G1869" i="1" s="1"/>
  <c r="F550" i="1"/>
  <c r="G550" i="1" s="1"/>
  <c r="F1041" i="1"/>
  <c r="G1041" i="1" s="1"/>
  <c r="F1522" i="1"/>
  <c r="G1522" i="1" s="1"/>
  <c r="F4433" i="1"/>
  <c r="G4433" i="1" s="1"/>
  <c r="F4426" i="1"/>
  <c r="G4426" i="1" s="1"/>
  <c r="F4445" i="1"/>
  <c r="G4445" i="1" s="1"/>
  <c r="F2092" i="1"/>
  <c r="G2092" i="1" s="1"/>
  <c r="F2101" i="1"/>
  <c r="G2101" i="1" s="1"/>
  <c r="F436" i="1"/>
  <c r="G436" i="1" s="1"/>
  <c r="F457" i="1"/>
  <c r="G457" i="1" s="1"/>
  <c r="F949" i="1"/>
  <c r="G949" i="1" s="1"/>
  <c r="F946" i="1"/>
  <c r="G946" i="1" s="1"/>
  <c r="F1908" i="1"/>
  <c r="G1908" i="1" s="1"/>
  <c r="F1900" i="1"/>
  <c r="G1900" i="1" s="1"/>
  <c r="F1922" i="1"/>
  <c r="G1922" i="1" s="1"/>
  <c r="F3121" i="1"/>
  <c r="G3121" i="1" s="1"/>
  <c r="F3129" i="1"/>
  <c r="G3129" i="1" s="1"/>
  <c r="F3873" i="1"/>
  <c r="G3873" i="1" s="1"/>
  <c r="F4585" i="1"/>
  <c r="G4585" i="1" s="1"/>
  <c r="F4577" i="1"/>
  <c r="G4577" i="1" s="1"/>
  <c r="F94" i="1"/>
  <c r="G94" i="1" s="1"/>
  <c r="F334" i="1"/>
  <c r="G334" i="1" s="1"/>
  <c r="F585" i="1"/>
  <c r="G585" i="1" s="1"/>
  <c r="F1305" i="1"/>
  <c r="G1305" i="1" s="1"/>
  <c r="F1316" i="1"/>
  <c r="G1316" i="1" s="1"/>
  <c r="F1529" i="1"/>
  <c r="G1529" i="1" s="1"/>
  <c r="F1545" i="1"/>
  <c r="G1545" i="1" s="1"/>
  <c r="F2020" i="1"/>
  <c r="G2020" i="1" s="1"/>
  <c r="F2276" i="1"/>
  <c r="G2276" i="1" s="1"/>
  <c r="F3002" i="1"/>
  <c r="G3002" i="1" s="1"/>
  <c r="F3253" i="1"/>
  <c r="G3253" i="1" s="1"/>
  <c r="F3721" i="1"/>
  <c r="G3721" i="1" s="1"/>
  <c r="F3729" i="1"/>
  <c r="G3729" i="1" s="1"/>
  <c r="F4221" i="1"/>
  <c r="G4221" i="1" s="1"/>
  <c r="F4461" i="1"/>
  <c r="G4461" i="1" s="1"/>
  <c r="F113" i="1"/>
  <c r="G113" i="1" s="1"/>
  <c r="F357" i="1"/>
  <c r="G357" i="1" s="1"/>
  <c r="F353" i="1"/>
  <c r="G353" i="1" s="1"/>
  <c r="F594" i="1"/>
  <c r="G594" i="1" s="1"/>
  <c r="F837" i="1"/>
  <c r="G837" i="1" s="1"/>
  <c r="F834" i="1"/>
  <c r="G834" i="1" s="1"/>
  <c r="F1078" i="1"/>
  <c r="G1078" i="1" s="1"/>
  <c r="F1077" i="1"/>
  <c r="G1077" i="1" s="1"/>
  <c r="F1074" i="1"/>
  <c r="G1074" i="1" s="1"/>
  <c r="F1322" i="1"/>
  <c r="G1322" i="1" s="1"/>
  <c r="F1574" i="1"/>
  <c r="G1574" i="1" s="1"/>
  <c r="F2300" i="1"/>
  <c r="G2300" i="1" s="1"/>
  <c r="F2316" i="1"/>
  <c r="G2316" i="1" s="1"/>
  <c r="F3050" i="1"/>
  <c r="G3050" i="1" s="1"/>
  <c r="F3033" i="1"/>
  <c r="G3033" i="1" s="1"/>
  <c r="F3034" i="1"/>
  <c r="G3034" i="1" s="1"/>
  <c r="F3522" i="1"/>
  <c r="G3522" i="1" s="1"/>
  <c r="F3762" i="1"/>
  <c r="G3762" i="1" s="1"/>
  <c r="F4002" i="1"/>
  <c r="G4002" i="1" s="1"/>
  <c r="F4497" i="1"/>
  <c r="G4497" i="1" s="1"/>
  <c r="F4509" i="1"/>
  <c r="G4509" i="1" s="1"/>
  <c r="F4985" i="1"/>
  <c r="G4985" i="1" s="1"/>
  <c r="F5225" i="1"/>
  <c r="G5225" i="1" s="1"/>
  <c r="F1609" i="1"/>
  <c r="G1609" i="1" s="1"/>
  <c r="F2324" i="1"/>
  <c r="G2324" i="1" s="1"/>
  <c r="F3052" i="1"/>
  <c r="G3052" i="1" s="1"/>
  <c r="F5273" i="1"/>
  <c r="G5273" i="1" s="1"/>
  <c r="F178" i="1"/>
  <c r="G178" i="1" s="1"/>
  <c r="F902" i="1"/>
  <c r="G902" i="1" s="1"/>
  <c r="F3089" i="1"/>
  <c r="G3089" i="1" s="1"/>
  <c r="F3833" i="1"/>
  <c r="G3833" i="1" s="1"/>
  <c r="F3836" i="1"/>
  <c r="G3836" i="1" s="1"/>
  <c r="F4553" i="1"/>
  <c r="G4553" i="1" s="1"/>
  <c r="F1166" i="1"/>
  <c r="G1166" i="1" s="1"/>
  <c r="F1180" i="1"/>
  <c r="G1180" i="1" s="1"/>
  <c r="F1181" i="1"/>
  <c r="G1181" i="1" s="1"/>
  <c r="F1178" i="1"/>
  <c r="G1178" i="1" s="1"/>
  <c r="F1669" i="1"/>
  <c r="G1669" i="1" s="1"/>
  <c r="F1666" i="1"/>
  <c r="G1666" i="1" s="1"/>
  <c r="F2397" i="1"/>
  <c r="G2397" i="1" s="1"/>
  <c r="F2394" i="1"/>
  <c r="G2394" i="1" s="1"/>
  <c r="F4101" i="1"/>
  <c r="G4101" i="1" s="1"/>
  <c r="F2452" i="1"/>
  <c r="G2452" i="1" s="1"/>
  <c r="F3178" i="1"/>
  <c r="G3178" i="1" s="1"/>
  <c r="F3441" i="1"/>
  <c r="G3441" i="1" s="1"/>
  <c r="F3418" i="1"/>
  <c r="G3418" i="1" s="1"/>
  <c r="F3666" i="1"/>
  <c r="G3666" i="1" s="1"/>
  <c r="F3906" i="1"/>
  <c r="G3906" i="1" s="1"/>
  <c r="F4409" i="1"/>
  <c r="G4409" i="1" s="1"/>
  <c r="F4401" i="1"/>
  <c r="G4401" i="1" s="1"/>
  <c r="F4421" i="1"/>
  <c r="G4421" i="1" s="1"/>
  <c r="F1757" i="1"/>
  <c r="G1757" i="1" s="1"/>
  <c r="F1989" i="1"/>
  <c r="G1989" i="1" s="1"/>
  <c r="F3961" i="1"/>
  <c r="G3961" i="1" s="1"/>
  <c r="F3946" i="1"/>
  <c r="G3946" i="1" s="1"/>
  <c r="F641" i="1"/>
  <c r="G641" i="1" s="1"/>
  <c r="F645" i="1"/>
  <c r="G645" i="1" s="1"/>
  <c r="F1353" i="1"/>
  <c r="G1353" i="1" s="1"/>
  <c r="F2093" i="1"/>
  <c r="G2093" i="1" s="1"/>
  <c r="F2090" i="1"/>
  <c r="G2090" i="1" s="1"/>
  <c r="F4786" i="1"/>
  <c r="G4786" i="1" s="1"/>
  <c r="F418" i="1"/>
  <c r="G418" i="1" s="1"/>
  <c r="F4301" i="1"/>
  <c r="G4301" i="1" s="1"/>
  <c r="F453" i="1"/>
  <c r="G453" i="1" s="1"/>
  <c r="F449" i="1"/>
  <c r="G449" i="1" s="1"/>
  <c r="F924" i="1"/>
  <c r="G924" i="1" s="1"/>
  <c r="F941" i="1"/>
  <c r="G941" i="1" s="1"/>
  <c r="F938" i="1"/>
  <c r="G938" i="1" s="1"/>
  <c r="F1917" i="1"/>
  <c r="G1917" i="1" s="1"/>
  <c r="F1914" i="1"/>
  <c r="G1914" i="1" s="1"/>
  <c r="F3132" i="1"/>
  <c r="G3132" i="1" s="1"/>
  <c r="F3133" i="1"/>
  <c r="G3133" i="1" s="1"/>
  <c r="F3849" i="1"/>
  <c r="G3849" i="1" s="1"/>
  <c r="F3857" i="1"/>
  <c r="G3857" i="1" s="1"/>
  <c r="F76" i="1"/>
  <c r="G76" i="1" s="1"/>
  <c r="F326" i="1"/>
  <c r="G326" i="1" s="1"/>
  <c r="F1070" i="1"/>
  <c r="G1070" i="1" s="1"/>
  <c r="F1049" i="1"/>
  <c r="G1049" i="1" s="1"/>
  <c r="F1294" i="1"/>
  <c r="G1294" i="1" s="1"/>
  <c r="F2028" i="1"/>
  <c r="G2028" i="1" s="1"/>
  <c r="F2045" i="1"/>
  <c r="G2045" i="1" s="1"/>
  <c r="F2042" i="1"/>
  <c r="G2042" i="1" s="1"/>
  <c r="F2993" i="1"/>
  <c r="G2993" i="1" s="1"/>
  <c r="F3973" i="1"/>
  <c r="G3973" i="1" s="1"/>
  <c r="F4213" i="1"/>
  <c r="G4213" i="1" s="1"/>
  <c r="F4453" i="1"/>
  <c r="G4453" i="1" s="1"/>
  <c r="F4962" i="1"/>
  <c r="G4962" i="1" s="1"/>
  <c r="F849" i="1"/>
  <c r="G849" i="1" s="1"/>
  <c r="F857" i="1"/>
  <c r="G857" i="1" s="1"/>
  <c r="F1822" i="1"/>
  <c r="G1822" i="1" s="1"/>
  <c r="F2297" i="1"/>
  <c r="G2297" i="1" s="1"/>
  <c r="F3041" i="1"/>
  <c r="G3041" i="1" s="1"/>
  <c r="F3284" i="1"/>
  <c r="G3284" i="1" s="1"/>
  <c r="F3529" i="1"/>
  <c r="G3529" i="1" s="1"/>
  <c r="F3514" i="1"/>
  <c r="G3514" i="1" s="1"/>
  <c r="F3769" i="1"/>
  <c r="G3769" i="1" s="1"/>
  <c r="F3754" i="1"/>
  <c r="G3754" i="1" s="1"/>
  <c r="F3781" i="1"/>
  <c r="G3781" i="1" s="1"/>
  <c r="F4009" i="1"/>
  <c r="G4009" i="1" s="1"/>
  <c r="F4265" i="1"/>
  <c r="G4265" i="1" s="1"/>
  <c r="F4257" i="1"/>
  <c r="G4257" i="1" s="1"/>
  <c r="F4501" i="1"/>
  <c r="G4501" i="1" s="1"/>
  <c r="F4737" i="1"/>
  <c r="G4737" i="1" s="1"/>
  <c r="F374" i="1"/>
  <c r="G374" i="1" s="1"/>
  <c r="F890" i="1"/>
  <c r="G890" i="1" s="1"/>
  <c r="F1606" i="1"/>
  <c r="G1606" i="1" s="1"/>
  <c r="F1598" i="1"/>
  <c r="G1598" i="1" s="1"/>
  <c r="F1618" i="1"/>
  <c r="G1618" i="1" s="1"/>
  <c r="F2345" i="1"/>
  <c r="G2345" i="1" s="1"/>
  <c r="F2349" i="1"/>
  <c r="G2349" i="1" s="1"/>
  <c r="F3081" i="1"/>
  <c r="G3081" i="1" s="1"/>
  <c r="F3077" i="1"/>
  <c r="G3077" i="1" s="1"/>
  <c r="F3801" i="1"/>
  <c r="G3801" i="1" s="1"/>
  <c r="F4537" i="1"/>
  <c r="G4537" i="1" s="1"/>
  <c r="F5257" i="1"/>
  <c r="G5257" i="1" s="1"/>
  <c r="F905" i="1"/>
  <c r="G905" i="1" s="1"/>
  <c r="F3092" i="1"/>
  <c r="G3092" i="1" s="1"/>
  <c r="F3817" i="1"/>
  <c r="G3817" i="1" s="1"/>
  <c r="F197" i="1"/>
  <c r="G197" i="1" s="1"/>
  <c r="F1185" i="1"/>
  <c r="G1185" i="1" s="1"/>
  <c r="F1173" i="1"/>
  <c r="G1173" i="1" s="1"/>
  <c r="F1170" i="1"/>
  <c r="G1170" i="1" s="1"/>
  <c r="F1665" i="1"/>
  <c r="G1665" i="1" s="1"/>
  <c r="F1661" i="1"/>
  <c r="G1661" i="1" s="1"/>
  <c r="F1658" i="1"/>
  <c r="G1658" i="1" s="1"/>
  <c r="F2389" i="1"/>
  <c r="G2389" i="1" s="1"/>
  <c r="F2386" i="1"/>
  <c r="G2386" i="1" s="1"/>
  <c r="F629" i="1"/>
  <c r="G629" i="1" s="1"/>
  <c r="F1705" i="1"/>
  <c r="G1705" i="1" s="1"/>
  <c r="F2189" i="1"/>
  <c r="G2189" i="1" s="1"/>
  <c r="F3154" i="1"/>
  <c r="G3154" i="1" s="1"/>
  <c r="F4146" i="1"/>
  <c r="G4146" i="1" s="1"/>
  <c r="F4634" i="1"/>
  <c r="G4634" i="1" s="1"/>
  <c r="F5114" i="1"/>
  <c r="G5114" i="1" s="1"/>
  <c r="F5362" i="1"/>
  <c r="G5362" i="1" s="1"/>
  <c r="F29" i="1"/>
  <c r="G29" i="1" s="1"/>
  <c r="F1262" i="1"/>
  <c r="G1262" i="1" s="1"/>
  <c r="F4673" i="1"/>
  <c r="G4673" i="1" s="1"/>
  <c r="F4685" i="1"/>
  <c r="G4685" i="1" s="1"/>
  <c r="F1882" i="1"/>
  <c r="G1882" i="1" s="1"/>
  <c r="F2362" i="1"/>
  <c r="G2362" i="1" s="1"/>
  <c r="F689" i="1"/>
  <c r="G689" i="1" s="1"/>
  <c r="F1412" i="1"/>
  <c r="G1412" i="1" s="1"/>
  <c r="F270" i="1"/>
  <c r="G270" i="1" s="1"/>
  <c r="F266" i="1"/>
  <c r="G266" i="1" s="1"/>
  <c r="F761" i="1"/>
  <c r="G761" i="1" s="1"/>
  <c r="F758" i="1"/>
  <c r="G758" i="1" s="1"/>
  <c r="F996" i="1"/>
  <c r="G996" i="1" s="1"/>
  <c r="F1241" i="1"/>
  <c r="G1241" i="1" s="1"/>
  <c r="F2229" i="1"/>
  <c r="G2229" i="1" s="1"/>
  <c r="F2226" i="1"/>
  <c r="G2226" i="1" s="1"/>
  <c r="F2938" i="1"/>
  <c r="G2938" i="1" s="1"/>
  <c r="F3189" i="1"/>
  <c r="G3189" i="1" s="1"/>
  <c r="F3909" i="1"/>
  <c r="G3909" i="1" s="1"/>
  <c r="F4397" i="1"/>
  <c r="G4397" i="1" s="1"/>
  <c r="F4906" i="1"/>
  <c r="G4906" i="1" s="1"/>
  <c r="F5146" i="1"/>
  <c r="G5146" i="1" s="1"/>
  <c r="F308" i="1"/>
  <c r="G308" i="1" s="1"/>
  <c r="F4769" i="1"/>
  <c r="G4769" i="1" s="1"/>
  <c r="F5050" i="1"/>
  <c r="G5050" i="1" s="1"/>
  <c r="F462" i="1"/>
  <c r="G462" i="1" s="1"/>
  <c r="F948" i="1"/>
  <c r="G948" i="1" s="1"/>
  <c r="F1537" i="1"/>
  <c r="G1537" i="1" s="1"/>
  <c r="F1788" i="1"/>
  <c r="G1788" i="1" s="1"/>
  <c r="F2018" i="1"/>
  <c r="G2018" i="1" s="1"/>
  <c r="F3484" i="1"/>
  <c r="G3484" i="1" s="1"/>
  <c r="F3748" i="1"/>
  <c r="G3748" i="1" s="1"/>
  <c r="F4218" i="1"/>
  <c r="G4218" i="1" s="1"/>
  <c r="F126" i="1"/>
  <c r="G126" i="1" s="1"/>
  <c r="F358" i="1"/>
  <c r="G358" i="1" s="1"/>
  <c r="F612" i="1"/>
  <c r="G612" i="1" s="1"/>
  <c r="F833" i="1"/>
  <c r="G833" i="1" s="1"/>
  <c r="F841" i="1"/>
  <c r="G841" i="1" s="1"/>
  <c r="F3036" i="1"/>
  <c r="G3036" i="1" s="1"/>
  <c r="F3044" i="1"/>
  <c r="G3044" i="1" s="1"/>
  <c r="F4020" i="1"/>
  <c r="G4020" i="1" s="1"/>
  <c r="F377" i="1"/>
  <c r="G377" i="1" s="1"/>
  <c r="F2325" i="1"/>
  <c r="G2325" i="1" s="1"/>
  <c r="F2322" i="1"/>
  <c r="G2322" i="1" s="1"/>
  <c r="F4517" i="1"/>
  <c r="G4517" i="1" s="1"/>
  <c r="F181" i="1"/>
  <c r="G181" i="1" s="1"/>
  <c r="F892" i="1"/>
  <c r="G892" i="1" s="1"/>
  <c r="F906" i="1"/>
  <c r="G906" i="1" s="1"/>
  <c r="F1386" i="1"/>
  <c r="G1386" i="1" s="1"/>
  <c r="F2113" i="1"/>
  <c r="G2113" i="1" s="1"/>
  <c r="F2122" i="1"/>
  <c r="G2122" i="1" s="1"/>
  <c r="F3085" i="1"/>
  <c r="G3085" i="1" s="1"/>
  <c r="F3842" i="1"/>
  <c r="G3842" i="1" s="1"/>
  <c r="F204" i="1"/>
  <c r="G204" i="1" s="1"/>
  <c r="F206" i="1"/>
  <c r="G206" i="1" s="1"/>
  <c r="F202" i="1"/>
  <c r="G202" i="1" s="1"/>
  <c r="F1177" i="1"/>
  <c r="G1177" i="1" s="1"/>
  <c r="F5329" i="1"/>
  <c r="G5329" i="1" s="1"/>
  <c r="F1717" i="1"/>
  <c r="G1717" i="1" s="1"/>
  <c r="F2961" i="1"/>
  <c r="G2961" i="1" s="1"/>
  <c r="F4258" i="1"/>
  <c r="G4258" i="1" s="1"/>
  <c r="F4978" i="1"/>
  <c r="G4978" i="1" s="1"/>
  <c r="F469" i="1"/>
  <c r="G469" i="1" s="1"/>
  <c r="F4369" i="1"/>
  <c r="G4369" i="1" s="1"/>
  <c r="F4617" i="1"/>
  <c r="G4617" i="1" s="1"/>
  <c r="F2253" i="1"/>
  <c r="G2253" i="1" s="1"/>
  <c r="F649" i="1"/>
  <c r="G649" i="1" s="1"/>
  <c r="F1994" i="1"/>
  <c r="G1994" i="1" s="1"/>
  <c r="F3474" i="1"/>
  <c r="G3474" i="1" s="1"/>
  <c r="F3865" i="1"/>
  <c r="G3865" i="1" s="1"/>
  <c r="F330" i="1"/>
  <c r="G330" i="1" s="1"/>
  <c r="F1805" i="1"/>
  <c r="G1805" i="1" s="1"/>
  <c r="F2060" i="1"/>
  <c r="G2060" i="1" s="1"/>
  <c r="F3537" i="1"/>
  <c r="G3537" i="1" s="1"/>
  <c r="F3777" i="1"/>
  <c r="G3777" i="1" s="1"/>
  <c r="F4993" i="1"/>
  <c r="G4993" i="1" s="1"/>
  <c r="F1617" i="1"/>
  <c r="G1617" i="1" s="1"/>
  <c r="F2348" i="1"/>
  <c r="G2348" i="1" s="1"/>
  <c r="F5265" i="1"/>
  <c r="G5265" i="1" s="1"/>
  <c r="F3105" i="1"/>
  <c r="G3105" i="1" s="1"/>
  <c r="F3837" i="1"/>
  <c r="G3837" i="1" s="1"/>
  <c r="F205" i="1"/>
  <c r="G205" i="1" s="1"/>
  <c r="F221" i="1"/>
  <c r="G221" i="1" s="1"/>
  <c r="F1454" i="1"/>
  <c r="G1454" i="1" s="1"/>
  <c r="F1694" i="1"/>
  <c r="G1694" i="1" s="1"/>
  <c r="F3169" i="1"/>
  <c r="G3169" i="1" s="1"/>
  <c r="F4137" i="1"/>
  <c r="G4137" i="1" s="1"/>
  <c r="F4361" i="1"/>
  <c r="G4361" i="1" s="1"/>
  <c r="F4621" i="1"/>
  <c r="G4621" i="1" s="1"/>
  <c r="F5073" i="1"/>
  <c r="G5073" i="1" s="1"/>
  <c r="F257" i="1"/>
  <c r="G257" i="1" s="1"/>
  <c r="F742" i="1"/>
  <c r="G742" i="1" s="1"/>
  <c r="F4653" i="1"/>
  <c r="G4653" i="1" s="1"/>
  <c r="F774" i="1"/>
  <c r="G774" i="1" s="1"/>
  <c r="F1756" i="1"/>
  <c r="G1756" i="1" s="1"/>
  <c r="F1986" i="1"/>
  <c r="G1986" i="1" s="1"/>
  <c r="F636" i="1"/>
  <c r="G636" i="1" s="1"/>
  <c r="F422" i="1"/>
  <c r="G422" i="1" s="1"/>
  <c r="F1921" i="1"/>
  <c r="G1921" i="1" s="1"/>
  <c r="F4589" i="1"/>
  <c r="G4589" i="1" s="1"/>
  <c r="F578" i="1"/>
  <c r="G578" i="1" s="1"/>
  <c r="F1534" i="1"/>
  <c r="G1534" i="1" s="1"/>
  <c r="F2521" i="1"/>
  <c r="G2521" i="1" s="1"/>
  <c r="F3018" i="1"/>
  <c r="G3018" i="1" s="1"/>
  <c r="F117" i="1"/>
  <c r="G117" i="1" s="1"/>
  <c r="F364" i="1"/>
  <c r="G364" i="1" s="1"/>
  <c r="F345" i="1"/>
  <c r="G345" i="1" s="1"/>
  <c r="F1100" i="1"/>
  <c r="G1100" i="1" s="1"/>
  <c r="F1329" i="1"/>
  <c r="G1329" i="1" s="1"/>
  <c r="F3025" i="1"/>
  <c r="G3025" i="1" s="1"/>
  <c r="F3761" i="1"/>
  <c r="G3761" i="1" s="1"/>
  <c r="F4269" i="1"/>
  <c r="G4269" i="1" s="1"/>
  <c r="F4977" i="1"/>
  <c r="G4977" i="1" s="1"/>
  <c r="F401" i="1"/>
  <c r="G401" i="1" s="1"/>
  <c r="F886" i="1"/>
  <c r="G886" i="1" s="1"/>
  <c r="F2346" i="1"/>
  <c r="G2346" i="1" s="1"/>
  <c r="F3073" i="1"/>
  <c r="G3073" i="1" s="1"/>
  <c r="F3786" i="1"/>
  <c r="G3786" i="1" s="1"/>
  <c r="F1388" i="1"/>
  <c r="G1388" i="1" s="1"/>
  <c r="F2129" i="1"/>
  <c r="G2129" i="1" s="1"/>
  <c r="F3829" i="1"/>
  <c r="G3829" i="1" s="1"/>
  <c r="F193" i="1"/>
  <c r="G193" i="1" s="1"/>
  <c r="F2396" i="1"/>
  <c r="G2396" i="1" s="1"/>
  <c r="F3357" i="1"/>
  <c r="G3357" i="1" s="1"/>
  <c r="F4093" i="1"/>
  <c r="G4093" i="1" s="1"/>
  <c r="F2174" i="1"/>
  <c r="G2174" i="1" s="1"/>
  <c r="F3164" i="1"/>
  <c r="G3164" i="1" s="1"/>
  <c r="F3172" i="1"/>
  <c r="G3172" i="1" s="1"/>
  <c r="F3653" i="1"/>
  <c r="G3653" i="1" s="1"/>
  <c r="F3893" i="1"/>
  <c r="G3893" i="1" s="1"/>
  <c r="F4613" i="1"/>
  <c r="G4613" i="1" s="1"/>
  <c r="F1274" i="1"/>
  <c r="G1274" i="1" s="1"/>
  <c r="F3225" i="1"/>
  <c r="G3225" i="1" s="1"/>
  <c r="F5154" i="1"/>
  <c r="G5154" i="1" s="1"/>
  <c r="F156" i="1"/>
  <c r="G156" i="1" s="1"/>
  <c r="F1134" i="1"/>
  <c r="G1134" i="1" s="1"/>
  <c r="F1109" i="1"/>
  <c r="G1109" i="1" s="1"/>
  <c r="F1849" i="1"/>
  <c r="G1849" i="1" s="1"/>
  <c r="F5026" i="1"/>
  <c r="G5026" i="1" s="1"/>
  <c r="F666" i="1"/>
  <c r="G666" i="1" s="1"/>
  <c r="F2369" i="1"/>
  <c r="G2369" i="1" s="1"/>
  <c r="F2378" i="1"/>
  <c r="G2378" i="1" s="1"/>
  <c r="F693" i="1"/>
  <c r="G693" i="1" s="1"/>
  <c r="F1413" i="1"/>
  <c r="G1413" i="1" s="1"/>
  <c r="F3604" i="1"/>
  <c r="G3604" i="1" s="1"/>
  <c r="F4338" i="1"/>
  <c r="G4338" i="1" s="1"/>
  <c r="F1486" i="1"/>
  <c r="G1486" i="1" s="1"/>
  <c r="F2220" i="1"/>
  <c r="G2220" i="1" s="1"/>
  <c r="F2457" i="1"/>
  <c r="G2457" i="1" s="1"/>
  <c r="F3425" i="1"/>
  <c r="G3425" i="1" s="1"/>
  <c r="F3445" i="1"/>
  <c r="G3445" i="1" s="1"/>
  <c r="F3665" i="1"/>
  <c r="G3665" i="1" s="1"/>
  <c r="F3921" i="1"/>
  <c r="G3921" i="1" s="1"/>
  <c r="F4393" i="1"/>
  <c r="G4393" i="1" s="1"/>
  <c r="F4645" i="1"/>
  <c r="G4645" i="1" s="1"/>
  <c r="F310" i="1"/>
  <c r="G310" i="1" s="1"/>
  <c r="F441" i="1"/>
  <c r="G441" i="1" s="1"/>
  <c r="F84" i="1"/>
  <c r="G84" i="1" s="1"/>
  <c r="F82" i="1"/>
  <c r="G82" i="1" s="1"/>
  <c r="F324" i="1"/>
  <c r="G324" i="1" s="1"/>
  <c r="F314" i="1"/>
  <c r="G314" i="1" s="1"/>
  <c r="F570" i="1"/>
  <c r="G570" i="1" s="1"/>
  <c r="F1532" i="1"/>
  <c r="G1532" i="1" s="1"/>
  <c r="F1557" i="1"/>
  <c r="G1557" i="1" s="1"/>
  <c r="F1797" i="1"/>
  <c r="G1797" i="1" s="1"/>
  <c r="F3250" i="1"/>
  <c r="G3250" i="1" s="1"/>
  <c r="F4954" i="1"/>
  <c r="G4954" i="1" s="1"/>
  <c r="F5210" i="1"/>
  <c r="G5210" i="1" s="1"/>
  <c r="F593" i="1"/>
  <c r="G593" i="1" s="1"/>
  <c r="F1102" i="1"/>
  <c r="G1102" i="1" s="1"/>
  <c r="F1318" i="1"/>
  <c r="G1318" i="1" s="1"/>
  <c r="F1833" i="1"/>
  <c r="G1833" i="1" s="1"/>
  <c r="F1804" i="1"/>
  <c r="G1804" i="1" s="1"/>
  <c r="F3513" i="1"/>
  <c r="G3513" i="1" s="1"/>
  <c r="F3753" i="1"/>
  <c r="G3753" i="1" s="1"/>
  <c r="F4261" i="1"/>
  <c r="G4261" i="1" s="1"/>
  <c r="F397" i="1"/>
  <c r="G397" i="1" s="1"/>
  <c r="F393" i="1"/>
  <c r="G393" i="1" s="1"/>
  <c r="F889" i="1"/>
  <c r="G889" i="1" s="1"/>
  <c r="F1613" i="1"/>
  <c r="G1613" i="1" s="1"/>
  <c r="F2321" i="1"/>
  <c r="G2321" i="1" s="1"/>
  <c r="F2338" i="1"/>
  <c r="G2338" i="1" s="1"/>
  <c r="F3785" i="1"/>
  <c r="G3785" i="1" s="1"/>
  <c r="F3809" i="1"/>
  <c r="G3809" i="1" s="1"/>
  <c r="F4521" i="1"/>
  <c r="G4521" i="1" s="1"/>
  <c r="F4513" i="1"/>
  <c r="G4513" i="1" s="1"/>
  <c r="F4533" i="1"/>
  <c r="G4533" i="1" s="1"/>
  <c r="F162" i="1"/>
  <c r="G162" i="1" s="1"/>
  <c r="F897" i="1"/>
  <c r="G897" i="1" s="1"/>
  <c r="F1405" i="1"/>
  <c r="G1405" i="1" s="1"/>
  <c r="F1402" i="1"/>
  <c r="G1402" i="1" s="1"/>
  <c r="F2137" i="1"/>
  <c r="G2137" i="1" s="1"/>
  <c r="F2110" i="1"/>
  <c r="G2110" i="1" s="1"/>
  <c r="F2138" i="1"/>
  <c r="G2138" i="1" s="1"/>
  <c r="F4549" i="1"/>
  <c r="G4549" i="1" s="1"/>
  <c r="F218" i="1"/>
  <c r="G218" i="1" s="1"/>
  <c r="F1190" i="1"/>
  <c r="G1190" i="1" s="1"/>
  <c r="F1654" i="1"/>
  <c r="G1654" i="1" s="1"/>
  <c r="F1653" i="1"/>
  <c r="G1653" i="1" s="1"/>
  <c r="F3380" i="1"/>
  <c r="G3380" i="1" s="1"/>
  <c r="F5330" i="1"/>
  <c r="G5330" i="1" s="1"/>
  <c r="F929" i="1"/>
  <c r="G929" i="1" s="1"/>
  <c r="F1918" i="1"/>
  <c r="G1918" i="1" s="1"/>
  <c r="F4601" i="1"/>
  <c r="G4601" i="1" s="1"/>
  <c r="F1813" i="1"/>
  <c r="G1813" i="1" s="1"/>
  <c r="F4609" i="1"/>
  <c r="G4609" i="1" s="1"/>
  <c r="F745" i="1"/>
  <c r="G745" i="1" s="1"/>
  <c r="F2932" i="1"/>
  <c r="G2932" i="1" s="1"/>
  <c r="F1762" i="1"/>
  <c r="G1762" i="1" s="1"/>
  <c r="F1630" i="1"/>
  <c r="G1630" i="1" s="1"/>
  <c r="F461" i="1"/>
  <c r="G461" i="1" s="1"/>
  <c r="F4597" i="1"/>
  <c r="G4597" i="1" s="1"/>
  <c r="F98" i="1"/>
  <c r="G98" i="1" s="1"/>
  <c r="F332" i="1"/>
  <c r="G332" i="1" s="1"/>
  <c r="F3481" i="1"/>
  <c r="G3481" i="1" s="1"/>
  <c r="F125" i="1"/>
  <c r="G125" i="1" s="1"/>
  <c r="F1566" i="1"/>
  <c r="G1566" i="1" s="1"/>
  <c r="F4025" i="1"/>
  <c r="G4025" i="1" s="1"/>
  <c r="F4250" i="1"/>
  <c r="G4250" i="1" s="1"/>
  <c r="F4505" i="1"/>
  <c r="G4505" i="1" s="1"/>
  <c r="F4482" i="1"/>
  <c r="G4482" i="1" s="1"/>
  <c r="F4970" i="1"/>
  <c r="G4970" i="1" s="1"/>
  <c r="F3794" i="1"/>
  <c r="G3794" i="1" s="1"/>
  <c r="F4514" i="1"/>
  <c r="G4514" i="1" s="1"/>
  <c r="F3106" i="1"/>
  <c r="G3106" i="1" s="1"/>
  <c r="F201" i="1"/>
  <c r="G201" i="1" s="1"/>
  <c r="F2169" i="1"/>
  <c r="G2169" i="1" s="1"/>
  <c r="F2425" i="1"/>
  <c r="G2425" i="1" s="1"/>
  <c r="F3401" i="1"/>
  <c r="G3401" i="1" s="1"/>
  <c r="F3900" i="1"/>
  <c r="G3900" i="1" s="1"/>
  <c r="F3901" i="1"/>
  <c r="G3901" i="1" s="1"/>
  <c r="F4129" i="1"/>
  <c r="G4129" i="1" s="1"/>
  <c r="F4381" i="1"/>
  <c r="G4381" i="1" s="1"/>
  <c r="F777" i="1"/>
  <c r="G777" i="1" s="1"/>
  <c r="F3466" i="1"/>
  <c r="G3466" i="1" s="1"/>
  <c r="F4052" i="1"/>
  <c r="G4052" i="1" s="1"/>
  <c r="F412" i="1"/>
  <c r="G412" i="1" s="1"/>
  <c r="F3573" i="1"/>
  <c r="G3573" i="1" s="1"/>
  <c r="F90" i="1"/>
  <c r="G90" i="1" s="1"/>
  <c r="F322" i="1"/>
  <c r="G322" i="1" s="1"/>
  <c r="F1553" i="1"/>
  <c r="G1553" i="1" s="1"/>
  <c r="F1802" i="1"/>
  <c r="G1802" i="1" s="1"/>
  <c r="F2290" i="1"/>
  <c r="G2290" i="1" s="1"/>
  <c r="F2522" i="1"/>
  <c r="G2522" i="1" s="1"/>
  <c r="F3724" i="1"/>
  <c r="G3724" i="1" s="1"/>
  <c r="F105" i="1"/>
  <c r="G105" i="1" s="1"/>
  <c r="F1812" i="1"/>
  <c r="G1812" i="1" s="1"/>
  <c r="F3521" i="1"/>
  <c r="G3521" i="1" s="1"/>
  <c r="F4242" i="1"/>
  <c r="G4242" i="1" s="1"/>
  <c r="F4489" i="1"/>
  <c r="G4489" i="1" s="1"/>
  <c r="F4969" i="1"/>
  <c r="G4969" i="1" s="1"/>
  <c r="F868" i="1"/>
  <c r="G868" i="1" s="1"/>
  <c r="F1596" i="1"/>
  <c r="G1596" i="1" s="1"/>
  <c r="F4529" i="1"/>
  <c r="G4529" i="1" s="1"/>
  <c r="F4541" i="1"/>
  <c r="G4541" i="1" s="1"/>
  <c r="F5249" i="1"/>
  <c r="G5249" i="1" s="1"/>
  <c r="F2116" i="1"/>
  <c r="G2116" i="1" s="1"/>
  <c r="F2121" i="1"/>
  <c r="G2121" i="1" s="1"/>
  <c r="F1660" i="1"/>
  <c r="G1660" i="1" s="1"/>
  <c r="F2401" i="1"/>
  <c r="G2401" i="1" s="1"/>
  <c r="F4116" i="1"/>
  <c r="G4116" i="1" s="1"/>
  <c r="F236" i="1"/>
  <c r="G236" i="1" s="1"/>
  <c r="F250" i="1"/>
  <c r="G250" i="1" s="1"/>
  <c r="F482" i="1"/>
  <c r="G482" i="1" s="1"/>
  <c r="F1945" i="1"/>
  <c r="G1945" i="1" s="1"/>
  <c r="F4373" i="1"/>
  <c r="G4373" i="1" s="1"/>
  <c r="F30" i="1"/>
  <c r="G30" i="1" s="1"/>
  <c r="F1277" i="1"/>
  <c r="G1277" i="1" s="1"/>
  <c r="F2237" i="1"/>
  <c r="G2237" i="1" s="1"/>
  <c r="F3706" i="1"/>
  <c r="G3706" i="1" s="1"/>
  <c r="F4674" i="1"/>
  <c r="G4674" i="1" s="1"/>
  <c r="F1116" i="1"/>
  <c r="G1116" i="1" s="1"/>
  <c r="F1106" i="1"/>
  <c r="G1106" i="1" s="1"/>
  <c r="F3322" i="1"/>
  <c r="G3322" i="1" s="1"/>
  <c r="F3340" i="1"/>
  <c r="G3340" i="1" s="1"/>
  <c r="F4805" i="1"/>
  <c r="G4805" i="1" s="1"/>
  <c r="F690" i="1"/>
  <c r="G690" i="1" s="1"/>
  <c r="F1409" i="1"/>
  <c r="G1409" i="1" s="1"/>
  <c r="F1410" i="1"/>
  <c r="G1410" i="1" s="1"/>
  <c r="F3612" i="1"/>
  <c r="G3612" i="1" s="1"/>
  <c r="F3618" i="1"/>
  <c r="G3618" i="1" s="1"/>
  <c r="F5081" i="1"/>
  <c r="G5081" i="1" s="1"/>
  <c r="F253" i="1"/>
  <c r="G253" i="1" s="1"/>
  <c r="F741" i="1"/>
  <c r="G741" i="1" s="1"/>
  <c r="F1737" i="1"/>
  <c r="G1737" i="1" s="1"/>
  <c r="F1961" i="1"/>
  <c r="G1961" i="1" s="1"/>
  <c r="F3194" i="1"/>
  <c r="G3194" i="1" s="1"/>
  <c r="F4165" i="1"/>
  <c r="G4165" i="1" s="1"/>
  <c r="F534" i="1"/>
  <c r="G534" i="1" s="1"/>
  <c r="F794" i="1"/>
  <c r="G794" i="1" s="1"/>
  <c r="F1749" i="1"/>
  <c r="G1749" i="1" s="1"/>
  <c r="F1746" i="1"/>
  <c r="G1746" i="1" s="1"/>
  <c r="F3473" i="1"/>
  <c r="G3473" i="1" s="1"/>
  <c r="F3458" i="1"/>
  <c r="G3458" i="1" s="1"/>
  <c r="F3945" i="1"/>
  <c r="G3945" i="1" s="1"/>
  <c r="F3937" i="1"/>
  <c r="G3937" i="1" s="1"/>
  <c r="F4425" i="1"/>
  <c r="G4425" i="1" s="1"/>
  <c r="F630" i="1"/>
  <c r="G630" i="1" s="1"/>
  <c r="F637" i="1"/>
  <c r="G637" i="1" s="1"/>
  <c r="F634" i="1"/>
  <c r="G634" i="1" s="1"/>
  <c r="F1362" i="1"/>
  <c r="G1362" i="1" s="1"/>
  <c r="F2085" i="1"/>
  <c r="G2085" i="1" s="1"/>
  <c r="F3562" i="1"/>
  <c r="G3562" i="1" s="1"/>
  <c r="F445" i="1"/>
  <c r="G445" i="1" s="1"/>
  <c r="F926" i="1"/>
  <c r="G926" i="1" s="1"/>
  <c r="F933" i="1"/>
  <c r="G933" i="1" s="1"/>
  <c r="F3852" i="1"/>
  <c r="G3852" i="1" s="1"/>
  <c r="F4581" i="1"/>
  <c r="G4581" i="1" s="1"/>
  <c r="F1314" i="1"/>
  <c r="G1314" i="1" s="1"/>
  <c r="F1542" i="1"/>
  <c r="G1542" i="1" s="1"/>
  <c r="F1794" i="1"/>
  <c r="G1794" i="1" s="1"/>
  <c r="F2034" i="1"/>
  <c r="G2034" i="1" s="1"/>
  <c r="F2282" i="1"/>
  <c r="G2282" i="1" s="1"/>
  <c r="F2517" i="1"/>
  <c r="G2517" i="1" s="1"/>
  <c r="F3260" i="1"/>
  <c r="G3260" i="1" s="1"/>
  <c r="F3236" i="1"/>
  <c r="G3236" i="1" s="1"/>
  <c r="F4234" i="1"/>
  <c r="G4234" i="1" s="1"/>
  <c r="F109" i="1"/>
  <c r="G109" i="1" s="1"/>
  <c r="F370" i="1"/>
  <c r="G370" i="1" s="1"/>
  <c r="F1817" i="1"/>
  <c r="G1817" i="1" s="1"/>
  <c r="F2065" i="1"/>
  <c r="G2065" i="1" s="1"/>
  <c r="F2313" i="1"/>
  <c r="G2313" i="1" s="1"/>
  <c r="F3516" i="1"/>
  <c r="G3516" i="1" s="1"/>
  <c r="F3533" i="1"/>
  <c r="G3533" i="1" s="1"/>
  <c r="F3772" i="1"/>
  <c r="G3772" i="1" s="1"/>
  <c r="F4249" i="1"/>
  <c r="G4249" i="1" s="1"/>
  <c r="F4741" i="1"/>
  <c r="G4741" i="1" s="1"/>
  <c r="F242" i="1"/>
  <c r="G242" i="1" s="1"/>
  <c r="F474" i="1"/>
  <c r="G474" i="1" s="1"/>
  <c r="F718" i="1"/>
  <c r="G718" i="1" s="1"/>
  <c r="F974" i="1"/>
  <c r="G974" i="1" s="1"/>
  <c r="F969" i="1"/>
  <c r="G969" i="1" s="1"/>
  <c r="F1198" i="1"/>
  <c r="G1198" i="1" s="1"/>
  <c r="F1444" i="1"/>
  <c r="G1444" i="1" s="1"/>
  <c r="F1708" i="1"/>
  <c r="G1708" i="1" s="1"/>
  <c r="F1954" i="1"/>
  <c r="G1954" i="1" s="1"/>
  <c r="F2197" i="1"/>
  <c r="G2197" i="1" s="1"/>
  <c r="F2194" i="1"/>
  <c r="G2194" i="1" s="1"/>
  <c r="F2442" i="1"/>
  <c r="G2442" i="1" s="1"/>
  <c r="F3397" i="1"/>
  <c r="G3397" i="1" s="1"/>
  <c r="F3645" i="1"/>
  <c r="G3645" i="1" s="1"/>
  <c r="F4140" i="1"/>
  <c r="G4140" i="1" s="1"/>
  <c r="F4365" i="1"/>
  <c r="G4365" i="1" s="1"/>
  <c r="F4605" i="1"/>
  <c r="G4605" i="1" s="1"/>
  <c r="F37" i="1"/>
  <c r="G37" i="1" s="1"/>
  <c r="F1270" i="1"/>
  <c r="G1270" i="1" s="1"/>
  <c r="F1269" i="1"/>
  <c r="G1269" i="1" s="1"/>
  <c r="F1266" i="1"/>
  <c r="G1266" i="1" s="1"/>
  <c r="F2241" i="1"/>
  <c r="G2241" i="1" s="1"/>
  <c r="F3234" i="1"/>
  <c r="G3234" i="1" s="1"/>
  <c r="F3226" i="1"/>
  <c r="G3226" i="1" s="1"/>
  <c r="F3713" i="1"/>
  <c r="G3713" i="1" s="1"/>
  <c r="F3698" i="1"/>
  <c r="G3698" i="1" s="1"/>
  <c r="F4205" i="1"/>
  <c r="G4205" i="1" s="1"/>
  <c r="F4689" i="1"/>
  <c r="G4689" i="1" s="1"/>
  <c r="F4666" i="1"/>
  <c r="G4666" i="1" s="1"/>
  <c r="F4693" i="1"/>
  <c r="G4693" i="1" s="1"/>
  <c r="F5169" i="1"/>
  <c r="G5169" i="1" s="1"/>
  <c r="F154" i="1"/>
  <c r="G154" i="1" s="1"/>
  <c r="F1108" i="1"/>
  <c r="G1108" i="1" s="1"/>
  <c r="F3314" i="1"/>
  <c r="G3314" i="1" s="1"/>
  <c r="F661" i="1"/>
  <c r="G661" i="1" s="1"/>
  <c r="F658" i="1"/>
  <c r="G658" i="1" s="1"/>
  <c r="F1893" i="1"/>
  <c r="G1893" i="1" s="1"/>
  <c r="F1890" i="1"/>
  <c r="G1890" i="1" s="1"/>
  <c r="F2364" i="1"/>
  <c r="G2364" i="1" s="1"/>
  <c r="F2373" i="1"/>
  <c r="G2373" i="1" s="1"/>
  <c r="F2370" i="1"/>
  <c r="G2370" i="1" s="1"/>
  <c r="F4074" i="1"/>
  <c r="G4074" i="1" s="1"/>
  <c r="F4809" i="1"/>
  <c r="G4809" i="1" s="1"/>
  <c r="F4797" i="1"/>
  <c r="G4797" i="1" s="1"/>
  <c r="F681" i="1"/>
  <c r="G681" i="1" s="1"/>
  <c r="F685" i="1"/>
  <c r="G685" i="1" s="1"/>
  <c r="F682" i="1"/>
  <c r="G682" i="1" s="1"/>
  <c r="F1438" i="1"/>
  <c r="G1438" i="1" s="1"/>
  <c r="F2153" i="1"/>
  <c r="G2153" i="1" s="1"/>
  <c r="F2161" i="1"/>
  <c r="G2161" i="1" s="1"/>
  <c r="F3628" i="1"/>
  <c r="G3628" i="1" s="1"/>
  <c r="F3610" i="1"/>
  <c r="G3610" i="1" s="1"/>
  <c r="F4345" i="1"/>
  <c r="G4345" i="1" s="1"/>
  <c r="F4353" i="1"/>
  <c r="G4353" i="1" s="1"/>
  <c r="F4357" i="1"/>
  <c r="G4357" i="1" s="1"/>
  <c r="F5065" i="1"/>
  <c r="G5065" i="1" s="1"/>
  <c r="F278" i="1"/>
  <c r="G278" i="1" s="1"/>
  <c r="F274" i="1"/>
  <c r="G274" i="1" s="1"/>
  <c r="F518" i="1"/>
  <c r="G518" i="1" s="1"/>
  <c r="F514" i="1"/>
  <c r="G514" i="1" s="1"/>
  <c r="F764" i="1"/>
  <c r="G764" i="1" s="1"/>
  <c r="F769" i="1"/>
  <c r="G769" i="1" s="1"/>
  <c r="F1246" i="1"/>
  <c r="G1246" i="1" s="1"/>
  <c r="F1489" i="1"/>
  <c r="G1489" i="1" s="1"/>
  <c r="F1732" i="1"/>
  <c r="G1732" i="1" s="1"/>
  <c r="F1734" i="1"/>
  <c r="G1734" i="1" s="1"/>
  <c r="F1726" i="1"/>
  <c r="G1726" i="1" s="1"/>
  <c r="F1964" i="1"/>
  <c r="G1964" i="1" s="1"/>
  <c r="F2217" i="1"/>
  <c r="G2217" i="1" s="1"/>
  <c r="F2212" i="1"/>
  <c r="G2212" i="1" s="1"/>
  <c r="F2956" i="1"/>
  <c r="G2956" i="1" s="1"/>
  <c r="F2937" i="1"/>
  <c r="G2937" i="1" s="1"/>
  <c r="F2957" i="1"/>
  <c r="G2957" i="1" s="1"/>
  <c r="F3197" i="1"/>
  <c r="G3197" i="1" s="1"/>
  <c r="F3417" i="1"/>
  <c r="G3417" i="1" s="1"/>
  <c r="F3673" i="1"/>
  <c r="G3673" i="1" s="1"/>
  <c r="F3913" i="1"/>
  <c r="G3913" i="1" s="1"/>
  <c r="F3905" i="1"/>
  <c r="G3905" i="1" s="1"/>
  <c r="F4157" i="1"/>
  <c r="G4157" i="1" s="1"/>
  <c r="F4405" i="1"/>
  <c r="G4405" i="1" s="1"/>
  <c r="F4637" i="1"/>
  <c r="G4637" i="1" s="1"/>
  <c r="F532" i="1"/>
  <c r="G532" i="1" s="1"/>
  <c r="F526" i="1"/>
  <c r="G526" i="1" s="1"/>
  <c r="F786" i="1"/>
  <c r="G786" i="1" s="1"/>
  <c r="F1038" i="1"/>
  <c r="G1038" i="1" s="1"/>
  <c r="F1029" i="1"/>
  <c r="G1029" i="1" s="1"/>
  <c r="F1034" i="1"/>
  <c r="G1034" i="1" s="1"/>
  <c r="F1526" i="1"/>
  <c r="G1526" i="1" s="1"/>
  <c r="F1509" i="1"/>
  <c r="G1509" i="1" s="1"/>
  <c r="F1996" i="1"/>
  <c r="G1996" i="1" s="1"/>
  <c r="F2489" i="1"/>
  <c r="G2489" i="1" s="1"/>
  <c r="F2977" i="1"/>
  <c r="G2977" i="1" s="1"/>
  <c r="F2978" i="1"/>
  <c r="G2978" i="1" s="1"/>
  <c r="F3457" i="1"/>
  <c r="G3457" i="1" s="1"/>
  <c r="F3450" i="1"/>
  <c r="G3450" i="1" s="1"/>
  <c r="F3964" i="1"/>
  <c r="G3964" i="1" s="1"/>
  <c r="F628" i="1"/>
  <c r="G628" i="1" s="1"/>
  <c r="F626" i="1"/>
  <c r="G626" i="1" s="1"/>
  <c r="F1369" i="1"/>
  <c r="G1369" i="1" s="1"/>
  <c r="F1365" i="1"/>
  <c r="G1365" i="1" s="1"/>
  <c r="F1354" i="1"/>
  <c r="G1354" i="1" s="1"/>
  <c r="F3554" i="1"/>
  <c r="G3554" i="1" s="1"/>
  <c r="F4042" i="1"/>
  <c r="G4042" i="1" s="1"/>
  <c r="F4770" i="1"/>
  <c r="G4770" i="1" s="1"/>
  <c r="F1637" i="1"/>
  <c r="G1637" i="1" s="1"/>
  <c r="F1634" i="1"/>
  <c r="G1634" i="1" s="1"/>
  <c r="F3572" i="1"/>
  <c r="G3572" i="1" s="1"/>
  <c r="F437" i="1"/>
  <c r="G437" i="1" s="1"/>
  <c r="F433" i="1"/>
  <c r="G433" i="1" s="1"/>
  <c r="F945" i="1"/>
  <c r="G945" i="1" s="1"/>
  <c r="F925" i="1"/>
  <c r="G925" i="1" s="1"/>
  <c r="F922" i="1"/>
  <c r="G922" i="1" s="1"/>
  <c r="F1924" i="1"/>
  <c r="G1924" i="1" s="1"/>
  <c r="F1901" i="1"/>
  <c r="G1901" i="1" s="1"/>
  <c r="F1898" i="1"/>
  <c r="G1898" i="1" s="1"/>
  <c r="F3140" i="1"/>
  <c r="G3140" i="1" s="1"/>
  <c r="F3845" i="1"/>
  <c r="G3845" i="1" s="1"/>
  <c r="F4573" i="1"/>
  <c r="G4573" i="1" s="1"/>
  <c r="F70" i="1"/>
  <c r="G70" i="1" s="1"/>
  <c r="F74" i="1"/>
  <c r="G74" i="1" s="1"/>
  <c r="F337" i="1"/>
  <c r="G337" i="1" s="1"/>
  <c r="F556" i="1"/>
  <c r="G556" i="1" s="1"/>
  <c r="F562" i="1"/>
  <c r="G562" i="1" s="1"/>
  <c r="F825" i="1"/>
  <c r="G825" i="1" s="1"/>
  <c r="F822" i="1"/>
  <c r="G822" i="1" s="1"/>
  <c r="F829" i="1"/>
  <c r="G829" i="1" s="1"/>
  <c r="F1065" i="1"/>
  <c r="G1065" i="1" s="1"/>
  <c r="F1286" i="1"/>
  <c r="G1286" i="1" s="1"/>
  <c r="F1309" i="1"/>
  <c r="G1309" i="1" s="1"/>
  <c r="F1306" i="1"/>
  <c r="G1306" i="1" s="1"/>
  <c r="F1550" i="1"/>
  <c r="G1550" i="1" s="1"/>
  <c r="F1549" i="1"/>
  <c r="G1549" i="1" s="1"/>
  <c r="F1546" i="1"/>
  <c r="G1546" i="1" s="1"/>
  <c r="F1793" i="1"/>
  <c r="G1793" i="1" s="1"/>
  <c r="F1789" i="1"/>
  <c r="G1789" i="1" s="1"/>
  <c r="F1786" i="1"/>
  <c r="G1786" i="1" s="1"/>
  <c r="F2036" i="1"/>
  <c r="G2036" i="1" s="1"/>
  <c r="F2029" i="1"/>
  <c r="G2029" i="1" s="1"/>
  <c r="F2026" i="1"/>
  <c r="G2026" i="1" s="1"/>
  <c r="F2273" i="1"/>
  <c r="G2273" i="1" s="1"/>
  <c r="F2274" i="1"/>
  <c r="G2274" i="1" s="1"/>
  <c r="F2516" i="1"/>
  <c r="G2516" i="1" s="1"/>
  <c r="F2509" i="1"/>
  <c r="G2509" i="1" s="1"/>
  <c r="F2506" i="1"/>
  <c r="G2506" i="1" s="1"/>
  <c r="F3009" i="1"/>
  <c r="G3009" i="1" s="1"/>
  <c r="F3012" i="1"/>
  <c r="G3012" i="1" s="1"/>
  <c r="F3258" i="1"/>
  <c r="G3258" i="1" s="1"/>
  <c r="F3241" i="1"/>
  <c r="G3241" i="1" s="1"/>
  <c r="F3492" i="1"/>
  <c r="G3492" i="1" s="1"/>
  <c r="F3506" i="1"/>
  <c r="G3506" i="1" s="1"/>
  <c r="F3994" i="1"/>
  <c r="G3994" i="1" s="1"/>
  <c r="F4226" i="1"/>
  <c r="G4226" i="1" s="1"/>
  <c r="F4474" i="1"/>
  <c r="G4474" i="1" s="1"/>
  <c r="F4961" i="1"/>
  <c r="G4961" i="1" s="1"/>
  <c r="F4946" i="1"/>
  <c r="G4946" i="1" s="1"/>
  <c r="F5202" i="1"/>
  <c r="G5202" i="1" s="1"/>
  <c r="F101" i="1"/>
  <c r="G101" i="1" s="1"/>
  <c r="F362" i="1"/>
  <c r="G362" i="1" s="1"/>
  <c r="F598" i="1"/>
  <c r="G598" i="1" s="1"/>
  <c r="F590" i="1"/>
  <c r="G590" i="1" s="1"/>
  <c r="F1092" i="1"/>
  <c r="G1092" i="1" s="1"/>
  <c r="F1097" i="1"/>
  <c r="G1097" i="1" s="1"/>
  <c r="F1321" i="1"/>
  <c r="G1321" i="1" s="1"/>
  <c r="F1342" i="1"/>
  <c r="G1342" i="1" s="1"/>
  <c r="F1582" i="1"/>
  <c r="G1582" i="1" s="1"/>
  <c r="F1580" i="1"/>
  <c r="G1580" i="1" s="1"/>
  <c r="F1572" i="1"/>
  <c r="G1572" i="1" s="1"/>
  <c r="F1828" i="1"/>
  <c r="G1828" i="1" s="1"/>
  <c r="F2054" i="1"/>
  <c r="G2054" i="1" s="1"/>
  <c r="F2057" i="1"/>
  <c r="G2057" i="1" s="1"/>
  <c r="F2310" i="1"/>
  <c r="G2310" i="1" s="1"/>
  <c r="F2302" i="1"/>
  <c r="G2302" i="1" s="1"/>
  <c r="F3028" i="1"/>
  <c r="G3028" i="1" s="1"/>
  <c r="F3292" i="1"/>
  <c r="G3292" i="1" s="1"/>
  <c r="F3266" i="1"/>
  <c r="G3266" i="1" s="1"/>
  <c r="F3532" i="1"/>
  <c r="G3532" i="1" s="1"/>
  <c r="F3525" i="1"/>
  <c r="G3525" i="1" s="1"/>
  <c r="F3765" i="1"/>
  <c r="G3765" i="1" s="1"/>
  <c r="F4253" i="1"/>
  <c r="G4253" i="1" s="1"/>
  <c r="F4485" i="1"/>
  <c r="G4485" i="1" s="1"/>
  <c r="F4733" i="1"/>
  <c r="G4733" i="1" s="1"/>
  <c r="F5242" i="1"/>
  <c r="G5242" i="1" s="1"/>
  <c r="F389" i="1"/>
  <c r="G389" i="1" s="1"/>
  <c r="F385" i="1"/>
  <c r="G385" i="1" s="1"/>
  <c r="F860" i="1"/>
  <c r="G860" i="1" s="1"/>
  <c r="F877" i="1"/>
  <c r="G877" i="1" s="1"/>
  <c r="F874" i="1"/>
  <c r="G874" i="1" s="1"/>
  <c r="F1593" i="1"/>
  <c r="G1593" i="1" s="1"/>
  <c r="F1605" i="1"/>
  <c r="G1605" i="1" s="1"/>
  <c r="F1602" i="1"/>
  <c r="G1602" i="1" s="1"/>
  <c r="F2333" i="1"/>
  <c r="G2333" i="1" s="1"/>
  <c r="F2330" i="1"/>
  <c r="G2330" i="1" s="1"/>
  <c r="F3060" i="1"/>
  <c r="G3060" i="1" s="1"/>
  <c r="F3076" i="1"/>
  <c r="G3076" i="1" s="1"/>
  <c r="F3061" i="1"/>
  <c r="G3061" i="1" s="1"/>
  <c r="F3788" i="1"/>
  <c r="G3788" i="1" s="1"/>
  <c r="F3793" i="1"/>
  <c r="G3793" i="1" s="1"/>
  <c r="F4525" i="1"/>
  <c r="G4525" i="1" s="1"/>
  <c r="F180" i="1"/>
  <c r="G180" i="1" s="1"/>
  <c r="F189" i="1"/>
  <c r="G189" i="1" s="1"/>
  <c r="F900" i="1"/>
  <c r="G900" i="1" s="1"/>
  <c r="F917" i="1"/>
  <c r="G917" i="1" s="1"/>
  <c r="F914" i="1"/>
  <c r="G914" i="1" s="1"/>
  <c r="F1390" i="1"/>
  <c r="G1390" i="1" s="1"/>
  <c r="F1397" i="1"/>
  <c r="G1397" i="1" s="1"/>
  <c r="F1394" i="1"/>
  <c r="G1394" i="1" s="1"/>
  <c r="F2133" i="1"/>
  <c r="G2133" i="1" s="1"/>
  <c r="F2130" i="1"/>
  <c r="G2130" i="1" s="1"/>
  <c r="F3084" i="1"/>
  <c r="G3084" i="1" s="1"/>
  <c r="F3108" i="1"/>
  <c r="G3108" i="1" s="1"/>
  <c r="F5298" i="1"/>
  <c r="G5298" i="1" s="1"/>
  <c r="F214" i="1"/>
  <c r="G214" i="1" s="1"/>
  <c r="F210" i="1"/>
  <c r="G210" i="1" s="1"/>
  <c r="F1174" i="1"/>
  <c r="G1174" i="1" s="1"/>
  <c r="F1182" i="1"/>
  <c r="G1182" i="1" s="1"/>
  <c r="F1657" i="1"/>
  <c r="G1657" i="1" s="1"/>
  <c r="F3356" i="1"/>
  <c r="G3356" i="1" s="1"/>
  <c r="F3364" i="1"/>
  <c r="G3364" i="1" s="1"/>
  <c r="F3378" i="1"/>
  <c r="G3378" i="1" s="1"/>
  <c r="F4092" i="1"/>
  <c r="G4092" i="1" s="1"/>
  <c r="F4114" i="1"/>
  <c r="G4114" i="1" s="1"/>
  <c r="F4834" i="1"/>
  <c r="G4834" i="1" s="1"/>
  <c r="F4578" i="1"/>
  <c r="G4578" i="1" s="1"/>
  <c r="F1810" i="1"/>
  <c r="G1810" i="1" s="1"/>
  <c r="F4490" i="1"/>
  <c r="G4490" i="1" s="1"/>
  <c r="F4522" i="1"/>
  <c r="G4522" i="1" s="1"/>
  <c r="F2405" i="1"/>
  <c r="G2405" i="1" s="1"/>
  <c r="F149" i="1"/>
  <c r="G149" i="1" s="1"/>
  <c r="F269" i="1"/>
  <c r="G269" i="1" s="1"/>
  <c r="F3177" i="1"/>
  <c r="G3177" i="1" s="1"/>
  <c r="F4889" i="1"/>
  <c r="G4889" i="1" s="1"/>
  <c r="F5369" i="1"/>
  <c r="G5369" i="1" s="1"/>
  <c r="F3141" i="1"/>
  <c r="G3141" i="1" s="1"/>
  <c r="F2524" i="1"/>
  <c r="G2524" i="1" s="1"/>
  <c r="F2530" i="1"/>
  <c r="G2530" i="1" s="1"/>
  <c r="F3980" i="1"/>
  <c r="G3980" i="1" s="1"/>
  <c r="F7" i="7"/>
  <c r="G7" i="7" s="1"/>
  <c r="F13" i="1" s="1"/>
  <c r="G13" i="1" s="1"/>
  <c r="F15" i="7"/>
  <c r="G15" i="7" s="1"/>
  <c r="F21" i="1" s="1"/>
  <c r="G21" i="1" s="1"/>
  <c r="F8" i="7"/>
  <c r="G8" i="7" s="1"/>
  <c r="F14" i="1" s="1"/>
  <c r="G14" i="1" s="1"/>
  <c r="F3" i="7"/>
  <c r="G3" i="7" s="1"/>
  <c r="F10" i="7"/>
  <c r="G10" i="7" s="1"/>
  <c r="F4" i="7"/>
  <c r="G4" i="7" s="1"/>
  <c r="F12" i="7"/>
  <c r="G12" i="7" s="1"/>
  <c r="F18" i="1" s="1"/>
  <c r="G18" i="1" s="1"/>
  <c r="F6" i="7"/>
  <c r="G6" i="7" s="1"/>
  <c r="F12" i="1" s="1"/>
  <c r="G12" i="1" s="1"/>
  <c r="F5" i="7"/>
  <c r="G5" i="7" s="1"/>
  <c r="F11" i="7"/>
  <c r="G11" i="7" s="1"/>
  <c r="F17" i="1" s="1"/>
  <c r="G17" i="1" s="1"/>
  <c r="F14" i="7"/>
  <c r="G14" i="7" s="1"/>
  <c r="F20" i="1" s="1"/>
  <c r="G20" i="1" s="1"/>
  <c r="F9" i="7"/>
  <c r="G9" i="7" s="1"/>
  <c r="F13" i="7"/>
  <c r="G13" i="7" s="1"/>
  <c r="F1285" i="1"/>
  <c r="G1285" i="1" s="1"/>
  <c r="F674" i="1"/>
  <c r="G674" i="1" s="1"/>
  <c r="F698" i="1"/>
  <c r="G698" i="1" s="1"/>
  <c r="F2149" i="1"/>
  <c r="G2149" i="1" s="1"/>
  <c r="F3626" i="1"/>
  <c r="G3626" i="1" s="1"/>
  <c r="F2462" i="1"/>
  <c r="G2462" i="1" s="1"/>
  <c r="F3202" i="1"/>
  <c r="G3202" i="1" s="1"/>
  <c r="F4173" i="1"/>
  <c r="G4173" i="1" s="1"/>
  <c r="F1022" i="1"/>
  <c r="G1022" i="1" s="1"/>
  <c r="F1754" i="1"/>
  <c r="G1754" i="1" s="1"/>
  <c r="F1374" i="1"/>
  <c r="G1374" i="1" s="1"/>
  <c r="F3137" i="1"/>
  <c r="G3137" i="1" s="1"/>
  <c r="F244" i="1"/>
  <c r="G244" i="1" s="1"/>
  <c r="F234" i="1"/>
  <c r="G234" i="1" s="1"/>
  <c r="F466" i="1"/>
  <c r="G466" i="1" s="1"/>
  <c r="F734" i="1"/>
  <c r="G734" i="1" s="1"/>
  <c r="F958" i="1"/>
  <c r="G958" i="1" s="1"/>
  <c r="F1468" i="1"/>
  <c r="G1468" i="1" s="1"/>
  <c r="F1946" i="1"/>
  <c r="G1946" i="1" s="1"/>
  <c r="F2186" i="1"/>
  <c r="G2186" i="1" s="1"/>
  <c r="F2433" i="1"/>
  <c r="G2433" i="1" s="1"/>
  <c r="F2434" i="1"/>
  <c r="G2434" i="1" s="1"/>
  <c r="F3170" i="1"/>
  <c r="G3170" i="1" s="1"/>
  <c r="F3389" i="1"/>
  <c r="G3389" i="1" s="1"/>
  <c r="F1258" i="1"/>
  <c r="G1258" i="1" s="1"/>
  <c r="F3233" i="1"/>
  <c r="G3233" i="1" s="1"/>
  <c r="F3697" i="1"/>
  <c r="G3697" i="1" s="1"/>
  <c r="F3717" i="1"/>
  <c r="G3717" i="1" s="1"/>
  <c r="F4201" i="1"/>
  <c r="G4201" i="1" s="1"/>
  <c r="F5153" i="1"/>
  <c r="G5153" i="1" s="1"/>
  <c r="F140" i="1"/>
  <c r="G140" i="1" s="1"/>
  <c r="F146" i="1"/>
  <c r="G146" i="1" s="1"/>
  <c r="F1129" i="1"/>
  <c r="G1129" i="1" s="1"/>
  <c r="F3300" i="1"/>
  <c r="G3300" i="1" s="1"/>
  <c r="F653" i="1"/>
  <c r="G653" i="1" s="1"/>
  <c r="F2380" i="1"/>
  <c r="G2380" i="1" s="1"/>
  <c r="F4793" i="1"/>
  <c r="G4793" i="1" s="1"/>
  <c r="F4789" i="1"/>
  <c r="G4789" i="1" s="1"/>
  <c r="F1420" i="1"/>
  <c r="G1420" i="1" s="1"/>
  <c r="F3602" i="1"/>
  <c r="G3602" i="1" s="1"/>
  <c r="F4337" i="1"/>
  <c r="G4337" i="1" s="1"/>
  <c r="F4349" i="1"/>
  <c r="G4349" i="1" s="1"/>
  <c r="F508" i="1"/>
  <c r="G508" i="1" s="1"/>
  <c r="F506" i="1"/>
  <c r="G506" i="1" s="1"/>
  <c r="F766" i="1"/>
  <c r="G766" i="1" s="1"/>
  <c r="F990" i="1"/>
  <c r="G990" i="1" s="1"/>
  <c r="F1233" i="1"/>
  <c r="G1233" i="1" s="1"/>
  <c r="F1225" i="1"/>
  <c r="G1225" i="1" s="1"/>
  <c r="F1741" i="1"/>
  <c r="G1741" i="1" s="1"/>
  <c r="F1738" i="1"/>
  <c r="G1738" i="1" s="1"/>
  <c r="F2466" i="1"/>
  <c r="G2466" i="1" s="1"/>
  <c r="F2953" i="1"/>
  <c r="G2953" i="1" s="1"/>
  <c r="F2949" i="1"/>
  <c r="G2949" i="1" s="1"/>
  <c r="F3916" i="1"/>
  <c r="G3916" i="1" s="1"/>
  <c r="F54" i="1"/>
  <c r="G54" i="1" s="1"/>
  <c r="F790" i="1"/>
  <c r="G790" i="1" s="1"/>
  <c r="F1021" i="1"/>
  <c r="G1021" i="1" s="1"/>
  <c r="F1026" i="1"/>
  <c r="G1026" i="1" s="1"/>
  <c r="F1518" i="1"/>
  <c r="G1518" i="1" s="1"/>
  <c r="F1501" i="1"/>
  <c r="G1501" i="1" s="1"/>
  <c r="F2494" i="1"/>
  <c r="G2494" i="1" s="1"/>
  <c r="F2986" i="1"/>
  <c r="G2986" i="1" s="1"/>
  <c r="F3461" i="1"/>
  <c r="G3461" i="1" s="1"/>
  <c r="F618" i="1"/>
  <c r="G618" i="1" s="1"/>
  <c r="F2078" i="1"/>
  <c r="G2078" i="1" s="1"/>
  <c r="F4049" i="1"/>
  <c r="G4049" i="1" s="1"/>
  <c r="F417" i="1"/>
  <c r="G417" i="1" s="1"/>
  <c r="F1649" i="1"/>
  <c r="G1649" i="1" s="1"/>
  <c r="F1626" i="1"/>
  <c r="G1626" i="1" s="1"/>
  <c r="F4314" i="1"/>
  <c r="G4314" i="1" s="1"/>
  <c r="F934" i="1"/>
  <c r="G934" i="1" s="1"/>
  <c r="F1897" i="1"/>
  <c r="G1897" i="1" s="1"/>
  <c r="F92" i="1"/>
  <c r="G92" i="1" s="1"/>
  <c r="F821" i="1"/>
  <c r="G821" i="1" s="1"/>
  <c r="F1301" i="1"/>
  <c r="G1301" i="1" s="1"/>
  <c r="F1541" i="1"/>
  <c r="G1541" i="1" s="1"/>
  <c r="F2021" i="1"/>
  <c r="G2021" i="1" s="1"/>
  <c r="F3498" i="1"/>
  <c r="G3498" i="1" s="1"/>
  <c r="F3740" i="1"/>
  <c r="G3740" i="1" s="1"/>
  <c r="F3746" i="1"/>
  <c r="G3746" i="1" s="1"/>
  <c r="F4945" i="1"/>
  <c r="G4945" i="1" s="1"/>
  <c r="F5209" i="1"/>
  <c r="G5209" i="1" s="1"/>
  <c r="F124" i="1"/>
  <c r="G124" i="1" s="1"/>
  <c r="F1086" i="1"/>
  <c r="G1086" i="1" s="1"/>
  <c r="F1586" i="1"/>
  <c r="G1586" i="1" s="1"/>
  <c r="F1834" i="1"/>
  <c r="G1834" i="1" s="1"/>
  <c r="F2314" i="1"/>
  <c r="G2314" i="1" s="1"/>
  <c r="F3780" i="1"/>
  <c r="G3780" i="1" s="1"/>
  <c r="F4245" i="1"/>
  <c r="G4245" i="1" s="1"/>
  <c r="F5234" i="1"/>
  <c r="G5234" i="1" s="1"/>
  <c r="F869" i="1"/>
  <c r="G869" i="1" s="1"/>
  <c r="F1601" i="1"/>
  <c r="G1601" i="1" s="1"/>
  <c r="F1594" i="1"/>
  <c r="G1594" i="1" s="1"/>
  <c r="F2332" i="1"/>
  <c r="G2332" i="1" s="1"/>
  <c r="F3053" i="1"/>
  <c r="G3053" i="1" s="1"/>
  <c r="F909" i="1"/>
  <c r="G909" i="1" s="1"/>
  <c r="F1385" i="1"/>
  <c r="G1385" i="1" s="1"/>
  <c r="F2125" i="1"/>
  <c r="G2125" i="1" s="1"/>
  <c r="F3828" i="1"/>
  <c r="G3828" i="1" s="1"/>
  <c r="F5290" i="1"/>
  <c r="G5290" i="1" s="1"/>
  <c r="F2398" i="1"/>
  <c r="G2398" i="1" s="1"/>
  <c r="F3370" i="1"/>
  <c r="G3370" i="1" s="1"/>
  <c r="F4106" i="1"/>
  <c r="G4106" i="1" s="1"/>
  <c r="F4826" i="1"/>
  <c r="G4826" i="1" s="1"/>
  <c r="F228" i="1"/>
  <c r="G228" i="1" s="1"/>
  <c r="F226" i="1"/>
  <c r="G226" i="1" s="1"/>
  <c r="F484" i="1"/>
  <c r="G484" i="1" s="1"/>
  <c r="F493" i="1"/>
  <c r="G493" i="1" s="1"/>
  <c r="F489" i="1"/>
  <c r="G489" i="1" s="1"/>
  <c r="F726" i="1"/>
  <c r="G726" i="1" s="1"/>
  <c r="F981" i="1"/>
  <c r="G981" i="1" s="1"/>
  <c r="F978" i="1"/>
  <c r="G978" i="1" s="1"/>
  <c r="F1221" i="1"/>
  <c r="G1221" i="1" s="1"/>
  <c r="F1218" i="1"/>
  <c r="G1218" i="1" s="1"/>
  <c r="F1441" i="1"/>
  <c r="G1441" i="1" s="1"/>
  <c r="F1461" i="1"/>
  <c r="G1461" i="1" s="1"/>
  <c r="F1701" i="1"/>
  <c r="G1701" i="1" s="1"/>
  <c r="F1953" i="1"/>
  <c r="G1953" i="1" s="1"/>
  <c r="F1926" i="1"/>
  <c r="G1926" i="1" s="1"/>
  <c r="F1941" i="1"/>
  <c r="G1941" i="1" s="1"/>
  <c r="F1938" i="1"/>
  <c r="G1938" i="1" s="1"/>
  <c r="F2177" i="1"/>
  <c r="G2177" i="1" s="1"/>
  <c r="F2178" i="1"/>
  <c r="G2178" i="1" s="1"/>
  <c r="F2426" i="1"/>
  <c r="G2426" i="1" s="1"/>
  <c r="F3652" i="1"/>
  <c r="G3652" i="1" s="1"/>
  <c r="F3876" i="1"/>
  <c r="G3876" i="1" s="1"/>
  <c r="F4386" i="1"/>
  <c r="G4386" i="1" s="1"/>
  <c r="F34" i="1"/>
  <c r="G34" i="1" s="1"/>
  <c r="F1284" i="1"/>
  <c r="G1284" i="1" s="1"/>
  <c r="F4185" i="1"/>
  <c r="G4185" i="1" s="1"/>
  <c r="F142" i="1"/>
  <c r="G142" i="1" s="1"/>
  <c r="F138" i="1"/>
  <c r="G138" i="1" s="1"/>
  <c r="F1124" i="1"/>
  <c r="G1124" i="1" s="1"/>
  <c r="F1844" i="1"/>
  <c r="G1844" i="1" s="1"/>
  <c r="F1865" i="1"/>
  <c r="G1865" i="1" s="1"/>
  <c r="F3297" i="1"/>
  <c r="G3297" i="1" s="1"/>
  <c r="F3325" i="1"/>
  <c r="G3325" i="1" s="1"/>
  <c r="F5017" i="1"/>
  <c r="G5017" i="1" s="1"/>
  <c r="F5009" i="1"/>
  <c r="G5009" i="1" s="1"/>
  <c r="F673" i="1"/>
  <c r="G673" i="1" s="1"/>
  <c r="F1881" i="1"/>
  <c r="G1881" i="1" s="1"/>
  <c r="F1884" i="1"/>
  <c r="G1884" i="1" s="1"/>
  <c r="F1874" i="1"/>
  <c r="G1874" i="1" s="1"/>
  <c r="F2361" i="1"/>
  <c r="G2361" i="1" s="1"/>
  <c r="F2357" i="1"/>
  <c r="G2357" i="1" s="1"/>
  <c r="F3354" i="1"/>
  <c r="G3354" i="1" s="1"/>
  <c r="F4081" i="1"/>
  <c r="G4081" i="1" s="1"/>
  <c r="F684" i="1"/>
  <c r="G684" i="1" s="1"/>
  <c r="F678" i="1"/>
  <c r="G678" i="1" s="1"/>
  <c r="F1433" i="1"/>
  <c r="G1433" i="1" s="1"/>
  <c r="F3625" i="1"/>
  <c r="G3625" i="1" s="1"/>
  <c r="F3617" i="1"/>
  <c r="G3617" i="1" s="1"/>
  <c r="F4341" i="1"/>
  <c r="G4341" i="1" s="1"/>
  <c r="F268" i="1"/>
  <c r="G268" i="1" s="1"/>
  <c r="F276" i="1"/>
  <c r="G276" i="1" s="1"/>
  <c r="F262" i="1"/>
  <c r="G262" i="1" s="1"/>
  <c r="F258" i="1"/>
  <c r="G258" i="1" s="1"/>
  <c r="F516" i="1"/>
  <c r="G516" i="1" s="1"/>
  <c r="F498" i="1"/>
  <c r="G498" i="1" s="1"/>
  <c r="F1012" i="1"/>
  <c r="G1012" i="1" s="1"/>
  <c r="F1238" i="1"/>
  <c r="G1238" i="1" s="1"/>
  <c r="F1244" i="1"/>
  <c r="G1244" i="1" s="1"/>
  <c r="F1253" i="1"/>
  <c r="G1253" i="1" s="1"/>
  <c r="F1250" i="1"/>
  <c r="G1250" i="1" s="1"/>
  <c r="F1497" i="1"/>
  <c r="G1497" i="1" s="1"/>
  <c r="F1500" i="1"/>
  <c r="G1500" i="1" s="1"/>
  <c r="F1470" i="1"/>
  <c r="G1470" i="1" s="1"/>
  <c r="F1724" i="1"/>
  <c r="G1724" i="1" s="1"/>
  <c r="F1729" i="1"/>
  <c r="G1729" i="1" s="1"/>
  <c r="F1733" i="1"/>
  <c r="G1733" i="1" s="1"/>
  <c r="F1980" i="1"/>
  <c r="G1980" i="1" s="1"/>
  <c r="F1981" i="1"/>
  <c r="G1981" i="1" s="1"/>
  <c r="F1978" i="1"/>
  <c r="G1978" i="1" s="1"/>
  <c r="F2209" i="1"/>
  <c r="G2209" i="1" s="1"/>
  <c r="F2221" i="1"/>
  <c r="G2221" i="1" s="1"/>
  <c r="F2218" i="1"/>
  <c r="G2218" i="1" s="1"/>
  <c r="F2469" i="1"/>
  <c r="G2469" i="1" s="1"/>
  <c r="F2458" i="1"/>
  <c r="G2458" i="1" s="1"/>
  <c r="F2954" i="1"/>
  <c r="G2954" i="1" s="1"/>
  <c r="F2945" i="1"/>
  <c r="G2945" i="1" s="1"/>
  <c r="F2941" i="1"/>
  <c r="G2941" i="1" s="1"/>
  <c r="F3444" i="1"/>
  <c r="G3444" i="1" s="1"/>
  <c r="F4418" i="1"/>
  <c r="G4418" i="1" s="1"/>
  <c r="F4898" i="1"/>
  <c r="G4898" i="1" s="1"/>
  <c r="F46" i="1"/>
  <c r="G46" i="1" s="1"/>
  <c r="F292" i="1"/>
  <c r="G292" i="1" s="1"/>
  <c r="F286" i="1"/>
  <c r="G286" i="1" s="1"/>
  <c r="F773" i="1"/>
  <c r="G773" i="1" s="1"/>
  <c r="F770" i="1"/>
  <c r="G770" i="1" s="1"/>
  <c r="F1014" i="1"/>
  <c r="G1014" i="1" s="1"/>
  <c r="F1013" i="1"/>
  <c r="G1013" i="1" s="1"/>
  <c r="F1018" i="1"/>
  <c r="G1018" i="1" s="1"/>
  <c r="F1513" i="1"/>
  <c r="G1513" i="1" s="1"/>
  <c r="F1521" i="1"/>
  <c r="G1521" i="1" s="1"/>
  <c r="F1764" i="1"/>
  <c r="G1764" i="1" s="1"/>
  <c r="F2014" i="1"/>
  <c r="G2014" i="1" s="1"/>
  <c r="F2972" i="1"/>
  <c r="G2972" i="1" s="1"/>
  <c r="F2980" i="1"/>
  <c r="G2980" i="1" s="1"/>
  <c r="F3453" i="1"/>
  <c r="G3453" i="1" s="1"/>
  <c r="F4450" i="1"/>
  <c r="G4450" i="1" s="1"/>
  <c r="F4914" i="1"/>
  <c r="G4914" i="1" s="1"/>
  <c r="F625" i="1"/>
  <c r="G625" i="1" s="1"/>
  <c r="F1349" i="1"/>
  <c r="G1349" i="1" s="1"/>
  <c r="F4033" i="1"/>
  <c r="G4033" i="1" s="1"/>
  <c r="F421" i="1"/>
  <c r="G421" i="1" s="1"/>
  <c r="F409" i="1"/>
  <c r="G409" i="1" s="1"/>
  <c r="F1646" i="1"/>
  <c r="G1646" i="1" s="1"/>
  <c r="F1621" i="1"/>
  <c r="G1621" i="1" s="1"/>
  <c r="F3593" i="1"/>
  <c r="G3593" i="1" s="1"/>
  <c r="F3578" i="1"/>
  <c r="G3578" i="1" s="1"/>
  <c r="F4329" i="1"/>
  <c r="G4329" i="1" s="1"/>
  <c r="F4305" i="1"/>
  <c r="G4305" i="1" s="1"/>
  <c r="F4306" i="1"/>
  <c r="G4306" i="1" s="1"/>
  <c r="F460" i="1"/>
  <c r="G460" i="1" s="1"/>
  <c r="F454" i="1"/>
  <c r="G454" i="1" s="1"/>
  <c r="F450" i="1"/>
  <c r="G450" i="1" s="1"/>
  <c r="F942" i="1"/>
  <c r="G942" i="1" s="1"/>
  <c r="F921" i="1"/>
  <c r="G921" i="1" s="1"/>
  <c r="F1916" i="1"/>
  <c r="G1916" i="1" s="1"/>
  <c r="F1905" i="1"/>
  <c r="G1905" i="1" s="1"/>
  <c r="F3124" i="1"/>
  <c r="G3124" i="1" s="1"/>
  <c r="F3122" i="1"/>
  <c r="G3122" i="1" s="1"/>
  <c r="F3868" i="1"/>
  <c r="G3868" i="1" s="1"/>
  <c r="F3860" i="1"/>
  <c r="G3860" i="1" s="1"/>
  <c r="F3866" i="1"/>
  <c r="G3866" i="1" s="1"/>
  <c r="F4594" i="1"/>
  <c r="G4594" i="1" s="1"/>
  <c r="F85" i="1"/>
  <c r="G85" i="1" s="1"/>
  <c r="F89" i="1"/>
  <c r="G89" i="1" s="1"/>
  <c r="F316" i="1"/>
  <c r="G316" i="1" s="1"/>
  <c r="F321" i="1"/>
  <c r="G321" i="1" s="1"/>
  <c r="F564" i="1"/>
  <c r="G564" i="1" s="1"/>
  <c r="F558" i="1"/>
  <c r="G558" i="1" s="1"/>
  <c r="F569" i="1"/>
  <c r="G569" i="1" s="1"/>
  <c r="F820" i="1"/>
  <c r="G820" i="1" s="1"/>
  <c r="F810" i="1"/>
  <c r="G810" i="1" s="1"/>
  <c r="F1061" i="1"/>
  <c r="G1061" i="1" s="1"/>
  <c r="F1050" i="1"/>
  <c r="G1050" i="1" s="1"/>
  <c r="F1293" i="1"/>
  <c r="G1293" i="1" s="1"/>
  <c r="F1290" i="1"/>
  <c r="G1290" i="1" s="1"/>
  <c r="F1558" i="1"/>
  <c r="G1558" i="1" s="1"/>
  <c r="F1533" i="1"/>
  <c r="G1533" i="1" s="1"/>
  <c r="F1530" i="1"/>
  <c r="G1530" i="1" s="1"/>
  <c r="F2260" i="1"/>
  <c r="G2260" i="1" s="1"/>
  <c r="F2532" i="1"/>
  <c r="G2532" i="1" s="1"/>
  <c r="F3252" i="1"/>
  <c r="G3252" i="1" s="1"/>
  <c r="F3244" i="1"/>
  <c r="G3244" i="1" s="1"/>
  <c r="F3490" i="1"/>
  <c r="G3490" i="1" s="1"/>
  <c r="F3732" i="1"/>
  <c r="G3732" i="1" s="1"/>
  <c r="F3738" i="1"/>
  <c r="G3738" i="1" s="1"/>
  <c r="F4233" i="1"/>
  <c r="G4233" i="1" s="1"/>
  <c r="F4225" i="1"/>
  <c r="G4225" i="1" s="1"/>
  <c r="F4210" i="1"/>
  <c r="G4210" i="1" s="1"/>
  <c r="F4458" i="1"/>
  <c r="G4458" i="1" s="1"/>
  <c r="F4705" i="1"/>
  <c r="G4705" i="1" s="1"/>
  <c r="F4698" i="1"/>
  <c r="G4698" i="1" s="1"/>
  <c r="F5193" i="1"/>
  <c r="G5193" i="1" s="1"/>
  <c r="F5185" i="1"/>
  <c r="G5185" i="1" s="1"/>
  <c r="F118" i="1"/>
  <c r="G118" i="1" s="1"/>
  <c r="F114" i="1"/>
  <c r="G114" i="1" s="1"/>
  <c r="F372" i="1"/>
  <c r="G372" i="1" s="1"/>
  <c r="F350" i="1"/>
  <c r="G350" i="1" s="1"/>
  <c r="F346" i="1"/>
  <c r="G346" i="1" s="1"/>
  <c r="F836" i="1"/>
  <c r="G836" i="1" s="1"/>
  <c r="F846" i="1"/>
  <c r="G846" i="1" s="1"/>
  <c r="F858" i="1"/>
  <c r="G858" i="1" s="1"/>
  <c r="F1084" i="1"/>
  <c r="G1084" i="1" s="1"/>
  <c r="F1101" i="1"/>
  <c r="G1101" i="1" s="1"/>
  <c r="F1098" i="1"/>
  <c r="G1098" i="1" s="1"/>
  <c r="F1346" i="1"/>
  <c r="G1346" i="1" s="1"/>
  <c r="F1581" i="1"/>
  <c r="G1581" i="1" s="1"/>
  <c r="F1578" i="1"/>
  <c r="G1578" i="1" s="1"/>
  <c r="F1829" i="1"/>
  <c r="G1829" i="1" s="1"/>
  <c r="F1826" i="1"/>
  <c r="G1826" i="1" s="1"/>
  <c r="F2069" i="1"/>
  <c r="G2069" i="1" s="1"/>
  <c r="F2292" i="1"/>
  <c r="G2292" i="1" s="1"/>
  <c r="F2309" i="1"/>
  <c r="G2309" i="1" s="1"/>
  <c r="F2306" i="1"/>
  <c r="G2306" i="1" s="1"/>
  <c r="F3049" i="1"/>
  <c r="G3049" i="1" s="1"/>
  <c r="F3021" i="1"/>
  <c r="G3021" i="1" s="1"/>
  <c r="F3265" i="1"/>
  <c r="G3265" i="1" s="1"/>
  <c r="F3509" i="1"/>
  <c r="G3509" i="1" s="1"/>
  <c r="F3764" i="1"/>
  <c r="G3764" i="1" s="1"/>
  <c r="F4026" i="1"/>
  <c r="G4026" i="1" s="1"/>
  <c r="F4506" i="1"/>
  <c r="G4506" i="1" s="1"/>
  <c r="F4754" i="1"/>
  <c r="G4754" i="1" s="1"/>
  <c r="F5226" i="1"/>
  <c r="G5226" i="1" s="1"/>
  <c r="F881" i="1"/>
  <c r="G881" i="1" s="1"/>
  <c r="F861" i="1"/>
  <c r="G861" i="1" s="1"/>
  <c r="F1590" i="1"/>
  <c r="G1590" i="1" s="1"/>
  <c r="F3058" i="1"/>
  <c r="G3058" i="1" s="1"/>
  <c r="F4538" i="1"/>
  <c r="G4538" i="1" s="1"/>
  <c r="F188" i="1"/>
  <c r="G188" i="1" s="1"/>
  <c r="F173" i="1"/>
  <c r="G173" i="1" s="1"/>
  <c r="F169" i="1"/>
  <c r="G169" i="1" s="1"/>
  <c r="F918" i="1"/>
  <c r="G918" i="1" s="1"/>
  <c r="F901" i="1"/>
  <c r="G901" i="1" s="1"/>
  <c r="F898" i="1"/>
  <c r="G898" i="1" s="1"/>
  <c r="F1404" i="1"/>
  <c r="G1404" i="1" s="1"/>
  <c r="F1393" i="1"/>
  <c r="G1393" i="1" s="1"/>
  <c r="F1381" i="1"/>
  <c r="G1381" i="1" s="1"/>
  <c r="F1378" i="1"/>
  <c r="G1378" i="1" s="1"/>
  <c r="F2108" i="1"/>
  <c r="G2108" i="1" s="1"/>
  <c r="F2117" i="1"/>
  <c r="G2117" i="1" s="1"/>
  <c r="F2114" i="1"/>
  <c r="G2114" i="1" s="1"/>
  <c r="F3090" i="1"/>
  <c r="G3090" i="1" s="1"/>
  <c r="F3820" i="1"/>
  <c r="G3820" i="1" s="1"/>
  <c r="F4570" i="1"/>
  <c r="G4570" i="1" s="1"/>
  <c r="F5282" i="1"/>
  <c r="G5282" i="1" s="1"/>
  <c r="F212" i="1"/>
  <c r="G212" i="1" s="1"/>
  <c r="F194" i="1"/>
  <c r="G194" i="1" s="1"/>
  <c r="F1193" i="1"/>
  <c r="G1193" i="1" s="1"/>
  <c r="F1188" i="1"/>
  <c r="G1188" i="1" s="1"/>
  <c r="F1681" i="1"/>
  <c r="G1681" i="1" s="1"/>
  <c r="F1673" i="1"/>
  <c r="G1673" i="1" s="1"/>
  <c r="F2393" i="1"/>
  <c r="G2393" i="1" s="1"/>
  <c r="F2412" i="1"/>
  <c r="G2412" i="1" s="1"/>
  <c r="F2404" i="1"/>
  <c r="G2404" i="1" s="1"/>
  <c r="F3362" i="1"/>
  <c r="G3362" i="1" s="1"/>
  <c r="F4105" i="1"/>
  <c r="G4105" i="1" s="1"/>
  <c r="F4113" i="1"/>
  <c r="G4113" i="1" s="1"/>
  <c r="F4098" i="1"/>
  <c r="G4098" i="1" s="1"/>
  <c r="F4833" i="1"/>
  <c r="G4833" i="1" s="1"/>
  <c r="F4818" i="1"/>
  <c r="G4818" i="1" s="1"/>
  <c r="F5321" i="1"/>
  <c r="G5321" i="1" s="1"/>
  <c r="F5313" i="1"/>
  <c r="G5313" i="1" s="1"/>
  <c r="F5306" i="1"/>
  <c r="G5306" i="1" s="1"/>
  <c r="F2225" i="1"/>
  <c r="G2225" i="1" s="1"/>
  <c r="F1366" i="1"/>
  <c r="G1366" i="1" s="1"/>
  <c r="F3546" i="1"/>
  <c r="G3546" i="1" s="1"/>
  <c r="F1622" i="1"/>
  <c r="G1622" i="1" s="1"/>
  <c r="F1629" i="1"/>
  <c r="G1629" i="1" s="1"/>
  <c r="F3586" i="1"/>
  <c r="G3586" i="1" s="1"/>
  <c r="F4321" i="1"/>
  <c r="G4321" i="1" s="1"/>
  <c r="F458" i="1"/>
  <c r="G458" i="1" s="1"/>
  <c r="F580" i="1"/>
  <c r="G580" i="1" s="1"/>
  <c r="F818" i="1"/>
  <c r="G818" i="1" s="1"/>
  <c r="F1058" i="1"/>
  <c r="G1058" i="1" s="1"/>
  <c r="F1308" i="1"/>
  <c r="G1308" i="1" s="1"/>
  <c r="F1298" i="1"/>
  <c r="G1298" i="1" s="1"/>
  <c r="F1538" i="1"/>
  <c r="G1538" i="1" s="1"/>
  <c r="F2033" i="1"/>
  <c r="G2033" i="1" s="1"/>
  <c r="F2508" i="1"/>
  <c r="G2508" i="1" s="1"/>
  <c r="F3257" i="1"/>
  <c r="G3257" i="1" s="1"/>
  <c r="F3500" i="1"/>
  <c r="G3500" i="1" s="1"/>
  <c r="F4466" i="1"/>
  <c r="G4466" i="1" s="1"/>
  <c r="F4953" i="1"/>
  <c r="G4953" i="1" s="1"/>
  <c r="F5201" i="1"/>
  <c r="G5201" i="1" s="1"/>
  <c r="F108" i="1"/>
  <c r="G108" i="1" s="1"/>
  <c r="F122" i="1"/>
  <c r="G122" i="1" s="1"/>
  <c r="F354" i="1"/>
  <c r="G354" i="1" s="1"/>
  <c r="F1094" i="1"/>
  <c r="G1094" i="1" s="1"/>
  <c r="F1577" i="1"/>
  <c r="G1577" i="1" s="1"/>
  <c r="F1589" i="1"/>
  <c r="G1589" i="1" s="1"/>
  <c r="F1809" i="1"/>
  <c r="G1809" i="1" s="1"/>
  <c r="F2077" i="1"/>
  <c r="G2077" i="1" s="1"/>
  <c r="F2317" i="1"/>
  <c r="G2317" i="1" s="1"/>
  <c r="F3029" i="1"/>
  <c r="G3029" i="1" s="1"/>
  <c r="F3274" i="1"/>
  <c r="G3274" i="1" s="1"/>
  <c r="F3517" i="1"/>
  <c r="G3517" i="1" s="1"/>
  <c r="F866" i="1"/>
  <c r="G866" i="1" s="1"/>
  <c r="F2337" i="1"/>
  <c r="G2337" i="1" s="1"/>
  <c r="F3100" i="1"/>
  <c r="G3100" i="1" s="1"/>
  <c r="F3372" i="1"/>
  <c r="G3372" i="1" s="1"/>
  <c r="F245" i="1"/>
  <c r="G245" i="1" s="1"/>
  <c r="F476" i="1"/>
  <c r="G476" i="1" s="1"/>
  <c r="F468" i="1"/>
  <c r="G468" i="1" s="1"/>
  <c r="F485" i="1"/>
  <c r="G485" i="1" s="1"/>
  <c r="F733" i="1"/>
  <c r="G733" i="1" s="1"/>
  <c r="F730" i="1"/>
  <c r="G730" i="1" s="1"/>
  <c r="F982" i="1"/>
  <c r="G982" i="1" s="1"/>
  <c r="F973" i="1"/>
  <c r="G973" i="1" s="1"/>
  <c r="F970" i="1"/>
  <c r="G970" i="1" s="1"/>
  <c r="F1213" i="1"/>
  <c r="G1213" i="1" s="1"/>
  <c r="F1210" i="1"/>
  <c r="G1210" i="1" s="1"/>
  <c r="F1462" i="1"/>
  <c r="G1462" i="1" s="1"/>
  <c r="F1453" i="1"/>
  <c r="G1453" i="1" s="1"/>
  <c r="F1450" i="1"/>
  <c r="G1450" i="1" s="1"/>
  <c r="F1692" i="1"/>
  <c r="G1692" i="1" s="1"/>
  <c r="F1693" i="1"/>
  <c r="G1693" i="1" s="1"/>
  <c r="F1690" i="1"/>
  <c r="G1690" i="1" s="1"/>
  <c r="F1948" i="1"/>
  <c r="G1948" i="1" s="1"/>
  <c r="F2188" i="1"/>
  <c r="G2188" i="1" s="1"/>
  <c r="F2413" i="1"/>
  <c r="G2413" i="1" s="1"/>
  <c r="F3410" i="1"/>
  <c r="G3410" i="1" s="1"/>
  <c r="F3658" i="1"/>
  <c r="G3658" i="1" s="1"/>
  <c r="F3884" i="1"/>
  <c r="G3884" i="1" s="1"/>
  <c r="F3890" i="1"/>
  <c r="G3890" i="1" s="1"/>
  <c r="F4124" i="1"/>
  <c r="G4124" i="1" s="1"/>
  <c r="F4132" i="1"/>
  <c r="G4132" i="1" s="1"/>
  <c r="F4130" i="1"/>
  <c r="G4130" i="1" s="1"/>
  <c r="F4618" i="1"/>
  <c r="G4618" i="1" s="1"/>
  <c r="F5098" i="1"/>
  <c r="G5098" i="1" s="1"/>
  <c r="F5346" i="1"/>
  <c r="G5346" i="1" s="1"/>
  <c r="F36" i="1"/>
  <c r="G36" i="1" s="1"/>
  <c r="F1265" i="1"/>
  <c r="G1265" i="1" s="1"/>
  <c r="F2249" i="1"/>
  <c r="G2249" i="1" s="1"/>
  <c r="F4181" i="1"/>
  <c r="G4181" i="1" s="1"/>
  <c r="F4669" i="1"/>
  <c r="G4669" i="1" s="1"/>
  <c r="F148" i="1"/>
  <c r="G148" i="1" s="1"/>
  <c r="F130" i="1"/>
  <c r="G130" i="1" s="1"/>
  <c r="F1121" i="1"/>
  <c r="G1121" i="1" s="1"/>
  <c r="F1132" i="1"/>
  <c r="G1132" i="1" s="1"/>
  <c r="F1862" i="1"/>
  <c r="G1862" i="1" s="1"/>
  <c r="F3306" i="1"/>
  <c r="G3306" i="1" s="1"/>
  <c r="F3313" i="1"/>
  <c r="G3313" i="1" s="1"/>
  <c r="F4289" i="1"/>
  <c r="G4289" i="1" s="1"/>
  <c r="F4274" i="1"/>
  <c r="G4274" i="1" s="1"/>
  <c r="F670" i="1"/>
  <c r="G670" i="1" s="1"/>
  <c r="F676" i="1"/>
  <c r="G676" i="1" s="1"/>
  <c r="F1162" i="1"/>
  <c r="G1162" i="1" s="1"/>
  <c r="F1866" i="1"/>
  <c r="G1866" i="1" s="1"/>
  <c r="F3332" i="1"/>
  <c r="G3332" i="1" s="1"/>
  <c r="F3346" i="1"/>
  <c r="G3346" i="1" s="1"/>
  <c r="F4065" i="1"/>
  <c r="G4065" i="1" s="1"/>
  <c r="F700" i="1"/>
  <c r="G700" i="1" s="1"/>
  <c r="F705" i="1"/>
  <c r="G705" i="1" s="1"/>
  <c r="F692" i="1"/>
  <c r="G692" i="1" s="1"/>
  <c r="F1425" i="1"/>
  <c r="G1425" i="1" s="1"/>
  <c r="F1417" i="1"/>
  <c r="G1417" i="1" s="1"/>
  <c r="F2142" i="1"/>
  <c r="G2142" i="1" s="1"/>
  <c r="F2156" i="1"/>
  <c r="G2156" i="1" s="1"/>
  <c r="F2148" i="1"/>
  <c r="G2148" i="1" s="1"/>
  <c r="F3609" i="1"/>
  <c r="G3609" i="1" s="1"/>
  <c r="F3601" i="1"/>
  <c r="G3601" i="1" s="1"/>
  <c r="F4333" i="1"/>
  <c r="G4333" i="1" s="1"/>
  <c r="F5090" i="1"/>
  <c r="G5090" i="1" s="1"/>
  <c r="F252" i="1"/>
  <c r="G252" i="1" s="1"/>
  <c r="F260" i="1"/>
  <c r="G260" i="1" s="1"/>
  <c r="F254" i="1"/>
  <c r="G254" i="1" s="1"/>
  <c r="F281" i="1"/>
  <c r="G281" i="1" s="1"/>
  <c r="F500" i="1"/>
  <c r="G500" i="1" s="1"/>
  <c r="F494" i="1"/>
  <c r="G494" i="1" s="1"/>
  <c r="F521" i="1"/>
  <c r="G521" i="1" s="1"/>
  <c r="F756" i="1"/>
  <c r="G756" i="1" s="1"/>
  <c r="F740" i="1"/>
  <c r="G740" i="1" s="1"/>
  <c r="F985" i="1"/>
  <c r="G985" i="1" s="1"/>
  <c r="F1249" i="1"/>
  <c r="G1249" i="1" s="1"/>
  <c r="F1245" i="1"/>
  <c r="G1245" i="1" s="1"/>
  <c r="F1242" i="1"/>
  <c r="G1242" i="1" s="1"/>
  <c r="F1493" i="1"/>
  <c r="G1493" i="1" s="1"/>
  <c r="F1721" i="1"/>
  <c r="G1721" i="1" s="1"/>
  <c r="F1725" i="1"/>
  <c r="G1725" i="1" s="1"/>
  <c r="F1722" i="1"/>
  <c r="G1722" i="1" s="1"/>
  <c r="F1977" i="1"/>
  <c r="G1977" i="1" s="1"/>
  <c r="F1973" i="1"/>
  <c r="G1973" i="1" s="1"/>
  <c r="F2204" i="1"/>
  <c r="G2204" i="1" s="1"/>
  <c r="F2213" i="1"/>
  <c r="G2213" i="1" s="1"/>
  <c r="F2210" i="1"/>
  <c r="G2210" i="1" s="1"/>
  <c r="F2461" i="1"/>
  <c r="G2461" i="1" s="1"/>
  <c r="F2933" i="1"/>
  <c r="G2933" i="1" s="1"/>
  <c r="F3428" i="1"/>
  <c r="G3428" i="1" s="1"/>
  <c r="F3442" i="1"/>
  <c r="G3442" i="1" s="1"/>
  <c r="F3684" i="1"/>
  <c r="G3684" i="1" s="1"/>
  <c r="F3690" i="1"/>
  <c r="G3690" i="1" s="1"/>
  <c r="F3930" i="1"/>
  <c r="G3930" i="1" s="1"/>
  <c r="F4156" i="1"/>
  <c r="G4156" i="1" s="1"/>
  <c r="F4170" i="1"/>
  <c r="G4170" i="1" s="1"/>
  <c r="F4410" i="1"/>
  <c r="G4410" i="1" s="1"/>
  <c r="F4650" i="1"/>
  <c r="G4650" i="1" s="1"/>
  <c r="F4890" i="1"/>
  <c r="G4890" i="1" s="1"/>
  <c r="F44" i="1"/>
  <c r="G44" i="1" s="1"/>
  <c r="F61" i="1"/>
  <c r="G61" i="1" s="1"/>
  <c r="F309" i="1"/>
  <c r="G309" i="1" s="1"/>
  <c r="F533" i="1"/>
  <c r="G533" i="1" s="1"/>
  <c r="F1505" i="1"/>
  <c r="G1505" i="1" s="1"/>
  <c r="F1510" i="1"/>
  <c r="G1510" i="1" s="1"/>
  <c r="F1758" i="1"/>
  <c r="G1758" i="1" s="1"/>
  <c r="F1988" i="1"/>
  <c r="G1988" i="1" s="1"/>
  <c r="F2001" i="1"/>
  <c r="G2001" i="1" s="1"/>
  <c r="F2013" i="1"/>
  <c r="G2013" i="1" s="1"/>
  <c r="F2501" i="1"/>
  <c r="G2501" i="1" s="1"/>
  <c r="F4442" i="1"/>
  <c r="G4442" i="1" s="1"/>
  <c r="F4929" i="1"/>
  <c r="G4929" i="1" s="1"/>
  <c r="F646" i="1"/>
  <c r="G646" i="1" s="1"/>
  <c r="F1377" i="1"/>
  <c r="G1377" i="1" s="1"/>
  <c r="F2089" i="1"/>
  <c r="G2089" i="1" s="1"/>
  <c r="F2100" i="1"/>
  <c r="G2100" i="1" s="1"/>
  <c r="F3553" i="1"/>
  <c r="G3553" i="1" s="1"/>
  <c r="F4028" i="1"/>
  <c r="G4028" i="1" s="1"/>
  <c r="F4044" i="1"/>
  <c r="G4044" i="1" s="1"/>
  <c r="F4761" i="1"/>
  <c r="G4761" i="1" s="1"/>
  <c r="F4773" i="1"/>
  <c r="G4773" i="1" s="1"/>
  <c r="F413" i="1"/>
  <c r="G413" i="1" s="1"/>
  <c r="F1641" i="1"/>
  <c r="G1641" i="1" s="1"/>
  <c r="F4313" i="1"/>
  <c r="G4313" i="1" s="1"/>
  <c r="F4325" i="1"/>
  <c r="G4325" i="1" s="1"/>
  <c r="F5057" i="1"/>
  <c r="G5057" i="1" s="1"/>
  <c r="F5034" i="1"/>
  <c r="G5034" i="1" s="1"/>
  <c r="F446" i="1"/>
  <c r="G446" i="1" s="1"/>
  <c r="F442" i="1"/>
  <c r="G442" i="1" s="1"/>
  <c r="F937" i="1"/>
  <c r="G937" i="1" s="1"/>
  <c r="F1913" i="1"/>
  <c r="G1913" i="1" s="1"/>
  <c r="F3114" i="1"/>
  <c r="G3114" i="1" s="1"/>
  <c r="F3113" i="1"/>
  <c r="G3113" i="1" s="1"/>
  <c r="F3844" i="1"/>
  <c r="G3844" i="1" s="1"/>
  <c r="F3858" i="1"/>
  <c r="G3858" i="1" s="1"/>
  <c r="F4586" i="1"/>
  <c r="G4586" i="1" s="1"/>
  <c r="F77" i="1"/>
  <c r="G77" i="1" s="1"/>
  <c r="F809" i="1"/>
  <c r="G809" i="1" s="1"/>
  <c r="F805" i="1"/>
  <c r="G805" i="1" s="1"/>
  <c r="F802" i="1"/>
  <c r="G802" i="1" s="1"/>
  <c r="F1046" i="1"/>
  <c r="G1046" i="1" s="1"/>
  <c r="F1073" i="1"/>
  <c r="G1073" i="1" s="1"/>
  <c r="F1053" i="1"/>
  <c r="G1053" i="1" s="1"/>
  <c r="F1310" i="1"/>
  <c r="G1310" i="1" s="1"/>
  <c r="F2017" i="1"/>
  <c r="G2017" i="1" s="1"/>
  <c r="F2025" i="1"/>
  <c r="G2025" i="1" s="1"/>
  <c r="F2046" i="1"/>
  <c r="G2046" i="1" s="1"/>
  <c r="F2529" i="1"/>
  <c r="G2529" i="1" s="1"/>
  <c r="F3004" i="1"/>
  <c r="G3004" i="1" s="1"/>
  <c r="F3249" i="1"/>
  <c r="G3249" i="1" s="1"/>
  <c r="F3242" i="1"/>
  <c r="G3242" i="1" s="1"/>
  <c r="F3505" i="1"/>
  <c r="G3505" i="1" s="1"/>
  <c r="F3482" i="1"/>
  <c r="G3482" i="1" s="1"/>
  <c r="F3730" i="1"/>
  <c r="G3730" i="1" s="1"/>
  <c r="F3985" i="1"/>
  <c r="G3985" i="1" s="1"/>
  <c r="F3970" i="1"/>
  <c r="G3970" i="1" s="1"/>
  <c r="F4217" i="1"/>
  <c r="G4217" i="1" s="1"/>
  <c r="F4209" i="1"/>
  <c r="G4209" i="1" s="1"/>
  <c r="F4237" i="1"/>
  <c r="G4237" i="1" s="1"/>
  <c r="F4473" i="1"/>
  <c r="G4473" i="1" s="1"/>
  <c r="F4481" i="1"/>
  <c r="G4481" i="1" s="1"/>
  <c r="F4477" i="1"/>
  <c r="G4477" i="1" s="1"/>
  <c r="F4717" i="1"/>
  <c r="G4717" i="1" s="1"/>
  <c r="F116" i="1"/>
  <c r="G116" i="1" s="1"/>
  <c r="F110" i="1"/>
  <c r="G110" i="1" s="1"/>
  <c r="F106" i="1"/>
  <c r="G106" i="1" s="1"/>
  <c r="F348" i="1"/>
  <c r="G348" i="1" s="1"/>
  <c r="F356" i="1"/>
  <c r="G356" i="1" s="1"/>
  <c r="F373" i="1"/>
  <c r="G373" i="1" s="1"/>
  <c r="F369" i="1"/>
  <c r="G369" i="1" s="1"/>
  <c r="F601" i="1"/>
  <c r="G601" i="1" s="1"/>
  <c r="F610" i="1"/>
  <c r="G610" i="1" s="1"/>
  <c r="F854" i="1"/>
  <c r="G854" i="1" s="1"/>
  <c r="F853" i="1"/>
  <c r="G853" i="1" s="1"/>
  <c r="F850" i="1"/>
  <c r="G850" i="1" s="1"/>
  <c r="F1081" i="1"/>
  <c r="G1081" i="1" s="1"/>
  <c r="F1093" i="1"/>
  <c r="G1093" i="1" s="1"/>
  <c r="F1090" i="1"/>
  <c r="G1090" i="1" s="1"/>
  <c r="F1334" i="1"/>
  <c r="G1334" i="1" s="1"/>
  <c r="F1333" i="1"/>
  <c r="G1333" i="1" s="1"/>
  <c r="F1338" i="1"/>
  <c r="G1338" i="1" s="1"/>
  <c r="F1569" i="1"/>
  <c r="G1569" i="1" s="1"/>
  <c r="F1564" i="1"/>
  <c r="G1564" i="1" s="1"/>
  <c r="F1573" i="1"/>
  <c r="G1573" i="1" s="1"/>
  <c r="F1570" i="1"/>
  <c r="G1570" i="1" s="1"/>
  <c r="F1820" i="1"/>
  <c r="G1820" i="1" s="1"/>
  <c r="F1821" i="1"/>
  <c r="G1821" i="1" s="1"/>
  <c r="F1818" i="1"/>
  <c r="G1818" i="1" s="1"/>
  <c r="F2052" i="1"/>
  <c r="G2052" i="1" s="1"/>
  <c r="F2049" i="1"/>
  <c r="G2049" i="1" s="1"/>
  <c r="F2061" i="1"/>
  <c r="G2061" i="1" s="1"/>
  <c r="F2058" i="1"/>
  <c r="G2058" i="1" s="1"/>
  <c r="F2305" i="1"/>
  <c r="G2305" i="1" s="1"/>
  <c r="F2301" i="1"/>
  <c r="G2301" i="1" s="1"/>
  <c r="F2298" i="1"/>
  <c r="G2298" i="1" s="1"/>
  <c r="F3042" i="1"/>
  <c r="G3042" i="1" s="1"/>
  <c r="F3524" i="1"/>
  <c r="G3524" i="1" s="1"/>
  <c r="F3538" i="1"/>
  <c r="G3538" i="1" s="1"/>
  <c r="F3756" i="1"/>
  <c r="G3756" i="1" s="1"/>
  <c r="F3778" i="1"/>
  <c r="G3778" i="1" s="1"/>
  <c r="F3996" i="1"/>
  <c r="G3996" i="1" s="1"/>
  <c r="F4012" i="1"/>
  <c r="G4012" i="1" s="1"/>
  <c r="F4018" i="1"/>
  <c r="G4018" i="1" s="1"/>
  <c r="F4266" i="1"/>
  <c r="G4266" i="1" s="1"/>
  <c r="F4498" i="1"/>
  <c r="G4498" i="1" s="1"/>
  <c r="F4986" i="1"/>
  <c r="G4986" i="1" s="1"/>
  <c r="F5233" i="1"/>
  <c r="G5233" i="1" s="1"/>
  <c r="F396" i="1"/>
  <c r="G396" i="1" s="1"/>
  <c r="F398" i="1"/>
  <c r="G398" i="1" s="1"/>
  <c r="F394" i="1"/>
  <c r="G394" i="1" s="1"/>
  <c r="F873" i="1"/>
  <c r="G873" i="1" s="1"/>
  <c r="F870" i="1"/>
  <c r="G870" i="1" s="1"/>
  <c r="F2334" i="1"/>
  <c r="G2334" i="1" s="1"/>
  <c r="F3068" i="1"/>
  <c r="G3068" i="1" s="1"/>
  <c r="F3057" i="1"/>
  <c r="G3057" i="1" s="1"/>
  <c r="F3074" i="1"/>
  <c r="G3074" i="1" s="1"/>
  <c r="F3804" i="1"/>
  <c r="G3804" i="1" s="1"/>
  <c r="F3812" i="1"/>
  <c r="G3812" i="1" s="1"/>
  <c r="F3810" i="1"/>
  <c r="G3810" i="1" s="1"/>
  <c r="F4530" i="1"/>
  <c r="G4530" i="1" s="1"/>
  <c r="F5266" i="1"/>
  <c r="G5266" i="1" s="1"/>
  <c r="F165" i="1"/>
  <c r="G165" i="1" s="1"/>
  <c r="F161" i="1"/>
  <c r="G161" i="1" s="1"/>
  <c r="F916" i="1"/>
  <c r="G916" i="1" s="1"/>
  <c r="F893" i="1"/>
  <c r="G893" i="1" s="1"/>
  <c r="F1382" i="1"/>
  <c r="G1382" i="1" s="1"/>
  <c r="F2132" i="1"/>
  <c r="G2132" i="1" s="1"/>
  <c r="F2124" i="1"/>
  <c r="G2124" i="1" s="1"/>
  <c r="F2109" i="1"/>
  <c r="G2109" i="1" s="1"/>
  <c r="F3097" i="1"/>
  <c r="G3097" i="1" s="1"/>
  <c r="F3841" i="1"/>
  <c r="G3841" i="1" s="1"/>
  <c r="F3826" i="1"/>
  <c r="G3826" i="1" s="1"/>
  <c r="F5297" i="1"/>
  <c r="G5297" i="1" s="1"/>
  <c r="F5274" i="1"/>
  <c r="G5274" i="1" s="1"/>
  <c r="F196" i="1"/>
  <c r="G196" i="1" s="1"/>
  <c r="F190" i="1"/>
  <c r="G190" i="1" s="1"/>
  <c r="F217" i="1"/>
  <c r="G217" i="1" s="1"/>
  <c r="F1169" i="1"/>
  <c r="G1169" i="1" s="1"/>
  <c r="F1194" i="1"/>
  <c r="G1194" i="1" s="1"/>
  <c r="F1678" i="1"/>
  <c r="G1678" i="1" s="1"/>
  <c r="F1670" i="1"/>
  <c r="G1670" i="1" s="1"/>
  <c r="F1662" i="1"/>
  <c r="G1662" i="1" s="1"/>
  <c r="F2410" i="1"/>
  <c r="G2410" i="1" s="1"/>
  <c r="F3385" i="1"/>
  <c r="G3385" i="1" s="1"/>
  <c r="F3377" i="1"/>
  <c r="G3377" i="1" s="1"/>
  <c r="F3381" i="1"/>
  <c r="G3381" i="1" s="1"/>
  <c r="F4089" i="1"/>
  <c r="G4089" i="1" s="1"/>
  <c r="F4097" i="1"/>
  <c r="G4097" i="1" s="1"/>
  <c r="F4841" i="1"/>
  <c r="G4841" i="1" s="1"/>
  <c r="F4817" i="1"/>
  <c r="G4817" i="1" s="1"/>
  <c r="F5305" i="1"/>
  <c r="G5305" i="1" s="1"/>
  <c r="H10691" i="1" l="1"/>
  <c r="L10691" i="1"/>
  <c r="M10692" i="1"/>
  <c r="N10692" i="1" s="1"/>
  <c r="M10691" i="1" l="1"/>
  <c r="N10691" i="1" s="1"/>
  <c r="H10690" i="1"/>
  <c r="L10690" i="1"/>
  <c r="H10689" i="1" l="1"/>
  <c r="L10689" i="1"/>
  <c r="M10690" i="1"/>
  <c r="N10690" i="1" s="1"/>
  <c r="M10689" i="1" l="1"/>
  <c r="N10689" i="1" s="1"/>
  <c r="H10688" i="1"/>
  <c r="L10688" i="1"/>
  <c r="M10688" i="1" l="1"/>
  <c r="N10688" i="1" s="1"/>
  <c r="H10687" i="1"/>
  <c r="L10687" i="1"/>
  <c r="M10687" i="1" l="1"/>
  <c r="N10687" i="1" s="1"/>
  <c r="H10686" i="1"/>
  <c r="L10686" i="1"/>
  <c r="H10685" i="1" l="1"/>
  <c r="L10685" i="1"/>
  <c r="M10686" i="1"/>
  <c r="N10686" i="1" s="1"/>
  <c r="M10685" i="1" l="1"/>
  <c r="N10685" i="1" s="1"/>
  <c r="H10684" i="1"/>
  <c r="L10684" i="1"/>
  <c r="M10684" i="1" l="1"/>
  <c r="N10684" i="1" s="1"/>
  <c r="H10683" i="1"/>
  <c r="L10683" i="1"/>
  <c r="M10683" i="1" l="1"/>
  <c r="N10683" i="1" s="1"/>
  <c r="H10682" i="1"/>
  <c r="L10682" i="1"/>
  <c r="H10681" i="1" l="1"/>
  <c r="L10681" i="1"/>
  <c r="M10682" i="1"/>
  <c r="N10682" i="1" s="1"/>
  <c r="M10681" i="1" l="1"/>
  <c r="N10681" i="1" s="1"/>
  <c r="H10680" i="1"/>
  <c r="L10680" i="1"/>
  <c r="M10680" i="1" l="1"/>
  <c r="N10680" i="1" s="1"/>
  <c r="H10679" i="1"/>
  <c r="L10679" i="1"/>
  <c r="M10679" i="1" l="1"/>
  <c r="N10679" i="1" s="1"/>
  <c r="H10678" i="1"/>
  <c r="L10678" i="1"/>
  <c r="H10677" i="1" l="1"/>
  <c r="L10677" i="1"/>
  <c r="M10678" i="1"/>
  <c r="N10678" i="1" s="1"/>
  <c r="M10677" i="1" l="1"/>
  <c r="N10677" i="1" s="1"/>
  <c r="H10676" i="1"/>
  <c r="L10676" i="1"/>
  <c r="H10675" i="1" l="1"/>
  <c r="L10675" i="1"/>
  <c r="M10676" i="1"/>
  <c r="N10676" i="1" s="1"/>
  <c r="M10675" i="1" l="1"/>
  <c r="N10675" i="1" s="1"/>
  <c r="H10674" i="1"/>
  <c r="L10674" i="1"/>
  <c r="H10673" i="1" l="1"/>
  <c r="L10673" i="1"/>
  <c r="M10674" i="1"/>
  <c r="N10674" i="1" s="1"/>
  <c r="M10673" i="1" l="1"/>
  <c r="N10673" i="1" s="1"/>
  <c r="H10672" i="1"/>
  <c r="L10672" i="1"/>
  <c r="H10671" i="1" l="1"/>
  <c r="L10671" i="1"/>
  <c r="M10672" i="1"/>
  <c r="N10672" i="1" s="1"/>
  <c r="M10671" i="1" l="1"/>
  <c r="N10671" i="1" s="1"/>
  <c r="H10670" i="1"/>
  <c r="L10670" i="1"/>
  <c r="H10669" i="1" l="1"/>
  <c r="L10669" i="1"/>
  <c r="M10670" i="1"/>
  <c r="N10670" i="1" s="1"/>
  <c r="M10669" i="1" l="1"/>
  <c r="N10669" i="1" s="1"/>
  <c r="H10668" i="1"/>
  <c r="L10668" i="1"/>
  <c r="H10667" i="1" l="1"/>
  <c r="L10667" i="1"/>
  <c r="M10668" i="1"/>
  <c r="N10668" i="1" s="1"/>
  <c r="M10667" i="1" l="1"/>
  <c r="N10667" i="1" s="1"/>
  <c r="H10666" i="1"/>
  <c r="L10666" i="1"/>
  <c r="H10665" i="1" l="1"/>
  <c r="L10665" i="1"/>
  <c r="M10666" i="1"/>
  <c r="N10666" i="1" s="1"/>
  <c r="M10665" i="1" l="1"/>
  <c r="N10665" i="1" s="1"/>
  <c r="H10664" i="1"/>
  <c r="L10664" i="1"/>
  <c r="H10663" i="1" l="1"/>
  <c r="L10663" i="1"/>
  <c r="M10664" i="1"/>
  <c r="N10664" i="1" s="1"/>
  <c r="M10663" i="1" l="1"/>
  <c r="N10663" i="1" s="1"/>
  <c r="H10662" i="1"/>
  <c r="L10662" i="1"/>
  <c r="H10661" i="1" l="1"/>
  <c r="L10661" i="1"/>
  <c r="M10662" i="1"/>
  <c r="N10662" i="1" s="1"/>
  <c r="M10661" i="1" l="1"/>
  <c r="N10661" i="1" s="1"/>
  <c r="H10660" i="1"/>
  <c r="L10660" i="1"/>
  <c r="M10660" i="1" l="1"/>
  <c r="N10660" i="1" s="1"/>
  <c r="H10659" i="1"/>
  <c r="L10659" i="1"/>
  <c r="M10659" i="1" l="1"/>
  <c r="N10659" i="1" s="1"/>
  <c r="H10658" i="1"/>
  <c r="L10658" i="1"/>
  <c r="M10658" i="1" l="1"/>
  <c r="N10658" i="1" s="1"/>
  <c r="H10657" i="1"/>
  <c r="L10657" i="1"/>
  <c r="H10656" i="1" l="1"/>
  <c r="L10656" i="1"/>
  <c r="M10657" i="1"/>
  <c r="N10657" i="1" s="1"/>
  <c r="M10656" i="1" l="1"/>
  <c r="N10656" i="1" s="1"/>
  <c r="H10655" i="1"/>
  <c r="L10655" i="1"/>
  <c r="H10654" i="1" l="1"/>
  <c r="L10654" i="1"/>
  <c r="M10655" i="1"/>
  <c r="N10655" i="1" s="1"/>
  <c r="M10654" i="1" l="1"/>
  <c r="N10654" i="1" s="1"/>
  <c r="H10653" i="1"/>
  <c r="L10653" i="1"/>
  <c r="M10653" i="1" l="1"/>
  <c r="N10653" i="1" s="1"/>
  <c r="H10652" i="1"/>
  <c r="L10652" i="1"/>
  <c r="H10651" i="1" l="1"/>
  <c r="L10651" i="1"/>
  <c r="M10652" i="1"/>
  <c r="N10652" i="1" s="1"/>
  <c r="M10651" i="1" l="1"/>
  <c r="N10651" i="1" s="1"/>
  <c r="H10650" i="1"/>
  <c r="L10650" i="1"/>
  <c r="M10650" i="1" l="1"/>
  <c r="N10650" i="1" s="1"/>
  <c r="H10649" i="1"/>
  <c r="L10649" i="1"/>
  <c r="M10649" i="1" l="1"/>
  <c r="N10649" i="1" s="1"/>
  <c r="H10648" i="1"/>
  <c r="L10648" i="1"/>
  <c r="M10648" i="1" l="1"/>
  <c r="N10648" i="1" s="1"/>
  <c r="H10647" i="1"/>
  <c r="L10647" i="1"/>
  <c r="M10647" i="1" l="1"/>
  <c r="N10647" i="1" s="1"/>
  <c r="H10646" i="1"/>
  <c r="L10646" i="1"/>
  <c r="H10645" i="1" l="1"/>
  <c r="L10645" i="1"/>
  <c r="M10646" i="1"/>
  <c r="N10646" i="1" s="1"/>
  <c r="M10645" i="1" l="1"/>
  <c r="N10645" i="1" s="1"/>
  <c r="H10644" i="1"/>
  <c r="L10644" i="1"/>
  <c r="M10644" i="1" l="1"/>
  <c r="N10644" i="1" s="1"/>
  <c r="H10643" i="1"/>
  <c r="L10643" i="1"/>
  <c r="M10643" i="1" l="1"/>
  <c r="N10643" i="1" s="1"/>
  <c r="H10642" i="1"/>
  <c r="L10642" i="1"/>
  <c r="M10642" i="1" l="1"/>
  <c r="N10642" i="1" s="1"/>
  <c r="H10641" i="1"/>
  <c r="L10641" i="1"/>
  <c r="M10641" i="1" l="1"/>
  <c r="N10641" i="1" s="1"/>
  <c r="H10640" i="1"/>
  <c r="L10640" i="1"/>
  <c r="M10640" i="1" l="1"/>
  <c r="N10640" i="1" s="1"/>
  <c r="H10639" i="1"/>
  <c r="L10639" i="1"/>
  <c r="M10639" i="1" l="1"/>
  <c r="N10639" i="1" s="1"/>
  <c r="H10638" i="1"/>
  <c r="L10638" i="1"/>
  <c r="M10638" i="1" l="1"/>
  <c r="N10638" i="1" s="1"/>
  <c r="H10637" i="1"/>
  <c r="L10637" i="1"/>
  <c r="M10637" i="1" l="1"/>
  <c r="N10637" i="1" s="1"/>
  <c r="H10636" i="1"/>
  <c r="L10636" i="1"/>
  <c r="H10635" i="1" l="1"/>
  <c r="L10635" i="1"/>
  <c r="M10636" i="1"/>
  <c r="N10636" i="1" s="1"/>
  <c r="M10635" i="1" l="1"/>
  <c r="N10635" i="1" s="1"/>
  <c r="H10634" i="1"/>
  <c r="L10634" i="1"/>
  <c r="H10633" i="1" l="1"/>
  <c r="L10633" i="1"/>
  <c r="M10634" i="1"/>
  <c r="N10634" i="1" s="1"/>
  <c r="M10633" i="1" l="1"/>
  <c r="N10633" i="1" s="1"/>
  <c r="H10632" i="1"/>
  <c r="L10632" i="1"/>
  <c r="M10632" i="1" l="1"/>
  <c r="N10632" i="1" s="1"/>
  <c r="H10631" i="1"/>
  <c r="L10631" i="1"/>
  <c r="M10631" i="1" l="1"/>
  <c r="N10631" i="1" s="1"/>
  <c r="H10630" i="1"/>
  <c r="L10630" i="1"/>
  <c r="M10630" i="1" l="1"/>
  <c r="N10630" i="1" s="1"/>
  <c r="H10629" i="1"/>
  <c r="L10629" i="1"/>
  <c r="M10629" i="1" l="1"/>
  <c r="N10629" i="1" s="1"/>
  <c r="H10628" i="1"/>
  <c r="L10628" i="1"/>
  <c r="M10628" i="1" l="1"/>
  <c r="N10628" i="1" s="1"/>
  <c r="H10627" i="1"/>
  <c r="L10627" i="1"/>
  <c r="M10627" i="1" l="1"/>
  <c r="N10627" i="1" s="1"/>
  <c r="H10626" i="1"/>
  <c r="L10626" i="1"/>
  <c r="M10626" i="1" l="1"/>
  <c r="N10626" i="1" s="1"/>
  <c r="H10625" i="1"/>
  <c r="L10625" i="1"/>
  <c r="M10625" i="1" l="1"/>
  <c r="N10625" i="1" s="1"/>
  <c r="H10624" i="1"/>
  <c r="L10624" i="1"/>
  <c r="H10623" i="1" l="1"/>
  <c r="L10623" i="1"/>
  <c r="M10624" i="1"/>
  <c r="N10624" i="1" s="1"/>
  <c r="M10623" i="1" l="1"/>
  <c r="N10623" i="1" s="1"/>
  <c r="H10622" i="1"/>
  <c r="L10622" i="1"/>
  <c r="M10622" i="1" l="1"/>
  <c r="N10622" i="1" s="1"/>
  <c r="H10621" i="1"/>
  <c r="L10621" i="1"/>
  <c r="M10621" i="1" l="1"/>
  <c r="N10621" i="1" s="1"/>
  <c r="H10620" i="1"/>
  <c r="L10620" i="1"/>
  <c r="H10619" i="1" l="1"/>
  <c r="L10619" i="1"/>
  <c r="M10620" i="1"/>
  <c r="N10620" i="1" s="1"/>
  <c r="M10619" i="1" l="1"/>
  <c r="N10619" i="1" s="1"/>
  <c r="H10618" i="1"/>
  <c r="L10618" i="1"/>
  <c r="H10617" i="1" l="1"/>
  <c r="L10617" i="1"/>
  <c r="M10618" i="1"/>
  <c r="N10618" i="1" s="1"/>
  <c r="M10617" i="1" l="1"/>
  <c r="N10617" i="1" s="1"/>
  <c r="H10616" i="1"/>
  <c r="L10616" i="1"/>
  <c r="M10616" i="1" l="1"/>
  <c r="N10616" i="1" s="1"/>
  <c r="H10615" i="1"/>
  <c r="L10615" i="1"/>
  <c r="M10615" i="1" l="1"/>
  <c r="N10615" i="1" s="1"/>
  <c r="H10614" i="1"/>
  <c r="L10614" i="1"/>
  <c r="H10613" i="1" l="1"/>
  <c r="L10613" i="1"/>
  <c r="M10614" i="1"/>
  <c r="N10614" i="1" s="1"/>
  <c r="M10613" i="1" l="1"/>
  <c r="N10613" i="1" s="1"/>
  <c r="H10612" i="1"/>
  <c r="L10612" i="1"/>
  <c r="M10612" i="1" l="1"/>
  <c r="N10612" i="1" s="1"/>
  <c r="H10611" i="1"/>
  <c r="L10611" i="1"/>
  <c r="H10610" i="1" l="1"/>
  <c r="L10610" i="1"/>
  <c r="M10611" i="1"/>
  <c r="N10611" i="1" s="1"/>
  <c r="M10610" i="1" l="1"/>
  <c r="N10610" i="1" s="1"/>
  <c r="H10609" i="1"/>
  <c r="L10609" i="1"/>
  <c r="H10608" i="1" l="1"/>
  <c r="L10608" i="1"/>
  <c r="M10609" i="1"/>
  <c r="N10609" i="1" s="1"/>
  <c r="M10608" i="1" l="1"/>
  <c r="N10608" i="1" s="1"/>
  <c r="H10607" i="1"/>
  <c r="L10607" i="1"/>
  <c r="H10606" i="1" l="1"/>
  <c r="L10606" i="1"/>
  <c r="M10607" i="1"/>
  <c r="N10607" i="1" s="1"/>
  <c r="M10606" i="1" l="1"/>
  <c r="N10606" i="1" s="1"/>
  <c r="H10605" i="1"/>
  <c r="L10605" i="1"/>
  <c r="M10605" i="1" l="1"/>
  <c r="N10605" i="1" s="1"/>
  <c r="H10604" i="1"/>
  <c r="L10604" i="1"/>
  <c r="H10603" i="1" l="1"/>
  <c r="L10603" i="1"/>
  <c r="M10604" i="1"/>
  <c r="N10604" i="1" s="1"/>
  <c r="M10603" i="1" l="1"/>
  <c r="N10603" i="1" s="1"/>
  <c r="H10602" i="1"/>
  <c r="L10602" i="1"/>
  <c r="M10602" i="1" l="1"/>
  <c r="N10602" i="1" s="1"/>
  <c r="L10601" i="1"/>
  <c r="H10601" i="1"/>
  <c r="L10600" i="1" l="1"/>
  <c r="H10600" i="1"/>
  <c r="M10601" i="1"/>
  <c r="N10601" i="1" s="1"/>
  <c r="H10599" i="1" l="1"/>
  <c r="L10599" i="1"/>
  <c r="M10600" i="1"/>
  <c r="N10600" i="1" s="1"/>
  <c r="M10599" i="1" l="1"/>
  <c r="N10599" i="1" s="1"/>
  <c r="H10598" i="1"/>
  <c r="L10598" i="1"/>
  <c r="H10597" i="1" l="1"/>
  <c r="L10597" i="1"/>
  <c r="M10598" i="1"/>
  <c r="N10598" i="1" s="1"/>
  <c r="M10597" i="1" l="1"/>
  <c r="N10597" i="1" s="1"/>
  <c r="L10596" i="1"/>
  <c r="H10596" i="1"/>
  <c r="M10596" i="1" l="1"/>
  <c r="N10596" i="1" s="1"/>
  <c r="H10595" i="1"/>
  <c r="L10595" i="1"/>
  <c r="M10595" i="1" s="1"/>
  <c r="N10595" i="1" s="1"/>
  <c r="H10594" i="1" l="1"/>
  <c r="L10594" i="1"/>
  <c r="M10594" i="1" s="1"/>
  <c r="N10594" i="1" s="1"/>
  <c r="H10593" i="1" l="1"/>
  <c r="L10593" i="1"/>
  <c r="M10593" i="1" s="1"/>
  <c r="N10593" i="1" s="1"/>
  <c r="L10592" i="1" l="1"/>
  <c r="M10592" i="1" s="1"/>
  <c r="N10592" i="1" s="1"/>
  <c r="H10592" i="1"/>
  <c r="L10591" i="1" l="1"/>
  <c r="M10591" i="1" s="1"/>
  <c r="N10591" i="1" s="1"/>
  <c r="H10591" i="1"/>
  <c r="H10590" i="1" l="1"/>
  <c r="L10590" i="1"/>
  <c r="M10590" i="1" s="1"/>
  <c r="N10590" i="1" s="1"/>
  <c r="L10589" i="1" l="1"/>
  <c r="M10589" i="1" s="1"/>
  <c r="N10589" i="1" s="1"/>
  <c r="H10589" i="1"/>
  <c r="H10588" i="1" l="1"/>
  <c r="L10588" i="1"/>
  <c r="M10588" i="1" s="1"/>
  <c r="N10588" i="1" s="1"/>
  <c r="H10587" i="1" l="1"/>
  <c r="L10587" i="1"/>
  <c r="M10587" i="1" s="1"/>
  <c r="N10587" i="1" s="1"/>
  <c r="H10586" i="1" l="1"/>
  <c r="L10586" i="1"/>
  <c r="M10586" i="1" s="1"/>
  <c r="N10586" i="1" s="1"/>
  <c r="H10585" i="1" l="1"/>
  <c r="L10585" i="1"/>
  <c r="M10585" i="1" s="1"/>
  <c r="N10585" i="1" s="1"/>
  <c r="L10584" i="1" l="1"/>
  <c r="M10584" i="1" s="1"/>
  <c r="N10584" i="1" s="1"/>
  <c r="H10584" i="1"/>
  <c r="L10583" i="1" l="1"/>
  <c r="M10583" i="1" s="1"/>
  <c r="N10583" i="1" s="1"/>
  <c r="H10583" i="1"/>
  <c r="L10582" i="1" l="1"/>
  <c r="M10582" i="1" s="1"/>
  <c r="N10582" i="1" s="1"/>
  <c r="H10582" i="1"/>
  <c r="H10581" i="1" l="1"/>
  <c r="L10581" i="1"/>
  <c r="M10581" i="1" s="1"/>
  <c r="N10581" i="1" s="1"/>
  <c r="L10580" i="1" l="1"/>
  <c r="M10580" i="1" s="1"/>
  <c r="N10580" i="1" s="1"/>
  <c r="H10580" i="1"/>
  <c r="L10579" i="1" l="1"/>
  <c r="M10579" i="1" s="1"/>
  <c r="N10579" i="1" s="1"/>
  <c r="H10579" i="1"/>
  <c r="L10578" i="1" l="1"/>
  <c r="M10578" i="1" s="1"/>
  <c r="N10578" i="1" s="1"/>
  <c r="H10578" i="1"/>
  <c r="H10577" i="1" l="1"/>
  <c r="L10577" i="1"/>
  <c r="M10577" i="1" s="1"/>
  <c r="N10577" i="1" s="1"/>
  <c r="H10576" i="1" l="1"/>
  <c r="L10576" i="1"/>
  <c r="M10576" i="1" s="1"/>
  <c r="N10576" i="1" s="1"/>
  <c r="L10575" i="1" l="1"/>
  <c r="M10575" i="1" s="1"/>
  <c r="N10575" i="1" s="1"/>
  <c r="H10575" i="1"/>
  <c r="L10574" i="1" l="1"/>
  <c r="M10574" i="1" s="1"/>
  <c r="N10574" i="1" s="1"/>
  <c r="H10574" i="1"/>
  <c r="L10573" i="1" l="1"/>
  <c r="M10573" i="1" s="1"/>
  <c r="N10573" i="1" s="1"/>
  <c r="H10573" i="1"/>
  <c r="H10572" i="1" l="1"/>
  <c r="L10572" i="1"/>
  <c r="M10572" i="1" s="1"/>
  <c r="N10572" i="1" s="1"/>
  <c r="H10571" i="1" l="1"/>
  <c r="L10571" i="1"/>
  <c r="M10571" i="1" s="1"/>
  <c r="N10571" i="1" s="1"/>
  <c r="H10570" i="1" l="1"/>
  <c r="L10570" i="1"/>
  <c r="M10570" i="1" s="1"/>
  <c r="N10570" i="1" s="1"/>
  <c r="H10569" i="1" l="1"/>
  <c r="L10569" i="1"/>
  <c r="M10569" i="1" s="1"/>
  <c r="N10569" i="1" s="1"/>
  <c r="H10568" i="1" l="1"/>
  <c r="L10568" i="1"/>
  <c r="M10568" i="1" s="1"/>
  <c r="N10568" i="1" s="1"/>
  <c r="H10567" i="1" l="1"/>
  <c r="L10567" i="1"/>
  <c r="M10567" i="1" s="1"/>
  <c r="N10567" i="1" s="1"/>
  <c r="L10566" i="1" l="1"/>
  <c r="M10566" i="1" s="1"/>
  <c r="N10566" i="1" s="1"/>
  <c r="H10566" i="1"/>
  <c r="H10565" i="1" l="1"/>
  <c r="L10565" i="1"/>
  <c r="M10565" i="1" s="1"/>
  <c r="N10565" i="1" s="1"/>
  <c r="L10564" i="1" l="1"/>
  <c r="M10564" i="1" s="1"/>
  <c r="N10564" i="1" s="1"/>
  <c r="H10564" i="1"/>
  <c r="L10563" i="1" l="1"/>
  <c r="M10563" i="1" s="1"/>
  <c r="N10563" i="1" s="1"/>
  <c r="H10563" i="1"/>
  <c r="L10562" i="1" l="1"/>
  <c r="M10562" i="1" s="1"/>
  <c r="N10562" i="1" s="1"/>
  <c r="H10562" i="1"/>
  <c r="H10561" i="1" l="1"/>
  <c r="L10561" i="1"/>
  <c r="M10561" i="1" s="1"/>
  <c r="N10561" i="1" s="1"/>
  <c r="L10560" i="1" l="1"/>
  <c r="M10560" i="1" s="1"/>
  <c r="N10560" i="1" s="1"/>
  <c r="H10560" i="1"/>
  <c r="L10559" i="1" l="1"/>
  <c r="M10559" i="1" s="1"/>
  <c r="N10559" i="1" s="1"/>
  <c r="H10559" i="1"/>
  <c r="L10558" i="1" l="1"/>
  <c r="M10558" i="1" s="1"/>
  <c r="N10558" i="1" s="1"/>
  <c r="H10558" i="1"/>
  <c r="L10557" i="1" l="1"/>
  <c r="M10557" i="1" s="1"/>
  <c r="N10557" i="1" s="1"/>
  <c r="H10557" i="1"/>
  <c r="L10556" i="1" l="1"/>
  <c r="M10556" i="1" s="1"/>
  <c r="N10556" i="1" s="1"/>
  <c r="H10556" i="1"/>
  <c r="L10555" i="1" l="1"/>
  <c r="M10555" i="1" s="1"/>
  <c r="N10555" i="1" s="1"/>
  <c r="H10555" i="1"/>
  <c r="H10554" i="1" l="1"/>
  <c r="L10554" i="1"/>
  <c r="M10554" i="1" s="1"/>
  <c r="N10554" i="1" s="1"/>
  <c r="L10553" i="1" l="1"/>
  <c r="M10553" i="1" s="1"/>
  <c r="N10553" i="1" s="1"/>
  <c r="H10553" i="1"/>
  <c r="H10552" i="1" l="1"/>
  <c r="L10552" i="1"/>
  <c r="M10552" i="1" s="1"/>
  <c r="N10552" i="1" s="1"/>
  <c r="H10551" i="1" l="1"/>
  <c r="L10551" i="1"/>
  <c r="M10551" i="1" s="1"/>
  <c r="N10551" i="1" s="1"/>
  <c r="H10550" i="1" l="1"/>
  <c r="L10550" i="1"/>
  <c r="M10550" i="1" s="1"/>
  <c r="N10550" i="1" s="1"/>
  <c r="L10549" i="1" l="1"/>
  <c r="M10549" i="1" s="1"/>
  <c r="N10549" i="1" s="1"/>
  <c r="H10549" i="1"/>
  <c r="L10548" i="1" l="1"/>
  <c r="M10548" i="1" s="1"/>
  <c r="N10548" i="1" s="1"/>
  <c r="H10548" i="1"/>
  <c r="L10547" i="1" l="1"/>
  <c r="M10547" i="1" s="1"/>
  <c r="N10547" i="1" s="1"/>
  <c r="H10547" i="1"/>
  <c r="L10546" i="1" l="1"/>
  <c r="M10546" i="1" s="1"/>
  <c r="N10546" i="1" s="1"/>
  <c r="H10546" i="1"/>
  <c r="L10545" i="1" l="1"/>
  <c r="M10545" i="1" s="1"/>
  <c r="N10545" i="1" s="1"/>
  <c r="H10545" i="1"/>
  <c r="L10544" i="1" l="1"/>
  <c r="M10544" i="1" s="1"/>
  <c r="N10544" i="1" s="1"/>
  <c r="H10544" i="1"/>
  <c r="L10543" i="1" l="1"/>
  <c r="M10543" i="1" s="1"/>
  <c r="N10543" i="1" s="1"/>
  <c r="H10543" i="1"/>
  <c r="H10542" i="1" l="1"/>
  <c r="L10542" i="1"/>
  <c r="M10542" i="1" s="1"/>
  <c r="N10542" i="1" s="1"/>
  <c r="L10541" i="1" l="1"/>
  <c r="M10541" i="1" s="1"/>
  <c r="N10541" i="1" s="1"/>
  <c r="H10541" i="1"/>
  <c r="L10540" i="1" l="1"/>
  <c r="M10540" i="1" s="1"/>
  <c r="N10540" i="1" s="1"/>
  <c r="H10540" i="1"/>
  <c r="L10539" i="1" l="1"/>
  <c r="M10539" i="1" s="1"/>
  <c r="N10539" i="1" s="1"/>
  <c r="H10539" i="1"/>
  <c r="L10538" i="1" l="1"/>
  <c r="M10538" i="1" s="1"/>
  <c r="N10538" i="1" s="1"/>
  <c r="H10538" i="1"/>
  <c r="H10537" i="1" l="1"/>
  <c r="L10537" i="1"/>
  <c r="M10537" i="1" s="1"/>
  <c r="N10537" i="1" s="1"/>
  <c r="H10536" i="1" l="1"/>
  <c r="L10536" i="1"/>
  <c r="M10536" i="1" s="1"/>
  <c r="N10536" i="1" s="1"/>
  <c r="L10535" i="1" l="1"/>
  <c r="M10535" i="1" s="1"/>
  <c r="N10535" i="1" s="1"/>
  <c r="H10535" i="1"/>
  <c r="H10534" i="1" l="1"/>
  <c r="L10534" i="1"/>
  <c r="M10534" i="1" s="1"/>
  <c r="N10534" i="1" s="1"/>
  <c r="H10533" i="1" l="1"/>
  <c r="L10533" i="1"/>
  <c r="M10533" i="1" s="1"/>
  <c r="N10533" i="1" s="1"/>
  <c r="H10532" i="1" l="1"/>
  <c r="L10532" i="1"/>
  <c r="M10532" i="1" s="1"/>
  <c r="N10532" i="1" s="1"/>
  <c r="H10531" i="1" l="1"/>
  <c r="L10531" i="1"/>
  <c r="M10531" i="1" s="1"/>
  <c r="N10531" i="1" s="1"/>
  <c r="L10530" i="1" l="1"/>
  <c r="M10530" i="1" s="1"/>
  <c r="N10530" i="1" s="1"/>
  <c r="H10530" i="1"/>
  <c r="H10529" i="1" l="1"/>
  <c r="L10529" i="1"/>
  <c r="M10529" i="1" s="1"/>
  <c r="N10529" i="1" s="1"/>
  <c r="H10528" i="1" l="1"/>
  <c r="L10528" i="1"/>
  <c r="M10528" i="1" s="1"/>
  <c r="N10528" i="1" s="1"/>
  <c r="H10527" i="1" l="1"/>
  <c r="L10527" i="1"/>
  <c r="M10527" i="1" s="1"/>
  <c r="N10527" i="1" s="1"/>
  <c r="L10526" i="1" l="1"/>
  <c r="M10526" i="1" s="1"/>
  <c r="N10526" i="1" s="1"/>
  <c r="H10526" i="1"/>
  <c r="H10525" i="1" l="1"/>
  <c r="L10525" i="1"/>
  <c r="M10525" i="1" s="1"/>
  <c r="N10525" i="1" s="1"/>
  <c r="L10524" i="1" l="1"/>
  <c r="M10524" i="1" s="1"/>
  <c r="N10524" i="1" s="1"/>
  <c r="H10524" i="1"/>
  <c r="H10523" i="1" l="1"/>
  <c r="L10523" i="1"/>
  <c r="M10523" i="1" s="1"/>
  <c r="N10523" i="1" s="1"/>
  <c r="L10522" i="1" l="1"/>
  <c r="M10522" i="1" s="1"/>
  <c r="N10522" i="1" s="1"/>
  <c r="H10522" i="1"/>
  <c r="H10521" i="1" l="1"/>
  <c r="L10521" i="1"/>
  <c r="M10521" i="1" s="1"/>
  <c r="N10521" i="1" s="1"/>
  <c r="L10520" i="1" l="1"/>
  <c r="M10520" i="1" s="1"/>
  <c r="N10520" i="1" s="1"/>
  <c r="H10520" i="1"/>
  <c r="L10519" i="1" l="1"/>
  <c r="M10519" i="1" s="1"/>
  <c r="N10519" i="1" s="1"/>
  <c r="H10519" i="1"/>
  <c r="H10518" i="1" l="1"/>
  <c r="L10518" i="1"/>
  <c r="M10518" i="1" s="1"/>
  <c r="N10518" i="1" s="1"/>
  <c r="H10517" i="1" l="1"/>
  <c r="L10517" i="1"/>
  <c r="M10517" i="1" s="1"/>
  <c r="N10517" i="1" s="1"/>
  <c r="H10516" i="1" l="1"/>
  <c r="L10516" i="1"/>
  <c r="M10516" i="1" s="1"/>
  <c r="N10516" i="1" s="1"/>
  <c r="H10515" i="1" l="1"/>
  <c r="L10515" i="1"/>
  <c r="M10515" i="1" s="1"/>
  <c r="N10515" i="1" s="1"/>
  <c r="L10514" i="1" l="1"/>
  <c r="M10514" i="1" s="1"/>
  <c r="N10514" i="1" s="1"/>
  <c r="H10514" i="1"/>
  <c r="H10513" i="1" l="1"/>
  <c r="L10513" i="1"/>
  <c r="M10513" i="1" s="1"/>
  <c r="N10513" i="1" s="1"/>
  <c r="L10512" i="1" l="1"/>
  <c r="M10512" i="1" s="1"/>
  <c r="N10512" i="1" s="1"/>
  <c r="H10512" i="1"/>
  <c r="H10511" i="1" l="1"/>
  <c r="L10511" i="1"/>
  <c r="M10511" i="1" s="1"/>
  <c r="N10511" i="1" s="1"/>
  <c r="H10510" i="1" l="1"/>
  <c r="L10510" i="1"/>
  <c r="M10510" i="1" s="1"/>
  <c r="N10510" i="1" s="1"/>
  <c r="H10509" i="1" l="1"/>
  <c r="L10509" i="1"/>
  <c r="M10509" i="1" s="1"/>
  <c r="N10509" i="1" s="1"/>
  <c r="H10508" i="1" l="1"/>
  <c r="L10508" i="1"/>
  <c r="M10508" i="1" s="1"/>
  <c r="N10508" i="1" s="1"/>
  <c r="H10507" i="1" l="1"/>
  <c r="L10507" i="1"/>
  <c r="M10507" i="1" s="1"/>
  <c r="N10507" i="1" s="1"/>
  <c r="L10506" i="1" l="1"/>
  <c r="M10506" i="1" s="1"/>
  <c r="N10506" i="1" s="1"/>
  <c r="H10506" i="1"/>
  <c r="H10505" i="1" l="1"/>
  <c r="L10505" i="1"/>
  <c r="M10505" i="1" s="1"/>
  <c r="N10505" i="1" s="1"/>
  <c r="L10504" i="1" l="1"/>
  <c r="M10504" i="1" s="1"/>
  <c r="N10504" i="1" s="1"/>
  <c r="H10504" i="1"/>
  <c r="H10503" i="1" l="1"/>
  <c r="L10503" i="1"/>
  <c r="M10503" i="1" s="1"/>
  <c r="N10503" i="1" s="1"/>
  <c r="H10502" i="1" l="1"/>
  <c r="L10502" i="1"/>
  <c r="M10502" i="1" s="1"/>
  <c r="N10502" i="1" s="1"/>
  <c r="H10501" i="1" l="1"/>
  <c r="L10501" i="1"/>
  <c r="M10501" i="1" s="1"/>
  <c r="N10501" i="1" s="1"/>
  <c r="L10500" i="1" l="1"/>
  <c r="M10500" i="1" s="1"/>
  <c r="N10500" i="1" s="1"/>
  <c r="H10500" i="1"/>
  <c r="L10499" i="1" l="1"/>
  <c r="M10499" i="1" s="1"/>
  <c r="N10499" i="1" s="1"/>
  <c r="H10499" i="1"/>
  <c r="L10498" i="1" l="1"/>
  <c r="M10498" i="1" s="1"/>
  <c r="N10498" i="1" s="1"/>
  <c r="H10498" i="1"/>
  <c r="L10497" i="1" l="1"/>
  <c r="M10497" i="1" s="1"/>
  <c r="N10497" i="1" s="1"/>
  <c r="H10497" i="1"/>
  <c r="L10496" i="1" l="1"/>
  <c r="M10496" i="1" s="1"/>
  <c r="N10496" i="1" s="1"/>
  <c r="H10496" i="1"/>
  <c r="H10495" i="1" l="1"/>
  <c r="L10495" i="1"/>
  <c r="M10495" i="1" s="1"/>
  <c r="N10495" i="1" s="1"/>
  <c r="L10494" i="1" l="1"/>
  <c r="M10494" i="1" s="1"/>
  <c r="N10494" i="1" s="1"/>
  <c r="H10494" i="1"/>
  <c r="H10493" i="1" l="1"/>
  <c r="L10493" i="1"/>
  <c r="M10493" i="1" s="1"/>
  <c r="N10493" i="1" s="1"/>
  <c r="L10492" i="1" l="1"/>
  <c r="M10492" i="1" s="1"/>
  <c r="N10492" i="1" s="1"/>
  <c r="H10492" i="1"/>
  <c r="L10491" i="1" l="1"/>
  <c r="M10491" i="1" s="1"/>
  <c r="N10491" i="1" s="1"/>
  <c r="H10491" i="1"/>
  <c r="L10490" i="1" l="1"/>
  <c r="M10490" i="1" s="1"/>
  <c r="N10490" i="1" s="1"/>
  <c r="H10490" i="1"/>
  <c r="L10489" i="1" l="1"/>
  <c r="M10489" i="1" s="1"/>
  <c r="N10489" i="1" s="1"/>
  <c r="H10489" i="1"/>
  <c r="H10488" i="1" l="1"/>
  <c r="L10488" i="1"/>
  <c r="M10488" i="1" s="1"/>
  <c r="N10488" i="1" s="1"/>
  <c r="L10487" i="1" l="1"/>
  <c r="M10487" i="1" s="1"/>
  <c r="N10487" i="1" s="1"/>
  <c r="H10487" i="1"/>
  <c r="L10486" i="1" l="1"/>
  <c r="M10486" i="1" s="1"/>
  <c r="N10486" i="1" s="1"/>
  <c r="H10486" i="1"/>
  <c r="H10485" i="1" l="1"/>
  <c r="L10485" i="1"/>
  <c r="M10485" i="1" s="1"/>
  <c r="N10485" i="1" s="1"/>
  <c r="L10484" i="1" l="1"/>
  <c r="M10484" i="1" s="1"/>
  <c r="N10484" i="1" s="1"/>
  <c r="H10484" i="1"/>
  <c r="H10483" i="1" l="1"/>
  <c r="L10483" i="1"/>
  <c r="M10483" i="1" s="1"/>
  <c r="N10483" i="1" s="1"/>
  <c r="L10482" i="1" l="1"/>
  <c r="M10482" i="1" s="1"/>
  <c r="N10482" i="1" s="1"/>
  <c r="H10482" i="1"/>
  <c r="L10481" i="1" l="1"/>
  <c r="M10481" i="1" s="1"/>
  <c r="N10481" i="1" s="1"/>
  <c r="H10481" i="1"/>
  <c r="H10480" i="1" l="1"/>
  <c r="L10480" i="1"/>
  <c r="M10480" i="1" s="1"/>
  <c r="N10480" i="1" s="1"/>
  <c r="L10479" i="1" l="1"/>
  <c r="M10479" i="1" s="1"/>
  <c r="N10479" i="1" s="1"/>
  <c r="H10479" i="1"/>
  <c r="L10478" i="1" l="1"/>
  <c r="M10478" i="1" s="1"/>
  <c r="N10478" i="1" s="1"/>
  <c r="H10478" i="1"/>
  <c r="L10477" i="1" l="1"/>
  <c r="M10477" i="1" s="1"/>
  <c r="N10477" i="1" s="1"/>
  <c r="H10477" i="1"/>
  <c r="L10476" i="1" l="1"/>
  <c r="M10476" i="1" s="1"/>
  <c r="N10476" i="1" s="1"/>
  <c r="H10476" i="1"/>
  <c r="L10475" i="1" l="1"/>
  <c r="M10475" i="1" s="1"/>
  <c r="N10475" i="1" s="1"/>
  <c r="H10475" i="1"/>
  <c r="H10474" i="1" l="1"/>
  <c r="L10474" i="1"/>
  <c r="M10474" i="1" s="1"/>
  <c r="N10474" i="1" s="1"/>
  <c r="H10473" i="1" l="1"/>
  <c r="L10473" i="1"/>
  <c r="M10473" i="1" s="1"/>
  <c r="N10473" i="1" s="1"/>
  <c r="L10472" i="1" l="1"/>
  <c r="M10472" i="1" s="1"/>
  <c r="N10472" i="1" s="1"/>
  <c r="H10472" i="1"/>
  <c r="H10471" i="1" l="1"/>
  <c r="L10471" i="1"/>
  <c r="M10471" i="1" s="1"/>
  <c r="N10471" i="1" s="1"/>
  <c r="H10470" i="1" l="1"/>
  <c r="L10470" i="1"/>
  <c r="M10470" i="1" s="1"/>
  <c r="N10470" i="1" s="1"/>
  <c r="L10469" i="1" l="1"/>
  <c r="M10469" i="1" s="1"/>
  <c r="N10469" i="1" s="1"/>
  <c r="H10469" i="1"/>
  <c r="L10468" i="1" l="1"/>
  <c r="M10468" i="1" s="1"/>
  <c r="N10468" i="1" s="1"/>
  <c r="H10468" i="1"/>
  <c r="H10467" i="1" l="1"/>
  <c r="L10467" i="1"/>
  <c r="M10467" i="1" s="1"/>
  <c r="N10467" i="1" s="1"/>
  <c r="L10466" i="1" l="1"/>
  <c r="M10466" i="1" s="1"/>
  <c r="N10466" i="1" s="1"/>
  <c r="H10466" i="1"/>
  <c r="L10465" i="1" l="1"/>
  <c r="M10465" i="1" s="1"/>
  <c r="N10465" i="1" s="1"/>
  <c r="H10465" i="1"/>
  <c r="H10464" i="1" l="1"/>
  <c r="L10464" i="1"/>
  <c r="M10464" i="1" s="1"/>
  <c r="N10464" i="1" s="1"/>
  <c r="H10463" i="1" l="1"/>
  <c r="L10463" i="1"/>
  <c r="M10463" i="1" s="1"/>
  <c r="N10463" i="1" s="1"/>
  <c r="H10462" i="1" l="1"/>
  <c r="L10462" i="1"/>
  <c r="M10462" i="1" s="1"/>
  <c r="N10462" i="1" s="1"/>
  <c r="L10461" i="1" l="1"/>
  <c r="M10461" i="1" s="1"/>
  <c r="N10461" i="1" s="1"/>
  <c r="H10461" i="1"/>
  <c r="L10460" i="1" l="1"/>
  <c r="M10460" i="1" s="1"/>
  <c r="N10460" i="1" s="1"/>
  <c r="H10460" i="1"/>
  <c r="L10459" i="1" l="1"/>
  <c r="M10459" i="1" s="1"/>
  <c r="N10459" i="1" s="1"/>
  <c r="H10459" i="1"/>
  <c r="L10458" i="1" l="1"/>
  <c r="M10458" i="1" s="1"/>
  <c r="N10458" i="1" s="1"/>
  <c r="H10458" i="1"/>
  <c r="H10457" i="1" l="1"/>
  <c r="L10457" i="1"/>
  <c r="M10457" i="1" s="1"/>
  <c r="N10457" i="1" s="1"/>
  <c r="H10456" i="1" l="1"/>
  <c r="L10456" i="1"/>
  <c r="M10456" i="1" s="1"/>
  <c r="N10456" i="1" s="1"/>
  <c r="H10455" i="1" l="1"/>
  <c r="L10455" i="1"/>
  <c r="M10455" i="1" s="1"/>
  <c r="N10455" i="1" s="1"/>
  <c r="L10454" i="1" l="1"/>
  <c r="M10454" i="1" s="1"/>
  <c r="N10454" i="1" s="1"/>
  <c r="H10454" i="1"/>
  <c r="H10453" i="1" l="1"/>
  <c r="L10453" i="1"/>
  <c r="M10453" i="1" s="1"/>
  <c r="N10453" i="1" s="1"/>
  <c r="H10452" i="1" l="1"/>
  <c r="L10452" i="1"/>
  <c r="M10452" i="1" s="1"/>
  <c r="N10452" i="1" s="1"/>
  <c r="H10451" i="1" l="1"/>
  <c r="L10451" i="1"/>
  <c r="M10451" i="1" s="1"/>
  <c r="N10451" i="1" s="1"/>
  <c r="H10450" i="1" l="1"/>
  <c r="L10450" i="1"/>
  <c r="M10450" i="1" s="1"/>
  <c r="N10450" i="1" s="1"/>
  <c r="L10449" i="1" l="1"/>
  <c r="M10449" i="1" s="1"/>
  <c r="N10449" i="1" s="1"/>
  <c r="H10449" i="1"/>
  <c r="L10448" i="1" l="1"/>
  <c r="M10448" i="1" s="1"/>
  <c r="N10448" i="1" s="1"/>
  <c r="H10448" i="1"/>
  <c r="L10447" i="1" l="1"/>
  <c r="M10447" i="1" s="1"/>
  <c r="N10447" i="1" s="1"/>
  <c r="H10447" i="1"/>
  <c r="L10446" i="1" l="1"/>
  <c r="M10446" i="1" s="1"/>
  <c r="N10446" i="1" s="1"/>
  <c r="H10446" i="1"/>
  <c r="L10445" i="1" l="1"/>
  <c r="M10445" i="1" s="1"/>
  <c r="N10445" i="1" s="1"/>
  <c r="H10445" i="1"/>
  <c r="L10444" i="1" l="1"/>
  <c r="M10444" i="1" s="1"/>
  <c r="N10444" i="1" s="1"/>
  <c r="H10444" i="1"/>
  <c r="H10443" i="1" l="1"/>
  <c r="L10443" i="1"/>
  <c r="M10443" i="1" s="1"/>
  <c r="N10443" i="1" s="1"/>
  <c r="H10442" i="1" l="1"/>
  <c r="L10442" i="1"/>
  <c r="M10442" i="1" s="1"/>
  <c r="N10442" i="1" s="1"/>
  <c r="H10441" i="1" l="1"/>
  <c r="L10441" i="1"/>
  <c r="M10441" i="1" s="1"/>
  <c r="N10441" i="1" s="1"/>
  <c r="L10440" i="1" l="1"/>
  <c r="M10440" i="1" s="1"/>
  <c r="N10440" i="1" s="1"/>
  <c r="H10440" i="1"/>
  <c r="H10439" i="1" l="1"/>
  <c r="L10439" i="1"/>
  <c r="M10439" i="1" s="1"/>
  <c r="N10439" i="1" s="1"/>
  <c r="L10438" i="1" l="1"/>
  <c r="M10438" i="1" s="1"/>
  <c r="N10438" i="1" s="1"/>
  <c r="H10438" i="1"/>
  <c r="H10437" i="1" l="1"/>
  <c r="L10437" i="1"/>
  <c r="M10437" i="1" s="1"/>
  <c r="N10437" i="1" s="1"/>
  <c r="H10436" i="1" l="1"/>
  <c r="L10436" i="1"/>
  <c r="M10436" i="1" s="1"/>
  <c r="N10436" i="1" s="1"/>
  <c r="H10435" i="1" l="1"/>
  <c r="L10435" i="1"/>
  <c r="M10435" i="1" s="1"/>
  <c r="N10435" i="1" s="1"/>
  <c r="L10434" i="1" l="1"/>
  <c r="M10434" i="1" s="1"/>
  <c r="N10434" i="1" s="1"/>
  <c r="H10434" i="1"/>
  <c r="L10433" i="1" l="1"/>
  <c r="M10433" i="1" s="1"/>
  <c r="N10433" i="1" s="1"/>
  <c r="H10433" i="1"/>
  <c r="L10432" i="1" l="1"/>
  <c r="M10432" i="1" s="1"/>
  <c r="N10432" i="1" s="1"/>
  <c r="H10432" i="1"/>
  <c r="H10431" i="1" l="1"/>
  <c r="L10431" i="1"/>
  <c r="M10431" i="1" s="1"/>
  <c r="N10431" i="1" s="1"/>
  <c r="L10430" i="1" l="1"/>
  <c r="M10430" i="1" s="1"/>
  <c r="N10430" i="1" s="1"/>
  <c r="H10430" i="1"/>
  <c r="L10429" i="1" l="1"/>
  <c r="M10429" i="1" s="1"/>
  <c r="N10429" i="1" s="1"/>
  <c r="H10429" i="1"/>
  <c r="L10428" i="1" l="1"/>
  <c r="M10428" i="1" s="1"/>
  <c r="N10428" i="1" s="1"/>
  <c r="H10428" i="1"/>
  <c r="H10427" i="1" l="1"/>
  <c r="L10427" i="1"/>
  <c r="M10427" i="1" s="1"/>
  <c r="N10427" i="1" s="1"/>
  <c r="H10426" i="1" l="1"/>
  <c r="L10426" i="1"/>
  <c r="M10426" i="1" s="1"/>
  <c r="N10426" i="1" s="1"/>
  <c r="H10425" i="1" l="1"/>
  <c r="L10425" i="1"/>
  <c r="M10425" i="1" s="1"/>
  <c r="N10425" i="1" s="1"/>
  <c r="L10424" i="1" l="1"/>
  <c r="M10424" i="1" s="1"/>
  <c r="N10424" i="1" s="1"/>
  <c r="H10424" i="1"/>
  <c r="H10423" i="1" l="1"/>
  <c r="L10423" i="1"/>
  <c r="M10423" i="1" s="1"/>
  <c r="N10423" i="1" s="1"/>
  <c r="H10422" i="1" l="1"/>
  <c r="L10422" i="1"/>
  <c r="M10422" i="1" s="1"/>
  <c r="N10422" i="1" s="1"/>
  <c r="H10421" i="1" l="1"/>
  <c r="L10421" i="1"/>
  <c r="M10421" i="1" s="1"/>
  <c r="N10421" i="1" s="1"/>
  <c r="H10420" i="1" l="1"/>
  <c r="L10420" i="1"/>
  <c r="M10420" i="1" s="1"/>
  <c r="N10420" i="1" s="1"/>
  <c r="H10419" i="1" l="1"/>
  <c r="L10419" i="1"/>
  <c r="M10419" i="1" s="1"/>
  <c r="N10419" i="1" s="1"/>
  <c r="H10418" i="1" l="1"/>
  <c r="L10418" i="1"/>
  <c r="M10418" i="1" s="1"/>
  <c r="N10418" i="1" s="1"/>
  <c r="H10417" i="1" l="1"/>
  <c r="L10417" i="1"/>
  <c r="M10417" i="1" s="1"/>
  <c r="N10417" i="1" s="1"/>
  <c r="L10416" i="1" l="1"/>
  <c r="M10416" i="1" s="1"/>
  <c r="N10416" i="1" s="1"/>
  <c r="H10416" i="1"/>
  <c r="H10415" i="1" l="1"/>
  <c r="L10415" i="1"/>
  <c r="M10415" i="1" s="1"/>
  <c r="N10415" i="1" s="1"/>
  <c r="H10414" i="1" l="1"/>
  <c r="L10414" i="1"/>
  <c r="M10414" i="1" s="1"/>
  <c r="N10414" i="1" s="1"/>
  <c r="L10413" i="1" l="1"/>
  <c r="M10413" i="1" s="1"/>
  <c r="N10413" i="1" s="1"/>
  <c r="H10413" i="1"/>
  <c r="L10412" i="1" l="1"/>
  <c r="M10412" i="1" s="1"/>
  <c r="N10412" i="1" s="1"/>
  <c r="H10412" i="1"/>
  <c r="H10411" i="1" l="1"/>
  <c r="L10411" i="1"/>
  <c r="M10411" i="1" s="1"/>
  <c r="N10411" i="1" s="1"/>
  <c r="H10410" i="1" l="1"/>
  <c r="L10410" i="1"/>
  <c r="M10410" i="1" s="1"/>
  <c r="N10410" i="1" s="1"/>
  <c r="L10409" i="1" l="1"/>
  <c r="M10409" i="1" s="1"/>
  <c r="N10409" i="1" s="1"/>
  <c r="H10409" i="1"/>
  <c r="L10408" i="1" l="1"/>
  <c r="M10408" i="1" s="1"/>
  <c r="N10408" i="1" s="1"/>
  <c r="H10408" i="1"/>
  <c r="H10407" i="1" l="1"/>
  <c r="L10407" i="1"/>
  <c r="M10407" i="1" s="1"/>
  <c r="N10407" i="1" s="1"/>
  <c r="L10406" i="1" l="1"/>
  <c r="M10406" i="1" s="1"/>
  <c r="N10406" i="1" s="1"/>
  <c r="H10406" i="1"/>
  <c r="L10405" i="1" l="1"/>
  <c r="M10405" i="1" s="1"/>
  <c r="N10405" i="1" s="1"/>
  <c r="H10405" i="1"/>
  <c r="L10404" i="1" l="1"/>
  <c r="M10404" i="1" s="1"/>
  <c r="N10404" i="1" s="1"/>
  <c r="H10404" i="1"/>
  <c r="L10403" i="1" l="1"/>
  <c r="M10403" i="1" s="1"/>
  <c r="N10403" i="1" s="1"/>
  <c r="H10403" i="1"/>
  <c r="H10402" i="1" l="1"/>
  <c r="L10402" i="1"/>
  <c r="M10402" i="1" s="1"/>
  <c r="N10402" i="1" s="1"/>
  <c r="L10401" i="1" l="1"/>
  <c r="M10401" i="1" s="1"/>
  <c r="N10401" i="1" s="1"/>
  <c r="H10401" i="1"/>
  <c r="H10400" i="1" l="1"/>
  <c r="L10400" i="1"/>
  <c r="M10400" i="1" s="1"/>
  <c r="N10400" i="1" s="1"/>
  <c r="L10399" i="1" l="1"/>
  <c r="M10399" i="1" s="1"/>
  <c r="N10399" i="1" s="1"/>
  <c r="H10399" i="1"/>
  <c r="L10398" i="1" l="1"/>
  <c r="M10398" i="1" s="1"/>
  <c r="N10398" i="1" s="1"/>
  <c r="H10398" i="1"/>
  <c r="L10397" i="1" l="1"/>
  <c r="M10397" i="1" s="1"/>
  <c r="N10397" i="1" s="1"/>
  <c r="H10397" i="1"/>
  <c r="L10396" i="1" l="1"/>
  <c r="M10396" i="1" s="1"/>
  <c r="N10396" i="1" s="1"/>
  <c r="H10396" i="1"/>
  <c r="L10395" i="1" l="1"/>
  <c r="M10395" i="1" s="1"/>
  <c r="N10395" i="1" s="1"/>
  <c r="H10395" i="1"/>
  <c r="L10394" i="1" l="1"/>
  <c r="M10394" i="1" s="1"/>
  <c r="N10394" i="1" s="1"/>
  <c r="H10394" i="1"/>
  <c r="H10393" i="1" l="1"/>
  <c r="L10393" i="1"/>
  <c r="M10393" i="1" s="1"/>
  <c r="N10393" i="1" s="1"/>
  <c r="L10392" i="1" l="1"/>
  <c r="M10392" i="1" s="1"/>
  <c r="N10392" i="1" s="1"/>
  <c r="H10392" i="1"/>
  <c r="H10391" i="1" l="1"/>
  <c r="L10391" i="1"/>
  <c r="M10391" i="1" s="1"/>
  <c r="N10391" i="1" s="1"/>
  <c r="H10390" i="1" l="1"/>
  <c r="L10390" i="1"/>
  <c r="M10390" i="1" s="1"/>
  <c r="N10390" i="1" s="1"/>
  <c r="H10389" i="1" l="1"/>
  <c r="L10389" i="1"/>
  <c r="M10389" i="1" s="1"/>
  <c r="N10389" i="1" s="1"/>
  <c r="L10388" i="1" l="1"/>
  <c r="M10388" i="1" s="1"/>
  <c r="N10388" i="1" s="1"/>
  <c r="H10388" i="1"/>
  <c r="L10387" i="1" l="1"/>
  <c r="M10387" i="1" s="1"/>
  <c r="N10387" i="1" s="1"/>
  <c r="H10387" i="1"/>
  <c r="L10386" i="1" l="1"/>
  <c r="M10386" i="1" s="1"/>
  <c r="N10386" i="1" s="1"/>
  <c r="H10386" i="1"/>
  <c r="H10385" i="1" l="1"/>
  <c r="L10385" i="1"/>
  <c r="M10385" i="1" s="1"/>
  <c r="N10385" i="1" s="1"/>
  <c r="L10384" i="1" l="1"/>
  <c r="M10384" i="1" s="1"/>
  <c r="N10384" i="1" s="1"/>
  <c r="H10384" i="1"/>
  <c r="L10383" i="1" l="1"/>
  <c r="M10383" i="1" s="1"/>
  <c r="N10383" i="1" s="1"/>
  <c r="H10383" i="1"/>
  <c r="L10382" i="1" l="1"/>
  <c r="M10382" i="1" s="1"/>
  <c r="N10382" i="1" s="1"/>
  <c r="H10382" i="1"/>
  <c r="H10381" i="1" l="1"/>
  <c r="L10381" i="1"/>
  <c r="M10381" i="1" s="1"/>
  <c r="N10381" i="1" s="1"/>
  <c r="L10380" i="1" l="1"/>
  <c r="M10380" i="1" s="1"/>
  <c r="N10380" i="1" s="1"/>
  <c r="H10380" i="1"/>
  <c r="H10379" i="1" l="1"/>
  <c r="L10379" i="1"/>
  <c r="M10379" i="1" s="1"/>
  <c r="N10379" i="1" s="1"/>
  <c r="L10378" i="1" l="1"/>
  <c r="M10378" i="1" s="1"/>
  <c r="N10378" i="1" s="1"/>
  <c r="H10378" i="1"/>
  <c r="H10377" i="1" l="1"/>
  <c r="L10377" i="1"/>
  <c r="M10377" i="1" s="1"/>
  <c r="N10377" i="1" s="1"/>
  <c r="H10376" i="1" l="1"/>
  <c r="L10376" i="1"/>
  <c r="M10376" i="1" s="1"/>
  <c r="N10376" i="1" s="1"/>
  <c r="H10375" i="1" l="1"/>
  <c r="L10375" i="1"/>
  <c r="M10375" i="1" s="1"/>
  <c r="N10375" i="1" s="1"/>
  <c r="L10374" i="1" l="1"/>
  <c r="M10374" i="1" s="1"/>
  <c r="N10374" i="1" s="1"/>
  <c r="H10374" i="1"/>
  <c r="H10373" i="1" l="1"/>
  <c r="L10373" i="1"/>
  <c r="M10373" i="1" s="1"/>
  <c r="N10373" i="1" s="1"/>
  <c r="H10372" i="1" l="1"/>
  <c r="L10372" i="1"/>
  <c r="M10372" i="1" s="1"/>
  <c r="N10372" i="1" s="1"/>
  <c r="L10371" i="1" l="1"/>
  <c r="M10371" i="1" s="1"/>
  <c r="N10371" i="1" s="1"/>
  <c r="H10371" i="1"/>
  <c r="L10370" i="1" l="1"/>
  <c r="M10370" i="1" s="1"/>
  <c r="N10370" i="1" s="1"/>
  <c r="H10370" i="1"/>
  <c r="L10369" i="1" l="1"/>
  <c r="M10369" i="1" s="1"/>
  <c r="N10369" i="1" s="1"/>
  <c r="H10369" i="1"/>
  <c r="L10368" i="1" l="1"/>
  <c r="M10368" i="1" s="1"/>
  <c r="N10368" i="1" s="1"/>
  <c r="H10368" i="1"/>
  <c r="H10367" i="1" l="1"/>
  <c r="L10367" i="1"/>
  <c r="M10367" i="1" s="1"/>
  <c r="N10367" i="1" s="1"/>
  <c r="H10366" i="1" l="1"/>
  <c r="L10366" i="1"/>
  <c r="M10366" i="1" s="1"/>
  <c r="N10366" i="1" s="1"/>
  <c r="L10365" i="1" l="1"/>
  <c r="M10365" i="1" s="1"/>
  <c r="N10365" i="1" s="1"/>
  <c r="H10365" i="1"/>
  <c r="H10364" i="1" l="1"/>
  <c r="L10364" i="1"/>
  <c r="M10364" i="1" s="1"/>
  <c r="N10364" i="1" s="1"/>
  <c r="L10363" i="1" l="1"/>
  <c r="M10363" i="1" s="1"/>
  <c r="N10363" i="1" s="1"/>
  <c r="H10363" i="1"/>
  <c r="H10362" i="1" l="1"/>
  <c r="L10362" i="1"/>
  <c r="M10362" i="1" s="1"/>
  <c r="N10362" i="1" s="1"/>
  <c r="L10361" i="1" l="1"/>
  <c r="M10361" i="1" s="1"/>
  <c r="N10361" i="1" s="1"/>
  <c r="H10361" i="1"/>
  <c r="H10360" i="1" l="1"/>
  <c r="L10360" i="1"/>
  <c r="M10360" i="1" s="1"/>
  <c r="N10360" i="1" s="1"/>
  <c r="H10359" i="1" l="1"/>
  <c r="L10359" i="1"/>
  <c r="M10359" i="1" s="1"/>
  <c r="N10359" i="1" s="1"/>
  <c r="L10358" i="1" l="1"/>
  <c r="M10358" i="1" s="1"/>
  <c r="N10358" i="1" s="1"/>
  <c r="H10358" i="1"/>
  <c r="L10357" i="1" l="1"/>
  <c r="M10357" i="1" s="1"/>
  <c r="N10357" i="1" s="1"/>
  <c r="H10357" i="1"/>
  <c r="H10356" i="1" l="1"/>
  <c r="L10356" i="1"/>
  <c r="M10356" i="1" s="1"/>
  <c r="N10356" i="1" s="1"/>
  <c r="L10355" i="1" l="1"/>
  <c r="M10355" i="1" s="1"/>
  <c r="N10355" i="1" s="1"/>
  <c r="H10355" i="1"/>
  <c r="L10354" i="1" l="1"/>
  <c r="M10354" i="1" s="1"/>
  <c r="N10354" i="1" s="1"/>
  <c r="H10354" i="1"/>
  <c r="H10353" i="1" l="1"/>
  <c r="L10353" i="1"/>
  <c r="M10353" i="1" s="1"/>
  <c r="N10353" i="1" s="1"/>
  <c r="H10352" i="1" l="1"/>
  <c r="L10352" i="1"/>
  <c r="M10352" i="1" s="1"/>
  <c r="N10352" i="1" s="1"/>
  <c r="L10351" i="1" l="1"/>
  <c r="M10351" i="1" s="1"/>
  <c r="N10351" i="1" s="1"/>
  <c r="H10351" i="1"/>
  <c r="H10350" i="1" l="1"/>
  <c r="L10350" i="1"/>
  <c r="M10350" i="1" s="1"/>
  <c r="N10350" i="1" s="1"/>
  <c r="L10349" i="1" l="1"/>
  <c r="M10349" i="1" s="1"/>
  <c r="N10349" i="1" s="1"/>
  <c r="H10349" i="1"/>
  <c r="H10348" i="1" l="1"/>
  <c r="L10348" i="1"/>
  <c r="M10348" i="1" s="1"/>
  <c r="N10348" i="1" s="1"/>
  <c r="L10347" i="1" l="1"/>
  <c r="M10347" i="1" s="1"/>
  <c r="N10347" i="1" s="1"/>
  <c r="H10347" i="1"/>
  <c r="H10346" i="1" l="1"/>
  <c r="L10346" i="1"/>
  <c r="M10346" i="1" s="1"/>
  <c r="N10346" i="1" s="1"/>
  <c r="H10345" i="1" l="1"/>
  <c r="L10345" i="1"/>
  <c r="M10345" i="1" s="1"/>
  <c r="N10345" i="1" s="1"/>
  <c r="H10344" i="1" l="1"/>
  <c r="L10344" i="1"/>
  <c r="M10344" i="1" s="1"/>
  <c r="N10344" i="1" s="1"/>
  <c r="H10343" i="1" l="1"/>
  <c r="L10343" i="1"/>
  <c r="M10343" i="1" s="1"/>
  <c r="N10343" i="1" s="1"/>
  <c r="H10342" i="1" l="1"/>
  <c r="L10342" i="1"/>
  <c r="M10342" i="1" s="1"/>
  <c r="N10342" i="1" s="1"/>
  <c r="L10341" i="1" l="1"/>
  <c r="M10341" i="1" s="1"/>
  <c r="N10341" i="1" s="1"/>
  <c r="H10341" i="1"/>
  <c r="L10340" i="1" l="1"/>
  <c r="M10340" i="1" s="1"/>
  <c r="N10340" i="1" s="1"/>
  <c r="H10340" i="1"/>
  <c r="L10339" i="1" l="1"/>
  <c r="M10339" i="1" s="1"/>
  <c r="N10339" i="1" s="1"/>
  <c r="H10339" i="1"/>
  <c r="L10338" i="1" l="1"/>
  <c r="M10338" i="1" s="1"/>
  <c r="N10338" i="1" s="1"/>
  <c r="H10338" i="1"/>
  <c r="H10337" i="1" l="1"/>
  <c r="L10337" i="1"/>
  <c r="M10337" i="1" s="1"/>
  <c r="N10337" i="1" s="1"/>
  <c r="H10336" i="1" l="1"/>
  <c r="L10336" i="1"/>
  <c r="M10336" i="1" s="1"/>
  <c r="N10336" i="1" s="1"/>
  <c r="H10335" i="1" l="1"/>
  <c r="L10335" i="1"/>
  <c r="M10335" i="1" s="1"/>
  <c r="N10335" i="1" s="1"/>
  <c r="L10334" i="1" l="1"/>
  <c r="M10334" i="1" s="1"/>
  <c r="N10334" i="1" s="1"/>
  <c r="H10334" i="1"/>
  <c r="H10333" i="1" l="1"/>
  <c r="L10333" i="1"/>
  <c r="M10333" i="1" s="1"/>
  <c r="N10333" i="1" s="1"/>
  <c r="L10332" i="1" l="1"/>
  <c r="M10332" i="1" s="1"/>
  <c r="N10332" i="1" s="1"/>
  <c r="H10332" i="1"/>
  <c r="H10331" i="1" l="1"/>
  <c r="L10331" i="1"/>
  <c r="M10331" i="1" s="1"/>
  <c r="N10331" i="1" s="1"/>
  <c r="H10330" i="1" l="1"/>
  <c r="L10330" i="1"/>
  <c r="M10330" i="1" s="1"/>
  <c r="N10330" i="1" s="1"/>
  <c r="H10329" i="1" l="1"/>
  <c r="L10329" i="1"/>
  <c r="M10329" i="1" s="1"/>
  <c r="N10329" i="1" s="1"/>
  <c r="L10328" i="1" l="1"/>
  <c r="M10328" i="1" s="1"/>
  <c r="N10328" i="1" s="1"/>
  <c r="H10328" i="1"/>
  <c r="H10327" i="1" l="1"/>
  <c r="L10327" i="1"/>
  <c r="M10327" i="1" s="1"/>
  <c r="N10327" i="1" s="1"/>
  <c r="H10326" i="1" l="1"/>
  <c r="L10326" i="1"/>
  <c r="M10326" i="1" s="1"/>
  <c r="N10326" i="1" s="1"/>
  <c r="H10325" i="1" l="1"/>
  <c r="L10325" i="1"/>
  <c r="M10325" i="1" s="1"/>
  <c r="N10325" i="1" s="1"/>
  <c r="L10324" i="1" l="1"/>
  <c r="M10324" i="1" s="1"/>
  <c r="N10324" i="1" s="1"/>
  <c r="H10324" i="1"/>
  <c r="L10323" i="1" l="1"/>
  <c r="M10323" i="1" s="1"/>
  <c r="N10323" i="1" s="1"/>
  <c r="H10323" i="1"/>
  <c r="H10322" i="1" l="1"/>
  <c r="L10322" i="1"/>
  <c r="M10322" i="1" s="1"/>
  <c r="N10322" i="1" s="1"/>
  <c r="H10321" i="1" l="1"/>
  <c r="L10321" i="1"/>
  <c r="M10321" i="1" s="1"/>
  <c r="N10321" i="1" s="1"/>
  <c r="H10320" i="1" l="1"/>
  <c r="L10320" i="1"/>
  <c r="M10320" i="1" s="1"/>
  <c r="N10320" i="1" s="1"/>
  <c r="L10319" i="1" l="1"/>
  <c r="M10319" i="1" s="1"/>
  <c r="N10319" i="1" s="1"/>
  <c r="H10319" i="1"/>
  <c r="L10318" i="1" l="1"/>
  <c r="M10318" i="1" s="1"/>
  <c r="N10318" i="1" s="1"/>
  <c r="H10318" i="1"/>
  <c r="H10317" i="1" l="1"/>
  <c r="L10317" i="1"/>
  <c r="M10317" i="1" s="1"/>
  <c r="N10317" i="1" s="1"/>
  <c r="L10316" i="1" l="1"/>
  <c r="M10316" i="1" s="1"/>
  <c r="N10316" i="1" s="1"/>
  <c r="H10316" i="1"/>
  <c r="H10315" i="1" l="1"/>
  <c r="L10315" i="1"/>
  <c r="M10315" i="1" s="1"/>
  <c r="N10315" i="1" s="1"/>
  <c r="L10314" i="1" l="1"/>
  <c r="M10314" i="1" s="1"/>
  <c r="N10314" i="1" s="1"/>
  <c r="H10314" i="1"/>
  <c r="L10313" i="1" l="1"/>
  <c r="M10313" i="1" s="1"/>
  <c r="N10313" i="1" s="1"/>
  <c r="H10313" i="1"/>
  <c r="L10312" i="1" l="1"/>
  <c r="M10312" i="1" s="1"/>
  <c r="N10312" i="1" s="1"/>
  <c r="H10312" i="1"/>
  <c r="L10311" i="1" l="1"/>
  <c r="M10311" i="1" s="1"/>
  <c r="N10311" i="1" s="1"/>
  <c r="H10311" i="1"/>
  <c r="L10310" i="1" l="1"/>
  <c r="M10310" i="1" s="1"/>
  <c r="N10310" i="1" s="1"/>
  <c r="H10310" i="1"/>
  <c r="H10309" i="1" l="1"/>
  <c r="L10309" i="1"/>
  <c r="M10309" i="1" s="1"/>
  <c r="N10309" i="1" s="1"/>
  <c r="L10308" i="1" l="1"/>
  <c r="M10308" i="1" s="1"/>
  <c r="N10308" i="1" s="1"/>
  <c r="H10308" i="1"/>
  <c r="L10307" i="1" l="1"/>
  <c r="M10307" i="1" s="1"/>
  <c r="N10307" i="1" s="1"/>
  <c r="H10307" i="1"/>
  <c r="H10306" i="1" l="1"/>
  <c r="L10306" i="1"/>
  <c r="M10306" i="1" s="1"/>
  <c r="N10306" i="1" s="1"/>
  <c r="H10305" i="1" l="1"/>
  <c r="L10305" i="1"/>
  <c r="M10305" i="1" s="1"/>
  <c r="N10305" i="1" s="1"/>
  <c r="H10304" i="1" l="1"/>
  <c r="L10304" i="1"/>
  <c r="M10304" i="1" s="1"/>
  <c r="N10304" i="1" s="1"/>
  <c r="L10303" i="1" l="1"/>
  <c r="M10303" i="1" s="1"/>
  <c r="N10303" i="1" s="1"/>
  <c r="H10303" i="1"/>
  <c r="L10302" i="1" l="1"/>
  <c r="M10302" i="1" s="1"/>
  <c r="N10302" i="1" s="1"/>
  <c r="H10302" i="1"/>
  <c r="H10301" i="1" l="1"/>
  <c r="L10301" i="1"/>
  <c r="M10301" i="1" s="1"/>
  <c r="N10301" i="1" s="1"/>
  <c r="H10300" i="1" l="1"/>
  <c r="L10300" i="1"/>
  <c r="M10300" i="1" s="1"/>
  <c r="N10300" i="1" s="1"/>
  <c r="H10299" i="1" l="1"/>
  <c r="L10299" i="1"/>
  <c r="M10299" i="1" s="1"/>
  <c r="N10299" i="1" s="1"/>
  <c r="L10298" i="1" l="1"/>
  <c r="M10298" i="1" s="1"/>
  <c r="N10298" i="1" s="1"/>
  <c r="H10298" i="1"/>
  <c r="H10297" i="1" l="1"/>
  <c r="L10297" i="1"/>
  <c r="M10297" i="1" s="1"/>
  <c r="N10297" i="1" s="1"/>
  <c r="L10296" i="1" l="1"/>
  <c r="M10296" i="1" s="1"/>
  <c r="N10296" i="1" s="1"/>
  <c r="H10296" i="1"/>
  <c r="L10295" i="1" l="1"/>
  <c r="M10295" i="1" s="1"/>
  <c r="N10295" i="1" s="1"/>
  <c r="H10295" i="1"/>
  <c r="L10294" i="1" l="1"/>
  <c r="M10294" i="1" s="1"/>
  <c r="N10294" i="1" s="1"/>
  <c r="H10294" i="1"/>
  <c r="H10293" i="1" l="1"/>
  <c r="L10293" i="1"/>
  <c r="M10293" i="1" s="1"/>
  <c r="N10293" i="1" s="1"/>
  <c r="L10292" i="1" l="1"/>
  <c r="M10292" i="1" s="1"/>
  <c r="N10292" i="1" s="1"/>
  <c r="H10292" i="1"/>
  <c r="L10291" i="1" l="1"/>
  <c r="M10291" i="1" s="1"/>
  <c r="N10291" i="1" s="1"/>
  <c r="H10291" i="1"/>
  <c r="H10290" i="1" l="1"/>
  <c r="L10290" i="1"/>
  <c r="M10290" i="1" s="1"/>
  <c r="N10290" i="1" s="1"/>
  <c r="L10289" i="1" l="1"/>
  <c r="M10289" i="1" s="1"/>
  <c r="N10289" i="1" s="1"/>
  <c r="H10289" i="1"/>
  <c r="L10288" i="1" l="1"/>
  <c r="M10288" i="1" s="1"/>
  <c r="N10288" i="1" s="1"/>
  <c r="H10288" i="1"/>
  <c r="H10287" i="1" l="1"/>
  <c r="L10287" i="1"/>
  <c r="M10287" i="1" s="1"/>
  <c r="N10287" i="1" s="1"/>
  <c r="L10286" i="1" l="1"/>
  <c r="M10286" i="1" s="1"/>
  <c r="N10286" i="1" s="1"/>
  <c r="H10286" i="1"/>
  <c r="H10285" i="1" l="1"/>
  <c r="L10285" i="1"/>
  <c r="M10285" i="1" s="1"/>
  <c r="N10285" i="1" s="1"/>
  <c r="H10284" i="1" l="1"/>
  <c r="L10284" i="1"/>
  <c r="M10284" i="1" s="1"/>
  <c r="N10284" i="1" s="1"/>
  <c r="L10283" i="1" l="1"/>
  <c r="M10283" i="1" s="1"/>
  <c r="N10283" i="1" s="1"/>
  <c r="H10283" i="1"/>
  <c r="H10282" i="1" l="1"/>
  <c r="L10282" i="1"/>
  <c r="M10282" i="1" s="1"/>
  <c r="N10282" i="1" s="1"/>
  <c r="H10281" i="1" l="1"/>
  <c r="L10281" i="1"/>
  <c r="M10281" i="1" s="1"/>
  <c r="N10281" i="1" s="1"/>
  <c r="H10280" i="1" l="1"/>
  <c r="L10280" i="1"/>
  <c r="M10280" i="1" s="1"/>
  <c r="N10280" i="1" s="1"/>
  <c r="L10279" i="1" l="1"/>
  <c r="M10279" i="1" s="1"/>
  <c r="N10279" i="1" s="1"/>
  <c r="H10279" i="1"/>
  <c r="L10278" i="1" l="1"/>
  <c r="M10278" i="1" s="1"/>
  <c r="N10278" i="1" s="1"/>
  <c r="H10278" i="1"/>
  <c r="L10277" i="1" l="1"/>
  <c r="M10277" i="1" s="1"/>
  <c r="N10277" i="1" s="1"/>
  <c r="H10277" i="1"/>
  <c r="L10276" i="1" l="1"/>
  <c r="M10276" i="1" s="1"/>
  <c r="N10276" i="1" s="1"/>
  <c r="H10276" i="1"/>
  <c r="L10275" i="1" l="1"/>
  <c r="M10275" i="1" s="1"/>
  <c r="N10275" i="1" s="1"/>
  <c r="H10275" i="1"/>
  <c r="H10274" i="1" l="1"/>
  <c r="L10274" i="1"/>
  <c r="M10274" i="1" s="1"/>
  <c r="N10274" i="1" s="1"/>
  <c r="L10273" i="1" l="1"/>
  <c r="M10273" i="1" s="1"/>
  <c r="N10273" i="1" s="1"/>
  <c r="H10273" i="1"/>
  <c r="H10272" i="1" l="1"/>
  <c r="L10272" i="1"/>
  <c r="M10272" i="1" s="1"/>
  <c r="N10272" i="1" s="1"/>
  <c r="L10271" i="1" l="1"/>
  <c r="M10271" i="1" s="1"/>
  <c r="N10271" i="1" s="1"/>
  <c r="H10271" i="1"/>
  <c r="L10270" i="1" l="1"/>
  <c r="M10270" i="1" s="1"/>
  <c r="N10270" i="1" s="1"/>
  <c r="H10270" i="1"/>
  <c r="H10269" i="1" l="1"/>
  <c r="L10269" i="1"/>
  <c r="M10269" i="1" s="1"/>
  <c r="N10269" i="1" s="1"/>
  <c r="L10268" i="1" l="1"/>
  <c r="M10268" i="1" s="1"/>
  <c r="N10268" i="1" s="1"/>
  <c r="H10268" i="1"/>
  <c r="H10267" i="1" l="1"/>
  <c r="L10267" i="1"/>
  <c r="M10267" i="1" s="1"/>
  <c r="N10267" i="1" s="1"/>
  <c r="L10266" i="1" l="1"/>
  <c r="M10266" i="1" s="1"/>
  <c r="N10266" i="1" s="1"/>
  <c r="H10266" i="1"/>
  <c r="L10265" i="1" l="1"/>
  <c r="M10265" i="1" s="1"/>
  <c r="N10265" i="1" s="1"/>
  <c r="H10265" i="1"/>
  <c r="H10264" i="1" l="1"/>
  <c r="L10264" i="1"/>
  <c r="M10264" i="1" s="1"/>
  <c r="N10264" i="1" s="1"/>
  <c r="H10263" i="1" l="1"/>
  <c r="L10263" i="1"/>
  <c r="M10263" i="1" s="1"/>
  <c r="N10263" i="1" s="1"/>
  <c r="L10262" i="1" l="1"/>
  <c r="M10262" i="1" s="1"/>
  <c r="N10262" i="1" s="1"/>
  <c r="H10262" i="1"/>
  <c r="H10261" i="1" l="1"/>
  <c r="L10261" i="1"/>
  <c r="M10261" i="1" s="1"/>
  <c r="N10261" i="1" s="1"/>
  <c r="L10260" i="1" l="1"/>
  <c r="M10260" i="1" s="1"/>
  <c r="N10260" i="1" s="1"/>
  <c r="H10260" i="1"/>
  <c r="H10259" i="1" l="1"/>
  <c r="L10259" i="1"/>
  <c r="M10259" i="1" s="1"/>
  <c r="N10259" i="1" s="1"/>
  <c r="H10258" i="1" l="1"/>
  <c r="L10258" i="1"/>
  <c r="M10258" i="1" s="1"/>
  <c r="N10258" i="1" s="1"/>
  <c r="H10257" i="1" l="1"/>
  <c r="L10257" i="1"/>
  <c r="M10257" i="1" s="1"/>
  <c r="N10257" i="1" s="1"/>
  <c r="L10256" i="1" l="1"/>
  <c r="M10256" i="1" s="1"/>
  <c r="N10256" i="1" s="1"/>
  <c r="H10256" i="1"/>
  <c r="L10255" i="1" l="1"/>
  <c r="M10255" i="1" s="1"/>
  <c r="N10255" i="1" s="1"/>
  <c r="H10255" i="1"/>
  <c r="L10254" i="1" l="1"/>
  <c r="M10254" i="1" s="1"/>
  <c r="N10254" i="1" s="1"/>
  <c r="H10254" i="1"/>
  <c r="L10253" i="1" l="1"/>
  <c r="M10253" i="1" s="1"/>
  <c r="N10253" i="1" s="1"/>
  <c r="H10253" i="1"/>
  <c r="L10252" i="1" l="1"/>
  <c r="M10252" i="1" s="1"/>
  <c r="N10252" i="1" s="1"/>
  <c r="H10252" i="1"/>
  <c r="L10251" i="1" l="1"/>
  <c r="M10251" i="1" s="1"/>
  <c r="N10251" i="1" s="1"/>
  <c r="H10251" i="1"/>
  <c r="H10250" i="1" l="1"/>
  <c r="L10250" i="1"/>
  <c r="M10250" i="1" s="1"/>
  <c r="N10250" i="1" s="1"/>
  <c r="L10249" i="1" l="1"/>
  <c r="M10249" i="1" s="1"/>
  <c r="N10249" i="1" s="1"/>
  <c r="H10249" i="1"/>
  <c r="H10248" i="1" l="1"/>
  <c r="L10248" i="1"/>
  <c r="M10248" i="1" s="1"/>
  <c r="N10248" i="1" s="1"/>
  <c r="L10247" i="1" l="1"/>
  <c r="M10247" i="1" s="1"/>
  <c r="N10247" i="1" s="1"/>
  <c r="H10247" i="1"/>
  <c r="H10246" i="1" l="1"/>
  <c r="L10246" i="1"/>
  <c r="M10246" i="1" s="1"/>
  <c r="N10246" i="1" s="1"/>
  <c r="L10245" i="1" l="1"/>
  <c r="M10245" i="1" s="1"/>
  <c r="N10245" i="1" s="1"/>
  <c r="H10245" i="1"/>
  <c r="L10244" i="1" l="1"/>
  <c r="M10244" i="1" s="1"/>
  <c r="N10244" i="1" s="1"/>
  <c r="H10244" i="1"/>
  <c r="H10243" i="1" l="1"/>
  <c r="L10243" i="1"/>
  <c r="M10243" i="1" s="1"/>
  <c r="N10243" i="1" s="1"/>
  <c r="H10242" i="1" l="1"/>
  <c r="L10242" i="1"/>
  <c r="M10242" i="1" s="1"/>
  <c r="N10242" i="1" s="1"/>
  <c r="H10241" i="1" l="1"/>
  <c r="L10241" i="1"/>
  <c r="M10241" i="1" s="1"/>
  <c r="N10241" i="1" s="1"/>
  <c r="H10240" i="1" l="1"/>
  <c r="L10240" i="1"/>
  <c r="M10240" i="1" s="1"/>
  <c r="N10240" i="1" s="1"/>
  <c r="H10239" i="1" l="1"/>
  <c r="L10239" i="1"/>
  <c r="M10239" i="1" s="1"/>
  <c r="N10239" i="1" s="1"/>
  <c r="L10238" i="1" l="1"/>
  <c r="M10238" i="1" s="1"/>
  <c r="N10238" i="1" s="1"/>
  <c r="H10238" i="1"/>
  <c r="L10237" i="1" l="1"/>
  <c r="M10237" i="1" s="1"/>
  <c r="N10237" i="1" s="1"/>
  <c r="H10237" i="1"/>
  <c r="L10236" i="1" l="1"/>
  <c r="M10236" i="1" s="1"/>
  <c r="N10236" i="1" s="1"/>
  <c r="H10236" i="1"/>
  <c r="L10235" i="1" l="1"/>
  <c r="M10235" i="1" s="1"/>
  <c r="N10235" i="1" s="1"/>
  <c r="H10235" i="1"/>
  <c r="L10234" i="1" l="1"/>
  <c r="M10234" i="1" s="1"/>
  <c r="N10234" i="1" s="1"/>
  <c r="H10234" i="1"/>
  <c r="H10233" i="1" l="1"/>
  <c r="L10233" i="1"/>
  <c r="M10233" i="1" s="1"/>
  <c r="N10233" i="1" s="1"/>
  <c r="H10232" i="1" l="1"/>
  <c r="L10232" i="1"/>
  <c r="M10232" i="1" s="1"/>
  <c r="N10232" i="1" s="1"/>
  <c r="H10231" i="1" l="1"/>
  <c r="L10231" i="1"/>
  <c r="M10231" i="1" s="1"/>
  <c r="N10231" i="1" s="1"/>
  <c r="L10230" i="1" l="1"/>
  <c r="M10230" i="1" s="1"/>
  <c r="N10230" i="1" s="1"/>
  <c r="H10230" i="1"/>
  <c r="H10229" i="1" l="1"/>
  <c r="L10229" i="1"/>
  <c r="M10229" i="1" s="1"/>
  <c r="N10229" i="1" s="1"/>
  <c r="L10228" i="1" l="1"/>
  <c r="M10228" i="1" s="1"/>
  <c r="N10228" i="1" s="1"/>
  <c r="H10228" i="1"/>
  <c r="L10227" i="1" l="1"/>
  <c r="M10227" i="1" s="1"/>
  <c r="N10227" i="1" s="1"/>
  <c r="H10227" i="1"/>
  <c r="L10226" i="1" l="1"/>
  <c r="M10226" i="1" s="1"/>
  <c r="N10226" i="1" s="1"/>
  <c r="H10226" i="1"/>
  <c r="H10225" i="1" l="1"/>
  <c r="L10225" i="1"/>
  <c r="M10225" i="1" s="1"/>
  <c r="N10225" i="1" s="1"/>
  <c r="L10224" i="1" l="1"/>
  <c r="M10224" i="1" s="1"/>
  <c r="N10224" i="1" s="1"/>
  <c r="H10224" i="1"/>
  <c r="L10223" i="1" l="1"/>
  <c r="M10223" i="1" s="1"/>
  <c r="N10223" i="1" s="1"/>
  <c r="H10223" i="1"/>
  <c r="H10222" i="1" l="1"/>
  <c r="L10222" i="1"/>
  <c r="M10222" i="1" s="1"/>
  <c r="N10222" i="1" s="1"/>
  <c r="H10221" i="1" l="1"/>
  <c r="L10221" i="1"/>
  <c r="M10221" i="1" s="1"/>
  <c r="N10221" i="1" s="1"/>
  <c r="H10220" i="1" l="1"/>
  <c r="L10220" i="1"/>
  <c r="M10220" i="1" s="1"/>
  <c r="N10220" i="1" s="1"/>
  <c r="L10219" i="1" l="1"/>
  <c r="M10219" i="1" s="1"/>
  <c r="N10219" i="1" s="1"/>
  <c r="H10219" i="1"/>
  <c r="H10218" i="1" l="1"/>
  <c r="L10218" i="1"/>
  <c r="M10218" i="1" s="1"/>
  <c r="N10218" i="1" s="1"/>
  <c r="L10217" i="1" l="1"/>
  <c r="M10217" i="1" s="1"/>
  <c r="N10217" i="1" s="1"/>
  <c r="H10217" i="1"/>
  <c r="L10216" i="1" l="1"/>
  <c r="M10216" i="1" s="1"/>
  <c r="N10216" i="1" s="1"/>
  <c r="H10216" i="1"/>
  <c r="L10215" i="1" l="1"/>
  <c r="M10215" i="1" s="1"/>
  <c r="N10215" i="1" s="1"/>
  <c r="H10215" i="1"/>
  <c r="H10214" i="1" l="1"/>
  <c r="L10214" i="1"/>
  <c r="M10214" i="1" s="1"/>
  <c r="N10214" i="1" s="1"/>
  <c r="L10213" i="1" l="1"/>
  <c r="M10213" i="1" s="1"/>
  <c r="N10213" i="1" s="1"/>
  <c r="H10213" i="1"/>
  <c r="H10212" i="1" l="1"/>
  <c r="L10212" i="1"/>
  <c r="M10212" i="1" s="1"/>
  <c r="N10212" i="1" s="1"/>
  <c r="L10211" i="1" l="1"/>
  <c r="M10211" i="1" s="1"/>
  <c r="N10211" i="1" s="1"/>
  <c r="H10211" i="1"/>
  <c r="L10210" i="1" l="1"/>
  <c r="M10210" i="1" s="1"/>
  <c r="N10210" i="1" s="1"/>
  <c r="H10210" i="1"/>
  <c r="H10209" i="1" l="1"/>
  <c r="L10209" i="1"/>
  <c r="M10209" i="1" s="1"/>
  <c r="N10209" i="1" s="1"/>
  <c r="H10208" i="1" l="1"/>
  <c r="L10208" i="1"/>
  <c r="M10208" i="1" s="1"/>
  <c r="N10208" i="1" s="1"/>
  <c r="H10207" i="1" l="1"/>
  <c r="L10207" i="1"/>
  <c r="M10207" i="1" s="1"/>
  <c r="N10207" i="1" s="1"/>
  <c r="L10206" i="1" l="1"/>
  <c r="M10206" i="1" s="1"/>
  <c r="N10206" i="1" s="1"/>
  <c r="H10206" i="1"/>
  <c r="H10205" i="1" l="1"/>
  <c r="L10205" i="1"/>
  <c r="M10205" i="1" s="1"/>
  <c r="N10205" i="1" s="1"/>
  <c r="H10204" i="1" l="1"/>
  <c r="L10204" i="1"/>
  <c r="M10204" i="1" s="1"/>
  <c r="N10204" i="1" s="1"/>
  <c r="L10203" i="1" l="1"/>
  <c r="M10203" i="1" s="1"/>
  <c r="N10203" i="1" s="1"/>
  <c r="H10203" i="1"/>
  <c r="H10202" i="1" l="1"/>
  <c r="L10202" i="1"/>
  <c r="M10202" i="1" s="1"/>
  <c r="N10202" i="1" s="1"/>
  <c r="H10201" i="1" l="1"/>
  <c r="L10201" i="1"/>
  <c r="M10201" i="1" s="1"/>
  <c r="N10201" i="1" s="1"/>
  <c r="L10200" i="1" l="1"/>
  <c r="M10200" i="1" s="1"/>
  <c r="N10200" i="1" s="1"/>
  <c r="H10200" i="1"/>
  <c r="H10199" i="1" l="1"/>
  <c r="L10199" i="1"/>
  <c r="M10199" i="1" s="1"/>
  <c r="N10199" i="1" s="1"/>
  <c r="L10198" i="1" l="1"/>
  <c r="M10198" i="1" s="1"/>
  <c r="N10198" i="1" s="1"/>
  <c r="H10198" i="1"/>
  <c r="L10197" i="1" l="1"/>
  <c r="M10197" i="1" s="1"/>
  <c r="N10197" i="1" s="1"/>
  <c r="H10197" i="1"/>
  <c r="L10196" i="1" l="1"/>
  <c r="M10196" i="1" s="1"/>
  <c r="N10196" i="1" s="1"/>
  <c r="H10196" i="1"/>
  <c r="H10195" i="1" l="1"/>
  <c r="L10195" i="1"/>
  <c r="M10195" i="1" s="1"/>
  <c r="N10195" i="1" s="1"/>
  <c r="H10194" i="1" l="1"/>
  <c r="L10194" i="1"/>
  <c r="M10194" i="1" s="1"/>
  <c r="N10194" i="1" s="1"/>
  <c r="H10193" i="1" l="1"/>
  <c r="L10193" i="1"/>
  <c r="M10193" i="1" s="1"/>
  <c r="N10193" i="1" s="1"/>
  <c r="H10192" i="1" l="1"/>
  <c r="L10192" i="1"/>
  <c r="M10192" i="1" s="1"/>
  <c r="N10192" i="1" s="1"/>
  <c r="L10191" i="1" l="1"/>
  <c r="M10191" i="1" s="1"/>
  <c r="N10191" i="1" s="1"/>
  <c r="H10191" i="1"/>
  <c r="L10190" i="1" l="1"/>
  <c r="M10190" i="1" s="1"/>
  <c r="N10190" i="1" s="1"/>
  <c r="H10190" i="1"/>
  <c r="H10189" i="1" l="1"/>
  <c r="L10189" i="1"/>
  <c r="M10189" i="1" s="1"/>
  <c r="N10189" i="1" s="1"/>
  <c r="H10188" i="1" l="1"/>
  <c r="L10188" i="1"/>
  <c r="M10188" i="1" s="1"/>
  <c r="N10188" i="1" s="1"/>
  <c r="L10187" i="1" l="1"/>
  <c r="M10187" i="1" s="1"/>
  <c r="N10187" i="1" s="1"/>
  <c r="H10187" i="1"/>
  <c r="L10186" i="1" l="1"/>
  <c r="M10186" i="1" s="1"/>
  <c r="N10186" i="1" s="1"/>
  <c r="H10186" i="1"/>
  <c r="L10185" i="1" l="1"/>
  <c r="M10185" i="1" s="1"/>
  <c r="N10185" i="1" s="1"/>
  <c r="H10185" i="1"/>
  <c r="L10184" i="1" l="1"/>
  <c r="M10184" i="1" s="1"/>
  <c r="N10184" i="1" s="1"/>
  <c r="H10184" i="1"/>
  <c r="H10183" i="1" l="1"/>
  <c r="L10183" i="1"/>
  <c r="M10183" i="1" s="1"/>
  <c r="N10183" i="1" s="1"/>
  <c r="H10182" i="1" l="1"/>
  <c r="L10182" i="1"/>
  <c r="M10182" i="1" s="1"/>
  <c r="N10182" i="1" s="1"/>
  <c r="L10181" i="1" l="1"/>
  <c r="M10181" i="1" s="1"/>
  <c r="N10181" i="1" s="1"/>
  <c r="H10181" i="1"/>
  <c r="L10180" i="1" l="1"/>
  <c r="M10180" i="1" s="1"/>
  <c r="N10180" i="1" s="1"/>
  <c r="H10180" i="1"/>
  <c r="L10179" i="1" l="1"/>
  <c r="M10179" i="1" s="1"/>
  <c r="N10179" i="1" s="1"/>
  <c r="H10179" i="1"/>
  <c r="H10178" i="1" l="1"/>
  <c r="L10178" i="1"/>
  <c r="M10178" i="1" s="1"/>
  <c r="N10178" i="1" s="1"/>
  <c r="L10177" i="1" l="1"/>
  <c r="M10177" i="1" s="1"/>
  <c r="N10177" i="1" s="1"/>
  <c r="H10177" i="1"/>
  <c r="L10176" i="1" l="1"/>
  <c r="M10176" i="1" s="1"/>
  <c r="N10176" i="1" s="1"/>
  <c r="H10176" i="1"/>
  <c r="H10175" i="1" l="1"/>
  <c r="L10175" i="1"/>
  <c r="M10175" i="1" s="1"/>
  <c r="N10175" i="1" s="1"/>
  <c r="H10174" i="1" l="1"/>
  <c r="L10174" i="1"/>
  <c r="M10174" i="1" s="1"/>
  <c r="N10174" i="1" s="1"/>
  <c r="H10173" i="1" l="1"/>
  <c r="L10173" i="1"/>
  <c r="M10173" i="1" s="1"/>
  <c r="N10173" i="1" s="1"/>
  <c r="L10172" i="1" l="1"/>
  <c r="M10172" i="1" s="1"/>
  <c r="N10172" i="1" s="1"/>
  <c r="H10172" i="1"/>
  <c r="L10171" i="1" l="1"/>
  <c r="M10171" i="1" s="1"/>
  <c r="N10171" i="1" s="1"/>
  <c r="H10171" i="1"/>
  <c r="L10170" i="1" l="1"/>
  <c r="M10170" i="1" s="1"/>
  <c r="N10170" i="1" s="1"/>
  <c r="H10170" i="1"/>
  <c r="L10169" i="1" l="1"/>
  <c r="M10169" i="1" s="1"/>
  <c r="N10169" i="1" s="1"/>
  <c r="H10169" i="1"/>
  <c r="H10168" i="1" l="1"/>
  <c r="L10168" i="1"/>
  <c r="M10168" i="1" s="1"/>
  <c r="N10168" i="1" s="1"/>
  <c r="L10167" i="1" l="1"/>
  <c r="M10167" i="1" s="1"/>
  <c r="N10167" i="1" s="1"/>
  <c r="H10167" i="1"/>
  <c r="L10166" i="1" l="1"/>
  <c r="M10166" i="1" s="1"/>
  <c r="N10166" i="1" s="1"/>
  <c r="H10166" i="1"/>
  <c r="L10165" i="1" l="1"/>
  <c r="M10165" i="1" s="1"/>
  <c r="N10165" i="1" s="1"/>
  <c r="H10165" i="1"/>
  <c r="L10164" i="1" l="1"/>
  <c r="M10164" i="1" s="1"/>
  <c r="N10164" i="1" s="1"/>
  <c r="H10164" i="1"/>
  <c r="L10163" i="1" l="1"/>
  <c r="M10163" i="1" s="1"/>
  <c r="N10163" i="1" s="1"/>
  <c r="H10163" i="1"/>
  <c r="H10162" i="1" l="1"/>
  <c r="L10162" i="1"/>
  <c r="M10162" i="1" s="1"/>
  <c r="N10162" i="1" s="1"/>
  <c r="H10161" i="1" l="1"/>
  <c r="L10161" i="1"/>
  <c r="M10161" i="1" s="1"/>
  <c r="N10161" i="1" s="1"/>
  <c r="H10160" i="1" l="1"/>
  <c r="L10160" i="1"/>
  <c r="M10160" i="1" s="1"/>
  <c r="N10160" i="1" s="1"/>
  <c r="H10159" i="1" l="1"/>
  <c r="L10159" i="1"/>
  <c r="M10159" i="1" s="1"/>
  <c r="N10159" i="1" s="1"/>
  <c r="H10158" i="1" l="1"/>
  <c r="L10158" i="1"/>
  <c r="M10158" i="1" s="1"/>
  <c r="N10158" i="1" s="1"/>
  <c r="H10157" i="1" l="1"/>
  <c r="L10157" i="1"/>
  <c r="M10157" i="1" s="1"/>
  <c r="N10157" i="1" s="1"/>
  <c r="H10156" i="1" l="1"/>
  <c r="L10156" i="1"/>
  <c r="M10156" i="1" s="1"/>
  <c r="N10156" i="1" s="1"/>
  <c r="L10155" i="1" l="1"/>
  <c r="M10155" i="1" s="1"/>
  <c r="N10155" i="1" s="1"/>
  <c r="H10155" i="1"/>
  <c r="L10154" i="1" l="1"/>
  <c r="M10154" i="1" s="1"/>
  <c r="N10154" i="1" s="1"/>
  <c r="H10154" i="1"/>
  <c r="L10153" i="1" l="1"/>
  <c r="M10153" i="1" s="1"/>
  <c r="N10153" i="1" s="1"/>
  <c r="H10153" i="1"/>
  <c r="H10152" i="1" l="1"/>
  <c r="L10152" i="1"/>
  <c r="M10152" i="1" s="1"/>
  <c r="N10152" i="1" s="1"/>
  <c r="H10151" i="1" l="1"/>
  <c r="L10151" i="1"/>
  <c r="M10151" i="1" s="1"/>
  <c r="N10151" i="1" s="1"/>
  <c r="H10150" i="1" l="1"/>
  <c r="L10150" i="1"/>
  <c r="M10150" i="1" s="1"/>
  <c r="N10150" i="1" s="1"/>
  <c r="H10149" i="1" l="1"/>
  <c r="L10149" i="1"/>
  <c r="M10149" i="1" s="1"/>
  <c r="N10149" i="1" s="1"/>
  <c r="H10148" i="1" l="1"/>
  <c r="L10148" i="1"/>
  <c r="M10148" i="1" s="1"/>
  <c r="N10148" i="1" s="1"/>
  <c r="H10147" i="1" l="1"/>
  <c r="L10147" i="1"/>
  <c r="M10147" i="1" s="1"/>
  <c r="N10147" i="1" s="1"/>
  <c r="H10146" i="1" l="1"/>
  <c r="L10146" i="1"/>
  <c r="M10146" i="1" s="1"/>
  <c r="N10146" i="1" s="1"/>
  <c r="H10145" i="1" l="1"/>
  <c r="L10145" i="1"/>
  <c r="M10145" i="1" s="1"/>
  <c r="N10145" i="1" s="1"/>
  <c r="H10144" i="1" l="1"/>
  <c r="L10144" i="1"/>
  <c r="M10144" i="1" s="1"/>
  <c r="N10144" i="1" s="1"/>
  <c r="L10143" i="1" l="1"/>
  <c r="M10143" i="1" s="1"/>
  <c r="N10143" i="1" s="1"/>
  <c r="H10143" i="1"/>
  <c r="H10142" i="1" l="1"/>
  <c r="L10142" i="1"/>
  <c r="M10142" i="1" s="1"/>
  <c r="N10142" i="1" s="1"/>
  <c r="L10141" i="1" l="1"/>
  <c r="M10141" i="1" s="1"/>
  <c r="N10141" i="1" s="1"/>
  <c r="H10141" i="1"/>
  <c r="H10140" i="1" l="1"/>
  <c r="L10140" i="1"/>
  <c r="M10140" i="1" s="1"/>
  <c r="N10140" i="1" s="1"/>
  <c r="H10139" i="1" l="1"/>
  <c r="L10139" i="1"/>
  <c r="M10139" i="1" s="1"/>
  <c r="N10139" i="1" s="1"/>
  <c r="H10138" i="1" l="1"/>
  <c r="L10138" i="1"/>
  <c r="M10138" i="1" s="1"/>
  <c r="N10138" i="1" s="1"/>
  <c r="L10137" i="1" l="1"/>
  <c r="M10137" i="1" s="1"/>
  <c r="N10137" i="1" s="1"/>
  <c r="H10137" i="1"/>
  <c r="H10136" i="1" l="1"/>
  <c r="L10136" i="1"/>
  <c r="M10136" i="1" s="1"/>
  <c r="N10136" i="1" s="1"/>
  <c r="H10135" i="1" l="1"/>
  <c r="L10135" i="1"/>
  <c r="M10135" i="1" s="1"/>
  <c r="N10135" i="1" s="1"/>
  <c r="H10134" i="1" l="1"/>
  <c r="L10134" i="1"/>
  <c r="M10134" i="1" s="1"/>
  <c r="N10134" i="1" s="1"/>
  <c r="L10133" i="1" l="1"/>
  <c r="M10133" i="1" s="1"/>
  <c r="N10133" i="1" s="1"/>
  <c r="H10133" i="1"/>
  <c r="L10132" i="1" l="1"/>
  <c r="M10132" i="1" s="1"/>
  <c r="N10132" i="1" s="1"/>
  <c r="H10132" i="1"/>
  <c r="L10131" i="1" l="1"/>
  <c r="M10131" i="1" s="1"/>
  <c r="N10131" i="1" s="1"/>
  <c r="H10131" i="1"/>
  <c r="L10130" i="1" l="1"/>
  <c r="M10130" i="1" s="1"/>
  <c r="N10130" i="1" s="1"/>
  <c r="H10130" i="1"/>
  <c r="H10129" i="1" l="1"/>
  <c r="L10129" i="1"/>
  <c r="M10129" i="1" s="1"/>
  <c r="N10129" i="1" s="1"/>
  <c r="H10128" i="1" l="1"/>
  <c r="L10128" i="1"/>
  <c r="M10128" i="1" s="1"/>
  <c r="N10128" i="1" s="1"/>
  <c r="H10127" i="1" l="1"/>
  <c r="L10127" i="1"/>
  <c r="M10127" i="1" s="1"/>
  <c r="N10127" i="1" s="1"/>
  <c r="H10126" i="1" l="1"/>
  <c r="L10126" i="1"/>
  <c r="M10126" i="1" s="1"/>
  <c r="N10126" i="1" s="1"/>
  <c r="H10125" i="1" l="1"/>
  <c r="L10125" i="1"/>
  <c r="M10125" i="1" s="1"/>
  <c r="N10125" i="1" s="1"/>
  <c r="L10124" i="1" l="1"/>
  <c r="M10124" i="1" s="1"/>
  <c r="N10124" i="1" s="1"/>
  <c r="H10124" i="1"/>
  <c r="H10123" i="1" l="1"/>
  <c r="L10123" i="1"/>
  <c r="M10123" i="1" s="1"/>
  <c r="N10123" i="1" s="1"/>
  <c r="H10122" i="1" l="1"/>
  <c r="L10122" i="1"/>
  <c r="M10122" i="1" s="1"/>
  <c r="N10122" i="1" s="1"/>
  <c r="L10121" i="1" l="1"/>
  <c r="M10121" i="1" s="1"/>
  <c r="N10121" i="1" s="1"/>
  <c r="H10121" i="1"/>
  <c r="H10120" i="1" l="1"/>
  <c r="L10120" i="1"/>
  <c r="M10120" i="1" s="1"/>
  <c r="N10120" i="1" s="1"/>
  <c r="L10119" i="1" l="1"/>
  <c r="M10119" i="1" s="1"/>
  <c r="N10119" i="1" s="1"/>
  <c r="H10119" i="1"/>
  <c r="L10118" i="1" l="1"/>
  <c r="M10118" i="1" s="1"/>
  <c r="N10118" i="1" s="1"/>
  <c r="H10118" i="1"/>
  <c r="H10117" i="1" l="1"/>
  <c r="L10117" i="1"/>
  <c r="M10117" i="1" s="1"/>
  <c r="N10117" i="1" s="1"/>
  <c r="H10116" i="1" l="1"/>
  <c r="L10116" i="1"/>
  <c r="M10116" i="1" s="1"/>
  <c r="N10116" i="1" s="1"/>
  <c r="L10115" i="1" l="1"/>
  <c r="M10115" i="1" s="1"/>
  <c r="N10115" i="1" s="1"/>
  <c r="H10115" i="1"/>
  <c r="H10114" i="1" l="1"/>
  <c r="L10114" i="1"/>
  <c r="M10114" i="1" s="1"/>
  <c r="N10114" i="1" s="1"/>
  <c r="L10113" i="1" l="1"/>
  <c r="M10113" i="1" s="1"/>
  <c r="N10113" i="1" s="1"/>
  <c r="H10113" i="1"/>
  <c r="L10112" i="1" l="1"/>
  <c r="M10112" i="1" s="1"/>
  <c r="N10112" i="1" s="1"/>
  <c r="H10112" i="1"/>
  <c r="L10111" i="1" l="1"/>
  <c r="M10111" i="1" s="1"/>
  <c r="N10111" i="1" s="1"/>
  <c r="H10111" i="1"/>
  <c r="L10110" i="1" l="1"/>
  <c r="M10110" i="1" s="1"/>
  <c r="N10110" i="1" s="1"/>
  <c r="H10110" i="1"/>
  <c r="H10109" i="1" l="1"/>
  <c r="L10109" i="1"/>
  <c r="M10109" i="1" s="1"/>
  <c r="N10109" i="1" s="1"/>
  <c r="H10108" i="1" l="1"/>
  <c r="L10108" i="1"/>
  <c r="M10108" i="1" s="1"/>
  <c r="N10108" i="1" s="1"/>
  <c r="L10107" i="1" l="1"/>
  <c r="M10107" i="1" s="1"/>
  <c r="N10107" i="1" s="1"/>
  <c r="H10107" i="1"/>
  <c r="L10106" i="1" l="1"/>
  <c r="M10106" i="1" s="1"/>
  <c r="N10106" i="1" s="1"/>
  <c r="H10106" i="1"/>
  <c r="H10105" i="1" l="1"/>
  <c r="L10105" i="1"/>
  <c r="M10105" i="1" s="1"/>
  <c r="N10105" i="1" s="1"/>
  <c r="L10104" i="1" l="1"/>
  <c r="M10104" i="1" s="1"/>
  <c r="N10104" i="1" s="1"/>
  <c r="H10104" i="1"/>
  <c r="L10103" i="1" l="1"/>
  <c r="M10103" i="1" s="1"/>
  <c r="N10103" i="1" s="1"/>
  <c r="H10103" i="1"/>
  <c r="H10102" i="1" l="1"/>
  <c r="L10102" i="1"/>
  <c r="M10102" i="1" s="1"/>
  <c r="N10102" i="1" s="1"/>
  <c r="L10101" i="1" l="1"/>
  <c r="M10101" i="1" s="1"/>
  <c r="N10101" i="1" s="1"/>
  <c r="H10101" i="1"/>
  <c r="H10100" i="1" l="1"/>
  <c r="L10100" i="1"/>
  <c r="M10100" i="1" s="1"/>
  <c r="N10100" i="1" s="1"/>
  <c r="H10099" i="1" l="1"/>
  <c r="L10099" i="1"/>
  <c r="M10099" i="1" s="1"/>
  <c r="N10099" i="1" s="1"/>
  <c r="H10098" i="1" l="1"/>
  <c r="L10098" i="1"/>
  <c r="M10098" i="1" s="1"/>
  <c r="N10098" i="1" s="1"/>
  <c r="L10097" i="1" l="1"/>
  <c r="M10097" i="1" s="1"/>
  <c r="N10097" i="1" s="1"/>
  <c r="H10097" i="1"/>
  <c r="L10096" i="1" l="1"/>
  <c r="M10096" i="1" s="1"/>
  <c r="N10096" i="1" s="1"/>
  <c r="H10096" i="1"/>
  <c r="H10095" i="1" l="1"/>
  <c r="L10095" i="1"/>
  <c r="M10095" i="1" s="1"/>
  <c r="N10095" i="1" s="1"/>
  <c r="H10094" i="1" l="1"/>
  <c r="L10094" i="1"/>
  <c r="M10094" i="1" s="1"/>
  <c r="N10094" i="1" s="1"/>
  <c r="H10093" i="1" l="1"/>
  <c r="L10093" i="1"/>
  <c r="M10093" i="1" s="1"/>
  <c r="N10093" i="1" s="1"/>
  <c r="H10092" i="1" l="1"/>
  <c r="L10092" i="1"/>
  <c r="M10092" i="1" s="1"/>
  <c r="N10092" i="1" s="1"/>
  <c r="L10091" i="1" l="1"/>
  <c r="M10091" i="1" s="1"/>
  <c r="N10091" i="1" s="1"/>
  <c r="H10091" i="1"/>
  <c r="L10090" i="1" l="1"/>
  <c r="M10090" i="1" s="1"/>
  <c r="N10090" i="1" s="1"/>
  <c r="H10090" i="1"/>
  <c r="H10089" i="1" l="1"/>
  <c r="L10089" i="1"/>
  <c r="M10089" i="1" s="1"/>
  <c r="N10089" i="1" s="1"/>
  <c r="H10088" i="1" l="1"/>
  <c r="L10088" i="1"/>
  <c r="M10088" i="1" s="1"/>
  <c r="N10088" i="1" s="1"/>
  <c r="L10087" i="1" l="1"/>
  <c r="M10087" i="1" s="1"/>
  <c r="N10087" i="1" s="1"/>
  <c r="H10087" i="1"/>
  <c r="L10086" i="1" l="1"/>
  <c r="M10086" i="1" s="1"/>
  <c r="N10086" i="1" s="1"/>
  <c r="H10086" i="1"/>
  <c r="L10085" i="1" l="1"/>
  <c r="M10085" i="1" s="1"/>
  <c r="N10085" i="1" s="1"/>
  <c r="H10085" i="1"/>
  <c r="L10084" i="1" l="1"/>
  <c r="M10084" i="1" s="1"/>
  <c r="N10084" i="1" s="1"/>
  <c r="H10084" i="1"/>
  <c r="L10083" i="1" l="1"/>
  <c r="M10083" i="1" s="1"/>
  <c r="N10083" i="1" s="1"/>
  <c r="H10083" i="1"/>
  <c r="L10082" i="1" l="1"/>
  <c r="M10082" i="1" s="1"/>
  <c r="N10082" i="1" s="1"/>
  <c r="H10082" i="1"/>
  <c r="H10081" i="1" l="1"/>
  <c r="L10081" i="1"/>
  <c r="M10081" i="1" s="1"/>
  <c r="N10081" i="1" s="1"/>
  <c r="H10080" i="1" l="1"/>
  <c r="L10080" i="1"/>
  <c r="M10080" i="1" s="1"/>
  <c r="N10080" i="1" s="1"/>
  <c r="H10079" i="1" l="1"/>
  <c r="L10079" i="1"/>
  <c r="M10079" i="1" s="1"/>
  <c r="N10079" i="1" s="1"/>
  <c r="H10078" i="1" l="1"/>
  <c r="L10078" i="1"/>
  <c r="M10078" i="1" s="1"/>
  <c r="N10078" i="1" s="1"/>
  <c r="H10077" i="1" l="1"/>
  <c r="L10077" i="1"/>
  <c r="M10077" i="1" s="1"/>
  <c r="N10077" i="1" s="1"/>
  <c r="H10076" i="1" l="1"/>
  <c r="L10076" i="1"/>
  <c r="M10076" i="1" s="1"/>
  <c r="N10076" i="1" s="1"/>
  <c r="H10075" i="1" l="1"/>
  <c r="L10075" i="1"/>
  <c r="M10075" i="1" s="1"/>
  <c r="N10075" i="1" s="1"/>
  <c r="H10074" i="1" l="1"/>
  <c r="L10074" i="1"/>
  <c r="M10074" i="1" s="1"/>
  <c r="N10074" i="1" s="1"/>
  <c r="L10073" i="1" l="1"/>
  <c r="M10073" i="1" s="1"/>
  <c r="N10073" i="1" s="1"/>
  <c r="H10073" i="1"/>
  <c r="H10072" i="1" l="1"/>
  <c r="L10072" i="1"/>
  <c r="M10072" i="1" s="1"/>
  <c r="N10072" i="1" s="1"/>
  <c r="H10071" i="1" l="1"/>
  <c r="L10071" i="1"/>
  <c r="M10071" i="1" s="1"/>
  <c r="N10071" i="1" s="1"/>
  <c r="L10070" i="1" l="1"/>
  <c r="M10070" i="1" s="1"/>
  <c r="N10070" i="1" s="1"/>
  <c r="H10070" i="1"/>
  <c r="H10069" i="1" l="1"/>
  <c r="L10069" i="1"/>
  <c r="M10069" i="1" s="1"/>
  <c r="N10069" i="1" s="1"/>
  <c r="H10068" i="1" l="1"/>
  <c r="L10068" i="1"/>
  <c r="M10068" i="1" s="1"/>
  <c r="N10068" i="1" s="1"/>
  <c r="H10067" i="1" l="1"/>
  <c r="L10067" i="1"/>
  <c r="M10067" i="1" s="1"/>
  <c r="N10067" i="1" s="1"/>
  <c r="H10066" i="1" l="1"/>
  <c r="L10066" i="1"/>
  <c r="M10066" i="1" s="1"/>
  <c r="N10066" i="1" s="1"/>
  <c r="H10065" i="1" l="1"/>
  <c r="L10065" i="1"/>
  <c r="M10065" i="1" s="1"/>
  <c r="N10065" i="1" s="1"/>
  <c r="H10064" i="1" l="1"/>
  <c r="L10064" i="1"/>
  <c r="M10064" i="1" s="1"/>
  <c r="N10064" i="1" s="1"/>
  <c r="H10063" i="1" l="1"/>
  <c r="L10063" i="1"/>
  <c r="M10063" i="1" s="1"/>
  <c r="N10063" i="1" s="1"/>
  <c r="H10062" i="1" l="1"/>
  <c r="L10062" i="1"/>
  <c r="M10062" i="1" s="1"/>
  <c r="N10062" i="1" s="1"/>
  <c r="H10061" i="1" l="1"/>
  <c r="L10061" i="1"/>
  <c r="M10061" i="1" s="1"/>
  <c r="N10061" i="1" s="1"/>
  <c r="H10060" i="1" l="1"/>
  <c r="L10060" i="1"/>
  <c r="M10060" i="1" s="1"/>
  <c r="N10060" i="1" s="1"/>
  <c r="L10059" i="1" l="1"/>
  <c r="M10059" i="1" s="1"/>
  <c r="N10059" i="1" s="1"/>
  <c r="H10059" i="1"/>
  <c r="L10058" i="1" l="1"/>
  <c r="M10058" i="1" s="1"/>
  <c r="N10058" i="1" s="1"/>
  <c r="H10058" i="1"/>
  <c r="H10057" i="1" l="1"/>
  <c r="L10057" i="1"/>
  <c r="M10057" i="1" s="1"/>
  <c r="N10057" i="1" s="1"/>
  <c r="H10056" i="1" l="1"/>
  <c r="L10056" i="1"/>
  <c r="M10056" i="1" s="1"/>
  <c r="N10056" i="1" s="1"/>
  <c r="H10055" i="1" l="1"/>
  <c r="L10055" i="1"/>
  <c r="M10055" i="1" s="1"/>
  <c r="N10055" i="1" s="1"/>
  <c r="L10054" i="1" l="1"/>
  <c r="M10054" i="1" s="1"/>
  <c r="N10054" i="1" s="1"/>
  <c r="H10054" i="1"/>
  <c r="L10053" i="1" l="1"/>
  <c r="M10053" i="1" s="1"/>
  <c r="N10053" i="1" s="1"/>
  <c r="H10053" i="1"/>
  <c r="H10052" i="1" l="1"/>
  <c r="L10052" i="1"/>
  <c r="M10052" i="1" s="1"/>
  <c r="N10052" i="1" s="1"/>
  <c r="H10051" i="1" l="1"/>
  <c r="L10051" i="1"/>
  <c r="M10051" i="1" s="1"/>
  <c r="N10051" i="1" s="1"/>
  <c r="H10050" i="1" l="1"/>
  <c r="L10050" i="1"/>
  <c r="M10050" i="1" s="1"/>
  <c r="N10050" i="1" s="1"/>
  <c r="L10049" i="1" l="1"/>
  <c r="M10049" i="1" s="1"/>
  <c r="N10049" i="1" s="1"/>
  <c r="H10049" i="1"/>
  <c r="L10048" i="1" l="1"/>
  <c r="M10048" i="1" s="1"/>
  <c r="N10048" i="1" s="1"/>
  <c r="H10048" i="1"/>
  <c r="L10047" i="1" l="1"/>
  <c r="M10047" i="1" s="1"/>
  <c r="N10047" i="1" s="1"/>
  <c r="H10047" i="1"/>
  <c r="H10046" i="1" l="1"/>
  <c r="L10046" i="1"/>
  <c r="M10046" i="1" s="1"/>
  <c r="N10046" i="1" s="1"/>
  <c r="H10045" i="1" l="1"/>
  <c r="L10045" i="1"/>
  <c r="M10045" i="1" s="1"/>
  <c r="N10045" i="1" s="1"/>
  <c r="L10044" i="1" l="1"/>
  <c r="M10044" i="1" s="1"/>
  <c r="N10044" i="1" s="1"/>
  <c r="H10044" i="1"/>
  <c r="H10043" i="1" l="1"/>
  <c r="L10043" i="1"/>
  <c r="M10043" i="1" s="1"/>
  <c r="N10043" i="1" s="1"/>
  <c r="H10042" i="1" l="1"/>
  <c r="L10042" i="1"/>
  <c r="M10042" i="1" s="1"/>
  <c r="N10042" i="1" s="1"/>
  <c r="H10041" i="1" l="1"/>
  <c r="L10041" i="1"/>
  <c r="M10041" i="1" s="1"/>
  <c r="N10041" i="1" s="1"/>
  <c r="L10040" i="1" l="1"/>
  <c r="M10040" i="1" s="1"/>
  <c r="N10040" i="1" s="1"/>
  <c r="H10040" i="1"/>
  <c r="L10039" i="1" l="1"/>
  <c r="M10039" i="1" s="1"/>
  <c r="N10039" i="1" s="1"/>
  <c r="H10039" i="1"/>
  <c r="L10038" i="1" l="1"/>
  <c r="M10038" i="1" s="1"/>
  <c r="N10038" i="1" s="1"/>
  <c r="H10038" i="1"/>
  <c r="L10037" i="1" l="1"/>
  <c r="M10037" i="1" s="1"/>
  <c r="N10037" i="1" s="1"/>
  <c r="H10037" i="1"/>
  <c r="H10036" i="1" l="1"/>
  <c r="L10036" i="1"/>
  <c r="M10036" i="1" s="1"/>
  <c r="N10036" i="1" s="1"/>
  <c r="H10035" i="1" l="1"/>
  <c r="L10035" i="1"/>
  <c r="M10035" i="1" s="1"/>
  <c r="N10035" i="1" s="1"/>
  <c r="L10034" i="1" l="1"/>
  <c r="M10034" i="1" s="1"/>
  <c r="N10034" i="1" s="1"/>
  <c r="H10034" i="1"/>
  <c r="H10033" i="1" l="1"/>
  <c r="L10033" i="1"/>
  <c r="M10033" i="1" s="1"/>
  <c r="N10033" i="1" s="1"/>
  <c r="H10032" i="1" l="1"/>
  <c r="L10032" i="1"/>
  <c r="M10032" i="1" s="1"/>
  <c r="N10032" i="1" s="1"/>
  <c r="H10031" i="1" l="1"/>
  <c r="L10031" i="1"/>
  <c r="M10031" i="1" s="1"/>
  <c r="N10031" i="1" s="1"/>
  <c r="L10030" i="1" l="1"/>
  <c r="M10030" i="1" s="1"/>
  <c r="N10030" i="1" s="1"/>
  <c r="H10030" i="1"/>
  <c r="L10029" i="1" l="1"/>
  <c r="M10029" i="1" s="1"/>
  <c r="N10029" i="1" s="1"/>
  <c r="H10029" i="1"/>
  <c r="H10028" i="1" l="1"/>
  <c r="L10028" i="1"/>
  <c r="M10028" i="1" s="1"/>
  <c r="N10028" i="1" s="1"/>
  <c r="H10027" i="1" l="1"/>
  <c r="L10027" i="1"/>
  <c r="M10027" i="1" s="1"/>
  <c r="N10027" i="1" s="1"/>
  <c r="H10026" i="1" l="1"/>
  <c r="L10026" i="1"/>
  <c r="M10026" i="1" s="1"/>
  <c r="N10026" i="1" s="1"/>
  <c r="H10025" i="1" l="1"/>
  <c r="L10025" i="1"/>
  <c r="M10025" i="1" s="1"/>
  <c r="N10025" i="1" s="1"/>
  <c r="H10024" i="1" l="1"/>
  <c r="L10024" i="1"/>
  <c r="M10024" i="1" s="1"/>
  <c r="N10024" i="1" s="1"/>
  <c r="H10023" i="1" l="1"/>
  <c r="L10023" i="1"/>
  <c r="M10023" i="1" s="1"/>
  <c r="N10023" i="1" s="1"/>
  <c r="H10022" i="1" l="1"/>
  <c r="L10022" i="1"/>
  <c r="M10022" i="1" s="1"/>
  <c r="N10022" i="1" s="1"/>
  <c r="H10021" i="1" l="1"/>
  <c r="L10021" i="1"/>
  <c r="M10021" i="1" s="1"/>
  <c r="N10021" i="1" s="1"/>
  <c r="H10020" i="1" l="1"/>
  <c r="L10020" i="1"/>
  <c r="M10020" i="1" s="1"/>
  <c r="N10020" i="1" s="1"/>
  <c r="H10019" i="1" l="1"/>
  <c r="L10019" i="1"/>
  <c r="M10019" i="1" s="1"/>
  <c r="N10019" i="1" s="1"/>
  <c r="H10018" i="1" l="1"/>
  <c r="L10018" i="1"/>
  <c r="M10018" i="1" s="1"/>
  <c r="N10018" i="1" s="1"/>
  <c r="H10017" i="1" l="1"/>
  <c r="L10017" i="1"/>
  <c r="M10017" i="1" s="1"/>
  <c r="N10017" i="1" s="1"/>
  <c r="H10016" i="1" l="1"/>
  <c r="L10016" i="1"/>
  <c r="M10016" i="1" s="1"/>
  <c r="N10016" i="1" s="1"/>
  <c r="L10015" i="1" l="1"/>
  <c r="M10015" i="1" s="1"/>
  <c r="N10015" i="1" s="1"/>
  <c r="H10015" i="1"/>
  <c r="L10014" i="1" l="1"/>
  <c r="M10014" i="1" s="1"/>
  <c r="N10014" i="1" s="1"/>
  <c r="H10014" i="1"/>
  <c r="H10013" i="1" l="1"/>
  <c r="L10013" i="1"/>
  <c r="M10013" i="1" s="1"/>
  <c r="N10013" i="1" s="1"/>
  <c r="L10012" i="1" l="1"/>
  <c r="M10012" i="1" s="1"/>
  <c r="N10012" i="1" s="1"/>
  <c r="H10012" i="1"/>
  <c r="H10011" i="1" l="1"/>
  <c r="L10011" i="1"/>
  <c r="M10011" i="1" s="1"/>
  <c r="N10011" i="1" s="1"/>
  <c r="H10010" i="1" l="1"/>
  <c r="L10010" i="1"/>
  <c r="M10010" i="1" s="1"/>
  <c r="N10010" i="1" s="1"/>
  <c r="H10009" i="1" l="1"/>
  <c r="L10009" i="1"/>
  <c r="M10009" i="1" s="1"/>
  <c r="N10009" i="1" s="1"/>
  <c r="H10008" i="1" l="1"/>
  <c r="L10008" i="1"/>
  <c r="M10008" i="1" s="1"/>
  <c r="N10008" i="1" s="1"/>
  <c r="L10007" i="1" l="1"/>
  <c r="M10007" i="1" s="1"/>
  <c r="N10007" i="1" s="1"/>
  <c r="H10007" i="1"/>
  <c r="H10006" i="1" l="1"/>
  <c r="L10006" i="1"/>
  <c r="M10006" i="1" s="1"/>
  <c r="N10006" i="1" s="1"/>
  <c r="H10005" i="1" l="1"/>
  <c r="L10005" i="1"/>
  <c r="M10005" i="1" s="1"/>
  <c r="N10005" i="1" s="1"/>
  <c r="L10004" i="1" l="1"/>
  <c r="M10004" i="1" s="1"/>
  <c r="N10004" i="1" s="1"/>
  <c r="H10004" i="1"/>
  <c r="L10003" i="1" l="1"/>
  <c r="M10003" i="1" s="1"/>
  <c r="N10003" i="1" s="1"/>
  <c r="H10003" i="1"/>
  <c r="H10002" i="1" l="1"/>
  <c r="L10002" i="1"/>
  <c r="M10002" i="1" s="1"/>
  <c r="N10002" i="1" s="1"/>
  <c r="H10001" i="1" l="1"/>
  <c r="L10001" i="1"/>
  <c r="M10001" i="1" s="1"/>
  <c r="N10001" i="1" s="1"/>
  <c r="H10000" i="1" l="1"/>
  <c r="L10000" i="1"/>
  <c r="M10000" i="1" s="1"/>
  <c r="N10000" i="1" s="1"/>
  <c r="L9999" i="1" l="1"/>
  <c r="M9999" i="1" s="1"/>
  <c r="N9999" i="1" s="1"/>
  <c r="H9999" i="1"/>
  <c r="H9998" i="1" l="1"/>
  <c r="L9998" i="1"/>
  <c r="M9998" i="1" s="1"/>
  <c r="N9998" i="1" s="1"/>
  <c r="H9997" i="1" l="1"/>
  <c r="L9997" i="1"/>
  <c r="M9997" i="1" s="1"/>
  <c r="N9997" i="1" s="1"/>
  <c r="H9996" i="1" l="1"/>
  <c r="L9996" i="1"/>
  <c r="M9996" i="1" s="1"/>
  <c r="N9996" i="1" s="1"/>
  <c r="H9995" i="1" l="1"/>
  <c r="L9995" i="1"/>
  <c r="M9995" i="1" s="1"/>
  <c r="N9995" i="1" s="1"/>
  <c r="L9994" i="1" l="1"/>
  <c r="M9994" i="1" s="1"/>
  <c r="N9994" i="1" s="1"/>
  <c r="H9994" i="1"/>
  <c r="H9993" i="1" l="1"/>
  <c r="L9993" i="1"/>
  <c r="M9993" i="1" s="1"/>
  <c r="N9993" i="1" s="1"/>
  <c r="H9992" i="1" l="1"/>
  <c r="L9992" i="1"/>
  <c r="M9992" i="1" s="1"/>
  <c r="N9992" i="1" s="1"/>
  <c r="H9991" i="1" l="1"/>
  <c r="L9991" i="1"/>
  <c r="M9991" i="1" s="1"/>
  <c r="N9991" i="1" s="1"/>
  <c r="H9990" i="1" l="1"/>
  <c r="L9990" i="1"/>
  <c r="M9990" i="1" s="1"/>
  <c r="N9990" i="1" s="1"/>
  <c r="H9989" i="1" l="1"/>
  <c r="L9989" i="1"/>
  <c r="M9989" i="1" s="1"/>
  <c r="N9989" i="1" s="1"/>
  <c r="L9988" i="1" l="1"/>
  <c r="M9988" i="1" s="1"/>
  <c r="N9988" i="1" s="1"/>
  <c r="H9988" i="1"/>
  <c r="H9987" i="1" l="1"/>
  <c r="L9987" i="1"/>
  <c r="M9987" i="1" s="1"/>
  <c r="N9987" i="1" s="1"/>
  <c r="H9986" i="1" l="1"/>
  <c r="L9986" i="1"/>
  <c r="M9986" i="1" s="1"/>
  <c r="N9986" i="1" s="1"/>
  <c r="H9985" i="1" l="1"/>
  <c r="L9985" i="1"/>
  <c r="M9985" i="1" s="1"/>
  <c r="N9985" i="1" s="1"/>
  <c r="H9984" i="1" l="1"/>
  <c r="L9984" i="1"/>
  <c r="M9984" i="1" s="1"/>
  <c r="N9984" i="1" s="1"/>
  <c r="H9983" i="1" l="1"/>
  <c r="L9983" i="1"/>
  <c r="M9983" i="1" s="1"/>
  <c r="N9983" i="1" s="1"/>
  <c r="H9982" i="1" l="1"/>
  <c r="L9982" i="1"/>
  <c r="M9982" i="1" s="1"/>
  <c r="N9982" i="1" s="1"/>
  <c r="H9981" i="1" l="1"/>
  <c r="L9981" i="1"/>
  <c r="M9981" i="1" s="1"/>
  <c r="N9981" i="1" s="1"/>
  <c r="L9980" i="1" l="1"/>
  <c r="M9980" i="1" s="1"/>
  <c r="N9980" i="1" s="1"/>
  <c r="H9980" i="1"/>
  <c r="L9979" i="1" l="1"/>
  <c r="M9979" i="1" s="1"/>
  <c r="N9979" i="1" s="1"/>
  <c r="H9979" i="1"/>
  <c r="H9978" i="1" l="1"/>
  <c r="L9978" i="1"/>
  <c r="M9978" i="1" s="1"/>
  <c r="N9978" i="1" s="1"/>
  <c r="H9977" i="1" l="1"/>
  <c r="L9977" i="1"/>
  <c r="M9977" i="1" s="1"/>
  <c r="N9977" i="1" s="1"/>
  <c r="H9976" i="1" l="1"/>
  <c r="L9976" i="1"/>
  <c r="M9976" i="1" s="1"/>
  <c r="N9976" i="1" s="1"/>
  <c r="L9975" i="1" l="1"/>
  <c r="M9975" i="1" s="1"/>
  <c r="N9975" i="1" s="1"/>
  <c r="H9975" i="1"/>
  <c r="H9974" i="1" l="1"/>
  <c r="L9974" i="1"/>
  <c r="M9974" i="1" s="1"/>
  <c r="N9974" i="1" s="1"/>
  <c r="L9973" i="1" l="1"/>
  <c r="M9973" i="1" s="1"/>
  <c r="N9973" i="1" s="1"/>
  <c r="H9973" i="1"/>
  <c r="L9972" i="1" l="1"/>
  <c r="M9972" i="1" s="1"/>
  <c r="N9972" i="1" s="1"/>
  <c r="H9972" i="1"/>
  <c r="H9971" i="1" l="1"/>
  <c r="L9971" i="1"/>
  <c r="M9971" i="1" s="1"/>
  <c r="N9971" i="1" s="1"/>
  <c r="H9970" i="1" l="1"/>
  <c r="L9970" i="1"/>
  <c r="M9970" i="1" s="1"/>
  <c r="N9970" i="1" s="1"/>
  <c r="H9969" i="1" l="1"/>
  <c r="L9969" i="1"/>
  <c r="M9969" i="1" s="1"/>
  <c r="N9969" i="1" s="1"/>
  <c r="H9968" i="1" l="1"/>
  <c r="L9968" i="1"/>
  <c r="M9968" i="1" s="1"/>
  <c r="N9968" i="1" s="1"/>
  <c r="L9967" i="1" l="1"/>
  <c r="M9967" i="1" s="1"/>
  <c r="N9967" i="1" s="1"/>
  <c r="H9967" i="1"/>
  <c r="H9966" i="1" l="1"/>
  <c r="L9966" i="1"/>
  <c r="M9966" i="1" s="1"/>
  <c r="N9966" i="1" s="1"/>
  <c r="H9965" i="1" l="1"/>
  <c r="L9965" i="1"/>
  <c r="M9965" i="1" s="1"/>
  <c r="N9965" i="1" s="1"/>
  <c r="L9964" i="1" l="1"/>
  <c r="M9964" i="1" s="1"/>
  <c r="N9964" i="1" s="1"/>
  <c r="H9964" i="1"/>
  <c r="H9963" i="1" l="1"/>
  <c r="L9963" i="1"/>
  <c r="M9963" i="1" s="1"/>
  <c r="N9963" i="1" s="1"/>
  <c r="L9962" i="1" l="1"/>
  <c r="M9962" i="1" s="1"/>
  <c r="N9962" i="1" s="1"/>
  <c r="H9962" i="1"/>
  <c r="H9961" i="1" l="1"/>
  <c r="L9961" i="1"/>
  <c r="M9961" i="1" s="1"/>
  <c r="N9961" i="1" s="1"/>
  <c r="H9960" i="1" l="1"/>
  <c r="L9960" i="1"/>
  <c r="M9960" i="1" s="1"/>
  <c r="N9960" i="1" s="1"/>
  <c r="H9959" i="1" l="1"/>
  <c r="L9959" i="1"/>
  <c r="M9959" i="1" s="1"/>
  <c r="N9959" i="1" s="1"/>
  <c r="H9958" i="1" l="1"/>
  <c r="L9958" i="1"/>
  <c r="M9958" i="1" s="1"/>
  <c r="N9958" i="1" s="1"/>
  <c r="H9957" i="1" l="1"/>
  <c r="L9957" i="1"/>
  <c r="M9957" i="1" s="1"/>
  <c r="N9957" i="1" s="1"/>
  <c r="H9956" i="1" l="1"/>
  <c r="L9956" i="1"/>
  <c r="M9956" i="1" s="1"/>
  <c r="N9956" i="1" s="1"/>
  <c r="H9955" i="1" l="1"/>
  <c r="L9955" i="1"/>
  <c r="M9955" i="1" s="1"/>
  <c r="N9955" i="1" s="1"/>
  <c r="L9954" i="1" l="1"/>
  <c r="M9954" i="1" s="1"/>
  <c r="N9954" i="1" s="1"/>
  <c r="H9954" i="1"/>
  <c r="H9953" i="1" l="1"/>
  <c r="L9953" i="1"/>
  <c r="M9953" i="1" s="1"/>
  <c r="N9953" i="1" s="1"/>
  <c r="L9952" i="1" l="1"/>
  <c r="M9952" i="1" s="1"/>
  <c r="N9952" i="1" s="1"/>
  <c r="H9952" i="1"/>
  <c r="H9951" i="1" l="1"/>
  <c r="L9951" i="1"/>
  <c r="M9951" i="1" s="1"/>
  <c r="N9951" i="1" s="1"/>
  <c r="H9950" i="1" l="1"/>
  <c r="L9950" i="1"/>
  <c r="M9950" i="1" s="1"/>
  <c r="N9950" i="1" s="1"/>
  <c r="L9949" i="1" l="1"/>
  <c r="M9949" i="1" s="1"/>
  <c r="N9949" i="1" s="1"/>
  <c r="H9949" i="1"/>
  <c r="H9948" i="1" l="1"/>
  <c r="L9948" i="1"/>
  <c r="M9948" i="1" s="1"/>
  <c r="N9948" i="1" s="1"/>
  <c r="H9947" i="1" l="1"/>
  <c r="L9947" i="1"/>
  <c r="M9947" i="1" s="1"/>
  <c r="N9947" i="1" s="1"/>
  <c r="L9946" i="1" l="1"/>
  <c r="M9946" i="1" s="1"/>
  <c r="N9946" i="1" s="1"/>
  <c r="H9946" i="1"/>
  <c r="H9945" i="1" l="1"/>
  <c r="L9945" i="1"/>
  <c r="M9945" i="1" s="1"/>
  <c r="N9945" i="1" s="1"/>
  <c r="L9944" i="1" l="1"/>
  <c r="M9944" i="1" s="1"/>
  <c r="N9944" i="1" s="1"/>
  <c r="H9944" i="1"/>
  <c r="L9943" i="1" l="1"/>
  <c r="M9943" i="1" s="1"/>
  <c r="N9943" i="1" s="1"/>
  <c r="H9943" i="1"/>
  <c r="H9942" i="1" l="1"/>
  <c r="L9942" i="1"/>
  <c r="M9942" i="1" s="1"/>
  <c r="N9942" i="1" s="1"/>
  <c r="H9941" i="1" l="1"/>
  <c r="L9941" i="1"/>
  <c r="M9941" i="1" s="1"/>
  <c r="N9941" i="1" s="1"/>
  <c r="L9940" i="1" l="1"/>
  <c r="M9940" i="1" s="1"/>
  <c r="N9940" i="1" s="1"/>
  <c r="H9940" i="1"/>
  <c r="L9939" i="1" l="1"/>
  <c r="M9939" i="1" s="1"/>
  <c r="N9939" i="1" s="1"/>
  <c r="H9939" i="1"/>
  <c r="L9938" i="1" l="1"/>
  <c r="M9938" i="1" s="1"/>
  <c r="N9938" i="1" s="1"/>
  <c r="H9938" i="1"/>
  <c r="L9937" i="1" l="1"/>
  <c r="M9937" i="1" s="1"/>
  <c r="N9937" i="1" s="1"/>
  <c r="H9937" i="1"/>
  <c r="H9936" i="1" l="1"/>
  <c r="L9936" i="1"/>
  <c r="M9936" i="1" s="1"/>
  <c r="N9936" i="1" s="1"/>
  <c r="H9935" i="1" l="1"/>
  <c r="L9935" i="1"/>
  <c r="M9935" i="1" s="1"/>
  <c r="N9935" i="1" s="1"/>
  <c r="H9934" i="1" l="1"/>
  <c r="L9934" i="1"/>
  <c r="M9934" i="1" s="1"/>
  <c r="N9934" i="1" s="1"/>
  <c r="H9933" i="1" l="1"/>
  <c r="L9933" i="1"/>
  <c r="M9933" i="1" s="1"/>
  <c r="N9933" i="1" s="1"/>
  <c r="L9932" i="1" l="1"/>
  <c r="M9932" i="1" s="1"/>
  <c r="N9932" i="1" s="1"/>
  <c r="H9932" i="1"/>
  <c r="H9931" i="1" l="1"/>
  <c r="L9931" i="1"/>
  <c r="M9931" i="1" s="1"/>
  <c r="N9931" i="1" s="1"/>
  <c r="H9930" i="1" l="1"/>
  <c r="L9930" i="1"/>
  <c r="M9930" i="1" s="1"/>
  <c r="N9930" i="1" s="1"/>
  <c r="H9929" i="1" l="1"/>
  <c r="L9929" i="1"/>
  <c r="M9929" i="1" s="1"/>
  <c r="N9929" i="1" s="1"/>
  <c r="H9928" i="1" l="1"/>
  <c r="L9928" i="1"/>
  <c r="M9928" i="1" s="1"/>
  <c r="N9928" i="1" s="1"/>
  <c r="H9927" i="1" l="1"/>
  <c r="L9927" i="1"/>
  <c r="M9927" i="1" s="1"/>
  <c r="N9927" i="1" s="1"/>
  <c r="H9926" i="1" l="1"/>
  <c r="L9926" i="1"/>
  <c r="M9926" i="1" s="1"/>
  <c r="N9926" i="1" s="1"/>
  <c r="H9925" i="1" l="1"/>
  <c r="L9925" i="1"/>
  <c r="M9925" i="1" s="1"/>
  <c r="N9925" i="1" s="1"/>
  <c r="L9924" i="1" l="1"/>
  <c r="M9924" i="1" s="1"/>
  <c r="N9924" i="1" s="1"/>
  <c r="H9924" i="1"/>
  <c r="L9923" i="1" l="1"/>
  <c r="M9923" i="1" s="1"/>
  <c r="N9923" i="1" s="1"/>
  <c r="H9923" i="1"/>
  <c r="H9922" i="1" l="1"/>
  <c r="L9922" i="1"/>
  <c r="M9922" i="1" s="1"/>
  <c r="N9922" i="1" s="1"/>
  <c r="H9921" i="1" l="1"/>
  <c r="L9921" i="1"/>
  <c r="M9921" i="1" s="1"/>
  <c r="N9921" i="1" s="1"/>
  <c r="H9920" i="1" l="1"/>
  <c r="L9920" i="1"/>
  <c r="M9920" i="1" s="1"/>
  <c r="N9920" i="1" s="1"/>
  <c r="H9919" i="1" l="1"/>
  <c r="L9919" i="1"/>
  <c r="M9919" i="1" s="1"/>
  <c r="N9919" i="1" s="1"/>
  <c r="L9918" i="1" l="1"/>
  <c r="M9918" i="1" s="1"/>
  <c r="N9918" i="1" s="1"/>
  <c r="H9918" i="1"/>
  <c r="H9917" i="1" l="1"/>
  <c r="L9917" i="1"/>
  <c r="M9917" i="1" s="1"/>
  <c r="N9917" i="1" s="1"/>
  <c r="H9916" i="1" l="1"/>
  <c r="L9916" i="1"/>
  <c r="M9916" i="1" s="1"/>
  <c r="N9916" i="1" s="1"/>
  <c r="L9915" i="1" l="1"/>
  <c r="M9915" i="1" s="1"/>
  <c r="N9915" i="1" s="1"/>
  <c r="H9915" i="1"/>
  <c r="H9914" i="1" l="1"/>
  <c r="L9914" i="1"/>
  <c r="M9914" i="1" s="1"/>
  <c r="N9914" i="1" s="1"/>
  <c r="H9913" i="1" l="1"/>
  <c r="L9913" i="1"/>
  <c r="M9913" i="1" s="1"/>
  <c r="N9913" i="1" s="1"/>
  <c r="H9912" i="1" l="1"/>
  <c r="L9912" i="1"/>
  <c r="M9912" i="1" s="1"/>
  <c r="N9912" i="1" s="1"/>
  <c r="H9911" i="1" l="1"/>
  <c r="L9911" i="1"/>
  <c r="M9911" i="1" s="1"/>
  <c r="N9911" i="1" s="1"/>
  <c r="H9910" i="1" l="1"/>
  <c r="L9910" i="1"/>
  <c r="M9910" i="1" s="1"/>
  <c r="N9910" i="1" s="1"/>
  <c r="H9909" i="1" l="1"/>
  <c r="L9909" i="1"/>
  <c r="M9909" i="1" s="1"/>
  <c r="N9909" i="1" s="1"/>
  <c r="H9908" i="1" l="1"/>
  <c r="L9908" i="1"/>
  <c r="M9908" i="1" s="1"/>
  <c r="N9908" i="1" s="1"/>
  <c r="L9907" i="1" l="1"/>
  <c r="M9907" i="1" s="1"/>
  <c r="N9907" i="1" s="1"/>
  <c r="H9907" i="1"/>
  <c r="L9906" i="1" l="1"/>
  <c r="M9906" i="1" s="1"/>
  <c r="N9906" i="1" s="1"/>
  <c r="H9906" i="1"/>
  <c r="H9905" i="1" l="1"/>
  <c r="L9905" i="1"/>
  <c r="M9905" i="1" s="1"/>
  <c r="N9905" i="1" s="1"/>
  <c r="L9904" i="1" l="1"/>
  <c r="M9904" i="1" s="1"/>
  <c r="N9904" i="1" s="1"/>
  <c r="H9904" i="1"/>
  <c r="H9903" i="1" l="1"/>
  <c r="L9903" i="1"/>
  <c r="M9903" i="1" s="1"/>
  <c r="N9903" i="1" s="1"/>
  <c r="H9902" i="1" l="1"/>
  <c r="L9902" i="1"/>
  <c r="M9902" i="1" s="1"/>
  <c r="N9902" i="1" s="1"/>
  <c r="H9901" i="1" l="1"/>
  <c r="L9901" i="1"/>
  <c r="M9901" i="1" s="1"/>
  <c r="N9901" i="1" s="1"/>
  <c r="L9900" i="1" l="1"/>
  <c r="M9900" i="1" s="1"/>
  <c r="N9900" i="1" s="1"/>
  <c r="H9900" i="1"/>
  <c r="L9899" i="1" l="1"/>
  <c r="M9899" i="1" s="1"/>
  <c r="N9899" i="1" s="1"/>
  <c r="H9899" i="1"/>
  <c r="L9898" i="1" l="1"/>
  <c r="M9898" i="1" s="1"/>
  <c r="N9898" i="1" s="1"/>
  <c r="H9898" i="1"/>
  <c r="H9897" i="1" l="1"/>
  <c r="L9897" i="1"/>
  <c r="M9897" i="1" s="1"/>
  <c r="N9897" i="1" s="1"/>
  <c r="L9896" i="1" l="1"/>
  <c r="M9896" i="1" s="1"/>
  <c r="N9896" i="1" s="1"/>
  <c r="H9896" i="1"/>
  <c r="L9895" i="1" l="1"/>
  <c r="M9895" i="1" s="1"/>
  <c r="N9895" i="1" s="1"/>
  <c r="H9895" i="1"/>
  <c r="H9894" i="1" l="1"/>
  <c r="L9894" i="1"/>
  <c r="M9894" i="1" s="1"/>
  <c r="N9894" i="1" s="1"/>
  <c r="L9893" i="1" l="1"/>
  <c r="M9893" i="1" s="1"/>
  <c r="N9893" i="1" s="1"/>
  <c r="H9893" i="1"/>
  <c r="H9892" i="1" l="1"/>
  <c r="L9892" i="1"/>
  <c r="M9892" i="1" s="1"/>
  <c r="N9892" i="1" s="1"/>
  <c r="H9891" i="1" l="1"/>
  <c r="L9891" i="1"/>
  <c r="M9891" i="1" s="1"/>
  <c r="N9891" i="1" s="1"/>
  <c r="H9890" i="1" l="1"/>
  <c r="L9890" i="1"/>
  <c r="M9890" i="1" s="1"/>
  <c r="N9890" i="1" s="1"/>
  <c r="L9889" i="1" l="1"/>
  <c r="M9889" i="1" s="1"/>
  <c r="N9889" i="1" s="1"/>
  <c r="H9889" i="1"/>
  <c r="H9888" i="1" l="1"/>
  <c r="L9888" i="1"/>
  <c r="M9888" i="1" s="1"/>
  <c r="N9888" i="1" s="1"/>
  <c r="H9887" i="1" l="1"/>
  <c r="L9887" i="1"/>
  <c r="M9887" i="1" s="1"/>
  <c r="N9887" i="1" s="1"/>
  <c r="H9886" i="1" l="1"/>
  <c r="L9886" i="1"/>
  <c r="M9886" i="1" s="1"/>
  <c r="N9886" i="1" s="1"/>
  <c r="H9885" i="1" l="1"/>
  <c r="L9885" i="1"/>
  <c r="M9885" i="1" s="1"/>
  <c r="N9885" i="1" s="1"/>
  <c r="H9884" i="1" l="1"/>
  <c r="L9884" i="1"/>
  <c r="M9884" i="1" s="1"/>
  <c r="N9884" i="1" s="1"/>
  <c r="L9883" i="1" l="1"/>
  <c r="M9883" i="1" s="1"/>
  <c r="N9883" i="1" s="1"/>
  <c r="H9883" i="1"/>
  <c r="H9882" i="1" l="1"/>
  <c r="L9882" i="1"/>
  <c r="M9882" i="1" s="1"/>
  <c r="N9882" i="1" s="1"/>
  <c r="H9881" i="1" l="1"/>
  <c r="L9881" i="1"/>
  <c r="M9881" i="1" s="1"/>
  <c r="N9881" i="1" s="1"/>
  <c r="H9880" i="1" l="1"/>
  <c r="L9880" i="1"/>
  <c r="M9880" i="1" s="1"/>
  <c r="N9880" i="1" s="1"/>
  <c r="H9879" i="1" l="1"/>
  <c r="L9879" i="1"/>
  <c r="M9879" i="1" s="1"/>
  <c r="N9879" i="1" s="1"/>
  <c r="L9878" i="1" l="1"/>
  <c r="M9878" i="1" s="1"/>
  <c r="N9878" i="1" s="1"/>
  <c r="H9878" i="1"/>
  <c r="H9877" i="1" l="1"/>
  <c r="L9877" i="1"/>
  <c r="M9877" i="1" s="1"/>
  <c r="N9877" i="1" s="1"/>
  <c r="L9876" i="1" l="1"/>
  <c r="M9876" i="1" s="1"/>
  <c r="N9876" i="1" s="1"/>
  <c r="H9876" i="1"/>
  <c r="H9875" i="1" l="1"/>
  <c r="L9875" i="1"/>
  <c r="M9875" i="1" s="1"/>
  <c r="N9875" i="1" s="1"/>
  <c r="L9874" i="1" l="1"/>
  <c r="M9874" i="1" s="1"/>
  <c r="N9874" i="1" s="1"/>
  <c r="H9874" i="1"/>
  <c r="H9873" i="1" l="1"/>
  <c r="L9873" i="1"/>
  <c r="M9873" i="1" s="1"/>
  <c r="N9873" i="1" s="1"/>
  <c r="H9872" i="1" l="1"/>
  <c r="L9872" i="1"/>
  <c r="M9872" i="1" s="1"/>
  <c r="N9872" i="1" s="1"/>
  <c r="H9871" i="1" l="1"/>
  <c r="L9871" i="1"/>
  <c r="M9871" i="1" s="1"/>
  <c r="N9871" i="1" s="1"/>
  <c r="H9870" i="1" l="1"/>
  <c r="L9870" i="1"/>
  <c r="M9870" i="1" s="1"/>
  <c r="N9870" i="1" s="1"/>
  <c r="H9869" i="1" l="1"/>
  <c r="L9869" i="1"/>
  <c r="M9869" i="1" s="1"/>
  <c r="N9869" i="1" s="1"/>
  <c r="L9868" i="1" l="1"/>
  <c r="M9868" i="1" s="1"/>
  <c r="N9868" i="1" s="1"/>
  <c r="H9868" i="1"/>
  <c r="L9867" i="1" l="1"/>
  <c r="M9867" i="1" s="1"/>
  <c r="N9867" i="1" s="1"/>
  <c r="H9867" i="1"/>
  <c r="H9866" i="1" l="1"/>
  <c r="L9866" i="1"/>
  <c r="M9866" i="1" s="1"/>
  <c r="N9866" i="1" s="1"/>
  <c r="L9865" i="1" l="1"/>
  <c r="M9865" i="1" s="1"/>
  <c r="N9865" i="1" s="1"/>
  <c r="H9865" i="1"/>
  <c r="L9864" i="1" l="1"/>
  <c r="M9864" i="1" s="1"/>
  <c r="N9864" i="1" s="1"/>
  <c r="H9864" i="1"/>
  <c r="L9863" i="1" l="1"/>
  <c r="M9863" i="1" s="1"/>
  <c r="N9863" i="1" s="1"/>
  <c r="H9863" i="1"/>
  <c r="L9862" i="1" l="1"/>
  <c r="M9862" i="1" s="1"/>
  <c r="N9862" i="1" s="1"/>
  <c r="H9862" i="1"/>
  <c r="H9861" i="1" l="1"/>
  <c r="L9861" i="1"/>
  <c r="M9861" i="1" s="1"/>
  <c r="N9861" i="1" s="1"/>
  <c r="L9860" i="1" l="1"/>
  <c r="M9860" i="1" s="1"/>
  <c r="N9860" i="1" s="1"/>
  <c r="H9860" i="1"/>
  <c r="H9859" i="1" l="1"/>
  <c r="L9859" i="1"/>
  <c r="M9859" i="1" s="1"/>
  <c r="N9859" i="1" s="1"/>
  <c r="L9858" i="1" l="1"/>
  <c r="M9858" i="1" s="1"/>
  <c r="N9858" i="1" s="1"/>
  <c r="H9858" i="1"/>
  <c r="L9857" i="1" l="1"/>
  <c r="M9857" i="1" s="1"/>
  <c r="N9857" i="1" s="1"/>
  <c r="H9857" i="1"/>
  <c r="H9856" i="1" l="1"/>
  <c r="L9856" i="1"/>
  <c r="M9856" i="1" s="1"/>
  <c r="N9856" i="1" s="1"/>
  <c r="L9855" i="1" l="1"/>
  <c r="M9855" i="1" s="1"/>
  <c r="N9855" i="1" s="1"/>
  <c r="H9855" i="1"/>
  <c r="H9854" i="1" l="1"/>
  <c r="L9854" i="1"/>
  <c r="M9854" i="1" s="1"/>
  <c r="N9854" i="1" s="1"/>
  <c r="L9853" i="1" l="1"/>
  <c r="M9853" i="1" s="1"/>
  <c r="N9853" i="1" s="1"/>
  <c r="H9853" i="1"/>
  <c r="H9852" i="1" l="1"/>
  <c r="L9852" i="1"/>
  <c r="M9852" i="1" s="1"/>
  <c r="N9852" i="1" s="1"/>
  <c r="L9851" i="1" l="1"/>
  <c r="M9851" i="1" s="1"/>
  <c r="N9851" i="1" s="1"/>
  <c r="H9851" i="1"/>
  <c r="L9850" i="1" l="1"/>
  <c r="M9850" i="1" s="1"/>
  <c r="N9850" i="1" s="1"/>
  <c r="H9850" i="1"/>
  <c r="L9849" i="1" l="1"/>
  <c r="M9849" i="1" s="1"/>
  <c r="N9849" i="1" s="1"/>
  <c r="H9849" i="1"/>
  <c r="H9848" i="1" l="1"/>
  <c r="L9848" i="1"/>
  <c r="M9848" i="1" s="1"/>
  <c r="N9848" i="1" s="1"/>
  <c r="L9847" i="1" l="1"/>
  <c r="M9847" i="1" s="1"/>
  <c r="N9847" i="1" s="1"/>
  <c r="H9847" i="1"/>
  <c r="L9846" i="1" l="1"/>
  <c r="M9846" i="1" s="1"/>
  <c r="N9846" i="1" s="1"/>
  <c r="H9846" i="1"/>
  <c r="L9845" i="1" l="1"/>
  <c r="M9845" i="1" s="1"/>
  <c r="N9845" i="1" s="1"/>
  <c r="H9845" i="1"/>
  <c r="H9844" i="1" l="1"/>
  <c r="L9844" i="1"/>
  <c r="M9844" i="1" s="1"/>
  <c r="N9844" i="1" s="1"/>
  <c r="H9843" i="1" l="1"/>
  <c r="L9843" i="1"/>
  <c r="M9843" i="1" s="1"/>
  <c r="N9843" i="1" s="1"/>
  <c r="H9842" i="1" l="1"/>
  <c r="L9842" i="1"/>
  <c r="M9842" i="1" s="1"/>
  <c r="N9842" i="1" s="1"/>
  <c r="H9841" i="1" l="1"/>
  <c r="L9841" i="1"/>
  <c r="M9841" i="1" s="1"/>
  <c r="N9841" i="1" s="1"/>
  <c r="L9840" i="1" l="1"/>
  <c r="M9840" i="1" s="1"/>
  <c r="N9840" i="1" s="1"/>
  <c r="H9840" i="1"/>
  <c r="L9839" i="1" l="1"/>
  <c r="M9839" i="1" s="1"/>
  <c r="N9839" i="1" s="1"/>
  <c r="H9839" i="1"/>
  <c r="L9838" i="1" l="1"/>
  <c r="M9838" i="1" s="1"/>
  <c r="N9838" i="1" s="1"/>
  <c r="H9838" i="1"/>
  <c r="H9837" i="1" l="1"/>
  <c r="L9837" i="1"/>
  <c r="M9837" i="1" s="1"/>
  <c r="N9837" i="1" s="1"/>
  <c r="H9836" i="1" l="1"/>
  <c r="L9836" i="1"/>
  <c r="M9836" i="1" s="1"/>
  <c r="N9836" i="1" s="1"/>
  <c r="H9835" i="1" l="1"/>
  <c r="L9835" i="1"/>
  <c r="M9835" i="1" s="1"/>
  <c r="N9835" i="1" s="1"/>
  <c r="H9834" i="1" l="1"/>
  <c r="L9834" i="1"/>
  <c r="M9834" i="1" s="1"/>
  <c r="N9834" i="1" s="1"/>
  <c r="H9833" i="1" l="1"/>
  <c r="L9833" i="1"/>
  <c r="M9833" i="1" s="1"/>
  <c r="N9833" i="1" s="1"/>
  <c r="H9832" i="1" l="1"/>
  <c r="L9832" i="1"/>
  <c r="M9832" i="1" s="1"/>
  <c r="N9832" i="1" s="1"/>
  <c r="H9831" i="1" l="1"/>
  <c r="L9831" i="1"/>
  <c r="M9831" i="1" s="1"/>
  <c r="N9831" i="1" s="1"/>
  <c r="L9830" i="1" l="1"/>
  <c r="M9830" i="1" s="1"/>
  <c r="N9830" i="1" s="1"/>
  <c r="H9830" i="1"/>
  <c r="L9829" i="1" l="1"/>
  <c r="M9829" i="1" s="1"/>
  <c r="N9829" i="1" s="1"/>
  <c r="H9829" i="1"/>
  <c r="H9828" i="1" l="1"/>
  <c r="L9828" i="1"/>
  <c r="M9828" i="1" s="1"/>
  <c r="N9828" i="1" s="1"/>
  <c r="L9827" i="1" l="1"/>
  <c r="M9827" i="1" s="1"/>
  <c r="N9827" i="1" s="1"/>
  <c r="H9827" i="1"/>
  <c r="L9826" i="1" l="1"/>
  <c r="M9826" i="1" s="1"/>
  <c r="N9826" i="1" s="1"/>
  <c r="H9826" i="1"/>
  <c r="H9825" i="1" l="1"/>
  <c r="L9825" i="1"/>
  <c r="M9825" i="1" s="1"/>
  <c r="N9825" i="1" s="1"/>
  <c r="H9824" i="1" l="1"/>
  <c r="L9824" i="1"/>
  <c r="M9824" i="1" s="1"/>
  <c r="N9824" i="1" s="1"/>
  <c r="H9823" i="1" l="1"/>
  <c r="L9823" i="1"/>
  <c r="M9823" i="1" s="1"/>
  <c r="N9823" i="1" s="1"/>
  <c r="H9822" i="1" l="1"/>
  <c r="L9822" i="1"/>
  <c r="M9822" i="1" s="1"/>
  <c r="N9822" i="1" s="1"/>
  <c r="H9821" i="1" l="1"/>
  <c r="L9821" i="1"/>
  <c r="M9821" i="1" s="1"/>
  <c r="N9821" i="1" s="1"/>
  <c r="H9820" i="1" l="1"/>
  <c r="L9820" i="1"/>
  <c r="M9820" i="1" s="1"/>
  <c r="N9820" i="1" s="1"/>
  <c r="L9819" i="1" l="1"/>
  <c r="M9819" i="1" s="1"/>
  <c r="N9819" i="1" s="1"/>
  <c r="H9819" i="1"/>
  <c r="H9818" i="1" l="1"/>
  <c r="L9818" i="1"/>
  <c r="M9818" i="1" s="1"/>
  <c r="N9818" i="1" s="1"/>
  <c r="H9817" i="1" l="1"/>
  <c r="L9817" i="1"/>
  <c r="M9817" i="1" s="1"/>
  <c r="N9817" i="1" s="1"/>
  <c r="L9816" i="1" l="1"/>
  <c r="M9816" i="1" s="1"/>
  <c r="N9816" i="1" s="1"/>
  <c r="H9816" i="1"/>
  <c r="H9815" i="1" l="1"/>
  <c r="L9815" i="1"/>
  <c r="M9815" i="1" s="1"/>
  <c r="N9815" i="1" s="1"/>
  <c r="H9814" i="1" l="1"/>
  <c r="L9814" i="1"/>
  <c r="M9814" i="1" s="1"/>
  <c r="N9814" i="1" s="1"/>
  <c r="H9813" i="1" l="1"/>
  <c r="L9813" i="1"/>
  <c r="M9813" i="1" s="1"/>
  <c r="N9813" i="1" s="1"/>
  <c r="H9812" i="1" l="1"/>
  <c r="L9812" i="1"/>
  <c r="M9812" i="1" s="1"/>
  <c r="N9812" i="1" s="1"/>
  <c r="L9811" i="1" l="1"/>
  <c r="M9811" i="1" s="1"/>
  <c r="N9811" i="1" s="1"/>
  <c r="H9811" i="1"/>
  <c r="H9810" i="1" l="1"/>
  <c r="L9810" i="1"/>
  <c r="M9810" i="1" s="1"/>
  <c r="N9810" i="1" s="1"/>
  <c r="L9809" i="1" l="1"/>
  <c r="M9809" i="1" s="1"/>
  <c r="N9809" i="1" s="1"/>
  <c r="H9809" i="1"/>
  <c r="H9808" i="1" l="1"/>
  <c r="L9808" i="1"/>
  <c r="M9808" i="1" s="1"/>
  <c r="N9808" i="1" s="1"/>
  <c r="H9807" i="1" l="1"/>
  <c r="L9807" i="1"/>
  <c r="M9807" i="1" s="1"/>
  <c r="N9807" i="1" s="1"/>
  <c r="H9806" i="1" l="1"/>
  <c r="L9806" i="1"/>
  <c r="M9806" i="1" s="1"/>
  <c r="N9806" i="1" s="1"/>
  <c r="L9805" i="1" l="1"/>
  <c r="M9805" i="1" s="1"/>
  <c r="N9805" i="1" s="1"/>
  <c r="H9805" i="1"/>
  <c r="H9804" i="1" l="1"/>
  <c r="L9804" i="1"/>
  <c r="M9804" i="1" s="1"/>
  <c r="N9804" i="1" s="1"/>
  <c r="L9803" i="1" l="1"/>
  <c r="M9803" i="1" s="1"/>
  <c r="N9803" i="1" s="1"/>
  <c r="H9803" i="1"/>
  <c r="L9802" i="1" l="1"/>
  <c r="M9802" i="1" s="1"/>
  <c r="N9802" i="1" s="1"/>
  <c r="H9802" i="1"/>
  <c r="H9801" i="1" l="1"/>
  <c r="L9801" i="1"/>
  <c r="M9801" i="1" s="1"/>
  <c r="N9801" i="1" s="1"/>
  <c r="L9800" i="1" l="1"/>
  <c r="M9800" i="1" s="1"/>
  <c r="N9800" i="1" s="1"/>
  <c r="H9800" i="1"/>
  <c r="H9799" i="1" l="1"/>
  <c r="L9799" i="1"/>
  <c r="M9799" i="1" s="1"/>
  <c r="N9799" i="1" s="1"/>
  <c r="L9798" i="1" l="1"/>
  <c r="M9798" i="1" s="1"/>
  <c r="N9798" i="1" s="1"/>
  <c r="H9798" i="1"/>
  <c r="H9797" i="1" l="1"/>
  <c r="L9797" i="1"/>
  <c r="M9797" i="1" s="1"/>
  <c r="N9797" i="1" s="1"/>
  <c r="H9796" i="1" l="1"/>
  <c r="L9796" i="1"/>
  <c r="M9796" i="1" s="1"/>
  <c r="N9796" i="1" s="1"/>
  <c r="H9795" i="1" l="1"/>
  <c r="L9795" i="1"/>
  <c r="M9795" i="1" s="1"/>
  <c r="N9795" i="1" s="1"/>
  <c r="H9794" i="1" l="1"/>
  <c r="L9794" i="1"/>
  <c r="M9794" i="1" s="1"/>
  <c r="N9794" i="1" s="1"/>
  <c r="H9793" i="1" l="1"/>
  <c r="L9793" i="1"/>
  <c r="M9793" i="1" s="1"/>
  <c r="N9793" i="1" s="1"/>
  <c r="H9792" i="1" l="1"/>
  <c r="L9792" i="1"/>
  <c r="M9792" i="1" s="1"/>
  <c r="N9792" i="1" s="1"/>
  <c r="H9791" i="1" l="1"/>
  <c r="L9791" i="1"/>
  <c r="M9791" i="1" s="1"/>
  <c r="N9791" i="1" s="1"/>
  <c r="H9790" i="1" l="1"/>
  <c r="L9790" i="1"/>
  <c r="M9790" i="1" s="1"/>
  <c r="N9790" i="1" s="1"/>
  <c r="H9789" i="1" l="1"/>
  <c r="L9789" i="1"/>
  <c r="M9789" i="1" s="1"/>
  <c r="N9789" i="1" s="1"/>
  <c r="L9788" i="1" l="1"/>
  <c r="M9788" i="1" s="1"/>
  <c r="N9788" i="1" s="1"/>
  <c r="H9788" i="1"/>
  <c r="H9787" i="1" l="1"/>
  <c r="L9787" i="1"/>
  <c r="M9787" i="1" s="1"/>
  <c r="N9787" i="1" s="1"/>
  <c r="L9786" i="1" l="1"/>
  <c r="M9786" i="1" s="1"/>
  <c r="N9786" i="1" s="1"/>
  <c r="H9786" i="1"/>
  <c r="L9785" i="1" l="1"/>
  <c r="M9785" i="1" s="1"/>
  <c r="N9785" i="1" s="1"/>
  <c r="H9785" i="1"/>
  <c r="H9784" i="1" l="1"/>
  <c r="L9784" i="1"/>
  <c r="M9784" i="1" s="1"/>
  <c r="N9784" i="1" s="1"/>
  <c r="L9783" i="1" l="1"/>
  <c r="M9783" i="1" s="1"/>
  <c r="N9783" i="1" s="1"/>
  <c r="H9783" i="1"/>
  <c r="L9782" i="1" l="1"/>
  <c r="M9782" i="1" s="1"/>
  <c r="N9782" i="1" s="1"/>
  <c r="H9782" i="1"/>
  <c r="H9781" i="1" l="1"/>
  <c r="L9781" i="1"/>
  <c r="M9781" i="1" s="1"/>
  <c r="N9781" i="1" s="1"/>
  <c r="H9780" i="1" l="1"/>
  <c r="L9780" i="1"/>
  <c r="M9780" i="1" s="1"/>
  <c r="N9780" i="1" s="1"/>
  <c r="H9779" i="1" l="1"/>
  <c r="L9779" i="1"/>
  <c r="M9779" i="1" s="1"/>
  <c r="N9779" i="1" s="1"/>
  <c r="L9778" i="1" l="1"/>
  <c r="M9778" i="1" s="1"/>
  <c r="N9778" i="1" s="1"/>
  <c r="H9778" i="1"/>
  <c r="H9777" i="1" l="1"/>
  <c r="L9777" i="1"/>
  <c r="M9777" i="1" s="1"/>
  <c r="N9777" i="1" s="1"/>
  <c r="H9776" i="1" l="1"/>
  <c r="L9776" i="1"/>
  <c r="M9776" i="1" s="1"/>
  <c r="N9776" i="1" s="1"/>
  <c r="H9775" i="1" l="1"/>
  <c r="L9775" i="1"/>
  <c r="M9775" i="1" s="1"/>
  <c r="N9775" i="1" s="1"/>
  <c r="L9774" i="1" l="1"/>
  <c r="M9774" i="1" s="1"/>
  <c r="N9774" i="1" s="1"/>
  <c r="H9774" i="1"/>
  <c r="H9773" i="1" l="1"/>
  <c r="L9773" i="1"/>
  <c r="M9773" i="1" s="1"/>
  <c r="N9773" i="1" s="1"/>
  <c r="H9772" i="1" l="1"/>
  <c r="L9772" i="1"/>
  <c r="M9772" i="1" s="1"/>
  <c r="N9772" i="1" s="1"/>
  <c r="H9771" i="1" l="1"/>
  <c r="L9771" i="1"/>
  <c r="M9771" i="1" s="1"/>
  <c r="N9771" i="1" s="1"/>
  <c r="H9770" i="1" l="1"/>
  <c r="L9770" i="1"/>
  <c r="M9770" i="1" s="1"/>
  <c r="N9770" i="1" s="1"/>
  <c r="L9769" i="1" l="1"/>
  <c r="M9769" i="1" s="1"/>
  <c r="N9769" i="1" s="1"/>
  <c r="H9769" i="1"/>
  <c r="L9768" i="1" l="1"/>
  <c r="M9768" i="1" s="1"/>
  <c r="N9768" i="1" s="1"/>
  <c r="H9768" i="1"/>
  <c r="H9767" i="1" l="1"/>
  <c r="L9767" i="1"/>
  <c r="M9767" i="1" s="1"/>
  <c r="N9767" i="1" s="1"/>
  <c r="L9766" i="1" l="1"/>
  <c r="M9766" i="1" s="1"/>
  <c r="N9766" i="1" s="1"/>
  <c r="H9766" i="1"/>
  <c r="L9765" i="1" l="1"/>
  <c r="M9765" i="1" s="1"/>
  <c r="N9765" i="1" s="1"/>
  <c r="H9765" i="1"/>
  <c r="L9764" i="1" l="1"/>
  <c r="M9764" i="1" s="1"/>
  <c r="N9764" i="1" s="1"/>
  <c r="H9764" i="1"/>
  <c r="L9763" i="1" l="1"/>
  <c r="M9763" i="1" s="1"/>
  <c r="N9763" i="1" s="1"/>
  <c r="H9763" i="1"/>
  <c r="L9762" i="1" l="1"/>
  <c r="M9762" i="1" s="1"/>
  <c r="N9762" i="1" s="1"/>
  <c r="H9762" i="1"/>
  <c r="L9761" i="1" l="1"/>
  <c r="M9761" i="1" s="1"/>
  <c r="N9761" i="1" s="1"/>
  <c r="H9761" i="1"/>
  <c r="H9760" i="1" l="1"/>
  <c r="L9760" i="1"/>
  <c r="M9760" i="1" s="1"/>
  <c r="N9760" i="1" s="1"/>
  <c r="H9759" i="1" l="1"/>
  <c r="L9759" i="1"/>
  <c r="M9759" i="1" s="1"/>
  <c r="N9759" i="1" s="1"/>
  <c r="L9758" i="1" l="1"/>
  <c r="M9758" i="1" s="1"/>
  <c r="N9758" i="1" s="1"/>
  <c r="H9758" i="1"/>
  <c r="H9757" i="1" l="1"/>
  <c r="L9757" i="1"/>
  <c r="M9757" i="1" s="1"/>
  <c r="N9757" i="1" s="1"/>
  <c r="H9756" i="1" l="1"/>
  <c r="L9756" i="1"/>
  <c r="M9756" i="1" s="1"/>
  <c r="N9756" i="1" s="1"/>
  <c r="L9755" i="1" l="1"/>
  <c r="M9755" i="1" s="1"/>
  <c r="N9755" i="1" s="1"/>
  <c r="H9755" i="1"/>
  <c r="H9754" i="1" l="1"/>
  <c r="L9754" i="1"/>
  <c r="M9754" i="1" s="1"/>
  <c r="N9754" i="1" s="1"/>
  <c r="L9753" i="1" l="1"/>
  <c r="M9753" i="1" s="1"/>
  <c r="N9753" i="1" s="1"/>
  <c r="H9753" i="1"/>
  <c r="H9752" i="1" l="1"/>
  <c r="L9752" i="1"/>
  <c r="M9752" i="1" s="1"/>
  <c r="N9752" i="1" s="1"/>
  <c r="L9751" i="1" l="1"/>
  <c r="M9751" i="1" s="1"/>
  <c r="N9751" i="1" s="1"/>
  <c r="H9751" i="1"/>
  <c r="H9750" i="1" l="1"/>
  <c r="L9750" i="1"/>
  <c r="M9750" i="1" s="1"/>
  <c r="N9750" i="1" s="1"/>
  <c r="L9749" i="1" l="1"/>
  <c r="M9749" i="1" s="1"/>
  <c r="N9749" i="1" s="1"/>
  <c r="H9749" i="1"/>
  <c r="L9748" i="1" l="1"/>
  <c r="M9748" i="1" s="1"/>
  <c r="N9748" i="1" s="1"/>
  <c r="H9748" i="1"/>
  <c r="L9747" i="1" l="1"/>
  <c r="M9747" i="1" s="1"/>
  <c r="N9747" i="1" s="1"/>
  <c r="H9747" i="1"/>
  <c r="L9746" i="1" l="1"/>
  <c r="M9746" i="1" s="1"/>
  <c r="N9746" i="1" s="1"/>
  <c r="H9746" i="1"/>
  <c r="L9745" i="1" l="1"/>
  <c r="M9745" i="1" s="1"/>
  <c r="N9745" i="1" s="1"/>
  <c r="H9745" i="1"/>
  <c r="L9744" i="1" l="1"/>
  <c r="M9744" i="1" s="1"/>
  <c r="N9744" i="1" s="1"/>
  <c r="H9744" i="1"/>
  <c r="L9743" i="1" l="1"/>
  <c r="M9743" i="1" s="1"/>
  <c r="N9743" i="1" s="1"/>
  <c r="H9743" i="1"/>
  <c r="H9742" i="1" l="1"/>
  <c r="L9742" i="1"/>
  <c r="M9742" i="1" s="1"/>
  <c r="N9742" i="1" s="1"/>
  <c r="L9741" i="1" l="1"/>
  <c r="M9741" i="1" s="1"/>
  <c r="N9741" i="1" s="1"/>
  <c r="H9741" i="1"/>
  <c r="H9740" i="1" l="1"/>
  <c r="L9740" i="1"/>
  <c r="M9740" i="1" s="1"/>
  <c r="N9740" i="1" s="1"/>
  <c r="L9739" i="1" l="1"/>
  <c r="M9739" i="1" s="1"/>
  <c r="N9739" i="1" s="1"/>
  <c r="H9739" i="1"/>
  <c r="H9738" i="1" l="1"/>
  <c r="L9738" i="1"/>
  <c r="M9738" i="1" s="1"/>
  <c r="N9738" i="1" s="1"/>
  <c r="H9737" i="1" l="1"/>
  <c r="L9737" i="1"/>
  <c r="M9737" i="1" s="1"/>
  <c r="N9737" i="1" s="1"/>
  <c r="H9736" i="1" l="1"/>
  <c r="L9736" i="1"/>
  <c r="M9736" i="1" s="1"/>
  <c r="N9736" i="1" s="1"/>
  <c r="H9735" i="1" l="1"/>
  <c r="L9735" i="1"/>
  <c r="M9735" i="1" s="1"/>
  <c r="N9735" i="1" s="1"/>
  <c r="L9734" i="1" l="1"/>
  <c r="M9734" i="1" s="1"/>
  <c r="N9734" i="1" s="1"/>
  <c r="H9734" i="1"/>
  <c r="L9733" i="1" l="1"/>
  <c r="M9733" i="1" s="1"/>
  <c r="N9733" i="1" s="1"/>
  <c r="H9733" i="1"/>
  <c r="L9732" i="1" l="1"/>
  <c r="M9732" i="1" s="1"/>
  <c r="N9732" i="1" s="1"/>
  <c r="H9732" i="1"/>
  <c r="L9731" i="1" l="1"/>
  <c r="M9731" i="1" s="1"/>
  <c r="N9731" i="1" s="1"/>
  <c r="H9731" i="1"/>
  <c r="L9730" i="1" l="1"/>
  <c r="M9730" i="1" s="1"/>
  <c r="N9730" i="1" s="1"/>
  <c r="H9730" i="1"/>
  <c r="L9729" i="1" l="1"/>
  <c r="M9729" i="1" s="1"/>
  <c r="N9729" i="1" s="1"/>
  <c r="H9729" i="1"/>
  <c r="L9728" i="1" l="1"/>
  <c r="M9728" i="1" s="1"/>
  <c r="N9728" i="1" s="1"/>
  <c r="H9728" i="1"/>
  <c r="H9727" i="1" l="1"/>
  <c r="L9727" i="1"/>
  <c r="M9727" i="1" s="1"/>
  <c r="N9727" i="1" s="1"/>
  <c r="H9726" i="1" l="1"/>
  <c r="L9726" i="1"/>
  <c r="M9726" i="1" s="1"/>
  <c r="N9726" i="1" s="1"/>
  <c r="L9725" i="1" l="1"/>
  <c r="M9725" i="1" s="1"/>
  <c r="N9725" i="1" s="1"/>
  <c r="H9725" i="1"/>
  <c r="H9724" i="1" l="1"/>
  <c r="L9724" i="1"/>
  <c r="M9724" i="1" s="1"/>
  <c r="N9724" i="1" s="1"/>
  <c r="L9723" i="1" l="1"/>
  <c r="M9723" i="1" s="1"/>
  <c r="N9723" i="1" s="1"/>
  <c r="H9723" i="1"/>
  <c r="L9722" i="1" l="1"/>
  <c r="M9722" i="1" s="1"/>
  <c r="N9722" i="1" s="1"/>
  <c r="H9722" i="1"/>
  <c r="L9721" i="1" l="1"/>
  <c r="M9721" i="1" s="1"/>
  <c r="N9721" i="1" s="1"/>
  <c r="H9721" i="1"/>
  <c r="H9720" i="1" l="1"/>
  <c r="L9720" i="1"/>
  <c r="M9720" i="1" s="1"/>
  <c r="N9720" i="1" s="1"/>
  <c r="L9719" i="1" l="1"/>
  <c r="M9719" i="1" s="1"/>
  <c r="N9719" i="1" s="1"/>
  <c r="H9719" i="1"/>
  <c r="H9718" i="1" l="1"/>
  <c r="L9718" i="1"/>
  <c r="M9718" i="1" s="1"/>
  <c r="N9718" i="1" s="1"/>
  <c r="L9717" i="1" l="1"/>
  <c r="M9717" i="1" s="1"/>
  <c r="N9717" i="1" s="1"/>
  <c r="H9717" i="1"/>
  <c r="L9716" i="1" l="1"/>
  <c r="M9716" i="1" s="1"/>
  <c r="N9716" i="1" s="1"/>
  <c r="H9716" i="1"/>
  <c r="H9715" i="1" l="1"/>
  <c r="L9715" i="1"/>
  <c r="M9715" i="1" s="1"/>
  <c r="N9715" i="1" s="1"/>
  <c r="L9714" i="1" l="1"/>
  <c r="M9714" i="1" s="1"/>
  <c r="N9714" i="1" s="1"/>
  <c r="H9714" i="1"/>
  <c r="L9713" i="1" l="1"/>
  <c r="M9713" i="1" s="1"/>
  <c r="N9713" i="1" s="1"/>
  <c r="H9713" i="1"/>
  <c r="L9712" i="1" l="1"/>
  <c r="M9712" i="1" s="1"/>
  <c r="N9712" i="1" s="1"/>
  <c r="H9712" i="1"/>
  <c r="H9711" i="1" l="1"/>
  <c r="L9711" i="1"/>
  <c r="M9711" i="1" s="1"/>
  <c r="N9711" i="1" s="1"/>
  <c r="H9710" i="1" l="1"/>
  <c r="L9710" i="1"/>
  <c r="M9710" i="1" s="1"/>
  <c r="N9710" i="1" s="1"/>
  <c r="H9709" i="1" l="1"/>
  <c r="L9709" i="1"/>
  <c r="M9709" i="1" s="1"/>
  <c r="N9709" i="1" s="1"/>
  <c r="L9708" i="1" l="1"/>
  <c r="M9708" i="1" s="1"/>
  <c r="N9708" i="1" s="1"/>
  <c r="H9708" i="1"/>
  <c r="H9707" i="1" l="1"/>
  <c r="L9707" i="1"/>
  <c r="M9707" i="1" s="1"/>
  <c r="N9707" i="1" s="1"/>
  <c r="H9706" i="1" l="1"/>
  <c r="L9706" i="1"/>
  <c r="M9706" i="1" s="1"/>
  <c r="N9706" i="1" s="1"/>
  <c r="H9705" i="1" l="1"/>
  <c r="L9705" i="1"/>
  <c r="M9705" i="1" s="1"/>
  <c r="N9705" i="1" s="1"/>
  <c r="L9704" i="1" l="1"/>
  <c r="M9704" i="1" s="1"/>
  <c r="N9704" i="1" s="1"/>
  <c r="H9704" i="1"/>
  <c r="L9703" i="1" l="1"/>
  <c r="M9703" i="1" s="1"/>
  <c r="N9703" i="1" s="1"/>
  <c r="H9703" i="1"/>
  <c r="L9702" i="1" l="1"/>
  <c r="M9702" i="1" s="1"/>
  <c r="N9702" i="1" s="1"/>
  <c r="H9702" i="1"/>
  <c r="L9701" i="1" l="1"/>
  <c r="M9701" i="1" s="1"/>
  <c r="N9701" i="1" s="1"/>
  <c r="H9701" i="1"/>
  <c r="H9700" i="1" l="1"/>
  <c r="L9700" i="1"/>
  <c r="M9700" i="1" s="1"/>
  <c r="N9700" i="1" s="1"/>
  <c r="H9699" i="1" l="1"/>
  <c r="L9699" i="1"/>
  <c r="M9699" i="1" s="1"/>
  <c r="N9699" i="1" s="1"/>
  <c r="L9698" i="1" l="1"/>
  <c r="M9698" i="1" s="1"/>
  <c r="N9698" i="1" s="1"/>
  <c r="H9698" i="1"/>
  <c r="L9697" i="1" l="1"/>
  <c r="M9697" i="1" s="1"/>
  <c r="N9697" i="1" s="1"/>
  <c r="H9697" i="1"/>
  <c r="H9696" i="1" l="1"/>
  <c r="L9696" i="1"/>
  <c r="M9696" i="1" s="1"/>
  <c r="N9696" i="1" s="1"/>
  <c r="L9695" i="1" l="1"/>
  <c r="M9695" i="1" s="1"/>
  <c r="N9695" i="1" s="1"/>
  <c r="H9695" i="1"/>
  <c r="H9694" i="1" l="1"/>
  <c r="L9694" i="1"/>
  <c r="M9694" i="1" s="1"/>
  <c r="N9694" i="1" s="1"/>
  <c r="L9693" i="1" l="1"/>
  <c r="M9693" i="1" s="1"/>
  <c r="N9693" i="1" s="1"/>
  <c r="H9693" i="1"/>
  <c r="L9692" i="1" l="1"/>
  <c r="M9692" i="1" s="1"/>
  <c r="N9692" i="1" s="1"/>
  <c r="H9692" i="1"/>
  <c r="H9691" i="1" l="1"/>
  <c r="L9691" i="1"/>
  <c r="M9691" i="1" s="1"/>
  <c r="N9691" i="1" s="1"/>
  <c r="L9690" i="1" l="1"/>
  <c r="M9690" i="1" s="1"/>
  <c r="N9690" i="1" s="1"/>
  <c r="H9690" i="1"/>
  <c r="L9689" i="1" l="1"/>
  <c r="M9689" i="1" s="1"/>
  <c r="N9689" i="1" s="1"/>
  <c r="H9689" i="1"/>
  <c r="L9688" i="1" l="1"/>
  <c r="M9688" i="1" s="1"/>
  <c r="N9688" i="1" s="1"/>
  <c r="H9688" i="1"/>
  <c r="L9687" i="1" l="1"/>
  <c r="M9687" i="1" s="1"/>
  <c r="N9687" i="1" s="1"/>
  <c r="H9687" i="1"/>
  <c r="H9686" i="1" l="1"/>
  <c r="L9686" i="1"/>
  <c r="M9686" i="1" s="1"/>
  <c r="N9686" i="1" s="1"/>
  <c r="H9685" i="1" l="1"/>
  <c r="L9685" i="1"/>
  <c r="M9685" i="1" s="1"/>
  <c r="N9685" i="1" s="1"/>
  <c r="H9684" i="1" l="1"/>
  <c r="L9684" i="1"/>
  <c r="M9684" i="1" s="1"/>
  <c r="N9684" i="1" s="1"/>
  <c r="H9683" i="1" l="1"/>
  <c r="L9683" i="1"/>
  <c r="M9683" i="1" s="1"/>
  <c r="N9683" i="1" s="1"/>
  <c r="L9682" i="1" l="1"/>
  <c r="M9682" i="1" s="1"/>
  <c r="N9682" i="1" s="1"/>
  <c r="H9682" i="1"/>
  <c r="H9681" i="1" l="1"/>
  <c r="L9681" i="1"/>
  <c r="M9681" i="1" s="1"/>
  <c r="N9681" i="1" s="1"/>
  <c r="L9680" i="1" l="1"/>
  <c r="M9680" i="1" s="1"/>
  <c r="N9680" i="1" s="1"/>
  <c r="H9680" i="1"/>
  <c r="L9679" i="1" l="1"/>
  <c r="M9679" i="1" s="1"/>
  <c r="N9679" i="1" s="1"/>
  <c r="H9679" i="1"/>
  <c r="L9678" i="1" l="1"/>
  <c r="M9678" i="1" s="1"/>
  <c r="N9678" i="1" s="1"/>
  <c r="H9678" i="1"/>
  <c r="H9677" i="1" l="1"/>
  <c r="L9677" i="1"/>
  <c r="M9677" i="1" s="1"/>
  <c r="N9677" i="1" s="1"/>
  <c r="H9676" i="1" l="1"/>
  <c r="L9676" i="1"/>
  <c r="M9676" i="1" s="1"/>
  <c r="N9676" i="1" s="1"/>
  <c r="H9675" i="1" l="1"/>
  <c r="L9675" i="1"/>
  <c r="M9675" i="1" s="1"/>
  <c r="N9675" i="1" s="1"/>
  <c r="H9674" i="1" l="1"/>
  <c r="L9674" i="1"/>
  <c r="M9674" i="1" s="1"/>
  <c r="N9674" i="1" s="1"/>
  <c r="L9673" i="1" l="1"/>
  <c r="M9673" i="1" s="1"/>
  <c r="N9673" i="1" s="1"/>
  <c r="H9673" i="1"/>
  <c r="H9672" i="1" l="1"/>
  <c r="L9672" i="1"/>
  <c r="M9672" i="1" s="1"/>
  <c r="N9672" i="1" s="1"/>
  <c r="H9671" i="1" l="1"/>
  <c r="L9671" i="1"/>
  <c r="M9671" i="1" s="1"/>
  <c r="N9671" i="1" s="1"/>
  <c r="L9670" i="1" l="1"/>
  <c r="M9670" i="1" s="1"/>
  <c r="N9670" i="1" s="1"/>
  <c r="H9670" i="1"/>
  <c r="L9669" i="1" l="1"/>
  <c r="M9669" i="1" s="1"/>
  <c r="N9669" i="1" s="1"/>
  <c r="H9669" i="1"/>
  <c r="H9668" i="1" l="1"/>
  <c r="L9668" i="1"/>
  <c r="M9668" i="1" s="1"/>
  <c r="N9668" i="1" s="1"/>
  <c r="L9667" i="1" l="1"/>
  <c r="M9667" i="1" s="1"/>
  <c r="N9667" i="1" s="1"/>
  <c r="H9667" i="1"/>
  <c r="L9666" i="1" l="1"/>
  <c r="M9666" i="1" s="1"/>
  <c r="N9666" i="1" s="1"/>
  <c r="H9666" i="1"/>
  <c r="L9665" i="1" l="1"/>
  <c r="M9665" i="1" s="1"/>
  <c r="N9665" i="1" s="1"/>
  <c r="H9665" i="1"/>
  <c r="L9664" i="1" l="1"/>
  <c r="M9664" i="1" s="1"/>
  <c r="N9664" i="1" s="1"/>
  <c r="H9664" i="1"/>
  <c r="L9663" i="1" l="1"/>
  <c r="M9663" i="1" s="1"/>
  <c r="N9663" i="1" s="1"/>
  <c r="H9663" i="1"/>
  <c r="H9662" i="1" l="1"/>
  <c r="L9662" i="1"/>
  <c r="M9662" i="1" s="1"/>
  <c r="N9662" i="1" s="1"/>
  <c r="L9661" i="1" l="1"/>
  <c r="M9661" i="1" s="1"/>
  <c r="N9661" i="1" s="1"/>
  <c r="H9661" i="1"/>
  <c r="L9660" i="1" l="1"/>
  <c r="M9660" i="1" s="1"/>
  <c r="N9660" i="1" s="1"/>
  <c r="H9660" i="1"/>
  <c r="H9659" i="1" l="1"/>
  <c r="L9659" i="1"/>
  <c r="M9659" i="1" s="1"/>
  <c r="N9659" i="1" s="1"/>
  <c r="H9658" i="1" l="1"/>
  <c r="L9658" i="1"/>
  <c r="M9658" i="1" s="1"/>
  <c r="N9658" i="1" s="1"/>
  <c r="H9657" i="1" l="1"/>
  <c r="L9657" i="1"/>
  <c r="M9657" i="1" s="1"/>
  <c r="N9657" i="1" s="1"/>
  <c r="L9656" i="1" l="1"/>
  <c r="M9656" i="1" s="1"/>
  <c r="N9656" i="1" s="1"/>
  <c r="H9656" i="1"/>
  <c r="L9655" i="1" l="1"/>
  <c r="M9655" i="1" s="1"/>
  <c r="N9655" i="1" s="1"/>
  <c r="H9655" i="1"/>
  <c r="H9654" i="1" l="1"/>
  <c r="L9654" i="1"/>
  <c r="M9654" i="1" s="1"/>
  <c r="N9654" i="1" s="1"/>
  <c r="H9653" i="1" l="1"/>
  <c r="L9653" i="1"/>
  <c r="M9653" i="1" s="1"/>
  <c r="N9653" i="1" s="1"/>
  <c r="H9652" i="1" l="1"/>
  <c r="L9652" i="1"/>
  <c r="M9652" i="1" s="1"/>
  <c r="N9652" i="1" s="1"/>
  <c r="L9651" i="1" l="1"/>
  <c r="M9651" i="1" s="1"/>
  <c r="N9651" i="1" s="1"/>
  <c r="H9651" i="1"/>
  <c r="L9650" i="1" l="1"/>
  <c r="M9650" i="1" s="1"/>
  <c r="N9650" i="1" s="1"/>
  <c r="H9650" i="1"/>
  <c r="L9649" i="1" l="1"/>
  <c r="M9649" i="1" s="1"/>
  <c r="N9649" i="1" s="1"/>
  <c r="H9649" i="1"/>
  <c r="L9648" i="1" l="1"/>
  <c r="M9648" i="1" s="1"/>
  <c r="N9648" i="1" s="1"/>
  <c r="H9648" i="1"/>
  <c r="H9647" i="1" l="1"/>
  <c r="L9647" i="1"/>
  <c r="M9647" i="1" s="1"/>
  <c r="N9647" i="1" s="1"/>
  <c r="H9646" i="1" l="1"/>
  <c r="L9646" i="1"/>
  <c r="M9646" i="1" s="1"/>
  <c r="N9646" i="1" s="1"/>
  <c r="H9645" i="1" l="1"/>
  <c r="L9645" i="1"/>
  <c r="M9645" i="1" s="1"/>
  <c r="N9645" i="1" s="1"/>
  <c r="L9644" i="1" l="1"/>
  <c r="M9644" i="1" s="1"/>
  <c r="N9644" i="1" s="1"/>
  <c r="H9644" i="1"/>
  <c r="L9643" i="1" l="1"/>
  <c r="M9643" i="1" s="1"/>
  <c r="N9643" i="1" s="1"/>
  <c r="H9643" i="1"/>
  <c r="L9642" i="1" l="1"/>
  <c r="M9642" i="1" s="1"/>
  <c r="N9642" i="1" s="1"/>
  <c r="H9642" i="1"/>
  <c r="L9641" i="1" l="1"/>
  <c r="M9641" i="1" s="1"/>
  <c r="N9641" i="1" s="1"/>
  <c r="H9641" i="1"/>
  <c r="H9640" i="1" l="1"/>
  <c r="L9640" i="1"/>
  <c r="M9640" i="1" s="1"/>
  <c r="N9640" i="1" s="1"/>
  <c r="L9639" i="1" l="1"/>
  <c r="M9639" i="1" s="1"/>
  <c r="N9639" i="1" s="1"/>
  <c r="H9639" i="1"/>
  <c r="H9638" i="1" l="1"/>
  <c r="L9638" i="1"/>
  <c r="M9638" i="1" s="1"/>
  <c r="N9638" i="1" s="1"/>
  <c r="L9637" i="1" l="1"/>
  <c r="M9637" i="1" s="1"/>
  <c r="N9637" i="1" s="1"/>
  <c r="H9637" i="1"/>
  <c r="L9636" i="1" l="1"/>
  <c r="M9636" i="1" s="1"/>
  <c r="N9636" i="1" s="1"/>
  <c r="H9636" i="1"/>
  <c r="L9635" i="1" l="1"/>
  <c r="M9635" i="1" s="1"/>
  <c r="N9635" i="1" s="1"/>
  <c r="H9635" i="1"/>
  <c r="H9634" i="1" l="1"/>
  <c r="L9634" i="1"/>
  <c r="M9634" i="1" s="1"/>
  <c r="N9634" i="1" s="1"/>
  <c r="H9633" i="1" l="1"/>
  <c r="L9633" i="1"/>
  <c r="M9633" i="1" s="1"/>
  <c r="N9633" i="1" s="1"/>
  <c r="L9632" i="1" l="1"/>
  <c r="M9632" i="1" s="1"/>
  <c r="N9632" i="1" s="1"/>
  <c r="H9632" i="1"/>
  <c r="L9631" i="1" l="1"/>
  <c r="M9631" i="1" s="1"/>
  <c r="N9631" i="1" s="1"/>
  <c r="H9631" i="1"/>
  <c r="H9630" i="1" l="1"/>
  <c r="L9630" i="1"/>
  <c r="M9630" i="1" s="1"/>
  <c r="N9630" i="1" s="1"/>
  <c r="H9629" i="1" l="1"/>
  <c r="L9629" i="1"/>
  <c r="M9629" i="1" s="1"/>
  <c r="N9629" i="1" s="1"/>
  <c r="H9628" i="1" l="1"/>
  <c r="L9628" i="1"/>
  <c r="M9628" i="1" s="1"/>
  <c r="N9628" i="1" s="1"/>
  <c r="H9627" i="1" l="1"/>
  <c r="L9627" i="1"/>
  <c r="M9627" i="1" s="1"/>
  <c r="N9627" i="1" s="1"/>
  <c r="L9626" i="1" l="1"/>
  <c r="M9626" i="1" s="1"/>
  <c r="N9626" i="1" s="1"/>
  <c r="H9626" i="1"/>
  <c r="L9625" i="1" l="1"/>
  <c r="M9625" i="1" s="1"/>
  <c r="N9625" i="1" s="1"/>
  <c r="H9625" i="1"/>
  <c r="H9624" i="1" l="1"/>
  <c r="L9624" i="1"/>
  <c r="M9624" i="1" s="1"/>
  <c r="N9624" i="1" s="1"/>
  <c r="H9623" i="1" l="1"/>
  <c r="L9623" i="1"/>
  <c r="M9623" i="1" s="1"/>
  <c r="N9623" i="1" s="1"/>
  <c r="L9622" i="1" l="1"/>
  <c r="M9622" i="1" s="1"/>
  <c r="N9622" i="1" s="1"/>
  <c r="H9622" i="1"/>
  <c r="L9621" i="1" l="1"/>
  <c r="M9621" i="1" s="1"/>
  <c r="N9621" i="1" s="1"/>
  <c r="H9621" i="1"/>
  <c r="L9620" i="1" l="1"/>
  <c r="M9620" i="1" s="1"/>
  <c r="N9620" i="1" s="1"/>
  <c r="H9620" i="1"/>
  <c r="H9619" i="1" l="1"/>
  <c r="L9619" i="1"/>
  <c r="M9619" i="1" s="1"/>
  <c r="N9619" i="1" s="1"/>
  <c r="L9618" i="1" l="1"/>
  <c r="M9618" i="1" s="1"/>
  <c r="N9618" i="1" s="1"/>
  <c r="H9618" i="1"/>
  <c r="H9617" i="1" l="1"/>
  <c r="L9617" i="1"/>
  <c r="M9617" i="1" s="1"/>
  <c r="N9617" i="1" s="1"/>
  <c r="H9616" i="1" l="1"/>
  <c r="L9616" i="1"/>
  <c r="M9616" i="1" s="1"/>
  <c r="N9616" i="1" s="1"/>
  <c r="L9615" i="1" l="1"/>
  <c r="M9615" i="1" s="1"/>
  <c r="N9615" i="1" s="1"/>
  <c r="H9615" i="1"/>
  <c r="H9614" i="1" l="1"/>
  <c r="L9614" i="1"/>
  <c r="M9614" i="1" s="1"/>
  <c r="N9614" i="1" s="1"/>
  <c r="L9613" i="1" l="1"/>
  <c r="M9613" i="1" s="1"/>
  <c r="N9613" i="1" s="1"/>
  <c r="H9613" i="1"/>
  <c r="H9612" i="1" l="1"/>
  <c r="L9612" i="1"/>
  <c r="M9612" i="1" s="1"/>
  <c r="N9612" i="1" s="1"/>
  <c r="H9611" i="1" l="1"/>
  <c r="L9611" i="1"/>
  <c r="M9611" i="1" s="1"/>
  <c r="N9611" i="1" s="1"/>
  <c r="L9610" i="1" l="1"/>
  <c r="M9610" i="1" s="1"/>
  <c r="N9610" i="1" s="1"/>
  <c r="H9610" i="1"/>
  <c r="L9609" i="1" l="1"/>
  <c r="M9609" i="1" s="1"/>
  <c r="N9609" i="1" s="1"/>
  <c r="H9609" i="1"/>
  <c r="L9608" i="1" l="1"/>
  <c r="M9608" i="1" s="1"/>
  <c r="N9608" i="1" s="1"/>
  <c r="H9608" i="1"/>
  <c r="L9607" i="1" l="1"/>
  <c r="M9607" i="1" s="1"/>
  <c r="N9607" i="1" s="1"/>
  <c r="H9607" i="1"/>
  <c r="L9606" i="1" l="1"/>
  <c r="M9606" i="1" s="1"/>
  <c r="N9606" i="1" s="1"/>
  <c r="H9606" i="1"/>
  <c r="H9605" i="1" l="1"/>
  <c r="L9605" i="1"/>
  <c r="M9605" i="1" s="1"/>
  <c r="N9605" i="1" s="1"/>
  <c r="H9604" i="1" l="1"/>
  <c r="L9604" i="1"/>
  <c r="M9604" i="1" s="1"/>
  <c r="N9604" i="1" s="1"/>
  <c r="H9603" i="1" l="1"/>
  <c r="L9603" i="1"/>
  <c r="M9603" i="1" s="1"/>
  <c r="N9603" i="1" s="1"/>
  <c r="L9602" i="1" l="1"/>
  <c r="M9602" i="1" s="1"/>
  <c r="N9602" i="1" s="1"/>
  <c r="H9602" i="1"/>
  <c r="L9601" i="1" l="1"/>
  <c r="M9601" i="1" s="1"/>
  <c r="N9601" i="1" s="1"/>
  <c r="H9601" i="1"/>
  <c r="H9600" i="1" l="1"/>
  <c r="L9600" i="1"/>
  <c r="M9600" i="1" s="1"/>
  <c r="N9600" i="1" s="1"/>
  <c r="H9599" i="1" l="1"/>
  <c r="L9599" i="1"/>
  <c r="M9599" i="1" s="1"/>
  <c r="N9599" i="1" s="1"/>
  <c r="L9598" i="1" l="1"/>
  <c r="M9598" i="1" s="1"/>
  <c r="N9598" i="1" s="1"/>
  <c r="H9598" i="1"/>
  <c r="L9597" i="1" l="1"/>
  <c r="M9597" i="1" s="1"/>
  <c r="N9597" i="1" s="1"/>
  <c r="H9597" i="1"/>
  <c r="H9596" i="1" l="1"/>
  <c r="L9596" i="1"/>
  <c r="M9596" i="1" s="1"/>
  <c r="N9596" i="1" s="1"/>
  <c r="L9595" i="1" l="1"/>
  <c r="M9595" i="1" s="1"/>
  <c r="N9595" i="1" s="1"/>
  <c r="H9595" i="1"/>
  <c r="H9594" i="1" l="1"/>
  <c r="L9594" i="1"/>
  <c r="M9594" i="1" s="1"/>
  <c r="N9594" i="1" s="1"/>
  <c r="L9593" i="1" l="1"/>
  <c r="M9593" i="1" s="1"/>
  <c r="N9593" i="1" s="1"/>
  <c r="H9593" i="1"/>
  <c r="L9592" i="1" l="1"/>
  <c r="M9592" i="1" s="1"/>
  <c r="N9592" i="1" s="1"/>
  <c r="H9592" i="1"/>
  <c r="L9591" i="1" l="1"/>
  <c r="M9591" i="1" s="1"/>
  <c r="N9591" i="1" s="1"/>
  <c r="H9591" i="1"/>
  <c r="H9590" i="1" l="1"/>
  <c r="L9590" i="1"/>
  <c r="M9590" i="1" s="1"/>
  <c r="N9590" i="1" s="1"/>
  <c r="H9589" i="1" l="1"/>
  <c r="L9589" i="1"/>
  <c r="M9589" i="1" s="1"/>
  <c r="N9589" i="1" s="1"/>
  <c r="H9588" i="1" l="1"/>
  <c r="L9588" i="1"/>
  <c r="M9588" i="1" s="1"/>
  <c r="N9588" i="1" s="1"/>
  <c r="H9587" i="1" l="1"/>
  <c r="L9587" i="1"/>
  <c r="M9587" i="1" s="1"/>
  <c r="N9587" i="1" s="1"/>
  <c r="L9586" i="1" l="1"/>
  <c r="M9586" i="1" s="1"/>
  <c r="N9586" i="1" s="1"/>
  <c r="H9586" i="1"/>
  <c r="L9585" i="1" l="1"/>
  <c r="M9585" i="1" s="1"/>
  <c r="N9585" i="1" s="1"/>
  <c r="H9585" i="1"/>
  <c r="L9584" i="1" l="1"/>
  <c r="M9584" i="1" s="1"/>
  <c r="N9584" i="1" s="1"/>
  <c r="H9584" i="1"/>
  <c r="H9583" i="1" l="1"/>
  <c r="L9583" i="1"/>
  <c r="M9583" i="1" s="1"/>
  <c r="N9583" i="1" s="1"/>
  <c r="L9582" i="1" l="1"/>
  <c r="M9582" i="1" s="1"/>
  <c r="N9582" i="1" s="1"/>
  <c r="H9582" i="1"/>
  <c r="H9581" i="1" l="1"/>
  <c r="L9581" i="1"/>
  <c r="M9581" i="1" s="1"/>
  <c r="N9581" i="1" s="1"/>
  <c r="H9580" i="1" l="1"/>
  <c r="L9580" i="1"/>
  <c r="M9580" i="1" s="1"/>
  <c r="N9580" i="1" s="1"/>
  <c r="L9579" i="1" l="1"/>
  <c r="M9579" i="1" s="1"/>
  <c r="N9579" i="1" s="1"/>
  <c r="H9579" i="1"/>
  <c r="L9578" i="1" l="1"/>
  <c r="M9578" i="1" s="1"/>
  <c r="N9578" i="1" s="1"/>
  <c r="H9578" i="1"/>
  <c r="L9577" i="1" l="1"/>
  <c r="M9577" i="1" s="1"/>
  <c r="N9577" i="1" s="1"/>
  <c r="H9577" i="1"/>
  <c r="H9576" i="1" l="1"/>
  <c r="L9576" i="1"/>
  <c r="M9576" i="1" s="1"/>
  <c r="N9576" i="1" s="1"/>
  <c r="H9575" i="1" l="1"/>
  <c r="L9575" i="1"/>
  <c r="M9575" i="1" s="1"/>
  <c r="N9575" i="1" s="1"/>
  <c r="L9574" i="1" l="1"/>
  <c r="M9574" i="1" s="1"/>
  <c r="N9574" i="1" s="1"/>
  <c r="H9574" i="1"/>
  <c r="H9573" i="1" l="1"/>
  <c r="L9573" i="1"/>
  <c r="M9573" i="1" s="1"/>
  <c r="N9573" i="1" s="1"/>
  <c r="L9572" i="1" l="1"/>
  <c r="M9572" i="1" s="1"/>
  <c r="N9572" i="1" s="1"/>
  <c r="H9572" i="1"/>
  <c r="H9571" i="1" l="1"/>
  <c r="L9571" i="1"/>
  <c r="M9571" i="1" s="1"/>
  <c r="N9571" i="1" s="1"/>
  <c r="H9570" i="1" l="1"/>
  <c r="L9570" i="1"/>
  <c r="M9570" i="1" s="1"/>
  <c r="N9570" i="1" s="1"/>
  <c r="L9569" i="1" l="1"/>
  <c r="M9569" i="1" s="1"/>
  <c r="N9569" i="1" s="1"/>
  <c r="H9569" i="1"/>
  <c r="H9568" i="1" l="1"/>
  <c r="L9568" i="1"/>
  <c r="M9568" i="1" s="1"/>
  <c r="N9568" i="1" s="1"/>
  <c r="L9567" i="1" l="1"/>
  <c r="M9567" i="1" s="1"/>
  <c r="N9567" i="1" s="1"/>
  <c r="H9567" i="1"/>
  <c r="H9566" i="1" l="1"/>
  <c r="L9566" i="1"/>
  <c r="M9566" i="1" s="1"/>
  <c r="N9566" i="1" s="1"/>
  <c r="H9565" i="1" l="1"/>
  <c r="L9565" i="1"/>
  <c r="M9565" i="1" s="1"/>
  <c r="N9565" i="1" s="1"/>
  <c r="H9564" i="1" l="1"/>
  <c r="L9564" i="1"/>
  <c r="M9564" i="1" s="1"/>
  <c r="N9564" i="1" s="1"/>
  <c r="L9563" i="1" l="1"/>
  <c r="M9563" i="1" s="1"/>
  <c r="N9563" i="1" s="1"/>
  <c r="H9563" i="1"/>
  <c r="L9562" i="1" l="1"/>
  <c r="M9562" i="1" s="1"/>
  <c r="N9562" i="1" s="1"/>
  <c r="H9562" i="1"/>
  <c r="L9561" i="1" l="1"/>
  <c r="M9561" i="1" s="1"/>
  <c r="N9561" i="1" s="1"/>
  <c r="H9561" i="1"/>
  <c r="L9560" i="1" l="1"/>
  <c r="M9560" i="1" s="1"/>
  <c r="N9560" i="1" s="1"/>
  <c r="H9560" i="1"/>
  <c r="L9559" i="1" l="1"/>
  <c r="M9559" i="1" s="1"/>
  <c r="N9559" i="1" s="1"/>
  <c r="H9559" i="1"/>
  <c r="H9558" i="1" l="1"/>
  <c r="L9558" i="1"/>
  <c r="M9558" i="1" s="1"/>
  <c r="N9558" i="1" s="1"/>
  <c r="H9557" i="1" l="1"/>
  <c r="L9557" i="1"/>
  <c r="M9557" i="1" s="1"/>
  <c r="N9557" i="1" s="1"/>
  <c r="L9556" i="1" l="1"/>
  <c r="M9556" i="1" s="1"/>
  <c r="N9556" i="1" s="1"/>
  <c r="H9556" i="1"/>
  <c r="L9555" i="1" l="1"/>
  <c r="M9555" i="1" s="1"/>
  <c r="N9555" i="1" s="1"/>
  <c r="H9555" i="1"/>
  <c r="H9554" i="1" l="1"/>
  <c r="L9554" i="1"/>
  <c r="M9554" i="1" s="1"/>
  <c r="N9554" i="1" s="1"/>
  <c r="L9553" i="1" l="1"/>
  <c r="M9553" i="1" s="1"/>
  <c r="N9553" i="1" s="1"/>
  <c r="H9553" i="1"/>
  <c r="L9552" i="1" l="1"/>
  <c r="M9552" i="1" s="1"/>
  <c r="N9552" i="1" s="1"/>
  <c r="H9552" i="1"/>
  <c r="H9551" i="1" l="1"/>
  <c r="L9551" i="1"/>
  <c r="M9551" i="1" s="1"/>
  <c r="N9551" i="1" s="1"/>
  <c r="H9550" i="1" l="1"/>
  <c r="L9550" i="1"/>
  <c r="M9550" i="1" s="1"/>
  <c r="N9550" i="1" s="1"/>
  <c r="H9549" i="1" l="1"/>
  <c r="L9549" i="1"/>
  <c r="M9549" i="1" s="1"/>
  <c r="N9549" i="1" s="1"/>
  <c r="H9548" i="1" l="1"/>
  <c r="L9548" i="1"/>
  <c r="M9548" i="1" s="1"/>
  <c r="N9548" i="1" s="1"/>
  <c r="H9547" i="1" l="1"/>
  <c r="L9547" i="1"/>
  <c r="M9547" i="1" s="1"/>
  <c r="N9547" i="1" s="1"/>
  <c r="L9546" i="1" l="1"/>
  <c r="M9546" i="1" s="1"/>
  <c r="N9546" i="1" s="1"/>
  <c r="H9546" i="1"/>
  <c r="H9545" i="1" l="1"/>
  <c r="L9545" i="1"/>
  <c r="M9545" i="1" s="1"/>
  <c r="N9545" i="1" s="1"/>
  <c r="L9544" i="1" l="1"/>
  <c r="M9544" i="1" s="1"/>
  <c r="N9544" i="1" s="1"/>
  <c r="H9544" i="1"/>
  <c r="H9543" i="1" l="1"/>
  <c r="L9543" i="1"/>
  <c r="M9543" i="1" s="1"/>
  <c r="N9543" i="1" s="1"/>
  <c r="L9542" i="1" l="1"/>
  <c r="M9542" i="1" s="1"/>
  <c r="N9542" i="1" s="1"/>
  <c r="H9542" i="1"/>
  <c r="L9541" i="1" l="1"/>
  <c r="M9541" i="1" s="1"/>
  <c r="N9541" i="1" s="1"/>
  <c r="H9541" i="1"/>
  <c r="H9540" i="1" l="1"/>
  <c r="L9540" i="1"/>
  <c r="M9540" i="1" s="1"/>
  <c r="N9540" i="1" s="1"/>
  <c r="H9539" i="1" l="1"/>
  <c r="L9539" i="1"/>
  <c r="M9539" i="1" s="1"/>
  <c r="N9539" i="1" s="1"/>
  <c r="L9538" i="1" l="1"/>
  <c r="M9538" i="1" s="1"/>
  <c r="N9538" i="1" s="1"/>
  <c r="H9538" i="1"/>
  <c r="L9537" i="1" l="1"/>
  <c r="M9537" i="1" s="1"/>
  <c r="N9537" i="1" s="1"/>
  <c r="H9537" i="1"/>
  <c r="L9536" i="1" l="1"/>
  <c r="M9536" i="1" s="1"/>
  <c r="N9536" i="1" s="1"/>
  <c r="H9536" i="1"/>
  <c r="H9535" i="1" l="1"/>
  <c r="L9535" i="1"/>
  <c r="M9535" i="1" s="1"/>
  <c r="N9535" i="1" s="1"/>
  <c r="L9534" i="1" l="1"/>
  <c r="M9534" i="1" s="1"/>
  <c r="N9534" i="1" s="1"/>
  <c r="H9534" i="1"/>
  <c r="H9533" i="1" l="1"/>
  <c r="L9533" i="1"/>
  <c r="M9533" i="1" s="1"/>
  <c r="N9533" i="1" s="1"/>
  <c r="H9532" i="1" l="1"/>
  <c r="L9532" i="1"/>
  <c r="M9532" i="1" s="1"/>
  <c r="N9532" i="1" s="1"/>
  <c r="H9531" i="1" l="1"/>
  <c r="L9531" i="1"/>
  <c r="M9531" i="1" s="1"/>
  <c r="N9531" i="1" s="1"/>
  <c r="L9530" i="1" l="1"/>
  <c r="M9530" i="1" s="1"/>
  <c r="N9530" i="1" s="1"/>
  <c r="H9530" i="1"/>
  <c r="L9529" i="1" l="1"/>
  <c r="M9529" i="1" s="1"/>
  <c r="N9529" i="1" s="1"/>
  <c r="H9529" i="1"/>
  <c r="L9528" i="1" l="1"/>
  <c r="M9528" i="1" s="1"/>
  <c r="N9528" i="1" s="1"/>
  <c r="H9528" i="1"/>
  <c r="L9527" i="1" l="1"/>
  <c r="M9527" i="1" s="1"/>
  <c r="N9527" i="1" s="1"/>
  <c r="H9527" i="1"/>
  <c r="H9526" i="1" l="1"/>
  <c r="L9526" i="1"/>
  <c r="M9526" i="1" s="1"/>
  <c r="N9526" i="1" s="1"/>
  <c r="H9525" i="1" l="1"/>
  <c r="L9525" i="1"/>
  <c r="M9525" i="1" s="1"/>
  <c r="N9525" i="1" s="1"/>
  <c r="L9524" i="1" l="1"/>
  <c r="M9524" i="1" s="1"/>
  <c r="N9524" i="1" s="1"/>
  <c r="H9524" i="1"/>
  <c r="H9523" i="1" l="1"/>
  <c r="L9523" i="1"/>
  <c r="M9523" i="1" s="1"/>
  <c r="N9523" i="1" s="1"/>
  <c r="H9522" i="1" l="1"/>
  <c r="L9522" i="1"/>
  <c r="M9522" i="1" s="1"/>
  <c r="N9522" i="1" s="1"/>
  <c r="H9521" i="1" l="1"/>
  <c r="L9521" i="1"/>
  <c r="M9521" i="1" s="1"/>
  <c r="N9521" i="1" s="1"/>
  <c r="H9520" i="1" l="1"/>
  <c r="L9520" i="1"/>
  <c r="M9520" i="1" s="1"/>
  <c r="N9520" i="1" s="1"/>
  <c r="H9519" i="1" l="1"/>
  <c r="L9519" i="1"/>
  <c r="M9519" i="1" s="1"/>
  <c r="N9519" i="1" s="1"/>
  <c r="H9518" i="1" l="1"/>
  <c r="L9518" i="1"/>
  <c r="M9518" i="1" s="1"/>
  <c r="N9518" i="1" s="1"/>
  <c r="H9517" i="1" l="1"/>
  <c r="L9517" i="1"/>
  <c r="M9517" i="1" s="1"/>
  <c r="N9517" i="1" s="1"/>
  <c r="L9516" i="1" l="1"/>
  <c r="M9516" i="1" s="1"/>
  <c r="N9516" i="1" s="1"/>
  <c r="H9516" i="1"/>
  <c r="H9515" i="1" l="1"/>
  <c r="L9515" i="1"/>
  <c r="M9515" i="1" s="1"/>
  <c r="N9515" i="1" s="1"/>
  <c r="H9514" i="1" l="1"/>
  <c r="L9514" i="1"/>
  <c r="M9514" i="1" s="1"/>
  <c r="N9514" i="1" s="1"/>
  <c r="H9513" i="1" l="1"/>
  <c r="L9513" i="1"/>
  <c r="M9513" i="1" s="1"/>
  <c r="N9513" i="1" s="1"/>
  <c r="H9512" i="1" l="1"/>
  <c r="L9512" i="1"/>
  <c r="M9512" i="1" s="1"/>
  <c r="N9512" i="1" s="1"/>
  <c r="L9511" i="1" l="1"/>
  <c r="M9511" i="1" s="1"/>
  <c r="N9511" i="1" s="1"/>
  <c r="H9511" i="1"/>
  <c r="H9510" i="1" l="1"/>
  <c r="L9510" i="1"/>
  <c r="M9510" i="1" s="1"/>
  <c r="N9510" i="1" s="1"/>
  <c r="L9509" i="1" l="1"/>
  <c r="M9509" i="1" s="1"/>
  <c r="N9509" i="1" s="1"/>
  <c r="H9509" i="1"/>
  <c r="L9508" i="1" l="1"/>
  <c r="M9508" i="1" s="1"/>
  <c r="N9508" i="1" s="1"/>
  <c r="H9508" i="1"/>
  <c r="L9507" i="1" l="1"/>
  <c r="M9507" i="1" s="1"/>
  <c r="N9507" i="1" s="1"/>
  <c r="H9507" i="1"/>
  <c r="L9506" i="1" l="1"/>
  <c r="M9506" i="1" s="1"/>
  <c r="N9506" i="1" s="1"/>
  <c r="H9506" i="1"/>
  <c r="H9505" i="1" l="1"/>
  <c r="L9505" i="1"/>
  <c r="M9505" i="1" s="1"/>
  <c r="N9505" i="1" s="1"/>
  <c r="L9504" i="1" l="1"/>
  <c r="M9504" i="1" s="1"/>
  <c r="N9504" i="1" s="1"/>
  <c r="H9504" i="1"/>
  <c r="L9503" i="1" l="1"/>
  <c r="M9503" i="1" s="1"/>
  <c r="N9503" i="1" s="1"/>
  <c r="H9503" i="1"/>
  <c r="L9502" i="1" l="1"/>
  <c r="M9502" i="1" s="1"/>
  <c r="N9502" i="1" s="1"/>
  <c r="H9502" i="1"/>
  <c r="H9501" i="1" l="1"/>
  <c r="L9501" i="1"/>
  <c r="M9501" i="1" s="1"/>
  <c r="N9501" i="1" s="1"/>
  <c r="L9500" i="1" l="1"/>
  <c r="M9500" i="1" s="1"/>
  <c r="N9500" i="1" s="1"/>
  <c r="H9500" i="1"/>
  <c r="H9499" i="1" l="1"/>
  <c r="L9499" i="1"/>
  <c r="M9499" i="1" s="1"/>
  <c r="N9499" i="1" s="1"/>
  <c r="L9498" i="1" l="1"/>
  <c r="M9498" i="1" s="1"/>
  <c r="N9498" i="1" s="1"/>
  <c r="H9498" i="1"/>
  <c r="L9497" i="1" l="1"/>
  <c r="M9497" i="1" s="1"/>
  <c r="N9497" i="1" s="1"/>
  <c r="H9497" i="1"/>
  <c r="H9496" i="1" l="1"/>
  <c r="L9496" i="1"/>
  <c r="M9496" i="1" s="1"/>
  <c r="N9496" i="1" s="1"/>
  <c r="H9495" i="1" l="1"/>
  <c r="L9495" i="1"/>
  <c r="M9495" i="1" s="1"/>
  <c r="N9495" i="1" s="1"/>
  <c r="L9494" i="1" l="1"/>
  <c r="M9494" i="1" s="1"/>
  <c r="N9494" i="1" s="1"/>
  <c r="H9494" i="1"/>
  <c r="H9493" i="1" l="1"/>
  <c r="L9493" i="1"/>
  <c r="M9493" i="1" s="1"/>
  <c r="N9493" i="1" s="1"/>
  <c r="L9492" i="1" l="1"/>
  <c r="M9492" i="1" s="1"/>
  <c r="N9492" i="1" s="1"/>
  <c r="H9492" i="1"/>
  <c r="H9491" i="1" l="1"/>
  <c r="L9491" i="1"/>
  <c r="M9491" i="1" s="1"/>
  <c r="N9491" i="1" s="1"/>
  <c r="H9490" i="1" l="1"/>
  <c r="L9490" i="1"/>
  <c r="M9490" i="1" s="1"/>
  <c r="N9490" i="1" s="1"/>
  <c r="L9489" i="1" l="1"/>
  <c r="M9489" i="1" s="1"/>
  <c r="N9489" i="1" s="1"/>
  <c r="H9489" i="1"/>
  <c r="H9488" i="1" l="1"/>
  <c r="L9488" i="1"/>
  <c r="M9488" i="1" s="1"/>
  <c r="N9488" i="1" s="1"/>
  <c r="L9487" i="1" l="1"/>
  <c r="M9487" i="1" s="1"/>
  <c r="N9487" i="1" s="1"/>
  <c r="H9487" i="1"/>
  <c r="L9486" i="1" l="1"/>
  <c r="M9486" i="1" s="1"/>
  <c r="N9486" i="1" s="1"/>
  <c r="H9486" i="1"/>
  <c r="L9485" i="1" l="1"/>
  <c r="M9485" i="1" s="1"/>
  <c r="N9485" i="1" s="1"/>
  <c r="H9485" i="1"/>
  <c r="L9484" i="1" l="1"/>
  <c r="M9484" i="1" s="1"/>
  <c r="N9484" i="1" s="1"/>
  <c r="H9484" i="1"/>
  <c r="H9483" i="1" l="1"/>
  <c r="L9483" i="1"/>
  <c r="M9483" i="1" s="1"/>
  <c r="N9483" i="1" s="1"/>
  <c r="H9482" i="1" l="1"/>
  <c r="L9482" i="1"/>
  <c r="M9482" i="1" s="1"/>
  <c r="N9482" i="1" s="1"/>
  <c r="L9481" i="1" l="1"/>
  <c r="M9481" i="1" s="1"/>
  <c r="N9481" i="1" s="1"/>
  <c r="H9481" i="1"/>
  <c r="H9480" i="1" l="1"/>
  <c r="L9480" i="1"/>
  <c r="M9480" i="1" s="1"/>
  <c r="N9480" i="1" s="1"/>
  <c r="L9479" i="1" l="1"/>
  <c r="M9479" i="1" s="1"/>
  <c r="N9479" i="1" s="1"/>
  <c r="H9479" i="1"/>
  <c r="L9478" i="1" l="1"/>
  <c r="M9478" i="1" s="1"/>
  <c r="N9478" i="1" s="1"/>
  <c r="H9478" i="1"/>
  <c r="L9477" i="1" l="1"/>
  <c r="M9477" i="1" s="1"/>
  <c r="N9477" i="1" s="1"/>
  <c r="H9477" i="1"/>
  <c r="L9476" i="1" l="1"/>
  <c r="M9476" i="1" s="1"/>
  <c r="N9476" i="1" s="1"/>
  <c r="H9476" i="1"/>
  <c r="H9475" i="1" l="1"/>
  <c r="L9475" i="1"/>
  <c r="M9475" i="1" s="1"/>
  <c r="N9475" i="1" s="1"/>
  <c r="H9474" i="1" l="1"/>
  <c r="L9474" i="1"/>
  <c r="M9474" i="1" s="1"/>
  <c r="N9474" i="1" s="1"/>
  <c r="H9473" i="1" l="1"/>
  <c r="L9473" i="1"/>
  <c r="M9473" i="1" s="1"/>
  <c r="N9473" i="1" s="1"/>
  <c r="L9472" i="1" l="1"/>
  <c r="M9472" i="1" s="1"/>
  <c r="N9472" i="1" s="1"/>
  <c r="H9472" i="1"/>
  <c r="L9471" i="1" l="1"/>
  <c r="M9471" i="1" s="1"/>
  <c r="N9471" i="1" s="1"/>
  <c r="H9471" i="1"/>
  <c r="H9470" i="1" l="1"/>
  <c r="L9470" i="1"/>
  <c r="M9470" i="1" s="1"/>
  <c r="N9470" i="1" s="1"/>
  <c r="L9469" i="1" l="1"/>
  <c r="M9469" i="1" s="1"/>
  <c r="N9469" i="1" s="1"/>
  <c r="H9469" i="1"/>
  <c r="H9468" i="1" l="1"/>
  <c r="L9468" i="1"/>
  <c r="M9468" i="1" s="1"/>
  <c r="N9468" i="1" s="1"/>
  <c r="H9467" i="1" l="1"/>
  <c r="L9467" i="1"/>
  <c r="M9467" i="1" s="1"/>
  <c r="N9467" i="1" s="1"/>
  <c r="H9466" i="1" l="1"/>
  <c r="L9466" i="1"/>
  <c r="M9466" i="1" s="1"/>
  <c r="N9466" i="1" s="1"/>
  <c r="L9465" i="1" l="1"/>
  <c r="M9465" i="1" s="1"/>
  <c r="N9465" i="1" s="1"/>
  <c r="H9465" i="1"/>
  <c r="H9464" i="1" l="1"/>
  <c r="L9464" i="1"/>
  <c r="M9464" i="1" s="1"/>
  <c r="N9464" i="1" s="1"/>
  <c r="H9463" i="1" l="1"/>
  <c r="L9463" i="1"/>
  <c r="M9463" i="1" s="1"/>
  <c r="N9463" i="1" s="1"/>
  <c r="H9462" i="1" l="1"/>
  <c r="L9462" i="1"/>
  <c r="M9462" i="1" s="1"/>
  <c r="N9462" i="1" s="1"/>
  <c r="L9461" i="1" l="1"/>
  <c r="M9461" i="1" s="1"/>
  <c r="N9461" i="1" s="1"/>
  <c r="H9461" i="1"/>
  <c r="H9460" i="1" l="1"/>
  <c r="L9460" i="1"/>
  <c r="M9460" i="1" s="1"/>
  <c r="N9460" i="1" s="1"/>
  <c r="L9459" i="1" l="1"/>
  <c r="M9459" i="1" s="1"/>
  <c r="N9459" i="1" s="1"/>
  <c r="H9459" i="1"/>
  <c r="H9458" i="1" l="1"/>
  <c r="L9458" i="1"/>
  <c r="M9458" i="1" s="1"/>
  <c r="N9458" i="1" s="1"/>
  <c r="L9457" i="1" l="1"/>
  <c r="M9457" i="1" s="1"/>
  <c r="N9457" i="1" s="1"/>
  <c r="H9457" i="1"/>
  <c r="L9456" i="1" l="1"/>
  <c r="M9456" i="1" s="1"/>
  <c r="N9456" i="1" s="1"/>
  <c r="H9456" i="1"/>
  <c r="L9455" i="1" l="1"/>
  <c r="M9455" i="1" s="1"/>
  <c r="N9455" i="1" s="1"/>
  <c r="H9455" i="1"/>
  <c r="L9454" i="1" l="1"/>
  <c r="M9454" i="1" s="1"/>
  <c r="N9454" i="1" s="1"/>
  <c r="H9454" i="1"/>
  <c r="H9453" i="1" l="1"/>
  <c r="L9453" i="1"/>
  <c r="M9453" i="1" s="1"/>
  <c r="N9453" i="1" s="1"/>
  <c r="H9452" i="1" l="1"/>
  <c r="L9452" i="1"/>
  <c r="M9452" i="1" s="1"/>
  <c r="N9452" i="1" s="1"/>
  <c r="L9451" i="1" l="1"/>
  <c r="M9451" i="1" s="1"/>
  <c r="N9451" i="1" s="1"/>
  <c r="H9451" i="1"/>
  <c r="L9450" i="1" l="1"/>
  <c r="M9450" i="1" s="1"/>
  <c r="N9450" i="1" s="1"/>
  <c r="H9450" i="1"/>
  <c r="L9449" i="1" l="1"/>
  <c r="M9449" i="1" s="1"/>
  <c r="N9449" i="1" s="1"/>
  <c r="H9449" i="1"/>
  <c r="H9448" i="1" l="1"/>
  <c r="L9448" i="1"/>
  <c r="M9448" i="1" s="1"/>
  <c r="N9448" i="1" s="1"/>
  <c r="L9447" i="1" l="1"/>
  <c r="M9447" i="1" s="1"/>
  <c r="N9447" i="1" s="1"/>
  <c r="H9447" i="1"/>
  <c r="L9446" i="1" l="1"/>
  <c r="M9446" i="1" s="1"/>
  <c r="N9446" i="1" s="1"/>
  <c r="H9446" i="1"/>
  <c r="L9445" i="1" l="1"/>
  <c r="M9445" i="1" s="1"/>
  <c r="N9445" i="1" s="1"/>
  <c r="H9445" i="1"/>
  <c r="H9444" i="1" l="1"/>
  <c r="L9444" i="1"/>
  <c r="M9444" i="1" s="1"/>
  <c r="N9444" i="1" s="1"/>
  <c r="L9443" i="1" l="1"/>
  <c r="M9443" i="1" s="1"/>
  <c r="N9443" i="1" s="1"/>
  <c r="H9443" i="1"/>
  <c r="L9442" i="1" l="1"/>
  <c r="M9442" i="1" s="1"/>
  <c r="N9442" i="1" s="1"/>
  <c r="H9442" i="1"/>
  <c r="L9441" i="1" l="1"/>
  <c r="M9441" i="1" s="1"/>
  <c r="N9441" i="1" s="1"/>
  <c r="H9441" i="1"/>
  <c r="H9440" i="1" l="1"/>
  <c r="L9440" i="1"/>
  <c r="M9440" i="1" s="1"/>
  <c r="N9440" i="1" s="1"/>
  <c r="H9439" i="1" l="1"/>
  <c r="L9439" i="1"/>
  <c r="M9439" i="1" s="1"/>
  <c r="N9439" i="1" s="1"/>
  <c r="L9438" i="1" l="1"/>
  <c r="M9438" i="1" s="1"/>
  <c r="N9438" i="1" s="1"/>
  <c r="H9438" i="1"/>
  <c r="H9437" i="1" l="1"/>
  <c r="L9437" i="1"/>
  <c r="M9437" i="1" s="1"/>
  <c r="N9437" i="1" s="1"/>
  <c r="H9436" i="1" l="1"/>
  <c r="L9436" i="1"/>
  <c r="M9436" i="1" s="1"/>
  <c r="N9436" i="1" s="1"/>
  <c r="H9435" i="1" l="1"/>
  <c r="L9435" i="1"/>
  <c r="M9435" i="1" s="1"/>
  <c r="N9435" i="1" s="1"/>
  <c r="H9434" i="1" l="1"/>
  <c r="L9434" i="1"/>
  <c r="M9434" i="1" s="1"/>
  <c r="N9434" i="1" s="1"/>
  <c r="L9433" i="1" l="1"/>
  <c r="M9433" i="1" s="1"/>
  <c r="N9433" i="1" s="1"/>
  <c r="H9433" i="1"/>
  <c r="L9432" i="1" l="1"/>
  <c r="M9432" i="1" s="1"/>
  <c r="N9432" i="1" s="1"/>
  <c r="H9432" i="1"/>
  <c r="H9431" i="1" l="1"/>
  <c r="L9431" i="1"/>
  <c r="M9431" i="1" s="1"/>
  <c r="N9431" i="1" s="1"/>
  <c r="H9430" i="1" l="1"/>
  <c r="L9430" i="1"/>
  <c r="M9430" i="1" s="1"/>
  <c r="N9430" i="1" s="1"/>
  <c r="H9429" i="1" l="1"/>
  <c r="L9429" i="1"/>
  <c r="M9429" i="1" s="1"/>
  <c r="N9429" i="1" s="1"/>
  <c r="H9428" i="1" l="1"/>
  <c r="L9428" i="1"/>
  <c r="M9428" i="1" s="1"/>
  <c r="N9428" i="1" s="1"/>
  <c r="L9427" i="1" l="1"/>
  <c r="M9427" i="1" s="1"/>
  <c r="N9427" i="1" s="1"/>
  <c r="H9427" i="1"/>
  <c r="H9426" i="1" l="1"/>
  <c r="L9426" i="1"/>
  <c r="M9426" i="1" s="1"/>
  <c r="N9426" i="1" s="1"/>
  <c r="L9425" i="1" l="1"/>
  <c r="M9425" i="1" s="1"/>
  <c r="N9425" i="1" s="1"/>
  <c r="H9425" i="1"/>
  <c r="L9424" i="1" l="1"/>
  <c r="M9424" i="1" s="1"/>
  <c r="N9424" i="1" s="1"/>
  <c r="H9424" i="1"/>
  <c r="H9423" i="1" l="1"/>
  <c r="L9423" i="1"/>
  <c r="M9423" i="1" s="1"/>
  <c r="N9423" i="1" s="1"/>
  <c r="L9422" i="1" l="1"/>
  <c r="M9422" i="1" s="1"/>
  <c r="N9422" i="1" s="1"/>
  <c r="H9422" i="1"/>
  <c r="L9421" i="1" l="1"/>
  <c r="M9421" i="1" s="1"/>
  <c r="N9421" i="1" s="1"/>
  <c r="H9421" i="1"/>
  <c r="L9420" i="1" l="1"/>
  <c r="M9420" i="1" s="1"/>
  <c r="N9420" i="1" s="1"/>
  <c r="H9420" i="1"/>
  <c r="L9419" i="1" l="1"/>
  <c r="M9419" i="1" s="1"/>
  <c r="N9419" i="1" s="1"/>
  <c r="H9419" i="1"/>
  <c r="L9418" i="1" l="1"/>
  <c r="M9418" i="1" s="1"/>
  <c r="N9418" i="1" s="1"/>
  <c r="H9418" i="1"/>
  <c r="H9417" i="1" l="1"/>
  <c r="L9417" i="1"/>
  <c r="M9417" i="1" s="1"/>
  <c r="N9417" i="1" s="1"/>
  <c r="L9416" i="1" l="1"/>
  <c r="M9416" i="1" s="1"/>
  <c r="N9416" i="1" s="1"/>
  <c r="H9416" i="1"/>
  <c r="H9415" i="1" l="1"/>
  <c r="L9415" i="1"/>
  <c r="M9415" i="1" s="1"/>
  <c r="N9415" i="1" s="1"/>
  <c r="H9414" i="1" l="1"/>
  <c r="L9414" i="1"/>
  <c r="M9414" i="1" s="1"/>
  <c r="N9414" i="1" s="1"/>
  <c r="H9413" i="1" l="1"/>
  <c r="L9413" i="1"/>
  <c r="M9413" i="1" s="1"/>
  <c r="N9413" i="1" s="1"/>
  <c r="L9412" i="1" l="1"/>
  <c r="M9412" i="1" s="1"/>
  <c r="N9412" i="1" s="1"/>
  <c r="H9412" i="1"/>
  <c r="L9411" i="1" l="1"/>
  <c r="M9411" i="1" s="1"/>
  <c r="N9411" i="1" s="1"/>
  <c r="H9411" i="1"/>
  <c r="H9410" i="1" l="1"/>
  <c r="L9410" i="1"/>
  <c r="M9410" i="1" s="1"/>
  <c r="N9410" i="1" s="1"/>
  <c r="L9409" i="1" l="1"/>
  <c r="M9409" i="1" s="1"/>
  <c r="N9409" i="1" s="1"/>
  <c r="H9409" i="1"/>
  <c r="L9408" i="1" l="1"/>
  <c r="M9408" i="1" s="1"/>
  <c r="N9408" i="1" s="1"/>
  <c r="H9408" i="1"/>
  <c r="H9407" i="1" l="1"/>
  <c r="L9407" i="1"/>
  <c r="M9407" i="1" s="1"/>
  <c r="N9407" i="1" s="1"/>
  <c r="H9406" i="1" l="1"/>
  <c r="L9406" i="1"/>
  <c r="M9406" i="1" s="1"/>
  <c r="N9406" i="1" s="1"/>
  <c r="H9405" i="1" l="1"/>
  <c r="L9405" i="1"/>
  <c r="M9405" i="1" s="1"/>
  <c r="N9405" i="1" s="1"/>
  <c r="L9404" i="1" l="1"/>
  <c r="M9404" i="1" s="1"/>
  <c r="N9404" i="1" s="1"/>
  <c r="H9404" i="1"/>
  <c r="L9403" i="1" l="1"/>
  <c r="M9403" i="1" s="1"/>
  <c r="N9403" i="1" s="1"/>
  <c r="H9403" i="1"/>
  <c r="H9402" i="1" l="1"/>
  <c r="L9402" i="1"/>
  <c r="M9402" i="1" s="1"/>
  <c r="N9402" i="1" s="1"/>
  <c r="L9401" i="1" l="1"/>
  <c r="M9401" i="1" s="1"/>
  <c r="N9401" i="1" s="1"/>
  <c r="H9401" i="1"/>
  <c r="L9400" i="1" l="1"/>
  <c r="M9400" i="1" s="1"/>
  <c r="N9400" i="1" s="1"/>
  <c r="H9400" i="1"/>
  <c r="H9399" i="1" l="1"/>
  <c r="L9399" i="1"/>
  <c r="M9399" i="1" s="1"/>
  <c r="N9399" i="1" s="1"/>
  <c r="H9398" i="1" l="1"/>
  <c r="L9398" i="1"/>
  <c r="M9398" i="1" s="1"/>
  <c r="N9398" i="1" s="1"/>
  <c r="H9397" i="1" l="1"/>
  <c r="L9397" i="1"/>
  <c r="M9397" i="1" s="1"/>
  <c r="N9397" i="1" s="1"/>
  <c r="L9396" i="1" l="1"/>
  <c r="M9396" i="1" s="1"/>
  <c r="N9396" i="1" s="1"/>
  <c r="H9396" i="1"/>
  <c r="H9395" i="1" l="1"/>
  <c r="L9395" i="1"/>
  <c r="M9395" i="1" s="1"/>
  <c r="N9395" i="1" s="1"/>
  <c r="L9394" i="1" l="1"/>
  <c r="M9394" i="1" s="1"/>
  <c r="N9394" i="1" s="1"/>
  <c r="H9394" i="1"/>
  <c r="H9393" i="1" l="1"/>
  <c r="L9393" i="1"/>
  <c r="M9393" i="1" s="1"/>
  <c r="N9393" i="1" s="1"/>
  <c r="L9392" i="1" l="1"/>
  <c r="M9392" i="1" s="1"/>
  <c r="N9392" i="1" s="1"/>
  <c r="H9392" i="1"/>
  <c r="H9391" i="1" l="1"/>
  <c r="L9391" i="1"/>
  <c r="M9391" i="1" s="1"/>
  <c r="N9391" i="1" s="1"/>
  <c r="L9390" i="1" l="1"/>
  <c r="M9390" i="1" s="1"/>
  <c r="N9390" i="1" s="1"/>
  <c r="H9390" i="1"/>
  <c r="H9389" i="1" l="1"/>
  <c r="L9389" i="1"/>
  <c r="M9389" i="1" s="1"/>
  <c r="N9389" i="1" s="1"/>
  <c r="H9388" i="1" l="1"/>
  <c r="L9388" i="1"/>
  <c r="M9388" i="1" s="1"/>
  <c r="N9388" i="1" s="1"/>
  <c r="H9387" i="1" l="1"/>
  <c r="L9387" i="1"/>
  <c r="M9387" i="1" s="1"/>
  <c r="N9387" i="1" s="1"/>
  <c r="L9386" i="1" l="1"/>
  <c r="M9386" i="1" s="1"/>
  <c r="N9386" i="1" s="1"/>
  <c r="H9386" i="1"/>
  <c r="H9385" i="1" l="1"/>
  <c r="L9385" i="1"/>
  <c r="M9385" i="1" s="1"/>
  <c r="N9385" i="1" s="1"/>
  <c r="H9384" i="1" l="1"/>
  <c r="L9384" i="1"/>
  <c r="M9384" i="1" s="1"/>
  <c r="N9384" i="1" s="1"/>
  <c r="L9383" i="1" l="1"/>
  <c r="M9383" i="1" s="1"/>
  <c r="N9383" i="1" s="1"/>
  <c r="H9383" i="1"/>
  <c r="H9382" i="1" l="1"/>
  <c r="L9382" i="1"/>
  <c r="M9382" i="1" s="1"/>
  <c r="N9382" i="1" s="1"/>
  <c r="L9381" i="1" l="1"/>
  <c r="M9381" i="1" s="1"/>
  <c r="N9381" i="1" s="1"/>
  <c r="H9381" i="1"/>
  <c r="H9380" i="1" l="1"/>
  <c r="L9380" i="1"/>
  <c r="M9380" i="1" s="1"/>
  <c r="N9380" i="1" s="1"/>
  <c r="H9379" i="1" l="1"/>
  <c r="L9379" i="1"/>
  <c r="M9379" i="1" s="1"/>
  <c r="N9379" i="1" s="1"/>
  <c r="H9378" i="1" l="1"/>
  <c r="L9378" i="1"/>
  <c r="M9378" i="1" s="1"/>
  <c r="N9378" i="1" s="1"/>
  <c r="H9377" i="1" l="1"/>
  <c r="L9377" i="1"/>
  <c r="M9377" i="1" s="1"/>
  <c r="N9377" i="1" s="1"/>
  <c r="H9376" i="1" l="1"/>
  <c r="L9376" i="1"/>
  <c r="M9376" i="1" s="1"/>
  <c r="N9376" i="1" s="1"/>
  <c r="L9375" i="1" l="1"/>
  <c r="M9375" i="1" s="1"/>
  <c r="N9375" i="1" s="1"/>
  <c r="H9375" i="1"/>
  <c r="H9374" i="1" l="1"/>
  <c r="L9374" i="1"/>
  <c r="M9374" i="1" s="1"/>
  <c r="N9374" i="1" s="1"/>
  <c r="L9373" i="1" l="1"/>
  <c r="M9373" i="1" s="1"/>
  <c r="N9373" i="1" s="1"/>
  <c r="H9373" i="1"/>
  <c r="H9372" i="1" l="1"/>
  <c r="L9372" i="1"/>
  <c r="M9372" i="1" s="1"/>
  <c r="N9372" i="1" s="1"/>
  <c r="L9371" i="1" l="1"/>
  <c r="M9371" i="1" s="1"/>
  <c r="N9371" i="1" s="1"/>
  <c r="H9371" i="1"/>
  <c r="L9370" i="1" l="1"/>
  <c r="M9370" i="1" s="1"/>
  <c r="N9370" i="1" s="1"/>
  <c r="H9370" i="1"/>
  <c r="H9369" i="1" l="1"/>
  <c r="L9369" i="1"/>
  <c r="M9369" i="1" s="1"/>
  <c r="N9369" i="1" s="1"/>
  <c r="L9368" i="1" l="1"/>
  <c r="M9368" i="1" s="1"/>
  <c r="N9368" i="1" s="1"/>
  <c r="H9368" i="1"/>
  <c r="H9367" i="1" l="1"/>
  <c r="L9367" i="1"/>
  <c r="M9367" i="1" s="1"/>
  <c r="N9367" i="1" s="1"/>
  <c r="H9366" i="1" l="1"/>
  <c r="L9366" i="1"/>
  <c r="M9366" i="1" s="1"/>
  <c r="N9366" i="1" s="1"/>
  <c r="L9365" i="1" l="1"/>
  <c r="M9365" i="1" s="1"/>
  <c r="N9365" i="1" s="1"/>
  <c r="H9365" i="1"/>
  <c r="H9364" i="1" l="1"/>
  <c r="L9364" i="1"/>
  <c r="M9364" i="1" s="1"/>
  <c r="N9364" i="1" s="1"/>
  <c r="H9363" i="1" l="1"/>
  <c r="L9363" i="1"/>
  <c r="M9363" i="1" s="1"/>
  <c r="N9363" i="1" s="1"/>
  <c r="H9362" i="1" l="1"/>
  <c r="L9362" i="1"/>
  <c r="M9362" i="1" s="1"/>
  <c r="N9362" i="1" s="1"/>
  <c r="L9361" i="1" l="1"/>
  <c r="M9361" i="1" s="1"/>
  <c r="N9361" i="1" s="1"/>
  <c r="H9361" i="1"/>
  <c r="L9360" i="1" l="1"/>
  <c r="M9360" i="1" s="1"/>
  <c r="N9360" i="1" s="1"/>
  <c r="H9360" i="1"/>
  <c r="H9359" i="1" l="1"/>
  <c r="L9359" i="1"/>
  <c r="M9359" i="1" s="1"/>
  <c r="N9359" i="1" s="1"/>
  <c r="L9358" i="1" l="1"/>
  <c r="M9358" i="1" s="1"/>
  <c r="N9358" i="1" s="1"/>
  <c r="H9358" i="1"/>
  <c r="H9357" i="1" l="1"/>
  <c r="L9357" i="1"/>
  <c r="M9357" i="1" s="1"/>
  <c r="N9357" i="1" s="1"/>
  <c r="H9356" i="1" l="1"/>
  <c r="L9356" i="1"/>
  <c r="M9356" i="1" s="1"/>
  <c r="N9356" i="1" s="1"/>
  <c r="L9355" i="1" l="1"/>
  <c r="M9355" i="1" s="1"/>
  <c r="N9355" i="1" s="1"/>
  <c r="H9355" i="1"/>
  <c r="H9354" i="1" l="1"/>
  <c r="L9354" i="1"/>
  <c r="M9354" i="1" s="1"/>
  <c r="N9354" i="1" s="1"/>
  <c r="L9353" i="1" l="1"/>
  <c r="M9353" i="1" s="1"/>
  <c r="N9353" i="1" s="1"/>
  <c r="H9353" i="1"/>
  <c r="H9352" i="1" l="1"/>
  <c r="L9352" i="1"/>
  <c r="M9352" i="1" s="1"/>
  <c r="N9352" i="1" s="1"/>
  <c r="H9351" i="1" l="1"/>
  <c r="L9351" i="1"/>
  <c r="M9351" i="1" s="1"/>
  <c r="N9351" i="1" s="1"/>
  <c r="L9350" i="1" l="1"/>
  <c r="M9350" i="1" s="1"/>
  <c r="N9350" i="1" s="1"/>
  <c r="H9350" i="1"/>
  <c r="L9349" i="1" l="1"/>
  <c r="M9349" i="1" s="1"/>
  <c r="N9349" i="1" s="1"/>
  <c r="H9349" i="1"/>
  <c r="L9348" i="1" l="1"/>
  <c r="M9348" i="1" s="1"/>
  <c r="N9348" i="1" s="1"/>
  <c r="H9348" i="1"/>
  <c r="H9347" i="1" l="1"/>
  <c r="L9347" i="1"/>
  <c r="M9347" i="1" s="1"/>
  <c r="N9347" i="1" s="1"/>
  <c r="L9346" i="1" l="1"/>
  <c r="M9346" i="1" s="1"/>
  <c r="N9346" i="1" s="1"/>
  <c r="H9346" i="1"/>
  <c r="H9345" i="1" l="1"/>
  <c r="L9345" i="1"/>
  <c r="M9345" i="1" s="1"/>
  <c r="N9345" i="1" s="1"/>
  <c r="L9344" i="1" l="1"/>
  <c r="M9344" i="1" s="1"/>
  <c r="N9344" i="1" s="1"/>
  <c r="H9344" i="1"/>
  <c r="H9343" i="1" l="1"/>
  <c r="L9343" i="1"/>
  <c r="M9343" i="1" s="1"/>
  <c r="N9343" i="1" s="1"/>
  <c r="L9342" i="1" l="1"/>
  <c r="M9342" i="1" s="1"/>
  <c r="N9342" i="1" s="1"/>
  <c r="H9342" i="1"/>
  <c r="H9341" i="1" l="1"/>
  <c r="L9341" i="1"/>
  <c r="M9341" i="1" s="1"/>
  <c r="N9341" i="1" s="1"/>
  <c r="L9340" i="1" l="1"/>
  <c r="M9340" i="1" s="1"/>
  <c r="N9340" i="1" s="1"/>
  <c r="H9340" i="1"/>
  <c r="H9339" i="1" l="1"/>
  <c r="L9339" i="1"/>
  <c r="M9339" i="1" s="1"/>
  <c r="N9339" i="1" s="1"/>
  <c r="H9338" i="1" l="1"/>
  <c r="L9338" i="1"/>
  <c r="M9338" i="1" s="1"/>
  <c r="N9338" i="1" s="1"/>
  <c r="L9337" i="1" l="1"/>
  <c r="M9337" i="1" s="1"/>
  <c r="N9337" i="1" s="1"/>
  <c r="H9337" i="1"/>
  <c r="H9336" i="1" l="1"/>
  <c r="L9336" i="1"/>
  <c r="M9336" i="1" s="1"/>
  <c r="N9336" i="1" s="1"/>
  <c r="H9335" i="1" l="1"/>
  <c r="L9335" i="1"/>
  <c r="M9335" i="1" s="1"/>
  <c r="N9335" i="1" s="1"/>
  <c r="H9334" i="1" l="1"/>
  <c r="L9334" i="1"/>
  <c r="M9334" i="1" s="1"/>
  <c r="N9334" i="1" s="1"/>
  <c r="L9333" i="1" l="1"/>
  <c r="M9333" i="1" s="1"/>
  <c r="N9333" i="1" s="1"/>
  <c r="H9333" i="1"/>
  <c r="H9332" i="1" l="1"/>
  <c r="L9332" i="1"/>
  <c r="M9332" i="1" s="1"/>
  <c r="N9332" i="1" s="1"/>
  <c r="H9331" i="1" l="1"/>
  <c r="L9331" i="1"/>
  <c r="M9331" i="1" s="1"/>
  <c r="N9331" i="1" s="1"/>
  <c r="H9330" i="1" l="1"/>
  <c r="L9330" i="1"/>
  <c r="M9330" i="1" s="1"/>
  <c r="N9330" i="1" s="1"/>
  <c r="L9329" i="1" l="1"/>
  <c r="M9329" i="1" s="1"/>
  <c r="N9329" i="1" s="1"/>
  <c r="H9329" i="1"/>
  <c r="L9328" i="1" l="1"/>
  <c r="M9328" i="1" s="1"/>
  <c r="N9328" i="1" s="1"/>
  <c r="H9328" i="1"/>
  <c r="H9327" i="1" l="1"/>
  <c r="L9327" i="1"/>
  <c r="M9327" i="1" s="1"/>
  <c r="N9327" i="1" s="1"/>
  <c r="H9326" i="1" l="1"/>
  <c r="L9326" i="1"/>
  <c r="M9326" i="1" s="1"/>
  <c r="N9326" i="1" s="1"/>
  <c r="H9325" i="1" l="1"/>
  <c r="L9325" i="1"/>
  <c r="M9325" i="1" s="1"/>
  <c r="N9325" i="1" s="1"/>
  <c r="H9324" i="1" l="1"/>
  <c r="L9324" i="1"/>
  <c r="M9324" i="1" s="1"/>
  <c r="N9324" i="1" s="1"/>
  <c r="L9323" i="1" l="1"/>
  <c r="M9323" i="1" s="1"/>
  <c r="N9323" i="1" s="1"/>
  <c r="H9323" i="1"/>
  <c r="H9322" i="1" l="1"/>
  <c r="L9322" i="1"/>
  <c r="M9322" i="1" s="1"/>
  <c r="N9322" i="1" s="1"/>
  <c r="H9321" i="1" l="1"/>
  <c r="L9321" i="1"/>
  <c r="M9321" i="1" s="1"/>
  <c r="N9321" i="1" s="1"/>
  <c r="H9320" i="1" l="1"/>
  <c r="L9320" i="1"/>
  <c r="M9320" i="1" s="1"/>
  <c r="N9320" i="1" s="1"/>
  <c r="L9319" i="1" l="1"/>
  <c r="M9319" i="1" s="1"/>
  <c r="N9319" i="1" s="1"/>
  <c r="H9319" i="1"/>
  <c r="H9318" i="1" l="1"/>
  <c r="L9318" i="1"/>
  <c r="M9318" i="1" s="1"/>
  <c r="N9318" i="1" s="1"/>
  <c r="H9317" i="1" l="1"/>
  <c r="L9317" i="1"/>
  <c r="M9317" i="1" s="1"/>
  <c r="N9317" i="1" s="1"/>
  <c r="H9316" i="1" l="1"/>
  <c r="L9316" i="1"/>
  <c r="M9316" i="1" s="1"/>
  <c r="N9316" i="1" s="1"/>
  <c r="H9315" i="1" l="1"/>
  <c r="L9315" i="1"/>
  <c r="M9315" i="1" s="1"/>
  <c r="N9315" i="1" s="1"/>
  <c r="L9314" i="1" l="1"/>
  <c r="M9314" i="1" s="1"/>
  <c r="N9314" i="1" s="1"/>
  <c r="H9314" i="1"/>
  <c r="L9313" i="1" l="1"/>
  <c r="M9313" i="1" s="1"/>
  <c r="N9313" i="1" s="1"/>
  <c r="H9313" i="1"/>
  <c r="H9312" i="1" l="1"/>
  <c r="L9312" i="1"/>
  <c r="M9312" i="1" s="1"/>
  <c r="N9312" i="1" s="1"/>
  <c r="L9311" i="1" l="1"/>
  <c r="M9311" i="1" s="1"/>
  <c r="N9311" i="1" s="1"/>
  <c r="H9311" i="1"/>
  <c r="H9310" i="1" l="1"/>
  <c r="L9310" i="1"/>
  <c r="M9310" i="1" s="1"/>
  <c r="N9310" i="1" s="1"/>
  <c r="H9309" i="1" l="1"/>
  <c r="L9309" i="1"/>
  <c r="M9309" i="1" s="1"/>
  <c r="N9309" i="1" s="1"/>
  <c r="L9308" i="1" l="1"/>
  <c r="M9308" i="1" s="1"/>
  <c r="N9308" i="1" s="1"/>
  <c r="H9308" i="1"/>
  <c r="L9307" i="1" l="1"/>
  <c r="M9307" i="1" s="1"/>
  <c r="N9307" i="1" s="1"/>
  <c r="H9307" i="1"/>
  <c r="H9306" i="1" l="1"/>
  <c r="L9306" i="1"/>
  <c r="M9306" i="1" s="1"/>
  <c r="N9306" i="1" s="1"/>
  <c r="H9305" i="1" l="1"/>
  <c r="L9305" i="1"/>
  <c r="M9305" i="1" s="1"/>
  <c r="N9305" i="1" s="1"/>
  <c r="H9304" i="1" l="1"/>
  <c r="L9304" i="1"/>
  <c r="M9304" i="1" s="1"/>
  <c r="N9304" i="1" s="1"/>
  <c r="L9303" i="1" l="1"/>
  <c r="M9303" i="1" s="1"/>
  <c r="N9303" i="1" s="1"/>
  <c r="H9303" i="1"/>
  <c r="L9302" i="1" l="1"/>
  <c r="M9302" i="1" s="1"/>
  <c r="N9302" i="1" s="1"/>
  <c r="H9302" i="1"/>
  <c r="H9301" i="1" l="1"/>
  <c r="L9301" i="1"/>
  <c r="M9301" i="1" s="1"/>
  <c r="N9301" i="1" s="1"/>
  <c r="L9300" i="1" l="1"/>
  <c r="M9300" i="1" s="1"/>
  <c r="N9300" i="1" s="1"/>
  <c r="H9300" i="1"/>
  <c r="L9299" i="1" l="1"/>
  <c r="M9299" i="1" s="1"/>
  <c r="N9299" i="1" s="1"/>
  <c r="H9299" i="1"/>
  <c r="H9298" i="1" l="1"/>
  <c r="L9298" i="1"/>
  <c r="M9298" i="1" s="1"/>
  <c r="N9298" i="1" s="1"/>
  <c r="H9297" i="1" l="1"/>
  <c r="L9297" i="1"/>
  <c r="M9297" i="1" s="1"/>
  <c r="N9297" i="1" s="1"/>
  <c r="L9296" i="1" l="1"/>
  <c r="M9296" i="1" s="1"/>
  <c r="N9296" i="1" s="1"/>
  <c r="H9296" i="1"/>
  <c r="L9295" i="1" l="1"/>
  <c r="M9295" i="1" s="1"/>
  <c r="N9295" i="1" s="1"/>
  <c r="H9295" i="1"/>
  <c r="L9294" i="1" l="1"/>
  <c r="M9294" i="1" s="1"/>
  <c r="N9294" i="1" s="1"/>
  <c r="H9294" i="1"/>
  <c r="L9293" i="1" l="1"/>
  <c r="M9293" i="1" s="1"/>
  <c r="N9293" i="1" s="1"/>
  <c r="H9293" i="1"/>
  <c r="L9292" i="1" l="1"/>
  <c r="M9292" i="1" s="1"/>
  <c r="N9292" i="1" s="1"/>
  <c r="H9292" i="1"/>
  <c r="H9291" i="1" l="1"/>
  <c r="L9291" i="1"/>
  <c r="M9291" i="1" s="1"/>
  <c r="N9291" i="1" s="1"/>
  <c r="L9290" i="1" l="1"/>
  <c r="M9290" i="1" s="1"/>
  <c r="N9290" i="1" s="1"/>
  <c r="H9290" i="1"/>
  <c r="L9289" i="1" l="1"/>
  <c r="M9289" i="1" s="1"/>
  <c r="N9289" i="1" s="1"/>
  <c r="H9289" i="1"/>
  <c r="H9288" i="1" l="1"/>
  <c r="L9288" i="1"/>
  <c r="M9288" i="1" s="1"/>
  <c r="N9288" i="1" s="1"/>
  <c r="L9287" i="1" l="1"/>
  <c r="M9287" i="1" s="1"/>
  <c r="N9287" i="1" s="1"/>
  <c r="H9287" i="1"/>
  <c r="H9286" i="1" l="1"/>
  <c r="L9286" i="1"/>
  <c r="M9286" i="1" s="1"/>
  <c r="N9286" i="1" s="1"/>
  <c r="H9285" i="1" l="1"/>
  <c r="L9285" i="1"/>
  <c r="M9285" i="1" s="1"/>
  <c r="N9285" i="1" s="1"/>
  <c r="H9284" i="1" l="1"/>
  <c r="L9284" i="1"/>
  <c r="M9284" i="1" s="1"/>
  <c r="N9284" i="1" s="1"/>
  <c r="H9283" i="1" l="1"/>
  <c r="L9283" i="1"/>
  <c r="M9283" i="1" s="1"/>
  <c r="N9283" i="1" s="1"/>
  <c r="L9282" i="1" l="1"/>
  <c r="M9282" i="1" s="1"/>
  <c r="N9282" i="1" s="1"/>
  <c r="H9282" i="1"/>
  <c r="H9281" i="1" l="1"/>
  <c r="L9281" i="1"/>
  <c r="M9281" i="1" s="1"/>
  <c r="N9281" i="1" s="1"/>
  <c r="L9280" i="1" l="1"/>
  <c r="M9280" i="1" s="1"/>
  <c r="N9280" i="1" s="1"/>
  <c r="H9280" i="1"/>
  <c r="H9279" i="1" l="1"/>
  <c r="L9279" i="1"/>
  <c r="M9279" i="1" s="1"/>
  <c r="N9279" i="1" s="1"/>
  <c r="H9278" i="1" l="1"/>
  <c r="L9278" i="1"/>
  <c r="M9278" i="1" s="1"/>
  <c r="N9278" i="1" s="1"/>
  <c r="H9277" i="1" l="1"/>
  <c r="L9277" i="1"/>
  <c r="M9277" i="1" s="1"/>
  <c r="N9277" i="1" s="1"/>
  <c r="H9276" i="1" l="1"/>
  <c r="L9276" i="1"/>
  <c r="M9276" i="1" s="1"/>
  <c r="N9276" i="1" s="1"/>
  <c r="L9275" i="1" l="1"/>
  <c r="M9275" i="1" s="1"/>
  <c r="N9275" i="1" s="1"/>
  <c r="H9275" i="1"/>
  <c r="L9274" i="1" l="1"/>
  <c r="M9274" i="1" s="1"/>
  <c r="N9274" i="1" s="1"/>
  <c r="H9274" i="1"/>
  <c r="L9273" i="1" l="1"/>
  <c r="M9273" i="1" s="1"/>
  <c r="N9273" i="1" s="1"/>
  <c r="H9273" i="1"/>
  <c r="H9272" i="1" l="1"/>
  <c r="L9272" i="1"/>
  <c r="M9272" i="1" s="1"/>
  <c r="N9272" i="1" s="1"/>
  <c r="H9271" i="1" l="1"/>
  <c r="L9271" i="1"/>
  <c r="M9271" i="1" s="1"/>
  <c r="N9271" i="1" s="1"/>
  <c r="H9270" i="1" l="1"/>
  <c r="L9270" i="1"/>
  <c r="M9270" i="1" s="1"/>
  <c r="N9270" i="1" s="1"/>
  <c r="H9269" i="1" l="1"/>
  <c r="L9269" i="1"/>
  <c r="M9269" i="1" s="1"/>
  <c r="N9269" i="1" s="1"/>
  <c r="H9268" i="1" l="1"/>
  <c r="L9268" i="1"/>
  <c r="M9268" i="1" s="1"/>
  <c r="N9268" i="1" s="1"/>
  <c r="H9267" i="1" l="1"/>
  <c r="L9267" i="1"/>
  <c r="M9267" i="1" s="1"/>
  <c r="N9267" i="1" s="1"/>
  <c r="L9266" i="1" l="1"/>
  <c r="M9266" i="1" s="1"/>
  <c r="N9266" i="1" s="1"/>
  <c r="H9266" i="1"/>
  <c r="L9265" i="1" l="1"/>
  <c r="M9265" i="1" s="1"/>
  <c r="N9265" i="1" s="1"/>
  <c r="H9265" i="1"/>
  <c r="H9264" i="1" l="1"/>
  <c r="L9264" i="1"/>
  <c r="M9264" i="1" s="1"/>
  <c r="N9264" i="1" s="1"/>
  <c r="H9263" i="1" l="1"/>
  <c r="L9263" i="1"/>
  <c r="M9263" i="1" s="1"/>
  <c r="N9263" i="1" s="1"/>
  <c r="L9262" i="1" l="1"/>
  <c r="M9262" i="1" s="1"/>
  <c r="N9262" i="1" s="1"/>
  <c r="H9262" i="1"/>
  <c r="H9261" i="1" l="1"/>
  <c r="L9261" i="1"/>
  <c r="M9261" i="1" s="1"/>
  <c r="N9261" i="1" s="1"/>
  <c r="H9260" i="1" l="1"/>
  <c r="L9260" i="1"/>
  <c r="M9260" i="1" s="1"/>
  <c r="N9260" i="1" s="1"/>
  <c r="L9259" i="1" l="1"/>
  <c r="M9259" i="1" s="1"/>
  <c r="N9259" i="1" s="1"/>
  <c r="H9259" i="1"/>
  <c r="L9258" i="1" l="1"/>
  <c r="M9258" i="1" s="1"/>
  <c r="N9258" i="1" s="1"/>
  <c r="H9258" i="1"/>
  <c r="L9257" i="1" l="1"/>
  <c r="M9257" i="1" s="1"/>
  <c r="N9257" i="1" s="1"/>
  <c r="H9257" i="1"/>
  <c r="H9256" i="1" l="1"/>
  <c r="L9256" i="1"/>
  <c r="M9256" i="1" s="1"/>
  <c r="N9256" i="1" s="1"/>
  <c r="H9255" i="1" l="1"/>
  <c r="L9255" i="1"/>
  <c r="M9255" i="1" s="1"/>
  <c r="N9255" i="1" s="1"/>
  <c r="L9254" i="1" l="1"/>
  <c r="M9254" i="1" s="1"/>
  <c r="N9254" i="1" s="1"/>
  <c r="H9254" i="1"/>
  <c r="L9253" i="1" l="1"/>
  <c r="M9253" i="1" s="1"/>
  <c r="N9253" i="1" s="1"/>
  <c r="H9253" i="1"/>
  <c r="L9252" i="1" l="1"/>
  <c r="M9252" i="1" s="1"/>
  <c r="N9252" i="1" s="1"/>
  <c r="H9252" i="1"/>
  <c r="L9251" i="1" l="1"/>
  <c r="M9251" i="1" s="1"/>
  <c r="N9251" i="1" s="1"/>
  <c r="H9251" i="1"/>
  <c r="H9250" i="1" l="1"/>
  <c r="L9250" i="1"/>
  <c r="M9250" i="1" s="1"/>
  <c r="N9250" i="1" s="1"/>
  <c r="L9249" i="1" l="1"/>
  <c r="M9249" i="1" s="1"/>
  <c r="N9249" i="1" s="1"/>
  <c r="H9249" i="1"/>
  <c r="H9248" i="1" l="1"/>
  <c r="L9248" i="1"/>
  <c r="M9248" i="1" s="1"/>
  <c r="N9248" i="1" s="1"/>
  <c r="H9247" i="1" l="1"/>
  <c r="L9247" i="1"/>
  <c r="M9247" i="1" s="1"/>
  <c r="N9247" i="1" s="1"/>
  <c r="L9246" i="1" l="1"/>
  <c r="M9246" i="1" s="1"/>
  <c r="N9246" i="1" s="1"/>
  <c r="H9246" i="1"/>
  <c r="H9245" i="1" l="1"/>
  <c r="L9245" i="1"/>
  <c r="M9245" i="1" s="1"/>
  <c r="N9245" i="1" s="1"/>
  <c r="L9244" i="1" l="1"/>
  <c r="M9244" i="1" s="1"/>
  <c r="N9244" i="1" s="1"/>
  <c r="H9244" i="1"/>
  <c r="H9243" i="1" l="1"/>
  <c r="L9243" i="1"/>
  <c r="M9243" i="1" s="1"/>
  <c r="N9243" i="1" s="1"/>
  <c r="H9242" i="1" l="1"/>
  <c r="L9242" i="1"/>
  <c r="M9242" i="1" s="1"/>
  <c r="N9242" i="1" s="1"/>
  <c r="H9241" i="1" l="1"/>
  <c r="L9241" i="1"/>
  <c r="M9241" i="1" s="1"/>
  <c r="N9241" i="1" s="1"/>
  <c r="L9240" i="1" l="1"/>
  <c r="M9240" i="1" s="1"/>
  <c r="N9240" i="1" s="1"/>
  <c r="H9240" i="1"/>
  <c r="H9239" i="1" l="1"/>
  <c r="L9239" i="1"/>
  <c r="M9239" i="1" s="1"/>
  <c r="N9239" i="1" s="1"/>
  <c r="H9238" i="1" l="1"/>
  <c r="L9238" i="1"/>
  <c r="M9238" i="1" s="1"/>
  <c r="N9238" i="1" s="1"/>
  <c r="H9237" i="1" l="1"/>
  <c r="L9237" i="1"/>
  <c r="M9237" i="1" s="1"/>
  <c r="N9237" i="1" s="1"/>
  <c r="H9236" i="1" l="1"/>
  <c r="L9236" i="1"/>
  <c r="M9236" i="1" s="1"/>
  <c r="N9236" i="1" s="1"/>
  <c r="L9235" i="1" l="1"/>
  <c r="M9235" i="1" s="1"/>
  <c r="N9235" i="1" s="1"/>
  <c r="H9235" i="1"/>
  <c r="L9234" i="1" l="1"/>
  <c r="M9234" i="1" s="1"/>
  <c r="N9234" i="1" s="1"/>
  <c r="H9234" i="1"/>
  <c r="H9233" i="1" l="1"/>
  <c r="L9233" i="1"/>
  <c r="M9233" i="1" s="1"/>
  <c r="N9233" i="1" s="1"/>
  <c r="H9232" i="1" l="1"/>
  <c r="L9232" i="1"/>
  <c r="M9232" i="1" s="1"/>
  <c r="N9232" i="1" s="1"/>
  <c r="H9231" i="1" l="1"/>
  <c r="L9231" i="1"/>
  <c r="M9231" i="1" s="1"/>
  <c r="N9231" i="1" s="1"/>
  <c r="H9230" i="1" l="1"/>
  <c r="L9230" i="1"/>
  <c r="M9230" i="1" s="1"/>
  <c r="N9230" i="1" s="1"/>
  <c r="H9229" i="1" l="1"/>
  <c r="L9229" i="1"/>
  <c r="M9229" i="1" s="1"/>
  <c r="N9229" i="1" s="1"/>
  <c r="H9228" i="1" l="1"/>
  <c r="L9228" i="1"/>
  <c r="M9228" i="1" s="1"/>
  <c r="N9228" i="1" s="1"/>
  <c r="L9227" i="1" l="1"/>
  <c r="M9227" i="1" s="1"/>
  <c r="N9227" i="1" s="1"/>
  <c r="H9227" i="1"/>
  <c r="L9226" i="1" l="1"/>
  <c r="M9226" i="1" s="1"/>
  <c r="N9226" i="1" s="1"/>
  <c r="H9226" i="1"/>
  <c r="H9225" i="1" l="1"/>
  <c r="L9225" i="1"/>
  <c r="M9225" i="1" s="1"/>
  <c r="N9225" i="1" s="1"/>
  <c r="H9224" i="1" l="1"/>
  <c r="L9224" i="1"/>
  <c r="M9224" i="1" s="1"/>
  <c r="N9224" i="1" s="1"/>
  <c r="L9223" i="1" l="1"/>
  <c r="M9223" i="1" s="1"/>
  <c r="N9223" i="1" s="1"/>
  <c r="H9223" i="1"/>
  <c r="L9222" i="1" l="1"/>
  <c r="M9222" i="1" s="1"/>
  <c r="N9222" i="1" s="1"/>
  <c r="H9222" i="1"/>
  <c r="L9221" i="1" l="1"/>
  <c r="M9221" i="1" s="1"/>
  <c r="N9221" i="1" s="1"/>
  <c r="H9221" i="1"/>
  <c r="H9220" i="1" l="1"/>
  <c r="L9220" i="1"/>
  <c r="M9220" i="1" s="1"/>
  <c r="N9220" i="1" s="1"/>
  <c r="H9219" i="1" l="1"/>
  <c r="L9219" i="1"/>
  <c r="M9219" i="1" s="1"/>
  <c r="N9219" i="1" s="1"/>
  <c r="L9218" i="1" l="1"/>
  <c r="M9218" i="1" s="1"/>
  <c r="N9218" i="1" s="1"/>
  <c r="H9218" i="1"/>
  <c r="L9217" i="1" l="1"/>
  <c r="M9217" i="1" s="1"/>
  <c r="N9217" i="1" s="1"/>
  <c r="H9217" i="1"/>
  <c r="H9216" i="1" l="1"/>
  <c r="L9216" i="1"/>
  <c r="M9216" i="1" s="1"/>
  <c r="N9216" i="1" s="1"/>
  <c r="H9215" i="1" l="1"/>
  <c r="L9215" i="1"/>
  <c r="M9215" i="1" s="1"/>
  <c r="N9215" i="1" s="1"/>
  <c r="H9214" i="1" l="1"/>
  <c r="L9214" i="1"/>
  <c r="M9214" i="1" s="1"/>
  <c r="N9214" i="1" s="1"/>
  <c r="H9213" i="1" l="1"/>
  <c r="L9213" i="1"/>
  <c r="M9213" i="1" s="1"/>
  <c r="N9213" i="1" s="1"/>
  <c r="H9212" i="1" l="1"/>
  <c r="L9212" i="1"/>
  <c r="M9212" i="1" s="1"/>
  <c r="N9212" i="1" s="1"/>
  <c r="H9211" i="1" l="1"/>
  <c r="L9211" i="1"/>
  <c r="M9211" i="1" s="1"/>
  <c r="N9211" i="1" s="1"/>
  <c r="L9210" i="1" l="1"/>
  <c r="M9210" i="1" s="1"/>
  <c r="N9210" i="1" s="1"/>
  <c r="H9210" i="1"/>
  <c r="H9209" i="1" l="1"/>
  <c r="L9209" i="1"/>
  <c r="M9209" i="1" s="1"/>
  <c r="N9209" i="1" s="1"/>
  <c r="H9208" i="1" l="1"/>
  <c r="L9208" i="1"/>
  <c r="M9208" i="1" s="1"/>
  <c r="N9208" i="1" s="1"/>
  <c r="L9207" i="1" l="1"/>
  <c r="M9207" i="1" s="1"/>
  <c r="N9207" i="1" s="1"/>
  <c r="H9207" i="1"/>
  <c r="L9206" i="1" l="1"/>
  <c r="M9206" i="1" s="1"/>
  <c r="N9206" i="1" s="1"/>
  <c r="H9206" i="1"/>
  <c r="L9205" i="1" l="1"/>
  <c r="M9205" i="1" s="1"/>
  <c r="N9205" i="1" s="1"/>
  <c r="H9205" i="1"/>
  <c r="L9204" i="1" l="1"/>
  <c r="M9204" i="1" s="1"/>
  <c r="N9204" i="1" s="1"/>
  <c r="H9204" i="1"/>
  <c r="H9203" i="1" l="1"/>
  <c r="L9203" i="1"/>
  <c r="M9203" i="1" s="1"/>
  <c r="N9203" i="1" s="1"/>
  <c r="H9202" i="1" l="1"/>
  <c r="L9202" i="1"/>
  <c r="M9202" i="1" s="1"/>
  <c r="N9202" i="1" s="1"/>
  <c r="H9201" i="1" l="1"/>
  <c r="L9201" i="1"/>
  <c r="M9201" i="1" s="1"/>
  <c r="N9201" i="1" s="1"/>
  <c r="L9200" i="1" l="1"/>
  <c r="M9200" i="1" s="1"/>
  <c r="N9200" i="1" s="1"/>
  <c r="H9200" i="1"/>
  <c r="L9199" i="1" l="1"/>
  <c r="M9199" i="1" s="1"/>
  <c r="N9199" i="1" s="1"/>
  <c r="H9199" i="1"/>
  <c r="L9198" i="1" l="1"/>
  <c r="M9198" i="1" s="1"/>
  <c r="N9198" i="1" s="1"/>
  <c r="H9198" i="1"/>
  <c r="L9197" i="1" l="1"/>
  <c r="M9197" i="1" s="1"/>
  <c r="N9197" i="1" s="1"/>
  <c r="H9197" i="1"/>
  <c r="L9196" i="1" l="1"/>
  <c r="M9196" i="1" s="1"/>
  <c r="N9196" i="1" s="1"/>
  <c r="H9196" i="1"/>
  <c r="H9195" i="1" l="1"/>
  <c r="L9195" i="1"/>
  <c r="M9195" i="1" s="1"/>
  <c r="N9195" i="1" s="1"/>
  <c r="H9194" i="1" l="1"/>
  <c r="L9194" i="1"/>
  <c r="M9194" i="1" s="1"/>
  <c r="N9194" i="1" s="1"/>
  <c r="H9193" i="1" l="1"/>
  <c r="L9193" i="1"/>
  <c r="M9193" i="1" s="1"/>
  <c r="N9193" i="1" s="1"/>
  <c r="L9192" i="1" l="1"/>
  <c r="M9192" i="1" s="1"/>
  <c r="N9192" i="1" s="1"/>
  <c r="H9192" i="1"/>
  <c r="L9191" i="1" l="1"/>
  <c r="M9191" i="1" s="1"/>
  <c r="N9191" i="1" s="1"/>
  <c r="H9191" i="1"/>
  <c r="H9190" i="1" l="1"/>
  <c r="L9190" i="1"/>
  <c r="M9190" i="1" s="1"/>
  <c r="N9190" i="1" s="1"/>
  <c r="H9189" i="1" l="1"/>
  <c r="L9189" i="1"/>
  <c r="M9189" i="1" s="1"/>
  <c r="N9189" i="1" s="1"/>
  <c r="H9188" i="1" l="1"/>
  <c r="L9188" i="1"/>
  <c r="M9188" i="1" s="1"/>
  <c r="N9188" i="1" s="1"/>
  <c r="L9187" i="1" l="1"/>
  <c r="M9187" i="1" s="1"/>
  <c r="N9187" i="1" s="1"/>
  <c r="H9187" i="1"/>
  <c r="H9186" i="1" l="1"/>
  <c r="L9186" i="1"/>
  <c r="M9186" i="1" s="1"/>
  <c r="N9186" i="1" s="1"/>
  <c r="H9185" i="1" l="1"/>
  <c r="L9185" i="1"/>
  <c r="M9185" i="1" s="1"/>
  <c r="N9185" i="1" s="1"/>
  <c r="H9184" i="1" l="1"/>
  <c r="L9184" i="1"/>
  <c r="M9184" i="1" s="1"/>
  <c r="N9184" i="1" s="1"/>
  <c r="L9183" i="1" l="1"/>
  <c r="M9183" i="1" s="1"/>
  <c r="N9183" i="1" s="1"/>
  <c r="H9183" i="1"/>
  <c r="H9182" i="1" l="1"/>
  <c r="L9182" i="1"/>
  <c r="M9182" i="1" s="1"/>
  <c r="N9182" i="1" s="1"/>
  <c r="L9181" i="1" l="1"/>
  <c r="M9181" i="1" s="1"/>
  <c r="N9181" i="1" s="1"/>
  <c r="H9181" i="1"/>
  <c r="L9180" i="1" l="1"/>
  <c r="M9180" i="1" s="1"/>
  <c r="N9180" i="1" s="1"/>
  <c r="H9180" i="1"/>
  <c r="H9179" i="1" l="1"/>
  <c r="L9179" i="1"/>
  <c r="M9179" i="1" s="1"/>
  <c r="N9179" i="1" s="1"/>
  <c r="H9178" i="1" l="1"/>
  <c r="L9178" i="1"/>
  <c r="M9178" i="1" s="1"/>
  <c r="N9178" i="1" s="1"/>
  <c r="H9177" i="1" l="1"/>
  <c r="L9177" i="1"/>
  <c r="M9177" i="1" s="1"/>
  <c r="N9177" i="1" s="1"/>
  <c r="L9176" i="1" l="1"/>
  <c r="M9176" i="1" s="1"/>
  <c r="N9176" i="1" s="1"/>
  <c r="H9176" i="1"/>
  <c r="L9175" i="1" l="1"/>
  <c r="M9175" i="1" s="1"/>
  <c r="N9175" i="1" s="1"/>
  <c r="H9175" i="1"/>
  <c r="L9174" i="1" l="1"/>
  <c r="M9174" i="1" s="1"/>
  <c r="N9174" i="1" s="1"/>
  <c r="H9174" i="1"/>
  <c r="L9173" i="1" l="1"/>
  <c r="M9173" i="1" s="1"/>
  <c r="N9173" i="1" s="1"/>
  <c r="H9173" i="1"/>
  <c r="H9172" i="1" l="1"/>
  <c r="L9172" i="1"/>
  <c r="M9172" i="1" s="1"/>
  <c r="N9172" i="1" s="1"/>
  <c r="H9171" i="1" l="1"/>
  <c r="L9171" i="1"/>
  <c r="M9171" i="1" s="1"/>
  <c r="N9171" i="1" s="1"/>
  <c r="H9170" i="1" l="1"/>
  <c r="L9170" i="1"/>
  <c r="M9170" i="1" s="1"/>
  <c r="N9170" i="1" s="1"/>
  <c r="L9169" i="1" l="1"/>
  <c r="M9169" i="1" s="1"/>
  <c r="N9169" i="1" s="1"/>
  <c r="H9169" i="1"/>
  <c r="H9168" i="1" l="1"/>
  <c r="L9168" i="1"/>
  <c r="M9168" i="1" s="1"/>
  <c r="N9168" i="1" s="1"/>
  <c r="H9167" i="1" l="1"/>
  <c r="L9167" i="1"/>
  <c r="M9167" i="1" s="1"/>
  <c r="N9167" i="1" s="1"/>
  <c r="H9166" i="1" l="1"/>
  <c r="L9166" i="1"/>
  <c r="M9166" i="1" s="1"/>
  <c r="N9166" i="1" s="1"/>
  <c r="L9165" i="1" l="1"/>
  <c r="M9165" i="1" s="1"/>
  <c r="N9165" i="1" s="1"/>
  <c r="H9165" i="1"/>
  <c r="L9164" i="1" l="1"/>
  <c r="M9164" i="1" s="1"/>
  <c r="N9164" i="1" s="1"/>
  <c r="H9164" i="1"/>
  <c r="H9163" i="1" l="1"/>
  <c r="L9163" i="1"/>
  <c r="M9163" i="1" s="1"/>
  <c r="N9163" i="1" s="1"/>
  <c r="H9162" i="1" l="1"/>
  <c r="L9162" i="1"/>
  <c r="M9162" i="1" s="1"/>
  <c r="N9162" i="1" s="1"/>
  <c r="H9161" i="1" l="1"/>
  <c r="L9161" i="1"/>
  <c r="M9161" i="1" s="1"/>
  <c r="N9161" i="1" s="1"/>
  <c r="H9160" i="1" l="1"/>
  <c r="L9160" i="1"/>
  <c r="M9160" i="1" s="1"/>
  <c r="N9160" i="1" s="1"/>
  <c r="L9159" i="1" l="1"/>
  <c r="M9159" i="1" s="1"/>
  <c r="N9159" i="1" s="1"/>
  <c r="H9159" i="1"/>
  <c r="H9158" i="1" l="1"/>
  <c r="L9158" i="1"/>
  <c r="M9158" i="1" s="1"/>
  <c r="N9158" i="1" s="1"/>
  <c r="L9157" i="1" l="1"/>
  <c r="M9157" i="1" s="1"/>
  <c r="N9157" i="1" s="1"/>
  <c r="H9157" i="1"/>
  <c r="H9156" i="1" l="1"/>
  <c r="L9156" i="1"/>
  <c r="M9156" i="1" s="1"/>
  <c r="N9156" i="1" s="1"/>
  <c r="H9155" i="1" l="1"/>
  <c r="L9155" i="1"/>
  <c r="M9155" i="1" s="1"/>
  <c r="N9155" i="1" s="1"/>
  <c r="H9154" i="1" l="1"/>
  <c r="L9154" i="1"/>
  <c r="M9154" i="1" s="1"/>
  <c r="N9154" i="1" s="1"/>
  <c r="H9153" i="1" l="1"/>
  <c r="L9153" i="1"/>
  <c r="M9153" i="1" s="1"/>
  <c r="N9153" i="1" s="1"/>
  <c r="L9152" i="1" l="1"/>
  <c r="M9152" i="1" s="1"/>
  <c r="N9152" i="1" s="1"/>
  <c r="H9152" i="1"/>
  <c r="H9151" i="1" l="1"/>
  <c r="L9151" i="1"/>
  <c r="M9151" i="1" s="1"/>
  <c r="N9151" i="1" s="1"/>
  <c r="H9150" i="1" l="1"/>
  <c r="L9150" i="1"/>
  <c r="M9150" i="1" s="1"/>
  <c r="N9150" i="1" s="1"/>
  <c r="L9149" i="1" l="1"/>
  <c r="M9149" i="1" s="1"/>
  <c r="N9149" i="1" s="1"/>
  <c r="H9149" i="1"/>
  <c r="H9148" i="1" l="1"/>
  <c r="L9148" i="1"/>
  <c r="M9148" i="1" s="1"/>
  <c r="N9148" i="1" s="1"/>
  <c r="L9147" i="1" l="1"/>
  <c r="M9147" i="1" s="1"/>
  <c r="N9147" i="1" s="1"/>
  <c r="H9147" i="1"/>
  <c r="L9146" i="1" l="1"/>
  <c r="M9146" i="1" s="1"/>
  <c r="N9146" i="1" s="1"/>
  <c r="H9146" i="1"/>
  <c r="L9145" i="1" l="1"/>
  <c r="M9145" i="1" s="1"/>
  <c r="N9145" i="1" s="1"/>
  <c r="H9145" i="1"/>
  <c r="L9144" i="1" l="1"/>
  <c r="M9144" i="1" s="1"/>
  <c r="N9144" i="1" s="1"/>
  <c r="H9144" i="1"/>
  <c r="L9143" i="1" l="1"/>
  <c r="M9143" i="1" s="1"/>
  <c r="N9143" i="1" s="1"/>
  <c r="H9143" i="1"/>
  <c r="L9142" i="1" l="1"/>
  <c r="M9142" i="1" s="1"/>
  <c r="N9142" i="1" s="1"/>
  <c r="H9142" i="1"/>
  <c r="H9141" i="1" l="1"/>
  <c r="L9141" i="1"/>
  <c r="M9141" i="1" s="1"/>
  <c r="N9141" i="1" s="1"/>
  <c r="H9140" i="1" l="1"/>
  <c r="L9140" i="1"/>
  <c r="M9140" i="1" s="1"/>
  <c r="N9140" i="1" s="1"/>
  <c r="H9139" i="1" l="1"/>
  <c r="L9139" i="1"/>
  <c r="M9139" i="1" s="1"/>
  <c r="N9139" i="1" s="1"/>
  <c r="H9138" i="1" l="1"/>
  <c r="L9138" i="1"/>
  <c r="M9138" i="1" s="1"/>
  <c r="N9138" i="1" s="1"/>
  <c r="L9137" i="1" l="1"/>
  <c r="M9137" i="1" s="1"/>
  <c r="N9137" i="1" s="1"/>
  <c r="H9137" i="1"/>
  <c r="H9136" i="1" l="1"/>
  <c r="L9136" i="1"/>
  <c r="M9136" i="1" s="1"/>
  <c r="N9136" i="1" s="1"/>
  <c r="L9135" i="1" l="1"/>
  <c r="M9135" i="1" s="1"/>
  <c r="N9135" i="1" s="1"/>
  <c r="H9135" i="1"/>
  <c r="H9134" i="1" l="1"/>
  <c r="L9134" i="1"/>
  <c r="M9134" i="1" s="1"/>
  <c r="N9134" i="1" s="1"/>
  <c r="L9133" i="1" l="1"/>
  <c r="M9133" i="1" s="1"/>
  <c r="N9133" i="1" s="1"/>
  <c r="H9133" i="1"/>
  <c r="H9132" i="1" l="1"/>
  <c r="L9132" i="1"/>
  <c r="M9132" i="1" s="1"/>
  <c r="N9132" i="1" s="1"/>
  <c r="L9131" i="1" l="1"/>
  <c r="M9131" i="1" s="1"/>
  <c r="N9131" i="1" s="1"/>
  <c r="H9131" i="1"/>
  <c r="H9130" i="1" l="1"/>
  <c r="L9130" i="1"/>
  <c r="M9130" i="1" s="1"/>
  <c r="N9130" i="1" s="1"/>
  <c r="H9129" i="1" l="1"/>
  <c r="L9129" i="1"/>
  <c r="M9129" i="1" s="1"/>
  <c r="N9129" i="1" s="1"/>
  <c r="H9128" i="1" l="1"/>
  <c r="L9128" i="1"/>
  <c r="M9128" i="1" s="1"/>
  <c r="N9128" i="1" s="1"/>
  <c r="H9127" i="1" l="1"/>
  <c r="L9127" i="1"/>
  <c r="M9127" i="1" s="1"/>
  <c r="N9127" i="1" s="1"/>
  <c r="H9126" i="1" l="1"/>
  <c r="L9126" i="1"/>
  <c r="M9126" i="1" s="1"/>
  <c r="N9126" i="1" s="1"/>
  <c r="L9125" i="1" l="1"/>
  <c r="M9125" i="1" s="1"/>
  <c r="N9125" i="1" s="1"/>
  <c r="H9125" i="1"/>
  <c r="H9124" i="1" l="1"/>
  <c r="L9124" i="1"/>
  <c r="M9124" i="1" s="1"/>
  <c r="N9124" i="1" s="1"/>
  <c r="H9123" i="1" l="1"/>
  <c r="L9123" i="1"/>
  <c r="M9123" i="1" s="1"/>
  <c r="N9123" i="1" s="1"/>
  <c r="L9122" i="1" l="1"/>
  <c r="M9122" i="1" s="1"/>
  <c r="N9122" i="1" s="1"/>
  <c r="H9122" i="1"/>
  <c r="L9121" i="1" l="1"/>
  <c r="M9121" i="1" s="1"/>
  <c r="N9121" i="1" s="1"/>
  <c r="H9121" i="1"/>
  <c r="L9120" i="1" l="1"/>
  <c r="M9120" i="1" s="1"/>
  <c r="N9120" i="1" s="1"/>
  <c r="H9120" i="1"/>
  <c r="L9119" i="1" l="1"/>
  <c r="M9119" i="1" s="1"/>
  <c r="N9119" i="1" s="1"/>
  <c r="H9119" i="1"/>
  <c r="H9118" i="1" l="1"/>
  <c r="L9118" i="1"/>
  <c r="M9118" i="1" s="1"/>
  <c r="N9118" i="1" s="1"/>
  <c r="L9117" i="1" l="1"/>
  <c r="M9117" i="1" s="1"/>
  <c r="N9117" i="1" s="1"/>
  <c r="H9117" i="1"/>
  <c r="H9116" i="1" l="1"/>
  <c r="L9116" i="1"/>
  <c r="M9116" i="1" s="1"/>
  <c r="N9116" i="1" s="1"/>
  <c r="H9115" i="1" l="1"/>
  <c r="L9115" i="1"/>
  <c r="M9115" i="1" s="1"/>
  <c r="N9115" i="1" s="1"/>
  <c r="H9114" i="1" l="1"/>
  <c r="L9114" i="1"/>
  <c r="M9114" i="1" s="1"/>
  <c r="N9114" i="1" s="1"/>
  <c r="L9113" i="1" l="1"/>
  <c r="M9113" i="1" s="1"/>
  <c r="N9113" i="1" s="1"/>
  <c r="H9113" i="1"/>
  <c r="L9112" i="1" l="1"/>
  <c r="M9112" i="1" s="1"/>
  <c r="N9112" i="1" s="1"/>
  <c r="H9112" i="1"/>
  <c r="L9111" i="1" l="1"/>
  <c r="M9111" i="1" s="1"/>
  <c r="N9111" i="1" s="1"/>
  <c r="H9111" i="1"/>
  <c r="L9110" i="1" l="1"/>
  <c r="M9110" i="1" s="1"/>
  <c r="N9110" i="1" s="1"/>
  <c r="H9110" i="1"/>
  <c r="L9109" i="1" l="1"/>
  <c r="M9109" i="1" s="1"/>
  <c r="N9109" i="1" s="1"/>
  <c r="H9109" i="1"/>
  <c r="H9108" i="1" l="1"/>
  <c r="L9108" i="1"/>
  <c r="M9108" i="1" s="1"/>
  <c r="N9108" i="1" s="1"/>
  <c r="L9107" i="1" l="1"/>
  <c r="M9107" i="1" s="1"/>
  <c r="N9107" i="1" s="1"/>
  <c r="H9107" i="1"/>
  <c r="H9106" i="1" l="1"/>
  <c r="L9106" i="1"/>
  <c r="M9106" i="1" s="1"/>
  <c r="N9106" i="1" s="1"/>
  <c r="L9105" i="1" l="1"/>
  <c r="M9105" i="1" s="1"/>
  <c r="N9105" i="1" s="1"/>
  <c r="H9105" i="1"/>
  <c r="L9104" i="1" l="1"/>
  <c r="M9104" i="1" s="1"/>
  <c r="N9104" i="1" s="1"/>
  <c r="H9104" i="1"/>
  <c r="H9103" i="1" l="1"/>
  <c r="L9103" i="1"/>
  <c r="M9103" i="1" s="1"/>
  <c r="N9103" i="1" s="1"/>
  <c r="L9102" i="1" l="1"/>
  <c r="M9102" i="1" s="1"/>
  <c r="N9102" i="1" s="1"/>
  <c r="H9102" i="1"/>
  <c r="H9101" i="1" l="1"/>
  <c r="L9101" i="1"/>
  <c r="M9101" i="1" s="1"/>
  <c r="N9101" i="1" s="1"/>
  <c r="H9100" i="1" l="1"/>
  <c r="L9100" i="1"/>
  <c r="M9100" i="1" s="1"/>
  <c r="N9100" i="1" s="1"/>
  <c r="H9099" i="1" l="1"/>
  <c r="L9099" i="1"/>
  <c r="M9099" i="1" s="1"/>
  <c r="N9099" i="1" s="1"/>
  <c r="H9098" i="1" l="1"/>
  <c r="L9098" i="1"/>
  <c r="M9098" i="1" s="1"/>
  <c r="N9098" i="1" s="1"/>
  <c r="H9097" i="1" l="1"/>
  <c r="L9097" i="1"/>
  <c r="M9097" i="1" s="1"/>
  <c r="N9097" i="1" s="1"/>
  <c r="L9096" i="1" l="1"/>
  <c r="M9096" i="1" s="1"/>
  <c r="N9096" i="1" s="1"/>
  <c r="H9096" i="1"/>
  <c r="H9095" i="1" l="1"/>
  <c r="L9095" i="1"/>
  <c r="M9095" i="1" s="1"/>
  <c r="N9095" i="1" s="1"/>
  <c r="H9094" i="1" l="1"/>
  <c r="L9094" i="1"/>
  <c r="M9094" i="1" s="1"/>
  <c r="N9094" i="1" s="1"/>
  <c r="H9093" i="1" l="1"/>
  <c r="L9093" i="1"/>
  <c r="M9093" i="1" s="1"/>
  <c r="N9093" i="1" s="1"/>
  <c r="H9092" i="1" l="1"/>
  <c r="L9092" i="1"/>
  <c r="M9092" i="1" s="1"/>
  <c r="N9092" i="1" s="1"/>
  <c r="H9091" i="1" l="1"/>
  <c r="L9091" i="1"/>
  <c r="M9091" i="1" s="1"/>
  <c r="N9091" i="1" s="1"/>
  <c r="H9090" i="1" l="1"/>
  <c r="L9090" i="1"/>
  <c r="M9090" i="1" s="1"/>
  <c r="N9090" i="1" s="1"/>
  <c r="L9089" i="1" l="1"/>
  <c r="M9089" i="1" s="1"/>
  <c r="N9089" i="1" s="1"/>
  <c r="H9089" i="1"/>
  <c r="H9088" i="1" l="1"/>
  <c r="L9088" i="1"/>
  <c r="M9088" i="1" s="1"/>
  <c r="N9088" i="1" s="1"/>
  <c r="H9087" i="1" l="1"/>
  <c r="L9087" i="1"/>
  <c r="M9087" i="1" s="1"/>
  <c r="N9087" i="1" s="1"/>
  <c r="H9086" i="1" l="1"/>
  <c r="L9086" i="1"/>
  <c r="M9086" i="1" s="1"/>
  <c r="N9086" i="1" s="1"/>
  <c r="H9085" i="1" l="1"/>
  <c r="L9085" i="1"/>
  <c r="M9085" i="1" s="1"/>
  <c r="N9085" i="1" s="1"/>
  <c r="H9084" i="1" l="1"/>
  <c r="L9084" i="1"/>
  <c r="M9084" i="1" s="1"/>
  <c r="N9084" i="1" s="1"/>
  <c r="H9083" i="1" l="1"/>
  <c r="L9083" i="1"/>
  <c r="M9083" i="1" s="1"/>
  <c r="N9083" i="1" s="1"/>
  <c r="H9082" i="1" l="1"/>
  <c r="L9082" i="1"/>
  <c r="M9082" i="1" s="1"/>
  <c r="N9082" i="1" s="1"/>
  <c r="L9081" i="1" l="1"/>
  <c r="M9081" i="1" s="1"/>
  <c r="N9081" i="1" s="1"/>
  <c r="H9081" i="1"/>
  <c r="H9080" i="1" l="1"/>
  <c r="L9080" i="1"/>
  <c r="M9080" i="1" s="1"/>
  <c r="N9080" i="1" s="1"/>
  <c r="L9079" i="1" l="1"/>
  <c r="M9079" i="1" s="1"/>
  <c r="N9079" i="1" s="1"/>
  <c r="H9079" i="1"/>
  <c r="L9078" i="1" l="1"/>
  <c r="M9078" i="1" s="1"/>
  <c r="N9078" i="1" s="1"/>
  <c r="H9078" i="1"/>
  <c r="H9077" i="1" l="1"/>
  <c r="L9077" i="1"/>
  <c r="M9077" i="1" s="1"/>
  <c r="N9077" i="1" s="1"/>
  <c r="H9076" i="1" l="1"/>
  <c r="L9076" i="1"/>
  <c r="M9076" i="1" s="1"/>
  <c r="N9076" i="1" s="1"/>
  <c r="H9075" i="1" l="1"/>
  <c r="L9075" i="1"/>
  <c r="M9075" i="1" s="1"/>
  <c r="N9075" i="1" s="1"/>
  <c r="H9074" i="1" l="1"/>
  <c r="L9074" i="1"/>
  <c r="M9074" i="1" s="1"/>
  <c r="N9074" i="1" s="1"/>
  <c r="H9073" i="1" l="1"/>
  <c r="L9073" i="1"/>
  <c r="M9073" i="1" s="1"/>
  <c r="N9073" i="1" s="1"/>
  <c r="H9072" i="1" l="1"/>
  <c r="L9072" i="1"/>
  <c r="M9072" i="1" s="1"/>
  <c r="N9072" i="1" s="1"/>
  <c r="H9071" i="1" l="1"/>
  <c r="L9071" i="1"/>
  <c r="M9071" i="1" s="1"/>
  <c r="N9071" i="1" s="1"/>
  <c r="H9070" i="1" l="1"/>
  <c r="L9070" i="1"/>
  <c r="M9070" i="1" s="1"/>
  <c r="N9070" i="1" s="1"/>
  <c r="H9069" i="1" l="1"/>
  <c r="L9069" i="1"/>
  <c r="M9069" i="1" s="1"/>
  <c r="N9069" i="1" s="1"/>
  <c r="H9068" i="1" l="1"/>
  <c r="L9068" i="1"/>
  <c r="M9068" i="1" s="1"/>
  <c r="N9068" i="1" s="1"/>
  <c r="H9067" i="1" l="1"/>
  <c r="L9067" i="1"/>
  <c r="M9067" i="1" s="1"/>
  <c r="N9067" i="1" s="1"/>
  <c r="H9066" i="1" l="1"/>
  <c r="L9066" i="1"/>
  <c r="M9066" i="1" s="1"/>
  <c r="N9066" i="1" s="1"/>
  <c r="H9065" i="1" l="1"/>
  <c r="L9065" i="1"/>
  <c r="M9065" i="1" s="1"/>
  <c r="N9065" i="1" s="1"/>
  <c r="L9064" i="1" l="1"/>
  <c r="M9064" i="1" s="1"/>
  <c r="N9064" i="1" s="1"/>
  <c r="H9064" i="1"/>
  <c r="H9063" i="1" l="1"/>
  <c r="L9063" i="1"/>
  <c r="M9063" i="1" s="1"/>
  <c r="N9063" i="1" s="1"/>
  <c r="H9062" i="1" l="1"/>
  <c r="L9062" i="1"/>
  <c r="M9062" i="1" s="1"/>
  <c r="N9062" i="1" s="1"/>
  <c r="H9061" i="1" l="1"/>
  <c r="L9061" i="1"/>
  <c r="M9061" i="1" s="1"/>
  <c r="N9061" i="1" s="1"/>
  <c r="H9060" i="1" l="1"/>
  <c r="L9060" i="1"/>
  <c r="M9060" i="1" s="1"/>
  <c r="N9060" i="1" s="1"/>
  <c r="L9059" i="1" l="1"/>
  <c r="M9059" i="1" s="1"/>
  <c r="N9059" i="1" s="1"/>
  <c r="H9059" i="1"/>
  <c r="L9058" i="1" l="1"/>
  <c r="M9058" i="1" s="1"/>
  <c r="N9058" i="1" s="1"/>
  <c r="H9058" i="1"/>
  <c r="H9057" i="1" l="1"/>
  <c r="L9057" i="1"/>
  <c r="M9057" i="1" s="1"/>
  <c r="N9057" i="1" s="1"/>
  <c r="L9056" i="1" l="1"/>
  <c r="M9056" i="1" s="1"/>
  <c r="N9056" i="1" s="1"/>
  <c r="H9056" i="1"/>
  <c r="L9055" i="1" l="1"/>
  <c r="M9055" i="1" s="1"/>
  <c r="N9055" i="1" s="1"/>
  <c r="H9055" i="1"/>
  <c r="H9054" i="1" l="1"/>
  <c r="L9054" i="1"/>
  <c r="M9054" i="1" s="1"/>
  <c r="N9054" i="1" s="1"/>
  <c r="L9053" i="1" l="1"/>
  <c r="M9053" i="1" s="1"/>
  <c r="N9053" i="1" s="1"/>
  <c r="H9053" i="1"/>
  <c r="L9052" i="1" l="1"/>
  <c r="M9052" i="1" s="1"/>
  <c r="N9052" i="1" s="1"/>
  <c r="H9052" i="1"/>
  <c r="H9051" i="1" l="1"/>
  <c r="L9051" i="1"/>
  <c r="M9051" i="1" s="1"/>
  <c r="N9051" i="1" s="1"/>
  <c r="H9050" i="1" l="1"/>
  <c r="L9050" i="1"/>
  <c r="M9050" i="1" s="1"/>
  <c r="N9050" i="1" s="1"/>
  <c r="H9049" i="1" l="1"/>
  <c r="L9049" i="1"/>
  <c r="M9049" i="1" s="1"/>
  <c r="N9049" i="1" s="1"/>
  <c r="L9048" i="1" l="1"/>
  <c r="M9048" i="1" s="1"/>
  <c r="N9048" i="1" s="1"/>
  <c r="H9048" i="1"/>
  <c r="L9047" i="1" l="1"/>
  <c r="M9047" i="1" s="1"/>
  <c r="N9047" i="1" s="1"/>
  <c r="H9047" i="1"/>
  <c r="H9046" i="1" l="1"/>
  <c r="L9046" i="1"/>
  <c r="M9046" i="1" s="1"/>
  <c r="N9046" i="1" s="1"/>
  <c r="L9045" i="1" l="1"/>
  <c r="M9045" i="1" s="1"/>
  <c r="N9045" i="1" s="1"/>
  <c r="H9045" i="1"/>
  <c r="H9044" i="1" l="1"/>
  <c r="L9044" i="1"/>
  <c r="M9044" i="1" s="1"/>
  <c r="N9044" i="1" s="1"/>
  <c r="H9043" i="1" l="1"/>
  <c r="L9043" i="1"/>
  <c r="M9043" i="1" s="1"/>
  <c r="N9043" i="1" s="1"/>
  <c r="H9042" i="1" l="1"/>
  <c r="L9042" i="1"/>
  <c r="M9042" i="1" s="1"/>
  <c r="N9042" i="1" s="1"/>
  <c r="L9041" i="1" l="1"/>
  <c r="M9041" i="1" s="1"/>
  <c r="N9041" i="1" s="1"/>
  <c r="H9041" i="1"/>
  <c r="L9040" i="1" l="1"/>
  <c r="M9040" i="1" s="1"/>
  <c r="N9040" i="1" s="1"/>
  <c r="H9040" i="1"/>
  <c r="H9039" i="1" l="1"/>
  <c r="L9039" i="1"/>
  <c r="M9039" i="1" s="1"/>
  <c r="N9039" i="1" s="1"/>
  <c r="H9038" i="1" l="1"/>
  <c r="L9038" i="1"/>
  <c r="M9038" i="1" s="1"/>
  <c r="N9038" i="1" s="1"/>
  <c r="L9037" i="1" l="1"/>
  <c r="M9037" i="1" s="1"/>
  <c r="N9037" i="1" s="1"/>
  <c r="H9037" i="1"/>
  <c r="H9036" i="1" l="1"/>
  <c r="L9036" i="1"/>
  <c r="M9036" i="1" s="1"/>
  <c r="N9036" i="1" s="1"/>
  <c r="H9035" i="1" l="1"/>
  <c r="L9035" i="1"/>
  <c r="M9035" i="1" s="1"/>
  <c r="N9035" i="1" s="1"/>
  <c r="L9034" i="1" l="1"/>
  <c r="M9034" i="1" s="1"/>
  <c r="N9034" i="1" s="1"/>
  <c r="H9034" i="1"/>
  <c r="H9033" i="1" l="1"/>
  <c r="L9033" i="1"/>
  <c r="M9033" i="1" s="1"/>
  <c r="N9033" i="1" s="1"/>
  <c r="H9032" i="1" l="1"/>
  <c r="L9032" i="1"/>
  <c r="M9032" i="1" s="1"/>
  <c r="N9032" i="1" s="1"/>
  <c r="H9031" i="1" l="1"/>
  <c r="L9031" i="1"/>
  <c r="M9031" i="1" s="1"/>
  <c r="N9031" i="1" s="1"/>
  <c r="L9030" i="1" l="1"/>
  <c r="M9030" i="1" s="1"/>
  <c r="N9030" i="1" s="1"/>
  <c r="H9030" i="1"/>
  <c r="L9029" i="1" l="1"/>
  <c r="M9029" i="1" s="1"/>
  <c r="N9029" i="1" s="1"/>
  <c r="H9029" i="1"/>
  <c r="L9028" i="1" l="1"/>
  <c r="M9028" i="1" s="1"/>
  <c r="N9028" i="1" s="1"/>
  <c r="H9028" i="1"/>
  <c r="H9027" i="1" l="1"/>
  <c r="L9027" i="1"/>
  <c r="M9027" i="1" s="1"/>
  <c r="N9027" i="1" s="1"/>
  <c r="L9026" i="1" l="1"/>
  <c r="M9026" i="1" s="1"/>
  <c r="N9026" i="1" s="1"/>
  <c r="H9026" i="1"/>
  <c r="H9025" i="1" l="1"/>
  <c r="L9025" i="1"/>
  <c r="M9025" i="1" s="1"/>
  <c r="N9025" i="1" s="1"/>
  <c r="H9024" i="1" l="1"/>
  <c r="L9024" i="1"/>
  <c r="M9024" i="1" s="1"/>
  <c r="N9024" i="1" s="1"/>
  <c r="L9023" i="1" l="1"/>
  <c r="M9023" i="1" s="1"/>
  <c r="N9023" i="1" s="1"/>
  <c r="H9023" i="1"/>
  <c r="H9022" i="1" l="1"/>
  <c r="L9022" i="1"/>
  <c r="M9022" i="1" s="1"/>
  <c r="N9022" i="1" s="1"/>
  <c r="H9021" i="1" l="1"/>
  <c r="L9021" i="1"/>
  <c r="M9021" i="1" s="1"/>
  <c r="N9021" i="1" s="1"/>
  <c r="L9020" i="1" l="1"/>
  <c r="M9020" i="1" s="1"/>
  <c r="N9020" i="1" s="1"/>
  <c r="H9020" i="1"/>
  <c r="L9019" i="1" l="1"/>
  <c r="M9019" i="1" s="1"/>
  <c r="N9019" i="1" s="1"/>
  <c r="H9019" i="1"/>
  <c r="L9018" i="1" l="1"/>
  <c r="M9018" i="1" s="1"/>
  <c r="N9018" i="1" s="1"/>
  <c r="H9018" i="1"/>
  <c r="L9017" i="1" l="1"/>
  <c r="M9017" i="1" s="1"/>
  <c r="N9017" i="1" s="1"/>
  <c r="H9017" i="1"/>
  <c r="L9016" i="1" l="1"/>
  <c r="M9016" i="1" s="1"/>
  <c r="N9016" i="1" s="1"/>
  <c r="H9016" i="1"/>
  <c r="H9015" i="1" l="1"/>
  <c r="L9015" i="1"/>
  <c r="M9015" i="1" s="1"/>
  <c r="N9015" i="1" s="1"/>
  <c r="H9014" i="1" l="1"/>
  <c r="L9014" i="1"/>
  <c r="M9014" i="1" s="1"/>
  <c r="N9014" i="1" s="1"/>
  <c r="H9013" i="1" l="1"/>
  <c r="L9013" i="1"/>
  <c r="M9013" i="1" s="1"/>
  <c r="N9013" i="1" s="1"/>
  <c r="L9012" i="1" l="1"/>
  <c r="M9012" i="1" s="1"/>
  <c r="N9012" i="1" s="1"/>
  <c r="H9012" i="1"/>
  <c r="H9011" i="1" l="1"/>
  <c r="L9011" i="1"/>
  <c r="M9011" i="1" s="1"/>
  <c r="N9011" i="1" s="1"/>
  <c r="L9010" i="1" l="1"/>
  <c r="M9010" i="1" s="1"/>
  <c r="N9010" i="1" s="1"/>
  <c r="H9010" i="1"/>
  <c r="H9009" i="1" l="1"/>
  <c r="L9009" i="1"/>
  <c r="M9009" i="1" s="1"/>
  <c r="N9009" i="1" s="1"/>
  <c r="L9008" i="1" l="1"/>
  <c r="M9008" i="1" s="1"/>
  <c r="N9008" i="1" s="1"/>
  <c r="H9008" i="1"/>
  <c r="L9007" i="1" l="1"/>
  <c r="M9007" i="1" s="1"/>
  <c r="N9007" i="1" s="1"/>
  <c r="H9007" i="1"/>
  <c r="H9006" i="1" l="1"/>
  <c r="L9006" i="1"/>
  <c r="M9006" i="1" s="1"/>
  <c r="N9006" i="1" s="1"/>
  <c r="L9005" i="1" l="1"/>
  <c r="M9005" i="1" s="1"/>
  <c r="N9005" i="1" s="1"/>
  <c r="H9005" i="1"/>
  <c r="H9004" i="1" l="1"/>
  <c r="L9004" i="1"/>
  <c r="M9004" i="1" s="1"/>
  <c r="N9004" i="1" s="1"/>
  <c r="H9003" i="1" l="1"/>
  <c r="L9003" i="1"/>
  <c r="M9003" i="1" s="1"/>
  <c r="N9003" i="1" s="1"/>
  <c r="L9002" i="1" l="1"/>
  <c r="M9002" i="1" s="1"/>
  <c r="N9002" i="1" s="1"/>
  <c r="H9002" i="1"/>
  <c r="H9001" i="1" l="1"/>
  <c r="L9001" i="1"/>
  <c r="M9001" i="1" s="1"/>
  <c r="N9001" i="1" s="1"/>
  <c r="H9000" i="1" l="1"/>
  <c r="L9000" i="1"/>
  <c r="M9000" i="1" s="1"/>
  <c r="N9000" i="1" s="1"/>
  <c r="H8999" i="1" l="1"/>
  <c r="L8999" i="1"/>
  <c r="M8999" i="1" s="1"/>
  <c r="N8999" i="1" s="1"/>
  <c r="H8998" i="1" l="1"/>
  <c r="L8998" i="1"/>
  <c r="M8998" i="1" s="1"/>
  <c r="N8998" i="1" s="1"/>
  <c r="H8997" i="1" l="1"/>
  <c r="L8997" i="1"/>
  <c r="M8997" i="1" s="1"/>
  <c r="N8997" i="1" s="1"/>
  <c r="L8996" i="1" l="1"/>
  <c r="M8996" i="1" s="1"/>
  <c r="N8996" i="1" s="1"/>
  <c r="H8996" i="1"/>
  <c r="L8995" i="1" l="1"/>
  <c r="M8995" i="1" s="1"/>
  <c r="N8995" i="1" s="1"/>
  <c r="H8995" i="1"/>
  <c r="L8994" i="1" l="1"/>
  <c r="M8994" i="1" s="1"/>
  <c r="N8994" i="1" s="1"/>
  <c r="H8994" i="1"/>
  <c r="L8993" i="1" l="1"/>
  <c r="M8993" i="1" s="1"/>
  <c r="N8993" i="1" s="1"/>
  <c r="H8993" i="1"/>
  <c r="H8992" i="1" l="1"/>
  <c r="L8992" i="1"/>
  <c r="M8992" i="1" s="1"/>
  <c r="N8992" i="1" s="1"/>
  <c r="H8991" i="1" l="1"/>
  <c r="L8991" i="1"/>
  <c r="M8991" i="1" s="1"/>
  <c r="N8991" i="1" s="1"/>
  <c r="H8990" i="1" l="1"/>
  <c r="L8990" i="1"/>
  <c r="M8990" i="1" s="1"/>
  <c r="N8990" i="1" s="1"/>
  <c r="L8989" i="1" l="1"/>
  <c r="M8989" i="1" s="1"/>
  <c r="N8989" i="1" s="1"/>
  <c r="H8989" i="1"/>
  <c r="L8988" i="1" l="1"/>
  <c r="M8988" i="1" s="1"/>
  <c r="N8988" i="1" s="1"/>
  <c r="H8988" i="1"/>
  <c r="H8987" i="1" l="1"/>
  <c r="L8987" i="1"/>
  <c r="M8987" i="1" s="1"/>
  <c r="N8987" i="1" s="1"/>
  <c r="H8986" i="1" l="1"/>
  <c r="L8986" i="1"/>
  <c r="M8986" i="1" s="1"/>
  <c r="N8986" i="1" s="1"/>
  <c r="H8985" i="1" l="1"/>
  <c r="L8985" i="1"/>
  <c r="M8985" i="1" s="1"/>
  <c r="N8985" i="1" s="1"/>
  <c r="H8984" i="1" l="1"/>
  <c r="L8984" i="1"/>
  <c r="M8984" i="1" s="1"/>
  <c r="N8984" i="1" s="1"/>
  <c r="H8983" i="1" l="1"/>
  <c r="L8983" i="1"/>
  <c r="M8983" i="1" s="1"/>
  <c r="N8983" i="1" s="1"/>
  <c r="L8982" i="1" l="1"/>
  <c r="M8982" i="1" s="1"/>
  <c r="N8982" i="1" s="1"/>
  <c r="H8982" i="1"/>
  <c r="H8981" i="1" l="1"/>
  <c r="L8981" i="1"/>
  <c r="M8981" i="1" s="1"/>
  <c r="N8981" i="1" s="1"/>
  <c r="H8980" i="1" l="1"/>
  <c r="L8980" i="1"/>
  <c r="M8980" i="1" s="1"/>
  <c r="N8980" i="1" s="1"/>
  <c r="L8979" i="1" l="1"/>
  <c r="M8979" i="1" s="1"/>
  <c r="N8979" i="1" s="1"/>
  <c r="H8979" i="1"/>
  <c r="H8978" i="1" l="1"/>
  <c r="L8978" i="1"/>
  <c r="M8978" i="1" s="1"/>
  <c r="N8978" i="1" s="1"/>
  <c r="L8977" i="1" l="1"/>
  <c r="M8977" i="1" s="1"/>
  <c r="N8977" i="1" s="1"/>
  <c r="H8977" i="1"/>
  <c r="H8976" i="1" l="1"/>
  <c r="L8976" i="1"/>
  <c r="M8976" i="1" s="1"/>
  <c r="N8976" i="1" s="1"/>
  <c r="H8975" i="1" l="1"/>
  <c r="L8975" i="1"/>
  <c r="M8975" i="1" s="1"/>
  <c r="N8975" i="1" s="1"/>
  <c r="L8974" i="1" l="1"/>
  <c r="M8974" i="1" s="1"/>
  <c r="N8974" i="1" s="1"/>
  <c r="H8974" i="1"/>
  <c r="H8973" i="1" l="1"/>
  <c r="L8973" i="1"/>
  <c r="M8973" i="1" s="1"/>
  <c r="N8973" i="1" s="1"/>
  <c r="H8972" i="1" l="1"/>
  <c r="L8972" i="1"/>
  <c r="M8972" i="1" s="1"/>
  <c r="N8972" i="1" s="1"/>
  <c r="H8971" i="1" l="1"/>
  <c r="L8971" i="1"/>
  <c r="M8971" i="1" s="1"/>
  <c r="N8971" i="1" s="1"/>
  <c r="L8970" i="1" l="1"/>
  <c r="M8970" i="1" s="1"/>
  <c r="N8970" i="1" s="1"/>
  <c r="H8970" i="1"/>
  <c r="H8969" i="1" l="1"/>
  <c r="L8969" i="1"/>
  <c r="M8969" i="1" s="1"/>
  <c r="N8969" i="1" s="1"/>
  <c r="L8968" i="1" l="1"/>
  <c r="M8968" i="1" s="1"/>
  <c r="N8968" i="1" s="1"/>
  <c r="H8968" i="1"/>
  <c r="H8967" i="1" l="1"/>
  <c r="L8967" i="1"/>
  <c r="M8967" i="1" s="1"/>
  <c r="N8967" i="1" s="1"/>
  <c r="L8966" i="1" l="1"/>
  <c r="M8966" i="1" s="1"/>
  <c r="N8966" i="1" s="1"/>
  <c r="H8966" i="1"/>
  <c r="H8965" i="1" l="1"/>
  <c r="L8965" i="1"/>
  <c r="M8965" i="1" s="1"/>
  <c r="N8965" i="1" s="1"/>
  <c r="H8964" i="1" l="1"/>
  <c r="L8964" i="1"/>
  <c r="M8964" i="1" s="1"/>
  <c r="N8964" i="1" s="1"/>
  <c r="H8963" i="1" l="1"/>
  <c r="L8963" i="1"/>
  <c r="M8963" i="1" s="1"/>
  <c r="N8963" i="1" s="1"/>
  <c r="L8962" i="1" l="1"/>
  <c r="M8962" i="1" s="1"/>
  <c r="N8962" i="1" s="1"/>
  <c r="H8962" i="1"/>
  <c r="L8961" i="1" l="1"/>
  <c r="M8961" i="1" s="1"/>
  <c r="N8961" i="1" s="1"/>
  <c r="H8961" i="1"/>
  <c r="L8960" i="1" l="1"/>
  <c r="M8960" i="1" s="1"/>
  <c r="N8960" i="1" s="1"/>
  <c r="H8960" i="1"/>
  <c r="H8959" i="1" l="1"/>
  <c r="L8959" i="1"/>
  <c r="M8959" i="1" s="1"/>
  <c r="N8959" i="1" s="1"/>
  <c r="H8958" i="1" l="1"/>
  <c r="L8958" i="1"/>
  <c r="M8958" i="1" s="1"/>
  <c r="N8958" i="1" s="1"/>
  <c r="H8957" i="1" l="1"/>
  <c r="L8957" i="1"/>
  <c r="M8957" i="1" s="1"/>
  <c r="N8957" i="1" s="1"/>
  <c r="H8956" i="1" l="1"/>
  <c r="L8956" i="1"/>
  <c r="M8956" i="1" s="1"/>
  <c r="N8956" i="1" s="1"/>
  <c r="H8955" i="1" l="1"/>
  <c r="L8955" i="1"/>
  <c r="M8955" i="1" s="1"/>
  <c r="N8955" i="1" s="1"/>
  <c r="H8954" i="1" l="1"/>
  <c r="L8954" i="1"/>
  <c r="M8954" i="1" s="1"/>
  <c r="N8954" i="1" s="1"/>
  <c r="H8953" i="1" l="1"/>
  <c r="L8953" i="1"/>
  <c r="M8953" i="1" s="1"/>
  <c r="N8953" i="1" s="1"/>
  <c r="L8952" i="1" l="1"/>
  <c r="M8952" i="1" s="1"/>
  <c r="N8952" i="1" s="1"/>
  <c r="H8952" i="1"/>
  <c r="H8951" i="1" l="1"/>
  <c r="L8951" i="1"/>
  <c r="M8951" i="1" s="1"/>
  <c r="N8951" i="1" s="1"/>
  <c r="H8950" i="1" l="1"/>
  <c r="L8950" i="1"/>
  <c r="M8950" i="1" s="1"/>
  <c r="N8950" i="1" s="1"/>
  <c r="L8949" i="1" l="1"/>
  <c r="M8949" i="1" s="1"/>
  <c r="N8949" i="1" s="1"/>
  <c r="H8949" i="1"/>
  <c r="L8948" i="1" l="1"/>
  <c r="M8948" i="1" s="1"/>
  <c r="N8948" i="1" s="1"/>
  <c r="H8948" i="1"/>
  <c r="L8947" i="1" l="1"/>
  <c r="M8947" i="1" s="1"/>
  <c r="N8947" i="1" s="1"/>
  <c r="H8947" i="1"/>
  <c r="H8946" i="1" l="1"/>
  <c r="L8946" i="1"/>
  <c r="M8946" i="1" s="1"/>
  <c r="N8946" i="1" s="1"/>
  <c r="H8945" i="1" l="1"/>
  <c r="L8945" i="1"/>
  <c r="M8945" i="1" s="1"/>
  <c r="N8945" i="1" s="1"/>
  <c r="L8944" i="1" l="1"/>
  <c r="M8944" i="1" s="1"/>
  <c r="N8944" i="1" s="1"/>
  <c r="H8944" i="1"/>
  <c r="H8943" i="1" l="1"/>
  <c r="L8943" i="1"/>
  <c r="M8943" i="1" s="1"/>
  <c r="N8943" i="1" s="1"/>
  <c r="L8942" i="1" l="1"/>
  <c r="M8942" i="1" s="1"/>
  <c r="N8942" i="1" s="1"/>
  <c r="H8942" i="1"/>
  <c r="H8941" i="1" l="1"/>
  <c r="L8941" i="1"/>
  <c r="M8941" i="1" s="1"/>
  <c r="N8941" i="1" s="1"/>
  <c r="H8940" i="1" l="1"/>
  <c r="L8940" i="1"/>
  <c r="M8940" i="1" s="1"/>
  <c r="N8940" i="1" s="1"/>
  <c r="L8939" i="1" l="1"/>
  <c r="M8939" i="1" s="1"/>
  <c r="N8939" i="1" s="1"/>
  <c r="H8939" i="1"/>
  <c r="H8938" i="1" l="1"/>
  <c r="L8938" i="1"/>
  <c r="M8938" i="1" s="1"/>
  <c r="N8938" i="1" s="1"/>
  <c r="H8937" i="1" l="1"/>
  <c r="L8937" i="1"/>
  <c r="M8937" i="1" s="1"/>
  <c r="N8937" i="1" s="1"/>
  <c r="L8936" i="1" l="1"/>
  <c r="M8936" i="1" s="1"/>
  <c r="N8936" i="1" s="1"/>
  <c r="H8936" i="1"/>
  <c r="H8935" i="1" l="1"/>
  <c r="L8935" i="1"/>
  <c r="M8935" i="1" s="1"/>
  <c r="N8935" i="1" s="1"/>
  <c r="H8934" i="1" l="1"/>
  <c r="L8934" i="1"/>
  <c r="M8934" i="1" s="1"/>
  <c r="N8934" i="1" s="1"/>
  <c r="H8933" i="1" l="1"/>
  <c r="L8933" i="1"/>
  <c r="M8933" i="1" s="1"/>
  <c r="N8933" i="1" s="1"/>
  <c r="H8932" i="1" l="1"/>
  <c r="L8932" i="1"/>
  <c r="M8932" i="1" s="1"/>
  <c r="N8932" i="1" s="1"/>
  <c r="L8931" i="1" l="1"/>
  <c r="M8931" i="1" s="1"/>
  <c r="N8931" i="1" s="1"/>
  <c r="H8931" i="1"/>
  <c r="L8930" i="1" l="1"/>
  <c r="M8930" i="1" s="1"/>
  <c r="N8930" i="1" s="1"/>
  <c r="H8930" i="1"/>
  <c r="L8929" i="1" l="1"/>
  <c r="M8929" i="1" s="1"/>
  <c r="N8929" i="1" s="1"/>
  <c r="H8929" i="1"/>
  <c r="H8928" i="1" l="1"/>
  <c r="L8928" i="1"/>
  <c r="M8928" i="1" s="1"/>
  <c r="N8928" i="1" s="1"/>
  <c r="L8927" i="1" l="1"/>
  <c r="M8927" i="1" s="1"/>
  <c r="N8927" i="1" s="1"/>
  <c r="H8927" i="1"/>
  <c r="L8926" i="1" l="1"/>
  <c r="M8926" i="1" s="1"/>
  <c r="N8926" i="1" s="1"/>
  <c r="H8926" i="1"/>
  <c r="H8925" i="1" l="1"/>
  <c r="L8925" i="1"/>
  <c r="M8925" i="1" s="1"/>
  <c r="N8925" i="1" s="1"/>
  <c r="H8924" i="1" l="1"/>
  <c r="L8924" i="1"/>
  <c r="M8924" i="1" s="1"/>
  <c r="N8924" i="1" s="1"/>
  <c r="H8923" i="1" l="1"/>
  <c r="L8923" i="1"/>
  <c r="M8923" i="1" s="1"/>
  <c r="N8923" i="1" s="1"/>
  <c r="L8922" i="1" l="1"/>
  <c r="M8922" i="1" s="1"/>
  <c r="N8922" i="1" s="1"/>
  <c r="H8922" i="1"/>
  <c r="L8921" i="1" l="1"/>
  <c r="M8921" i="1" s="1"/>
  <c r="N8921" i="1" s="1"/>
  <c r="H8921" i="1"/>
  <c r="H8920" i="1" l="1"/>
  <c r="L8920" i="1"/>
  <c r="M8920" i="1" s="1"/>
  <c r="N8920" i="1" s="1"/>
  <c r="L8919" i="1" l="1"/>
  <c r="M8919" i="1" s="1"/>
  <c r="N8919" i="1" s="1"/>
  <c r="H8919" i="1"/>
  <c r="H8918" i="1" l="1"/>
  <c r="L8918" i="1"/>
  <c r="M8918" i="1" s="1"/>
  <c r="N8918" i="1" s="1"/>
  <c r="H8917" i="1" l="1"/>
  <c r="L8917" i="1"/>
  <c r="M8917" i="1" s="1"/>
  <c r="N8917" i="1" s="1"/>
  <c r="L8916" i="1" l="1"/>
  <c r="M8916" i="1" s="1"/>
  <c r="N8916" i="1" s="1"/>
  <c r="H8916" i="1"/>
  <c r="L8915" i="1" l="1"/>
  <c r="M8915" i="1" s="1"/>
  <c r="N8915" i="1" s="1"/>
  <c r="H8915" i="1"/>
  <c r="L8914" i="1" l="1"/>
  <c r="M8914" i="1" s="1"/>
  <c r="N8914" i="1" s="1"/>
  <c r="H8914" i="1"/>
  <c r="H8913" i="1" l="1"/>
  <c r="L8913" i="1"/>
  <c r="M8913" i="1" s="1"/>
  <c r="N8913" i="1" s="1"/>
  <c r="L8912" i="1" l="1"/>
  <c r="M8912" i="1" s="1"/>
  <c r="N8912" i="1" s="1"/>
  <c r="H8912" i="1"/>
  <c r="L8911" i="1" l="1"/>
  <c r="M8911" i="1" s="1"/>
  <c r="N8911" i="1" s="1"/>
  <c r="H8911" i="1"/>
  <c r="H8910" i="1" l="1"/>
  <c r="L8910" i="1"/>
  <c r="M8910" i="1" s="1"/>
  <c r="N8910" i="1" s="1"/>
  <c r="H8909" i="1" l="1"/>
  <c r="L8909" i="1"/>
  <c r="M8909" i="1" s="1"/>
  <c r="N8909" i="1" s="1"/>
  <c r="H8908" i="1" l="1"/>
  <c r="L8908" i="1"/>
  <c r="M8908" i="1" s="1"/>
  <c r="N8908" i="1" s="1"/>
  <c r="L8907" i="1" l="1"/>
  <c r="M8907" i="1" s="1"/>
  <c r="N8907" i="1" s="1"/>
  <c r="H8907" i="1"/>
  <c r="H8906" i="1" l="1"/>
  <c r="L8906" i="1"/>
  <c r="M8906" i="1" s="1"/>
  <c r="N8906" i="1" s="1"/>
  <c r="L8905" i="1" l="1"/>
  <c r="M8905" i="1" s="1"/>
  <c r="N8905" i="1" s="1"/>
  <c r="H8905" i="1"/>
  <c r="H8904" i="1" l="1"/>
  <c r="L8904" i="1"/>
  <c r="M8904" i="1" s="1"/>
  <c r="N8904" i="1" s="1"/>
  <c r="H8903" i="1" l="1"/>
  <c r="L8903" i="1"/>
  <c r="M8903" i="1" s="1"/>
  <c r="N8903" i="1" s="1"/>
  <c r="L8902" i="1" l="1"/>
  <c r="M8902" i="1" s="1"/>
  <c r="N8902" i="1" s="1"/>
  <c r="H8902" i="1"/>
  <c r="H8901" i="1" l="1"/>
  <c r="L8901" i="1"/>
  <c r="M8901" i="1" s="1"/>
  <c r="N8901" i="1" s="1"/>
  <c r="L8900" i="1" l="1"/>
  <c r="M8900" i="1" s="1"/>
  <c r="N8900" i="1" s="1"/>
  <c r="H8900" i="1"/>
  <c r="H8899" i="1" l="1"/>
  <c r="L8899" i="1"/>
  <c r="M8899" i="1" s="1"/>
  <c r="N8899" i="1" s="1"/>
  <c r="L8898" i="1" l="1"/>
  <c r="M8898" i="1" s="1"/>
  <c r="N8898" i="1" s="1"/>
  <c r="H8898" i="1"/>
  <c r="L8897" i="1" l="1"/>
  <c r="M8897" i="1" s="1"/>
  <c r="N8897" i="1" s="1"/>
  <c r="H8897" i="1"/>
  <c r="H8896" i="1" l="1"/>
  <c r="L8896" i="1"/>
  <c r="M8896" i="1" s="1"/>
  <c r="N8896" i="1" s="1"/>
  <c r="L8895" i="1" l="1"/>
  <c r="M8895" i="1" s="1"/>
  <c r="N8895" i="1" s="1"/>
  <c r="H8895" i="1"/>
  <c r="H8894" i="1" l="1"/>
  <c r="L8894" i="1"/>
  <c r="M8894" i="1" s="1"/>
  <c r="N8894" i="1" s="1"/>
  <c r="L8893" i="1" l="1"/>
  <c r="M8893" i="1" s="1"/>
  <c r="N8893" i="1" s="1"/>
  <c r="H8893" i="1"/>
  <c r="H8892" i="1" l="1"/>
  <c r="L8892" i="1"/>
  <c r="M8892" i="1" s="1"/>
  <c r="N8892" i="1" s="1"/>
  <c r="H8891" i="1" l="1"/>
  <c r="L8891" i="1"/>
  <c r="M8891" i="1" s="1"/>
  <c r="N8891" i="1" s="1"/>
  <c r="L8890" i="1" l="1"/>
  <c r="M8890" i="1" s="1"/>
  <c r="N8890" i="1" s="1"/>
  <c r="H8890" i="1"/>
  <c r="H8889" i="1" l="1"/>
  <c r="L8889" i="1"/>
  <c r="M8889" i="1" s="1"/>
  <c r="N8889" i="1" s="1"/>
  <c r="L8888" i="1" l="1"/>
  <c r="M8888" i="1" s="1"/>
  <c r="N8888" i="1" s="1"/>
  <c r="H8888" i="1"/>
  <c r="H8887" i="1" l="1"/>
  <c r="L8887" i="1"/>
  <c r="M8887" i="1" s="1"/>
  <c r="N8887" i="1" s="1"/>
  <c r="H8886" i="1" l="1"/>
  <c r="L8886" i="1"/>
  <c r="M8886" i="1" s="1"/>
  <c r="N8886" i="1" s="1"/>
  <c r="L8885" i="1" l="1"/>
  <c r="M8885" i="1" s="1"/>
  <c r="N8885" i="1" s="1"/>
  <c r="H8885" i="1"/>
  <c r="H8884" i="1" l="1"/>
  <c r="L8884" i="1"/>
  <c r="M8884" i="1" s="1"/>
  <c r="N8884" i="1" s="1"/>
  <c r="H8883" i="1" l="1"/>
  <c r="L8883" i="1"/>
  <c r="M8883" i="1" s="1"/>
  <c r="N8883" i="1" s="1"/>
  <c r="L8882" i="1" l="1"/>
  <c r="M8882" i="1" s="1"/>
  <c r="N8882" i="1" s="1"/>
  <c r="H8882" i="1"/>
  <c r="H8881" i="1" l="1"/>
  <c r="L8881" i="1"/>
  <c r="M8881" i="1" s="1"/>
  <c r="N8881" i="1" s="1"/>
  <c r="H8880" i="1" l="1"/>
  <c r="L8880" i="1"/>
  <c r="M8880" i="1" s="1"/>
  <c r="N8880" i="1" s="1"/>
  <c r="H8879" i="1" l="1"/>
  <c r="L8879" i="1"/>
  <c r="M8879" i="1" s="1"/>
  <c r="N8879" i="1" s="1"/>
  <c r="L8878" i="1" l="1"/>
  <c r="M8878" i="1" s="1"/>
  <c r="N8878" i="1" s="1"/>
  <c r="H8878" i="1"/>
  <c r="L8877" i="1" l="1"/>
  <c r="M8877" i="1" s="1"/>
  <c r="N8877" i="1" s="1"/>
  <c r="H8877" i="1"/>
  <c r="L8876" i="1" l="1"/>
  <c r="M8876" i="1" s="1"/>
  <c r="N8876" i="1" s="1"/>
  <c r="H8876" i="1"/>
  <c r="L8875" i="1" l="1"/>
  <c r="M8875" i="1" s="1"/>
  <c r="N8875" i="1" s="1"/>
  <c r="H8875" i="1"/>
  <c r="L8874" i="1" l="1"/>
  <c r="M8874" i="1" s="1"/>
  <c r="N8874" i="1" s="1"/>
  <c r="H8874" i="1"/>
  <c r="H8873" i="1" l="1"/>
  <c r="L8873" i="1"/>
  <c r="M8873" i="1" s="1"/>
  <c r="N8873" i="1" s="1"/>
  <c r="L8872" i="1" l="1"/>
  <c r="M8872" i="1" s="1"/>
  <c r="N8872" i="1" s="1"/>
  <c r="H8872" i="1"/>
  <c r="L8871" i="1" l="1"/>
  <c r="M8871" i="1" s="1"/>
  <c r="N8871" i="1" s="1"/>
  <c r="H8871" i="1"/>
  <c r="L8870" i="1" l="1"/>
  <c r="M8870" i="1" s="1"/>
  <c r="N8870" i="1" s="1"/>
  <c r="H8870" i="1"/>
  <c r="H8869" i="1" l="1"/>
  <c r="L8869" i="1"/>
  <c r="M8869" i="1" s="1"/>
  <c r="N8869" i="1" s="1"/>
  <c r="H8868" i="1" l="1"/>
  <c r="L8868" i="1"/>
  <c r="M8868" i="1" s="1"/>
  <c r="N8868" i="1" s="1"/>
  <c r="H8867" i="1" l="1"/>
  <c r="L8867" i="1"/>
  <c r="M8867" i="1" s="1"/>
  <c r="N8867" i="1" s="1"/>
  <c r="L8866" i="1" l="1"/>
  <c r="M8866" i="1" s="1"/>
  <c r="N8866" i="1" s="1"/>
  <c r="H8866" i="1"/>
  <c r="H8865" i="1" l="1"/>
  <c r="L8865" i="1"/>
  <c r="M8865" i="1" s="1"/>
  <c r="N8865" i="1" s="1"/>
  <c r="H8864" i="1" l="1"/>
  <c r="L8864" i="1"/>
  <c r="M8864" i="1" s="1"/>
  <c r="N8864" i="1" s="1"/>
  <c r="H8863" i="1" l="1"/>
  <c r="L8863" i="1"/>
  <c r="M8863" i="1" s="1"/>
  <c r="N8863" i="1" s="1"/>
  <c r="H8862" i="1" l="1"/>
  <c r="L8862" i="1"/>
  <c r="M8862" i="1" s="1"/>
  <c r="N8862" i="1" s="1"/>
  <c r="L8861" i="1" l="1"/>
  <c r="M8861" i="1" s="1"/>
  <c r="N8861" i="1" s="1"/>
  <c r="H8861" i="1"/>
  <c r="H8860" i="1" l="1"/>
  <c r="L8860" i="1"/>
  <c r="M8860" i="1" s="1"/>
  <c r="N8860" i="1" s="1"/>
  <c r="L8859" i="1" l="1"/>
  <c r="M8859" i="1" s="1"/>
  <c r="N8859" i="1" s="1"/>
  <c r="H8859" i="1"/>
  <c r="L8858" i="1" l="1"/>
  <c r="M8858" i="1" s="1"/>
  <c r="N8858" i="1" s="1"/>
  <c r="H8858" i="1"/>
  <c r="H8857" i="1" l="1"/>
  <c r="L8857" i="1"/>
  <c r="M8857" i="1" s="1"/>
  <c r="N8857" i="1" s="1"/>
  <c r="H8856" i="1" l="1"/>
  <c r="L8856" i="1"/>
  <c r="M8856" i="1" s="1"/>
  <c r="N8856" i="1" s="1"/>
  <c r="H8855" i="1" l="1"/>
  <c r="L8855" i="1"/>
  <c r="M8855" i="1" s="1"/>
  <c r="N8855" i="1" s="1"/>
  <c r="L8854" i="1" l="1"/>
  <c r="M8854" i="1" s="1"/>
  <c r="N8854" i="1" s="1"/>
  <c r="H8854" i="1"/>
  <c r="L8853" i="1" l="1"/>
  <c r="M8853" i="1" s="1"/>
  <c r="N8853" i="1" s="1"/>
  <c r="H8853" i="1"/>
  <c r="H8852" i="1" l="1"/>
  <c r="L8852" i="1"/>
  <c r="M8852" i="1" s="1"/>
  <c r="N8852" i="1" s="1"/>
  <c r="L8851" i="1" l="1"/>
  <c r="M8851" i="1" s="1"/>
  <c r="N8851" i="1" s="1"/>
  <c r="H8851" i="1"/>
  <c r="H8850" i="1" l="1"/>
  <c r="L8850" i="1"/>
  <c r="M8850" i="1" s="1"/>
  <c r="N8850" i="1" s="1"/>
  <c r="H8849" i="1" l="1"/>
  <c r="L8849" i="1"/>
  <c r="M8849" i="1" s="1"/>
  <c r="N8849" i="1" s="1"/>
  <c r="L8848" i="1" l="1"/>
  <c r="M8848" i="1" s="1"/>
  <c r="N8848" i="1" s="1"/>
  <c r="H8848" i="1"/>
  <c r="H8847" i="1" l="1"/>
  <c r="L8847" i="1"/>
  <c r="M8847" i="1" s="1"/>
  <c r="N8847" i="1" s="1"/>
  <c r="L8846" i="1" l="1"/>
  <c r="M8846" i="1" s="1"/>
  <c r="N8846" i="1" s="1"/>
  <c r="H8846" i="1"/>
  <c r="H8845" i="1" l="1"/>
  <c r="L8845" i="1"/>
  <c r="M8845" i="1" s="1"/>
  <c r="N8845" i="1" s="1"/>
  <c r="H8844" i="1" l="1"/>
  <c r="L8844" i="1"/>
  <c r="M8844" i="1" s="1"/>
  <c r="N8844" i="1" s="1"/>
  <c r="H8843" i="1" l="1"/>
  <c r="L8843" i="1"/>
  <c r="M8843" i="1" s="1"/>
  <c r="N8843" i="1" s="1"/>
  <c r="H8842" i="1" l="1"/>
  <c r="L8842" i="1"/>
  <c r="M8842" i="1" s="1"/>
  <c r="N8842" i="1" s="1"/>
  <c r="H8841" i="1" l="1"/>
  <c r="L8841" i="1"/>
  <c r="M8841" i="1" s="1"/>
  <c r="N8841" i="1" s="1"/>
  <c r="L8840" i="1" l="1"/>
  <c r="M8840" i="1" s="1"/>
  <c r="N8840" i="1" s="1"/>
  <c r="H8840" i="1"/>
  <c r="H8839" i="1" l="1"/>
  <c r="L8839" i="1"/>
  <c r="M8839" i="1" s="1"/>
  <c r="N8839" i="1" s="1"/>
  <c r="H8838" i="1" l="1"/>
  <c r="L8838" i="1"/>
  <c r="M8838" i="1" s="1"/>
  <c r="N8838" i="1" s="1"/>
  <c r="L8837" i="1" l="1"/>
  <c r="M8837" i="1" s="1"/>
  <c r="N8837" i="1" s="1"/>
  <c r="H8837" i="1"/>
  <c r="H8836" i="1" l="1"/>
  <c r="L8836" i="1"/>
  <c r="M8836" i="1" s="1"/>
  <c r="N8836" i="1" s="1"/>
  <c r="L8835" i="1" l="1"/>
  <c r="M8835" i="1" s="1"/>
  <c r="N8835" i="1" s="1"/>
  <c r="H8835" i="1"/>
  <c r="H8834" i="1" l="1"/>
  <c r="L8834" i="1"/>
  <c r="M8834" i="1" s="1"/>
  <c r="N8834" i="1" s="1"/>
  <c r="L8833" i="1" l="1"/>
  <c r="M8833" i="1" s="1"/>
  <c r="N8833" i="1" s="1"/>
  <c r="H8833" i="1"/>
  <c r="L8832" i="1" l="1"/>
  <c r="M8832" i="1" s="1"/>
  <c r="N8832" i="1" s="1"/>
  <c r="H8832" i="1"/>
  <c r="H8831" i="1" l="1"/>
  <c r="L8831" i="1"/>
  <c r="M8831" i="1" s="1"/>
  <c r="N8831" i="1" s="1"/>
  <c r="L8830" i="1" l="1"/>
  <c r="M8830" i="1" s="1"/>
  <c r="N8830" i="1" s="1"/>
  <c r="H8830" i="1"/>
  <c r="H8829" i="1" l="1"/>
  <c r="L8829" i="1"/>
  <c r="M8829" i="1" s="1"/>
  <c r="N8829" i="1" s="1"/>
  <c r="H8828" i="1" l="1"/>
  <c r="L8828" i="1"/>
  <c r="M8828" i="1" s="1"/>
  <c r="N8828" i="1" s="1"/>
  <c r="H8827" i="1" l="1"/>
  <c r="L8827" i="1"/>
  <c r="M8827" i="1" s="1"/>
  <c r="N8827" i="1" s="1"/>
  <c r="L8826" i="1" l="1"/>
  <c r="M8826" i="1" s="1"/>
  <c r="N8826" i="1" s="1"/>
  <c r="H8826" i="1"/>
  <c r="L8825" i="1" l="1"/>
  <c r="M8825" i="1" s="1"/>
  <c r="N8825" i="1" s="1"/>
  <c r="H8825" i="1"/>
  <c r="L8824" i="1" l="1"/>
  <c r="M8824" i="1" s="1"/>
  <c r="N8824" i="1" s="1"/>
  <c r="H8824" i="1"/>
  <c r="L8823" i="1" l="1"/>
  <c r="M8823" i="1" s="1"/>
  <c r="N8823" i="1" s="1"/>
  <c r="H8823" i="1"/>
  <c r="H8822" i="1" l="1"/>
  <c r="L8822" i="1"/>
  <c r="M8822" i="1" s="1"/>
  <c r="N8822" i="1" s="1"/>
  <c r="L8821" i="1" l="1"/>
  <c r="M8821" i="1" s="1"/>
  <c r="N8821" i="1" s="1"/>
  <c r="H8821" i="1"/>
  <c r="H8820" i="1" l="1"/>
  <c r="L8820" i="1"/>
  <c r="M8820" i="1" s="1"/>
  <c r="N8820" i="1" s="1"/>
  <c r="L8819" i="1" l="1"/>
  <c r="M8819" i="1" s="1"/>
  <c r="N8819" i="1" s="1"/>
  <c r="H8819" i="1"/>
  <c r="L8818" i="1" l="1"/>
  <c r="M8818" i="1" s="1"/>
  <c r="N8818" i="1" s="1"/>
  <c r="H8818" i="1"/>
  <c r="H8817" i="1" l="1"/>
  <c r="L8817" i="1"/>
  <c r="M8817" i="1" s="1"/>
  <c r="N8817" i="1" s="1"/>
  <c r="L8816" i="1" l="1"/>
  <c r="M8816" i="1" s="1"/>
  <c r="N8816" i="1" s="1"/>
  <c r="H8816" i="1"/>
  <c r="L8815" i="1" l="1"/>
  <c r="M8815" i="1" s="1"/>
  <c r="N8815" i="1" s="1"/>
  <c r="H8815" i="1"/>
  <c r="H8814" i="1" l="1"/>
  <c r="L8814" i="1"/>
  <c r="M8814" i="1" s="1"/>
  <c r="N8814" i="1" s="1"/>
  <c r="L8813" i="1" l="1"/>
  <c r="M8813" i="1" s="1"/>
  <c r="N8813" i="1" s="1"/>
  <c r="H8813" i="1"/>
  <c r="H8812" i="1" l="1"/>
  <c r="L8812" i="1"/>
  <c r="M8812" i="1" s="1"/>
  <c r="N8812" i="1" s="1"/>
  <c r="H8811" i="1" l="1"/>
  <c r="L8811" i="1"/>
  <c r="M8811" i="1" s="1"/>
  <c r="N8811" i="1" s="1"/>
  <c r="H8810" i="1" l="1"/>
  <c r="L8810" i="1"/>
  <c r="M8810" i="1" s="1"/>
  <c r="N8810" i="1" s="1"/>
  <c r="H8809" i="1" l="1"/>
  <c r="L8809" i="1"/>
  <c r="M8809" i="1" s="1"/>
  <c r="N8809" i="1" s="1"/>
  <c r="H8808" i="1" l="1"/>
  <c r="L8808" i="1"/>
  <c r="M8808" i="1" s="1"/>
  <c r="N8808" i="1" s="1"/>
  <c r="L8807" i="1" l="1"/>
  <c r="M8807" i="1" s="1"/>
  <c r="N8807" i="1" s="1"/>
  <c r="H8807" i="1"/>
  <c r="L8806" i="1" l="1"/>
  <c r="M8806" i="1" s="1"/>
  <c r="N8806" i="1" s="1"/>
  <c r="H8806" i="1"/>
  <c r="H8805" i="1" l="1"/>
  <c r="L8805" i="1"/>
  <c r="M8805" i="1" s="1"/>
  <c r="N8805" i="1" s="1"/>
  <c r="L8804" i="1" l="1"/>
  <c r="M8804" i="1" s="1"/>
  <c r="N8804" i="1" s="1"/>
  <c r="H8804" i="1"/>
  <c r="L8803" i="1" l="1"/>
  <c r="M8803" i="1" s="1"/>
  <c r="N8803" i="1" s="1"/>
  <c r="H8803" i="1"/>
  <c r="L8802" i="1" l="1"/>
  <c r="M8802" i="1" s="1"/>
  <c r="N8802" i="1" s="1"/>
  <c r="H8802" i="1"/>
  <c r="H8801" i="1" l="1"/>
  <c r="L8801" i="1"/>
  <c r="M8801" i="1" s="1"/>
  <c r="N8801" i="1" s="1"/>
  <c r="L8800" i="1" l="1"/>
  <c r="M8800" i="1" s="1"/>
  <c r="N8800" i="1" s="1"/>
  <c r="H8800" i="1"/>
  <c r="H8799" i="1" l="1"/>
  <c r="L8799" i="1"/>
  <c r="M8799" i="1" s="1"/>
  <c r="N8799" i="1" s="1"/>
  <c r="L8798" i="1" l="1"/>
  <c r="M8798" i="1" s="1"/>
  <c r="N8798" i="1" s="1"/>
  <c r="H8798" i="1"/>
  <c r="H8797" i="1" l="1"/>
  <c r="L8797" i="1"/>
  <c r="M8797" i="1" s="1"/>
  <c r="N8797" i="1" s="1"/>
  <c r="H8796" i="1" l="1"/>
  <c r="L8796" i="1"/>
  <c r="M8796" i="1" s="1"/>
  <c r="N8796" i="1" s="1"/>
  <c r="L8795" i="1" l="1"/>
  <c r="M8795" i="1" s="1"/>
  <c r="N8795" i="1" s="1"/>
  <c r="H8795" i="1"/>
  <c r="L8794" i="1" l="1"/>
  <c r="M8794" i="1" s="1"/>
  <c r="N8794" i="1" s="1"/>
  <c r="H8794" i="1"/>
  <c r="H8793" i="1" l="1"/>
  <c r="L8793" i="1"/>
  <c r="M8793" i="1" s="1"/>
  <c r="N8793" i="1" s="1"/>
  <c r="L8792" i="1" l="1"/>
  <c r="M8792" i="1" s="1"/>
  <c r="N8792" i="1" s="1"/>
  <c r="H8792" i="1"/>
  <c r="L8791" i="1" l="1"/>
  <c r="M8791" i="1" s="1"/>
  <c r="N8791" i="1" s="1"/>
  <c r="H8791" i="1"/>
  <c r="L8790" i="1" l="1"/>
  <c r="M8790" i="1" s="1"/>
  <c r="N8790" i="1" s="1"/>
  <c r="H8790" i="1"/>
  <c r="H8789" i="1" l="1"/>
  <c r="L8789" i="1"/>
  <c r="M8789" i="1" s="1"/>
  <c r="N8789" i="1" s="1"/>
  <c r="H8788" i="1" l="1"/>
  <c r="L8788" i="1"/>
  <c r="M8788" i="1" s="1"/>
  <c r="N8788" i="1" s="1"/>
  <c r="H8787" i="1" l="1"/>
  <c r="L8787" i="1"/>
  <c r="M8787" i="1" s="1"/>
  <c r="N8787" i="1" s="1"/>
  <c r="H8786" i="1" l="1"/>
  <c r="L8786" i="1"/>
  <c r="M8786" i="1" s="1"/>
  <c r="N8786" i="1" s="1"/>
  <c r="H8785" i="1" l="1"/>
  <c r="L8785" i="1"/>
  <c r="M8785" i="1" s="1"/>
  <c r="N8785" i="1" s="1"/>
  <c r="L8784" i="1" l="1"/>
  <c r="M8784" i="1" s="1"/>
  <c r="N8784" i="1" s="1"/>
  <c r="H8784" i="1"/>
  <c r="H8783" i="1" l="1"/>
  <c r="L8783" i="1"/>
  <c r="M8783" i="1" s="1"/>
  <c r="N8783" i="1" s="1"/>
  <c r="L8782" i="1" l="1"/>
  <c r="M8782" i="1" s="1"/>
  <c r="N8782" i="1" s="1"/>
  <c r="H8782" i="1"/>
  <c r="H8781" i="1" l="1"/>
  <c r="L8781" i="1"/>
  <c r="M8781" i="1" s="1"/>
  <c r="N8781" i="1" s="1"/>
  <c r="H8780" i="1" l="1"/>
  <c r="L8780" i="1"/>
  <c r="M8780" i="1" s="1"/>
  <c r="N8780" i="1" s="1"/>
  <c r="L8779" i="1" l="1"/>
  <c r="M8779" i="1" s="1"/>
  <c r="N8779" i="1" s="1"/>
  <c r="H8779" i="1"/>
  <c r="L8778" i="1" l="1"/>
  <c r="M8778" i="1" s="1"/>
  <c r="N8778" i="1" s="1"/>
  <c r="H8778" i="1"/>
  <c r="H8777" i="1" l="1"/>
  <c r="L8777" i="1"/>
  <c r="M8777" i="1" s="1"/>
  <c r="N8777" i="1" s="1"/>
  <c r="L8776" i="1" l="1"/>
  <c r="M8776" i="1" s="1"/>
  <c r="N8776" i="1" s="1"/>
  <c r="H8776" i="1"/>
  <c r="H8775" i="1" l="1"/>
  <c r="L8775" i="1"/>
  <c r="M8775" i="1" s="1"/>
  <c r="N8775" i="1" s="1"/>
  <c r="L8774" i="1" l="1"/>
  <c r="M8774" i="1" s="1"/>
  <c r="N8774" i="1" s="1"/>
  <c r="H8774" i="1"/>
  <c r="L8773" i="1" l="1"/>
  <c r="M8773" i="1" s="1"/>
  <c r="N8773" i="1" s="1"/>
  <c r="H8773" i="1"/>
  <c r="L8772" i="1" l="1"/>
  <c r="M8772" i="1" s="1"/>
  <c r="N8772" i="1" s="1"/>
  <c r="H8772" i="1"/>
  <c r="H8771" i="1" l="1"/>
  <c r="L8771" i="1"/>
  <c r="M8771" i="1" s="1"/>
  <c r="N8771" i="1" s="1"/>
  <c r="L8770" i="1" l="1"/>
  <c r="M8770" i="1" s="1"/>
  <c r="N8770" i="1" s="1"/>
  <c r="H8770" i="1"/>
  <c r="H8769" i="1" l="1"/>
  <c r="L8769" i="1"/>
  <c r="M8769" i="1" s="1"/>
  <c r="N8769" i="1" s="1"/>
  <c r="L8768" i="1" l="1"/>
  <c r="M8768" i="1" s="1"/>
  <c r="N8768" i="1" s="1"/>
  <c r="H8768" i="1"/>
  <c r="L8767" i="1" l="1"/>
  <c r="M8767" i="1" s="1"/>
  <c r="N8767" i="1" s="1"/>
  <c r="H8767" i="1"/>
  <c r="H8766" i="1" l="1"/>
  <c r="L8766" i="1"/>
  <c r="M8766" i="1" s="1"/>
  <c r="N8766" i="1" s="1"/>
  <c r="H8765" i="1" l="1"/>
  <c r="L8765" i="1"/>
  <c r="M8765" i="1" s="1"/>
  <c r="N8765" i="1" s="1"/>
  <c r="H8764" i="1" l="1"/>
  <c r="L8764" i="1"/>
  <c r="M8764" i="1" s="1"/>
  <c r="N8764" i="1" s="1"/>
  <c r="H8763" i="1" l="1"/>
  <c r="L8763" i="1"/>
  <c r="M8763" i="1" s="1"/>
  <c r="N8763" i="1" s="1"/>
  <c r="H8762" i="1" l="1"/>
  <c r="L8762" i="1"/>
  <c r="M8762" i="1" s="1"/>
  <c r="N8762" i="1" s="1"/>
  <c r="L8761" i="1" l="1"/>
  <c r="M8761" i="1" s="1"/>
  <c r="N8761" i="1" s="1"/>
  <c r="H8761" i="1"/>
  <c r="L8760" i="1" l="1"/>
  <c r="M8760" i="1" s="1"/>
  <c r="N8760" i="1" s="1"/>
  <c r="H8760" i="1"/>
  <c r="L8759" i="1" l="1"/>
  <c r="M8759" i="1" s="1"/>
  <c r="N8759" i="1" s="1"/>
  <c r="H8759" i="1"/>
  <c r="L8758" i="1" l="1"/>
  <c r="M8758" i="1" s="1"/>
  <c r="N8758" i="1" s="1"/>
  <c r="H8758" i="1"/>
  <c r="H8757" i="1" l="1"/>
  <c r="L8757" i="1"/>
  <c r="M8757" i="1" s="1"/>
  <c r="N8757" i="1" s="1"/>
  <c r="H8756" i="1" l="1"/>
  <c r="L8756" i="1"/>
  <c r="M8756" i="1" s="1"/>
  <c r="N8756" i="1" s="1"/>
  <c r="L8755" i="1" l="1"/>
  <c r="M8755" i="1" s="1"/>
  <c r="N8755" i="1" s="1"/>
  <c r="H8755" i="1"/>
  <c r="H8754" i="1" l="1"/>
  <c r="L8754" i="1"/>
  <c r="M8754" i="1" s="1"/>
  <c r="N8754" i="1" s="1"/>
  <c r="H8753" i="1" l="1"/>
  <c r="L8753" i="1"/>
  <c r="M8753" i="1" s="1"/>
  <c r="N8753" i="1" s="1"/>
  <c r="L8752" i="1" l="1"/>
  <c r="M8752" i="1" s="1"/>
  <c r="N8752" i="1" s="1"/>
  <c r="H8752" i="1"/>
  <c r="L8751" i="1" l="1"/>
  <c r="M8751" i="1" s="1"/>
  <c r="N8751" i="1" s="1"/>
  <c r="H8751" i="1"/>
  <c r="L8750" i="1" l="1"/>
  <c r="M8750" i="1" s="1"/>
  <c r="N8750" i="1" s="1"/>
  <c r="H8750" i="1"/>
  <c r="H8749" i="1" l="1"/>
  <c r="L8749" i="1"/>
  <c r="M8749" i="1" s="1"/>
  <c r="N8749" i="1" s="1"/>
  <c r="L8748" i="1" l="1"/>
  <c r="M8748" i="1" s="1"/>
  <c r="N8748" i="1" s="1"/>
  <c r="H8748" i="1"/>
  <c r="H8747" i="1" l="1"/>
  <c r="L8747" i="1"/>
  <c r="M8747" i="1" s="1"/>
  <c r="N8747" i="1" s="1"/>
  <c r="L8746" i="1" l="1"/>
  <c r="M8746" i="1" s="1"/>
  <c r="N8746" i="1" s="1"/>
  <c r="H8746" i="1"/>
  <c r="H8745" i="1" l="1"/>
  <c r="L8745" i="1"/>
  <c r="M8745" i="1" s="1"/>
  <c r="N8745" i="1" s="1"/>
  <c r="H8744" i="1" l="1"/>
  <c r="L8744" i="1"/>
  <c r="M8744" i="1" s="1"/>
  <c r="N8744" i="1" s="1"/>
  <c r="L8743" i="1" l="1"/>
  <c r="M8743" i="1" s="1"/>
  <c r="N8743" i="1" s="1"/>
  <c r="H8743" i="1"/>
  <c r="H8742" i="1" l="1"/>
  <c r="L8742" i="1"/>
  <c r="M8742" i="1" s="1"/>
  <c r="N8742" i="1" s="1"/>
  <c r="H8741" i="1" l="1"/>
  <c r="L8741" i="1"/>
  <c r="M8741" i="1" s="1"/>
  <c r="N8741" i="1" s="1"/>
  <c r="L8740" i="1" l="1"/>
  <c r="M8740" i="1" s="1"/>
  <c r="N8740" i="1" s="1"/>
  <c r="H8740" i="1"/>
  <c r="L8739" i="1" l="1"/>
  <c r="M8739" i="1" s="1"/>
  <c r="N8739" i="1" s="1"/>
  <c r="H8739" i="1"/>
  <c r="H8738" i="1" l="1"/>
  <c r="L8738" i="1"/>
  <c r="M8738" i="1" s="1"/>
  <c r="N8738" i="1" s="1"/>
  <c r="L8737" i="1" l="1"/>
  <c r="M8737" i="1" s="1"/>
  <c r="N8737" i="1" s="1"/>
  <c r="H8737" i="1"/>
  <c r="H8736" i="1" l="1"/>
  <c r="L8736" i="1"/>
  <c r="M8736" i="1" s="1"/>
  <c r="N8736" i="1" s="1"/>
  <c r="H8735" i="1" l="1"/>
  <c r="L8735" i="1"/>
  <c r="M8735" i="1" s="1"/>
  <c r="N8735" i="1" s="1"/>
  <c r="H8734" i="1" l="1"/>
  <c r="L8734" i="1"/>
  <c r="M8734" i="1" s="1"/>
  <c r="N8734" i="1" s="1"/>
  <c r="L8733" i="1" l="1"/>
  <c r="M8733" i="1" s="1"/>
  <c r="N8733" i="1" s="1"/>
  <c r="H8733" i="1"/>
  <c r="H8732" i="1" l="1"/>
  <c r="L8732" i="1"/>
  <c r="M8732" i="1" s="1"/>
  <c r="N8732" i="1" s="1"/>
  <c r="H8731" i="1" l="1"/>
  <c r="L8731" i="1"/>
  <c r="M8731" i="1" s="1"/>
  <c r="N8731" i="1" s="1"/>
  <c r="H8730" i="1" l="1"/>
  <c r="L8730" i="1"/>
  <c r="M8730" i="1" s="1"/>
  <c r="N8730" i="1" s="1"/>
  <c r="L8729" i="1" l="1"/>
  <c r="M8729" i="1" s="1"/>
  <c r="N8729" i="1" s="1"/>
  <c r="H8729" i="1"/>
  <c r="H8728" i="1" l="1"/>
  <c r="L8728" i="1"/>
  <c r="M8728" i="1" s="1"/>
  <c r="N8728" i="1" s="1"/>
  <c r="H8727" i="1" l="1"/>
  <c r="L8727" i="1"/>
  <c r="M8727" i="1" s="1"/>
  <c r="N8727" i="1" s="1"/>
  <c r="L8726" i="1" l="1"/>
  <c r="M8726" i="1" s="1"/>
  <c r="N8726" i="1" s="1"/>
  <c r="H8726" i="1"/>
  <c r="L8725" i="1" l="1"/>
  <c r="M8725" i="1" s="1"/>
  <c r="N8725" i="1" s="1"/>
  <c r="H8725" i="1"/>
  <c r="L8724" i="1" l="1"/>
  <c r="M8724" i="1" s="1"/>
  <c r="N8724" i="1" s="1"/>
  <c r="H8724" i="1"/>
  <c r="L8723" i="1" l="1"/>
  <c r="M8723" i="1" s="1"/>
  <c r="N8723" i="1" s="1"/>
  <c r="H8723" i="1"/>
  <c r="H8722" i="1" l="1"/>
  <c r="L8722" i="1"/>
  <c r="M8722" i="1" s="1"/>
  <c r="N8722" i="1" s="1"/>
  <c r="H8721" i="1" l="1"/>
  <c r="L8721" i="1"/>
  <c r="M8721" i="1" s="1"/>
  <c r="N8721" i="1" s="1"/>
  <c r="H8720" i="1" l="1"/>
  <c r="L8720" i="1"/>
  <c r="M8720" i="1" s="1"/>
  <c r="N8720" i="1" s="1"/>
  <c r="L8719" i="1" l="1"/>
  <c r="M8719" i="1" s="1"/>
  <c r="N8719" i="1" s="1"/>
  <c r="H8719" i="1"/>
  <c r="H8718" i="1" l="1"/>
  <c r="L8718" i="1"/>
  <c r="M8718" i="1" s="1"/>
  <c r="N8718" i="1" s="1"/>
  <c r="H8717" i="1" l="1"/>
  <c r="L8717" i="1"/>
  <c r="M8717" i="1" s="1"/>
  <c r="N8717" i="1" s="1"/>
  <c r="L8716" i="1" l="1"/>
  <c r="M8716" i="1" s="1"/>
  <c r="N8716" i="1" s="1"/>
  <c r="H8716" i="1"/>
  <c r="H8715" i="1" l="1"/>
  <c r="L8715" i="1"/>
  <c r="M8715" i="1" s="1"/>
  <c r="N8715" i="1" s="1"/>
  <c r="H8714" i="1" l="1"/>
  <c r="L8714" i="1"/>
  <c r="M8714" i="1" s="1"/>
  <c r="N8714" i="1" s="1"/>
  <c r="L8713" i="1" l="1"/>
  <c r="M8713" i="1" s="1"/>
  <c r="N8713" i="1" s="1"/>
  <c r="H8713" i="1"/>
  <c r="H8712" i="1" l="1"/>
  <c r="L8712" i="1"/>
  <c r="M8712" i="1" s="1"/>
  <c r="N8712" i="1" s="1"/>
  <c r="H8711" i="1" l="1"/>
  <c r="L8711" i="1"/>
  <c r="M8711" i="1" s="1"/>
  <c r="N8711" i="1" s="1"/>
  <c r="H8710" i="1" l="1"/>
  <c r="L8710" i="1"/>
  <c r="M8710" i="1" s="1"/>
  <c r="N8710" i="1" s="1"/>
  <c r="L8709" i="1" l="1"/>
  <c r="M8709" i="1" s="1"/>
  <c r="N8709" i="1" s="1"/>
  <c r="H8709" i="1"/>
  <c r="H8708" i="1" l="1"/>
  <c r="L8708" i="1"/>
  <c r="M8708" i="1" s="1"/>
  <c r="N8708" i="1" s="1"/>
  <c r="H8707" i="1" l="1"/>
  <c r="L8707" i="1"/>
  <c r="M8707" i="1" s="1"/>
  <c r="N8707" i="1" s="1"/>
  <c r="L8706" i="1" l="1"/>
  <c r="M8706" i="1" s="1"/>
  <c r="N8706" i="1" s="1"/>
  <c r="H8706" i="1"/>
  <c r="H8705" i="1" l="1"/>
  <c r="L8705" i="1"/>
  <c r="M8705" i="1" s="1"/>
  <c r="N8705" i="1" s="1"/>
  <c r="L8704" i="1" l="1"/>
  <c r="M8704" i="1" s="1"/>
  <c r="N8704" i="1" s="1"/>
  <c r="H8704" i="1"/>
  <c r="H8703" i="1" l="1"/>
  <c r="L8703" i="1"/>
  <c r="M8703" i="1" s="1"/>
  <c r="N8703" i="1" s="1"/>
  <c r="H8702" i="1" l="1"/>
  <c r="L8702" i="1"/>
  <c r="M8702" i="1" s="1"/>
  <c r="N8702" i="1" s="1"/>
  <c r="L8701" i="1" l="1"/>
  <c r="M8701" i="1" s="1"/>
  <c r="N8701" i="1" s="1"/>
  <c r="H8701" i="1"/>
  <c r="L8700" i="1" l="1"/>
  <c r="M8700" i="1" s="1"/>
  <c r="N8700" i="1" s="1"/>
  <c r="H8700" i="1"/>
  <c r="L8699" i="1" l="1"/>
  <c r="M8699" i="1" s="1"/>
  <c r="N8699" i="1" s="1"/>
  <c r="H8699" i="1"/>
  <c r="H8698" i="1" l="1"/>
  <c r="L8698" i="1"/>
  <c r="M8698" i="1" s="1"/>
  <c r="N8698" i="1" s="1"/>
  <c r="H8697" i="1" l="1"/>
  <c r="L8697" i="1"/>
  <c r="M8697" i="1" s="1"/>
  <c r="N8697" i="1" s="1"/>
  <c r="L8696" i="1" l="1"/>
  <c r="M8696" i="1" s="1"/>
  <c r="N8696" i="1" s="1"/>
  <c r="H8696" i="1"/>
  <c r="H8695" i="1" l="1"/>
  <c r="L8695" i="1"/>
  <c r="M8695" i="1" s="1"/>
  <c r="N8695" i="1" s="1"/>
  <c r="L8694" i="1" l="1"/>
  <c r="M8694" i="1" s="1"/>
  <c r="N8694" i="1" s="1"/>
  <c r="H8694" i="1"/>
  <c r="H8693" i="1" l="1"/>
  <c r="L8693" i="1"/>
  <c r="M8693" i="1" s="1"/>
  <c r="N8693" i="1" s="1"/>
  <c r="H8692" i="1" l="1"/>
  <c r="L8692" i="1"/>
  <c r="M8692" i="1" s="1"/>
  <c r="N8692" i="1" s="1"/>
  <c r="L8691" i="1" l="1"/>
  <c r="M8691" i="1" s="1"/>
  <c r="N8691" i="1" s="1"/>
  <c r="H8691" i="1"/>
  <c r="H8690" i="1" l="1"/>
  <c r="L8690" i="1"/>
  <c r="M8690" i="1" s="1"/>
  <c r="N8690" i="1" s="1"/>
  <c r="L8689" i="1" l="1"/>
  <c r="M8689" i="1" s="1"/>
  <c r="N8689" i="1" s="1"/>
  <c r="H8689" i="1"/>
  <c r="H8688" i="1" l="1"/>
  <c r="L8688" i="1"/>
  <c r="M8688" i="1" s="1"/>
  <c r="N8688" i="1" s="1"/>
  <c r="L8687" i="1" l="1"/>
  <c r="M8687" i="1" s="1"/>
  <c r="N8687" i="1" s="1"/>
  <c r="H8687" i="1"/>
  <c r="H8686" i="1" l="1"/>
  <c r="L8686" i="1"/>
  <c r="M8686" i="1" s="1"/>
  <c r="N8686" i="1" s="1"/>
  <c r="H8685" i="1" l="1"/>
  <c r="L8685" i="1"/>
  <c r="M8685" i="1" s="1"/>
  <c r="N8685" i="1" s="1"/>
  <c r="H8684" i="1" l="1"/>
  <c r="L8684" i="1"/>
  <c r="M8684" i="1" s="1"/>
  <c r="N8684" i="1" s="1"/>
  <c r="H8683" i="1" l="1"/>
  <c r="L8683" i="1"/>
  <c r="M8683" i="1" s="1"/>
  <c r="N8683" i="1" s="1"/>
  <c r="L8682" i="1" l="1"/>
  <c r="M8682" i="1" s="1"/>
  <c r="N8682" i="1" s="1"/>
  <c r="H8682" i="1"/>
  <c r="H8681" i="1" l="1"/>
  <c r="L8681" i="1"/>
  <c r="M8681" i="1" s="1"/>
  <c r="N8681" i="1" s="1"/>
  <c r="H8680" i="1" l="1"/>
  <c r="L8680" i="1"/>
  <c r="M8680" i="1" s="1"/>
  <c r="N8680" i="1" s="1"/>
  <c r="H8679" i="1" l="1"/>
  <c r="L8679" i="1"/>
  <c r="M8679" i="1" s="1"/>
  <c r="N8679" i="1" s="1"/>
  <c r="L8678" i="1" l="1"/>
  <c r="M8678" i="1" s="1"/>
  <c r="N8678" i="1" s="1"/>
  <c r="H8678" i="1"/>
  <c r="L8677" i="1" l="1"/>
  <c r="M8677" i="1" s="1"/>
  <c r="N8677" i="1" s="1"/>
  <c r="H8677" i="1"/>
  <c r="L8676" i="1" l="1"/>
  <c r="M8676" i="1" s="1"/>
  <c r="N8676" i="1" s="1"/>
  <c r="H8676" i="1"/>
  <c r="H8675" i="1" l="1"/>
  <c r="L8675" i="1"/>
  <c r="M8675" i="1" s="1"/>
  <c r="N8675" i="1" s="1"/>
  <c r="L8674" i="1" l="1"/>
  <c r="M8674" i="1" s="1"/>
  <c r="N8674" i="1" s="1"/>
  <c r="H8674" i="1"/>
  <c r="L8673" i="1" l="1"/>
  <c r="M8673" i="1" s="1"/>
  <c r="N8673" i="1" s="1"/>
  <c r="H8673" i="1"/>
  <c r="H8672" i="1" l="1"/>
  <c r="L8672" i="1"/>
  <c r="M8672" i="1" s="1"/>
  <c r="N8672" i="1" s="1"/>
  <c r="L8671" i="1" l="1"/>
  <c r="M8671" i="1" s="1"/>
  <c r="N8671" i="1" s="1"/>
  <c r="H8671" i="1"/>
  <c r="L8670" i="1" l="1"/>
  <c r="M8670" i="1" s="1"/>
  <c r="N8670" i="1" s="1"/>
  <c r="H8670" i="1"/>
  <c r="H8669" i="1" l="1"/>
  <c r="L8669" i="1"/>
  <c r="M8669" i="1" s="1"/>
  <c r="N8669" i="1" s="1"/>
  <c r="L8668" i="1" l="1"/>
  <c r="M8668" i="1" s="1"/>
  <c r="N8668" i="1" s="1"/>
  <c r="H8668" i="1"/>
  <c r="H8667" i="1" l="1"/>
  <c r="L8667" i="1"/>
  <c r="M8667" i="1" s="1"/>
  <c r="N8667" i="1" s="1"/>
  <c r="H8666" i="1" l="1"/>
  <c r="L8666" i="1"/>
  <c r="M8666" i="1" s="1"/>
  <c r="N8666" i="1" s="1"/>
  <c r="H8665" i="1" l="1"/>
  <c r="L8665" i="1"/>
  <c r="M8665" i="1" s="1"/>
  <c r="N8665" i="1" s="1"/>
  <c r="H8664" i="1" l="1"/>
  <c r="L8664" i="1"/>
  <c r="M8664" i="1" s="1"/>
  <c r="N8664" i="1" s="1"/>
  <c r="L8663" i="1" l="1"/>
  <c r="M8663" i="1" s="1"/>
  <c r="N8663" i="1" s="1"/>
  <c r="H8663" i="1"/>
  <c r="H8662" i="1" l="1"/>
  <c r="L8662" i="1"/>
  <c r="M8662" i="1" s="1"/>
  <c r="N8662" i="1" s="1"/>
  <c r="L8661" i="1" l="1"/>
  <c r="M8661" i="1" s="1"/>
  <c r="N8661" i="1" s="1"/>
  <c r="H8661" i="1"/>
  <c r="L8660" i="1" l="1"/>
  <c r="M8660" i="1" s="1"/>
  <c r="N8660" i="1" s="1"/>
  <c r="H8660" i="1"/>
  <c r="L8659" i="1" l="1"/>
  <c r="M8659" i="1" s="1"/>
  <c r="N8659" i="1" s="1"/>
  <c r="H8659" i="1"/>
  <c r="H8658" i="1" l="1"/>
  <c r="L8658" i="1"/>
  <c r="M8658" i="1" s="1"/>
  <c r="N8658" i="1" s="1"/>
  <c r="L8657" i="1" l="1"/>
  <c r="M8657" i="1" s="1"/>
  <c r="N8657" i="1" s="1"/>
  <c r="H8657" i="1"/>
  <c r="H8656" i="1" l="1"/>
  <c r="L8656" i="1"/>
  <c r="M8656" i="1" s="1"/>
  <c r="N8656" i="1" s="1"/>
  <c r="H8655" i="1" l="1"/>
  <c r="L8655" i="1"/>
  <c r="M8655" i="1" s="1"/>
  <c r="N8655" i="1" s="1"/>
  <c r="H8654" i="1" l="1"/>
  <c r="L8654" i="1"/>
  <c r="M8654" i="1" s="1"/>
  <c r="N8654" i="1" s="1"/>
  <c r="L8653" i="1" l="1"/>
  <c r="M8653" i="1" s="1"/>
  <c r="N8653" i="1" s="1"/>
  <c r="H8653" i="1"/>
  <c r="L8652" i="1" l="1"/>
  <c r="M8652" i="1" s="1"/>
  <c r="N8652" i="1" s="1"/>
  <c r="H8652" i="1"/>
  <c r="L8651" i="1" l="1"/>
  <c r="M8651" i="1" s="1"/>
  <c r="N8651" i="1" s="1"/>
  <c r="H8651" i="1"/>
  <c r="L8650" i="1" l="1"/>
  <c r="M8650" i="1" s="1"/>
  <c r="N8650" i="1" s="1"/>
  <c r="H8650" i="1"/>
  <c r="L8649" i="1" l="1"/>
  <c r="M8649" i="1" s="1"/>
  <c r="N8649" i="1" s="1"/>
  <c r="H8649" i="1"/>
  <c r="L8648" i="1" l="1"/>
  <c r="M8648" i="1" s="1"/>
  <c r="N8648" i="1" s="1"/>
  <c r="H8648" i="1"/>
  <c r="H8647" i="1" l="1"/>
  <c r="L8647" i="1"/>
  <c r="M8647" i="1" s="1"/>
  <c r="N8647" i="1" s="1"/>
  <c r="L8646" i="1" l="1"/>
  <c r="M8646" i="1" s="1"/>
  <c r="N8646" i="1" s="1"/>
  <c r="H8646" i="1"/>
  <c r="L8645" i="1" l="1"/>
  <c r="M8645" i="1" s="1"/>
  <c r="N8645" i="1" s="1"/>
  <c r="H8645" i="1"/>
  <c r="L8644" i="1" l="1"/>
  <c r="M8644" i="1" s="1"/>
  <c r="N8644" i="1" s="1"/>
  <c r="H8644" i="1"/>
  <c r="L8643" i="1" l="1"/>
  <c r="M8643" i="1" s="1"/>
  <c r="N8643" i="1" s="1"/>
  <c r="H8643" i="1"/>
  <c r="L8642" i="1" l="1"/>
  <c r="M8642" i="1" s="1"/>
  <c r="N8642" i="1" s="1"/>
  <c r="H8642" i="1"/>
  <c r="L8641" i="1" l="1"/>
  <c r="M8641" i="1" s="1"/>
  <c r="N8641" i="1" s="1"/>
  <c r="H8641" i="1"/>
  <c r="L8640" i="1" l="1"/>
  <c r="M8640" i="1" s="1"/>
  <c r="N8640" i="1" s="1"/>
  <c r="H8640" i="1"/>
  <c r="H8639" i="1" l="1"/>
  <c r="L8639" i="1"/>
  <c r="M8639" i="1" s="1"/>
  <c r="N8639" i="1" s="1"/>
  <c r="H8638" i="1" l="1"/>
  <c r="L8638" i="1"/>
  <c r="M8638" i="1" s="1"/>
  <c r="N8638" i="1" s="1"/>
  <c r="L8637" i="1" l="1"/>
  <c r="M8637" i="1" s="1"/>
  <c r="N8637" i="1" s="1"/>
  <c r="H8637" i="1"/>
  <c r="L8636" i="1" l="1"/>
  <c r="M8636" i="1" s="1"/>
  <c r="N8636" i="1" s="1"/>
  <c r="H8636" i="1"/>
  <c r="L8635" i="1" l="1"/>
  <c r="M8635" i="1" s="1"/>
  <c r="N8635" i="1" s="1"/>
  <c r="H8635" i="1"/>
  <c r="H8634" i="1" l="1"/>
  <c r="L8634" i="1"/>
  <c r="M8634" i="1" s="1"/>
  <c r="N8634" i="1" s="1"/>
  <c r="L8633" i="1" l="1"/>
  <c r="M8633" i="1" s="1"/>
  <c r="N8633" i="1" s="1"/>
  <c r="H8633" i="1"/>
  <c r="H8632" i="1" l="1"/>
  <c r="L8632" i="1"/>
  <c r="M8632" i="1" s="1"/>
  <c r="N8632" i="1" s="1"/>
  <c r="L8631" i="1" l="1"/>
  <c r="M8631" i="1" s="1"/>
  <c r="N8631" i="1" s="1"/>
  <c r="H8631" i="1"/>
  <c r="L8630" i="1" l="1"/>
  <c r="M8630" i="1" s="1"/>
  <c r="N8630" i="1" s="1"/>
  <c r="H8630" i="1"/>
  <c r="L8629" i="1" l="1"/>
  <c r="M8629" i="1" s="1"/>
  <c r="N8629" i="1" s="1"/>
  <c r="H8629" i="1"/>
  <c r="L8628" i="1" l="1"/>
  <c r="M8628" i="1" s="1"/>
  <c r="N8628" i="1" s="1"/>
  <c r="H8628" i="1"/>
  <c r="H8627" i="1" l="1"/>
  <c r="L8627" i="1"/>
  <c r="M8627" i="1" s="1"/>
  <c r="N8627" i="1" s="1"/>
  <c r="L8626" i="1" l="1"/>
  <c r="M8626" i="1" s="1"/>
  <c r="N8626" i="1" s="1"/>
  <c r="H8626" i="1"/>
  <c r="L8625" i="1" l="1"/>
  <c r="M8625" i="1" s="1"/>
  <c r="N8625" i="1" s="1"/>
  <c r="H8625" i="1"/>
  <c r="H8624" i="1" l="1"/>
  <c r="L8624" i="1"/>
  <c r="M8624" i="1" s="1"/>
  <c r="N8624" i="1" s="1"/>
  <c r="L8623" i="1" l="1"/>
  <c r="M8623" i="1" s="1"/>
  <c r="N8623" i="1" s="1"/>
  <c r="H8623" i="1"/>
  <c r="L8622" i="1" l="1"/>
  <c r="M8622" i="1" s="1"/>
  <c r="N8622" i="1" s="1"/>
  <c r="H8622" i="1"/>
  <c r="L8621" i="1" l="1"/>
  <c r="M8621" i="1" s="1"/>
  <c r="N8621" i="1" s="1"/>
  <c r="H8621" i="1"/>
  <c r="H8620" i="1" l="1"/>
  <c r="L8620" i="1"/>
  <c r="M8620" i="1" s="1"/>
  <c r="N8620" i="1" s="1"/>
  <c r="L8619" i="1" l="1"/>
  <c r="M8619" i="1" s="1"/>
  <c r="N8619" i="1" s="1"/>
  <c r="H8619" i="1"/>
  <c r="L8618" i="1" l="1"/>
  <c r="M8618" i="1" s="1"/>
  <c r="N8618" i="1" s="1"/>
  <c r="H8618" i="1"/>
  <c r="L8617" i="1" l="1"/>
  <c r="M8617" i="1" s="1"/>
  <c r="N8617" i="1" s="1"/>
  <c r="H8617" i="1"/>
  <c r="L8616" i="1" l="1"/>
  <c r="M8616" i="1" s="1"/>
  <c r="N8616" i="1" s="1"/>
  <c r="H8616" i="1"/>
  <c r="H8615" i="1" l="1"/>
  <c r="L8615" i="1"/>
  <c r="M8615" i="1" s="1"/>
  <c r="N8615" i="1" s="1"/>
  <c r="H8614" i="1" l="1"/>
  <c r="L8614" i="1"/>
  <c r="M8614" i="1" s="1"/>
  <c r="N8614" i="1" s="1"/>
  <c r="L8613" i="1" l="1"/>
  <c r="M8613" i="1" s="1"/>
  <c r="N8613" i="1" s="1"/>
  <c r="H8613" i="1"/>
  <c r="L8612" i="1" l="1"/>
  <c r="M8612" i="1" s="1"/>
  <c r="N8612" i="1" s="1"/>
  <c r="H8612" i="1"/>
  <c r="H8611" i="1" l="1"/>
  <c r="L8611" i="1"/>
  <c r="M8611" i="1" s="1"/>
  <c r="N8611" i="1" s="1"/>
  <c r="L8610" i="1" l="1"/>
  <c r="M8610" i="1" s="1"/>
  <c r="N8610" i="1" s="1"/>
  <c r="H8610" i="1"/>
  <c r="L8609" i="1" l="1"/>
  <c r="M8609" i="1" s="1"/>
  <c r="N8609" i="1" s="1"/>
  <c r="H8609" i="1"/>
  <c r="H8608" i="1" l="1"/>
  <c r="L8608" i="1"/>
  <c r="M8608" i="1" s="1"/>
  <c r="N8608" i="1" s="1"/>
  <c r="L8607" i="1" l="1"/>
  <c r="M8607" i="1" s="1"/>
  <c r="N8607" i="1" s="1"/>
  <c r="H8607" i="1"/>
  <c r="H8606" i="1" l="1"/>
  <c r="L8606" i="1"/>
  <c r="M8606" i="1" s="1"/>
  <c r="N8606" i="1" s="1"/>
  <c r="L8605" i="1" l="1"/>
  <c r="M8605" i="1" s="1"/>
  <c r="N8605" i="1" s="1"/>
  <c r="H8605" i="1"/>
  <c r="H8604" i="1" l="1"/>
  <c r="L8604" i="1"/>
  <c r="M8604" i="1" s="1"/>
  <c r="N8604" i="1" s="1"/>
  <c r="H8603" i="1" l="1"/>
  <c r="L8603" i="1"/>
  <c r="M8603" i="1" s="1"/>
  <c r="N8603" i="1" s="1"/>
  <c r="L8602" i="1" l="1"/>
  <c r="M8602" i="1" s="1"/>
  <c r="N8602" i="1" s="1"/>
  <c r="H8602" i="1"/>
  <c r="L8601" i="1" l="1"/>
  <c r="M8601" i="1" s="1"/>
  <c r="N8601" i="1" s="1"/>
  <c r="H8601" i="1"/>
  <c r="H8600" i="1" l="1"/>
  <c r="L8600" i="1"/>
  <c r="M8600" i="1" s="1"/>
  <c r="N8600" i="1" s="1"/>
  <c r="L8599" i="1" l="1"/>
  <c r="M8599" i="1" s="1"/>
  <c r="N8599" i="1" s="1"/>
  <c r="H8599" i="1"/>
  <c r="H8598" i="1" l="1"/>
  <c r="L8598" i="1"/>
  <c r="M8598" i="1" s="1"/>
  <c r="N8598" i="1" s="1"/>
  <c r="H8597" i="1" l="1"/>
  <c r="L8597" i="1"/>
  <c r="M8597" i="1" s="1"/>
  <c r="N8597" i="1" s="1"/>
  <c r="H8596" i="1" l="1"/>
  <c r="L8596" i="1"/>
  <c r="M8596" i="1" s="1"/>
  <c r="N8596" i="1" s="1"/>
  <c r="L8595" i="1" l="1"/>
  <c r="M8595" i="1" s="1"/>
  <c r="N8595" i="1" s="1"/>
  <c r="H8595" i="1"/>
  <c r="L8594" i="1" l="1"/>
  <c r="M8594" i="1" s="1"/>
  <c r="N8594" i="1" s="1"/>
  <c r="H8594" i="1"/>
  <c r="H8593" i="1" l="1"/>
  <c r="L8593" i="1"/>
  <c r="M8593" i="1" s="1"/>
  <c r="N8593" i="1" s="1"/>
  <c r="H8592" i="1" l="1"/>
  <c r="L8592" i="1"/>
  <c r="M8592" i="1" s="1"/>
  <c r="N8592" i="1" s="1"/>
  <c r="H8591" i="1" l="1"/>
  <c r="L8591" i="1"/>
  <c r="M8591" i="1" s="1"/>
  <c r="N8591" i="1" s="1"/>
  <c r="L8590" i="1" l="1"/>
  <c r="M8590" i="1" s="1"/>
  <c r="N8590" i="1" s="1"/>
  <c r="H8590" i="1"/>
  <c r="H8589" i="1" l="1"/>
  <c r="L8589" i="1"/>
  <c r="M8589" i="1" s="1"/>
  <c r="N8589" i="1" s="1"/>
  <c r="L8588" i="1" l="1"/>
  <c r="M8588" i="1" s="1"/>
  <c r="N8588" i="1" s="1"/>
  <c r="H8588" i="1"/>
  <c r="H8587" i="1" l="1"/>
  <c r="L8587" i="1"/>
  <c r="M8587" i="1" s="1"/>
  <c r="N8587" i="1" s="1"/>
  <c r="L8586" i="1" l="1"/>
  <c r="M8586" i="1" s="1"/>
  <c r="N8586" i="1" s="1"/>
  <c r="H8586" i="1"/>
  <c r="H8585" i="1" l="1"/>
  <c r="L8585" i="1"/>
  <c r="M8585" i="1" s="1"/>
  <c r="N8585" i="1" s="1"/>
  <c r="H8584" i="1" l="1"/>
  <c r="L8584" i="1"/>
  <c r="M8584" i="1" s="1"/>
  <c r="N8584" i="1" s="1"/>
  <c r="H8583" i="1" l="1"/>
  <c r="L8583" i="1"/>
  <c r="M8583" i="1" s="1"/>
  <c r="N8583" i="1" s="1"/>
  <c r="L8582" i="1" l="1"/>
  <c r="M8582" i="1" s="1"/>
  <c r="N8582" i="1" s="1"/>
  <c r="H8582" i="1"/>
  <c r="L8581" i="1" l="1"/>
  <c r="M8581" i="1" s="1"/>
  <c r="N8581" i="1" s="1"/>
  <c r="H8581" i="1"/>
  <c r="H8580" i="1" l="1"/>
  <c r="L8580" i="1"/>
  <c r="M8580" i="1" s="1"/>
  <c r="N8580" i="1" s="1"/>
  <c r="L8579" i="1" l="1"/>
  <c r="M8579" i="1" s="1"/>
  <c r="N8579" i="1" s="1"/>
  <c r="H8579" i="1"/>
  <c r="H8578" i="1" l="1"/>
  <c r="L8578" i="1"/>
  <c r="M8578" i="1" s="1"/>
  <c r="N8578" i="1" s="1"/>
  <c r="H8577" i="1" l="1"/>
  <c r="L8577" i="1"/>
  <c r="M8577" i="1" s="1"/>
  <c r="N8577" i="1" s="1"/>
  <c r="L8576" i="1" l="1"/>
  <c r="M8576" i="1" s="1"/>
  <c r="N8576" i="1" s="1"/>
  <c r="H8576" i="1"/>
  <c r="L8575" i="1" l="1"/>
  <c r="M8575" i="1" s="1"/>
  <c r="N8575" i="1" s="1"/>
  <c r="H8575" i="1"/>
  <c r="H8574" i="1" l="1"/>
  <c r="L8574" i="1"/>
  <c r="M8574" i="1" s="1"/>
  <c r="N8574" i="1" s="1"/>
  <c r="L8573" i="1" l="1"/>
  <c r="M8573" i="1" s="1"/>
  <c r="N8573" i="1" s="1"/>
  <c r="H8573" i="1"/>
  <c r="L8572" i="1" l="1"/>
  <c r="M8572" i="1" s="1"/>
  <c r="N8572" i="1" s="1"/>
  <c r="H8572" i="1"/>
  <c r="H8571" i="1" l="1"/>
  <c r="L8571" i="1"/>
  <c r="M8571" i="1" s="1"/>
  <c r="N8571" i="1" s="1"/>
  <c r="H8570" i="1" l="1"/>
  <c r="L8570" i="1"/>
  <c r="M8570" i="1" s="1"/>
  <c r="N8570" i="1" s="1"/>
  <c r="H8569" i="1" l="1"/>
  <c r="L8569" i="1"/>
  <c r="M8569" i="1" s="1"/>
  <c r="N8569" i="1" s="1"/>
  <c r="H8568" i="1" l="1"/>
  <c r="L8568" i="1"/>
  <c r="M8568" i="1" s="1"/>
  <c r="N8568" i="1" s="1"/>
  <c r="L8567" i="1" l="1"/>
  <c r="M8567" i="1" s="1"/>
  <c r="N8567" i="1" s="1"/>
  <c r="H8567" i="1"/>
  <c r="L8566" i="1" l="1"/>
  <c r="M8566" i="1" s="1"/>
  <c r="N8566" i="1" s="1"/>
  <c r="H8566" i="1"/>
  <c r="L8565" i="1" l="1"/>
  <c r="M8565" i="1" s="1"/>
  <c r="N8565" i="1" s="1"/>
  <c r="H8565" i="1"/>
  <c r="L8564" i="1" l="1"/>
  <c r="M8564" i="1" s="1"/>
  <c r="N8564" i="1" s="1"/>
  <c r="H8564" i="1"/>
  <c r="L8563" i="1" l="1"/>
  <c r="M8563" i="1" s="1"/>
  <c r="N8563" i="1" s="1"/>
  <c r="H8563" i="1"/>
  <c r="H8562" i="1" l="1"/>
  <c r="L8562" i="1"/>
  <c r="M8562" i="1" s="1"/>
  <c r="N8562" i="1" s="1"/>
  <c r="L8561" i="1" l="1"/>
  <c r="M8561" i="1" s="1"/>
  <c r="N8561" i="1" s="1"/>
  <c r="H8561" i="1"/>
  <c r="L8560" i="1" l="1"/>
  <c r="M8560" i="1" s="1"/>
  <c r="N8560" i="1" s="1"/>
  <c r="H8560" i="1"/>
  <c r="H8559" i="1" l="1"/>
  <c r="L8559" i="1"/>
  <c r="M8559" i="1" s="1"/>
  <c r="N8559" i="1" s="1"/>
  <c r="H8558" i="1" l="1"/>
  <c r="L8558" i="1"/>
  <c r="M8558" i="1" s="1"/>
  <c r="N8558" i="1" s="1"/>
  <c r="H8557" i="1" l="1"/>
  <c r="L8557" i="1"/>
  <c r="M8557" i="1" s="1"/>
  <c r="N8557" i="1" s="1"/>
  <c r="H8556" i="1" l="1"/>
  <c r="L8556" i="1"/>
  <c r="M8556" i="1" s="1"/>
  <c r="N8556" i="1" s="1"/>
  <c r="L8555" i="1" l="1"/>
  <c r="M8555" i="1" s="1"/>
  <c r="N8555" i="1" s="1"/>
  <c r="H8555" i="1"/>
  <c r="L8554" i="1" l="1"/>
  <c r="M8554" i="1" s="1"/>
  <c r="N8554" i="1" s="1"/>
  <c r="H8554" i="1"/>
  <c r="L8553" i="1" l="1"/>
  <c r="M8553" i="1" s="1"/>
  <c r="N8553" i="1" s="1"/>
  <c r="H8553" i="1"/>
  <c r="H8552" i="1" l="1"/>
  <c r="L8552" i="1"/>
  <c r="M8552" i="1" s="1"/>
  <c r="N8552" i="1" s="1"/>
  <c r="L8551" i="1" l="1"/>
  <c r="M8551" i="1" s="1"/>
  <c r="N8551" i="1" s="1"/>
  <c r="H8551" i="1"/>
  <c r="L8550" i="1" l="1"/>
  <c r="M8550" i="1" s="1"/>
  <c r="N8550" i="1" s="1"/>
  <c r="H8550" i="1"/>
  <c r="H8549" i="1" l="1"/>
  <c r="L8549" i="1"/>
  <c r="M8549" i="1" s="1"/>
  <c r="N8549" i="1" s="1"/>
  <c r="H8548" i="1" l="1"/>
  <c r="L8548" i="1"/>
  <c r="M8548" i="1" s="1"/>
  <c r="N8548" i="1" s="1"/>
  <c r="L8547" i="1" l="1"/>
  <c r="M8547" i="1" s="1"/>
  <c r="N8547" i="1" s="1"/>
  <c r="H8547" i="1"/>
  <c r="H8546" i="1" l="1"/>
  <c r="L8546" i="1"/>
  <c r="M8546" i="1" s="1"/>
  <c r="N8546" i="1" s="1"/>
  <c r="L8545" i="1" l="1"/>
  <c r="M8545" i="1" s="1"/>
  <c r="N8545" i="1" s="1"/>
  <c r="H8545" i="1"/>
  <c r="L8544" i="1" l="1"/>
  <c r="M8544" i="1" s="1"/>
  <c r="N8544" i="1" s="1"/>
  <c r="H8544" i="1"/>
  <c r="H8543" i="1" l="1"/>
  <c r="L8543" i="1"/>
  <c r="M8543" i="1" s="1"/>
  <c r="N8543" i="1" s="1"/>
  <c r="H8542" i="1" l="1"/>
  <c r="L8542" i="1"/>
  <c r="M8542" i="1" s="1"/>
  <c r="N8542" i="1" s="1"/>
  <c r="H8541" i="1" l="1"/>
  <c r="L8541" i="1"/>
  <c r="M8541" i="1" s="1"/>
  <c r="N8541" i="1" s="1"/>
  <c r="H8540" i="1" l="1"/>
  <c r="L8540" i="1"/>
  <c r="M8540" i="1" s="1"/>
  <c r="N8540" i="1" s="1"/>
  <c r="H8539" i="1" l="1"/>
  <c r="L8539" i="1"/>
  <c r="M8539" i="1" s="1"/>
  <c r="N8539" i="1" s="1"/>
  <c r="L8538" i="1" l="1"/>
  <c r="M8538" i="1" s="1"/>
  <c r="N8538" i="1" s="1"/>
  <c r="H8538" i="1"/>
  <c r="L8537" i="1" l="1"/>
  <c r="M8537" i="1" s="1"/>
  <c r="N8537" i="1" s="1"/>
  <c r="H8537" i="1"/>
  <c r="L8536" i="1" l="1"/>
  <c r="M8536" i="1" s="1"/>
  <c r="N8536" i="1" s="1"/>
  <c r="H8536" i="1"/>
  <c r="H8535" i="1" l="1"/>
  <c r="L8535" i="1"/>
  <c r="M8535" i="1" s="1"/>
  <c r="N8535" i="1" s="1"/>
  <c r="L8534" i="1" l="1"/>
  <c r="M8534" i="1" s="1"/>
  <c r="N8534" i="1" s="1"/>
  <c r="H8534" i="1"/>
  <c r="L8533" i="1" l="1"/>
  <c r="M8533" i="1" s="1"/>
  <c r="N8533" i="1" s="1"/>
  <c r="H8533" i="1"/>
  <c r="H8532" i="1" l="1"/>
  <c r="L8532" i="1"/>
  <c r="M8532" i="1" s="1"/>
  <c r="N8532" i="1" s="1"/>
  <c r="H8531" i="1" l="1"/>
  <c r="L8531" i="1"/>
  <c r="M8531" i="1" s="1"/>
  <c r="N8531" i="1" s="1"/>
  <c r="H8530" i="1" l="1"/>
  <c r="L8530" i="1"/>
  <c r="M8530" i="1" s="1"/>
  <c r="N8530" i="1" s="1"/>
  <c r="H8529" i="1" l="1"/>
  <c r="L8529" i="1"/>
  <c r="M8529" i="1" s="1"/>
  <c r="N8529" i="1" s="1"/>
  <c r="H8528" i="1" l="1"/>
  <c r="L8528" i="1"/>
  <c r="M8528" i="1" s="1"/>
  <c r="N8528" i="1" s="1"/>
  <c r="L8527" i="1" l="1"/>
  <c r="M8527" i="1" s="1"/>
  <c r="N8527" i="1" s="1"/>
  <c r="H8527" i="1"/>
  <c r="H8526" i="1" l="1"/>
  <c r="L8526" i="1"/>
  <c r="M8526" i="1" s="1"/>
  <c r="N8526" i="1" s="1"/>
  <c r="L8525" i="1" l="1"/>
  <c r="M8525" i="1" s="1"/>
  <c r="N8525" i="1" s="1"/>
  <c r="H8525" i="1"/>
  <c r="L8524" i="1" l="1"/>
  <c r="M8524" i="1" s="1"/>
  <c r="N8524" i="1" s="1"/>
  <c r="H8524" i="1"/>
  <c r="L8523" i="1" l="1"/>
  <c r="M8523" i="1" s="1"/>
  <c r="N8523" i="1" s="1"/>
  <c r="H8523" i="1"/>
  <c r="L8522" i="1" l="1"/>
  <c r="M8522" i="1" s="1"/>
  <c r="N8522" i="1" s="1"/>
  <c r="H8522" i="1"/>
  <c r="L8521" i="1" l="1"/>
  <c r="M8521" i="1" s="1"/>
  <c r="N8521" i="1" s="1"/>
  <c r="H8521" i="1"/>
  <c r="H8520" i="1" l="1"/>
  <c r="L8520" i="1"/>
  <c r="M8520" i="1" s="1"/>
  <c r="N8520" i="1" s="1"/>
  <c r="L8519" i="1" l="1"/>
  <c r="M8519" i="1" s="1"/>
  <c r="N8519" i="1" s="1"/>
  <c r="H8519" i="1"/>
  <c r="H8518" i="1" l="1"/>
  <c r="L8518" i="1"/>
  <c r="M8518" i="1" s="1"/>
  <c r="N8518" i="1" s="1"/>
  <c r="L8517" i="1" l="1"/>
  <c r="M8517" i="1" s="1"/>
  <c r="N8517" i="1" s="1"/>
  <c r="H8517" i="1"/>
  <c r="H8516" i="1" l="1"/>
  <c r="L8516" i="1"/>
  <c r="M8516" i="1" s="1"/>
  <c r="N8516" i="1" s="1"/>
  <c r="H8515" i="1" l="1"/>
  <c r="L8515" i="1"/>
  <c r="M8515" i="1" s="1"/>
  <c r="N8515" i="1" s="1"/>
  <c r="H8514" i="1" l="1"/>
  <c r="L8514" i="1"/>
  <c r="M8514" i="1" s="1"/>
  <c r="N8514" i="1" s="1"/>
  <c r="L8513" i="1" l="1"/>
  <c r="M8513" i="1" s="1"/>
  <c r="N8513" i="1" s="1"/>
  <c r="H8513" i="1"/>
  <c r="L8512" i="1" l="1"/>
  <c r="M8512" i="1" s="1"/>
  <c r="N8512" i="1" s="1"/>
  <c r="H8512" i="1"/>
  <c r="L8511" i="1" l="1"/>
  <c r="M8511" i="1" s="1"/>
  <c r="N8511" i="1" s="1"/>
  <c r="H8511" i="1"/>
  <c r="L8510" i="1" l="1"/>
  <c r="M8510" i="1" s="1"/>
  <c r="N8510" i="1" s="1"/>
  <c r="H8510" i="1"/>
  <c r="H8509" i="1" l="1"/>
  <c r="L8509" i="1"/>
  <c r="M8509" i="1" s="1"/>
  <c r="N8509" i="1" s="1"/>
  <c r="L8508" i="1" l="1"/>
  <c r="M8508" i="1" s="1"/>
  <c r="N8508" i="1" s="1"/>
  <c r="H8508" i="1"/>
  <c r="L8507" i="1" l="1"/>
  <c r="M8507" i="1" s="1"/>
  <c r="N8507" i="1" s="1"/>
  <c r="H8507" i="1"/>
  <c r="H8506" i="1" l="1"/>
  <c r="L8506" i="1"/>
  <c r="M8506" i="1" s="1"/>
  <c r="N8506" i="1" s="1"/>
  <c r="H8505" i="1" l="1"/>
  <c r="L8505" i="1"/>
  <c r="M8505" i="1" s="1"/>
  <c r="N8505" i="1" s="1"/>
  <c r="L8504" i="1" l="1"/>
  <c r="M8504" i="1" s="1"/>
  <c r="N8504" i="1" s="1"/>
  <c r="H8504" i="1"/>
  <c r="H8503" i="1" l="1"/>
  <c r="L8503" i="1"/>
  <c r="M8503" i="1" s="1"/>
  <c r="N8503" i="1" s="1"/>
  <c r="L8502" i="1" l="1"/>
  <c r="M8502" i="1" s="1"/>
  <c r="N8502" i="1" s="1"/>
  <c r="H8502" i="1"/>
  <c r="H8501" i="1" l="1"/>
  <c r="L8501" i="1"/>
  <c r="M8501" i="1" s="1"/>
  <c r="N8501" i="1" s="1"/>
  <c r="L8500" i="1" l="1"/>
  <c r="M8500" i="1" s="1"/>
  <c r="N8500" i="1" s="1"/>
  <c r="H8500" i="1"/>
  <c r="L8499" i="1" l="1"/>
  <c r="M8499" i="1" s="1"/>
  <c r="N8499" i="1" s="1"/>
  <c r="H8499" i="1"/>
  <c r="H8498" i="1" l="1"/>
  <c r="L8498" i="1"/>
  <c r="M8498" i="1" s="1"/>
  <c r="N8498" i="1" s="1"/>
  <c r="L8497" i="1" l="1"/>
  <c r="M8497" i="1" s="1"/>
  <c r="N8497" i="1" s="1"/>
  <c r="H8497" i="1"/>
  <c r="L8496" i="1" l="1"/>
  <c r="M8496" i="1" s="1"/>
  <c r="N8496" i="1" s="1"/>
  <c r="H8496" i="1"/>
  <c r="L8495" i="1" l="1"/>
  <c r="M8495" i="1" s="1"/>
  <c r="N8495" i="1" s="1"/>
  <c r="H8495" i="1"/>
  <c r="L8494" i="1" l="1"/>
  <c r="M8494" i="1" s="1"/>
  <c r="N8494" i="1" s="1"/>
  <c r="H8494" i="1"/>
  <c r="H8493" i="1" l="1"/>
  <c r="L8493" i="1"/>
  <c r="M8493" i="1" s="1"/>
  <c r="N8493" i="1" s="1"/>
  <c r="H8492" i="1" l="1"/>
  <c r="L8492" i="1"/>
  <c r="M8492" i="1" s="1"/>
  <c r="N8492" i="1" s="1"/>
  <c r="H8491" i="1" l="1"/>
  <c r="L8491" i="1"/>
  <c r="M8491" i="1" s="1"/>
  <c r="N8491" i="1" s="1"/>
  <c r="H8490" i="1" l="1"/>
  <c r="L8490" i="1"/>
  <c r="M8490" i="1" s="1"/>
  <c r="N8490" i="1" s="1"/>
  <c r="H8489" i="1" l="1"/>
  <c r="L8489" i="1"/>
  <c r="M8489" i="1" s="1"/>
  <c r="N8489" i="1" s="1"/>
  <c r="H8488" i="1" l="1"/>
  <c r="L8488" i="1"/>
  <c r="M8488" i="1" s="1"/>
  <c r="N8488" i="1" s="1"/>
  <c r="L8487" i="1" l="1"/>
  <c r="M8487" i="1" s="1"/>
  <c r="N8487" i="1" s="1"/>
  <c r="H8487" i="1"/>
  <c r="H8486" i="1" l="1"/>
  <c r="L8486" i="1"/>
  <c r="M8486" i="1" s="1"/>
  <c r="N8486" i="1" s="1"/>
  <c r="H8485" i="1" l="1"/>
  <c r="L8485" i="1"/>
  <c r="M8485" i="1" s="1"/>
  <c r="N8485" i="1" s="1"/>
  <c r="H8484" i="1" l="1"/>
  <c r="L8484" i="1"/>
  <c r="M8484" i="1" s="1"/>
  <c r="N8484" i="1" s="1"/>
  <c r="H8483" i="1" l="1"/>
  <c r="L8483" i="1"/>
  <c r="M8483" i="1" s="1"/>
  <c r="N8483" i="1" s="1"/>
  <c r="L8482" i="1" l="1"/>
  <c r="M8482" i="1" s="1"/>
  <c r="N8482" i="1" s="1"/>
  <c r="H8482" i="1"/>
  <c r="L8481" i="1" l="1"/>
  <c r="M8481" i="1" s="1"/>
  <c r="N8481" i="1" s="1"/>
  <c r="H8481" i="1"/>
  <c r="L8480" i="1" l="1"/>
  <c r="M8480" i="1" s="1"/>
  <c r="N8480" i="1" s="1"/>
  <c r="H8480" i="1"/>
  <c r="L8479" i="1" l="1"/>
  <c r="M8479" i="1" s="1"/>
  <c r="N8479" i="1" s="1"/>
  <c r="H8479" i="1"/>
  <c r="L8478" i="1" l="1"/>
  <c r="M8478" i="1" s="1"/>
  <c r="N8478" i="1" s="1"/>
  <c r="H8478" i="1"/>
  <c r="H8477" i="1" l="1"/>
  <c r="L8477" i="1"/>
  <c r="M8477" i="1" s="1"/>
  <c r="N8477" i="1" s="1"/>
  <c r="L8476" i="1" l="1"/>
  <c r="M8476" i="1" s="1"/>
  <c r="N8476" i="1" s="1"/>
  <c r="H8476" i="1"/>
  <c r="L8475" i="1" l="1"/>
  <c r="M8475" i="1" s="1"/>
  <c r="N8475" i="1" s="1"/>
  <c r="H8475" i="1"/>
  <c r="H8474" i="1" l="1"/>
  <c r="L8474" i="1"/>
  <c r="M8474" i="1" s="1"/>
  <c r="N8474" i="1" s="1"/>
  <c r="H8473" i="1" l="1"/>
  <c r="L8473" i="1"/>
  <c r="M8473" i="1" s="1"/>
  <c r="N8473" i="1" s="1"/>
  <c r="L8472" i="1" l="1"/>
  <c r="M8472" i="1" s="1"/>
  <c r="N8472" i="1" s="1"/>
  <c r="H8472" i="1"/>
  <c r="H8471" i="1" l="1"/>
  <c r="L8471" i="1"/>
  <c r="M8471" i="1" s="1"/>
  <c r="N8471" i="1" s="1"/>
  <c r="H8470" i="1" l="1"/>
  <c r="L8470" i="1"/>
  <c r="M8470" i="1" s="1"/>
  <c r="N8470" i="1" s="1"/>
  <c r="H8469" i="1" l="1"/>
  <c r="L8469" i="1"/>
  <c r="M8469" i="1" s="1"/>
  <c r="N8469" i="1" s="1"/>
  <c r="H8468" i="1" l="1"/>
  <c r="L8468" i="1"/>
  <c r="M8468" i="1" s="1"/>
  <c r="N8468" i="1" s="1"/>
  <c r="H8467" i="1" l="1"/>
  <c r="L8467" i="1"/>
  <c r="M8467" i="1" s="1"/>
  <c r="N8467" i="1" s="1"/>
  <c r="L8466" i="1" l="1"/>
  <c r="M8466" i="1" s="1"/>
  <c r="N8466" i="1" s="1"/>
  <c r="H8466" i="1"/>
  <c r="L8465" i="1" l="1"/>
  <c r="M8465" i="1" s="1"/>
  <c r="N8465" i="1" s="1"/>
  <c r="H8465" i="1"/>
  <c r="L8464" i="1" l="1"/>
  <c r="M8464" i="1" s="1"/>
  <c r="N8464" i="1" s="1"/>
  <c r="H8464" i="1"/>
  <c r="H8463" i="1" l="1"/>
  <c r="L8463" i="1"/>
  <c r="M8463" i="1" s="1"/>
  <c r="N8463" i="1" s="1"/>
  <c r="H8462" i="1" l="1"/>
  <c r="L8462" i="1"/>
  <c r="M8462" i="1" s="1"/>
  <c r="N8462" i="1" s="1"/>
  <c r="H8461" i="1" l="1"/>
  <c r="L8461" i="1"/>
  <c r="M8461" i="1" s="1"/>
  <c r="N8461" i="1" s="1"/>
  <c r="H8460" i="1" l="1"/>
  <c r="L8460" i="1"/>
  <c r="M8460" i="1" s="1"/>
  <c r="N8460" i="1" s="1"/>
  <c r="H8459" i="1" l="1"/>
  <c r="L8459" i="1"/>
  <c r="M8459" i="1" s="1"/>
  <c r="N8459" i="1" s="1"/>
  <c r="H8458" i="1" l="1"/>
  <c r="L8458" i="1"/>
  <c r="M8458" i="1" s="1"/>
  <c r="N8458" i="1" s="1"/>
  <c r="L8457" i="1" l="1"/>
  <c r="M8457" i="1" s="1"/>
  <c r="N8457" i="1" s="1"/>
  <c r="H8457" i="1"/>
  <c r="L8456" i="1" l="1"/>
  <c r="M8456" i="1" s="1"/>
  <c r="N8456" i="1" s="1"/>
  <c r="H8456" i="1"/>
  <c r="L8455" i="1" l="1"/>
  <c r="M8455" i="1" s="1"/>
  <c r="N8455" i="1" s="1"/>
  <c r="H8455" i="1"/>
  <c r="H8454" i="1" l="1"/>
  <c r="L8454" i="1"/>
  <c r="M8454" i="1" s="1"/>
  <c r="N8454" i="1" s="1"/>
  <c r="L8453" i="1" l="1"/>
  <c r="M8453" i="1" s="1"/>
  <c r="N8453" i="1" s="1"/>
  <c r="H8453" i="1"/>
  <c r="H8452" i="1" l="1"/>
  <c r="L8452" i="1"/>
  <c r="M8452" i="1" s="1"/>
  <c r="N8452" i="1" s="1"/>
  <c r="L8451" i="1" l="1"/>
  <c r="M8451" i="1" s="1"/>
  <c r="N8451" i="1" s="1"/>
  <c r="H8451" i="1"/>
  <c r="H8450" i="1" l="1"/>
  <c r="L8450" i="1"/>
  <c r="M8450" i="1" s="1"/>
  <c r="N8450" i="1" s="1"/>
  <c r="L8449" i="1" l="1"/>
  <c r="M8449" i="1" s="1"/>
  <c r="N8449" i="1" s="1"/>
  <c r="H8449" i="1"/>
  <c r="L8448" i="1" l="1"/>
  <c r="M8448" i="1" s="1"/>
  <c r="N8448" i="1" s="1"/>
  <c r="H8448" i="1"/>
  <c r="L8447" i="1" l="1"/>
  <c r="M8447" i="1" s="1"/>
  <c r="N8447" i="1" s="1"/>
  <c r="H8447" i="1"/>
  <c r="L8446" i="1" l="1"/>
  <c r="M8446" i="1" s="1"/>
  <c r="N8446" i="1" s="1"/>
  <c r="H8446" i="1"/>
  <c r="H8445" i="1" l="1"/>
  <c r="L8445" i="1"/>
  <c r="M8445" i="1" s="1"/>
  <c r="N8445" i="1" s="1"/>
  <c r="L8444" i="1" l="1"/>
  <c r="M8444" i="1" s="1"/>
  <c r="N8444" i="1" s="1"/>
  <c r="H8444" i="1"/>
  <c r="H8443" i="1" l="1"/>
  <c r="L8443" i="1"/>
  <c r="M8443" i="1" s="1"/>
  <c r="N8443" i="1" s="1"/>
  <c r="H8442" i="1" l="1"/>
  <c r="L8442" i="1"/>
  <c r="M8442" i="1" s="1"/>
  <c r="N8442" i="1" s="1"/>
  <c r="L8441" i="1" l="1"/>
  <c r="M8441" i="1" s="1"/>
  <c r="N8441" i="1" s="1"/>
  <c r="H8441" i="1"/>
  <c r="L8440" i="1" l="1"/>
  <c r="M8440" i="1" s="1"/>
  <c r="N8440" i="1" s="1"/>
  <c r="H8440" i="1"/>
  <c r="H8439" i="1" l="1"/>
  <c r="L8439" i="1"/>
  <c r="M8439" i="1" s="1"/>
  <c r="N8439" i="1" s="1"/>
  <c r="L8438" i="1" l="1"/>
  <c r="M8438" i="1" s="1"/>
  <c r="N8438" i="1" s="1"/>
  <c r="H8438" i="1"/>
  <c r="H8437" i="1" l="1"/>
  <c r="L8437" i="1"/>
  <c r="M8437" i="1" s="1"/>
  <c r="N8437" i="1" s="1"/>
  <c r="H8436" i="1" l="1"/>
  <c r="L8436" i="1"/>
  <c r="M8436" i="1" s="1"/>
  <c r="N8436" i="1" s="1"/>
  <c r="L8435" i="1" l="1"/>
  <c r="M8435" i="1" s="1"/>
  <c r="N8435" i="1" s="1"/>
  <c r="H8435" i="1"/>
  <c r="L8434" i="1" l="1"/>
  <c r="M8434" i="1" s="1"/>
  <c r="N8434" i="1" s="1"/>
  <c r="H8434" i="1"/>
  <c r="L8433" i="1" l="1"/>
  <c r="M8433" i="1" s="1"/>
  <c r="N8433" i="1" s="1"/>
  <c r="H8433" i="1"/>
  <c r="H8432" i="1" l="1"/>
  <c r="L8432" i="1"/>
  <c r="M8432" i="1" s="1"/>
  <c r="N8432" i="1" s="1"/>
  <c r="L8431" i="1" l="1"/>
  <c r="M8431" i="1" s="1"/>
  <c r="N8431" i="1" s="1"/>
  <c r="H8431" i="1"/>
  <c r="L8430" i="1" l="1"/>
  <c r="M8430" i="1" s="1"/>
  <c r="N8430" i="1" s="1"/>
  <c r="H8430" i="1"/>
  <c r="H8429" i="1" l="1"/>
  <c r="L8429" i="1"/>
  <c r="M8429" i="1" s="1"/>
  <c r="N8429" i="1" s="1"/>
  <c r="H8428" i="1" l="1"/>
  <c r="L8428" i="1"/>
  <c r="M8428" i="1" s="1"/>
  <c r="N8428" i="1" s="1"/>
  <c r="L8427" i="1" l="1"/>
  <c r="M8427" i="1" s="1"/>
  <c r="N8427" i="1" s="1"/>
  <c r="H8427" i="1"/>
  <c r="H8426" i="1" l="1"/>
  <c r="L8426" i="1"/>
  <c r="M8426" i="1" s="1"/>
  <c r="N8426" i="1" s="1"/>
  <c r="L8425" i="1" l="1"/>
  <c r="M8425" i="1" s="1"/>
  <c r="N8425" i="1" s="1"/>
  <c r="H8425" i="1"/>
  <c r="H8424" i="1" l="1"/>
  <c r="L8424" i="1"/>
  <c r="M8424" i="1" s="1"/>
  <c r="N8424" i="1" s="1"/>
  <c r="L8423" i="1" l="1"/>
  <c r="M8423" i="1" s="1"/>
  <c r="N8423" i="1" s="1"/>
  <c r="H8423" i="1"/>
  <c r="H8422" i="1" l="1"/>
  <c r="L8422" i="1"/>
  <c r="M8422" i="1" s="1"/>
  <c r="N8422" i="1" s="1"/>
  <c r="L8421" i="1" l="1"/>
  <c r="M8421" i="1" s="1"/>
  <c r="N8421" i="1" s="1"/>
  <c r="H8421" i="1"/>
  <c r="L8420" i="1" l="1"/>
  <c r="M8420" i="1" s="1"/>
  <c r="N8420" i="1" s="1"/>
  <c r="H8420" i="1"/>
  <c r="L8419" i="1" l="1"/>
  <c r="M8419" i="1" s="1"/>
  <c r="N8419" i="1" s="1"/>
  <c r="H8419" i="1"/>
  <c r="H8418" i="1" l="1"/>
  <c r="L8418" i="1"/>
  <c r="M8418" i="1" s="1"/>
  <c r="N8418" i="1" s="1"/>
  <c r="H8417" i="1" l="1"/>
  <c r="L8417" i="1"/>
  <c r="M8417" i="1" s="1"/>
  <c r="N8417" i="1" s="1"/>
  <c r="H8416" i="1" l="1"/>
  <c r="L8416" i="1"/>
  <c r="M8416" i="1" s="1"/>
  <c r="N8416" i="1" s="1"/>
  <c r="H8415" i="1" l="1"/>
  <c r="L8415" i="1"/>
  <c r="M8415" i="1" s="1"/>
  <c r="N8415" i="1" s="1"/>
  <c r="L8414" i="1" l="1"/>
  <c r="M8414" i="1" s="1"/>
  <c r="N8414" i="1" s="1"/>
  <c r="H8414" i="1"/>
  <c r="H8413" i="1" l="1"/>
  <c r="L8413" i="1"/>
  <c r="M8413" i="1" s="1"/>
  <c r="N8413" i="1" s="1"/>
  <c r="L8412" i="1" l="1"/>
  <c r="M8412" i="1" s="1"/>
  <c r="N8412" i="1" s="1"/>
  <c r="H8412" i="1"/>
  <c r="L8411" i="1" l="1"/>
  <c r="M8411" i="1" s="1"/>
  <c r="N8411" i="1" s="1"/>
  <c r="H8411" i="1"/>
  <c r="L8410" i="1" l="1"/>
  <c r="M8410" i="1" s="1"/>
  <c r="N8410" i="1" s="1"/>
  <c r="H8410" i="1"/>
  <c r="H8409" i="1" l="1"/>
  <c r="L8409" i="1"/>
  <c r="M8409" i="1" s="1"/>
  <c r="N8409" i="1" s="1"/>
  <c r="H8408" i="1" l="1"/>
  <c r="L8408" i="1"/>
  <c r="M8408" i="1" s="1"/>
  <c r="N8408" i="1" s="1"/>
  <c r="H8407" i="1" l="1"/>
  <c r="L8407" i="1"/>
  <c r="M8407" i="1" s="1"/>
  <c r="N8407" i="1" s="1"/>
  <c r="H8406" i="1" l="1"/>
  <c r="L8406" i="1"/>
  <c r="M8406" i="1" s="1"/>
  <c r="N8406" i="1" s="1"/>
  <c r="L8405" i="1" l="1"/>
  <c r="M8405" i="1" s="1"/>
  <c r="N8405" i="1" s="1"/>
  <c r="H8405" i="1"/>
  <c r="L8404" i="1" l="1"/>
  <c r="M8404" i="1" s="1"/>
  <c r="N8404" i="1" s="1"/>
  <c r="H8404" i="1"/>
  <c r="L8403" i="1" l="1"/>
  <c r="M8403" i="1" s="1"/>
  <c r="N8403" i="1" s="1"/>
  <c r="H8403" i="1"/>
  <c r="L8402" i="1" l="1"/>
  <c r="M8402" i="1" s="1"/>
  <c r="N8402" i="1" s="1"/>
  <c r="H8402" i="1"/>
  <c r="H8401" i="1" l="1"/>
  <c r="L8401" i="1"/>
  <c r="M8401" i="1" s="1"/>
  <c r="N8401" i="1" s="1"/>
  <c r="L8400" i="1" l="1"/>
  <c r="M8400" i="1" s="1"/>
  <c r="N8400" i="1" s="1"/>
  <c r="H8400" i="1"/>
  <c r="H8399" i="1" l="1"/>
  <c r="L8399" i="1"/>
  <c r="M8399" i="1" s="1"/>
  <c r="N8399" i="1" s="1"/>
  <c r="L8398" i="1" l="1"/>
  <c r="M8398" i="1" s="1"/>
  <c r="N8398" i="1" s="1"/>
  <c r="H8398" i="1"/>
  <c r="L8397" i="1" l="1"/>
  <c r="M8397" i="1" s="1"/>
  <c r="N8397" i="1" s="1"/>
  <c r="H8397" i="1"/>
  <c r="H8396" i="1" l="1"/>
  <c r="L8396" i="1"/>
  <c r="M8396" i="1" s="1"/>
  <c r="N8396" i="1" s="1"/>
  <c r="H8395" i="1" l="1"/>
  <c r="L8395" i="1"/>
  <c r="M8395" i="1" s="1"/>
  <c r="N8395" i="1" s="1"/>
  <c r="L8394" i="1" l="1"/>
  <c r="M8394" i="1" s="1"/>
  <c r="N8394" i="1" s="1"/>
  <c r="H8394" i="1"/>
  <c r="L8393" i="1" l="1"/>
  <c r="M8393" i="1" s="1"/>
  <c r="N8393" i="1" s="1"/>
  <c r="H8393" i="1"/>
  <c r="H8392" i="1" l="1"/>
  <c r="L8392" i="1"/>
  <c r="M8392" i="1" s="1"/>
  <c r="N8392" i="1" s="1"/>
  <c r="H8391" i="1" l="1"/>
  <c r="L8391" i="1"/>
  <c r="M8391" i="1" s="1"/>
  <c r="N8391" i="1" s="1"/>
  <c r="L8390" i="1" l="1"/>
  <c r="M8390" i="1" s="1"/>
  <c r="N8390" i="1" s="1"/>
  <c r="H8390" i="1"/>
  <c r="H8389" i="1" l="1"/>
  <c r="L8389" i="1"/>
  <c r="M8389" i="1" s="1"/>
  <c r="N8389" i="1" s="1"/>
  <c r="L8388" i="1" l="1"/>
  <c r="M8388" i="1" s="1"/>
  <c r="N8388" i="1" s="1"/>
  <c r="H8388" i="1"/>
  <c r="H8387" i="1" l="1"/>
  <c r="L8387" i="1"/>
  <c r="M8387" i="1" s="1"/>
  <c r="N8387" i="1" s="1"/>
  <c r="H8386" i="1" l="1"/>
  <c r="L8386" i="1"/>
  <c r="M8386" i="1" s="1"/>
  <c r="N8386" i="1" s="1"/>
  <c r="L8385" i="1" l="1"/>
  <c r="M8385" i="1" s="1"/>
  <c r="N8385" i="1" s="1"/>
  <c r="H8385" i="1"/>
  <c r="L8384" i="1" l="1"/>
  <c r="M8384" i="1" s="1"/>
  <c r="N8384" i="1" s="1"/>
  <c r="H8384" i="1"/>
  <c r="H8383" i="1" l="1"/>
  <c r="L8383" i="1"/>
  <c r="M8383" i="1" s="1"/>
  <c r="N8383" i="1" s="1"/>
  <c r="H8382" i="1" l="1"/>
  <c r="L8382" i="1"/>
  <c r="M8382" i="1" s="1"/>
  <c r="N8382" i="1" s="1"/>
  <c r="H8381" i="1" l="1"/>
  <c r="L8381" i="1"/>
  <c r="M8381" i="1" s="1"/>
  <c r="N8381" i="1" s="1"/>
  <c r="H8380" i="1" l="1"/>
  <c r="L8380" i="1"/>
  <c r="M8380" i="1" s="1"/>
  <c r="N8380" i="1" s="1"/>
  <c r="L8379" i="1" l="1"/>
  <c r="M8379" i="1" s="1"/>
  <c r="N8379" i="1" s="1"/>
  <c r="H8379" i="1"/>
  <c r="H8378" i="1" l="1"/>
  <c r="L8378" i="1"/>
  <c r="M8378" i="1" s="1"/>
  <c r="N8378" i="1" s="1"/>
  <c r="L8377" i="1" l="1"/>
  <c r="M8377" i="1" s="1"/>
  <c r="N8377" i="1" s="1"/>
  <c r="H8377" i="1"/>
  <c r="H8376" i="1" l="1"/>
  <c r="L8376" i="1"/>
  <c r="M8376" i="1" s="1"/>
  <c r="N8376" i="1" s="1"/>
  <c r="L8375" i="1" l="1"/>
  <c r="M8375" i="1" s="1"/>
  <c r="N8375" i="1" s="1"/>
  <c r="H8375" i="1"/>
  <c r="H8374" i="1" l="1"/>
  <c r="L8374" i="1"/>
  <c r="M8374" i="1" s="1"/>
  <c r="N8374" i="1" s="1"/>
  <c r="L8373" i="1" l="1"/>
  <c r="M8373" i="1" s="1"/>
  <c r="N8373" i="1" s="1"/>
  <c r="H8373" i="1"/>
  <c r="H8372" i="1" l="1"/>
  <c r="L8372" i="1"/>
  <c r="M8372" i="1" s="1"/>
  <c r="N8372" i="1" s="1"/>
  <c r="H8371" i="1" l="1"/>
  <c r="L8371" i="1"/>
  <c r="M8371" i="1" s="1"/>
  <c r="N8371" i="1" s="1"/>
  <c r="L8370" i="1" l="1"/>
  <c r="M8370" i="1" s="1"/>
  <c r="N8370" i="1" s="1"/>
  <c r="H8370" i="1"/>
  <c r="L8369" i="1" l="1"/>
  <c r="M8369" i="1" s="1"/>
  <c r="N8369" i="1" s="1"/>
  <c r="H8369" i="1"/>
  <c r="H8368" i="1" l="1"/>
  <c r="L8368" i="1"/>
  <c r="M8368" i="1" s="1"/>
  <c r="N8368" i="1" s="1"/>
  <c r="H8367" i="1" l="1"/>
  <c r="L8367" i="1"/>
  <c r="M8367" i="1" s="1"/>
  <c r="N8367" i="1" s="1"/>
  <c r="H8366" i="1" l="1"/>
  <c r="L8366" i="1"/>
  <c r="M8366" i="1" s="1"/>
  <c r="N8366" i="1" s="1"/>
  <c r="L8365" i="1" l="1"/>
  <c r="M8365" i="1" s="1"/>
  <c r="N8365" i="1" s="1"/>
  <c r="H8365" i="1"/>
  <c r="L8364" i="1" l="1"/>
  <c r="M8364" i="1" s="1"/>
  <c r="N8364" i="1" s="1"/>
  <c r="H8364" i="1"/>
  <c r="L8363" i="1" l="1"/>
  <c r="M8363" i="1" s="1"/>
  <c r="N8363" i="1" s="1"/>
  <c r="H8363" i="1"/>
  <c r="L8362" i="1" l="1"/>
  <c r="M8362" i="1" s="1"/>
  <c r="N8362" i="1" s="1"/>
  <c r="H8362" i="1"/>
  <c r="L8361" i="1" l="1"/>
  <c r="M8361" i="1" s="1"/>
  <c r="N8361" i="1" s="1"/>
  <c r="H8361" i="1"/>
  <c r="L8360" i="1" l="1"/>
  <c r="M8360" i="1" s="1"/>
  <c r="N8360" i="1" s="1"/>
  <c r="H8360" i="1"/>
  <c r="L8359" i="1" l="1"/>
  <c r="M8359" i="1" s="1"/>
  <c r="N8359" i="1" s="1"/>
  <c r="H8359" i="1"/>
  <c r="H8358" i="1" l="1"/>
  <c r="L8358" i="1"/>
  <c r="M8358" i="1" s="1"/>
  <c r="N8358" i="1" s="1"/>
  <c r="H8357" i="1" l="1"/>
  <c r="L8357" i="1"/>
  <c r="M8357" i="1" s="1"/>
  <c r="N8357" i="1" s="1"/>
  <c r="H8356" i="1" l="1"/>
  <c r="L8356" i="1"/>
  <c r="M8356" i="1" s="1"/>
  <c r="N8356" i="1" s="1"/>
  <c r="L8355" i="1" l="1"/>
  <c r="M8355" i="1" s="1"/>
  <c r="N8355" i="1" s="1"/>
  <c r="H8355" i="1"/>
  <c r="L8354" i="1" l="1"/>
  <c r="M8354" i="1" s="1"/>
  <c r="N8354" i="1" s="1"/>
  <c r="H8354" i="1"/>
  <c r="H8353" i="1" l="1"/>
  <c r="L8353" i="1"/>
  <c r="M8353" i="1" s="1"/>
  <c r="N8353" i="1" s="1"/>
  <c r="L8352" i="1" l="1"/>
  <c r="M8352" i="1" s="1"/>
  <c r="N8352" i="1" s="1"/>
  <c r="H8352" i="1"/>
  <c r="H8351" i="1" l="1"/>
  <c r="L8351" i="1"/>
  <c r="M8351" i="1" s="1"/>
  <c r="N8351" i="1" s="1"/>
  <c r="H8350" i="1" l="1"/>
  <c r="L8350" i="1"/>
  <c r="M8350" i="1" s="1"/>
  <c r="N8350" i="1" s="1"/>
  <c r="H8349" i="1" l="1"/>
  <c r="L8349" i="1"/>
  <c r="M8349" i="1" s="1"/>
  <c r="N8349" i="1" s="1"/>
  <c r="L8348" i="1" l="1"/>
  <c r="M8348" i="1" s="1"/>
  <c r="N8348" i="1" s="1"/>
  <c r="H8348" i="1"/>
  <c r="H8347" i="1" l="1"/>
  <c r="L8347" i="1"/>
  <c r="M8347" i="1" s="1"/>
  <c r="N8347" i="1" s="1"/>
  <c r="H8346" i="1" l="1"/>
  <c r="L8346" i="1"/>
  <c r="M8346" i="1" s="1"/>
  <c r="N8346" i="1" s="1"/>
  <c r="L8345" i="1" l="1"/>
  <c r="M8345" i="1" s="1"/>
  <c r="N8345" i="1" s="1"/>
  <c r="H8345" i="1"/>
  <c r="L8344" i="1" l="1"/>
  <c r="M8344" i="1" s="1"/>
  <c r="N8344" i="1" s="1"/>
  <c r="H8344" i="1"/>
  <c r="H8343" i="1" l="1"/>
  <c r="L8343" i="1"/>
  <c r="M8343" i="1" s="1"/>
  <c r="N8343" i="1" s="1"/>
  <c r="L8342" i="1" l="1"/>
  <c r="M8342" i="1" s="1"/>
  <c r="N8342" i="1" s="1"/>
  <c r="H8342" i="1"/>
  <c r="L8341" i="1" l="1"/>
  <c r="M8341" i="1" s="1"/>
  <c r="N8341" i="1" s="1"/>
  <c r="H8341" i="1"/>
  <c r="H8340" i="1" l="1"/>
  <c r="L8340" i="1"/>
  <c r="M8340" i="1" s="1"/>
  <c r="N8340" i="1" s="1"/>
  <c r="L8339" i="1" l="1"/>
  <c r="M8339" i="1" s="1"/>
  <c r="N8339" i="1" s="1"/>
  <c r="H8339" i="1"/>
  <c r="L8338" i="1" l="1"/>
  <c r="M8338" i="1" s="1"/>
  <c r="N8338" i="1" s="1"/>
  <c r="H8338" i="1"/>
  <c r="H8337" i="1" l="1"/>
  <c r="L8337" i="1"/>
  <c r="M8337" i="1" s="1"/>
  <c r="N8337" i="1" s="1"/>
  <c r="H8336" i="1" l="1"/>
  <c r="L8336" i="1"/>
  <c r="M8336" i="1" s="1"/>
  <c r="N8336" i="1" s="1"/>
  <c r="L8335" i="1" l="1"/>
  <c r="M8335" i="1" s="1"/>
  <c r="N8335" i="1" s="1"/>
  <c r="H8335" i="1"/>
  <c r="H8334" i="1" l="1"/>
  <c r="L8334" i="1"/>
  <c r="M8334" i="1" s="1"/>
  <c r="N8334" i="1" s="1"/>
  <c r="L8333" i="1" l="1"/>
  <c r="M8333" i="1" s="1"/>
  <c r="N8333" i="1" s="1"/>
  <c r="H8333" i="1"/>
  <c r="H8332" i="1" l="1"/>
  <c r="L8332" i="1"/>
  <c r="M8332" i="1" s="1"/>
  <c r="N8332" i="1" s="1"/>
  <c r="L8331" i="1" l="1"/>
  <c r="M8331" i="1" s="1"/>
  <c r="N8331" i="1" s="1"/>
  <c r="H8331" i="1"/>
  <c r="L8330" i="1" l="1"/>
  <c r="M8330" i="1" s="1"/>
  <c r="N8330" i="1" s="1"/>
  <c r="H8330" i="1"/>
  <c r="L8329" i="1" l="1"/>
  <c r="M8329" i="1" s="1"/>
  <c r="N8329" i="1" s="1"/>
  <c r="H8329" i="1"/>
  <c r="H8328" i="1" l="1"/>
  <c r="L8328" i="1"/>
  <c r="M8328" i="1" s="1"/>
  <c r="N8328" i="1" s="1"/>
  <c r="H8327" i="1" l="1"/>
  <c r="L8327" i="1"/>
  <c r="M8327" i="1" s="1"/>
  <c r="N8327" i="1" s="1"/>
  <c r="H8326" i="1" l="1"/>
  <c r="L8326" i="1"/>
  <c r="M8326" i="1" s="1"/>
  <c r="N8326" i="1" s="1"/>
  <c r="H8325" i="1" l="1"/>
  <c r="L8325" i="1"/>
  <c r="M8325" i="1" s="1"/>
  <c r="N8325" i="1" s="1"/>
  <c r="H8324" i="1" l="1"/>
  <c r="L8324" i="1"/>
  <c r="M8324" i="1" s="1"/>
  <c r="N8324" i="1" s="1"/>
  <c r="H8323" i="1" l="1"/>
  <c r="L8323" i="1"/>
  <c r="M8323" i="1" s="1"/>
  <c r="N8323" i="1" s="1"/>
  <c r="H8322" i="1" l="1"/>
  <c r="L8322" i="1"/>
  <c r="M8322" i="1" s="1"/>
  <c r="N8322" i="1" s="1"/>
  <c r="H8321" i="1" l="1"/>
  <c r="L8321" i="1"/>
  <c r="M8321" i="1" s="1"/>
  <c r="N8321" i="1" s="1"/>
  <c r="L8320" i="1" l="1"/>
  <c r="M8320" i="1" s="1"/>
  <c r="N8320" i="1" s="1"/>
  <c r="H8320" i="1"/>
  <c r="L8319" i="1" l="1"/>
  <c r="M8319" i="1" s="1"/>
  <c r="N8319" i="1" s="1"/>
  <c r="H8319" i="1"/>
  <c r="H8318" i="1" l="1"/>
  <c r="L8318" i="1"/>
  <c r="M8318" i="1" s="1"/>
  <c r="N8318" i="1" s="1"/>
  <c r="H8317" i="1" l="1"/>
  <c r="L8317" i="1"/>
  <c r="M8317" i="1" s="1"/>
  <c r="N8317" i="1" s="1"/>
  <c r="H8316" i="1" l="1"/>
  <c r="L8316" i="1"/>
  <c r="M8316" i="1" s="1"/>
  <c r="N8316" i="1" s="1"/>
  <c r="L8315" i="1" l="1"/>
  <c r="M8315" i="1" s="1"/>
  <c r="N8315" i="1" s="1"/>
  <c r="H8315" i="1"/>
  <c r="L8314" i="1" l="1"/>
  <c r="M8314" i="1" s="1"/>
  <c r="N8314" i="1" s="1"/>
  <c r="H8314" i="1"/>
  <c r="L8313" i="1" l="1"/>
  <c r="M8313" i="1" s="1"/>
  <c r="N8313" i="1" s="1"/>
  <c r="H8313" i="1"/>
  <c r="L8312" i="1" l="1"/>
  <c r="M8312" i="1" s="1"/>
  <c r="N8312" i="1" s="1"/>
  <c r="H8312" i="1"/>
  <c r="L8311" i="1" l="1"/>
  <c r="M8311" i="1" s="1"/>
  <c r="N8311" i="1" s="1"/>
  <c r="H8311" i="1"/>
  <c r="H8310" i="1" l="1"/>
  <c r="L8310" i="1"/>
  <c r="M8310" i="1" s="1"/>
  <c r="N8310" i="1" s="1"/>
  <c r="L8309" i="1" l="1"/>
  <c r="M8309" i="1" s="1"/>
  <c r="N8309" i="1" s="1"/>
  <c r="H8309" i="1"/>
  <c r="L8308" i="1" l="1"/>
  <c r="M8308" i="1" s="1"/>
  <c r="N8308" i="1" s="1"/>
  <c r="H8308" i="1"/>
  <c r="L8307" i="1" l="1"/>
  <c r="M8307" i="1" s="1"/>
  <c r="N8307" i="1" s="1"/>
  <c r="H8307" i="1"/>
  <c r="L8306" i="1" l="1"/>
  <c r="M8306" i="1" s="1"/>
  <c r="N8306" i="1" s="1"/>
  <c r="H8306" i="1"/>
  <c r="H8305" i="1" l="1"/>
  <c r="L8305" i="1"/>
  <c r="M8305" i="1" s="1"/>
  <c r="N8305" i="1" s="1"/>
  <c r="L8304" i="1" l="1"/>
  <c r="M8304" i="1" s="1"/>
  <c r="N8304" i="1" s="1"/>
  <c r="H8304" i="1"/>
  <c r="H8303" i="1" l="1"/>
  <c r="L8303" i="1"/>
  <c r="M8303" i="1" s="1"/>
  <c r="N8303" i="1" s="1"/>
  <c r="H8302" i="1" l="1"/>
  <c r="L8302" i="1"/>
  <c r="M8302" i="1" s="1"/>
  <c r="N8302" i="1" s="1"/>
  <c r="H8301" i="1" l="1"/>
  <c r="L8301" i="1"/>
  <c r="M8301" i="1" s="1"/>
  <c r="N8301" i="1" s="1"/>
  <c r="H8300" i="1" l="1"/>
  <c r="L8300" i="1"/>
  <c r="M8300" i="1" s="1"/>
  <c r="N8300" i="1" s="1"/>
  <c r="L8299" i="1" l="1"/>
  <c r="M8299" i="1" s="1"/>
  <c r="N8299" i="1" s="1"/>
  <c r="H8299" i="1"/>
  <c r="H8298" i="1" l="1"/>
  <c r="L8298" i="1"/>
  <c r="M8298" i="1" s="1"/>
  <c r="N8298" i="1" s="1"/>
  <c r="H8297" i="1" l="1"/>
  <c r="L8297" i="1"/>
  <c r="M8297" i="1" s="1"/>
  <c r="N8297" i="1" s="1"/>
  <c r="H8296" i="1" l="1"/>
  <c r="L8296" i="1"/>
  <c r="M8296" i="1" s="1"/>
  <c r="N8296" i="1" s="1"/>
  <c r="L8295" i="1" l="1"/>
  <c r="M8295" i="1" s="1"/>
  <c r="N8295" i="1" s="1"/>
  <c r="H8295" i="1"/>
  <c r="H8294" i="1" l="1"/>
  <c r="L8294" i="1"/>
  <c r="M8294" i="1" s="1"/>
  <c r="N8294" i="1" s="1"/>
  <c r="H8293" i="1" l="1"/>
  <c r="L8293" i="1"/>
  <c r="M8293" i="1" s="1"/>
  <c r="N8293" i="1" s="1"/>
  <c r="H8292" i="1" l="1"/>
  <c r="L8292" i="1"/>
  <c r="M8292" i="1" s="1"/>
  <c r="N8292" i="1" s="1"/>
  <c r="H8291" i="1" l="1"/>
  <c r="L8291" i="1"/>
  <c r="M8291" i="1" s="1"/>
  <c r="N8291" i="1" s="1"/>
  <c r="H8290" i="1" l="1"/>
  <c r="L8290" i="1"/>
  <c r="M8290" i="1" s="1"/>
  <c r="N8290" i="1" s="1"/>
  <c r="H8289" i="1" l="1"/>
  <c r="L8289" i="1"/>
  <c r="M8289" i="1" s="1"/>
  <c r="N8289" i="1" s="1"/>
  <c r="H8288" i="1" l="1"/>
  <c r="L8288" i="1"/>
  <c r="M8288" i="1" s="1"/>
  <c r="N8288" i="1" s="1"/>
  <c r="H8287" i="1" l="1"/>
  <c r="L8287" i="1"/>
  <c r="M8287" i="1" s="1"/>
  <c r="N8287" i="1" s="1"/>
  <c r="H8286" i="1" l="1"/>
  <c r="L8286" i="1"/>
  <c r="M8286" i="1" s="1"/>
  <c r="N8286" i="1" s="1"/>
  <c r="H8285" i="1" l="1"/>
  <c r="L8285" i="1"/>
  <c r="M8285" i="1" s="1"/>
  <c r="N8285" i="1" s="1"/>
  <c r="H8284" i="1" l="1"/>
  <c r="L8284" i="1"/>
  <c r="M8284" i="1" s="1"/>
  <c r="N8284" i="1" s="1"/>
  <c r="H8283" i="1" l="1"/>
  <c r="L8283" i="1"/>
  <c r="M8283" i="1" s="1"/>
  <c r="N8283" i="1" s="1"/>
  <c r="H8282" i="1" l="1"/>
  <c r="L8282" i="1"/>
  <c r="M8282" i="1" s="1"/>
  <c r="N8282" i="1" s="1"/>
  <c r="H8281" i="1" l="1"/>
  <c r="L8281" i="1"/>
  <c r="M8281" i="1" s="1"/>
  <c r="N8281" i="1" s="1"/>
  <c r="L8280" i="1" l="1"/>
  <c r="M8280" i="1" s="1"/>
  <c r="N8280" i="1" s="1"/>
  <c r="H8280" i="1"/>
  <c r="L8279" i="1" l="1"/>
  <c r="M8279" i="1" s="1"/>
  <c r="N8279" i="1" s="1"/>
  <c r="H8279" i="1"/>
  <c r="L8278" i="1" l="1"/>
  <c r="M8278" i="1" s="1"/>
  <c r="N8278" i="1" s="1"/>
  <c r="H8278" i="1"/>
  <c r="H8277" i="1" l="1"/>
  <c r="L8277" i="1"/>
  <c r="M8277" i="1" s="1"/>
  <c r="N8277" i="1" s="1"/>
  <c r="H8276" i="1" l="1"/>
  <c r="L8276" i="1"/>
  <c r="M8276" i="1" s="1"/>
  <c r="N8276" i="1" s="1"/>
  <c r="H8275" i="1" l="1"/>
  <c r="L8275" i="1"/>
  <c r="M8275" i="1" s="1"/>
  <c r="N8275" i="1" s="1"/>
  <c r="L8274" i="1" l="1"/>
  <c r="M8274" i="1" s="1"/>
  <c r="N8274" i="1" s="1"/>
  <c r="H8274" i="1"/>
  <c r="H8273" i="1" l="1"/>
  <c r="L8273" i="1"/>
  <c r="M8273" i="1" s="1"/>
  <c r="N8273" i="1" s="1"/>
  <c r="L8272" i="1" l="1"/>
  <c r="M8272" i="1" s="1"/>
  <c r="N8272" i="1" s="1"/>
  <c r="H8272" i="1"/>
  <c r="H8271" i="1" l="1"/>
  <c r="L8271" i="1"/>
  <c r="M8271" i="1" s="1"/>
  <c r="N8271" i="1" s="1"/>
  <c r="L8270" i="1" l="1"/>
  <c r="M8270" i="1" s="1"/>
  <c r="N8270" i="1" s="1"/>
  <c r="H8270" i="1"/>
  <c r="H8269" i="1" l="1"/>
  <c r="L8269" i="1"/>
  <c r="M8269" i="1" s="1"/>
  <c r="N8269" i="1" s="1"/>
  <c r="H8268" i="1" l="1"/>
  <c r="L8268" i="1"/>
  <c r="M8268" i="1" s="1"/>
  <c r="N8268" i="1" s="1"/>
  <c r="H8267" i="1" l="1"/>
  <c r="L8267" i="1"/>
  <c r="M8267" i="1" s="1"/>
  <c r="N8267" i="1" s="1"/>
  <c r="H8266" i="1" l="1"/>
  <c r="L8266" i="1"/>
  <c r="M8266" i="1" s="1"/>
  <c r="N8266" i="1" s="1"/>
  <c r="L8265" i="1" l="1"/>
  <c r="M8265" i="1" s="1"/>
  <c r="N8265" i="1" s="1"/>
  <c r="H8265" i="1"/>
  <c r="L8264" i="1" l="1"/>
  <c r="M8264" i="1" s="1"/>
  <c r="N8264" i="1" s="1"/>
  <c r="H8264" i="1"/>
  <c r="L8263" i="1" l="1"/>
  <c r="M8263" i="1" s="1"/>
  <c r="N8263" i="1" s="1"/>
  <c r="H8263" i="1"/>
  <c r="L8262" i="1" l="1"/>
  <c r="M8262" i="1" s="1"/>
  <c r="N8262" i="1" s="1"/>
  <c r="H8262" i="1"/>
  <c r="L8261" i="1" l="1"/>
  <c r="M8261" i="1" s="1"/>
  <c r="N8261" i="1" s="1"/>
  <c r="H8261" i="1"/>
  <c r="L8260" i="1" l="1"/>
  <c r="M8260" i="1" s="1"/>
  <c r="N8260" i="1" s="1"/>
  <c r="H8260" i="1"/>
  <c r="L8259" i="1" l="1"/>
  <c r="M8259" i="1" s="1"/>
  <c r="N8259" i="1" s="1"/>
  <c r="H8259" i="1"/>
  <c r="L8258" i="1" l="1"/>
  <c r="M8258" i="1" s="1"/>
  <c r="N8258" i="1" s="1"/>
  <c r="H8258" i="1"/>
  <c r="L8257" i="1" l="1"/>
  <c r="M8257" i="1" s="1"/>
  <c r="N8257" i="1" s="1"/>
  <c r="H8257" i="1"/>
  <c r="L8256" i="1" l="1"/>
  <c r="M8256" i="1" s="1"/>
  <c r="N8256" i="1" s="1"/>
  <c r="H8256" i="1"/>
  <c r="H8255" i="1" l="1"/>
  <c r="L8255" i="1"/>
  <c r="M8255" i="1" s="1"/>
  <c r="N8255" i="1" s="1"/>
  <c r="H8254" i="1" l="1"/>
  <c r="L8254" i="1"/>
  <c r="M8254" i="1" s="1"/>
  <c r="N8254" i="1" s="1"/>
  <c r="H8253" i="1" l="1"/>
  <c r="L8253" i="1"/>
  <c r="M8253" i="1" s="1"/>
  <c r="N8253" i="1" s="1"/>
  <c r="H8252" i="1" l="1"/>
  <c r="L8252" i="1"/>
  <c r="M8252" i="1" s="1"/>
  <c r="N8252" i="1" s="1"/>
  <c r="L8251" i="1" l="1"/>
  <c r="M8251" i="1" s="1"/>
  <c r="N8251" i="1" s="1"/>
  <c r="H8251" i="1"/>
  <c r="H8250" i="1" l="1"/>
  <c r="L8250" i="1"/>
  <c r="M8250" i="1" s="1"/>
  <c r="N8250" i="1" s="1"/>
  <c r="H8249" i="1" l="1"/>
  <c r="L8249" i="1"/>
  <c r="M8249" i="1" s="1"/>
  <c r="N8249" i="1" s="1"/>
  <c r="H8248" i="1" l="1"/>
  <c r="L8248" i="1"/>
  <c r="M8248" i="1" s="1"/>
  <c r="N8248" i="1" s="1"/>
  <c r="H8247" i="1" l="1"/>
  <c r="L8247" i="1"/>
  <c r="M8247" i="1" s="1"/>
  <c r="N8247" i="1" s="1"/>
  <c r="H8246" i="1" l="1"/>
  <c r="L8246" i="1"/>
  <c r="M8246" i="1" s="1"/>
  <c r="N8246" i="1" s="1"/>
  <c r="L8245" i="1" l="1"/>
  <c r="M8245" i="1" s="1"/>
  <c r="N8245" i="1" s="1"/>
  <c r="H8245" i="1"/>
  <c r="H8244" i="1" l="1"/>
  <c r="L8244" i="1"/>
  <c r="M8244" i="1" s="1"/>
  <c r="N8244" i="1" s="1"/>
  <c r="L8243" i="1" l="1"/>
  <c r="M8243" i="1" s="1"/>
  <c r="N8243" i="1" s="1"/>
  <c r="H8243" i="1"/>
  <c r="L8242" i="1" l="1"/>
  <c r="M8242" i="1" s="1"/>
  <c r="N8242" i="1" s="1"/>
  <c r="H8242" i="1"/>
  <c r="H8241" i="1" l="1"/>
  <c r="L8241" i="1"/>
  <c r="M8241" i="1" s="1"/>
  <c r="N8241" i="1" s="1"/>
  <c r="L8240" i="1" l="1"/>
  <c r="M8240" i="1" s="1"/>
  <c r="N8240" i="1" s="1"/>
  <c r="H8240" i="1"/>
  <c r="H8239" i="1" l="1"/>
  <c r="L8239" i="1"/>
  <c r="M8239" i="1" s="1"/>
  <c r="N8239" i="1" s="1"/>
  <c r="H8238" i="1" l="1"/>
  <c r="L8238" i="1"/>
  <c r="M8238" i="1" s="1"/>
  <c r="N8238" i="1" s="1"/>
  <c r="H8237" i="1" l="1"/>
  <c r="L8237" i="1"/>
  <c r="M8237" i="1" s="1"/>
  <c r="N8237" i="1" s="1"/>
  <c r="H8236" i="1" l="1"/>
  <c r="L8236" i="1"/>
  <c r="M8236" i="1" s="1"/>
  <c r="N8236" i="1" s="1"/>
  <c r="L8235" i="1" l="1"/>
  <c r="M8235" i="1" s="1"/>
  <c r="N8235" i="1" s="1"/>
  <c r="H8235" i="1"/>
  <c r="H8234" i="1" l="1"/>
  <c r="L8234" i="1"/>
  <c r="M8234" i="1" s="1"/>
  <c r="N8234" i="1" s="1"/>
  <c r="H8233" i="1" l="1"/>
  <c r="L8233" i="1"/>
  <c r="M8233" i="1" s="1"/>
  <c r="N8233" i="1" s="1"/>
  <c r="H8232" i="1" l="1"/>
  <c r="L8232" i="1"/>
  <c r="M8232" i="1" s="1"/>
  <c r="N8232" i="1" s="1"/>
  <c r="H8231" i="1" l="1"/>
  <c r="L8231" i="1"/>
  <c r="M8231" i="1" s="1"/>
  <c r="N8231" i="1" s="1"/>
  <c r="H8230" i="1" l="1"/>
  <c r="L8230" i="1"/>
  <c r="M8230" i="1" s="1"/>
  <c r="N8230" i="1" s="1"/>
  <c r="L8229" i="1" l="1"/>
  <c r="M8229" i="1" s="1"/>
  <c r="N8229" i="1" s="1"/>
  <c r="H8229" i="1"/>
  <c r="L8228" i="1" l="1"/>
  <c r="M8228" i="1" s="1"/>
  <c r="N8228" i="1" s="1"/>
  <c r="H8228" i="1"/>
  <c r="H8227" i="1" l="1"/>
  <c r="L8227" i="1"/>
  <c r="M8227" i="1" s="1"/>
  <c r="N8227" i="1" s="1"/>
  <c r="L8226" i="1" l="1"/>
  <c r="M8226" i="1" s="1"/>
  <c r="N8226" i="1" s="1"/>
  <c r="H8226" i="1"/>
  <c r="H8225" i="1" l="1"/>
  <c r="L8225" i="1"/>
  <c r="M8225" i="1" s="1"/>
  <c r="N8225" i="1" s="1"/>
  <c r="L8224" i="1" l="1"/>
  <c r="M8224" i="1" s="1"/>
  <c r="N8224" i="1" s="1"/>
  <c r="H8224" i="1"/>
  <c r="L8223" i="1" l="1"/>
  <c r="M8223" i="1" s="1"/>
  <c r="N8223" i="1" s="1"/>
  <c r="H8223" i="1"/>
  <c r="L8222" i="1" l="1"/>
  <c r="M8222" i="1" s="1"/>
  <c r="N8222" i="1" s="1"/>
  <c r="H8222" i="1"/>
  <c r="H8221" i="1" l="1"/>
  <c r="L8221" i="1"/>
  <c r="M8221" i="1" s="1"/>
  <c r="N8221" i="1" s="1"/>
  <c r="H8220" i="1" l="1"/>
  <c r="L8220" i="1"/>
  <c r="M8220" i="1" s="1"/>
  <c r="N8220" i="1" s="1"/>
  <c r="L8219" i="1" l="1"/>
  <c r="M8219" i="1" s="1"/>
  <c r="N8219" i="1" s="1"/>
  <c r="H8219" i="1"/>
  <c r="L8218" i="1" l="1"/>
  <c r="M8218" i="1" s="1"/>
  <c r="N8218" i="1" s="1"/>
  <c r="H8218" i="1"/>
  <c r="L8217" i="1" l="1"/>
  <c r="M8217" i="1" s="1"/>
  <c r="N8217" i="1" s="1"/>
  <c r="H8217" i="1"/>
  <c r="L8216" i="1" l="1"/>
  <c r="M8216" i="1" s="1"/>
  <c r="N8216" i="1" s="1"/>
  <c r="H8216" i="1"/>
  <c r="H8215" i="1" l="1"/>
  <c r="L8215" i="1"/>
  <c r="M8215" i="1" s="1"/>
  <c r="N8215" i="1" s="1"/>
  <c r="H8214" i="1" l="1"/>
  <c r="L8214" i="1"/>
  <c r="M8214" i="1" s="1"/>
  <c r="N8214" i="1" s="1"/>
  <c r="L8213" i="1" l="1"/>
  <c r="M8213" i="1" s="1"/>
  <c r="N8213" i="1" s="1"/>
  <c r="H8213" i="1"/>
  <c r="H8212" i="1" l="1"/>
  <c r="L8212" i="1"/>
  <c r="M8212" i="1" s="1"/>
  <c r="N8212" i="1" s="1"/>
  <c r="L8211" i="1" l="1"/>
  <c r="M8211" i="1" s="1"/>
  <c r="N8211" i="1" s="1"/>
  <c r="H8211" i="1"/>
  <c r="L8210" i="1" l="1"/>
  <c r="M8210" i="1" s="1"/>
  <c r="N8210" i="1" s="1"/>
  <c r="H8210" i="1"/>
  <c r="L8209" i="1" l="1"/>
  <c r="M8209" i="1" s="1"/>
  <c r="N8209" i="1" s="1"/>
  <c r="H8209" i="1"/>
  <c r="H8208" i="1" l="1"/>
  <c r="L8208" i="1"/>
  <c r="M8208" i="1" s="1"/>
  <c r="N8208" i="1" s="1"/>
  <c r="L8207" i="1" l="1"/>
  <c r="M8207" i="1" s="1"/>
  <c r="N8207" i="1" s="1"/>
  <c r="H8207" i="1"/>
  <c r="L8206" i="1" l="1"/>
  <c r="M8206" i="1" s="1"/>
  <c r="N8206" i="1" s="1"/>
  <c r="H8206" i="1"/>
  <c r="L8205" i="1" l="1"/>
  <c r="M8205" i="1" s="1"/>
  <c r="N8205" i="1" s="1"/>
  <c r="H8205" i="1"/>
  <c r="L8204" i="1" l="1"/>
  <c r="M8204" i="1" s="1"/>
  <c r="N8204" i="1" s="1"/>
  <c r="H8204" i="1"/>
  <c r="H8203" i="1" l="1"/>
  <c r="L8203" i="1"/>
  <c r="M8203" i="1" s="1"/>
  <c r="N8203" i="1" s="1"/>
  <c r="L8202" i="1" l="1"/>
  <c r="M8202" i="1" s="1"/>
  <c r="N8202" i="1" s="1"/>
  <c r="H8202" i="1"/>
  <c r="H8201" i="1" l="1"/>
  <c r="L8201" i="1"/>
  <c r="M8201" i="1" s="1"/>
  <c r="N8201" i="1" s="1"/>
  <c r="H8200" i="1" l="1"/>
  <c r="L8200" i="1"/>
  <c r="M8200" i="1" s="1"/>
  <c r="N8200" i="1" s="1"/>
  <c r="L8199" i="1" l="1"/>
  <c r="M8199" i="1" s="1"/>
  <c r="N8199" i="1" s="1"/>
  <c r="H8199" i="1"/>
  <c r="H8198" i="1" l="1"/>
  <c r="L8198" i="1"/>
  <c r="M8198" i="1" s="1"/>
  <c r="N8198" i="1" s="1"/>
  <c r="H8197" i="1" l="1"/>
  <c r="L8197" i="1"/>
  <c r="M8197" i="1" s="1"/>
  <c r="N8197" i="1" s="1"/>
  <c r="L8196" i="1" l="1"/>
  <c r="M8196" i="1" s="1"/>
  <c r="N8196" i="1" s="1"/>
  <c r="H8196" i="1"/>
  <c r="L8195" i="1" l="1"/>
  <c r="M8195" i="1" s="1"/>
  <c r="N8195" i="1" s="1"/>
  <c r="H8195" i="1"/>
  <c r="H8194" i="1" l="1"/>
  <c r="L8194" i="1"/>
  <c r="M8194" i="1" s="1"/>
  <c r="N8194" i="1" s="1"/>
  <c r="L8193" i="1" l="1"/>
  <c r="M8193" i="1" s="1"/>
  <c r="N8193" i="1" s="1"/>
  <c r="H8193" i="1"/>
  <c r="L8192" i="1" l="1"/>
  <c r="M8192" i="1" s="1"/>
  <c r="N8192" i="1" s="1"/>
  <c r="H8192" i="1"/>
  <c r="H8191" i="1" l="1"/>
  <c r="L8191" i="1"/>
  <c r="M8191" i="1" s="1"/>
  <c r="N8191" i="1" s="1"/>
  <c r="L8190" i="1" l="1"/>
  <c r="M8190" i="1" s="1"/>
  <c r="N8190" i="1" s="1"/>
  <c r="H8190" i="1"/>
  <c r="L8189" i="1" l="1"/>
  <c r="M8189" i="1" s="1"/>
  <c r="N8189" i="1" s="1"/>
  <c r="H8189" i="1"/>
  <c r="L8188" i="1" l="1"/>
  <c r="M8188" i="1" s="1"/>
  <c r="N8188" i="1" s="1"/>
  <c r="H8188" i="1"/>
  <c r="H8187" i="1" l="1"/>
  <c r="L8187" i="1"/>
  <c r="M8187" i="1" s="1"/>
  <c r="N8187" i="1" s="1"/>
  <c r="H8186" i="1" l="1"/>
  <c r="L8186" i="1"/>
  <c r="M8186" i="1" s="1"/>
  <c r="N8186" i="1" s="1"/>
  <c r="L8185" i="1" l="1"/>
  <c r="M8185" i="1" s="1"/>
  <c r="N8185" i="1" s="1"/>
  <c r="H8185" i="1"/>
  <c r="H8184" i="1" l="1"/>
  <c r="L8184" i="1"/>
  <c r="M8184" i="1" s="1"/>
  <c r="N8184" i="1" s="1"/>
  <c r="H8183" i="1" l="1"/>
  <c r="L8183" i="1"/>
  <c r="M8183" i="1" s="1"/>
  <c r="N8183" i="1" s="1"/>
  <c r="H8182" i="1" l="1"/>
  <c r="L8182" i="1"/>
  <c r="M8182" i="1" s="1"/>
  <c r="N8182" i="1" s="1"/>
  <c r="L8181" i="1" l="1"/>
  <c r="M8181" i="1" s="1"/>
  <c r="N8181" i="1" s="1"/>
  <c r="H8181" i="1"/>
  <c r="H8180" i="1" l="1"/>
  <c r="L8180" i="1"/>
  <c r="M8180" i="1" s="1"/>
  <c r="N8180" i="1" s="1"/>
  <c r="L8179" i="1" l="1"/>
  <c r="M8179" i="1" s="1"/>
  <c r="N8179" i="1" s="1"/>
  <c r="H8179" i="1"/>
  <c r="L8178" i="1" l="1"/>
  <c r="M8178" i="1" s="1"/>
  <c r="N8178" i="1" s="1"/>
  <c r="H8178" i="1"/>
  <c r="H8177" i="1" l="1"/>
  <c r="L8177" i="1"/>
  <c r="M8177" i="1" s="1"/>
  <c r="N8177" i="1" s="1"/>
  <c r="L8176" i="1" l="1"/>
  <c r="M8176" i="1" s="1"/>
  <c r="N8176" i="1" s="1"/>
  <c r="H8176" i="1"/>
  <c r="H8175" i="1" l="1"/>
  <c r="L8175" i="1"/>
  <c r="M8175" i="1" s="1"/>
  <c r="N8175" i="1" s="1"/>
  <c r="L8174" i="1" l="1"/>
  <c r="M8174" i="1" s="1"/>
  <c r="N8174" i="1" s="1"/>
  <c r="H8174" i="1"/>
  <c r="L8173" i="1" l="1"/>
  <c r="M8173" i="1" s="1"/>
  <c r="N8173" i="1" s="1"/>
  <c r="H8173" i="1"/>
  <c r="L8172" i="1" l="1"/>
  <c r="M8172" i="1" s="1"/>
  <c r="N8172" i="1" s="1"/>
  <c r="H8172" i="1"/>
  <c r="L8171" i="1" l="1"/>
  <c r="M8171" i="1" s="1"/>
  <c r="N8171" i="1" s="1"/>
  <c r="H8171" i="1"/>
  <c r="L8170" i="1" l="1"/>
  <c r="M8170" i="1" s="1"/>
  <c r="N8170" i="1" s="1"/>
  <c r="H8170" i="1"/>
  <c r="L8169" i="1" l="1"/>
  <c r="M8169" i="1" s="1"/>
  <c r="N8169" i="1" s="1"/>
  <c r="H8169" i="1"/>
  <c r="H8168" i="1" l="1"/>
  <c r="L8168" i="1"/>
  <c r="M8168" i="1" s="1"/>
  <c r="N8168" i="1" s="1"/>
  <c r="H8167" i="1" l="1"/>
  <c r="L8167" i="1"/>
  <c r="M8167" i="1" s="1"/>
  <c r="N8167" i="1" s="1"/>
  <c r="H8166" i="1" l="1"/>
  <c r="L8166" i="1"/>
  <c r="M8166" i="1" s="1"/>
  <c r="N8166" i="1" s="1"/>
  <c r="H8165" i="1" l="1"/>
  <c r="L8165" i="1"/>
  <c r="M8165" i="1" s="1"/>
  <c r="N8165" i="1" s="1"/>
  <c r="L8164" i="1" l="1"/>
  <c r="M8164" i="1" s="1"/>
  <c r="N8164" i="1" s="1"/>
  <c r="H8164" i="1"/>
  <c r="H8163" i="1" l="1"/>
  <c r="L8163" i="1"/>
  <c r="M8163" i="1" s="1"/>
  <c r="N8163" i="1" s="1"/>
  <c r="L8162" i="1" l="1"/>
  <c r="M8162" i="1" s="1"/>
  <c r="N8162" i="1" s="1"/>
  <c r="H8162" i="1"/>
  <c r="L8161" i="1" l="1"/>
  <c r="M8161" i="1" s="1"/>
  <c r="N8161" i="1" s="1"/>
  <c r="H8161" i="1"/>
  <c r="H8160" i="1" l="1"/>
  <c r="L8160" i="1"/>
  <c r="M8160" i="1" s="1"/>
  <c r="N8160" i="1" s="1"/>
  <c r="L8159" i="1" l="1"/>
  <c r="M8159" i="1" s="1"/>
  <c r="N8159" i="1" s="1"/>
  <c r="H8159" i="1"/>
  <c r="H8158" i="1" l="1"/>
  <c r="L8158" i="1"/>
  <c r="M8158" i="1" s="1"/>
  <c r="N8158" i="1" s="1"/>
  <c r="L8157" i="1" l="1"/>
  <c r="M8157" i="1" s="1"/>
  <c r="N8157" i="1" s="1"/>
  <c r="H8157" i="1"/>
  <c r="H8156" i="1" l="1"/>
  <c r="L8156" i="1"/>
  <c r="M8156" i="1" s="1"/>
  <c r="N8156" i="1" s="1"/>
  <c r="H8155" i="1" l="1"/>
  <c r="L8155" i="1"/>
  <c r="M8155" i="1" s="1"/>
  <c r="N8155" i="1" s="1"/>
  <c r="L8154" i="1" l="1"/>
  <c r="M8154" i="1" s="1"/>
  <c r="N8154" i="1" s="1"/>
  <c r="H8154" i="1"/>
  <c r="L8153" i="1" l="1"/>
  <c r="M8153" i="1" s="1"/>
  <c r="N8153" i="1" s="1"/>
  <c r="H8153" i="1"/>
  <c r="H8152" i="1" l="1"/>
  <c r="L8152" i="1"/>
  <c r="M8152" i="1" s="1"/>
  <c r="N8152" i="1" s="1"/>
  <c r="L8151" i="1" l="1"/>
  <c r="M8151" i="1" s="1"/>
  <c r="N8151" i="1" s="1"/>
  <c r="H8151" i="1"/>
  <c r="L8150" i="1" l="1"/>
  <c r="M8150" i="1" s="1"/>
  <c r="N8150" i="1" s="1"/>
  <c r="H8150" i="1"/>
  <c r="L8149" i="1" l="1"/>
  <c r="M8149" i="1" s="1"/>
  <c r="N8149" i="1" s="1"/>
  <c r="H8149" i="1"/>
  <c r="H8148" i="1" l="1"/>
  <c r="L8148" i="1"/>
  <c r="M8148" i="1" s="1"/>
  <c r="N8148" i="1" s="1"/>
  <c r="H8147" i="1" l="1"/>
  <c r="L8147" i="1"/>
  <c r="M8147" i="1" s="1"/>
  <c r="N8147" i="1" s="1"/>
  <c r="L8146" i="1" l="1"/>
  <c r="M8146" i="1" s="1"/>
  <c r="N8146" i="1" s="1"/>
  <c r="H8146" i="1"/>
  <c r="L8145" i="1" l="1"/>
  <c r="M8145" i="1" s="1"/>
  <c r="N8145" i="1" s="1"/>
  <c r="H8145" i="1"/>
  <c r="L8144" i="1" l="1"/>
  <c r="M8144" i="1" s="1"/>
  <c r="N8144" i="1" s="1"/>
  <c r="H8144" i="1"/>
  <c r="L8143" i="1" l="1"/>
  <c r="M8143" i="1" s="1"/>
  <c r="N8143" i="1" s="1"/>
  <c r="H8143" i="1"/>
  <c r="L8142" i="1" l="1"/>
  <c r="M8142" i="1" s="1"/>
  <c r="N8142" i="1" s="1"/>
  <c r="H8142" i="1"/>
  <c r="H8141" i="1" l="1"/>
  <c r="L8141" i="1"/>
  <c r="M8141" i="1" s="1"/>
  <c r="N8141" i="1" s="1"/>
  <c r="H8140" i="1" l="1"/>
  <c r="L8140" i="1"/>
  <c r="M8140" i="1" s="1"/>
  <c r="N8140" i="1" s="1"/>
  <c r="H8139" i="1" l="1"/>
  <c r="L8139" i="1"/>
  <c r="M8139" i="1" s="1"/>
  <c r="N8139" i="1" s="1"/>
  <c r="H8138" i="1" l="1"/>
  <c r="L8138" i="1"/>
  <c r="M8138" i="1" s="1"/>
  <c r="N8138" i="1" s="1"/>
  <c r="H8137" i="1" l="1"/>
  <c r="L8137" i="1"/>
  <c r="M8137" i="1" s="1"/>
  <c r="N8137" i="1" s="1"/>
  <c r="H8136" i="1" l="1"/>
  <c r="L8136" i="1"/>
  <c r="M8136" i="1" s="1"/>
  <c r="N8136" i="1" s="1"/>
  <c r="L8135" i="1" l="1"/>
  <c r="M8135" i="1" s="1"/>
  <c r="N8135" i="1" s="1"/>
  <c r="H8135" i="1"/>
  <c r="H8134" i="1" l="1"/>
  <c r="L8134" i="1"/>
  <c r="M8134" i="1" s="1"/>
  <c r="N8134" i="1" s="1"/>
  <c r="L8133" i="1" l="1"/>
  <c r="M8133" i="1" s="1"/>
  <c r="N8133" i="1" s="1"/>
  <c r="H8133" i="1"/>
  <c r="H8132" i="1" l="1"/>
  <c r="L8132" i="1"/>
  <c r="M8132" i="1" s="1"/>
  <c r="N8132" i="1" s="1"/>
  <c r="L8131" i="1" l="1"/>
  <c r="M8131" i="1" s="1"/>
  <c r="N8131" i="1" s="1"/>
  <c r="H8131" i="1"/>
  <c r="H8130" i="1" l="1"/>
  <c r="L8130" i="1"/>
  <c r="M8130" i="1" s="1"/>
  <c r="N8130" i="1" s="1"/>
  <c r="L8129" i="1" l="1"/>
  <c r="M8129" i="1" s="1"/>
  <c r="N8129" i="1" s="1"/>
  <c r="H8129" i="1"/>
  <c r="L8128" i="1" l="1"/>
  <c r="M8128" i="1" s="1"/>
  <c r="N8128" i="1" s="1"/>
  <c r="H8128" i="1"/>
  <c r="H8127" i="1" l="1"/>
  <c r="L8127" i="1"/>
  <c r="M8127" i="1" s="1"/>
  <c r="N8127" i="1" s="1"/>
  <c r="L8126" i="1" l="1"/>
  <c r="M8126" i="1" s="1"/>
  <c r="N8126" i="1" s="1"/>
  <c r="H8126" i="1"/>
  <c r="L8125" i="1" l="1"/>
  <c r="M8125" i="1" s="1"/>
  <c r="N8125" i="1" s="1"/>
  <c r="H8125" i="1"/>
  <c r="H8124" i="1" l="1"/>
  <c r="L8124" i="1"/>
  <c r="M8124" i="1" s="1"/>
  <c r="N8124" i="1" s="1"/>
  <c r="L8123" i="1" l="1"/>
  <c r="M8123" i="1" s="1"/>
  <c r="N8123" i="1" s="1"/>
  <c r="H8123" i="1"/>
  <c r="L8122" i="1" l="1"/>
  <c r="M8122" i="1" s="1"/>
  <c r="N8122" i="1" s="1"/>
  <c r="H8122" i="1"/>
  <c r="L8121" i="1" l="1"/>
  <c r="M8121" i="1" s="1"/>
  <c r="N8121" i="1" s="1"/>
  <c r="H8121" i="1"/>
  <c r="H8120" i="1" l="1"/>
  <c r="L8120" i="1"/>
  <c r="M8120" i="1" s="1"/>
  <c r="N8120" i="1" s="1"/>
  <c r="H8119" i="1" l="1"/>
  <c r="L8119" i="1"/>
  <c r="M8119" i="1" s="1"/>
  <c r="N8119" i="1" s="1"/>
  <c r="H8118" i="1" l="1"/>
  <c r="L8118" i="1"/>
  <c r="M8118" i="1" s="1"/>
  <c r="N8118" i="1" s="1"/>
  <c r="H8117" i="1" l="1"/>
  <c r="L8117" i="1"/>
  <c r="M8117" i="1" s="1"/>
  <c r="N8117" i="1" s="1"/>
  <c r="L8116" i="1" l="1"/>
  <c r="M8116" i="1" s="1"/>
  <c r="N8116" i="1" s="1"/>
  <c r="H8116" i="1"/>
  <c r="H8115" i="1" l="1"/>
  <c r="L8115" i="1"/>
  <c r="M8115" i="1" s="1"/>
  <c r="N8115" i="1" s="1"/>
  <c r="H8114" i="1" l="1"/>
  <c r="L8114" i="1"/>
  <c r="M8114" i="1" s="1"/>
  <c r="N8114" i="1" s="1"/>
  <c r="H8113" i="1" l="1"/>
  <c r="L8113" i="1"/>
  <c r="M8113" i="1" s="1"/>
  <c r="N8113" i="1" s="1"/>
  <c r="H8112" i="1" l="1"/>
  <c r="L8112" i="1"/>
  <c r="M8112" i="1" s="1"/>
  <c r="N8112" i="1" s="1"/>
  <c r="L8111" i="1" l="1"/>
  <c r="M8111" i="1" s="1"/>
  <c r="N8111" i="1" s="1"/>
  <c r="H8111" i="1"/>
  <c r="L8110" i="1" l="1"/>
  <c r="M8110" i="1" s="1"/>
  <c r="N8110" i="1" s="1"/>
  <c r="H8110" i="1"/>
  <c r="H8109" i="1" l="1"/>
  <c r="L8109" i="1"/>
  <c r="M8109" i="1" s="1"/>
  <c r="N8109" i="1" s="1"/>
  <c r="L8108" i="1" l="1"/>
  <c r="M8108" i="1" s="1"/>
  <c r="N8108" i="1" s="1"/>
  <c r="H8108" i="1"/>
  <c r="L8107" i="1" l="1"/>
  <c r="M8107" i="1" s="1"/>
  <c r="N8107" i="1" s="1"/>
  <c r="H8107" i="1"/>
  <c r="H8106" i="1" l="1"/>
  <c r="L8106" i="1"/>
  <c r="M8106" i="1" s="1"/>
  <c r="N8106" i="1" s="1"/>
  <c r="H8105" i="1" l="1"/>
  <c r="L8105" i="1"/>
  <c r="M8105" i="1" s="1"/>
  <c r="N8105" i="1" s="1"/>
  <c r="H8104" i="1" l="1"/>
  <c r="L8104" i="1"/>
  <c r="M8104" i="1" s="1"/>
  <c r="N8104" i="1" s="1"/>
  <c r="L8103" i="1" l="1"/>
  <c r="M8103" i="1" s="1"/>
  <c r="N8103" i="1" s="1"/>
  <c r="H8103" i="1"/>
  <c r="H8102" i="1" l="1"/>
  <c r="L8102" i="1"/>
  <c r="M8102" i="1" s="1"/>
  <c r="N8102" i="1" s="1"/>
  <c r="L8101" i="1" l="1"/>
  <c r="M8101" i="1" s="1"/>
  <c r="N8101" i="1" s="1"/>
  <c r="H8101" i="1"/>
  <c r="H8100" i="1" l="1"/>
  <c r="L8100" i="1"/>
  <c r="M8100" i="1" s="1"/>
  <c r="N8100" i="1" s="1"/>
  <c r="L8099" i="1" l="1"/>
  <c r="M8099" i="1" s="1"/>
  <c r="N8099" i="1" s="1"/>
  <c r="H8099" i="1"/>
  <c r="H8098" i="1" l="1"/>
  <c r="L8098" i="1"/>
  <c r="M8098" i="1" s="1"/>
  <c r="N8098" i="1" s="1"/>
  <c r="L8097" i="1" l="1"/>
  <c r="M8097" i="1" s="1"/>
  <c r="N8097" i="1" s="1"/>
  <c r="H8097" i="1"/>
  <c r="L8096" i="1" l="1"/>
  <c r="M8096" i="1" s="1"/>
  <c r="N8096" i="1" s="1"/>
  <c r="H8096" i="1"/>
  <c r="H8095" i="1" l="1"/>
  <c r="L8095" i="1"/>
  <c r="M8095" i="1" s="1"/>
  <c r="N8095" i="1" s="1"/>
  <c r="L8094" i="1" l="1"/>
  <c r="M8094" i="1" s="1"/>
  <c r="N8094" i="1" s="1"/>
  <c r="H8094" i="1"/>
  <c r="L8093" i="1" l="1"/>
  <c r="M8093" i="1" s="1"/>
  <c r="N8093" i="1" s="1"/>
  <c r="H8093" i="1"/>
  <c r="L8092" i="1" l="1"/>
  <c r="M8092" i="1" s="1"/>
  <c r="N8092" i="1" s="1"/>
  <c r="H8092" i="1"/>
  <c r="H8091" i="1" l="1"/>
  <c r="L8091" i="1"/>
  <c r="M8091" i="1" s="1"/>
  <c r="N8091" i="1" s="1"/>
  <c r="H8090" i="1" l="1"/>
  <c r="L8090" i="1"/>
  <c r="M8090" i="1" s="1"/>
  <c r="N8090" i="1" s="1"/>
  <c r="H8089" i="1" l="1"/>
  <c r="L8089" i="1"/>
  <c r="M8089" i="1" s="1"/>
  <c r="N8089" i="1" s="1"/>
  <c r="H8088" i="1" l="1"/>
  <c r="L8088" i="1"/>
  <c r="M8088" i="1" s="1"/>
  <c r="N8088" i="1" s="1"/>
  <c r="L8087" i="1" l="1"/>
  <c r="M8087" i="1" s="1"/>
  <c r="N8087" i="1" s="1"/>
  <c r="H8087" i="1"/>
  <c r="H8086" i="1" l="1"/>
  <c r="L8086" i="1"/>
  <c r="M8086" i="1" s="1"/>
  <c r="N8086" i="1" s="1"/>
  <c r="H8085" i="1" l="1"/>
  <c r="L8085" i="1"/>
  <c r="M8085" i="1" s="1"/>
  <c r="N8085" i="1" s="1"/>
  <c r="L8084" i="1" l="1"/>
  <c r="M8084" i="1" s="1"/>
  <c r="N8084" i="1" s="1"/>
  <c r="H8084" i="1"/>
  <c r="L8083" i="1" l="1"/>
  <c r="M8083" i="1" s="1"/>
  <c r="N8083" i="1" s="1"/>
  <c r="H8083" i="1"/>
  <c r="L8082" i="1" l="1"/>
  <c r="M8082" i="1" s="1"/>
  <c r="N8082" i="1" s="1"/>
  <c r="H8082" i="1"/>
  <c r="L8081" i="1" l="1"/>
  <c r="M8081" i="1" s="1"/>
  <c r="N8081" i="1" s="1"/>
  <c r="H8081" i="1"/>
  <c r="L8080" i="1" l="1"/>
  <c r="M8080" i="1" s="1"/>
  <c r="N8080" i="1" s="1"/>
  <c r="H8080" i="1"/>
  <c r="H8079" i="1" l="1"/>
  <c r="L8079" i="1"/>
  <c r="M8079" i="1" s="1"/>
  <c r="N8079" i="1" s="1"/>
  <c r="H8078" i="1" l="1"/>
  <c r="L8078" i="1"/>
  <c r="M8078" i="1" s="1"/>
  <c r="N8078" i="1" s="1"/>
  <c r="H8077" i="1" l="1"/>
  <c r="L8077" i="1"/>
  <c r="M8077" i="1" s="1"/>
  <c r="N8077" i="1" s="1"/>
  <c r="H8076" i="1" l="1"/>
  <c r="L8076" i="1"/>
  <c r="M8076" i="1" s="1"/>
  <c r="N8076" i="1" s="1"/>
  <c r="H8075" i="1" l="1"/>
  <c r="L8075" i="1"/>
  <c r="M8075" i="1" s="1"/>
  <c r="N8075" i="1" s="1"/>
  <c r="H8074" i="1" l="1"/>
  <c r="L8074" i="1"/>
  <c r="M8074" i="1" s="1"/>
  <c r="N8074" i="1" s="1"/>
  <c r="H8073" i="1" l="1"/>
  <c r="L8073" i="1"/>
  <c r="M8073" i="1" s="1"/>
  <c r="N8073" i="1" s="1"/>
  <c r="H8072" i="1" l="1"/>
  <c r="L8072" i="1"/>
  <c r="M8072" i="1" s="1"/>
  <c r="N8072" i="1" s="1"/>
  <c r="H8071" i="1" l="1"/>
  <c r="L8071" i="1"/>
  <c r="M8071" i="1" s="1"/>
  <c r="N8071" i="1" s="1"/>
  <c r="L8070" i="1" l="1"/>
  <c r="M8070" i="1" s="1"/>
  <c r="N8070" i="1" s="1"/>
  <c r="H8070" i="1"/>
  <c r="H8069" i="1" l="1"/>
  <c r="L8069" i="1"/>
  <c r="M8069" i="1" s="1"/>
  <c r="N8069" i="1" s="1"/>
  <c r="H8068" i="1" l="1"/>
  <c r="L8068" i="1"/>
  <c r="M8068" i="1" s="1"/>
  <c r="N8068" i="1" s="1"/>
  <c r="L8067" i="1" l="1"/>
  <c r="M8067" i="1" s="1"/>
  <c r="N8067" i="1" s="1"/>
  <c r="H8067" i="1"/>
  <c r="H8066" i="1" l="1"/>
  <c r="L8066" i="1"/>
  <c r="M8066" i="1" s="1"/>
  <c r="N8066" i="1" s="1"/>
  <c r="H8065" i="1" l="1"/>
  <c r="L8065" i="1"/>
  <c r="M8065" i="1" s="1"/>
  <c r="N8065" i="1" s="1"/>
  <c r="H8064" i="1" l="1"/>
  <c r="L8064" i="1"/>
  <c r="M8064" i="1" s="1"/>
  <c r="N8064" i="1" s="1"/>
  <c r="H8063" i="1" l="1"/>
  <c r="L8063" i="1"/>
  <c r="M8063" i="1" s="1"/>
  <c r="N8063" i="1" s="1"/>
  <c r="H8062" i="1" l="1"/>
  <c r="L8062" i="1"/>
  <c r="M8062" i="1" s="1"/>
  <c r="N8062" i="1" s="1"/>
  <c r="L8061" i="1" l="1"/>
  <c r="M8061" i="1" s="1"/>
  <c r="N8061" i="1" s="1"/>
  <c r="H8061" i="1"/>
  <c r="L8060" i="1" l="1"/>
  <c r="M8060" i="1" s="1"/>
  <c r="N8060" i="1" s="1"/>
  <c r="H8060" i="1"/>
  <c r="L8059" i="1" l="1"/>
  <c r="M8059" i="1" s="1"/>
  <c r="N8059" i="1" s="1"/>
  <c r="H8059" i="1"/>
  <c r="L8058" i="1" l="1"/>
  <c r="M8058" i="1" s="1"/>
  <c r="N8058" i="1" s="1"/>
  <c r="H8058" i="1"/>
  <c r="H8057" i="1" l="1"/>
  <c r="L8057" i="1"/>
  <c r="M8057" i="1" s="1"/>
  <c r="N8057" i="1" s="1"/>
  <c r="L8056" i="1" l="1"/>
  <c r="M8056" i="1" s="1"/>
  <c r="N8056" i="1" s="1"/>
  <c r="H8056" i="1"/>
  <c r="L8055" i="1" l="1"/>
  <c r="M8055" i="1" s="1"/>
  <c r="N8055" i="1" s="1"/>
  <c r="H8055" i="1"/>
  <c r="H8054" i="1" l="1"/>
  <c r="L8054" i="1"/>
  <c r="M8054" i="1" s="1"/>
  <c r="N8054" i="1" s="1"/>
  <c r="L8053" i="1" l="1"/>
  <c r="M8053" i="1" s="1"/>
  <c r="N8053" i="1" s="1"/>
  <c r="H8053" i="1"/>
  <c r="L8052" i="1" l="1"/>
  <c r="M8052" i="1" s="1"/>
  <c r="N8052" i="1" s="1"/>
  <c r="H8052" i="1"/>
  <c r="L8051" i="1" l="1"/>
  <c r="M8051" i="1" s="1"/>
  <c r="N8051" i="1" s="1"/>
  <c r="H8051" i="1"/>
  <c r="L8050" i="1" l="1"/>
  <c r="M8050" i="1" s="1"/>
  <c r="N8050" i="1" s="1"/>
  <c r="H8050" i="1"/>
  <c r="L8049" i="1" l="1"/>
  <c r="M8049" i="1" s="1"/>
  <c r="N8049" i="1" s="1"/>
  <c r="H8049" i="1"/>
  <c r="H8048" i="1" l="1"/>
  <c r="L8048" i="1"/>
  <c r="M8048" i="1" s="1"/>
  <c r="N8048" i="1" s="1"/>
  <c r="L8047" i="1" l="1"/>
  <c r="M8047" i="1" s="1"/>
  <c r="N8047" i="1" s="1"/>
  <c r="H8047" i="1"/>
  <c r="L8046" i="1" l="1"/>
  <c r="M8046" i="1" s="1"/>
  <c r="N8046" i="1" s="1"/>
  <c r="H8046" i="1"/>
  <c r="L8045" i="1" l="1"/>
  <c r="M8045" i="1" s="1"/>
  <c r="N8045" i="1" s="1"/>
  <c r="H8045" i="1"/>
  <c r="H8044" i="1" l="1"/>
  <c r="L8044" i="1"/>
  <c r="M8044" i="1" s="1"/>
  <c r="N8044" i="1" s="1"/>
  <c r="H8043" i="1" l="1"/>
  <c r="L8043" i="1"/>
  <c r="M8043" i="1" s="1"/>
  <c r="N8043" i="1" s="1"/>
  <c r="H8042" i="1" l="1"/>
  <c r="L8042" i="1"/>
  <c r="M8042" i="1" s="1"/>
  <c r="N8042" i="1" s="1"/>
  <c r="L8041" i="1" l="1"/>
  <c r="M8041" i="1" s="1"/>
  <c r="N8041" i="1" s="1"/>
  <c r="H8041" i="1"/>
  <c r="H8040" i="1" l="1"/>
  <c r="L8040" i="1"/>
  <c r="M8040" i="1" s="1"/>
  <c r="N8040" i="1" s="1"/>
  <c r="L8039" i="1" l="1"/>
  <c r="M8039" i="1" s="1"/>
  <c r="N8039" i="1" s="1"/>
  <c r="H8039" i="1"/>
  <c r="H8038" i="1" l="1"/>
  <c r="L8038" i="1"/>
  <c r="M8038" i="1" s="1"/>
  <c r="N8038" i="1" s="1"/>
  <c r="H8037" i="1" l="1"/>
  <c r="L8037" i="1"/>
  <c r="M8037" i="1" s="1"/>
  <c r="N8037" i="1" s="1"/>
  <c r="H8036" i="1" l="1"/>
  <c r="L8036" i="1"/>
  <c r="M8036" i="1" s="1"/>
  <c r="N8036" i="1" s="1"/>
  <c r="L8035" i="1" l="1"/>
  <c r="M8035" i="1" s="1"/>
  <c r="N8035" i="1" s="1"/>
  <c r="H8035" i="1"/>
  <c r="L8034" i="1" l="1"/>
  <c r="M8034" i="1" s="1"/>
  <c r="N8034" i="1" s="1"/>
  <c r="H8034" i="1"/>
  <c r="L8033" i="1" l="1"/>
  <c r="M8033" i="1" s="1"/>
  <c r="N8033" i="1" s="1"/>
  <c r="H8033" i="1"/>
  <c r="H8032" i="1" l="1"/>
  <c r="L8032" i="1"/>
  <c r="M8032" i="1" s="1"/>
  <c r="N8032" i="1" s="1"/>
  <c r="H8031" i="1" l="1"/>
  <c r="L8031" i="1"/>
  <c r="M8031" i="1" s="1"/>
  <c r="N8031" i="1" s="1"/>
  <c r="L8030" i="1" l="1"/>
  <c r="M8030" i="1" s="1"/>
  <c r="N8030" i="1" s="1"/>
  <c r="H8030" i="1"/>
  <c r="H8029" i="1" l="1"/>
  <c r="L8029" i="1"/>
  <c r="M8029" i="1" s="1"/>
  <c r="N8029" i="1" s="1"/>
  <c r="H8028" i="1" l="1"/>
  <c r="L8028" i="1"/>
  <c r="M8028" i="1" s="1"/>
  <c r="N8028" i="1" s="1"/>
  <c r="L8027" i="1" l="1"/>
  <c r="M8027" i="1" s="1"/>
  <c r="N8027" i="1" s="1"/>
  <c r="H8027" i="1"/>
  <c r="H8026" i="1" l="1"/>
  <c r="L8026" i="1"/>
  <c r="M8026" i="1" s="1"/>
  <c r="N8026" i="1" s="1"/>
  <c r="H8025" i="1" l="1"/>
  <c r="L8025" i="1"/>
  <c r="M8025" i="1" s="1"/>
  <c r="N8025" i="1" s="1"/>
  <c r="H8024" i="1" l="1"/>
  <c r="L8024" i="1"/>
  <c r="M8024" i="1" s="1"/>
  <c r="N8024" i="1" s="1"/>
  <c r="L8023" i="1" l="1"/>
  <c r="M8023" i="1" s="1"/>
  <c r="N8023" i="1" s="1"/>
  <c r="H8023" i="1"/>
  <c r="H8022" i="1" l="1"/>
  <c r="L8022" i="1"/>
  <c r="M8022" i="1" s="1"/>
  <c r="N8022" i="1" s="1"/>
  <c r="L8021" i="1" l="1"/>
  <c r="M8021" i="1" s="1"/>
  <c r="N8021" i="1" s="1"/>
  <c r="H8021" i="1"/>
  <c r="H8020" i="1" l="1"/>
  <c r="L8020" i="1"/>
  <c r="M8020" i="1" s="1"/>
  <c r="N8020" i="1" s="1"/>
  <c r="L8019" i="1" l="1"/>
  <c r="M8019" i="1" s="1"/>
  <c r="N8019" i="1" s="1"/>
  <c r="H8019" i="1"/>
  <c r="L8018" i="1" l="1"/>
  <c r="M8018" i="1" s="1"/>
  <c r="N8018" i="1" s="1"/>
  <c r="H8018" i="1"/>
  <c r="L8017" i="1" l="1"/>
  <c r="M8017" i="1" s="1"/>
  <c r="N8017" i="1" s="1"/>
  <c r="H8017" i="1"/>
  <c r="L8016" i="1" l="1"/>
  <c r="M8016" i="1" s="1"/>
  <c r="N8016" i="1" s="1"/>
  <c r="H8016" i="1"/>
  <c r="H8015" i="1" l="1"/>
  <c r="L8015" i="1"/>
  <c r="M8015" i="1" s="1"/>
  <c r="N8015" i="1" s="1"/>
  <c r="H8014" i="1" l="1"/>
  <c r="L8014" i="1"/>
  <c r="M8014" i="1" s="1"/>
  <c r="N8014" i="1" s="1"/>
  <c r="L8013" i="1" l="1"/>
  <c r="M8013" i="1" s="1"/>
  <c r="N8013" i="1" s="1"/>
  <c r="H8013" i="1"/>
  <c r="H8012" i="1" l="1"/>
  <c r="L8012" i="1"/>
  <c r="M8012" i="1" s="1"/>
  <c r="N8012" i="1" s="1"/>
  <c r="L8011" i="1" l="1"/>
  <c r="M8011" i="1" s="1"/>
  <c r="N8011" i="1" s="1"/>
  <c r="H8011" i="1"/>
  <c r="L8010" i="1" l="1"/>
  <c r="M8010" i="1" s="1"/>
  <c r="N8010" i="1" s="1"/>
  <c r="H8010" i="1"/>
  <c r="L8009" i="1" l="1"/>
  <c r="M8009" i="1" s="1"/>
  <c r="N8009" i="1" s="1"/>
  <c r="H8009" i="1"/>
  <c r="H8008" i="1" l="1"/>
  <c r="L8008" i="1"/>
  <c r="M8008" i="1" s="1"/>
  <c r="N8008" i="1" s="1"/>
  <c r="H8007" i="1" l="1"/>
  <c r="L8007" i="1"/>
  <c r="M8007" i="1" s="1"/>
  <c r="N8007" i="1" s="1"/>
  <c r="H8006" i="1" l="1"/>
  <c r="L8006" i="1"/>
  <c r="M8006" i="1" s="1"/>
  <c r="N8006" i="1" s="1"/>
  <c r="H8005" i="1" l="1"/>
  <c r="L8005" i="1"/>
  <c r="M8005" i="1" s="1"/>
  <c r="N8005" i="1" s="1"/>
  <c r="H8004" i="1" l="1"/>
  <c r="L8004" i="1"/>
  <c r="M8004" i="1" s="1"/>
  <c r="N8004" i="1" s="1"/>
  <c r="H8003" i="1" l="1"/>
  <c r="L8003" i="1"/>
  <c r="M8003" i="1" s="1"/>
  <c r="N8003" i="1" s="1"/>
  <c r="L8002" i="1" l="1"/>
  <c r="M8002" i="1" s="1"/>
  <c r="N8002" i="1" s="1"/>
  <c r="H8002" i="1"/>
  <c r="L8001" i="1" l="1"/>
  <c r="M8001" i="1" s="1"/>
  <c r="N8001" i="1" s="1"/>
  <c r="H8001" i="1"/>
  <c r="H8000" i="1" l="1"/>
  <c r="L8000" i="1"/>
  <c r="M8000" i="1" s="1"/>
  <c r="N8000" i="1" s="1"/>
  <c r="L7999" i="1" l="1"/>
  <c r="M7999" i="1" s="1"/>
  <c r="N7999" i="1" s="1"/>
  <c r="H7999" i="1"/>
  <c r="H7998" i="1" l="1"/>
  <c r="L7998" i="1"/>
  <c r="M7998" i="1" s="1"/>
  <c r="N7998" i="1" s="1"/>
  <c r="L7997" i="1" l="1"/>
  <c r="M7997" i="1" s="1"/>
  <c r="N7997" i="1" s="1"/>
  <c r="H7997" i="1"/>
  <c r="L7996" i="1" l="1"/>
  <c r="M7996" i="1" s="1"/>
  <c r="N7996" i="1" s="1"/>
  <c r="H7996" i="1"/>
  <c r="L7995" i="1" l="1"/>
  <c r="M7995" i="1" s="1"/>
  <c r="N7995" i="1" s="1"/>
  <c r="H7995" i="1"/>
  <c r="H7994" i="1" l="1"/>
  <c r="L7994" i="1"/>
  <c r="M7994" i="1" s="1"/>
  <c r="N7994" i="1" s="1"/>
  <c r="L7993" i="1" l="1"/>
  <c r="M7993" i="1" s="1"/>
  <c r="N7993" i="1" s="1"/>
  <c r="H7993" i="1"/>
  <c r="L7992" i="1" l="1"/>
  <c r="M7992" i="1" s="1"/>
  <c r="N7992" i="1" s="1"/>
  <c r="H7992" i="1"/>
  <c r="L7991" i="1" l="1"/>
  <c r="M7991" i="1" s="1"/>
  <c r="N7991" i="1" s="1"/>
  <c r="H7991" i="1"/>
  <c r="L7990" i="1" l="1"/>
  <c r="M7990" i="1" s="1"/>
  <c r="N7990" i="1" s="1"/>
  <c r="H7990" i="1"/>
  <c r="L7989" i="1" l="1"/>
  <c r="M7989" i="1" s="1"/>
  <c r="N7989" i="1" s="1"/>
  <c r="H7989" i="1"/>
  <c r="H7988" i="1" l="1"/>
  <c r="L7988" i="1"/>
  <c r="M7988" i="1" s="1"/>
  <c r="N7988" i="1" s="1"/>
  <c r="L7987" i="1" l="1"/>
  <c r="M7987" i="1" s="1"/>
  <c r="N7987" i="1" s="1"/>
  <c r="H7987" i="1"/>
  <c r="L7986" i="1" l="1"/>
  <c r="M7986" i="1" s="1"/>
  <c r="N7986" i="1" s="1"/>
  <c r="H7986" i="1"/>
  <c r="H7985" i="1" l="1"/>
  <c r="L7985" i="1"/>
  <c r="M7985" i="1" s="1"/>
  <c r="N7985" i="1" s="1"/>
  <c r="L7984" i="1" l="1"/>
  <c r="M7984" i="1" s="1"/>
  <c r="N7984" i="1" s="1"/>
  <c r="H7984" i="1"/>
  <c r="H7983" i="1" l="1"/>
  <c r="L7983" i="1"/>
  <c r="M7983" i="1" s="1"/>
  <c r="N7983" i="1" s="1"/>
  <c r="H7982" i="1" l="1"/>
  <c r="L7982" i="1"/>
  <c r="M7982" i="1" s="1"/>
  <c r="N7982" i="1" s="1"/>
  <c r="H7981" i="1" l="1"/>
  <c r="L7981" i="1"/>
  <c r="M7981" i="1" s="1"/>
  <c r="N7981" i="1" s="1"/>
  <c r="L7980" i="1" l="1"/>
  <c r="M7980" i="1" s="1"/>
  <c r="N7980" i="1" s="1"/>
  <c r="H7980" i="1"/>
  <c r="L7979" i="1" l="1"/>
  <c r="M7979" i="1" s="1"/>
  <c r="N7979" i="1" s="1"/>
  <c r="H7979" i="1"/>
  <c r="L7978" i="1" l="1"/>
  <c r="M7978" i="1" s="1"/>
  <c r="N7978" i="1" s="1"/>
  <c r="H7978" i="1"/>
  <c r="H7977" i="1" l="1"/>
  <c r="L7977" i="1"/>
  <c r="M7977" i="1" s="1"/>
  <c r="N7977" i="1" s="1"/>
  <c r="H7976" i="1" l="1"/>
  <c r="L7976" i="1"/>
  <c r="M7976" i="1" s="1"/>
  <c r="N7976" i="1" s="1"/>
  <c r="L7975" i="1" l="1"/>
  <c r="M7975" i="1" s="1"/>
  <c r="N7975" i="1" s="1"/>
  <c r="H7975" i="1"/>
  <c r="L7974" i="1" l="1"/>
  <c r="M7974" i="1" s="1"/>
  <c r="N7974" i="1" s="1"/>
  <c r="H7974" i="1"/>
  <c r="H7973" i="1" l="1"/>
  <c r="L7973" i="1"/>
  <c r="M7973" i="1" s="1"/>
  <c r="N7973" i="1" s="1"/>
  <c r="H7972" i="1" l="1"/>
  <c r="L7972" i="1"/>
  <c r="M7972" i="1" s="1"/>
  <c r="N7972" i="1" s="1"/>
  <c r="H7971" i="1" l="1"/>
  <c r="L7971" i="1"/>
  <c r="M7971" i="1" s="1"/>
  <c r="N7971" i="1" s="1"/>
  <c r="L7970" i="1" l="1"/>
  <c r="M7970" i="1" s="1"/>
  <c r="N7970" i="1" s="1"/>
  <c r="H7970" i="1"/>
  <c r="H7969" i="1" l="1"/>
  <c r="L7969" i="1"/>
  <c r="M7969" i="1" s="1"/>
  <c r="N7969" i="1" s="1"/>
  <c r="H7968" i="1" l="1"/>
  <c r="L7968" i="1"/>
  <c r="M7968" i="1" s="1"/>
  <c r="N7968" i="1" s="1"/>
  <c r="H7967" i="1" l="1"/>
  <c r="L7967" i="1"/>
  <c r="M7967" i="1" s="1"/>
  <c r="N7967" i="1" s="1"/>
  <c r="H7966" i="1" l="1"/>
  <c r="L7966" i="1"/>
  <c r="M7966" i="1" s="1"/>
  <c r="N7966" i="1" s="1"/>
  <c r="H7965" i="1" l="1"/>
  <c r="L7965" i="1"/>
  <c r="M7965" i="1" s="1"/>
  <c r="N7965" i="1" s="1"/>
  <c r="L7964" i="1" l="1"/>
  <c r="M7964" i="1" s="1"/>
  <c r="N7964" i="1" s="1"/>
  <c r="H7964" i="1"/>
  <c r="L7963" i="1" l="1"/>
  <c r="M7963" i="1" s="1"/>
  <c r="N7963" i="1" s="1"/>
  <c r="H7963" i="1"/>
  <c r="H7962" i="1" l="1"/>
  <c r="L7962" i="1"/>
  <c r="M7962" i="1" s="1"/>
  <c r="N7962" i="1" s="1"/>
  <c r="L7961" i="1" l="1"/>
  <c r="M7961" i="1" s="1"/>
  <c r="N7961" i="1" s="1"/>
  <c r="H7961" i="1"/>
  <c r="L7960" i="1" l="1"/>
  <c r="M7960" i="1" s="1"/>
  <c r="N7960" i="1" s="1"/>
  <c r="H7960" i="1"/>
  <c r="H7959" i="1" l="1"/>
  <c r="L7959" i="1"/>
  <c r="M7959" i="1" s="1"/>
  <c r="N7959" i="1" s="1"/>
  <c r="H7958" i="1" l="1"/>
  <c r="L7958" i="1"/>
  <c r="M7958" i="1" s="1"/>
  <c r="N7958" i="1" s="1"/>
  <c r="H7957" i="1" l="1"/>
  <c r="L7957" i="1"/>
  <c r="M7957" i="1" s="1"/>
  <c r="N7957" i="1" s="1"/>
  <c r="L7956" i="1" l="1"/>
  <c r="M7956" i="1" s="1"/>
  <c r="N7956" i="1" s="1"/>
  <c r="H7956" i="1"/>
  <c r="L7955" i="1" l="1"/>
  <c r="M7955" i="1" s="1"/>
  <c r="N7955" i="1" s="1"/>
  <c r="H7955" i="1"/>
  <c r="L7954" i="1" l="1"/>
  <c r="M7954" i="1" s="1"/>
  <c r="N7954" i="1" s="1"/>
  <c r="H7954" i="1"/>
  <c r="H7953" i="1" l="1"/>
  <c r="L7953" i="1"/>
  <c r="M7953" i="1" s="1"/>
  <c r="N7953" i="1" s="1"/>
  <c r="H7952" i="1" l="1"/>
  <c r="L7952" i="1"/>
  <c r="M7952" i="1" s="1"/>
  <c r="N7952" i="1" s="1"/>
  <c r="H7951" i="1" l="1"/>
  <c r="L7951" i="1"/>
  <c r="M7951" i="1" s="1"/>
  <c r="N7951" i="1" s="1"/>
  <c r="L7950" i="1" l="1"/>
  <c r="M7950" i="1" s="1"/>
  <c r="N7950" i="1" s="1"/>
  <c r="H7950" i="1"/>
  <c r="H7949" i="1" l="1"/>
  <c r="L7949" i="1"/>
  <c r="M7949" i="1" s="1"/>
  <c r="N7949" i="1" s="1"/>
  <c r="L7948" i="1" l="1"/>
  <c r="M7948" i="1" s="1"/>
  <c r="N7948" i="1" s="1"/>
  <c r="H7948" i="1"/>
  <c r="L7947" i="1" l="1"/>
  <c r="M7947" i="1" s="1"/>
  <c r="N7947" i="1" s="1"/>
  <c r="H7947" i="1"/>
  <c r="H7946" i="1" l="1"/>
  <c r="L7946" i="1"/>
  <c r="M7946" i="1" s="1"/>
  <c r="N7946" i="1" s="1"/>
  <c r="L7945" i="1" l="1"/>
  <c r="M7945" i="1" s="1"/>
  <c r="N7945" i="1" s="1"/>
  <c r="H7945" i="1"/>
  <c r="L7944" i="1" l="1"/>
  <c r="M7944" i="1" s="1"/>
  <c r="N7944" i="1" s="1"/>
  <c r="H7944" i="1"/>
  <c r="L7943" i="1" l="1"/>
  <c r="M7943" i="1" s="1"/>
  <c r="N7943" i="1" s="1"/>
  <c r="H7943" i="1"/>
  <c r="L7942" i="1" l="1"/>
  <c r="M7942" i="1" s="1"/>
  <c r="N7942" i="1" s="1"/>
  <c r="H7942" i="1"/>
  <c r="H7941" i="1" l="1"/>
  <c r="L7941" i="1"/>
  <c r="M7941" i="1" s="1"/>
  <c r="N7941" i="1" s="1"/>
  <c r="H7940" i="1" l="1"/>
  <c r="L7940" i="1"/>
  <c r="M7940" i="1" s="1"/>
  <c r="N7940" i="1" s="1"/>
  <c r="H7939" i="1" l="1"/>
  <c r="L7939" i="1"/>
  <c r="M7939" i="1" s="1"/>
  <c r="N7939" i="1" s="1"/>
  <c r="H7938" i="1" l="1"/>
  <c r="L7938" i="1"/>
  <c r="M7938" i="1" s="1"/>
  <c r="N7938" i="1" s="1"/>
  <c r="L7937" i="1" l="1"/>
  <c r="M7937" i="1" s="1"/>
  <c r="N7937" i="1" s="1"/>
  <c r="H7937" i="1"/>
  <c r="H7936" i="1" l="1"/>
  <c r="L7936" i="1"/>
  <c r="M7936" i="1" s="1"/>
  <c r="N7936" i="1" s="1"/>
  <c r="H7935" i="1" l="1"/>
  <c r="L7935" i="1"/>
  <c r="M7935" i="1" s="1"/>
  <c r="N7935" i="1" s="1"/>
  <c r="H7934" i="1" l="1"/>
  <c r="L7934" i="1"/>
  <c r="M7934" i="1" s="1"/>
  <c r="N7934" i="1" s="1"/>
  <c r="H7933" i="1" l="1"/>
  <c r="L7933" i="1"/>
  <c r="M7933" i="1" s="1"/>
  <c r="N7933" i="1" s="1"/>
  <c r="L7932" i="1" l="1"/>
  <c r="M7932" i="1" s="1"/>
  <c r="N7932" i="1" s="1"/>
  <c r="H7932" i="1"/>
  <c r="H7931" i="1" l="1"/>
  <c r="L7931" i="1"/>
  <c r="M7931" i="1" s="1"/>
  <c r="N7931" i="1" s="1"/>
  <c r="H7930" i="1" l="1"/>
  <c r="L7930" i="1"/>
  <c r="M7930" i="1" s="1"/>
  <c r="N7930" i="1" s="1"/>
  <c r="L7929" i="1" l="1"/>
  <c r="M7929" i="1" s="1"/>
  <c r="N7929" i="1" s="1"/>
  <c r="H7929" i="1"/>
  <c r="H7928" i="1" l="1"/>
  <c r="L7928" i="1"/>
  <c r="M7928" i="1" s="1"/>
  <c r="N7928" i="1" s="1"/>
  <c r="H7927" i="1" l="1"/>
  <c r="L7927" i="1"/>
  <c r="M7927" i="1" s="1"/>
  <c r="N7927" i="1" s="1"/>
  <c r="L7926" i="1" l="1"/>
  <c r="M7926" i="1" s="1"/>
  <c r="N7926" i="1" s="1"/>
  <c r="H7926" i="1"/>
  <c r="L7925" i="1" l="1"/>
  <c r="M7925" i="1" s="1"/>
  <c r="N7925" i="1" s="1"/>
  <c r="H7925" i="1"/>
  <c r="L7924" i="1" l="1"/>
  <c r="M7924" i="1" s="1"/>
  <c r="N7924" i="1" s="1"/>
  <c r="H7924" i="1"/>
  <c r="L7923" i="1" l="1"/>
  <c r="M7923" i="1" s="1"/>
  <c r="N7923" i="1" s="1"/>
  <c r="H7923" i="1"/>
  <c r="L7922" i="1" l="1"/>
  <c r="M7922" i="1" s="1"/>
  <c r="N7922" i="1" s="1"/>
  <c r="H7922" i="1"/>
  <c r="H7921" i="1" l="1"/>
  <c r="L7921" i="1"/>
  <c r="M7921" i="1" s="1"/>
  <c r="N7921" i="1" s="1"/>
  <c r="L7920" i="1" l="1"/>
  <c r="M7920" i="1" s="1"/>
  <c r="N7920" i="1" s="1"/>
  <c r="H7920" i="1"/>
  <c r="H7919" i="1" l="1"/>
  <c r="L7919" i="1"/>
  <c r="M7919" i="1" s="1"/>
  <c r="N7919" i="1" s="1"/>
  <c r="L7918" i="1" l="1"/>
  <c r="M7918" i="1" s="1"/>
  <c r="N7918" i="1" s="1"/>
  <c r="H7918" i="1"/>
  <c r="L7917" i="1" l="1"/>
  <c r="M7917" i="1" s="1"/>
  <c r="N7917" i="1" s="1"/>
  <c r="H7917" i="1"/>
  <c r="L7916" i="1" l="1"/>
  <c r="M7916" i="1" s="1"/>
  <c r="N7916" i="1" s="1"/>
  <c r="H7916" i="1"/>
  <c r="H7915" i="1" l="1"/>
  <c r="L7915" i="1"/>
  <c r="M7915" i="1" s="1"/>
  <c r="N7915" i="1" s="1"/>
  <c r="H7914" i="1" l="1"/>
  <c r="L7914" i="1"/>
  <c r="M7914" i="1" s="1"/>
  <c r="N7914" i="1" s="1"/>
  <c r="H7913" i="1" l="1"/>
  <c r="L7913" i="1"/>
  <c r="M7913" i="1" s="1"/>
  <c r="N7913" i="1" s="1"/>
  <c r="H7912" i="1" l="1"/>
  <c r="L7912" i="1"/>
  <c r="M7912" i="1" s="1"/>
  <c r="N7912" i="1" s="1"/>
  <c r="L7911" i="1" l="1"/>
  <c r="M7911" i="1" s="1"/>
  <c r="N7911" i="1" s="1"/>
  <c r="H7911" i="1"/>
  <c r="L7910" i="1" l="1"/>
  <c r="M7910" i="1" s="1"/>
  <c r="N7910" i="1" s="1"/>
  <c r="H7910" i="1"/>
  <c r="L7909" i="1" l="1"/>
  <c r="M7909" i="1" s="1"/>
  <c r="N7909" i="1" s="1"/>
  <c r="H7909" i="1"/>
  <c r="L7908" i="1" l="1"/>
  <c r="M7908" i="1" s="1"/>
  <c r="N7908" i="1" s="1"/>
  <c r="H7908" i="1"/>
  <c r="L7907" i="1" l="1"/>
  <c r="M7907" i="1" s="1"/>
  <c r="N7907" i="1" s="1"/>
  <c r="H7907" i="1"/>
  <c r="L7906" i="1" l="1"/>
  <c r="M7906" i="1" s="1"/>
  <c r="N7906" i="1" s="1"/>
  <c r="H7906" i="1"/>
  <c r="H7905" i="1" l="1"/>
  <c r="L7905" i="1"/>
  <c r="M7905" i="1" s="1"/>
  <c r="N7905" i="1" s="1"/>
  <c r="H7904" i="1" l="1"/>
  <c r="L7904" i="1"/>
  <c r="M7904" i="1" s="1"/>
  <c r="N7904" i="1" s="1"/>
  <c r="H7903" i="1" l="1"/>
  <c r="L7903" i="1"/>
  <c r="M7903" i="1" s="1"/>
  <c r="N7903" i="1" s="1"/>
  <c r="H7902" i="1" l="1"/>
  <c r="L7902" i="1"/>
  <c r="M7902" i="1" s="1"/>
  <c r="N7902" i="1" s="1"/>
  <c r="L7901" i="1" l="1"/>
  <c r="M7901" i="1" s="1"/>
  <c r="N7901" i="1" s="1"/>
  <c r="H7901" i="1"/>
  <c r="L7900" i="1" l="1"/>
  <c r="M7900" i="1" s="1"/>
  <c r="N7900" i="1" s="1"/>
  <c r="H7900" i="1"/>
  <c r="L7899" i="1" l="1"/>
  <c r="M7899" i="1" s="1"/>
  <c r="N7899" i="1" s="1"/>
  <c r="H7899" i="1"/>
  <c r="H7898" i="1" l="1"/>
  <c r="L7898" i="1"/>
  <c r="M7898" i="1" s="1"/>
  <c r="N7898" i="1" s="1"/>
  <c r="L7897" i="1" l="1"/>
  <c r="M7897" i="1" s="1"/>
  <c r="N7897" i="1" s="1"/>
  <c r="H7897" i="1"/>
  <c r="L7896" i="1" l="1"/>
  <c r="M7896" i="1" s="1"/>
  <c r="N7896" i="1" s="1"/>
  <c r="H7896" i="1"/>
  <c r="L7895" i="1" l="1"/>
  <c r="M7895" i="1" s="1"/>
  <c r="N7895" i="1" s="1"/>
  <c r="H7895" i="1"/>
  <c r="L7894" i="1" l="1"/>
  <c r="M7894" i="1" s="1"/>
  <c r="N7894" i="1" s="1"/>
  <c r="H7894" i="1"/>
  <c r="H7893" i="1" l="1"/>
  <c r="L7893" i="1"/>
  <c r="M7893" i="1" s="1"/>
  <c r="N7893" i="1" s="1"/>
  <c r="L7892" i="1" l="1"/>
  <c r="M7892" i="1" s="1"/>
  <c r="N7892" i="1" s="1"/>
  <c r="H7892" i="1"/>
  <c r="H7891" i="1" l="1"/>
  <c r="L7891" i="1"/>
  <c r="M7891" i="1" s="1"/>
  <c r="N7891" i="1" s="1"/>
  <c r="H7890" i="1" l="1"/>
  <c r="L7890" i="1"/>
  <c r="M7890" i="1" s="1"/>
  <c r="N7890" i="1" s="1"/>
  <c r="L7889" i="1" l="1"/>
  <c r="M7889" i="1" s="1"/>
  <c r="N7889" i="1" s="1"/>
  <c r="H7889" i="1"/>
  <c r="L7888" i="1" l="1"/>
  <c r="M7888" i="1" s="1"/>
  <c r="N7888" i="1" s="1"/>
  <c r="H7888" i="1"/>
  <c r="L7887" i="1" l="1"/>
  <c r="M7887" i="1" s="1"/>
  <c r="N7887" i="1" s="1"/>
  <c r="H7887" i="1"/>
  <c r="L7886" i="1" l="1"/>
  <c r="M7886" i="1" s="1"/>
  <c r="N7886" i="1" s="1"/>
  <c r="H7886" i="1"/>
  <c r="L7885" i="1" l="1"/>
  <c r="M7885" i="1" s="1"/>
  <c r="N7885" i="1" s="1"/>
  <c r="H7885" i="1"/>
  <c r="H7884" i="1" l="1"/>
  <c r="L7884" i="1"/>
  <c r="M7884" i="1" s="1"/>
  <c r="N7884" i="1" s="1"/>
  <c r="L7883" i="1" l="1"/>
  <c r="M7883" i="1" s="1"/>
  <c r="N7883" i="1" s="1"/>
  <c r="H7883" i="1"/>
  <c r="H7882" i="1" l="1"/>
  <c r="L7882" i="1"/>
  <c r="M7882" i="1" s="1"/>
  <c r="N7882" i="1" s="1"/>
  <c r="L7881" i="1" l="1"/>
  <c r="M7881" i="1" s="1"/>
  <c r="N7881" i="1" s="1"/>
  <c r="H7881" i="1"/>
  <c r="L7880" i="1" l="1"/>
  <c r="M7880" i="1" s="1"/>
  <c r="N7880" i="1" s="1"/>
  <c r="H7880" i="1"/>
  <c r="H7879" i="1" l="1"/>
  <c r="L7879" i="1"/>
  <c r="M7879" i="1" s="1"/>
  <c r="N7879" i="1" s="1"/>
  <c r="H7878" i="1" l="1"/>
  <c r="L7878" i="1"/>
  <c r="M7878" i="1" s="1"/>
  <c r="N7878" i="1" s="1"/>
  <c r="L7877" i="1" l="1"/>
  <c r="M7877" i="1" s="1"/>
  <c r="N7877" i="1" s="1"/>
  <c r="H7877" i="1"/>
  <c r="L7876" i="1" l="1"/>
  <c r="M7876" i="1" s="1"/>
  <c r="N7876" i="1" s="1"/>
  <c r="H7876" i="1"/>
  <c r="L7875" i="1" l="1"/>
  <c r="M7875" i="1" s="1"/>
  <c r="N7875" i="1" s="1"/>
  <c r="H7875" i="1"/>
  <c r="L7874" i="1" l="1"/>
  <c r="M7874" i="1" s="1"/>
  <c r="N7874" i="1" s="1"/>
  <c r="H7874" i="1"/>
  <c r="H7873" i="1" l="1"/>
  <c r="L7873" i="1"/>
  <c r="M7873" i="1" s="1"/>
  <c r="N7873" i="1" s="1"/>
  <c r="L7872" i="1" l="1"/>
  <c r="M7872" i="1" s="1"/>
  <c r="N7872" i="1" s="1"/>
  <c r="H7872" i="1"/>
  <c r="H7871" i="1" l="1"/>
  <c r="L7871" i="1"/>
  <c r="M7871" i="1" s="1"/>
  <c r="N7871" i="1" s="1"/>
  <c r="L7870" i="1" l="1"/>
  <c r="M7870" i="1" s="1"/>
  <c r="N7870" i="1" s="1"/>
  <c r="H7870" i="1"/>
  <c r="H7869" i="1" l="1"/>
  <c r="L7869" i="1"/>
  <c r="M7869" i="1" s="1"/>
  <c r="N7869" i="1" s="1"/>
  <c r="L7868" i="1" l="1"/>
  <c r="M7868" i="1" s="1"/>
  <c r="N7868" i="1" s="1"/>
  <c r="H7868" i="1"/>
  <c r="H7867" i="1" l="1"/>
  <c r="L7867" i="1"/>
  <c r="M7867" i="1" s="1"/>
  <c r="N7867" i="1" s="1"/>
  <c r="H7866" i="1" l="1"/>
  <c r="L7866" i="1"/>
  <c r="M7866" i="1" s="1"/>
  <c r="N7866" i="1" s="1"/>
  <c r="H7865" i="1" l="1"/>
  <c r="L7865" i="1"/>
  <c r="M7865" i="1" s="1"/>
  <c r="N7865" i="1" s="1"/>
  <c r="L7864" i="1" l="1"/>
  <c r="M7864" i="1" s="1"/>
  <c r="N7864" i="1" s="1"/>
  <c r="H7864" i="1"/>
  <c r="L7863" i="1" l="1"/>
  <c r="M7863" i="1" s="1"/>
  <c r="N7863" i="1" s="1"/>
  <c r="H7863" i="1"/>
  <c r="H7862" i="1" l="1"/>
  <c r="L7862" i="1"/>
  <c r="M7862" i="1" s="1"/>
  <c r="N7862" i="1" s="1"/>
  <c r="L7861" i="1" l="1"/>
  <c r="M7861" i="1" s="1"/>
  <c r="N7861" i="1" s="1"/>
  <c r="H7861" i="1"/>
  <c r="L7860" i="1" l="1"/>
  <c r="M7860" i="1" s="1"/>
  <c r="N7860" i="1" s="1"/>
  <c r="H7860" i="1"/>
  <c r="H7859" i="1" l="1"/>
  <c r="L7859" i="1"/>
  <c r="M7859" i="1" s="1"/>
  <c r="N7859" i="1" s="1"/>
  <c r="H7858" i="1" l="1"/>
  <c r="L7858" i="1"/>
  <c r="M7858" i="1" s="1"/>
  <c r="N7858" i="1" s="1"/>
  <c r="H7857" i="1" l="1"/>
  <c r="L7857" i="1"/>
  <c r="M7857" i="1" s="1"/>
  <c r="N7857" i="1" s="1"/>
  <c r="L7856" i="1" l="1"/>
  <c r="M7856" i="1" s="1"/>
  <c r="N7856" i="1" s="1"/>
  <c r="H7856" i="1"/>
  <c r="L7855" i="1" l="1"/>
  <c r="M7855" i="1" s="1"/>
  <c r="N7855" i="1" s="1"/>
  <c r="H7855" i="1"/>
  <c r="L7854" i="1" l="1"/>
  <c r="M7854" i="1" s="1"/>
  <c r="N7854" i="1" s="1"/>
  <c r="H7854" i="1"/>
  <c r="L7853" i="1" l="1"/>
  <c r="M7853" i="1" s="1"/>
  <c r="N7853" i="1" s="1"/>
  <c r="H7853" i="1"/>
  <c r="L7852" i="1" l="1"/>
  <c r="M7852" i="1" s="1"/>
  <c r="N7852" i="1" s="1"/>
  <c r="H7852" i="1"/>
  <c r="L7851" i="1" l="1"/>
  <c r="M7851" i="1" s="1"/>
  <c r="N7851" i="1" s="1"/>
  <c r="H7851" i="1"/>
  <c r="L7850" i="1" l="1"/>
  <c r="M7850" i="1" s="1"/>
  <c r="N7850" i="1" s="1"/>
  <c r="H7850" i="1"/>
  <c r="L7849" i="1" l="1"/>
  <c r="M7849" i="1" s="1"/>
  <c r="N7849" i="1" s="1"/>
  <c r="H7849" i="1"/>
  <c r="L7848" i="1" l="1"/>
  <c r="M7848" i="1" s="1"/>
  <c r="N7848" i="1" s="1"/>
  <c r="H7848" i="1"/>
  <c r="H7847" i="1" l="1"/>
  <c r="L7847" i="1"/>
  <c r="M7847" i="1" s="1"/>
  <c r="N7847" i="1" s="1"/>
  <c r="H7846" i="1" l="1"/>
  <c r="L7846" i="1"/>
  <c r="M7846" i="1" s="1"/>
  <c r="N7846" i="1" s="1"/>
  <c r="H7845" i="1" l="1"/>
  <c r="L7845" i="1"/>
  <c r="M7845" i="1" s="1"/>
  <c r="N7845" i="1" s="1"/>
  <c r="H7844" i="1" l="1"/>
  <c r="L7844" i="1"/>
  <c r="M7844" i="1" s="1"/>
  <c r="N7844" i="1" s="1"/>
  <c r="L7843" i="1" l="1"/>
  <c r="M7843" i="1" s="1"/>
  <c r="N7843" i="1" s="1"/>
  <c r="H7843" i="1"/>
  <c r="L7842" i="1" l="1"/>
  <c r="M7842" i="1" s="1"/>
  <c r="N7842" i="1" s="1"/>
  <c r="H7842" i="1"/>
  <c r="H7841" i="1" l="1"/>
  <c r="L7841" i="1"/>
  <c r="M7841" i="1" s="1"/>
  <c r="N7841" i="1" s="1"/>
  <c r="L7840" i="1" l="1"/>
  <c r="M7840" i="1" s="1"/>
  <c r="N7840" i="1" s="1"/>
  <c r="H7840" i="1"/>
  <c r="H7839" i="1" l="1"/>
  <c r="L7839" i="1"/>
  <c r="M7839" i="1" s="1"/>
  <c r="N7839" i="1" s="1"/>
  <c r="H7838" i="1" l="1"/>
  <c r="L7838" i="1"/>
  <c r="M7838" i="1" s="1"/>
  <c r="N7838" i="1" s="1"/>
  <c r="L7837" i="1" l="1"/>
  <c r="M7837" i="1" s="1"/>
  <c r="N7837" i="1" s="1"/>
  <c r="H7837" i="1"/>
  <c r="H7836" i="1" l="1"/>
  <c r="L7836" i="1"/>
  <c r="M7836" i="1" s="1"/>
  <c r="N7836" i="1" s="1"/>
  <c r="H7835" i="1" l="1"/>
  <c r="L7835" i="1"/>
  <c r="M7835" i="1" s="1"/>
  <c r="N7835" i="1" s="1"/>
  <c r="L7834" i="1" l="1"/>
  <c r="M7834" i="1" s="1"/>
  <c r="N7834" i="1" s="1"/>
  <c r="H7834" i="1"/>
  <c r="L7833" i="1" l="1"/>
  <c r="M7833" i="1" s="1"/>
  <c r="N7833" i="1" s="1"/>
  <c r="H7833" i="1"/>
  <c r="L7832" i="1" l="1"/>
  <c r="M7832" i="1" s="1"/>
  <c r="N7832" i="1" s="1"/>
  <c r="H7832" i="1"/>
  <c r="L7831" i="1" l="1"/>
  <c r="M7831" i="1" s="1"/>
  <c r="N7831" i="1" s="1"/>
  <c r="H7831" i="1"/>
  <c r="H7830" i="1" l="1"/>
  <c r="L7830" i="1"/>
  <c r="M7830" i="1" s="1"/>
  <c r="N7830" i="1" s="1"/>
  <c r="L7829" i="1" l="1"/>
  <c r="M7829" i="1" s="1"/>
  <c r="N7829" i="1" s="1"/>
  <c r="H7829" i="1"/>
  <c r="L7828" i="1" l="1"/>
  <c r="M7828" i="1" s="1"/>
  <c r="N7828" i="1" s="1"/>
  <c r="H7828" i="1"/>
  <c r="H7827" i="1" l="1"/>
  <c r="L7827" i="1"/>
  <c r="M7827" i="1" s="1"/>
  <c r="N7827" i="1" s="1"/>
  <c r="L7826" i="1" l="1"/>
  <c r="M7826" i="1" s="1"/>
  <c r="N7826" i="1" s="1"/>
  <c r="H7826" i="1"/>
  <c r="L7825" i="1" l="1"/>
  <c r="M7825" i="1" s="1"/>
  <c r="N7825" i="1" s="1"/>
  <c r="H7825" i="1"/>
  <c r="H7824" i="1" l="1"/>
  <c r="L7824" i="1"/>
  <c r="M7824" i="1" s="1"/>
  <c r="N7824" i="1" s="1"/>
  <c r="H7823" i="1" l="1"/>
  <c r="L7823" i="1"/>
  <c r="M7823" i="1" s="1"/>
  <c r="N7823" i="1" s="1"/>
  <c r="L7822" i="1" l="1"/>
  <c r="M7822" i="1" s="1"/>
  <c r="N7822" i="1" s="1"/>
  <c r="H7822" i="1"/>
  <c r="H7821" i="1" l="1"/>
  <c r="L7821" i="1"/>
  <c r="M7821" i="1" s="1"/>
  <c r="N7821" i="1" s="1"/>
  <c r="H7820" i="1" l="1"/>
  <c r="L7820" i="1"/>
  <c r="M7820" i="1" s="1"/>
  <c r="N7820" i="1" s="1"/>
  <c r="L7819" i="1" l="1"/>
  <c r="M7819" i="1" s="1"/>
  <c r="N7819" i="1" s="1"/>
  <c r="H7819" i="1"/>
  <c r="H7818" i="1" l="1"/>
  <c r="L7818" i="1"/>
  <c r="M7818" i="1" s="1"/>
  <c r="N7818" i="1" s="1"/>
  <c r="L7817" i="1" l="1"/>
  <c r="M7817" i="1" s="1"/>
  <c r="N7817" i="1" s="1"/>
  <c r="H7817" i="1"/>
  <c r="L7816" i="1" l="1"/>
  <c r="M7816" i="1" s="1"/>
  <c r="N7816" i="1" s="1"/>
  <c r="H7816" i="1"/>
  <c r="L7815" i="1" l="1"/>
  <c r="M7815" i="1" s="1"/>
  <c r="N7815" i="1" s="1"/>
  <c r="H7815" i="1"/>
  <c r="L7814" i="1" l="1"/>
  <c r="M7814" i="1" s="1"/>
  <c r="N7814" i="1" s="1"/>
  <c r="H7814" i="1"/>
  <c r="L7813" i="1" l="1"/>
  <c r="M7813" i="1" s="1"/>
  <c r="N7813" i="1" s="1"/>
  <c r="H7813" i="1"/>
  <c r="H7812" i="1" l="1"/>
  <c r="L7812" i="1"/>
  <c r="M7812" i="1" s="1"/>
  <c r="N7812" i="1" s="1"/>
  <c r="L7811" i="1" l="1"/>
  <c r="M7811" i="1" s="1"/>
  <c r="N7811" i="1" s="1"/>
  <c r="H7811" i="1"/>
  <c r="L7810" i="1" l="1"/>
  <c r="M7810" i="1" s="1"/>
  <c r="N7810" i="1" s="1"/>
  <c r="H7810" i="1"/>
  <c r="H7809" i="1" l="1"/>
  <c r="L7809" i="1"/>
  <c r="M7809" i="1" s="1"/>
  <c r="N7809" i="1" s="1"/>
  <c r="H7808" i="1" l="1"/>
  <c r="L7808" i="1"/>
  <c r="M7808" i="1" s="1"/>
  <c r="N7808" i="1" s="1"/>
  <c r="L7807" i="1" l="1"/>
  <c r="M7807" i="1" s="1"/>
  <c r="N7807" i="1" s="1"/>
  <c r="H7807" i="1"/>
  <c r="L7806" i="1" l="1"/>
  <c r="M7806" i="1" s="1"/>
  <c r="N7806" i="1" s="1"/>
  <c r="H7806" i="1"/>
  <c r="H7805" i="1" l="1"/>
  <c r="L7805" i="1"/>
  <c r="M7805" i="1" s="1"/>
  <c r="N7805" i="1" s="1"/>
  <c r="H7804" i="1" l="1"/>
  <c r="L7804" i="1"/>
  <c r="M7804" i="1" s="1"/>
  <c r="N7804" i="1" s="1"/>
  <c r="H7803" i="1" l="1"/>
  <c r="L7803" i="1"/>
  <c r="M7803" i="1" s="1"/>
  <c r="N7803" i="1" s="1"/>
  <c r="H7802" i="1" l="1"/>
  <c r="L7802" i="1"/>
  <c r="M7802" i="1" s="1"/>
  <c r="N7802" i="1" s="1"/>
  <c r="H7801" i="1" l="1"/>
  <c r="L7801" i="1"/>
  <c r="M7801" i="1" s="1"/>
  <c r="N7801" i="1" s="1"/>
  <c r="L7800" i="1" l="1"/>
  <c r="M7800" i="1" s="1"/>
  <c r="N7800" i="1" s="1"/>
  <c r="H7800" i="1"/>
  <c r="H7799" i="1" l="1"/>
  <c r="L7799" i="1"/>
  <c r="M7799" i="1" s="1"/>
  <c r="N7799" i="1" s="1"/>
  <c r="H7798" i="1" l="1"/>
  <c r="L7798" i="1"/>
  <c r="M7798" i="1" s="1"/>
  <c r="N7798" i="1" s="1"/>
  <c r="L7797" i="1" l="1"/>
  <c r="M7797" i="1" s="1"/>
  <c r="N7797" i="1" s="1"/>
  <c r="H7797" i="1"/>
  <c r="H7796" i="1" l="1"/>
  <c r="L7796" i="1"/>
  <c r="M7796" i="1" s="1"/>
  <c r="N7796" i="1" s="1"/>
  <c r="H7795" i="1" l="1"/>
  <c r="L7795" i="1"/>
  <c r="M7795" i="1" s="1"/>
  <c r="N7795" i="1" s="1"/>
  <c r="L7794" i="1" l="1"/>
  <c r="M7794" i="1" s="1"/>
  <c r="N7794" i="1" s="1"/>
  <c r="H7794" i="1"/>
  <c r="H7793" i="1" l="1"/>
  <c r="L7793" i="1"/>
  <c r="M7793" i="1" s="1"/>
  <c r="N7793" i="1" s="1"/>
  <c r="H7792" i="1" l="1"/>
  <c r="L7792" i="1"/>
  <c r="M7792" i="1" s="1"/>
  <c r="N7792" i="1" s="1"/>
  <c r="L7791" i="1" l="1"/>
  <c r="M7791" i="1" s="1"/>
  <c r="N7791" i="1" s="1"/>
  <c r="H7791" i="1"/>
  <c r="L7790" i="1" l="1"/>
  <c r="M7790" i="1" s="1"/>
  <c r="N7790" i="1" s="1"/>
  <c r="H7790" i="1"/>
  <c r="L7789" i="1" l="1"/>
  <c r="M7789" i="1" s="1"/>
  <c r="N7789" i="1" s="1"/>
  <c r="H7789" i="1"/>
  <c r="L7788" i="1" l="1"/>
  <c r="M7788" i="1" s="1"/>
  <c r="N7788" i="1" s="1"/>
  <c r="H7788" i="1"/>
  <c r="L7787" i="1" l="1"/>
  <c r="M7787" i="1" s="1"/>
  <c r="N7787" i="1" s="1"/>
  <c r="H7787" i="1"/>
  <c r="L7786" i="1" l="1"/>
  <c r="M7786" i="1" s="1"/>
  <c r="N7786" i="1" s="1"/>
  <c r="H7786" i="1"/>
  <c r="H7785" i="1" l="1"/>
  <c r="L7785" i="1"/>
  <c r="M7785" i="1" s="1"/>
  <c r="N7785" i="1" s="1"/>
  <c r="L7784" i="1" l="1"/>
  <c r="M7784" i="1" s="1"/>
  <c r="N7784" i="1" s="1"/>
  <c r="H7784" i="1"/>
  <c r="L7783" i="1" l="1"/>
  <c r="M7783" i="1" s="1"/>
  <c r="N7783" i="1" s="1"/>
  <c r="H7783" i="1"/>
  <c r="H7782" i="1" l="1"/>
  <c r="L7782" i="1"/>
  <c r="M7782" i="1" s="1"/>
  <c r="N7782" i="1" s="1"/>
  <c r="L7781" i="1" l="1"/>
  <c r="M7781" i="1" s="1"/>
  <c r="N7781" i="1" s="1"/>
  <c r="H7781" i="1"/>
  <c r="L7780" i="1" l="1"/>
  <c r="M7780" i="1" s="1"/>
  <c r="N7780" i="1" s="1"/>
  <c r="H7780" i="1"/>
  <c r="L7779" i="1" l="1"/>
  <c r="M7779" i="1" s="1"/>
  <c r="N7779" i="1" s="1"/>
  <c r="H7779" i="1"/>
  <c r="L7778" i="1" l="1"/>
  <c r="M7778" i="1" s="1"/>
  <c r="N7778" i="1" s="1"/>
  <c r="H7778" i="1"/>
  <c r="L7777" i="1" l="1"/>
  <c r="M7777" i="1" s="1"/>
  <c r="N7777" i="1" s="1"/>
  <c r="H7777" i="1"/>
  <c r="L7776" i="1" l="1"/>
  <c r="M7776" i="1" s="1"/>
  <c r="N7776" i="1" s="1"/>
  <c r="H7776" i="1"/>
  <c r="H7775" i="1" l="1"/>
  <c r="L7775" i="1"/>
  <c r="M7775" i="1" s="1"/>
  <c r="N7775" i="1" s="1"/>
  <c r="H7774" i="1" l="1"/>
  <c r="L7774" i="1"/>
  <c r="M7774" i="1" s="1"/>
  <c r="N7774" i="1" s="1"/>
  <c r="L7773" i="1" l="1"/>
  <c r="M7773" i="1" s="1"/>
  <c r="N7773" i="1" s="1"/>
  <c r="H7773" i="1"/>
  <c r="H7772" i="1" l="1"/>
  <c r="L7772" i="1"/>
  <c r="M7772" i="1" s="1"/>
  <c r="N7772" i="1" s="1"/>
  <c r="H7771" i="1" l="1"/>
  <c r="L7771" i="1"/>
  <c r="M7771" i="1" s="1"/>
  <c r="N7771" i="1" s="1"/>
  <c r="H7770" i="1" l="1"/>
  <c r="L7770" i="1"/>
  <c r="M7770" i="1" s="1"/>
  <c r="N7770" i="1" s="1"/>
  <c r="H7769" i="1" l="1"/>
  <c r="L7769" i="1"/>
  <c r="M7769" i="1" s="1"/>
  <c r="N7769" i="1" s="1"/>
  <c r="L7768" i="1" l="1"/>
  <c r="M7768" i="1" s="1"/>
  <c r="N7768" i="1" s="1"/>
  <c r="H7768" i="1"/>
  <c r="L7767" i="1" l="1"/>
  <c r="M7767" i="1" s="1"/>
  <c r="N7767" i="1" s="1"/>
  <c r="H7767" i="1"/>
  <c r="H7766" i="1" l="1"/>
  <c r="L7766" i="1"/>
  <c r="M7766" i="1" s="1"/>
  <c r="N7766" i="1" s="1"/>
  <c r="H7765" i="1" l="1"/>
  <c r="L7765" i="1"/>
  <c r="M7765" i="1" s="1"/>
  <c r="N7765" i="1" s="1"/>
  <c r="H7764" i="1" l="1"/>
  <c r="L7764" i="1"/>
  <c r="M7764" i="1" s="1"/>
  <c r="N7764" i="1" s="1"/>
  <c r="L7763" i="1" l="1"/>
  <c r="M7763" i="1" s="1"/>
  <c r="N7763" i="1" s="1"/>
  <c r="H7763" i="1"/>
  <c r="L7762" i="1" l="1"/>
  <c r="M7762" i="1" s="1"/>
  <c r="N7762" i="1" s="1"/>
  <c r="H7762" i="1"/>
  <c r="H7761" i="1" l="1"/>
  <c r="L7761" i="1"/>
  <c r="M7761" i="1" s="1"/>
  <c r="N7761" i="1" s="1"/>
  <c r="H7760" i="1" l="1"/>
  <c r="L7760" i="1"/>
  <c r="M7760" i="1" s="1"/>
  <c r="N7760" i="1" s="1"/>
  <c r="H7759" i="1" l="1"/>
  <c r="L7759" i="1"/>
  <c r="M7759" i="1" s="1"/>
  <c r="N7759" i="1" s="1"/>
  <c r="H7758" i="1" l="1"/>
  <c r="L7758" i="1"/>
  <c r="M7758" i="1" s="1"/>
  <c r="N7758" i="1" s="1"/>
  <c r="L7757" i="1" l="1"/>
  <c r="M7757" i="1" s="1"/>
  <c r="N7757" i="1" s="1"/>
  <c r="H7757" i="1"/>
  <c r="L7756" i="1" l="1"/>
  <c r="M7756" i="1" s="1"/>
  <c r="N7756" i="1" s="1"/>
  <c r="H7756" i="1"/>
  <c r="H7755" i="1" l="1"/>
  <c r="L7755" i="1"/>
  <c r="M7755" i="1" s="1"/>
  <c r="N7755" i="1" s="1"/>
  <c r="H7754" i="1" l="1"/>
  <c r="L7754" i="1"/>
  <c r="M7754" i="1" s="1"/>
  <c r="N7754" i="1" s="1"/>
  <c r="H7753" i="1" l="1"/>
  <c r="L7753" i="1"/>
  <c r="M7753" i="1" s="1"/>
  <c r="N7753" i="1" s="1"/>
  <c r="H7752" i="1" l="1"/>
  <c r="L7752" i="1"/>
  <c r="M7752" i="1" s="1"/>
  <c r="N7752" i="1" s="1"/>
  <c r="H7751" i="1" l="1"/>
  <c r="L7751" i="1"/>
  <c r="M7751" i="1" s="1"/>
  <c r="N7751" i="1" s="1"/>
  <c r="H7750" i="1" l="1"/>
  <c r="L7750" i="1"/>
  <c r="M7750" i="1" s="1"/>
  <c r="N7750" i="1" s="1"/>
  <c r="H7749" i="1" l="1"/>
  <c r="L7749" i="1"/>
  <c r="M7749" i="1" s="1"/>
  <c r="N7749" i="1" s="1"/>
  <c r="H7748" i="1" l="1"/>
  <c r="L7748" i="1"/>
  <c r="M7748" i="1" s="1"/>
  <c r="N7748" i="1" s="1"/>
  <c r="H7747" i="1" l="1"/>
  <c r="L7747" i="1"/>
  <c r="M7747" i="1" s="1"/>
  <c r="N7747" i="1" s="1"/>
  <c r="H7746" i="1" l="1"/>
  <c r="L7746" i="1"/>
  <c r="M7746" i="1" s="1"/>
  <c r="N7746" i="1" s="1"/>
  <c r="L7745" i="1" l="1"/>
  <c r="M7745" i="1" s="1"/>
  <c r="N7745" i="1" s="1"/>
  <c r="H7745" i="1"/>
  <c r="L7744" i="1" l="1"/>
  <c r="M7744" i="1" s="1"/>
  <c r="N7744" i="1" s="1"/>
  <c r="H7744" i="1"/>
  <c r="H7743" i="1" l="1"/>
  <c r="L7743" i="1"/>
  <c r="M7743" i="1" s="1"/>
  <c r="N7743" i="1" s="1"/>
  <c r="H7742" i="1" l="1"/>
  <c r="L7742" i="1"/>
  <c r="M7742" i="1" s="1"/>
  <c r="N7742" i="1" s="1"/>
  <c r="L7741" i="1" l="1"/>
  <c r="M7741" i="1" s="1"/>
  <c r="N7741" i="1" s="1"/>
  <c r="H7741" i="1"/>
  <c r="L7740" i="1" l="1"/>
  <c r="M7740" i="1" s="1"/>
  <c r="N7740" i="1" s="1"/>
  <c r="H7740" i="1"/>
  <c r="H7739" i="1" l="1"/>
  <c r="L7739" i="1"/>
  <c r="M7739" i="1" s="1"/>
  <c r="N7739" i="1" s="1"/>
  <c r="H7738" i="1" l="1"/>
  <c r="L7738" i="1"/>
  <c r="M7738" i="1" s="1"/>
  <c r="N7738" i="1" s="1"/>
  <c r="L7737" i="1" l="1"/>
  <c r="M7737" i="1" s="1"/>
  <c r="N7737" i="1" s="1"/>
  <c r="H7737" i="1"/>
  <c r="H7736" i="1" l="1"/>
  <c r="L7736" i="1"/>
  <c r="M7736" i="1" s="1"/>
  <c r="N7736" i="1" s="1"/>
  <c r="L7735" i="1" l="1"/>
  <c r="M7735" i="1" s="1"/>
  <c r="N7735" i="1" s="1"/>
  <c r="H7735" i="1"/>
  <c r="H7734" i="1" l="1"/>
  <c r="L7734" i="1"/>
  <c r="M7734" i="1" s="1"/>
  <c r="N7734" i="1" s="1"/>
  <c r="L7733" i="1" l="1"/>
  <c r="M7733" i="1" s="1"/>
  <c r="N7733" i="1" s="1"/>
  <c r="H7733" i="1"/>
  <c r="L7732" i="1" l="1"/>
  <c r="M7732" i="1" s="1"/>
  <c r="N7732" i="1" s="1"/>
  <c r="H7732" i="1"/>
  <c r="L7731" i="1" l="1"/>
  <c r="M7731" i="1" s="1"/>
  <c r="N7731" i="1" s="1"/>
  <c r="H7731" i="1"/>
  <c r="L7730" i="1" l="1"/>
  <c r="M7730" i="1" s="1"/>
  <c r="N7730" i="1" s="1"/>
  <c r="H7730" i="1"/>
  <c r="H7729" i="1" l="1"/>
  <c r="L7729" i="1"/>
  <c r="M7729" i="1" s="1"/>
  <c r="N7729" i="1" s="1"/>
  <c r="H7728" i="1" l="1"/>
  <c r="L7728" i="1"/>
  <c r="M7728" i="1" s="1"/>
  <c r="N7728" i="1" s="1"/>
  <c r="H7727" i="1" l="1"/>
  <c r="L7727" i="1"/>
  <c r="M7727" i="1" s="1"/>
  <c r="N7727" i="1" s="1"/>
  <c r="L7726" i="1" l="1"/>
  <c r="M7726" i="1" s="1"/>
  <c r="N7726" i="1" s="1"/>
  <c r="H7726" i="1"/>
  <c r="L7725" i="1" l="1"/>
  <c r="M7725" i="1" s="1"/>
  <c r="N7725" i="1" s="1"/>
  <c r="H7725" i="1"/>
  <c r="H7724" i="1" l="1"/>
  <c r="L7724" i="1"/>
  <c r="M7724" i="1" s="1"/>
  <c r="N7724" i="1" s="1"/>
  <c r="L7723" i="1" l="1"/>
  <c r="M7723" i="1" s="1"/>
  <c r="N7723" i="1" s="1"/>
  <c r="H7723" i="1"/>
  <c r="H7722" i="1" l="1"/>
  <c r="L7722" i="1"/>
  <c r="M7722" i="1" s="1"/>
  <c r="N7722" i="1" s="1"/>
  <c r="H7721" i="1" l="1"/>
  <c r="L7721" i="1"/>
  <c r="M7721" i="1" s="1"/>
  <c r="N7721" i="1" s="1"/>
  <c r="H7720" i="1" l="1"/>
  <c r="L7720" i="1"/>
  <c r="M7720" i="1" s="1"/>
  <c r="N7720" i="1" s="1"/>
  <c r="H7719" i="1" l="1"/>
  <c r="L7719" i="1"/>
  <c r="M7719" i="1" s="1"/>
  <c r="N7719" i="1" s="1"/>
  <c r="L7718" i="1" l="1"/>
  <c r="M7718" i="1" s="1"/>
  <c r="N7718" i="1" s="1"/>
  <c r="H7718" i="1"/>
  <c r="H7717" i="1" l="1"/>
  <c r="L7717" i="1"/>
  <c r="M7717" i="1" s="1"/>
  <c r="N7717" i="1" s="1"/>
  <c r="L7716" i="1" l="1"/>
  <c r="M7716" i="1" s="1"/>
  <c r="N7716" i="1" s="1"/>
  <c r="H7716" i="1"/>
  <c r="L7715" i="1" l="1"/>
  <c r="M7715" i="1" s="1"/>
  <c r="N7715" i="1" s="1"/>
  <c r="H7715" i="1"/>
  <c r="L7714" i="1" l="1"/>
  <c r="M7714" i="1" s="1"/>
  <c r="N7714" i="1" s="1"/>
  <c r="H7714" i="1"/>
  <c r="L7713" i="1" l="1"/>
  <c r="M7713" i="1" s="1"/>
  <c r="N7713" i="1" s="1"/>
  <c r="H7713" i="1"/>
  <c r="H7712" i="1" l="1"/>
  <c r="L7712" i="1"/>
  <c r="M7712" i="1" s="1"/>
  <c r="N7712" i="1" s="1"/>
  <c r="H7711" i="1" l="1"/>
  <c r="L7711" i="1"/>
  <c r="M7711" i="1" s="1"/>
  <c r="N7711" i="1" s="1"/>
  <c r="L7710" i="1" l="1"/>
  <c r="M7710" i="1" s="1"/>
  <c r="N7710" i="1" s="1"/>
  <c r="H7710" i="1"/>
  <c r="H7709" i="1" l="1"/>
  <c r="L7709" i="1"/>
  <c r="M7709" i="1" s="1"/>
  <c r="N7709" i="1" s="1"/>
  <c r="H7708" i="1" l="1"/>
  <c r="L7708" i="1"/>
  <c r="M7708" i="1" s="1"/>
  <c r="N7708" i="1" s="1"/>
  <c r="H7707" i="1" l="1"/>
  <c r="L7707" i="1"/>
  <c r="M7707" i="1" s="1"/>
  <c r="N7707" i="1" s="1"/>
  <c r="L7706" i="1" l="1"/>
  <c r="M7706" i="1" s="1"/>
  <c r="N7706" i="1" s="1"/>
  <c r="H7706" i="1"/>
  <c r="L7705" i="1" l="1"/>
  <c r="M7705" i="1" s="1"/>
  <c r="N7705" i="1" s="1"/>
  <c r="H7705" i="1"/>
  <c r="H7704" i="1" l="1"/>
  <c r="L7704" i="1"/>
  <c r="M7704" i="1" s="1"/>
  <c r="N7704" i="1" s="1"/>
  <c r="L7703" i="1" l="1"/>
  <c r="M7703" i="1" s="1"/>
  <c r="N7703" i="1" s="1"/>
  <c r="H7703" i="1"/>
  <c r="L7702" i="1" l="1"/>
  <c r="M7702" i="1" s="1"/>
  <c r="N7702" i="1" s="1"/>
  <c r="H7702" i="1"/>
  <c r="L7701" i="1" l="1"/>
  <c r="M7701" i="1" s="1"/>
  <c r="N7701" i="1" s="1"/>
  <c r="H7701" i="1"/>
  <c r="H7700" i="1" l="1"/>
  <c r="L7700" i="1"/>
  <c r="M7700" i="1" s="1"/>
  <c r="N7700" i="1" s="1"/>
  <c r="H7699" i="1" l="1"/>
  <c r="L7699" i="1"/>
  <c r="M7699" i="1" s="1"/>
  <c r="N7699" i="1" s="1"/>
  <c r="L7698" i="1" l="1"/>
  <c r="M7698" i="1" s="1"/>
  <c r="N7698" i="1" s="1"/>
  <c r="H7698" i="1"/>
  <c r="L7697" i="1" l="1"/>
  <c r="M7697" i="1" s="1"/>
  <c r="N7697" i="1" s="1"/>
  <c r="H7697" i="1"/>
  <c r="L7696" i="1" l="1"/>
  <c r="M7696" i="1" s="1"/>
  <c r="N7696" i="1" s="1"/>
  <c r="H7696" i="1"/>
  <c r="H7695" i="1" l="1"/>
  <c r="L7695" i="1"/>
  <c r="M7695" i="1" s="1"/>
  <c r="N7695" i="1" s="1"/>
  <c r="H7694" i="1" l="1"/>
  <c r="L7694" i="1"/>
  <c r="M7694" i="1" s="1"/>
  <c r="N7694" i="1" s="1"/>
  <c r="L7693" i="1" l="1"/>
  <c r="M7693" i="1" s="1"/>
  <c r="N7693" i="1" s="1"/>
  <c r="H7693" i="1"/>
  <c r="L7692" i="1" l="1"/>
  <c r="M7692" i="1" s="1"/>
  <c r="N7692" i="1" s="1"/>
  <c r="H7692" i="1"/>
  <c r="L7691" i="1" l="1"/>
  <c r="M7691" i="1" s="1"/>
  <c r="N7691" i="1" s="1"/>
  <c r="H7691" i="1"/>
  <c r="L7690" i="1" l="1"/>
  <c r="M7690" i="1" s="1"/>
  <c r="N7690" i="1" s="1"/>
  <c r="H7690" i="1"/>
  <c r="H7689" i="1" l="1"/>
  <c r="L7689" i="1"/>
  <c r="M7689" i="1" s="1"/>
  <c r="N7689" i="1" s="1"/>
  <c r="H7688" i="1" l="1"/>
  <c r="L7688" i="1"/>
  <c r="M7688" i="1" s="1"/>
  <c r="N7688" i="1" s="1"/>
  <c r="L7687" i="1" l="1"/>
  <c r="M7687" i="1" s="1"/>
  <c r="N7687" i="1" s="1"/>
  <c r="H7687" i="1"/>
  <c r="L7686" i="1" l="1"/>
  <c r="M7686" i="1" s="1"/>
  <c r="N7686" i="1" s="1"/>
  <c r="H7686" i="1"/>
  <c r="H7685" i="1" l="1"/>
  <c r="L7685" i="1"/>
  <c r="M7685" i="1" s="1"/>
  <c r="N7685" i="1" s="1"/>
  <c r="H7684" i="1" l="1"/>
  <c r="L7684" i="1"/>
  <c r="M7684" i="1" s="1"/>
  <c r="N7684" i="1" s="1"/>
  <c r="L7683" i="1" l="1"/>
  <c r="M7683" i="1" s="1"/>
  <c r="N7683" i="1" s="1"/>
  <c r="H7683" i="1"/>
  <c r="L7682" i="1" l="1"/>
  <c r="M7682" i="1" s="1"/>
  <c r="N7682" i="1" s="1"/>
  <c r="H7682" i="1"/>
  <c r="L7681" i="1" l="1"/>
  <c r="M7681" i="1" s="1"/>
  <c r="N7681" i="1" s="1"/>
  <c r="H7681" i="1"/>
  <c r="L7680" i="1" l="1"/>
  <c r="M7680" i="1" s="1"/>
  <c r="N7680" i="1" s="1"/>
  <c r="H7680" i="1"/>
  <c r="L7679" i="1" l="1"/>
  <c r="M7679" i="1" s="1"/>
  <c r="N7679" i="1" s="1"/>
  <c r="H7679" i="1"/>
  <c r="L7678" i="1" l="1"/>
  <c r="M7678" i="1" s="1"/>
  <c r="N7678" i="1" s="1"/>
  <c r="H7678" i="1"/>
  <c r="L7677" i="1" l="1"/>
  <c r="M7677" i="1" s="1"/>
  <c r="N7677" i="1" s="1"/>
  <c r="H7677" i="1"/>
  <c r="H7676" i="1" l="1"/>
  <c r="L7676" i="1"/>
  <c r="M7676" i="1" s="1"/>
  <c r="N7676" i="1" s="1"/>
  <c r="H7675" i="1" l="1"/>
  <c r="L7675" i="1"/>
  <c r="M7675" i="1" s="1"/>
  <c r="N7675" i="1" s="1"/>
  <c r="H7674" i="1" l="1"/>
  <c r="L7674" i="1"/>
  <c r="M7674" i="1" s="1"/>
  <c r="N7674" i="1" s="1"/>
  <c r="L7673" i="1" l="1"/>
  <c r="M7673" i="1" s="1"/>
  <c r="N7673" i="1" s="1"/>
  <c r="H7673" i="1"/>
  <c r="L7672" i="1" l="1"/>
  <c r="M7672" i="1" s="1"/>
  <c r="N7672" i="1" s="1"/>
  <c r="H7672" i="1"/>
  <c r="H7671" i="1" l="1"/>
  <c r="L7671" i="1"/>
  <c r="M7671" i="1" s="1"/>
  <c r="N7671" i="1" s="1"/>
  <c r="H7670" i="1" l="1"/>
  <c r="L7670" i="1"/>
  <c r="M7670" i="1" s="1"/>
  <c r="N7670" i="1" s="1"/>
  <c r="H7669" i="1" l="1"/>
  <c r="L7669" i="1"/>
  <c r="M7669" i="1" s="1"/>
  <c r="N7669" i="1" s="1"/>
  <c r="H7668" i="1" l="1"/>
  <c r="L7668" i="1"/>
  <c r="M7668" i="1" s="1"/>
  <c r="N7668" i="1" s="1"/>
  <c r="L7667" i="1" l="1"/>
  <c r="M7667" i="1" s="1"/>
  <c r="N7667" i="1" s="1"/>
  <c r="H7667" i="1"/>
  <c r="H7666" i="1" l="1"/>
  <c r="L7666" i="1"/>
  <c r="M7666" i="1" s="1"/>
  <c r="N7666" i="1" s="1"/>
  <c r="L7665" i="1" l="1"/>
  <c r="M7665" i="1" s="1"/>
  <c r="N7665" i="1" s="1"/>
  <c r="H7665" i="1"/>
  <c r="L7664" i="1" l="1"/>
  <c r="M7664" i="1" s="1"/>
  <c r="N7664" i="1" s="1"/>
  <c r="H7664" i="1"/>
  <c r="H7663" i="1" l="1"/>
  <c r="L7663" i="1"/>
  <c r="M7663" i="1" s="1"/>
  <c r="N7663" i="1" s="1"/>
  <c r="H7662" i="1" l="1"/>
  <c r="L7662" i="1"/>
  <c r="M7662" i="1" s="1"/>
  <c r="N7662" i="1" s="1"/>
  <c r="L7661" i="1" l="1"/>
  <c r="M7661" i="1" s="1"/>
  <c r="N7661" i="1" s="1"/>
  <c r="H7661" i="1"/>
  <c r="L7660" i="1" l="1"/>
  <c r="M7660" i="1" s="1"/>
  <c r="N7660" i="1" s="1"/>
  <c r="H7660" i="1"/>
  <c r="H7659" i="1" l="1"/>
  <c r="L7659" i="1"/>
  <c r="M7659" i="1" s="1"/>
  <c r="N7659" i="1" s="1"/>
  <c r="H7658" i="1" l="1"/>
  <c r="L7658" i="1"/>
  <c r="M7658" i="1" s="1"/>
  <c r="N7658" i="1" s="1"/>
  <c r="H7657" i="1" l="1"/>
  <c r="L7657" i="1"/>
  <c r="M7657" i="1" s="1"/>
  <c r="N7657" i="1" s="1"/>
  <c r="H7656" i="1" l="1"/>
  <c r="L7656" i="1"/>
  <c r="M7656" i="1" s="1"/>
  <c r="N7656" i="1" s="1"/>
  <c r="H7655" i="1" l="1"/>
  <c r="L7655" i="1"/>
  <c r="M7655" i="1" s="1"/>
  <c r="N7655" i="1" s="1"/>
  <c r="L7654" i="1" l="1"/>
  <c r="M7654" i="1" s="1"/>
  <c r="N7654" i="1" s="1"/>
  <c r="H7654" i="1"/>
  <c r="H7653" i="1" l="1"/>
  <c r="L7653" i="1"/>
  <c r="M7653" i="1" s="1"/>
  <c r="N7653" i="1" s="1"/>
  <c r="L7652" i="1" l="1"/>
  <c r="M7652" i="1" s="1"/>
  <c r="N7652" i="1" s="1"/>
  <c r="H7652" i="1"/>
  <c r="L7651" i="1" l="1"/>
  <c r="M7651" i="1" s="1"/>
  <c r="N7651" i="1" s="1"/>
  <c r="H7651" i="1"/>
  <c r="H7650" i="1" l="1"/>
  <c r="L7650" i="1"/>
  <c r="M7650" i="1" s="1"/>
  <c r="N7650" i="1" s="1"/>
  <c r="H7649" i="1" l="1"/>
  <c r="L7649" i="1"/>
  <c r="M7649" i="1" s="1"/>
  <c r="N7649" i="1" s="1"/>
  <c r="H7648" i="1" l="1"/>
  <c r="L7648" i="1"/>
  <c r="M7648" i="1" s="1"/>
  <c r="N7648" i="1" s="1"/>
  <c r="H7647" i="1" l="1"/>
  <c r="L7647" i="1"/>
  <c r="M7647" i="1" s="1"/>
  <c r="N7647" i="1" s="1"/>
  <c r="H7646" i="1" l="1"/>
  <c r="L7646" i="1"/>
  <c r="M7646" i="1" s="1"/>
  <c r="N7646" i="1" s="1"/>
  <c r="H7645" i="1" l="1"/>
  <c r="L7645" i="1"/>
  <c r="M7645" i="1" s="1"/>
  <c r="N7645" i="1" s="1"/>
  <c r="L7644" i="1" l="1"/>
  <c r="M7644" i="1" s="1"/>
  <c r="N7644" i="1" s="1"/>
  <c r="H7644" i="1"/>
  <c r="H7643" i="1" l="1"/>
  <c r="L7643" i="1"/>
  <c r="M7643" i="1" s="1"/>
  <c r="N7643" i="1" s="1"/>
  <c r="L7642" i="1" l="1"/>
  <c r="M7642" i="1" s="1"/>
  <c r="N7642" i="1" s="1"/>
  <c r="H7642" i="1"/>
  <c r="H7641" i="1" l="1"/>
  <c r="L7641" i="1"/>
  <c r="M7641" i="1" s="1"/>
  <c r="N7641" i="1" s="1"/>
  <c r="H7640" i="1" l="1"/>
  <c r="L7640" i="1"/>
  <c r="M7640" i="1" s="1"/>
  <c r="N7640" i="1" s="1"/>
  <c r="H7639" i="1" l="1"/>
  <c r="L7639" i="1"/>
  <c r="M7639" i="1" s="1"/>
  <c r="N7639" i="1" s="1"/>
  <c r="H7638" i="1" l="1"/>
  <c r="L7638" i="1"/>
  <c r="M7638" i="1" s="1"/>
  <c r="N7638" i="1" s="1"/>
  <c r="L7637" i="1" l="1"/>
  <c r="M7637" i="1" s="1"/>
  <c r="N7637" i="1" s="1"/>
  <c r="H7637" i="1"/>
  <c r="L7636" i="1" l="1"/>
  <c r="M7636" i="1" s="1"/>
  <c r="N7636" i="1" s="1"/>
  <c r="H7636" i="1"/>
  <c r="H7635" i="1" l="1"/>
  <c r="L7635" i="1"/>
  <c r="M7635" i="1" s="1"/>
  <c r="N7635" i="1" s="1"/>
  <c r="H7634" i="1" l="1"/>
  <c r="L7634" i="1"/>
  <c r="M7634" i="1" s="1"/>
  <c r="N7634" i="1" s="1"/>
  <c r="L7633" i="1" l="1"/>
  <c r="M7633" i="1" s="1"/>
  <c r="N7633" i="1" s="1"/>
  <c r="H7633" i="1"/>
  <c r="H7632" i="1" l="1"/>
  <c r="L7632" i="1"/>
  <c r="M7632" i="1" s="1"/>
  <c r="N7632" i="1" s="1"/>
  <c r="H7631" i="1" l="1"/>
  <c r="L7631" i="1"/>
  <c r="M7631" i="1" s="1"/>
  <c r="N7631" i="1" s="1"/>
  <c r="H7630" i="1" l="1"/>
  <c r="L7630" i="1"/>
  <c r="M7630" i="1" s="1"/>
  <c r="N7630" i="1" s="1"/>
  <c r="H7629" i="1" l="1"/>
  <c r="L7629" i="1"/>
  <c r="M7629" i="1" s="1"/>
  <c r="N7629" i="1" s="1"/>
  <c r="H7628" i="1" l="1"/>
  <c r="L7628" i="1"/>
  <c r="M7628" i="1" s="1"/>
  <c r="N7628" i="1" s="1"/>
  <c r="H7627" i="1" l="1"/>
  <c r="L7627" i="1"/>
  <c r="M7627" i="1" s="1"/>
  <c r="N7627" i="1" s="1"/>
  <c r="L7626" i="1" l="1"/>
  <c r="M7626" i="1" s="1"/>
  <c r="N7626" i="1" s="1"/>
  <c r="H7626" i="1"/>
  <c r="L7625" i="1" l="1"/>
  <c r="M7625" i="1" s="1"/>
  <c r="N7625" i="1" s="1"/>
  <c r="H7625" i="1"/>
  <c r="L7624" i="1" l="1"/>
  <c r="M7624" i="1" s="1"/>
  <c r="N7624" i="1" s="1"/>
  <c r="H7624" i="1"/>
  <c r="L7623" i="1" l="1"/>
  <c r="M7623" i="1" s="1"/>
  <c r="N7623" i="1" s="1"/>
  <c r="H7623" i="1"/>
  <c r="H7622" i="1" l="1"/>
  <c r="L7622" i="1"/>
  <c r="M7622" i="1" s="1"/>
  <c r="N7622" i="1" s="1"/>
  <c r="L7621" i="1" l="1"/>
  <c r="M7621" i="1" s="1"/>
  <c r="N7621" i="1" s="1"/>
  <c r="H7621" i="1"/>
  <c r="L7620" i="1" l="1"/>
  <c r="M7620" i="1" s="1"/>
  <c r="N7620" i="1" s="1"/>
  <c r="H7620" i="1"/>
  <c r="L7619" i="1" l="1"/>
  <c r="M7619" i="1" s="1"/>
  <c r="N7619" i="1" s="1"/>
  <c r="H7619" i="1"/>
  <c r="H7618" i="1" l="1"/>
  <c r="L7618" i="1"/>
  <c r="M7618" i="1" s="1"/>
  <c r="N7618" i="1" s="1"/>
  <c r="L7617" i="1" l="1"/>
  <c r="M7617" i="1" s="1"/>
  <c r="N7617" i="1" s="1"/>
  <c r="H7617" i="1"/>
  <c r="H7616" i="1" l="1"/>
  <c r="L7616" i="1"/>
  <c r="M7616" i="1" s="1"/>
  <c r="N7616" i="1" s="1"/>
  <c r="L7615" i="1" l="1"/>
  <c r="M7615" i="1" s="1"/>
  <c r="N7615" i="1" s="1"/>
  <c r="H7615" i="1"/>
  <c r="L7614" i="1" l="1"/>
  <c r="M7614" i="1" s="1"/>
  <c r="N7614" i="1" s="1"/>
  <c r="H7614" i="1"/>
  <c r="H7613" i="1" l="1"/>
  <c r="L7613" i="1"/>
  <c r="M7613" i="1" s="1"/>
  <c r="N7613" i="1" s="1"/>
  <c r="L7612" i="1" l="1"/>
  <c r="M7612" i="1" s="1"/>
  <c r="N7612" i="1" s="1"/>
  <c r="H7612" i="1"/>
  <c r="H7611" i="1" l="1"/>
  <c r="L7611" i="1"/>
  <c r="M7611" i="1" s="1"/>
  <c r="N7611" i="1" s="1"/>
  <c r="H7610" i="1" l="1"/>
  <c r="L7610" i="1"/>
  <c r="M7610" i="1" s="1"/>
  <c r="N7610" i="1" s="1"/>
  <c r="L7609" i="1" l="1"/>
  <c r="M7609" i="1" s="1"/>
  <c r="N7609" i="1" s="1"/>
  <c r="H7609" i="1"/>
  <c r="L7608" i="1" l="1"/>
  <c r="M7608" i="1" s="1"/>
  <c r="N7608" i="1" s="1"/>
  <c r="H7608" i="1"/>
  <c r="H7607" i="1" l="1"/>
  <c r="L7607" i="1"/>
  <c r="M7607" i="1" s="1"/>
  <c r="N7607" i="1" s="1"/>
  <c r="H7606" i="1" l="1"/>
  <c r="L7606" i="1"/>
  <c r="M7606" i="1" s="1"/>
  <c r="N7606" i="1" s="1"/>
  <c r="H7605" i="1" l="1"/>
  <c r="L7605" i="1"/>
  <c r="M7605" i="1" s="1"/>
  <c r="N7605" i="1" s="1"/>
  <c r="H7604" i="1" l="1"/>
  <c r="L7604" i="1"/>
  <c r="M7604" i="1" s="1"/>
  <c r="N7604" i="1" s="1"/>
  <c r="H7603" i="1" l="1"/>
  <c r="L7603" i="1"/>
  <c r="M7603" i="1" s="1"/>
  <c r="N7603" i="1" s="1"/>
  <c r="H7602" i="1" l="1"/>
  <c r="L7602" i="1"/>
  <c r="M7602" i="1" s="1"/>
  <c r="N7602" i="1" s="1"/>
  <c r="L7601" i="1" l="1"/>
  <c r="M7601" i="1" s="1"/>
  <c r="N7601" i="1" s="1"/>
  <c r="H7601" i="1"/>
  <c r="H7600" i="1" l="1"/>
  <c r="L7600" i="1"/>
  <c r="M7600" i="1" s="1"/>
  <c r="N7600" i="1" s="1"/>
  <c r="L7599" i="1" l="1"/>
  <c r="M7599" i="1" s="1"/>
  <c r="N7599" i="1" s="1"/>
  <c r="H7599" i="1"/>
  <c r="L7598" i="1" l="1"/>
  <c r="M7598" i="1" s="1"/>
  <c r="N7598" i="1" s="1"/>
  <c r="H7598" i="1"/>
  <c r="L7597" i="1" l="1"/>
  <c r="M7597" i="1" s="1"/>
  <c r="N7597" i="1" s="1"/>
  <c r="H7597" i="1"/>
  <c r="H7596" i="1" l="1"/>
  <c r="L7596" i="1"/>
  <c r="M7596" i="1" s="1"/>
  <c r="N7596" i="1" s="1"/>
  <c r="L7595" i="1" l="1"/>
  <c r="M7595" i="1" s="1"/>
  <c r="N7595" i="1" s="1"/>
  <c r="H7595" i="1"/>
  <c r="L7594" i="1" l="1"/>
  <c r="M7594" i="1" s="1"/>
  <c r="N7594" i="1" s="1"/>
  <c r="H7594" i="1"/>
  <c r="H7593" i="1" l="1"/>
  <c r="L7593" i="1"/>
  <c r="M7593" i="1" s="1"/>
  <c r="N7593" i="1" s="1"/>
  <c r="H7592" i="1" l="1"/>
  <c r="L7592" i="1"/>
  <c r="M7592" i="1" s="1"/>
  <c r="N7592" i="1" s="1"/>
  <c r="L7591" i="1" l="1"/>
  <c r="M7591" i="1" s="1"/>
  <c r="N7591" i="1" s="1"/>
  <c r="H7591" i="1"/>
  <c r="L7590" i="1" l="1"/>
  <c r="M7590" i="1" s="1"/>
  <c r="N7590" i="1" s="1"/>
  <c r="H7590" i="1"/>
  <c r="L7589" i="1" l="1"/>
  <c r="M7589" i="1" s="1"/>
  <c r="N7589" i="1" s="1"/>
  <c r="H7589" i="1"/>
  <c r="H7588" i="1" l="1"/>
  <c r="L7588" i="1"/>
  <c r="M7588" i="1" s="1"/>
  <c r="N7588" i="1" s="1"/>
  <c r="L7587" i="1" l="1"/>
  <c r="M7587" i="1" s="1"/>
  <c r="N7587" i="1" s="1"/>
  <c r="H7587" i="1"/>
  <c r="H7586" i="1" l="1"/>
  <c r="L7586" i="1"/>
  <c r="M7586" i="1" s="1"/>
  <c r="N7586" i="1" s="1"/>
  <c r="L7585" i="1" l="1"/>
  <c r="M7585" i="1" s="1"/>
  <c r="N7585" i="1" s="1"/>
  <c r="H7585" i="1"/>
  <c r="H7584" i="1" l="1"/>
  <c r="L7584" i="1"/>
  <c r="M7584" i="1" s="1"/>
  <c r="N7584" i="1" s="1"/>
  <c r="L7583" i="1" l="1"/>
  <c r="M7583" i="1" s="1"/>
  <c r="N7583" i="1" s="1"/>
  <c r="H7583" i="1"/>
  <c r="L7582" i="1" l="1"/>
  <c r="M7582" i="1" s="1"/>
  <c r="N7582" i="1" s="1"/>
  <c r="H7582" i="1"/>
  <c r="L7581" i="1" l="1"/>
  <c r="M7581" i="1" s="1"/>
  <c r="N7581" i="1" s="1"/>
  <c r="H7581" i="1"/>
  <c r="H7580" i="1" l="1"/>
  <c r="L7580" i="1"/>
  <c r="M7580" i="1" s="1"/>
  <c r="N7580" i="1" s="1"/>
  <c r="L7579" i="1" l="1"/>
  <c r="M7579" i="1" s="1"/>
  <c r="N7579" i="1" s="1"/>
  <c r="H7579" i="1"/>
  <c r="L7578" i="1" l="1"/>
  <c r="M7578" i="1" s="1"/>
  <c r="N7578" i="1" s="1"/>
  <c r="H7578" i="1"/>
  <c r="H7577" i="1" l="1"/>
  <c r="L7577" i="1"/>
  <c r="M7577" i="1" s="1"/>
  <c r="N7577" i="1" s="1"/>
  <c r="L7576" i="1" l="1"/>
  <c r="M7576" i="1" s="1"/>
  <c r="N7576" i="1" s="1"/>
  <c r="H7576" i="1"/>
  <c r="H7575" i="1" l="1"/>
  <c r="L7575" i="1"/>
  <c r="M7575" i="1" s="1"/>
  <c r="N7575" i="1" s="1"/>
  <c r="L7574" i="1" l="1"/>
  <c r="M7574" i="1" s="1"/>
  <c r="N7574" i="1" s="1"/>
  <c r="H7574" i="1"/>
  <c r="L7573" i="1" l="1"/>
  <c r="M7573" i="1" s="1"/>
  <c r="N7573" i="1" s="1"/>
  <c r="H7573" i="1"/>
  <c r="L7572" i="1" l="1"/>
  <c r="M7572" i="1" s="1"/>
  <c r="N7572" i="1" s="1"/>
  <c r="H7572" i="1"/>
  <c r="H7571" i="1" l="1"/>
  <c r="L7571" i="1"/>
  <c r="M7571" i="1" s="1"/>
  <c r="N7571" i="1" s="1"/>
  <c r="L7570" i="1" l="1"/>
  <c r="M7570" i="1" s="1"/>
  <c r="N7570" i="1" s="1"/>
  <c r="H7570" i="1"/>
  <c r="L7569" i="1" l="1"/>
  <c r="M7569" i="1" s="1"/>
  <c r="N7569" i="1" s="1"/>
  <c r="H7569" i="1"/>
  <c r="L7568" i="1" l="1"/>
  <c r="M7568" i="1" s="1"/>
  <c r="N7568" i="1" s="1"/>
  <c r="H7568" i="1"/>
  <c r="L7567" i="1" l="1"/>
  <c r="M7567" i="1" s="1"/>
  <c r="N7567" i="1" s="1"/>
  <c r="H7567" i="1"/>
  <c r="L7566" i="1" l="1"/>
  <c r="M7566" i="1" s="1"/>
  <c r="N7566" i="1" s="1"/>
  <c r="H7566" i="1"/>
  <c r="H7565" i="1" l="1"/>
  <c r="L7565" i="1"/>
  <c r="M7565" i="1" s="1"/>
  <c r="N7565" i="1" s="1"/>
  <c r="H7564" i="1" l="1"/>
  <c r="L7564" i="1"/>
  <c r="M7564" i="1" s="1"/>
  <c r="N7564" i="1" s="1"/>
  <c r="H7563" i="1" l="1"/>
  <c r="L7563" i="1"/>
  <c r="M7563" i="1" s="1"/>
  <c r="N7563" i="1" s="1"/>
  <c r="L7562" i="1" l="1"/>
  <c r="M7562" i="1" s="1"/>
  <c r="N7562" i="1" s="1"/>
  <c r="H7562" i="1"/>
  <c r="L7561" i="1" l="1"/>
  <c r="M7561" i="1" s="1"/>
  <c r="N7561" i="1" s="1"/>
  <c r="H7561" i="1"/>
  <c r="H7560" i="1" l="1"/>
  <c r="L7560" i="1"/>
  <c r="M7560" i="1" s="1"/>
  <c r="N7560" i="1" s="1"/>
  <c r="H7559" i="1" l="1"/>
  <c r="L7559" i="1"/>
  <c r="M7559" i="1" s="1"/>
  <c r="N7559" i="1" s="1"/>
  <c r="H7558" i="1" l="1"/>
  <c r="L7558" i="1"/>
  <c r="M7558" i="1" s="1"/>
  <c r="N7558" i="1" s="1"/>
  <c r="L7557" i="1" l="1"/>
  <c r="M7557" i="1" s="1"/>
  <c r="N7557" i="1" s="1"/>
  <c r="H7557" i="1"/>
  <c r="H7556" i="1" l="1"/>
  <c r="L7556" i="1"/>
  <c r="M7556" i="1" s="1"/>
  <c r="N7556" i="1" s="1"/>
  <c r="L7555" i="1" l="1"/>
  <c r="M7555" i="1" s="1"/>
  <c r="N7555" i="1" s="1"/>
  <c r="H7555" i="1"/>
  <c r="L7554" i="1" l="1"/>
  <c r="M7554" i="1" s="1"/>
  <c r="N7554" i="1" s="1"/>
  <c r="H7554" i="1"/>
  <c r="H7553" i="1" l="1"/>
  <c r="L7553" i="1"/>
  <c r="M7553" i="1" s="1"/>
  <c r="N7553" i="1" s="1"/>
  <c r="L7552" i="1" l="1"/>
  <c r="M7552" i="1" s="1"/>
  <c r="N7552" i="1" s="1"/>
  <c r="H7552" i="1"/>
  <c r="L7551" i="1" l="1"/>
  <c r="M7551" i="1" s="1"/>
  <c r="N7551" i="1" s="1"/>
  <c r="H7551" i="1"/>
  <c r="L7550" i="1" l="1"/>
  <c r="M7550" i="1" s="1"/>
  <c r="N7550" i="1" s="1"/>
  <c r="H7550" i="1"/>
  <c r="H7549" i="1" l="1"/>
  <c r="L7549" i="1"/>
  <c r="M7549" i="1" s="1"/>
  <c r="N7549" i="1" s="1"/>
  <c r="H7548" i="1" l="1"/>
  <c r="L7548" i="1"/>
  <c r="M7548" i="1" s="1"/>
  <c r="N7548" i="1" s="1"/>
  <c r="H7547" i="1" l="1"/>
  <c r="L7547" i="1"/>
  <c r="M7547" i="1" s="1"/>
  <c r="N7547" i="1" s="1"/>
  <c r="H7546" i="1" l="1"/>
  <c r="L7546" i="1"/>
  <c r="M7546" i="1" s="1"/>
  <c r="N7546" i="1" s="1"/>
  <c r="L7545" i="1" l="1"/>
  <c r="M7545" i="1" s="1"/>
  <c r="N7545" i="1" s="1"/>
  <c r="H7545" i="1"/>
  <c r="L7544" i="1" l="1"/>
  <c r="M7544" i="1" s="1"/>
  <c r="N7544" i="1" s="1"/>
  <c r="H7544" i="1"/>
  <c r="L7543" i="1" l="1"/>
  <c r="M7543" i="1" s="1"/>
  <c r="N7543" i="1" s="1"/>
  <c r="H7543" i="1"/>
  <c r="L7542" i="1" l="1"/>
  <c r="M7542" i="1" s="1"/>
  <c r="N7542" i="1" s="1"/>
  <c r="H7542" i="1"/>
  <c r="H7541" i="1" l="1"/>
  <c r="L7541" i="1"/>
  <c r="M7541" i="1" s="1"/>
  <c r="N7541" i="1" s="1"/>
  <c r="L7540" i="1" l="1"/>
  <c r="M7540" i="1" s="1"/>
  <c r="N7540" i="1" s="1"/>
  <c r="H7540" i="1"/>
  <c r="H7539" i="1" l="1"/>
  <c r="L7539" i="1"/>
  <c r="M7539" i="1" s="1"/>
  <c r="N7539" i="1" s="1"/>
  <c r="L7538" i="1" l="1"/>
  <c r="M7538" i="1" s="1"/>
  <c r="N7538" i="1" s="1"/>
  <c r="H7538" i="1"/>
  <c r="L7537" i="1" l="1"/>
  <c r="M7537" i="1" s="1"/>
  <c r="N7537" i="1" s="1"/>
  <c r="H7537" i="1"/>
  <c r="L7536" i="1" l="1"/>
  <c r="M7536" i="1" s="1"/>
  <c r="N7536" i="1" s="1"/>
  <c r="H7536" i="1"/>
  <c r="L7535" i="1" l="1"/>
  <c r="M7535" i="1" s="1"/>
  <c r="N7535" i="1" s="1"/>
  <c r="H7535" i="1"/>
  <c r="H7534" i="1" l="1"/>
  <c r="L7534" i="1"/>
  <c r="M7534" i="1" s="1"/>
  <c r="N7534" i="1" s="1"/>
  <c r="L7533" i="1" l="1"/>
  <c r="M7533" i="1" s="1"/>
  <c r="N7533" i="1" s="1"/>
  <c r="H7533" i="1"/>
  <c r="L7532" i="1" l="1"/>
  <c r="M7532" i="1" s="1"/>
  <c r="N7532" i="1" s="1"/>
  <c r="H7532" i="1"/>
  <c r="L7531" i="1" l="1"/>
  <c r="M7531" i="1" s="1"/>
  <c r="N7531" i="1" s="1"/>
  <c r="H7531" i="1"/>
  <c r="H7530" i="1" l="1"/>
  <c r="L7530" i="1"/>
  <c r="M7530" i="1" s="1"/>
  <c r="N7530" i="1" s="1"/>
  <c r="H7529" i="1" l="1"/>
  <c r="L7529" i="1"/>
  <c r="M7529" i="1" s="1"/>
  <c r="N7529" i="1" s="1"/>
  <c r="H7528" i="1" l="1"/>
  <c r="L7528" i="1"/>
  <c r="M7528" i="1" s="1"/>
  <c r="N7528" i="1" s="1"/>
  <c r="L7527" i="1" l="1"/>
  <c r="M7527" i="1" s="1"/>
  <c r="N7527" i="1" s="1"/>
  <c r="H7527" i="1"/>
  <c r="L7526" i="1" l="1"/>
  <c r="M7526" i="1" s="1"/>
  <c r="N7526" i="1" s="1"/>
  <c r="H7526" i="1"/>
  <c r="L7525" i="1" l="1"/>
  <c r="M7525" i="1" s="1"/>
  <c r="N7525" i="1" s="1"/>
  <c r="H7525" i="1"/>
  <c r="L7524" i="1" l="1"/>
  <c r="M7524" i="1" s="1"/>
  <c r="N7524" i="1" s="1"/>
  <c r="H7524" i="1"/>
  <c r="H7523" i="1" l="1"/>
  <c r="L7523" i="1"/>
  <c r="M7523" i="1" s="1"/>
  <c r="N7523" i="1" s="1"/>
  <c r="H7522" i="1" l="1"/>
  <c r="L7522" i="1"/>
  <c r="M7522" i="1" s="1"/>
  <c r="N7522" i="1" s="1"/>
  <c r="L7521" i="1" l="1"/>
  <c r="M7521" i="1" s="1"/>
  <c r="N7521" i="1" s="1"/>
  <c r="H7521" i="1"/>
  <c r="H7520" i="1" l="1"/>
  <c r="L7520" i="1"/>
  <c r="M7520" i="1" s="1"/>
  <c r="N7520" i="1" s="1"/>
  <c r="H7519" i="1" l="1"/>
  <c r="L7519" i="1"/>
  <c r="M7519" i="1" s="1"/>
  <c r="N7519" i="1" s="1"/>
  <c r="H7518" i="1" l="1"/>
  <c r="L7518" i="1"/>
  <c r="M7518" i="1" s="1"/>
  <c r="N7518" i="1" s="1"/>
  <c r="L7517" i="1" l="1"/>
  <c r="M7517" i="1" s="1"/>
  <c r="N7517" i="1" s="1"/>
  <c r="H7517" i="1"/>
  <c r="H7516" i="1" l="1"/>
  <c r="L7516" i="1"/>
  <c r="M7516" i="1" s="1"/>
  <c r="N7516" i="1" s="1"/>
  <c r="L7515" i="1" l="1"/>
  <c r="M7515" i="1" s="1"/>
  <c r="N7515" i="1" s="1"/>
  <c r="H7515" i="1"/>
  <c r="H7514" i="1" l="1"/>
  <c r="L7514" i="1"/>
  <c r="M7514" i="1" s="1"/>
  <c r="N7514" i="1" s="1"/>
  <c r="H7513" i="1" l="1"/>
  <c r="L7513" i="1"/>
  <c r="M7513" i="1" s="1"/>
  <c r="N7513" i="1" s="1"/>
  <c r="H7512" i="1" l="1"/>
  <c r="L7512" i="1"/>
  <c r="M7512" i="1" s="1"/>
  <c r="N7512" i="1" s="1"/>
  <c r="L7511" i="1" l="1"/>
  <c r="M7511" i="1" s="1"/>
  <c r="N7511" i="1" s="1"/>
  <c r="H7511" i="1"/>
  <c r="L7510" i="1" l="1"/>
  <c r="M7510" i="1" s="1"/>
  <c r="N7510" i="1" s="1"/>
  <c r="H7510" i="1"/>
  <c r="H7509" i="1" l="1"/>
  <c r="L7509" i="1"/>
  <c r="M7509" i="1" s="1"/>
  <c r="N7509" i="1" s="1"/>
  <c r="L7508" i="1" l="1"/>
  <c r="M7508" i="1" s="1"/>
  <c r="N7508" i="1" s="1"/>
  <c r="H7508" i="1"/>
  <c r="L7507" i="1" l="1"/>
  <c r="M7507" i="1" s="1"/>
  <c r="N7507" i="1" s="1"/>
  <c r="H7507" i="1"/>
  <c r="H7506" i="1" l="1"/>
  <c r="L7506" i="1"/>
  <c r="M7506" i="1" s="1"/>
  <c r="N7506" i="1" s="1"/>
  <c r="L7505" i="1" l="1"/>
  <c r="M7505" i="1" s="1"/>
  <c r="N7505" i="1" s="1"/>
  <c r="H7505" i="1"/>
  <c r="H7504" i="1" l="1"/>
  <c r="L7504" i="1"/>
  <c r="M7504" i="1" s="1"/>
  <c r="N7504" i="1" s="1"/>
  <c r="H7503" i="1" l="1"/>
  <c r="L7503" i="1"/>
  <c r="M7503" i="1" s="1"/>
  <c r="N7503" i="1" s="1"/>
  <c r="H7502" i="1" l="1"/>
  <c r="L7502" i="1"/>
  <c r="M7502" i="1" s="1"/>
  <c r="N7502" i="1" s="1"/>
  <c r="L7501" i="1" l="1"/>
  <c r="M7501" i="1" s="1"/>
  <c r="N7501" i="1" s="1"/>
  <c r="H7501" i="1"/>
  <c r="L7500" i="1" l="1"/>
  <c r="M7500" i="1" s="1"/>
  <c r="N7500" i="1" s="1"/>
  <c r="H7500" i="1"/>
  <c r="L7499" i="1" l="1"/>
  <c r="M7499" i="1" s="1"/>
  <c r="N7499" i="1" s="1"/>
  <c r="H7499" i="1"/>
  <c r="L7498" i="1" l="1"/>
  <c r="M7498" i="1" s="1"/>
  <c r="N7498" i="1" s="1"/>
  <c r="H7498" i="1"/>
  <c r="L7497" i="1" l="1"/>
  <c r="M7497" i="1" s="1"/>
  <c r="N7497" i="1" s="1"/>
  <c r="H7497" i="1"/>
  <c r="H7496" i="1" l="1"/>
  <c r="L7496" i="1"/>
  <c r="M7496" i="1" s="1"/>
  <c r="N7496" i="1" s="1"/>
  <c r="H7495" i="1" l="1"/>
  <c r="L7495" i="1"/>
  <c r="M7495" i="1" s="1"/>
  <c r="N7495" i="1" s="1"/>
  <c r="H7494" i="1" l="1"/>
  <c r="L7494" i="1"/>
  <c r="M7494" i="1" s="1"/>
  <c r="N7494" i="1" s="1"/>
  <c r="L7493" i="1" l="1"/>
  <c r="M7493" i="1" s="1"/>
  <c r="N7493" i="1" s="1"/>
  <c r="H7493" i="1"/>
  <c r="H7492" i="1" l="1"/>
  <c r="L7492" i="1"/>
  <c r="M7492" i="1" s="1"/>
  <c r="N7492" i="1" s="1"/>
  <c r="H7491" i="1" l="1"/>
  <c r="L7491" i="1"/>
  <c r="M7491" i="1" s="1"/>
  <c r="N7491" i="1" s="1"/>
  <c r="L7490" i="1" l="1"/>
  <c r="M7490" i="1" s="1"/>
  <c r="N7490" i="1" s="1"/>
  <c r="H7490" i="1"/>
  <c r="H7489" i="1" l="1"/>
  <c r="L7489" i="1"/>
  <c r="M7489" i="1" s="1"/>
  <c r="N7489" i="1" s="1"/>
  <c r="H7488" i="1" l="1"/>
  <c r="L7488" i="1"/>
  <c r="M7488" i="1" s="1"/>
  <c r="N7488" i="1" s="1"/>
  <c r="H7487" i="1" l="1"/>
  <c r="L7487" i="1"/>
  <c r="M7487" i="1" s="1"/>
  <c r="N7487" i="1" s="1"/>
  <c r="L7486" i="1" l="1"/>
  <c r="M7486" i="1" s="1"/>
  <c r="N7486" i="1" s="1"/>
  <c r="H7486" i="1"/>
  <c r="H7485" i="1" l="1"/>
  <c r="L7485" i="1"/>
  <c r="M7485" i="1" s="1"/>
  <c r="N7485" i="1" s="1"/>
  <c r="H7484" i="1" l="1"/>
  <c r="L7484" i="1"/>
  <c r="M7484" i="1" s="1"/>
  <c r="N7484" i="1" s="1"/>
  <c r="L7483" i="1" l="1"/>
  <c r="M7483" i="1" s="1"/>
  <c r="N7483" i="1" s="1"/>
  <c r="H7483" i="1"/>
  <c r="L7482" i="1" l="1"/>
  <c r="M7482" i="1" s="1"/>
  <c r="N7482" i="1" s="1"/>
  <c r="H7482" i="1"/>
  <c r="H7481" i="1" l="1"/>
  <c r="L7481" i="1"/>
  <c r="M7481" i="1" s="1"/>
  <c r="N7481" i="1" s="1"/>
  <c r="H7480" i="1" l="1"/>
  <c r="L7480" i="1"/>
  <c r="M7480" i="1" s="1"/>
  <c r="N7480" i="1" s="1"/>
  <c r="H7479" i="1" l="1"/>
  <c r="L7479" i="1"/>
  <c r="M7479" i="1" s="1"/>
  <c r="N7479" i="1" s="1"/>
  <c r="H7478" i="1" l="1"/>
  <c r="L7478" i="1"/>
  <c r="M7478" i="1" s="1"/>
  <c r="N7478" i="1" s="1"/>
  <c r="L7477" i="1" l="1"/>
  <c r="M7477" i="1" s="1"/>
  <c r="N7477" i="1" s="1"/>
  <c r="H7477" i="1"/>
  <c r="H7476" i="1" l="1"/>
  <c r="L7476" i="1"/>
  <c r="M7476" i="1" s="1"/>
  <c r="N7476" i="1" s="1"/>
  <c r="L7475" i="1" l="1"/>
  <c r="M7475" i="1" s="1"/>
  <c r="N7475" i="1" s="1"/>
  <c r="H7475" i="1"/>
  <c r="H7474" i="1" l="1"/>
  <c r="L7474" i="1"/>
  <c r="M7474" i="1" s="1"/>
  <c r="N7474" i="1" s="1"/>
  <c r="L7473" i="1" l="1"/>
  <c r="M7473" i="1" s="1"/>
  <c r="N7473" i="1" s="1"/>
  <c r="H7473" i="1"/>
  <c r="H7472" i="1" l="1"/>
  <c r="L7472" i="1"/>
  <c r="M7472" i="1" s="1"/>
  <c r="N7472" i="1" s="1"/>
  <c r="H7471" i="1" l="1"/>
  <c r="L7471" i="1"/>
  <c r="M7471" i="1" s="1"/>
  <c r="N7471" i="1" s="1"/>
  <c r="H7470" i="1" l="1"/>
  <c r="L7470" i="1"/>
  <c r="M7470" i="1" s="1"/>
  <c r="N7470" i="1" s="1"/>
  <c r="H7469" i="1" l="1"/>
  <c r="L7469" i="1"/>
  <c r="M7469" i="1" s="1"/>
  <c r="N7469" i="1" s="1"/>
  <c r="H7468" i="1" l="1"/>
  <c r="L7468" i="1"/>
  <c r="M7468" i="1" s="1"/>
  <c r="N7468" i="1" s="1"/>
  <c r="L7467" i="1" l="1"/>
  <c r="M7467" i="1" s="1"/>
  <c r="N7467" i="1" s="1"/>
  <c r="H7467" i="1"/>
  <c r="L7466" i="1" l="1"/>
  <c r="M7466" i="1" s="1"/>
  <c r="N7466" i="1" s="1"/>
  <c r="H7466" i="1"/>
  <c r="H7465" i="1" l="1"/>
  <c r="L7465" i="1"/>
  <c r="M7465" i="1" s="1"/>
  <c r="N7465" i="1" s="1"/>
  <c r="H7464" i="1" l="1"/>
  <c r="L7464" i="1"/>
  <c r="M7464" i="1" s="1"/>
  <c r="N7464" i="1" s="1"/>
  <c r="H7463" i="1" l="1"/>
  <c r="L7463" i="1"/>
  <c r="M7463" i="1" s="1"/>
  <c r="N7463" i="1" s="1"/>
  <c r="L7462" i="1" l="1"/>
  <c r="M7462" i="1" s="1"/>
  <c r="N7462" i="1" s="1"/>
  <c r="H7462" i="1"/>
  <c r="H7461" i="1" l="1"/>
  <c r="L7461" i="1"/>
  <c r="M7461" i="1" s="1"/>
  <c r="N7461" i="1" s="1"/>
  <c r="L7460" i="1" l="1"/>
  <c r="M7460" i="1" s="1"/>
  <c r="N7460" i="1" s="1"/>
  <c r="H7460" i="1"/>
  <c r="H7459" i="1" l="1"/>
  <c r="L7459" i="1"/>
  <c r="M7459" i="1" s="1"/>
  <c r="N7459" i="1" s="1"/>
  <c r="L7458" i="1" l="1"/>
  <c r="M7458" i="1" s="1"/>
  <c r="N7458" i="1" s="1"/>
  <c r="H7458" i="1"/>
  <c r="H7457" i="1" l="1"/>
  <c r="L7457" i="1"/>
  <c r="M7457" i="1" s="1"/>
  <c r="N7457" i="1" s="1"/>
  <c r="H7456" i="1" l="1"/>
  <c r="L7456" i="1"/>
  <c r="M7456" i="1" s="1"/>
  <c r="N7456" i="1" s="1"/>
  <c r="L7455" i="1" l="1"/>
  <c r="M7455" i="1" s="1"/>
  <c r="N7455" i="1" s="1"/>
  <c r="H7455" i="1"/>
  <c r="H7454" i="1" l="1"/>
  <c r="L7454" i="1"/>
  <c r="M7454" i="1" s="1"/>
  <c r="N7454" i="1" s="1"/>
  <c r="H7453" i="1" l="1"/>
  <c r="L7453" i="1"/>
  <c r="M7453" i="1" s="1"/>
  <c r="N7453" i="1" s="1"/>
  <c r="H7452" i="1" l="1"/>
  <c r="L7452" i="1"/>
  <c r="M7452" i="1" s="1"/>
  <c r="N7452" i="1" s="1"/>
  <c r="L7451" i="1" l="1"/>
  <c r="M7451" i="1" s="1"/>
  <c r="N7451" i="1" s="1"/>
  <c r="H7451" i="1"/>
  <c r="L7450" i="1" l="1"/>
  <c r="M7450" i="1" s="1"/>
  <c r="N7450" i="1" s="1"/>
  <c r="H7450" i="1"/>
  <c r="L7449" i="1" l="1"/>
  <c r="M7449" i="1" s="1"/>
  <c r="N7449" i="1" s="1"/>
  <c r="H7449" i="1"/>
  <c r="L7448" i="1" l="1"/>
  <c r="M7448" i="1" s="1"/>
  <c r="N7448" i="1" s="1"/>
  <c r="H7448" i="1"/>
  <c r="H7447" i="1" l="1"/>
  <c r="L7447" i="1"/>
  <c r="M7447" i="1" s="1"/>
  <c r="N7447" i="1" s="1"/>
  <c r="H7446" i="1" l="1"/>
  <c r="L7446" i="1"/>
  <c r="M7446" i="1" s="1"/>
  <c r="N7446" i="1" s="1"/>
  <c r="L7445" i="1" l="1"/>
  <c r="M7445" i="1" s="1"/>
  <c r="N7445" i="1" s="1"/>
  <c r="H7445" i="1"/>
  <c r="L7444" i="1" l="1"/>
  <c r="M7444" i="1" s="1"/>
  <c r="N7444" i="1" s="1"/>
  <c r="H7444" i="1"/>
  <c r="L7443" i="1" l="1"/>
  <c r="M7443" i="1" s="1"/>
  <c r="N7443" i="1" s="1"/>
  <c r="H7443" i="1"/>
  <c r="L7442" i="1" l="1"/>
  <c r="M7442" i="1" s="1"/>
  <c r="N7442" i="1" s="1"/>
  <c r="H7442" i="1"/>
  <c r="H7441" i="1" l="1"/>
  <c r="L7441" i="1"/>
  <c r="M7441" i="1" s="1"/>
  <c r="N7441" i="1" s="1"/>
  <c r="H7440" i="1" l="1"/>
  <c r="L7440" i="1"/>
  <c r="M7440" i="1" s="1"/>
  <c r="N7440" i="1" s="1"/>
  <c r="L7439" i="1" l="1"/>
  <c r="M7439" i="1" s="1"/>
  <c r="N7439" i="1" s="1"/>
  <c r="H7439" i="1"/>
  <c r="L7438" i="1" l="1"/>
  <c r="M7438" i="1" s="1"/>
  <c r="N7438" i="1" s="1"/>
  <c r="H7438" i="1"/>
  <c r="L7437" i="1" l="1"/>
  <c r="M7437" i="1" s="1"/>
  <c r="N7437" i="1" s="1"/>
  <c r="H7437" i="1"/>
  <c r="H7436" i="1" l="1"/>
  <c r="L7436" i="1"/>
  <c r="M7436" i="1" s="1"/>
  <c r="N7436" i="1" s="1"/>
  <c r="L7435" i="1" l="1"/>
  <c r="M7435" i="1" s="1"/>
  <c r="N7435" i="1" s="1"/>
  <c r="H7435" i="1"/>
  <c r="H7434" i="1" l="1"/>
  <c r="L7434" i="1"/>
  <c r="M7434" i="1" s="1"/>
  <c r="N7434" i="1" s="1"/>
  <c r="L7433" i="1" l="1"/>
  <c r="M7433" i="1" s="1"/>
  <c r="N7433" i="1" s="1"/>
  <c r="H7433" i="1"/>
  <c r="L7432" i="1" l="1"/>
  <c r="M7432" i="1" s="1"/>
  <c r="N7432" i="1" s="1"/>
  <c r="H7432" i="1"/>
  <c r="L7431" i="1" l="1"/>
  <c r="M7431" i="1" s="1"/>
  <c r="N7431" i="1" s="1"/>
  <c r="H7431" i="1"/>
  <c r="H7430" i="1" l="1"/>
  <c r="L7430" i="1"/>
  <c r="M7430" i="1" s="1"/>
  <c r="N7430" i="1" s="1"/>
  <c r="H7429" i="1" l="1"/>
  <c r="L7429" i="1"/>
  <c r="M7429" i="1" s="1"/>
  <c r="N7429" i="1" s="1"/>
  <c r="H7428" i="1" l="1"/>
  <c r="L7428" i="1"/>
  <c r="M7428" i="1" s="1"/>
  <c r="N7428" i="1" s="1"/>
  <c r="L7427" i="1" l="1"/>
  <c r="M7427" i="1" s="1"/>
  <c r="N7427" i="1" s="1"/>
  <c r="H7427" i="1"/>
  <c r="L7426" i="1" l="1"/>
  <c r="M7426" i="1" s="1"/>
  <c r="N7426" i="1" s="1"/>
  <c r="H7426" i="1"/>
  <c r="H7425" i="1" l="1"/>
  <c r="L7425" i="1"/>
  <c r="M7425" i="1" s="1"/>
  <c r="N7425" i="1" s="1"/>
  <c r="H7424" i="1" l="1"/>
  <c r="L7424" i="1"/>
  <c r="M7424" i="1" s="1"/>
  <c r="N7424" i="1" s="1"/>
  <c r="L7423" i="1" l="1"/>
  <c r="M7423" i="1" s="1"/>
  <c r="N7423" i="1" s="1"/>
  <c r="H7423" i="1"/>
  <c r="H7422" i="1" l="1"/>
  <c r="L7422" i="1"/>
  <c r="M7422" i="1" s="1"/>
  <c r="N7422" i="1" s="1"/>
  <c r="L7421" i="1" l="1"/>
  <c r="M7421" i="1" s="1"/>
  <c r="N7421" i="1" s="1"/>
  <c r="H7421" i="1"/>
  <c r="H7420" i="1" l="1"/>
  <c r="L7420" i="1"/>
  <c r="M7420" i="1" s="1"/>
  <c r="N7420" i="1" s="1"/>
  <c r="L7419" i="1" l="1"/>
  <c r="M7419" i="1" s="1"/>
  <c r="N7419" i="1" s="1"/>
  <c r="H7419" i="1"/>
  <c r="L7418" i="1" l="1"/>
  <c r="M7418" i="1" s="1"/>
  <c r="N7418" i="1" s="1"/>
  <c r="H7418" i="1"/>
  <c r="L7417" i="1" l="1"/>
  <c r="M7417" i="1" s="1"/>
  <c r="N7417" i="1" s="1"/>
  <c r="H7417" i="1"/>
  <c r="L7416" i="1" l="1"/>
  <c r="M7416" i="1" s="1"/>
  <c r="N7416" i="1" s="1"/>
  <c r="H7416" i="1"/>
  <c r="H7415" i="1" l="1"/>
  <c r="L7415" i="1"/>
  <c r="M7415" i="1" s="1"/>
  <c r="N7415" i="1" s="1"/>
  <c r="L7414" i="1" l="1"/>
  <c r="M7414" i="1" s="1"/>
  <c r="N7414" i="1" s="1"/>
  <c r="H7414" i="1"/>
  <c r="L7413" i="1" l="1"/>
  <c r="M7413" i="1" s="1"/>
  <c r="N7413" i="1" s="1"/>
  <c r="H7413" i="1"/>
  <c r="H7412" i="1" l="1"/>
  <c r="L7412" i="1"/>
  <c r="M7412" i="1" s="1"/>
  <c r="N7412" i="1" s="1"/>
  <c r="H7411" i="1" l="1"/>
  <c r="L7411" i="1"/>
  <c r="M7411" i="1" s="1"/>
  <c r="N7411" i="1" s="1"/>
  <c r="L7410" i="1" l="1"/>
  <c r="M7410" i="1" s="1"/>
  <c r="N7410" i="1" s="1"/>
  <c r="H7410" i="1"/>
  <c r="H7409" i="1" l="1"/>
  <c r="L7409" i="1"/>
  <c r="M7409" i="1" s="1"/>
  <c r="N7409" i="1" s="1"/>
  <c r="L7408" i="1" l="1"/>
  <c r="M7408" i="1" s="1"/>
  <c r="N7408" i="1" s="1"/>
  <c r="H7408" i="1"/>
  <c r="L7407" i="1" l="1"/>
  <c r="M7407" i="1" s="1"/>
  <c r="N7407" i="1" s="1"/>
  <c r="H7407" i="1"/>
  <c r="H7406" i="1" l="1"/>
  <c r="L7406" i="1"/>
  <c r="M7406" i="1" s="1"/>
  <c r="N7406" i="1" s="1"/>
  <c r="H7405" i="1" l="1"/>
  <c r="L7405" i="1"/>
  <c r="M7405" i="1" s="1"/>
  <c r="N7405" i="1" s="1"/>
  <c r="L7404" i="1" l="1"/>
  <c r="M7404" i="1" s="1"/>
  <c r="N7404" i="1" s="1"/>
  <c r="H7404" i="1"/>
  <c r="L7403" i="1" l="1"/>
  <c r="M7403" i="1" s="1"/>
  <c r="N7403" i="1" s="1"/>
  <c r="H7403" i="1"/>
  <c r="L7402" i="1" l="1"/>
  <c r="M7402" i="1" s="1"/>
  <c r="N7402" i="1" s="1"/>
  <c r="H7402" i="1"/>
  <c r="L7401" i="1" l="1"/>
  <c r="M7401" i="1" s="1"/>
  <c r="N7401" i="1" s="1"/>
  <c r="H7401" i="1"/>
  <c r="H7400" i="1" l="1"/>
  <c r="L7400" i="1"/>
  <c r="M7400" i="1" s="1"/>
  <c r="N7400" i="1" s="1"/>
  <c r="L7399" i="1" l="1"/>
  <c r="M7399" i="1" s="1"/>
  <c r="N7399" i="1" s="1"/>
  <c r="H7399" i="1"/>
  <c r="H7398" i="1" l="1"/>
  <c r="L7398" i="1"/>
  <c r="M7398" i="1" s="1"/>
  <c r="N7398" i="1" s="1"/>
  <c r="L7397" i="1" l="1"/>
  <c r="M7397" i="1" s="1"/>
  <c r="N7397" i="1" s="1"/>
  <c r="H7397" i="1"/>
  <c r="L7396" i="1" l="1"/>
  <c r="M7396" i="1" s="1"/>
  <c r="N7396" i="1" s="1"/>
  <c r="H7396" i="1"/>
  <c r="H7395" i="1" l="1"/>
  <c r="L7395" i="1"/>
  <c r="M7395" i="1" s="1"/>
  <c r="N7395" i="1" s="1"/>
  <c r="L7394" i="1" l="1"/>
  <c r="M7394" i="1" s="1"/>
  <c r="N7394" i="1" s="1"/>
  <c r="H7394" i="1"/>
  <c r="H7393" i="1" l="1"/>
  <c r="L7393" i="1"/>
  <c r="M7393" i="1" s="1"/>
  <c r="N7393" i="1" s="1"/>
  <c r="L7392" i="1" l="1"/>
  <c r="M7392" i="1" s="1"/>
  <c r="N7392" i="1" s="1"/>
  <c r="H7392" i="1"/>
  <c r="L7391" i="1" l="1"/>
  <c r="M7391" i="1" s="1"/>
  <c r="N7391" i="1" s="1"/>
  <c r="H7391" i="1"/>
  <c r="L7390" i="1" l="1"/>
  <c r="M7390" i="1" s="1"/>
  <c r="N7390" i="1" s="1"/>
  <c r="H7390" i="1"/>
  <c r="L7389" i="1" l="1"/>
  <c r="M7389" i="1" s="1"/>
  <c r="N7389" i="1" s="1"/>
  <c r="H7389" i="1"/>
  <c r="L7388" i="1" l="1"/>
  <c r="M7388" i="1" s="1"/>
  <c r="N7388" i="1" s="1"/>
  <c r="H7388" i="1"/>
  <c r="H7387" i="1" l="1"/>
  <c r="L7387" i="1"/>
  <c r="M7387" i="1" s="1"/>
  <c r="N7387" i="1" s="1"/>
  <c r="L7386" i="1" l="1"/>
  <c r="M7386" i="1" s="1"/>
  <c r="N7386" i="1" s="1"/>
  <c r="H7386" i="1"/>
  <c r="H7385" i="1" l="1"/>
  <c r="L7385" i="1"/>
  <c r="M7385" i="1" s="1"/>
  <c r="N7385" i="1" s="1"/>
  <c r="L7384" i="1" l="1"/>
  <c r="M7384" i="1" s="1"/>
  <c r="N7384" i="1" s="1"/>
  <c r="H7384" i="1"/>
  <c r="H7383" i="1" l="1"/>
  <c r="L7383" i="1"/>
  <c r="M7383" i="1" s="1"/>
  <c r="N7383" i="1" s="1"/>
  <c r="H7382" i="1" l="1"/>
  <c r="L7382" i="1"/>
  <c r="M7382" i="1" s="1"/>
  <c r="N7382" i="1" s="1"/>
  <c r="L7381" i="1" l="1"/>
  <c r="M7381" i="1" s="1"/>
  <c r="N7381" i="1" s="1"/>
  <c r="H7381" i="1"/>
  <c r="L7380" i="1" l="1"/>
  <c r="M7380" i="1" s="1"/>
  <c r="N7380" i="1" s="1"/>
  <c r="H7380" i="1"/>
  <c r="L7379" i="1" l="1"/>
  <c r="M7379" i="1" s="1"/>
  <c r="N7379" i="1" s="1"/>
  <c r="H7379" i="1"/>
  <c r="H7378" i="1" l="1"/>
  <c r="L7378" i="1"/>
  <c r="M7378" i="1" s="1"/>
  <c r="N7378" i="1" s="1"/>
  <c r="H7377" i="1" l="1"/>
  <c r="L7377" i="1"/>
  <c r="M7377" i="1" s="1"/>
  <c r="N7377" i="1" s="1"/>
  <c r="H7376" i="1" l="1"/>
  <c r="L7376" i="1"/>
  <c r="M7376" i="1" s="1"/>
  <c r="N7376" i="1" s="1"/>
  <c r="L7375" i="1" l="1"/>
  <c r="M7375" i="1" s="1"/>
  <c r="N7375" i="1" s="1"/>
  <c r="H7375" i="1"/>
  <c r="L7374" i="1" l="1"/>
  <c r="M7374" i="1" s="1"/>
  <c r="N7374" i="1" s="1"/>
  <c r="H7374" i="1"/>
  <c r="H7373" i="1" l="1"/>
  <c r="L7373" i="1"/>
  <c r="M7373" i="1" s="1"/>
  <c r="N7373" i="1" s="1"/>
  <c r="H7372" i="1" l="1"/>
  <c r="L7372" i="1"/>
  <c r="M7372" i="1" s="1"/>
  <c r="N7372" i="1" s="1"/>
  <c r="L7371" i="1" l="1"/>
  <c r="M7371" i="1" s="1"/>
  <c r="N7371" i="1" s="1"/>
  <c r="H7371" i="1"/>
  <c r="H7370" i="1" l="1"/>
  <c r="L7370" i="1"/>
  <c r="M7370" i="1" s="1"/>
  <c r="N7370" i="1" s="1"/>
  <c r="H7369" i="1" l="1"/>
  <c r="L7369" i="1"/>
  <c r="M7369" i="1" s="1"/>
  <c r="N7369" i="1" s="1"/>
  <c r="L7368" i="1" l="1"/>
  <c r="M7368" i="1" s="1"/>
  <c r="N7368" i="1" s="1"/>
  <c r="H7368" i="1"/>
  <c r="H7367" i="1" l="1"/>
  <c r="L7367" i="1"/>
  <c r="M7367" i="1" s="1"/>
  <c r="N7367" i="1" s="1"/>
  <c r="H7366" i="1" l="1"/>
  <c r="L7366" i="1"/>
  <c r="M7366" i="1" s="1"/>
  <c r="N7366" i="1" s="1"/>
  <c r="H7365" i="1" l="1"/>
  <c r="L7365" i="1"/>
  <c r="M7365" i="1" s="1"/>
  <c r="N7365" i="1" s="1"/>
  <c r="L7364" i="1" l="1"/>
  <c r="M7364" i="1" s="1"/>
  <c r="N7364" i="1" s="1"/>
  <c r="H7364" i="1"/>
  <c r="L7363" i="1" l="1"/>
  <c r="M7363" i="1" s="1"/>
  <c r="N7363" i="1" s="1"/>
  <c r="H7363" i="1"/>
  <c r="H7362" i="1" l="1"/>
  <c r="L7362" i="1"/>
  <c r="M7362" i="1" s="1"/>
  <c r="N7362" i="1" s="1"/>
  <c r="L7361" i="1" l="1"/>
  <c r="M7361" i="1" s="1"/>
  <c r="N7361" i="1" s="1"/>
  <c r="H7361" i="1"/>
  <c r="H7360" i="1" l="1"/>
  <c r="L7360" i="1"/>
  <c r="M7360" i="1" s="1"/>
  <c r="N7360" i="1" s="1"/>
  <c r="H7359" i="1" l="1"/>
  <c r="L7359" i="1"/>
  <c r="M7359" i="1" s="1"/>
  <c r="N7359" i="1" s="1"/>
  <c r="L7358" i="1" l="1"/>
  <c r="M7358" i="1" s="1"/>
  <c r="N7358" i="1" s="1"/>
  <c r="H7358" i="1"/>
  <c r="H7357" i="1" l="1"/>
  <c r="L7357" i="1"/>
  <c r="M7357" i="1" s="1"/>
  <c r="N7357" i="1" s="1"/>
  <c r="H7356" i="1" l="1"/>
  <c r="L7356" i="1"/>
  <c r="M7356" i="1" s="1"/>
  <c r="N7356" i="1" s="1"/>
  <c r="L7355" i="1" l="1"/>
  <c r="M7355" i="1" s="1"/>
  <c r="N7355" i="1" s="1"/>
  <c r="H7355" i="1"/>
  <c r="L7354" i="1" l="1"/>
  <c r="M7354" i="1" s="1"/>
  <c r="N7354" i="1" s="1"/>
  <c r="H7354" i="1"/>
  <c r="L7353" i="1" l="1"/>
  <c r="M7353" i="1" s="1"/>
  <c r="N7353" i="1" s="1"/>
  <c r="H7353" i="1"/>
  <c r="H7352" i="1" l="1"/>
  <c r="L7352" i="1"/>
  <c r="M7352" i="1" s="1"/>
  <c r="N7352" i="1" s="1"/>
  <c r="H7351" i="1" l="1"/>
  <c r="L7351" i="1"/>
  <c r="M7351" i="1" s="1"/>
  <c r="N7351" i="1" s="1"/>
  <c r="L7350" i="1" l="1"/>
  <c r="M7350" i="1" s="1"/>
  <c r="N7350" i="1" s="1"/>
  <c r="H7350" i="1"/>
  <c r="H7349" i="1" l="1"/>
  <c r="L7349" i="1"/>
  <c r="M7349" i="1" s="1"/>
  <c r="N7349" i="1" s="1"/>
  <c r="H7348" i="1" l="1"/>
  <c r="L7348" i="1"/>
  <c r="M7348" i="1" s="1"/>
  <c r="N7348" i="1" s="1"/>
  <c r="H7347" i="1" l="1"/>
  <c r="L7347" i="1"/>
  <c r="M7347" i="1" s="1"/>
  <c r="N7347" i="1" s="1"/>
  <c r="L7346" i="1" l="1"/>
  <c r="M7346" i="1" s="1"/>
  <c r="N7346" i="1" s="1"/>
  <c r="H7346" i="1"/>
  <c r="L7345" i="1" l="1"/>
  <c r="M7345" i="1" s="1"/>
  <c r="N7345" i="1" s="1"/>
  <c r="H7345" i="1"/>
  <c r="H7344" i="1" l="1"/>
  <c r="L7344" i="1"/>
  <c r="M7344" i="1" s="1"/>
  <c r="N7344" i="1" s="1"/>
  <c r="H7343" i="1" l="1"/>
  <c r="L7343" i="1"/>
  <c r="M7343" i="1" s="1"/>
  <c r="N7343" i="1" s="1"/>
  <c r="H7342" i="1" l="1"/>
  <c r="L7342" i="1"/>
  <c r="M7342" i="1" s="1"/>
  <c r="N7342" i="1" s="1"/>
  <c r="L7341" i="1" l="1"/>
  <c r="M7341" i="1" s="1"/>
  <c r="N7341" i="1" s="1"/>
  <c r="H7341" i="1"/>
  <c r="L7340" i="1" l="1"/>
  <c r="M7340" i="1" s="1"/>
  <c r="N7340" i="1" s="1"/>
  <c r="H7340" i="1"/>
  <c r="L7339" i="1" l="1"/>
  <c r="M7339" i="1" s="1"/>
  <c r="N7339" i="1" s="1"/>
  <c r="H7339" i="1"/>
  <c r="L7338" i="1" l="1"/>
  <c r="M7338" i="1" s="1"/>
  <c r="N7338" i="1" s="1"/>
  <c r="H7338" i="1"/>
  <c r="H7337" i="1" l="1"/>
  <c r="L7337" i="1"/>
  <c r="M7337" i="1" s="1"/>
  <c r="N7337" i="1" s="1"/>
  <c r="H7336" i="1" l="1"/>
  <c r="L7336" i="1"/>
  <c r="M7336" i="1" s="1"/>
  <c r="N7336" i="1" s="1"/>
  <c r="H7335" i="1" l="1"/>
  <c r="L7335" i="1"/>
  <c r="M7335" i="1" s="1"/>
  <c r="N7335" i="1" s="1"/>
  <c r="L7334" i="1" l="1"/>
  <c r="M7334" i="1" s="1"/>
  <c r="N7334" i="1" s="1"/>
  <c r="H7334" i="1"/>
  <c r="H7333" i="1" l="1"/>
  <c r="L7333" i="1"/>
  <c r="M7333" i="1" s="1"/>
  <c r="N7333" i="1" s="1"/>
  <c r="H7332" i="1" l="1"/>
  <c r="L7332" i="1"/>
  <c r="M7332" i="1" s="1"/>
  <c r="N7332" i="1" s="1"/>
  <c r="H7331" i="1" l="1"/>
  <c r="L7331" i="1"/>
  <c r="M7331" i="1" s="1"/>
  <c r="N7331" i="1" s="1"/>
  <c r="L7330" i="1" l="1"/>
  <c r="M7330" i="1" s="1"/>
  <c r="N7330" i="1" s="1"/>
  <c r="H7330" i="1"/>
  <c r="H7329" i="1" l="1"/>
  <c r="L7329" i="1"/>
  <c r="M7329" i="1" s="1"/>
  <c r="N7329" i="1" s="1"/>
  <c r="H7328" i="1" l="1"/>
  <c r="L7328" i="1"/>
  <c r="M7328" i="1" s="1"/>
  <c r="N7328" i="1" s="1"/>
  <c r="H7327" i="1" l="1"/>
  <c r="L7327" i="1"/>
  <c r="M7327" i="1" s="1"/>
  <c r="N7327" i="1" s="1"/>
  <c r="H7326" i="1" l="1"/>
  <c r="L7326" i="1"/>
  <c r="M7326" i="1" s="1"/>
  <c r="N7326" i="1" s="1"/>
  <c r="L7325" i="1" l="1"/>
  <c r="M7325" i="1" s="1"/>
  <c r="N7325" i="1" s="1"/>
  <c r="H7325" i="1"/>
  <c r="H7324" i="1" l="1"/>
  <c r="L7324" i="1"/>
  <c r="M7324" i="1" s="1"/>
  <c r="N7324" i="1" s="1"/>
  <c r="L7323" i="1" l="1"/>
  <c r="M7323" i="1" s="1"/>
  <c r="N7323" i="1" s="1"/>
  <c r="H7323" i="1"/>
  <c r="H7322" i="1" l="1"/>
  <c r="L7322" i="1"/>
  <c r="M7322" i="1" s="1"/>
  <c r="N7322" i="1" s="1"/>
  <c r="H7321" i="1" l="1"/>
  <c r="L7321" i="1"/>
  <c r="M7321" i="1" s="1"/>
  <c r="N7321" i="1" s="1"/>
  <c r="H7320" i="1" l="1"/>
  <c r="L7320" i="1"/>
  <c r="M7320" i="1" s="1"/>
  <c r="N7320" i="1" s="1"/>
  <c r="H7319" i="1" l="1"/>
  <c r="L7319" i="1"/>
  <c r="M7319" i="1" s="1"/>
  <c r="N7319" i="1" s="1"/>
  <c r="H7318" i="1" l="1"/>
  <c r="L7318" i="1"/>
  <c r="M7318" i="1" s="1"/>
  <c r="N7318" i="1" s="1"/>
  <c r="L7317" i="1" l="1"/>
  <c r="M7317" i="1" s="1"/>
  <c r="N7317" i="1" s="1"/>
  <c r="H7317" i="1"/>
  <c r="H7316" i="1" l="1"/>
  <c r="L7316" i="1"/>
  <c r="M7316" i="1" s="1"/>
  <c r="N7316" i="1" s="1"/>
  <c r="H7315" i="1" l="1"/>
  <c r="L7315" i="1"/>
  <c r="M7315" i="1" s="1"/>
  <c r="N7315" i="1" s="1"/>
  <c r="L7314" i="1" l="1"/>
  <c r="M7314" i="1" s="1"/>
  <c r="N7314" i="1" s="1"/>
  <c r="H7314" i="1"/>
  <c r="L7313" i="1" l="1"/>
  <c r="M7313" i="1" s="1"/>
  <c r="N7313" i="1" s="1"/>
  <c r="H7313" i="1"/>
  <c r="L7312" i="1" l="1"/>
  <c r="M7312" i="1" s="1"/>
  <c r="N7312" i="1" s="1"/>
  <c r="H7312" i="1"/>
  <c r="H7311" i="1" l="1"/>
  <c r="L7311" i="1"/>
  <c r="M7311" i="1" s="1"/>
  <c r="N7311" i="1" s="1"/>
  <c r="L7310" i="1" l="1"/>
  <c r="M7310" i="1" s="1"/>
  <c r="N7310" i="1" s="1"/>
  <c r="H7310" i="1"/>
  <c r="L7309" i="1" l="1"/>
  <c r="M7309" i="1" s="1"/>
  <c r="N7309" i="1" s="1"/>
  <c r="H7309" i="1"/>
  <c r="H7308" i="1" l="1"/>
  <c r="L7308" i="1"/>
  <c r="M7308" i="1" s="1"/>
  <c r="N7308" i="1" s="1"/>
  <c r="H7307" i="1" l="1"/>
  <c r="L7307" i="1"/>
  <c r="M7307" i="1" s="1"/>
  <c r="N7307" i="1" s="1"/>
  <c r="H7306" i="1" l="1"/>
  <c r="L7306" i="1"/>
  <c r="M7306" i="1" s="1"/>
  <c r="N7306" i="1" s="1"/>
  <c r="L7305" i="1" l="1"/>
  <c r="M7305" i="1" s="1"/>
  <c r="N7305" i="1" s="1"/>
  <c r="H7305" i="1"/>
  <c r="H7304" i="1" l="1"/>
  <c r="L7304" i="1"/>
  <c r="M7304" i="1" s="1"/>
  <c r="N7304" i="1" s="1"/>
  <c r="L7303" i="1" l="1"/>
  <c r="M7303" i="1" s="1"/>
  <c r="N7303" i="1" s="1"/>
  <c r="H7303" i="1"/>
  <c r="H7302" i="1" l="1"/>
  <c r="L7302" i="1"/>
  <c r="M7302" i="1" s="1"/>
  <c r="N7302" i="1" s="1"/>
  <c r="H7301" i="1" l="1"/>
  <c r="L7301" i="1"/>
  <c r="M7301" i="1" s="1"/>
  <c r="N7301" i="1" s="1"/>
  <c r="H7300" i="1" l="1"/>
  <c r="L7300" i="1"/>
  <c r="M7300" i="1" s="1"/>
  <c r="N7300" i="1" s="1"/>
  <c r="H7299" i="1" l="1"/>
  <c r="L7299" i="1"/>
  <c r="M7299" i="1" s="1"/>
  <c r="N7299" i="1" s="1"/>
  <c r="H7298" i="1" l="1"/>
  <c r="L7298" i="1"/>
  <c r="M7298" i="1" s="1"/>
  <c r="N7298" i="1" s="1"/>
  <c r="H7297" i="1" l="1"/>
  <c r="L7297" i="1"/>
  <c r="M7297" i="1" s="1"/>
  <c r="N7297" i="1" s="1"/>
  <c r="L7296" i="1" l="1"/>
  <c r="M7296" i="1" s="1"/>
  <c r="N7296" i="1" s="1"/>
  <c r="H7296" i="1"/>
  <c r="H7295" i="1" l="1"/>
  <c r="L7295" i="1"/>
  <c r="M7295" i="1" s="1"/>
  <c r="N7295" i="1" s="1"/>
  <c r="L7294" i="1" l="1"/>
  <c r="M7294" i="1" s="1"/>
  <c r="N7294" i="1" s="1"/>
  <c r="H7294" i="1"/>
  <c r="H7293" i="1" l="1"/>
  <c r="L7293" i="1"/>
  <c r="M7293" i="1" s="1"/>
  <c r="N7293" i="1" s="1"/>
  <c r="L7292" i="1" l="1"/>
  <c r="M7292" i="1" s="1"/>
  <c r="N7292" i="1" s="1"/>
  <c r="H7292" i="1"/>
  <c r="L7291" i="1" l="1"/>
  <c r="M7291" i="1" s="1"/>
  <c r="N7291" i="1" s="1"/>
  <c r="H7291" i="1"/>
  <c r="L7290" i="1" l="1"/>
  <c r="M7290" i="1" s="1"/>
  <c r="N7290" i="1" s="1"/>
  <c r="H7290" i="1"/>
  <c r="H7289" i="1" l="1"/>
  <c r="L7289" i="1"/>
  <c r="M7289" i="1" s="1"/>
  <c r="N7289" i="1" s="1"/>
  <c r="H7288" i="1" l="1"/>
  <c r="L7288" i="1"/>
  <c r="M7288" i="1" s="1"/>
  <c r="N7288" i="1" s="1"/>
  <c r="H7287" i="1" l="1"/>
  <c r="L7287" i="1"/>
  <c r="M7287" i="1" s="1"/>
  <c r="N7287" i="1" s="1"/>
  <c r="L7286" i="1" l="1"/>
  <c r="M7286" i="1" s="1"/>
  <c r="N7286" i="1" s="1"/>
  <c r="H7286" i="1"/>
  <c r="L7285" i="1" l="1"/>
  <c r="M7285" i="1" s="1"/>
  <c r="N7285" i="1" s="1"/>
  <c r="H7285" i="1"/>
  <c r="L7284" i="1" l="1"/>
  <c r="M7284" i="1" s="1"/>
  <c r="N7284" i="1" s="1"/>
  <c r="H7284" i="1"/>
  <c r="L7283" i="1" l="1"/>
  <c r="M7283" i="1" s="1"/>
  <c r="N7283" i="1" s="1"/>
  <c r="H7283" i="1"/>
  <c r="L7282" i="1" l="1"/>
  <c r="M7282" i="1" s="1"/>
  <c r="N7282" i="1" s="1"/>
  <c r="H7282" i="1"/>
  <c r="H7281" i="1" l="1"/>
  <c r="L7281" i="1"/>
  <c r="M7281" i="1" s="1"/>
  <c r="N7281" i="1" s="1"/>
  <c r="L7280" i="1" l="1"/>
  <c r="M7280" i="1" s="1"/>
  <c r="N7280" i="1" s="1"/>
  <c r="H7280" i="1"/>
  <c r="H7279" i="1" l="1"/>
  <c r="L7279" i="1"/>
  <c r="M7279" i="1" s="1"/>
  <c r="N7279" i="1" s="1"/>
  <c r="L7278" i="1" l="1"/>
  <c r="M7278" i="1" s="1"/>
  <c r="N7278" i="1" s="1"/>
  <c r="H7278" i="1"/>
  <c r="L7277" i="1" l="1"/>
  <c r="M7277" i="1" s="1"/>
  <c r="N7277" i="1" s="1"/>
  <c r="H7277" i="1"/>
  <c r="H7276" i="1" l="1"/>
  <c r="L7276" i="1"/>
  <c r="M7276" i="1" s="1"/>
  <c r="N7276" i="1" s="1"/>
  <c r="H7275" i="1" l="1"/>
  <c r="L7275" i="1"/>
  <c r="M7275" i="1" s="1"/>
  <c r="N7275" i="1" s="1"/>
  <c r="L7274" i="1" l="1"/>
  <c r="M7274" i="1" s="1"/>
  <c r="N7274" i="1" s="1"/>
  <c r="H7274" i="1"/>
  <c r="L7273" i="1" l="1"/>
  <c r="M7273" i="1" s="1"/>
  <c r="N7273" i="1" s="1"/>
  <c r="H7273" i="1"/>
  <c r="H7272" i="1" l="1"/>
  <c r="L7272" i="1"/>
  <c r="M7272" i="1" s="1"/>
  <c r="N7272" i="1" s="1"/>
  <c r="L7271" i="1" l="1"/>
  <c r="M7271" i="1" s="1"/>
  <c r="N7271" i="1" s="1"/>
  <c r="H7271" i="1"/>
  <c r="L7270" i="1" l="1"/>
  <c r="M7270" i="1" s="1"/>
  <c r="N7270" i="1" s="1"/>
  <c r="H7270" i="1"/>
  <c r="H7269" i="1" l="1"/>
  <c r="L7269" i="1"/>
  <c r="M7269" i="1" s="1"/>
  <c r="N7269" i="1" s="1"/>
  <c r="H7268" i="1" l="1"/>
  <c r="L7268" i="1"/>
  <c r="M7268" i="1" s="1"/>
  <c r="N7268" i="1" s="1"/>
  <c r="L7267" i="1" l="1"/>
  <c r="M7267" i="1" s="1"/>
  <c r="N7267" i="1" s="1"/>
  <c r="H7267" i="1"/>
  <c r="H7266" i="1" l="1"/>
  <c r="L7266" i="1"/>
  <c r="M7266" i="1" s="1"/>
  <c r="N7266" i="1" s="1"/>
  <c r="L7265" i="1" l="1"/>
  <c r="M7265" i="1" s="1"/>
  <c r="N7265" i="1" s="1"/>
  <c r="H7265" i="1"/>
  <c r="H7264" i="1" l="1"/>
  <c r="L7264" i="1"/>
  <c r="M7264" i="1" s="1"/>
  <c r="N7264" i="1" s="1"/>
  <c r="L7263" i="1" l="1"/>
  <c r="M7263" i="1" s="1"/>
  <c r="N7263" i="1" s="1"/>
  <c r="H7263" i="1"/>
  <c r="H7262" i="1" l="1"/>
  <c r="L7262" i="1"/>
  <c r="M7262" i="1" s="1"/>
  <c r="N7262" i="1" s="1"/>
  <c r="L7261" i="1" l="1"/>
  <c r="M7261" i="1" s="1"/>
  <c r="N7261" i="1" s="1"/>
  <c r="H7261" i="1"/>
  <c r="L7260" i="1" l="1"/>
  <c r="M7260" i="1" s="1"/>
  <c r="N7260" i="1" s="1"/>
  <c r="H7260" i="1"/>
  <c r="H7259" i="1" l="1"/>
  <c r="L7259" i="1"/>
  <c r="M7259" i="1" s="1"/>
  <c r="N7259" i="1" s="1"/>
  <c r="H7258" i="1" l="1"/>
  <c r="L7258" i="1"/>
  <c r="M7258" i="1" s="1"/>
  <c r="N7258" i="1" s="1"/>
  <c r="H7257" i="1" l="1"/>
  <c r="L7257" i="1"/>
  <c r="M7257" i="1" s="1"/>
  <c r="N7257" i="1" s="1"/>
  <c r="L7256" i="1" l="1"/>
  <c r="M7256" i="1" s="1"/>
  <c r="N7256" i="1" s="1"/>
  <c r="H7256" i="1"/>
  <c r="H7255" i="1" l="1"/>
  <c r="L7255" i="1"/>
  <c r="M7255" i="1" s="1"/>
  <c r="N7255" i="1" s="1"/>
  <c r="H7254" i="1" l="1"/>
  <c r="L7254" i="1"/>
  <c r="M7254" i="1" s="1"/>
  <c r="N7254" i="1" s="1"/>
  <c r="H7253" i="1" l="1"/>
  <c r="L7253" i="1"/>
  <c r="M7253" i="1" s="1"/>
  <c r="N7253" i="1" s="1"/>
  <c r="H7252" i="1" l="1"/>
  <c r="L7252" i="1"/>
  <c r="M7252" i="1" s="1"/>
  <c r="N7252" i="1" s="1"/>
  <c r="L7251" i="1" l="1"/>
  <c r="M7251" i="1" s="1"/>
  <c r="N7251" i="1" s="1"/>
  <c r="H7251" i="1"/>
  <c r="H7250" i="1" l="1"/>
  <c r="L7250" i="1"/>
  <c r="M7250" i="1" s="1"/>
  <c r="N7250" i="1" s="1"/>
  <c r="H7249" i="1" l="1"/>
  <c r="L7249" i="1"/>
  <c r="M7249" i="1" s="1"/>
  <c r="N7249" i="1" s="1"/>
  <c r="H7248" i="1" l="1"/>
  <c r="L7248" i="1"/>
  <c r="M7248" i="1" s="1"/>
  <c r="N7248" i="1" s="1"/>
  <c r="L7247" i="1" l="1"/>
  <c r="M7247" i="1" s="1"/>
  <c r="N7247" i="1" s="1"/>
  <c r="H7247" i="1"/>
  <c r="L7246" i="1" l="1"/>
  <c r="M7246" i="1" s="1"/>
  <c r="N7246" i="1" s="1"/>
  <c r="H7246" i="1"/>
  <c r="L7245" i="1" l="1"/>
  <c r="M7245" i="1" s="1"/>
  <c r="N7245" i="1" s="1"/>
  <c r="H7245" i="1"/>
  <c r="L7244" i="1" l="1"/>
  <c r="M7244" i="1" s="1"/>
  <c r="N7244" i="1" s="1"/>
  <c r="H7244" i="1"/>
  <c r="H7243" i="1" l="1"/>
  <c r="L7243" i="1"/>
  <c r="M7243" i="1" s="1"/>
  <c r="N7243" i="1" s="1"/>
  <c r="H7242" i="1" l="1"/>
  <c r="L7242" i="1"/>
  <c r="M7242" i="1" s="1"/>
  <c r="N7242" i="1" s="1"/>
  <c r="H7241" i="1" l="1"/>
  <c r="L7241" i="1"/>
  <c r="M7241" i="1" s="1"/>
  <c r="N7241" i="1" s="1"/>
  <c r="L7240" i="1" l="1"/>
  <c r="M7240" i="1" s="1"/>
  <c r="N7240" i="1" s="1"/>
  <c r="H7240" i="1"/>
  <c r="L7239" i="1" l="1"/>
  <c r="M7239" i="1" s="1"/>
  <c r="N7239" i="1" s="1"/>
  <c r="H7239" i="1"/>
  <c r="H7238" i="1" l="1"/>
  <c r="L7238" i="1"/>
  <c r="M7238" i="1" s="1"/>
  <c r="N7238" i="1" s="1"/>
  <c r="L7237" i="1" l="1"/>
  <c r="M7237" i="1" s="1"/>
  <c r="N7237" i="1" s="1"/>
  <c r="H7237" i="1"/>
  <c r="H7236" i="1" l="1"/>
  <c r="L7236" i="1"/>
  <c r="M7236" i="1" s="1"/>
  <c r="N7236" i="1" s="1"/>
  <c r="H7235" i="1" l="1"/>
  <c r="L7235" i="1"/>
  <c r="M7235" i="1" s="1"/>
  <c r="N7235" i="1" s="1"/>
  <c r="L7234" i="1" l="1"/>
  <c r="M7234" i="1" s="1"/>
  <c r="N7234" i="1" s="1"/>
  <c r="H7234" i="1"/>
  <c r="H7233" i="1" l="1"/>
  <c r="L7233" i="1"/>
  <c r="M7233" i="1" s="1"/>
  <c r="N7233" i="1" s="1"/>
  <c r="H7232" i="1" l="1"/>
  <c r="L7232" i="1"/>
  <c r="M7232" i="1" s="1"/>
  <c r="N7232" i="1" s="1"/>
  <c r="L7231" i="1" l="1"/>
  <c r="M7231" i="1" s="1"/>
  <c r="N7231" i="1" s="1"/>
  <c r="H7231" i="1"/>
  <c r="H7230" i="1" l="1"/>
  <c r="L7230" i="1"/>
  <c r="M7230" i="1" s="1"/>
  <c r="N7230" i="1" s="1"/>
  <c r="L7229" i="1" l="1"/>
  <c r="M7229" i="1" s="1"/>
  <c r="N7229" i="1" s="1"/>
  <c r="H7229" i="1"/>
  <c r="H7228" i="1" l="1"/>
  <c r="L7228" i="1"/>
  <c r="M7228" i="1" s="1"/>
  <c r="N7228" i="1" s="1"/>
  <c r="H7227" i="1" l="1"/>
  <c r="L7227" i="1"/>
  <c r="M7227" i="1" s="1"/>
  <c r="N7227" i="1" s="1"/>
  <c r="H7226" i="1" l="1"/>
  <c r="L7226" i="1"/>
  <c r="M7226" i="1" s="1"/>
  <c r="N7226" i="1" s="1"/>
  <c r="L7225" i="1" l="1"/>
  <c r="M7225" i="1" s="1"/>
  <c r="N7225" i="1" s="1"/>
  <c r="H7225" i="1"/>
  <c r="H7224" i="1" l="1"/>
  <c r="L7224" i="1"/>
  <c r="M7224" i="1" s="1"/>
  <c r="N7224" i="1" s="1"/>
  <c r="L7223" i="1" l="1"/>
  <c r="M7223" i="1" s="1"/>
  <c r="N7223" i="1" s="1"/>
  <c r="H7223" i="1"/>
  <c r="H7222" i="1" l="1"/>
  <c r="L7222" i="1"/>
  <c r="M7222" i="1" s="1"/>
  <c r="N7222" i="1" s="1"/>
  <c r="L7221" i="1" l="1"/>
  <c r="M7221" i="1" s="1"/>
  <c r="N7221" i="1" s="1"/>
  <c r="H7221" i="1"/>
  <c r="H7220" i="1" l="1"/>
  <c r="L7220" i="1"/>
  <c r="M7220" i="1" s="1"/>
  <c r="N7220" i="1" s="1"/>
  <c r="L7219" i="1" l="1"/>
  <c r="M7219" i="1" s="1"/>
  <c r="N7219" i="1" s="1"/>
  <c r="H7219" i="1"/>
  <c r="H7218" i="1" l="1"/>
  <c r="L7218" i="1"/>
  <c r="M7218" i="1" s="1"/>
  <c r="N7218" i="1" s="1"/>
  <c r="L7217" i="1" l="1"/>
  <c r="M7217" i="1" s="1"/>
  <c r="N7217" i="1" s="1"/>
  <c r="H7217" i="1"/>
  <c r="H7216" i="1" l="1"/>
  <c r="L7216" i="1"/>
  <c r="M7216" i="1" s="1"/>
  <c r="N7216" i="1" s="1"/>
  <c r="H7215" i="1" l="1"/>
  <c r="L7215" i="1"/>
  <c r="M7215" i="1" s="1"/>
  <c r="N7215" i="1" s="1"/>
  <c r="H7214" i="1" l="1"/>
  <c r="L7214" i="1"/>
  <c r="M7214" i="1" s="1"/>
  <c r="N7214" i="1" s="1"/>
  <c r="L7213" i="1" l="1"/>
  <c r="M7213" i="1" s="1"/>
  <c r="N7213" i="1" s="1"/>
  <c r="H7213" i="1"/>
  <c r="H7212" i="1" l="1"/>
  <c r="L7212" i="1"/>
  <c r="M7212" i="1" s="1"/>
  <c r="N7212" i="1" s="1"/>
  <c r="H7211" i="1" l="1"/>
  <c r="L7211" i="1"/>
  <c r="M7211" i="1" s="1"/>
  <c r="N7211" i="1" s="1"/>
  <c r="L7210" i="1" l="1"/>
  <c r="M7210" i="1" s="1"/>
  <c r="N7210" i="1" s="1"/>
  <c r="H7210" i="1"/>
  <c r="L7209" i="1" l="1"/>
  <c r="M7209" i="1" s="1"/>
  <c r="N7209" i="1" s="1"/>
  <c r="H7209" i="1"/>
  <c r="L7208" i="1" l="1"/>
  <c r="M7208" i="1" s="1"/>
  <c r="N7208" i="1" s="1"/>
  <c r="H7208" i="1"/>
  <c r="L7207" i="1" l="1"/>
  <c r="M7207" i="1" s="1"/>
  <c r="N7207" i="1" s="1"/>
  <c r="H7207" i="1"/>
  <c r="L7206" i="1" l="1"/>
  <c r="M7206" i="1" s="1"/>
  <c r="N7206" i="1" s="1"/>
  <c r="H7206" i="1"/>
  <c r="L7205" i="1" l="1"/>
  <c r="M7205" i="1" s="1"/>
  <c r="N7205" i="1" s="1"/>
  <c r="H7205" i="1"/>
  <c r="L7204" i="1" l="1"/>
  <c r="M7204" i="1" s="1"/>
  <c r="N7204" i="1" s="1"/>
  <c r="H7204" i="1"/>
  <c r="H7203" i="1" l="1"/>
  <c r="L7203" i="1"/>
  <c r="M7203" i="1" s="1"/>
  <c r="N7203" i="1" s="1"/>
  <c r="H7202" i="1" l="1"/>
  <c r="L7202" i="1"/>
  <c r="M7202" i="1" s="1"/>
  <c r="N7202" i="1" s="1"/>
  <c r="H7201" i="1" l="1"/>
  <c r="L7201" i="1"/>
  <c r="M7201" i="1" s="1"/>
  <c r="N7201" i="1" s="1"/>
  <c r="L7200" i="1" l="1"/>
  <c r="M7200" i="1" s="1"/>
  <c r="N7200" i="1" s="1"/>
  <c r="H7200" i="1"/>
  <c r="L7199" i="1" l="1"/>
  <c r="M7199" i="1" s="1"/>
  <c r="N7199" i="1" s="1"/>
  <c r="H7199" i="1"/>
  <c r="L7198" i="1" l="1"/>
  <c r="M7198" i="1" s="1"/>
  <c r="N7198" i="1" s="1"/>
  <c r="H7198" i="1"/>
  <c r="L7197" i="1" l="1"/>
  <c r="M7197" i="1" s="1"/>
  <c r="N7197" i="1" s="1"/>
  <c r="H7197" i="1"/>
  <c r="H7196" i="1" l="1"/>
  <c r="L7196" i="1"/>
  <c r="M7196" i="1" s="1"/>
  <c r="N7196" i="1" s="1"/>
  <c r="L7195" i="1" l="1"/>
  <c r="M7195" i="1" s="1"/>
  <c r="N7195" i="1" s="1"/>
  <c r="H7195" i="1"/>
  <c r="L7194" i="1" l="1"/>
  <c r="M7194" i="1" s="1"/>
  <c r="N7194" i="1" s="1"/>
  <c r="H7194" i="1"/>
  <c r="H7193" i="1" l="1"/>
  <c r="L7193" i="1"/>
  <c r="M7193" i="1" s="1"/>
  <c r="N7193" i="1" s="1"/>
  <c r="L7192" i="1" l="1"/>
  <c r="M7192" i="1" s="1"/>
  <c r="N7192" i="1" s="1"/>
  <c r="H7192" i="1"/>
  <c r="L7191" i="1" l="1"/>
  <c r="M7191" i="1" s="1"/>
  <c r="N7191" i="1" s="1"/>
  <c r="H7191" i="1"/>
  <c r="L7190" i="1" l="1"/>
  <c r="M7190" i="1" s="1"/>
  <c r="N7190" i="1" s="1"/>
  <c r="H7190" i="1"/>
  <c r="L7189" i="1" l="1"/>
  <c r="M7189" i="1" s="1"/>
  <c r="N7189" i="1" s="1"/>
  <c r="H7189" i="1"/>
  <c r="L7188" i="1" l="1"/>
  <c r="M7188" i="1" s="1"/>
  <c r="N7188" i="1" s="1"/>
  <c r="H7188" i="1"/>
  <c r="L7187" i="1" l="1"/>
  <c r="M7187" i="1" s="1"/>
  <c r="N7187" i="1" s="1"/>
  <c r="H7187" i="1"/>
  <c r="H7186" i="1" l="1"/>
  <c r="L7186" i="1"/>
  <c r="M7186" i="1" s="1"/>
  <c r="N7186" i="1" s="1"/>
  <c r="H7185" i="1" l="1"/>
  <c r="L7185" i="1"/>
  <c r="M7185" i="1" s="1"/>
  <c r="N7185" i="1" s="1"/>
  <c r="H7184" i="1" l="1"/>
  <c r="L7184" i="1"/>
  <c r="M7184" i="1" s="1"/>
  <c r="N7184" i="1" s="1"/>
  <c r="H7183" i="1" l="1"/>
  <c r="L7183" i="1"/>
  <c r="M7183" i="1" s="1"/>
  <c r="N7183" i="1" s="1"/>
  <c r="L7182" i="1" l="1"/>
  <c r="M7182" i="1" s="1"/>
  <c r="N7182" i="1" s="1"/>
  <c r="H7182" i="1"/>
  <c r="H7181" i="1" l="1"/>
  <c r="L7181" i="1"/>
  <c r="M7181" i="1" s="1"/>
  <c r="N7181" i="1" s="1"/>
  <c r="H7180" i="1" l="1"/>
  <c r="L7180" i="1"/>
  <c r="M7180" i="1" s="1"/>
  <c r="N7180" i="1" s="1"/>
  <c r="L7179" i="1" l="1"/>
  <c r="M7179" i="1" s="1"/>
  <c r="N7179" i="1" s="1"/>
  <c r="H7179" i="1"/>
  <c r="L7178" i="1" l="1"/>
  <c r="M7178" i="1" s="1"/>
  <c r="N7178" i="1" s="1"/>
  <c r="H7178" i="1"/>
  <c r="L7177" i="1" l="1"/>
  <c r="M7177" i="1" s="1"/>
  <c r="N7177" i="1" s="1"/>
  <c r="H7177" i="1"/>
  <c r="L7176" i="1" l="1"/>
  <c r="M7176" i="1" s="1"/>
  <c r="N7176" i="1" s="1"/>
  <c r="H7176" i="1"/>
  <c r="L7175" i="1" l="1"/>
  <c r="M7175" i="1" s="1"/>
  <c r="N7175" i="1" s="1"/>
  <c r="H7175" i="1"/>
  <c r="H7174" i="1" l="1"/>
  <c r="L7174" i="1"/>
  <c r="M7174" i="1" s="1"/>
  <c r="N7174" i="1" s="1"/>
  <c r="L7173" i="1" l="1"/>
  <c r="M7173" i="1" s="1"/>
  <c r="N7173" i="1" s="1"/>
  <c r="H7173" i="1"/>
  <c r="H7172" i="1" l="1"/>
  <c r="L7172" i="1"/>
  <c r="M7172" i="1" s="1"/>
  <c r="N7172" i="1" s="1"/>
  <c r="L7171" i="1" l="1"/>
  <c r="M7171" i="1" s="1"/>
  <c r="N7171" i="1" s="1"/>
  <c r="H7171" i="1"/>
  <c r="H7170" i="1" l="1"/>
  <c r="L7170" i="1"/>
  <c r="M7170" i="1" s="1"/>
  <c r="N7170" i="1" s="1"/>
  <c r="H7169" i="1" l="1"/>
  <c r="L7169" i="1"/>
  <c r="M7169" i="1" s="1"/>
  <c r="N7169" i="1" s="1"/>
  <c r="H7168" i="1" l="1"/>
  <c r="L7168" i="1"/>
  <c r="M7168" i="1" s="1"/>
  <c r="N7168" i="1" s="1"/>
  <c r="L7167" i="1" l="1"/>
  <c r="M7167" i="1" s="1"/>
  <c r="N7167" i="1" s="1"/>
  <c r="H7167" i="1"/>
  <c r="L7166" i="1" l="1"/>
  <c r="M7166" i="1" s="1"/>
  <c r="N7166" i="1" s="1"/>
  <c r="H7166" i="1"/>
  <c r="H7165" i="1" l="1"/>
  <c r="L7165" i="1"/>
  <c r="M7165" i="1" s="1"/>
  <c r="N7165" i="1" s="1"/>
  <c r="L7164" i="1" l="1"/>
  <c r="M7164" i="1" s="1"/>
  <c r="N7164" i="1" s="1"/>
  <c r="H7164" i="1"/>
  <c r="L7163" i="1" l="1"/>
  <c r="M7163" i="1" s="1"/>
  <c r="N7163" i="1" s="1"/>
  <c r="H7163" i="1"/>
  <c r="L7162" i="1" l="1"/>
  <c r="M7162" i="1" s="1"/>
  <c r="N7162" i="1" s="1"/>
  <c r="H7162" i="1"/>
  <c r="H7161" i="1" l="1"/>
  <c r="L7161" i="1"/>
  <c r="M7161" i="1" s="1"/>
  <c r="N7161" i="1" s="1"/>
  <c r="L7160" i="1" l="1"/>
  <c r="M7160" i="1" s="1"/>
  <c r="N7160" i="1" s="1"/>
  <c r="H7160" i="1"/>
  <c r="H7159" i="1" l="1"/>
  <c r="L7159" i="1"/>
  <c r="M7159" i="1" s="1"/>
  <c r="N7159" i="1" s="1"/>
  <c r="H7158" i="1" l="1"/>
  <c r="L7158" i="1"/>
  <c r="M7158" i="1" s="1"/>
  <c r="N7158" i="1" s="1"/>
  <c r="H7157" i="1" l="1"/>
  <c r="L7157" i="1"/>
  <c r="M7157" i="1" s="1"/>
  <c r="N7157" i="1" s="1"/>
  <c r="L7156" i="1" l="1"/>
  <c r="M7156" i="1" s="1"/>
  <c r="N7156" i="1" s="1"/>
  <c r="H7156" i="1"/>
  <c r="L7155" i="1" l="1"/>
  <c r="M7155" i="1" s="1"/>
  <c r="N7155" i="1" s="1"/>
  <c r="H7155" i="1"/>
  <c r="L7154" i="1" l="1"/>
  <c r="M7154" i="1" s="1"/>
  <c r="N7154" i="1" s="1"/>
  <c r="H7154" i="1"/>
  <c r="H7153" i="1" l="1"/>
  <c r="L7153" i="1"/>
  <c r="M7153" i="1" s="1"/>
  <c r="N7153" i="1" s="1"/>
  <c r="L7152" i="1" l="1"/>
  <c r="M7152" i="1" s="1"/>
  <c r="N7152" i="1" s="1"/>
  <c r="H7152" i="1"/>
  <c r="L7151" i="1" l="1"/>
  <c r="M7151" i="1" s="1"/>
  <c r="N7151" i="1" s="1"/>
  <c r="H7151" i="1"/>
  <c r="H7150" i="1" l="1"/>
  <c r="L7150" i="1"/>
  <c r="M7150" i="1" s="1"/>
  <c r="N7150" i="1" s="1"/>
  <c r="H7149" i="1" l="1"/>
  <c r="L7149" i="1"/>
  <c r="M7149" i="1" s="1"/>
  <c r="N7149" i="1" s="1"/>
  <c r="H7148" i="1" l="1"/>
  <c r="L7148" i="1"/>
  <c r="M7148" i="1" s="1"/>
  <c r="N7148" i="1" s="1"/>
  <c r="H7147" i="1" l="1"/>
  <c r="L7147" i="1"/>
  <c r="M7147" i="1" s="1"/>
  <c r="N7147" i="1" s="1"/>
  <c r="H7146" i="1" l="1"/>
  <c r="L7146" i="1"/>
  <c r="M7146" i="1" s="1"/>
  <c r="N7146" i="1" s="1"/>
  <c r="H7145" i="1" l="1"/>
  <c r="L7145" i="1"/>
  <c r="M7145" i="1" s="1"/>
  <c r="N7145" i="1" s="1"/>
  <c r="L7144" i="1" l="1"/>
  <c r="M7144" i="1" s="1"/>
  <c r="N7144" i="1" s="1"/>
  <c r="H7144" i="1"/>
  <c r="L7143" i="1" l="1"/>
  <c r="M7143" i="1" s="1"/>
  <c r="N7143" i="1" s="1"/>
  <c r="H7143" i="1"/>
  <c r="L7142" i="1" l="1"/>
  <c r="M7142" i="1" s="1"/>
  <c r="N7142" i="1" s="1"/>
  <c r="H7142" i="1"/>
  <c r="H7141" i="1" l="1"/>
  <c r="L7141" i="1"/>
  <c r="M7141" i="1" s="1"/>
  <c r="N7141" i="1" s="1"/>
  <c r="H7140" i="1" l="1"/>
  <c r="L7140" i="1"/>
  <c r="M7140" i="1" s="1"/>
  <c r="N7140" i="1" s="1"/>
  <c r="L7139" i="1" l="1"/>
  <c r="M7139" i="1" s="1"/>
  <c r="N7139" i="1" s="1"/>
  <c r="H7139" i="1"/>
  <c r="L7138" i="1" l="1"/>
  <c r="M7138" i="1" s="1"/>
  <c r="N7138" i="1" s="1"/>
  <c r="H7138" i="1"/>
  <c r="L7137" i="1" l="1"/>
  <c r="M7137" i="1" s="1"/>
  <c r="N7137" i="1" s="1"/>
  <c r="H7137" i="1"/>
  <c r="L7136" i="1" l="1"/>
  <c r="M7136" i="1" s="1"/>
  <c r="N7136" i="1" s="1"/>
  <c r="H7136" i="1"/>
  <c r="H7135" i="1" l="1"/>
  <c r="L7135" i="1"/>
  <c r="M7135" i="1" s="1"/>
  <c r="N7135" i="1" s="1"/>
  <c r="H7134" i="1" l="1"/>
  <c r="L7134" i="1"/>
  <c r="M7134" i="1" s="1"/>
  <c r="N7134" i="1" s="1"/>
  <c r="H7133" i="1" l="1"/>
  <c r="L7133" i="1"/>
  <c r="M7133" i="1" s="1"/>
  <c r="N7133" i="1" s="1"/>
  <c r="H7132" i="1" l="1"/>
  <c r="L7132" i="1"/>
  <c r="M7132" i="1" s="1"/>
  <c r="N7132" i="1" s="1"/>
  <c r="L7131" i="1" l="1"/>
  <c r="M7131" i="1" s="1"/>
  <c r="N7131" i="1" s="1"/>
  <c r="H7131" i="1"/>
  <c r="L7130" i="1" l="1"/>
  <c r="M7130" i="1" s="1"/>
  <c r="N7130" i="1" s="1"/>
  <c r="H7130" i="1"/>
  <c r="L7129" i="1" l="1"/>
  <c r="M7129" i="1" s="1"/>
  <c r="N7129" i="1" s="1"/>
  <c r="H7129" i="1"/>
  <c r="H7128" i="1" l="1"/>
  <c r="L7128" i="1"/>
  <c r="M7128" i="1" s="1"/>
  <c r="N7128" i="1" s="1"/>
  <c r="L7127" i="1" l="1"/>
  <c r="M7127" i="1" s="1"/>
  <c r="N7127" i="1" s="1"/>
  <c r="H7127" i="1"/>
  <c r="L7126" i="1" l="1"/>
  <c r="M7126" i="1" s="1"/>
  <c r="N7126" i="1" s="1"/>
  <c r="H7126" i="1"/>
  <c r="H7125" i="1" l="1"/>
  <c r="L7125" i="1"/>
  <c r="M7125" i="1" s="1"/>
  <c r="N7125" i="1" s="1"/>
  <c r="H7124" i="1" l="1"/>
  <c r="L7124" i="1"/>
  <c r="M7124" i="1" s="1"/>
  <c r="N7124" i="1" s="1"/>
  <c r="H7123" i="1" l="1"/>
  <c r="L7123" i="1"/>
  <c r="M7123" i="1" s="1"/>
  <c r="N7123" i="1" s="1"/>
  <c r="L7122" i="1" l="1"/>
  <c r="M7122" i="1" s="1"/>
  <c r="N7122" i="1" s="1"/>
  <c r="H7122" i="1"/>
  <c r="H7121" i="1" l="1"/>
  <c r="L7121" i="1"/>
  <c r="M7121" i="1" s="1"/>
  <c r="N7121" i="1" s="1"/>
  <c r="H7120" i="1" l="1"/>
  <c r="L7120" i="1"/>
  <c r="M7120" i="1" s="1"/>
  <c r="N7120" i="1" s="1"/>
  <c r="L7119" i="1" l="1"/>
  <c r="M7119" i="1" s="1"/>
  <c r="N7119" i="1" s="1"/>
  <c r="H7119" i="1"/>
  <c r="H7118" i="1" l="1"/>
  <c r="L7118" i="1"/>
  <c r="M7118" i="1" s="1"/>
  <c r="N7118" i="1" s="1"/>
  <c r="H7117" i="1" l="1"/>
  <c r="L7117" i="1"/>
  <c r="M7117" i="1" s="1"/>
  <c r="N7117" i="1" s="1"/>
  <c r="H7116" i="1" l="1"/>
  <c r="L7116" i="1"/>
  <c r="M7116" i="1" s="1"/>
  <c r="N7116" i="1" s="1"/>
  <c r="L7115" i="1" l="1"/>
  <c r="M7115" i="1" s="1"/>
  <c r="N7115" i="1" s="1"/>
  <c r="H7115" i="1"/>
  <c r="L7114" i="1" l="1"/>
  <c r="M7114" i="1" s="1"/>
  <c r="N7114" i="1" s="1"/>
  <c r="H7114" i="1"/>
  <c r="H7113" i="1" l="1"/>
  <c r="L7113" i="1"/>
  <c r="M7113" i="1" s="1"/>
  <c r="N7113" i="1" s="1"/>
  <c r="H7112" i="1" l="1"/>
  <c r="L7112" i="1"/>
  <c r="M7112" i="1" s="1"/>
  <c r="N7112" i="1" s="1"/>
  <c r="H7111" i="1" l="1"/>
  <c r="L7111" i="1"/>
  <c r="M7111" i="1" s="1"/>
  <c r="N7111" i="1" s="1"/>
  <c r="H7110" i="1" l="1"/>
  <c r="L7110" i="1"/>
  <c r="M7110" i="1" s="1"/>
  <c r="N7110" i="1" s="1"/>
  <c r="L7109" i="1" l="1"/>
  <c r="M7109" i="1" s="1"/>
  <c r="N7109" i="1" s="1"/>
  <c r="H7109" i="1"/>
  <c r="L7108" i="1" l="1"/>
  <c r="M7108" i="1" s="1"/>
  <c r="N7108" i="1" s="1"/>
  <c r="H7108" i="1"/>
  <c r="L7107" i="1" l="1"/>
  <c r="M7107" i="1" s="1"/>
  <c r="N7107" i="1" s="1"/>
  <c r="H7107" i="1"/>
  <c r="L7106" i="1" l="1"/>
  <c r="M7106" i="1" s="1"/>
  <c r="N7106" i="1" s="1"/>
  <c r="H7106" i="1"/>
  <c r="H7105" i="1" l="1"/>
  <c r="L7105" i="1"/>
  <c r="M7105" i="1" s="1"/>
  <c r="N7105" i="1" s="1"/>
  <c r="H7104" i="1" l="1"/>
  <c r="L7104" i="1"/>
  <c r="M7104" i="1" s="1"/>
  <c r="N7104" i="1" s="1"/>
  <c r="H7103" i="1" l="1"/>
  <c r="L7103" i="1"/>
  <c r="M7103" i="1" s="1"/>
  <c r="N7103" i="1" s="1"/>
  <c r="L7102" i="1" l="1"/>
  <c r="M7102" i="1" s="1"/>
  <c r="N7102" i="1" s="1"/>
  <c r="H7102" i="1"/>
  <c r="L7101" i="1" l="1"/>
  <c r="M7101" i="1" s="1"/>
  <c r="N7101" i="1" s="1"/>
  <c r="H7101" i="1"/>
  <c r="L7100" i="1" l="1"/>
  <c r="M7100" i="1" s="1"/>
  <c r="N7100" i="1" s="1"/>
  <c r="H7100" i="1"/>
  <c r="L7099" i="1" l="1"/>
  <c r="M7099" i="1" s="1"/>
  <c r="N7099" i="1" s="1"/>
  <c r="H7099" i="1"/>
  <c r="H7098" i="1" l="1"/>
  <c r="L7098" i="1"/>
  <c r="M7098" i="1" s="1"/>
  <c r="N7098" i="1" s="1"/>
  <c r="L7097" i="1" l="1"/>
  <c r="M7097" i="1" s="1"/>
  <c r="N7097" i="1" s="1"/>
  <c r="H7097" i="1"/>
  <c r="L7096" i="1" l="1"/>
  <c r="M7096" i="1" s="1"/>
  <c r="N7096" i="1" s="1"/>
  <c r="H7096" i="1"/>
  <c r="L7095" i="1" l="1"/>
  <c r="M7095" i="1" s="1"/>
  <c r="N7095" i="1" s="1"/>
  <c r="H7095" i="1"/>
  <c r="L7094" i="1" l="1"/>
  <c r="M7094" i="1" s="1"/>
  <c r="N7094" i="1" s="1"/>
  <c r="H7094" i="1"/>
  <c r="L7093" i="1" l="1"/>
  <c r="M7093" i="1" s="1"/>
  <c r="N7093" i="1" s="1"/>
  <c r="H7093" i="1"/>
  <c r="H7092" i="1" l="1"/>
  <c r="L7092" i="1"/>
  <c r="M7092" i="1" s="1"/>
  <c r="N7092" i="1" s="1"/>
  <c r="H7091" i="1" l="1"/>
  <c r="L7091" i="1"/>
  <c r="M7091" i="1" s="1"/>
  <c r="N7091" i="1" s="1"/>
  <c r="L7090" i="1" l="1"/>
  <c r="M7090" i="1" s="1"/>
  <c r="N7090" i="1" s="1"/>
  <c r="H7090" i="1"/>
  <c r="H7089" i="1" l="1"/>
  <c r="L7089" i="1"/>
  <c r="M7089" i="1" s="1"/>
  <c r="N7089" i="1" s="1"/>
  <c r="H7088" i="1" l="1"/>
  <c r="L7088" i="1"/>
  <c r="M7088" i="1" s="1"/>
  <c r="N7088" i="1" s="1"/>
  <c r="H7087" i="1" l="1"/>
  <c r="L7087" i="1"/>
  <c r="M7087" i="1" s="1"/>
  <c r="N7087" i="1" s="1"/>
  <c r="L7086" i="1" l="1"/>
  <c r="M7086" i="1" s="1"/>
  <c r="N7086" i="1" s="1"/>
  <c r="H7086" i="1"/>
  <c r="H7085" i="1" l="1"/>
  <c r="L7085" i="1"/>
  <c r="M7085" i="1" s="1"/>
  <c r="N7085" i="1" s="1"/>
  <c r="H7084" i="1" l="1"/>
  <c r="L7084" i="1"/>
  <c r="M7084" i="1" s="1"/>
  <c r="N7084" i="1" s="1"/>
  <c r="H7083" i="1" l="1"/>
  <c r="L7083" i="1"/>
  <c r="M7083" i="1" s="1"/>
  <c r="N7083" i="1" s="1"/>
  <c r="H7082" i="1" l="1"/>
  <c r="L7082" i="1"/>
  <c r="M7082" i="1" s="1"/>
  <c r="N7082" i="1" s="1"/>
  <c r="H7081" i="1" l="1"/>
  <c r="L7081" i="1"/>
  <c r="M7081" i="1" s="1"/>
  <c r="N7081" i="1" s="1"/>
  <c r="H7080" i="1" l="1"/>
  <c r="L7080" i="1"/>
  <c r="M7080" i="1" s="1"/>
  <c r="N7080" i="1" s="1"/>
  <c r="H7079" i="1" l="1"/>
  <c r="L7079" i="1"/>
  <c r="M7079" i="1" s="1"/>
  <c r="N7079" i="1" s="1"/>
  <c r="L7078" i="1" l="1"/>
  <c r="M7078" i="1" s="1"/>
  <c r="N7078" i="1" s="1"/>
  <c r="H7078" i="1"/>
  <c r="H7077" i="1" l="1"/>
  <c r="L7077" i="1"/>
  <c r="M7077" i="1" s="1"/>
  <c r="N7077" i="1" s="1"/>
  <c r="L7076" i="1" l="1"/>
  <c r="M7076" i="1" s="1"/>
  <c r="N7076" i="1" s="1"/>
  <c r="H7076" i="1"/>
  <c r="H7075" i="1" l="1"/>
  <c r="L7075" i="1"/>
  <c r="M7075" i="1" s="1"/>
  <c r="N7075" i="1" s="1"/>
  <c r="L7074" i="1" l="1"/>
  <c r="M7074" i="1" s="1"/>
  <c r="N7074" i="1" s="1"/>
  <c r="H7074" i="1"/>
  <c r="H7073" i="1" l="1"/>
  <c r="L7073" i="1"/>
  <c r="M7073" i="1" s="1"/>
  <c r="N7073" i="1" s="1"/>
  <c r="L7072" i="1" l="1"/>
  <c r="M7072" i="1" s="1"/>
  <c r="N7072" i="1" s="1"/>
  <c r="H7072" i="1"/>
  <c r="L7071" i="1" l="1"/>
  <c r="M7071" i="1" s="1"/>
  <c r="N7071" i="1" s="1"/>
  <c r="H7071" i="1"/>
  <c r="H7070" i="1" l="1"/>
  <c r="L7070" i="1"/>
  <c r="M7070" i="1" s="1"/>
  <c r="N7070" i="1" s="1"/>
  <c r="H7069" i="1" l="1"/>
  <c r="L7069" i="1"/>
  <c r="M7069" i="1" s="1"/>
  <c r="N7069" i="1" s="1"/>
  <c r="L7068" i="1" l="1"/>
  <c r="M7068" i="1" s="1"/>
  <c r="N7068" i="1" s="1"/>
  <c r="H7068" i="1"/>
  <c r="L7067" i="1" l="1"/>
  <c r="M7067" i="1" s="1"/>
  <c r="N7067" i="1" s="1"/>
  <c r="H7067" i="1"/>
  <c r="H7066" i="1" l="1"/>
  <c r="L7066" i="1"/>
  <c r="M7066" i="1" s="1"/>
  <c r="N7066" i="1" s="1"/>
  <c r="L7065" i="1" l="1"/>
  <c r="M7065" i="1" s="1"/>
  <c r="N7065" i="1" s="1"/>
  <c r="H7065" i="1"/>
  <c r="H7064" i="1" l="1"/>
  <c r="L7064" i="1"/>
  <c r="M7064" i="1" s="1"/>
  <c r="N7064" i="1" s="1"/>
  <c r="H7063" i="1" l="1"/>
  <c r="L7063" i="1"/>
  <c r="M7063" i="1" s="1"/>
  <c r="N7063" i="1" s="1"/>
  <c r="H7062" i="1" l="1"/>
  <c r="L7062" i="1"/>
  <c r="M7062" i="1" s="1"/>
  <c r="N7062" i="1" s="1"/>
  <c r="L7061" i="1" l="1"/>
  <c r="M7061" i="1" s="1"/>
  <c r="N7061" i="1" s="1"/>
  <c r="H7061" i="1"/>
  <c r="H7060" i="1" l="1"/>
  <c r="L7060" i="1"/>
  <c r="M7060" i="1" s="1"/>
  <c r="N7060" i="1" s="1"/>
  <c r="H7059" i="1" l="1"/>
  <c r="L7059" i="1"/>
  <c r="M7059" i="1" s="1"/>
  <c r="N7059" i="1" s="1"/>
  <c r="H7058" i="1" l="1"/>
  <c r="L7058" i="1"/>
  <c r="M7058" i="1" s="1"/>
  <c r="N7058" i="1" s="1"/>
  <c r="H7057" i="1" l="1"/>
  <c r="L7057" i="1"/>
  <c r="M7057" i="1" s="1"/>
  <c r="N7057" i="1" s="1"/>
  <c r="L7056" i="1" l="1"/>
  <c r="M7056" i="1" s="1"/>
  <c r="N7056" i="1" s="1"/>
  <c r="H7056" i="1"/>
  <c r="L7055" i="1" l="1"/>
  <c r="M7055" i="1" s="1"/>
  <c r="N7055" i="1" s="1"/>
  <c r="H7055" i="1"/>
  <c r="L7054" i="1" l="1"/>
  <c r="M7054" i="1" s="1"/>
  <c r="N7054" i="1" s="1"/>
  <c r="H7054" i="1"/>
  <c r="L7053" i="1" l="1"/>
  <c r="M7053" i="1" s="1"/>
  <c r="N7053" i="1" s="1"/>
  <c r="H7053" i="1"/>
  <c r="H7052" i="1" l="1"/>
  <c r="L7052" i="1"/>
  <c r="M7052" i="1" s="1"/>
  <c r="N7052" i="1" s="1"/>
  <c r="L7051" i="1" l="1"/>
  <c r="M7051" i="1" s="1"/>
  <c r="N7051" i="1" s="1"/>
  <c r="H7051" i="1"/>
  <c r="L7050" i="1" l="1"/>
  <c r="M7050" i="1" s="1"/>
  <c r="N7050" i="1" s="1"/>
  <c r="H7050" i="1"/>
  <c r="L7049" i="1" l="1"/>
  <c r="M7049" i="1" s="1"/>
  <c r="N7049" i="1" s="1"/>
  <c r="H7049" i="1"/>
  <c r="L7048" i="1" l="1"/>
  <c r="M7048" i="1" s="1"/>
  <c r="N7048" i="1" s="1"/>
  <c r="H7048" i="1"/>
  <c r="L7047" i="1" l="1"/>
  <c r="M7047" i="1" s="1"/>
  <c r="N7047" i="1" s="1"/>
  <c r="H7047" i="1"/>
  <c r="H7046" i="1" l="1"/>
  <c r="L7046" i="1"/>
  <c r="M7046" i="1" s="1"/>
  <c r="N7046" i="1" s="1"/>
  <c r="H7045" i="1" l="1"/>
  <c r="L7045" i="1"/>
  <c r="M7045" i="1" s="1"/>
  <c r="N7045" i="1" s="1"/>
  <c r="L7044" i="1" l="1"/>
  <c r="M7044" i="1" s="1"/>
  <c r="N7044" i="1" s="1"/>
  <c r="H7044" i="1"/>
  <c r="H7043" i="1" l="1"/>
  <c r="L7043" i="1"/>
  <c r="M7043" i="1" s="1"/>
  <c r="N7043" i="1" s="1"/>
  <c r="H7042" i="1" l="1"/>
  <c r="L7042" i="1"/>
  <c r="M7042" i="1" s="1"/>
  <c r="N7042" i="1" s="1"/>
  <c r="L7041" i="1" l="1"/>
  <c r="M7041" i="1" s="1"/>
  <c r="N7041" i="1" s="1"/>
  <c r="H7041" i="1"/>
  <c r="L7040" i="1" l="1"/>
  <c r="M7040" i="1" s="1"/>
  <c r="N7040" i="1" s="1"/>
  <c r="H7040" i="1"/>
  <c r="H7039" i="1" l="1"/>
  <c r="L7039" i="1"/>
  <c r="M7039" i="1" s="1"/>
  <c r="N7039" i="1" s="1"/>
  <c r="H7038" i="1" l="1"/>
  <c r="L7038" i="1"/>
  <c r="M7038" i="1" s="1"/>
  <c r="N7038" i="1" s="1"/>
  <c r="L7037" i="1" l="1"/>
  <c r="M7037" i="1" s="1"/>
  <c r="N7037" i="1" s="1"/>
  <c r="H7037" i="1"/>
  <c r="L7036" i="1" l="1"/>
  <c r="M7036" i="1" s="1"/>
  <c r="N7036" i="1" s="1"/>
  <c r="H7036" i="1"/>
  <c r="H7035" i="1" l="1"/>
  <c r="L7035" i="1"/>
  <c r="M7035" i="1" s="1"/>
  <c r="N7035" i="1" s="1"/>
  <c r="L7034" i="1" l="1"/>
  <c r="M7034" i="1" s="1"/>
  <c r="N7034" i="1" s="1"/>
  <c r="H7034" i="1"/>
  <c r="L7033" i="1" l="1"/>
  <c r="M7033" i="1" s="1"/>
  <c r="N7033" i="1" s="1"/>
  <c r="H7033" i="1"/>
  <c r="H7032" i="1" l="1"/>
  <c r="L7032" i="1"/>
  <c r="M7032" i="1" s="1"/>
  <c r="N7032" i="1" s="1"/>
  <c r="H7031" i="1" l="1"/>
  <c r="L7031" i="1"/>
  <c r="M7031" i="1" s="1"/>
  <c r="N7031" i="1" s="1"/>
  <c r="H7030" i="1" l="1"/>
  <c r="L7030" i="1"/>
  <c r="M7030" i="1" s="1"/>
  <c r="N7030" i="1" s="1"/>
  <c r="H7029" i="1" l="1"/>
  <c r="L7029" i="1"/>
  <c r="M7029" i="1" s="1"/>
  <c r="N7029" i="1" s="1"/>
  <c r="L7028" i="1" l="1"/>
  <c r="M7028" i="1" s="1"/>
  <c r="N7028" i="1" s="1"/>
  <c r="H7028" i="1"/>
  <c r="L7027" i="1" l="1"/>
  <c r="M7027" i="1" s="1"/>
  <c r="N7027" i="1" s="1"/>
  <c r="H7027" i="1"/>
  <c r="L7026" i="1" l="1"/>
  <c r="M7026" i="1" s="1"/>
  <c r="N7026" i="1" s="1"/>
  <c r="H7026" i="1"/>
  <c r="H7025" i="1" l="1"/>
  <c r="L7025" i="1"/>
  <c r="M7025" i="1" s="1"/>
  <c r="N7025" i="1" s="1"/>
  <c r="L7024" i="1" l="1"/>
  <c r="M7024" i="1" s="1"/>
  <c r="N7024" i="1" s="1"/>
  <c r="H7024" i="1"/>
  <c r="H7023" i="1" l="1"/>
  <c r="L7023" i="1"/>
  <c r="M7023" i="1" s="1"/>
  <c r="N7023" i="1" s="1"/>
  <c r="H7022" i="1" l="1"/>
  <c r="L7022" i="1"/>
  <c r="M7022" i="1" s="1"/>
  <c r="N7022" i="1" s="1"/>
  <c r="L7021" i="1" l="1"/>
  <c r="M7021" i="1" s="1"/>
  <c r="N7021" i="1" s="1"/>
  <c r="H7021" i="1"/>
  <c r="H7020" i="1" l="1"/>
  <c r="L7020" i="1"/>
  <c r="M7020" i="1" s="1"/>
  <c r="N7020" i="1" s="1"/>
  <c r="H7019" i="1" l="1"/>
  <c r="L7019" i="1"/>
  <c r="M7019" i="1" s="1"/>
  <c r="N7019" i="1" s="1"/>
  <c r="H7018" i="1" l="1"/>
  <c r="L7018" i="1"/>
  <c r="M7018" i="1" s="1"/>
  <c r="N7018" i="1" s="1"/>
  <c r="L7017" i="1" l="1"/>
  <c r="M7017" i="1" s="1"/>
  <c r="N7017" i="1" s="1"/>
  <c r="H7017" i="1"/>
  <c r="H7016" i="1" l="1"/>
  <c r="L7016" i="1"/>
  <c r="M7016" i="1" s="1"/>
  <c r="N7016" i="1" s="1"/>
  <c r="L7015" i="1" l="1"/>
  <c r="M7015" i="1" s="1"/>
  <c r="N7015" i="1" s="1"/>
  <c r="H7015" i="1"/>
  <c r="L7014" i="1" l="1"/>
  <c r="M7014" i="1" s="1"/>
  <c r="N7014" i="1" s="1"/>
  <c r="H7014" i="1"/>
  <c r="H7013" i="1" l="1"/>
  <c r="L7013" i="1"/>
  <c r="M7013" i="1" s="1"/>
  <c r="N7013" i="1" s="1"/>
  <c r="H7012" i="1" l="1"/>
  <c r="L7012" i="1"/>
  <c r="M7012" i="1" s="1"/>
  <c r="N7012" i="1" s="1"/>
  <c r="L7011" i="1" l="1"/>
  <c r="M7011" i="1" s="1"/>
  <c r="N7011" i="1" s="1"/>
  <c r="H7011" i="1"/>
  <c r="H7010" i="1" l="1"/>
  <c r="L7010" i="1"/>
  <c r="M7010" i="1" s="1"/>
  <c r="N7010" i="1" s="1"/>
  <c r="L7009" i="1" l="1"/>
  <c r="M7009" i="1" s="1"/>
  <c r="N7009" i="1" s="1"/>
  <c r="H7009" i="1"/>
  <c r="H7008" i="1" l="1"/>
  <c r="L7008" i="1"/>
  <c r="M7008" i="1" s="1"/>
  <c r="N7008" i="1" s="1"/>
  <c r="H7007" i="1" l="1"/>
  <c r="L7007" i="1"/>
  <c r="M7007" i="1" s="1"/>
  <c r="N7007" i="1" s="1"/>
  <c r="H7006" i="1" l="1"/>
  <c r="L7006" i="1"/>
  <c r="M7006" i="1" s="1"/>
  <c r="N7006" i="1" s="1"/>
  <c r="H7005" i="1" l="1"/>
  <c r="L7005" i="1"/>
  <c r="M7005" i="1" s="1"/>
  <c r="N7005" i="1" s="1"/>
  <c r="H7004" i="1" l="1"/>
  <c r="L7004" i="1"/>
  <c r="M7004" i="1" s="1"/>
  <c r="N7004" i="1" s="1"/>
  <c r="L7003" i="1" l="1"/>
  <c r="M7003" i="1" s="1"/>
  <c r="N7003" i="1" s="1"/>
  <c r="H7003" i="1"/>
  <c r="L7002" i="1" l="1"/>
  <c r="M7002" i="1" s="1"/>
  <c r="N7002" i="1" s="1"/>
  <c r="H7002" i="1"/>
  <c r="L7001" i="1" l="1"/>
  <c r="M7001" i="1" s="1"/>
  <c r="N7001" i="1" s="1"/>
  <c r="H7001" i="1"/>
  <c r="H7000" i="1" l="1"/>
  <c r="L7000" i="1"/>
  <c r="M7000" i="1" s="1"/>
  <c r="N7000" i="1" s="1"/>
  <c r="H6999" i="1" l="1"/>
  <c r="L6999" i="1"/>
  <c r="M6999" i="1" s="1"/>
  <c r="N6999" i="1" s="1"/>
  <c r="L6998" i="1" l="1"/>
  <c r="M6998" i="1" s="1"/>
  <c r="N6998" i="1" s="1"/>
  <c r="H6998" i="1"/>
  <c r="L6997" i="1" l="1"/>
  <c r="M6997" i="1" s="1"/>
  <c r="N6997" i="1" s="1"/>
  <c r="H6997" i="1"/>
  <c r="L6996" i="1" l="1"/>
  <c r="M6996" i="1" s="1"/>
  <c r="N6996" i="1" s="1"/>
  <c r="H6996" i="1"/>
  <c r="H6995" i="1" l="1"/>
  <c r="L6995" i="1"/>
  <c r="M6995" i="1" s="1"/>
  <c r="N6995" i="1" s="1"/>
  <c r="H6994" i="1" l="1"/>
  <c r="L6994" i="1"/>
  <c r="M6994" i="1" s="1"/>
  <c r="N6994" i="1" s="1"/>
  <c r="L6993" i="1" l="1"/>
  <c r="M6993" i="1" s="1"/>
  <c r="N6993" i="1" s="1"/>
  <c r="H6993" i="1"/>
  <c r="L6992" i="1" l="1"/>
  <c r="M6992" i="1" s="1"/>
  <c r="N6992" i="1" s="1"/>
  <c r="H6992" i="1"/>
  <c r="H6991" i="1" l="1"/>
  <c r="L6991" i="1"/>
  <c r="M6991" i="1" s="1"/>
  <c r="N6991" i="1" s="1"/>
  <c r="H6990" i="1" l="1"/>
  <c r="L6990" i="1"/>
  <c r="M6990" i="1" s="1"/>
  <c r="N6990" i="1" s="1"/>
  <c r="L6989" i="1" l="1"/>
  <c r="M6989" i="1" s="1"/>
  <c r="N6989" i="1" s="1"/>
  <c r="H6989" i="1"/>
  <c r="H6988" i="1" l="1"/>
  <c r="L6988" i="1"/>
  <c r="M6988" i="1" s="1"/>
  <c r="N6988" i="1" s="1"/>
  <c r="L6987" i="1" l="1"/>
  <c r="M6987" i="1" s="1"/>
  <c r="N6987" i="1" s="1"/>
  <c r="H6987" i="1"/>
  <c r="H6986" i="1" l="1"/>
  <c r="L6986" i="1"/>
  <c r="M6986" i="1" s="1"/>
  <c r="N6986" i="1" s="1"/>
  <c r="H6985" i="1" l="1"/>
  <c r="L6985" i="1"/>
  <c r="M6985" i="1" s="1"/>
  <c r="N6985" i="1" s="1"/>
  <c r="L6984" i="1" l="1"/>
  <c r="M6984" i="1" s="1"/>
  <c r="N6984" i="1" s="1"/>
  <c r="H6984" i="1"/>
  <c r="H6983" i="1" l="1"/>
  <c r="L6983" i="1"/>
  <c r="M6983" i="1" s="1"/>
  <c r="N6983" i="1" s="1"/>
  <c r="L6982" i="1" l="1"/>
  <c r="M6982" i="1" s="1"/>
  <c r="N6982" i="1" s="1"/>
  <c r="H6982" i="1"/>
  <c r="H6981" i="1" l="1"/>
  <c r="L6981" i="1"/>
  <c r="M6981" i="1" s="1"/>
  <c r="N6981" i="1" s="1"/>
  <c r="L6980" i="1" l="1"/>
  <c r="M6980" i="1" s="1"/>
  <c r="N6980" i="1" s="1"/>
  <c r="H6980" i="1"/>
  <c r="L6979" i="1" l="1"/>
  <c r="M6979" i="1" s="1"/>
  <c r="N6979" i="1" s="1"/>
  <c r="H6979" i="1"/>
  <c r="L6978" i="1" l="1"/>
  <c r="M6978" i="1" s="1"/>
  <c r="N6978" i="1" s="1"/>
  <c r="H6978" i="1"/>
  <c r="L6977" i="1" l="1"/>
  <c r="M6977" i="1" s="1"/>
  <c r="N6977" i="1" s="1"/>
  <c r="H6977" i="1"/>
  <c r="H6976" i="1" l="1"/>
  <c r="L6976" i="1"/>
  <c r="M6976" i="1" s="1"/>
  <c r="N6976" i="1" s="1"/>
  <c r="L6975" i="1" l="1"/>
  <c r="M6975" i="1" s="1"/>
  <c r="N6975" i="1" s="1"/>
  <c r="H6975" i="1"/>
  <c r="L6974" i="1" l="1"/>
  <c r="M6974" i="1" s="1"/>
  <c r="N6974" i="1" s="1"/>
  <c r="H6974" i="1"/>
  <c r="L6973" i="1" l="1"/>
  <c r="M6973" i="1" s="1"/>
  <c r="N6973" i="1" s="1"/>
  <c r="H6973" i="1"/>
  <c r="L6972" i="1" l="1"/>
  <c r="M6972" i="1" s="1"/>
  <c r="N6972" i="1" s="1"/>
  <c r="H6972" i="1"/>
  <c r="L6971" i="1" l="1"/>
  <c r="M6971" i="1" s="1"/>
  <c r="N6971" i="1" s="1"/>
  <c r="H6971" i="1"/>
  <c r="L6970" i="1" l="1"/>
  <c r="M6970" i="1" s="1"/>
  <c r="N6970" i="1" s="1"/>
  <c r="H6970" i="1"/>
  <c r="H6969" i="1" l="1"/>
  <c r="L6969" i="1"/>
  <c r="M6969" i="1" s="1"/>
  <c r="N6969" i="1" s="1"/>
  <c r="H6968" i="1" l="1"/>
  <c r="L6968" i="1"/>
  <c r="M6968" i="1" s="1"/>
  <c r="N6968" i="1" s="1"/>
  <c r="L6967" i="1" l="1"/>
  <c r="M6967" i="1" s="1"/>
  <c r="N6967" i="1" s="1"/>
  <c r="H6967" i="1"/>
  <c r="H6966" i="1" l="1"/>
  <c r="L6966" i="1"/>
  <c r="M6966" i="1" s="1"/>
  <c r="N6966" i="1" s="1"/>
  <c r="H6965" i="1" l="1"/>
  <c r="L6965" i="1"/>
  <c r="M6965" i="1" s="1"/>
  <c r="N6965" i="1" s="1"/>
  <c r="L6964" i="1" l="1"/>
  <c r="M6964" i="1" s="1"/>
  <c r="N6964" i="1" s="1"/>
  <c r="H6964" i="1"/>
  <c r="L6963" i="1" l="1"/>
  <c r="M6963" i="1" s="1"/>
  <c r="N6963" i="1" s="1"/>
  <c r="H6963" i="1"/>
  <c r="H6962" i="1" l="1"/>
  <c r="L6962" i="1"/>
  <c r="M6962" i="1" s="1"/>
  <c r="N6962" i="1" s="1"/>
  <c r="L6961" i="1" l="1"/>
  <c r="M6961" i="1" s="1"/>
  <c r="N6961" i="1" s="1"/>
  <c r="H6961" i="1"/>
  <c r="L6960" i="1" l="1"/>
  <c r="M6960" i="1" s="1"/>
  <c r="N6960" i="1" s="1"/>
  <c r="H6960" i="1"/>
  <c r="L6959" i="1" l="1"/>
  <c r="M6959" i="1" s="1"/>
  <c r="N6959" i="1" s="1"/>
  <c r="H6959" i="1"/>
  <c r="L6958" i="1" l="1"/>
  <c r="M6958" i="1" s="1"/>
  <c r="N6958" i="1" s="1"/>
  <c r="H6958" i="1"/>
  <c r="H6957" i="1" l="1"/>
  <c r="L6957" i="1"/>
  <c r="M6957" i="1" s="1"/>
  <c r="N6957" i="1" s="1"/>
  <c r="L6956" i="1" l="1"/>
  <c r="M6956" i="1" s="1"/>
  <c r="N6956" i="1" s="1"/>
  <c r="H6956" i="1"/>
  <c r="L6955" i="1" l="1"/>
  <c r="M6955" i="1" s="1"/>
  <c r="N6955" i="1" s="1"/>
  <c r="H6955" i="1"/>
  <c r="H6954" i="1" l="1"/>
  <c r="L6954" i="1"/>
  <c r="M6954" i="1" s="1"/>
  <c r="N6954" i="1" s="1"/>
  <c r="H6953" i="1" l="1"/>
  <c r="L6953" i="1"/>
  <c r="M6953" i="1" s="1"/>
  <c r="N6953" i="1" s="1"/>
  <c r="L6952" i="1" l="1"/>
  <c r="M6952" i="1" s="1"/>
  <c r="N6952" i="1" s="1"/>
  <c r="H6952" i="1"/>
  <c r="L6951" i="1" l="1"/>
  <c r="M6951" i="1" s="1"/>
  <c r="N6951" i="1" s="1"/>
  <c r="H6951" i="1"/>
  <c r="L6950" i="1" l="1"/>
  <c r="M6950" i="1" s="1"/>
  <c r="N6950" i="1" s="1"/>
  <c r="H6950" i="1"/>
  <c r="H6949" i="1" l="1"/>
  <c r="L6949" i="1"/>
  <c r="M6949" i="1" s="1"/>
  <c r="N6949" i="1" s="1"/>
  <c r="L6948" i="1" l="1"/>
  <c r="M6948" i="1" s="1"/>
  <c r="N6948" i="1" s="1"/>
  <c r="H6948" i="1"/>
  <c r="L6947" i="1" l="1"/>
  <c r="M6947" i="1" s="1"/>
  <c r="N6947" i="1" s="1"/>
  <c r="H6947" i="1"/>
  <c r="L6946" i="1" l="1"/>
  <c r="M6946" i="1" s="1"/>
  <c r="N6946" i="1" s="1"/>
  <c r="H6946" i="1"/>
  <c r="H6945" i="1" l="1"/>
  <c r="L6945" i="1"/>
  <c r="M6945" i="1" s="1"/>
  <c r="N6945" i="1" s="1"/>
  <c r="H6944" i="1" l="1"/>
  <c r="L6944" i="1"/>
  <c r="M6944" i="1" s="1"/>
  <c r="N6944" i="1" s="1"/>
  <c r="H6943" i="1" l="1"/>
  <c r="L6943" i="1"/>
  <c r="M6943" i="1" s="1"/>
  <c r="N6943" i="1" s="1"/>
  <c r="H6942" i="1" l="1"/>
  <c r="L6942" i="1"/>
  <c r="M6942" i="1" s="1"/>
  <c r="N6942" i="1" s="1"/>
  <c r="L6941" i="1" l="1"/>
  <c r="M6941" i="1" s="1"/>
  <c r="N6941" i="1" s="1"/>
  <c r="H6941" i="1"/>
  <c r="H6940" i="1" l="1"/>
  <c r="L6940" i="1"/>
  <c r="M6940" i="1" s="1"/>
  <c r="N6940" i="1" s="1"/>
  <c r="L6939" i="1" l="1"/>
  <c r="M6939" i="1" s="1"/>
  <c r="N6939" i="1" s="1"/>
  <c r="H6939" i="1"/>
  <c r="L6938" i="1" l="1"/>
  <c r="M6938" i="1" s="1"/>
  <c r="N6938" i="1" s="1"/>
  <c r="H6938" i="1"/>
  <c r="H6937" i="1" l="1"/>
  <c r="L6937" i="1"/>
  <c r="M6937" i="1" s="1"/>
  <c r="N6937" i="1" s="1"/>
  <c r="H6936" i="1" l="1"/>
  <c r="L6936" i="1"/>
  <c r="M6936" i="1" s="1"/>
  <c r="N6936" i="1" s="1"/>
  <c r="L6935" i="1" l="1"/>
  <c r="M6935" i="1" s="1"/>
  <c r="N6935" i="1" s="1"/>
  <c r="H6935" i="1"/>
  <c r="H6934" i="1" l="1"/>
  <c r="L6934" i="1"/>
  <c r="M6934" i="1" s="1"/>
  <c r="N6934" i="1" s="1"/>
  <c r="L6933" i="1" l="1"/>
  <c r="M6933" i="1" s="1"/>
  <c r="N6933" i="1" s="1"/>
  <c r="H6933" i="1"/>
  <c r="H6932" i="1" l="1"/>
  <c r="L6932" i="1"/>
  <c r="M6932" i="1" s="1"/>
  <c r="N6932" i="1" s="1"/>
  <c r="H6931" i="1" l="1"/>
  <c r="L6931" i="1"/>
  <c r="M6931" i="1" s="1"/>
  <c r="N6931" i="1" s="1"/>
  <c r="H6930" i="1" l="1"/>
  <c r="L6930" i="1"/>
  <c r="M6930" i="1" s="1"/>
  <c r="N6930" i="1" s="1"/>
  <c r="H6929" i="1" l="1"/>
  <c r="L6929" i="1"/>
  <c r="M6929" i="1" s="1"/>
  <c r="N6929" i="1" s="1"/>
  <c r="L6928" i="1" l="1"/>
  <c r="M6928" i="1" s="1"/>
  <c r="N6928" i="1" s="1"/>
  <c r="H6928" i="1"/>
  <c r="L6927" i="1" l="1"/>
  <c r="M6927" i="1" s="1"/>
  <c r="N6927" i="1" s="1"/>
  <c r="H6927" i="1"/>
  <c r="H6926" i="1" l="1"/>
  <c r="L6926" i="1"/>
  <c r="M6926" i="1" s="1"/>
  <c r="N6926" i="1" s="1"/>
  <c r="L6925" i="1" l="1"/>
  <c r="M6925" i="1" s="1"/>
  <c r="N6925" i="1" s="1"/>
  <c r="H6925" i="1"/>
  <c r="H6924" i="1" l="1"/>
  <c r="L6924" i="1"/>
  <c r="M6924" i="1" s="1"/>
  <c r="N6924" i="1" s="1"/>
  <c r="H6923" i="1" l="1"/>
  <c r="L6923" i="1"/>
  <c r="M6923" i="1" s="1"/>
  <c r="N6923" i="1" s="1"/>
  <c r="H6922" i="1" l="1"/>
  <c r="L6922" i="1"/>
  <c r="M6922" i="1" s="1"/>
  <c r="N6922" i="1" s="1"/>
  <c r="L6921" i="1" l="1"/>
  <c r="M6921" i="1" s="1"/>
  <c r="N6921" i="1" s="1"/>
  <c r="H6921" i="1"/>
  <c r="H6920" i="1" l="1"/>
  <c r="L6920" i="1"/>
  <c r="M6920" i="1" s="1"/>
  <c r="N6920" i="1" s="1"/>
  <c r="L6919" i="1" l="1"/>
  <c r="M6919" i="1" s="1"/>
  <c r="N6919" i="1" s="1"/>
  <c r="H6919" i="1"/>
  <c r="H6918" i="1" l="1"/>
  <c r="L6918" i="1"/>
  <c r="M6918" i="1" s="1"/>
  <c r="N6918" i="1" s="1"/>
  <c r="L6917" i="1" l="1"/>
  <c r="M6917" i="1" s="1"/>
  <c r="N6917" i="1" s="1"/>
  <c r="H6917" i="1"/>
  <c r="H6916" i="1" l="1"/>
  <c r="L6916" i="1"/>
  <c r="M6916" i="1" s="1"/>
  <c r="N6916" i="1" s="1"/>
  <c r="H6915" i="1" l="1"/>
  <c r="L6915" i="1"/>
  <c r="M6915" i="1" s="1"/>
  <c r="N6915" i="1" s="1"/>
  <c r="H6914" i="1" l="1"/>
  <c r="L6914" i="1"/>
  <c r="M6914" i="1" s="1"/>
  <c r="N6914" i="1" s="1"/>
  <c r="H6913" i="1" l="1"/>
  <c r="L6913" i="1"/>
  <c r="M6913" i="1" s="1"/>
  <c r="N6913" i="1" s="1"/>
  <c r="L6912" i="1" l="1"/>
  <c r="M6912" i="1" s="1"/>
  <c r="N6912" i="1" s="1"/>
  <c r="H6912" i="1"/>
  <c r="H6911" i="1" l="1"/>
  <c r="L6911" i="1"/>
  <c r="M6911" i="1" s="1"/>
  <c r="N6911" i="1" s="1"/>
  <c r="L6910" i="1" l="1"/>
  <c r="M6910" i="1" s="1"/>
  <c r="N6910" i="1" s="1"/>
  <c r="H6910" i="1"/>
  <c r="H6909" i="1" l="1"/>
  <c r="L6909" i="1"/>
  <c r="M6909" i="1" s="1"/>
  <c r="N6909" i="1" s="1"/>
  <c r="L6908" i="1" l="1"/>
  <c r="M6908" i="1" s="1"/>
  <c r="N6908" i="1" s="1"/>
  <c r="H6908" i="1"/>
  <c r="H6907" i="1" l="1"/>
  <c r="L6907" i="1"/>
  <c r="M6907" i="1" s="1"/>
  <c r="N6907" i="1" s="1"/>
  <c r="L6906" i="1" l="1"/>
  <c r="M6906" i="1" s="1"/>
  <c r="N6906" i="1" s="1"/>
  <c r="H6906" i="1"/>
  <c r="H6905" i="1" l="1"/>
  <c r="L6905" i="1"/>
  <c r="M6905" i="1" s="1"/>
  <c r="N6905" i="1" s="1"/>
  <c r="H6904" i="1" l="1"/>
  <c r="L6904" i="1"/>
  <c r="M6904" i="1" s="1"/>
  <c r="N6904" i="1" s="1"/>
  <c r="L6903" i="1" l="1"/>
  <c r="M6903" i="1" s="1"/>
  <c r="N6903" i="1" s="1"/>
  <c r="H6903" i="1"/>
  <c r="L6902" i="1" l="1"/>
  <c r="M6902" i="1" s="1"/>
  <c r="N6902" i="1" s="1"/>
  <c r="H6902" i="1"/>
  <c r="L6901" i="1" l="1"/>
  <c r="M6901" i="1" s="1"/>
  <c r="N6901" i="1" s="1"/>
  <c r="H6901" i="1"/>
  <c r="H6900" i="1" l="1"/>
  <c r="L6900" i="1"/>
  <c r="M6900" i="1" s="1"/>
  <c r="N6900" i="1" s="1"/>
  <c r="L6899" i="1" l="1"/>
  <c r="M6899" i="1" s="1"/>
  <c r="N6899" i="1" s="1"/>
  <c r="H6899" i="1"/>
  <c r="H6898" i="1" l="1"/>
  <c r="L6898" i="1"/>
  <c r="M6898" i="1" s="1"/>
  <c r="N6898" i="1" s="1"/>
  <c r="L6897" i="1" l="1"/>
  <c r="M6897" i="1" s="1"/>
  <c r="N6897" i="1" s="1"/>
  <c r="H6897" i="1"/>
  <c r="H6896" i="1" l="1"/>
  <c r="L6896" i="1"/>
  <c r="M6896" i="1" s="1"/>
  <c r="N6896" i="1" s="1"/>
  <c r="L6895" i="1" l="1"/>
  <c r="M6895" i="1" s="1"/>
  <c r="N6895" i="1" s="1"/>
  <c r="H6895" i="1"/>
  <c r="H6894" i="1" l="1"/>
  <c r="L6894" i="1"/>
  <c r="M6894" i="1" s="1"/>
  <c r="N6894" i="1" s="1"/>
  <c r="L6893" i="1" l="1"/>
  <c r="M6893" i="1" s="1"/>
  <c r="N6893" i="1" s="1"/>
  <c r="H6893" i="1"/>
  <c r="L6892" i="1" l="1"/>
  <c r="M6892" i="1" s="1"/>
  <c r="N6892" i="1" s="1"/>
  <c r="H6892" i="1"/>
  <c r="H6891" i="1" l="1"/>
  <c r="L6891" i="1"/>
  <c r="M6891" i="1" s="1"/>
  <c r="N6891" i="1" s="1"/>
  <c r="H6890" i="1" l="1"/>
  <c r="L6890" i="1"/>
  <c r="M6890" i="1" s="1"/>
  <c r="N6890" i="1" s="1"/>
  <c r="H6889" i="1" l="1"/>
  <c r="L6889" i="1"/>
  <c r="M6889" i="1" s="1"/>
  <c r="N6889" i="1" s="1"/>
  <c r="H6888" i="1" l="1"/>
  <c r="L6888" i="1"/>
  <c r="M6888" i="1" s="1"/>
  <c r="N6888" i="1" s="1"/>
  <c r="L6887" i="1" l="1"/>
  <c r="M6887" i="1" s="1"/>
  <c r="N6887" i="1" s="1"/>
  <c r="H6887" i="1"/>
  <c r="L6886" i="1" l="1"/>
  <c r="M6886" i="1" s="1"/>
  <c r="N6886" i="1" s="1"/>
  <c r="H6886" i="1"/>
  <c r="H6885" i="1" l="1"/>
  <c r="L6885" i="1"/>
  <c r="M6885" i="1" s="1"/>
  <c r="N6885" i="1" s="1"/>
  <c r="H6884" i="1" l="1"/>
  <c r="L6884" i="1"/>
  <c r="M6884" i="1" s="1"/>
  <c r="N6884" i="1" s="1"/>
  <c r="H6883" i="1" l="1"/>
  <c r="L6883" i="1"/>
  <c r="M6883" i="1" s="1"/>
  <c r="N6883" i="1" s="1"/>
  <c r="H6882" i="1" l="1"/>
  <c r="L6882" i="1"/>
  <c r="M6882" i="1" s="1"/>
  <c r="N6882" i="1" s="1"/>
  <c r="H6881" i="1" l="1"/>
  <c r="L6881" i="1"/>
  <c r="M6881" i="1" s="1"/>
  <c r="N6881" i="1" s="1"/>
  <c r="L6880" i="1" l="1"/>
  <c r="M6880" i="1" s="1"/>
  <c r="N6880" i="1" s="1"/>
  <c r="H6880" i="1"/>
  <c r="L6879" i="1" l="1"/>
  <c r="M6879" i="1" s="1"/>
  <c r="N6879" i="1" s="1"/>
  <c r="H6879" i="1"/>
  <c r="L6878" i="1" l="1"/>
  <c r="M6878" i="1" s="1"/>
  <c r="N6878" i="1" s="1"/>
  <c r="H6878" i="1"/>
  <c r="L6877" i="1" l="1"/>
  <c r="M6877" i="1" s="1"/>
  <c r="N6877" i="1" s="1"/>
  <c r="H6877" i="1"/>
  <c r="L6876" i="1" l="1"/>
  <c r="M6876" i="1" s="1"/>
  <c r="N6876" i="1" s="1"/>
  <c r="H6876" i="1"/>
  <c r="H6875" i="1" l="1"/>
  <c r="L6875" i="1"/>
  <c r="M6875" i="1" s="1"/>
  <c r="N6875" i="1" s="1"/>
  <c r="L6874" i="1" l="1"/>
  <c r="M6874" i="1" s="1"/>
  <c r="N6874" i="1" s="1"/>
  <c r="H6874" i="1"/>
  <c r="H6873" i="1" l="1"/>
  <c r="L6873" i="1"/>
  <c r="M6873" i="1" s="1"/>
  <c r="N6873" i="1" s="1"/>
  <c r="H6872" i="1" l="1"/>
  <c r="L6872" i="1"/>
  <c r="M6872" i="1" s="1"/>
  <c r="N6872" i="1" s="1"/>
  <c r="H6871" i="1" l="1"/>
  <c r="L6871" i="1"/>
  <c r="M6871" i="1" s="1"/>
  <c r="N6871" i="1" s="1"/>
  <c r="L6870" i="1" l="1"/>
  <c r="M6870" i="1" s="1"/>
  <c r="N6870" i="1" s="1"/>
  <c r="H6870" i="1"/>
  <c r="L6869" i="1" l="1"/>
  <c r="M6869" i="1" s="1"/>
  <c r="N6869" i="1" s="1"/>
  <c r="H6869" i="1"/>
  <c r="L6868" i="1" l="1"/>
  <c r="M6868" i="1" s="1"/>
  <c r="N6868" i="1" s="1"/>
  <c r="H6868" i="1"/>
  <c r="H6867" i="1" l="1"/>
  <c r="L6867" i="1"/>
  <c r="M6867" i="1" s="1"/>
  <c r="N6867" i="1" s="1"/>
  <c r="L6866" i="1" l="1"/>
  <c r="M6866" i="1" s="1"/>
  <c r="N6866" i="1" s="1"/>
  <c r="H6866" i="1"/>
  <c r="H6865" i="1" l="1"/>
  <c r="L6865" i="1"/>
  <c r="M6865" i="1" s="1"/>
  <c r="N6865" i="1" s="1"/>
  <c r="H6864" i="1" l="1"/>
  <c r="L6864" i="1"/>
  <c r="M6864" i="1" s="1"/>
  <c r="N6864" i="1" s="1"/>
  <c r="H6863" i="1" l="1"/>
  <c r="L6863" i="1"/>
  <c r="M6863" i="1" s="1"/>
  <c r="N6863" i="1" s="1"/>
  <c r="H6862" i="1" l="1"/>
  <c r="L6862" i="1"/>
  <c r="M6862" i="1" s="1"/>
  <c r="N6862" i="1" s="1"/>
  <c r="L6861" i="1" l="1"/>
  <c r="M6861" i="1" s="1"/>
  <c r="N6861" i="1" s="1"/>
  <c r="H6861" i="1"/>
  <c r="L6860" i="1" l="1"/>
  <c r="M6860" i="1" s="1"/>
  <c r="N6860" i="1" s="1"/>
  <c r="H6860" i="1"/>
  <c r="L6859" i="1" l="1"/>
  <c r="M6859" i="1" s="1"/>
  <c r="N6859" i="1" s="1"/>
  <c r="H6859" i="1"/>
  <c r="H6858" i="1" l="1"/>
  <c r="L6858" i="1"/>
  <c r="M6858" i="1" s="1"/>
  <c r="N6858" i="1" s="1"/>
  <c r="L6857" i="1" l="1"/>
  <c r="M6857" i="1" s="1"/>
  <c r="N6857" i="1" s="1"/>
  <c r="H6857" i="1"/>
  <c r="H6856" i="1" l="1"/>
  <c r="L6856" i="1"/>
  <c r="M6856" i="1" s="1"/>
  <c r="N6856" i="1" s="1"/>
  <c r="L6855" i="1" l="1"/>
  <c r="M6855" i="1" s="1"/>
  <c r="N6855" i="1" s="1"/>
  <c r="H6855" i="1"/>
  <c r="H6854" i="1" l="1"/>
  <c r="L6854" i="1"/>
  <c r="M6854" i="1" s="1"/>
  <c r="N6854" i="1" s="1"/>
  <c r="H6853" i="1" l="1"/>
  <c r="L6853" i="1"/>
  <c r="M6853" i="1" s="1"/>
  <c r="N6853" i="1" s="1"/>
  <c r="H6852" i="1" l="1"/>
  <c r="L6852" i="1"/>
  <c r="M6852" i="1" s="1"/>
  <c r="N6852" i="1" s="1"/>
  <c r="L6851" i="1" l="1"/>
  <c r="M6851" i="1" s="1"/>
  <c r="N6851" i="1" s="1"/>
  <c r="H6851" i="1"/>
  <c r="L6850" i="1" l="1"/>
  <c r="M6850" i="1" s="1"/>
  <c r="N6850" i="1" s="1"/>
  <c r="H6850" i="1"/>
  <c r="H6849" i="1" l="1"/>
  <c r="L6849" i="1"/>
  <c r="M6849" i="1" s="1"/>
  <c r="N6849" i="1" s="1"/>
  <c r="H6848" i="1" l="1"/>
  <c r="L6848" i="1"/>
  <c r="M6848" i="1" s="1"/>
  <c r="N6848" i="1" s="1"/>
  <c r="H6847" i="1" l="1"/>
  <c r="L6847" i="1"/>
  <c r="M6847" i="1" s="1"/>
  <c r="N6847" i="1" s="1"/>
  <c r="L6846" i="1" l="1"/>
  <c r="M6846" i="1" s="1"/>
  <c r="N6846" i="1" s="1"/>
  <c r="H6846" i="1"/>
  <c r="L6845" i="1" l="1"/>
  <c r="M6845" i="1" s="1"/>
  <c r="N6845" i="1" s="1"/>
  <c r="H6845" i="1"/>
  <c r="H6844" i="1" l="1"/>
  <c r="L6844" i="1"/>
  <c r="M6844" i="1" s="1"/>
  <c r="N6844" i="1" s="1"/>
  <c r="L6843" i="1" l="1"/>
  <c r="M6843" i="1" s="1"/>
  <c r="N6843" i="1" s="1"/>
  <c r="H6843" i="1"/>
  <c r="H6842" i="1" l="1"/>
  <c r="L6842" i="1"/>
  <c r="M6842" i="1" s="1"/>
  <c r="N6842" i="1" s="1"/>
  <c r="H6841" i="1" l="1"/>
  <c r="L6841" i="1"/>
  <c r="M6841" i="1" s="1"/>
  <c r="N6841" i="1" s="1"/>
  <c r="H6840" i="1" l="1"/>
  <c r="L6840" i="1"/>
  <c r="M6840" i="1" s="1"/>
  <c r="N6840" i="1" s="1"/>
  <c r="L6839" i="1" l="1"/>
  <c r="M6839" i="1" s="1"/>
  <c r="N6839" i="1" s="1"/>
  <c r="H6839" i="1"/>
  <c r="H6838" i="1" l="1"/>
  <c r="L6838" i="1"/>
  <c r="M6838" i="1" s="1"/>
  <c r="N6838" i="1" s="1"/>
  <c r="H6837" i="1" l="1"/>
  <c r="L6837" i="1"/>
  <c r="M6837" i="1" s="1"/>
  <c r="N6837" i="1" s="1"/>
  <c r="H6836" i="1" l="1"/>
  <c r="L6836" i="1"/>
  <c r="M6836" i="1" s="1"/>
  <c r="N6836" i="1" s="1"/>
  <c r="L6835" i="1" l="1"/>
  <c r="M6835" i="1" s="1"/>
  <c r="N6835" i="1" s="1"/>
  <c r="H6835" i="1"/>
  <c r="L6834" i="1" l="1"/>
  <c r="M6834" i="1" s="1"/>
  <c r="N6834" i="1" s="1"/>
  <c r="H6834" i="1"/>
  <c r="H6833" i="1" l="1"/>
  <c r="L6833" i="1"/>
  <c r="M6833" i="1" s="1"/>
  <c r="N6833" i="1" s="1"/>
  <c r="L6832" i="1" l="1"/>
  <c r="M6832" i="1" s="1"/>
  <c r="N6832" i="1" s="1"/>
  <c r="H6832" i="1"/>
  <c r="L6831" i="1" l="1"/>
  <c r="M6831" i="1" s="1"/>
  <c r="N6831" i="1" s="1"/>
  <c r="H6831" i="1"/>
  <c r="L6830" i="1" l="1"/>
  <c r="M6830" i="1" s="1"/>
  <c r="N6830" i="1" s="1"/>
  <c r="H6830" i="1"/>
  <c r="L6829" i="1" l="1"/>
  <c r="M6829" i="1" s="1"/>
  <c r="N6829" i="1" s="1"/>
  <c r="H6829" i="1"/>
  <c r="L6828" i="1" l="1"/>
  <c r="M6828" i="1" s="1"/>
  <c r="N6828" i="1" s="1"/>
  <c r="H6828" i="1"/>
  <c r="H6827" i="1" l="1"/>
  <c r="L6827" i="1"/>
  <c r="M6827" i="1" s="1"/>
  <c r="N6827" i="1" s="1"/>
  <c r="H6826" i="1" l="1"/>
  <c r="L6826" i="1"/>
  <c r="M6826" i="1" s="1"/>
  <c r="N6826" i="1" s="1"/>
  <c r="L6825" i="1" l="1"/>
  <c r="M6825" i="1" s="1"/>
  <c r="N6825" i="1" s="1"/>
  <c r="H6825" i="1"/>
  <c r="L6824" i="1" l="1"/>
  <c r="M6824" i="1" s="1"/>
  <c r="N6824" i="1" s="1"/>
  <c r="H6824" i="1"/>
  <c r="H6823" i="1" l="1"/>
  <c r="L6823" i="1"/>
  <c r="M6823" i="1" s="1"/>
  <c r="N6823" i="1" s="1"/>
  <c r="H6822" i="1" l="1"/>
  <c r="L6822" i="1"/>
  <c r="M6822" i="1" s="1"/>
  <c r="N6822" i="1" s="1"/>
  <c r="H6821" i="1" l="1"/>
  <c r="L6821" i="1"/>
  <c r="M6821" i="1" s="1"/>
  <c r="N6821" i="1" s="1"/>
  <c r="H6820" i="1" l="1"/>
  <c r="L6820" i="1"/>
  <c r="M6820" i="1" s="1"/>
  <c r="N6820" i="1" s="1"/>
  <c r="H6819" i="1" l="1"/>
  <c r="L6819" i="1"/>
  <c r="M6819" i="1" s="1"/>
  <c r="N6819" i="1" s="1"/>
  <c r="L6818" i="1" l="1"/>
  <c r="M6818" i="1" s="1"/>
  <c r="N6818" i="1" s="1"/>
  <c r="H6818" i="1"/>
  <c r="L6817" i="1" l="1"/>
  <c r="M6817" i="1" s="1"/>
  <c r="N6817" i="1" s="1"/>
  <c r="H6817" i="1"/>
  <c r="H6816" i="1" l="1"/>
  <c r="L6816" i="1"/>
  <c r="M6816" i="1" s="1"/>
  <c r="N6816" i="1" s="1"/>
  <c r="L6815" i="1" l="1"/>
  <c r="M6815" i="1" s="1"/>
  <c r="N6815" i="1" s="1"/>
  <c r="H6815" i="1"/>
  <c r="H6814" i="1" l="1"/>
  <c r="L6814" i="1"/>
  <c r="M6814" i="1" s="1"/>
  <c r="N6814" i="1" s="1"/>
  <c r="H6813" i="1" l="1"/>
  <c r="L6813" i="1"/>
  <c r="M6813" i="1" s="1"/>
  <c r="N6813" i="1" s="1"/>
  <c r="H6812" i="1" l="1"/>
  <c r="L6812" i="1"/>
  <c r="M6812" i="1" s="1"/>
  <c r="N6812" i="1" s="1"/>
  <c r="H6811" i="1" l="1"/>
  <c r="L6811" i="1"/>
  <c r="M6811" i="1" s="1"/>
  <c r="N6811" i="1" s="1"/>
  <c r="L6810" i="1" l="1"/>
  <c r="M6810" i="1" s="1"/>
  <c r="N6810" i="1" s="1"/>
  <c r="H6810" i="1"/>
  <c r="L6809" i="1" l="1"/>
  <c r="M6809" i="1" s="1"/>
  <c r="N6809" i="1" s="1"/>
  <c r="H6809" i="1"/>
  <c r="L6808" i="1" l="1"/>
  <c r="M6808" i="1" s="1"/>
  <c r="N6808" i="1" s="1"/>
  <c r="H6808" i="1"/>
  <c r="L6807" i="1" l="1"/>
  <c r="M6807" i="1" s="1"/>
  <c r="N6807" i="1" s="1"/>
  <c r="H6807" i="1"/>
  <c r="L6806" i="1" l="1"/>
  <c r="M6806" i="1" s="1"/>
  <c r="N6806" i="1" s="1"/>
  <c r="H6806" i="1"/>
  <c r="H6805" i="1" l="1"/>
  <c r="L6805" i="1"/>
  <c r="M6805" i="1" s="1"/>
  <c r="N6805" i="1" s="1"/>
  <c r="H6804" i="1" l="1"/>
  <c r="L6804" i="1"/>
  <c r="M6804" i="1" s="1"/>
  <c r="N6804" i="1" s="1"/>
  <c r="L6803" i="1" l="1"/>
  <c r="M6803" i="1" s="1"/>
  <c r="N6803" i="1" s="1"/>
  <c r="H6803" i="1"/>
  <c r="L6802" i="1" l="1"/>
  <c r="M6802" i="1" s="1"/>
  <c r="N6802" i="1" s="1"/>
  <c r="H6802" i="1"/>
  <c r="L6801" i="1" l="1"/>
  <c r="M6801" i="1" s="1"/>
  <c r="N6801" i="1" s="1"/>
  <c r="H6801" i="1"/>
  <c r="L6800" i="1" l="1"/>
  <c r="M6800" i="1" s="1"/>
  <c r="N6800" i="1" s="1"/>
  <c r="H6800" i="1"/>
  <c r="L6799" i="1" l="1"/>
  <c r="M6799" i="1" s="1"/>
  <c r="N6799" i="1" s="1"/>
  <c r="H6799" i="1"/>
  <c r="L6798" i="1" l="1"/>
  <c r="M6798" i="1" s="1"/>
  <c r="N6798" i="1" s="1"/>
  <c r="H6798" i="1"/>
  <c r="L6797" i="1" l="1"/>
  <c r="M6797" i="1" s="1"/>
  <c r="N6797" i="1" s="1"/>
  <c r="H6797" i="1"/>
  <c r="H6796" i="1" l="1"/>
  <c r="L6796" i="1"/>
  <c r="M6796" i="1" s="1"/>
  <c r="N6796" i="1" s="1"/>
  <c r="L6795" i="1" l="1"/>
  <c r="M6795" i="1" s="1"/>
  <c r="N6795" i="1" s="1"/>
  <c r="H6795" i="1"/>
  <c r="L6794" i="1" l="1"/>
  <c r="M6794" i="1" s="1"/>
  <c r="N6794" i="1" s="1"/>
  <c r="H6794" i="1"/>
  <c r="L6793" i="1" l="1"/>
  <c r="M6793" i="1" s="1"/>
  <c r="N6793" i="1" s="1"/>
  <c r="H6793" i="1"/>
  <c r="H6792" i="1" l="1"/>
  <c r="L6792" i="1"/>
  <c r="M6792" i="1" s="1"/>
  <c r="N6792" i="1" s="1"/>
  <c r="L6791" i="1" l="1"/>
  <c r="M6791" i="1" s="1"/>
  <c r="N6791" i="1" s="1"/>
  <c r="H6791" i="1"/>
  <c r="H6790" i="1" l="1"/>
  <c r="L6790" i="1"/>
  <c r="M6790" i="1" s="1"/>
  <c r="N6790" i="1" s="1"/>
  <c r="H6789" i="1" l="1"/>
  <c r="L6789" i="1"/>
  <c r="M6789" i="1" s="1"/>
  <c r="N6789" i="1" s="1"/>
  <c r="L6788" i="1" l="1"/>
  <c r="M6788" i="1" s="1"/>
  <c r="N6788" i="1" s="1"/>
  <c r="H6788" i="1"/>
  <c r="H6787" i="1" l="1"/>
  <c r="L6787" i="1"/>
  <c r="M6787" i="1" s="1"/>
  <c r="N6787" i="1" s="1"/>
  <c r="H6786" i="1" l="1"/>
  <c r="L6786" i="1"/>
  <c r="M6786" i="1" s="1"/>
  <c r="N6786" i="1" s="1"/>
  <c r="H6785" i="1" l="1"/>
  <c r="L6785" i="1"/>
  <c r="M6785" i="1" s="1"/>
  <c r="N6785" i="1" s="1"/>
  <c r="H6784" i="1" l="1"/>
  <c r="L6784" i="1"/>
  <c r="M6784" i="1" s="1"/>
  <c r="N6784" i="1" s="1"/>
  <c r="L6783" i="1" l="1"/>
  <c r="M6783" i="1" s="1"/>
  <c r="N6783" i="1" s="1"/>
  <c r="H6783" i="1"/>
  <c r="H6782" i="1" l="1"/>
  <c r="L6782" i="1"/>
  <c r="M6782" i="1" s="1"/>
  <c r="N6782" i="1" s="1"/>
  <c r="L6781" i="1" l="1"/>
  <c r="M6781" i="1" s="1"/>
  <c r="N6781" i="1" s="1"/>
  <c r="H6781" i="1"/>
  <c r="H6780" i="1" l="1"/>
  <c r="L6780" i="1"/>
  <c r="M6780" i="1" s="1"/>
  <c r="N6780" i="1" s="1"/>
  <c r="L6779" i="1" l="1"/>
  <c r="M6779" i="1" s="1"/>
  <c r="N6779" i="1" s="1"/>
  <c r="H6779" i="1"/>
  <c r="H6778" i="1" l="1"/>
  <c r="L6778" i="1"/>
  <c r="M6778" i="1" s="1"/>
  <c r="N6778" i="1" s="1"/>
  <c r="L6777" i="1" l="1"/>
  <c r="M6777" i="1" s="1"/>
  <c r="N6777" i="1" s="1"/>
  <c r="H6777" i="1"/>
  <c r="H6776" i="1" l="1"/>
  <c r="L6776" i="1"/>
  <c r="M6776" i="1" s="1"/>
  <c r="N6776" i="1" s="1"/>
  <c r="H6775" i="1" l="1"/>
  <c r="L6775" i="1"/>
  <c r="M6775" i="1" s="1"/>
  <c r="N6775" i="1" s="1"/>
  <c r="H6774" i="1" l="1"/>
  <c r="L6774" i="1"/>
  <c r="M6774" i="1" s="1"/>
  <c r="N6774" i="1" s="1"/>
  <c r="H6773" i="1" l="1"/>
  <c r="L6773" i="1"/>
  <c r="M6773" i="1" s="1"/>
  <c r="N6773" i="1" s="1"/>
  <c r="L6772" i="1" l="1"/>
  <c r="M6772" i="1" s="1"/>
  <c r="N6772" i="1" s="1"/>
  <c r="H6772" i="1"/>
  <c r="L6771" i="1" l="1"/>
  <c r="M6771" i="1" s="1"/>
  <c r="N6771" i="1" s="1"/>
  <c r="H6771" i="1"/>
  <c r="H6770" i="1" l="1"/>
  <c r="L6770" i="1"/>
  <c r="M6770" i="1" s="1"/>
  <c r="N6770" i="1" s="1"/>
  <c r="L6769" i="1" l="1"/>
  <c r="M6769" i="1" s="1"/>
  <c r="N6769" i="1" s="1"/>
  <c r="H6769" i="1"/>
  <c r="H6768" i="1" l="1"/>
  <c r="L6768" i="1"/>
  <c r="M6768" i="1" s="1"/>
  <c r="N6768" i="1" s="1"/>
  <c r="H6767" i="1" l="1"/>
  <c r="L6767" i="1"/>
  <c r="M6767" i="1" s="1"/>
  <c r="N6767" i="1" s="1"/>
  <c r="H6766" i="1" l="1"/>
  <c r="L6766" i="1"/>
  <c r="M6766" i="1" s="1"/>
  <c r="N6766" i="1" s="1"/>
  <c r="H6765" i="1" l="1"/>
  <c r="L6765" i="1"/>
  <c r="M6765" i="1" s="1"/>
  <c r="N6765" i="1" s="1"/>
  <c r="L6764" i="1" l="1"/>
  <c r="M6764" i="1" s="1"/>
  <c r="N6764" i="1" s="1"/>
  <c r="H6764" i="1"/>
  <c r="H6763" i="1" l="1"/>
  <c r="L6763" i="1"/>
  <c r="M6763" i="1" s="1"/>
  <c r="N6763" i="1" s="1"/>
  <c r="L6762" i="1" l="1"/>
  <c r="M6762" i="1" s="1"/>
  <c r="N6762" i="1" s="1"/>
  <c r="H6762" i="1"/>
  <c r="H6761" i="1" l="1"/>
  <c r="L6761" i="1"/>
  <c r="M6761" i="1" s="1"/>
  <c r="N6761" i="1" s="1"/>
  <c r="L6760" i="1" l="1"/>
  <c r="M6760" i="1" s="1"/>
  <c r="N6760" i="1" s="1"/>
  <c r="H6760" i="1"/>
  <c r="L6759" i="1" l="1"/>
  <c r="M6759" i="1" s="1"/>
  <c r="N6759" i="1" s="1"/>
  <c r="H6759" i="1"/>
  <c r="L6758" i="1" l="1"/>
  <c r="M6758" i="1" s="1"/>
  <c r="N6758" i="1" s="1"/>
  <c r="H6758" i="1"/>
  <c r="H6757" i="1" l="1"/>
  <c r="L6757" i="1"/>
  <c r="M6757" i="1" s="1"/>
  <c r="N6757" i="1" s="1"/>
  <c r="L6756" i="1" l="1"/>
  <c r="M6756" i="1" s="1"/>
  <c r="N6756" i="1" s="1"/>
  <c r="H6756" i="1"/>
  <c r="L6755" i="1" l="1"/>
  <c r="M6755" i="1" s="1"/>
  <c r="N6755" i="1" s="1"/>
  <c r="H6755" i="1"/>
  <c r="H6754" i="1" l="1"/>
  <c r="L6754" i="1"/>
  <c r="M6754" i="1" s="1"/>
  <c r="N6754" i="1" s="1"/>
  <c r="H6753" i="1" l="1"/>
  <c r="L6753" i="1"/>
  <c r="M6753" i="1" s="1"/>
  <c r="N6753" i="1" s="1"/>
  <c r="L6752" i="1" l="1"/>
  <c r="M6752" i="1" s="1"/>
  <c r="N6752" i="1" s="1"/>
  <c r="H6752" i="1"/>
  <c r="L6751" i="1" l="1"/>
  <c r="M6751" i="1" s="1"/>
  <c r="N6751" i="1" s="1"/>
  <c r="H6751" i="1"/>
  <c r="H6750" i="1" l="1"/>
  <c r="L6750" i="1"/>
  <c r="M6750" i="1" s="1"/>
  <c r="N6750" i="1" s="1"/>
  <c r="H6749" i="1" l="1"/>
  <c r="L6749" i="1"/>
  <c r="M6749" i="1" s="1"/>
  <c r="N6749" i="1" s="1"/>
  <c r="H6748" i="1" l="1"/>
  <c r="L6748" i="1"/>
  <c r="M6748" i="1" s="1"/>
  <c r="N6748" i="1" s="1"/>
  <c r="L6747" i="1" l="1"/>
  <c r="M6747" i="1" s="1"/>
  <c r="N6747" i="1" s="1"/>
  <c r="H6747" i="1"/>
  <c r="L6746" i="1" l="1"/>
  <c r="M6746" i="1" s="1"/>
  <c r="N6746" i="1" s="1"/>
  <c r="H6746" i="1"/>
  <c r="L6745" i="1" l="1"/>
  <c r="M6745" i="1" s="1"/>
  <c r="N6745" i="1" s="1"/>
  <c r="H6745" i="1"/>
  <c r="L6744" i="1" l="1"/>
  <c r="M6744" i="1" s="1"/>
  <c r="N6744" i="1" s="1"/>
  <c r="H6744" i="1"/>
  <c r="H6743" i="1" l="1"/>
  <c r="L6743" i="1"/>
  <c r="M6743" i="1" s="1"/>
  <c r="N6743" i="1" s="1"/>
  <c r="H6742" i="1" l="1"/>
  <c r="L6742" i="1"/>
  <c r="M6742" i="1" s="1"/>
  <c r="N6742" i="1" s="1"/>
  <c r="L6741" i="1" l="1"/>
  <c r="M6741" i="1" s="1"/>
  <c r="N6741" i="1" s="1"/>
  <c r="H6741" i="1"/>
  <c r="L6740" i="1" l="1"/>
  <c r="M6740" i="1" s="1"/>
  <c r="N6740" i="1" s="1"/>
  <c r="H6740" i="1"/>
  <c r="L6739" i="1" l="1"/>
  <c r="M6739" i="1" s="1"/>
  <c r="N6739" i="1" s="1"/>
  <c r="H6739" i="1"/>
  <c r="H6738" i="1" l="1"/>
  <c r="L6738" i="1"/>
  <c r="M6738" i="1" s="1"/>
  <c r="N6738" i="1" s="1"/>
  <c r="H6737" i="1" l="1"/>
  <c r="L6737" i="1"/>
  <c r="M6737" i="1" s="1"/>
  <c r="N6737" i="1" s="1"/>
  <c r="H6736" i="1" l="1"/>
  <c r="L6736" i="1"/>
  <c r="M6736" i="1" s="1"/>
  <c r="N6736" i="1" s="1"/>
  <c r="H6735" i="1" l="1"/>
  <c r="L6735" i="1"/>
  <c r="M6735" i="1" s="1"/>
  <c r="N6735" i="1" s="1"/>
  <c r="L6734" i="1" l="1"/>
  <c r="M6734" i="1" s="1"/>
  <c r="N6734" i="1" s="1"/>
  <c r="H6734" i="1"/>
  <c r="H6733" i="1" l="1"/>
  <c r="L6733" i="1"/>
  <c r="M6733" i="1" s="1"/>
  <c r="N6733" i="1" s="1"/>
  <c r="L6732" i="1" l="1"/>
  <c r="M6732" i="1" s="1"/>
  <c r="N6732" i="1" s="1"/>
  <c r="H6732" i="1"/>
  <c r="H6731" i="1" l="1"/>
  <c r="L6731" i="1"/>
  <c r="M6731" i="1" s="1"/>
  <c r="N6731" i="1" s="1"/>
  <c r="H6730" i="1" l="1"/>
  <c r="L6730" i="1"/>
  <c r="M6730" i="1" s="1"/>
  <c r="N6730" i="1" s="1"/>
  <c r="H6729" i="1" l="1"/>
  <c r="L6729" i="1"/>
  <c r="M6729" i="1" s="1"/>
  <c r="N6729" i="1" s="1"/>
  <c r="L6728" i="1" l="1"/>
  <c r="M6728" i="1" s="1"/>
  <c r="N6728" i="1" s="1"/>
  <c r="H6728" i="1"/>
  <c r="L6727" i="1" l="1"/>
  <c r="M6727" i="1" s="1"/>
  <c r="N6727" i="1" s="1"/>
  <c r="H6727" i="1"/>
  <c r="H6726" i="1" l="1"/>
  <c r="L6726" i="1"/>
  <c r="M6726" i="1" s="1"/>
  <c r="N6726" i="1" s="1"/>
  <c r="L6725" i="1" l="1"/>
  <c r="M6725" i="1" s="1"/>
  <c r="N6725" i="1" s="1"/>
  <c r="H6725" i="1"/>
  <c r="L6724" i="1" l="1"/>
  <c r="M6724" i="1" s="1"/>
  <c r="N6724" i="1" s="1"/>
  <c r="H6724" i="1"/>
  <c r="H6723" i="1" l="1"/>
  <c r="L6723" i="1"/>
  <c r="M6723" i="1" s="1"/>
  <c r="N6723" i="1" s="1"/>
  <c r="L6722" i="1" l="1"/>
  <c r="M6722" i="1" s="1"/>
  <c r="N6722" i="1" s="1"/>
  <c r="H6722" i="1"/>
  <c r="L6721" i="1" l="1"/>
  <c r="M6721" i="1" s="1"/>
  <c r="N6721" i="1" s="1"/>
  <c r="H6721" i="1"/>
  <c r="L6720" i="1" l="1"/>
  <c r="M6720" i="1" s="1"/>
  <c r="N6720" i="1" s="1"/>
  <c r="H6720" i="1"/>
  <c r="L6719" i="1" l="1"/>
  <c r="M6719" i="1" s="1"/>
  <c r="N6719" i="1" s="1"/>
  <c r="H6719" i="1"/>
  <c r="L6718" i="1" l="1"/>
  <c r="M6718" i="1" s="1"/>
  <c r="N6718" i="1" s="1"/>
  <c r="H6718" i="1"/>
  <c r="L6717" i="1" l="1"/>
  <c r="M6717" i="1" s="1"/>
  <c r="N6717" i="1" s="1"/>
  <c r="H6717" i="1"/>
  <c r="L6716" i="1" l="1"/>
  <c r="M6716" i="1" s="1"/>
  <c r="N6716" i="1" s="1"/>
  <c r="H6716" i="1"/>
  <c r="H6715" i="1" l="1"/>
  <c r="L6715" i="1"/>
  <c r="M6715" i="1" s="1"/>
  <c r="N6715" i="1" s="1"/>
  <c r="L6714" i="1" l="1"/>
  <c r="M6714" i="1" s="1"/>
  <c r="N6714" i="1" s="1"/>
  <c r="H6714" i="1"/>
  <c r="H6713" i="1" l="1"/>
  <c r="L6713" i="1"/>
  <c r="M6713" i="1" s="1"/>
  <c r="N6713" i="1" s="1"/>
  <c r="H6712" i="1" l="1"/>
  <c r="L6712" i="1"/>
  <c r="M6712" i="1" s="1"/>
  <c r="N6712" i="1" s="1"/>
  <c r="L6711" i="1" l="1"/>
  <c r="M6711" i="1" s="1"/>
  <c r="N6711" i="1" s="1"/>
  <c r="H6711" i="1"/>
  <c r="L6710" i="1" l="1"/>
  <c r="M6710" i="1" s="1"/>
  <c r="N6710" i="1" s="1"/>
  <c r="H6710" i="1"/>
  <c r="L6709" i="1" l="1"/>
  <c r="M6709" i="1" s="1"/>
  <c r="N6709" i="1" s="1"/>
  <c r="H6709" i="1"/>
  <c r="L6708" i="1" l="1"/>
  <c r="M6708" i="1" s="1"/>
  <c r="N6708" i="1" s="1"/>
  <c r="H6708" i="1"/>
  <c r="H6707" i="1" l="1"/>
  <c r="L6707" i="1"/>
  <c r="M6707" i="1" s="1"/>
  <c r="N6707" i="1" s="1"/>
  <c r="H6706" i="1" l="1"/>
  <c r="L6706" i="1"/>
  <c r="M6706" i="1" s="1"/>
  <c r="N6706" i="1" s="1"/>
  <c r="L6705" i="1" l="1"/>
  <c r="M6705" i="1" s="1"/>
  <c r="N6705" i="1" s="1"/>
  <c r="H6705" i="1"/>
  <c r="H6704" i="1" l="1"/>
  <c r="L6704" i="1"/>
  <c r="M6704" i="1" s="1"/>
  <c r="N6704" i="1" s="1"/>
  <c r="L6703" i="1" l="1"/>
  <c r="M6703" i="1" s="1"/>
  <c r="N6703" i="1" s="1"/>
  <c r="H6703" i="1"/>
  <c r="L6702" i="1" l="1"/>
  <c r="M6702" i="1" s="1"/>
  <c r="N6702" i="1" s="1"/>
  <c r="H6702" i="1"/>
  <c r="L6701" i="1" l="1"/>
  <c r="M6701" i="1" s="1"/>
  <c r="N6701" i="1" s="1"/>
  <c r="H6701" i="1"/>
  <c r="L6700" i="1" l="1"/>
  <c r="M6700" i="1" s="1"/>
  <c r="N6700" i="1" s="1"/>
  <c r="H6700" i="1"/>
  <c r="H6699" i="1" l="1"/>
  <c r="L6699" i="1"/>
  <c r="M6699" i="1" s="1"/>
  <c r="N6699" i="1" s="1"/>
  <c r="H6698" i="1" l="1"/>
  <c r="L6698" i="1"/>
  <c r="M6698" i="1" s="1"/>
  <c r="N6698" i="1" s="1"/>
  <c r="L6697" i="1" l="1"/>
  <c r="M6697" i="1" s="1"/>
  <c r="N6697" i="1" s="1"/>
  <c r="H6697" i="1"/>
  <c r="L6696" i="1" l="1"/>
  <c r="M6696" i="1" s="1"/>
  <c r="N6696" i="1" s="1"/>
  <c r="H6696" i="1"/>
  <c r="H6695" i="1" l="1"/>
  <c r="L6695" i="1"/>
  <c r="M6695" i="1" s="1"/>
  <c r="N6695" i="1" s="1"/>
  <c r="H6694" i="1" l="1"/>
  <c r="L6694" i="1"/>
  <c r="M6694" i="1" s="1"/>
  <c r="N6694" i="1" s="1"/>
  <c r="H6693" i="1" l="1"/>
  <c r="L6693" i="1"/>
  <c r="M6693" i="1" s="1"/>
  <c r="N6693" i="1" s="1"/>
  <c r="L6692" i="1" l="1"/>
  <c r="M6692" i="1" s="1"/>
  <c r="N6692" i="1" s="1"/>
  <c r="H6692" i="1"/>
  <c r="H6691" i="1" l="1"/>
  <c r="L6691" i="1"/>
  <c r="M6691" i="1" s="1"/>
  <c r="N6691" i="1" s="1"/>
  <c r="H6690" i="1" l="1"/>
  <c r="L6690" i="1"/>
  <c r="M6690" i="1" s="1"/>
  <c r="N6690" i="1" s="1"/>
  <c r="O6690" i="1" s="1"/>
  <c r="H6689" i="1" l="1"/>
  <c r="L6689" i="1"/>
  <c r="M6689" i="1" s="1"/>
  <c r="N6689" i="1" s="1"/>
  <c r="H6688" i="1" l="1"/>
  <c r="L6688" i="1"/>
  <c r="M6688" i="1" s="1"/>
  <c r="N6688" i="1" s="1"/>
  <c r="H6687" i="1" l="1"/>
  <c r="L6687" i="1"/>
  <c r="M6687" i="1" s="1"/>
  <c r="N6687" i="1" s="1"/>
  <c r="H6686" i="1" l="1"/>
  <c r="L6686" i="1"/>
  <c r="M6686" i="1" s="1"/>
  <c r="N6686" i="1" s="1"/>
  <c r="L6685" i="1" l="1"/>
  <c r="M6685" i="1" s="1"/>
  <c r="N6685" i="1" s="1"/>
  <c r="H6685" i="1"/>
  <c r="H6684" i="1" l="1"/>
  <c r="L6684" i="1"/>
  <c r="M6684" i="1" s="1"/>
  <c r="N6684" i="1" s="1"/>
  <c r="H6683" i="1" l="1"/>
  <c r="L6683" i="1"/>
  <c r="M6683" i="1" s="1"/>
  <c r="N6683" i="1" s="1"/>
  <c r="H6682" i="1" l="1"/>
  <c r="L6682" i="1"/>
  <c r="M6682" i="1" s="1"/>
  <c r="N6682" i="1" s="1"/>
  <c r="H6681" i="1" l="1"/>
  <c r="L6681" i="1"/>
  <c r="M6681" i="1" s="1"/>
  <c r="N6681" i="1" s="1"/>
  <c r="L6680" i="1" l="1"/>
  <c r="M6680" i="1" s="1"/>
  <c r="N6680" i="1" s="1"/>
  <c r="H6680" i="1"/>
  <c r="H6679" i="1" l="1"/>
  <c r="L6679" i="1"/>
  <c r="M6679" i="1" s="1"/>
  <c r="N6679" i="1" s="1"/>
  <c r="L6678" i="1" l="1"/>
  <c r="M6678" i="1" s="1"/>
  <c r="N6678" i="1" s="1"/>
  <c r="H6678" i="1"/>
  <c r="H6677" i="1" l="1"/>
  <c r="L6677" i="1"/>
  <c r="M6677" i="1" s="1"/>
  <c r="N6677" i="1" s="1"/>
  <c r="H6676" i="1" l="1"/>
  <c r="L6676" i="1"/>
  <c r="M6676" i="1" s="1"/>
  <c r="N6676" i="1" s="1"/>
  <c r="H6675" i="1" l="1"/>
  <c r="L6675" i="1"/>
  <c r="M6675" i="1" s="1"/>
  <c r="N6675" i="1" s="1"/>
  <c r="L6674" i="1" l="1"/>
  <c r="M6674" i="1" s="1"/>
  <c r="N6674" i="1" s="1"/>
  <c r="O6674" i="1" s="1"/>
  <c r="H6674" i="1"/>
  <c r="H6673" i="1" l="1"/>
  <c r="L6673" i="1"/>
  <c r="M6673" i="1" s="1"/>
  <c r="N6673" i="1" s="1"/>
  <c r="L6672" i="1" l="1"/>
  <c r="M6672" i="1" s="1"/>
  <c r="N6672" i="1" s="1"/>
  <c r="H6672" i="1"/>
  <c r="L6671" i="1" l="1"/>
  <c r="M6671" i="1" s="1"/>
  <c r="N6671" i="1" s="1"/>
  <c r="H6671" i="1"/>
  <c r="H6670" i="1" l="1"/>
  <c r="L6670" i="1"/>
  <c r="M6670" i="1" s="1"/>
  <c r="N6670" i="1" s="1"/>
  <c r="L6669" i="1" l="1"/>
  <c r="M6669" i="1" s="1"/>
  <c r="N6669" i="1" s="1"/>
  <c r="H6669" i="1"/>
  <c r="H6668" i="1" l="1"/>
  <c r="L6668" i="1"/>
  <c r="M6668" i="1" s="1"/>
  <c r="N6668" i="1" s="1"/>
  <c r="L6667" i="1" l="1"/>
  <c r="M6667" i="1" s="1"/>
  <c r="N6667" i="1" s="1"/>
  <c r="H6667" i="1"/>
  <c r="H6666" i="1" l="1"/>
  <c r="L6666" i="1"/>
  <c r="M6666" i="1" s="1"/>
  <c r="N6666" i="1" s="1"/>
  <c r="L6665" i="1" l="1"/>
  <c r="M6665" i="1" s="1"/>
  <c r="N6665" i="1" s="1"/>
  <c r="H6665" i="1"/>
  <c r="L6664" i="1" l="1"/>
  <c r="M6664" i="1" s="1"/>
  <c r="N6664" i="1" s="1"/>
  <c r="H6664" i="1"/>
  <c r="H6663" i="1" l="1"/>
  <c r="L6663" i="1"/>
  <c r="M6663" i="1" s="1"/>
  <c r="N6663" i="1" s="1"/>
  <c r="L6662" i="1" l="1"/>
  <c r="M6662" i="1" s="1"/>
  <c r="N6662" i="1" s="1"/>
  <c r="H6662" i="1"/>
  <c r="H6661" i="1" l="1"/>
  <c r="L6661" i="1"/>
  <c r="M6661" i="1" s="1"/>
  <c r="N6661" i="1" s="1"/>
  <c r="H6660" i="1" l="1"/>
  <c r="L6660" i="1"/>
  <c r="M6660" i="1" s="1"/>
  <c r="N6660" i="1" s="1"/>
  <c r="L6659" i="1" l="1"/>
  <c r="M6659" i="1" s="1"/>
  <c r="N6659" i="1" s="1"/>
  <c r="H6659" i="1"/>
  <c r="L6658" i="1" l="1"/>
  <c r="M6658" i="1" s="1"/>
  <c r="N6658" i="1" s="1"/>
  <c r="H6658" i="1"/>
  <c r="H6657" i="1" l="1"/>
  <c r="L6657" i="1"/>
  <c r="M6657" i="1" s="1"/>
  <c r="N6657" i="1" s="1"/>
  <c r="H6656" i="1" l="1"/>
  <c r="L6656" i="1"/>
  <c r="M6656" i="1" s="1"/>
  <c r="N6656" i="1" s="1"/>
  <c r="L6655" i="1" l="1"/>
  <c r="M6655" i="1" s="1"/>
  <c r="N6655" i="1" s="1"/>
  <c r="H6655" i="1"/>
  <c r="L6654" i="1" l="1"/>
  <c r="M6654" i="1" s="1"/>
  <c r="N6654" i="1" s="1"/>
  <c r="H6654" i="1"/>
  <c r="H6653" i="1" l="1"/>
  <c r="L6653" i="1"/>
  <c r="M6653" i="1" s="1"/>
  <c r="N6653" i="1" s="1"/>
  <c r="L6652" i="1" l="1"/>
  <c r="M6652" i="1" s="1"/>
  <c r="N6652" i="1" s="1"/>
  <c r="H6652" i="1"/>
  <c r="H6651" i="1" l="1"/>
  <c r="L6651" i="1"/>
  <c r="M6651" i="1" s="1"/>
  <c r="N6651" i="1" s="1"/>
  <c r="H6650" i="1" l="1"/>
  <c r="L6650" i="1"/>
  <c r="M6650" i="1" s="1"/>
  <c r="N6650" i="1" s="1"/>
  <c r="H6649" i="1" l="1"/>
  <c r="L6649" i="1"/>
  <c r="M6649" i="1" s="1"/>
  <c r="N6649" i="1" s="1"/>
  <c r="H6648" i="1" l="1"/>
  <c r="L6648" i="1"/>
  <c r="M6648" i="1" s="1"/>
  <c r="N6648" i="1" s="1"/>
  <c r="H6647" i="1" l="1"/>
  <c r="L6647" i="1"/>
  <c r="M6647" i="1" s="1"/>
  <c r="N6647" i="1" s="1"/>
  <c r="L6646" i="1" l="1"/>
  <c r="M6646" i="1" s="1"/>
  <c r="N6646" i="1" s="1"/>
  <c r="H6646" i="1"/>
  <c r="H6645" i="1" l="1"/>
  <c r="L6645" i="1"/>
  <c r="M6645" i="1" s="1"/>
  <c r="N6645" i="1" s="1"/>
  <c r="L6644" i="1" l="1"/>
  <c r="M6644" i="1" s="1"/>
  <c r="N6644" i="1" s="1"/>
  <c r="H6644" i="1"/>
  <c r="H6643" i="1" l="1"/>
  <c r="L6643" i="1"/>
  <c r="M6643" i="1" s="1"/>
  <c r="N6643" i="1" s="1"/>
  <c r="H6642" i="1" l="1"/>
  <c r="L6642" i="1"/>
  <c r="M6642" i="1" s="1"/>
  <c r="N6642" i="1" s="1"/>
  <c r="H6641" i="1" l="1"/>
  <c r="L6641" i="1"/>
  <c r="M6641" i="1" s="1"/>
  <c r="N6641" i="1" s="1"/>
  <c r="H6640" i="1" l="1"/>
  <c r="L6640" i="1"/>
  <c r="M6640" i="1" s="1"/>
  <c r="N6640" i="1" s="1"/>
  <c r="H6639" i="1" l="1"/>
  <c r="L6639" i="1"/>
  <c r="M6639" i="1" s="1"/>
  <c r="N6639" i="1" s="1"/>
  <c r="H6638" i="1" l="1"/>
  <c r="L6638" i="1"/>
  <c r="M6638" i="1" s="1"/>
  <c r="N6638" i="1" s="1"/>
  <c r="H6637" i="1" l="1"/>
  <c r="L6637" i="1"/>
  <c r="M6637" i="1" s="1"/>
  <c r="N6637" i="1" s="1"/>
  <c r="H6636" i="1" l="1"/>
  <c r="L6636" i="1"/>
  <c r="M6636" i="1" s="1"/>
  <c r="N6636" i="1" s="1"/>
  <c r="H6635" i="1" l="1"/>
  <c r="L6635" i="1"/>
  <c r="M6635" i="1" s="1"/>
  <c r="N6635" i="1" s="1"/>
  <c r="H6634" i="1" l="1"/>
  <c r="L6634" i="1"/>
  <c r="M6634" i="1" s="1"/>
  <c r="N6634" i="1" s="1"/>
  <c r="L6633" i="1" l="1"/>
  <c r="M6633" i="1" s="1"/>
  <c r="N6633" i="1" s="1"/>
  <c r="H6633" i="1"/>
  <c r="H6632" i="1" l="1"/>
  <c r="L6632" i="1"/>
  <c r="M6632" i="1" s="1"/>
  <c r="N6632" i="1" s="1"/>
  <c r="H6631" i="1" l="1"/>
  <c r="L6631" i="1"/>
  <c r="M6631" i="1" s="1"/>
  <c r="N6631" i="1" s="1"/>
  <c r="H6630" i="1" l="1"/>
  <c r="L6630" i="1"/>
  <c r="M6630" i="1" s="1"/>
  <c r="N6630" i="1" s="1"/>
  <c r="L6629" i="1" l="1"/>
  <c r="M6629" i="1" s="1"/>
  <c r="N6629" i="1" s="1"/>
  <c r="H6629" i="1"/>
  <c r="L6628" i="1" l="1"/>
  <c r="M6628" i="1" s="1"/>
  <c r="N6628" i="1" s="1"/>
  <c r="H6628" i="1"/>
  <c r="L6627" i="1" l="1"/>
  <c r="M6627" i="1" s="1"/>
  <c r="N6627" i="1" s="1"/>
  <c r="H6627" i="1"/>
  <c r="L6626" i="1" l="1"/>
  <c r="M6626" i="1" s="1"/>
  <c r="N6626" i="1" s="1"/>
  <c r="H6626" i="1"/>
  <c r="L6625" i="1" l="1"/>
  <c r="M6625" i="1" s="1"/>
  <c r="N6625" i="1" s="1"/>
  <c r="H6625" i="1"/>
  <c r="L6624" i="1" l="1"/>
  <c r="M6624" i="1" s="1"/>
  <c r="N6624" i="1" s="1"/>
  <c r="H6624" i="1"/>
  <c r="L6623" i="1" l="1"/>
  <c r="M6623" i="1" s="1"/>
  <c r="N6623" i="1" s="1"/>
  <c r="H6623" i="1"/>
  <c r="L6622" i="1" l="1"/>
  <c r="M6622" i="1" s="1"/>
  <c r="N6622" i="1" s="1"/>
  <c r="H6622" i="1"/>
  <c r="H6621" i="1" l="1"/>
  <c r="L6621" i="1"/>
  <c r="M6621" i="1" s="1"/>
  <c r="N6621" i="1" s="1"/>
  <c r="H6620" i="1" l="1"/>
  <c r="L6620" i="1"/>
  <c r="M6620" i="1" s="1"/>
  <c r="N6620" i="1" s="1"/>
  <c r="L6619" i="1" l="1"/>
  <c r="M6619" i="1" s="1"/>
  <c r="N6619" i="1" s="1"/>
  <c r="H6619" i="1"/>
  <c r="L6618" i="1" l="1"/>
  <c r="M6618" i="1" s="1"/>
  <c r="N6618" i="1" s="1"/>
  <c r="H6618" i="1"/>
  <c r="H6617" i="1" l="1"/>
  <c r="L6617" i="1"/>
  <c r="M6617" i="1" s="1"/>
  <c r="N6617" i="1" s="1"/>
  <c r="H6616" i="1" l="1"/>
  <c r="L6616" i="1"/>
  <c r="M6616" i="1" s="1"/>
  <c r="N6616" i="1" s="1"/>
  <c r="L6615" i="1" l="1"/>
  <c r="M6615" i="1" s="1"/>
  <c r="N6615" i="1" s="1"/>
  <c r="H6615" i="1"/>
  <c r="L6614" i="1" l="1"/>
  <c r="M6614" i="1" s="1"/>
  <c r="N6614" i="1" s="1"/>
  <c r="H6614" i="1"/>
  <c r="H6613" i="1" l="1"/>
  <c r="L6613" i="1"/>
  <c r="M6613" i="1" s="1"/>
  <c r="N6613" i="1" s="1"/>
  <c r="L6612" i="1" l="1"/>
  <c r="M6612" i="1" s="1"/>
  <c r="N6612" i="1" s="1"/>
  <c r="H6612" i="1"/>
  <c r="H6611" i="1" l="1"/>
  <c r="L6611" i="1"/>
  <c r="M6611" i="1" s="1"/>
  <c r="N6611" i="1" s="1"/>
  <c r="L6610" i="1" l="1"/>
  <c r="M6610" i="1" s="1"/>
  <c r="N6610" i="1" s="1"/>
  <c r="H6610" i="1"/>
  <c r="H6609" i="1" l="1"/>
  <c r="L6609" i="1"/>
  <c r="M6609" i="1" s="1"/>
  <c r="N6609" i="1" s="1"/>
  <c r="L6608" i="1" l="1"/>
  <c r="M6608" i="1" s="1"/>
  <c r="N6608" i="1" s="1"/>
  <c r="H6608" i="1"/>
  <c r="H6607" i="1" l="1"/>
  <c r="L6607" i="1"/>
  <c r="M6607" i="1" s="1"/>
  <c r="N6607" i="1" s="1"/>
  <c r="L6606" i="1" l="1"/>
  <c r="M6606" i="1" s="1"/>
  <c r="N6606" i="1" s="1"/>
  <c r="H6606" i="1"/>
  <c r="H6605" i="1" l="1"/>
  <c r="L6605" i="1"/>
  <c r="M6605" i="1" s="1"/>
  <c r="N6605" i="1" s="1"/>
  <c r="L6604" i="1" l="1"/>
  <c r="M6604" i="1" s="1"/>
  <c r="N6604" i="1" s="1"/>
  <c r="H6604" i="1"/>
  <c r="L6603" i="1" l="1"/>
  <c r="M6603" i="1" s="1"/>
  <c r="N6603" i="1" s="1"/>
  <c r="H6603" i="1"/>
  <c r="L6602" i="1" l="1"/>
  <c r="M6602" i="1" s="1"/>
  <c r="N6602" i="1" s="1"/>
  <c r="H6602" i="1"/>
  <c r="H6601" i="1" l="1"/>
  <c r="L6601" i="1"/>
  <c r="M6601" i="1" s="1"/>
  <c r="N6601" i="1" s="1"/>
  <c r="H6600" i="1" l="1"/>
  <c r="L6600" i="1"/>
  <c r="M6600" i="1" s="1"/>
  <c r="N6600" i="1" s="1"/>
  <c r="H6599" i="1" l="1"/>
  <c r="L6599" i="1"/>
  <c r="M6599" i="1" s="1"/>
  <c r="N6599" i="1" s="1"/>
  <c r="L6598" i="1" l="1"/>
  <c r="M6598" i="1" s="1"/>
  <c r="N6598" i="1" s="1"/>
  <c r="H6598" i="1"/>
  <c r="L6597" i="1" l="1"/>
  <c r="M6597" i="1" s="1"/>
  <c r="N6597" i="1" s="1"/>
  <c r="H6597" i="1"/>
  <c r="H6596" i="1" l="1"/>
  <c r="L6596" i="1"/>
  <c r="M6596" i="1" s="1"/>
  <c r="N6596" i="1" s="1"/>
  <c r="L6595" i="1" l="1"/>
  <c r="M6595" i="1" s="1"/>
  <c r="N6595" i="1" s="1"/>
  <c r="H6595" i="1"/>
  <c r="L6594" i="1" l="1"/>
  <c r="M6594" i="1" s="1"/>
  <c r="N6594" i="1" s="1"/>
  <c r="H6594" i="1"/>
  <c r="H6593" i="1" l="1"/>
  <c r="L6593" i="1"/>
  <c r="M6593" i="1" s="1"/>
  <c r="N6593" i="1" s="1"/>
  <c r="H6592" i="1" l="1"/>
  <c r="L6592" i="1"/>
  <c r="M6592" i="1" s="1"/>
  <c r="N6592" i="1" s="1"/>
  <c r="L6591" i="1" l="1"/>
  <c r="M6591" i="1" s="1"/>
  <c r="N6591" i="1" s="1"/>
  <c r="H6591" i="1"/>
  <c r="L6590" i="1" l="1"/>
  <c r="M6590" i="1" s="1"/>
  <c r="N6590" i="1" s="1"/>
  <c r="H6590" i="1"/>
  <c r="L6589" i="1" l="1"/>
  <c r="M6589" i="1" s="1"/>
  <c r="N6589" i="1" s="1"/>
  <c r="H6589" i="1"/>
  <c r="L6588" i="1" l="1"/>
  <c r="M6588" i="1" s="1"/>
  <c r="N6588" i="1" s="1"/>
  <c r="H6588" i="1"/>
  <c r="H6587" i="1" l="1"/>
  <c r="L6587" i="1"/>
  <c r="M6587" i="1" s="1"/>
  <c r="N6587" i="1" s="1"/>
  <c r="L6586" i="1" l="1"/>
  <c r="M6586" i="1" s="1"/>
  <c r="N6586" i="1" s="1"/>
  <c r="H6586" i="1"/>
  <c r="H6585" i="1" l="1"/>
  <c r="L6585" i="1"/>
  <c r="M6585" i="1" s="1"/>
  <c r="N6585" i="1" s="1"/>
  <c r="L6584" i="1" l="1"/>
  <c r="M6584" i="1" s="1"/>
  <c r="N6584" i="1" s="1"/>
  <c r="H6584" i="1"/>
  <c r="L6583" i="1" l="1"/>
  <c r="M6583" i="1" s="1"/>
  <c r="N6583" i="1" s="1"/>
  <c r="H6583" i="1"/>
  <c r="H6582" i="1" l="1"/>
  <c r="L6582" i="1"/>
  <c r="M6582" i="1" s="1"/>
  <c r="N6582" i="1" s="1"/>
  <c r="L6581" i="1" l="1"/>
  <c r="M6581" i="1" s="1"/>
  <c r="N6581" i="1" s="1"/>
  <c r="H6581" i="1"/>
  <c r="H6580" i="1" l="1"/>
  <c r="L6580" i="1"/>
  <c r="M6580" i="1" s="1"/>
  <c r="N6580" i="1" s="1"/>
  <c r="H6579" i="1" l="1"/>
  <c r="L6579" i="1"/>
  <c r="M6579" i="1" s="1"/>
  <c r="N6579" i="1" s="1"/>
  <c r="L6578" i="1" l="1"/>
  <c r="M6578" i="1" s="1"/>
  <c r="N6578" i="1" s="1"/>
  <c r="H6578" i="1"/>
  <c r="L6577" i="1" l="1"/>
  <c r="M6577" i="1" s="1"/>
  <c r="N6577" i="1" s="1"/>
  <c r="H6577" i="1"/>
  <c r="H6576" i="1" l="1"/>
  <c r="L6576" i="1"/>
  <c r="M6576" i="1" s="1"/>
  <c r="N6576" i="1" s="1"/>
  <c r="L6575" i="1" l="1"/>
  <c r="M6575" i="1" s="1"/>
  <c r="N6575" i="1" s="1"/>
  <c r="H6575" i="1"/>
  <c r="H6574" i="1" l="1"/>
  <c r="L6574" i="1"/>
  <c r="M6574" i="1" s="1"/>
  <c r="N6574" i="1" s="1"/>
  <c r="H6573" i="1" l="1"/>
  <c r="L6573" i="1"/>
  <c r="M6573" i="1" s="1"/>
  <c r="N6573" i="1" s="1"/>
  <c r="L6572" i="1" l="1"/>
  <c r="M6572" i="1" s="1"/>
  <c r="N6572" i="1" s="1"/>
  <c r="H6572" i="1"/>
  <c r="L6571" i="1" l="1"/>
  <c r="M6571" i="1" s="1"/>
  <c r="N6571" i="1" s="1"/>
  <c r="H6571" i="1"/>
  <c r="H6570" i="1" l="1"/>
  <c r="L6570" i="1"/>
  <c r="M6570" i="1" s="1"/>
  <c r="N6570" i="1" s="1"/>
  <c r="H6569" i="1" l="1"/>
  <c r="L6569" i="1"/>
  <c r="M6569" i="1" s="1"/>
  <c r="N6569" i="1" s="1"/>
  <c r="H6568" i="1" l="1"/>
  <c r="L6568" i="1"/>
  <c r="M6568" i="1" s="1"/>
  <c r="N6568" i="1" s="1"/>
  <c r="H6567" i="1" l="1"/>
  <c r="L6567" i="1"/>
  <c r="M6567" i="1" s="1"/>
  <c r="N6567" i="1" s="1"/>
  <c r="L6566" i="1" l="1"/>
  <c r="M6566" i="1" s="1"/>
  <c r="N6566" i="1" s="1"/>
  <c r="H6566" i="1"/>
  <c r="L6565" i="1" l="1"/>
  <c r="M6565" i="1" s="1"/>
  <c r="N6565" i="1" s="1"/>
  <c r="H6565" i="1"/>
  <c r="L6564" i="1" l="1"/>
  <c r="M6564" i="1" s="1"/>
  <c r="N6564" i="1" s="1"/>
  <c r="H6564" i="1"/>
  <c r="H6563" i="1" l="1"/>
  <c r="L6563" i="1"/>
  <c r="M6563" i="1" s="1"/>
  <c r="N6563" i="1" s="1"/>
  <c r="L6562" i="1" l="1"/>
  <c r="M6562" i="1" s="1"/>
  <c r="N6562" i="1" s="1"/>
  <c r="H6562" i="1"/>
  <c r="L6561" i="1" l="1"/>
  <c r="M6561" i="1" s="1"/>
  <c r="N6561" i="1" s="1"/>
  <c r="H6561" i="1"/>
  <c r="H6560" i="1" l="1"/>
  <c r="L6560" i="1"/>
  <c r="M6560" i="1" s="1"/>
  <c r="N6560" i="1" s="1"/>
  <c r="L6559" i="1" l="1"/>
  <c r="M6559" i="1" s="1"/>
  <c r="N6559" i="1" s="1"/>
  <c r="H6559" i="1"/>
  <c r="H6558" i="1" l="1"/>
  <c r="L6558" i="1"/>
  <c r="M6558" i="1" s="1"/>
  <c r="N6558" i="1" s="1"/>
  <c r="L6557" i="1" l="1"/>
  <c r="M6557" i="1" s="1"/>
  <c r="N6557" i="1" s="1"/>
  <c r="H6557" i="1"/>
  <c r="H6556" i="1" l="1"/>
  <c r="L6556" i="1"/>
  <c r="M6556" i="1" s="1"/>
  <c r="N6556" i="1" s="1"/>
  <c r="L6555" i="1" l="1"/>
  <c r="M6555" i="1" s="1"/>
  <c r="N6555" i="1" s="1"/>
  <c r="H6555" i="1"/>
  <c r="H6554" i="1" l="1"/>
  <c r="L6554" i="1"/>
  <c r="M6554" i="1" s="1"/>
  <c r="N6554" i="1" s="1"/>
  <c r="H6553" i="1" l="1"/>
  <c r="L6553" i="1"/>
  <c r="M6553" i="1" s="1"/>
  <c r="N6553" i="1" s="1"/>
  <c r="H6552" i="1" l="1"/>
  <c r="L6552" i="1"/>
  <c r="M6552" i="1" s="1"/>
  <c r="N6552" i="1" s="1"/>
  <c r="H6551" i="1" l="1"/>
  <c r="L6551" i="1"/>
  <c r="M6551" i="1" s="1"/>
  <c r="N6551" i="1" s="1"/>
  <c r="H6550" i="1" l="1"/>
  <c r="L6550" i="1"/>
  <c r="M6550" i="1" s="1"/>
  <c r="N6550" i="1" s="1"/>
  <c r="H6549" i="1" l="1"/>
  <c r="L6549" i="1"/>
  <c r="M6549" i="1" s="1"/>
  <c r="N6549" i="1" s="1"/>
  <c r="L6548" i="1" l="1"/>
  <c r="M6548" i="1" s="1"/>
  <c r="N6548" i="1" s="1"/>
  <c r="H6548" i="1"/>
  <c r="L6547" i="1" l="1"/>
  <c r="M6547" i="1" s="1"/>
  <c r="N6547" i="1" s="1"/>
  <c r="H6547" i="1"/>
  <c r="L6546" i="1" l="1"/>
  <c r="M6546" i="1" s="1"/>
  <c r="N6546" i="1" s="1"/>
  <c r="H6546" i="1"/>
  <c r="H6545" i="1" l="1"/>
  <c r="L6545" i="1"/>
  <c r="M6545" i="1" s="1"/>
  <c r="N6545" i="1" s="1"/>
  <c r="L6544" i="1" l="1"/>
  <c r="M6544" i="1" s="1"/>
  <c r="N6544" i="1" s="1"/>
  <c r="H6544" i="1"/>
  <c r="L6543" i="1" l="1"/>
  <c r="M6543" i="1" s="1"/>
  <c r="N6543" i="1" s="1"/>
  <c r="H6543" i="1"/>
  <c r="L6542" i="1" l="1"/>
  <c r="M6542" i="1" s="1"/>
  <c r="N6542" i="1" s="1"/>
  <c r="H6542" i="1"/>
  <c r="L6541" i="1" l="1"/>
  <c r="M6541" i="1" s="1"/>
  <c r="N6541" i="1" s="1"/>
  <c r="H6541" i="1"/>
  <c r="H6540" i="1" l="1"/>
  <c r="L6540" i="1"/>
  <c r="M6540" i="1" s="1"/>
  <c r="N6540" i="1" s="1"/>
  <c r="L6539" i="1" l="1"/>
  <c r="M6539" i="1" s="1"/>
  <c r="N6539" i="1" s="1"/>
  <c r="H6539" i="1"/>
  <c r="H6538" i="1" l="1"/>
  <c r="L6538" i="1"/>
  <c r="M6538" i="1" s="1"/>
  <c r="N6538" i="1" s="1"/>
  <c r="H6537" i="1" l="1"/>
  <c r="L6537" i="1"/>
  <c r="M6537" i="1" s="1"/>
  <c r="N6537" i="1" s="1"/>
  <c r="H6536" i="1" l="1"/>
  <c r="L6536" i="1"/>
  <c r="M6536" i="1" s="1"/>
  <c r="N6536" i="1" s="1"/>
  <c r="H6535" i="1" l="1"/>
  <c r="L6535" i="1"/>
  <c r="M6535" i="1" s="1"/>
  <c r="N6535" i="1" s="1"/>
  <c r="H6534" i="1" l="1"/>
  <c r="L6534" i="1"/>
  <c r="M6534" i="1" s="1"/>
  <c r="N6534" i="1" s="1"/>
  <c r="L6533" i="1" l="1"/>
  <c r="M6533" i="1" s="1"/>
  <c r="N6533" i="1" s="1"/>
  <c r="H6533" i="1"/>
  <c r="L6532" i="1" l="1"/>
  <c r="M6532" i="1" s="1"/>
  <c r="N6532" i="1" s="1"/>
  <c r="H6532" i="1"/>
  <c r="H6531" i="1" l="1"/>
  <c r="L6531" i="1"/>
  <c r="M6531" i="1" s="1"/>
  <c r="N6531" i="1" s="1"/>
  <c r="L6530" i="1" l="1"/>
  <c r="M6530" i="1" s="1"/>
  <c r="N6530" i="1" s="1"/>
  <c r="H6530" i="1"/>
  <c r="H6529" i="1" l="1"/>
  <c r="L6529" i="1"/>
  <c r="M6529" i="1" s="1"/>
  <c r="N6529" i="1" s="1"/>
  <c r="H6528" i="1" l="1"/>
  <c r="L6528" i="1"/>
  <c r="M6528" i="1" s="1"/>
  <c r="N6528" i="1" s="1"/>
  <c r="H6527" i="1" l="1"/>
  <c r="L6527" i="1"/>
  <c r="M6527" i="1" s="1"/>
  <c r="N6527" i="1" s="1"/>
  <c r="L6526" i="1" l="1"/>
  <c r="M6526" i="1" s="1"/>
  <c r="N6526" i="1" s="1"/>
  <c r="H6526" i="1"/>
  <c r="H6525" i="1" l="1"/>
  <c r="L6525" i="1"/>
  <c r="M6525" i="1" s="1"/>
  <c r="N6525" i="1" s="1"/>
  <c r="H6524" i="1" l="1"/>
  <c r="L6524" i="1"/>
  <c r="M6524" i="1" s="1"/>
  <c r="N6524" i="1" s="1"/>
  <c r="L6523" i="1" l="1"/>
  <c r="M6523" i="1" s="1"/>
  <c r="N6523" i="1" s="1"/>
  <c r="H6523" i="1"/>
  <c r="H6522" i="1" l="1"/>
  <c r="L6522" i="1"/>
  <c r="M6522" i="1" s="1"/>
  <c r="N6522" i="1" s="1"/>
  <c r="H6521" i="1" l="1"/>
  <c r="L6521" i="1"/>
  <c r="M6521" i="1" s="1"/>
  <c r="N6521" i="1" s="1"/>
  <c r="H6520" i="1" l="1"/>
  <c r="L6520" i="1"/>
  <c r="M6520" i="1" s="1"/>
  <c r="N6520" i="1" s="1"/>
  <c r="H6519" i="1" l="1"/>
  <c r="L6519" i="1"/>
  <c r="M6519" i="1" s="1"/>
  <c r="N6519" i="1" s="1"/>
  <c r="H6518" i="1" l="1"/>
  <c r="L6518" i="1"/>
  <c r="M6518" i="1" s="1"/>
  <c r="N6518" i="1" s="1"/>
  <c r="L6517" i="1" l="1"/>
  <c r="M6517" i="1" s="1"/>
  <c r="N6517" i="1" s="1"/>
  <c r="H6517" i="1"/>
  <c r="H6516" i="1" l="1"/>
  <c r="L6516" i="1"/>
  <c r="M6516" i="1" s="1"/>
  <c r="N6516" i="1" s="1"/>
  <c r="H6515" i="1" l="1"/>
  <c r="L6515" i="1"/>
  <c r="M6515" i="1" s="1"/>
  <c r="N6515" i="1" s="1"/>
  <c r="H6514" i="1" l="1"/>
  <c r="L6514" i="1"/>
  <c r="M6514" i="1" s="1"/>
  <c r="N6514" i="1" s="1"/>
  <c r="H6513" i="1" l="1"/>
  <c r="L6513" i="1"/>
  <c r="M6513" i="1" s="1"/>
  <c r="N6513" i="1" s="1"/>
  <c r="H6512" i="1" l="1"/>
  <c r="L6512" i="1"/>
  <c r="M6512" i="1" s="1"/>
  <c r="N6512" i="1" s="1"/>
  <c r="H6511" i="1" l="1"/>
  <c r="L6511" i="1"/>
  <c r="M6511" i="1" s="1"/>
  <c r="N6511" i="1" s="1"/>
  <c r="H6510" i="1" l="1"/>
  <c r="L6510" i="1"/>
  <c r="M6510" i="1" s="1"/>
  <c r="N6510" i="1" s="1"/>
  <c r="H6509" i="1" l="1"/>
  <c r="L6509" i="1"/>
  <c r="M6509" i="1" s="1"/>
  <c r="N6509" i="1" s="1"/>
  <c r="H6508" i="1" l="1"/>
  <c r="L6508" i="1"/>
  <c r="M6508" i="1" s="1"/>
  <c r="N6508" i="1" s="1"/>
  <c r="L6507" i="1" l="1"/>
  <c r="M6507" i="1" s="1"/>
  <c r="N6507" i="1" s="1"/>
  <c r="H6507" i="1"/>
  <c r="H6506" i="1" l="1"/>
  <c r="L6506" i="1"/>
  <c r="M6506" i="1" s="1"/>
  <c r="N6506" i="1" s="1"/>
  <c r="L6505" i="1" l="1"/>
  <c r="M6505" i="1" s="1"/>
  <c r="N6505" i="1" s="1"/>
  <c r="H6505" i="1"/>
  <c r="H6504" i="1" l="1"/>
  <c r="L6504" i="1"/>
  <c r="M6504" i="1" s="1"/>
  <c r="N6504" i="1" s="1"/>
  <c r="L6503" i="1" l="1"/>
  <c r="M6503" i="1" s="1"/>
  <c r="N6503" i="1" s="1"/>
  <c r="H6503" i="1"/>
  <c r="L6502" i="1" l="1"/>
  <c r="M6502" i="1" s="1"/>
  <c r="N6502" i="1" s="1"/>
  <c r="H6502" i="1"/>
  <c r="H6501" i="1" l="1"/>
  <c r="L6501" i="1"/>
  <c r="M6501" i="1" s="1"/>
  <c r="N6501" i="1" s="1"/>
  <c r="L6500" i="1" l="1"/>
  <c r="M6500" i="1" s="1"/>
  <c r="N6500" i="1" s="1"/>
  <c r="H6500" i="1"/>
  <c r="H6499" i="1" l="1"/>
  <c r="L6499" i="1"/>
  <c r="M6499" i="1" s="1"/>
  <c r="N6499" i="1" s="1"/>
  <c r="L6498" i="1" l="1"/>
  <c r="M6498" i="1" s="1"/>
  <c r="N6498" i="1" s="1"/>
  <c r="H6498" i="1"/>
  <c r="H6497" i="1" l="1"/>
  <c r="L6497" i="1"/>
  <c r="M6497" i="1" s="1"/>
  <c r="N6497" i="1" s="1"/>
  <c r="H6496" i="1" l="1"/>
  <c r="L6496" i="1"/>
  <c r="M6496" i="1" s="1"/>
  <c r="N6496" i="1" s="1"/>
  <c r="H6495" i="1" l="1"/>
  <c r="L6495" i="1"/>
  <c r="M6495" i="1" s="1"/>
  <c r="N6495" i="1" s="1"/>
  <c r="L6494" i="1" l="1"/>
  <c r="M6494" i="1" s="1"/>
  <c r="N6494" i="1" s="1"/>
  <c r="H6494" i="1"/>
  <c r="H6493" i="1" l="1"/>
  <c r="L6493" i="1"/>
  <c r="M6493" i="1" s="1"/>
  <c r="N6493" i="1" s="1"/>
  <c r="H6492" i="1" l="1"/>
  <c r="L6492" i="1"/>
  <c r="M6492" i="1" s="1"/>
  <c r="N6492" i="1" s="1"/>
  <c r="H6491" i="1" l="1"/>
  <c r="L6491" i="1"/>
  <c r="M6491" i="1" s="1"/>
  <c r="N6491" i="1" s="1"/>
  <c r="L6490" i="1" l="1"/>
  <c r="M6490" i="1" s="1"/>
  <c r="N6490" i="1" s="1"/>
  <c r="H6490" i="1"/>
  <c r="H6489" i="1" l="1"/>
  <c r="L6489" i="1"/>
  <c r="M6489" i="1" s="1"/>
  <c r="N6489" i="1" s="1"/>
  <c r="L6488" i="1" l="1"/>
  <c r="M6488" i="1" s="1"/>
  <c r="N6488" i="1" s="1"/>
  <c r="H6488" i="1"/>
  <c r="H6487" i="1" l="1"/>
  <c r="L6487" i="1"/>
  <c r="M6487" i="1" s="1"/>
  <c r="N6487" i="1" s="1"/>
  <c r="H6486" i="1" l="1"/>
  <c r="L6486" i="1"/>
  <c r="M6486" i="1" s="1"/>
  <c r="N6486" i="1" s="1"/>
  <c r="L6485" i="1" l="1"/>
  <c r="M6485" i="1" s="1"/>
  <c r="N6485" i="1" s="1"/>
  <c r="H6485" i="1"/>
  <c r="H6484" i="1" l="1"/>
  <c r="L6484" i="1"/>
  <c r="M6484" i="1" s="1"/>
  <c r="N6484" i="1" s="1"/>
  <c r="H6483" i="1" l="1"/>
  <c r="L6483" i="1"/>
  <c r="M6483" i="1" s="1"/>
  <c r="N6483" i="1" s="1"/>
  <c r="L6482" i="1" l="1"/>
  <c r="M6482" i="1" s="1"/>
  <c r="N6482" i="1" s="1"/>
  <c r="H6482" i="1"/>
  <c r="L6481" i="1" l="1"/>
  <c r="M6481" i="1" s="1"/>
  <c r="N6481" i="1" s="1"/>
  <c r="H6481" i="1"/>
  <c r="H6480" i="1" l="1"/>
  <c r="L6480" i="1"/>
  <c r="M6480" i="1" s="1"/>
  <c r="N6480" i="1" s="1"/>
  <c r="H6479" i="1" l="1"/>
  <c r="L6479" i="1"/>
  <c r="M6479" i="1" s="1"/>
  <c r="N6479" i="1" s="1"/>
  <c r="L6478" i="1" l="1"/>
  <c r="M6478" i="1" s="1"/>
  <c r="N6478" i="1" s="1"/>
  <c r="H6478" i="1"/>
  <c r="H6477" i="1" l="1"/>
  <c r="L6477" i="1"/>
  <c r="M6477" i="1" s="1"/>
  <c r="N6477" i="1" s="1"/>
  <c r="H6476" i="1" l="1"/>
  <c r="L6476" i="1"/>
  <c r="M6476" i="1" s="1"/>
  <c r="N6476" i="1" s="1"/>
  <c r="L6475" i="1" l="1"/>
  <c r="M6475" i="1" s="1"/>
  <c r="N6475" i="1" s="1"/>
  <c r="H6475" i="1"/>
  <c r="H6474" i="1" l="1"/>
  <c r="L6474" i="1"/>
  <c r="M6474" i="1" s="1"/>
  <c r="N6474" i="1" s="1"/>
  <c r="L6473" i="1" l="1"/>
  <c r="M6473" i="1" s="1"/>
  <c r="N6473" i="1" s="1"/>
  <c r="H6473" i="1"/>
  <c r="H6472" i="1" l="1"/>
  <c r="L6472" i="1"/>
  <c r="M6472" i="1" s="1"/>
  <c r="N6472" i="1" s="1"/>
  <c r="H6471" i="1" l="1"/>
  <c r="L6471" i="1"/>
  <c r="M6471" i="1" s="1"/>
  <c r="N6471" i="1" s="1"/>
  <c r="L6470" i="1" l="1"/>
  <c r="M6470" i="1" s="1"/>
  <c r="N6470" i="1" s="1"/>
  <c r="H6470" i="1"/>
  <c r="L6469" i="1" l="1"/>
  <c r="M6469" i="1" s="1"/>
  <c r="N6469" i="1" s="1"/>
  <c r="H6469" i="1"/>
  <c r="L6468" i="1" l="1"/>
  <c r="M6468" i="1" s="1"/>
  <c r="N6468" i="1" s="1"/>
  <c r="H6468" i="1"/>
  <c r="L6467" i="1" l="1"/>
  <c r="M6467" i="1" s="1"/>
  <c r="N6467" i="1" s="1"/>
  <c r="H6467" i="1"/>
  <c r="H6466" i="1" l="1"/>
  <c r="L6466" i="1"/>
  <c r="M6466" i="1" s="1"/>
  <c r="N6466" i="1" s="1"/>
  <c r="H6465" i="1" l="1"/>
  <c r="L6465" i="1"/>
  <c r="M6465" i="1" s="1"/>
  <c r="N6465" i="1" s="1"/>
  <c r="H6464" i="1" l="1"/>
  <c r="L6464" i="1"/>
  <c r="M6464" i="1" s="1"/>
  <c r="N6464" i="1" s="1"/>
  <c r="L6463" i="1" l="1"/>
  <c r="M6463" i="1" s="1"/>
  <c r="N6463" i="1" s="1"/>
  <c r="H6463" i="1"/>
  <c r="L6462" i="1" l="1"/>
  <c r="M6462" i="1" s="1"/>
  <c r="N6462" i="1" s="1"/>
  <c r="H6462" i="1"/>
  <c r="H6461" i="1" l="1"/>
  <c r="L6461" i="1"/>
  <c r="M6461" i="1" s="1"/>
  <c r="N6461" i="1" s="1"/>
  <c r="H6460" i="1" l="1"/>
  <c r="L6460" i="1"/>
  <c r="M6460" i="1" s="1"/>
  <c r="N6460" i="1" s="1"/>
  <c r="H6459" i="1" l="1"/>
  <c r="L6459" i="1"/>
  <c r="M6459" i="1" s="1"/>
  <c r="N6459" i="1" s="1"/>
  <c r="L6458" i="1" l="1"/>
  <c r="M6458" i="1" s="1"/>
  <c r="N6458" i="1" s="1"/>
  <c r="H6458" i="1"/>
  <c r="H6457" i="1" l="1"/>
  <c r="L6457" i="1"/>
  <c r="M6457" i="1" s="1"/>
  <c r="N6457" i="1" s="1"/>
  <c r="H6456" i="1" l="1"/>
  <c r="L6456" i="1"/>
  <c r="M6456" i="1" s="1"/>
  <c r="N6456" i="1" s="1"/>
  <c r="L6455" i="1" l="1"/>
  <c r="M6455" i="1" s="1"/>
  <c r="N6455" i="1" s="1"/>
  <c r="H6455" i="1"/>
  <c r="L6454" i="1" l="1"/>
  <c r="M6454" i="1" s="1"/>
  <c r="N6454" i="1" s="1"/>
  <c r="H6454" i="1"/>
  <c r="L6453" i="1" l="1"/>
  <c r="M6453" i="1" s="1"/>
  <c r="N6453" i="1" s="1"/>
  <c r="H6453" i="1"/>
  <c r="L6452" i="1" l="1"/>
  <c r="M6452" i="1" s="1"/>
  <c r="N6452" i="1" s="1"/>
  <c r="H6452" i="1"/>
  <c r="H6451" i="1" l="1"/>
  <c r="L6451" i="1"/>
  <c r="M6451" i="1" s="1"/>
  <c r="N6451" i="1" s="1"/>
  <c r="L6450" i="1" l="1"/>
  <c r="M6450" i="1" s="1"/>
  <c r="N6450" i="1" s="1"/>
  <c r="H6450" i="1"/>
  <c r="L6449" i="1" l="1"/>
  <c r="M6449" i="1" s="1"/>
  <c r="N6449" i="1" s="1"/>
  <c r="H6449" i="1"/>
  <c r="L6448" i="1" l="1"/>
  <c r="M6448" i="1" s="1"/>
  <c r="N6448" i="1" s="1"/>
  <c r="H6448" i="1"/>
  <c r="L6447" i="1" l="1"/>
  <c r="M6447" i="1" s="1"/>
  <c r="N6447" i="1" s="1"/>
  <c r="H6447" i="1"/>
  <c r="L6446" i="1" l="1"/>
  <c r="M6446" i="1" s="1"/>
  <c r="N6446" i="1" s="1"/>
  <c r="H6446" i="1"/>
  <c r="H6445" i="1" l="1"/>
  <c r="L6445" i="1"/>
  <c r="M6445" i="1" s="1"/>
  <c r="N6445" i="1" s="1"/>
  <c r="H6444" i="1" l="1"/>
  <c r="L6444" i="1"/>
  <c r="M6444" i="1" s="1"/>
  <c r="N6444" i="1" s="1"/>
  <c r="H6443" i="1" l="1"/>
  <c r="L6443" i="1"/>
  <c r="M6443" i="1" s="1"/>
  <c r="N6443" i="1" s="1"/>
  <c r="H6442" i="1" l="1"/>
  <c r="L6442" i="1"/>
  <c r="M6442" i="1" s="1"/>
  <c r="N6442" i="1" s="1"/>
  <c r="L6441" i="1" l="1"/>
  <c r="M6441" i="1" s="1"/>
  <c r="N6441" i="1" s="1"/>
  <c r="H6441" i="1"/>
  <c r="H6440" i="1" l="1"/>
  <c r="L6440" i="1"/>
  <c r="M6440" i="1" s="1"/>
  <c r="N6440" i="1" s="1"/>
  <c r="L6439" i="1" l="1"/>
  <c r="M6439" i="1" s="1"/>
  <c r="N6439" i="1" s="1"/>
  <c r="H6439" i="1"/>
  <c r="H6438" i="1" l="1"/>
  <c r="L6438" i="1"/>
  <c r="M6438" i="1" s="1"/>
  <c r="N6438" i="1" s="1"/>
  <c r="L6437" i="1" l="1"/>
  <c r="M6437" i="1" s="1"/>
  <c r="N6437" i="1" s="1"/>
  <c r="H6437" i="1"/>
  <c r="L6436" i="1" l="1"/>
  <c r="M6436" i="1" s="1"/>
  <c r="N6436" i="1" s="1"/>
  <c r="H6436" i="1"/>
  <c r="H6435" i="1" l="1"/>
  <c r="L6435" i="1"/>
  <c r="M6435" i="1" s="1"/>
  <c r="N6435" i="1" s="1"/>
  <c r="H6434" i="1" l="1"/>
  <c r="L6434" i="1"/>
  <c r="M6434" i="1" s="1"/>
  <c r="N6434" i="1" s="1"/>
  <c r="H6433" i="1" l="1"/>
  <c r="L6433" i="1"/>
  <c r="M6433" i="1" s="1"/>
  <c r="N6433" i="1" s="1"/>
  <c r="L6432" i="1" l="1"/>
  <c r="M6432" i="1" s="1"/>
  <c r="N6432" i="1" s="1"/>
  <c r="H6432" i="1"/>
  <c r="H6431" i="1" l="1"/>
  <c r="L6431" i="1"/>
  <c r="M6431" i="1" s="1"/>
  <c r="N6431" i="1" s="1"/>
  <c r="L6430" i="1" l="1"/>
  <c r="M6430" i="1" s="1"/>
  <c r="N6430" i="1" s="1"/>
  <c r="H6430" i="1"/>
  <c r="H6429" i="1" l="1"/>
  <c r="L6429" i="1"/>
  <c r="M6429" i="1" s="1"/>
  <c r="N6429" i="1" s="1"/>
  <c r="L6428" i="1" l="1"/>
  <c r="M6428" i="1" s="1"/>
  <c r="N6428" i="1" s="1"/>
  <c r="H6428" i="1"/>
  <c r="L6427" i="1" l="1"/>
  <c r="M6427" i="1" s="1"/>
  <c r="N6427" i="1" s="1"/>
  <c r="H6427" i="1"/>
  <c r="H6426" i="1" l="1"/>
  <c r="L6426" i="1"/>
  <c r="M6426" i="1" s="1"/>
  <c r="N6426" i="1" s="1"/>
  <c r="H6425" i="1" l="1"/>
  <c r="L6425" i="1"/>
  <c r="M6425" i="1" s="1"/>
  <c r="N6425" i="1" s="1"/>
  <c r="H6424" i="1" l="1"/>
  <c r="L6424" i="1"/>
  <c r="M6424" i="1" s="1"/>
  <c r="N6424" i="1" s="1"/>
  <c r="H6423" i="1" l="1"/>
  <c r="L6423" i="1"/>
  <c r="M6423" i="1" s="1"/>
  <c r="N6423" i="1" s="1"/>
  <c r="L6422" i="1" l="1"/>
  <c r="M6422" i="1" s="1"/>
  <c r="N6422" i="1" s="1"/>
  <c r="H6422" i="1"/>
  <c r="H6421" i="1" l="1"/>
  <c r="L6421" i="1"/>
  <c r="M6421" i="1" s="1"/>
  <c r="N6421" i="1" s="1"/>
  <c r="H6420" i="1" l="1"/>
  <c r="L6420" i="1"/>
  <c r="M6420" i="1" s="1"/>
  <c r="N6420" i="1" s="1"/>
  <c r="L6419" i="1" l="1"/>
  <c r="M6419" i="1" s="1"/>
  <c r="N6419" i="1" s="1"/>
  <c r="H6419" i="1"/>
  <c r="L6418" i="1" l="1"/>
  <c r="M6418" i="1" s="1"/>
  <c r="N6418" i="1" s="1"/>
  <c r="H6418" i="1"/>
  <c r="L6417" i="1" l="1"/>
  <c r="M6417" i="1" s="1"/>
  <c r="N6417" i="1" s="1"/>
  <c r="H6417" i="1"/>
  <c r="L6416" i="1" l="1"/>
  <c r="M6416" i="1" s="1"/>
  <c r="N6416" i="1" s="1"/>
  <c r="H6416" i="1"/>
  <c r="H6415" i="1" l="1"/>
  <c r="L6415" i="1"/>
  <c r="M6415" i="1" s="1"/>
  <c r="N6415" i="1" s="1"/>
  <c r="H6414" i="1" l="1"/>
  <c r="L6414" i="1"/>
  <c r="M6414" i="1" s="1"/>
  <c r="N6414" i="1" s="1"/>
  <c r="H6413" i="1" l="1"/>
  <c r="L6413" i="1"/>
  <c r="M6413" i="1" s="1"/>
  <c r="N6413" i="1" s="1"/>
  <c r="L6412" i="1" l="1"/>
  <c r="M6412" i="1" s="1"/>
  <c r="N6412" i="1" s="1"/>
  <c r="H6412" i="1"/>
  <c r="L6411" i="1" l="1"/>
  <c r="M6411" i="1" s="1"/>
  <c r="N6411" i="1" s="1"/>
  <c r="H6411" i="1"/>
  <c r="L6410" i="1" l="1"/>
  <c r="M6410" i="1" s="1"/>
  <c r="N6410" i="1" s="1"/>
  <c r="H6410" i="1"/>
  <c r="H6409" i="1" l="1"/>
  <c r="L6409" i="1"/>
  <c r="M6409" i="1" s="1"/>
  <c r="N6409" i="1" s="1"/>
  <c r="H6408" i="1" l="1"/>
  <c r="L6408" i="1"/>
  <c r="M6408" i="1" s="1"/>
  <c r="N6408" i="1" s="1"/>
  <c r="L6407" i="1" l="1"/>
  <c r="M6407" i="1" s="1"/>
  <c r="N6407" i="1" s="1"/>
  <c r="H6407" i="1"/>
  <c r="L6406" i="1" l="1"/>
  <c r="M6406" i="1" s="1"/>
  <c r="N6406" i="1" s="1"/>
  <c r="H6406" i="1"/>
  <c r="L6405" i="1" l="1"/>
  <c r="M6405" i="1" s="1"/>
  <c r="N6405" i="1" s="1"/>
  <c r="H6405" i="1"/>
  <c r="L6404" i="1" l="1"/>
  <c r="M6404" i="1" s="1"/>
  <c r="N6404" i="1" s="1"/>
  <c r="H6404" i="1"/>
  <c r="H6403" i="1" l="1"/>
  <c r="L6403" i="1"/>
  <c r="M6403" i="1" s="1"/>
  <c r="N6403" i="1" s="1"/>
  <c r="H6402" i="1" l="1"/>
  <c r="L6402" i="1"/>
  <c r="M6402" i="1" s="1"/>
  <c r="N6402" i="1" s="1"/>
  <c r="L6401" i="1" l="1"/>
  <c r="M6401" i="1" s="1"/>
  <c r="N6401" i="1" s="1"/>
  <c r="H6401" i="1"/>
  <c r="H6400" i="1" l="1"/>
  <c r="L6400" i="1"/>
  <c r="M6400" i="1" s="1"/>
  <c r="N6400" i="1" s="1"/>
  <c r="H6399" i="1" l="1"/>
  <c r="L6399" i="1"/>
  <c r="M6399" i="1" s="1"/>
  <c r="N6399" i="1" s="1"/>
  <c r="L6398" i="1" l="1"/>
  <c r="M6398" i="1" s="1"/>
  <c r="N6398" i="1" s="1"/>
  <c r="H6398" i="1"/>
  <c r="L6397" i="1" l="1"/>
  <c r="M6397" i="1" s="1"/>
  <c r="N6397" i="1" s="1"/>
  <c r="H6397" i="1"/>
  <c r="L6396" i="1" l="1"/>
  <c r="M6396" i="1" s="1"/>
  <c r="N6396" i="1" s="1"/>
  <c r="H6396" i="1"/>
  <c r="H6395" i="1" l="1"/>
  <c r="L6395" i="1"/>
  <c r="M6395" i="1" s="1"/>
  <c r="N6395" i="1" s="1"/>
  <c r="L6394" i="1" l="1"/>
  <c r="M6394" i="1" s="1"/>
  <c r="N6394" i="1" s="1"/>
  <c r="H6394" i="1"/>
  <c r="L6393" i="1" l="1"/>
  <c r="M6393" i="1" s="1"/>
  <c r="N6393" i="1" s="1"/>
  <c r="H6393" i="1"/>
  <c r="H6392" i="1" l="1"/>
  <c r="L6392" i="1"/>
  <c r="M6392" i="1" s="1"/>
  <c r="N6392" i="1" s="1"/>
  <c r="H6391" i="1" l="1"/>
  <c r="L6391" i="1"/>
  <c r="M6391" i="1" s="1"/>
  <c r="N6391" i="1" s="1"/>
  <c r="H6390" i="1" l="1"/>
  <c r="L6390" i="1"/>
  <c r="M6390" i="1" s="1"/>
  <c r="N6390" i="1" s="1"/>
  <c r="H6389" i="1" l="1"/>
  <c r="L6389" i="1"/>
  <c r="M6389" i="1" s="1"/>
  <c r="N6389" i="1" s="1"/>
  <c r="H6388" i="1" l="1"/>
  <c r="L6388" i="1"/>
  <c r="M6388" i="1" s="1"/>
  <c r="N6388" i="1" s="1"/>
  <c r="H6387" i="1" l="1"/>
  <c r="L6387" i="1"/>
  <c r="M6387" i="1" s="1"/>
  <c r="N6387" i="1" s="1"/>
  <c r="L6386" i="1" l="1"/>
  <c r="M6386" i="1" s="1"/>
  <c r="N6386" i="1" s="1"/>
  <c r="H6386" i="1"/>
  <c r="H6385" i="1" l="1"/>
  <c r="L6385" i="1"/>
  <c r="M6385" i="1" s="1"/>
  <c r="N6385" i="1" s="1"/>
  <c r="H6384" i="1" l="1"/>
  <c r="L6384" i="1"/>
  <c r="M6384" i="1" s="1"/>
  <c r="N6384" i="1" s="1"/>
  <c r="H6383" i="1" l="1"/>
  <c r="L6383" i="1"/>
  <c r="M6383" i="1" s="1"/>
  <c r="N6383" i="1" s="1"/>
  <c r="L6382" i="1" l="1"/>
  <c r="M6382" i="1" s="1"/>
  <c r="N6382" i="1" s="1"/>
  <c r="H6382" i="1"/>
  <c r="L6381" i="1" l="1"/>
  <c r="M6381" i="1" s="1"/>
  <c r="N6381" i="1" s="1"/>
  <c r="H6381" i="1"/>
  <c r="L6380" i="1" l="1"/>
  <c r="M6380" i="1" s="1"/>
  <c r="N6380" i="1" s="1"/>
  <c r="H6380" i="1"/>
  <c r="L6379" i="1" l="1"/>
  <c r="M6379" i="1" s="1"/>
  <c r="N6379" i="1" s="1"/>
  <c r="H6379" i="1"/>
  <c r="H6378" i="1" l="1"/>
  <c r="L6378" i="1"/>
  <c r="M6378" i="1" s="1"/>
  <c r="N6378" i="1" s="1"/>
  <c r="H6377" i="1" l="1"/>
  <c r="L6377" i="1"/>
  <c r="M6377" i="1" s="1"/>
  <c r="N6377" i="1" s="1"/>
  <c r="L6376" i="1" l="1"/>
  <c r="M6376" i="1" s="1"/>
  <c r="N6376" i="1" s="1"/>
  <c r="H6376" i="1"/>
  <c r="L6375" i="1" l="1"/>
  <c r="M6375" i="1" s="1"/>
  <c r="N6375" i="1" s="1"/>
  <c r="H6375" i="1"/>
  <c r="H6374" i="1" l="1"/>
  <c r="L6374" i="1"/>
  <c r="M6374" i="1" s="1"/>
  <c r="N6374" i="1" s="1"/>
  <c r="L6373" i="1" l="1"/>
  <c r="M6373" i="1" s="1"/>
  <c r="N6373" i="1" s="1"/>
  <c r="H6373" i="1"/>
  <c r="H6372" i="1" l="1"/>
  <c r="L6372" i="1"/>
  <c r="M6372" i="1" s="1"/>
  <c r="N6372" i="1" s="1"/>
  <c r="L6371" i="1" l="1"/>
  <c r="M6371" i="1" s="1"/>
  <c r="N6371" i="1" s="1"/>
  <c r="H6371" i="1"/>
  <c r="L6370" i="1" l="1"/>
  <c r="M6370" i="1" s="1"/>
  <c r="N6370" i="1" s="1"/>
  <c r="H6370" i="1"/>
  <c r="H6369" i="1" l="1"/>
  <c r="L6369" i="1"/>
  <c r="M6369" i="1" s="1"/>
  <c r="N6369" i="1" s="1"/>
  <c r="H6368" i="1" l="1"/>
  <c r="L6368" i="1"/>
  <c r="M6368" i="1" s="1"/>
  <c r="N6368" i="1" s="1"/>
  <c r="H6367" i="1" l="1"/>
  <c r="L6367" i="1"/>
  <c r="M6367" i="1" s="1"/>
  <c r="N6367" i="1" s="1"/>
  <c r="H6366" i="1" l="1"/>
  <c r="L6366" i="1"/>
  <c r="M6366" i="1" s="1"/>
  <c r="N6366" i="1" s="1"/>
  <c r="L6365" i="1" l="1"/>
  <c r="M6365" i="1" s="1"/>
  <c r="N6365" i="1" s="1"/>
  <c r="H6365" i="1"/>
  <c r="H6364" i="1" l="1"/>
  <c r="L6364" i="1"/>
  <c r="M6364" i="1" s="1"/>
  <c r="N6364" i="1" s="1"/>
  <c r="L6363" i="1" l="1"/>
  <c r="M6363" i="1" s="1"/>
  <c r="N6363" i="1" s="1"/>
  <c r="H6363" i="1"/>
  <c r="H6362" i="1" l="1"/>
  <c r="L6362" i="1"/>
  <c r="M6362" i="1" s="1"/>
  <c r="N6362" i="1" s="1"/>
  <c r="L6361" i="1" l="1"/>
  <c r="M6361" i="1" s="1"/>
  <c r="N6361" i="1" s="1"/>
  <c r="H6361" i="1"/>
  <c r="L6360" i="1" l="1"/>
  <c r="M6360" i="1" s="1"/>
  <c r="N6360" i="1" s="1"/>
  <c r="H6360" i="1"/>
  <c r="L6359" i="1" l="1"/>
  <c r="M6359" i="1" s="1"/>
  <c r="N6359" i="1" s="1"/>
  <c r="H6359" i="1"/>
  <c r="H6358" i="1" l="1"/>
  <c r="L6358" i="1"/>
  <c r="M6358" i="1" s="1"/>
  <c r="N6358" i="1" s="1"/>
  <c r="H6357" i="1" l="1"/>
  <c r="L6357" i="1"/>
  <c r="M6357" i="1" s="1"/>
  <c r="N6357" i="1" s="1"/>
  <c r="H6356" i="1" l="1"/>
  <c r="L6356" i="1"/>
  <c r="M6356" i="1" s="1"/>
  <c r="N6356" i="1" s="1"/>
  <c r="H6355" i="1" l="1"/>
  <c r="L6355" i="1"/>
  <c r="M6355" i="1" s="1"/>
  <c r="N6355" i="1" s="1"/>
  <c r="L6354" i="1" l="1"/>
  <c r="M6354" i="1" s="1"/>
  <c r="N6354" i="1" s="1"/>
  <c r="H6354" i="1"/>
  <c r="H6353" i="1" l="1"/>
  <c r="L6353" i="1"/>
  <c r="M6353" i="1" s="1"/>
  <c r="N6353" i="1" s="1"/>
  <c r="L6352" i="1" l="1"/>
  <c r="M6352" i="1" s="1"/>
  <c r="N6352" i="1" s="1"/>
  <c r="H6352" i="1"/>
  <c r="L6351" i="1" l="1"/>
  <c r="M6351" i="1" s="1"/>
  <c r="N6351" i="1" s="1"/>
  <c r="H6351" i="1"/>
  <c r="L6350" i="1" l="1"/>
  <c r="M6350" i="1" s="1"/>
  <c r="N6350" i="1" s="1"/>
  <c r="H6350" i="1"/>
  <c r="L6349" i="1" l="1"/>
  <c r="M6349" i="1" s="1"/>
  <c r="N6349" i="1" s="1"/>
  <c r="H6349" i="1"/>
  <c r="L6348" i="1" l="1"/>
  <c r="M6348" i="1" s="1"/>
  <c r="N6348" i="1" s="1"/>
  <c r="H6348" i="1"/>
  <c r="L6347" i="1" l="1"/>
  <c r="M6347" i="1" s="1"/>
  <c r="N6347" i="1" s="1"/>
  <c r="H6347" i="1"/>
  <c r="L6346" i="1" l="1"/>
  <c r="M6346" i="1" s="1"/>
  <c r="N6346" i="1" s="1"/>
  <c r="H6346" i="1"/>
  <c r="H6345" i="1" l="1"/>
  <c r="L6345" i="1"/>
  <c r="M6345" i="1" s="1"/>
  <c r="N6345" i="1" s="1"/>
  <c r="H6344" i="1" l="1"/>
  <c r="L6344" i="1"/>
  <c r="M6344" i="1" s="1"/>
  <c r="N6344" i="1" s="1"/>
  <c r="L6343" i="1" l="1"/>
  <c r="M6343" i="1" s="1"/>
  <c r="N6343" i="1" s="1"/>
  <c r="H6343" i="1"/>
  <c r="H6342" i="1" l="1"/>
  <c r="L6342" i="1"/>
  <c r="M6342" i="1" s="1"/>
  <c r="N6342" i="1" s="1"/>
  <c r="L6341" i="1" l="1"/>
  <c r="M6341" i="1" s="1"/>
  <c r="N6341" i="1" s="1"/>
  <c r="H6341" i="1"/>
  <c r="L6340" i="1" l="1"/>
  <c r="M6340" i="1" s="1"/>
  <c r="N6340" i="1" s="1"/>
  <c r="H6340" i="1"/>
  <c r="L6339" i="1" l="1"/>
  <c r="M6339" i="1" s="1"/>
  <c r="N6339" i="1" s="1"/>
  <c r="H6339" i="1"/>
  <c r="L6338" i="1" l="1"/>
  <c r="M6338" i="1" s="1"/>
  <c r="N6338" i="1" s="1"/>
  <c r="H6338" i="1"/>
  <c r="L6337" i="1" l="1"/>
  <c r="M6337" i="1" s="1"/>
  <c r="N6337" i="1" s="1"/>
  <c r="H6337" i="1"/>
  <c r="H6336" i="1" l="1"/>
  <c r="L6336" i="1"/>
  <c r="M6336" i="1" s="1"/>
  <c r="N6336" i="1" s="1"/>
  <c r="H6335" i="1" l="1"/>
  <c r="L6335" i="1"/>
  <c r="M6335" i="1" s="1"/>
  <c r="N6335" i="1" s="1"/>
  <c r="H6334" i="1" l="1"/>
  <c r="L6334" i="1"/>
  <c r="M6334" i="1" s="1"/>
  <c r="N6334" i="1" s="1"/>
  <c r="L6333" i="1" l="1"/>
  <c r="M6333" i="1" s="1"/>
  <c r="N6333" i="1" s="1"/>
  <c r="H6333" i="1"/>
  <c r="H6332" i="1" l="1"/>
  <c r="L6332" i="1"/>
  <c r="M6332" i="1" s="1"/>
  <c r="N6332" i="1" s="1"/>
  <c r="H6331" i="1" l="1"/>
  <c r="L6331" i="1"/>
  <c r="M6331" i="1" s="1"/>
  <c r="N6331" i="1" s="1"/>
  <c r="L6330" i="1" l="1"/>
  <c r="M6330" i="1" s="1"/>
  <c r="N6330" i="1" s="1"/>
  <c r="H6330" i="1"/>
  <c r="L6329" i="1" l="1"/>
  <c r="M6329" i="1" s="1"/>
  <c r="N6329" i="1" s="1"/>
  <c r="H6329" i="1"/>
  <c r="H6328" i="1" l="1"/>
  <c r="L6328" i="1"/>
  <c r="M6328" i="1" s="1"/>
  <c r="N6328" i="1" s="1"/>
  <c r="H6327" i="1" l="1"/>
  <c r="L6327" i="1"/>
  <c r="M6327" i="1" s="1"/>
  <c r="N6327" i="1" s="1"/>
  <c r="L6326" i="1" l="1"/>
  <c r="M6326" i="1" s="1"/>
  <c r="N6326" i="1" s="1"/>
  <c r="H6326" i="1"/>
  <c r="H6325" i="1" l="1"/>
  <c r="L6325" i="1"/>
  <c r="M6325" i="1" s="1"/>
  <c r="N6325" i="1" s="1"/>
  <c r="L6324" i="1" l="1"/>
  <c r="M6324" i="1" s="1"/>
  <c r="N6324" i="1" s="1"/>
  <c r="H6324" i="1"/>
  <c r="H6323" i="1" l="1"/>
  <c r="L6323" i="1"/>
  <c r="M6323" i="1" s="1"/>
  <c r="N6323" i="1" s="1"/>
  <c r="H6322" i="1" l="1"/>
  <c r="L6322" i="1"/>
  <c r="M6322" i="1" s="1"/>
  <c r="N6322" i="1" s="1"/>
  <c r="H6321" i="1" l="1"/>
  <c r="L6321" i="1"/>
  <c r="M6321" i="1" s="1"/>
  <c r="N6321" i="1" s="1"/>
  <c r="L6320" i="1" l="1"/>
  <c r="M6320" i="1" s="1"/>
  <c r="N6320" i="1" s="1"/>
  <c r="H6320" i="1"/>
  <c r="H6319" i="1" l="1"/>
  <c r="L6319" i="1"/>
  <c r="M6319" i="1" s="1"/>
  <c r="N6319" i="1" s="1"/>
  <c r="H6318" i="1" l="1"/>
  <c r="L6318" i="1"/>
  <c r="M6318" i="1" s="1"/>
  <c r="N6318" i="1" s="1"/>
  <c r="H6317" i="1" l="1"/>
  <c r="L6317" i="1"/>
  <c r="M6317" i="1" s="1"/>
  <c r="N6317" i="1" s="1"/>
  <c r="H6316" i="1" l="1"/>
  <c r="L6316" i="1"/>
  <c r="M6316" i="1" s="1"/>
  <c r="N6316" i="1" s="1"/>
  <c r="H6315" i="1" l="1"/>
  <c r="L6315" i="1"/>
  <c r="M6315" i="1" s="1"/>
  <c r="N6315" i="1" s="1"/>
  <c r="L6314" i="1" l="1"/>
  <c r="M6314" i="1" s="1"/>
  <c r="N6314" i="1" s="1"/>
  <c r="H6314" i="1"/>
  <c r="L6313" i="1" l="1"/>
  <c r="M6313" i="1" s="1"/>
  <c r="N6313" i="1" s="1"/>
  <c r="H6313" i="1"/>
  <c r="L6312" i="1" l="1"/>
  <c r="M6312" i="1" s="1"/>
  <c r="N6312" i="1" s="1"/>
  <c r="H6312" i="1"/>
  <c r="L6311" i="1" l="1"/>
  <c r="M6311" i="1" s="1"/>
  <c r="N6311" i="1" s="1"/>
  <c r="H6311" i="1"/>
  <c r="L6310" i="1" l="1"/>
  <c r="M6310" i="1" s="1"/>
  <c r="N6310" i="1" s="1"/>
  <c r="H6310" i="1"/>
  <c r="H6309" i="1" l="1"/>
  <c r="L6309" i="1"/>
  <c r="M6309" i="1" s="1"/>
  <c r="N6309" i="1" s="1"/>
  <c r="H6308" i="1" l="1"/>
  <c r="L6308" i="1"/>
  <c r="M6308" i="1" s="1"/>
  <c r="N6308" i="1" s="1"/>
  <c r="H6307" i="1" l="1"/>
  <c r="L6307" i="1"/>
  <c r="M6307" i="1" s="1"/>
  <c r="N6307" i="1" s="1"/>
  <c r="L6306" i="1" l="1"/>
  <c r="M6306" i="1" s="1"/>
  <c r="N6306" i="1" s="1"/>
  <c r="H6306" i="1"/>
  <c r="H6305" i="1" l="1"/>
  <c r="L6305" i="1"/>
  <c r="M6305" i="1" s="1"/>
  <c r="N6305" i="1" s="1"/>
  <c r="L6304" i="1" l="1"/>
  <c r="M6304" i="1" s="1"/>
  <c r="N6304" i="1" s="1"/>
  <c r="H6304" i="1"/>
  <c r="L6303" i="1" l="1"/>
  <c r="M6303" i="1" s="1"/>
  <c r="N6303" i="1" s="1"/>
  <c r="H6303" i="1"/>
  <c r="L6302" i="1" l="1"/>
  <c r="M6302" i="1" s="1"/>
  <c r="N6302" i="1" s="1"/>
  <c r="H6302" i="1"/>
  <c r="L6301" i="1" l="1"/>
  <c r="M6301" i="1" s="1"/>
  <c r="N6301" i="1" s="1"/>
  <c r="H6301" i="1"/>
  <c r="H6300" i="1" l="1"/>
  <c r="L6300" i="1"/>
  <c r="M6300" i="1" s="1"/>
  <c r="N6300" i="1" s="1"/>
  <c r="H6299" i="1" l="1"/>
  <c r="L6299" i="1"/>
  <c r="M6299" i="1" s="1"/>
  <c r="N6299" i="1" s="1"/>
  <c r="H6298" i="1" l="1"/>
  <c r="L6298" i="1"/>
  <c r="M6298" i="1" s="1"/>
  <c r="N6298" i="1" s="1"/>
  <c r="H6297" i="1" l="1"/>
  <c r="L6297" i="1"/>
  <c r="M6297" i="1" s="1"/>
  <c r="N6297" i="1" s="1"/>
  <c r="L6296" i="1" l="1"/>
  <c r="M6296" i="1" s="1"/>
  <c r="N6296" i="1" s="1"/>
  <c r="H6296" i="1"/>
  <c r="H6295" i="1" l="1"/>
  <c r="L6295" i="1"/>
  <c r="M6295" i="1" s="1"/>
  <c r="N6295" i="1" s="1"/>
  <c r="H6294" i="1" l="1"/>
  <c r="L6294" i="1"/>
  <c r="M6294" i="1" s="1"/>
  <c r="N6294" i="1" s="1"/>
  <c r="L6293" i="1" l="1"/>
  <c r="M6293" i="1" s="1"/>
  <c r="N6293" i="1" s="1"/>
  <c r="H6293" i="1"/>
  <c r="L6292" i="1" l="1"/>
  <c r="M6292" i="1" s="1"/>
  <c r="N6292" i="1" s="1"/>
  <c r="H6292" i="1"/>
  <c r="H6291" i="1" l="1"/>
  <c r="L6291" i="1"/>
  <c r="M6291" i="1" s="1"/>
  <c r="N6291" i="1" s="1"/>
  <c r="L6290" i="1" l="1"/>
  <c r="M6290" i="1" s="1"/>
  <c r="N6290" i="1" s="1"/>
  <c r="H6290" i="1"/>
  <c r="H6289" i="1" l="1"/>
  <c r="L6289" i="1"/>
  <c r="M6289" i="1" s="1"/>
  <c r="N6289" i="1" s="1"/>
  <c r="L6288" i="1" l="1"/>
  <c r="M6288" i="1" s="1"/>
  <c r="N6288" i="1" s="1"/>
  <c r="H6288" i="1"/>
  <c r="H6287" i="1" l="1"/>
  <c r="L6287" i="1"/>
  <c r="M6287" i="1" s="1"/>
  <c r="N6287" i="1" s="1"/>
  <c r="H6286" i="1" l="1"/>
  <c r="L6286" i="1"/>
  <c r="M6286" i="1" s="1"/>
  <c r="N6286" i="1" s="1"/>
  <c r="L6285" i="1" l="1"/>
  <c r="M6285" i="1" s="1"/>
  <c r="N6285" i="1" s="1"/>
  <c r="H6285" i="1"/>
  <c r="L6284" i="1" l="1"/>
  <c r="M6284" i="1" s="1"/>
  <c r="N6284" i="1" s="1"/>
  <c r="H6284" i="1"/>
  <c r="L6283" i="1" l="1"/>
  <c r="M6283" i="1" s="1"/>
  <c r="N6283" i="1" s="1"/>
  <c r="H6283" i="1"/>
  <c r="H6282" i="1" l="1"/>
  <c r="L6282" i="1"/>
  <c r="M6282" i="1" s="1"/>
  <c r="N6282" i="1" s="1"/>
  <c r="H6281" i="1" l="1"/>
  <c r="L6281" i="1"/>
  <c r="M6281" i="1" s="1"/>
  <c r="N6281" i="1" s="1"/>
  <c r="H6280" i="1" l="1"/>
  <c r="L6280" i="1"/>
  <c r="M6280" i="1" s="1"/>
  <c r="N6280" i="1" s="1"/>
  <c r="H6279" i="1" l="1"/>
  <c r="L6279" i="1"/>
  <c r="M6279" i="1" s="1"/>
  <c r="N6279" i="1" s="1"/>
  <c r="L6278" i="1" l="1"/>
  <c r="M6278" i="1" s="1"/>
  <c r="N6278" i="1" s="1"/>
  <c r="H6278" i="1"/>
  <c r="L6277" i="1" l="1"/>
  <c r="M6277" i="1" s="1"/>
  <c r="N6277" i="1" s="1"/>
  <c r="H6277" i="1"/>
  <c r="H6276" i="1" l="1"/>
  <c r="L6276" i="1"/>
  <c r="M6276" i="1" s="1"/>
  <c r="N6276" i="1" s="1"/>
  <c r="L6275" i="1" l="1"/>
  <c r="M6275" i="1" s="1"/>
  <c r="N6275" i="1" s="1"/>
  <c r="H6275" i="1"/>
  <c r="L6274" i="1" l="1"/>
  <c r="M6274" i="1" s="1"/>
  <c r="N6274" i="1" s="1"/>
  <c r="H6274" i="1"/>
  <c r="H6273" i="1" l="1"/>
  <c r="L6273" i="1"/>
  <c r="M6273" i="1" s="1"/>
  <c r="N6273" i="1" s="1"/>
  <c r="L6272" i="1" l="1"/>
  <c r="M6272" i="1" s="1"/>
  <c r="N6272" i="1" s="1"/>
  <c r="H6272" i="1"/>
  <c r="L6271" i="1" l="1"/>
  <c r="M6271" i="1" s="1"/>
  <c r="N6271" i="1" s="1"/>
  <c r="H6271" i="1"/>
  <c r="L6270" i="1" l="1"/>
  <c r="M6270" i="1" s="1"/>
  <c r="N6270" i="1" s="1"/>
  <c r="H6270" i="1"/>
  <c r="H6269" i="1" l="1"/>
  <c r="L6269" i="1"/>
  <c r="M6269" i="1" s="1"/>
  <c r="N6269" i="1" s="1"/>
  <c r="H6268" i="1" l="1"/>
  <c r="L6268" i="1"/>
  <c r="M6268" i="1" s="1"/>
  <c r="N6268" i="1" s="1"/>
  <c r="L6267" i="1" l="1"/>
  <c r="M6267" i="1" s="1"/>
  <c r="N6267" i="1" s="1"/>
  <c r="H6267" i="1"/>
  <c r="L6266" i="1" l="1"/>
  <c r="M6266" i="1" s="1"/>
  <c r="N6266" i="1" s="1"/>
  <c r="H6266" i="1"/>
  <c r="L6265" i="1" l="1"/>
  <c r="M6265" i="1" s="1"/>
  <c r="N6265" i="1" s="1"/>
  <c r="H6265" i="1"/>
  <c r="H6264" i="1" l="1"/>
  <c r="L6264" i="1"/>
  <c r="M6264" i="1" s="1"/>
  <c r="N6264" i="1" s="1"/>
  <c r="H6263" i="1" l="1"/>
  <c r="L6263" i="1"/>
  <c r="M6263" i="1" s="1"/>
  <c r="N6263" i="1" s="1"/>
  <c r="L6262" i="1" l="1"/>
  <c r="M6262" i="1" s="1"/>
  <c r="N6262" i="1" s="1"/>
  <c r="H6262" i="1"/>
  <c r="H6261" i="1" l="1"/>
  <c r="L6261" i="1"/>
  <c r="M6261" i="1" s="1"/>
  <c r="N6261" i="1" s="1"/>
  <c r="H6260" i="1" l="1"/>
  <c r="L6260" i="1"/>
  <c r="M6260" i="1" s="1"/>
  <c r="N6260" i="1" s="1"/>
  <c r="L6259" i="1" l="1"/>
  <c r="M6259" i="1" s="1"/>
  <c r="N6259" i="1" s="1"/>
  <c r="H6259" i="1"/>
  <c r="H6258" i="1" l="1"/>
  <c r="L6258" i="1"/>
  <c r="M6258" i="1" s="1"/>
  <c r="N6258" i="1" s="1"/>
  <c r="H6257" i="1" l="1"/>
  <c r="L6257" i="1"/>
  <c r="M6257" i="1" s="1"/>
  <c r="N6257" i="1" s="1"/>
  <c r="H6256" i="1" l="1"/>
  <c r="L6256" i="1"/>
  <c r="M6256" i="1" s="1"/>
  <c r="N6256" i="1" s="1"/>
  <c r="H6255" i="1" l="1"/>
  <c r="L6255" i="1"/>
  <c r="M6255" i="1" s="1"/>
  <c r="N6255" i="1" s="1"/>
  <c r="H6254" i="1" l="1"/>
  <c r="L6254" i="1"/>
  <c r="M6254" i="1" s="1"/>
  <c r="N6254" i="1" s="1"/>
  <c r="L6253" i="1" l="1"/>
  <c r="M6253" i="1" s="1"/>
  <c r="N6253" i="1" s="1"/>
  <c r="H6253" i="1"/>
  <c r="L6252" i="1" l="1"/>
  <c r="M6252" i="1" s="1"/>
  <c r="N6252" i="1" s="1"/>
  <c r="H6252" i="1"/>
  <c r="L6251" i="1" l="1"/>
  <c r="M6251" i="1" s="1"/>
  <c r="N6251" i="1" s="1"/>
  <c r="H6251" i="1"/>
  <c r="H6250" i="1" l="1"/>
  <c r="L6250" i="1"/>
  <c r="M6250" i="1" s="1"/>
  <c r="N6250" i="1" s="1"/>
  <c r="H6249" i="1" l="1"/>
  <c r="L6249" i="1"/>
  <c r="M6249" i="1" s="1"/>
  <c r="N6249" i="1" s="1"/>
  <c r="H6248" i="1" l="1"/>
  <c r="L6248" i="1"/>
  <c r="M6248" i="1" s="1"/>
  <c r="N6248" i="1" s="1"/>
  <c r="H6247" i="1" l="1"/>
  <c r="L6247" i="1"/>
  <c r="M6247" i="1" s="1"/>
  <c r="N6247" i="1" s="1"/>
  <c r="H6246" i="1" l="1"/>
  <c r="L6246" i="1"/>
  <c r="M6246" i="1" s="1"/>
  <c r="N6246" i="1" s="1"/>
  <c r="L6245" i="1" l="1"/>
  <c r="M6245" i="1" s="1"/>
  <c r="N6245" i="1" s="1"/>
  <c r="H6245" i="1"/>
  <c r="L6244" i="1" l="1"/>
  <c r="M6244" i="1" s="1"/>
  <c r="N6244" i="1" s="1"/>
  <c r="H6244" i="1"/>
  <c r="H6243" i="1" l="1"/>
  <c r="L6243" i="1"/>
  <c r="M6243" i="1" s="1"/>
  <c r="N6243" i="1" s="1"/>
  <c r="H6242" i="1" l="1"/>
  <c r="L6242" i="1"/>
  <c r="M6242" i="1" s="1"/>
  <c r="N6242" i="1" s="1"/>
  <c r="L6241" i="1" l="1"/>
  <c r="M6241" i="1" s="1"/>
  <c r="N6241" i="1" s="1"/>
  <c r="H6241" i="1"/>
  <c r="H6240" i="1" l="1"/>
  <c r="L6240" i="1"/>
  <c r="M6240" i="1" s="1"/>
  <c r="N6240" i="1" s="1"/>
  <c r="H6239" i="1" l="1"/>
  <c r="L6239" i="1"/>
  <c r="M6239" i="1" s="1"/>
  <c r="N6239" i="1" s="1"/>
  <c r="L6238" i="1" l="1"/>
  <c r="M6238" i="1" s="1"/>
  <c r="N6238" i="1" s="1"/>
  <c r="H6238" i="1"/>
  <c r="H6237" i="1" l="1"/>
  <c r="L6237" i="1"/>
  <c r="M6237" i="1" s="1"/>
  <c r="N6237" i="1" s="1"/>
  <c r="L6236" i="1" l="1"/>
  <c r="M6236" i="1" s="1"/>
  <c r="N6236" i="1" s="1"/>
  <c r="H6236" i="1"/>
  <c r="H6235" i="1" l="1"/>
  <c r="L6235" i="1"/>
  <c r="M6235" i="1" s="1"/>
  <c r="N6235" i="1" s="1"/>
  <c r="H6234" i="1" l="1"/>
  <c r="L6234" i="1"/>
  <c r="M6234" i="1" s="1"/>
  <c r="N6234" i="1" s="1"/>
  <c r="L6233" i="1" l="1"/>
  <c r="M6233" i="1" s="1"/>
  <c r="N6233" i="1" s="1"/>
  <c r="H6233" i="1"/>
  <c r="L6232" i="1" l="1"/>
  <c r="M6232" i="1" s="1"/>
  <c r="N6232" i="1" s="1"/>
  <c r="H6232" i="1"/>
  <c r="H6231" i="1" l="1"/>
  <c r="L6231" i="1"/>
  <c r="M6231" i="1" s="1"/>
  <c r="N6231" i="1" s="1"/>
  <c r="H6230" i="1" l="1"/>
  <c r="L6230" i="1"/>
  <c r="M6230" i="1" s="1"/>
  <c r="N6230" i="1" s="1"/>
  <c r="L6229" i="1" l="1"/>
  <c r="M6229" i="1" s="1"/>
  <c r="N6229" i="1" s="1"/>
  <c r="H6229" i="1"/>
  <c r="L6228" i="1" l="1"/>
  <c r="M6228" i="1" s="1"/>
  <c r="N6228" i="1" s="1"/>
  <c r="H6228" i="1"/>
  <c r="H6227" i="1" l="1"/>
  <c r="L6227" i="1"/>
  <c r="M6227" i="1" s="1"/>
  <c r="N6227" i="1" s="1"/>
  <c r="L6226" i="1" l="1"/>
  <c r="M6226" i="1" s="1"/>
  <c r="N6226" i="1" s="1"/>
  <c r="H6226" i="1"/>
  <c r="L6225" i="1" l="1"/>
  <c r="M6225" i="1" s="1"/>
  <c r="N6225" i="1" s="1"/>
  <c r="H6225" i="1"/>
  <c r="L6224" i="1" l="1"/>
  <c r="M6224" i="1" s="1"/>
  <c r="N6224" i="1" s="1"/>
  <c r="H6224" i="1"/>
  <c r="H6223" i="1" l="1"/>
  <c r="L6223" i="1"/>
  <c r="M6223" i="1" s="1"/>
  <c r="N6223" i="1" s="1"/>
  <c r="L6222" i="1" l="1"/>
  <c r="M6222" i="1" s="1"/>
  <c r="N6222" i="1" s="1"/>
  <c r="H6222" i="1"/>
  <c r="H6221" i="1" l="1"/>
  <c r="L6221" i="1"/>
  <c r="M6221" i="1" s="1"/>
  <c r="N6221" i="1" s="1"/>
  <c r="L6220" i="1" l="1"/>
  <c r="M6220" i="1" s="1"/>
  <c r="N6220" i="1" s="1"/>
  <c r="H6220" i="1"/>
  <c r="H6219" i="1" l="1"/>
  <c r="L6219" i="1"/>
  <c r="M6219" i="1" s="1"/>
  <c r="N6219" i="1" s="1"/>
  <c r="H6218" i="1" l="1"/>
  <c r="L6218" i="1"/>
  <c r="M6218" i="1" s="1"/>
  <c r="N6218" i="1" s="1"/>
  <c r="L6217" i="1" l="1"/>
  <c r="M6217" i="1" s="1"/>
  <c r="N6217" i="1" s="1"/>
  <c r="H6217" i="1"/>
  <c r="H6216" i="1" l="1"/>
  <c r="L6216" i="1"/>
  <c r="M6216" i="1" s="1"/>
  <c r="N6216" i="1" s="1"/>
  <c r="L6215" i="1" l="1"/>
  <c r="M6215" i="1" s="1"/>
  <c r="N6215" i="1" s="1"/>
  <c r="H6215" i="1"/>
  <c r="L6214" i="1" l="1"/>
  <c r="M6214" i="1" s="1"/>
  <c r="N6214" i="1" s="1"/>
  <c r="H6214" i="1"/>
  <c r="H6213" i="1" l="1"/>
  <c r="L6213" i="1"/>
  <c r="M6213" i="1" s="1"/>
  <c r="N6213" i="1" s="1"/>
  <c r="H6212" i="1" l="1"/>
  <c r="L6212" i="1"/>
  <c r="M6212" i="1" s="1"/>
  <c r="N6212" i="1" s="1"/>
  <c r="L6211" i="1" l="1"/>
  <c r="M6211" i="1" s="1"/>
  <c r="N6211" i="1" s="1"/>
  <c r="H6211" i="1"/>
  <c r="H6210" i="1" l="1"/>
  <c r="L6210" i="1"/>
  <c r="M6210" i="1" s="1"/>
  <c r="N6210" i="1" s="1"/>
  <c r="L6209" i="1" l="1"/>
  <c r="M6209" i="1" s="1"/>
  <c r="N6209" i="1" s="1"/>
  <c r="H6209" i="1"/>
  <c r="H6208" i="1" l="1"/>
  <c r="L6208" i="1"/>
  <c r="M6208" i="1" s="1"/>
  <c r="N6208" i="1" s="1"/>
  <c r="L6207" i="1" l="1"/>
  <c r="M6207" i="1" s="1"/>
  <c r="N6207" i="1" s="1"/>
  <c r="H6207" i="1"/>
  <c r="H6206" i="1" l="1"/>
  <c r="L6206" i="1"/>
  <c r="M6206" i="1" s="1"/>
  <c r="N6206" i="1" s="1"/>
  <c r="L6205" i="1" l="1"/>
  <c r="M6205" i="1" s="1"/>
  <c r="N6205" i="1" s="1"/>
  <c r="H6205" i="1"/>
  <c r="L6204" i="1" l="1"/>
  <c r="M6204" i="1" s="1"/>
  <c r="N6204" i="1" s="1"/>
  <c r="H6204" i="1"/>
  <c r="H6203" i="1" l="1"/>
  <c r="L6203" i="1"/>
  <c r="M6203" i="1" s="1"/>
  <c r="N6203" i="1" s="1"/>
  <c r="L6202" i="1" l="1"/>
  <c r="M6202" i="1" s="1"/>
  <c r="N6202" i="1" s="1"/>
  <c r="H6202" i="1"/>
  <c r="H6201" i="1" l="1"/>
  <c r="L6201" i="1"/>
  <c r="M6201" i="1" s="1"/>
  <c r="N6201" i="1" s="1"/>
  <c r="L6200" i="1" l="1"/>
  <c r="M6200" i="1" s="1"/>
  <c r="N6200" i="1" s="1"/>
  <c r="H6200" i="1"/>
  <c r="H6199" i="1" l="1"/>
  <c r="L6199" i="1"/>
  <c r="M6199" i="1" s="1"/>
  <c r="N6199" i="1" s="1"/>
  <c r="L6198" i="1" l="1"/>
  <c r="M6198" i="1" s="1"/>
  <c r="N6198" i="1" s="1"/>
  <c r="H6198" i="1"/>
  <c r="H6197" i="1" l="1"/>
  <c r="L6197" i="1"/>
  <c r="M6197" i="1" s="1"/>
  <c r="N6197" i="1" s="1"/>
  <c r="L6196" i="1" l="1"/>
  <c r="M6196" i="1" s="1"/>
  <c r="N6196" i="1" s="1"/>
  <c r="H6196" i="1"/>
  <c r="H6195" i="1" l="1"/>
  <c r="L6195" i="1"/>
  <c r="M6195" i="1" s="1"/>
  <c r="N6195" i="1" s="1"/>
  <c r="L6194" i="1" l="1"/>
  <c r="M6194" i="1" s="1"/>
  <c r="N6194" i="1" s="1"/>
  <c r="H6194" i="1"/>
  <c r="H6193" i="1" l="1"/>
  <c r="L6193" i="1"/>
  <c r="M6193" i="1" s="1"/>
  <c r="N6193" i="1" s="1"/>
  <c r="L6192" i="1" l="1"/>
  <c r="M6192" i="1" s="1"/>
  <c r="N6192" i="1" s="1"/>
  <c r="H6192" i="1"/>
  <c r="L6191" i="1" l="1"/>
  <c r="M6191" i="1" s="1"/>
  <c r="N6191" i="1" s="1"/>
  <c r="H6191" i="1"/>
  <c r="H6190" i="1" l="1"/>
  <c r="L6190" i="1"/>
  <c r="M6190" i="1" s="1"/>
  <c r="N6190" i="1" s="1"/>
  <c r="L6189" i="1" l="1"/>
  <c r="M6189" i="1" s="1"/>
  <c r="N6189" i="1" s="1"/>
  <c r="H6189" i="1"/>
  <c r="L6188" i="1" l="1"/>
  <c r="M6188" i="1" s="1"/>
  <c r="N6188" i="1" s="1"/>
  <c r="H6188" i="1"/>
  <c r="H6187" i="1" l="1"/>
  <c r="L6187" i="1"/>
  <c r="M6187" i="1" s="1"/>
  <c r="N6187" i="1" s="1"/>
  <c r="L6186" i="1" l="1"/>
  <c r="M6186" i="1" s="1"/>
  <c r="N6186" i="1" s="1"/>
  <c r="H6186" i="1"/>
  <c r="L6185" i="1" l="1"/>
  <c r="M6185" i="1" s="1"/>
  <c r="N6185" i="1" s="1"/>
  <c r="H6185" i="1"/>
  <c r="L6184" i="1" l="1"/>
  <c r="M6184" i="1" s="1"/>
  <c r="N6184" i="1" s="1"/>
  <c r="H6184" i="1"/>
  <c r="H6183" i="1" l="1"/>
  <c r="L6183" i="1"/>
  <c r="M6183" i="1" s="1"/>
  <c r="N6183" i="1" s="1"/>
  <c r="L6182" i="1" l="1"/>
  <c r="M6182" i="1" s="1"/>
  <c r="N6182" i="1" s="1"/>
  <c r="H6182" i="1"/>
  <c r="H6181" i="1" l="1"/>
  <c r="L6181" i="1"/>
  <c r="M6181" i="1" s="1"/>
  <c r="N6181" i="1" s="1"/>
  <c r="L6180" i="1" l="1"/>
  <c r="M6180" i="1" s="1"/>
  <c r="N6180" i="1" s="1"/>
  <c r="H6180" i="1"/>
  <c r="L6179" i="1" l="1"/>
  <c r="M6179" i="1" s="1"/>
  <c r="N6179" i="1" s="1"/>
  <c r="H6179" i="1"/>
  <c r="L6178" i="1" l="1"/>
  <c r="M6178" i="1" s="1"/>
  <c r="N6178" i="1" s="1"/>
  <c r="H6178" i="1"/>
  <c r="H6177" i="1" l="1"/>
  <c r="L6177" i="1"/>
  <c r="M6177" i="1" s="1"/>
  <c r="N6177" i="1" s="1"/>
  <c r="H6176" i="1" l="1"/>
  <c r="L6176" i="1"/>
  <c r="M6176" i="1" s="1"/>
  <c r="N6176" i="1" s="1"/>
  <c r="H6175" i="1" l="1"/>
  <c r="L6175" i="1"/>
  <c r="M6175" i="1" s="1"/>
  <c r="N6175" i="1" s="1"/>
  <c r="L6174" i="1" l="1"/>
  <c r="M6174" i="1" s="1"/>
  <c r="N6174" i="1" s="1"/>
  <c r="H6174" i="1"/>
  <c r="L6173" i="1" l="1"/>
  <c r="M6173" i="1" s="1"/>
  <c r="N6173" i="1" s="1"/>
  <c r="H6173" i="1"/>
  <c r="H6172" i="1" l="1"/>
  <c r="L6172" i="1"/>
  <c r="M6172" i="1" s="1"/>
  <c r="N6172" i="1" s="1"/>
  <c r="L6171" i="1" l="1"/>
  <c r="M6171" i="1" s="1"/>
  <c r="N6171" i="1" s="1"/>
  <c r="H6171" i="1"/>
  <c r="L6170" i="1" l="1"/>
  <c r="M6170" i="1" s="1"/>
  <c r="N6170" i="1" s="1"/>
  <c r="H6170" i="1"/>
  <c r="H6169" i="1" l="1"/>
  <c r="L6169" i="1"/>
  <c r="M6169" i="1" s="1"/>
  <c r="N6169" i="1" s="1"/>
  <c r="H6168" i="1" l="1"/>
  <c r="L6168" i="1"/>
  <c r="M6168" i="1" s="1"/>
  <c r="N6168" i="1" s="1"/>
  <c r="H6167" i="1" l="1"/>
  <c r="L6167" i="1"/>
  <c r="M6167" i="1" s="1"/>
  <c r="N6167" i="1" s="1"/>
  <c r="H6166" i="1" l="1"/>
  <c r="L6166" i="1"/>
  <c r="M6166" i="1" s="1"/>
  <c r="N6166" i="1" s="1"/>
  <c r="L6165" i="1" l="1"/>
  <c r="M6165" i="1" s="1"/>
  <c r="N6165" i="1" s="1"/>
  <c r="H6165" i="1"/>
  <c r="L6164" i="1" l="1"/>
  <c r="M6164" i="1" s="1"/>
  <c r="N6164" i="1" s="1"/>
  <c r="H6164" i="1"/>
  <c r="H6163" i="1" l="1"/>
  <c r="L6163" i="1"/>
  <c r="M6163" i="1" s="1"/>
  <c r="N6163" i="1" s="1"/>
  <c r="L6162" i="1" l="1"/>
  <c r="M6162" i="1" s="1"/>
  <c r="N6162" i="1" s="1"/>
  <c r="H6162" i="1"/>
  <c r="L6161" i="1" l="1"/>
  <c r="M6161" i="1" s="1"/>
  <c r="N6161" i="1" s="1"/>
  <c r="H6161" i="1"/>
  <c r="L6160" i="1" l="1"/>
  <c r="M6160" i="1" s="1"/>
  <c r="N6160" i="1" s="1"/>
  <c r="H6160" i="1"/>
  <c r="H6159" i="1" l="1"/>
  <c r="L6159" i="1"/>
  <c r="M6159" i="1" s="1"/>
  <c r="N6159" i="1" s="1"/>
  <c r="L6158" i="1" l="1"/>
  <c r="M6158" i="1" s="1"/>
  <c r="N6158" i="1" s="1"/>
  <c r="H6158" i="1"/>
  <c r="L6157" i="1" l="1"/>
  <c r="M6157" i="1" s="1"/>
  <c r="N6157" i="1" s="1"/>
  <c r="H6157" i="1"/>
  <c r="L6156" i="1" l="1"/>
  <c r="M6156" i="1" s="1"/>
  <c r="N6156" i="1" s="1"/>
  <c r="H6156" i="1"/>
  <c r="H6155" i="1" l="1"/>
  <c r="L6155" i="1"/>
  <c r="M6155" i="1" s="1"/>
  <c r="N6155" i="1" s="1"/>
  <c r="L6154" i="1" l="1"/>
  <c r="M6154" i="1" s="1"/>
  <c r="N6154" i="1" s="1"/>
  <c r="H6154" i="1"/>
  <c r="H6153" i="1" l="1"/>
  <c r="L6153" i="1"/>
  <c r="M6153" i="1" s="1"/>
  <c r="N6153" i="1" s="1"/>
  <c r="H6152" i="1" l="1"/>
  <c r="L6152" i="1"/>
  <c r="M6152" i="1" s="1"/>
  <c r="N6152" i="1" s="1"/>
  <c r="L6151" i="1" l="1"/>
  <c r="M6151" i="1" s="1"/>
  <c r="N6151" i="1" s="1"/>
  <c r="H6151" i="1"/>
  <c r="L6150" i="1" l="1"/>
  <c r="M6150" i="1" s="1"/>
  <c r="N6150" i="1" s="1"/>
  <c r="H6150" i="1"/>
  <c r="L6149" i="1" l="1"/>
  <c r="M6149" i="1" s="1"/>
  <c r="N6149" i="1" s="1"/>
  <c r="H6149" i="1"/>
  <c r="L6148" i="1" l="1"/>
  <c r="M6148" i="1" s="1"/>
  <c r="N6148" i="1" s="1"/>
  <c r="H6148" i="1"/>
  <c r="H6147" i="1" l="1"/>
  <c r="L6147" i="1"/>
  <c r="M6147" i="1" s="1"/>
  <c r="N6147" i="1" s="1"/>
  <c r="H6146" i="1" l="1"/>
  <c r="L6146" i="1"/>
  <c r="M6146" i="1" s="1"/>
  <c r="N6146" i="1" s="1"/>
  <c r="H6145" i="1" l="1"/>
  <c r="L6145" i="1"/>
  <c r="M6145" i="1" s="1"/>
  <c r="N6145" i="1" s="1"/>
  <c r="H6144" i="1" l="1"/>
  <c r="L6144" i="1"/>
  <c r="M6144" i="1" s="1"/>
  <c r="N6144" i="1" s="1"/>
  <c r="H6143" i="1" l="1"/>
  <c r="L6143" i="1"/>
  <c r="M6143" i="1" s="1"/>
  <c r="N6143" i="1" s="1"/>
  <c r="H6142" i="1" l="1"/>
  <c r="L6142" i="1"/>
  <c r="M6142" i="1" s="1"/>
  <c r="N6142" i="1" s="1"/>
  <c r="L6141" i="1" l="1"/>
  <c r="M6141" i="1" s="1"/>
  <c r="N6141" i="1" s="1"/>
  <c r="H6141" i="1"/>
  <c r="L6140" i="1" l="1"/>
  <c r="M6140" i="1" s="1"/>
  <c r="N6140" i="1" s="1"/>
  <c r="H6140" i="1"/>
  <c r="L6139" i="1" l="1"/>
  <c r="M6139" i="1" s="1"/>
  <c r="N6139" i="1" s="1"/>
  <c r="H6139" i="1"/>
  <c r="H6138" i="1" l="1"/>
  <c r="L6138" i="1"/>
  <c r="M6138" i="1" s="1"/>
  <c r="N6138" i="1" s="1"/>
  <c r="H6137" i="1" l="1"/>
  <c r="L6137" i="1"/>
  <c r="M6137" i="1" s="1"/>
  <c r="N6137" i="1" s="1"/>
  <c r="H6136" i="1" l="1"/>
  <c r="L6136" i="1"/>
  <c r="M6136" i="1" s="1"/>
  <c r="N6136" i="1" s="1"/>
  <c r="H6135" i="1" l="1"/>
  <c r="L6135" i="1"/>
  <c r="M6135" i="1" s="1"/>
  <c r="N6135" i="1" s="1"/>
  <c r="L6134" i="1" l="1"/>
  <c r="M6134" i="1" s="1"/>
  <c r="N6134" i="1" s="1"/>
  <c r="H6134" i="1"/>
  <c r="L6133" i="1" l="1"/>
  <c r="M6133" i="1" s="1"/>
  <c r="N6133" i="1" s="1"/>
  <c r="H6133" i="1"/>
  <c r="H6132" i="1" l="1"/>
  <c r="L6132" i="1"/>
  <c r="M6132" i="1" s="1"/>
  <c r="N6132" i="1" s="1"/>
  <c r="L6131" i="1" l="1"/>
  <c r="M6131" i="1" s="1"/>
  <c r="N6131" i="1" s="1"/>
  <c r="H6131" i="1"/>
  <c r="H6130" i="1" l="1"/>
  <c r="L6130" i="1"/>
  <c r="M6130" i="1" s="1"/>
  <c r="N6130" i="1" s="1"/>
  <c r="L6129" i="1" l="1"/>
  <c r="M6129" i="1" s="1"/>
  <c r="N6129" i="1" s="1"/>
  <c r="H6129" i="1"/>
  <c r="L6128" i="1" l="1"/>
  <c r="M6128" i="1" s="1"/>
  <c r="N6128" i="1" s="1"/>
  <c r="H6128" i="1"/>
  <c r="L6127" i="1" l="1"/>
  <c r="M6127" i="1" s="1"/>
  <c r="N6127" i="1" s="1"/>
  <c r="H6127" i="1"/>
  <c r="L6126" i="1" l="1"/>
  <c r="M6126" i="1" s="1"/>
  <c r="N6126" i="1" s="1"/>
  <c r="H6126" i="1"/>
  <c r="L6125" i="1" l="1"/>
  <c r="M6125" i="1" s="1"/>
  <c r="N6125" i="1" s="1"/>
  <c r="H6125" i="1"/>
  <c r="L6124" i="1" l="1"/>
  <c r="M6124" i="1" s="1"/>
  <c r="N6124" i="1" s="1"/>
  <c r="H6124" i="1"/>
  <c r="L6123" i="1" l="1"/>
  <c r="M6123" i="1" s="1"/>
  <c r="N6123" i="1" s="1"/>
  <c r="H6123" i="1"/>
  <c r="L6122" i="1" l="1"/>
  <c r="M6122" i="1" s="1"/>
  <c r="N6122" i="1" s="1"/>
  <c r="H6122" i="1"/>
  <c r="L6121" i="1" l="1"/>
  <c r="M6121" i="1" s="1"/>
  <c r="N6121" i="1" s="1"/>
  <c r="H6121" i="1"/>
  <c r="L6120" i="1" l="1"/>
  <c r="M6120" i="1" s="1"/>
  <c r="N6120" i="1" s="1"/>
  <c r="H6120" i="1"/>
  <c r="H6119" i="1" l="1"/>
  <c r="L6119" i="1"/>
  <c r="M6119" i="1" s="1"/>
  <c r="N6119" i="1" s="1"/>
  <c r="H6118" i="1" l="1"/>
  <c r="L6118" i="1"/>
  <c r="M6118" i="1" s="1"/>
  <c r="N6118" i="1" s="1"/>
  <c r="L6117" i="1" l="1"/>
  <c r="M6117" i="1" s="1"/>
  <c r="N6117" i="1" s="1"/>
  <c r="H6117" i="1"/>
  <c r="L6116" i="1" l="1"/>
  <c r="M6116" i="1" s="1"/>
  <c r="N6116" i="1" s="1"/>
  <c r="H6116" i="1"/>
  <c r="L6115" i="1" l="1"/>
  <c r="M6115" i="1" s="1"/>
  <c r="N6115" i="1" s="1"/>
  <c r="H6115" i="1"/>
  <c r="L6114" i="1" l="1"/>
  <c r="M6114" i="1" s="1"/>
  <c r="N6114" i="1" s="1"/>
  <c r="H6114" i="1"/>
  <c r="L6113" i="1" l="1"/>
  <c r="M6113" i="1" s="1"/>
  <c r="N6113" i="1" s="1"/>
  <c r="H6113" i="1"/>
  <c r="H6112" i="1" l="1"/>
  <c r="L6112" i="1"/>
  <c r="M6112" i="1" s="1"/>
  <c r="N6112" i="1" s="1"/>
  <c r="H6111" i="1" l="1"/>
  <c r="L6111" i="1"/>
  <c r="M6111" i="1" s="1"/>
  <c r="N6111" i="1" s="1"/>
  <c r="L6110" i="1" l="1"/>
  <c r="M6110" i="1" s="1"/>
  <c r="N6110" i="1" s="1"/>
  <c r="H6110" i="1"/>
  <c r="H6109" i="1" l="1"/>
  <c r="L6109" i="1"/>
  <c r="M6109" i="1" s="1"/>
  <c r="N6109" i="1" s="1"/>
  <c r="H6108" i="1" l="1"/>
  <c r="L6108" i="1"/>
  <c r="M6108" i="1" s="1"/>
  <c r="N6108" i="1" s="1"/>
  <c r="L6107" i="1" l="1"/>
  <c r="M6107" i="1" s="1"/>
  <c r="N6107" i="1" s="1"/>
  <c r="H6107" i="1"/>
  <c r="H6106" i="1" l="1"/>
  <c r="L6106" i="1"/>
  <c r="M6106" i="1" s="1"/>
  <c r="N6106" i="1" s="1"/>
  <c r="L6105" i="1" l="1"/>
  <c r="M6105" i="1" s="1"/>
  <c r="N6105" i="1" s="1"/>
  <c r="H6105" i="1"/>
  <c r="L6104" i="1" l="1"/>
  <c r="M6104" i="1" s="1"/>
  <c r="N6104" i="1" s="1"/>
  <c r="H6104" i="1"/>
  <c r="H6103" i="1" l="1"/>
  <c r="L6103" i="1"/>
  <c r="M6103" i="1" s="1"/>
  <c r="N6103" i="1" s="1"/>
  <c r="H6102" i="1" l="1"/>
  <c r="L6102" i="1"/>
  <c r="M6102" i="1" s="1"/>
  <c r="N6102" i="1" s="1"/>
  <c r="H6101" i="1" l="1"/>
  <c r="L6101" i="1"/>
  <c r="M6101" i="1" s="1"/>
  <c r="N6101" i="1" s="1"/>
  <c r="L6100" i="1" l="1"/>
  <c r="M6100" i="1" s="1"/>
  <c r="N6100" i="1" s="1"/>
  <c r="H6100" i="1"/>
  <c r="L6099" i="1" l="1"/>
  <c r="M6099" i="1" s="1"/>
  <c r="N6099" i="1" s="1"/>
  <c r="H6099" i="1"/>
  <c r="L6098" i="1" l="1"/>
  <c r="M6098" i="1" s="1"/>
  <c r="N6098" i="1" s="1"/>
  <c r="H6098" i="1"/>
  <c r="L6097" i="1" l="1"/>
  <c r="M6097" i="1" s="1"/>
  <c r="N6097" i="1" s="1"/>
  <c r="H6097" i="1"/>
  <c r="L6096" i="1" l="1"/>
  <c r="M6096" i="1" s="1"/>
  <c r="N6096" i="1" s="1"/>
  <c r="H6096" i="1"/>
  <c r="H6095" i="1" l="1"/>
  <c r="L6095" i="1"/>
  <c r="M6095" i="1" s="1"/>
  <c r="N6095" i="1" s="1"/>
  <c r="H6094" i="1" l="1"/>
  <c r="L6094" i="1"/>
  <c r="M6094" i="1" s="1"/>
  <c r="N6094" i="1" s="1"/>
  <c r="L6093" i="1" l="1"/>
  <c r="M6093" i="1" s="1"/>
  <c r="N6093" i="1" s="1"/>
  <c r="H6093" i="1"/>
  <c r="H6092" i="1" l="1"/>
  <c r="L6092" i="1"/>
  <c r="M6092" i="1" s="1"/>
  <c r="N6092" i="1" s="1"/>
  <c r="L6091" i="1" l="1"/>
  <c r="M6091" i="1" s="1"/>
  <c r="N6091" i="1" s="1"/>
  <c r="H6091" i="1"/>
  <c r="L6090" i="1" l="1"/>
  <c r="M6090" i="1" s="1"/>
  <c r="N6090" i="1" s="1"/>
  <c r="H6090" i="1"/>
  <c r="L6089" i="1" l="1"/>
  <c r="M6089" i="1" s="1"/>
  <c r="N6089" i="1" s="1"/>
  <c r="H6089" i="1"/>
  <c r="L6088" i="1" l="1"/>
  <c r="M6088" i="1" s="1"/>
  <c r="N6088" i="1" s="1"/>
  <c r="H6088" i="1"/>
  <c r="L6087" i="1" l="1"/>
  <c r="M6087" i="1" s="1"/>
  <c r="N6087" i="1" s="1"/>
  <c r="H6087" i="1"/>
  <c r="H6086" i="1" l="1"/>
  <c r="L6086" i="1"/>
  <c r="M6086" i="1" s="1"/>
  <c r="N6086" i="1" s="1"/>
  <c r="H6085" i="1" l="1"/>
  <c r="L6085" i="1"/>
  <c r="M6085" i="1" s="1"/>
  <c r="N6085" i="1" s="1"/>
  <c r="L6084" i="1" l="1"/>
  <c r="M6084" i="1" s="1"/>
  <c r="N6084" i="1" s="1"/>
  <c r="H6084" i="1"/>
  <c r="H6083" i="1" l="1"/>
  <c r="L6083" i="1"/>
  <c r="M6083" i="1" s="1"/>
  <c r="N6083" i="1" s="1"/>
  <c r="L6082" i="1" l="1"/>
  <c r="M6082" i="1" s="1"/>
  <c r="N6082" i="1" s="1"/>
  <c r="H6082" i="1"/>
  <c r="L6081" i="1" l="1"/>
  <c r="M6081" i="1" s="1"/>
  <c r="N6081" i="1" s="1"/>
  <c r="H6081" i="1"/>
  <c r="H6080" i="1" l="1"/>
  <c r="L6080" i="1"/>
  <c r="M6080" i="1" s="1"/>
  <c r="N6080" i="1" s="1"/>
  <c r="H6079" i="1" l="1"/>
  <c r="L6079" i="1"/>
  <c r="M6079" i="1" s="1"/>
  <c r="N6079" i="1" s="1"/>
  <c r="H6078" i="1" l="1"/>
  <c r="L6078" i="1"/>
  <c r="M6078" i="1" s="1"/>
  <c r="N6078" i="1" s="1"/>
  <c r="L6077" i="1" l="1"/>
  <c r="M6077" i="1" s="1"/>
  <c r="N6077" i="1" s="1"/>
  <c r="H6077" i="1"/>
  <c r="H6076" i="1" l="1"/>
  <c r="L6076" i="1"/>
  <c r="M6076" i="1" s="1"/>
  <c r="N6076" i="1" s="1"/>
  <c r="L6075" i="1" l="1"/>
  <c r="M6075" i="1" s="1"/>
  <c r="N6075" i="1" s="1"/>
  <c r="H6075" i="1"/>
  <c r="H6074" i="1" l="1"/>
  <c r="L6074" i="1"/>
  <c r="M6074" i="1" s="1"/>
  <c r="N6074" i="1" s="1"/>
  <c r="H6073" i="1" l="1"/>
  <c r="L6073" i="1"/>
  <c r="M6073" i="1" s="1"/>
  <c r="N6073" i="1" s="1"/>
  <c r="H6072" i="1" l="1"/>
  <c r="L6072" i="1"/>
  <c r="M6072" i="1" s="1"/>
  <c r="N6072" i="1" s="1"/>
  <c r="H6071" i="1" l="1"/>
  <c r="L6071" i="1"/>
  <c r="M6071" i="1" s="1"/>
  <c r="N6071" i="1" s="1"/>
  <c r="L6070" i="1" l="1"/>
  <c r="M6070" i="1" s="1"/>
  <c r="N6070" i="1" s="1"/>
  <c r="H6070" i="1"/>
  <c r="H6069" i="1" l="1"/>
  <c r="L6069" i="1"/>
  <c r="M6069" i="1" s="1"/>
  <c r="N6069" i="1" s="1"/>
  <c r="L6068" i="1" l="1"/>
  <c r="M6068" i="1" s="1"/>
  <c r="N6068" i="1" s="1"/>
  <c r="H6068" i="1"/>
  <c r="L6067" i="1" l="1"/>
  <c r="M6067" i="1" s="1"/>
  <c r="N6067" i="1" s="1"/>
  <c r="H6067" i="1"/>
  <c r="L6066" i="1" l="1"/>
  <c r="M6066" i="1" s="1"/>
  <c r="N6066" i="1" s="1"/>
  <c r="H6066" i="1"/>
  <c r="L6065" i="1" l="1"/>
  <c r="M6065" i="1" s="1"/>
  <c r="N6065" i="1" s="1"/>
  <c r="H6065" i="1"/>
  <c r="L6064" i="1" l="1"/>
  <c r="M6064" i="1" s="1"/>
  <c r="N6064" i="1" s="1"/>
  <c r="H6064" i="1"/>
  <c r="H6063" i="1" l="1"/>
  <c r="L6063" i="1"/>
  <c r="M6063" i="1" s="1"/>
  <c r="N6063" i="1" s="1"/>
  <c r="L6062" i="1" l="1"/>
  <c r="M6062" i="1" s="1"/>
  <c r="N6062" i="1" s="1"/>
  <c r="H6062" i="1"/>
  <c r="L6061" i="1" l="1"/>
  <c r="M6061" i="1" s="1"/>
  <c r="N6061" i="1" s="1"/>
  <c r="H6061" i="1"/>
  <c r="H6060" i="1" l="1"/>
  <c r="L6060" i="1"/>
  <c r="M6060" i="1" s="1"/>
  <c r="N6060" i="1" s="1"/>
  <c r="L6059" i="1" l="1"/>
  <c r="M6059" i="1" s="1"/>
  <c r="N6059" i="1" s="1"/>
  <c r="H6059" i="1"/>
  <c r="H6058" i="1" l="1"/>
  <c r="L6058" i="1"/>
  <c r="M6058" i="1" s="1"/>
  <c r="N6058" i="1" s="1"/>
  <c r="L6057" i="1" l="1"/>
  <c r="M6057" i="1" s="1"/>
  <c r="N6057" i="1" s="1"/>
  <c r="H6057" i="1"/>
  <c r="L6056" i="1" l="1"/>
  <c r="M6056" i="1" s="1"/>
  <c r="N6056" i="1" s="1"/>
  <c r="H6056" i="1"/>
  <c r="H6055" i="1" l="1"/>
  <c r="L6055" i="1"/>
  <c r="M6055" i="1" s="1"/>
  <c r="N6055" i="1" s="1"/>
  <c r="L6054" i="1" l="1"/>
  <c r="M6054" i="1" s="1"/>
  <c r="N6054" i="1" s="1"/>
  <c r="H6054" i="1"/>
  <c r="L6053" i="1" l="1"/>
  <c r="M6053" i="1" s="1"/>
  <c r="N6053" i="1" s="1"/>
  <c r="H6053" i="1"/>
  <c r="L6052" i="1" l="1"/>
  <c r="M6052" i="1" s="1"/>
  <c r="N6052" i="1" s="1"/>
  <c r="H6052" i="1"/>
  <c r="H6051" i="1" l="1"/>
  <c r="L6051" i="1"/>
  <c r="M6051" i="1" s="1"/>
  <c r="N6051" i="1" s="1"/>
  <c r="H6050" i="1" l="1"/>
  <c r="L6050" i="1"/>
  <c r="M6050" i="1" s="1"/>
  <c r="N6050" i="1" s="1"/>
  <c r="L6049" i="1" l="1"/>
  <c r="M6049" i="1" s="1"/>
  <c r="N6049" i="1" s="1"/>
  <c r="H6049" i="1"/>
  <c r="H6048" i="1" l="1"/>
  <c r="L6048" i="1"/>
  <c r="M6048" i="1" s="1"/>
  <c r="N6048" i="1" s="1"/>
  <c r="L6047" i="1" l="1"/>
  <c r="M6047" i="1" s="1"/>
  <c r="N6047" i="1" s="1"/>
  <c r="H6047" i="1"/>
  <c r="H6046" i="1" l="1"/>
  <c r="L6046" i="1"/>
  <c r="M6046" i="1" s="1"/>
  <c r="N6046" i="1" s="1"/>
  <c r="H6045" i="1" l="1"/>
  <c r="L6045" i="1"/>
  <c r="M6045" i="1" s="1"/>
  <c r="N6045" i="1" s="1"/>
  <c r="L6044" i="1" l="1"/>
  <c r="M6044" i="1" s="1"/>
  <c r="N6044" i="1" s="1"/>
  <c r="H6044" i="1"/>
  <c r="H6043" i="1" l="1"/>
  <c r="L6043" i="1"/>
  <c r="M6043" i="1" s="1"/>
  <c r="N6043" i="1" s="1"/>
  <c r="H6042" i="1" l="1"/>
  <c r="L6042" i="1"/>
  <c r="M6042" i="1" s="1"/>
  <c r="N6042" i="1" s="1"/>
  <c r="H6041" i="1" l="1"/>
  <c r="L6041" i="1"/>
  <c r="M6041" i="1" s="1"/>
  <c r="N6041" i="1" s="1"/>
  <c r="L6040" i="1" l="1"/>
  <c r="M6040" i="1" s="1"/>
  <c r="N6040" i="1" s="1"/>
  <c r="H6040" i="1"/>
  <c r="H6039" i="1" l="1"/>
  <c r="L6039" i="1"/>
  <c r="M6039" i="1" s="1"/>
  <c r="N6039" i="1" s="1"/>
  <c r="L6038" i="1" l="1"/>
  <c r="M6038" i="1" s="1"/>
  <c r="N6038" i="1" s="1"/>
  <c r="H6038" i="1"/>
  <c r="H6037" i="1" l="1"/>
  <c r="L6037" i="1"/>
  <c r="M6037" i="1" s="1"/>
  <c r="N6037" i="1" s="1"/>
  <c r="L6036" i="1" l="1"/>
  <c r="M6036" i="1" s="1"/>
  <c r="N6036" i="1" s="1"/>
  <c r="H6036" i="1"/>
  <c r="L6035" i="1" l="1"/>
  <c r="M6035" i="1" s="1"/>
  <c r="N6035" i="1" s="1"/>
  <c r="H6035" i="1"/>
  <c r="L6034" i="1" l="1"/>
  <c r="M6034" i="1" s="1"/>
  <c r="N6034" i="1" s="1"/>
  <c r="H6034" i="1"/>
  <c r="L6033" i="1" l="1"/>
  <c r="M6033" i="1" s="1"/>
  <c r="N6033" i="1" s="1"/>
  <c r="H6033" i="1"/>
  <c r="L6032" i="1" l="1"/>
  <c r="M6032" i="1" s="1"/>
  <c r="N6032" i="1" s="1"/>
  <c r="H6032" i="1"/>
  <c r="L6031" i="1" l="1"/>
  <c r="M6031" i="1" s="1"/>
  <c r="N6031" i="1" s="1"/>
  <c r="H6031" i="1"/>
  <c r="H6030" i="1" l="1"/>
  <c r="L6030" i="1"/>
  <c r="M6030" i="1" s="1"/>
  <c r="N6030" i="1" s="1"/>
  <c r="H6029" i="1" l="1"/>
  <c r="L6029" i="1"/>
  <c r="M6029" i="1" s="1"/>
  <c r="N6029" i="1" s="1"/>
  <c r="L6028" i="1" l="1"/>
  <c r="M6028" i="1" s="1"/>
  <c r="N6028" i="1" s="1"/>
  <c r="H6028" i="1"/>
  <c r="L6027" i="1" l="1"/>
  <c r="M6027" i="1" s="1"/>
  <c r="N6027" i="1" s="1"/>
  <c r="H6027" i="1"/>
  <c r="L6026" i="1" l="1"/>
  <c r="M6026" i="1" s="1"/>
  <c r="N6026" i="1" s="1"/>
  <c r="H6026" i="1"/>
  <c r="L6025" i="1" l="1"/>
  <c r="M6025" i="1" s="1"/>
  <c r="N6025" i="1" s="1"/>
  <c r="H6025" i="1"/>
  <c r="H6024" i="1" l="1"/>
  <c r="L6024" i="1"/>
  <c r="M6024" i="1" s="1"/>
  <c r="N6024" i="1" s="1"/>
  <c r="L6023" i="1" l="1"/>
  <c r="M6023" i="1" s="1"/>
  <c r="N6023" i="1" s="1"/>
  <c r="H6023" i="1"/>
  <c r="L6022" i="1" l="1"/>
  <c r="M6022" i="1" s="1"/>
  <c r="N6022" i="1" s="1"/>
  <c r="H6022" i="1"/>
  <c r="H6021" i="1" l="1"/>
  <c r="L6021" i="1"/>
  <c r="M6021" i="1" s="1"/>
  <c r="N6021" i="1" s="1"/>
  <c r="L6020" i="1" l="1"/>
  <c r="M6020" i="1" s="1"/>
  <c r="N6020" i="1" s="1"/>
  <c r="H6020" i="1"/>
  <c r="H6019" i="1" l="1"/>
  <c r="L6019" i="1"/>
  <c r="M6019" i="1" s="1"/>
  <c r="N6019" i="1" s="1"/>
  <c r="H6018" i="1" l="1"/>
  <c r="L6018" i="1"/>
  <c r="M6018" i="1" s="1"/>
  <c r="N6018" i="1" s="1"/>
  <c r="H6017" i="1" l="1"/>
  <c r="L6017" i="1"/>
  <c r="M6017" i="1" s="1"/>
  <c r="N6017" i="1" s="1"/>
  <c r="H6016" i="1" l="1"/>
  <c r="L6016" i="1"/>
  <c r="M6016" i="1" s="1"/>
  <c r="N6016" i="1" s="1"/>
  <c r="L6015" i="1" l="1"/>
  <c r="M6015" i="1" s="1"/>
  <c r="N6015" i="1" s="1"/>
  <c r="H6015" i="1"/>
  <c r="L6014" i="1" l="1"/>
  <c r="M6014" i="1" s="1"/>
  <c r="N6014" i="1" s="1"/>
  <c r="H6014" i="1"/>
  <c r="H6013" i="1" l="1"/>
  <c r="L6013" i="1"/>
  <c r="M6013" i="1" s="1"/>
  <c r="N6013" i="1" s="1"/>
  <c r="H6012" i="1" l="1"/>
  <c r="L6012" i="1"/>
  <c r="M6012" i="1" s="1"/>
  <c r="N6012" i="1" s="1"/>
  <c r="H6011" i="1" l="1"/>
  <c r="L6011" i="1"/>
  <c r="M6011" i="1" s="1"/>
  <c r="N6011" i="1" s="1"/>
  <c r="L6010" i="1" l="1"/>
  <c r="M6010" i="1" s="1"/>
  <c r="N6010" i="1" s="1"/>
  <c r="H6010" i="1"/>
  <c r="H6009" i="1" l="1"/>
  <c r="L6009" i="1"/>
  <c r="M6009" i="1" s="1"/>
  <c r="N6009" i="1" s="1"/>
  <c r="H6008" i="1" l="1"/>
  <c r="L6008" i="1"/>
  <c r="M6008" i="1" s="1"/>
  <c r="N6008" i="1" s="1"/>
  <c r="H6007" i="1" l="1"/>
  <c r="L6007" i="1"/>
  <c r="M6007" i="1" s="1"/>
  <c r="N6007" i="1" s="1"/>
  <c r="L6006" i="1" l="1"/>
  <c r="M6006" i="1" s="1"/>
  <c r="N6006" i="1" s="1"/>
  <c r="H6006" i="1"/>
  <c r="H6005" i="1" l="1"/>
  <c r="L6005" i="1"/>
  <c r="M6005" i="1" s="1"/>
  <c r="N6005" i="1" s="1"/>
  <c r="H6004" i="1" l="1"/>
  <c r="L6004" i="1"/>
  <c r="M6004" i="1" s="1"/>
  <c r="N6004" i="1" s="1"/>
  <c r="H6003" i="1" l="1"/>
  <c r="L6003" i="1"/>
  <c r="M6003" i="1" s="1"/>
  <c r="N6003" i="1" s="1"/>
  <c r="L6002" i="1" l="1"/>
  <c r="M6002" i="1" s="1"/>
  <c r="N6002" i="1" s="1"/>
  <c r="H6002" i="1"/>
  <c r="L6001" i="1" l="1"/>
  <c r="M6001" i="1" s="1"/>
  <c r="N6001" i="1" s="1"/>
  <c r="H6001" i="1"/>
  <c r="L6000" i="1" l="1"/>
  <c r="M6000" i="1" s="1"/>
  <c r="N6000" i="1" s="1"/>
  <c r="H6000" i="1"/>
  <c r="L5999" i="1" l="1"/>
  <c r="M5999" i="1" s="1"/>
  <c r="N5999" i="1" s="1"/>
  <c r="H5999" i="1"/>
  <c r="H5998" i="1" l="1"/>
  <c r="L5998" i="1"/>
  <c r="M5998" i="1" s="1"/>
  <c r="N5998" i="1" s="1"/>
  <c r="L5997" i="1" l="1"/>
  <c r="M5997" i="1" s="1"/>
  <c r="N5997" i="1" s="1"/>
  <c r="H5997" i="1"/>
  <c r="H5996" i="1" l="1"/>
  <c r="L5996" i="1"/>
  <c r="M5996" i="1" s="1"/>
  <c r="N5996" i="1" s="1"/>
  <c r="L5995" i="1" l="1"/>
  <c r="M5995" i="1" s="1"/>
  <c r="N5995" i="1" s="1"/>
  <c r="H5995" i="1"/>
  <c r="L5994" i="1" l="1"/>
  <c r="M5994" i="1" s="1"/>
  <c r="N5994" i="1" s="1"/>
  <c r="H5994" i="1"/>
  <c r="H5993" i="1" l="1"/>
  <c r="L5993" i="1"/>
  <c r="M5993" i="1" s="1"/>
  <c r="N5993" i="1" s="1"/>
  <c r="H5992" i="1" l="1"/>
  <c r="L5992" i="1"/>
  <c r="M5992" i="1" s="1"/>
  <c r="N5992" i="1" s="1"/>
  <c r="L5991" i="1" l="1"/>
  <c r="M5991" i="1" s="1"/>
  <c r="N5991" i="1" s="1"/>
  <c r="H5991" i="1"/>
  <c r="H5990" i="1" l="1"/>
  <c r="L5990" i="1"/>
  <c r="M5990" i="1" s="1"/>
  <c r="N5990" i="1" s="1"/>
  <c r="H5989" i="1" l="1"/>
  <c r="L5989" i="1"/>
  <c r="M5989" i="1" s="1"/>
  <c r="N5989" i="1" s="1"/>
  <c r="H5988" i="1" l="1"/>
  <c r="L5988" i="1"/>
  <c r="M5988" i="1" s="1"/>
  <c r="N5988" i="1" s="1"/>
  <c r="H5987" i="1" l="1"/>
  <c r="L5987" i="1"/>
  <c r="M5987" i="1" s="1"/>
  <c r="N5987" i="1" s="1"/>
  <c r="H5986" i="1" l="1"/>
  <c r="L5986" i="1"/>
  <c r="M5986" i="1" s="1"/>
  <c r="N5986" i="1" s="1"/>
  <c r="H5985" i="1" l="1"/>
  <c r="L5985" i="1"/>
  <c r="M5985" i="1" s="1"/>
  <c r="N5985" i="1" s="1"/>
  <c r="H5984" i="1" l="1"/>
  <c r="L5984" i="1"/>
  <c r="M5984" i="1" s="1"/>
  <c r="N5984" i="1" s="1"/>
  <c r="H5983" i="1" l="1"/>
  <c r="L5983" i="1"/>
  <c r="M5983" i="1" s="1"/>
  <c r="N5983" i="1" s="1"/>
  <c r="L5982" i="1" l="1"/>
  <c r="M5982" i="1" s="1"/>
  <c r="N5982" i="1" s="1"/>
  <c r="H5982" i="1"/>
  <c r="L5981" i="1" l="1"/>
  <c r="M5981" i="1" s="1"/>
  <c r="N5981" i="1" s="1"/>
  <c r="H5981" i="1"/>
  <c r="H5980" i="1" l="1"/>
  <c r="L5980" i="1"/>
  <c r="M5980" i="1" s="1"/>
  <c r="N5980" i="1" s="1"/>
  <c r="L5979" i="1" l="1"/>
  <c r="M5979" i="1" s="1"/>
  <c r="N5979" i="1" s="1"/>
  <c r="H5979" i="1"/>
  <c r="H5978" i="1" l="1"/>
  <c r="L5978" i="1"/>
  <c r="M5978" i="1" s="1"/>
  <c r="N5978" i="1" s="1"/>
  <c r="L5977" i="1" l="1"/>
  <c r="M5977" i="1" s="1"/>
  <c r="N5977" i="1" s="1"/>
  <c r="H5977" i="1"/>
  <c r="H5976" i="1" l="1"/>
  <c r="L5976" i="1"/>
  <c r="M5976" i="1" s="1"/>
  <c r="N5976" i="1" s="1"/>
  <c r="H5975" i="1" l="1"/>
  <c r="L5975" i="1"/>
  <c r="M5975" i="1" s="1"/>
  <c r="N5975" i="1" s="1"/>
  <c r="H5974" i="1" l="1"/>
  <c r="L5974" i="1"/>
  <c r="M5974" i="1" s="1"/>
  <c r="N5974" i="1" s="1"/>
  <c r="L5973" i="1" l="1"/>
  <c r="M5973" i="1" s="1"/>
  <c r="N5973" i="1" s="1"/>
  <c r="H5973" i="1"/>
  <c r="L5972" i="1" l="1"/>
  <c r="M5972" i="1" s="1"/>
  <c r="N5972" i="1" s="1"/>
  <c r="H5972" i="1"/>
  <c r="L5971" i="1" l="1"/>
  <c r="M5971" i="1" s="1"/>
  <c r="N5971" i="1" s="1"/>
  <c r="H5971" i="1"/>
  <c r="L5970" i="1" l="1"/>
  <c r="M5970" i="1" s="1"/>
  <c r="N5970" i="1" s="1"/>
  <c r="H5970" i="1"/>
  <c r="L5969" i="1" l="1"/>
  <c r="M5969" i="1" s="1"/>
  <c r="N5969" i="1" s="1"/>
  <c r="H5969" i="1"/>
  <c r="H5968" i="1" l="1"/>
  <c r="L5968" i="1"/>
  <c r="M5968" i="1" s="1"/>
  <c r="N5968" i="1" s="1"/>
  <c r="H5967" i="1" l="1"/>
  <c r="L5967" i="1"/>
  <c r="M5967" i="1" s="1"/>
  <c r="N5967" i="1" s="1"/>
  <c r="L5966" i="1" l="1"/>
  <c r="M5966" i="1" s="1"/>
  <c r="N5966" i="1" s="1"/>
  <c r="H5966" i="1"/>
  <c r="L5965" i="1" l="1"/>
  <c r="M5965" i="1" s="1"/>
  <c r="N5965" i="1" s="1"/>
  <c r="H5965" i="1"/>
  <c r="L5964" i="1" l="1"/>
  <c r="M5964" i="1" s="1"/>
  <c r="N5964" i="1" s="1"/>
  <c r="H5964" i="1"/>
  <c r="H5963" i="1" l="1"/>
  <c r="L5963" i="1"/>
  <c r="M5963" i="1" s="1"/>
  <c r="N5963" i="1" s="1"/>
  <c r="L5962" i="1" l="1"/>
  <c r="M5962" i="1" s="1"/>
  <c r="N5962" i="1" s="1"/>
  <c r="H5962" i="1"/>
  <c r="H5961" i="1" l="1"/>
  <c r="L5961" i="1"/>
  <c r="M5961" i="1" s="1"/>
  <c r="N5961" i="1" s="1"/>
  <c r="H5960" i="1" l="1"/>
  <c r="L5960" i="1"/>
  <c r="M5960" i="1" s="1"/>
  <c r="N5960" i="1" s="1"/>
  <c r="L5959" i="1" l="1"/>
  <c r="M5959" i="1" s="1"/>
  <c r="N5959" i="1" s="1"/>
  <c r="H5959" i="1"/>
  <c r="H5958" i="1" l="1"/>
  <c r="L5958" i="1"/>
  <c r="M5958" i="1" s="1"/>
  <c r="N5958" i="1" s="1"/>
  <c r="H5957" i="1" l="1"/>
  <c r="L5957" i="1"/>
  <c r="M5957" i="1" s="1"/>
  <c r="N5957" i="1" s="1"/>
  <c r="L5956" i="1" l="1"/>
  <c r="M5956" i="1" s="1"/>
  <c r="N5956" i="1" s="1"/>
  <c r="H5956" i="1"/>
  <c r="L5955" i="1" l="1"/>
  <c r="M5955" i="1" s="1"/>
  <c r="N5955" i="1" s="1"/>
  <c r="H5955" i="1"/>
  <c r="H5954" i="1" l="1"/>
  <c r="L5954" i="1"/>
  <c r="M5954" i="1" s="1"/>
  <c r="N5954" i="1" s="1"/>
  <c r="H5953" i="1" l="1"/>
  <c r="L5953" i="1"/>
  <c r="M5953" i="1" s="1"/>
  <c r="N5953" i="1" s="1"/>
  <c r="L5952" i="1" l="1"/>
  <c r="M5952" i="1" s="1"/>
  <c r="N5952" i="1" s="1"/>
  <c r="H5952" i="1"/>
  <c r="L5951" i="1" l="1"/>
  <c r="M5951" i="1" s="1"/>
  <c r="N5951" i="1" s="1"/>
  <c r="H5951" i="1"/>
  <c r="H5950" i="1" l="1"/>
  <c r="L5950" i="1"/>
  <c r="M5950" i="1" s="1"/>
  <c r="N5950" i="1" s="1"/>
  <c r="H5949" i="1" l="1"/>
  <c r="L5949" i="1"/>
  <c r="M5949" i="1" s="1"/>
  <c r="N5949" i="1" s="1"/>
  <c r="L5948" i="1" l="1"/>
  <c r="M5948" i="1" s="1"/>
  <c r="N5948" i="1" s="1"/>
  <c r="H5948" i="1"/>
  <c r="L5947" i="1" l="1"/>
  <c r="M5947" i="1" s="1"/>
  <c r="N5947" i="1" s="1"/>
  <c r="H5947" i="1"/>
  <c r="L5946" i="1" l="1"/>
  <c r="M5946" i="1" s="1"/>
  <c r="N5946" i="1" s="1"/>
  <c r="H5946" i="1"/>
  <c r="H5945" i="1" l="1"/>
  <c r="L5945" i="1"/>
  <c r="M5945" i="1" s="1"/>
  <c r="N5945" i="1" s="1"/>
  <c r="L5944" i="1" l="1"/>
  <c r="M5944" i="1" s="1"/>
  <c r="N5944" i="1" s="1"/>
  <c r="H5944" i="1"/>
  <c r="H5943" i="1" l="1"/>
  <c r="L5943" i="1"/>
  <c r="M5943" i="1" s="1"/>
  <c r="N5943" i="1" s="1"/>
  <c r="H5942" i="1" l="1"/>
  <c r="L5942" i="1"/>
  <c r="M5942" i="1" s="1"/>
  <c r="N5942" i="1" s="1"/>
  <c r="L5941" i="1" l="1"/>
  <c r="M5941" i="1" s="1"/>
  <c r="N5941" i="1" s="1"/>
  <c r="H5941" i="1"/>
  <c r="L5940" i="1" l="1"/>
  <c r="M5940" i="1" s="1"/>
  <c r="N5940" i="1" s="1"/>
  <c r="H5940" i="1"/>
  <c r="L5939" i="1" l="1"/>
  <c r="M5939" i="1" s="1"/>
  <c r="N5939" i="1" s="1"/>
  <c r="H5939" i="1"/>
  <c r="L5938" i="1" l="1"/>
  <c r="M5938" i="1" s="1"/>
  <c r="N5938" i="1" s="1"/>
  <c r="H5938" i="1"/>
  <c r="L5937" i="1" l="1"/>
  <c r="M5937" i="1" s="1"/>
  <c r="N5937" i="1" s="1"/>
  <c r="H5937" i="1"/>
  <c r="H5936" i="1" l="1"/>
  <c r="L5936" i="1"/>
  <c r="M5936" i="1" s="1"/>
  <c r="N5936" i="1" s="1"/>
  <c r="L5935" i="1" l="1"/>
  <c r="M5935" i="1" s="1"/>
  <c r="N5935" i="1" s="1"/>
  <c r="H5935" i="1"/>
  <c r="L5934" i="1" l="1"/>
  <c r="M5934" i="1" s="1"/>
  <c r="N5934" i="1" s="1"/>
  <c r="H5934" i="1"/>
  <c r="L5933" i="1" l="1"/>
  <c r="M5933" i="1" s="1"/>
  <c r="N5933" i="1" s="1"/>
  <c r="H5933" i="1"/>
  <c r="L5932" i="1" l="1"/>
  <c r="M5932" i="1" s="1"/>
  <c r="N5932" i="1" s="1"/>
  <c r="H5932" i="1"/>
  <c r="H5931" i="1" l="1"/>
  <c r="L5931" i="1"/>
  <c r="M5931" i="1" s="1"/>
  <c r="N5931" i="1" s="1"/>
  <c r="H5930" i="1" l="1"/>
  <c r="L5930" i="1"/>
  <c r="M5930" i="1" s="1"/>
  <c r="N5930" i="1" s="1"/>
  <c r="H5929" i="1" l="1"/>
  <c r="L5929" i="1"/>
  <c r="M5929" i="1" s="1"/>
  <c r="N5929" i="1" s="1"/>
  <c r="H5928" i="1" l="1"/>
  <c r="L5928" i="1"/>
  <c r="M5928" i="1" s="1"/>
  <c r="N5928" i="1" s="1"/>
  <c r="L5927" i="1" l="1"/>
  <c r="M5927" i="1" s="1"/>
  <c r="N5927" i="1" s="1"/>
  <c r="H5927" i="1"/>
  <c r="L5926" i="1" l="1"/>
  <c r="M5926" i="1" s="1"/>
  <c r="N5926" i="1" s="1"/>
  <c r="H5926" i="1"/>
  <c r="L5925" i="1" l="1"/>
  <c r="M5925" i="1" s="1"/>
  <c r="N5925" i="1" s="1"/>
  <c r="H5925" i="1"/>
  <c r="H5924" i="1" l="1"/>
  <c r="L5924" i="1"/>
  <c r="M5924" i="1" s="1"/>
  <c r="N5924" i="1" s="1"/>
  <c r="H5923" i="1" l="1"/>
  <c r="L5923" i="1"/>
  <c r="M5923" i="1" s="1"/>
  <c r="N5923" i="1" s="1"/>
  <c r="L5922" i="1" l="1"/>
  <c r="M5922" i="1" s="1"/>
  <c r="N5922" i="1" s="1"/>
  <c r="H5922" i="1"/>
  <c r="L5921" i="1" l="1"/>
  <c r="M5921" i="1" s="1"/>
  <c r="N5921" i="1" s="1"/>
  <c r="H5921" i="1"/>
  <c r="H5920" i="1" l="1"/>
  <c r="L5920" i="1"/>
  <c r="M5920" i="1" s="1"/>
  <c r="N5920" i="1" s="1"/>
  <c r="H5919" i="1" l="1"/>
  <c r="L5919" i="1"/>
  <c r="M5919" i="1" s="1"/>
  <c r="N5919" i="1" s="1"/>
  <c r="H5918" i="1" l="1"/>
  <c r="L5918" i="1"/>
  <c r="M5918" i="1" s="1"/>
  <c r="N5918" i="1" s="1"/>
  <c r="H5917" i="1" l="1"/>
  <c r="L5917" i="1"/>
  <c r="M5917" i="1" s="1"/>
  <c r="N5917" i="1" s="1"/>
  <c r="H5916" i="1" l="1"/>
  <c r="L5916" i="1"/>
  <c r="M5916" i="1" s="1"/>
  <c r="N5916" i="1" s="1"/>
  <c r="H5915" i="1" l="1"/>
  <c r="L5915" i="1"/>
  <c r="M5915" i="1" s="1"/>
  <c r="N5915" i="1" s="1"/>
  <c r="H5914" i="1" l="1"/>
  <c r="L5914" i="1"/>
  <c r="M5914" i="1" s="1"/>
  <c r="N5914" i="1" s="1"/>
  <c r="L5913" i="1" l="1"/>
  <c r="M5913" i="1" s="1"/>
  <c r="N5913" i="1" s="1"/>
  <c r="H5913" i="1"/>
  <c r="H5912" i="1" l="1"/>
  <c r="L5912" i="1"/>
  <c r="M5912" i="1" s="1"/>
  <c r="N5912" i="1" s="1"/>
  <c r="L5911" i="1" l="1"/>
  <c r="M5911" i="1" s="1"/>
  <c r="N5911" i="1" s="1"/>
  <c r="H5911" i="1"/>
  <c r="L5910" i="1" l="1"/>
  <c r="M5910" i="1" s="1"/>
  <c r="N5910" i="1" s="1"/>
  <c r="H5910" i="1"/>
  <c r="L5909" i="1" l="1"/>
  <c r="M5909" i="1" s="1"/>
  <c r="N5909" i="1" s="1"/>
  <c r="H5909" i="1"/>
  <c r="H5908" i="1" l="1"/>
  <c r="L5908" i="1"/>
  <c r="M5908" i="1" s="1"/>
  <c r="N5908" i="1" s="1"/>
  <c r="H5907" i="1" l="1"/>
  <c r="L5907" i="1"/>
  <c r="M5907" i="1" s="1"/>
  <c r="N5907" i="1" s="1"/>
  <c r="H5906" i="1" l="1"/>
  <c r="L5906" i="1"/>
  <c r="M5906" i="1" s="1"/>
  <c r="N5906" i="1" s="1"/>
  <c r="H5905" i="1" l="1"/>
  <c r="L5905" i="1"/>
  <c r="M5905" i="1" s="1"/>
  <c r="N5905" i="1" s="1"/>
  <c r="H5904" i="1" l="1"/>
  <c r="L5904" i="1"/>
  <c r="M5904" i="1" s="1"/>
  <c r="N5904" i="1" s="1"/>
  <c r="H5903" i="1" l="1"/>
  <c r="L5903" i="1"/>
  <c r="M5903" i="1" s="1"/>
  <c r="N5903" i="1" s="1"/>
  <c r="L5902" i="1" l="1"/>
  <c r="M5902" i="1" s="1"/>
  <c r="N5902" i="1" s="1"/>
  <c r="H5902" i="1"/>
  <c r="L5901" i="1" l="1"/>
  <c r="M5901" i="1" s="1"/>
  <c r="N5901" i="1" s="1"/>
  <c r="H5901" i="1"/>
  <c r="L5900" i="1" l="1"/>
  <c r="M5900" i="1" s="1"/>
  <c r="N5900" i="1" s="1"/>
  <c r="H5900" i="1"/>
  <c r="L5899" i="1" l="1"/>
  <c r="M5899" i="1" s="1"/>
  <c r="N5899" i="1" s="1"/>
  <c r="H5899" i="1"/>
  <c r="L5898" i="1" l="1"/>
  <c r="M5898" i="1" s="1"/>
  <c r="N5898" i="1" s="1"/>
  <c r="H5898" i="1"/>
  <c r="L5897" i="1" l="1"/>
  <c r="M5897" i="1" s="1"/>
  <c r="N5897" i="1" s="1"/>
  <c r="H5897" i="1"/>
  <c r="L5896" i="1" l="1"/>
  <c r="M5896" i="1" s="1"/>
  <c r="N5896" i="1" s="1"/>
  <c r="H5896" i="1"/>
  <c r="L5895" i="1" l="1"/>
  <c r="M5895" i="1" s="1"/>
  <c r="N5895" i="1" s="1"/>
  <c r="H5895" i="1"/>
  <c r="H5894" i="1" l="1"/>
  <c r="L5894" i="1"/>
  <c r="M5894" i="1" s="1"/>
  <c r="N5894" i="1" s="1"/>
  <c r="H5893" i="1" l="1"/>
  <c r="L5893" i="1"/>
  <c r="M5893" i="1" s="1"/>
  <c r="N5893" i="1" s="1"/>
  <c r="H5892" i="1" l="1"/>
  <c r="L5892" i="1"/>
  <c r="M5892" i="1" s="1"/>
  <c r="N5892" i="1" s="1"/>
  <c r="H5891" i="1" l="1"/>
  <c r="L5891" i="1"/>
  <c r="M5891" i="1" s="1"/>
  <c r="N5891" i="1" s="1"/>
  <c r="H5890" i="1" l="1"/>
  <c r="L5890" i="1"/>
  <c r="M5890" i="1" s="1"/>
  <c r="N5890" i="1" s="1"/>
  <c r="H5889" i="1" l="1"/>
  <c r="L5889" i="1"/>
  <c r="M5889" i="1" s="1"/>
  <c r="N5889" i="1" s="1"/>
  <c r="H5888" i="1" l="1"/>
  <c r="L5888" i="1"/>
  <c r="M5888" i="1" s="1"/>
  <c r="N5888" i="1" s="1"/>
  <c r="H5887" i="1" l="1"/>
  <c r="L5887" i="1"/>
  <c r="M5887" i="1" s="1"/>
  <c r="N5887" i="1" s="1"/>
  <c r="L5886" i="1" l="1"/>
  <c r="M5886" i="1" s="1"/>
  <c r="N5886" i="1" s="1"/>
  <c r="H5886" i="1"/>
  <c r="H5885" i="1" l="1"/>
  <c r="L5885" i="1"/>
  <c r="M5885" i="1" s="1"/>
  <c r="N5885" i="1" s="1"/>
  <c r="L5884" i="1" l="1"/>
  <c r="M5884" i="1" s="1"/>
  <c r="N5884" i="1" s="1"/>
  <c r="H5884" i="1"/>
  <c r="H5883" i="1" l="1"/>
  <c r="L5883" i="1"/>
  <c r="M5883" i="1" s="1"/>
  <c r="N5883" i="1" s="1"/>
  <c r="H5882" i="1" l="1"/>
  <c r="L5882" i="1"/>
  <c r="M5882" i="1" s="1"/>
  <c r="N5882" i="1" s="1"/>
  <c r="L5881" i="1" l="1"/>
  <c r="M5881" i="1" s="1"/>
  <c r="N5881" i="1" s="1"/>
  <c r="H5881" i="1"/>
  <c r="H5880" i="1" l="1"/>
  <c r="L5880" i="1"/>
  <c r="M5880" i="1" s="1"/>
  <c r="N5880" i="1" s="1"/>
  <c r="H5879" i="1" l="1"/>
  <c r="L5879" i="1"/>
  <c r="M5879" i="1" s="1"/>
  <c r="N5879" i="1" s="1"/>
  <c r="H5878" i="1" l="1"/>
  <c r="L5878" i="1"/>
  <c r="M5878" i="1" s="1"/>
  <c r="N5878" i="1" s="1"/>
  <c r="L5877" i="1" l="1"/>
  <c r="M5877" i="1" s="1"/>
  <c r="N5877" i="1" s="1"/>
  <c r="H5877" i="1"/>
  <c r="H5876" i="1" l="1"/>
  <c r="L5876" i="1"/>
  <c r="M5876" i="1" s="1"/>
  <c r="N5876" i="1" s="1"/>
  <c r="L5875" i="1" l="1"/>
  <c r="M5875" i="1" s="1"/>
  <c r="N5875" i="1" s="1"/>
  <c r="H5875" i="1"/>
  <c r="L5874" i="1" l="1"/>
  <c r="M5874" i="1" s="1"/>
  <c r="N5874" i="1" s="1"/>
  <c r="H5874" i="1"/>
  <c r="H5873" i="1" l="1"/>
  <c r="L5873" i="1"/>
  <c r="M5873" i="1" s="1"/>
  <c r="N5873" i="1" s="1"/>
  <c r="L5872" i="1" l="1"/>
  <c r="M5872" i="1" s="1"/>
  <c r="N5872" i="1" s="1"/>
  <c r="H5872" i="1"/>
  <c r="H5871" i="1" l="1"/>
  <c r="L5871" i="1"/>
  <c r="M5871" i="1" s="1"/>
  <c r="N5871" i="1" s="1"/>
  <c r="H5870" i="1" l="1"/>
  <c r="L5870" i="1"/>
  <c r="M5870" i="1" s="1"/>
  <c r="N5870" i="1" s="1"/>
  <c r="L5869" i="1" l="1"/>
  <c r="M5869" i="1" s="1"/>
  <c r="N5869" i="1" s="1"/>
  <c r="H5869" i="1"/>
  <c r="L5868" i="1" l="1"/>
  <c r="M5868" i="1" s="1"/>
  <c r="N5868" i="1" s="1"/>
  <c r="H5868" i="1"/>
  <c r="L5867" i="1" l="1"/>
  <c r="M5867" i="1" s="1"/>
  <c r="N5867" i="1" s="1"/>
  <c r="H5867" i="1"/>
  <c r="H5866" i="1" l="1"/>
  <c r="L5866" i="1"/>
  <c r="M5866" i="1" s="1"/>
  <c r="N5866" i="1" s="1"/>
  <c r="L5865" i="1" l="1"/>
  <c r="M5865" i="1" s="1"/>
  <c r="N5865" i="1" s="1"/>
  <c r="H5865" i="1"/>
  <c r="L5864" i="1" l="1"/>
  <c r="M5864" i="1" s="1"/>
  <c r="N5864" i="1" s="1"/>
  <c r="H5864" i="1"/>
  <c r="L5863" i="1" l="1"/>
  <c r="M5863" i="1" s="1"/>
  <c r="N5863" i="1" s="1"/>
  <c r="H5863" i="1"/>
  <c r="L5862" i="1" l="1"/>
  <c r="M5862" i="1" s="1"/>
  <c r="N5862" i="1" s="1"/>
  <c r="H5862" i="1"/>
  <c r="L5861" i="1" l="1"/>
  <c r="M5861" i="1" s="1"/>
  <c r="N5861" i="1" s="1"/>
  <c r="H5861" i="1"/>
  <c r="L5860" i="1" l="1"/>
  <c r="M5860" i="1" s="1"/>
  <c r="N5860" i="1" s="1"/>
  <c r="H5860" i="1"/>
  <c r="H5859" i="1" l="1"/>
  <c r="L5859" i="1"/>
  <c r="M5859" i="1" s="1"/>
  <c r="N5859" i="1" s="1"/>
  <c r="H5858" i="1" l="1"/>
  <c r="L5858" i="1"/>
  <c r="M5858" i="1" s="1"/>
  <c r="N5858" i="1" s="1"/>
  <c r="L5857" i="1" l="1"/>
  <c r="M5857" i="1" s="1"/>
  <c r="N5857" i="1" s="1"/>
  <c r="H5857" i="1"/>
  <c r="H5856" i="1" l="1"/>
  <c r="L5856" i="1"/>
  <c r="M5856" i="1" s="1"/>
  <c r="N5856" i="1" s="1"/>
  <c r="H5855" i="1" l="1"/>
  <c r="L5855" i="1"/>
  <c r="M5855" i="1" s="1"/>
  <c r="N5855" i="1" s="1"/>
  <c r="L5854" i="1" l="1"/>
  <c r="M5854" i="1" s="1"/>
  <c r="N5854" i="1" s="1"/>
  <c r="H5854" i="1"/>
  <c r="H5853" i="1" l="1"/>
  <c r="L5853" i="1"/>
  <c r="M5853" i="1" s="1"/>
  <c r="N5853" i="1" s="1"/>
  <c r="H5852" i="1" l="1"/>
  <c r="L5852" i="1"/>
  <c r="M5852" i="1" s="1"/>
  <c r="N5852" i="1" s="1"/>
  <c r="H5851" i="1" l="1"/>
  <c r="L5851" i="1"/>
  <c r="M5851" i="1" s="1"/>
  <c r="N5851" i="1" s="1"/>
  <c r="L5850" i="1" l="1"/>
  <c r="M5850" i="1" s="1"/>
  <c r="N5850" i="1" s="1"/>
  <c r="H5850" i="1"/>
  <c r="H5849" i="1" l="1"/>
  <c r="L5849" i="1"/>
  <c r="M5849" i="1" s="1"/>
  <c r="N5849" i="1" s="1"/>
  <c r="L5848" i="1" l="1"/>
  <c r="M5848" i="1" s="1"/>
  <c r="N5848" i="1" s="1"/>
  <c r="H5848" i="1"/>
  <c r="H5847" i="1" l="1"/>
  <c r="L5847" i="1"/>
  <c r="M5847" i="1" s="1"/>
  <c r="N5847" i="1" s="1"/>
  <c r="H5846" i="1" l="1"/>
  <c r="L5846" i="1"/>
  <c r="M5846" i="1" s="1"/>
  <c r="N5846" i="1" s="1"/>
  <c r="L5845" i="1" l="1"/>
  <c r="M5845" i="1" s="1"/>
  <c r="N5845" i="1" s="1"/>
  <c r="H5845" i="1"/>
  <c r="H5844" i="1" l="1"/>
  <c r="L5844" i="1"/>
  <c r="M5844" i="1" s="1"/>
  <c r="N5844" i="1" s="1"/>
  <c r="L5843" i="1" l="1"/>
  <c r="M5843" i="1" s="1"/>
  <c r="N5843" i="1" s="1"/>
  <c r="H5843" i="1"/>
  <c r="L5842" i="1" l="1"/>
  <c r="M5842" i="1" s="1"/>
  <c r="N5842" i="1" s="1"/>
  <c r="H5842" i="1"/>
  <c r="H5841" i="1" l="1"/>
  <c r="L5841" i="1"/>
  <c r="M5841" i="1" s="1"/>
  <c r="N5841" i="1" s="1"/>
  <c r="L5840" i="1" l="1"/>
  <c r="M5840" i="1" s="1"/>
  <c r="N5840" i="1" s="1"/>
  <c r="H5840" i="1"/>
  <c r="L5839" i="1" l="1"/>
  <c r="M5839" i="1" s="1"/>
  <c r="N5839" i="1" s="1"/>
  <c r="H5839" i="1"/>
  <c r="H5838" i="1" l="1"/>
  <c r="L5838" i="1"/>
  <c r="M5838" i="1" s="1"/>
  <c r="N5838" i="1" s="1"/>
  <c r="L5837" i="1" l="1"/>
  <c r="M5837" i="1" s="1"/>
  <c r="N5837" i="1" s="1"/>
  <c r="H5837" i="1"/>
  <c r="H5836" i="1" l="1"/>
  <c r="L5836" i="1"/>
  <c r="M5836" i="1" s="1"/>
  <c r="N5836" i="1" s="1"/>
  <c r="L5835" i="1" l="1"/>
  <c r="M5835" i="1" s="1"/>
  <c r="N5835" i="1" s="1"/>
  <c r="H5835" i="1"/>
  <c r="H5834" i="1" l="1"/>
  <c r="L5834" i="1"/>
  <c r="M5834" i="1" s="1"/>
  <c r="N5834" i="1" s="1"/>
  <c r="H5833" i="1" l="1"/>
  <c r="L5833" i="1"/>
  <c r="M5833" i="1" s="1"/>
  <c r="N5833" i="1" s="1"/>
  <c r="H5832" i="1" l="1"/>
  <c r="L5832" i="1"/>
  <c r="M5832" i="1" s="1"/>
  <c r="N5832" i="1" s="1"/>
  <c r="H5831" i="1" l="1"/>
  <c r="L5831" i="1"/>
  <c r="M5831" i="1" s="1"/>
  <c r="N5831" i="1" s="1"/>
  <c r="H5830" i="1" l="1"/>
  <c r="L5830" i="1"/>
  <c r="M5830" i="1" s="1"/>
  <c r="N5830" i="1" s="1"/>
  <c r="L5829" i="1" l="1"/>
  <c r="M5829" i="1" s="1"/>
  <c r="N5829" i="1" s="1"/>
  <c r="H5829" i="1"/>
  <c r="L5828" i="1" l="1"/>
  <c r="M5828" i="1" s="1"/>
  <c r="N5828" i="1" s="1"/>
  <c r="H5828" i="1"/>
  <c r="L5827" i="1" l="1"/>
  <c r="M5827" i="1" s="1"/>
  <c r="N5827" i="1" s="1"/>
  <c r="H5827" i="1"/>
  <c r="H5826" i="1" l="1"/>
  <c r="L5826" i="1"/>
  <c r="M5826" i="1" s="1"/>
  <c r="N5826" i="1" s="1"/>
  <c r="H5825" i="1" l="1"/>
  <c r="L5825" i="1"/>
  <c r="M5825" i="1" s="1"/>
  <c r="N5825" i="1" s="1"/>
  <c r="H5824" i="1" l="1"/>
  <c r="L5824" i="1"/>
  <c r="M5824" i="1" s="1"/>
  <c r="N5824" i="1" s="1"/>
  <c r="L5823" i="1" l="1"/>
  <c r="M5823" i="1" s="1"/>
  <c r="N5823" i="1" s="1"/>
  <c r="H5823" i="1"/>
  <c r="L5822" i="1" l="1"/>
  <c r="M5822" i="1" s="1"/>
  <c r="N5822" i="1" s="1"/>
  <c r="H5822" i="1"/>
  <c r="L5821" i="1" l="1"/>
  <c r="M5821" i="1" s="1"/>
  <c r="N5821" i="1" s="1"/>
  <c r="H5821" i="1"/>
  <c r="H5820" i="1" l="1"/>
  <c r="L5820" i="1"/>
  <c r="M5820" i="1" s="1"/>
  <c r="N5820" i="1" s="1"/>
  <c r="L5819" i="1" l="1"/>
  <c r="M5819" i="1" s="1"/>
  <c r="N5819" i="1" s="1"/>
  <c r="H5819" i="1"/>
  <c r="L5818" i="1" l="1"/>
  <c r="M5818" i="1" s="1"/>
  <c r="N5818" i="1" s="1"/>
  <c r="H5818" i="1"/>
  <c r="H5817" i="1" l="1"/>
  <c r="L5817" i="1"/>
  <c r="M5817" i="1" s="1"/>
  <c r="N5817" i="1" s="1"/>
  <c r="L5816" i="1" l="1"/>
  <c r="M5816" i="1" s="1"/>
  <c r="N5816" i="1" s="1"/>
  <c r="H5816" i="1"/>
  <c r="L5815" i="1" l="1"/>
  <c r="M5815" i="1" s="1"/>
  <c r="N5815" i="1" s="1"/>
  <c r="H5815" i="1"/>
  <c r="L5814" i="1" l="1"/>
  <c r="M5814" i="1" s="1"/>
  <c r="N5814" i="1" s="1"/>
  <c r="H5814" i="1"/>
  <c r="H5813" i="1" l="1"/>
  <c r="L5813" i="1"/>
  <c r="M5813" i="1" s="1"/>
  <c r="N5813" i="1" s="1"/>
  <c r="L5812" i="1" l="1"/>
  <c r="M5812" i="1" s="1"/>
  <c r="N5812" i="1" s="1"/>
  <c r="H5812" i="1"/>
  <c r="H5811" i="1" l="1"/>
  <c r="L5811" i="1"/>
  <c r="M5811" i="1" s="1"/>
  <c r="N5811" i="1" s="1"/>
  <c r="H5810" i="1" l="1"/>
  <c r="L5810" i="1"/>
  <c r="M5810" i="1" s="1"/>
  <c r="N5810" i="1" s="1"/>
  <c r="L5809" i="1" l="1"/>
  <c r="M5809" i="1" s="1"/>
  <c r="N5809" i="1" s="1"/>
  <c r="H5809" i="1"/>
  <c r="H5808" i="1" l="1"/>
  <c r="L5808" i="1"/>
  <c r="M5808" i="1" s="1"/>
  <c r="N5808" i="1" s="1"/>
  <c r="L5807" i="1" l="1"/>
  <c r="M5807" i="1" s="1"/>
  <c r="N5807" i="1" s="1"/>
  <c r="H5807" i="1"/>
  <c r="H5806" i="1" l="1"/>
  <c r="L5806" i="1"/>
  <c r="M5806" i="1" s="1"/>
  <c r="N5806" i="1" s="1"/>
  <c r="L5805" i="1" l="1"/>
  <c r="M5805" i="1" s="1"/>
  <c r="N5805" i="1" s="1"/>
  <c r="H5805" i="1"/>
  <c r="L5804" i="1" l="1"/>
  <c r="M5804" i="1" s="1"/>
  <c r="N5804" i="1" s="1"/>
  <c r="H5804" i="1"/>
  <c r="H5803" i="1" l="1"/>
  <c r="L5803" i="1"/>
  <c r="M5803" i="1" s="1"/>
  <c r="N5803" i="1" s="1"/>
  <c r="L5802" i="1" l="1"/>
  <c r="M5802" i="1" s="1"/>
  <c r="N5802" i="1" s="1"/>
  <c r="H5802" i="1"/>
  <c r="H5801" i="1" l="1"/>
  <c r="L5801" i="1"/>
  <c r="M5801" i="1" s="1"/>
  <c r="N5801" i="1" s="1"/>
  <c r="L5800" i="1" l="1"/>
  <c r="M5800" i="1" s="1"/>
  <c r="N5800" i="1" s="1"/>
  <c r="H5800" i="1"/>
  <c r="L5799" i="1" l="1"/>
  <c r="M5799" i="1" s="1"/>
  <c r="N5799" i="1" s="1"/>
  <c r="H5799" i="1"/>
  <c r="H5798" i="1" l="1"/>
  <c r="L5798" i="1"/>
  <c r="M5798" i="1" s="1"/>
  <c r="N5798" i="1" s="1"/>
  <c r="H5797" i="1" l="1"/>
  <c r="L5797" i="1"/>
  <c r="M5797" i="1" s="1"/>
  <c r="N5797" i="1" s="1"/>
  <c r="H5796" i="1" l="1"/>
  <c r="L5796" i="1"/>
  <c r="M5796" i="1" s="1"/>
  <c r="N5796" i="1" s="1"/>
  <c r="L5795" i="1" l="1"/>
  <c r="M5795" i="1" s="1"/>
  <c r="N5795" i="1" s="1"/>
  <c r="H5795" i="1"/>
  <c r="L5794" i="1" l="1"/>
  <c r="M5794" i="1" s="1"/>
  <c r="N5794" i="1" s="1"/>
  <c r="H5794" i="1"/>
  <c r="L5793" i="1" l="1"/>
  <c r="M5793" i="1" s="1"/>
  <c r="N5793" i="1" s="1"/>
  <c r="H5793" i="1"/>
  <c r="H5792" i="1" l="1"/>
  <c r="L5792" i="1"/>
  <c r="M5792" i="1" s="1"/>
  <c r="N5792" i="1" s="1"/>
  <c r="H5791" i="1" l="1"/>
  <c r="L5791" i="1"/>
  <c r="M5791" i="1" s="1"/>
  <c r="N5791" i="1" s="1"/>
  <c r="H5790" i="1" l="1"/>
  <c r="L5790" i="1"/>
  <c r="M5790" i="1" s="1"/>
  <c r="N5790" i="1" s="1"/>
  <c r="H5789" i="1" l="1"/>
  <c r="L5789" i="1"/>
  <c r="M5789" i="1" s="1"/>
  <c r="N5789" i="1" s="1"/>
  <c r="L5788" i="1" l="1"/>
  <c r="M5788" i="1" s="1"/>
  <c r="N5788" i="1" s="1"/>
  <c r="H5788" i="1"/>
  <c r="H5787" i="1" l="1"/>
  <c r="L5787" i="1"/>
  <c r="M5787" i="1" s="1"/>
  <c r="N5787" i="1" s="1"/>
  <c r="H5786" i="1" l="1"/>
  <c r="L5786" i="1"/>
  <c r="M5786" i="1" s="1"/>
  <c r="N5786" i="1" s="1"/>
  <c r="L5785" i="1" l="1"/>
  <c r="M5785" i="1" s="1"/>
  <c r="N5785" i="1" s="1"/>
  <c r="H5785" i="1"/>
  <c r="H5784" i="1" l="1"/>
  <c r="L5784" i="1"/>
  <c r="M5784" i="1" s="1"/>
  <c r="N5784" i="1" s="1"/>
  <c r="H5783" i="1" l="1"/>
  <c r="L5783" i="1"/>
  <c r="M5783" i="1" s="1"/>
  <c r="N5783" i="1" s="1"/>
  <c r="H5782" i="1" l="1"/>
  <c r="L5782" i="1"/>
  <c r="M5782" i="1" s="1"/>
  <c r="N5782" i="1" s="1"/>
  <c r="L5781" i="1" l="1"/>
  <c r="M5781" i="1" s="1"/>
  <c r="N5781" i="1" s="1"/>
  <c r="H5781" i="1"/>
  <c r="H5780" i="1" l="1"/>
  <c r="L5780" i="1"/>
  <c r="M5780" i="1" s="1"/>
  <c r="N5780" i="1" s="1"/>
  <c r="L5779" i="1" l="1"/>
  <c r="M5779" i="1" s="1"/>
  <c r="N5779" i="1" s="1"/>
  <c r="H5779" i="1"/>
  <c r="H5778" i="1" l="1"/>
  <c r="L5778" i="1"/>
  <c r="M5778" i="1" s="1"/>
  <c r="N5778" i="1" s="1"/>
  <c r="L5777" i="1" l="1"/>
  <c r="M5777" i="1" s="1"/>
  <c r="N5777" i="1" s="1"/>
  <c r="H5777" i="1"/>
  <c r="H5776" i="1" l="1"/>
  <c r="L5776" i="1"/>
  <c r="M5776" i="1" s="1"/>
  <c r="N5776" i="1" s="1"/>
  <c r="H5775" i="1" l="1"/>
  <c r="L5775" i="1"/>
  <c r="M5775" i="1" s="1"/>
  <c r="N5775" i="1" s="1"/>
  <c r="H5774" i="1" l="1"/>
  <c r="L5774" i="1"/>
  <c r="M5774" i="1" s="1"/>
  <c r="N5774" i="1" s="1"/>
  <c r="L5773" i="1" l="1"/>
  <c r="M5773" i="1" s="1"/>
  <c r="N5773" i="1" s="1"/>
  <c r="H5773" i="1"/>
  <c r="H5772" i="1" l="1"/>
  <c r="L5772" i="1"/>
  <c r="M5772" i="1" s="1"/>
  <c r="N5772" i="1" s="1"/>
  <c r="H5771" i="1" l="1"/>
  <c r="L5771" i="1"/>
  <c r="M5771" i="1" s="1"/>
  <c r="N5771" i="1" s="1"/>
  <c r="L5770" i="1" l="1"/>
  <c r="M5770" i="1" s="1"/>
  <c r="N5770" i="1" s="1"/>
  <c r="H5770" i="1"/>
  <c r="H5769" i="1" l="1"/>
  <c r="L5769" i="1"/>
  <c r="M5769" i="1" s="1"/>
  <c r="N5769" i="1" s="1"/>
  <c r="H5768" i="1" l="1"/>
  <c r="L5768" i="1"/>
  <c r="M5768" i="1" s="1"/>
  <c r="N5768" i="1" s="1"/>
  <c r="H5767" i="1" l="1"/>
  <c r="L5767" i="1"/>
  <c r="M5767" i="1" s="1"/>
  <c r="N5767" i="1" s="1"/>
  <c r="H5766" i="1" l="1"/>
  <c r="L5766" i="1"/>
  <c r="M5766" i="1" s="1"/>
  <c r="N5766" i="1" s="1"/>
  <c r="L5765" i="1" l="1"/>
  <c r="M5765" i="1" s="1"/>
  <c r="N5765" i="1" s="1"/>
  <c r="H5765" i="1"/>
  <c r="L5764" i="1" l="1"/>
  <c r="M5764" i="1" s="1"/>
  <c r="N5764" i="1" s="1"/>
  <c r="H5764" i="1"/>
  <c r="L5763" i="1" l="1"/>
  <c r="M5763" i="1" s="1"/>
  <c r="N5763" i="1" s="1"/>
  <c r="H5763" i="1"/>
  <c r="H5762" i="1" l="1"/>
  <c r="L5762" i="1"/>
  <c r="M5762" i="1" s="1"/>
  <c r="N5762" i="1" s="1"/>
  <c r="L5761" i="1" l="1"/>
  <c r="M5761" i="1" s="1"/>
  <c r="N5761" i="1" s="1"/>
  <c r="H5761" i="1"/>
  <c r="H5760" i="1" l="1"/>
  <c r="L5760" i="1"/>
  <c r="M5760" i="1" s="1"/>
  <c r="N5760" i="1" s="1"/>
  <c r="H5759" i="1" l="1"/>
  <c r="L5759" i="1"/>
  <c r="M5759" i="1" s="1"/>
  <c r="N5759" i="1" s="1"/>
  <c r="H5758" i="1" l="1"/>
  <c r="L5758" i="1"/>
  <c r="M5758" i="1" s="1"/>
  <c r="N5758" i="1" s="1"/>
  <c r="H5757" i="1" l="1"/>
  <c r="L5757" i="1"/>
  <c r="M5757" i="1" s="1"/>
  <c r="N5757" i="1" s="1"/>
  <c r="L5756" i="1" l="1"/>
  <c r="M5756" i="1" s="1"/>
  <c r="N5756" i="1" s="1"/>
  <c r="H5756" i="1"/>
  <c r="L5755" i="1" l="1"/>
  <c r="M5755" i="1" s="1"/>
  <c r="N5755" i="1" s="1"/>
  <c r="H5755" i="1"/>
  <c r="H5754" i="1" l="1"/>
  <c r="L5754" i="1"/>
  <c r="M5754" i="1" s="1"/>
  <c r="N5754" i="1" s="1"/>
  <c r="L5753" i="1" l="1"/>
  <c r="M5753" i="1" s="1"/>
  <c r="N5753" i="1" s="1"/>
  <c r="H5753" i="1"/>
  <c r="H5752" i="1" l="1"/>
  <c r="L5752" i="1"/>
  <c r="M5752" i="1" s="1"/>
  <c r="N5752" i="1" s="1"/>
  <c r="H5751" i="1" l="1"/>
  <c r="L5751" i="1"/>
  <c r="M5751" i="1" s="1"/>
  <c r="N5751" i="1" s="1"/>
  <c r="L5750" i="1" l="1"/>
  <c r="M5750" i="1" s="1"/>
  <c r="N5750" i="1" s="1"/>
  <c r="H5750" i="1"/>
  <c r="L5749" i="1" l="1"/>
  <c r="M5749" i="1" s="1"/>
  <c r="N5749" i="1" s="1"/>
  <c r="H5749" i="1"/>
  <c r="H5748" i="1" l="1"/>
  <c r="L5748" i="1"/>
  <c r="M5748" i="1" s="1"/>
  <c r="N5748" i="1" s="1"/>
  <c r="L5747" i="1" l="1"/>
  <c r="M5747" i="1" s="1"/>
  <c r="N5747" i="1" s="1"/>
  <c r="H5747" i="1"/>
  <c r="H5746" i="1" l="1"/>
  <c r="L5746" i="1"/>
  <c r="M5746" i="1" s="1"/>
  <c r="N5746" i="1" s="1"/>
  <c r="H5745" i="1" l="1"/>
  <c r="L5745" i="1"/>
  <c r="M5745" i="1" s="1"/>
  <c r="N5745" i="1" s="1"/>
  <c r="H5744" i="1" l="1"/>
  <c r="L5744" i="1"/>
  <c r="M5744" i="1" s="1"/>
  <c r="N5744" i="1" s="1"/>
  <c r="H5743" i="1" l="1"/>
  <c r="L5743" i="1"/>
  <c r="M5743" i="1" s="1"/>
  <c r="N5743" i="1" s="1"/>
  <c r="H5742" i="1" l="1"/>
  <c r="L5742" i="1"/>
  <c r="M5742" i="1" s="1"/>
  <c r="N5742" i="1" s="1"/>
  <c r="L5741" i="1" l="1"/>
  <c r="M5741" i="1" s="1"/>
  <c r="N5741" i="1" s="1"/>
  <c r="H5741" i="1"/>
  <c r="H5740" i="1" l="1"/>
  <c r="L5740" i="1"/>
  <c r="M5740" i="1" s="1"/>
  <c r="N5740" i="1" s="1"/>
  <c r="H5739" i="1" l="1"/>
  <c r="L5739" i="1"/>
  <c r="M5739" i="1" s="1"/>
  <c r="N5739" i="1" s="1"/>
  <c r="H5738" i="1" l="1"/>
  <c r="L5738" i="1"/>
  <c r="M5738" i="1" s="1"/>
  <c r="N5738" i="1" s="1"/>
  <c r="L5737" i="1" l="1"/>
  <c r="M5737" i="1" s="1"/>
  <c r="N5737" i="1" s="1"/>
  <c r="H5737" i="1"/>
  <c r="H5736" i="1" l="1"/>
  <c r="L5736" i="1"/>
  <c r="M5736" i="1" s="1"/>
  <c r="N5736" i="1" s="1"/>
  <c r="H5735" i="1" l="1"/>
  <c r="L5735" i="1"/>
  <c r="M5735" i="1" s="1"/>
  <c r="N5735" i="1" s="1"/>
  <c r="H5734" i="1" l="1"/>
  <c r="L5734" i="1"/>
  <c r="M5734" i="1" s="1"/>
  <c r="N5734" i="1" s="1"/>
  <c r="L5733" i="1" l="1"/>
  <c r="M5733" i="1" s="1"/>
  <c r="N5733" i="1" s="1"/>
  <c r="H5733" i="1"/>
  <c r="L5732" i="1" l="1"/>
  <c r="M5732" i="1" s="1"/>
  <c r="N5732" i="1" s="1"/>
  <c r="H5732" i="1"/>
  <c r="H5731" i="1" l="1"/>
  <c r="L5731" i="1"/>
  <c r="M5731" i="1" s="1"/>
  <c r="N5731" i="1" s="1"/>
  <c r="H5730" i="1" l="1"/>
  <c r="L5730" i="1"/>
  <c r="M5730" i="1" s="1"/>
  <c r="N5730" i="1" s="1"/>
  <c r="L5729" i="1" l="1"/>
  <c r="M5729" i="1" s="1"/>
  <c r="N5729" i="1" s="1"/>
  <c r="H5729" i="1"/>
  <c r="L5728" i="1" l="1"/>
  <c r="M5728" i="1" s="1"/>
  <c r="N5728" i="1" s="1"/>
  <c r="H5728" i="1"/>
  <c r="L5727" i="1" l="1"/>
  <c r="M5727" i="1" s="1"/>
  <c r="N5727" i="1" s="1"/>
  <c r="H5727" i="1"/>
  <c r="L5726" i="1" l="1"/>
  <c r="M5726" i="1" s="1"/>
  <c r="N5726" i="1" s="1"/>
  <c r="H5726" i="1"/>
  <c r="H5725" i="1" l="1"/>
  <c r="L5725" i="1"/>
  <c r="M5725" i="1" s="1"/>
  <c r="N5725" i="1" s="1"/>
  <c r="L5724" i="1" l="1"/>
  <c r="M5724" i="1" s="1"/>
  <c r="N5724" i="1" s="1"/>
  <c r="H5724" i="1"/>
  <c r="H5723" i="1" l="1"/>
  <c r="L5723" i="1"/>
  <c r="M5723" i="1" s="1"/>
  <c r="N5723" i="1" s="1"/>
  <c r="L5722" i="1" l="1"/>
  <c r="M5722" i="1" s="1"/>
  <c r="N5722" i="1" s="1"/>
  <c r="H5722" i="1"/>
  <c r="L5721" i="1" l="1"/>
  <c r="M5721" i="1" s="1"/>
  <c r="N5721" i="1" s="1"/>
  <c r="H5721" i="1"/>
  <c r="H5720" i="1" l="1"/>
  <c r="L5720" i="1"/>
  <c r="M5720" i="1" s="1"/>
  <c r="N5720" i="1" s="1"/>
  <c r="H5719" i="1" l="1"/>
  <c r="L5719" i="1"/>
  <c r="M5719" i="1" s="1"/>
  <c r="N5719" i="1" s="1"/>
  <c r="H5718" i="1" l="1"/>
  <c r="L5718" i="1"/>
  <c r="M5718" i="1" s="1"/>
  <c r="N5718" i="1" s="1"/>
  <c r="H5717" i="1" l="1"/>
  <c r="L5717" i="1"/>
  <c r="M5717" i="1" s="1"/>
  <c r="N5717" i="1" s="1"/>
  <c r="H5716" i="1" l="1"/>
  <c r="L5716" i="1"/>
  <c r="M5716" i="1" s="1"/>
  <c r="N5716" i="1" s="1"/>
  <c r="H5715" i="1" l="1"/>
  <c r="L5715" i="1"/>
  <c r="M5715" i="1" s="1"/>
  <c r="N5715" i="1" s="1"/>
  <c r="H5714" i="1" l="1"/>
  <c r="L5714" i="1"/>
  <c r="M5714" i="1" s="1"/>
  <c r="N5714" i="1" s="1"/>
  <c r="L5713" i="1" l="1"/>
  <c r="M5713" i="1" s="1"/>
  <c r="N5713" i="1" s="1"/>
  <c r="H5713" i="1"/>
  <c r="L5712" i="1" l="1"/>
  <c r="M5712" i="1" s="1"/>
  <c r="N5712" i="1" s="1"/>
  <c r="H5712" i="1"/>
  <c r="L5711" i="1" l="1"/>
  <c r="M5711" i="1" s="1"/>
  <c r="N5711" i="1" s="1"/>
  <c r="H5711" i="1"/>
  <c r="L5710" i="1" l="1"/>
  <c r="M5710" i="1" s="1"/>
  <c r="N5710" i="1" s="1"/>
  <c r="H5710" i="1"/>
  <c r="H5709" i="1" l="1"/>
  <c r="L5709" i="1"/>
  <c r="M5709" i="1" s="1"/>
  <c r="N5709" i="1" s="1"/>
  <c r="H5708" i="1" l="1"/>
  <c r="L5708" i="1"/>
  <c r="M5708" i="1" s="1"/>
  <c r="N5708" i="1" s="1"/>
  <c r="H5707" i="1" l="1"/>
  <c r="L5707" i="1"/>
  <c r="M5707" i="1" s="1"/>
  <c r="N5707" i="1" s="1"/>
  <c r="L5706" i="1" l="1"/>
  <c r="M5706" i="1" s="1"/>
  <c r="N5706" i="1" s="1"/>
  <c r="H5706" i="1"/>
  <c r="L5705" i="1" l="1"/>
  <c r="M5705" i="1" s="1"/>
  <c r="N5705" i="1" s="1"/>
  <c r="H5705" i="1"/>
  <c r="H5704" i="1" l="1"/>
  <c r="L5704" i="1"/>
  <c r="M5704" i="1" s="1"/>
  <c r="N5704" i="1" s="1"/>
  <c r="L5703" i="1" l="1"/>
  <c r="M5703" i="1" s="1"/>
  <c r="N5703" i="1" s="1"/>
  <c r="H5703" i="1"/>
  <c r="H5702" i="1" l="1"/>
  <c r="L5702" i="1"/>
  <c r="M5702" i="1" s="1"/>
  <c r="N5702" i="1" s="1"/>
  <c r="H5701" i="1" l="1"/>
  <c r="L5701" i="1"/>
  <c r="M5701" i="1" s="1"/>
  <c r="N5701" i="1" s="1"/>
  <c r="H5700" i="1" l="1"/>
  <c r="L5700" i="1"/>
  <c r="M5700" i="1" s="1"/>
  <c r="N5700" i="1" s="1"/>
  <c r="H5699" i="1" l="1"/>
  <c r="L5699" i="1"/>
  <c r="M5699" i="1" s="1"/>
  <c r="N5699" i="1" s="1"/>
  <c r="H5698" i="1" l="1"/>
  <c r="L5698" i="1"/>
  <c r="M5698" i="1" s="1"/>
  <c r="N5698" i="1" s="1"/>
  <c r="L5697" i="1" l="1"/>
  <c r="M5697" i="1" s="1"/>
  <c r="N5697" i="1" s="1"/>
  <c r="H5697" i="1"/>
  <c r="H5696" i="1" l="1"/>
  <c r="L5696" i="1"/>
  <c r="M5696" i="1" s="1"/>
  <c r="N5696" i="1" s="1"/>
  <c r="L5695" i="1" l="1"/>
  <c r="M5695" i="1" s="1"/>
  <c r="N5695" i="1" s="1"/>
  <c r="H5695" i="1"/>
  <c r="L5694" i="1" l="1"/>
  <c r="M5694" i="1" s="1"/>
  <c r="N5694" i="1" s="1"/>
  <c r="H5694" i="1"/>
  <c r="L5693" i="1" l="1"/>
  <c r="M5693" i="1" s="1"/>
  <c r="N5693" i="1" s="1"/>
  <c r="H5693" i="1"/>
  <c r="L5692" i="1" l="1"/>
  <c r="M5692" i="1" s="1"/>
  <c r="N5692" i="1" s="1"/>
  <c r="H5692" i="1"/>
  <c r="H5691" i="1" l="1"/>
  <c r="L5691" i="1"/>
  <c r="M5691" i="1" s="1"/>
  <c r="N5691" i="1" s="1"/>
  <c r="H5690" i="1" l="1"/>
  <c r="L5690" i="1"/>
  <c r="M5690" i="1" s="1"/>
  <c r="N5690" i="1" s="1"/>
  <c r="L5689" i="1" l="1"/>
  <c r="M5689" i="1" s="1"/>
  <c r="N5689" i="1" s="1"/>
  <c r="H5689" i="1"/>
  <c r="L5688" i="1" l="1"/>
  <c r="M5688" i="1" s="1"/>
  <c r="N5688" i="1" s="1"/>
  <c r="H5688" i="1"/>
  <c r="H5687" i="1" l="1"/>
  <c r="L5687" i="1"/>
  <c r="M5687" i="1" s="1"/>
  <c r="N5687" i="1" s="1"/>
  <c r="H5686" i="1" l="1"/>
  <c r="L5686" i="1"/>
  <c r="M5686" i="1" s="1"/>
  <c r="N5686" i="1" s="1"/>
  <c r="L5685" i="1" l="1"/>
  <c r="M5685" i="1" s="1"/>
  <c r="N5685" i="1" s="1"/>
  <c r="H5685" i="1"/>
  <c r="H5684" i="1" l="1"/>
  <c r="L5684" i="1"/>
  <c r="M5684" i="1" s="1"/>
  <c r="N5684" i="1" s="1"/>
  <c r="H5683" i="1" l="1"/>
  <c r="L5683" i="1"/>
  <c r="M5683" i="1" s="1"/>
  <c r="N5683" i="1" s="1"/>
  <c r="H5682" i="1" l="1"/>
  <c r="L5682" i="1"/>
  <c r="M5682" i="1" s="1"/>
  <c r="N5682" i="1" s="1"/>
  <c r="H5681" i="1" l="1"/>
  <c r="L5681" i="1"/>
  <c r="M5681" i="1" s="1"/>
  <c r="N5681" i="1" s="1"/>
  <c r="H5680" i="1" l="1"/>
  <c r="L5680" i="1"/>
  <c r="M5680" i="1" s="1"/>
  <c r="N5680" i="1" s="1"/>
  <c r="L5679" i="1" l="1"/>
  <c r="M5679" i="1" s="1"/>
  <c r="N5679" i="1" s="1"/>
  <c r="H5679" i="1"/>
  <c r="L5678" i="1" l="1"/>
  <c r="M5678" i="1" s="1"/>
  <c r="N5678" i="1" s="1"/>
  <c r="H5678" i="1"/>
  <c r="H5677" i="1" l="1"/>
  <c r="L5677" i="1"/>
  <c r="M5677" i="1" s="1"/>
  <c r="N5677" i="1" s="1"/>
  <c r="H5676" i="1" l="1"/>
  <c r="L5676" i="1"/>
  <c r="M5676" i="1" s="1"/>
  <c r="N5676" i="1" s="1"/>
  <c r="L5675" i="1" l="1"/>
  <c r="M5675" i="1" s="1"/>
  <c r="N5675" i="1" s="1"/>
  <c r="H5675" i="1"/>
  <c r="L5674" i="1" l="1"/>
  <c r="M5674" i="1" s="1"/>
  <c r="N5674" i="1" s="1"/>
  <c r="H5674" i="1"/>
  <c r="L5673" i="1" l="1"/>
  <c r="M5673" i="1" s="1"/>
  <c r="N5673" i="1" s="1"/>
  <c r="H5673" i="1"/>
  <c r="H5672" i="1" l="1"/>
  <c r="L5672" i="1"/>
  <c r="M5672" i="1" s="1"/>
  <c r="N5672" i="1" s="1"/>
  <c r="H5671" i="1" l="1"/>
  <c r="L5671" i="1"/>
  <c r="M5671" i="1" s="1"/>
  <c r="N5671" i="1" s="1"/>
  <c r="L5670" i="1" l="1"/>
  <c r="M5670" i="1" s="1"/>
  <c r="N5670" i="1" s="1"/>
  <c r="H5670" i="1"/>
  <c r="L5669" i="1" l="1"/>
  <c r="M5669" i="1" s="1"/>
  <c r="N5669" i="1" s="1"/>
  <c r="H5669" i="1"/>
  <c r="L5668" i="1" l="1"/>
  <c r="M5668" i="1" s="1"/>
  <c r="N5668" i="1" s="1"/>
  <c r="H5668" i="1"/>
  <c r="L5667" i="1" l="1"/>
  <c r="M5667" i="1" s="1"/>
  <c r="N5667" i="1" s="1"/>
  <c r="H5667" i="1"/>
  <c r="H5666" i="1" l="1"/>
  <c r="L5666" i="1"/>
  <c r="M5666" i="1" s="1"/>
  <c r="N5666" i="1" s="1"/>
  <c r="H5665" i="1" l="1"/>
  <c r="L5665" i="1"/>
  <c r="M5665" i="1" s="1"/>
  <c r="N5665" i="1" s="1"/>
  <c r="H5664" i="1" l="1"/>
  <c r="L5664" i="1"/>
  <c r="M5664" i="1" s="1"/>
  <c r="N5664" i="1" s="1"/>
  <c r="H5663" i="1" l="1"/>
  <c r="L5663" i="1"/>
  <c r="M5663" i="1" s="1"/>
  <c r="N5663" i="1" s="1"/>
  <c r="H5662" i="1" l="1"/>
  <c r="L5662" i="1"/>
  <c r="M5662" i="1" s="1"/>
  <c r="N5662" i="1" s="1"/>
  <c r="H5661" i="1" l="1"/>
  <c r="L5661" i="1"/>
  <c r="M5661" i="1" s="1"/>
  <c r="N5661" i="1" s="1"/>
  <c r="L5660" i="1" l="1"/>
  <c r="M5660" i="1" s="1"/>
  <c r="N5660" i="1" s="1"/>
  <c r="H5660" i="1"/>
  <c r="L5659" i="1" l="1"/>
  <c r="M5659" i="1" s="1"/>
  <c r="N5659" i="1" s="1"/>
  <c r="H5659" i="1"/>
  <c r="L5658" i="1" l="1"/>
  <c r="M5658" i="1" s="1"/>
  <c r="N5658" i="1" s="1"/>
  <c r="H5658" i="1"/>
  <c r="H5657" i="1" l="1"/>
  <c r="L5657" i="1"/>
  <c r="M5657" i="1" s="1"/>
  <c r="N5657" i="1" s="1"/>
  <c r="H5656" i="1" l="1"/>
  <c r="L5656" i="1"/>
  <c r="M5656" i="1" s="1"/>
  <c r="N5656" i="1" s="1"/>
  <c r="H5655" i="1" l="1"/>
  <c r="L5655" i="1"/>
  <c r="M5655" i="1" s="1"/>
  <c r="N5655" i="1" s="1"/>
  <c r="H5654" i="1" l="1"/>
  <c r="L5654" i="1"/>
  <c r="M5654" i="1" s="1"/>
  <c r="N5654" i="1" s="1"/>
  <c r="L5653" i="1" l="1"/>
  <c r="M5653" i="1" s="1"/>
  <c r="N5653" i="1" s="1"/>
  <c r="H5653" i="1"/>
  <c r="L5652" i="1" l="1"/>
  <c r="M5652" i="1" s="1"/>
  <c r="N5652" i="1" s="1"/>
  <c r="H5652" i="1"/>
  <c r="L5651" i="1" l="1"/>
  <c r="M5651" i="1" s="1"/>
  <c r="N5651" i="1" s="1"/>
  <c r="H5651" i="1"/>
  <c r="H5650" i="1" l="1"/>
  <c r="L5650" i="1"/>
  <c r="M5650" i="1" s="1"/>
  <c r="N5650" i="1" s="1"/>
  <c r="H5649" i="1" l="1"/>
  <c r="L5649" i="1"/>
  <c r="M5649" i="1" s="1"/>
  <c r="N5649" i="1" s="1"/>
  <c r="H5648" i="1" l="1"/>
  <c r="L5648" i="1"/>
  <c r="M5648" i="1" s="1"/>
  <c r="N5648" i="1" s="1"/>
  <c r="L5647" i="1" l="1"/>
  <c r="M5647" i="1" s="1"/>
  <c r="N5647" i="1" s="1"/>
  <c r="H5647" i="1"/>
  <c r="L5646" i="1" l="1"/>
  <c r="M5646" i="1" s="1"/>
  <c r="N5646" i="1" s="1"/>
  <c r="H5646" i="1"/>
  <c r="L5645" i="1" l="1"/>
  <c r="M5645" i="1" s="1"/>
  <c r="N5645" i="1" s="1"/>
  <c r="H5645" i="1"/>
  <c r="H5644" i="1" l="1"/>
  <c r="L5644" i="1"/>
  <c r="M5644" i="1" s="1"/>
  <c r="N5644" i="1" s="1"/>
  <c r="H5643" i="1" l="1"/>
  <c r="L5643" i="1"/>
  <c r="M5643" i="1" s="1"/>
  <c r="N5643" i="1" s="1"/>
  <c r="L5642" i="1" l="1"/>
  <c r="M5642" i="1" s="1"/>
  <c r="N5642" i="1" s="1"/>
  <c r="H5642" i="1"/>
  <c r="H5641" i="1" l="1"/>
  <c r="L5641" i="1"/>
  <c r="M5641" i="1" s="1"/>
  <c r="N5641" i="1" s="1"/>
  <c r="L5640" i="1" l="1"/>
  <c r="M5640" i="1" s="1"/>
  <c r="N5640" i="1" s="1"/>
  <c r="H5640" i="1"/>
  <c r="L5639" i="1" l="1"/>
  <c r="M5639" i="1" s="1"/>
  <c r="N5639" i="1" s="1"/>
  <c r="H5639" i="1"/>
  <c r="H5638" i="1" l="1"/>
  <c r="L5638" i="1"/>
  <c r="M5638" i="1" s="1"/>
  <c r="N5638" i="1" s="1"/>
  <c r="H5637" i="1" l="1"/>
  <c r="L5637" i="1"/>
  <c r="M5637" i="1" s="1"/>
  <c r="N5637" i="1" s="1"/>
  <c r="H5636" i="1" l="1"/>
  <c r="L5636" i="1"/>
  <c r="M5636" i="1" s="1"/>
  <c r="N5636" i="1" s="1"/>
  <c r="L5635" i="1" l="1"/>
  <c r="M5635" i="1" s="1"/>
  <c r="N5635" i="1" s="1"/>
  <c r="H5635" i="1"/>
  <c r="L5634" i="1" l="1"/>
  <c r="M5634" i="1" s="1"/>
  <c r="N5634" i="1" s="1"/>
  <c r="H5634" i="1"/>
  <c r="H5633" i="1" l="1"/>
  <c r="L5633" i="1"/>
  <c r="M5633" i="1" s="1"/>
  <c r="N5633" i="1" s="1"/>
  <c r="H5632" i="1" l="1"/>
  <c r="L5632" i="1"/>
  <c r="M5632" i="1" s="1"/>
  <c r="N5632" i="1" s="1"/>
  <c r="H5631" i="1" l="1"/>
  <c r="L5631" i="1"/>
  <c r="M5631" i="1" s="1"/>
  <c r="N5631" i="1" s="1"/>
  <c r="L5630" i="1" l="1"/>
  <c r="M5630" i="1" s="1"/>
  <c r="N5630" i="1" s="1"/>
  <c r="H5630" i="1"/>
  <c r="L5629" i="1" l="1"/>
  <c r="M5629" i="1" s="1"/>
  <c r="N5629" i="1" s="1"/>
  <c r="H5629" i="1"/>
  <c r="L5628" i="1" l="1"/>
  <c r="M5628" i="1" s="1"/>
  <c r="N5628" i="1" s="1"/>
  <c r="H5628" i="1"/>
  <c r="L5627" i="1" l="1"/>
  <c r="M5627" i="1" s="1"/>
  <c r="N5627" i="1" s="1"/>
  <c r="H5627" i="1"/>
  <c r="H5626" i="1" l="1"/>
  <c r="L5626" i="1"/>
  <c r="M5626" i="1" s="1"/>
  <c r="N5626" i="1" s="1"/>
  <c r="H5625" i="1" l="1"/>
  <c r="L5625" i="1"/>
  <c r="M5625" i="1" s="1"/>
  <c r="N5625" i="1" s="1"/>
  <c r="L5624" i="1" l="1"/>
  <c r="M5624" i="1" s="1"/>
  <c r="N5624" i="1" s="1"/>
  <c r="H5624" i="1"/>
  <c r="L5623" i="1" l="1"/>
  <c r="M5623" i="1" s="1"/>
  <c r="N5623" i="1" s="1"/>
  <c r="H5623" i="1"/>
  <c r="H5622" i="1" l="1"/>
  <c r="L5622" i="1"/>
  <c r="M5622" i="1" s="1"/>
  <c r="N5622" i="1" s="1"/>
  <c r="L5621" i="1" l="1"/>
  <c r="M5621" i="1" s="1"/>
  <c r="N5621" i="1" s="1"/>
  <c r="H5621" i="1"/>
  <c r="L5620" i="1" l="1"/>
  <c r="M5620" i="1" s="1"/>
  <c r="N5620" i="1" s="1"/>
  <c r="H5620" i="1"/>
  <c r="L5619" i="1" l="1"/>
  <c r="M5619" i="1" s="1"/>
  <c r="N5619" i="1" s="1"/>
  <c r="H5619" i="1"/>
  <c r="H5618" i="1" l="1"/>
  <c r="L5618" i="1"/>
  <c r="M5618" i="1" s="1"/>
  <c r="N5618" i="1" s="1"/>
  <c r="L5617" i="1" l="1"/>
  <c r="M5617" i="1" s="1"/>
  <c r="N5617" i="1" s="1"/>
  <c r="H5617" i="1"/>
  <c r="L5616" i="1" l="1"/>
  <c r="M5616" i="1" s="1"/>
  <c r="N5616" i="1" s="1"/>
  <c r="H5616" i="1"/>
  <c r="L5615" i="1" l="1"/>
  <c r="M5615" i="1" s="1"/>
  <c r="N5615" i="1" s="1"/>
  <c r="H5615" i="1"/>
  <c r="L5614" i="1" l="1"/>
  <c r="M5614" i="1" s="1"/>
  <c r="N5614" i="1" s="1"/>
  <c r="H5614" i="1"/>
  <c r="H5613" i="1" l="1"/>
  <c r="L5613" i="1"/>
  <c r="M5613" i="1" s="1"/>
  <c r="N5613" i="1" s="1"/>
  <c r="L5612" i="1" l="1"/>
  <c r="M5612" i="1" s="1"/>
  <c r="N5612" i="1" s="1"/>
  <c r="H5612" i="1"/>
  <c r="L5611" i="1" l="1"/>
  <c r="M5611" i="1" s="1"/>
  <c r="N5611" i="1" s="1"/>
  <c r="H5611" i="1"/>
  <c r="L5610" i="1" l="1"/>
  <c r="M5610" i="1" s="1"/>
  <c r="N5610" i="1" s="1"/>
  <c r="H5610" i="1"/>
  <c r="L5609" i="1" l="1"/>
  <c r="M5609" i="1" s="1"/>
  <c r="N5609" i="1" s="1"/>
  <c r="H5609" i="1"/>
  <c r="H5608" i="1" l="1"/>
  <c r="L5608" i="1"/>
  <c r="M5608" i="1" s="1"/>
  <c r="N5608" i="1" s="1"/>
  <c r="L5607" i="1" l="1"/>
  <c r="M5607" i="1" s="1"/>
  <c r="N5607" i="1" s="1"/>
  <c r="H5607" i="1"/>
  <c r="L5606" i="1" l="1"/>
  <c r="M5606" i="1" s="1"/>
  <c r="N5606" i="1" s="1"/>
  <c r="H5606" i="1"/>
  <c r="H5605" i="1" l="1"/>
  <c r="L5605" i="1"/>
  <c r="M5605" i="1" s="1"/>
  <c r="N5605" i="1" s="1"/>
  <c r="L5604" i="1" l="1"/>
  <c r="M5604" i="1" s="1"/>
  <c r="N5604" i="1" s="1"/>
  <c r="H5604" i="1"/>
  <c r="H5603" i="1" l="1"/>
  <c r="L5603" i="1"/>
  <c r="M5603" i="1" s="1"/>
  <c r="N5603" i="1" s="1"/>
  <c r="L5602" i="1" l="1"/>
  <c r="M5602" i="1" s="1"/>
  <c r="N5602" i="1" s="1"/>
  <c r="H5602" i="1"/>
  <c r="H5601" i="1" l="1"/>
  <c r="L5601" i="1"/>
  <c r="M5601" i="1" s="1"/>
  <c r="N5601" i="1" s="1"/>
  <c r="L5600" i="1" l="1"/>
  <c r="M5600" i="1" s="1"/>
  <c r="N5600" i="1" s="1"/>
  <c r="H5600" i="1"/>
  <c r="L5599" i="1" l="1"/>
  <c r="M5599" i="1" s="1"/>
  <c r="N5599" i="1" s="1"/>
  <c r="H5599" i="1"/>
  <c r="H5598" i="1" l="1"/>
  <c r="L5598" i="1"/>
  <c r="M5598" i="1" s="1"/>
  <c r="N5598" i="1" s="1"/>
  <c r="H5597" i="1" l="1"/>
  <c r="L5597" i="1"/>
  <c r="M5597" i="1" s="1"/>
  <c r="N5597" i="1" s="1"/>
  <c r="L5596" i="1" l="1"/>
  <c r="M5596" i="1" s="1"/>
  <c r="N5596" i="1" s="1"/>
  <c r="H5596" i="1"/>
  <c r="H5595" i="1" l="1"/>
  <c r="L5595" i="1"/>
  <c r="M5595" i="1" s="1"/>
  <c r="N5595" i="1" s="1"/>
  <c r="H5594" i="1" l="1"/>
  <c r="L5594" i="1"/>
  <c r="M5594" i="1" s="1"/>
  <c r="N5594" i="1" s="1"/>
  <c r="L5593" i="1" l="1"/>
  <c r="M5593" i="1" s="1"/>
  <c r="N5593" i="1" s="1"/>
  <c r="H5593" i="1"/>
  <c r="L5592" i="1" l="1"/>
  <c r="M5592" i="1" s="1"/>
  <c r="N5592" i="1" s="1"/>
  <c r="H5592" i="1"/>
  <c r="L5591" i="1" l="1"/>
  <c r="M5591" i="1" s="1"/>
  <c r="N5591" i="1" s="1"/>
  <c r="H5591" i="1"/>
  <c r="L5590" i="1" l="1"/>
  <c r="M5590" i="1" s="1"/>
  <c r="N5590" i="1" s="1"/>
  <c r="H5590" i="1"/>
  <c r="H5589" i="1" l="1"/>
  <c r="L5589" i="1"/>
  <c r="M5589" i="1" s="1"/>
  <c r="N5589" i="1" s="1"/>
  <c r="L5588" i="1" l="1"/>
  <c r="M5588" i="1" s="1"/>
  <c r="N5588" i="1" s="1"/>
  <c r="H5588" i="1"/>
  <c r="L5587" i="1" l="1"/>
  <c r="M5587" i="1" s="1"/>
  <c r="N5587" i="1" s="1"/>
  <c r="H5587" i="1"/>
  <c r="L5586" i="1" l="1"/>
  <c r="M5586" i="1" s="1"/>
  <c r="N5586" i="1" s="1"/>
  <c r="H5586" i="1"/>
  <c r="H5585" i="1" l="1"/>
  <c r="L5585" i="1"/>
  <c r="M5585" i="1" s="1"/>
  <c r="N5585" i="1" s="1"/>
  <c r="H5584" i="1" l="1"/>
  <c r="L5584" i="1"/>
  <c r="M5584" i="1" s="1"/>
  <c r="N5584" i="1" s="1"/>
  <c r="L5583" i="1" l="1"/>
  <c r="M5583" i="1" s="1"/>
  <c r="N5583" i="1" s="1"/>
  <c r="H5583" i="1"/>
  <c r="H5582" i="1" l="1"/>
  <c r="L5582" i="1"/>
  <c r="M5582" i="1" s="1"/>
  <c r="N5582" i="1" s="1"/>
  <c r="L5581" i="1" l="1"/>
  <c r="M5581" i="1" s="1"/>
  <c r="N5581" i="1" s="1"/>
  <c r="H5581" i="1"/>
  <c r="H5580" i="1" l="1"/>
  <c r="L5580" i="1"/>
  <c r="M5580" i="1" s="1"/>
  <c r="N5580" i="1" s="1"/>
  <c r="L5579" i="1" l="1"/>
  <c r="M5579" i="1" s="1"/>
  <c r="N5579" i="1" s="1"/>
  <c r="H5579" i="1"/>
  <c r="L5578" i="1" l="1"/>
  <c r="M5578" i="1" s="1"/>
  <c r="N5578" i="1" s="1"/>
  <c r="H5578" i="1"/>
  <c r="H5577" i="1" l="1"/>
  <c r="L5577" i="1"/>
  <c r="M5577" i="1" s="1"/>
  <c r="N5577" i="1" s="1"/>
  <c r="L5576" i="1" l="1"/>
  <c r="M5576" i="1" s="1"/>
  <c r="N5576" i="1" s="1"/>
  <c r="H5576" i="1"/>
  <c r="H5575" i="1" l="1"/>
  <c r="L5575" i="1"/>
  <c r="M5575" i="1" s="1"/>
  <c r="N5575" i="1" s="1"/>
  <c r="H5574" i="1" l="1"/>
  <c r="L5574" i="1"/>
  <c r="M5574" i="1" s="1"/>
  <c r="N5574" i="1" s="1"/>
  <c r="H5573" i="1" l="1"/>
  <c r="L5573" i="1"/>
  <c r="M5573" i="1" s="1"/>
  <c r="N5573" i="1" s="1"/>
  <c r="H5572" i="1" l="1"/>
  <c r="L5572" i="1"/>
  <c r="M5572" i="1" s="1"/>
  <c r="N5572" i="1" s="1"/>
  <c r="L5571" i="1" l="1"/>
  <c r="M5571" i="1" s="1"/>
  <c r="N5571" i="1" s="1"/>
  <c r="H5571" i="1"/>
  <c r="L5570" i="1" l="1"/>
  <c r="M5570" i="1" s="1"/>
  <c r="N5570" i="1" s="1"/>
  <c r="H5570" i="1"/>
  <c r="H5569" i="1" l="1"/>
  <c r="L5569" i="1"/>
  <c r="M5569" i="1" s="1"/>
  <c r="N5569" i="1" s="1"/>
  <c r="L5568" i="1" l="1"/>
  <c r="M5568" i="1" s="1"/>
  <c r="N5568" i="1" s="1"/>
  <c r="H5568" i="1"/>
  <c r="H5567" i="1" l="1"/>
  <c r="L5567" i="1"/>
  <c r="M5567" i="1" s="1"/>
  <c r="N5567" i="1" s="1"/>
  <c r="H5566" i="1" l="1"/>
  <c r="L5566" i="1"/>
  <c r="M5566" i="1" s="1"/>
  <c r="N5566" i="1" s="1"/>
  <c r="H5565" i="1" l="1"/>
  <c r="L5565" i="1"/>
  <c r="M5565" i="1" s="1"/>
  <c r="N5565" i="1" s="1"/>
  <c r="L5564" i="1" l="1"/>
  <c r="M5564" i="1" s="1"/>
  <c r="N5564" i="1" s="1"/>
  <c r="H5564" i="1"/>
  <c r="H5563" i="1" l="1"/>
  <c r="L5563" i="1"/>
  <c r="M5563" i="1" s="1"/>
  <c r="N5563" i="1" s="1"/>
  <c r="L5562" i="1" l="1"/>
  <c r="M5562" i="1" s="1"/>
  <c r="N5562" i="1" s="1"/>
  <c r="H5562" i="1"/>
  <c r="L5561" i="1" l="1"/>
  <c r="M5561" i="1" s="1"/>
  <c r="N5561" i="1" s="1"/>
  <c r="H5561" i="1"/>
  <c r="H5560" i="1" l="1"/>
  <c r="L5560" i="1"/>
  <c r="M5560" i="1" s="1"/>
  <c r="N5560" i="1" s="1"/>
  <c r="H5559" i="1" l="1"/>
  <c r="L5559" i="1"/>
  <c r="M5559" i="1" s="1"/>
  <c r="N5559" i="1" s="1"/>
  <c r="L5558" i="1" l="1"/>
  <c r="M5558" i="1" s="1"/>
  <c r="N5558" i="1" s="1"/>
  <c r="H5558" i="1"/>
  <c r="H5557" i="1" l="1"/>
  <c r="L5557" i="1"/>
  <c r="M5557" i="1" s="1"/>
  <c r="N5557" i="1" s="1"/>
  <c r="H5556" i="1" l="1"/>
  <c r="L5556" i="1"/>
  <c r="M5556" i="1" s="1"/>
  <c r="N5556" i="1" s="1"/>
  <c r="H5555" i="1" l="1"/>
  <c r="L5555" i="1"/>
  <c r="M5555" i="1" s="1"/>
  <c r="N5555" i="1" s="1"/>
  <c r="L5554" i="1" l="1"/>
  <c r="M5554" i="1" s="1"/>
  <c r="N5554" i="1" s="1"/>
  <c r="H5554" i="1"/>
  <c r="L5553" i="1" l="1"/>
  <c r="M5553" i="1" s="1"/>
  <c r="N5553" i="1" s="1"/>
  <c r="H5553" i="1"/>
  <c r="L5552" i="1" l="1"/>
  <c r="M5552" i="1" s="1"/>
  <c r="N5552" i="1" s="1"/>
  <c r="H5552" i="1"/>
  <c r="L5551" i="1" l="1"/>
  <c r="M5551" i="1" s="1"/>
  <c r="N5551" i="1" s="1"/>
  <c r="H5551" i="1"/>
  <c r="L5550" i="1" l="1"/>
  <c r="M5550" i="1" s="1"/>
  <c r="N5550" i="1" s="1"/>
  <c r="H5550" i="1"/>
  <c r="L5549" i="1" l="1"/>
  <c r="M5549" i="1" s="1"/>
  <c r="N5549" i="1" s="1"/>
  <c r="H5549" i="1"/>
  <c r="H5548" i="1" l="1"/>
  <c r="L5548" i="1"/>
  <c r="M5548" i="1" s="1"/>
  <c r="N5548" i="1" s="1"/>
  <c r="H5547" i="1" l="1"/>
  <c r="L5547" i="1"/>
  <c r="M5547" i="1" s="1"/>
  <c r="N5547" i="1" s="1"/>
  <c r="L5546" i="1" l="1"/>
  <c r="M5546" i="1" s="1"/>
  <c r="N5546" i="1" s="1"/>
  <c r="H5546" i="1"/>
  <c r="L5545" i="1" l="1"/>
  <c r="M5545" i="1" s="1"/>
  <c r="N5545" i="1" s="1"/>
  <c r="H5545" i="1"/>
  <c r="H5544" i="1" l="1"/>
  <c r="L5544" i="1"/>
  <c r="M5544" i="1" s="1"/>
  <c r="N5544" i="1" s="1"/>
  <c r="H5543" i="1" l="1"/>
  <c r="L5543" i="1"/>
  <c r="M5543" i="1" s="1"/>
  <c r="N5543" i="1" s="1"/>
  <c r="H5542" i="1" l="1"/>
  <c r="L5542" i="1"/>
  <c r="M5542" i="1" s="1"/>
  <c r="N5542" i="1" s="1"/>
  <c r="L5541" i="1" l="1"/>
  <c r="M5541" i="1" s="1"/>
  <c r="N5541" i="1" s="1"/>
  <c r="H5541" i="1"/>
  <c r="L5540" i="1" l="1"/>
  <c r="M5540" i="1" s="1"/>
  <c r="N5540" i="1" s="1"/>
  <c r="H5540" i="1"/>
  <c r="H5539" i="1" l="1"/>
  <c r="L5539" i="1"/>
  <c r="M5539" i="1" s="1"/>
  <c r="N5539" i="1" s="1"/>
  <c r="H5538" i="1" l="1"/>
  <c r="L5538" i="1"/>
  <c r="M5538" i="1" s="1"/>
  <c r="N5538" i="1" s="1"/>
  <c r="H5537" i="1" l="1"/>
  <c r="L5537" i="1"/>
  <c r="M5537" i="1" s="1"/>
  <c r="N5537" i="1" s="1"/>
  <c r="H5536" i="1" l="1"/>
  <c r="L5536" i="1"/>
  <c r="M5536" i="1" s="1"/>
  <c r="N5536" i="1" s="1"/>
  <c r="H5535" i="1" l="1"/>
  <c r="L5535" i="1"/>
  <c r="M5535" i="1" s="1"/>
  <c r="N5535" i="1" s="1"/>
  <c r="L5534" i="1" l="1"/>
  <c r="M5534" i="1" s="1"/>
  <c r="N5534" i="1" s="1"/>
  <c r="H5534" i="1"/>
  <c r="L5533" i="1" l="1"/>
  <c r="M5533" i="1" s="1"/>
  <c r="N5533" i="1" s="1"/>
  <c r="H5533" i="1"/>
  <c r="L5532" i="1" l="1"/>
  <c r="M5532" i="1" s="1"/>
  <c r="N5532" i="1" s="1"/>
  <c r="H5532" i="1"/>
  <c r="L5531" i="1" l="1"/>
  <c r="M5531" i="1" s="1"/>
  <c r="N5531" i="1" s="1"/>
  <c r="H5531" i="1"/>
  <c r="H5530" i="1" l="1"/>
  <c r="L5530" i="1"/>
  <c r="M5530" i="1" s="1"/>
  <c r="N5530" i="1" s="1"/>
  <c r="H5529" i="1" l="1"/>
  <c r="L5529" i="1"/>
  <c r="M5529" i="1" s="1"/>
  <c r="N5529" i="1" s="1"/>
  <c r="L5528" i="1" l="1"/>
  <c r="M5528" i="1" s="1"/>
  <c r="N5528" i="1" s="1"/>
  <c r="H5528" i="1"/>
  <c r="L5527" i="1" l="1"/>
  <c r="M5527" i="1" s="1"/>
  <c r="N5527" i="1" s="1"/>
  <c r="H5527" i="1"/>
  <c r="L5526" i="1" l="1"/>
  <c r="M5526" i="1" s="1"/>
  <c r="N5526" i="1" s="1"/>
  <c r="H5526" i="1"/>
  <c r="H5525" i="1" l="1"/>
  <c r="L5525" i="1"/>
  <c r="M5525" i="1" s="1"/>
  <c r="N5525" i="1" s="1"/>
  <c r="H5524" i="1" l="1"/>
  <c r="L5524" i="1"/>
  <c r="M5524" i="1" s="1"/>
  <c r="N5524" i="1" s="1"/>
  <c r="L5523" i="1" l="1"/>
  <c r="M5523" i="1" s="1"/>
  <c r="N5523" i="1" s="1"/>
  <c r="H5523" i="1"/>
  <c r="H5522" i="1" l="1"/>
  <c r="L5522" i="1"/>
  <c r="M5522" i="1" s="1"/>
  <c r="N5522" i="1" s="1"/>
  <c r="L5521" i="1" l="1"/>
  <c r="M5521" i="1" s="1"/>
  <c r="N5521" i="1" s="1"/>
  <c r="H5521" i="1"/>
  <c r="H5520" i="1" l="1"/>
  <c r="L5520" i="1"/>
  <c r="M5520" i="1" s="1"/>
  <c r="N5520" i="1" s="1"/>
  <c r="H5519" i="1" l="1"/>
  <c r="L5519" i="1"/>
  <c r="M5519" i="1" s="1"/>
  <c r="N5519" i="1" s="1"/>
  <c r="L5518" i="1" l="1"/>
  <c r="M5518" i="1" s="1"/>
  <c r="N5518" i="1" s="1"/>
  <c r="H5518" i="1"/>
  <c r="H5517" i="1" l="1"/>
  <c r="L5517" i="1"/>
  <c r="M5517" i="1" s="1"/>
  <c r="N5517" i="1" s="1"/>
  <c r="L5516" i="1" l="1"/>
  <c r="M5516" i="1" s="1"/>
  <c r="N5516" i="1" s="1"/>
  <c r="H5516" i="1"/>
  <c r="H5515" i="1" l="1"/>
  <c r="L5515" i="1"/>
  <c r="M5515" i="1" s="1"/>
  <c r="N5515" i="1" s="1"/>
  <c r="H5514" i="1" l="1"/>
  <c r="L5514" i="1"/>
  <c r="M5514" i="1" s="1"/>
  <c r="N5514" i="1" s="1"/>
  <c r="L5513" i="1" l="1"/>
  <c r="M5513" i="1" s="1"/>
  <c r="N5513" i="1" s="1"/>
  <c r="H5513" i="1"/>
  <c r="L5512" i="1" l="1"/>
  <c r="M5512" i="1" s="1"/>
  <c r="N5512" i="1" s="1"/>
  <c r="H5512" i="1"/>
  <c r="H5511" i="1" l="1"/>
  <c r="L5511" i="1"/>
  <c r="M5511" i="1" s="1"/>
  <c r="N5511" i="1" s="1"/>
  <c r="L5510" i="1" l="1"/>
  <c r="M5510" i="1" s="1"/>
  <c r="N5510" i="1" s="1"/>
  <c r="H5510" i="1"/>
  <c r="H5509" i="1" l="1"/>
  <c r="L5509" i="1"/>
  <c r="M5509" i="1" s="1"/>
  <c r="N5509" i="1" s="1"/>
  <c r="L5508" i="1" l="1"/>
  <c r="M5508" i="1" s="1"/>
  <c r="N5508" i="1" s="1"/>
  <c r="H5508" i="1"/>
  <c r="H5507" i="1" l="1"/>
  <c r="L5507" i="1"/>
  <c r="M5507" i="1" s="1"/>
  <c r="N5507" i="1" s="1"/>
  <c r="H5506" i="1" l="1"/>
  <c r="L5506" i="1"/>
  <c r="M5506" i="1" s="1"/>
  <c r="N5506" i="1" s="1"/>
  <c r="H5505" i="1" l="1"/>
  <c r="L5505" i="1"/>
  <c r="M5505" i="1" s="1"/>
  <c r="N5505" i="1" s="1"/>
  <c r="H5504" i="1" l="1"/>
  <c r="L5504" i="1"/>
  <c r="M5504" i="1" s="1"/>
  <c r="N5504" i="1" s="1"/>
  <c r="H5503" i="1" l="1"/>
  <c r="L5503" i="1"/>
  <c r="M5503" i="1" s="1"/>
  <c r="N5503" i="1" s="1"/>
  <c r="L5502" i="1" l="1"/>
  <c r="M5502" i="1" s="1"/>
  <c r="N5502" i="1" s="1"/>
  <c r="H5502" i="1"/>
  <c r="H5501" i="1" l="1"/>
  <c r="L5501" i="1"/>
  <c r="M5501" i="1" s="1"/>
  <c r="N5501" i="1" s="1"/>
  <c r="H5500" i="1" l="1"/>
  <c r="L5500" i="1"/>
  <c r="M5500" i="1" s="1"/>
  <c r="N5500" i="1" s="1"/>
  <c r="H5499" i="1" l="1"/>
  <c r="L5499" i="1"/>
  <c r="M5499" i="1" s="1"/>
  <c r="N5499" i="1" s="1"/>
  <c r="L5498" i="1" l="1"/>
  <c r="M5498" i="1" s="1"/>
  <c r="N5498" i="1" s="1"/>
  <c r="H5498" i="1"/>
  <c r="L5497" i="1" l="1"/>
  <c r="M5497" i="1" s="1"/>
  <c r="N5497" i="1" s="1"/>
  <c r="H5497" i="1"/>
  <c r="H5496" i="1" l="1"/>
  <c r="L5496" i="1"/>
  <c r="M5496" i="1" s="1"/>
  <c r="N5496" i="1" s="1"/>
  <c r="L5495" i="1" l="1"/>
  <c r="M5495" i="1" s="1"/>
  <c r="N5495" i="1" s="1"/>
  <c r="H5495" i="1"/>
  <c r="H5494" i="1" l="1"/>
  <c r="L5494" i="1"/>
  <c r="M5494" i="1" s="1"/>
  <c r="N5494" i="1" s="1"/>
  <c r="L5493" i="1" l="1"/>
  <c r="M5493" i="1" s="1"/>
  <c r="N5493" i="1" s="1"/>
  <c r="H5493" i="1"/>
  <c r="H5492" i="1" l="1"/>
  <c r="L5492" i="1"/>
  <c r="M5492" i="1" s="1"/>
  <c r="N5492" i="1" s="1"/>
  <c r="H5491" i="1" l="1"/>
  <c r="L5491" i="1"/>
  <c r="M5491" i="1" s="1"/>
  <c r="N5491" i="1" s="1"/>
  <c r="H5490" i="1" l="1"/>
  <c r="L5490" i="1"/>
  <c r="M5490" i="1" s="1"/>
  <c r="N5490" i="1" s="1"/>
  <c r="H5489" i="1" l="1"/>
  <c r="L5489" i="1"/>
  <c r="M5489" i="1" s="1"/>
  <c r="N5489" i="1" s="1"/>
  <c r="L5488" i="1" l="1"/>
  <c r="M5488" i="1" s="1"/>
  <c r="N5488" i="1" s="1"/>
  <c r="H5488" i="1"/>
  <c r="L5487" i="1" l="1"/>
  <c r="M5487" i="1" s="1"/>
  <c r="N5487" i="1" s="1"/>
  <c r="H5487" i="1"/>
  <c r="L5486" i="1" l="1"/>
  <c r="M5486" i="1" s="1"/>
  <c r="N5486" i="1" s="1"/>
  <c r="H5486" i="1"/>
  <c r="H5485" i="1" l="1"/>
  <c r="L5485" i="1"/>
  <c r="M5485" i="1" s="1"/>
  <c r="N5485" i="1" s="1"/>
  <c r="H5484" i="1" l="1"/>
  <c r="L5484" i="1"/>
  <c r="M5484" i="1" s="1"/>
  <c r="N5484" i="1" s="1"/>
  <c r="H5483" i="1" l="1"/>
  <c r="L5483" i="1"/>
  <c r="M5483" i="1" s="1"/>
  <c r="N5483" i="1" s="1"/>
  <c r="L5482" i="1" l="1"/>
  <c r="M5482" i="1" s="1"/>
  <c r="N5482" i="1" s="1"/>
  <c r="H5482" i="1"/>
  <c r="L5481" i="1" l="1"/>
  <c r="M5481" i="1" s="1"/>
  <c r="N5481" i="1" s="1"/>
  <c r="H5481" i="1"/>
  <c r="H5480" i="1" l="1"/>
  <c r="L5480" i="1"/>
  <c r="M5480" i="1" s="1"/>
  <c r="N5480" i="1" s="1"/>
  <c r="H5479" i="1" l="1"/>
  <c r="L5479" i="1"/>
  <c r="M5479" i="1" s="1"/>
  <c r="N5479" i="1" s="1"/>
  <c r="L5478" i="1" l="1"/>
  <c r="M5478" i="1" s="1"/>
  <c r="N5478" i="1" s="1"/>
  <c r="H5478" i="1"/>
  <c r="H5477" i="1" l="1"/>
  <c r="L5477" i="1"/>
  <c r="M5477" i="1" s="1"/>
  <c r="N5477" i="1" s="1"/>
  <c r="L5476" i="1" l="1"/>
  <c r="M5476" i="1" s="1"/>
  <c r="N5476" i="1" s="1"/>
  <c r="H5476" i="1"/>
  <c r="H5475" i="1" l="1"/>
  <c r="L5475" i="1"/>
  <c r="M5475" i="1" s="1"/>
  <c r="N5475" i="1" s="1"/>
  <c r="L5474" i="1" l="1"/>
  <c r="M5474" i="1" s="1"/>
  <c r="N5474" i="1" s="1"/>
  <c r="H5474" i="1"/>
  <c r="L5473" i="1" l="1"/>
  <c r="M5473" i="1" s="1"/>
  <c r="N5473" i="1" s="1"/>
  <c r="H5473" i="1"/>
  <c r="H5472" i="1" l="1"/>
  <c r="L5472" i="1"/>
  <c r="M5472" i="1" s="1"/>
  <c r="N5472" i="1" s="1"/>
  <c r="L5471" i="1" l="1"/>
  <c r="M5471" i="1" s="1"/>
  <c r="N5471" i="1" s="1"/>
  <c r="H5471" i="1"/>
  <c r="L5470" i="1" l="1"/>
  <c r="M5470" i="1" s="1"/>
  <c r="N5470" i="1" s="1"/>
  <c r="H5470" i="1"/>
  <c r="H5469" i="1" l="1"/>
  <c r="L5469" i="1"/>
  <c r="M5469" i="1" s="1"/>
  <c r="N5469" i="1" s="1"/>
  <c r="H5468" i="1" l="1"/>
  <c r="L5468" i="1"/>
  <c r="M5468" i="1" s="1"/>
  <c r="N5468" i="1" s="1"/>
  <c r="H5467" i="1" l="1"/>
  <c r="L5467" i="1"/>
  <c r="M5467" i="1" s="1"/>
  <c r="N5467" i="1" s="1"/>
  <c r="H5466" i="1" l="1"/>
  <c r="L5466" i="1"/>
  <c r="M5466" i="1" s="1"/>
  <c r="N5466" i="1" s="1"/>
  <c r="H5465" i="1" l="1"/>
  <c r="L5465" i="1"/>
  <c r="M5465" i="1" s="1"/>
  <c r="N5465" i="1" s="1"/>
  <c r="H5464" i="1" l="1"/>
  <c r="L5464" i="1"/>
  <c r="M5464" i="1" s="1"/>
  <c r="N5464" i="1" s="1"/>
  <c r="H5463" i="1" l="1"/>
  <c r="L5463" i="1"/>
  <c r="M5463" i="1" s="1"/>
  <c r="N5463" i="1" s="1"/>
  <c r="L5462" i="1" l="1"/>
  <c r="M5462" i="1" s="1"/>
  <c r="N5462" i="1" s="1"/>
  <c r="H5462" i="1"/>
  <c r="L5461" i="1" l="1"/>
  <c r="M5461" i="1" s="1"/>
  <c r="N5461" i="1" s="1"/>
  <c r="H5461" i="1"/>
  <c r="H5460" i="1" l="1"/>
  <c r="L5460" i="1"/>
  <c r="M5460" i="1" s="1"/>
  <c r="N5460" i="1" s="1"/>
  <c r="L5459" i="1" l="1"/>
  <c r="M5459" i="1" s="1"/>
  <c r="N5459" i="1" s="1"/>
  <c r="H5459" i="1"/>
  <c r="H5458" i="1" l="1"/>
  <c r="L5458" i="1"/>
  <c r="M5458" i="1" s="1"/>
  <c r="N5458" i="1" s="1"/>
  <c r="L5457" i="1" l="1"/>
  <c r="M5457" i="1" s="1"/>
  <c r="N5457" i="1" s="1"/>
  <c r="H5457" i="1"/>
  <c r="L5456" i="1" l="1"/>
  <c r="M5456" i="1" s="1"/>
  <c r="N5456" i="1" s="1"/>
  <c r="H5456" i="1"/>
  <c r="L5455" i="1" l="1"/>
  <c r="M5455" i="1" s="1"/>
  <c r="N5455" i="1" s="1"/>
  <c r="H5455" i="1"/>
  <c r="H5454" i="1" l="1"/>
  <c r="L5454" i="1"/>
  <c r="M5454" i="1" s="1"/>
  <c r="N5454" i="1" s="1"/>
  <c r="L5453" i="1" l="1"/>
  <c r="M5453" i="1" s="1"/>
  <c r="N5453" i="1" s="1"/>
  <c r="H5453" i="1"/>
  <c r="L5452" i="1" l="1"/>
  <c r="M5452" i="1" s="1"/>
  <c r="N5452" i="1" s="1"/>
  <c r="H5452" i="1"/>
  <c r="L5451" i="1" l="1"/>
  <c r="M5451" i="1" s="1"/>
  <c r="N5451" i="1" s="1"/>
  <c r="H5451" i="1"/>
  <c r="H5450" i="1" l="1"/>
  <c r="L5450" i="1"/>
  <c r="M5450" i="1" s="1"/>
  <c r="N5450" i="1" s="1"/>
  <c r="L5449" i="1" l="1"/>
  <c r="M5449" i="1" s="1"/>
  <c r="N5449" i="1" s="1"/>
  <c r="H5449" i="1"/>
  <c r="L5448" i="1" l="1"/>
  <c r="M5448" i="1" s="1"/>
  <c r="N5448" i="1" s="1"/>
  <c r="H5448" i="1"/>
  <c r="L5447" i="1" l="1"/>
  <c r="M5447" i="1" s="1"/>
  <c r="N5447" i="1" s="1"/>
  <c r="H5447" i="1"/>
  <c r="H5446" i="1" l="1"/>
  <c r="L5446" i="1"/>
  <c r="M5446" i="1" s="1"/>
  <c r="N5446" i="1" s="1"/>
  <c r="H5445" i="1" l="1"/>
  <c r="L5445" i="1"/>
  <c r="M5445" i="1" s="1"/>
  <c r="N5445" i="1" s="1"/>
  <c r="H5444" i="1" l="1"/>
  <c r="L5444" i="1"/>
  <c r="M5444" i="1" s="1"/>
  <c r="N5444" i="1" s="1"/>
  <c r="H5443" i="1" l="1"/>
  <c r="L5443" i="1"/>
  <c r="M5443" i="1" s="1"/>
  <c r="N5443" i="1" s="1"/>
  <c r="H5442" i="1" l="1"/>
  <c r="L5442" i="1"/>
  <c r="M5442" i="1" s="1"/>
  <c r="N5442" i="1" s="1"/>
  <c r="L5441" i="1" l="1"/>
  <c r="M5441" i="1" s="1"/>
  <c r="N5441" i="1" s="1"/>
  <c r="H5441" i="1"/>
  <c r="L5440" i="1" l="1"/>
  <c r="M5440" i="1" s="1"/>
  <c r="N5440" i="1" s="1"/>
  <c r="H5440" i="1"/>
  <c r="L5439" i="1" l="1"/>
  <c r="M5439" i="1" s="1"/>
  <c r="N5439" i="1" s="1"/>
  <c r="H5439" i="1"/>
  <c r="L5438" i="1" l="1"/>
  <c r="M5438" i="1" s="1"/>
  <c r="N5438" i="1" s="1"/>
  <c r="H5438" i="1"/>
  <c r="L5437" i="1" l="1"/>
  <c r="M5437" i="1" s="1"/>
  <c r="N5437" i="1" s="1"/>
  <c r="H5437" i="1"/>
  <c r="L5436" i="1" l="1"/>
  <c r="M5436" i="1" s="1"/>
  <c r="N5436" i="1" s="1"/>
  <c r="H5436" i="1"/>
  <c r="H5435" i="1" l="1"/>
  <c r="L5435" i="1"/>
  <c r="M5435" i="1" s="1"/>
  <c r="N5435" i="1" s="1"/>
  <c r="H5434" i="1" l="1"/>
  <c r="L5434" i="1"/>
  <c r="M5434" i="1" s="1"/>
  <c r="N5434" i="1" s="1"/>
  <c r="L5433" i="1" l="1"/>
  <c r="M5433" i="1" s="1"/>
  <c r="N5433" i="1" s="1"/>
  <c r="H5433" i="1"/>
  <c r="L5432" i="1" l="1"/>
  <c r="M5432" i="1" s="1"/>
  <c r="N5432" i="1" s="1"/>
  <c r="H5432" i="1"/>
  <c r="H5431" i="1" l="1"/>
  <c r="L5431" i="1"/>
  <c r="M5431" i="1" s="1"/>
  <c r="N5431" i="1" s="1"/>
  <c r="L5430" i="1" l="1"/>
  <c r="M5430" i="1" s="1"/>
  <c r="N5430" i="1" s="1"/>
  <c r="H5430" i="1"/>
  <c r="H5429" i="1" l="1"/>
  <c r="L5429" i="1"/>
  <c r="M5429" i="1" s="1"/>
  <c r="N5429" i="1" s="1"/>
  <c r="H5428" i="1" l="1"/>
  <c r="L5428" i="1"/>
  <c r="M5428" i="1" s="1"/>
  <c r="N5428" i="1" s="1"/>
  <c r="H5427" i="1" l="1"/>
  <c r="L5427" i="1"/>
  <c r="M5427" i="1" s="1"/>
  <c r="N5427" i="1" s="1"/>
  <c r="H5426" i="1" l="1"/>
  <c r="L5426" i="1"/>
  <c r="M5426" i="1" s="1"/>
  <c r="N5426" i="1" s="1"/>
  <c r="L5425" i="1" l="1"/>
  <c r="M5425" i="1" s="1"/>
  <c r="N5425" i="1" s="1"/>
  <c r="H5425" i="1"/>
  <c r="L5424" i="1" l="1"/>
  <c r="M5424" i="1" s="1"/>
  <c r="N5424" i="1" s="1"/>
  <c r="H5424" i="1"/>
  <c r="H5423" i="1" l="1"/>
  <c r="L5423" i="1"/>
  <c r="M5423" i="1" s="1"/>
  <c r="N5423" i="1" s="1"/>
  <c r="L5422" i="1" l="1"/>
  <c r="M5422" i="1" s="1"/>
  <c r="N5422" i="1" s="1"/>
  <c r="H5422" i="1"/>
  <c r="L5421" i="1" l="1"/>
  <c r="M5421" i="1" s="1"/>
  <c r="N5421" i="1" s="1"/>
  <c r="H5421" i="1"/>
  <c r="H5420" i="1" l="1"/>
  <c r="L5420" i="1"/>
  <c r="M5420" i="1" s="1"/>
  <c r="N5420" i="1" s="1"/>
  <c r="H5419" i="1" l="1"/>
  <c r="L5419" i="1"/>
  <c r="M5419" i="1" s="1"/>
  <c r="N5419" i="1" s="1"/>
  <c r="L5418" i="1" l="1"/>
  <c r="M5418" i="1" s="1"/>
  <c r="N5418" i="1" s="1"/>
  <c r="H5418" i="1"/>
  <c r="H5417" i="1" l="1"/>
  <c r="L5417" i="1"/>
  <c r="M5417" i="1" s="1"/>
  <c r="N5417" i="1" s="1"/>
  <c r="H5416" i="1" l="1"/>
  <c r="L5416" i="1"/>
  <c r="M5416" i="1" s="1"/>
  <c r="N5416" i="1" s="1"/>
  <c r="L5415" i="1" l="1"/>
  <c r="M5415" i="1" s="1"/>
  <c r="N5415" i="1" s="1"/>
  <c r="H5415" i="1"/>
  <c r="L5414" i="1" l="1"/>
  <c r="M5414" i="1" s="1"/>
  <c r="N5414" i="1" s="1"/>
  <c r="H5414" i="1"/>
  <c r="L5413" i="1" l="1"/>
  <c r="M5413" i="1" s="1"/>
  <c r="N5413" i="1" s="1"/>
  <c r="H5413" i="1"/>
  <c r="H5412" i="1" l="1"/>
  <c r="L5412" i="1"/>
  <c r="M5412" i="1" s="1"/>
  <c r="N5412" i="1" s="1"/>
  <c r="L5411" i="1" l="1"/>
  <c r="M5411" i="1" s="1"/>
  <c r="N5411" i="1" s="1"/>
  <c r="H5411" i="1"/>
  <c r="H5410" i="1" l="1"/>
  <c r="L5410" i="1"/>
  <c r="M5410" i="1" s="1"/>
  <c r="N5410" i="1" s="1"/>
  <c r="H5409" i="1" l="1"/>
  <c r="L5409" i="1"/>
  <c r="M5409" i="1" s="1"/>
  <c r="N5409" i="1" s="1"/>
  <c r="H5408" i="1" l="1"/>
  <c r="L5408" i="1"/>
  <c r="M5408" i="1" s="1"/>
  <c r="N5408" i="1" s="1"/>
  <c r="L5407" i="1" l="1"/>
  <c r="M5407" i="1" s="1"/>
  <c r="N5407" i="1" s="1"/>
  <c r="H5407" i="1"/>
  <c r="L5406" i="1" l="1"/>
  <c r="M5406" i="1" s="1"/>
  <c r="N5406" i="1" s="1"/>
  <c r="H5406" i="1"/>
  <c r="L5405" i="1" l="1"/>
  <c r="M5405" i="1" s="1"/>
  <c r="N5405" i="1" s="1"/>
  <c r="H5405" i="1"/>
  <c r="H5404" i="1" l="1"/>
  <c r="L5404" i="1"/>
  <c r="M5404" i="1" s="1"/>
  <c r="N5404" i="1" s="1"/>
  <c r="L5403" i="1" l="1"/>
  <c r="M5403" i="1" s="1"/>
  <c r="N5403" i="1" s="1"/>
  <c r="H5403" i="1"/>
  <c r="L5402" i="1" l="1"/>
  <c r="M5402" i="1" s="1"/>
  <c r="N5402" i="1" s="1"/>
  <c r="H5402" i="1"/>
  <c r="L5401" i="1" l="1"/>
  <c r="M5401" i="1" s="1"/>
  <c r="N5401" i="1" s="1"/>
  <c r="H5401" i="1"/>
  <c r="L5400" i="1" l="1"/>
  <c r="M5400" i="1" s="1"/>
  <c r="N5400" i="1" s="1"/>
  <c r="H5400" i="1"/>
  <c r="H5399" i="1" l="1"/>
  <c r="L5399" i="1"/>
  <c r="M5399" i="1" s="1"/>
  <c r="N5399" i="1" s="1"/>
  <c r="H5398" i="1" l="1"/>
  <c r="L5398" i="1"/>
  <c r="M5398" i="1" s="1"/>
  <c r="N5398" i="1" s="1"/>
  <c r="L5397" i="1" l="1"/>
  <c r="M5397" i="1" s="1"/>
  <c r="N5397" i="1" s="1"/>
  <c r="H5397" i="1"/>
  <c r="L5396" i="1" l="1"/>
  <c r="M5396" i="1" s="1"/>
  <c r="N5396" i="1" s="1"/>
  <c r="H5396" i="1"/>
  <c r="H5395" i="1" l="1"/>
  <c r="L5395" i="1"/>
  <c r="M5395" i="1" s="1"/>
  <c r="N5395" i="1" s="1"/>
  <c r="L5394" i="1" l="1"/>
  <c r="M5394" i="1" s="1"/>
  <c r="N5394" i="1" s="1"/>
  <c r="H5394" i="1"/>
  <c r="L5393" i="1" l="1"/>
  <c r="M5393" i="1" s="1"/>
  <c r="N5393" i="1" s="1"/>
  <c r="H5393" i="1"/>
  <c r="H5392" i="1" l="1"/>
  <c r="L5392" i="1"/>
  <c r="M5392" i="1" s="1"/>
  <c r="N5392" i="1" s="1"/>
  <c r="L5391" i="1" l="1"/>
  <c r="M5391" i="1" s="1"/>
  <c r="N5391" i="1" s="1"/>
  <c r="H5391" i="1"/>
  <c r="L5390" i="1" l="1"/>
  <c r="M5390" i="1" s="1"/>
  <c r="N5390" i="1" s="1"/>
  <c r="H5390" i="1"/>
  <c r="L5389" i="1" l="1"/>
  <c r="M5389" i="1" s="1"/>
  <c r="N5389" i="1" s="1"/>
  <c r="H5389" i="1"/>
  <c r="H5388" i="1" l="1"/>
  <c r="L5388" i="1"/>
  <c r="M5388" i="1" s="1"/>
  <c r="N5388" i="1" s="1"/>
  <c r="L5387" i="1" l="1"/>
  <c r="M5387" i="1" s="1"/>
  <c r="N5387" i="1" s="1"/>
  <c r="H5387" i="1"/>
  <c r="L5386" i="1" l="1"/>
  <c r="M5386" i="1" s="1"/>
  <c r="N5386" i="1" s="1"/>
  <c r="H5386" i="1"/>
  <c r="L5385" i="1" l="1"/>
  <c r="M5385" i="1" s="1"/>
  <c r="N5385" i="1" s="1"/>
  <c r="H5385" i="1"/>
  <c r="H5384" i="1" l="1"/>
  <c r="L5384" i="1"/>
  <c r="M5384" i="1" s="1"/>
  <c r="N5384" i="1" s="1"/>
  <c r="L5383" i="1" l="1"/>
  <c r="M5383" i="1" s="1"/>
  <c r="N5383" i="1" s="1"/>
  <c r="H5383" i="1"/>
  <c r="H5382" i="1" l="1"/>
  <c r="L5382" i="1"/>
  <c r="M5382" i="1" s="1"/>
  <c r="N5382" i="1" s="1"/>
  <c r="L5381" i="1" l="1"/>
  <c r="M5381" i="1" s="1"/>
  <c r="N5381" i="1" s="1"/>
  <c r="H5381" i="1"/>
  <c r="L5380" i="1" l="1"/>
  <c r="M5380" i="1" s="1"/>
  <c r="N5380" i="1" s="1"/>
  <c r="H5380" i="1"/>
  <c r="L5379" i="1" l="1"/>
  <c r="M5379" i="1" s="1"/>
  <c r="N5379" i="1" s="1"/>
  <c r="H5379" i="1"/>
  <c r="L5378" i="1" l="1"/>
  <c r="M5378" i="1" s="1"/>
  <c r="N5378" i="1" s="1"/>
  <c r="H5378" i="1"/>
  <c r="H5377" i="1" l="1"/>
  <c r="L5377" i="1"/>
  <c r="M5377" i="1" s="1"/>
  <c r="N5377" i="1" s="1"/>
  <c r="H5376" i="1" l="1"/>
  <c r="L5376" i="1"/>
  <c r="M5376" i="1" s="1"/>
  <c r="N5376" i="1" s="1"/>
  <c r="L5375" i="1" l="1"/>
  <c r="M5375" i="1" s="1"/>
  <c r="N5375" i="1" s="1"/>
  <c r="H5375" i="1"/>
  <c r="L5374" i="1" l="1"/>
  <c r="M5374" i="1" s="1"/>
  <c r="N5374" i="1" s="1"/>
  <c r="H5374" i="1"/>
  <c r="H5373" i="1" l="1"/>
  <c r="L5373" i="1"/>
  <c r="M5373" i="1" s="1"/>
  <c r="N5373" i="1" s="1"/>
  <c r="L5372" i="1" l="1"/>
  <c r="M5372" i="1" s="1"/>
  <c r="N5372" i="1" s="1"/>
  <c r="H5372" i="1"/>
  <c r="L5371" i="1" l="1"/>
  <c r="M5371" i="1" s="1"/>
  <c r="N5371" i="1" s="1"/>
  <c r="H5371" i="1"/>
  <c r="H5370" i="1" l="1"/>
  <c r="L5370" i="1"/>
  <c r="M5370" i="1" s="1"/>
  <c r="N5370" i="1" s="1"/>
  <c r="H5369" i="1" l="1"/>
  <c r="L5369" i="1"/>
  <c r="M5369" i="1" s="1"/>
  <c r="N5369" i="1" s="1"/>
  <c r="L5368" i="1" l="1"/>
  <c r="M5368" i="1" s="1"/>
  <c r="N5368" i="1" s="1"/>
  <c r="H5368" i="1"/>
  <c r="L5367" i="1" l="1"/>
  <c r="M5367" i="1" s="1"/>
  <c r="N5367" i="1" s="1"/>
  <c r="H5367" i="1"/>
  <c r="H5366" i="1" l="1"/>
  <c r="L5366" i="1"/>
  <c r="M5366" i="1" s="1"/>
  <c r="N5366" i="1" s="1"/>
  <c r="L5365" i="1" l="1"/>
  <c r="M5365" i="1" s="1"/>
  <c r="N5365" i="1" s="1"/>
  <c r="H5365" i="1"/>
  <c r="H5364" i="1" l="1"/>
  <c r="L5364" i="1"/>
  <c r="M5364" i="1" s="1"/>
  <c r="N5364" i="1" s="1"/>
  <c r="L5363" i="1" l="1"/>
  <c r="M5363" i="1" s="1"/>
  <c r="N5363" i="1" s="1"/>
  <c r="H5363" i="1"/>
  <c r="H5362" i="1" l="1"/>
  <c r="L5362" i="1"/>
  <c r="M5362" i="1" s="1"/>
  <c r="N5362" i="1" s="1"/>
  <c r="L5361" i="1" l="1"/>
  <c r="M5361" i="1" s="1"/>
  <c r="N5361" i="1" s="1"/>
  <c r="H5361" i="1"/>
  <c r="H5360" i="1" l="1"/>
  <c r="L5360" i="1"/>
  <c r="M5360" i="1" s="1"/>
  <c r="N5360" i="1" s="1"/>
  <c r="H5359" i="1" l="1"/>
  <c r="L5359" i="1"/>
  <c r="M5359" i="1" s="1"/>
  <c r="N5359" i="1" s="1"/>
  <c r="H5358" i="1" l="1"/>
  <c r="L5358" i="1"/>
  <c r="M5358" i="1" s="1"/>
  <c r="N5358" i="1" s="1"/>
  <c r="H5357" i="1" l="1"/>
  <c r="L5357" i="1"/>
  <c r="M5357" i="1" s="1"/>
  <c r="N5357" i="1" s="1"/>
  <c r="L5356" i="1" l="1"/>
  <c r="M5356" i="1" s="1"/>
  <c r="N5356" i="1" s="1"/>
  <c r="H5356" i="1"/>
  <c r="L5355" i="1" l="1"/>
  <c r="M5355" i="1" s="1"/>
  <c r="N5355" i="1" s="1"/>
  <c r="H5355" i="1"/>
  <c r="L5354" i="1" l="1"/>
  <c r="M5354" i="1" s="1"/>
  <c r="N5354" i="1" s="1"/>
  <c r="H5354" i="1"/>
  <c r="H5353" i="1" l="1"/>
  <c r="L5353" i="1"/>
  <c r="M5353" i="1" s="1"/>
  <c r="N5353" i="1" s="1"/>
  <c r="L5352" i="1" l="1"/>
  <c r="M5352" i="1" s="1"/>
  <c r="N5352" i="1" s="1"/>
  <c r="H5352" i="1"/>
  <c r="H5351" i="1" l="1"/>
  <c r="L5351" i="1"/>
  <c r="M5351" i="1" s="1"/>
  <c r="N5351" i="1" s="1"/>
  <c r="L5350" i="1" l="1"/>
  <c r="M5350" i="1" s="1"/>
  <c r="N5350" i="1" s="1"/>
  <c r="H5350" i="1"/>
  <c r="H5349" i="1" l="1"/>
  <c r="L5349" i="1"/>
  <c r="M5349" i="1" s="1"/>
  <c r="N5349" i="1" s="1"/>
  <c r="H5348" i="1" l="1"/>
  <c r="L5348" i="1"/>
  <c r="M5348" i="1" s="1"/>
  <c r="N5348" i="1" s="1"/>
  <c r="L5347" i="1" l="1"/>
  <c r="M5347" i="1" s="1"/>
  <c r="N5347" i="1" s="1"/>
  <c r="H5347" i="1"/>
  <c r="L5346" i="1" l="1"/>
  <c r="M5346" i="1" s="1"/>
  <c r="N5346" i="1" s="1"/>
  <c r="H5346" i="1"/>
  <c r="L5345" i="1" l="1"/>
  <c r="M5345" i="1" s="1"/>
  <c r="N5345" i="1" s="1"/>
  <c r="H5345" i="1"/>
  <c r="L5344" i="1" l="1"/>
  <c r="M5344" i="1" s="1"/>
  <c r="N5344" i="1" s="1"/>
  <c r="H5344" i="1"/>
  <c r="H5343" i="1" l="1"/>
  <c r="L5343" i="1"/>
  <c r="M5343" i="1" s="1"/>
  <c r="N5343" i="1" s="1"/>
  <c r="H5342" i="1" l="1"/>
  <c r="L5342" i="1"/>
  <c r="M5342" i="1" s="1"/>
  <c r="N5342" i="1" s="1"/>
  <c r="L5341" i="1" l="1"/>
  <c r="M5341" i="1" s="1"/>
  <c r="N5341" i="1" s="1"/>
  <c r="H5341" i="1"/>
  <c r="L5340" i="1" l="1"/>
  <c r="M5340" i="1" s="1"/>
  <c r="N5340" i="1" s="1"/>
  <c r="H5340" i="1"/>
  <c r="L5339" i="1" l="1"/>
  <c r="M5339" i="1" s="1"/>
  <c r="N5339" i="1" s="1"/>
  <c r="H5339" i="1"/>
  <c r="L5338" i="1" l="1"/>
  <c r="M5338" i="1" s="1"/>
  <c r="N5338" i="1" s="1"/>
  <c r="H5338" i="1"/>
  <c r="H5337" i="1" l="1"/>
  <c r="L5337" i="1"/>
  <c r="M5337" i="1" s="1"/>
  <c r="N5337" i="1" s="1"/>
  <c r="L5336" i="1" l="1"/>
  <c r="M5336" i="1" s="1"/>
  <c r="N5336" i="1" s="1"/>
  <c r="H5336" i="1"/>
  <c r="H5335" i="1" l="1"/>
  <c r="L5335" i="1"/>
  <c r="M5335" i="1" s="1"/>
  <c r="N5335" i="1" s="1"/>
  <c r="L5334" i="1" l="1"/>
  <c r="M5334" i="1" s="1"/>
  <c r="N5334" i="1" s="1"/>
  <c r="H5334" i="1"/>
  <c r="H5333" i="1" l="1"/>
  <c r="L5333" i="1"/>
  <c r="M5333" i="1" s="1"/>
  <c r="N5333" i="1" s="1"/>
  <c r="L5332" i="1" l="1"/>
  <c r="M5332" i="1" s="1"/>
  <c r="N5332" i="1" s="1"/>
  <c r="H5332" i="1"/>
  <c r="H5331" i="1" l="1"/>
  <c r="L5331" i="1"/>
  <c r="M5331" i="1" s="1"/>
  <c r="N5331" i="1" s="1"/>
  <c r="H5330" i="1" l="1"/>
  <c r="L5330" i="1"/>
  <c r="M5330" i="1" s="1"/>
  <c r="N5330" i="1" s="1"/>
  <c r="L5329" i="1" l="1"/>
  <c r="M5329" i="1" s="1"/>
  <c r="N5329" i="1" s="1"/>
  <c r="H5329" i="1"/>
  <c r="L5328" i="1" l="1"/>
  <c r="M5328" i="1" s="1"/>
  <c r="N5328" i="1" s="1"/>
  <c r="H5328" i="1"/>
  <c r="H5327" i="1" l="1"/>
  <c r="L5327" i="1"/>
  <c r="M5327" i="1" s="1"/>
  <c r="N5327" i="1" s="1"/>
  <c r="L5326" i="1" l="1"/>
  <c r="M5326" i="1" s="1"/>
  <c r="N5326" i="1" s="1"/>
  <c r="H5326" i="1"/>
  <c r="H5325" i="1" l="1"/>
  <c r="L5325" i="1"/>
  <c r="M5325" i="1" s="1"/>
  <c r="N5325" i="1" s="1"/>
  <c r="H5324" i="1" l="1"/>
  <c r="L5324" i="1"/>
  <c r="M5324" i="1" s="1"/>
  <c r="N5324" i="1" s="1"/>
  <c r="H5323" i="1" l="1"/>
  <c r="L5323" i="1"/>
  <c r="M5323" i="1" s="1"/>
  <c r="N5323" i="1" s="1"/>
  <c r="H5322" i="1" l="1"/>
  <c r="L5322" i="1"/>
  <c r="M5322" i="1" s="1"/>
  <c r="N5322" i="1" s="1"/>
  <c r="H5321" i="1" l="1"/>
  <c r="L5321" i="1"/>
  <c r="M5321" i="1" s="1"/>
  <c r="N5321" i="1" s="1"/>
  <c r="L5320" i="1" l="1"/>
  <c r="M5320" i="1" s="1"/>
  <c r="N5320" i="1" s="1"/>
  <c r="H5320" i="1"/>
  <c r="L5319" i="1" l="1"/>
  <c r="M5319" i="1" s="1"/>
  <c r="N5319" i="1" s="1"/>
  <c r="H5319" i="1"/>
  <c r="L5318" i="1" l="1"/>
  <c r="M5318" i="1" s="1"/>
  <c r="N5318" i="1" s="1"/>
  <c r="H5318" i="1"/>
  <c r="L5317" i="1" l="1"/>
  <c r="M5317" i="1" s="1"/>
  <c r="N5317" i="1" s="1"/>
  <c r="H5317" i="1"/>
  <c r="L5316" i="1" l="1"/>
  <c r="M5316" i="1" s="1"/>
  <c r="N5316" i="1" s="1"/>
  <c r="H5316" i="1"/>
  <c r="H5315" i="1" l="1"/>
  <c r="L5315" i="1"/>
  <c r="M5315" i="1" s="1"/>
  <c r="N5315" i="1" s="1"/>
  <c r="L5314" i="1" l="1"/>
  <c r="M5314" i="1" s="1"/>
  <c r="N5314" i="1" s="1"/>
  <c r="H5314" i="1"/>
  <c r="L5313" i="1" l="1"/>
  <c r="M5313" i="1" s="1"/>
  <c r="N5313" i="1" s="1"/>
  <c r="H5313" i="1"/>
  <c r="H5312" i="1" l="1"/>
  <c r="L5312" i="1"/>
  <c r="M5312" i="1" s="1"/>
  <c r="N5312" i="1" s="1"/>
  <c r="H5311" i="1" l="1"/>
  <c r="L5311" i="1"/>
  <c r="M5311" i="1" s="1"/>
  <c r="N5311" i="1" s="1"/>
  <c r="L5310" i="1" l="1"/>
  <c r="M5310" i="1" s="1"/>
  <c r="N5310" i="1" s="1"/>
  <c r="H5310" i="1"/>
  <c r="H5309" i="1" l="1"/>
  <c r="L5309" i="1"/>
  <c r="M5309" i="1" s="1"/>
  <c r="N5309" i="1" s="1"/>
  <c r="H5308" i="1" l="1"/>
  <c r="L5308" i="1"/>
  <c r="M5308" i="1" s="1"/>
  <c r="N5308" i="1" s="1"/>
  <c r="H5307" i="1" l="1"/>
  <c r="L5307" i="1"/>
  <c r="M5307" i="1" s="1"/>
  <c r="N5307" i="1" s="1"/>
  <c r="H5306" i="1" l="1"/>
  <c r="L5306" i="1"/>
  <c r="M5306" i="1" s="1"/>
  <c r="N5306" i="1" s="1"/>
  <c r="L5305" i="1" l="1"/>
  <c r="M5305" i="1" s="1"/>
  <c r="N5305" i="1" s="1"/>
  <c r="H5305" i="1"/>
  <c r="H5304" i="1" l="1"/>
  <c r="L5304" i="1"/>
  <c r="M5304" i="1" s="1"/>
  <c r="N5304" i="1" s="1"/>
  <c r="L5303" i="1" l="1"/>
  <c r="M5303" i="1" s="1"/>
  <c r="N5303" i="1" s="1"/>
  <c r="H5303" i="1"/>
  <c r="H5302" i="1" l="1"/>
  <c r="L5302" i="1"/>
  <c r="M5302" i="1" s="1"/>
  <c r="N5302" i="1" s="1"/>
  <c r="H5301" i="1" l="1"/>
  <c r="L5301" i="1"/>
  <c r="M5301" i="1" s="1"/>
  <c r="N5301" i="1" s="1"/>
  <c r="H5300" i="1" l="1"/>
  <c r="L5300" i="1"/>
  <c r="M5300" i="1" s="1"/>
  <c r="N5300" i="1" s="1"/>
  <c r="H5299" i="1" l="1"/>
  <c r="L5299" i="1"/>
  <c r="M5299" i="1" s="1"/>
  <c r="N5299" i="1" s="1"/>
  <c r="H5298" i="1" l="1"/>
  <c r="L5298" i="1"/>
  <c r="M5298" i="1" s="1"/>
  <c r="N5298" i="1" s="1"/>
  <c r="H5297" i="1" l="1"/>
  <c r="L5297" i="1"/>
  <c r="M5297" i="1" s="1"/>
  <c r="N5297" i="1" s="1"/>
  <c r="H5296" i="1" l="1"/>
  <c r="L5296" i="1"/>
  <c r="M5296" i="1" s="1"/>
  <c r="N5296" i="1" s="1"/>
  <c r="H5295" i="1" l="1"/>
  <c r="L5295" i="1"/>
  <c r="M5295" i="1" s="1"/>
  <c r="N5295" i="1" s="1"/>
  <c r="L5294" i="1" l="1"/>
  <c r="M5294" i="1" s="1"/>
  <c r="N5294" i="1" s="1"/>
  <c r="H5294" i="1"/>
  <c r="H5293" i="1" l="1"/>
  <c r="L5293" i="1"/>
  <c r="M5293" i="1" s="1"/>
  <c r="N5293" i="1" s="1"/>
  <c r="H5292" i="1" l="1"/>
  <c r="L5292" i="1"/>
  <c r="M5292" i="1" s="1"/>
  <c r="N5292" i="1" s="1"/>
  <c r="L5291" i="1" l="1"/>
  <c r="M5291" i="1" s="1"/>
  <c r="N5291" i="1" s="1"/>
  <c r="H5291" i="1"/>
  <c r="H5290" i="1" l="1"/>
  <c r="L5290" i="1"/>
  <c r="M5290" i="1" s="1"/>
  <c r="N5290" i="1" s="1"/>
  <c r="H5289" i="1" l="1"/>
  <c r="L5289" i="1"/>
  <c r="M5289" i="1" s="1"/>
  <c r="N5289" i="1" s="1"/>
  <c r="H5288" i="1" l="1"/>
  <c r="L5288" i="1"/>
  <c r="M5288" i="1" s="1"/>
  <c r="N5288" i="1" s="1"/>
  <c r="H5287" i="1" l="1"/>
  <c r="L5287" i="1"/>
  <c r="M5287" i="1" s="1"/>
  <c r="N5287" i="1" s="1"/>
  <c r="L5286" i="1" l="1"/>
  <c r="M5286" i="1" s="1"/>
  <c r="N5286" i="1" s="1"/>
  <c r="H5286" i="1"/>
  <c r="H5285" i="1" l="1"/>
  <c r="L5285" i="1"/>
  <c r="M5285" i="1" s="1"/>
  <c r="N5285" i="1" s="1"/>
  <c r="H5284" i="1" l="1"/>
  <c r="L5284" i="1"/>
  <c r="M5284" i="1" s="1"/>
  <c r="N5284" i="1" s="1"/>
  <c r="L5283" i="1" l="1"/>
  <c r="M5283" i="1" s="1"/>
  <c r="N5283" i="1" s="1"/>
  <c r="H5283" i="1"/>
  <c r="H5282" i="1" l="1"/>
  <c r="L5282" i="1"/>
  <c r="M5282" i="1" s="1"/>
  <c r="N5282" i="1" s="1"/>
  <c r="L5281" i="1" l="1"/>
  <c r="M5281" i="1" s="1"/>
  <c r="N5281" i="1" s="1"/>
  <c r="H5281" i="1"/>
  <c r="L5280" i="1" l="1"/>
  <c r="M5280" i="1" s="1"/>
  <c r="N5280" i="1" s="1"/>
  <c r="H5280" i="1"/>
  <c r="H5279" i="1" l="1"/>
  <c r="L5279" i="1"/>
  <c r="M5279" i="1" s="1"/>
  <c r="N5279" i="1" s="1"/>
  <c r="H5278" i="1" l="1"/>
  <c r="L5278" i="1"/>
  <c r="M5278" i="1" s="1"/>
  <c r="N5278" i="1" s="1"/>
  <c r="L5277" i="1" l="1"/>
  <c r="M5277" i="1" s="1"/>
  <c r="N5277" i="1" s="1"/>
  <c r="H5277" i="1"/>
  <c r="L5276" i="1" l="1"/>
  <c r="M5276" i="1" s="1"/>
  <c r="N5276" i="1" s="1"/>
  <c r="H5276" i="1"/>
  <c r="H5275" i="1" l="1"/>
  <c r="L5275" i="1"/>
  <c r="M5275" i="1" s="1"/>
  <c r="N5275" i="1" s="1"/>
  <c r="H5274" i="1" l="1"/>
  <c r="L5274" i="1"/>
  <c r="M5274" i="1" s="1"/>
  <c r="N5274" i="1" s="1"/>
  <c r="L5273" i="1" l="1"/>
  <c r="M5273" i="1" s="1"/>
  <c r="N5273" i="1" s="1"/>
  <c r="H5273" i="1"/>
  <c r="H5272" i="1" l="1"/>
  <c r="L5272" i="1"/>
  <c r="M5272" i="1" s="1"/>
  <c r="N5272" i="1" s="1"/>
  <c r="L5271" i="1" l="1"/>
  <c r="M5271" i="1" s="1"/>
  <c r="N5271" i="1" s="1"/>
  <c r="H5271" i="1"/>
  <c r="H5270" i="1" l="1"/>
  <c r="L5270" i="1"/>
  <c r="M5270" i="1" s="1"/>
  <c r="N5270" i="1" s="1"/>
  <c r="L5269" i="1" l="1"/>
  <c r="M5269" i="1" s="1"/>
  <c r="N5269" i="1" s="1"/>
  <c r="H5269" i="1"/>
  <c r="H5268" i="1" l="1"/>
  <c r="L5268" i="1"/>
  <c r="M5268" i="1" s="1"/>
  <c r="N5268" i="1" s="1"/>
  <c r="L5267" i="1" l="1"/>
  <c r="M5267" i="1" s="1"/>
  <c r="N5267" i="1" s="1"/>
  <c r="H5267" i="1"/>
  <c r="L5266" i="1" l="1"/>
  <c r="M5266" i="1" s="1"/>
  <c r="N5266" i="1" s="1"/>
  <c r="H5266" i="1"/>
  <c r="L5265" i="1" l="1"/>
  <c r="M5265" i="1" s="1"/>
  <c r="N5265" i="1" s="1"/>
  <c r="H5265" i="1"/>
  <c r="L5264" i="1" l="1"/>
  <c r="M5264" i="1" s="1"/>
  <c r="N5264" i="1" s="1"/>
  <c r="H5264" i="1"/>
  <c r="L5263" i="1" l="1"/>
  <c r="M5263" i="1" s="1"/>
  <c r="N5263" i="1" s="1"/>
  <c r="H5263" i="1"/>
  <c r="H5262" i="1" l="1"/>
  <c r="L5262" i="1"/>
  <c r="M5262" i="1" s="1"/>
  <c r="N5262" i="1" s="1"/>
  <c r="L5261" i="1" l="1"/>
  <c r="M5261" i="1" s="1"/>
  <c r="N5261" i="1" s="1"/>
  <c r="H5261" i="1"/>
  <c r="H5260" i="1" l="1"/>
  <c r="L5260" i="1"/>
  <c r="M5260" i="1" s="1"/>
  <c r="N5260" i="1" s="1"/>
  <c r="L5259" i="1" l="1"/>
  <c r="M5259" i="1" s="1"/>
  <c r="N5259" i="1" s="1"/>
  <c r="H5259" i="1"/>
  <c r="H5258" i="1" l="1"/>
  <c r="L5258" i="1"/>
  <c r="M5258" i="1" s="1"/>
  <c r="N5258" i="1" s="1"/>
  <c r="H5257" i="1" l="1"/>
  <c r="L5257" i="1"/>
  <c r="M5257" i="1" s="1"/>
  <c r="N5257" i="1" s="1"/>
  <c r="H5256" i="1" l="1"/>
  <c r="L5256" i="1"/>
  <c r="M5256" i="1" s="1"/>
  <c r="N5256" i="1" s="1"/>
  <c r="L5255" i="1" l="1"/>
  <c r="M5255" i="1" s="1"/>
  <c r="N5255" i="1" s="1"/>
  <c r="H5255" i="1"/>
  <c r="L5254" i="1" l="1"/>
  <c r="M5254" i="1" s="1"/>
  <c r="N5254" i="1" s="1"/>
  <c r="H5254" i="1"/>
  <c r="L5253" i="1" l="1"/>
  <c r="M5253" i="1" s="1"/>
  <c r="N5253" i="1" s="1"/>
  <c r="H5253" i="1"/>
  <c r="H5252" i="1" l="1"/>
  <c r="L5252" i="1"/>
  <c r="M5252" i="1" s="1"/>
  <c r="N5252" i="1" s="1"/>
  <c r="H5251" i="1" l="1"/>
  <c r="L5251" i="1"/>
  <c r="M5251" i="1" s="1"/>
  <c r="N5251" i="1" s="1"/>
  <c r="H5250" i="1" l="1"/>
  <c r="L5250" i="1"/>
  <c r="M5250" i="1" s="1"/>
  <c r="N5250" i="1" s="1"/>
  <c r="L5249" i="1" l="1"/>
  <c r="M5249" i="1" s="1"/>
  <c r="N5249" i="1" s="1"/>
  <c r="H5249" i="1"/>
  <c r="L5248" i="1" l="1"/>
  <c r="M5248" i="1" s="1"/>
  <c r="N5248" i="1" s="1"/>
  <c r="H5248" i="1"/>
  <c r="L5247" i="1" l="1"/>
  <c r="M5247" i="1" s="1"/>
  <c r="N5247" i="1" s="1"/>
  <c r="H5247" i="1"/>
  <c r="H5246" i="1" l="1"/>
  <c r="L5246" i="1"/>
  <c r="M5246" i="1" s="1"/>
  <c r="N5246" i="1" s="1"/>
  <c r="H5245" i="1" l="1"/>
  <c r="L5245" i="1"/>
  <c r="M5245" i="1" s="1"/>
  <c r="N5245" i="1" s="1"/>
  <c r="L5244" i="1" l="1"/>
  <c r="M5244" i="1" s="1"/>
  <c r="N5244" i="1" s="1"/>
  <c r="H5244" i="1"/>
  <c r="H5243" i="1" l="1"/>
  <c r="L5243" i="1"/>
  <c r="M5243" i="1" s="1"/>
  <c r="N5243" i="1" s="1"/>
  <c r="L5242" i="1" l="1"/>
  <c r="M5242" i="1" s="1"/>
  <c r="N5242" i="1" s="1"/>
  <c r="H5242" i="1"/>
  <c r="L5241" i="1" l="1"/>
  <c r="M5241" i="1" s="1"/>
  <c r="N5241" i="1" s="1"/>
  <c r="H5241" i="1"/>
  <c r="H5240" i="1" l="1"/>
  <c r="L5240" i="1"/>
  <c r="M5240" i="1" s="1"/>
  <c r="N5240" i="1" s="1"/>
  <c r="L5239" i="1" l="1"/>
  <c r="M5239" i="1" s="1"/>
  <c r="N5239" i="1" s="1"/>
  <c r="H5239" i="1"/>
  <c r="L5238" i="1" l="1"/>
  <c r="M5238" i="1" s="1"/>
  <c r="N5238" i="1" s="1"/>
  <c r="H5238" i="1"/>
  <c r="H5237" i="1" l="1"/>
  <c r="L5237" i="1"/>
  <c r="M5237" i="1" s="1"/>
  <c r="N5237" i="1" s="1"/>
  <c r="L5236" i="1" l="1"/>
  <c r="M5236" i="1" s="1"/>
  <c r="N5236" i="1" s="1"/>
  <c r="H5236" i="1"/>
  <c r="H5235" i="1" l="1"/>
  <c r="L5235" i="1"/>
  <c r="M5235" i="1" s="1"/>
  <c r="N5235" i="1" s="1"/>
  <c r="H5234" i="1" l="1"/>
  <c r="L5234" i="1"/>
  <c r="M5234" i="1" s="1"/>
  <c r="N5234" i="1" s="1"/>
  <c r="H5233" i="1" l="1"/>
  <c r="L5233" i="1"/>
  <c r="M5233" i="1" s="1"/>
  <c r="N5233" i="1" s="1"/>
  <c r="L5232" i="1" l="1"/>
  <c r="M5232" i="1" s="1"/>
  <c r="N5232" i="1" s="1"/>
  <c r="H5232" i="1"/>
  <c r="H5231" i="1" l="1"/>
  <c r="L5231" i="1"/>
  <c r="M5231" i="1" s="1"/>
  <c r="N5231" i="1" s="1"/>
  <c r="H5230" i="1" l="1"/>
  <c r="L5230" i="1"/>
  <c r="M5230" i="1" s="1"/>
  <c r="N5230" i="1" s="1"/>
  <c r="H5229" i="1" l="1"/>
  <c r="L5229" i="1"/>
  <c r="M5229" i="1" s="1"/>
  <c r="N5229" i="1" s="1"/>
  <c r="L5228" i="1" l="1"/>
  <c r="M5228" i="1" s="1"/>
  <c r="N5228" i="1" s="1"/>
  <c r="H5228" i="1"/>
  <c r="L5227" i="1" l="1"/>
  <c r="M5227" i="1" s="1"/>
  <c r="N5227" i="1" s="1"/>
  <c r="H5227" i="1"/>
  <c r="H5226" i="1" l="1"/>
  <c r="L5226" i="1"/>
  <c r="M5226" i="1" s="1"/>
  <c r="N5226" i="1" s="1"/>
  <c r="L5225" i="1" l="1"/>
  <c r="M5225" i="1" s="1"/>
  <c r="N5225" i="1" s="1"/>
  <c r="H5225" i="1"/>
  <c r="L5224" i="1" l="1"/>
  <c r="M5224" i="1" s="1"/>
  <c r="N5224" i="1" s="1"/>
  <c r="H5224" i="1"/>
  <c r="L5223" i="1" l="1"/>
  <c r="M5223" i="1" s="1"/>
  <c r="N5223" i="1" s="1"/>
  <c r="H5223" i="1"/>
  <c r="L5222" i="1" l="1"/>
  <c r="M5222" i="1" s="1"/>
  <c r="N5222" i="1" s="1"/>
  <c r="H5222" i="1"/>
  <c r="L5221" i="1" l="1"/>
  <c r="M5221" i="1" s="1"/>
  <c r="N5221" i="1" s="1"/>
  <c r="H5221" i="1"/>
  <c r="L5220" i="1" l="1"/>
  <c r="M5220" i="1" s="1"/>
  <c r="N5220" i="1" s="1"/>
  <c r="H5220" i="1"/>
  <c r="L5219" i="1" l="1"/>
  <c r="M5219" i="1" s="1"/>
  <c r="N5219" i="1" s="1"/>
  <c r="H5219" i="1"/>
  <c r="L5218" i="1" l="1"/>
  <c r="M5218" i="1" s="1"/>
  <c r="N5218" i="1" s="1"/>
  <c r="H5218" i="1"/>
  <c r="H5217" i="1" l="1"/>
  <c r="L5217" i="1"/>
  <c r="M5217" i="1" s="1"/>
  <c r="N5217" i="1" s="1"/>
  <c r="H5216" i="1" l="1"/>
  <c r="L5216" i="1"/>
  <c r="M5216" i="1" s="1"/>
  <c r="N5216" i="1" s="1"/>
  <c r="H5215" i="1" l="1"/>
  <c r="L5215" i="1"/>
  <c r="M5215" i="1" s="1"/>
  <c r="N5215" i="1" s="1"/>
  <c r="H5214" i="1" l="1"/>
  <c r="L5214" i="1"/>
  <c r="M5214" i="1" s="1"/>
  <c r="N5214" i="1" s="1"/>
  <c r="L5213" i="1" l="1"/>
  <c r="M5213" i="1" s="1"/>
  <c r="N5213" i="1" s="1"/>
  <c r="H5213" i="1"/>
  <c r="H5212" i="1" l="1"/>
  <c r="L5212" i="1"/>
  <c r="M5212" i="1" s="1"/>
  <c r="N5212" i="1" s="1"/>
  <c r="H5211" i="1" l="1"/>
  <c r="L5211" i="1"/>
  <c r="M5211" i="1" s="1"/>
  <c r="N5211" i="1" s="1"/>
  <c r="L5210" i="1" l="1"/>
  <c r="M5210" i="1" s="1"/>
  <c r="N5210" i="1" s="1"/>
  <c r="H5210" i="1"/>
  <c r="H5209" i="1" l="1"/>
  <c r="L5209" i="1"/>
  <c r="M5209" i="1" s="1"/>
  <c r="N5209" i="1" s="1"/>
  <c r="H5208" i="1" l="1"/>
  <c r="L5208" i="1"/>
  <c r="M5208" i="1" s="1"/>
  <c r="N5208" i="1" s="1"/>
  <c r="L5207" i="1" l="1"/>
  <c r="M5207" i="1" s="1"/>
  <c r="N5207" i="1" s="1"/>
  <c r="H5207" i="1"/>
  <c r="H5206" i="1" l="1"/>
  <c r="L5206" i="1"/>
  <c r="M5206" i="1" s="1"/>
  <c r="N5206" i="1" s="1"/>
  <c r="H5205" i="1" l="1"/>
  <c r="L5205" i="1"/>
  <c r="M5205" i="1" s="1"/>
  <c r="N5205" i="1" s="1"/>
  <c r="H5204" i="1" l="1"/>
  <c r="L5204" i="1"/>
  <c r="M5204" i="1" s="1"/>
  <c r="N5204" i="1" s="1"/>
  <c r="L5203" i="1" l="1"/>
  <c r="M5203" i="1" s="1"/>
  <c r="N5203" i="1" s="1"/>
  <c r="H5203" i="1"/>
  <c r="L5202" i="1" l="1"/>
  <c r="M5202" i="1" s="1"/>
  <c r="N5202" i="1" s="1"/>
  <c r="H5202" i="1"/>
  <c r="L5201" i="1" l="1"/>
  <c r="M5201" i="1" s="1"/>
  <c r="N5201" i="1" s="1"/>
  <c r="H5201" i="1"/>
  <c r="L5200" i="1" l="1"/>
  <c r="M5200" i="1" s="1"/>
  <c r="N5200" i="1" s="1"/>
  <c r="H5200" i="1"/>
  <c r="L5199" i="1" l="1"/>
  <c r="M5199" i="1" s="1"/>
  <c r="N5199" i="1" s="1"/>
  <c r="H5199" i="1"/>
  <c r="H5198" i="1" l="1"/>
  <c r="L5198" i="1"/>
  <c r="M5198" i="1" s="1"/>
  <c r="N5198" i="1" s="1"/>
  <c r="L5197" i="1" l="1"/>
  <c r="M5197" i="1" s="1"/>
  <c r="N5197" i="1" s="1"/>
  <c r="H5197" i="1"/>
  <c r="H5196" i="1" l="1"/>
  <c r="L5196" i="1"/>
  <c r="M5196" i="1" s="1"/>
  <c r="N5196" i="1" s="1"/>
  <c r="L5195" i="1" l="1"/>
  <c r="M5195" i="1" s="1"/>
  <c r="N5195" i="1" s="1"/>
  <c r="H5195" i="1"/>
  <c r="H5194" i="1" l="1"/>
  <c r="L5194" i="1"/>
  <c r="M5194" i="1" s="1"/>
  <c r="N5194" i="1" s="1"/>
  <c r="H5193" i="1" l="1"/>
  <c r="L5193" i="1"/>
  <c r="M5193" i="1" s="1"/>
  <c r="N5193" i="1" s="1"/>
  <c r="L5192" i="1" l="1"/>
  <c r="M5192" i="1" s="1"/>
  <c r="N5192" i="1" s="1"/>
  <c r="H5192" i="1"/>
  <c r="L5191" i="1" l="1"/>
  <c r="M5191" i="1" s="1"/>
  <c r="N5191" i="1" s="1"/>
  <c r="H5191" i="1"/>
  <c r="L5190" i="1" l="1"/>
  <c r="M5190" i="1" s="1"/>
  <c r="N5190" i="1" s="1"/>
  <c r="H5190" i="1"/>
  <c r="H5189" i="1" l="1"/>
  <c r="L5189" i="1"/>
  <c r="M5189" i="1" s="1"/>
  <c r="N5189" i="1" s="1"/>
  <c r="H5188" i="1" l="1"/>
  <c r="L5188" i="1"/>
  <c r="M5188" i="1" s="1"/>
  <c r="N5188" i="1" s="1"/>
  <c r="L5187" i="1" l="1"/>
  <c r="M5187" i="1" s="1"/>
  <c r="N5187" i="1" s="1"/>
  <c r="H5187" i="1"/>
  <c r="H5186" i="1" l="1"/>
  <c r="L5186" i="1"/>
  <c r="M5186" i="1" s="1"/>
  <c r="N5186" i="1" s="1"/>
  <c r="H5185" i="1" l="1"/>
  <c r="L5185" i="1"/>
  <c r="M5185" i="1" s="1"/>
  <c r="N5185" i="1" s="1"/>
  <c r="L5184" i="1" l="1"/>
  <c r="M5184" i="1" s="1"/>
  <c r="N5184" i="1" s="1"/>
  <c r="H5184" i="1"/>
  <c r="L5183" i="1" l="1"/>
  <c r="M5183" i="1" s="1"/>
  <c r="N5183" i="1" s="1"/>
  <c r="H5183" i="1"/>
  <c r="H5182" i="1" l="1"/>
  <c r="L5182" i="1"/>
  <c r="M5182" i="1" s="1"/>
  <c r="N5182" i="1" s="1"/>
  <c r="H5181" i="1" l="1"/>
  <c r="L5181" i="1"/>
  <c r="M5181" i="1" s="1"/>
  <c r="N5181" i="1" s="1"/>
  <c r="H5180" i="1" l="1"/>
  <c r="L5180" i="1"/>
  <c r="M5180" i="1" s="1"/>
  <c r="N5180" i="1" s="1"/>
  <c r="H5179" i="1" l="1"/>
  <c r="L5179" i="1"/>
  <c r="M5179" i="1" s="1"/>
  <c r="N5179" i="1" s="1"/>
  <c r="L5178" i="1" l="1"/>
  <c r="M5178" i="1" s="1"/>
  <c r="N5178" i="1" s="1"/>
  <c r="H5178" i="1"/>
  <c r="H5177" i="1" l="1"/>
  <c r="L5177" i="1"/>
  <c r="M5177" i="1" s="1"/>
  <c r="N5177" i="1" s="1"/>
  <c r="L5176" i="1" l="1"/>
  <c r="M5176" i="1" s="1"/>
  <c r="N5176" i="1" s="1"/>
  <c r="H5176" i="1"/>
  <c r="H5175" i="1" l="1"/>
  <c r="L5175" i="1"/>
  <c r="M5175" i="1" s="1"/>
  <c r="N5175" i="1" s="1"/>
  <c r="L5174" i="1" l="1"/>
  <c r="M5174" i="1" s="1"/>
  <c r="N5174" i="1" s="1"/>
  <c r="H5174" i="1"/>
  <c r="H5173" i="1" l="1"/>
  <c r="L5173" i="1"/>
  <c r="M5173" i="1" s="1"/>
  <c r="N5173" i="1" s="1"/>
  <c r="H5172" i="1" l="1"/>
  <c r="L5172" i="1"/>
  <c r="M5172" i="1" s="1"/>
  <c r="N5172" i="1" s="1"/>
  <c r="L5171" i="1" l="1"/>
  <c r="M5171" i="1" s="1"/>
  <c r="N5171" i="1" s="1"/>
  <c r="H5171" i="1"/>
  <c r="L5170" i="1" l="1"/>
  <c r="M5170" i="1" s="1"/>
  <c r="N5170" i="1" s="1"/>
  <c r="H5170" i="1"/>
  <c r="H5169" i="1" l="1"/>
  <c r="L5169" i="1"/>
  <c r="M5169" i="1" s="1"/>
  <c r="N5169" i="1" s="1"/>
  <c r="L5168" i="1" l="1"/>
  <c r="M5168" i="1" s="1"/>
  <c r="N5168" i="1" s="1"/>
  <c r="H5168" i="1"/>
  <c r="L5167" i="1" l="1"/>
  <c r="M5167" i="1" s="1"/>
  <c r="N5167" i="1" s="1"/>
  <c r="H5167" i="1"/>
  <c r="H5166" i="1" l="1"/>
  <c r="L5166" i="1"/>
  <c r="M5166" i="1" s="1"/>
  <c r="N5166" i="1" s="1"/>
  <c r="H5165" i="1" l="1"/>
  <c r="L5165" i="1"/>
  <c r="M5165" i="1" s="1"/>
  <c r="N5165" i="1" s="1"/>
  <c r="H5164" i="1" l="1"/>
  <c r="L5164" i="1"/>
  <c r="M5164" i="1" s="1"/>
  <c r="N5164" i="1" s="1"/>
  <c r="L5163" i="1" l="1"/>
  <c r="M5163" i="1" s="1"/>
  <c r="N5163" i="1" s="1"/>
  <c r="H5163" i="1"/>
  <c r="H5162" i="1" l="1"/>
  <c r="L5162" i="1"/>
  <c r="M5162" i="1" s="1"/>
  <c r="N5162" i="1" s="1"/>
  <c r="L5161" i="1" l="1"/>
  <c r="M5161" i="1" s="1"/>
  <c r="N5161" i="1" s="1"/>
  <c r="H5161" i="1"/>
  <c r="H5160" i="1" l="1"/>
  <c r="L5160" i="1"/>
  <c r="M5160" i="1" s="1"/>
  <c r="N5160" i="1" s="1"/>
  <c r="L5159" i="1" l="1"/>
  <c r="M5159" i="1" s="1"/>
  <c r="N5159" i="1" s="1"/>
  <c r="H5159" i="1"/>
  <c r="H5158" i="1" l="1"/>
  <c r="L5158" i="1"/>
  <c r="M5158" i="1" s="1"/>
  <c r="N5158" i="1" s="1"/>
  <c r="L5157" i="1" l="1"/>
  <c r="M5157" i="1" s="1"/>
  <c r="N5157" i="1" s="1"/>
  <c r="H5157" i="1"/>
  <c r="H5156" i="1" l="1"/>
  <c r="L5156" i="1"/>
  <c r="M5156" i="1" s="1"/>
  <c r="N5156" i="1" s="1"/>
  <c r="H5155" i="1" l="1"/>
  <c r="L5155" i="1"/>
  <c r="M5155" i="1" s="1"/>
  <c r="N5155" i="1" s="1"/>
  <c r="H5154" i="1" l="1"/>
  <c r="L5154" i="1"/>
  <c r="M5154" i="1" s="1"/>
  <c r="N5154" i="1" s="1"/>
  <c r="L5153" i="1" l="1"/>
  <c r="M5153" i="1" s="1"/>
  <c r="N5153" i="1" s="1"/>
  <c r="H5153" i="1"/>
  <c r="L5152" i="1" l="1"/>
  <c r="M5152" i="1" s="1"/>
  <c r="N5152" i="1" s="1"/>
  <c r="H5152" i="1"/>
  <c r="L5151" i="1" l="1"/>
  <c r="M5151" i="1" s="1"/>
  <c r="N5151" i="1" s="1"/>
  <c r="H5151" i="1"/>
  <c r="L5150" i="1" l="1"/>
  <c r="M5150" i="1" s="1"/>
  <c r="N5150" i="1" s="1"/>
  <c r="H5150" i="1"/>
  <c r="H5149" i="1" l="1"/>
  <c r="L5149" i="1"/>
  <c r="M5149" i="1" s="1"/>
  <c r="N5149" i="1" s="1"/>
  <c r="L5148" i="1" l="1"/>
  <c r="M5148" i="1" s="1"/>
  <c r="N5148" i="1" s="1"/>
  <c r="H5148" i="1"/>
  <c r="L5147" i="1" l="1"/>
  <c r="M5147" i="1" s="1"/>
  <c r="N5147" i="1" s="1"/>
  <c r="H5147" i="1"/>
  <c r="L5146" i="1" l="1"/>
  <c r="M5146" i="1" s="1"/>
  <c r="N5146" i="1" s="1"/>
  <c r="H5146" i="1"/>
  <c r="L5145" i="1" l="1"/>
  <c r="M5145" i="1" s="1"/>
  <c r="N5145" i="1" s="1"/>
  <c r="H5145" i="1"/>
  <c r="H5144" i="1" l="1"/>
  <c r="L5144" i="1"/>
  <c r="M5144" i="1" s="1"/>
  <c r="N5144" i="1" s="1"/>
  <c r="L5143" i="1" l="1"/>
  <c r="M5143" i="1" s="1"/>
  <c r="N5143" i="1" s="1"/>
  <c r="H5143" i="1"/>
  <c r="L5142" i="1" l="1"/>
  <c r="M5142" i="1" s="1"/>
  <c r="N5142" i="1" s="1"/>
  <c r="H5142" i="1"/>
  <c r="H5141" i="1" l="1"/>
  <c r="L5141" i="1"/>
  <c r="M5141" i="1" s="1"/>
  <c r="N5141" i="1" s="1"/>
  <c r="H5140" i="1" l="1"/>
  <c r="L5140" i="1"/>
  <c r="M5140" i="1" s="1"/>
  <c r="N5140" i="1" s="1"/>
  <c r="L5139" i="1" l="1"/>
  <c r="M5139" i="1" s="1"/>
  <c r="N5139" i="1" s="1"/>
  <c r="H5139" i="1"/>
  <c r="H5138" i="1" l="1"/>
  <c r="L5138" i="1"/>
  <c r="M5138" i="1" s="1"/>
  <c r="N5138" i="1" s="1"/>
  <c r="H5137" i="1" l="1"/>
  <c r="L5137" i="1"/>
  <c r="M5137" i="1" s="1"/>
  <c r="N5137" i="1" s="1"/>
  <c r="L5136" i="1" l="1"/>
  <c r="M5136" i="1" s="1"/>
  <c r="N5136" i="1" s="1"/>
  <c r="H5136" i="1"/>
  <c r="L5135" i="1" l="1"/>
  <c r="M5135" i="1" s="1"/>
  <c r="N5135" i="1" s="1"/>
  <c r="H5135" i="1"/>
  <c r="H5134" i="1" l="1"/>
  <c r="L5134" i="1"/>
  <c r="M5134" i="1" s="1"/>
  <c r="N5134" i="1" s="1"/>
  <c r="L5133" i="1" l="1"/>
  <c r="M5133" i="1" s="1"/>
  <c r="N5133" i="1" s="1"/>
  <c r="H5133" i="1"/>
  <c r="L5132" i="1" l="1"/>
  <c r="M5132" i="1" s="1"/>
  <c r="N5132" i="1" s="1"/>
  <c r="H5132" i="1"/>
  <c r="H5131" i="1" l="1"/>
  <c r="L5131" i="1"/>
  <c r="M5131" i="1" s="1"/>
  <c r="N5131" i="1" s="1"/>
  <c r="H5130" i="1" l="1"/>
  <c r="L5130" i="1"/>
  <c r="M5130" i="1" s="1"/>
  <c r="N5130" i="1" s="1"/>
  <c r="L5129" i="1" l="1"/>
  <c r="M5129" i="1" s="1"/>
  <c r="N5129" i="1" s="1"/>
  <c r="H5129" i="1"/>
  <c r="L5128" i="1" l="1"/>
  <c r="M5128" i="1" s="1"/>
  <c r="N5128" i="1" s="1"/>
  <c r="H5128" i="1"/>
  <c r="L5127" i="1" l="1"/>
  <c r="M5127" i="1" s="1"/>
  <c r="N5127" i="1" s="1"/>
  <c r="H5127" i="1"/>
  <c r="H5126" i="1" l="1"/>
  <c r="L5126" i="1"/>
  <c r="M5126" i="1" s="1"/>
  <c r="N5126" i="1" s="1"/>
  <c r="L5125" i="1" l="1"/>
  <c r="M5125" i="1" s="1"/>
  <c r="N5125" i="1" s="1"/>
  <c r="H5125" i="1"/>
  <c r="L5124" i="1" l="1"/>
  <c r="M5124" i="1" s="1"/>
  <c r="N5124" i="1" s="1"/>
  <c r="H5124" i="1"/>
  <c r="H5123" i="1" l="1"/>
  <c r="L5123" i="1"/>
  <c r="M5123" i="1" s="1"/>
  <c r="N5123" i="1" s="1"/>
  <c r="L5122" i="1" l="1"/>
  <c r="M5122" i="1" s="1"/>
  <c r="N5122" i="1" s="1"/>
  <c r="H5122" i="1"/>
  <c r="H5121" i="1" l="1"/>
  <c r="L5121" i="1"/>
  <c r="M5121" i="1" s="1"/>
  <c r="N5121" i="1" s="1"/>
  <c r="L5120" i="1" l="1"/>
  <c r="M5120" i="1" s="1"/>
  <c r="N5120" i="1" s="1"/>
  <c r="H5120" i="1"/>
  <c r="L5119" i="1" l="1"/>
  <c r="M5119" i="1" s="1"/>
  <c r="N5119" i="1" s="1"/>
  <c r="H5119" i="1"/>
  <c r="H5118" i="1" l="1"/>
  <c r="L5118" i="1"/>
  <c r="M5118" i="1" s="1"/>
  <c r="N5118" i="1" s="1"/>
  <c r="L5117" i="1" l="1"/>
  <c r="M5117" i="1" s="1"/>
  <c r="N5117" i="1" s="1"/>
  <c r="H5117" i="1"/>
  <c r="L5116" i="1" l="1"/>
  <c r="M5116" i="1" s="1"/>
  <c r="N5116" i="1" s="1"/>
  <c r="H5116" i="1"/>
  <c r="L5115" i="1" l="1"/>
  <c r="M5115" i="1" s="1"/>
  <c r="N5115" i="1" s="1"/>
  <c r="H5115" i="1"/>
  <c r="H5114" i="1" l="1"/>
  <c r="L5114" i="1"/>
  <c r="M5114" i="1" s="1"/>
  <c r="N5114" i="1" s="1"/>
  <c r="H5113" i="1" l="1"/>
  <c r="L5113" i="1"/>
  <c r="M5113" i="1" s="1"/>
  <c r="N5113" i="1" s="1"/>
  <c r="H5112" i="1" l="1"/>
  <c r="L5112" i="1"/>
  <c r="M5112" i="1" s="1"/>
  <c r="N5112" i="1" s="1"/>
  <c r="H5111" i="1" l="1"/>
  <c r="L5111" i="1"/>
  <c r="M5111" i="1" s="1"/>
  <c r="N5111" i="1" s="1"/>
  <c r="H5110" i="1" l="1"/>
  <c r="L5110" i="1"/>
  <c r="M5110" i="1" s="1"/>
  <c r="N5110" i="1" s="1"/>
  <c r="L5109" i="1" l="1"/>
  <c r="M5109" i="1" s="1"/>
  <c r="N5109" i="1" s="1"/>
  <c r="H5109" i="1"/>
  <c r="L5108" i="1" l="1"/>
  <c r="M5108" i="1" s="1"/>
  <c r="N5108" i="1" s="1"/>
  <c r="H5108" i="1"/>
  <c r="H5107" i="1" l="1"/>
  <c r="L5107" i="1"/>
  <c r="M5107" i="1" s="1"/>
  <c r="N5107" i="1" s="1"/>
  <c r="H5106" i="1" l="1"/>
  <c r="L5106" i="1"/>
  <c r="M5106" i="1" s="1"/>
  <c r="N5106" i="1" s="1"/>
  <c r="L5105" i="1" l="1"/>
  <c r="M5105" i="1" s="1"/>
  <c r="N5105" i="1" s="1"/>
  <c r="H5105" i="1"/>
  <c r="L5104" i="1" l="1"/>
  <c r="M5104" i="1" s="1"/>
  <c r="N5104" i="1" s="1"/>
  <c r="H5104" i="1"/>
  <c r="L5103" i="1" l="1"/>
  <c r="M5103" i="1" s="1"/>
  <c r="N5103" i="1" s="1"/>
  <c r="H5103" i="1"/>
  <c r="L5102" i="1" l="1"/>
  <c r="M5102" i="1" s="1"/>
  <c r="N5102" i="1" s="1"/>
  <c r="H5102" i="1"/>
  <c r="H5101" i="1" l="1"/>
  <c r="L5101" i="1"/>
  <c r="M5101" i="1" s="1"/>
  <c r="N5101" i="1" s="1"/>
  <c r="H5100" i="1" l="1"/>
  <c r="L5100" i="1"/>
  <c r="M5100" i="1" s="1"/>
  <c r="N5100" i="1" s="1"/>
  <c r="H5099" i="1" l="1"/>
  <c r="L5099" i="1"/>
  <c r="M5099" i="1" s="1"/>
  <c r="N5099" i="1" s="1"/>
  <c r="L5098" i="1" l="1"/>
  <c r="M5098" i="1" s="1"/>
  <c r="N5098" i="1" s="1"/>
  <c r="H5098" i="1"/>
  <c r="H5097" i="1" l="1"/>
  <c r="L5097" i="1"/>
  <c r="M5097" i="1" s="1"/>
  <c r="N5097" i="1" s="1"/>
  <c r="H5096" i="1" l="1"/>
  <c r="L5096" i="1"/>
  <c r="M5096" i="1" s="1"/>
  <c r="N5096" i="1" s="1"/>
  <c r="L5095" i="1" l="1"/>
  <c r="M5095" i="1" s="1"/>
  <c r="N5095" i="1" s="1"/>
  <c r="H5095" i="1"/>
  <c r="L5094" i="1" l="1"/>
  <c r="M5094" i="1" s="1"/>
  <c r="N5094" i="1" s="1"/>
  <c r="H5094" i="1"/>
  <c r="L5093" i="1" l="1"/>
  <c r="M5093" i="1" s="1"/>
  <c r="N5093" i="1" s="1"/>
  <c r="H5093" i="1"/>
  <c r="L5092" i="1" l="1"/>
  <c r="M5092" i="1" s="1"/>
  <c r="N5092" i="1" s="1"/>
  <c r="H5092" i="1"/>
  <c r="L5091" i="1" l="1"/>
  <c r="M5091" i="1" s="1"/>
  <c r="N5091" i="1" s="1"/>
  <c r="H5091" i="1"/>
  <c r="H5090" i="1" l="1"/>
  <c r="L5090" i="1"/>
  <c r="M5090" i="1" s="1"/>
  <c r="N5090" i="1" s="1"/>
  <c r="H5089" i="1" l="1"/>
  <c r="L5089" i="1"/>
  <c r="M5089" i="1" s="1"/>
  <c r="N5089" i="1" s="1"/>
  <c r="H5088" i="1" l="1"/>
  <c r="L5088" i="1"/>
  <c r="M5088" i="1" s="1"/>
  <c r="N5088" i="1" s="1"/>
  <c r="H5087" i="1" l="1"/>
  <c r="L5087" i="1"/>
  <c r="M5087" i="1" s="1"/>
  <c r="N5087" i="1" s="1"/>
  <c r="H5086" i="1" l="1"/>
  <c r="L5086" i="1"/>
  <c r="M5086" i="1" s="1"/>
  <c r="N5086" i="1" s="1"/>
  <c r="H5085" i="1" l="1"/>
  <c r="L5085" i="1"/>
  <c r="M5085" i="1" s="1"/>
  <c r="N5085" i="1" s="1"/>
  <c r="H5084" i="1" l="1"/>
  <c r="L5084" i="1"/>
  <c r="M5084" i="1" s="1"/>
  <c r="N5084" i="1" s="1"/>
  <c r="L5083" i="1" l="1"/>
  <c r="M5083" i="1" s="1"/>
  <c r="N5083" i="1" s="1"/>
  <c r="H5083" i="1"/>
  <c r="H5082" i="1" l="1"/>
  <c r="L5082" i="1"/>
  <c r="M5082" i="1" s="1"/>
  <c r="N5082" i="1" s="1"/>
  <c r="H5081" i="1" l="1"/>
  <c r="L5081" i="1"/>
  <c r="M5081" i="1" s="1"/>
  <c r="N5081" i="1" s="1"/>
  <c r="L5080" i="1" l="1"/>
  <c r="M5080" i="1" s="1"/>
  <c r="N5080" i="1" s="1"/>
  <c r="H5080" i="1"/>
  <c r="H5079" i="1" l="1"/>
  <c r="L5079" i="1"/>
  <c r="M5079" i="1" s="1"/>
  <c r="N5079" i="1" s="1"/>
  <c r="H5078" i="1" l="1"/>
  <c r="L5078" i="1"/>
  <c r="M5078" i="1" s="1"/>
  <c r="N5078" i="1" s="1"/>
  <c r="L5077" i="1" l="1"/>
  <c r="M5077" i="1" s="1"/>
  <c r="N5077" i="1" s="1"/>
  <c r="H5077" i="1"/>
  <c r="L5076" i="1" l="1"/>
  <c r="M5076" i="1" s="1"/>
  <c r="N5076" i="1" s="1"/>
  <c r="H5076" i="1"/>
  <c r="H5075" i="1" l="1"/>
  <c r="L5075" i="1"/>
  <c r="M5075" i="1" s="1"/>
  <c r="N5075" i="1" s="1"/>
  <c r="H5074" i="1" l="1"/>
  <c r="L5074" i="1"/>
  <c r="M5074" i="1" s="1"/>
  <c r="N5074" i="1" s="1"/>
  <c r="L5073" i="1" l="1"/>
  <c r="M5073" i="1" s="1"/>
  <c r="N5073" i="1" s="1"/>
  <c r="H5073" i="1"/>
  <c r="L5072" i="1" l="1"/>
  <c r="M5072" i="1" s="1"/>
  <c r="N5072" i="1" s="1"/>
  <c r="H5072" i="1"/>
  <c r="H5071" i="1" l="1"/>
  <c r="L5071" i="1"/>
  <c r="M5071" i="1" s="1"/>
  <c r="N5071" i="1" s="1"/>
  <c r="L5070" i="1" l="1"/>
  <c r="M5070" i="1" s="1"/>
  <c r="N5070" i="1" s="1"/>
  <c r="H5070" i="1"/>
  <c r="H5069" i="1" l="1"/>
  <c r="L5069" i="1"/>
  <c r="M5069" i="1" s="1"/>
  <c r="N5069" i="1" s="1"/>
  <c r="H5068" i="1" l="1"/>
  <c r="L5068" i="1"/>
  <c r="M5068" i="1" s="1"/>
  <c r="N5068" i="1" s="1"/>
  <c r="L5067" i="1" l="1"/>
  <c r="M5067" i="1" s="1"/>
  <c r="N5067" i="1" s="1"/>
  <c r="H5067" i="1"/>
  <c r="L5066" i="1" l="1"/>
  <c r="M5066" i="1" s="1"/>
  <c r="N5066" i="1" s="1"/>
  <c r="H5066" i="1"/>
  <c r="H5065" i="1" l="1"/>
  <c r="L5065" i="1"/>
  <c r="M5065" i="1" s="1"/>
  <c r="N5065" i="1" s="1"/>
  <c r="L5064" i="1" l="1"/>
  <c r="M5064" i="1" s="1"/>
  <c r="N5064" i="1" s="1"/>
  <c r="H5064" i="1"/>
  <c r="H5063" i="1" l="1"/>
  <c r="L5063" i="1"/>
  <c r="M5063" i="1" s="1"/>
  <c r="N5063" i="1" s="1"/>
  <c r="H5062" i="1" l="1"/>
  <c r="L5062" i="1"/>
  <c r="M5062" i="1" s="1"/>
  <c r="N5062" i="1" s="1"/>
  <c r="L5061" i="1" l="1"/>
  <c r="M5061" i="1" s="1"/>
  <c r="N5061" i="1" s="1"/>
  <c r="H5061" i="1"/>
  <c r="H5060" i="1" l="1"/>
  <c r="L5060" i="1"/>
  <c r="M5060" i="1" s="1"/>
  <c r="N5060" i="1" s="1"/>
  <c r="H5059" i="1" l="1"/>
  <c r="L5059" i="1"/>
  <c r="M5059" i="1" s="1"/>
  <c r="N5059" i="1" s="1"/>
  <c r="L5058" i="1" l="1"/>
  <c r="M5058" i="1" s="1"/>
  <c r="N5058" i="1" s="1"/>
  <c r="H5058" i="1"/>
  <c r="H5057" i="1" l="1"/>
  <c r="L5057" i="1"/>
  <c r="M5057" i="1" s="1"/>
  <c r="N5057" i="1" s="1"/>
  <c r="L5056" i="1" l="1"/>
  <c r="M5056" i="1" s="1"/>
  <c r="N5056" i="1" s="1"/>
  <c r="H5056" i="1"/>
  <c r="H5055" i="1" l="1"/>
  <c r="L5055" i="1"/>
  <c r="M5055" i="1" s="1"/>
  <c r="N5055" i="1" s="1"/>
  <c r="L5054" i="1" l="1"/>
  <c r="M5054" i="1" s="1"/>
  <c r="N5054" i="1" s="1"/>
  <c r="H5054" i="1"/>
  <c r="L5053" i="1" l="1"/>
  <c r="M5053" i="1" s="1"/>
  <c r="N5053" i="1" s="1"/>
  <c r="H5053" i="1"/>
  <c r="H5052" i="1" l="1"/>
  <c r="L5052" i="1"/>
  <c r="M5052" i="1" s="1"/>
  <c r="N5052" i="1" s="1"/>
  <c r="L5051" i="1" l="1"/>
  <c r="M5051" i="1" s="1"/>
  <c r="N5051" i="1" s="1"/>
  <c r="H5051" i="1"/>
  <c r="H5050" i="1" l="1"/>
  <c r="L5050" i="1"/>
  <c r="M5050" i="1" s="1"/>
  <c r="N5050" i="1" s="1"/>
  <c r="L5049" i="1" l="1"/>
  <c r="M5049" i="1" s="1"/>
  <c r="N5049" i="1" s="1"/>
  <c r="H5049" i="1"/>
  <c r="L5048" i="1" l="1"/>
  <c r="M5048" i="1" s="1"/>
  <c r="N5048" i="1" s="1"/>
  <c r="H5048" i="1"/>
  <c r="L5047" i="1" l="1"/>
  <c r="M5047" i="1" s="1"/>
  <c r="N5047" i="1" s="1"/>
  <c r="H5047" i="1"/>
  <c r="H5046" i="1" l="1"/>
  <c r="L5046" i="1"/>
  <c r="M5046" i="1" s="1"/>
  <c r="N5046" i="1" s="1"/>
  <c r="H5045" i="1" l="1"/>
  <c r="L5045" i="1"/>
  <c r="M5045" i="1" s="1"/>
  <c r="N5045" i="1" s="1"/>
  <c r="L5044" i="1" l="1"/>
  <c r="M5044" i="1" s="1"/>
  <c r="N5044" i="1" s="1"/>
  <c r="H5044" i="1"/>
  <c r="H5043" i="1" l="1"/>
  <c r="L5043" i="1"/>
  <c r="M5043" i="1" s="1"/>
  <c r="N5043" i="1" s="1"/>
  <c r="H5042" i="1" l="1"/>
  <c r="L5042" i="1"/>
  <c r="M5042" i="1" s="1"/>
  <c r="N5042" i="1" s="1"/>
  <c r="H5041" i="1" l="1"/>
  <c r="L5041" i="1"/>
  <c r="M5041" i="1" s="1"/>
  <c r="N5041" i="1" s="1"/>
  <c r="H5040" i="1" l="1"/>
  <c r="L5040" i="1"/>
  <c r="M5040" i="1" s="1"/>
  <c r="N5040" i="1" s="1"/>
  <c r="L5039" i="1" l="1"/>
  <c r="M5039" i="1" s="1"/>
  <c r="N5039" i="1" s="1"/>
  <c r="H5039" i="1"/>
  <c r="H5038" i="1" l="1"/>
  <c r="L5038" i="1"/>
  <c r="M5038" i="1" s="1"/>
  <c r="N5038" i="1" s="1"/>
  <c r="H5037" i="1" l="1"/>
  <c r="L5037" i="1"/>
  <c r="M5037" i="1" s="1"/>
  <c r="N5037" i="1" s="1"/>
  <c r="H5036" i="1" l="1"/>
  <c r="L5036" i="1"/>
  <c r="M5036" i="1" s="1"/>
  <c r="N5036" i="1" s="1"/>
  <c r="H5035" i="1" l="1"/>
  <c r="L5035" i="1"/>
  <c r="M5035" i="1" s="1"/>
  <c r="N5035" i="1" s="1"/>
  <c r="H5034" i="1" l="1"/>
  <c r="L5034" i="1"/>
  <c r="M5034" i="1" s="1"/>
  <c r="N5034" i="1" s="1"/>
  <c r="L5033" i="1" l="1"/>
  <c r="M5033" i="1" s="1"/>
  <c r="N5033" i="1" s="1"/>
  <c r="H5033" i="1"/>
  <c r="L5032" i="1" l="1"/>
  <c r="M5032" i="1" s="1"/>
  <c r="N5032" i="1" s="1"/>
  <c r="H5032" i="1"/>
  <c r="L5031" i="1" l="1"/>
  <c r="M5031" i="1" s="1"/>
  <c r="N5031" i="1" s="1"/>
  <c r="H5031" i="1"/>
  <c r="L5030" i="1" l="1"/>
  <c r="M5030" i="1" s="1"/>
  <c r="N5030" i="1" s="1"/>
  <c r="H5030" i="1"/>
  <c r="H5029" i="1" l="1"/>
  <c r="L5029" i="1"/>
  <c r="M5029" i="1" s="1"/>
  <c r="N5029" i="1" s="1"/>
  <c r="L5028" i="1" l="1"/>
  <c r="M5028" i="1" s="1"/>
  <c r="N5028" i="1" s="1"/>
  <c r="H5028" i="1"/>
  <c r="H5027" i="1" l="1"/>
  <c r="L5027" i="1"/>
  <c r="M5027" i="1" s="1"/>
  <c r="N5027" i="1" s="1"/>
  <c r="H5026" i="1" l="1"/>
  <c r="L5026" i="1"/>
  <c r="M5026" i="1" s="1"/>
  <c r="N5026" i="1" s="1"/>
  <c r="H5025" i="1" l="1"/>
  <c r="L5025" i="1"/>
  <c r="M5025" i="1" s="1"/>
  <c r="N5025" i="1" s="1"/>
  <c r="H5024" i="1" l="1"/>
  <c r="L5024" i="1"/>
  <c r="M5024" i="1" s="1"/>
  <c r="N5024" i="1" s="1"/>
  <c r="H5023" i="1" l="1"/>
  <c r="L5023" i="1"/>
  <c r="M5023" i="1" s="1"/>
  <c r="N5023" i="1" s="1"/>
  <c r="H5022" i="1" l="1"/>
  <c r="L5022" i="1"/>
  <c r="M5022" i="1" s="1"/>
  <c r="N5022" i="1" s="1"/>
  <c r="H5021" i="1" l="1"/>
  <c r="L5021" i="1"/>
  <c r="M5021" i="1" s="1"/>
  <c r="N5021" i="1" s="1"/>
  <c r="L5020" i="1" l="1"/>
  <c r="M5020" i="1" s="1"/>
  <c r="N5020" i="1" s="1"/>
  <c r="H5020" i="1"/>
  <c r="H5019" i="1" l="1"/>
  <c r="L5019" i="1"/>
  <c r="M5019" i="1" s="1"/>
  <c r="N5019" i="1" s="1"/>
  <c r="L5018" i="1" l="1"/>
  <c r="M5018" i="1" s="1"/>
  <c r="N5018" i="1" s="1"/>
  <c r="H5018" i="1"/>
  <c r="L5017" i="1" l="1"/>
  <c r="M5017" i="1" s="1"/>
  <c r="N5017" i="1" s="1"/>
  <c r="H5017" i="1"/>
  <c r="H5016" i="1" l="1"/>
  <c r="L5016" i="1"/>
  <c r="M5016" i="1" s="1"/>
  <c r="N5016" i="1" s="1"/>
  <c r="H5015" i="1" l="1"/>
  <c r="L5015" i="1"/>
  <c r="M5015" i="1" s="1"/>
  <c r="N5015" i="1" s="1"/>
  <c r="H5014" i="1" l="1"/>
  <c r="L5014" i="1"/>
  <c r="M5014" i="1" s="1"/>
  <c r="N5014" i="1" s="1"/>
  <c r="H5013" i="1" l="1"/>
  <c r="L5013" i="1"/>
  <c r="M5013" i="1" s="1"/>
  <c r="N5013" i="1" s="1"/>
  <c r="L5012" i="1" l="1"/>
  <c r="M5012" i="1" s="1"/>
  <c r="N5012" i="1" s="1"/>
  <c r="H5012" i="1"/>
  <c r="L5011" i="1" l="1"/>
  <c r="M5011" i="1" s="1"/>
  <c r="N5011" i="1" s="1"/>
  <c r="H5011" i="1"/>
  <c r="L5010" i="1" l="1"/>
  <c r="M5010" i="1" s="1"/>
  <c r="N5010" i="1" s="1"/>
  <c r="H5010" i="1"/>
  <c r="H5009" i="1" l="1"/>
  <c r="L5009" i="1"/>
  <c r="M5009" i="1" s="1"/>
  <c r="N5009" i="1" s="1"/>
  <c r="H5008" i="1" l="1"/>
  <c r="L5008" i="1"/>
  <c r="M5008" i="1" s="1"/>
  <c r="N5008" i="1" s="1"/>
  <c r="L5007" i="1" l="1"/>
  <c r="M5007" i="1" s="1"/>
  <c r="N5007" i="1" s="1"/>
  <c r="H5007" i="1"/>
  <c r="L5006" i="1" l="1"/>
  <c r="M5006" i="1" s="1"/>
  <c r="N5006" i="1" s="1"/>
  <c r="H5006" i="1"/>
  <c r="H5005" i="1" l="1"/>
  <c r="L5005" i="1"/>
  <c r="M5005" i="1" s="1"/>
  <c r="N5005" i="1" s="1"/>
  <c r="H5004" i="1" l="1"/>
  <c r="L5004" i="1"/>
  <c r="M5004" i="1" s="1"/>
  <c r="N5004" i="1" s="1"/>
  <c r="H5003" i="1" l="1"/>
  <c r="L5003" i="1"/>
  <c r="M5003" i="1" s="1"/>
  <c r="N5003" i="1" s="1"/>
  <c r="L5002" i="1" l="1"/>
  <c r="M5002" i="1" s="1"/>
  <c r="N5002" i="1" s="1"/>
  <c r="H5002" i="1"/>
  <c r="L5001" i="1" l="1"/>
  <c r="M5001" i="1" s="1"/>
  <c r="N5001" i="1" s="1"/>
  <c r="H5001" i="1"/>
  <c r="H5000" i="1" l="1"/>
  <c r="L5000" i="1"/>
  <c r="M5000" i="1" s="1"/>
  <c r="N5000" i="1" s="1"/>
  <c r="L4999" i="1" l="1"/>
  <c r="M4999" i="1" s="1"/>
  <c r="N4999" i="1" s="1"/>
  <c r="H4999" i="1"/>
  <c r="H4998" i="1" l="1"/>
  <c r="L4998" i="1"/>
  <c r="M4998" i="1" s="1"/>
  <c r="N4998" i="1" s="1"/>
  <c r="H4997" i="1" l="1"/>
  <c r="L4997" i="1"/>
  <c r="M4997" i="1" s="1"/>
  <c r="N4997" i="1" s="1"/>
  <c r="H4996" i="1" l="1"/>
  <c r="L4996" i="1"/>
  <c r="M4996" i="1" s="1"/>
  <c r="N4996" i="1" s="1"/>
  <c r="H4995" i="1" l="1"/>
  <c r="L4995" i="1"/>
  <c r="M4995" i="1" s="1"/>
  <c r="N4995" i="1" s="1"/>
  <c r="H4994" i="1" l="1"/>
  <c r="L4994" i="1"/>
  <c r="M4994" i="1" s="1"/>
  <c r="N4994" i="1" s="1"/>
  <c r="H4993" i="1" l="1"/>
  <c r="L4993" i="1"/>
  <c r="M4993" i="1" s="1"/>
  <c r="N4993" i="1" s="1"/>
  <c r="L4992" i="1" l="1"/>
  <c r="M4992" i="1" s="1"/>
  <c r="N4992" i="1" s="1"/>
  <c r="H4992" i="1"/>
  <c r="H4991" i="1" l="1"/>
  <c r="L4991" i="1"/>
  <c r="M4991" i="1" s="1"/>
  <c r="N4991" i="1" s="1"/>
  <c r="H4990" i="1" l="1"/>
  <c r="L4990" i="1"/>
  <c r="M4990" i="1" s="1"/>
  <c r="N4990" i="1" s="1"/>
  <c r="L4989" i="1" l="1"/>
  <c r="M4989" i="1" s="1"/>
  <c r="N4989" i="1" s="1"/>
  <c r="H4989" i="1"/>
  <c r="L4988" i="1" l="1"/>
  <c r="M4988" i="1" s="1"/>
  <c r="N4988" i="1" s="1"/>
  <c r="H4988" i="1"/>
  <c r="H4987" i="1" l="1"/>
  <c r="L4987" i="1"/>
  <c r="M4987" i="1" s="1"/>
  <c r="N4987" i="1" s="1"/>
  <c r="L4986" i="1" l="1"/>
  <c r="M4986" i="1" s="1"/>
  <c r="N4986" i="1" s="1"/>
  <c r="H4986" i="1"/>
  <c r="L4985" i="1" l="1"/>
  <c r="M4985" i="1" s="1"/>
  <c r="N4985" i="1" s="1"/>
  <c r="H4985" i="1"/>
  <c r="H4984" i="1" l="1"/>
  <c r="L4984" i="1"/>
  <c r="M4984" i="1" s="1"/>
  <c r="N4984" i="1" s="1"/>
  <c r="L4983" i="1" l="1"/>
  <c r="M4983" i="1" s="1"/>
  <c r="N4983" i="1" s="1"/>
  <c r="H4983" i="1"/>
  <c r="L4982" i="1" l="1"/>
  <c r="M4982" i="1" s="1"/>
  <c r="N4982" i="1" s="1"/>
  <c r="H4982" i="1"/>
  <c r="L4981" i="1" l="1"/>
  <c r="M4981" i="1" s="1"/>
  <c r="N4981" i="1" s="1"/>
  <c r="H4981" i="1"/>
  <c r="H4980" i="1" l="1"/>
  <c r="L4980" i="1"/>
  <c r="M4980" i="1" s="1"/>
  <c r="N4980" i="1" s="1"/>
  <c r="H4979" i="1" l="1"/>
  <c r="L4979" i="1"/>
  <c r="M4979" i="1" s="1"/>
  <c r="N4979" i="1" s="1"/>
  <c r="H4978" i="1" l="1"/>
  <c r="L4978" i="1"/>
  <c r="M4978" i="1" s="1"/>
  <c r="N4978" i="1" s="1"/>
  <c r="L4977" i="1" l="1"/>
  <c r="M4977" i="1" s="1"/>
  <c r="N4977" i="1" s="1"/>
  <c r="H4977" i="1"/>
  <c r="L4976" i="1" l="1"/>
  <c r="M4976" i="1" s="1"/>
  <c r="N4976" i="1" s="1"/>
  <c r="H4976" i="1"/>
  <c r="H4975" i="1" l="1"/>
  <c r="L4975" i="1"/>
  <c r="M4975" i="1" s="1"/>
  <c r="N4975" i="1" s="1"/>
  <c r="L4974" i="1" l="1"/>
  <c r="M4974" i="1" s="1"/>
  <c r="N4974" i="1" s="1"/>
  <c r="H4974" i="1"/>
  <c r="H4973" i="1" l="1"/>
  <c r="L4973" i="1"/>
  <c r="M4973" i="1" s="1"/>
  <c r="N4973" i="1" s="1"/>
  <c r="H4972" i="1" l="1"/>
  <c r="L4972" i="1"/>
  <c r="M4972" i="1" s="1"/>
  <c r="N4972" i="1" s="1"/>
  <c r="H4971" i="1" l="1"/>
  <c r="L4971" i="1"/>
  <c r="M4971" i="1" s="1"/>
  <c r="N4971" i="1" s="1"/>
  <c r="H4970" i="1" l="1"/>
  <c r="L4970" i="1"/>
  <c r="M4970" i="1" s="1"/>
  <c r="N4970" i="1" s="1"/>
  <c r="H4969" i="1" l="1"/>
  <c r="L4969" i="1"/>
  <c r="M4969" i="1" s="1"/>
  <c r="N4969" i="1" s="1"/>
  <c r="H4968" i="1" l="1"/>
  <c r="L4968" i="1"/>
  <c r="M4968" i="1" s="1"/>
  <c r="N4968" i="1" s="1"/>
  <c r="H4967" i="1" l="1"/>
  <c r="L4967" i="1"/>
  <c r="M4967" i="1" s="1"/>
  <c r="N4967" i="1" s="1"/>
  <c r="L4966" i="1" l="1"/>
  <c r="M4966" i="1" s="1"/>
  <c r="N4966" i="1" s="1"/>
  <c r="H4966" i="1"/>
  <c r="H4965" i="1" l="1"/>
  <c r="L4965" i="1"/>
  <c r="M4965" i="1" s="1"/>
  <c r="N4965" i="1" s="1"/>
  <c r="H4964" i="1" l="1"/>
  <c r="L4964" i="1"/>
  <c r="M4964" i="1" s="1"/>
  <c r="N4964" i="1" s="1"/>
  <c r="L4963" i="1" l="1"/>
  <c r="M4963" i="1" s="1"/>
  <c r="N4963" i="1" s="1"/>
  <c r="H4963" i="1"/>
  <c r="H4962" i="1" l="1"/>
  <c r="L4962" i="1"/>
  <c r="M4962" i="1" s="1"/>
  <c r="N4962" i="1" s="1"/>
  <c r="H4961" i="1" l="1"/>
  <c r="L4961" i="1"/>
  <c r="M4961" i="1" s="1"/>
  <c r="N4961" i="1" s="1"/>
  <c r="L4960" i="1" l="1"/>
  <c r="M4960" i="1" s="1"/>
  <c r="N4960" i="1" s="1"/>
  <c r="H4960" i="1"/>
  <c r="H4959" i="1" l="1"/>
  <c r="L4959" i="1"/>
  <c r="M4959" i="1" s="1"/>
  <c r="N4959" i="1" s="1"/>
  <c r="H4958" i="1" l="1"/>
  <c r="L4958" i="1"/>
  <c r="M4958" i="1" s="1"/>
  <c r="N4958" i="1" s="1"/>
  <c r="H4957" i="1" l="1"/>
  <c r="L4957" i="1"/>
  <c r="M4957" i="1" s="1"/>
  <c r="N4957" i="1" s="1"/>
  <c r="L4956" i="1" l="1"/>
  <c r="M4956" i="1" s="1"/>
  <c r="N4956" i="1" s="1"/>
  <c r="H4956" i="1"/>
  <c r="L4955" i="1" l="1"/>
  <c r="M4955" i="1" s="1"/>
  <c r="N4955" i="1" s="1"/>
  <c r="H4955" i="1"/>
  <c r="H4954" i="1" l="1"/>
  <c r="L4954" i="1"/>
  <c r="M4954" i="1" s="1"/>
  <c r="N4954" i="1" s="1"/>
  <c r="L4953" i="1" l="1"/>
  <c r="M4953" i="1" s="1"/>
  <c r="N4953" i="1" s="1"/>
  <c r="H4953" i="1"/>
  <c r="L4952" i="1" l="1"/>
  <c r="M4952" i="1" s="1"/>
  <c r="N4952" i="1" s="1"/>
  <c r="H4952" i="1"/>
  <c r="L4951" i="1" l="1"/>
  <c r="M4951" i="1" s="1"/>
  <c r="N4951" i="1" s="1"/>
  <c r="H4951" i="1"/>
  <c r="L4950" i="1" l="1"/>
  <c r="M4950" i="1" s="1"/>
  <c r="N4950" i="1" s="1"/>
  <c r="H4950" i="1"/>
  <c r="H4949" i="1" l="1"/>
  <c r="L4949" i="1"/>
  <c r="M4949" i="1" s="1"/>
  <c r="N4949" i="1" s="1"/>
  <c r="L4948" i="1" l="1"/>
  <c r="M4948" i="1" s="1"/>
  <c r="N4948" i="1" s="1"/>
  <c r="H4948" i="1"/>
  <c r="L4947" i="1" l="1"/>
  <c r="M4947" i="1" s="1"/>
  <c r="N4947" i="1" s="1"/>
  <c r="H4947" i="1"/>
  <c r="H4946" i="1" l="1"/>
  <c r="L4946" i="1"/>
  <c r="M4946" i="1" s="1"/>
  <c r="N4946" i="1" s="1"/>
  <c r="H4945" i="1" l="1"/>
  <c r="L4945" i="1"/>
  <c r="M4945" i="1" s="1"/>
  <c r="N4945" i="1" s="1"/>
  <c r="L4944" i="1" l="1"/>
  <c r="M4944" i="1" s="1"/>
  <c r="N4944" i="1" s="1"/>
  <c r="H4944" i="1"/>
  <c r="L4943" i="1" l="1"/>
  <c r="M4943" i="1" s="1"/>
  <c r="N4943" i="1" s="1"/>
  <c r="H4943" i="1"/>
  <c r="L4942" i="1" l="1"/>
  <c r="M4942" i="1" s="1"/>
  <c r="N4942" i="1" s="1"/>
  <c r="H4942" i="1"/>
  <c r="H4941" i="1" l="1"/>
  <c r="L4941" i="1"/>
  <c r="M4941" i="1" s="1"/>
  <c r="N4941" i="1" s="1"/>
  <c r="L4940" i="1" l="1"/>
  <c r="M4940" i="1" s="1"/>
  <c r="N4940" i="1" s="1"/>
  <c r="H4940" i="1"/>
  <c r="H4939" i="1" l="1"/>
  <c r="L4939" i="1"/>
  <c r="M4939" i="1" s="1"/>
  <c r="N4939" i="1" s="1"/>
  <c r="L4938" i="1" l="1"/>
  <c r="M4938" i="1" s="1"/>
  <c r="N4938" i="1" s="1"/>
  <c r="H4938" i="1"/>
  <c r="L4937" i="1" l="1"/>
  <c r="M4937" i="1" s="1"/>
  <c r="N4937" i="1" s="1"/>
  <c r="H4937" i="1"/>
  <c r="L4936" i="1" l="1"/>
  <c r="M4936" i="1" s="1"/>
  <c r="N4936" i="1" s="1"/>
  <c r="H4936" i="1"/>
  <c r="L4935" i="1" l="1"/>
  <c r="M4935" i="1" s="1"/>
  <c r="N4935" i="1" s="1"/>
  <c r="H4935" i="1"/>
  <c r="H4934" i="1" l="1"/>
  <c r="L4934" i="1"/>
  <c r="M4934" i="1" s="1"/>
  <c r="N4934" i="1" s="1"/>
  <c r="L4933" i="1" l="1"/>
  <c r="M4933" i="1" s="1"/>
  <c r="N4933" i="1" s="1"/>
  <c r="H4933" i="1"/>
  <c r="H4932" i="1" l="1"/>
  <c r="L4932" i="1"/>
  <c r="M4932" i="1" s="1"/>
  <c r="N4932" i="1" s="1"/>
  <c r="H4931" i="1" l="1"/>
  <c r="L4931" i="1"/>
  <c r="M4931" i="1" s="1"/>
  <c r="N4931" i="1" s="1"/>
  <c r="H4930" i="1" l="1"/>
  <c r="L4930" i="1"/>
  <c r="M4930" i="1" s="1"/>
  <c r="N4930" i="1" s="1"/>
  <c r="L4929" i="1" l="1"/>
  <c r="M4929" i="1" s="1"/>
  <c r="N4929" i="1" s="1"/>
  <c r="H4929" i="1"/>
  <c r="L4928" i="1" l="1"/>
  <c r="M4928" i="1" s="1"/>
  <c r="N4928" i="1" s="1"/>
  <c r="H4928" i="1"/>
  <c r="L4927" i="1" l="1"/>
  <c r="M4927" i="1" s="1"/>
  <c r="N4927" i="1" s="1"/>
  <c r="H4927" i="1"/>
  <c r="L4926" i="1" l="1"/>
  <c r="M4926" i="1" s="1"/>
  <c r="N4926" i="1" s="1"/>
  <c r="H4926" i="1"/>
  <c r="L4925" i="1" l="1"/>
  <c r="M4925" i="1" s="1"/>
  <c r="N4925" i="1" s="1"/>
  <c r="H4925" i="1"/>
  <c r="H4924" i="1" l="1"/>
  <c r="L4924" i="1"/>
  <c r="M4924" i="1" s="1"/>
  <c r="N4924" i="1" s="1"/>
  <c r="L4923" i="1" l="1"/>
  <c r="M4923" i="1" s="1"/>
  <c r="N4923" i="1" s="1"/>
  <c r="H4923" i="1"/>
  <c r="L4922" i="1" l="1"/>
  <c r="M4922" i="1" s="1"/>
  <c r="N4922" i="1" s="1"/>
  <c r="H4922" i="1"/>
  <c r="L4921" i="1" l="1"/>
  <c r="M4921" i="1" s="1"/>
  <c r="N4921" i="1" s="1"/>
  <c r="H4921" i="1"/>
  <c r="L4920" i="1" l="1"/>
  <c r="M4920" i="1" s="1"/>
  <c r="N4920" i="1" s="1"/>
  <c r="H4920" i="1"/>
  <c r="L4919" i="1" l="1"/>
  <c r="M4919" i="1" s="1"/>
  <c r="N4919" i="1" s="1"/>
  <c r="H4919" i="1"/>
  <c r="L4918" i="1" l="1"/>
  <c r="M4918" i="1" s="1"/>
  <c r="N4918" i="1" s="1"/>
  <c r="H4918" i="1"/>
  <c r="L4917" i="1" l="1"/>
  <c r="M4917" i="1" s="1"/>
  <c r="N4917" i="1" s="1"/>
  <c r="H4917" i="1"/>
  <c r="H4916" i="1" l="1"/>
  <c r="L4916" i="1"/>
  <c r="M4916" i="1" s="1"/>
  <c r="N4916" i="1" s="1"/>
  <c r="L4915" i="1" l="1"/>
  <c r="M4915" i="1" s="1"/>
  <c r="N4915" i="1" s="1"/>
  <c r="H4915" i="1"/>
  <c r="L4914" i="1" l="1"/>
  <c r="M4914" i="1" s="1"/>
  <c r="N4914" i="1" s="1"/>
  <c r="H4914" i="1"/>
  <c r="H4913" i="1" l="1"/>
  <c r="L4913" i="1"/>
  <c r="M4913" i="1" s="1"/>
  <c r="N4913" i="1" s="1"/>
  <c r="H4912" i="1" l="1"/>
  <c r="L4912" i="1"/>
  <c r="M4912" i="1" s="1"/>
  <c r="N4912" i="1" s="1"/>
  <c r="H4911" i="1" l="1"/>
  <c r="L4911" i="1"/>
  <c r="M4911" i="1" s="1"/>
  <c r="N4911" i="1" s="1"/>
  <c r="L4910" i="1" l="1"/>
  <c r="M4910" i="1" s="1"/>
  <c r="N4910" i="1" s="1"/>
  <c r="H4910" i="1"/>
  <c r="H4909" i="1" l="1"/>
  <c r="L4909" i="1"/>
  <c r="M4909" i="1" s="1"/>
  <c r="N4909" i="1" s="1"/>
  <c r="L4908" i="1" l="1"/>
  <c r="M4908" i="1" s="1"/>
  <c r="N4908" i="1" s="1"/>
  <c r="H4908" i="1"/>
  <c r="L4907" i="1" l="1"/>
  <c r="M4907" i="1" s="1"/>
  <c r="N4907" i="1" s="1"/>
  <c r="H4907" i="1"/>
  <c r="L4906" i="1" l="1"/>
  <c r="M4906" i="1" s="1"/>
  <c r="N4906" i="1" s="1"/>
  <c r="H4906" i="1"/>
  <c r="H4905" i="1" l="1"/>
  <c r="L4905" i="1"/>
  <c r="M4905" i="1" s="1"/>
  <c r="N4905" i="1" s="1"/>
  <c r="H4904" i="1" l="1"/>
  <c r="L4904" i="1"/>
  <c r="M4904" i="1" s="1"/>
  <c r="N4904" i="1" s="1"/>
  <c r="L4903" i="1" l="1"/>
  <c r="M4903" i="1" s="1"/>
  <c r="N4903" i="1" s="1"/>
  <c r="H4903" i="1"/>
  <c r="L4902" i="1" l="1"/>
  <c r="M4902" i="1" s="1"/>
  <c r="N4902" i="1" s="1"/>
  <c r="H4902" i="1"/>
  <c r="L4901" i="1" l="1"/>
  <c r="M4901" i="1" s="1"/>
  <c r="N4901" i="1" s="1"/>
  <c r="H4901" i="1"/>
  <c r="H4900" i="1" l="1"/>
  <c r="L4900" i="1"/>
  <c r="M4900" i="1" s="1"/>
  <c r="N4900" i="1" s="1"/>
  <c r="H4899" i="1" l="1"/>
  <c r="L4899" i="1"/>
  <c r="M4899" i="1" s="1"/>
  <c r="N4899" i="1" s="1"/>
  <c r="L4898" i="1" l="1"/>
  <c r="M4898" i="1" s="1"/>
  <c r="N4898" i="1" s="1"/>
  <c r="H4898" i="1"/>
  <c r="L4897" i="1" l="1"/>
  <c r="M4897" i="1" s="1"/>
  <c r="N4897" i="1" s="1"/>
  <c r="H4897" i="1"/>
  <c r="L4896" i="1" l="1"/>
  <c r="M4896" i="1" s="1"/>
  <c r="N4896" i="1" s="1"/>
  <c r="H4896" i="1"/>
  <c r="L4895" i="1" l="1"/>
  <c r="M4895" i="1" s="1"/>
  <c r="N4895" i="1" s="1"/>
  <c r="H4895" i="1"/>
  <c r="H4894" i="1" l="1"/>
  <c r="L4894" i="1"/>
  <c r="M4894" i="1" s="1"/>
  <c r="N4894" i="1" s="1"/>
  <c r="L4893" i="1" l="1"/>
  <c r="M4893" i="1" s="1"/>
  <c r="N4893" i="1" s="1"/>
  <c r="H4893" i="1"/>
  <c r="L4892" i="1" l="1"/>
  <c r="M4892" i="1" s="1"/>
  <c r="N4892" i="1" s="1"/>
  <c r="H4892" i="1"/>
  <c r="L4891" i="1" l="1"/>
  <c r="M4891" i="1" s="1"/>
  <c r="N4891" i="1" s="1"/>
  <c r="H4891" i="1"/>
  <c r="H4890" i="1" l="1"/>
  <c r="L4890" i="1"/>
  <c r="M4890" i="1" s="1"/>
  <c r="N4890" i="1" s="1"/>
  <c r="L4889" i="1" l="1"/>
  <c r="M4889" i="1" s="1"/>
  <c r="N4889" i="1" s="1"/>
  <c r="H4889" i="1"/>
  <c r="L4888" i="1" l="1"/>
  <c r="M4888" i="1" s="1"/>
  <c r="N4888" i="1" s="1"/>
  <c r="H4888" i="1"/>
  <c r="L4887" i="1" l="1"/>
  <c r="M4887" i="1" s="1"/>
  <c r="N4887" i="1" s="1"/>
  <c r="H4887" i="1"/>
  <c r="H4886" i="1" l="1"/>
  <c r="L4886" i="1"/>
  <c r="M4886" i="1" s="1"/>
  <c r="N4886" i="1" s="1"/>
  <c r="H4885" i="1" l="1"/>
  <c r="L4885" i="1"/>
  <c r="M4885" i="1" s="1"/>
  <c r="N4885" i="1" s="1"/>
  <c r="L4884" i="1" l="1"/>
  <c r="M4884" i="1" s="1"/>
  <c r="N4884" i="1" s="1"/>
  <c r="H4884" i="1"/>
  <c r="L4883" i="1" l="1"/>
  <c r="M4883" i="1" s="1"/>
  <c r="N4883" i="1" s="1"/>
  <c r="H4883" i="1"/>
  <c r="H4882" i="1" l="1"/>
  <c r="L4882" i="1"/>
  <c r="M4882" i="1" s="1"/>
  <c r="N4882" i="1" s="1"/>
  <c r="H4881" i="1" l="1"/>
  <c r="L4881" i="1"/>
  <c r="M4881" i="1" s="1"/>
  <c r="N4881" i="1" s="1"/>
  <c r="H4880" i="1" l="1"/>
  <c r="L4880" i="1"/>
  <c r="M4880" i="1" s="1"/>
  <c r="N4880" i="1" s="1"/>
  <c r="H4879" i="1" l="1"/>
  <c r="L4879" i="1"/>
  <c r="M4879" i="1" s="1"/>
  <c r="N4879" i="1" s="1"/>
  <c r="L4878" i="1" l="1"/>
  <c r="M4878" i="1" s="1"/>
  <c r="N4878" i="1" s="1"/>
  <c r="H4878" i="1"/>
  <c r="H4877" i="1" l="1"/>
  <c r="L4877" i="1"/>
  <c r="M4877" i="1" s="1"/>
  <c r="N4877" i="1" s="1"/>
  <c r="H4876" i="1" l="1"/>
  <c r="L4876" i="1"/>
  <c r="M4876" i="1" s="1"/>
  <c r="N4876" i="1" s="1"/>
  <c r="H4875" i="1" l="1"/>
  <c r="L4875" i="1"/>
  <c r="M4875" i="1" s="1"/>
  <c r="N4875" i="1" s="1"/>
  <c r="L4874" i="1" l="1"/>
  <c r="M4874" i="1" s="1"/>
  <c r="N4874" i="1" s="1"/>
  <c r="H4874" i="1"/>
  <c r="L4873" i="1" l="1"/>
  <c r="M4873" i="1" s="1"/>
  <c r="N4873" i="1" s="1"/>
  <c r="H4873" i="1"/>
  <c r="L4872" i="1" l="1"/>
  <c r="M4872" i="1" s="1"/>
  <c r="N4872" i="1" s="1"/>
  <c r="H4872" i="1"/>
  <c r="H4871" i="1" l="1"/>
  <c r="L4871" i="1"/>
  <c r="M4871" i="1" s="1"/>
  <c r="N4871" i="1" s="1"/>
  <c r="H4870" i="1" l="1"/>
  <c r="L4870" i="1"/>
  <c r="M4870" i="1" s="1"/>
  <c r="N4870" i="1" s="1"/>
  <c r="L4869" i="1" l="1"/>
  <c r="M4869" i="1" s="1"/>
  <c r="N4869" i="1" s="1"/>
  <c r="H4869" i="1"/>
  <c r="H4868" i="1" l="1"/>
  <c r="L4868" i="1"/>
  <c r="M4868" i="1" s="1"/>
  <c r="N4868" i="1" s="1"/>
  <c r="L4867" i="1" l="1"/>
  <c r="M4867" i="1" s="1"/>
  <c r="N4867" i="1" s="1"/>
  <c r="H4867" i="1"/>
  <c r="H4866" i="1" l="1"/>
  <c r="L4866" i="1"/>
  <c r="M4866" i="1" s="1"/>
  <c r="N4866" i="1" s="1"/>
  <c r="H4865" i="1" l="1"/>
  <c r="L4865" i="1"/>
  <c r="M4865" i="1" s="1"/>
  <c r="N4865" i="1" s="1"/>
  <c r="L4864" i="1" l="1"/>
  <c r="M4864" i="1" s="1"/>
  <c r="N4864" i="1" s="1"/>
  <c r="H4864" i="1"/>
  <c r="H4863" i="1" l="1"/>
  <c r="L4863" i="1"/>
  <c r="M4863" i="1" s="1"/>
  <c r="N4863" i="1" s="1"/>
  <c r="H4862" i="1" l="1"/>
  <c r="L4862" i="1"/>
  <c r="M4862" i="1" s="1"/>
  <c r="N4862" i="1" s="1"/>
  <c r="H4861" i="1" l="1"/>
  <c r="L4861" i="1"/>
  <c r="M4861" i="1" s="1"/>
  <c r="N4861" i="1" s="1"/>
  <c r="H4860" i="1" l="1"/>
  <c r="L4860" i="1"/>
  <c r="M4860" i="1" s="1"/>
  <c r="N4860" i="1" s="1"/>
  <c r="H4859" i="1" l="1"/>
  <c r="L4859" i="1"/>
  <c r="M4859" i="1" s="1"/>
  <c r="N4859" i="1" s="1"/>
  <c r="H4858" i="1" l="1"/>
  <c r="L4858" i="1"/>
  <c r="M4858" i="1" s="1"/>
  <c r="N4858" i="1" s="1"/>
  <c r="L4857" i="1" l="1"/>
  <c r="M4857" i="1" s="1"/>
  <c r="N4857" i="1" s="1"/>
  <c r="H4857" i="1"/>
  <c r="L4856" i="1" l="1"/>
  <c r="M4856" i="1" s="1"/>
  <c r="N4856" i="1" s="1"/>
  <c r="H4856" i="1"/>
  <c r="L4855" i="1" l="1"/>
  <c r="M4855" i="1" s="1"/>
  <c r="N4855" i="1" s="1"/>
  <c r="H4855" i="1"/>
  <c r="L4854" i="1" l="1"/>
  <c r="M4854" i="1" s="1"/>
  <c r="N4854" i="1" s="1"/>
  <c r="H4854" i="1"/>
  <c r="L4853" i="1" l="1"/>
  <c r="M4853" i="1" s="1"/>
  <c r="N4853" i="1" s="1"/>
  <c r="H4853" i="1"/>
  <c r="L4852" i="1" l="1"/>
  <c r="M4852" i="1" s="1"/>
  <c r="N4852" i="1" s="1"/>
  <c r="H4852" i="1"/>
  <c r="L4851" i="1" l="1"/>
  <c r="M4851" i="1" s="1"/>
  <c r="N4851" i="1" s="1"/>
  <c r="H4851" i="1"/>
  <c r="L4850" i="1" l="1"/>
  <c r="M4850" i="1" s="1"/>
  <c r="N4850" i="1" s="1"/>
  <c r="H4850" i="1"/>
  <c r="H4849" i="1" l="1"/>
  <c r="L4849" i="1"/>
  <c r="M4849" i="1" s="1"/>
  <c r="N4849" i="1" s="1"/>
  <c r="H4848" i="1" l="1"/>
  <c r="L4848" i="1"/>
  <c r="M4848" i="1" s="1"/>
  <c r="N4848" i="1" s="1"/>
  <c r="L4847" i="1" l="1"/>
  <c r="M4847" i="1" s="1"/>
  <c r="N4847" i="1" s="1"/>
  <c r="H4847" i="1"/>
  <c r="H4846" i="1" l="1"/>
  <c r="L4846" i="1"/>
  <c r="M4846" i="1" s="1"/>
  <c r="N4846" i="1" s="1"/>
  <c r="L4845" i="1" l="1"/>
  <c r="M4845" i="1" s="1"/>
  <c r="N4845" i="1" s="1"/>
  <c r="H4845" i="1"/>
  <c r="H4844" i="1" l="1"/>
  <c r="L4844" i="1"/>
  <c r="M4844" i="1" s="1"/>
  <c r="N4844" i="1" s="1"/>
  <c r="L4843" i="1" l="1"/>
  <c r="M4843" i="1" s="1"/>
  <c r="N4843" i="1" s="1"/>
  <c r="H4843" i="1"/>
  <c r="L4842" i="1" l="1"/>
  <c r="M4842" i="1" s="1"/>
  <c r="N4842" i="1" s="1"/>
  <c r="H4842" i="1"/>
  <c r="L4841" i="1" l="1"/>
  <c r="M4841" i="1" s="1"/>
  <c r="N4841" i="1" s="1"/>
  <c r="H4841" i="1"/>
  <c r="L4840" i="1" l="1"/>
  <c r="M4840" i="1" s="1"/>
  <c r="N4840" i="1" s="1"/>
  <c r="H4840" i="1"/>
  <c r="L4839" i="1" l="1"/>
  <c r="M4839" i="1" s="1"/>
  <c r="N4839" i="1" s="1"/>
  <c r="H4839" i="1"/>
  <c r="H4838" i="1" l="1"/>
  <c r="L4838" i="1"/>
  <c r="M4838" i="1" s="1"/>
  <c r="N4838" i="1" s="1"/>
  <c r="L4837" i="1" l="1"/>
  <c r="M4837" i="1" s="1"/>
  <c r="N4837" i="1" s="1"/>
  <c r="H4837" i="1"/>
  <c r="H4836" i="1" l="1"/>
  <c r="L4836" i="1"/>
  <c r="M4836" i="1" s="1"/>
  <c r="N4836" i="1" s="1"/>
  <c r="L4835" i="1" l="1"/>
  <c r="M4835" i="1" s="1"/>
  <c r="N4835" i="1" s="1"/>
  <c r="H4835" i="1"/>
  <c r="H4834" i="1" l="1"/>
  <c r="L4834" i="1"/>
  <c r="M4834" i="1" s="1"/>
  <c r="N4834" i="1" s="1"/>
  <c r="L4833" i="1" l="1"/>
  <c r="M4833" i="1" s="1"/>
  <c r="N4833" i="1" s="1"/>
  <c r="H4833" i="1"/>
  <c r="L4832" i="1" l="1"/>
  <c r="M4832" i="1" s="1"/>
  <c r="N4832" i="1" s="1"/>
  <c r="H4832" i="1"/>
  <c r="L4831" i="1" l="1"/>
  <c r="M4831" i="1" s="1"/>
  <c r="N4831" i="1" s="1"/>
  <c r="H4831" i="1"/>
  <c r="H4830" i="1" l="1"/>
  <c r="L4830" i="1"/>
  <c r="M4830" i="1" s="1"/>
  <c r="N4830" i="1" s="1"/>
  <c r="L4829" i="1" l="1"/>
  <c r="M4829" i="1" s="1"/>
  <c r="N4829" i="1" s="1"/>
  <c r="H4829" i="1"/>
  <c r="H4828" i="1" l="1"/>
  <c r="L4828" i="1"/>
  <c r="M4828" i="1" s="1"/>
  <c r="N4828" i="1" s="1"/>
  <c r="H4827" i="1" l="1"/>
  <c r="L4827" i="1"/>
  <c r="M4827" i="1" s="1"/>
  <c r="N4827" i="1" s="1"/>
  <c r="L4826" i="1" l="1"/>
  <c r="M4826" i="1" s="1"/>
  <c r="N4826" i="1" s="1"/>
  <c r="H4826" i="1"/>
  <c r="L4825" i="1" l="1"/>
  <c r="M4825" i="1" s="1"/>
  <c r="N4825" i="1" s="1"/>
  <c r="H4825" i="1"/>
  <c r="H4824" i="1" l="1"/>
  <c r="L4824" i="1"/>
  <c r="M4824" i="1" s="1"/>
  <c r="N4824" i="1" s="1"/>
  <c r="H4823" i="1" l="1"/>
  <c r="L4823" i="1"/>
  <c r="M4823" i="1" s="1"/>
  <c r="N4823" i="1" s="1"/>
  <c r="H4822" i="1" l="1"/>
  <c r="L4822" i="1"/>
  <c r="M4822" i="1" s="1"/>
  <c r="N4822" i="1" s="1"/>
  <c r="L4821" i="1" l="1"/>
  <c r="M4821" i="1" s="1"/>
  <c r="N4821" i="1" s="1"/>
  <c r="H4821" i="1"/>
  <c r="H4820" i="1" l="1"/>
  <c r="L4820" i="1"/>
  <c r="M4820" i="1" s="1"/>
  <c r="N4820" i="1" s="1"/>
  <c r="L4819" i="1" l="1"/>
  <c r="M4819" i="1" s="1"/>
  <c r="N4819" i="1" s="1"/>
  <c r="H4819" i="1"/>
  <c r="L4818" i="1" l="1"/>
  <c r="M4818" i="1" s="1"/>
  <c r="N4818" i="1" s="1"/>
  <c r="H4818" i="1"/>
  <c r="H4817" i="1" l="1"/>
  <c r="L4817" i="1"/>
  <c r="M4817" i="1" s="1"/>
  <c r="N4817" i="1" s="1"/>
  <c r="L4816" i="1" l="1"/>
  <c r="M4816" i="1" s="1"/>
  <c r="N4816" i="1" s="1"/>
  <c r="H4816" i="1"/>
  <c r="L4815" i="1" l="1"/>
  <c r="M4815" i="1" s="1"/>
  <c r="N4815" i="1" s="1"/>
  <c r="H4815" i="1"/>
  <c r="H4814" i="1" l="1"/>
  <c r="L4814" i="1"/>
  <c r="M4814" i="1" s="1"/>
  <c r="N4814" i="1" s="1"/>
  <c r="L4813" i="1" l="1"/>
  <c r="M4813" i="1" s="1"/>
  <c r="N4813" i="1" s="1"/>
  <c r="H4813" i="1"/>
  <c r="L4812" i="1" l="1"/>
  <c r="M4812" i="1" s="1"/>
  <c r="N4812" i="1" s="1"/>
  <c r="H4812" i="1"/>
  <c r="L4811" i="1" l="1"/>
  <c r="M4811" i="1" s="1"/>
  <c r="N4811" i="1" s="1"/>
  <c r="H4811" i="1"/>
  <c r="H4810" i="1" l="1"/>
  <c r="L4810" i="1"/>
  <c r="M4810" i="1" s="1"/>
  <c r="N4810" i="1" s="1"/>
  <c r="H4809" i="1" l="1"/>
  <c r="L4809" i="1"/>
  <c r="M4809" i="1" s="1"/>
  <c r="N4809" i="1" s="1"/>
  <c r="L4808" i="1" l="1"/>
  <c r="M4808" i="1" s="1"/>
  <c r="N4808" i="1" s="1"/>
  <c r="H4808" i="1"/>
  <c r="L4807" i="1" l="1"/>
  <c r="M4807" i="1" s="1"/>
  <c r="N4807" i="1" s="1"/>
  <c r="H4807" i="1"/>
  <c r="H4806" i="1" l="1"/>
  <c r="L4806" i="1"/>
  <c r="M4806" i="1" s="1"/>
  <c r="N4806" i="1" s="1"/>
  <c r="L4805" i="1" l="1"/>
  <c r="M4805" i="1" s="1"/>
  <c r="N4805" i="1" s="1"/>
  <c r="H4805" i="1"/>
  <c r="L4804" i="1" l="1"/>
  <c r="M4804" i="1" s="1"/>
  <c r="N4804" i="1" s="1"/>
  <c r="H4804" i="1"/>
  <c r="H4803" i="1" l="1"/>
  <c r="L4803" i="1"/>
  <c r="M4803" i="1" s="1"/>
  <c r="N4803" i="1" s="1"/>
  <c r="L4802" i="1" l="1"/>
  <c r="M4802" i="1" s="1"/>
  <c r="N4802" i="1" s="1"/>
  <c r="H4802" i="1"/>
  <c r="H4801" i="1" l="1"/>
  <c r="L4801" i="1"/>
  <c r="M4801" i="1" s="1"/>
  <c r="N4801" i="1" s="1"/>
  <c r="L4800" i="1" l="1"/>
  <c r="M4800" i="1" s="1"/>
  <c r="N4800" i="1" s="1"/>
  <c r="H4800" i="1"/>
  <c r="H4799" i="1" l="1"/>
  <c r="L4799" i="1"/>
  <c r="M4799" i="1" s="1"/>
  <c r="N4799" i="1" s="1"/>
  <c r="L4798" i="1" l="1"/>
  <c r="M4798" i="1" s="1"/>
  <c r="N4798" i="1" s="1"/>
  <c r="H4798" i="1"/>
  <c r="H4797" i="1" l="1"/>
  <c r="L4797" i="1"/>
  <c r="M4797" i="1" s="1"/>
  <c r="N4797" i="1" s="1"/>
  <c r="H4796" i="1" l="1"/>
  <c r="L4796" i="1"/>
  <c r="M4796" i="1" s="1"/>
  <c r="N4796" i="1" s="1"/>
  <c r="H4795" i="1" l="1"/>
  <c r="L4795" i="1"/>
  <c r="M4795" i="1" s="1"/>
  <c r="N4795" i="1" s="1"/>
  <c r="H4794" i="1" l="1"/>
  <c r="L4794" i="1"/>
  <c r="M4794" i="1" s="1"/>
  <c r="N4794" i="1" s="1"/>
  <c r="H4793" i="1" l="1"/>
  <c r="L4793" i="1"/>
  <c r="M4793" i="1" s="1"/>
  <c r="N4793" i="1" s="1"/>
  <c r="L4792" i="1" l="1"/>
  <c r="M4792" i="1" s="1"/>
  <c r="N4792" i="1" s="1"/>
  <c r="H4792" i="1"/>
  <c r="H4791" i="1" l="1"/>
  <c r="L4791" i="1"/>
  <c r="M4791" i="1" s="1"/>
  <c r="N4791" i="1" s="1"/>
  <c r="L4790" i="1" l="1"/>
  <c r="M4790" i="1" s="1"/>
  <c r="N4790" i="1" s="1"/>
  <c r="H4790" i="1"/>
  <c r="H4789" i="1" l="1"/>
  <c r="L4789" i="1"/>
  <c r="M4789" i="1" s="1"/>
  <c r="N4789" i="1" s="1"/>
  <c r="L4788" i="1" l="1"/>
  <c r="M4788" i="1" s="1"/>
  <c r="N4788" i="1" s="1"/>
  <c r="H4788" i="1"/>
  <c r="L4787" i="1" l="1"/>
  <c r="M4787" i="1" s="1"/>
  <c r="N4787" i="1" s="1"/>
  <c r="H4787" i="1"/>
  <c r="L4786" i="1" l="1"/>
  <c r="M4786" i="1" s="1"/>
  <c r="N4786" i="1" s="1"/>
  <c r="H4786" i="1"/>
  <c r="H4785" i="1" l="1"/>
  <c r="L4785" i="1"/>
  <c r="M4785" i="1" s="1"/>
  <c r="N4785" i="1" s="1"/>
  <c r="L4784" i="1" l="1"/>
  <c r="M4784" i="1" s="1"/>
  <c r="N4784" i="1" s="1"/>
  <c r="H4784" i="1"/>
  <c r="L4783" i="1" l="1"/>
  <c r="M4783" i="1" s="1"/>
  <c r="N4783" i="1" s="1"/>
  <c r="H4783" i="1"/>
  <c r="L4782" i="1" l="1"/>
  <c r="M4782" i="1" s="1"/>
  <c r="N4782" i="1" s="1"/>
  <c r="H4782" i="1"/>
  <c r="L4781" i="1" l="1"/>
  <c r="M4781" i="1" s="1"/>
  <c r="N4781" i="1" s="1"/>
  <c r="H4781" i="1"/>
  <c r="H4780" i="1" l="1"/>
  <c r="L4780" i="1"/>
  <c r="M4780" i="1" s="1"/>
  <c r="N4780" i="1" s="1"/>
  <c r="L4779" i="1" l="1"/>
  <c r="M4779" i="1" s="1"/>
  <c r="N4779" i="1" s="1"/>
  <c r="H4779" i="1"/>
  <c r="H4778" i="1" l="1"/>
  <c r="L4778" i="1"/>
  <c r="M4778" i="1" s="1"/>
  <c r="N4778" i="1" s="1"/>
  <c r="H4777" i="1" l="1"/>
  <c r="L4777" i="1"/>
  <c r="M4777" i="1" s="1"/>
  <c r="N4777" i="1" s="1"/>
  <c r="L4776" i="1" l="1"/>
  <c r="M4776" i="1" s="1"/>
  <c r="N4776" i="1" s="1"/>
  <c r="H4776" i="1"/>
  <c r="L4775" i="1" l="1"/>
  <c r="M4775" i="1" s="1"/>
  <c r="N4775" i="1" s="1"/>
  <c r="H4775" i="1"/>
  <c r="H4774" i="1" l="1"/>
  <c r="L4774" i="1"/>
  <c r="M4774" i="1" s="1"/>
  <c r="N4774" i="1" s="1"/>
  <c r="L4773" i="1" l="1"/>
  <c r="M4773" i="1" s="1"/>
  <c r="N4773" i="1" s="1"/>
  <c r="H4773" i="1"/>
  <c r="H4772" i="1" l="1"/>
  <c r="L4772" i="1"/>
  <c r="M4772" i="1" s="1"/>
  <c r="N4772" i="1" s="1"/>
  <c r="H4771" i="1" l="1"/>
  <c r="L4771" i="1"/>
  <c r="M4771" i="1" s="1"/>
  <c r="N4771" i="1" s="1"/>
  <c r="L4770" i="1" l="1"/>
  <c r="M4770" i="1" s="1"/>
  <c r="N4770" i="1" s="1"/>
  <c r="H4770" i="1"/>
  <c r="H4769" i="1" l="1"/>
  <c r="L4769" i="1"/>
  <c r="M4769" i="1" s="1"/>
  <c r="N4769" i="1" s="1"/>
  <c r="L4768" i="1" l="1"/>
  <c r="M4768" i="1" s="1"/>
  <c r="N4768" i="1" s="1"/>
  <c r="H4768" i="1"/>
  <c r="H4767" i="1" l="1"/>
  <c r="L4767" i="1"/>
  <c r="M4767" i="1" s="1"/>
  <c r="N4767" i="1" s="1"/>
  <c r="H4766" i="1" l="1"/>
  <c r="L4766" i="1"/>
  <c r="M4766" i="1" s="1"/>
  <c r="N4766" i="1" s="1"/>
  <c r="H4765" i="1" l="1"/>
  <c r="L4765" i="1"/>
  <c r="M4765" i="1" s="1"/>
  <c r="N4765" i="1" s="1"/>
  <c r="L4764" i="1" l="1"/>
  <c r="M4764" i="1" s="1"/>
  <c r="N4764" i="1" s="1"/>
  <c r="H4764" i="1"/>
  <c r="L4763" i="1" l="1"/>
  <c r="M4763" i="1" s="1"/>
  <c r="N4763" i="1" s="1"/>
  <c r="H4763" i="1"/>
  <c r="H4762" i="1" l="1"/>
  <c r="L4762" i="1"/>
  <c r="M4762" i="1" s="1"/>
  <c r="N4762" i="1" s="1"/>
  <c r="H4761" i="1" l="1"/>
  <c r="L4761" i="1"/>
  <c r="M4761" i="1" s="1"/>
  <c r="N4761" i="1" s="1"/>
  <c r="H4760" i="1" l="1"/>
  <c r="L4760" i="1"/>
  <c r="M4760" i="1" s="1"/>
  <c r="N4760" i="1" s="1"/>
  <c r="L4759" i="1" l="1"/>
  <c r="M4759" i="1" s="1"/>
  <c r="N4759" i="1" s="1"/>
  <c r="H4759" i="1"/>
  <c r="L4758" i="1" l="1"/>
  <c r="M4758" i="1" s="1"/>
  <c r="N4758" i="1" s="1"/>
  <c r="H4758" i="1"/>
  <c r="H4757" i="1" l="1"/>
  <c r="L4757" i="1"/>
  <c r="M4757" i="1" s="1"/>
  <c r="N4757" i="1" s="1"/>
  <c r="H4756" i="1" l="1"/>
  <c r="L4756" i="1"/>
  <c r="M4756" i="1" s="1"/>
  <c r="N4756" i="1" s="1"/>
  <c r="L4755" i="1" l="1"/>
  <c r="M4755" i="1" s="1"/>
  <c r="N4755" i="1" s="1"/>
  <c r="H4755" i="1"/>
  <c r="H4754" i="1" l="1"/>
  <c r="L4754" i="1"/>
  <c r="M4754" i="1" s="1"/>
  <c r="N4754" i="1" s="1"/>
  <c r="H4753" i="1" l="1"/>
  <c r="L4753" i="1"/>
  <c r="M4753" i="1" s="1"/>
  <c r="N4753" i="1" s="1"/>
  <c r="L4752" i="1" l="1"/>
  <c r="M4752" i="1" s="1"/>
  <c r="N4752" i="1" s="1"/>
  <c r="H4752" i="1"/>
  <c r="H4751" i="1" l="1"/>
  <c r="L4751" i="1"/>
  <c r="M4751" i="1" s="1"/>
  <c r="N4751" i="1" s="1"/>
  <c r="L4750" i="1" l="1"/>
  <c r="M4750" i="1" s="1"/>
  <c r="N4750" i="1" s="1"/>
  <c r="H4750" i="1"/>
  <c r="H4749" i="1" l="1"/>
  <c r="L4749" i="1"/>
  <c r="M4749" i="1" s="1"/>
  <c r="N4749" i="1" s="1"/>
  <c r="H4748" i="1" l="1"/>
  <c r="L4748" i="1"/>
  <c r="M4748" i="1" s="1"/>
  <c r="N4748" i="1" s="1"/>
  <c r="L4747" i="1" l="1"/>
  <c r="M4747" i="1" s="1"/>
  <c r="N4747" i="1" s="1"/>
  <c r="H4747" i="1"/>
  <c r="L4746" i="1" l="1"/>
  <c r="M4746" i="1" s="1"/>
  <c r="N4746" i="1" s="1"/>
  <c r="H4746" i="1"/>
  <c r="L4745" i="1" l="1"/>
  <c r="M4745" i="1" s="1"/>
  <c r="N4745" i="1" s="1"/>
  <c r="H4745" i="1"/>
  <c r="L4744" i="1" l="1"/>
  <c r="M4744" i="1" s="1"/>
  <c r="N4744" i="1" s="1"/>
  <c r="H4744" i="1"/>
  <c r="L4743" i="1" l="1"/>
  <c r="M4743" i="1" s="1"/>
  <c r="N4743" i="1" s="1"/>
  <c r="H4743" i="1"/>
  <c r="H4742" i="1" l="1"/>
  <c r="L4742" i="1"/>
  <c r="M4742" i="1" s="1"/>
  <c r="N4742" i="1" s="1"/>
  <c r="L4741" i="1" l="1"/>
  <c r="M4741" i="1" s="1"/>
  <c r="N4741" i="1" s="1"/>
  <c r="H4741" i="1"/>
  <c r="H4740" i="1" l="1"/>
  <c r="L4740" i="1"/>
  <c r="M4740" i="1" s="1"/>
  <c r="N4740" i="1" s="1"/>
  <c r="L4739" i="1" l="1"/>
  <c r="M4739" i="1" s="1"/>
  <c r="N4739" i="1" s="1"/>
  <c r="H4739" i="1"/>
  <c r="H4738" i="1" l="1"/>
  <c r="L4738" i="1"/>
  <c r="M4738" i="1" s="1"/>
  <c r="N4738" i="1" s="1"/>
  <c r="L4737" i="1" l="1"/>
  <c r="M4737" i="1" s="1"/>
  <c r="N4737" i="1" s="1"/>
  <c r="H4737" i="1"/>
  <c r="L4736" i="1" l="1"/>
  <c r="M4736" i="1" s="1"/>
  <c r="N4736" i="1" s="1"/>
  <c r="H4736" i="1"/>
  <c r="L4735" i="1" l="1"/>
  <c r="M4735" i="1" s="1"/>
  <c r="N4735" i="1" s="1"/>
  <c r="H4735" i="1"/>
  <c r="L4734" i="1" l="1"/>
  <c r="M4734" i="1" s="1"/>
  <c r="N4734" i="1" s="1"/>
  <c r="H4734" i="1"/>
  <c r="L4733" i="1" l="1"/>
  <c r="M4733" i="1" s="1"/>
  <c r="N4733" i="1" s="1"/>
  <c r="H4733" i="1"/>
  <c r="L4732" i="1" l="1"/>
  <c r="M4732" i="1" s="1"/>
  <c r="N4732" i="1" s="1"/>
  <c r="H4732" i="1"/>
  <c r="H4731" i="1" l="1"/>
  <c r="L4731" i="1"/>
  <c r="M4731" i="1" s="1"/>
  <c r="N4731" i="1" s="1"/>
  <c r="H4730" i="1" l="1"/>
  <c r="L4730" i="1"/>
  <c r="M4730" i="1" s="1"/>
  <c r="N4730" i="1" s="1"/>
  <c r="H4729" i="1" l="1"/>
  <c r="L4729" i="1"/>
  <c r="M4729" i="1" s="1"/>
  <c r="N4729" i="1" s="1"/>
  <c r="H4728" i="1" l="1"/>
  <c r="L4728" i="1"/>
  <c r="M4728" i="1" s="1"/>
  <c r="N4728" i="1" s="1"/>
  <c r="H4727" i="1" l="1"/>
  <c r="L4727" i="1"/>
  <c r="M4727" i="1" s="1"/>
  <c r="N4727" i="1" s="1"/>
  <c r="H4726" i="1" l="1"/>
  <c r="L4726" i="1"/>
  <c r="M4726" i="1" s="1"/>
  <c r="N4726" i="1" s="1"/>
  <c r="H4725" i="1" l="1"/>
  <c r="L4725" i="1"/>
  <c r="M4725" i="1" s="1"/>
  <c r="N4725" i="1" s="1"/>
  <c r="H4724" i="1" l="1"/>
  <c r="L4724" i="1"/>
  <c r="M4724" i="1" s="1"/>
  <c r="N4724" i="1" s="1"/>
  <c r="L4723" i="1" l="1"/>
  <c r="M4723" i="1" s="1"/>
  <c r="N4723" i="1" s="1"/>
  <c r="H4723" i="1"/>
  <c r="H4722" i="1" l="1"/>
  <c r="L4722" i="1"/>
  <c r="M4722" i="1" s="1"/>
  <c r="N4722" i="1" s="1"/>
  <c r="L4721" i="1" l="1"/>
  <c r="M4721" i="1" s="1"/>
  <c r="N4721" i="1" s="1"/>
  <c r="H4721" i="1"/>
  <c r="L4720" i="1" l="1"/>
  <c r="M4720" i="1" s="1"/>
  <c r="N4720" i="1" s="1"/>
  <c r="H4720" i="1"/>
  <c r="H4719" i="1" l="1"/>
  <c r="L4719" i="1"/>
  <c r="M4719" i="1" s="1"/>
  <c r="N4719" i="1" s="1"/>
  <c r="H4718" i="1" l="1"/>
  <c r="L4718" i="1"/>
  <c r="M4718" i="1" s="1"/>
  <c r="N4718" i="1" s="1"/>
  <c r="L4717" i="1" l="1"/>
  <c r="M4717" i="1" s="1"/>
  <c r="N4717" i="1" s="1"/>
  <c r="H4717" i="1"/>
  <c r="H4716" i="1" l="1"/>
  <c r="L4716" i="1"/>
  <c r="M4716" i="1" s="1"/>
  <c r="N4716" i="1" s="1"/>
  <c r="H4715" i="1" l="1"/>
  <c r="L4715" i="1"/>
  <c r="M4715" i="1" s="1"/>
  <c r="N4715" i="1" s="1"/>
  <c r="L4714" i="1" l="1"/>
  <c r="M4714" i="1" s="1"/>
  <c r="N4714" i="1" s="1"/>
  <c r="H4714" i="1"/>
  <c r="L4713" i="1" l="1"/>
  <c r="M4713" i="1" s="1"/>
  <c r="N4713" i="1" s="1"/>
  <c r="H4713" i="1"/>
  <c r="H4712" i="1" l="1"/>
  <c r="L4712" i="1"/>
  <c r="M4712" i="1" s="1"/>
  <c r="N4712" i="1" s="1"/>
  <c r="H4711" i="1" l="1"/>
  <c r="L4711" i="1"/>
  <c r="M4711" i="1" s="1"/>
  <c r="N4711" i="1" s="1"/>
  <c r="H4710" i="1" l="1"/>
  <c r="L4710" i="1"/>
  <c r="M4710" i="1" s="1"/>
  <c r="N4710" i="1" s="1"/>
  <c r="H4709" i="1" l="1"/>
  <c r="L4709" i="1"/>
  <c r="M4709" i="1" s="1"/>
  <c r="N4709" i="1" s="1"/>
  <c r="H4708" i="1" l="1"/>
  <c r="L4708" i="1"/>
  <c r="M4708" i="1" s="1"/>
  <c r="N4708" i="1" s="1"/>
  <c r="H4707" i="1" l="1"/>
  <c r="L4707" i="1"/>
  <c r="M4707" i="1" s="1"/>
  <c r="N4707" i="1" s="1"/>
  <c r="L4706" i="1" l="1"/>
  <c r="M4706" i="1" s="1"/>
  <c r="N4706" i="1" s="1"/>
  <c r="H4706" i="1"/>
  <c r="H4705" i="1" l="1"/>
  <c r="L4705" i="1"/>
  <c r="M4705" i="1" s="1"/>
  <c r="N4705" i="1" s="1"/>
  <c r="H4704" i="1" l="1"/>
  <c r="L4704" i="1"/>
  <c r="M4704" i="1" s="1"/>
  <c r="N4704" i="1" s="1"/>
  <c r="H4703" i="1" l="1"/>
  <c r="L4703" i="1"/>
  <c r="M4703" i="1" s="1"/>
  <c r="N4703" i="1" s="1"/>
  <c r="H4702" i="1" l="1"/>
  <c r="L4702" i="1"/>
  <c r="M4702" i="1" s="1"/>
  <c r="N4702" i="1" s="1"/>
  <c r="L4701" i="1" l="1"/>
  <c r="M4701" i="1" s="1"/>
  <c r="N4701" i="1" s="1"/>
  <c r="H4701" i="1"/>
  <c r="L4700" i="1" l="1"/>
  <c r="M4700" i="1" s="1"/>
  <c r="N4700" i="1" s="1"/>
  <c r="H4700" i="1"/>
  <c r="L4699" i="1" l="1"/>
  <c r="M4699" i="1" s="1"/>
  <c r="N4699" i="1" s="1"/>
  <c r="H4699" i="1"/>
  <c r="H4698" i="1" l="1"/>
  <c r="L4698" i="1"/>
  <c r="M4698" i="1" s="1"/>
  <c r="N4698" i="1" s="1"/>
  <c r="L4697" i="1" l="1"/>
  <c r="M4697" i="1" s="1"/>
  <c r="N4697" i="1" s="1"/>
  <c r="H4697" i="1"/>
  <c r="L4696" i="1" l="1"/>
  <c r="M4696" i="1" s="1"/>
  <c r="N4696" i="1" s="1"/>
  <c r="H4696" i="1"/>
  <c r="L4695" i="1" l="1"/>
  <c r="M4695" i="1" s="1"/>
  <c r="N4695" i="1" s="1"/>
  <c r="H4695" i="1"/>
  <c r="H4694" i="1" l="1"/>
  <c r="L4694" i="1"/>
  <c r="M4694" i="1" s="1"/>
  <c r="N4694" i="1" s="1"/>
  <c r="H4693" i="1" l="1"/>
  <c r="L4693" i="1"/>
  <c r="M4693" i="1" s="1"/>
  <c r="N4693" i="1" s="1"/>
  <c r="H4692" i="1" l="1"/>
  <c r="L4692" i="1"/>
  <c r="M4692" i="1" s="1"/>
  <c r="N4692" i="1" s="1"/>
  <c r="L4691" i="1" l="1"/>
  <c r="M4691" i="1" s="1"/>
  <c r="N4691" i="1" s="1"/>
  <c r="H4691" i="1"/>
  <c r="H4690" i="1" l="1"/>
  <c r="L4690" i="1"/>
  <c r="M4690" i="1" s="1"/>
  <c r="N4690" i="1" s="1"/>
  <c r="H4689" i="1" l="1"/>
  <c r="L4689" i="1"/>
  <c r="M4689" i="1" s="1"/>
  <c r="N4689" i="1" s="1"/>
  <c r="L4688" i="1" l="1"/>
  <c r="M4688" i="1" s="1"/>
  <c r="N4688" i="1" s="1"/>
  <c r="H4688" i="1"/>
  <c r="L4687" i="1" l="1"/>
  <c r="M4687" i="1" s="1"/>
  <c r="N4687" i="1" s="1"/>
  <c r="H4687" i="1"/>
  <c r="L4686" i="1" l="1"/>
  <c r="M4686" i="1" s="1"/>
  <c r="N4686" i="1" s="1"/>
  <c r="H4686" i="1"/>
  <c r="H4685" i="1" l="1"/>
  <c r="L4685" i="1"/>
  <c r="M4685" i="1" s="1"/>
  <c r="N4685" i="1" s="1"/>
  <c r="H4684" i="1" l="1"/>
  <c r="L4684" i="1"/>
  <c r="M4684" i="1" s="1"/>
  <c r="N4684" i="1" s="1"/>
  <c r="H4683" i="1" l="1"/>
  <c r="L4683" i="1"/>
  <c r="M4683" i="1" s="1"/>
  <c r="N4683" i="1" s="1"/>
  <c r="H4682" i="1" l="1"/>
  <c r="L4682" i="1"/>
  <c r="M4682" i="1" s="1"/>
  <c r="N4682" i="1" s="1"/>
  <c r="L4681" i="1" l="1"/>
  <c r="M4681" i="1" s="1"/>
  <c r="N4681" i="1" s="1"/>
  <c r="H4681" i="1"/>
  <c r="L4680" i="1" l="1"/>
  <c r="M4680" i="1" s="1"/>
  <c r="N4680" i="1" s="1"/>
  <c r="H4680" i="1"/>
  <c r="H4679" i="1" l="1"/>
  <c r="L4679" i="1"/>
  <c r="M4679" i="1" s="1"/>
  <c r="N4679" i="1" s="1"/>
  <c r="H4678" i="1" l="1"/>
  <c r="L4678" i="1"/>
  <c r="M4678" i="1" s="1"/>
  <c r="N4678" i="1" s="1"/>
  <c r="L4677" i="1" l="1"/>
  <c r="M4677" i="1" s="1"/>
  <c r="N4677" i="1" s="1"/>
  <c r="H4677" i="1"/>
  <c r="H4676" i="1" l="1"/>
  <c r="L4676" i="1"/>
  <c r="M4676" i="1" s="1"/>
  <c r="N4676" i="1" s="1"/>
  <c r="H4675" i="1" l="1"/>
  <c r="L4675" i="1"/>
  <c r="M4675" i="1" s="1"/>
  <c r="N4675" i="1" s="1"/>
  <c r="L4674" i="1" l="1"/>
  <c r="M4674" i="1" s="1"/>
  <c r="N4674" i="1" s="1"/>
  <c r="H4674" i="1"/>
  <c r="H4673" i="1" l="1"/>
  <c r="L4673" i="1"/>
  <c r="M4673" i="1" s="1"/>
  <c r="N4673" i="1" s="1"/>
  <c r="L4672" i="1" l="1"/>
  <c r="M4672" i="1" s="1"/>
  <c r="N4672" i="1" s="1"/>
  <c r="H4672" i="1"/>
  <c r="H4671" i="1" l="1"/>
  <c r="L4671" i="1"/>
  <c r="M4671" i="1" s="1"/>
  <c r="N4671" i="1" s="1"/>
  <c r="L4670" i="1" l="1"/>
  <c r="M4670" i="1" s="1"/>
  <c r="N4670" i="1" s="1"/>
  <c r="H4670" i="1"/>
  <c r="H4669" i="1" l="1"/>
  <c r="L4669" i="1"/>
  <c r="M4669" i="1" s="1"/>
  <c r="N4669" i="1" s="1"/>
  <c r="H4668" i="1" l="1"/>
  <c r="L4668" i="1"/>
  <c r="M4668" i="1" s="1"/>
  <c r="N4668" i="1" s="1"/>
  <c r="H4667" i="1" l="1"/>
  <c r="L4667" i="1"/>
  <c r="M4667" i="1" s="1"/>
  <c r="N4667" i="1" s="1"/>
  <c r="L4666" i="1" l="1"/>
  <c r="M4666" i="1" s="1"/>
  <c r="N4666" i="1" s="1"/>
  <c r="H4666" i="1"/>
  <c r="H4665" i="1" l="1"/>
  <c r="L4665" i="1"/>
  <c r="M4665" i="1" s="1"/>
  <c r="N4665" i="1" s="1"/>
  <c r="L4664" i="1" l="1"/>
  <c r="M4664" i="1" s="1"/>
  <c r="N4664" i="1" s="1"/>
  <c r="H4664" i="1"/>
  <c r="H4663" i="1" l="1"/>
  <c r="L4663" i="1"/>
  <c r="M4663" i="1" s="1"/>
  <c r="N4663" i="1" s="1"/>
  <c r="H4662" i="1" l="1"/>
  <c r="L4662" i="1"/>
  <c r="M4662" i="1" s="1"/>
  <c r="N4662" i="1" s="1"/>
  <c r="L4661" i="1" l="1"/>
  <c r="M4661" i="1" s="1"/>
  <c r="N4661" i="1" s="1"/>
  <c r="H4661" i="1"/>
  <c r="L4660" i="1" l="1"/>
  <c r="M4660" i="1" s="1"/>
  <c r="N4660" i="1" s="1"/>
  <c r="H4660" i="1"/>
  <c r="L4659" i="1" l="1"/>
  <c r="M4659" i="1" s="1"/>
  <c r="N4659" i="1" s="1"/>
  <c r="H4659" i="1"/>
  <c r="L4658" i="1" l="1"/>
  <c r="M4658" i="1" s="1"/>
  <c r="N4658" i="1" s="1"/>
  <c r="H4658" i="1"/>
  <c r="H4657" i="1" l="1"/>
  <c r="L4657" i="1"/>
  <c r="M4657" i="1" s="1"/>
  <c r="N4657" i="1" s="1"/>
  <c r="H4656" i="1" l="1"/>
  <c r="L4656" i="1"/>
  <c r="M4656" i="1" s="1"/>
  <c r="N4656" i="1" s="1"/>
  <c r="H4655" i="1" l="1"/>
  <c r="L4655" i="1"/>
  <c r="M4655" i="1" s="1"/>
  <c r="N4655" i="1" s="1"/>
  <c r="H4654" i="1" l="1"/>
  <c r="L4654" i="1"/>
  <c r="M4654" i="1" s="1"/>
  <c r="N4654" i="1" s="1"/>
  <c r="L4653" i="1" l="1"/>
  <c r="M4653" i="1" s="1"/>
  <c r="N4653" i="1" s="1"/>
  <c r="H4653" i="1"/>
  <c r="L4652" i="1" l="1"/>
  <c r="M4652" i="1" s="1"/>
  <c r="N4652" i="1" s="1"/>
  <c r="H4652" i="1"/>
  <c r="L4651" i="1" l="1"/>
  <c r="M4651" i="1" s="1"/>
  <c r="N4651" i="1" s="1"/>
  <c r="H4651" i="1"/>
  <c r="H4650" i="1" l="1"/>
  <c r="L4650" i="1"/>
  <c r="M4650" i="1" s="1"/>
  <c r="N4650" i="1" s="1"/>
  <c r="H4649" i="1" l="1"/>
  <c r="L4649" i="1"/>
  <c r="M4649" i="1" s="1"/>
  <c r="N4649" i="1" s="1"/>
  <c r="L4648" i="1" l="1"/>
  <c r="M4648" i="1" s="1"/>
  <c r="N4648" i="1" s="1"/>
  <c r="H4648" i="1"/>
  <c r="H4647" i="1" l="1"/>
  <c r="L4647" i="1"/>
  <c r="M4647" i="1" s="1"/>
  <c r="N4647" i="1" s="1"/>
  <c r="H4646" i="1" l="1"/>
  <c r="L4646" i="1"/>
  <c r="M4646" i="1" s="1"/>
  <c r="N4646" i="1" s="1"/>
  <c r="L4645" i="1" l="1"/>
  <c r="M4645" i="1" s="1"/>
  <c r="N4645" i="1" s="1"/>
  <c r="H4645" i="1"/>
  <c r="H4644" i="1" l="1"/>
  <c r="L4644" i="1"/>
  <c r="M4644" i="1" s="1"/>
  <c r="N4644" i="1" s="1"/>
  <c r="H4643" i="1" l="1"/>
  <c r="L4643" i="1"/>
  <c r="M4643" i="1" s="1"/>
  <c r="N4643" i="1" s="1"/>
  <c r="H4642" i="1" l="1"/>
  <c r="L4642" i="1"/>
  <c r="M4642" i="1" s="1"/>
  <c r="N4642" i="1" s="1"/>
  <c r="L4641" i="1" l="1"/>
  <c r="M4641" i="1" s="1"/>
  <c r="N4641" i="1" s="1"/>
  <c r="H4641" i="1"/>
  <c r="L4640" i="1" l="1"/>
  <c r="M4640" i="1" s="1"/>
  <c r="N4640" i="1" s="1"/>
  <c r="H4640" i="1"/>
  <c r="L4639" i="1" l="1"/>
  <c r="M4639" i="1" s="1"/>
  <c r="N4639" i="1" s="1"/>
  <c r="H4639" i="1"/>
  <c r="H4638" i="1" l="1"/>
  <c r="L4638" i="1"/>
  <c r="M4638" i="1" s="1"/>
  <c r="N4638" i="1" s="1"/>
  <c r="H4637" i="1" l="1"/>
  <c r="L4637" i="1"/>
  <c r="M4637" i="1" s="1"/>
  <c r="N4637" i="1" s="1"/>
  <c r="H4636" i="1" l="1"/>
  <c r="L4636" i="1"/>
  <c r="M4636" i="1" s="1"/>
  <c r="N4636" i="1" s="1"/>
  <c r="L4635" i="1" l="1"/>
  <c r="M4635" i="1" s="1"/>
  <c r="N4635" i="1" s="1"/>
  <c r="H4635" i="1"/>
  <c r="L4634" i="1" l="1"/>
  <c r="M4634" i="1" s="1"/>
  <c r="N4634" i="1" s="1"/>
  <c r="H4634" i="1"/>
  <c r="L4633" i="1" l="1"/>
  <c r="M4633" i="1" s="1"/>
  <c r="N4633" i="1" s="1"/>
  <c r="H4633" i="1"/>
  <c r="L4632" i="1" l="1"/>
  <c r="M4632" i="1" s="1"/>
  <c r="N4632" i="1" s="1"/>
  <c r="H4632" i="1"/>
  <c r="L4631" i="1" l="1"/>
  <c r="M4631" i="1" s="1"/>
  <c r="N4631" i="1" s="1"/>
  <c r="H4631" i="1"/>
  <c r="L4630" i="1" l="1"/>
  <c r="M4630" i="1" s="1"/>
  <c r="N4630" i="1" s="1"/>
  <c r="H4630" i="1"/>
  <c r="H4629" i="1" l="1"/>
  <c r="L4629" i="1"/>
  <c r="M4629" i="1" s="1"/>
  <c r="N4629" i="1" s="1"/>
  <c r="L4628" i="1" l="1"/>
  <c r="M4628" i="1" s="1"/>
  <c r="N4628" i="1" s="1"/>
  <c r="H4628" i="1"/>
  <c r="H4627" i="1" l="1"/>
  <c r="L4627" i="1"/>
  <c r="M4627" i="1" s="1"/>
  <c r="N4627" i="1" s="1"/>
  <c r="H4626" i="1" l="1"/>
  <c r="L4626" i="1"/>
  <c r="M4626" i="1" s="1"/>
  <c r="N4626" i="1" s="1"/>
  <c r="L4625" i="1" l="1"/>
  <c r="M4625" i="1" s="1"/>
  <c r="N4625" i="1" s="1"/>
  <c r="H4625" i="1"/>
  <c r="L4624" i="1" l="1"/>
  <c r="M4624" i="1" s="1"/>
  <c r="N4624" i="1" s="1"/>
  <c r="H4624" i="1"/>
  <c r="H4623" i="1" l="1"/>
  <c r="L4623" i="1"/>
  <c r="M4623" i="1" s="1"/>
  <c r="N4623" i="1" s="1"/>
  <c r="H4622" i="1" l="1"/>
  <c r="L4622" i="1"/>
  <c r="M4622" i="1" s="1"/>
  <c r="N4622" i="1" s="1"/>
  <c r="H4621" i="1" l="1"/>
  <c r="L4621" i="1"/>
  <c r="M4621" i="1" s="1"/>
  <c r="N4621" i="1" s="1"/>
  <c r="H4620" i="1" l="1"/>
  <c r="L4620" i="1"/>
  <c r="M4620" i="1" s="1"/>
  <c r="N4620" i="1" s="1"/>
  <c r="H4619" i="1" l="1"/>
  <c r="L4619" i="1"/>
  <c r="M4619" i="1" s="1"/>
  <c r="N4619" i="1" s="1"/>
  <c r="L4618" i="1" l="1"/>
  <c r="M4618" i="1" s="1"/>
  <c r="N4618" i="1" s="1"/>
  <c r="H4618" i="1"/>
  <c r="L4617" i="1" l="1"/>
  <c r="M4617" i="1" s="1"/>
  <c r="N4617" i="1" s="1"/>
  <c r="H4617" i="1"/>
  <c r="H4616" i="1" l="1"/>
  <c r="L4616" i="1"/>
  <c r="M4616" i="1" s="1"/>
  <c r="N4616" i="1" s="1"/>
  <c r="H4615" i="1" l="1"/>
  <c r="L4615" i="1"/>
  <c r="M4615" i="1" s="1"/>
  <c r="N4615" i="1" s="1"/>
  <c r="L4614" i="1" l="1"/>
  <c r="M4614" i="1" s="1"/>
  <c r="N4614" i="1" s="1"/>
  <c r="H4614" i="1"/>
  <c r="H4613" i="1" l="1"/>
  <c r="L4613" i="1"/>
  <c r="M4613" i="1" s="1"/>
  <c r="N4613" i="1" s="1"/>
  <c r="H4612" i="1" l="1"/>
  <c r="L4612" i="1"/>
  <c r="M4612" i="1" s="1"/>
  <c r="N4612" i="1" s="1"/>
  <c r="H4611" i="1" l="1"/>
  <c r="L4611" i="1"/>
  <c r="M4611" i="1" s="1"/>
  <c r="N4611" i="1" s="1"/>
  <c r="L4610" i="1" l="1"/>
  <c r="M4610" i="1" s="1"/>
  <c r="N4610" i="1" s="1"/>
  <c r="H4610" i="1"/>
  <c r="L4609" i="1" l="1"/>
  <c r="M4609" i="1" s="1"/>
  <c r="N4609" i="1" s="1"/>
  <c r="H4609" i="1"/>
  <c r="H4608" i="1" l="1"/>
  <c r="L4608" i="1"/>
  <c r="M4608" i="1" s="1"/>
  <c r="N4608" i="1" s="1"/>
  <c r="H4607" i="1" l="1"/>
  <c r="L4607" i="1"/>
  <c r="M4607" i="1" s="1"/>
  <c r="N4607" i="1" s="1"/>
  <c r="H4606" i="1" l="1"/>
  <c r="L4606" i="1"/>
  <c r="M4606" i="1" s="1"/>
  <c r="N4606" i="1" s="1"/>
  <c r="H4605" i="1" l="1"/>
  <c r="L4605" i="1"/>
  <c r="M4605" i="1" s="1"/>
  <c r="N4605" i="1" s="1"/>
  <c r="H4604" i="1" l="1"/>
  <c r="L4604" i="1"/>
  <c r="M4604" i="1" s="1"/>
  <c r="N4604" i="1" s="1"/>
  <c r="H4603" i="1" l="1"/>
  <c r="L4603" i="1"/>
  <c r="M4603" i="1" s="1"/>
  <c r="N4603" i="1" s="1"/>
  <c r="H4602" i="1" l="1"/>
  <c r="L4602" i="1"/>
  <c r="M4602" i="1" s="1"/>
  <c r="N4602" i="1" s="1"/>
  <c r="H4601" i="1" l="1"/>
  <c r="L4601" i="1"/>
  <c r="M4601" i="1" s="1"/>
  <c r="N4601" i="1" s="1"/>
  <c r="H4600" i="1" l="1"/>
  <c r="L4600" i="1"/>
  <c r="M4600" i="1" s="1"/>
  <c r="N4600" i="1" s="1"/>
  <c r="L4599" i="1" l="1"/>
  <c r="M4599" i="1" s="1"/>
  <c r="N4599" i="1" s="1"/>
  <c r="H4599" i="1"/>
  <c r="H4598" i="1" l="1"/>
  <c r="L4598" i="1"/>
  <c r="M4598" i="1" s="1"/>
  <c r="N4598" i="1" s="1"/>
  <c r="H4597" i="1" l="1"/>
  <c r="L4597" i="1"/>
  <c r="M4597" i="1" s="1"/>
  <c r="N4597" i="1" s="1"/>
  <c r="H4596" i="1" l="1"/>
  <c r="L4596" i="1"/>
  <c r="M4596" i="1" s="1"/>
  <c r="N4596" i="1" s="1"/>
  <c r="H4595" i="1" l="1"/>
  <c r="L4595" i="1"/>
  <c r="M4595" i="1" s="1"/>
  <c r="N4595" i="1" s="1"/>
  <c r="H4594" i="1" l="1"/>
  <c r="L4594" i="1"/>
  <c r="M4594" i="1" s="1"/>
  <c r="N4594" i="1" s="1"/>
  <c r="L4593" i="1" l="1"/>
  <c r="M4593" i="1" s="1"/>
  <c r="N4593" i="1" s="1"/>
  <c r="H4593" i="1"/>
  <c r="H4592" i="1" l="1"/>
  <c r="L4592" i="1"/>
  <c r="M4592" i="1" s="1"/>
  <c r="N4592" i="1" s="1"/>
  <c r="L4591" i="1" l="1"/>
  <c r="M4591" i="1" s="1"/>
  <c r="N4591" i="1" s="1"/>
  <c r="H4591" i="1"/>
  <c r="H4590" i="1" l="1"/>
  <c r="L4590" i="1"/>
  <c r="M4590" i="1" s="1"/>
  <c r="N4590" i="1" s="1"/>
  <c r="H4589" i="1" l="1"/>
  <c r="L4589" i="1"/>
  <c r="M4589" i="1" s="1"/>
  <c r="N4589" i="1" s="1"/>
  <c r="L4588" i="1" l="1"/>
  <c r="M4588" i="1" s="1"/>
  <c r="N4588" i="1" s="1"/>
  <c r="H4588" i="1"/>
  <c r="L4587" i="1" l="1"/>
  <c r="M4587" i="1" s="1"/>
  <c r="N4587" i="1" s="1"/>
  <c r="H4587" i="1"/>
  <c r="L4586" i="1" l="1"/>
  <c r="M4586" i="1" s="1"/>
  <c r="N4586" i="1" s="1"/>
  <c r="H4586" i="1"/>
  <c r="H4585" i="1" l="1"/>
  <c r="L4585" i="1"/>
  <c r="M4585" i="1" s="1"/>
  <c r="N4585" i="1" s="1"/>
  <c r="L4584" i="1" l="1"/>
  <c r="M4584" i="1" s="1"/>
  <c r="N4584" i="1" s="1"/>
  <c r="H4584" i="1"/>
  <c r="H4583" i="1" l="1"/>
  <c r="L4583" i="1"/>
  <c r="M4583" i="1" s="1"/>
  <c r="N4583" i="1" s="1"/>
  <c r="H4582" i="1" l="1"/>
  <c r="L4582" i="1"/>
  <c r="M4582" i="1" s="1"/>
  <c r="N4582" i="1" s="1"/>
  <c r="L4581" i="1" l="1"/>
  <c r="M4581" i="1" s="1"/>
  <c r="N4581" i="1" s="1"/>
  <c r="H4581" i="1"/>
  <c r="H4580" i="1" l="1"/>
  <c r="L4580" i="1"/>
  <c r="M4580" i="1" s="1"/>
  <c r="N4580" i="1" s="1"/>
  <c r="L4579" i="1" l="1"/>
  <c r="M4579" i="1" s="1"/>
  <c r="N4579" i="1" s="1"/>
  <c r="H4579" i="1"/>
  <c r="L4578" i="1" l="1"/>
  <c r="M4578" i="1" s="1"/>
  <c r="N4578" i="1" s="1"/>
  <c r="H4578" i="1"/>
  <c r="H4577" i="1" l="1"/>
  <c r="L4577" i="1"/>
  <c r="M4577" i="1" s="1"/>
  <c r="N4577" i="1" s="1"/>
  <c r="H4576" i="1" l="1"/>
  <c r="L4576" i="1"/>
  <c r="M4576" i="1" s="1"/>
  <c r="N4576" i="1" s="1"/>
  <c r="H4575" i="1" l="1"/>
  <c r="L4575" i="1"/>
  <c r="M4575" i="1" s="1"/>
  <c r="N4575" i="1" s="1"/>
  <c r="H4574" i="1" l="1"/>
  <c r="L4574" i="1"/>
  <c r="M4574" i="1" s="1"/>
  <c r="N4574" i="1" s="1"/>
  <c r="H4573" i="1" l="1"/>
  <c r="L4573" i="1"/>
  <c r="M4573" i="1" s="1"/>
  <c r="N4573" i="1" s="1"/>
  <c r="H4572" i="1" l="1"/>
  <c r="L4572" i="1"/>
  <c r="M4572" i="1" s="1"/>
  <c r="N4572" i="1" s="1"/>
  <c r="L4571" i="1" l="1"/>
  <c r="M4571" i="1" s="1"/>
  <c r="N4571" i="1" s="1"/>
  <c r="H4571" i="1"/>
  <c r="L4570" i="1" l="1"/>
  <c r="M4570" i="1" s="1"/>
  <c r="N4570" i="1" s="1"/>
  <c r="H4570" i="1"/>
  <c r="L4569" i="1" l="1"/>
  <c r="M4569" i="1" s="1"/>
  <c r="N4569" i="1" s="1"/>
  <c r="H4569" i="1"/>
  <c r="L4568" i="1" l="1"/>
  <c r="M4568" i="1" s="1"/>
  <c r="N4568" i="1" s="1"/>
  <c r="H4568" i="1"/>
  <c r="H4567" i="1" l="1"/>
  <c r="L4567" i="1"/>
  <c r="M4567" i="1" s="1"/>
  <c r="N4567" i="1" s="1"/>
  <c r="L4566" i="1" l="1"/>
  <c r="M4566" i="1" s="1"/>
  <c r="N4566" i="1" s="1"/>
  <c r="H4566" i="1"/>
  <c r="L4565" i="1" l="1"/>
  <c r="M4565" i="1" s="1"/>
  <c r="N4565" i="1" s="1"/>
  <c r="H4565" i="1"/>
  <c r="H4564" i="1" l="1"/>
  <c r="L4564" i="1"/>
  <c r="M4564" i="1" s="1"/>
  <c r="N4564" i="1" s="1"/>
  <c r="L4563" i="1" l="1"/>
  <c r="M4563" i="1" s="1"/>
  <c r="N4563" i="1" s="1"/>
  <c r="H4563" i="1"/>
  <c r="L4562" i="1" l="1"/>
  <c r="M4562" i="1" s="1"/>
  <c r="N4562" i="1" s="1"/>
  <c r="H4562" i="1"/>
  <c r="H4561" i="1" l="1"/>
  <c r="L4561" i="1"/>
  <c r="M4561" i="1" s="1"/>
  <c r="N4561" i="1" s="1"/>
  <c r="L4560" i="1" l="1"/>
  <c r="M4560" i="1" s="1"/>
  <c r="N4560" i="1" s="1"/>
  <c r="H4560" i="1"/>
  <c r="H4559" i="1" l="1"/>
  <c r="L4559" i="1"/>
  <c r="M4559" i="1" s="1"/>
  <c r="N4559" i="1" s="1"/>
  <c r="L4558" i="1" l="1"/>
  <c r="M4558" i="1" s="1"/>
  <c r="N4558" i="1" s="1"/>
  <c r="H4558" i="1"/>
  <c r="L4557" i="1" l="1"/>
  <c r="M4557" i="1" s="1"/>
  <c r="N4557" i="1" s="1"/>
  <c r="H4557" i="1"/>
  <c r="L4556" i="1" l="1"/>
  <c r="M4556" i="1" s="1"/>
  <c r="N4556" i="1" s="1"/>
  <c r="H4556" i="1"/>
  <c r="H4555" i="1" l="1"/>
  <c r="L4555" i="1"/>
  <c r="M4555" i="1" s="1"/>
  <c r="N4555" i="1" s="1"/>
  <c r="L4554" i="1" l="1"/>
  <c r="M4554" i="1" s="1"/>
  <c r="N4554" i="1" s="1"/>
  <c r="H4554" i="1"/>
  <c r="L4553" i="1" l="1"/>
  <c r="M4553" i="1" s="1"/>
  <c r="N4553" i="1" s="1"/>
  <c r="H4553" i="1"/>
  <c r="L4552" i="1" l="1"/>
  <c r="M4552" i="1" s="1"/>
  <c r="N4552" i="1" s="1"/>
  <c r="H4552" i="1"/>
  <c r="L4551" i="1" l="1"/>
  <c r="M4551" i="1" s="1"/>
  <c r="N4551" i="1" s="1"/>
  <c r="H4551" i="1"/>
  <c r="H4550" i="1" l="1"/>
  <c r="L4550" i="1"/>
  <c r="M4550" i="1" s="1"/>
  <c r="N4550" i="1" s="1"/>
  <c r="L4549" i="1" l="1"/>
  <c r="M4549" i="1" s="1"/>
  <c r="N4549" i="1" s="1"/>
  <c r="H4549" i="1"/>
  <c r="L4548" i="1" l="1"/>
  <c r="M4548" i="1" s="1"/>
  <c r="N4548" i="1" s="1"/>
  <c r="H4548" i="1"/>
  <c r="L4547" i="1" l="1"/>
  <c r="M4547" i="1" s="1"/>
  <c r="N4547" i="1" s="1"/>
  <c r="H4547" i="1"/>
  <c r="L4546" i="1" l="1"/>
  <c r="M4546" i="1" s="1"/>
  <c r="N4546" i="1" s="1"/>
  <c r="H4546" i="1"/>
  <c r="L4545" i="1" l="1"/>
  <c r="M4545" i="1" s="1"/>
  <c r="N4545" i="1" s="1"/>
  <c r="H4545" i="1"/>
  <c r="H4544" i="1" l="1"/>
  <c r="L4544" i="1"/>
  <c r="M4544" i="1" s="1"/>
  <c r="N4544" i="1" s="1"/>
  <c r="H4543" i="1" l="1"/>
  <c r="L4543" i="1"/>
  <c r="M4543" i="1" s="1"/>
  <c r="N4543" i="1" s="1"/>
  <c r="H4542" i="1" l="1"/>
  <c r="L4542" i="1"/>
  <c r="M4542" i="1" s="1"/>
  <c r="N4542" i="1" s="1"/>
  <c r="L4541" i="1" l="1"/>
  <c r="M4541" i="1" s="1"/>
  <c r="N4541" i="1" s="1"/>
  <c r="H4541" i="1"/>
  <c r="H4540" i="1" l="1"/>
  <c r="L4540" i="1"/>
  <c r="M4540" i="1" s="1"/>
  <c r="N4540" i="1" s="1"/>
  <c r="H4539" i="1" l="1"/>
  <c r="L4539" i="1"/>
  <c r="M4539" i="1" s="1"/>
  <c r="N4539" i="1" s="1"/>
  <c r="H4538" i="1" l="1"/>
  <c r="L4538" i="1"/>
  <c r="M4538" i="1" s="1"/>
  <c r="N4538" i="1" s="1"/>
  <c r="L4537" i="1" l="1"/>
  <c r="M4537" i="1" s="1"/>
  <c r="N4537" i="1" s="1"/>
  <c r="H4537" i="1"/>
  <c r="H4536" i="1" l="1"/>
  <c r="L4536" i="1"/>
  <c r="M4536" i="1" s="1"/>
  <c r="N4536" i="1" s="1"/>
  <c r="L4535" i="1" l="1"/>
  <c r="M4535" i="1" s="1"/>
  <c r="N4535" i="1" s="1"/>
  <c r="H4535" i="1"/>
  <c r="H4534" i="1" l="1"/>
  <c r="L4534" i="1"/>
  <c r="M4534" i="1" s="1"/>
  <c r="N4534" i="1" s="1"/>
  <c r="L4533" i="1" l="1"/>
  <c r="M4533" i="1" s="1"/>
  <c r="N4533" i="1" s="1"/>
  <c r="H4533" i="1"/>
  <c r="H4532" i="1" l="1"/>
  <c r="L4532" i="1"/>
  <c r="M4532" i="1" s="1"/>
  <c r="N4532" i="1" s="1"/>
  <c r="H4531" i="1" l="1"/>
  <c r="L4531" i="1"/>
  <c r="M4531" i="1" s="1"/>
  <c r="N4531" i="1" s="1"/>
  <c r="L4530" i="1" l="1"/>
  <c r="M4530" i="1" s="1"/>
  <c r="N4530" i="1" s="1"/>
  <c r="H4530" i="1"/>
  <c r="H4529" i="1" l="1"/>
  <c r="L4529" i="1"/>
  <c r="M4529" i="1" s="1"/>
  <c r="N4529" i="1" s="1"/>
  <c r="H4528" i="1" l="1"/>
  <c r="L4528" i="1"/>
  <c r="M4528" i="1" s="1"/>
  <c r="N4528" i="1" s="1"/>
  <c r="L4527" i="1" l="1"/>
  <c r="M4527" i="1" s="1"/>
  <c r="N4527" i="1" s="1"/>
  <c r="H4527" i="1"/>
  <c r="H4526" i="1" l="1"/>
  <c r="L4526" i="1"/>
  <c r="M4526" i="1" s="1"/>
  <c r="N4526" i="1" s="1"/>
  <c r="L4525" i="1" l="1"/>
  <c r="M4525" i="1" s="1"/>
  <c r="N4525" i="1" s="1"/>
  <c r="H4525" i="1"/>
  <c r="L4524" i="1" l="1"/>
  <c r="M4524" i="1" s="1"/>
  <c r="N4524" i="1" s="1"/>
  <c r="H4524" i="1"/>
  <c r="H4523" i="1" l="1"/>
  <c r="L4523" i="1"/>
  <c r="M4523" i="1" s="1"/>
  <c r="N4523" i="1" s="1"/>
  <c r="H4522" i="1" l="1"/>
  <c r="L4522" i="1"/>
  <c r="M4522" i="1" s="1"/>
  <c r="N4522" i="1" s="1"/>
  <c r="H4521" i="1" l="1"/>
  <c r="L4521" i="1"/>
  <c r="M4521" i="1" s="1"/>
  <c r="N4521" i="1" s="1"/>
  <c r="L4520" i="1" l="1"/>
  <c r="M4520" i="1" s="1"/>
  <c r="N4520" i="1" s="1"/>
  <c r="H4520" i="1"/>
  <c r="H4519" i="1" l="1"/>
  <c r="L4519" i="1"/>
  <c r="M4519" i="1" s="1"/>
  <c r="N4519" i="1" s="1"/>
  <c r="L4518" i="1" l="1"/>
  <c r="M4518" i="1" s="1"/>
  <c r="N4518" i="1" s="1"/>
  <c r="H4518" i="1"/>
  <c r="L4517" i="1" l="1"/>
  <c r="M4517" i="1" s="1"/>
  <c r="N4517" i="1" s="1"/>
  <c r="H4517" i="1"/>
  <c r="H4516" i="1" l="1"/>
  <c r="L4516" i="1"/>
  <c r="M4516" i="1" s="1"/>
  <c r="N4516" i="1" s="1"/>
  <c r="H4515" i="1" l="1"/>
  <c r="L4515" i="1"/>
  <c r="M4515" i="1" s="1"/>
  <c r="N4515" i="1" s="1"/>
  <c r="H4514" i="1" l="1"/>
  <c r="L4514" i="1"/>
  <c r="M4514" i="1" s="1"/>
  <c r="N4514" i="1" s="1"/>
  <c r="H4513" i="1" l="1"/>
  <c r="L4513" i="1"/>
  <c r="M4513" i="1" s="1"/>
  <c r="N4513" i="1" s="1"/>
  <c r="L4512" i="1" l="1"/>
  <c r="M4512" i="1" s="1"/>
  <c r="N4512" i="1" s="1"/>
  <c r="H4512" i="1"/>
  <c r="L4511" i="1" l="1"/>
  <c r="M4511" i="1" s="1"/>
  <c r="N4511" i="1" s="1"/>
  <c r="H4511" i="1"/>
  <c r="L4510" i="1" l="1"/>
  <c r="M4510" i="1" s="1"/>
  <c r="N4510" i="1" s="1"/>
  <c r="H4510" i="1"/>
  <c r="L4509" i="1" l="1"/>
  <c r="M4509" i="1" s="1"/>
  <c r="N4509" i="1" s="1"/>
  <c r="H4509" i="1"/>
  <c r="L4508" i="1" l="1"/>
  <c r="M4508" i="1" s="1"/>
  <c r="N4508" i="1" s="1"/>
  <c r="H4508" i="1"/>
  <c r="H4507" i="1" l="1"/>
  <c r="L4507" i="1"/>
  <c r="M4507" i="1" s="1"/>
  <c r="N4507" i="1" s="1"/>
  <c r="H4506" i="1" l="1"/>
  <c r="L4506" i="1"/>
  <c r="M4506" i="1" s="1"/>
  <c r="N4506" i="1" s="1"/>
  <c r="L4505" i="1" l="1"/>
  <c r="M4505" i="1" s="1"/>
  <c r="N4505" i="1" s="1"/>
  <c r="H4505" i="1"/>
  <c r="L4504" i="1" l="1"/>
  <c r="M4504" i="1" s="1"/>
  <c r="N4504" i="1" s="1"/>
  <c r="H4504" i="1"/>
  <c r="L4503" i="1" l="1"/>
  <c r="M4503" i="1" s="1"/>
  <c r="N4503" i="1" s="1"/>
  <c r="H4503" i="1"/>
  <c r="H4502" i="1" l="1"/>
  <c r="L4502" i="1"/>
  <c r="M4502" i="1" s="1"/>
  <c r="N4502" i="1" s="1"/>
  <c r="L4501" i="1" l="1"/>
  <c r="M4501" i="1" s="1"/>
  <c r="N4501" i="1" s="1"/>
  <c r="H4501" i="1"/>
  <c r="H4500" i="1" l="1"/>
  <c r="L4500" i="1"/>
  <c r="M4500" i="1" s="1"/>
  <c r="N4500" i="1" s="1"/>
  <c r="H4499" i="1" l="1"/>
  <c r="L4499" i="1"/>
  <c r="M4499" i="1" s="1"/>
  <c r="N4499" i="1" s="1"/>
  <c r="L4498" i="1" l="1"/>
  <c r="M4498" i="1" s="1"/>
  <c r="N4498" i="1" s="1"/>
  <c r="H4498" i="1"/>
  <c r="H4497" i="1" l="1"/>
  <c r="L4497" i="1"/>
  <c r="M4497" i="1" s="1"/>
  <c r="N4497" i="1" s="1"/>
  <c r="L4496" i="1" l="1"/>
  <c r="M4496" i="1" s="1"/>
  <c r="N4496" i="1" s="1"/>
  <c r="H4496" i="1"/>
  <c r="L4495" i="1" l="1"/>
  <c r="M4495" i="1" s="1"/>
  <c r="N4495" i="1" s="1"/>
  <c r="H4495" i="1"/>
  <c r="H4494" i="1" l="1"/>
  <c r="L4494" i="1"/>
  <c r="M4494" i="1" s="1"/>
  <c r="N4494" i="1" s="1"/>
  <c r="H4493" i="1" l="1"/>
  <c r="L4493" i="1"/>
  <c r="M4493" i="1" s="1"/>
  <c r="N4493" i="1" s="1"/>
  <c r="L4492" i="1" l="1"/>
  <c r="M4492" i="1" s="1"/>
  <c r="N4492" i="1" s="1"/>
  <c r="H4492" i="1"/>
  <c r="H4491" i="1" l="1"/>
  <c r="L4491" i="1"/>
  <c r="M4491" i="1" s="1"/>
  <c r="N4491" i="1" s="1"/>
  <c r="H4490" i="1" l="1"/>
  <c r="L4490" i="1"/>
  <c r="M4490" i="1" s="1"/>
  <c r="N4490" i="1" s="1"/>
  <c r="H4489" i="1" l="1"/>
  <c r="L4489" i="1"/>
  <c r="M4489" i="1" s="1"/>
  <c r="N4489" i="1" s="1"/>
  <c r="L4488" i="1" l="1"/>
  <c r="M4488" i="1" s="1"/>
  <c r="N4488" i="1" s="1"/>
  <c r="H4488" i="1"/>
  <c r="H4487" i="1" l="1"/>
  <c r="L4487" i="1"/>
  <c r="M4487" i="1" s="1"/>
  <c r="N4487" i="1" s="1"/>
  <c r="H4486" i="1" l="1"/>
  <c r="L4486" i="1"/>
  <c r="M4486" i="1" s="1"/>
  <c r="N4486" i="1" s="1"/>
  <c r="H4485" i="1" l="1"/>
  <c r="L4485" i="1"/>
  <c r="M4485" i="1" s="1"/>
  <c r="N4485" i="1" s="1"/>
  <c r="L4484" i="1" l="1"/>
  <c r="M4484" i="1" s="1"/>
  <c r="N4484" i="1" s="1"/>
  <c r="H4484" i="1"/>
  <c r="H4483" i="1" l="1"/>
  <c r="L4483" i="1"/>
  <c r="M4483" i="1" s="1"/>
  <c r="N4483" i="1" s="1"/>
  <c r="L4482" i="1" l="1"/>
  <c r="M4482" i="1" s="1"/>
  <c r="N4482" i="1" s="1"/>
  <c r="H4482" i="1"/>
  <c r="H4481" i="1" l="1"/>
  <c r="L4481" i="1"/>
  <c r="M4481" i="1" s="1"/>
  <c r="N4481" i="1" s="1"/>
  <c r="H4480" i="1" l="1"/>
  <c r="L4480" i="1"/>
  <c r="M4480" i="1" s="1"/>
  <c r="N4480" i="1" s="1"/>
  <c r="H4479" i="1" l="1"/>
  <c r="L4479" i="1"/>
  <c r="M4479" i="1" s="1"/>
  <c r="N4479" i="1" s="1"/>
  <c r="L4478" i="1" l="1"/>
  <c r="M4478" i="1" s="1"/>
  <c r="N4478" i="1" s="1"/>
  <c r="H4478" i="1"/>
  <c r="H4477" i="1" l="1"/>
  <c r="L4477" i="1"/>
  <c r="M4477" i="1" s="1"/>
  <c r="N4477" i="1" s="1"/>
  <c r="H4476" i="1" l="1"/>
  <c r="L4476" i="1"/>
  <c r="M4476" i="1" s="1"/>
  <c r="N4476" i="1" s="1"/>
  <c r="H4475" i="1" l="1"/>
  <c r="L4475" i="1"/>
  <c r="M4475" i="1" s="1"/>
  <c r="N4475" i="1" s="1"/>
  <c r="H4474" i="1" l="1"/>
  <c r="L4474" i="1"/>
  <c r="M4474" i="1" s="1"/>
  <c r="N4474" i="1" s="1"/>
  <c r="L4473" i="1" l="1"/>
  <c r="M4473" i="1" s="1"/>
  <c r="N4473" i="1" s="1"/>
  <c r="H4473" i="1"/>
  <c r="L4472" i="1" l="1"/>
  <c r="M4472" i="1" s="1"/>
  <c r="N4472" i="1" s="1"/>
  <c r="H4472" i="1"/>
  <c r="H4471" i="1" l="1"/>
  <c r="L4471" i="1"/>
  <c r="M4471" i="1" s="1"/>
  <c r="N4471" i="1" s="1"/>
  <c r="H4470" i="1" l="1"/>
  <c r="L4470" i="1"/>
  <c r="M4470" i="1" s="1"/>
  <c r="N4470" i="1" s="1"/>
  <c r="H4469" i="1" l="1"/>
  <c r="L4469" i="1"/>
  <c r="M4469" i="1" s="1"/>
  <c r="N4469" i="1" s="1"/>
  <c r="L4468" i="1" l="1"/>
  <c r="M4468" i="1" s="1"/>
  <c r="N4468" i="1" s="1"/>
  <c r="H4468" i="1"/>
  <c r="H4467" i="1" l="1"/>
  <c r="L4467" i="1"/>
  <c r="M4467" i="1" s="1"/>
  <c r="N4467" i="1" s="1"/>
  <c r="H4466" i="1" l="1"/>
  <c r="L4466" i="1"/>
  <c r="M4466" i="1" s="1"/>
  <c r="N4466" i="1" s="1"/>
  <c r="H4465" i="1" l="1"/>
  <c r="L4465" i="1"/>
  <c r="M4465" i="1" s="1"/>
  <c r="N4465" i="1" s="1"/>
  <c r="H4464" i="1" l="1"/>
  <c r="L4464" i="1"/>
  <c r="M4464" i="1" s="1"/>
  <c r="N4464" i="1" s="1"/>
  <c r="L4463" i="1" l="1"/>
  <c r="M4463" i="1" s="1"/>
  <c r="N4463" i="1" s="1"/>
  <c r="H4463" i="1"/>
  <c r="H4462" i="1" l="1"/>
  <c r="L4462" i="1"/>
  <c r="M4462" i="1" s="1"/>
  <c r="N4462" i="1" s="1"/>
  <c r="L4461" i="1" l="1"/>
  <c r="M4461" i="1" s="1"/>
  <c r="N4461" i="1" s="1"/>
  <c r="H4461" i="1"/>
  <c r="H4460" i="1" l="1"/>
  <c r="L4460" i="1"/>
  <c r="M4460" i="1" s="1"/>
  <c r="N4460" i="1" s="1"/>
  <c r="H4459" i="1" l="1"/>
  <c r="L4459" i="1"/>
  <c r="M4459" i="1" s="1"/>
  <c r="N4459" i="1" s="1"/>
  <c r="H4458" i="1" l="1"/>
  <c r="L4458" i="1"/>
  <c r="M4458" i="1" s="1"/>
  <c r="N4458" i="1" s="1"/>
  <c r="L4457" i="1" l="1"/>
  <c r="M4457" i="1" s="1"/>
  <c r="N4457" i="1" s="1"/>
  <c r="H4457" i="1"/>
  <c r="L4456" i="1" l="1"/>
  <c r="M4456" i="1" s="1"/>
  <c r="N4456" i="1" s="1"/>
  <c r="H4456" i="1"/>
  <c r="L4455" i="1" l="1"/>
  <c r="M4455" i="1" s="1"/>
  <c r="N4455" i="1" s="1"/>
  <c r="H4455" i="1"/>
  <c r="H4454" i="1" l="1"/>
  <c r="L4454" i="1"/>
  <c r="M4454" i="1" s="1"/>
  <c r="N4454" i="1" s="1"/>
  <c r="H4453" i="1" l="1"/>
  <c r="L4453" i="1"/>
  <c r="M4453" i="1" s="1"/>
  <c r="N4453" i="1" s="1"/>
  <c r="L4452" i="1" l="1"/>
  <c r="M4452" i="1" s="1"/>
  <c r="N4452" i="1" s="1"/>
  <c r="H4452" i="1"/>
  <c r="H4451" i="1" l="1"/>
  <c r="L4451" i="1"/>
  <c r="M4451" i="1" s="1"/>
  <c r="N4451" i="1" s="1"/>
  <c r="L4450" i="1" l="1"/>
  <c r="M4450" i="1" s="1"/>
  <c r="N4450" i="1" s="1"/>
  <c r="H4450" i="1"/>
  <c r="H4449" i="1" l="1"/>
  <c r="L4449" i="1"/>
  <c r="M4449" i="1" s="1"/>
  <c r="N4449" i="1" s="1"/>
  <c r="H4448" i="1" l="1"/>
  <c r="L4448" i="1"/>
  <c r="M4448" i="1" s="1"/>
  <c r="N4448" i="1" s="1"/>
  <c r="L4447" i="1" l="1"/>
  <c r="M4447" i="1" s="1"/>
  <c r="N4447" i="1" s="1"/>
  <c r="H4447" i="1"/>
  <c r="H4446" i="1" l="1"/>
  <c r="L4446" i="1"/>
  <c r="M4446" i="1" s="1"/>
  <c r="N4446" i="1" s="1"/>
  <c r="L4445" i="1" l="1"/>
  <c r="M4445" i="1" s="1"/>
  <c r="N4445" i="1" s="1"/>
  <c r="H4445" i="1"/>
  <c r="H4444" i="1" l="1"/>
  <c r="L4444" i="1"/>
  <c r="M4444" i="1" s="1"/>
  <c r="N4444" i="1" s="1"/>
  <c r="L4443" i="1" l="1"/>
  <c r="M4443" i="1" s="1"/>
  <c r="N4443" i="1" s="1"/>
  <c r="H4443" i="1"/>
  <c r="H4442" i="1" l="1"/>
  <c r="L4442" i="1"/>
  <c r="M4442" i="1" s="1"/>
  <c r="N4442" i="1" s="1"/>
  <c r="H4441" i="1" l="1"/>
  <c r="L4441" i="1"/>
  <c r="M4441" i="1" s="1"/>
  <c r="N4441" i="1" s="1"/>
  <c r="L4440" i="1" l="1"/>
  <c r="M4440" i="1" s="1"/>
  <c r="N4440" i="1" s="1"/>
  <c r="H4440" i="1"/>
  <c r="H4439" i="1" l="1"/>
  <c r="L4439" i="1"/>
  <c r="M4439" i="1" s="1"/>
  <c r="N4439" i="1" s="1"/>
  <c r="H4438" i="1" l="1"/>
  <c r="L4438" i="1"/>
  <c r="M4438" i="1" s="1"/>
  <c r="N4438" i="1" s="1"/>
  <c r="H4437" i="1" l="1"/>
  <c r="L4437" i="1"/>
  <c r="M4437" i="1" s="1"/>
  <c r="N4437" i="1" s="1"/>
  <c r="L4436" i="1" l="1"/>
  <c r="M4436" i="1" s="1"/>
  <c r="N4436" i="1" s="1"/>
  <c r="H4436" i="1"/>
  <c r="H4435" i="1" l="1"/>
  <c r="L4435" i="1"/>
  <c r="M4435" i="1" s="1"/>
  <c r="N4435" i="1" s="1"/>
  <c r="H4434" i="1" l="1"/>
  <c r="L4434" i="1"/>
  <c r="M4434" i="1" s="1"/>
  <c r="N4434" i="1" s="1"/>
  <c r="H4433" i="1" l="1"/>
  <c r="L4433" i="1"/>
  <c r="M4433" i="1" s="1"/>
  <c r="N4433" i="1" s="1"/>
  <c r="H4432" i="1" l="1"/>
  <c r="L4432" i="1"/>
  <c r="M4432" i="1" s="1"/>
  <c r="N4432" i="1" s="1"/>
  <c r="L4431" i="1" l="1"/>
  <c r="M4431" i="1" s="1"/>
  <c r="N4431" i="1" s="1"/>
  <c r="H4431" i="1"/>
  <c r="L4430" i="1" l="1"/>
  <c r="M4430" i="1" s="1"/>
  <c r="N4430" i="1" s="1"/>
  <c r="H4430" i="1"/>
  <c r="H4429" i="1" l="1"/>
  <c r="L4429" i="1"/>
  <c r="M4429" i="1" s="1"/>
  <c r="N4429" i="1" s="1"/>
  <c r="L4428" i="1" l="1"/>
  <c r="M4428" i="1" s="1"/>
  <c r="N4428" i="1" s="1"/>
  <c r="H4428" i="1"/>
  <c r="L4427" i="1" l="1"/>
  <c r="M4427" i="1" s="1"/>
  <c r="N4427" i="1" s="1"/>
  <c r="H4427" i="1"/>
  <c r="H4426" i="1" l="1"/>
  <c r="L4426" i="1"/>
  <c r="M4426" i="1" s="1"/>
  <c r="N4426" i="1" s="1"/>
  <c r="H4425" i="1" l="1"/>
  <c r="L4425" i="1"/>
  <c r="M4425" i="1" s="1"/>
  <c r="N4425" i="1" s="1"/>
  <c r="H4424" i="1" l="1"/>
  <c r="L4424" i="1"/>
  <c r="M4424" i="1" s="1"/>
  <c r="N4424" i="1" s="1"/>
  <c r="L4423" i="1" l="1"/>
  <c r="M4423" i="1" s="1"/>
  <c r="N4423" i="1" s="1"/>
  <c r="H4423" i="1"/>
  <c r="H4422" i="1" l="1"/>
  <c r="L4422" i="1"/>
  <c r="M4422" i="1" s="1"/>
  <c r="N4422" i="1" s="1"/>
  <c r="H4421" i="1" l="1"/>
  <c r="L4421" i="1"/>
  <c r="M4421" i="1" s="1"/>
  <c r="N4421" i="1" s="1"/>
  <c r="L4420" i="1" l="1"/>
  <c r="M4420" i="1" s="1"/>
  <c r="N4420" i="1" s="1"/>
  <c r="H4420" i="1"/>
  <c r="L4419" i="1" l="1"/>
  <c r="M4419" i="1" s="1"/>
  <c r="N4419" i="1" s="1"/>
  <c r="H4419" i="1"/>
  <c r="L4418" i="1" l="1"/>
  <c r="M4418" i="1" s="1"/>
  <c r="N4418" i="1" s="1"/>
  <c r="H4418" i="1"/>
  <c r="L4417" i="1" l="1"/>
  <c r="M4417" i="1" s="1"/>
  <c r="N4417" i="1" s="1"/>
  <c r="H4417" i="1"/>
  <c r="H4416" i="1" l="1"/>
  <c r="L4416" i="1"/>
  <c r="M4416" i="1" s="1"/>
  <c r="N4416" i="1" s="1"/>
  <c r="L4415" i="1" l="1"/>
  <c r="M4415" i="1" s="1"/>
  <c r="N4415" i="1" s="1"/>
  <c r="H4415" i="1"/>
  <c r="L4414" i="1" l="1"/>
  <c r="M4414" i="1" s="1"/>
  <c r="N4414" i="1" s="1"/>
  <c r="H4414" i="1"/>
  <c r="L4413" i="1" l="1"/>
  <c r="M4413" i="1" s="1"/>
  <c r="N4413" i="1" s="1"/>
  <c r="H4413" i="1"/>
  <c r="H4412" i="1" l="1"/>
  <c r="L4412" i="1"/>
  <c r="M4412" i="1" s="1"/>
  <c r="N4412" i="1" s="1"/>
  <c r="H4411" i="1" l="1"/>
  <c r="L4411" i="1"/>
  <c r="M4411" i="1" s="1"/>
  <c r="N4411" i="1" s="1"/>
  <c r="H4410" i="1" l="1"/>
  <c r="L4410" i="1"/>
  <c r="M4410" i="1" s="1"/>
  <c r="N4410" i="1" s="1"/>
  <c r="L4409" i="1" l="1"/>
  <c r="M4409" i="1" s="1"/>
  <c r="N4409" i="1" s="1"/>
  <c r="H4409" i="1"/>
  <c r="H4408" i="1" l="1"/>
  <c r="L4408" i="1"/>
  <c r="M4408" i="1" s="1"/>
  <c r="N4408" i="1" s="1"/>
  <c r="H4407" i="1" l="1"/>
  <c r="L4407" i="1"/>
  <c r="M4407" i="1" s="1"/>
  <c r="N4407" i="1" s="1"/>
  <c r="H4406" i="1" l="1"/>
  <c r="L4406" i="1"/>
  <c r="M4406" i="1" s="1"/>
  <c r="N4406" i="1" s="1"/>
  <c r="L4405" i="1" l="1"/>
  <c r="M4405" i="1" s="1"/>
  <c r="N4405" i="1" s="1"/>
  <c r="H4405" i="1"/>
  <c r="L4404" i="1" l="1"/>
  <c r="M4404" i="1" s="1"/>
  <c r="N4404" i="1" s="1"/>
  <c r="H4404" i="1"/>
  <c r="H4403" i="1" l="1"/>
  <c r="L4403" i="1"/>
  <c r="M4403" i="1" s="1"/>
  <c r="N4403" i="1" s="1"/>
  <c r="H4402" i="1" l="1"/>
  <c r="L4402" i="1"/>
  <c r="M4402" i="1" s="1"/>
  <c r="N4402" i="1" s="1"/>
  <c r="L4401" i="1" l="1"/>
  <c r="M4401" i="1" s="1"/>
  <c r="N4401" i="1" s="1"/>
  <c r="H4401" i="1"/>
  <c r="H4400" i="1" l="1"/>
  <c r="L4400" i="1"/>
  <c r="M4400" i="1" s="1"/>
  <c r="N4400" i="1" s="1"/>
  <c r="L4399" i="1" l="1"/>
  <c r="M4399" i="1" s="1"/>
  <c r="N4399" i="1" s="1"/>
  <c r="H4399" i="1"/>
  <c r="H4398" i="1" l="1"/>
  <c r="L4398" i="1"/>
  <c r="M4398" i="1" s="1"/>
  <c r="N4398" i="1" s="1"/>
  <c r="L4397" i="1" l="1"/>
  <c r="M4397" i="1" s="1"/>
  <c r="N4397" i="1" s="1"/>
  <c r="H4397" i="1"/>
  <c r="L4396" i="1" l="1"/>
  <c r="M4396" i="1" s="1"/>
  <c r="N4396" i="1" s="1"/>
  <c r="H4396" i="1"/>
  <c r="H4395" i="1" l="1"/>
  <c r="L4395" i="1"/>
  <c r="M4395" i="1" s="1"/>
  <c r="N4395" i="1" s="1"/>
  <c r="L4394" i="1" l="1"/>
  <c r="M4394" i="1" s="1"/>
  <c r="N4394" i="1" s="1"/>
  <c r="H4394" i="1"/>
  <c r="H4393" i="1" l="1"/>
  <c r="L4393" i="1"/>
  <c r="M4393" i="1" s="1"/>
  <c r="N4393" i="1" s="1"/>
  <c r="L4392" i="1" l="1"/>
  <c r="M4392" i="1" s="1"/>
  <c r="N4392" i="1" s="1"/>
  <c r="H4392" i="1"/>
  <c r="H4391" i="1" l="1"/>
  <c r="L4391" i="1"/>
  <c r="M4391" i="1" s="1"/>
  <c r="N4391" i="1" s="1"/>
  <c r="L4390" i="1" l="1"/>
  <c r="M4390" i="1" s="1"/>
  <c r="N4390" i="1" s="1"/>
  <c r="H4390" i="1"/>
  <c r="L4389" i="1" l="1"/>
  <c r="M4389" i="1" s="1"/>
  <c r="N4389" i="1" s="1"/>
  <c r="H4389" i="1"/>
  <c r="H4388" i="1" l="1"/>
  <c r="L4388" i="1"/>
  <c r="M4388" i="1" s="1"/>
  <c r="N4388" i="1" s="1"/>
  <c r="H4387" i="1" l="1"/>
  <c r="L4387" i="1"/>
  <c r="M4387" i="1" s="1"/>
  <c r="N4387" i="1" s="1"/>
  <c r="H4386" i="1" l="1"/>
  <c r="L4386" i="1"/>
  <c r="M4386" i="1" s="1"/>
  <c r="N4386" i="1" s="1"/>
  <c r="L4385" i="1" l="1"/>
  <c r="M4385" i="1" s="1"/>
  <c r="N4385" i="1" s="1"/>
  <c r="H4385" i="1"/>
  <c r="L4384" i="1" l="1"/>
  <c r="M4384" i="1" s="1"/>
  <c r="N4384" i="1" s="1"/>
  <c r="H4384" i="1"/>
  <c r="L4383" i="1" l="1"/>
  <c r="M4383" i="1" s="1"/>
  <c r="N4383" i="1" s="1"/>
  <c r="H4383" i="1"/>
  <c r="L4382" i="1" l="1"/>
  <c r="M4382" i="1" s="1"/>
  <c r="N4382" i="1" s="1"/>
  <c r="H4382" i="1"/>
  <c r="L4381" i="1" l="1"/>
  <c r="M4381" i="1" s="1"/>
  <c r="N4381" i="1" s="1"/>
  <c r="H4381" i="1"/>
  <c r="H4380" i="1" l="1"/>
  <c r="L4380" i="1"/>
  <c r="M4380" i="1" s="1"/>
  <c r="N4380" i="1" s="1"/>
  <c r="L4379" i="1" l="1"/>
  <c r="M4379" i="1" s="1"/>
  <c r="N4379" i="1" s="1"/>
  <c r="H4379" i="1"/>
  <c r="H4378" i="1" l="1"/>
  <c r="L4378" i="1"/>
  <c r="M4378" i="1" s="1"/>
  <c r="N4378" i="1" s="1"/>
  <c r="L4377" i="1" l="1"/>
  <c r="M4377" i="1" s="1"/>
  <c r="N4377" i="1" s="1"/>
  <c r="H4377" i="1"/>
  <c r="H4376" i="1" l="1"/>
  <c r="L4376" i="1"/>
  <c r="M4376" i="1" s="1"/>
  <c r="N4376" i="1" s="1"/>
  <c r="L4375" i="1" l="1"/>
  <c r="M4375" i="1" s="1"/>
  <c r="N4375" i="1" s="1"/>
  <c r="H4375" i="1"/>
  <c r="L4374" i="1" l="1"/>
  <c r="M4374" i="1" s="1"/>
  <c r="N4374" i="1" s="1"/>
  <c r="H4374" i="1"/>
  <c r="L4373" i="1" l="1"/>
  <c r="M4373" i="1" s="1"/>
  <c r="N4373" i="1" s="1"/>
  <c r="H4373" i="1"/>
  <c r="H4372" i="1" l="1"/>
  <c r="L4372" i="1"/>
  <c r="M4372" i="1" s="1"/>
  <c r="N4372" i="1" s="1"/>
  <c r="H4371" i="1" l="1"/>
  <c r="L4371" i="1"/>
  <c r="M4371" i="1" s="1"/>
  <c r="N4371" i="1" s="1"/>
  <c r="L4370" i="1" l="1"/>
  <c r="M4370" i="1" s="1"/>
  <c r="N4370" i="1" s="1"/>
  <c r="H4370" i="1"/>
  <c r="L4369" i="1" l="1"/>
  <c r="M4369" i="1" s="1"/>
  <c r="N4369" i="1" s="1"/>
  <c r="H4369" i="1"/>
  <c r="H4368" i="1" l="1"/>
  <c r="L4368" i="1"/>
  <c r="M4368" i="1" s="1"/>
  <c r="N4368" i="1" s="1"/>
  <c r="H4367" i="1" l="1"/>
  <c r="L4367" i="1"/>
  <c r="M4367" i="1" s="1"/>
  <c r="N4367" i="1" s="1"/>
  <c r="H4366" i="1" l="1"/>
  <c r="L4366" i="1"/>
  <c r="M4366" i="1" s="1"/>
  <c r="N4366" i="1" s="1"/>
  <c r="L4365" i="1" l="1"/>
  <c r="M4365" i="1" s="1"/>
  <c r="N4365" i="1" s="1"/>
  <c r="H4365" i="1"/>
  <c r="L4364" i="1" l="1"/>
  <c r="M4364" i="1" s="1"/>
  <c r="N4364" i="1" s="1"/>
  <c r="H4364" i="1"/>
  <c r="L4363" i="1" l="1"/>
  <c r="M4363" i="1" s="1"/>
  <c r="N4363" i="1" s="1"/>
  <c r="H4363" i="1"/>
  <c r="H4362" i="1" l="1"/>
  <c r="L4362" i="1"/>
  <c r="M4362" i="1" s="1"/>
  <c r="N4362" i="1" s="1"/>
  <c r="H4361" i="1" l="1"/>
  <c r="L4361" i="1"/>
  <c r="M4361" i="1" s="1"/>
  <c r="N4361" i="1" s="1"/>
  <c r="L4360" i="1" l="1"/>
  <c r="M4360" i="1" s="1"/>
  <c r="N4360" i="1" s="1"/>
  <c r="H4360" i="1"/>
  <c r="L4359" i="1" l="1"/>
  <c r="M4359" i="1" s="1"/>
  <c r="N4359" i="1" s="1"/>
  <c r="H4359" i="1"/>
  <c r="L4358" i="1" l="1"/>
  <c r="M4358" i="1" s="1"/>
  <c r="N4358" i="1" s="1"/>
  <c r="H4358" i="1"/>
  <c r="L4357" i="1" l="1"/>
  <c r="M4357" i="1" s="1"/>
  <c r="N4357" i="1" s="1"/>
  <c r="H4357" i="1"/>
  <c r="L4356" i="1" l="1"/>
  <c r="M4356" i="1" s="1"/>
  <c r="N4356" i="1" s="1"/>
  <c r="H4356" i="1"/>
  <c r="L4355" i="1" l="1"/>
  <c r="M4355" i="1" s="1"/>
  <c r="N4355" i="1" s="1"/>
  <c r="H4355" i="1"/>
  <c r="L4354" i="1" l="1"/>
  <c r="M4354" i="1" s="1"/>
  <c r="N4354" i="1" s="1"/>
  <c r="H4354" i="1"/>
  <c r="L4353" i="1" l="1"/>
  <c r="M4353" i="1" s="1"/>
  <c r="N4353" i="1" s="1"/>
  <c r="H4353" i="1"/>
  <c r="H4352" i="1" l="1"/>
  <c r="L4352" i="1"/>
  <c r="M4352" i="1" s="1"/>
  <c r="N4352" i="1" s="1"/>
  <c r="L4351" i="1" l="1"/>
  <c r="M4351" i="1" s="1"/>
  <c r="N4351" i="1" s="1"/>
  <c r="H4351" i="1"/>
  <c r="L4350" i="1" l="1"/>
  <c r="M4350" i="1" s="1"/>
  <c r="N4350" i="1" s="1"/>
  <c r="H4350" i="1"/>
  <c r="H4349" i="1" l="1"/>
  <c r="L4349" i="1"/>
  <c r="M4349" i="1" s="1"/>
  <c r="N4349" i="1" s="1"/>
  <c r="L4348" i="1" l="1"/>
  <c r="M4348" i="1" s="1"/>
  <c r="N4348" i="1" s="1"/>
  <c r="H4348" i="1"/>
  <c r="L4347" i="1" l="1"/>
  <c r="M4347" i="1" s="1"/>
  <c r="N4347" i="1" s="1"/>
  <c r="H4347" i="1"/>
  <c r="H4346" i="1" l="1"/>
  <c r="L4346" i="1"/>
  <c r="M4346" i="1" s="1"/>
  <c r="N4346" i="1" s="1"/>
  <c r="L4345" i="1" l="1"/>
  <c r="M4345" i="1" s="1"/>
  <c r="N4345" i="1" s="1"/>
  <c r="H4345" i="1"/>
  <c r="H4344" i="1" l="1"/>
  <c r="L4344" i="1"/>
  <c r="M4344" i="1" s="1"/>
  <c r="N4344" i="1" s="1"/>
  <c r="L4343" i="1" l="1"/>
  <c r="M4343" i="1" s="1"/>
  <c r="N4343" i="1" s="1"/>
  <c r="H4343" i="1"/>
  <c r="H4342" i="1" l="1"/>
  <c r="L4342" i="1"/>
  <c r="M4342" i="1" s="1"/>
  <c r="N4342" i="1" s="1"/>
  <c r="H4341" i="1" l="1"/>
  <c r="L4341" i="1"/>
  <c r="M4341" i="1" s="1"/>
  <c r="N4341" i="1" s="1"/>
  <c r="H4340" i="1" l="1"/>
  <c r="L4340" i="1"/>
  <c r="M4340" i="1" s="1"/>
  <c r="N4340" i="1" s="1"/>
  <c r="H4339" i="1" l="1"/>
  <c r="L4339" i="1"/>
  <c r="M4339" i="1" s="1"/>
  <c r="N4339" i="1" s="1"/>
  <c r="L4338" i="1" l="1"/>
  <c r="M4338" i="1" s="1"/>
  <c r="N4338" i="1" s="1"/>
  <c r="H4338" i="1"/>
  <c r="H4337" i="1" l="1"/>
  <c r="L4337" i="1"/>
  <c r="M4337" i="1" s="1"/>
  <c r="N4337" i="1" s="1"/>
  <c r="L4336" i="1" l="1"/>
  <c r="M4336" i="1" s="1"/>
  <c r="N4336" i="1" s="1"/>
  <c r="H4336" i="1"/>
  <c r="L4335" i="1" l="1"/>
  <c r="M4335" i="1" s="1"/>
  <c r="N4335" i="1" s="1"/>
  <c r="H4335" i="1"/>
  <c r="H4334" i="1" l="1"/>
  <c r="L4334" i="1"/>
  <c r="M4334" i="1" s="1"/>
  <c r="N4334" i="1" s="1"/>
  <c r="L4333" i="1" l="1"/>
  <c r="M4333" i="1" s="1"/>
  <c r="N4333" i="1" s="1"/>
  <c r="H4333" i="1"/>
  <c r="H4332" i="1" l="1"/>
  <c r="L4332" i="1"/>
  <c r="M4332" i="1" s="1"/>
  <c r="N4332" i="1" s="1"/>
  <c r="L4331" i="1" l="1"/>
  <c r="M4331" i="1" s="1"/>
  <c r="N4331" i="1" s="1"/>
  <c r="H4331" i="1"/>
  <c r="L4330" i="1" l="1"/>
  <c r="M4330" i="1" s="1"/>
  <c r="N4330" i="1" s="1"/>
  <c r="H4330" i="1"/>
  <c r="L4329" i="1" l="1"/>
  <c r="M4329" i="1" s="1"/>
  <c r="N4329" i="1" s="1"/>
  <c r="H4329" i="1"/>
  <c r="L4328" i="1" l="1"/>
  <c r="M4328" i="1" s="1"/>
  <c r="N4328" i="1" s="1"/>
  <c r="H4328" i="1"/>
  <c r="L4327" i="1" l="1"/>
  <c r="M4327" i="1" s="1"/>
  <c r="N4327" i="1" s="1"/>
  <c r="H4327" i="1"/>
  <c r="L4326" i="1" l="1"/>
  <c r="M4326" i="1" s="1"/>
  <c r="N4326" i="1" s="1"/>
  <c r="H4326" i="1"/>
  <c r="H4325" i="1" l="1"/>
  <c r="L4325" i="1"/>
  <c r="M4325" i="1" s="1"/>
  <c r="N4325" i="1" s="1"/>
  <c r="H4324" i="1" l="1"/>
  <c r="L4324" i="1"/>
  <c r="M4324" i="1" s="1"/>
  <c r="N4324" i="1" s="1"/>
  <c r="H4323" i="1" l="1"/>
  <c r="L4323" i="1"/>
  <c r="M4323" i="1" s="1"/>
  <c r="N4323" i="1" s="1"/>
  <c r="L4322" i="1" l="1"/>
  <c r="M4322" i="1" s="1"/>
  <c r="N4322" i="1" s="1"/>
  <c r="H4322" i="1"/>
  <c r="H4321" i="1" l="1"/>
  <c r="L4321" i="1"/>
  <c r="M4321" i="1" s="1"/>
  <c r="N4321" i="1" s="1"/>
  <c r="L4320" i="1" l="1"/>
  <c r="M4320" i="1" s="1"/>
  <c r="N4320" i="1" s="1"/>
  <c r="H4320" i="1"/>
  <c r="L4319" i="1" l="1"/>
  <c r="M4319" i="1" s="1"/>
  <c r="N4319" i="1" s="1"/>
  <c r="H4319" i="1"/>
  <c r="H4318" i="1" l="1"/>
  <c r="L4318" i="1"/>
  <c r="M4318" i="1" s="1"/>
  <c r="N4318" i="1" s="1"/>
  <c r="L4317" i="1" l="1"/>
  <c r="M4317" i="1" s="1"/>
  <c r="N4317" i="1" s="1"/>
  <c r="H4317" i="1"/>
  <c r="H4316" i="1" l="1"/>
  <c r="L4316" i="1"/>
  <c r="M4316" i="1" s="1"/>
  <c r="N4316" i="1" s="1"/>
  <c r="H4315" i="1" l="1"/>
  <c r="L4315" i="1"/>
  <c r="M4315" i="1" s="1"/>
  <c r="N4315" i="1" s="1"/>
  <c r="H4314" i="1" l="1"/>
  <c r="L4314" i="1"/>
  <c r="M4314" i="1" s="1"/>
  <c r="N4314" i="1" s="1"/>
  <c r="H4313" i="1" l="1"/>
  <c r="L4313" i="1"/>
  <c r="M4313" i="1" s="1"/>
  <c r="N4313" i="1" s="1"/>
  <c r="H4312" i="1" l="1"/>
  <c r="L4312" i="1"/>
  <c r="M4312" i="1" s="1"/>
  <c r="N4312" i="1" s="1"/>
  <c r="L4311" i="1" l="1"/>
  <c r="M4311" i="1" s="1"/>
  <c r="N4311" i="1" s="1"/>
  <c r="H4311" i="1"/>
  <c r="H4310" i="1" l="1"/>
  <c r="L4310" i="1"/>
  <c r="M4310" i="1" s="1"/>
  <c r="N4310" i="1" s="1"/>
  <c r="L4309" i="1" l="1"/>
  <c r="M4309" i="1" s="1"/>
  <c r="N4309" i="1" s="1"/>
  <c r="H4309" i="1"/>
  <c r="H4308" i="1" l="1"/>
  <c r="L4308" i="1"/>
  <c r="M4308" i="1" s="1"/>
  <c r="N4308" i="1" s="1"/>
  <c r="H4307" i="1" l="1"/>
  <c r="L4307" i="1"/>
  <c r="M4307" i="1" s="1"/>
  <c r="N4307" i="1" s="1"/>
  <c r="L4306" i="1" l="1"/>
  <c r="M4306" i="1" s="1"/>
  <c r="N4306" i="1" s="1"/>
  <c r="H4306" i="1"/>
  <c r="L4305" i="1" l="1"/>
  <c r="M4305" i="1" s="1"/>
  <c r="N4305" i="1" s="1"/>
  <c r="H4305" i="1"/>
  <c r="L4304" i="1" l="1"/>
  <c r="M4304" i="1" s="1"/>
  <c r="N4304" i="1" s="1"/>
  <c r="H4304" i="1"/>
  <c r="H4303" i="1" l="1"/>
  <c r="L4303" i="1"/>
  <c r="M4303" i="1" s="1"/>
  <c r="N4303" i="1" s="1"/>
  <c r="H4302" i="1" l="1"/>
  <c r="L4302" i="1"/>
  <c r="M4302" i="1" s="1"/>
  <c r="N4302" i="1" s="1"/>
  <c r="L4301" i="1" l="1"/>
  <c r="M4301" i="1" s="1"/>
  <c r="N4301" i="1" s="1"/>
  <c r="H4301" i="1"/>
  <c r="H4300" i="1" l="1"/>
  <c r="L4300" i="1"/>
  <c r="M4300" i="1" s="1"/>
  <c r="N4300" i="1" s="1"/>
  <c r="H4299" i="1" l="1"/>
  <c r="L4299" i="1"/>
  <c r="M4299" i="1" s="1"/>
  <c r="N4299" i="1" s="1"/>
  <c r="H4298" i="1" l="1"/>
  <c r="L4298" i="1"/>
  <c r="M4298" i="1" s="1"/>
  <c r="N4298" i="1" s="1"/>
  <c r="L4297" i="1" l="1"/>
  <c r="M4297" i="1" s="1"/>
  <c r="N4297" i="1" s="1"/>
  <c r="H4297" i="1"/>
  <c r="H4296" i="1" l="1"/>
  <c r="L4296" i="1"/>
  <c r="M4296" i="1" s="1"/>
  <c r="N4296" i="1" s="1"/>
  <c r="H4295" i="1" l="1"/>
  <c r="L4295" i="1"/>
  <c r="M4295" i="1" s="1"/>
  <c r="N4295" i="1" s="1"/>
  <c r="H4294" i="1" l="1"/>
  <c r="L4294" i="1"/>
  <c r="M4294" i="1" s="1"/>
  <c r="N4294" i="1" s="1"/>
  <c r="H4293" i="1" l="1"/>
  <c r="L4293" i="1"/>
  <c r="M4293" i="1" s="1"/>
  <c r="N4293" i="1" s="1"/>
  <c r="H4292" i="1" l="1"/>
  <c r="L4292" i="1"/>
  <c r="M4292" i="1" s="1"/>
  <c r="N4292" i="1" s="1"/>
  <c r="H4291" i="1" l="1"/>
  <c r="L4291" i="1"/>
  <c r="M4291" i="1" s="1"/>
  <c r="N4291" i="1" s="1"/>
  <c r="L4290" i="1" l="1"/>
  <c r="M4290" i="1" s="1"/>
  <c r="N4290" i="1" s="1"/>
  <c r="H4290" i="1"/>
  <c r="L4289" i="1" l="1"/>
  <c r="M4289" i="1" s="1"/>
  <c r="N4289" i="1" s="1"/>
  <c r="H4289" i="1"/>
  <c r="H4288" i="1" l="1"/>
  <c r="L4288" i="1"/>
  <c r="M4288" i="1" s="1"/>
  <c r="N4288" i="1" s="1"/>
  <c r="L4287" i="1" l="1"/>
  <c r="M4287" i="1" s="1"/>
  <c r="N4287" i="1" s="1"/>
  <c r="H4287" i="1"/>
  <c r="H4286" i="1" l="1"/>
  <c r="L4286" i="1"/>
  <c r="M4286" i="1" s="1"/>
  <c r="N4286" i="1" s="1"/>
  <c r="H4285" i="1" l="1"/>
  <c r="L4285" i="1"/>
  <c r="M4285" i="1" s="1"/>
  <c r="N4285" i="1" s="1"/>
  <c r="L4284" i="1" l="1"/>
  <c r="M4284" i="1" s="1"/>
  <c r="N4284" i="1" s="1"/>
  <c r="H4284" i="1"/>
  <c r="H4283" i="1" l="1"/>
  <c r="L4283" i="1"/>
  <c r="M4283" i="1" s="1"/>
  <c r="N4283" i="1" s="1"/>
  <c r="H4282" i="1" l="1"/>
  <c r="L4282" i="1"/>
  <c r="M4282" i="1" s="1"/>
  <c r="N4282" i="1" s="1"/>
  <c r="L4281" i="1" l="1"/>
  <c r="M4281" i="1" s="1"/>
  <c r="N4281" i="1" s="1"/>
  <c r="H4281" i="1"/>
  <c r="L4280" i="1" l="1"/>
  <c r="M4280" i="1" s="1"/>
  <c r="N4280" i="1" s="1"/>
  <c r="H4280" i="1"/>
  <c r="L4279" i="1" l="1"/>
  <c r="M4279" i="1" s="1"/>
  <c r="N4279" i="1" s="1"/>
  <c r="H4279" i="1"/>
  <c r="L4278" i="1" l="1"/>
  <c r="M4278" i="1" s="1"/>
  <c r="N4278" i="1" s="1"/>
  <c r="H4278" i="1"/>
  <c r="H4277" i="1" l="1"/>
  <c r="L4277" i="1"/>
  <c r="M4277" i="1" s="1"/>
  <c r="N4277" i="1" s="1"/>
  <c r="H4276" i="1" l="1"/>
  <c r="L4276" i="1"/>
  <c r="M4276" i="1" s="1"/>
  <c r="N4276" i="1" s="1"/>
  <c r="L4275" i="1" l="1"/>
  <c r="M4275" i="1" s="1"/>
  <c r="N4275" i="1" s="1"/>
  <c r="H4275" i="1"/>
  <c r="H4274" i="1" l="1"/>
  <c r="L4274" i="1"/>
  <c r="M4274" i="1" s="1"/>
  <c r="N4274" i="1" s="1"/>
  <c r="H4273" i="1" l="1"/>
  <c r="L4273" i="1"/>
  <c r="M4273" i="1" s="1"/>
  <c r="N4273" i="1" s="1"/>
  <c r="L4272" i="1" l="1"/>
  <c r="M4272" i="1" s="1"/>
  <c r="N4272" i="1" s="1"/>
  <c r="H4272" i="1"/>
  <c r="H4271" i="1" l="1"/>
  <c r="L4271" i="1"/>
  <c r="M4271" i="1" s="1"/>
  <c r="N4271" i="1" s="1"/>
  <c r="H4270" i="1" l="1"/>
  <c r="L4270" i="1"/>
  <c r="M4270" i="1" s="1"/>
  <c r="N4270" i="1" s="1"/>
  <c r="L4269" i="1" l="1"/>
  <c r="M4269" i="1" s="1"/>
  <c r="N4269" i="1" s="1"/>
  <c r="H4269" i="1"/>
  <c r="L4268" i="1" l="1"/>
  <c r="M4268" i="1" s="1"/>
  <c r="N4268" i="1" s="1"/>
  <c r="H4268" i="1"/>
  <c r="L4267" i="1" l="1"/>
  <c r="M4267" i="1" s="1"/>
  <c r="N4267" i="1" s="1"/>
  <c r="H4267" i="1"/>
  <c r="H4266" i="1" l="1"/>
  <c r="L4266" i="1"/>
  <c r="M4266" i="1" s="1"/>
  <c r="N4266" i="1" s="1"/>
  <c r="L4265" i="1" l="1"/>
  <c r="M4265" i="1" s="1"/>
  <c r="N4265" i="1" s="1"/>
  <c r="H4265" i="1"/>
  <c r="L4264" i="1" l="1"/>
  <c r="M4264" i="1" s="1"/>
  <c r="N4264" i="1" s="1"/>
  <c r="H4264" i="1"/>
  <c r="H4263" i="1" l="1"/>
  <c r="L4263" i="1"/>
  <c r="M4263" i="1" s="1"/>
  <c r="N4263" i="1" s="1"/>
  <c r="L4262" i="1" l="1"/>
  <c r="M4262" i="1" s="1"/>
  <c r="N4262" i="1" s="1"/>
  <c r="H4262" i="1"/>
  <c r="H4261" i="1" l="1"/>
  <c r="L4261" i="1"/>
  <c r="M4261" i="1" s="1"/>
  <c r="N4261" i="1" s="1"/>
  <c r="H4260" i="1" l="1"/>
  <c r="L4260" i="1"/>
  <c r="M4260" i="1" s="1"/>
  <c r="N4260" i="1" s="1"/>
  <c r="H4259" i="1" l="1"/>
  <c r="L4259" i="1"/>
  <c r="M4259" i="1" s="1"/>
  <c r="N4259" i="1" s="1"/>
  <c r="L4258" i="1" l="1"/>
  <c r="M4258" i="1" s="1"/>
  <c r="N4258" i="1" s="1"/>
  <c r="H4258" i="1"/>
  <c r="L4257" i="1" l="1"/>
  <c r="M4257" i="1" s="1"/>
  <c r="N4257" i="1" s="1"/>
  <c r="H4257" i="1"/>
  <c r="H4256" i="1" l="1"/>
  <c r="L4256" i="1"/>
  <c r="M4256" i="1" s="1"/>
  <c r="N4256" i="1" s="1"/>
  <c r="H4255" i="1" l="1"/>
  <c r="L4255" i="1"/>
  <c r="M4255" i="1" s="1"/>
  <c r="N4255" i="1" s="1"/>
  <c r="H4254" i="1" l="1"/>
  <c r="L4254" i="1"/>
  <c r="M4254" i="1" s="1"/>
  <c r="N4254" i="1" s="1"/>
  <c r="L4253" i="1" l="1"/>
  <c r="M4253" i="1" s="1"/>
  <c r="N4253" i="1" s="1"/>
  <c r="H4253" i="1"/>
  <c r="L4252" i="1" l="1"/>
  <c r="M4252" i="1" s="1"/>
  <c r="N4252" i="1" s="1"/>
  <c r="H4252" i="1"/>
  <c r="L4251" i="1" l="1"/>
  <c r="M4251" i="1" s="1"/>
  <c r="N4251" i="1" s="1"/>
  <c r="H4251" i="1"/>
  <c r="L4250" i="1" l="1"/>
  <c r="M4250" i="1" s="1"/>
  <c r="N4250" i="1" s="1"/>
  <c r="H4250" i="1"/>
  <c r="H4249" i="1" l="1"/>
  <c r="L4249" i="1"/>
  <c r="M4249" i="1" s="1"/>
  <c r="N4249" i="1" s="1"/>
  <c r="H4248" i="1" l="1"/>
  <c r="L4248" i="1"/>
  <c r="M4248" i="1" s="1"/>
  <c r="N4248" i="1" s="1"/>
  <c r="H4247" i="1" l="1"/>
  <c r="L4247" i="1"/>
  <c r="M4247" i="1" s="1"/>
  <c r="N4247" i="1" s="1"/>
  <c r="H4246" i="1" l="1"/>
  <c r="L4246" i="1"/>
  <c r="M4246" i="1" s="1"/>
  <c r="N4246" i="1" s="1"/>
  <c r="L4245" i="1" l="1"/>
  <c r="M4245" i="1" s="1"/>
  <c r="N4245" i="1" s="1"/>
  <c r="H4245" i="1"/>
  <c r="L4244" i="1" l="1"/>
  <c r="M4244" i="1" s="1"/>
  <c r="N4244" i="1" s="1"/>
  <c r="H4244" i="1"/>
  <c r="H4243" i="1" l="1"/>
  <c r="L4243" i="1"/>
  <c r="M4243" i="1" s="1"/>
  <c r="N4243" i="1" s="1"/>
  <c r="H4242" i="1" l="1"/>
  <c r="L4242" i="1"/>
  <c r="M4242" i="1" s="1"/>
  <c r="N4242" i="1" s="1"/>
  <c r="H4241" i="1" l="1"/>
  <c r="L4241" i="1"/>
  <c r="M4241" i="1" s="1"/>
  <c r="N4241" i="1" s="1"/>
  <c r="H4240" i="1" l="1"/>
  <c r="L4240" i="1"/>
  <c r="M4240" i="1" s="1"/>
  <c r="N4240" i="1" s="1"/>
  <c r="L4239" i="1" l="1"/>
  <c r="M4239" i="1" s="1"/>
  <c r="N4239" i="1" s="1"/>
  <c r="H4239" i="1"/>
  <c r="L4238" i="1" l="1"/>
  <c r="M4238" i="1" s="1"/>
  <c r="N4238" i="1" s="1"/>
  <c r="H4238" i="1"/>
  <c r="H4237" i="1" l="1"/>
  <c r="L4237" i="1"/>
  <c r="M4237" i="1" s="1"/>
  <c r="N4237" i="1" s="1"/>
  <c r="L4236" i="1" l="1"/>
  <c r="M4236" i="1" s="1"/>
  <c r="N4236" i="1" s="1"/>
  <c r="H4236" i="1"/>
  <c r="H4235" i="1" l="1"/>
  <c r="L4235" i="1"/>
  <c r="M4235" i="1" s="1"/>
  <c r="N4235" i="1" s="1"/>
  <c r="L4234" i="1" l="1"/>
  <c r="M4234" i="1" s="1"/>
  <c r="N4234" i="1" s="1"/>
  <c r="H4234" i="1"/>
  <c r="L4233" i="1" l="1"/>
  <c r="M4233" i="1" s="1"/>
  <c r="N4233" i="1" s="1"/>
  <c r="H4233" i="1"/>
  <c r="H4232" i="1" l="1"/>
  <c r="L4232" i="1"/>
  <c r="M4232" i="1" s="1"/>
  <c r="N4232" i="1" s="1"/>
  <c r="L4231" i="1" l="1"/>
  <c r="M4231" i="1" s="1"/>
  <c r="N4231" i="1" s="1"/>
  <c r="H4231" i="1"/>
  <c r="L4230" i="1" l="1"/>
  <c r="M4230" i="1" s="1"/>
  <c r="N4230" i="1" s="1"/>
  <c r="H4230" i="1"/>
  <c r="H4229" i="1" l="1"/>
  <c r="L4229" i="1"/>
  <c r="M4229" i="1" s="1"/>
  <c r="N4229" i="1" s="1"/>
  <c r="L4228" i="1" l="1"/>
  <c r="M4228" i="1" s="1"/>
  <c r="N4228" i="1" s="1"/>
  <c r="H4228" i="1"/>
  <c r="H4227" i="1" l="1"/>
  <c r="L4227" i="1"/>
  <c r="M4227" i="1" s="1"/>
  <c r="N4227" i="1" s="1"/>
  <c r="H4226" i="1" l="1"/>
  <c r="L4226" i="1"/>
  <c r="M4226" i="1" s="1"/>
  <c r="N4226" i="1" s="1"/>
  <c r="H4225" i="1" l="1"/>
  <c r="L4225" i="1"/>
  <c r="M4225" i="1" s="1"/>
  <c r="N4225" i="1" s="1"/>
  <c r="H4224" i="1" l="1"/>
  <c r="L4224" i="1"/>
  <c r="M4224" i="1" s="1"/>
  <c r="N4224" i="1" s="1"/>
  <c r="H4223" i="1" l="1"/>
  <c r="L4223" i="1"/>
  <c r="M4223" i="1" s="1"/>
  <c r="N4223" i="1" s="1"/>
  <c r="H4222" i="1" l="1"/>
  <c r="L4222" i="1"/>
  <c r="M4222" i="1" s="1"/>
  <c r="N4222" i="1" s="1"/>
  <c r="H4221" i="1" l="1"/>
  <c r="L4221" i="1"/>
  <c r="M4221" i="1" s="1"/>
  <c r="N4221" i="1" s="1"/>
  <c r="L4220" i="1" l="1"/>
  <c r="M4220" i="1" s="1"/>
  <c r="N4220" i="1" s="1"/>
  <c r="H4220" i="1"/>
  <c r="H4219" i="1" l="1"/>
  <c r="L4219" i="1"/>
  <c r="M4219" i="1" s="1"/>
  <c r="N4219" i="1" s="1"/>
  <c r="H4218" i="1" l="1"/>
  <c r="L4218" i="1"/>
  <c r="M4218" i="1" s="1"/>
  <c r="N4218" i="1" s="1"/>
  <c r="H4217" i="1" l="1"/>
  <c r="L4217" i="1"/>
  <c r="M4217" i="1" s="1"/>
  <c r="N4217" i="1" s="1"/>
  <c r="L4216" i="1" l="1"/>
  <c r="M4216" i="1" s="1"/>
  <c r="N4216" i="1" s="1"/>
  <c r="H4216" i="1"/>
  <c r="L4215" i="1" l="1"/>
  <c r="M4215" i="1" s="1"/>
  <c r="N4215" i="1" s="1"/>
  <c r="H4215" i="1"/>
  <c r="L4214" i="1" l="1"/>
  <c r="M4214" i="1" s="1"/>
  <c r="N4214" i="1" s="1"/>
  <c r="H4214" i="1"/>
  <c r="L4213" i="1" l="1"/>
  <c r="M4213" i="1" s="1"/>
  <c r="N4213" i="1" s="1"/>
  <c r="H4213" i="1"/>
  <c r="L4212" i="1" l="1"/>
  <c r="M4212" i="1" s="1"/>
  <c r="N4212" i="1" s="1"/>
  <c r="H4212" i="1"/>
  <c r="L4211" i="1" l="1"/>
  <c r="M4211" i="1" s="1"/>
  <c r="N4211" i="1" s="1"/>
  <c r="H4211" i="1"/>
  <c r="H4210" i="1" l="1"/>
  <c r="L4210" i="1"/>
  <c r="M4210" i="1" s="1"/>
  <c r="N4210" i="1" s="1"/>
  <c r="L4209" i="1" l="1"/>
  <c r="M4209" i="1" s="1"/>
  <c r="N4209" i="1" s="1"/>
  <c r="H4209" i="1"/>
  <c r="H4208" i="1" l="1"/>
  <c r="L4208" i="1"/>
  <c r="M4208" i="1" s="1"/>
  <c r="N4208" i="1" s="1"/>
  <c r="L4207" i="1" l="1"/>
  <c r="M4207" i="1" s="1"/>
  <c r="N4207" i="1" s="1"/>
  <c r="H4207" i="1"/>
  <c r="H4206" i="1" l="1"/>
  <c r="L4206" i="1"/>
  <c r="M4206" i="1" s="1"/>
  <c r="N4206" i="1" s="1"/>
  <c r="H4205" i="1" l="1"/>
  <c r="L4205" i="1"/>
  <c r="M4205" i="1" s="1"/>
  <c r="N4205" i="1" s="1"/>
  <c r="H4204" i="1" l="1"/>
  <c r="L4204" i="1"/>
  <c r="M4204" i="1" s="1"/>
  <c r="N4204" i="1" s="1"/>
  <c r="L4203" i="1" l="1"/>
  <c r="M4203" i="1" s="1"/>
  <c r="N4203" i="1" s="1"/>
  <c r="H4203" i="1"/>
  <c r="H4202" i="1" l="1"/>
  <c r="L4202" i="1"/>
  <c r="M4202" i="1" s="1"/>
  <c r="N4202" i="1" s="1"/>
  <c r="H4201" i="1" l="1"/>
  <c r="L4201" i="1"/>
  <c r="M4201" i="1" s="1"/>
  <c r="N4201" i="1" s="1"/>
  <c r="L4200" i="1" l="1"/>
  <c r="M4200" i="1" s="1"/>
  <c r="N4200" i="1" s="1"/>
  <c r="H4200" i="1"/>
  <c r="L4199" i="1" l="1"/>
  <c r="M4199" i="1" s="1"/>
  <c r="N4199" i="1" s="1"/>
  <c r="H4199" i="1"/>
  <c r="H4198" i="1" l="1"/>
  <c r="L4198" i="1"/>
  <c r="M4198" i="1" s="1"/>
  <c r="N4198" i="1" s="1"/>
  <c r="L4197" i="1" l="1"/>
  <c r="M4197" i="1" s="1"/>
  <c r="N4197" i="1" s="1"/>
  <c r="H4197" i="1"/>
  <c r="H4196" i="1" l="1"/>
  <c r="L4196" i="1"/>
  <c r="M4196" i="1" s="1"/>
  <c r="N4196" i="1" s="1"/>
  <c r="H4195" i="1" l="1"/>
  <c r="L4195" i="1"/>
  <c r="M4195" i="1" s="1"/>
  <c r="N4195" i="1" s="1"/>
  <c r="H4194" i="1" l="1"/>
  <c r="L4194" i="1"/>
  <c r="M4194" i="1" s="1"/>
  <c r="N4194" i="1" s="1"/>
  <c r="L4193" i="1" l="1"/>
  <c r="M4193" i="1" s="1"/>
  <c r="N4193" i="1" s="1"/>
  <c r="H4193" i="1"/>
  <c r="L4192" i="1" l="1"/>
  <c r="M4192" i="1" s="1"/>
  <c r="N4192" i="1" s="1"/>
  <c r="H4192" i="1"/>
  <c r="H4191" i="1" l="1"/>
  <c r="L4191" i="1"/>
  <c r="M4191" i="1" s="1"/>
  <c r="N4191" i="1" s="1"/>
  <c r="L4190" i="1" l="1"/>
  <c r="M4190" i="1" s="1"/>
  <c r="N4190" i="1" s="1"/>
  <c r="H4190" i="1"/>
  <c r="H4189" i="1" l="1"/>
  <c r="L4189" i="1"/>
  <c r="M4189" i="1" s="1"/>
  <c r="N4189" i="1" s="1"/>
  <c r="L4188" i="1" l="1"/>
  <c r="M4188" i="1" s="1"/>
  <c r="N4188" i="1" s="1"/>
  <c r="H4188" i="1"/>
  <c r="H4187" i="1" l="1"/>
  <c r="L4187" i="1"/>
  <c r="M4187" i="1" s="1"/>
  <c r="N4187" i="1" s="1"/>
  <c r="L4186" i="1" l="1"/>
  <c r="M4186" i="1" s="1"/>
  <c r="N4186" i="1" s="1"/>
  <c r="H4186" i="1"/>
  <c r="L4185" i="1" l="1"/>
  <c r="M4185" i="1" s="1"/>
  <c r="N4185" i="1" s="1"/>
  <c r="H4185" i="1"/>
  <c r="H4184" i="1" l="1"/>
  <c r="L4184" i="1"/>
  <c r="M4184" i="1" s="1"/>
  <c r="N4184" i="1" s="1"/>
  <c r="L4183" i="1" l="1"/>
  <c r="M4183" i="1" s="1"/>
  <c r="N4183" i="1" s="1"/>
  <c r="H4183" i="1"/>
  <c r="L4182" i="1" l="1"/>
  <c r="M4182" i="1" s="1"/>
  <c r="N4182" i="1" s="1"/>
  <c r="H4182" i="1"/>
  <c r="L4181" i="1" l="1"/>
  <c r="M4181" i="1" s="1"/>
  <c r="N4181" i="1" s="1"/>
  <c r="H4181" i="1"/>
  <c r="L4180" i="1" l="1"/>
  <c r="M4180" i="1" s="1"/>
  <c r="N4180" i="1" s="1"/>
  <c r="H4180" i="1"/>
  <c r="L4179" i="1" l="1"/>
  <c r="M4179" i="1" s="1"/>
  <c r="N4179" i="1" s="1"/>
  <c r="H4179" i="1"/>
  <c r="H4178" i="1" l="1"/>
  <c r="L4178" i="1"/>
  <c r="M4178" i="1" s="1"/>
  <c r="N4178" i="1" s="1"/>
  <c r="H4177" i="1" l="1"/>
  <c r="L4177" i="1"/>
  <c r="M4177" i="1" s="1"/>
  <c r="N4177" i="1" s="1"/>
  <c r="L4176" i="1" l="1"/>
  <c r="M4176" i="1" s="1"/>
  <c r="N4176" i="1" s="1"/>
  <c r="H4176" i="1"/>
  <c r="L4175" i="1" l="1"/>
  <c r="M4175" i="1" s="1"/>
  <c r="N4175" i="1" s="1"/>
  <c r="H4175" i="1"/>
  <c r="L4174" i="1" l="1"/>
  <c r="M4174" i="1" s="1"/>
  <c r="N4174" i="1" s="1"/>
  <c r="H4174" i="1"/>
  <c r="L4173" i="1" l="1"/>
  <c r="M4173" i="1" s="1"/>
  <c r="N4173" i="1" s="1"/>
  <c r="H4173" i="1"/>
  <c r="H4172" i="1" l="1"/>
  <c r="L4172" i="1"/>
  <c r="M4172" i="1" s="1"/>
  <c r="N4172" i="1" s="1"/>
  <c r="L4171" i="1" l="1"/>
  <c r="M4171" i="1" s="1"/>
  <c r="N4171" i="1" s="1"/>
  <c r="H4171" i="1"/>
  <c r="L4170" i="1" l="1"/>
  <c r="M4170" i="1" s="1"/>
  <c r="N4170" i="1" s="1"/>
  <c r="H4170" i="1"/>
  <c r="L4169" i="1" l="1"/>
  <c r="M4169" i="1" s="1"/>
  <c r="N4169" i="1" s="1"/>
  <c r="H4169" i="1"/>
  <c r="H4168" i="1" l="1"/>
  <c r="L4168" i="1"/>
  <c r="M4168" i="1" s="1"/>
  <c r="N4168" i="1" s="1"/>
  <c r="L4167" i="1" l="1"/>
  <c r="M4167" i="1" s="1"/>
  <c r="N4167" i="1" s="1"/>
  <c r="H4167" i="1"/>
  <c r="L4166" i="1" l="1"/>
  <c r="M4166" i="1" s="1"/>
  <c r="N4166" i="1" s="1"/>
  <c r="H4166" i="1"/>
  <c r="L4165" i="1" l="1"/>
  <c r="M4165" i="1" s="1"/>
  <c r="N4165" i="1" s="1"/>
  <c r="H4165" i="1"/>
  <c r="L4164" i="1" l="1"/>
  <c r="M4164" i="1" s="1"/>
  <c r="N4164" i="1" s="1"/>
  <c r="H4164" i="1"/>
  <c r="H4163" i="1" l="1"/>
  <c r="L4163" i="1"/>
  <c r="M4163" i="1" s="1"/>
  <c r="N4163" i="1" s="1"/>
  <c r="L4162" i="1" l="1"/>
  <c r="M4162" i="1" s="1"/>
  <c r="N4162" i="1" s="1"/>
  <c r="H4162" i="1"/>
  <c r="H4161" i="1" l="1"/>
  <c r="L4161" i="1"/>
  <c r="M4161" i="1" s="1"/>
  <c r="N4161" i="1" s="1"/>
  <c r="H4160" i="1" l="1"/>
  <c r="L4160" i="1"/>
  <c r="M4160" i="1" s="1"/>
  <c r="N4160" i="1" s="1"/>
  <c r="L4159" i="1" l="1"/>
  <c r="M4159" i="1" s="1"/>
  <c r="N4159" i="1" s="1"/>
  <c r="H4159" i="1"/>
  <c r="H4158" i="1" l="1"/>
  <c r="L4158" i="1"/>
  <c r="M4158" i="1" s="1"/>
  <c r="N4158" i="1" s="1"/>
  <c r="H4157" i="1" l="1"/>
  <c r="L4157" i="1"/>
  <c r="M4157" i="1" s="1"/>
  <c r="N4157" i="1" s="1"/>
  <c r="H4156" i="1" l="1"/>
  <c r="L4156" i="1"/>
  <c r="M4156" i="1" s="1"/>
  <c r="N4156" i="1" s="1"/>
  <c r="L4155" i="1" l="1"/>
  <c r="M4155" i="1" s="1"/>
  <c r="N4155" i="1" s="1"/>
  <c r="H4155" i="1"/>
  <c r="L4154" i="1" l="1"/>
  <c r="M4154" i="1" s="1"/>
  <c r="N4154" i="1" s="1"/>
  <c r="H4154" i="1"/>
  <c r="H4153" i="1" l="1"/>
  <c r="L4153" i="1"/>
  <c r="M4153" i="1" s="1"/>
  <c r="N4153" i="1" s="1"/>
  <c r="H4152" i="1" l="1"/>
  <c r="L4152" i="1"/>
  <c r="M4152" i="1" s="1"/>
  <c r="N4152" i="1" s="1"/>
  <c r="H4151" i="1" l="1"/>
  <c r="L4151" i="1"/>
  <c r="M4151" i="1" s="1"/>
  <c r="N4151" i="1" s="1"/>
  <c r="L4150" i="1" l="1"/>
  <c r="M4150" i="1" s="1"/>
  <c r="N4150" i="1" s="1"/>
  <c r="H4150" i="1"/>
  <c r="L4149" i="1" l="1"/>
  <c r="M4149" i="1" s="1"/>
  <c r="N4149" i="1" s="1"/>
  <c r="H4149" i="1"/>
  <c r="H4148" i="1" l="1"/>
  <c r="L4148" i="1"/>
  <c r="M4148" i="1" s="1"/>
  <c r="N4148" i="1" s="1"/>
  <c r="L4147" i="1" l="1"/>
  <c r="M4147" i="1" s="1"/>
  <c r="N4147" i="1" s="1"/>
  <c r="H4147" i="1"/>
  <c r="H4146" i="1" l="1"/>
  <c r="L4146" i="1"/>
  <c r="M4146" i="1" s="1"/>
  <c r="N4146" i="1" s="1"/>
  <c r="H4145" i="1" l="1"/>
  <c r="L4145" i="1"/>
  <c r="M4145" i="1" s="1"/>
  <c r="N4145" i="1" s="1"/>
  <c r="L4144" i="1" l="1"/>
  <c r="M4144" i="1" s="1"/>
  <c r="N4144" i="1" s="1"/>
  <c r="H4144" i="1"/>
  <c r="L4143" i="1" l="1"/>
  <c r="M4143" i="1" s="1"/>
  <c r="N4143" i="1" s="1"/>
  <c r="H4143" i="1"/>
  <c r="H4142" i="1" l="1"/>
  <c r="L4142" i="1"/>
  <c r="M4142" i="1" s="1"/>
  <c r="N4142" i="1" s="1"/>
  <c r="H4141" i="1" l="1"/>
  <c r="L4141" i="1"/>
  <c r="M4141" i="1" s="1"/>
  <c r="N4141" i="1" s="1"/>
  <c r="H4140" i="1" l="1"/>
  <c r="L4140" i="1"/>
  <c r="M4140" i="1" s="1"/>
  <c r="N4140" i="1" s="1"/>
  <c r="H4139" i="1" l="1"/>
  <c r="L4139" i="1"/>
  <c r="M4139" i="1" s="1"/>
  <c r="N4139" i="1" s="1"/>
  <c r="H4138" i="1" l="1"/>
  <c r="L4138" i="1"/>
  <c r="M4138" i="1" s="1"/>
  <c r="N4138" i="1" s="1"/>
  <c r="H4137" i="1" l="1"/>
  <c r="L4137" i="1"/>
  <c r="M4137" i="1" s="1"/>
  <c r="N4137" i="1" s="1"/>
  <c r="L4136" i="1" l="1"/>
  <c r="M4136" i="1" s="1"/>
  <c r="N4136" i="1" s="1"/>
  <c r="H4136" i="1"/>
  <c r="L4135" i="1" l="1"/>
  <c r="M4135" i="1" s="1"/>
  <c r="N4135" i="1" s="1"/>
  <c r="H4135" i="1"/>
  <c r="H4134" i="1" l="1"/>
  <c r="L4134" i="1"/>
  <c r="M4134" i="1" s="1"/>
  <c r="N4134" i="1" s="1"/>
  <c r="L4133" i="1" l="1"/>
  <c r="M4133" i="1" s="1"/>
  <c r="N4133" i="1" s="1"/>
  <c r="H4133" i="1"/>
  <c r="L4132" i="1" l="1"/>
  <c r="M4132" i="1" s="1"/>
  <c r="N4132" i="1" s="1"/>
  <c r="H4132" i="1"/>
  <c r="L4131" i="1" l="1"/>
  <c r="M4131" i="1" s="1"/>
  <c r="N4131" i="1" s="1"/>
  <c r="H4131" i="1"/>
  <c r="H4130" i="1" l="1"/>
  <c r="L4130" i="1"/>
  <c r="M4130" i="1" s="1"/>
  <c r="N4130" i="1" s="1"/>
  <c r="H4129" i="1" l="1"/>
  <c r="L4129" i="1"/>
  <c r="M4129" i="1" s="1"/>
  <c r="N4129" i="1" s="1"/>
  <c r="L4128" i="1" l="1"/>
  <c r="M4128" i="1" s="1"/>
  <c r="N4128" i="1" s="1"/>
  <c r="H4128" i="1"/>
  <c r="L4127" i="1" l="1"/>
  <c r="M4127" i="1" s="1"/>
  <c r="N4127" i="1" s="1"/>
  <c r="H4127" i="1"/>
  <c r="L4126" i="1" l="1"/>
  <c r="M4126" i="1" s="1"/>
  <c r="N4126" i="1" s="1"/>
  <c r="H4126" i="1"/>
  <c r="H4125" i="1" l="1"/>
  <c r="L4125" i="1"/>
  <c r="M4125" i="1" s="1"/>
  <c r="N4125" i="1" s="1"/>
  <c r="H4124" i="1" l="1"/>
  <c r="L4124" i="1"/>
  <c r="M4124" i="1" s="1"/>
  <c r="N4124" i="1" s="1"/>
  <c r="L4123" i="1" l="1"/>
  <c r="M4123" i="1" s="1"/>
  <c r="N4123" i="1" s="1"/>
  <c r="H4123" i="1"/>
  <c r="H4122" i="1" l="1"/>
  <c r="L4122" i="1"/>
  <c r="M4122" i="1" s="1"/>
  <c r="N4122" i="1" s="1"/>
  <c r="H4121" i="1" l="1"/>
  <c r="L4121" i="1"/>
  <c r="M4121" i="1" s="1"/>
  <c r="N4121" i="1" s="1"/>
  <c r="H4120" i="1" l="1"/>
  <c r="L4120" i="1"/>
  <c r="M4120" i="1" s="1"/>
  <c r="N4120" i="1" s="1"/>
  <c r="L4119" i="1" l="1"/>
  <c r="M4119" i="1" s="1"/>
  <c r="N4119" i="1" s="1"/>
  <c r="H4119" i="1"/>
  <c r="H4118" i="1" l="1"/>
  <c r="L4118" i="1"/>
  <c r="M4118" i="1" s="1"/>
  <c r="N4118" i="1" s="1"/>
  <c r="L4117" i="1" l="1"/>
  <c r="M4117" i="1" s="1"/>
  <c r="N4117" i="1" s="1"/>
  <c r="H4117" i="1"/>
  <c r="L4116" i="1" l="1"/>
  <c r="M4116" i="1" s="1"/>
  <c r="N4116" i="1" s="1"/>
  <c r="H4116" i="1"/>
  <c r="L4115" i="1" l="1"/>
  <c r="M4115" i="1" s="1"/>
  <c r="N4115" i="1" s="1"/>
  <c r="H4115" i="1"/>
  <c r="L4114" i="1" l="1"/>
  <c r="M4114" i="1" s="1"/>
  <c r="N4114" i="1" s="1"/>
  <c r="H4114" i="1"/>
  <c r="L4113" i="1" l="1"/>
  <c r="M4113" i="1" s="1"/>
  <c r="N4113" i="1" s="1"/>
  <c r="H4113" i="1"/>
  <c r="L4112" i="1" l="1"/>
  <c r="M4112" i="1" s="1"/>
  <c r="N4112" i="1" s="1"/>
  <c r="H4112" i="1"/>
  <c r="L4111" i="1" l="1"/>
  <c r="M4111" i="1" s="1"/>
  <c r="N4111" i="1" s="1"/>
  <c r="H4111" i="1"/>
  <c r="H4110" i="1" l="1"/>
  <c r="L4110" i="1"/>
  <c r="M4110" i="1" s="1"/>
  <c r="N4110" i="1" s="1"/>
  <c r="H4109" i="1" l="1"/>
  <c r="L4109" i="1"/>
  <c r="M4109" i="1" s="1"/>
  <c r="N4109" i="1" s="1"/>
  <c r="H4108" i="1" l="1"/>
  <c r="L4108" i="1"/>
  <c r="M4108" i="1" s="1"/>
  <c r="N4108" i="1" s="1"/>
  <c r="H4107" i="1" l="1"/>
  <c r="L4107" i="1"/>
  <c r="M4107" i="1" s="1"/>
  <c r="N4107" i="1" s="1"/>
  <c r="L4106" i="1" l="1"/>
  <c r="M4106" i="1" s="1"/>
  <c r="N4106" i="1" s="1"/>
  <c r="H4106" i="1"/>
  <c r="H4105" i="1" l="1"/>
  <c r="L4105" i="1"/>
  <c r="M4105" i="1" s="1"/>
  <c r="N4105" i="1" s="1"/>
  <c r="H4104" i="1" l="1"/>
  <c r="L4104" i="1"/>
  <c r="M4104" i="1" s="1"/>
  <c r="N4104" i="1" s="1"/>
  <c r="H4103" i="1" l="1"/>
  <c r="L4103" i="1"/>
  <c r="M4103" i="1" s="1"/>
  <c r="N4103" i="1" s="1"/>
  <c r="H4102" i="1" l="1"/>
  <c r="L4102" i="1"/>
  <c r="M4102" i="1" s="1"/>
  <c r="N4102" i="1" s="1"/>
  <c r="H4101" i="1" l="1"/>
  <c r="L4101" i="1"/>
  <c r="M4101" i="1" s="1"/>
  <c r="N4101" i="1" s="1"/>
  <c r="L4100" i="1" l="1"/>
  <c r="M4100" i="1" s="1"/>
  <c r="N4100" i="1" s="1"/>
  <c r="H4100" i="1"/>
  <c r="H4099" i="1" l="1"/>
  <c r="L4099" i="1"/>
  <c r="M4099" i="1" s="1"/>
  <c r="N4099" i="1" s="1"/>
  <c r="L4098" i="1" l="1"/>
  <c r="M4098" i="1" s="1"/>
  <c r="N4098" i="1" s="1"/>
  <c r="H4098" i="1"/>
  <c r="H4097" i="1" l="1"/>
  <c r="L4097" i="1"/>
  <c r="M4097" i="1" s="1"/>
  <c r="N4097" i="1" s="1"/>
  <c r="L4096" i="1" l="1"/>
  <c r="M4096" i="1" s="1"/>
  <c r="N4096" i="1" s="1"/>
  <c r="H4096" i="1"/>
  <c r="H4095" i="1" l="1"/>
  <c r="L4095" i="1"/>
  <c r="M4095" i="1" s="1"/>
  <c r="N4095" i="1" s="1"/>
  <c r="L4094" i="1" l="1"/>
  <c r="M4094" i="1" s="1"/>
  <c r="N4094" i="1" s="1"/>
  <c r="H4094" i="1"/>
  <c r="L4093" i="1" l="1"/>
  <c r="M4093" i="1" s="1"/>
  <c r="N4093" i="1" s="1"/>
  <c r="H4093" i="1"/>
  <c r="L4092" i="1" l="1"/>
  <c r="M4092" i="1" s="1"/>
  <c r="N4092" i="1" s="1"/>
  <c r="H4092" i="1"/>
  <c r="H4091" i="1" l="1"/>
  <c r="L4091" i="1"/>
  <c r="M4091" i="1" s="1"/>
  <c r="N4091" i="1" s="1"/>
  <c r="H4090" i="1" l="1"/>
  <c r="L4090" i="1"/>
  <c r="M4090" i="1" s="1"/>
  <c r="N4090" i="1" s="1"/>
  <c r="L4089" i="1" l="1"/>
  <c r="M4089" i="1" s="1"/>
  <c r="N4089" i="1" s="1"/>
  <c r="H4089" i="1"/>
  <c r="H4088" i="1" l="1"/>
  <c r="L4088" i="1"/>
  <c r="M4088" i="1" s="1"/>
  <c r="N4088" i="1" s="1"/>
  <c r="H4087" i="1" l="1"/>
  <c r="L4087" i="1"/>
  <c r="M4087" i="1" s="1"/>
  <c r="N4087" i="1" s="1"/>
  <c r="H4086" i="1" l="1"/>
  <c r="L4086" i="1"/>
  <c r="M4086" i="1" s="1"/>
  <c r="N4086" i="1" s="1"/>
  <c r="L4085" i="1" l="1"/>
  <c r="M4085" i="1" s="1"/>
  <c r="N4085" i="1" s="1"/>
  <c r="H4085" i="1"/>
  <c r="H4084" i="1" l="1"/>
  <c r="L4084" i="1"/>
  <c r="M4084" i="1" s="1"/>
  <c r="N4084" i="1" s="1"/>
  <c r="H4083" i="1" l="1"/>
  <c r="L4083" i="1"/>
  <c r="M4083" i="1" s="1"/>
  <c r="N4083" i="1" s="1"/>
  <c r="H4082" i="1" l="1"/>
  <c r="L4082" i="1"/>
  <c r="M4082" i="1" s="1"/>
  <c r="N4082" i="1" s="1"/>
  <c r="H4081" i="1" l="1"/>
  <c r="L4081" i="1"/>
  <c r="M4081" i="1" s="1"/>
  <c r="N4081" i="1" s="1"/>
  <c r="L4080" i="1" l="1"/>
  <c r="M4080" i="1" s="1"/>
  <c r="N4080" i="1" s="1"/>
  <c r="H4080" i="1"/>
  <c r="H4079" i="1" l="1"/>
  <c r="L4079" i="1"/>
  <c r="M4079" i="1" s="1"/>
  <c r="N4079" i="1" s="1"/>
  <c r="H4078" i="1" l="1"/>
  <c r="L4078" i="1"/>
  <c r="M4078" i="1" s="1"/>
  <c r="N4078" i="1" s="1"/>
  <c r="H4077" i="1" l="1"/>
  <c r="L4077" i="1"/>
  <c r="M4077" i="1" s="1"/>
  <c r="N4077" i="1" s="1"/>
  <c r="H4076" i="1" l="1"/>
  <c r="L4076" i="1"/>
  <c r="M4076" i="1" s="1"/>
  <c r="N4076" i="1" s="1"/>
  <c r="L4075" i="1" l="1"/>
  <c r="M4075" i="1" s="1"/>
  <c r="N4075" i="1" s="1"/>
  <c r="H4075" i="1"/>
  <c r="H4074" i="1" l="1"/>
  <c r="L4074" i="1"/>
  <c r="M4074" i="1" s="1"/>
  <c r="N4074" i="1" s="1"/>
  <c r="L4073" i="1" l="1"/>
  <c r="M4073" i="1" s="1"/>
  <c r="N4073" i="1" s="1"/>
  <c r="H4073" i="1"/>
  <c r="H4072" i="1" l="1"/>
  <c r="L4072" i="1"/>
  <c r="M4072" i="1" s="1"/>
  <c r="N4072" i="1" s="1"/>
  <c r="L4071" i="1" l="1"/>
  <c r="M4071" i="1" s="1"/>
  <c r="N4071" i="1" s="1"/>
  <c r="H4071" i="1"/>
  <c r="H4070" i="1" l="1"/>
  <c r="L4070" i="1"/>
  <c r="M4070" i="1" s="1"/>
  <c r="N4070" i="1" s="1"/>
  <c r="L4069" i="1" l="1"/>
  <c r="M4069" i="1" s="1"/>
  <c r="N4069" i="1" s="1"/>
  <c r="H4069" i="1"/>
  <c r="L4068" i="1" l="1"/>
  <c r="M4068" i="1" s="1"/>
  <c r="N4068" i="1" s="1"/>
  <c r="H4068" i="1"/>
  <c r="H4067" i="1" l="1"/>
  <c r="L4067" i="1"/>
  <c r="M4067" i="1" s="1"/>
  <c r="N4067" i="1" s="1"/>
  <c r="H4066" i="1" l="1"/>
  <c r="L4066" i="1"/>
  <c r="M4066" i="1" s="1"/>
  <c r="N4066" i="1" s="1"/>
  <c r="L4065" i="1" l="1"/>
  <c r="M4065" i="1" s="1"/>
  <c r="N4065" i="1" s="1"/>
  <c r="H4065" i="1"/>
  <c r="H4064" i="1" l="1"/>
  <c r="L4064" i="1"/>
  <c r="M4064" i="1" s="1"/>
  <c r="N4064" i="1" s="1"/>
  <c r="H4063" i="1" l="1"/>
  <c r="L4063" i="1"/>
  <c r="M4063" i="1" s="1"/>
  <c r="N4063" i="1" s="1"/>
  <c r="L4062" i="1" l="1"/>
  <c r="M4062" i="1" s="1"/>
  <c r="N4062" i="1" s="1"/>
  <c r="H4062" i="1"/>
  <c r="L4061" i="1" l="1"/>
  <c r="M4061" i="1" s="1"/>
  <c r="N4061" i="1" s="1"/>
  <c r="H4061" i="1"/>
  <c r="L4060" i="1" l="1"/>
  <c r="M4060" i="1" s="1"/>
  <c r="N4060" i="1" s="1"/>
  <c r="H4060" i="1"/>
  <c r="L4059" i="1" l="1"/>
  <c r="M4059" i="1" s="1"/>
  <c r="N4059" i="1" s="1"/>
  <c r="H4059" i="1"/>
  <c r="L4058" i="1" l="1"/>
  <c r="M4058" i="1" s="1"/>
  <c r="N4058" i="1" s="1"/>
  <c r="H4058" i="1"/>
  <c r="L4057" i="1" l="1"/>
  <c r="M4057" i="1" s="1"/>
  <c r="N4057" i="1" s="1"/>
  <c r="H4057" i="1"/>
  <c r="H4056" i="1" l="1"/>
  <c r="L4056" i="1"/>
  <c r="M4056" i="1" s="1"/>
  <c r="N4056" i="1" s="1"/>
  <c r="L4055" i="1" l="1"/>
  <c r="M4055" i="1" s="1"/>
  <c r="N4055" i="1" s="1"/>
  <c r="H4055" i="1"/>
  <c r="L4054" i="1" l="1"/>
  <c r="M4054" i="1" s="1"/>
  <c r="N4054" i="1" s="1"/>
  <c r="H4054" i="1"/>
  <c r="L4053" i="1" l="1"/>
  <c r="M4053" i="1" s="1"/>
  <c r="N4053" i="1" s="1"/>
  <c r="H4053" i="1"/>
  <c r="L4052" i="1" l="1"/>
  <c r="M4052" i="1" s="1"/>
  <c r="N4052" i="1" s="1"/>
  <c r="H4052" i="1"/>
  <c r="L4051" i="1" l="1"/>
  <c r="M4051" i="1" s="1"/>
  <c r="N4051" i="1" s="1"/>
  <c r="H4051" i="1"/>
  <c r="H4050" i="1" l="1"/>
  <c r="L4050" i="1"/>
  <c r="M4050" i="1" s="1"/>
  <c r="N4050" i="1" s="1"/>
  <c r="H4049" i="1" l="1"/>
  <c r="L4049" i="1"/>
  <c r="M4049" i="1" s="1"/>
  <c r="N4049" i="1" s="1"/>
  <c r="H4048" i="1" l="1"/>
  <c r="L4048" i="1"/>
  <c r="M4048" i="1" s="1"/>
  <c r="N4048" i="1" s="1"/>
  <c r="L4047" i="1" l="1"/>
  <c r="M4047" i="1" s="1"/>
  <c r="N4047" i="1" s="1"/>
  <c r="H4047" i="1"/>
  <c r="L4046" i="1" l="1"/>
  <c r="M4046" i="1" s="1"/>
  <c r="N4046" i="1" s="1"/>
  <c r="H4046" i="1"/>
  <c r="H4045" i="1" l="1"/>
  <c r="L4045" i="1"/>
  <c r="M4045" i="1" s="1"/>
  <c r="N4045" i="1" s="1"/>
  <c r="H4044" i="1" l="1"/>
  <c r="L4044" i="1"/>
  <c r="M4044" i="1" s="1"/>
  <c r="N4044" i="1" s="1"/>
  <c r="L4043" i="1" l="1"/>
  <c r="M4043" i="1" s="1"/>
  <c r="N4043" i="1" s="1"/>
  <c r="H4043" i="1"/>
  <c r="L4042" i="1" l="1"/>
  <c r="M4042" i="1" s="1"/>
  <c r="N4042" i="1" s="1"/>
  <c r="H4042" i="1"/>
  <c r="L4041" i="1" l="1"/>
  <c r="M4041" i="1" s="1"/>
  <c r="N4041" i="1" s="1"/>
  <c r="H4041" i="1"/>
  <c r="L4040" i="1" l="1"/>
  <c r="M4040" i="1" s="1"/>
  <c r="N4040" i="1" s="1"/>
  <c r="H4040" i="1"/>
  <c r="H4039" i="1" l="1"/>
  <c r="L4039" i="1"/>
  <c r="M4039" i="1" s="1"/>
  <c r="N4039" i="1" s="1"/>
  <c r="H4038" i="1" l="1"/>
  <c r="L4038" i="1"/>
  <c r="M4038" i="1" s="1"/>
  <c r="N4038" i="1" s="1"/>
  <c r="H4037" i="1" l="1"/>
  <c r="L4037" i="1"/>
  <c r="M4037" i="1" s="1"/>
  <c r="N4037" i="1" s="1"/>
  <c r="L4036" i="1" l="1"/>
  <c r="M4036" i="1" s="1"/>
  <c r="N4036" i="1" s="1"/>
  <c r="H4036" i="1"/>
  <c r="L4035" i="1" l="1"/>
  <c r="M4035" i="1" s="1"/>
  <c r="N4035" i="1" s="1"/>
  <c r="H4035" i="1"/>
  <c r="L4034" i="1" l="1"/>
  <c r="M4034" i="1" s="1"/>
  <c r="N4034" i="1" s="1"/>
  <c r="H4034" i="1"/>
  <c r="L4033" i="1" l="1"/>
  <c r="M4033" i="1" s="1"/>
  <c r="N4033" i="1" s="1"/>
  <c r="H4033" i="1"/>
  <c r="H4032" i="1" l="1"/>
  <c r="L4032" i="1"/>
  <c r="M4032" i="1" s="1"/>
  <c r="N4032" i="1" s="1"/>
  <c r="H4031" i="1" l="1"/>
  <c r="L4031" i="1"/>
  <c r="M4031" i="1" s="1"/>
  <c r="N4031" i="1" s="1"/>
  <c r="L4030" i="1" l="1"/>
  <c r="M4030" i="1" s="1"/>
  <c r="N4030" i="1" s="1"/>
  <c r="H4030" i="1"/>
  <c r="L4029" i="1" l="1"/>
  <c r="M4029" i="1" s="1"/>
  <c r="N4029" i="1" s="1"/>
  <c r="H4029" i="1"/>
  <c r="H4028" i="1" l="1"/>
  <c r="L4028" i="1"/>
  <c r="M4028" i="1" s="1"/>
  <c r="N4028" i="1" s="1"/>
  <c r="H4027" i="1" l="1"/>
  <c r="L4027" i="1"/>
  <c r="M4027" i="1" s="1"/>
  <c r="N4027" i="1" s="1"/>
  <c r="H4026" i="1" l="1"/>
  <c r="L4026" i="1"/>
  <c r="M4026" i="1" s="1"/>
  <c r="N4026" i="1" s="1"/>
  <c r="L4025" i="1" l="1"/>
  <c r="M4025" i="1" s="1"/>
  <c r="N4025" i="1" s="1"/>
  <c r="H4025" i="1"/>
  <c r="L4024" i="1" l="1"/>
  <c r="M4024" i="1" s="1"/>
  <c r="N4024" i="1" s="1"/>
  <c r="H4024" i="1"/>
  <c r="H4023" i="1" l="1"/>
  <c r="L4023" i="1"/>
  <c r="M4023" i="1" s="1"/>
  <c r="N4023" i="1" s="1"/>
  <c r="L4022" i="1" l="1"/>
  <c r="M4022" i="1" s="1"/>
  <c r="N4022" i="1" s="1"/>
  <c r="H4022" i="1"/>
  <c r="H4021" i="1" l="1"/>
  <c r="L4021" i="1"/>
  <c r="M4021" i="1" s="1"/>
  <c r="N4021" i="1" s="1"/>
  <c r="H4020" i="1" l="1"/>
  <c r="L4020" i="1"/>
  <c r="M4020" i="1" s="1"/>
  <c r="N4020" i="1" s="1"/>
  <c r="H4019" i="1" l="1"/>
  <c r="L4019" i="1"/>
  <c r="M4019" i="1" s="1"/>
  <c r="N4019" i="1" s="1"/>
  <c r="H4018" i="1" l="1"/>
  <c r="L4018" i="1"/>
  <c r="M4018" i="1" s="1"/>
  <c r="N4018" i="1" s="1"/>
  <c r="H4017" i="1" l="1"/>
  <c r="L4017" i="1"/>
  <c r="M4017" i="1" s="1"/>
  <c r="N4017" i="1" s="1"/>
  <c r="L4016" i="1" l="1"/>
  <c r="M4016" i="1" s="1"/>
  <c r="N4016" i="1" s="1"/>
  <c r="H4016" i="1"/>
  <c r="L4015" i="1" l="1"/>
  <c r="M4015" i="1" s="1"/>
  <c r="N4015" i="1" s="1"/>
  <c r="H4015" i="1"/>
  <c r="L4014" i="1" l="1"/>
  <c r="M4014" i="1" s="1"/>
  <c r="N4014" i="1" s="1"/>
  <c r="H4014" i="1"/>
  <c r="H4013" i="1" l="1"/>
  <c r="L4013" i="1"/>
  <c r="M4013" i="1" s="1"/>
  <c r="N4013" i="1" s="1"/>
  <c r="L4012" i="1" l="1"/>
  <c r="M4012" i="1" s="1"/>
  <c r="N4012" i="1" s="1"/>
  <c r="H4012" i="1"/>
  <c r="H4011" i="1" l="1"/>
  <c r="L4011" i="1"/>
  <c r="M4011" i="1" s="1"/>
  <c r="N4011" i="1" s="1"/>
  <c r="L4010" i="1" l="1"/>
  <c r="M4010" i="1" s="1"/>
  <c r="N4010" i="1" s="1"/>
  <c r="H4010" i="1"/>
  <c r="L4009" i="1" l="1"/>
  <c r="M4009" i="1" s="1"/>
  <c r="N4009" i="1" s="1"/>
  <c r="H4009" i="1"/>
  <c r="H4008" i="1" l="1"/>
  <c r="L4008" i="1"/>
  <c r="M4008" i="1" s="1"/>
  <c r="N4008" i="1" s="1"/>
  <c r="H4007" i="1" l="1"/>
  <c r="L4007" i="1"/>
  <c r="M4007" i="1" s="1"/>
  <c r="N4007" i="1" s="1"/>
  <c r="H4006" i="1" l="1"/>
  <c r="L4006" i="1"/>
  <c r="M4006" i="1" s="1"/>
  <c r="N4006" i="1" s="1"/>
  <c r="H4005" i="1" l="1"/>
  <c r="L4005" i="1"/>
  <c r="M4005" i="1" s="1"/>
  <c r="N4005" i="1" s="1"/>
  <c r="H4004" i="1" l="1"/>
  <c r="L4004" i="1"/>
  <c r="M4004" i="1" s="1"/>
  <c r="N4004" i="1" s="1"/>
  <c r="L4003" i="1" l="1"/>
  <c r="M4003" i="1" s="1"/>
  <c r="N4003" i="1" s="1"/>
  <c r="H4003" i="1"/>
  <c r="L4002" i="1" l="1"/>
  <c r="M4002" i="1" s="1"/>
  <c r="N4002" i="1" s="1"/>
  <c r="H4002" i="1"/>
  <c r="L4001" i="1" l="1"/>
  <c r="M4001" i="1" s="1"/>
  <c r="N4001" i="1" s="1"/>
  <c r="H4001" i="1"/>
  <c r="L4000" i="1" l="1"/>
  <c r="M4000" i="1" s="1"/>
  <c r="N4000" i="1" s="1"/>
  <c r="H4000" i="1"/>
  <c r="H3999" i="1" l="1"/>
  <c r="L3999" i="1"/>
  <c r="M3999" i="1" s="1"/>
  <c r="N3999" i="1" s="1"/>
  <c r="L3998" i="1" l="1"/>
  <c r="M3998" i="1" s="1"/>
  <c r="N3998" i="1" s="1"/>
  <c r="H3998" i="1"/>
  <c r="L3997" i="1" l="1"/>
  <c r="M3997" i="1" s="1"/>
  <c r="N3997" i="1" s="1"/>
  <c r="H3997" i="1"/>
  <c r="H3996" i="1" l="1"/>
  <c r="L3996" i="1"/>
  <c r="M3996" i="1" s="1"/>
  <c r="N3996" i="1" s="1"/>
  <c r="H3995" i="1" l="1"/>
  <c r="L3995" i="1"/>
  <c r="M3995" i="1" s="1"/>
  <c r="N3995" i="1" s="1"/>
  <c r="L3994" i="1" l="1"/>
  <c r="M3994" i="1" s="1"/>
  <c r="N3994" i="1" s="1"/>
  <c r="H3994" i="1"/>
  <c r="L3993" i="1" l="1"/>
  <c r="M3993" i="1" s="1"/>
  <c r="N3993" i="1" s="1"/>
  <c r="H3993" i="1"/>
  <c r="L3992" i="1" l="1"/>
  <c r="M3992" i="1" s="1"/>
  <c r="N3992" i="1" s="1"/>
  <c r="H3992" i="1"/>
  <c r="H3991" i="1" l="1"/>
  <c r="L3991" i="1"/>
  <c r="M3991" i="1" s="1"/>
  <c r="N3991" i="1" s="1"/>
  <c r="H3990" i="1" l="1"/>
  <c r="L3990" i="1"/>
  <c r="M3990" i="1" s="1"/>
  <c r="N3990" i="1" s="1"/>
  <c r="L3989" i="1" l="1"/>
  <c r="M3989" i="1" s="1"/>
  <c r="N3989" i="1" s="1"/>
  <c r="H3989" i="1"/>
  <c r="L3988" i="1" l="1"/>
  <c r="M3988" i="1" s="1"/>
  <c r="N3988" i="1" s="1"/>
  <c r="H3988" i="1"/>
  <c r="H3987" i="1" l="1"/>
  <c r="L3987" i="1"/>
  <c r="M3987" i="1" s="1"/>
  <c r="N3987" i="1" s="1"/>
  <c r="L3986" i="1" l="1"/>
  <c r="M3986" i="1" s="1"/>
  <c r="N3986" i="1" s="1"/>
  <c r="H3986" i="1"/>
  <c r="L3985" i="1" l="1"/>
  <c r="M3985" i="1" s="1"/>
  <c r="N3985" i="1" s="1"/>
  <c r="H3985" i="1"/>
  <c r="L3984" i="1" l="1"/>
  <c r="M3984" i="1" s="1"/>
  <c r="N3984" i="1" s="1"/>
  <c r="H3984" i="1"/>
  <c r="L3983" i="1" l="1"/>
  <c r="M3983" i="1" s="1"/>
  <c r="N3983" i="1" s="1"/>
  <c r="H3983" i="1"/>
  <c r="L3982" i="1" l="1"/>
  <c r="M3982" i="1" s="1"/>
  <c r="N3982" i="1" s="1"/>
  <c r="H3982" i="1"/>
  <c r="L3981" i="1" l="1"/>
  <c r="M3981" i="1" s="1"/>
  <c r="N3981" i="1" s="1"/>
  <c r="H3981" i="1"/>
  <c r="L3980" i="1" l="1"/>
  <c r="M3980" i="1" s="1"/>
  <c r="N3980" i="1" s="1"/>
  <c r="H3980" i="1"/>
  <c r="L3979" i="1" l="1"/>
  <c r="M3979" i="1" s="1"/>
  <c r="N3979" i="1" s="1"/>
  <c r="H3979" i="1"/>
  <c r="H3978" i="1" l="1"/>
  <c r="L3978" i="1"/>
  <c r="M3978" i="1" s="1"/>
  <c r="N3978" i="1" s="1"/>
  <c r="L3977" i="1" l="1"/>
  <c r="M3977" i="1" s="1"/>
  <c r="N3977" i="1" s="1"/>
  <c r="H3977" i="1"/>
  <c r="H3976" i="1" l="1"/>
  <c r="L3976" i="1"/>
  <c r="M3976" i="1" s="1"/>
  <c r="N3976" i="1" s="1"/>
  <c r="L3975" i="1" l="1"/>
  <c r="M3975" i="1" s="1"/>
  <c r="N3975" i="1" s="1"/>
  <c r="H3975" i="1"/>
  <c r="H3974" i="1" l="1"/>
  <c r="L3974" i="1"/>
  <c r="M3974" i="1" s="1"/>
  <c r="N3974" i="1" s="1"/>
  <c r="L3973" i="1" l="1"/>
  <c r="M3973" i="1" s="1"/>
  <c r="N3973" i="1" s="1"/>
  <c r="H3973" i="1"/>
  <c r="L3972" i="1" l="1"/>
  <c r="M3972" i="1" s="1"/>
  <c r="N3972" i="1" s="1"/>
  <c r="H3972" i="1"/>
  <c r="L3971" i="1" l="1"/>
  <c r="M3971" i="1" s="1"/>
  <c r="N3971" i="1" s="1"/>
  <c r="H3971" i="1"/>
  <c r="L3970" i="1" l="1"/>
  <c r="M3970" i="1" s="1"/>
  <c r="N3970" i="1" s="1"/>
  <c r="H3970" i="1"/>
  <c r="H3969" i="1" l="1"/>
  <c r="L3969" i="1"/>
  <c r="M3969" i="1" s="1"/>
  <c r="N3969" i="1" s="1"/>
  <c r="H3968" i="1" l="1"/>
  <c r="L3968" i="1"/>
  <c r="M3968" i="1" s="1"/>
  <c r="N3968" i="1" s="1"/>
  <c r="L3967" i="1" l="1"/>
  <c r="M3967" i="1" s="1"/>
  <c r="N3967" i="1" s="1"/>
  <c r="H3967" i="1"/>
  <c r="H3966" i="1" l="1"/>
  <c r="L3966" i="1"/>
  <c r="M3966" i="1" s="1"/>
  <c r="N3966" i="1" s="1"/>
  <c r="L3965" i="1" l="1"/>
  <c r="M3965" i="1" s="1"/>
  <c r="N3965" i="1" s="1"/>
  <c r="H3965" i="1"/>
  <c r="H3964" i="1" l="1"/>
  <c r="L3964" i="1"/>
  <c r="M3964" i="1" s="1"/>
  <c r="N3964" i="1" s="1"/>
  <c r="L3963" i="1" l="1"/>
  <c r="M3963" i="1" s="1"/>
  <c r="N3963" i="1" s="1"/>
  <c r="H3963" i="1"/>
  <c r="L3962" i="1" l="1"/>
  <c r="M3962" i="1" s="1"/>
  <c r="N3962" i="1" s="1"/>
  <c r="H3962" i="1"/>
  <c r="H3961" i="1" l="1"/>
  <c r="L3961" i="1"/>
  <c r="M3961" i="1" s="1"/>
  <c r="N3961" i="1" s="1"/>
  <c r="L3960" i="1" l="1"/>
  <c r="M3960" i="1" s="1"/>
  <c r="N3960" i="1" s="1"/>
  <c r="H3960" i="1"/>
  <c r="H3959" i="1" l="1"/>
  <c r="L3959" i="1"/>
  <c r="M3959" i="1" s="1"/>
  <c r="N3959" i="1" s="1"/>
  <c r="L3958" i="1" l="1"/>
  <c r="M3958" i="1" s="1"/>
  <c r="N3958" i="1" s="1"/>
  <c r="H3958" i="1"/>
  <c r="L3957" i="1" l="1"/>
  <c r="M3957" i="1" s="1"/>
  <c r="N3957" i="1" s="1"/>
  <c r="H3957" i="1"/>
  <c r="H3956" i="1" l="1"/>
  <c r="L3956" i="1"/>
  <c r="M3956" i="1" s="1"/>
  <c r="N3956" i="1" s="1"/>
  <c r="H3955" i="1" l="1"/>
  <c r="L3955" i="1"/>
  <c r="M3955" i="1" s="1"/>
  <c r="N3955" i="1" s="1"/>
  <c r="L3954" i="1" l="1"/>
  <c r="M3954" i="1" s="1"/>
  <c r="N3954" i="1" s="1"/>
  <c r="H3954" i="1"/>
  <c r="H3953" i="1" l="1"/>
  <c r="L3953" i="1"/>
  <c r="M3953" i="1" s="1"/>
  <c r="N3953" i="1" s="1"/>
  <c r="H3952" i="1" l="1"/>
  <c r="L3952" i="1"/>
  <c r="M3952" i="1" s="1"/>
  <c r="N3952" i="1" s="1"/>
  <c r="L3951" i="1" l="1"/>
  <c r="M3951" i="1" s="1"/>
  <c r="N3951" i="1" s="1"/>
  <c r="H3951" i="1"/>
  <c r="H3950" i="1" l="1"/>
  <c r="L3950" i="1"/>
  <c r="M3950" i="1" s="1"/>
  <c r="N3950" i="1" s="1"/>
  <c r="H3949" i="1" l="1"/>
  <c r="L3949" i="1"/>
  <c r="M3949" i="1" s="1"/>
  <c r="N3949" i="1" s="1"/>
  <c r="L3948" i="1" l="1"/>
  <c r="M3948" i="1" s="1"/>
  <c r="N3948" i="1" s="1"/>
  <c r="H3948" i="1"/>
  <c r="L3947" i="1" l="1"/>
  <c r="M3947" i="1" s="1"/>
  <c r="N3947" i="1" s="1"/>
  <c r="H3947" i="1"/>
  <c r="L3946" i="1" l="1"/>
  <c r="M3946" i="1" s="1"/>
  <c r="N3946" i="1" s="1"/>
  <c r="H3946" i="1"/>
  <c r="L3945" i="1" l="1"/>
  <c r="M3945" i="1" s="1"/>
  <c r="N3945" i="1" s="1"/>
  <c r="H3945" i="1"/>
  <c r="H3944" i="1" l="1"/>
  <c r="L3944" i="1"/>
  <c r="M3944" i="1" s="1"/>
  <c r="N3944" i="1" s="1"/>
  <c r="H3943" i="1" l="1"/>
  <c r="L3943" i="1"/>
  <c r="M3943" i="1" s="1"/>
  <c r="N3943" i="1" s="1"/>
  <c r="H3942" i="1" l="1"/>
  <c r="L3942" i="1"/>
  <c r="M3942" i="1" s="1"/>
  <c r="N3942" i="1" s="1"/>
  <c r="H3941" i="1" l="1"/>
  <c r="L3941" i="1"/>
  <c r="M3941" i="1" s="1"/>
  <c r="N3941" i="1" s="1"/>
  <c r="H3940" i="1" l="1"/>
  <c r="L3940" i="1"/>
  <c r="M3940" i="1" s="1"/>
  <c r="N3940" i="1" s="1"/>
  <c r="H3939" i="1" l="1"/>
  <c r="L3939" i="1"/>
  <c r="M3939" i="1" s="1"/>
  <c r="N3939" i="1" s="1"/>
  <c r="L3938" i="1" l="1"/>
  <c r="M3938" i="1" s="1"/>
  <c r="N3938" i="1" s="1"/>
  <c r="H3938" i="1"/>
  <c r="H3937" i="1" l="1"/>
  <c r="L3937" i="1"/>
  <c r="M3937" i="1" s="1"/>
  <c r="N3937" i="1" s="1"/>
  <c r="H3936" i="1" l="1"/>
  <c r="L3936" i="1"/>
  <c r="M3936" i="1" s="1"/>
  <c r="N3936" i="1" s="1"/>
  <c r="H3935" i="1" l="1"/>
  <c r="L3935" i="1"/>
  <c r="M3935" i="1" s="1"/>
  <c r="N3935" i="1" s="1"/>
  <c r="L3934" i="1" l="1"/>
  <c r="M3934" i="1" s="1"/>
  <c r="N3934" i="1" s="1"/>
  <c r="H3934" i="1"/>
  <c r="H3933" i="1" l="1"/>
  <c r="L3933" i="1"/>
  <c r="M3933" i="1" s="1"/>
  <c r="N3933" i="1" s="1"/>
  <c r="L3932" i="1" l="1"/>
  <c r="M3932" i="1" s="1"/>
  <c r="N3932" i="1" s="1"/>
  <c r="H3932" i="1"/>
  <c r="L3931" i="1" l="1"/>
  <c r="M3931" i="1" s="1"/>
  <c r="N3931" i="1" s="1"/>
  <c r="H3931" i="1"/>
  <c r="L3930" i="1" l="1"/>
  <c r="M3930" i="1" s="1"/>
  <c r="N3930" i="1" s="1"/>
  <c r="H3930" i="1"/>
  <c r="L3929" i="1" l="1"/>
  <c r="M3929" i="1" s="1"/>
  <c r="N3929" i="1" s="1"/>
  <c r="H3929" i="1"/>
  <c r="H3928" i="1" l="1"/>
  <c r="L3928" i="1"/>
  <c r="M3928" i="1" s="1"/>
  <c r="N3928" i="1" s="1"/>
  <c r="L3927" i="1" l="1"/>
  <c r="M3927" i="1" s="1"/>
  <c r="N3927" i="1" s="1"/>
  <c r="H3927" i="1"/>
  <c r="L3926" i="1" l="1"/>
  <c r="M3926" i="1" s="1"/>
  <c r="N3926" i="1" s="1"/>
  <c r="H3926" i="1"/>
  <c r="H3925" i="1" l="1"/>
  <c r="L3925" i="1"/>
  <c r="M3925" i="1" s="1"/>
  <c r="N3925" i="1" s="1"/>
  <c r="H3924" i="1" l="1"/>
  <c r="L3924" i="1"/>
  <c r="M3924" i="1" s="1"/>
  <c r="N3924" i="1" s="1"/>
  <c r="H3923" i="1" l="1"/>
  <c r="L3923" i="1"/>
  <c r="M3923" i="1" s="1"/>
  <c r="N3923" i="1" s="1"/>
  <c r="H3922" i="1" l="1"/>
  <c r="L3922" i="1"/>
  <c r="M3922" i="1" s="1"/>
  <c r="N3922" i="1" s="1"/>
  <c r="H3921" i="1" l="1"/>
  <c r="L3921" i="1"/>
  <c r="M3921" i="1" s="1"/>
  <c r="N3921" i="1" s="1"/>
  <c r="L3920" i="1" l="1"/>
  <c r="M3920" i="1" s="1"/>
  <c r="N3920" i="1" s="1"/>
  <c r="H3920" i="1"/>
  <c r="L3919" i="1" l="1"/>
  <c r="M3919" i="1" s="1"/>
  <c r="N3919" i="1" s="1"/>
  <c r="H3919" i="1"/>
  <c r="L3918" i="1" l="1"/>
  <c r="M3918" i="1" s="1"/>
  <c r="N3918" i="1" s="1"/>
  <c r="H3918" i="1"/>
  <c r="H3917" i="1" l="1"/>
  <c r="L3917" i="1"/>
  <c r="M3917" i="1" s="1"/>
  <c r="N3917" i="1" s="1"/>
  <c r="L3916" i="1" l="1"/>
  <c r="M3916" i="1" s="1"/>
  <c r="N3916" i="1" s="1"/>
  <c r="H3916" i="1"/>
  <c r="H3915" i="1" l="1"/>
  <c r="L3915" i="1"/>
  <c r="M3915" i="1" s="1"/>
  <c r="N3915" i="1" s="1"/>
  <c r="L3914" i="1" l="1"/>
  <c r="M3914" i="1" s="1"/>
  <c r="N3914" i="1" s="1"/>
  <c r="H3914" i="1"/>
  <c r="H3913" i="1" l="1"/>
  <c r="L3913" i="1"/>
  <c r="M3913" i="1" s="1"/>
  <c r="N3913" i="1" s="1"/>
  <c r="L3912" i="1" l="1"/>
  <c r="M3912" i="1" s="1"/>
  <c r="N3912" i="1" s="1"/>
  <c r="H3912" i="1"/>
  <c r="H3911" i="1" l="1"/>
  <c r="L3911" i="1"/>
  <c r="M3911" i="1" s="1"/>
  <c r="N3911" i="1" s="1"/>
  <c r="L3910" i="1" l="1"/>
  <c r="M3910" i="1" s="1"/>
  <c r="N3910" i="1" s="1"/>
  <c r="H3910" i="1"/>
  <c r="L3909" i="1" l="1"/>
  <c r="M3909" i="1" s="1"/>
  <c r="N3909" i="1" s="1"/>
  <c r="H3909" i="1"/>
  <c r="L3908" i="1" l="1"/>
  <c r="M3908" i="1" s="1"/>
  <c r="N3908" i="1" s="1"/>
  <c r="H3908" i="1"/>
  <c r="H3907" i="1" l="1"/>
  <c r="L3907" i="1"/>
  <c r="M3907" i="1" s="1"/>
  <c r="N3907" i="1" s="1"/>
  <c r="H3906" i="1" l="1"/>
  <c r="L3906" i="1"/>
  <c r="M3906" i="1" s="1"/>
  <c r="N3906" i="1" s="1"/>
  <c r="H3905" i="1" l="1"/>
  <c r="L3905" i="1"/>
  <c r="M3905" i="1" s="1"/>
  <c r="N3905" i="1" s="1"/>
  <c r="H3904" i="1" l="1"/>
  <c r="L3904" i="1"/>
  <c r="M3904" i="1" s="1"/>
  <c r="N3904" i="1" s="1"/>
  <c r="L3903" i="1" l="1"/>
  <c r="M3903" i="1" s="1"/>
  <c r="N3903" i="1" s="1"/>
  <c r="H3903" i="1"/>
  <c r="H3902" i="1" l="1"/>
  <c r="L3902" i="1"/>
  <c r="M3902" i="1" s="1"/>
  <c r="N3902" i="1" s="1"/>
  <c r="L3901" i="1" l="1"/>
  <c r="M3901" i="1" s="1"/>
  <c r="N3901" i="1" s="1"/>
  <c r="H3901" i="1"/>
  <c r="L3900" i="1" l="1"/>
  <c r="M3900" i="1" s="1"/>
  <c r="N3900" i="1" s="1"/>
  <c r="H3900" i="1"/>
  <c r="L3899" i="1" l="1"/>
  <c r="M3899" i="1" s="1"/>
  <c r="N3899" i="1" s="1"/>
  <c r="H3899" i="1"/>
  <c r="L3898" i="1" l="1"/>
  <c r="M3898" i="1" s="1"/>
  <c r="N3898" i="1" s="1"/>
  <c r="H3898" i="1"/>
  <c r="H3897" i="1" l="1"/>
  <c r="L3897" i="1"/>
  <c r="M3897" i="1" s="1"/>
  <c r="N3897" i="1" s="1"/>
  <c r="H3896" i="1" l="1"/>
  <c r="L3896" i="1"/>
  <c r="M3896" i="1" s="1"/>
  <c r="N3896" i="1" s="1"/>
  <c r="H3895" i="1" l="1"/>
  <c r="L3895" i="1"/>
  <c r="M3895" i="1" s="1"/>
  <c r="N3895" i="1" s="1"/>
  <c r="L3894" i="1" l="1"/>
  <c r="M3894" i="1" s="1"/>
  <c r="N3894" i="1" s="1"/>
  <c r="H3894" i="1"/>
  <c r="H3893" i="1" l="1"/>
  <c r="L3893" i="1"/>
  <c r="M3893" i="1" s="1"/>
  <c r="N3893" i="1" s="1"/>
  <c r="L3892" i="1" l="1"/>
  <c r="M3892" i="1" s="1"/>
  <c r="N3892" i="1" s="1"/>
  <c r="H3892" i="1"/>
  <c r="H3891" i="1" l="1"/>
  <c r="L3891" i="1"/>
  <c r="M3891" i="1" s="1"/>
  <c r="N3891" i="1" s="1"/>
  <c r="H3890" i="1" l="1"/>
  <c r="L3890" i="1"/>
  <c r="M3890" i="1" s="1"/>
  <c r="N3890" i="1" s="1"/>
  <c r="H3889" i="1" l="1"/>
  <c r="L3889" i="1"/>
  <c r="M3889" i="1" s="1"/>
  <c r="N3889" i="1" s="1"/>
  <c r="L3888" i="1" l="1"/>
  <c r="M3888" i="1" s="1"/>
  <c r="N3888" i="1" s="1"/>
  <c r="H3888" i="1"/>
  <c r="H3887" i="1" l="1"/>
  <c r="L3887" i="1"/>
  <c r="M3887" i="1" s="1"/>
  <c r="N3887" i="1" s="1"/>
  <c r="H3886" i="1" l="1"/>
  <c r="L3886" i="1"/>
  <c r="M3886" i="1" s="1"/>
  <c r="N3886" i="1" s="1"/>
  <c r="H3885" i="1" l="1"/>
  <c r="L3885" i="1"/>
  <c r="M3885" i="1" s="1"/>
  <c r="N3885" i="1" s="1"/>
  <c r="H3884" i="1" l="1"/>
  <c r="L3884" i="1"/>
  <c r="M3884" i="1" s="1"/>
  <c r="N3884" i="1" s="1"/>
  <c r="L3883" i="1" l="1"/>
  <c r="M3883" i="1" s="1"/>
  <c r="N3883" i="1" s="1"/>
  <c r="H3883" i="1"/>
  <c r="H3882" i="1" l="1"/>
  <c r="L3882" i="1"/>
  <c r="M3882" i="1" s="1"/>
  <c r="N3882" i="1" s="1"/>
  <c r="H3881" i="1" l="1"/>
  <c r="L3881" i="1"/>
  <c r="M3881" i="1" s="1"/>
  <c r="N3881" i="1" s="1"/>
  <c r="H3880" i="1" l="1"/>
  <c r="L3880" i="1"/>
  <c r="M3880" i="1" s="1"/>
  <c r="N3880" i="1" s="1"/>
  <c r="H3879" i="1" l="1"/>
  <c r="L3879" i="1"/>
  <c r="M3879" i="1" s="1"/>
  <c r="N3879" i="1" s="1"/>
  <c r="L3878" i="1" l="1"/>
  <c r="M3878" i="1" s="1"/>
  <c r="N3878" i="1" s="1"/>
  <c r="H3878" i="1"/>
  <c r="H3877" i="1" l="1"/>
  <c r="L3877" i="1"/>
  <c r="M3877" i="1" s="1"/>
  <c r="N3877" i="1" s="1"/>
  <c r="L3876" i="1" l="1"/>
  <c r="M3876" i="1" s="1"/>
  <c r="N3876" i="1" s="1"/>
  <c r="H3876" i="1"/>
  <c r="H3875" i="1" l="1"/>
  <c r="L3875" i="1"/>
  <c r="M3875" i="1" s="1"/>
  <c r="N3875" i="1" s="1"/>
  <c r="H3874" i="1" l="1"/>
  <c r="L3874" i="1"/>
  <c r="M3874" i="1" s="1"/>
  <c r="N3874" i="1" s="1"/>
  <c r="L3873" i="1" l="1"/>
  <c r="M3873" i="1" s="1"/>
  <c r="N3873" i="1" s="1"/>
  <c r="H3873" i="1"/>
  <c r="L3872" i="1" l="1"/>
  <c r="M3872" i="1" s="1"/>
  <c r="N3872" i="1" s="1"/>
  <c r="H3872" i="1"/>
  <c r="L3871" i="1" l="1"/>
  <c r="M3871" i="1" s="1"/>
  <c r="N3871" i="1" s="1"/>
  <c r="H3871" i="1"/>
  <c r="H3870" i="1" l="1"/>
  <c r="L3870" i="1"/>
  <c r="M3870" i="1" s="1"/>
  <c r="N3870" i="1" s="1"/>
  <c r="L3869" i="1" l="1"/>
  <c r="M3869" i="1" s="1"/>
  <c r="N3869" i="1" s="1"/>
  <c r="H3869" i="1"/>
  <c r="L3868" i="1" l="1"/>
  <c r="M3868" i="1" s="1"/>
  <c r="N3868" i="1" s="1"/>
  <c r="H3868" i="1"/>
  <c r="L3867" i="1" l="1"/>
  <c r="M3867" i="1" s="1"/>
  <c r="N3867" i="1" s="1"/>
  <c r="H3867" i="1"/>
  <c r="L3866" i="1" l="1"/>
  <c r="M3866" i="1" s="1"/>
  <c r="N3866" i="1" s="1"/>
  <c r="H3866" i="1"/>
  <c r="H3865" i="1" l="1"/>
  <c r="L3865" i="1"/>
  <c r="M3865" i="1" s="1"/>
  <c r="N3865" i="1" s="1"/>
  <c r="H3864" i="1" l="1"/>
  <c r="L3864" i="1"/>
  <c r="M3864" i="1" s="1"/>
  <c r="N3864" i="1" s="1"/>
  <c r="L3863" i="1" l="1"/>
  <c r="M3863" i="1" s="1"/>
  <c r="N3863" i="1" s="1"/>
  <c r="H3863" i="1"/>
  <c r="H3862" i="1" l="1"/>
  <c r="L3862" i="1"/>
  <c r="M3862" i="1" s="1"/>
  <c r="N3862" i="1" s="1"/>
  <c r="L3861" i="1" l="1"/>
  <c r="M3861" i="1" s="1"/>
  <c r="N3861" i="1" s="1"/>
  <c r="H3861" i="1"/>
  <c r="H3860" i="1" l="1"/>
  <c r="L3860" i="1"/>
  <c r="M3860" i="1" s="1"/>
  <c r="N3860" i="1" s="1"/>
  <c r="H3859" i="1" l="1"/>
  <c r="L3859" i="1"/>
  <c r="M3859" i="1" s="1"/>
  <c r="N3859" i="1" s="1"/>
  <c r="L3858" i="1" l="1"/>
  <c r="M3858" i="1" s="1"/>
  <c r="N3858" i="1" s="1"/>
  <c r="H3858" i="1"/>
  <c r="H3857" i="1" l="1"/>
  <c r="L3857" i="1"/>
  <c r="M3857" i="1" s="1"/>
  <c r="N3857" i="1" s="1"/>
  <c r="H3856" i="1" l="1"/>
  <c r="L3856" i="1"/>
  <c r="M3856" i="1" s="1"/>
  <c r="N3856" i="1" s="1"/>
  <c r="H3855" i="1" l="1"/>
  <c r="L3855" i="1"/>
  <c r="M3855" i="1" s="1"/>
  <c r="N3855" i="1" s="1"/>
  <c r="L3854" i="1" l="1"/>
  <c r="M3854" i="1" s="1"/>
  <c r="N3854" i="1" s="1"/>
  <c r="H3854" i="1"/>
  <c r="L3853" i="1" l="1"/>
  <c r="M3853" i="1" s="1"/>
  <c r="N3853" i="1" s="1"/>
  <c r="H3853" i="1"/>
  <c r="H3852" i="1" l="1"/>
  <c r="L3852" i="1"/>
  <c r="M3852" i="1" s="1"/>
  <c r="N3852" i="1" s="1"/>
  <c r="L3851" i="1" l="1"/>
  <c r="M3851" i="1" s="1"/>
  <c r="N3851" i="1" s="1"/>
  <c r="H3851" i="1"/>
  <c r="L3850" i="1" l="1"/>
  <c r="M3850" i="1" s="1"/>
  <c r="N3850" i="1" s="1"/>
  <c r="H3850" i="1"/>
  <c r="H3849" i="1" l="1"/>
  <c r="L3849" i="1"/>
  <c r="M3849" i="1" s="1"/>
  <c r="N3849" i="1" s="1"/>
  <c r="L3848" i="1" l="1"/>
  <c r="M3848" i="1" s="1"/>
  <c r="N3848" i="1" s="1"/>
  <c r="H3848" i="1"/>
  <c r="L3847" i="1" l="1"/>
  <c r="M3847" i="1" s="1"/>
  <c r="N3847" i="1" s="1"/>
  <c r="H3847" i="1"/>
  <c r="L3846" i="1" l="1"/>
  <c r="M3846" i="1" s="1"/>
  <c r="N3846" i="1" s="1"/>
  <c r="H3846" i="1"/>
  <c r="H3845" i="1" l="1"/>
  <c r="L3845" i="1"/>
  <c r="M3845" i="1" s="1"/>
  <c r="N3845" i="1" s="1"/>
  <c r="L3844" i="1" l="1"/>
  <c r="M3844" i="1" s="1"/>
  <c r="N3844" i="1" s="1"/>
  <c r="H3844" i="1"/>
  <c r="H3843" i="1" l="1"/>
  <c r="L3843" i="1"/>
  <c r="M3843" i="1" s="1"/>
  <c r="N3843" i="1" s="1"/>
  <c r="L3842" i="1" l="1"/>
  <c r="M3842" i="1" s="1"/>
  <c r="N3842" i="1" s="1"/>
  <c r="H3842" i="1"/>
  <c r="L3841" i="1" l="1"/>
  <c r="M3841" i="1" s="1"/>
  <c r="N3841" i="1" s="1"/>
  <c r="H3841" i="1"/>
  <c r="L3840" i="1" l="1"/>
  <c r="M3840" i="1" s="1"/>
  <c r="N3840" i="1" s="1"/>
  <c r="H3840" i="1"/>
  <c r="L3839" i="1" l="1"/>
  <c r="M3839" i="1" s="1"/>
  <c r="N3839" i="1" s="1"/>
  <c r="H3839" i="1"/>
  <c r="L3838" i="1" l="1"/>
  <c r="M3838" i="1" s="1"/>
  <c r="N3838" i="1" s="1"/>
  <c r="H3838" i="1"/>
  <c r="H3837" i="1" l="1"/>
  <c r="L3837" i="1"/>
  <c r="M3837" i="1" s="1"/>
  <c r="N3837" i="1" s="1"/>
  <c r="H3836" i="1" l="1"/>
  <c r="L3836" i="1"/>
  <c r="M3836" i="1" s="1"/>
  <c r="N3836" i="1" s="1"/>
  <c r="L3835" i="1" l="1"/>
  <c r="M3835" i="1" s="1"/>
  <c r="N3835" i="1" s="1"/>
  <c r="H3835" i="1"/>
  <c r="H3834" i="1" l="1"/>
  <c r="L3834" i="1"/>
  <c r="M3834" i="1" s="1"/>
  <c r="N3834" i="1" s="1"/>
  <c r="H3833" i="1" l="1"/>
  <c r="L3833" i="1"/>
  <c r="M3833" i="1" s="1"/>
  <c r="N3833" i="1" s="1"/>
  <c r="L3832" i="1" l="1"/>
  <c r="M3832" i="1" s="1"/>
  <c r="N3832" i="1" s="1"/>
  <c r="H3832" i="1"/>
  <c r="L3831" i="1" l="1"/>
  <c r="M3831" i="1" s="1"/>
  <c r="N3831" i="1" s="1"/>
  <c r="H3831" i="1"/>
  <c r="H3830" i="1" l="1"/>
  <c r="L3830" i="1"/>
  <c r="M3830" i="1" s="1"/>
  <c r="N3830" i="1" s="1"/>
  <c r="H3829" i="1" l="1"/>
  <c r="L3829" i="1"/>
  <c r="M3829" i="1" s="1"/>
  <c r="N3829" i="1" s="1"/>
  <c r="H3828" i="1" l="1"/>
  <c r="L3828" i="1"/>
  <c r="M3828" i="1" s="1"/>
  <c r="N3828" i="1" s="1"/>
  <c r="H3827" i="1" l="1"/>
  <c r="L3827" i="1"/>
  <c r="M3827" i="1" s="1"/>
  <c r="N3827" i="1" s="1"/>
  <c r="L3826" i="1" l="1"/>
  <c r="M3826" i="1" s="1"/>
  <c r="N3826" i="1" s="1"/>
  <c r="H3826" i="1"/>
  <c r="H3825" i="1" l="1"/>
  <c r="L3825" i="1"/>
  <c r="M3825" i="1" s="1"/>
  <c r="N3825" i="1" s="1"/>
  <c r="H3824" i="1" l="1"/>
  <c r="L3824" i="1"/>
  <c r="M3824" i="1" s="1"/>
  <c r="N3824" i="1" s="1"/>
  <c r="L3823" i="1" l="1"/>
  <c r="M3823" i="1" s="1"/>
  <c r="N3823" i="1" s="1"/>
  <c r="H3823" i="1"/>
  <c r="L3822" i="1" l="1"/>
  <c r="M3822" i="1" s="1"/>
  <c r="N3822" i="1" s="1"/>
  <c r="H3822" i="1"/>
  <c r="H3821" i="1" l="1"/>
  <c r="L3821" i="1"/>
  <c r="M3821" i="1" s="1"/>
  <c r="N3821" i="1" s="1"/>
  <c r="H3820" i="1" l="1"/>
  <c r="L3820" i="1"/>
  <c r="M3820" i="1" s="1"/>
  <c r="N3820" i="1" s="1"/>
  <c r="L3819" i="1" l="1"/>
  <c r="M3819" i="1" s="1"/>
  <c r="N3819" i="1" s="1"/>
  <c r="H3819" i="1"/>
  <c r="H3818" i="1" l="1"/>
  <c r="L3818" i="1"/>
  <c r="M3818" i="1" s="1"/>
  <c r="N3818" i="1" s="1"/>
  <c r="H3817" i="1" l="1"/>
  <c r="L3817" i="1"/>
  <c r="M3817" i="1" s="1"/>
  <c r="N3817" i="1" s="1"/>
  <c r="L3816" i="1" l="1"/>
  <c r="M3816" i="1" s="1"/>
  <c r="N3816" i="1" s="1"/>
  <c r="H3816" i="1"/>
  <c r="L3815" i="1" l="1"/>
  <c r="M3815" i="1" s="1"/>
  <c r="N3815" i="1" s="1"/>
  <c r="H3815" i="1"/>
  <c r="L3814" i="1" l="1"/>
  <c r="M3814" i="1" s="1"/>
  <c r="N3814" i="1" s="1"/>
  <c r="H3814" i="1"/>
  <c r="L3813" i="1" l="1"/>
  <c r="M3813" i="1" s="1"/>
  <c r="N3813" i="1" s="1"/>
  <c r="H3813" i="1"/>
  <c r="L3812" i="1" l="1"/>
  <c r="M3812" i="1" s="1"/>
  <c r="N3812" i="1" s="1"/>
  <c r="H3812" i="1"/>
  <c r="L3811" i="1" l="1"/>
  <c r="M3811" i="1" s="1"/>
  <c r="N3811" i="1" s="1"/>
  <c r="H3811" i="1"/>
  <c r="H3810" i="1" l="1"/>
  <c r="L3810" i="1"/>
  <c r="M3810" i="1" s="1"/>
  <c r="N3810" i="1" s="1"/>
  <c r="L3809" i="1" l="1"/>
  <c r="M3809" i="1" s="1"/>
  <c r="N3809" i="1" s="1"/>
  <c r="H3809" i="1"/>
  <c r="L3808" i="1" l="1"/>
  <c r="M3808" i="1" s="1"/>
  <c r="N3808" i="1" s="1"/>
  <c r="H3808" i="1"/>
  <c r="H3807" i="1" l="1"/>
  <c r="L3807" i="1"/>
  <c r="M3807" i="1" s="1"/>
  <c r="N3807" i="1" s="1"/>
  <c r="L3806" i="1" l="1"/>
  <c r="M3806" i="1" s="1"/>
  <c r="N3806" i="1" s="1"/>
  <c r="H3806" i="1"/>
  <c r="L3805" i="1" l="1"/>
  <c r="M3805" i="1" s="1"/>
  <c r="N3805" i="1" s="1"/>
  <c r="H3805" i="1"/>
  <c r="H3804" i="1" l="1"/>
  <c r="L3804" i="1"/>
  <c r="M3804" i="1" s="1"/>
  <c r="N3804" i="1" s="1"/>
  <c r="L3803" i="1" l="1"/>
  <c r="M3803" i="1" s="1"/>
  <c r="N3803" i="1" s="1"/>
  <c r="H3803" i="1"/>
  <c r="L3802" i="1" l="1"/>
  <c r="M3802" i="1" s="1"/>
  <c r="N3802" i="1" s="1"/>
  <c r="H3802" i="1"/>
  <c r="H3801" i="1" l="1"/>
  <c r="L3801" i="1"/>
  <c r="M3801" i="1" s="1"/>
  <c r="N3801" i="1" s="1"/>
  <c r="L3800" i="1" l="1"/>
  <c r="M3800" i="1" s="1"/>
  <c r="N3800" i="1" s="1"/>
  <c r="H3800" i="1"/>
  <c r="H3799" i="1" l="1"/>
  <c r="L3799" i="1"/>
  <c r="M3799" i="1" s="1"/>
  <c r="N3799" i="1" s="1"/>
  <c r="L3798" i="1" l="1"/>
  <c r="M3798" i="1" s="1"/>
  <c r="N3798" i="1" s="1"/>
  <c r="H3798" i="1"/>
  <c r="L3797" i="1" l="1"/>
  <c r="M3797" i="1" s="1"/>
  <c r="N3797" i="1" s="1"/>
  <c r="H3797" i="1"/>
  <c r="H3796" i="1" l="1"/>
  <c r="L3796" i="1"/>
  <c r="M3796" i="1" s="1"/>
  <c r="N3796" i="1" s="1"/>
  <c r="H3795" i="1" l="1"/>
  <c r="L3795" i="1"/>
  <c r="M3795" i="1" s="1"/>
  <c r="N3795" i="1" s="1"/>
  <c r="H3794" i="1" l="1"/>
  <c r="L3794" i="1"/>
  <c r="M3794" i="1" s="1"/>
  <c r="N3794" i="1" s="1"/>
  <c r="H3793" i="1" l="1"/>
  <c r="L3793" i="1"/>
  <c r="M3793" i="1" s="1"/>
  <c r="N3793" i="1" s="1"/>
  <c r="H3792" i="1" l="1"/>
  <c r="L3792" i="1"/>
  <c r="M3792" i="1" s="1"/>
  <c r="N3792" i="1" s="1"/>
  <c r="H3791" i="1" l="1"/>
  <c r="L3791" i="1"/>
  <c r="M3791" i="1" s="1"/>
  <c r="N3791" i="1" s="1"/>
  <c r="H3790" i="1" l="1"/>
  <c r="L3790" i="1"/>
  <c r="M3790" i="1" s="1"/>
  <c r="N3790" i="1" s="1"/>
  <c r="L3789" i="1" l="1"/>
  <c r="M3789" i="1" s="1"/>
  <c r="N3789" i="1" s="1"/>
  <c r="H3789" i="1"/>
  <c r="H3788" i="1" l="1"/>
  <c r="L3788" i="1"/>
  <c r="M3788" i="1" s="1"/>
  <c r="N3788" i="1" s="1"/>
  <c r="L3787" i="1" l="1"/>
  <c r="M3787" i="1" s="1"/>
  <c r="N3787" i="1" s="1"/>
  <c r="H3787" i="1"/>
  <c r="L3786" i="1" l="1"/>
  <c r="M3786" i="1" s="1"/>
  <c r="N3786" i="1" s="1"/>
  <c r="H3786" i="1"/>
  <c r="H3785" i="1" l="1"/>
  <c r="L3785" i="1"/>
  <c r="M3785" i="1" s="1"/>
  <c r="N3785" i="1" s="1"/>
  <c r="H3784" i="1" l="1"/>
  <c r="L3784" i="1"/>
  <c r="M3784" i="1" s="1"/>
  <c r="N3784" i="1" s="1"/>
  <c r="H3783" i="1" l="1"/>
  <c r="L3783" i="1"/>
  <c r="M3783" i="1" s="1"/>
  <c r="N3783" i="1" s="1"/>
  <c r="H3782" i="1" l="1"/>
  <c r="L3782" i="1"/>
  <c r="M3782" i="1" s="1"/>
  <c r="N3782" i="1" s="1"/>
  <c r="L3781" i="1" l="1"/>
  <c r="M3781" i="1" s="1"/>
  <c r="N3781" i="1" s="1"/>
  <c r="H3781" i="1"/>
  <c r="H3780" i="1" l="1"/>
  <c r="L3780" i="1"/>
  <c r="M3780" i="1" s="1"/>
  <c r="N3780" i="1" s="1"/>
  <c r="L3779" i="1" l="1"/>
  <c r="M3779" i="1" s="1"/>
  <c r="N3779" i="1" s="1"/>
  <c r="H3779" i="1"/>
  <c r="H3778" i="1" l="1"/>
  <c r="L3778" i="1"/>
  <c r="M3778" i="1" s="1"/>
  <c r="N3778" i="1" s="1"/>
  <c r="L3777" i="1" l="1"/>
  <c r="M3777" i="1" s="1"/>
  <c r="N3777" i="1" s="1"/>
  <c r="H3777" i="1"/>
  <c r="H3776" i="1" l="1"/>
  <c r="L3776" i="1"/>
  <c r="M3776" i="1" s="1"/>
  <c r="N3776" i="1" s="1"/>
  <c r="L3775" i="1" l="1"/>
  <c r="M3775" i="1" s="1"/>
  <c r="N3775" i="1" s="1"/>
  <c r="H3775" i="1"/>
  <c r="L3774" i="1" l="1"/>
  <c r="M3774" i="1" s="1"/>
  <c r="N3774" i="1" s="1"/>
  <c r="H3774" i="1"/>
  <c r="L3773" i="1" l="1"/>
  <c r="M3773" i="1" s="1"/>
  <c r="N3773" i="1" s="1"/>
  <c r="H3773" i="1"/>
  <c r="H3772" i="1" l="1"/>
  <c r="L3772" i="1"/>
  <c r="M3772" i="1" s="1"/>
  <c r="N3772" i="1" s="1"/>
  <c r="H3771" i="1" l="1"/>
  <c r="L3771" i="1"/>
  <c r="M3771" i="1" s="1"/>
  <c r="N3771" i="1" s="1"/>
  <c r="L3770" i="1" l="1"/>
  <c r="M3770" i="1" s="1"/>
  <c r="N3770" i="1" s="1"/>
  <c r="H3770" i="1"/>
  <c r="L3769" i="1" l="1"/>
  <c r="M3769" i="1" s="1"/>
  <c r="N3769" i="1" s="1"/>
  <c r="H3769" i="1"/>
  <c r="L3768" i="1" l="1"/>
  <c r="M3768" i="1" s="1"/>
  <c r="N3768" i="1" s="1"/>
  <c r="H3768" i="1"/>
  <c r="H3767" i="1" l="1"/>
  <c r="L3767" i="1"/>
  <c r="M3767" i="1" s="1"/>
  <c r="N3767" i="1" s="1"/>
  <c r="H3766" i="1" l="1"/>
  <c r="L3766" i="1"/>
  <c r="M3766" i="1" s="1"/>
  <c r="N3766" i="1" s="1"/>
  <c r="H3765" i="1" l="1"/>
  <c r="L3765" i="1"/>
  <c r="M3765" i="1" s="1"/>
  <c r="N3765" i="1" s="1"/>
  <c r="H3764" i="1" l="1"/>
  <c r="L3764" i="1"/>
  <c r="M3764" i="1" s="1"/>
  <c r="N3764" i="1" s="1"/>
  <c r="H3763" i="1" l="1"/>
  <c r="L3763" i="1"/>
  <c r="M3763" i="1" s="1"/>
  <c r="N3763" i="1" s="1"/>
  <c r="L3762" i="1" l="1"/>
  <c r="M3762" i="1" s="1"/>
  <c r="N3762" i="1" s="1"/>
  <c r="H3762" i="1"/>
  <c r="H3761" i="1" l="1"/>
  <c r="L3761" i="1"/>
  <c r="M3761" i="1" s="1"/>
  <c r="N3761" i="1" s="1"/>
  <c r="L3760" i="1" l="1"/>
  <c r="M3760" i="1" s="1"/>
  <c r="N3760" i="1" s="1"/>
  <c r="H3760" i="1"/>
  <c r="H3759" i="1" l="1"/>
  <c r="L3759" i="1"/>
  <c r="M3759" i="1" s="1"/>
  <c r="N3759" i="1" s="1"/>
  <c r="H3758" i="1" l="1"/>
  <c r="L3758" i="1"/>
  <c r="M3758" i="1" s="1"/>
  <c r="N3758" i="1" s="1"/>
  <c r="H3757" i="1" l="1"/>
  <c r="L3757" i="1"/>
  <c r="M3757" i="1" s="1"/>
  <c r="N3757" i="1" s="1"/>
  <c r="H3756" i="1" l="1"/>
  <c r="L3756" i="1"/>
  <c r="M3756" i="1" s="1"/>
  <c r="N3756" i="1" s="1"/>
  <c r="H3755" i="1" l="1"/>
  <c r="L3755" i="1"/>
  <c r="M3755" i="1" s="1"/>
  <c r="N3755" i="1" s="1"/>
  <c r="L3754" i="1" l="1"/>
  <c r="M3754" i="1" s="1"/>
  <c r="N3754" i="1" s="1"/>
  <c r="H3754" i="1"/>
  <c r="H3753" i="1" l="1"/>
  <c r="L3753" i="1"/>
  <c r="M3753" i="1" s="1"/>
  <c r="N3753" i="1" s="1"/>
  <c r="H3752" i="1" l="1"/>
  <c r="L3752" i="1"/>
  <c r="M3752" i="1" s="1"/>
  <c r="N3752" i="1" s="1"/>
  <c r="H3751" i="1" l="1"/>
  <c r="L3751" i="1"/>
  <c r="M3751" i="1" s="1"/>
  <c r="N3751" i="1" s="1"/>
  <c r="H3750" i="1" l="1"/>
  <c r="L3750" i="1"/>
  <c r="M3750" i="1" s="1"/>
  <c r="N3750" i="1" s="1"/>
  <c r="L3749" i="1" l="1"/>
  <c r="M3749" i="1" s="1"/>
  <c r="N3749" i="1" s="1"/>
  <c r="H3749" i="1"/>
  <c r="H3748" i="1" l="1"/>
  <c r="L3748" i="1"/>
  <c r="M3748" i="1" s="1"/>
  <c r="N3748" i="1" s="1"/>
  <c r="H3747" i="1" l="1"/>
  <c r="L3747" i="1"/>
  <c r="M3747" i="1" s="1"/>
  <c r="N3747" i="1" s="1"/>
  <c r="H3746" i="1" l="1"/>
  <c r="L3746" i="1"/>
  <c r="M3746" i="1" s="1"/>
  <c r="N3746" i="1" s="1"/>
  <c r="L3745" i="1" l="1"/>
  <c r="M3745" i="1" s="1"/>
  <c r="N3745" i="1" s="1"/>
  <c r="H3745" i="1"/>
  <c r="L3744" i="1" l="1"/>
  <c r="M3744" i="1" s="1"/>
  <c r="N3744" i="1" s="1"/>
  <c r="H3744" i="1"/>
  <c r="L3743" i="1" l="1"/>
  <c r="M3743" i="1" s="1"/>
  <c r="N3743" i="1" s="1"/>
  <c r="H3743" i="1"/>
  <c r="L3742" i="1" l="1"/>
  <c r="M3742" i="1" s="1"/>
  <c r="N3742" i="1" s="1"/>
  <c r="H3742" i="1"/>
  <c r="H3741" i="1" l="1"/>
  <c r="L3741" i="1"/>
  <c r="M3741" i="1" s="1"/>
  <c r="N3741" i="1" s="1"/>
  <c r="L3740" i="1" l="1"/>
  <c r="M3740" i="1" s="1"/>
  <c r="N3740" i="1" s="1"/>
  <c r="H3740" i="1"/>
  <c r="L3739" i="1" l="1"/>
  <c r="M3739" i="1" s="1"/>
  <c r="N3739" i="1" s="1"/>
  <c r="H3739" i="1"/>
  <c r="H3738" i="1" l="1"/>
  <c r="L3738" i="1"/>
  <c r="M3738" i="1" s="1"/>
  <c r="N3738" i="1" s="1"/>
  <c r="H3737" i="1" l="1"/>
  <c r="L3737" i="1"/>
  <c r="M3737" i="1" s="1"/>
  <c r="N3737" i="1" s="1"/>
  <c r="L3736" i="1" l="1"/>
  <c r="M3736" i="1" s="1"/>
  <c r="N3736" i="1" s="1"/>
  <c r="H3736" i="1"/>
  <c r="H3735" i="1" l="1"/>
  <c r="L3735" i="1"/>
  <c r="M3735" i="1" s="1"/>
  <c r="N3735" i="1" s="1"/>
  <c r="H3734" i="1" l="1"/>
  <c r="L3734" i="1"/>
  <c r="M3734" i="1" s="1"/>
  <c r="N3734" i="1" s="1"/>
  <c r="H3733" i="1" l="1"/>
  <c r="L3733" i="1"/>
  <c r="M3733" i="1" s="1"/>
  <c r="N3733" i="1" s="1"/>
  <c r="L3732" i="1" l="1"/>
  <c r="M3732" i="1" s="1"/>
  <c r="N3732" i="1" s="1"/>
  <c r="H3732" i="1"/>
  <c r="L3731" i="1" l="1"/>
  <c r="M3731" i="1" s="1"/>
  <c r="N3731" i="1" s="1"/>
  <c r="H3731" i="1"/>
  <c r="L3730" i="1" l="1"/>
  <c r="M3730" i="1" s="1"/>
  <c r="N3730" i="1" s="1"/>
  <c r="H3730" i="1"/>
  <c r="H3729" i="1" l="1"/>
  <c r="L3729" i="1"/>
  <c r="M3729" i="1" s="1"/>
  <c r="N3729" i="1" s="1"/>
  <c r="H3728" i="1" l="1"/>
  <c r="L3728" i="1"/>
  <c r="M3728" i="1" s="1"/>
  <c r="N3728" i="1" s="1"/>
  <c r="H3727" i="1" l="1"/>
  <c r="L3727" i="1"/>
  <c r="M3727" i="1" s="1"/>
  <c r="N3727" i="1" s="1"/>
  <c r="H3726" i="1" l="1"/>
  <c r="L3726" i="1"/>
  <c r="M3726" i="1" s="1"/>
  <c r="N3726" i="1" s="1"/>
  <c r="H3725" i="1" l="1"/>
  <c r="L3725" i="1"/>
  <c r="M3725" i="1" s="1"/>
  <c r="N3725" i="1" s="1"/>
  <c r="L3724" i="1" l="1"/>
  <c r="M3724" i="1" s="1"/>
  <c r="N3724" i="1" s="1"/>
  <c r="H3724" i="1"/>
  <c r="L3723" i="1" l="1"/>
  <c r="M3723" i="1" s="1"/>
  <c r="N3723" i="1" s="1"/>
  <c r="H3723" i="1"/>
  <c r="L3722" i="1" l="1"/>
  <c r="M3722" i="1" s="1"/>
  <c r="N3722" i="1" s="1"/>
  <c r="H3722" i="1"/>
  <c r="L3721" i="1" l="1"/>
  <c r="M3721" i="1" s="1"/>
  <c r="N3721" i="1" s="1"/>
  <c r="H3721" i="1"/>
  <c r="H3720" i="1" l="1"/>
  <c r="L3720" i="1"/>
  <c r="M3720" i="1" s="1"/>
  <c r="N3720" i="1" s="1"/>
  <c r="H3719" i="1" l="1"/>
  <c r="L3719" i="1"/>
  <c r="M3719" i="1" s="1"/>
  <c r="N3719" i="1" s="1"/>
  <c r="L3718" i="1" l="1"/>
  <c r="M3718" i="1" s="1"/>
  <c r="N3718" i="1" s="1"/>
  <c r="H3718" i="1"/>
  <c r="L3717" i="1" l="1"/>
  <c r="M3717" i="1" s="1"/>
  <c r="N3717" i="1" s="1"/>
  <c r="H3717" i="1"/>
  <c r="H3716" i="1" l="1"/>
  <c r="L3716" i="1"/>
  <c r="M3716" i="1" s="1"/>
  <c r="N3716" i="1" s="1"/>
  <c r="L3715" i="1" l="1"/>
  <c r="M3715" i="1" s="1"/>
  <c r="N3715" i="1" s="1"/>
  <c r="H3715" i="1"/>
  <c r="L3714" i="1" l="1"/>
  <c r="M3714" i="1" s="1"/>
  <c r="N3714" i="1" s="1"/>
  <c r="H3714" i="1"/>
  <c r="L3713" i="1" l="1"/>
  <c r="M3713" i="1" s="1"/>
  <c r="N3713" i="1" s="1"/>
  <c r="H3713" i="1"/>
  <c r="H3712" i="1" l="1"/>
  <c r="L3712" i="1"/>
  <c r="M3712" i="1" s="1"/>
  <c r="N3712" i="1" s="1"/>
  <c r="L3711" i="1" l="1"/>
  <c r="M3711" i="1" s="1"/>
  <c r="N3711" i="1" s="1"/>
  <c r="H3711" i="1"/>
  <c r="L3710" i="1" l="1"/>
  <c r="M3710" i="1" s="1"/>
  <c r="N3710" i="1" s="1"/>
  <c r="H3710" i="1"/>
  <c r="L3709" i="1" l="1"/>
  <c r="M3709" i="1" s="1"/>
  <c r="N3709" i="1" s="1"/>
  <c r="H3709" i="1"/>
  <c r="L3708" i="1" l="1"/>
  <c r="M3708" i="1" s="1"/>
  <c r="N3708" i="1" s="1"/>
  <c r="H3708" i="1"/>
  <c r="H3707" i="1" l="1"/>
  <c r="L3707" i="1"/>
  <c r="M3707" i="1" s="1"/>
  <c r="N3707" i="1" s="1"/>
  <c r="L3706" i="1" l="1"/>
  <c r="M3706" i="1" s="1"/>
  <c r="N3706" i="1" s="1"/>
  <c r="H3706" i="1"/>
  <c r="L3705" i="1" l="1"/>
  <c r="M3705" i="1" s="1"/>
  <c r="N3705" i="1" s="1"/>
  <c r="H3705" i="1"/>
  <c r="L3704" i="1" l="1"/>
  <c r="M3704" i="1" s="1"/>
  <c r="N3704" i="1" s="1"/>
  <c r="H3704" i="1"/>
  <c r="L3703" i="1" l="1"/>
  <c r="M3703" i="1" s="1"/>
  <c r="N3703" i="1" s="1"/>
  <c r="H3703" i="1"/>
  <c r="L3702" i="1" l="1"/>
  <c r="M3702" i="1" s="1"/>
  <c r="N3702" i="1" s="1"/>
  <c r="H3702" i="1"/>
  <c r="H3701" i="1" l="1"/>
  <c r="L3701" i="1"/>
  <c r="M3701" i="1" s="1"/>
  <c r="N3701" i="1" s="1"/>
  <c r="L3700" i="1" l="1"/>
  <c r="M3700" i="1" s="1"/>
  <c r="N3700" i="1" s="1"/>
  <c r="H3700" i="1"/>
  <c r="H3699" i="1" l="1"/>
  <c r="L3699" i="1"/>
  <c r="M3699" i="1" s="1"/>
  <c r="N3699" i="1" s="1"/>
  <c r="L3698" i="1" l="1"/>
  <c r="M3698" i="1" s="1"/>
  <c r="N3698" i="1" s="1"/>
  <c r="H3698" i="1"/>
  <c r="H3697" i="1" l="1"/>
  <c r="L3697" i="1"/>
  <c r="M3697" i="1" s="1"/>
  <c r="N3697" i="1" s="1"/>
  <c r="H3696" i="1" l="1"/>
  <c r="L3696" i="1"/>
  <c r="M3696" i="1" s="1"/>
  <c r="N3696" i="1" s="1"/>
  <c r="H3695" i="1" l="1"/>
  <c r="L3695" i="1"/>
  <c r="M3695" i="1" s="1"/>
  <c r="N3695" i="1" s="1"/>
  <c r="H3694" i="1" l="1"/>
  <c r="L3694" i="1"/>
  <c r="M3694" i="1" s="1"/>
  <c r="N3694" i="1" s="1"/>
  <c r="L3693" i="1" l="1"/>
  <c r="M3693" i="1" s="1"/>
  <c r="N3693" i="1" s="1"/>
  <c r="H3693" i="1"/>
  <c r="L3692" i="1" l="1"/>
  <c r="M3692" i="1" s="1"/>
  <c r="N3692" i="1" s="1"/>
  <c r="H3692" i="1"/>
  <c r="H3691" i="1" l="1"/>
  <c r="L3691" i="1"/>
  <c r="M3691" i="1" s="1"/>
  <c r="N3691" i="1" s="1"/>
  <c r="H3690" i="1" l="1"/>
  <c r="L3690" i="1"/>
  <c r="M3690" i="1" s="1"/>
  <c r="N3690" i="1" s="1"/>
  <c r="H3689" i="1" l="1"/>
  <c r="L3689" i="1"/>
  <c r="M3689" i="1" s="1"/>
  <c r="N3689" i="1" s="1"/>
  <c r="L3688" i="1" l="1"/>
  <c r="M3688" i="1" s="1"/>
  <c r="N3688" i="1" s="1"/>
  <c r="H3688" i="1"/>
  <c r="L3687" i="1" l="1"/>
  <c r="M3687" i="1" s="1"/>
  <c r="N3687" i="1" s="1"/>
  <c r="H3687" i="1"/>
  <c r="H3686" i="1" l="1"/>
  <c r="L3686" i="1"/>
  <c r="M3686" i="1" s="1"/>
  <c r="N3686" i="1" s="1"/>
  <c r="L3685" i="1" l="1"/>
  <c r="M3685" i="1" s="1"/>
  <c r="N3685" i="1" s="1"/>
  <c r="H3685" i="1"/>
  <c r="H3684" i="1" l="1"/>
  <c r="L3684" i="1"/>
  <c r="M3684" i="1" s="1"/>
  <c r="N3684" i="1" s="1"/>
  <c r="L3683" i="1" l="1"/>
  <c r="M3683" i="1" s="1"/>
  <c r="N3683" i="1" s="1"/>
  <c r="H3683" i="1"/>
  <c r="L3682" i="1" l="1"/>
  <c r="M3682" i="1" s="1"/>
  <c r="N3682" i="1" s="1"/>
  <c r="H3682" i="1"/>
  <c r="L3681" i="1" l="1"/>
  <c r="M3681" i="1" s="1"/>
  <c r="N3681" i="1" s="1"/>
  <c r="H3681" i="1"/>
  <c r="H3680" i="1" l="1"/>
  <c r="L3680" i="1"/>
  <c r="M3680" i="1" s="1"/>
  <c r="N3680" i="1" s="1"/>
  <c r="L3679" i="1" l="1"/>
  <c r="M3679" i="1" s="1"/>
  <c r="N3679" i="1" s="1"/>
  <c r="H3679" i="1"/>
  <c r="H3678" i="1" l="1"/>
  <c r="L3678" i="1"/>
  <c r="M3678" i="1" s="1"/>
  <c r="N3678" i="1" s="1"/>
  <c r="L3677" i="1" l="1"/>
  <c r="M3677" i="1" s="1"/>
  <c r="N3677" i="1" s="1"/>
  <c r="H3677" i="1"/>
  <c r="H3676" i="1" l="1"/>
  <c r="L3676" i="1"/>
  <c r="M3676" i="1" s="1"/>
  <c r="N3676" i="1" s="1"/>
  <c r="L3675" i="1" l="1"/>
  <c r="M3675" i="1" s="1"/>
  <c r="N3675" i="1" s="1"/>
  <c r="H3675" i="1"/>
  <c r="H3674" i="1" l="1"/>
  <c r="L3674" i="1"/>
  <c r="M3674" i="1" s="1"/>
  <c r="N3674" i="1" s="1"/>
  <c r="L3673" i="1" l="1"/>
  <c r="M3673" i="1" s="1"/>
  <c r="N3673" i="1" s="1"/>
  <c r="H3673" i="1"/>
  <c r="H3672" i="1" l="1"/>
  <c r="L3672" i="1"/>
  <c r="M3672" i="1" s="1"/>
  <c r="N3672" i="1" s="1"/>
  <c r="H3671" i="1" l="1"/>
  <c r="L3671" i="1"/>
  <c r="M3671" i="1" s="1"/>
  <c r="N3671" i="1" s="1"/>
  <c r="H3670" i="1" l="1"/>
  <c r="L3670" i="1"/>
  <c r="M3670" i="1" s="1"/>
  <c r="N3670" i="1" s="1"/>
  <c r="H3669" i="1" l="1"/>
  <c r="L3669" i="1"/>
  <c r="M3669" i="1" s="1"/>
  <c r="N3669" i="1" s="1"/>
  <c r="L3668" i="1" l="1"/>
  <c r="M3668" i="1" s="1"/>
  <c r="N3668" i="1" s="1"/>
  <c r="H3668" i="1"/>
  <c r="L3667" i="1" l="1"/>
  <c r="M3667" i="1" s="1"/>
  <c r="N3667" i="1" s="1"/>
  <c r="H3667" i="1"/>
  <c r="L3666" i="1" l="1"/>
  <c r="M3666" i="1" s="1"/>
  <c r="N3666" i="1" s="1"/>
  <c r="H3666" i="1"/>
  <c r="L3665" i="1" l="1"/>
  <c r="M3665" i="1" s="1"/>
  <c r="N3665" i="1" s="1"/>
  <c r="H3665" i="1"/>
  <c r="L3664" i="1" l="1"/>
  <c r="M3664" i="1" s="1"/>
  <c r="N3664" i="1" s="1"/>
  <c r="H3664" i="1"/>
  <c r="L3663" i="1" l="1"/>
  <c r="M3663" i="1" s="1"/>
  <c r="N3663" i="1" s="1"/>
  <c r="H3663" i="1"/>
  <c r="L3662" i="1" l="1"/>
  <c r="M3662" i="1" s="1"/>
  <c r="N3662" i="1" s="1"/>
  <c r="H3662" i="1"/>
  <c r="L3661" i="1" l="1"/>
  <c r="M3661" i="1" s="1"/>
  <c r="N3661" i="1" s="1"/>
  <c r="H3661" i="1"/>
  <c r="L3660" i="1" l="1"/>
  <c r="M3660" i="1" s="1"/>
  <c r="N3660" i="1" s="1"/>
  <c r="H3660" i="1"/>
  <c r="L3659" i="1" l="1"/>
  <c r="M3659" i="1" s="1"/>
  <c r="N3659" i="1" s="1"/>
  <c r="H3659" i="1"/>
  <c r="H3658" i="1" l="1"/>
  <c r="L3658" i="1"/>
  <c r="M3658" i="1" s="1"/>
  <c r="N3658" i="1" s="1"/>
  <c r="L3657" i="1" l="1"/>
  <c r="M3657" i="1" s="1"/>
  <c r="N3657" i="1" s="1"/>
  <c r="H3657" i="1"/>
  <c r="L3656" i="1" l="1"/>
  <c r="M3656" i="1" s="1"/>
  <c r="N3656" i="1" s="1"/>
  <c r="H3656" i="1"/>
  <c r="L3655" i="1" l="1"/>
  <c r="M3655" i="1" s="1"/>
  <c r="N3655" i="1" s="1"/>
  <c r="H3655" i="1"/>
  <c r="L3654" i="1" l="1"/>
  <c r="M3654" i="1" s="1"/>
  <c r="N3654" i="1" s="1"/>
  <c r="H3654" i="1"/>
  <c r="H3653" i="1" l="1"/>
  <c r="L3653" i="1"/>
  <c r="M3653" i="1" s="1"/>
  <c r="N3653" i="1" s="1"/>
  <c r="L3652" i="1" l="1"/>
  <c r="M3652" i="1" s="1"/>
  <c r="N3652" i="1" s="1"/>
  <c r="H3652" i="1"/>
  <c r="L3651" i="1" l="1"/>
  <c r="M3651" i="1" s="1"/>
  <c r="N3651" i="1" s="1"/>
  <c r="H3651" i="1"/>
  <c r="H3650" i="1" l="1"/>
  <c r="L3650" i="1"/>
  <c r="M3650" i="1" s="1"/>
  <c r="N3650" i="1" s="1"/>
  <c r="H3649" i="1" l="1"/>
  <c r="L3649" i="1"/>
  <c r="M3649" i="1" s="1"/>
  <c r="N3649" i="1" s="1"/>
  <c r="H3648" i="1" l="1"/>
  <c r="L3648" i="1"/>
  <c r="M3648" i="1" s="1"/>
  <c r="N3648" i="1" s="1"/>
  <c r="L3647" i="1" l="1"/>
  <c r="M3647" i="1" s="1"/>
  <c r="N3647" i="1" s="1"/>
  <c r="H3647" i="1"/>
  <c r="L3646" i="1" l="1"/>
  <c r="M3646" i="1" s="1"/>
  <c r="N3646" i="1" s="1"/>
  <c r="H3646" i="1"/>
  <c r="L3645" i="1" l="1"/>
  <c r="M3645" i="1" s="1"/>
  <c r="N3645" i="1" s="1"/>
  <c r="H3645" i="1"/>
  <c r="L3644" i="1" l="1"/>
  <c r="M3644" i="1" s="1"/>
  <c r="N3644" i="1" s="1"/>
  <c r="H3644" i="1"/>
  <c r="L3643" i="1" l="1"/>
  <c r="M3643" i="1" s="1"/>
  <c r="N3643" i="1" s="1"/>
  <c r="H3643" i="1"/>
  <c r="H3642" i="1" l="1"/>
  <c r="L3642" i="1"/>
  <c r="M3642" i="1" s="1"/>
  <c r="N3642" i="1" s="1"/>
  <c r="L3641" i="1" l="1"/>
  <c r="M3641" i="1" s="1"/>
  <c r="N3641" i="1" s="1"/>
  <c r="H3641" i="1"/>
  <c r="H3640" i="1" l="1"/>
  <c r="L3640" i="1"/>
  <c r="M3640" i="1" s="1"/>
  <c r="N3640" i="1" s="1"/>
  <c r="H3639" i="1" l="1"/>
  <c r="L3639" i="1"/>
  <c r="M3639" i="1" s="1"/>
  <c r="N3639" i="1" s="1"/>
  <c r="L3638" i="1" l="1"/>
  <c r="M3638" i="1" s="1"/>
  <c r="N3638" i="1" s="1"/>
  <c r="H3638" i="1"/>
  <c r="H3637" i="1" l="1"/>
  <c r="L3637" i="1"/>
  <c r="M3637" i="1" s="1"/>
  <c r="N3637" i="1" s="1"/>
  <c r="L3636" i="1" l="1"/>
  <c r="M3636" i="1" s="1"/>
  <c r="N3636" i="1" s="1"/>
  <c r="H3636" i="1"/>
  <c r="L3635" i="1" l="1"/>
  <c r="M3635" i="1" s="1"/>
  <c r="N3635" i="1" s="1"/>
  <c r="H3635" i="1"/>
  <c r="L3634" i="1" l="1"/>
  <c r="M3634" i="1" s="1"/>
  <c r="N3634" i="1" s="1"/>
  <c r="H3634" i="1"/>
  <c r="L3633" i="1" l="1"/>
  <c r="M3633" i="1" s="1"/>
  <c r="N3633" i="1" s="1"/>
  <c r="H3633" i="1"/>
  <c r="H3632" i="1" l="1"/>
  <c r="L3632" i="1"/>
  <c r="M3632" i="1" s="1"/>
  <c r="N3632" i="1" s="1"/>
  <c r="H3631" i="1" l="1"/>
  <c r="L3631" i="1"/>
  <c r="M3631" i="1" s="1"/>
  <c r="N3631" i="1" s="1"/>
  <c r="L3630" i="1" l="1"/>
  <c r="M3630" i="1" s="1"/>
  <c r="N3630" i="1" s="1"/>
  <c r="H3630" i="1"/>
  <c r="H3629" i="1" l="1"/>
  <c r="L3629" i="1"/>
  <c r="M3629" i="1" s="1"/>
  <c r="N3629" i="1" s="1"/>
  <c r="L3628" i="1" l="1"/>
  <c r="M3628" i="1" s="1"/>
  <c r="N3628" i="1" s="1"/>
  <c r="H3628" i="1"/>
  <c r="H3627" i="1" l="1"/>
  <c r="L3627" i="1"/>
  <c r="M3627" i="1" s="1"/>
  <c r="N3627" i="1" s="1"/>
  <c r="L3626" i="1" l="1"/>
  <c r="M3626" i="1" s="1"/>
  <c r="N3626" i="1" s="1"/>
  <c r="H3626" i="1"/>
  <c r="L3625" i="1" l="1"/>
  <c r="M3625" i="1" s="1"/>
  <c r="N3625" i="1" s="1"/>
  <c r="H3625" i="1"/>
  <c r="L3624" i="1" l="1"/>
  <c r="M3624" i="1" s="1"/>
  <c r="N3624" i="1" s="1"/>
  <c r="H3624" i="1"/>
  <c r="L3623" i="1" l="1"/>
  <c r="M3623" i="1" s="1"/>
  <c r="N3623" i="1" s="1"/>
  <c r="H3623" i="1"/>
  <c r="L3622" i="1" l="1"/>
  <c r="M3622" i="1" s="1"/>
  <c r="N3622" i="1" s="1"/>
  <c r="H3622" i="1"/>
  <c r="H3621" i="1" l="1"/>
  <c r="L3621" i="1"/>
  <c r="M3621" i="1" s="1"/>
  <c r="N3621" i="1" s="1"/>
  <c r="L3620" i="1" l="1"/>
  <c r="M3620" i="1" s="1"/>
  <c r="N3620" i="1" s="1"/>
  <c r="H3620" i="1"/>
  <c r="H3619" i="1" l="1"/>
  <c r="L3619" i="1"/>
  <c r="M3619" i="1" s="1"/>
  <c r="N3619" i="1" s="1"/>
  <c r="L3618" i="1" l="1"/>
  <c r="M3618" i="1" s="1"/>
  <c r="N3618" i="1" s="1"/>
  <c r="H3618" i="1"/>
  <c r="L3617" i="1" l="1"/>
  <c r="M3617" i="1" s="1"/>
  <c r="N3617" i="1" s="1"/>
  <c r="H3617" i="1"/>
  <c r="L3616" i="1" l="1"/>
  <c r="M3616" i="1" s="1"/>
  <c r="N3616" i="1" s="1"/>
  <c r="H3616" i="1"/>
  <c r="L3615" i="1" l="1"/>
  <c r="M3615" i="1" s="1"/>
  <c r="N3615" i="1" s="1"/>
  <c r="H3615" i="1"/>
  <c r="H3614" i="1" l="1"/>
  <c r="L3614" i="1"/>
  <c r="M3614" i="1" s="1"/>
  <c r="N3614" i="1" s="1"/>
  <c r="L3613" i="1" l="1"/>
  <c r="M3613" i="1" s="1"/>
  <c r="N3613" i="1" s="1"/>
  <c r="H3613" i="1"/>
  <c r="L3612" i="1" l="1"/>
  <c r="M3612" i="1" s="1"/>
  <c r="N3612" i="1" s="1"/>
  <c r="H3612" i="1"/>
  <c r="L3611" i="1" l="1"/>
  <c r="M3611" i="1" s="1"/>
  <c r="N3611" i="1" s="1"/>
  <c r="H3611" i="1"/>
  <c r="L3610" i="1" l="1"/>
  <c r="M3610" i="1" s="1"/>
  <c r="N3610" i="1" s="1"/>
  <c r="H3610" i="1"/>
  <c r="L3609" i="1" l="1"/>
  <c r="M3609" i="1" s="1"/>
  <c r="N3609" i="1" s="1"/>
  <c r="H3609" i="1"/>
  <c r="L3608" i="1" l="1"/>
  <c r="M3608" i="1" s="1"/>
  <c r="N3608" i="1" s="1"/>
  <c r="H3608" i="1"/>
  <c r="L3607" i="1" l="1"/>
  <c r="M3607" i="1" s="1"/>
  <c r="N3607" i="1" s="1"/>
  <c r="H3607" i="1"/>
  <c r="H3606" i="1" l="1"/>
  <c r="L3606" i="1"/>
  <c r="M3606" i="1" s="1"/>
  <c r="N3606" i="1" s="1"/>
  <c r="L3605" i="1" l="1"/>
  <c r="M3605" i="1" s="1"/>
  <c r="N3605" i="1" s="1"/>
  <c r="H3605" i="1"/>
  <c r="H3604" i="1" l="1"/>
  <c r="L3604" i="1"/>
  <c r="M3604" i="1" s="1"/>
  <c r="N3604" i="1" s="1"/>
  <c r="H3603" i="1" l="1"/>
  <c r="L3603" i="1"/>
  <c r="M3603" i="1" s="1"/>
  <c r="N3603" i="1" s="1"/>
  <c r="H3602" i="1" l="1"/>
  <c r="L3602" i="1"/>
  <c r="M3602" i="1" s="1"/>
  <c r="N3602" i="1" s="1"/>
  <c r="L3601" i="1" l="1"/>
  <c r="M3601" i="1" s="1"/>
  <c r="N3601" i="1" s="1"/>
  <c r="H3601" i="1"/>
  <c r="L3600" i="1" l="1"/>
  <c r="M3600" i="1" s="1"/>
  <c r="N3600" i="1" s="1"/>
  <c r="H3600" i="1"/>
  <c r="H3599" i="1" l="1"/>
  <c r="L3599" i="1"/>
  <c r="M3599" i="1" s="1"/>
  <c r="N3599" i="1" s="1"/>
  <c r="L3598" i="1" l="1"/>
  <c r="M3598" i="1" s="1"/>
  <c r="N3598" i="1" s="1"/>
  <c r="H3598" i="1"/>
  <c r="L3597" i="1" l="1"/>
  <c r="M3597" i="1" s="1"/>
  <c r="N3597" i="1" s="1"/>
  <c r="H3597" i="1"/>
  <c r="H3596" i="1" l="1"/>
  <c r="L3596" i="1"/>
  <c r="M3596" i="1" s="1"/>
  <c r="N3596" i="1" s="1"/>
  <c r="L3595" i="1" l="1"/>
  <c r="M3595" i="1" s="1"/>
  <c r="N3595" i="1" s="1"/>
  <c r="H3595" i="1"/>
  <c r="L3594" i="1" l="1"/>
  <c r="M3594" i="1" s="1"/>
  <c r="N3594" i="1" s="1"/>
  <c r="H3594" i="1"/>
  <c r="L3593" i="1" l="1"/>
  <c r="M3593" i="1" s="1"/>
  <c r="N3593" i="1" s="1"/>
  <c r="H3593" i="1"/>
  <c r="L3592" i="1" l="1"/>
  <c r="M3592" i="1" s="1"/>
  <c r="N3592" i="1" s="1"/>
  <c r="H3592" i="1"/>
  <c r="H3591" i="1" l="1"/>
  <c r="L3591" i="1"/>
  <c r="M3591" i="1" s="1"/>
  <c r="N3591" i="1" s="1"/>
  <c r="H3590" i="1" l="1"/>
  <c r="L3590" i="1"/>
  <c r="M3590" i="1" s="1"/>
  <c r="N3590" i="1" s="1"/>
  <c r="L3589" i="1" l="1"/>
  <c r="M3589" i="1" s="1"/>
  <c r="N3589" i="1" s="1"/>
  <c r="H3589" i="1"/>
  <c r="L3588" i="1" l="1"/>
  <c r="M3588" i="1" s="1"/>
  <c r="N3588" i="1" s="1"/>
  <c r="H3588" i="1"/>
  <c r="L3587" i="1" l="1"/>
  <c r="M3587" i="1" s="1"/>
  <c r="N3587" i="1" s="1"/>
  <c r="H3587" i="1"/>
  <c r="L3586" i="1" l="1"/>
  <c r="M3586" i="1" s="1"/>
  <c r="N3586" i="1" s="1"/>
  <c r="H3586" i="1"/>
  <c r="H3585" i="1" l="1"/>
  <c r="L3585" i="1"/>
  <c r="M3585" i="1" s="1"/>
  <c r="N3585" i="1" s="1"/>
  <c r="H3584" i="1" l="1"/>
  <c r="L3584" i="1"/>
  <c r="M3584" i="1" s="1"/>
  <c r="N3584" i="1" s="1"/>
  <c r="H3583" i="1" l="1"/>
  <c r="L3583" i="1"/>
  <c r="M3583" i="1" s="1"/>
  <c r="N3583" i="1" s="1"/>
  <c r="L3582" i="1" l="1"/>
  <c r="M3582" i="1" s="1"/>
  <c r="N3582" i="1" s="1"/>
  <c r="H3582" i="1"/>
  <c r="H3581" i="1" l="1"/>
  <c r="L3581" i="1"/>
  <c r="M3581" i="1" s="1"/>
  <c r="N3581" i="1" s="1"/>
  <c r="H3580" i="1" l="1"/>
  <c r="L3580" i="1"/>
  <c r="M3580" i="1" s="1"/>
  <c r="N3580" i="1" s="1"/>
  <c r="L3579" i="1" l="1"/>
  <c r="M3579" i="1" s="1"/>
  <c r="N3579" i="1" s="1"/>
  <c r="H3579" i="1"/>
  <c r="L3578" i="1" l="1"/>
  <c r="M3578" i="1" s="1"/>
  <c r="N3578" i="1" s="1"/>
  <c r="H3578" i="1"/>
  <c r="L3577" i="1" l="1"/>
  <c r="M3577" i="1" s="1"/>
  <c r="N3577" i="1" s="1"/>
  <c r="H3577" i="1"/>
  <c r="L3576" i="1" l="1"/>
  <c r="M3576" i="1" s="1"/>
  <c r="N3576" i="1" s="1"/>
  <c r="H3576" i="1"/>
  <c r="L3575" i="1" l="1"/>
  <c r="M3575" i="1" s="1"/>
  <c r="N3575" i="1" s="1"/>
  <c r="H3575" i="1"/>
  <c r="L3574" i="1" l="1"/>
  <c r="M3574" i="1" s="1"/>
  <c r="N3574" i="1" s="1"/>
  <c r="H3574" i="1"/>
  <c r="H3573" i="1" l="1"/>
  <c r="L3573" i="1"/>
  <c r="M3573" i="1" s="1"/>
  <c r="N3573" i="1" s="1"/>
  <c r="L3572" i="1" l="1"/>
  <c r="M3572" i="1" s="1"/>
  <c r="N3572" i="1" s="1"/>
  <c r="H3572" i="1"/>
  <c r="L3571" i="1" l="1"/>
  <c r="M3571" i="1" s="1"/>
  <c r="N3571" i="1" s="1"/>
  <c r="H3571" i="1"/>
  <c r="H3570" i="1" l="1"/>
  <c r="L3570" i="1"/>
  <c r="M3570" i="1" s="1"/>
  <c r="N3570" i="1" s="1"/>
  <c r="L3569" i="1" l="1"/>
  <c r="M3569" i="1" s="1"/>
  <c r="N3569" i="1" s="1"/>
  <c r="H3569" i="1"/>
  <c r="L3568" i="1" l="1"/>
  <c r="M3568" i="1" s="1"/>
  <c r="N3568" i="1" s="1"/>
  <c r="H3568" i="1"/>
  <c r="H3567" i="1" l="1"/>
  <c r="L3567" i="1"/>
  <c r="M3567" i="1" s="1"/>
  <c r="N3567" i="1" s="1"/>
  <c r="H3566" i="1" l="1"/>
  <c r="L3566" i="1"/>
  <c r="M3566" i="1" s="1"/>
  <c r="N3566" i="1" s="1"/>
  <c r="H3565" i="1" l="1"/>
  <c r="L3565" i="1"/>
  <c r="M3565" i="1" s="1"/>
  <c r="N3565" i="1" s="1"/>
  <c r="L3564" i="1" l="1"/>
  <c r="M3564" i="1" s="1"/>
  <c r="N3564" i="1" s="1"/>
  <c r="H3564" i="1"/>
  <c r="H3563" i="1" l="1"/>
  <c r="L3563" i="1"/>
  <c r="M3563" i="1" s="1"/>
  <c r="N3563" i="1" s="1"/>
  <c r="L3562" i="1" l="1"/>
  <c r="M3562" i="1" s="1"/>
  <c r="N3562" i="1" s="1"/>
  <c r="H3562" i="1"/>
  <c r="H3561" i="1" l="1"/>
  <c r="L3561" i="1"/>
  <c r="M3561" i="1" s="1"/>
  <c r="N3561" i="1" s="1"/>
  <c r="L3560" i="1" l="1"/>
  <c r="M3560" i="1" s="1"/>
  <c r="N3560" i="1" s="1"/>
  <c r="H3560" i="1"/>
  <c r="L3559" i="1" l="1"/>
  <c r="M3559" i="1" s="1"/>
  <c r="N3559" i="1" s="1"/>
  <c r="H3559" i="1"/>
  <c r="L3558" i="1" l="1"/>
  <c r="M3558" i="1" s="1"/>
  <c r="N3558" i="1" s="1"/>
  <c r="H3558" i="1"/>
  <c r="H3557" i="1" l="1"/>
  <c r="L3557" i="1"/>
  <c r="M3557" i="1" s="1"/>
  <c r="N3557" i="1" s="1"/>
  <c r="H3556" i="1" l="1"/>
  <c r="L3556" i="1"/>
  <c r="M3556" i="1" s="1"/>
  <c r="N3556" i="1" s="1"/>
  <c r="L3555" i="1" l="1"/>
  <c r="M3555" i="1" s="1"/>
  <c r="N3555" i="1" s="1"/>
  <c r="H3555" i="1"/>
  <c r="H3554" i="1" l="1"/>
  <c r="L3554" i="1"/>
  <c r="M3554" i="1" s="1"/>
  <c r="N3554" i="1" s="1"/>
  <c r="H3553" i="1" l="1"/>
  <c r="L3553" i="1"/>
  <c r="M3553" i="1" s="1"/>
  <c r="N3553" i="1" s="1"/>
  <c r="L3552" i="1" l="1"/>
  <c r="M3552" i="1" s="1"/>
  <c r="N3552" i="1" s="1"/>
  <c r="H3552" i="1"/>
  <c r="L3551" i="1" l="1"/>
  <c r="M3551" i="1" s="1"/>
  <c r="N3551" i="1" s="1"/>
  <c r="H3551" i="1"/>
  <c r="L3550" i="1" l="1"/>
  <c r="M3550" i="1" s="1"/>
  <c r="N3550" i="1" s="1"/>
  <c r="H3550" i="1"/>
  <c r="L3549" i="1" l="1"/>
  <c r="M3549" i="1" s="1"/>
  <c r="N3549" i="1" s="1"/>
  <c r="H3549" i="1"/>
  <c r="H3548" i="1" l="1"/>
  <c r="L3548" i="1"/>
  <c r="M3548" i="1" s="1"/>
  <c r="N3548" i="1" s="1"/>
  <c r="L3547" i="1" l="1"/>
  <c r="M3547" i="1" s="1"/>
  <c r="N3547" i="1" s="1"/>
  <c r="H3547" i="1"/>
  <c r="L3546" i="1" l="1"/>
  <c r="M3546" i="1" s="1"/>
  <c r="N3546" i="1" s="1"/>
  <c r="H3546" i="1"/>
  <c r="L3545" i="1" l="1"/>
  <c r="M3545" i="1" s="1"/>
  <c r="N3545" i="1" s="1"/>
  <c r="H3545" i="1"/>
  <c r="H3544" i="1" l="1"/>
  <c r="L3544" i="1"/>
  <c r="M3544" i="1" s="1"/>
  <c r="N3544" i="1" s="1"/>
  <c r="L3543" i="1" l="1"/>
  <c r="M3543" i="1" s="1"/>
  <c r="N3543" i="1" s="1"/>
  <c r="H3543" i="1"/>
  <c r="L3542" i="1" l="1"/>
  <c r="M3542" i="1" s="1"/>
  <c r="N3542" i="1" s="1"/>
  <c r="H3542" i="1"/>
  <c r="H3541" i="1" l="1"/>
  <c r="L3541" i="1"/>
  <c r="M3541" i="1" s="1"/>
  <c r="N3541" i="1" s="1"/>
  <c r="H3540" i="1" l="1"/>
  <c r="L3540" i="1"/>
  <c r="M3540" i="1" s="1"/>
  <c r="N3540" i="1" s="1"/>
  <c r="H3539" i="1" l="1"/>
  <c r="L3539" i="1"/>
  <c r="M3539" i="1" s="1"/>
  <c r="N3539" i="1" s="1"/>
  <c r="H3538" i="1" l="1"/>
  <c r="L3538" i="1"/>
  <c r="M3538" i="1" s="1"/>
  <c r="N3538" i="1" s="1"/>
  <c r="H3537" i="1" l="1"/>
  <c r="L3537" i="1"/>
  <c r="M3537" i="1" s="1"/>
  <c r="N3537" i="1" s="1"/>
  <c r="H3536" i="1" l="1"/>
  <c r="L3536" i="1"/>
  <c r="M3536" i="1" s="1"/>
  <c r="N3536" i="1" s="1"/>
  <c r="L3535" i="1" l="1"/>
  <c r="M3535" i="1" s="1"/>
  <c r="N3535" i="1" s="1"/>
  <c r="H3535" i="1"/>
  <c r="L3534" i="1" l="1"/>
  <c r="M3534" i="1" s="1"/>
  <c r="N3534" i="1" s="1"/>
  <c r="H3534" i="1"/>
  <c r="L3533" i="1" l="1"/>
  <c r="M3533" i="1" s="1"/>
  <c r="N3533" i="1" s="1"/>
  <c r="H3533" i="1"/>
  <c r="L3532" i="1" l="1"/>
  <c r="M3532" i="1" s="1"/>
  <c r="N3532" i="1" s="1"/>
  <c r="H3532" i="1"/>
  <c r="H3531" i="1" l="1"/>
  <c r="L3531" i="1"/>
  <c r="M3531" i="1" s="1"/>
  <c r="N3531" i="1" s="1"/>
  <c r="H3530" i="1" l="1"/>
  <c r="L3530" i="1"/>
  <c r="M3530" i="1" s="1"/>
  <c r="N3530" i="1" s="1"/>
  <c r="H3529" i="1" l="1"/>
  <c r="L3529" i="1"/>
  <c r="M3529" i="1" s="1"/>
  <c r="N3529" i="1" s="1"/>
  <c r="H3528" i="1" l="1"/>
  <c r="L3528" i="1"/>
  <c r="M3528" i="1" s="1"/>
  <c r="N3528" i="1" s="1"/>
  <c r="H3527" i="1" l="1"/>
  <c r="L3527" i="1"/>
  <c r="M3527" i="1" s="1"/>
  <c r="N3527" i="1" s="1"/>
  <c r="L3526" i="1" l="1"/>
  <c r="M3526" i="1" s="1"/>
  <c r="N3526" i="1" s="1"/>
  <c r="H3526" i="1"/>
  <c r="L3525" i="1" l="1"/>
  <c r="M3525" i="1" s="1"/>
  <c r="N3525" i="1" s="1"/>
  <c r="H3525" i="1"/>
  <c r="L3524" i="1" l="1"/>
  <c r="M3524" i="1" s="1"/>
  <c r="N3524" i="1" s="1"/>
  <c r="H3524" i="1"/>
  <c r="L3523" i="1" l="1"/>
  <c r="M3523" i="1" s="1"/>
  <c r="N3523" i="1" s="1"/>
  <c r="H3523" i="1"/>
  <c r="L3522" i="1" l="1"/>
  <c r="M3522" i="1" s="1"/>
  <c r="N3522" i="1" s="1"/>
  <c r="H3522" i="1"/>
  <c r="H3521" i="1" l="1"/>
  <c r="L3521" i="1"/>
  <c r="M3521" i="1" s="1"/>
  <c r="N3521" i="1" s="1"/>
  <c r="H3520" i="1" l="1"/>
  <c r="L3520" i="1"/>
  <c r="M3520" i="1" s="1"/>
  <c r="N3520" i="1" s="1"/>
  <c r="H3519" i="1" l="1"/>
  <c r="L3519" i="1"/>
  <c r="M3519" i="1" s="1"/>
  <c r="N3519" i="1" s="1"/>
  <c r="L3518" i="1" l="1"/>
  <c r="M3518" i="1" s="1"/>
  <c r="N3518" i="1" s="1"/>
  <c r="H3518" i="1"/>
  <c r="H3517" i="1" l="1"/>
  <c r="L3517" i="1"/>
  <c r="M3517" i="1" s="1"/>
  <c r="N3517" i="1" s="1"/>
  <c r="H3516" i="1" l="1"/>
  <c r="L3516" i="1"/>
  <c r="M3516" i="1" s="1"/>
  <c r="N3516" i="1" s="1"/>
  <c r="H3515" i="1" l="1"/>
  <c r="L3515" i="1"/>
  <c r="M3515" i="1" s="1"/>
  <c r="N3515" i="1" s="1"/>
  <c r="L3514" i="1" l="1"/>
  <c r="M3514" i="1" s="1"/>
  <c r="N3514" i="1" s="1"/>
  <c r="H3514" i="1"/>
  <c r="L3513" i="1" l="1"/>
  <c r="M3513" i="1" s="1"/>
  <c r="N3513" i="1" s="1"/>
  <c r="H3513" i="1"/>
  <c r="L3512" i="1" l="1"/>
  <c r="M3512" i="1" s="1"/>
  <c r="N3512" i="1" s="1"/>
  <c r="H3512" i="1"/>
  <c r="H3511" i="1" l="1"/>
  <c r="L3511" i="1"/>
  <c r="M3511" i="1" s="1"/>
  <c r="N3511" i="1" s="1"/>
  <c r="L3510" i="1" l="1"/>
  <c r="M3510" i="1" s="1"/>
  <c r="N3510" i="1" s="1"/>
  <c r="H3510" i="1"/>
  <c r="L3509" i="1" l="1"/>
  <c r="M3509" i="1" s="1"/>
  <c r="N3509" i="1" s="1"/>
  <c r="H3509" i="1"/>
  <c r="H3508" i="1" l="1"/>
  <c r="L3508" i="1"/>
  <c r="M3508" i="1" s="1"/>
  <c r="N3508" i="1" s="1"/>
  <c r="H3507" i="1" l="1"/>
  <c r="L3507" i="1"/>
  <c r="M3507" i="1" s="1"/>
  <c r="N3507" i="1" s="1"/>
  <c r="H3506" i="1" l="1"/>
  <c r="L3506" i="1"/>
  <c r="M3506" i="1" s="1"/>
  <c r="N3506" i="1" s="1"/>
  <c r="L3505" i="1" l="1"/>
  <c r="M3505" i="1" s="1"/>
  <c r="N3505" i="1" s="1"/>
  <c r="H3505" i="1"/>
  <c r="H3504" i="1" l="1"/>
  <c r="L3504" i="1"/>
  <c r="M3504" i="1" s="1"/>
  <c r="N3504" i="1" s="1"/>
  <c r="L3503" i="1" l="1"/>
  <c r="M3503" i="1" s="1"/>
  <c r="N3503" i="1" s="1"/>
  <c r="H3503" i="1"/>
  <c r="L3502" i="1" l="1"/>
  <c r="M3502" i="1" s="1"/>
  <c r="N3502" i="1" s="1"/>
  <c r="H3502" i="1"/>
  <c r="H3501" i="1" l="1"/>
  <c r="L3501" i="1"/>
  <c r="M3501" i="1" s="1"/>
  <c r="N3501" i="1" s="1"/>
  <c r="L3500" i="1" l="1"/>
  <c r="M3500" i="1" s="1"/>
  <c r="N3500" i="1" s="1"/>
  <c r="H3500" i="1"/>
  <c r="L3499" i="1" l="1"/>
  <c r="M3499" i="1" s="1"/>
  <c r="N3499" i="1" s="1"/>
  <c r="H3499" i="1"/>
  <c r="L3498" i="1" l="1"/>
  <c r="M3498" i="1" s="1"/>
  <c r="N3498" i="1" s="1"/>
  <c r="H3498" i="1"/>
  <c r="H3497" i="1" l="1"/>
  <c r="L3497" i="1"/>
  <c r="M3497" i="1" s="1"/>
  <c r="N3497" i="1" s="1"/>
  <c r="H3496" i="1" l="1"/>
  <c r="L3496" i="1"/>
  <c r="M3496" i="1" s="1"/>
  <c r="N3496" i="1" s="1"/>
  <c r="H3495" i="1" l="1"/>
  <c r="L3495" i="1"/>
  <c r="M3495" i="1" s="1"/>
  <c r="N3495" i="1" s="1"/>
  <c r="L3494" i="1" l="1"/>
  <c r="M3494" i="1" s="1"/>
  <c r="N3494" i="1" s="1"/>
  <c r="H3494" i="1"/>
  <c r="H3493" i="1" l="1"/>
  <c r="L3493" i="1"/>
  <c r="M3493" i="1" s="1"/>
  <c r="N3493" i="1" s="1"/>
  <c r="H3492" i="1" l="1"/>
  <c r="L3492" i="1"/>
  <c r="M3492" i="1" s="1"/>
  <c r="N3492" i="1" s="1"/>
  <c r="L3491" i="1" l="1"/>
  <c r="M3491" i="1" s="1"/>
  <c r="N3491" i="1" s="1"/>
  <c r="H3491" i="1"/>
  <c r="H3490" i="1" l="1"/>
  <c r="L3490" i="1"/>
  <c r="M3490" i="1" s="1"/>
  <c r="N3490" i="1" s="1"/>
  <c r="H3489" i="1" l="1"/>
  <c r="L3489" i="1"/>
  <c r="M3489" i="1" s="1"/>
  <c r="N3489" i="1" s="1"/>
  <c r="H3488" i="1" l="1"/>
  <c r="L3488" i="1"/>
  <c r="M3488" i="1" s="1"/>
  <c r="N3488" i="1" s="1"/>
  <c r="L3487" i="1" l="1"/>
  <c r="M3487" i="1" s="1"/>
  <c r="N3487" i="1" s="1"/>
  <c r="H3487" i="1"/>
  <c r="H3486" i="1" l="1"/>
  <c r="L3486" i="1"/>
  <c r="M3486" i="1" s="1"/>
  <c r="N3486" i="1" s="1"/>
  <c r="H3485" i="1" l="1"/>
  <c r="L3485" i="1"/>
  <c r="M3485" i="1" s="1"/>
  <c r="N3485" i="1" s="1"/>
  <c r="H3484" i="1" l="1"/>
  <c r="L3484" i="1"/>
  <c r="M3484" i="1" s="1"/>
  <c r="N3484" i="1" s="1"/>
  <c r="L3483" i="1" l="1"/>
  <c r="M3483" i="1" s="1"/>
  <c r="N3483" i="1" s="1"/>
  <c r="H3483" i="1"/>
  <c r="L3482" i="1" l="1"/>
  <c r="M3482" i="1" s="1"/>
  <c r="N3482" i="1" s="1"/>
  <c r="H3482" i="1"/>
  <c r="H3481" i="1" l="1"/>
  <c r="L3481" i="1"/>
  <c r="M3481" i="1" s="1"/>
  <c r="N3481" i="1" s="1"/>
  <c r="H3480" i="1" l="1"/>
  <c r="L3480" i="1"/>
  <c r="M3480" i="1" s="1"/>
  <c r="N3480" i="1" s="1"/>
  <c r="L3479" i="1" l="1"/>
  <c r="M3479" i="1" s="1"/>
  <c r="N3479" i="1" s="1"/>
  <c r="H3479" i="1"/>
  <c r="H3478" i="1" l="1"/>
  <c r="L3478" i="1"/>
  <c r="M3478" i="1" s="1"/>
  <c r="N3478" i="1" s="1"/>
  <c r="L3477" i="1" l="1"/>
  <c r="M3477" i="1" s="1"/>
  <c r="N3477" i="1" s="1"/>
  <c r="H3477" i="1"/>
  <c r="H3476" i="1" l="1"/>
  <c r="L3476" i="1"/>
  <c r="M3476" i="1" s="1"/>
  <c r="N3476" i="1" s="1"/>
  <c r="L3475" i="1" l="1"/>
  <c r="M3475" i="1" s="1"/>
  <c r="N3475" i="1" s="1"/>
  <c r="H3475" i="1"/>
  <c r="H3474" i="1" l="1"/>
  <c r="L3474" i="1"/>
  <c r="M3474" i="1" s="1"/>
  <c r="N3474" i="1" s="1"/>
  <c r="H3473" i="1" l="1"/>
  <c r="L3473" i="1"/>
  <c r="M3473" i="1" s="1"/>
  <c r="N3473" i="1" s="1"/>
  <c r="H3472" i="1" l="1"/>
  <c r="L3472" i="1"/>
  <c r="M3472" i="1" s="1"/>
  <c r="N3472" i="1" s="1"/>
  <c r="H3471" i="1" l="1"/>
  <c r="L3471" i="1"/>
  <c r="M3471" i="1" s="1"/>
  <c r="N3471" i="1" s="1"/>
  <c r="H3470" i="1" l="1"/>
  <c r="L3470" i="1"/>
  <c r="M3470" i="1" s="1"/>
  <c r="N3470" i="1" s="1"/>
  <c r="H3469" i="1" l="1"/>
  <c r="L3469" i="1"/>
  <c r="M3469" i="1" s="1"/>
  <c r="N3469" i="1" s="1"/>
  <c r="L3468" i="1" l="1"/>
  <c r="M3468" i="1" s="1"/>
  <c r="N3468" i="1" s="1"/>
  <c r="H3468" i="1"/>
  <c r="H3467" i="1" l="1"/>
  <c r="L3467" i="1"/>
  <c r="M3467" i="1" s="1"/>
  <c r="N3467" i="1" s="1"/>
  <c r="L3466" i="1" l="1"/>
  <c r="M3466" i="1" s="1"/>
  <c r="N3466" i="1" s="1"/>
  <c r="H3466" i="1"/>
  <c r="H3465" i="1" l="1"/>
  <c r="L3465" i="1"/>
  <c r="M3465" i="1" s="1"/>
  <c r="N3465" i="1" s="1"/>
  <c r="H3464" i="1" l="1"/>
  <c r="L3464" i="1"/>
  <c r="M3464" i="1" s="1"/>
  <c r="N3464" i="1" s="1"/>
  <c r="L3463" i="1" l="1"/>
  <c r="M3463" i="1" s="1"/>
  <c r="N3463" i="1" s="1"/>
  <c r="H3463" i="1"/>
  <c r="H3462" i="1" l="1"/>
  <c r="L3462" i="1"/>
  <c r="M3462" i="1" s="1"/>
  <c r="N3462" i="1" s="1"/>
  <c r="H3461" i="1" l="1"/>
  <c r="L3461" i="1"/>
  <c r="M3461" i="1" s="1"/>
  <c r="N3461" i="1" s="1"/>
  <c r="L3460" i="1" l="1"/>
  <c r="M3460" i="1" s="1"/>
  <c r="N3460" i="1" s="1"/>
  <c r="H3460" i="1"/>
  <c r="L3459" i="1" l="1"/>
  <c r="M3459" i="1" s="1"/>
  <c r="N3459" i="1" s="1"/>
  <c r="H3459" i="1"/>
  <c r="L3458" i="1" l="1"/>
  <c r="M3458" i="1" s="1"/>
  <c r="N3458" i="1" s="1"/>
  <c r="H3458" i="1"/>
  <c r="H3457" i="1" l="1"/>
  <c r="L3457" i="1"/>
  <c r="M3457" i="1" s="1"/>
  <c r="N3457" i="1" s="1"/>
  <c r="H3456" i="1" l="1"/>
  <c r="L3456" i="1"/>
  <c r="M3456" i="1" s="1"/>
  <c r="N3456" i="1" s="1"/>
  <c r="L3455" i="1" l="1"/>
  <c r="M3455" i="1" s="1"/>
  <c r="N3455" i="1" s="1"/>
  <c r="H3455" i="1"/>
  <c r="H3454" i="1" l="1"/>
  <c r="L3454" i="1"/>
  <c r="M3454" i="1" s="1"/>
  <c r="N3454" i="1" s="1"/>
  <c r="L3453" i="1" l="1"/>
  <c r="M3453" i="1" s="1"/>
  <c r="N3453" i="1" s="1"/>
  <c r="H3453" i="1"/>
  <c r="L3452" i="1" l="1"/>
  <c r="M3452" i="1" s="1"/>
  <c r="N3452" i="1" s="1"/>
  <c r="H3452" i="1"/>
  <c r="H3451" i="1" l="1"/>
  <c r="L3451" i="1"/>
  <c r="M3451" i="1" s="1"/>
  <c r="N3451" i="1" s="1"/>
  <c r="L3450" i="1" l="1"/>
  <c r="M3450" i="1" s="1"/>
  <c r="N3450" i="1" s="1"/>
  <c r="H3450" i="1"/>
  <c r="H3449" i="1" l="1"/>
  <c r="L3449" i="1"/>
  <c r="M3449" i="1" s="1"/>
  <c r="N3449" i="1" s="1"/>
  <c r="H3448" i="1" l="1"/>
  <c r="L3448" i="1"/>
  <c r="M3448" i="1" s="1"/>
  <c r="N3448" i="1" s="1"/>
  <c r="L3447" i="1" l="1"/>
  <c r="M3447" i="1" s="1"/>
  <c r="N3447" i="1" s="1"/>
  <c r="H3447" i="1"/>
  <c r="H3446" i="1" l="1"/>
  <c r="L3446" i="1"/>
  <c r="M3446" i="1" s="1"/>
  <c r="N3446" i="1" s="1"/>
  <c r="L3445" i="1" l="1"/>
  <c r="M3445" i="1" s="1"/>
  <c r="N3445" i="1" s="1"/>
  <c r="H3445" i="1"/>
  <c r="H3444" i="1" l="1"/>
  <c r="L3444" i="1"/>
  <c r="M3444" i="1" s="1"/>
  <c r="N3444" i="1" s="1"/>
  <c r="H3443" i="1" l="1"/>
  <c r="L3443" i="1"/>
  <c r="M3443" i="1" s="1"/>
  <c r="N3443" i="1" s="1"/>
  <c r="L3442" i="1" l="1"/>
  <c r="M3442" i="1" s="1"/>
  <c r="N3442" i="1" s="1"/>
  <c r="H3442" i="1"/>
  <c r="L3441" i="1" l="1"/>
  <c r="M3441" i="1" s="1"/>
  <c r="N3441" i="1" s="1"/>
  <c r="H3441" i="1"/>
  <c r="L3440" i="1" l="1"/>
  <c r="M3440" i="1" s="1"/>
  <c r="N3440" i="1" s="1"/>
  <c r="H3440" i="1"/>
  <c r="H3439" i="1" l="1"/>
  <c r="L3439" i="1"/>
  <c r="M3439" i="1" s="1"/>
  <c r="N3439" i="1" s="1"/>
  <c r="H3438" i="1" l="1"/>
  <c r="L3438" i="1"/>
  <c r="M3438" i="1" s="1"/>
  <c r="N3438" i="1" s="1"/>
  <c r="H3437" i="1" l="1"/>
  <c r="L3437" i="1"/>
  <c r="M3437" i="1" s="1"/>
  <c r="N3437" i="1" s="1"/>
  <c r="H3436" i="1" l="1"/>
  <c r="L3436" i="1"/>
  <c r="M3436" i="1" s="1"/>
  <c r="N3436" i="1" s="1"/>
  <c r="L3435" i="1" l="1"/>
  <c r="M3435" i="1" s="1"/>
  <c r="N3435" i="1" s="1"/>
  <c r="H3435" i="1"/>
  <c r="L3434" i="1" l="1"/>
  <c r="M3434" i="1" s="1"/>
  <c r="N3434" i="1" s="1"/>
  <c r="H3434" i="1"/>
  <c r="H3433" i="1" l="1"/>
  <c r="L3433" i="1"/>
  <c r="M3433" i="1" s="1"/>
  <c r="N3433" i="1" s="1"/>
  <c r="H3432" i="1" l="1"/>
  <c r="L3432" i="1"/>
  <c r="M3432" i="1" s="1"/>
  <c r="N3432" i="1" s="1"/>
  <c r="H3431" i="1" l="1"/>
  <c r="L3431" i="1"/>
  <c r="M3431" i="1" s="1"/>
  <c r="N3431" i="1" s="1"/>
  <c r="L3430" i="1" l="1"/>
  <c r="M3430" i="1" s="1"/>
  <c r="N3430" i="1" s="1"/>
  <c r="H3430" i="1"/>
  <c r="L3429" i="1" l="1"/>
  <c r="M3429" i="1" s="1"/>
  <c r="N3429" i="1" s="1"/>
  <c r="H3429" i="1"/>
  <c r="H3428" i="1" l="1"/>
  <c r="L3428" i="1"/>
  <c r="M3428" i="1" s="1"/>
  <c r="N3428" i="1" s="1"/>
  <c r="L3427" i="1" l="1"/>
  <c r="M3427" i="1" s="1"/>
  <c r="N3427" i="1" s="1"/>
  <c r="H3427" i="1"/>
  <c r="L3426" i="1" l="1"/>
  <c r="M3426" i="1" s="1"/>
  <c r="N3426" i="1" s="1"/>
  <c r="H3426" i="1"/>
  <c r="L3425" i="1" l="1"/>
  <c r="M3425" i="1" s="1"/>
  <c r="N3425" i="1" s="1"/>
  <c r="H3425" i="1"/>
  <c r="H3424" i="1" l="1"/>
  <c r="L3424" i="1"/>
  <c r="M3424" i="1" s="1"/>
  <c r="N3424" i="1" s="1"/>
  <c r="L3423" i="1" l="1"/>
  <c r="M3423" i="1" s="1"/>
  <c r="N3423" i="1" s="1"/>
  <c r="H3423" i="1"/>
  <c r="H3422" i="1" l="1"/>
  <c r="L3422" i="1"/>
  <c r="M3422" i="1" s="1"/>
  <c r="N3422" i="1" s="1"/>
  <c r="H3421" i="1" l="1"/>
  <c r="L3421" i="1"/>
  <c r="M3421" i="1" s="1"/>
  <c r="N3421" i="1" s="1"/>
  <c r="L3420" i="1" l="1"/>
  <c r="M3420" i="1" s="1"/>
  <c r="N3420" i="1" s="1"/>
  <c r="H3420" i="1"/>
  <c r="L3419" i="1" l="1"/>
  <c r="M3419" i="1" s="1"/>
  <c r="N3419" i="1" s="1"/>
  <c r="H3419" i="1"/>
  <c r="L3418" i="1" l="1"/>
  <c r="M3418" i="1" s="1"/>
  <c r="N3418" i="1" s="1"/>
  <c r="H3418" i="1"/>
  <c r="H3417" i="1" l="1"/>
  <c r="L3417" i="1"/>
  <c r="M3417" i="1" s="1"/>
  <c r="N3417" i="1" s="1"/>
  <c r="H3416" i="1" l="1"/>
  <c r="L3416" i="1"/>
  <c r="M3416" i="1" s="1"/>
  <c r="N3416" i="1" s="1"/>
  <c r="L3415" i="1" l="1"/>
  <c r="M3415" i="1" s="1"/>
  <c r="N3415" i="1" s="1"/>
  <c r="H3415" i="1"/>
  <c r="L3414" i="1" l="1"/>
  <c r="M3414" i="1" s="1"/>
  <c r="N3414" i="1" s="1"/>
  <c r="H3414" i="1"/>
  <c r="L3413" i="1" l="1"/>
  <c r="M3413" i="1" s="1"/>
  <c r="N3413" i="1" s="1"/>
  <c r="H3413" i="1"/>
  <c r="L3412" i="1" l="1"/>
  <c r="M3412" i="1" s="1"/>
  <c r="N3412" i="1" s="1"/>
  <c r="H3412" i="1"/>
  <c r="H3411" i="1" l="1"/>
  <c r="L3411" i="1"/>
  <c r="M3411" i="1" s="1"/>
  <c r="N3411" i="1" s="1"/>
  <c r="L3410" i="1" l="1"/>
  <c r="M3410" i="1" s="1"/>
  <c r="N3410" i="1" s="1"/>
  <c r="H3410" i="1"/>
  <c r="L3409" i="1" l="1"/>
  <c r="M3409" i="1" s="1"/>
  <c r="N3409" i="1" s="1"/>
  <c r="H3409" i="1"/>
  <c r="L3408" i="1" l="1"/>
  <c r="M3408" i="1" s="1"/>
  <c r="N3408" i="1" s="1"/>
  <c r="H3408" i="1"/>
  <c r="L3407" i="1" l="1"/>
  <c r="M3407" i="1" s="1"/>
  <c r="N3407" i="1" s="1"/>
  <c r="H3407" i="1"/>
  <c r="H3406" i="1" l="1"/>
  <c r="L3406" i="1"/>
  <c r="M3406" i="1" s="1"/>
  <c r="N3406" i="1" s="1"/>
  <c r="L3405" i="1" l="1"/>
  <c r="M3405" i="1" s="1"/>
  <c r="N3405" i="1" s="1"/>
  <c r="H3405" i="1"/>
  <c r="L3404" i="1" l="1"/>
  <c r="M3404" i="1" s="1"/>
  <c r="N3404" i="1" s="1"/>
  <c r="H3404" i="1"/>
  <c r="L3403" i="1" l="1"/>
  <c r="M3403" i="1" s="1"/>
  <c r="N3403" i="1" s="1"/>
  <c r="H3403" i="1"/>
  <c r="H3402" i="1" l="1"/>
  <c r="L3402" i="1"/>
  <c r="M3402" i="1" s="1"/>
  <c r="N3402" i="1" s="1"/>
  <c r="H3401" i="1" l="1"/>
  <c r="L3401" i="1"/>
  <c r="M3401" i="1" s="1"/>
  <c r="N3401" i="1" s="1"/>
  <c r="H3400" i="1" l="1"/>
  <c r="L3400" i="1"/>
  <c r="M3400" i="1" s="1"/>
  <c r="N3400" i="1" s="1"/>
  <c r="H3399" i="1" l="1"/>
  <c r="L3399" i="1"/>
  <c r="M3399" i="1" s="1"/>
  <c r="N3399" i="1" s="1"/>
  <c r="H3398" i="1" l="1"/>
  <c r="L3398" i="1"/>
  <c r="M3398" i="1" s="1"/>
  <c r="N3398" i="1" s="1"/>
  <c r="L3397" i="1" l="1"/>
  <c r="M3397" i="1" s="1"/>
  <c r="N3397" i="1" s="1"/>
  <c r="H3397" i="1"/>
  <c r="L3396" i="1" l="1"/>
  <c r="M3396" i="1" s="1"/>
  <c r="N3396" i="1" s="1"/>
  <c r="H3396" i="1"/>
  <c r="L3395" i="1" l="1"/>
  <c r="M3395" i="1" s="1"/>
  <c r="N3395" i="1" s="1"/>
  <c r="H3395" i="1"/>
  <c r="L3394" i="1" l="1"/>
  <c r="M3394" i="1" s="1"/>
  <c r="N3394" i="1" s="1"/>
  <c r="H3394" i="1"/>
  <c r="L3393" i="1" l="1"/>
  <c r="M3393" i="1" s="1"/>
  <c r="N3393" i="1" s="1"/>
  <c r="H3393" i="1"/>
  <c r="L3392" i="1" l="1"/>
  <c r="M3392" i="1" s="1"/>
  <c r="N3392" i="1" s="1"/>
  <c r="H3392" i="1"/>
  <c r="L3391" i="1" l="1"/>
  <c r="M3391" i="1" s="1"/>
  <c r="N3391" i="1" s="1"/>
  <c r="H3391" i="1"/>
  <c r="L3390" i="1" l="1"/>
  <c r="M3390" i="1" s="1"/>
  <c r="N3390" i="1" s="1"/>
  <c r="H3390" i="1"/>
  <c r="L3389" i="1" l="1"/>
  <c r="M3389" i="1" s="1"/>
  <c r="N3389" i="1" s="1"/>
  <c r="H3389" i="1"/>
  <c r="L3388" i="1" l="1"/>
  <c r="M3388" i="1" s="1"/>
  <c r="N3388" i="1" s="1"/>
  <c r="H3388" i="1"/>
  <c r="H3387" i="1" l="1"/>
  <c r="L3387" i="1"/>
  <c r="M3387" i="1" s="1"/>
  <c r="N3387" i="1" s="1"/>
  <c r="H3386" i="1" l="1"/>
  <c r="L3386" i="1"/>
  <c r="M3386" i="1" s="1"/>
  <c r="N3386" i="1" s="1"/>
  <c r="L3385" i="1" l="1"/>
  <c r="M3385" i="1" s="1"/>
  <c r="N3385" i="1" s="1"/>
  <c r="H3385" i="1"/>
  <c r="H3384" i="1" l="1"/>
  <c r="L3384" i="1"/>
  <c r="M3384" i="1" s="1"/>
  <c r="N3384" i="1" s="1"/>
  <c r="H3383" i="1" l="1"/>
  <c r="L3383" i="1"/>
  <c r="M3383" i="1" s="1"/>
  <c r="N3383" i="1" s="1"/>
  <c r="L3382" i="1" l="1"/>
  <c r="M3382" i="1" s="1"/>
  <c r="N3382" i="1" s="1"/>
  <c r="H3382" i="1"/>
  <c r="H3381" i="1" l="1"/>
  <c r="L3381" i="1"/>
  <c r="M3381" i="1" s="1"/>
  <c r="N3381" i="1" s="1"/>
  <c r="H3380" i="1" l="1"/>
  <c r="L3380" i="1"/>
  <c r="M3380" i="1" s="1"/>
  <c r="N3380" i="1" s="1"/>
  <c r="L3379" i="1" l="1"/>
  <c r="M3379" i="1" s="1"/>
  <c r="N3379" i="1" s="1"/>
  <c r="H3379" i="1"/>
  <c r="H3378" i="1" l="1"/>
  <c r="L3378" i="1"/>
  <c r="M3378" i="1" s="1"/>
  <c r="N3378" i="1" s="1"/>
  <c r="L3377" i="1" l="1"/>
  <c r="M3377" i="1" s="1"/>
  <c r="N3377" i="1" s="1"/>
  <c r="H3377" i="1"/>
  <c r="L3376" i="1" l="1"/>
  <c r="M3376" i="1" s="1"/>
  <c r="N3376" i="1" s="1"/>
  <c r="H3376" i="1"/>
  <c r="L3375" i="1" l="1"/>
  <c r="M3375" i="1" s="1"/>
  <c r="N3375" i="1" s="1"/>
  <c r="H3375" i="1"/>
  <c r="L3374" i="1" l="1"/>
  <c r="M3374" i="1" s="1"/>
  <c r="N3374" i="1" s="1"/>
  <c r="H3374" i="1"/>
  <c r="L3373" i="1" l="1"/>
  <c r="M3373" i="1" s="1"/>
  <c r="N3373" i="1" s="1"/>
  <c r="H3373" i="1"/>
  <c r="H3372" i="1" l="1"/>
  <c r="L3372" i="1"/>
  <c r="M3372" i="1" s="1"/>
  <c r="N3372" i="1" s="1"/>
  <c r="H3371" i="1" l="1"/>
  <c r="L3371" i="1"/>
  <c r="M3371" i="1" s="1"/>
  <c r="N3371" i="1" s="1"/>
  <c r="L3370" i="1" l="1"/>
  <c r="M3370" i="1" s="1"/>
  <c r="N3370" i="1" s="1"/>
  <c r="H3370" i="1"/>
  <c r="H3369" i="1" l="1"/>
  <c r="L3369" i="1"/>
  <c r="M3369" i="1" s="1"/>
  <c r="N3369" i="1" s="1"/>
  <c r="L3368" i="1" l="1"/>
  <c r="M3368" i="1" s="1"/>
  <c r="N3368" i="1" s="1"/>
  <c r="H3368" i="1"/>
  <c r="H3367" i="1" l="1"/>
  <c r="L3367" i="1"/>
  <c r="M3367" i="1" s="1"/>
  <c r="N3367" i="1" s="1"/>
  <c r="H3366" i="1" l="1"/>
  <c r="L3366" i="1"/>
  <c r="M3366" i="1" s="1"/>
  <c r="N3366" i="1" s="1"/>
  <c r="H3365" i="1" l="1"/>
  <c r="L3365" i="1"/>
  <c r="M3365" i="1" s="1"/>
  <c r="N3365" i="1" s="1"/>
  <c r="H3364" i="1" l="1"/>
  <c r="L3364" i="1"/>
  <c r="M3364" i="1" s="1"/>
  <c r="N3364" i="1" s="1"/>
  <c r="H3363" i="1" l="1"/>
  <c r="L3363" i="1"/>
  <c r="M3363" i="1" s="1"/>
  <c r="N3363" i="1" s="1"/>
  <c r="L3362" i="1" l="1"/>
  <c r="M3362" i="1" s="1"/>
  <c r="N3362" i="1" s="1"/>
  <c r="H3362" i="1"/>
  <c r="H3361" i="1" l="1"/>
  <c r="L3361" i="1"/>
  <c r="M3361" i="1" s="1"/>
  <c r="N3361" i="1" s="1"/>
  <c r="L3360" i="1" l="1"/>
  <c r="M3360" i="1" s="1"/>
  <c r="N3360" i="1" s="1"/>
  <c r="H3360" i="1"/>
  <c r="H3359" i="1" l="1"/>
  <c r="L3359" i="1"/>
  <c r="M3359" i="1" s="1"/>
  <c r="N3359" i="1" s="1"/>
  <c r="H3358" i="1" l="1"/>
  <c r="L3358" i="1"/>
  <c r="M3358" i="1" s="1"/>
  <c r="N3358" i="1" s="1"/>
  <c r="H3357" i="1" l="1"/>
  <c r="L3357" i="1"/>
  <c r="M3357" i="1" s="1"/>
  <c r="N3357" i="1" s="1"/>
  <c r="H3356" i="1" l="1"/>
  <c r="L3356" i="1"/>
  <c r="M3356" i="1" s="1"/>
  <c r="N3356" i="1" s="1"/>
  <c r="L3355" i="1" l="1"/>
  <c r="M3355" i="1" s="1"/>
  <c r="N3355" i="1" s="1"/>
  <c r="H3355" i="1"/>
  <c r="L3354" i="1" l="1"/>
  <c r="M3354" i="1" s="1"/>
  <c r="N3354" i="1" s="1"/>
  <c r="H3354" i="1"/>
  <c r="H3353" i="1" l="1"/>
  <c r="L3353" i="1"/>
  <c r="M3353" i="1" s="1"/>
  <c r="N3353" i="1" s="1"/>
  <c r="L3352" i="1" l="1"/>
  <c r="M3352" i="1" s="1"/>
  <c r="N3352" i="1" s="1"/>
  <c r="H3352" i="1"/>
  <c r="H3351" i="1" l="1"/>
  <c r="L3351" i="1"/>
  <c r="M3351" i="1" s="1"/>
  <c r="N3351" i="1" s="1"/>
  <c r="H3350" i="1" l="1"/>
  <c r="L3350" i="1"/>
  <c r="M3350" i="1" s="1"/>
  <c r="N3350" i="1" s="1"/>
  <c r="L3349" i="1" l="1"/>
  <c r="M3349" i="1" s="1"/>
  <c r="N3349" i="1" s="1"/>
  <c r="H3349" i="1"/>
  <c r="H3348" i="1" l="1"/>
  <c r="L3348" i="1"/>
  <c r="M3348" i="1" s="1"/>
  <c r="N3348" i="1" s="1"/>
  <c r="L3347" i="1" l="1"/>
  <c r="M3347" i="1" s="1"/>
  <c r="N3347" i="1" s="1"/>
  <c r="H3347" i="1"/>
  <c r="H3346" i="1" l="1"/>
  <c r="L3346" i="1"/>
  <c r="M3346" i="1" s="1"/>
  <c r="N3346" i="1" s="1"/>
  <c r="H3345" i="1" l="1"/>
  <c r="L3345" i="1"/>
  <c r="M3345" i="1" s="1"/>
  <c r="N3345" i="1" s="1"/>
  <c r="H3344" i="1" l="1"/>
  <c r="L3344" i="1"/>
  <c r="M3344" i="1" s="1"/>
  <c r="N3344" i="1" s="1"/>
  <c r="H3343" i="1" l="1"/>
  <c r="L3343" i="1"/>
  <c r="M3343" i="1" s="1"/>
  <c r="N3343" i="1" s="1"/>
  <c r="L3342" i="1" l="1"/>
  <c r="M3342" i="1" s="1"/>
  <c r="N3342" i="1" s="1"/>
  <c r="H3342" i="1"/>
  <c r="H3341" i="1" l="1"/>
  <c r="L3341" i="1"/>
  <c r="M3341" i="1" s="1"/>
  <c r="N3341" i="1" s="1"/>
  <c r="H3340" i="1" l="1"/>
  <c r="L3340" i="1"/>
  <c r="M3340" i="1" s="1"/>
  <c r="N3340" i="1" s="1"/>
  <c r="L3339" i="1" l="1"/>
  <c r="M3339" i="1" s="1"/>
  <c r="N3339" i="1" s="1"/>
  <c r="H3339" i="1"/>
  <c r="H3338" i="1" l="1"/>
  <c r="L3338" i="1"/>
  <c r="M3338" i="1" s="1"/>
  <c r="N3338" i="1" s="1"/>
  <c r="H3337" i="1" l="1"/>
  <c r="L3337" i="1"/>
  <c r="M3337" i="1" s="1"/>
  <c r="N3337" i="1" s="1"/>
  <c r="H3336" i="1" l="1"/>
  <c r="L3336" i="1"/>
  <c r="M3336" i="1" s="1"/>
  <c r="N3336" i="1" s="1"/>
  <c r="L3335" i="1" l="1"/>
  <c r="M3335" i="1" s="1"/>
  <c r="N3335" i="1" s="1"/>
  <c r="H3335" i="1"/>
  <c r="H3334" i="1" l="1"/>
  <c r="L3334" i="1"/>
  <c r="M3334" i="1" s="1"/>
  <c r="N3334" i="1" s="1"/>
  <c r="H3333" i="1" l="1"/>
  <c r="L3333" i="1"/>
  <c r="M3333" i="1" s="1"/>
  <c r="N3333" i="1" s="1"/>
  <c r="L3332" i="1" l="1"/>
  <c r="M3332" i="1" s="1"/>
  <c r="N3332" i="1" s="1"/>
  <c r="H3332" i="1"/>
  <c r="L3331" i="1" l="1"/>
  <c r="M3331" i="1" s="1"/>
  <c r="N3331" i="1" s="1"/>
  <c r="H3331" i="1"/>
  <c r="H3330" i="1" l="1"/>
  <c r="L3330" i="1"/>
  <c r="M3330" i="1" s="1"/>
  <c r="N3330" i="1" s="1"/>
  <c r="L3329" i="1" l="1"/>
  <c r="M3329" i="1" s="1"/>
  <c r="N3329" i="1" s="1"/>
  <c r="H3329" i="1"/>
  <c r="L3328" i="1" l="1"/>
  <c r="M3328" i="1" s="1"/>
  <c r="N3328" i="1" s="1"/>
  <c r="H3328" i="1"/>
  <c r="L3327" i="1" l="1"/>
  <c r="M3327" i="1" s="1"/>
  <c r="N3327" i="1" s="1"/>
  <c r="H3327" i="1"/>
  <c r="H3326" i="1" l="1"/>
  <c r="L3326" i="1"/>
  <c r="M3326" i="1" s="1"/>
  <c r="N3326" i="1" s="1"/>
  <c r="H3325" i="1" l="1"/>
  <c r="L3325" i="1"/>
  <c r="M3325" i="1" s="1"/>
  <c r="N3325" i="1" s="1"/>
  <c r="L3324" i="1" l="1"/>
  <c r="M3324" i="1" s="1"/>
  <c r="N3324" i="1" s="1"/>
  <c r="H3324" i="1"/>
  <c r="L3323" i="1" l="1"/>
  <c r="M3323" i="1" s="1"/>
  <c r="N3323" i="1" s="1"/>
  <c r="H3323" i="1"/>
  <c r="L3322" i="1" l="1"/>
  <c r="M3322" i="1" s="1"/>
  <c r="N3322" i="1" s="1"/>
  <c r="H3322" i="1"/>
  <c r="H3321" i="1" l="1"/>
  <c r="L3321" i="1"/>
  <c r="M3321" i="1" s="1"/>
  <c r="N3321" i="1" s="1"/>
  <c r="L3320" i="1" l="1"/>
  <c r="M3320" i="1" s="1"/>
  <c r="N3320" i="1" s="1"/>
  <c r="H3320" i="1"/>
  <c r="L3319" i="1" l="1"/>
  <c r="M3319" i="1" s="1"/>
  <c r="N3319" i="1" s="1"/>
  <c r="H3319" i="1"/>
  <c r="H3318" i="1" l="1"/>
  <c r="L3318" i="1"/>
  <c r="M3318" i="1" s="1"/>
  <c r="N3318" i="1" s="1"/>
  <c r="H3317" i="1" l="1"/>
  <c r="L3317" i="1"/>
  <c r="M3317" i="1" s="1"/>
  <c r="N3317" i="1" s="1"/>
  <c r="L3316" i="1" l="1"/>
  <c r="M3316" i="1" s="1"/>
  <c r="N3316" i="1" s="1"/>
  <c r="H3316" i="1"/>
  <c r="L3315" i="1" l="1"/>
  <c r="M3315" i="1" s="1"/>
  <c r="N3315" i="1" s="1"/>
  <c r="H3315" i="1"/>
  <c r="L3314" i="1" l="1"/>
  <c r="M3314" i="1" s="1"/>
  <c r="N3314" i="1" s="1"/>
  <c r="H3314" i="1"/>
  <c r="L3313" i="1" l="1"/>
  <c r="M3313" i="1" s="1"/>
  <c r="N3313" i="1" s="1"/>
  <c r="H3313" i="1"/>
  <c r="L3312" i="1" l="1"/>
  <c r="M3312" i="1" s="1"/>
  <c r="N3312" i="1" s="1"/>
  <c r="H3312" i="1"/>
  <c r="L3311" i="1" l="1"/>
  <c r="M3311" i="1" s="1"/>
  <c r="N3311" i="1" s="1"/>
  <c r="H3311" i="1"/>
  <c r="L3310" i="1" l="1"/>
  <c r="M3310" i="1" s="1"/>
  <c r="N3310" i="1" s="1"/>
  <c r="H3310" i="1"/>
  <c r="H3309" i="1" l="1"/>
  <c r="L3309" i="1"/>
  <c r="M3309" i="1" s="1"/>
  <c r="N3309" i="1" s="1"/>
  <c r="L3308" i="1" l="1"/>
  <c r="M3308" i="1" s="1"/>
  <c r="N3308" i="1" s="1"/>
  <c r="H3308" i="1"/>
  <c r="H3307" i="1" l="1"/>
  <c r="L3307" i="1"/>
  <c r="M3307" i="1" s="1"/>
  <c r="N3307" i="1" s="1"/>
  <c r="H3306" i="1" l="1"/>
  <c r="L3306" i="1"/>
  <c r="M3306" i="1" s="1"/>
  <c r="N3306" i="1" s="1"/>
  <c r="H3305" i="1" l="1"/>
  <c r="L3305" i="1"/>
  <c r="M3305" i="1" s="1"/>
  <c r="N3305" i="1" s="1"/>
  <c r="H3304" i="1" l="1"/>
  <c r="L3304" i="1"/>
  <c r="M3304" i="1" s="1"/>
  <c r="N3304" i="1" s="1"/>
  <c r="H3303" i="1" l="1"/>
  <c r="L3303" i="1"/>
  <c r="M3303" i="1" s="1"/>
  <c r="N3303" i="1" s="1"/>
  <c r="H3302" i="1" l="1"/>
  <c r="L3302" i="1"/>
  <c r="M3302" i="1" s="1"/>
  <c r="N3302" i="1" s="1"/>
  <c r="L3301" i="1" l="1"/>
  <c r="M3301" i="1" s="1"/>
  <c r="N3301" i="1" s="1"/>
  <c r="H3301" i="1"/>
  <c r="L3300" i="1" l="1"/>
  <c r="M3300" i="1" s="1"/>
  <c r="N3300" i="1" s="1"/>
  <c r="H3300" i="1"/>
  <c r="H3299" i="1" l="1"/>
  <c r="L3299" i="1"/>
  <c r="M3299" i="1" s="1"/>
  <c r="N3299" i="1" s="1"/>
  <c r="H3298" i="1" l="1"/>
  <c r="L3298" i="1"/>
  <c r="M3298" i="1" s="1"/>
  <c r="N3298" i="1" s="1"/>
  <c r="L3297" i="1" l="1"/>
  <c r="M3297" i="1" s="1"/>
  <c r="N3297" i="1" s="1"/>
  <c r="H3297" i="1"/>
  <c r="H3296" i="1" l="1"/>
  <c r="L3296" i="1"/>
  <c r="M3296" i="1" s="1"/>
  <c r="N3296" i="1" s="1"/>
  <c r="H3295" i="1" l="1"/>
  <c r="L3295" i="1"/>
  <c r="M3295" i="1" s="1"/>
  <c r="N3295" i="1" s="1"/>
  <c r="H3294" i="1" l="1"/>
  <c r="L3294" i="1"/>
  <c r="M3294" i="1" s="1"/>
  <c r="N3294" i="1" s="1"/>
  <c r="L3293" i="1" l="1"/>
  <c r="M3293" i="1" s="1"/>
  <c r="N3293" i="1" s="1"/>
  <c r="H3293" i="1"/>
  <c r="L3292" i="1" l="1"/>
  <c r="M3292" i="1" s="1"/>
  <c r="N3292" i="1" s="1"/>
  <c r="H3292" i="1"/>
  <c r="L3291" i="1" l="1"/>
  <c r="M3291" i="1" s="1"/>
  <c r="N3291" i="1" s="1"/>
  <c r="H3291" i="1"/>
  <c r="H3290" i="1" l="1"/>
  <c r="L3290" i="1"/>
  <c r="M3290" i="1" s="1"/>
  <c r="N3290" i="1" s="1"/>
  <c r="L3289" i="1" l="1"/>
  <c r="M3289" i="1" s="1"/>
  <c r="N3289" i="1" s="1"/>
  <c r="H3289" i="1"/>
  <c r="L3288" i="1" l="1"/>
  <c r="M3288" i="1" s="1"/>
  <c r="N3288" i="1" s="1"/>
  <c r="H3288" i="1"/>
  <c r="L3287" i="1" l="1"/>
  <c r="M3287" i="1" s="1"/>
  <c r="N3287" i="1" s="1"/>
  <c r="H3287" i="1"/>
  <c r="L3286" i="1" l="1"/>
  <c r="M3286" i="1" s="1"/>
  <c r="N3286" i="1" s="1"/>
  <c r="H3286" i="1"/>
  <c r="L3285" i="1" l="1"/>
  <c r="M3285" i="1" s="1"/>
  <c r="N3285" i="1" s="1"/>
  <c r="H3285" i="1"/>
  <c r="H3284" i="1" l="1"/>
  <c r="L3284" i="1"/>
  <c r="M3284" i="1" s="1"/>
  <c r="N3284" i="1" s="1"/>
  <c r="L3283" i="1" l="1"/>
  <c r="M3283" i="1" s="1"/>
  <c r="N3283" i="1" s="1"/>
  <c r="H3283" i="1"/>
  <c r="L3282" i="1" l="1"/>
  <c r="M3282" i="1" s="1"/>
  <c r="N3282" i="1" s="1"/>
  <c r="H3282" i="1"/>
  <c r="H3281" i="1" l="1"/>
  <c r="L3281" i="1"/>
  <c r="M3281" i="1" s="1"/>
  <c r="N3281" i="1" s="1"/>
  <c r="H3280" i="1" l="1"/>
  <c r="L3280" i="1"/>
  <c r="M3280" i="1" s="1"/>
  <c r="N3280" i="1" s="1"/>
  <c r="H3279" i="1" l="1"/>
  <c r="L3279" i="1"/>
  <c r="M3279" i="1" s="1"/>
  <c r="N3279" i="1" s="1"/>
  <c r="H3278" i="1" l="1"/>
  <c r="L3278" i="1"/>
  <c r="M3278" i="1" s="1"/>
  <c r="N3278" i="1" s="1"/>
  <c r="H3277" i="1" l="1"/>
  <c r="L3277" i="1"/>
  <c r="M3277" i="1" s="1"/>
  <c r="N3277" i="1" s="1"/>
  <c r="L3276" i="1" l="1"/>
  <c r="M3276" i="1" s="1"/>
  <c r="N3276" i="1" s="1"/>
  <c r="H3276" i="1"/>
  <c r="L3275" i="1" l="1"/>
  <c r="M3275" i="1" s="1"/>
  <c r="N3275" i="1" s="1"/>
  <c r="H3275" i="1"/>
  <c r="H3274" i="1" l="1"/>
  <c r="L3274" i="1"/>
  <c r="M3274" i="1" s="1"/>
  <c r="N3274" i="1" s="1"/>
  <c r="H3273" i="1" l="1"/>
  <c r="L3273" i="1"/>
  <c r="M3273" i="1" s="1"/>
  <c r="N3273" i="1" s="1"/>
  <c r="L3272" i="1" l="1"/>
  <c r="M3272" i="1" s="1"/>
  <c r="N3272" i="1" s="1"/>
  <c r="H3272" i="1"/>
  <c r="H3271" i="1" l="1"/>
  <c r="L3271" i="1"/>
  <c r="M3271" i="1" s="1"/>
  <c r="N3271" i="1" s="1"/>
  <c r="H3270" i="1" l="1"/>
  <c r="L3270" i="1"/>
  <c r="M3270" i="1" s="1"/>
  <c r="N3270" i="1" s="1"/>
  <c r="H3269" i="1" l="1"/>
  <c r="L3269" i="1"/>
  <c r="M3269" i="1" s="1"/>
  <c r="N3269" i="1" s="1"/>
  <c r="H3268" i="1" l="1"/>
  <c r="L3268" i="1"/>
  <c r="M3268" i="1" s="1"/>
  <c r="N3268" i="1" s="1"/>
  <c r="H3267" i="1" l="1"/>
  <c r="L3267" i="1"/>
  <c r="M3267" i="1" s="1"/>
  <c r="N3267" i="1" s="1"/>
  <c r="L3266" i="1" l="1"/>
  <c r="M3266" i="1" s="1"/>
  <c r="N3266" i="1" s="1"/>
  <c r="H3266" i="1"/>
  <c r="L3265" i="1" l="1"/>
  <c r="M3265" i="1" s="1"/>
  <c r="N3265" i="1" s="1"/>
  <c r="H3265" i="1"/>
  <c r="L3264" i="1" l="1"/>
  <c r="M3264" i="1" s="1"/>
  <c r="N3264" i="1" s="1"/>
  <c r="H3264" i="1"/>
  <c r="L3263" i="1" l="1"/>
  <c r="M3263" i="1" s="1"/>
  <c r="N3263" i="1" s="1"/>
  <c r="H3263" i="1"/>
  <c r="H3262" i="1" l="1"/>
  <c r="L3262" i="1"/>
  <c r="M3262" i="1" s="1"/>
  <c r="N3262" i="1" s="1"/>
  <c r="L3261" i="1" l="1"/>
  <c r="M3261" i="1" s="1"/>
  <c r="N3261" i="1" s="1"/>
  <c r="H3261" i="1"/>
  <c r="L3260" i="1" l="1"/>
  <c r="M3260" i="1" s="1"/>
  <c r="N3260" i="1" s="1"/>
  <c r="H3260" i="1"/>
  <c r="H3259" i="1" l="1"/>
  <c r="L3259" i="1"/>
  <c r="M3259" i="1" s="1"/>
  <c r="N3259" i="1" s="1"/>
  <c r="L3258" i="1" l="1"/>
  <c r="M3258" i="1" s="1"/>
  <c r="N3258" i="1" s="1"/>
  <c r="H3258" i="1"/>
  <c r="H3257" i="1" l="1"/>
  <c r="L3257" i="1"/>
  <c r="M3257" i="1" s="1"/>
  <c r="N3257" i="1" s="1"/>
  <c r="L3256" i="1" l="1"/>
  <c r="M3256" i="1" s="1"/>
  <c r="N3256" i="1" s="1"/>
  <c r="H3256" i="1"/>
  <c r="L3255" i="1" l="1"/>
  <c r="M3255" i="1" s="1"/>
  <c r="N3255" i="1" s="1"/>
  <c r="H3255" i="1"/>
  <c r="H3254" i="1" l="1"/>
  <c r="L3254" i="1"/>
  <c r="M3254" i="1" s="1"/>
  <c r="N3254" i="1" s="1"/>
  <c r="H3253" i="1" l="1"/>
  <c r="L3253" i="1"/>
  <c r="M3253" i="1" s="1"/>
  <c r="N3253" i="1" s="1"/>
  <c r="H3252" i="1" l="1"/>
  <c r="L3252" i="1"/>
  <c r="M3252" i="1" s="1"/>
  <c r="N3252" i="1" s="1"/>
  <c r="L3251" i="1" l="1"/>
  <c r="M3251" i="1" s="1"/>
  <c r="N3251" i="1" s="1"/>
  <c r="H3251" i="1"/>
  <c r="H3250" i="1" l="1"/>
  <c r="L3250" i="1"/>
  <c r="M3250" i="1" s="1"/>
  <c r="N3250" i="1" s="1"/>
  <c r="L3249" i="1" l="1"/>
  <c r="M3249" i="1" s="1"/>
  <c r="N3249" i="1" s="1"/>
  <c r="H3249" i="1"/>
  <c r="L3248" i="1" l="1"/>
  <c r="M3248" i="1" s="1"/>
  <c r="N3248" i="1" s="1"/>
  <c r="H3248" i="1"/>
  <c r="H3247" i="1" l="1"/>
  <c r="L3247" i="1"/>
  <c r="M3247" i="1" s="1"/>
  <c r="N3247" i="1" s="1"/>
  <c r="L3246" i="1" l="1"/>
  <c r="M3246" i="1" s="1"/>
  <c r="N3246" i="1" s="1"/>
  <c r="H3246" i="1"/>
  <c r="L3245" i="1" l="1"/>
  <c r="M3245" i="1" s="1"/>
  <c r="N3245" i="1" s="1"/>
  <c r="H3245" i="1"/>
  <c r="H3244" i="1" l="1"/>
  <c r="L3244" i="1"/>
  <c r="M3244" i="1" s="1"/>
  <c r="N3244" i="1" s="1"/>
  <c r="H3243" i="1" l="1"/>
  <c r="L3243" i="1"/>
  <c r="M3243" i="1" s="1"/>
  <c r="N3243" i="1" s="1"/>
  <c r="H3242" i="1" l="1"/>
  <c r="L3242" i="1"/>
  <c r="M3242" i="1" s="1"/>
  <c r="N3242" i="1" s="1"/>
  <c r="L3241" i="1" l="1"/>
  <c r="M3241" i="1" s="1"/>
  <c r="N3241" i="1" s="1"/>
  <c r="H3241" i="1"/>
  <c r="H3240" i="1" l="1"/>
  <c r="L3240" i="1"/>
  <c r="M3240" i="1" s="1"/>
  <c r="N3240" i="1" s="1"/>
  <c r="L3239" i="1" l="1"/>
  <c r="M3239" i="1" s="1"/>
  <c r="N3239" i="1" s="1"/>
  <c r="H3239" i="1"/>
  <c r="H3238" i="1" l="1"/>
  <c r="L3238" i="1"/>
  <c r="M3238" i="1" s="1"/>
  <c r="N3238" i="1" s="1"/>
  <c r="L3237" i="1" l="1"/>
  <c r="M3237" i="1" s="1"/>
  <c r="N3237" i="1" s="1"/>
  <c r="H3237" i="1"/>
  <c r="L3236" i="1" l="1"/>
  <c r="M3236" i="1" s="1"/>
  <c r="N3236" i="1" s="1"/>
  <c r="H3236" i="1"/>
  <c r="L3235" i="1" l="1"/>
  <c r="M3235" i="1" s="1"/>
  <c r="N3235" i="1" s="1"/>
  <c r="H3235" i="1"/>
  <c r="H3234" i="1" l="1"/>
  <c r="L3234" i="1"/>
  <c r="M3234" i="1" s="1"/>
  <c r="N3234" i="1" s="1"/>
  <c r="H3233" i="1" l="1"/>
  <c r="L3233" i="1"/>
  <c r="M3233" i="1" s="1"/>
  <c r="N3233" i="1" s="1"/>
  <c r="H3232" i="1" l="1"/>
  <c r="L3232" i="1"/>
  <c r="M3232" i="1" s="1"/>
  <c r="N3232" i="1" s="1"/>
  <c r="L3231" i="1" l="1"/>
  <c r="M3231" i="1" s="1"/>
  <c r="N3231" i="1" s="1"/>
  <c r="H3231" i="1"/>
  <c r="L3230" i="1" l="1"/>
  <c r="M3230" i="1" s="1"/>
  <c r="N3230" i="1" s="1"/>
  <c r="H3230" i="1"/>
  <c r="L3229" i="1" l="1"/>
  <c r="M3229" i="1" s="1"/>
  <c r="N3229" i="1" s="1"/>
  <c r="H3229" i="1"/>
  <c r="L3228" i="1" l="1"/>
  <c r="M3228" i="1" s="1"/>
  <c r="N3228" i="1" s="1"/>
  <c r="H3228" i="1"/>
  <c r="H3227" i="1" l="1"/>
  <c r="L3227" i="1"/>
  <c r="M3227" i="1" s="1"/>
  <c r="N3227" i="1" s="1"/>
  <c r="L3226" i="1" l="1"/>
  <c r="M3226" i="1" s="1"/>
  <c r="N3226" i="1" s="1"/>
  <c r="H3226" i="1"/>
  <c r="H3225" i="1" l="1"/>
  <c r="L3225" i="1"/>
  <c r="M3225" i="1" s="1"/>
  <c r="N3225" i="1" s="1"/>
  <c r="L3224" i="1" l="1"/>
  <c r="M3224" i="1" s="1"/>
  <c r="N3224" i="1" s="1"/>
  <c r="H3224" i="1"/>
  <c r="L3223" i="1" l="1"/>
  <c r="M3223" i="1" s="1"/>
  <c r="N3223" i="1" s="1"/>
  <c r="H3223" i="1"/>
  <c r="L3222" i="1" l="1"/>
  <c r="M3222" i="1" s="1"/>
  <c r="N3222" i="1" s="1"/>
  <c r="H3222" i="1"/>
  <c r="L3221" i="1" l="1"/>
  <c r="M3221" i="1" s="1"/>
  <c r="N3221" i="1" s="1"/>
  <c r="H3221" i="1"/>
  <c r="H3220" i="1" l="1"/>
  <c r="L3220" i="1"/>
  <c r="M3220" i="1" s="1"/>
  <c r="N3220" i="1" s="1"/>
  <c r="H3219" i="1" l="1"/>
  <c r="L3219" i="1"/>
  <c r="M3219" i="1" s="1"/>
  <c r="N3219" i="1" s="1"/>
  <c r="H3218" i="1" l="1"/>
  <c r="L3218" i="1"/>
  <c r="M3218" i="1" s="1"/>
  <c r="N3218" i="1" s="1"/>
  <c r="L3217" i="1" l="1"/>
  <c r="M3217" i="1" s="1"/>
  <c r="N3217" i="1" s="1"/>
  <c r="H3217" i="1"/>
  <c r="H3216" i="1" l="1"/>
  <c r="L3216" i="1"/>
  <c r="M3216" i="1" s="1"/>
  <c r="N3216" i="1" s="1"/>
  <c r="L3215" i="1" l="1"/>
  <c r="M3215" i="1" s="1"/>
  <c r="N3215" i="1" s="1"/>
  <c r="H3215" i="1"/>
  <c r="H3214" i="1" l="1"/>
  <c r="L3214" i="1"/>
  <c r="M3214" i="1" s="1"/>
  <c r="N3214" i="1" s="1"/>
  <c r="H3213" i="1" l="1"/>
  <c r="L3213" i="1"/>
  <c r="M3213" i="1" s="1"/>
  <c r="N3213" i="1" s="1"/>
  <c r="H3212" i="1" l="1"/>
  <c r="L3212" i="1"/>
  <c r="M3212" i="1" s="1"/>
  <c r="N3212" i="1" s="1"/>
  <c r="L3211" i="1" l="1"/>
  <c r="M3211" i="1" s="1"/>
  <c r="N3211" i="1" s="1"/>
  <c r="H3211" i="1"/>
  <c r="L3210" i="1" l="1"/>
  <c r="M3210" i="1" s="1"/>
  <c r="N3210" i="1" s="1"/>
  <c r="H3210" i="1"/>
  <c r="L3209" i="1" l="1"/>
  <c r="M3209" i="1" s="1"/>
  <c r="N3209" i="1" s="1"/>
  <c r="H3209" i="1"/>
  <c r="H3208" i="1" l="1"/>
  <c r="L3208" i="1"/>
  <c r="M3208" i="1" s="1"/>
  <c r="N3208" i="1" s="1"/>
  <c r="H3207" i="1" l="1"/>
  <c r="L3207" i="1"/>
  <c r="M3207" i="1" s="1"/>
  <c r="N3207" i="1" s="1"/>
  <c r="L3206" i="1" l="1"/>
  <c r="M3206" i="1" s="1"/>
  <c r="N3206" i="1" s="1"/>
  <c r="H3206" i="1"/>
  <c r="H3205" i="1" l="1"/>
  <c r="L3205" i="1"/>
  <c r="M3205" i="1" s="1"/>
  <c r="N3205" i="1" s="1"/>
  <c r="H3204" i="1" l="1"/>
  <c r="L3204" i="1"/>
  <c r="M3204" i="1" s="1"/>
  <c r="N3204" i="1" s="1"/>
  <c r="L3203" i="1" l="1"/>
  <c r="M3203" i="1" s="1"/>
  <c r="N3203" i="1" s="1"/>
  <c r="H3203" i="1"/>
  <c r="L3202" i="1" l="1"/>
  <c r="M3202" i="1" s="1"/>
  <c r="N3202" i="1" s="1"/>
  <c r="H3202" i="1"/>
  <c r="L3201" i="1" l="1"/>
  <c r="M3201" i="1" s="1"/>
  <c r="N3201" i="1" s="1"/>
  <c r="H3201" i="1"/>
  <c r="H3200" i="1" l="1"/>
  <c r="L3200" i="1"/>
  <c r="M3200" i="1" s="1"/>
  <c r="N3200" i="1" s="1"/>
  <c r="L3199" i="1" l="1"/>
  <c r="M3199" i="1" s="1"/>
  <c r="N3199" i="1" s="1"/>
  <c r="H3199" i="1"/>
  <c r="H3198" i="1" l="1"/>
  <c r="L3198" i="1"/>
  <c r="M3198" i="1" s="1"/>
  <c r="N3198" i="1" s="1"/>
  <c r="H3197" i="1" l="1"/>
  <c r="L3197" i="1"/>
  <c r="M3197" i="1" s="1"/>
  <c r="N3197" i="1" s="1"/>
  <c r="L3196" i="1" l="1"/>
  <c r="M3196" i="1" s="1"/>
  <c r="N3196" i="1" s="1"/>
  <c r="H3196" i="1"/>
  <c r="L3195" i="1" l="1"/>
  <c r="M3195" i="1" s="1"/>
  <c r="N3195" i="1" s="1"/>
  <c r="H3195" i="1"/>
  <c r="H3194" i="1" l="1"/>
  <c r="L3194" i="1"/>
  <c r="M3194" i="1" s="1"/>
  <c r="N3194" i="1" s="1"/>
  <c r="L3193" i="1" l="1"/>
  <c r="M3193" i="1" s="1"/>
  <c r="N3193" i="1" s="1"/>
  <c r="H3193" i="1"/>
  <c r="H3192" i="1" l="1"/>
  <c r="L3192" i="1"/>
  <c r="M3192" i="1" s="1"/>
  <c r="N3192" i="1" s="1"/>
  <c r="H3191" i="1" l="1"/>
  <c r="L3191" i="1"/>
  <c r="M3191" i="1" s="1"/>
  <c r="N3191" i="1" s="1"/>
  <c r="H3190" i="1" l="1"/>
  <c r="L3190" i="1"/>
  <c r="M3190" i="1" s="1"/>
  <c r="N3190" i="1" s="1"/>
  <c r="L3189" i="1" l="1"/>
  <c r="M3189" i="1" s="1"/>
  <c r="N3189" i="1" s="1"/>
  <c r="H3189" i="1"/>
  <c r="L3188" i="1" l="1"/>
  <c r="M3188" i="1" s="1"/>
  <c r="N3188" i="1" s="1"/>
  <c r="H3188" i="1"/>
  <c r="L3187" i="1" l="1"/>
  <c r="M3187" i="1" s="1"/>
  <c r="N3187" i="1" s="1"/>
  <c r="H3187" i="1"/>
  <c r="H3186" i="1" l="1"/>
  <c r="L3186" i="1"/>
  <c r="M3186" i="1" s="1"/>
  <c r="N3186" i="1" s="1"/>
  <c r="L3185" i="1" l="1"/>
  <c r="M3185" i="1" s="1"/>
  <c r="N3185" i="1" s="1"/>
  <c r="H3185" i="1"/>
  <c r="H3184" i="1" l="1"/>
  <c r="L3184" i="1"/>
  <c r="M3184" i="1" s="1"/>
  <c r="N3184" i="1" s="1"/>
  <c r="H3183" i="1" l="1"/>
  <c r="L3183" i="1"/>
  <c r="M3183" i="1" s="1"/>
  <c r="N3183" i="1" s="1"/>
  <c r="H3182" i="1" l="1"/>
  <c r="L3182" i="1"/>
  <c r="M3182" i="1" s="1"/>
  <c r="N3182" i="1" s="1"/>
  <c r="H3181" i="1" l="1"/>
  <c r="L3181" i="1"/>
  <c r="M3181" i="1" s="1"/>
  <c r="N3181" i="1" s="1"/>
  <c r="L3180" i="1" l="1"/>
  <c r="M3180" i="1" s="1"/>
  <c r="N3180" i="1" s="1"/>
  <c r="H3180" i="1"/>
  <c r="L3179" i="1" l="1"/>
  <c r="M3179" i="1" s="1"/>
  <c r="N3179" i="1" s="1"/>
  <c r="H3179" i="1"/>
  <c r="L3178" i="1" l="1"/>
  <c r="M3178" i="1" s="1"/>
  <c r="N3178" i="1" s="1"/>
  <c r="H3178" i="1"/>
  <c r="L3177" i="1" l="1"/>
  <c r="M3177" i="1" s="1"/>
  <c r="N3177" i="1" s="1"/>
  <c r="H3177" i="1"/>
  <c r="H3176" i="1" l="1"/>
  <c r="L3176" i="1"/>
  <c r="M3176" i="1" s="1"/>
  <c r="N3176" i="1" s="1"/>
  <c r="H3175" i="1" l="1"/>
  <c r="L3175" i="1"/>
  <c r="M3175" i="1" s="1"/>
  <c r="N3175" i="1" s="1"/>
  <c r="H3174" i="1" l="1"/>
  <c r="L3174" i="1"/>
  <c r="M3174" i="1" s="1"/>
  <c r="N3174" i="1" s="1"/>
  <c r="H3173" i="1" l="1"/>
  <c r="L3173" i="1"/>
  <c r="M3173" i="1" s="1"/>
  <c r="N3173" i="1" s="1"/>
  <c r="L3172" i="1" l="1"/>
  <c r="M3172" i="1" s="1"/>
  <c r="N3172" i="1" s="1"/>
  <c r="H3172" i="1"/>
  <c r="L3171" i="1" l="1"/>
  <c r="M3171" i="1" s="1"/>
  <c r="N3171" i="1" s="1"/>
  <c r="H3171" i="1"/>
  <c r="L3170" i="1" l="1"/>
  <c r="M3170" i="1" s="1"/>
  <c r="N3170" i="1" s="1"/>
  <c r="H3170" i="1"/>
  <c r="H3169" i="1" l="1"/>
  <c r="L3169" i="1"/>
  <c r="M3169" i="1" s="1"/>
  <c r="N3169" i="1" s="1"/>
  <c r="H3168" i="1" l="1"/>
  <c r="L3168" i="1"/>
  <c r="M3168" i="1" s="1"/>
  <c r="N3168" i="1" s="1"/>
  <c r="L3167" i="1" l="1"/>
  <c r="M3167" i="1" s="1"/>
  <c r="N3167" i="1" s="1"/>
  <c r="H3167" i="1"/>
  <c r="L3166" i="1" l="1"/>
  <c r="M3166" i="1" s="1"/>
  <c r="N3166" i="1" s="1"/>
  <c r="H3166" i="1"/>
  <c r="H3165" i="1" l="1"/>
  <c r="L3165" i="1"/>
  <c r="M3165" i="1" s="1"/>
  <c r="N3165" i="1" s="1"/>
  <c r="L3164" i="1" l="1"/>
  <c r="M3164" i="1" s="1"/>
  <c r="N3164" i="1" s="1"/>
  <c r="H3164" i="1"/>
  <c r="L3163" i="1" l="1"/>
  <c r="M3163" i="1" s="1"/>
  <c r="N3163" i="1" s="1"/>
  <c r="H3163" i="1"/>
  <c r="L3162" i="1" l="1"/>
  <c r="M3162" i="1" s="1"/>
  <c r="N3162" i="1" s="1"/>
  <c r="H3162" i="1"/>
  <c r="L3161" i="1" l="1"/>
  <c r="M3161" i="1" s="1"/>
  <c r="N3161" i="1" s="1"/>
  <c r="H3161" i="1"/>
  <c r="H3160" i="1" l="1"/>
  <c r="L3160" i="1"/>
  <c r="M3160" i="1" s="1"/>
  <c r="N3160" i="1" s="1"/>
  <c r="L3159" i="1" l="1"/>
  <c r="M3159" i="1" s="1"/>
  <c r="N3159" i="1" s="1"/>
  <c r="H3159" i="1"/>
  <c r="H3158" i="1" l="1"/>
  <c r="L3158" i="1"/>
  <c r="M3158" i="1" s="1"/>
  <c r="N3158" i="1" s="1"/>
  <c r="H3157" i="1" l="1"/>
  <c r="L3157" i="1"/>
  <c r="M3157" i="1" s="1"/>
  <c r="N3157" i="1" s="1"/>
  <c r="L3156" i="1" l="1"/>
  <c r="M3156" i="1" s="1"/>
  <c r="N3156" i="1" s="1"/>
  <c r="H3156" i="1"/>
  <c r="L3155" i="1" l="1"/>
  <c r="M3155" i="1" s="1"/>
  <c r="N3155" i="1" s="1"/>
  <c r="H3155" i="1"/>
  <c r="L3154" i="1" l="1"/>
  <c r="M3154" i="1" s="1"/>
  <c r="N3154" i="1" s="1"/>
  <c r="H3154" i="1"/>
  <c r="H3153" i="1" l="1"/>
  <c r="L3153" i="1"/>
  <c r="M3153" i="1" s="1"/>
  <c r="N3153" i="1" s="1"/>
  <c r="L3152" i="1" l="1"/>
  <c r="M3152" i="1" s="1"/>
  <c r="N3152" i="1" s="1"/>
  <c r="H3152" i="1"/>
  <c r="L3151" i="1" l="1"/>
  <c r="M3151" i="1" s="1"/>
  <c r="N3151" i="1" s="1"/>
  <c r="H3151" i="1"/>
  <c r="H3150" i="1" l="1"/>
  <c r="L3150" i="1"/>
  <c r="M3150" i="1" s="1"/>
  <c r="N3150" i="1" s="1"/>
  <c r="L3149" i="1" l="1"/>
  <c r="M3149" i="1" s="1"/>
  <c r="N3149" i="1" s="1"/>
  <c r="H3149" i="1"/>
  <c r="H3148" i="1" l="1"/>
  <c r="L3148" i="1"/>
  <c r="M3148" i="1" s="1"/>
  <c r="N3148" i="1" s="1"/>
  <c r="L3147" i="1" l="1"/>
  <c r="M3147" i="1" s="1"/>
  <c r="N3147" i="1" s="1"/>
  <c r="H3147" i="1"/>
  <c r="H3146" i="1" l="1"/>
  <c r="L3146" i="1"/>
  <c r="M3146" i="1" s="1"/>
  <c r="N3146" i="1" s="1"/>
  <c r="H3145" i="1" l="1"/>
  <c r="L3145" i="1"/>
  <c r="M3145" i="1" s="1"/>
  <c r="N3145" i="1" s="1"/>
  <c r="H3144" i="1" l="1"/>
  <c r="L3144" i="1"/>
  <c r="M3144" i="1" s="1"/>
  <c r="N3144" i="1" s="1"/>
  <c r="L3143" i="1" l="1"/>
  <c r="M3143" i="1" s="1"/>
  <c r="N3143" i="1" s="1"/>
  <c r="H3143" i="1"/>
  <c r="H3142" i="1" l="1"/>
  <c r="L3142" i="1"/>
  <c r="M3142" i="1" s="1"/>
  <c r="N3142" i="1" s="1"/>
  <c r="L3141" i="1" l="1"/>
  <c r="M3141" i="1" s="1"/>
  <c r="N3141" i="1" s="1"/>
  <c r="H3141" i="1"/>
  <c r="L3140" i="1" l="1"/>
  <c r="M3140" i="1" s="1"/>
  <c r="N3140" i="1" s="1"/>
  <c r="H3140" i="1"/>
  <c r="H3139" i="1" l="1"/>
  <c r="L3139" i="1"/>
  <c r="M3139" i="1" s="1"/>
  <c r="N3139" i="1" s="1"/>
  <c r="L3138" i="1" l="1"/>
  <c r="M3138" i="1" s="1"/>
  <c r="N3138" i="1" s="1"/>
  <c r="H3138" i="1"/>
  <c r="L3137" i="1" l="1"/>
  <c r="M3137" i="1" s="1"/>
  <c r="N3137" i="1" s="1"/>
  <c r="H3137" i="1"/>
  <c r="L3136" i="1" l="1"/>
  <c r="M3136" i="1" s="1"/>
  <c r="N3136" i="1" s="1"/>
  <c r="H3136" i="1"/>
  <c r="H3135" i="1" l="1"/>
  <c r="L3135" i="1"/>
  <c r="M3135" i="1" s="1"/>
  <c r="N3135" i="1" s="1"/>
  <c r="H3134" i="1" l="1"/>
  <c r="L3134" i="1"/>
  <c r="M3134" i="1" s="1"/>
  <c r="N3134" i="1" s="1"/>
  <c r="H3133" i="1" l="1"/>
  <c r="L3133" i="1"/>
  <c r="M3133" i="1" s="1"/>
  <c r="N3133" i="1" s="1"/>
  <c r="L3132" i="1" l="1"/>
  <c r="M3132" i="1" s="1"/>
  <c r="N3132" i="1" s="1"/>
  <c r="H3132" i="1"/>
  <c r="L3131" i="1" l="1"/>
  <c r="M3131" i="1" s="1"/>
  <c r="N3131" i="1" s="1"/>
  <c r="H3131" i="1"/>
  <c r="L3130" i="1" l="1"/>
  <c r="M3130" i="1" s="1"/>
  <c r="N3130" i="1" s="1"/>
  <c r="H3130" i="1"/>
  <c r="H3129" i="1" l="1"/>
  <c r="L3129" i="1"/>
  <c r="M3129" i="1" s="1"/>
  <c r="N3129" i="1" s="1"/>
  <c r="L3128" i="1" l="1"/>
  <c r="M3128" i="1" s="1"/>
  <c r="N3128" i="1" s="1"/>
  <c r="H3128" i="1"/>
  <c r="L3127" i="1" l="1"/>
  <c r="M3127" i="1" s="1"/>
  <c r="N3127" i="1" s="1"/>
  <c r="H3127" i="1"/>
  <c r="L3126" i="1" l="1"/>
  <c r="M3126" i="1" s="1"/>
  <c r="N3126" i="1" s="1"/>
  <c r="H3126" i="1"/>
  <c r="L3125" i="1" l="1"/>
  <c r="M3125" i="1" s="1"/>
  <c r="N3125" i="1" s="1"/>
  <c r="H3125" i="1"/>
  <c r="H3124" i="1" l="1"/>
  <c r="L3124" i="1"/>
  <c r="M3124" i="1" s="1"/>
  <c r="N3124" i="1" s="1"/>
  <c r="H3123" i="1" l="1"/>
  <c r="L3123" i="1"/>
  <c r="M3123" i="1" s="1"/>
  <c r="N3123" i="1" s="1"/>
  <c r="H3122" i="1" l="1"/>
  <c r="L3122" i="1"/>
  <c r="M3122" i="1" s="1"/>
  <c r="N3122" i="1" s="1"/>
  <c r="H3121" i="1" l="1"/>
  <c r="L3121" i="1"/>
  <c r="M3121" i="1" s="1"/>
  <c r="N3121" i="1" s="1"/>
  <c r="H3120" i="1" l="1"/>
  <c r="L3120" i="1"/>
  <c r="M3120" i="1" s="1"/>
  <c r="N3120" i="1" s="1"/>
  <c r="L3119" i="1" l="1"/>
  <c r="M3119" i="1" s="1"/>
  <c r="N3119" i="1" s="1"/>
  <c r="H3119" i="1"/>
  <c r="L3118" i="1" l="1"/>
  <c r="M3118" i="1" s="1"/>
  <c r="N3118" i="1" s="1"/>
  <c r="H3118" i="1"/>
  <c r="H3117" i="1" l="1"/>
  <c r="L3117" i="1"/>
  <c r="M3117" i="1" s="1"/>
  <c r="N3117" i="1" s="1"/>
  <c r="H3116" i="1" l="1"/>
  <c r="L3116" i="1"/>
  <c r="M3116" i="1" s="1"/>
  <c r="N3116" i="1" s="1"/>
  <c r="H3115" i="1" l="1"/>
  <c r="L3115" i="1"/>
  <c r="M3115" i="1" s="1"/>
  <c r="N3115" i="1" s="1"/>
  <c r="L3114" i="1" l="1"/>
  <c r="M3114" i="1" s="1"/>
  <c r="N3114" i="1" s="1"/>
  <c r="H3114" i="1"/>
  <c r="L3113" i="1" l="1"/>
  <c r="M3113" i="1" s="1"/>
  <c r="N3113" i="1" s="1"/>
  <c r="H3113" i="1"/>
  <c r="L3112" i="1" l="1"/>
  <c r="M3112" i="1" s="1"/>
  <c r="N3112" i="1" s="1"/>
  <c r="H3112" i="1"/>
  <c r="L3111" i="1" l="1"/>
  <c r="M3111" i="1" s="1"/>
  <c r="N3111" i="1" s="1"/>
  <c r="H3111" i="1"/>
  <c r="H3110" i="1" l="1"/>
  <c r="L3110" i="1"/>
  <c r="M3110" i="1" s="1"/>
  <c r="N3110" i="1" s="1"/>
  <c r="H3109" i="1" l="1"/>
  <c r="L3109" i="1"/>
  <c r="M3109" i="1" s="1"/>
  <c r="N3109" i="1" s="1"/>
  <c r="H3108" i="1" l="1"/>
  <c r="L3108" i="1"/>
  <c r="M3108" i="1" s="1"/>
  <c r="N3108" i="1" s="1"/>
  <c r="L3107" i="1" l="1"/>
  <c r="M3107" i="1" s="1"/>
  <c r="N3107" i="1" s="1"/>
  <c r="H3107" i="1"/>
  <c r="H3106" i="1" l="1"/>
  <c r="L3106" i="1"/>
  <c r="M3106" i="1" s="1"/>
  <c r="N3106" i="1" s="1"/>
  <c r="H3105" i="1" l="1"/>
  <c r="L3105" i="1"/>
  <c r="M3105" i="1" s="1"/>
  <c r="N3105" i="1" s="1"/>
  <c r="L3104" i="1" l="1"/>
  <c r="M3104" i="1" s="1"/>
  <c r="N3104" i="1" s="1"/>
  <c r="H3104" i="1"/>
  <c r="H3103" i="1" l="1"/>
  <c r="L3103" i="1"/>
  <c r="M3103" i="1" s="1"/>
  <c r="N3103" i="1" s="1"/>
  <c r="H3102" i="1" l="1"/>
  <c r="L3102" i="1"/>
  <c r="M3102" i="1" s="1"/>
  <c r="N3102" i="1" s="1"/>
  <c r="L3101" i="1" l="1"/>
  <c r="M3101" i="1" s="1"/>
  <c r="N3101" i="1" s="1"/>
  <c r="H3101" i="1"/>
  <c r="H3100" i="1" l="1"/>
  <c r="L3100" i="1"/>
  <c r="M3100" i="1" s="1"/>
  <c r="N3100" i="1" s="1"/>
  <c r="H3099" i="1" l="1"/>
  <c r="L3099" i="1"/>
  <c r="M3099" i="1" s="1"/>
  <c r="N3099" i="1" s="1"/>
  <c r="L3098" i="1" l="1"/>
  <c r="M3098" i="1" s="1"/>
  <c r="N3098" i="1" s="1"/>
  <c r="H3098" i="1"/>
  <c r="H3097" i="1" l="1"/>
  <c r="L3097" i="1"/>
  <c r="M3097" i="1" s="1"/>
  <c r="N3097" i="1" s="1"/>
  <c r="L3096" i="1" l="1"/>
  <c r="M3096" i="1" s="1"/>
  <c r="N3096" i="1" s="1"/>
  <c r="H3096" i="1"/>
  <c r="L3095" i="1" l="1"/>
  <c r="M3095" i="1" s="1"/>
  <c r="N3095" i="1" s="1"/>
  <c r="H3095" i="1"/>
  <c r="L3094" i="1" l="1"/>
  <c r="M3094" i="1" s="1"/>
  <c r="N3094" i="1" s="1"/>
  <c r="H3094" i="1"/>
  <c r="L3093" i="1" l="1"/>
  <c r="M3093" i="1" s="1"/>
  <c r="N3093" i="1" s="1"/>
  <c r="H3093" i="1"/>
  <c r="H3092" i="1" l="1"/>
  <c r="L3092" i="1"/>
  <c r="M3092" i="1" s="1"/>
  <c r="N3092" i="1" s="1"/>
  <c r="L3091" i="1" l="1"/>
  <c r="M3091" i="1" s="1"/>
  <c r="N3091" i="1" s="1"/>
  <c r="H3091" i="1"/>
  <c r="L3090" i="1" l="1"/>
  <c r="M3090" i="1" s="1"/>
  <c r="N3090" i="1" s="1"/>
  <c r="H3090" i="1"/>
  <c r="L3089" i="1" l="1"/>
  <c r="M3089" i="1" s="1"/>
  <c r="N3089" i="1" s="1"/>
  <c r="H3089" i="1"/>
  <c r="H3088" i="1" l="1"/>
  <c r="L3088" i="1"/>
  <c r="M3088" i="1" s="1"/>
  <c r="N3088" i="1" s="1"/>
  <c r="L3087" i="1" l="1"/>
  <c r="M3087" i="1" s="1"/>
  <c r="N3087" i="1" s="1"/>
  <c r="H3087" i="1"/>
  <c r="H3086" i="1" l="1"/>
  <c r="L3086" i="1"/>
  <c r="M3086" i="1" s="1"/>
  <c r="N3086" i="1" s="1"/>
  <c r="L3085" i="1" l="1"/>
  <c r="M3085" i="1" s="1"/>
  <c r="N3085" i="1" s="1"/>
  <c r="H3085" i="1"/>
  <c r="L3084" i="1" l="1"/>
  <c r="M3084" i="1" s="1"/>
  <c r="N3084" i="1" s="1"/>
  <c r="H3084" i="1"/>
  <c r="H3083" i="1" l="1"/>
  <c r="L3083" i="1"/>
  <c r="M3083" i="1" s="1"/>
  <c r="N3083" i="1" s="1"/>
  <c r="H3082" i="1" l="1"/>
  <c r="L3082" i="1"/>
  <c r="M3082" i="1" s="1"/>
  <c r="N3082" i="1" s="1"/>
  <c r="H3081" i="1" l="1"/>
  <c r="L3081" i="1"/>
  <c r="M3081" i="1" s="1"/>
  <c r="N3081" i="1" s="1"/>
  <c r="H3080" i="1" l="1"/>
  <c r="L3080" i="1"/>
  <c r="M3080" i="1" s="1"/>
  <c r="N3080" i="1" s="1"/>
  <c r="L3079" i="1" l="1"/>
  <c r="M3079" i="1" s="1"/>
  <c r="N3079" i="1" s="1"/>
  <c r="H3079" i="1"/>
  <c r="H3078" i="1" l="1"/>
  <c r="L3078" i="1"/>
  <c r="M3078" i="1" s="1"/>
  <c r="N3078" i="1" s="1"/>
  <c r="H3077" i="1" l="1"/>
  <c r="L3077" i="1"/>
  <c r="M3077" i="1" s="1"/>
  <c r="N3077" i="1" s="1"/>
  <c r="L3076" i="1" l="1"/>
  <c r="M3076" i="1" s="1"/>
  <c r="N3076" i="1" s="1"/>
  <c r="H3076" i="1"/>
  <c r="H3075" i="1" l="1"/>
  <c r="L3075" i="1"/>
  <c r="M3075" i="1" s="1"/>
  <c r="N3075" i="1" s="1"/>
  <c r="H3074" i="1" l="1"/>
  <c r="L3074" i="1"/>
  <c r="M3074" i="1" s="1"/>
  <c r="N3074" i="1" s="1"/>
  <c r="H3073" i="1" l="1"/>
  <c r="L3073" i="1"/>
  <c r="M3073" i="1" s="1"/>
  <c r="N3073" i="1" s="1"/>
  <c r="H3072" i="1" l="1"/>
  <c r="L3072" i="1"/>
  <c r="M3072" i="1" s="1"/>
  <c r="N3072" i="1" s="1"/>
  <c r="H3071" i="1" l="1"/>
  <c r="L3071" i="1"/>
  <c r="M3071" i="1" s="1"/>
  <c r="N3071" i="1" s="1"/>
  <c r="H3070" i="1" l="1"/>
  <c r="L3070" i="1"/>
  <c r="M3070" i="1" s="1"/>
  <c r="N3070" i="1" s="1"/>
  <c r="L3069" i="1" l="1"/>
  <c r="M3069" i="1" s="1"/>
  <c r="N3069" i="1" s="1"/>
  <c r="H3069" i="1"/>
  <c r="L3068" i="1" l="1"/>
  <c r="M3068" i="1" s="1"/>
  <c r="N3068" i="1" s="1"/>
  <c r="H3068" i="1"/>
  <c r="H3067" i="1" l="1"/>
  <c r="L3067" i="1"/>
  <c r="M3067" i="1" s="1"/>
  <c r="N3067" i="1" s="1"/>
  <c r="L3066" i="1" l="1"/>
  <c r="M3066" i="1" s="1"/>
  <c r="N3066" i="1" s="1"/>
  <c r="H3066" i="1"/>
  <c r="L3065" i="1" l="1"/>
  <c r="M3065" i="1" s="1"/>
  <c r="N3065" i="1" s="1"/>
  <c r="H3065" i="1"/>
  <c r="H3064" i="1" l="1"/>
  <c r="L3064" i="1"/>
  <c r="M3064" i="1" s="1"/>
  <c r="N3064" i="1" s="1"/>
  <c r="L3063" i="1" l="1"/>
  <c r="M3063" i="1" s="1"/>
  <c r="N3063" i="1" s="1"/>
  <c r="H3063" i="1"/>
  <c r="L3062" i="1" l="1"/>
  <c r="M3062" i="1" s="1"/>
  <c r="N3062" i="1" s="1"/>
  <c r="H3062" i="1"/>
  <c r="L3061" i="1" l="1"/>
  <c r="M3061" i="1" s="1"/>
  <c r="N3061" i="1" s="1"/>
  <c r="H3061" i="1"/>
  <c r="L3060" i="1" l="1"/>
  <c r="M3060" i="1" s="1"/>
  <c r="N3060" i="1" s="1"/>
  <c r="H3060" i="1"/>
  <c r="L3059" i="1" l="1"/>
  <c r="M3059" i="1" s="1"/>
  <c r="N3059" i="1" s="1"/>
  <c r="H3059" i="1"/>
  <c r="H3058" i="1" l="1"/>
  <c r="L3058" i="1"/>
  <c r="M3058" i="1" s="1"/>
  <c r="N3058" i="1" s="1"/>
  <c r="H3057" i="1" l="1"/>
  <c r="L3057" i="1"/>
  <c r="M3057" i="1" s="1"/>
  <c r="N3057" i="1" s="1"/>
  <c r="H3056" i="1" l="1"/>
  <c r="L3056" i="1"/>
  <c r="M3056" i="1" s="1"/>
  <c r="N3056" i="1" s="1"/>
  <c r="H3055" i="1" l="1"/>
  <c r="L3055" i="1"/>
  <c r="M3055" i="1" s="1"/>
  <c r="N3055" i="1" s="1"/>
  <c r="L3054" i="1" l="1"/>
  <c r="M3054" i="1" s="1"/>
  <c r="N3054" i="1" s="1"/>
  <c r="H3054" i="1"/>
  <c r="H3053" i="1" l="1"/>
  <c r="L3053" i="1"/>
  <c r="M3053" i="1" s="1"/>
  <c r="N3053" i="1" s="1"/>
  <c r="L3052" i="1" l="1"/>
  <c r="M3052" i="1" s="1"/>
  <c r="N3052" i="1" s="1"/>
  <c r="H3052" i="1"/>
  <c r="H3051" i="1" l="1"/>
  <c r="L3051" i="1"/>
  <c r="M3051" i="1" s="1"/>
  <c r="N3051" i="1" s="1"/>
  <c r="L3050" i="1" l="1"/>
  <c r="M3050" i="1" s="1"/>
  <c r="N3050" i="1" s="1"/>
  <c r="H3050" i="1"/>
  <c r="H3049" i="1" l="1"/>
  <c r="L3049" i="1"/>
  <c r="M3049" i="1" s="1"/>
  <c r="N3049" i="1" s="1"/>
  <c r="L3048" i="1" l="1"/>
  <c r="M3048" i="1" s="1"/>
  <c r="N3048" i="1" s="1"/>
  <c r="H3048" i="1"/>
  <c r="L3047" i="1" l="1"/>
  <c r="M3047" i="1" s="1"/>
  <c r="N3047" i="1" s="1"/>
  <c r="H3047" i="1"/>
  <c r="H3046" i="1" l="1"/>
  <c r="L3046" i="1"/>
  <c r="M3046" i="1" s="1"/>
  <c r="N3046" i="1" s="1"/>
  <c r="H3045" i="1" l="1"/>
  <c r="L3045" i="1"/>
  <c r="M3045" i="1" s="1"/>
  <c r="N3045" i="1" s="1"/>
  <c r="H3044" i="1" l="1"/>
  <c r="L3044" i="1"/>
  <c r="M3044" i="1" s="1"/>
  <c r="N3044" i="1" s="1"/>
  <c r="L3043" i="1" l="1"/>
  <c r="M3043" i="1" s="1"/>
  <c r="N3043" i="1" s="1"/>
  <c r="H3043" i="1"/>
  <c r="L3042" i="1" l="1"/>
  <c r="M3042" i="1" s="1"/>
  <c r="N3042" i="1" s="1"/>
  <c r="H3042" i="1"/>
  <c r="H3041" i="1" l="1"/>
  <c r="L3041" i="1"/>
  <c r="M3041" i="1" s="1"/>
  <c r="N3041" i="1" s="1"/>
  <c r="L3040" i="1" l="1"/>
  <c r="M3040" i="1" s="1"/>
  <c r="N3040" i="1" s="1"/>
  <c r="H3040" i="1"/>
  <c r="H3039" i="1" l="1"/>
  <c r="L3039" i="1"/>
  <c r="M3039" i="1" s="1"/>
  <c r="N3039" i="1" s="1"/>
  <c r="L3038" i="1" l="1"/>
  <c r="M3038" i="1" s="1"/>
  <c r="N3038" i="1" s="1"/>
  <c r="H3038" i="1"/>
  <c r="H3037" i="1" l="1"/>
  <c r="L3037" i="1"/>
  <c r="M3037" i="1" s="1"/>
  <c r="N3037" i="1" s="1"/>
  <c r="H3036" i="1" l="1"/>
  <c r="L3036" i="1"/>
  <c r="M3036" i="1" s="1"/>
  <c r="N3036" i="1" s="1"/>
  <c r="H3035" i="1" l="1"/>
  <c r="L3035" i="1"/>
  <c r="M3035" i="1" s="1"/>
  <c r="N3035" i="1" s="1"/>
  <c r="H3034" i="1" l="1"/>
  <c r="L3034" i="1"/>
  <c r="M3034" i="1" s="1"/>
  <c r="N3034" i="1" s="1"/>
  <c r="H3033" i="1" l="1"/>
  <c r="L3033" i="1"/>
  <c r="M3033" i="1" s="1"/>
  <c r="N3033" i="1" s="1"/>
  <c r="L3032" i="1" l="1"/>
  <c r="M3032" i="1" s="1"/>
  <c r="N3032" i="1" s="1"/>
  <c r="H3032" i="1"/>
  <c r="L3031" i="1" l="1"/>
  <c r="M3031" i="1" s="1"/>
  <c r="N3031" i="1" s="1"/>
  <c r="H3031" i="1"/>
  <c r="L3030" i="1" l="1"/>
  <c r="M3030" i="1" s="1"/>
  <c r="N3030" i="1" s="1"/>
  <c r="H3030" i="1"/>
  <c r="L3029" i="1" l="1"/>
  <c r="M3029" i="1" s="1"/>
  <c r="N3029" i="1" s="1"/>
  <c r="H3029" i="1"/>
  <c r="H3028" i="1" l="1"/>
  <c r="L3028" i="1"/>
  <c r="M3028" i="1" s="1"/>
  <c r="N3028" i="1" s="1"/>
  <c r="H3027" i="1" l="1"/>
  <c r="L3027" i="1"/>
  <c r="M3027" i="1" s="1"/>
  <c r="N3027" i="1" s="1"/>
  <c r="H3026" i="1" l="1"/>
  <c r="L3026" i="1"/>
  <c r="M3026" i="1" s="1"/>
  <c r="N3026" i="1" s="1"/>
  <c r="L3025" i="1" l="1"/>
  <c r="M3025" i="1" s="1"/>
  <c r="N3025" i="1" s="1"/>
  <c r="H3025" i="1"/>
  <c r="L3024" i="1" l="1"/>
  <c r="M3024" i="1" s="1"/>
  <c r="N3024" i="1" s="1"/>
  <c r="H3024" i="1"/>
  <c r="L3023" i="1" l="1"/>
  <c r="M3023" i="1" s="1"/>
  <c r="N3023" i="1" s="1"/>
  <c r="H3023" i="1"/>
  <c r="L3022" i="1" l="1"/>
  <c r="M3022" i="1" s="1"/>
  <c r="N3022" i="1" s="1"/>
  <c r="H3022" i="1"/>
  <c r="L3021" i="1" l="1"/>
  <c r="M3021" i="1" s="1"/>
  <c r="N3021" i="1" s="1"/>
  <c r="H3021" i="1"/>
  <c r="L3020" i="1" l="1"/>
  <c r="M3020" i="1" s="1"/>
  <c r="N3020" i="1" s="1"/>
  <c r="H3020" i="1"/>
  <c r="L3019" i="1" l="1"/>
  <c r="M3019" i="1" s="1"/>
  <c r="N3019" i="1" s="1"/>
  <c r="H3019" i="1"/>
  <c r="L3018" i="1" l="1"/>
  <c r="M3018" i="1" s="1"/>
  <c r="N3018" i="1" s="1"/>
  <c r="H3018" i="1"/>
  <c r="L3017" i="1" l="1"/>
  <c r="M3017" i="1" s="1"/>
  <c r="N3017" i="1" s="1"/>
  <c r="H3017" i="1"/>
  <c r="L3016" i="1" l="1"/>
  <c r="M3016" i="1" s="1"/>
  <c r="N3016" i="1" s="1"/>
  <c r="H3016" i="1"/>
  <c r="L3015" i="1" l="1"/>
  <c r="M3015" i="1" s="1"/>
  <c r="N3015" i="1" s="1"/>
  <c r="H3015" i="1"/>
  <c r="L3014" i="1" l="1"/>
  <c r="M3014" i="1" s="1"/>
  <c r="N3014" i="1" s="1"/>
  <c r="H3014" i="1"/>
  <c r="H3013" i="1" l="1"/>
  <c r="L3013" i="1"/>
  <c r="M3013" i="1" s="1"/>
  <c r="N3013" i="1" s="1"/>
  <c r="H3012" i="1" l="1"/>
  <c r="L3012" i="1"/>
  <c r="M3012" i="1" s="1"/>
  <c r="N3012" i="1" s="1"/>
  <c r="H3011" i="1" l="1"/>
  <c r="L3011" i="1"/>
  <c r="M3011" i="1" s="1"/>
  <c r="N3011" i="1" s="1"/>
  <c r="H3010" i="1" l="1"/>
  <c r="L3010" i="1"/>
  <c r="M3010" i="1" s="1"/>
  <c r="N3010" i="1" s="1"/>
  <c r="H3009" i="1" l="1"/>
  <c r="L3009" i="1"/>
  <c r="M3009" i="1" s="1"/>
  <c r="N3009" i="1" s="1"/>
  <c r="H3008" i="1" l="1"/>
  <c r="L3008" i="1"/>
  <c r="M3008" i="1" s="1"/>
  <c r="N3008" i="1" s="1"/>
  <c r="L3007" i="1" l="1"/>
  <c r="M3007" i="1" s="1"/>
  <c r="N3007" i="1" s="1"/>
  <c r="H3007" i="1"/>
  <c r="H3006" i="1" l="1"/>
  <c r="L3006" i="1"/>
  <c r="M3006" i="1" s="1"/>
  <c r="N3006" i="1" s="1"/>
  <c r="L3005" i="1" l="1"/>
  <c r="M3005" i="1" s="1"/>
  <c r="N3005" i="1" s="1"/>
  <c r="H3005" i="1"/>
  <c r="L3004" i="1" l="1"/>
  <c r="M3004" i="1" s="1"/>
  <c r="N3004" i="1" s="1"/>
  <c r="H3004" i="1"/>
  <c r="L3003" i="1" l="1"/>
  <c r="M3003" i="1" s="1"/>
  <c r="N3003" i="1" s="1"/>
  <c r="H3003" i="1"/>
  <c r="H3002" i="1" l="1"/>
  <c r="L3002" i="1"/>
  <c r="M3002" i="1" s="1"/>
  <c r="N3002" i="1" s="1"/>
  <c r="H3001" i="1" l="1"/>
  <c r="L3001" i="1"/>
  <c r="M3001" i="1" s="1"/>
  <c r="N3001" i="1" s="1"/>
  <c r="H3000" i="1" l="1"/>
  <c r="L3000" i="1"/>
  <c r="M3000" i="1" s="1"/>
  <c r="N3000" i="1" s="1"/>
  <c r="L2999" i="1" l="1"/>
  <c r="M2999" i="1" s="1"/>
  <c r="N2999" i="1" s="1"/>
  <c r="H2999" i="1"/>
  <c r="H2998" i="1" l="1"/>
  <c r="L2998" i="1"/>
  <c r="M2998" i="1" s="1"/>
  <c r="N2998" i="1" s="1"/>
  <c r="L2997" i="1" l="1"/>
  <c r="M2997" i="1" s="1"/>
  <c r="N2997" i="1" s="1"/>
  <c r="H2997" i="1"/>
  <c r="H2996" i="1" l="1"/>
  <c r="L2996" i="1"/>
  <c r="M2996" i="1" s="1"/>
  <c r="N2996" i="1" s="1"/>
  <c r="L2995" i="1" l="1"/>
  <c r="M2995" i="1" s="1"/>
  <c r="N2995" i="1" s="1"/>
  <c r="H2995" i="1"/>
  <c r="L2994" i="1" l="1"/>
  <c r="M2994" i="1" s="1"/>
  <c r="N2994" i="1" s="1"/>
  <c r="H2994" i="1"/>
  <c r="L2993" i="1" l="1"/>
  <c r="M2993" i="1" s="1"/>
  <c r="N2993" i="1" s="1"/>
  <c r="H2993" i="1"/>
  <c r="H2992" i="1" l="1"/>
  <c r="L2992" i="1"/>
  <c r="M2992" i="1" s="1"/>
  <c r="N2992" i="1" s="1"/>
  <c r="H2991" i="1" l="1"/>
  <c r="L2991" i="1"/>
  <c r="M2991" i="1" s="1"/>
  <c r="N2991" i="1" s="1"/>
  <c r="H2990" i="1" l="1"/>
  <c r="L2990" i="1"/>
  <c r="M2990" i="1" s="1"/>
  <c r="N2990" i="1" s="1"/>
  <c r="L2989" i="1" l="1"/>
  <c r="M2989" i="1" s="1"/>
  <c r="N2989" i="1" s="1"/>
  <c r="H2989" i="1"/>
  <c r="L2988" i="1" l="1"/>
  <c r="M2988" i="1" s="1"/>
  <c r="N2988" i="1" s="1"/>
  <c r="H2988" i="1"/>
  <c r="L2987" i="1" l="1"/>
  <c r="M2987" i="1" s="1"/>
  <c r="N2987" i="1" s="1"/>
  <c r="H2987" i="1"/>
  <c r="H2986" i="1" l="1"/>
  <c r="L2986" i="1"/>
  <c r="M2986" i="1" s="1"/>
  <c r="N2986" i="1" s="1"/>
  <c r="L2985" i="1" l="1"/>
  <c r="M2985" i="1" s="1"/>
  <c r="N2985" i="1" s="1"/>
  <c r="H2985" i="1"/>
  <c r="L2984" i="1" l="1"/>
  <c r="M2984" i="1" s="1"/>
  <c r="N2984" i="1" s="1"/>
  <c r="H2984" i="1"/>
  <c r="L2983" i="1" l="1"/>
  <c r="M2983" i="1" s="1"/>
  <c r="N2983" i="1" s="1"/>
  <c r="H2983" i="1"/>
  <c r="L2982" i="1" l="1"/>
  <c r="M2982" i="1" s="1"/>
  <c r="N2982" i="1" s="1"/>
  <c r="H2982" i="1"/>
  <c r="H2981" i="1" l="1"/>
  <c r="L2981" i="1"/>
  <c r="M2981" i="1" s="1"/>
  <c r="N2981" i="1" s="1"/>
  <c r="L2980" i="1" l="1"/>
  <c r="M2980" i="1" s="1"/>
  <c r="N2980" i="1" s="1"/>
  <c r="H2980" i="1"/>
  <c r="L2979" i="1" l="1"/>
  <c r="M2979" i="1" s="1"/>
  <c r="N2979" i="1" s="1"/>
  <c r="H2979" i="1"/>
  <c r="L2978" i="1" l="1"/>
  <c r="M2978" i="1" s="1"/>
  <c r="N2978" i="1" s="1"/>
  <c r="H2978" i="1"/>
  <c r="L2977" i="1" l="1"/>
  <c r="M2977" i="1" s="1"/>
  <c r="N2977" i="1" s="1"/>
  <c r="H2977" i="1"/>
  <c r="L2976" i="1" l="1"/>
  <c r="M2976" i="1" s="1"/>
  <c r="N2976" i="1" s="1"/>
  <c r="H2976" i="1"/>
  <c r="H2975" i="1" l="1"/>
  <c r="L2975" i="1"/>
  <c r="M2975" i="1" s="1"/>
  <c r="N2975" i="1" s="1"/>
  <c r="L2974" i="1" l="1"/>
  <c r="M2974" i="1" s="1"/>
  <c r="N2974" i="1" s="1"/>
  <c r="H2974" i="1"/>
  <c r="H2973" i="1" l="1"/>
  <c r="L2973" i="1"/>
  <c r="M2973" i="1" s="1"/>
  <c r="N2973" i="1" s="1"/>
  <c r="H2972" i="1" l="1"/>
  <c r="L2972" i="1"/>
  <c r="M2972" i="1" s="1"/>
  <c r="N2972" i="1" s="1"/>
  <c r="H2971" i="1" l="1"/>
  <c r="L2971" i="1"/>
  <c r="M2971" i="1" s="1"/>
  <c r="N2971" i="1" s="1"/>
  <c r="L2970" i="1" l="1"/>
  <c r="M2970" i="1" s="1"/>
  <c r="N2970" i="1" s="1"/>
  <c r="H2970" i="1"/>
  <c r="L2969" i="1" l="1"/>
  <c r="M2969" i="1" s="1"/>
  <c r="N2969" i="1" s="1"/>
  <c r="H2969" i="1"/>
  <c r="H2968" i="1" l="1"/>
  <c r="L2968" i="1"/>
  <c r="M2968" i="1" s="1"/>
  <c r="N2968" i="1" s="1"/>
  <c r="L2967" i="1" l="1"/>
  <c r="M2967" i="1" s="1"/>
  <c r="N2967" i="1" s="1"/>
  <c r="H2967" i="1"/>
  <c r="L2966" i="1" l="1"/>
  <c r="M2966" i="1" s="1"/>
  <c r="N2966" i="1" s="1"/>
  <c r="H2966" i="1"/>
  <c r="H2965" i="1" l="1"/>
  <c r="L2965" i="1"/>
  <c r="M2965" i="1" s="1"/>
  <c r="N2965" i="1" s="1"/>
  <c r="L2964" i="1" l="1"/>
  <c r="M2964" i="1" s="1"/>
  <c r="N2964" i="1" s="1"/>
  <c r="H2964" i="1"/>
  <c r="H2963" i="1" l="1"/>
  <c r="L2963" i="1"/>
  <c r="M2963" i="1" s="1"/>
  <c r="N2963" i="1" s="1"/>
  <c r="L2962" i="1" l="1"/>
  <c r="M2962" i="1" s="1"/>
  <c r="N2962" i="1" s="1"/>
  <c r="H2962" i="1"/>
  <c r="H2961" i="1" l="1"/>
  <c r="L2961" i="1"/>
  <c r="M2961" i="1" s="1"/>
  <c r="N2961" i="1" s="1"/>
  <c r="H2960" i="1" l="1"/>
  <c r="L2960" i="1"/>
  <c r="M2960" i="1" s="1"/>
  <c r="N2960" i="1" s="1"/>
  <c r="L2959" i="1" l="1"/>
  <c r="M2959" i="1" s="1"/>
  <c r="N2959" i="1" s="1"/>
  <c r="H2959" i="1"/>
  <c r="H2958" i="1" l="1"/>
  <c r="L2958" i="1"/>
  <c r="M2958" i="1" s="1"/>
  <c r="N2958" i="1" s="1"/>
  <c r="L2957" i="1" l="1"/>
  <c r="M2957" i="1" s="1"/>
  <c r="N2957" i="1" s="1"/>
  <c r="H2957" i="1"/>
  <c r="H2956" i="1" l="1"/>
  <c r="L2956" i="1"/>
  <c r="M2956" i="1" s="1"/>
  <c r="N2956" i="1" s="1"/>
  <c r="H2955" i="1" l="1"/>
  <c r="L2955" i="1"/>
  <c r="M2955" i="1" s="1"/>
  <c r="N2955" i="1" s="1"/>
  <c r="L2954" i="1" l="1"/>
  <c r="M2954" i="1" s="1"/>
  <c r="N2954" i="1" s="1"/>
  <c r="H2954" i="1"/>
  <c r="L2953" i="1" l="1"/>
  <c r="M2953" i="1" s="1"/>
  <c r="N2953" i="1" s="1"/>
  <c r="H2953" i="1"/>
  <c r="L2952" i="1" l="1"/>
  <c r="M2952" i="1" s="1"/>
  <c r="N2952" i="1" s="1"/>
  <c r="H2952" i="1"/>
  <c r="L2951" i="1" l="1"/>
  <c r="M2951" i="1" s="1"/>
  <c r="N2951" i="1" s="1"/>
  <c r="H2951" i="1"/>
  <c r="H2950" i="1" l="1"/>
  <c r="L2950" i="1"/>
  <c r="M2950" i="1" s="1"/>
  <c r="N2950" i="1" s="1"/>
  <c r="H2949" i="1" l="1"/>
  <c r="L2949" i="1"/>
  <c r="M2949" i="1" s="1"/>
  <c r="N2949" i="1" s="1"/>
  <c r="L2948" i="1" l="1"/>
  <c r="M2948" i="1" s="1"/>
  <c r="N2948" i="1" s="1"/>
  <c r="H2948" i="1"/>
  <c r="H2947" i="1" l="1"/>
  <c r="L2947" i="1"/>
  <c r="M2947" i="1" s="1"/>
  <c r="N2947" i="1" s="1"/>
  <c r="L2946" i="1" l="1"/>
  <c r="M2946" i="1" s="1"/>
  <c r="N2946" i="1" s="1"/>
  <c r="H2946" i="1"/>
  <c r="H2945" i="1" l="1"/>
  <c r="L2945" i="1"/>
  <c r="M2945" i="1" s="1"/>
  <c r="N2945" i="1" s="1"/>
  <c r="L2944" i="1" l="1"/>
  <c r="M2944" i="1" s="1"/>
  <c r="N2944" i="1" s="1"/>
  <c r="H2944" i="1"/>
  <c r="H2943" i="1" l="1"/>
  <c r="L2943" i="1"/>
  <c r="M2943" i="1" s="1"/>
  <c r="N2943" i="1" s="1"/>
  <c r="L2942" i="1" l="1"/>
  <c r="M2942" i="1" s="1"/>
  <c r="N2942" i="1" s="1"/>
  <c r="H2942" i="1"/>
  <c r="L2941" i="1" l="1"/>
  <c r="M2941" i="1" s="1"/>
  <c r="N2941" i="1" s="1"/>
  <c r="H2941" i="1"/>
  <c r="H2940" i="1" l="1"/>
  <c r="L2940" i="1"/>
  <c r="M2940" i="1" s="1"/>
  <c r="N2940" i="1" s="1"/>
  <c r="L2939" i="1" l="1"/>
  <c r="M2939" i="1" s="1"/>
  <c r="N2939" i="1" s="1"/>
  <c r="H2939" i="1"/>
  <c r="L2938" i="1" l="1"/>
  <c r="M2938" i="1" s="1"/>
  <c r="N2938" i="1" s="1"/>
  <c r="H2938" i="1"/>
  <c r="L2937" i="1" l="1"/>
  <c r="M2937" i="1" s="1"/>
  <c r="N2937" i="1" s="1"/>
  <c r="H2937" i="1"/>
  <c r="L2936" i="1" l="1"/>
  <c r="M2936" i="1" s="1"/>
  <c r="N2936" i="1" s="1"/>
  <c r="H2936" i="1"/>
  <c r="H2935" i="1" l="1"/>
  <c r="L2935" i="1"/>
  <c r="M2935" i="1" s="1"/>
  <c r="N2935" i="1" s="1"/>
  <c r="H2934" i="1" l="1"/>
  <c r="L2934" i="1"/>
  <c r="M2934" i="1" s="1"/>
  <c r="N2934" i="1" s="1"/>
  <c r="L2933" i="1" l="1"/>
  <c r="M2933" i="1" s="1"/>
  <c r="N2933" i="1" s="1"/>
  <c r="H2933" i="1"/>
  <c r="L2932" i="1" l="1"/>
  <c r="M2932" i="1" s="1"/>
  <c r="N2932" i="1" s="1"/>
  <c r="H2932" i="1"/>
  <c r="H2931" i="1" l="1"/>
  <c r="L2931" i="1"/>
  <c r="M2931" i="1" s="1"/>
  <c r="N2931" i="1" s="1"/>
  <c r="L2930" i="1" l="1"/>
  <c r="M2930" i="1" s="1"/>
  <c r="N2930" i="1" s="1"/>
  <c r="H2930" i="1"/>
  <c r="H2929" i="1" l="1"/>
  <c r="L2929" i="1"/>
  <c r="M2929" i="1" s="1"/>
  <c r="N2929" i="1" s="1"/>
  <c r="L2928" i="1" l="1"/>
  <c r="M2928" i="1" s="1"/>
  <c r="N2928" i="1" s="1"/>
  <c r="H2928" i="1"/>
  <c r="H2927" i="1" l="1"/>
  <c r="L2927" i="1"/>
  <c r="M2927" i="1" s="1"/>
  <c r="N2927" i="1" s="1"/>
  <c r="H2926" i="1" l="1"/>
  <c r="L2926" i="1"/>
  <c r="M2926" i="1" s="1"/>
  <c r="N2926" i="1" s="1"/>
  <c r="H2925" i="1" l="1"/>
  <c r="L2925" i="1"/>
  <c r="M2925" i="1" s="1"/>
  <c r="N2925" i="1" s="1"/>
  <c r="H2924" i="1" l="1"/>
  <c r="L2924" i="1"/>
  <c r="M2924" i="1" s="1"/>
  <c r="N2924" i="1" s="1"/>
  <c r="H2923" i="1" l="1"/>
  <c r="L2923" i="1"/>
  <c r="M2923" i="1" s="1"/>
  <c r="N2923" i="1" s="1"/>
  <c r="H2922" i="1" l="1"/>
  <c r="L2922" i="1"/>
  <c r="M2922" i="1" s="1"/>
  <c r="N2922" i="1" s="1"/>
  <c r="H2921" i="1" l="1"/>
  <c r="L2921" i="1"/>
  <c r="M2921" i="1" s="1"/>
  <c r="N2921" i="1" s="1"/>
  <c r="H2920" i="1" l="1"/>
  <c r="L2920" i="1"/>
  <c r="M2920" i="1" s="1"/>
  <c r="N2920" i="1" s="1"/>
  <c r="L2919" i="1" l="1"/>
  <c r="M2919" i="1" s="1"/>
  <c r="N2919" i="1" s="1"/>
  <c r="H2919" i="1"/>
  <c r="H2918" i="1" l="1"/>
  <c r="L2918" i="1"/>
  <c r="M2918" i="1" s="1"/>
  <c r="N2918" i="1" s="1"/>
  <c r="L2917" i="1" l="1"/>
  <c r="M2917" i="1" s="1"/>
  <c r="N2917" i="1" s="1"/>
  <c r="H2917" i="1"/>
  <c r="H2916" i="1" l="1"/>
  <c r="L2916" i="1"/>
  <c r="M2916" i="1" s="1"/>
  <c r="N2916" i="1" s="1"/>
  <c r="H2915" i="1" l="1"/>
  <c r="L2915" i="1"/>
  <c r="M2915" i="1" s="1"/>
  <c r="N2915" i="1" s="1"/>
  <c r="L2914" i="1" l="1"/>
  <c r="M2914" i="1" s="1"/>
  <c r="N2914" i="1" s="1"/>
  <c r="H2914" i="1"/>
  <c r="L2913" i="1" l="1"/>
  <c r="M2913" i="1" s="1"/>
  <c r="N2913" i="1" s="1"/>
  <c r="H2913" i="1"/>
  <c r="L2912" i="1" l="1"/>
  <c r="M2912" i="1" s="1"/>
  <c r="N2912" i="1" s="1"/>
  <c r="H2912" i="1"/>
  <c r="L2911" i="1" l="1"/>
  <c r="M2911" i="1" s="1"/>
  <c r="N2911" i="1" s="1"/>
  <c r="H2911" i="1"/>
  <c r="L2910" i="1" l="1"/>
  <c r="M2910" i="1" s="1"/>
  <c r="N2910" i="1" s="1"/>
  <c r="H2910" i="1"/>
  <c r="L2909" i="1" l="1"/>
  <c r="M2909" i="1" s="1"/>
  <c r="N2909" i="1" s="1"/>
  <c r="H2909" i="1"/>
  <c r="L2908" i="1" l="1"/>
  <c r="M2908" i="1" s="1"/>
  <c r="N2908" i="1" s="1"/>
  <c r="H2908" i="1"/>
  <c r="H2907" i="1" l="1"/>
  <c r="L2907" i="1"/>
  <c r="M2907" i="1" s="1"/>
  <c r="N2907" i="1" s="1"/>
  <c r="L2906" i="1" l="1"/>
  <c r="M2906" i="1" s="1"/>
  <c r="N2906" i="1" s="1"/>
  <c r="H2906" i="1"/>
  <c r="H2905" i="1" l="1"/>
  <c r="L2905" i="1"/>
  <c r="M2905" i="1" s="1"/>
  <c r="N2905" i="1" s="1"/>
  <c r="H2904" i="1" l="1"/>
  <c r="L2904" i="1"/>
  <c r="M2904" i="1" s="1"/>
  <c r="N2904" i="1" s="1"/>
  <c r="H2903" i="1" l="1"/>
  <c r="L2903" i="1"/>
  <c r="M2903" i="1" s="1"/>
  <c r="N2903" i="1" s="1"/>
  <c r="H2902" i="1" l="1"/>
  <c r="L2902" i="1"/>
  <c r="M2902" i="1" s="1"/>
  <c r="N2902" i="1" s="1"/>
  <c r="L2901" i="1" l="1"/>
  <c r="M2901" i="1" s="1"/>
  <c r="N2901" i="1" s="1"/>
  <c r="H2901" i="1"/>
  <c r="L2900" i="1" l="1"/>
  <c r="M2900" i="1" s="1"/>
  <c r="N2900" i="1" s="1"/>
  <c r="H2900" i="1"/>
  <c r="L2899" i="1" l="1"/>
  <c r="M2899" i="1" s="1"/>
  <c r="N2899" i="1" s="1"/>
  <c r="H2899" i="1"/>
  <c r="L2898" i="1" l="1"/>
  <c r="M2898" i="1" s="1"/>
  <c r="N2898" i="1" s="1"/>
  <c r="H2898" i="1"/>
  <c r="H2897" i="1" l="1"/>
  <c r="L2897" i="1"/>
  <c r="M2897" i="1" s="1"/>
  <c r="N2897" i="1" s="1"/>
  <c r="H2896" i="1" l="1"/>
  <c r="L2896" i="1"/>
  <c r="M2896" i="1" s="1"/>
  <c r="N2896" i="1" s="1"/>
  <c r="H2895" i="1" l="1"/>
  <c r="L2895" i="1"/>
  <c r="M2895" i="1" s="1"/>
  <c r="N2895" i="1" s="1"/>
  <c r="H2894" i="1" l="1"/>
  <c r="L2894" i="1"/>
  <c r="M2894" i="1" s="1"/>
  <c r="N2894" i="1" s="1"/>
  <c r="H2893" i="1" l="1"/>
  <c r="L2893" i="1"/>
  <c r="M2893" i="1" s="1"/>
  <c r="N2893" i="1" s="1"/>
  <c r="H2892" i="1" l="1"/>
  <c r="L2892" i="1"/>
  <c r="M2892" i="1" s="1"/>
  <c r="N2892" i="1" s="1"/>
  <c r="L2891" i="1" l="1"/>
  <c r="M2891" i="1" s="1"/>
  <c r="N2891" i="1" s="1"/>
  <c r="H2891" i="1"/>
  <c r="H2890" i="1" l="1"/>
  <c r="L2890" i="1"/>
  <c r="M2890" i="1" s="1"/>
  <c r="N2890" i="1" s="1"/>
  <c r="H2889" i="1" l="1"/>
  <c r="L2889" i="1"/>
  <c r="M2889" i="1" s="1"/>
  <c r="N2889" i="1" s="1"/>
  <c r="L2888" i="1" l="1"/>
  <c r="M2888" i="1" s="1"/>
  <c r="N2888" i="1" s="1"/>
  <c r="H2888" i="1"/>
  <c r="L2887" i="1" l="1"/>
  <c r="M2887" i="1" s="1"/>
  <c r="N2887" i="1" s="1"/>
  <c r="H2887" i="1"/>
  <c r="L2886" i="1" l="1"/>
  <c r="M2886" i="1" s="1"/>
  <c r="N2886" i="1" s="1"/>
  <c r="H2886" i="1"/>
  <c r="L2885" i="1" l="1"/>
  <c r="M2885" i="1" s="1"/>
  <c r="N2885" i="1" s="1"/>
  <c r="H2885" i="1"/>
  <c r="H2884" i="1" l="1"/>
  <c r="L2884" i="1"/>
  <c r="M2884" i="1" s="1"/>
  <c r="N2884" i="1" s="1"/>
  <c r="L2883" i="1" l="1"/>
  <c r="M2883" i="1" s="1"/>
  <c r="N2883" i="1" s="1"/>
  <c r="H2883" i="1"/>
  <c r="L2882" i="1" l="1"/>
  <c r="M2882" i="1" s="1"/>
  <c r="N2882" i="1" s="1"/>
  <c r="H2882" i="1"/>
  <c r="H2881" i="1" l="1"/>
  <c r="L2881" i="1"/>
  <c r="M2881" i="1" s="1"/>
  <c r="N2881" i="1" s="1"/>
  <c r="H2880" i="1" l="1"/>
  <c r="L2880" i="1"/>
  <c r="M2880" i="1" s="1"/>
  <c r="N2880" i="1" s="1"/>
  <c r="H2879" i="1" l="1"/>
  <c r="L2879" i="1"/>
  <c r="M2879" i="1" s="1"/>
  <c r="N2879" i="1" s="1"/>
  <c r="H2878" i="1" l="1"/>
  <c r="L2878" i="1"/>
  <c r="M2878" i="1" s="1"/>
  <c r="N2878" i="1" s="1"/>
  <c r="L2877" i="1" l="1"/>
  <c r="M2877" i="1" s="1"/>
  <c r="N2877" i="1" s="1"/>
  <c r="H2877" i="1"/>
  <c r="H2876" i="1" l="1"/>
  <c r="L2876" i="1"/>
  <c r="M2876" i="1" s="1"/>
  <c r="N2876" i="1" s="1"/>
  <c r="L2875" i="1" l="1"/>
  <c r="M2875" i="1" s="1"/>
  <c r="N2875" i="1" s="1"/>
  <c r="H2875" i="1"/>
  <c r="H2874" i="1" l="1"/>
  <c r="L2874" i="1"/>
  <c r="M2874" i="1" s="1"/>
  <c r="N2874" i="1" s="1"/>
  <c r="H2873" i="1" l="1"/>
  <c r="L2873" i="1"/>
  <c r="M2873" i="1" s="1"/>
  <c r="N2873" i="1" s="1"/>
  <c r="H2872" i="1" l="1"/>
  <c r="L2872" i="1"/>
  <c r="M2872" i="1" s="1"/>
  <c r="N2872" i="1" s="1"/>
  <c r="H2871" i="1" l="1"/>
  <c r="L2871" i="1"/>
  <c r="M2871" i="1" s="1"/>
  <c r="N2871" i="1" s="1"/>
  <c r="L2870" i="1" l="1"/>
  <c r="M2870" i="1" s="1"/>
  <c r="N2870" i="1" s="1"/>
  <c r="H2870" i="1"/>
  <c r="L2869" i="1" l="1"/>
  <c r="M2869" i="1" s="1"/>
  <c r="N2869" i="1" s="1"/>
  <c r="H2869" i="1"/>
  <c r="H2868" i="1" l="1"/>
  <c r="L2868" i="1"/>
  <c r="M2868" i="1" s="1"/>
  <c r="N2868" i="1" s="1"/>
  <c r="L2867" i="1" l="1"/>
  <c r="M2867" i="1" s="1"/>
  <c r="N2867" i="1" s="1"/>
  <c r="H2867" i="1"/>
  <c r="L2866" i="1" l="1"/>
  <c r="M2866" i="1" s="1"/>
  <c r="N2866" i="1" s="1"/>
  <c r="H2866" i="1"/>
  <c r="L2865" i="1" l="1"/>
  <c r="M2865" i="1" s="1"/>
  <c r="N2865" i="1" s="1"/>
  <c r="H2865" i="1"/>
  <c r="L2864" i="1" l="1"/>
  <c r="M2864" i="1" s="1"/>
  <c r="N2864" i="1" s="1"/>
  <c r="H2864" i="1"/>
  <c r="H2863" i="1" l="1"/>
  <c r="L2863" i="1"/>
  <c r="M2863" i="1" s="1"/>
  <c r="N2863" i="1" s="1"/>
  <c r="H2862" i="1" l="1"/>
  <c r="L2862" i="1"/>
  <c r="M2862" i="1" s="1"/>
  <c r="N2862" i="1" s="1"/>
  <c r="H2861" i="1" l="1"/>
  <c r="L2861" i="1"/>
  <c r="M2861" i="1" s="1"/>
  <c r="N2861" i="1" s="1"/>
  <c r="L2860" i="1" l="1"/>
  <c r="M2860" i="1" s="1"/>
  <c r="N2860" i="1" s="1"/>
  <c r="H2860" i="1"/>
  <c r="H2859" i="1" l="1"/>
  <c r="L2859" i="1"/>
  <c r="M2859" i="1" s="1"/>
  <c r="N2859" i="1" s="1"/>
  <c r="H2858" i="1" l="1"/>
  <c r="L2858" i="1"/>
  <c r="M2858" i="1" s="1"/>
  <c r="N2858" i="1" s="1"/>
  <c r="L2857" i="1" l="1"/>
  <c r="M2857" i="1" s="1"/>
  <c r="N2857" i="1" s="1"/>
  <c r="H2857" i="1"/>
  <c r="L2856" i="1" l="1"/>
  <c r="M2856" i="1" s="1"/>
  <c r="N2856" i="1" s="1"/>
  <c r="H2856" i="1"/>
  <c r="L2855" i="1" l="1"/>
  <c r="M2855" i="1" s="1"/>
  <c r="N2855" i="1" s="1"/>
  <c r="H2855" i="1"/>
  <c r="H2854" i="1" l="1"/>
  <c r="L2854" i="1"/>
  <c r="M2854" i="1" s="1"/>
  <c r="N2854" i="1" s="1"/>
  <c r="L2853" i="1" l="1"/>
  <c r="M2853" i="1" s="1"/>
  <c r="N2853" i="1" s="1"/>
  <c r="H2853" i="1"/>
  <c r="H2852" i="1" l="1"/>
  <c r="L2852" i="1"/>
  <c r="M2852" i="1" s="1"/>
  <c r="N2852" i="1" s="1"/>
  <c r="L2851" i="1" l="1"/>
  <c r="M2851" i="1" s="1"/>
  <c r="N2851" i="1" s="1"/>
  <c r="H2851" i="1"/>
  <c r="L2850" i="1" l="1"/>
  <c r="M2850" i="1" s="1"/>
  <c r="N2850" i="1" s="1"/>
  <c r="H2850" i="1"/>
  <c r="L2849" i="1" l="1"/>
  <c r="M2849" i="1" s="1"/>
  <c r="N2849" i="1" s="1"/>
  <c r="H2849" i="1"/>
  <c r="H2848" i="1" l="1"/>
  <c r="L2848" i="1"/>
  <c r="M2848" i="1" s="1"/>
  <c r="N2848" i="1" s="1"/>
  <c r="H2847" i="1" l="1"/>
  <c r="L2847" i="1"/>
  <c r="M2847" i="1" s="1"/>
  <c r="N2847" i="1" s="1"/>
  <c r="L2846" i="1" l="1"/>
  <c r="M2846" i="1" s="1"/>
  <c r="N2846" i="1" s="1"/>
  <c r="H2846" i="1"/>
  <c r="L2845" i="1" l="1"/>
  <c r="M2845" i="1" s="1"/>
  <c r="N2845" i="1" s="1"/>
  <c r="H2845" i="1"/>
  <c r="H2844" i="1" l="1"/>
  <c r="L2844" i="1"/>
  <c r="M2844" i="1" s="1"/>
  <c r="N2844" i="1" s="1"/>
  <c r="L2843" i="1" l="1"/>
  <c r="M2843" i="1" s="1"/>
  <c r="N2843" i="1" s="1"/>
  <c r="H2843" i="1"/>
  <c r="L2842" i="1" l="1"/>
  <c r="M2842" i="1" s="1"/>
  <c r="N2842" i="1" s="1"/>
  <c r="H2842" i="1"/>
  <c r="L2841" i="1" l="1"/>
  <c r="M2841" i="1" s="1"/>
  <c r="N2841" i="1" s="1"/>
  <c r="H2841" i="1"/>
  <c r="L2840" i="1" l="1"/>
  <c r="M2840" i="1" s="1"/>
  <c r="N2840" i="1" s="1"/>
  <c r="H2840" i="1"/>
  <c r="L2839" i="1" l="1"/>
  <c r="M2839" i="1" s="1"/>
  <c r="N2839" i="1" s="1"/>
  <c r="H2839" i="1"/>
  <c r="H2838" i="1" l="1"/>
  <c r="L2838" i="1"/>
  <c r="M2838" i="1" s="1"/>
  <c r="N2838" i="1" s="1"/>
  <c r="H2837" i="1" l="1"/>
  <c r="L2837" i="1"/>
  <c r="M2837" i="1" s="1"/>
  <c r="N2837" i="1" s="1"/>
  <c r="L2836" i="1" l="1"/>
  <c r="M2836" i="1" s="1"/>
  <c r="N2836" i="1" s="1"/>
  <c r="H2836" i="1"/>
  <c r="L2835" i="1" l="1"/>
  <c r="M2835" i="1" s="1"/>
  <c r="N2835" i="1" s="1"/>
  <c r="H2835" i="1"/>
  <c r="L2834" i="1" l="1"/>
  <c r="M2834" i="1" s="1"/>
  <c r="N2834" i="1" s="1"/>
  <c r="H2834" i="1"/>
  <c r="L2833" i="1" l="1"/>
  <c r="M2833" i="1" s="1"/>
  <c r="N2833" i="1" s="1"/>
  <c r="H2833" i="1"/>
  <c r="H2832" i="1" l="1"/>
  <c r="L2832" i="1"/>
  <c r="M2832" i="1" s="1"/>
  <c r="N2832" i="1" s="1"/>
  <c r="H2831" i="1" l="1"/>
  <c r="L2831" i="1"/>
  <c r="M2831" i="1" s="1"/>
  <c r="N2831" i="1" s="1"/>
  <c r="L2830" i="1" l="1"/>
  <c r="M2830" i="1" s="1"/>
  <c r="N2830" i="1" s="1"/>
  <c r="H2830" i="1"/>
  <c r="L2829" i="1" l="1"/>
  <c r="M2829" i="1" s="1"/>
  <c r="N2829" i="1" s="1"/>
  <c r="H2829" i="1"/>
  <c r="L2828" i="1" l="1"/>
  <c r="M2828" i="1" s="1"/>
  <c r="N2828" i="1" s="1"/>
  <c r="H2828" i="1"/>
  <c r="L2827" i="1" l="1"/>
  <c r="M2827" i="1" s="1"/>
  <c r="N2827" i="1" s="1"/>
  <c r="H2827" i="1"/>
  <c r="H2826" i="1" l="1"/>
  <c r="L2826" i="1"/>
  <c r="M2826" i="1" s="1"/>
  <c r="N2826" i="1" s="1"/>
  <c r="H2825" i="1" l="1"/>
  <c r="L2825" i="1"/>
  <c r="M2825" i="1" s="1"/>
  <c r="N2825" i="1" s="1"/>
  <c r="H2824" i="1" l="1"/>
  <c r="L2824" i="1"/>
  <c r="M2824" i="1" s="1"/>
  <c r="N2824" i="1" s="1"/>
  <c r="H2823" i="1" l="1"/>
  <c r="L2823" i="1"/>
  <c r="M2823" i="1" s="1"/>
  <c r="N2823" i="1" s="1"/>
  <c r="L2822" i="1" l="1"/>
  <c r="M2822" i="1" s="1"/>
  <c r="N2822" i="1" s="1"/>
  <c r="H2822" i="1"/>
  <c r="H2821" i="1" l="1"/>
  <c r="L2821" i="1"/>
  <c r="M2821" i="1" s="1"/>
  <c r="N2821" i="1" s="1"/>
  <c r="L2820" i="1" l="1"/>
  <c r="M2820" i="1" s="1"/>
  <c r="N2820" i="1" s="1"/>
  <c r="H2820" i="1"/>
  <c r="L2819" i="1" l="1"/>
  <c r="M2819" i="1" s="1"/>
  <c r="N2819" i="1" s="1"/>
  <c r="H2819" i="1"/>
  <c r="H2818" i="1" l="1"/>
  <c r="L2818" i="1"/>
  <c r="M2818" i="1" s="1"/>
  <c r="N2818" i="1" s="1"/>
  <c r="L2817" i="1" l="1"/>
  <c r="M2817" i="1" s="1"/>
  <c r="N2817" i="1" s="1"/>
  <c r="H2817" i="1"/>
  <c r="H2816" i="1" l="1"/>
  <c r="L2816" i="1"/>
  <c r="M2816" i="1" s="1"/>
  <c r="N2816" i="1" s="1"/>
  <c r="L2815" i="1" l="1"/>
  <c r="M2815" i="1" s="1"/>
  <c r="N2815" i="1" s="1"/>
  <c r="H2815" i="1"/>
  <c r="H2814" i="1" l="1"/>
  <c r="L2814" i="1"/>
  <c r="M2814" i="1" s="1"/>
  <c r="N2814" i="1" s="1"/>
  <c r="L2813" i="1" l="1"/>
  <c r="M2813" i="1" s="1"/>
  <c r="N2813" i="1" s="1"/>
  <c r="H2813" i="1"/>
  <c r="L2812" i="1" l="1"/>
  <c r="M2812" i="1" s="1"/>
  <c r="N2812" i="1" s="1"/>
  <c r="H2812" i="1"/>
  <c r="L2811" i="1" l="1"/>
  <c r="M2811" i="1" s="1"/>
  <c r="N2811" i="1" s="1"/>
  <c r="H2811" i="1"/>
  <c r="H2810" i="1" l="1"/>
  <c r="L2810" i="1"/>
  <c r="M2810" i="1" s="1"/>
  <c r="N2810" i="1" s="1"/>
  <c r="H2809" i="1" l="1"/>
  <c r="L2809" i="1"/>
  <c r="M2809" i="1" s="1"/>
  <c r="N2809" i="1" s="1"/>
  <c r="L2808" i="1" l="1"/>
  <c r="M2808" i="1" s="1"/>
  <c r="N2808" i="1" s="1"/>
  <c r="H2808" i="1"/>
  <c r="H2807" i="1" l="1"/>
  <c r="L2807" i="1"/>
  <c r="M2807" i="1" s="1"/>
  <c r="N2807" i="1" s="1"/>
  <c r="H2806" i="1" l="1"/>
  <c r="L2806" i="1"/>
  <c r="M2806" i="1" s="1"/>
  <c r="N2806" i="1" s="1"/>
  <c r="H2805" i="1" l="1"/>
  <c r="L2805" i="1"/>
  <c r="M2805" i="1" s="1"/>
  <c r="N2805" i="1" s="1"/>
  <c r="H2804" i="1" l="1"/>
  <c r="L2804" i="1"/>
  <c r="M2804" i="1" s="1"/>
  <c r="N2804" i="1" s="1"/>
  <c r="L2803" i="1" l="1"/>
  <c r="M2803" i="1" s="1"/>
  <c r="N2803" i="1" s="1"/>
  <c r="H2803" i="1"/>
  <c r="H2802" i="1" l="1"/>
  <c r="L2802" i="1"/>
  <c r="M2802" i="1" s="1"/>
  <c r="N2802" i="1" s="1"/>
  <c r="H2801" i="1" l="1"/>
  <c r="L2801" i="1"/>
  <c r="M2801" i="1" s="1"/>
  <c r="N2801" i="1" s="1"/>
  <c r="L2800" i="1" l="1"/>
  <c r="M2800" i="1" s="1"/>
  <c r="N2800" i="1" s="1"/>
  <c r="H2800" i="1"/>
  <c r="L2799" i="1" l="1"/>
  <c r="M2799" i="1" s="1"/>
  <c r="N2799" i="1" s="1"/>
  <c r="H2799" i="1"/>
  <c r="L2798" i="1" l="1"/>
  <c r="M2798" i="1" s="1"/>
  <c r="N2798" i="1" s="1"/>
  <c r="H2798" i="1"/>
  <c r="H2797" i="1" l="1"/>
  <c r="L2797" i="1"/>
  <c r="M2797" i="1" s="1"/>
  <c r="N2797" i="1" s="1"/>
  <c r="H2796" i="1" l="1"/>
  <c r="L2796" i="1"/>
  <c r="M2796" i="1" s="1"/>
  <c r="N2796" i="1" s="1"/>
  <c r="H2795" i="1" l="1"/>
  <c r="L2795" i="1"/>
  <c r="M2795" i="1" s="1"/>
  <c r="N2795" i="1" s="1"/>
  <c r="L2794" i="1" l="1"/>
  <c r="M2794" i="1" s="1"/>
  <c r="N2794" i="1" s="1"/>
  <c r="H2794" i="1"/>
  <c r="L2793" i="1" l="1"/>
  <c r="M2793" i="1" s="1"/>
  <c r="N2793" i="1" s="1"/>
  <c r="H2793" i="1"/>
  <c r="L2792" i="1" l="1"/>
  <c r="M2792" i="1" s="1"/>
  <c r="N2792" i="1" s="1"/>
  <c r="H2792" i="1"/>
  <c r="L2791" i="1" l="1"/>
  <c r="M2791" i="1" s="1"/>
  <c r="N2791" i="1" s="1"/>
  <c r="H2791" i="1"/>
  <c r="L2790" i="1" l="1"/>
  <c r="M2790" i="1" s="1"/>
  <c r="N2790" i="1" s="1"/>
  <c r="H2790" i="1"/>
  <c r="L2789" i="1" l="1"/>
  <c r="M2789" i="1" s="1"/>
  <c r="N2789" i="1" s="1"/>
  <c r="H2789" i="1"/>
  <c r="L2788" i="1" l="1"/>
  <c r="M2788" i="1" s="1"/>
  <c r="N2788" i="1" s="1"/>
  <c r="H2788" i="1"/>
  <c r="L2787" i="1" l="1"/>
  <c r="M2787" i="1" s="1"/>
  <c r="N2787" i="1" s="1"/>
  <c r="H2787" i="1"/>
  <c r="L2786" i="1" l="1"/>
  <c r="M2786" i="1" s="1"/>
  <c r="N2786" i="1" s="1"/>
  <c r="H2786" i="1"/>
  <c r="L2785" i="1" l="1"/>
  <c r="M2785" i="1" s="1"/>
  <c r="N2785" i="1" s="1"/>
  <c r="H2785" i="1"/>
  <c r="L2784" i="1" l="1"/>
  <c r="M2784" i="1" s="1"/>
  <c r="N2784" i="1" s="1"/>
  <c r="H2784" i="1"/>
  <c r="L2783" i="1" l="1"/>
  <c r="M2783" i="1" s="1"/>
  <c r="N2783" i="1" s="1"/>
  <c r="H2783" i="1"/>
  <c r="L2782" i="1" l="1"/>
  <c r="M2782" i="1" s="1"/>
  <c r="N2782" i="1" s="1"/>
  <c r="H2782" i="1"/>
  <c r="L2781" i="1" l="1"/>
  <c r="M2781" i="1" s="1"/>
  <c r="N2781" i="1" s="1"/>
  <c r="H2781" i="1"/>
  <c r="H2780" i="1" l="1"/>
  <c r="L2780" i="1"/>
  <c r="M2780" i="1" s="1"/>
  <c r="N2780" i="1" s="1"/>
  <c r="H2779" i="1" l="1"/>
  <c r="L2779" i="1"/>
  <c r="M2779" i="1" s="1"/>
  <c r="N2779" i="1" s="1"/>
  <c r="H2778" i="1" l="1"/>
  <c r="L2778" i="1"/>
  <c r="M2778" i="1" s="1"/>
  <c r="N2778" i="1" s="1"/>
  <c r="H2777" i="1" l="1"/>
  <c r="L2777" i="1"/>
  <c r="M2777" i="1" s="1"/>
  <c r="N2777" i="1" s="1"/>
  <c r="H2776" i="1" l="1"/>
  <c r="L2776" i="1"/>
  <c r="M2776" i="1" s="1"/>
  <c r="N2776" i="1" s="1"/>
  <c r="H2775" i="1" l="1"/>
  <c r="L2775" i="1"/>
  <c r="M2775" i="1" s="1"/>
  <c r="N2775" i="1" s="1"/>
  <c r="H2774" i="1" l="1"/>
  <c r="L2774" i="1"/>
  <c r="M2774" i="1" s="1"/>
  <c r="N2774" i="1" s="1"/>
  <c r="L2773" i="1" l="1"/>
  <c r="M2773" i="1" s="1"/>
  <c r="N2773" i="1" s="1"/>
  <c r="H2773" i="1"/>
  <c r="H2772" i="1" l="1"/>
  <c r="L2772" i="1"/>
  <c r="M2772" i="1" s="1"/>
  <c r="N2772" i="1" s="1"/>
  <c r="L2771" i="1" l="1"/>
  <c r="M2771" i="1" s="1"/>
  <c r="N2771" i="1" s="1"/>
  <c r="H2771" i="1"/>
  <c r="H2770" i="1" l="1"/>
  <c r="L2770" i="1"/>
  <c r="M2770" i="1" s="1"/>
  <c r="N2770" i="1" s="1"/>
  <c r="L2769" i="1" l="1"/>
  <c r="M2769" i="1" s="1"/>
  <c r="N2769" i="1" s="1"/>
  <c r="H2769" i="1"/>
  <c r="L2768" i="1" l="1"/>
  <c r="M2768" i="1" s="1"/>
  <c r="N2768" i="1" s="1"/>
  <c r="H2768" i="1"/>
  <c r="H2767" i="1" l="1"/>
  <c r="L2767" i="1"/>
  <c r="M2767" i="1" s="1"/>
  <c r="N2767" i="1" s="1"/>
  <c r="H2766" i="1" l="1"/>
  <c r="L2766" i="1"/>
  <c r="M2766" i="1" s="1"/>
  <c r="N2766" i="1" s="1"/>
  <c r="H2765" i="1" l="1"/>
  <c r="L2765" i="1"/>
  <c r="M2765" i="1" s="1"/>
  <c r="N2765" i="1" s="1"/>
  <c r="L2764" i="1" l="1"/>
  <c r="M2764" i="1" s="1"/>
  <c r="N2764" i="1" s="1"/>
  <c r="H2764" i="1"/>
  <c r="L2763" i="1" l="1"/>
  <c r="M2763" i="1" s="1"/>
  <c r="N2763" i="1" s="1"/>
  <c r="H2763" i="1"/>
  <c r="H2762" i="1" l="1"/>
  <c r="L2762" i="1"/>
  <c r="M2762" i="1" s="1"/>
  <c r="N2762" i="1" s="1"/>
  <c r="H2761" i="1" l="1"/>
  <c r="L2761" i="1"/>
  <c r="M2761" i="1" s="1"/>
  <c r="N2761" i="1" s="1"/>
  <c r="H2760" i="1" l="1"/>
  <c r="L2760" i="1"/>
  <c r="M2760" i="1" s="1"/>
  <c r="N2760" i="1" s="1"/>
  <c r="H2759" i="1" l="1"/>
  <c r="L2759" i="1"/>
  <c r="M2759" i="1" s="1"/>
  <c r="N2759" i="1" s="1"/>
  <c r="L2758" i="1" l="1"/>
  <c r="M2758" i="1" s="1"/>
  <c r="N2758" i="1" s="1"/>
  <c r="H2758" i="1"/>
  <c r="H2757" i="1" l="1"/>
  <c r="L2757" i="1"/>
  <c r="M2757" i="1" s="1"/>
  <c r="N2757" i="1" s="1"/>
  <c r="H2756" i="1" l="1"/>
  <c r="L2756" i="1"/>
  <c r="M2756" i="1" s="1"/>
  <c r="N2756" i="1" s="1"/>
  <c r="H2755" i="1" l="1"/>
  <c r="L2755" i="1"/>
  <c r="M2755" i="1" s="1"/>
  <c r="N2755" i="1" s="1"/>
  <c r="L2754" i="1" l="1"/>
  <c r="M2754" i="1" s="1"/>
  <c r="N2754" i="1" s="1"/>
  <c r="H2754" i="1"/>
  <c r="H2753" i="1" l="1"/>
  <c r="L2753" i="1"/>
  <c r="M2753" i="1" s="1"/>
  <c r="N2753" i="1" s="1"/>
  <c r="H2752" i="1" l="1"/>
  <c r="L2752" i="1"/>
  <c r="M2752" i="1" s="1"/>
  <c r="N2752" i="1" s="1"/>
  <c r="L2751" i="1" l="1"/>
  <c r="M2751" i="1" s="1"/>
  <c r="N2751" i="1" s="1"/>
  <c r="H2751" i="1"/>
  <c r="H2750" i="1" l="1"/>
  <c r="L2750" i="1"/>
  <c r="M2750" i="1" s="1"/>
  <c r="N2750" i="1" s="1"/>
  <c r="H2749" i="1" l="1"/>
  <c r="L2749" i="1"/>
  <c r="M2749" i="1" s="1"/>
  <c r="N2749" i="1" s="1"/>
  <c r="L2748" i="1" l="1"/>
  <c r="M2748" i="1" s="1"/>
  <c r="N2748" i="1" s="1"/>
  <c r="H2748" i="1"/>
  <c r="H2747" i="1" l="1"/>
  <c r="L2747" i="1"/>
  <c r="M2747" i="1" s="1"/>
  <c r="N2747" i="1" s="1"/>
  <c r="H2746" i="1" l="1"/>
  <c r="L2746" i="1"/>
  <c r="M2746" i="1" s="1"/>
  <c r="N2746" i="1" s="1"/>
  <c r="H2745" i="1" l="1"/>
  <c r="L2745" i="1"/>
  <c r="M2745" i="1" s="1"/>
  <c r="N2745" i="1" s="1"/>
  <c r="L2744" i="1" l="1"/>
  <c r="M2744" i="1" s="1"/>
  <c r="N2744" i="1" s="1"/>
  <c r="H2744" i="1"/>
  <c r="H2743" i="1" l="1"/>
  <c r="L2743" i="1"/>
  <c r="M2743" i="1" s="1"/>
  <c r="N2743" i="1" s="1"/>
  <c r="H2742" i="1" l="1"/>
  <c r="L2742" i="1"/>
  <c r="M2742" i="1" s="1"/>
  <c r="N2742" i="1" s="1"/>
  <c r="L2741" i="1" l="1"/>
  <c r="M2741" i="1" s="1"/>
  <c r="N2741" i="1" s="1"/>
  <c r="H2741" i="1"/>
  <c r="H2740" i="1" l="1"/>
  <c r="L2740" i="1"/>
  <c r="M2740" i="1" s="1"/>
  <c r="N2740" i="1" s="1"/>
  <c r="L2739" i="1" l="1"/>
  <c r="M2739" i="1" s="1"/>
  <c r="N2739" i="1" s="1"/>
  <c r="H2739" i="1"/>
  <c r="L2738" i="1" l="1"/>
  <c r="M2738" i="1" s="1"/>
  <c r="N2738" i="1" s="1"/>
  <c r="H2738" i="1"/>
  <c r="H2737" i="1" l="1"/>
  <c r="L2737" i="1"/>
  <c r="M2737" i="1" s="1"/>
  <c r="N2737" i="1" s="1"/>
  <c r="H2736" i="1" l="1"/>
  <c r="L2736" i="1"/>
  <c r="M2736" i="1" s="1"/>
  <c r="N2736" i="1" s="1"/>
  <c r="L2735" i="1" l="1"/>
  <c r="M2735" i="1" s="1"/>
  <c r="N2735" i="1" s="1"/>
  <c r="H2735" i="1"/>
  <c r="H2734" i="1" l="1"/>
  <c r="L2734" i="1"/>
  <c r="M2734" i="1" s="1"/>
  <c r="N2734" i="1" s="1"/>
  <c r="H2733" i="1" l="1"/>
  <c r="L2733" i="1"/>
  <c r="M2733" i="1" s="1"/>
  <c r="N2733" i="1" s="1"/>
  <c r="L2732" i="1" l="1"/>
  <c r="M2732" i="1" s="1"/>
  <c r="N2732" i="1" s="1"/>
  <c r="H2732" i="1"/>
  <c r="L2731" i="1" l="1"/>
  <c r="M2731" i="1" s="1"/>
  <c r="N2731" i="1" s="1"/>
  <c r="H2731" i="1"/>
  <c r="H2730" i="1" l="1"/>
  <c r="L2730" i="1"/>
  <c r="M2730" i="1" s="1"/>
  <c r="N2730" i="1" s="1"/>
  <c r="L2729" i="1" l="1"/>
  <c r="M2729" i="1" s="1"/>
  <c r="N2729" i="1" s="1"/>
  <c r="H2729" i="1"/>
  <c r="L2728" i="1" l="1"/>
  <c r="M2728" i="1" s="1"/>
  <c r="N2728" i="1" s="1"/>
  <c r="H2728" i="1"/>
  <c r="L2727" i="1" l="1"/>
  <c r="M2727" i="1" s="1"/>
  <c r="N2727" i="1" s="1"/>
  <c r="H2727" i="1"/>
  <c r="L2726" i="1" l="1"/>
  <c r="M2726" i="1" s="1"/>
  <c r="N2726" i="1" s="1"/>
  <c r="H2726" i="1"/>
  <c r="L2725" i="1" l="1"/>
  <c r="M2725" i="1" s="1"/>
  <c r="N2725" i="1" s="1"/>
  <c r="H2725" i="1"/>
  <c r="L2724" i="1" l="1"/>
  <c r="M2724" i="1" s="1"/>
  <c r="N2724" i="1" s="1"/>
  <c r="H2724" i="1"/>
  <c r="H2723" i="1" l="1"/>
  <c r="L2723" i="1"/>
  <c r="M2723" i="1" s="1"/>
  <c r="N2723" i="1" s="1"/>
  <c r="L2722" i="1" l="1"/>
  <c r="M2722" i="1" s="1"/>
  <c r="N2722" i="1" s="1"/>
  <c r="H2722" i="1"/>
  <c r="L2721" i="1" l="1"/>
  <c r="M2721" i="1" s="1"/>
  <c r="N2721" i="1" s="1"/>
  <c r="H2721" i="1"/>
  <c r="L2720" i="1" l="1"/>
  <c r="M2720" i="1" s="1"/>
  <c r="N2720" i="1" s="1"/>
  <c r="H2720" i="1"/>
  <c r="L2719" i="1" l="1"/>
  <c r="M2719" i="1" s="1"/>
  <c r="N2719" i="1" s="1"/>
  <c r="H2719" i="1"/>
  <c r="H2718" i="1" l="1"/>
  <c r="L2718" i="1"/>
  <c r="M2718" i="1" s="1"/>
  <c r="N2718" i="1" s="1"/>
  <c r="L2717" i="1" l="1"/>
  <c r="M2717" i="1" s="1"/>
  <c r="N2717" i="1" s="1"/>
  <c r="H2717" i="1"/>
  <c r="L2716" i="1" l="1"/>
  <c r="M2716" i="1" s="1"/>
  <c r="N2716" i="1" s="1"/>
  <c r="H2716" i="1"/>
  <c r="L2715" i="1" l="1"/>
  <c r="M2715" i="1" s="1"/>
  <c r="N2715" i="1" s="1"/>
  <c r="H2715" i="1"/>
  <c r="H2714" i="1" l="1"/>
  <c r="L2714" i="1"/>
  <c r="M2714" i="1" s="1"/>
  <c r="N2714" i="1" s="1"/>
  <c r="L2713" i="1" l="1"/>
  <c r="M2713" i="1" s="1"/>
  <c r="N2713" i="1" s="1"/>
  <c r="H2713" i="1"/>
  <c r="L2712" i="1" l="1"/>
  <c r="M2712" i="1" s="1"/>
  <c r="N2712" i="1" s="1"/>
  <c r="H2712" i="1"/>
  <c r="L2711" i="1" l="1"/>
  <c r="M2711" i="1" s="1"/>
  <c r="N2711" i="1" s="1"/>
  <c r="H2711" i="1"/>
  <c r="L2710" i="1" l="1"/>
  <c r="M2710" i="1" s="1"/>
  <c r="N2710" i="1" s="1"/>
  <c r="H2710" i="1"/>
  <c r="L2709" i="1" l="1"/>
  <c r="M2709" i="1" s="1"/>
  <c r="N2709" i="1" s="1"/>
  <c r="H2709" i="1"/>
  <c r="H2708" i="1" l="1"/>
  <c r="L2708" i="1"/>
  <c r="M2708" i="1" s="1"/>
  <c r="N2708" i="1" s="1"/>
  <c r="L2707" i="1" l="1"/>
  <c r="M2707" i="1" s="1"/>
  <c r="N2707" i="1" s="1"/>
  <c r="H2707" i="1"/>
  <c r="H2706" i="1" l="1"/>
  <c r="L2706" i="1"/>
  <c r="M2706" i="1" s="1"/>
  <c r="N2706" i="1" s="1"/>
  <c r="L2705" i="1" l="1"/>
  <c r="M2705" i="1" s="1"/>
  <c r="N2705" i="1" s="1"/>
  <c r="H2705" i="1"/>
  <c r="H2704" i="1" l="1"/>
  <c r="L2704" i="1"/>
  <c r="M2704" i="1" s="1"/>
  <c r="N2704" i="1" s="1"/>
  <c r="L2703" i="1" l="1"/>
  <c r="M2703" i="1" s="1"/>
  <c r="N2703" i="1" s="1"/>
  <c r="H2703" i="1"/>
  <c r="H2702" i="1" l="1"/>
  <c r="L2702" i="1"/>
  <c r="M2702" i="1" s="1"/>
  <c r="N2702" i="1" s="1"/>
  <c r="H2701" i="1" l="1"/>
  <c r="L2701" i="1"/>
  <c r="M2701" i="1" s="1"/>
  <c r="N2701" i="1" s="1"/>
  <c r="H2700" i="1" l="1"/>
  <c r="L2700" i="1"/>
  <c r="M2700" i="1" s="1"/>
  <c r="N2700" i="1" s="1"/>
  <c r="H2699" i="1" l="1"/>
  <c r="L2699" i="1"/>
  <c r="M2699" i="1" s="1"/>
  <c r="N2699" i="1" s="1"/>
  <c r="L2698" i="1" l="1"/>
  <c r="M2698" i="1" s="1"/>
  <c r="N2698" i="1" s="1"/>
  <c r="H2698" i="1"/>
  <c r="H2697" i="1" l="1"/>
  <c r="L2697" i="1"/>
  <c r="M2697" i="1" s="1"/>
  <c r="N2697" i="1" s="1"/>
  <c r="L2696" i="1" l="1"/>
  <c r="M2696" i="1" s="1"/>
  <c r="N2696" i="1" s="1"/>
  <c r="H2696" i="1"/>
  <c r="H2695" i="1" l="1"/>
  <c r="L2695" i="1"/>
  <c r="M2695" i="1" s="1"/>
  <c r="N2695" i="1" s="1"/>
  <c r="L2694" i="1" l="1"/>
  <c r="M2694" i="1" s="1"/>
  <c r="N2694" i="1" s="1"/>
  <c r="H2694" i="1"/>
  <c r="L2693" i="1" l="1"/>
  <c r="M2693" i="1" s="1"/>
  <c r="N2693" i="1" s="1"/>
  <c r="H2693" i="1"/>
  <c r="H2692" i="1" l="1"/>
  <c r="L2692" i="1"/>
  <c r="M2692" i="1" s="1"/>
  <c r="N2692" i="1" s="1"/>
  <c r="L2691" i="1" l="1"/>
  <c r="M2691" i="1" s="1"/>
  <c r="N2691" i="1" s="1"/>
  <c r="H2691" i="1"/>
  <c r="H2690" i="1" l="1"/>
  <c r="L2690" i="1"/>
  <c r="M2690" i="1" s="1"/>
  <c r="N2690" i="1" s="1"/>
  <c r="L2689" i="1" l="1"/>
  <c r="M2689" i="1" s="1"/>
  <c r="N2689" i="1" s="1"/>
  <c r="H2689" i="1"/>
  <c r="L2688" i="1" l="1"/>
  <c r="M2688" i="1" s="1"/>
  <c r="N2688" i="1" s="1"/>
  <c r="H2688" i="1"/>
  <c r="L2687" i="1" l="1"/>
  <c r="M2687" i="1" s="1"/>
  <c r="N2687" i="1" s="1"/>
  <c r="H2687" i="1"/>
  <c r="L2686" i="1" l="1"/>
  <c r="M2686" i="1" s="1"/>
  <c r="N2686" i="1" s="1"/>
  <c r="H2686" i="1"/>
  <c r="H2685" i="1" l="1"/>
  <c r="L2685" i="1"/>
  <c r="M2685" i="1" s="1"/>
  <c r="N2685" i="1" s="1"/>
  <c r="H2684" i="1" l="1"/>
  <c r="L2684" i="1"/>
  <c r="M2684" i="1" s="1"/>
  <c r="N2684" i="1" s="1"/>
  <c r="H2683" i="1" l="1"/>
  <c r="L2683" i="1"/>
  <c r="M2683" i="1" s="1"/>
  <c r="N2683" i="1" s="1"/>
  <c r="L2682" i="1" l="1"/>
  <c r="M2682" i="1" s="1"/>
  <c r="N2682" i="1" s="1"/>
  <c r="H2682" i="1"/>
  <c r="H2681" i="1" l="1"/>
  <c r="L2681" i="1"/>
  <c r="M2681" i="1" s="1"/>
  <c r="N2681" i="1" s="1"/>
  <c r="H2680" i="1" l="1"/>
  <c r="L2680" i="1"/>
  <c r="M2680" i="1" s="1"/>
  <c r="N2680" i="1" s="1"/>
  <c r="H2679" i="1" l="1"/>
  <c r="L2679" i="1"/>
  <c r="M2679" i="1" s="1"/>
  <c r="N2679" i="1" s="1"/>
  <c r="H2678" i="1" l="1"/>
  <c r="L2678" i="1"/>
  <c r="M2678" i="1" s="1"/>
  <c r="N2678" i="1" s="1"/>
  <c r="H2677" i="1" l="1"/>
  <c r="L2677" i="1"/>
  <c r="M2677" i="1" s="1"/>
  <c r="N2677" i="1" s="1"/>
  <c r="L2676" i="1" l="1"/>
  <c r="M2676" i="1" s="1"/>
  <c r="N2676" i="1" s="1"/>
  <c r="H2676" i="1"/>
  <c r="L2675" i="1" l="1"/>
  <c r="M2675" i="1" s="1"/>
  <c r="N2675" i="1" s="1"/>
  <c r="H2675" i="1"/>
  <c r="H2674" i="1" l="1"/>
  <c r="L2674" i="1"/>
  <c r="M2674" i="1" s="1"/>
  <c r="N2674" i="1" s="1"/>
  <c r="H2673" i="1" l="1"/>
  <c r="L2673" i="1"/>
  <c r="M2673" i="1" s="1"/>
  <c r="N2673" i="1" s="1"/>
  <c r="L2672" i="1" l="1"/>
  <c r="M2672" i="1" s="1"/>
  <c r="N2672" i="1" s="1"/>
  <c r="H2672" i="1"/>
  <c r="L2671" i="1" l="1"/>
  <c r="M2671" i="1" s="1"/>
  <c r="N2671" i="1" s="1"/>
  <c r="H2671" i="1"/>
  <c r="H2670" i="1" l="1"/>
  <c r="L2670" i="1"/>
  <c r="M2670" i="1" s="1"/>
  <c r="N2670" i="1" s="1"/>
  <c r="H2669" i="1" l="1"/>
  <c r="L2669" i="1"/>
  <c r="M2669" i="1" s="1"/>
  <c r="N2669" i="1" s="1"/>
  <c r="L2668" i="1" l="1"/>
  <c r="M2668" i="1" s="1"/>
  <c r="N2668" i="1" s="1"/>
  <c r="H2668" i="1"/>
  <c r="H2667" i="1" l="1"/>
  <c r="L2667" i="1"/>
  <c r="M2667" i="1" s="1"/>
  <c r="N2667" i="1" s="1"/>
  <c r="H2666" i="1" l="1"/>
  <c r="L2666" i="1"/>
  <c r="M2666" i="1" s="1"/>
  <c r="N2666" i="1" s="1"/>
  <c r="H2665" i="1" l="1"/>
  <c r="L2665" i="1"/>
  <c r="M2665" i="1" s="1"/>
  <c r="N2665" i="1" s="1"/>
  <c r="H2664" i="1" l="1"/>
  <c r="L2664" i="1"/>
  <c r="M2664" i="1" s="1"/>
  <c r="N2664" i="1" s="1"/>
  <c r="H2663" i="1" l="1"/>
  <c r="L2663" i="1"/>
  <c r="M2663" i="1" s="1"/>
  <c r="N2663" i="1" s="1"/>
  <c r="H2662" i="1" l="1"/>
  <c r="L2662" i="1"/>
  <c r="M2662" i="1" s="1"/>
  <c r="N2662" i="1" s="1"/>
  <c r="H2661" i="1" l="1"/>
  <c r="L2661" i="1"/>
  <c r="M2661" i="1" s="1"/>
  <c r="N2661" i="1" s="1"/>
  <c r="H2660" i="1" l="1"/>
  <c r="L2660" i="1"/>
  <c r="M2660" i="1" s="1"/>
  <c r="N2660" i="1" s="1"/>
  <c r="L2659" i="1" l="1"/>
  <c r="M2659" i="1" s="1"/>
  <c r="N2659" i="1" s="1"/>
  <c r="H2659" i="1"/>
  <c r="L2658" i="1" l="1"/>
  <c r="M2658" i="1" s="1"/>
  <c r="N2658" i="1" s="1"/>
  <c r="H2658" i="1"/>
  <c r="H2657" i="1" l="1"/>
  <c r="L2657" i="1"/>
  <c r="M2657" i="1" s="1"/>
  <c r="N2657" i="1" s="1"/>
  <c r="H2656" i="1" l="1"/>
  <c r="L2656" i="1"/>
  <c r="M2656" i="1" s="1"/>
  <c r="N2656" i="1" s="1"/>
  <c r="H2655" i="1" l="1"/>
  <c r="L2655" i="1"/>
  <c r="M2655" i="1" s="1"/>
  <c r="N2655" i="1" s="1"/>
  <c r="H2654" i="1" l="1"/>
  <c r="L2654" i="1"/>
  <c r="M2654" i="1" s="1"/>
  <c r="N2654" i="1" s="1"/>
  <c r="H2653" i="1" l="1"/>
  <c r="L2653" i="1"/>
  <c r="M2653" i="1" s="1"/>
  <c r="N2653" i="1" s="1"/>
  <c r="H2652" i="1" l="1"/>
  <c r="L2652" i="1"/>
  <c r="M2652" i="1" s="1"/>
  <c r="N2652" i="1" s="1"/>
  <c r="H2651" i="1" l="1"/>
  <c r="L2651" i="1"/>
  <c r="M2651" i="1" s="1"/>
  <c r="N2651" i="1" s="1"/>
  <c r="H2650" i="1" l="1"/>
  <c r="L2650" i="1"/>
  <c r="M2650" i="1" s="1"/>
  <c r="N2650" i="1" s="1"/>
  <c r="L2649" i="1" l="1"/>
  <c r="M2649" i="1" s="1"/>
  <c r="N2649" i="1" s="1"/>
  <c r="H2649" i="1"/>
  <c r="L2648" i="1" l="1"/>
  <c r="M2648" i="1" s="1"/>
  <c r="N2648" i="1" s="1"/>
  <c r="H2648" i="1"/>
  <c r="H2647" i="1" l="1"/>
  <c r="L2647" i="1"/>
  <c r="M2647" i="1" s="1"/>
  <c r="N2647" i="1" s="1"/>
  <c r="H2646" i="1" l="1"/>
  <c r="L2646" i="1"/>
  <c r="M2646" i="1" s="1"/>
  <c r="N2646" i="1" s="1"/>
  <c r="L2645" i="1" l="1"/>
  <c r="M2645" i="1" s="1"/>
  <c r="N2645" i="1" s="1"/>
  <c r="H2645" i="1"/>
  <c r="H2644" i="1" l="1"/>
  <c r="L2644" i="1"/>
  <c r="M2644" i="1" s="1"/>
  <c r="N2644" i="1" s="1"/>
  <c r="L2643" i="1" l="1"/>
  <c r="M2643" i="1" s="1"/>
  <c r="N2643" i="1" s="1"/>
  <c r="H2643" i="1"/>
  <c r="H2642" i="1" l="1"/>
  <c r="L2642" i="1"/>
  <c r="M2642" i="1" s="1"/>
  <c r="N2642" i="1" s="1"/>
  <c r="H2641" i="1" l="1"/>
  <c r="L2641" i="1"/>
  <c r="M2641" i="1" s="1"/>
  <c r="N2641" i="1" s="1"/>
  <c r="L2640" i="1" l="1"/>
  <c r="M2640" i="1" s="1"/>
  <c r="N2640" i="1" s="1"/>
  <c r="H2640" i="1"/>
  <c r="L2639" i="1" l="1"/>
  <c r="M2639" i="1" s="1"/>
  <c r="N2639" i="1" s="1"/>
  <c r="H2639" i="1"/>
  <c r="H2638" i="1" l="1"/>
  <c r="L2638" i="1"/>
  <c r="M2638" i="1" s="1"/>
  <c r="N2638" i="1" s="1"/>
  <c r="L2637" i="1" l="1"/>
  <c r="M2637" i="1" s="1"/>
  <c r="N2637" i="1" s="1"/>
  <c r="H2637" i="1"/>
  <c r="L2636" i="1" l="1"/>
  <c r="M2636" i="1" s="1"/>
  <c r="N2636" i="1" s="1"/>
  <c r="H2636" i="1"/>
  <c r="L2635" i="1" l="1"/>
  <c r="M2635" i="1" s="1"/>
  <c r="N2635" i="1" s="1"/>
  <c r="H2635" i="1"/>
  <c r="L2634" i="1" l="1"/>
  <c r="M2634" i="1" s="1"/>
  <c r="N2634" i="1" s="1"/>
  <c r="H2634" i="1"/>
  <c r="H2633" i="1" l="1"/>
  <c r="L2633" i="1"/>
  <c r="M2633" i="1" s="1"/>
  <c r="N2633" i="1" s="1"/>
  <c r="L2632" i="1" l="1"/>
  <c r="M2632" i="1" s="1"/>
  <c r="N2632" i="1" s="1"/>
  <c r="H2632" i="1"/>
  <c r="H2631" i="1" l="1"/>
  <c r="L2631" i="1"/>
  <c r="M2631" i="1" s="1"/>
  <c r="N2631" i="1" s="1"/>
  <c r="L2630" i="1" l="1"/>
  <c r="M2630" i="1" s="1"/>
  <c r="N2630" i="1" s="1"/>
  <c r="H2630" i="1"/>
  <c r="H2629" i="1" l="1"/>
  <c r="L2629" i="1"/>
  <c r="M2629" i="1" s="1"/>
  <c r="N2629" i="1" s="1"/>
  <c r="H2628" i="1" l="1"/>
  <c r="L2628" i="1"/>
  <c r="M2628" i="1" s="1"/>
  <c r="N2628" i="1" s="1"/>
  <c r="L2627" i="1" l="1"/>
  <c r="M2627" i="1" s="1"/>
  <c r="N2627" i="1" s="1"/>
  <c r="H2627" i="1"/>
  <c r="L2626" i="1" l="1"/>
  <c r="M2626" i="1" s="1"/>
  <c r="N2626" i="1" s="1"/>
  <c r="H2626" i="1"/>
  <c r="L2625" i="1" l="1"/>
  <c r="M2625" i="1" s="1"/>
  <c r="N2625" i="1" s="1"/>
  <c r="H2625" i="1"/>
  <c r="L2624" i="1" l="1"/>
  <c r="M2624" i="1" s="1"/>
  <c r="N2624" i="1" s="1"/>
  <c r="H2624" i="1"/>
  <c r="L2623" i="1" l="1"/>
  <c r="M2623" i="1" s="1"/>
  <c r="N2623" i="1" s="1"/>
  <c r="H2623" i="1"/>
  <c r="H2622" i="1" l="1"/>
  <c r="L2622" i="1"/>
  <c r="M2622" i="1" s="1"/>
  <c r="N2622" i="1" s="1"/>
  <c r="H2621" i="1" l="1"/>
  <c r="L2621" i="1"/>
  <c r="M2621" i="1" s="1"/>
  <c r="N2621" i="1" s="1"/>
  <c r="L2620" i="1" l="1"/>
  <c r="M2620" i="1" s="1"/>
  <c r="N2620" i="1" s="1"/>
  <c r="H2620" i="1"/>
  <c r="L2619" i="1" l="1"/>
  <c r="M2619" i="1" s="1"/>
  <c r="N2619" i="1" s="1"/>
  <c r="H2619" i="1"/>
  <c r="L2618" i="1" l="1"/>
  <c r="M2618" i="1" s="1"/>
  <c r="N2618" i="1" s="1"/>
  <c r="H2618" i="1"/>
  <c r="L2617" i="1" l="1"/>
  <c r="M2617" i="1" s="1"/>
  <c r="N2617" i="1" s="1"/>
  <c r="H2617" i="1"/>
  <c r="H2616" i="1" l="1"/>
  <c r="L2616" i="1"/>
  <c r="M2616" i="1" s="1"/>
  <c r="N2616" i="1" s="1"/>
  <c r="H2615" i="1" l="1"/>
  <c r="L2615" i="1"/>
  <c r="M2615" i="1" s="1"/>
  <c r="N2615" i="1" s="1"/>
  <c r="H2614" i="1" l="1"/>
  <c r="L2614" i="1"/>
  <c r="M2614" i="1" s="1"/>
  <c r="N2614" i="1" s="1"/>
  <c r="H2613" i="1" l="1"/>
  <c r="L2613" i="1"/>
  <c r="M2613" i="1" s="1"/>
  <c r="N2613" i="1" s="1"/>
  <c r="L2612" i="1" l="1"/>
  <c r="M2612" i="1" s="1"/>
  <c r="N2612" i="1" s="1"/>
  <c r="H2612" i="1"/>
  <c r="L2611" i="1" l="1"/>
  <c r="M2611" i="1" s="1"/>
  <c r="N2611" i="1" s="1"/>
  <c r="H2611" i="1"/>
  <c r="H2610" i="1" l="1"/>
  <c r="L2610" i="1"/>
  <c r="M2610" i="1" s="1"/>
  <c r="N2610" i="1" s="1"/>
  <c r="H2609" i="1" l="1"/>
  <c r="L2609" i="1"/>
  <c r="M2609" i="1" s="1"/>
  <c r="N2609" i="1" s="1"/>
  <c r="L2608" i="1" l="1"/>
  <c r="M2608" i="1" s="1"/>
  <c r="N2608" i="1" s="1"/>
  <c r="H2608" i="1"/>
  <c r="L2607" i="1" l="1"/>
  <c r="M2607" i="1" s="1"/>
  <c r="N2607" i="1" s="1"/>
  <c r="H2607" i="1"/>
  <c r="H2606" i="1" l="1"/>
  <c r="L2606" i="1"/>
  <c r="M2606" i="1" s="1"/>
  <c r="N2606" i="1" s="1"/>
  <c r="L2605" i="1" l="1"/>
  <c r="M2605" i="1" s="1"/>
  <c r="N2605" i="1" s="1"/>
  <c r="H2605" i="1"/>
  <c r="L2604" i="1" l="1"/>
  <c r="M2604" i="1" s="1"/>
  <c r="N2604" i="1" s="1"/>
  <c r="H2604" i="1"/>
  <c r="H2603" i="1" l="1"/>
  <c r="L2603" i="1"/>
  <c r="M2603" i="1" s="1"/>
  <c r="N2603" i="1" s="1"/>
  <c r="H2602" i="1" l="1"/>
  <c r="L2602" i="1"/>
  <c r="M2602" i="1" s="1"/>
  <c r="N2602" i="1" s="1"/>
  <c r="H2601" i="1" l="1"/>
  <c r="L2601" i="1"/>
  <c r="M2601" i="1" s="1"/>
  <c r="N2601" i="1" s="1"/>
  <c r="H2600" i="1" l="1"/>
  <c r="L2600" i="1"/>
  <c r="M2600" i="1" s="1"/>
  <c r="N2600" i="1" s="1"/>
  <c r="H2599" i="1" l="1"/>
  <c r="L2599" i="1"/>
  <c r="M2599" i="1" s="1"/>
  <c r="N2599" i="1" s="1"/>
  <c r="H2598" i="1" l="1"/>
  <c r="L2598" i="1"/>
  <c r="M2598" i="1" s="1"/>
  <c r="N2598" i="1" s="1"/>
  <c r="L2597" i="1" l="1"/>
  <c r="M2597" i="1" s="1"/>
  <c r="N2597" i="1" s="1"/>
  <c r="H2597" i="1"/>
  <c r="H2596" i="1" l="1"/>
  <c r="L2596" i="1"/>
  <c r="M2596" i="1" s="1"/>
  <c r="N2596" i="1" s="1"/>
  <c r="L2595" i="1" l="1"/>
  <c r="M2595" i="1" s="1"/>
  <c r="N2595" i="1" s="1"/>
  <c r="H2595" i="1"/>
  <c r="H2594" i="1" l="1"/>
  <c r="L2594" i="1"/>
  <c r="M2594" i="1" s="1"/>
  <c r="N2594" i="1" s="1"/>
  <c r="H2593" i="1" l="1"/>
  <c r="L2593" i="1"/>
  <c r="M2593" i="1" s="1"/>
  <c r="N2593" i="1" s="1"/>
  <c r="H2592" i="1" l="1"/>
  <c r="L2592" i="1"/>
  <c r="M2592" i="1" s="1"/>
  <c r="N2592" i="1" s="1"/>
  <c r="L2591" i="1" l="1"/>
  <c r="M2591" i="1" s="1"/>
  <c r="N2591" i="1" s="1"/>
  <c r="H2591" i="1"/>
  <c r="L2590" i="1" l="1"/>
  <c r="M2590" i="1" s="1"/>
  <c r="N2590" i="1" s="1"/>
  <c r="H2590" i="1"/>
  <c r="L2589" i="1" l="1"/>
  <c r="M2589" i="1" s="1"/>
  <c r="N2589" i="1" s="1"/>
  <c r="H2589" i="1"/>
  <c r="H2588" i="1" l="1"/>
  <c r="L2588" i="1"/>
  <c r="M2588" i="1" s="1"/>
  <c r="N2588" i="1" s="1"/>
  <c r="L2587" i="1" l="1"/>
  <c r="M2587" i="1" s="1"/>
  <c r="N2587" i="1" s="1"/>
  <c r="H2587" i="1"/>
  <c r="H2586" i="1" l="1"/>
  <c r="L2586" i="1"/>
  <c r="M2586" i="1" s="1"/>
  <c r="N2586" i="1" s="1"/>
  <c r="H2585" i="1" l="1"/>
  <c r="L2585" i="1"/>
  <c r="M2585" i="1" s="1"/>
  <c r="N2585" i="1" s="1"/>
  <c r="H2584" i="1" l="1"/>
  <c r="L2584" i="1"/>
  <c r="M2584" i="1" s="1"/>
  <c r="N2584" i="1" s="1"/>
  <c r="H2583" i="1" l="1"/>
  <c r="L2583" i="1"/>
  <c r="M2583" i="1" s="1"/>
  <c r="N2583" i="1" s="1"/>
  <c r="H2582" i="1" l="1"/>
  <c r="L2582" i="1"/>
  <c r="M2582" i="1" s="1"/>
  <c r="N2582" i="1" s="1"/>
  <c r="H2581" i="1" l="1"/>
  <c r="L2581" i="1"/>
  <c r="M2581" i="1" s="1"/>
  <c r="N2581" i="1" s="1"/>
  <c r="L2580" i="1" l="1"/>
  <c r="M2580" i="1" s="1"/>
  <c r="N2580" i="1" s="1"/>
  <c r="H2580" i="1"/>
  <c r="H2579" i="1" l="1"/>
  <c r="L2579" i="1"/>
  <c r="M2579" i="1" s="1"/>
  <c r="N2579" i="1" s="1"/>
  <c r="H2578" i="1" l="1"/>
  <c r="L2578" i="1"/>
  <c r="M2578" i="1" s="1"/>
  <c r="N2578" i="1" s="1"/>
  <c r="L2577" i="1" l="1"/>
  <c r="M2577" i="1" s="1"/>
  <c r="N2577" i="1" s="1"/>
  <c r="H2577" i="1"/>
  <c r="L2576" i="1" l="1"/>
  <c r="M2576" i="1" s="1"/>
  <c r="N2576" i="1" s="1"/>
  <c r="H2576" i="1"/>
  <c r="H2575" i="1" l="1"/>
  <c r="L2575" i="1"/>
  <c r="M2575" i="1" s="1"/>
  <c r="N2575" i="1" s="1"/>
  <c r="H2574" i="1" l="1"/>
  <c r="L2574" i="1"/>
  <c r="M2574" i="1" s="1"/>
  <c r="N2574" i="1" s="1"/>
  <c r="H2573" i="1" l="1"/>
  <c r="L2573" i="1"/>
  <c r="M2573" i="1" s="1"/>
  <c r="N2573" i="1" s="1"/>
  <c r="H2572" i="1" l="1"/>
  <c r="L2572" i="1"/>
  <c r="M2572" i="1" s="1"/>
  <c r="N2572" i="1" s="1"/>
  <c r="H2571" i="1" l="1"/>
  <c r="L2571" i="1"/>
  <c r="M2571" i="1" s="1"/>
  <c r="N2571" i="1" s="1"/>
  <c r="L2570" i="1" l="1"/>
  <c r="M2570" i="1" s="1"/>
  <c r="N2570" i="1" s="1"/>
  <c r="H2570" i="1"/>
  <c r="H2569" i="1" l="1"/>
  <c r="L2569" i="1"/>
  <c r="M2569" i="1" s="1"/>
  <c r="N2569" i="1" s="1"/>
  <c r="L2568" i="1" l="1"/>
  <c r="M2568" i="1" s="1"/>
  <c r="N2568" i="1" s="1"/>
  <c r="H2568" i="1"/>
  <c r="L2567" i="1" l="1"/>
  <c r="M2567" i="1" s="1"/>
  <c r="N2567" i="1" s="1"/>
  <c r="H2567" i="1"/>
  <c r="H2566" i="1" l="1"/>
  <c r="L2566" i="1"/>
  <c r="M2566" i="1" s="1"/>
  <c r="N2566" i="1" s="1"/>
  <c r="H2565" i="1" l="1"/>
  <c r="L2565" i="1"/>
  <c r="M2565" i="1" s="1"/>
  <c r="N2565" i="1" s="1"/>
  <c r="L2564" i="1" l="1"/>
  <c r="M2564" i="1" s="1"/>
  <c r="N2564" i="1" s="1"/>
  <c r="H2564" i="1"/>
  <c r="L2563" i="1" l="1"/>
  <c r="M2563" i="1" s="1"/>
  <c r="N2563" i="1" s="1"/>
  <c r="H2563" i="1"/>
  <c r="L2562" i="1" l="1"/>
  <c r="M2562" i="1" s="1"/>
  <c r="N2562" i="1" s="1"/>
  <c r="H2562" i="1"/>
  <c r="L2561" i="1" l="1"/>
  <c r="M2561" i="1" s="1"/>
  <c r="N2561" i="1" s="1"/>
  <c r="H2561" i="1"/>
  <c r="H2560" i="1" l="1"/>
  <c r="L2560" i="1"/>
  <c r="M2560" i="1" s="1"/>
  <c r="N2560" i="1" s="1"/>
  <c r="L2559" i="1" l="1"/>
  <c r="M2559" i="1" s="1"/>
  <c r="N2559" i="1" s="1"/>
  <c r="H2559" i="1"/>
  <c r="H2558" i="1" l="1"/>
  <c r="L2558" i="1"/>
  <c r="M2558" i="1" s="1"/>
  <c r="N2558" i="1" s="1"/>
  <c r="H2557" i="1" l="1"/>
  <c r="L2557" i="1"/>
  <c r="M2557" i="1" s="1"/>
  <c r="N2557" i="1" s="1"/>
  <c r="H2556" i="1" l="1"/>
  <c r="L2556" i="1"/>
  <c r="M2556" i="1" s="1"/>
  <c r="N2556" i="1" s="1"/>
  <c r="H2555" i="1" l="1"/>
  <c r="L2555" i="1"/>
  <c r="M2555" i="1" s="1"/>
  <c r="N2555" i="1" s="1"/>
  <c r="L2554" i="1" l="1"/>
  <c r="M2554" i="1" s="1"/>
  <c r="N2554" i="1" s="1"/>
  <c r="H2554" i="1"/>
  <c r="H2553" i="1" l="1"/>
  <c r="L2553" i="1"/>
  <c r="M2553" i="1" s="1"/>
  <c r="N2553" i="1" s="1"/>
  <c r="H2552" i="1" l="1"/>
  <c r="L2552" i="1"/>
  <c r="M2552" i="1" s="1"/>
  <c r="N2552" i="1" s="1"/>
  <c r="H2551" i="1" l="1"/>
  <c r="L2551" i="1"/>
  <c r="M2551" i="1" s="1"/>
  <c r="N2551" i="1" s="1"/>
  <c r="H2550" i="1" l="1"/>
  <c r="L2550" i="1"/>
  <c r="M2550" i="1" s="1"/>
  <c r="N2550" i="1" s="1"/>
  <c r="L2549" i="1" l="1"/>
  <c r="M2549" i="1" s="1"/>
  <c r="N2549" i="1" s="1"/>
  <c r="H2549" i="1"/>
  <c r="H2548" i="1" l="1"/>
  <c r="L2548" i="1"/>
  <c r="M2548" i="1" s="1"/>
  <c r="N2548" i="1" s="1"/>
  <c r="H2547" i="1" l="1"/>
  <c r="L2547" i="1"/>
  <c r="M2547" i="1" s="1"/>
  <c r="N2547" i="1" s="1"/>
  <c r="L2546" i="1" l="1"/>
  <c r="M2546" i="1" s="1"/>
  <c r="N2546" i="1" s="1"/>
  <c r="H2546" i="1"/>
  <c r="H2545" i="1" l="1"/>
  <c r="L2545" i="1"/>
  <c r="M2545" i="1" s="1"/>
  <c r="N2545" i="1" s="1"/>
  <c r="H2544" i="1" l="1"/>
  <c r="L2544" i="1"/>
  <c r="M2544" i="1" s="1"/>
  <c r="N2544" i="1" s="1"/>
  <c r="H2543" i="1" l="1"/>
  <c r="L2543" i="1"/>
  <c r="M2543" i="1" s="1"/>
  <c r="N2543" i="1" s="1"/>
  <c r="H2542" i="1" l="1"/>
  <c r="L2542" i="1"/>
  <c r="M2542" i="1" s="1"/>
  <c r="N2542" i="1" s="1"/>
  <c r="H2541" i="1" l="1"/>
  <c r="L2541" i="1"/>
  <c r="M2541" i="1" s="1"/>
  <c r="N2541" i="1" s="1"/>
  <c r="H2540" i="1" l="1"/>
  <c r="L2540" i="1"/>
  <c r="M2540" i="1" s="1"/>
  <c r="N2540" i="1" s="1"/>
  <c r="H2539" i="1" l="1"/>
  <c r="L2539" i="1"/>
  <c r="M2539" i="1" s="1"/>
  <c r="N2539" i="1" s="1"/>
  <c r="H2538" i="1" l="1"/>
  <c r="L2538" i="1"/>
  <c r="M2538" i="1" s="1"/>
  <c r="N2538" i="1" s="1"/>
  <c r="H2537" i="1" l="1"/>
  <c r="L2537" i="1"/>
  <c r="M2537" i="1" s="1"/>
  <c r="N2537" i="1" s="1"/>
  <c r="L2536" i="1" l="1"/>
  <c r="M2536" i="1" s="1"/>
  <c r="N2536" i="1" s="1"/>
  <c r="H2536" i="1"/>
  <c r="L2535" i="1" l="1"/>
  <c r="M2535" i="1" s="1"/>
  <c r="N2535" i="1" s="1"/>
  <c r="H2535" i="1"/>
  <c r="H2534" i="1" l="1"/>
  <c r="L2534" i="1"/>
  <c r="M2534" i="1" s="1"/>
  <c r="N2534" i="1" s="1"/>
  <c r="H2533" i="1" l="1"/>
  <c r="L2533" i="1"/>
  <c r="M2533" i="1" s="1"/>
  <c r="N2533" i="1" s="1"/>
  <c r="L2532" i="1" l="1"/>
  <c r="M2532" i="1" s="1"/>
  <c r="N2532" i="1" s="1"/>
  <c r="H2532" i="1"/>
  <c r="L2531" i="1" l="1"/>
  <c r="M2531" i="1" s="1"/>
  <c r="N2531" i="1" s="1"/>
  <c r="H2531" i="1"/>
  <c r="H2530" i="1" l="1"/>
  <c r="L2530" i="1"/>
  <c r="M2530" i="1" s="1"/>
  <c r="N2530" i="1" s="1"/>
  <c r="L2529" i="1" l="1"/>
  <c r="M2529" i="1" s="1"/>
  <c r="N2529" i="1" s="1"/>
  <c r="H2529" i="1"/>
  <c r="L2528" i="1" l="1"/>
  <c r="M2528" i="1" s="1"/>
  <c r="N2528" i="1" s="1"/>
  <c r="H2528" i="1"/>
  <c r="H2527" i="1" l="1"/>
  <c r="L2527" i="1"/>
  <c r="M2527" i="1" s="1"/>
  <c r="N2527" i="1" s="1"/>
  <c r="L2526" i="1" l="1"/>
  <c r="M2526" i="1" s="1"/>
  <c r="N2526" i="1" s="1"/>
  <c r="H2526" i="1"/>
  <c r="L2525" i="1" l="1"/>
  <c r="M2525" i="1" s="1"/>
  <c r="N2525" i="1" s="1"/>
  <c r="H2525" i="1"/>
  <c r="H2524" i="1" l="1"/>
  <c r="L2524" i="1"/>
  <c r="M2524" i="1" s="1"/>
  <c r="N2524" i="1" s="1"/>
  <c r="L2523" i="1" l="1"/>
  <c r="M2523" i="1" s="1"/>
  <c r="N2523" i="1" s="1"/>
  <c r="H2523" i="1"/>
  <c r="H2522" i="1" l="1"/>
  <c r="L2522" i="1"/>
  <c r="M2522" i="1" s="1"/>
  <c r="N2522" i="1" s="1"/>
  <c r="L2521" i="1" l="1"/>
  <c r="M2521" i="1" s="1"/>
  <c r="N2521" i="1" s="1"/>
  <c r="H2521" i="1"/>
  <c r="L2520" i="1" l="1"/>
  <c r="M2520" i="1" s="1"/>
  <c r="N2520" i="1" s="1"/>
  <c r="H2520" i="1"/>
  <c r="L2519" i="1" l="1"/>
  <c r="M2519" i="1" s="1"/>
  <c r="N2519" i="1" s="1"/>
  <c r="H2519" i="1"/>
  <c r="L2518" i="1" l="1"/>
  <c r="M2518" i="1" s="1"/>
  <c r="N2518" i="1" s="1"/>
  <c r="H2518" i="1"/>
  <c r="L2517" i="1" l="1"/>
  <c r="M2517" i="1" s="1"/>
  <c r="N2517" i="1" s="1"/>
  <c r="H2517" i="1"/>
  <c r="L2516" i="1" l="1"/>
  <c r="M2516" i="1" s="1"/>
  <c r="N2516" i="1" s="1"/>
  <c r="H2516" i="1"/>
  <c r="H2515" i="1" l="1"/>
  <c r="L2515" i="1"/>
  <c r="M2515" i="1" s="1"/>
  <c r="N2515" i="1" s="1"/>
  <c r="L2514" i="1" l="1"/>
  <c r="M2514" i="1" s="1"/>
  <c r="N2514" i="1" s="1"/>
  <c r="H2514" i="1"/>
  <c r="L2513" i="1" l="1"/>
  <c r="M2513" i="1" s="1"/>
  <c r="N2513" i="1" s="1"/>
  <c r="H2513" i="1"/>
  <c r="L2512" i="1" l="1"/>
  <c r="M2512" i="1" s="1"/>
  <c r="N2512" i="1" s="1"/>
  <c r="H2512" i="1"/>
  <c r="H2511" i="1" l="1"/>
  <c r="L2511" i="1"/>
  <c r="M2511" i="1" s="1"/>
  <c r="N2511" i="1" s="1"/>
  <c r="L2510" i="1" l="1"/>
  <c r="M2510" i="1" s="1"/>
  <c r="N2510" i="1" s="1"/>
  <c r="H2510" i="1"/>
  <c r="L2509" i="1" l="1"/>
  <c r="M2509" i="1" s="1"/>
  <c r="N2509" i="1" s="1"/>
  <c r="H2509" i="1"/>
  <c r="H2508" i="1" l="1"/>
  <c r="L2508" i="1"/>
  <c r="M2508" i="1" s="1"/>
  <c r="N2508" i="1" s="1"/>
  <c r="L2507" i="1" l="1"/>
  <c r="M2507" i="1" s="1"/>
  <c r="N2507" i="1" s="1"/>
  <c r="H2507" i="1"/>
  <c r="H2506" i="1" l="1"/>
  <c r="L2506" i="1"/>
  <c r="M2506" i="1" s="1"/>
  <c r="N2506" i="1" s="1"/>
  <c r="L2505" i="1" l="1"/>
  <c r="M2505" i="1" s="1"/>
  <c r="N2505" i="1" s="1"/>
  <c r="H2505" i="1"/>
  <c r="H2504" i="1" l="1"/>
  <c r="L2504" i="1"/>
  <c r="M2504" i="1" s="1"/>
  <c r="N2504" i="1" s="1"/>
  <c r="H2503" i="1" l="1"/>
  <c r="L2503" i="1"/>
  <c r="M2503" i="1" s="1"/>
  <c r="N2503" i="1" s="1"/>
  <c r="L2502" i="1" l="1"/>
  <c r="M2502" i="1" s="1"/>
  <c r="N2502" i="1" s="1"/>
  <c r="H2502" i="1"/>
  <c r="L2501" i="1" l="1"/>
  <c r="M2501" i="1" s="1"/>
  <c r="N2501" i="1" s="1"/>
  <c r="H2501" i="1"/>
  <c r="L2500" i="1" l="1"/>
  <c r="M2500" i="1" s="1"/>
  <c r="N2500" i="1" s="1"/>
  <c r="H2500" i="1"/>
  <c r="H2499" i="1" l="1"/>
  <c r="L2499" i="1"/>
  <c r="M2499" i="1" s="1"/>
  <c r="N2499" i="1" s="1"/>
  <c r="L2498" i="1" l="1"/>
  <c r="M2498" i="1" s="1"/>
  <c r="N2498" i="1" s="1"/>
  <c r="H2498" i="1"/>
  <c r="L2497" i="1" l="1"/>
  <c r="M2497" i="1" s="1"/>
  <c r="N2497" i="1" s="1"/>
  <c r="H2497" i="1"/>
  <c r="H2496" i="1" l="1"/>
  <c r="L2496" i="1"/>
  <c r="M2496" i="1" s="1"/>
  <c r="N2496" i="1" s="1"/>
  <c r="L2495" i="1" l="1"/>
  <c r="M2495" i="1" s="1"/>
  <c r="N2495" i="1" s="1"/>
  <c r="H2495" i="1"/>
  <c r="L2494" i="1" l="1"/>
  <c r="M2494" i="1" s="1"/>
  <c r="N2494" i="1" s="1"/>
  <c r="H2494" i="1"/>
  <c r="H2493" i="1" l="1"/>
  <c r="L2493" i="1"/>
  <c r="M2493" i="1" s="1"/>
  <c r="N2493" i="1" s="1"/>
  <c r="L2492" i="1" l="1"/>
  <c r="M2492" i="1" s="1"/>
  <c r="N2492" i="1" s="1"/>
  <c r="H2492" i="1"/>
  <c r="L2491" i="1" l="1"/>
  <c r="M2491" i="1" s="1"/>
  <c r="N2491" i="1" s="1"/>
  <c r="H2491" i="1"/>
  <c r="L2490" i="1" l="1"/>
  <c r="M2490" i="1" s="1"/>
  <c r="N2490" i="1" s="1"/>
  <c r="H2490" i="1"/>
  <c r="H2489" i="1" l="1"/>
  <c r="L2489" i="1"/>
  <c r="M2489" i="1" s="1"/>
  <c r="N2489" i="1" s="1"/>
  <c r="H2488" i="1" l="1"/>
  <c r="L2488" i="1"/>
  <c r="M2488" i="1" s="1"/>
  <c r="N2488" i="1" s="1"/>
  <c r="H2487" i="1" l="1"/>
  <c r="L2487" i="1"/>
  <c r="M2487" i="1" s="1"/>
  <c r="N2487" i="1" s="1"/>
  <c r="L2486" i="1" l="1"/>
  <c r="M2486" i="1" s="1"/>
  <c r="N2486" i="1" s="1"/>
  <c r="H2486" i="1"/>
  <c r="L2485" i="1" l="1"/>
  <c r="M2485" i="1" s="1"/>
  <c r="N2485" i="1" s="1"/>
  <c r="H2485" i="1"/>
  <c r="L2484" i="1" l="1"/>
  <c r="M2484" i="1" s="1"/>
  <c r="N2484" i="1" s="1"/>
  <c r="H2484" i="1"/>
  <c r="L2483" i="1" l="1"/>
  <c r="M2483" i="1" s="1"/>
  <c r="N2483" i="1" s="1"/>
  <c r="H2483" i="1"/>
  <c r="L2482" i="1" l="1"/>
  <c r="M2482" i="1" s="1"/>
  <c r="N2482" i="1" s="1"/>
  <c r="H2482" i="1"/>
  <c r="L2481" i="1" l="1"/>
  <c r="M2481" i="1" s="1"/>
  <c r="N2481" i="1" s="1"/>
  <c r="H2481" i="1"/>
  <c r="H2480" i="1" l="1"/>
  <c r="L2480" i="1"/>
  <c r="M2480" i="1" s="1"/>
  <c r="N2480" i="1" s="1"/>
  <c r="H2479" i="1" l="1"/>
  <c r="L2479" i="1"/>
  <c r="M2479" i="1" s="1"/>
  <c r="N2479" i="1" s="1"/>
  <c r="L2478" i="1" l="1"/>
  <c r="M2478" i="1" s="1"/>
  <c r="N2478" i="1" s="1"/>
  <c r="H2478" i="1"/>
  <c r="H2477" i="1" l="1"/>
  <c r="L2477" i="1"/>
  <c r="M2477" i="1" s="1"/>
  <c r="N2477" i="1" s="1"/>
  <c r="L2476" i="1" l="1"/>
  <c r="M2476" i="1" s="1"/>
  <c r="N2476" i="1" s="1"/>
  <c r="H2476" i="1"/>
  <c r="L2475" i="1" l="1"/>
  <c r="M2475" i="1" s="1"/>
  <c r="N2475" i="1" s="1"/>
  <c r="H2475" i="1"/>
  <c r="L2474" i="1" l="1"/>
  <c r="M2474" i="1" s="1"/>
  <c r="N2474" i="1" s="1"/>
  <c r="H2474" i="1"/>
  <c r="L2473" i="1" l="1"/>
  <c r="M2473" i="1" s="1"/>
  <c r="N2473" i="1" s="1"/>
  <c r="H2473" i="1"/>
  <c r="H2472" i="1" l="1"/>
  <c r="L2472" i="1"/>
  <c r="M2472" i="1" s="1"/>
  <c r="N2472" i="1" s="1"/>
  <c r="H2471" i="1" l="1"/>
  <c r="L2471" i="1"/>
  <c r="M2471" i="1" s="1"/>
  <c r="N2471" i="1" s="1"/>
  <c r="H2470" i="1" l="1"/>
  <c r="L2470" i="1"/>
  <c r="M2470" i="1" s="1"/>
  <c r="N2470" i="1" s="1"/>
  <c r="H2469" i="1" l="1"/>
  <c r="L2469" i="1"/>
  <c r="M2469" i="1" s="1"/>
  <c r="N2469" i="1" s="1"/>
  <c r="H2468" i="1" l="1"/>
  <c r="L2468" i="1"/>
  <c r="M2468" i="1" s="1"/>
  <c r="N2468" i="1" s="1"/>
  <c r="H2467" i="1" l="1"/>
  <c r="L2467" i="1"/>
  <c r="M2467" i="1" s="1"/>
  <c r="N2467" i="1" s="1"/>
  <c r="H2466" i="1" l="1"/>
  <c r="L2466" i="1"/>
  <c r="M2466" i="1" s="1"/>
  <c r="N2466" i="1" s="1"/>
  <c r="H2465" i="1" l="1"/>
  <c r="L2465" i="1"/>
  <c r="M2465" i="1" s="1"/>
  <c r="N2465" i="1" s="1"/>
  <c r="L2464" i="1" l="1"/>
  <c r="M2464" i="1" s="1"/>
  <c r="N2464" i="1" s="1"/>
  <c r="H2464" i="1"/>
  <c r="L2463" i="1" l="1"/>
  <c r="M2463" i="1" s="1"/>
  <c r="N2463" i="1" s="1"/>
  <c r="H2463" i="1"/>
  <c r="L2462" i="1" l="1"/>
  <c r="M2462" i="1" s="1"/>
  <c r="N2462" i="1" s="1"/>
  <c r="H2462" i="1"/>
  <c r="H2461" i="1" l="1"/>
  <c r="L2461" i="1"/>
  <c r="M2461" i="1" s="1"/>
  <c r="N2461" i="1" s="1"/>
  <c r="H2460" i="1" l="1"/>
  <c r="L2460" i="1"/>
  <c r="M2460" i="1" s="1"/>
  <c r="N2460" i="1" s="1"/>
  <c r="H2459" i="1" l="1"/>
  <c r="L2459" i="1"/>
  <c r="M2459" i="1" s="1"/>
  <c r="N2459" i="1" s="1"/>
  <c r="H2458" i="1" l="1"/>
  <c r="L2458" i="1"/>
  <c r="M2458" i="1" s="1"/>
  <c r="N2458" i="1" s="1"/>
  <c r="L2457" i="1" l="1"/>
  <c r="M2457" i="1" s="1"/>
  <c r="N2457" i="1" s="1"/>
  <c r="H2457" i="1"/>
  <c r="L2456" i="1" l="1"/>
  <c r="M2456" i="1" s="1"/>
  <c r="N2456" i="1" s="1"/>
  <c r="H2456" i="1"/>
  <c r="H2455" i="1" l="1"/>
  <c r="L2455" i="1"/>
  <c r="M2455" i="1" s="1"/>
  <c r="N2455" i="1" s="1"/>
  <c r="H2454" i="1" l="1"/>
  <c r="L2454" i="1"/>
  <c r="M2454" i="1" s="1"/>
  <c r="N2454" i="1" s="1"/>
  <c r="L2453" i="1" l="1"/>
  <c r="M2453" i="1" s="1"/>
  <c r="N2453" i="1" s="1"/>
  <c r="H2453" i="1"/>
  <c r="L2452" i="1" l="1"/>
  <c r="M2452" i="1" s="1"/>
  <c r="N2452" i="1" s="1"/>
  <c r="H2452" i="1"/>
  <c r="H2451" i="1" l="1"/>
  <c r="L2451" i="1"/>
  <c r="M2451" i="1" s="1"/>
  <c r="N2451" i="1" s="1"/>
  <c r="L2450" i="1" l="1"/>
  <c r="M2450" i="1" s="1"/>
  <c r="N2450" i="1" s="1"/>
  <c r="H2450" i="1"/>
  <c r="L2449" i="1" l="1"/>
  <c r="M2449" i="1" s="1"/>
  <c r="N2449" i="1" s="1"/>
  <c r="H2449" i="1"/>
  <c r="H2448" i="1" l="1"/>
  <c r="L2448" i="1"/>
  <c r="M2448" i="1" s="1"/>
  <c r="N2448" i="1" s="1"/>
  <c r="L2447" i="1" l="1"/>
  <c r="M2447" i="1" s="1"/>
  <c r="N2447" i="1" s="1"/>
  <c r="H2447" i="1"/>
  <c r="H2446" i="1" l="1"/>
  <c r="L2446" i="1"/>
  <c r="M2446" i="1" s="1"/>
  <c r="N2446" i="1" s="1"/>
  <c r="L2445" i="1" l="1"/>
  <c r="M2445" i="1" s="1"/>
  <c r="N2445" i="1" s="1"/>
  <c r="H2445" i="1"/>
  <c r="L2444" i="1" l="1"/>
  <c r="M2444" i="1" s="1"/>
  <c r="N2444" i="1" s="1"/>
  <c r="H2444" i="1"/>
  <c r="H2443" i="1" l="1"/>
  <c r="L2443" i="1"/>
  <c r="M2443" i="1" s="1"/>
  <c r="N2443" i="1" s="1"/>
  <c r="H2442" i="1" l="1"/>
  <c r="L2442" i="1"/>
  <c r="M2442" i="1" s="1"/>
  <c r="N2442" i="1" s="1"/>
  <c r="L2441" i="1" l="1"/>
  <c r="M2441" i="1" s="1"/>
  <c r="N2441" i="1" s="1"/>
  <c r="H2441" i="1"/>
  <c r="H2440" i="1" l="1"/>
  <c r="L2440" i="1"/>
  <c r="M2440" i="1" s="1"/>
  <c r="N2440" i="1" s="1"/>
  <c r="L2439" i="1" l="1"/>
  <c r="M2439" i="1" s="1"/>
  <c r="N2439" i="1" s="1"/>
  <c r="H2439" i="1"/>
  <c r="H2438" i="1" l="1"/>
  <c r="L2438" i="1"/>
  <c r="M2438" i="1" s="1"/>
  <c r="N2438" i="1" s="1"/>
  <c r="L2437" i="1" l="1"/>
  <c r="M2437" i="1" s="1"/>
  <c r="N2437" i="1" s="1"/>
  <c r="H2437" i="1"/>
  <c r="L2436" i="1" l="1"/>
  <c r="M2436" i="1" s="1"/>
  <c r="N2436" i="1" s="1"/>
  <c r="H2436" i="1"/>
  <c r="L2435" i="1" l="1"/>
  <c r="M2435" i="1" s="1"/>
  <c r="N2435" i="1" s="1"/>
  <c r="H2435" i="1"/>
  <c r="L2434" i="1" l="1"/>
  <c r="M2434" i="1" s="1"/>
  <c r="N2434" i="1" s="1"/>
  <c r="H2434" i="1"/>
  <c r="H2433" i="1" l="1"/>
  <c r="L2433" i="1"/>
  <c r="M2433" i="1" s="1"/>
  <c r="N2433" i="1" s="1"/>
  <c r="H2432" i="1" l="1"/>
  <c r="L2432" i="1"/>
  <c r="M2432" i="1" s="1"/>
  <c r="N2432" i="1" s="1"/>
  <c r="L2431" i="1" l="1"/>
  <c r="M2431" i="1" s="1"/>
  <c r="N2431" i="1" s="1"/>
  <c r="H2431" i="1"/>
  <c r="H2430" i="1" l="1"/>
  <c r="L2430" i="1"/>
  <c r="M2430" i="1" s="1"/>
  <c r="N2430" i="1" s="1"/>
  <c r="L2429" i="1" l="1"/>
  <c r="M2429" i="1" s="1"/>
  <c r="N2429" i="1" s="1"/>
  <c r="H2429" i="1"/>
  <c r="L2428" i="1" l="1"/>
  <c r="M2428" i="1" s="1"/>
  <c r="N2428" i="1" s="1"/>
  <c r="H2428" i="1"/>
  <c r="H2427" i="1" l="1"/>
  <c r="L2427" i="1"/>
  <c r="M2427" i="1" s="1"/>
  <c r="N2427" i="1" s="1"/>
  <c r="H2426" i="1" l="1"/>
  <c r="L2426" i="1"/>
  <c r="M2426" i="1" s="1"/>
  <c r="N2426" i="1" s="1"/>
  <c r="L2425" i="1" l="1"/>
  <c r="M2425" i="1" s="1"/>
  <c r="N2425" i="1" s="1"/>
  <c r="H2425" i="1"/>
  <c r="H2424" i="1" l="1"/>
  <c r="L2424" i="1"/>
  <c r="M2424" i="1" s="1"/>
  <c r="N2424" i="1" s="1"/>
  <c r="L2423" i="1" l="1"/>
  <c r="M2423" i="1" s="1"/>
  <c r="N2423" i="1" s="1"/>
  <c r="H2423" i="1"/>
  <c r="L2422" i="1" l="1"/>
  <c r="M2422" i="1" s="1"/>
  <c r="N2422" i="1" s="1"/>
  <c r="H2422" i="1"/>
  <c r="H2421" i="1" l="1"/>
  <c r="L2421" i="1"/>
  <c r="M2421" i="1" s="1"/>
  <c r="N2421" i="1" s="1"/>
  <c r="L2420" i="1" l="1"/>
  <c r="M2420" i="1" s="1"/>
  <c r="N2420" i="1" s="1"/>
  <c r="H2420" i="1"/>
  <c r="L2419" i="1" l="1"/>
  <c r="M2419" i="1" s="1"/>
  <c r="N2419" i="1" s="1"/>
  <c r="H2419" i="1"/>
  <c r="L2418" i="1" l="1"/>
  <c r="M2418" i="1" s="1"/>
  <c r="N2418" i="1" s="1"/>
  <c r="H2418" i="1"/>
  <c r="L2417" i="1" l="1"/>
  <c r="M2417" i="1" s="1"/>
  <c r="N2417" i="1" s="1"/>
  <c r="H2417" i="1"/>
  <c r="H2416" i="1" l="1"/>
  <c r="L2416" i="1"/>
  <c r="M2416" i="1" s="1"/>
  <c r="N2416" i="1" s="1"/>
  <c r="H2415" i="1" l="1"/>
  <c r="L2415" i="1"/>
  <c r="M2415" i="1" s="1"/>
  <c r="N2415" i="1" s="1"/>
  <c r="H2414" i="1" l="1"/>
  <c r="L2414" i="1"/>
  <c r="M2414" i="1" s="1"/>
  <c r="N2414" i="1" s="1"/>
  <c r="H2413" i="1" l="1"/>
  <c r="L2413" i="1"/>
  <c r="M2413" i="1" s="1"/>
  <c r="N2413" i="1" s="1"/>
  <c r="L2412" i="1" l="1"/>
  <c r="M2412" i="1" s="1"/>
  <c r="N2412" i="1" s="1"/>
  <c r="H2412" i="1"/>
  <c r="L2411" i="1" l="1"/>
  <c r="M2411" i="1" s="1"/>
  <c r="N2411" i="1" s="1"/>
  <c r="H2411" i="1"/>
  <c r="L2410" i="1" l="1"/>
  <c r="M2410" i="1" s="1"/>
  <c r="N2410" i="1" s="1"/>
  <c r="H2410" i="1"/>
  <c r="L2409" i="1" l="1"/>
  <c r="M2409" i="1" s="1"/>
  <c r="N2409" i="1" s="1"/>
  <c r="H2409" i="1"/>
  <c r="L2408" i="1" l="1"/>
  <c r="M2408" i="1" s="1"/>
  <c r="N2408" i="1" s="1"/>
  <c r="H2408" i="1"/>
  <c r="L2407" i="1" l="1"/>
  <c r="M2407" i="1" s="1"/>
  <c r="N2407" i="1" s="1"/>
  <c r="H2407" i="1"/>
  <c r="H2406" i="1" l="1"/>
  <c r="L2406" i="1"/>
  <c r="M2406" i="1" s="1"/>
  <c r="N2406" i="1" s="1"/>
  <c r="H2405" i="1" l="1"/>
  <c r="L2405" i="1"/>
  <c r="M2405" i="1" s="1"/>
  <c r="N2405" i="1" s="1"/>
  <c r="H2404" i="1" l="1"/>
  <c r="L2404" i="1"/>
  <c r="M2404" i="1" s="1"/>
  <c r="N2404" i="1" s="1"/>
  <c r="L2403" i="1" l="1"/>
  <c r="M2403" i="1" s="1"/>
  <c r="N2403" i="1" s="1"/>
  <c r="H2403" i="1"/>
  <c r="L2402" i="1" l="1"/>
  <c r="M2402" i="1" s="1"/>
  <c r="N2402" i="1" s="1"/>
  <c r="H2402" i="1"/>
  <c r="L2401" i="1" l="1"/>
  <c r="M2401" i="1" s="1"/>
  <c r="N2401" i="1" s="1"/>
  <c r="H2401" i="1"/>
  <c r="L2400" i="1" l="1"/>
  <c r="M2400" i="1" s="1"/>
  <c r="N2400" i="1" s="1"/>
  <c r="H2400" i="1"/>
  <c r="L2399" i="1" l="1"/>
  <c r="M2399" i="1" s="1"/>
  <c r="N2399" i="1" s="1"/>
  <c r="H2399" i="1"/>
  <c r="L2398" i="1" l="1"/>
  <c r="M2398" i="1" s="1"/>
  <c r="N2398" i="1" s="1"/>
  <c r="H2398" i="1"/>
  <c r="H2397" i="1" l="1"/>
  <c r="L2397" i="1"/>
  <c r="M2397" i="1" s="1"/>
  <c r="N2397" i="1" s="1"/>
  <c r="L2396" i="1" l="1"/>
  <c r="M2396" i="1" s="1"/>
  <c r="N2396" i="1" s="1"/>
  <c r="H2396" i="1"/>
  <c r="L2395" i="1" l="1"/>
  <c r="M2395" i="1" s="1"/>
  <c r="N2395" i="1" s="1"/>
  <c r="H2395" i="1"/>
  <c r="H2394" i="1" l="1"/>
  <c r="L2394" i="1"/>
  <c r="M2394" i="1" s="1"/>
  <c r="N2394" i="1" s="1"/>
  <c r="L2393" i="1" l="1"/>
  <c r="M2393" i="1" s="1"/>
  <c r="N2393" i="1" s="1"/>
  <c r="H2393" i="1"/>
  <c r="H2392" i="1" l="1"/>
  <c r="L2392" i="1"/>
  <c r="M2392" i="1" s="1"/>
  <c r="N2392" i="1" s="1"/>
  <c r="H2391" i="1" l="1"/>
  <c r="L2391" i="1"/>
  <c r="M2391" i="1" s="1"/>
  <c r="N2391" i="1" s="1"/>
  <c r="L2390" i="1" l="1"/>
  <c r="M2390" i="1" s="1"/>
  <c r="N2390" i="1" s="1"/>
  <c r="H2390" i="1"/>
  <c r="L2389" i="1" l="1"/>
  <c r="M2389" i="1" s="1"/>
  <c r="N2389" i="1" s="1"/>
  <c r="H2389" i="1"/>
  <c r="L2388" i="1" l="1"/>
  <c r="M2388" i="1" s="1"/>
  <c r="N2388" i="1" s="1"/>
  <c r="H2388" i="1"/>
  <c r="H2387" i="1" l="1"/>
  <c r="L2387" i="1"/>
  <c r="M2387" i="1" s="1"/>
  <c r="N2387" i="1" s="1"/>
  <c r="H2386" i="1" l="1"/>
  <c r="L2386" i="1"/>
  <c r="M2386" i="1" s="1"/>
  <c r="N2386" i="1" s="1"/>
  <c r="L2385" i="1" l="1"/>
  <c r="M2385" i="1" s="1"/>
  <c r="N2385" i="1" s="1"/>
  <c r="H2385" i="1"/>
  <c r="H2384" i="1" l="1"/>
  <c r="L2384" i="1"/>
  <c r="M2384" i="1" s="1"/>
  <c r="N2384" i="1" s="1"/>
  <c r="H2383" i="1" l="1"/>
  <c r="L2383" i="1"/>
  <c r="M2383" i="1" s="1"/>
  <c r="N2383" i="1" s="1"/>
  <c r="L2382" i="1" l="1"/>
  <c r="M2382" i="1" s="1"/>
  <c r="N2382" i="1" s="1"/>
  <c r="H2382" i="1"/>
  <c r="H2381" i="1" l="1"/>
  <c r="L2381" i="1"/>
  <c r="M2381" i="1" s="1"/>
  <c r="N2381" i="1" s="1"/>
  <c r="L2380" i="1" l="1"/>
  <c r="M2380" i="1" s="1"/>
  <c r="N2380" i="1" s="1"/>
  <c r="H2380" i="1"/>
  <c r="L2379" i="1" l="1"/>
  <c r="M2379" i="1" s="1"/>
  <c r="N2379" i="1" s="1"/>
  <c r="H2379" i="1"/>
  <c r="H2378" i="1" l="1"/>
  <c r="L2378" i="1"/>
  <c r="M2378" i="1" s="1"/>
  <c r="N2378" i="1" s="1"/>
  <c r="H2377" i="1" l="1"/>
  <c r="L2377" i="1"/>
  <c r="M2377" i="1" s="1"/>
  <c r="N2377" i="1" s="1"/>
  <c r="H2376" i="1" l="1"/>
  <c r="L2376" i="1"/>
  <c r="M2376" i="1" s="1"/>
  <c r="N2376" i="1" s="1"/>
  <c r="L2375" i="1" l="1"/>
  <c r="M2375" i="1" s="1"/>
  <c r="N2375" i="1" s="1"/>
  <c r="H2375" i="1"/>
  <c r="H2374" i="1" l="1"/>
  <c r="L2374" i="1"/>
  <c r="M2374" i="1" s="1"/>
  <c r="N2374" i="1" s="1"/>
  <c r="H2373" i="1" l="1"/>
  <c r="L2373" i="1"/>
  <c r="M2373" i="1" s="1"/>
  <c r="N2373" i="1" s="1"/>
  <c r="H2372" i="1" l="1"/>
  <c r="L2372" i="1"/>
  <c r="M2372" i="1" s="1"/>
  <c r="N2372" i="1" s="1"/>
  <c r="H2371" i="1" l="1"/>
  <c r="L2371" i="1"/>
  <c r="M2371" i="1" s="1"/>
  <c r="N2371" i="1" s="1"/>
  <c r="H2370" i="1" l="1"/>
  <c r="L2370" i="1"/>
  <c r="M2370" i="1" s="1"/>
  <c r="N2370" i="1" s="1"/>
  <c r="L2369" i="1" l="1"/>
  <c r="M2369" i="1" s="1"/>
  <c r="N2369" i="1" s="1"/>
  <c r="H2369" i="1"/>
  <c r="H2368" i="1" l="1"/>
  <c r="L2368" i="1"/>
  <c r="M2368" i="1" s="1"/>
  <c r="N2368" i="1" s="1"/>
  <c r="L2367" i="1" l="1"/>
  <c r="M2367" i="1" s="1"/>
  <c r="N2367" i="1" s="1"/>
  <c r="H2367" i="1"/>
  <c r="H2366" i="1" l="1"/>
  <c r="L2366" i="1"/>
  <c r="M2366" i="1" s="1"/>
  <c r="N2366" i="1" s="1"/>
  <c r="H2365" i="1" l="1"/>
  <c r="L2365" i="1"/>
  <c r="M2365" i="1" s="1"/>
  <c r="N2365" i="1" s="1"/>
  <c r="L2364" i="1" l="1"/>
  <c r="M2364" i="1" s="1"/>
  <c r="N2364" i="1" s="1"/>
  <c r="H2364" i="1"/>
  <c r="L2363" i="1" l="1"/>
  <c r="M2363" i="1" s="1"/>
  <c r="N2363" i="1" s="1"/>
  <c r="H2363" i="1"/>
  <c r="H2362" i="1" l="1"/>
  <c r="L2362" i="1"/>
  <c r="M2362" i="1" s="1"/>
  <c r="N2362" i="1" s="1"/>
  <c r="H2361" i="1" l="1"/>
  <c r="L2361" i="1"/>
  <c r="M2361" i="1" s="1"/>
  <c r="N2361" i="1" s="1"/>
  <c r="L2360" i="1" l="1"/>
  <c r="M2360" i="1" s="1"/>
  <c r="N2360" i="1" s="1"/>
  <c r="H2360" i="1"/>
  <c r="H2359" i="1" l="1"/>
  <c r="L2359" i="1"/>
  <c r="M2359" i="1" s="1"/>
  <c r="N2359" i="1" s="1"/>
  <c r="L2358" i="1" l="1"/>
  <c r="M2358" i="1" s="1"/>
  <c r="N2358" i="1" s="1"/>
  <c r="H2358" i="1"/>
  <c r="L2357" i="1" l="1"/>
  <c r="M2357" i="1" s="1"/>
  <c r="N2357" i="1" s="1"/>
  <c r="H2357" i="1"/>
  <c r="L2356" i="1" l="1"/>
  <c r="M2356" i="1" s="1"/>
  <c r="N2356" i="1" s="1"/>
  <c r="H2356" i="1"/>
  <c r="L2355" i="1" l="1"/>
  <c r="M2355" i="1" s="1"/>
  <c r="N2355" i="1" s="1"/>
  <c r="H2355" i="1"/>
  <c r="H2354" i="1" l="1"/>
  <c r="L2354" i="1"/>
  <c r="M2354" i="1" s="1"/>
  <c r="N2354" i="1" s="1"/>
  <c r="L2353" i="1" l="1"/>
  <c r="M2353" i="1" s="1"/>
  <c r="N2353" i="1" s="1"/>
  <c r="H2353" i="1"/>
  <c r="H2352" i="1" l="1"/>
  <c r="L2352" i="1"/>
  <c r="M2352" i="1" s="1"/>
  <c r="N2352" i="1" s="1"/>
  <c r="L2351" i="1" l="1"/>
  <c r="M2351" i="1" s="1"/>
  <c r="N2351" i="1" s="1"/>
  <c r="H2351" i="1"/>
  <c r="H2350" i="1" l="1"/>
  <c r="L2350" i="1"/>
  <c r="M2350" i="1" s="1"/>
  <c r="N2350" i="1" s="1"/>
  <c r="L2349" i="1" l="1"/>
  <c r="M2349" i="1" s="1"/>
  <c r="N2349" i="1" s="1"/>
  <c r="H2349" i="1"/>
  <c r="H2348" i="1" l="1"/>
  <c r="L2348" i="1"/>
  <c r="M2348" i="1" s="1"/>
  <c r="N2348" i="1" s="1"/>
  <c r="L2347" i="1" l="1"/>
  <c r="M2347" i="1" s="1"/>
  <c r="N2347" i="1" s="1"/>
  <c r="H2347" i="1"/>
  <c r="H2346" i="1" l="1"/>
  <c r="L2346" i="1"/>
  <c r="M2346" i="1" s="1"/>
  <c r="N2346" i="1" s="1"/>
  <c r="L2345" i="1" l="1"/>
  <c r="M2345" i="1" s="1"/>
  <c r="N2345" i="1" s="1"/>
  <c r="H2345" i="1"/>
  <c r="L2344" i="1" l="1"/>
  <c r="M2344" i="1" s="1"/>
  <c r="N2344" i="1" s="1"/>
  <c r="H2344" i="1"/>
  <c r="L2343" i="1" l="1"/>
  <c r="M2343" i="1" s="1"/>
  <c r="N2343" i="1" s="1"/>
  <c r="H2343" i="1"/>
  <c r="L2342" i="1" l="1"/>
  <c r="M2342" i="1" s="1"/>
  <c r="N2342" i="1" s="1"/>
  <c r="H2342" i="1"/>
  <c r="L2341" i="1" l="1"/>
  <c r="M2341" i="1" s="1"/>
  <c r="N2341" i="1" s="1"/>
  <c r="H2341" i="1"/>
  <c r="L2340" i="1" l="1"/>
  <c r="M2340" i="1" s="1"/>
  <c r="N2340" i="1" s="1"/>
  <c r="H2340" i="1"/>
  <c r="H2339" i="1" l="1"/>
  <c r="L2339" i="1"/>
  <c r="M2339" i="1" s="1"/>
  <c r="N2339" i="1" s="1"/>
  <c r="H2338" i="1" l="1"/>
  <c r="L2338" i="1"/>
  <c r="M2338" i="1" s="1"/>
  <c r="N2338" i="1" s="1"/>
  <c r="L2337" i="1" l="1"/>
  <c r="M2337" i="1" s="1"/>
  <c r="N2337" i="1" s="1"/>
  <c r="H2337" i="1"/>
  <c r="L2336" i="1" l="1"/>
  <c r="M2336" i="1" s="1"/>
  <c r="N2336" i="1" s="1"/>
  <c r="H2336" i="1"/>
  <c r="L2335" i="1" l="1"/>
  <c r="M2335" i="1" s="1"/>
  <c r="N2335" i="1" s="1"/>
  <c r="H2335" i="1"/>
  <c r="H2334" i="1" l="1"/>
  <c r="L2334" i="1"/>
  <c r="M2334" i="1" s="1"/>
  <c r="N2334" i="1" s="1"/>
  <c r="H2333" i="1" l="1"/>
  <c r="L2333" i="1"/>
  <c r="M2333" i="1" s="1"/>
  <c r="N2333" i="1" s="1"/>
  <c r="L2332" i="1" l="1"/>
  <c r="M2332" i="1" s="1"/>
  <c r="N2332" i="1" s="1"/>
  <c r="H2332" i="1"/>
  <c r="H2331" i="1" l="1"/>
  <c r="L2331" i="1"/>
  <c r="M2331" i="1" s="1"/>
  <c r="N2331" i="1" s="1"/>
  <c r="H2330" i="1" l="1"/>
  <c r="L2330" i="1"/>
  <c r="M2330" i="1" s="1"/>
  <c r="N2330" i="1" s="1"/>
  <c r="L2329" i="1" l="1"/>
  <c r="M2329" i="1" s="1"/>
  <c r="N2329" i="1" s="1"/>
  <c r="H2329" i="1"/>
  <c r="H2328" i="1" l="1"/>
  <c r="L2328" i="1"/>
  <c r="M2328" i="1" s="1"/>
  <c r="N2328" i="1" s="1"/>
  <c r="L2327" i="1" l="1"/>
  <c r="M2327" i="1" s="1"/>
  <c r="N2327" i="1" s="1"/>
  <c r="H2327" i="1"/>
  <c r="L2326" i="1" l="1"/>
  <c r="M2326" i="1" s="1"/>
  <c r="N2326" i="1" s="1"/>
  <c r="H2326" i="1"/>
  <c r="H2325" i="1" l="1"/>
  <c r="L2325" i="1"/>
  <c r="M2325" i="1" s="1"/>
  <c r="N2325" i="1" s="1"/>
  <c r="H2324" i="1" l="1"/>
  <c r="L2324" i="1"/>
  <c r="M2324" i="1" s="1"/>
  <c r="N2324" i="1" s="1"/>
  <c r="L2323" i="1" l="1"/>
  <c r="M2323" i="1" s="1"/>
  <c r="N2323" i="1" s="1"/>
  <c r="H2323" i="1"/>
  <c r="H2322" i="1" l="1"/>
  <c r="L2322" i="1"/>
  <c r="M2322" i="1" s="1"/>
  <c r="N2322" i="1" s="1"/>
  <c r="H2321" i="1" l="1"/>
  <c r="L2321" i="1"/>
  <c r="M2321" i="1" s="1"/>
  <c r="N2321" i="1" s="1"/>
  <c r="H2320" i="1" l="1"/>
  <c r="L2320" i="1"/>
  <c r="M2320" i="1" s="1"/>
  <c r="N2320" i="1" s="1"/>
  <c r="L2319" i="1" l="1"/>
  <c r="M2319" i="1" s="1"/>
  <c r="N2319" i="1" s="1"/>
  <c r="H2319" i="1"/>
  <c r="H2318" i="1" l="1"/>
  <c r="L2318" i="1"/>
  <c r="M2318" i="1" s="1"/>
  <c r="N2318" i="1" s="1"/>
  <c r="H2317" i="1" l="1"/>
  <c r="L2317" i="1"/>
  <c r="M2317" i="1" s="1"/>
  <c r="N2317" i="1" s="1"/>
  <c r="L2316" i="1" l="1"/>
  <c r="M2316" i="1" s="1"/>
  <c r="N2316" i="1" s="1"/>
  <c r="H2316" i="1"/>
  <c r="H2315" i="1" l="1"/>
  <c r="L2315" i="1"/>
  <c r="M2315" i="1" s="1"/>
  <c r="N2315" i="1" s="1"/>
  <c r="L2314" i="1" l="1"/>
  <c r="M2314" i="1" s="1"/>
  <c r="N2314" i="1" s="1"/>
  <c r="H2314" i="1"/>
  <c r="H2313" i="1" l="1"/>
  <c r="L2313" i="1"/>
  <c r="M2313" i="1" s="1"/>
  <c r="N2313" i="1" s="1"/>
  <c r="L2312" i="1" l="1"/>
  <c r="M2312" i="1" s="1"/>
  <c r="N2312" i="1" s="1"/>
  <c r="H2312" i="1"/>
  <c r="L2311" i="1" l="1"/>
  <c r="M2311" i="1" s="1"/>
  <c r="N2311" i="1" s="1"/>
  <c r="H2311" i="1"/>
  <c r="H2310" i="1" l="1"/>
  <c r="L2310" i="1"/>
  <c r="M2310" i="1" s="1"/>
  <c r="N2310" i="1" s="1"/>
  <c r="H2309" i="1" l="1"/>
  <c r="L2309" i="1"/>
  <c r="M2309" i="1" s="1"/>
  <c r="N2309" i="1" s="1"/>
  <c r="L2308" i="1" l="1"/>
  <c r="M2308" i="1" s="1"/>
  <c r="N2308" i="1" s="1"/>
  <c r="H2308" i="1"/>
  <c r="L2307" i="1" l="1"/>
  <c r="M2307" i="1" s="1"/>
  <c r="N2307" i="1" s="1"/>
  <c r="H2307" i="1"/>
  <c r="L2306" i="1" l="1"/>
  <c r="M2306" i="1" s="1"/>
  <c r="N2306" i="1" s="1"/>
  <c r="H2306" i="1"/>
  <c r="H2305" i="1" l="1"/>
  <c r="L2305" i="1"/>
  <c r="M2305" i="1" s="1"/>
  <c r="N2305" i="1" s="1"/>
  <c r="H2304" i="1" l="1"/>
  <c r="L2304" i="1"/>
  <c r="M2304" i="1" s="1"/>
  <c r="N2304" i="1" s="1"/>
  <c r="H2303" i="1" l="1"/>
  <c r="L2303" i="1"/>
  <c r="M2303" i="1" s="1"/>
  <c r="N2303" i="1" s="1"/>
  <c r="H2302" i="1" l="1"/>
  <c r="L2302" i="1"/>
  <c r="M2302" i="1" s="1"/>
  <c r="N2302" i="1" s="1"/>
  <c r="H2301" i="1" l="1"/>
  <c r="L2301" i="1"/>
  <c r="M2301" i="1" s="1"/>
  <c r="N2301" i="1" s="1"/>
  <c r="L2300" i="1" l="1"/>
  <c r="M2300" i="1" s="1"/>
  <c r="N2300" i="1" s="1"/>
  <c r="H2300" i="1"/>
  <c r="H2299" i="1" l="1"/>
  <c r="L2299" i="1"/>
  <c r="M2299" i="1" s="1"/>
  <c r="N2299" i="1" s="1"/>
  <c r="H2298" i="1" l="1"/>
  <c r="L2298" i="1"/>
  <c r="M2298" i="1" s="1"/>
  <c r="N2298" i="1" s="1"/>
  <c r="L2297" i="1" l="1"/>
  <c r="M2297" i="1" s="1"/>
  <c r="N2297" i="1" s="1"/>
  <c r="H2297" i="1"/>
  <c r="H2296" i="1" l="1"/>
  <c r="L2296" i="1"/>
  <c r="M2296" i="1" s="1"/>
  <c r="N2296" i="1" s="1"/>
  <c r="L2295" i="1" l="1"/>
  <c r="M2295" i="1" s="1"/>
  <c r="N2295" i="1" s="1"/>
  <c r="H2295" i="1"/>
  <c r="L2294" i="1" l="1"/>
  <c r="M2294" i="1" s="1"/>
  <c r="N2294" i="1" s="1"/>
  <c r="H2294" i="1"/>
  <c r="L2293" i="1" l="1"/>
  <c r="M2293" i="1" s="1"/>
  <c r="N2293" i="1" s="1"/>
  <c r="H2293" i="1"/>
  <c r="H2292" i="1" l="1"/>
  <c r="L2292" i="1"/>
  <c r="M2292" i="1" s="1"/>
  <c r="N2292" i="1" s="1"/>
  <c r="H2291" i="1" l="1"/>
  <c r="L2291" i="1"/>
  <c r="M2291" i="1" s="1"/>
  <c r="N2291" i="1" s="1"/>
  <c r="L2290" i="1" l="1"/>
  <c r="M2290" i="1" s="1"/>
  <c r="N2290" i="1" s="1"/>
  <c r="H2290" i="1"/>
  <c r="L2289" i="1" l="1"/>
  <c r="M2289" i="1" s="1"/>
  <c r="N2289" i="1" s="1"/>
  <c r="H2289" i="1"/>
  <c r="L2288" i="1" l="1"/>
  <c r="M2288" i="1" s="1"/>
  <c r="N2288" i="1" s="1"/>
  <c r="H2288" i="1"/>
  <c r="L2287" i="1" l="1"/>
  <c r="M2287" i="1" s="1"/>
  <c r="N2287" i="1" s="1"/>
  <c r="H2287" i="1"/>
  <c r="H2286" i="1" l="1"/>
  <c r="L2286" i="1"/>
  <c r="M2286" i="1" s="1"/>
  <c r="N2286" i="1" s="1"/>
  <c r="L2285" i="1" l="1"/>
  <c r="M2285" i="1" s="1"/>
  <c r="N2285" i="1" s="1"/>
  <c r="H2285" i="1"/>
  <c r="L2284" i="1" l="1"/>
  <c r="M2284" i="1" s="1"/>
  <c r="N2284" i="1" s="1"/>
  <c r="H2284" i="1"/>
  <c r="L2283" i="1" l="1"/>
  <c r="M2283" i="1" s="1"/>
  <c r="N2283" i="1" s="1"/>
  <c r="H2283" i="1"/>
  <c r="H2282" i="1" l="1"/>
  <c r="L2282" i="1"/>
  <c r="M2282" i="1" s="1"/>
  <c r="N2282" i="1" s="1"/>
  <c r="H2281" i="1" l="1"/>
  <c r="L2281" i="1"/>
  <c r="M2281" i="1" s="1"/>
  <c r="N2281" i="1" s="1"/>
  <c r="L2280" i="1" l="1"/>
  <c r="M2280" i="1" s="1"/>
  <c r="N2280" i="1" s="1"/>
  <c r="H2280" i="1"/>
  <c r="H2279" i="1" l="1"/>
  <c r="L2279" i="1"/>
  <c r="M2279" i="1" s="1"/>
  <c r="N2279" i="1" s="1"/>
  <c r="L2278" i="1" l="1"/>
  <c r="M2278" i="1" s="1"/>
  <c r="N2278" i="1" s="1"/>
  <c r="H2278" i="1"/>
  <c r="L2277" i="1" l="1"/>
  <c r="M2277" i="1" s="1"/>
  <c r="N2277" i="1" s="1"/>
  <c r="H2277" i="1"/>
  <c r="H2276" i="1" l="1"/>
  <c r="L2276" i="1"/>
  <c r="M2276" i="1" s="1"/>
  <c r="N2276" i="1" s="1"/>
  <c r="L2275" i="1" l="1"/>
  <c r="M2275" i="1" s="1"/>
  <c r="N2275" i="1" s="1"/>
  <c r="H2275" i="1"/>
  <c r="L2274" i="1" l="1"/>
  <c r="M2274" i="1" s="1"/>
  <c r="N2274" i="1" s="1"/>
  <c r="H2274" i="1"/>
  <c r="L2273" i="1" l="1"/>
  <c r="M2273" i="1" s="1"/>
  <c r="N2273" i="1" s="1"/>
  <c r="H2273" i="1"/>
  <c r="L2272" i="1" l="1"/>
  <c r="M2272" i="1" s="1"/>
  <c r="N2272" i="1" s="1"/>
  <c r="H2272" i="1"/>
  <c r="H2271" i="1" l="1"/>
  <c r="L2271" i="1"/>
  <c r="M2271" i="1" s="1"/>
  <c r="N2271" i="1" s="1"/>
  <c r="L2270" i="1" l="1"/>
  <c r="M2270" i="1" s="1"/>
  <c r="N2270" i="1" s="1"/>
  <c r="H2270" i="1"/>
  <c r="L2269" i="1" l="1"/>
  <c r="M2269" i="1" s="1"/>
  <c r="N2269" i="1" s="1"/>
  <c r="H2269" i="1"/>
  <c r="L2268" i="1" l="1"/>
  <c r="M2268" i="1" s="1"/>
  <c r="N2268" i="1" s="1"/>
  <c r="H2268" i="1"/>
  <c r="L2267" i="1" l="1"/>
  <c r="M2267" i="1" s="1"/>
  <c r="N2267" i="1" s="1"/>
  <c r="H2267" i="1"/>
  <c r="L2266" i="1" l="1"/>
  <c r="M2266" i="1" s="1"/>
  <c r="N2266" i="1" s="1"/>
  <c r="H2266" i="1"/>
  <c r="H2265" i="1" l="1"/>
  <c r="L2265" i="1"/>
  <c r="M2265" i="1" s="1"/>
  <c r="N2265" i="1" s="1"/>
  <c r="H2264" i="1" l="1"/>
  <c r="L2264" i="1"/>
  <c r="M2264" i="1" s="1"/>
  <c r="N2264" i="1" s="1"/>
  <c r="H2263" i="1" l="1"/>
  <c r="L2263" i="1"/>
  <c r="M2263" i="1" s="1"/>
  <c r="N2263" i="1" s="1"/>
  <c r="H2262" i="1" l="1"/>
  <c r="L2262" i="1"/>
  <c r="M2262" i="1" s="1"/>
  <c r="N2262" i="1" s="1"/>
  <c r="H2261" i="1" l="1"/>
  <c r="L2261" i="1"/>
  <c r="M2261" i="1" s="1"/>
  <c r="N2261" i="1" s="1"/>
  <c r="L2260" i="1" l="1"/>
  <c r="M2260" i="1" s="1"/>
  <c r="N2260" i="1" s="1"/>
  <c r="H2260" i="1"/>
  <c r="L2259" i="1" l="1"/>
  <c r="M2259" i="1" s="1"/>
  <c r="N2259" i="1" s="1"/>
  <c r="H2259" i="1"/>
  <c r="H2258" i="1" l="1"/>
  <c r="L2258" i="1"/>
  <c r="M2258" i="1" s="1"/>
  <c r="N2258" i="1" s="1"/>
  <c r="L2257" i="1" l="1"/>
  <c r="M2257" i="1" s="1"/>
  <c r="N2257" i="1" s="1"/>
  <c r="H2257" i="1"/>
  <c r="L2256" i="1" l="1"/>
  <c r="M2256" i="1" s="1"/>
  <c r="N2256" i="1" s="1"/>
  <c r="H2256" i="1"/>
  <c r="H2255" i="1" l="1"/>
  <c r="L2255" i="1"/>
  <c r="M2255" i="1" s="1"/>
  <c r="N2255" i="1" s="1"/>
  <c r="H2254" i="1" l="1"/>
  <c r="L2254" i="1"/>
  <c r="M2254" i="1" s="1"/>
  <c r="N2254" i="1" s="1"/>
  <c r="L2253" i="1" l="1"/>
  <c r="M2253" i="1" s="1"/>
  <c r="N2253" i="1" s="1"/>
  <c r="H2253" i="1"/>
  <c r="H2252" i="1" l="1"/>
  <c r="L2252" i="1"/>
  <c r="M2252" i="1" s="1"/>
  <c r="N2252" i="1" s="1"/>
  <c r="L2251" i="1" l="1"/>
  <c r="M2251" i="1" s="1"/>
  <c r="N2251" i="1" s="1"/>
  <c r="H2251" i="1"/>
  <c r="H2250" i="1" l="1"/>
  <c r="L2250" i="1"/>
  <c r="M2250" i="1" s="1"/>
  <c r="N2250" i="1" s="1"/>
  <c r="H2249" i="1" l="1"/>
  <c r="L2249" i="1"/>
  <c r="M2249" i="1" s="1"/>
  <c r="N2249" i="1" s="1"/>
  <c r="L2248" i="1" l="1"/>
  <c r="M2248" i="1" s="1"/>
  <c r="N2248" i="1" s="1"/>
  <c r="H2248" i="1"/>
  <c r="H2247" i="1" l="1"/>
  <c r="L2247" i="1"/>
  <c r="M2247" i="1" s="1"/>
  <c r="N2247" i="1" s="1"/>
  <c r="H2246" i="1" l="1"/>
  <c r="L2246" i="1"/>
  <c r="M2246" i="1" s="1"/>
  <c r="N2246" i="1" s="1"/>
  <c r="L2245" i="1" l="1"/>
  <c r="M2245" i="1" s="1"/>
  <c r="N2245" i="1" s="1"/>
  <c r="H2245" i="1"/>
  <c r="L2244" i="1" l="1"/>
  <c r="M2244" i="1" s="1"/>
  <c r="N2244" i="1" s="1"/>
  <c r="H2244" i="1"/>
  <c r="L2243" i="1" l="1"/>
  <c r="M2243" i="1" s="1"/>
  <c r="N2243" i="1" s="1"/>
  <c r="H2243" i="1"/>
  <c r="H2242" i="1" l="1"/>
  <c r="L2242" i="1"/>
  <c r="M2242" i="1" s="1"/>
  <c r="N2242" i="1" s="1"/>
  <c r="H2241" i="1" l="1"/>
  <c r="L2241" i="1"/>
  <c r="M2241" i="1" s="1"/>
  <c r="N2241" i="1" s="1"/>
  <c r="L2240" i="1" l="1"/>
  <c r="M2240" i="1" s="1"/>
  <c r="N2240" i="1" s="1"/>
  <c r="H2240" i="1"/>
  <c r="L2239" i="1" l="1"/>
  <c r="M2239" i="1" s="1"/>
  <c r="N2239" i="1" s="1"/>
  <c r="H2239" i="1"/>
  <c r="H2238" i="1" l="1"/>
  <c r="L2238" i="1"/>
  <c r="M2238" i="1" s="1"/>
  <c r="N2238" i="1" s="1"/>
  <c r="H2237" i="1" l="1"/>
  <c r="L2237" i="1"/>
  <c r="M2237" i="1" s="1"/>
  <c r="N2237" i="1" s="1"/>
  <c r="H2236" i="1" l="1"/>
  <c r="L2236" i="1"/>
  <c r="M2236" i="1" s="1"/>
  <c r="N2236" i="1" s="1"/>
  <c r="L2235" i="1" l="1"/>
  <c r="M2235" i="1" s="1"/>
  <c r="N2235" i="1" s="1"/>
  <c r="H2235" i="1"/>
  <c r="L2234" i="1" l="1"/>
  <c r="M2234" i="1" s="1"/>
  <c r="N2234" i="1" s="1"/>
  <c r="H2234" i="1"/>
  <c r="L2233" i="1" l="1"/>
  <c r="M2233" i="1" s="1"/>
  <c r="N2233" i="1" s="1"/>
  <c r="H2233" i="1"/>
  <c r="H2232" i="1" l="1"/>
  <c r="L2232" i="1"/>
  <c r="M2232" i="1" s="1"/>
  <c r="N2232" i="1" s="1"/>
  <c r="H2231" i="1" l="1"/>
  <c r="L2231" i="1"/>
  <c r="M2231" i="1" s="1"/>
  <c r="N2231" i="1" s="1"/>
  <c r="L2230" i="1" l="1"/>
  <c r="M2230" i="1" s="1"/>
  <c r="N2230" i="1" s="1"/>
  <c r="H2230" i="1"/>
  <c r="H2229" i="1" l="1"/>
  <c r="L2229" i="1"/>
  <c r="M2229" i="1" s="1"/>
  <c r="N2229" i="1" s="1"/>
  <c r="L2228" i="1" l="1"/>
  <c r="M2228" i="1" s="1"/>
  <c r="N2228" i="1" s="1"/>
  <c r="H2228" i="1"/>
  <c r="L2227" i="1" l="1"/>
  <c r="M2227" i="1" s="1"/>
  <c r="N2227" i="1" s="1"/>
  <c r="H2227" i="1"/>
  <c r="L2226" i="1" l="1"/>
  <c r="M2226" i="1" s="1"/>
  <c r="N2226" i="1" s="1"/>
  <c r="H2226" i="1"/>
  <c r="H2225" i="1" l="1"/>
  <c r="L2225" i="1"/>
  <c r="M2225" i="1" s="1"/>
  <c r="N2225" i="1" s="1"/>
  <c r="L2224" i="1" l="1"/>
  <c r="M2224" i="1" s="1"/>
  <c r="N2224" i="1" s="1"/>
  <c r="H2224" i="1"/>
  <c r="H2223" i="1" l="1"/>
  <c r="L2223" i="1"/>
  <c r="M2223" i="1" s="1"/>
  <c r="N2223" i="1" s="1"/>
  <c r="H2222" i="1" l="1"/>
  <c r="L2222" i="1"/>
  <c r="M2222" i="1" s="1"/>
  <c r="N2222" i="1" s="1"/>
  <c r="L2221" i="1" l="1"/>
  <c r="M2221" i="1" s="1"/>
  <c r="N2221" i="1" s="1"/>
  <c r="H2221" i="1"/>
  <c r="H2220" i="1" l="1"/>
  <c r="L2220" i="1"/>
  <c r="M2220" i="1" s="1"/>
  <c r="N2220" i="1" s="1"/>
  <c r="H2219" i="1" l="1"/>
  <c r="L2219" i="1"/>
  <c r="M2219" i="1" s="1"/>
  <c r="N2219" i="1" s="1"/>
  <c r="L2218" i="1" l="1"/>
  <c r="M2218" i="1" s="1"/>
  <c r="N2218" i="1" s="1"/>
  <c r="H2218" i="1"/>
  <c r="H2217" i="1" l="1"/>
  <c r="L2217" i="1"/>
  <c r="M2217" i="1" s="1"/>
  <c r="N2217" i="1" s="1"/>
  <c r="L2216" i="1" l="1"/>
  <c r="M2216" i="1" s="1"/>
  <c r="N2216" i="1" s="1"/>
  <c r="H2216" i="1"/>
  <c r="L2215" i="1" l="1"/>
  <c r="M2215" i="1" s="1"/>
  <c r="N2215" i="1" s="1"/>
  <c r="H2215" i="1"/>
  <c r="L2214" i="1" l="1"/>
  <c r="M2214" i="1" s="1"/>
  <c r="N2214" i="1" s="1"/>
  <c r="H2214" i="1"/>
  <c r="L2213" i="1" l="1"/>
  <c r="M2213" i="1" s="1"/>
  <c r="N2213" i="1" s="1"/>
  <c r="H2213" i="1"/>
  <c r="H2212" i="1" l="1"/>
  <c r="L2212" i="1"/>
  <c r="M2212" i="1" s="1"/>
  <c r="N2212" i="1" s="1"/>
  <c r="H2211" i="1" l="1"/>
  <c r="L2211" i="1"/>
  <c r="M2211" i="1" s="1"/>
  <c r="N2211" i="1" s="1"/>
  <c r="H2210" i="1" l="1"/>
  <c r="L2210" i="1"/>
  <c r="M2210" i="1" s="1"/>
  <c r="N2210" i="1" s="1"/>
  <c r="L2209" i="1" l="1"/>
  <c r="M2209" i="1" s="1"/>
  <c r="N2209" i="1" s="1"/>
  <c r="H2209" i="1"/>
  <c r="L2208" i="1" l="1"/>
  <c r="M2208" i="1" s="1"/>
  <c r="N2208" i="1" s="1"/>
  <c r="H2208" i="1"/>
  <c r="H2207" i="1" l="1"/>
  <c r="L2207" i="1"/>
  <c r="M2207" i="1" s="1"/>
  <c r="N2207" i="1" s="1"/>
  <c r="H2206" i="1" l="1"/>
  <c r="L2206" i="1"/>
  <c r="M2206" i="1" s="1"/>
  <c r="N2206" i="1" s="1"/>
  <c r="H2205" i="1" l="1"/>
  <c r="L2205" i="1"/>
  <c r="M2205" i="1" s="1"/>
  <c r="N2205" i="1" s="1"/>
  <c r="H2204" i="1" l="1"/>
  <c r="L2204" i="1"/>
  <c r="M2204" i="1" s="1"/>
  <c r="N2204" i="1" s="1"/>
  <c r="H2203" i="1" l="1"/>
  <c r="L2203" i="1"/>
  <c r="M2203" i="1" s="1"/>
  <c r="N2203" i="1" s="1"/>
  <c r="L2202" i="1" l="1"/>
  <c r="M2202" i="1" s="1"/>
  <c r="N2202" i="1" s="1"/>
  <c r="H2202" i="1"/>
  <c r="L2201" i="1" l="1"/>
  <c r="M2201" i="1" s="1"/>
  <c r="N2201" i="1" s="1"/>
  <c r="H2201" i="1"/>
  <c r="H2200" i="1" l="1"/>
  <c r="L2200" i="1"/>
  <c r="M2200" i="1" s="1"/>
  <c r="N2200" i="1" s="1"/>
  <c r="L2199" i="1" l="1"/>
  <c r="M2199" i="1" s="1"/>
  <c r="N2199" i="1" s="1"/>
  <c r="H2199" i="1"/>
  <c r="L2198" i="1" l="1"/>
  <c r="M2198" i="1" s="1"/>
  <c r="N2198" i="1" s="1"/>
  <c r="H2198" i="1"/>
  <c r="L2197" i="1" l="1"/>
  <c r="M2197" i="1" s="1"/>
  <c r="N2197" i="1" s="1"/>
  <c r="H2197" i="1"/>
  <c r="L2196" i="1" l="1"/>
  <c r="M2196" i="1" s="1"/>
  <c r="N2196" i="1" s="1"/>
  <c r="H2196" i="1"/>
  <c r="L2195" i="1" l="1"/>
  <c r="M2195" i="1" s="1"/>
  <c r="N2195" i="1" s="1"/>
  <c r="H2195" i="1"/>
  <c r="H2194" i="1" l="1"/>
  <c r="L2194" i="1"/>
  <c r="M2194" i="1" s="1"/>
  <c r="N2194" i="1" s="1"/>
  <c r="H2193" i="1" l="1"/>
  <c r="L2193" i="1"/>
  <c r="M2193" i="1" s="1"/>
  <c r="N2193" i="1" s="1"/>
  <c r="L2192" i="1" l="1"/>
  <c r="M2192" i="1" s="1"/>
  <c r="N2192" i="1" s="1"/>
  <c r="H2192" i="1"/>
  <c r="H2191" i="1" l="1"/>
  <c r="L2191" i="1"/>
  <c r="M2191" i="1" s="1"/>
  <c r="N2191" i="1" s="1"/>
  <c r="H2190" i="1" l="1"/>
  <c r="L2190" i="1"/>
  <c r="M2190" i="1" s="1"/>
  <c r="N2190" i="1" s="1"/>
  <c r="L2189" i="1" l="1"/>
  <c r="M2189" i="1" s="1"/>
  <c r="N2189" i="1" s="1"/>
  <c r="H2189" i="1"/>
  <c r="L2188" i="1" l="1"/>
  <c r="M2188" i="1" s="1"/>
  <c r="N2188" i="1" s="1"/>
  <c r="H2188" i="1"/>
  <c r="L2187" i="1" l="1"/>
  <c r="M2187" i="1" s="1"/>
  <c r="N2187" i="1" s="1"/>
  <c r="H2187" i="1"/>
  <c r="L2186" i="1" l="1"/>
  <c r="M2186" i="1" s="1"/>
  <c r="N2186" i="1" s="1"/>
  <c r="H2186" i="1"/>
  <c r="L2185" i="1" l="1"/>
  <c r="M2185" i="1" s="1"/>
  <c r="N2185" i="1" s="1"/>
  <c r="H2185" i="1"/>
  <c r="H2184" i="1" l="1"/>
  <c r="L2184" i="1"/>
  <c r="M2184" i="1" s="1"/>
  <c r="N2184" i="1" s="1"/>
  <c r="L2183" i="1" l="1"/>
  <c r="M2183" i="1" s="1"/>
  <c r="N2183" i="1" s="1"/>
  <c r="H2183" i="1"/>
  <c r="L2182" i="1" l="1"/>
  <c r="M2182" i="1" s="1"/>
  <c r="N2182" i="1" s="1"/>
  <c r="H2182" i="1"/>
  <c r="H2181" i="1" l="1"/>
  <c r="L2181" i="1"/>
  <c r="M2181" i="1" s="1"/>
  <c r="N2181" i="1" s="1"/>
  <c r="H2180" i="1" l="1"/>
  <c r="L2180" i="1"/>
  <c r="M2180" i="1" s="1"/>
  <c r="N2180" i="1" s="1"/>
  <c r="L2179" i="1" l="1"/>
  <c r="M2179" i="1" s="1"/>
  <c r="N2179" i="1" s="1"/>
  <c r="H2179" i="1"/>
  <c r="L2178" i="1" l="1"/>
  <c r="M2178" i="1" s="1"/>
  <c r="N2178" i="1" s="1"/>
  <c r="H2178" i="1"/>
  <c r="H2177" i="1" l="1"/>
  <c r="L2177" i="1"/>
  <c r="M2177" i="1" s="1"/>
  <c r="N2177" i="1" s="1"/>
  <c r="H2176" i="1" l="1"/>
  <c r="L2176" i="1"/>
  <c r="M2176" i="1" s="1"/>
  <c r="N2176" i="1" s="1"/>
  <c r="H2175" i="1" l="1"/>
  <c r="L2175" i="1"/>
  <c r="M2175" i="1" s="1"/>
  <c r="N2175" i="1" s="1"/>
  <c r="L2174" i="1" l="1"/>
  <c r="M2174" i="1" s="1"/>
  <c r="N2174" i="1" s="1"/>
  <c r="H2174" i="1"/>
  <c r="L2173" i="1" l="1"/>
  <c r="M2173" i="1" s="1"/>
  <c r="N2173" i="1" s="1"/>
  <c r="H2173" i="1"/>
  <c r="H2172" i="1" l="1"/>
  <c r="L2172" i="1"/>
  <c r="M2172" i="1" s="1"/>
  <c r="N2172" i="1" s="1"/>
  <c r="H2171" i="1" l="1"/>
  <c r="L2171" i="1"/>
  <c r="M2171" i="1" s="1"/>
  <c r="N2171" i="1" s="1"/>
  <c r="L2170" i="1" l="1"/>
  <c r="M2170" i="1" s="1"/>
  <c r="N2170" i="1" s="1"/>
  <c r="H2170" i="1"/>
  <c r="L2169" i="1" l="1"/>
  <c r="M2169" i="1" s="1"/>
  <c r="N2169" i="1" s="1"/>
  <c r="H2169" i="1"/>
  <c r="L2168" i="1" l="1"/>
  <c r="M2168" i="1" s="1"/>
  <c r="N2168" i="1" s="1"/>
  <c r="H2168" i="1"/>
  <c r="H2167" i="1" l="1"/>
  <c r="L2167" i="1"/>
  <c r="M2167" i="1" s="1"/>
  <c r="N2167" i="1" s="1"/>
  <c r="H2166" i="1" l="1"/>
  <c r="L2166" i="1"/>
  <c r="M2166" i="1" s="1"/>
  <c r="N2166" i="1" s="1"/>
  <c r="L2165" i="1" l="1"/>
  <c r="M2165" i="1" s="1"/>
  <c r="N2165" i="1" s="1"/>
  <c r="H2165" i="1"/>
  <c r="L2164" i="1" l="1"/>
  <c r="M2164" i="1" s="1"/>
  <c r="N2164" i="1" s="1"/>
  <c r="H2164" i="1"/>
  <c r="H2163" i="1" l="1"/>
  <c r="L2163" i="1"/>
  <c r="M2163" i="1" s="1"/>
  <c r="N2163" i="1" s="1"/>
  <c r="L2162" i="1" l="1"/>
  <c r="M2162" i="1" s="1"/>
  <c r="N2162" i="1" s="1"/>
  <c r="H2162" i="1"/>
  <c r="H2161" i="1" l="1"/>
  <c r="L2161" i="1"/>
  <c r="M2161" i="1" s="1"/>
  <c r="N2161" i="1" s="1"/>
  <c r="L2160" i="1" l="1"/>
  <c r="M2160" i="1" s="1"/>
  <c r="N2160" i="1" s="1"/>
  <c r="H2160" i="1"/>
  <c r="H2159" i="1" l="1"/>
  <c r="L2159" i="1"/>
  <c r="M2159" i="1" s="1"/>
  <c r="N2159" i="1" s="1"/>
  <c r="H2158" i="1" l="1"/>
  <c r="L2158" i="1"/>
  <c r="M2158" i="1" s="1"/>
  <c r="N2158" i="1" s="1"/>
  <c r="L2157" i="1" l="1"/>
  <c r="M2157" i="1" s="1"/>
  <c r="N2157" i="1" s="1"/>
  <c r="H2157" i="1"/>
  <c r="H2156" i="1" l="1"/>
  <c r="L2156" i="1"/>
  <c r="M2156" i="1" s="1"/>
  <c r="N2156" i="1" s="1"/>
  <c r="L2155" i="1" l="1"/>
  <c r="M2155" i="1" s="1"/>
  <c r="N2155" i="1" s="1"/>
  <c r="H2155" i="1"/>
  <c r="L2154" i="1" l="1"/>
  <c r="M2154" i="1" s="1"/>
  <c r="N2154" i="1" s="1"/>
  <c r="H2154" i="1"/>
  <c r="L2153" i="1" l="1"/>
  <c r="M2153" i="1" s="1"/>
  <c r="N2153" i="1" s="1"/>
  <c r="H2153" i="1"/>
  <c r="L2152" i="1" l="1"/>
  <c r="M2152" i="1" s="1"/>
  <c r="N2152" i="1" s="1"/>
  <c r="H2152" i="1"/>
  <c r="H2151" i="1" l="1"/>
  <c r="L2151" i="1"/>
  <c r="M2151" i="1" s="1"/>
  <c r="N2151" i="1" s="1"/>
  <c r="H2150" i="1" l="1"/>
  <c r="L2150" i="1"/>
  <c r="M2150" i="1" s="1"/>
  <c r="N2150" i="1" s="1"/>
  <c r="H2149" i="1" l="1"/>
  <c r="L2149" i="1"/>
  <c r="M2149" i="1" s="1"/>
  <c r="N2149" i="1" s="1"/>
  <c r="L2148" i="1" l="1"/>
  <c r="M2148" i="1" s="1"/>
  <c r="N2148" i="1" s="1"/>
  <c r="H2148" i="1"/>
  <c r="L2147" i="1" l="1"/>
  <c r="M2147" i="1" s="1"/>
  <c r="N2147" i="1" s="1"/>
  <c r="H2147" i="1"/>
  <c r="L2146" i="1" l="1"/>
  <c r="M2146" i="1" s="1"/>
  <c r="N2146" i="1" s="1"/>
  <c r="H2146" i="1"/>
  <c r="L2145" i="1" l="1"/>
  <c r="M2145" i="1" s="1"/>
  <c r="N2145" i="1" s="1"/>
  <c r="H2145" i="1"/>
  <c r="L2144" i="1" l="1"/>
  <c r="M2144" i="1" s="1"/>
  <c r="N2144" i="1" s="1"/>
  <c r="H2144" i="1"/>
  <c r="H2143" i="1" l="1"/>
  <c r="L2143" i="1"/>
  <c r="M2143" i="1" s="1"/>
  <c r="N2143" i="1" s="1"/>
  <c r="H2142" i="1" l="1"/>
  <c r="L2142" i="1"/>
  <c r="M2142" i="1" s="1"/>
  <c r="N2142" i="1" s="1"/>
  <c r="L2141" i="1" l="1"/>
  <c r="M2141" i="1" s="1"/>
  <c r="N2141" i="1" s="1"/>
  <c r="H2141" i="1"/>
  <c r="L2140" i="1" l="1"/>
  <c r="M2140" i="1" s="1"/>
  <c r="N2140" i="1" s="1"/>
  <c r="H2140" i="1"/>
  <c r="L2139" i="1" l="1"/>
  <c r="M2139" i="1" s="1"/>
  <c r="N2139" i="1" s="1"/>
  <c r="H2139" i="1"/>
  <c r="L2138" i="1" l="1"/>
  <c r="M2138" i="1" s="1"/>
  <c r="N2138" i="1" s="1"/>
  <c r="H2138" i="1"/>
  <c r="L2137" i="1" l="1"/>
  <c r="M2137" i="1" s="1"/>
  <c r="N2137" i="1" s="1"/>
  <c r="H2137" i="1"/>
  <c r="H2136" i="1" l="1"/>
  <c r="L2136" i="1"/>
  <c r="M2136" i="1" s="1"/>
  <c r="N2136" i="1" s="1"/>
  <c r="H2135" i="1" l="1"/>
  <c r="L2135" i="1"/>
  <c r="M2135" i="1" s="1"/>
  <c r="N2135" i="1" s="1"/>
  <c r="L2134" i="1" l="1"/>
  <c r="M2134" i="1" s="1"/>
  <c r="N2134" i="1" s="1"/>
  <c r="H2134" i="1"/>
  <c r="H2133" i="1" l="1"/>
  <c r="L2133" i="1"/>
  <c r="M2133" i="1" s="1"/>
  <c r="N2133" i="1" s="1"/>
  <c r="H2132" i="1" l="1"/>
  <c r="L2132" i="1"/>
  <c r="M2132" i="1" s="1"/>
  <c r="N2132" i="1" s="1"/>
  <c r="L2131" i="1" l="1"/>
  <c r="M2131" i="1" s="1"/>
  <c r="N2131" i="1" s="1"/>
  <c r="H2131" i="1"/>
  <c r="H2130" i="1" l="1"/>
  <c r="L2130" i="1"/>
  <c r="M2130" i="1" s="1"/>
  <c r="N2130" i="1" s="1"/>
  <c r="L2129" i="1" l="1"/>
  <c r="M2129" i="1" s="1"/>
  <c r="N2129" i="1" s="1"/>
  <c r="H2129" i="1"/>
  <c r="H2128" i="1" l="1"/>
  <c r="L2128" i="1"/>
  <c r="M2128" i="1" s="1"/>
  <c r="N2128" i="1" s="1"/>
  <c r="L2127" i="1" l="1"/>
  <c r="M2127" i="1" s="1"/>
  <c r="N2127" i="1" s="1"/>
  <c r="H2127" i="1"/>
  <c r="L2126" i="1" l="1"/>
  <c r="M2126" i="1" s="1"/>
  <c r="N2126" i="1" s="1"/>
  <c r="H2126" i="1"/>
  <c r="L2125" i="1" l="1"/>
  <c r="M2125" i="1" s="1"/>
  <c r="N2125" i="1" s="1"/>
  <c r="H2125" i="1"/>
  <c r="H2124" i="1" l="1"/>
  <c r="L2124" i="1"/>
  <c r="M2124" i="1" s="1"/>
  <c r="N2124" i="1" s="1"/>
  <c r="H2123" i="1" l="1"/>
  <c r="L2123" i="1"/>
  <c r="M2123" i="1" s="1"/>
  <c r="N2123" i="1" s="1"/>
  <c r="H2122" i="1" l="1"/>
  <c r="L2122" i="1"/>
  <c r="M2122" i="1" s="1"/>
  <c r="N2122" i="1" s="1"/>
  <c r="L2121" i="1" l="1"/>
  <c r="M2121" i="1" s="1"/>
  <c r="N2121" i="1" s="1"/>
  <c r="H2121" i="1"/>
  <c r="H2120" i="1" l="1"/>
  <c r="L2120" i="1"/>
  <c r="M2120" i="1" s="1"/>
  <c r="N2120" i="1" s="1"/>
  <c r="L2119" i="1" l="1"/>
  <c r="M2119" i="1" s="1"/>
  <c r="N2119" i="1" s="1"/>
  <c r="H2119" i="1"/>
  <c r="L2118" i="1" l="1"/>
  <c r="M2118" i="1" s="1"/>
  <c r="N2118" i="1" s="1"/>
  <c r="H2118" i="1"/>
  <c r="L2117" i="1" l="1"/>
  <c r="M2117" i="1" s="1"/>
  <c r="N2117" i="1" s="1"/>
  <c r="H2117" i="1"/>
  <c r="H2116" i="1" l="1"/>
  <c r="L2116" i="1"/>
  <c r="M2116" i="1" s="1"/>
  <c r="N2116" i="1" s="1"/>
  <c r="H2115" i="1" l="1"/>
  <c r="L2115" i="1"/>
  <c r="M2115" i="1" s="1"/>
  <c r="N2115" i="1" s="1"/>
  <c r="H2114" i="1" l="1"/>
  <c r="L2114" i="1"/>
  <c r="M2114" i="1" s="1"/>
  <c r="N2114" i="1" s="1"/>
  <c r="L2113" i="1" l="1"/>
  <c r="M2113" i="1" s="1"/>
  <c r="N2113" i="1" s="1"/>
  <c r="H2113" i="1"/>
  <c r="H2112" i="1" l="1"/>
  <c r="L2112" i="1"/>
  <c r="M2112" i="1" s="1"/>
  <c r="N2112" i="1" s="1"/>
  <c r="L2111" i="1" l="1"/>
  <c r="M2111" i="1" s="1"/>
  <c r="N2111" i="1" s="1"/>
  <c r="H2111" i="1"/>
  <c r="H2110" i="1" l="1"/>
  <c r="L2110" i="1"/>
  <c r="M2110" i="1" s="1"/>
  <c r="N2110" i="1" s="1"/>
  <c r="L2109" i="1" l="1"/>
  <c r="M2109" i="1" s="1"/>
  <c r="N2109" i="1" s="1"/>
  <c r="H2109" i="1"/>
  <c r="L2108" i="1" l="1"/>
  <c r="M2108" i="1" s="1"/>
  <c r="N2108" i="1" s="1"/>
  <c r="H2108" i="1"/>
  <c r="H2107" i="1" l="1"/>
  <c r="L2107" i="1"/>
  <c r="M2107" i="1" s="1"/>
  <c r="N2107" i="1" s="1"/>
  <c r="L2106" i="1" l="1"/>
  <c r="M2106" i="1" s="1"/>
  <c r="N2106" i="1" s="1"/>
  <c r="H2106" i="1"/>
  <c r="H2105" i="1" l="1"/>
  <c r="L2105" i="1"/>
  <c r="M2105" i="1" s="1"/>
  <c r="N2105" i="1" s="1"/>
  <c r="H2104" i="1" l="1"/>
  <c r="L2104" i="1"/>
  <c r="M2104" i="1" s="1"/>
  <c r="N2104" i="1" s="1"/>
  <c r="L2103" i="1" l="1"/>
  <c r="M2103" i="1" s="1"/>
  <c r="N2103" i="1" s="1"/>
  <c r="H2103" i="1"/>
  <c r="H2102" i="1" l="1"/>
  <c r="L2102" i="1"/>
  <c r="M2102" i="1" s="1"/>
  <c r="N2102" i="1" s="1"/>
  <c r="H2101" i="1" l="1"/>
  <c r="L2101" i="1"/>
  <c r="M2101" i="1" s="1"/>
  <c r="N2101" i="1" s="1"/>
  <c r="H2100" i="1" l="1"/>
  <c r="L2100" i="1"/>
  <c r="M2100" i="1" s="1"/>
  <c r="N2100" i="1" s="1"/>
  <c r="L2099" i="1" l="1"/>
  <c r="M2099" i="1" s="1"/>
  <c r="N2099" i="1" s="1"/>
  <c r="H2099" i="1"/>
  <c r="H2098" i="1" l="1"/>
  <c r="L2098" i="1"/>
  <c r="M2098" i="1" s="1"/>
  <c r="N2098" i="1" s="1"/>
  <c r="L2097" i="1" l="1"/>
  <c r="M2097" i="1" s="1"/>
  <c r="N2097" i="1" s="1"/>
  <c r="H2097" i="1"/>
  <c r="L2096" i="1" l="1"/>
  <c r="M2096" i="1" s="1"/>
  <c r="N2096" i="1" s="1"/>
  <c r="H2096" i="1"/>
  <c r="L2095" i="1" l="1"/>
  <c r="M2095" i="1" s="1"/>
  <c r="N2095" i="1" s="1"/>
  <c r="H2095" i="1"/>
  <c r="L2094" i="1" l="1"/>
  <c r="M2094" i="1" s="1"/>
  <c r="N2094" i="1" s="1"/>
  <c r="H2094" i="1"/>
  <c r="H2093" i="1" l="1"/>
  <c r="L2093" i="1"/>
  <c r="M2093" i="1" s="1"/>
  <c r="N2093" i="1" s="1"/>
  <c r="L2092" i="1" l="1"/>
  <c r="M2092" i="1" s="1"/>
  <c r="N2092" i="1" s="1"/>
  <c r="H2092" i="1"/>
  <c r="H2091" i="1" l="1"/>
  <c r="L2091" i="1"/>
  <c r="M2091" i="1" s="1"/>
  <c r="N2091" i="1" s="1"/>
  <c r="H2090" i="1" l="1"/>
  <c r="L2090" i="1"/>
  <c r="M2090" i="1" s="1"/>
  <c r="N2090" i="1" s="1"/>
  <c r="H2089" i="1" l="1"/>
  <c r="L2089" i="1"/>
  <c r="M2089" i="1" s="1"/>
  <c r="N2089" i="1" s="1"/>
  <c r="H2088" i="1" l="1"/>
  <c r="L2088" i="1"/>
  <c r="M2088" i="1" s="1"/>
  <c r="N2088" i="1" s="1"/>
  <c r="L2087" i="1" l="1"/>
  <c r="M2087" i="1" s="1"/>
  <c r="N2087" i="1" s="1"/>
  <c r="H2087" i="1"/>
  <c r="H2086" i="1" l="1"/>
  <c r="L2086" i="1"/>
  <c r="M2086" i="1" s="1"/>
  <c r="N2086" i="1" s="1"/>
  <c r="L2085" i="1" l="1"/>
  <c r="M2085" i="1" s="1"/>
  <c r="N2085" i="1" s="1"/>
  <c r="H2085" i="1"/>
  <c r="H2084" i="1" l="1"/>
  <c r="L2084" i="1"/>
  <c r="M2084" i="1" s="1"/>
  <c r="N2084" i="1" s="1"/>
  <c r="H2083" i="1" l="1"/>
  <c r="L2083" i="1"/>
  <c r="M2083" i="1" s="1"/>
  <c r="N2083" i="1" s="1"/>
  <c r="H2082" i="1" l="1"/>
  <c r="L2082" i="1"/>
  <c r="M2082" i="1" s="1"/>
  <c r="N2082" i="1" s="1"/>
  <c r="L2081" i="1" l="1"/>
  <c r="M2081" i="1" s="1"/>
  <c r="N2081" i="1" s="1"/>
  <c r="H2081" i="1"/>
  <c r="L2080" i="1" l="1"/>
  <c r="M2080" i="1" s="1"/>
  <c r="N2080" i="1" s="1"/>
  <c r="H2080" i="1"/>
  <c r="H2079" i="1" l="1"/>
  <c r="L2079" i="1"/>
  <c r="M2079" i="1" s="1"/>
  <c r="N2079" i="1" s="1"/>
  <c r="H2078" i="1" l="1"/>
  <c r="L2078" i="1"/>
  <c r="M2078" i="1" s="1"/>
  <c r="N2078" i="1" s="1"/>
  <c r="H2077" i="1" l="1"/>
  <c r="L2077" i="1"/>
  <c r="M2077" i="1" s="1"/>
  <c r="N2077" i="1" s="1"/>
  <c r="H2076" i="1" l="1"/>
  <c r="L2076" i="1"/>
  <c r="M2076" i="1" s="1"/>
  <c r="N2076" i="1" s="1"/>
  <c r="H2075" i="1" l="1"/>
  <c r="L2075" i="1"/>
  <c r="M2075" i="1" s="1"/>
  <c r="N2075" i="1" s="1"/>
  <c r="L2074" i="1" l="1"/>
  <c r="M2074" i="1" s="1"/>
  <c r="N2074" i="1" s="1"/>
  <c r="H2074" i="1"/>
  <c r="H2073" i="1" l="1"/>
  <c r="L2073" i="1"/>
  <c r="M2073" i="1" s="1"/>
  <c r="N2073" i="1" s="1"/>
  <c r="H2072" i="1" l="1"/>
  <c r="L2072" i="1"/>
  <c r="M2072" i="1" s="1"/>
  <c r="N2072" i="1" s="1"/>
  <c r="H2071" i="1" l="1"/>
  <c r="L2071" i="1"/>
  <c r="M2071" i="1" s="1"/>
  <c r="N2071" i="1" s="1"/>
  <c r="H2070" i="1" l="1"/>
  <c r="L2070" i="1"/>
  <c r="M2070" i="1" s="1"/>
  <c r="N2070" i="1" s="1"/>
  <c r="L2069" i="1" l="1"/>
  <c r="M2069" i="1" s="1"/>
  <c r="N2069" i="1" s="1"/>
  <c r="H2069" i="1"/>
  <c r="L2068" i="1" l="1"/>
  <c r="M2068" i="1" s="1"/>
  <c r="N2068" i="1" s="1"/>
  <c r="H2068" i="1"/>
  <c r="L2067" i="1" l="1"/>
  <c r="M2067" i="1" s="1"/>
  <c r="N2067" i="1" s="1"/>
  <c r="H2067" i="1"/>
  <c r="L2066" i="1" l="1"/>
  <c r="M2066" i="1" s="1"/>
  <c r="N2066" i="1" s="1"/>
  <c r="H2066" i="1"/>
  <c r="H2065" i="1" l="1"/>
  <c r="L2065" i="1"/>
  <c r="M2065" i="1" s="1"/>
  <c r="N2065" i="1" s="1"/>
  <c r="H2064" i="1" l="1"/>
  <c r="L2064" i="1"/>
  <c r="M2064" i="1" s="1"/>
  <c r="N2064" i="1" s="1"/>
  <c r="H2063" i="1" l="1"/>
  <c r="L2063" i="1"/>
  <c r="M2063" i="1" s="1"/>
  <c r="N2063" i="1" s="1"/>
  <c r="L2062" i="1" l="1"/>
  <c r="M2062" i="1" s="1"/>
  <c r="N2062" i="1" s="1"/>
  <c r="H2062" i="1"/>
  <c r="H2061" i="1" l="1"/>
  <c r="L2061" i="1"/>
  <c r="M2061" i="1" s="1"/>
  <c r="N2061" i="1" s="1"/>
  <c r="L2060" i="1" l="1"/>
  <c r="M2060" i="1" s="1"/>
  <c r="N2060" i="1" s="1"/>
  <c r="H2060" i="1"/>
  <c r="H2059" i="1" l="1"/>
  <c r="L2059" i="1"/>
  <c r="M2059" i="1" s="1"/>
  <c r="N2059" i="1" s="1"/>
  <c r="H2058" i="1" l="1"/>
  <c r="L2058" i="1"/>
  <c r="M2058" i="1" s="1"/>
  <c r="N2058" i="1" s="1"/>
  <c r="H2057" i="1" l="1"/>
  <c r="L2057" i="1"/>
  <c r="M2057" i="1" s="1"/>
  <c r="N2057" i="1" s="1"/>
  <c r="L2056" i="1" l="1"/>
  <c r="M2056" i="1" s="1"/>
  <c r="N2056" i="1" s="1"/>
  <c r="H2056" i="1"/>
  <c r="H2055" i="1" l="1"/>
  <c r="L2055" i="1"/>
  <c r="M2055" i="1" s="1"/>
  <c r="N2055" i="1" s="1"/>
  <c r="L2054" i="1" l="1"/>
  <c r="M2054" i="1" s="1"/>
  <c r="N2054" i="1" s="1"/>
  <c r="H2054" i="1"/>
  <c r="H2053" i="1" l="1"/>
  <c r="L2053" i="1"/>
  <c r="M2053" i="1" s="1"/>
  <c r="N2053" i="1" s="1"/>
  <c r="L2052" i="1" l="1"/>
  <c r="M2052" i="1" s="1"/>
  <c r="N2052" i="1" s="1"/>
  <c r="H2052" i="1"/>
  <c r="H2051" i="1" l="1"/>
  <c r="L2051" i="1"/>
  <c r="M2051" i="1" s="1"/>
  <c r="N2051" i="1" s="1"/>
  <c r="H2050" i="1" l="1"/>
  <c r="L2050" i="1"/>
  <c r="M2050" i="1" s="1"/>
  <c r="N2050" i="1" s="1"/>
  <c r="L2049" i="1" l="1"/>
  <c r="M2049" i="1" s="1"/>
  <c r="N2049" i="1" s="1"/>
  <c r="H2049" i="1"/>
  <c r="L2048" i="1" l="1"/>
  <c r="M2048" i="1" s="1"/>
  <c r="N2048" i="1" s="1"/>
  <c r="H2048" i="1"/>
  <c r="H2047" i="1" l="1"/>
  <c r="L2047" i="1"/>
  <c r="M2047" i="1" s="1"/>
  <c r="N2047" i="1" s="1"/>
  <c r="H2046" i="1" l="1"/>
  <c r="L2046" i="1"/>
  <c r="M2046" i="1" s="1"/>
  <c r="N2046" i="1" s="1"/>
  <c r="L2045" i="1" l="1"/>
  <c r="M2045" i="1" s="1"/>
  <c r="N2045" i="1" s="1"/>
  <c r="H2045" i="1"/>
  <c r="H2044" i="1" l="1"/>
  <c r="L2044" i="1"/>
  <c r="M2044" i="1" s="1"/>
  <c r="N2044" i="1" s="1"/>
  <c r="L2043" i="1" l="1"/>
  <c r="M2043" i="1" s="1"/>
  <c r="N2043" i="1" s="1"/>
  <c r="H2043" i="1"/>
  <c r="L2042" i="1" l="1"/>
  <c r="M2042" i="1" s="1"/>
  <c r="N2042" i="1" s="1"/>
  <c r="H2042" i="1"/>
  <c r="L2041" i="1" l="1"/>
  <c r="M2041" i="1" s="1"/>
  <c r="N2041" i="1" s="1"/>
  <c r="H2041" i="1"/>
  <c r="L2040" i="1" l="1"/>
  <c r="M2040" i="1" s="1"/>
  <c r="N2040" i="1" s="1"/>
  <c r="H2040" i="1"/>
  <c r="L2039" i="1" l="1"/>
  <c r="M2039" i="1" s="1"/>
  <c r="N2039" i="1" s="1"/>
  <c r="H2039" i="1"/>
  <c r="H2038" i="1" l="1"/>
  <c r="L2038" i="1"/>
  <c r="M2038" i="1" s="1"/>
  <c r="N2038" i="1" s="1"/>
  <c r="H2037" i="1" l="1"/>
  <c r="L2037" i="1"/>
  <c r="M2037" i="1" s="1"/>
  <c r="N2037" i="1" s="1"/>
  <c r="H2036" i="1" l="1"/>
  <c r="L2036" i="1"/>
  <c r="M2036" i="1" s="1"/>
  <c r="N2036" i="1" s="1"/>
  <c r="H2035" i="1" l="1"/>
  <c r="L2035" i="1"/>
  <c r="M2035" i="1" s="1"/>
  <c r="N2035" i="1" s="1"/>
  <c r="H2034" i="1" l="1"/>
  <c r="L2034" i="1"/>
  <c r="M2034" i="1" s="1"/>
  <c r="N2034" i="1" s="1"/>
  <c r="L2033" i="1" l="1"/>
  <c r="M2033" i="1" s="1"/>
  <c r="N2033" i="1" s="1"/>
  <c r="H2033" i="1"/>
  <c r="L2032" i="1" l="1"/>
  <c r="M2032" i="1" s="1"/>
  <c r="N2032" i="1" s="1"/>
  <c r="H2032" i="1"/>
  <c r="H2031" i="1" l="1"/>
  <c r="L2031" i="1"/>
  <c r="M2031" i="1" s="1"/>
  <c r="N2031" i="1" s="1"/>
  <c r="L2030" i="1" l="1"/>
  <c r="M2030" i="1" s="1"/>
  <c r="N2030" i="1" s="1"/>
  <c r="H2030" i="1"/>
  <c r="L2029" i="1" l="1"/>
  <c r="M2029" i="1" s="1"/>
  <c r="N2029" i="1" s="1"/>
  <c r="H2029" i="1"/>
  <c r="L2028" i="1" l="1"/>
  <c r="M2028" i="1" s="1"/>
  <c r="N2028" i="1" s="1"/>
  <c r="H2028" i="1"/>
  <c r="L2027" i="1" l="1"/>
  <c r="M2027" i="1" s="1"/>
  <c r="N2027" i="1" s="1"/>
  <c r="H2027" i="1"/>
  <c r="L2026" i="1" l="1"/>
  <c r="M2026" i="1" s="1"/>
  <c r="N2026" i="1" s="1"/>
  <c r="H2026" i="1"/>
  <c r="H2025" i="1" l="1"/>
  <c r="L2025" i="1"/>
  <c r="M2025" i="1" s="1"/>
  <c r="N2025" i="1" s="1"/>
  <c r="H2024" i="1" l="1"/>
  <c r="L2024" i="1"/>
  <c r="M2024" i="1" s="1"/>
  <c r="N2024" i="1" s="1"/>
  <c r="L2023" i="1" l="1"/>
  <c r="M2023" i="1" s="1"/>
  <c r="N2023" i="1" s="1"/>
  <c r="H2023" i="1"/>
  <c r="L2022" i="1" l="1"/>
  <c r="M2022" i="1" s="1"/>
  <c r="N2022" i="1" s="1"/>
  <c r="H2022" i="1"/>
  <c r="L2021" i="1" l="1"/>
  <c r="M2021" i="1" s="1"/>
  <c r="N2021" i="1" s="1"/>
  <c r="H2021" i="1"/>
  <c r="L2020" i="1" l="1"/>
  <c r="M2020" i="1" s="1"/>
  <c r="N2020" i="1" s="1"/>
  <c r="H2020" i="1"/>
  <c r="H2019" i="1" l="1"/>
  <c r="L2019" i="1"/>
  <c r="M2019" i="1" s="1"/>
  <c r="N2019" i="1" s="1"/>
  <c r="H2018" i="1" l="1"/>
  <c r="L2018" i="1"/>
  <c r="M2018" i="1" s="1"/>
  <c r="N2018" i="1" s="1"/>
  <c r="L2017" i="1" l="1"/>
  <c r="M2017" i="1" s="1"/>
  <c r="N2017" i="1" s="1"/>
  <c r="H2017" i="1"/>
  <c r="H2016" i="1" l="1"/>
  <c r="L2016" i="1"/>
  <c r="M2016" i="1" s="1"/>
  <c r="N2016" i="1" s="1"/>
  <c r="H2015" i="1" l="1"/>
  <c r="L2015" i="1"/>
  <c r="M2015" i="1" s="1"/>
  <c r="N2015" i="1" s="1"/>
  <c r="H2014" i="1" l="1"/>
  <c r="L2014" i="1"/>
  <c r="M2014" i="1" s="1"/>
  <c r="N2014" i="1" s="1"/>
  <c r="H2013" i="1" l="1"/>
  <c r="L2013" i="1"/>
  <c r="M2013" i="1" s="1"/>
  <c r="N2013" i="1" s="1"/>
  <c r="L2012" i="1" l="1"/>
  <c r="M2012" i="1" s="1"/>
  <c r="N2012" i="1" s="1"/>
  <c r="H2012" i="1"/>
  <c r="L2011" i="1" l="1"/>
  <c r="M2011" i="1" s="1"/>
  <c r="N2011" i="1" s="1"/>
  <c r="H2011" i="1"/>
  <c r="L2010" i="1" l="1"/>
  <c r="M2010" i="1" s="1"/>
  <c r="N2010" i="1" s="1"/>
  <c r="H2010" i="1"/>
  <c r="H2009" i="1" l="1"/>
  <c r="L2009" i="1"/>
  <c r="M2009" i="1" s="1"/>
  <c r="N2009" i="1" s="1"/>
  <c r="H2008" i="1" l="1"/>
  <c r="L2008" i="1"/>
  <c r="M2008" i="1" s="1"/>
  <c r="N2008" i="1" s="1"/>
  <c r="L2007" i="1" l="1"/>
  <c r="M2007" i="1" s="1"/>
  <c r="N2007" i="1" s="1"/>
  <c r="H2007" i="1"/>
  <c r="L2006" i="1" l="1"/>
  <c r="M2006" i="1" s="1"/>
  <c r="N2006" i="1" s="1"/>
  <c r="H2006" i="1"/>
  <c r="H2005" i="1" l="1"/>
  <c r="L2005" i="1"/>
  <c r="M2005" i="1" s="1"/>
  <c r="N2005" i="1" s="1"/>
  <c r="H2004" i="1" l="1"/>
  <c r="L2004" i="1"/>
  <c r="M2004" i="1" s="1"/>
  <c r="N2004" i="1" s="1"/>
  <c r="H2003" i="1" l="1"/>
  <c r="L2003" i="1"/>
  <c r="M2003" i="1" s="1"/>
  <c r="N2003" i="1" s="1"/>
  <c r="H2002" i="1" l="1"/>
  <c r="L2002" i="1"/>
  <c r="M2002" i="1" s="1"/>
  <c r="N2002" i="1" s="1"/>
  <c r="L2001" i="1" l="1"/>
  <c r="M2001" i="1" s="1"/>
  <c r="N2001" i="1" s="1"/>
  <c r="H2001" i="1"/>
  <c r="H2000" i="1" l="1"/>
  <c r="L2000" i="1"/>
  <c r="M2000" i="1" s="1"/>
  <c r="N2000" i="1" s="1"/>
  <c r="H1999" i="1" l="1"/>
  <c r="L1999" i="1"/>
  <c r="M1999" i="1" s="1"/>
  <c r="N1999" i="1" s="1"/>
  <c r="H1998" i="1" l="1"/>
  <c r="L1998" i="1"/>
  <c r="M1998" i="1" s="1"/>
  <c r="N1998" i="1" s="1"/>
  <c r="H1997" i="1" l="1"/>
  <c r="L1997" i="1"/>
  <c r="M1997" i="1" s="1"/>
  <c r="N1997" i="1" s="1"/>
  <c r="H1996" i="1" l="1"/>
  <c r="L1996" i="1"/>
  <c r="M1996" i="1" s="1"/>
  <c r="N1996" i="1" s="1"/>
  <c r="H1995" i="1" l="1"/>
  <c r="L1995" i="1"/>
  <c r="M1995" i="1" s="1"/>
  <c r="N1995" i="1" s="1"/>
  <c r="H1994" i="1" l="1"/>
  <c r="L1994" i="1"/>
  <c r="M1994" i="1" s="1"/>
  <c r="N1994" i="1" s="1"/>
  <c r="L1993" i="1" l="1"/>
  <c r="M1993" i="1" s="1"/>
  <c r="N1993" i="1" s="1"/>
  <c r="H1993" i="1"/>
  <c r="L1992" i="1" l="1"/>
  <c r="M1992" i="1" s="1"/>
  <c r="N1992" i="1" s="1"/>
  <c r="H1992" i="1"/>
  <c r="L1991" i="1" l="1"/>
  <c r="M1991" i="1" s="1"/>
  <c r="N1991" i="1" s="1"/>
  <c r="H1991" i="1"/>
  <c r="L1990" i="1" l="1"/>
  <c r="M1990" i="1" s="1"/>
  <c r="N1990" i="1" s="1"/>
  <c r="H1990" i="1"/>
  <c r="L1989" i="1" l="1"/>
  <c r="M1989" i="1" s="1"/>
  <c r="N1989" i="1" s="1"/>
  <c r="H1989" i="1"/>
  <c r="L1988" i="1" l="1"/>
  <c r="M1988" i="1" s="1"/>
  <c r="N1988" i="1" s="1"/>
  <c r="H1988" i="1"/>
  <c r="L1987" i="1" l="1"/>
  <c r="M1987" i="1" s="1"/>
  <c r="N1987" i="1" s="1"/>
  <c r="H1987" i="1"/>
  <c r="H1986" i="1" l="1"/>
  <c r="L1986" i="1"/>
  <c r="M1986" i="1" s="1"/>
  <c r="N1986" i="1" s="1"/>
  <c r="H1985" i="1" l="1"/>
  <c r="L1985" i="1"/>
  <c r="M1985" i="1" s="1"/>
  <c r="N1985" i="1" s="1"/>
  <c r="L1984" i="1" l="1"/>
  <c r="M1984" i="1" s="1"/>
  <c r="N1984" i="1" s="1"/>
  <c r="H1984" i="1"/>
  <c r="H1983" i="1" l="1"/>
  <c r="L1983" i="1"/>
  <c r="M1983" i="1" s="1"/>
  <c r="N1983" i="1" s="1"/>
  <c r="H1982" i="1" l="1"/>
  <c r="L1982" i="1"/>
  <c r="M1982" i="1" s="1"/>
  <c r="N1982" i="1" s="1"/>
  <c r="H1981" i="1" l="1"/>
  <c r="L1981" i="1"/>
  <c r="M1981" i="1" s="1"/>
  <c r="N1981" i="1" s="1"/>
  <c r="L1980" i="1" l="1"/>
  <c r="M1980" i="1" s="1"/>
  <c r="N1980" i="1" s="1"/>
  <c r="H1980" i="1"/>
  <c r="L1979" i="1" l="1"/>
  <c r="M1979" i="1" s="1"/>
  <c r="N1979" i="1" s="1"/>
  <c r="H1979" i="1"/>
  <c r="H1978" i="1" l="1"/>
  <c r="L1978" i="1"/>
  <c r="M1978" i="1" s="1"/>
  <c r="N1978" i="1" s="1"/>
  <c r="H1977" i="1" l="1"/>
  <c r="L1977" i="1"/>
  <c r="M1977" i="1" s="1"/>
  <c r="N1977" i="1" s="1"/>
  <c r="L1976" i="1" l="1"/>
  <c r="M1976" i="1" s="1"/>
  <c r="N1976" i="1" s="1"/>
  <c r="H1976" i="1"/>
  <c r="H1975" i="1" l="1"/>
  <c r="L1975" i="1"/>
  <c r="M1975" i="1" s="1"/>
  <c r="N1975" i="1" s="1"/>
  <c r="L1974" i="1" l="1"/>
  <c r="M1974" i="1" s="1"/>
  <c r="N1974" i="1" s="1"/>
  <c r="H1974" i="1"/>
  <c r="L1973" i="1" l="1"/>
  <c r="M1973" i="1" s="1"/>
  <c r="N1973" i="1" s="1"/>
  <c r="H1973" i="1"/>
  <c r="L1972" i="1" l="1"/>
  <c r="M1972" i="1" s="1"/>
  <c r="N1972" i="1" s="1"/>
  <c r="H1972" i="1"/>
  <c r="H1971" i="1" l="1"/>
  <c r="L1971" i="1"/>
  <c r="M1971" i="1" s="1"/>
  <c r="N1971" i="1" s="1"/>
  <c r="L1970" i="1" l="1"/>
  <c r="M1970" i="1" s="1"/>
  <c r="N1970" i="1" s="1"/>
  <c r="H1970" i="1"/>
  <c r="H1969" i="1" l="1"/>
  <c r="L1969" i="1"/>
  <c r="M1969" i="1" s="1"/>
  <c r="N1969" i="1" s="1"/>
  <c r="L1968" i="1" l="1"/>
  <c r="M1968" i="1" s="1"/>
  <c r="N1968" i="1" s="1"/>
  <c r="H1968" i="1"/>
  <c r="L1967" i="1" l="1"/>
  <c r="M1967" i="1" s="1"/>
  <c r="N1967" i="1" s="1"/>
  <c r="H1967" i="1"/>
  <c r="H1966" i="1" l="1"/>
  <c r="L1966" i="1"/>
  <c r="M1966" i="1" s="1"/>
  <c r="N1966" i="1" s="1"/>
  <c r="H1965" i="1" l="1"/>
  <c r="L1965" i="1"/>
  <c r="M1965" i="1" s="1"/>
  <c r="N1965" i="1" s="1"/>
  <c r="H1964" i="1" l="1"/>
  <c r="L1964" i="1"/>
  <c r="M1964" i="1" s="1"/>
  <c r="N1964" i="1" s="1"/>
  <c r="H1963" i="1" l="1"/>
  <c r="L1963" i="1"/>
  <c r="M1963" i="1" s="1"/>
  <c r="N1963" i="1" s="1"/>
  <c r="H1962" i="1" l="1"/>
  <c r="L1962" i="1"/>
  <c r="M1962" i="1" s="1"/>
  <c r="N1962" i="1" s="1"/>
  <c r="L1961" i="1" l="1"/>
  <c r="M1961" i="1" s="1"/>
  <c r="N1961" i="1" s="1"/>
  <c r="H1961" i="1"/>
  <c r="L1960" i="1" l="1"/>
  <c r="M1960" i="1" s="1"/>
  <c r="N1960" i="1" s="1"/>
  <c r="H1960" i="1"/>
  <c r="L1959" i="1" l="1"/>
  <c r="M1959" i="1" s="1"/>
  <c r="N1959" i="1" s="1"/>
  <c r="H1959" i="1"/>
  <c r="H1958" i="1" l="1"/>
  <c r="L1958" i="1"/>
  <c r="M1958" i="1" s="1"/>
  <c r="N1958" i="1" s="1"/>
  <c r="L1957" i="1" l="1"/>
  <c r="M1957" i="1" s="1"/>
  <c r="N1957" i="1" s="1"/>
  <c r="H1957" i="1"/>
  <c r="L1956" i="1" l="1"/>
  <c r="M1956" i="1" s="1"/>
  <c r="N1956" i="1" s="1"/>
  <c r="H1956" i="1"/>
  <c r="H1955" i="1" l="1"/>
  <c r="L1955" i="1"/>
  <c r="M1955" i="1" s="1"/>
  <c r="N1955" i="1" s="1"/>
  <c r="H1954" i="1" l="1"/>
  <c r="L1954" i="1"/>
  <c r="M1954" i="1" s="1"/>
  <c r="N1954" i="1" s="1"/>
  <c r="L1953" i="1" l="1"/>
  <c r="M1953" i="1" s="1"/>
  <c r="N1953" i="1" s="1"/>
  <c r="H1953" i="1"/>
  <c r="L1952" i="1" l="1"/>
  <c r="M1952" i="1" s="1"/>
  <c r="N1952" i="1" s="1"/>
  <c r="H1952" i="1"/>
  <c r="L1951" i="1" l="1"/>
  <c r="M1951" i="1" s="1"/>
  <c r="N1951" i="1" s="1"/>
  <c r="H1951" i="1"/>
  <c r="H1950" i="1" l="1"/>
  <c r="L1950" i="1"/>
  <c r="M1950" i="1" s="1"/>
  <c r="N1950" i="1" s="1"/>
  <c r="H1949" i="1" l="1"/>
  <c r="L1949" i="1"/>
  <c r="M1949" i="1" s="1"/>
  <c r="N1949" i="1" s="1"/>
  <c r="L1948" i="1" l="1"/>
  <c r="M1948" i="1" s="1"/>
  <c r="N1948" i="1" s="1"/>
  <c r="H1948" i="1"/>
  <c r="L1947" i="1" l="1"/>
  <c r="M1947" i="1" s="1"/>
  <c r="N1947" i="1" s="1"/>
  <c r="H1947" i="1"/>
  <c r="L1946" i="1" l="1"/>
  <c r="M1946" i="1" s="1"/>
  <c r="N1946" i="1" s="1"/>
  <c r="H1946" i="1"/>
  <c r="L1945" i="1" l="1"/>
  <c r="M1945" i="1" s="1"/>
  <c r="N1945" i="1" s="1"/>
  <c r="H1945" i="1"/>
  <c r="H1944" i="1" l="1"/>
  <c r="L1944" i="1"/>
  <c r="M1944" i="1" s="1"/>
  <c r="N1944" i="1" s="1"/>
  <c r="H1943" i="1" l="1"/>
  <c r="L1943" i="1"/>
  <c r="M1943" i="1" s="1"/>
  <c r="N1943" i="1" s="1"/>
  <c r="H1942" i="1" l="1"/>
  <c r="L1942" i="1"/>
  <c r="M1942" i="1" s="1"/>
  <c r="N1942" i="1" s="1"/>
  <c r="L1941" i="1" l="1"/>
  <c r="M1941" i="1" s="1"/>
  <c r="N1941" i="1" s="1"/>
  <c r="H1941" i="1"/>
  <c r="L1940" i="1" l="1"/>
  <c r="M1940" i="1" s="1"/>
  <c r="N1940" i="1" s="1"/>
  <c r="H1940" i="1"/>
  <c r="H1939" i="1" l="1"/>
  <c r="L1939" i="1"/>
  <c r="M1939" i="1" s="1"/>
  <c r="N1939" i="1" s="1"/>
  <c r="H1938" i="1" l="1"/>
  <c r="L1938" i="1"/>
  <c r="M1938" i="1" s="1"/>
  <c r="N1938" i="1" s="1"/>
  <c r="H1937" i="1" l="1"/>
  <c r="L1937" i="1"/>
  <c r="M1937" i="1" s="1"/>
  <c r="N1937" i="1" s="1"/>
  <c r="H1936" i="1" l="1"/>
  <c r="L1936" i="1"/>
  <c r="M1936" i="1" s="1"/>
  <c r="N1936" i="1" s="1"/>
  <c r="H1935" i="1" l="1"/>
  <c r="L1935" i="1"/>
  <c r="M1935" i="1" s="1"/>
  <c r="N1935" i="1" s="1"/>
  <c r="L1934" i="1" l="1"/>
  <c r="M1934" i="1" s="1"/>
  <c r="N1934" i="1" s="1"/>
  <c r="H1934" i="1"/>
  <c r="H1933" i="1" l="1"/>
  <c r="L1933" i="1"/>
  <c r="M1933" i="1" s="1"/>
  <c r="N1933" i="1" s="1"/>
  <c r="L1932" i="1" l="1"/>
  <c r="M1932" i="1" s="1"/>
  <c r="N1932" i="1" s="1"/>
  <c r="H1932" i="1"/>
  <c r="L1931" i="1" l="1"/>
  <c r="M1931" i="1" s="1"/>
  <c r="N1931" i="1" s="1"/>
  <c r="H1931" i="1"/>
  <c r="H1930" i="1" l="1"/>
  <c r="L1930" i="1"/>
  <c r="M1930" i="1" s="1"/>
  <c r="N1930" i="1" s="1"/>
  <c r="L1929" i="1" l="1"/>
  <c r="M1929" i="1" s="1"/>
  <c r="N1929" i="1" s="1"/>
  <c r="H1929" i="1"/>
  <c r="L1928" i="1" l="1"/>
  <c r="M1928" i="1" s="1"/>
  <c r="N1928" i="1" s="1"/>
  <c r="H1928" i="1"/>
  <c r="L1927" i="1" l="1"/>
  <c r="M1927" i="1" s="1"/>
  <c r="N1927" i="1" s="1"/>
  <c r="H1927" i="1"/>
  <c r="L1926" i="1" l="1"/>
  <c r="M1926" i="1" s="1"/>
  <c r="N1926" i="1" s="1"/>
  <c r="H1926" i="1"/>
  <c r="H1925" i="1" l="1"/>
  <c r="L1925" i="1"/>
  <c r="M1925" i="1" s="1"/>
  <c r="N1925" i="1" s="1"/>
  <c r="H1924" i="1" l="1"/>
  <c r="L1924" i="1"/>
  <c r="M1924" i="1" s="1"/>
  <c r="N1924" i="1" s="1"/>
  <c r="H1923" i="1" l="1"/>
  <c r="L1923" i="1"/>
  <c r="M1923" i="1" s="1"/>
  <c r="N1923" i="1" s="1"/>
  <c r="L1922" i="1" l="1"/>
  <c r="M1922" i="1" s="1"/>
  <c r="N1922" i="1" s="1"/>
  <c r="H1922" i="1"/>
  <c r="H1921" i="1" l="1"/>
  <c r="L1921" i="1"/>
  <c r="M1921" i="1" s="1"/>
  <c r="N1921" i="1" s="1"/>
  <c r="H1920" i="1" l="1"/>
  <c r="L1920" i="1"/>
  <c r="M1920" i="1" s="1"/>
  <c r="N1920" i="1" s="1"/>
  <c r="L1919" i="1" l="1"/>
  <c r="M1919" i="1" s="1"/>
  <c r="N1919" i="1" s="1"/>
  <c r="H1919" i="1"/>
  <c r="H1918" i="1" l="1"/>
  <c r="L1918" i="1"/>
  <c r="M1918" i="1" s="1"/>
  <c r="N1918" i="1" s="1"/>
  <c r="H1917" i="1" l="1"/>
  <c r="L1917" i="1"/>
  <c r="M1917" i="1" s="1"/>
  <c r="N1917" i="1" s="1"/>
  <c r="L1916" i="1" l="1"/>
  <c r="M1916" i="1" s="1"/>
  <c r="N1916" i="1" s="1"/>
  <c r="H1916" i="1"/>
  <c r="L1915" i="1" l="1"/>
  <c r="M1915" i="1" s="1"/>
  <c r="N1915" i="1" s="1"/>
  <c r="H1915" i="1"/>
  <c r="L1914" i="1" l="1"/>
  <c r="M1914" i="1" s="1"/>
  <c r="N1914" i="1" s="1"/>
  <c r="H1914" i="1"/>
  <c r="L1913" i="1" l="1"/>
  <c r="M1913" i="1" s="1"/>
  <c r="N1913" i="1" s="1"/>
  <c r="H1913" i="1"/>
  <c r="L1912" i="1" l="1"/>
  <c r="M1912" i="1" s="1"/>
  <c r="N1912" i="1" s="1"/>
  <c r="H1912" i="1"/>
  <c r="L1911" i="1" l="1"/>
  <c r="M1911" i="1" s="1"/>
  <c r="N1911" i="1" s="1"/>
  <c r="H1911" i="1"/>
  <c r="H1910" i="1" l="1"/>
  <c r="L1910" i="1"/>
  <c r="M1910" i="1" s="1"/>
  <c r="N1910" i="1" s="1"/>
  <c r="H1909" i="1" l="1"/>
  <c r="L1909" i="1"/>
  <c r="M1909" i="1" s="1"/>
  <c r="N1909" i="1" s="1"/>
  <c r="L1908" i="1" l="1"/>
  <c r="M1908" i="1" s="1"/>
  <c r="N1908" i="1" s="1"/>
  <c r="H1908" i="1"/>
  <c r="H1907" i="1" l="1"/>
  <c r="L1907" i="1"/>
  <c r="M1907" i="1" s="1"/>
  <c r="N1907" i="1" s="1"/>
  <c r="L1906" i="1" l="1"/>
  <c r="M1906" i="1" s="1"/>
  <c r="N1906" i="1" s="1"/>
  <c r="H1906" i="1"/>
  <c r="H1905" i="1" l="1"/>
  <c r="L1905" i="1"/>
  <c r="M1905" i="1" s="1"/>
  <c r="N1905" i="1" s="1"/>
  <c r="H1904" i="1" l="1"/>
  <c r="L1904" i="1"/>
  <c r="M1904" i="1" s="1"/>
  <c r="N1904" i="1" s="1"/>
  <c r="L1903" i="1" l="1"/>
  <c r="M1903" i="1" s="1"/>
  <c r="N1903" i="1" s="1"/>
  <c r="H1903" i="1"/>
  <c r="H1902" i="1" l="1"/>
  <c r="L1902" i="1"/>
  <c r="M1902" i="1" s="1"/>
  <c r="N1902" i="1" s="1"/>
  <c r="L1901" i="1" l="1"/>
  <c r="M1901" i="1" s="1"/>
  <c r="N1901" i="1" s="1"/>
  <c r="H1901" i="1"/>
  <c r="H1900" i="1" l="1"/>
  <c r="L1900" i="1"/>
  <c r="M1900" i="1" s="1"/>
  <c r="N1900" i="1" s="1"/>
  <c r="H1899" i="1" l="1"/>
  <c r="L1899" i="1"/>
  <c r="M1899" i="1" s="1"/>
  <c r="N1899" i="1" s="1"/>
  <c r="H1898" i="1" l="1"/>
  <c r="L1898" i="1"/>
  <c r="M1898" i="1" s="1"/>
  <c r="N1898" i="1" s="1"/>
  <c r="H1897" i="1" l="1"/>
  <c r="L1897" i="1"/>
  <c r="M1897" i="1" s="1"/>
  <c r="N1897" i="1" s="1"/>
  <c r="L1896" i="1" l="1"/>
  <c r="M1896" i="1" s="1"/>
  <c r="N1896" i="1" s="1"/>
  <c r="H1896" i="1"/>
  <c r="H1895" i="1" l="1"/>
  <c r="L1895" i="1"/>
  <c r="M1895" i="1" s="1"/>
  <c r="N1895" i="1" s="1"/>
  <c r="L1894" i="1" l="1"/>
  <c r="M1894" i="1" s="1"/>
  <c r="N1894" i="1" s="1"/>
  <c r="H1894" i="1"/>
  <c r="L1893" i="1" l="1"/>
  <c r="M1893" i="1" s="1"/>
  <c r="N1893" i="1" s="1"/>
  <c r="H1893" i="1"/>
  <c r="H1892" i="1" l="1"/>
  <c r="L1892" i="1"/>
  <c r="M1892" i="1" s="1"/>
  <c r="N1892" i="1" s="1"/>
  <c r="L1891" i="1" l="1"/>
  <c r="M1891" i="1" s="1"/>
  <c r="N1891" i="1" s="1"/>
  <c r="H1891" i="1"/>
  <c r="H1890" i="1" l="1"/>
  <c r="L1890" i="1"/>
  <c r="M1890" i="1" s="1"/>
  <c r="N1890" i="1" s="1"/>
  <c r="L1889" i="1" l="1"/>
  <c r="M1889" i="1" s="1"/>
  <c r="N1889" i="1" s="1"/>
  <c r="H1889" i="1"/>
  <c r="L1888" i="1" l="1"/>
  <c r="M1888" i="1" s="1"/>
  <c r="N1888" i="1" s="1"/>
  <c r="H1888" i="1"/>
  <c r="L1887" i="1" l="1"/>
  <c r="M1887" i="1" s="1"/>
  <c r="N1887" i="1" s="1"/>
  <c r="H1887" i="1"/>
  <c r="L1886" i="1" l="1"/>
  <c r="M1886" i="1" s="1"/>
  <c r="N1886" i="1" s="1"/>
  <c r="H1886" i="1"/>
  <c r="L1885" i="1" l="1"/>
  <c r="M1885" i="1" s="1"/>
  <c r="N1885" i="1" s="1"/>
  <c r="H1885" i="1"/>
  <c r="H1884" i="1" l="1"/>
  <c r="L1884" i="1"/>
  <c r="M1884" i="1" s="1"/>
  <c r="N1884" i="1" s="1"/>
  <c r="L1883" i="1" l="1"/>
  <c r="M1883" i="1" s="1"/>
  <c r="N1883" i="1" s="1"/>
  <c r="H1883" i="1"/>
  <c r="H1882" i="1" l="1"/>
  <c r="L1882" i="1"/>
  <c r="M1882" i="1" s="1"/>
  <c r="N1882" i="1" s="1"/>
  <c r="H1881" i="1" l="1"/>
  <c r="L1881" i="1"/>
  <c r="M1881" i="1" s="1"/>
  <c r="N1881" i="1" s="1"/>
  <c r="H1880" i="1" l="1"/>
  <c r="L1880" i="1"/>
  <c r="M1880" i="1" s="1"/>
  <c r="N1880" i="1" s="1"/>
  <c r="H1879" i="1" l="1"/>
  <c r="L1879" i="1"/>
  <c r="M1879" i="1" s="1"/>
  <c r="N1879" i="1" s="1"/>
  <c r="H1878" i="1" l="1"/>
  <c r="L1878" i="1"/>
  <c r="M1878" i="1" s="1"/>
  <c r="N1878" i="1" s="1"/>
  <c r="L1877" i="1" l="1"/>
  <c r="M1877" i="1" s="1"/>
  <c r="N1877" i="1" s="1"/>
  <c r="H1877" i="1"/>
  <c r="L1876" i="1" l="1"/>
  <c r="M1876" i="1" s="1"/>
  <c r="N1876" i="1" s="1"/>
  <c r="H1876" i="1"/>
  <c r="H1875" i="1" l="1"/>
  <c r="L1875" i="1"/>
  <c r="M1875" i="1" s="1"/>
  <c r="N1875" i="1" s="1"/>
  <c r="H1874" i="1" l="1"/>
  <c r="L1874" i="1"/>
  <c r="M1874" i="1" s="1"/>
  <c r="N1874" i="1" s="1"/>
  <c r="L1873" i="1" l="1"/>
  <c r="M1873" i="1" s="1"/>
  <c r="N1873" i="1" s="1"/>
  <c r="H1873" i="1"/>
  <c r="L1872" i="1" l="1"/>
  <c r="M1872" i="1" s="1"/>
  <c r="N1872" i="1" s="1"/>
  <c r="H1872" i="1"/>
  <c r="H1871" i="1" l="1"/>
  <c r="L1871" i="1"/>
  <c r="M1871" i="1" s="1"/>
  <c r="N1871" i="1" s="1"/>
  <c r="H1870" i="1" l="1"/>
  <c r="L1870" i="1"/>
  <c r="M1870" i="1" s="1"/>
  <c r="N1870" i="1" s="1"/>
  <c r="H1869" i="1" l="1"/>
  <c r="L1869" i="1"/>
  <c r="M1869" i="1" s="1"/>
  <c r="N1869" i="1" s="1"/>
  <c r="H1868" i="1" l="1"/>
  <c r="L1868" i="1"/>
  <c r="M1868" i="1" s="1"/>
  <c r="N1868" i="1" s="1"/>
  <c r="H1867" i="1" l="1"/>
  <c r="L1867" i="1"/>
  <c r="M1867" i="1" s="1"/>
  <c r="N1867" i="1" s="1"/>
  <c r="L1866" i="1" l="1"/>
  <c r="M1866" i="1" s="1"/>
  <c r="N1866" i="1" s="1"/>
  <c r="H1866" i="1"/>
  <c r="L1865" i="1" l="1"/>
  <c r="M1865" i="1" s="1"/>
  <c r="N1865" i="1" s="1"/>
  <c r="H1865" i="1"/>
  <c r="L1864" i="1" l="1"/>
  <c r="M1864" i="1" s="1"/>
  <c r="N1864" i="1" s="1"/>
  <c r="H1864" i="1"/>
  <c r="H1863" i="1" l="1"/>
  <c r="L1863" i="1"/>
  <c r="M1863" i="1" s="1"/>
  <c r="N1863" i="1" s="1"/>
  <c r="L1862" i="1" l="1"/>
  <c r="M1862" i="1" s="1"/>
  <c r="N1862" i="1" s="1"/>
  <c r="H1862" i="1"/>
  <c r="L1861" i="1" l="1"/>
  <c r="M1861" i="1" s="1"/>
  <c r="N1861" i="1" s="1"/>
  <c r="H1861" i="1"/>
  <c r="L1860" i="1" l="1"/>
  <c r="M1860" i="1" s="1"/>
  <c r="N1860" i="1" s="1"/>
  <c r="H1860" i="1"/>
  <c r="H1859" i="1" l="1"/>
  <c r="L1859" i="1"/>
  <c r="M1859" i="1" s="1"/>
  <c r="N1859" i="1" s="1"/>
  <c r="H1858" i="1" l="1"/>
  <c r="L1858" i="1"/>
  <c r="M1858" i="1" s="1"/>
  <c r="N1858" i="1" s="1"/>
  <c r="L1857" i="1" l="1"/>
  <c r="M1857" i="1" s="1"/>
  <c r="N1857" i="1" s="1"/>
  <c r="H1857" i="1"/>
  <c r="L1856" i="1" l="1"/>
  <c r="M1856" i="1" s="1"/>
  <c r="N1856" i="1" s="1"/>
  <c r="H1856" i="1"/>
  <c r="L1855" i="1" l="1"/>
  <c r="M1855" i="1" s="1"/>
  <c r="N1855" i="1" s="1"/>
  <c r="H1855" i="1"/>
  <c r="L1854" i="1" l="1"/>
  <c r="M1854" i="1" s="1"/>
  <c r="N1854" i="1" s="1"/>
  <c r="H1854" i="1"/>
  <c r="L1853" i="1" l="1"/>
  <c r="M1853" i="1" s="1"/>
  <c r="N1853" i="1" s="1"/>
  <c r="H1853" i="1"/>
  <c r="H1852" i="1" l="1"/>
  <c r="L1852" i="1"/>
  <c r="M1852" i="1" s="1"/>
  <c r="N1852" i="1" s="1"/>
  <c r="H1851" i="1" l="1"/>
  <c r="L1851" i="1"/>
  <c r="M1851" i="1" s="1"/>
  <c r="N1851" i="1" s="1"/>
  <c r="H1850" i="1" l="1"/>
  <c r="L1850" i="1"/>
  <c r="M1850" i="1" s="1"/>
  <c r="N1850" i="1" s="1"/>
  <c r="H1849" i="1" l="1"/>
  <c r="L1849" i="1"/>
  <c r="M1849" i="1" s="1"/>
  <c r="N1849" i="1" s="1"/>
  <c r="L1848" i="1" l="1"/>
  <c r="M1848" i="1" s="1"/>
  <c r="N1848" i="1" s="1"/>
  <c r="H1848" i="1"/>
  <c r="L1847" i="1" l="1"/>
  <c r="M1847" i="1" s="1"/>
  <c r="N1847" i="1" s="1"/>
  <c r="H1847" i="1"/>
  <c r="H1846" i="1" l="1"/>
  <c r="L1846" i="1"/>
  <c r="M1846" i="1" s="1"/>
  <c r="N1846" i="1" s="1"/>
  <c r="H1845" i="1" l="1"/>
  <c r="L1845" i="1"/>
  <c r="M1845" i="1" s="1"/>
  <c r="N1845" i="1" s="1"/>
  <c r="L1844" i="1" l="1"/>
  <c r="M1844" i="1" s="1"/>
  <c r="N1844" i="1" s="1"/>
  <c r="H1844" i="1"/>
  <c r="L1843" i="1" l="1"/>
  <c r="M1843" i="1" s="1"/>
  <c r="N1843" i="1" s="1"/>
  <c r="H1843" i="1"/>
  <c r="L1842" i="1" l="1"/>
  <c r="M1842" i="1" s="1"/>
  <c r="N1842" i="1" s="1"/>
  <c r="H1842" i="1"/>
  <c r="H1841" i="1" l="1"/>
  <c r="L1841" i="1"/>
  <c r="M1841" i="1" s="1"/>
  <c r="N1841" i="1" s="1"/>
  <c r="L1840" i="1" l="1"/>
  <c r="M1840" i="1" s="1"/>
  <c r="N1840" i="1" s="1"/>
  <c r="H1840" i="1"/>
  <c r="H1839" i="1" l="1"/>
  <c r="L1839" i="1"/>
  <c r="M1839" i="1" s="1"/>
  <c r="N1839" i="1" s="1"/>
  <c r="L1838" i="1" l="1"/>
  <c r="M1838" i="1" s="1"/>
  <c r="N1838" i="1" s="1"/>
  <c r="H1838" i="1"/>
  <c r="L1837" i="1" l="1"/>
  <c r="M1837" i="1" s="1"/>
  <c r="N1837" i="1" s="1"/>
  <c r="H1837" i="1"/>
  <c r="H1836" i="1" l="1"/>
  <c r="L1836" i="1"/>
  <c r="M1836" i="1" s="1"/>
  <c r="N1836" i="1" s="1"/>
  <c r="L1835" i="1" l="1"/>
  <c r="M1835" i="1" s="1"/>
  <c r="N1835" i="1" s="1"/>
  <c r="H1835" i="1"/>
  <c r="H1834" i="1" l="1"/>
  <c r="L1834" i="1"/>
  <c r="M1834" i="1" s="1"/>
  <c r="N1834" i="1" s="1"/>
  <c r="L1833" i="1" l="1"/>
  <c r="M1833" i="1" s="1"/>
  <c r="N1833" i="1" s="1"/>
  <c r="H1833" i="1"/>
  <c r="L1832" i="1" l="1"/>
  <c r="M1832" i="1" s="1"/>
  <c r="N1832" i="1" s="1"/>
  <c r="H1832" i="1"/>
  <c r="H1831" i="1" l="1"/>
  <c r="L1831" i="1"/>
  <c r="M1831" i="1" s="1"/>
  <c r="N1831" i="1" s="1"/>
  <c r="L1830" i="1" l="1"/>
  <c r="M1830" i="1" s="1"/>
  <c r="N1830" i="1" s="1"/>
  <c r="H1830" i="1"/>
  <c r="L1829" i="1" l="1"/>
  <c r="M1829" i="1" s="1"/>
  <c r="N1829" i="1" s="1"/>
  <c r="H1829" i="1"/>
  <c r="H1828" i="1" l="1"/>
  <c r="L1828" i="1"/>
  <c r="M1828" i="1" s="1"/>
  <c r="N1828" i="1" s="1"/>
  <c r="L1827" i="1" l="1"/>
  <c r="M1827" i="1" s="1"/>
  <c r="N1827" i="1" s="1"/>
  <c r="H1827" i="1"/>
  <c r="H1826" i="1" l="1"/>
  <c r="L1826" i="1"/>
  <c r="M1826" i="1" s="1"/>
  <c r="N1826" i="1" s="1"/>
  <c r="L1825" i="1" l="1"/>
  <c r="M1825" i="1" s="1"/>
  <c r="N1825" i="1" s="1"/>
  <c r="H1825" i="1"/>
  <c r="H1824" i="1" l="1"/>
  <c r="L1824" i="1"/>
  <c r="M1824" i="1" s="1"/>
  <c r="N1824" i="1" s="1"/>
  <c r="H1823" i="1" l="1"/>
  <c r="L1823" i="1"/>
  <c r="M1823" i="1" s="1"/>
  <c r="N1823" i="1" s="1"/>
  <c r="L1822" i="1" l="1"/>
  <c r="M1822" i="1" s="1"/>
  <c r="N1822" i="1" s="1"/>
  <c r="H1822" i="1"/>
  <c r="H1821" i="1" l="1"/>
  <c r="L1821" i="1"/>
  <c r="M1821" i="1" s="1"/>
  <c r="N1821" i="1" s="1"/>
  <c r="H1820" i="1" l="1"/>
  <c r="L1820" i="1"/>
  <c r="M1820" i="1" s="1"/>
  <c r="N1820" i="1" s="1"/>
  <c r="H1819" i="1" l="1"/>
  <c r="L1819" i="1"/>
  <c r="M1819" i="1" s="1"/>
  <c r="N1819" i="1" s="1"/>
  <c r="H1818" i="1" l="1"/>
  <c r="L1818" i="1"/>
  <c r="M1818" i="1" s="1"/>
  <c r="N1818" i="1" s="1"/>
  <c r="L1817" i="1" l="1"/>
  <c r="M1817" i="1" s="1"/>
  <c r="N1817" i="1" s="1"/>
  <c r="H1817" i="1"/>
  <c r="L1816" i="1" l="1"/>
  <c r="M1816" i="1" s="1"/>
  <c r="N1816" i="1" s="1"/>
  <c r="H1816" i="1"/>
  <c r="H1815" i="1" l="1"/>
  <c r="L1815" i="1"/>
  <c r="M1815" i="1" s="1"/>
  <c r="N1815" i="1" s="1"/>
  <c r="L1814" i="1" l="1"/>
  <c r="M1814" i="1" s="1"/>
  <c r="N1814" i="1" s="1"/>
  <c r="H1814" i="1"/>
  <c r="L1813" i="1" l="1"/>
  <c r="M1813" i="1" s="1"/>
  <c r="N1813" i="1" s="1"/>
  <c r="H1813" i="1"/>
  <c r="L1812" i="1" l="1"/>
  <c r="M1812" i="1" s="1"/>
  <c r="N1812" i="1" s="1"/>
  <c r="H1812" i="1"/>
  <c r="L1811" i="1" l="1"/>
  <c r="M1811" i="1" s="1"/>
  <c r="N1811" i="1" s="1"/>
  <c r="H1811" i="1"/>
  <c r="H1810" i="1" l="1"/>
  <c r="L1810" i="1"/>
  <c r="M1810" i="1" s="1"/>
  <c r="N1810" i="1" s="1"/>
  <c r="L1809" i="1" l="1"/>
  <c r="M1809" i="1" s="1"/>
  <c r="N1809" i="1" s="1"/>
  <c r="H1809" i="1"/>
  <c r="L1808" i="1" l="1"/>
  <c r="M1808" i="1" s="1"/>
  <c r="N1808" i="1" s="1"/>
  <c r="H1808" i="1"/>
  <c r="L1807" i="1" l="1"/>
  <c r="M1807" i="1" s="1"/>
  <c r="N1807" i="1" s="1"/>
  <c r="H1807" i="1"/>
  <c r="L1806" i="1" l="1"/>
  <c r="M1806" i="1" s="1"/>
  <c r="N1806" i="1" s="1"/>
  <c r="H1806" i="1"/>
  <c r="L1805" i="1" l="1"/>
  <c r="M1805" i="1" s="1"/>
  <c r="N1805" i="1" s="1"/>
  <c r="H1805" i="1"/>
  <c r="H1804" i="1" l="1"/>
  <c r="L1804" i="1"/>
  <c r="M1804" i="1" s="1"/>
  <c r="N1804" i="1" s="1"/>
  <c r="H1803" i="1" l="1"/>
  <c r="L1803" i="1"/>
  <c r="M1803" i="1" s="1"/>
  <c r="N1803" i="1" s="1"/>
  <c r="L1802" i="1" l="1"/>
  <c r="M1802" i="1" s="1"/>
  <c r="N1802" i="1" s="1"/>
  <c r="H1802" i="1"/>
  <c r="L1801" i="1" l="1"/>
  <c r="M1801" i="1" s="1"/>
  <c r="N1801" i="1" s="1"/>
  <c r="H1801" i="1"/>
  <c r="L1800" i="1" l="1"/>
  <c r="M1800" i="1" s="1"/>
  <c r="N1800" i="1" s="1"/>
  <c r="H1800" i="1"/>
  <c r="H1799" i="1" l="1"/>
  <c r="L1799" i="1"/>
  <c r="M1799" i="1" s="1"/>
  <c r="N1799" i="1" s="1"/>
  <c r="L1798" i="1" l="1"/>
  <c r="M1798" i="1" s="1"/>
  <c r="N1798" i="1" s="1"/>
  <c r="H1798" i="1"/>
  <c r="L1797" i="1" l="1"/>
  <c r="M1797" i="1" s="1"/>
  <c r="N1797" i="1" s="1"/>
  <c r="H1797" i="1"/>
  <c r="L1796" i="1" l="1"/>
  <c r="M1796" i="1" s="1"/>
  <c r="N1796" i="1" s="1"/>
  <c r="H1796" i="1"/>
  <c r="L1795" i="1" l="1"/>
  <c r="M1795" i="1" s="1"/>
  <c r="N1795" i="1" s="1"/>
  <c r="H1795" i="1"/>
  <c r="L1794" i="1" l="1"/>
  <c r="M1794" i="1" s="1"/>
  <c r="N1794" i="1" s="1"/>
  <c r="H1794" i="1"/>
  <c r="H1793" i="1" l="1"/>
  <c r="L1793" i="1"/>
  <c r="M1793" i="1" s="1"/>
  <c r="N1793" i="1" s="1"/>
  <c r="L1792" i="1" l="1"/>
  <c r="M1792" i="1" s="1"/>
  <c r="N1792" i="1" s="1"/>
  <c r="H1792" i="1"/>
  <c r="H1791" i="1" l="1"/>
  <c r="L1791" i="1"/>
  <c r="M1791" i="1" s="1"/>
  <c r="N1791" i="1" s="1"/>
  <c r="L1790" i="1" l="1"/>
  <c r="M1790" i="1" s="1"/>
  <c r="N1790" i="1" s="1"/>
  <c r="H1790" i="1"/>
  <c r="L1789" i="1" l="1"/>
  <c r="M1789" i="1" s="1"/>
  <c r="N1789" i="1" s="1"/>
  <c r="H1789" i="1"/>
  <c r="H1788" i="1" l="1"/>
  <c r="L1788" i="1"/>
  <c r="M1788" i="1" s="1"/>
  <c r="N1788" i="1" s="1"/>
  <c r="L1787" i="1" l="1"/>
  <c r="M1787" i="1" s="1"/>
  <c r="N1787" i="1" s="1"/>
  <c r="H1787" i="1"/>
  <c r="H1786" i="1" l="1"/>
  <c r="L1786" i="1"/>
  <c r="M1786" i="1" s="1"/>
  <c r="N1786" i="1" s="1"/>
  <c r="L1785" i="1" l="1"/>
  <c r="M1785" i="1" s="1"/>
  <c r="N1785" i="1" s="1"/>
  <c r="H1785" i="1"/>
  <c r="L1784" i="1" l="1"/>
  <c r="M1784" i="1" s="1"/>
  <c r="N1784" i="1" s="1"/>
  <c r="H1784" i="1"/>
  <c r="L1783" i="1" l="1"/>
  <c r="M1783" i="1" s="1"/>
  <c r="N1783" i="1" s="1"/>
  <c r="H1783" i="1"/>
  <c r="L1782" i="1" l="1"/>
  <c r="M1782" i="1" s="1"/>
  <c r="N1782" i="1" s="1"/>
  <c r="H1782" i="1"/>
  <c r="H1781" i="1" l="1"/>
  <c r="L1781" i="1"/>
  <c r="M1781" i="1" s="1"/>
  <c r="N1781" i="1" s="1"/>
  <c r="L1780" i="1" l="1"/>
  <c r="M1780" i="1" s="1"/>
  <c r="N1780" i="1" s="1"/>
  <c r="H1780" i="1"/>
  <c r="L1779" i="1" l="1"/>
  <c r="M1779" i="1" s="1"/>
  <c r="N1779" i="1" s="1"/>
  <c r="H1779" i="1"/>
  <c r="L1778" i="1" l="1"/>
  <c r="M1778" i="1" s="1"/>
  <c r="N1778" i="1" s="1"/>
  <c r="H1778" i="1"/>
  <c r="L1777" i="1" l="1"/>
  <c r="M1777" i="1" s="1"/>
  <c r="N1777" i="1" s="1"/>
  <c r="H1777" i="1"/>
  <c r="H1776" i="1" l="1"/>
  <c r="L1776" i="1"/>
  <c r="M1776" i="1" s="1"/>
  <c r="N1776" i="1" s="1"/>
  <c r="H1775" i="1" l="1"/>
  <c r="L1775" i="1"/>
  <c r="M1775" i="1" s="1"/>
  <c r="N1775" i="1" s="1"/>
  <c r="L1774" i="1" l="1"/>
  <c r="M1774" i="1" s="1"/>
  <c r="N1774" i="1" s="1"/>
  <c r="H1774" i="1"/>
  <c r="L1773" i="1" l="1"/>
  <c r="M1773" i="1" s="1"/>
  <c r="N1773" i="1" s="1"/>
  <c r="H1773" i="1"/>
  <c r="H1772" i="1" l="1"/>
  <c r="L1772" i="1"/>
  <c r="M1772" i="1" s="1"/>
  <c r="N1772" i="1" s="1"/>
  <c r="L1771" i="1" l="1"/>
  <c r="M1771" i="1" s="1"/>
  <c r="N1771" i="1" s="1"/>
  <c r="H1771" i="1"/>
  <c r="L1770" i="1" l="1"/>
  <c r="M1770" i="1" s="1"/>
  <c r="N1770" i="1" s="1"/>
  <c r="H1770" i="1"/>
  <c r="H1769" i="1" l="1"/>
  <c r="L1769" i="1"/>
  <c r="M1769" i="1" s="1"/>
  <c r="N1769" i="1" s="1"/>
  <c r="L1768" i="1" l="1"/>
  <c r="M1768" i="1" s="1"/>
  <c r="N1768" i="1" s="1"/>
  <c r="H1768" i="1"/>
  <c r="L1767" i="1" l="1"/>
  <c r="M1767" i="1" s="1"/>
  <c r="N1767" i="1" s="1"/>
  <c r="H1767" i="1"/>
  <c r="H1766" i="1" l="1"/>
  <c r="L1766" i="1"/>
  <c r="M1766" i="1" s="1"/>
  <c r="N1766" i="1" s="1"/>
  <c r="H1765" i="1" l="1"/>
  <c r="L1765" i="1"/>
  <c r="M1765" i="1" s="1"/>
  <c r="N1765" i="1" s="1"/>
  <c r="H1764" i="1" l="1"/>
  <c r="L1764" i="1"/>
  <c r="M1764" i="1" s="1"/>
  <c r="N1764" i="1" s="1"/>
  <c r="L1763" i="1" l="1"/>
  <c r="M1763" i="1" s="1"/>
  <c r="N1763" i="1" s="1"/>
  <c r="H1763" i="1"/>
  <c r="L1762" i="1" l="1"/>
  <c r="M1762" i="1" s="1"/>
  <c r="N1762" i="1" s="1"/>
  <c r="H1762" i="1"/>
  <c r="L1761" i="1" l="1"/>
  <c r="M1761" i="1" s="1"/>
  <c r="N1761" i="1" s="1"/>
  <c r="H1761" i="1"/>
  <c r="L1760" i="1" l="1"/>
  <c r="M1760" i="1" s="1"/>
  <c r="N1760" i="1" s="1"/>
  <c r="H1760" i="1"/>
  <c r="H1759" i="1" l="1"/>
  <c r="L1759" i="1"/>
  <c r="M1759" i="1" s="1"/>
  <c r="N1759" i="1" s="1"/>
  <c r="L1758" i="1" l="1"/>
  <c r="M1758" i="1" s="1"/>
  <c r="N1758" i="1" s="1"/>
  <c r="H1758" i="1"/>
  <c r="H1757" i="1" l="1"/>
  <c r="L1757" i="1"/>
  <c r="M1757" i="1" s="1"/>
  <c r="N1757" i="1" s="1"/>
  <c r="L1756" i="1" l="1"/>
  <c r="M1756" i="1" s="1"/>
  <c r="N1756" i="1" s="1"/>
  <c r="H1756" i="1"/>
  <c r="L1755" i="1" l="1"/>
  <c r="M1755" i="1" s="1"/>
  <c r="N1755" i="1" s="1"/>
  <c r="H1755" i="1"/>
  <c r="L1754" i="1" l="1"/>
  <c r="M1754" i="1" s="1"/>
  <c r="N1754" i="1" s="1"/>
  <c r="H1754" i="1"/>
  <c r="H1753" i="1" l="1"/>
  <c r="L1753" i="1"/>
  <c r="M1753" i="1" s="1"/>
  <c r="N1753" i="1" s="1"/>
  <c r="H1752" i="1" l="1"/>
  <c r="L1752" i="1"/>
  <c r="M1752" i="1" s="1"/>
  <c r="N1752" i="1" s="1"/>
  <c r="L1751" i="1" l="1"/>
  <c r="M1751" i="1" s="1"/>
  <c r="N1751" i="1" s="1"/>
  <c r="H1751" i="1"/>
  <c r="L1750" i="1" l="1"/>
  <c r="M1750" i="1" s="1"/>
  <c r="N1750" i="1" s="1"/>
  <c r="H1750" i="1"/>
  <c r="L1749" i="1" l="1"/>
  <c r="M1749" i="1" s="1"/>
  <c r="N1749" i="1" s="1"/>
  <c r="H1749" i="1"/>
  <c r="H1748" i="1" l="1"/>
  <c r="L1748" i="1"/>
  <c r="M1748" i="1" s="1"/>
  <c r="N1748" i="1" s="1"/>
  <c r="H1747" i="1" l="1"/>
  <c r="L1747" i="1"/>
  <c r="M1747" i="1" s="1"/>
  <c r="N1747" i="1" s="1"/>
  <c r="L1746" i="1" l="1"/>
  <c r="M1746" i="1" s="1"/>
  <c r="N1746" i="1" s="1"/>
  <c r="H1746" i="1"/>
  <c r="H1745" i="1" l="1"/>
  <c r="L1745" i="1"/>
  <c r="M1745" i="1" s="1"/>
  <c r="N1745" i="1" s="1"/>
  <c r="H1744" i="1" l="1"/>
  <c r="L1744" i="1"/>
  <c r="M1744" i="1" s="1"/>
  <c r="N1744" i="1" s="1"/>
  <c r="H1743" i="1" l="1"/>
  <c r="L1743" i="1"/>
  <c r="M1743" i="1" s="1"/>
  <c r="N1743" i="1" s="1"/>
  <c r="H1742" i="1" l="1"/>
  <c r="L1742" i="1"/>
  <c r="M1742" i="1" s="1"/>
  <c r="N1742" i="1" s="1"/>
  <c r="L1741" i="1" l="1"/>
  <c r="M1741" i="1" s="1"/>
  <c r="N1741" i="1" s="1"/>
  <c r="H1741" i="1"/>
  <c r="L1740" i="1" l="1"/>
  <c r="M1740" i="1" s="1"/>
  <c r="N1740" i="1" s="1"/>
  <c r="H1740" i="1"/>
  <c r="H1739" i="1" l="1"/>
  <c r="L1739" i="1"/>
  <c r="M1739" i="1" s="1"/>
  <c r="N1739" i="1" s="1"/>
  <c r="H1738" i="1" l="1"/>
  <c r="L1738" i="1"/>
  <c r="M1738" i="1" s="1"/>
  <c r="N1738" i="1" s="1"/>
  <c r="H1737" i="1" l="1"/>
  <c r="L1737" i="1"/>
  <c r="M1737" i="1" s="1"/>
  <c r="N1737" i="1" s="1"/>
  <c r="L1736" i="1" l="1"/>
  <c r="M1736" i="1" s="1"/>
  <c r="N1736" i="1" s="1"/>
  <c r="H1736" i="1"/>
  <c r="H1735" i="1" l="1"/>
  <c r="L1735" i="1"/>
  <c r="M1735" i="1" s="1"/>
  <c r="N1735" i="1" s="1"/>
  <c r="H1734" i="1" l="1"/>
  <c r="L1734" i="1"/>
  <c r="M1734" i="1" s="1"/>
  <c r="N1734" i="1" s="1"/>
  <c r="H1733" i="1" l="1"/>
  <c r="L1733" i="1"/>
  <c r="M1733" i="1" s="1"/>
  <c r="N1733" i="1" s="1"/>
  <c r="L1732" i="1" l="1"/>
  <c r="M1732" i="1" s="1"/>
  <c r="N1732" i="1" s="1"/>
  <c r="H1732" i="1"/>
  <c r="L1731" i="1" l="1"/>
  <c r="M1731" i="1" s="1"/>
  <c r="N1731" i="1" s="1"/>
  <c r="H1731" i="1"/>
  <c r="H1730" i="1" l="1"/>
  <c r="L1730" i="1"/>
  <c r="M1730" i="1" s="1"/>
  <c r="N1730" i="1" s="1"/>
  <c r="L1729" i="1" l="1"/>
  <c r="M1729" i="1" s="1"/>
  <c r="N1729" i="1" s="1"/>
  <c r="H1729" i="1"/>
  <c r="H1728" i="1" l="1"/>
  <c r="L1728" i="1"/>
  <c r="M1728" i="1" s="1"/>
  <c r="N1728" i="1" s="1"/>
  <c r="L1727" i="1" l="1"/>
  <c r="M1727" i="1" s="1"/>
  <c r="N1727" i="1" s="1"/>
  <c r="H1727" i="1"/>
  <c r="L1726" i="1" l="1"/>
  <c r="M1726" i="1" s="1"/>
  <c r="N1726" i="1" s="1"/>
  <c r="H1726" i="1"/>
  <c r="L1725" i="1" l="1"/>
  <c r="M1725" i="1" s="1"/>
  <c r="N1725" i="1" s="1"/>
  <c r="H1725" i="1"/>
  <c r="L1724" i="1" l="1"/>
  <c r="M1724" i="1" s="1"/>
  <c r="N1724" i="1" s="1"/>
  <c r="H1724" i="1"/>
  <c r="L1723" i="1" l="1"/>
  <c r="M1723" i="1" s="1"/>
  <c r="N1723" i="1" s="1"/>
  <c r="H1723" i="1"/>
  <c r="L1722" i="1" l="1"/>
  <c r="M1722" i="1" s="1"/>
  <c r="N1722" i="1" s="1"/>
  <c r="H1722" i="1"/>
  <c r="L1721" i="1" l="1"/>
  <c r="M1721" i="1" s="1"/>
  <c r="N1721" i="1" s="1"/>
  <c r="H1721" i="1"/>
  <c r="H1720" i="1" l="1"/>
  <c r="L1720" i="1"/>
  <c r="M1720" i="1" s="1"/>
  <c r="N1720" i="1" s="1"/>
  <c r="L1719" i="1" l="1"/>
  <c r="M1719" i="1" s="1"/>
  <c r="N1719" i="1" s="1"/>
  <c r="H1719" i="1"/>
  <c r="H1718" i="1" l="1"/>
  <c r="L1718" i="1"/>
  <c r="M1718" i="1" s="1"/>
  <c r="N1718" i="1" s="1"/>
  <c r="H1717" i="1" l="1"/>
  <c r="L1717" i="1"/>
  <c r="M1717" i="1" s="1"/>
  <c r="N1717" i="1" s="1"/>
  <c r="H1716" i="1" l="1"/>
  <c r="L1716" i="1"/>
  <c r="M1716" i="1" s="1"/>
  <c r="N1716" i="1" s="1"/>
  <c r="L1715" i="1" l="1"/>
  <c r="M1715" i="1" s="1"/>
  <c r="N1715" i="1" s="1"/>
  <c r="H1715" i="1"/>
  <c r="L1714" i="1" l="1"/>
  <c r="M1714" i="1" s="1"/>
  <c r="N1714" i="1" s="1"/>
  <c r="H1714" i="1"/>
  <c r="L1713" i="1" l="1"/>
  <c r="M1713" i="1" s="1"/>
  <c r="N1713" i="1" s="1"/>
  <c r="H1713" i="1"/>
  <c r="H1712" i="1" l="1"/>
  <c r="L1712" i="1"/>
  <c r="M1712" i="1" s="1"/>
  <c r="N1712" i="1" s="1"/>
  <c r="L1711" i="1" l="1"/>
  <c r="M1711" i="1" s="1"/>
  <c r="N1711" i="1" s="1"/>
  <c r="H1711" i="1"/>
  <c r="H1710" i="1" l="1"/>
  <c r="L1710" i="1"/>
  <c r="M1710" i="1" s="1"/>
  <c r="N1710" i="1" s="1"/>
  <c r="H1709" i="1" l="1"/>
  <c r="L1709" i="1"/>
  <c r="M1709" i="1" s="1"/>
  <c r="N1709" i="1" s="1"/>
  <c r="L1708" i="1" l="1"/>
  <c r="M1708" i="1" s="1"/>
  <c r="N1708" i="1" s="1"/>
  <c r="H1708" i="1"/>
  <c r="H1707" i="1" l="1"/>
  <c r="L1707" i="1"/>
  <c r="M1707" i="1" s="1"/>
  <c r="N1707" i="1" s="1"/>
  <c r="H1706" i="1" l="1"/>
  <c r="L1706" i="1"/>
  <c r="M1706" i="1" s="1"/>
  <c r="N1706" i="1" s="1"/>
  <c r="L1705" i="1" l="1"/>
  <c r="M1705" i="1" s="1"/>
  <c r="N1705" i="1" s="1"/>
  <c r="H1705" i="1"/>
  <c r="H1704" i="1" l="1"/>
  <c r="L1704" i="1"/>
  <c r="M1704" i="1" s="1"/>
  <c r="N1704" i="1" s="1"/>
  <c r="H1703" i="1" l="1"/>
  <c r="L1703" i="1"/>
  <c r="M1703" i="1" s="1"/>
  <c r="N1703" i="1" s="1"/>
  <c r="H1702" i="1" l="1"/>
  <c r="L1702" i="1"/>
  <c r="M1702" i="1" s="1"/>
  <c r="N1702" i="1" s="1"/>
  <c r="H1701" i="1" l="1"/>
  <c r="L1701" i="1"/>
  <c r="M1701" i="1" s="1"/>
  <c r="N1701" i="1" s="1"/>
  <c r="L1700" i="1" l="1"/>
  <c r="M1700" i="1" s="1"/>
  <c r="N1700" i="1" s="1"/>
  <c r="H1700" i="1"/>
  <c r="L1699" i="1" l="1"/>
  <c r="M1699" i="1" s="1"/>
  <c r="N1699" i="1" s="1"/>
  <c r="H1699" i="1"/>
  <c r="L1698" i="1" l="1"/>
  <c r="M1698" i="1" s="1"/>
  <c r="N1698" i="1" s="1"/>
  <c r="H1698" i="1"/>
  <c r="L1697" i="1" l="1"/>
  <c r="M1697" i="1" s="1"/>
  <c r="N1697" i="1" s="1"/>
  <c r="H1697" i="1"/>
  <c r="L1696" i="1" l="1"/>
  <c r="M1696" i="1" s="1"/>
  <c r="N1696" i="1" s="1"/>
  <c r="H1696" i="1"/>
  <c r="H1695" i="1" l="1"/>
  <c r="L1695" i="1"/>
  <c r="M1695" i="1" s="1"/>
  <c r="N1695" i="1" s="1"/>
  <c r="H1694" i="1" l="1"/>
  <c r="L1694" i="1"/>
  <c r="M1694" i="1" s="1"/>
  <c r="N1694" i="1" s="1"/>
  <c r="L1693" i="1" l="1"/>
  <c r="M1693" i="1" s="1"/>
  <c r="N1693" i="1" s="1"/>
  <c r="H1693" i="1"/>
  <c r="L1692" i="1" l="1"/>
  <c r="M1692" i="1" s="1"/>
  <c r="N1692" i="1" s="1"/>
  <c r="H1692" i="1"/>
  <c r="L1691" i="1" l="1"/>
  <c r="M1691" i="1" s="1"/>
  <c r="N1691" i="1" s="1"/>
  <c r="H1691" i="1"/>
  <c r="H1690" i="1" l="1"/>
  <c r="L1690" i="1"/>
  <c r="M1690" i="1" s="1"/>
  <c r="N1690" i="1" s="1"/>
  <c r="H1689" i="1" l="1"/>
  <c r="L1689" i="1"/>
  <c r="M1689" i="1" s="1"/>
  <c r="N1689" i="1" s="1"/>
  <c r="H1688" i="1" l="1"/>
  <c r="L1688" i="1"/>
  <c r="M1688" i="1" s="1"/>
  <c r="N1688" i="1" s="1"/>
  <c r="H1687" i="1" l="1"/>
  <c r="L1687" i="1"/>
  <c r="M1687" i="1" s="1"/>
  <c r="N1687" i="1" s="1"/>
  <c r="L1686" i="1" l="1"/>
  <c r="M1686" i="1" s="1"/>
  <c r="N1686" i="1" s="1"/>
  <c r="H1686" i="1"/>
  <c r="H1685" i="1" l="1"/>
  <c r="L1685" i="1"/>
  <c r="M1685" i="1" s="1"/>
  <c r="N1685" i="1" s="1"/>
  <c r="H1684" i="1" l="1"/>
  <c r="L1684" i="1"/>
  <c r="M1684" i="1" s="1"/>
  <c r="N1684" i="1" s="1"/>
  <c r="L1683" i="1" l="1"/>
  <c r="M1683" i="1" s="1"/>
  <c r="N1683" i="1" s="1"/>
  <c r="H1683" i="1"/>
  <c r="H1682" i="1" l="1"/>
  <c r="L1682" i="1"/>
  <c r="M1682" i="1" s="1"/>
  <c r="N1682" i="1" s="1"/>
  <c r="H1681" i="1" l="1"/>
  <c r="L1681" i="1"/>
  <c r="M1681" i="1" s="1"/>
  <c r="N1681" i="1" s="1"/>
  <c r="L1680" i="1" l="1"/>
  <c r="M1680" i="1" s="1"/>
  <c r="N1680" i="1" s="1"/>
  <c r="H1680" i="1"/>
  <c r="H1679" i="1" l="1"/>
  <c r="L1679" i="1"/>
  <c r="M1679" i="1" s="1"/>
  <c r="N1679" i="1" s="1"/>
  <c r="L1678" i="1" l="1"/>
  <c r="M1678" i="1" s="1"/>
  <c r="N1678" i="1" s="1"/>
  <c r="H1678" i="1"/>
  <c r="H1677" i="1" l="1"/>
  <c r="L1677" i="1"/>
  <c r="M1677" i="1" s="1"/>
  <c r="N1677" i="1" s="1"/>
  <c r="L1676" i="1" l="1"/>
  <c r="M1676" i="1" s="1"/>
  <c r="N1676" i="1" s="1"/>
  <c r="H1676" i="1"/>
  <c r="L1675" i="1" l="1"/>
  <c r="M1675" i="1" s="1"/>
  <c r="N1675" i="1" s="1"/>
  <c r="H1675" i="1"/>
  <c r="L1674" i="1" l="1"/>
  <c r="M1674" i="1" s="1"/>
  <c r="N1674" i="1" s="1"/>
  <c r="H1674" i="1"/>
  <c r="L1673" i="1" l="1"/>
  <c r="M1673" i="1" s="1"/>
  <c r="N1673" i="1" s="1"/>
  <c r="H1673" i="1"/>
  <c r="H1672" i="1" l="1"/>
  <c r="L1672" i="1"/>
  <c r="M1672" i="1" s="1"/>
  <c r="N1672" i="1" s="1"/>
  <c r="H1671" i="1" l="1"/>
  <c r="L1671" i="1"/>
  <c r="M1671" i="1" s="1"/>
  <c r="N1671" i="1" s="1"/>
  <c r="L1670" i="1" l="1"/>
  <c r="M1670" i="1" s="1"/>
  <c r="N1670" i="1" s="1"/>
  <c r="H1670" i="1"/>
  <c r="H1669" i="1" l="1"/>
  <c r="L1669" i="1"/>
  <c r="M1669" i="1" s="1"/>
  <c r="N1669" i="1" s="1"/>
  <c r="L1668" i="1" l="1"/>
  <c r="M1668" i="1" s="1"/>
  <c r="N1668" i="1" s="1"/>
  <c r="H1668" i="1"/>
  <c r="L1667" i="1" l="1"/>
  <c r="M1667" i="1" s="1"/>
  <c r="N1667" i="1" s="1"/>
  <c r="H1667" i="1"/>
  <c r="L1666" i="1" l="1"/>
  <c r="M1666" i="1" s="1"/>
  <c r="N1666" i="1" s="1"/>
  <c r="H1666" i="1"/>
  <c r="H1665" i="1" l="1"/>
  <c r="L1665" i="1"/>
  <c r="M1665" i="1" s="1"/>
  <c r="N1665" i="1" s="1"/>
  <c r="H1664" i="1" l="1"/>
  <c r="L1664" i="1"/>
  <c r="M1664" i="1" s="1"/>
  <c r="N1664" i="1" s="1"/>
  <c r="L1663" i="1" l="1"/>
  <c r="M1663" i="1" s="1"/>
  <c r="N1663" i="1" s="1"/>
  <c r="H1663" i="1"/>
  <c r="H1662" i="1" l="1"/>
  <c r="L1662" i="1"/>
  <c r="M1662" i="1" s="1"/>
  <c r="N1662" i="1" s="1"/>
  <c r="H1661" i="1" l="1"/>
  <c r="L1661" i="1"/>
  <c r="M1661" i="1" s="1"/>
  <c r="N1661" i="1" s="1"/>
  <c r="H1660" i="1" l="1"/>
  <c r="L1660" i="1"/>
  <c r="M1660" i="1" s="1"/>
  <c r="N1660" i="1" s="1"/>
  <c r="L1659" i="1" l="1"/>
  <c r="M1659" i="1" s="1"/>
  <c r="N1659" i="1" s="1"/>
  <c r="H1659" i="1"/>
  <c r="H1658" i="1" l="1"/>
  <c r="L1658" i="1"/>
  <c r="M1658" i="1" s="1"/>
  <c r="N1658" i="1" s="1"/>
  <c r="L1657" i="1" l="1"/>
  <c r="M1657" i="1" s="1"/>
  <c r="N1657" i="1" s="1"/>
  <c r="H1657" i="1"/>
  <c r="L1656" i="1" l="1"/>
  <c r="M1656" i="1" s="1"/>
  <c r="N1656" i="1" s="1"/>
  <c r="H1656" i="1"/>
  <c r="H1655" i="1" l="1"/>
  <c r="L1655" i="1"/>
  <c r="M1655" i="1" s="1"/>
  <c r="N1655" i="1" s="1"/>
  <c r="H1654" i="1" l="1"/>
  <c r="L1654" i="1"/>
  <c r="M1654" i="1" s="1"/>
  <c r="N1654" i="1" s="1"/>
  <c r="H1653" i="1" l="1"/>
  <c r="L1653" i="1"/>
  <c r="M1653" i="1" s="1"/>
  <c r="N1653" i="1" s="1"/>
  <c r="L1652" i="1" l="1"/>
  <c r="M1652" i="1" s="1"/>
  <c r="N1652" i="1" s="1"/>
  <c r="H1652" i="1"/>
  <c r="L1651" i="1" l="1"/>
  <c r="M1651" i="1" s="1"/>
  <c r="N1651" i="1" s="1"/>
  <c r="H1651" i="1"/>
  <c r="H1650" i="1" l="1"/>
  <c r="L1650" i="1"/>
  <c r="M1650" i="1" s="1"/>
  <c r="N1650" i="1" s="1"/>
  <c r="L1649" i="1" l="1"/>
  <c r="M1649" i="1" s="1"/>
  <c r="N1649" i="1" s="1"/>
  <c r="H1649" i="1"/>
  <c r="L1648" i="1" l="1"/>
  <c r="M1648" i="1" s="1"/>
  <c r="N1648" i="1" s="1"/>
  <c r="H1648" i="1"/>
  <c r="H1647" i="1" l="1"/>
  <c r="L1647" i="1"/>
  <c r="M1647" i="1" s="1"/>
  <c r="N1647" i="1" s="1"/>
  <c r="H1646" i="1" l="1"/>
  <c r="L1646" i="1"/>
  <c r="M1646" i="1" s="1"/>
  <c r="N1646" i="1" s="1"/>
  <c r="H1645" i="1" l="1"/>
  <c r="L1645" i="1"/>
  <c r="M1645" i="1" s="1"/>
  <c r="N1645" i="1" s="1"/>
  <c r="L1644" i="1" l="1"/>
  <c r="M1644" i="1" s="1"/>
  <c r="N1644" i="1" s="1"/>
  <c r="H1644" i="1"/>
  <c r="H1643" i="1" l="1"/>
  <c r="L1643" i="1"/>
  <c r="M1643" i="1" s="1"/>
  <c r="N1643" i="1" s="1"/>
  <c r="H1642" i="1" l="1"/>
  <c r="L1642" i="1"/>
  <c r="M1642" i="1" s="1"/>
  <c r="N1642" i="1" s="1"/>
  <c r="H1641" i="1" l="1"/>
  <c r="L1641" i="1"/>
  <c r="M1641" i="1" s="1"/>
  <c r="N1641" i="1" s="1"/>
  <c r="H1640" i="1" l="1"/>
  <c r="L1640" i="1"/>
  <c r="M1640" i="1" s="1"/>
  <c r="N1640" i="1" s="1"/>
  <c r="H1639" i="1" l="1"/>
  <c r="L1639" i="1"/>
  <c r="M1639" i="1" s="1"/>
  <c r="N1639" i="1" s="1"/>
  <c r="L1638" i="1" l="1"/>
  <c r="M1638" i="1" s="1"/>
  <c r="N1638" i="1" s="1"/>
  <c r="H1638" i="1"/>
  <c r="L1637" i="1" l="1"/>
  <c r="M1637" i="1" s="1"/>
  <c r="N1637" i="1" s="1"/>
  <c r="H1637" i="1"/>
  <c r="H1636" i="1" l="1"/>
  <c r="L1636" i="1"/>
  <c r="M1636" i="1" s="1"/>
  <c r="N1636" i="1" s="1"/>
  <c r="H1635" i="1" l="1"/>
  <c r="L1635" i="1"/>
  <c r="M1635" i="1" s="1"/>
  <c r="N1635" i="1" s="1"/>
  <c r="L1634" i="1" l="1"/>
  <c r="M1634" i="1" s="1"/>
  <c r="N1634" i="1" s="1"/>
  <c r="H1634" i="1"/>
  <c r="H1633" i="1" l="1"/>
  <c r="L1633" i="1"/>
  <c r="M1633" i="1" s="1"/>
  <c r="N1633" i="1" s="1"/>
  <c r="L1632" i="1" l="1"/>
  <c r="M1632" i="1" s="1"/>
  <c r="N1632" i="1" s="1"/>
  <c r="H1632" i="1"/>
  <c r="L1631" i="1" l="1"/>
  <c r="M1631" i="1" s="1"/>
  <c r="N1631" i="1" s="1"/>
  <c r="H1631" i="1"/>
  <c r="L1630" i="1" l="1"/>
  <c r="M1630" i="1" s="1"/>
  <c r="N1630" i="1" s="1"/>
  <c r="H1630" i="1"/>
  <c r="L1629" i="1" l="1"/>
  <c r="M1629" i="1" s="1"/>
  <c r="N1629" i="1" s="1"/>
  <c r="H1629" i="1"/>
  <c r="H1628" i="1" l="1"/>
  <c r="L1628" i="1"/>
  <c r="M1628" i="1" s="1"/>
  <c r="N1628" i="1" s="1"/>
  <c r="H1627" i="1" l="1"/>
  <c r="L1627" i="1"/>
  <c r="M1627" i="1" s="1"/>
  <c r="N1627" i="1" s="1"/>
  <c r="L1626" i="1" l="1"/>
  <c r="M1626" i="1" s="1"/>
  <c r="N1626" i="1" s="1"/>
  <c r="H1626" i="1"/>
  <c r="L1625" i="1" l="1"/>
  <c r="M1625" i="1" s="1"/>
  <c r="N1625" i="1" s="1"/>
  <c r="H1625" i="1"/>
  <c r="H1624" i="1" l="1"/>
  <c r="L1624" i="1"/>
  <c r="M1624" i="1" s="1"/>
  <c r="N1624" i="1" s="1"/>
  <c r="H1623" i="1" l="1"/>
  <c r="L1623" i="1"/>
  <c r="M1623" i="1" s="1"/>
  <c r="N1623" i="1" s="1"/>
  <c r="H1622" i="1" l="1"/>
  <c r="L1622" i="1"/>
  <c r="M1622" i="1" s="1"/>
  <c r="N1622" i="1" s="1"/>
  <c r="H1621" i="1" l="1"/>
  <c r="L1621" i="1"/>
  <c r="M1621" i="1" s="1"/>
  <c r="N1621" i="1" s="1"/>
  <c r="L1620" i="1" l="1"/>
  <c r="M1620" i="1" s="1"/>
  <c r="N1620" i="1" s="1"/>
  <c r="H1620" i="1"/>
  <c r="L1619" i="1" l="1"/>
  <c r="M1619" i="1" s="1"/>
  <c r="N1619" i="1" s="1"/>
  <c r="H1619" i="1"/>
  <c r="L1618" i="1" l="1"/>
  <c r="M1618" i="1" s="1"/>
  <c r="N1618" i="1" s="1"/>
  <c r="H1618" i="1"/>
  <c r="L1617" i="1" l="1"/>
  <c r="M1617" i="1" s="1"/>
  <c r="N1617" i="1" s="1"/>
  <c r="H1617" i="1"/>
  <c r="L1616" i="1" l="1"/>
  <c r="M1616" i="1" s="1"/>
  <c r="N1616" i="1" s="1"/>
  <c r="H1616" i="1"/>
  <c r="H1615" i="1" l="1"/>
  <c r="L1615" i="1"/>
  <c r="M1615" i="1" s="1"/>
  <c r="N1615" i="1" s="1"/>
  <c r="H1614" i="1" l="1"/>
  <c r="L1614" i="1"/>
  <c r="M1614" i="1" s="1"/>
  <c r="N1614" i="1" s="1"/>
  <c r="L1613" i="1" l="1"/>
  <c r="M1613" i="1" s="1"/>
  <c r="N1613" i="1" s="1"/>
  <c r="H1613" i="1"/>
  <c r="L1612" i="1" l="1"/>
  <c r="M1612" i="1" s="1"/>
  <c r="N1612" i="1" s="1"/>
  <c r="H1612" i="1"/>
  <c r="H1611" i="1" l="1"/>
  <c r="L1611" i="1"/>
  <c r="M1611" i="1" s="1"/>
  <c r="N1611" i="1" s="1"/>
  <c r="L1610" i="1" l="1"/>
  <c r="M1610" i="1" s="1"/>
  <c r="N1610" i="1" s="1"/>
  <c r="H1610" i="1"/>
  <c r="L1609" i="1" l="1"/>
  <c r="M1609" i="1" s="1"/>
  <c r="N1609" i="1" s="1"/>
  <c r="H1609" i="1"/>
  <c r="H1608" i="1" l="1"/>
  <c r="L1608" i="1"/>
  <c r="M1608" i="1" s="1"/>
  <c r="N1608" i="1" s="1"/>
  <c r="H1607" i="1" l="1"/>
  <c r="L1607" i="1"/>
  <c r="M1607" i="1" s="1"/>
  <c r="N1607" i="1" s="1"/>
  <c r="L1606" i="1" l="1"/>
  <c r="M1606" i="1" s="1"/>
  <c r="N1606" i="1" s="1"/>
  <c r="H1606" i="1"/>
  <c r="H1605" i="1" l="1"/>
  <c r="L1605" i="1"/>
  <c r="M1605" i="1" s="1"/>
  <c r="N1605" i="1" s="1"/>
  <c r="L1604" i="1" l="1"/>
  <c r="M1604" i="1" s="1"/>
  <c r="N1604" i="1" s="1"/>
  <c r="H1604" i="1"/>
  <c r="L1603" i="1" l="1"/>
  <c r="M1603" i="1" s="1"/>
  <c r="N1603" i="1" s="1"/>
  <c r="H1603" i="1"/>
  <c r="L1602" i="1" l="1"/>
  <c r="M1602" i="1" s="1"/>
  <c r="N1602" i="1" s="1"/>
  <c r="H1602" i="1"/>
  <c r="L1601" i="1" l="1"/>
  <c r="M1601" i="1" s="1"/>
  <c r="N1601" i="1" s="1"/>
  <c r="H1601" i="1"/>
  <c r="H1600" i="1" l="1"/>
  <c r="L1600" i="1"/>
  <c r="M1600" i="1" s="1"/>
  <c r="N1600" i="1" s="1"/>
  <c r="L1599" i="1" l="1"/>
  <c r="M1599" i="1" s="1"/>
  <c r="N1599" i="1" s="1"/>
  <c r="H1599" i="1"/>
  <c r="H1598" i="1" l="1"/>
  <c r="L1598" i="1"/>
  <c r="M1598" i="1" s="1"/>
  <c r="N1598" i="1" s="1"/>
  <c r="H1597" i="1" l="1"/>
  <c r="L1597" i="1"/>
  <c r="M1597" i="1" s="1"/>
  <c r="N1597" i="1" s="1"/>
  <c r="L1596" i="1" l="1"/>
  <c r="M1596" i="1" s="1"/>
  <c r="N1596" i="1" s="1"/>
  <c r="H1596" i="1"/>
  <c r="H1595" i="1" l="1"/>
  <c r="L1595" i="1"/>
  <c r="M1595" i="1" s="1"/>
  <c r="N1595" i="1" s="1"/>
  <c r="L1594" i="1" l="1"/>
  <c r="M1594" i="1" s="1"/>
  <c r="N1594" i="1" s="1"/>
  <c r="H1594" i="1"/>
  <c r="H1593" i="1" l="1"/>
  <c r="L1593" i="1"/>
  <c r="M1593" i="1" s="1"/>
  <c r="N1593" i="1" s="1"/>
  <c r="L1592" i="1" l="1"/>
  <c r="M1592" i="1" s="1"/>
  <c r="N1592" i="1" s="1"/>
  <c r="H1592" i="1"/>
  <c r="L1591" i="1" l="1"/>
  <c r="M1591" i="1" s="1"/>
  <c r="N1591" i="1" s="1"/>
  <c r="H1591" i="1"/>
  <c r="L1590" i="1" l="1"/>
  <c r="M1590" i="1" s="1"/>
  <c r="N1590" i="1" s="1"/>
  <c r="H1590" i="1"/>
  <c r="L1589" i="1" l="1"/>
  <c r="M1589" i="1" s="1"/>
  <c r="N1589" i="1" s="1"/>
  <c r="H1589" i="1"/>
  <c r="L1588" i="1" l="1"/>
  <c r="M1588" i="1" s="1"/>
  <c r="N1588" i="1" s="1"/>
  <c r="H1588" i="1"/>
  <c r="L1587" i="1" l="1"/>
  <c r="M1587" i="1" s="1"/>
  <c r="N1587" i="1" s="1"/>
  <c r="H1587" i="1"/>
  <c r="L1586" i="1" l="1"/>
  <c r="M1586" i="1" s="1"/>
  <c r="N1586" i="1" s="1"/>
  <c r="H1586" i="1"/>
  <c r="H1585" i="1" l="1"/>
  <c r="L1585" i="1"/>
  <c r="M1585" i="1" s="1"/>
  <c r="N1585" i="1" s="1"/>
  <c r="L1584" i="1" l="1"/>
  <c r="M1584" i="1" s="1"/>
  <c r="N1584" i="1" s="1"/>
  <c r="H1584" i="1"/>
  <c r="H1583" i="1" l="1"/>
  <c r="L1583" i="1"/>
  <c r="M1583" i="1" s="1"/>
  <c r="N1583" i="1" s="1"/>
  <c r="L1582" i="1" l="1"/>
  <c r="M1582" i="1" s="1"/>
  <c r="N1582" i="1" s="1"/>
  <c r="H1582" i="1"/>
  <c r="H1581" i="1" l="1"/>
  <c r="L1581" i="1"/>
  <c r="M1581" i="1" s="1"/>
  <c r="N1581" i="1" s="1"/>
  <c r="L1580" i="1" l="1"/>
  <c r="M1580" i="1" s="1"/>
  <c r="N1580" i="1" s="1"/>
  <c r="H1580" i="1"/>
  <c r="L1579" i="1" l="1"/>
  <c r="M1579" i="1" s="1"/>
  <c r="N1579" i="1" s="1"/>
  <c r="H1579" i="1"/>
  <c r="H1578" i="1" l="1"/>
  <c r="L1578" i="1"/>
  <c r="M1578" i="1" s="1"/>
  <c r="N1578" i="1" s="1"/>
  <c r="H1577" i="1" l="1"/>
  <c r="L1577" i="1"/>
  <c r="M1577" i="1" s="1"/>
  <c r="N1577" i="1" s="1"/>
  <c r="H1576" i="1" l="1"/>
  <c r="L1576" i="1"/>
  <c r="M1576" i="1" s="1"/>
  <c r="N1576" i="1" s="1"/>
  <c r="H1575" i="1" l="1"/>
  <c r="L1575" i="1"/>
  <c r="M1575" i="1" s="1"/>
  <c r="N1575" i="1" s="1"/>
  <c r="H1574" i="1" l="1"/>
  <c r="L1574" i="1"/>
  <c r="M1574" i="1" s="1"/>
  <c r="N1574" i="1" s="1"/>
  <c r="L1573" i="1" l="1"/>
  <c r="M1573" i="1" s="1"/>
  <c r="N1573" i="1" s="1"/>
  <c r="H1573" i="1"/>
  <c r="L1572" i="1" l="1"/>
  <c r="M1572" i="1" s="1"/>
  <c r="N1572" i="1" s="1"/>
  <c r="H1572" i="1"/>
  <c r="L1571" i="1" l="1"/>
  <c r="M1571" i="1" s="1"/>
  <c r="N1571" i="1" s="1"/>
  <c r="H1571" i="1"/>
  <c r="L1570" i="1" l="1"/>
  <c r="M1570" i="1" s="1"/>
  <c r="N1570" i="1" s="1"/>
  <c r="H1570" i="1"/>
  <c r="H1569" i="1" l="1"/>
  <c r="L1569" i="1"/>
  <c r="M1569" i="1" s="1"/>
  <c r="N1569" i="1" s="1"/>
  <c r="H1568" i="1" l="1"/>
  <c r="L1568" i="1"/>
  <c r="M1568" i="1" s="1"/>
  <c r="N1568" i="1" s="1"/>
  <c r="H1567" i="1" l="1"/>
  <c r="L1567" i="1"/>
  <c r="M1567" i="1" s="1"/>
  <c r="N1567" i="1" s="1"/>
  <c r="L1566" i="1" l="1"/>
  <c r="M1566" i="1" s="1"/>
  <c r="N1566" i="1" s="1"/>
  <c r="H1566" i="1"/>
  <c r="H1565" i="1" l="1"/>
  <c r="L1565" i="1"/>
  <c r="M1565" i="1" s="1"/>
  <c r="N1565" i="1" s="1"/>
  <c r="L1564" i="1" l="1"/>
  <c r="M1564" i="1" s="1"/>
  <c r="N1564" i="1" s="1"/>
  <c r="H1564" i="1"/>
  <c r="H1563" i="1" l="1"/>
  <c r="L1563" i="1"/>
  <c r="M1563" i="1" s="1"/>
  <c r="N1563" i="1" s="1"/>
  <c r="H1562" i="1" l="1"/>
  <c r="L1562" i="1"/>
  <c r="M1562" i="1" s="1"/>
  <c r="N1562" i="1" s="1"/>
  <c r="L1561" i="1" l="1"/>
  <c r="M1561" i="1" s="1"/>
  <c r="N1561" i="1" s="1"/>
  <c r="H1561" i="1"/>
  <c r="L1560" i="1" l="1"/>
  <c r="M1560" i="1" s="1"/>
  <c r="N1560" i="1" s="1"/>
  <c r="H1560" i="1"/>
  <c r="H1559" i="1" l="1"/>
  <c r="L1559" i="1"/>
  <c r="M1559" i="1" s="1"/>
  <c r="N1559" i="1" s="1"/>
  <c r="L1558" i="1" l="1"/>
  <c r="M1558" i="1" s="1"/>
  <c r="N1558" i="1" s="1"/>
  <c r="H1558" i="1"/>
  <c r="L1557" i="1" l="1"/>
  <c r="M1557" i="1" s="1"/>
  <c r="N1557" i="1" s="1"/>
  <c r="H1557" i="1"/>
  <c r="H1556" i="1" l="1"/>
  <c r="L1556" i="1"/>
  <c r="M1556" i="1" s="1"/>
  <c r="N1556" i="1" s="1"/>
  <c r="H1555" i="1" l="1"/>
  <c r="L1555" i="1"/>
  <c r="M1555" i="1" s="1"/>
  <c r="N1555" i="1" s="1"/>
  <c r="H1554" i="1" l="1"/>
  <c r="L1554" i="1"/>
  <c r="M1554" i="1" s="1"/>
  <c r="N1554" i="1" s="1"/>
  <c r="H1553" i="1" l="1"/>
  <c r="L1553" i="1"/>
  <c r="M1553" i="1" s="1"/>
  <c r="N1553" i="1" s="1"/>
  <c r="H1552" i="1" l="1"/>
  <c r="L1552" i="1"/>
  <c r="M1552" i="1" s="1"/>
  <c r="N1552" i="1" s="1"/>
  <c r="L1551" i="1" l="1"/>
  <c r="M1551" i="1" s="1"/>
  <c r="N1551" i="1" s="1"/>
  <c r="H1551" i="1"/>
  <c r="H1550" i="1" l="1"/>
  <c r="L1550" i="1"/>
  <c r="M1550" i="1" s="1"/>
  <c r="N1550" i="1" s="1"/>
  <c r="L1549" i="1" l="1"/>
  <c r="M1549" i="1" s="1"/>
  <c r="N1549" i="1" s="1"/>
  <c r="H1549" i="1"/>
  <c r="L1548" i="1" l="1"/>
  <c r="M1548" i="1" s="1"/>
  <c r="N1548" i="1" s="1"/>
  <c r="H1548" i="1"/>
  <c r="H1547" i="1" l="1"/>
  <c r="L1547" i="1"/>
  <c r="M1547" i="1" s="1"/>
  <c r="N1547" i="1" s="1"/>
  <c r="H1546" i="1" l="1"/>
  <c r="L1546" i="1"/>
  <c r="M1546" i="1" s="1"/>
  <c r="N1546" i="1" s="1"/>
  <c r="H1545" i="1" l="1"/>
  <c r="L1545" i="1"/>
  <c r="M1545" i="1" s="1"/>
  <c r="N1545" i="1" s="1"/>
  <c r="L1544" i="1" l="1"/>
  <c r="M1544" i="1" s="1"/>
  <c r="N1544" i="1" s="1"/>
  <c r="H1544" i="1"/>
  <c r="H1543" i="1" l="1"/>
  <c r="L1543" i="1"/>
  <c r="M1543" i="1" s="1"/>
  <c r="N1543" i="1" s="1"/>
  <c r="L1542" i="1" l="1"/>
  <c r="M1542" i="1" s="1"/>
  <c r="N1542" i="1" s="1"/>
  <c r="H1542" i="1"/>
  <c r="L1541" i="1" l="1"/>
  <c r="M1541" i="1" s="1"/>
  <c r="N1541" i="1" s="1"/>
  <c r="H1541" i="1"/>
  <c r="L1540" i="1" l="1"/>
  <c r="M1540" i="1" s="1"/>
  <c r="N1540" i="1" s="1"/>
  <c r="H1540" i="1"/>
  <c r="H1539" i="1" l="1"/>
  <c r="L1539" i="1"/>
  <c r="M1539" i="1" s="1"/>
  <c r="N1539" i="1" s="1"/>
  <c r="L1538" i="1" l="1"/>
  <c r="M1538" i="1" s="1"/>
  <c r="N1538" i="1" s="1"/>
  <c r="H1538" i="1"/>
  <c r="L1537" i="1" l="1"/>
  <c r="M1537" i="1" s="1"/>
  <c r="N1537" i="1" s="1"/>
  <c r="H1537" i="1"/>
  <c r="L1536" i="1" l="1"/>
  <c r="M1536" i="1" s="1"/>
  <c r="N1536" i="1" s="1"/>
  <c r="H1536" i="1"/>
  <c r="H1535" i="1" l="1"/>
  <c r="L1535" i="1"/>
  <c r="M1535" i="1" s="1"/>
  <c r="N1535" i="1" s="1"/>
  <c r="L1534" i="1" l="1"/>
  <c r="M1534" i="1" s="1"/>
  <c r="N1534" i="1" s="1"/>
  <c r="H1534" i="1"/>
  <c r="L1533" i="1" l="1"/>
  <c r="M1533" i="1" s="1"/>
  <c r="N1533" i="1" s="1"/>
  <c r="H1533" i="1"/>
  <c r="H1532" i="1" l="1"/>
  <c r="L1532" i="1"/>
  <c r="M1532" i="1" s="1"/>
  <c r="N1532" i="1" s="1"/>
  <c r="H1531" i="1" l="1"/>
  <c r="L1531" i="1"/>
  <c r="M1531" i="1" s="1"/>
  <c r="N1531" i="1" s="1"/>
  <c r="H1530" i="1" l="1"/>
  <c r="L1530" i="1"/>
  <c r="M1530" i="1" s="1"/>
  <c r="N1530" i="1" s="1"/>
  <c r="H1529" i="1" l="1"/>
  <c r="L1529" i="1"/>
  <c r="M1529" i="1" s="1"/>
  <c r="N1529" i="1" s="1"/>
  <c r="H1528" i="1" l="1"/>
  <c r="L1528" i="1"/>
  <c r="M1528" i="1" s="1"/>
  <c r="N1528" i="1" s="1"/>
  <c r="H1527" i="1" l="1"/>
  <c r="L1527" i="1"/>
  <c r="M1527" i="1" s="1"/>
  <c r="N1527" i="1" s="1"/>
  <c r="L1526" i="1" l="1"/>
  <c r="M1526" i="1" s="1"/>
  <c r="N1526" i="1" s="1"/>
  <c r="H1526" i="1"/>
  <c r="H1525" i="1" l="1"/>
  <c r="L1525" i="1"/>
  <c r="M1525" i="1" s="1"/>
  <c r="N1525" i="1" s="1"/>
  <c r="L1524" i="1" l="1"/>
  <c r="M1524" i="1" s="1"/>
  <c r="N1524" i="1" s="1"/>
  <c r="H1524" i="1"/>
  <c r="L1523" i="1" l="1"/>
  <c r="M1523" i="1" s="1"/>
  <c r="N1523" i="1" s="1"/>
  <c r="H1523" i="1"/>
  <c r="L1522" i="1" l="1"/>
  <c r="M1522" i="1" s="1"/>
  <c r="N1522" i="1" s="1"/>
  <c r="H1522" i="1"/>
  <c r="L1521" i="1" l="1"/>
  <c r="M1521" i="1" s="1"/>
  <c r="N1521" i="1" s="1"/>
  <c r="H1521" i="1"/>
  <c r="L1520" i="1" l="1"/>
  <c r="M1520" i="1" s="1"/>
  <c r="N1520" i="1" s="1"/>
  <c r="H1520" i="1"/>
  <c r="L1519" i="1" l="1"/>
  <c r="M1519" i="1" s="1"/>
  <c r="N1519" i="1" s="1"/>
  <c r="H1519" i="1"/>
  <c r="L1518" i="1" l="1"/>
  <c r="M1518" i="1" s="1"/>
  <c r="N1518" i="1" s="1"/>
  <c r="H1518" i="1"/>
  <c r="L1517" i="1" l="1"/>
  <c r="M1517" i="1" s="1"/>
  <c r="N1517" i="1" s="1"/>
  <c r="H1517" i="1"/>
  <c r="H1516" i="1" l="1"/>
  <c r="L1516" i="1"/>
  <c r="M1516" i="1" s="1"/>
  <c r="N1516" i="1" s="1"/>
  <c r="L1515" i="1" l="1"/>
  <c r="M1515" i="1" s="1"/>
  <c r="N1515" i="1" s="1"/>
  <c r="H1515" i="1"/>
  <c r="H1514" i="1" l="1"/>
  <c r="L1514" i="1"/>
  <c r="M1514" i="1" s="1"/>
  <c r="N1514" i="1" s="1"/>
  <c r="L1513" i="1" l="1"/>
  <c r="M1513" i="1" s="1"/>
  <c r="N1513" i="1" s="1"/>
  <c r="H1513" i="1"/>
  <c r="L1512" i="1" l="1"/>
  <c r="M1512" i="1" s="1"/>
  <c r="N1512" i="1" s="1"/>
  <c r="H1512" i="1"/>
  <c r="L1511" i="1" l="1"/>
  <c r="M1511" i="1" s="1"/>
  <c r="N1511" i="1" s="1"/>
  <c r="H1511" i="1"/>
  <c r="H1510" i="1" l="1"/>
  <c r="L1510" i="1"/>
  <c r="M1510" i="1" s="1"/>
  <c r="N1510" i="1" s="1"/>
  <c r="H1509" i="1" l="1"/>
  <c r="L1509" i="1"/>
  <c r="M1509" i="1" s="1"/>
  <c r="N1509" i="1" s="1"/>
  <c r="L1508" i="1" l="1"/>
  <c r="M1508" i="1" s="1"/>
  <c r="N1508" i="1" s="1"/>
  <c r="H1508" i="1"/>
  <c r="L1507" i="1" l="1"/>
  <c r="M1507" i="1" s="1"/>
  <c r="N1507" i="1" s="1"/>
  <c r="H1507" i="1"/>
  <c r="H1506" i="1" l="1"/>
  <c r="L1506" i="1"/>
  <c r="M1506" i="1" s="1"/>
  <c r="N1506" i="1" s="1"/>
  <c r="L1505" i="1" l="1"/>
  <c r="M1505" i="1" s="1"/>
  <c r="N1505" i="1" s="1"/>
  <c r="H1505" i="1"/>
  <c r="H1504" i="1" l="1"/>
  <c r="L1504" i="1"/>
  <c r="M1504" i="1" s="1"/>
  <c r="N1504" i="1" s="1"/>
  <c r="L1503" i="1" l="1"/>
  <c r="M1503" i="1" s="1"/>
  <c r="N1503" i="1" s="1"/>
  <c r="H1503" i="1"/>
  <c r="L1502" i="1" l="1"/>
  <c r="M1502" i="1" s="1"/>
  <c r="N1502" i="1" s="1"/>
  <c r="H1502" i="1"/>
  <c r="L1501" i="1" l="1"/>
  <c r="M1501" i="1" s="1"/>
  <c r="N1501" i="1" s="1"/>
  <c r="H1501" i="1"/>
  <c r="L1500" i="1" l="1"/>
  <c r="M1500" i="1" s="1"/>
  <c r="N1500" i="1" s="1"/>
  <c r="H1500" i="1"/>
  <c r="H1499" i="1" l="1"/>
  <c r="L1499" i="1"/>
  <c r="M1499" i="1" s="1"/>
  <c r="N1499" i="1" s="1"/>
  <c r="L1498" i="1" l="1"/>
  <c r="M1498" i="1" s="1"/>
  <c r="N1498" i="1" s="1"/>
  <c r="H1498" i="1"/>
  <c r="H1497" i="1" l="1"/>
  <c r="L1497" i="1"/>
  <c r="M1497" i="1" s="1"/>
  <c r="N1497" i="1" s="1"/>
  <c r="H1496" i="1" l="1"/>
  <c r="L1496" i="1"/>
  <c r="M1496" i="1" s="1"/>
  <c r="N1496" i="1" s="1"/>
  <c r="H1495" i="1" l="1"/>
  <c r="L1495" i="1"/>
  <c r="M1495" i="1" s="1"/>
  <c r="N1495" i="1" s="1"/>
  <c r="L1494" i="1" l="1"/>
  <c r="M1494" i="1" s="1"/>
  <c r="N1494" i="1" s="1"/>
  <c r="H1494" i="1"/>
  <c r="L1493" i="1" l="1"/>
  <c r="M1493" i="1" s="1"/>
  <c r="N1493" i="1" s="1"/>
  <c r="H1493" i="1"/>
  <c r="H1492" i="1" l="1"/>
  <c r="L1492" i="1"/>
  <c r="M1492" i="1" s="1"/>
  <c r="N1492" i="1" s="1"/>
  <c r="H1491" i="1" l="1"/>
  <c r="L1491" i="1"/>
  <c r="M1491" i="1" s="1"/>
  <c r="N1491" i="1" s="1"/>
  <c r="L1490" i="1" l="1"/>
  <c r="M1490" i="1" s="1"/>
  <c r="N1490" i="1" s="1"/>
  <c r="H1490" i="1"/>
  <c r="L1489" i="1" l="1"/>
  <c r="M1489" i="1" s="1"/>
  <c r="N1489" i="1" s="1"/>
  <c r="H1489" i="1"/>
  <c r="H1488" i="1" l="1"/>
  <c r="L1488" i="1"/>
  <c r="M1488" i="1" s="1"/>
  <c r="N1488" i="1" s="1"/>
  <c r="H1487" i="1" l="1"/>
  <c r="L1487" i="1"/>
  <c r="M1487" i="1" s="1"/>
  <c r="N1487" i="1" s="1"/>
  <c r="H1486" i="1" l="1"/>
  <c r="L1486" i="1"/>
  <c r="M1486" i="1" s="1"/>
  <c r="N1486" i="1" s="1"/>
  <c r="L1485" i="1" l="1"/>
  <c r="M1485" i="1" s="1"/>
  <c r="N1485" i="1" s="1"/>
  <c r="H1485" i="1"/>
  <c r="H1484" i="1" l="1"/>
  <c r="L1484" i="1"/>
  <c r="M1484" i="1" s="1"/>
  <c r="N1484" i="1" s="1"/>
  <c r="H1483" i="1" l="1"/>
  <c r="L1483" i="1"/>
  <c r="M1483" i="1" s="1"/>
  <c r="N1483" i="1" s="1"/>
  <c r="L1482" i="1" l="1"/>
  <c r="M1482" i="1" s="1"/>
  <c r="N1482" i="1" s="1"/>
  <c r="H1482" i="1"/>
  <c r="H1481" i="1" l="1"/>
  <c r="L1481" i="1"/>
  <c r="M1481" i="1" s="1"/>
  <c r="N1481" i="1" s="1"/>
  <c r="L1480" i="1" l="1"/>
  <c r="M1480" i="1" s="1"/>
  <c r="N1480" i="1" s="1"/>
  <c r="H1480" i="1"/>
  <c r="L1479" i="1" l="1"/>
  <c r="M1479" i="1" s="1"/>
  <c r="N1479" i="1" s="1"/>
  <c r="H1479" i="1"/>
  <c r="H1478" i="1" l="1"/>
  <c r="L1478" i="1"/>
  <c r="M1478" i="1" s="1"/>
  <c r="N1478" i="1" s="1"/>
  <c r="H1477" i="1" l="1"/>
  <c r="L1477" i="1"/>
  <c r="M1477" i="1" s="1"/>
  <c r="N1477" i="1" s="1"/>
  <c r="H1476" i="1" l="1"/>
  <c r="L1476" i="1"/>
  <c r="M1476" i="1" s="1"/>
  <c r="N1476" i="1" s="1"/>
  <c r="H1475" i="1" l="1"/>
  <c r="L1475" i="1"/>
  <c r="M1475" i="1" s="1"/>
  <c r="N1475" i="1" s="1"/>
  <c r="H1474" i="1" l="1"/>
  <c r="L1474" i="1"/>
  <c r="M1474" i="1" s="1"/>
  <c r="N1474" i="1" s="1"/>
  <c r="H1473" i="1" l="1"/>
  <c r="L1473" i="1"/>
  <c r="M1473" i="1" s="1"/>
  <c r="N1473" i="1" s="1"/>
  <c r="L1472" i="1" l="1"/>
  <c r="M1472" i="1" s="1"/>
  <c r="N1472" i="1" s="1"/>
  <c r="H1472" i="1"/>
  <c r="L1471" i="1" l="1"/>
  <c r="M1471" i="1" s="1"/>
  <c r="N1471" i="1" s="1"/>
  <c r="H1471" i="1"/>
  <c r="L1470" i="1" l="1"/>
  <c r="M1470" i="1" s="1"/>
  <c r="N1470" i="1" s="1"/>
  <c r="H1470" i="1"/>
  <c r="L1469" i="1" l="1"/>
  <c r="M1469" i="1" s="1"/>
  <c r="N1469" i="1" s="1"/>
  <c r="H1469" i="1"/>
  <c r="H1468" i="1" l="1"/>
  <c r="L1468" i="1"/>
  <c r="M1468" i="1" s="1"/>
  <c r="N1468" i="1" s="1"/>
  <c r="L1467" i="1" l="1"/>
  <c r="M1467" i="1" s="1"/>
  <c r="N1467" i="1" s="1"/>
  <c r="H1467" i="1"/>
  <c r="L1466" i="1" l="1"/>
  <c r="M1466" i="1" s="1"/>
  <c r="N1466" i="1" s="1"/>
  <c r="H1466" i="1"/>
  <c r="L1465" i="1" l="1"/>
  <c r="M1465" i="1" s="1"/>
  <c r="N1465" i="1" s="1"/>
  <c r="H1465" i="1"/>
  <c r="H1464" i="1" l="1"/>
  <c r="L1464" i="1"/>
  <c r="M1464" i="1" s="1"/>
  <c r="N1464" i="1" s="1"/>
  <c r="L1463" i="1" l="1"/>
  <c r="M1463" i="1" s="1"/>
  <c r="N1463" i="1" s="1"/>
  <c r="H1463" i="1"/>
  <c r="H1462" i="1" l="1"/>
  <c r="L1462" i="1"/>
  <c r="M1462" i="1" s="1"/>
  <c r="N1462" i="1" s="1"/>
  <c r="L1461" i="1" l="1"/>
  <c r="M1461" i="1" s="1"/>
  <c r="N1461" i="1" s="1"/>
  <c r="H1461" i="1"/>
  <c r="L1460" i="1" l="1"/>
  <c r="M1460" i="1" s="1"/>
  <c r="N1460" i="1" s="1"/>
  <c r="H1460" i="1"/>
  <c r="L1459" i="1" l="1"/>
  <c r="M1459" i="1" s="1"/>
  <c r="N1459" i="1" s="1"/>
  <c r="H1459" i="1"/>
  <c r="L1458" i="1" l="1"/>
  <c r="M1458" i="1" s="1"/>
  <c r="N1458" i="1" s="1"/>
  <c r="H1458" i="1"/>
  <c r="L1457" i="1" l="1"/>
  <c r="M1457" i="1" s="1"/>
  <c r="N1457" i="1" s="1"/>
  <c r="H1457" i="1"/>
  <c r="L1456" i="1" l="1"/>
  <c r="M1456" i="1" s="1"/>
  <c r="N1456" i="1" s="1"/>
  <c r="H1456" i="1"/>
  <c r="H1455" i="1" l="1"/>
  <c r="L1455" i="1"/>
  <c r="M1455" i="1" s="1"/>
  <c r="N1455" i="1" s="1"/>
  <c r="L1454" i="1" l="1"/>
  <c r="M1454" i="1" s="1"/>
  <c r="N1454" i="1" s="1"/>
  <c r="H1454" i="1"/>
  <c r="H1453" i="1" l="1"/>
  <c r="L1453" i="1"/>
  <c r="M1453" i="1" s="1"/>
  <c r="N1453" i="1" s="1"/>
  <c r="L1452" i="1" l="1"/>
  <c r="M1452" i="1" s="1"/>
  <c r="N1452" i="1" s="1"/>
  <c r="H1452" i="1"/>
  <c r="H1451" i="1" l="1"/>
  <c r="L1451" i="1"/>
  <c r="M1451" i="1" s="1"/>
  <c r="N1451" i="1" s="1"/>
  <c r="H1450" i="1" l="1"/>
  <c r="L1450" i="1"/>
  <c r="M1450" i="1" s="1"/>
  <c r="N1450" i="1" s="1"/>
  <c r="L1449" i="1" l="1"/>
  <c r="M1449" i="1" s="1"/>
  <c r="N1449" i="1" s="1"/>
  <c r="H1449" i="1"/>
  <c r="L1448" i="1" l="1"/>
  <c r="M1448" i="1" s="1"/>
  <c r="N1448" i="1" s="1"/>
  <c r="H1448" i="1"/>
  <c r="H1447" i="1" l="1"/>
  <c r="L1447" i="1"/>
  <c r="M1447" i="1" s="1"/>
  <c r="N1447" i="1" s="1"/>
  <c r="L1446" i="1" l="1"/>
  <c r="M1446" i="1" s="1"/>
  <c r="N1446" i="1" s="1"/>
  <c r="H1446" i="1"/>
  <c r="H1445" i="1" l="1"/>
  <c r="L1445" i="1"/>
  <c r="M1445" i="1" s="1"/>
  <c r="N1445" i="1" s="1"/>
  <c r="L1444" i="1" l="1"/>
  <c r="M1444" i="1" s="1"/>
  <c r="N1444" i="1" s="1"/>
  <c r="H1444" i="1"/>
  <c r="L1443" i="1" l="1"/>
  <c r="M1443" i="1" s="1"/>
  <c r="N1443" i="1" s="1"/>
  <c r="H1443" i="1"/>
  <c r="H1442" i="1" l="1"/>
  <c r="L1442" i="1"/>
  <c r="M1442" i="1" s="1"/>
  <c r="N1442" i="1" s="1"/>
  <c r="H1441" i="1" l="1"/>
  <c r="L1441" i="1"/>
  <c r="M1441" i="1" s="1"/>
  <c r="N1441" i="1" s="1"/>
  <c r="H1440" i="1" l="1"/>
  <c r="L1440" i="1"/>
  <c r="M1440" i="1" s="1"/>
  <c r="N1440" i="1" s="1"/>
  <c r="L1439" i="1" l="1"/>
  <c r="M1439" i="1" s="1"/>
  <c r="N1439" i="1" s="1"/>
  <c r="H1439" i="1"/>
  <c r="L1438" i="1" l="1"/>
  <c r="M1438" i="1" s="1"/>
  <c r="N1438" i="1" s="1"/>
  <c r="H1438" i="1"/>
  <c r="H1437" i="1" l="1"/>
  <c r="L1437" i="1"/>
  <c r="M1437" i="1" s="1"/>
  <c r="N1437" i="1" s="1"/>
  <c r="L1436" i="1" l="1"/>
  <c r="M1436" i="1" s="1"/>
  <c r="N1436" i="1" s="1"/>
  <c r="H1436" i="1"/>
  <c r="H1435" i="1" l="1"/>
  <c r="L1435" i="1"/>
  <c r="M1435" i="1" s="1"/>
  <c r="N1435" i="1" s="1"/>
  <c r="H1434" i="1" l="1"/>
  <c r="L1434" i="1"/>
  <c r="M1434" i="1" s="1"/>
  <c r="N1434" i="1" s="1"/>
  <c r="H1433" i="1" l="1"/>
  <c r="L1433" i="1"/>
  <c r="M1433" i="1" s="1"/>
  <c r="N1433" i="1" s="1"/>
  <c r="H1432" i="1" l="1"/>
  <c r="L1432" i="1"/>
  <c r="M1432" i="1" s="1"/>
  <c r="N1432" i="1" s="1"/>
  <c r="L1431" i="1" l="1"/>
  <c r="M1431" i="1" s="1"/>
  <c r="N1431" i="1" s="1"/>
  <c r="H1431" i="1"/>
  <c r="H1430" i="1" l="1"/>
  <c r="L1430" i="1"/>
  <c r="M1430" i="1" s="1"/>
  <c r="N1430" i="1" s="1"/>
  <c r="H1429" i="1" l="1"/>
  <c r="L1429" i="1"/>
  <c r="M1429" i="1" s="1"/>
  <c r="N1429" i="1" s="1"/>
  <c r="L1428" i="1" l="1"/>
  <c r="M1428" i="1" s="1"/>
  <c r="N1428" i="1" s="1"/>
  <c r="H1428" i="1"/>
  <c r="L1427" i="1" l="1"/>
  <c r="M1427" i="1" s="1"/>
  <c r="N1427" i="1" s="1"/>
  <c r="H1427" i="1"/>
  <c r="L1426" i="1" l="1"/>
  <c r="M1426" i="1" s="1"/>
  <c r="N1426" i="1" s="1"/>
  <c r="H1426" i="1"/>
  <c r="L1425" i="1" l="1"/>
  <c r="M1425" i="1" s="1"/>
  <c r="N1425" i="1" s="1"/>
  <c r="H1425" i="1"/>
  <c r="L1424" i="1" l="1"/>
  <c r="M1424" i="1" s="1"/>
  <c r="N1424" i="1" s="1"/>
  <c r="H1424" i="1"/>
  <c r="H1423" i="1" l="1"/>
  <c r="L1423" i="1"/>
  <c r="M1423" i="1" s="1"/>
  <c r="N1423" i="1" s="1"/>
  <c r="L1422" i="1" l="1"/>
  <c r="M1422" i="1" s="1"/>
  <c r="N1422" i="1" s="1"/>
  <c r="H1422" i="1"/>
  <c r="L1421" i="1" l="1"/>
  <c r="M1421" i="1" s="1"/>
  <c r="N1421" i="1" s="1"/>
  <c r="H1421" i="1"/>
  <c r="H1420" i="1" l="1"/>
  <c r="L1420" i="1"/>
  <c r="M1420" i="1" s="1"/>
  <c r="N1420" i="1" s="1"/>
  <c r="H1419" i="1" l="1"/>
  <c r="L1419" i="1"/>
  <c r="M1419" i="1" s="1"/>
  <c r="N1419" i="1" s="1"/>
  <c r="L1418" i="1" l="1"/>
  <c r="M1418" i="1" s="1"/>
  <c r="N1418" i="1" s="1"/>
  <c r="H1418" i="1"/>
  <c r="L1417" i="1" l="1"/>
  <c r="M1417" i="1" s="1"/>
  <c r="N1417" i="1" s="1"/>
  <c r="H1417" i="1"/>
  <c r="L1416" i="1" l="1"/>
  <c r="M1416" i="1" s="1"/>
  <c r="N1416" i="1" s="1"/>
  <c r="H1416" i="1"/>
  <c r="L1415" i="1" l="1"/>
  <c r="M1415" i="1" s="1"/>
  <c r="N1415" i="1" s="1"/>
  <c r="H1415" i="1"/>
  <c r="L1414" i="1" l="1"/>
  <c r="M1414" i="1" s="1"/>
  <c r="N1414" i="1" s="1"/>
  <c r="H1414" i="1"/>
  <c r="H1413" i="1" l="1"/>
  <c r="L1413" i="1"/>
  <c r="M1413" i="1" s="1"/>
  <c r="N1413" i="1" s="1"/>
  <c r="L1412" i="1" l="1"/>
  <c r="M1412" i="1" s="1"/>
  <c r="N1412" i="1" s="1"/>
  <c r="H1412" i="1"/>
  <c r="L1411" i="1" l="1"/>
  <c r="M1411" i="1" s="1"/>
  <c r="N1411" i="1" s="1"/>
  <c r="H1411" i="1"/>
  <c r="L1410" i="1" l="1"/>
  <c r="M1410" i="1" s="1"/>
  <c r="N1410" i="1" s="1"/>
  <c r="H1410" i="1"/>
  <c r="L1409" i="1" l="1"/>
  <c r="M1409" i="1" s="1"/>
  <c r="N1409" i="1" s="1"/>
  <c r="H1409" i="1"/>
  <c r="L1408" i="1" l="1"/>
  <c r="M1408" i="1" s="1"/>
  <c r="N1408" i="1" s="1"/>
  <c r="H1408" i="1"/>
  <c r="L1407" i="1" l="1"/>
  <c r="M1407" i="1" s="1"/>
  <c r="N1407" i="1" s="1"/>
  <c r="H1407" i="1"/>
  <c r="L1406" i="1" l="1"/>
  <c r="M1406" i="1" s="1"/>
  <c r="N1406" i="1" s="1"/>
  <c r="H1406" i="1"/>
  <c r="H1405" i="1" l="1"/>
  <c r="L1405" i="1"/>
  <c r="M1405" i="1" s="1"/>
  <c r="N1405" i="1" s="1"/>
  <c r="H1404" i="1" l="1"/>
  <c r="L1404" i="1"/>
  <c r="M1404" i="1" s="1"/>
  <c r="N1404" i="1" s="1"/>
  <c r="H1403" i="1" l="1"/>
  <c r="L1403" i="1"/>
  <c r="M1403" i="1" s="1"/>
  <c r="N1403" i="1" s="1"/>
  <c r="L1402" i="1" l="1"/>
  <c r="M1402" i="1" s="1"/>
  <c r="N1402" i="1" s="1"/>
  <c r="H1402" i="1"/>
  <c r="L1401" i="1" l="1"/>
  <c r="M1401" i="1" s="1"/>
  <c r="N1401" i="1" s="1"/>
  <c r="H1401" i="1"/>
  <c r="H1400" i="1" l="1"/>
  <c r="L1400" i="1"/>
  <c r="M1400" i="1" s="1"/>
  <c r="N1400" i="1" s="1"/>
  <c r="L1399" i="1" l="1"/>
  <c r="M1399" i="1" s="1"/>
  <c r="N1399" i="1" s="1"/>
  <c r="H1399" i="1"/>
  <c r="L1398" i="1" l="1"/>
  <c r="M1398" i="1" s="1"/>
  <c r="N1398" i="1" s="1"/>
  <c r="H1398" i="1"/>
  <c r="H1397" i="1" l="1"/>
  <c r="L1397" i="1"/>
  <c r="M1397" i="1" s="1"/>
  <c r="N1397" i="1" s="1"/>
  <c r="L1396" i="1" l="1"/>
  <c r="M1396" i="1" s="1"/>
  <c r="N1396" i="1" s="1"/>
  <c r="H1396" i="1"/>
  <c r="L1395" i="1" l="1"/>
  <c r="M1395" i="1" s="1"/>
  <c r="N1395" i="1" s="1"/>
  <c r="H1395" i="1"/>
  <c r="L1394" i="1" l="1"/>
  <c r="M1394" i="1" s="1"/>
  <c r="N1394" i="1" s="1"/>
  <c r="H1394" i="1"/>
  <c r="H1393" i="1" l="1"/>
  <c r="L1393" i="1"/>
  <c r="M1393" i="1" s="1"/>
  <c r="N1393" i="1" s="1"/>
  <c r="L1392" i="1" l="1"/>
  <c r="M1392" i="1" s="1"/>
  <c r="N1392" i="1" s="1"/>
  <c r="H1392" i="1"/>
  <c r="L1391" i="1" l="1"/>
  <c r="M1391" i="1" s="1"/>
  <c r="N1391" i="1" s="1"/>
  <c r="H1391" i="1"/>
  <c r="H1390" i="1" l="1"/>
  <c r="L1390" i="1"/>
  <c r="M1390" i="1" s="1"/>
  <c r="N1390" i="1" s="1"/>
  <c r="L1389" i="1" l="1"/>
  <c r="M1389" i="1" s="1"/>
  <c r="N1389" i="1" s="1"/>
  <c r="H1389" i="1"/>
  <c r="H1388" i="1" l="1"/>
  <c r="L1388" i="1"/>
  <c r="M1388" i="1" s="1"/>
  <c r="N1388" i="1" s="1"/>
  <c r="L1387" i="1" l="1"/>
  <c r="M1387" i="1" s="1"/>
  <c r="N1387" i="1" s="1"/>
  <c r="H1387" i="1"/>
  <c r="H1386" i="1" l="1"/>
  <c r="L1386" i="1"/>
  <c r="M1386" i="1" s="1"/>
  <c r="N1386" i="1" s="1"/>
  <c r="L1385" i="1" l="1"/>
  <c r="M1385" i="1" s="1"/>
  <c r="N1385" i="1" s="1"/>
  <c r="H1385" i="1"/>
  <c r="H1384" i="1" l="1"/>
  <c r="L1384" i="1"/>
  <c r="M1384" i="1" s="1"/>
  <c r="N1384" i="1" s="1"/>
  <c r="H1383" i="1" l="1"/>
  <c r="L1383" i="1"/>
  <c r="M1383" i="1" s="1"/>
  <c r="N1383" i="1" s="1"/>
  <c r="H1382" i="1" l="1"/>
  <c r="L1382" i="1"/>
  <c r="M1382" i="1" s="1"/>
  <c r="N1382" i="1" s="1"/>
  <c r="H1381" i="1" l="1"/>
  <c r="L1381" i="1"/>
  <c r="M1381" i="1" s="1"/>
  <c r="N1381" i="1" s="1"/>
  <c r="L1380" i="1" l="1"/>
  <c r="M1380" i="1" s="1"/>
  <c r="N1380" i="1" s="1"/>
  <c r="H1380" i="1"/>
  <c r="L1379" i="1" l="1"/>
  <c r="M1379" i="1" s="1"/>
  <c r="N1379" i="1" s="1"/>
  <c r="H1379" i="1"/>
  <c r="H1378" i="1" l="1"/>
  <c r="L1378" i="1"/>
  <c r="M1378" i="1" s="1"/>
  <c r="N1378" i="1" s="1"/>
  <c r="L1377" i="1" l="1"/>
  <c r="M1377" i="1" s="1"/>
  <c r="N1377" i="1" s="1"/>
  <c r="H1377" i="1"/>
  <c r="L1376" i="1" l="1"/>
  <c r="M1376" i="1" s="1"/>
  <c r="N1376" i="1" s="1"/>
  <c r="H1376" i="1"/>
  <c r="L1375" i="1" l="1"/>
  <c r="M1375" i="1" s="1"/>
  <c r="N1375" i="1" s="1"/>
  <c r="H1375" i="1"/>
  <c r="L1374" i="1" l="1"/>
  <c r="M1374" i="1" s="1"/>
  <c r="N1374" i="1" s="1"/>
  <c r="H1374" i="1"/>
  <c r="H1373" i="1" l="1"/>
  <c r="L1373" i="1"/>
  <c r="M1373" i="1" s="1"/>
  <c r="N1373" i="1" s="1"/>
  <c r="H1372" i="1" l="1"/>
  <c r="L1372" i="1"/>
  <c r="M1372" i="1" s="1"/>
  <c r="N1372" i="1" s="1"/>
  <c r="H1371" i="1" l="1"/>
  <c r="L1371" i="1"/>
  <c r="M1371" i="1" s="1"/>
  <c r="N1371" i="1" s="1"/>
  <c r="L1370" i="1" l="1"/>
  <c r="M1370" i="1" s="1"/>
  <c r="N1370" i="1" s="1"/>
  <c r="H1370" i="1"/>
  <c r="H1369" i="1" l="1"/>
  <c r="L1369" i="1"/>
  <c r="M1369" i="1" s="1"/>
  <c r="N1369" i="1" s="1"/>
  <c r="H1368" i="1" l="1"/>
  <c r="L1368" i="1"/>
  <c r="M1368" i="1" s="1"/>
  <c r="N1368" i="1" s="1"/>
  <c r="L1367" i="1" l="1"/>
  <c r="M1367" i="1" s="1"/>
  <c r="N1367" i="1" s="1"/>
  <c r="H1367" i="1"/>
  <c r="L1366" i="1" l="1"/>
  <c r="M1366" i="1" s="1"/>
  <c r="N1366" i="1" s="1"/>
  <c r="H1366" i="1"/>
  <c r="H1365" i="1" l="1"/>
  <c r="L1365" i="1"/>
  <c r="M1365" i="1" s="1"/>
  <c r="N1365" i="1" s="1"/>
  <c r="H1364" i="1" l="1"/>
  <c r="L1364" i="1"/>
  <c r="M1364" i="1" s="1"/>
  <c r="N1364" i="1" s="1"/>
  <c r="H1363" i="1" l="1"/>
  <c r="L1363" i="1"/>
  <c r="M1363" i="1" s="1"/>
  <c r="N1363" i="1" s="1"/>
  <c r="H1362" i="1" l="1"/>
  <c r="L1362" i="1"/>
  <c r="M1362" i="1" s="1"/>
  <c r="N1362" i="1" s="1"/>
  <c r="L1361" i="1" l="1"/>
  <c r="M1361" i="1" s="1"/>
  <c r="N1361" i="1" s="1"/>
  <c r="H1361" i="1"/>
  <c r="H1360" i="1" l="1"/>
  <c r="L1360" i="1"/>
  <c r="M1360" i="1" s="1"/>
  <c r="N1360" i="1" s="1"/>
  <c r="L1359" i="1" l="1"/>
  <c r="M1359" i="1" s="1"/>
  <c r="N1359" i="1" s="1"/>
  <c r="H1359" i="1"/>
  <c r="H1358" i="1" l="1"/>
  <c r="L1358" i="1"/>
  <c r="M1358" i="1" s="1"/>
  <c r="N1358" i="1" s="1"/>
  <c r="H1357" i="1" l="1"/>
  <c r="L1357" i="1"/>
  <c r="M1357" i="1" s="1"/>
  <c r="N1357" i="1" s="1"/>
  <c r="L1356" i="1" l="1"/>
  <c r="M1356" i="1" s="1"/>
  <c r="N1356" i="1" s="1"/>
  <c r="H1356" i="1"/>
  <c r="H1355" i="1" l="1"/>
  <c r="L1355" i="1"/>
  <c r="M1355" i="1" s="1"/>
  <c r="N1355" i="1" s="1"/>
  <c r="H1354" i="1" l="1"/>
  <c r="L1354" i="1"/>
  <c r="M1354" i="1" s="1"/>
  <c r="N1354" i="1" s="1"/>
  <c r="L1353" i="1" l="1"/>
  <c r="M1353" i="1" s="1"/>
  <c r="N1353" i="1" s="1"/>
  <c r="H1353" i="1"/>
  <c r="L1352" i="1" l="1"/>
  <c r="M1352" i="1" s="1"/>
  <c r="N1352" i="1" s="1"/>
  <c r="H1352" i="1"/>
  <c r="H1351" i="1" l="1"/>
  <c r="L1351" i="1"/>
  <c r="M1351" i="1" s="1"/>
  <c r="N1351" i="1" s="1"/>
  <c r="L1350" i="1" l="1"/>
  <c r="M1350" i="1" s="1"/>
  <c r="N1350" i="1" s="1"/>
  <c r="H1350" i="1"/>
  <c r="L1349" i="1" l="1"/>
  <c r="M1349" i="1" s="1"/>
  <c r="N1349" i="1" s="1"/>
  <c r="H1349" i="1"/>
  <c r="H1348" i="1" l="1"/>
  <c r="L1348" i="1"/>
  <c r="M1348" i="1" s="1"/>
  <c r="N1348" i="1" s="1"/>
  <c r="H1347" i="1" l="1"/>
  <c r="L1347" i="1"/>
  <c r="M1347" i="1" s="1"/>
  <c r="N1347" i="1" s="1"/>
  <c r="H1346" i="1" l="1"/>
  <c r="L1346" i="1"/>
  <c r="M1346" i="1" s="1"/>
  <c r="N1346" i="1" s="1"/>
  <c r="H1345" i="1" l="1"/>
  <c r="L1345" i="1"/>
  <c r="M1345" i="1" s="1"/>
  <c r="N1345" i="1" s="1"/>
  <c r="L1344" i="1" l="1"/>
  <c r="M1344" i="1" s="1"/>
  <c r="N1344" i="1" s="1"/>
  <c r="H1344" i="1"/>
  <c r="L1343" i="1" l="1"/>
  <c r="M1343" i="1" s="1"/>
  <c r="N1343" i="1" s="1"/>
  <c r="H1343" i="1"/>
  <c r="H1342" i="1" l="1"/>
  <c r="L1342" i="1"/>
  <c r="M1342" i="1" s="1"/>
  <c r="N1342" i="1" s="1"/>
  <c r="H1341" i="1" l="1"/>
  <c r="L1341" i="1"/>
  <c r="M1341" i="1" s="1"/>
  <c r="N1341" i="1" s="1"/>
  <c r="L1340" i="1" l="1"/>
  <c r="M1340" i="1" s="1"/>
  <c r="N1340" i="1" s="1"/>
  <c r="H1340" i="1"/>
  <c r="H1339" i="1" l="1"/>
  <c r="L1339" i="1"/>
  <c r="M1339" i="1" s="1"/>
  <c r="N1339" i="1" s="1"/>
  <c r="L1338" i="1" l="1"/>
  <c r="M1338" i="1" s="1"/>
  <c r="N1338" i="1" s="1"/>
  <c r="H1338" i="1"/>
  <c r="L1337" i="1" l="1"/>
  <c r="M1337" i="1" s="1"/>
  <c r="N1337" i="1" s="1"/>
  <c r="H1337" i="1"/>
  <c r="H1336" i="1" l="1"/>
  <c r="L1336" i="1"/>
  <c r="M1336" i="1" s="1"/>
  <c r="N1336" i="1" s="1"/>
  <c r="H1335" i="1" l="1"/>
  <c r="L1335" i="1"/>
  <c r="M1335" i="1" s="1"/>
  <c r="N1335" i="1" s="1"/>
  <c r="L1334" i="1" l="1"/>
  <c r="M1334" i="1" s="1"/>
  <c r="N1334" i="1" s="1"/>
  <c r="H1334" i="1"/>
  <c r="H1333" i="1" l="1"/>
  <c r="L1333" i="1"/>
  <c r="M1333" i="1" s="1"/>
  <c r="N1333" i="1" s="1"/>
  <c r="H1332" i="1" l="1"/>
  <c r="L1332" i="1"/>
  <c r="M1332" i="1" s="1"/>
  <c r="N1332" i="1" s="1"/>
  <c r="L1331" i="1" l="1"/>
  <c r="M1331" i="1" s="1"/>
  <c r="N1331" i="1" s="1"/>
  <c r="H1331" i="1"/>
  <c r="L1330" i="1" l="1"/>
  <c r="M1330" i="1" s="1"/>
  <c r="N1330" i="1" s="1"/>
  <c r="H1330" i="1"/>
  <c r="L1329" i="1" l="1"/>
  <c r="M1329" i="1" s="1"/>
  <c r="N1329" i="1" s="1"/>
  <c r="H1329" i="1"/>
  <c r="L1328" i="1" l="1"/>
  <c r="M1328" i="1" s="1"/>
  <c r="N1328" i="1" s="1"/>
  <c r="H1328" i="1"/>
  <c r="L1327" i="1" l="1"/>
  <c r="M1327" i="1" s="1"/>
  <c r="N1327" i="1" s="1"/>
  <c r="H1327" i="1"/>
  <c r="L1326" i="1" l="1"/>
  <c r="M1326" i="1" s="1"/>
  <c r="N1326" i="1" s="1"/>
  <c r="H1326" i="1"/>
  <c r="H1325" i="1" l="1"/>
  <c r="L1325" i="1"/>
  <c r="M1325" i="1" s="1"/>
  <c r="N1325" i="1" s="1"/>
  <c r="L1324" i="1" l="1"/>
  <c r="M1324" i="1" s="1"/>
  <c r="N1324" i="1" s="1"/>
  <c r="H1324" i="1"/>
  <c r="L1323" i="1" l="1"/>
  <c r="M1323" i="1" s="1"/>
  <c r="N1323" i="1" s="1"/>
  <c r="H1323" i="1"/>
  <c r="H1322" i="1" l="1"/>
  <c r="L1322" i="1"/>
  <c r="M1322" i="1" s="1"/>
  <c r="N1322" i="1" s="1"/>
  <c r="L1321" i="1" l="1"/>
  <c r="M1321" i="1" s="1"/>
  <c r="N1321" i="1" s="1"/>
  <c r="H1321" i="1"/>
  <c r="L1320" i="1" l="1"/>
  <c r="M1320" i="1" s="1"/>
  <c r="N1320" i="1" s="1"/>
  <c r="H1320" i="1"/>
  <c r="H1319" i="1" l="1"/>
  <c r="L1319" i="1"/>
  <c r="M1319" i="1" s="1"/>
  <c r="N1319" i="1" s="1"/>
  <c r="L1318" i="1" l="1"/>
  <c r="M1318" i="1" s="1"/>
  <c r="N1318" i="1" s="1"/>
  <c r="H1318" i="1"/>
  <c r="L1317" i="1" l="1"/>
  <c r="M1317" i="1" s="1"/>
  <c r="N1317" i="1" s="1"/>
  <c r="H1317" i="1"/>
  <c r="L1316" i="1" l="1"/>
  <c r="M1316" i="1" s="1"/>
  <c r="N1316" i="1" s="1"/>
  <c r="H1316" i="1"/>
  <c r="H1315" i="1" l="1"/>
  <c r="L1315" i="1"/>
  <c r="M1315" i="1" s="1"/>
  <c r="N1315" i="1" s="1"/>
  <c r="L1314" i="1" l="1"/>
  <c r="M1314" i="1" s="1"/>
  <c r="N1314" i="1" s="1"/>
  <c r="H1314" i="1"/>
  <c r="L1313" i="1" l="1"/>
  <c r="M1313" i="1" s="1"/>
  <c r="N1313" i="1" s="1"/>
  <c r="H1313" i="1"/>
  <c r="H1312" i="1" l="1"/>
  <c r="L1312" i="1"/>
  <c r="M1312" i="1" s="1"/>
  <c r="N1312" i="1" s="1"/>
  <c r="H1311" i="1" l="1"/>
  <c r="L1311" i="1"/>
  <c r="M1311" i="1" s="1"/>
  <c r="N1311" i="1" s="1"/>
  <c r="H1310" i="1" l="1"/>
  <c r="L1310" i="1"/>
  <c r="M1310" i="1" s="1"/>
  <c r="N1310" i="1" s="1"/>
  <c r="L1309" i="1" l="1"/>
  <c r="M1309" i="1" s="1"/>
  <c r="N1309" i="1" s="1"/>
  <c r="H1309" i="1"/>
  <c r="L1308" i="1" l="1"/>
  <c r="M1308" i="1" s="1"/>
  <c r="N1308" i="1" s="1"/>
  <c r="H1308" i="1"/>
  <c r="H1307" i="1" l="1"/>
  <c r="L1307" i="1"/>
  <c r="M1307" i="1" s="1"/>
  <c r="N1307" i="1" s="1"/>
  <c r="H1306" i="1" l="1"/>
  <c r="L1306" i="1"/>
  <c r="M1306" i="1" s="1"/>
  <c r="N1306" i="1" s="1"/>
  <c r="L1305" i="1" l="1"/>
  <c r="M1305" i="1" s="1"/>
  <c r="N1305" i="1" s="1"/>
  <c r="H1305" i="1"/>
  <c r="L1304" i="1" l="1"/>
  <c r="M1304" i="1" s="1"/>
  <c r="N1304" i="1" s="1"/>
  <c r="H1304" i="1"/>
  <c r="L1303" i="1" l="1"/>
  <c r="M1303" i="1" s="1"/>
  <c r="N1303" i="1" s="1"/>
  <c r="H1303" i="1"/>
  <c r="L1302" i="1" l="1"/>
  <c r="M1302" i="1" s="1"/>
  <c r="N1302" i="1" s="1"/>
  <c r="H1302" i="1"/>
  <c r="H1301" i="1" l="1"/>
  <c r="L1301" i="1"/>
  <c r="M1301" i="1" s="1"/>
  <c r="N1301" i="1" s="1"/>
  <c r="L1300" i="1" l="1"/>
  <c r="M1300" i="1" s="1"/>
  <c r="N1300" i="1" s="1"/>
  <c r="H1300" i="1"/>
  <c r="H1299" i="1" l="1"/>
  <c r="L1299" i="1"/>
  <c r="M1299" i="1" s="1"/>
  <c r="N1299" i="1" s="1"/>
  <c r="H1298" i="1" l="1"/>
  <c r="L1298" i="1"/>
  <c r="M1298" i="1" s="1"/>
  <c r="N1298" i="1" s="1"/>
  <c r="L1297" i="1" l="1"/>
  <c r="M1297" i="1" s="1"/>
  <c r="N1297" i="1" s="1"/>
  <c r="H1297" i="1"/>
  <c r="L1296" i="1" l="1"/>
  <c r="M1296" i="1" s="1"/>
  <c r="N1296" i="1" s="1"/>
  <c r="H1296" i="1"/>
  <c r="H1295" i="1" l="1"/>
  <c r="L1295" i="1"/>
  <c r="M1295" i="1" s="1"/>
  <c r="N1295" i="1" s="1"/>
  <c r="H1294" i="1" l="1"/>
  <c r="L1294" i="1"/>
  <c r="M1294" i="1" s="1"/>
  <c r="N1294" i="1" s="1"/>
  <c r="L1293" i="1" l="1"/>
  <c r="M1293" i="1" s="1"/>
  <c r="N1293" i="1" s="1"/>
  <c r="H1293" i="1"/>
  <c r="H1292" i="1" l="1"/>
  <c r="L1292" i="1"/>
  <c r="M1292" i="1" s="1"/>
  <c r="N1292" i="1" s="1"/>
  <c r="H1291" i="1" l="1"/>
  <c r="L1291" i="1"/>
  <c r="M1291" i="1" s="1"/>
  <c r="N1291" i="1" s="1"/>
  <c r="H1290" i="1" l="1"/>
  <c r="L1290" i="1"/>
  <c r="M1290" i="1" s="1"/>
  <c r="N1290" i="1" s="1"/>
  <c r="H1289" i="1" l="1"/>
  <c r="L1289" i="1"/>
  <c r="M1289" i="1" s="1"/>
  <c r="N1289" i="1" s="1"/>
  <c r="L1288" i="1" l="1"/>
  <c r="M1288" i="1" s="1"/>
  <c r="N1288" i="1" s="1"/>
  <c r="H1288" i="1"/>
  <c r="H1287" i="1" l="1"/>
  <c r="L1287" i="1"/>
  <c r="M1287" i="1" s="1"/>
  <c r="N1287" i="1" s="1"/>
  <c r="L1286" i="1" l="1"/>
  <c r="M1286" i="1" s="1"/>
  <c r="N1286" i="1" s="1"/>
  <c r="H1286" i="1"/>
  <c r="H1285" i="1" l="1"/>
  <c r="L1285" i="1"/>
  <c r="M1285" i="1" s="1"/>
  <c r="N1285" i="1" s="1"/>
  <c r="L1284" i="1" l="1"/>
  <c r="M1284" i="1" s="1"/>
  <c r="N1284" i="1" s="1"/>
  <c r="H1284" i="1"/>
  <c r="H1283" i="1" l="1"/>
  <c r="L1283" i="1"/>
  <c r="M1283" i="1" s="1"/>
  <c r="N1283" i="1" s="1"/>
  <c r="L1282" i="1" l="1"/>
  <c r="M1282" i="1" s="1"/>
  <c r="N1282" i="1" s="1"/>
  <c r="H1282" i="1"/>
  <c r="L1281" i="1" l="1"/>
  <c r="M1281" i="1" s="1"/>
  <c r="N1281" i="1" s="1"/>
  <c r="H1281" i="1"/>
  <c r="H1280" i="1" l="1"/>
  <c r="L1280" i="1"/>
  <c r="M1280" i="1" s="1"/>
  <c r="N1280" i="1" s="1"/>
  <c r="L1279" i="1" l="1"/>
  <c r="M1279" i="1" s="1"/>
  <c r="N1279" i="1" s="1"/>
  <c r="H1279" i="1"/>
  <c r="H1278" i="1" l="1"/>
  <c r="L1278" i="1"/>
  <c r="M1278" i="1" s="1"/>
  <c r="N1278" i="1" s="1"/>
  <c r="H1277" i="1" l="1"/>
  <c r="L1277" i="1"/>
  <c r="M1277" i="1" s="1"/>
  <c r="N1277" i="1" s="1"/>
  <c r="L1276" i="1" l="1"/>
  <c r="M1276" i="1" s="1"/>
  <c r="N1276" i="1" s="1"/>
  <c r="H1276" i="1"/>
  <c r="H1275" i="1" l="1"/>
  <c r="L1275" i="1"/>
  <c r="M1275" i="1" s="1"/>
  <c r="N1275" i="1" s="1"/>
  <c r="H1274" i="1" l="1"/>
  <c r="L1274" i="1"/>
  <c r="M1274" i="1" s="1"/>
  <c r="N1274" i="1" s="1"/>
  <c r="L1273" i="1" l="1"/>
  <c r="M1273" i="1" s="1"/>
  <c r="N1273" i="1" s="1"/>
  <c r="H1273" i="1"/>
  <c r="L1272" i="1" l="1"/>
  <c r="M1272" i="1" s="1"/>
  <c r="N1272" i="1" s="1"/>
  <c r="H1272" i="1"/>
  <c r="H1271" i="1" l="1"/>
  <c r="L1271" i="1"/>
  <c r="M1271" i="1" s="1"/>
  <c r="N1271" i="1" s="1"/>
  <c r="H1270" i="1" l="1"/>
  <c r="L1270" i="1"/>
  <c r="M1270" i="1" s="1"/>
  <c r="N1270" i="1" s="1"/>
  <c r="L1269" i="1" l="1"/>
  <c r="M1269" i="1" s="1"/>
  <c r="N1269" i="1" s="1"/>
  <c r="H1269" i="1"/>
  <c r="L1268" i="1" l="1"/>
  <c r="M1268" i="1" s="1"/>
  <c r="N1268" i="1" s="1"/>
  <c r="H1268" i="1"/>
  <c r="H1267" i="1" l="1"/>
  <c r="L1267" i="1"/>
  <c r="M1267" i="1" s="1"/>
  <c r="N1267" i="1" s="1"/>
  <c r="L1266" i="1" l="1"/>
  <c r="M1266" i="1" s="1"/>
  <c r="N1266" i="1" s="1"/>
  <c r="H1266" i="1"/>
  <c r="H1265" i="1" l="1"/>
  <c r="L1265" i="1"/>
  <c r="M1265" i="1" s="1"/>
  <c r="N1265" i="1" s="1"/>
  <c r="H1264" i="1" l="1"/>
  <c r="L1264" i="1"/>
  <c r="M1264" i="1" s="1"/>
  <c r="N1264" i="1" s="1"/>
  <c r="L1263" i="1" l="1"/>
  <c r="M1263" i="1" s="1"/>
  <c r="N1263" i="1" s="1"/>
  <c r="H1263" i="1"/>
  <c r="L1262" i="1" l="1"/>
  <c r="M1262" i="1" s="1"/>
  <c r="N1262" i="1" s="1"/>
  <c r="H1262" i="1"/>
  <c r="H1261" i="1" l="1"/>
  <c r="L1261" i="1"/>
  <c r="M1261" i="1" s="1"/>
  <c r="N1261" i="1" s="1"/>
  <c r="L1260" i="1" l="1"/>
  <c r="M1260" i="1" s="1"/>
  <c r="N1260" i="1" s="1"/>
  <c r="H1260" i="1"/>
  <c r="L1259" i="1" l="1"/>
  <c r="M1259" i="1" s="1"/>
  <c r="N1259" i="1" s="1"/>
  <c r="H1259" i="1"/>
  <c r="L1258" i="1" l="1"/>
  <c r="M1258" i="1" s="1"/>
  <c r="N1258" i="1" s="1"/>
  <c r="H1258" i="1"/>
  <c r="H1257" i="1" l="1"/>
  <c r="L1257" i="1"/>
  <c r="M1257" i="1" s="1"/>
  <c r="N1257" i="1" s="1"/>
  <c r="H1256" i="1" l="1"/>
  <c r="L1256" i="1"/>
  <c r="M1256" i="1" s="1"/>
  <c r="N1256" i="1" s="1"/>
  <c r="H1255" i="1" l="1"/>
  <c r="L1255" i="1"/>
  <c r="M1255" i="1" s="1"/>
  <c r="N1255" i="1" s="1"/>
  <c r="H1254" i="1" l="1"/>
  <c r="L1254" i="1"/>
  <c r="M1254" i="1" s="1"/>
  <c r="N1254" i="1" s="1"/>
  <c r="L1253" i="1" l="1"/>
  <c r="M1253" i="1" s="1"/>
  <c r="N1253" i="1" s="1"/>
  <c r="H1253" i="1"/>
  <c r="L1252" i="1" l="1"/>
  <c r="M1252" i="1" s="1"/>
  <c r="N1252" i="1" s="1"/>
  <c r="H1252" i="1"/>
  <c r="H1251" i="1" l="1"/>
  <c r="L1251" i="1"/>
  <c r="M1251" i="1" s="1"/>
  <c r="N1251" i="1" s="1"/>
  <c r="H1250" i="1" l="1"/>
  <c r="L1250" i="1"/>
  <c r="M1250" i="1" s="1"/>
  <c r="N1250" i="1" s="1"/>
  <c r="L1249" i="1" l="1"/>
  <c r="M1249" i="1" s="1"/>
  <c r="N1249" i="1" s="1"/>
  <c r="H1249" i="1"/>
  <c r="L1248" i="1" l="1"/>
  <c r="M1248" i="1" s="1"/>
  <c r="N1248" i="1" s="1"/>
  <c r="H1248" i="1"/>
  <c r="L1247" i="1" l="1"/>
  <c r="M1247" i="1" s="1"/>
  <c r="N1247" i="1" s="1"/>
  <c r="H1247" i="1"/>
  <c r="H1246" i="1" l="1"/>
  <c r="L1246" i="1"/>
  <c r="M1246" i="1" s="1"/>
  <c r="N1246" i="1" s="1"/>
  <c r="H1245" i="1" l="1"/>
  <c r="L1245" i="1"/>
  <c r="M1245" i="1" s="1"/>
  <c r="N1245" i="1" s="1"/>
  <c r="H1244" i="1" l="1"/>
  <c r="L1244" i="1"/>
  <c r="M1244" i="1" s="1"/>
  <c r="N1244" i="1" s="1"/>
  <c r="L1243" i="1" l="1"/>
  <c r="M1243" i="1" s="1"/>
  <c r="N1243" i="1" s="1"/>
  <c r="H1243" i="1"/>
  <c r="L1242" i="1" l="1"/>
  <c r="M1242" i="1" s="1"/>
  <c r="N1242" i="1" s="1"/>
  <c r="H1242" i="1"/>
  <c r="H1241" i="1" l="1"/>
  <c r="L1241" i="1"/>
  <c r="M1241" i="1" s="1"/>
  <c r="N1241" i="1" s="1"/>
  <c r="H1240" i="1" l="1"/>
  <c r="L1240" i="1"/>
  <c r="M1240" i="1" s="1"/>
  <c r="N1240" i="1" s="1"/>
  <c r="H1239" i="1" l="1"/>
  <c r="L1239" i="1"/>
  <c r="M1239" i="1" s="1"/>
  <c r="N1239" i="1" s="1"/>
  <c r="L1238" i="1" l="1"/>
  <c r="M1238" i="1" s="1"/>
  <c r="N1238" i="1" s="1"/>
  <c r="H1238" i="1"/>
  <c r="L1237" i="1" l="1"/>
  <c r="M1237" i="1" s="1"/>
  <c r="N1237" i="1" s="1"/>
  <c r="H1237" i="1"/>
  <c r="L1236" i="1" l="1"/>
  <c r="M1236" i="1" s="1"/>
  <c r="N1236" i="1" s="1"/>
  <c r="H1236" i="1"/>
  <c r="L1235" i="1" l="1"/>
  <c r="M1235" i="1" s="1"/>
  <c r="N1235" i="1" s="1"/>
  <c r="H1235" i="1"/>
  <c r="L1234" i="1" l="1"/>
  <c r="M1234" i="1" s="1"/>
  <c r="N1234" i="1" s="1"/>
  <c r="H1234" i="1"/>
  <c r="L1233" i="1" l="1"/>
  <c r="M1233" i="1" s="1"/>
  <c r="N1233" i="1" s="1"/>
  <c r="H1233" i="1"/>
  <c r="L1232" i="1" l="1"/>
  <c r="M1232" i="1" s="1"/>
  <c r="N1232" i="1" s="1"/>
  <c r="H1232" i="1"/>
  <c r="L1231" i="1" l="1"/>
  <c r="M1231" i="1" s="1"/>
  <c r="N1231" i="1" s="1"/>
  <c r="H1231" i="1"/>
  <c r="H1230" i="1" l="1"/>
  <c r="L1230" i="1"/>
  <c r="M1230" i="1" s="1"/>
  <c r="N1230" i="1" s="1"/>
  <c r="H1229" i="1" l="1"/>
  <c r="L1229" i="1"/>
  <c r="M1229" i="1" s="1"/>
  <c r="N1229" i="1" s="1"/>
  <c r="H1228" i="1" l="1"/>
  <c r="L1228" i="1"/>
  <c r="M1228" i="1" s="1"/>
  <c r="N1228" i="1" s="1"/>
  <c r="H1227" i="1" l="1"/>
  <c r="L1227" i="1"/>
  <c r="M1227" i="1" s="1"/>
  <c r="N1227" i="1" s="1"/>
  <c r="H1226" i="1" l="1"/>
  <c r="L1226" i="1"/>
  <c r="M1226" i="1" s="1"/>
  <c r="N1226" i="1" s="1"/>
  <c r="L1225" i="1" l="1"/>
  <c r="M1225" i="1" s="1"/>
  <c r="N1225" i="1" s="1"/>
  <c r="H1225" i="1"/>
  <c r="H1224" i="1" l="1"/>
  <c r="L1224" i="1"/>
  <c r="M1224" i="1" s="1"/>
  <c r="N1224" i="1" s="1"/>
  <c r="L1223" i="1" l="1"/>
  <c r="M1223" i="1" s="1"/>
  <c r="N1223" i="1" s="1"/>
  <c r="H1223" i="1"/>
  <c r="L1222" i="1" l="1"/>
  <c r="M1222" i="1" s="1"/>
  <c r="N1222" i="1" s="1"/>
  <c r="H1222" i="1"/>
  <c r="H1221" i="1" l="1"/>
  <c r="L1221" i="1"/>
  <c r="M1221" i="1" s="1"/>
  <c r="N1221" i="1" s="1"/>
  <c r="H1220" i="1" l="1"/>
  <c r="L1220" i="1"/>
  <c r="M1220" i="1" s="1"/>
  <c r="N1220" i="1" s="1"/>
  <c r="H1219" i="1" l="1"/>
  <c r="L1219" i="1"/>
  <c r="M1219" i="1" s="1"/>
  <c r="N1219" i="1" s="1"/>
  <c r="H1218" i="1" l="1"/>
  <c r="L1218" i="1"/>
  <c r="M1218" i="1" s="1"/>
  <c r="N1218" i="1" s="1"/>
  <c r="H1217" i="1" l="1"/>
  <c r="L1217" i="1"/>
  <c r="M1217" i="1" s="1"/>
  <c r="N1217" i="1" s="1"/>
  <c r="H1216" i="1" l="1"/>
  <c r="L1216" i="1"/>
  <c r="M1216" i="1" s="1"/>
  <c r="N1216" i="1" s="1"/>
  <c r="L1215" i="1" l="1"/>
  <c r="M1215" i="1" s="1"/>
  <c r="N1215" i="1" s="1"/>
  <c r="H1215" i="1"/>
  <c r="L1214" i="1" l="1"/>
  <c r="M1214" i="1" s="1"/>
  <c r="N1214" i="1" s="1"/>
  <c r="H1214" i="1"/>
  <c r="L1213" i="1" l="1"/>
  <c r="M1213" i="1" s="1"/>
  <c r="N1213" i="1" s="1"/>
  <c r="H1213" i="1"/>
  <c r="H1212" i="1" l="1"/>
  <c r="L1212" i="1"/>
  <c r="M1212" i="1" s="1"/>
  <c r="N1212" i="1" s="1"/>
  <c r="L1211" i="1" l="1"/>
  <c r="M1211" i="1" s="1"/>
  <c r="N1211" i="1" s="1"/>
  <c r="H1211" i="1"/>
  <c r="L1210" i="1" l="1"/>
  <c r="M1210" i="1" s="1"/>
  <c r="N1210" i="1" s="1"/>
  <c r="H1210" i="1"/>
  <c r="H1209" i="1" l="1"/>
  <c r="L1209" i="1"/>
  <c r="M1209" i="1" s="1"/>
  <c r="N1209" i="1" s="1"/>
  <c r="L1208" i="1" l="1"/>
  <c r="M1208" i="1" s="1"/>
  <c r="N1208" i="1" s="1"/>
  <c r="H1208" i="1"/>
  <c r="H1207" i="1" l="1"/>
  <c r="L1207" i="1"/>
  <c r="M1207" i="1" s="1"/>
  <c r="N1207" i="1" s="1"/>
  <c r="L1206" i="1" l="1"/>
  <c r="M1206" i="1" s="1"/>
  <c r="N1206" i="1" s="1"/>
  <c r="H1206" i="1"/>
  <c r="L1205" i="1" l="1"/>
  <c r="M1205" i="1" s="1"/>
  <c r="N1205" i="1" s="1"/>
  <c r="H1205" i="1"/>
  <c r="H1204" i="1" l="1"/>
  <c r="L1204" i="1"/>
  <c r="M1204" i="1" s="1"/>
  <c r="N1204" i="1" s="1"/>
  <c r="H1203" i="1" l="1"/>
  <c r="L1203" i="1"/>
  <c r="M1203" i="1" s="1"/>
  <c r="N1203" i="1" s="1"/>
  <c r="L1202" i="1" l="1"/>
  <c r="M1202" i="1" s="1"/>
  <c r="N1202" i="1" s="1"/>
  <c r="H1202" i="1"/>
  <c r="H1201" i="1" l="1"/>
  <c r="L1201" i="1"/>
  <c r="M1201" i="1" s="1"/>
  <c r="N1201" i="1" s="1"/>
  <c r="L1200" i="1" l="1"/>
  <c r="M1200" i="1" s="1"/>
  <c r="N1200" i="1" s="1"/>
  <c r="H1200" i="1"/>
  <c r="H1199" i="1" l="1"/>
  <c r="L1199" i="1"/>
  <c r="M1199" i="1" s="1"/>
  <c r="N1199" i="1" s="1"/>
  <c r="H1198" i="1" l="1"/>
  <c r="L1198" i="1"/>
  <c r="M1198" i="1" s="1"/>
  <c r="N1198" i="1" s="1"/>
  <c r="L1197" i="1" l="1"/>
  <c r="M1197" i="1" s="1"/>
  <c r="N1197" i="1" s="1"/>
  <c r="H1197" i="1"/>
  <c r="H1196" i="1" l="1"/>
  <c r="L1196" i="1"/>
  <c r="M1196" i="1" s="1"/>
  <c r="N1196" i="1" s="1"/>
  <c r="L1195" i="1" l="1"/>
  <c r="M1195" i="1" s="1"/>
  <c r="N1195" i="1" s="1"/>
  <c r="H1195" i="1"/>
  <c r="L1194" i="1" l="1"/>
  <c r="M1194" i="1" s="1"/>
  <c r="N1194" i="1" s="1"/>
  <c r="H1194" i="1"/>
  <c r="H1193" i="1" l="1"/>
  <c r="L1193" i="1"/>
  <c r="M1193" i="1" s="1"/>
  <c r="N1193" i="1" s="1"/>
  <c r="L1192" i="1" l="1"/>
  <c r="M1192" i="1" s="1"/>
  <c r="N1192" i="1" s="1"/>
  <c r="H1192" i="1"/>
  <c r="H1191" i="1" l="1"/>
  <c r="L1191" i="1"/>
  <c r="M1191" i="1" s="1"/>
  <c r="N1191" i="1" s="1"/>
  <c r="H1190" i="1" l="1"/>
  <c r="L1190" i="1"/>
  <c r="M1190" i="1" s="1"/>
  <c r="N1190" i="1" s="1"/>
  <c r="H1189" i="1" l="1"/>
  <c r="L1189" i="1"/>
  <c r="M1189" i="1" s="1"/>
  <c r="N1189" i="1" s="1"/>
  <c r="L1188" i="1" l="1"/>
  <c r="M1188" i="1" s="1"/>
  <c r="N1188" i="1" s="1"/>
  <c r="H1188" i="1"/>
  <c r="H1187" i="1" l="1"/>
  <c r="L1187" i="1"/>
  <c r="M1187" i="1" s="1"/>
  <c r="N1187" i="1" s="1"/>
  <c r="H1186" i="1" l="1"/>
  <c r="L1186" i="1"/>
  <c r="M1186" i="1" s="1"/>
  <c r="N1186" i="1" s="1"/>
  <c r="L1185" i="1" l="1"/>
  <c r="M1185" i="1" s="1"/>
  <c r="N1185" i="1" s="1"/>
  <c r="H1185" i="1"/>
  <c r="H1184" i="1" l="1"/>
  <c r="L1184" i="1"/>
  <c r="M1184" i="1" s="1"/>
  <c r="N1184" i="1" s="1"/>
  <c r="L1183" i="1" l="1"/>
  <c r="M1183" i="1" s="1"/>
  <c r="N1183" i="1" s="1"/>
  <c r="H1183" i="1"/>
  <c r="L1182" i="1" l="1"/>
  <c r="M1182" i="1" s="1"/>
  <c r="N1182" i="1" s="1"/>
  <c r="H1182" i="1"/>
  <c r="L1181" i="1" l="1"/>
  <c r="M1181" i="1" s="1"/>
  <c r="N1181" i="1" s="1"/>
  <c r="H1181" i="1"/>
  <c r="H1180" i="1" l="1"/>
  <c r="L1180" i="1"/>
  <c r="M1180" i="1" s="1"/>
  <c r="N1180" i="1" s="1"/>
  <c r="L1179" i="1" l="1"/>
  <c r="M1179" i="1" s="1"/>
  <c r="N1179" i="1" s="1"/>
  <c r="H1179" i="1"/>
  <c r="L1178" i="1" l="1"/>
  <c r="M1178" i="1" s="1"/>
  <c r="N1178" i="1" s="1"/>
  <c r="H1178" i="1"/>
  <c r="L1177" i="1" l="1"/>
  <c r="M1177" i="1" s="1"/>
  <c r="N1177" i="1" s="1"/>
  <c r="H1177" i="1"/>
  <c r="H1176" i="1" l="1"/>
  <c r="L1176" i="1"/>
  <c r="M1176" i="1" s="1"/>
  <c r="N1176" i="1" s="1"/>
  <c r="H1175" i="1" l="1"/>
  <c r="L1175" i="1"/>
  <c r="M1175" i="1" s="1"/>
  <c r="N1175" i="1" s="1"/>
  <c r="H1174" i="1" l="1"/>
  <c r="L1174" i="1"/>
  <c r="M1174" i="1" s="1"/>
  <c r="N1174" i="1" s="1"/>
  <c r="L1173" i="1" l="1"/>
  <c r="M1173" i="1" s="1"/>
  <c r="N1173" i="1" s="1"/>
  <c r="H1173" i="1"/>
  <c r="L1172" i="1" l="1"/>
  <c r="M1172" i="1" s="1"/>
  <c r="N1172" i="1" s="1"/>
  <c r="H1172" i="1"/>
  <c r="L1171" i="1" l="1"/>
  <c r="M1171" i="1" s="1"/>
  <c r="N1171" i="1" s="1"/>
  <c r="H1171" i="1"/>
  <c r="H1170" i="1" l="1"/>
  <c r="L1170" i="1"/>
  <c r="M1170" i="1" s="1"/>
  <c r="N1170" i="1" s="1"/>
  <c r="L1169" i="1" l="1"/>
  <c r="M1169" i="1" s="1"/>
  <c r="N1169" i="1" s="1"/>
  <c r="H1169" i="1"/>
  <c r="H1168" i="1" l="1"/>
  <c r="L1168" i="1"/>
  <c r="M1168" i="1" s="1"/>
  <c r="N1168" i="1" s="1"/>
  <c r="L1167" i="1" l="1"/>
  <c r="M1167" i="1" s="1"/>
  <c r="N1167" i="1" s="1"/>
  <c r="H1167" i="1"/>
  <c r="L1166" i="1" l="1"/>
  <c r="M1166" i="1" s="1"/>
  <c r="N1166" i="1" s="1"/>
  <c r="H1166" i="1"/>
  <c r="H1165" i="1" l="1"/>
  <c r="L1165" i="1"/>
  <c r="M1165" i="1" s="1"/>
  <c r="N1165" i="1" s="1"/>
  <c r="H1164" i="1" l="1"/>
  <c r="L1164" i="1"/>
  <c r="M1164" i="1" s="1"/>
  <c r="N1164" i="1" s="1"/>
  <c r="L1163" i="1" l="1"/>
  <c r="M1163" i="1" s="1"/>
  <c r="N1163" i="1" s="1"/>
  <c r="H1163" i="1"/>
  <c r="L1162" i="1" l="1"/>
  <c r="M1162" i="1" s="1"/>
  <c r="N1162" i="1" s="1"/>
  <c r="H1162" i="1"/>
  <c r="L1161" i="1" l="1"/>
  <c r="M1161" i="1" s="1"/>
  <c r="N1161" i="1" s="1"/>
  <c r="H1161" i="1"/>
  <c r="H1160" i="1" l="1"/>
  <c r="L1160" i="1"/>
  <c r="M1160" i="1" s="1"/>
  <c r="N1160" i="1" s="1"/>
  <c r="H1159" i="1" l="1"/>
  <c r="L1159" i="1"/>
  <c r="M1159" i="1" s="1"/>
  <c r="N1159" i="1" s="1"/>
  <c r="H1158" i="1" l="1"/>
  <c r="L1158" i="1"/>
  <c r="M1158" i="1" s="1"/>
  <c r="N1158" i="1" s="1"/>
  <c r="H1157" i="1" l="1"/>
  <c r="L1157" i="1"/>
  <c r="M1157" i="1" s="1"/>
  <c r="N1157" i="1" s="1"/>
  <c r="H1156" i="1" l="1"/>
  <c r="L1156" i="1"/>
  <c r="M1156" i="1" s="1"/>
  <c r="N1156" i="1" s="1"/>
  <c r="L1155" i="1" l="1"/>
  <c r="M1155" i="1" s="1"/>
  <c r="N1155" i="1" s="1"/>
  <c r="H1155" i="1"/>
  <c r="L1154" i="1" l="1"/>
  <c r="M1154" i="1" s="1"/>
  <c r="N1154" i="1" s="1"/>
  <c r="H1154" i="1"/>
  <c r="L1153" i="1" l="1"/>
  <c r="M1153" i="1" s="1"/>
  <c r="N1153" i="1" s="1"/>
  <c r="H1153" i="1"/>
  <c r="L1152" i="1" l="1"/>
  <c r="M1152" i="1" s="1"/>
  <c r="N1152" i="1" s="1"/>
  <c r="H1152" i="1"/>
  <c r="L1151" i="1" l="1"/>
  <c r="M1151" i="1" s="1"/>
  <c r="N1151" i="1" s="1"/>
  <c r="H1151" i="1"/>
  <c r="L1150" i="1" l="1"/>
  <c r="M1150" i="1" s="1"/>
  <c r="N1150" i="1" s="1"/>
  <c r="H1150" i="1"/>
  <c r="H1149" i="1" l="1"/>
  <c r="L1149" i="1"/>
  <c r="M1149" i="1" s="1"/>
  <c r="N1149" i="1" s="1"/>
  <c r="H1148" i="1" l="1"/>
  <c r="L1148" i="1"/>
  <c r="M1148" i="1" s="1"/>
  <c r="N1148" i="1" s="1"/>
  <c r="H1147" i="1" l="1"/>
  <c r="L1147" i="1"/>
  <c r="M1147" i="1" s="1"/>
  <c r="N1147" i="1" s="1"/>
  <c r="H1146" i="1" l="1"/>
  <c r="L1146" i="1"/>
  <c r="M1146" i="1" s="1"/>
  <c r="N1146" i="1" s="1"/>
  <c r="H1145" i="1" l="1"/>
  <c r="L1145" i="1"/>
  <c r="M1145" i="1" s="1"/>
  <c r="N1145" i="1" s="1"/>
  <c r="L1144" i="1" l="1"/>
  <c r="M1144" i="1" s="1"/>
  <c r="N1144" i="1" s="1"/>
  <c r="H1144" i="1"/>
  <c r="H1143" i="1" l="1"/>
  <c r="L1143" i="1"/>
  <c r="M1143" i="1" s="1"/>
  <c r="N1143" i="1" s="1"/>
  <c r="L1142" i="1" l="1"/>
  <c r="M1142" i="1" s="1"/>
  <c r="N1142" i="1" s="1"/>
  <c r="H1142" i="1"/>
  <c r="L1141" i="1" l="1"/>
  <c r="M1141" i="1" s="1"/>
  <c r="N1141" i="1" s="1"/>
  <c r="H1141" i="1"/>
  <c r="H1140" i="1" l="1"/>
  <c r="L1140" i="1"/>
  <c r="M1140" i="1" s="1"/>
  <c r="N1140" i="1" s="1"/>
  <c r="L1139" i="1" l="1"/>
  <c r="M1139" i="1" s="1"/>
  <c r="N1139" i="1" s="1"/>
  <c r="H1139" i="1"/>
  <c r="H1138" i="1" l="1"/>
  <c r="L1138" i="1"/>
  <c r="M1138" i="1" s="1"/>
  <c r="N1138" i="1" s="1"/>
  <c r="L1137" i="1" l="1"/>
  <c r="M1137" i="1" s="1"/>
  <c r="N1137" i="1" s="1"/>
  <c r="H1137" i="1"/>
  <c r="L1136" i="1" l="1"/>
  <c r="M1136" i="1" s="1"/>
  <c r="N1136" i="1" s="1"/>
  <c r="H1136" i="1"/>
  <c r="H1135" i="1" l="1"/>
  <c r="L1135" i="1"/>
  <c r="M1135" i="1" s="1"/>
  <c r="N1135" i="1" s="1"/>
  <c r="H1134" i="1" l="1"/>
  <c r="L1134" i="1"/>
  <c r="M1134" i="1" s="1"/>
  <c r="N1134" i="1" s="1"/>
  <c r="H1133" i="1" l="1"/>
  <c r="L1133" i="1"/>
  <c r="M1133" i="1" s="1"/>
  <c r="N1133" i="1" s="1"/>
  <c r="H1132" i="1" l="1"/>
  <c r="L1132" i="1"/>
  <c r="M1132" i="1" s="1"/>
  <c r="N1132" i="1" s="1"/>
  <c r="H1131" i="1" l="1"/>
  <c r="L1131" i="1"/>
  <c r="M1131" i="1" s="1"/>
  <c r="N1131" i="1" s="1"/>
  <c r="L1130" i="1" l="1"/>
  <c r="M1130" i="1" s="1"/>
  <c r="N1130" i="1" s="1"/>
  <c r="H1130" i="1"/>
  <c r="H1129" i="1" l="1"/>
  <c r="L1129" i="1"/>
  <c r="M1129" i="1" s="1"/>
  <c r="N1129" i="1" s="1"/>
  <c r="H1128" i="1" l="1"/>
  <c r="L1128" i="1"/>
  <c r="M1128" i="1" s="1"/>
  <c r="N1128" i="1" s="1"/>
  <c r="L1127" i="1" l="1"/>
  <c r="M1127" i="1" s="1"/>
  <c r="N1127" i="1" s="1"/>
  <c r="H1127" i="1"/>
  <c r="H1126" i="1" l="1"/>
  <c r="L1126" i="1"/>
  <c r="M1126" i="1" s="1"/>
  <c r="N1126" i="1" s="1"/>
  <c r="H1125" i="1" l="1"/>
  <c r="L1125" i="1"/>
  <c r="M1125" i="1" s="1"/>
  <c r="N1125" i="1" s="1"/>
  <c r="H1124" i="1" l="1"/>
  <c r="L1124" i="1"/>
  <c r="M1124" i="1" s="1"/>
  <c r="N1124" i="1" s="1"/>
  <c r="L1123" i="1" l="1"/>
  <c r="M1123" i="1" s="1"/>
  <c r="N1123" i="1" s="1"/>
  <c r="H1123" i="1"/>
  <c r="H1122" i="1" l="1"/>
  <c r="L1122" i="1"/>
  <c r="M1122" i="1" s="1"/>
  <c r="N1122" i="1" s="1"/>
  <c r="L1121" i="1" l="1"/>
  <c r="M1121" i="1" s="1"/>
  <c r="N1121" i="1" s="1"/>
  <c r="H1121" i="1"/>
  <c r="L1120" i="1" l="1"/>
  <c r="M1120" i="1" s="1"/>
  <c r="N1120" i="1" s="1"/>
  <c r="H1120" i="1"/>
  <c r="L1119" i="1" l="1"/>
  <c r="M1119" i="1" s="1"/>
  <c r="N1119" i="1" s="1"/>
  <c r="H1119" i="1"/>
  <c r="L1118" i="1" l="1"/>
  <c r="M1118" i="1" s="1"/>
  <c r="N1118" i="1" s="1"/>
  <c r="H1118" i="1"/>
  <c r="H1117" i="1" l="1"/>
  <c r="L1117" i="1"/>
  <c r="M1117" i="1" s="1"/>
  <c r="N1117" i="1" s="1"/>
  <c r="L1116" i="1" l="1"/>
  <c r="M1116" i="1" s="1"/>
  <c r="N1116" i="1" s="1"/>
  <c r="H1116" i="1"/>
  <c r="L1115" i="1" l="1"/>
  <c r="M1115" i="1" s="1"/>
  <c r="N1115" i="1" s="1"/>
  <c r="H1115" i="1"/>
  <c r="L1114" i="1" l="1"/>
  <c r="M1114" i="1" s="1"/>
  <c r="N1114" i="1" s="1"/>
  <c r="H1114" i="1"/>
  <c r="H1113" i="1" l="1"/>
  <c r="L1113" i="1"/>
  <c r="M1113" i="1" s="1"/>
  <c r="N1113" i="1" s="1"/>
  <c r="H1112" i="1" l="1"/>
  <c r="L1112" i="1"/>
  <c r="M1112" i="1" s="1"/>
  <c r="N1112" i="1" s="1"/>
  <c r="L1111" i="1" l="1"/>
  <c r="M1111" i="1" s="1"/>
  <c r="N1111" i="1" s="1"/>
  <c r="H1111" i="1"/>
  <c r="L1110" i="1" l="1"/>
  <c r="M1110" i="1" s="1"/>
  <c r="N1110" i="1" s="1"/>
  <c r="H1110" i="1"/>
  <c r="H1109" i="1" l="1"/>
  <c r="L1109" i="1"/>
  <c r="M1109" i="1" s="1"/>
  <c r="N1109" i="1" s="1"/>
  <c r="L1108" i="1" l="1"/>
  <c r="M1108" i="1" s="1"/>
  <c r="N1108" i="1" s="1"/>
  <c r="H1108" i="1"/>
  <c r="H1107" i="1" l="1"/>
  <c r="L1107" i="1"/>
  <c r="M1107" i="1" s="1"/>
  <c r="N1107" i="1" s="1"/>
  <c r="H1106" i="1" l="1"/>
  <c r="L1106" i="1"/>
  <c r="M1106" i="1" s="1"/>
  <c r="N1106" i="1" s="1"/>
  <c r="H1105" i="1" l="1"/>
  <c r="L1105" i="1"/>
  <c r="M1105" i="1" s="1"/>
  <c r="N1105" i="1" s="1"/>
  <c r="H1104" i="1" l="1"/>
  <c r="L1104" i="1"/>
  <c r="M1104" i="1" s="1"/>
  <c r="N1104" i="1" s="1"/>
  <c r="H1103" i="1" l="1"/>
  <c r="L1103" i="1"/>
  <c r="M1103" i="1" s="1"/>
  <c r="N1103" i="1" s="1"/>
  <c r="L1102" i="1" l="1"/>
  <c r="M1102" i="1" s="1"/>
  <c r="N1102" i="1" s="1"/>
  <c r="H1102" i="1"/>
  <c r="L1101" i="1" l="1"/>
  <c r="M1101" i="1" s="1"/>
  <c r="N1101" i="1" s="1"/>
  <c r="H1101" i="1"/>
  <c r="H1100" i="1" l="1"/>
  <c r="L1100" i="1"/>
  <c r="M1100" i="1" s="1"/>
  <c r="N1100" i="1" s="1"/>
  <c r="H1099" i="1" l="1"/>
  <c r="L1099" i="1"/>
  <c r="M1099" i="1" s="1"/>
  <c r="N1099" i="1" s="1"/>
  <c r="H1098" i="1" l="1"/>
  <c r="L1098" i="1"/>
  <c r="M1098" i="1" s="1"/>
  <c r="N1098" i="1" s="1"/>
  <c r="H1097" i="1" l="1"/>
  <c r="L1097" i="1"/>
  <c r="M1097" i="1" s="1"/>
  <c r="N1097" i="1" s="1"/>
  <c r="L1096" i="1" l="1"/>
  <c r="M1096" i="1" s="1"/>
  <c r="N1096" i="1" s="1"/>
  <c r="H1096" i="1"/>
  <c r="L1095" i="1" l="1"/>
  <c r="M1095" i="1" s="1"/>
  <c r="N1095" i="1" s="1"/>
  <c r="H1095" i="1"/>
  <c r="H1094" i="1" l="1"/>
  <c r="L1094" i="1"/>
  <c r="M1094" i="1" s="1"/>
  <c r="N1094" i="1" s="1"/>
  <c r="L1093" i="1" l="1"/>
  <c r="M1093" i="1" s="1"/>
  <c r="N1093" i="1" s="1"/>
  <c r="H1093" i="1"/>
  <c r="H1092" i="1" l="1"/>
  <c r="L1092" i="1"/>
  <c r="M1092" i="1" s="1"/>
  <c r="N1092" i="1" s="1"/>
  <c r="H1091" i="1" l="1"/>
  <c r="L1091" i="1"/>
  <c r="M1091" i="1" s="1"/>
  <c r="N1091" i="1" s="1"/>
  <c r="L1090" i="1" l="1"/>
  <c r="M1090" i="1" s="1"/>
  <c r="N1090" i="1" s="1"/>
  <c r="H1090" i="1"/>
  <c r="H1089" i="1" l="1"/>
  <c r="L1089" i="1"/>
  <c r="M1089" i="1" s="1"/>
  <c r="N1089" i="1" s="1"/>
  <c r="H1088" i="1" l="1"/>
  <c r="L1088" i="1"/>
  <c r="M1088" i="1" s="1"/>
  <c r="N1088" i="1" s="1"/>
  <c r="L1087" i="1" l="1"/>
  <c r="M1087" i="1" s="1"/>
  <c r="N1087" i="1" s="1"/>
  <c r="H1087" i="1"/>
  <c r="H1086" i="1" l="1"/>
  <c r="L1086" i="1"/>
  <c r="M1086" i="1" s="1"/>
  <c r="N1086" i="1" s="1"/>
  <c r="H1085" i="1" l="1"/>
  <c r="L1085" i="1"/>
  <c r="M1085" i="1" s="1"/>
  <c r="N1085" i="1" s="1"/>
  <c r="L1084" i="1" l="1"/>
  <c r="M1084" i="1" s="1"/>
  <c r="N1084" i="1" s="1"/>
  <c r="H1084" i="1"/>
  <c r="H1083" i="1" l="1"/>
  <c r="L1083" i="1"/>
  <c r="M1083" i="1" s="1"/>
  <c r="N1083" i="1" s="1"/>
  <c r="L1082" i="1" l="1"/>
  <c r="M1082" i="1" s="1"/>
  <c r="N1082" i="1" s="1"/>
  <c r="H1082" i="1"/>
  <c r="H1081" i="1" l="1"/>
  <c r="L1081" i="1"/>
  <c r="M1081" i="1" s="1"/>
  <c r="N1081" i="1" s="1"/>
  <c r="H1080" i="1" l="1"/>
  <c r="L1080" i="1"/>
  <c r="M1080" i="1" s="1"/>
  <c r="N1080" i="1" s="1"/>
  <c r="L1079" i="1" l="1"/>
  <c r="M1079" i="1" s="1"/>
  <c r="N1079" i="1" s="1"/>
  <c r="H1079" i="1"/>
  <c r="H1078" i="1" l="1"/>
  <c r="L1078" i="1"/>
  <c r="M1078" i="1" s="1"/>
  <c r="N1078" i="1" s="1"/>
  <c r="L1077" i="1" l="1"/>
  <c r="M1077" i="1" s="1"/>
  <c r="N1077" i="1" s="1"/>
  <c r="H1077" i="1"/>
  <c r="L1076" i="1" l="1"/>
  <c r="M1076" i="1" s="1"/>
  <c r="N1076" i="1" s="1"/>
  <c r="H1076" i="1"/>
  <c r="L1075" i="1" l="1"/>
  <c r="M1075" i="1" s="1"/>
  <c r="N1075" i="1" s="1"/>
  <c r="H1075" i="1"/>
  <c r="L1074" i="1" l="1"/>
  <c r="M1074" i="1" s="1"/>
  <c r="N1074" i="1" s="1"/>
  <c r="H1074" i="1"/>
  <c r="L1073" i="1" l="1"/>
  <c r="M1073" i="1" s="1"/>
  <c r="N1073" i="1" s="1"/>
  <c r="H1073" i="1"/>
  <c r="L1072" i="1" l="1"/>
  <c r="M1072" i="1" s="1"/>
  <c r="N1072" i="1" s="1"/>
  <c r="H1072" i="1"/>
  <c r="L1071" i="1" l="1"/>
  <c r="M1071" i="1" s="1"/>
  <c r="N1071" i="1" s="1"/>
  <c r="H1071" i="1"/>
  <c r="L1070" i="1" l="1"/>
  <c r="M1070" i="1" s="1"/>
  <c r="N1070" i="1" s="1"/>
  <c r="H1070" i="1"/>
  <c r="L1069" i="1" l="1"/>
  <c r="M1069" i="1" s="1"/>
  <c r="N1069" i="1" s="1"/>
  <c r="H1069" i="1"/>
  <c r="L1068" i="1" l="1"/>
  <c r="M1068" i="1" s="1"/>
  <c r="N1068" i="1" s="1"/>
  <c r="H1068" i="1"/>
  <c r="H1067" i="1" l="1"/>
  <c r="L1067" i="1"/>
  <c r="M1067" i="1" s="1"/>
  <c r="N1067" i="1" s="1"/>
  <c r="H1066" i="1" l="1"/>
  <c r="L1066" i="1"/>
  <c r="M1066" i="1" s="1"/>
  <c r="N1066" i="1" s="1"/>
  <c r="H1065" i="1" l="1"/>
  <c r="L1065" i="1"/>
  <c r="M1065" i="1" s="1"/>
  <c r="N1065" i="1" s="1"/>
  <c r="H1064" i="1" l="1"/>
  <c r="L1064" i="1"/>
  <c r="M1064" i="1" s="1"/>
  <c r="N1064" i="1" s="1"/>
  <c r="H1063" i="1" l="1"/>
  <c r="L1063" i="1"/>
  <c r="M1063" i="1" s="1"/>
  <c r="N1063" i="1" s="1"/>
  <c r="L1062" i="1" l="1"/>
  <c r="M1062" i="1" s="1"/>
  <c r="N1062" i="1" s="1"/>
  <c r="H1062" i="1"/>
  <c r="L1061" i="1" l="1"/>
  <c r="M1061" i="1" s="1"/>
  <c r="N1061" i="1" s="1"/>
  <c r="H1061" i="1"/>
  <c r="H1060" i="1" l="1"/>
  <c r="L1060" i="1"/>
  <c r="M1060" i="1" s="1"/>
  <c r="N1060" i="1" s="1"/>
  <c r="H1059" i="1" l="1"/>
  <c r="L1059" i="1"/>
  <c r="M1059" i="1" s="1"/>
  <c r="N1059" i="1" s="1"/>
  <c r="H1058" i="1" l="1"/>
  <c r="L1058" i="1"/>
  <c r="M1058" i="1" s="1"/>
  <c r="N1058" i="1" s="1"/>
  <c r="H1057" i="1" l="1"/>
  <c r="L1057" i="1"/>
  <c r="M1057" i="1" s="1"/>
  <c r="N1057" i="1" s="1"/>
  <c r="H1056" i="1" l="1"/>
  <c r="L1056" i="1"/>
  <c r="M1056" i="1" s="1"/>
  <c r="N1056" i="1" s="1"/>
  <c r="H1055" i="1" l="1"/>
  <c r="L1055" i="1"/>
  <c r="M1055" i="1" s="1"/>
  <c r="N1055" i="1" s="1"/>
  <c r="L1054" i="1" l="1"/>
  <c r="M1054" i="1" s="1"/>
  <c r="N1054" i="1" s="1"/>
  <c r="H1054" i="1"/>
  <c r="H1053" i="1" l="1"/>
  <c r="L1053" i="1"/>
  <c r="M1053" i="1" s="1"/>
  <c r="N1053" i="1" s="1"/>
  <c r="L1052" i="1" l="1"/>
  <c r="M1052" i="1" s="1"/>
  <c r="N1052" i="1" s="1"/>
  <c r="H1052" i="1"/>
  <c r="H1051" i="1" l="1"/>
  <c r="L1051" i="1"/>
  <c r="M1051" i="1" s="1"/>
  <c r="N1051" i="1" s="1"/>
  <c r="H1050" i="1" l="1"/>
  <c r="L1050" i="1"/>
  <c r="M1050" i="1" s="1"/>
  <c r="N1050" i="1" s="1"/>
  <c r="L1049" i="1" l="1"/>
  <c r="M1049" i="1" s="1"/>
  <c r="N1049" i="1" s="1"/>
  <c r="H1049" i="1"/>
  <c r="L1048" i="1" l="1"/>
  <c r="M1048" i="1" s="1"/>
  <c r="N1048" i="1" s="1"/>
  <c r="H1048" i="1"/>
  <c r="L1047" i="1" l="1"/>
  <c r="M1047" i="1" s="1"/>
  <c r="N1047" i="1" s="1"/>
  <c r="H1047" i="1"/>
  <c r="L1046" i="1" l="1"/>
  <c r="M1046" i="1" s="1"/>
  <c r="N1046" i="1" s="1"/>
  <c r="H1046" i="1"/>
  <c r="L1045" i="1" l="1"/>
  <c r="M1045" i="1" s="1"/>
  <c r="N1045" i="1" s="1"/>
  <c r="H1045" i="1"/>
  <c r="L1044" i="1" l="1"/>
  <c r="M1044" i="1" s="1"/>
  <c r="N1044" i="1" s="1"/>
  <c r="H1044" i="1"/>
  <c r="H1043" i="1" l="1"/>
  <c r="L1043" i="1"/>
  <c r="M1043" i="1" s="1"/>
  <c r="N1043" i="1" s="1"/>
  <c r="H1042" i="1" l="1"/>
  <c r="L1042" i="1"/>
  <c r="M1042" i="1" s="1"/>
  <c r="N1042" i="1" s="1"/>
  <c r="H1041" i="1" l="1"/>
  <c r="L1041" i="1"/>
  <c r="M1041" i="1" s="1"/>
  <c r="N1041" i="1" s="1"/>
  <c r="H1040" i="1" l="1"/>
  <c r="L1040" i="1"/>
  <c r="M1040" i="1" s="1"/>
  <c r="N1040" i="1" s="1"/>
  <c r="H1039" i="1" l="1"/>
  <c r="L1039" i="1"/>
  <c r="M1039" i="1" s="1"/>
  <c r="N1039" i="1" s="1"/>
  <c r="H1038" i="1" l="1"/>
  <c r="L1038" i="1"/>
  <c r="M1038" i="1" s="1"/>
  <c r="N1038" i="1" s="1"/>
  <c r="L1037" i="1" l="1"/>
  <c r="M1037" i="1" s="1"/>
  <c r="N1037" i="1" s="1"/>
  <c r="H1037" i="1"/>
  <c r="H1036" i="1" l="1"/>
  <c r="L1036" i="1"/>
  <c r="M1036" i="1" s="1"/>
  <c r="N1036" i="1" s="1"/>
  <c r="H1035" i="1" l="1"/>
  <c r="L1035" i="1"/>
  <c r="M1035" i="1" s="1"/>
  <c r="N1035" i="1" s="1"/>
  <c r="H1034" i="1" l="1"/>
  <c r="L1034" i="1"/>
  <c r="M1034" i="1" s="1"/>
  <c r="N1034" i="1" s="1"/>
  <c r="H1033" i="1" l="1"/>
  <c r="L1033" i="1"/>
  <c r="M1033" i="1" s="1"/>
  <c r="N1033" i="1" s="1"/>
  <c r="H1032" i="1" l="1"/>
  <c r="L1032" i="1"/>
  <c r="M1032" i="1" s="1"/>
  <c r="N1032" i="1" s="1"/>
  <c r="H1031" i="1" l="1"/>
  <c r="L1031" i="1"/>
  <c r="M1031" i="1" s="1"/>
  <c r="N1031" i="1" s="1"/>
  <c r="H1030" i="1" l="1"/>
  <c r="L1030" i="1"/>
  <c r="M1030" i="1" s="1"/>
  <c r="N1030" i="1" s="1"/>
  <c r="L1029" i="1" l="1"/>
  <c r="M1029" i="1" s="1"/>
  <c r="N1029" i="1" s="1"/>
  <c r="H1029" i="1"/>
  <c r="L1028" i="1" l="1"/>
  <c r="M1028" i="1" s="1"/>
  <c r="N1028" i="1" s="1"/>
  <c r="H1028" i="1"/>
  <c r="H1027" i="1" l="1"/>
  <c r="L1027" i="1"/>
  <c r="M1027" i="1" s="1"/>
  <c r="N1027" i="1" s="1"/>
  <c r="L1026" i="1" l="1"/>
  <c r="M1026" i="1" s="1"/>
  <c r="N1026" i="1" s="1"/>
  <c r="H1026" i="1"/>
  <c r="H1025" i="1" l="1"/>
  <c r="L1025" i="1"/>
  <c r="M1025" i="1" s="1"/>
  <c r="N1025" i="1" s="1"/>
  <c r="L1024" i="1" l="1"/>
  <c r="M1024" i="1" s="1"/>
  <c r="N1024" i="1" s="1"/>
  <c r="H1024" i="1"/>
  <c r="H1023" i="1" l="1"/>
  <c r="L1023" i="1"/>
  <c r="M1023" i="1" s="1"/>
  <c r="N1023" i="1" s="1"/>
  <c r="L1022" i="1" l="1"/>
  <c r="M1022" i="1" s="1"/>
  <c r="N1022" i="1" s="1"/>
  <c r="H1022" i="1"/>
  <c r="H1021" i="1" l="1"/>
  <c r="L1021" i="1"/>
  <c r="M1021" i="1" s="1"/>
  <c r="N1021" i="1" s="1"/>
  <c r="H1020" i="1" l="1"/>
  <c r="L1020" i="1"/>
  <c r="M1020" i="1" s="1"/>
  <c r="N1020" i="1" s="1"/>
  <c r="H1019" i="1" l="1"/>
  <c r="L1019" i="1"/>
  <c r="M1019" i="1" s="1"/>
  <c r="N1019" i="1" s="1"/>
  <c r="H1018" i="1" l="1"/>
  <c r="L1018" i="1"/>
  <c r="M1018" i="1" s="1"/>
  <c r="N1018" i="1" s="1"/>
  <c r="H1017" i="1" l="1"/>
  <c r="L1017" i="1"/>
  <c r="M1017" i="1" s="1"/>
  <c r="N1017" i="1" s="1"/>
  <c r="H1016" i="1" l="1"/>
  <c r="L1016" i="1"/>
  <c r="M1016" i="1" s="1"/>
  <c r="N1016" i="1" s="1"/>
  <c r="H1015" i="1" l="1"/>
  <c r="L1015" i="1"/>
  <c r="M1015" i="1" s="1"/>
  <c r="N1015" i="1" s="1"/>
  <c r="L1014" i="1" l="1"/>
  <c r="M1014" i="1" s="1"/>
  <c r="N1014" i="1" s="1"/>
  <c r="H1014" i="1"/>
  <c r="L1013" i="1" l="1"/>
  <c r="M1013" i="1" s="1"/>
  <c r="N1013" i="1" s="1"/>
  <c r="H1013" i="1"/>
  <c r="H1012" i="1" l="1"/>
  <c r="L1012" i="1"/>
  <c r="M1012" i="1" s="1"/>
  <c r="N1012" i="1" s="1"/>
  <c r="H1011" i="1" l="1"/>
  <c r="L1011" i="1"/>
  <c r="M1011" i="1" s="1"/>
  <c r="N1011" i="1" s="1"/>
  <c r="L1010" i="1" l="1"/>
  <c r="M1010" i="1" s="1"/>
  <c r="N1010" i="1" s="1"/>
  <c r="H1010" i="1"/>
  <c r="L1009" i="1" l="1"/>
  <c r="M1009" i="1" s="1"/>
  <c r="N1009" i="1" s="1"/>
  <c r="H1009" i="1"/>
  <c r="H1008" i="1" l="1"/>
  <c r="L1008" i="1"/>
  <c r="M1008" i="1" s="1"/>
  <c r="N1008" i="1" s="1"/>
  <c r="H1007" i="1" l="1"/>
  <c r="L1007" i="1"/>
  <c r="M1007" i="1" s="1"/>
  <c r="N1007" i="1" s="1"/>
  <c r="L1006" i="1" l="1"/>
  <c r="M1006" i="1" s="1"/>
  <c r="N1006" i="1" s="1"/>
  <c r="H1006" i="1"/>
  <c r="H1005" i="1" l="1"/>
  <c r="L1005" i="1"/>
  <c r="M1005" i="1" s="1"/>
  <c r="N1005" i="1" s="1"/>
  <c r="L1004" i="1" l="1"/>
  <c r="M1004" i="1" s="1"/>
  <c r="N1004" i="1" s="1"/>
  <c r="H1004" i="1"/>
  <c r="L1003" i="1" l="1"/>
  <c r="M1003" i="1" s="1"/>
  <c r="N1003" i="1" s="1"/>
  <c r="H1003" i="1"/>
  <c r="H1002" i="1" l="1"/>
  <c r="L1002" i="1"/>
  <c r="M1002" i="1" s="1"/>
  <c r="N1002" i="1" s="1"/>
  <c r="H1001" i="1" l="1"/>
  <c r="L1001" i="1"/>
  <c r="M1001" i="1" s="1"/>
  <c r="N1001" i="1" s="1"/>
  <c r="L1000" i="1" l="1"/>
  <c r="M1000" i="1" s="1"/>
  <c r="N1000" i="1" s="1"/>
  <c r="H1000" i="1"/>
  <c r="H999" i="1" l="1"/>
  <c r="L999" i="1"/>
  <c r="M999" i="1" s="1"/>
  <c r="N999" i="1" s="1"/>
  <c r="H998" i="1" l="1"/>
  <c r="L998" i="1"/>
  <c r="M998" i="1" s="1"/>
  <c r="N998" i="1" s="1"/>
  <c r="H997" i="1" l="1"/>
  <c r="L997" i="1"/>
  <c r="M997" i="1" s="1"/>
  <c r="N997" i="1" s="1"/>
  <c r="H996" i="1" l="1"/>
  <c r="L996" i="1"/>
  <c r="M996" i="1" s="1"/>
  <c r="N996" i="1" s="1"/>
  <c r="H995" i="1" l="1"/>
  <c r="L995" i="1"/>
  <c r="M995" i="1" s="1"/>
  <c r="N995" i="1" s="1"/>
  <c r="L994" i="1" l="1"/>
  <c r="M994" i="1" s="1"/>
  <c r="N994" i="1" s="1"/>
  <c r="H994" i="1"/>
  <c r="H993" i="1" l="1"/>
  <c r="L993" i="1"/>
  <c r="M993" i="1" s="1"/>
  <c r="N993" i="1" s="1"/>
  <c r="L992" i="1" l="1"/>
  <c r="M992" i="1" s="1"/>
  <c r="N992" i="1" s="1"/>
  <c r="H992" i="1"/>
  <c r="L991" i="1" l="1"/>
  <c r="M991" i="1" s="1"/>
  <c r="N991" i="1" s="1"/>
  <c r="H991" i="1"/>
  <c r="H990" i="1" l="1"/>
  <c r="L990" i="1"/>
  <c r="M990" i="1" s="1"/>
  <c r="N990" i="1" s="1"/>
  <c r="H989" i="1" l="1"/>
  <c r="L989" i="1"/>
  <c r="M989" i="1" s="1"/>
  <c r="N989" i="1" s="1"/>
  <c r="L988" i="1" l="1"/>
  <c r="M988" i="1" s="1"/>
  <c r="N988" i="1" s="1"/>
  <c r="H988" i="1"/>
  <c r="L987" i="1" l="1"/>
  <c r="M987" i="1" s="1"/>
  <c r="N987" i="1" s="1"/>
  <c r="H987" i="1"/>
  <c r="H986" i="1" l="1"/>
  <c r="L986" i="1"/>
  <c r="M986" i="1" s="1"/>
  <c r="N986" i="1" s="1"/>
  <c r="H985" i="1" l="1"/>
  <c r="L985" i="1"/>
  <c r="M985" i="1" s="1"/>
  <c r="N985" i="1" s="1"/>
  <c r="H984" i="1" l="1"/>
  <c r="L984" i="1"/>
  <c r="M984" i="1" s="1"/>
  <c r="N984" i="1" s="1"/>
  <c r="L983" i="1" l="1"/>
  <c r="M983" i="1" s="1"/>
  <c r="N983" i="1" s="1"/>
  <c r="H983" i="1"/>
  <c r="L982" i="1" l="1"/>
  <c r="M982" i="1" s="1"/>
  <c r="N982" i="1" s="1"/>
  <c r="H982" i="1"/>
  <c r="L981" i="1" l="1"/>
  <c r="M981" i="1" s="1"/>
  <c r="N981" i="1" s="1"/>
  <c r="H981" i="1"/>
  <c r="H980" i="1" l="1"/>
  <c r="L980" i="1"/>
  <c r="M980" i="1" s="1"/>
  <c r="N980" i="1" s="1"/>
  <c r="L979" i="1" l="1"/>
  <c r="M979" i="1" s="1"/>
  <c r="N979" i="1" s="1"/>
  <c r="H979" i="1"/>
  <c r="L978" i="1" l="1"/>
  <c r="M978" i="1" s="1"/>
  <c r="N978" i="1" s="1"/>
  <c r="H978" i="1"/>
  <c r="L977" i="1" l="1"/>
  <c r="M977" i="1" s="1"/>
  <c r="N977" i="1" s="1"/>
  <c r="H977" i="1"/>
  <c r="H976" i="1" l="1"/>
  <c r="L976" i="1"/>
  <c r="M976" i="1" s="1"/>
  <c r="N976" i="1" s="1"/>
  <c r="H975" i="1" l="1"/>
  <c r="L975" i="1"/>
  <c r="M975" i="1" s="1"/>
  <c r="N975" i="1" s="1"/>
  <c r="L974" i="1" l="1"/>
  <c r="M974" i="1" s="1"/>
  <c r="N974" i="1" s="1"/>
  <c r="H974" i="1"/>
  <c r="L973" i="1" l="1"/>
  <c r="M973" i="1" s="1"/>
  <c r="N973" i="1" s="1"/>
  <c r="H973" i="1"/>
  <c r="H972" i="1" l="1"/>
  <c r="L972" i="1"/>
  <c r="M972" i="1" s="1"/>
  <c r="N972" i="1" s="1"/>
  <c r="L971" i="1" l="1"/>
  <c r="M971" i="1" s="1"/>
  <c r="N971" i="1" s="1"/>
  <c r="H971" i="1"/>
  <c r="L970" i="1" l="1"/>
  <c r="M970" i="1" s="1"/>
  <c r="N970" i="1" s="1"/>
  <c r="H970" i="1"/>
  <c r="H969" i="1" l="1"/>
  <c r="L969" i="1"/>
  <c r="M969" i="1" s="1"/>
  <c r="N969" i="1" s="1"/>
  <c r="L968" i="1" l="1"/>
  <c r="M968" i="1" s="1"/>
  <c r="N968" i="1" s="1"/>
  <c r="H968" i="1"/>
  <c r="H967" i="1" l="1"/>
  <c r="L967" i="1"/>
  <c r="M967" i="1" s="1"/>
  <c r="N967" i="1" s="1"/>
  <c r="H966" i="1" l="1"/>
  <c r="L966" i="1"/>
  <c r="M966" i="1" s="1"/>
  <c r="N966" i="1" s="1"/>
  <c r="L965" i="1" l="1"/>
  <c r="M965" i="1" s="1"/>
  <c r="N965" i="1" s="1"/>
  <c r="H965" i="1"/>
  <c r="L964" i="1" l="1"/>
  <c r="M964" i="1" s="1"/>
  <c r="N964" i="1" s="1"/>
  <c r="H964" i="1"/>
  <c r="H963" i="1" l="1"/>
  <c r="L963" i="1"/>
  <c r="M963" i="1" s="1"/>
  <c r="N963" i="1" s="1"/>
  <c r="H962" i="1" l="1"/>
  <c r="L962" i="1"/>
  <c r="M962" i="1" s="1"/>
  <c r="N962" i="1" s="1"/>
  <c r="H961" i="1" l="1"/>
  <c r="L961" i="1"/>
  <c r="M961" i="1" s="1"/>
  <c r="N961" i="1" s="1"/>
  <c r="H960" i="1" l="1"/>
  <c r="L960" i="1"/>
  <c r="M960" i="1" s="1"/>
  <c r="N960" i="1" s="1"/>
  <c r="H959" i="1" l="1"/>
  <c r="L959" i="1"/>
  <c r="M959" i="1" s="1"/>
  <c r="N959" i="1" s="1"/>
  <c r="L958" i="1" l="1"/>
  <c r="M958" i="1" s="1"/>
  <c r="N958" i="1" s="1"/>
  <c r="H958" i="1"/>
  <c r="L957" i="1" l="1"/>
  <c r="M957" i="1" s="1"/>
  <c r="N957" i="1" s="1"/>
  <c r="H957" i="1"/>
  <c r="L956" i="1" l="1"/>
  <c r="M956" i="1" s="1"/>
  <c r="N956" i="1" s="1"/>
  <c r="H956" i="1"/>
  <c r="L955" i="1" l="1"/>
  <c r="M955" i="1" s="1"/>
  <c r="N955" i="1" s="1"/>
  <c r="H955" i="1"/>
  <c r="L954" i="1" l="1"/>
  <c r="M954" i="1" s="1"/>
  <c r="N954" i="1" s="1"/>
  <c r="H954" i="1"/>
  <c r="L953" i="1" l="1"/>
  <c r="M953" i="1" s="1"/>
  <c r="N953" i="1" s="1"/>
  <c r="H953" i="1"/>
  <c r="H952" i="1" l="1"/>
  <c r="L952" i="1"/>
  <c r="M952" i="1" s="1"/>
  <c r="N952" i="1" s="1"/>
  <c r="L951" i="1" l="1"/>
  <c r="M951" i="1" s="1"/>
  <c r="N951" i="1" s="1"/>
  <c r="H951" i="1"/>
  <c r="L950" i="1" l="1"/>
  <c r="M950" i="1" s="1"/>
  <c r="N950" i="1" s="1"/>
  <c r="H950" i="1"/>
  <c r="L949" i="1" l="1"/>
  <c r="M949" i="1" s="1"/>
  <c r="N949" i="1" s="1"/>
  <c r="H949" i="1"/>
  <c r="L948" i="1" l="1"/>
  <c r="M948" i="1" s="1"/>
  <c r="N948" i="1" s="1"/>
  <c r="H948" i="1"/>
  <c r="L947" i="1" l="1"/>
  <c r="M947" i="1" s="1"/>
  <c r="N947" i="1" s="1"/>
  <c r="H947" i="1"/>
  <c r="L946" i="1" l="1"/>
  <c r="M946" i="1" s="1"/>
  <c r="N946" i="1" s="1"/>
  <c r="H946" i="1"/>
  <c r="H945" i="1" l="1"/>
  <c r="L945" i="1"/>
  <c r="M945" i="1" s="1"/>
  <c r="N945" i="1" s="1"/>
  <c r="H944" i="1" l="1"/>
  <c r="L944" i="1"/>
  <c r="M944" i="1" s="1"/>
  <c r="N944" i="1" s="1"/>
  <c r="L943" i="1" l="1"/>
  <c r="M943" i="1" s="1"/>
  <c r="N943" i="1" s="1"/>
  <c r="H943" i="1"/>
  <c r="H942" i="1" l="1"/>
  <c r="L942" i="1"/>
  <c r="M942" i="1" s="1"/>
  <c r="N942" i="1" s="1"/>
  <c r="H941" i="1" l="1"/>
  <c r="L941" i="1"/>
  <c r="M941" i="1" s="1"/>
  <c r="N941" i="1" s="1"/>
  <c r="H940" i="1" l="1"/>
  <c r="L940" i="1"/>
  <c r="M940" i="1" s="1"/>
  <c r="N940" i="1" s="1"/>
  <c r="L939" i="1" l="1"/>
  <c r="M939" i="1" s="1"/>
  <c r="N939" i="1" s="1"/>
  <c r="H939" i="1"/>
  <c r="H938" i="1" l="1"/>
  <c r="L938" i="1"/>
  <c r="M938" i="1" s="1"/>
  <c r="N938" i="1" s="1"/>
  <c r="H937" i="1" l="1"/>
  <c r="L937" i="1"/>
  <c r="M937" i="1" s="1"/>
  <c r="N937" i="1" s="1"/>
  <c r="H936" i="1" l="1"/>
  <c r="L936" i="1"/>
  <c r="M936" i="1" s="1"/>
  <c r="N936" i="1" s="1"/>
  <c r="L935" i="1" l="1"/>
  <c r="M935" i="1" s="1"/>
  <c r="N935" i="1" s="1"/>
  <c r="H935" i="1"/>
  <c r="L934" i="1" l="1"/>
  <c r="M934" i="1" s="1"/>
  <c r="N934" i="1" s="1"/>
  <c r="H934" i="1"/>
  <c r="L933" i="1" l="1"/>
  <c r="M933" i="1" s="1"/>
  <c r="N933" i="1" s="1"/>
  <c r="H933" i="1"/>
  <c r="L932" i="1" l="1"/>
  <c r="M932" i="1" s="1"/>
  <c r="N932" i="1" s="1"/>
  <c r="H932" i="1"/>
  <c r="L931" i="1" l="1"/>
  <c r="M931" i="1" s="1"/>
  <c r="N931" i="1" s="1"/>
  <c r="H931" i="1"/>
  <c r="L930" i="1" l="1"/>
  <c r="M930" i="1" s="1"/>
  <c r="N930" i="1" s="1"/>
  <c r="H930" i="1"/>
  <c r="L929" i="1" l="1"/>
  <c r="M929" i="1" s="1"/>
  <c r="N929" i="1" s="1"/>
  <c r="H929" i="1"/>
  <c r="L928" i="1" l="1"/>
  <c r="M928" i="1" s="1"/>
  <c r="N928" i="1" s="1"/>
  <c r="H928" i="1"/>
  <c r="H927" i="1" l="1"/>
  <c r="L927" i="1"/>
  <c r="M927" i="1" s="1"/>
  <c r="N927" i="1" s="1"/>
  <c r="H926" i="1" l="1"/>
  <c r="L926" i="1"/>
  <c r="M926" i="1" s="1"/>
  <c r="N926" i="1" s="1"/>
  <c r="H925" i="1" l="1"/>
  <c r="L925" i="1"/>
  <c r="M925" i="1" s="1"/>
  <c r="N925" i="1" s="1"/>
  <c r="H924" i="1" l="1"/>
  <c r="L924" i="1"/>
  <c r="M924" i="1" s="1"/>
  <c r="N924" i="1" s="1"/>
  <c r="L923" i="1" l="1"/>
  <c r="M923" i="1" s="1"/>
  <c r="N923" i="1" s="1"/>
  <c r="H923" i="1"/>
  <c r="L922" i="1" l="1"/>
  <c r="M922" i="1" s="1"/>
  <c r="N922" i="1" s="1"/>
  <c r="H922" i="1"/>
  <c r="L921" i="1" l="1"/>
  <c r="M921" i="1" s="1"/>
  <c r="N921" i="1" s="1"/>
  <c r="H921" i="1"/>
  <c r="L920" i="1" l="1"/>
  <c r="M920" i="1" s="1"/>
  <c r="N920" i="1" s="1"/>
  <c r="H920" i="1"/>
  <c r="L919" i="1" l="1"/>
  <c r="M919" i="1" s="1"/>
  <c r="N919" i="1" s="1"/>
  <c r="H919" i="1"/>
  <c r="H918" i="1" l="1"/>
  <c r="L918" i="1"/>
  <c r="M918" i="1" s="1"/>
  <c r="N918" i="1" s="1"/>
  <c r="H917" i="1" l="1"/>
  <c r="L917" i="1"/>
  <c r="M917" i="1" s="1"/>
  <c r="N917" i="1" s="1"/>
  <c r="L916" i="1" l="1"/>
  <c r="M916" i="1" s="1"/>
  <c r="N916" i="1" s="1"/>
  <c r="H916" i="1"/>
  <c r="H915" i="1" l="1"/>
  <c r="L915" i="1"/>
  <c r="M915" i="1" s="1"/>
  <c r="N915" i="1" s="1"/>
  <c r="H914" i="1" l="1"/>
  <c r="L914" i="1"/>
  <c r="M914" i="1" s="1"/>
  <c r="N914" i="1" s="1"/>
  <c r="H913" i="1" l="1"/>
  <c r="L913" i="1"/>
  <c r="M913" i="1" s="1"/>
  <c r="N913" i="1" s="1"/>
  <c r="H912" i="1" l="1"/>
  <c r="L912" i="1"/>
  <c r="M912" i="1" s="1"/>
  <c r="N912" i="1" s="1"/>
  <c r="L911" i="1" l="1"/>
  <c r="M911" i="1" s="1"/>
  <c r="N911" i="1" s="1"/>
  <c r="H911" i="1"/>
  <c r="H910" i="1" l="1"/>
  <c r="L910" i="1"/>
  <c r="M910" i="1" s="1"/>
  <c r="N910" i="1" s="1"/>
  <c r="H909" i="1" l="1"/>
  <c r="L909" i="1"/>
  <c r="M909" i="1" s="1"/>
  <c r="N909" i="1" s="1"/>
  <c r="L908" i="1" l="1"/>
  <c r="M908" i="1" s="1"/>
  <c r="N908" i="1" s="1"/>
  <c r="H908" i="1"/>
  <c r="L907" i="1" l="1"/>
  <c r="M907" i="1" s="1"/>
  <c r="N907" i="1" s="1"/>
  <c r="H907" i="1"/>
  <c r="L906" i="1" l="1"/>
  <c r="M906" i="1" s="1"/>
  <c r="N906" i="1" s="1"/>
  <c r="H906" i="1"/>
  <c r="L905" i="1" l="1"/>
  <c r="M905" i="1" s="1"/>
  <c r="N905" i="1" s="1"/>
  <c r="H905" i="1"/>
  <c r="H904" i="1" l="1"/>
  <c r="L904" i="1"/>
  <c r="M904" i="1" s="1"/>
  <c r="N904" i="1" s="1"/>
  <c r="H903" i="1" l="1"/>
  <c r="L903" i="1"/>
  <c r="M903" i="1" s="1"/>
  <c r="N903" i="1" s="1"/>
  <c r="H902" i="1" l="1"/>
  <c r="L902" i="1"/>
  <c r="M902" i="1" s="1"/>
  <c r="N902" i="1" s="1"/>
  <c r="H901" i="1" l="1"/>
  <c r="L901" i="1"/>
  <c r="M901" i="1" s="1"/>
  <c r="N901" i="1" s="1"/>
  <c r="L900" i="1" l="1"/>
  <c r="M900" i="1" s="1"/>
  <c r="N900" i="1" s="1"/>
  <c r="H900" i="1"/>
  <c r="H899" i="1" l="1"/>
  <c r="L899" i="1"/>
  <c r="M899" i="1" s="1"/>
  <c r="N899" i="1" s="1"/>
  <c r="H898" i="1" l="1"/>
  <c r="L898" i="1"/>
  <c r="M898" i="1" s="1"/>
  <c r="N898" i="1" s="1"/>
  <c r="L897" i="1" l="1"/>
  <c r="M897" i="1" s="1"/>
  <c r="N897" i="1" s="1"/>
  <c r="H897" i="1"/>
  <c r="H896" i="1" l="1"/>
  <c r="L896" i="1"/>
  <c r="M896" i="1" s="1"/>
  <c r="N896" i="1" s="1"/>
  <c r="L895" i="1" l="1"/>
  <c r="M895" i="1" s="1"/>
  <c r="N895" i="1" s="1"/>
  <c r="H895" i="1"/>
  <c r="H894" i="1" l="1"/>
  <c r="L894" i="1"/>
  <c r="M894" i="1" s="1"/>
  <c r="N894" i="1" s="1"/>
  <c r="L893" i="1" l="1"/>
  <c r="M893" i="1" s="1"/>
  <c r="N893" i="1" s="1"/>
  <c r="H893" i="1"/>
  <c r="H892" i="1" l="1"/>
  <c r="L892" i="1"/>
  <c r="M892" i="1" s="1"/>
  <c r="N892" i="1" s="1"/>
  <c r="L891" i="1" l="1"/>
  <c r="M891" i="1" s="1"/>
  <c r="N891" i="1" s="1"/>
  <c r="H891" i="1"/>
  <c r="H890" i="1" l="1"/>
  <c r="L890" i="1"/>
  <c r="M890" i="1" s="1"/>
  <c r="N890" i="1" s="1"/>
  <c r="H889" i="1" l="1"/>
  <c r="L889" i="1"/>
  <c r="M889" i="1" s="1"/>
  <c r="N889" i="1" s="1"/>
  <c r="L888" i="1" l="1"/>
  <c r="M888" i="1" s="1"/>
  <c r="N888" i="1" s="1"/>
  <c r="H888" i="1"/>
  <c r="L887" i="1" l="1"/>
  <c r="M887" i="1" s="1"/>
  <c r="N887" i="1" s="1"/>
  <c r="H887" i="1"/>
  <c r="H886" i="1" l="1"/>
  <c r="L886" i="1"/>
  <c r="M886" i="1" s="1"/>
  <c r="N886" i="1" s="1"/>
  <c r="L885" i="1" l="1"/>
  <c r="M885" i="1" s="1"/>
  <c r="N885" i="1" s="1"/>
  <c r="H885" i="1"/>
  <c r="L884" i="1" l="1"/>
  <c r="M884" i="1" s="1"/>
  <c r="N884" i="1" s="1"/>
  <c r="H884" i="1"/>
  <c r="L883" i="1" l="1"/>
  <c r="M883" i="1" s="1"/>
  <c r="N883" i="1" s="1"/>
  <c r="H883" i="1"/>
  <c r="H882" i="1" l="1"/>
  <c r="L882" i="1"/>
  <c r="M882" i="1" s="1"/>
  <c r="N882" i="1" s="1"/>
  <c r="H881" i="1" l="1"/>
  <c r="L881" i="1"/>
  <c r="M881" i="1" s="1"/>
  <c r="N881" i="1" s="1"/>
  <c r="H880" i="1" l="1"/>
  <c r="L880" i="1"/>
  <c r="M880" i="1" s="1"/>
  <c r="N880" i="1" s="1"/>
  <c r="H879" i="1" l="1"/>
  <c r="L879" i="1"/>
  <c r="M879" i="1" s="1"/>
  <c r="N879" i="1" s="1"/>
  <c r="H878" i="1" l="1"/>
  <c r="L878" i="1"/>
  <c r="M878" i="1" s="1"/>
  <c r="N878" i="1" s="1"/>
  <c r="H877" i="1" l="1"/>
  <c r="L877" i="1"/>
  <c r="M877" i="1" s="1"/>
  <c r="N877" i="1" s="1"/>
  <c r="L876" i="1" l="1"/>
  <c r="M876" i="1" s="1"/>
  <c r="N876" i="1" s="1"/>
  <c r="H876" i="1"/>
  <c r="L875" i="1" l="1"/>
  <c r="M875" i="1" s="1"/>
  <c r="N875" i="1" s="1"/>
  <c r="H875" i="1"/>
  <c r="H874" i="1" l="1"/>
  <c r="L874" i="1"/>
  <c r="M874" i="1" s="1"/>
  <c r="N874" i="1" s="1"/>
  <c r="L873" i="1" l="1"/>
  <c r="M873" i="1" s="1"/>
  <c r="N873" i="1" s="1"/>
  <c r="H873" i="1"/>
  <c r="L872" i="1" l="1"/>
  <c r="M872" i="1" s="1"/>
  <c r="N872" i="1" s="1"/>
  <c r="H872" i="1"/>
  <c r="H871" i="1" l="1"/>
  <c r="L871" i="1"/>
  <c r="M871" i="1" s="1"/>
  <c r="N871" i="1" s="1"/>
  <c r="H870" i="1" l="1"/>
  <c r="L870" i="1"/>
  <c r="M870" i="1" s="1"/>
  <c r="N870" i="1" s="1"/>
  <c r="H869" i="1" l="1"/>
  <c r="L869" i="1"/>
  <c r="M869" i="1" s="1"/>
  <c r="N869" i="1" s="1"/>
  <c r="H868" i="1" l="1"/>
  <c r="L868" i="1"/>
  <c r="M868" i="1" s="1"/>
  <c r="N868" i="1" s="1"/>
  <c r="L867" i="1" l="1"/>
  <c r="M867" i="1" s="1"/>
  <c r="N867" i="1" s="1"/>
  <c r="H867" i="1"/>
  <c r="H866" i="1" l="1"/>
  <c r="L866" i="1"/>
  <c r="M866" i="1" s="1"/>
  <c r="N866" i="1" s="1"/>
  <c r="L865" i="1" l="1"/>
  <c r="M865" i="1" s="1"/>
  <c r="N865" i="1" s="1"/>
  <c r="H865" i="1"/>
  <c r="H864" i="1" l="1"/>
  <c r="L864" i="1"/>
  <c r="M864" i="1" s="1"/>
  <c r="N864" i="1" s="1"/>
  <c r="H863" i="1" l="1"/>
  <c r="L863" i="1"/>
  <c r="M863" i="1" s="1"/>
  <c r="N863" i="1" s="1"/>
  <c r="L862" i="1" l="1"/>
  <c r="M862" i="1" s="1"/>
  <c r="N862" i="1" s="1"/>
  <c r="H862" i="1"/>
  <c r="L861" i="1" l="1"/>
  <c r="M861" i="1" s="1"/>
  <c r="N861" i="1" s="1"/>
  <c r="H861" i="1"/>
  <c r="H860" i="1" l="1"/>
  <c r="L860" i="1"/>
  <c r="M860" i="1" s="1"/>
  <c r="N860" i="1" s="1"/>
  <c r="L859" i="1" l="1"/>
  <c r="M859" i="1" s="1"/>
  <c r="N859" i="1" s="1"/>
  <c r="H859" i="1"/>
  <c r="H858" i="1" l="1"/>
  <c r="L858" i="1"/>
  <c r="M858" i="1" s="1"/>
  <c r="N858" i="1" s="1"/>
  <c r="L857" i="1" l="1"/>
  <c r="M857" i="1" s="1"/>
  <c r="N857" i="1" s="1"/>
  <c r="H857" i="1"/>
  <c r="L856" i="1" l="1"/>
  <c r="M856" i="1" s="1"/>
  <c r="N856" i="1" s="1"/>
  <c r="H856" i="1"/>
  <c r="L855" i="1" l="1"/>
  <c r="M855" i="1" s="1"/>
  <c r="N855" i="1" s="1"/>
  <c r="H855" i="1"/>
  <c r="H854" i="1" l="1"/>
  <c r="L854" i="1"/>
  <c r="M854" i="1" s="1"/>
  <c r="N854" i="1" s="1"/>
  <c r="H853" i="1" l="1"/>
  <c r="L853" i="1"/>
  <c r="M853" i="1" s="1"/>
  <c r="N853" i="1" s="1"/>
  <c r="H852" i="1" l="1"/>
  <c r="L852" i="1"/>
  <c r="M852" i="1" s="1"/>
  <c r="N852" i="1" s="1"/>
  <c r="L851" i="1" l="1"/>
  <c r="M851" i="1" s="1"/>
  <c r="N851" i="1" s="1"/>
  <c r="H851" i="1"/>
  <c r="L850" i="1" l="1"/>
  <c r="M850" i="1" s="1"/>
  <c r="N850" i="1" s="1"/>
  <c r="H850" i="1"/>
  <c r="L849" i="1" l="1"/>
  <c r="M849" i="1" s="1"/>
  <c r="N849" i="1" s="1"/>
  <c r="H849" i="1"/>
  <c r="H848" i="1" l="1"/>
  <c r="L848" i="1"/>
  <c r="M848" i="1" s="1"/>
  <c r="N848" i="1" s="1"/>
  <c r="L847" i="1" l="1"/>
  <c r="M847" i="1" s="1"/>
  <c r="N847" i="1" s="1"/>
  <c r="H847" i="1"/>
  <c r="L846" i="1" l="1"/>
  <c r="M846" i="1" s="1"/>
  <c r="N846" i="1" s="1"/>
  <c r="H846" i="1"/>
  <c r="L845" i="1" l="1"/>
  <c r="M845" i="1" s="1"/>
  <c r="N845" i="1" s="1"/>
  <c r="H845" i="1"/>
  <c r="L844" i="1" l="1"/>
  <c r="M844" i="1" s="1"/>
  <c r="N844" i="1" s="1"/>
  <c r="H844" i="1"/>
  <c r="H843" i="1" l="1"/>
  <c r="L843" i="1"/>
  <c r="M843" i="1" s="1"/>
  <c r="N843" i="1" s="1"/>
  <c r="L842" i="1" l="1"/>
  <c r="M842" i="1" s="1"/>
  <c r="N842" i="1" s="1"/>
  <c r="H842" i="1"/>
  <c r="H841" i="1" l="1"/>
  <c r="L841" i="1"/>
  <c r="M841" i="1" s="1"/>
  <c r="N841" i="1" s="1"/>
  <c r="L840" i="1" l="1"/>
  <c r="M840" i="1" s="1"/>
  <c r="N840" i="1" s="1"/>
  <c r="H840" i="1"/>
  <c r="H839" i="1" l="1"/>
  <c r="L839" i="1"/>
  <c r="M839" i="1" s="1"/>
  <c r="N839" i="1" s="1"/>
  <c r="H838" i="1" l="1"/>
  <c r="L838" i="1"/>
  <c r="M838" i="1" s="1"/>
  <c r="N838" i="1" s="1"/>
  <c r="H837" i="1" l="1"/>
  <c r="L837" i="1"/>
  <c r="M837" i="1" s="1"/>
  <c r="N837" i="1" s="1"/>
  <c r="L836" i="1" l="1"/>
  <c r="M836" i="1" s="1"/>
  <c r="N836" i="1" s="1"/>
  <c r="H836" i="1"/>
  <c r="H835" i="1" l="1"/>
  <c r="L835" i="1"/>
  <c r="M835" i="1" s="1"/>
  <c r="N835" i="1" s="1"/>
  <c r="H834" i="1" l="1"/>
  <c r="L834" i="1"/>
  <c r="M834" i="1" s="1"/>
  <c r="N834" i="1" s="1"/>
  <c r="H833" i="1" l="1"/>
  <c r="L833" i="1"/>
  <c r="M833" i="1" s="1"/>
  <c r="N833" i="1" s="1"/>
  <c r="L832" i="1" l="1"/>
  <c r="M832" i="1" s="1"/>
  <c r="N832" i="1" s="1"/>
  <c r="H832" i="1"/>
  <c r="H831" i="1" l="1"/>
  <c r="L831" i="1"/>
  <c r="M831" i="1" s="1"/>
  <c r="N831" i="1" s="1"/>
  <c r="H830" i="1" l="1"/>
  <c r="L830" i="1"/>
  <c r="M830" i="1" s="1"/>
  <c r="N830" i="1" s="1"/>
  <c r="L829" i="1" l="1"/>
  <c r="M829" i="1" s="1"/>
  <c r="N829" i="1" s="1"/>
  <c r="H829" i="1"/>
  <c r="L828" i="1" l="1"/>
  <c r="M828" i="1" s="1"/>
  <c r="N828" i="1" s="1"/>
  <c r="H828" i="1"/>
  <c r="L827" i="1" l="1"/>
  <c r="M827" i="1" s="1"/>
  <c r="N827" i="1" s="1"/>
  <c r="H827" i="1"/>
  <c r="H826" i="1" l="1"/>
  <c r="L826" i="1"/>
  <c r="M826" i="1" s="1"/>
  <c r="N826" i="1" s="1"/>
  <c r="H825" i="1" l="1"/>
  <c r="L825" i="1"/>
  <c r="M825" i="1" s="1"/>
  <c r="N825" i="1" s="1"/>
  <c r="H824" i="1" l="1"/>
  <c r="L824" i="1"/>
  <c r="M824" i="1" s="1"/>
  <c r="N824" i="1" s="1"/>
  <c r="H823" i="1" l="1"/>
  <c r="L823" i="1"/>
  <c r="M823" i="1" s="1"/>
  <c r="N823" i="1" s="1"/>
  <c r="H822" i="1" l="1"/>
  <c r="L822" i="1"/>
  <c r="M822" i="1" s="1"/>
  <c r="N822" i="1" s="1"/>
  <c r="L821" i="1" l="1"/>
  <c r="M821" i="1" s="1"/>
  <c r="N821" i="1" s="1"/>
  <c r="H821" i="1"/>
  <c r="L820" i="1" l="1"/>
  <c r="M820" i="1" s="1"/>
  <c r="N820" i="1" s="1"/>
  <c r="H820" i="1"/>
  <c r="L819" i="1" l="1"/>
  <c r="M819" i="1" s="1"/>
  <c r="N819" i="1" s="1"/>
  <c r="H819" i="1"/>
  <c r="L818" i="1" l="1"/>
  <c r="M818" i="1" s="1"/>
  <c r="N818" i="1" s="1"/>
  <c r="H818" i="1"/>
  <c r="L817" i="1" l="1"/>
  <c r="M817" i="1" s="1"/>
  <c r="N817" i="1" s="1"/>
  <c r="H817" i="1"/>
  <c r="L816" i="1" l="1"/>
  <c r="M816" i="1" s="1"/>
  <c r="N816" i="1" s="1"/>
  <c r="H816" i="1"/>
  <c r="L815" i="1" l="1"/>
  <c r="M815" i="1" s="1"/>
  <c r="N815" i="1" s="1"/>
  <c r="H815" i="1"/>
  <c r="H814" i="1" l="1"/>
  <c r="L814" i="1"/>
  <c r="M814" i="1" s="1"/>
  <c r="N814" i="1" s="1"/>
  <c r="L813" i="1" l="1"/>
  <c r="M813" i="1" s="1"/>
  <c r="N813" i="1" s="1"/>
  <c r="H813" i="1"/>
  <c r="H812" i="1" l="1"/>
  <c r="L812" i="1"/>
  <c r="M812" i="1" s="1"/>
  <c r="N812" i="1" s="1"/>
  <c r="H811" i="1" l="1"/>
  <c r="L811" i="1"/>
  <c r="M811" i="1" s="1"/>
  <c r="N811" i="1" s="1"/>
  <c r="H810" i="1" l="1"/>
  <c r="L810" i="1"/>
  <c r="M810" i="1" s="1"/>
  <c r="N810" i="1" s="1"/>
  <c r="H809" i="1" l="1"/>
  <c r="L809" i="1"/>
  <c r="M809" i="1" s="1"/>
  <c r="N809" i="1" s="1"/>
  <c r="L808" i="1" l="1"/>
  <c r="M808" i="1" s="1"/>
  <c r="N808" i="1" s="1"/>
  <c r="H808" i="1"/>
  <c r="H807" i="1" l="1"/>
  <c r="L807" i="1"/>
  <c r="M807" i="1" s="1"/>
  <c r="N807" i="1" s="1"/>
  <c r="L806" i="1" l="1"/>
  <c r="M806" i="1" s="1"/>
  <c r="N806" i="1" s="1"/>
  <c r="H806" i="1"/>
  <c r="H805" i="1" l="1"/>
  <c r="L805" i="1"/>
  <c r="M805" i="1" s="1"/>
  <c r="N805" i="1" s="1"/>
  <c r="H804" i="1" l="1"/>
  <c r="L804" i="1"/>
  <c r="M804" i="1" s="1"/>
  <c r="N804" i="1" s="1"/>
  <c r="L803" i="1" l="1"/>
  <c r="M803" i="1" s="1"/>
  <c r="N803" i="1" s="1"/>
  <c r="H803" i="1"/>
  <c r="H802" i="1" l="1"/>
  <c r="L802" i="1"/>
  <c r="M802" i="1" s="1"/>
  <c r="N802" i="1" s="1"/>
  <c r="L801" i="1" l="1"/>
  <c r="M801" i="1" s="1"/>
  <c r="N801" i="1" s="1"/>
  <c r="H801" i="1"/>
  <c r="H800" i="1" l="1"/>
  <c r="L800" i="1"/>
  <c r="M800" i="1" s="1"/>
  <c r="N800" i="1" s="1"/>
  <c r="L799" i="1" l="1"/>
  <c r="M799" i="1" s="1"/>
  <c r="N799" i="1" s="1"/>
  <c r="H799" i="1"/>
  <c r="H798" i="1" l="1"/>
  <c r="L798" i="1"/>
  <c r="M798" i="1" s="1"/>
  <c r="N798" i="1" s="1"/>
  <c r="L797" i="1" l="1"/>
  <c r="M797" i="1" s="1"/>
  <c r="N797" i="1" s="1"/>
  <c r="H797" i="1"/>
  <c r="L796" i="1" l="1"/>
  <c r="M796" i="1" s="1"/>
  <c r="N796" i="1" s="1"/>
  <c r="H796" i="1"/>
  <c r="H795" i="1" l="1"/>
  <c r="L795" i="1"/>
  <c r="M795" i="1" s="1"/>
  <c r="N795" i="1" s="1"/>
  <c r="H794" i="1" l="1"/>
  <c r="L794" i="1"/>
  <c r="M794" i="1" s="1"/>
  <c r="N794" i="1" s="1"/>
  <c r="H793" i="1" l="1"/>
  <c r="L793" i="1"/>
  <c r="M793" i="1" s="1"/>
  <c r="N793" i="1" s="1"/>
  <c r="L792" i="1" l="1"/>
  <c r="M792" i="1" s="1"/>
  <c r="N792" i="1" s="1"/>
  <c r="H792" i="1"/>
  <c r="L791" i="1" l="1"/>
  <c r="M791" i="1" s="1"/>
  <c r="N791" i="1" s="1"/>
  <c r="H791" i="1"/>
  <c r="H790" i="1" l="1"/>
  <c r="L790" i="1"/>
  <c r="M790" i="1" s="1"/>
  <c r="N790" i="1" s="1"/>
  <c r="L789" i="1" l="1"/>
  <c r="M789" i="1" s="1"/>
  <c r="N789" i="1" s="1"/>
  <c r="H789" i="1"/>
  <c r="H788" i="1" l="1"/>
  <c r="L788" i="1"/>
  <c r="M788" i="1" s="1"/>
  <c r="N788" i="1" s="1"/>
  <c r="L787" i="1" l="1"/>
  <c r="M787" i="1" s="1"/>
  <c r="N787" i="1" s="1"/>
  <c r="H787" i="1"/>
  <c r="H786" i="1" l="1"/>
  <c r="L786" i="1"/>
  <c r="M786" i="1" s="1"/>
  <c r="N786" i="1" s="1"/>
  <c r="H785" i="1" l="1"/>
  <c r="L785" i="1"/>
  <c r="M785" i="1" s="1"/>
  <c r="N785" i="1" s="1"/>
  <c r="H784" i="1" l="1"/>
  <c r="L784" i="1"/>
  <c r="M784" i="1" s="1"/>
  <c r="N784" i="1" s="1"/>
  <c r="H783" i="1" l="1"/>
  <c r="L783" i="1"/>
  <c r="M783" i="1" s="1"/>
  <c r="N783" i="1" s="1"/>
  <c r="H782" i="1" l="1"/>
  <c r="L782" i="1"/>
  <c r="M782" i="1" s="1"/>
  <c r="N782" i="1" s="1"/>
  <c r="H781" i="1" l="1"/>
  <c r="L781" i="1"/>
  <c r="M781" i="1" s="1"/>
  <c r="N781" i="1" s="1"/>
  <c r="H780" i="1" l="1"/>
  <c r="L780" i="1"/>
  <c r="M780" i="1" s="1"/>
  <c r="N780" i="1" s="1"/>
  <c r="L779" i="1" l="1"/>
  <c r="M779" i="1" s="1"/>
  <c r="N779" i="1" s="1"/>
  <c r="H779" i="1"/>
  <c r="H778" i="1" l="1"/>
  <c r="L778" i="1"/>
  <c r="M778" i="1" s="1"/>
  <c r="N778" i="1" s="1"/>
  <c r="H777" i="1" l="1"/>
  <c r="L777" i="1"/>
  <c r="M777" i="1" s="1"/>
  <c r="N777" i="1" s="1"/>
  <c r="H776" i="1" l="1"/>
  <c r="L776" i="1"/>
  <c r="M776" i="1" s="1"/>
  <c r="N776" i="1" s="1"/>
  <c r="H775" i="1" l="1"/>
  <c r="L775" i="1"/>
  <c r="M775" i="1" s="1"/>
  <c r="N775" i="1" s="1"/>
  <c r="L774" i="1" l="1"/>
  <c r="M774" i="1" s="1"/>
  <c r="N774" i="1" s="1"/>
  <c r="H774" i="1"/>
  <c r="L773" i="1" l="1"/>
  <c r="M773" i="1" s="1"/>
  <c r="N773" i="1" s="1"/>
  <c r="H773" i="1"/>
  <c r="L772" i="1" l="1"/>
  <c r="M772" i="1" s="1"/>
  <c r="N772" i="1" s="1"/>
  <c r="H772" i="1"/>
  <c r="L771" i="1" l="1"/>
  <c r="M771" i="1" s="1"/>
  <c r="N771" i="1" s="1"/>
  <c r="H771" i="1"/>
  <c r="L770" i="1" l="1"/>
  <c r="M770" i="1" s="1"/>
  <c r="N770" i="1" s="1"/>
  <c r="H770" i="1"/>
  <c r="L769" i="1" l="1"/>
  <c r="M769" i="1" s="1"/>
  <c r="N769" i="1" s="1"/>
  <c r="H769" i="1"/>
  <c r="H768" i="1" l="1"/>
  <c r="L768" i="1"/>
  <c r="M768" i="1" s="1"/>
  <c r="N768" i="1" s="1"/>
  <c r="L767" i="1" l="1"/>
  <c r="M767" i="1" s="1"/>
  <c r="N767" i="1" s="1"/>
  <c r="H767" i="1"/>
  <c r="H766" i="1" l="1"/>
  <c r="L766" i="1"/>
  <c r="M766" i="1" s="1"/>
  <c r="N766" i="1" s="1"/>
  <c r="L765" i="1" l="1"/>
  <c r="M765" i="1" s="1"/>
  <c r="N765" i="1" s="1"/>
  <c r="H765" i="1"/>
  <c r="H764" i="1" l="1"/>
  <c r="L764" i="1"/>
  <c r="M764" i="1" s="1"/>
  <c r="N764" i="1" s="1"/>
  <c r="L763" i="1" l="1"/>
  <c r="M763" i="1" s="1"/>
  <c r="N763" i="1" s="1"/>
  <c r="H763" i="1"/>
  <c r="L762" i="1" l="1"/>
  <c r="M762" i="1" s="1"/>
  <c r="N762" i="1" s="1"/>
  <c r="H762" i="1"/>
  <c r="L761" i="1" l="1"/>
  <c r="M761" i="1" s="1"/>
  <c r="N761" i="1" s="1"/>
  <c r="H761" i="1"/>
  <c r="L760" i="1" l="1"/>
  <c r="M760" i="1" s="1"/>
  <c r="N760" i="1" s="1"/>
  <c r="H760" i="1"/>
  <c r="L759" i="1" l="1"/>
  <c r="M759" i="1" s="1"/>
  <c r="N759" i="1" s="1"/>
  <c r="H759" i="1"/>
  <c r="L758" i="1" l="1"/>
  <c r="M758" i="1" s="1"/>
  <c r="N758" i="1" s="1"/>
  <c r="H758" i="1"/>
  <c r="H757" i="1" l="1"/>
  <c r="L757" i="1"/>
  <c r="M757" i="1" s="1"/>
  <c r="N757" i="1" s="1"/>
  <c r="H756" i="1" l="1"/>
  <c r="L756" i="1"/>
  <c r="M756" i="1" s="1"/>
  <c r="N756" i="1" s="1"/>
  <c r="H755" i="1" l="1"/>
  <c r="L755" i="1"/>
  <c r="M755" i="1" s="1"/>
  <c r="N755" i="1" s="1"/>
  <c r="H754" i="1" l="1"/>
  <c r="L754" i="1"/>
  <c r="M754" i="1" s="1"/>
  <c r="N754" i="1" s="1"/>
  <c r="L753" i="1" l="1"/>
  <c r="M753" i="1" s="1"/>
  <c r="N753" i="1" s="1"/>
  <c r="H753" i="1"/>
  <c r="L752" i="1" l="1"/>
  <c r="M752" i="1" s="1"/>
  <c r="N752" i="1" s="1"/>
  <c r="H752" i="1"/>
  <c r="L751" i="1" l="1"/>
  <c r="M751" i="1" s="1"/>
  <c r="N751" i="1" s="1"/>
  <c r="H751" i="1"/>
  <c r="H750" i="1" l="1"/>
  <c r="L750" i="1"/>
  <c r="M750" i="1" s="1"/>
  <c r="N750" i="1" s="1"/>
  <c r="L749" i="1" l="1"/>
  <c r="M749" i="1" s="1"/>
  <c r="N749" i="1" s="1"/>
  <c r="H749" i="1"/>
  <c r="L748" i="1" l="1"/>
  <c r="M748" i="1" s="1"/>
  <c r="N748" i="1" s="1"/>
  <c r="H748" i="1"/>
  <c r="L747" i="1" l="1"/>
  <c r="M747" i="1" s="1"/>
  <c r="N747" i="1" s="1"/>
  <c r="H747" i="1"/>
  <c r="H746" i="1" l="1"/>
  <c r="L746" i="1"/>
  <c r="M746" i="1" s="1"/>
  <c r="N746" i="1" s="1"/>
  <c r="L745" i="1" l="1"/>
  <c r="M745" i="1" s="1"/>
  <c r="N745" i="1" s="1"/>
  <c r="H745" i="1"/>
  <c r="L744" i="1" l="1"/>
  <c r="M744" i="1" s="1"/>
  <c r="N744" i="1" s="1"/>
  <c r="H744" i="1"/>
  <c r="H743" i="1" l="1"/>
  <c r="L743" i="1"/>
  <c r="M743" i="1" s="1"/>
  <c r="N743" i="1" s="1"/>
  <c r="H742" i="1" l="1"/>
  <c r="L742" i="1"/>
  <c r="M742" i="1" s="1"/>
  <c r="N742" i="1" s="1"/>
  <c r="H741" i="1" l="1"/>
  <c r="L741" i="1"/>
  <c r="M741" i="1" s="1"/>
  <c r="N741" i="1" s="1"/>
  <c r="L740" i="1" l="1"/>
  <c r="M740" i="1" s="1"/>
  <c r="N740" i="1" s="1"/>
  <c r="H740" i="1"/>
  <c r="H739" i="1" l="1"/>
  <c r="L739" i="1"/>
  <c r="M739" i="1" s="1"/>
  <c r="N739" i="1" s="1"/>
  <c r="L738" i="1" l="1"/>
  <c r="M738" i="1" s="1"/>
  <c r="N738" i="1" s="1"/>
  <c r="H738" i="1"/>
  <c r="H737" i="1" l="1"/>
  <c r="L737" i="1"/>
  <c r="M737" i="1" s="1"/>
  <c r="N737" i="1" s="1"/>
  <c r="L736" i="1" l="1"/>
  <c r="M736" i="1" s="1"/>
  <c r="N736" i="1" s="1"/>
  <c r="H736" i="1"/>
  <c r="L735" i="1" l="1"/>
  <c r="M735" i="1" s="1"/>
  <c r="N735" i="1" s="1"/>
  <c r="H735" i="1"/>
  <c r="H734" i="1" l="1"/>
  <c r="L734" i="1"/>
  <c r="M734" i="1" s="1"/>
  <c r="N734" i="1" s="1"/>
  <c r="H733" i="1" l="1"/>
  <c r="L733" i="1"/>
  <c r="M733" i="1" s="1"/>
  <c r="N733" i="1" s="1"/>
  <c r="L732" i="1" l="1"/>
  <c r="M732" i="1" s="1"/>
  <c r="N732" i="1" s="1"/>
  <c r="H732" i="1"/>
  <c r="L731" i="1" l="1"/>
  <c r="M731" i="1" s="1"/>
  <c r="N731" i="1" s="1"/>
  <c r="H731" i="1"/>
  <c r="L730" i="1" l="1"/>
  <c r="M730" i="1" s="1"/>
  <c r="N730" i="1" s="1"/>
  <c r="H730" i="1"/>
  <c r="L729" i="1" l="1"/>
  <c r="M729" i="1" s="1"/>
  <c r="N729" i="1" s="1"/>
  <c r="H729" i="1"/>
  <c r="H728" i="1" l="1"/>
  <c r="L728" i="1"/>
  <c r="M728" i="1" s="1"/>
  <c r="N728" i="1" s="1"/>
  <c r="L727" i="1" l="1"/>
  <c r="M727" i="1" s="1"/>
  <c r="N727" i="1" s="1"/>
  <c r="H727" i="1"/>
  <c r="L726" i="1" l="1"/>
  <c r="M726" i="1" s="1"/>
  <c r="N726" i="1" s="1"/>
  <c r="H726" i="1"/>
  <c r="H725" i="1" l="1"/>
  <c r="L725" i="1"/>
  <c r="M725" i="1" s="1"/>
  <c r="N725" i="1" s="1"/>
  <c r="L724" i="1" l="1"/>
  <c r="M724" i="1" s="1"/>
  <c r="N724" i="1" s="1"/>
  <c r="H724" i="1"/>
  <c r="L723" i="1" l="1"/>
  <c r="M723" i="1" s="1"/>
  <c r="N723" i="1" s="1"/>
  <c r="H723" i="1"/>
  <c r="H722" i="1" l="1"/>
  <c r="L722" i="1"/>
  <c r="M722" i="1" s="1"/>
  <c r="N722" i="1" s="1"/>
  <c r="H721" i="1" l="1"/>
  <c r="L721" i="1"/>
  <c r="M721" i="1" s="1"/>
  <c r="N721" i="1" s="1"/>
  <c r="H720" i="1" l="1"/>
  <c r="L720" i="1"/>
  <c r="M720" i="1" s="1"/>
  <c r="N720" i="1" s="1"/>
  <c r="H719" i="1" l="1"/>
  <c r="L719" i="1"/>
  <c r="M719" i="1" s="1"/>
  <c r="N719" i="1" s="1"/>
  <c r="H718" i="1" l="1"/>
  <c r="L718" i="1"/>
  <c r="M718" i="1" s="1"/>
  <c r="N718" i="1" s="1"/>
  <c r="L717" i="1" l="1"/>
  <c r="M717" i="1" s="1"/>
  <c r="N717" i="1" s="1"/>
  <c r="H717" i="1"/>
  <c r="L716" i="1" l="1"/>
  <c r="M716" i="1" s="1"/>
  <c r="N716" i="1" s="1"/>
  <c r="H716" i="1"/>
  <c r="H715" i="1" l="1"/>
  <c r="L715" i="1"/>
  <c r="M715" i="1" s="1"/>
  <c r="N715" i="1" s="1"/>
  <c r="L714" i="1" l="1"/>
  <c r="M714" i="1" s="1"/>
  <c r="N714" i="1" s="1"/>
  <c r="H714" i="1"/>
  <c r="H713" i="1" l="1"/>
  <c r="L713" i="1"/>
  <c r="M713" i="1" s="1"/>
  <c r="N713" i="1" s="1"/>
  <c r="H712" i="1" l="1"/>
  <c r="L712" i="1"/>
  <c r="M712" i="1" s="1"/>
  <c r="N712" i="1" s="1"/>
  <c r="H711" i="1" l="1"/>
  <c r="L711" i="1"/>
  <c r="M711" i="1" s="1"/>
  <c r="N711" i="1" s="1"/>
  <c r="L710" i="1" l="1"/>
  <c r="M710" i="1" s="1"/>
  <c r="N710" i="1" s="1"/>
  <c r="H710" i="1"/>
  <c r="H709" i="1" l="1"/>
  <c r="L709" i="1"/>
  <c r="M709" i="1" s="1"/>
  <c r="N709" i="1" s="1"/>
  <c r="L708" i="1" l="1"/>
  <c r="M708" i="1" s="1"/>
  <c r="N708" i="1" s="1"/>
  <c r="H708" i="1"/>
  <c r="H707" i="1" l="1"/>
  <c r="L707" i="1"/>
  <c r="M707" i="1" s="1"/>
  <c r="N707" i="1" s="1"/>
  <c r="L706" i="1" l="1"/>
  <c r="M706" i="1" s="1"/>
  <c r="N706" i="1" s="1"/>
  <c r="H706" i="1"/>
  <c r="H705" i="1" l="1"/>
  <c r="L705" i="1"/>
  <c r="M705" i="1" s="1"/>
  <c r="N705" i="1" s="1"/>
  <c r="L704" i="1" l="1"/>
  <c r="M704" i="1" s="1"/>
  <c r="N704" i="1" s="1"/>
  <c r="H704" i="1"/>
  <c r="H703" i="1" l="1"/>
  <c r="L703" i="1"/>
  <c r="M703" i="1" s="1"/>
  <c r="N703" i="1" s="1"/>
  <c r="H702" i="1" l="1"/>
  <c r="L702" i="1"/>
  <c r="M702" i="1" s="1"/>
  <c r="N702" i="1" s="1"/>
  <c r="L701" i="1" l="1"/>
  <c r="M701" i="1" s="1"/>
  <c r="N701" i="1" s="1"/>
  <c r="H701" i="1"/>
  <c r="L700" i="1" l="1"/>
  <c r="M700" i="1" s="1"/>
  <c r="N700" i="1" s="1"/>
  <c r="H700" i="1"/>
  <c r="H699" i="1" l="1"/>
  <c r="L699" i="1"/>
  <c r="M699" i="1" s="1"/>
  <c r="N699" i="1" s="1"/>
  <c r="L698" i="1" l="1"/>
  <c r="M698" i="1" s="1"/>
  <c r="N698" i="1" s="1"/>
  <c r="H698" i="1"/>
  <c r="L697" i="1" l="1"/>
  <c r="M697" i="1" s="1"/>
  <c r="N697" i="1" s="1"/>
  <c r="H697" i="1"/>
  <c r="H696" i="1" l="1"/>
  <c r="L696" i="1"/>
  <c r="M696" i="1" s="1"/>
  <c r="N696" i="1" s="1"/>
  <c r="H695" i="1" l="1"/>
  <c r="L695" i="1"/>
  <c r="M695" i="1" s="1"/>
  <c r="N695" i="1" s="1"/>
  <c r="L694" i="1" l="1"/>
  <c r="M694" i="1" s="1"/>
  <c r="N694" i="1" s="1"/>
  <c r="H694" i="1"/>
  <c r="H693" i="1" l="1"/>
  <c r="L693" i="1"/>
  <c r="M693" i="1" s="1"/>
  <c r="N693" i="1" s="1"/>
  <c r="H692" i="1" l="1"/>
  <c r="L692" i="1"/>
  <c r="M692" i="1" s="1"/>
  <c r="N692" i="1" s="1"/>
  <c r="H691" i="1" l="1"/>
  <c r="L691" i="1"/>
  <c r="M691" i="1" s="1"/>
  <c r="N691" i="1" s="1"/>
  <c r="L690" i="1" l="1"/>
  <c r="M690" i="1" s="1"/>
  <c r="N690" i="1" s="1"/>
  <c r="H690" i="1"/>
  <c r="H689" i="1" l="1"/>
  <c r="L689" i="1"/>
  <c r="M689" i="1" s="1"/>
  <c r="N689" i="1" s="1"/>
  <c r="H688" i="1" l="1"/>
  <c r="L688" i="1"/>
  <c r="M688" i="1" s="1"/>
  <c r="N688" i="1" s="1"/>
  <c r="H687" i="1" l="1"/>
  <c r="L687" i="1"/>
  <c r="M687" i="1" s="1"/>
  <c r="N687" i="1" s="1"/>
  <c r="H686" i="1" l="1"/>
  <c r="L686" i="1"/>
  <c r="M686" i="1" s="1"/>
  <c r="N686" i="1" s="1"/>
  <c r="L685" i="1" l="1"/>
  <c r="M685" i="1" s="1"/>
  <c r="N685" i="1" s="1"/>
  <c r="H685" i="1"/>
  <c r="L684" i="1" l="1"/>
  <c r="M684" i="1" s="1"/>
  <c r="N684" i="1" s="1"/>
  <c r="H684" i="1"/>
  <c r="H683" i="1" l="1"/>
  <c r="L683" i="1"/>
  <c r="M683" i="1" s="1"/>
  <c r="N683" i="1" s="1"/>
  <c r="H682" i="1" l="1"/>
  <c r="L682" i="1"/>
  <c r="M682" i="1" s="1"/>
  <c r="N682" i="1" s="1"/>
  <c r="L681" i="1" l="1"/>
  <c r="M681" i="1" s="1"/>
  <c r="N681" i="1" s="1"/>
  <c r="H681" i="1"/>
  <c r="L680" i="1" l="1"/>
  <c r="M680" i="1" s="1"/>
  <c r="N680" i="1" s="1"/>
  <c r="H680" i="1"/>
  <c r="L679" i="1" l="1"/>
  <c r="M679" i="1" s="1"/>
  <c r="N679" i="1" s="1"/>
  <c r="H679" i="1"/>
  <c r="L678" i="1" l="1"/>
  <c r="M678" i="1" s="1"/>
  <c r="N678" i="1" s="1"/>
  <c r="H678" i="1"/>
  <c r="H677" i="1" l="1"/>
  <c r="L677" i="1"/>
  <c r="M677" i="1" s="1"/>
  <c r="N677" i="1" s="1"/>
  <c r="H676" i="1" l="1"/>
  <c r="L676" i="1"/>
  <c r="M676" i="1" s="1"/>
  <c r="N676" i="1" s="1"/>
  <c r="H675" i="1" l="1"/>
  <c r="L675" i="1"/>
  <c r="M675" i="1" s="1"/>
  <c r="N675" i="1" s="1"/>
  <c r="L674" i="1" l="1"/>
  <c r="M674" i="1" s="1"/>
  <c r="N674" i="1" s="1"/>
  <c r="H674" i="1"/>
  <c r="L673" i="1" l="1"/>
  <c r="M673" i="1" s="1"/>
  <c r="N673" i="1" s="1"/>
  <c r="H673" i="1"/>
  <c r="L672" i="1" l="1"/>
  <c r="M672" i="1" s="1"/>
  <c r="N672" i="1" s="1"/>
  <c r="H672" i="1"/>
  <c r="H671" i="1" l="1"/>
  <c r="L671" i="1"/>
  <c r="M671" i="1" s="1"/>
  <c r="N671" i="1" s="1"/>
  <c r="L670" i="1" l="1"/>
  <c r="M670" i="1" s="1"/>
  <c r="N670" i="1" s="1"/>
  <c r="H670" i="1"/>
  <c r="L669" i="1" l="1"/>
  <c r="M669" i="1" s="1"/>
  <c r="N669" i="1" s="1"/>
  <c r="H669" i="1"/>
  <c r="H668" i="1" l="1"/>
  <c r="L668" i="1"/>
  <c r="M668" i="1" s="1"/>
  <c r="N668" i="1" s="1"/>
  <c r="H667" i="1" l="1"/>
  <c r="L667" i="1"/>
  <c r="M667" i="1" s="1"/>
  <c r="N667" i="1" s="1"/>
  <c r="H666" i="1" l="1"/>
  <c r="L666" i="1"/>
  <c r="M666" i="1" s="1"/>
  <c r="N666" i="1" s="1"/>
  <c r="L665" i="1" l="1"/>
  <c r="M665" i="1" s="1"/>
  <c r="N665" i="1" s="1"/>
  <c r="H665" i="1"/>
  <c r="H664" i="1" l="1"/>
  <c r="L664" i="1"/>
  <c r="M664" i="1" s="1"/>
  <c r="N664" i="1" s="1"/>
  <c r="H663" i="1" l="1"/>
  <c r="L663" i="1"/>
  <c r="M663" i="1" s="1"/>
  <c r="N663" i="1" s="1"/>
  <c r="L662" i="1" l="1"/>
  <c r="M662" i="1" s="1"/>
  <c r="N662" i="1" s="1"/>
  <c r="H662" i="1"/>
  <c r="H661" i="1" l="1"/>
  <c r="L661" i="1"/>
  <c r="M661" i="1" s="1"/>
  <c r="N661" i="1" s="1"/>
  <c r="L660" i="1" l="1"/>
  <c r="M660" i="1" s="1"/>
  <c r="N660" i="1" s="1"/>
  <c r="H660" i="1"/>
  <c r="L659" i="1" l="1"/>
  <c r="M659" i="1" s="1"/>
  <c r="N659" i="1" s="1"/>
  <c r="H659" i="1"/>
  <c r="L658" i="1" l="1"/>
  <c r="M658" i="1" s="1"/>
  <c r="N658" i="1" s="1"/>
  <c r="H658" i="1"/>
  <c r="L657" i="1" l="1"/>
  <c r="M657" i="1" s="1"/>
  <c r="N657" i="1" s="1"/>
  <c r="H657" i="1"/>
  <c r="L656" i="1" l="1"/>
  <c r="M656" i="1" s="1"/>
  <c r="N656" i="1" s="1"/>
  <c r="H656" i="1"/>
  <c r="L655" i="1" l="1"/>
  <c r="M655" i="1" s="1"/>
  <c r="N655" i="1" s="1"/>
  <c r="H655" i="1"/>
  <c r="L654" i="1" l="1"/>
  <c r="M654" i="1" s="1"/>
  <c r="N654" i="1" s="1"/>
  <c r="H654" i="1"/>
  <c r="L653" i="1" l="1"/>
  <c r="M653" i="1" s="1"/>
  <c r="N653" i="1" s="1"/>
  <c r="H653" i="1"/>
  <c r="L652" i="1" l="1"/>
  <c r="M652" i="1" s="1"/>
  <c r="N652" i="1" s="1"/>
  <c r="H652" i="1"/>
  <c r="L651" i="1" l="1"/>
  <c r="M651" i="1" s="1"/>
  <c r="N651" i="1" s="1"/>
  <c r="H651" i="1"/>
  <c r="L650" i="1" l="1"/>
  <c r="M650" i="1" s="1"/>
  <c r="N650" i="1" s="1"/>
  <c r="H650" i="1"/>
  <c r="L649" i="1" l="1"/>
  <c r="M649" i="1" s="1"/>
  <c r="N649" i="1" s="1"/>
  <c r="H649" i="1"/>
  <c r="H648" i="1" l="1"/>
  <c r="L648" i="1"/>
  <c r="M648" i="1" s="1"/>
  <c r="N648" i="1" s="1"/>
  <c r="H647" i="1" l="1"/>
  <c r="L647" i="1"/>
  <c r="M647" i="1" s="1"/>
  <c r="N647" i="1" s="1"/>
  <c r="H646" i="1" l="1"/>
  <c r="L646" i="1"/>
  <c r="M646" i="1" s="1"/>
  <c r="N646" i="1" s="1"/>
  <c r="L645" i="1" l="1"/>
  <c r="M645" i="1" s="1"/>
  <c r="N645" i="1" s="1"/>
  <c r="H645" i="1"/>
  <c r="L644" i="1" l="1"/>
  <c r="M644" i="1" s="1"/>
  <c r="N644" i="1" s="1"/>
  <c r="H644" i="1"/>
  <c r="H643" i="1" l="1"/>
  <c r="L643" i="1"/>
  <c r="M643" i="1" s="1"/>
  <c r="N643" i="1" s="1"/>
  <c r="L642" i="1" l="1"/>
  <c r="M642" i="1" s="1"/>
  <c r="N642" i="1" s="1"/>
  <c r="H642" i="1"/>
  <c r="H641" i="1" l="1"/>
  <c r="L641" i="1"/>
  <c r="M641" i="1" s="1"/>
  <c r="N641" i="1" s="1"/>
  <c r="H640" i="1" l="1"/>
  <c r="L640" i="1"/>
  <c r="M640" i="1" s="1"/>
  <c r="N640" i="1" s="1"/>
  <c r="L639" i="1" l="1"/>
  <c r="M639" i="1" s="1"/>
  <c r="N639" i="1" s="1"/>
  <c r="H639" i="1"/>
  <c r="L638" i="1" l="1"/>
  <c r="M638" i="1" s="1"/>
  <c r="N638" i="1" s="1"/>
  <c r="H638" i="1"/>
  <c r="L637" i="1" l="1"/>
  <c r="M637" i="1" s="1"/>
  <c r="N637" i="1" s="1"/>
  <c r="H637" i="1"/>
  <c r="L636" i="1" l="1"/>
  <c r="M636" i="1" s="1"/>
  <c r="N636" i="1" s="1"/>
  <c r="H636" i="1"/>
  <c r="L635" i="1" l="1"/>
  <c r="M635" i="1" s="1"/>
  <c r="N635" i="1" s="1"/>
  <c r="H635" i="1"/>
  <c r="L634" i="1" l="1"/>
  <c r="M634" i="1" s="1"/>
  <c r="N634" i="1" s="1"/>
  <c r="H634" i="1"/>
  <c r="L633" i="1" l="1"/>
  <c r="M633" i="1" s="1"/>
  <c r="N633" i="1" s="1"/>
  <c r="H633" i="1"/>
  <c r="H632" i="1" l="1"/>
  <c r="L632" i="1"/>
  <c r="M632" i="1" s="1"/>
  <c r="N632" i="1" s="1"/>
  <c r="H631" i="1" l="1"/>
  <c r="L631" i="1"/>
  <c r="M631" i="1" s="1"/>
  <c r="N631" i="1" s="1"/>
  <c r="L630" i="1" l="1"/>
  <c r="M630" i="1" s="1"/>
  <c r="N630" i="1" s="1"/>
  <c r="H630" i="1"/>
  <c r="L629" i="1" l="1"/>
  <c r="M629" i="1" s="1"/>
  <c r="N629" i="1" s="1"/>
  <c r="H629" i="1"/>
  <c r="H628" i="1" l="1"/>
  <c r="L628" i="1"/>
  <c r="M628" i="1" s="1"/>
  <c r="N628" i="1" s="1"/>
  <c r="H627" i="1" l="1"/>
  <c r="L627" i="1"/>
  <c r="M627" i="1" s="1"/>
  <c r="N627" i="1" s="1"/>
  <c r="L626" i="1" l="1"/>
  <c r="M626" i="1" s="1"/>
  <c r="N626" i="1" s="1"/>
  <c r="H626" i="1"/>
  <c r="L625" i="1" l="1"/>
  <c r="M625" i="1" s="1"/>
  <c r="N625" i="1" s="1"/>
  <c r="H625" i="1"/>
  <c r="H624" i="1" l="1"/>
  <c r="L624" i="1"/>
  <c r="M624" i="1" s="1"/>
  <c r="N624" i="1" s="1"/>
  <c r="H623" i="1" l="1"/>
  <c r="L623" i="1"/>
  <c r="M623" i="1" s="1"/>
  <c r="N623" i="1" s="1"/>
  <c r="H622" i="1" l="1"/>
  <c r="L622" i="1"/>
  <c r="M622" i="1" s="1"/>
  <c r="N622" i="1" s="1"/>
  <c r="L621" i="1" l="1"/>
  <c r="M621" i="1" s="1"/>
  <c r="N621" i="1" s="1"/>
  <c r="H621" i="1"/>
  <c r="L620" i="1" l="1"/>
  <c r="M620" i="1" s="1"/>
  <c r="N620" i="1" s="1"/>
  <c r="H620" i="1"/>
  <c r="H619" i="1" l="1"/>
  <c r="L619" i="1"/>
  <c r="M619" i="1" s="1"/>
  <c r="N619" i="1" s="1"/>
  <c r="L618" i="1" l="1"/>
  <c r="M618" i="1" s="1"/>
  <c r="N618" i="1" s="1"/>
  <c r="H618" i="1"/>
  <c r="L617" i="1" l="1"/>
  <c r="M617" i="1" s="1"/>
  <c r="N617" i="1" s="1"/>
  <c r="H617" i="1"/>
  <c r="L616" i="1" l="1"/>
  <c r="M616" i="1" s="1"/>
  <c r="N616" i="1" s="1"/>
  <c r="H616" i="1"/>
  <c r="L615" i="1" l="1"/>
  <c r="M615" i="1" s="1"/>
  <c r="N615" i="1" s="1"/>
  <c r="H615" i="1"/>
  <c r="L614" i="1" l="1"/>
  <c r="M614" i="1" s="1"/>
  <c r="N614" i="1" s="1"/>
  <c r="H614" i="1"/>
  <c r="H613" i="1" l="1"/>
  <c r="L613" i="1"/>
  <c r="M613" i="1" s="1"/>
  <c r="N613" i="1" s="1"/>
  <c r="H612" i="1" l="1"/>
  <c r="L612" i="1"/>
  <c r="M612" i="1" s="1"/>
  <c r="N612" i="1" s="1"/>
  <c r="L611" i="1" l="1"/>
  <c r="M611" i="1" s="1"/>
  <c r="N611" i="1" s="1"/>
  <c r="H611" i="1"/>
  <c r="L610" i="1" l="1"/>
  <c r="M610" i="1" s="1"/>
  <c r="N610" i="1" s="1"/>
  <c r="H610" i="1"/>
  <c r="H609" i="1" l="1"/>
  <c r="L609" i="1"/>
  <c r="M609" i="1" s="1"/>
  <c r="N609" i="1" s="1"/>
  <c r="H608" i="1" l="1"/>
  <c r="L608" i="1"/>
  <c r="M608" i="1" s="1"/>
  <c r="N608" i="1" s="1"/>
  <c r="H607" i="1" l="1"/>
  <c r="L607" i="1"/>
  <c r="M607" i="1" s="1"/>
  <c r="N607" i="1" s="1"/>
  <c r="H606" i="1" l="1"/>
  <c r="L606" i="1"/>
  <c r="M606" i="1" s="1"/>
  <c r="N606" i="1" s="1"/>
  <c r="L605" i="1" l="1"/>
  <c r="M605" i="1" s="1"/>
  <c r="N605" i="1" s="1"/>
  <c r="H605" i="1"/>
  <c r="H604" i="1" l="1"/>
  <c r="L604" i="1"/>
  <c r="M604" i="1" s="1"/>
  <c r="N604" i="1" s="1"/>
  <c r="L603" i="1" l="1"/>
  <c r="M603" i="1" s="1"/>
  <c r="N603" i="1" s="1"/>
  <c r="H603" i="1"/>
  <c r="H602" i="1" l="1"/>
  <c r="L602" i="1"/>
  <c r="M602" i="1" s="1"/>
  <c r="N602" i="1" s="1"/>
  <c r="L601" i="1" l="1"/>
  <c r="M601" i="1" s="1"/>
  <c r="N601" i="1" s="1"/>
  <c r="H601" i="1"/>
  <c r="H600" i="1" l="1"/>
  <c r="L600" i="1"/>
  <c r="M600" i="1" s="1"/>
  <c r="N600" i="1" s="1"/>
  <c r="L599" i="1" l="1"/>
  <c r="M599" i="1" s="1"/>
  <c r="N599" i="1" s="1"/>
  <c r="H599" i="1"/>
  <c r="H598" i="1" l="1"/>
  <c r="L598" i="1"/>
  <c r="M598" i="1" s="1"/>
  <c r="N598" i="1" s="1"/>
  <c r="L597" i="1" l="1"/>
  <c r="M597" i="1" s="1"/>
  <c r="N597" i="1" s="1"/>
  <c r="H597" i="1"/>
  <c r="H596" i="1" l="1"/>
  <c r="L596" i="1"/>
  <c r="M596" i="1" s="1"/>
  <c r="N596" i="1" s="1"/>
  <c r="L595" i="1" l="1"/>
  <c r="M595" i="1" s="1"/>
  <c r="N595" i="1" s="1"/>
  <c r="H595" i="1"/>
  <c r="L594" i="1" l="1"/>
  <c r="M594" i="1" s="1"/>
  <c r="N594" i="1" s="1"/>
  <c r="H594" i="1"/>
  <c r="H593" i="1" l="1"/>
  <c r="L593" i="1"/>
  <c r="M593" i="1" s="1"/>
  <c r="N593" i="1" s="1"/>
  <c r="L592" i="1" l="1"/>
  <c r="M592" i="1" s="1"/>
  <c r="N592" i="1" s="1"/>
  <c r="H592" i="1"/>
  <c r="H591" i="1" l="1"/>
  <c r="L591" i="1"/>
  <c r="M591" i="1" s="1"/>
  <c r="N591" i="1" s="1"/>
  <c r="H590" i="1" l="1"/>
  <c r="L590" i="1"/>
  <c r="M590" i="1" s="1"/>
  <c r="N590" i="1" s="1"/>
  <c r="L589" i="1" l="1"/>
  <c r="M589" i="1" s="1"/>
  <c r="N589" i="1" s="1"/>
  <c r="H589" i="1"/>
  <c r="H588" i="1" l="1"/>
  <c r="L588" i="1"/>
  <c r="M588" i="1" s="1"/>
  <c r="N588" i="1" s="1"/>
  <c r="L587" i="1" l="1"/>
  <c r="M587" i="1" s="1"/>
  <c r="N587" i="1" s="1"/>
  <c r="H587" i="1"/>
  <c r="L586" i="1" l="1"/>
  <c r="M586" i="1" s="1"/>
  <c r="N586" i="1" s="1"/>
  <c r="H586" i="1"/>
  <c r="H585" i="1" l="1"/>
  <c r="L585" i="1"/>
  <c r="M585" i="1" s="1"/>
  <c r="N585" i="1" s="1"/>
  <c r="H584" i="1" l="1"/>
  <c r="L584" i="1"/>
  <c r="M584" i="1" s="1"/>
  <c r="N584" i="1" s="1"/>
  <c r="L583" i="1" l="1"/>
  <c r="M583" i="1" s="1"/>
  <c r="N583" i="1" s="1"/>
  <c r="H583" i="1"/>
  <c r="L582" i="1" l="1"/>
  <c r="M582" i="1" s="1"/>
  <c r="N582" i="1" s="1"/>
  <c r="H582" i="1"/>
  <c r="H581" i="1" l="1"/>
  <c r="L581" i="1"/>
  <c r="M581" i="1" s="1"/>
  <c r="N581" i="1" s="1"/>
  <c r="L580" i="1" l="1"/>
  <c r="M580" i="1" s="1"/>
  <c r="N580" i="1" s="1"/>
  <c r="H580" i="1"/>
  <c r="L579" i="1" l="1"/>
  <c r="M579" i="1" s="1"/>
  <c r="N579" i="1" s="1"/>
  <c r="H579" i="1"/>
  <c r="L578" i="1" l="1"/>
  <c r="M578" i="1" s="1"/>
  <c r="N578" i="1" s="1"/>
  <c r="H578" i="1"/>
  <c r="L577" i="1" l="1"/>
  <c r="M577" i="1" s="1"/>
  <c r="N577" i="1" s="1"/>
  <c r="H577" i="1"/>
  <c r="H576" i="1" l="1"/>
  <c r="L576" i="1"/>
  <c r="M576" i="1" s="1"/>
  <c r="N576" i="1" s="1"/>
  <c r="L575" i="1" l="1"/>
  <c r="M575" i="1" s="1"/>
  <c r="N575" i="1" s="1"/>
  <c r="H575" i="1"/>
  <c r="L574" i="1" l="1"/>
  <c r="M574" i="1" s="1"/>
  <c r="N574" i="1" s="1"/>
  <c r="H574" i="1"/>
  <c r="L573" i="1" l="1"/>
  <c r="M573" i="1" s="1"/>
  <c r="N573" i="1" s="1"/>
  <c r="H573" i="1"/>
  <c r="H572" i="1" l="1"/>
  <c r="L572" i="1"/>
  <c r="M572" i="1" s="1"/>
  <c r="N572" i="1" s="1"/>
  <c r="L571" i="1" l="1"/>
  <c r="M571" i="1" s="1"/>
  <c r="N571" i="1" s="1"/>
  <c r="H571" i="1"/>
  <c r="L570" i="1" l="1"/>
  <c r="M570" i="1" s="1"/>
  <c r="N570" i="1" s="1"/>
  <c r="H570" i="1"/>
  <c r="L569" i="1" l="1"/>
  <c r="M569" i="1" s="1"/>
  <c r="N569" i="1" s="1"/>
  <c r="H569" i="1"/>
  <c r="H568" i="1" l="1"/>
  <c r="L568" i="1"/>
  <c r="M568" i="1" s="1"/>
  <c r="N568" i="1" s="1"/>
  <c r="H567" i="1" l="1"/>
  <c r="L567" i="1"/>
  <c r="M567" i="1" s="1"/>
  <c r="N567" i="1" s="1"/>
  <c r="H566" i="1" l="1"/>
  <c r="L566" i="1"/>
  <c r="M566" i="1" s="1"/>
  <c r="N566" i="1" s="1"/>
  <c r="L565" i="1" l="1"/>
  <c r="M565" i="1" s="1"/>
  <c r="N565" i="1" s="1"/>
  <c r="H565" i="1"/>
  <c r="L564" i="1" l="1"/>
  <c r="M564" i="1" s="1"/>
  <c r="N564" i="1" s="1"/>
  <c r="H564" i="1"/>
  <c r="L563" i="1" l="1"/>
  <c r="M563" i="1" s="1"/>
  <c r="N563" i="1" s="1"/>
  <c r="H563" i="1"/>
  <c r="L562" i="1" l="1"/>
  <c r="M562" i="1" s="1"/>
  <c r="N562" i="1" s="1"/>
  <c r="H562" i="1"/>
  <c r="L561" i="1" l="1"/>
  <c r="M561" i="1" s="1"/>
  <c r="N561" i="1" s="1"/>
  <c r="H561" i="1"/>
  <c r="H560" i="1" l="1"/>
  <c r="L560" i="1"/>
  <c r="M560" i="1" s="1"/>
  <c r="N560" i="1" s="1"/>
  <c r="H559" i="1" l="1"/>
  <c r="L559" i="1"/>
  <c r="M559" i="1" s="1"/>
  <c r="N559" i="1" s="1"/>
  <c r="L558" i="1" l="1"/>
  <c r="M558" i="1" s="1"/>
  <c r="N558" i="1" s="1"/>
  <c r="H558" i="1"/>
  <c r="H557" i="1" l="1"/>
  <c r="L557" i="1"/>
  <c r="M557" i="1" s="1"/>
  <c r="N557" i="1" s="1"/>
  <c r="L556" i="1" l="1"/>
  <c r="M556" i="1" s="1"/>
  <c r="N556" i="1" s="1"/>
  <c r="H556" i="1"/>
  <c r="L555" i="1" l="1"/>
  <c r="M555" i="1" s="1"/>
  <c r="N555" i="1" s="1"/>
  <c r="H555" i="1"/>
  <c r="L554" i="1" l="1"/>
  <c r="M554" i="1" s="1"/>
  <c r="N554" i="1" s="1"/>
  <c r="H554" i="1"/>
  <c r="L553" i="1" l="1"/>
  <c r="M553" i="1" s="1"/>
  <c r="N553" i="1" s="1"/>
  <c r="H553" i="1"/>
  <c r="H552" i="1" l="1"/>
  <c r="L552" i="1"/>
  <c r="M552" i="1" s="1"/>
  <c r="N552" i="1" s="1"/>
  <c r="L551" i="1" l="1"/>
  <c r="M551" i="1" s="1"/>
  <c r="N551" i="1" s="1"/>
  <c r="H551" i="1"/>
  <c r="H550" i="1" l="1"/>
  <c r="L550" i="1"/>
  <c r="M550" i="1" s="1"/>
  <c r="N550" i="1" s="1"/>
  <c r="L549" i="1" l="1"/>
  <c r="M549" i="1" s="1"/>
  <c r="N549" i="1" s="1"/>
  <c r="H549" i="1"/>
  <c r="H548" i="1" l="1"/>
  <c r="L548" i="1"/>
  <c r="M548" i="1" s="1"/>
  <c r="N548" i="1" s="1"/>
  <c r="H547" i="1" l="1"/>
  <c r="L547" i="1"/>
  <c r="M547" i="1" s="1"/>
  <c r="N547" i="1" s="1"/>
  <c r="L546" i="1" l="1"/>
  <c r="M546" i="1" s="1"/>
  <c r="N546" i="1" s="1"/>
  <c r="H546" i="1"/>
  <c r="H545" i="1" l="1"/>
  <c r="L545" i="1"/>
  <c r="M545" i="1" s="1"/>
  <c r="N545" i="1" s="1"/>
  <c r="H544" i="1" l="1"/>
  <c r="L544" i="1"/>
  <c r="M544" i="1" s="1"/>
  <c r="N544" i="1" s="1"/>
  <c r="H543" i="1" l="1"/>
  <c r="L543" i="1"/>
  <c r="M543" i="1" s="1"/>
  <c r="N543" i="1" s="1"/>
  <c r="H542" i="1" l="1"/>
  <c r="L542" i="1"/>
  <c r="M542" i="1" s="1"/>
  <c r="N542" i="1" s="1"/>
  <c r="H541" i="1" l="1"/>
  <c r="L541" i="1"/>
  <c r="M541" i="1" s="1"/>
  <c r="N541" i="1" s="1"/>
  <c r="L540" i="1" l="1"/>
  <c r="M540" i="1" s="1"/>
  <c r="N540" i="1" s="1"/>
  <c r="H540" i="1"/>
  <c r="L539" i="1" l="1"/>
  <c r="M539" i="1" s="1"/>
  <c r="N539" i="1" s="1"/>
  <c r="H539" i="1"/>
  <c r="H538" i="1" l="1"/>
  <c r="L538" i="1"/>
  <c r="M538" i="1" s="1"/>
  <c r="N538" i="1" s="1"/>
  <c r="L537" i="1" l="1"/>
  <c r="M537" i="1" s="1"/>
  <c r="N537" i="1" s="1"/>
  <c r="H537" i="1"/>
  <c r="H536" i="1" l="1"/>
  <c r="L536" i="1"/>
  <c r="M536" i="1" s="1"/>
  <c r="N536" i="1" s="1"/>
  <c r="H535" i="1" l="1"/>
  <c r="L535" i="1"/>
  <c r="M535" i="1" s="1"/>
  <c r="N535" i="1" s="1"/>
  <c r="L534" i="1" l="1"/>
  <c r="M534" i="1" s="1"/>
  <c r="N534" i="1" s="1"/>
  <c r="H534" i="1"/>
  <c r="H533" i="1" l="1"/>
  <c r="L533" i="1"/>
  <c r="M533" i="1" s="1"/>
  <c r="N533" i="1" s="1"/>
  <c r="H532" i="1" l="1"/>
  <c r="L532" i="1"/>
  <c r="M532" i="1" s="1"/>
  <c r="N532" i="1" s="1"/>
  <c r="H531" i="1" l="1"/>
  <c r="L531" i="1"/>
  <c r="M531" i="1" s="1"/>
  <c r="N531" i="1" s="1"/>
  <c r="L530" i="1" l="1"/>
  <c r="M530" i="1" s="1"/>
  <c r="N530" i="1" s="1"/>
  <c r="H530" i="1"/>
  <c r="H529" i="1" l="1"/>
  <c r="L529" i="1"/>
  <c r="M529" i="1" s="1"/>
  <c r="N529" i="1" s="1"/>
  <c r="L528" i="1" l="1"/>
  <c r="M528" i="1" s="1"/>
  <c r="N528" i="1" s="1"/>
  <c r="H528" i="1"/>
  <c r="H527" i="1" l="1"/>
  <c r="L527" i="1"/>
  <c r="M527" i="1" s="1"/>
  <c r="N527" i="1" s="1"/>
  <c r="L526" i="1" l="1"/>
  <c r="M526" i="1" s="1"/>
  <c r="N526" i="1" s="1"/>
  <c r="H526" i="1"/>
  <c r="L525" i="1" l="1"/>
  <c r="M525" i="1" s="1"/>
  <c r="N525" i="1" s="1"/>
  <c r="H525" i="1"/>
  <c r="L524" i="1" l="1"/>
  <c r="M524" i="1" s="1"/>
  <c r="N524" i="1" s="1"/>
  <c r="H524" i="1"/>
  <c r="H523" i="1" l="1"/>
  <c r="L523" i="1"/>
  <c r="M523" i="1" s="1"/>
  <c r="N523" i="1" s="1"/>
  <c r="L522" i="1" l="1"/>
  <c r="M522" i="1" s="1"/>
  <c r="N522" i="1" s="1"/>
  <c r="H522" i="1"/>
  <c r="L521" i="1" l="1"/>
  <c r="M521" i="1" s="1"/>
  <c r="N521" i="1" s="1"/>
  <c r="H521" i="1"/>
  <c r="L520" i="1" l="1"/>
  <c r="M520" i="1" s="1"/>
  <c r="N520" i="1" s="1"/>
  <c r="H520" i="1"/>
  <c r="L519" i="1" l="1"/>
  <c r="M519" i="1" s="1"/>
  <c r="N519" i="1" s="1"/>
  <c r="H519" i="1"/>
  <c r="H518" i="1" l="1"/>
  <c r="L518" i="1"/>
  <c r="M518" i="1" s="1"/>
  <c r="N518" i="1" s="1"/>
  <c r="H517" i="1" l="1"/>
  <c r="L517" i="1"/>
  <c r="M517" i="1" s="1"/>
  <c r="N517" i="1" s="1"/>
  <c r="H516" i="1" l="1"/>
  <c r="L516" i="1"/>
  <c r="M516" i="1" s="1"/>
  <c r="N516" i="1" s="1"/>
  <c r="H515" i="1" l="1"/>
  <c r="L515" i="1"/>
  <c r="M515" i="1" s="1"/>
  <c r="N515" i="1" s="1"/>
  <c r="H514" i="1" l="1"/>
  <c r="L514" i="1"/>
  <c r="M514" i="1" s="1"/>
  <c r="N514" i="1" s="1"/>
  <c r="H513" i="1" l="1"/>
  <c r="L513" i="1"/>
  <c r="M513" i="1" s="1"/>
  <c r="N513" i="1" s="1"/>
  <c r="H512" i="1" l="1"/>
  <c r="L512" i="1"/>
  <c r="M512" i="1" s="1"/>
  <c r="N512" i="1" s="1"/>
  <c r="H511" i="1" l="1"/>
  <c r="L511" i="1"/>
  <c r="M511" i="1" s="1"/>
  <c r="N511" i="1" s="1"/>
  <c r="H510" i="1" l="1"/>
  <c r="L510" i="1"/>
  <c r="M510" i="1" s="1"/>
  <c r="N510" i="1" s="1"/>
  <c r="L509" i="1" l="1"/>
  <c r="M509" i="1" s="1"/>
  <c r="N509" i="1" s="1"/>
  <c r="H509" i="1"/>
  <c r="H508" i="1" l="1"/>
  <c r="L508" i="1"/>
  <c r="M508" i="1" s="1"/>
  <c r="N508" i="1" s="1"/>
  <c r="H507" i="1" l="1"/>
  <c r="L507" i="1"/>
  <c r="M507" i="1" s="1"/>
  <c r="N507" i="1" s="1"/>
  <c r="H506" i="1" l="1"/>
  <c r="L506" i="1"/>
  <c r="M506" i="1" s="1"/>
  <c r="N506" i="1" s="1"/>
  <c r="L505" i="1" l="1"/>
  <c r="M505" i="1" s="1"/>
  <c r="N505" i="1" s="1"/>
  <c r="H505" i="1"/>
  <c r="H504" i="1" l="1"/>
  <c r="L504" i="1"/>
  <c r="M504" i="1" s="1"/>
  <c r="N504" i="1" s="1"/>
  <c r="L503" i="1" l="1"/>
  <c r="M503" i="1" s="1"/>
  <c r="N503" i="1" s="1"/>
  <c r="H503" i="1"/>
  <c r="L502" i="1" l="1"/>
  <c r="M502" i="1" s="1"/>
  <c r="N502" i="1" s="1"/>
  <c r="H502" i="1"/>
  <c r="H501" i="1" l="1"/>
  <c r="L501" i="1"/>
  <c r="M501" i="1" s="1"/>
  <c r="N501" i="1" s="1"/>
  <c r="L500" i="1" l="1"/>
  <c r="M500" i="1" s="1"/>
  <c r="N500" i="1" s="1"/>
  <c r="H500" i="1"/>
  <c r="L499" i="1" l="1"/>
  <c r="M499" i="1" s="1"/>
  <c r="N499" i="1" s="1"/>
  <c r="H499" i="1"/>
  <c r="L498" i="1" l="1"/>
  <c r="M498" i="1" s="1"/>
  <c r="N498" i="1" s="1"/>
  <c r="H498" i="1"/>
  <c r="L497" i="1" l="1"/>
  <c r="M497" i="1" s="1"/>
  <c r="N497" i="1" s="1"/>
  <c r="H497" i="1"/>
  <c r="H496" i="1" l="1"/>
  <c r="L496" i="1"/>
  <c r="M496" i="1" s="1"/>
  <c r="N496" i="1" s="1"/>
  <c r="L495" i="1" l="1"/>
  <c r="M495" i="1" s="1"/>
  <c r="N495" i="1" s="1"/>
  <c r="H495" i="1"/>
  <c r="H494" i="1" l="1"/>
  <c r="L494" i="1"/>
  <c r="M494" i="1" s="1"/>
  <c r="N494" i="1" s="1"/>
  <c r="H493" i="1" l="1"/>
  <c r="L493" i="1"/>
  <c r="M493" i="1" s="1"/>
  <c r="N493" i="1" s="1"/>
  <c r="L492" i="1" l="1"/>
  <c r="M492" i="1" s="1"/>
  <c r="N492" i="1" s="1"/>
  <c r="H492" i="1"/>
  <c r="H491" i="1" l="1"/>
  <c r="L491" i="1"/>
  <c r="M491" i="1" s="1"/>
  <c r="N491" i="1" s="1"/>
  <c r="L490" i="1" l="1"/>
  <c r="M490" i="1" s="1"/>
  <c r="N490" i="1" s="1"/>
  <c r="H490" i="1"/>
  <c r="L489" i="1" l="1"/>
  <c r="M489" i="1" s="1"/>
  <c r="N489" i="1" s="1"/>
  <c r="H489" i="1"/>
  <c r="H488" i="1" l="1"/>
  <c r="L488" i="1"/>
  <c r="M488" i="1" s="1"/>
  <c r="N488" i="1" s="1"/>
  <c r="L487" i="1" l="1"/>
  <c r="M487" i="1" s="1"/>
  <c r="N487" i="1" s="1"/>
  <c r="H487" i="1"/>
  <c r="H486" i="1" l="1"/>
  <c r="L486" i="1"/>
  <c r="M486" i="1" s="1"/>
  <c r="N486" i="1" s="1"/>
  <c r="L485" i="1" l="1"/>
  <c r="M485" i="1" s="1"/>
  <c r="N485" i="1" s="1"/>
  <c r="H485" i="1"/>
  <c r="L484" i="1" l="1"/>
  <c r="M484" i="1" s="1"/>
  <c r="N484" i="1" s="1"/>
  <c r="H484" i="1"/>
  <c r="L483" i="1" l="1"/>
  <c r="M483" i="1" s="1"/>
  <c r="N483" i="1" s="1"/>
  <c r="H483" i="1"/>
  <c r="L482" i="1" l="1"/>
  <c r="M482" i="1" s="1"/>
  <c r="N482" i="1" s="1"/>
  <c r="H482" i="1"/>
  <c r="L481" i="1" l="1"/>
  <c r="M481" i="1" s="1"/>
  <c r="N481" i="1" s="1"/>
  <c r="H481" i="1"/>
  <c r="H480" i="1" l="1"/>
  <c r="L480" i="1"/>
  <c r="M480" i="1" s="1"/>
  <c r="N480" i="1" s="1"/>
  <c r="L479" i="1" l="1"/>
  <c r="M479" i="1" s="1"/>
  <c r="N479" i="1" s="1"/>
  <c r="H479" i="1"/>
  <c r="L478" i="1" l="1"/>
  <c r="M478" i="1" s="1"/>
  <c r="N478" i="1" s="1"/>
  <c r="H478" i="1"/>
  <c r="H477" i="1" l="1"/>
  <c r="L477" i="1"/>
  <c r="M477" i="1" s="1"/>
  <c r="N477" i="1" s="1"/>
  <c r="H476" i="1" l="1"/>
  <c r="L476" i="1"/>
  <c r="M476" i="1" s="1"/>
  <c r="N476" i="1" s="1"/>
  <c r="L475" i="1" l="1"/>
  <c r="M475" i="1" s="1"/>
  <c r="N475" i="1" s="1"/>
  <c r="H475" i="1"/>
  <c r="H474" i="1" l="1"/>
  <c r="L474" i="1"/>
  <c r="M474" i="1" s="1"/>
  <c r="N474" i="1" s="1"/>
  <c r="L473" i="1" l="1"/>
  <c r="M473" i="1" s="1"/>
  <c r="N473" i="1" s="1"/>
  <c r="H473" i="1"/>
  <c r="L472" i="1" l="1"/>
  <c r="M472" i="1" s="1"/>
  <c r="N472" i="1" s="1"/>
  <c r="H472" i="1"/>
  <c r="H471" i="1" l="1"/>
  <c r="L471" i="1"/>
  <c r="M471" i="1" s="1"/>
  <c r="N471" i="1" s="1"/>
  <c r="H470" i="1" l="1"/>
  <c r="L470" i="1"/>
  <c r="M470" i="1" s="1"/>
  <c r="N470" i="1" s="1"/>
  <c r="L469" i="1" l="1"/>
  <c r="M469" i="1" s="1"/>
  <c r="N469" i="1" s="1"/>
  <c r="H469" i="1"/>
  <c r="H468" i="1" l="1"/>
  <c r="L468" i="1"/>
  <c r="M468" i="1" s="1"/>
  <c r="N468" i="1" s="1"/>
  <c r="H467" i="1" l="1"/>
  <c r="L467" i="1"/>
  <c r="M467" i="1" s="1"/>
  <c r="N467" i="1" s="1"/>
  <c r="H466" i="1" l="1"/>
  <c r="L466" i="1"/>
  <c r="M466" i="1" s="1"/>
  <c r="N466" i="1" s="1"/>
  <c r="H465" i="1" l="1"/>
  <c r="L465" i="1"/>
  <c r="M465" i="1" s="1"/>
  <c r="N465" i="1" s="1"/>
  <c r="L464" i="1" l="1"/>
  <c r="M464" i="1" s="1"/>
  <c r="N464" i="1" s="1"/>
  <c r="H464" i="1"/>
  <c r="L463" i="1" l="1"/>
  <c r="M463" i="1" s="1"/>
  <c r="N463" i="1" s="1"/>
  <c r="H463" i="1"/>
  <c r="H462" i="1" l="1"/>
  <c r="L462" i="1"/>
  <c r="M462" i="1" s="1"/>
  <c r="N462" i="1" s="1"/>
  <c r="H461" i="1" l="1"/>
  <c r="L461" i="1"/>
  <c r="M461" i="1" s="1"/>
  <c r="N461" i="1" s="1"/>
  <c r="H460" i="1" l="1"/>
  <c r="L460" i="1"/>
  <c r="M460" i="1" s="1"/>
  <c r="N460" i="1" s="1"/>
  <c r="L459" i="1" l="1"/>
  <c r="M459" i="1" s="1"/>
  <c r="N459" i="1" s="1"/>
  <c r="H459" i="1"/>
  <c r="H458" i="1" l="1"/>
  <c r="L458" i="1"/>
  <c r="M458" i="1" s="1"/>
  <c r="N458" i="1" s="1"/>
  <c r="H457" i="1" l="1"/>
  <c r="L457" i="1"/>
  <c r="M457" i="1" s="1"/>
  <c r="N457" i="1" s="1"/>
  <c r="H456" i="1" l="1"/>
  <c r="L456" i="1"/>
  <c r="M456" i="1" s="1"/>
  <c r="N456" i="1" s="1"/>
  <c r="L455" i="1" l="1"/>
  <c r="M455" i="1" s="1"/>
  <c r="N455" i="1" s="1"/>
  <c r="H455" i="1"/>
  <c r="H454" i="1" l="1"/>
  <c r="L454" i="1"/>
  <c r="M454" i="1" s="1"/>
  <c r="N454" i="1" s="1"/>
  <c r="H453" i="1" l="1"/>
  <c r="L453" i="1"/>
  <c r="M453" i="1" s="1"/>
  <c r="N453" i="1" s="1"/>
  <c r="L452" i="1" l="1"/>
  <c r="M452" i="1" s="1"/>
  <c r="N452" i="1" s="1"/>
  <c r="H452" i="1"/>
  <c r="H451" i="1" l="1"/>
  <c r="L451" i="1"/>
  <c r="M451" i="1" s="1"/>
  <c r="N451" i="1" s="1"/>
  <c r="L450" i="1" l="1"/>
  <c r="M450" i="1" s="1"/>
  <c r="N450" i="1" s="1"/>
  <c r="H450" i="1"/>
  <c r="L449" i="1" l="1"/>
  <c r="M449" i="1" s="1"/>
  <c r="N449" i="1" s="1"/>
  <c r="H449" i="1"/>
  <c r="H448" i="1" l="1"/>
  <c r="L448" i="1"/>
  <c r="M448" i="1" s="1"/>
  <c r="N448" i="1" s="1"/>
  <c r="L447" i="1" l="1"/>
  <c r="M447" i="1" s="1"/>
  <c r="N447" i="1" s="1"/>
  <c r="H447" i="1"/>
  <c r="H446" i="1" l="1"/>
  <c r="L446" i="1"/>
  <c r="M446" i="1" s="1"/>
  <c r="N446" i="1" s="1"/>
  <c r="H445" i="1" l="1"/>
  <c r="L445" i="1"/>
  <c r="M445" i="1" s="1"/>
  <c r="N445" i="1" s="1"/>
  <c r="H444" i="1" l="1"/>
  <c r="L444" i="1"/>
  <c r="M444" i="1" s="1"/>
  <c r="N444" i="1" s="1"/>
  <c r="H443" i="1" l="1"/>
  <c r="L443" i="1"/>
  <c r="M443" i="1" s="1"/>
  <c r="N443" i="1" s="1"/>
  <c r="L442" i="1" l="1"/>
  <c r="M442" i="1" s="1"/>
  <c r="N442" i="1" s="1"/>
  <c r="H442" i="1"/>
  <c r="H441" i="1" l="1"/>
  <c r="L441" i="1"/>
  <c r="M441" i="1" s="1"/>
  <c r="N441" i="1" s="1"/>
  <c r="H440" i="1" l="1"/>
  <c r="L440" i="1"/>
  <c r="M440" i="1" s="1"/>
  <c r="N440" i="1" s="1"/>
  <c r="L439" i="1" l="1"/>
  <c r="M439" i="1" s="1"/>
  <c r="N439" i="1" s="1"/>
  <c r="H439" i="1"/>
  <c r="H438" i="1" l="1"/>
  <c r="L438" i="1"/>
  <c r="M438" i="1" s="1"/>
  <c r="N438" i="1" s="1"/>
  <c r="H437" i="1" l="1"/>
  <c r="L437" i="1"/>
  <c r="M437" i="1" s="1"/>
  <c r="N437" i="1" s="1"/>
  <c r="L436" i="1" l="1"/>
  <c r="M436" i="1" s="1"/>
  <c r="N436" i="1" s="1"/>
  <c r="H436" i="1"/>
  <c r="H435" i="1" l="1"/>
  <c r="L435" i="1"/>
  <c r="M435" i="1" s="1"/>
  <c r="N435" i="1" s="1"/>
  <c r="H434" i="1" l="1"/>
  <c r="L434" i="1"/>
  <c r="M434" i="1" s="1"/>
  <c r="N434" i="1" s="1"/>
  <c r="H433" i="1" l="1"/>
  <c r="L433" i="1"/>
  <c r="M433" i="1" s="1"/>
  <c r="N433" i="1" s="1"/>
  <c r="H432" i="1" l="1"/>
  <c r="L432" i="1"/>
  <c r="M432" i="1" s="1"/>
  <c r="N432" i="1" s="1"/>
  <c r="H431" i="1" l="1"/>
  <c r="L431" i="1"/>
  <c r="M431" i="1" s="1"/>
  <c r="N431" i="1" s="1"/>
  <c r="H430" i="1" l="1"/>
  <c r="L430" i="1"/>
  <c r="M430" i="1" s="1"/>
  <c r="N430" i="1" s="1"/>
  <c r="L429" i="1" l="1"/>
  <c r="M429" i="1" s="1"/>
  <c r="N429" i="1" s="1"/>
  <c r="H429" i="1"/>
  <c r="H428" i="1" l="1"/>
  <c r="L428" i="1"/>
  <c r="M428" i="1" s="1"/>
  <c r="N428" i="1" s="1"/>
  <c r="L427" i="1" l="1"/>
  <c r="M427" i="1" s="1"/>
  <c r="N427" i="1" s="1"/>
  <c r="H427" i="1"/>
  <c r="L426" i="1" l="1"/>
  <c r="M426" i="1" s="1"/>
  <c r="N426" i="1" s="1"/>
  <c r="H426" i="1"/>
  <c r="L425" i="1" l="1"/>
  <c r="M425" i="1" s="1"/>
  <c r="N425" i="1" s="1"/>
  <c r="H425" i="1"/>
  <c r="L424" i="1" l="1"/>
  <c r="M424" i="1" s="1"/>
  <c r="N424" i="1" s="1"/>
  <c r="H424" i="1"/>
  <c r="L423" i="1" l="1"/>
  <c r="M423" i="1" s="1"/>
  <c r="N423" i="1" s="1"/>
  <c r="H423" i="1"/>
  <c r="H422" i="1" l="1"/>
  <c r="L422" i="1"/>
  <c r="M422" i="1" s="1"/>
  <c r="N422" i="1" s="1"/>
  <c r="H421" i="1" l="1"/>
  <c r="L421" i="1"/>
  <c r="M421" i="1" s="1"/>
  <c r="N421" i="1" s="1"/>
  <c r="L420" i="1" l="1"/>
  <c r="M420" i="1" s="1"/>
  <c r="N420" i="1" s="1"/>
  <c r="H420" i="1"/>
  <c r="L419" i="1" l="1"/>
  <c r="M419" i="1" s="1"/>
  <c r="N419" i="1" s="1"/>
  <c r="H419" i="1"/>
  <c r="H418" i="1" l="1"/>
  <c r="L418" i="1"/>
  <c r="M418" i="1" s="1"/>
  <c r="N418" i="1" s="1"/>
  <c r="L417" i="1" l="1"/>
  <c r="M417" i="1" s="1"/>
  <c r="N417" i="1" s="1"/>
  <c r="H417" i="1"/>
  <c r="H416" i="1" l="1"/>
  <c r="L416" i="1"/>
  <c r="M416" i="1" s="1"/>
  <c r="N416" i="1" s="1"/>
  <c r="L415" i="1" l="1"/>
  <c r="M415" i="1" s="1"/>
  <c r="N415" i="1" s="1"/>
  <c r="H415" i="1"/>
  <c r="H414" i="1" l="1"/>
  <c r="L414" i="1"/>
  <c r="M414" i="1" s="1"/>
  <c r="N414" i="1" s="1"/>
  <c r="H413" i="1" l="1"/>
  <c r="L413" i="1"/>
  <c r="M413" i="1" s="1"/>
  <c r="N413" i="1" s="1"/>
  <c r="L412" i="1" l="1"/>
  <c r="M412" i="1" s="1"/>
  <c r="N412" i="1" s="1"/>
  <c r="H412" i="1"/>
  <c r="H411" i="1" l="1"/>
  <c r="L411" i="1"/>
  <c r="M411" i="1" s="1"/>
  <c r="N411" i="1" s="1"/>
  <c r="H410" i="1" l="1"/>
  <c r="L410" i="1"/>
  <c r="M410" i="1" s="1"/>
  <c r="N410" i="1" s="1"/>
  <c r="H409" i="1" l="1"/>
  <c r="L409" i="1"/>
  <c r="M409" i="1" s="1"/>
  <c r="N409" i="1" s="1"/>
  <c r="H408" i="1" l="1"/>
  <c r="L408" i="1"/>
  <c r="M408" i="1" s="1"/>
  <c r="N408" i="1" s="1"/>
  <c r="H407" i="1" l="1"/>
  <c r="L407" i="1"/>
  <c r="M407" i="1" s="1"/>
  <c r="N407" i="1" s="1"/>
  <c r="L406" i="1" l="1"/>
  <c r="M406" i="1" s="1"/>
  <c r="N406" i="1" s="1"/>
  <c r="H406" i="1"/>
  <c r="H405" i="1" l="1"/>
  <c r="L405" i="1"/>
  <c r="M405" i="1" s="1"/>
  <c r="N405" i="1" s="1"/>
  <c r="L404" i="1" l="1"/>
  <c r="M404" i="1" s="1"/>
  <c r="N404" i="1" s="1"/>
  <c r="H404" i="1"/>
  <c r="L403" i="1" l="1"/>
  <c r="M403" i="1" s="1"/>
  <c r="N403" i="1" s="1"/>
  <c r="H403" i="1"/>
  <c r="H402" i="1" l="1"/>
  <c r="L402" i="1"/>
  <c r="M402" i="1" s="1"/>
  <c r="N402" i="1" s="1"/>
  <c r="L401" i="1" l="1"/>
  <c r="M401" i="1" s="1"/>
  <c r="N401" i="1" s="1"/>
  <c r="H401" i="1"/>
  <c r="L400" i="1" l="1"/>
  <c r="M400" i="1" s="1"/>
  <c r="N400" i="1" s="1"/>
  <c r="H400" i="1"/>
  <c r="H399" i="1" l="1"/>
  <c r="L399" i="1"/>
  <c r="M399" i="1" s="1"/>
  <c r="N399" i="1" s="1"/>
  <c r="L398" i="1" l="1"/>
  <c r="M398" i="1" s="1"/>
  <c r="N398" i="1" s="1"/>
  <c r="H398" i="1"/>
  <c r="L397" i="1" l="1"/>
  <c r="M397" i="1" s="1"/>
  <c r="N397" i="1" s="1"/>
  <c r="H397" i="1"/>
  <c r="H396" i="1" l="1"/>
  <c r="L396" i="1"/>
  <c r="M396" i="1" s="1"/>
  <c r="N396" i="1" s="1"/>
  <c r="H395" i="1" l="1"/>
  <c r="L395" i="1"/>
  <c r="M395" i="1" s="1"/>
  <c r="N395" i="1" s="1"/>
  <c r="L394" i="1" l="1"/>
  <c r="M394" i="1" s="1"/>
  <c r="N394" i="1" s="1"/>
  <c r="H394" i="1"/>
  <c r="H393" i="1" l="1"/>
  <c r="L393" i="1"/>
  <c r="M393" i="1" s="1"/>
  <c r="N393" i="1" s="1"/>
  <c r="L392" i="1" l="1"/>
  <c r="M392" i="1" s="1"/>
  <c r="N392" i="1" s="1"/>
  <c r="H392" i="1"/>
  <c r="H391" i="1" l="1"/>
  <c r="L391" i="1"/>
  <c r="M391" i="1" s="1"/>
  <c r="N391" i="1" s="1"/>
  <c r="H390" i="1" l="1"/>
  <c r="L390" i="1"/>
  <c r="M390" i="1" s="1"/>
  <c r="N390" i="1" s="1"/>
  <c r="L389" i="1" l="1"/>
  <c r="M389" i="1" s="1"/>
  <c r="N389" i="1" s="1"/>
  <c r="H389" i="1"/>
  <c r="H388" i="1" l="1"/>
  <c r="L388" i="1"/>
  <c r="M388" i="1" s="1"/>
  <c r="N388" i="1" s="1"/>
  <c r="H387" i="1" l="1"/>
  <c r="L387" i="1"/>
  <c r="M387" i="1" s="1"/>
  <c r="N387" i="1" s="1"/>
  <c r="H386" i="1" l="1"/>
  <c r="L386" i="1"/>
  <c r="M386" i="1" s="1"/>
  <c r="N386" i="1" s="1"/>
  <c r="H385" i="1" l="1"/>
  <c r="L385" i="1"/>
  <c r="M385" i="1" s="1"/>
  <c r="N385" i="1" s="1"/>
  <c r="H384" i="1" l="1"/>
  <c r="L384" i="1"/>
  <c r="M384" i="1" s="1"/>
  <c r="N384" i="1" s="1"/>
  <c r="H383" i="1" l="1"/>
  <c r="L383" i="1"/>
  <c r="M383" i="1" s="1"/>
  <c r="N383" i="1" s="1"/>
  <c r="L382" i="1" l="1"/>
  <c r="M382" i="1" s="1"/>
  <c r="N382" i="1" s="1"/>
  <c r="H382" i="1"/>
  <c r="H381" i="1" l="1"/>
  <c r="L381" i="1"/>
  <c r="M381" i="1" s="1"/>
  <c r="N381" i="1" s="1"/>
  <c r="H380" i="1" l="1"/>
  <c r="L380" i="1"/>
  <c r="M380" i="1" s="1"/>
  <c r="N380" i="1" s="1"/>
  <c r="H379" i="1" l="1"/>
  <c r="L379" i="1"/>
  <c r="M379" i="1" s="1"/>
  <c r="N379" i="1" s="1"/>
  <c r="H378" i="1" l="1"/>
  <c r="L378" i="1"/>
  <c r="M378" i="1" s="1"/>
  <c r="N378" i="1" s="1"/>
  <c r="H377" i="1" l="1"/>
  <c r="L377" i="1"/>
  <c r="M377" i="1" s="1"/>
  <c r="N377" i="1" s="1"/>
  <c r="L376" i="1" l="1"/>
  <c r="M376" i="1" s="1"/>
  <c r="N376" i="1" s="1"/>
  <c r="H376" i="1"/>
  <c r="H375" i="1" l="1"/>
  <c r="L375" i="1"/>
  <c r="M375" i="1" s="1"/>
  <c r="N375" i="1" s="1"/>
  <c r="H374" i="1" l="1"/>
  <c r="L374" i="1"/>
  <c r="M374" i="1" s="1"/>
  <c r="N374" i="1" s="1"/>
  <c r="L373" i="1" l="1"/>
  <c r="M373" i="1" s="1"/>
  <c r="N373" i="1" s="1"/>
  <c r="H373" i="1"/>
  <c r="L372" i="1" l="1"/>
  <c r="M372" i="1" s="1"/>
  <c r="N372" i="1" s="1"/>
  <c r="H372" i="1"/>
  <c r="L371" i="1" l="1"/>
  <c r="M371" i="1" s="1"/>
  <c r="N371" i="1" s="1"/>
  <c r="H371" i="1"/>
  <c r="H370" i="1" l="1"/>
  <c r="L370" i="1"/>
  <c r="M370" i="1" s="1"/>
  <c r="N370" i="1" s="1"/>
  <c r="L369" i="1" l="1"/>
  <c r="M369" i="1" s="1"/>
  <c r="N369" i="1" s="1"/>
  <c r="H369" i="1"/>
  <c r="L368" i="1" l="1"/>
  <c r="M368" i="1" s="1"/>
  <c r="N368" i="1" s="1"/>
  <c r="H368" i="1"/>
  <c r="L367" i="1" l="1"/>
  <c r="M367" i="1" s="1"/>
  <c r="N367" i="1" s="1"/>
  <c r="H367" i="1"/>
  <c r="L366" i="1" l="1"/>
  <c r="M366" i="1" s="1"/>
  <c r="N366" i="1" s="1"/>
  <c r="H366" i="1"/>
  <c r="H365" i="1" l="1"/>
  <c r="L365" i="1"/>
  <c r="M365" i="1" s="1"/>
  <c r="N365" i="1" s="1"/>
  <c r="H364" i="1" l="1"/>
  <c r="L364" i="1"/>
  <c r="M364" i="1" s="1"/>
  <c r="N364" i="1" s="1"/>
  <c r="H363" i="1" l="1"/>
  <c r="L363" i="1"/>
  <c r="M363" i="1" s="1"/>
  <c r="N363" i="1" s="1"/>
  <c r="L362" i="1" l="1"/>
  <c r="M362" i="1" s="1"/>
  <c r="N362" i="1" s="1"/>
  <c r="H362" i="1"/>
  <c r="L361" i="1" l="1"/>
  <c r="M361" i="1" s="1"/>
  <c r="N361" i="1" s="1"/>
  <c r="H361" i="1"/>
  <c r="H360" i="1" l="1"/>
  <c r="L360" i="1"/>
  <c r="M360" i="1" s="1"/>
  <c r="N360" i="1" s="1"/>
  <c r="L359" i="1" l="1"/>
  <c r="M359" i="1" s="1"/>
  <c r="N359" i="1" s="1"/>
  <c r="H359" i="1"/>
  <c r="H358" i="1" l="1"/>
  <c r="L358" i="1"/>
  <c r="M358" i="1" s="1"/>
  <c r="N358" i="1" s="1"/>
  <c r="L357" i="1" l="1"/>
  <c r="M357" i="1" s="1"/>
  <c r="N357" i="1" s="1"/>
  <c r="H357" i="1"/>
  <c r="L356" i="1" l="1"/>
  <c r="M356" i="1" s="1"/>
  <c r="N356" i="1" s="1"/>
  <c r="H356" i="1"/>
  <c r="L355" i="1" l="1"/>
  <c r="M355" i="1" s="1"/>
  <c r="N355" i="1" s="1"/>
  <c r="H355" i="1"/>
  <c r="L354" i="1" l="1"/>
  <c r="M354" i="1" s="1"/>
  <c r="N354" i="1" s="1"/>
  <c r="H354" i="1"/>
  <c r="H353" i="1" l="1"/>
  <c r="L353" i="1"/>
  <c r="M353" i="1" s="1"/>
  <c r="N353" i="1" s="1"/>
  <c r="L352" i="1" l="1"/>
  <c r="M352" i="1" s="1"/>
  <c r="N352" i="1" s="1"/>
  <c r="H352" i="1"/>
  <c r="H351" i="1" l="1"/>
  <c r="L351" i="1"/>
  <c r="M351" i="1" s="1"/>
  <c r="N351" i="1" s="1"/>
  <c r="H350" i="1" l="1"/>
  <c r="L350" i="1"/>
  <c r="M350" i="1" s="1"/>
  <c r="N350" i="1" s="1"/>
  <c r="H349" i="1" l="1"/>
  <c r="L349" i="1"/>
  <c r="M349" i="1" s="1"/>
  <c r="N349" i="1" s="1"/>
  <c r="H348" i="1" l="1"/>
  <c r="L348" i="1"/>
  <c r="M348" i="1" s="1"/>
  <c r="N348" i="1" s="1"/>
  <c r="L347" i="1" l="1"/>
  <c r="M347" i="1" s="1"/>
  <c r="N347" i="1" s="1"/>
  <c r="H347" i="1"/>
  <c r="H346" i="1" l="1"/>
  <c r="L346" i="1"/>
  <c r="M346" i="1" s="1"/>
  <c r="N346" i="1" s="1"/>
  <c r="L345" i="1" l="1"/>
  <c r="M345" i="1" s="1"/>
  <c r="N345" i="1" s="1"/>
  <c r="H345" i="1"/>
  <c r="H344" i="1" l="1"/>
  <c r="L344" i="1"/>
  <c r="M344" i="1" s="1"/>
  <c r="N344" i="1" s="1"/>
  <c r="L343" i="1" l="1"/>
  <c r="M343" i="1" s="1"/>
  <c r="N343" i="1" s="1"/>
  <c r="H343" i="1"/>
  <c r="H342" i="1" l="1"/>
  <c r="L342" i="1"/>
  <c r="M342" i="1" s="1"/>
  <c r="N342" i="1" s="1"/>
  <c r="L341" i="1" l="1"/>
  <c r="M341" i="1" s="1"/>
  <c r="N341" i="1" s="1"/>
  <c r="H341" i="1"/>
  <c r="H340" i="1" l="1"/>
  <c r="L340" i="1"/>
  <c r="M340" i="1" s="1"/>
  <c r="N340" i="1" s="1"/>
  <c r="L339" i="1" l="1"/>
  <c r="M339" i="1" s="1"/>
  <c r="N339" i="1" s="1"/>
  <c r="H339" i="1"/>
  <c r="L338" i="1" l="1"/>
  <c r="M338" i="1" s="1"/>
  <c r="N338" i="1" s="1"/>
  <c r="H338" i="1"/>
  <c r="L337" i="1" l="1"/>
  <c r="M337" i="1" s="1"/>
  <c r="N337" i="1" s="1"/>
  <c r="H337" i="1"/>
  <c r="H336" i="1" l="1"/>
  <c r="L336" i="1"/>
  <c r="M336" i="1" s="1"/>
  <c r="N336" i="1" s="1"/>
  <c r="L335" i="1" l="1"/>
  <c r="M335" i="1" s="1"/>
  <c r="N335" i="1" s="1"/>
  <c r="H335" i="1"/>
  <c r="H334" i="1" l="1"/>
  <c r="L334" i="1"/>
  <c r="M334" i="1" s="1"/>
  <c r="N334" i="1" s="1"/>
  <c r="L333" i="1" l="1"/>
  <c r="M333" i="1" s="1"/>
  <c r="N333" i="1" s="1"/>
  <c r="H333" i="1"/>
  <c r="H332" i="1" l="1"/>
  <c r="L332" i="1"/>
  <c r="M332" i="1" s="1"/>
  <c r="N332" i="1" s="1"/>
  <c r="L331" i="1" l="1"/>
  <c r="M331" i="1" s="1"/>
  <c r="N331" i="1" s="1"/>
  <c r="H331" i="1"/>
  <c r="H330" i="1" l="1"/>
  <c r="L330" i="1"/>
  <c r="M330" i="1" s="1"/>
  <c r="N330" i="1" s="1"/>
  <c r="L329" i="1" l="1"/>
  <c r="M329" i="1" s="1"/>
  <c r="N329" i="1" s="1"/>
  <c r="H329" i="1"/>
  <c r="L328" i="1" l="1"/>
  <c r="M328" i="1" s="1"/>
  <c r="N328" i="1" s="1"/>
  <c r="H328" i="1"/>
  <c r="H327" i="1" l="1"/>
  <c r="L327" i="1"/>
  <c r="M327" i="1" s="1"/>
  <c r="N327" i="1" s="1"/>
  <c r="L326" i="1" l="1"/>
  <c r="M326" i="1" s="1"/>
  <c r="N326" i="1" s="1"/>
  <c r="H326" i="1"/>
  <c r="H325" i="1" l="1"/>
  <c r="L325" i="1"/>
  <c r="M325" i="1" s="1"/>
  <c r="N325" i="1" s="1"/>
  <c r="L324" i="1" l="1"/>
  <c r="M324" i="1" s="1"/>
  <c r="N324" i="1" s="1"/>
  <c r="H324" i="1"/>
  <c r="H323" i="1" l="1"/>
  <c r="L323" i="1"/>
  <c r="M323" i="1" s="1"/>
  <c r="N323" i="1" s="1"/>
  <c r="H322" i="1" l="1"/>
  <c r="L322" i="1"/>
  <c r="M322" i="1" s="1"/>
  <c r="N322" i="1" s="1"/>
  <c r="H321" i="1" l="1"/>
  <c r="L321" i="1"/>
  <c r="M321" i="1" s="1"/>
  <c r="N321" i="1" s="1"/>
  <c r="H320" i="1" l="1"/>
  <c r="L320" i="1"/>
  <c r="M320" i="1" s="1"/>
  <c r="N320" i="1" s="1"/>
  <c r="H319" i="1" l="1"/>
  <c r="L319" i="1"/>
  <c r="M319" i="1" s="1"/>
  <c r="N319" i="1" s="1"/>
  <c r="H318" i="1" l="1"/>
  <c r="L318" i="1"/>
  <c r="M318" i="1" s="1"/>
  <c r="N318" i="1" s="1"/>
  <c r="L317" i="1" l="1"/>
  <c r="M317" i="1" s="1"/>
  <c r="N317" i="1" s="1"/>
  <c r="H317" i="1"/>
  <c r="L316" i="1" l="1"/>
  <c r="M316" i="1" s="1"/>
  <c r="N316" i="1" s="1"/>
  <c r="H316" i="1"/>
  <c r="L315" i="1" l="1"/>
  <c r="M315" i="1" s="1"/>
  <c r="N315" i="1" s="1"/>
  <c r="H315" i="1"/>
  <c r="L314" i="1" l="1"/>
  <c r="M314" i="1" s="1"/>
  <c r="N314" i="1" s="1"/>
  <c r="H314" i="1"/>
  <c r="L313" i="1" l="1"/>
  <c r="M313" i="1" s="1"/>
  <c r="N313" i="1" s="1"/>
  <c r="H313" i="1"/>
  <c r="L312" i="1" l="1"/>
  <c r="M312" i="1" s="1"/>
  <c r="N312" i="1" s="1"/>
  <c r="H312" i="1"/>
  <c r="H311" i="1" l="1"/>
  <c r="L311" i="1"/>
  <c r="M311" i="1" s="1"/>
  <c r="N311" i="1" s="1"/>
  <c r="L310" i="1" l="1"/>
  <c r="M310" i="1" s="1"/>
  <c r="N310" i="1" s="1"/>
  <c r="H310" i="1"/>
  <c r="L309" i="1" l="1"/>
  <c r="M309" i="1" s="1"/>
  <c r="N309" i="1" s="1"/>
  <c r="H309" i="1"/>
  <c r="L308" i="1" l="1"/>
  <c r="M308" i="1" s="1"/>
  <c r="N308" i="1" s="1"/>
  <c r="H308" i="1"/>
  <c r="L307" i="1" l="1"/>
  <c r="M307" i="1" s="1"/>
  <c r="N307" i="1" s="1"/>
  <c r="H307" i="1"/>
  <c r="H306" i="1" l="1"/>
  <c r="L306" i="1"/>
  <c r="M306" i="1" s="1"/>
  <c r="N306" i="1" s="1"/>
  <c r="L305" i="1" l="1"/>
  <c r="M305" i="1" s="1"/>
  <c r="N305" i="1" s="1"/>
  <c r="H305" i="1"/>
  <c r="L304" i="1" l="1"/>
  <c r="M304" i="1" s="1"/>
  <c r="N304" i="1" s="1"/>
  <c r="H304" i="1"/>
  <c r="H303" i="1" l="1"/>
  <c r="L303" i="1"/>
  <c r="M303" i="1" s="1"/>
  <c r="N303" i="1" s="1"/>
  <c r="L302" i="1" l="1"/>
  <c r="M302" i="1" s="1"/>
  <c r="N302" i="1" s="1"/>
  <c r="H302" i="1"/>
  <c r="H301" i="1" l="1"/>
  <c r="L301" i="1"/>
  <c r="M301" i="1" s="1"/>
  <c r="N301" i="1" s="1"/>
  <c r="L300" i="1" l="1"/>
  <c r="M300" i="1" s="1"/>
  <c r="N300" i="1" s="1"/>
  <c r="H300" i="1"/>
  <c r="H299" i="1" l="1"/>
  <c r="L299" i="1"/>
  <c r="M299" i="1" s="1"/>
  <c r="N299" i="1" s="1"/>
  <c r="H298" i="1" l="1"/>
  <c r="L298" i="1"/>
  <c r="M298" i="1" s="1"/>
  <c r="N298" i="1" s="1"/>
  <c r="H297" i="1" l="1"/>
  <c r="L297" i="1"/>
  <c r="M297" i="1" s="1"/>
  <c r="N297" i="1" s="1"/>
  <c r="L296" i="1" l="1"/>
  <c r="M296" i="1" s="1"/>
  <c r="N296" i="1" s="1"/>
  <c r="H296" i="1"/>
  <c r="H295" i="1" l="1"/>
  <c r="L295" i="1"/>
  <c r="M295" i="1" s="1"/>
  <c r="N295" i="1" s="1"/>
  <c r="L294" i="1" l="1"/>
  <c r="M294" i="1" s="1"/>
  <c r="N294" i="1" s="1"/>
  <c r="H294" i="1"/>
  <c r="H293" i="1" l="1"/>
  <c r="L293" i="1"/>
  <c r="M293" i="1" s="1"/>
  <c r="N293" i="1" s="1"/>
  <c r="L292" i="1" l="1"/>
  <c r="M292" i="1" s="1"/>
  <c r="N292" i="1" s="1"/>
  <c r="H292" i="1"/>
  <c r="L291" i="1" l="1"/>
  <c r="M291" i="1" s="1"/>
  <c r="N291" i="1" s="1"/>
  <c r="H291" i="1"/>
  <c r="L290" i="1" l="1"/>
  <c r="M290" i="1" s="1"/>
  <c r="N290" i="1" s="1"/>
  <c r="H290" i="1"/>
  <c r="H289" i="1" l="1"/>
  <c r="L289" i="1"/>
  <c r="M289" i="1" s="1"/>
  <c r="N289" i="1" s="1"/>
  <c r="H288" i="1" l="1"/>
  <c r="L288" i="1"/>
  <c r="M288" i="1" s="1"/>
  <c r="N288" i="1" s="1"/>
  <c r="L287" i="1" l="1"/>
  <c r="M287" i="1" s="1"/>
  <c r="N287" i="1" s="1"/>
  <c r="H287" i="1"/>
  <c r="H286" i="1" l="1"/>
  <c r="L286" i="1"/>
  <c r="M286" i="1" s="1"/>
  <c r="N286" i="1" s="1"/>
  <c r="L285" i="1" l="1"/>
  <c r="M285" i="1" s="1"/>
  <c r="N285" i="1" s="1"/>
  <c r="H285" i="1"/>
  <c r="H284" i="1" l="1"/>
  <c r="L284" i="1"/>
  <c r="M284" i="1" s="1"/>
  <c r="N284" i="1" s="1"/>
  <c r="L283" i="1" l="1"/>
  <c r="M283" i="1" s="1"/>
  <c r="N283" i="1" s="1"/>
  <c r="H283" i="1"/>
  <c r="L282" i="1" l="1"/>
  <c r="M282" i="1" s="1"/>
  <c r="N282" i="1" s="1"/>
  <c r="H282" i="1"/>
  <c r="H281" i="1" l="1"/>
  <c r="L281" i="1"/>
  <c r="M281" i="1" s="1"/>
  <c r="N281" i="1" s="1"/>
  <c r="L280" i="1" l="1"/>
  <c r="M280" i="1" s="1"/>
  <c r="N280" i="1" s="1"/>
  <c r="H280" i="1"/>
  <c r="H279" i="1" l="1"/>
  <c r="L279" i="1"/>
  <c r="M279" i="1" s="1"/>
  <c r="N279" i="1" s="1"/>
  <c r="H278" i="1" l="1"/>
  <c r="L278" i="1"/>
  <c r="M278" i="1" s="1"/>
  <c r="N278" i="1" s="1"/>
  <c r="H277" i="1" l="1"/>
  <c r="L277" i="1"/>
  <c r="M277" i="1" s="1"/>
  <c r="N277" i="1" s="1"/>
  <c r="H276" i="1" l="1"/>
  <c r="L276" i="1"/>
  <c r="M276" i="1" s="1"/>
  <c r="N276" i="1" s="1"/>
  <c r="H275" i="1" l="1"/>
  <c r="L275" i="1"/>
  <c r="M275" i="1" s="1"/>
  <c r="N275" i="1" s="1"/>
  <c r="L274" i="1" l="1"/>
  <c r="M274" i="1" s="1"/>
  <c r="N274" i="1" s="1"/>
  <c r="H274" i="1"/>
  <c r="H273" i="1" l="1"/>
  <c r="L273" i="1"/>
  <c r="M273" i="1" s="1"/>
  <c r="N273" i="1" s="1"/>
  <c r="H272" i="1" l="1"/>
  <c r="L272" i="1"/>
  <c r="M272" i="1" s="1"/>
  <c r="N272" i="1" s="1"/>
  <c r="L271" i="1" l="1"/>
  <c r="M271" i="1" s="1"/>
  <c r="N271" i="1" s="1"/>
  <c r="H271" i="1"/>
  <c r="H270" i="1" l="1"/>
  <c r="L270" i="1"/>
  <c r="M270" i="1" s="1"/>
  <c r="N270" i="1" s="1"/>
  <c r="L269" i="1" l="1"/>
  <c r="M269" i="1" s="1"/>
  <c r="N269" i="1" s="1"/>
  <c r="H269" i="1"/>
  <c r="H268" i="1" l="1"/>
  <c r="L268" i="1"/>
  <c r="M268" i="1" s="1"/>
  <c r="N268" i="1" s="1"/>
  <c r="L267" i="1" l="1"/>
  <c r="M267" i="1" s="1"/>
  <c r="N267" i="1" s="1"/>
  <c r="H267" i="1"/>
  <c r="H266" i="1" l="1"/>
  <c r="L266" i="1"/>
  <c r="M266" i="1" s="1"/>
  <c r="N266" i="1" s="1"/>
  <c r="H265" i="1" l="1"/>
  <c r="L265" i="1"/>
  <c r="M265" i="1" s="1"/>
  <c r="N265" i="1" s="1"/>
  <c r="H264" i="1" l="1"/>
  <c r="L264" i="1"/>
  <c r="M264" i="1" s="1"/>
  <c r="N264" i="1" s="1"/>
  <c r="L263" i="1" l="1"/>
  <c r="M263" i="1" s="1"/>
  <c r="N263" i="1" s="1"/>
  <c r="H263" i="1"/>
  <c r="L262" i="1" l="1"/>
  <c r="M262" i="1" s="1"/>
  <c r="N262" i="1" s="1"/>
  <c r="H262" i="1"/>
  <c r="L261" i="1" l="1"/>
  <c r="M261" i="1" s="1"/>
  <c r="N261" i="1" s="1"/>
  <c r="H261" i="1"/>
  <c r="L260" i="1" l="1"/>
  <c r="M260" i="1" s="1"/>
  <c r="N260" i="1" s="1"/>
  <c r="H260" i="1"/>
  <c r="H259" i="1" l="1"/>
  <c r="L259" i="1"/>
  <c r="M259" i="1" s="1"/>
  <c r="N259" i="1" s="1"/>
  <c r="L258" i="1" l="1"/>
  <c r="M258" i="1" s="1"/>
  <c r="N258" i="1" s="1"/>
  <c r="H258" i="1"/>
  <c r="H257" i="1" l="1"/>
  <c r="L257" i="1"/>
  <c r="M257" i="1" s="1"/>
  <c r="N257" i="1" s="1"/>
  <c r="H256" i="1" l="1"/>
  <c r="L256" i="1"/>
  <c r="M256" i="1" s="1"/>
  <c r="N256" i="1" s="1"/>
  <c r="L255" i="1" l="1"/>
  <c r="M255" i="1" s="1"/>
  <c r="N255" i="1" s="1"/>
  <c r="H255" i="1"/>
  <c r="H254" i="1" l="1"/>
  <c r="L254" i="1"/>
  <c r="M254" i="1" s="1"/>
  <c r="N254" i="1" s="1"/>
  <c r="L253" i="1" l="1"/>
  <c r="M253" i="1" s="1"/>
  <c r="N253" i="1" s="1"/>
  <c r="H253" i="1"/>
  <c r="H252" i="1" l="1"/>
  <c r="L252" i="1"/>
  <c r="M252" i="1" s="1"/>
  <c r="N252" i="1" s="1"/>
  <c r="L251" i="1" l="1"/>
  <c r="M251" i="1" s="1"/>
  <c r="N251" i="1" s="1"/>
  <c r="H251" i="1"/>
  <c r="H250" i="1" l="1"/>
  <c r="L250" i="1"/>
  <c r="M250" i="1" s="1"/>
  <c r="N250" i="1" s="1"/>
  <c r="H249" i="1" l="1"/>
  <c r="L249" i="1"/>
  <c r="M249" i="1" s="1"/>
  <c r="N249" i="1" s="1"/>
  <c r="H248" i="1" l="1"/>
  <c r="L248" i="1"/>
  <c r="M248" i="1" s="1"/>
  <c r="N248" i="1" s="1"/>
  <c r="L247" i="1" l="1"/>
  <c r="M247" i="1" s="1"/>
  <c r="N247" i="1" s="1"/>
  <c r="H247" i="1"/>
  <c r="L246" i="1" l="1"/>
  <c r="M246" i="1" s="1"/>
  <c r="N246" i="1" s="1"/>
  <c r="H246" i="1"/>
  <c r="H245" i="1" l="1"/>
  <c r="L245" i="1"/>
  <c r="M245" i="1" s="1"/>
  <c r="N245" i="1" s="1"/>
  <c r="L244" i="1" l="1"/>
  <c r="M244" i="1" s="1"/>
  <c r="N244" i="1" s="1"/>
  <c r="H244" i="1"/>
  <c r="L243" i="1" l="1"/>
  <c r="M243" i="1" s="1"/>
  <c r="N243" i="1" s="1"/>
  <c r="H243" i="1"/>
  <c r="L242" i="1" l="1"/>
  <c r="M242" i="1" s="1"/>
  <c r="N242" i="1" s="1"/>
  <c r="H242" i="1"/>
  <c r="H241" i="1" l="1"/>
  <c r="L241" i="1"/>
  <c r="M241" i="1" s="1"/>
  <c r="N241" i="1" s="1"/>
  <c r="L240" i="1" l="1"/>
  <c r="M240" i="1" s="1"/>
  <c r="N240" i="1" s="1"/>
  <c r="H240" i="1"/>
  <c r="H239" i="1" l="1"/>
  <c r="L239" i="1"/>
  <c r="M239" i="1" s="1"/>
  <c r="N239" i="1" s="1"/>
  <c r="H238" i="1" l="1"/>
  <c r="L238" i="1"/>
  <c r="M238" i="1" s="1"/>
  <c r="N238" i="1" s="1"/>
  <c r="H237" i="1" l="1"/>
  <c r="L237" i="1"/>
  <c r="M237" i="1" s="1"/>
  <c r="N237" i="1" s="1"/>
  <c r="H236" i="1" l="1"/>
  <c r="L236" i="1"/>
  <c r="M236" i="1" s="1"/>
  <c r="N236" i="1" s="1"/>
  <c r="L235" i="1" l="1"/>
  <c r="M235" i="1" s="1"/>
  <c r="N235" i="1" s="1"/>
  <c r="H235" i="1"/>
  <c r="L234" i="1" l="1"/>
  <c r="M234" i="1" s="1"/>
  <c r="N234" i="1" s="1"/>
  <c r="H234" i="1"/>
  <c r="L233" i="1" l="1"/>
  <c r="M233" i="1" s="1"/>
  <c r="N233" i="1" s="1"/>
  <c r="H233" i="1"/>
  <c r="L232" i="1" l="1"/>
  <c r="M232" i="1" s="1"/>
  <c r="N232" i="1" s="1"/>
  <c r="H232" i="1"/>
  <c r="L231" i="1" l="1"/>
  <c r="M231" i="1" s="1"/>
  <c r="N231" i="1" s="1"/>
  <c r="H231" i="1"/>
  <c r="L230" i="1" l="1"/>
  <c r="M230" i="1" s="1"/>
  <c r="N230" i="1" s="1"/>
  <c r="H230" i="1"/>
  <c r="L229" i="1" l="1"/>
  <c r="M229" i="1" s="1"/>
  <c r="N229" i="1" s="1"/>
  <c r="H229" i="1"/>
  <c r="H228" i="1" l="1"/>
  <c r="L228" i="1"/>
  <c r="M228" i="1" s="1"/>
  <c r="N228" i="1" s="1"/>
  <c r="L227" i="1" l="1"/>
  <c r="M227" i="1" s="1"/>
  <c r="N227" i="1" s="1"/>
  <c r="H227" i="1"/>
  <c r="L226" i="1" l="1"/>
  <c r="M226" i="1" s="1"/>
  <c r="N226" i="1" s="1"/>
  <c r="H226" i="1"/>
  <c r="L225" i="1" l="1"/>
  <c r="M225" i="1" s="1"/>
  <c r="N225" i="1" s="1"/>
  <c r="H225" i="1"/>
  <c r="L224" i="1" l="1"/>
  <c r="M224" i="1" s="1"/>
  <c r="N224" i="1" s="1"/>
  <c r="H224" i="1"/>
  <c r="L223" i="1" l="1"/>
  <c r="M223" i="1" s="1"/>
  <c r="N223" i="1" s="1"/>
  <c r="H223" i="1"/>
  <c r="H222" i="1" l="1"/>
  <c r="L222" i="1"/>
  <c r="M222" i="1" s="1"/>
  <c r="N222" i="1" s="1"/>
  <c r="H221" i="1" l="1"/>
  <c r="L221" i="1"/>
  <c r="M221" i="1" s="1"/>
  <c r="N221" i="1" s="1"/>
  <c r="L220" i="1" l="1"/>
  <c r="M220" i="1" s="1"/>
  <c r="N220" i="1" s="1"/>
  <c r="H220" i="1"/>
  <c r="H219" i="1" l="1"/>
  <c r="L219" i="1"/>
  <c r="M219" i="1" s="1"/>
  <c r="N219" i="1" s="1"/>
  <c r="H218" i="1" l="1"/>
  <c r="L218" i="1"/>
  <c r="M218" i="1" s="1"/>
  <c r="N218" i="1" s="1"/>
  <c r="H217" i="1" l="1"/>
  <c r="L217" i="1"/>
  <c r="M217" i="1" s="1"/>
  <c r="N217" i="1" s="1"/>
  <c r="H216" i="1" l="1"/>
  <c r="L216" i="1"/>
  <c r="M216" i="1" s="1"/>
  <c r="N216" i="1" s="1"/>
  <c r="H215" i="1" l="1"/>
  <c r="L215" i="1"/>
  <c r="M215" i="1" s="1"/>
  <c r="N215" i="1" s="1"/>
  <c r="L214" i="1" l="1"/>
  <c r="M214" i="1" s="1"/>
  <c r="N214" i="1" s="1"/>
  <c r="H214" i="1"/>
  <c r="H213" i="1" l="1"/>
  <c r="L213" i="1"/>
  <c r="M213" i="1" s="1"/>
  <c r="N213" i="1" s="1"/>
  <c r="H212" i="1" l="1"/>
  <c r="L212" i="1"/>
  <c r="M212" i="1" s="1"/>
  <c r="N212" i="1" s="1"/>
  <c r="L211" i="1" l="1"/>
  <c r="M211" i="1" s="1"/>
  <c r="N211" i="1" s="1"/>
  <c r="H211" i="1"/>
  <c r="H210" i="1" l="1"/>
  <c r="L210" i="1"/>
  <c r="M210" i="1" s="1"/>
  <c r="N210" i="1" s="1"/>
  <c r="L209" i="1" l="1"/>
  <c r="M209" i="1" s="1"/>
  <c r="N209" i="1" s="1"/>
  <c r="H209" i="1"/>
  <c r="H208" i="1" l="1"/>
  <c r="L208" i="1"/>
  <c r="M208" i="1" s="1"/>
  <c r="N208" i="1" s="1"/>
  <c r="L207" i="1" l="1"/>
  <c r="M207" i="1" s="1"/>
  <c r="N207" i="1" s="1"/>
  <c r="H207" i="1"/>
  <c r="H206" i="1" l="1"/>
  <c r="L206" i="1"/>
  <c r="M206" i="1" s="1"/>
  <c r="N206" i="1" s="1"/>
  <c r="L205" i="1" l="1"/>
  <c r="M205" i="1" s="1"/>
  <c r="N205" i="1" s="1"/>
  <c r="H205" i="1"/>
  <c r="L204" i="1" l="1"/>
  <c r="M204" i="1" s="1"/>
  <c r="N204" i="1" s="1"/>
  <c r="H204" i="1"/>
  <c r="H203" i="1" l="1"/>
  <c r="L203" i="1"/>
  <c r="M203" i="1" s="1"/>
  <c r="N203" i="1" s="1"/>
  <c r="L202" i="1" l="1"/>
  <c r="M202" i="1" s="1"/>
  <c r="N202" i="1" s="1"/>
  <c r="H202" i="1"/>
  <c r="L201" i="1" l="1"/>
  <c r="M201" i="1" s="1"/>
  <c r="N201" i="1" s="1"/>
  <c r="H201" i="1"/>
  <c r="L200" i="1" l="1"/>
  <c r="M200" i="1" s="1"/>
  <c r="N200" i="1" s="1"/>
  <c r="H200" i="1"/>
  <c r="H199" i="1" l="1"/>
  <c r="L199" i="1"/>
  <c r="M199" i="1" s="1"/>
  <c r="N199" i="1" s="1"/>
  <c r="H198" i="1" l="1"/>
  <c r="L198" i="1"/>
  <c r="M198" i="1" s="1"/>
  <c r="N198" i="1" s="1"/>
  <c r="H197" i="1" l="1"/>
  <c r="L197" i="1"/>
  <c r="M197" i="1" s="1"/>
  <c r="N197" i="1" s="1"/>
  <c r="H196" i="1" l="1"/>
  <c r="L196" i="1"/>
  <c r="M196" i="1" s="1"/>
  <c r="N196" i="1" s="1"/>
  <c r="H195" i="1" l="1"/>
  <c r="L195" i="1"/>
  <c r="M195" i="1" s="1"/>
  <c r="N195" i="1" s="1"/>
  <c r="L194" i="1" l="1"/>
  <c r="M194" i="1" s="1"/>
  <c r="N194" i="1" s="1"/>
  <c r="H194" i="1"/>
  <c r="L193" i="1" l="1"/>
  <c r="M193" i="1" s="1"/>
  <c r="N193" i="1" s="1"/>
  <c r="H193" i="1"/>
  <c r="H192" i="1" l="1"/>
  <c r="L192" i="1"/>
  <c r="M192" i="1" s="1"/>
  <c r="N192" i="1" s="1"/>
  <c r="H191" i="1" l="1"/>
  <c r="L191" i="1"/>
  <c r="M191" i="1" s="1"/>
  <c r="N191" i="1" s="1"/>
  <c r="H190" i="1" l="1"/>
  <c r="L190" i="1"/>
  <c r="M190" i="1" s="1"/>
  <c r="N190" i="1" s="1"/>
  <c r="H189" i="1" l="1"/>
  <c r="L189" i="1"/>
  <c r="M189" i="1" s="1"/>
  <c r="N189" i="1" s="1"/>
  <c r="L188" i="1" l="1"/>
  <c r="M188" i="1" s="1"/>
  <c r="N188" i="1" s="1"/>
  <c r="H188" i="1"/>
  <c r="H187" i="1" l="1"/>
  <c r="L187" i="1"/>
  <c r="M187" i="1" s="1"/>
  <c r="N187" i="1" s="1"/>
  <c r="L186" i="1" l="1"/>
  <c r="M186" i="1" s="1"/>
  <c r="N186" i="1" s="1"/>
  <c r="H186" i="1"/>
  <c r="L185" i="1" l="1"/>
  <c r="M185" i="1" s="1"/>
  <c r="N185" i="1" s="1"/>
  <c r="H185" i="1"/>
  <c r="H184" i="1" l="1"/>
  <c r="L184" i="1"/>
  <c r="M184" i="1" s="1"/>
  <c r="N184" i="1" s="1"/>
  <c r="L183" i="1" l="1"/>
  <c r="M183" i="1" s="1"/>
  <c r="N183" i="1" s="1"/>
  <c r="H183" i="1"/>
  <c r="L182" i="1" l="1"/>
  <c r="M182" i="1" s="1"/>
  <c r="N182" i="1" s="1"/>
  <c r="H182" i="1"/>
  <c r="L181" i="1" l="1"/>
  <c r="M181" i="1" s="1"/>
  <c r="N181" i="1" s="1"/>
  <c r="H181" i="1"/>
  <c r="L180" i="1" l="1"/>
  <c r="M180" i="1" s="1"/>
  <c r="N180" i="1" s="1"/>
  <c r="H180" i="1"/>
  <c r="L179" i="1" l="1"/>
  <c r="M179" i="1" s="1"/>
  <c r="N179" i="1" s="1"/>
  <c r="H179" i="1"/>
  <c r="H178" i="1" l="1"/>
  <c r="L178" i="1"/>
  <c r="M178" i="1" s="1"/>
  <c r="N178" i="1" s="1"/>
  <c r="L177" i="1" l="1"/>
  <c r="M177" i="1" s="1"/>
  <c r="N177" i="1" s="1"/>
  <c r="H177" i="1"/>
  <c r="L176" i="1" l="1"/>
  <c r="M176" i="1" s="1"/>
  <c r="N176" i="1" s="1"/>
  <c r="H176" i="1"/>
  <c r="L175" i="1" l="1"/>
  <c r="M175" i="1" s="1"/>
  <c r="N175" i="1" s="1"/>
  <c r="H175" i="1"/>
  <c r="L174" i="1" l="1"/>
  <c r="M174" i="1" s="1"/>
  <c r="N174" i="1" s="1"/>
  <c r="H174" i="1"/>
  <c r="L173" i="1" l="1"/>
  <c r="M173" i="1" s="1"/>
  <c r="N173" i="1" s="1"/>
  <c r="H173" i="1"/>
  <c r="L172" i="1" l="1"/>
  <c r="M172" i="1" s="1"/>
  <c r="N172" i="1" s="1"/>
  <c r="H172" i="1"/>
  <c r="L171" i="1" l="1"/>
  <c r="M171" i="1" s="1"/>
  <c r="N171" i="1" s="1"/>
  <c r="H171" i="1"/>
  <c r="L170" i="1" l="1"/>
  <c r="M170" i="1" s="1"/>
  <c r="N170" i="1" s="1"/>
  <c r="H170" i="1"/>
  <c r="L169" i="1" l="1"/>
  <c r="M169" i="1" s="1"/>
  <c r="N169" i="1" s="1"/>
  <c r="H169" i="1"/>
  <c r="H168" i="1" l="1"/>
  <c r="L168" i="1"/>
  <c r="M168" i="1" s="1"/>
  <c r="N168" i="1" s="1"/>
  <c r="L167" i="1" l="1"/>
  <c r="M167" i="1" s="1"/>
  <c r="N167" i="1" s="1"/>
  <c r="H167" i="1"/>
  <c r="H166" i="1" l="1"/>
  <c r="L166" i="1"/>
  <c r="M166" i="1" s="1"/>
  <c r="N166" i="1" s="1"/>
  <c r="L165" i="1" l="1"/>
  <c r="M165" i="1" s="1"/>
  <c r="N165" i="1" s="1"/>
  <c r="H165" i="1"/>
  <c r="H164" i="1" l="1"/>
  <c r="L164" i="1"/>
  <c r="M164" i="1" s="1"/>
  <c r="N164" i="1" s="1"/>
  <c r="H163" i="1" l="1"/>
  <c r="L163" i="1"/>
  <c r="M163" i="1" s="1"/>
  <c r="N163" i="1" s="1"/>
  <c r="L162" i="1" l="1"/>
  <c r="M162" i="1" s="1"/>
  <c r="N162" i="1" s="1"/>
  <c r="H162" i="1"/>
  <c r="H161" i="1" l="1"/>
  <c r="L161" i="1"/>
  <c r="M161" i="1" s="1"/>
  <c r="N161" i="1" s="1"/>
  <c r="H160" i="1" l="1"/>
  <c r="L160" i="1"/>
  <c r="M160" i="1" s="1"/>
  <c r="N160" i="1" s="1"/>
  <c r="H159" i="1" l="1"/>
  <c r="L159" i="1"/>
  <c r="M159" i="1" s="1"/>
  <c r="N159" i="1" s="1"/>
  <c r="L158" i="1" l="1"/>
  <c r="M158" i="1" s="1"/>
  <c r="N158" i="1" s="1"/>
  <c r="H158" i="1"/>
  <c r="H157" i="1" l="1"/>
  <c r="L157" i="1"/>
  <c r="M157" i="1" s="1"/>
  <c r="N157" i="1" s="1"/>
  <c r="H156" i="1" l="1"/>
  <c r="L156" i="1"/>
  <c r="M156" i="1" s="1"/>
  <c r="N156" i="1" s="1"/>
  <c r="L155" i="1" l="1"/>
  <c r="M155" i="1" s="1"/>
  <c r="N155" i="1" s="1"/>
  <c r="H155" i="1"/>
  <c r="L154" i="1" l="1"/>
  <c r="M154" i="1" s="1"/>
  <c r="N154" i="1" s="1"/>
  <c r="H154" i="1"/>
  <c r="H153" i="1" l="1"/>
  <c r="L153" i="1"/>
  <c r="M153" i="1" s="1"/>
  <c r="N153" i="1" s="1"/>
  <c r="L152" i="1" l="1"/>
  <c r="M152" i="1" s="1"/>
  <c r="N152" i="1" s="1"/>
  <c r="H152" i="1"/>
  <c r="H151" i="1" l="1"/>
  <c r="L151" i="1"/>
  <c r="M151" i="1" s="1"/>
  <c r="N151" i="1" s="1"/>
  <c r="L150" i="1" l="1"/>
  <c r="M150" i="1" s="1"/>
  <c r="N150" i="1" s="1"/>
  <c r="H150" i="1"/>
  <c r="L149" i="1" l="1"/>
  <c r="M149" i="1" s="1"/>
  <c r="N149" i="1" s="1"/>
  <c r="H149" i="1"/>
  <c r="H148" i="1" l="1"/>
  <c r="L148" i="1"/>
  <c r="M148" i="1" s="1"/>
  <c r="N148" i="1" s="1"/>
  <c r="L147" i="1" l="1"/>
  <c r="M147" i="1" s="1"/>
  <c r="N147" i="1" s="1"/>
  <c r="H147" i="1"/>
  <c r="H146" i="1" l="1"/>
  <c r="L146" i="1"/>
  <c r="M146" i="1" s="1"/>
  <c r="N146" i="1" s="1"/>
  <c r="L145" i="1" l="1"/>
  <c r="M145" i="1" s="1"/>
  <c r="N145" i="1" s="1"/>
  <c r="H145" i="1"/>
  <c r="H144" i="1" l="1"/>
  <c r="L144" i="1"/>
  <c r="M144" i="1" s="1"/>
  <c r="N144" i="1" s="1"/>
  <c r="L143" i="1" l="1"/>
  <c r="M143" i="1" s="1"/>
  <c r="N143" i="1" s="1"/>
  <c r="H143" i="1"/>
  <c r="H142" i="1" l="1"/>
  <c r="L142" i="1"/>
  <c r="M142" i="1" s="1"/>
  <c r="N142" i="1" s="1"/>
  <c r="H141" i="1" l="1"/>
  <c r="L141" i="1"/>
  <c r="M141" i="1" s="1"/>
  <c r="N141" i="1" s="1"/>
  <c r="L140" i="1" l="1"/>
  <c r="M140" i="1" s="1"/>
  <c r="N140" i="1" s="1"/>
  <c r="H140" i="1"/>
  <c r="L139" i="1" l="1"/>
  <c r="M139" i="1" s="1"/>
  <c r="N139" i="1" s="1"/>
  <c r="H139" i="1"/>
  <c r="L138" i="1" l="1"/>
  <c r="M138" i="1" s="1"/>
  <c r="N138" i="1" s="1"/>
  <c r="H138" i="1"/>
  <c r="L137" i="1" l="1"/>
  <c r="M137" i="1" s="1"/>
  <c r="N137" i="1" s="1"/>
  <c r="H137" i="1"/>
  <c r="L136" i="1" l="1"/>
  <c r="M136" i="1" s="1"/>
  <c r="N136" i="1" s="1"/>
  <c r="H136" i="1"/>
  <c r="H135" i="1" l="1"/>
  <c r="L135" i="1"/>
  <c r="M135" i="1" s="1"/>
  <c r="N135" i="1" s="1"/>
  <c r="L134" i="1" l="1"/>
  <c r="M134" i="1" s="1"/>
  <c r="N134" i="1" s="1"/>
  <c r="H134" i="1"/>
  <c r="H133" i="1" l="1"/>
  <c r="L133" i="1"/>
  <c r="M133" i="1" s="1"/>
  <c r="N133" i="1" s="1"/>
  <c r="H132" i="1" l="1"/>
  <c r="L132" i="1"/>
  <c r="M132" i="1" s="1"/>
  <c r="N132" i="1" s="1"/>
  <c r="L131" i="1" l="1"/>
  <c r="M131" i="1" s="1"/>
  <c r="N131" i="1" s="1"/>
  <c r="H131" i="1"/>
  <c r="L130" i="1" l="1"/>
  <c r="M130" i="1" s="1"/>
  <c r="N130" i="1" s="1"/>
  <c r="H130" i="1"/>
  <c r="L129" i="1" l="1"/>
  <c r="M129" i="1" s="1"/>
  <c r="N129" i="1" s="1"/>
  <c r="H129" i="1"/>
  <c r="L128" i="1" l="1"/>
  <c r="M128" i="1" s="1"/>
  <c r="N128" i="1" s="1"/>
  <c r="H128" i="1"/>
  <c r="L127" i="1" l="1"/>
  <c r="M127" i="1" s="1"/>
  <c r="N127" i="1" s="1"/>
  <c r="H127" i="1"/>
  <c r="H126" i="1" l="1"/>
  <c r="L126" i="1"/>
  <c r="M126" i="1" s="1"/>
  <c r="N126" i="1" s="1"/>
  <c r="L125" i="1" l="1"/>
  <c r="M125" i="1" s="1"/>
  <c r="N125" i="1" s="1"/>
  <c r="H125" i="1"/>
  <c r="L124" i="1" l="1"/>
  <c r="M124" i="1" s="1"/>
  <c r="N124" i="1" s="1"/>
  <c r="H124" i="1"/>
  <c r="H123" i="1" l="1"/>
  <c r="L123" i="1"/>
  <c r="M123" i="1" s="1"/>
  <c r="N123" i="1" s="1"/>
  <c r="H122" i="1" l="1"/>
  <c r="L122" i="1"/>
  <c r="M122" i="1" s="1"/>
  <c r="N122" i="1" s="1"/>
  <c r="H121" i="1" l="1"/>
  <c r="L121" i="1"/>
  <c r="M121" i="1" s="1"/>
  <c r="N121" i="1" s="1"/>
  <c r="H120" i="1" l="1"/>
  <c r="L120" i="1"/>
  <c r="M120" i="1" s="1"/>
  <c r="N120" i="1" s="1"/>
  <c r="L119" i="1" l="1"/>
  <c r="M119" i="1" s="1"/>
  <c r="N119" i="1" s="1"/>
  <c r="H119" i="1"/>
  <c r="H118" i="1" l="1"/>
  <c r="L118" i="1"/>
  <c r="M118" i="1" s="1"/>
  <c r="N118" i="1" s="1"/>
  <c r="H117" i="1" l="1"/>
  <c r="L117" i="1"/>
  <c r="M117" i="1" s="1"/>
  <c r="N117" i="1" s="1"/>
  <c r="L116" i="1" l="1"/>
  <c r="M116" i="1" s="1"/>
  <c r="N116" i="1" s="1"/>
  <c r="H116" i="1"/>
  <c r="H115" i="1" l="1"/>
  <c r="L115" i="1"/>
  <c r="M115" i="1" s="1"/>
  <c r="N115" i="1" s="1"/>
  <c r="H114" i="1" l="1"/>
  <c r="L114" i="1"/>
  <c r="M114" i="1" s="1"/>
  <c r="N114" i="1" s="1"/>
  <c r="L113" i="1" l="1"/>
  <c r="M113" i="1" s="1"/>
  <c r="N113" i="1" s="1"/>
  <c r="H113" i="1"/>
  <c r="L112" i="1" l="1"/>
  <c r="M112" i="1" s="1"/>
  <c r="N112" i="1" s="1"/>
  <c r="H112" i="1"/>
  <c r="L111" i="1" l="1"/>
  <c r="M111" i="1" s="1"/>
  <c r="N111" i="1" s="1"/>
  <c r="H111" i="1"/>
  <c r="L110" i="1" l="1"/>
  <c r="M110" i="1" s="1"/>
  <c r="N110" i="1" s="1"/>
  <c r="H110" i="1"/>
  <c r="L109" i="1" l="1"/>
  <c r="M109" i="1" s="1"/>
  <c r="N109" i="1" s="1"/>
  <c r="H109" i="1"/>
  <c r="L108" i="1" l="1"/>
  <c r="M108" i="1" s="1"/>
  <c r="N108" i="1" s="1"/>
  <c r="H108" i="1"/>
  <c r="L107" i="1" l="1"/>
  <c r="M107" i="1" s="1"/>
  <c r="N107" i="1" s="1"/>
  <c r="H107" i="1"/>
  <c r="L106" i="1" l="1"/>
  <c r="M106" i="1" s="1"/>
  <c r="N106" i="1" s="1"/>
  <c r="H106" i="1"/>
  <c r="L105" i="1" l="1"/>
  <c r="M105" i="1" s="1"/>
  <c r="N105" i="1" s="1"/>
  <c r="H105" i="1"/>
  <c r="H104" i="1" l="1"/>
  <c r="L104" i="1"/>
  <c r="M104" i="1" s="1"/>
  <c r="N104" i="1" s="1"/>
  <c r="H103" i="1" l="1"/>
  <c r="L103" i="1"/>
  <c r="M103" i="1" s="1"/>
  <c r="N103" i="1" s="1"/>
  <c r="L102" i="1" l="1"/>
  <c r="M102" i="1" s="1"/>
  <c r="N102" i="1" s="1"/>
  <c r="H102" i="1"/>
  <c r="L101" i="1" l="1"/>
  <c r="M101" i="1" s="1"/>
  <c r="N101" i="1" s="1"/>
  <c r="H101" i="1"/>
  <c r="L100" i="1" l="1"/>
  <c r="M100" i="1" s="1"/>
  <c r="N100" i="1" s="1"/>
  <c r="H100" i="1"/>
  <c r="H99" i="1" l="1"/>
  <c r="L99" i="1"/>
  <c r="M99" i="1" s="1"/>
  <c r="N99" i="1" s="1"/>
  <c r="L98" i="1" l="1"/>
  <c r="M98" i="1" s="1"/>
  <c r="N98" i="1" s="1"/>
  <c r="H98" i="1"/>
  <c r="H97" i="1" l="1"/>
  <c r="L97" i="1"/>
  <c r="M97" i="1" s="1"/>
  <c r="N97" i="1" s="1"/>
  <c r="L96" i="1" l="1"/>
  <c r="M96" i="1" s="1"/>
  <c r="N96" i="1" s="1"/>
  <c r="H96" i="1"/>
  <c r="H95" i="1" l="1"/>
  <c r="L95" i="1"/>
  <c r="M95" i="1" s="1"/>
  <c r="N95" i="1" s="1"/>
  <c r="L94" i="1" l="1"/>
  <c r="M94" i="1" s="1"/>
  <c r="N94" i="1" s="1"/>
  <c r="H94" i="1"/>
  <c r="L93" i="1" l="1"/>
  <c r="M93" i="1" s="1"/>
  <c r="N93" i="1" s="1"/>
  <c r="H93" i="1"/>
  <c r="L92" i="1" l="1"/>
  <c r="M92" i="1" s="1"/>
  <c r="N92" i="1" s="1"/>
  <c r="H92" i="1"/>
  <c r="L91" i="1" l="1"/>
  <c r="M91" i="1" s="1"/>
  <c r="N91" i="1" s="1"/>
  <c r="H91" i="1"/>
  <c r="H90" i="1" l="1"/>
  <c r="L90" i="1"/>
  <c r="M90" i="1" s="1"/>
  <c r="N90" i="1" s="1"/>
  <c r="H89" i="1" l="1"/>
  <c r="L89" i="1"/>
  <c r="M89" i="1" s="1"/>
  <c r="N89" i="1" s="1"/>
  <c r="H88" i="1" l="1"/>
  <c r="L88" i="1"/>
  <c r="M88" i="1" s="1"/>
  <c r="N88" i="1" s="1"/>
  <c r="H87" i="1" l="1"/>
  <c r="L87" i="1"/>
  <c r="M87" i="1" s="1"/>
  <c r="N87" i="1" s="1"/>
  <c r="L86" i="1" l="1"/>
  <c r="M86" i="1" s="1"/>
  <c r="N86" i="1" s="1"/>
  <c r="H86" i="1"/>
  <c r="L85" i="1" l="1"/>
  <c r="M85" i="1" s="1"/>
  <c r="N85" i="1" s="1"/>
  <c r="H85" i="1"/>
  <c r="L84" i="1" l="1"/>
  <c r="M84" i="1" s="1"/>
  <c r="N84" i="1" s="1"/>
  <c r="H84" i="1"/>
  <c r="H83" i="1" l="1"/>
  <c r="L83" i="1"/>
  <c r="M83" i="1" s="1"/>
  <c r="N83" i="1" s="1"/>
  <c r="L82" i="1" l="1"/>
  <c r="M82" i="1" s="1"/>
  <c r="N82" i="1" s="1"/>
  <c r="H82" i="1"/>
  <c r="L81" i="1" l="1"/>
  <c r="M81" i="1" s="1"/>
  <c r="N81" i="1" s="1"/>
  <c r="H81" i="1"/>
  <c r="L80" i="1" l="1"/>
  <c r="M80" i="1" s="1"/>
  <c r="N80" i="1" s="1"/>
  <c r="H80" i="1"/>
  <c r="L79" i="1" l="1"/>
  <c r="M79" i="1" s="1"/>
  <c r="N79" i="1" s="1"/>
  <c r="H79" i="1"/>
  <c r="H78" i="1" l="1"/>
  <c r="L78" i="1"/>
  <c r="M78" i="1" s="1"/>
  <c r="N78" i="1" s="1"/>
  <c r="H77" i="1" l="1"/>
  <c r="L77" i="1"/>
  <c r="M77" i="1" s="1"/>
  <c r="N77" i="1" s="1"/>
  <c r="H76" i="1" l="1"/>
  <c r="L76" i="1"/>
  <c r="M76" i="1" s="1"/>
  <c r="N76" i="1" s="1"/>
  <c r="L75" i="1" l="1"/>
  <c r="M75" i="1" s="1"/>
  <c r="N75" i="1" s="1"/>
  <c r="H75" i="1"/>
  <c r="H74" i="1" l="1"/>
  <c r="L74" i="1"/>
  <c r="M74" i="1" s="1"/>
  <c r="N74" i="1" s="1"/>
  <c r="H73" i="1" l="1"/>
  <c r="L73" i="1"/>
  <c r="M73" i="1" s="1"/>
  <c r="N73" i="1" s="1"/>
  <c r="H72" i="1" l="1"/>
  <c r="L72" i="1"/>
  <c r="M72" i="1" s="1"/>
  <c r="N72" i="1" s="1"/>
  <c r="H71" i="1" l="1"/>
  <c r="L71" i="1"/>
  <c r="M71" i="1" s="1"/>
  <c r="N71" i="1" s="1"/>
  <c r="H70" i="1" l="1"/>
  <c r="L70" i="1"/>
  <c r="M70" i="1" s="1"/>
  <c r="N70" i="1" s="1"/>
  <c r="H69" i="1" l="1"/>
  <c r="L69" i="1"/>
  <c r="M69" i="1" s="1"/>
  <c r="N69" i="1" s="1"/>
  <c r="L68" i="1" l="1"/>
  <c r="M68" i="1" s="1"/>
  <c r="N68" i="1" s="1"/>
  <c r="H68" i="1"/>
  <c r="L67" i="1" l="1"/>
  <c r="M67" i="1" s="1"/>
  <c r="N67" i="1" s="1"/>
  <c r="H67" i="1"/>
  <c r="H66" i="1" l="1"/>
  <c r="L66" i="1"/>
  <c r="M66" i="1" s="1"/>
  <c r="N66" i="1" s="1"/>
  <c r="L65" i="1" l="1"/>
  <c r="M65" i="1" s="1"/>
  <c r="N65" i="1" s="1"/>
  <c r="H65" i="1"/>
  <c r="L64" i="1" l="1"/>
  <c r="M64" i="1" s="1"/>
  <c r="N64" i="1" s="1"/>
  <c r="H64" i="1"/>
  <c r="H63" i="1" l="1"/>
  <c r="L63" i="1"/>
  <c r="M63" i="1" s="1"/>
  <c r="N63" i="1" s="1"/>
  <c r="L62" i="1" l="1"/>
  <c r="M62" i="1" s="1"/>
  <c r="N62" i="1" s="1"/>
  <c r="H62" i="1"/>
  <c r="L61" i="1" l="1"/>
  <c r="M61" i="1" s="1"/>
  <c r="N61" i="1" s="1"/>
  <c r="H61" i="1"/>
  <c r="L60" i="1" l="1"/>
  <c r="M60" i="1" s="1"/>
  <c r="N60" i="1" s="1"/>
  <c r="H60" i="1"/>
  <c r="H59" i="1" l="1"/>
  <c r="L59" i="1"/>
  <c r="M59" i="1" s="1"/>
  <c r="N59" i="1" s="1"/>
  <c r="L58" i="1" l="1"/>
  <c r="M58" i="1" s="1"/>
  <c r="N58" i="1" s="1"/>
  <c r="H58" i="1"/>
  <c r="H57" i="1" l="1"/>
  <c r="L57" i="1"/>
  <c r="M57" i="1" s="1"/>
  <c r="N57" i="1" s="1"/>
  <c r="L56" i="1" l="1"/>
  <c r="M56" i="1" s="1"/>
  <c r="N56" i="1" s="1"/>
  <c r="H56" i="1"/>
  <c r="L55" i="1" l="1"/>
  <c r="M55" i="1" s="1"/>
  <c r="N55" i="1" s="1"/>
  <c r="H55" i="1"/>
  <c r="L54" i="1" l="1"/>
  <c r="M54" i="1" s="1"/>
  <c r="N54" i="1" s="1"/>
  <c r="H54" i="1"/>
  <c r="L53" i="1" l="1"/>
  <c r="M53" i="1" s="1"/>
  <c r="N53" i="1" s="1"/>
  <c r="H53" i="1"/>
  <c r="H52" i="1" l="1"/>
  <c r="L52" i="1"/>
  <c r="M52" i="1" s="1"/>
  <c r="N52" i="1" s="1"/>
  <c r="L51" i="1" l="1"/>
  <c r="M51" i="1" s="1"/>
  <c r="N51" i="1" s="1"/>
  <c r="H51" i="1"/>
  <c r="H50" i="1" l="1"/>
  <c r="L50" i="1"/>
  <c r="M50" i="1" s="1"/>
  <c r="N50" i="1" s="1"/>
  <c r="H49" i="1" l="1"/>
  <c r="L49" i="1"/>
  <c r="M49" i="1" s="1"/>
  <c r="N49" i="1" s="1"/>
  <c r="L48" i="1" l="1"/>
  <c r="M48" i="1" s="1"/>
  <c r="N48" i="1" s="1"/>
  <c r="H48" i="1"/>
  <c r="H47" i="1" l="1"/>
  <c r="L47" i="1"/>
  <c r="M47" i="1" s="1"/>
  <c r="N47" i="1" s="1"/>
  <c r="L46" i="1" l="1"/>
  <c r="M46" i="1" s="1"/>
  <c r="N46" i="1" s="1"/>
  <c r="H46" i="1"/>
  <c r="H45" i="1" l="1"/>
  <c r="L45" i="1"/>
  <c r="M45" i="1" s="1"/>
  <c r="N45" i="1" s="1"/>
  <c r="L44" i="1" l="1"/>
  <c r="M44" i="1" s="1"/>
  <c r="N44" i="1" s="1"/>
  <c r="H44" i="1"/>
  <c r="L43" i="1" l="1"/>
  <c r="M43" i="1" s="1"/>
  <c r="N43" i="1" s="1"/>
  <c r="H43" i="1"/>
  <c r="H42" i="1" l="1"/>
  <c r="L42" i="1"/>
  <c r="M42" i="1" s="1"/>
  <c r="N42" i="1" s="1"/>
  <c r="L41" i="1" l="1"/>
  <c r="M41" i="1" s="1"/>
  <c r="N41" i="1" s="1"/>
  <c r="H41" i="1"/>
  <c r="H40" i="1" l="1"/>
  <c r="L40" i="1"/>
  <c r="M40" i="1" s="1"/>
  <c r="N40" i="1" s="1"/>
  <c r="L39" i="1" l="1"/>
  <c r="M39" i="1" s="1"/>
  <c r="N39" i="1" s="1"/>
  <c r="H39" i="1"/>
  <c r="H38" i="1" l="1"/>
  <c r="L38" i="1"/>
  <c r="M38" i="1" s="1"/>
  <c r="N38" i="1" s="1"/>
  <c r="L37" i="1" l="1"/>
  <c r="M37" i="1" s="1"/>
  <c r="N37" i="1" s="1"/>
  <c r="H37" i="1"/>
  <c r="H36" i="1" l="1"/>
  <c r="L36" i="1"/>
  <c r="M36" i="1" s="1"/>
  <c r="N36" i="1" s="1"/>
  <c r="H35" i="1" l="1"/>
  <c r="L35" i="1"/>
  <c r="M35" i="1" s="1"/>
  <c r="N35" i="1" s="1"/>
  <c r="L34" i="1" l="1"/>
  <c r="M34" i="1" s="1"/>
  <c r="N34" i="1" s="1"/>
  <c r="H34" i="1"/>
  <c r="L33" i="1" l="1"/>
  <c r="M33" i="1" s="1"/>
  <c r="N33" i="1" s="1"/>
  <c r="H33" i="1"/>
  <c r="H32" i="1" l="1"/>
  <c r="L32" i="1"/>
  <c r="M32" i="1" s="1"/>
  <c r="N32" i="1" s="1"/>
  <c r="H31" i="1" l="1"/>
  <c r="L31" i="1"/>
  <c r="M31" i="1" s="1"/>
  <c r="N31" i="1" s="1"/>
  <c r="L30" i="1" l="1"/>
  <c r="M30" i="1" s="1"/>
  <c r="N30" i="1" s="1"/>
  <c r="H30" i="1"/>
  <c r="L29" i="1" l="1"/>
  <c r="M29" i="1" s="1"/>
  <c r="N29" i="1" s="1"/>
  <c r="H29" i="1"/>
  <c r="L28" i="1" l="1"/>
  <c r="M28" i="1" s="1"/>
  <c r="N28" i="1" s="1"/>
  <c r="H28" i="1"/>
  <c r="L27" i="1" l="1"/>
  <c r="M27" i="1" s="1"/>
  <c r="N27" i="1" s="1"/>
  <c r="H27" i="1"/>
  <c r="H26" i="1" l="1"/>
  <c r="L26" i="1"/>
  <c r="M26" i="1" s="1"/>
  <c r="N26" i="1" s="1"/>
  <c r="L25" i="1" l="1"/>
  <c r="M25" i="1" s="1"/>
  <c r="N25" i="1" s="1"/>
  <c r="H25" i="1"/>
  <c r="H24" i="1" l="1"/>
  <c r="L24" i="1"/>
  <c r="M24" i="1" s="1"/>
  <c r="N24" i="1" s="1"/>
  <c r="L23" i="1" l="1"/>
  <c r="M23" i="1" s="1"/>
  <c r="N23" i="1" s="1"/>
  <c r="H23" i="1"/>
  <c r="L22" i="1" l="1"/>
  <c r="M22" i="1" s="1"/>
  <c r="N22" i="1" s="1"/>
  <c r="H22" i="1"/>
  <c r="H21" i="1" l="1"/>
  <c r="L21" i="1"/>
  <c r="M21" i="1" s="1"/>
  <c r="N21" i="1" s="1"/>
  <c r="H20" i="1" l="1"/>
  <c r="L20" i="1"/>
  <c r="M20" i="1" s="1"/>
  <c r="N20" i="1" s="1"/>
  <c r="H19" i="1" l="1"/>
  <c r="L19" i="1"/>
  <c r="M19" i="1" s="1"/>
  <c r="N19" i="1" s="1"/>
  <c r="H18" i="1" l="1"/>
  <c r="L18" i="1"/>
  <c r="M18" i="1" s="1"/>
  <c r="N18" i="1" s="1"/>
  <c r="L17" i="1" l="1"/>
  <c r="M17" i="1" s="1"/>
  <c r="N17" i="1" s="1"/>
  <c r="H17" i="1"/>
  <c r="H16" i="1" l="1"/>
  <c r="L16" i="1"/>
  <c r="M16" i="1" s="1"/>
  <c r="N16" i="1" s="1"/>
  <c r="L15" i="1" l="1"/>
  <c r="M15" i="1" s="1"/>
  <c r="N15" i="1" s="1"/>
  <c r="H15" i="1"/>
  <c r="H14" i="1" l="1"/>
  <c r="L14" i="1"/>
  <c r="M14" i="1" s="1"/>
  <c r="N14" i="1" s="1"/>
  <c r="H13" i="1" l="1"/>
  <c r="L13" i="1"/>
  <c r="M13" i="1" s="1"/>
  <c r="N13" i="1" s="1"/>
  <c r="L12" i="1" l="1"/>
  <c r="M12" i="1" s="1"/>
  <c r="N12" i="1" s="1"/>
  <c r="H12" i="1"/>
  <c r="L11" i="1" l="1"/>
  <c r="M11" i="1" s="1"/>
  <c r="N11" i="1" s="1"/>
  <c r="H11" i="1"/>
  <c r="L10" i="1" l="1"/>
  <c r="M10" i="1" s="1"/>
  <c r="N10" i="1" s="1"/>
  <c r="H10" i="1"/>
  <c r="H9" i="1" l="1"/>
  <c r="L9" i="1"/>
  <c r="L6" i="1" l="1"/>
  <c r="M9" i="1"/>
  <c r="M6" i="1" s="1"/>
  <c r="F4" i="1" l="1"/>
  <c r="F1" i="1" s="1"/>
  <c r="N9" i="1"/>
  <c r="N6" i="1" s="1"/>
  <c r="K5" i="1" s="1"/>
</calcChain>
</file>

<file path=xl/sharedStrings.xml><?xml version="1.0" encoding="utf-8"?>
<sst xmlns="http://schemas.openxmlformats.org/spreadsheetml/2006/main" count="57" uniqueCount="47">
  <si>
    <t>מס' סידורי</t>
  </si>
  <si>
    <t>גובה התשלום</t>
  </si>
  <si>
    <t>מועד התשלום</t>
  </si>
  <si>
    <t>ריבית חודשית</t>
  </si>
  <si>
    <t>מועד עריכת התחשיב</t>
  </si>
  <si>
    <t>מדד מחירים לצרכן+שמ"ב</t>
  </si>
  <si>
    <t>תאריך</t>
  </si>
  <si>
    <t>מדד - 1951</t>
  </si>
  <si>
    <t>סוג הריבית</t>
  </si>
  <si>
    <t>ריבית חשב כללי</t>
  </si>
  <si>
    <t>חשכ"ל</t>
  </si>
  <si>
    <t>28/7/2006</t>
  </si>
  <si>
    <t>30/11/2006</t>
  </si>
  <si>
    <t>26/4/2007</t>
  </si>
  <si>
    <t>31/5/2007</t>
  </si>
  <si>
    <t>ריבית לא צמודה</t>
  </si>
  <si>
    <t>ריבית צמודה % (לשנה)</t>
  </si>
  <si>
    <t>החשב הכללי- ריבית צמודה</t>
  </si>
  <si>
    <t>ריבית הפיגורים הצמודה % (לשנה)</t>
  </si>
  <si>
    <t>החשב הכללי- ריבית פיגורים צמודה</t>
  </si>
  <si>
    <t>חודש</t>
  </si>
  <si>
    <t>ריבית שנתית</t>
  </si>
  <si>
    <t>החשב הכללי-ריבית פיגורים צמודה</t>
  </si>
  <si>
    <t>מדד לסוף החודש</t>
  </si>
  <si>
    <t>מדד</t>
  </si>
  <si>
    <t>ידוע למועד התשלום</t>
  </si>
  <si>
    <t>הפרשי הצמדה</t>
  </si>
  <si>
    <t>הפרשי ריבית</t>
  </si>
  <si>
    <t>קרן</t>
  </si>
  <si>
    <t>סה"כ חוב</t>
  </si>
  <si>
    <t>הפרשי מדד</t>
  </si>
  <si>
    <t>הצמדה על הריבית</t>
  </si>
  <si>
    <t>הפרשי ריבית+הצמדה על הריבית</t>
  </si>
  <si>
    <t>סה"כ</t>
  </si>
  <si>
    <t>חודש מדד לתחשיב</t>
  </si>
  <si>
    <t>מדד ליום התשלום</t>
  </si>
  <si>
    <t>ריבית יומית</t>
  </si>
  <si>
    <t>ריבית יומית מצטברת</t>
  </si>
  <si>
    <t>ריבית חוקית</t>
  </si>
  <si>
    <t>ריבית פיגורים-צמודה</t>
  </si>
  <si>
    <t>ריבית שנתית-חוקית</t>
  </si>
  <si>
    <t>ריבית שנתית-פגורים צמודה</t>
  </si>
  <si>
    <t>הצמדה וריבית חוקית</t>
  </si>
  <si>
    <t>הצמדה וריבית פיגורים</t>
  </si>
  <si>
    <t>ריבית יומית לתחשיב</t>
  </si>
  <si>
    <t>מועד תשלום משקולל</t>
  </si>
  <si>
    <t>מועד סיום תקופות החישוב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</si>
</sst>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64" formatCode="_(&quot;₪&quot;* #,##0.00_);_(&quot;₪&quot;* \(#,##0.00\);_(&quot;₪&quot;* &quot;-&quot;??_);_(@_)"/>
    <numFmt numFmtId="165" formatCode="_-* #,##0.00_-;\-* #,##0.00_-;_-* &quot;-&quot;??_-;_-@_-"/>
    <numFmt numFmtId="166" formatCode="0.000%"/>
    <numFmt numFmtId="167" formatCode="0.0000%"/>
    <numFmt numFmtId="168" formatCode="_ * #,##0.0_ ;_ * \-#,##0.0_ ;_ * &quot;-&quot;??_ ;_ @_ "/>
    <numFmt numFmtId="173" formatCode="_ * #,##0.000_ ;_ * \-#,##0.000_ ;_ * &quot;-&quot;??_ ;_ @_ "/>
  </numFmts>
  <fonts count="29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0"/>
      <name val="Arial"/>
      <family val="1"/>
      <scheme val="minor"/>
    </font>
    <font>
      <sz val="10"/>
      <name val="Arial"/>
      <family val="2"/>
    </font>
    <font>
      <sz val="11"/>
      <color theme="1"/>
      <name val="Agency FB"/>
      <family val="2"/>
    </font>
    <font>
      <sz val="11"/>
      <color rgb="FF3F3F76"/>
      <name val="Agency FB"/>
      <family val="2"/>
    </font>
    <font>
      <b/>
      <sz val="11"/>
      <color rgb="FFFA7D00"/>
      <name val="Agency FB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1"/>
      <color theme="1"/>
      <name val="Arial"/>
      <family val="2"/>
      <scheme val="minor"/>
    </font>
    <font>
      <sz val="10"/>
      <color theme="1"/>
      <name val="Arial"/>
      <family val="1"/>
      <scheme val="minor"/>
    </font>
    <font>
      <b/>
      <u/>
      <sz val="11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3" fillId="0" borderId="0" applyFont="0" applyFill="0" applyBorder="0" applyAlignment="0" applyProtection="0"/>
    <xf numFmtId="0" fontId="4" fillId="4" borderId="0" applyNumberFormat="0" applyBorder="0" applyAlignment="0" applyProtection="0"/>
    <xf numFmtId="0" fontId="5" fillId="2" borderId="1" applyNumberFormat="0" applyAlignment="0" applyProtection="0"/>
    <xf numFmtId="0" fontId="6" fillId="3" borderId="1" applyNumberFormat="0" applyAlignment="0" applyProtection="0"/>
    <xf numFmtId="0" fontId="3" fillId="0" borderId="0"/>
    <xf numFmtId="0" fontId="10" fillId="0" borderId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0" applyNumberFormat="0" applyBorder="0" applyAlignment="0" applyProtection="0"/>
    <xf numFmtId="0" fontId="20" fillId="2" borderId="1" applyNumberFormat="0" applyAlignment="0" applyProtection="0"/>
    <xf numFmtId="0" fontId="21" fillId="3" borderId="8" applyNumberFormat="0" applyAlignment="0" applyProtection="0"/>
    <xf numFmtId="0" fontId="22" fillId="3" borderId="1" applyNumberFormat="0" applyAlignment="0" applyProtection="0"/>
    <xf numFmtId="0" fontId="23" fillId="0" borderId="9" applyNumberFormat="0" applyFill="0" applyAlignment="0" applyProtection="0"/>
    <xf numFmtId="0" fontId="24" fillId="9" borderId="10" applyNumberFormat="0" applyAlignment="0" applyProtection="0"/>
    <xf numFmtId="0" fontId="25" fillId="0" borderId="0" applyNumberFormat="0" applyFill="0" applyBorder="0" applyAlignment="0" applyProtection="0"/>
    <xf numFmtId="0" fontId="1" fillId="10" borderId="11" applyNumberFormat="0" applyFont="0" applyAlignment="0" applyProtection="0"/>
    <xf numFmtId="0" fontId="26" fillId="0" borderId="0" applyNumberFormat="0" applyFill="0" applyBorder="0" applyAlignment="0" applyProtection="0"/>
    <xf numFmtId="0" fontId="12" fillId="0" borderId="12" applyNumberFormat="0" applyFill="0" applyAlignment="0" applyProtection="0"/>
    <xf numFmtId="0" fontId="27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7" fillId="34" borderId="0" applyNumberFormat="0" applyBorder="0" applyAlignment="0" applyProtection="0"/>
    <xf numFmtId="0" fontId="28" fillId="0" borderId="13">
      <alignment horizontal="center" vertical="center" wrapText="1"/>
    </xf>
    <xf numFmtId="0" fontId="28" fillId="0" borderId="14">
      <alignment horizontal="center" vertical="center"/>
    </xf>
  </cellStyleXfs>
  <cellXfs count="57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0" fontId="7" fillId="0" borderId="2" xfId="0" applyFont="1" applyFill="1" applyBorder="1" applyAlignment="1">
      <alignment horizontal="center" wrapText="1"/>
    </xf>
    <xf numFmtId="14" fontId="0" fillId="0" borderId="3" xfId="0" applyNumberFormat="1" applyBorder="1"/>
    <xf numFmtId="14" fontId="0" fillId="0" borderId="4" xfId="0" applyNumberFormat="1" applyBorder="1"/>
    <xf numFmtId="43" fontId="0" fillId="0" borderId="4" xfId="1" applyFont="1" applyBorder="1"/>
    <xf numFmtId="2" fontId="0" fillId="0" borderId="0" xfId="0" applyNumberFormat="1"/>
    <xf numFmtId="1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" fillId="0" borderId="0" xfId="2" applyNumberFormat="1"/>
    <xf numFmtId="14" fontId="0" fillId="0" borderId="0" xfId="0" applyNumberFormat="1" applyAlignment="1">
      <alignment horizontal="right"/>
    </xf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3" fillId="0" borderId="0" xfId="8"/>
    <xf numFmtId="0" fontId="8" fillId="0" borderId="0" xfId="8" applyFont="1" applyAlignment="1">
      <alignment horizontal="center" readingOrder="2"/>
    </xf>
    <xf numFmtId="4" fontId="3" fillId="0" borderId="0" xfId="8" applyNumberFormat="1" applyAlignment="1">
      <alignment horizontal="right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0" fontId="9" fillId="0" borderId="0" xfId="0" applyFont="1"/>
    <xf numFmtId="0" fontId="3" fillId="0" borderId="0" xfId="8"/>
    <xf numFmtId="0" fontId="8" fillId="0" borderId="0" xfId="8" applyFont="1" applyAlignment="1">
      <alignment horizontal="center" readingOrder="2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17" fontId="0" fillId="0" borderId="0" xfId="0" applyNumberFormat="1"/>
    <xf numFmtId="166" fontId="0" fillId="0" borderId="0" xfId="2" applyNumberFormat="1" applyFont="1"/>
    <xf numFmtId="0" fontId="11" fillId="0" borderId="0" xfId="0" applyFont="1"/>
    <xf numFmtId="167" fontId="0" fillId="0" borderId="0" xfId="2" applyNumberFormat="1" applyFont="1"/>
    <xf numFmtId="43" fontId="0" fillId="0" borderId="0" xfId="1" applyFont="1"/>
    <xf numFmtId="43" fontId="0" fillId="0" borderId="0" xfId="0" applyNumberFormat="1"/>
    <xf numFmtId="165" fontId="0" fillId="0" borderId="0" xfId="0" applyNumberFormat="1"/>
    <xf numFmtId="0" fontId="3" fillId="0" borderId="0" xfId="8" applyFill="1"/>
    <xf numFmtId="43" fontId="9" fillId="0" borderId="0" xfId="1" applyFont="1"/>
    <xf numFmtId="0" fontId="0" fillId="0" borderId="0" xfId="0" applyAlignment="1">
      <alignment horizontal="right" wrapText="1"/>
    </xf>
    <xf numFmtId="0" fontId="12" fillId="0" borderId="0" xfId="0" applyFont="1" applyAlignment="1">
      <alignment horizontal="right" wrapText="1"/>
    </xf>
    <xf numFmtId="43" fontId="0" fillId="0" borderId="0" xfId="1" applyFont="1" applyAlignment="1"/>
    <xf numFmtId="43" fontId="0" fillId="0" borderId="0" xfId="1" applyFont="1" applyAlignment="1">
      <alignment horizontal="right" wrapText="1"/>
    </xf>
    <xf numFmtId="168" fontId="0" fillId="0" borderId="0" xfId="1" applyNumberFormat="1" applyFont="1"/>
    <xf numFmtId="168" fontId="9" fillId="0" borderId="0" xfId="1" applyNumberFormat="1" applyFont="1"/>
    <xf numFmtId="168" fontId="0" fillId="0" borderId="0" xfId="0" applyNumberFormat="1"/>
    <xf numFmtId="43" fontId="9" fillId="0" borderId="0" xfId="0" applyNumberFormat="1" applyFont="1"/>
    <xf numFmtId="10" fontId="9" fillId="0" borderId="0" xfId="0" applyNumberFormat="1" applyFont="1"/>
    <xf numFmtId="14" fontId="9" fillId="0" borderId="0" xfId="0" applyNumberFormat="1" applyFont="1"/>
    <xf numFmtId="167" fontId="9" fillId="0" borderId="0" xfId="2" applyNumberFormat="1" applyFont="1"/>
    <xf numFmtId="166" fontId="9" fillId="0" borderId="0" xfId="0" applyNumberFormat="1" applyFont="1"/>
    <xf numFmtId="14" fontId="0" fillId="5" borderId="0" xfId="0" applyNumberFormat="1" applyFill="1"/>
    <xf numFmtId="0" fontId="0" fillId="5" borderId="0" xfId="0" applyFill="1"/>
    <xf numFmtId="43" fontId="9" fillId="5" borderId="0" xfId="0" applyNumberFormat="1" applyFont="1" applyFill="1"/>
    <xf numFmtId="166" fontId="9" fillId="5" borderId="0" xfId="0" applyNumberFormat="1" applyFont="1" applyFill="1"/>
    <xf numFmtId="43" fontId="0" fillId="5" borderId="0" xfId="1" applyFont="1" applyFill="1"/>
    <xf numFmtId="168" fontId="0" fillId="5" borderId="0" xfId="1" applyNumberFormat="1" applyFont="1" applyFill="1"/>
    <xf numFmtId="168" fontId="0" fillId="5" borderId="0" xfId="0" applyNumberFormat="1" applyFill="1"/>
    <xf numFmtId="0" fontId="0" fillId="0" borderId="0" xfId="0" applyAlignment="1">
      <alignment wrapText="1"/>
    </xf>
    <xf numFmtId="173" fontId="0" fillId="0" borderId="0" xfId="0" applyNumberFormat="1"/>
    <xf numFmtId="0" fontId="0" fillId="0" borderId="0" xfId="0" applyAlignment="1">
      <alignment horizontal="right" wrapText="1"/>
    </xf>
  </cellXfs>
  <cellStyles count="53">
    <cellStyle name="20% - הדגשה1" xfId="28" builtinId="30" customBuiltin="1"/>
    <cellStyle name="20% - הדגשה2" xfId="32" builtinId="34" customBuiltin="1"/>
    <cellStyle name="20% - הדגשה3" xfId="36" builtinId="38" customBuiltin="1"/>
    <cellStyle name="20% - הדגשה3 2" xfId="5"/>
    <cellStyle name="20% - הדגשה4" xfId="40" builtinId="42" customBuiltin="1"/>
    <cellStyle name="20% - הדגשה5" xfId="44" builtinId="46" customBuiltin="1"/>
    <cellStyle name="20% - הדגשה6" xfId="48" builtinId="50" customBuiltin="1"/>
    <cellStyle name="40% - הדגשה1" xfId="29" builtinId="31" customBuiltin="1"/>
    <cellStyle name="40% - הדגשה2" xfId="33" builtinId="35" customBuiltin="1"/>
    <cellStyle name="40% - הדגשה3" xfId="37" builtinId="39" customBuiltin="1"/>
    <cellStyle name="40% - הדגשה4" xfId="41" builtinId="43" customBuiltin="1"/>
    <cellStyle name="40% - הדגשה5" xfId="45" builtinId="47" customBuiltin="1"/>
    <cellStyle name="40% - הדגשה6" xfId="49" builtinId="51" customBuiltin="1"/>
    <cellStyle name="60% - הדגשה1" xfId="30" builtinId="32" customBuiltin="1"/>
    <cellStyle name="60% - הדגשה2" xfId="34" builtinId="36" customBuiltin="1"/>
    <cellStyle name="60% - הדגשה3" xfId="38" builtinId="40" customBuiltin="1"/>
    <cellStyle name="60% - הדגשה4" xfId="42" builtinId="44" customBuiltin="1"/>
    <cellStyle name="60% - הדגשה5" xfId="46" builtinId="48" customBuiltin="1"/>
    <cellStyle name="60% - הדגשה6" xfId="50" builtinId="52" customBuiltin="1"/>
    <cellStyle name="Comma" xfId="1" builtinId="3"/>
    <cellStyle name="Currency 2" xfId="4"/>
    <cellStyle name="HederStyleData" xfId="51"/>
    <cellStyle name="Normal" xfId="0" builtinId="0"/>
    <cellStyle name="Normal 2" xfId="3"/>
    <cellStyle name="Normal 3" xfId="8"/>
    <cellStyle name="Normal 4" xfId="9"/>
    <cellStyle name="Percent" xfId="2" builtinId="5"/>
    <cellStyle name="regularStyle" xfId="52"/>
    <cellStyle name="הדגשה1" xfId="27" builtinId="29" customBuiltin="1"/>
    <cellStyle name="הדגשה2" xfId="31" builtinId="33" customBuiltin="1"/>
    <cellStyle name="הדגשה3" xfId="35" builtinId="37" customBuiltin="1"/>
    <cellStyle name="הדגשה4" xfId="39" builtinId="41" customBuiltin="1"/>
    <cellStyle name="הדגשה5" xfId="43" builtinId="45" customBuiltin="1"/>
    <cellStyle name="הדגשה6" xfId="47" builtinId="49" customBuiltin="1"/>
    <cellStyle name="הערה" xfId="24" builtinId="10" customBuiltin="1"/>
    <cellStyle name="חישוב" xfId="20" builtinId="22" customBuiltin="1"/>
    <cellStyle name="חישוב 2" xfId="7"/>
    <cellStyle name="טוב" xfId="15" builtinId="26" customBuiltin="1"/>
    <cellStyle name="טקסט אזהרה" xfId="23" builtinId="11" customBuiltin="1"/>
    <cellStyle name="טקסט הסברי" xfId="25" builtinId="53" customBuiltin="1"/>
    <cellStyle name="כותרת" xfId="10" builtinId="15" customBuiltin="1"/>
    <cellStyle name="כותרת 1" xfId="11" builtinId="16" customBuiltin="1"/>
    <cellStyle name="כותרת 2" xfId="12" builtinId="17" customBuiltin="1"/>
    <cellStyle name="כותרת 3" xfId="13" builtinId="18" customBuiltin="1"/>
    <cellStyle name="כותרת 4" xfId="14" builtinId="19" customBuiltin="1"/>
    <cellStyle name="ניטראלי" xfId="17" builtinId="28" customBuiltin="1"/>
    <cellStyle name="סה&quot;כ" xfId="26" builtinId="25" customBuiltin="1"/>
    <cellStyle name="פלט" xfId="19" builtinId="21" customBuiltin="1"/>
    <cellStyle name="קלט" xfId="18" builtinId="20" customBuiltin="1"/>
    <cellStyle name="קלט 2" xfId="6"/>
    <cellStyle name="רע" xfId="16" builtinId="27" customBuiltin="1"/>
    <cellStyle name="תא מסומן" xfId="22" builtinId="23" customBuiltin="1"/>
    <cellStyle name="תא מקושר" xfId="21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Drop" dropStyle="combo" dx="16" fmlaLink="$B$5" fmlaRange="$L$2:$L$3" noThreeD="1" sel="1" val="0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651934</xdr:colOff>
      <xdr:row>4</xdr:row>
      <xdr:rowOff>95250</xdr:rowOff>
    </xdr:from>
    <xdr:ext cx="184731" cy="254557"/>
    <xdr:sp macro="" textlink="">
      <xdr:nvSpPr>
        <xdr:cNvPr id="2" name="TextBox 1"/>
        <xdr:cNvSpPr txBox="1"/>
      </xdr:nvSpPr>
      <xdr:spPr>
        <a:xfrm>
          <a:off x="11278043919" y="814917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1" anchor="t">
          <a:spAutoFit/>
        </a:bodyPr>
        <a:lstStyle/>
        <a:p>
          <a:pPr algn="r" rtl="1"/>
          <a:endParaRPr lang="he-IL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1212850</xdr:colOff>
          <xdr:row>4</xdr:row>
          <xdr:rowOff>12700</xdr:rowOff>
        </xdr:from>
        <xdr:to>
          <xdr:col>1</xdr:col>
          <xdr:colOff>912989</xdr:colOff>
          <xdr:row>4</xdr:row>
          <xdr:rowOff>304800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ropbox/Actuar/&#1488;&#1497;&#1494;&#1493;&#1503;%20&#1502;&#1513;&#1488;&#1489;&#1497;&#1501;/&#1502;&#1493;&#1491;&#1500;%20&#1488;&#1497;&#1494;&#1493;&#1503;%20&#1502;&#1513;&#1488;&#1489;&#1497;&#1501;%20&#1488;&#1495;&#1512;&#1493;&#1503;/&#1502;&#1493;&#1491;&#1500;%20&#1488;&#1497;&#1494;&#1493;&#1503;%20&#1502;&#1513;&#1488;&#1489;&#1497;&#1501;-%2023.03.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מספרי קרנות פנסיה"/>
      <sheetName val="בקרה"/>
      <sheetName val="חוות דעת-מחודשת (2)"/>
      <sheetName val="חוות דעת-מחודשת"/>
      <sheetName val="חוק פסיקת ריבית"/>
      <sheetName val="מדדים"/>
      <sheetName val="נתונים"/>
      <sheetName val="pension-2012"/>
      <sheetName val="מיסוי "/>
      <sheetName val="יתרות עתידיות"/>
      <sheetName val="היוון משותף עד גיל הפרישה לאישה"/>
      <sheetName val="היוון משותף עד גיל הפרישה לגבר"/>
      <sheetName val="מודל היון עד גיל פרישה-גבר+אישה"/>
      <sheetName val="מודל היוןן-מגיל פרישה-גבר"/>
      <sheetName val="מודל היוןן-מגיל פרישה-אישה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>
            <v>42726</v>
          </cell>
        </row>
        <row r="15">
          <cell r="B15" t="str">
            <v>עמנואל אלון</v>
          </cell>
        </row>
        <row r="16">
          <cell r="B16" t="str">
            <v>עמנואל יעל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0792"/>
  <sheetViews>
    <sheetView rightToLeft="1" tabSelected="1" zoomScale="90" zoomScaleNormal="90" workbookViewId="0">
      <pane ySplit="8" topLeftCell="A10748" activePane="bottomLeft" state="frozen"/>
      <selection pane="bottomLeft" activeCell="B5" sqref="B5"/>
    </sheetView>
  </sheetViews>
  <sheetFormatPr defaultRowHeight="14"/>
  <cols>
    <col min="1" max="1" width="24.58203125" customWidth="1"/>
    <col min="2" max="2" width="20.83203125" customWidth="1"/>
    <col min="3" max="3" width="17.5" bestFit="1" customWidth="1"/>
    <col min="4" max="4" width="11.33203125" bestFit="1" customWidth="1"/>
    <col min="5" max="5" width="24.83203125" bestFit="1" customWidth="1"/>
    <col min="6" max="6" width="12.33203125" bestFit="1" customWidth="1"/>
    <col min="7" max="7" width="16.75" bestFit="1" customWidth="1"/>
    <col min="8" max="8" width="19" bestFit="1" customWidth="1"/>
    <col min="9" max="9" width="14.58203125" style="30" customWidth="1"/>
    <col min="10" max="10" width="11.75" customWidth="1"/>
    <col min="11" max="12" width="12.33203125" style="39" bestFit="1" customWidth="1"/>
    <col min="13" max="13" width="17.5" style="39" customWidth="1"/>
    <col min="14" max="14" width="14.75" bestFit="1" customWidth="1"/>
    <col min="15" max="16" width="11" bestFit="1" customWidth="1"/>
  </cols>
  <sheetData>
    <row r="1" spans="1:16">
      <c r="A1" t="s">
        <v>4</v>
      </c>
      <c r="B1" s="1">
        <v>43700</v>
      </c>
      <c r="E1" t="s">
        <v>29</v>
      </c>
      <c r="F1" s="31">
        <f>F2+F3+F4</f>
        <v>134.98295283812047</v>
      </c>
      <c r="G1" s="31"/>
      <c r="H1" s="31"/>
    </row>
    <row r="2" spans="1:16">
      <c r="A2" t="s">
        <v>46</v>
      </c>
      <c r="B2" s="1">
        <v>39958</v>
      </c>
      <c r="C2" s="1"/>
      <c r="E2" t="s">
        <v>28</v>
      </c>
      <c r="F2" s="30">
        <f>SUM(D9:D9794)</f>
        <v>102</v>
      </c>
      <c r="G2" s="30"/>
      <c r="H2" s="30"/>
      <c r="J2" s="31"/>
      <c r="L2" s="39" t="s">
        <v>42</v>
      </c>
    </row>
    <row r="3" spans="1:16">
      <c r="A3" t="s">
        <v>34</v>
      </c>
      <c r="B3" s="1">
        <v>39904</v>
      </c>
      <c r="C3" s="1"/>
      <c r="E3" t="s">
        <v>26</v>
      </c>
      <c r="F3" s="31">
        <f>K6</f>
        <v>10.71077897687951</v>
      </c>
      <c r="G3" s="31"/>
      <c r="H3" s="31"/>
      <c r="L3" s="39" t="s">
        <v>43</v>
      </c>
      <c r="N3" s="31"/>
    </row>
    <row r="4" spans="1:16">
      <c r="B4">
        <f>VLOOKUP(B3,'מדדים וריביות'!B:C,2)</f>
        <v>30470340.050000001</v>
      </c>
      <c r="E4" t="s">
        <v>32</v>
      </c>
      <c r="F4" s="31">
        <f>L6+M6</f>
        <v>22.272173861240951</v>
      </c>
      <c r="G4" s="31"/>
      <c r="H4" s="31"/>
      <c r="N4" s="31"/>
      <c r="O4">
        <f>1.02348102853846-1</f>
        <v>2.3481028538459903E-2</v>
      </c>
      <c r="P4" s="31">
        <f>(F2*O4)</f>
        <v>2.3950649109229101</v>
      </c>
    </row>
    <row r="5" spans="1:16" ht="26.25" customHeight="1">
      <c r="A5" t="s">
        <v>8</v>
      </c>
      <c r="B5">
        <v>1</v>
      </c>
      <c r="H5" s="31"/>
      <c r="J5" s="31"/>
      <c r="K5" s="39">
        <f>SUM(K6:N6)</f>
        <v>65.965905676240922</v>
      </c>
    </row>
    <row r="6" spans="1:16">
      <c r="A6" t="s">
        <v>24</v>
      </c>
      <c r="B6" t="s">
        <v>25</v>
      </c>
      <c r="K6" s="39">
        <f>SUM(K9:K10668)</f>
        <v>10.71077897687951</v>
      </c>
      <c r="L6" s="39">
        <f t="shared" ref="L6:N6" si="0">SUM(L9:L10668)</f>
        <v>20.155674146414924</v>
      </c>
      <c r="M6" s="39">
        <f t="shared" si="0"/>
        <v>2.1164997148260269</v>
      </c>
      <c r="N6" s="39">
        <f t="shared" si="0"/>
        <v>32.982952838120461</v>
      </c>
    </row>
    <row r="8" spans="1:16">
      <c r="A8" t="s">
        <v>0</v>
      </c>
      <c r="B8" s="20" t="s">
        <v>2</v>
      </c>
      <c r="C8" s="20" t="s">
        <v>45</v>
      </c>
      <c r="D8" s="20" t="s">
        <v>1</v>
      </c>
      <c r="E8" s="20" t="s">
        <v>35</v>
      </c>
      <c r="F8" s="20" t="s">
        <v>36</v>
      </c>
      <c r="G8" s="20" t="s">
        <v>44</v>
      </c>
      <c r="H8" s="20" t="s">
        <v>37</v>
      </c>
      <c r="I8" s="34" t="s">
        <v>23</v>
      </c>
      <c r="K8" s="40" t="s">
        <v>30</v>
      </c>
      <c r="L8" s="40" t="s">
        <v>27</v>
      </c>
      <c r="M8" s="40" t="s">
        <v>31</v>
      </c>
      <c r="N8" s="20" t="s">
        <v>33</v>
      </c>
    </row>
    <row r="9" spans="1:16">
      <c r="B9" s="1">
        <v>32874</v>
      </c>
      <c r="C9" s="1">
        <f>DATE(YEAR(B9),MONTH(B9),DAY(1))</f>
        <v>32874</v>
      </c>
      <c r="D9" s="20"/>
      <c r="E9" s="42">
        <f>IF(DAY(B9)&gt;14,VLOOKUP(DATE(YEAR(C9),MONTH(C9)-1,DAY(1)),'מדדים וריביות'!B:C,2,FALSE),VLOOKUP(DATE(YEAR(C9),MONTH(C9)-2,DAY(1)),'מדדים וריביות'!B:C,2,FALSE))</f>
        <v>9327238.8948617894</v>
      </c>
      <c r="F9" s="43">
        <f>IF($B$5=1,'ריבית יומית'!D3,'ריבית יומית'!G3)</f>
        <v>2.1087439837685906E-4</v>
      </c>
      <c r="G9" s="43">
        <f t="shared" ref="G9:G72" si="1">IF(B9&gt;$B$2,0,F9)</f>
        <v>2.1087439837685906E-4</v>
      </c>
      <c r="H9" s="29">
        <f t="shared" ref="H9:H72" si="2">H10*(1+G9)</f>
        <v>2.4504807782956015</v>
      </c>
      <c r="I9" s="34"/>
      <c r="K9" s="39">
        <f t="shared" ref="K9:K72" si="3">$B$4/E9*D9-D9</f>
        <v>0</v>
      </c>
      <c r="L9" s="39">
        <f t="shared" ref="L9:L72" si="4">H10*D9-D9</f>
        <v>0</v>
      </c>
      <c r="M9" s="39">
        <f t="shared" ref="M9:M72" si="5">$B$4/E9*L9-L9</f>
        <v>0</v>
      </c>
      <c r="N9" s="41">
        <f t="shared" ref="N9:N11" si="6">SUM(K9:M9)</f>
        <v>0</v>
      </c>
    </row>
    <row r="10" spans="1:16">
      <c r="B10" s="1">
        <v>32875</v>
      </c>
      <c r="C10" s="1">
        <f t="shared" ref="C10:C73" si="7">DATE(YEAR(B10),MONTH(B10),DAY(1))</f>
        <v>32874</v>
      </c>
      <c r="D10" s="20"/>
      <c r="E10" s="42">
        <f>IF(DAY(B10)&gt;14,VLOOKUP(DATE(YEAR(C10),MONTH(C10)-1,DAY(1)),'מדדים וריביות'!B:C,2,FALSE),VLOOKUP(DATE(YEAR(C10),MONTH(C10)-2,DAY(1)),'מדדים וריביות'!B:C,2,FALSE))</f>
        <v>9327238.8948617894</v>
      </c>
      <c r="F10" s="43">
        <f>IF($B$5=1,'ריבית יומית'!D4,'ריבית יומית'!G4)</f>
        <v>2.1073004751070989E-4</v>
      </c>
      <c r="G10" s="43">
        <f t="shared" si="1"/>
        <v>2.1073004751070989E-4</v>
      </c>
      <c r="H10" s="29">
        <f t="shared" si="2"/>
        <v>2.4499641435807789</v>
      </c>
      <c r="I10" s="34"/>
      <c r="K10" s="39">
        <f t="shared" si="3"/>
        <v>0</v>
      </c>
      <c r="L10" s="39">
        <f t="shared" si="4"/>
        <v>0</v>
      </c>
      <c r="M10" s="39">
        <f t="shared" si="5"/>
        <v>0</v>
      </c>
      <c r="N10" s="41">
        <f t="shared" si="6"/>
        <v>0</v>
      </c>
    </row>
    <row r="11" spans="1:16">
      <c r="B11" s="1">
        <v>32876</v>
      </c>
      <c r="C11" s="1">
        <f t="shared" si="7"/>
        <v>32874</v>
      </c>
      <c r="D11" s="20"/>
      <c r="E11" s="42">
        <f>IF(DAY(B11)&gt;14,VLOOKUP(DATE(YEAR(C11),MONTH(C11)-1,DAY(1)),'מדדים וריביות'!B:C,2,FALSE),VLOOKUP(DATE(YEAR(C11),MONTH(C11)-2,DAY(1)),'מדדים וריביות'!B:C,2,FALSE))</f>
        <v>9327238.8948617894</v>
      </c>
      <c r="F11" s="43">
        <f>IF($B$5=1,'ריבית יומית'!D5,'ריבית יומית'!G5)</f>
        <v>2.1073004751070989E-4</v>
      </c>
      <c r="G11" s="43">
        <f t="shared" si="1"/>
        <v>2.1073004751070989E-4</v>
      </c>
      <c r="H11" s="29">
        <f t="shared" si="2"/>
        <v>2.449447971293413</v>
      </c>
      <c r="I11" s="34"/>
      <c r="K11" s="39">
        <f t="shared" si="3"/>
        <v>0</v>
      </c>
      <c r="L11" s="39">
        <f t="shared" si="4"/>
        <v>0</v>
      </c>
      <c r="M11" s="39">
        <f t="shared" si="5"/>
        <v>0</v>
      </c>
      <c r="N11" s="41">
        <f t="shared" si="6"/>
        <v>0</v>
      </c>
    </row>
    <row r="12" spans="1:16">
      <c r="B12" s="1">
        <v>32877</v>
      </c>
      <c r="C12" s="1">
        <f t="shared" si="7"/>
        <v>32874</v>
      </c>
      <c r="D12" s="20"/>
      <c r="E12" s="42">
        <f>IF(DAY(B12)&gt;14,VLOOKUP(DATE(YEAR(C12),MONTH(C12)-1,DAY(1)),'מדדים וריביות'!B:C,2,FALSE),VLOOKUP(DATE(YEAR(C12),MONTH(C12)-2,DAY(1)),'מדדים וריביות'!B:C,2,FALSE))</f>
        <v>9327238.8948617894</v>
      </c>
      <c r="F12" s="43">
        <f>IF($B$5=1,'ריבית יומית'!D6,'ריבית יומית'!G6)</f>
        <v>2.1073004751070989E-4</v>
      </c>
      <c r="G12" s="43">
        <f t="shared" si="1"/>
        <v>2.1073004751070989E-4</v>
      </c>
      <c r="H12" s="29">
        <f t="shared" si="2"/>
        <v>2.4489319077561409</v>
      </c>
      <c r="I12" s="30">
        <f>VLOOKUP(B11,'מדדים וריביות'!B:C,2)</f>
        <v>9528500.9613726307</v>
      </c>
      <c r="K12" s="39">
        <f t="shared" si="3"/>
        <v>0</v>
      </c>
      <c r="L12" s="39">
        <f t="shared" si="4"/>
        <v>0</v>
      </c>
      <c r="M12" s="39">
        <f t="shared" si="5"/>
        <v>0</v>
      </c>
      <c r="N12" s="41">
        <f>SUM(K12:M12)</f>
        <v>0</v>
      </c>
    </row>
    <row r="13" spans="1:16">
      <c r="B13" s="1">
        <v>32878</v>
      </c>
      <c r="C13" s="1">
        <f t="shared" si="7"/>
        <v>32874</v>
      </c>
      <c r="D13" s="20"/>
      <c r="E13" s="42">
        <f>IF(DAY(B13)&gt;14,VLOOKUP(DATE(YEAR(C13),MONTH(C13)-1,DAY(1)),'מדדים וריביות'!B:C,2,FALSE),VLOOKUP(DATE(YEAR(C13),MONTH(C13)-2,DAY(1)),'מדדים וריביות'!B:C,2,FALSE))</f>
        <v>9327238.8948617894</v>
      </c>
      <c r="F13" s="43">
        <f>IF($B$5=1,'ריבית יומית'!D7,'ריבית יומית'!G7)</f>
        <v>2.1073004751070989E-4</v>
      </c>
      <c r="G13" s="43">
        <f t="shared" si="1"/>
        <v>2.1073004751070989E-4</v>
      </c>
      <c r="H13" s="29">
        <f t="shared" si="2"/>
        <v>2.4484159529460507</v>
      </c>
      <c r="I13" s="30">
        <f>VLOOKUP(B12,'מדדים וריביות'!B:C,2)</f>
        <v>9528500.9613726307</v>
      </c>
      <c r="K13" s="39">
        <f t="shared" si="3"/>
        <v>0</v>
      </c>
      <c r="L13" s="39">
        <f t="shared" si="4"/>
        <v>0</v>
      </c>
      <c r="M13" s="39">
        <f t="shared" si="5"/>
        <v>0</v>
      </c>
      <c r="N13" s="41">
        <f t="shared" ref="N13:N76" si="8">SUM(K13:M13)</f>
        <v>0</v>
      </c>
    </row>
    <row r="14" spans="1:16">
      <c r="B14" s="1">
        <v>32879</v>
      </c>
      <c r="C14" s="1">
        <f t="shared" si="7"/>
        <v>32874</v>
      </c>
      <c r="D14" s="20"/>
      <c r="E14" s="42">
        <f>IF(DAY(B14)&gt;14,VLOOKUP(DATE(YEAR(C14),MONTH(C14)-1,DAY(1)),'מדדים וריביות'!B:C,2,FALSE),VLOOKUP(DATE(YEAR(C14),MONTH(C14)-2,DAY(1)),'מדדים וריביות'!B:C,2,FALSE))</f>
        <v>9327238.8948617894</v>
      </c>
      <c r="F14" s="43">
        <f>IF($B$5=1,'ריבית יומית'!D8,'ריבית יומית'!G8)</f>
        <v>2.1073004751070989E-4</v>
      </c>
      <c r="G14" s="43">
        <f t="shared" si="1"/>
        <v>2.1073004751070989E-4</v>
      </c>
      <c r="H14" s="29">
        <f t="shared" si="2"/>
        <v>2.4479001068402346</v>
      </c>
      <c r="I14" s="30">
        <f>VLOOKUP(B13,'מדדים וריביות'!B:C,2)</f>
        <v>9528500.9613726307</v>
      </c>
      <c r="K14" s="39">
        <f t="shared" si="3"/>
        <v>0</v>
      </c>
      <c r="L14" s="39">
        <f t="shared" si="4"/>
        <v>0</v>
      </c>
      <c r="M14" s="39">
        <f t="shared" si="5"/>
        <v>0</v>
      </c>
      <c r="N14" s="41">
        <f t="shared" si="8"/>
        <v>0</v>
      </c>
    </row>
    <row r="15" spans="1:16">
      <c r="B15" s="1">
        <v>32880</v>
      </c>
      <c r="C15" s="1">
        <f t="shared" si="7"/>
        <v>32874</v>
      </c>
      <c r="D15" s="20"/>
      <c r="E15" s="42">
        <f>IF(DAY(B15)&gt;14,VLOOKUP(DATE(YEAR(C15),MONTH(C15)-1,DAY(1)),'מדדים וריביות'!B:C,2,FALSE),VLOOKUP(DATE(YEAR(C15),MONTH(C15)-2,DAY(1)),'מדדים וריביות'!B:C,2,FALSE))</f>
        <v>9327238.8948617894</v>
      </c>
      <c r="F15" s="43">
        <f>IF($B$5=1,'ריבית יומית'!D9,'ריבית יומית'!G9)</f>
        <v>2.1073004751070989E-4</v>
      </c>
      <c r="G15" s="43">
        <f t="shared" si="1"/>
        <v>2.1073004751070989E-4</v>
      </c>
      <c r="H15" s="29">
        <f t="shared" si="2"/>
        <v>2.4473843694157909</v>
      </c>
      <c r="I15" s="30">
        <f>VLOOKUP(B14,'מדדים וריביות'!B:C,2)</f>
        <v>9528500.9613726307</v>
      </c>
      <c r="K15" s="39">
        <f t="shared" si="3"/>
        <v>0</v>
      </c>
      <c r="L15" s="39">
        <f t="shared" si="4"/>
        <v>0</v>
      </c>
      <c r="M15" s="39">
        <f t="shared" si="5"/>
        <v>0</v>
      </c>
      <c r="N15" s="41">
        <f t="shared" si="8"/>
        <v>0</v>
      </c>
    </row>
    <row r="16" spans="1:16">
      <c r="B16" s="1">
        <v>32881</v>
      </c>
      <c r="C16" s="1">
        <f t="shared" si="7"/>
        <v>32874</v>
      </c>
      <c r="D16" s="20"/>
      <c r="E16" s="42">
        <f>IF(DAY(B16)&gt;14,VLOOKUP(DATE(YEAR(C16),MONTH(C16)-1,DAY(1)),'מדדים וריביות'!B:C,2,FALSE),VLOOKUP(DATE(YEAR(C16),MONTH(C16)-2,DAY(1)),'מדדים וריביות'!B:C,2,FALSE))</f>
        <v>9327238.8948617894</v>
      </c>
      <c r="F16" s="43">
        <f>IF($B$5=1,'ריבית יומית'!D10,'ריבית יומית'!G10)</f>
        <v>2.1073004751070989E-4</v>
      </c>
      <c r="G16" s="43">
        <f t="shared" si="1"/>
        <v>2.1073004751070989E-4</v>
      </c>
      <c r="H16" s="29">
        <f t="shared" si="2"/>
        <v>2.4468687406498213</v>
      </c>
      <c r="I16" s="30">
        <f>VLOOKUP(B15,'מדדים וריביות'!B:C,2)</f>
        <v>9528500.9613726307</v>
      </c>
      <c r="K16" s="39">
        <f t="shared" si="3"/>
        <v>0</v>
      </c>
      <c r="L16" s="39">
        <f t="shared" si="4"/>
        <v>0</v>
      </c>
      <c r="M16" s="39">
        <f t="shared" si="5"/>
        <v>0</v>
      </c>
      <c r="N16" s="41">
        <f t="shared" si="8"/>
        <v>0</v>
      </c>
    </row>
    <row r="17" spans="2:14">
      <c r="B17" s="1">
        <v>32882</v>
      </c>
      <c r="C17" s="1">
        <f t="shared" si="7"/>
        <v>32874</v>
      </c>
      <c r="D17" s="20"/>
      <c r="E17" s="42">
        <f>IF(DAY(B17)&gt;14,VLOOKUP(DATE(YEAR(C17),MONTH(C17)-1,DAY(1)),'מדדים וריביות'!B:C,2,FALSE),VLOOKUP(DATE(YEAR(C17),MONTH(C17)-2,DAY(1)),'מדדים וריביות'!B:C,2,FALSE))</f>
        <v>9327238.8948617894</v>
      </c>
      <c r="F17" s="43">
        <f>IF($B$5=1,'ריבית יומית'!D11,'ריבית יומית'!G11)</f>
        <v>2.1073004751070989E-4</v>
      </c>
      <c r="G17" s="43">
        <f t="shared" si="1"/>
        <v>2.1073004751070989E-4</v>
      </c>
      <c r="H17" s="29">
        <f t="shared" si="2"/>
        <v>2.4463532205194332</v>
      </c>
      <c r="I17" s="30">
        <f>VLOOKUP(B16,'מדדים וריביות'!B:C,2)</f>
        <v>9528500.9613726307</v>
      </c>
      <c r="K17" s="39">
        <f t="shared" si="3"/>
        <v>0</v>
      </c>
      <c r="L17" s="39">
        <f t="shared" si="4"/>
        <v>0</v>
      </c>
      <c r="M17" s="39">
        <f t="shared" si="5"/>
        <v>0</v>
      </c>
      <c r="N17" s="41">
        <f t="shared" si="8"/>
        <v>0</v>
      </c>
    </row>
    <row r="18" spans="2:14">
      <c r="B18" s="1">
        <v>32883</v>
      </c>
      <c r="C18" s="1">
        <f t="shared" si="7"/>
        <v>32874</v>
      </c>
      <c r="D18" s="20"/>
      <c r="E18" s="42">
        <f>IF(DAY(B18)&gt;14,VLOOKUP(DATE(YEAR(C18),MONTH(C18)-1,DAY(1)),'מדדים וריביות'!B:C,2,FALSE),VLOOKUP(DATE(YEAR(C18),MONTH(C18)-2,DAY(1)),'מדדים וריביות'!B:C,2,FALSE))</f>
        <v>9327238.8948617894</v>
      </c>
      <c r="F18" s="43">
        <f>IF($B$5=1,'ריבית יומית'!D12,'ריבית יומית'!G12)</f>
        <v>2.1073004751070989E-4</v>
      </c>
      <c r="G18" s="43">
        <f t="shared" si="1"/>
        <v>2.1073004751070989E-4</v>
      </c>
      <c r="H18" s="29">
        <f t="shared" si="2"/>
        <v>2.4458378090017385</v>
      </c>
      <c r="I18" s="30">
        <f>VLOOKUP(B17,'מדדים וריביות'!B:C,2)</f>
        <v>9528500.9613726307</v>
      </c>
      <c r="K18" s="39">
        <f t="shared" si="3"/>
        <v>0</v>
      </c>
      <c r="L18" s="39">
        <f t="shared" si="4"/>
        <v>0</v>
      </c>
      <c r="M18" s="39">
        <f t="shared" si="5"/>
        <v>0</v>
      </c>
      <c r="N18" s="41">
        <f t="shared" si="8"/>
        <v>0</v>
      </c>
    </row>
    <row r="19" spans="2:14">
      <c r="B19" s="1">
        <v>32884</v>
      </c>
      <c r="C19" s="1">
        <f t="shared" si="7"/>
        <v>32874</v>
      </c>
      <c r="D19" s="20"/>
      <c r="E19" s="42">
        <f>IF(DAY(B19)&gt;14,VLOOKUP(DATE(YEAR(C19),MONTH(C19)-1,DAY(1)),'מדדים וריביות'!B:C,2,FALSE),VLOOKUP(DATE(YEAR(C19),MONTH(C19)-2,DAY(1)),'מדדים וריביות'!B:C,2,FALSE))</f>
        <v>9327238.8948617894</v>
      </c>
      <c r="F19" s="43">
        <f>IF($B$5=1,'ריבית יומית'!D13,'ריבית יומית'!G13)</f>
        <v>2.1073004751070989E-4</v>
      </c>
      <c r="G19" s="43">
        <f t="shared" si="1"/>
        <v>2.1073004751070989E-4</v>
      </c>
      <c r="H19" s="29">
        <f t="shared" si="2"/>
        <v>2.4453225060738544</v>
      </c>
      <c r="I19" s="30">
        <f>VLOOKUP(B18,'מדדים וריביות'!B:C,2)</f>
        <v>9528500.9613726307</v>
      </c>
      <c r="K19" s="39">
        <f t="shared" si="3"/>
        <v>0</v>
      </c>
      <c r="L19" s="39">
        <f t="shared" si="4"/>
        <v>0</v>
      </c>
      <c r="M19" s="39">
        <f t="shared" si="5"/>
        <v>0</v>
      </c>
      <c r="N19" s="41">
        <f t="shared" si="8"/>
        <v>0</v>
      </c>
    </row>
    <row r="20" spans="2:14">
      <c r="B20" s="1">
        <v>32885</v>
      </c>
      <c r="C20" s="1">
        <f t="shared" si="7"/>
        <v>32874</v>
      </c>
      <c r="D20" s="20"/>
      <c r="E20" s="42">
        <f>IF(DAY(B20)&gt;14,VLOOKUP(DATE(YEAR(C20),MONTH(C20)-1,DAY(1)),'מדדים וריביות'!B:C,2,FALSE),VLOOKUP(DATE(YEAR(C20),MONTH(C20)-2,DAY(1)),'מדדים וריביות'!B:C,2,FALSE))</f>
        <v>9327238.8948617894</v>
      </c>
      <c r="F20" s="43">
        <f>IF($B$5=1,'ריבית יומית'!D14,'ריבית יומית'!G14)</f>
        <v>2.1073004751070989E-4</v>
      </c>
      <c r="G20" s="43">
        <f t="shared" si="1"/>
        <v>2.1073004751070989E-4</v>
      </c>
      <c r="H20" s="29">
        <f t="shared" si="2"/>
        <v>2.4448073117129026</v>
      </c>
      <c r="I20" s="30">
        <f>VLOOKUP(B19,'מדדים וריביות'!B:C,2)</f>
        <v>9528500.9613726307</v>
      </c>
      <c r="K20" s="39">
        <f t="shared" si="3"/>
        <v>0</v>
      </c>
      <c r="L20" s="39">
        <f t="shared" si="4"/>
        <v>0</v>
      </c>
      <c r="M20" s="39">
        <f t="shared" si="5"/>
        <v>0</v>
      </c>
      <c r="N20" s="41">
        <f t="shared" si="8"/>
        <v>0</v>
      </c>
    </row>
    <row r="21" spans="2:14">
      <c r="B21" s="1">
        <v>32886</v>
      </c>
      <c r="C21" s="1">
        <f t="shared" si="7"/>
        <v>32874</v>
      </c>
      <c r="D21" s="20"/>
      <c r="E21" s="42">
        <f>IF(DAY(B21)&gt;14,VLOOKUP(DATE(YEAR(C21),MONTH(C21)-1,DAY(1)),'מדדים וריביות'!B:C,2,FALSE),VLOOKUP(DATE(YEAR(C21),MONTH(C21)-2,DAY(1)),'מדדים וריביות'!B:C,2,FALSE))</f>
        <v>9327238.8948617894</v>
      </c>
      <c r="F21" s="43">
        <f>IF($B$5=1,'ריבית יומית'!D15,'ריבית יומית'!G15)</f>
        <v>2.1073004751070989E-4</v>
      </c>
      <c r="G21" s="43">
        <f t="shared" si="1"/>
        <v>2.1073004751070989E-4</v>
      </c>
      <c r="H21" s="29">
        <f t="shared" si="2"/>
        <v>2.4442922258960094</v>
      </c>
      <c r="I21" s="30">
        <f>VLOOKUP(B20,'מדדים וריביות'!B:C,2)</f>
        <v>9528500.9613726307</v>
      </c>
      <c r="K21" s="39">
        <f t="shared" si="3"/>
        <v>0</v>
      </c>
      <c r="L21" s="39">
        <f t="shared" si="4"/>
        <v>0</v>
      </c>
      <c r="M21" s="39">
        <f t="shared" si="5"/>
        <v>0</v>
      </c>
      <c r="N21" s="41">
        <f t="shared" si="8"/>
        <v>0</v>
      </c>
    </row>
    <row r="22" spans="2:14">
      <c r="B22" s="1">
        <v>32887</v>
      </c>
      <c r="C22" s="1">
        <f t="shared" si="7"/>
        <v>32874</v>
      </c>
      <c r="D22" s="20"/>
      <c r="E22" s="42">
        <f>IF(DAY(B22)&gt;14,VLOOKUP(DATE(YEAR(C22),MONTH(C22)-1,DAY(1)),'מדדים וריביות'!B:C,2,FALSE),VLOOKUP(DATE(YEAR(C22),MONTH(C22)-2,DAY(1)),'מדדים וריביות'!B:C,2,FALSE))</f>
        <v>9327238.8948617894</v>
      </c>
      <c r="F22" s="43">
        <f>IF($B$5=1,'ריבית יומית'!D16,'ריבית יומית'!G16)</f>
        <v>2.1073004751070989E-4</v>
      </c>
      <c r="G22" s="43">
        <f t="shared" si="1"/>
        <v>2.1073004751070989E-4</v>
      </c>
      <c r="H22" s="29">
        <f t="shared" si="2"/>
        <v>2.4437772486003064</v>
      </c>
      <c r="I22" s="30">
        <f>VLOOKUP(B21,'מדדים וריביות'!B:C,2)</f>
        <v>9528500.9613726307</v>
      </c>
      <c r="K22" s="39">
        <f t="shared" si="3"/>
        <v>0</v>
      </c>
      <c r="L22" s="39">
        <f t="shared" si="4"/>
        <v>0</v>
      </c>
      <c r="M22" s="39">
        <f t="shared" si="5"/>
        <v>0</v>
      </c>
      <c r="N22" s="41">
        <f t="shared" si="8"/>
        <v>0</v>
      </c>
    </row>
    <row r="23" spans="2:14">
      <c r="B23" s="1">
        <v>32888</v>
      </c>
      <c r="C23" s="1">
        <f t="shared" si="7"/>
        <v>32874</v>
      </c>
      <c r="D23" s="20"/>
      <c r="E23" s="42">
        <f>IF(DAY(B23)&gt;14,VLOOKUP(DATE(YEAR(C23),MONTH(C23)-1,DAY(1)),'מדדים וריביות'!B:C,2,FALSE),VLOOKUP(DATE(YEAR(C23),MONTH(C23)-2,DAY(1)),'מדדים וריביות'!B:C,2,FALSE))</f>
        <v>9427869.92811721</v>
      </c>
      <c r="F23" s="43">
        <f>IF($B$5=1,'ריבית יומית'!D17,'ריבית יומית'!G17)</f>
        <v>2.1073004751070989E-4</v>
      </c>
      <c r="G23" s="43">
        <f t="shared" si="1"/>
        <v>2.1073004751070989E-4</v>
      </c>
      <c r="H23" s="29">
        <f t="shared" si="2"/>
        <v>2.4432623798029294</v>
      </c>
      <c r="I23" s="30">
        <f>VLOOKUP(B22,'מדדים וריביות'!B:C,2)</f>
        <v>9528500.9613726307</v>
      </c>
      <c r="K23" s="39">
        <f t="shared" si="3"/>
        <v>0</v>
      </c>
      <c r="L23" s="39">
        <f t="shared" si="4"/>
        <v>0</v>
      </c>
      <c r="M23" s="39">
        <f t="shared" si="5"/>
        <v>0</v>
      </c>
      <c r="N23" s="41">
        <f t="shared" si="8"/>
        <v>0</v>
      </c>
    </row>
    <row r="24" spans="2:14">
      <c r="B24" s="1">
        <v>32889</v>
      </c>
      <c r="C24" s="1">
        <f t="shared" si="7"/>
        <v>32874</v>
      </c>
      <c r="D24" s="20"/>
      <c r="E24" s="42">
        <f>IF(DAY(B24)&gt;14,VLOOKUP(DATE(YEAR(C24),MONTH(C24)-1,DAY(1)),'מדדים וריביות'!B:C,2,FALSE),VLOOKUP(DATE(YEAR(C24),MONTH(C24)-2,DAY(1)),'מדדים וריביות'!B:C,2,FALSE))</f>
        <v>9427869.92811721</v>
      </c>
      <c r="F24" s="43">
        <f>IF($B$5=1,'ריבית יומית'!D18,'ריבית יומית'!G18)</f>
        <v>2.1073004751070989E-4</v>
      </c>
      <c r="G24" s="43">
        <f t="shared" si="1"/>
        <v>2.1073004751070989E-4</v>
      </c>
      <c r="H24" s="29">
        <f t="shared" si="2"/>
        <v>2.4427476194810196</v>
      </c>
      <c r="I24" s="30">
        <f>VLOOKUP(B23,'מדדים וריביות'!B:C,2)</f>
        <v>9528500.9613726307</v>
      </c>
      <c r="K24" s="39">
        <f t="shared" si="3"/>
        <v>0</v>
      </c>
      <c r="L24" s="39">
        <f t="shared" si="4"/>
        <v>0</v>
      </c>
      <c r="M24" s="39">
        <f t="shared" si="5"/>
        <v>0</v>
      </c>
      <c r="N24" s="41">
        <f t="shared" si="8"/>
        <v>0</v>
      </c>
    </row>
    <row r="25" spans="2:14">
      <c r="B25" s="1">
        <v>32890</v>
      </c>
      <c r="C25" s="1">
        <f t="shared" si="7"/>
        <v>32874</v>
      </c>
      <c r="D25" s="20"/>
      <c r="E25" s="42">
        <f>IF(DAY(B25)&gt;14,VLOOKUP(DATE(YEAR(C25),MONTH(C25)-1,DAY(1)),'מדדים וריביות'!B:C,2,FALSE),VLOOKUP(DATE(YEAR(C25),MONTH(C25)-2,DAY(1)),'מדדים וריביות'!B:C,2,FALSE))</f>
        <v>9427869.92811721</v>
      </c>
      <c r="F25" s="43">
        <f>IF($B$5=1,'ריבית יומית'!D19,'ריבית יומית'!G19)</f>
        <v>2.1073004751070989E-4</v>
      </c>
      <c r="G25" s="43">
        <f t="shared" si="1"/>
        <v>2.1073004751070989E-4</v>
      </c>
      <c r="H25" s="29">
        <f t="shared" si="2"/>
        <v>2.4422329676117225</v>
      </c>
      <c r="I25" s="30">
        <f>VLOOKUP(B24,'מדדים וריביות'!B:C,2)</f>
        <v>9528500.9613726307</v>
      </c>
      <c r="K25" s="39">
        <f t="shared" si="3"/>
        <v>0</v>
      </c>
      <c r="L25" s="39">
        <f t="shared" si="4"/>
        <v>0</v>
      </c>
      <c r="M25" s="39">
        <f t="shared" si="5"/>
        <v>0</v>
      </c>
      <c r="N25" s="41">
        <f t="shared" si="8"/>
        <v>0</v>
      </c>
    </row>
    <row r="26" spans="2:14">
      <c r="B26" s="1">
        <v>32891</v>
      </c>
      <c r="C26" s="1">
        <f t="shared" si="7"/>
        <v>32874</v>
      </c>
      <c r="D26" s="20"/>
      <c r="E26" s="42">
        <f>IF(DAY(B26)&gt;14,VLOOKUP(DATE(YEAR(C26),MONTH(C26)-1,DAY(1)),'מדדים וריביות'!B:C,2,FALSE),VLOOKUP(DATE(YEAR(C26),MONTH(C26)-2,DAY(1)),'מדדים וריביות'!B:C,2,FALSE))</f>
        <v>9427869.92811721</v>
      </c>
      <c r="F26" s="43">
        <f>IF($B$5=1,'ריבית יומית'!D20,'ריבית יומית'!G20)</f>
        <v>2.1073004751070989E-4</v>
      </c>
      <c r="G26" s="43">
        <f t="shared" si="1"/>
        <v>2.1073004751070989E-4</v>
      </c>
      <c r="H26" s="29">
        <f t="shared" si="2"/>
        <v>2.4417184241721888</v>
      </c>
      <c r="I26" s="30">
        <f>VLOOKUP(B25,'מדדים וריביות'!B:C,2)</f>
        <v>9528500.9613726307</v>
      </c>
      <c r="K26" s="39">
        <f t="shared" si="3"/>
        <v>0</v>
      </c>
      <c r="L26" s="39">
        <f t="shared" si="4"/>
        <v>0</v>
      </c>
      <c r="M26" s="39">
        <f t="shared" si="5"/>
        <v>0</v>
      </c>
      <c r="N26" s="41">
        <f t="shared" si="8"/>
        <v>0</v>
      </c>
    </row>
    <row r="27" spans="2:14">
      <c r="B27" s="1">
        <v>32892</v>
      </c>
      <c r="C27" s="1">
        <f t="shared" si="7"/>
        <v>32874</v>
      </c>
      <c r="D27" s="20"/>
      <c r="E27" s="42">
        <f>IF(DAY(B27)&gt;14,VLOOKUP(DATE(YEAR(C27),MONTH(C27)-1,DAY(1)),'מדדים וריביות'!B:C,2,FALSE),VLOOKUP(DATE(YEAR(C27),MONTH(C27)-2,DAY(1)),'מדדים וריביות'!B:C,2,FALSE))</f>
        <v>9427869.92811721</v>
      </c>
      <c r="F27" s="43">
        <f>IF($B$5=1,'ריבית יומית'!D21,'ריבית יומית'!G21)</f>
        <v>2.1073004751070989E-4</v>
      </c>
      <c r="G27" s="43">
        <f t="shared" si="1"/>
        <v>2.1073004751070989E-4</v>
      </c>
      <c r="H27" s="29">
        <f t="shared" si="2"/>
        <v>2.441203989139574</v>
      </c>
      <c r="I27" s="30">
        <f>VLOOKUP(B26,'מדדים וריביות'!B:C,2)</f>
        <v>9528500.9613726307</v>
      </c>
      <c r="K27" s="39">
        <f t="shared" si="3"/>
        <v>0</v>
      </c>
      <c r="L27" s="39">
        <f t="shared" si="4"/>
        <v>0</v>
      </c>
      <c r="M27" s="39">
        <f t="shared" si="5"/>
        <v>0</v>
      </c>
      <c r="N27" s="41">
        <f t="shared" si="8"/>
        <v>0</v>
      </c>
    </row>
    <row r="28" spans="2:14">
      <c r="B28" s="1">
        <v>32893</v>
      </c>
      <c r="C28" s="1">
        <f t="shared" si="7"/>
        <v>32874</v>
      </c>
      <c r="D28" s="20"/>
      <c r="E28" s="42">
        <f>IF(DAY(B28)&gt;14,VLOOKUP(DATE(YEAR(C28),MONTH(C28)-1,DAY(1)),'מדדים וריביות'!B:C,2,FALSE),VLOOKUP(DATE(YEAR(C28),MONTH(C28)-2,DAY(1)),'מדדים וריביות'!B:C,2,FALSE))</f>
        <v>9427869.92811721</v>
      </c>
      <c r="F28" s="43">
        <f>IF($B$5=1,'ריבית יומית'!D22,'ריבית יומית'!G22)</f>
        <v>2.1073004751070989E-4</v>
      </c>
      <c r="G28" s="43">
        <f t="shared" si="1"/>
        <v>2.1073004751070989E-4</v>
      </c>
      <c r="H28" s="29">
        <f t="shared" si="2"/>
        <v>2.4406896624910384</v>
      </c>
      <c r="I28" s="30">
        <f>VLOOKUP(B27,'מדדים וריביות'!B:C,2)</f>
        <v>9528500.9613726307</v>
      </c>
      <c r="K28" s="39">
        <f t="shared" si="3"/>
        <v>0</v>
      </c>
      <c r="L28" s="39">
        <f t="shared" si="4"/>
        <v>0</v>
      </c>
      <c r="M28" s="39">
        <f t="shared" si="5"/>
        <v>0</v>
      </c>
      <c r="N28" s="41">
        <f t="shared" si="8"/>
        <v>0</v>
      </c>
    </row>
    <row r="29" spans="2:14">
      <c r="B29" s="1">
        <v>32894</v>
      </c>
      <c r="C29" s="1">
        <f t="shared" si="7"/>
        <v>32874</v>
      </c>
      <c r="D29" s="20"/>
      <c r="E29" s="42">
        <f>IF(DAY(B29)&gt;14,VLOOKUP(DATE(YEAR(C29),MONTH(C29)-1,DAY(1)),'מדדים וריביות'!B:C,2,FALSE),VLOOKUP(DATE(YEAR(C29),MONTH(C29)-2,DAY(1)),'מדדים וריביות'!B:C,2,FALSE))</f>
        <v>9427869.92811721</v>
      </c>
      <c r="F29" s="43">
        <f>IF($B$5=1,'ריבית יומית'!D23,'ריבית יומית'!G23)</f>
        <v>2.1073004751070989E-4</v>
      </c>
      <c r="G29" s="43">
        <f t="shared" si="1"/>
        <v>2.1073004751070989E-4</v>
      </c>
      <c r="H29" s="29">
        <f t="shared" si="2"/>
        <v>2.4401754442037467</v>
      </c>
      <c r="I29" s="30">
        <f>VLOOKUP(B28,'מדדים וריביות'!B:C,2)</f>
        <v>9528500.9613726307</v>
      </c>
      <c r="K29" s="39">
        <f t="shared" si="3"/>
        <v>0</v>
      </c>
      <c r="L29" s="39">
        <f t="shared" si="4"/>
        <v>0</v>
      </c>
      <c r="M29" s="39">
        <f t="shared" si="5"/>
        <v>0</v>
      </c>
      <c r="N29" s="41">
        <f t="shared" si="8"/>
        <v>0</v>
      </c>
    </row>
    <row r="30" spans="2:14">
      <c r="B30" s="1">
        <v>32895</v>
      </c>
      <c r="C30" s="1">
        <f t="shared" si="7"/>
        <v>32874</v>
      </c>
      <c r="D30" s="20"/>
      <c r="E30" s="42">
        <f>IF(DAY(B30)&gt;14,VLOOKUP(DATE(YEAR(C30),MONTH(C30)-1,DAY(1)),'מדדים וריביות'!B:C,2,FALSE),VLOOKUP(DATE(YEAR(C30),MONTH(C30)-2,DAY(1)),'מדדים וריביות'!B:C,2,FALSE))</f>
        <v>9427869.92811721</v>
      </c>
      <c r="F30" s="43">
        <f>IF($B$5=1,'ריבית יומית'!D24,'ריבית יומית'!G24)</f>
        <v>2.1073004751070989E-4</v>
      </c>
      <c r="G30" s="43">
        <f t="shared" si="1"/>
        <v>2.1073004751070989E-4</v>
      </c>
      <c r="H30" s="29">
        <f t="shared" si="2"/>
        <v>2.4396613342548692</v>
      </c>
      <c r="I30" s="30">
        <f>VLOOKUP(B29,'מדדים וריביות'!B:C,2)</f>
        <v>9528500.9613726307</v>
      </c>
      <c r="K30" s="39">
        <f t="shared" si="3"/>
        <v>0</v>
      </c>
      <c r="L30" s="39">
        <f t="shared" si="4"/>
        <v>0</v>
      </c>
      <c r="M30" s="39">
        <f t="shared" si="5"/>
        <v>0</v>
      </c>
      <c r="N30" s="41">
        <f t="shared" si="8"/>
        <v>0</v>
      </c>
    </row>
    <row r="31" spans="2:14">
      <c r="B31" s="1">
        <v>32896</v>
      </c>
      <c r="C31" s="1">
        <f t="shared" si="7"/>
        <v>32874</v>
      </c>
      <c r="D31" s="20"/>
      <c r="E31" s="42">
        <f>IF(DAY(B31)&gt;14,VLOOKUP(DATE(YEAR(C31),MONTH(C31)-1,DAY(1)),'מדדים וריביות'!B:C,2,FALSE),VLOOKUP(DATE(YEAR(C31),MONTH(C31)-2,DAY(1)),'מדדים וריביות'!B:C,2,FALSE))</f>
        <v>9427869.92811721</v>
      </c>
      <c r="F31" s="43">
        <f>IF($B$5=1,'ריבית יומית'!D25,'ריבית יומית'!G25)</f>
        <v>2.1073004751070989E-4</v>
      </c>
      <c r="G31" s="43">
        <f t="shared" si="1"/>
        <v>2.1073004751070989E-4</v>
      </c>
      <c r="H31" s="29">
        <f t="shared" si="2"/>
        <v>2.4391473326215802</v>
      </c>
      <c r="I31" s="30">
        <f>VLOOKUP(B30,'מדדים וריביות'!B:C,2)</f>
        <v>9528500.9613726307</v>
      </c>
      <c r="K31" s="39">
        <f t="shared" si="3"/>
        <v>0</v>
      </c>
      <c r="L31" s="39">
        <f t="shared" si="4"/>
        <v>0</v>
      </c>
      <c r="M31" s="39">
        <f t="shared" si="5"/>
        <v>0</v>
      </c>
      <c r="N31" s="41">
        <f t="shared" si="8"/>
        <v>0</v>
      </c>
    </row>
    <row r="32" spans="2:14">
      <c r="B32" s="1">
        <v>32897</v>
      </c>
      <c r="C32" s="1">
        <f t="shared" si="7"/>
        <v>32874</v>
      </c>
      <c r="D32" s="20"/>
      <c r="E32" s="42">
        <f>IF(DAY(B32)&gt;14,VLOOKUP(DATE(YEAR(C32),MONTH(C32)-1,DAY(1)),'מדדים וריביות'!B:C,2,FALSE),VLOOKUP(DATE(YEAR(C32),MONTH(C32)-2,DAY(1)),'מדדים וריביות'!B:C,2,FALSE))</f>
        <v>9427869.92811721</v>
      </c>
      <c r="F32" s="43">
        <f>IF($B$5=1,'ריבית יומית'!D26,'ריבית יומית'!G26)</f>
        <v>2.1073004751070989E-4</v>
      </c>
      <c r="G32" s="43">
        <f t="shared" si="1"/>
        <v>2.1073004751070989E-4</v>
      </c>
      <c r="H32" s="29">
        <f t="shared" si="2"/>
        <v>2.4386334392810594</v>
      </c>
      <c r="I32" s="30">
        <f>VLOOKUP(B31,'מדדים וריביות'!B:C,2)</f>
        <v>9528500.9613726307</v>
      </c>
      <c r="K32" s="39">
        <f t="shared" si="3"/>
        <v>0</v>
      </c>
      <c r="L32" s="39">
        <f t="shared" si="4"/>
        <v>0</v>
      </c>
      <c r="M32" s="39">
        <f t="shared" si="5"/>
        <v>0</v>
      </c>
      <c r="N32" s="41">
        <f t="shared" si="8"/>
        <v>0</v>
      </c>
    </row>
    <row r="33" spans="2:14">
      <c r="B33" s="1">
        <v>32898</v>
      </c>
      <c r="C33" s="1">
        <f t="shared" si="7"/>
        <v>32874</v>
      </c>
      <c r="D33" s="20"/>
      <c r="E33" s="42">
        <f>IF(DAY(B33)&gt;14,VLOOKUP(DATE(YEAR(C33),MONTH(C33)-1,DAY(1)),'מדדים וריביות'!B:C,2,FALSE),VLOOKUP(DATE(YEAR(C33),MONTH(C33)-2,DAY(1)),'מדדים וריביות'!B:C,2,FALSE))</f>
        <v>9427869.92811721</v>
      </c>
      <c r="F33" s="43">
        <f>IF($B$5=1,'ריבית יומית'!D27,'ריבית יומית'!G27)</f>
        <v>2.1073004751070989E-4</v>
      </c>
      <c r="G33" s="43">
        <f t="shared" si="1"/>
        <v>2.1073004751070989E-4</v>
      </c>
      <c r="H33" s="29">
        <f t="shared" si="2"/>
        <v>2.4381196542104906</v>
      </c>
      <c r="I33" s="30">
        <f>VLOOKUP(B32,'מדדים וריביות'!B:C,2)</f>
        <v>9528500.9613726307</v>
      </c>
      <c r="K33" s="39">
        <f t="shared" si="3"/>
        <v>0</v>
      </c>
      <c r="L33" s="39">
        <f t="shared" si="4"/>
        <v>0</v>
      </c>
      <c r="M33" s="39">
        <f t="shared" si="5"/>
        <v>0</v>
      </c>
      <c r="N33" s="41">
        <f t="shared" si="8"/>
        <v>0</v>
      </c>
    </row>
    <row r="34" spans="2:14">
      <c r="B34" s="1">
        <v>32899</v>
      </c>
      <c r="C34" s="1">
        <f t="shared" si="7"/>
        <v>32874</v>
      </c>
      <c r="D34" s="20"/>
      <c r="E34" s="42">
        <f>IF(DAY(B34)&gt;14,VLOOKUP(DATE(YEAR(C34),MONTH(C34)-1,DAY(1)),'מדדים וריביות'!B:C,2,FALSE),VLOOKUP(DATE(YEAR(C34),MONTH(C34)-2,DAY(1)),'מדדים וריביות'!B:C,2,FALSE))</f>
        <v>9427869.92811721</v>
      </c>
      <c r="F34" s="43">
        <f>IF($B$5=1,'ריבית יומית'!D28,'ריבית יומית'!G28)</f>
        <v>2.1073004751070989E-4</v>
      </c>
      <c r="G34" s="43">
        <f t="shared" si="1"/>
        <v>2.1073004751070989E-4</v>
      </c>
      <c r="H34" s="29">
        <f t="shared" si="2"/>
        <v>2.4376059773870633</v>
      </c>
      <c r="I34" s="30">
        <f>VLOOKUP(B33,'מדדים וריביות'!B:C,2)</f>
        <v>9528500.9613726307</v>
      </c>
      <c r="K34" s="39">
        <f t="shared" si="3"/>
        <v>0</v>
      </c>
      <c r="L34" s="39">
        <f t="shared" si="4"/>
        <v>0</v>
      </c>
      <c r="M34" s="39">
        <f t="shared" si="5"/>
        <v>0</v>
      </c>
      <c r="N34" s="41">
        <f t="shared" si="8"/>
        <v>0</v>
      </c>
    </row>
    <row r="35" spans="2:14">
      <c r="B35" s="1">
        <v>32900</v>
      </c>
      <c r="C35" s="1">
        <f t="shared" si="7"/>
        <v>32874</v>
      </c>
      <c r="D35" s="20"/>
      <c r="E35" s="42">
        <f>IF(DAY(B35)&gt;14,VLOOKUP(DATE(YEAR(C35),MONTH(C35)-1,DAY(1)),'מדדים וריביות'!B:C,2,FALSE),VLOOKUP(DATE(YEAR(C35),MONTH(C35)-2,DAY(1)),'מדדים וריביות'!B:C,2,FALSE))</f>
        <v>9427869.92811721</v>
      </c>
      <c r="F35" s="43">
        <f>IF($B$5=1,'ריבית יומית'!D29,'ריבית יומית'!G29)</f>
        <v>2.1073004751070989E-4</v>
      </c>
      <c r="G35" s="43">
        <f t="shared" si="1"/>
        <v>2.1073004751070989E-4</v>
      </c>
      <c r="H35" s="29">
        <f t="shared" si="2"/>
        <v>2.4370924087879713</v>
      </c>
      <c r="I35" s="30">
        <f>VLOOKUP(B34,'מדדים וריביות'!B:C,2)</f>
        <v>9528500.9613726307</v>
      </c>
      <c r="K35" s="39">
        <f t="shared" si="3"/>
        <v>0</v>
      </c>
      <c r="L35" s="39">
        <f t="shared" si="4"/>
        <v>0</v>
      </c>
      <c r="M35" s="39">
        <f t="shared" si="5"/>
        <v>0</v>
      </c>
      <c r="N35" s="41">
        <f t="shared" si="8"/>
        <v>0</v>
      </c>
    </row>
    <row r="36" spans="2:14">
      <c r="B36" s="1">
        <v>32901</v>
      </c>
      <c r="C36" s="1">
        <f t="shared" si="7"/>
        <v>32874</v>
      </c>
      <c r="D36" s="20"/>
      <c r="E36" s="42">
        <f>IF(DAY(B36)&gt;14,VLOOKUP(DATE(YEAR(C36),MONTH(C36)-1,DAY(1)),'מדדים וריביות'!B:C,2,FALSE),VLOOKUP(DATE(YEAR(C36),MONTH(C36)-2,DAY(1)),'מדדים וריביות'!B:C,2,FALSE))</f>
        <v>9427869.92811721</v>
      </c>
      <c r="F36" s="43">
        <f>IF($B$5=1,'ריבית יומית'!D30,'ריבית יומית'!G30)</f>
        <v>2.1073004751070989E-4</v>
      </c>
      <c r="G36" s="43">
        <f t="shared" si="1"/>
        <v>2.1073004751070989E-4</v>
      </c>
      <c r="H36" s="29">
        <f t="shared" si="2"/>
        <v>2.4365789483904132</v>
      </c>
      <c r="I36" s="30">
        <f>VLOOKUP(B35,'מדדים וריביות'!B:C,2)</f>
        <v>9528500.9613726307</v>
      </c>
      <c r="K36" s="39">
        <f t="shared" si="3"/>
        <v>0</v>
      </c>
      <c r="L36" s="39">
        <f t="shared" si="4"/>
        <v>0</v>
      </c>
      <c r="M36" s="39">
        <f t="shared" si="5"/>
        <v>0</v>
      </c>
      <c r="N36" s="41">
        <f t="shared" si="8"/>
        <v>0</v>
      </c>
    </row>
    <row r="37" spans="2:14">
      <c r="B37" s="1">
        <v>32902</v>
      </c>
      <c r="C37" s="1">
        <f t="shared" si="7"/>
        <v>32874</v>
      </c>
      <c r="D37" s="20"/>
      <c r="E37" s="42">
        <f>IF(DAY(B37)&gt;14,VLOOKUP(DATE(YEAR(C37),MONTH(C37)-1,DAY(1)),'מדדים וריביות'!B:C,2,FALSE),VLOOKUP(DATE(YEAR(C37),MONTH(C37)-2,DAY(1)),'מדדים וריביות'!B:C,2,FALSE))</f>
        <v>9427869.92811721</v>
      </c>
      <c r="F37" s="43">
        <f>IF($B$5=1,'ריבית יומית'!D31,'ריבית יומית'!G31)</f>
        <v>2.1073004751070989E-4</v>
      </c>
      <c r="G37" s="43">
        <f t="shared" si="1"/>
        <v>2.1073004751070989E-4</v>
      </c>
      <c r="H37" s="29">
        <f t="shared" si="2"/>
        <v>2.4360655961715927</v>
      </c>
      <c r="I37" s="30">
        <f>VLOOKUP(B36,'מדדים וריביות'!B:C,2)</f>
        <v>9528500.9613726307</v>
      </c>
      <c r="K37" s="39">
        <f t="shared" si="3"/>
        <v>0</v>
      </c>
      <c r="L37" s="39">
        <f t="shared" si="4"/>
        <v>0</v>
      </c>
      <c r="M37" s="39">
        <f t="shared" si="5"/>
        <v>0</v>
      </c>
      <c r="N37" s="41">
        <f t="shared" si="8"/>
        <v>0</v>
      </c>
    </row>
    <row r="38" spans="2:14">
      <c r="B38" s="1">
        <v>32903</v>
      </c>
      <c r="C38" s="1">
        <f t="shared" si="7"/>
        <v>32874</v>
      </c>
      <c r="D38" s="20"/>
      <c r="E38" s="42">
        <f>IF(DAY(B38)&gt;14,VLOOKUP(DATE(YEAR(C38),MONTH(C38)-1,DAY(1)),'מדדים וריביות'!B:C,2,FALSE),VLOOKUP(DATE(YEAR(C38),MONTH(C38)-2,DAY(1)),'מדדים וריביות'!B:C,2,FALSE))</f>
        <v>9427869.92811721</v>
      </c>
      <c r="F38" s="43">
        <f>IF($B$5=1,'ריבית יומית'!D32,'ריבית יומית'!G32)</f>
        <v>2.1073004751070989E-4</v>
      </c>
      <c r="G38" s="43">
        <f t="shared" si="1"/>
        <v>2.1073004751070989E-4</v>
      </c>
      <c r="H38" s="29">
        <f t="shared" si="2"/>
        <v>2.4355523521087181</v>
      </c>
      <c r="I38" s="30">
        <f>VLOOKUP(B37,'מדדים וריביות'!B:C,2)</f>
        <v>9528500.9613726307</v>
      </c>
      <c r="K38" s="39">
        <f t="shared" si="3"/>
        <v>0</v>
      </c>
      <c r="L38" s="39">
        <f t="shared" si="4"/>
        <v>0</v>
      </c>
      <c r="M38" s="39">
        <f t="shared" si="5"/>
        <v>0</v>
      </c>
      <c r="N38" s="41">
        <f t="shared" si="8"/>
        <v>0</v>
      </c>
    </row>
    <row r="39" spans="2:14">
      <c r="B39" s="1">
        <v>32904</v>
      </c>
      <c r="C39" s="1">
        <f t="shared" si="7"/>
        <v>32874</v>
      </c>
      <c r="D39" s="20"/>
      <c r="E39" s="42">
        <f>IF(DAY(B39)&gt;14,VLOOKUP(DATE(YEAR(C39),MONTH(C39)-1,DAY(1)),'מדדים וריביות'!B:C,2,FALSE),VLOOKUP(DATE(YEAR(C39),MONTH(C39)-2,DAY(1)),'מדדים וריביות'!B:C,2,FALSE))</f>
        <v>9427869.92811721</v>
      </c>
      <c r="F39" s="43">
        <f>IF($B$5=1,'ריבית יומית'!D33,'ריבית יומית'!G33)</f>
        <v>2.1073004751070989E-4</v>
      </c>
      <c r="G39" s="43">
        <f t="shared" si="1"/>
        <v>2.1073004751070989E-4</v>
      </c>
      <c r="H39" s="29">
        <f t="shared" si="2"/>
        <v>2.4350392161790024</v>
      </c>
      <c r="I39" s="30">
        <f>VLOOKUP(B38,'מדדים וריביות'!B:C,2)</f>
        <v>9528500.9613726307</v>
      </c>
      <c r="K39" s="39">
        <f t="shared" si="3"/>
        <v>0</v>
      </c>
      <c r="L39" s="39">
        <f t="shared" si="4"/>
        <v>0</v>
      </c>
      <c r="M39" s="39">
        <f t="shared" si="5"/>
        <v>0</v>
      </c>
      <c r="N39" s="41">
        <f t="shared" si="8"/>
        <v>0</v>
      </c>
    </row>
    <row r="40" spans="2:14">
      <c r="B40" s="1">
        <v>32905</v>
      </c>
      <c r="C40" s="1">
        <f t="shared" si="7"/>
        <v>32905</v>
      </c>
      <c r="D40" s="20"/>
      <c r="E40" s="42">
        <f>IF(DAY(B40)&gt;14,VLOOKUP(DATE(YEAR(C40),MONTH(C40)-1,DAY(1)),'מדדים וריביות'!B:C,2,FALSE),VLOOKUP(DATE(YEAR(C40),MONTH(C40)-2,DAY(1)),'מדדים וריביות'!B:C,2,FALSE))</f>
        <v>9427869.92811721</v>
      </c>
      <c r="F40" s="43">
        <f>IF($B$5=1,'ריבית יומית'!D34,'ריבית יומית'!G34)</f>
        <v>2.1073004751070989E-4</v>
      </c>
      <c r="G40" s="43">
        <f t="shared" si="1"/>
        <v>2.1073004751070989E-4</v>
      </c>
      <c r="H40" s="29">
        <f t="shared" si="2"/>
        <v>2.4345261883596634</v>
      </c>
      <c r="I40" s="30">
        <f>VLOOKUP(B39,'מדדים וריביות'!B:C,2)</f>
        <v>9528500.9613726307</v>
      </c>
      <c r="K40" s="39">
        <f t="shared" si="3"/>
        <v>0</v>
      </c>
      <c r="L40" s="39">
        <f t="shared" si="4"/>
        <v>0</v>
      </c>
      <c r="M40" s="39">
        <f t="shared" si="5"/>
        <v>0</v>
      </c>
      <c r="N40" s="41">
        <f t="shared" si="8"/>
        <v>0</v>
      </c>
    </row>
    <row r="41" spans="2:14">
      <c r="B41" s="1">
        <v>32906</v>
      </c>
      <c r="C41" s="1">
        <f t="shared" si="7"/>
        <v>32905</v>
      </c>
      <c r="D41" s="20"/>
      <c r="E41" s="42">
        <f>IF(DAY(B41)&gt;14,VLOOKUP(DATE(YEAR(C41),MONTH(C41)-1,DAY(1)),'מדדים וריביות'!B:C,2,FALSE),VLOOKUP(DATE(YEAR(C41),MONTH(C41)-2,DAY(1)),'מדדים וריביות'!B:C,2,FALSE))</f>
        <v>9427869.92811721</v>
      </c>
      <c r="F41" s="43">
        <f>IF($B$5=1,'ריבית יומית'!D35,'ריבית יומית'!G35)</f>
        <v>2.1073004751070989E-4</v>
      </c>
      <c r="G41" s="43">
        <f t="shared" si="1"/>
        <v>2.1073004751070989E-4</v>
      </c>
      <c r="H41" s="29">
        <f t="shared" si="2"/>
        <v>2.4340132686279237</v>
      </c>
      <c r="I41" s="30">
        <f>VLOOKUP(B40,'מדדים וריביות'!B:C,2)</f>
        <v>9578816.4780003391</v>
      </c>
      <c r="K41" s="39">
        <f t="shared" si="3"/>
        <v>0</v>
      </c>
      <c r="L41" s="39">
        <f t="shared" si="4"/>
        <v>0</v>
      </c>
      <c r="M41" s="39">
        <f t="shared" si="5"/>
        <v>0</v>
      </c>
      <c r="N41" s="41">
        <f t="shared" si="8"/>
        <v>0</v>
      </c>
    </row>
    <row r="42" spans="2:14">
      <c r="B42" s="1">
        <v>32907</v>
      </c>
      <c r="C42" s="1">
        <f t="shared" si="7"/>
        <v>32905</v>
      </c>
      <c r="D42" s="20"/>
      <c r="E42" s="42">
        <f>IF(DAY(B42)&gt;14,VLOOKUP(DATE(YEAR(C42),MONTH(C42)-1,DAY(1)),'מדדים וריביות'!B:C,2,FALSE),VLOOKUP(DATE(YEAR(C42),MONTH(C42)-2,DAY(1)),'מדדים וריביות'!B:C,2,FALSE))</f>
        <v>9427869.92811721</v>
      </c>
      <c r="F42" s="43">
        <f>IF($B$5=1,'ריבית יומית'!D36,'ריבית יומית'!G36)</f>
        <v>2.1073004751070989E-4</v>
      </c>
      <c r="G42" s="43">
        <f t="shared" si="1"/>
        <v>2.1073004751070989E-4</v>
      </c>
      <c r="H42" s="29">
        <f t="shared" si="2"/>
        <v>2.4335004569610108</v>
      </c>
      <c r="I42" s="30">
        <f>VLOOKUP(B41,'מדדים וריביות'!B:C,2)</f>
        <v>9578816.4780003391</v>
      </c>
      <c r="K42" s="39">
        <f t="shared" si="3"/>
        <v>0</v>
      </c>
      <c r="L42" s="39">
        <f t="shared" si="4"/>
        <v>0</v>
      </c>
      <c r="M42" s="39">
        <f t="shared" si="5"/>
        <v>0</v>
      </c>
      <c r="N42" s="41">
        <f t="shared" si="8"/>
        <v>0</v>
      </c>
    </row>
    <row r="43" spans="2:14">
      <c r="B43" s="1">
        <v>32908</v>
      </c>
      <c r="C43" s="1">
        <f t="shared" si="7"/>
        <v>32905</v>
      </c>
      <c r="D43" s="20"/>
      <c r="E43" s="42">
        <f>IF(DAY(B43)&gt;14,VLOOKUP(DATE(YEAR(C43),MONTH(C43)-1,DAY(1)),'מדדים וריביות'!B:C,2,FALSE),VLOOKUP(DATE(YEAR(C43),MONTH(C43)-2,DAY(1)),'מדדים וריביות'!B:C,2,FALSE))</f>
        <v>9427869.92811721</v>
      </c>
      <c r="F43" s="43">
        <f>IF($B$5=1,'ריבית יומית'!D37,'ריבית יומית'!G37)</f>
        <v>2.1073004751070989E-4</v>
      </c>
      <c r="G43" s="43">
        <f t="shared" si="1"/>
        <v>2.1073004751070989E-4</v>
      </c>
      <c r="H43" s="29">
        <f t="shared" si="2"/>
        <v>2.4329877533361572</v>
      </c>
      <c r="I43" s="30">
        <f>VLOOKUP(B42,'מדדים וריביות'!B:C,2)</f>
        <v>9578816.4780003391</v>
      </c>
      <c r="K43" s="39">
        <f t="shared" si="3"/>
        <v>0</v>
      </c>
      <c r="L43" s="39">
        <f t="shared" si="4"/>
        <v>0</v>
      </c>
      <c r="M43" s="39">
        <f t="shared" si="5"/>
        <v>0</v>
      </c>
      <c r="N43" s="41">
        <f t="shared" si="8"/>
        <v>0</v>
      </c>
    </row>
    <row r="44" spans="2:14">
      <c r="B44" s="1">
        <v>32909</v>
      </c>
      <c r="C44" s="1">
        <f t="shared" si="7"/>
        <v>32905</v>
      </c>
      <c r="D44" s="20"/>
      <c r="E44" s="42">
        <f>IF(DAY(B44)&gt;14,VLOOKUP(DATE(YEAR(C44),MONTH(C44)-1,DAY(1)),'מדדים וריביות'!B:C,2,FALSE),VLOOKUP(DATE(YEAR(C44),MONTH(C44)-2,DAY(1)),'מדדים וריביות'!B:C,2,FALSE))</f>
        <v>9427869.92811721</v>
      </c>
      <c r="F44" s="43">
        <f>IF($B$5=1,'ריבית יומית'!D38,'ריבית יומית'!G38)</f>
        <v>2.1073004751070989E-4</v>
      </c>
      <c r="G44" s="43">
        <f t="shared" si="1"/>
        <v>2.1073004751070989E-4</v>
      </c>
      <c r="H44" s="29">
        <f t="shared" si="2"/>
        <v>2.4324751577305999</v>
      </c>
      <c r="I44" s="30">
        <f>VLOOKUP(B43,'מדדים וריביות'!B:C,2)</f>
        <v>9578816.4780003391</v>
      </c>
      <c r="K44" s="39">
        <f t="shared" si="3"/>
        <v>0</v>
      </c>
      <c r="L44" s="39">
        <f t="shared" si="4"/>
        <v>0</v>
      </c>
      <c r="M44" s="39">
        <f t="shared" si="5"/>
        <v>0</v>
      </c>
      <c r="N44" s="41">
        <f t="shared" si="8"/>
        <v>0</v>
      </c>
    </row>
    <row r="45" spans="2:14">
      <c r="B45" s="1">
        <v>32910</v>
      </c>
      <c r="C45" s="1">
        <f t="shared" si="7"/>
        <v>32905</v>
      </c>
      <c r="D45" s="20"/>
      <c r="E45" s="42">
        <f>IF(DAY(B45)&gt;14,VLOOKUP(DATE(YEAR(C45),MONTH(C45)-1,DAY(1)),'מדדים וריביות'!B:C,2,FALSE),VLOOKUP(DATE(YEAR(C45),MONTH(C45)-2,DAY(1)),'מדדים וריביות'!B:C,2,FALSE))</f>
        <v>9427869.92811721</v>
      </c>
      <c r="F45" s="43">
        <f>IF($B$5=1,'ריבית יומית'!D39,'ריבית יומית'!G39)</f>
        <v>2.1073004751070989E-4</v>
      </c>
      <c r="G45" s="43">
        <f t="shared" si="1"/>
        <v>2.1073004751070989E-4</v>
      </c>
      <c r="H45" s="29">
        <f t="shared" si="2"/>
        <v>2.4319626701215808</v>
      </c>
      <c r="I45" s="30">
        <f>VLOOKUP(B44,'מדדים וריביות'!B:C,2)</f>
        <v>9578816.4780003391</v>
      </c>
      <c r="K45" s="39">
        <f t="shared" si="3"/>
        <v>0</v>
      </c>
      <c r="L45" s="39">
        <f t="shared" si="4"/>
        <v>0</v>
      </c>
      <c r="M45" s="39">
        <f t="shared" si="5"/>
        <v>0</v>
      </c>
      <c r="N45" s="41">
        <f t="shared" si="8"/>
        <v>0</v>
      </c>
    </row>
    <row r="46" spans="2:14">
      <c r="B46" s="1">
        <v>32911</v>
      </c>
      <c r="C46" s="1">
        <f t="shared" si="7"/>
        <v>32905</v>
      </c>
      <c r="D46" s="20"/>
      <c r="E46" s="42">
        <f>IF(DAY(B46)&gt;14,VLOOKUP(DATE(YEAR(C46),MONTH(C46)-1,DAY(1)),'מדדים וריביות'!B:C,2,FALSE),VLOOKUP(DATE(YEAR(C46),MONTH(C46)-2,DAY(1)),'מדדים וריביות'!B:C,2,FALSE))</f>
        <v>9427869.92811721</v>
      </c>
      <c r="F46" s="43">
        <f>IF($B$5=1,'ריבית יומית'!D40,'ריבית יומית'!G40)</f>
        <v>2.1073004751070989E-4</v>
      </c>
      <c r="G46" s="43">
        <f t="shared" si="1"/>
        <v>2.1073004751070989E-4</v>
      </c>
      <c r="H46" s="29">
        <f t="shared" si="2"/>
        <v>2.4314502904863469</v>
      </c>
      <c r="I46" s="30">
        <f>VLOOKUP(B45,'מדדים וריביות'!B:C,2)</f>
        <v>9578816.4780003391</v>
      </c>
      <c r="K46" s="39">
        <f t="shared" si="3"/>
        <v>0</v>
      </c>
      <c r="L46" s="39">
        <f t="shared" si="4"/>
        <v>0</v>
      </c>
      <c r="M46" s="39">
        <f t="shared" si="5"/>
        <v>0</v>
      </c>
      <c r="N46" s="41">
        <f t="shared" si="8"/>
        <v>0</v>
      </c>
    </row>
    <row r="47" spans="2:14">
      <c r="B47" s="1">
        <v>32912</v>
      </c>
      <c r="C47" s="1">
        <f t="shared" si="7"/>
        <v>32905</v>
      </c>
      <c r="D47" s="20"/>
      <c r="E47" s="42">
        <f>IF(DAY(B47)&gt;14,VLOOKUP(DATE(YEAR(C47),MONTH(C47)-1,DAY(1)),'מדדים וריביות'!B:C,2,FALSE),VLOOKUP(DATE(YEAR(C47),MONTH(C47)-2,DAY(1)),'מדדים וריביות'!B:C,2,FALSE))</f>
        <v>9427869.92811721</v>
      </c>
      <c r="F47" s="43">
        <f>IF($B$5=1,'ריבית יומית'!D41,'ריבית יומית'!G41)</f>
        <v>2.1073004751070989E-4</v>
      </c>
      <c r="G47" s="43">
        <f t="shared" si="1"/>
        <v>2.1073004751070989E-4</v>
      </c>
      <c r="H47" s="29">
        <f t="shared" si="2"/>
        <v>2.430938018802149</v>
      </c>
      <c r="I47" s="30">
        <f>VLOOKUP(B46,'מדדים וריביות'!B:C,2)</f>
        <v>9578816.4780003391</v>
      </c>
      <c r="K47" s="39">
        <f t="shared" si="3"/>
        <v>0</v>
      </c>
      <c r="L47" s="39">
        <f t="shared" si="4"/>
        <v>0</v>
      </c>
      <c r="M47" s="39">
        <f t="shared" si="5"/>
        <v>0</v>
      </c>
      <c r="N47" s="41">
        <f t="shared" si="8"/>
        <v>0</v>
      </c>
    </row>
    <row r="48" spans="2:14">
      <c r="B48" s="1">
        <v>32913</v>
      </c>
      <c r="C48" s="1">
        <f t="shared" si="7"/>
        <v>32905</v>
      </c>
      <c r="D48" s="20"/>
      <c r="E48" s="42">
        <f>IF(DAY(B48)&gt;14,VLOOKUP(DATE(YEAR(C48),MONTH(C48)-1,DAY(1)),'מדדים וריביות'!B:C,2,FALSE),VLOOKUP(DATE(YEAR(C48),MONTH(C48)-2,DAY(1)),'מדדים וריביות'!B:C,2,FALSE))</f>
        <v>9427869.92811721</v>
      </c>
      <c r="F48" s="43">
        <f>IF($B$5=1,'ריבית יומית'!D42,'ריבית יומית'!G42)</f>
        <v>2.1073004751070989E-4</v>
      </c>
      <c r="G48" s="43">
        <f t="shared" si="1"/>
        <v>2.1073004751070989E-4</v>
      </c>
      <c r="H48" s="29">
        <f t="shared" si="2"/>
        <v>2.4304258550462436</v>
      </c>
      <c r="I48" s="30">
        <f>VLOOKUP(B47,'מדדים וריביות'!B:C,2)</f>
        <v>9578816.4780003391</v>
      </c>
      <c r="K48" s="39">
        <f t="shared" si="3"/>
        <v>0</v>
      </c>
      <c r="L48" s="39">
        <f t="shared" si="4"/>
        <v>0</v>
      </c>
      <c r="M48" s="39">
        <f t="shared" si="5"/>
        <v>0</v>
      </c>
      <c r="N48" s="41">
        <f t="shared" si="8"/>
        <v>0</v>
      </c>
    </row>
    <row r="49" spans="2:14">
      <c r="B49" s="1">
        <v>32914</v>
      </c>
      <c r="C49" s="1">
        <f t="shared" si="7"/>
        <v>32905</v>
      </c>
      <c r="D49" s="34"/>
      <c r="E49" s="42">
        <f>IF(DAY(B49)&gt;14,VLOOKUP(DATE(YEAR(C49),MONTH(C49)-1,DAY(1)),'מדדים וריביות'!B:C,2,FALSE),VLOOKUP(DATE(YEAR(C49),MONTH(C49)-2,DAY(1)),'מדדים וריביות'!B:C,2,FALSE))</f>
        <v>9427869.92811721</v>
      </c>
      <c r="F49" s="43">
        <f>IF($B$5=1,'ריבית יומית'!D43,'ריבית יומית'!G43)</f>
        <v>2.1073004751070989E-4</v>
      </c>
      <c r="G49" s="43">
        <f t="shared" si="1"/>
        <v>2.1073004751070989E-4</v>
      </c>
      <c r="H49" s="29">
        <f t="shared" si="2"/>
        <v>2.4299137991958921</v>
      </c>
      <c r="I49" s="30">
        <f>VLOOKUP(B48,'מדדים וריביות'!B:C,2)</f>
        <v>9578816.4780003391</v>
      </c>
      <c r="K49" s="39">
        <f t="shared" si="3"/>
        <v>0</v>
      </c>
      <c r="L49" s="39">
        <f t="shared" si="4"/>
        <v>0</v>
      </c>
      <c r="M49" s="39">
        <f t="shared" si="5"/>
        <v>0</v>
      </c>
      <c r="N49" s="41">
        <f t="shared" si="8"/>
        <v>0</v>
      </c>
    </row>
    <row r="50" spans="2:14">
      <c r="B50" s="1">
        <v>32915</v>
      </c>
      <c r="C50" s="1">
        <f t="shared" si="7"/>
        <v>32905</v>
      </c>
      <c r="D50" s="20"/>
      <c r="E50" s="42">
        <f>IF(DAY(B50)&gt;14,VLOOKUP(DATE(YEAR(C50),MONTH(C50)-1,DAY(1)),'מדדים וריביות'!B:C,2,FALSE),VLOOKUP(DATE(YEAR(C50),MONTH(C50)-2,DAY(1)),'מדדים וריביות'!B:C,2,FALSE))</f>
        <v>9427869.92811721</v>
      </c>
      <c r="F50" s="43">
        <f>IF($B$5=1,'ריבית יומית'!D44,'ריבית יומית'!G44)</f>
        <v>2.1073004751070989E-4</v>
      </c>
      <c r="G50" s="43">
        <f t="shared" si="1"/>
        <v>2.1073004751070989E-4</v>
      </c>
      <c r="H50" s="29">
        <f t="shared" si="2"/>
        <v>2.4294018512283602</v>
      </c>
      <c r="I50" s="30">
        <f>VLOOKUP(B49,'מדדים וריביות'!B:C,2)</f>
        <v>9578816.4780003391</v>
      </c>
      <c r="K50" s="39">
        <f t="shared" si="3"/>
        <v>0</v>
      </c>
      <c r="L50" s="39">
        <f t="shared" si="4"/>
        <v>0</v>
      </c>
      <c r="M50" s="39">
        <f t="shared" si="5"/>
        <v>0</v>
      </c>
      <c r="N50" s="41">
        <f t="shared" si="8"/>
        <v>0</v>
      </c>
    </row>
    <row r="51" spans="2:14">
      <c r="B51" s="1">
        <v>32916</v>
      </c>
      <c r="C51" s="1">
        <f t="shared" si="7"/>
        <v>32905</v>
      </c>
      <c r="D51" s="20"/>
      <c r="E51" s="42">
        <f>IF(DAY(B51)&gt;14,VLOOKUP(DATE(YEAR(C51),MONTH(C51)-1,DAY(1)),'מדדים וריביות'!B:C,2,FALSE),VLOOKUP(DATE(YEAR(C51),MONTH(C51)-2,DAY(1)),'מדדים וריביות'!B:C,2,FALSE))</f>
        <v>9427869.92811721</v>
      </c>
      <c r="F51" s="43">
        <f>IF($B$5=1,'ריבית יומית'!D45,'ריבית יומית'!G45)</f>
        <v>2.1073004751070989E-4</v>
      </c>
      <c r="G51" s="43">
        <f t="shared" si="1"/>
        <v>2.1073004751070989E-4</v>
      </c>
      <c r="H51" s="29">
        <f t="shared" si="2"/>
        <v>2.4288900111209184</v>
      </c>
      <c r="I51" s="30">
        <f>VLOOKUP(B50,'מדדים וריביות'!B:C,2)</f>
        <v>9578816.4780003391</v>
      </c>
      <c r="K51" s="39">
        <f t="shared" si="3"/>
        <v>0</v>
      </c>
      <c r="L51" s="39">
        <f t="shared" si="4"/>
        <v>0</v>
      </c>
      <c r="M51" s="39">
        <f t="shared" si="5"/>
        <v>0</v>
      </c>
      <c r="N51" s="41">
        <f t="shared" si="8"/>
        <v>0</v>
      </c>
    </row>
    <row r="52" spans="2:14">
      <c r="B52" s="1">
        <v>32917</v>
      </c>
      <c r="C52" s="1">
        <f t="shared" si="7"/>
        <v>32905</v>
      </c>
      <c r="D52" s="20"/>
      <c r="E52" s="42">
        <f>IF(DAY(B52)&gt;14,VLOOKUP(DATE(YEAR(C52),MONTH(C52)-1,DAY(1)),'מדדים וריביות'!B:C,2,FALSE),VLOOKUP(DATE(YEAR(C52),MONTH(C52)-2,DAY(1)),'מדדים וריביות'!B:C,2,FALSE))</f>
        <v>9427869.92811721</v>
      </c>
      <c r="F52" s="43">
        <f>IF($B$5=1,'ריבית יומית'!D46,'ריבית יומית'!G46)</f>
        <v>2.1073004751070989E-4</v>
      </c>
      <c r="G52" s="43">
        <f t="shared" si="1"/>
        <v>2.1073004751070989E-4</v>
      </c>
      <c r="H52" s="29">
        <f t="shared" si="2"/>
        <v>2.4283782788508423</v>
      </c>
      <c r="I52" s="30">
        <f>VLOOKUP(B51,'מדדים וריביות'!B:C,2)</f>
        <v>9578816.4780003391</v>
      </c>
      <c r="K52" s="39">
        <f t="shared" si="3"/>
        <v>0</v>
      </c>
      <c r="L52" s="39">
        <f t="shared" si="4"/>
        <v>0</v>
      </c>
      <c r="M52" s="39">
        <f t="shared" si="5"/>
        <v>0</v>
      </c>
      <c r="N52" s="41">
        <f t="shared" si="8"/>
        <v>0</v>
      </c>
    </row>
    <row r="53" spans="2:14">
      <c r="B53" s="1">
        <v>32918</v>
      </c>
      <c r="C53" s="1">
        <f t="shared" si="7"/>
        <v>32905</v>
      </c>
      <c r="D53" s="20"/>
      <c r="E53" s="42">
        <f>IF(DAY(B53)&gt;14,VLOOKUP(DATE(YEAR(C53),MONTH(C53)-1,DAY(1)),'מדדים וריביות'!B:C,2,FALSE),VLOOKUP(DATE(YEAR(C53),MONTH(C53)-2,DAY(1)),'מדדים וריביות'!B:C,2,FALSE))</f>
        <v>9427869.92811721</v>
      </c>
      <c r="F53" s="43">
        <f>IF($B$5=1,'ריבית יומית'!D47,'ריבית יומית'!G47)</f>
        <v>2.1073004751070989E-4</v>
      </c>
      <c r="G53" s="43">
        <f t="shared" si="1"/>
        <v>2.1073004751070989E-4</v>
      </c>
      <c r="H53" s="29">
        <f t="shared" si="2"/>
        <v>2.4278666543954119</v>
      </c>
      <c r="I53" s="30">
        <f>VLOOKUP(B52,'מדדים וריביות'!B:C,2)</f>
        <v>9578816.4780003391</v>
      </c>
      <c r="K53" s="39">
        <f t="shared" si="3"/>
        <v>0</v>
      </c>
      <c r="L53" s="39">
        <f t="shared" si="4"/>
        <v>0</v>
      </c>
      <c r="M53" s="39">
        <f t="shared" si="5"/>
        <v>0</v>
      </c>
      <c r="N53" s="41">
        <f t="shared" si="8"/>
        <v>0</v>
      </c>
    </row>
    <row r="54" spans="2:14">
      <c r="B54" s="1">
        <v>32919</v>
      </c>
      <c r="C54" s="1">
        <f t="shared" si="7"/>
        <v>32905</v>
      </c>
      <c r="D54" s="20"/>
      <c r="E54" s="42">
        <f>IF(DAY(B54)&gt;14,VLOOKUP(DATE(YEAR(C54),MONTH(C54)-1,DAY(1)),'מדדים וריביות'!B:C,2,FALSE),VLOOKUP(DATE(YEAR(C54),MONTH(C54)-2,DAY(1)),'מדדים וריביות'!B:C,2,FALSE))</f>
        <v>9528500.9613726307</v>
      </c>
      <c r="F54" s="43">
        <f>IF($B$5=1,'ריבית יומית'!D48,'ריבית יומית'!G48)</f>
        <v>2.1073004751070989E-4</v>
      </c>
      <c r="G54" s="43">
        <f t="shared" si="1"/>
        <v>2.1073004751070989E-4</v>
      </c>
      <c r="H54" s="29">
        <f t="shared" si="2"/>
        <v>2.4273551377319125</v>
      </c>
      <c r="I54" s="30">
        <f>VLOOKUP(B53,'מדדים וריביות'!B:C,2)</f>
        <v>9578816.4780003391</v>
      </c>
      <c r="K54" s="39">
        <f t="shared" si="3"/>
        <v>0</v>
      </c>
      <c r="L54" s="39">
        <f t="shared" si="4"/>
        <v>0</v>
      </c>
      <c r="M54" s="39">
        <f t="shared" si="5"/>
        <v>0</v>
      </c>
      <c r="N54" s="41">
        <f t="shared" si="8"/>
        <v>0</v>
      </c>
    </row>
    <row r="55" spans="2:14">
      <c r="B55" s="1">
        <v>32920</v>
      </c>
      <c r="C55" s="1">
        <f t="shared" si="7"/>
        <v>32905</v>
      </c>
      <c r="D55" s="20"/>
      <c r="E55" s="42">
        <f>IF(DAY(B55)&gt;14,VLOOKUP(DATE(YEAR(C55),MONTH(C55)-1,DAY(1)),'מדדים וריביות'!B:C,2,FALSE),VLOOKUP(DATE(YEAR(C55),MONTH(C55)-2,DAY(1)),'מדדים וריביות'!B:C,2,FALSE))</f>
        <v>9528500.9613726307</v>
      </c>
      <c r="F55" s="43">
        <f>IF($B$5=1,'ריבית יומית'!D49,'ריבית יומית'!G49)</f>
        <v>2.1073004751070989E-4</v>
      </c>
      <c r="G55" s="43">
        <f t="shared" si="1"/>
        <v>2.1073004751070989E-4</v>
      </c>
      <c r="H55" s="29">
        <f t="shared" si="2"/>
        <v>2.4268437288376337</v>
      </c>
      <c r="I55" s="30">
        <f>VLOOKUP(B54,'מדדים וריביות'!B:C,2)</f>
        <v>9578816.4780003391</v>
      </c>
      <c r="K55" s="39">
        <f t="shared" si="3"/>
        <v>0</v>
      </c>
      <c r="L55" s="39">
        <f t="shared" si="4"/>
        <v>0</v>
      </c>
      <c r="M55" s="39">
        <f t="shared" si="5"/>
        <v>0</v>
      </c>
      <c r="N55" s="41">
        <f t="shared" si="8"/>
        <v>0</v>
      </c>
    </row>
    <row r="56" spans="2:14">
      <c r="B56" s="1">
        <v>32921</v>
      </c>
      <c r="C56" s="1">
        <f t="shared" si="7"/>
        <v>32905</v>
      </c>
      <c r="D56" s="20"/>
      <c r="E56" s="42">
        <f>IF(DAY(B56)&gt;14,VLOOKUP(DATE(YEAR(C56),MONTH(C56)-1,DAY(1)),'מדדים וריביות'!B:C,2,FALSE),VLOOKUP(DATE(YEAR(C56),MONTH(C56)-2,DAY(1)),'מדדים וריביות'!B:C,2,FALSE))</f>
        <v>9528500.9613726307</v>
      </c>
      <c r="F56" s="43">
        <f>IF($B$5=1,'ריבית יומית'!D50,'ריבית יומית'!G50)</f>
        <v>2.1073004751070989E-4</v>
      </c>
      <c r="G56" s="43">
        <f t="shared" si="1"/>
        <v>2.1073004751070989E-4</v>
      </c>
      <c r="H56" s="29">
        <f t="shared" si="2"/>
        <v>2.4263324276898697</v>
      </c>
      <c r="I56" s="30">
        <f>VLOOKUP(B55,'מדדים וריביות'!B:C,2)</f>
        <v>9578816.4780003391</v>
      </c>
      <c r="K56" s="39">
        <f t="shared" si="3"/>
        <v>0</v>
      </c>
      <c r="L56" s="39">
        <f t="shared" si="4"/>
        <v>0</v>
      </c>
      <c r="M56" s="39">
        <f t="shared" si="5"/>
        <v>0</v>
      </c>
      <c r="N56" s="41">
        <f t="shared" si="8"/>
        <v>0</v>
      </c>
    </row>
    <row r="57" spans="2:14">
      <c r="B57" s="1">
        <v>32922</v>
      </c>
      <c r="C57" s="1">
        <f t="shared" si="7"/>
        <v>32905</v>
      </c>
      <c r="D57" s="20"/>
      <c r="E57" s="42">
        <f>IF(DAY(B57)&gt;14,VLOOKUP(DATE(YEAR(C57),MONTH(C57)-1,DAY(1)),'מדדים וריביות'!B:C,2,FALSE),VLOOKUP(DATE(YEAR(C57),MONTH(C57)-2,DAY(1)),'מדדים וריביות'!B:C,2,FALSE))</f>
        <v>9528500.9613726307</v>
      </c>
      <c r="F57" s="43">
        <f>IF($B$5=1,'ריבית יומית'!D51,'ריבית יומית'!G51)</f>
        <v>2.1073004751070989E-4</v>
      </c>
      <c r="G57" s="43">
        <f t="shared" si="1"/>
        <v>2.1073004751070989E-4</v>
      </c>
      <c r="H57" s="29">
        <f t="shared" si="2"/>
        <v>2.4258212342659204</v>
      </c>
      <c r="I57" s="30">
        <f>VLOOKUP(B56,'מדדים וריביות'!B:C,2)</f>
        <v>9578816.4780003391</v>
      </c>
      <c r="K57" s="39">
        <f t="shared" si="3"/>
        <v>0</v>
      </c>
      <c r="L57" s="39">
        <f t="shared" si="4"/>
        <v>0</v>
      </c>
      <c r="M57" s="39">
        <f t="shared" si="5"/>
        <v>0</v>
      </c>
      <c r="N57" s="41">
        <f t="shared" si="8"/>
        <v>0</v>
      </c>
    </row>
    <row r="58" spans="2:14">
      <c r="B58" s="1">
        <v>32923</v>
      </c>
      <c r="C58" s="1">
        <f t="shared" si="7"/>
        <v>32905</v>
      </c>
      <c r="D58" s="20"/>
      <c r="E58" s="42">
        <f>IF(DAY(B58)&gt;14,VLOOKUP(DATE(YEAR(C58),MONTH(C58)-1,DAY(1)),'מדדים וריביות'!B:C,2,FALSE),VLOOKUP(DATE(YEAR(C58),MONTH(C58)-2,DAY(1)),'מדדים וריביות'!B:C,2,FALSE))</f>
        <v>9528500.9613726307</v>
      </c>
      <c r="F58" s="43">
        <f>IF($B$5=1,'ריבית יומית'!D52,'ריבית יומית'!G52)</f>
        <v>2.1073004751070989E-4</v>
      </c>
      <c r="G58" s="43">
        <f t="shared" si="1"/>
        <v>2.1073004751070989E-4</v>
      </c>
      <c r="H58" s="29">
        <f t="shared" si="2"/>
        <v>2.4253101485430899</v>
      </c>
      <c r="I58" s="30">
        <f>VLOOKUP(B57,'מדדים וריביות'!B:C,2)</f>
        <v>9578816.4780003391</v>
      </c>
      <c r="K58" s="39">
        <f t="shared" si="3"/>
        <v>0</v>
      </c>
      <c r="L58" s="39">
        <f t="shared" si="4"/>
        <v>0</v>
      </c>
      <c r="M58" s="39">
        <f t="shared" si="5"/>
        <v>0</v>
      </c>
      <c r="N58" s="41">
        <f t="shared" si="8"/>
        <v>0</v>
      </c>
    </row>
    <row r="59" spans="2:14">
      <c r="B59" s="1">
        <v>32924</v>
      </c>
      <c r="C59" s="1">
        <f t="shared" si="7"/>
        <v>32905</v>
      </c>
      <c r="D59" s="20"/>
      <c r="E59" s="42">
        <f>IF(DAY(B59)&gt;14,VLOOKUP(DATE(YEAR(C59),MONTH(C59)-1,DAY(1)),'מדדים וריביות'!B:C,2,FALSE),VLOOKUP(DATE(YEAR(C59),MONTH(C59)-2,DAY(1)),'מדדים וריביות'!B:C,2,FALSE))</f>
        <v>9528500.9613726307</v>
      </c>
      <c r="F59" s="43">
        <f>IF($B$5=1,'ריבית יומית'!D53,'ריבית יומית'!G53)</f>
        <v>2.1073004751070989E-4</v>
      </c>
      <c r="G59" s="43">
        <f t="shared" si="1"/>
        <v>2.1073004751070989E-4</v>
      </c>
      <c r="H59" s="29">
        <f t="shared" si="2"/>
        <v>2.4247991704986869</v>
      </c>
      <c r="I59" s="30">
        <f>VLOOKUP(B58,'מדדים וריביות'!B:C,2)</f>
        <v>9578816.4780003391</v>
      </c>
      <c r="K59" s="39">
        <f t="shared" si="3"/>
        <v>0</v>
      </c>
      <c r="L59" s="39">
        <f t="shared" si="4"/>
        <v>0</v>
      </c>
      <c r="M59" s="39">
        <f t="shared" si="5"/>
        <v>0</v>
      </c>
      <c r="N59" s="41">
        <f t="shared" si="8"/>
        <v>0</v>
      </c>
    </row>
    <row r="60" spans="2:14">
      <c r="B60" s="1">
        <v>32925</v>
      </c>
      <c r="C60" s="1">
        <f t="shared" si="7"/>
        <v>32905</v>
      </c>
      <c r="D60" s="20"/>
      <c r="E60" s="42">
        <f>IF(DAY(B60)&gt;14,VLOOKUP(DATE(YEAR(C60),MONTH(C60)-1,DAY(1)),'מדדים וריביות'!B:C,2,FALSE),VLOOKUP(DATE(YEAR(C60),MONTH(C60)-2,DAY(1)),'מדדים וריביות'!B:C,2,FALSE))</f>
        <v>9528500.9613726307</v>
      </c>
      <c r="F60" s="43">
        <f>IF($B$5=1,'ריבית יומית'!D54,'ריבית יומית'!G54)</f>
        <v>2.1073004751070989E-4</v>
      </c>
      <c r="G60" s="43">
        <f t="shared" si="1"/>
        <v>2.1073004751070989E-4</v>
      </c>
      <c r="H60" s="29">
        <f t="shared" si="2"/>
        <v>2.4242883001100251</v>
      </c>
      <c r="I60" s="30">
        <f>VLOOKUP(B59,'מדדים וריביות'!B:C,2)</f>
        <v>9578816.4780003391</v>
      </c>
      <c r="K60" s="39">
        <f t="shared" si="3"/>
        <v>0</v>
      </c>
      <c r="L60" s="39">
        <f t="shared" si="4"/>
        <v>0</v>
      </c>
      <c r="M60" s="39">
        <f t="shared" si="5"/>
        <v>0</v>
      </c>
      <c r="N60" s="41">
        <f t="shared" si="8"/>
        <v>0</v>
      </c>
    </row>
    <row r="61" spans="2:14">
      <c r="B61" s="1">
        <v>32926</v>
      </c>
      <c r="C61" s="1">
        <f t="shared" si="7"/>
        <v>32905</v>
      </c>
      <c r="D61" s="20"/>
      <c r="E61" s="42">
        <f>IF(DAY(B61)&gt;14,VLOOKUP(DATE(YEAR(C61),MONTH(C61)-1,DAY(1)),'מדדים וריביות'!B:C,2,FALSE),VLOOKUP(DATE(YEAR(C61),MONTH(C61)-2,DAY(1)),'מדדים וריביות'!B:C,2,FALSE))</f>
        <v>9528500.9613726307</v>
      </c>
      <c r="F61" s="43">
        <f>IF($B$5=1,'ריבית יומית'!D55,'ריבית יומית'!G55)</f>
        <v>2.1073004751070989E-4</v>
      </c>
      <c r="G61" s="43">
        <f t="shared" si="1"/>
        <v>2.1073004751070989E-4</v>
      </c>
      <c r="H61" s="29">
        <f t="shared" si="2"/>
        <v>2.423777537354423</v>
      </c>
      <c r="I61" s="30">
        <f>VLOOKUP(B60,'מדדים וריביות'!B:C,2)</f>
        <v>9578816.4780003391</v>
      </c>
      <c r="K61" s="39">
        <f t="shared" si="3"/>
        <v>0</v>
      </c>
      <c r="L61" s="39">
        <f t="shared" si="4"/>
        <v>0</v>
      </c>
      <c r="M61" s="39">
        <f t="shared" si="5"/>
        <v>0</v>
      </c>
      <c r="N61" s="41">
        <f t="shared" si="8"/>
        <v>0</v>
      </c>
    </row>
    <row r="62" spans="2:14">
      <c r="B62" s="1">
        <v>32927</v>
      </c>
      <c r="C62" s="1">
        <f t="shared" si="7"/>
        <v>32905</v>
      </c>
      <c r="D62" s="20"/>
      <c r="E62" s="42">
        <f>IF(DAY(B62)&gt;14,VLOOKUP(DATE(YEAR(C62),MONTH(C62)-1,DAY(1)),'מדדים וריביות'!B:C,2,FALSE),VLOOKUP(DATE(YEAR(C62),MONTH(C62)-2,DAY(1)),'מדדים וריביות'!B:C,2,FALSE))</f>
        <v>9528500.9613726307</v>
      </c>
      <c r="F62" s="43">
        <f>IF($B$5=1,'ריבית יומית'!D56,'ריבית יומית'!G56)</f>
        <v>2.1073004751070989E-4</v>
      </c>
      <c r="G62" s="43">
        <f t="shared" si="1"/>
        <v>2.1073004751070989E-4</v>
      </c>
      <c r="H62" s="29">
        <f t="shared" si="2"/>
        <v>2.4232668822092038</v>
      </c>
      <c r="I62" s="30">
        <f>VLOOKUP(B61,'מדדים וריביות'!B:C,2)</f>
        <v>9578816.4780003391</v>
      </c>
      <c r="K62" s="39">
        <f t="shared" si="3"/>
        <v>0</v>
      </c>
      <c r="L62" s="39">
        <f t="shared" si="4"/>
        <v>0</v>
      </c>
      <c r="M62" s="39">
        <f t="shared" si="5"/>
        <v>0</v>
      </c>
      <c r="N62" s="41">
        <f t="shared" si="8"/>
        <v>0</v>
      </c>
    </row>
    <row r="63" spans="2:14">
      <c r="B63" s="1">
        <v>32928</v>
      </c>
      <c r="C63" s="1">
        <f t="shared" si="7"/>
        <v>32905</v>
      </c>
      <c r="E63" s="42">
        <f>IF(DAY(B63)&gt;14,VLOOKUP(DATE(YEAR(C63),MONTH(C63)-1,DAY(1)),'מדדים וריביות'!B:C,2,FALSE),VLOOKUP(DATE(YEAR(C63),MONTH(C63)-2,DAY(1)),'מדדים וריביות'!B:C,2,FALSE))</f>
        <v>9528500.9613726307</v>
      </c>
      <c r="F63" s="43">
        <f>IF($B$5=1,'ריבית יומית'!D57,'ריבית יומית'!G57)</f>
        <v>2.1073004751070989E-4</v>
      </c>
      <c r="G63" s="43">
        <f t="shared" si="1"/>
        <v>2.1073004751070989E-4</v>
      </c>
      <c r="H63" s="29">
        <f t="shared" si="2"/>
        <v>2.4227563346516958</v>
      </c>
      <c r="I63" s="30">
        <f>VLOOKUP(B62,'מדדים וריביות'!B:C,2)</f>
        <v>9578816.4780003391</v>
      </c>
      <c r="K63" s="39">
        <f t="shared" si="3"/>
        <v>0</v>
      </c>
      <c r="L63" s="39">
        <f t="shared" si="4"/>
        <v>0</v>
      </c>
      <c r="M63" s="39">
        <f t="shared" si="5"/>
        <v>0</v>
      </c>
      <c r="N63" s="41">
        <f t="shared" si="8"/>
        <v>0</v>
      </c>
    </row>
    <row r="64" spans="2:14">
      <c r="B64" s="1">
        <v>32929</v>
      </c>
      <c r="C64" s="1">
        <f t="shared" si="7"/>
        <v>32905</v>
      </c>
      <c r="E64" s="42">
        <f>IF(DAY(B64)&gt;14,VLOOKUP(DATE(YEAR(C64),MONTH(C64)-1,DAY(1)),'מדדים וריביות'!B:C,2,FALSE),VLOOKUP(DATE(YEAR(C64),MONTH(C64)-2,DAY(1)),'מדדים וריביות'!B:C,2,FALSE))</f>
        <v>9528500.9613726307</v>
      </c>
      <c r="F64" s="43">
        <f>IF($B$5=1,'ריבית יומית'!D58,'ריבית יומית'!G58)</f>
        <v>2.1073004751070989E-4</v>
      </c>
      <c r="G64" s="43">
        <f t="shared" si="1"/>
        <v>2.1073004751070989E-4</v>
      </c>
      <c r="H64" s="29">
        <f t="shared" si="2"/>
        <v>2.4222458946592318</v>
      </c>
      <c r="I64" s="30">
        <f>VLOOKUP(B63,'מדדים וריביות'!B:C,2)</f>
        <v>9578816.4780003391</v>
      </c>
      <c r="K64" s="39">
        <f t="shared" si="3"/>
        <v>0</v>
      </c>
      <c r="L64" s="39">
        <f t="shared" si="4"/>
        <v>0</v>
      </c>
      <c r="M64" s="39">
        <f t="shared" si="5"/>
        <v>0</v>
      </c>
      <c r="N64" s="41">
        <f t="shared" si="8"/>
        <v>0</v>
      </c>
    </row>
    <row r="65" spans="2:14">
      <c r="B65" s="1">
        <v>32930</v>
      </c>
      <c r="C65" s="1">
        <f t="shared" si="7"/>
        <v>32905</v>
      </c>
      <c r="E65" s="42">
        <f>IF(DAY(B65)&gt;14,VLOOKUP(DATE(YEAR(C65),MONTH(C65)-1,DAY(1)),'מדדים וריביות'!B:C,2,FALSE),VLOOKUP(DATE(YEAR(C65),MONTH(C65)-2,DAY(1)),'מדדים וריביות'!B:C,2,FALSE))</f>
        <v>9528500.9613726307</v>
      </c>
      <c r="F65" s="43">
        <f>IF($B$5=1,'ריבית יומית'!D59,'ריבית יומית'!G59)</f>
        <v>2.1073004751070989E-4</v>
      </c>
      <c r="G65" s="43">
        <f t="shared" si="1"/>
        <v>2.1073004751070989E-4</v>
      </c>
      <c r="H65" s="29">
        <f t="shared" si="2"/>
        <v>2.421735562209149</v>
      </c>
      <c r="I65" s="30">
        <f>VLOOKUP(B64,'מדדים וריביות'!B:C,2)</f>
        <v>9578816.4780003391</v>
      </c>
      <c r="K65" s="39">
        <f t="shared" si="3"/>
        <v>0</v>
      </c>
      <c r="L65" s="39">
        <f t="shared" si="4"/>
        <v>0</v>
      </c>
      <c r="M65" s="39">
        <f t="shared" si="5"/>
        <v>0</v>
      </c>
      <c r="N65" s="41">
        <f t="shared" si="8"/>
        <v>0</v>
      </c>
    </row>
    <row r="66" spans="2:14">
      <c r="B66" s="1">
        <v>32931</v>
      </c>
      <c r="C66" s="1">
        <f t="shared" si="7"/>
        <v>32905</v>
      </c>
      <c r="E66" s="42">
        <f>IF(DAY(B66)&gt;14,VLOOKUP(DATE(YEAR(C66),MONTH(C66)-1,DAY(1)),'מדדים וריביות'!B:C,2,FALSE),VLOOKUP(DATE(YEAR(C66),MONTH(C66)-2,DAY(1)),'מדדים וריביות'!B:C,2,FALSE))</f>
        <v>9528500.9613726307</v>
      </c>
      <c r="F66" s="43">
        <f>IF($B$5=1,'ריבית יומית'!D60,'ריבית יומית'!G60)</f>
        <v>2.1073004751070989E-4</v>
      </c>
      <c r="G66" s="43">
        <f t="shared" si="1"/>
        <v>2.1073004751070989E-4</v>
      </c>
      <c r="H66" s="29">
        <f t="shared" si="2"/>
        <v>2.42122533727879</v>
      </c>
      <c r="I66" s="30">
        <f>VLOOKUP(B65,'מדדים וריביות'!B:C,2)</f>
        <v>9578816.4780003391</v>
      </c>
      <c r="K66" s="39">
        <f t="shared" si="3"/>
        <v>0</v>
      </c>
      <c r="L66" s="39">
        <f t="shared" si="4"/>
        <v>0</v>
      </c>
      <c r="M66" s="39">
        <f t="shared" si="5"/>
        <v>0</v>
      </c>
      <c r="N66" s="41">
        <f t="shared" si="8"/>
        <v>0</v>
      </c>
    </row>
    <row r="67" spans="2:14">
      <c r="B67" s="1">
        <v>32932</v>
      </c>
      <c r="C67" s="1">
        <f t="shared" si="7"/>
        <v>32905</v>
      </c>
      <c r="E67" s="42">
        <f>IF(DAY(B67)&gt;14,VLOOKUP(DATE(YEAR(C67),MONTH(C67)-1,DAY(1)),'מדדים וריביות'!B:C,2,FALSE),VLOOKUP(DATE(YEAR(C67),MONTH(C67)-2,DAY(1)),'מדדים וריביות'!B:C,2,FALSE))</f>
        <v>9528500.9613726307</v>
      </c>
      <c r="F67" s="43">
        <f>IF($B$5=1,'ריבית יומית'!D61,'ריבית יומית'!G61)</f>
        <v>2.1073004751070989E-4</v>
      </c>
      <c r="G67" s="43">
        <f t="shared" si="1"/>
        <v>2.1073004751070989E-4</v>
      </c>
      <c r="H67" s="29">
        <f t="shared" si="2"/>
        <v>2.4207152198455022</v>
      </c>
      <c r="I67" s="30">
        <f>VLOOKUP(B66,'מדדים וריביות'!B:C,2)</f>
        <v>9578816.4780003391</v>
      </c>
      <c r="K67" s="39">
        <f t="shared" si="3"/>
        <v>0</v>
      </c>
      <c r="L67" s="39">
        <f t="shared" si="4"/>
        <v>0</v>
      </c>
      <c r="M67" s="39">
        <f t="shared" si="5"/>
        <v>0</v>
      </c>
      <c r="N67" s="41">
        <f t="shared" si="8"/>
        <v>0</v>
      </c>
    </row>
    <row r="68" spans="2:14">
      <c r="B68" s="1">
        <v>32933</v>
      </c>
      <c r="C68" s="1">
        <f t="shared" si="7"/>
        <v>32933</v>
      </c>
      <c r="E68" s="42">
        <f>IF(DAY(B68)&gt;14,VLOOKUP(DATE(YEAR(C68),MONTH(C68)-1,DAY(1)),'מדדים וריביות'!B:C,2,FALSE),VLOOKUP(DATE(YEAR(C68),MONTH(C68)-2,DAY(1)),'מדדים וריביות'!B:C,2,FALSE))</f>
        <v>9528500.9613726307</v>
      </c>
      <c r="F68" s="43">
        <f>IF($B$5=1,'ריבית יומית'!D62,'ריבית יומית'!G62)</f>
        <v>2.1073004751070989E-4</v>
      </c>
      <c r="G68" s="43">
        <f t="shared" si="1"/>
        <v>2.1073004751070989E-4</v>
      </c>
      <c r="H68" s="29">
        <f t="shared" si="2"/>
        <v>2.4202052098866371</v>
      </c>
      <c r="I68" s="30">
        <f>VLOOKUP(B67,'מדדים וריביות'!B:C,2)</f>
        <v>9578816.4780003391</v>
      </c>
      <c r="K68" s="39">
        <f t="shared" si="3"/>
        <v>0</v>
      </c>
      <c r="L68" s="39">
        <f t="shared" si="4"/>
        <v>0</v>
      </c>
      <c r="M68" s="39">
        <f t="shared" si="5"/>
        <v>0</v>
      </c>
      <c r="N68" s="41">
        <f t="shared" si="8"/>
        <v>0</v>
      </c>
    </row>
    <row r="69" spans="2:14">
      <c r="B69" s="1">
        <v>32934</v>
      </c>
      <c r="C69" s="1">
        <f t="shared" si="7"/>
        <v>32933</v>
      </c>
      <c r="E69" s="42">
        <f>IF(DAY(B69)&gt;14,VLOOKUP(DATE(YEAR(C69),MONTH(C69)-1,DAY(1)),'מדדים וריביות'!B:C,2,FALSE),VLOOKUP(DATE(YEAR(C69),MONTH(C69)-2,DAY(1)),'מדדים וריביות'!B:C,2,FALSE))</f>
        <v>9528500.9613726307</v>
      </c>
      <c r="F69" s="43">
        <f>IF($B$5=1,'ריבית יומית'!D63,'ריבית יומית'!G63)</f>
        <v>2.1073004751070989E-4</v>
      </c>
      <c r="G69" s="43">
        <f t="shared" si="1"/>
        <v>2.1073004751070989E-4</v>
      </c>
      <c r="H69" s="29">
        <f t="shared" si="2"/>
        <v>2.4196953073795515</v>
      </c>
      <c r="I69" s="30">
        <f>VLOOKUP(B68,'מדדים וריביות'!B:C,2)</f>
        <v>9698315.8299911506</v>
      </c>
      <c r="K69" s="39">
        <f t="shared" si="3"/>
        <v>0</v>
      </c>
      <c r="L69" s="39">
        <f t="shared" si="4"/>
        <v>0</v>
      </c>
      <c r="M69" s="39">
        <f t="shared" si="5"/>
        <v>0</v>
      </c>
      <c r="N69" s="41">
        <f t="shared" si="8"/>
        <v>0</v>
      </c>
    </row>
    <row r="70" spans="2:14">
      <c r="B70" s="1">
        <v>32935</v>
      </c>
      <c r="C70" s="1">
        <f t="shared" si="7"/>
        <v>32933</v>
      </c>
      <c r="E70" s="42">
        <f>IF(DAY(B70)&gt;14,VLOOKUP(DATE(YEAR(C70),MONTH(C70)-1,DAY(1)),'מדדים וריביות'!B:C,2,FALSE),VLOOKUP(DATE(YEAR(C70),MONTH(C70)-2,DAY(1)),'מדדים וריביות'!B:C,2,FALSE))</f>
        <v>9528500.9613726307</v>
      </c>
      <c r="F70" s="43">
        <f>IF($B$5=1,'ריבית יומית'!D64,'ריבית יומית'!G64)</f>
        <v>2.1073004751070989E-4</v>
      </c>
      <c r="G70" s="43">
        <f t="shared" si="1"/>
        <v>2.1073004751070989E-4</v>
      </c>
      <c r="H70" s="29">
        <f t="shared" si="2"/>
        <v>2.4191855123016071</v>
      </c>
      <c r="I70" s="30">
        <f>VLOOKUP(B69,'מדדים וריביות'!B:C,2)</f>
        <v>9698315.8299911506</v>
      </c>
      <c r="K70" s="39">
        <f t="shared" si="3"/>
        <v>0</v>
      </c>
      <c r="L70" s="39">
        <f t="shared" si="4"/>
        <v>0</v>
      </c>
      <c r="M70" s="39">
        <f t="shared" si="5"/>
        <v>0</v>
      </c>
      <c r="N70" s="41">
        <f t="shared" si="8"/>
        <v>0</v>
      </c>
    </row>
    <row r="71" spans="2:14">
      <c r="B71" s="1">
        <v>32936</v>
      </c>
      <c r="C71" s="1">
        <f t="shared" si="7"/>
        <v>32933</v>
      </c>
      <c r="E71" s="42">
        <f>IF(DAY(B71)&gt;14,VLOOKUP(DATE(YEAR(C71),MONTH(C71)-1,DAY(1)),'מדדים וריביות'!B:C,2,FALSE),VLOOKUP(DATE(YEAR(C71),MONTH(C71)-2,DAY(1)),'מדדים וריביות'!B:C,2,FALSE))</f>
        <v>9528500.9613726307</v>
      </c>
      <c r="F71" s="43">
        <f>IF($B$5=1,'ריבית יומית'!D65,'ריבית יומית'!G65)</f>
        <v>2.1073004751070989E-4</v>
      </c>
      <c r="G71" s="43">
        <f t="shared" si="1"/>
        <v>2.1073004751070989E-4</v>
      </c>
      <c r="H71" s="29">
        <f t="shared" si="2"/>
        <v>2.4186758246301698</v>
      </c>
      <c r="I71" s="30">
        <f>VLOOKUP(B70,'מדדים וריביות'!B:C,2)</f>
        <v>9698315.8299911506</v>
      </c>
      <c r="K71" s="39">
        <f t="shared" si="3"/>
        <v>0</v>
      </c>
      <c r="L71" s="39">
        <f t="shared" si="4"/>
        <v>0</v>
      </c>
      <c r="M71" s="39">
        <f t="shared" si="5"/>
        <v>0</v>
      </c>
      <c r="N71" s="41">
        <f t="shared" si="8"/>
        <v>0</v>
      </c>
    </row>
    <row r="72" spans="2:14">
      <c r="B72" s="1">
        <v>32937</v>
      </c>
      <c r="C72" s="1">
        <f t="shared" si="7"/>
        <v>32933</v>
      </c>
      <c r="E72" s="42">
        <f>IF(DAY(B72)&gt;14,VLOOKUP(DATE(YEAR(C72),MONTH(C72)-1,DAY(1)),'מדדים וריביות'!B:C,2,FALSE),VLOOKUP(DATE(YEAR(C72),MONTH(C72)-2,DAY(1)),'מדדים וריביות'!B:C,2,FALSE))</f>
        <v>9528500.9613726307</v>
      </c>
      <c r="F72" s="43">
        <f>IF($B$5=1,'ריבית יומית'!D66,'ריבית יומית'!G66)</f>
        <v>2.1073004751070989E-4</v>
      </c>
      <c r="G72" s="43">
        <f t="shared" si="1"/>
        <v>2.1073004751070989E-4</v>
      </c>
      <c r="H72" s="29">
        <f t="shared" si="2"/>
        <v>2.4181662443426108</v>
      </c>
      <c r="I72" s="30">
        <f>VLOOKUP(B10,'מדדים וריביות'!B:C,2)</f>
        <v>9528500.9613726307</v>
      </c>
      <c r="K72" s="39">
        <f t="shared" si="3"/>
        <v>0</v>
      </c>
      <c r="L72" s="39">
        <f t="shared" si="4"/>
        <v>0</v>
      </c>
      <c r="M72" s="39">
        <f t="shared" si="5"/>
        <v>0</v>
      </c>
      <c r="N72" s="41">
        <f t="shared" si="8"/>
        <v>0</v>
      </c>
    </row>
    <row r="73" spans="2:14">
      <c r="B73" s="1">
        <v>32938</v>
      </c>
      <c r="C73" s="1">
        <f t="shared" si="7"/>
        <v>32933</v>
      </c>
      <c r="E73" s="42">
        <f>IF(DAY(B73)&gt;14,VLOOKUP(DATE(YEAR(C73),MONTH(C73)-1,DAY(1)),'מדדים וריביות'!B:C,2,FALSE),VLOOKUP(DATE(YEAR(C73),MONTH(C73)-2,DAY(1)),'מדדים וריביות'!B:C,2,FALSE))</f>
        <v>9528500.9613726307</v>
      </c>
      <c r="F73" s="43">
        <f>IF($B$5=1,'ריבית יומית'!D67,'ריבית יומית'!G67)</f>
        <v>2.1073004751070989E-4</v>
      </c>
      <c r="G73" s="43">
        <f t="shared" ref="G73:G136" si="9">IF(B73&gt;$B$2,0,F73)</f>
        <v>2.1073004751070989E-4</v>
      </c>
      <c r="H73" s="29">
        <f t="shared" ref="H73:H136" si="10">H74*(1+G73)</f>
        <v>2.4176567714163055</v>
      </c>
      <c r="I73" s="30">
        <f>VLOOKUP(B72,'מדדים וריביות'!B:C,2)</f>
        <v>9698315.8299911506</v>
      </c>
      <c r="K73" s="39">
        <f t="shared" ref="K73:K136" si="11">$B$4/E73*D73-D73</f>
        <v>0</v>
      </c>
      <c r="L73" s="39">
        <f t="shared" ref="L73:L136" si="12">H74*D73-D73</f>
        <v>0</v>
      </c>
      <c r="M73" s="39">
        <f t="shared" ref="M73:M136" si="13">$B$4/E73*L73-L73</f>
        <v>0</v>
      </c>
      <c r="N73" s="41">
        <f t="shared" si="8"/>
        <v>0</v>
      </c>
    </row>
    <row r="74" spans="2:14">
      <c r="B74" s="1">
        <v>32939</v>
      </c>
      <c r="C74" s="1">
        <f t="shared" ref="C74:C137" si="14">DATE(YEAR(B74),MONTH(B74),DAY(1))</f>
        <v>32933</v>
      </c>
      <c r="E74" s="42">
        <f>IF(DAY(B74)&gt;14,VLOOKUP(DATE(YEAR(C74),MONTH(C74)-1,DAY(1)),'מדדים וריביות'!B:C,2,FALSE),VLOOKUP(DATE(YEAR(C74),MONTH(C74)-2,DAY(1)),'מדדים וריביות'!B:C,2,FALSE))</f>
        <v>9528500.9613726307</v>
      </c>
      <c r="F74" s="43">
        <f>IF($B$5=1,'ריבית יומית'!D68,'ריבית יומית'!G68)</f>
        <v>2.1073004751070989E-4</v>
      </c>
      <c r="G74" s="43">
        <f t="shared" si="9"/>
        <v>2.1073004751070989E-4</v>
      </c>
      <c r="H74" s="29">
        <f t="shared" si="10"/>
        <v>2.4171474058286351</v>
      </c>
      <c r="I74" s="30">
        <f>VLOOKUP(B73,'מדדים וריביות'!B:C,2)</f>
        <v>9698315.8299911506</v>
      </c>
      <c r="K74" s="39">
        <f t="shared" si="11"/>
        <v>0</v>
      </c>
      <c r="L74" s="39">
        <f t="shared" si="12"/>
        <v>0</v>
      </c>
      <c r="M74" s="39">
        <f t="shared" si="13"/>
        <v>0</v>
      </c>
      <c r="N74" s="41">
        <f t="shared" si="8"/>
        <v>0</v>
      </c>
    </row>
    <row r="75" spans="2:14">
      <c r="B75" s="1">
        <v>32940</v>
      </c>
      <c r="C75" s="1">
        <f t="shared" si="14"/>
        <v>32933</v>
      </c>
      <c r="E75" s="42">
        <f>IF(DAY(B75)&gt;14,VLOOKUP(DATE(YEAR(C75),MONTH(C75)-1,DAY(1)),'מדדים וריביות'!B:C,2,FALSE),VLOOKUP(DATE(YEAR(C75),MONTH(C75)-2,DAY(1)),'מדדים וריביות'!B:C,2,FALSE))</f>
        <v>9528500.9613726307</v>
      </c>
      <c r="F75" s="43">
        <f>IF($B$5=1,'ריבית יומית'!D69,'ריבית יומית'!G69)</f>
        <v>2.1073004751070989E-4</v>
      </c>
      <c r="G75" s="43">
        <f t="shared" si="9"/>
        <v>2.1073004751070989E-4</v>
      </c>
      <c r="H75" s="29">
        <f t="shared" si="10"/>
        <v>2.4166381475569843</v>
      </c>
      <c r="I75" s="30">
        <f>VLOOKUP(B74,'מדדים וריביות'!B:C,2)</f>
        <v>9698315.8299911506</v>
      </c>
      <c r="K75" s="39">
        <f t="shared" si="11"/>
        <v>0</v>
      </c>
      <c r="L75" s="39">
        <f t="shared" si="12"/>
        <v>0</v>
      </c>
      <c r="M75" s="39">
        <f t="shared" si="13"/>
        <v>0</v>
      </c>
      <c r="N75" s="41">
        <f t="shared" si="8"/>
        <v>0</v>
      </c>
    </row>
    <row r="76" spans="2:14">
      <c r="B76" s="1">
        <v>32941</v>
      </c>
      <c r="C76" s="1">
        <f t="shared" si="14"/>
        <v>32933</v>
      </c>
      <c r="E76" s="42">
        <f>IF(DAY(B76)&gt;14,VLOOKUP(DATE(YEAR(C76),MONTH(C76)-1,DAY(1)),'מדדים וריביות'!B:C,2,FALSE),VLOOKUP(DATE(YEAR(C76),MONTH(C76)-2,DAY(1)),'מדדים וריביות'!B:C,2,FALSE))</f>
        <v>9528500.9613726307</v>
      </c>
      <c r="F76" s="43">
        <f>IF($B$5=1,'ריבית יומית'!D70,'ריבית יומית'!G70)</f>
        <v>2.1073004751070989E-4</v>
      </c>
      <c r="G76" s="43">
        <f t="shared" si="9"/>
        <v>2.1073004751070989E-4</v>
      </c>
      <c r="H76" s="29">
        <f t="shared" si="10"/>
        <v>2.4161289965787431</v>
      </c>
      <c r="I76" s="30">
        <f>VLOOKUP(B75,'מדדים וריביות'!B:C,2)</f>
        <v>9698315.8299911506</v>
      </c>
      <c r="K76" s="39">
        <f t="shared" si="11"/>
        <v>0</v>
      </c>
      <c r="L76" s="39">
        <f t="shared" si="12"/>
        <v>0</v>
      </c>
      <c r="M76" s="39">
        <f t="shared" si="13"/>
        <v>0</v>
      </c>
      <c r="N76" s="41">
        <f t="shared" si="8"/>
        <v>0</v>
      </c>
    </row>
    <row r="77" spans="2:14">
      <c r="B77" s="1">
        <v>32942</v>
      </c>
      <c r="C77" s="1">
        <f t="shared" si="14"/>
        <v>32933</v>
      </c>
      <c r="E77" s="42">
        <f>IF(DAY(B77)&gt;14,VLOOKUP(DATE(YEAR(C77),MONTH(C77)-1,DAY(1)),'מדדים וריביות'!B:C,2,FALSE),VLOOKUP(DATE(YEAR(C77),MONTH(C77)-2,DAY(1)),'מדדים וריביות'!B:C,2,FALSE))</f>
        <v>9528500.9613726307</v>
      </c>
      <c r="F77" s="43">
        <f>IF($B$5=1,'ריבית יומית'!D71,'ריבית יומית'!G71)</f>
        <v>2.1073004751070989E-4</v>
      </c>
      <c r="G77" s="43">
        <f t="shared" si="9"/>
        <v>2.1073004751070989E-4</v>
      </c>
      <c r="H77" s="29">
        <f t="shared" si="10"/>
        <v>2.4156199528713067</v>
      </c>
      <c r="I77" s="30">
        <f>VLOOKUP(B76,'מדדים וריביות'!B:C,2)</f>
        <v>9698315.8299911506</v>
      </c>
      <c r="K77" s="39">
        <f t="shared" si="11"/>
        <v>0</v>
      </c>
      <c r="L77" s="39">
        <f t="shared" si="12"/>
        <v>0</v>
      </c>
      <c r="M77" s="39">
        <f t="shared" si="13"/>
        <v>0</v>
      </c>
      <c r="N77" s="41">
        <f t="shared" ref="N77:N140" si="15">SUM(K77:M77)</f>
        <v>0</v>
      </c>
    </row>
    <row r="78" spans="2:14">
      <c r="B78" s="1">
        <v>32943</v>
      </c>
      <c r="C78" s="1">
        <f t="shared" si="14"/>
        <v>32933</v>
      </c>
      <c r="E78" s="42">
        <f>IF(DAY(B78)&gt;14,VLOOKUP(DATE(YEAR(C78),MONTH(C78)-1,DAY(1)),'מדדים וריביות'!B:C,2,FALSE),VLOOKUP(DATE(YEAR(C78),MONTH(C78)-2,DAY(1)),'מדדים וריביות'!B:C,2,FALSE))</f>
        <v>9528500.9613726307</v>
      </c>
      <c r="F78" s="43">
        <f>IF($B$5=1,'ריבית יומית'!D72,'ריבית יומית'!G72)</f>
        <v>2.1073004751070989E-4</v>
      </c>
      <c r="G78" s="43">
        <f t="shared" si="9"/>
        <v>2.1073004751070989E-4</v>
      </c>
      <c r="H78" s="29">
        <f t="shared" si="10"/>
        <v>2.4151110164120744</v>
      </c>
      <c r="I78" s="30">
        <f>VLOOKUP(B77,'מדדים וריביות'!B:C,2)</f>
        <v>9698315.8299911506</v>
      </c>
      <c r="K78" s="39">
        <f t="shared" si="11"/>
        <v>0</v>
      </c>
      <c r="L78" s="39">
        <f t="shared" si="12"/>
        <v>0</v>
      </c>
      <c r="M78" s="39">
        <f t="shared" si="13"/>
        <v>0</v>
      </c>
      <c r="N78" s="41">
        <f t="shared" si="15"/>
        <v>0</v>
      </c>
    </row>
    <row r="79" spans="2:14">
      <c r="B79" s="1">
        <v>32944</v>
      </c>
      <c r="C79" s="1">
        <f t="shared" si="14"/>
        <v>32933</v>
      </c>
      <c r="E79" s="42">
        <f>IF(DAY(B79)&gt;14,VLOOKUP(DATE(YEAR(C79),MONTH(C79)-1,DAY(1)),'מדדים וריביות'!B:C,2,FALSE),VLOOKUP(DATE(YEAR(C79),MONTH(C79)-2,DAY(1)),'מדדים וריביות'!B:C,2,FALSE))</f>
        <v>9528500.9613726307</v>
      </c>
      <c r="F79" s="43">
        <f>IF($B$5=1,'ריבית יומית'!D73,'ריבית יומית'!G73)</f>
        <v>2.1073004751070989E-4</v>
      </c>
      <c r="G79" s="43">
        <f t="shared" si="9"/>
        <v>2.1073004751070989E-4</v>
      </c>
      <c r="H79" s="29">
        <f t="shared" si="10"/>
        <v>2.4146021871784509</v>
      </c>
      <c r="I79" s="30">
        <f>VLOOKUP(B78,'מדדים וריביות'!B:C,2)</f>
        <v>9698315.8299911506</v>
      </c>
      <c r="K79" s="39">
        <f t="shared" si="11"/>
        <v>0</v>
      </c>
      <c r="L79" s="39">
        <f t="shared" si="12"/>
        <v>0</v>
      </c>
      <c r="M79" s="39">
        <f t="shared" si="13"/>
        <v>0</v>
      </c>
      <c r="N79" s="41">
        <f t="shared" si="15"/>
        <v>0</v>
      </c>
    </row>
    <row r="80" spans="2:14">
      <c r="B80" s="1">
        <v>32945</v>
      </c>
      <c r="C80" s="1">
        <f t="shared" si="14"/>
        <v>32933</v>
      </c>
      <c r="E80" s="42">
        <f>IF(DAY(B80)&gt;14,VLOOKUP(DATE(YEAR(C80),MONTH(C80)-1,DAY(1)),'מדדים וריביות'!B:C,2,FALSE),VLOOKUP(DATE(YEAR(C80),MONTH(C80)-2,DAY(1)),'מדדים וריביות'!B:C,2,FALSE))</f>
        <v>9528500.9613726307</v>
      </c>
      <c r="F80" s="43">
        <f>IF($B$5=1,'ריבית יומית'!D74,'ריבית יומית'!G74)</f>
        <v>2.1073004751070989E-4</v>
      </c>
      <c r="G80" s="43">
        <f t="shared" si="9"/>
        <v>2.1073004751070989E-4</v>
      </c>
      <c r="H80" s="29">
        <f t="shared" si="10"/>
        <v>2.414093465147845</v>
      </c>
      <c r="I80" s="30">
        <f>VLOOKUP(B79,'מדדים וריביות'!B:C,2)</f>
        <v>9698315.8299911506</v>
      </c>
      <c r="K80" s="39">
        <f t="shared" si="11"/>
        <v>0</v>
      </c>
      <c r="L80" s="39">
        <f t="shared" si="12"/>
        <v>0</v>
      </c>
      <c r="M80" s="39">
        <f t="shared" si="13"/>
        <v>0</v>
      </c>
      <c r="N80" s="41">
        <f t="shared" si="15"/>
        <v>0</v>
      </c>
    </row>
    <row r="81" spans="2:14">
      <c r="B81" s="1">
        <v>32946</v>
      </c>
      <c r="C81" s="1">
        <f t="shared" si="14"/>
        <v>32933</v>
      </c>
      <c r="E81" s="42">
        <f>IF(DAY(B81)&gt;14,VLOOKUP(DATE(YEAR(C81),MONTH(C81)-1,DAY(1)),'מדדים וריביות'!B:C,2,FALSE),VLOOKUP(DATE(YEAR(C81),MONTH(C81)-2,DAY(1)),'מדדים וריביות'!B:C,2,FALSE))</f>
        <v>9528500.9613726307</v>
      </c>
      <c r="F81" s="43">
        <f>IF($B$5=1,'ריבית יומית'!D75,'ריבית יומית'!G75)</f>
        <v>2.1073004751070989E-4</v>
      </c>
      <c r="G81" s="43">
        <f t="shared" si="9"/>
        <v>2.1073004751070989E-4</v>
      </c>
      <c r="H81" s="29">
        <f t="shared" si="10"/>
        <v>2.4135848502976707</v>
      </c>
      <c r="I81" s="30">
        <f>VLOOKUP(B80,'מדדים וריביות'!B:C,2)</f>
        <v>9698315.8299911506</v>
      </c>
      <c r="K81" s="39">
        <f t="shared" si="11"/>
        <v>0</v>
      </c>
      <c r="L81" s="39">
        <f t="shared" si="12"/>
        <v>0</v>
      </c>
      <c r="M81" s="39">
        <f t="shared" si="13"/>
        <v>0</v>
      </c>
      <c r="N81" s="41">
        <f t="shared" si="15"/>
        <v>0</v>
      </c>
    </row>
    <row r="82" spans="2:14">
      <c r="B82" s="1">
        <v>32947</v>
      </c>
      <c r="C82" s="1">
        <f t="shared" si="14"/>
        <v>32933</v>
      </c>
      <c r="E82" s="42">
        <f>IF(DAY(B82)&gt;14,VLOOKUP(DATE(YEAR(C82),MONTH(C82)-1,DAY(1)),'מדדים וריביות'!B:C,2,FALSE),VLOOKUP(DATE(YEAR(C82),MONTH(C82)-2,DAY(1)),'מדדים וריביות'!B:C,2,FALSE))</f>
        <v>9578816.4780003391</v>
      </c>
      <c r="F82" s="43">
        <f>IF($B$5=1,'ריבית יומית'!D76,'ריבית יומית'!G76)</f>
        <v>2.1073004751070989E-4</v>
      </c>
      <c r="G82" s="43">
        <f t="shared" si="9"/>
        <v>2.1073004751070989E-4</v>
      </c>
      <c r="H82" s="29">
        <f t="shared" si="10"/>
        <v>2.4130763426053465</v>
      </c>
      <c r="I82" s="30">
        <f>VLOOKUP(B81,'מדדים וריביות'!B:C,2)</f>
        <v>9698315.8299911506</v>
      </c>
      <c r="K82" s="39">
        <f t="shared" si="11"/>
        <v>0</v>
      </c>
      <c r="L82" s="39">
        <f t="shared" si="12"/>
        <v>0</v>
      </c>
      <c r="M82" s="39">
        <f t="shared" si="13"/>
        <v>0</v>
      </c>
      <c r="N82" s="41">
        <f t="shared" si="15"/>
        <v>0</v>
      </c>
    </row>
    <row r="83" spans="2:14">
      <c r="B83" s="1">
        <v>32948</v>
      </c>
      <c r="C83" s="1">
        <f t="shared" si="14"/>
        <v>32933</v>
      </c>
      <c r="E83" s="42">
        <f>IF(DAY(B83)&gt;14,VLOOKUP(DATE(YEAR(C83),MONTH(C83)-1,DAY(1)),'מדדים וריביות'!B:C,2,FALSE),VLOOKUP(DATE(YEAR(C83),MONTH(C83)-2,DAY(1)),'מדדים וריביות'!B:C,2,FALSE))</f>
        <v>9578816.4780003391</v>
      </c>
      <c r="F83" s="43">
        <f>IF($B$5=1,'ריבית יומית'!D77,'ריבית יומית'!G77)</f>
        <v>2.1073004751070989E-4</v>
      </c>
      <c r="G83" s="43">
        <f t="shared" si="9"/>
        <v>2.1073004751070989E-4</v>
      </c>
      <c r="H83" s="29">
        <f t="shared" si="10"/>
        <v>2.4125679420482959</v>
      </c>
      <c r="I83" s="30">
        <f>VLOOKUP(B82,'מדדים וריביות'!B:C,2)</f>
        <v>9698315.8299911506</v>
      </c>
      <c r="K83" s="39">
        <f t="shared" si="11"/>
        <v>0</v>
      </c>
      <c r="L83" s="39">
        <f t="shared" si="12"/>
        <v>0</v>
      </c>
      <c r="M83" s="39">
        <f t="shared" si="13"/>
        <v>0</v>
      </c>
      <c r="N83" s="41">
        <f t="shared" si="15"/>
        <v>0</v>
      </c>
    </row>
    <row r="84" spans="2:14">
      <c r="B84" s="1">
        <v>32949</v>
      </c>
      <c r="C84" s="1">
        <f t="shared" si="14"/>
        <v>32933</v>
      </c>
      <c r="E84" s="42">
        <f>IF(DAY(B84)&gt;14,VLOOKUP(DATE(YEAR(C84),MONTH(C84)-1,DAY(1)),'מדדים וריביות'!B:C,2,FALSE),VLOOKUP(DATE(YEAR(C84),MONTH(C84)-2,DAY(1)),'מדדים וריביות'!B:C,2,FALSE))</f>
        <v>9578816.4780003391</v>
      </c>
      <c r="F84" s="43">
        <f>IF($B$5=1,'ריבית יומית'!D78,'ריבית יומית'!G78)</f>
        <v>2.1073004751070989E-4</v>
      </c>
      <c r="G84" s="43">
        <f t="shared" si="9"/>
        <v>2.1073004751070989E-4</v>
      </c>
      <c r="H84" s="29">
        <f t="shared" si="10"/>
        <v>2.4120596486039472</v>
      </c>
      <c r="I84" s="30">
        <f>VLOOKUP(B83,'מדדים וריביות'!B:C,2)</f>
        <v>9698315.8299911506</v>
      </c>
      <c r="K84" s="39">
        <f t="shared" si="11"/>
        <v>0</v>
      </c>
      <c r="L84" s="39">
        <f t="shared" si="12"/>
        <v>0</v>
      </c>
      <c r="M84" s="39">
        <f t="shared" si="13"/>
        <v>0</v>
      </c>
      <c r="N84" s="41">
        <f t="shared" si="15"/>
        <v>0</v>
      </c>
    </row>
    <row r="85" spans="2:14">
      <c r="B85" s="1">
        <v>32950</v>
      </c>
      <c r="C85" s="1">
        <f t="shared" si="14"/>
        <v>32933</v>
      </c>
      <c r="E85" s="42">
        <f>IF(DAY(B85)&gt;14,VLOOKUP(DATE(YEAR(C85),MONTH(C85)-1,DAY(1)),'מדדים וריביות'!B:C,2,FALSE),VLOOKUP(DATE(YEAR(C85),MONTH(C85)-2,DAY(1)),'מדדים וריביות'!B:C,2,FALSE))</f>
        <v>9578816.4780003391</v>
      </c>
      <c r="F85" s="43">
        <f>IF($B$5=1,'ריבית יומית'!D79,'ריבית יומית'!G79)</f>
        <v>2.1073004751070989E-4</v>
      </c>
      <c r="G85" s="43">
        <f t="shared" si="9"/>
        <v>2.1073004751070989E-4</v>
      </c>
      <c r="H85" s="29">
        <f t="shared" si="10"/>
        <v>2.4115514622497329</v>
      </c>
      <c r="I85" s="30">
        <f>VLOOKUP(B84,'מדדים וריביות'!B:C,2)</f>
        <v>9698315.8299911506</v>
      </c>
      <c r="K85" s="39">
        <f t="shared" si="11"/>
        <v>0</v>
      </c>
      <c r="L85" s="39">
        <f t="shared" si="12"/>
        <v>0</v>
      </c>
      <c r="M85" s="39">
        <f t="shared" si="13"/>
        <v>0</v>
      </c>
      <c r="N85" s="41">
        <f t="shared" si="15"/>
        <v>0</v>
      </c>
    </row>
    <row r="86" spans="2:14">
      <c r="B86" s="1">
        <v>32951</v>
      </c>
      <c r="C86" s="1">
        <f t="shared" si="14"/>
        <v>32933</v>
      </c>
      <c r="E86" s="42">
        <f>IF(DAY(B86)&gt;14,VLOOKUP(DATE(YEAR(C86),MONTH(C86)-1,DAY(1)),'מדדים וריביות'!B:C,2,FALSE),VLOOKUP(DATE(YEAR(C86),MONTH(C86)-2,DAY(1)),'מדדים וריביות'!B:C,2,FALSE))</f>
        <v>9578816.4780003391</v>
      </c>
      <c r="F86" s="43">
        <f>IF($B$5=1,'ריבית יומית'!D80,'ריבית יומית'!G80)</f>
        <v>2.1073004751070989E-4</v>
      </c>
      <c r="G86" s="43">
        <f t="shared" si="9"/>
        <v>2.1073004751070989E-4</v>
      </c>
      <c r="H86" s="29">
        <f t="shared" si="10"/>
        <v>2.4110433829630908</v>
      </c>
      <c r="I86" s="30">
        <f>VLOOKUP(B85,'מדדים וריביות'!B:C,2)</f>
        <v>9698315.8299911506</v>
      </c>
      <c r="K86" s="39">
        <f t="shared" si="11"/>
        <v>0</v>
      </c>
      <c r="L86" s="39">
        <f t="shared" si="12"/>
        <v>0</v>
      </c>
      <c r="M86" s="39">
        <f t="shared" si="13"/>
        <v>0</v>
      </c>
      <c r="N86" s="41">
        <f t="shared" si="15"/>
        <v>0</v>
      </c>
    </row>
    <row r="87" spans="2:14">
      <c r="B87" s="1">
        <v>32952</v>
      </c>
      <c r="C87" s="1">
        <f t="shared" si="14"/>
        <v>32933</v>
      </c>
      <c r="E87" s="42">
        <f>IF(DAY(B87)&gt;14,VLOOKUP(DATE(YEAR(C87),MONTH(C87)-1,DAY(1)),'מדדים וריביות'!B:C,2,FALSE),VLOOKUP(DATE(YEAR(C87),MONTH(C87)-2,DAY(1)),'מדדים וריביות'!B:C,2,FALSE))</f>
        <v>9578816.4780003391</v>
      </c>
      <c r="F87" s="43">
        <f>IF($B$5=1,'ריבית יומית'!D81,'ריבית יומית'!G81)</f>
        <v>2.1073004751070989E-4</v>
      </c>
      <c r="G87" s="43">
        <f t="shared" si="9"/>
        <v>2.1073004751070989E-4</v>
      </c>
      <c r="H87" s="29">
        <f t="shared" si="10"/>
        <v>2.4105354107214634</v>
      </c>
      <c r="I87" s="30">
        <f>VLOOKUP(B86,'מדדים וריביות'!B:C,2)</f>
        <v>9698315.8299911506</v>
      </c>
      <c r="K87" s="39">
        <f t="shared" si="11"/>
        <v>0</v>
      </c>
      <c r="L87" s="39">
        <f t="shared" si="12"/>
        <v>0</v>
      </c>
      <c r="M87" s="39">
        <f t="shared" si="13"/>
        <v>0</v>
      </c>
      <c r="N87" s="41">
        <f t="shared" si="15"/>
        <v>0</v>
      </c>
    </row>
    <row r="88" spans="2:14">
      <c r="B88" s="1">
        <v>32953</v>
      </c>
      <c r="C88" s="1">
        <f t="shared" si="14"/>
        <v>32933</v>
      </c>
      <c r="E88" s="42">
        <f>IF(DAY(B88)&gt;14,VLOOKUP(DATE(YEAR(C88),MONTH(C88)-1,DAY(1)),'מדדים וריביות'!B:C,2,FALSE),VLOOKUP(DATE(YEAR(C88),MONTH(C88)-2,DAY(1)),'מדדים וריביות'!B:C,2,FALSE))</f>
        <v>9578816.4780003391</v>
      </c>
      <c r="F88" s="43">
        <f>IF($B$5=1,'ריבית יומית'!D82,'ריבית יומית'!G82)</f>
        <v>2.1073004751070989E-4</v>
      </c>
      <c r="G88" s="43">
        <f t="shared" si="9"/>
        <v>2.1073004751070989E-4</v>
      </c>
      <c r="H88" s="29">
        <f t="shared" si="10"/>
        <v>2.4100275455022975</v>
      </c>
      <c r="I88" s="30">
        <f>VLOOKUP(B87,'מדדים וריביות'!B:C,2)</f>
        <v>9698315.8299911506</v>
      </c>
      <c r="K88" s="39">
        <f t="shared" si="11"/>
        <v>0</v>
      </c>
      <c r="L88" s="39">
        <f t="shared" si="12"/>
        <v>0</v>
      </c>
      <c r="M88" s="39">
        <f t="shared" si="13"/>
        <v>0</v>
      </c>
      <c r="N88" s="41">
        <f t="shared" si="15"/>
        <v>0</v>
      </c>
    </row>
    <row r="89" spans="2:14">
      <c r="B89" s="1">
        <v>32954</v>
      </c>
      <c r="C89" s="1">
        <f t="shared" si="14"/>
        <v>32933</v>
      </c>
      <c r="E89" s="42">
        <f>IF(DAY(B89)&gt;14,VLOOKUP(DATE(YEAR(C89),MONTH(C89)-1,DAY(1)),'מדדים וריביות'!B:C,2,FALSE),VLOOKUP(DATE(YEAR(C89),MONTH(C89)-2,DAY(1)),'מדדים וריביות'!B:C,2,FALSE))</f>
        <v>9578816.4780003391</v>
      </c>
      <c r="F89" s="43">
        <f>IF($B$5=1,'ריבית יומית'!D83,'ריבית יומית'!G83)</f>
        <v>2.1073004751070989E-4</v>
      </c>
      <c r="G89" s="43">
        <f t="shared" si="9"/>
        <v>2.1073004751070989E-4</v>
      </c>
      <c r="H89" s="29">
        <f t="shared" si="10"/>
        <v>2.4095197872830454</v>
      </c>
      <c r="I89" s="30">
        <f>VLOOKUP(B88,'מדדים וריביות'!B:C,2)</f>
        <v>9698315.8299911506</v>
      </c>
      <c r="K89" s="39">
        <f t="shared" si="11"/>
        <v>0</v>
      </c>
      <c r="L89" s="39">
        <f t="shared" si="12"/>
        <v>0</v>
      </c>
      <c r="M89" s="39">
        <f t="shared" si="13"/>
        <v>0</v>
      </c>
      <c r="N89" s="41">
        <f t="shared" si="15"/>
        <v>0</v>
      </c>
    </row>
    <row r="90" spans="2:14">
      <c r="B90" s="1">
        <v>32955</v>
      </c>
      <c r="C90" s="1">
        <f t="shared" si="14"/>
        <v>32933</v>
      </c>
      <c r="D90" s="20"/>
      <c r="E90" s="42">
        <f>IF(DAY(B90)&gt;14,VLOOKUP(DATE(YEAR(C90),MONTH(C90)-1,DAY(1)),'מדדים וריביות'!B:C,2,FALSE),VLOOKUP(DATE(YEAR(C90),MONTH(C90)-2,DAY(1)),'מדדים וריביות'!B:C,2,FALSE))</f>
        <v>9578816.4780003391</v>
      </c>
      <c r="F90" s="43">
        <f>IF($B$5=1,'ריבית יומית'!D84,'ריבית יומית'!G84)</f>
        <v>2.1073004751070989E-4</v>
      </c>
      <c r="G90" s="43">
        <f t="shared" si="9"/>
        <v>2.1073004751070989E-4</v>
      </c>
      <c r="H90" s="29">
        <f t="shared" si="10"/>
        <v>2.4090121360411634</v>
      </c>
      <c r="I90" s="30">
        <f>VLOOKUP(B89,'מדדים וריביות'!B:C,2)</f>
        <v>9698315.8299911506</v>
      </c>
      <c r="K90" s="39">
        <f t="shared" si="11"/>
        <v>0</v>
      </c>
      <c r="L90" s="39">
        <f t="shared" si="12"/>
        <v>0</v>
      </c>
      <c r="M90" s="39">
        <f t="shared" si="13"/>
        <v>0</v>
      </c>
      <c r="N90" s="41">
        <f t="shared" si="15"/>
        <v>0</v>
      </c>
    </row>
    <row r="91" spans="2:14">
      <c r="B91" s="1">
        <v>32956</v>
      </c>
      <c r="C91" s="1">
        <f t="shared" si="14"/>
        <v>32933</v>
      </c>
      <c r="D91" s="20"/>
      <c r="E91" s="42">
        <f>IF(DAY(B91)&gt;14,VLOOKUP(DATE(YEAR(C91),MONTH(C91)-1,DAY(1)),'מדדים וריביות'!B:C,2,FALSE),VLOOKUP(DATE(YEAR(C91),MONTH(C91)-2,DAY(1)),'מדדים וריביות'!B:C,2,FALSE))</f>
        <v>9578816.4780003391</v>
      </c>
      <c r="F91" s="43">
        <f>IF($B$5=1,'ריבית יומית'!D85,'ריבית יומית'!G85)</f>
        <v>2.1073004751070989E-4</v>
      </c>
      <c r="G91" s="43">
        <f t="shared" si="9"/>
        <v>2.1073004751070989E-4</v>
      </c>
      <c r="H91" s="29">
        <f t="shared" si="10"/>
        <v>2.4085045917541135</v>
      </c>
      <c r="I91" s="30">
        <f>VLOOKUP(B90,'מדדים וריביות'!B:C,2)</f>
        <v>9698315.8299911506</v>
      </c>
      <c r="K91" s="39">
        <f t="shared" si="11"/>
        <v>0</v>
      </c>
      <c r="L91" s="39">
        <f t="shared" si="12"/>
        <v>0</v>
      </c>
      <c r="M91" s="39">
        <f t="shared" si="13"/>
        <v>0</v>
      </c>
      <c r="N91" s="41">
        <f t="shared" si="15"/>
        <v>0</v>
      </c>
    </row>
    <row r="92" spans="2:14">
      <c r="B92" s="1">
        <v>32957</v>
      </c>
      <c r="C92" s="1">
        <f t="shared" si="14"/>
        <v>32933</v>
      </c>
      <c r="D92" s="20"/>
      <c r="E92" s="42">
        <f>IF(DAY(B92)&gt;14,VLOOKUP(DATE(YEAR(C92),MONTH(C92)-1,DAY(1)),'מדדים וריביות'!B:C,2,FALSE),VLOOKUP(DATE(YEAR(C92),MONTH(C92)-2,DAY(1)),'מדדים וריביות'!B:C,2,FALSE))</f>
        <v>9578816.4780003391</v>
      </c>
      <c r="F92" s="43">
        <f>IF($B$5=1,'ריבית יומית'!D86,'ריבית יומית'!G86)</f>
        <v>2.1073004751070989E-4</v>
      </c>
      <c r="G92" s="43">
        <f t="shared" si="9"/>
        <v>2.1073004751070989E-4</v>
      </c>
      <c r="H92" s="29">
        <f t="shared" si="10"/>
        <v>2.4079971543993612</v>
      </c>
      <c r="I92" s="30">
        <f>VLOOKUP(B91,'מדדים וריביות'!B:C,2)</f>
        <v>9698315.8299911506</v>
      </c>
      <c r="K92" s="39">
        <f t="shared" si="11"/>
        <v>0</v>
      </c>
      <c r="L92" s="39">
        <f t="shared" si="12"/>
        <v>0</v>
      </c>
      <c r="M92" s="39">
        <f t="shared" si="13"/>
        <v>0</v>
      </c>
      <c r="N92" s="41">
        <f t="shared" si="15"/>
        <v>0</v>
      </c>
    </row>
    <row r="93" spans="2:14">
      <c r="B93" s="1">
        <v>32958</v>
      </c>
      <c r="C93" s="1">
        <f t="shared" si="14"/>
        <v>32933</v>
      </c>
      <c r="D93" s="20"/>
      <c r="E93" s="42">
        <f>IF(DAY(B93)&gt;14,VLOOKUP(DATE(YEAR(C93),MONTH(C93)-1,DAY(1)),'מדדים וריביות'!B:C,2,FALSE),VLOOKUP(DATE(YEAR(C93),MONTH(C93)-2,DAY(1)),'מדדים וריביות'!B:C,2,FALSE))</f>
        <v>9578816.4780003391</v>
      </c>
      <c r="F93" s="43">
        <f>IF($B$5=1,'ריבית יומית'!D87,'ריבית יומית'!G87)</f>
        <v>2.1073004751070989E-4</v>
      </c>
      <c r="G93" s="43">
        <f t="shared" si="9"/>
        <v>2.1073004751070989E-4</v>
      </c>
      <c r="H93" s="29">
        <f t="shared" si="10"/>
        <v>2.4074898239543776</v>
      </c>
      <c r="I93" s="30">
        <f>VLOOKUP(B92,'מדדים וריביות'!B:C,2)</f>
        <v>9698315.8299911506</v>
      </c>
      <c r="K93" s="39">
        <f t="shared" si="11"/>
        <v>0</v>
      </c>
      <c r="L93" s="39">
        <f t="shared" si="12"/>
        <v>0</v>
      </c>
      <c r="M93" s="39">
        <f t="shared" si="13"/>
        <v>0</v>
      </c>
      <c r="N93" s="41">
        <f t="shared" si="15"/>
        <v>0</v>
      </c>
    </row>
    <row r="94" spans="2:14">
      <c r="B94" s="1">
        <v>32959</v>
      </c>
      <c r="C94" s="1">
        <f t="shared" si="14"/>
        <v>32933</v>
      </c>
      <c r="D94" s="20"/>
      <c r="E94" s="42">
        <f>IF(DAY(B94)&gt;14,VLOOKUP(DATE(YEAR(C94),MONTH(C94)-1,DAY(1)),'מדדים וריביות'!B:C,2,FALSE),VLOOKUP(DATE(YEAR(C94),MONTH(C94)-2,DAY(1)),'מדדים וריביות'!B:C,2,FALSE))</f>
        <v>9578816.4780003391</v>
      </c>
      <c r="F94" s="43">
        <f>IF($B$5=1,'ריבית יומית'!D88,'ריבית יומית'!G88)</f>
        <v>2.1073004751070989E-4</v>
      </c>
      <c r="G94" s="43">
        <f t="shared" si="9"/>
        <v>2.1073004751070989E-4</v>
      </c>
      <c r="H94" s="29">
        <f t="shared" si="10"/>
        <v>2.4069826003966384</v>
      </c>
      <c r="I94" s="30">
        <f>VLOOKUP(B93,'מדדים וריביות'!B:C,2)</f>
        <v>9698315.8299911506</v>
      </c>
      <c r="K94" s="39">
        <f t="shared" si="11"/>
        <v>0</v>
      </c>
      <c r="L94" s="39">
        <f t="shared" si="12"/>
        <v>0</v>
      </c>
      <c r="M94" s="39">
        <f t="shared" si="13"/>
        <v>0</v>
      </c>
      <c r="N94" s="41">
        <f t="shared" si="15"/>
        <v>0</v>
      </c>
    </row>
    <row r="95" spans="2:14">
      <c r="B95" s="1">
        <v>32960</v>
      </c>
      <c r="C95" s="1">
        <f t="shared" si="14"/>
        <v>32933</v>
      </c>
      <c r="D95" s="20"/>
      <c r="E95" s="42">
        <f>IF(DAY(B95)&gt;14,VLOOKUP(DATE(YEAR(C95),MONTH(C95)-1,DAY(1)),'מדדים וריביות'!B:C,2,FALSE),VLOOKUP(DATE(YEAR(C95),MONTH(C95)-2,DAY(1)),'מדדים וריביות'!B:C,2,FALSE))</f>
        <v>9578816.4780003391</v>
      </c>
      <c r="F95" s="43">
        <f>IF($B$5=1,'ריבית יומית'!D89,'ריבית יומית'!G89)</f>
        <v>2.1073004751070989E-4</v>
      </c>
      <c r="G95" s="43">
        <f t="shared" si="9"/>
        <v>2.1073004751070989E-4</v>
      </c>
      <c r="H95" s="29">
        <f t="shared" si="10"/>
        <v>2.4064754837036242</v>
      </c>
      <c r="I95" s="30">
        <f>VLOOKUP(B94,'מדדים וריביות'!B:C,2)</f>
        <v>9698315.8299911506</v>
      </c>
      <c r="K95" s="39">
        <f t="shared" si="11"/>
        <v>0</v>
      </c>
      <c r="L95" s="39">
        <f t="shared" si="12"/>
        <v>0</v>
      </c>
      <c r="M95" s="39">
        <f t="shared" si="13"/>
        <v>0</v>
      </c>
      <c r="N95" s="41">
        <f t="shared" si="15"/>
        <v>0</v>
      </c>
    </row>
    <row r="96" spans="2:14">
      <c r="B96" s="1">
        <v>32961</v>
      </c>
      <c r="C96" s="1">
        <f t="shared" si="14"/>
        <v>32933</v>
      </c>
      <c r="D96" s="20"/>
      <c r="E96" s="42">
        <f>IF(DAY(B96)&gt;14,VLOOKUP(DATE(YEAR(C96),MONTH(C96)-1,DAY(1)),'מדדים וריביות'!B:C,2,FALSE),VLOOKUP(DATE(YEAR(C96),MONTH(C96)-2,DAY(1)),'מדדים וריביות'!B:C,2,FALSE))</f>
        <v>9578816.4780003391</v>
      </c>
      <c r="F96" s="43">
        <f>IF($B$5=1,'ריבית יומית'!D90,'ריבית יומית'!G90)</f>
        <v>2.1073004751070989E-4</v>
      </c>
      <c r="G96" s="43">
        <f t="shared" si="9"/>
        <v>2.1073004751070989E-4</v>
      </c>
      <c r="H96" s="29">
        <f t="shared" si="10"/>
        <v>2.4059684738528198</v>
      </c>
      <c r="I96" s="30">
        <f>VLOOKUP(B95,'מדדים וריביות'!B:C,2)</f>
        <v>9698315.8299911506</v>
      </c>
      <c r="K96" s="39">
        <f t="shared" si="11"/>
        <v>0</v>
      </c>
      <c r="L96" s="39">
        <f t="shared" si="12"/>
        <v>0</v>
      </c>
      <c r="M96" s="39">
        <f t="shared" si="13"/>
        <v>0</v>
      </c>
      <c r="N96" s="41">
        <f t="shared" si="15"/>
        <v>0</v>
      </c>
    </row>
    <row r="97" spans="2:14">
      <c r="B97" s="1">
        <v>32962</v>
      </c>
      <c r="C97" s="1">
        <f t="shared" si="14"/>
        <v>32933</v>
      </c>
      <c r="D97" s="20"/>
      <c r="E97" s="42">
        <f>IF(DAY(B97)&gt;14,VLOOKUP(DATE(YEAR(C97),MONTH(C97)-1,DAY(1)),'מדדים וריביות'!B:C,2,FALSE),VLOOKUP(DATE(YEAR(C97),MONTH(C97)-2,DAY(1)),'מדדים וריביות'!B:C,2,FALSE))</f>
        <v>9578816.4780003391</v>
      </c>
      <c r="F97" s="43">
        <f>IF($B$5=1,'ריבית יומית'!D91,'ריבית יומית'!G91)</f>
        <v>2.1073004751070989E-4</v>
      </c>
      <c r="G97" s="43">
        <f t="shared" si="9"/>
        <v>2.1073004751070989E-4</v>
      </c>
      <c r="H97" s="29">
        <f t="shared" si="10"/>
        <v>2.4054615708217155</v>
      </c>
      <c r="I97" s="30">
        <f>VLOOKUP(B96,'מדדים וריביות'!B:C,2)</f>
        <v>9698315.8299911506</v>
      </c>
      <c r="K97" s="39">
        <f t="shared" si="11"/>
        <v>0</v>
      </c>
      <c r="L97" s="39">
        <f t="shared" si="12"/>
        <v>0</v>
      </c>
      <c r="M97" s="39">
        <f t="shared" si="13"/>
        <v>0</v>
      </c>
      <c r="N97" s="41">
        <f t="shared" si="15"/>
        <v>0</v>
      </c>
    </row>
    <row r="98" spans="2:14">
      <c r="B98" s="1">
        <v>32963</v>
      </c>
      <c r="C98" s="1">
        <f t="shared" si="14"/>
        <v>32933</v>
      </c>
      <c r="D98" s="20"/>
      <c r="E98" s="42">
        <f>IF(DAY(B98)&gt;14,VLOOKUP(DATE(YEAR(C98),MONTH(C98)-1,DAY(1)),'מדדים וריביות'!B:C,2,FALSE),VLOOKUP(DATE(YEAR(C98),MONTH(C98)-2,DAY(1)),'מדדים וריביות'!B:C,2,FALSE))</f>
        <v>9578816.4780003391</v>
      </c>
      <c r="F98" s="43">
        <f>IF($B$5=1,'ריבית יומית'!D92,'ריבית יומית'!G92)</f>
        <v>2.1073004751070989E-4</v>
      </c>
      <c r="G98" s="43">
        <f t="shared" si="9"/>
        <v>2.1073004751070989E-4</v>
      </c>
      <c r="H98" s="29">
        <f t="shared" si="10"/>
        <v>2.4049547745878055</v>
      </c>
      <c r="I98" s="30">
        <f>VLOOKUP(B97,'מדדים וריביות'!B:C,2)</f>
        <v>9698315.8299911506</v>
      </c>
      <c r="K98" s="39">
        <f t="shared" si="11"/>
        <v>0</v>
      </c>
      <c r="L98" s="39">
        <f t="shared" si="12"/>
        <v>0</v>
      </c>
      <c r="M98" s="39">
        <f t="shared" si="13"/>
        <v>0</v>
      </c>
      <c r="N98" s="41">
        <f t="shared" si="15"/>
        <v>0</v>
      </c>
    </row>
    <row r="99" spans="2:14">
      <c r="B99" s="1">
        <v>32964</v>
      </c>
      <c r="C99" s="1">
        <f t="shared" si="14"/>
        <v>32964</v>
      </c>
      <c r="D99" s="20"/>
      <c r="E99" s="42">
        <f>IF(DAY(B99)&gt;14,VLOOKUP(DATE(YEAR(C99),MONTH(C99)-1,DAY(1)),'מדדים וריביות'!B:C,2,FALSE),VLOOKUP(DATE(YEAR(C99),MONTH(C99)-2,DAY(1)),'מדדים וריביות'!B:C,2,FALSE))</f>
        <v>9578816.4780003391</v>
      </c>
      <c r="F99" s="43">
        <f>IF($B$5=1,'ריבית יומית'!D93,'ריבית יומית'!G93)</f>
        <v>2.1073004751070989E-4</v>
      </c>
      <c r="G99" s="43">
        <f t="shared" si="9"/>
        <v>2.1073004751070989E-4</v>
      </c>
      <c r="H99" s="29">
        <f t="shared" si="10"/>
        <v>2.4044480851285894</v>
      </c>
      <c r="I99" s="30">
        <f>VLOOKUP(B98,'מדדים וריביות'!B:C,2)</f>
        <v>9698315.8299911506</v>
      </c>
      <c r="K99" s="39">
        <f t="shared" si="11"/>
        <v>0</v>
      </c>
      <c r="L99" s="39">
        <f t="shared" si="12"/>
        <v>0</v>
      </c>
      <c r="M99" s="39">
        <f t="shared" si="13"/>
        <v>0</v>
      </c>
      <c r="N99" s="41">
        <f t="shared" si="15"/>
        <v>0</v>
      </c>
    </row>
    <row r="100" spans="2:14">
      <c r="B100" s="1">
        <v>32965</v>
      </c>
      <c r="C100" s="1">
        <f t="shared" si="14"/>
        <v>32964</v>
      </c>
      <c r="D100" s="20"/>
      <c r="E100" s="42">
        <f>IF(DAY(B100)&gt;14,VLOOKUP(DATE(YEAR(C100),MONTH(C100)-1,DAY(1)),'מדדים וריביות'!B:C,2,FALSE),VLOOKUP(DATE(YEAR(C100),MONTH(C100)-2,DAY(1)),'מדדים וריביות'!B:C,2,FALSE))</f>
        <v>9578816.4780003391</v>
      </c>
      <c r="F100" s="43">
        <f>IF($B$5=1,'ריבית יומית'!D94,'ריבית יומית'!G94)</f>
        <v>2.1073004751070989E-4</v>
      </c>
      <c r="G100" s="43">
        <f t="shared" si="9"/>
        <v>2.1073004751070989E-4</v>
      </c>
      <c r="H100" s="29">
        <f t="shared" si="10"/>
        <v>2.4039415024215711</v>
      </c>
      <c r="I100" s="30">
        <f>VLOOKUP(B99,'מדדים וריביות'!B:C,2)</f>
        <v>9943603.9735512398</v>
      </c>
      <c r="K100" s="39">
        <f t="shared" si="11"/>
        <v>0</v>
      </c>
      <c r="L100" s="39">
        <f t="shared" si="12"/>
        <v>0</v>
      </c>
      <c r="M100" s="39">
        <f t="shared" si="13"/>
        <v>0</v>
      </c>
      <c r="N100" s="41">
        <f t="shared" si="15"/>
        <v>0</v>
      </c>
    </row>
    <row r="101" spans="2:14">
      <c r="B101" s="1">
        <v>32966</v>
      </c>
      <c r="C101" s="1">
        <f t="shared" si="14"/>
        <v>32964</v>
      </c>
      <c r="D101" s="20"/>
      <c r="E101" s="42">
        <f>IF(DAY(B101)&gt;14,VLOOKUP(DATE(YEAR(C101),MONTH(C101)-1,DAY(1)),'מדדים וריביות'!B:C,2,FALSE),VLOOKUP(DATE(YEAR(C101),MONTH(C101)-2,DAY(1)),'מדדים וריביות'!B:C,2,FALSE))</f>
        <v>9578816.4780003391</v>
      </c>
      <c r="F101" s="43">
        <f>IF($B$5=1,'ריבית יומית'!D95,'ריבית יומית'!G95)</f>
        <v>2.1073004751070989E-4</v>
      </c>
      <c r="G101" s="43">
        <f t="shared" si="9"/>
        <v>2.1073004751070989E-4</v>
      </c>
      <c r="H101" s="29">
        <f t="shared" si="10"/>
        <v>2.4034350264442597</v>
      </c>
      <c r="I101" s="30">
        <f>VLOOKUP(B100,'מדדים וריביות'!B:C,2)</f>
        <v>9943603.9735512398</v>
      </c>
      <c r="K101" s="39">
        <f t="shared" si="11"/>
        <v>0</v>
      </c>
      <c r="L101" s="39">
        <f t="shared" si="12"/>
        <v>0</v>
      </c>
      <c r="M101" s="39">
        <f t="shared" si="13"/>
        <v>0</v>
      </c>
      <c r="N101" s="41">
        <f t="shared" si="15"/>
        <v>0</v>
      </c>
    </row>
    <row r="102" spans="2:14">
      <c r="B102" s="1">
        <v>32967</v>
      </c>
      <c r="C102" s="1">
        <f t="shared" si="14"/>
        <v>32964</v>
      </c>
      <c r="D102" s="20"/>
      <c r="E102" s="42">
        <f>IF(DAY(B102)&gt;14,VLOOKUP(DATE(YEAR(C102),MONTH(C102)-1,DAY(1)),'מדדים וריביות'!B:C,2,FALSE),VLOOKUP(DATE(YEAR(C102),MONTH(C102)-2,DAY(1)),'מדדים וריביות'!B:C,2,FALSE))</f>
        <v>9578816.4780003391</v>
      </c>
      <c r="F102" s="43">
        <f>IF($B$5=1,'ריבית יומית'!D96,'ריבית יומית'!G96)</f>
        <v>2.1073004751070989E-4</v>
      </c>
      <c r="G102" s="43">
        <f t="shared" si="9"/>
        <v>2.1073004751070989E-4</v>
      </c>
      <c r="H102" s="29">
        <f t="shared" si="10"/>
        <v>2.4029286571741686</v>
      </c>
      <c r="I102" s="30">
        <f>VLOOKUP(B101,'מדדים וריביות'!B:C,2)</f>
        <v>9943603.9735512398</v>
      </c>
      <c r="K102" s="39">
        <f t="shared" si="11"/>
        <v>0</v>
      </c>
      <c r="L102" s="39">
        <f t="shared" si="12"/>
        <v>0</v>
      </c>
      <c r="M102" s="39">
        <f t="shared" si="13"/>
        <v>0</v>
      </c>
      <c r="N102" s="41">
        <f t="shared" si="15"/>
        <v>0</v>
      </c>
    </row>
    <row r="103" spans="2:14">
      <c r="B103" s="1">
        <v>32968</v>
      </c>
      <c r="C103" s="1">
        <f t="shared" si="14"/>
        <v>32964</v>
      </c>
      <c r="E103" s="42">
        <f>IF(DAY(B103)&gt;14,VLOOKUP(DATE(YEAR(C103),MONTH(C103)-1,DAY(1)),'מדדים וריביות'!B:C,2,FALSE),VLOOKUP(DATE(YEAR(C103),MONTH(C103)-2,DAY(1)),'מדדים וריביות'!B:C,2,FALSE))</f>
        <v>9578816.4780003391</v>
      </c>
      <c r="F103" s="43">
        <f>IF($B$5=1,'ריבית יומית'!D97,'ריבית יומית'!G97)</f>
        <v>2.1073004751070989E-4</v>
      </c>
      <c r="G103" s="43">
        <f t="shared" si="9"/>
        <v>2.1073004751070989E-4</v>
      </c>
      <c r="H103" s="29">
        <f t="shared" si="10"/>
        <v>2.4024223945888159</v>
      </c>
      <c r="I103" s="30">
        <f>VLOOKUP(B102,'מדדים וריביות'!B:C,2)</f>
        <v>9943603.9735512398</v>
      </c>
      <c r="K103" s="39">
        <f t="shared" si="11"/>
        <v>0</v>
      </c>
      <c r="L103" s="39">
        <f t="shared" si="12"/>
        <v>0</v>
      </c>
      <c r="M103" s="39">
        <f t="shared" si="13"/>
        <v>0</v>
      </c>
      <c r="N103" s="41">
        <f t="shared" si="15"/>
        <v>0</v>
      </c>
    </row>
    <row r="104" spans="2:14">
      <c r="B104" s="1">
        <v>32969</v>
      </c>
      <c r="C104" s="1">
        <f t="shared" si="14"/>
        <v>32964</v>
      </c>
      <c r="E104" s="42">
        <f>IF(DAY(B104)&gt;14,VLOOKUP(DATE(YEAR(C104),MONTH(C104)-1,DAY(1)),'מדדים וריביות'!B:C,2,FALSE),VLOOKUP(DATE(YEAR(C104),MONTH(C104)-2,DAY(1)),'מדדים וריביות'!B:C,2,FALSE))</f>
        <v>9578816.4780003391</v>
      </c>
      <c r="F104" s="43">
        <f>IF($B$5=1,'ריבית יומית'!D98,'ריבית יומית'!G98)</f>
        <v>2.1073004751070989E-4</v>
      </c>
      <c r="G104" s="43">
        <f t="shared" si="9"/>
        <v>2.1073004751070989E-4</v>
      </c>
      <c r="H104" s="29">
        <f t="shared" si="10"/>
        <v>2.4019162386657253</v>
      </c>
      <c r="I104" s="30">
        <f>VLOOKUP(B103,'מדדים וריביות'!B:C,2)</f>
        <v>9943603.9735512398</v>
      </c>
      <c r="K104" s="39">
        <f t="shared" si="11"/>
        <v>0</v>
      </c>
      <c r="L104" s="39">
        <f t="shared" si="12"/>
        <v>0</v>
      </c>
      <c r="M104" s="39">
        <f t="shared" si="13"/>
        <v>0</v>
      </c>
      <c r="N104" s="41">
        <f t="shared" si="15"/>
        <v>0</v>
      </c>
    </row>
    <row r="105" spans="2:14">
      <c r="B105" s="1">
        <v>32970</v>
      </c>
      <c r="C105" s="1">
        <f t="shared" si="14"/>
        <v>32964</v>
      </c>
      <c r="E105" s="42">
        <f>IF(DAY(B105)&gt;14,VLOOKUP(DATE(YEAR(C105),MONTH(C105)-1,DAY(1)),'מדדים וריביות'!B:C,2,FALSE),VLOOKUP(DATE(YEAR(C105),MONTH(C105)-2,DAY(1)),'מדדים וריביות'!B:C,2,FALSE))</f>
        <v>9578816.4780003391</v>
      </c>
      <c r="F105" s="43">
        <f>IF($B$5=1,'ריבית יומית'!D99,'ריבית יומית'!G99)</f>
        <v>2.1073004751070989E-4</v>
      </c>
      <c r="G105" s="43">
        <f t="shared" si="9"/>
        <v>2.1073004751070989E-4</v>
      </c>
      <c r="H105" s="29">
        <f t="shared" si="10"/>
        <v>2.4014101893824242</v>
      </c>
      <c r="I105" s="30">
        <f>VLOOKUP(B104,'מדדים וריביות'!B:C,2)</f>
        <v>9943603.9735512398</v>
      </c>
      <c r="K105" s="39">
        <f t="shared" si="11"/>
        <v>0</v>
      </c>
      <c r="L105" s="39">
        <f t="shared" si="12"/>
        <v>0</v>
      </c>
      <c r="M105" s="39">
        <f t="shared" si="13"/>
        <v>0</v>
      </c>
      <c r="N105" s="41">
        <f t="shared" si="15"/>
        <v>0</v>
      </c>
    </row>
    <row r="106" spans="2:14">
      <c r="B106" s="1">
        <v>32971</v>
      </c>
      <c r="C106" s="1">
        <f t="shared" si="14"/>
        <v>32964</v>
      </c>
      <c r="E106" s="42">
        <f>IF(DAY(B106)&gt;14,VLOOKUP(DATE(YEAR(C106),MONTH(C106)-1,DAY(1)),'מדדים וריביות'!B:C,2,FALSE),VLOOKUP(DATE(YEAR(C106),MONTH(C106)-2,DAY(1)),'מדדים וריביות'!B:C,2,FALSE))</f>
        <v>9578816.4780003391</v>
      </c>
      <c r="F106" s="43">
        <f>IF($B$5=1,'ריבית יומית'!D100,'ריבית יומית'!G100)</f>
        <v>2.1073004751070989E-4</v>
      </c>
      <c r="G106" s="43">
        <f t="shared" si="9"/>
        <v>2.1073004751070989E-4</v>
      </c>
      <c r="H106" s="29">
        <f t="shared" si="10"/>
        <v>2.4009042467164452</v>
      </c>
      <c r="I106" s="30">
        <f>VLOOKUP(B105,'מדדים וריביות'!B:C,2)</f>
        <v>9943603.9735512398</v>
      </c>
      <c r="K106" s="39">
        <f t="shared" si="11"/>
        <v>0</v>
      </c>
      <c r="L106" s="39">
        <f t="shared" si="12"/>
        <v>0</v>
      </c>
      <c r="M106" s="39">
        <f t="shared" si="13"/>
        <v>0</v>
      </c>
      <c r="N106" s="41">
        <f t="shared" si="15"/>
        <v>0</v>
      </c>
    </row>
    <row r="107" spans="2:14">
      <c r="B107" s="1">
        <v>32972</v>
      </c>
      <c r="C107" s="1">
        <f t="shared" si="14"/>
        <v>32964</v>
      </c>
      <c r="E107" s="42">
        <f>IF(DAY(B107)&gt;14,VLOOKUP(DATE(YEAR(C107),MONTH(C107)-1,DAY(1)),'מדדים וריביות'!B:C,2,FALSE),VLOOKUP(DATE(YEAR(C107),MONTH(C107)-2,DAY(1)),'מדדים וריביות'!B:C,2,FALSE))</f>
        <v>9578816.4780003391</v>
      </c>
      <c r="F107" s="43">
        <f>IF($B$5=1,'ריבית יומית'!D101,'ריבית יומית'!G101)</f>
        <v>2.1073004751070989E-4</v>
      </c>
      <c r="G107" s="43">
        <f t="shared" si="9"/>
        <v>2.1073004751070989E-4</v>
      </c>
      <c r="H107" s="29">
        <f t="shared" si="10"/>
        <v>2.4003984106453253</v>
      </c>
      <c r="I107" s="30">
        <f>VLOOKUP(B106,'מדדים וריביות'!B:C,2)</f>
        <v>9943603.9735512398</v>
      </c>
      <c r="K107" s="39">
        <f t="shared" si="11"/>
        <v>0</v>
      </c>
      <c r="L107" s="39">
        <f t="shared" si="12"/>
        <v>0</v>
      </c>
      <c r="M107" s="39">
        <f t="shared" si="13"/>
        <v>0</v>
      </c>
      <c r="N107" s="41">
        <f t="shared" si="15"/>
        <v>0</v>
      </c>
    </row>
    <row r="108" spans="2:14">
      <c r="B108" s="1">
        <v>32973</v>
      </c>
      <c r="C108" s="1">
        <f t="shared" si="14"/>
        <v>32964</v>
      </c>
      <c r="E108" s="42">
        <f>IF(DAY(B108)&gt;14,VLOOKUP(DATE(YEAR(C108),MONTH(C108)-1,DAY(1)),'מדדים וריביות'!B:C,2,FALSE),VLOOKUP(DATE(YEAR(C108),MONTH(C108)-2,DAY(1)),'מדדים וריביות'!B:C,2,FALSE))</f>
        <v>9578816.4780003391</v>
      </c>
      <c r="F108" s="43">
        <f>IF($B$5=1,'ריבית יומית'!D102,'ריבית יומית'!G102)</f>
        <v>2.1073004751070989E-4</v>
      </c>
      <c r="G108" s="43">
        <f t="shared" si="9"/>
        <v>2.1073004751070989E-4</v>
      </c>
      <c r="H108" s="29">
        <f t="shared" si="10"/>
        <v>2.3998926811466066</v>
      </c>
      <c r="I108" s="30">
        <f>VLOOKUP(B107,'מדדים וריביות'!B:C,2)</f>
        <v>9943603.9735512398</v>
      </c>
      <c r="K108" s="39">
        <f t="shared" si="11"/>
        <v>0</v>
      </c>
      <c r="L108" s="39">
        <f t="shared" si="12"/>
        <v>0</v>
      </c>
      <c r="M108" s="39">
        <f t="shared" si="13"/>
        <v>0</v>
      </c>
      <c r="N108" s="41">
        <f t="shared" si="15"/>
        <v>0</v>
      </c>
    </row>
    <row r="109" spans="2:14">
      <c r="B109" s="1">
        <v>32974</v>
      </c>
      <c r="C109" s="1">
        <f t="shared" si="14"/>
        <v>32964</v>
      </c>
      <c r="E109" s="42">
        <f>IF(DAY(B109)&gt;14,VLOOKUP(DATE(YEAR(C109),MONTH(C109)-1,DAY(1)),'מדדים וריביות'!B:C,2,FALSE),VLOOKUP(DATE(YEAR(C109),MONTH(C109)-2,DAY(1)),'מדדים וריביות'!B:C,2,FALSE))</f>
        <v>9578816.4780003391</v>
      </c>
      <c r="F109" s="43">
        <f>IF($B$5=1,'ריבית יומית'!D103,'ריבית יומית'!G103)</f>
        <v>2.1073004751070989E-4</v>
      </c>
      <c r="G109" s="43">
        <f t="shared" si="9"/>
        <v>2.1073004751070989E-4</v>
      </c>
      <c r="H109" s="29">
        <f t="shared" si="10"/>
        <v>2.3993870581978358</v>
      </c>
      <c r="I109" s="30">
        <f>VLOOKUP(B108,'מדדים וריביות'!B:C,2)</f>
        <v>9943603.9735512398</v>
      </c>
      <c r="K109" s="39">
        <f t="shared" si="11"/>
        <v>0</v>
      </c>
      <c r="L109" s="39">
        <f t="shared" si="12"/>
        <v>0</v>
      </c>
      <c r="M109" s="39">
        <f t="shared" si="13"/>
        <v>0</v>
      </c>
      <c r="N109" s="41">
        <f t="shared" si="15"/>
        <v>0</v>
      </c>
    </row>
    <row r="110" spans="2:14">
      <c r="B110" s="1">
        <v>32975</v>
      </c>
      <c r="C110" s="1">
        <f t="shared" si="14"/>
        <v>32964</v>
      </c>
      <c r="E110" s="42">
        <f>IF(DAY(B110)&gt;14,VLOOKUP(DATE(YEAR(C110),MONTH(C110)-1,DAY(1)),'מדדים וריביות'!B:C,2,FALSE),VLOOKUP(DATE(YEAR(C110),MONTH(C110)-2,DAY(1)),'מדדים וריביות'!B:C,2,FALSE))</f>
        <v>9578816.4780003391</v>
      </c>
      <c r="F110" s="43">
        <f>IF($B$5=1,'ריבית יומית'!D104,'ריבית יומית'!G104)</f>
        <v>2.1073004751070989E-4</v>
      </c>
      <c r="G110" s="43">
        <f t="shared" si="9"/>
        <v>2.1073004751070989E-4</v>
      </c>
      <c r="H110" s="29">
        <f t="shared" si="10"/>
        <v>2.3988815417765648</v>
      </c>
      <c r="I110" s="30">
        <f>VLOOKUP(B109,'מדדים וריביות'!B:C,2)</f>
        <v>9943603.9735512398</v>
      </c>
      <c r="K110" s="39">
        <f t="shared" si="11"/>
        <v>0</v>
      </c>
      <c r="L110" s="39">
        <f t="shared" si="12"/>
        <v>0</v>
      </c>
      <c r="M110" s="39">
        <f t="shared" si="13"/>
        <v>0</v>
      </c>
      <c r="N110" s="41">
        <f t="shared" si="15"/>
        <v>0</v>
      </c>
    </row>
    <row r="111" spans="2:14">
      <c r="B111" s="1">
        <v>32976</v>
      </c>
      <c r="C111" s="1">
        <f t="shared" si="14"/>
        <v>32964</v>
      </c>
      <c r="E111" s="42">
        <f>IF(DAY(B111)&gt;14,VLOOKUP(DATE(YEAR(C111),MONTH(C111)-1,DAY(1)),'מדדים וריביות'!B:C,2,FALSE),VLOOKUP(DATE(YEAR(C111),MONTH(C111)-2,DAY(1)),'מדדים וריביות'!B:C,2,FALSE))</f>
        <v>9578816.4780003391</v>
      </c>
      <c r="F111" s="43">
        <f>IF($B$5=1,'ריבית יומית'!D105,'ריבית יומית'!G105)</f>
        <v>2.1073004751070989E-4</v>
      </c>
      <c r="G111" s="43">
        <f t="shared" si="9"/>
        <v>2.1073004751070989E-4</v>
      </c>
      <c r="H111" s="29">
        <f t="shared" si="10"/>
        <v>2.3983761318603491</v>
      </c>
      <c r="I111" s="30">
        <f>VLOOKUP(B110,'מדדים וריביות'!B:C,2)</f>
        <v>9943603.9735512398</v>
      </c>
      <c r="K111" s="39">
        <f t="shared" si="11"/>
        <v>0</v>
      </c>
      <c r="L111" s="39">
        <f t="shared" si="12"/>
        <v>0</v>
      </c>
      <c r="M111" s="39">
        <f t="shared" si="13"/>
        <v>0</v>
      </c>
      <c r="N111" s="41">
        <f t="shared" si="15"/>
        <v>0</v>
      </c>
    </row>
    <row r="112" spans="2:14">
      <c r="B112" s="1">
        <v>32977</v>
      </c>
      <c r="C112" s="1">
        <f t="shared" si="14"/>
        <v>32964</v>
      </c>
      <c r="E112" s="42">
        <f>IF(DAY(B112)&gt;14,VLOOKUP(DATE(YEAR(C112),MONTH(C112)-1,DAY(1)),'מדדים וריביות'!B:C,2,FALSE),VLOOKUP(DATE(YEAR(C112),MONTH(C112)-2,DAY(1)),'מדדים וריביות'!B:C,2,FALSE))</f>
        <v>9578816.4780003391</v>
      </c>
      <c r="F112" s="43">
        <f>IF($B$5=1,'ריבית יומית'!D106,'ריבית יומית'!G106)</f>
        <v>2.1073004751070989E-4</v>
      </c>
      <c r="G112" s="43">
        <f t="shared" si="9"/>
        <v>2.1073004751070989E-4</v>
      </c>
      <c r="H112" s="29">
        <f t="shared" si="10"/>
        <v>2.39787082842675</v>
      </c>
      <c r="I112" s="30">
        <f>VLOOKUP(B111,'מדדים וריביות'!B:C,2)</f>
        <v>9943603.9735512398</v>
      </c>
      <c r="K112" s="39">
        <f t="shared" si="11"/>
        <v>0</v>
      </c>
      <c r="L112" s="39">
        <f t="shared" si="12"/>
        <v>0</v>
      </c>
      <c r="M112" s="39">
        <f t="shared" si="13"/>
        <v>0</v>
      </c>
      <c r="N112" s="41">
        <f t="shared" si="15"/>
        <v>0</v>
      </c>
    </row>
    <row r="113" spans="2:14">
      <c r="B113" s="1">
        <v>32978</v>
      </c>
      <c r="C113" s="1">
        <f t="shared" si="14"/>
        <v>32964</v>
      </c>
      <c r="E113" s="42">
        <f>IF(DAY(B113)&gt;14,VLOOKUP(DATE(YEAR(C113),MONTH(C113)-1,DAY(1)),'מדדים וריביות'!B:C,2,FALSE),VLOOKUP(DATE(YEAR(C113),MONTH(C113)-2,DAY(1)),'מדדים וריביות'!B:C,2,FALSE))</f>
        <v>9698315.8299911506</v>
      </c>
      <c r="F113" s="43">
        <f>IF($B$5=1,'ריבית יומית'!D107,'ריבית יומית'!G107)</f>
        <v>2.1073004751070989E-4</v>
      </c>
      <c r="G113" s="43">
        <f t="shared" si="9"/>
        <v>2.1073004751070989E-4</v>
      </c>
      <c r="H113" s="29">
        <f t="shared" si="10"/>
        <v>2.3973656314533334</v>
      </c>
      <c r="I113" s="30">
        <f>VLOOKUP(B112,'מדדים וריביות'!B:C,2)</f>
        <v>9943603.9735512398</v>
      </c>
      <c r="K113" s="39">
        <f t="shared" si="11"/>
        <v>0</v>
      </c>
      <c r="L113" s="39">
        <f t="shared" si="12"/>
        <v>0</v>
      </c>
      <c r="M113" s="39">
        <f t="shared" si="13"/>
        <v>0</v>
      </c>
      <c r="N113" s="41">
        <f t="shared" si="15"/>
        <v>0</v>
      </c>
    </row>
    <row r="114" spans="2:14">
      <c r="B114" s="1">
        <v>32979</v>
      </c>
      <c r="C114" s="1">
        <f t="shared" si="14"/>
        <v>32964</v>
      </c>
      <c r="E114" s="42">
        <f>IF(DAY(B114)&gt;14,VLOOKUP(DATE(YEAR(C114),MONTH(C114)-1,DAY(1)),'מדדים וריביות'!B:C,2,FALSE),VLOOKUP(DATE(YEAR(C114),MONTH(C114)-2,DAY(1)),'מדדים וריביות'!B:C,2,FALSE))</f>
        <v>9698315.8299911506</v>
      </c>
      <c r="F114" s="43">
        <f>IF($B$5=1,'ריבית יומית'!D108,'ריבית יומית'!G108)</f>
        <v>2.1073004751070989E-4</v>
      </c>
      <c r="G114" s="43">
        <f t="shared" si="9"/>
        <v>2.1073004751070989E-4</v>
      </c>
      <c r="H114" s="29">
        <f t="shared" si="10"/>
        <v>2.3968605409176691</v>
      </c>
      <c r="I114" s="30">
        <f>VLOOKUP(B113,'מדדים וריביות'!B:C,2)</f>
        <v>9943603.9735512398</v>
      </c>
      <c r="J114" s="27"/>
      <c r="K114" s="39">
        <f t="shared" si="11"/>
        <v>0</v>
      </c>
      <c r="L114" s="39">
        <f t="shared" si="12"/>
        <v>0</v>
      </c>
      <c r="M114" s="39">
        <f t="shared" si="13"/>
        <v>0</v>
      </c>
      <c r="N114" s="41">
        <f t="shared" si="15"/>
        <v>0</v>
      </c>
    </row>
    <row r="115" spans="2:14">
      <c r="B115" s="1">
        <v>32980</v>
      </c>
      <c r="C115" s="1">
        <f t="shared" si="14"/>
        <v>32964</v>
      </c>
      <c r="E115" s="42">
        <f>IF(DAY(B115)&gt;14,VLOOKUP(DATE(YEAR(C115),MONTH(C115)-1,DAY(1)),'מדדים וריביות'!B:C,2,FALSE),VLOOKUP(DATE(YEAR(C115),MONTH(C115)-2,DAY(1)),'מדדים וריביות'!B:C,2,FALSE))</f>
        <v>9698315.8299911506</v>
      </c>
      <c r="F115" s="43">
        <f>IF($B$5=1,'ריבית יומית'!D109,'ריבית יומית'!G109)</f>
        <v>2.1073004751070989E-4</v>
      </c>
      <c r="G115" s="43">
        <f t="shared" si="9"/>
        <v>2.1073004751070989E-4</v>
      </c>
      <c r="H115" s="29">
        <f t="shared" si="10"/>
        <v>2.3963555567973325</v>
      </c>
      <c r="I115" s="30">
        <f>VLOOKUP(B114,'מדדים וריביות'!B:C,2)</f>
        <v>9943603.9735512398</v>
      </c>
      <c r="K115" s="39">
        <f t="shared" si="11"/>
        <v>0</v>
      </c>
      <c r="L115" s="39">
        <f t="shared" si="12"/>
        <v>0</v>
      </c>
      <c r="M115" s="39">
        <f t="shared" si="13"/>
        <v>0</v>
      </c>
      <c r="N115" s="41">
        <f t="shared" si="15"/>
        <v>0</v>
      </c>
    </row>
    <row r="116" spans="2:14">
      <c r="B116" s="1">
        <v>32981</v>
      </c>
      <c r="C116" s="1">
        <f t="shared" si="14"/>
        <v>32964</v>
      </c>
      <c r="E116" s="42">
        <f>IF(DAY(B116)&gt;14,VLOOKUP(DATE(YEAR(C116),MONTH(C116)-1,DAY(1)),'מדדים וריביות'!B:C,2,FALSE),VLOOKUP(DATE(YEAR(C116),MONTH(C116)-2,DAY(1)),'מדדים וריביות'!B:C,2,FALSE))</f>
        <v>9698315.8299911506</v>
      </c>
      <c r="F116" s="43">
        <f>IF($B$5=1,'ריבית יומית'!D110,'ריבית יומית'!G110)</f>
        <v>2.1073004751070989E-4</v>
      </c>
      <c r="G116" s="43">
        <f t="shared" si="9"/>
        <v>2.1073004751070989E-4</v>
      </c>
      <c r="H116" s="29">
        <f t="shared" si="10"/>
        <v>2.3958506790699037</v>
      </c>
      <c r="I116" s="30">
        <f>VLOOKUP(B115,'מדדים וריביות'!B:C,2)</f>
        <v>9943603.9735512398</v>
      </c>
      <c r="K116" s="39">
        <f t="shared" si="11"/>
        <v>0</v>
      </c>
      <c r="L116" s="39">
        <f t="shared" si="12"/>
        <v>0</v>
      </c>
      <c r="M116" s="39">
        <f t="shared" si="13"/>
        <v>0</v>
      </c>
      <c r="N116" s="41">
        <f t="shared" si="15"/>
        <v>0</v>
      </c>
    </row>
    <row r="117" spans="2:14">
      <c r="B117" s="1">
        <v>32982</v>
      </c>
      <c r="C117" s="1">
        <f t="shared" si="14"/>
        <v>32964</v>
      </c>
      <c r="E117" s="42">
        <f>IF(DAY(B117)&gt;14,VLOOKUP(DATE(YEAR(C117),MONTH(C117)-1,DAY(1)),'מדדים וריביות'!B:C,2,FALSE),VLOOKUP(DATE(YEAR(C117),MONTH(C117)-2,DAY(1)),'מדדים וריביות'!B:C,2,FALSE))</f>
        <v>9698315.8299911506</v>
      </c>
      <c r="F117" s="43">
        <f>IF($B$5=1,'ריבית יומית'!D111,'ריבית יומית'!G111)</f>
        <v>2.1073004751070989E-4</v>
      </c>
      <c r="G117" s="43">
        <f t="shared" si="9"/>
        <v>2.1073004751070989E-4</v>
      </c>
      <c r="H117" s="29">
        <f t="shared" si="10"/>
        <v>2.3953459077129668</v>
      </c>
      <c r="I117" s="30">
        <f>VLOOKUP(B116,'מדדים וריביות'!B:C,2)</f>
        <v>9943603.9735512398</v>
      </c>
      <c r="K117" s="39">
        <f t="shared" si="11"/>
        <v>0</v>
      </c>
      <c r="L117" s="39">
        <f t="shared" si="12"/>
        <v>0</v>
      </c>
      <c r="M117" s="39">
        <f t="shared" si="13"/>
        <v>0</v>
      </c>
      <c r="N117" s="41">
        <f t="shared" si="15"/>
        <v>0</v>
      </c>
    </row>
    <row r="118" spans="2:14">
      <c r="B118" s="1">
        <v>32983</v>
      </c>
      <c r="C118" s="1">
        <f t="shared" si="14"/>
        <v>32964</v>
      </c>
      <c r="E118" s="42">
        <f>IF(DAY(B118)&gt;14,VLOOKUP(DATE(YEAR(C118),MONTH(C118)-1,DAY(1)),'מדדים וריביות'!B:C,2,FALSE),VLOOKUP(DATE(YEAR(C118),MONTH(C118)-2,DAY(1)),'מדדים וריביות'!B:C,2,FALSE))</f>
        <v>9698315.8299911506</v>
      </c>
      <c r="F118" s="43">
        <f>IF($B$5=1,'ריבית יומית'!D112,'ריבית יומית'!G112)</f>
        <v>2.1073004751070989E-4</v>
      </c>
      <c r="G118" s="43">
        <f t="shared" si="9"/>
        <v>2.1073004751070989E-4</v>
      </c>
      <c r="H118" s="29">
        <f t="shared" si="10"/>
        <v>2.394841242704111</v>
      </c>
      <c r="I118" s="30">
        <f>VLOOKUP(B117,'מדדים וריביות'!B:C,2)</f>
        <v>9943603.9735512398</v>
      </c>
      <c r="K118" s="39">
        <f t="shared" si="11"/>
        <v>0</v>
      </c>
      <c r="L118" s="39">
        <f t="shared" si="12"/>
        <v>0</v>
      </c>
      <c r="M118" s="39">
        <f t="shared" si="13"/>
        <v>0</v>
      </c>
      <c r="N118" s="41">
        <f t="shared" si="15"/>
        <v>0</v>
      </c>
    </row>
    <row r="119" spans="2:14">
      <c r="B119" s="1">
        <v>32984</v>
      </c>
      <c r="C119" s="1">
        <f t="shared" si="14"/>
        <v>32964</v>
      </c>
      <c r="E119" s="42">
        <f>IF(DAY(B119)&gt;14,VLOOKUP(DATE(YEAR(C119),MONTH(C119)-1,DAY(1)),'מדדים וריביות'!B:C,2,FALSE),VLOOKUP(DATE(YEAR(C119),MONTH(C119)-2,DAY(1)),'מדדים וריביות'!B:C,2,FALSE))</f>
        <v>9698315.8299911506</v>
      </c>
      <c r="F119" s="43">
        <f>IF($B$5=1,'ריבית יומית'!D113,'ריבית יומית'!G113)</f>
        <v>2.1073004751070989E-4</v>
      </c>
      <c r="G119" s="43">
        <f t="shared" si="9"/>
        <v>2.1073004751070989E-4</v>
      </c>
      <c r="H119" s="29">
        <f t="shared" si="10"/>
        <v>2.3943366840209306</v>
      </c>
      <c r="I119" s="30">
        <f>VLOOKUP(B118,'מדדים וריביות'!B:C,2)</f>
        <v>9943603.9735512398</v>
      </c>
      <c r="K119" s="39">
        <f t="shared" si="11"/>
        <v>0</v>
      </c>
      <c r="L119" s="39">
        <f t="shared" si="12"/>
        <v>0</v>
      </c>
      <c r="M119" s="39">
        <f t="shared" si="13"/>
        <v>0</v>
      </c>
      <c r="N119" s="41">
        <f t="shared" si="15"/>
        <v>0</v>
      </c>
    </row>
    <row r="120" spans="2:14">
      <c r="B120" s="1">
        <v>32985</v>
      </c>
      <c r="C120" s="1">
        <f t="shared" si="14"/>
        <v>32964</v>
      </c>
      <c r="E120" s="42">
        <f>IF(DAY(B120)&gt;14,VLOOKUP(DATE(YEAR(C120),MONTH(C120)-1,DAY(1)),'מדדים וריביות'!B:C,2,FALSE),VLOOKUP(DATE(YEAR(C120),MONTH(C120)-2,DAY(1)),'מדדים וריביות'!B:C,2,FALSE))</f>
        <v>9698315.8299911506</v>
      </c>
      <c r="F120" s="43">
        <f>IF($B$5=1,'ריבית יומית'!D114,'ריבית יומית'!G114)</f>
        <v>2.1073004751070989E-4</v>
      </c>
      <c r="G120" s="43">
        <f t="shared" si="9"/>
        <v>2.1073004751070989E-4</v>
      </c>
      <c r="H120" s="29">
        <f t="shared" si="10"/>
        <v>2.3938322316410243</v>
      </c>
      <c r="I120" s="30">
        <f>VLOOKUP(B119,'מדדים וריביות'!B:C,2)</f>
        <v>9943603.9735512398</v>
      </c>
      <c r="K120" s="39">
        <f t="shared" si="11"/>
        <v>0</v>
      </c>
      <c r="L120" s="39">
        <f t="shared" si="12"/>
        <v>0</v>
      </c>
      <c r="M120" s="39">
        <f t="shared" si="13"/>
        <v>0</v>
      </c>
      <c r="N120" s="41">
        <f t="shared" si="15"/>
        <v>0</v>
      </c>
    </row>
    <row r="121" spans="2:14">
      <c r="B121" s="1">
        <v>32986</v>
      </c>
      <c r="C121" s="1">
        <f t="shared" si="14"/>
        <v>32964</v>
      </c>
      <c r="E121" s="42">
        <f>IF(DAY(B121)&gt;14,VLOOKUP(DATE(YEAR(C121),MONTH(C121)-1,DAY(1)),'מדדים וריביות'!B:C,2,FALSE),VLOOKUP(DATE(YEAR(C121),MONTH(C121)-2,DAY(1)),'מדדים וריביות'!B:C,2,FALSE))</f>
        <v>9698315.8299911506</v>
      </c>
      <c r="F121" s="43">
        <f>IF($B$5=1,'ריבית יומית'!D115,'ריבית יומית'!G115)</f>
        <v>2.1073004751070989E-4</v>
      </c>
      <c r="G121" s="43">
        <f t="shared" si="9"/>
        <v>2.1073004751070989E-4</v>
      </c>
      <c r="H121" s="29">
        <f t="shared" si="10"/>
        <v>2.3933278855419955</v>
      </c>
      <c r="I121" s="30">
        <f>VLOOKUP(B120,'מדדים וריביות'!B:C,2)</f>
        <v>9943603.9735512398</v>
      </c>
      <c r="J121" s="31"/>
      <c r="K121" s="39">
        <f t="shared" si="11"/>
        <v>0</v>
      </c>
      <c r="L121" s="39">
        <f t="shared" si="12"/>
        <v>0</v>
      </c>
      <c r="M121" s="39">
        <f t="shared" si="13"/>
        <v>0</v>
      </c>
      <c r="N121" s="41">
        <f t="shared" si="15"/>
        <v>0</v>
      </c>
    </row>
    <row r="122" spans="2:14">
      <c r="B122" s="1">
        <v>32987</v>
      </c>
      <c r="C122" s="1">
        <f t="shared" si="14"/>
        <v>32964</v>
      </c>
      <c r="E122" s="42">
        <f>IF(DAY(B122)&gt;14,VLOOKUP(DATE(YEAR(C122),MONTH(C122)-1,DAY(1)),'מדדים וריביות'!B:C,2,FALSE),VLOOKUP(DATE(YEAR(C122),MONTH(C122)-2,DAY(1)),'מדדים וריביות'!B:C,2,FALSE))</f>
        <v>9698315.8299911506</v>
      </c>
      <c r="F122" s="43">
        <f>IF($B$5=1,'ריבית יומית'!D116,'ריבית יומית'!G116)</f>
        <v>2.1073004751070989E-4</v>
      </c>
      <c r="G122" s="43">
        <f t="shared" si="9"/>
        <v>2.1073004751070989E-4</v>
      </c>
      <c r="H122" s="29">
        <f t="shared" si="10"/>
        <v>2.3928236457014522</v>
      </c>
      <c r="I122" s="30">
        <f>VLOOKUP(B121,'מדדים וריביות'!B:C,2)</f>
        <v>9943603.9735512398</v>
      </c>
      <c r="K122" s="39">
        <f t="shared" si="11"/>
        <v>0</v>
      </c>
      <c r="L122" s="39">
        <f t="shared" si="12"/>
        <v>0</v>
      </c>
      <c r="M122" s="39">
        <f t="shared" si="13"/>
        <v>0</v>
      </c>
      <c r="N122" s="41">
        <f t="shared" si="15"/>
        <v>0</v>
      </c>
    </row>
    <row r="123" spans="2:14">
      <c r="B123" s="1">
        <v>32988</v>
      </c>
      <c r="C123" s="1">
        <f t="shared" si="14"/>
        <v>32964</v>
      </c>
      <c r="E123" s="42">
        <f>IF(DAY(B123)&gt;14,VLOOKUP(DATE(YEAR(C123),MONTH(C123)-1,DAY(1)),'מדדים וריביות'!B:C,2,FALSE),VLOOKUP(DATE(YEAR(C123),MONTH(C123)-2,DAY(1)),'מדדים וריביות'!B:C,2,FALSE))</f>
        <v>9698315.8299911506</v>
      </c>
      <c r="F123" s="43">
        <f>IF($B$5=1,'ריבית יומית'!D117,'ריבית יומית'!G117)</f>
        <v>2.1073004751070989E-4</v>
      </c>
      <c r="G123" s="43">
        <f t="shared" si="9"/>
        <v>2.1073004751070989E-4</v>
      </c>
      <c r="H123" s="29">
        <f t="shared" si="10"/>
        <v>2.3923195120970071</v>
      </c>
      <c r="I123" s="30">
        <f>VLOOKUP(B122,'מדדים וריביות'!B:C,2)</f>
        <v>9943603.9735512398</v>
      </c>
      <c r="K123" s="39">
        <f t="shared" si="11"/>
        <v>0</v>
      </c>
      <c r="L123" s="39">
        <f t="shared" si="12"/>
        <v>0</v>
      </c>
      <c r="M123" s="39">
        <f t="shared" si="13"/>
        <v>0</v>
      </c>
      <c r="N123" s="41">
        <f t="shared" si="15"/>
        <v>0</v>
      </c>
    </row>
    <row r="124" spans="2:14">
      <c r="B124" s="1">
        <v>32989</v>
      </c>
      <c r="C124" s="1">
        <f t="shared" si="14"/>
        <v>32964</v>
      </c>
      <c r="E124" s="42">
        <f>IF(DAY(B124)&gt;14,VLOOKUP(DATE(YEAR(C124),MONTH(C124)-1,DAY(1)),'מדדים וריביות'!B:C,2,FALSE),VLOOKUP(DATE(YEAR(C124),MONTH(C124)-2,DAY(1)),'מדדים וריביות'!B:C,2,FALSE))</f>
        <v>9698315.8299911506</v>
      </c>
      <c r="F124" s="43">
        <f>IF($B$5=1,'ריבית יומית'!D118,'ריבית יומית'!G118)</f>
        <v>2.1073004751070989E-4</v>
      </c>
      <c r="G124" s="43">
        <f t="shared" si="9"/>
        <v>2.1073004751070989E-4</v>
      </c>
      <c r="H124" s="29">
        <f t="shared" si="10"/>
        <v>2.391815484706278</v>
      </c>
      <c r="I124" s="30">
        <f>VLOOKUP(B123,'מדדים וריביות'!B:C,2)</f>
        <v>9943603.9735512398</v>
      </c>
      <c r="K124" s="39">
        <f t="shared" si="11"/>
        <v>0</v>
      </c>
      <c r="L124" s="39">
        <f t="shared" si="12"/>
        <v>0</v>
      </c>
      <c r="M124" s="39">
        <f t="shared" si="13"/>
        <v>0</v>
      </c>
      <c r="N124" s="41">
        <f t="shared" si="15"/>
        <v>0</v>
      </c>
    </row>
    <row r="125" spans="2:14">
      <c r="B125" s="1">
        <v>32990</v>
      </c>
      <c r="C125" s="1">
        <f t="shared" si="14"/>
        <v>32964</v>
      </c>
      <c r="E125" s="42">
        <f>IF(DAY(B125)&gt;14,VLOOKUP(DATE(YEAR(C125),MONTH(C125)-1,DAY(1)),'מדדים וריביות'!B:C,2,FALSE),VLOOKUP(DATE(YEAR(C125),MONTH(C125)-2,DAY(1)),'מדדים וריביות'!B:C,2,FALSE))</f>
        <v>9698315.8299911506</v>
      </c>
      <c r="F125" s="43">
        <f>IF($B$5=1,'ריבית יומית'!D119,'ריבית יומית'!G119)</f>
        <v>2.1073004751070989E-4</v>
      </c>
      <c r="G125" s="43">
        <f t="shared" si="9"/>
        <v>2.1073004751070989E-4</v>
      </c>
      <c r="H125" s="29">
        <f t="shared" si="10"/>
        <v>2.3913115635068873</v>
      </c>
      <c r="I125" s="30">
        <f>VLOOKUP(B124,'מדדים וריביות'!B:C,2)</f>
        <v>9943603.9735512398</v>
      </c>
      <c r="K125" s="39">
        <f t="shared" si="11"/>
        <v>0</v>
      </c>
      <c r="L125" s="39">
        <f t="shared" si="12"/>
        <v>0</v>
      </c>
      <c r="M125" s="39">
        <f t="shared" si="13"/>
        <v>0</v>
      </c>
      <c r="N125" s="41">
        <f t="shared" si="15"/>
        <v>0</v>
      </c>
    </row>
    <row r="126" spans="2:14">
      <c r="B126" s="1">
        <v>32991</v>
      </c>
      <c r="C126" s="1">
        <f t="shared" si="14"/>
        <v>32964</v>
      </c>
      <c r="E126" s="42">
        <f>IF(DAY(B126)&gt;14,VLOOKUP(DATE(YEAR(C126),MONTH(C126)-1,DAY(1)),'מדדים וריביות'!B:C,2,FALSE),VLOOKUP(DATE(YEAR(C126),MONTH(C126)-2,DAY(1)),'מדדים וריביות'!B:C,2,FALSE))</f>
        <v>9698315.8299911506</v>
      </c>
      <c r="F126" s="43">
        <f>IF($B$5=1,'ריבית יומית'!D120,'ריבית יומית'!G120)</f>
        <v>2.1073004751070989E-4</v>
      </c>
      <c r="G126" s="43">
        <f t="shared" si="9"/>
        <v>2.1073004751070989E-4</v>
      </c>
      <c r="H126" s="29">
        <f t="shared" si="10"/>
        <v>2.3908077484764618</v>
      </c>
      <c r="I126" s="30">
        <f>VLOOKUP(B125,'מדדים וריביות'!B:C,2)</f>
        <v>9943603.9735512398</v>
      </c>
      <c r="K126" s="39">
        <f t="shared" si="11"/>
        <v>0</v>
      </c>
      <c r="L126" s="39">
        <f t="shared" si="12"/>
        <v>0</v>
      </c>
      <c r="M126" s="39">
        <f t="shared" si="13"/>
        <v>0</v>
      </c>
      <c r="N126" s="41">
        <f t="shared" si="15"/>
        <v>0</v>
      </c>
    </row>
    <row r="127" spans="2:14">
      <c r="B127" s="1">
        <v>32992</v>
      </c>
      <c r="C127" s="1">
        <f t="shared" si="14"/>
        <v>32964</v>
      </c>
      <c r="E127" s="42">
        <f>IF(DAY(B127)&gt;14,VLOOKUP(DATE(YEAR(C127),MONTH(C127)-1,DAY(1)),'מדדים וריביות'!B:C,2,FALSE),VLOOKUP(DATE(YEAR(C127),MONTH(C127)-2,DAY(1)),'מדדים וריביות'!B:C,2,FALSE))</f>
        <v>9698315.8299911506</v>
      </c>
      <c r="F127" s="43">
        <f>IF($B$5=1,'ריבית יומית'!D121,'ריבית יומית'!G121)</f>
        <v>2.1073004751070989E-4</v>
      </c>
      <c r="G127" s="43">
        <f t="shared" si="9"/>
        <v>2.1073004751070989E-4</v>
      </c>
      <c r="H127" s="29">
        <f t="shared" si="10"/>
        <v>2.3903040395926336</v>
      </c>
      <c r="I127" s="30">
        <f>VLOOKUP(B126,'מדדים וריביות'!B:C,2)</f>
        <v>9943603.9735512398</v>
      </c>
      <c r="K127" s="39">
        <f t="shared" si="11"/>
        <v>0</v>
      </c>
      <c r="L127" s="39">
        <f t="shared" si="12"/>
        <v>0</v>
      </c>
      <c r="M127" s="39">
        <f t="shared" si="13"/>
        <v>0</v>
      </c>
      <c r="N127" s="41">
        <f t="shared" si="15"/>
        <v>0</v>
      </c>
    </row>
    <row r="128" spans="2:14">
      <c r="B128" s="1">
        <v>32993</v>
      </c>
      <c r="C128" s="1">
        <f t="shared" si="14"/>
        <v>32964</v>
      </c>
      <c r="E128" s="42">
        <f>IF(DAY(B128)&gt;14,VLOOKUP(DATE(YEAR(C128),MONTH(C128)-1,DAY(1)),'מדדים וריביות'!B:C,2,FALSE),VLOOKUP(DATE(YEAR(C128),MONTH(C128)-2,DAY(1)),'מדדים וריביות'!B:C,2,FALSE))</f>
        <v>9698315.8299911506</v>
      </c>
      <c r="F128" s="43">
        <f>IF($B$5=1,'ריבית יומית'!D122,'ריבית יומית'!G122)</f>
        <v>2.1073004751070989E-4</v>
      </c>
      <c r="G128" s="43">
        <f t="shared" si="9"/>
        <v>2.1073004751070989E-4</v>
      </c>
      <c r="H128" s="29">
        <f t="shared" si="10"/>
        <v>2.3898004368330388</v>
      </c>
      <c r="I128" s="30">
        <f>VLOOKUP(B127,'מדדים וריביות'!B:C,2)</f>
        <v>9943603.9735512398</v>
      </c>
      <c r="K128" s="39">
        <f t="shared" si="11"/>
        <v>0</v>
      </c>
      <c r="L128" s="39">
        <f t="shared" si="12"/>
        <v>0</v>
      </c>
      <c r="M128" s="39">
        <f t="shared" si="13"/>
        <v>0</v>
      </c>
      <c r="N128" s="41">
        <f t="shared" si="15"/>
        <v>0</v>
      </c>
    </row>
    <row r="129" spans="2:14">
      <c r="B129" s="1">
        <v>32994</v>
      </c>
      <c r="C129" s="1">
        <f t="shared" si="14"/>
        <v>32994</v>
      </c>
      <c r="E129" s="42">
        <f>IF(DAY(B129)&gt;14,VLOOKUP(DATE(YEAR(C129),MONTH(C129)-1,DAY(1)),'מדדים וריביות'!B:C,2,FALSE),VLOOKUP(DATE(YEAR(C129),MONTH(C129)-2,DAY(1)),'מדדים וריביות'!B:C,2,FALSE))</f>
        <v>9698315.8299911506</v>
      </c>
      <c r="F129" s="43">
        <f>IF($B$5=1,'ריבית יומית'!D123,'ריבית יומית'!G123)</f>
        <v>2.1073004751070989E-4</v>
      </c>
      <c r="G129" s="43">
        <f t="shared" si="9"/>
        <v>2.1073004751070989E-4</v>
      </c>
      <c r="H129" s="29">
        <f t="shared" si="10"/>
        <v>2.3892969401753184</v>
      </c>
      <c r="I129" s="30">
        <f>VLOOKUP(B128,'מדדים וריביות'!B:C,2)</f>
        <v>9943603.9735512398</v>
      </c>
      <c r="K129" s="39">
        <f t="shared" si="11"/>
        <v>0</v>
      </c>
      <c r="L129" s="39">
        <f t="shared" si="12"/>
        <v>0</v>
      </c>
      <c r="M129" s="39">
        <f t="shared" si="13"/>
        <v>0</v>
      </c>
      <c r="N129" s="41">
        <f t="shared" si="15"/>
        <v>0</v>
      </c>
    </row>
    <row r="130" spans="2:14">
      <c r="B130" s="1">
        <v>32995</v>
      </c>
      <c r="C130" s="1">
        <f t="shared" si="14"/>
        <v>32994</v>
      </c>
      <c r="E130" s="42">
        <f>IF(DAY(B130)&gt;14,VLOOKUP(DATE(YEAR(C130),MONTH(C130)-1,DAY(1)),'מדדים וריביות'!B:C,2,FALSE),VLOOKUP(DATE(YEAR(C130),MONTH(C130)-2,DAY(1)),'מדדים וריביות'!B:C,2,FALSE))</f>
        <v>9698315.8299911506</v>
      </c>
      <c r="F130" s="43">
        <f>IF($B$5=1,'ריבית יומית'!D124,'ריבית יומית'!G124)</f>
        <v>2.1073004751070989E-4</v>
      </c>
      <c r="G130" s="43">
        <f t="shared" si="9"/>
        <v>2.1073004751070989E-4</v>
      </c>
      <c r="H130" s="29">
        <f t="shared" si="10"/>
        <v>2.3887935495971186</v>
      </c>
      <c r="I130" s="30">
        <f>VLOOKUP(B129,'מדדים וריביות'!B:C,2)</f>
        <v>10100839.9630128</v>
      </c>
      <c r="K130" s="39">
        <f t="shared" si="11"/>
        <v>0</v>
      </c>
      <c r="L130" s="39">
        <f t="shared" si="12"/>
        <v>0</v>
      </c>
      <c r="M130" s="39">
        <f t="shared" si="13"/>
        <v>0</v>
      </c>
      <c r="N130" s="41">
        <f t="shared" si="15"/>
        <v>0</v>
      </c>
    </row>
    <row r="131" spans="2:14">
      <c r="B131" s="1">
        <v>32996</v>
      </c>
      <c r="C131" s="1">
        <f t="shared" si="14"/>
        <v>32994</v>
      </c>
      <c r="E131" s="42">
        <f>IF(DAY(B131)&gt;14,VLOOKUP(DATE(YEAR(C131),MONTH(C131)-1,DAY(1)),'מדדים וריביות'!B:C,2,FALSE),VLOOKUP(DATE(YEAR(C131),MONTH(C131)-2,DAY(1)),'מדדים וריביות'!B:C,2,FALSE))</f>
        <v>9698315.8299911506</v>
      </c>
      <c r="F131" s="43">
        <f>IF($B$5=1,'ריבית יומית'!D125,'ריבית יומית'!G125)</f>
        <v>2.1073004751070989E-4</v>
      </c>
      <c r="G131" s="43">
        <f t="shared" si="9"/>
        <v>2.1073004751070989E-4</v>
      </c>
      <c r="H131" s="29">
        <f t="shared" si="10"/>
        <v>2.38829026507609</v>
      </c>
      <c r="I131" s="30">
        <f>VLOOKUP(B130,'מדדים וריביות'!B:C,2)</f>
        <v>10100839.9630128</v>
      </c>
      <c r="K131" s="39">
        <f t="shared" si="11"/>
        <v>0</v>
      </c>
      <c r="L131" s="39">
        <f t="shared" si="12"/>
        <v>0</v>
      </c>
      <c r="M131" s="39">
        <f t="shared" si="13"/>
        <v>0</v>
      </c>
      <c r="N131" s="41">
        <f t="shared" si="15"/>
        <v>0</v>
      </c>
    </row>
    <row r="132" spans="2:14">
      <c r="B132" s="1">
        <v>32997</v>
      </c>
      <c r="C132" s="1">
        <f t="shared" si="14"/>
        <v>32994</v>
      </c>
      <c r="E132" s="42">
        <f>IF(DAY(B132)&gt;14,VLOOKUP(DATE(YEAR(C132),MONTH(C132)-1,DAY(1)),'מדדים וריביות'!B:C,2,FALSE),VLOOKUP(DATE(YEAR(C132),MONTH(C132)-2,DAY(1)),'מדדים וריביות'!B:C,2,FALSE))</f>
        <v>9698315.8299911506</v>
      </c>
      <c r="F132" s="43">
        <f>IF($B$5=1,'ריבית יומית'!D126,'ריבית יומית'!G126)</f>
        <v>2.1073004751070989E-4</v>
      </c>
      <c r="G132" s="43">
        <f t="shared" si="9"/>
        <v>2.1073004751070989E-4</v>
      </c>
      <c r="H132" s="29">
        <f t="shared" si="10"/>
        <v>2.3877870865898876</v>
      </c>
      <c r="I132" s="30">
        <f>VLOOKUP(B131,'מדדים וריביות'!B:C,2)</f>
        <v>10100839.9630128</v>
      </c>
      <c r="K132" s="39">
        <f t="shared" si="11"/>
        <v>0</v>
      </c>
      <c r="L132" s="39">
        <f t="shared" si="12"/>
        <v>0</v>
      </c>
      <c r="M132" s="39">
        <f t="shared" si="13"/>
        <v>0</v>
      </c>
      <c r="N132" s="41">
        <f t="shared" si="15"/>
        <v>0</v>
      </c>
    </row>
    <row r="133" spans="2:14">
      <c r="B133" s="1">
        <v>32998</v>
      </c>
      <c r="C133" s="1">
        <f t="shared" si="14"/>
        <v>32994</v>
      </c>
      <c r="E133" s="42">
        <f>IF(DAY(B133)&gt;14,VLOOKUP(DATE(YEAR(C133),MONTH(C133)-1,DAY(1)),'מדדים וריביות'!B:C,2,FALSE),VLOOKUP(DATE(YEAR(C133),MONTH(C133)-2,DAY(1)),'מדדים וריביות'!B:C,2,FALSE))</f>
        <v>9698315.8299911506</v>
      </c>
      <c r="F133" s="43">
        <f>IF($B$5=1,'ריבית יומית'!D127,'ריבית יומית'!G127)</f>
        <v>2.1073004751070989E-4</v>
      </c>
      <c r="G133" s="43">
        <f t="shared" si="9"/>
        <v>2.1073004751070989E-4</v>
      </c>
      <c r="H133" s="29">
        <f t="shared" si="10"/>
        <v>2.3872840141161715</v>
      </c>
      <c r="I133" s="30">
        <f>VLOOKUP(B132,'מדדים וריביות'!B:C,2)</f>
        <v>10100839.9630128</v>
      </c>
      <c r="K133" s="39">
        <f t="shared" si="11"/>
        <v>0</v>
      </c>
      <c r="L133" s="39">
        <f t="shared" si="12"/>
        <v>0</v>
      </c>
      <c r="M133" s="39">
        <f t="shared" si="13"/>
        <v>0</v>
      </c>
      <c r="N133" s="41">
        <f t="shared" si="15"/>
        <v>0</v>
      </c>
    </row>
    <row r="134" spans="2:14">
      <c r="B134" s="1">
        <v>32999</v>
      </c>
      <c r="C134" s="1">
        <f t="shared" si="14"/>
        <v>32994</v>
      </c>
      <c r="E134" s="42">
        <f>IF(DAY(B134)&gt;14,VLOOKUP(DATE(YEAR(C134),MONTH(C134)-1,DAY(1)),'מדדים וריביות'!B:C,2,FALSE),VLOOKUP(DATE(YEAR(C134),MONTH(C134)-2,DAY(1)),'מדדים וריביות'!B:C,2,FALSE))</f>
        <v>9698315.8299911506</v>
      </c>
      <c r="F134" s="43">
        <f>IF($B$5=1,'ריבית יומית'!D128,'ריבית יומית'!G128)</f>
        <v>2.1073004751070989E-4</v>
      </c>
      <c r="G134" s="43">
        <f t="shared" si="9"/>
        <v>2.1073004751070989E-4</v>
      </c>
      <c r="H134" s="29">
        <f t="shared" si="10"/>
        <v>2.3867810476326063</v>
      </c>
      <c r="I134" s="30">
        <f>VLOOKUP(B133,'מדדים וריביות'!B:C,2)</f>
        <v>10100839.9630128</v>
      </c>
      <c r="K134" s="39">
        <f t="shared" si="11"/>
        <v>0</v>
      </c>
      <c r="L134" s="39">
        <f t="shared" si="12"/>
        <v>0</v>
      </c>
      <c r="M134" s="39">
        <f t="shared" si="13"/>
        <v>0</v>
      </c>
      <c r="N134" s="41">
        <f t="shared" si="15"/>
        <v>0</v>
      </c>
    </row>
    <row r="135" spans="2:14">
      <c r="B135" s="1">
        <v>33000</v>
      </c>
      <c r="C135" s="1">
        <f t="shared" si="14"/>
        <v>32994</v>
      </c>
      <c r="E135" s="42">
        <f>IF(DAY(B135)&gt;14,VLOOKUP(DATE(YEAR(C135),MONTH(C135)-1,DAY(1)),'מדדים וריביות'!B:C,2,FALSE),VLOOKUP(DATE(YEAR(C135),MONTH(C135)-2,DAY(1)),'מדדים וריביות'!B:C,2,FALSE))</f>
        <v>9698315.8299911506</v>
      </c>
      <c r="F135" s="43">
        <f>IF($B$5=1,'ריבית יומית'!D129,'ריבית יומית'!G129)</f>
        <v>2.1073004751070989E-4</v>
      </c>
      <c r="G135" s="43">
        <f t="shared" si="9"/>
        <v>2.1073004751070989E-4</v>
      </c>
      <c r="H135" s="29">
        <f t="shared" si="10"/>
        <v>2.3862781871168615</v>
      </c>
      <c r="I135" s="30">
        <f>VLOOKUP(B134,'מדדים וריביות'!B:C,2)</f>
        <v>10100839.9630128</v>
      </c>
      <c r="K135" s="39">
        <f t="shared" si="11"/>
        <v>0</v>
      </c>
      <c r="L135" s="39">
        <f t="shared" si="12"/>
        <v>0</v>
      </c>
      <c r="M135" s="39">
        <f t="shared" si="13"/>
        <v>0</v>
      </c>
      <c r="N135" s="41">
        <f t="shared" si="15"/>
        <v>0</v>
      </c>
    </row>
    <row r="136" spans="2:14">
      <c r="B136" s="1">
        <v>33001</v>
      </c>
      <c r="C136" s="1">
        <f t="shared" si="14"/>
        <v>32994</v>
      </c>
      <c r="E136" s="42">
        <f>IF(DAY(B136)&gt;14,VLOOKUP(DATE(YEAR(C136),MONTH(C136)-1,DAY(1)),'מדדים וריביות'!B:C,2,FALSE),VLOOKUP(DATE(YEAR(C136),MONTH(C136)-2,DAY(1)),'מדדים וריביות'!B:C,2,FALSE))</f>
        <v>9698315.8299911506</v>
      </c>
      <c r="F136" s="43">
        <f>IF($B$5=1,'ריבית יומית'!D130,'ריבית יומית'!G130)</f>
        <v>2.1073004751070989E-4</v>
      </c>
      <c r="G136" s="43">
        <f t="shared" si="9"/>
        <v>2.1073004751070989E-4</v>
      </c>
      <c r="H136" s="29">
        <f t="shared" si="10"/>
        <v>2.3857754325466112</v>
      </c>
      <c r="I136" s="30">
        <f>VLOOKUP(B135,'מדדים וריביות'!B:C,2)</f>
        <v>10100839.9630128</v>
      </c>
      <c r="K136" s="39">
        <f t="shared" si="11"/>
        <v>0</v>
      </c>
      <c r="L136" s="39">
        <f t="shared" si="12"/>
        <v>0</v>
      </c>
      <c r="M136" s="39">
        <f t="shared" si="13"/>
        <v>0</v>
      </c>
      <c r="N136" s="41">
        <f t="shared" si="15"/>
        <v>0</v>
      </c>
    </row>
    <row r="137" spans="2:14">
      <c r="B137" s="1">
        <v>33002</v>
      </c>
      <c r="C137" s="1">
        <f t="shared" si="14"/>
        <v>32994</v>
      </c>
      <c r="E137" s="42">
        <f>IF(DAY(B137)&gt;14,VLOOKUP(DATE(YEAR(C137),MONTH(C137)-1,DAY(1)),'מדדים וריביות'!B:C,2,FALSE),VLOOKUP(DATE(YEAR(C137),MONTH(C137)-2,DAY(1)),'מדדים וריביות'!B:C,2,FALSE))</f>
        <v>9698315.8299911506</v>
      </c>
      <c r="F137" s="43">
        <f>IF($B$5=1,'ריבית יומית'!D131,'ריבית יומית'!G131)</f>
        <v>2.1073004751070989E-4</v>
      </c>
      <c r="G137" s="43">
        <f t="shared" ref="G137:G200" si="16">IF(B137&gt;$B$2,0,F137)</f>
        <v>2.1073004751070989E-4</v>
      </c>
      <c r="H137" s="29">
        <f t="shared" ref="H137:H200" si="17">H138*(1+G137)</f>
        <v>2.3852727838995342</v>
      </c>
      <c r="I137" s="30">
        <f>VLOOKUP(B136,'מדדים וריביות'!B:C,2)</f>
        <v>10100839.9630128</v>
      </c>
      <c r="K137" s="39">
        <f t="shared" ref="K137:K200" si="18">$B$4/E137*D137-D137</f>
        <v>0</v>
      </c>
      <c r="L137" s="39">
        <f t="shared" ref="L137:L200" si="19">H138*D137-D137</f>
        <v>0</v>
      </c>
      <c r="M137" s="39">
        <f t="shared" ref="M137:M200" si="20">$B$4/E137*L137-L137</f>
        <v>0</v>
      </c>
      <c r="N137" s="41">
        <f t="shared" si="15"/>
        <v>0</v>
      </c>
    </row>
    <row r="138" spans="2:14">
      <c r="B138" s="1">
        <v>33003</v>
      </c>
      <c r="C138" s="1">
        <f t="shared" ref="C138:C201" si="21">DATE(YEAR(B138),MONTH(B138),DAY(1))</f>
        <v>32994</v>
      </c>
      <c r="E138" s="42">
        <f>IF(DAY(B138)&gt;14,VLOOKUP(DATE(YEAR(C138),MONTH(C138)-1,DAY(1)),'מדדים וריביות'!B:C,2,FALSE),VLOOKUP(DATE(YEAR(C138),MONTH(C138)-2,DAY(1)),'מדדים וריביות'!B:C,2,FALSE))</f>
        <v>9698315.8299911506</v>
      </c>
      <c r="F138" s="43">
        <f>IF($B$5=1,'ריבית יומית'!D132,'ריבית יומית'!G132)</f>
        <v>2.1073004751070989E-4</v>
      </c>
      <c r="G138" s="43">
        <f t="shared" si="16"/>
        <v>2.1073004751070989E-4</v>
      </c>
      <c r="H138" s="29">
        <f t="shared" si="17"/>
        <v>2.3847702411533138</v>
      </c>
      <c r="I138" s="30">
        <f>VLOOKUP(B137,'מדדים וריביות'!B:C,2)</f>
        <v>10100839.9630128</v>
      </c>
      <c r="K138" s="39">
        <f t="shared" si="18"/>
        <v>0</v>
      </c>
      <c r="L138" s="39">
        <f t="shared" si="19"/>
        <v>0</v>
      </c>
      <c r="M138" s="39">
        <f t="shared" si="20"/>
        <v>0</v>
      </c>
      <c r="N138" s="41">
        <f t="shared" si="15"/>
        <v>0</v>
      </c>
    </row>
    <row r="139" spans="2:14">
      <c r="B139" s="1">
        <v>33004</v>
      </c>
      <c r="C139" s="1">
        <f t="shared" si="21"/>
        <v>32994</v>
      </c>
      <c r="E139" s="42">
        <f>IF(DAY(B139)&gt;14,VLOOKUP(DATE(YEAR(C139),MONTH(C139)-1,DAY(1)),'מדדים וריביות'!B:C,2,FALSE),VLOOKUP(DATE(YEAR(C139),MONTH(C139)-2,DAY(1)),'מדדים וריביות'!B:C,2,FALSE))</f>
        <v>9698315.8299911506</v>
      </c>
      <c r="F139" s="43">
        <f>IF($B$5=1,'ריבית יומית'!D133,'ריבית יומית'!G133)</f>
        <v>2.1073004751070989E-4</v>
      </c>
      <c r="G139" s="43">
        <f t="shared" si="16"/>
        <v>2.1073004751070989E-4</v>
      </c>
      <c r="H139" s="29">
        <f t="shared" si="17"/>
        <v>2.3842678042856384</v>
      </c>
      <c r="I139" s="30">
        <f>VLOOKUP(B138,'מדדים וריביות'!B:C,2)</f>
        <v>10100839.9630128</v>
      </c>
      <c r="K139" s="39">
        <f t="shared" si="18"/>
        <v>0</v>
      </c>
      <c r="L139" s="39">
        <f t="shared" si="19"/>
        <v>0</v>
      </c>
      <c r="M139" s="39">
        <f t="shared" si="20"/>
        <v>0</v>
      </c>
      <c r="N139" s="41">
        <f t="shared" si="15"/>
        <v>0</v>
      </c>
    </row>
    <row r="140" spans="2:14">
      <c r="B140" s="1">
        <v>33005</v>
      </c>
      <c r="C140" s="1">
        <f t="shared" si="21"/>
        <v>32994</v>
      </c>
      <c r="E140" s="42">
        <f>IF(DAY(B140)&gt;14,VLOOKUP(DATE(YEAR(C140),MONTH(C140)-1,DAY(1)),'מדדים וריביות'!B:C,2,FALSE),VLOOKUP(DATE(YEAR(C140),MONTH(C140)-2,DAY(1)),'מדדים וריביות'!B:C,2,FALSE))</f>
        <v>9698315.8299911506</v>
      </c>
      <c r="F140" s="43">
        <f>IF($B$5=1,'ריבית יומית'!D134,'ריבית יומית'!G134)</f>
        <v>2.1073004751070989E-4</v>
      </c>
      <c r="G140" s="43">
        <f t="shared" si="16"/>
        <v>2.1073004751070989E-4</v>
      </c>
      <c r="H140" s="29">
        <f t="shared" si="17"/>
        <v>2.3837654732742011</v>
      </c>
      <c r="I140" s="30">
        <f>VLOOKUP(B139,'מדדים וריביות'!B:C,2)</f>
        <v>10100839.9630128</v>
      </c>
      <c r="K140" s="39">
        <f t="shared" si="18"/>
        <v>0</v>
      </c>
      <c r="L140" s="39">
        <f t="shared" si="19"/>
        <v>0</v>
      </c>
      <c r="M140" s="39">
        <f t="shared" si="20"/>
        <v>0</v>
      </c>
      <c r="N140" s="41">
        <f t="shared" si="15"/>
        <v>0</v>
      </c>
    </row>
    <row r="141" spans="2:14">
      <c r="B141" s="1">
        <v>33006</v>
      </c>
      <c r="C141" s="1">
        <f t="shared" si="21"/>
        <v>32994</v>
      </c>
      <c r="E141" s="42">
        <f>IF(DAY(B141)&gt;14,VLOOKUP(DATE(YEAR(C141),MONTH(C141)-1,DAY(1)),'מדדים וריביות'!B:C,2,FALSE),VLOOKUP(DATE(YEAR(C141),MONTH(C141)-2,DAY(1)),'מדדים וריביות'!B:C,2,FALSE))</f>
        <v>9698315.8299911506</v>
      </c>
      <c r="F141" s="43">
        <f>IF($B$5=1,'ריבית יומית'!D135,'ריבית יומית'!G135)</f>
        <v>2.1073004751070989E-4</v>
      </c>
      <c r="G141" s="43">
        <f t="shared" si="16"/>
        <v>2.1073004751070989E-4</v>
      </c>
      <c r="H141" s="29">
        <f t="shared" si="17"/>
        <v>2.3832632480966991</v>
      </c>
      <c r="I141" s="30">
        <f>VLOOKUP(B140,'מדדים וריביות'!B:C,2)</f>
        <v>10100839.9630128</v>
      </c>
      <c r="K141" s="39">
        <f t="shared" si="18"/>
        <v>0</v>
      </c>
      <c r="L141" s="39">
        <f t="shared" si="19"/>
        <v>0</v>
      </c>
      <c r="M141" s="39">
        <f t="shared" si="20"/>
        <v>0</v>
      </c>
      <c r="N141" s="41">
        <f t="shared" ref="N141:N201" si="22">SUM(K141:M141)</f>
        <v>0</v>
      </c>
    </row>
    <row r="142" spans="2:14">
      <c r="B142" s="1">
        <v>33007</v>
      </c>
      <c r="C142" s="1">
        <f t="shared" si="21"/>
        <v>32994</v>
      </c>
      <c r="E142" s="42">
        <f>IF(DAY(B142)&gt;14,VLOOKUP(DATE(YEAR(C142),MONTH(C142)-1,DAY(1)),'מדדים וריביות'!B:C,2,FALSE),VLOOKUP(DATE(YEAR(C142),MONTH(C142)-2,DAY(1)),'מדדים וריביות'!B:C,2,FALSE))</f>
        <v>9698315.8299911506</v>
      </c>
      <c r="F142" s="43">
        <f>IF($B$5=1,'ריבית יומית'!D136,'ריבית יומית'!G136)</f>
        <v>2.1073004751070989E-4</v>
      </c>
      <c r="G142" s="43">
        <f t="shared" si="16"/>
        <v>2.1073004751070989E-4</v>
      </c>
      <c r="H142" s="29">
        <f t="shared" si="17"/>
        <v>2.3827611287308348</v>
      </c>
      <c r="I142" s="30">
        <f>VLOOKUP(B141,'מדדים וריביות'!B:C,2)</f>
        <v>10100839.9630128</v>
      </c>
      <c r="K142" s="39">
        <f t="shared" si="18"/>
        <v>0</v>
      </c>
      <c r="L142" s="39">
        <f t="shared" si="19"/>
        <v>0</v>
      </c>
      <c r="M142" s="39">
        <f t="shared" si="20"/>
        <v>0</v>
      </c>
      <c r="N142" s="41">
        <f t="shared" si="22"/>
        <v>0</v>
      </c>
    </row>
    <row r="143" spans="2:14">
      <c r="B143" s="1">
        <v>33008</v>
      </c>
      <c r="C143" s="1">
        <f t="shared" si="21"/>
        <v>32994</v>
      </c>
      <c r="E143" s="42">
        <f>IF(DAY(B143)&gt;14,VLOOKUP(DATE(YEAR(C143),MONTH(C143)-1,DAY(1)),'מדדים וריביות'!B:C,2,FALSE),VLOOKUP(DATE(YEAR(C143),MONTH(C143)-2,DAY(1)),'מדדים וריביות'!B:C,2,FALSE))</f>
        <v>9943603.9735512398</v>
      </c>
      <c r="F143" s="43">
        <f>IF($B$5=1,'ריבית יומית'!D137,'ריבית יומית'!G137)</f>
        <v>2.1073004751070989E-4</v>
      </c>
      <c r="G143" s="43">
        <f t="shared" si="16"/>
        <v>2.1073004751070989E-4</v>
      </c>
      <c r="H143" s="29">
        <f t="shared" si="17"/>
        <v>2.3822591151543153</v>
      </c>
      <c r="I143" s="30">
        <f>VLOOKUP(B142,'מדדים וריביות'!B:C,2)</f>
        <v>10100839.9630128</v>
      </c>
      <c r="K143" s="39">
        <f t="shared" si="18"/>
        <v>0</v>
      </c>
      <c r="L143" s="39">
        <f t="shared" si="19"/>
        <v>0</v>
      </c>
      <c r="M143" s="39">
        <f t="shared" si="20"/>
        <v>0</v>
      </c>
      <c r="N143" s="41">
        <f t="shared" si="22"/>
        <v>0</v>
      </c>
    </row>
    <row r="144" spans="2:14">
      <c r="B144" s="1">
        <v>33009</v>
      </c>
      <c r="C144" s="1">
        <f t="shared" si="21"/>
        <v>32994</v>
      </c>
      <c r="E144" s="42">
        <f>IF(DAY(B144)&gt;14,VLOOKUP(DATE(YEAR(C144),MONTH(C144)-1,DAY(1)),'מדדים וריביות'!B:C,2,FALSE),VLOOKUP(DATE(YEAR(C144),MONTH(C144)-2,DAY(1)),'מדדים וריביות'!B:C,2,FALSE))</f>
        <v>9943603.9735512398</v>
      </c>
      <c r="F144" s="43">
        <f>IF($B$5=1,'ריבית יומית'!D138,'ריבית יומית'!G138)</f>
        <v>2.1073004751070989E-4</v>
      </c>
      <c r="G144" s="43">
        <f t="shared" si="16"/>
        <v>2.1073004751070989E-4</v>
      </c>
      <c r="H144" s="29">
        <f t="shared" si="17"/>
        <v>2.3817572073448527</v>
      </c>
      <c r="I144" s="30">
        <f>VLOOKUP(B143,'מדדים וריביות'!B:C,2)</f>
        <v>10100839.9630128</v>
      </c>
      <c r="K144" s="39">
        <f t="shared" si="18"/>
        <v>0</v>
      </c>
      <c r="L144" s="39">
        <f t="shared" si="19"/>
        <v>0</v>
      </c>
      <c r="M144" s="39">
        <f t="shared" si="20"/>
        <v>0</v>
      </c>
      <c r="N144" s="41">
        <f t="shared" si="22"/>
        <v>0</v>
      </c>
    </row>
    <row r="145" spans="2:14">
      <c r="B145" s="1">
        <v>33010</v>
      </c>
      <c r="C145" s="1">
        <f t="shared" si="21"/>
        <v>32994</v>
      </c>
      <c r="E145" s="42">
        <f>IF(DAY(B145)&gt;14,VLOOKUP(DATE(YEAR(C145),MONTH(C145)-1,DAY(1)),'מדדים וריביות'!B:C,2,FALSE),VLOOKUP(DATE(YEAR(C145),MONTH(C145)-2,DAY(1)),'מדדים וריביות'!B:C,2,FALSE))</f>
        <v>9943603.9735512398</v>
      </c>
      <c r="F145" s="43">
        <f>IF($B$5=1,'ריבית יומית'!D139,'ריבית יומית'!G139)</f>
        <v>2.1073004751070989E-4</v>
      </c>
      <c r="G145" s="43">
        <f t="shared" si="16"/>
        <v>2.1073004751070989E-4</v>
      </c>
      <c r="H145" s="29">
        <f t="shared" si="17"/>
        <v>2.3812554052801631</v>
      </c>
      <c r="I145" s="30">
        <f>VLOOKUP(B144,'מדדים וריביות'!B:C,2)</f>
        <v>10100839.9630128</v>
      </c>
      <c r="K145" s="39">
        <f t="shared" si="18"/>
        <v>0</v>
      </c>
      <c r="L145" s="39">
        <f t="shared" si="19"/>
        <v>0</v>
      </c>
      <c r="M145" s="39">
        <f t="shared" si="20"/>
        <v>0</v>
      </c>
      <c r="N145" s="41">
        <f t="shared" si="22"/>
        <v>0</v>
      </c>
    </row>
    <row r="146" spans="2:14">
      <c r="B146" s="1">
        <v>33011</v>
      </c>
      <c r="C146" s="1">
        <f t="shared" si="21"/>
        <v>32994</v>
      </c>
      <c r="E146" s="42">
        <f>IF(DAY(B146)&gt;14,VLOOKUP(DATE(YEAR(C146),MONTH(C146)-1,DAY(1)),'מדדים וריביות'!B:C,2,FALSE),VLOOKUP(DATE(YEAR(C146),MONTH(C146)-2,DAY(1)),'מדדים וריביות'!B:C,2,FALSE))</f>
        <v>9943603.9735512398</v>
      </c>
      <c r="F146" s="43">
        <f>IF($B$5=1,'ריבית יומית'!D140,'ריבית יומית'!G140)</f>
        <v>2.1073004751070989E-4</v>
      </c>
      <c r="G146" s="43">
        <f t="shared" si="16"/>
        <v>2.1073004751070989E-4</v>
      </c>
      <c r="H146" s="29">
        <f t="shared" si="17"/>
        <v>2.3807537089379673</v>
      </c>
      <c r="I146" s="30">
        <f>VLOOKUP(B145,'מדדים וריביות'!B:C,2)</f>
        <v>10100839.9630128</v>
      </c>
      <c r="K146" s="39">
        <f t="shared" si="18"/>
        <v>0</v>
      </c>
      <c r="L146" s="39">
        <f t="shared" si="19"/>
        <v>0</v>
      </c>
      <c r="M146" s="39">
        <f t="shared" si="20"/>
        <v>0</v>
      </c>
      <c r="N146" s="41">
        <f t="shared" si="22"/>
        <v>0</v>
      </c>
    </row>
    <row r="147" spans="2:14">
      <c r="B147" s="1">
        <v>33012</v>
      </c>
      <c r="C147" s="1">
        <f t="shared" si="21"/>
        <v>32994</v>
      </c>
      <c r="E147" s="42">
        <f>IF(DAY(B147)&gt;14,VLOOKUP(DATE(YEAR(C147),MONTH(C147)-1,DAY(1)),'מדדים וריביות'!B:C,2,FALSE),VLOOKUP(DATE(YEAR(C147),MONTH(C147)-2,DAY(1)),'מדדים וריביות'!B:C,2,FALSE))</f>
        <v>9943603.9735512398</v>
      </c>
      <c r="F147" s="43">
        <f>IF($B$5=1,'ריבית יומית'!D141,'ריבית יומית'!G141)</f>
        <v>2.1073004751070989E-4</v>
      </c>
      <c r="G147" s="43">
        <f t="shared" si="16"/>
        <v>2.1073004751070989E-4</v>
      </c>
      <c r="H147" s="29">
        <f t="shared" si="17"/>
        <v>2.3802521182959913</v>
      </c>
      <c r="I147" s="30">
        <f>VLOOKUP(B146,'מדדים וריביות'!B:C,2)</f>
        <v>10100839.9630128</v>
      </c>
      <c r="K147" s="39">
        <f t="shared" si="18"/>
        <v>0</v>
      </c>
      <c r="L147" s="39">
        <f t="shared" si="19"/>
        <v>0</v>
      </c>
      <c r="M147" s="39">
        <f t="shared" si="20"/>
        <v>0</v>
      </c>
      <c r="N147" s="41">
        <f t="shared" si="22"/>
        <v>0</v>
      </c>
    </row>
    <row r="148" spans="2:14">
      <c r="B148" s="1">
        <v>33013</v>
      </c>
      <c r="C148" s="1">
        <f t="shared" si="21"/>
        <v>32994</v>
      </c>
      <c r="E148" s="42">
        <f>IF(DAY(B148)&gt;14,VLOOKUP(DATE(YEAR(C148),MONTH(C148)-1,DAY(1)),'מדדים וריביות'!B:C,2,FALSE),VLOOKUP(DATE(YEAR(C148),MONTH(C148)-2,DAY(1)),'מדדים וריביות'!B:C,2,FALSE))</f>
        <v>9943603.9735512398</v>
      </c>
      <c r="F148" s="43">
        <f>IF($B$5=1,'ריבית יומית'!D142,'ריבית יומית'!G142)</f>
        <v>2.1073004751070989E-4</v>
      </c>
      <c r="G148" s="43">
        <f t="shared" si="16"/>
        <v>2.1073004751070989E-4</v>
      </c>
      <c r="H148" s="29">
        <f t="shared" si="17"/>
        <v>2.3797506333319656</v>
      </c>
      <c r="I148" s="30">
        <f>VLOOKUP(B147,'מדדים וריביות'!B:C,2)</f>
        <v>10100839.9630128</v>
      </c>
      <c r="K148" s="39">
        <f t="shared" si="18"/>
        <v>0</v>
      </c>
      <c r="L148" s="39">
        <f t="shared" si="19"/>
        <v>0</v>
      </c>
      <c r="M148" s="39">
        <f t="shared" si="20"/>
        <v>0</v>
      </c>
      <c r="N148" s="41">
        <f t="shared" si="22"/>
        <v>0</v>
      </c>
    </row>
    <row r="149" spans="2:14">
      <c r="B149" s="1">
        <v>33014</v>
      </c>
      <c r="C149" s="1">
        <f t="shared" si="21"/>
        <v>32994</v>
      </c>
      <c r="E149" s="42">
        <f>IF(DAY(B149)&gt;14,VLOOKUP(DATE(YEAR(C149),MONTH(C149)-1,DAY(1)),'מדדים וריביות'!B:C,2,FALSE),VLOOKUP(DATE(YEAR(C149),MONTH(C149)-2,DAY(1)),'מדדים וריביות'!B:C,2,FALSE))</f>
        <v>9943603.9735512398</v>
      </c>
      <c r="F149" s="43">
        <f>IF($B$5=1,'ריבית יומית'!D143,'ריבית יומית'!G143)</f>
        <v>2.1073004751070989E-4</v>
      </c>
      <c r="G149" s="43">
        <f t="shared" si="16"/>
        <v>2.1073004751070989E-4</v>
      </c>
      <c r="H149" s="29">
        <f t="shared" si="17"/>
        <v>2.3792492540236254</v>
      </c>
      <c r="I149" s="30">
        <f>VLOOKUP(B148,'מדדים וריביות'!B:C,2)</f>
        <v>10100839.9630128</v>
      </c>
      <c r="K149" s="39">
        <f t="shared" si="18"/>
        <v>0</v>
      </c>
      <c r="L149" s="39">
        <f t="shared" si="19"/>
        <v>0</v>
      </c>
      <c r="M149" s="39">
        <f t="shared" si="20"/>
        <v>0</v>
      </c>
      <c r="N149" s="41">
        <f t="shared" si="22"/>
        <v>0</v>
      </c>
    </row>
    <row r="150" spans="2:14">
      <c r="B150" s="1">
        <v>33015</v>
      </c>
      <c r="C150" s="1">
        <f t="shared" si="21"/>
        <v>32994</v>
      </c>
      <c r="E150" s="42">
        <f>IF(DAY(B150)&gt;14,VLOOKUP(DATE(YEAR(C150),MONTH(C150)-1,DAY(1)),'מדדים וריביות'!B:C,2,FALSE),VLOOKUP(DATE(YEAR(C150),MONTH(C150)-2,DAY(1)),'מדדים וריביות'!B:C,2,FALSE))</f>
        <v>9943603.9735512398</v>
      </c>
      <c r="F150" s="43">
        <f>IF($B$5=1,'ריבית יומית'!D144,'ריבית יומית'!G144)</f>
        <v>2.1073004751070989E-4</v>
      </c>
      <c r="G150" s="43">
        <f t="shared" si="16"/>
        <v>2.1073004751070989E-4</v>
      </c>
      <c r="H150" s="29">
        <f t="shared" si="17"/>
        <v>2.3787479803487104</v>
      </c>
      <c r="I150" s="30">
        <f>VLOOKUP(B149,'מדדים וריביות'!B:C,2)</f>
        <v>10100839.9630128</v>
      </c>
      <c r="K150" s="39">
        <f t="shared" si="18"/>
        <v>0</v>
      </c>
      <c r="L150" s="39">
        <f t="shared" si="19"/>
        <v>0</v>
      </c>
      <c r="M150" s="39">
        <f t="shared" si="20"/>
        <v>0</v>
      </c>
      <c r="N150" s="41">
        <f t="shared" si="22"/>
        <v>0</v>
      </c>
    </row>
    <row r="151" spans="2:14">
      <c r="B151" s="1">
        <v>33016</v>
      </c>
      <c r="C151" s="1">
        <f t="shared" si="21"/>
        <v>32994</v>
      </c>
      <c r="E151" s="42">
        <f>IF(DAY(B151)&gt;14,VLOOKUP(DATE(YEAR(C151),MONTH(C151)-1,DAY(1)),'מדדים וריביות'!B:C,2,FALSE),VLOOKUP(DATE(YEAR(C151),MONTH(C151)-2,DAY(1)),'מדדים וריביות'!B:C,2,FALSE))</f>
        <v>9943603.9735512398</v>
      </c>
      <c r="F151" s="43">
        <f>IF($B$5=1,'ריבית יומית'!D145,'ריבית יומית'!G145)</f>
        <v>2.1073004751070989E-4</v>
      </c>
      <c r="G151" s="43">
        <f t="shared" si="16"/>
        <v>2.1073004751070989E-4</v>
      </c>
      <c r="H151" s="29">
        <f t="shared" si="17"/>
        <v>2.3782468122849654</v>
      </c>
      <c r="I151" s="30">
        <f>VLOOKUP(B150,'מדדים וריביות'!B:C,2)</f>
        <v>10100839.9630128</v>
      </c>
      <c r="K151" s="39">
        <f t="shared" si="18"/>
        <v>0</v>
      </c>
      <c r="L151" s="39">
        <f t="shared" si="19"/>
        <v>0</v>
      </c>
      <c r="M151" s="39">
        <f t="shared" si="20"/>
        <v>0</v>
      </c>
      <c r="N151" s="41">
        <f t="shared" si="22"/>
        <v>0</v>
      </c>
    </row>
    <row r="152" spans="2:14">
      <c r="B152" s="1">
        <v>33017</v>
      </c>
      <c r="C152" s="1">
        <f t="shared" si="21"/>
        <v>32994</v>
      </c>
      <c r="E152" s="42">
        <f>IF(DAY(B152)&gt;14,VLOOKUP(DATE(YEAR(C152),MONTH(C152)-1,DAY(1)),'מדדים וריביות'!B:C,2,FALSE),VLOOKUP(DATE(YEAR(C152),MONTH(C152)-2,DAY(1)),'מדדים וריביות'!B:C,2,FALSE))</f>
        <v>9943603.9735512398</v>
      </c>
      <c r="F152" s="43">
        <f>IF($B$5=1,'ריבית יומית'!D146,'ריבית יומית'!G146)</f>
        <v>2.1073004751070989E-4</v>
      </c>
      <c r="G152" s="43">
        <f t="shared" si="16"/>
        <v>2.1073004751070989E-4</v>
      </c>
      <c r="H152" s="29">
        <f t="shared" si="17"/>
        <v>2.3777457498101393</v>
      </c>
      <c r="I152" s="30">
        <f>VLOOKUP(B151,'מדדים וריביות'!B:C,2)</f>
        <v>10100839.9630128</v>
      </c>
      <c r="K152" s="39">
        <f t="shared" si="18"/>
        <v>0</v>
      </c>
      <c r="L152" s="39">
        <f t="shared" si="19"/>
        <v>0</v>
      </c>
      <c r="M152" s="39">
        <f t="shared" si="20"/>
        <v>0</v>
      </c>
      <c r="N152" s="41">
        <f t="shared" si="22"/>
        <v>0</v>
      </c>
    </row>
    <row r="153" spans="2:14">
      <c r="B153" s="1">
        <v>33018</v>
      </c>
      <c r="C153" s="1">
        <f t="shared" si="21"/>
        <v>32994</v>
      </c>
      <c r="E153" s="42">
        <f>IF(DAY(B153)&gt;14,VLOOKUP(DATE(YEAR(C153),MONTH(C153)-1,DAY(1)),'מדדים וריביות'!B:C,2,FALSE),VLOOKUP(DATE(YEAR(C153),MONTH(C153)-2,DAY(1)),'מדדים וריביות'!B:C,2,FALSE))</f>
        <v>9943603.9735512398</v>
      </c>
      <c r="F153" s="43">
        <f>IF($B$5=1,'ריבית יומית'!D147,'ריבית יומית'!G147)</f>
        <v>2.1073004751070989E-4</v>
      </c>
      <c r="G153" s="43">
        <f t="shared" si="16"/>
        <v>2.1073004751070989E-4</v>
      </c>
      <c r="H153" s="29">
        <f t="shared" si="17"/>
        <v>2.3772447929019864</v>
      </c>
      <c r="I153" s="30">
        <f>VLOOKUP(B152,'מדדים וריביות'!B:C,2)</f>
        <v>10100839.9630128</v>
      </c>
      <c r="K153" s="39">
        <f t="shared" si="18"/>
        <v>0</v>
      </c>
      <c r="L153" s="39">
        <f t="shared" si="19"/>
        <v>0</v>
      </c>
      <c r="M153" s="39">
        <f t="shared" si="20"/>
        <v>0</v>
      </c>
      <c r="N153" s="41">
        <f t="shared" si="22"/>
        <v>0</v>
      </c>
    </row>
    <row r="154" spans="2:14">
      <c r="B154" s="1">
        <v>33019</v>
      </c>
      <c r="C154" s="1">
        <f t="shared" si="21"/>
        <v>32994</v>
      </c>
      <c r="E154" s="42">
        <f>IF(DAY(B154)&gt;14,VLOOKUP(DATE(YEAR(C154),MONTH(C154)-1,DAY(1)),'מדדים וריביות'!B:C,2,FALSE),VLOOKUP(DATE(YEAR(C154),MONTH(C154)-2,DAY(1)),'מדדים וריביות'!B:C,2,FALSE))</f>
        <v>9943603.9735512398</v>
      </c>
      <c r="F154" s="43">
        <f>IF($B$5=1,'ריבית יומית'!D148,'ריבית יומית'!G148)</f>
        <v>2.1073004751070989E-4</v>
      </c>
      <c r="G154" s="43">
        <f t="shared" si="16"/>
        <v>2.1073004751070989E-4</v>
      </c>
      <c r="H154" s="29">
        <f t="shared" si="17"/>
        <v>2.3767439415382654</v>
      </c>
      <c r="I154" s="30">
        <f>VLOOKUP(B153,'מדדים וריביות'!B:C,2)</f>
        <v>10100839.9630128</v>
      </c>
      <c r="K154" s="39">
        <f t="shared" si="18"/>
        <v>0</v>
      </c>
      <c r="L154" s="39">
        <f t="shared" si="19"/>
        <v>0</v>
      </c>
      <c r="M154" s="39">
        <f t="shared" si="20"/>
        <v>0</v>
      </c>
      <c r="N154" s="41">
        <f t="shared" si="22"/>
        <v>0</v>
      </c>
    </row>
    <row r="155" spans="2:14">
      <c r="B155" s="1">
        <v>33020</v>
      </c>
      <c r="C155" s="1">
        <f t="shared" si="21"/>
        <v>32994</v>
      </c>
      <c r="E155" s="42">
        <f>IF(DAY(B155)&gt;14,VLOOKUP(DATE(YEAR(C155),MONTH(C155)-1,DAY(1)),'מדדים וריביות'!B:C,2,FALSE),VLOOKUP(DATE(YEAR(C155),MONTH(C155)-2,DAY(1)),'מדדים וריביות'!B:C,2,FALSE))</f>
        <v>9943603.9735512398</v>
      </c>
      <c r="F155" s="43">
        <f>IF($B$5=1,'ריבית יומית'!D149,'ריבית יומית'!G149)</f>
        <v>2.1073004751070989E-4</v>
      </c>
      <c r="G155" s="43">
        <f t="shared" si="16"/>
        <v>2.1073004751070989E-4</v>
      </c>
      <c r="H155" s="29">
        <f t="shared" si="17"/>
        <v>2.3762431956967394</v>
      </c>
      <c r="I155" s="30">
        <f>VLOOKUP(B154,'מדדים וריביות'!B:C,2)</f>
        <v>10100839.9630128</v>
      </c>
      <c r="K155" s="39">
        <f t="shared" si="18"/>
        <v>0</v>
      </c>
      <c r="L155" s="39">
        <f t="shared" si="19"/>
        <v>0</v>
      </c>
      <c r="M155" s="39">
        <f t="shared" si="20"/>
        <v>0</v>
      </c>
      <c r="N155" s="41">
        <f t="shared" si="22"/>
        <v>0</v>
      </c>
    </row>
    <row r="156" spans="2:14">
      <c r="B156" s="1">
        <v>33021</v>
      </c>
      <c r="C156" s="1">
        <f t="shared" si="21"/>
        <v>32994</v>
      </c>
      <c r="E156" s="42">
        <f>IF(DAY(B156)&gt;14,VLOOKUP(DATE(YEAR(C156),MONTH(C156)-1,DAY(1)),'מדדים וריביות'!B:C,2,FALSE),VLOOKUP(DATE(YEAR(C156),MONTH(C156)-2,DAY(1)),'מדדים וריביות'!B:C,2,FALSE))</f>
        <v>9943603.9735512398</v>
      </c>
      <c r="F156" s="43">
        <f>IF($B$5=1,'ריבית יומית'!D150,'ריבית יומית'!G150)</f>
        <v>2.1073004751070989E-4</v>
      </c>
      <c r="G156" s="43">
        <f t="shared" si="16"/>
        <v>2.1073004751070989E-4</v>
      </c>
      <c r="H156" s="29">
        <f t="shared" si="17"/>
        <v>2.3757425553551763</v>
      </c>
      <c r="I156" s="30">
        <f>VLOOKUP(B155,'מדדים וריביות'!B:C,2)</f>
        <v>10100839.9630128</v>
      </c>
      <c r="K156" s="39">
        <f t="shared" si="18"/>
        <v>0</v>
      </c>
      <c r="L156" s="39">
        <f t="shared" si="19"/>
        <v>0</v>
      </c>
      <c r="M156" s="39">
        <f t="shared" si="20"/>
        <v>0</v>
      </c>
      <c r="N156" s="41">
        <f t="shared" si="22"/>
        <v>0</v>
      </c>
    </row>
    <row r="157" spans="2:14">
      <c r="B157" s="1">
        <v>33022</v>
      </c>
      <c r="C157" s="1">
        <f t="shared" si="21"/>
        <v>32994</v>
      </c>
      <c r="E157" s="42">
        <f>IF(DAY(B157)&gt;14,VLOOKUP(DATE(YEAR(C157),MONTH(C157)-1,DAY(1)),'מדדים וריביות'!B:C,2,FALSE),VLOOKUP(DATE(YEAR(C157),MONTH(C157)-2,DAY(1)),'מדדים וריביות'!B:C,2,FALSE))</f>
        <v>9943603.9735512398</v>
      </c>
      <c r="F157" s="43">
        <f>IF($B$5=1,'ריבית יומית'!D151,'ריבית יומית'!G151)</f>
        <v>2.1073004751070989E-4</v>
      </c>
      <c r="G157" s="43">
        <f t="shared" si="16"/>
        <v>2.1073004751070989E-4</v>
      </c>
      <c r="H157" s="29">
        <f t="shared" si="17"/>
        <v>2.3752420204913487</v>
      </c>
      <c r="I157" s="30">
        <f>VLOOKUP(B156,'מדדים וריביות'!B:C,2)</f>
        <v>10100839.9630128</v>
      </c>
      <c r="K157" s="39">
        <f t="shared" si="18"/>
        <v>0</v>
      </c>
      <c r="L157" s="39">
        <f t="shared" si="19"/>
        <v>0</v>
      </c>
      <c r="M157" s="39">
        <f t="shared" si="20"/>
        <v>0</v>
      </c>
      <c r="N157" s="41">
        <f t="shared" si="22"/>
        <v>0</v>
      </c>
    </row>
    <row r="158" spans="2:14">
      <c r="B158" s="1">
        <v>33023</v>
      </c>
      <c r="C158" s="1">
        <f t="shared" si="21"/>
        <v>32994</v>
      </c>
      <c r="E158" s="42">
        <f>IF(DAY(B158)&gt;14,VLOOKUP(DATE(YEAR(C158),MONTH(C158)-1,DAY(1)),'מדדים וריביות'!B:C,2,FALSE),VLOOKUP(DATE(YEAR(C158),MONTH(C158)-2,DAY(1)),'מדדים וריביות'!B:C,2,FALSE))</f>
        <v>9943603.9735512398</v>
      </c>
      <c r="F158" s="43">
        <f>IF($B$5=1,'ריבית יומית'!D152,'ריבית יומית'!G152)</f>
        <v>2.1073004751070989E-4</v>
      </c>
      <c r="G158" s="43">
        <f t="shared" si="16"/>
        <v>2.1073004751070989E-4</v>
      </c>
      <c r="H158" s="29">
        <f t="shared" si="17"/>
        <v>2.3747415910830343</v>
      </c>
      <c r="I158" s="30">
        <f>VLOOKUP(B157,'מדדים וריביות'!B:C,2)</f>
        <v>10100839.9630128</v>
      </c>
      <c r="K158" s="39">
        <f t="shared" si="18"/>
        <v>0</v>
      </c>
      <c r="L158" s="39">
        <f t="shared" si="19"/>
        <v>0</v>
      </c>
      <c r="M158" s="39">
        <f t="shared" si="20"/>
        <v>0</v>
      </c>
      <c r="N158" s="41">
        <f t="shared" si="22"/>
        <v>0</v>
      </c>
    </row>
    <row r="159" spans="2:14">
      <c r="B159" s="1">
        <v>33024</v>
      </c>
      <c r="C159" s="1">
        <f t="shared" si="21"/>
        <v>32994</v>
      </c>
      <c r="E159" s="42">
        <f>IF(DAY(B159)&gt;14,VLOOKUP(DATE(YEAR(C159),MONTH(C159)-1,DAY(1)),'מדדים וריביות'!B:C,2,FALSE),VLOOKUP(DATE(YEAR(C159),MONTH(C159)-2,DAY(1)),'מדדים וריביות'!B:C,2,FALSE))</f>
        <v>9943603.9735512398</v>
      </c>
      <c r="F159" s="43">
        <f>IF($B$5=1,'ריבית יומית'!D153,'ריבית יומית'!G153)</f>
        <v>2.1073004751070989E-4</v>
      </c>
      <c r="G159" s="43">
        <f t="shared" si="16"/>
        <v>2.1073004751070989E-4</v>
      </c>
      <c r="H159" s="29">
        <f t="shared" si="17"/>
        <v>2.3742412671080149</v>
      </c>
      <c r="I159" s="30">
        <f>VLOOKUP(B158,'מדדים וריביות'!B:C,2)</f>
        <v>10100839.9630128</v>
      </c>
      <c r="K159" s="39">
        <f t="shared" si="18"/>
        <v>0</v>
      </c>
      <c r="L159" s="39">
        <f t="shared" si="19"/>
        <v>0</v>
      </c>
      <c r="M159" s="39">
        <f t="shared" si="20"/>
        <v>0</v>
      </c>
      <c r="N159" s="41">
        <f t="shared" si="22"/>
        <v>0</v>
      </c>
    </row>
    <row r="160" spans="2:14">
      <c r="B160" s="1">
        <v>33025</v>
      </c>
      <c r="C160" s="1">
        <f t="shared" si="21"/>
        <v>33025</v>
      </c>
      <c r="E160" s="42">
        <f>IF(DAY(B160)&gt;14,VLOOKUP(DATE(YEAR(C160),MONTH(C160)-1,DAY(1)),'מדדים וריביות'!B:C,2,FALSE),VLOOKUP(DATE(YEAR(C160),MONTH(C160)-2,DAY(1)),'מדדים וריביות'!B:C,2,FALSE))</f>
        <v>9943603.9735512398</v>
      </c>
      <c r="F160" s="43">
        <f>IF($B$5=1,'ריבית יומית'!D154,'ריבית יומית'!G154)</f>
        <v>2.1073004751070989E-4</v>
      </c>
      <c r="G160" s="43">
        <f t="shared" si="16"/>
        <v>2.1073004751070989E-4</v>
      </c>
      <c r="H160" s="29">
        <f t="shared" si="17"/>
        <v>2.3737410485440771</v>
      </c>
      <c r="I160" s="30">
        <f>VLOOKUP(B159,'מדדים וריביות'!B:C,2)</f>
        <v>10100839.9630128</v>
      </c>
      <c r="K160" s="39">
        <f t="shared" si="18"/>
        <v>0</v>
      </c>
      <c r="L160" s="39">
        <f t="shared" si="19"/>
        <v>0</v>
      </c>
      <c r="M160" s="39">
        <f t="shared" si="20"/>
        <v>0</v>
      </c>
      <c r="N160" s="41">
        <f t="shared" si="22"/>
        <v>0</v>
      </c>
    </row>
    <row r="161" spans="2:14">
      <c r="B161" s="1">
        <v>33026</v>
      </c>
      <c r="C161" s="1">
        <f t="shared" si="21"/>
        <v>33025</v>
      </c>
      <c r="E161" s="42">
        <f>IF(DAY(B161)&gt;14,VLOOKUP(DATE(YEAR(C161),MONTH(C161)-1,DAY(1)),'מדדים וריביות'!B:C,2,FALSE),VLOOKUP(DATE(YEAR(C161),MONTH(C161)-2,DAY(1)),'מדדים וריביות'!B:C,2,FALSE))</f>
        <v>9943603.9735512398</v>
      </c>
      <c r="F161" s="43">
        <f>IF($B$5=1,'ריבית יומית'!D155,'ריבית יומית'!G155)</f>
        <v>2.1073004751070989E-4</v>
      </c>
      <c r="G161" s="43">
        <f t="shared" si="16"/>
        <v>2.1073004751070989E-4</v>
      </c>
      <c r="H161" s="29">
        <f t="shared" si="17"/>
        <v>2.3732409353690125</v>
      </c>
      <c r="I161" s="30">
        <f>VLOOKUP(B160,'מדדים וריביות'!B:C,2)</f>
        <v>10176313.2379544</v>
      </c>
      <c r="K161" s="39">
        <f t="shared" si="18"/>
        <v>0</v>
      </c>
      <c r="L161" s="39">
        <f t="shared" si="19"/>
        <v>0</v>
      </c>
      <c r="M161" s="39">
        <f t="shared" si="20"/>
        <v>0</v>
      </c>
      <c r="N161" s="41">
        <f t="shared" si="22"/>
        <v>0</v>
      </c>
    </row>
    <row r="162" spans="2:14">
      <c r="B162" s="1">
        <v>33027</v>
      </c>
      <c r="C162" s="1">
        <f t="shared" si="21"/>
        <v>33025</v>
      </c>
      <c r="E162" s="42">
        <f>IF(DAY(B162)&gt;14,VLOOKUP(DATE(YEAR(C162),MONTH(C162)-1,DAY(1)),'מדדים וריביות'!B:C,2,FALSE),VLOOKUP(DATE(YEAR(C162),MONTH(C162)-2,DAY(1)),'מדדים וריביות'!B:C,2,FALSE))</f>
        <v>9943603.9735512398</v>
      </c>
      <c r="F162" s="43">
        <f>IF($B$5=1,'ריבית יומית'!D156,'ריבית יומית'!G156)</f>
        <v>2.1073004751070989E-4</v>
      </c>
      <c r="G162" s="43">
        <f t="shared" si="16"/>
        <v>2.1073004751070989E-4</v>
      </c>
      <c r="H162" s="29">
        <f t="shared" si="17"/>
        <v>2.3727409275606171</v>
      </c>
      <c r="I162" s="30">
        <f>VLOOKUP(B161,'מדדים וריביות'!B:C,2)</f>
        <v>10176313.2379544</v>
      </c>
      <c r="K162" s="39">
        <f t="shared" si="18"/>
        <v>0</v>
      </c>
      <c r="L162" s="39">
        <f t="shared" si="19"/>
        <v>0</v>
      </c>
      <c r="M162" s="39">
        <f t="shared" si="20"/>
        <v>0</v>
      </c>
      <c r="N162" s="41">
        <f t="shared" si="22"/>
        <v>0</v>
      </c>
    </row>
    <row r="163" spans="2:14">
      <c r="B163" s="1">
        <v>33028</v>
      </c>
      <c r="C163" s="1">
        <f t="shared" si="21"/>
        <v>33025</v>
      </c>
      <c r="E163" s="42">
        <f>IF(DAY(B163)&gt;14,VLOOKUP(DATE(YEAR(C163),MONTH(C163)-1,DAY(1)),'מדדים וריביות'!B:C,2,FALSE),VLOOKUP(DATE(YEAR(C163),MONTH(C163)-2,DAY(1)),'מדדים וריביות'!B:C,2,FALSE))</f>
        <v>9943603.9735512398</v>
      </c>
      <c r="F163" s="43">
        <f>IF($B$5=1,'ריבית יומית'!D157,'ריבית יומית'!G157)</f>
        <v>2.1073004751070989E-4</v>
      </c>
      <c r="G163" s="43">
        <f t="shared" si="16"/>
        <v>2.1073004751070989E-4</v>
      </c>
      <c r="H163" s="29">
        <f t="shared" si="17"/>
        <v>2.3722410250966917</v>
      </c>
      <c r="I163" s="30">
        <f>VLOOKUP(B162,'מדדים וריביות'!B:C,2)</f>
        <v>10176313.2379544</v>
      </c>
      <c r="K163" s="39">
        <f t="shared" si="18"/>
        <v>0</v>
      </c>
      <c r="L163" s="39">
        <f t="shared" si="19"/>
        <v>0</v>
      </c>
      <c r="M163" s="39">
        <f t="shared" si="20"/>
        <v>0</v>
      </c>
      <c r="N163" s="41">
        <f t="shared" si="22"/>
        <v>0</v>
      </c>
    </row>
    <row r="164" spans="2:14">
      <c r="B164" s="1">
        <v>33029</v>
      </c>
      <c r="C164" s="1">
        <f t="shared" si="21"/>
        <v>33025</v>
      </c>
      <c r="E164" s="42">
        <f>IF(DAY(B164)&gt;14,VLOOKUP(DATE(YEAR(C164),MONTH(C164)-1,DAY(1)),'מדדים וריביות'!B:C,2,FALSE),VLOOKUP(DATE(YEAR(C164),MONTH(C164)-2,DAY(1)),'מדדים וריביות'!B:C,2,FALSE))</f>
        <v>9943603.9735512398</v>
      </c>
      <c r="F164" s="43">
        <f>IF($B$5=1,'ריבית יומית'!D158,'ריבית יומית'!G158)</f>
        <v>2.1073004751070989E-4</v>
      </c>
      <c r="G164" s="43">
        <f t="shared" si="16"/>
        <v>2.1073004751070989E-4</v>
      </c>
      <c r="H164" s="29">
        <f t="shared" si="17"/>
        <v>2.3717412279550416</v>
      </c>
      <c r="I164" s="30">
        <f>VLOOKUP(B163,'מדדים וריביות'!B:C,2)</f>
        <v>10176313.2379544</v>
      </c>
      <c r="K164" s="39">
        <f t="shared" si="18"/>
        <v>0</v>
      </c>
      <c r="L164" s="39">
        <f t="shared" si="19"/>
        <v>0</v>
      </c>
      <c r="M164" s="39">
        <f t="shared" si="20"/>
        <v>0</v>
      </c>
      <c r="N164" s="41">
        <f t="shared" si="22"/>
        <v>0</v>
      </c>
    </row>
    <row r="165" spans="2:14">
      <c r="B165" s="1">
        <v>33030</v>
      </c>
      <c r="C165" s="1">
        <f t="shared" si="21"/>
        <v>33025</v>
      </c>
      <c r="E165" s="42">
        <f>IF(DAY(B165)&gt;14,VLOOKUP(DATE(YEAR(C165),MONTH(C165)-1,DAY(1)),'מדדים וריביות'!B:C,2,FALSE),VLOOKUP(DATE(YEAR(C165),MONTH(C165)-2,DAY(1)),'מדדים וריביות'!B:C,2,FALSE))</f>
        <v>9943603.9735512398</v>
      </c>
      <c r="F165" s="43">
        <f>IF($B$5=1,'ריבית יומית'!D159,'ריבית יומית'!G159)</f>
        <v>2.1073004751070989E-4</v>
      </c>
      <c r="G165" s="43">
        <f t="shared" si="16"/>
        <v>2.1073004751070989E-4</v>
      </c>
      <c r="H165" s="29">
        <f t="shared" si="17"/>
        <v>2.3712415361134771</v>
      </c>
      <c r="I165" s="30">
        <f>VLOOKUP(B164,'מדדים וריביות'!B:C,2)</f>
        <v>10176313.2379544</v>
      </c>
      <c r="K165" s="39">
        <f t="shared" si="18"/>
        <v>0</v>
      </c>
      <c r="L165" s="39">
        <f t="shared" si="19"/>
        <v>0</v>
      </c>
      <c r="M165" s="39">
        <f t="shared" si="20"/>
        <v>0</v>
      </c>
      <c r="N165" s="41">
        <f t="shared" si="22"/>
        <v>0</v>
      </c>
    </row>
    <row r="166" spans="2:14">
      <c r="B166" s="1">
        <v>33031</v>
      </c>
      <c r="C166" s="1">
        <f t="shared" si="21"/>
        <v>33025</v>
      </c>
      <c r="E166" s="42">
        <f>IF(DAY(B166)&gt;14,VLOOKUP(DATE(YEAR(C166),MONTH(C166)-1,DAY(1)),'מדדים וריביות'!B:C,2,FALSE),VLOOKUP(DATE(YEAR(C166),MONTH(C166)-2,DAY(1)),'מדדים וריביות'!B:C,2,FALSE))</f>
        <v>9943603.9735512398</v>
      </c>
      <c r="F166" s="43">
        <f>IF($B$5=1,'ריבית יומית'!D160,'ריבית יומית'!G160)</f>
        <v>2.1073004751070989E-4</v>
      </c>
      <c r="G166" s="43">
        <f t="shared" si="16"/>
        <v>2.1073004751070989E-4</v>
      </c>
      <c r="H166" s="29">
        <f t="shared" si="17"/>
        <v>2.3707419495498128</v>
      </c>
      <c r="I166" s="30">
        <f>VLOOKUP(B165,'מדדים וריביות'!B:C,2)</f>
        <v>10176313.2379544</v>
      </c>
      <c r="K166" s="39">
        <f t="shared" si="18"/>
        <v>0</v>
      </c>
      <c r="L166" s="39">
        <f t="shared" si="19"/>
        <v>0</v>
      </c>
      <c r="M166" s="39">
        <f t="shared" si="20"/>
        <v>0</v>
      </c>
      <c r="N166" s="41">
        <f t="shared" si="22"/>
        <v>0</v>
      </c>
    </row>
    <row r="167" spans="2:14">
      <c r="B167" s="1">
        <v>33032</v>
      </c>
      <c r="C167" s="1">
        <f t="shared" si="21"/>
        <v>33025</v>
      </c>
      <c r="E167" s="42">
        <f>IF(DAY(B167)&gt;14,VLOOKUP(DATE(YEAR(C167),MONTH(C167)-1,DAY(1)),'מדדים וריביות'!B:C,2,FALSE),VLOOKUP(DATE(YEAR(C167),MONTH(C167)-2,DAY(1)),'מדדים וריביות'!B:C,2,FALSE))</f>
        <v>9943603.9735512398</v>
      </c>
      <c r="F167" s="43">
        <f>IF($B$5=1,'ריבית יומית'!D161,'ריבית יומית'!G161)</f>
        <v>2.1073004751070989E-4</v>
      </c>
      <c r="G167" s="43">
        <f t="shared" si="16"/>
        <v>2.1073004751070989E-4</v>
      </c>
      <c r="H167" s="29">
        <f t="shared" si="17"/>
        <v>2.3702424682418681</v>
      </c>
      <c r="I167" s="30">
        <f>VLOOKUP(B166,'מדדים וריביות'!B:C,2)</f>
        <v>10176313.2379544</v>
      </c>
      <c r="K167" s="39">
        <f t="shared" si="18"/>
        <v>0</v>
      </c>
      <c r="L167" s="39">
        <f t="shared" si="19"/>
        <v>0</v>
      </c>
      <c r="M167" s="39">
        <f t="shared" si="20"/>
        <v>0</v>
      </c>
      <c r="N167" s="41">
        <f t="shared" si="22"/>
        <v>0</v>
      </c>
    </row>
    <row r="168" spans="2:14">
      <c r="B168" s="1">
        <v>33033</v>
      </c>
      <c r="C168" s="1">
        <f t="shared" si="21"/>
        <v>33025</v>
      </c>
      <c r="E168" s="42">
        <f>IF(DAY(B168)&gt;14,VLOOKUP(DATE(YEAR(C168),MONTH(C168)-1,DAY(1)),'מדדים וריביות'!B:C,2,FALSE),VLOOKUP(DATE(YEAR(C168),MONTH(C168)-2,DAY(1)),'מדדים וריביות'!B:C,2,FALSE))</f>
        <v>9943603.9735512398</v>
      </c>
      <c r="F168" s="43">
        <f>IF($B$5=1,'ריבית יומית'!D162,'ריבית יומית'!G162)</f>
        <v>2.1073004751070989E-4</v>
      </c>
      <c r="G168" s="43">
        <f t="shared" si="16"/>
        <v>2.1073004751070989E-4</v>
      </c>
      <c r="H168" s="29">
        <f t="shared" si="17"/>
        <v>2.3697430921674676</v>
      </c>
      <c r="I168" s="30">
        <f>VLOOKUP(B167,'מדדים וריביות'!B:C,2)</f>
        <v>10176313.2379544</v>
      </c>
      <c r="K168" s="39">
        <f t="shared" si="18"/>
        <v>0</v>
      </c>
      <c r="L168" s="39">
        <f t="shared" si="19"/>
        <v>0</v>
      </c>
      <c r="M168" s="39">
        <f t="shared" si="20"/>
        <v>0</v>
      </c>
      <c r="N168" s="41">
        <f t="shared" si="22"/>
        <v>0</v>
      </c>
    </row>
    <row r="169" spans="2:14">
      <c r="B169" s="1">
        <v>33034</v>
      </c>
      <c r="C169" s="1">
        <f t="shared" si="21"/>
        <v>33025</v>
      </c>
      <c r="E169" s="42">
        <f>IF(DAY(B169)&gt;14,VLOOKUP(DATE(YEAR(C169),MONTH(C169)-1,DAY(1)),'מדדים וריביות'!B:C,2,FALSE),VLOOKUP(DATE(YEAR(C169),MONTH(C169)-2,DAY(1)),'מדדים וריביות'!B:C,2,FALSE))</f>
        <v>9943603.9735512398</v>
      </c>
      <c r="F169" s="43">
        <f>IF($B$5=1,'ריבית יומית'!D163,'ריבית יומית'!G163)</f>
        <v>2.1073004751070989E-4</v>
      </c>
      <c r="G169" s="43">
        <f t="shared" si="16"/>
        <v>2.1073004751070989E-4</v>
      </c>
      <c r="H169" s="29">
        <f t="shared" si="17"/>
        <v>2.3692438213044396</v>
      </c>
      <c r="I169" s="30">
        <f>VLOOKUP(B168,'מדדים וריביות'!B:C,2)</f>
        <v>10176313.2379544</v>
      </c>
      <c r="K169" s="39">
        <f t="shared" si="18"/>
        <v>0</v>
      </c>
      <c r="L169" s="39">
        <f t="shared" si="19"/>
        <v>0</v>
      </c>
      <c r="M169" s="39">
        <f t="shared" si="20"/>
        <v>0</v>
      </c>
      <c r="N169" s="41">
        <f t="shared" si="22"/>
        <v>0</v>
      </c>
    </row>
    <row r="170" spans="2:14">
      <c r="B170" s="1">
        <v>33035</v>
      </c>
      <c r="C170" s="1">
        <f t="shared" si="21"/>
        <v>33025</v>
      </c>
      <c r="E170" s="42">
        <f>IF(DAY(B170)&gt;14,VLOOKUP(DATE(YEAR(C170),MONTH(C170)-1,DAY(1)),'מדדים וריביות'!B:C,2,FALSE),VLOOKUP(DATE(YEAR(C170),MONTH(C170)-2,DAY(1)),'מדדים וריביות'!B:C,2,FALSE))</f>
        <v>9943603.9735512398</v>
      </c>
      <c r="F170" s="43">
        <f>IF($B$5=1,'ריבית יומית'!D164,'ריבית יומית'!G164)</f>
        <v>2.1073004751070989E-4</v>
      </c>
      <c r="G170" s="43">
        <f t="shared" si="16"/>
        <v>2.1073004751070989E-4</v>
      </c>
      <c r="H170" s="29">
        <f t="shared" si="17"/>
        <v>2.3687446556306178</v>
      </c>
      <c r="I170" s="30">
        <f>VLOOKUP(B169,'מדדים וריביות'!B:C,2)</f>
        <v>10176313.2379544</v>
      </c>
      <c r="K170" s="39">
        <f t="shared" si="18"/>
        <v>0</v>
      </c>
      <c r="L170" s="39">
        <f t="shared" si="19"/>
        <v>0</v>
      </c>
      <c r="M170" s="39">
        <f t="shared" si="20"/>
        <v>0</v>
      </c>
      <c r="N170" s="41">
        <f t="shared" si="22"/>
        <v>0</v>
      </c>
    </row>
    <row r="171" spans="2:14">
      <c r="B171" s="1">
        <v>33036</v>
      </c>
      <c r="C171" s="1">
        <f t="shared" si="21"/>
        <v>33025</v>
      </c>
      <c r="E171" s="42">
        <f>IF(DAY(B171)&gt;14,VLOOKUP(DATE(YEAR(C171),MONTH(C171)-1,DAY(1)),'מדדים וריביות'!B:C,2,FALSE),VLOOKUP(DATE(YEAR(C171),MONTH(C171)-2,DAY(1)),'מדדים וריביות'!B:C,2,FALSE))</f>
        <v>9943603.9735512398</v>
      </c>
      <c r="F171" s="43">
        <f>IF($B$5=1,'ריבית יומית'!D165,'ריבית יומית'!G165)</f>
        <v>2.1073004751070989E-4</v>
      </c>
      <c r="G171" s="43">
        <f t="shared" si="16"/>
        <v>2.1073004751070989E-4</v>
      </c>
      <c r="H171" s="29">
        <f t="shared" si="17"/>
        <v>2.3682455951238404</v>
      </c>
      <c r="I171" s="30">
        <f>VLOOKUP(B170,'מדדים וריביות'!B:C,2)</f>
        <v>10176313.2379544</v>
      </c>
      <c r="K171" s="39">
        <f t="shared" si="18"/>
        <v>0</v>
      </c>
      <c r="L171" s="39">
        <f t="shared" si="19"/>
        <v>0</v>
      </c>
      <c r="M171" s="39">
        <f t="shared" si="20"/>
        <v>0</v>
      </c>
      <c r="N171" s="41">
        <f t="shared" si="22"/>
        <v>0</v>
      </c>
    </row>
    <row r="172" spans="2:14">
      <c r="B172" s="1">
        <v>33037</v>
      </c>
      <c r="C172" s="1">
        <f t="shared" si="21"/>
        <v>33025</v>
      </c>
      <c r="E172" s="42">
        <f>IF(DAY(B172)&gt;14,VLOOKUP(DATE(YEAR(C172),MONTH(C172)-1,DAY(1)),'מדדים וריביות'!B:C,2,FALSE),VLOOKUP(DATE(YEAR(C172),MONTH(C172)-2,DAY(1)),'מדדים וריביות'!B:C,2,FALSE))</f>
        <v>9943603.9735512398</v>
      </c>
      <c r="F172" s="43">
        <f>IF($B$5=1,'ריבית יומית'!D166,'ריבית יומית'!G166)</f>
        <v>2.1073004751070989E-4</v>
      </c>
      <c r="G172" s="43">
        <f t="shared" si="16"/>
        <v>2.1073004751070989E-4</v>
      </c>
      <c r="H172" s="29">
        <f t="shared" si="17"/>
        <v>2.36774663976195</v>
      </c>
      <c r="I172" s="30">
        <f>VLOOKUP(B171,'מדדים וריביות'!B:C,2)</f>
        <v>10176313.2379544</v>
      </c>
      <c r="K172" s="39">
        <f t="shared" si="18"/>
        <v>0</v>
      </c>
      <c r="L172" s="39">
        <f t="shared" si="19"/>
        <v>0</v>
      </c>
      <c r="M172" s="39">
        <f t="shared" si="20"/>
        <v>0</v>
      </c>
      <c r="N172" s="41">
        <f t="shared" si="22"/>
        <v>0</v>
      </c>
    </row>
    <row r="173" spans="2:14">
      <c r="B173" s="1">
        <v>33038</v>
      </c>
      <c r="C173" s="1">
        <f t="shared" si="21"/>
        <v>33025</v>
      </c>
      <c r="E173" s="42">
        <f>IF(DAY(B173)&gt;14,VLOOKUP(DATE(YEAR(C173),MONTH(C173)-1,DAY(1)),'מדדים וריביות'!B:C,2,FALSE),VLOOKUP(DATE(YEAR(C173),MONTH(C173)-2,DAY(1)),'מדדים וריביות'!B:C,2,FALSE))</f>
        <v>9943603.9735512398</v>
      </c>
      <c r="F173" s="43">
        <f>IF($B$5=1,'ריבית יומית'!D167,'ריבית יומית'!G167)</f>
        <v>2.1073004751070989E-4</v>
      </c>
      <c r="G173" s="43">
        <f t="shared" si="16"/>
        <v>2.1073004751070989E-4</v>
      </c>
      <c r="H173" s="29">
        <f t="shared" si="17"/>
        <v>2.3672477895227941</v>
      </c>
      <c r="I173" s="30">
        <f>VLOOKUP(B172,'מדדים וריביות'!B:C,2)</f>
        <v>10176313.2379544</v>
      </c>
      <c r="K173" s="39">
        <f t="shared" si="18"/>
        <v>0</v>
      </c>
      <c r="L173" s="39">
        <f t="shared" si="19"/>
        <v>0</v>
      </c>
      <c r="M173" s="39">
        <f t="shared" si="20"/>
        <v>0</v>
      </c>
      <c r="N173" s="41">
        <f t="shared" si="22"/>
        <v>0</v>
      </c>
    </row>
    <row r="174" spans="2:14">
      <c r="B174" s="1">
        <v>33039</v>
      </c>
      <c r="C174" s="1">
        <f t="shared" si="21"/>
        <v>33025</v>
      </c>
      <c r="E174" s="42">
        <f>IF(DAY(B174)&gt;14,VLOOKUP(DATE(YEAR(C174),MONTH(C174)-1,DAY(1)),'מדדים וריביות'!B:C,2,FALSE),VLOOKUP(DATE(YEAR(C174),MONTH(C174)-2,DAY(1)),'מדדים וריביות'!B:C,2,FALSE))</f>
        <v>10100839.9630128</v>
      </c>
      <c r="F174" s="43">
        <f>IF($B$5=1,'ריבית יומית'!D168,'ריבית יומית'!G168)</f>
        <v>2.1073004751070989E-4</v>
      </c>
      <c r="G174" s="43">
        <f t="shared" si="16"/>
        <v>2.1073004751070989E-4</v>
      </c>
      <c r="H174" s="29">
        <f t="shared" si="17"/>
        <v>2.3667490443842252</v>
      </c>
      <c r="I174" s="30">
        <f>VLOOKUP(B173,'מדדים וריביות'!B:C,2)</f>
        <v>10176313.2379544</v>
      </c>
      <c r="K174" s="39">
        <f t="shared" si="18"/>
        <v>0</v>
      </c>
      <c r="L174" s="39">
        <f t="shared" si="19"/>
        <v>0</v>
      </c>
      <c r="M174" s="39">
        <f t="shared" si="20"/>
        <v>0</v>
      </c>
      <c r="N174" s="41">
        <f t="shared" si="22"/>
        <v>0</v>
      </c>
    </row>
    <row r="175" spans="2:14">
      <c r="B175" s="1">
        <v>33040</v>
      </c>
      <c r="C175" s="1">
        <f t="shared" si="21"/>
        <v>33025</v>
      </c>
      <c r="E175" s="42">
        <f>IF(DAY(B175)&gt;14,VLOOKUP(DATE(YEAR(C175),MONTH(C175)-1,DAY(1)),'מדדים וריביות'!B:C,2,FALSE),VLOOKUP(DATE(YEAR(C175),MONTH(C175)-2,DAY(1)),'מדדים וריביות'!B:C,2,FALSE))</f>
        <v>10100839.9630128</v>
      </c>
      <c r="F175" s="43">
        <f>IF($B$5=1,'ריבית יומית'!D169,'ריבית יומית'!G169)</f>
        <v>2.1073004751070989E-4</v>
      </c>
      <c r="G175" s="43">
        <f t="shared" si="16"/>
        <v>2.1073004751070989E-4</v>
      </c>
      <c r="H175" s="29">
        <f t="shared" si="17"/>
        <v>2.3662504043240999</v>
      </c>
      <c r="I175" s="30">
        <f>VLOOKUP(B174,'מדדים וריביות'!B:C,2)</f>
        <v>10176313.2379544</v>
      </c>
      <c r="K175" s="39">
        <f t="shared" si="18"/>
        <v>0</v>
      </c>
      <c r="L175" s="39">
        <f t="shared" si="19"/>
        <v>0</v>
      </c>
      <c r="M175" s="39">
        <f t="shared" si="20"/>
        <v>0</v>
      </c>
      <c r="N175" s="41">
        <f t="shared" si="22"/>
        <v>0</v>
      </c>
    </row>
    <row r="176" spans="2:14">
      <c r="B176" s="1">
        <v>33041</v>
      </c>
      <c r="C176" s="1">
        <f t="shared" si="21"/>
        <v>33025</v>
      </c>
      <c r="E176" s="42">
        <f>IF(DAY(B176)&gt;14,VLOOKUP(DATE(YEAR(C176),MONTH(C176)-1,DAY(1)),'מדדים וריביות'!B:C,2,FALSE),VLOOKUP(DATE(YEAR(C176),MONTH(C176)-2,DAY(1)),'מדדים וריביות'!B:C,2,FALSE))</f>
        <v>10100839.9630128</v>
      </c>
      <c r="F176" s="43">
        <f>IF($B$5=1,'ריבית יומית'!D170,'ריבית יומית'!G170)</f>
        <v>2.1073004751070989E-4</v>
      </c>
      <c r="G176" s="43">
        <f t="shared" si="16"/>
        <v>2.1073004751070989E-4</v>
      </c>
      <c r="H176" s="29">
        <f t="shared" si="17"/>
        <v>2.3657518693202797</v>
      </c>
      <c r="I176" s="30">
        <f>VLOOKUP(B175,'מדדים וריביות'!B:C,2)</f>
        <v>10176313.2379544</v>
      </c>
      <c r="K176" s="39">
        <f t="shared" si="18"/>
        <v>0</v>
      </c>
      <c r="L176" s="39">
        <f t="shared" si="19"/>
        <v>0</v>
      </c>
      <c r="M176" s="39">
        <f t="shared" si="20"/>
        <v>0</v>
      </c>
      <c r="N176" s="41">
        <f t="shared" si="22"/>
        <v>0</v>
      </c>
    </row>
    <row r="177" spans="2:14">
      <c r="B177" s="1">
        <v>33042</v>
      </c>
      <c r="C177" s="1">
        <f t="shared" si="21"/>
        <v>33025</v>
      </c>
      <c r="E177" s="42">
        <f>IF(DAY(B177)&gt;14,VLOOKUP(DATE(YEAR(C177),MONTH(C177)-1,DAY(1)),'מדדים וריביות'!B:C,2,FALSE),VLOOKUP(DATE(YEAR(C177),MONTH(C177)-2,DAY(1)),'מדדים וריביות'!B:C,2,FALSE))</f>
        <v>10100839.9630128</v>
      </c>
      <c r="F177" s="43">
        <f>IF($B$5=1,'ריבית יומית'!D171,'ריבית יומית'!G171)</f>
        <v>2.1073004751070989E-4</v>
      </c>
      <c r="G177" s="43">
        <f t="shared" si="16"/>
        <v>2.1073004751070989E-4</v>
      </c>
      <c r="H177" s="29">
        <f t="shared" si="17"/>
        <v>2.3652534393506306</v>
      </c>
      <c r="I177" s="30">
        <f>VLOOKUP(B176,'מדדים וריביות'!B:C,2)</f>
        <v>10176313.2379544</v>
      </c>
      <c r="K177" s="39">
        <f t="shared" si="18"/>
        <v>0</v>
      </c>
      <c r="L177" s="39">
        <f t="shared" si="19"/>
        <v>0</v>
      </c>
      <c r="M177" s="39">
        <f t="shared" si="20"/>
        <v>0</v>
      </c>
      <c r="N177" s="41">
        <f t="shared" si="22"/>
        <v>0</v>
      </c>
    </row>
    <row r="178" spans="2:14">
      <c r="B178" s="1">
        <v>33043</v>
      </c>
      <c r="C178" s="1">
        <f t="shared" si="21"/>
        <v>33025</v>
      </c>
      <c r="E178" s="42">
        <f>IF(DAY(B178)&gt;14,VLOOKUP(DATE(YEAR(C178),MONTH(C178)-1,DAY(1)),'מדדים וריביות'!B:C,2,FALSE),VLOOKUP(DATE(YEAR(C178),MONTH(C178)-2,DAY(1)),'מדדים וריביות'!B:C,2,FALSE))</f>
        <v>10100839.9630128</v>
      </c>
      <c r="F178" s="43">
        <f>IF($B$5=1,'ריבית יומית'!D172,'ריבית יומית'!G172)</f>
        <v>2.1073004751070989E-4</v>
      </c>
      <c r="G178" s="43">
        <f t="shared" si="16"/>
        <v>2.1073004751070989E-4</v>
      </c>
      <c r="H178" s="29">
        <f t="shared" si="17"/>
        <v>2.3647551143930232</v>
      </c>
      <c r="I178" s="30">
        <f>VLOOKUP(B177,'מדדים וריביות'!B:C,2)</f>
        <v>10176313.2379544</v>
      </c>
      <c r="K178" s="39">
        <f t="shared" si="18"/>
        <v>0</v>
      </c>
      <c r="L178" s="39">
        <f t="shared" si="19"/>
        <v>0</v>
      </c>
      <c r="M178" s="39">
        <f t="shared" si="20"/>
        <v>0</v>
      </c>
      <c r="N178" s="41">
        <f t="shared" si="22"/>
        <v>0</v>
      </c>
    </row>
    <row r="179" spans="2:14">
      <c r="B179" s="1">
        <v>33044</v>
      </c>
      <c r="C179" s="1">
        <f t="shared" si="21"/>
        <v>33025</v>
      </c>
      <c r="E179" s="42">
        <f>IF(DAY(B179)&gt;14,VLOOKUP(DATE(YEAR(C179),MONTH(C179)-1,DAY(1)),'מדדים וריביות'!B:C,2,FALSE),VLOOKUP(DATE(YEAR(C179),MONTH(C179)-2,DAY(1)),'מדדים וריביות'!B:C,2,FALSE))</f>
        <v>10100839.9630128</v>
      </c>
      <c r="F179" s="43">
        <f>IF($B$5=1,'ריבית יומית'!D173,'ריבית יומית'!G173)</f>
        <v>2.1073004751070989E-4</v>
      </c>
      <c r="G179" s="43">
        <f t="shared" si="16"/>
        <v>2.1073004751070989E-4</v>
      </c>
      <c r="H179" s="29">
        <f t="shared" si="17"/>
        <v>2.3642568944253335</v>
      </c>
      <c r="I179" s="30">
        <f>VLOOKUP(B178,'מדדים וריביות'!B:C,2)</f>
        <v>10176313.2379544</v>
      </c>
      <c r="K179" s="39">
        <f t="shared" si="18"/>
        <v>0</v>
      </c>
      <c r="L179" s="39">
        <f t="shared" si="19"/>
        <v>0</v>
      </c>
      <c r="M179" s="39">
        <f t="shared" si="20"/>
        <v>0</v>
      </c>
      <c r="N179" s="41">
        <f t="shared" si="22"/>
        <v>0</v>
      </c>
    </row>
    <row r="180" spans="2:14">
      <c r="B180" s="1">
        <v>33045</v>
      </c>
      <c r="C180" s="1">
        <f t="shared" si="21"/>
        <v>33025</v>
      </c>
      <c r="E180" s="42">
        <f>IF(DAY(B180)&gt;14,VLOOKUP(DATE(YEAR(C180),MONTH(C180)-1,DAY(1)),'מדדים וריביות'!B:C,2,FALSE),VLOOKUP(DATE(YEAR(C180),MONTH(C180)-2,DAY(1)),'מדדים וריביות'!B:C,2,FALSE))</f>
        <v>10100839.9630128</v>
      </c>
      <c r="F180" s="43">
        <f>IF($B$5=1,'ריבית יומית'!D174,'ריבית יומית'!G174)</f>
        <v>2.1073004751070989E-4</v>
      </c>
      <c r="G180" s="43">
        <f t="shared" si="16"/>
        <v>2.1073004751070989E-4</v>
      </c>
      <c r="H180" s="29">
        <f t="shared" si="17"/>
        <v>2.3637587794254413</v>
      </c>
      <c r="I180" s="30">
        <f>VLOOKUP(B179,'מדדים וריביות'!B:C,2)</f>
        <v>10176313.2379544</v>
      </c>
      <c r="K180" s="39">
        <f t="shared" si="18"/>
        <v>0</v>
      </c>
      <c r="L180" s="39">
        <f t="shared" si="19"/>
        <v>0</v>
      </c>
      <c r="M180" s="39">
        <f t="shared" si="20"/>
        <v>0</v>
      </c>
      <c r="N180" s="41">
        <f t="shared" si="22"/>
        <v>0</v>
      </c>
    </row>
    <row r="181" spans="2:14">
      <c r="B181" s="1">
        <v>33046</v>
      </c>
      <c r="C181" s="1">
        <f t="shared" si="21"/>
        <v>33025</v>
      </c>
      <c r="E181" s="42">
        <f>IF(DAY(B181)&gt;14,VLOOKUP(DATE(YEAR(C181),MONTH(C181)-1,DAY(1)),'מדדים וריביות'!B:C,2,FALSE),VLOOKUP(DATE(YEAR(C181),MONTH(C181)-2,DAY(1)),'מדדים וריביות'!B:C,2,FALSE))</f>
        <v>10100839.9630128</v>
      </c>
      <c r="F181" s="43">
        <f>IF($B$5=1,'ריבית יומית'!D175,'ריבית יומית'!G175)</f>
        <v>2.1073004751070989E-4</v>
      </c>
      <c r="G181" s="43">
        <f t="shared" si="16"/>
        <v>2.1073004751070989E-4</v>
      </c>
      <c r="H181" s="29">
        <f t="shared" si="17"/>
        <v>2.3632607693712315</v>
      </c>
      <c r="I181" s="30">
        <f>VLOOKUP(B180,'מדדים וריביות'!B:C,2)</f>
        <v>10176313.2379544</v>
      </c>
      <c r="K181" s="39">
        <f t="shared" si="18"/>
        <v>0</v>
      </c>
      <c r="L181" s="39">
        <f t="shared" si="19"/>
        <v>0</v>
      </c>
      <c r="M181" s="39">
        <f t="shared" si="20"/>
        <v>0</v>
      </c>
      <c r="N181" s="41">
        <f t="shared" si="22"/>
        <v>0</v>
      </c>
    </row>
    <row r="182" spans="2:14">
      <c r="B182" s="1">
        <v>33047</v>
      </c>
      <c r="C182" s="1">
        <f t="shared" si="21"/>
        <v>33025</v>
      </c>
      <c r="E182" s="42">
        <f>IF(DAY(B182)&gt;14,VLOOKUP(DATE(YEAR(C182),MONTH(C182)-1,DAY(1)),'מדדים וריביות'!B:C,2,FALSE),VLOOKUP(DATE(YEAR(C182),MONTH(C182)-2,DAY(1)),'מדדים וריביות'!B:C,2,FALSE))</f>
        <v>10100839.9630128</v>
      </c>
      <c r="F182" s="43">
        <f>IF($B$5=1,'ריבית יומית'!D176,'ריבית יומית'!G176)</f>
        <v>2.1073004751070989E-4</v>
      </c>
      <c r="G182" s="43">
        <f t="shared" si="16"/>
        <v>2.1073004751070989E-4</v>
      </c>
      <c r="H182" s="29">
        <f t="shared" si="17"/>
        <v>2.3627628642405938</v>
      </c>
      <c r="I182" s="30">
        <f>VLOOKUP(B181,'מדדים וריביות'!B:C,2)</f>
        <v>10176313.2379544</v>
      </c>
      <c r="K182" s="39">
        <f t="shared" si="18"/>
        <v>0</v>
      </c>
      <c r="L182" s="39">
        <f t="shared" si="19"/>
        <v>0</v>
      </c>
      <c r="M182" s="39">
        <f t="shared" si="20"/>
        <v>0</v>
      </c>
      <c r="N182" s="41">
        <f t="shared" si="22"/>
        <v>0</v>
      </c>
    </row>
    <row r="183" spans="2:14">
      <c r="B183" s="1">
        <v>33048</v>
      </c>
      <c r="C183" s="1">
        <f t="shared" si="21"/>
        <v>33025</v>
      </c>
      <c r="E183" s="42">
        <f>IF(DAY(B183)&gt;14,VLOOKUP(DATE(YEAR(C183),MONTH(C183)-1,DAY(1)),'מדדים וריביות'!B:C,2,FALSE),VLOOKUP(DATE(YEAR(C183),MONTH(C183)-2,DAY(1)),'מדדים וריביות'!B:C,2,FALSE))</f>
        <v>10100839.9630128</v>
      </c>
      <c r="F183" s="43">
        <f>IF($B$5=1,'ריבית יומית'!D177,'ריבית יומית'!G177)</f>
        <v>2.1073004751070989E-4</v>
      </c>
      <c r="G183" s="43">
        <f t="shared" si="16"/>
        <v>2.1073004751070989E-4</v>
      </c>
      <c r="H183" s="29">
        <f t="shared" si="17"/>
        <v>2.3622650640114218</v>
      </c>
      <c r="I183" s="30">
        <f>VLOOKUP(B182,'מדדים וריביות'!B:C,2)</f>
        <v>10176313.2379544</v>
      </c>
      <c r="K183" s="39">
        <f t="shared" si="18"/>
        <v>0</v>
      </c>
      <c r="L183" s="39">
        <f t="shared" si="19"/>
        <v>0</v>
      </c>
      <c r="M183" s="39">
        <f t="shared" si="20"/>
        <v>0</v>
      </c>
      <c r="N183" s="41">
        <f t="shared" si="22"/>
        <v>0</v>
      </c>
    </row>
    <row r="184" spans="2:14">
      <c r="B184" s="1">
        <v>33049</v>
      </c>
      <c r="C184" s="1">
        <f t="shared" si="21"/>
        <v>33025</v>
      </c>
      <c r="E184" s="42">
        <f>IF(DAY(B184)&gt;14,VLOOKUP(DATE(YEAR(C184),MONTH(C184)-1,DAY(1)),'מדדים וריביות'!B:C,2,FALSE),VLOOKUP(DATE(YEAR(C184),MONTH(C184)-2,DAY(1)),'מדדים וריביות'!B:C,2,FALSE))</f>
        <v>10100839.9630128</v>
      </c>
      <c r="F184" s="43">
        <f>IF($B$5=1,'ריבית יומית'!D178,'ריבית יומית'!G178)</f>
        <v>2.1073004751070989E-4</v>
      </c>
      <c r="G184" s="43">
        <f t="shared" si="16"/>
        <v>2.1073004751070989E-4</v>
      </c>
      <c r="H184" s="29">
        <f t="shared" si="17"/>
        <v>2.3617673686616145</v>
      </c>
      <c r="I184" s="30">
        <f>VLOOKUP(B183,'מדדים וריביות'!B:C,2)</f>
        <v>10176313.2379544</v>
      </c>
      <c r="K184" s="39">
        <f t="shared" si="18"/>
        <v>0</v>
      </c>
      <c r="L184" s="39">
        <f t="shared" si="19"/>
        <v>0</v>
      </c>
      <c r="M184" s="39">
        <f t="shared" si="20"/>
        <v>0</v>
      </c>
      <c r="N184" s="41">
        <f t="shared" si="22"/>
        <v>0</v>
      </c>
    </row>
    <row r="185" spans="2:14">
      <c r="B185" s="1">
        <v>33050</v>
      </c>
      <c r="C185" s="1">
        <f t="shared" si="21"/>
        <v>33025</v>
      </c>
      <c r="E185" s="42">
        <f>IF(DAY(B185)&gt;14,VLOOKUP(DATE(YEAR(C185),MONTH(C185)-1,DAY(1)),'מדדים וריביות'!B:C,2,FALSE),VLOOKUP(DATE(YEAR(C185),MONTH(C185)-2,DAY(1)),'מדדים וריביות'!B:C,2,FALSE))</f>
        <v>10100839.9630128</v>
      </c>
      <c r="F185" s="43">
        <f>IF($B$5=1,'ריבית יומית'!D179,'ריבית יומית'!G179)</f>
        <v>2.1073004751070989E-4</v>
      </c>
      <c r="G185" s="43">
        <f t="shared" si="16"/>
        <v>2.1073004751070989E-4</v>
      </c>
      <c r="H185" s="29">
        <f t="shared" si="17"/>
        <v>2.3612697781690755</v>
      </c>
      <c r="I185" s="30">
        <f>VLOOKUP(B184,'מדדים וריביות'!B:C,2)</f>
        <v>10176313.2379544</v>
      </c>
      <c r="K185" s="39">
        <f t="shared" si="18"/>
        <v>0</v>
      </c>
      <c r="L185" s="39">
        <f t="shared" si="19"/>
        <v>0</v>
      </c>
      <c r="M185" s="39">
        <f t="shared" si="20"/>
        <v>0</v>
      </c>
      <c r="N185" s="41">
        <f t="shared" si="22"/>
        <v>0</v>
      </c>
    </row>
    <row r="186" spans="2:14">
      <c r="B186" s="1">
        <v>33051</v>
      </c>
      <c r="C186" s="1">
        <f t="shared" si="21"/>
        <v>33025</v>
      </c>
      <c r="E186" s="42">
        <f>IF(DAY(B186)&gt;14,VLOOKUP(DATE(YEAR(C186),MONTH(C186)-1,DAY(1)),'מדדים וריביות'!B:C,2,FALSE),VLOOKUP(DATE(YEAR(C186),MONTH(C186)-2,DAY(1)),'מדדים וריביות'!B:C,2,FALSE))</f>
        <v>10100839.9630128</v>
      </c>
      <c r="F186" s="43">
        <f>IF($B$5=1,'ריבית יומית'!D180,'ריבית יומית'!G180)</f>
        <v>2.1073004751070989E-4</v>
      </c>
      <c r="G186" s="43">
        <f t="shared" si="16"/>
        <v>2.1073004751070989E-4</v>
      </c>
      <c r="H186" s="29">
        <f t="shared" si="17"/>
        <v>2.3607722925117125</v>
      </c>
      <c r="I186" s="30">
        <f>VLOOKUP(B185,'מדדים וריביות'!B:C,2)</f>
        <v>10176313.2379544</v>
      </c>
      <c r="K186" s="39">
        <f t="shared" si="18"/>
        <v>0</v>
      </c>
      <c r="L186" s="39">
        <f t="shared" si="19"/>
        <v>0</v>
      </c>
      <c r="M186" s="39">
        <f t="shared" si="20"/>
        <v>0</v>
      </c>
      <c r="N186" s="41">
        <f t="shared" si="22"/>
        <v>0</v>
      </c>
    </row>
    <row r="187" spans="2:14">
      <c r="B187" s="1">
        <v>33052</v>
      </c>
      <c r="C187" s="1">
        <f t="shared" si="21"/>
        <v>33025</v>
      </c>
      <c r="E187" s="42">
        <f>IF(DAY(B187)&gt;14,VLOOKUP(DATE(YEAR(C187),MONTH(C187)-1,DAY(1)),'מדדים וריביות'!B:C,2,FALSE),VLOOKUP(DATE(YEAR(C187),MONTH(C187)-2,DAY(1)),'מדדים וריביות'!B:C,2,FALSE))</f>
        <v>10100839.9630128</v>
      </c>
      <c r="F187" s="43">
        <f>IF($B$5=1,'ריבית יומית'!D181,'ריבית יומית'!G181)</f>
        <v>2.1073004751070989E-4</v>
      </c>
      <c r="G187" s="43">
        <f t="shared" si="16"/>
        <v>2.1073004751070989E-4</v>
      </c>
      <c r="H187" s="29">
        <f t="shared" si="17"/>
        <v>2.3602749116674384</v>
      </c>
      <c r="I187" s="30">
        <f>VLOOKUP(B186,'מדדים וריביות'!B:C,2)</f>
        <v>10176313.2379544</v>
      </c>
      <c r="K187" s="39">
        <f t="shared" si="18"/>
        <v>0</v>
      </c>
      <c r="L187" s="39">
        <f t="shared" si="19"/>
        <v>0</v>
      </c>
      <c r="M187" s="39">
        <f t="shared" si="20"/>
        <v>0</v>
      </c>
      <c r="N187" s="41">
        <f t="shared" si="22"/>
        <v>0</v>
      </c>
    </row>
    <row r="188" spans="2:14">
      <c r="B188" s="1">
        <v>33053</v>
      </c>
      <c r="C188" s="1">
        <f t="shared" si="21"/>
        <v>33025</v>
      </c>
      <c r="E188" s="42">
        <f>IF(DAY(B188)&gt;14,VLOOKUP(DATE(YEAR(C188),MONTH(C188)-1,DAY(1)),'מדדים וריביות'!B:C,2,FALSE),VLOOKUP(DATE(YEAR(C188),MONTH(C188)-2,DAY(1)),'מדדים וריביות'!B:C,2,FALSE))</f>
        <v>10100839.9630128</v>
      </c>
      <c r="F188" s="43">
        <f>IF($B$5=1,'ריבית יומית'!D182,'ריבית יומית'!G182)</f>
        <v>2.1073004751070989E-4</v>
      </c>
      <c r="G188" s="43">
        <f t="shared" si="16"/>
        <v>2.1073004751070989E-4</v>
      </c>
      <c r="H188" s="29">
        <f t="shared" si="17"/>
        <v>2.3597776356141709</v>
      </c>
      <c r="I188" s="30">
        <f>VLOOKUP(B187,'מדדים וריביות'!B:C,2)</f>
        <v>10176313.2379544</v>
      </c>
      <c r="K188" s="39">
        <f t="shared" si="18"/>
        <v>0</v>
      </c>
      <c r="L188" s="39">
        <f t="shared" si="19"/>
        <v>0</v>
      </c>
      <c r="M188" s="39">
        <f t="shared" si="20"/>
        <v>0</v>
      </c>
      <c r="N188" s="41">
        <f t="shared" si="22"/>
        <v>0</v>
      </c>
    </row>
    <row r="189" spans="2:14">
      <c r="B189" s="1">
        <v>33054</v>
      </c>
      <c r="C189" s="1">
        <f t="shared" si="21"/>
        <v>33025</v>
      </c>
      <c r="E189" s="42">
        <f>IF(DAY(B189)&gt;14,VLOOKUP(DATE(YEAR(C189),MONTH(C189)-1,DAY(1)),'מדדים וריביות'!B:C,2,FALSE),VLOOKUP(DATE(YEAR(C189),MONTH(C189)-2,DAY(1)),'מדדים וריביות'!B:C,2,FALSE))</f>
        <v>10100839.9630128</v>
      </c>
      <c r="F189" s="43">
        <f>IF($B$5=1,'ריבית יומית'!D183,'ריבית יומית'!G183)</f>
        <v>2.1073004751070989E-4</v>
      </c>
      <c r="G189" s="43">
        <f t="shared" si="16"/>
        <v>2.1073004751070989E-4</v>
      </c>
      <c r="H189" s="29">
        <f t="shared" si="17"/>
        <v>2.3592804643298315</v>
      </c>
      <c r="I189" s="30">
        <f>VLOOKUP(B188,'מדדים וריביות'!B:C,2)</f>
        <v>10176313.2379544</v>
      </c>
      <c r="K189" s="39">
        <f t="shared" si="18"/>
        <v>0</v>
      </c>
      <c r="L189" s="39">
        <f t="shared" si="19"/>
        <v>0</v>
      </c>
      <c r="M189" s="39">
        <f t="shared" si="20"/>
        <v>0</v>
      </c>
      <c r="N189" s="41">
        <f t="shared" si="22"/>
        <v>0</v>
      </c>
    </row>
    <row r="190" spans="2:14">
      <c r="B190" s="1">
        <v>33055</v>
      </c>
      <c r="C190" s="1">
        <f t="shared" si="21"/>
        <v>33055</v>
      </c>
      <c r="E190" s="42">
        <f>IF(DAY(B190)&gt;14,VLOOKUP(DATE(YEAR(C190),MONTH(C190)-1,DAY(1)),'מדדים וריביות'!B:C,2,FALSE),VLOOKUP(DATE(YEAR(C190),MONTH(C190)-2,DAY(1)),'מדדים וריביות'!B:C,2,FALSE))</f>
        <v>10100839.9630128</v>
      </c>
      <c r="F190" s="43">
        <f>IF($B$5=1,'ריבית יומית'!D184,'ריבית יומית'!G184)</f>
        <v>2.1073004751070989E-4</v>
      </c>
      <c r="G190" s="43">
        <f t="shared" si="16"/>
        <v>2.1073004751070989E-4</v>
      </c>
      <c r="H190" s="29">
        <f t="shared" si="17"/>
        <v>2.3587833977923474</v>
      </c>
      <c r="I190" s="30">
        <f>VLOOKUP(B189,'מדדים וריביות'!B:C,2)</f>
        <v>10176313.2379544</v>
      </c>
      <c r="K190" s="39">
        <f t="shared" si="18"/>
        <v>0</v>
      </c>
      <c r="L190" s="39">
        <f t="shared" si="19"/>
        <v>0</v>
      </c>
      <c r="M190" s="39">
        <f t="shared" si="20"/>
        <v>0</v>
      </c>
      <c r="N190" s="41">
        <f t="shared" si="22"/>
        <v>0</v>
      </c>
    </row>
    <row r="191" spans="2:14">
      <c r="B191" s="1">
        <v>33056</v>
      </c>
      <c r="C191" s="1">
        <f t="shared" si="21"/>
        <v>33055</v>
      </c>
      <c r="E191" s="42">
        <f>IF(DAY(B191)&gt;14,VLOOKUP(DATE(YEAR(C191),MONTH(C191)-1,DAY(1)),'מדדים וריביות'!B:C,2,FALSE),VLOOKUP(DATE(YEAR(C191),MONTH(C191)-2,DAY(1)),'מדדים וריביות'!B:C,2,FALSE))</f>
        <v>10100839.9630128</v>
      </c>
      <c r="F191" s="43">
        <f>IF($B$5=1,'ריבית יומית'!D185,'ריבית יומית'!G185)</f>
        <v>2.1073004751070989E-4</v>
      </c>
      <c r="G191" s="43">
        <f t="shared" si="16"/>
        <v>2.1073004751070989E-4</v>
      </c>
      <c r="H191" s="29">
        <f t="shared" si="17"/>
        <v>2.3582864359796494</v>
      </c>
      <c r="I191" s="30">
        <f>VLOOKUP(B190,'מדדים וריביות'!B:C,2)</f>
        <v>10339838.6669944</v>
      </c>
      <c r="K191" s="39">
        <f t="shared" si="18"/>
        <v>0</v>
      </c>
      <c r="L191" s="39">
        <f t="shared" si="19"/>
        <v>0</v>
      </c>
      <c r="M191" s="39">
        <f t="shared" si="20"/>
        <v>0</v>
      </c>
      <c r="N191" s="41">
        <f t="shared" si="22"/>
        <v>0</v>
      </c>
    </row>
    <row r="192" spans="2:14">
      <c r="B192" s="1">
        <v>33057</v>
      </c>
      <c r="C192" s="1">
        <f t="shared" si="21"/>
        <v>33055</v>
      </c>
      <c r="E192" s="42">
        <f>IF(DAY(B192)&gt;14,VLOOKUP(DATE(YEAR(C192),MONTH(C192)-1,DAY(1)),'מדדים וריביות'!B:C,2,FALSE),VLOOKUP(DATE(YEAR(C192),MONTH(C192)-2,DAY(1)),'מדדים וריביות'!B:C,2,FALSE))</f>
        <v>10100839.9630128</v>
      </c>
      <c r="F192" s="43">
        <f>IF($B$5=1,'ריבית יומית'!D186,'ריבית יומית'!G186)</f>
        <v>2.1073004751070989E-4</v>
      </c>
      <c r="G192" s="43">
        <f t="shared" si="16"/>
        <v>2.1073004751070989E-4</v>
      </c>
      <c r="H192" s="29">
        <f t="shared" si="17"/>
        <v>2.3577895788696739</v>
      </c>
      <c r="I192" s="30">
        <f>VLOOKUP(B191,'מדדים וריביות'!B:C,2)</f>
        <v>10339838.6669944</v>
      </c>
      <c r="K192" s="39">
        <f t="shared" si="18"/>
        <v>0</v>
      </c>
      <c r="L192" s="39">
        <f t="shared" si="19"/>
        <v>0</v>
      </c>
      <c r="M192" s="39">
        <f t="shared" si="20"/>
        <v>0</v>
      </c>
      <c r="N192" s="41">
        <f t="shared" si="22"/>
        <v>0</v>
      </c>
    </row>
    <row r="193" spans="2:14">
      <c r="B193" s="1">
        <v>33058</v>
      </c>
      <c r="C193" s="1">
        <f t="shared" si="21"/>
        <v>33055</v>
      </c>
      <c r="E193" s="42">
        <f>IF(DAY(B193)&gt;14,VLOOKUP(DATE(YEAR(C193),MONTH(C193)-1,DAY(1)),'מדדים וריביות'!B:C,2,FALSE),VLOOKUP(DATE(YEAR(C193),MONTH(C193)-2,DAY(1)),'מדדים וריביות'!B:C,2,FALSE))</f>
        <v>10100839.9630128</v>
      </c>
      <c r="F193" s="43">
        <f>IF($B$5=1,'ריבית יומית'!D187,'ריבית יומית'!G187)</f>
        <v>2.1073004751070989E-4</v>
      </c>
      <c r="G193" s="43">
        <f t="shared" si="16"/>
        <v>2.1073004751070989E-4</v>
      </c>
      <c r="H193" s="29">
        <f t="shared" si="17"/>
        <v>2.3572928264403616</v>
      </c>
      <c r="I193" s="30">
        <f>VLOOKUP(B192,'מדדים וריביות'!B:C,2)</f>
        <v>10339838.6669944</v>
      </c>
      <c r="K193" s="39">
        <f t="shared" si="18"/>
        <v>0</v>
      </c>
      <c r="L193" s="39">
        <f t="shared" si="19"/>
        <v>0</v>
      </c>
      <c r="M193" s="39">
        <f t="shared" si="20"/>
        <v>0</v>
      </c>
      <c r="N193" s="41">
        <f t="shared" si="22"/>
        <v>0</v>
      </c>
    </row>
    <row r="194" spans="2:14">
      <c r="B194" s="1">
        <v>33059</v>
      </c>
      <c r="C194" s="1">
        <f t="shared" si="21"/>
        <v>33055</v>
      </c>
      <c r="E194" s="42">
        <f>IF(DAY(B194)&gt;14,VLOOKUP(DATE(YEAR(C194),MONTH(C194)-1,DAY(1)),'מדדים וריביות'!B:C,2,FALSE),VLOOKUP(DATE(YEAR(C194),MONTH(C194)-2,DAY(1)),'מדדים וריביות'!B:C,2,FALSE))</f>
        <v>10100839.9630128</v>
      </c>
      <c r="F194" s="43">
        <f>IF($B$5=1,'ריבית יומית'!D188,'ריבית יומית'!G188)</f>
        <v>2.1073004751070989E-4</v>
      </c>
      <c r="G194" s="43">
        <f t="shared" si="16"/>
        <v>2.1073004751070989E-4</v>
      </c>
      <c r="H194" s="29">
        <f t="shared" si="17"/>
        <v>2.3567961786696574</v>
      </c>
      <c r="I194" s="30">
        <f>VLOOKUP(B193,'מדדים וריביות'!B:C,2)</f>
        <v>10339838.6669944</v>
      </c>
      <c r="K194" s="39">
        <f t="shared" si="18"/>
        <v>0</v>
      </c>
      <c r="L194" s="39">
        <f t="shared" si="19"/>
        <v>0</v>
      </c>
      <c r="M194" s="39">
        <f t="shared" si="20"/>
        <v>0</v>
      </c>
      <c r="N194" s="41">
        <f t="shared" si="22"/>
        <v>0</v>
      </c>
    </row>
    <row r="195" spans="2:14">
      <c r="B195" s="1">
        <v>33060</v>
      </c>
      <c r="C195" s="1">
        <f t="shared" si="21"/>
        <v>33055</v>
      </c>
      <c r="E195" s="42">
        <f>IF(DAY(B195)&gt;14,VLOOKUP(DATE(YEAR(C195),MONTH(C195)-1,DAY(1)),'מדדים וריביות'!B:C,2,FALSE),VLOOKUP(DATE(YEAR(C195),MONTH(C195)-2,DAY(1)),'מדדים וריביות'!B:C,2,FALSE))</f>
        <v>10100839.9630128</v>
      </c>
      <c r="F195" s="43">
        <f>IF($B$5=1,'ריבית יומית'!D189,'ריבית יומית'!G189)</f>
        <v>2.1073004751070989E-4</v>
      </c>
      <c r="G195" s="43">
        <f t="shared" si="16"/>
        <v>2.1073004751070989E-4</v>
      </c>
      <c r="H195" s="29">
        <f t="shared" si="17"/>
        <v>2.3562996355355117</v>
      </c>
      <c r="I195" s="30">
        <f>VLOOKUP(B194,'מדדים וריביות'!B:C,2)</f>
        <v>10339838.6669944</v>
      </c>
      <c r="K195" s="39">
        <f t="shared" si="18"/>
        <v>0</v>
      </c>
      <c r="L195" s="39">
        <f t="shared" si="19"/>
        <v>0</v>
      </c>
      <c r="M195" s="39">
        <f t="shared" si="20"/>
        <v>0</v>
      </c>
      <c r="N195" s="41">
        <f t="shared" si="22"/>
        <v>0</v>
      </c>
    </row>
    <row r="196" spans="2:14">
      <c r="B196" s="1">
        <v>33061</v>
      </c>
      <c r="C196" s="1">
        <f t="shared" si="21"/>
        <v>33055</v>
      </c>
      <c r="E196" s="42">
        <f>IF(DAY(B196)&gt;14,VLOOKUP(DATE(YEAR(C196),MONTH(C196)-1,DAY(1)),'מדדים וריביות'!B:C,2,FALSE),VLOOKUP(DATE(YEAR(C196),MONTH(C196)-2,DAY(1)),'מדדים וריביות'!B:C,2,FALSE))</f>
        <v>10100839.9630128</v>
      </c>
      <c r="F196" s="43">
        <f>IF($B$5=1,'ריבית יומית'!D190,'ריבית יומית'!G190)</f>
        <v>2.1073004751070989E-4</v>
      </c>
      <c r="G196" s="43">
        <f t="shared" si="16"/>
        <v>2.1073004751070989E-4</v>
      </c>
      <c r="H196" s="29">
        <f t="shared" si="17"/>
        <v>2.3558031970158786</v>
      </c>
      <c r="I196" s="30">
        <f>VLOOKUP(B195,'מדדים וריביות'!B:C,2)</f>
        <v>10339838.6669944</v>
      </c>
      <c r="K196" s="39">
        <f t="shared" si="18"/>
        <v>0</v>
      </c>
      <c r="L196" s="39">
        <f t="shared" si="19"/>
        <v>0</v>
      </c>
      <c r="M196" s="39">
        <f t="shared" si="20"/>
        <v>0</v>
      </c>
      <c r="N196" s="41">
        <f t="shared" si="22"/>
        <v>0</v>
      </c>
    </row>
    <row r="197" spans="2:14">
      <c r="B197" s="1">
        <v>33062</v>
      </c>
      <c r="C197" s="1">
        <f t="shared" si="21"/>
        <v>33055</v>
      </c>
      <c r="E197" s="42">
        <f>IF(DAY(B197)&gt;14,VLOOKUP(DATE(YEAR(C197),MONTH(C197)-1,DAY(1)),'מדדים וריביות'!B:C,2,FALSE),VLOOKUP(DATE(YEAR(C197),MONTH(C197)-2,DAY(1)),'מדדים וריביות'!B:C,2,FALSE))</f>
        <v>10100839.9630128</v>
      </c>
      <c r="F197" s="43">
        <f>IF($B$5=1,'ריבית יומית'!D191,'ריבית יומית'!G191)</f>
        <v>2.1073004751070989E-4</v>
      </c>
      <c r="G197" s="43">
        <f t="shared" si="16"/>
        <v>2.1073004751070989E-4</v>
      </c>
      <c r="H197" s="29">
        <f t="shared" si="17"/>
        <v>2.3553068630887175</v>
      </c>
      <c r="I197" s="30">
        <f>VLOOKUP(B196,'מדדים וריביות'!B:C,2)</f>
        <v>10339838.6669944</v>
      </c>
      <c r="K197" s="39">
        <f t="shared" si="18"/>
        <v>0</v>
      </c>
      <c r="L197" s="39">
        <f t="shared" si="19"/>
        <v>0</v>
      </c>
      <c r="M197" s="39">
        <f t="shared" si="20"/>
        <v>0</v>
      </c>
      <c r="N197" s="41">
        <f t="shared" si="22"/>
        <v>0</v>
      </c>
    </row>
    <row r="198" spans="2:14">
      <c r="B198" s="1">
        <v>33063</v>
      </c>
      <c r="C198" s="1">
        <f t="shared" si="21"/>
        <v>33055</v>
      </c>
      <c r="E198" s="42">
        <f>IF(DAY(B198)&gt;14,VLOOKUP(DATE(YEAR(C198),MONTH(C198)-1,DAY(1)),'מדדים וריביות'!B:C,2,FALSE),VLOOKUP(DATE(YEAR(C198),MONTH(C198)-2,DAY(1)),'מדדים וריביות'!B:C,2,FALSE))</f>
        <v>10100839.9630128</v>
      </c>
      <c r="F198" s="43">
        <f>IF($B$5=1,'ריבית יומית'!D192,'ריבית יומית'!G192)</f>
        <v>2.1073004751070989E-4</v>
      </c>
      <c r="G198" s="43">
        <f t="shared" si="16"/>
        <v>2.1073004751070989E-4</v>
      </c>
      <c r="H198" s="29">
        <f t="shared" si="17"/>
        <v>2.3548106337319923</v>
      </c>
      <c r="I198" s="30">
        <f>VLOOKUP(B197,'מדדים וריביות'!B:C,2)</f>
        <v>10339838.6669944</v>
      </c>
      <c r="K198" s="39">
        <f t="shared" si="18"/>
        <v>0</v>
      </c>
      <c r="L198" s="39">
        <f t="shared" si="19"/>
        <v>0</v>
      </c>
      <c r="M198" s="39">
        <f t="shared" si="20"/>
        <v>0</v>
      </c>
      <c r="N198" s="41">
        <f t="shared" si="22"/>
        <v>0</v>
      </c>
    </row>
    <row r="199" spans="2:14">
      <c r="B199" s="1">
        <v>33064</v>
      </c>
      <c r="C199" s="1">
        <f t="shared" si="21"/>
        <v>33055</v>
      </c>
      <c r="E199" s="42">
        <f>IF(DAY(B199)&gt;14,VLOOKUP(DATE(YEAR(C199),MONTH(C199)-1,DAY(1)),'מדדים וריביות'!B:C,2,FALSE),VLOOKUP(DATE(YEAR(C199),MONTH(C199)-2,DAY(1)),'מדדים וריביות'!B:C,2,FALSE))</f>
        <v>10100839.9630128</v>
      </c>
      <c r="F199" s="43">
        <f>IF($B$5=1,'ריבית יומית'!D193,'ריבית יומית'!G193)</f>
        <v>2.1073004751070989E-4</v>
      </c>
      <c r="G199" s="43">
        <f t="shared" si="16"/>
        <v>2.1073004751070989E-4</v>
      </c>
      <c r="H199" s="29">
        <f t="shared" si="17"/>
        <v>2.3543145089236717</v>
      </c>
      <c r="I199" s="30">
        <f>VLOOKUP(B198,'מדדים וריביות'!B:C,2)</f>
        <v>10339838.6669944</v>
      </c>
      <c r="K199" s="39">
        <f t="shared" si="18"/>
        <v>0</v>
      </c>
      <c r="L199" s="39">
        <f t="shared" si="19"/>
        <v>0</v>
      </c>
      <c r="M199" s="39">
        <f t="shared" si="20"/>
        <v>0</v>
      </c>
      <c r="N199" s="41">
        <f t="shared" si="22"/>
        <v>0</v>
      </c>
    </row>
    <row r="200" spans="2:14">
      <c r="B200" s="1">
        <v>33065</v>
      </c>
      <c r="C200" s="1">
        <f t="shared" si="21"/>
        <v>33055</v>
      </c>
      <c r="E200" s="42">
        <f>IF(DAY(B200)&gt;14,VLOOKUP(DATE(YEAR(C200),MONTH(C200)-1,DAY(1)),'מדדים וריביות'!B:C,2,FALSE),VLOOKUP(DATE(YEAR(C200),MONTH(C200)-2,DAY(1)),'מדדים וריביות'!B:C,2,FALSE))</f>
        <v>10100839.9630128</v>
      </c>
      <c r="F200" s="43">
        <f>IF($B$5=1,'ריבית יומית'!D194,'ריבית יומית'!G194)</f>
        <v>2.1073004751070989E-4</v>
      </c>
      <c r="G200" s="43">
        <f t="shared" si="16"/>
        <v>2.1073004751070989E-4</v>
      </c>
      <c r="H200" s="29">
        <f t="shared" si="17"/>
        <v>2.3538184886417288</v>
      </c>
      <c r="I200" s="30">
        <f>VLOOKUP(B199,'מדדים וריביות'!B:C,2)</f>
        <v>10339838.6669944</v>
      </c>
      <c r="K200" s="39">
        <f t="shared" si="18"/>
        <v>0</v>
      </c>
      <c r="L200" s="39">
        <f t="shared" si="19"/>
        <v>0</v>
      </c>
      <c r="M200" s="39">
        <f t="shared" si="20"/>
        <v>0</v>
      </c>
      <c r="N200" s="41">
        <f t="shared" si="22"/>
        <v>0</v>
      </c>
    </row>
    <row r="201" spans="2:14">
      <c r="B201" s="1">
        <v>33066</v>
      </c>
      <c r="C201" s="1">
        <f t="shared" si="21"/>
        <v>33055</v>
      </c>
      <c r="E201" s="42">
        <f>IF(DAY(B201)&gt;14,VLOOKUP(DATE(YEAR(C201),MONTH(C201)-1,DAY(1)),'מדדים וריביות'!B:C,2,FALSE),VLOOKUP(DATE(YEAR(C201),MONTH(C201)-2,DAY(1)),'מדדים וריביות'!B:C,2,FALSE))</f>
        <v>10100839.9630128</v>
      </c>
      <c r="F201" s="43">
        <f>IF($B$5=1,'ריבית יומית'!D195,'ריבית יומית'!G195)</f>
        <v>2.1073004751070989E-4</v>
      </c>
      <c r="G201" s="43">
        <f t="shared" ref="G201:G264" si="23">IF(B201&gt;$B$2,0,F201)</f>
        <v>2.1073004751070989E-4</v>
      </c>
      <c r="H201" s="29">
        <f t="shared" ref="H201:H264" si="24">H202*(1+G201)</f>
        <v>2.3533225728641409</v>
      </c>
      <c r="I201" s="30">
        <f>VLOOKUP(B200,'מדדים וריביות'!B:C,2)</f>
        <v>10339838.6669944</v>
      </c>
      <c r="K201" s="39">
        <f t="shared" ref="K201:K264" si="25">$B$4/E201*D201-D201</f>
        <v>0</v>
      </c>
      <c r="L201" s="39">
        <f t="shared" ref="L201:L264" si="26">H202*D201-D201</f>
        <v>0</v>
      </c>
      <c r="M201" s="39">
        <f t="shared" ref="M201:M264" si="27">$B$4/E201*L201-L201</f>
        <v>0</v>
      </c>
      <c r="N201" s="41">
        <f t="shared" si="22"/>
        <v>0</v>
      </c>
    </row>
    <row r="202" spans="2:14">
      <c r="B202" s="1">
        <v>33067</v>
      </c>
      <c r="C202" s="1">
        <f t="shared" ref="C202:C265" si="28">DATE(YEAR(B202),MONTH(B202),DAY(1))</f>
        <v>33055</v>
      </c>
      <c r="E202" s="42">
        <f>IF(DAY(B202)&gt;14,VLOOKUP(DATE(YEAR(C202),MONTH(C202)-1,DAY(1)),'מדדים וריביות'!B:C,2,FALSE),VLOOKUP(DATE(YEAR(C202),MONTH(C202)-2,DAY(1)),'מדדים וריביות'!B:C,2,FALSE))</f>
        <v>10100839.9630128</v>
      </c>
      <c r="F202" s="43">
        <f>IF($B$5=1,'ריבית יומית'!D196,'ריבית יומית'!G196)</f>
        <v>2.1073004751070989E-4</v>
      </c>
      <c r="G202" s="43">
        <f t="shared" si="23"/>
        <v>2.1073004751070989E-4</v>
      </c>
      <c r="H202" s="29">
        <f t="shared" si="24"/>
        <v>2.3528267615688909</v>
      </c>
      <c r="I202" s="30">
        <f>VLOOKUP(B201,'מדדים וריביות'!B:C,2)</f>
        <v>10339838.6669944</v>
      </c>
      <c r="K202" s="39">
        <f t="shared" si="25"/>
        <v>0</v>
      </c>
      <c r="L202" s="39">
        <f t="shared" si="26"/>
        <v>0</v>
      </c>
      <c r="M202" s="39">
        <f t="shared" si="27"/>
        <v>0</v>
      </c>
      <c r="N202" s="41">
        <f t="shared" ref="N202:N265" si="29">SUM(K202:M202)</f>
        <v>0</v>
      </c>
    </row>
    <row r="203" spans="2:14">
      <c r="B203" s="1">
        <v>33068</v>
      </c>
      <c r="C203" s="1">
        <f t="shared" si="28"/>
        <v>33055</v>
      </c>
      <c r="E203" s="42">
        <f>IF(DAY(B203)&gt;14,VLOOKUP(DATE(YEAR(C203),MONTH(C203)-1,DAY(1)),'מדדים וריביות'!B:C,2,FALSE),VLOOKUP(DATE(YEAR(C203),MONTH(C203)-2,DAY(1)),'מדדים וריביות'!B:C,2,FALSE))</f>
        <v>10100839.9630128</v>
      </c>
      <c r="F203" s="43">
        <f>IF($B$5=1,'ריבית יומית'!D197,'ריבית יומית'!G197)</f>
        <v>2.1073004751070989E-4</v>
      </c>
      <c r="G203" s="43">
        <f t="shared" si="23"/>
        <v>2.1073004751070989E-4</v>
      </c>
      <c r="H203" s="29">
        <f t="shared" si="24"/>
        <v>2.3523310547339658</v>
      </c>
      <c r="I203" s="30">
        <f>VLOOKUP(B202,'מדדים וריביות'!B:C,2)</f>
        <v>10339838.6669944</v>
      </c>
      <c r="K203" s="39">
        <f t="shared" si="25"/>
        <v>0</v>
      </c>
      <c r="L203" s="39">
        <f t="shared" si="26"/>
        <v>0</v>
      </c>
      <c r="M203" s="39">
        <f t="shared" si="27"/>
        <v>0</v>
      </c>
      <c r="N203" s="41">
        <f t="shared" si="29"/>
        <v>0</v>
      </c>
    </row>
    <row r="204" spans="2:14">
      <c r="B204" s="1">
        <v>33069</v>
      </c>
      <c r="C204" s="1">
        <f t="shared" si="28"/>
        <v>33055</v>
      </c>
      <c r="E204" s="42">
        <f>IF(DAY(B204)&gt;14,VLOOKUP(DATE(YEAR(C204),MONTH(C204)-1,DAY(1)),'מדדים וריביות'!B:C,2,FALSE),VLOOKUP(DATE(YEAR(C204),MONTH(C204)-2,DAY(1)),'מדדים וריביות'!B:C,2,FALSE))</f>
        <v>10176313.2379544</v>
      </c>
      <c r="F204" s="43">
        <f>IF($B$5=1,'ריבית יומית'!D198,'ריבית יומית'!G198)</f>
        <v>2.1073004751070989E-4</v>
      </c>
      <c r="G204" s="43">
        <f t="shared" si="23"/>
        <v>2.1073004751070989E-4</v>
      </c>
      <c r="H204" s="29">
        <f t="shared" si="24"/>
        <v>2.3518354523373572</v>
      </c>
      <c r="I204" s="30">
        <f>VLOOKUP(B203,'מדדים וריביות'!B:C,2)</f>
        <v>10339838.6669944</v>
      </c>
      <c r="K204" s="39">
        <f t="shared" si="25"/>
        <v>0</v>
      </c>
      <c r="L204" s="39">
        <f t="shared" si="26"/>
        <v>0</v>
      </c>
      <c r="M204" s="39">
        <f t="shared" si="27"/>
        <v>0</v>
      </c>
      <c r="N204" s="41">
        <f t="shared" si="29"/>
        <v>0</v>
      </c>
    </row>
    <row r="205" spans="2:14">
      <c r="B205" s="1">
        <v>33070</v>
      </c>
      <c r="C205" s="1">
        <f t="shared" si="28"/>
        <v>33055</v>
      </c>
      <c r="E205" s="42">
        <f>IF(DAY(B205)&gt;14,VLOOKUP(DATE(YEAR(C205),MONTH(C205)-1,DAY(1)),'מדדים וריביות'!B:C,2,FALSE),VLOOKUP(DATE(YEAR(C205),MONTH(C205)-2,DAY(1)),'מדדים וריביות'!B:C,2,FALSE))</f>
        <v>10176313.2379544</v>
      </c>
      <c r="F205" s="43">
        <f>IF($B$5=1,'ריבית יומית'!D199,'ריבית יומית'!G199)</f>
        <v>2.1073004751070989E-4</v>
      </c>
      <c r="G205" s="43">
        <f t="shared" si="23"/>
        <v>2.1073004751070989E-4</v>
      </c>
      <c r="H205" s="29">
        <f t="shared" si="24"/>
        <v>2.3513399543570617</v>
      </c>
      <c r="I205" s="30">
        <f>VLOOKUP(B204,'מדדים וריביות'!B:C,2)</f>
        <v>10339838.6669944</v>
      </c>
      <c r="K205" s="39">
        <f t="shared" si="25"/>
        <v>0</v>
      </c>
      <c r="L205" s="39">
        <f t="shared" si="26"/>
        <v>0</v>
      </c>
      <c r="M205" s="39">
        <f t="shared" si="27"/>
        <v>0</v>
      </c>
      <c r="N205" s="41">
        <f t="shared" si="29"/>
        <v>0</v>
      </c>
    </row>
    <row r="206" spans="2:14">
      <c r="B206" s="1">
        <v>33071</v>
      </c>
      <c r="C206" s="1">
        <f t="shared" si="28"/>
        <v>33055</v>
      </c>
      <c r="E206" s="42">
        <f>IF(DAY(B206)&gt;14,VLOOKUP(DATE(YEAR(C206),MONTH(C206)-1,DAY(1)),'מדדים וריביות'!B:C,2,FALSE),VLOOKUP(DATE(YEAR(C206),MONTH(C206)-2,DAY(1)),'מדדים וריביות'!B:C,2,FALSE))</f>
        <v>10176313.2379544</v>
      </c>
      <c r="F206" s="43">
        <f>IF($B$5=1,'ריבית יומית'!D200,'ריבית יומית'!G200)</f>
        <v>2.1073004751070989E-4</v>
      </c>
      <c r="G206" s="43">
        <f t="shared" si="23"/>
        <v>2.1073004751070989E-4</v>
      </c>
      <c r="H206" s="29">
        <f t="shared" si="24"/>
        <v>2.3508445607710802</v>
      </c>
      <c r="I206" s="30">
        <f>VLOOKUP(B205,'מדדים וריביות'!B:C,2)</f>
        <v>10339838.6669944</v>
      </c>
      <c r="K206" s="39">
        <f t="shared" si="25"/>
        <v>0</v>
      </c>
      <c r="L206" s="39">
        <f t="shared" si="26"/>
        <v>0</v>
      </c>
      <c r="M206" s="39">
        <f t="shared" si="27"/>
        <v>0</v>
      </c>
      <c r="N206" s="41">
        <f t="shared" si="29"/>
        <v>0</v>
      </c>
    </row>
    <row r="207" spans="2:14">
      <c r="B207" s="1">
        <v>33072</v>
      </c>
      <c r="C207" s="1">
        <f t="shared" si="28"/>
        <v>33055</v>
      </c>
      <c r="E207" s="42">
        <f>IF(DAY(B207)&gt;14,VLOOKUP(DATE(YEAR(C207),MONTH(C207)-1,DAY(1)),'מדדים וריביות'!B:C,2,FALSE),VLOOKUP(DATE(YEAR(C207),MONTH(C207)-2,DAY(1)),'מדדים וריביות'!B:C,2,FALSE))</f>
        <v>10176313.2379544</v>
      </c>
      <c r="F207" s="43">
        <f>IF($B$5=1,'ריבית יומית'!D201,'ריבית יומית'!G201)</f>
        <v>2.1073004751070989E-4</v>
      </c>
      <c r="G207" s="43">
        <f t="shared" si="23"/>
        <v>2.1073004751070989E-4</v>
      </c>
      <c r="H207" s="29">
        <f t="shared" si="24"/>
        <v>2.3503492715574179</v>
      </c>
      <c r="I207" s="30">
        <f>VLOOKUP(B206,'מדדים וריביות'!B:C,2)</f>
        <v>10339838.6669944</v>
      </c>
      <c r="K207" s="39">
        <f t="shared" si="25"/>
        <v>0</v>
      </c>
      <c r="L207" s="39">
        <f t="shared" si="26"/>
        <v>0</v>
      </c>
      <c r="M207" s="39">
        <f t="shared" si="27"/>
        <v>0</v>
      </c>
      <c r="N207" s="41">
        <f t="shared" si="29"/>
        <v>0</v>
      </c>
    </row>
    <row r="208" spans="2:14">
      <c r="B208" s="1">
        <v>33073</v>
      </c>
      <c r="C208" s="1">
        <f t="shared" si="28"/>
        <v>33055</v>
      </c>
      <c r="E208" s="42">
        <f>IF(DAY(B208)&gt;14,VLOOKUP(DATE(YEAR(C208),MONTH(C208)-1,DAY(1)),'מדדים וריביות'!B:C,2,FALSE),VLOOKUP(DATE(YEAR(C208),MONTH(C208)-2,DAY(1)),'מדדים וריביות'!B:C,2,FALSE))</f>
        <v>10176313.2379544</v>
      </c>
      <c r="F208" s="43">
        <f>IF($B$5=1,'ריבית יומית'!D202,'ריבית יומית'!G202)</f>
        <v>2.1073004751070989E-4</v>
      </c>
      <c r="G208" s="43">
        <f t="shared" si="23"/>
        <v>2.1073004751070989E-4</v>
      </c>
      <c r="H208" s="29">
        <f t="shared" si="24"/>
        <v>2.3498540866940858</v>
      </c>
      <c r="I208" s="30">
        <f>VLOOKUP(B207,'מדדים וריביות'!B:C,2)</f>
        <v>10339838.6669944</v>
      </c>
      <c r="K208" s="39">
        <f t="shared" si="25"/>
        <v>0</v>
      </c>
      <c r="L208" s="39">
        <f t="shared" si="26"/>
        <v>0</v>
      </c>
      <c r="M208" s="39">
        <f t="shared" si="27"/>
        <v>0</v>
      </c>
      <c r="N208" s="41">
        <f t="shared" si="29"/>
        <v>0</v>
      </c>
    </row>
    <row r="209" spans="2:14">
      <c r="B209" s="1">
        <v>33074</v>
      </c>
      <c r="C209" s="1">
        <f t="shared" si="28"/>
        <v>33055</v>
      </c>
      <c r="E209" s="42">
        <f>IF(DAY(B209)&gt;14,VLOOKUP(DATE(YEAR(C209),MONTH(C209)-1,DAY(1)),'מדדים וריביות'!B:C,2,FALSE),VLOOKUP(DATE(YEAR(C209),MONTH(C209)-2,DAY(1)),'מדדים וריביות'!B:C,2,FALSE))</f>
        <v>10176313.2379544</v>
      </c>
      <c r="F209" s="43">
        <f>IF($B$5=1,'ריבית יומית'!D203,'ריבית יומית'!G203)</f>
        <v>2.1073004751070989E-4</v>
      </c>
      <c r="G209" s="43">
        <f t="shared" si="23"/>
        <v>2.1073004751070989E-4</v>
      </c>
      <c r="H209" s="29">
        <f t="shared" si="24"/>
        <v>2.3493590061590983</v>
      </c>
      <c r="I209" s="30">
        <f>VLOOKUP(B208,'מדדים וריביות'!B:C,2)</f>
        <v>10339838.6669944</v>
      </c>
      <c r="K209" s="39">
        <f t="shared" si="25"/>
        <v>0</v>
      </c>
      <c r="L209" s="39">
        <f t="shared" si="26"/>
        <v>0</v>
      </c>
      <c r="M209" s="39">
        <f t="shared" si="27"/>
        <v>0</v>
      </c>
      <c r="N209" s="41">
        <f t="shared" si="29"/>
        <v>0</v>
      </c>
    </row>
    <row r="210" spans="2:14">
      <c r="B210" s="1">
        <v>33075</v>
      </c>
      <c r="C210" s="1">
        <f t="shared" si="28"/>
        <v>33055</v>
      </c>
      <c r="E210" s="42">
        <f>IF(DAY(B210)&gt;14,VLOOKUP(DATE(YEAR(C210),MONTH(C210)-1,DAY(1)),'מדדים וריביות'!B:C,2,FALSE),VLOOKUP(DATE(YEAR(C210),MONTH(C210)-2,DAY(1)),'מדדים וריביות'!B:C,2,FALSE))</f>
        <v>10176313.2379544</v>
      </c>
      <c r="F210" s="43">
        <f>IF($B$5=1,'ריבית יומית'!D204,'ריבית יומית'!G204)</f>
        <v>2.1073004751070989E-4</v>
      </c>
      <c r="G210" s="43">
        <f t="shared" si="23"/>
        <v>2.1073004751070989E-4</v>
      </c>
      <c r="H210" s="29">
        <f t="shared" si="24"/>
        <v>2.3488640299304748</v>
      </c>
      <c r="I210" s="30">
        <f>VLOOKUP(B209,'מדדים וריביות'!B:C,2)</f>
        <v>10339838.6669944</v>
      </c>
      <c r="K210" s="39">
        <f t="shared" si="25"/>
        <v>0</v>
      </c>
      <c r="L210" s="39">
        <f t="shared" si="26"/>
        <v>0</v>
      </c>
      <c r="M210" s="39">
        <f t="shared" si="27"/>
        <v>0</v>
      </c>
      <c r="N210" s="41">
        <f t="shared" si="29"/>
        <v>0</v>
      </c>
    </row>
    <row r="211" spans="2:14">
      <c r="B211" s="1">
        <v>33076</v>
      </c>
      <c r="C211" s="1">
        <f t="shared" si="28"/>
        <v>33055</v>
      </c>
      <c r="E211" s="42">
        <f>IF(DAY(B211)&gt;14,VLOOKUP(DATE(YEAR(C211),MONTH(C211)-1,DAY(1)),'מדדים וריביות'!B:C,2,FALSE),VLOOKUP(DATE(YEAR(C211),MONTH(C211)-2,DAY(1)),'מדדים וריביות'!B:C,2,FALSE))</f>
        <v>10176313.2379544</v>
      </c>
      <c r="F211" s="43">
        <f>IF($B$5=1,'ריבית יומית'!D205,'ריבית יומית'!G205)</f>
        <v>2.1073004751070989E-4</v>
      </c>
      <c r="G211" s="43">
        <f t="shared" si="23"/>
        <v>2.1073004751070989E-4</v>
      </c>
      <c r="H211" s="29">
        <f t="shared" si="24"/>
        <v>2.3483691579862396</v>
      </c>
      <c r="I211" s="30">
        <f>VLOOKUP(B210,'מדדים וריביות'!B:C,2)</f>
        <v>10339838.6669944</v>
      </c>
      <c r="K211" s="39">
        <f t="shared" si="25"/>
        <v>0</v>
      </c>
      <c r="L211" s="39">
        <f t="shared" si="26"/>
        <v>0</v>
      </c>
      <c r="M211" s="39">
        <f t="shared" si="27"/>
        <v>0</v>
      </c>
      <c r="N211" s="41">
        <f t="shared" si="29"/>
        <v>0</v>
      </c>
    </row>
    <row r="212" spans="2:14">
      <c r="B212" s="1">
        <v>33077</v>
      </c>
      <c r="C212" s="1">
        <f t="shared" si="28"/>
        <v>33055</v>
      </c>
      <c r="E212" s="42">
        <f>IF(DAY(B212)&gt;14,VLOOKUP(DATE(YEAR(C212),MONTH(C212)-1,DAY(1)),'מדדים וריביות'!B:C,2,FALSE),VLOOKUP(DATE(YEAR(C212),MONTH(C212)-2,DAY(1)),'מדדים וריביות'!B:C,2,FALSE))</f>
        <v>10176313.2379544</v>
      </c>
      <c r="F212" s="43">
        <f>IF($B$5=1,'ריבית יומית'!D206,'ריבית יומית'!G206)</f>
        <v>2.1073004751070989E-4</v>
      </c>
      <c r="G212" s="43">
        <f t="shared" si="23"/>
        <v>2.1073004751070989E-4</v>
      </c>
      <c r="H212" s="29">
        <f t="shared" si="24"/>
        <v>2.3478743903044217</v>
      </c>
      <c r="I212" s="30">
        <f>VLOOKUP(B211,'מדדים וריביות'!B:C,2)</f>
        <v>10339838.6669944</v>
      </c>
      <c r="K212" s="39">
        <f t="shared" si="25"/>
        <v>0</v>
      </c>
      <c r="L212" s="39">
        <f t="shared" si="26"/>
        <v>0</v>
      </c>
      <c r="M212" s="39">
        <f t="shared" si="27"/>
        <v>0</v>
      </c>
      <c r="N212" s="41">
        <f t="shared" si="29"/>
        <v>0</v>
      </c>
    </row>
    <row r="213" spans="2:14">
      <c r="B213" s="1">
        <v>33078</v>
      </c>
      <c r="C213" s="1">
        <f t="shared" si="28"/>
        <v>33055</v>
      </c>
      <c r="E213" s="42">
        <f>IF(DAY(B213)&gt;14,VLOOKUP(DATE(YEAR(C213),MONTH(C213)-1,DAY(1)),'מדדים וריביות'!B:C,2,FALSE),VLOOKUP(DATE(YEAR(C213),MONTH(C213)-2,DAY(1)),'מדדים וריביות'!B:C,2,FALSE))</f>
        <v>10176313.2379544</v>
      </c>
      <c r="F213" s="43">
        <f>IF($B$5=1,'ריבית יומית'!D207,'ריבית יומית'!G207)</f>
        <v>2.1073004751070989E-4</v>
      </c>
      <c r="G213" s="43">
        <f t="shared" si="23"/>
        <v>2.1073004751070989E-4</v>
      </c>
      <c r="H213" s="29">
        <f t="shared" si="24"/>
        <v>2.3473797268630543</v>
      </c>
      <c r="I213" s="30">
        <f>VLOOKUP(B212,'מדדים וריביות'!B:C,2)</f>
        <v>10339838.6669944</v>
      </c>
      <c r="K213" s="39">
        <f t="shared" si="25"/>
        <v>0</v>
      </c>
      <c r="L213" s="39">
        <f t="shared" si="26"/>
        <v>0</v>
      </c>
      <c r="M213" s="39">
        <f t="shared" si="27"/>
        <v>0</v>
      </c>
      <c r="N213" s="41">
        <f t="shared" si="29"/>
        <v>0</v>
      </c>
    </row>
    <row r="214" spans="2:14">
      <c r="B214" s="1">
        <v>33079</v>
      </c>
      <c r="C214" s="1">
        <f t="shared" si="28"/>
        <v>33055</v>
      </c>
      <c r="E214" s="42">
        <f>IF(DAY(B214)&gt;14,VLOOKUP(DATE(YEAR(C214),MONTH(C214)-1,DAY(1)),'מדדים וריביות'!B:C,2,FALSE),VLOOKUP(DATE(YEAR(C214),MONTH(C214)-2,DAY(1)),'מדדים וריביות'!B:C,2,FALSE))</f>
        <v>10176313.2379544</v>
      </c>
      <c r="F214" s="43">
        <f>IF($B$5=1,'ריבית יומית'!D208,'ריבית יומית'!G208)</f>
        <v>2.1073004751070989E-4</v>
      </c>
      <c r="G214" s="43">
        <f t="shared" si="23"/>
        <v>2.1073004751070989E-4</v>
      </c>
      <c r="H214" s="29">
        <f t="shared" si="24"/>
        <v>2.3468851676401754</v>
      </c>
      <c r="I214" s="30">
        <f>VLOOKUP(B213,'מדדים וריביות'!B:C,2)</f>
        <v>10339838.6669944</v>
      </c>
      <c r="K214" s="39">
        <f t="shared" si="25"/>
        <v>0</v>
      </c>
      <c r="L214" s="39">
        <f t="shared" si="26"/>
        <v>0</v>
      </c>
      <c r="M214" s="39">
        <f t="shared" si="27"/>
        <v>0</v>
      </c>
      <c r="N214" s="41">
        <f t="shared" si="29"/>
        <v>0</v>
      </c>
    </row>
    <row r="215" spans="2:14">
      <c r="B215" s="1">
        <v>33080</v>
      </c>
      <c r="C215" s="1">
        <f t="shared" si="28"/>
        <v>33055</v>
      </c>
      <c r="E215" s="42">
        <f>IF(DAY(B215)&gt;14,VLOOKUP(DATE(YEAR(C215),MONTH(C215)-1,DAY(1)),'מדדים וריביות'!B:C,2,FALSE),VLOOKUP(DATE(YEAR(C215),MONTH(C215)-2,DAY(1)),'מדדים וריביות'!B:C,2,FALSE))</f>
        <v>10176313.2379544</v>
      </c>
      <c r="F215" s="43">
        <f>IF($B$5=1,'ריבית יומית'!D209,'ריבית יומית'!G209)</f>
        <v>2.1073004751070989E-4</v>
      </c>
      <c r="G215" s="43">
        <f t="shared" si="23"/>
        <v>2.1073004751070989E-4</v>
      </c>
      <c r="H215" s="29">
        <f t="shared" si="24"/>
        <v>2.3463907126138275</v>
      </c>
      <c r="I215" s="30">
        <f>VLOOKUP(B214,'מדדים וריביות'!B:C,2)</f>
        <v>10339838.6669944</v>
      </c>
      <c r="K215" s="39">
        <f t="shared" si="25"/>
        <v>0</v>
      </c>
      <c r="L215" s="39">
        <f t="shared" si="26"/>
        <v>0</v>
      </c>
      <c r="M215" s="39">
        <f t="shared" si="27"/>
        <v>0</v>
      </c>
      <c r="N215" s="41">
        <f t="shared" si="29"/>
        <v>0</v>
      </c>
    </row>
    <row r="216" spans="2:14">
      <c r="B216" s="1">
        <v>33081</v>
      </c>
      <c r="C216" s="1">
        <f t="shared" si="28"/>
        <v>33055</v>
      </c>
      <c r="E216" s="42">
        <f>IF(DAY(B216)&gt;14,VLOOKUP(DATE(YEAR(C216),MONTH(C216)-1,DAY(1)),'מדדים וריביות'!B:C,2,FALSE),VLOOKUP(DATE(YEAR(C216),MONTH(C216)-2,DAY(1)),'מדדים וריביות'!B:C,2,FALSE))</f>
        <v>10176313.2379544</v>
      </c>
      <c r="F216" s="43">
        <f>IF($B$5=1,'ריבית יומית'!D210,'ריבית יומית'!G210)</f>
        <v>2.1073004751070989E-4</v>
      </c>
      <c r="G216" s="43">
        <f t="shared" si="23"/>
        <v>2.1073004751070989E-4</v>
      </c>
      <c r="H216" s="29">
        <f t="shared" si="24"/>
        <v>2.3458963617620583</v>
      </c>
      <c r="I216" s="30">
        <f>VLOOKUP(B215,'מדדים וריביות'!B:C,2)</f>
        <v>10339838.6669944</v>
      </c>
      <c r="K216" s="39">
        <f t="shared" si="25"/>
        <v>0</v>
      </c>
      <c r="L216" s="39">
        <f t="shared" si="26"/>
        <v>0</v>
      </c>
      <c r="M216" s="39">
        <f t="shared" si="27"/>
        <v>0</v>
      </c>
      <c r="N216" s="41">
        <f t="shared" si="29"/>
        <v>0</v>
      </c>
    </row>
    <row r="217" spans="2:14">
      <c r="B217" s="1">
        <v>33082</v>
      </c>
      <c r="C217" s="1">
        <f t="shared" si="28"/>
        <v>33055</v>
      </c>
      <c r="E217" s="42">
        <f>IF(DAY(B217)&gt;14,VLOOKUP(DATE(YEAR(C217),MONTH(C217)-1,DAY(1)),'מדדים וריביות'!B:C,2,FALSE),VLOOKUP(DATE(YEAR(C217),MONTH(C217)-2,DAY(1)),'מדדים וריביות'!B:C,2,FALSE))</f>
        <v>10176313.2379544</v>
      </c>
      <c r="F217" s="43">
        <f>IF($B$5=1,'ריבית יומית'!D211,'ריבית יומית'!G211)</f>
        <v>2.1073004751070989E-4</v>
      </c>
      <c r="G217" s="43">
        <f t="shared" si="23"/>
        <v>2.1073004751070989E-4</v>
      </c>
      <c r="H217" s="29">
        <f t="shared" si="24"/>
        <v>2.3454021150629192</v>
      </c>
      <c r="I217" s="30">
        <f>VLOOKUP(B216,'מדדים וריביות'!B:C,2)</f>
        <v>10339838.6669944</v>
      </c>
      <c r="K217" s="39">
        <f t="shared" si="25"/>
        <v>0</v>
      </c>
      <c r="L217" s="39">
        <f t="shared" si="26"/>
        <v>0</v>
      </c>
      <c r="M217" s="39">
        <f t="shared" si="27"/>
        <v>0</v>
      </c>
      <c r="N217" s="41">
        <f t="shared" si="29"/>
        <v>0</v>
      </c>
    </row>
    <row r="218" spans="2:14">
      <c r="B218" s="1">
        <v>33083</v>
      </c>
      <c r="C218" s="1">
        <f t="shared" si="28"/>
        <v>33055</v>
      </c>
      <c r="E218" s="42">
        <f>IF(DAY(B218)&gt;14,VLOOKUP(DATE(YEAR(C218),MONTH(C218)-1,DAY(1)),'מדדים וריביות'!B:C,2,FALSE),VLOOKUP(DATE(YEAR(C218),MONTH(C218)-2,DAY(1)),'מדדים וריביות'!B:C,2,FALSE))</f>
        <v>10176313.2379544</v>
      </c>
      <c r="F218" s="43">
        <f>IF($B$5=1,'ריבית יומית'!D212,'ריבית יומית'!G212)</f>
        <v>2.1073004751070989E-4</v>
      </c>
      <c r="G218" s="43">
        <f t="shared" si="23"/>
        <v>2.1073004751070989E-4</v>
      </c>
      <c r="H218" s="29">
        <f t="shared" si="24"/>
        <v>2.3449079724944673</v>
      </c>
      <c r="I218" s="30">
        <f>VLOOKUP(B217,'מדדים וריביות'!B:C,2)</f>
        <v>10339838.6669944</v>
      </c>
      <c r="K218" s="39">
        <f t="shared" si="25"/>
        <v>0</v>
      </c>
      <c r="L218" s="39">
        <f t="shared" si="26"/>
        <v>0</v>
      </c>
      <c r="M218" s="39">
        <f t="shared" si="27"/>
        <v>0</v>
      </c>
      <c r="N218" s="41">
        <f t="shared" si="29"/>
        <v>0</v>
      </c>
    </row>
    <row r="219" spans="2:14">
      <c r="B219" s="1">
        <v>33084</v>
      </c>
      <c r="C219" s="1">
        <f t="shared" si="28"/>
        <v>33055</v>
      </c>
      <c r="E219" s="42">
        <f>IF(DAY(B219)&gt;14,VLOOKUP(DATE(YEAR(C219),MONTH(C219)-1,DAY(1)),'מדדים וריביות'!B:C,2,FALSE),VLOOKUP(DATE(YEAR(C219),MONTH(C219)-2,DAY(1)),'מדדים וריביות'!B:C,2,FALSE))</f>
        <v>10176313.2379544</v>
      </c>
      <c r="F219" s="43">
        <f>IF($B$5=1,'ריבית יומית'!D213,'ריבית יומית'!G213)</f>
        <v>2.1073004751070989E-4</v>
      </c>
      <c r="G219" s="43">
        <f t="shared" si="23"/>
        <v>2.1073004751070989E-4</v>
      </c>
      <c r="H219" s="29">
        <f t="shared" si="24"/>
        <v>2.3444139340347632</v>
      </c>
      <c r="I219" s="30">
        <f>VLOOKUP(B218,'מדדים וריביות'!B:C,2)</f>
        <v>10339838.6669944</v>
      </c>
      <c r="K219" s="39">
        <f t="shared" si="25"/>
        <v>0</v>
      </c>
      <c r="L219" s="39">
        <f t="shared" si="26"/>
        <v>0</v>
      </c>
      <c r="M219" s="39">
        <f t="shared" si="27"/>
        <v>0</v>
      </c>
      <c r="N219" s="41">
        <f t="shared" si="29"/>
        <v>0</v>
      </c>
    </row>
    <row r="220" spans="2:14">
      <c r="B220" s="1">
        <v>33085</v>
      </c>
      <c r="C220" s="1">
        <f t="shared" si="28"/>
        <v>33055</v>
      </c>
      <c r="E220" s="42">
        <f>IF(DAY(B220)&gt;14,VLOOKUP(DATE(YEAR(C220),MONTH(C220)-1,DAY(1)),'מדדים וריביות'!B:C,2,FALSE),VLOOKUP(DATE(YEAR(C220),MONTH(C220)-2,DAY(1)),'מדדים וריביות'!B:C,2,FALSE))</f>
        <v>10176313.2379544</v>
      </c>
      <c r="F220" s="43">
        <f>IF($B$5=1,'ריבית יומית'!D214,'ריבית יומית'!G214)</f>
        <v>2.1073004751070989E-4</v>
      </c>
      <c r="G220" s="43">
        <f t="shared" si="23"/>
        <v>2.1073004751070989E-4</v>
      </c>
      <c r="H220" s="29">
        <f t="shared" si="24"/>
        <v>2.3439199996618729</v>
      </c>
      <c r="I220" s="30">
        <f>VLOOKUP(B219,'מדדים וריביות'!B:C,2)</f>
        <v>10339838.6669944</v>
      </c>
      <c r="K220" s="39">
        <f t="shared" si="25"/>
        <v>0</v>
      </c>
      <c r="L220" s="39">
        <f t="shared" si="26"/>
        <v>0</v>
      </c>
      <c r="M220" s="39">
        <f t="shared" si="27"/>
        <v>0</v>
      </c>
      <c r="N220" s="41">
        <f t="shared" si="29"/>
        <v>0</v>
      </c>
    </row>
    <row r="221" spans="2:14">
      <c r="B221" s="1">
        <v>33086</v>
      </c>
      <c r="C221" s="1">
        <f t="shared" si="28"/>
        <v>33086</v>
      </c>
      <c r="E221" s="42">
        <f>IF(DAY(B221)&gt;14,VLOOKUP(DATE(YEAR(C221),MONTH(C221)-1,DAY(1)),'מדדים וריביות'!B:C,2,FALSE),VLOOKUP(DATE(YEAR(C221),MONTH(C221)-2,DAY(1)),'מדדים וריביות'!B:C,2,FALSE))</f>
        <v>10176313.2379544</v>
      </c>
      <c r="F221" s="43">
        <f>IF($B$5=1,'ריבית יומית'!D215,'ריבית יומית'!G215)</f>
        <v>2.1073004751070989E-4</v>
      </c>
      <c r="G221" s="43">
        <f t="shared" si="23"/>
        <v>2.1073004751070989E-4</v>
      </c>
      <c r="H221" s="29">
        <f t="shared" si="24"/>
        <v>2.3434261693538669</v>
      </c>
      <c r="I221" s="30">
        <f>VLOOKUP(B220,'מדדים וריביות'!B:C,2)</f>
        <v>10339838.6669944</v>
      </c>
      <c r="K221" s="39">
        <f t="shared" si="25"/>
        <v>0</v>
      </c>
      <c r="L221" s="39">
        <f t="shared" si="26"/>
        <v>0</v>
      </c>
      <c r="M221" s="39">
        <f t="shared" si="27"/>
        <v>0</v>
      </c>
      <c r="N221" s="41">
        <f t="shared" si="29"/>
        <v>0</v>
      </c>
    </row>
    <row r="222" spans="2:14">
      <c r="B222" s="1">
        <v>33087</v>
      </c>
      <c r="C222" s="1">
        <f t="shared" si="28"/>
        <v>33086</v>
      </c>
      <c r="E222" s="42">
        <f>IF(DAY(B222)&gt;14,VLOOKUP(DATE(YEAR(C222),MONTH(C222)-1,DAY(1)),'מדדים וריביות'!B:C,2,FALSE),VLOOKUP(DATE(YEAR(C222),MONTH(C222)-2,DAY(1)),'מדדים וריביות'!B:C,2,FALSE))</f>
        <v>10176313.2379544</v>
      </c>
      <c r="F222" s="43">
        <f>IF($B$5=1,'ריבית יומית'!D216,'ריבית יומית'!G216)</f>
        <v>2.1073004751070989E-4</v>
      </c>
      <c r="G222" s="43">
        <f t="shared" si="23"/>
        <v>2.1073004751070989E-4</v>
      </c>
      <c r="H222" s="29">
        <f t="shared" si="24"/>
        <v>2.3429324430888205</v>
      </c>
      <c r="I222" s="30">
        <f>VLOOKUP(B221,'מדדים וריביות'!B:C,2)</f>
        <v>10503364.096034501</v>
      </c>
      <c r="K222" s="39">
        <f t="shared" si="25"/>
        <v>0</v>
      </c>
      <c r="L222" s="39">
        <f t="shared" si="26"/>
        <v>0</v>
      </c>
      <c r="M222" s="39">
        <f t="shared" si="27"/>
        <v>0</v>
      </c>
      <c r="N222" s="41">
        <f t="shared" si="29"/>
        <v>0</v>
      </c>
    </row>
    <row r="223" spans="2:14">
      <c r="B223" s="1">
        <v>33088</v>
      </c>
      <c r="C223" s="1">
        <f t="shared" si="28"/>
        <v>33086</v>
      </c>
      <c r="E223" s="42">
        <f>IF(DAY(B223)&gt;14,VLOOKUP(DATE(YEAR(C223),MONTH(C223)-1,DAY(1)),'מדדים וריביות'!B:C,2,FALSE),VLOOKUP(DATE(YEAR(C223),MONTH(C223)-2,DAY(1)),'מדדים וריביות'!B:C,2,FALSE))</f>
        <v>10176313.2379544</v>
      </c>
      <c r="F223" s="43">
        <f>IF($B$5=1,'ריבית יומית'!D217,'ריבית יומית'!G217)</f>
        <v>2.1073004751070989E-4</v>
      </c>
      <c r="G223" s="43">
        <f t="shared" si="23"/>
        <v>2.1073004751070989E-4</v>
      </c>
      <c r="H223" s="29">
        <f t="shared" si="24"/>
        <v>2.342438820844813</v>
      </c>
      <c r="I223" s="30">
        <f>VLOOKUP(B222,'מדדים וריביות'!B:C,2)</f>
        <v>10503364.096034501</v>
      </c>
      <c r="K223" s="39">
        <f t="shared" si="25"/>
        <v>0</v>
      </c>
      <c r="L223" s="39">
        <f t="shared" si="26"/>
        <v>0</v>
      </c>
      <c r="M223" s="39">
        <f t="shared" si="27"/>
        <v>0</v>
      </c>
      <c r="N223" s="41">
        <f t="shared" si="29"/>
        <v>0</v>
      </c>
    </row>
    <row r="224" spans="2:14">
      <c r="B224" s="1">
        <v>33089</v>
      </c>
      <c r="C224" s="1">
        <f t="shared" si="28"/>
        <v>33086</v>
      </c>
      <c r="E224" s="42">
        <f>IF(DAY(B224)&gt;14,VLOOKUP(DATE(YEAR(C224),MONTH(C224)-1,DAY(1)),'מדדים וריביות'!B:C,2,FALSE),VLOOKUP(DATE(YEAR(C224),MONTH(C224)-2,DAY(1)),'מדדים וריביות'!B:C,2,FALSE))</f>
        <v>10176313.2379544</v>
      </c>
      <c r="F224" s="43">
        <f>IF($B$5=1,'ריבית יומית'!D218,'ריבית יומית'!G218)</f>
        <v>2.1073004751070989E-4</v>
      </c>
      <c r="G224" s="43">
        <f t="shared" si="23"/>
        <v>2.1073004751070989E-4</v>
      </c>
      <c r="H224" s="29">
        <f t="shared" si="24"/>
        <v>2.3419453025999286</v>
      </c>
      <c r="I224" s="30">
        <f>VLOOKUP(B223,'מדדים וריביות'!B:C,2)</f>
        <v>10503364.096034501</v>
      </c>
      <c r="K224" s="39">
        <f t="shared" si="25"/>
        <v>0</v>
      </c>
      <c r="L224" s="39">
        <f t="shared" si="26"/>
        <v>0</v>
      </c>
      <c r="M224" s="39">
        <f t="shared" si="27"/>
        <v>0</v>
      </c>
      <c r="N224" s="41">
        <f t="shared" si="29"/>
        <v>0</v>
      </c>
    </row>
    <row r="225" spans="2:14">
      <c r="B225" s="1">
        <v>33090</v>
      </c>
      <c r="C225" s="1">
        <f t="shared" si="28"/>
        <v>33086</v>
      </c>
      <c r="E225" s="42">
        <f>IF(DAY(B225)&gt;14,VLOOKUP(DATE(YEAR(C225),MONTH(C225)-1,DAY(1)),'מדדים וריביות'!B:C,2,FALSE),VLOOKUP(DATE(YEAR(C225),MONTH(C225)-2,DAY(1)),'מדדים וריביות'!B:C,2,FALSE))</f>
        <v>10176313.2379544</v>
      </c>
      <c r="F225" s="43">
        <f>IF($B$5=1,'ריבית יומית'!D219,'ריבית יומית'!G219)</f>
        <v>2.1073004751070989E-4</v>
      </c>
      <c r="G225" s="43">
        <f t="shared" si="23"/>
        <v>2.1073004751070989E-4</v>
      </c>
      <c r="H225" s="29">
        <f t="shared" si="24"/>
        <v>2.3414518883322564</v>
      </c>
      <c r="I225" s="30">
        <f>VLOOKUP(B224,'מדדים וריביות'!B:C,2)</f>
        <v>10503364.096034501</v>
      </c>
      <c r="K225" s="39">
        <f t="shared" si="25"/>
        <v>0</v>
      </c>
      <c r="L225" s="39">
        <f t="shared" si="26"/>
        <v>0</v>
      </c>
      <c r="M225" s="39">
        <f t="shared" si="27"/>
        <v>0</v>
      </c>
      <c r="N225" s="41">
        <f t="shared" si="29"/>
        <v>0</v>
      </c>
    </row>
    <row r="226" spans="2:14">
      <c r="B226" s="1">
        <v>33091</v>
      </c>
      <c r="C226" s="1">
        <f t="shared" si="28"/>
        <v>33086</v>
      </c>
      <c r="E226" s="42">
        <f>IF(DAY(B226)&gt;14,VLOOKUP(DATE(YEAR(C226),MONTH(C226)-1,DAY(1)),'מדדים וריביות'!B:C,2,FALSE),VLOOKUP(DATE(YEAR(C226),MONTH(C226)-2,DAY(1)),'מדדים וריביות'!B:C,2,FALSE))</f>
        <v>10176313.2379544</v>
      </c>
      <c r="F226" s="43">
        <f>IF($B$5=1,'ריבית יומית'!D220,'ריבית יומית'!G220)</f>
        <v>2.1073004751070989E-4</v>
      </c>
      <c r="G226" s="43">
        <f t="shared" si="23"/>
        <v>2.1073004751070989E-4</v>
      </c>
      <c r="H226" s="29">
        <f t="shared" si="24"/>
        <v>2.3409585780198898</v>
      </c>
      <c r="I226" s="30">
        <f>VLOOKUP(B225,'מדדים וריביות'!B:C,2)</f>
        <v>10503364.096034501</v>
      </c>
      <c r="K226" s="39">
        <f t="shared" si="25"/>
        <v>0</v>
      </c>
      <c r="L226" s="39">
        <f t="shared" si="26"/>
        <v>0</v>
      </c>
      <c r="M226" s="39">
        <f t="shared" si="27"/>
        <v>0</v>
      </c>
      <c r="N226" s="41">
        <f t="shared" si="29"/>
        <v>0</v>
      </c>
    </row>
    <row r="227" spans="2:14">
      <c r="B227" s="1">
        <v>33092</v>
      </c>
      <c r="C227" s="1">
        <f t="shared" si="28"/>
        <v>33086</v>
      </c>
      <c r="E227" s="42">
        <f>IF(DAY(B227)&gt;14,VLOOKUP(DATE(YEAR(C227),MONTH(C227)-1,DAY(1)),'מדדים וריביות'!B:C,2,FALSE),VLOOKUP(DATE(YEAR(C227),MONTH(C227)-2,DAY(1)),'מדדים וריביות'!B:C,2,FALSE))</f>
        <v>10176313.2379544</v>
      </c>
      <c r="F227" s="43">
        <f>IF($B$5=1,'ריבית יומית'!D221,'ריבית יומית'!G221)</f>
        <v>2.1073004751070989E-4</v>
      </c>
      <c r="G227" s="43">
        <f t="shared" si="23"/>
        <v>2.1073004751070989E-4</v>
      </c>
      <c r="H227" s="29">
        <f t="shared" si="24"/>
        <v>2.3404653716409269</v>
      </c>
      <c r="I227" s="30">
        <f>VLOOKUP(B226,'מדדים וריביות'!B:C,2)</f>
        <v>10503364.096034501</v>
      </c>
      <c r="K227" s="39">
        <f t="shared" si="25"/>
        <v>0</v>
      </c>
      <c r="L227" s="39">
        <f t="shared" si="26"/>
        <v>0</v>
      </c>
      <c r="M227" s="39">
        <f t="shared" si="27"/>
        <v>0</v>
      </c>
      <c r="N227" s="41">
        <f t="shared" si="29"/>
        <v>0</v>
      </c>
    </row>
    <row r="228" spans="2:14">
      <c r="B228" s="1">
        <v>33093</v>
      </c>
      <c r="C228" s="1">
        <f t="shared" si="28"/>
        <v>33086</v>
      </c>
      <c r="E228" s="42">
        <f>IF(DAY(B228)&gt;14,VLOOKUP(DATE(YEAR(C228),MONTH(C228)-1,DAY(1)),'מדדים וריביות'!B:C,2,FALSE),VLOOKUP(DATE(YEAR(C228),MONTH(C228)-2,DAY(1)),'מדדים וריביות'!B:C,2,FALSE))</f>
        <v>10176313.2379544</v>
      </c>
      <c r="F228" s="43">
        <f>IF($B$5=1,'ריבית יומית'!D222,'ריבית יומית'!G222)</f>
        <v>2.1073004751070989E-4</v>
      </c>
      <c r="G228" s="43">
        <f t="shared" si="23"/>
        <v>2.1073004751070989E-4</v>
      </c>
      <c r="H228" s="29">
        <f t="shared" si="24"/>
        <v>2.3399722691734701</v>
      </c>
      <c r="I228" s="30">
        <f>VLOOKUP(B227,'מדדים וריביות'!B:C,2)</f>
        <v>10503364.096034501</v>
      </c>
      <c r="K228" s="39">
        <f t="shared" si="25"/>
        <v>0</v>
      </c>
      <c r="L228" s="39">
        <f t="shared" si="26"/>
        <v>0</v>
      </c>
      <c r="M228" s="39">
        <f t="shared" si="27"/>
        <v>0</v>
      </c>
      <c r="N228" s="41">
        <f t="shared" si="29"/>
        <v>0</v>
      </c>
    </row>
    <row r="229" spans="2:14">
      <c r="B229" s="1">
        <v>33094</v>
      </c>
      <c r="C229" s="1">
        <f t="shared" si="28"/>
        <v>33086</v>
      </c>
      <c r="E229" s="42">
        <f>IF(DAY(B229)&gt;14,VLOOKUP(DATE(YEAR(C229),MONTH(C229)-1,DAY(1)),'מדדים וריביות'!B:C,2,FALSE),VLOOKUP(DATE(YEAR(C229),MONTH(C229)-2,DAY(1)),'מדדים וריביות'!B:C,2,FALSE))</f>
        <v>10176313.2379544</v>
      </c>
      <c r="F229" s="43">
        <f>IF($B$5=1,'ריבית יומית'!D223,'ריבית יומית'!G223)</f>
        <v>2.1073004751070989E-4</v>
      </c>
      <c r="G229" s="43">
        <f t="shared" si="23"/>
        <v>2.1073004751070989E-4</v>
      </c>
      <c r="H229" s="29">
        <f t="shared" si="24"/>
        <v>2.3394792705956271</v>
      </c>
      <c r="I229" s="30">
        <f>VLOOKUP(B228,'מדדים וריביות'!B:C,2)</f>
        <v>10503364.096034501</v>
      </c>
      <c r="K229" s="39">
        <f t="shared" si="25"/>
        <v>0</v>
      </c>
      <c r="L229" s="39">
        <f t="shared" si="26"/>
        <v>0</v>
      </c>
      <c r="M229" s="39">
        <f t="shared" si="27"/>
        <v>0</v>
      </c>
      <c r="N229" s="41">
        <f t="shared" si="29"/>
        <v>0</v>
      </c>
    </row>
    <row r="230" spans="2:14">
      <c r="B230" s="1">
        <v>33095</v>
      </c>
      <c r="C230" s="1">
        <f t="shared" si="28"/>
        <v>33086</v>
      </c>
      <c r="E230" s="42">
        <f>IF(DAY(B230)&gt;14,VLOOKUP(DATE(YEAR(C230),MONTH(C230)-1,DAY(1)),'מדדים וריביות'!B:C,2,FALSE),VLOOKUP(DATE(YEAR(C230),MONTH(C230)-2,DAY(1)),'מדדים וריביות'!B:C,2,FALSE))</f>
        <v>10176313.2379544</v>
      </c>
      <c r="F230" s="43">
        <f>IF($B$5=1,'ריבית יומית'!D224,'ריבית יומית'!G224)</f>
        <v>2.1073004751070989E-4</v>
      </c>
      <c r="G230" s="43">
        <f t="shared" si="23"/>
        <v>2.1073004751070989E-4</v>
      </c>
      <c r="H230" s="29">
        <f t="shared" si="24"/>
        <v>2.3389863758855101</v>
      </c>
      <c r="I230" s="30">
        <f>VLOOKUP(B229,'מדדים וריביות'!B:C,2)</f>
        <v>10503364.096034501</v>
      </c>
      <c r="K230" s="39">
        <f t="shared" si="25"/>
        <v>0</v>
      </c>
      <c r="L230" s="39">
        <f t="shared" si="26"/>
        <v>0</v>
      </c>
      <c r="M230" s="39">
        <f t="shared" si="27"/>
        <v>0</v>
      </c>
      <c r="N230" s="41">
        <f t="shared" si="29"/>
        <v>0</v>
      </c>
    </row>
    <row r="231" spans="2:14">
      <c r="B231" s="1">
        <v>33096</v>
      </c>
      <c r="C231" s="1">
        <f t="shared" si="28"/>
        <v>33086</v>
      </c>
      <c r="E231" s="42">
        <f>IF(DAY(B231)&gt;14,VLOOKUP(DATE(YEAR(C231),MONTH(C231)-1,DAY(1)),'מדדים וריביות'!B:C,2,FALSE),VLOOKUP(DATE(YEAR(C231),MONTH(C231)-2,DAY(1)),'מדדים וריביות'!B:C,2,FALSE))</f>
        <v>10176313.2379544</v>
      </c>
      <c r="F231" s="43">
        <f>IF($B$5=1,'ריבית יומית'!D225,'ריבית יומית'!G225)</f>
        <v>2.1073004751070989E-4</v>
      </c>
      <c r="G231" s="43">
        <f t="shared" si="23"/>
        <v>2.1073004751070989E-4</v>
      </c>
      <c r="H231" s="29">
        <f t="shared" si="24"/>
        <v>2.3384935850212352</v>
      </c>
      <c r="I231" s="30">
        <f>VLOOKUP(B230,'מדדים וריביות'!B:C,2)</f>
        <v>10503364.096034501</v>
      </c>
      <c r="K231" s="39">
        <f t="shared" si="25"/>
        <v>0</v>
      </c>
      <c r="L231" s="39">
        <f t="shared" si="26"/>
        <v>0</v>
      </c>
      <c r="M231" s="39">
        <f t="shared" si="27"/>
        <v>0</v>
      </c>
      <c r="N231" s="41">
        <f t="shared" si="29"/>
        <v>0</v>
      </c>
    </row>
    <row r="232" spans="2:14">
      <c r="B232" s="1">
        <v>33097</v>
      </c>
      <c r="C232" s="1">
        <f t="shared" si="28"/>
        <v>33086</v>
      </c>
      <c r="E232" s="42">
        <f>IF(DAY(B232)&gt;14,VLOOKUP(DATE(YEAR(C232),MONTH(C232)-1,DAY(1)),'מדדים וריביות'!B:C,2,FALSE),VLOOKUP(DATE(YEAR(C232),MONTH(C232)-2,DAY(1)),'מדדים וריביות'!B:C,2,FALSE))</f>
        <v>10176313.2379544</v>
      </c>
      <c r="F232" s="43">
        <f>IF($B$5=1,'ריבית יומית'!D226,'ריבית יומית'!G226)</f>
        <v>2.1073004751070989E-4</v>
      </c>
      <c r="G232" s="43">
        <f t="shared" si="23"/>
        <v>2.1073004751070989E-4</v>
      </c>
      <c r="H232" s="29">
        <f t="shared" si="24"/>
        <v>2.3380008979809235</v>
      </c>
      <c r="I232" s="30">
        <f>VLOOKUP(B231,'מדדים וריביות'!B:C,2)</f>
        <v>10503364.096034501</v>
      </c>
      <c r="K232" s="39">
        <f t="shared" si="25"/>
        <v>0</v>
      </c>
      <c r="L232" s="39">
        <f t="shared" si="26"/>
        <v>0</v>
      </c>
      <c r="M232" s="39">
        <f t="shared" si="27"/>
        <v>0</v>
      </c>
      <c r="N232" s="41">
        <f t="shared" si="29"/>
        <v>0</v>
      </c>
    </row>
    <row r="233" spans="2:14">
      <c r="B233" s="1">
        <v>33098</v>
      </c>
      <c r="C233" s="1">
        <f t="shared" si="28"/>
        <v>33086</v>
      </c>
      <c r="E233" s="42">
        <f>IF(DAY(B233)&gt;14,VLOOKUP(DATE(YEAR(C233),MONTH(C233)-1,DAY(1)),'מדדים וריביות'!B:C,2,FALSE),VLOOKUP(DATE(YEAR(C233),MONTH(C233)-2,DAY(1)),'מדדים וריביות'!B:C,2,FALSE))</f>
        <v>10176313.2379544</v>
      </c>
      <c r="F233" s="43">
        <f>IF($B$5=1,'ריבית יומית'!D227,'ריבית יומית'!G227)</f>
        <v>2.1073004751070989E-4</v>
      </c>
      <c r="G233" s="43">
        <f t="shared" si="23"/>
        <v>2.1073004751070989E-4</v>
      </c>
      <c r="H233" s="29">
        <f t="shared" si="24"/>
        <v>2.3375083147427009</v>
      </c>
      <c r="I233" s="30">
        <f>VLOOKUP(B232,'מדדים וריביות'!B:C,2)</f>
        <v>10503364.096034501</v>
      </c>
      <c r="K233" s="39">
        <f t="shared" si="25"/>
        <v>0</v>
      </c>
      <c r="L233" s="39">
        <f t="shared" si="26"/>
        <v>0</v>
      </c>
      <c r="M233" s="39">
        <f t="shared" si="27"/>
        <v>0</v>
      </c>
      <c r="N233" s="41">
        <f t="shared" si="29"/>
        <v>0</v>
      </c>
    </row>
    <row r="234" spans="2:14">
      <c r="B234" s="1">
        <v>33099</v>
      </c>
      <c r="C234" s="1">
        <f t="shared" si="28"/>
        <v>33086</v>
      </c>
      <c r="E234" s="42">
        <f>IF(DAY(B234)&gt;14,VLOOKUP(DATE(YEAR(C234),MONTH(C234)-1,DAY(1)),'מדדים וריביות'!B:C,2,FALSE),VLOOKUP(DATE(YEAR(C234),MONTH(C234)-2,DAY(1)),'מדדים וריביות'!B:C,2,FALSE))</f>
        <v>10176313.2379544</v>
      </c>
      <c r="F234" s="43">
        <f>IF($B$5=1,'ריבית יומית'!D228,'ריבית יומית'!G228)</f>
        <v>2.1073004751070989E-4</v>
      </c>
      <c r="G234" s="43">
        <f t="shared" si="23"/>
        <v>2.1073004751070989E-4</v>
      </c>
      <c r="H234" s="29">
        <f t="shared" si="24"/>
        <v>2.3370158352846979</v>
      </c>
      <c r="I234" s="30">
        <f>VLOOKUP(B233,'מדדים וריביות'!B:C,2)</f>
        <v>10503364.096034501</v>
      </c>
      <c r="K234" s="39">
        <f t="shared" si="25"/>
        <v>0</v>
      </c>
      <c r="L234" s="39">
        <f t="shared" si="26"/>
        <v>0</v>
      </c>
      <c r="M234" s="39">
        <f t="shared" si="27"/>
        <v>0</v>
      </c>
      <c r="N234" s="41">
        <f t="shared" si="29"/>
        <v>0</v>
      </c>
    </row>
    <row r="235" spans="2:14">
      <c r="B235" s="1">
        <v>33100</v>
      </c>
      <c r="C235" s="1">
        <f t="shared" si="28"/>
        <v>33086</v>
      </c>
      <c r="E235" s="42">
        <f>IF(DAY(B235)&gt;14,VLOOKUP(DATE(YEAR(C235),MONTH(C235)-1,DAY(1)),'מדדים וריביות'!B:C,2,FALSE),VLOOKUP(DATE(YEAR(C235),MONTH(C235)-2,DAY(1)),'מדדים וריביות'!B:C,2,FALSE))</f>
        <v>10339838.6669944</v>
      </c>
      <c r="F235" s="43">
        <f>IF($B$5=1,'ריבית יומית'!D229,'ריבית יומית'!G229)</f>
        <v>2.1073004751070989E-4</v>
      </c>
      <c r="G235" s="43">
        <f t="shared" si="23"/>
        <v>2.1073004751070989E-4</v>
      </c>
      <c r="H235" s="29">
        <f t="shared" si="24"/>
        <v>2.3365234595850497</v>
      </c>
      <c r="I235" s="30">
        <f>VLOOKUP(B234,'מדדים וריביות'!B:C,2)</f>
        <v>10503364.096034501</v>
      </c>
      <c r="K235" s="39">
        <f t="shared" si="25"/>
        <v>0</v>
      </c>
      <c r="L235" s="39">
        <f t="shared" si="26"/>
        <v>0</v>
      </c>
      <c r="M235" s="39">
        <f t="shared" si="27"/>
        <v>0</v>
      </c>
      <c r="N235" s="41">
        <f t="shared" si="29"/>
        <v>0</v>
      </c>
    </row>
    <row r="236" spans="2:14">
      <c r="B236" s="1">
        <v>33101</v>
      </c>
      <c r="C236" s="1">
        <f t="shared" si="28"/>
        <v>33086</v>
      </c>
      <c r="E236" s="42">
        <f>IF(DAY(B236)&gt;14,VLOOKUP(DATE(YEAR(C236),MONTH(C236)-1,DAY(1)),'מדדים וריביות'!B:C,2,FALSE),VLOOKUP(DATE(YEAR(C236),MONTH(C236)-2,DAY(1)),'מדדים וריביות'!B:C,2,FALSE))</f>
        <v>10339838.6669944</v>
      </c>
      <c r="F236" s="43">
        <f>IF($B$5=1,'ריבית יומית'!D230,'ריבית יומית'!G230)</f>
        <v>2.1073004751070989E-4</v>
      </c>
      <c r="G236" s="43">
        <f t="shared" si="23"/>
        <v>2.1073004751070989E-4</v>
      </c>
      <c r="H236" s="29">
        <f t="shared" si="24"/>
        <v>2.3360311876218955</v>
      </c>
      <c r="I236" s="30">
        <f>VLOOKUP(B235,'מדדים וריביות'!B:C,2)</f>
        <v>10503364.096034501</v>
      </c>
      <c r="K236" s="39">
        <f t="shared" si="25"/>
        <v>0</v>
      </c>
      <c r="L236" s="39">
        <f t="shared" si="26"/>
        <v>0</v>
      </c>
      <c r="M236" s="39">
        <f t="shared" si="27"/>
        <v>0</v>
      </c>
      <c r="N236" s="41">
        <f t="shared" si="29"/>
        <v>0</v>
      </c>
    </row>
    <row r="237" spans="2:14">
      <c r="B237" s="1">
        <v>33102</v>
      </c>
      <c r="C237" s="1">
        <f t="shared" si="28"/>
        <v>33086</v>
      </c>
      <c r="E237" s="42">
        <f>IF(DAY(B237)&gt;14,VLOOKUP(DATE(YEAR(C237),MONTH(C237)-1,DAY(1)),'מדדים וריביות'!B:C,2,FALSE),VLOOKUP(DATE(YEAR(C237),MONTH(C237)-2,DAY(1)),'מדדים וריביות'!B:C,2,FALSE))</f>
        <v>10339838.6669944</v>
      </c>
      <c r="F237" s="43">
        <f>IF($B$5=1,'ריבית יומית'!D231,'ריבית יומית'!G231)</f>
        <v>2.1073004751070989E-4</v>
      </c>
      <c r="G237" s="43">
        <f t="shared" si="23"/>
        <v>2.1073004751070989E-4</v>
      </c>
      <c r="H237" s="29">
        <f t="shared" si="24"/>
        <v>2.33553901937338</v>
      </c>
      <c r="I237" s="30">
        <f>VLOOKUP(B236,'מדדים וריביות'!B:C,2)</f>
        <v>10503364.096034501</v>
      </c>
      <c r="K237" s="39">
        <f t="shared" si="25"/>
        <v>0</v>
      </c>
      <c r="L237" s="39">
        <f t="shared" si="26"/>
        <v>0</v>
      </c>
      <c r="M237" s="39">
        <f t="shared" si="27"/>
        <v>0</v>
      </c>
      <c r="N237" s="41">
        <f t="shared" si="29"/>
        <v>0</v>
      </c>
    </row>
    <row r="238" spans="2:14">
      <c r="B238" s="1">
        <v>33103</v>
      </c>
      <c r="C238" s="1">
        <f t="shared" si="28"/>
        <v>33086</v>
      </c>
      <c r="E238" s="42">
        <f>IF(DAY(B238)&gt;14,VLOOKUP(DATE(YEAR(C238),MONTH(C238)-1,DAY(1)),'מדדים וריביות'!B:C,2,FALSE),VLOOKUP(DATE(YEAR(C238),MONTH(C238)-2,DAY(1)),'מדדים וריביות'!B:C,2,FALSE))</f>
        <v>10339838.6669944</v>
      </c>
      <c r="F238" s="43">
        <f>IF($B$5=1,'ריבית יומית'!D232,'ריבית יומית'!G232)</f>
        <v>2.1073004751070989E-4</v>
      </c>
      <c r="G238" s="43">
        <f t="shared" si="23"/>
        <v>2.1073004751070989E-4</v>
      </c>
      <c r="H238" s="29">
        <f t="shared" si="24"/>
        <v>2.3350469548176518</v>
      </c>
      <c r="I238" s="30">
        <f>VLOOKUP(B237,'מדדים וריביות'!B:C,2)</f>
        <v>10503364.096034501</v>
      </c>
      <c r="K238" s="39">
        <f t="shared" si="25"/>
        <v>0</v>
      </c>
      <c r="L238" s="39">
        <f t="shared" si="26"/>
        <v>0</v>
      </c>
      <c r="M238" s="39">
        <f t="shared" si="27"/>
        <v>0</v>
      </c>
      <c r="N238" s="41">
        <f t="shared" si="29"/>
        <v>0</v>
      </c>
    </row>
    <row r="239" spans="2:14">
      <c r="B239" s="1">
        <v>33104</v>
      </c>
      <c r="C239" s="1">
        <f t="shared" si="28"/>
        <v>33086</v>
      </c>
      <c r="E239" s="42">
        <f>IF(DAY(B239)&gt;14,VLOOKUP(DATE(YEAR(C239),MONTH(C239)-1,DAY(1)),'מדדים וריביות'!B:C,2,FALSE),VLOOKUP(DATE(YEAR(C239),MONTH(C239)-2,DAY(1)),'מדדים וריביות'!B:C,2,FALSE))</f>
        <v>10339838.6669944</v>
      </c>
      <c r="F239" s="43">
        <f>IF($B$5=1,'ריבית יומית'!D233,'ריבית יומית'!G233)</f>
        <v>2.1073004751070989E-4</v>
      </c>
      <c r="G239" s="43">
        <f t="shared" si="23"/>
        <v>2.1073004751070989E-4</v>
      </c>
      <c r="H239" s="29">
        <f t="shared" si="24"/>
        <v>2.3345549939328638</v>
      </c>
      <c r="I239" s="30">
        <f>VLOOKUP(B238,'מדדים וריביות'!B:C,2)</f>
        <v>10503364.096034501</v>
      </c>
      <c r="K239" s="39">
        <f t="shared" si="25"/>
        <v>0</v>
      </c>
      <c r="L239" s="39">
        <f t="shared" si="26"/>
        <v>0</v>
      </c>
      <c r="M239" s="39">
        <f t="shared" si="27"/>
        <v>0</v>
      </c>
      <c r="N239" s="41">
        <f t="shared" si="29"/>
        <v>0</v>
      </c>
    </row>
    <row r="240" spans="2:14">
      <c r="B240" s="1">
        <v>33105</v>
      </c>
      <c r="C240" s="1">
        <f t="shared" si="28"/>
        <v>33086</v>
      </c>
      <c r="E240" s="42">
        <f>IF(DAY(B240)&gt;14,VLOOKUP(DATE(YEAR(C240),MONTH(C240)-1,DAY(1)),'מדדים וריביות'!B:C,2,FALSE),VLOOKUP(DATE(YEAR(C240),MONTH(C240)-2,DAY(1)),'מדדים וריביות'!B:C,2,FALSE))</f>
        <v>10339838.6669944</v>
      </c>
      <c r="F240" s="43">
        <f>IF($B$5=1,'ריבית יומית'!D234,'ריבית יומית'!G234)</f>
        <v>2.1073004751070989E-4</v>
      </c>
      <c r="G240" s="43">
        <f t="shared" si="23"/>
        <v>2.1073004751070989E-4</v>
      </c>
      <c r="H240" s="29">
        <f t="shared" si="24"/>
        <v>2.3340631366971745</v>
      </c>
      <c r="I240" s="30">
        <f>VLOOKUP(B239,'מדדים וריביות'!B:C,2)</f>
        <v>10503364.096034501</v>
      </c>
      <c r="K240" s="39">
        <f t="shared" si="25"/>
        <v>0</v>
      </c>
      <c r="L240" s="39">
        <f t="shared" si="26"/>
        <v>0</v>
      </c>
      <c r="M240" s="39">
        <f t="shared" si="27"/>
        <v>0</v>
      </c>
      <c r="N240" s="41">
        <f t="shared" si="29"/>
        <v>0</v>
      </c>
    </row>
    <row r="241" spans="2:14">
      <c r="B241" s="1">
        <v>33106</v>
      </c>
      <c r="C241" s="1">
        <f t="shared" si="28"/>
        <v>33086</v>
      </c>
      <c r="E241" s="42">
        <f>IF(DAY(B241)&gt;14,VLOOKUP(DATE(YEAR(C241),MONTH(C241)-1,DAY(1)),'מדדים וריביות'!B:C,2,FALSE),VLOOKUP(DATE(YEAR(C241),MONTH(C241)-2,DAY(1)),'מדדים וריביות'!B:C,2,FALSE))</f>
        <v>10339838.6669944</v>
      </c>
      <c r="F241" s="43">
        <f>IF($B$5=1,'ריבית יומית'!D235,'ריבית יומית'!G235)</f>
        <v>2.1073004751070989E-4</v>
      </c>
      <c r="G241" s="43">
        <f t="shared" si="23"/>
        <v>2.1073004751070989E-4</v>
      </c>
      <c r="H241" s="29">
        <f t="shared" si="24"/>
        <v>2.3335713830887466</v>
      </c>
      <c r="I241" s="30">
        <f>VLOOKUP(B240,'מדדים וריביות'!B:C,2)</f>
        <v>10503364.096034501</v>
      </c>
      <c r="K241" s="39">
        <f t="shared" si="25"/>
        <v>0</v>
      </c>
      <c r="L241" s="39">
        <f t="shared" si="26"/>
        <v>0</v>
      </c>
      <c r="M241" s="39">
        <f t="shared" si="27"/>
        <v>0</v>
      </c>
      <c r="N241" s="41">
        <f t="shared" si="29"/>
        <v>0</v>
      </c>
    </row>
    <row r="242" spans="2:14">
      <c r="B242" s="1">
        <v>33107</v>
      </c>
      <c r="C242" s="1">
        <f t="shared" si="28"/>
        <v>33086</v>
      </c>
      <c r="E242" s="42">
        <f>IF(DAY(B242)&gt;14,VLOOKUP(DATE(YEAR(C242),MONTH(C242)-1,DAY(1)),'מדדים וריביות'!B:C,2,FALSE),VLOOKUP(DATE(YEAR(C242),MONTH(C242)-2,DAY(1)),'מדדים וריביות'!B:C,2,FALSE))</f>
        <v>10339838.6669944</v>
      </c>
      <c r="F242" s="43">
        <f>IF($B$5=1,'ריבית יומית'!D236,'ריבית יומית'!G236)</f>
        <v>2.1073004751070989E-4</v>
      </c>
      <c r="G242" s="43">
        <f t="shared" si="23"/>
        <v>2.1073004751070989E-4</v>
      </c>
      <c r="H242" s="29">
        <f t="shared" si="24"/>
        <v>2.3330797330857473</v>
      </c>
      <c r="I242" s="30">
        <f>VLOOKUP(B241,'מדדים וריביות'!B:C,2)</f>
        <v>10503364.096034501</v>
      </c>
      <c r="K242" s="39">
        <f t="shared" si="25"/>
        <v>0</v>
      </c>
      <c r="L242" s="39">
        <f t="shared" si="26"/>
        <v>0</v>
      </c>
      <c r="M242" s="39">
        <f t="shared" si="27"/>
        <v>0</v>
      </c>
      <c r="N242" s="41">
        <f t="shared" si="29"/>
        <v>0</v>
      </c>
    </row>
    <row r="243" spans="2:14">
      <c r="B243" s="1">
        <v>33108</v>
      </c>
      <c r="C243" s="1">
        <f t="shared" si="28"/>
        <v>33086</v>
      </c>
      <c r="E243" s="42">
        <f>IF(DAY(B243)&gt;14,VLOOKUP(DATE(YEAR(C243),MONTH(C243)-1,DAY(1)),'מדדים וריביות'!B:C,2,FALSE),VLOOKUP(DATE(YEAR(C243),MONTH(C243)-2,DAY(1)),'מדדים וריביות'!B:C,2,FALSE))</f>
        <v>10339838.6669944</v>
      </c>
      <c r="F243" s="43">
        <f>IF($B$5=1,'ריבית יומית'!D237,'ריבית יומית'!G237)</f>
        <v>2.1073004751070989E-4</v>
      </c>
      <c r="G243" s="43">
        <f t="shared" si="23"/>
        <v>2.1073004751070989E-4</v>
      </c>
      <c r="H243" s="29">
        <f t="shared" si="24"/>
        <v>2.332588186666348</v>
      </c>
      <c r="I243" s="30">
        <f>VLOOKUP(B242,'מדדים וריביות'!B:C,2)</f>
        <v>10503364.096034501</v>
      </c>
      <c r="K243" s="39">
        <f t="shared" si="25"/>
        <v>0</v>
      </c>
      <c r="L243" s="39">
        <f t="shared" si="26"/>
        <v>0</v>
      </c>
      <c r="M243" s="39">
        <f t="shared" si="27"/>
        <v>0</v>
      </c>
      <c r="N243" s="41">
        <f t="shared" si="29"/>
        <v>0</v>
      </c>
    </row>
    <row r="244" spans="2:14">
      <c r="B244" s="1">
        <v>33109</v>
      </c>
      <c r="C244" s="1">
        <f t="shared" si="28"/>
        <v>33086</v>
      </c>
      <c r="E244" s="42">
        <f>IF(DAY(B244)&gt;14,VLOOKUP(DATE(YEAR(C244),MONTH(C244)-1,DAY(1)),'מדדים וריביות'!B:C,2,FALSE),VLOOKUP(DATE(YEAR(C244),MONTH(C244)-2,DAY(1)),'מדדים וריביות'!B:C,2,FALSE))</f>
        <v>10339838.6669944</v>
      </c>
      <c r="F244" s="43">
        <f>IF($B$5=1,'ריבית יומית'!D238,'ריבית יומית'!G238)</f>
        <v>2.1073004751070989E-4</v>
      </c>
      <c r="G244" s="43">
        <f t="shared" si="23"/>
        <v>2.1073004751070989E-4</v>
      </c>
      <c r="H244" s="29">
        <f t="shared" si="24"/>
        <v>2.3320967438087257</v>
      </c>
      <c r="I244" s="30">
        <f>VLOOKUP(B243,'מדדים וריביות'!B:C,2)</f>
        <v>10503364.096034501</v>
      </c>
      <c r="K244" s="39">
        <f t="shared" si="25"/>
        <v>0</v>
      </c>
      <c r="L244" s="39">
        <f t="shared" si="26"/>
        <v>0</v>
      </c>
      <c r="M244" s="39">
        <f t="shared" si="27"/>
        <v>0</v>
      </c>
      <c r="N244" s="41">
        <f t="shared" si="29"/>
        <v>0</v>
      </c>
    </row>
    <row r="245" spans="2:14">
      <c r="B245" s="1">
        <v>33110</v>
      </c>
      <c r="C245" s="1">
        <f t="shared" si="28"/>
        <v>33086</v>
      </c>
      <c r="E245" s="42">
        <f>IF(DAY(B245)&gt;14,VLOOKUP(DATE(YEAR(C245),MONTH(C245)-1,DAY(1)),'מדדים וריביות'!B:C,2,FALSE),VLOOKUP(DATE(YEAR(C245),MONTH(C245)-2,DAY(1)),'מדדים וריביות'!B:C,2,FALSE))</f>
        <v>10339838.6669944</v>
      </c>
      <c r="F245" s="43">
        <f>IF($B$5=1,'ריבית יומית'!D239,'ריבית יומית'!G239)</f>
        <v>2.1073004751070989E-4</v>
      </c>
      <c r="G245" s="43">
        <f t="shared" si="23"/>
        <v>2.1073004751070989E-4</v>
      </c>
      <c r="H245" s="29">
        <f t="shared" si="24"/>
        <v>2.3316054044910612</v>
      </c>
      <c r="I245" s="30">
        <f>VLOOKUP(B244,'מדדים וריביות'!B:C,2)</f>
        <v>10503364.096034501</v>
      </c>
      <c r="K245" s="39">
        <f t="shared" si="25"/>
        <v>0</v>
      </c>
      <c r="L245" s="39">
        <f t="shared" si="26"/>
        <v>0</v>
      </c>
      <c r="M245" s="39">
        <f t="shared" si="27"/>
        <v>0</v>
      </c>
      <c r="N245" s="41">
        <f t="shared" si="29"/>
        <v>0</v>
      </c>
    </row>
    <row r="246" spans="2:14">
      <c r="B246" s="1">
        <v>33111</v>
      </c>
      <c r="C246" s="1">
        <f t="shared" si="28"/>
        <v>33086</v>
      </c>
      <c r="E246" s="42">
        <f>IF(DAY(B246)&gt;14,VLOOKUP(DATE(YEAR(C246),MONTH(C246)-1,DAY(1)),'מדדים וריביות'!B:C,2,FALSE),VLOOKUP(DATE(YEAR(C246),MONTH(C246)-2,DAY(1)),'מדדים וריביות'!B:C,2,FALSE))</f>
        <v>10339838.6669944</v>
      </c>
      <c r="F246" s="43">
        <f>IF($B$5=1,'ריבית יומית'!D240,'ריבית יומית'!G240)</f>
        <v>2.1073004751070989E-4</v>
      </c>
      <c r="G246" s="43">
        <f t="shared" si="23"/>
        <v>2.1073004751070989E-4</v>
      </c>
      <c r="H246" s="29">
        <f t="shared" si="24"/>
        <v>2.3311141686915402</v>
      </c>
      <c r="I246" s="30">
        <f>VLOOKUP(B245,'מדדים וריביות'!B:C,2)</f>
        <v>10503364.096034501</v>
      </c>
      <c r="K246" s="39">
        <f t="shared" si="25"/>
        <v>0</v>
      </c>
      <c r="L246" s="39">
        <f t="shared" si="26"/>
        <v>0</v>
      </c>
      <c r="M246" s="39">
        <f t="shared" si="27"/>
        <v>0</v>
      </c>
      <c r="N246" s="41">
        <f t="shared" si="29"/>
        <v>0</v>
      </c>
    </row>
    <row r="247" spans="2:14">
      <c r="B247" s="1">
        <v>33112</v>
      </c>
      <c r="C247" s="1">
        <f t="shared" si="28"/>
        <v>33086</v>
      </c>
      <c r="E247" s="42">
        <f>IF(DAY(B247)&gt;14,VLOOKUP(DATE(YEAR(C247),MONTH(C247)-1,DAY(1)),'מדדים וריביות'!B:C,2,FALSE),VLOOKUP(DATE(YEAR(C247),MONTH(C247)-2,DAY(1)),'מדדים וריביות'!B:C,2,FALSE))</f>
        <v>10339838.6669944</v>
      </c>
      <c r="F247" s="43">
        <f>IF($B$5=1,'ריבית יומית'!D241,'ריבית יומית'!G241)</f>
        <v>2.1073004751070989E-4</v>
      </c>
      <c r="G247" s="43">
        <f t="shared" si="23"/>
        <v>2.1073004751070989E-4</v>
      </c>
      <c r="H247" s="29">
        <f t="shared" si="24"/>
        <v>2.3306230363883524</v>
      </c>
      <c r="I247" s="30">
        <f>VLOOKUP(B246,'מדדים וריביות'!B:C,2)</f>
        <v>10503364.096034501</v>
      </c>
      <c r="K247" s="39">
        <f t="shared" si="25"/>
        <v>0</v>
      </c>
      <c r="L247" s="39">
        <f t="shared" si="26"/>
        <v>0</v>
      </c>
      <c r="M247" s="39">
        <f t="shared" si="27"/>
        <v>0</v>
      </c>
      <c r="N247" s="41">
        <f t="shared" si="29"/>
        <v>0</v>
      </c>
    </row>
    <row r="248" spans="2:14">
      <c r="B248" s="1">
        <v>33113</v>
      </c>
      <c r="C248" s="1">
        <f t="shared" si="28"/>
        <v>33086</v>
      </c>
      <c r="E248" s="42">
        <f>IF(DAY(B248)&gt;14,VLOOKUP(DATE(YEAR(C248),MONTH(C248)-1,DAY(1)),'מדדים וריביות'!B:C,2,FALSE),VLOOKUP(DATE(YEAR(C248),MONTH(C248)-2,DAY(1)),'מדדים וריביות'!B:C,2,FALSE))</f>
        <v>10339838.6669944</v>
      </c>
      <c r="F248" s="43">
        <f>IF($B$5=1,'ריבית יומית'!D242,'ריבית יומית'!G242)</f>
        <v>2.1073004751070989E-4</v>
      </c>
      <c r="G248" s="43">
        <f t="shared" si="23"/>
        <v>2.1073004751070989E-4</v>
      </c>
      <c r="H248" s="29">
        <f t="shared" si="24"/>
        <v>2.3301320075596932</v>
      </c>
      <c r="I248" s="30">
        <f>VLOOKUP(B247,'מדדים וריביות'!B:C,2)</f>
        <v>10503364.096034501</v>
      </c>
      <c r="K248" s="39">
        <f t="shared" si="25"/>
        <v>0</v>
      </c>
      <c r="L248" s="39">
        <f t="shared" si="26"/>
        <v>0</v>
      </c>
      <c r="M248" s="39">
        <f t="shared" si="27"/>
        <v>0</v>
      </c>
      <c r="N248" s="41">
        <f t="shared" si="29"/>
        <v>0</v>
      </c>
    </row>
    <row r="249" spans="2:14">
      <c r="B249" s="1">
        <v>33114</v>
      </c>
      <c r="C249" s="1">
        <f t="shared" si="28"/>
        <v>33086</v>
      </c>
      <c r="E249" s="42">
        <f>IF(DAY(B249)&gt;14,VLOOKUP(DATE(YEAR(C249),MONTH(C249)-1,DAY(1)),'מדדים וריביות'!B:C,2,FALSE),VLOOKUP(DATE(YEAR(C249),MONTH(C249)-2,DAY(1)),'מדדים וריביות'!B:C,2,FALSE))</f>
        <v>10339838.6669944</v>
      </c>
      <c r="F249" s="43">
        <f>IF($B$5=1,'ריבית יומית'!D243,'ריבית יומית'!G243)</f>
        <v>2.1073004751070989E-4</v>
      </c>
      <c r="G249" s="43">
        <f t="shared" si="23"/>
        <v>2.1073004751070989E-4</v>
      </c>
      <c r="H249" s="29">
        <f t="shared" si="24"/>
        <v>2.3296410821837616</v>
      </c>
      <c r="I249" s="30">
        <f>VLOOKUP(B248,'מדדים וריביות'!B:C,2)</f>
        <v>10503364.096034501</v>
      </c>
      <c r="K249" s="39">
        <f t="shared" si="25"/>
        <v>0</v>
      </c>
      <c r="L249" s="39">
        <f t="shared" si="26"/>
        <v>0</v>
      </c>
      <c r="M249" s="39">
        <f t="shared" si="27"/>
        <v>0</v>
      </c>
      <c r="N249" s="41">
        <f t="shared" si="29"/>
        <v>0</v>
      </c>
    </row>
    <row r="250" spans="2:14">
      <c r="B250" s="1">
        <v>33115</v>
      </c>
      <c r="C250" s="1">
        <f t="shared" si="28"/>
        <v>33086</v>
      </c>
      <c r="E250" s="42">
        <f>IF(DAY(B250)&gt;14,VLOOKUP(DATE(YEAR(C250),MONTH(C250)-1,DAY(1)),'מדדים וריביות'!B:C,2,FALSE),VLOOKUP(DATE(YEAR(C250),MONTH(C250)-2,DAY(1)),'מדדים וריביות'!B:C,2,FALSE))</f>
        <v>10339838.6669944</v>
      </c>
      <c r="F250" s="43">
        <f>IF($B$5=1,'ריבית יומית'!D244,'ריבית יומית'!G244)</f>
        <v>2.1073004751070989E-4</v>
      </c>
      <c r="G250" s="43">
        <f t="shared" si="23"/>
        <v>2.1073004751070989E-4</v>
      </c>
      <c r="H250" s="29">
        <f t="shared" si="24"/>
        <v>2.3291502602387619</v>
      </c>
      <c r="I250" s="30">
        <f>VLOOKUP(B249,'מדדים וריביות'!B:C,2)</f>
        <v>10503364.096034501</v>
      </c>
      <c r="K250" s="39">
        <f t="shared" si="25"/>
        <v>0</v>
      </c>
      <c r="L250" s="39">
        <f t="shared" si="26"/>
        <v>0</v>
      </c>
      <c r="M250" s="39">
        <f t="shared" si="27"/>
        <v>0</v>
      </c>
      <c r="N250" s="41">
        <f t="shared" si="29"/>
        <v>0</v>
      </c>
    </row>
    <row r="251" spans="2:14">
      <c r="B251" s="1">
        <v>33116</v>
      </c>
      <c r="C251" s="1">
        <f t="shared" si="28"/>
        <v>33086</v>
      </c>
      <c r="E251" s="42">
        <f>IF(DAY(B251)&gt;14,VLOOKUP(DATE(YEAR(C251),MONTH(C251)-1,DAY(1)),'מדדים וריביות'!B:C,2,FALSE),VLOOKUP(DATE(YEAR(C251),MONTH(C251)-2,DAY(1)),'מדדים וריביות'!B:C,2,FALSE))</f>
        <v>10339838.6669944</v>
      </c>
      <c r="F251" s="43">
        <f>IF($B$5=1,'ריבית יומית'!D245,'ריבית יומית'!G245)</f>
        <v>2.1073004751070989E-4</v>
      </c>
      <c r="G251" s="43">
        <f t="shared" si="23"/>
        <v>2.1073004751070989E-4</v>
      </c>
      <c r="H251" s="29">
        <f t="shared" si="24"/>
        <v>2.3286595417029026</v>
      </c>
      <c r="I251" s="30">
        <f>VLOOKUP(B250,'מדדים וריביות'!B:C,2)</f>
        <v>10503364.096034501</v>
      </c>
      <c r="K251" s="39">
        <f t="shared" si="25"/>
        <v>0</v>
      </c>
      <c r="L251" s="39">
        <f t="shared" si="26"/>
        <v>0</v>
      </c>
      <c r="M251" s="39">
        <f t="shared" si="27"/>
        <v>0</v>
      </c>
      <c r="N251" s="41">
        <f t="shared" si="29"/>
        <v>0</v>
      </c>
    </row>
    <row r="252" spans="2:14">
      <c r="B252" s="1">
        <v>33117</v>
      </c>
      <c r="C252" s="1">
        <f t="shared" si="28"/>
        <v>33117</v>
      </c>
      <c r="E252" s="42">
        <f>IF(DAY(B252)&gt;14,VLOOKUP(DATE(YEAR(C252),MONTH(C252)-1,DAY(1)),'מדדים וריביות'!B:C,2,FALSE),VLOOKUP(DATE(YEAR(C252),MONTH(C252)-2,DAY(1)),'מדדים וריביות'!B:C,2,FALSE))</f>
        <v>10339838.6669944</v>
      </c>
      <c r="F252" s="43">
        <f>IF($B$5=1,'ריבית יומית'!D246,'ריבית יומית'!G246)</f>
        <v>2.1073004751070989E-4</v>
      </c>
      <c r="G252" s="43">
        <f t="shared" si="23"/>
        <v>2.1073004751070989E-4</v>
      </c>
      <c r="H252" s="29">
        <f t="shared" si="24"/>
        <v>2.328168926554397</v>
      </c>
      <c r="I252" s="30">
        <f>VLOOKUP(B251,'מדדים וריביות'!B:C,2)</f>
        <v>10503364.096034501</v>
      </c>
      <c r="K252" s="39">
        <f t="shared" si="25"/>
        <v>0</v>
      </c>
      <c r="L252" s="39">
        <f t="shared" si="26"/>
        <v>0</v>
      </c>
      <c r="M252" s="39">
        <f t="shared" si="27"/>
        <v>0</v>
      </c>
      <c r="N252" s="41">
        <f t="shared" si="29"/>
        <v>0</v>
      </c>
    </row>
    <row r="253" spans="2:14">
      <c r="B253" s="1">
        <v>33118</v>
      </c>
      <c r="C253" s="1">
        <f t="shared" si="28"/>
        <v>33117</v>
      </c>
      <c r="E253" s="42">
        <f>IF(DAY(B253)&gt;14,VLOOKUP(DATE(YEAR(C253),MONTH(C253)-1,DAY(1)),'מדדים וריביות'!B:C,2,FALSE),VLOOKUP(DATE(YEAR(C253),MONTH(C253)-2,DAY(1)),'מדדים וריביות'!B:C,2,FALSE))</f>
        <v>10339838.6669944</v>
      </c>
      <c r="F253" s="43">
        <f>IF($B$5=1,'ריבית יומית'!D247,'ריבית יומית'!G247)</f>
        <v>2.1073004751070989E-4</v>
      </c>
      <c r="G253" s="43">
        <f t="shared" si="23"/>
        <v>2.1073004751070989E-4</v>
      </c>
      <c r="H253" s="29">
        <f t="shared" si="24"/>
        <v>2.3276784147714626</v>
      </c>
      <c r="I253" s="30">
        <f>VLOOKUP(B252,'מדדים וריביות'!B:C,2)</f>
        <v>10723494.481280699</v>
      </c>
      <c r="K253" s="39">
        <f t="shared" si="25"/>
        <v>0</v>
      </c>
      <c r="L253" s="39">
        <f t="shared" si="26"/>
        <v>0</v>
      </c>
      <c r="M253" s="39">
        <f t="shared" si="27"/>
        <v>0</v>
      </c>
      <c r="N253" s="41">
        <f t="shared" si="29"/>
        <v>0</v>
      </c>
    </row>
    <row r="254" spans="2:14">
      <c r="B254" s="1">
        <v>33119</v>
      </c>
      <c r="C254" s="1">
        <f t="shared" si="28"/>
        <v>33117</v>
      </c>
      <c r="E254" s="42">
        <f>IF(DAY(B254)&gt;14,VLOOKUP(DATE(YEAR(C254),MONTH(C254)-1,DAY(1)),'מדדים וריביות'!B:C,2,FALSE),VLOOKUP(DATE(YEAR(C254),MONTH(C254)-2,DAY(1)),'מדדים וריביות'!B:C,2,FALSE))</f>
        <v>10339838.6669944</v>
      </c>
      <c r="F254" s="43">
        <f>IF($B$5=1,'ריבית יומית'!D248,'ריבית יומית'!G248)</f>
        <v>2.1073004751070989E-4</v>
      </c>
      <c r="G254" s="43">
        <f t="shared" si="23"/>
        <v>2.1073004751070989E-4</v>
      </c>
      <c r="H254" s="29">
        <f t="shared" si="24"/>
        <v>2.3271880063323218</v>
      </c>
      <c r="I254" s="30">
        <f>VLOOKUP(B253,'מדדים וריביות'!B:C,2)</f>
        <v>10723494.481280699</v>
      </c>
      <c r="K254" s="39">
        <f t="shared" si="25"/>
        <v>0</v>
      </c>
      <c r="L254" s="39">
        <f t="shared" si="26"/>
        <v>0</v>
      </c>
      <c r="M254" s="39">
        <f t="shared" si="27"/>
        <v>0</v>
      </c>
      <c r="N254" s="41">
        <f t="shared" si="29"/>
        <v>0</v>
      </c>
    </row>
    <row r="255" spans="2:14">
      <c r="B255" s="1">
        <v>33120</v>
      </c>
      <c r="C255" s="1">
        <f t="shared" si="28"/>
        <v>33117</v>
      </c>
      <c r="E255" s="42">
        <f>IF(DAY(B255)&gt;14,VLOOKUP(DATE(YEAR(C255),MONTH(C255)-1,DAY(1)),'מדדים וריביות'!B:C,2,FALSE),VLOOKUP(DATE(YEAR(C255),MONTH(C255)-2,DAY(1)),'מדדים וריביות'!B:C,2,FALSE))</f>
        <v>10339838.6669944</v>
      </c>
      <c r="F255" s="43">
        <f>IF($B$5=1,'ריבית יומית'!D249,'ריבית יומית'!G249)</f>
        <v>2.1073004751070989E-4</v>
      </c>
      <c r="G255" s="43">
        <f t="shared" si="23"/>
        <v>2.1073004751070989E-4</v>
      </c>
      <c r="H255" s="29">
        <f t="shared" si="24"/>
        <v>2.3266977012152017</v>
      </c>
      <c r="I255" s="30">
        <f>VLOOKUP(B254,'מדדים וריביות'!B:C,2)</f>
        <v>10723494.481280699</v>
      </c>
      <c r="K255" s="39">
        <f t="shared" si="25"/>
        <v>0</v>
      </c>
      <c r="L255" s="39">
        <f t="shared" si="26"/>
        <v>0</v>
      </c>
      <c r="M255" s="39">
        <f t="shared" si="27"/>
        <v>0</v>
      </c>
      <c r="N255" s="41">
        <f t="shared" si="29"/>
        <v>0</v>
      </c>
    </row>
    <row r="256" spans="2:14">
      <c r="B256" s="1">
        <v>33121</v>
      </c>
      <c r="C256" s="1">
        <f t="shared" si="28"/>
        <v>33117</v>
      </c>
      <c r="E256" s="42">
        <f>IF(DAY(B256)&gt;14,VLOOKUP(DATE(YEAR(C256),MONTH(C256)-1,DAY(1)),'מדדים וריביות'!B:C,2,FALSE),VLOOKUP(DATE(YEAR(C256),MONTH(C256)-2,DAY(1)),'מדדים וריביות'!B:C,2,FALSE))</f>
        <v>10339838.6669944</v>
      </c>
      <c r="F256" s="43">
        <f>IF($B$5=1,'ריבית יומית'!D250,'ריבית יומית'!G250)</f>
        <v>2.1073004751070989E-4</v>
      </c>
      <c r="G256" s="43">
        <f t="shared" si="23"/>
        <v>2.1073004751070989E-4</v>
      </c>
      <c r="H256" s="29">
        <f t="shared" si="24"/>
        <v>2.3262074993983339</v>
      </c>
      <c r="I256" s="30">
        <f>VLOOKUP(B255,'מדדים וריביות'!B:C,2)</f>
        <v>10723494.481280699</v>
      </c>
      <c r="K256" s="39">
        <f t="shared" si="25"/>
        <v>0</v>
      </c>
      <c r="L256" s="39">
        <f t="shared" si="26"/>
        <v>0</v>
      </c>
      <c r="M256" s="39">
        <f t="shared" si="27"/>
        <v>0</v>
      </c>
      <c r="N256" s="41">
        <f t="shared" si="29"/>
        <v>0</v>
      </c>
    </row>
    <row r="257" spans="2:14">
      <c r="B257" s="1">
        <v>33122</v>
      </c>
      <c r="C257" s="1">
        <f t="shared" si="28"/>
        <v>33117</v>
      </c>
      <c r="E257" s="42">
        <f>IF(DAY(B257)&gt;14,VLOOKUP(DATE(YEAR(C257),MONTH(C257)-1,DAY(1)),'מדדים וריביות'!B:C,2,FALSE),VLOOKUP(DATE(YEAR(C257),MONTH(C257)-2,DAY(1)),'מדדים וריביות'!B:C,2,FALSE))</f>
        <v>10339838.6669944</v>
      </c>
      <c r="F257" s="43">
        <f>IF($B$5=1,'ריבית יומית'!D251,'ריבית יומית'!G251)</f>
        <v>2.1073004751070989E-4</v>
      </c>
      <c r="G257" s="43">
        <f t="shared" si="23"/>
        <v>2.1073004751070989E-4</v>
      </c>
      <c r="H257" s="29">
        <f t="shared" si="24"/>
        <v>2.3257174008599542</v>
      </c>
      <c r="I257" s="30">
        <f>VLOOKUP(B256,'מדדים וריביות'!B:C,2)</f>
        <v>10723494.481280699</v>
      </c>
      <c r="K257" s="39">
        <f t="shared" si="25"/>
        <v>0</v>
      </c>
      <c r="L257" s="39">
        <f t="shared" si="26"/>
        <v>0</v>
      </c>
      <c r="M257" s="39">
        <f t="shared" si="27"/>
        <v>0</v>
      </c>
      <c r="N257" s="41">
        <f t="shared" si="29"/>
        <v>0</v>
      </c>
    </row>
    <row r="258" spans="2:14">
      <c r="B258" s="1">
        <v>33123</v>
      </c>
      <c r="C258" s="1">
        <f t="shared" si="28"/>
        <v>33117</v>
      </c>
      <c r="E258" s="42">
        <f>IF(DAY(B258)&gt;14,VLOOKUP(DATE(YEAR(C258),MONTH(C258)-1,DAY(1)),'מדדים וריביות'!B:C,2,FALSE),VLOOKUP(DATE(YEAR(C258),MONTH(C258)-2,DAY(1)),'מדדים וריביות'!B:C,2,FALSE))</f>
        <v>10339838.6669944</v>
      </c>
      <c r="F258" s="43">
        <f>IF($B$5=1,'ריבית יומית'!D252,'ריבית יומית'!G252)</f>
        <v>2.1073004751070989E-4</v>
      </c>
      <c r="G258" s="43">
        <f t="shared" si="23"/>
        <v>2.1073004751070989E-4</v>
      </c>
      <c r="H258" s="29">
        <f t="shared" si="24"/>
        <v>2.3252274055783033</v>
      </c>
      <c r="I258" s="30">
        <f>VLOOKUP(B257,'מדדים וריביות'!B:C,2)</f>
        <v>10723494.481280699</v>
      </c>
      <c r="K258" s="39">
        <f t="shared" si="25"/>
        <v>0</v>
      </c>
      <c r="L258" s="39">
        <f t="shared" si="26"/>
        <v>0</v>
      </c>
      <c r="M258" s="39">
        <f t="shared" si="27"/>
        <v>0</v>
      </c>
      <c r="N258" s="41">
        <f t="shared" si="29"/>
        <v>0</v>
      </c>
    </row>
    <row r="259" spans="2:14">
      <c r="B259" s="1">
        <v>33124</v>
      </c>
      <c r="C259" s="1">
        <f t="shared" si="28"/>
        <v>33117</v>
      </c>
      <c r="E259" s="42">
        <f>IF(DAY(B259)&gt;14,VLOOKUP(DATE(YEAR(C259),MONTH(C259)-1,DAY(1)),'מדדים וריביות'!B:C,2,FALSE),VLOOKUP(DATE(YEAR(C259),MONTH(C259)-2,DAY(1)),'מדדים וריביות'!B:C,2,FALSE))</f>
        <v>10339838.6669944</v>
      </c>
      <c r="F259" s="43">
        <f>IF($B$5=1,'ריבית יומית'!D253,'ריבית יומית'!G253)</f>
        <v>2.1073004751070989E-4</v>
      </c>
      <c r="G259" s="43">
        <f t="shared" si="23"/>
        <v>2.1073004751070989E-4</v>
      </c>
      <c r="H259" s="29">
        <f t="shared" si="24"/>
        <v>2.3247375135316268</v>
      </c>
      <c r="I259" s="30">
        <f>VLOOKUP(B258,'מדדים וריביות'!B:C,2)</f>
        <v>10723494.481280699</v>
      </c>
      <c r="K259" s="39">
        <f t="shared" si="25"/>
        <v>0</v>
      </c>
      <c r="L259" s="39">
        <f t="shared" si="26"/>
        <v>0</v>
      </c>
      <c r="M259" s="39">
        <f t="shared" si="27"/>
        <v>0</v>
      </c>
      <c r="N259" s="41">
        <f t="shared" si="29"/>
        <v>0</v>
      </c>
    </row>
    <row r="260" spans="2:14">
      <c r="B260" s="1">
        <v>33125</v>
      </c>
      <c r="C260" s="1">
        <f t="shared" si="28"/>
        <v>33117</v>
      </c>
      <c r="E260" s="42">
        <f>IF(DAY(B260)&gt;14,VLOOKUP(DATE(YEAR(C260),MONTH(C260)-1,DAY(1)),'מדדים וריביות'!B:C,2,FALSE),VLOOKUP(DATE(YEAR(C260),MONTH(C260)-2,DAY(1)),'מדדים וריביות'!B:C,2,FALSE))</f>
        <v>10339838.6669944</v>
      </c>
      <c r="F260" s="43">
        <f>IF($B$5=1,'ריבית יומית'!D254,'ריבית יומית'!G254)</f>
        <v>2.1073004751070989E-4</v>
      </c>
      <c r="G260" s="43">
        <f t="shared" si="23"/>
        <v>2.1073004751070989E-4</v>
      </c>
      <c r="H260" s="29">
        <f t="shared" si="24"/>
        <v>2.3242477246981745</v>
      </c>
      <c r="I260" s="30">
        <f>VLOOKUP(B259,'מדדים וריביות'!B:C,2)</f>
        <v>10723494.481280699</v>
      </c>
      <c r="K260" s="39">
        <f t="shared" si="25"/>
        <v>0</v>
      </c>
      <c r="L260" s="39">
        <f t="shared" si="26"/>
        <v>0</v>
      </c>
      <c r="M260" s="39">
        <f t="shared" si="27"/>
        <v>0</v>
      </c>
      <c r="N260" s="41">
        <f t="shared" si="29"/>
        <v>0</v>
      </c>
    </row>
    <row r="261" spans="2:14">
      <c r="B261" s="1">
        <v>33126</v>
      </c>
      <c r="C261" s="1">
        <f t="shared" si="28"/>
        <v>33117</v>
      </c>
      <c r="E261" s="42">
        <f>IF(DAY(B261)&gt;14,VLOOKUP(DATE(YEAR(C261),MONTH(C261)-1,DAY(1)),'מדדים וריביות'!B:C,2,FALSE),VLOOKUP(DATE(YEAR(C261),MONTH(C261)-2,DAY(1)),'מדדים וריביות'!B:C,2,FALSE))</f>
        <v>10339838.6669944</v>
      </c>
      <c r="F261" s="43">
        <f>IF($B$5=1,'ריבית יומית'!D255,'ריבית יומית'!G255)</f>
        <v>2.1073004751070989E-4</v>
      </c>
      <c r="G261" s="43">
        <f t="shared" si="23"/>
        <v>2.1073004751070989E-4</v>
      </c>
      <c r="H261" s="29">
        <f t="shared" si="24"/>
        <v>2.3237580390562007</v>
      </c>
      <c r="I261" s="30">
        <f>VLOOKUP(B260,'מדדים וריביות'!B:C,2)</f>
        <v>10723494.481280699</v>
      </c>
      <c r="K261" s="39">
        <f t="shared" si="25"/>
        <v>0</v>
      </c>
      <c r="L261" s="39">
        <f t="shared" si="26"/>
        <v>0</v>
      </c>
      <c r="M261" s="39">
        <f t="shared" si="27"/>
        <v>0</v>
      </c>
      <c r="N261" s="41">
        <f t="shared" si="29"/>
        <v>0</v>
      </c>
    </row>
    <row r="262" spans="2:14">
      <c r="B262" s="1">
        <v>33127</v>
      </c>
      <c r="C262" s="1">
        <f t="shared" si="28"/>
        <v>33117</v>
      </c>
      <c r="E262" s="42">
        <f>IF(DAY(B262)&gt;14,VLOOKUP(DATE(YEAR(C262),MONTH(C262)-1,DAY(1)),'מדדים וריביות'!B:C,2,FALSE),VLOOKUP(DATE(YEAR(C262),MONTH(C262)-2,DAY(1)),'מדדים וריביות'!B:C,2,FALSE))</f>
        <v>10339838.6669944</v>
      </c>
      <c r="F262" s="43">
        <f>IF($B$5=1,'ריבית יומית'!D256,'ריבית יומית'!G256)</f>
        <v>2.1073004751070989E-4</v>
      </c>
      <c r="G262" s="43">
        <f t="shared" si="23"/>
        <v>2.1073004751070989E-4</v>
      </c>
      <c r="H262" s="29">
        <f t="shared" si="24"/>
        <v>2.3232684565839645</v>
      </c>
      <c r="I262" s="30">
        <f>VLOOKUP(B261,'מדדים וריביות'!B:C,2)</f>
        <v>10723494.481280699</v>
      </c>
      <c r="K262" s="39">
        <f t="shared" si="25"/>
        <v>0</v>
      </c>
      <c r="L262" s="39">
        <f t="shared" si="26"/>
        <v>0</v>
      </c>
      <c r="M262" s="39">
        <f t="shared" si="27"/>
        <v>0</v>
      </c>
      <c r="N262" s="41">
        <f t="shared" si="29"/>
        <v>0</v>
      </c>
    </row>
    <row r="263" spans="2:14">
      <c r="B263" s="1">
        <v>33128</v>
      </c>
      <c r="C263" s="1">
        <f t="shared" si="28"/>
        <v>33117</v>
      </c>
      <c r="E263" s="42">
        <f>IF(DAY(B263)&gt;14,VLOOKUP(DATE(YEAR(C263),MONTH(C263)-1,DAY(1)),'מדדים וריביות'!B:C,2,FALSE),VLOOKUP(DATE(YEAR(C263),MONTH(C263)-2,DAY(1)),'מדדים וריביות'!B:C,2,FALSE))</f>
        <v>10339838.6669944</v>
      </c>
      <c r="F263" s="43">
        <f>IF($B$5=1,'ריבית יומית'!D257,'ריבית יומית'!G257)</f>
        <v>2.1073004751070989E-4</v>
      </c>
      <c r="G263" s="43">
        <f t="shared" si="23"/>
        <v>2.1073004751070989E-4</v>
      </c>
      <c r="H263" s="29">
        <f t="shared" si="24"/>
        <v>2.3227789772597296</v>
      </c>
      <c r="I263" s="30">
        <f>VLOOKUP(B262,'מדדים וריביות'!B:C,2)</f>
        <v>10723494.481280699</v>
      </c>
      <c r="K263" s="39">
        <f t="shared" si="25"/>
        <v>0</v>
      </c>
      <c r="L263" s="39">
        <f t="shared" si="26"/>
        <v>0</v>
      </c>
      <c r="M263" s="39">
        <f t="shared" si="27"/>
        <v>0</v>
      </c>
      <c r="N263" s="41">
        <f t="shared" si="29"/>
        <v>0</v>
      </c>
    </row>
    <row r="264" spans="2:14">
      <c r="B264" s="1">
        <v>33129</v>
      </c>
      <c r="C264" s="1">
        <f t="shared" si="28"/>
        <v>33117</v>
      </c>
      <c r="E264" s="42">
        <f>IF(DAY(B264)&gt;14,VLOOKUP(DATE(YEAR(C264),MONTH(C264)-1,DAY(1)),'מדדים וריביות'!B:C,2,FALSE),VLOOKUP(DATE(YEAR(C264),MONTH(C264)-2,DAY(1)),'מדדים וריביות'!B:C,2,FALSE))</f>
        <v>10339838.6669944</v>
      </c>
      <c r="F264" s="43">
        <f>IF($B$5=1,'ריבית יומית'!D258,'ריבית יומית'!G258)</f>
        <v>2.1073004751070989E-4</v>
      </c>
      <c r="G264" s="43">
        <f t="shared" si="23"/>
        <v>2.1073004751070989E-4</v>
      </c>
      <c r="H264" s="29">
        <f t="shared" si="24"/>
        <v>2.3222896010617644</v>
      </c>
      <c r="I264" s="30">
        <f>VLOOKUP(B263,'מדדים וריביות'!B:C,2)</f>
        <v>10723494.481280699</v>
      </c>
      <c r="K264" s="39">
        <f t="shared" si="25"/>
        <v>0</v>
      </c>
      <c r="L264" s="39">
        <f t="shared" si="26"/>
        <v>0</v>
      </c>
      <c r="M264" s="39">
        <f t="shared" si="27"/>
        <v>0</v>
      </c>
      <c r="N264" s="41">
        <f t="shared" si="29"/>
        <v>0</v>
      </c>
    </row>
    <row r="265" spans="2:14">
      <c r="B265" s="1">
        <v>33130</v>
      </c>
      <c r="C265" s="1">
        <f t="shared" si="28"/>
        <v>33117</v>
      </c>
      <c r="E265" s="42">
        <f>IF(DAY(B265)&gt;14,VLOOKUP(DATE(YEAR(C265),MONTH(C265)-1,DAY(1)),'מדדים וריביות'!B:C,2,FALSE),VLOOKUP(DATE(YEAR(C265),MONTH(C265)-2,DAY(1)),'מדדים וריביות'!B:C,2,FALSE))</f>
        <v>10339838.6669944</v>
      </c>
      <c r="F265" s="43">
        <f>IF($B$5=1,'ריבית יומית'!D259,'ריבית יומית'!G259)</f>
        <v>2.1073004751070989E-4</v>
      </c>
      <c r="G265" s="43">
        <f t="shared" ref="G265:G328" si="30">IF(B265&gt;$B$2,0,F265)</f>
        <v>2.1073004751070989E-4</v>
      </c>
      <c r="H265" s="29">
        <f t="shared" ref="H265:H328" si="31">H266*(1+G265)</f>
        <v>2.3218003279683415</v>
      </c>
      <c r="I265" s="30">
        <f>VLOOKUP(B264,'מדדים וריביות'!B:C,2)</f>
        <v>10723494.481280699</v>
      </c>
      <c r="K265" s="39">
        <f t="shared" ref="K265:K328" si="32">$B$4/E265*D265-D265</f>
        <v>0</v>
      </c>
      <c r="L265" s="39">
        <f t="shared" ref="L265:L328" si="33">H266*D265-D265</f>
        <v>0</v>
      </c>
      <c r="M265" s="39">
        <f t="shared" ref="M265:M328" si="34">$B$4/E265*L265-L265</f>
        <v>0</v>
      </c>
      <c r="N265" s="41">
        <f t="shared" si="29"/>
        <v>0</v>
      </c>
    </row>
    <row r="266" spans="2:14">
      <c r="B266" s="1">
        <v>33131</v>
      </c>
      <c r="C266" s="1">
        <f t="shared" ref="C266:C329" si="35">DATE(YEAR(B266),MONTH(B266),DAY(1))</f>
        <v>33117</v>
      </c>
      <c r="E266" s="42">
        <f>IF(DAY(B266)&gt;14,VLOOKUP(DATE(YEAR(C266),MONTH(C266)-1,DAY(1)),'מדדים וריביות'!B:C,2,FALSE),VLOOKUP(DATE(YEAR(C266),MONTH(C266)-2,DAY(1)),'מדדים וריביות'!B:C,2,FALSE))</f>
        <v>10503364.096034501</v>
      </c>
      <c r="F266" s="43">
        <f>IF($B$5=1,'ריבית יומית'!D260,'ריבית יומית'!G260)</f>
        <v>2.1073004751070989E-4</v>
      </c>
      <c r="G266" s="43">
        <f t="shared" si="30"/>
        <v>2.1073004751070989E-4</v>
      </c>
      <c r="H266" s="29">
        <f t="shared" si="31"/>
        <v>2.3213111579577377</v>
      </c>
      <c r="I266" s="30">
        <f>VLOOKUP(B265,'מדדים וריביות'!B:C,2)</f>
        <v>10723494.481280699</v>
      </c>
      <c r="K266" s="39">
        <f t="shared" si="32"/>
        <v>0</v>
      </c>
      <c r="L266" s="39">
        <f t="shared" si="33"/>
        <v>0</v>
      </c>
      <c r="M266" s="39">
        <f t="shared" si="34"/>
        <v>0</v>
      </c>
      <c r="N266" s="41">
        <f t="shared" ref="N266:N329" si="36">SUM(K266:M266)</f>
        <v>0</v>
      </c>
    </row>
    <row r="267" spans="2:14">
      <c r="B267" s="1">
        <v>33132</v>
      </c>
      <c r="C267" s="1">
        <f t="shared" si="35"/>
        <v>33117</v>
      </c>
      <c r="E267" s="42">
        <f>IF(DAY(B267)&gt;14,VLOOKUP(DATE(YEAR(C267),MONTH(C267)-1,DAY(1)),'מדדים וריביות'!B:C,2,FALSE),VLOOKUP(DATE(YEAR(C267),MONTH(C267)-2,DAY(1)),'מדדים וריביות'!B:C,2,FALSE))</f>
        <v>10503364.096034501</v>
      </c>
      <c r="F267" s="43">
        <f>IF($B$5=1,'ריבית יומית'!D261,'ריבית יומית'!G261)</f>
        <v>2.1073004751070989E-4</v>
      </c>
      <c r="G267" s="43">
        <f t="shared" si="30"/>
        <v>2.1073004751070989E-4</v>
      </c>
      <c r="H267" s="29">
        <f t="shared" si="31"/>
        <v>2.3208220910082358</v>
      </c>
      <c r="I267" s="30">
        <f>VLOOKUP(B266,'מדדים וריביות'!B:C,2)</f>
        <v>10723494.481280699</v>
      </c>
      <c r="K267" s="39">
        <f t="shared" si="32"/>
        <v>0</v>
      </c>
      <c r="L267" s="39">
        <f t="shared" si="33"/>
        <v>0</v>
      </c>
      <c r="M267" s="39">
        <f t="shared" si="34"/>
        <v>0</v>
      </c>
      <c r="N267" s="41">
        <f t="shared" si="36"/>
        <v>0</v>
      </c>
    </row>
    <row r="268" spans="2:14">
      <c r="B268" s="1">
        <v>33133</v>
      </c>
      <c r="C268" s="1">
        <f t="shared" si="35"/>
        <v>33117</v>
      </c>
      <c r="E268" s="42">
        <f>IF(DAY(B268)&gt;14,VLOOKUP(DATE(YEAR(C268),MONTH(C268)-1,DAY(1)),'מדדים וריביות'!B:C,2,FALSE),VLOOKUP(DATE(YEAR(C268),MONTH(C268)-2,DAY(1)),'מדדים וריביות'!B:C,2,FALSE))</f>
        <v>10503364.096034501</v>
      </c>
      <c r="F268" s="43">
        <f>IF($B$5=1,'ריבית יומית'!D262,'ריבית יומית'!G262)</f>
        <v>2.1073004751070989E-4</v>
      </c>
      <c r="G268" s="43">
        <f t="shared" si="30"/>
        <v>2.1073004751070989E-4</v>
      </c>
      <c r="H268" s="29">
        <f t="shared" si="31"/>
        <v>2.3203331270981216</v>
      </c>
      <c r="I268" s="30">
        <f>VLOOKUP(B267,'מדדים וריביות'!B:C,2)</f>
        <v>10723494.481280699</v>
      </c>
      <c r="K268" s="39">
        <f t="shared" si="32"/>
        <v>0</v>
      </c>
      <c r="L268" s="39">
        <f t="shared" si="33"/>
        <v>0</v>
      </c>
      <c r="M268" s="39">
        <f t="shared" si="34"/>
        <v>0</v>
      </c>
      <c r="N268" s="41">
        <f t="shared" si="36"/>
        <v>0</v>
      </c>
    </row>
    <row r="269" spans="2:14">
      <c r="B269" s="1">
        <v>33134</v>
      </c>
      <c r="C269" s="1">
        <f t="shared" si="35"/>
        <v>33117</v>
      </c>
      <c r="E269" s="42">
        <f>IF(DAY(B269)&gt;14,VLOOKUP(DATE(YEAR(C269),MONTH(C269)-1,DAY(1)),'מדדים וריביות'!B:C,2,FALSE),VLOOKUP(DATE(YEAR(C269),MONTH(C269)-2,DAY(1)),'מדדים וריביות'!B:C,2,FALSE))</f>
        <v>10503364.096034501</v>
      </c>
      <c r="F269" s="43">
        <f>IF($B$5=1,'ריבית יומית'!D263,'ריבית יומית'!G263)</f>
        <v>2.1073004751070989E-4</v>
      </c>
      <c r="G269" s="43">
        <f t="shared" si="30"/>
        <v>2.1073004751070989E-4</v>
      </c>
      <c r="H269" s="29">
        <f t="shared" si="31"/>
        <v>2.3198442662056866</v>
      </c>
      <c r="I269" s="30">
        <f>VLOOKUP(B268,'מדדים וריביות'!B:C,2)</f>
        <v>10723494.481280699</v>
      </c>
      <c r="K269" s="39">
        <f t="shared" si="32"/>
        <v>0</v>
      </c>
      <c r="L269" s="39">
        <f t="shared" si="33"/>
        <v>0</v>
      </c>
      <c r="M269" s="39">
        <f t="shared" si="34"/>
        <v>0</v>
      </c>
      <c r="N269" s="41">
        <f t="shared" si="36"/>
        <v>0</v>
      </c>
    </row>
    <row r="270" spans="2:14">
      <c r="B270" s="1">
        <v>33135</v>
      </c>
      <c r="C270" s="1">
        <f t="shared" si="35"/>
        <v>33117</v>
      </c>
      <c r="E270" s="42">
        <f>IF(DAY(B270)&gt;14,VLOOKUP(DATE(YEAR(C270),MONTH(C270)-1,DAY(1)),'מדדים וריביות'!B:C,2,FALSE),VLOOKUP(DATE(YEAR(C270),MONTH(C270)-2,DAY(1)),'מדדים וריביות'!B:C,2,FALSE))</f>
        <v>10503364.096034501</v>
      </c>
      <c r="F270" s="43">
        <f>IF($B$5=1,'ריבית יומית'!D264,'ריבית יומית'!G264)</f>
        <v>2.1073004751070989E-4</v>
      </c>
      <c r="G270" s="43">
        <f t="shared" si="30"/>
        <v>2.1073004751070989E-4</v>
      </c>
      <c r="H270" s="29">
        <f t="shared" si="31"/>
        <v>2.3193555083092265</v>
      </c>
      <c r="I270" s="30">
        <f>VLOOKUP(B269,'מדדים וריביות'!B:C,2)</f>
        <v>10723494.481280699</v>
      </c>
      <c r="K270" s="39">
        <f t="shared" si="32"/>
        <v>0</v>
      </c>
      <c r="L270" s="39">
        <f t="shared" si="33"/>
        <v>0</v>
      </c>
      <c r="M270" s="39">
        <f t="shared" si="34"/>
        <v>0</v>
      </c>
      <c r="N270" s="41">
        <f t="shared" si="36"/>
        <v>0</v>
      </c>
    </row>
    <row r="271" spans="2:14">
      <c r="B271" s="1">
        <v>33136</v>
      </c>
      <c r="C271" s="1">
        <f t="shared" si="35"/>
        <v>33117</v>
      </c>
      <c r="E271" s="42">
        <f>IF(DAY(B271)&gt;14,VLOOKUP(DATE(YEAR(C271),MONTH(C271)-1,DAY(1)),'מדדים וריביות'!B:C,2,FALSE),VLOOKUP(DATE(YEAR(C271),MONTH(C271)-2,DAY(1)),'מדדים וריביות'!B:C,2,FALSE))</f>
        <v>10503364.096034501</v>
      </c>
      <c r="F271" s="43">
        <f>IF($B$5=1,'ריבית יומית'!D265,'ריבית יומית'!G265)</f>
        <v>2.1073004751070989E-4</v>
      </c>
      <c r="G271" s="43">
        <f t="shared" si="30"/>
        <v>2.1073004751070989E-4</v>
      </c>
      <c r="H271" s="29">
        <f t="shared" si="31"/>
        <v>2.3188668533870413</v>
      </c>
      <c r="I271" s="30">
        <f>VLOOKUP(B270,'מדדים וריביות'!B:C,2)</f>
        <v>10723494.481280699</v>
      </c>
      <c r="K271" s="39">
        <f t="shared" si="32"/>
        <v>0</v>
      </c>
      <c r="L271" s="39">
        <f t="shared" si="33"/>
        <v>0</v>
      </c>
      <c r="M271" s="39">
        <f t="shared" si="34"/>
        <v>0</v>
      </c>
      <c r="N271" s="41">
        <f t="shared" si="36"/>
        <v>0</v>
      </c>
    </row>
    <row r="272" spans="2:14">
      <c r="B272" s="1">
        <v>33137</v>
      </c>
      <c r="C272" s="1">
        <f t="shared" si="35"/>
        <v>33117</v>
      </c>
      <c r="E272" s="42">
        <f>IF(DAY(B272)&gt;14,VLOOKUP(DATE(YEAR(C272),MONTH(C272)-1,DAY(1)),'מדדים וריביות'!B:C,2,FALSE),VLOOKUP(DATE(YEAR(C272),MONTH(C272)-2,DAY(1)),'מדדים וריביות'!B:C,2,FALSE))</f>
        <v>10503364.096034501</v>
      </c>
      <c r="F272" s="43">
        <f>IF($B$5=1,'ריבית יומית'!D266,'ריבית יומית'!G266)</f>
        <v>2.1073004751070989E-4</v>
      </c>
      <c r="G272" s="43">
        <f t="shared" si="30"/>
        <v>2.1073004751070989E-4</v>
      </c>
      <c r="H272" s="29">
        <f t="shared" si="31"/>
        <v>2.3183783014174359</v>
      </c>
      <c r="I272" s="30">
        <f>VLOOKUP(B271,'מדדים וריביות'!B:C,2)</f>
        <v>10723494.481280699</v>
      </c>
      <c r="K272" s="39">
        <f t="shared" si="32"/>
        <v>0</v>
      </c>
      <c r="L272" s="39">
        <f t="shared" si="33"/>
        <v>0</v>
      </c>
      <c r="M272" s="39">
        <f t="shared" si="34"/>
        <v>0</v>
      </c>
      <c r="N272" s="41">
        <f t="shared" si="36"/>
        <v>0</v>
      </c>
    </row>
    <row r="273" spans="2:14">
      <c r="B273" s="1">
        <v>33138</v>
      </c>
      <c r="C273" s="1">
        <f t="shared" si="35"/>
        <v>33117</v>
      </c>
      <c r="E273" s="42">
        <f>IF(DAY(B273)&gt;14,VLOOKUP(DATE(YEAR(C273),MONTH(C273)-1,DAY(1)),'מדדים וריביות'!B:C,2,FALSE),VLOOKUP(DATE(YEAR(C273),MONTH(C273)-2,DAY(1)),'מדדים וריביות'!B:C,2,FALSE))</f>
        <v>10503364.096034501</v>
      </c>
      <c r="F273" s="43">
        <f>IF($B$5=1,'ריבית יומית'!D267,'ריבית יומית'!G267)</f>
        <v>2.1073004751070989E-4</v>
      </c>
      <c r="G273" s="43">
        <f t="shared" si="30"/>
        <v>2.1073004751070989E-4</v>
      </c>
      <c r="H273" s="29">
        <f t="shared" si="31"/>
        <v>2.3178898523787197</v>
      </c>
      <c r="I273" s="30">
        <f>VLOOKUP(B272,'מדדים וריביות'!B:C,2)</f>
        <v>10723494.481280699</v>
      </c>
      <c r="K273" s="39">
        <f t="shared" si="32"/>
        <v>0</v>
      </c>
      <c r="L273" s="39">
        <f t="shared" si="33"/>
        <v>0</v>
      </c>
      <c r="M273" s="39">
        <f t="shared" si="34"/>
        <v>0</v>
      </c>
      <c r="N273" s="41">
        <f t="shared" si="36"/>
        <v>0</v>
      </c>
    </row>
    <row r="274" spans="2:14">
      <c r="B274" s="1">
        <v>33139</v>
      </c>
      <c r="C274" s="1">
        <f t="shared" si="35"/>
        <v>33117</v>
      </c>
      <c r="E274" s="42">
        <f>IF(DAY(B274)&gt;14,VLOOKUP(DATE(YEAR(C274),MONTH(C274)-1,DAY(1)),'מדדים וריביות'!B:C,2,FALSE),VLOOKUP(DATE(YEAR(C274),MONTH(C274)-2,DAY(1)),'מדדים וריביות'!B:C,2,FALSE))</f>
        <v>10503364.096034501</v>
      </c>
      <c r="F274" s="43">
        <f>IF($B$5=1,'ריבית יומית'!D268,'ריבית יומית'!G268)</f>
        <v>2.1073004751070989E-4</v>
      </c>
      <c r="G274" s="43">
        <f t="shared" si="30"/>
        <v>2.1073004751070989E-4</v>
      </c>
      <c r="H274" s="29">
        <f t="shared" si="31"/>
        <v>2.3174015062492064</v>
      </c>
      <c r="I274" s="30">
        <f>VLOOKUP(B273,'מדדים וריביות'!B:C,2)</f>
        <v>10723494.481280699</v>
      </c>
      <c r="K274" s="39">
        <f t="shared" si="32"/>
        <v>0</v>
      </c>
      <c r="L274" s="39">
        <f t="shared" si="33"/>
        <v>0</v>
      </c>
      <c r="M274" s="39">
        <f t="shared" si="34"/>
        <v>0</v>
      </c>
      <c r="N274" s="41">
        <f t="shared" si="36"/>
        <v>0</v>
      </c>
    </row>
    <row r="275" spans="2:14">
      <c r="B275" s="1">
        <v>33140</v>
      </c>
      <c r="C275" s="1">
        <f t="shared" si="35"/>
        <v>33117</v>
      </c>
      <c r="E275" s="42">
        <f>IF(DAY(B275)&gt;14,VLOOKUP(DATE(YEAR(C275),MONTH(C275)-1,DAY(1)),'מדדים וריביות'!B:C,2,FALSE),VLOOKUP(DATE(YEAR(C275),MONTH(C275)-2,DAY(1)),'מדדים וריביות'!B:C,2,FALSE))</f>
        <v>10503364.096034501</v>
      </c>
      <c r="F275" s="43">
        <f>IF($B$5=1,'ריבית יומית'!D269,'ריבית יומית'!G269)</f>
        <v>2.1073004751070989E-4</v>
      </c>
      <c r="G275" s="43">
        <f t="shared" si="30"/>
        <v>2.1073004751070989E-4</v>
      </c>
      <c r="H275" s="29">
        <f t="shared" si="31"/>
        <v>2.3169132630072147</v>
      </c>
      <c r="I275" s="30">
        <f>VLOOKUP(B274,'מדדים וריביות'!B:C,2)</f>
        <v>10723494.481280699</v>
      </c>
      <c r="K275" s="39">
        <f t="shared" si="32"/>
        <v>0</v>
      </c>
      <c r="L275" s="39">
        <f t="shared" si="33"/>
        <v>0</v>
      </c>
      <c r="M275" s="39">
        <f t="shared" si="34"/>
        <v>0</v>
      </c>
      <c r="N275" s="41">
        <f t="shared" si="36"/>
        <v>0</v>
      </c>
    </row>
    <row r="276" spans="2:14">
      <c r="B276" s="1">
        <v>33141</v>
      </c>
      <c r="C276" s="1">
        <f t="shared" si="35"/>
        <v>33117</v>
      </c>
      <c r="E276" s="42">
        <f>IF(DAY(B276)&gt;14,VLOOKUP(DATE(YEAR(C276),MONTH(C276)-1,DAY(1)),'מדדים וריביות'!B:C,2,FALSE),VLOOKUP(DATE(YEAR(C276),MONTH(C276)-2,DAY(1)),'מדדים וריביות'!B:C,2,FALSE))</f>
        <v>10503364.096034501</v>
      </c>
      <c r="F276" s="43">
        <f>IF($B$5=1,'ריבית יומית'!D270,'ריבית יומית'!G270)</f>
        <v>2.1073004751070989E-4</v>
      </c>
      <c r="G276" s="43">
        <f t="shared" si="30"/>
        <v>2.1073004751070989E-4</v>
      </c>
      <c r="H276" s="29">
        <f t="shared" si="31"/>
        <v>2.3164251226310677</v>
      </c>
      <c r="I276" s="30">
        <f>VLOOKUP(B275,'מדדים וריביות'!B:C,2)</f>
        <v>10723494.481280699</v>
      </c>
      <c r="K276" s="39">
        <f t="shared" si="32"/>
        <v>0</v>
      </c>
      <c r="L276" s="39">
        <f t="shared" si="33"/>
        <v>0</v>
      </c>
      <c r="M276" s="39">
        <f t="shared" si="34"/>
        <v>0</v>
      </c>
      <c r="N276" s="41">
        <f t="shared" si="36"/>
        <v>0</v>
      </c>
    </row>
    <row r="277" spans="2:14">
      <c r="B277" s="1">
        <v>33142</v>
      </c>
      <c r="C277" s="1">
        <f t="shared" si="35"/>
        <v>33117</v>
      </c>
      <c r="E277" s="42">
        <f>IF(DAY(B277)&gt;14,VLOOKUP(DATE(YEAR(C277),MONTH(C277)-1,DAY(1)),'מדדים וריביות'!B:C,2,FALSE),VLOOKUP(DATE(YEAR(C277),MONTH(C277)-2,DAY(1)),'מדדים וריביות'!B:C,2,FALSE))</f>
        <v>10503364.096034501</v>
      </c>
      <c r="F277" s="43">
        <f>IF($B$5=1,'ריבית יומית'!D271,'ריבית יומית'!G271)</f>
        <v>2.1073004751070989E-4</v>
      </c>
      <c r="G277" s="43">
        <f t="shared" si="30"/>
        <v>2.1073004751070989E-4</v>
      </c>
      <c r="H277" s="29">
        <f t="shared" si="31"/>
        <v>2.315937085099093</v>
      </c>
      <c r="I277" s="30">
        <f>VLOOKUP(B276,'מדדים וריביות'!B:C,2)</f>
        <v>10723494.481280699</v>
      </c>
      <c r="K277" s="39">
        <f t="shared" si="32"/>
        <v>0</v>
      </c>
      <c r="L277" s="39">
        <f t="shared" si="33"/>
        <v>0</v>
      </c>
      <c r="M277" s="39">
        <f t="shared" si="34"/>
        <v>0</v>
      </c>
      <c r="N277" s="41">
        <f t="shared" si="36"/>
        <v>0</v>
      </c>
    </row>
    <row r="278" spans="2:14">
      <c r="B278" s="1">
        <v>33143</v>
      </c>
      <c r="C278" s="1">
        <f t="shared" si="35"/>
        <v>33117</v>
      </c>
      <c r="E278" s="42">
        <f>IF(DAY(B278)&gt;14,VLOOKUP(DATE(YEAR(C278),MONTH(C278)-1,DAY(1)),'מדדים וריביות'!B:C,2,FALSE),VLOOKUP(DATE(YEAR(C278),MONTH(C278)-2,DAY(1)),'מדדים וריביות'!B:C,2,FALSE))</f>
        <v>10503364.096034501</v>
      </c>
      <c r="F278" s="43">
        <f>IF($B$5=1,'ריבית יומית'!D272,'ריבית יומית'!G272)</f>
        <v>2.1073004751070989E-4</v>
      </c>
      <c r="G278" s="43">
        <f t="shared" si="30"/>
        <v>2.1073004751070989E-4</v>
      </c>
      <c r="H278" s="29">
        <f t="shared" si="31"/>
        <v>2.3154491503896226</v>
      </c>
      <c r="I278" s="30">
        <f>VLOOKUP(B277,'מדדים וריביות'!B:C,2)</f>
        <v>10723494.481280699</v>
      </c>
      <c r="K278" s="39">
        <f t="shared" si="32"/>
        <v>0</v>
      </c>
      <c r="L278" s="39">
        <f t="shared" si="33"/>
        <v>0</v>
      </c>
      <c r="M278" s="39">
        <f t="shared" si="34"/>
        <v>0</v>
      </c>
      <c r="N278" s="41">
        <f t="shared" si="36"/>
        <v>0</v>
      </c>
    </row>
    <row r="279" spans="2:14">
      <c r="B279" s="1">
        <v>33144</v>
      </c>
      <c r="C279" s="1">
        <f t="shared" si="35"/>
        <v>33117</v>
      </c>
      <c r="E279" s="42">
        <f>IF(DAY(B279)&gt;14,VLOOKUP(DATE(YEAR(C279),MONTH(C279)-1,DAY(1)),'מדדים וריביות'!B:C,2,FALSE),VLOOKUP(DATE(YEAR(C279),MONTH(C279)-2,DAY(1)),'מדדים וריביות'!B:C,2,FALSE))</f>
        <v>10503364.096034501</v>
      </c>
      <c r="F279" s="43">
        <f>IF($B$5=1,'ריבית יומית'!D273,'ריבית יומית'!G273)</f>
        <v>2.1073004751070989E-4</v>
      </c>
      <c r="G279" s="43">
        <f t="shared" si="30"/>
        <v>2.1073004751070989E-4</v>
      </c>
      <c r="H279" s="29">
        <f t="shared" si="31"/>
        <v>2.3149613184809938</v>
      </c>
      <c r="I279" s="30">
        <f>VLOOKUP(B278,'מדדים וריביות'!B:C,2)</f>
        <v>10723494.481280699</v>
      </c>
      <c r="K279" s="39">
        <f t="shared" si="32"/>
        <v>0</v>
      </c>
      <c r="L279" s="39">
        <f t="shared" si="33"/>
        <v>0</v>
      </c>
      <c r="M279" s="39">
        <f t="shared" si="34"/>
        <v>0</v>
      </c>
      <c r="N279" s="41">
        <f t="shared" si="36"/>
        <v>0</v>
      </c>
    </row>
    <row r="280" spans="2:14">
      <c r="B280" s="1">
        <v>33145</v>
      </c>
      <c r="C280" s="1">
        <f t="shared" si="35"/>
        <v>33117</v>
      </c>
      <c r="E280" s="42">
        <f>IF(DAY(B280)&gt;14,VLOOKUP(DATE(YEAR(C280),MONTH(C280)-1,DAY(1)),'מדדים וריביות'!B:C,2,FALSE),VLOOKUP(DATE(YEAR(C280),MONTH(C280)-2,DAY(1)),'מדדים וריביות'!B:C,2,FALSE))</f>
        <v>10503364.096034501</v>
      </c>
      <c r="F280" s="43">
        <f>IF($B$5=1,'ריבית יומית'!D274,'ריבית יומית'!G274)</f>
        <v>2.1073004751070989E-4</v>
      </c>
      <c r="G280" s="43">
        <f t="shared" si="30"/>
        <v>2.1073004751070989E-4</v>
      </c>
      <c r="H280" s="29">
        <f t="shared" si="31"/>
        <v>2.3144735893515476</v>
      </c>
      <c r="I280" s="30">
        <f>VLOOKUP(B279,'מדדים וריביות'!B:C,2)</f>
        <v>10723494.481280699</v>
      </c>
      <c r="K280" s="39">
        <f t="shared" si="32"/>
        <v>0</v>
      </c>
      <c r="L280" s="39">
        <f t="shared" si="33"/>
        <v>0</v>
      </c>
      <c r="M280" s="39">
        <f t="shared" si="34"/>
        <v>0</v>
      </c>
      <c r="N280" s="41">
        <f t="shared" si="36"/>
        <v>0</v>
      </c>
    </row>
    <row r="281" spans="2:14">
      <c r="B281" s="1">
        <v>33146</v>
      </c>
      <c r="C281" s="1">
        <f t="shared" si="35"/>
        <v>33117</v>
      </c>
      <c r="E281" s="42">
        <f>IF(DAY(B281)&gt;14,VLOOKUP(DATE(YEAR(C281),MONTH(C281)-1,DAY(1)),'מדדים וריביות'!B:C,2,FALSE),VLOOKUP(DATE(YEAR(C281),MONTH(C281)-2,DAY(1)),'מדדים וריביות'!B:C,2,FALSE))</f>
        <v>10503364.096034501</v>
      </c>
      <c r="F281" s="43">
        <f>IF($B$5=1,'ריבית יומית'!D275,'ריבית יומית'!G275)</f>
        <v>2.1073004751070989E-4</v>
      </c>
      <c r="G281" s="43">
        <f t="shared" si="30"/>
        <v>2.1073004751070989E-4</v>
      </c>
      <c r="H281" s="29">
        <f t="shared" si="31"/>
        <v>2.3139859629796296</v>
      </c>
      <c r="I281" s="30">
        <f>VLOOKUP(B280,'מדדים וריביות'!B:C,2)</f>
        <v>10723494.481280699</v>
      </c>
      <c r="K281" s="39">
        <f t="shared" si="32"/>
        <v>0</v>
      </c>
      <c r="L281" s="39">
        <f t="shared" si="33"/>
        <v>0</v>
      </c>
      <c r="M281" s="39">
        <f t="shared" si="34"/>
        <v>0</v>
      </c>
      <c r="N281" s="41">
        <f t="shared" si="36"/>
        <v>0</v>
      </c>
    </row>
    <row r="282" spans="2:14">
      <c r="B282" s="1">
        <v>33147</v>
      </c>
      <c r="C282" s="1">
        <f t="shared" si="35"/>
        <v>33147</v>
      </c>
      <c r="E282" s="42">
        <f>IF(DAY(B282)&gt;14,VLOOKUP(DATE(YEAR(C282),MONTH(C282)-1,DAY(1)),'מדדים וריביות'!B:C,2,FALSE),VLOOKUP(DATE(YEAR(C282),MONTH(C282)-2,DAY(1)),'מדדים וריביות'!B:C,2,FALSE))</f>
        <v>10503364.096034501</v>
      </c>
      <c r="F282" s="43">
        <f>IF($B$5=1,'ריבית יומית'!D276,'ריבית יומית'!G276)</f>
        <v>2.1073004751070989E-4</v>
      </c>
      <c r="G282" s="43">
        <f t="shared" si="30"/>
        <v>2.1073004751070989E-4</v>
      </c>
      <c r="H282" s="29">
        <f t="shared" si="31"/>
        <v>2.3134984393435909</v>
      </c>
      <c r="I282" s="30">
        <f>VLOOKUP(B281,'מדדים וריביות'!B:C,2)</f>
        <v>10723494.481280699</v>
      </c>
      <c r="K282" s="39">
        <f t="shared" si="32"/>
        <v>0</v>
      </c>
      <c r="L282" s="39">
        <f t="shared" si="33"/>
        <v>0</v>
      </c>
      <c r="M282" s="39">
        <f t="shared" si="34"/>
        <v>0</v>
      </c>
      <c r="N282" s="41">
        <f t="shared" si="36"/>
        <v>0</v>
      </c>
    </row>
    <row r="283" spans="2:14">
      <c r="B283" s="1">
        <v>33148</v>
      </c>
      <c r="C283" s="1">
        <f t="shared" si="35"/>
        <v>33147</v>
      </c>
      <c r="E283" s="42">
        <f>IF(DAY(B283)&gt;14,VLOOKUP(DATE(YEAR(C283),MONTH(C283)-1,DAY(1)),'מדדים וריביות'!B:C,2,FALSE),VLOOKUP(DATE(YEAR(C283),MONTH(C283)-2,DAY(1)),'מדדים וריביות'!B:C,2,FALSE))</f>
        <v>10503364.096034501</v>
      </c>
      <c r="F283" s="43">
        <f>IF($B$5=1,'ריבית יומית'!D277,'ריבית יומית'!G277)</f>
        <v>2.1073004751070989E-4</v>
      </c>
      <c r="G283" s="43">
        <f t="shared" si="30"/>
        <v>2.1073004751070989E-4</v>
      </c>
      <c r="H283" s="29">
        <f t="shared" si="31"/>
        <v>2.3130110184217862</v>
      </c>
      <c r="I283" s="30">
        <f>VLOOKUP(B282,'מדדים וריביות'!B:C,2)</f>
        <v>10905888.2290562</v>
      </c>
      <c r="K283" s="39">
        <f t="shared" si="32"/>
        <v>0</v>
      </c>
      <c r="L283" s="39">
        <f t="shared" si="33"/>
        <v>0</v>
      </c>
      <c r="M283" s="39">
        <f t="shared" si="34"/>
        <v>0</v>
      </c>
      <c r="N283" s="41">
        <f t="shared" si="36"/>
        <v>0</v>
      </c>
    </row>
    <row r="284" spans="2:14">
      <c r="B284" s="1">
        <v>33149</v>
      </c>
      <c r="C284" s="1">
        <f t="shared" si="35"/>
        <v>33147</v>
      </c>
      <c r="E284" s="42">
        <f>IF(DAY(B284)&gt;14,VLOOKUP(DATE(YEAR(C284),MONTH(C284)-1,DAY(1)),'מדדים וריביות'!B:C,2,FALSE),VLOOKUP(DATE(YEAR(C284),MONTH(C284)-2,DAY(1)),'מדדים וריביות'!B:C,2,FALSE))</f>
        <v>10503364.096034501</v>
      </c>
      <c r="F284" s="43">
        <f>IF($B$5=1,'ריבית יומית'!D278,'ריבית יומית'!G278)</f>
        <v>2.1073004751070989E-4</v>
      </c>
      <c r="G284" s="43">
        <f t="shared" si="30"/>
        <v>2.1073004751070989E-4</v>
      </c>
      <c r="H284" s="29">
        <f t="shared" si="31"/>
        <v>2.3125237001925751</v>
      </c>
      <c r="I284" s="30">
        <f>VLOOKUP(B283,'מדדים וריביות'!B:C,2)</f>
        <v>10905888.2290562</v>
      </c>
      <c r="K284" s="39">
        <f t="shared" si="32"/>
        <v>0</v>
      </c>
      <c r="L284" s="39">
        <f t="shared" si="33"/>
        <v>0</v>
      </c>
      <c r="M284" s="39">
        <f t="shared" si="34"/>
        <v>0</v>
      </c>
      <c r="N284" s="41">
        <f t="shared" si="36"/>
        <v>0</v>
      </c>
    </row>
    <row r="285" spans="2:14">
      <c r="B285" s="1">
        <v>33150</v>
      </c>
      <c r="C285" s="1">
        <f t="shared" si="35"/>
        <v>33147</v>
      </c>
      <c r="E285" s="42">
        <f>IF(DAY(B285)&gt;14,VLOOKUP(DATE(YEAR(C285),MONTH(C285)-1,DAY(1)),'מדדים וריביות'!B:C,2,FALSE),VLOOKUP(DATE(YEAR(C285),MONTH(C285)-2,DAY(1)),'מדדים וריביות'!B:C,2,FALSE))</f>
        <v>10503364.096034501</v>
      </c>
      <c r="F285" s="43">
        <f>IF($B$5=1,'ריבית יומית'!D279,'ריבית יומית'!G279)</f>
        <v>2.1073004751070989E-4</v>
      </c>
      <c r="G285" s="43">
        <f t="shared" si="30"/>
        <v>2.1073004751070989E-4</v>
      </c>
      <c r="H285" s="29">
        <f t="shared" si="31"/>
        <v>2.3120364846343215</v>
      </c>
      <c r="I285" s="30">
        <f>VLOOKUP(B284,'מדדים וריביות'!B:C,2)</f>
        <v>10905888.2290562</v>
      </c>
      <c r="K285" s="39">
        <f t="shared" si="32"/>
        <v>0</v>
      </c>
      <c r="L285" s="39">
        <f t="shared" si="33"/>
        <v>0</v>
      </c>
      <c r="M285" s="39">
        <f t="shared" si="34"/>
        <v>0</v>
      </c>
      <c r="N285" s="41">
        <f t="shared" si="36"/>
        <v>0</v>
      </c>
    </row>
    <row r="286" spans="2:14">
      <c r="B286" s="1">
        <v>33151</v>
      </c>
      <c r="C286" s="1">
        <f t="shared" si="35"/>
        <v>33147</v>
      </c>
      <c r="E286" s="42">
        <f>IF(DAY(B286)&gt;14,VLOOKUP(DATE(YEAR(C286),MONTH(C286)-1,DAY(1)),'מדדים וריביות'!B:C,2,FALSE),VLOOKUP(DATE(YEAR(C286),MONTH(C286)-2,DAY(1)),'מדדים וריביות'!B:C,2,FALSE))</f>
        <v>10503364.096034501</v>
      </c>
      <c r="F286" s="43">
        <f>IF($B$5=1,'ריבית יומית'!D280,'ריבית יומית'!G280)</f>
        <v>2.1073004751070989E-4</v>
      </c>
      <c r="G286" s="43">
        <f t="shared" si="30"/>
        <v>2.1073004751070989E-4</v>
      </c>
      <c r="H286" s="29">
        <f t="shared" si="31"/>
        <v>2.3115493717253943</v>
      </c>
      <c r="I286" s="30">
        <f>VLOOKUP(B285,'מדדים וריביות'!B:C,2)</f>
        <v>10905888.2290562</v>
      </c>
      <c r="K286" s="39">
        <f t="shared" si="32"/>
        <v>0</v>
      </c>
      <c r="L286" s="39">
        <f t="shared" si="33"/>
        <v>0</v>
      </c>
      <c r="M286" s="39">
        <f t="shared" si="34"/>
        <v>0</v>
      </c>
      <c r="N286" s="41">
        <f t="shared" si="36"/>
        <v>0</v>
      </c>
    </row>
    <row r="287" spans="2:14">
      <c r="B287" s="1">
        <v>33152</v>
      </c>
      <c r="C287" s="1">
        <f t="shared" si="35"/>
        <v>33147</v>
      </c>
      <c r="E287" s="42">
        <f>IF(DAY(B287)&gt;14,VLOOKUP(DATE(YEAR(C287),MONTH(C287)-1,DAY(1)),'מדדים וריביות'!B:C,2,FALSE),VLOOKUP(DATE(YEAR(C287),MONTH(C287)-2,DAY(1)),'מדדים וריביות'!B:C,2,FALSE))</f>
        <v>10503364.096034501</v>
      </c>
      <c r="F287" s="43">
        <f>IF($B$5=1,'ריבית יומית'!D281,'ריבית יומית'!G281)</f>
        <v>2.1073004751070989E-4</v>
      </c>
      <c r="G287" s="43">
        <f t="shared" si="30"/>
        <v>2.1073004751070989E-4</v>
      </c>
      <c r="H287" s="29">
        <f t="shared" si="31"/>
        <v>2.3110623614441668</v>
      </c>
      <c r="I287" s="30">
        <f>VLOOKUP(B286,'מדדים וריביות'!B:C,2)</f>
        <v>10905888.2290562</v>
      </c>
      <c r="K287" s="39">
        <f t="shared" si="32"/>
        <v>0</v>
      </c>
      <c r="L287" s="39">
        <f t="shared" si="33"/>
        <v>0</v>
      </c>
      <c r="M287" s="39">
        <f t="shared" si="34"/>
        <v>0</v>
      </c>
      <c r="N287" s="41">
        <f t="shared" si="36"/>
        <v>0</v>
      </c>
    </row>
    <row r="288" spans="2:14">
      <c r="B288" s="1">
        <v>33153</v>
      </c>
      <c r="C288" s="1">
        <f t="shared" si="35"/>
        <v>33147</v>
      </c>
      <c r="E288" s="42">
        <f>IF(DAY(B288)&gt;14,VLOOKUP(DATE(YEAR(C288),MONTH(C288)-1,DAY(1)),'מדדים וריביות'!B:C,2,FALSE),VLOOKUP(DATE(YEAR(C288),MONTH(C288)-2,DAY(1)),'מדדים וריביות'!B:C,2,FALSE))</f>
        <v>10503364.096034501</v>
      </c>
      <c r="F288" s="43">
        <f>IF($B$5=1,'ריבית יומית'!D282,'ריבית יומית'!G282)</f>
        <v>2.1073004751070989E-4</v>
      </c>
      <c r="G288" s="43">
        <f t="shared" si="30"/>
        <v>2.1073004751070989E-4</v>
      </c>
      <c r="H288" s="29">
        <f t="shared" si="31"/>
        <v>2.3105754537690171</v>
      </c>
      <c r="I288" s="30">
        <f>VLOOKUP(B287,'מדדים וריביות'!B:C,2)</f>
        <v>10905888.2290562</v>
      </c>
      <c r="K288" s="39">
        <f t="shared" si="32"/>
        <v>0</v>
      </c>
      <c r="L288" s="39">
        <f t="shared" si="33"/>
        <v>0</v>
      </c>
      <c r="M288" s="39">
        <f t="shared" si="34"/>
        <v>0</v>
      </c>
      <c r="N288" s="41">
        <f t="shared" si="36"/>
        <v>0</v>
      </c>
    </row>
    <row r="289" spans="2:14">
      <c r="B289" s="1">
        <v>33154</v>
      </c>
      <c r="C289" s="1">
        <f t="shared" si="35"/>
        <v>33147</v>
      </c>
      <c r="E289" s="42">
        <f>IF(DAY(B289)&gt;14,VLOOKUP(DATE(YEAR(C289),MONTH(C289)-1,DAY(1)),'מדדים וריביות'!B:C,2,FALSE),VLOOKUP(DATE(YEAR(C289),MONTH(C289)-2,DAY(1)),'מדדים וריביות'!B:C,2,FALSE))</f>
        <v>10503364.096034501</v>
      </c>
      <c r="F289" s="43">
        <f>IF($B$5=1,'ריבית יומית'!D283,'ריבית יומית'!G283)</f>
        <v>2.1073004751070989E-4</v>
      </c>
      <c r="G289" s="43">
        <f t="shared" si="30"/>
        <v>2.1073004751070989E-4</v>
      </c>
      <c r="H289" s="29">
        <f t="shared" si="31"/>
        <v>2.310088648678327</v>
      </c>
      <c r="I289" s="30">
        <f>VLOOKUP(B288,'מדדים וריביות'!B:C,2)</f>
        <v>10905888.2290562</v>
      </c>
      <c r="K289" s="39">
        <f t="shared" si="32"/>
        <v>0</v>
      </c>
      <c r="L289" s="39">
        <f t="shared" si="33"/>
        <v>0</v>
      </c>
      <c r="M289" s="39">
        <f t="shared" si="34"/>
        <v>0</v>
      </c>
      <c r="N289" s="41">
        <f t="shared" si="36"/>
        <v>0</v>
      </c>
    </row>
    <row r="290" spans="2:14">
      <c r="B290" s="1">
        <v>33155</v>
      </c>
      <c r="C290" s="1">
        <f t="shared" si="35"/>
        <v>33147</v>
      </c>
      <c r="E290" s="42">
        <f>IF(DAY(B290)&gt;14,VLOOKUP(DATE(YEAR(C290),MONTH(C290)-1,DAY(1)),'מדדים וריביות'!B:C,2,FALSE),VLOOKUP(DATE(YEAR(C290),MONTH(C290)-2,DAY(1)),'מדדים וריביות'!B:C,2,FALSE))</f>
        <v>10503364.096034501</v>
      </c>
      <c r="F290" s="43">
        <f>IF($B$5=1,'ריבית יומית'!D284,'ריבית יומית'!G284)</f>
        <v>2.1073004751070989E-4</v>
      </c>
      <c r="G290" s="43">
        <f t="shared" si="30"/>
        <v>2.1073004751070989E-4</v>
      </c>
      <c r="H290" s="29">
        <f t="shared" si="31"/>
        <v>2.309601946150484</v>
      </c>
      <c r="I290" s="30">
        <f>VLOOKUP(B289,'מדדים וריביות'!B:C,2)</f>
        <v>10905888.2290562</v>
      </c>
      <c r="K290" s="39">
        <f t="shared" si="32"/>
        <v>0</v>
      </c>
      <c r="L290" s="39">
        <f t="shared" si="33"/>
        <v>0</v>
      </c>
      <c r="M290" s="39">
        <f t="shared" si="34"/>
        <v>0</v>
      </c>
      <c r="N290" s="41">
        <f t="shared" si="36"/>
        <v>0</v>
      </c>
    </row>
    <row r="291" spans="2:14">
      <c r="B291" s="1">
        <v>33156</v>
      </c>
      <c r="C291" s="1">
        <f t="shared" si="35"/>
        <v>33147</v>
      </c>
      <c r="E291" s="42">
        <f>IF(DAY(B291)&gt;14,VLOOKUP(DATE(YEAR(C291),MONTH(C291)-1,DAY(1)),'מדדים וריביות'!B:C,2,FALSE),VLOOKUP(DATE(YEAR(C291),MONTH(C291)-2,DAY(1)),'מדדים וריביות'!B:C,2,FALSE))</f>
        <v>10503364.096034501</v>
      </c>
      <c r="F291" s="43">
        <f>IF($B$5=1,'ריבית יומית'!D285,'ריבית יומית'!G285)</f>
        <v>2.1073004751070989E-4</v>
      </c>
      <c r="G291" s="43">
        <f t="shared" si="30"/>
        <v>2.1073004751070989E-4</v>
      </c>
      <c r="H291" s="29">
        <f t="shared" si="31"/>
        <v>2.3091153461638791</v>
      </c>
      <c r="I291" s="30">
        <f>VLOOKUP(B290,'מדדים וריביות'!B:C,2)</f>
        <v>10905888.2290562</v>
      </c>
      <c r="K291" s="39">
        <f t="shared" si="32"/>
        <v>0</v>
      </c>
      <c r="L291" s="39">
        <f t="shared" si="33"/>
        <v>0</v>
      </c>
      <c r="M291" s="39">
        <f t="shared" si="34"/>
        <v>0</v>
      </c>
      <c r="N291" s="41">
        <f t="shared" si="36"/>
        <v>0</v>
      </c>
    </row>
    <row r="292" spans="2:14">
      <c r="B292" s="1">
        <v>33157</v>
      </c>
      <c r="C292" s="1">
        <f t="shared" si="35"/>
        <v>33147</v>
      </c>
      <c r="E292" s="42">
        <f>IF(DAY(B292)&gt;14,VLOOKUP(DATE(YEAR(C292),MONTH(C292)-1,DAY(1)),'מדדים וריביות'!B:C,2,FALSE),VLOOKUP(DATE(YEAR(C292),MONTH(C292)-2,DAY(1)),'מדדים וריביות'!B:C,2,FALSE))</f>
        <v>10503364.096034501</v>
      </c>
      <c r="F292" s="43">
        <f>IF($B$5=1,'ריבית יומית'!D286,'ריבית יומית'!G286)</f>
        <v>2.1073004751070989E-4</v>
      </c>
      <c r="G292" s="43">
        <f t="shared" si="30"/>
        <v>2.1073004751070989E-4</v>
      </c>
      <c r="H292" s="29">
        <f t="shared" si="31"/>
        <v>2.3086288486969084</v>
      </c>
      <c r="I292" s="30">
        <f>VLOOKUP(B291,'מדדים וריביות'!B:C,2)</f>
        <v>10905888.2290562</v>
      </c>
      <c r="K292" s="39">
        <f t="shared" si="32"/>
        <v>0</v>
      </c>
      <c r="L292" s="39">
        <f t="shared" si="33"/>
        <v>0</v>
      </c>
      <c r="M292" s="39">
        <f t="shared" si="34"/>
        <v>0</v>
      </c>
      <c r="N292" s="41">
        <f t="shared" si="36"/>
        <v>0</v>
      </c>
    </row>
    <row r="293" spans="2:14">
      <c r="B293" s="1">
        <v>33158</v>
      </c>
      <c r="C293" s="1">
        <f t="shared" si="35"/>
        <v>33147</v>
      </c>
      <c r="E293" s="42">
        <f>IF(DAY(B293)&gt;14,VLOOKUP(DATE(YEAR(C293),MONTH(C293)-1,DAY(1)),'מדדים וריביות'!B:C,2,FALSE),VLOOKUP(DATE(YEAR(C293),MONTH(C293)-2,DAY(1)),'מדדים וריביות'!B:C,2,FALSE))</f>
        <v>10503364.096034501</v>
      </c>
      <c r="F293" s="43">
        <f>IF($B$5=1,'ריבית יומית'!D287,'ריבית יומית'!G287)</f>
        <v>2.1073004751070989E-4</v>
      </c>
      <c r="G293" s="43">
        <f t="shared" si="30"/>
        <v>2.1073004751070989E-4</v>
      </c>
      <c r="H293" s="29">
        <f t="shared" si="31"/>
        <v>2.3081424537279727</v>
      </c>
      <c r="I293" s="30">
        <f>VLOOKUP(B292,'מדדים וריביות'!B:C,2)</f>
        <v>10905888.2290562</v>
      </c>
      <c r="K293" s="39">
        <f t="shared" si="32"/>
        <v>0</v>
      </c>
      <c r="L293" s="39">
        <f t="shared" si="33"/>
        <v>0</v>
      </c>
      <c r="M293" s="39">
        <f t="shared" si="34"/>
        <v>0</v>
      </c>
      <c r="N293" s="41">
        <f t="shared" si="36"/>
        <v>0</v>
      </c>
    </row>
    <row r="294" spans="2:14">
      <c r="B294" s="1">
        <v>33159</v>
      </c>
      <c r="C294" s="1">
        <f t="shared" si="35"/>
        <v>33147</v>
      </c>
      <c r="E294" s="42">
        <f>IF(DAY(B294)&gt;14,VLOOKUP(DATE(YEAR(C294),MONTH(C294)-1,DAY(1)),'מדדים וריביות'!B:C,2,FALSE),VLOOKUP(DATE(YEAR(C294),MONTH(C294)-2,DAY(1)),'מדדים וריביות'!B:C,2,FALSE))</f>
        <v>10503364.096034501</v>
      </c>
      <c r="F294" s="43">
        <f>IF($B$5=1,'ריבית יומית'!D288,'ריבית יומית'!G288)</f>
        <v>2.1073004751070989E-4</v>
      </c>
      <c r="G294" s="43">
        <f t="shared" si="30"/>
        <v>2.1073004751070989E-4</v>
      </c>
      <c r="H294" s="29">
        <f t="shared" si="31"/>
        <v>2.3076561612354771</v>
      </c>
      <c r="I294" s="30">
        <f>VLOOKUP(B293,'מדדים וריביות'!B:C,2)</f>
        <v>10905888.2290562</v>
      </c>
      <c r="K294" s="39">
        <f t="shared" si="32"/>
        <v>0</v>
      </c>
      <c r="L294" s="39">
        <f t="shared" si="33"/>
        <v>0</v>
      </c>
      <c r="M294" s="39">
        <f t="shared" si="34"/>
        <v>0</v>
      </c>
      <c r="N294" s="41">
        <f t="shared" si="36"/>
        <v>0</v>
      </c>
    </row>
    <row r="295" spans="2:14">
      <c r="B295" s="1">
        <v>33160</v>
      </c>
      <c r="C295" s="1">
        <f t="shared" si="35"/>
        <v>33147</v>
      </c>
      <c r="E295" s="42">
        <f>IF(DAY(B295)&gt;14,VLOOKUP(DATE(YEAR(C295),MONTH(C295)-1,DAY(1)),'מדדים וריביות'!B:C,2,FALSE),VLOOKUP(DATE(YEAR(C295),MONTH(C295)-2,DAY(1)),'מדדים וריביות'!B:C,2,FALSE))</f>
        <v>10503364.096034501</v>
      </c>
      <c r="F295" s="43">
        <f>IF($B$5=1,'ריבית יומית'!D289,'ריבית יומית'!G289)</f>
        <v>2.1073004751070989E-4</v>
      </c>
      <c r="G295" s="43">
        <f t="shared" si="30"/>
        <v>2.1073004751070989E-4</v>
      </c>
      <c r="H295" s="29">
        <f t="shared" si="31"/>
        <v>2.3071699711978315</v>
      </c>
      <c r="I295" s="30">
        <f>VLOOKUP(B294,'מדדים וריביות'!B:C,2)</f>
        <v>10905888.2290562</v>
      </c>
      <c r="K295" s="39">
        <f t="shared" si="32"/>
        <v>0</v>
      </c>
      <c r="L295" s="39">
        <f t="shared" si="33"/>
        <v>0</v>
      </c>
      <c r="M295" s="39">
        <f t="shared" si="34"/>
        <v>0</v>
      </c>
      <c r="N295" s="41">
        <f t="shared" si="36"/>
        <v>0</v>
      </c>
    </row>
    <row r="296" spans="2:14">
      <c r="B296" s="1">
        <v>33161</v>
      </c>
      <c r="C296" s="1">
        <f t="shared" si="35"/>
        <v>33147</v>
      </c>
      <c r="E296" s="42">
        <f>IF(DAY(B296)&gt;14,VLOOKUP(DATE(YEAR(C296),MONTH(C296)-1,DAY(1)),'מדדים וריביות'!B:C,2,FALSE),VLOOKUP(DATE(YEAR(C296),MONTH(C296)-2,DAY(1)),'מדדים וריביות'!B:C,2,FALSE))</f>
        <v>10723494.481280699</v>
      </c>
      <c r="F296" s="43">
        <f>IF($B$5=1,'ריבית יומית'!D290,'ריבית יומית'!G290)</f>
        <v>2.1073004751070989E-4</v>
      </c>
      <c r="G296" s="43">
        <f t="shared" si="30"/>
        <v>2.1073004751070989E-4</v>
      </c>
      <c r="H296" s="29">
        <f t="shared" si="31"/>
        <v>2.3066838835934496</v>
      </c>
      <c r="I296" s="30">
        <f>VLOOKUP(B295,'מדדים וריביות'!B:C,2)</f>
        <v>10905888.2290562</v>
      </c>
      <c r="K296" s="39">
        <f t="shared" si="32"/>
        <v>0</v>
      </c>
      <c r="L296" s="39">
        <f t="shared" si="33"/>
        <v>0</v>
      </c>
      <c r="M296" s="39">
        <f t="shared" si="34"/>
        <v>0</v>
      </c>
      <c r="N296" s="41">
        <f t="shared" si="36"/>
        <v>0</v>
      </c>
    </row>
    <row r="297" spans="2:14">
      <c r="B297" s="1">
        <v>33162</v>
      </c>
      <c r="C297" s="1">
        <f t="shared" si="35"/>
        <v>33147</v>
      </c>
      <c r="E297" s="42">
        <f>IF(DAY(B297)&gt;14,VLOOKUP(DATE(YEAR(C297),MONTH(C297)-1,DAY(1)),'מדדים וריביות'!B:C,2,FALSE),VLOOKUP(DATE(YEAR(C297),MONTH(C297)-2,DAY(1)),'מדדים וריביות'!B:C,2,FALSE))</f>
        <v>10723494.481280699</v>
      </c>
      <c r="F297" s="43">
        <f>IF($B$5=1,'ריבית יומית'!D291,'ריבית יומית'!G291)</f>
        <v>2.1073004751070989E-4</v>
      </c>
      <c r="G297" s="43">
        <f t="shared" si="30"/>
        <v>2.1073004751070989E-4</v>
      </c>
      <c r="H297" s="29">
        <f t="shared" si="31"/>
        <v>2.3061978984007503</v>
      </c>
      <c r="I297" s="30">
        <f>VLOOKUP(B296,'מדדים וריביות'!B:C,2)</f>
        <v>10905888.2290562</v>
      </c>
      <c r="K297" s="39">
        <f t="shared" si="32"/>
        <v>0</v>
      </c>
      <c r="L297" s="39">
        <f t="shared" si="33"/>
        <v>0</v>
      </c>
      <c r="M297" s="39">
        <f t="shared" si="34"/>
        <v>0</v>
      </c>
      <c r="N297" s="41">
        <f t="shared" si="36"/>
        <v>0</v>
      </c>
    </row>
    <row r="298" spans="2:14">
      <c r="B298" s="1">
        <v>33163</v>
      </c>
      <c r="C298" s="1">
        <f t="shared" si="35"/>
        <v>33147</v>
      </c>
      <c r="E298" s="42">
        <f>IF(DAY(B298)&gt;14,VLOOKUP(DATE(YEAR(C298),MONTH(C298)-1,DAY(1)),'מדדים וריביות'!B:C,2,FALSE),VLOOKUP(DATE(YEAR(C298),MONTH(C298)-2,DAY(1)),'מדדים וריביות'!B:C,2,FALSE))</f>
        <v>10723494.481280699</v>
      </c>
      <c r="F298" s="43">
        <f>IF($B$5=1,'ריבית יומית'!D292,'ריבית יומית'!G292)</f>
        <v>2.1073004751070989E-4</v>
      </c>
      <c r="G298" s="43">
        <f t="shared" si="30"/>
        <v>2.1073004751070989E-4</v>
      </c>
      <c r="H298" s="29">
        <f t="shared" si="31"/>
        <v>2.3057120155981572</v>
      </c>
      <c r="I298" s="30">
        <f>VLOOKUP(B297,'מדדים וריביות'!B:C,2)</f>
        <v>10905888.2290562</v>
      </c>
      <c r="K298" s="39">
        <f t="shared" si="32"/>
        <v>0</v>
      </c>
      <c r="L298" s="39">
        <f t="shared" si="33"/>
        <v>0</v>
      </c>
      <c r="M298" s="39">
        <f t="shared" si="34"/>
        <v>0</v>
      </c>
      <c r="N298" s="41">
        <f t="shared" si="36"/>
        <v>0</v>
      </c>
    </row>
    <row r="299" spans="2:14">
      <c r="B299" s="1">
        <v>33164</v>
      </c>
      <c r="C299" s="1">
        <f t="shared" si="35"/>
        <v>33147</v>
      </c>
      <c r="E299" s="42">
        <f>IF(DAY(B299)&gt;14,VLOOKUP(DATE(YEAR(C299),MONTH(C299)-1,DAY(1)),'מדדים וריביות'!B:C,2,FALSE),VLOOKUP(DATE(YEAR(C299),MONTH(C299)-2,DAY(1)),'מדדים וריביות'!B:C,2,FALSE))</f>
        <v>10723494.481280699</v>
      </c>
      <c r="F299" s="43">
        <f>IF($B$5=1,'ריבית יומית'!D293,'ריבית יומית'!G293)</f>
        <v>2.1073004751070989E-4</v>
      </c>
      <c r="G299" s="43">
        <f t="shared" si="30"/>
        <v>2.1073004751070989E-4</v>
      </c>
      <c r="H299" s="29">
        <f t="shared" si="31"/>
        <v>2.3052262351640982</v>
      </c>
      <c r="I299" s="30">
        <f>VLOOKUP(B298,'מדדים וריביות'!B:C,2)</f>
        <v>10905888.2290562</v>
      </c>
      <c r="K299" s="39">
        <f t="shared" si="32"/>
        <v>0</v>
      </c>
      <c r="L299" s="39">
        <f t="shared" si="33"/>
        <v>0</v>
      </c>
      <c r="M299" s="39">
        <f t="shared" si="34"/>
        <v>0</v>
      </c>
      <c r="N299" s="41">
        <f t="shared" si="36"/>
        <v>0</v>
      </c>
    </row>
    <row r="300" spans="2:14">
      <c r="B300" s="1">
        <v>33165</v>
      </c>
      <c r="C300" s="1">
        <f t="shared" si="35"/>
        <v>33147</v>
      </c>
      <c r="E300" s="42">
        <f>IF(DAY(B300)&gt;14,VLOOKUP(DATE(YEAR(C300),MONTH(C300)-1,DAY(1)),'מדדים וריביות'!B:C,2,FALSE),VLOOKUP(DATE(YEAR(C300),MONTH(C300)-2,DAY(1)),'מדדים וריביות'!B:C,2,FALSE))</f>
        <v>10723494.481280699</v>
      </c>
      <c r="F300" s="43">
        <f>IF($B$5=1,'ריבית יומית'!D294,'ריבית יומית'!G294)</f>
        <v>2.1073004751070989E-4</v>
      </c>
      <c r="G300" s="43">
        <f t="shared" si="30"/>
        <v>2.1073004751070989E-4</v>
      </c>
      <c r="H300" s="29">
        <f t="shared" si="31"/>
        <v>2.3047405570770056</v>
      </c>
      <c r="I300" s="30">
        <f>VLOOKUP(B299,'מדדים וריביות'!B:C,2)</f>
        <v>10905888.2290562</v>
      </c>
      <c r="K300" s="39">
        <f t="shared" si="32"/>
        <v>0</v>
      </c>
      <c r="L300" s="39">
        <f t="shared" si="33"/>
        <v>0</v>
      </c>
      <c r="M300" s="39">
        <f t="shared" si="34"/>
        <v>0</v>
      </c>
      <c r="N300" s="41">
        <f t="shared" si="36"/>
        <v>0</v>
      </c>
    </row>
    <row r="301" spans="2:14">
      <c r="B301" s="1">
        <v>33166</v>
      </c>
      <c r="C301" s="1">
        <f t="shared" si="35"/>
        <v>33147</v>
      </c>
      <c r="E301" s="42">
        <f>IF(DAY(B301)&gt;14,VLOOKUP(DATE(YEAR(C301),MONTH(C301)-1,DAY(1)),'מדדים וריביות'!B:C,2,FALSE),VLOOKUP(DATE(YEAR(C301),MONTH(C301)-2,DAY(1)),'מדדים וריביות'!B:C,2,FALSE))</f>
        <v>10723494.481280699</v>
      </c>
      <c r="F301" s="43">
        <f>IF($B$5=1,'ריבית יומית'!D295,'ריבית יומית'!G295)</f>
        <v>2.1073004751070989E-4</v>
      </c>
      <c r="G301" s="43">
        <f t="shared" si="30"/>
        <v>2.1073004751070989E-4</v>
      </c>
      <c r="H301" s="29">
        <f t="shared" si="31"/>
        <v>2.3042549813153164</v>
      </c>
      <c r="I301" s="30">
        <f>VLOOKUP(B300,'מדדים וריביות'!B:C,2)</f>
        <v>10905888.2290562</v>
      </c>
      <c r="K301" s="39">
        <f t="shared" si="32"/>
        <v>0</v>
      </c>
      <c r="L301" s="39">
        <f t="shared" si="33"/>
        <v>0</v>
      </c>
      <c r="M301" s="39">
        <f t="shared" si="34"/>
        <v>0</v>
      </c>
      <c r="N301" s="41">
        <f t="shared" si="36"/>
        <v>0</v>
      </c>
    </row>
    <row r="302" spans="2:14">
      <c r="B302" s="1">
        <v>33167</v>
      </c>
      <c r="C302" s="1">
        <f t="shared" si="35"/>
        <v>33147</v>
      </c>
      <c r="E302" s="42">
        <f>IF(DAY(B302)&gt;14,VLOOKUP(DATE(YEAR(C302),MONTH(C302)-1,DAY(1)),'מדדים וריביות'!B:C,2,FALSE),VLOOKUP(DATE(YEAR(C302),MONTH(C302)-2,DAY(1)),'מדדים וריביות'!B:C,2,FALSE))</f>
        <v>10723494.481280699</v>
      </c>
      <c r="F302" s="43">
        <f>IF($B$5=1,'ריבית יומית'!D296,'ריבית יומית'!G296)</f>
        <v>2.1073004751070989E-4</v>
      </c>
      <c r="G302" s="43">
        <f t="shared" si="30"/>
        <v>2.1073004751070989E-4</v>
      </c>
      <c r="H302" s="29">
        <f t="shared" si="31"/>
        <v>2.303769507857472</v>
      </c>
      <c r="I302" s="30">
        <f>VLOOKUP(B301,'מדדים וריביות'!B:C,2)</f>
        <v>10905888.2290562</v>
      </c>
      <c r="K302" s="39">
        <f t="shared" si="32"/>
        <v>0</v>
      </c>
      <c r="L302" s="39">
        <f t="shared" si="33"/>
        <v>0</v>
      </c>
      <c r="M302" s="39">
        <f t="shared" si="34"/>
        <v>0</v>
      </c>
      <c r="N302" s="41">
        <f t="shared" si="36"/>
        <v>0</v>
      </c>
    </row>
    <row r="303" spans="2:14">
      <c r="B303" s="1">
        <v>33168</v>
      </c>
      <c r="C303" s="1">
        <f t="shared" si="35"/>
        <v>33147</v>
      </c>
      <c r="E303" s="42">
        <f>IF(DAY(B303)&gt;14,VLOOKUP(DATE(YEAR(C303),MONTH(C303)-1,DAY(1)),'מדדים וריביות'!B:C,2,FALSE),VLOOKUP(DATE(YEAR(C303),MONTH(C303)-2,DAY(1)),'מדדים וריביות'!B:C,2,FALSE))</f>
        <v>10723494.481280699</v>
      </c>
      <c r="F303" s="43">
        <f>IF($B$5=1,'ריבית יומית'!D297,'ריבית יומית'!G297)</f>
        <v>2.1073004751070989E-4</v>
      </c>
      <c r="G303" s="43">
        <f t="shared" si="30"/>
        <v>2.1073004751070989E-4</v>
      </c>
      <c r="H303" s="29">
        <f t="shared" si="31"/>
        <v>2.3032841366819183</v>
      </c>
      <c r="I303" s="30">
        <f>VLOOKUP(B302,'מדדים וריביות'!B:C,2)</f>
        <v>10905888.2290562</v>
      </c>
      <c r="K303" s="39">
        <f t="shared" si="32"/>
        <v>0</v>
      </c>
      <c r="L303" s="39">
        <f t="shared" si="33"/>
        <v>0</v>
      </c>
      <c r="M303" s="39">
        <f t="shared" si="34"/>
        <v>0</v>
      </c>
      <c r="N303" s="41">
        <f t="shared" si="36"/>
        <v>0</v>
      </c>
    </row>
    <row r="304" spans="2:14">
      <c r="B304" s="1">
        <v>33169</v>
      </c>
      <c r="C304" s="1">
        <f t="shared" si="35"/>
        <v>33147</v>
      </c>
      <c r="E304" s="42">
        <f>IF(DAY(B304)&gt;14,VLOOKUP(DATE(YEAR(C304),MONTH(C304)-1,DAY(1)),'מדדים וריביות'!B:C,2,FALSE),VLOOKUP(DATE(YEAR(C304),MONTH(C304)-2,DAY(1)),'מדדים וריביות'!B:C,2,FALSE))</f>
        <v>10723494.481280699</v>
      </c>
      <c r="F304" s="43">
        <f>IF($B$5=1,'ריבית יומית'!D298,'ריבית יומית'!G298)</f>
        <v>2.1073004751070989E-4</v>
      </c>
      <c r="G304" s="43">
        <f t="shared" si="30"/>
        <v>2.1073004751070989E-4</v>
      </c>
      <c r="H304" s="29">
        <f t="shared" si="31"/>
        <v>2.3027988677671063</v>
      </c>
      <c r="I304" s="30">
        <f>VLOOKUP(B303,'מדדים וריביות'!B:C,2)</f>
        <v>10905888.2290562</v>
      </c>
      <c r="K304" s="39">
        <f t="shared" si="32"/>
        <v>0</v>
      </c>
      <c r="L304" s="39">
        <f t="shared" si="33"/>
        <v>0</v>
      </c>
      <c r="M304" s="39">
        <f t="shared" si="34"/>
        <v>0</v>
      </c>
      <c r="N304" s="41">
        <f t="shared" si="36"/>
        <v>0</v>
      </c>
    </row>
    <row r="305" spans="2:17">
      <c r="B305" s="1">
        <v>33170</v>
      </c>
      <c r="C305" s="1">
        <f t="shared" si="35"/>
        <v>33147</v>
      </c>
      <c r="E305" s="42">
        <f>IF(DAY(B305)&gt;14,VLOOKUP(DATE(YEAR(C305),MONTH(C305)-1,DAY(1)),'מדדים וריביות'!B:C,2,FALSE),VLOOKUP(DATE(YEAR(C305),MONTH(C305)-2,DAY(1)),'מדדים וריביות'!B:C,2,FALSE))</f>
        <v>10723494.481280699</v>
      </c>
      <c r="F305" s="43">
        <f>IF($B$5=1,'ריבית יומית'!D299,'ריבית יומית'!G299)</f>
        <v>2.1073004751070989E-4</v>
      </c>
      <c r="G305" s="43">
        <f t="shared" si="30"/>
        <v>2.1073004751070989E-4</v>
      </c>
      <c r="H305" s="29">
        <f t="shared" si="31"/>
        <v>2.3023137010914909</v>
      </c>
      <c r="I305" s="30">
        <f>VLOOKUP(B304,'מדדים וריביות'!B:C,2)</f>
        <v>10905888.2290562</v>
      </c>
      <c r="K305" s="39">
        <f t="shared" si="32"/>
        <v>0</v>
      </c>
      <c r="L305" s="39">
        <f t="shared" si="33"/>
        <v>0</v>
      </c>
      <c r="M305" s="39">
        <f t="shared" si="34"/>
        <v>0</v>
      </c>
      <c r="N305" s="41">
        <f t="shared" si="36"/>
        <v>0</v>
      </c>
    </row>
    <row r="306" spans="2:17">
      <c r="B306" s="1">
        <v>33171</v>
      </c>
      <c r="C306" s="1">
        <f t="shared" si="35"/>
        <v>33147</v>
      </c>
      <c r="E306" s="42">
        <f>IF(DAY(B306)&gt;14,VLOOKUP(DATE(YEAR(C306),MONTH(C306)-1,DAY(1)),'מדדים וריביות'!B:C,2,FALSE),VLOOKUP(DATE(YEAR(C306),MONTH(C306)-2,DAY(1)),'מדדים וריביות'!B:C,2,FALSE))</f>
        <v>10723494.481280699</v>
      </c>
      <c r="F306" s="43">
        <f>IF($B$5=1,'ריבית יומית'!D300,'ריבית יומית'!G300)</f>
        <v>2.1073004751070989E-4</v>
      </c>
      <c r="G306" s="43">
        <f t="shared" si="30"/>
        <v>2.1073004751070989E-4</v>
      </c>
      <c r="H306" s="29">
        <f t="shared" si="31"/>
        <v>2.3018286366335317</v>
      </c>
      <c r="I306" s="30">
        <f>VLOOKUP(B305,'מדדים וריביות'!B:C,2)</f>
        <v>10905888.2290562</v>
      </c>
      <c r="K306" s="39">
        <f t="shared" si="32"/>
        <v>0</v>
      </c>
      <c r="L306" s="39">
        <f t="shared" si="33"/>
        <v>0</v>
      </c>
      <c r="M306" s="39">
        <f t="shared" si="34"/>
        <v>0</v>
      </c>
      <c r="N306" s="41">
        <f t="shared" si="36"/>
        <v>0</v>
      </c>
    </row>
    <row r="307" spans="2:17">
      <c r="B307" s="1">
        <v>33172</v>
      </c>
      <c r="C307" s="1">
        <f t="shared" si="35"/>
        <v>33147</v>
      </c>
      <c r="E307" s="42">
        <f>IF(DAY(B307)&gt;14,VLOOKUP(DATE(YEAR(C307),MONTH(C307)-1,DAY(1)),'מדדים וריביות'!B:C,2,FALSE),VLOOKUP(DATE(YEAR(C307),MONTH(C307)-2,DAY(1)),'מדדים וריביות'!B:C,2,FALSE))</f>
        <v>10723494.481280699</v>
      </c>
      <c r="F307" s="43">
        <f>IF($B$5=1,'ריבית יומית'!D301,'ריבית יומית'!G301)</f>
        <v>2.1073004751070989E-4</v>
      </c>
      <c r="G307" s="43">
        <f t="shared" si="30"/>
        <v>2.1073004751070989E-4</v>
      </c>
      <c r="H307" s="29">
        <f t="shared" si="31"/>
        <v>2.3013436743716928</v>
      </c>
      <c r="I307" s="30">
        <f>VLOOKUP(B306,'מדדים וריביות'!B:C,2)</f>
        <v>10905888.2290562</v>
      </c>
      <c r="K307" s="39">
        <f t="shared" si="32"/>
        <v>0</v>
      </c>
      <c r="L307" s="39">
        <f t="shared" si="33"/>
        <v>0</v>
      </c>
      <c r="M307" s="39">
        <f t="shared" si="34"/>
        <v>0</v>
      </c>
      <c r="N307" s="41">
        <f t="shared" si="36"/>
        <v>0</v>
      </c>
    </row>
    <row r="308" spans="2:17">
      <c r="B308" s="1">
        <v>33173</v>
      </c>
      <c r="C308" s="1">
        <f t="shared" si="35"/>
        <v>33147</v>
      </c>
      <c r="E308" s="42">
        <f>IF(DAY(B308)&gt;14,VLOOKUP(DATE(YEAR(C308),MONTH(C308)-1,DAY(1)),'מדדים וריביות'!B:C,2,FALSE),VLOOKUP(DATE(YEAR(C308),MONTH(C308)-2,DAY(1)),'מדדים וריביות'!B:C,2,FALSE))</f>
        <v>10723494.481280699</v>
      </c>
      <c r="F308" s="43">
        <f>IF($B$5=1,'ריבית יומית'!D302,'ריבית יומית'!G302)</f>
        <v>2.1073004751070989E-4</v>
      </c>
      <c r="G308" s="43">
        <f t="shared" si="30"/>
        <v>2.1073004751070989E-4</v>
      </c>
      <c r="H308" s="29">
        <f t="shared" si="31"/>
        <v>2.3008588142844433</v>
      </c>
      <c r="I308" s="30">
        <f>VLOOKUP(B307,'מדדים וריביות'!B:C,2)</f>
        <v>10905888.2290562</v>
      </c>
      <c r="K308" s="39">
        <f t="shared" si="32"/>
        <v>0</v>
      </c>
      <c r="L308" s="39">
        <f t="shared" si="33"/>
        <v>0</v>
      </c>
      <c r="M308" s="39">
        <f t="shared" si="34"/>
        <v>0</v>
      </c>
      <c r="N308" s="41">
        <f t="shared" si="36"/>
        <v>0</v>
      </c>
    </row>
    <row r="309" spans="2:17">
      <c r="B309" s="1">
        <v>33174</v>
      </c>
      <c r="C309" s="1">
        <f t="shared" si="35"/>
        <v>33147</v>
      </c>
      <c r="E309" s="42">
        <f>IF(DAY(B309)&gt;14,VLOOKUP(DATE(YEAR(C309),MONTH(C309)-1,DAY(1)),'מדדים וריביות'!B:C,2,FALSE),VLOOKUP(DATE(YEAR(C309),MONTH(C309)-2,DAY(1)),'מדדים וריביות'!B:C,2,FALSE))</f>
        <v>10723494.481280699</v>
      </c>
      <c r="F309" s="43">
        <f>IF($B$5=1,'ריבית יומית'!D303,'ריבית יומית'!G303)</f>
        <v>2.1073004751070989E-4</v>
      </c>
      <c r="G309" s="43">
        <f t="shared" si="30"/>
        <v>2.1073004751070989E-4</v>
      </c>
      <c r="H309" s="29">
        <f t="shared" si="31"/>
        <v>2.3003740563502562</v>
      </c>
      <c r="I309" s="30">
        <f>VLOOKUP(B308,'מדדים וריביות'!B:C,2)</f>
        <v>10905888.2290562</v>
      </c>
      <c r="K309" s="39">
        <f t="shared" si="32"/>
        <v>0</v>
      </c>
      <c r="L309" s="39">
        <f t="shared" si="33"/>
        <v>0</v>
      </c>
      <c r="M309" s="39">
        <f t="shared" si="34"/>
        <v>0</v>
      </c>
      <c r="N309" s="41">
        <f t="shared" si="36"/>
        <v>0</v>
      </c>
    </row>
    <row r="310" spans="2:17">
      <c r="B310" s="1">
        <v>33175</v>
      </c>
      <c r="C310" s="1">
        <f t="shared" si="35"/>
        <v>33147</v>
      </c>
      <c r="E310" s="42">
        <f>IF(DAY(B310)&gt;14,VLOOKUP(DATE(YEAR(C310),MONTH(C310)-1,DAY(1)),'מדדים וריביות'!B:C,2,FALSE),VLOOKUP(DATE(YEAR(C310),MONTH(C310)-2,DAY(1)),'מדדים וריביות'!B:C,2,FALSE))</f>
        <v>10723494.481280699</v>
      </c>
      <c r="F310" s="43">
        <f>IF($B$5=1,'ריבית יומית'!D304,'ריבית יומית'!G304)</f>
        <v>2.1073004751070989E-4</v>
      </c>
      <c r="G310" s="43">
        <f t="shared" si="30"/>
        <v>2.1073004751070989E-4</v>
      </c>
      <c r="H310" s="29">
        <f t="shared" si="31"/>
        <v>2.2998894005476096</v>
      </c>
      <c r="I310" s="30">
        <f>VLOOKUP(B309,'מדדים וריביות'!B:C,2)</f>
        <v>10905888.2290562</v>
      </c>
      <c r="K310" s="39">
        <f t="shared" si="32"/>
        <v>0</v>
      </c>
      <c r="L310" s="39">
        <f t="shared" si="33"/>
        <v>0</v>
      </c>
      <c r="M310" s="39">
        <f t="shared" si="34"/>
        <v>0</v>
      </c>
      <c r="N310" s="41">
        <f t="shared" si="36"/>
        <v>0</v>
      </c>
    </row>
    <row r="311" spans="2:17">
      <c r="B311" s="1">
        <v>33176</v>
      </c>
      <c r="C311" s="1">
        <f t="shared" si="35"/>
        <v>33147</v>
      </c>
      <c r="E311" s="42">
        <f>IF(DAY(B311)&gt;14,VLOOKUP(DATE(YEAR(C311),MONTH(C311)-1,DAY(1)),'מדדים וריביות'!B:C,2,FALSE),VLOOKUP(DATE(YEAR(C311),MONTH(C311)-2,DAY(1)),'מדדים וריביות'!B:C,2,FALSE))</f>
        <v>10723494.481280699</v>
      </c>
      <c r="F311" s="43">
        <f>IF($B$5=1,'ריבית יומית'!D305,'ריבית יומית'!G305)</f>
        <v>2.1073004751070989E-4</v>
      </c>
      <c r="G311" s="43">
        <f t="shared" si="30"/>
        <v>2.1073004751070989E-4</v>
      </c>
      <c r="H311" s="29">
        <f t="shared" si="31"/>
        <v>2.2994048468549857</v>
      </c>
      <c r="I311" s="30">
        <f>VLOOKUP(B310,'מדדים וריביות'!B:C,2)</f>
        <v>10905888.2290562</v>
      </c>
      <c r="K311" s="39">
        <f t="shared" si="32"/>
        <v>0</v>
      </c>
      <c r="L311" s="39">
        <f t="shared" si="33"/>
        <v>0</v>
      </c>
      <c r="M311" s="39">
        <f t="shared" si="34"/>
        <v>0</v>
      </c>
      <c r="N311" s="41">
        <f t="shared" si="36"/>
        <v>0</v>
      </c>
    </row>
    <row r="312" spans="2:17">
      <c r="B312" s="1">
        <v>33177</v>
      </c>
      <c r="C312" s="1">
        <f t="shared" si="35"/>
        <v>33147</v>
      </c>
      <c r="E312" s="42">
        <f>IF(DAY(B312)&gt;14,VLOOKUP(DATE(YEAR(C312),MONTH(C312)-1,DAY(1)),'מדדים וריביות'!B:C,2,FALSE),VLOOKUP(DATE(YEAR(C312),MONTH(C312)-2,DAY(1)),'מדדים וריביות'!B:C,2,FALSE))</f>
        <v>10723494.481280699</v>
      </c>
      <c r="F312" s="43">
        <f>IF($B$5=1,'ריבית יומית'!D306,'ריבית יומית'!G306)</f>
        <v>2.1073004751070989E-4</v>
      </c>
      <c r="G312" s="43">
        <f t="shared" si="30"/>
        <v>2.1073004751070989E-4</v>
      </c>
      <c r="H312" s="29">
        <f t="shared" si="31"/>
        <v>2.298920395250871</v>
      </c>
      <c r="I312" s="30">
        <f>VLOOKUP(B311,'מדדים וריביות'!B:C,2)</f>
        <v>10905888.2290562</v>
      </c>
      <c r="K312" s="39">
        <f t="shared" si="32"/>
        <v>0</v>
      </c>
      <c r="L312" s="39">
        <f t="shared" si="33"/>
        <v>0</v>
      </c>
      <c r="M312" s="39">
        <f t="shared" si="34"/>
        <v>0</v>
      </c>
      <c r="N312" s="41">
        <f t="shared" si="36"/>
        <v>0</v>
      </c>
    </row>
    <row r="313" spans="2:17">
      <c r="B313" s="1">
        <v>33178</v>
      </c>
      <c r="C313" s="1">
        <f t="shared" si="35"/>
        <v>33178</v>
      </c>
      <c r="E313" s="42">
        <f>IF(DAY(B313)&gt;14,VLOOKUP(DATE(YEAR(C313),MONTH(C313)-1,DAY(1)),'מדדים וריביות'!B:C,2,FALSE),VLOOKUP(DATE(YEAR(C313),MONTH(C313)-2,DAY(1)),'מדדים וריביות'!B:C,2,FALSE))</f>
        <v>10723494.481280699</v>
      </c>
      <c r="F313" s="43">
        <f>IF($B$5=1,'ריבית יומית'!D307,'ריבית יומית'!G307)</f>
        <v>2.1073004751070989E-4</v>
      </c>
      <c r="G313" s="43">
        <f t="shared" si="30"/>
        <v>2.1073004751070989E-4</v>
      </c>
      <c r="H313" s="29">
        <f t="shared" si="31"/>
        <v>2.2984360457137574</v>
      </c>
      <c r="I313" s="30">
        <f>VLOOKUP(B312,'מדדים וריביות'!B:C,2)</f>
        <v>10905888.2290562</v>
      </c>
      <c r="K313" s="39">
        <f t="shared" si="32"/>
        <v>0</v>
      </c>
      <c r="L313" s="39">
        <f t="shared" si="33"/>
        <v>0</v>
      </c>
      <c r="M313" s="39">
        <f t="shared" si="34"/>
        <v>0</v>
      </c>
      <c r="N313" s="41">
        <f t="shared" si="36"/>
        <v>0</v>
      </c>
    </row>
    <row r="314" spans="2:17">
      <c r="B314" s="1">
        <v>33179</v>
      </c>
      <c r="C314" s="1">
        <f t="shared" si="35"/>
        <v>33178</v>
      </c>
      <c r="E314" s="42">
        <f>IF(DAY(B314)&gt;14,VLOOKUP(DATE(YEAR(C314),MONTH(C314)-1,DAY(1)),'מדדים וריביות'!B:C,2,FALSE),VLOOKUP(DATE(YEAR(C314),MONTH(C314)-2,DAY(1)),'מדדים וריביות'!B:C,2,FALSE))</f>
        <v>10723494.481280699</v>
      </c>
      <c r="F314" s="43">
        <f>IF($B$5=1,'ריבית יומית'!D308,'ריבית יומית'!G308)</f>
        <v>2.1073004751070989E-4</v>
      </c>
      <c r="G314" s="43">
        <f t="shared" si="30"/>
        <v>2.1073004751070989E-4</v>
      </c>
      <c r="H314" s="29">
        <f t="shared" si="31"/>
        <v>2.2979517982221407</v>
      </c>
      <c r="I314" s="30">
        <f>VLOOKUP(B313,'מדדים וריביות'!B:C,2)</f>
        <v>11044255.899782401</v>
      </c>
      <c r="K314" s="39">
        <f t="shared" si="32"/>
        <v>0</v>
      </c>
      <c r="L314" s="39">
        <f t="shared" si="33"/>
        <v>0</v>
      </c>
      <c r="M314" s="39">
        <f t="shared" si="34"/>
        <v>0</v>
      </c>
      <c r="N314" s="41">
        <f t="shared" si="36"/>
        <v>0</v>
      </c>
    </row>
    <row r="315" spans="2:17">
      <c r="B315" s="1">
        <v>33180</v>
      </c>
      <c r="C315" s="1">
        <f t="shared" si="35"/>
        <v>33178</v>
      </c>
      <c r="E315" s="42">
        <f>IF(DAY(B315)&gt;14,VLOOKUP(DATE(YEAR(C315),MONTH(C315)-1,DAY(1)),'מדדים וריביות'!B:C,2,FALSE),VLOOKUP(DATE(YEAR(C315),MONTH(C315)-2,DAY(1)),'מדדים וריביות'!B:C,2,FALSE))</f>
        <v>10723494.481280699</v>
      </c>
      <c r="F315" s="43">
        <f>IF($B$5=1,'ריבית יומית'!D309,'ריבית יומית'!G309)</f>
        <v>2.1073004751070989E-4</v>
      </c>
      <c r="G315" s="43">
        <f t="shared" si="30"/>
        <v>2.1073004751070989E-4</v>
      </c>
      <c r="H315" s="29">
        <f t="shared" si="31"/>
        <v>2.2974676527545213</v>
      </c>
      <c r="I315" s="30">
        <f>VLOOKUP(B314,'מדדים וריביות'!B:C,2)</f>
        <v>11044255.899782401</v>
      </c>
      <c r="K315" s="39">
        <f t="shared" si="32"/>
        <v>0</v>
      </c>
      <c r="L315" s="39">
        <f t="shared" si="33"/>
        <v>0</v>
      </c>
      <c r="M315" s="39">
        <f t="shared" si="34"/>
        <v>0</v>
      </c>
      <c r="N315" s="41">
        <f t="shared" si="36"/>
        <v>0</v>
      </c>
    </row>
    <row r="316" spans="2:17">
      <c r="B316" s="1">
        <v>33181</v>
      </c>
      <c r="C316" s="1">
        <f t="shared" si="35"/>
        <v>33178</v>
      </c>
      <c r="E316" s="42">
        <f>IF(DAY(B316)&gt;14,VLOOKUP(DATE(YEAR(C316),MONTH(C316)-1,DAY(1)),'מדדים וריביות'!B:C,2,FALSE),VLOOKUP(DATE(YEAR(C316),MONTH(C316)-2,DAY(1)),'מדדים וריביות'!B:C,2,FALSE))</f>
        <v>10723494.481280699</v>
      </c>
      <c r="F316" s="43">
        <f>IF($B$5=1,'ריבית יומית'!D310,'ריבית יומית'!G310)</f>
        <v>2.1073004751070989E-4</v>
      </c>
      <c r="G316" s="43">
        <f t="shared" si="30"/>
        <v>2.1073004751070989E-4</v>
      </c>
      <c r="H316" s="29">
        <f t="shared" si="31"/>
        <v>2.2969836092894043</v>
      </c>
      <c r="I316" s="30">
        <f>VLOOKUP(B315,'מדדים וריביות'!B:C,2)</f>
        <v>11044255.899782401</v>
      </c>
      <c r="K316" s="39">
        <f t="shared" si="32"/>
        <v>0</v>
      </c>
      <c r="L316" s="39">
        <f t="shared" si="33"/>
        <v>0</v>
      </c>
      <c r="M316" s="39">
        <f t="shared" si="34"/>
        <v>0</v>
      </c>
      <c r="N316" s="41">
        <f t="shared" si="36"/>
        <v>0</v>
      </c>
    </row>
    <row r="317" spans="2:17">
      <c r="B317" s="1">
        <v>33182</v>
      </c>
      <c r="C317" s="1">
        <f t="shared" si="35"/>
        <v>33178</v>
      </c>
      <c r="E317" s="42">
        <f>IF(DAY(B317)&gt;14,VLOOKUP(DATE(YEAR(C317),MONTH(C317)-1,DAY(1)),'מדדים וריביות'!B:C,2,FALSE),VLOOKUP(DATE(YEAR(C317),MONTH(C317)-2,DAY(1)),'מדדים וריביות'!B:C,2,FALSE))</f>
        <v>10723494.481280699</v>
      </c>
      <c r="F317" s="43">
        <f>IF($B$5=1,'ריבית יומית'!D311,'ריבית יומית'!G311)</f>
        <v>2.1073004751070989E-4</v>
      </c>
      <c r="G317" s="43">
        <f t="shared" si="30"/>
        <v>2.1073004751070989E-4</v>
      </c>
      <c r="H317" s="29">
        <f t="shared" si="31"/>
        <v>2.2964996678052993</v>
      </c>
      <c r="I317" s="30">
        <f>VLOOKUP(B316,'מדדים וריביות'!B:C,2)</f>
        <v>11044255.899782401</v>
      </c>
      <c r="K317" s="39">
        <f t="shared" si="32"/>
        <v>0</v>
      </c>
      <c r="L317" s="39">
        <f t="shared" si="33"/>
        <v>0</v>
      </c>
      <c r="M317" s="39">
        <f t="shared" si="34"/>
        <v>0</v>
      </c>
      <c r="N317" s="41">
        <f t="shared" si="36"/>
        <v>0</v>
      </c>
    </row>
    <row r="318" spans="2:17">
      <c r="B318" s="1">
        <v>33183</v>
      </c>
      <c r="C318" s="1">
        <f t="shared" si="35"/>
        <v>33178</v>
      </c>
      <c r="E318" s="42">
        <f>IF(DAY(B318)&gt;14,VLOOKUP(DATE(YEAR(C318),MONTH(C318)-1,DAY(1)),'מדדים וריביות'!B:C,2,FALSE),VLOOKUP(DATE(YEAR(C318),MONTH(C318)-2,DAY(1)),'מדדים וריביות'!B:C,2,FALSE))</f>
        <v>10723494.481280699</v>
      </c>
      <c r="F318" s="43">
        <f>IF($B$5=1,'ריבית יומית'!D312,'ריבית יומית'!G312)</f>
        <v>2.1073004751070989E-4</v>
      </c>
      <c r="G318" s="43">
        <f t="shared" si="30"/>
        <v>2.1073004751070989E-4</v>
      </c>
      <c r="H318" s="29">
        <f t="shared" si="31"/>
        <v>2.2960158282807206</v>
      </c>
      <c r="I318" s="30">
        <f>VLOOKUP(B317,'מדדים וריביות'!B:C,2)</f>
        <v>11044255.899782401</v>
      </c>
      <c r="K318" s="39">
        <f t="shared" si="32"/>
        <v>0</v>
      </c>
      <c r="L318" s="39">
        <f t="shared" si="33"/>
        <v>0</v>
      </c>
      <c r="M318" s="39">
        <f t="shared" si="34"/>
        <v>0</v>
      </c>
      <c r="N318" s="41">
        <f t="shared" si="36"/>
        <v>0</v>
      </c>
    </row>
    <row r="319" spans="2:17">
      <c r="B319" s="1">
        <v>33184</v>
      </c>
      <c r="C319" s="1">
        <f t="shared" si="35"/>
        <v>33178</v>
      </c>
      <c r="E319" s="42">
        <f>IF(DAY(B319)&gt;14,VLOOKUP(DATE(YEAR(C319),MONTH(C319)-1,DAY(1)),'מדדים וריביות'!B:C,2,FALSE),VLOOKUP(DATE(YEAR(C319),MONTH(C319)-2,DAY(1)),'מדדים וריביות'!B:C,2,FALSE))</f>
        <v>10723494.481280699</v>
      </c>
      <c r="F319" s="43">
        <f>IF($B$5=1,'ריבית יומית'!D313,'ריבית יומית'!G313)</f>
        <v>2.1073004751070989E-4</v>
      </c>
      <c r="G319" s="43">
        <f t="shared" si="30"/>
        <v>2.1073004751070989E-4</v>
      </c>
      <c r="H319" s="29">
        <f t="shared" si="31"/>
        <v>2.2955320906941861</v>
      </c>
      <c r="I319" s="30">
        <f>VLOOKUP(B318,'מדדים וריביות'!B:C,2)</f>
        <v>11044255.899782401</v>
      </c>
      <c r="K319" s="39">
        <f t="shared" si="32"/>
        <v>0</v>
      </c>
      <c r="L319" s="39">
        <f t="shared" si="33"/>
        <v>0</v>
      </c>
      <c r="M319" s="39">
        <f t="shared" si="34"/>
        <v>0</v>
      </c>
      <c r="N319" s="41">
        <f t="shared" si="36"/>
        <v>0</v>
      </c>
    </row>
    <row r="320" spans="2:17">
      <c r="B320" s="1">
        <v>33185</v>
      </c>
      <c r="C320" s="1">
        <f t="shared" si="35"/>
        <v>33178</v>
      </c>
      <c r="E320" s="42">
        <f>IF(DAY(B320)&gt;14,VLOOKUP(DATE(YEAR(C320),MONTH(C320)-1,DAY(1)),'מדדים וריביות'!B:C,2,FALSE),VLOOKUP(DATE(YEAR(C320),MONTH(C320)-2,DAY(1)),'מדדים וריביות'!B:C,2,FALSE))</f>
        <v>10723494.481280699</v>
      </c>
      <c r="F320" s="43">
        <f>IF($B$5=1,'ריבית יומית'!D314,'ריבית יומית'!G314)</f>
        <v>2.1073004751070989E-4</v>
      </c>
      <c r="G320" s="43">
        <f t="shared" si="30"/>
        <v>2.1073004751070989E-4</v>
      </c>
      <c r="H320" s="29">
        <f t="shared" si="31"/>
        <v>2.2950484550242196</v>
      </c>
      <c r="I320" s="30">
        <f>VLOOKUP(B319,'מדדים וריביות'!B:C,2)</f>
        <v>11044255.899782401</v>
      </c>
      <c r="K320" s="39">
        <f t="shared" si="32"/>
        <v>0</v>
      </c>
      <c r="L320" s="39">
        <f t="shared" si="33"/>
        <v>0</v>
      </c>
      <c r="M320" s="39">
        <f t="shared" si="34"/>
        <v>0</v>
      </c>
      <c r="N320" s="41">
        <f t="shared" si="36"/>
        <v>0</v>
      </c>
      <c r="P320" s="31"/>
      <c r="Q320" s="31"/>
    </row>
    <row r="321" spans="2:14">
      <c r="B321" s="1">
        <v>33186</v>
      </c>
      <c r="C321" s="1">
        <f t="shared" si="35"/>
        <v>33178</v>
      </c>
      <c r="D321" s="30"/>
      <c r="E321" s="42">
        <f>IF(DAY(B321)&gt;14,VLOOKUP(DATE(YEAR(C321),MONTH(C321)-1,DAY(1)),'מדדים וריביות'!B:C,2,FALSE),VLOOKUP(DATE(YEAR(C321),MONTH(C321)-2,DAY(1)),'מדדים וריביות'!B:C,2,FALSE))</f>
        <v>10723494.481280699</v>
      </c>
      <c r="F321" s="43">
        <f>IF($B$5=1,'ריבית יומית'!D315,'ריבית יומית'!G315)</f>
        <v>2.1073004751070989E-4</v>
      </c>
      <c r="G321" s="43">
        <f t="shared" si="30"/>
        <v>2.1073004751070989E-4</v>
      </c>
      <c r="H321" s="29">
        <f t="shared" si="31"/>
        <v>2.2945649212493482</v>
      </c>
      <c r="I321" s="30">
        <f>VLOOKUP(B320,'מדדים וריביות'!B:C,2)</f>
        <v>11044255.899782401</v>
      </c>
      <c r="K321" s="39">
        <f t="shared" si="32"/>
        <v>0</v>
      </c>
      <c r="L321" s="39">
        <f t="shared" si="33"/>
        <v>0</v>
      </c>
      <c r="M321" s="39">
        <f t="shared" si="34"/>
        <v>0</v>
      </c>
      <c r="N321" s="41">
        <f t="shared" si="36"/>
        <v>0</v>
      </c>
    </row>
    <row r="322" spans="2:14">
      <c r="B322" s="1">
        <v>33187</v>
      </c>
      <c r="C322" s="1">
        <f t="shared" si="35"/>
        <v>33178</v>
      </c>
      <c r="D322" s="30"/>
      <c r="E322" s="42">
        <f>IF(DAY(B322)&gt;14,VLOOKUP(DATE(YEAR(C322),MONTH(C322)-1,DAY(1)),'מדדים וריביות'!B:C,2,FALSE),VLOOKUP(DATE(YEAR(C322),MONTH(C322)-2,DAY(1)),'מדדים וריביות'!B:C,2,FALSE))</f>
        <v>10723494.481280699</v>
      </c>
      <c r="F322" s="43">
        <f>IF($B$5=1,'ריבית יומית'!D316,'ריבית יומית'!G316)</f>
        <v>2.1073004751070989E-4</v>
      </c>
      <c r="G322" s="43">
        <f t="shared" si="30"/>
        <v>2.1073004751070989E-4</v>
      </c>
      <c r="H322" s="29">
        <f t="shared" si="31"/>
        <v>2.2940814893481045</v>
      </c>
      <c r="I322" s="30">
        <f>VLOOKUP(B321,'מדדים וריביות'!B:C,2)</f>
        <v>11044255.899782401</v>
      </c>
      <c r="K322" s="39">
        <f t="shared" si="32"/>
        <v>0</v>
      </c>
      <c r="L322" s="39">
        <f t="shared" si="33"/>
        <v>0</v>
      </c>
      <c r="M322" s="39">
        <f t="shared" si="34"/>
        <v>0</v>
      </c>
      <c r="N322" s="41">
        <f t="shared" si="36"/>
        <v>0</v>
      </c>
    </row>
    <row r="323" spans="2:14">
      <c r="B323" s="1">
        <v>33188</v>
      </c>
      <c r="C323" s="1">
        <f t="shared" si="35"/>
        <v>33178</v>
      </c>
      <c r="D323" s="30"/>
      <c r="E323" s="42">
        <f>IF(DAY(B323)&gt;14,VLOOKUP(DATE(YEAR(C323),MONTH(C323)-1,DAY(1)),'מדדים וריביות'!B:C,2,FALSE),VLOOKUP(DATE(YEAR(C323),MONTH(C323)-2,DAY(1)),'מדדים וריביות'!B:C,2,FALSE))</f>
        <v>10723494.481280699</v>
      </c>
      <c r="F323" s="43">
        <f>IF($B$5=1,'ריבית יומית'!D317,'ריבית יומית'!G317)</f>
        <v>2.1073004751070989E-4</v>
      </c>
      <c r="G323" s="43">
        <f t="shared" si="30"/>
        <v>2.1073004751070989E-4</v>
      </c>
      <c r="H323" s="29">
        <f t="shared" si="31"/>
        <v>2.2935981592990249</v>
      </c>
      <c r="I323" s="30">
        <f>VLOOKUP(B322,'מדדים וריביות'!B:C,2)</f>
        <v>11044255.899782401</v>
      </c>
      <c r="K323" s="39">
        <f t="shared" si="32"/>
        <v>0</v>
      </c>
      <c r="L323" s="39">
        <f t="shared" si="33"/>
        <v>0</v>
      </c>
      <c r="M323" s="39">
        <f t="shared" si="34"/>
        <v>0</v>
      </c>
      <c r="N323" s="41">
        <f t="shared" si="36"/>
        <v>0</v>
      </c>
    </row>
    <row r="324" spans="2:14">
      <c r="B324" s="1">
        <v>33189</v>
      </c>
      <c r="C324" s="1">
        <f t="shared" si="35"/>
        <v>33178</v>
      </c>
      <c r="D324" s="30"/>
      <c r="E324" s="42">
        <f>IF(DAY(B324)&gt;14,VLOOKUP(DATE(YEAR(C324),MONTH(C324)-1,DAY(1)),'מדדים וריביות'!B:C,2,FALSE),VLOOKUP(DATE(YEAR(C324),MONTH(C324)-2,DAY(1)),'מדדים וריביות'!B:C,2,FALSE))</f>
        <v>10723494.481280699</v>
      </c>
      <c r="F324" s="43">
        <f>IF($B$5=1,'ריבית יומית'!D318,'ריבית יומית'!G318)</f>
        <v>2.1073004751070989E-4</v>
      </c>
      <c r="G324" s="43">
        <f t="shared" si="30"/>
        <v>2.1073004751070989E-4</v>
      </c>
      <c r="H324" s="29">
        <f t="shared" si="31"/>
        <v>2.2931149310806509</v>
      </c>
      <c r="I324" s="30">
        <f>VLOOKUP(B323,'מדדים וריביות'!B:C,2)</f>
        <v>11044255.899782401</v>
      </c>
      <c r="K324" s="39">
        <f t="shared" si="32"/>
        <v>0</v>
      </c>
      <c r="L324" s="39">
        <f t="shared" si="33"/>
        <v>0</v>
      </c>
      <c r="M324" s="39">
        <f t="shared" si="34"/>
        <v>0</v>
      </c>
      <c r="N324" s="41">
        <f t="shared" si="36"/>
        <v>0</v>
      </c>
    </row>
    <row r="325" spans="2:14">
      <c r="B325" s="1">
        <v>33190</v>
      </c>
      <c r="C325" s="1">
        <f t="shared" si="35"/>
        <v>33178</v>
      </c>
      <c r="D325" s="30"/>
      <c r="E325" s="42">
        <f>IF(DAY(B325)&gt;14,VLOOKUP(DATE(YEAR(C325),MONTH(C325)-1,DAY(1)),'מדדים וריביות'!B:C,2,FALSE),VLOOKUP(DATE(YEAR(C325),MONTH(C325)-2,DAY(1)),'מדדים וריביות'!B:C,2,FALSE))</f>
        <v>10723494.481280699</v>
      </c>
      <c r="F325" s="43">
        <f>IF($B$5=1,'ריבית יומית'!D319,'ריבית יומית'!G319)</f>
        <v>2.1073004751070989E-4</v>
      </c>
      <c r="G325" s="43">
        <f t="shared" si="30"/>
        <v>2.1073004751070989E-4</v>
      </c>
      <c r="H325" s="29">
        <f t="shared" si="31"/>
        <v>2.2926318046715277</v>
      </c>
      <c r="I325" s="30">
        <f>VLOOKUP(B324,'מדדים וריביות'!B:C,2)</f>
        <v>11044255.899782401</v>
      </c>
      <c r="K325" s="39">
        <f t="shared" si="32"/>
        <v>0</v>
      </c>
      <c r="L325" s="39">
        <f t="shared" si="33"/>
        <v>0</v>
      </c>
      <c r="M325" s="39">
        <f t="shared" si="34"/>
        <v>0</v>
      </c>
      <c r="N325" s="41">
        <f t="shared" si="36"/>
        <v>0</v>
      </c>
    </row>
    <row r="326" spans="2:14">
      <c r="B326" s="1">
        <v>33191</v>
      </c>
      <c r="C326" s="1">
        <f t="shared" si="35"/>
        <v>33178</v>
      </c>
      <c r="D326" s="30"/>
      <c r="E326" s="42">
        <f>IF(DAY(B326)&gt;14,VLOOKUP(DATE(YEAR(C326),MONTH(C326)-1,DAY(1)),'מדדים וריביות'!B:C,2,FALSE),VLOOKUP(DATE(YEAR(C326),MONTH(C326)-2,DAY(1)),'מדדים וריביות'!B:C,2,FALSE))</f>
        <v>10723494.481280699</v>
      </c>
      <c r="F326" s="43">
        <f>IF($B$5=1,'ריבית יומית'!D320,'ריבית יומית'!G320)</f>
        <v>2.1073004751070989E-4</v>
      </c>
      <c r="G326" s="43">
        <f t="shared" si="30"/>
        <v>2.1073004751070989E-4</v>
      </c>
      <c r="H326" s="29">
        <f t="shared" si="31"/>
        <v>2.2921487800502063</v>
      </c>
      <c r="I326" s="30">
        <f>VLOOKUP(B325,'מדדים וריביות'!B:C,2)</f>
        <v>11044255.899782401</v>
      </c>
      <c r="K326" s="39">
        <f t="shared" si="32"/>
        <v>0</v>
      </c>
      <c r="L326" s="39">
        <f t="shared" si="33"/>
        <v>0</v>
      </c>
      <c r="M326" s="39">
        <f t="shared" si="34"/>
        <v>0</v>
      </c>
      <c r="N326" s="41">
        <f t="shared" si="36"/>
        <v>0</v>
      </c>
    </row>
    <row r="327" spans="2:14">
      <c r="B327" s="1">
        <v>33192</v>
      </c>
      <c r="C327" s="1">
        <f t="shared" si="35"/>
        <v>33178</v>
      </c>
      <c r="D327" s="30"/>
      <c r="E327" s="42">
        <f>IF(DAY(B327)&gt;14,VLOOKUP(DATE(YEAR(C327),MONTH(C327)-1,DAY(1)),'מדדים וריביות'!B:C,2,FALSE),VLOOKUP(DATE(YEAR(C327),MONTH(C327)-2,DAY(1)),'מדדים וריביות'!B:C,2,FALSE))</f>
        <v>10905888.2290562</v>
      </c>
      <c r="F327" s="43">
        <f>IF($B$5=1,'ריבית יומית'!D321,'ריבית יומית'!G321)</f>
        <v>2.1073004751070989E-4</v>
      </c>
      <c r="G327" s="43">
        <f t="shared" si="30"/>
        <v>2.1073004751070989E-4</v>
      </c>
      <c r="H327" s="29">
        <f t="shared" si="31"/>
        <v>2.2916658571952411</v>
      </c>
      <c r="I327" s="30">
        <f>VLOOKUP(B326,'מדדים וריביות'!B:C,2)</f>
        <v>11044255.899782401</v>
      </c>
      <c r="K327" s="39">
        <f t="shared" si="32"/>
        <v>0</v>
      </c>
      <c r="L327" s="39">
        <f t="shared" si="33"/>
        <v>0</v>
      </c>
      <c r="M327" s="39">
        <f t="shared" si="34"/>
        <v>0</v>
      </c>
      <c r="N327" s="41">
        <f t="shared" si="36"/>
        <v>0</v>
      </c>
    </row>
    <row r="328" spans="2:14">
      <c r="B328" s="1">
        <v>33193</v>
      </c>
      <c r="C328" s="1">
        <f t="shared" si="35"/>
        <v>33178</v>
      </c>
      <c r="D328" s="30"/>
      <c r="E328" s="42">
        <f>IF(DAY(B328)&gt;14,VLOOKUP(DATE(YEAR(C328),MONTH(C328)-1,DAY(1)),'מדדים וריביות'!B:C,2,FALSE),VLOOKUP(DATE(YEAR(C328),MONTH(C328)-2,DAY(1)),'מדדים וריביות'!B:C,2,FALSE))</f>
        <v>10905888.2290562</v>
      </c>
      <c r="F328" s="43">
        <f>IF($B$5=1,'ריבית יומית'!D322,'ריבית יומית'!G322)</f>
        <v>2.1073004751070989E-4</v>
      </c>
      <c r="G328" s="43">
        <f t="shared" si="30"/>
        <v>2.1073004751070989E-4</v>
      </c>
      <c r="H328" s="29">
        <f t="shared" si="31"/>
        <v>2.291183036085191</v>
      </c>
      <c r="I328" s="30">
        <f>VLOOKUP(B327,'מדדים וריביות'!B:C,2)</f>
        <v>11044255.899782401</v>
      </c>
      <c r="K328" s="39">
        <f t="shared" si="32"/>
        <v>0</v>
      </c>
      <c r="L328" s="39">
        <f t="shared" si="33"/>
        <v>0</v>
      </c>
      <c r="M328" s="39">
        <f t="shared" si="34"/>
        <v>0</v>
      </c>
      <c r="N328" s="41">
        <f t="shared" si="36"/>
        <v>0</v>
      </c>
    </row>
    <row r="329" spans="2:14">
      <c r="B329" s="1">
        <v>33194</v>
      </c>
      <c r="C329" s="1">
        <f t="shared" si="35"/>
        <v>33178</v>
      </c>
      <c r="D329" s="30"/>
      <c r="E329" s="42">
        <f>IF(DAY(B329)&gt;14,VLOOKUP(DATE(YEAR(C329),MONTH(C329)-1,DAY(1)),'מדדים וריביות'!B:C,2,FALSE),VLOOKUP(DATE(YEAR(C329),MONTH(C329)-2,DAY(1)),'מדדים וריביות'!B:C,2,FALSE))</f>
        <v>10905888.2290562</v>
      </c>
      <c r="F329" s="43">
        <f>IF($B$5=1,'ריבית יומית'!D323,'ריבית יומית'!G323)</f>
        <v>2.1073004751070989E-4</v>
      </c>
      <c r="G329" s="43">
        <f t="shared" ref="G329:G392" si="37">IF(B329&gt;$B$2,0,F329)</f>
        <v>2.1073004751070989E-4</v>
      </c>
      <c r="H329" s="29">
        <f t="shared" ref="H329:H392" si="38">H330*(1+G329)</f>
        <v>2.2907003166986204</v>
      </c>
      <c r="I329" s="30">
        <f>VLOOKUP(B328,'מדדים וריביות'!B:C,2)</f>
        <v>11044255.899782401</v>
      </c>
      <c r="K329" s="39">
        <f t="shared" ref="K329:K392" si="39">$B$4/E329*D329-D329</f>
        <v>0</v>
      </c>
      <c r="L329" s="39">
        <f t="shared" ref="L329:L392" si="40">H330*D329-D329</f>
        <v>0</v>
      </c>
      <c r="M329" s="39">
        <f t="shared" ref="M329:M392" si="41">$B$4/E329*L329-L329</f>
        <v>0</v>
      </c>
      <c r="N329" s="41">
        <f t="shared" si="36"/>
        <v>0</v>
      </c>
    </row>
    <row r="330" spans="2:14">
      <c r="B330" s="1">
        <v>33195</v>
      </c>
      <c r="C330" s="1">
        <f t="shared" ref="C330:C393" si="42">DATE(YEAR(B330),MONTH(B330),DAY(1))</f>
        <v>33178</v>
      </c>
      <c r="D330" s="30"/>
      <c r="E330" s="42">
        <f>IF(DAY(B330)&gt;14,VLOOKUP(DATE(YEAR(C330),MONTH(C330)-1,DAY(1)),'מדדים וריביות'!B:C,2,FALSE),VLOOKUP(DATE(YEAR(C330),MONTH(C330)-2,DAY(1)),'מדדים וריביות'!B:C,2,FALSE))</f>
        <v>10905888.2290562</v>
      </c>
      <c r="F330" s="43">
        <f>IF($B$5=1,'ריבית יומית'!D324,'ריבית יומית'!G324)</f>
        <v>2.1073004751070989E-4</v>
      </c>
      <c r="G330" s="43">
        <f t="shared" si="37"/>
        <v>2.1073004751070989E-4</v>
      </c>
      <c r="H330" s="29">
        <f t="shared" si="38"/>
        <v>2.2902176990140974</v>
      </c>
      <c r="I330" s="30">
        <f>VLOOKUP(B329,'מדדים וריביות'!B:C,2)</f>
        <v>11044255.899782401</v>
      </c>
      <c r="K330" s="39">
        <f t="shared" si="39"/>
        <v>0</v>
      </c>
      <c r="L330" s="39">
        <f t="shared" si="40"/>
        <v>0</v>
      </c>
      <c r="M330" s="39">
        <f t="shared" si="41"/>
        <v>0</v>
      </c>
      <c r="N330" s="41">
        <f t="shared" ref="N330:N393" si="43">SUM(K330:M330)</f>
        <v>0</v>
      </c>
    </row>
    <row r="331" spans="2:14">
      <c r="B331" s="1">
        <v>33196</v>
      </c>
      <c r="C331" s="1">
        <f t="shared" si="42"/>
        <v>33178</v>
      </c>
      <c r="D331" s="30"/>
      <c r="E331" s="42">
        <f>IF(DAY(B331)&gt;14,VLOOKUP(DATE(YEAR(C331),MONTH(C331)-1,DAY(1)),'מדדים וריביות'!B:C,2,FALSE),VLOOKUP(DATE(YEAR(C331),MONTH(C331)-2,DAY(1)),'מדדים וריביות'!B:C,2,FALSE))</f>
        <v>10905888.2290562</v>
      </c>
      <c r="F331" s="43">
        <f>IF($B$5=1,'ריבית יומית'!D325,'ריבית יומית'!G325)</f>
        <v>2.1073004751070989E-4</v>
      </c>
      <c r="G331" s="43">
        <f t="shared" si="37"/>
        <v>2.1073004751070989E-4</v>
      </c>
      <c r="H331" s="29">
        <f t="shared" si="38"/>
        <v>2.2897351830101949</v>
      </c>
      <c r="I331" s="30">
        <f>VLOOKUP(B330,'מדדים וריביות'!B:C,2)</f>
        <v>11044255.899782401</v>
      </c>
      <c r="K331" s="39">
        <f t="shared" si="39"/>
        <v>0</v>
      </c>
      <c r="L331" s="39">
        <f t="shared" si="40"/>
        <v>0</v>
      </c>
      <c r="M331" s="39">
        <f t="shared" si="41"/>
        <v>0</v>
      </c>
      <c r="N331" s="41">
        <f t="shared" si="43"/>
        <v>0</v>
      </c>
    </row>
    <row r="332" spans="2:14">
      <c r="B332" s="1">
        <v>33197</v>
      </c>
      <c r="C332" s="1">
        <f t="shared" si="42"/>
        <v>33178</v>
      </c>
      <c r="D332" s="30"/>
      <c r="E332" s="42">
        <f>IF(DAY(B332)&gt;14,VLOOKUP(DATE(YEAR(C332),MONTH(C332)-1,DAY(1)),'מדדים וריביות'!B:C,2,FALSE),VLOOKUP(DATE(YEAR(C332),MONTH(C332)-2,DAY(1)),'מדדים וריביות'!B:C,2,FALSE))</f>
        <v>10905888.2290562</v>
      </c>
      <c r="F332" s="43">
        <f>IF($B$5=1,'ריבית יומית'!D326,'ריבית יומית'!G326)</f>
        <v>2.1073004751070989E-4</v>
      </c>
      <c r="G332" s="43">
        <f t="shared" si="37"/>
        <v>2.1073004751070989E-4</v>
      </c>
      <c r="H332" s="29">
        <f t="shared" si="38"/>
        <v>2.2892527686654898</v>
      </c>
      <c r="I332" s="30">
        <f>VLOOKUP(B331,'מדדים וריביות'!B:C,2)</f>
        <v>11044255.899782401</v>
      </c>
      <c r="K332" s="39">
        <f t="shared" si="39"/>
        <v>0</v>
      </c>
      <c r="L332" s="39">
        <f t="shared" si="40"/>
        <v>0</v>
      </c>
      <c r="M332" s="39">
        <f t="shared" si="41"/>
        <v>0</v>
      </c>
      <c r="N332" s="41">
        <f t="shared" si="43"/>
        <v>0</v>
      </c>
    </row>
    <row r="333" spans="2:14">
      <c r="B333" s="1">
        <v>33198</v>
      </c>
      <c r="C333" s="1">
        <f t="shared" si="42"/>
        <v>33178</v>
      </c>
      <c r="D333" s="30"/>
      <c r="E333" s="42">
        <f>IF(DAY(B333)&gt;14,VLOOKUP(DATE(YEAR(C333),MONTH(C333)-1,DAY(1)),'מדדים וריביות'!B:C,2,FALSE),VLOOKUP(DATE(YEAR(C333),MONTH(C333)-2,DAY(1)),'מדדים וריביות'!B:C,2,FALSE))</f>
        <v>10905888.2290562</v>
      </c>
      <c r="F333" s="43">
        <f>IF($B$5=1,'ריבית יומית'!D327,'ריבית יומית'!G327)</f>
        <v>2.1073004751070989E-4</v>
      </c>
      <c r="G333" s="43">
        <f t="shared" si="37"/>
        <v>2.1073004751070989E-4</v>
      </c>
      <c r="H333" s="29">
        <f t="shared" si="38"/>
        <v>2.2887704559585647</v>
      </c>
      <c r="I333" s="30">
        <f>VLOOKUP(B332,'מדדים וריביות'!B:C,2)</f>
        <v>11044255.899782401</v>
      </c>
      <c r="K333" s="39">
        <f t="shared" si="39"/>
        <v>0</v>
      </c>
      <c r="L333" s="39">
        <f t="shared" si="40"/>
        <v>0</v>
      </c>
      <c r="M333" s="39">
        <f t="shared" si="41"/>
        <v>0</v>
      </c>
      <c r="N333" s="41">
        <f t="shared" si="43"/>
        <v>0</v>
      </c>
    </row>
    <row r="334" spans="2:14">
      <c r="B334" s="1">
        <v>33199</v>
      </c>
      <c r="C334" s="1">
        <f t="shared" si="42"/>
        <v>33178</v>
      </c>
      <c r="D334" s="30"/>
      <c r="E334" s="42">
        <f>IF(DAY(B334)&gt;14,VLOOKUP(DATE(YEAR(C334),MONTH(C334)-1,DAY(1)),'מדדים וריביות'!B:C,2,FALSE),VLOOKUP(DATE(YEAR(C334),MONTH(C334)-2,DAY(1)),'מדדים וריביות'!B:C,2,FALSE))</f>
        <v>10905888.2290562</v>
      </c>
      <c r="F334" s="43">
        <f>IF($B$5=1,'ריבית יומית'!D328,'ריבית יומית'!G328)</f>
        <v>2.1073004751070989E-4</v>
      </c>
      <c r="G334" s="43">
        <f t="shared" si="37"/>
        <v>2.1073004751070989E-4</v>
      </c>
      <c r="H334" s="29">
        <f t="shared" si="38"/>
        <v>2.2882882448680055</v>
      </c>
      <c r="I334" s="30">
        <f>VLOOKUP(B333,'מדדים וריביות'!B:C,2)</f>
        <v>11044255.899782401</v>
      </c>
      <c r="K334" s="39">
        <f t="shared" si="39"/>
        <v>0</v>
      </c>
      <c r="L334" s="39">
        <f t="shared" si="40"/>
        <v>0</v>
      </c>
      <c r="M334" s="39">
        <f t="shared" si="41"/>
        <v>0</v>
      </c>
      <c r="N334" s="41">
        <f t="shared" si="43"/>
        <v>0</v>
      </c>
    </row>
    <row r="335" spans="2:14">
      <c r="B335" s="1">
        <v>33200</v>
      </c>
      <c r="C335" s="1">
        <f t="shared" si="42"/>
        <v>33178</v>
      </c>
      <c r="D335" s="30"/>
      <c r="E335" s="42">
        <f>IF(DAY(B335)&gt;14,VLOOKUP(DATE(YEAR(C335),MONTH(C335)-1,DAY(1)),'מדדים וריביות'!B:C,2,FALSE),VLOOKUP(DATE(YEAR(C335),MONTH(C335)-2,DAY(1)),'מדדים וריביות'!B:C,2,FALSE))</f>
        <v>10905888.2290562</v>
      </c>
      <c r="F335" s="43">
        <f>IF($B$5=1,'ריבית יומית'!D329,'ריבית יומית'!G329)</f>
        <v>2.1073004751070989E-4</v>
      </c>
      <c r="G335" s="43">
        <f t="shared" si="37"/>
        <v>2.1073004751070989E-4</v>
      </c>
      <c r="H335" s="29">
        <f t="shared" si="38"/>
        <v>2.2878061353724033</v>
      </c>
      <c r="I335" s="30">
        <f>VLOOKUP(B334,'מדדים וריביות'!B:C,2)</f>
        <v>11044255.899782401</v>
      </c>
      <c r="K335" s="39">
        <f t="shared" si="39"/>
        <v>0</v>
      </c>
      <c r="L335" s="39">
        <f t="shared" si="40"/>
        <v>0</v>
      </c>
      <c r="M335" s="39">
        <f t="shared" si="41"/>
        <v>0</v>
      </c>
      <c r="N335" s="41">
        <f t="shared" si="43"/>
        <v>0</v>
      </c>
    </row>
    <row r="336" spans="2:14">
      <c r="B336" s="1">
        <v>33201</v>
      </c>
      <c r="C336" s="1">
        <f t="shared" si="42"/>
        <v>33178</v>
      </c>
      <c r="E336" s="42">
        <f>IF(DAY(B336)&gt;14,VLOOKUP(DATE(YEAR(C336),MONTH(C336)-1,DAY(1)),'מדדים וריביות'!B:C,2,FALSE),VLOOKUP(DATE(YEAR(C336),MONTH(C336)-2,DAY(1)),'מדדים וריביות'!B:C,2,FALSE))</f>
        <v>10905888.2290562</v>
      </c>
      <c r="F336" s="43">
        <f>IF($B$5=1,'ריבית יומית'!D330,'ריבית יומית'!G330)</f>
        <v>2.1073004751070989E-4</v>
      </c>
      <c r="G336" s="43">
        <f t="shared" si="37"/>
        <v>2.1073004751070989E-4</v>
      </c>
      <c r="H336" s="29">
        <f t="shared" si="38"/>
        <v>2.2873241274503533</v>
      </c>
      <c r="I336" s="30">
        <f>VLOOKUP(B335,'מדדים וריביות'!B:C,2)</f>
        <v>11044255.899782401</v>
      </c>
      <c r="K336" s="39">
        <f t="shared" si="39"/>
        <v>0</v>
      </c>
      <c r="L336" s="39">
        <f t="shared" si="40"/>
        <v>0</v>
      </c>
      <c r="M336" s="39">
        <f t="shared" si="41"/>
        <v>0</v>
      </c>
      <c r="N336" s="41">
        <f t="shared" si="43"/>
        <v>0</v>
      </c>
    </row>
    <row r="337" spans="2:14">
      <c r="B337" s="1">
        <v>33202</v>
      </c>
      <c r="C337" s="1">
        <f t="shared" si="42"/>
        <v>33178</v>
      </c>
      <c r="E337" s="42">
        <f>IF(DAY(B337)&gt;14,VLOOKUP(DATE(YEAR(C337),MONTH(C337)-1,DAY(1)),'מדדים וריביות'!B:C,2,FALSE),VLOOKUP(DATE(YEAR(C337),MONTH(C337)-2,DAY(1)),'מדדים וריביות'!B:C,2,FALSE))</f>
        <v>10905888.2290562</v>
      </c>
      <c r="F337" s="43">
        <f>IF($B$5=1,'ריבית יומית'!D331,'ריבית יומית'!G331)</f>
        <v>2.1073004751070989E-4</v>
      </c>
      <c r="G337" s="43">
        <f t="shared" si="37"/>
        <v>2.1073004751070989E-4</v>
      </c>
      <c r="H337" s="29">
        <f t="shared" si="38"/>
        <v>2.2868422210804553</v>
      </c>
      <c r="I337" s="30">
        <f>VLOOKUP(B336,'מדדים וריביות'!B:C,2)</f>
        <v>11044255.899782401</v>
      </c>
      <c r="K337" s="39">
        <f t="shared" si="39"/>
        <v>0</v>
      </c>
      <c r="L337" s="39">
        <f t="shared" si="40"/>
        <v>0</v>
      </c>
      <c r="M337" s="39">
        <f t="shared" si="41"/>
        <v>0</v>
      </c>
      <c r="N337" s="41">
        <f t="shared" si="43"/>
        <v>0</v>
      </c>
    </row>
    <row r="338" spans="2:14">
      <c r="B338" s="1">
        <v>33203</v>
      </c>
      <c r="C338" s="1">
        <f t="shared" si="42"/>
        <v>33178</v>
      </c>
      <c r="E338" s="42">
        <f>IF(DAY(B338)&gt;14,VLOOKUP(DATE(YEAR(C338),MONTH(C338)-1,DAY(1)),'מדדים וריביות'!B:C,2,FALSE),VLOOKUP(DATE(YEAR(C338),MONTH(C338)-2,DAY(1)),'מדדים וריביות'!B:C,2,FALSE))</f>
        <v>10905888.2290562</v>
      </c>
      <c r="F338" s="43">
        <f>IF($B$5=1,'ריבית יומית'!D332,'ריבית יומית'!G332)</f>
        <v>2.1073004751070989E-4</v>
      </c>
      <c r="G338" s="43">
        <f t="shared" si="37"/>
        <v>2.1073004751070989E-4</v>
      </c>
      <c r="H338" s="29">
        <f t="shared" si="38"/>
        <v>2.286360416241314</v>
      </c>
      <c r="I338" s="30">
        <f>VLOOKUP(B337,'מדדים וריביות'!B:C,2)</f>
        <v>11044255.899782401</v>
      </c>
      <c r="K338" s="39">
        <f t="shared" si="39"/>
        <v>0</v>
      </c>
      <c r="L338" s="39">
        <f t="shared" si="40"/>
        <v>0</v>
      </c>
      <c r="M338" s="39">
        <f t="shared" si="41"/>
        <v>0</v>
      </c>
      <c r="N338" s="41">
        <f t="shared" si="43"/>
        <v>0</v>
      </c>
    </row>
    <row r="339" spans="2:14">
      <c r="B339" s="1">
        <v>33204</v>
      </c>
      <c r="C339" s="1">
        <f t="shared" si="42"/>
        <v>33178</v>
      </c>
      <c r="E339" s="42">
        <f>IF(DAY(B339)&gt;14,VLOOKUP(DATE(YEAR(C339),MONTH(C339)-1,DAY(1)),'מדדים וריביות'!B:C,2,FALSE),VLOOKUP(DATE(YEAR(C339),MONTH(C339)-2,DAY(1)),'מדדים וריביות'!B:C,2,FALSE))</f>
        <v>10905888.2290562</v>
      </c>
      <c r="F339" s="43">
        <f>IF($B$5=1,'ריבית יומית'!D333,'ריבית יומית'!G333)</f>
        <v>2.1073004751070989E-4</v>
      </c>
      <c r="G339" s="43">
        <f t="shared" si="37"/>
        <v>2.1073004751070989E-4</v>
      </c>
      <c r="H339" s="29">
        <f t="shared" si="38"/>
        <v>2.2858787129115385</v>
      </c>
      <c r="I339" s="30">
        <f>VLOOKUP(B338,'מדדים וריביות'!B:C,2)</f>
        <v>11044255.899782401</v>
      </c>
      <c r="K339" s="39">
        <f t="shared" si="39"/>
        <v>0</v>
      </c>
      <c r="L339" s="39">
        <f t="shared" si="40"/>
        <v>0</v>
      </c>
      <c r="M339" s="39">
        <f t="shared" si="41"/>
        <v>0</v>
      </c>
      <c r="N339" s="41">
        <f t="shared" si="43"/>
        <v>0</v>
      </c>
    </row>
    <row r="340" spans="2:14">
      <c r="B340" s="1">
        <v>33205</v>
      </c>
      <c r="C340" s="1">
        <f t="shared" si="42"/>
        <v>33178</v>
      </c>
      <c r="E340" s="42">
        <f>IF(DAY(B340)&gt;14,VLOOKUP(DATE(YEAR(C340),MONTH(C340)-1,DAY(1)),'מדדים וריביות'!B:C,2,FALSE),VLOOKUP(DATE(YEAR(C340),MONTH(C340)-2,DAY(1)),'מדדים וריביות'!B:C,2,FALSE))</f>
        <v>10905888.2290562</v>
      </c>
      <c r="F340" s="43">
        <f>IF($B$5=1,'ריבית יומית'!D334,'ריבית יומית'!G334)</f>
        <v>2.1073004751070989E-4</v>
      </c>
      <c r="G340" s="43">
        <f t="shared" si="37"/>
        <v>2.1073004751070989E-4</v>
      </c>
      <c r="H340" s="29">
        <f t="shared" si="38"/>
        <v>2.285397111069742</v>
      </c>
      <c r="I340" s="30">
        <f>VLOOKUP(B339,'מדדים וריביות'!B:C,2)</f>
        <v>11044255.899782401</v>
      </c>
      <c r="K340" s="39">
        <f t="shared" si="39"/>
        <v>0</v>
      </c>
      <c r="L340" s="39">
        <f t="shared" si="40"/>
        <v>0</v>
      </c>
      <c r="M340" s="39">
        <f t="shared" si="41"/>
        <v>0</v>
      </c>
      <c r="N340" s="41">
        <f t="shared" si="43"/>
        <v>0</v>
      </c>
    </row>
    <row r="341" spans="2:14">
      <c r="B341" s="1">
        <v>33206</v>
      </c>
      <c r="C341" s="1">
        <f t="shared" si="42"/>
        <v>33178</v>
      </c>
      <c r="E341" s="42">
        <f>IF(DAY(B341)&gt;14,VLOOKUP(DATE(YEAR(C341),MONTH(C341)-1,DAY(1)),'מדדים וריביות'!B:C,2,FALSE),VLOOKUP(DATE(YEAR(C341),MONTH(C341)-2,DAY(1)),'מדדים וריביות'!B:C,2,FALSE))</f>
        <v>10905888.2290562</v>
      </c>
      <c r="F341" s="43">
        <f>IF($B$5=1,'ריבית יומית'!D335,'ריבית יומית'!G335)</f>
        <v>2.1073004751070989E-4</v>
      </c>
      <c r="G341" s="43">
        <f t="shared" si="37"/>
        <v>2.1073004751070989E-4</v>
      </c>
      <c r="H341" s="29">
        <f t="shared" si="38"/>
        <v>2.2849156106945423</v>
      </c>
      <c r="I341" s="30">
        <f>VLOOKUP(B340,'מדדים וריביות'!B:C,2)</f>
        <v>11044255.899782401</v>
      </c>
      <c r="K341" s="39">
        <f t="shared" si="39"/>
        <v>0</v>
      </c>
      <c r="L341" s="39">
        <f t="shared" si="40"/>
        <v>0</v>
      </c>
      <c r="M341" s="39">
        <f t="shared" si="41"/>
        <v>0</v>
      </c>
      <c r="N341" s="41">
        <f t="shared" si="43"/>
        <v>0</v>
      </c>
    </row>
    <row r="342" spans="2:14">
      <c r="B342" s="1">
        <v>33207</v>
      </c>
      <c r="C342" s="1">
        <f t="shared" si="42"/>
        <v>33178</v>
      </c>
      <c r="E342" s="42">
        <f>IF(DAY(B342)&gt;14,VLOOKUP(DATE(YEAR(C342),MONTH(C342)-1,DAY(1)),'מדדים וריביות'!B:C,2,FALSE),VLOOKUP(DATE(YEAR(C342),MONTH(C342)-2,DAY(1)),'מדדים וריביות'!B:C,2,FALSE))</f>
        <v>10905888.2290562</v>
      </c>
      <c r="F342" s="43">
        <f>IF($B$5=1,'ריבית יומית'!D336,'ריבית יומית'!G336)</f>
        <v>2.1073004751070989E-4</v>
      </c>
      <c r="G342" s="43">
        <f t="shared" si="37"/>
        <v>2.1073004751070989E-4</v>
      </c>
      <c r="H342" s="29">
        <f t="shared" si="38"/>
        <v>2.284434211764562</v>
      </c>
      <c r="I342" s="30">
        <f>VLOOKUP(B341,'מדדים וריביות'!B:C,2)</f>
        <v>11044255.899782401</v>
      </c>
      <c r="K342" s="39">
        <f t="shared" si="39"/>
        <v>0</v>
      </c>
      <c r="L342" s="39">
        <f t="shared" si="40"/>
        <v>0</v>
      </c>
      <c r="M342" s="39">
        <f t="shared" si="41"/>
        <v>0</v>
      </c>
      <c r="N342" s="41">
        <f t="shared" si="43"/>
        <v>0</v>
      </c>
    </row>
    <row r="343" spans="2:14">
      <c r="B343" s="1">
        <v>33208</v>
      </c>
      <c r="C343" s="1">
        <f t="shared" si="42"/>
        <v>33208</v>
      </c>
      <c r="E343" s="42">
        <f>IF(DAY(B343)&gt;14,VLOOKUP(DATE(YEAR(C343),MONTH(C343)-1,DAY(1)),'מדדים וריביות'!B:C,2,FALSE),VLOOKUP(DATE(YEAR(C343),MONTH(C343)-2,DAY(1)),'מדדים וריביות'!B:C,2,FALSE))</f>
        <v>10905888.2290562</v>
      </c>
      <c r="F343" s="43">
        <f>IF($B$5=1,'ריבית יומית'!D337,'ריבית יומית'!G337)</f>
        <v>2.1073004751070989E-4</v>
      </c>
      <c r="G343" s="43">
        <f t="shared" si="37"/>
        <v>2.1073004751070989E-4</v>
      </c>
      <c r="H343" s="29">
        <f t="shared" si="38"/>
        <v>2.2839529142584283</v>
      </c>
      <c r="I343" s="30">
        <f>VLOOKUP(B342,'מדדים וריביות'!B:C,2)</f>
        <v>11044255.899782401</v>
      </c>
      <c r="K343" s="39">
        <f t="shared" si="39"/>
        <v>0</v>
      </c>
      <c r="L343" s="39">
        <f t="shared" si="40"/>
        <v>0</v>
      </c>
      <c r="M343" s="39">
        <f t="shared" si="41"/>
        <v>0</v>
      </c>
      <c r="N343" s="41">
        <f t="shared" si="43"/>
        <v>0</v>
      </c>
    </row>
    <row r="344" spans="2:14">
      <c r="B344" s="1">
        <v>33209</v>
      </c>
      <c r="C344" s="1">
        <f t="shared" si="42"/>
        <v>33208</v>
      </c>
      <c r="E344" s="42">
        <f>IF(DAY(B344)&gt;14,VLOOKUP(DATE(YEAR(C344),MONTH(C344)-1,DAY(1)),'מדדים וריביות'!B:C,2,FALSE),VLOOKUP(DATE(YEAR(C344),MONTH(C344)-2,DAY(1)),'מדדים וריביות'!B:C,2,FALSE))</f>
        <v>10905888.2290562</v>
      </c>
      <c r="F344" s="43">
        <f>IF($B$5=1,'ריבית יומית'!D338,'ריבית יומית'!G338)</f>
        <v>2.1073004751070989E-4</v>
      </c>
      <c r="G344" s="43">
        <f t="shared" si="37"/>
        <v>2.1073004751070989E-4</v>
      </c>
      <c r="H344" s="29">
        <f t="shared" si="38"/>
        <v>2.2834717181547721</v>
      </c>
      <c r="I344" s="30">
        <f>VLOOKUP(B343,'מדדים וריביות'!B:C,2)</f>
        <v>11088281.9768316</v>
      </c>
      <c r="K344" s="39">
        <f t="shared" si="39"/>
        <v>0</v>
      </c>
      <c r="L344" s="39">
        <f t="shared" si="40"/>
        <v>0</v>
      </c>
      <c r="M344" s="39">
        <f t="shared" si="41"/>
        <v>0</v>
      </c>
      <c r="N344" s="41">
        <f t="shared" si="43"/>
        <v>0</v>
      </c>
    </row>
    <row r="345" spans="2:14">
      <c r="B345" s="1">
        <v>33210</v>
      </c>
      <c r="C345" s="1">
        <f t="shared" si="42"/>
        <v>33208</v>
      </c>
      <c r="E345" s="42">
        <f>IF(DAY(B345)&gt;14,VLOOKUP(DATE(YEAR(C345),MONTH(C345)-1,DAY(1)),'מדדים וריביות'!B:C,2,FALSE),VLOOKUP(DATE(YEAR(C345),MONTH(C345)-2,DAY(1)),'מדדים וריביות'!B:C,2,FALSE))</f>
        <v>10905888.2290562</v>
      </c>
      <c r="F345" s="43">
        <f>IF($B$5=1,'ריבית יומית'!D339,'ריבית יומית'!G339)</f>
        <v>2.1073004751070989E-4</v>
      </c>
      <c r="G345" s="43">
        <f t="shared" si="37"/>
        <v>2.1073004751070989E-4</v>
      </c>
      <c r="H345" s="29">
        <f t="shared" si="38"/>
        <v>2.2829906234322297</v>
      </c>
      <c r="I345" s="30">
        <f>VLOOKUP(B344,'מדדים וריביות'!B:C,2)</f>
        <v>11088281.9768316</v>
      </c>
      <c r="K345" s="39">
        <f t="shared" si="39"/>
        <v>0</v>
      </c>
      <c r="L345" s="39">
        <f t="shared" si="40"/>
        <v>0</v>
      </c>
      <c r="M345" s="39">
        <f t="shared" si="41"/>
        <v>0</v>
      </c>
      <c r="N345" s="41">
        <f t="shared" si="43"/>
        <v>0</v>
      </c>
    </row>
    <row r="346" spans="2:14">
      <c r="B346" s="1">
        <v>33211</v>
      </c>
      <c r="C346" s="1">
        <f t="shared" si="42"/>
        <v>33208</v>
      </c>
      <c r="E346" s="42">
        <f>IF(DAY(B346)&gt;14,VLOOKUP(DATE(YEAR(C346),MONTH(C346)-1,DAY(1)),'מדדים וריביות'!B:C,2,FALSE),VLOOKUP(DATE(YEAR(C346),MONTH(C346)-2,DAY(1)),'מדדים וריביות'!B:C,2,FALSE))</f>
        <v>10905888.2290562</v>
      </c>
      <c r="F346" s="43">
        <f>IF($B$5=1,'ריבית יומית'!D340,'ריבית יומית'!G340)</f>
        <v>2.1073004751070989E-4</v>
      </c>
      <c r="G346" s="43">
        <f t="shared" si="37"/>
        <v>2.1073004751070989E-4</v>
      </c>
      <c r="H346" s="29">
        <f t="shared" si="38"/>
        <v>2.2825096300694416</v>
      </c>
      <c r="I346" s="30">
        <f>VLOOKUP(B345,'מדדים וריביות'!B:C,2)</f>
        <v>11088281.9768316</v>
      </c>
      <c r="K346" s="39">
        <f t="shared" si="39"/>
        <v>0</v>
      </c>
      <c r="L346" s="39">
        <f t="shared" si="40"/>
        <v>0</v>
      </c>
      <c r="M346" s="39">
        <f t="shared" si="41"/>
        <v>0</v>
      </c>
      <c r="N346" s="41">
        <f t="shared" si="43"/>
        <v>0</v>
      </c>
    </row>
    <row r="347" spans="2:14">
      <c r="B347" s="1">
        <v>33212</v>
      </c>
      <c r="C347" s="1">
        <f t="shared" si="42"/>
        <v>33208</v>
      </c>
      <c r="E347" s="42">
        <f>IF(DAY(B347)&gt;14,VLOOKUP(DATE(YEAR(C347),MONTH(C347)-1,DAY(1)),'מדדים וריביות'!B:C,2,FALSE),VLOOKUP(DATE(YEAR(C347),MONTH(C347)-2,DAY(1)),'מדדים וריביות'!B:C,2,FALSE))</f>
        <v>10905888.2290562</v>
      </c>
      <c r="F347" s="43">
        <f>IF($B$5=1,'ריבית יומית'!D341,'ריבית יומית'!G341)</f>
        <v>2.1073004751070989E-4</v>
      </c>
      <c r="G347" s="43">
        <f t="shared" si="37"/>
        <v>2.1073004751070989E-4</v>
      </c>
      <c r="H347" s="29">
        <f t="shared" si="38"/>
        <v>2.2820287380450526</v>
      </c>
      <c r="I347" s="30">
        <f>VLOOKUP(B346,'מדדים וריביות'!B:C,2)</f>
        <v>11088281.9768316</v>
      </c>
      <c r="K347" s="39">
        <f t="shared" si="39"/>
        <v>0</v>
      </c>
      <c r="L347" s="39">
        <f t="shared" si="40"/>
        <v>0</v>
      </c>
      <c r="M347" s="39">
        <f t="shared" si="41"/>
        <v>0</v>
      </c>
      <c r="N347" s="41">
        <f t="shared" si="43"/>
        <v>0</v>
      </c>
    </row>
    <row r="348" spans="2:14">
      <c r="B348" s="1">
        <v>33213</v>
      </c>
      <c r="C348" s="1">
        <f t="shared" si="42"/>
        <v>33208</v>
      </c>
      <c r="E348" s="42">
        <f>IF(DAY(B348)&gt;14,VLOOKUP(DATE(YEAR(C348),MONTH(C348)-1,DAY(1)),'מדדים וריביות'!B:C,2,FALSE),VLOOKUP(DATE(YEAR(C348),MONTH(C348)-2,DAY(1)),'מדדים וריביות'!B:C,2,FALSE))</f>
        <v>10905888.2290562</v>
      </c>
      <c r="F348" s="43">
        <f>IF($B$5=1,'ריבית יומית'!D342,'ריבית יומית'!G342)</f>
        <v>2.1073004751070989E-4</v>
      </c>
      <c r="G348" s="43">
        <f t="shared" si="37"/>
        <v>2.1073004751070989E-4</v>
      </c>
      <c r="H348" s="29">
        <f t="shared" si="38"/>
        <v>2.281547947337712</v>
      </c>
      <c r="I348" s="30">
        <f>VLOOKUP(B347,'מדדים וריביות'!B:C,2)</f>
        <v>11088281.9768316</v>
      </c>
      <c r="K348" s="39">
        <f t="shared" si="39"/>
        <v>0</v>
      </c>
      <c r="L348" s="39">
        <f t="shared" si="40"/>
        <v>0</v>
      </c>
      <c r="M348" s="39">
        <f t="shared" si="41"/>
        <v>0</v>
      </c>
      <c r="N348" s="41">
        <f t="shared" si="43"/>
        <v>0</v>
      </c>
    </row>
    <row r="349" spans="2:14">
      <c r="B349" s="1">
        <v>33214</v>
      </c>
      <c r="C349" s="1">
        <f t="shared" si="42"/>
        <v>33208</v>
      </c>
      <c r="E349" s="42">
        <f>IF(DAY(B349)&gt;14,VLOOKUP(DATE(YEAR(C349),MONTH(C349)-1,DAY(1)),'מדדים וריביות'!B:C,2,FALSE),VLOOKUP(DATE(YEAR(C349),MONTH(C349)-2,DAY(1)),'מדדים וריביות'!B:C,2,FALSE))</f>
        <v>10905888.2290562</v>
      </c>
      <c r="F349" s="43">
        <f>IF($B$5=1,'ריבית יומית'!D343,'ריבית יומית'!G343)</f>
        <v>2.1073004751070989E-4</v>
      </c>
      <c r="G349" s="43">
        <f t="shared" si="37"/>
        <v>2.1073004751070989E-4</v>
      </c>
      <c r="H349" s="29">
        <f t="shared" si="38"/>
        <v>2.281067257926074</v>
      </c>
      <c r="I349" s="30">
        <f>VLOOKUP(B348,'מדדים וריביות'!B:C,2)</f>
        <v>11088281.9768316</v>
      </c>
      <c r="K349" s="39">
        <f t="shared" si="39"/>
        <v>0</v>
      </c>
      <c r="L349" s="39">
        <f t="shared" si="40"/>
        <v>0</v>
      </c>
      <c r="M349" s="39">
        <f t="shared" si="41"/>
        <v>0</v>
      </c>
      <c r="N349" s="41">
        <f t="shared" si="43"/>
        <v>0</v>
      </c>
    </row>
    <row r="350" spans="2:14">
      <c r="B350" s="1">
        <v>33215</v>
      </c>
      <c r="C350" s="1">
        <f t="shared" si="42"/>
        <v>33208</v>
      </c>
      <c r="E350" s="42">
        <f>IF(DAY(B350)&gt;14,VLOOKUP(DATE(YEAR(C350),MONTH(C350)-1,DAY(1)),'מדדים וריביות'!B:C,2,FALSE),VLOOKUP(DATE(YEAR(C350),MONTH(C350)-2,DAY(1)),'מדדים וריביות'!B:C,2,FALSE))</f>
        <v>10905888.2290562</v>
      </c>
      <c r="F350" s="43">
        <f>IF($B$5=1,'ריבית יומית'!D344,'ריבית יומית'!G344)</f>
        <v>2.1073004751070989E-4</v>
      </c>
      <c r="G350" s="43">
        <f t="shared" si="37"/>
        <v>2.1073004751070989E-4</v>
      </c>
      <c r="H350" s="29">
        <f t="shared" si="38"/>
        <v>2.2805866697887973</v>
      </c>
      <c r="I350" s="30">
        <f>VLOOKUP(B349,'מדדים וריביות'!B:C,2)</f>
        <v>11088281.9768316</v>
      </c>
      <c r="K350" s="39">
        <f t="shared" si="39"/>
        <v>0</v>
      </c>
      <c r="L350" s="39">
        <f t="shared" si="40"/>
        <v>0</v>
      </c>
      <c r="M350" s="39">
        <f t="shared" si="41"/>
        <v>0</v>
      </c>
      <c r="N350" s="41">
        <f t="shared" si="43"/>
        <v>0</v>
      </c>
    </row>
    <row r="351" spans="2:14">
      <c r="B351" s="1">
        <v>33216</v>
      </c>
      <c r="C351" s="1">
        <f t="shared" si="42"/>
        <v>33208</v>
      </c>
      <c r="E351" s="42">
        <f>IF(DAY(B351)&gt;14,VLOOKUP(DATE(YEAR(C351),MONTH(C351)-1,DAY(1)),'מדדים וריביות'!B:C,2,FALSE),VLOOKUP(DATE(YEAR(C351),MONTH(C351)-2,DAY(1)),'מדדים וריביות'!B:C,2,FALSE))</f>
        <v>10905888.2290562</v>
      </c>
      <c r="F351" s="43">
        <f>IF($B$5=1,'ריבית יומית'!D345,'ריבית יומית'!G345)</f>
        <v>2.1073004751070989E-4</v>
      </c>
      <c r="G351" s="43">
        <f t="shared" si="37"/>
        <v>2.1073004751070989E-4</v>
      </c>
      <c r="H351" s="29">
        <f t="shared" si="38"/>
        <v>2.2801061829045444</v>
      </c>
      <c r="I351" s="30">
        <f>VLOOKUP(B350,'מדדים וריביות'!B:C,2)</f>
        <v>11088281.9768316</v>
      </c>
      <c r="K351" s="39">
        <f t="shared" si="39"/>
        <v>0</v>
      </c>
      <c r="L351" s="39">
        <f t="shared" si="40"/>
        <v>0</v>
      </c>
      <c r="M351" s="39">
        <f t="shared" si="41"/>
        <v>0</v>
      </c>
      <c r="N351" s="41">
        <f t="shared" si="43"/>
        <v>0</v>
      </c>
    </row>
    <row r="352" spans="2:14">
      <c r="B352" s="1">
        <v>33217</v>
      </c>
      <c r="C352" s="1">
        <f t="shared" si="42"/>
        <v>33208</v>
      </c>
      <c r="E352" s="42">
        <f>IF(DAY(B352)&gt;14,VLOOKUP(DATE(YEAR(C352),MONTH(C352)-1,DAY(1)),'מדדים וריביות'!B:C,2,FALSE),VLOOKUP(DATE(YEAR(C352),MONTH(C352)-2,DAY(1)),'מדדים וריביות'!B:C,2,FALSE))</f>
        <v>10905888.2290562</v>
      </c>
      <c r="F352" s="43">
        <f>IF($B$5=1,'ריבית יומית'!D346,'ריבית יומית'!G346)</f>
        <v>2.1073004751070989E-4</v>
      </c>
      <c r="G352" s="43">
        <f t="shared" si="37"/>
        <v>2.1073004751070989E-4</v>
      </c>
      <c r="H352" s="29">
        <f t="shared" si="38"/>
        <v>2.2796257972519829</v>
      </c>
      <c r="I352" s="30">
        <f>VLOOKUP(B351,'מדדים וריביות'!B:C,2)</f>
        <v>11088281.9768316</v>
      </c>
      <c r="K352" s="39">
        <f t="shared" si="39"/>
        <v>0</v>
      </c>
      <c r="L352" s="39">
        <f t="shared" si="40"/>
        <v>0</v>
      </c>
      <c r="M352" s="39">
        <f t="shared" si="41"/>
        <v>0</v>
      </c>
      <c r="N352" s="41">
        <f t="shared" si="43"/>
        <v>0</v>
      </c>
    </row>
    <row r="353" spans="2:14">
      <c r="B353" s="1">
        <v>33218</v>
      </c>
      <c r="C353" s="1">
        <f t="shared" si="42"/>
        <v>33208</v>
      </c>
      <c r="E353" s="42">
        <f>IF(DAY(B353)&gt;14,VLOOKUP(DATE(YEAR(C353),MONTH(C353)-1,DAY(1)),'מדדים וריביות'!B:C,2,FALSE),VLOOKUP(DATE(YEAR(C353),MONTH(C353)-2,DAY(1)),'מדדים וריביות'!B:C,2,FALSE))</f>
        <v>10905888.2290562</v>
      </c>
      <c r="F353" s="43">
        <f>IF($B$5=1,'ריבית יומית'!D347,'ריבית יומית'!G347)</f>
        <v>2.1073004751070989E-4</v>
      </c>
      <c r="G353" s="43">
        <f t="shared" si="37"/>
        <v>2.1073004751070989E-4</v>
      </c>
      <c r="H353" s="29">
        <f t="shared" si="38"/>
        <v>2.2791455128097846</v>
      </c>
      <c r="I353" s="30">
        <f>VLOOKUP(B352,'מדדים וריביות'!B:C,2)</f>
        <v>11088281.9768316</v>
      </c>
      <c r="K353" s="39">
        <f t="shared" si="39"/>
        <v>0</v>
      </c>
      <c r="L353" s="39">
        <f t="shared" si="40"/>
        <v>0</v>
      </c>
      <c r="M353" s="39">
        <f t="shared" si="41"/>
        <v>0</v>
      </c>
      <c r="N353" s="41">
        <f t="shared" si="43"/>
        <v>0</v>
      </c>
    </row>
    <row r="354" spans="2:14">
      <c r="B354" s="1">
        <v>33219</v>
      </c>
      <c r="C354" s="1">
        <f t="shared" si="42"/>
        <v>33208</v>
      </c>
      <c r="E354" s="42">
        <f>IF(DAY(B354)&gt;14,VLOOKUP(DATE(YEAR(C354),MONTH(C354)-1,DAY(1)),'מדדים וריביות'!B:C,2,FALSE),VLOOKUP(DATE(YEAR(C354),MONTH(C354)-2,DAY(1)),'מדדים וריביות'!B:C,2,FALSE))</f>
        <v>10905888.2290562</v>
      </c>
      <c r="F354" s="43">
        <f>IF($B$5=1,'ריבית יומית'!D348,'ריבית יומית'!G348)</f>
        <v>2.1073004751070989E-4</v>
      </c>
      <c r="G354" s="43">
        <f t="shared" si="37"/>
        <v>2.1073004751070989E-4</v>
      </c>
      <c r="H354" s="29">
        <f t="shared" si="38"/>
        <v>2.2786653295566262</v>
      </c>
      <c r="I354" s="30">
        <f>VLOOKUP(B353,'מדדים וריביות'!B:C,2)</f>
        <v>11088281.9768316</v>
      </c>
      <c r="K354" s="39">
        <f t="shared" si="39"/>
        <v>0</v>
      </c>
      <c r="L354" s="39">
        <f t="shared" si="40"/>
        <v>0</v>
      </c>
      <c r="M354" s="39">
        <f t="shared" si="41"/>
        <v>0</v>
      </c>
      <c r="N354" s="41">
        <f t="shared" si="43"/>
        <v>0</v>
      </c>
    </row>
    <row r="355" spans="2:14">
      <c r="B355" s="1">
        <v>33220</v>
      </c>
      <c r="C355" s="1">
        <f t="shared" si="42"/>
        <v>33208</v>
      </c>
      <c r="E355" s="42">
        <f>IF(DAY(B355)&gt;14,VLOOKUP(DATE(YEAR(C355),MONTH(C355)-1,DAY(1)),'מדדים וריביות'!B:C,2,FALSE),VLOOKUP(DATE(YEAR(C355),MONTH(C355)-2,DAY(1)),'מדדים וריביות'!B:C,2,FALSE))</f>
        <v>10905888.2290562</v>
      </c>
      <c r="F355" s="43">
        <f>IF($B$5=1,'ריבית יומית'!D349,'ריבית יומית'!G349)</f>
        <v>2.1073004751070989E-4</v>
      </c>
      <c r="G355" s="43">
        <f t="shared" si="37"/>
        <v>2.1073004751070989E-4</v>
      </c>
      <c r="H355" s="29">
        <f t="shared" si="38"/>
        <v>2.2781852474711886</v>
      </c>
      <c r="I355" s="30">
        <f>VLOOKUP(B354,'מדדים וריביות'!B:C,2)</f>
        <v>11088281.9768316</v>
      </c>
      <c r="K355" s="39">
        <f t="shared" si="39"/>
        <v>0</v>
      </c>
      <c r="L355" s="39">
        <f t="shared" si="40"/>
        <v>0</v>
      </c>
      <c r="M355" s="39">
        <f t="shared" si="41"/>
        <v>0</v>
      </c>
      <c r="N355" s="41">
        <f t="shared" si="43"/>
        <v>0</v>
      </c>
    </row>
    <row r="356" spans="2:14">
      <c r="B356" s="1">
        <v>33221</v>
      </c>
      <c r="C356" s="1">
        <f t="shared" si="42"/>
        <v>33208</v>
      </c>
      <c r="E356" s="42">
        <f>IF(DAY(B356)&gt;14,VLOOKUP(DATE(YEAR(C356),MONTH(C356)-1,DAY(1)),'מדדים וריביות'!B:C,2,FALSE),VLOOKUP(DATE(YEAR(C356),MONTH(C356)-2,DAY(1)),'מדדים וריביות'!B:C,2,FALSE))</f>
        <v>10905888.2290562</v>
      </c>
      <c r="F356" s="43">
        <f>IF($B$5=1,'ריבית יומית'!D350,'ריבית יומית'!G350)</f>
        <v>2.1073004751070989E-4</v>
      </c>
      <c r="G356" s="43">
        <f t="shared" si="37"/>
        <v>2.1073004751070989E-4</v>
      </c>
      <c r="H356" s="29">
        <f t="shared" si="38"/>
        <v>2.2777052665321569</v>
      </c>
      <c r="I356" s="30">
        <f>VLOOKUP(B355,'מדדים וריביות'!B:C,2)</f>
        <v>11088281.9768316</v>
      </c>
      <c r="K356" s="39">
        <f t="shared" si="39"/>
        <v>0</v>
      </c>
      <c r="L356" s="39">
        <f t="shared" si="40"/>
        <v>0</v>
      </c>
      <c r="M356" s="39">
        <f t="shared" si="41"/>
        <v>0</v>
      </c>
      <c r="N356" s="41">
        <f t="shared" si="43"/>
        <v>0</v>
      </c>
    </row>
    <row r="357" spans="2:14">
      <c r="B357" s="1">
        <v>33222</v>
      </c>
      <c r="C357" s="1">
        <f t="shared" si="42"/>
        <v>33208</v>
      </c>
      <c r="E357" s="42">
        <f>IF(DAY(B357)&gt;14,VLOOKUP(DATE(YEAR(C357),MONTH(C357)-1,DAY(1)),'מדדים וריביות'!B:C,2,FALSE),VLOOKUP(DATE(YEAR(C357),MONTH(C357)-2,DAY(1)),'מדדים וריביות'!B:C,2,FALSE))</f>
        <v>11044255.899782401</v>
      </c>
      <c r="F357" s="43">
        <f>IF($B$5=1,'ריבית יומית'!D351,'ריבית יומית'!G351)</f>
        <v>2.1073004751070989E-4</v>
      </c>
      <c r="G357" s="43">
        <f t="shared" si="37"/>
        <v>2.1073004751070989E-4</v>
      </c>
      <c r="H357" s="29">
        <f t="shared" si="38"/>
        <v>2.2772253867182211</v>
      </c>
      <c r="I357" s="30">
        <f>VLOOKUP(B356,'מדדים וריביות'!B:C,2)</f>
        <v>11088281.9768316</v>
      </c>
      <c r="K357" s="39">
        <f t="shared" si="39"/>
        <v>0</v>
      </c>
      <c r="L357" s="39">
        <f t="shared" si="40"/>
        <v>0</v>
      </c>
      <c r="M357" s="39">
        <f t="shared" si="41"/>
        <v>0</v>
      </c>
      <c r="N357" s="41">
        <f t="shared" si="43"/>
        <v>0</v>
      </c>
    </row>
    <row r="358" spans="2:14">
      <c r="B358" s="1">
        <v>33223</v>
      </c>
      <c r="C358" s="1">
        <f t="shared" si="42"/>
        <v>33208</v>
      </c>
      <c r="E358" s="42">
        <f>IF(DAY(B358)&gt;14,VLOOKUP(DATE(YEAR(C358),MONTH(C358)-1,DAY(1)),'מדדים וריביות'!B:C,2,FALSE),VLOOKUP(DATE(YEAR(C358),MONTH(C358)-2,DAY(1)),'מדדים וריביות'!B:C,2,FALSE))</f>
        <v>11044255.899782401</v>
      </c>
      <c r="F358" s="43">
        <f>IF($B$5=1,'ריבית יומית'!D352,'ריבית יומית'!G352)</f>
        <v>2.1073004751070989E-4</v>
      </c>
      <c r="G358" s="43">
        <f t="shared" si="37"/>
        <v>2.1073004751070989E-4</v>
      </c>
      <c r="H358" s="29">
        <f t="shared" si="38"/>
        <v>2.2767456080080759</v>
      </c>
      <c r="I358" s="30">
        <f>VLOOKUP(B357,'מדדים וריביות'!B:C,2)</f>
        <v>11088281.9768316</v>
      </c>
      <c r="K358" s="39">
        <f t="shared" si="39"/>
        <v>0</v>
      </c>
      <c r="L358" s="39">
        <f t="shared" si="40"/>
        <v>0</v>
      </c>
      <c r="M358" s="39">
        <f t="shared" si="41"/>
        <v>0</v>
      </c>
      <c r="N358" s="41">
        <f t="shared" si="43"/>
        <v>0</v>
      </c>
    </row>
    <row r="359" spans="2:14">
      <c r="B359" s="1">
        <v>33224</v>
      </c>
      <c r="C359" s="1">
        <f t="shared" si="42"/>
        <v>33208</v>
      </c>
      <c r="E359" s="42">
        <f>IF(DAY(B359)&gt;14,VLOOKUP(DATE(YEAR(C359),MONTH(C359)-1,DAY(1)),'מדדים וריביות'!B:C,2,FALSE),VLOOKUP(DATE(YEAR(C359),MONTH(C359)-2,DAY(1)),'מדדים וריביות'!B:C,2,FALSE))</f>
        <v>11044255.899782401</v>
      </c>
      <c r="F359" s="43">
        <f>IF($B$5=1,'ריבית יומית'!D353,'ריבית יומית'!G353)</f>
        <v>2.1073004751070989E-4</v>
      </c>
      <c r="G359" s="43">
        <f t="shared" si="37"/>
        <v>2.1073004751070989E-4</v>
      </c>
      <c r="H359" s="29">
        <f t="shared" si="38"/>
        <v>2.2762659303804198</v>
      </c>
      <c r="I359" s="30">
        <f>VLOOKUP(B358,'מדדים וריביות'!B:C,2)</f>
        <v>11088281.9768316</v>
      </c>
      <c r="K359" s="39">
        <f t="shared" si="39"/>
        <v>0</v>
      </c>
      <c r="L359" s="39">
        <f t="shared" si="40"/>
        <v>0</v>
      </c>
      <c r="M359" s="39">
        <f t="shared" si="41"/>
        <v>0</v>
      </c>
      <c r="N359" s="41">
        <f t="shared" si="43"/>
        <v>0</v>
      </c>
    </row>
    <row r="360" spans="2:14">
      <c r="B360" s="1">
        <v>33225</v>
      </c>
      <c r="C360" s="1">
        <f t="shared" si="42"/>
        <v>33208</v>
      </c>
      <c r="E360" s="42">
        <f>IF(DAY(B360)&gt;14,VLOOKUP(DATE(YEAR(C360),MONTH(C360)-1,DAY(1)),'מדדים וריביות'!B:C,2,FALSE),VLOOKUP(DATE(YEAR(C360),MONTH(C360)-2,DAY(1)),'מדדים וריביות'!B:C,2,FALSE))</f>
        <v>11044255.899782401</v>
      </c>
      <c r="F360" s="43">
        <f>IF($B$5=1,'ריבית יומית'!D354,'ריבית יומית'!G354)</f>
        <v>2.1073004751070989E-4</v>
      </c>
      <c r="G360" s="43">
        <f t="shared" si="37"/>
        <v>2.1073004751070989E-4</v>
      </c>
      <c r="H360" s="29">
        <f t="shared" si="38"/>
        <v>2.2757863538139564</v>
      </c>
      <c r="I360" s="30">
        <f>VLOOKUP(B359,'מדדים וריביות'!B:C,2)</f>
        <v>11088281.9768316</v>
      </c>
      <c r="K360" s="39">
        <f t="shared" si="39"/>
        <v>0</v>
      </c>
      <c r="L360" s="39">
        <f t="shared" si="40"/>
        <v>0</v>
      </c>
      <c r="M360" s="39">
        <f t="shared" si="41"/>
        <v>0</v>
      </c>
      <c r="N360" s="41">
        <f t="shared" si="43"/>
        <v>0</v>
      </c>
    </row>
    <row r="361" spans="2:14">
      <c r="B361" s="1">
        <v>33226</v>
      </c>
      <c r="C361" s="1">
        <f t="shared" si="42"/>
        <v>33208</v>
      </c>
      <c r="E361" s="42">
        <f>IF(DAY(B361)&gt;14,VLOOKUP(DATE(YEAR(C361),MONTH(C361)-1,DAY(1)),'מדדים וריביות'!B:C,2,FALSE),VLOOKUP(DATE(YEAR(C361),MONTH(C361)-2,DAY(1)),'מדדים וריביות'!B:C,2,FALSE))</f>
        <v>11044255.899782401</v>
      </c>
      <c r="F361" s="43">
        <f>IF($B$5=1,'ריבית יומית'!D355,'ריבית יומית'!G355)</f>
        <v>2.1073004751070989E-4</v>
      </c>
      <c r="G361" s="43">
        <f t="shared" si="37"/>
        <v>2.1073004751070989E-4</v>
      </c>
      <c r="H361" s="29">
        <f t="shared" si="38"/>
        <v>2.2753068782873935</v>
      </c>
      <c r="I361" s="30">
        <f>VLOOKUP(B360,'מדדים וריביות'!B:C,2)</f>
        <v>11088281.9768316</v>
      </c>
      <c r="K361" s="39">
        <f t="shared" si="39"/>
        <v>0</v>
      </c>
      <c r="L361" s="39">
        <f t="shared" si="40"/>
        <v>0</v>
      </c>
      <c r="M361" s="39">
        <f t="shared" si="41"/>
        <v>0</v>
      </c>
      <c r="N361" s="41">
        <f t="shared" si="43"/>
        <v>0</v>
      </c>
    </row>
    <row r="362" spans="2:14">
      <c r="B362" s="1">
        <v>33227</v>
      </c>
      <c r="C362" s="1">
        <f t="shared" si="42"/>
        <v>33208</v>
      </c>
      <c r="E362" s="42">
        <f>IF(DAY(B362)&gt;14,VLOOKUP(DATE(YEAR(C362),MONTH(C362)-1,DAY(1)),'מדדים וריביות'!B:C,2,FALSE),VLOOKUP(DATE(YEAR(C362),MONTH(C362)-2,DAY(1)),'מדדים וריביות'!B:C,2,FALSE))</f>
        <v>11044255.899782401</v>
      </c>
      <c r="F362" s="43">
        <f>IF($B$5=1,'ריבית יומית'!D356,'ריבית יומית'!G356)</f>
        <v>2.1073004751070989E-4</v>
      </c>
      <c r="G362" s="43">
        <f t="shared" si="37"/>
        <v>2.1073004751070989E-4</v>
      </c>
      <c r="H362" s="29">
        <f t="shared" si="38"/>
        <v>2.2748275037794432</v>
      </c>
      <c r="I362" s="30">
        <f>VLOOKUP(B361,'מדדים וריביות'!B:C,2)</f>
        <v>11088281.9768316</v>
      </c>
      <c r="K362" s="39">
        <f t="shared" si="39"/>
        <v>0</v>
      </c>
      <c r="L362" s="39">
        <f t="shared" si="40"/>
        <v>0</v>
      </c>
      <c r="M362" s="39">
        <f t="shared" si="41"/>
        <v>0</v>
      </c>
      <c r="N362" s="41">
        <f t="shared" si="43"/>
        <v>0</v>
      </c>
    </row>
    <row r="363" spans="2:14">
      <c r="B363" s="1">
        <v>33228</v>
      </c>
      <c r="C363" s="1">
        <f t="shared" si="42"/>
        <v>33208</v>
      </c>
      <c r="E363" s="42">
        <f>IF(DAY(B363)&gt;14,VLOOKUP(DATE(YEAR(C363),MONTH(C363)-1,DAY(1)),'מדדים וריביות'!B:C,2,FALSE),VLOOKUP(DATE(YEAR(C363),MONTH(C363)-2,DAY(1)),'מדדים וריביות'!B:C,2,FALSE))</f>
        <v>11044255.899782401</v>
      </c>
      <c r="F363" s="43">
        <f>IF($B$5=1,'ריבית יומית'!D357,'ריבית יומית'!G357)</f>
        <v>2.1073004751070989E-4</v>
      </c>
      <c r="G363" s="43">
        <f t="shared" si="37"/>
        <v>2.1073004751070989E-4</v>
      </c>
      <c r="H363" s="29">
        <f t="shared" si="38"/>
        <v>2.2743482302688229</v>
      </c>
      <c r="I363" s="30">
        <f>VLOOKUP(B362,'מדדים וריביות'!B:C,2)</f>
        <v>11088281.9768316</v>
      </c>
      <c r="K363" s="39">
        <f t="shared" si="39"/>
        <v>0</v>
      </c>
      <c r="L363" s="39">
        <f t="shared" si="40"/>
        <v>0</v>
      </c>
      <c r="M363" s="39">
        <f t="shared" si="41"/>
        <v>0</v>
      </c>
      <c r="N363" s="41">
        <f t="shared" si="43"/>
        <v>0</v>
      </c>
    </row>
    <row r="364" spans="2:14">
      <c r="B364" s="1">
        <v>33229</v>
      </c>
      <c r="C364" s="1">
        <f t="shared" si="42"/>
        <v>33208</v>
      </c>
      <c r="E364" s="42">
        <f>IF(DAY(B364)&gt;14,VLOOKUP(DATE(YEAR(C364),MONTH(C364)-1,DAY(1)),'מדדים וריביות'!B:C,2,FALSE),VLOOKUP(DATE(YEAR(C364),MONTH(C364)-2,DAY(1)),'מדדים וריביות'!B:C,2,FALSE))</f>
        <v>11044255.899782401</v>
      </c>
      <c r="F364" s="43">
        <f>IF($B$5=1,'ריבית יומית'!D358,'ריבית יומית'!G358)</f>
        <v>2.1073004751070989E-4</v>
      </c>
      <c r="G364" s="43">
        <f t="shared" si="37"/>
        <v>2.1073004751070989E-4</v>
      </c>
      <c r="H364" s="29">
        <f t="shared" si="38"/>
        <v>2.2738690577342533</v>
      </c>
      <c r="I364" s="30">
        <f>VLOOKUP(B363,'מדדים וריביות'!B:C,2)</f>
        <v>11088281.9768316</v>
      </c>
      <c r="K364" s="39">
        <f t="shared" si="39"/>
        <v>0</v>
      </c>
      <c r="L364" s="39">
        <f t="shared" si="40"/>
        <v>0</v>
      </c>
      <c r="M364" s="39">
        <f t="shared" si="41"/>
        <v>0</v>
      </c>
      <c r="N364" s="41">
        <f t="shared" si="43"/>
        <v>0</v>
      </c>
    </row>
    <row r="365" spans="2:14">
      <c r="B365" s="1">
        <v>33230</v>
      </c>
      <c r="C365" s="1">
        <f t="shared" si="42"/>
        <v>33208</v>
      </c>
      <c r="E365" s="42">
        <f>IF(DAY(B365)&gt;14,VLOOKUP(DATE(YEAR(C365),MONTH(C365)-1,DAY(1)),'מדדים וריביות'!B:C,2,FALSE),VLOOKUP(DATE(YEAR(C365),MONTH(C365)-2,DAY(1)),'מדדים וריביות'!B:C,2,FALSE))</f>
        <v>11044255.899782401</v>
      </c>
      <c r="F365" s="43">
        <f>IF($B$5=1,'ריבית יומית'!D359,'ריבית יומית'!G359)</f>
        <v>2.1073004751070989E-4</v>
      </c>
      <c r="G365" s="43">
        <f t="shared" si="37"/>
        <v>2.1073004751070989E-4</v>
      </c>
      <c r="H365" s="29">
        <f t="shared" si="38"/>
        <v>2.2733899861544606</v>
      </c>
      <c r="I365" s="30">
        <f>VLOOKUP(B364,'מדדים וריביות'!B:C,2)</f>
        <v>11088281.9768316</v>
      </c>
      <c r="K365" s="39">
        <f t="shared" si="39"/>
        <v>0</v>
      </c>
      <c r="L365" s="39">
        <f t="shared" si="40"/>
        <v>0</v>
      </c>
      <c r="M365" s="39">
        <f t="shared" si="41"/>
        <v>0</v>
      </c>
      <c r="N365" s="41">
        <f t="shared" si="43"/>
        <v>0</v>
      </c>
    </row>
    <row r="366" spans="2:14">
      <c r="B366" s="1">
        <v>33231</v>
      </c>
      <c r="C366" s="1">
        <f t="shared" si="42"/>
        <v>33208</v>
      </c>
      <c r="E366" s="42">
        <f>IF(DAY(B366)&gt;14,VLOOKUP(DATE(YEAR(C366),MONTH(C366)-1,DAY(1)),'מדדים וריביות'!B:C,2,FALSE),VLOOKUP(DATE(YEAR(C366),MONTH(C366)-2,DAY(1)),'מדדים וריביות'!B:C,2,FALSE))</f>
        <v>11044255.899782401</v>
      </c>
      <c r="F366" s="43">
        <f>IF($B$5=1,'ריבית יומית'!D360,'ריבית יומית'!G360)</f>
        <v>2.1073004751070989E-4</v>
      </c>
      <c r="G366" s="43">
        <f t="shared" si="37"/>
        <v>2.1073004751070989E-4</v>
      </c>
      <c r="H366" s="29">
        <f t="shared" si="38"/>
        <v>2.2729110155081749</v>
      </c>
      <c r="I366" s="30">
        <f>VLOOKUP(B365,'מדדים וריביות'!B:C,2)</f>
        <v>11088281.9768316</v>
      </c>
      <c r="K366" s="39">
        <f t="shared" si="39"/>
        <v>0</v>
      </c>
      <c r="L366" s="39">
        <f t="shared" si="40"/>
        <v>0</v>
      </c>
      <c r="M366" s="39">
        <f t="shared" si="41"/>
        <v>0</v>
      </c>
      <c r="N366" s="41">
        <f t="shared" si="43"/>
        <v>0</v>
      </c>
    </row>
    <row r="367" spans="2:14">
      <c r="B367" s="1">
        <v>33232</v>
      </c>
      <c r="C367" s="1">
        <f t="shared" si="42"/>
        <v>33208</v>
      </c>
      <c r="E367" s="42">
        <f>IF(DAY(B367)&gt;14,VLOOKUP(DATE(YEAR(C367),MONTH(C367)-1,DAY(1)),'מדדים וריביות'!B:C,2,FALSE),VLOOKUP(DATE(YEAR(C367),MONTH(C367)-2,DAY(1)),'מדדים וריביות'!B:C,2,FALSE))</f>
        <v>11044255.899782401</v>
      </c>
      <c r="F367" s="43">
        <f>IF($B$5=1,'ריבית יומית'!D361,'ריבית יומית'!G361)</f>
        <v>2.1073004751070989E-4</v>
      </c>
      <c r="G367" s="43">
        <f t="shared" si="37"/>
        <v>2.1073004751070989E-4</v>
      </c>
      <c r="H367" s="29">
        <f t="shared" si="38"/>
        <v>2.2724321457741312</v>
      </c>
      <c r="I367" s="30">
        <f>VLOOKUP(B366,'מדדים וריביות'!B:C,2)</f>
        <v>11088281.9768316</v>
      </c>
      <c r="K367" s="39">
        <f t="shared" si="39"/>
        <v>0</v>
      </c>
      <c r="L367" s="39">
        <f t="shared" si="40"/>
        <v>0</v>
      </c>
      <c r="M367" s="39">
        <f t="shared" si="41"/>
        <v>0</v>
      </c>
      <c r="N367" s="41">
        <f t="shared" si="43"/>
        <v>0</v>
      </c>
    </row>
    <row r="368" spans="2:14">
      <c r="B368" s="1">
        <v>33233</v>
      </c>
      <c r="C368" s="1">
        <f t="shared" si="42"/>
        <v>33208</v>
      </c>
      <c r="E368" s="42">
        <f>IF(DAY(B368)&gt;14,VLOOKUP(DATE(YEAR(C368),MONTH(C368)-1,DAY(1)),'מדדים וריביות'!B:C,2,FALSE),VLOOKUP(DATE(YEAR(C368),MONTH(C368)-2,DAY(1)),'מדדים וריביות'!B:C,2,FALSE))</f>
        <v>11044255.899782401</v>
      </c>
      <c r="F368" s="43">
        <f>IF($B$5=1,'ריבית יומית'!D362,'ריבית יומית'!G362)</f>
        <v>2.1073004751070989E-4</v>
      </c>
      <c r="G368" s="43">
        <f t="shared" si="37"/>
        <v>2.1073004751070989E-4</v>
      </c>
      <c r="H368" s="29">
        <f t="shared" si="38"/>
        <v>2.2719533769310685</v>
      </c>
      <c r="I368" s="30">
        <f>VLOOKUP(B367,'מדדים וריביות'!B:C,2)</f>
        <v>11088281.9768316</v>
      </c>
      <c r="K368" s="39">
        <f t="shared" si="39"/>
        <v>0</v>
      </c>
      <c r="L368" s="39">
        <f t="shared" si="40"/>
        <v>0</v>
      </c>
      <c r="M368" s="39">
        <f t="shared" si="41"/>
        <v>0</v>
      </c>
      <c r="N368" s="41">
        <f t="shared" si="43"/>
        <v>0</v>
      </c>
    </row>
    <row r="369" spans="2:14">
      <c r="B369" s="1">
        <v>33234</v>
      </c>
      <c r="C369" s="1">
        <f t="shared" si="42"/>
        <v>33208</v>
      </c>
      <c r="E369" s="42">
        <f>IF(DAY(B369)&gt;14,VLOOKUP(DATE(YEAR(C369),MONTH(C369)-1,DAY(1)),'מדדים וריביות'!B:C,2,FALSE),VLOOKUP(DATE(YEAR(C369),MONTH(C369)-2,DAY(1)),'מדדים וריביות'!B:C,2,FALSE))</f>
        <v>11044255.899782401</v>
      </c>
      <c r="F369" s="43">
        <f>IF($B$5=1,'ריבית יומית'!D363,'ריבית יומית'!G363)</f>
        <v>2.1073004751070989E-4</v>
      </c>
      <c r="G369" s="43">
        <f t="shared" si="37"/>
        <v>2.1073004751070989E-4</v>
      </c>
      <c r="H369" s="29">
        <f t="shared" si="38"/>
        <v>2.2714747089577303</v>
      </c>
      <c r="I369" s="30">
        <f>VLOOKUP(B368,'מדדים וריביות'!B:C,2)</f>
        <v>11088281.9768316</v>
      </c>
      <c r="K369" s="39">
        <f t="shared" si="39"/>
        <v>0</v>
      </c>
      <c r="L369" s="39">
        <f t="shared" si="40"/>
        <v>0</v>
      </c>
      <c r="M369" s="39">
        <f t="shared" si="41"/>
        <v>0</v>
      </c>
      <c r="N369" s="41">
        <f t="shared" si="43"/>
        <v>0</v>
      </c>
    </row>
    <row r="370" spans="2:14">
      <c r="B370" s="1">
        <v>33235</v>
      </c>
      <c r="C370" s="1">
        <f t="shared" si="42"/>
        <v>33208</v>
      </c>
      <c r="E370" s="42">
        <f>IF(DAY(B370)&gt;14,VLOOKUP(DATE(YEAR(C370),MONTH(C370)-1,DAY(1)),'מדדים וריביות'!B:C,2,FALSE),VLOOKUP(DATE(YEAR(C370),MONTH(C370)-2,DAY(1)),'מדדים וריביות'!B:C,2,FALSE))</f>
        <v>11044255.899782401</v>
      </c>
      <c r="F370" s="43">
        <f>IF($B$5=1,'ריבית יומית'!D364,'ריבית יומית'!G364)</f>
        <v>2.1073004751070989E-4</v>
      </c>
      <c r="G370" s="43">
        <f t="shared" si="37"/>
        <v>2.1073004751070989E-4</v>
      </c>
      <c r="H370" s="29">
        <f t="shared" si="38"/>
        <v>2.2709961418328652</v>
      </c>
      <c r="I370" s="30">
        <f>VLOOKUP(B369,'מדדים וריביות'!B:C,2)</f>
        <v>11088281.9768316</v>
      </c>
      <c r="K370" s="39">
        <f t="shared" si="39"/>
        <v>0</v>
      </c>
      <c r="L370" s="39">
        <f t="shared" si="40"/>
        <v>0</v>
      </c>
      <c r="M370" s="39">
        <f t="shared" si="41"/>
        <v>0</v>
      </c>
      <c r="N370" s="41">
        <f t="shared" si="43"/>
        <v>0</v>
      </c>
    </row>
    <row r="371" spans="2:14">
      <c r="B371" s="1">
        <v>33236</v>
      </c>
      <c r="C371" s="1">
        <f t="shared" si="42"/>
        <v>33208</v>
      </c>
      <c r="E371" s="42">
        <f>IF(DAY(B371)&gt;14,VLOOKUP(DATE(YEAR(C371),MONTH(C371)-1,DAY(1)),'מדדים וריביות'!B:C,2,FALSE),VLOOKUP(DATE(YEAR(C371),MONTH(C371)-2,DAY(1)),'מדדים וריביות'!B:C,2,FALSE))</f>
        <v>11044255.899782401</v>
      </c>
      <c r="F371" s="43">
        <f>IF($B$5=1,'ריבית יומית'!D365,'ריבית יומית'!G365)</f>
        <v>2.1073004751070989E-4</v>
      </c>
      <c r="G371" s="43">
        <f t="shared" si="37"/>
        <v>2.1073004751070989E-4</v>
      </c>
      <c r="H371" s="29">
        <f t="shared" si="38"/>
        <v>2.2705176755352259</v>
      </c>
      <c r="I371" s="30">
        <f>VLOOKUP(B370,'מדדים וריביות'!B:C,2)</f>
        <v>11088281.9768316</v>
      </c>
      <c r="K371" s="39">
        <f t="shared" si="39"/>
        <v>0</v>
      </c>
      <c r="L371" s="39">
        <f t="shared" si="40"/>
        <v>0</v>
      </c>
      <c r="M371" s="39">
        <f t="shared" si="41"/>
        <v>0</v>
      </c>
      <c r="N371" s="41">
        <f t="shared" si="43"/>
        <v>0</v>
      </c>
    </row>
    <row r="372" spans="2:14">
      <c r="B372" s="1">
        <v>33237</v>
      </c>
      <c r="C372" s="1">
        <f t="shared" si="42"/>
        <v>33208</v>
      </c>
      <c r="E372" s="42">
        <f>IF(DAY(B372)&gt;14,VLOOKUP(DATE(YEAR(C372),MONTH(C372)-1,DAY(1)),'מדדים וריביות'!B:C,2,FALSE),VLOOKUP(DATE(YEAR(C372),MONTH(C372)-2,DAY(1)),'מדדים וריביות'!B:C,2,FALSE))</f>
        <v>11044255.899782401</v>
      </c>
      <c r="F372" s="43">
        <f>IF($B$5=1,'ריבית יומית'!D366,'ריבית יומית'!G366)</f>
        <v>2.1073004751070989E-4</v>
      </c>
      <c r="G372" s="43">
        <f t="shared" si="37"/>
        <v>2.1073004751070989E-4</v>
      </c>
      <c r="H372" s="29">
        <f t="shared" si="38"/>
        <v>2.2700393100435692</v>
      </c>
      <c r="I372" s="30">
        <f>VLOOKUP(B371,'מדדים וריביות'!B:C,2)</f>
        <v>11088281.9768316</v>
      </c>
      <c r="K372" s="39">
        <f t="shared" si="39"/>
        <v>0</v>
      </c>
      <c r="L372" s="39">
        <f t="shared" si="40"/>
        <v>0</v>
      </c>
      <c r="M372" s="39">
        <f t="shared" si="41"/>
        <v>0</v>
      </c>
      <c r="N372" s="41">
        <f t="shared" si="43"/>
        <v>0</v>
      </c>
    </row>
    <row r="373" spans="2:14">
      <c r="B373" s="1">
        <v>33238</v>
      </c>
      <c r="C373" s="1">
        <f t="shared" si="42"/>
        <v>33208</v>
      </c>
      <c r="E373" s="42">
        <f>IF(DAY(B373)&gt;14,VLOOKUP(DATE(YEAR(C373),MONTH(C373)-1,DAY(1)),'מדדים וריביות'!B:C,2,FALSE),VLOOKUP(DATE(YEAR(C373),MONTH(C373)-2,DAY(1)),'מדדים וריביות'!B:C,2,FALSE))</f>
        <v>11044255.899782401</v>
      </c>
      <c r="F373" s="43">
        <f>IF($B$5=1,'ריבית יומית'!D367,'ריבית יומית'!G367)</f>
        <v>2.1073004751070989E-4</v>
      </c>
      <c r="G373" s="43">
        <f t="shared" si="37"/>
        <v>2.1073004751070989E-4</v>
      </c>
      <c r="H373" s="29">
        <f t="shared" si="38"/>
        <v>2.269561045336657</v>
      </c>
      <c r="I373" s="30">
        <f>VLOOKUP(B372,'מדדים וריביות'!B:C,2)</f>
        <v>11088281.9768316</v>
      </c>
      <c r="K373" s="39">
        <f t="shared" si="39"/>
        <v>0</v>
      </c>
      <c r="L373" s="39">
        <f t="shared" si="40"/>
        <v>0</v>
      </c>
      <c r="M373" s="39">
        <f t="shared" si="41"/>
        <v>0</v>
      </c>
      <c r="N373" s="41">
        <f t="shared" si="43"/>
        <v>0</v>
      </c>
    </row>
    <row r="374" spans="2:14">
      <c r="B374" s="1">
        <v>33239</v>
      </c>
      <c r="C374" s="1">
        <f t="shared" si="42"/>
        <v>33239</v>
      </c>
      <c r="E374" s="42">
        <f>IF(DAY(B374)&gt;14,VLOOKUP(DATE(YEAR(C374),MONTH(C374)-1,DAY(1)),'מדדים וריביות'!B:C,2,FALSE),VLOOKUP(DATE(YEAR(C374),MONTH(C374)-2,DAY(1)),'מדדים וריביות'!B:C,2,FALSE))</f>
        <v>11044255.899782401</v>
      </c>
      <c r="F374" s="43">
        <f>IF($B$5=1,'ריבית יומית'!D368,'ריבית יומית'!G368)</f>
        <v>2.1073004751070989E-4</v>
      </c>
      <c r="G374" s="43">
        <f t="shared" si="37"/>
        <v>2.1073004751070989E-4</v>
      </c>
      <c r="H374" s="29">
        <f t="shared" si="38"/>
        <v>2.2690828813932553</v>
      </c>
      <c r="I374" s="30">
        <f>VLOOKUP(B373,'מדדים וריביות'!B:C,2)</f>
        <v>11088281.9768316</v>
      </c>
      <c r="K374" s="39">
        <f t="shared" si="39"/>
        <v>0</v>
      </c>
      <c r="L374" s="39">
        <f t="shared" si="40"/>
        <v>0</v>
      </c>
      <c r="M374" s="39">
        <f t="shared" si="41"/>
        <v>0</v>
      </c>
      <c r="N374" s="41">
        <f t="shared" si="43"/>
        <v>0</v>
      </c>
    </row>
    <row r="375" spans="2:14">
      <c r="B375" s="1">
        <v>33240</v>
      </c>
      <c r="C375" s="1">
        <f t="shared" si="42"/>
        <v>33239</v>
      </c>
      <c r="E375" s="42">
        <f>IF(DAY(B375)&gt;14,VLOOKUP(DATE(YEAR(C375),MONTH(C375)-1,DAY(1)),'מדדים וריביות'!B:C,2,FALSE),VLOOKUP(DATE(YEAR(C375),MONTH(C375)-2,DAY(1)),'מדדים וריביות'!B:C,2,FALSE))</f>
        <v>11044255.899782401</v>
      </c>
      <c r="F375" s="43">
        <f>IF($B$5=1,'ריבית יומית'!D369,'ריבית יומית'!G369)</f>
        <v>2.1073004751070989E-4</v>
      </c>
      <c r="G375" s="43">
        <f t="shared" si="37"/>
        <v>2.1073004751070989E-4</v>
      </c>
      <c r="H375" s="29">
        <f t="shared" si="38"/>
        <v>2.2686048181921348</v>
      </c>
      <c r="I375" s="30">
        <f>VLOOKUP(B374,'מדדים וריביות'!B:C,2)</f>
        <v>11232939.0871363</v>
      </c>
      <c r="K375" s="39">
        <f t="shared" si="39"/>
        <v>0</v>
      </c>
      <c r="L375" s="39">
        <f t="shared" si="40"/>
        <v>0</v>
      </c>
      <c r="M375" s="39">
        <f t="shared" si="41"/>
        <v>0</v>
      </c>
      <c r="N375" s="41">
        <f t="shared" si="43"/>
        <v>0</v>
      </c>
    </row>
    <row r="376" spans="2:14">
      <c r="B376" s="1">
        <v>33241</v>
      </c>
      <c r="C376" s="1">
        <f t="shared" si="42"/>
        <v>33239</v>
      </c>
      <c r="E376" s="42">
        <f>IF(DAY(B376)&gt;14,VLOOKUP(DATE(YEAR(C376),MONTH(C376)-1,DAY(1)),'מדדים וריביות'!B:C,2,FALSE),VLOOKUP(DATE(YEAR(C376),MONTH(C376)-2,DAY(1)),'מדדים וריביות'!B:C,2,FALSE))</f>
        <v>11044255.899782401</v>
      </c>
      <c r="F376" s="43">
        <f>IF($B$5=1,'ריבית יומית'!D370,'ריבית יומית'!G370)</f>
        <v>2.1073004751070989E-4</v>
      </c>
      <c r="G376" s="43">
        <f t="shared" si="37"/>
        <v>2.1073004751070989E-4</v>
      </c>
      <c r="H376" s="29">
        <f t="shared" si="38"/>
        <v>2.2681268557120702</v>
      </c>
      <c r="I376" s="30">
        <f>VLOOKUP(B375,'מדדים וריביות'!B:C,2)</f>
        <v>11232939.0871363</v>
      </c>
      <c r="K376" s="39">
        <f t="shared" si="39"/>
        <v>0</v>
      </c>
      <c r="L376" s="39">
        <f t="shared" si="40"/>
        <v>0</v>
      </c>
      <c r="M376" s="39">
        <f t="shared" si="41"/>
        <v>0</v>
      </c>
      <c r="N376" s="41">
        <f t="shared" si="43"/>
        <v>0</v>
      </c>
    </row>
    <row r="377" spans="2:14">
      <c r="B377" s="1">
        <v>33242</v>
      </c>
      <c r="C377" s="1">
        <f t="shared" si="42"/>
        <v>33239</v>
      </c>
      <c r="E377" s="42">
        <f>IF(DAY(B377)&gt;14,VLOOKUP(DATE(YEAR(C377),MONTH(C377)-1,DAY(1)),'מדדים וריביות'!B:C,2,FALSE),VLOOKUP(DATE(YEAR(C377),MONTH(C377)-2,DAY(1)),'מדדים וריביות'!B:C,2,FALSE))</f>
        <v>11044255.899782401</v>
      </c>
      <c r="F377" s="43">
        <f>IF($B$5=1,'ריבית יומית'!D371,'ריבית יומית'!G371)</f>
        <v>2.1073004751070989E-4</v>
      </c>
      <c r="G377" s="43">
        <f t="shared" si="37"/>
        <v>2.1073004751070989E-4</v>
      </c>
      <c r="H377" s="29">
        <f t="shared" si="38"/>
        <v>2.2676489939318412</v>
      </c>
      <c r="I377" s="30">
        <f>VLOOKUP(B376,'מדדים וריביות'!B:C,2)</f>
        <v>11232939.0871363</v>
      </c>
      <c r="K377" s="39">
        <f t="shared" si="39"/>
        <v>0</v>
      </c>
      <c r="L377" s="39">
        <f t="shared" si="40"/>
        <v>0</v>
      </c>
      <c r="M377" s="39">
        <f t="shared" si="41"/>
        <v>0</v>
      </c>
      <c r="N377" s="41">
        <f t="shared" si="43"/>
        <v>0</v>
      </c>
    </row>
    <row r="378" spans="2:14">
      <c r="B378" s="1">
        <v>33243</v>
      </c>
      <c r="C378" s="1">
        <f t="shared" si="42"/>
        <v>33239</v>
      </c>
      <c r="E378" s="42">
        <f>IF(DAY(B378)&gt;14,VLOOKUP(DATE(YEAR(C378),MONTH(C378)-1,DAY(1)),'מדדים וריביות'!B:C,2,FALSE),VLOOKUP(DATE(YEAR(C378),MONTH(C378)-2,DAY(1)),'מדדים וריביות'!B:C,2,FALSE))</f>
        <v>11044255.899782401</v>
      </c>
      <c r="F378" s="43">
        <f>IF($B$5=1,'ריבית יומית'!D372,'ריבית יומית'!G372)</f>
        <v>2.1073004751070989E-4</v>
      </c>
      <c r="G378" s="43">
        <f t="shared" si="37"/>
        <v>2.1073004751070989E-4</v>
      </c>
      <c r="H378" s="29">
        <f t="shared" si="38"/>
        <v>2.2671712328302318</v>
      </c>
      <c r="I378" s="30">
        <f>VLOOKUP(B377,'מדדים וריביות'!B:C,2)</f>
        <v>11232939.0871363</v>
      </c>
      <c r="K378" s="39">
        <f t="shared" si="39"/>
        <v>0</v>
      </c>
      <c r="L378" s="39">
        <f t="shared" si="40"/>
        <v>0</v>
      </c>
      <c r="M378" s="39">
        <f t="shared" si="41"/>
        <v>0</v>
      </c>
      <c r="N378" s="41">
        <f t="shared" si="43"/>
        <v>0</v>
      </c>
    </row>
    <row r="379" spans="2:14">
      <c r="B379" s="1">
        <v>33244</v>
      </c>
      <c r="C379" s="1">
        <f t="shared" si="42"/>
        <v>33239</v>
      </c>
      <c r="E379" s="42">
        <f>IF(DAY(B379)&gt;14,VLOOKUP(DATE(YEAR(C379),MONTH(C379)-1,DAY(1)),'מדדים וריביות'!B:C,2,FALSE),VLOOKUP(DATE(YEAR(C379),MONTH(C379)-2,DAY(1)),'מדדים וריביות'!B:C,2,FALSE))</f>
        <v>11044255.899782401</v>
      </c>
      <c r="F379" s="43">
        <f>IF($B$5=1,'ריבית יומית'!D373,'ריבית יומית'!G373)</f>
        <v>2.1073004751070989E-4</v>
      </c>
      <c r="G379" s="43">
        <f t="shared" si="37"/>
        <v>2.1073004751070989E-4</v>
      </c>
      <c r="H379" s="29">
        <f t="shared" si="38"/>
        <v>2.2666935723860306</v>
      </c>
      <c r="I379" s="30">
        <f>VLOOKUP(B378,'מדדים וריביות'!B:C,2)</f>
        <v>11232939.0871363</v>
      </c>
      <c r="K379" s="39">
        <f t="shared" si="39"/>
        <v>0</v>
      </c>
      <c r="L379" s="39">
        <f t="shared" si="40"/>
        <v>0</v>
      </c>
      <c r="M379" s="39">
        <f t="shared" si="41"/>
        <v>0</v>
      </c>
      <c r="N379" s="41">
        <f t="shared" si="43"/>
        <v>0</v>
      </c>
    </row>
    <row r="380" spans="2:14">
      <c r="B380" s="1">
        <v>33245</v>
      </c>
      <c r="C380" s="1">
        <f t="shared" si="42"/>
        <v>33239</v>
      </c>
      <c r="E380" s="42">
        <f>IF(DAY(B380)&gt;14,VLOOKUP(DATE(YEAR(C380),MONTH(C380)-1,DAY(1)),'מדדים וריביות'!B:C,2,FALSE),VLOOKUP(DATE(YEAR(C380),MONTH(C380)-2,DAY(1)),'מדדים וריביות'!B:C,2,FALSE))</f>
        <v>11044255.899782401</v>
      </c>
      <c r="F380" s="43">
        <f>IF($B$5=1,'ריבית יומית'!D374,'ריבית יומית'!G374)</f>
        <v>2.1073004751070989E-4</v>
      </c>
      <c r="G380" s="43">
        <f t="shared" si="37"/>
        <v>2.1073004751070989E-4</v>
      </c>
      <c r="H380" s="29">
        <f t="shared" si="38"/>
        <v>2.2662160125780306</v>
      </c>
      <c r="I380" s="30">
        <f>VLOOKUP(B379,'מדדים וריביות'!B:C,2)</f>
        <v>11232939.0871363</v>
      </c>
      <c r="K380" s="39">
        <f t="shared" si="39"/>
        <v>0</v>
      </c>
      <c r="L380" s="39">
        <f t="shared" si="40"/>
        <v>0</v>
      </c>
      <c r="M380" s="39">
        <f t="shared" si="41"/>
        <v>0</v>
      </c>
      <c r="N380" s="41">
        <f t="shared" si="43"/>
        <v>0</v>
      </c>
    </row>
    <row r="381" spans="2:14">
      <c r="B381" s="1">
        <v>33246</v>
      </c>
      <c r="C381" s="1">
        <f t="shared" si="42"/>
        <v>33239</v>
      </c>
      <c r="E381" s="42">
        <f>IF(DAY(B381)&gt;14,VLOOKUP(DATE(YEAR(C381),MONTH(C381)-1,DAY(1)),'מדדים וריביות'!B:C,2,FALSE),VLOOKUP(DATE(YEAR(C381),MONTH(C381)-2,DAY(1)),'מדדים וריביות'!B:C,2,FALSE))</f>
        <v>11044255.899782401</v>
      </c>
      <c r="F381" s="43">
        <f>IF($B$5=1,'ריבית יומית'!D375,'ריבית יומית'!G375)</f>
        <v>2.1073004751070989E-4</v>
      </c>
      <c r="G381" s="43">
        <f t="shared" si="37"/>
        <v>2.1073004751070989E-4</v>
      </c>
      <c r="H381" s="29">
        <f t="shared" si="38"/>
        <v>2.2657385533850292</v>
      </c>
      <c r="I381" s="30">
        <f>VLOOKUP(B380,'מדדים וריביות'!B:C,2)</f>
        <v>11232939.0871363</v>
      </c>
      <c r="K381" s="39">
        <f t="shared" si="39"/>
        <v>0</v>
      </c>
      <c r="L381" s="39">
        <f t="shared" si="40"/>
        <v>0</v>
      </c>
      <c r="M381" s="39">
        <f t="shared" si="41"/>
        <v>0</v>
      </c>
      <c r="N381" s="41">
        <f t="shared" si="43"/>
        <v>0</v>
      </c>
    </row>
    <row r="382" spans="2:14">
      <c r="B382" s="1">
        <v>33247</v>
      </c>
      <c r="C382" s="1">
        <f t="shared" si="42"/>
        <v>33239</v>
      </c>
      <c r="E382" s="42">
        <f>IF(DAY(B382)&gt;14,VLOOKUP(DATE(YEAR(C382),MONTH(C382)-1,DAY(1)),'מדדים וריביות'!B:C,2,FALSE),VLOOKUP(DATE(YEAR(C382),MONTH(C382)-2,DAY(1)),'מדדים וריביות'!B:C,2,FALSE))</f>
        <v>11044255.899782401</v>
      </c>
      <c r="F382" s="43">
        <f>IF($B$5=1,'ריבית יומית'!D376,'ריבית יומית'!G376)</f>
        <v>2.1073004751070989E-4</v>
      </c>
      <c r="G382" s="43">
        <f t="shared" si="37"/>
        <v>2.1073004751070989E-4</v>
      </c>
      <c r="H382" s="29">
        <f t="shared" si="38"/>
        <v>2.2652611947858277</v>
      </c>
      <c r="I382" s="30">
        <f>VLOOKUP(B381,'מדדים וריביות'!B:C,2)</f>
        <v>11232939.0871363</v>
      </c>
      <c r="K382" s="39">
        <f t="shared" si="39"/>
        <v>0</v>
      </c>
      <c r="L382" s="39">
        <f t="shared" si="40"/>
        <v>0</v>
      </c>
      <c r="M382" s="39">
        <f t="shared" si="41"/>
        <v>0</v>
      </c>
      <c r="N382" s="41">
        <f t="shared" si="43"/>
        <v>0</v>
      </c>
    </row>
    <row r="383" spans="2:14">
      <c r="B383" s="1">
        <v>33248</v>
      </c>
      <c r="C383" s="1">
        <f t="shared" si="42"/>
        <v>33239</v>
      </c>
      <c r="E383" s="42">
        <f>IF(DAY(B383)&gt;14,VLOOKUP(DATE(YEAR(C383),MONTH(C383)-1,DAY(1)),'מדדים וריביות'!B:C,2,FALSE),VLOOKUP(DATE(YEAR(C383),MONTH(C383)-2,DAY(1)),'מדדים וריביות'!B:C,2,FALSE))</f>
        <v>11044255.899782401</v>
      </c>
      <c r="F383" s="43">
        <f>IF($B$5=1,'ריבית יומית'!D377,'ריבית יומית'!G377)</f>
        <v>2.1073004751070989E-4</v>
      </c>
      <c r="G383" s="43">
        <f t="shared" si="37"/>
        <v>2.1073004751070989E-4</v>
      </c>
      <c r="H383" s="29">
        <f t="shared" si="38"/>
        <v>2.2647839367592328</v>
      </c>
      <c r="I383" s="30">
        <f>VLOOKUP(B382,'מדדים וריביות'!B:C,2)</f>
        <v>11232939.0871363</v>
      </c>
      <c r="K383" s="39">
        <f t="shared" si="39"/>
        <v>0</v>
      </c>
      <c r="L383" s="39">
        <f t="shared" si="40"/>
        <v>0</v>
      </c>
      <c r="M383" s="39">
        <f t="shared" si="41"/>
        <v>0</v>
      </c>
      <c r="N383" s="41">
        <f t="shared" si="43"/>
        <v>0</v>
      </c>
    </row>
    <row r="384" spans="2:14">
      <c r="B384" s="1">
        <v>33249</v>
      </c>
      <c r="C384" s="1">
        <f t="shared" si="42"/>
        <v>33239</v>
      </c>
      <c r="E384" s="42">
        <f>IF(DAY(B384)&gt;14,VLOOKUP(DATE(YEAR(C384),MONTH(C384)-1,DAY(1)),'מדדים וריביות'!B:C,2,FALSE),VLOOKUP(DATE(YEAR(C384),MONTH(C384)-2,DAY(1)),'מדדים וריביות'!B:C,2,FALSE))</f>
        <v>11044255.899782401</v>
      </c>
      <c r="F384" s="43">
        <f>IF($B$5=1,'ריבית יומית'!D378,'ריבית יומית'!G378)</f>
        <v>2.1073004751070989E-4</v>
      </c>
      <c r="G384" s="43">
        <f t="shared" si="37"/>
        <v>2.1073004751070989E-4</v>
      </c>
      <c r="H384" s="29">
        <f t="shared" si="38"/>
        <v>2.2643067792840554</v>
      </c>
      <c r="I384" s="30">
        <f>VLOOKUP(B383,'מדדים וריביות'!B:C,2)</f>
        <v>11232939.0871363</v>
      </c>
      <c r="K384" s="39">
        <f t="shared" si="39"/>
        <v>0</v>
      </c>
      <c r="L384" s="39">
        <f t="shared" si="40"/>
        <v>0</v>
      </c>
      <c r="M384" s="39">
        <f t="shared" si="41"/>
        <v>0</v>
      </c>
      <c r="N384" s="41">
        <f t="shared" si="43"/>
        <v>0</v>
      </c>
    </row>
    <row r="385" spans="2:14">
      <c r="B385" s="1">
        <v>33250</v>
      </c>
      <c r="C385" s="1">
        <f t="shared" si="42"/>
        <v>33239</v>
      </c>
      <c r="E385" s="42">
        <f>IF(DAY(B385)&gt;14,VLOOKUP(DATE(YEAR(C385),MONTH(C385)-1,DAY(1)),'מדדים וריביות'!B:C,2,FALSE),VLOOKUP(DATE(YEAR(C385),MONTH(C385)-2,DAY(1)),'מדדים וריביות'!B:C,2,FALSE))</f>
        <v>11044255.899782401</v>
      </c>
      <c r="F385" s="43">
        <f>IF($B$5=1,'ריבית יומית'!D379,'ריבית יומית'!G379)</f>
        <v>2.1073004751070989E-4</v>
      </c>
      <c r="G385" s="43">
        <f t="shared" si="37"/>
        <v>2.1073004751070989E-4</v>
      </c>
      <c r="H385" s="29">
        <f t="shared" si="38"/>
        <v>2.2638297223391106</v>
      </c>
      <c r="I385" s="30">
        <f>VLOOKUP(B384,'מדדים וריביות'!B:C,2)</f>
        <v>11232939.0871363</v>
      </c>
      <c r="K385" s="39">
        <f t="shared" si="39"/>
        <v>0</v>
      </c>
      <c r="L385" s="39">
        <f t="shared" si="40"/>
        <v>0</v>
      </c>
      <c r="M385" s="39">
        <f t="shared" si="41"/>
        <v>0</v>
      </c>
      <c r="N385" s="41">
        <f t="shared" si="43"/>
        <v>0</v>
      </c>
    </row>
    <row r="386" spans="2:14">
      <c r="B386" s="1">
        <v>33251</v>
      </c>
      <c r="C386" s="1">
        <f t="shared" si="42"/>
        <v>33239</v>
      </c>
      <c r="E386" s="42">
        <f>IF(DAY(B386)&gt;14,VLOOKUP(DATE(YEAR(C386),MONTH(C386)-1,DAY(1)),'מדדים וריביות'!B:C,2,FALSE),VLOOKUP(DATE(YEAR(C386),MONTH(C386)-2,DAY(1)),'מדדים וריביות'!B:C,2,FALSE))</f>
        <v>11044255.899782401</v>
      </c>
      <c r="F386" s="43">
        <f>IF($B$5=1,'ריבית יומית'!D380,'ריבית יומית'!G380)</f>
        <v>2.1073004751070989E-4</v>
      </c>
      <c r="G386" s="43">
        <f t="shared" si="37"/>
        <v>2.1073004751070989E-4</v>
      </c>
      <c r="H386" s="29">
        <f t="shared" si="38"/>
        <v>2.2633527659032184</v>
      </c>
      <c r="I386" s="30">
        <f>VLOOKUP(B385,'מדדים וריביות'!B:C,2)</f>
        <v>11232939.0871363</v>
      </c>
      <c r="K386" s="39">
        <f t="shared" si="39"/>
        <v>0</v>
      </c>
      <c r="L386" s="39">
        <f t="shared" si="40"/>
        <v>0</v>
      </c>
      <c r="M386" s="39">
        <f t="shared" si="41"/>
        <v>0</v>
      </c>
      <c r="N386" s="41">
        <f t="shared" si="43"/>
        <v>0</v>
      </c>
    </row>
    <row r="387" spans="2:14">
      <c r="B387" s="1">
        <v>33252</v>
      </c>
      <c r="C387" s="1">
        <f t="shared" si="42"/>
        <v>33239</v>
      </c>
      <c r="E387" s="42">
        <f>IF(DAY(B387)&gt;14,VLOOKUP(DATE(YEAR(C387),MONTH(C387)-1,DAY(1)),'מדדים וריביות'!B:C,2,FALSE),VLOOKUP(DATE(YEAR(C387),MONTH(C387)-2,DAY(1)),'מדדים וריביות'!B:C,2,FALSE))</f>
        <v>11044255.899782401</v>
      </c>
      <c r="F387" s="43">
        <f>IF($B$5=1,'ריבית יומית'!D381,'ריבית יומית'!G381)</f>
        <v>2.1073004751070989E-4</v>
      </c>
      <c r="G387" s="43">
        <f t="shared" si="37"/>
        <v>2.1073004751070989E-4</v>
      </c>
      <c r="H387" s="29">
        <f t="shared" si="38"/>
        <v>2.2628759099552029</v>
      </c>
      <c r="I387" s="30">
        <f>VLOOKUP(B386,'מדדים וריביות'!B:C,2)</f>
        <v>11232939.0871363</v>
      </c>
      <c r="K387" s="39">
        <f t="shared" si="39"/>
        <v>0</v>
      </c>
      <c r="L387" s="39">
        <f t="shared" si="40"/>
        <v>0</v>
      </c>
      <c r="M387" s="39">
        <f t="shared" si="41"/>
        <v>0</v>
      </c>
      <c r="N387" s="41">
        <f t="shared" si="43"/>
        <v>0</v>
      </c>
    </row>
    <row r="388" spans="2:14">
      <c r="B388" s="1">
        <v>33253</v>
      </c>
      <c r="C388" s="1">
        <f t="shared" si="42"/>
        <v>33239</v>
      </c>
      <c r="E388" s="42">
        <f>IF(DAY(B388)&gt;14,VLOOKUP(DATE(YEAR(C388),MONTH(C388)-1,DAY(1)),'מדדים וריביות'!B:C,2,FALSE),VLOOKUP(DATE(YEAR(C388),MONTH(C388)-2,DAY(1)),'מדדים וריביות'!B:C,2,FALSE))</f>
        <v>11088281.9768316</v>
      </c>
      <c r="F388" s="43">
        <f>IF($B$5=1,'ריבית יומית'!D382,'ריבית יומית'!G382)</f>
        <v>2.1073004751070989E-4</v>
      </c>
      <c r="G388" s="43">
        <f t="shared" si="37"/>
        <v>2.1073004751070989E-4</v>
      </c>
      <c r="H388" s="29">
        <f t="shared" si="38"/>
        <v>2.2623991544738926</v>
      </c>
      <c r="I388" s="30">
        <f>VLOOKUP(B387,'מדדים וריביות'!B:C,2)</f>
        <v>11232939.0871363</v>
      </c>
      <c r="K388" s="39">
        <f t="shared" si="39"/>
        <v>0</v>
      </c>
      <c r="L388" s="39">
        <f t="shared" si="40"/>
        <v>0</v>
      </c>
      <c r="M388" s="39">
        <f t="shared" si="41"/>
        <v>0</v>
      </c>
      <c r="N388" s="41">
        <f t="shared" si="43"/>
        <v>0</v>
      </c>
    </row>
    <row r="389" spans="2:14">
      <c r="B389" s="1">
        <v>33254</v>
      </c>
      <c r="C389" s="1">
        <f t="shared" si="42"/>
        <v>33239</v>
      </c>
      <c r="E389" s="42">
        <f>IF(DAY(B389)&gt;14,VLOOKUP(DATE(YEAR(C389),MONTH(C389)-1,DAY(1)),'מדדים וריביות'!B:C,2,FALSE),VLOOKUP(DATE(YEAR(C389),MONTH(C389)-2,DAY(1)),'מדדים וריביות'!B:C,2,FALSE))</f>
        <v>11088281.9768316</v>
      </c>
      <c r="F389" s="43">
        <f>IF($B$5=1,'ריבית יומית'!D383,'ריבית יומית'!G383)</f>
        <v>2.1073004751070989E-4</v>
      </c>
      <c r="G389" s="43">
        <f t="shared" si="37"/>
        <v>2.1073004751070989E-4</v>
      </c>
      <c r="H389" s="29">
        <f t="shared" si="38"/>
        <v>2.2619224994381204</v>
      </c>
      <c r="I389" s="30">
        <f>VLOOKUP(B388,'מדדים וריביות'!B:C,2)</f>
        <v>11232939.0871363</v>
      </c>
      <c r="K389" s="39">
        <f t="shared" si="39"/>
        <v>0</v>
      </c>
      <c r="L389" s="39">
        <f t="shared" si="40"/>
        <v>0</v>
      </c>
      <c r="M389" s="39">
        <f t="shared" si="41"/>
        <v>0</v>
      </c>
      <c r="N389" s="41">
        <f t="shared" si="43"/>
        <v>0</v>
      </c>
    </row>
    <row r="390" spans="2:14">
      <c r="B390" s="1">
        <v>33255</v>
      </c>
      <c r="C390" s="1">
        <f t="shared" si="42"/>
        <v>33239</v>
      </c>
      <c r="E390" s="42">
        <f>IF(DAY(B390)&gt;14,VLOOKUP(DATE(YEAR(C390),MONTH(C390)-1,DAY(1)),'מדדים וריביות'!B:C,2,FALSE),VLOOKUP(DATE(YEAR(C390),MONTH(C390)-2,DAY(1)),'מדדים וריביות'!B:C,2,FALSE))</f>
        <v>11088281.9768316</v>
      </c>
      <c r="F390" s="43">
        <f>IF($B$5=1,'ריבית יומית'!D384,'ריבית יומית'!G384)</f>
        <v>2.1073004751070989E-4</v>
      </c>
      <c r="G390" s="43">
        <f t="shared" si="37"/>
        <v>2.1073004751070989E-4</v>
      </c>
      <c r="H390" s="29">
        <f t="shared" si="38"/>
        <v>2.2614459448267241</v>
      </c>
      <c r="I390" s="30">
        <f>VLOOKUP(B389,'מדדים וריביות'!B:C,2)</f>
        <v>11232939.0871363</v>
      </c>
      <c r="K390" s="39">
        <f t="shared" si="39"/>
        <v>0</v>
      </c>
      <c r="L390" s="39">
        <f t="shared" si="40"/>
        <v>0</v>
      </c>
      <c r="M390" s="39">
        <f t="shared" si="41"/>
        <v>0</v>
      </c>
      <c r="N390" s="41">
        <f t="shared" si="43"/>
        <v>0</v>
      </c>
    </row>
    <row r="391" spans="2:14">
      <c r="B391" s="1">
        <v>33256</v>
      </c>
      <c r="C391" s="1">
        <f t="shared" si="42"/>
        <v>33239</v>
      </c>
      <c r="E391" s="42">
        <f>IF(DAY(B391)&gt;14,VLOOKUP(DATE(YEAR(C391),MONTH(C391)-1,DAY(1)),'מדדים וריביות'!B:C,2,FALSE),VLOOKUP(DATE(YEAR(C391),MONTH(C391)-2,DAY(1)),'מדדים וריביות'!B:C,2,FALSE))</f>
        <v>11088281.9768316</v>
      </c>
      <c r="F391" s="43">
        <f>IF($B$5=1,'ריבית יומית'!D385,'ריבית יומית'!G385)</f>
        <v>2.1073004751070989E-4</v>
      </c>
      <c r="G391" s="43">
        <f t="shared" si="37"/>
        <v>2.1073004751070989E-4</v>
      </c>
      <c r="H391" s="29">
        <f t="shared" si="38"/>
        <v>2.260969490618546</v>
      </c>
      <c r="I391" s="30">
        <f>VLOOKUP(B390,'מדדים וריביות'!B:C,2)</f>
        <v>11232939.0871363</v>
      </c>
      <c r="K391" s="39">
        <f t="shared" si="39"/>
        <v>0</v>
      </c>
      <c r="L391" s="39">
        <f t="shared" si="40"/>
        <v>0</v>
      </c>
      <c r="M391" s="39">
        <f t="shared" si="41"/>
        <v>0</v>
      </c>
      <c r="N391" s="41">
        <f t="shared" si="43"/>
        <v>0</v>
      </c>
    </row>
    <row r="392" spans="2:14">
      <c r="B392" s="1">
        <v>33257</v>
      </c>
      <c r="C392" s="1">
        <f t="shared" si="42"/>
        <v>33239</v>
      </c>
      <c r="E392" s="42">
        <f>IF(DAY(B392)&gt;14,VLOOKUP(DATE(YEAR(C392),MONTH(C392)-1,DAY(1)),'מדדים וריביות'!B:C,2,FALSE),VLOOKUP(DATE(YEAR(C392),MONTH(C392)-2,DAY(1)),'מדדים וריביות'!B:C,2,FALSE))</f>
        <v>11088281.9768316</v>
      </c>
      <c r="F392" s="43">
        <f>IF($B$5=1,'ריבית יומית'!D386,'ריבית יומית'!G386)</f>
        <v>2.1073004751070989E-4</v>
      </c>
      <c r="G392" s="43">
        <f t="shared" si="37"/>
        <v>2.1073004751070989E-4</v>
      </c>
      <c r="H392" s="29">
        <f t="shared" si="38"/>
        <v>2.2604931367924319</v>
      </c>
      <c r="I392" s="30">
        <f>VLOOKUP(B391,'מדדים וריביות'!B:C,2)</f>
        <v>11232939.0871363</v>
      </c>
      <c r="K392" s="39">
        <f t="shared" si="39"/>
        <v>0</v>
      </c>
      <c r="L392" s="39">
        <f t="shared" si="40"/>
        <v>0</v>
      </c>
      <c r="M392" s="39">
        <f t="shared" si="41"/>
        <v>0</v>
      </c>
      <c r="N392" s="41">
        <f t="shared" si="43"/>
        <v>0</v>
      </c>
    </row>
    <row r="393" spans="2:14">
      <c r="B393" s="1">
        <v>33258</v>
      </c>
      <c r="C393" s="1">
        <f t="shared" si="42"/>
        <v>33239</v>
      </c>
      <c r="E393" s="42">
        <f>IF(DAY(B393)&gt;14,VLOOKUP(DATE(YEAR(C393),MONTH(C393)-1,DAY(1)),'מדדים וריביות'!B:C,2,FALSE),VLOOKUP(DATE(YEAR(C393),MONTH(C393)-2,DAY(1)),'מדדים וריביות'!B:C,2,FALSE))</f>
        <v>11088281.9768316</v>
      </c>
      <c r="F393" s="43">
        <f>IF($B$5=1,'ריבית יומית'!D387,'ריבית יומית'!G387)</f>
        <v>2.1073004751070989E-4</v>
      </c>
      <c r="G393" s="43">
        <f t="shared" ref="G393:G456" si="44">IF(B393&gt;$B$2,0,F393)</f>
        <v>2.1073004751070989E-4</v>
      </c>
      <c r="H393" s="29">
        <f t="shared" ref="H393:H456" si="45">H394*(1+G393)</f>
        <v>2.2600168833272334</v>
      </c>
      <c r="I393" s="30">
        <f>VLOOKUP(B392,'מדדים וריביות'!B:C,2)</f>
        <v>11232939.0871363</v>
      </c>
      <c r="K393" s="39">
        <f t="shared" ref="K393:K456" si="46">$B$4/E393*D393-D393</f>
        <v>0</v>
      </c>
      <c r="L393" s="39">
        <f t="shared" ref="L393:L456" si="47">H394*D393-D393</f>
        <v>0</v>
      </c>
      <c r="M393" s="39">
        <f t="shared" ref="M393:M456" si="48">$B$4/E393*L393-L393</f>
        <v>0</v>
      </c>
      <c r="N393" s="41">
        <f t="shared" si="43"/>
        <v>0</v>
      </c>
    </row>
    <row r="394" spans="2:14">
      <c r="B394" s="1">
        <v>33259</v>
      </c>
      <c r="C394" s="1">
        <f t="shared" ref="C394:C457" si="49">DATE(YEAR(B394),MONTH(B394),DAY(1))</f>
        <v>33239</v>
      </c>
      <c r="E394" s="42">
        <f>IF(DAY(B394)&gt;14,VLOOKUP(DATE(YEAR(C394),MONTH(C394)-1,DAY(1)),'מדדים וריביות'!B:C,2,FALSE),VLOOKUP(DATE(YEAR(C394),MONTH(C394)-2,DAY(1)),'מדדים וריביות'!B:C,2,FALSE))</f>
        <v>11088281.9768316</v>
      </c>
      <c r="F394" s="43">
        <f>IF($B$5=1,'ריבית יומית'!D388,'ריבית יומית'!G388)</f>
        <v>2.1073004751070989E-4</v>
      </c>
      <c r="G394" s="43">
        <f t="shared" si="44"/>
        <v>2.1073004751070989E-4</v>
      </c>
      <c r="H394" s="29">
        <f t="shared" si="45"/>
        <v>2.2595407302018056</v>
      </c>
      <c r="I394" s="30">
        <f>VLOOKUP(B393,'מדדים וריביות'!B:C,2)</f>
        <v>11232939.0871363</v>
      </c>
      <c r="K394" s="39">
        <f t="shared" si="46"/>
        <v>0</v>
      </c>
      <c r="L394" s="39">
        <f t="shared" si="47"/>
        <v>0</v>
      </c>
      <c r="M394" s="39">
        <f t="shared" si="48"/>
        <v>0</v>
      </c>
      <c r="N394" s="41">
        <f t="shared" ref="N394:N457" si="50">SUM(K394:M394)</f>
        <v>0</v>
      </c>
    </row>
    <row r="395" spans="2:14">
      <c r="B395" s="1">
        <v>33260</v>
      </c>
      <c r="C395" s="1">
        <f t="shared" si="49"/>
        <v>33239</v>
      </c>
      <c r="E395" s="42">
        <f>IF(DAY(B395)&gt;14,VLOOKUP(DATE(YEAR(C395),MONTH(C395)-1,DAY(1)),'מדדים וריביות'!B:C,2,FALSE),VLOOKUP(DATE(YEAR(C395),MONTH(C395)-2,DAY(1)),'מדדים וריביות'!B:C,2,FALSE))</f>
        <v>11088281.9768316</v>
      </c>
      <c r="F395" s="43">
        <f>IF($B$5=1,'ריבית יומית'!D389,'ריבית יומית'!G389)</f>
        <v>2.1073004751070989E-4</v>
      </c>
      <c r="G395" s="43">
        <f t="shared" si="44"/>
        <v>2.1073004751070989E-4</v>
      </c>
      <c r="H395" s="29">
        <f t="shared" si="45"/>
        <v>2.2590646773950085</v>
      </c>
      <c r="I395" s="30">
        <f>VLOOKUP(B394,'מדדים וריביות'!B:C,2)</f>
        <v>11232939.0871363</v>
      </c>
      <c r="K395" s="39">
        <f t="shared" si="46"/>
        <v>0</v>
      </c>
      <c r="L395" s="39">
        <f t="shared" si="47"/>
        <v>0</v>
      </c>
      <c r="M395" s="39">
        <f t="shared" si="48"/>
        <v>0</v>
      </c>
      <c r="N395" s="41">
        <f t="shared" si="50"/>
        <v>0</v>
      </c>
    </row>
    <row r="396" spans="2:14">
      <c r="B396" s="1">
        <v>33261</v>
      </c>
      <c r="C396" s="1">
        <f t="shared" si="49"/>
        <v>33239</v>
      </c>
      <c r="E396" s="42">
        <f>IF(DAY(B396)&gt;14,VLOOKUP(DATE(YEAR(C396),MONTH(C396)-1,DAY(1)),'מדדים וריביות'!B:C,2,FALSE),VLOOKUP(DATE(YEAR(C396),MONTH(C396)-2,DAY(1)),'מדדים וריביות'!B:C,2,FALSE))</f>
        <v>11088281.9768316</v>
      </c>
      <c r="F396" s="43">
        <f>IF($B$5=1,'ריבית יומית'!D390,'ריבית יומית'!G390)</f>
        <v>2.1073004751070989E-4</v>
      </c>
      <c r="G396" s="43">
        <f t="shared" si="44"/>
        <v>2.1073004751070989E-4</v>
      </c>
      <c r="H396" s="29">
        <f t="shared" si="45"/>
        <v>2.2585887248857062</v>
      </c>
      <c r="I396" s="30">
        <f>VLOOKUP(B395,'מדדים וריביות'!B:C,2)</f>
        <v>11232939.0871363</v>
      </c>
      <c r="K396" s="39">
        <f t="shared" si="46"/>
        <v>0</v>
      </c>
      <c r="L396" s="39">
        <f t="shared" si="47"/>
        <v>0</v>
      </c>
      <c r="M396" s="39">
        <f t="shared" si="48"/>
        <v>0</v>
      </c>
      <c r="N396" s="41">
        <f t="shared" si="50"/>
        <v>0</v>
      </c>
    </row>
    <row r="397" spans="2:14">
      <c r="B397" s="1">
        <v>33262</v>
      </c>
      <c r="C397" s="1">
        <f t="shared" si="49"/>
        <v>33239</v>
      </c>
      <c r="E397" s="42">
        <f>IF(DAY(B397)&gt;14,VLOOKUP(DATE(YEAR(C397),MONTH(C397)-1,DAY(1)),'מדדים וריביות'!B:C,2,FALSE),VLOOKUP(DATE(YEAR(C397),MONTH(C397)-2,DAY(1)),'מדדים וריביות'!B:C,2,FALSE))</f>
        <v>11088281.9768316</v>
      </c>
      <c r="F397" s="43">
        <f>IF($B$5=1,'ריבית יומית'!D391,'ריבית יומית'!G391)</f>
        <v>2.1073004751070989E-4</v>
      </c>
      <c r="G397" s="43">
        <f t="shared" si="44"/>
        <v>2.1073004751070989E-4</v>
      </c>
      <c r="H397" s="29">
        <f t="shared" si="45"/>
        <v>2.2581128726527675</v>
      </c>
      <c r="I397" s="30">
        <f>VLOOKUP(B396,'מדדים וריביות'!B:C,2)</f>
        <v>11232939.0871363</v>
      </c>
      <c r="K397" s="39">
        <f t="shared" si="46"/>
        <v>0</v>
      </c>
      <c r="L397" s="39">
        <f t="shared" si="47"/>
        <v>0</v>
      </c>
      <c r="M397" s="39">
        <f t="shared" si="48"/>
        <v>0</v>
      </c>
      <c r="N397" s="41">
        <f t="shared" si="50"/>
        <v>0</v>
      </c>
    </row>
    <row r="398" spans="2:14">
      <c r="B398" s="1">
        <v>33263</v>
      </c>
      <c r="C398" s="1">
        <f t="shared" si="49"/>
        <v>33239</v>
      </c>
      <c r="E398" s="42">
        <f>IF(DAY(B398)&gt;14,VLOOKUP(DATE(YEAR(C398),MONTH(C398)-1,DAY(1)),'מדדים וריביות'!B:C,2,FALSE),VLOOKUP(DATE(YEAR(C398),MONTH(C398)-2,DAY(1)),'מדדים וריביות'!B:C,2,FALSE))</f>
        <v>11088281.9768316</v>
      </c>
      <c r="F398" s="43">
        <f>IF($B$5=1,'ריבית יומית'!D392,'ריבית יומית'!G392)</f>
        <v>2.1073004751070989E-4</v>
      </c>
      <c r="G398" s="43">
        <f t="shared" si="44"/>
        <v>2.1073004751070989E-4</v>
      </c>
      <c r="H398" s="29">
        <f t="shared" si="45"/>
        <v>2.2576371206750658</v>
      </c>
      <c r="I398" s="30">
        <f>VLOOKUP(B397,'מדדים וריביות'!B:C,2)</f>
        <v>11232939.0871363</v>
      </c>
      <c r="K398" s="39">
        <f t="shared" si="46"/>
        <v>0</v>
      </c>
      <c r="L398" s="39">
        <f t="shared" si="47"/>
        <v>0</v>
      </c>
      <c r="M398" s="39">
        <f t="shared" si="48"/>
        <v>0</v>
      </c>
      <c r="N398" s="41">
        <f t="shared" si="50"/>
        <v>0</v>
      </c>
    </row>
    <row r="399" spans="2:14">
      <c r="B399" s="1">
        <v>33264</v>
      </c>
      <c r="C399" s="1">
        <f t="shared" si="49"/>
        <v>33239</v>
      </c>
      <c r="E399" s="42">
        <f>IF(DAY(B399)&gt;14,VLOOKUP(DATE(YEAR(C399),MONTH(C399)-1,DAY(1)),'מדדים וריביות'!B:C,2,FALSE),VLOOKUP(DATE(YEAR(C399),MONTH(C399)-2,DAY(1)),'מדדים וריביות'!B:C,2,FALSE))</f>
        <v>11088281.9768316</v>
      </c>
      <c r="F399" s="43">
        <f>IF($B$5=1,'ריבית יומית'!D393,'ריבית יומית'!G393)</f>
        <v>2.1073004751070989E-4</v>
      </c>
      <c r="G399" s="43">
        <f t="shared" si="44"/>
        <v>2.1073004751070989E-4</v>
      </c>
      <c r="H399" s="29">
        <f t="shared" si="45"/>
        <v>2.2571614689314785</v>
      </c>
      <c r="I399" s="30">
        <f>VLOOKUP(B398,'מדדים וריביות'!B:C,2)</f>
        <v>11232939.0871363</v>
      </c>
      <c r="K399" s="39">
        <f t="shared" si="46"/>
        <v>0</v>
      </c>
      <c r="L399" s="39">
        <f t="shared" si="47"/>
        <v>0</v>
      </c>
      <c r="M399" s="39">
        <f t="shared" si="48"/>
        <v>0</v>
      </c>
      <c r="N399" s="41">
        <f t="shared" si="50"/>
        <v>0</v>
      </c>
    </row>
    <row r="400" spans="2:14">
      <c r="B400" s="1">
        <v>33265</v>
      </c>
      <c r="C400" s="1">
        <f t="shared" si="49"/>
        <v>33239</v>
      </c>
      <c r="E400" s="42">
        <f>IF(DAY(B400)&gt;14,VLOOKUP(DATE(YEAR(C400),MONTH(C400)-1,DAY(1)),'מדדים וריביות'!B:C,2,FALSE),VLOOKUP(DATE(YEAR(C400),MONTH(C400)-2,DAY(1)),'מדדים וריביות'!B:C,2,FALSE))</f>
        <v>11088281.9768316</v>
      </c>
      <c r="F400" s="43">
        <f>IF($B$5=1,'ריבית יומית'!D394,'ריבית יומית'!G394)</f>
        <v>2.1073004751070989E-4</v>
      </c>
      <c r="G400" s="43">
        <f t="shared" si="44"/>
        <v>2.1073004751070989E-4</v>
      </c>
      <c r="H400" s="29">
        <f t="shared" si="45"/>
        <v>2.2566859174008878</v>
      </c>
      <c r="I400" s="30">
        <f>VLOOKUP(B399,'מדדים וריביות'!B:C,2)</f>
        <v>11232939.0871363</v>
      </c>
      <c r="K400" s="39">
        <f t="shared" si="46"/>
        <v>0</v>
      </c>
      <c r="L400" s="39">
        <f t="shared" si="47"/>
        <v>0</v>
      </c>
      <c r="M400" s="39">
        <f t="shared" si="48"/>
        <v>0</v>
      </c>
      <c r="N400" s="41">
        <f t="shared" si="50"/>
        <v>0</v>
      </c>
    </row>
    <row r="401" spans="2:14">
      <c r="B401" s="1">
        <v>33266</v>
      </c>
      <c r="C401" s="1">
        <f t="shared" si="49"/>
        <v>33239</v>
      </c>
      <c r="E401" s="42">
        <f>IF(DAY(B401)&gt;14,VLOOKUP(DATE(YEAR(C401),MONTH(C401)-1,DAY(1)),'מדדים וריביות'!B:C,2,FALSE),VLOOKUP(DATE(YEAR(C401),MONTH(C401)-2,DAY(1)),'מדדים וריביות'!B:C,2,FALSE))</f>
        <v>11088281.9768316</v>
      </c>
      <c r="F401" s="43">
        <f>IF($B$5=1,'ריבית יומית'!D395,'ריבית יומית'!G395)</f>
        <v>2.1073004751070989E-4</v>
      </c>
      <c r="G401" s="43">
        <f t="shared" si="44"/>
        <v>2.1073004751070989E-4</v>
      </c>
      <c r="H401" s="29">
        <f t="shared" si="45"/>
        <v>2.2562104660621802</v>
      </c>
      <c r="I401" s="30">
        <f>VLOOKUP(B400,'מדדים וריביות'!B:C,2)</f>
        <v>11232939.0871363</v>
      </c>
      <c r="K401" s="39">
        <f t="shared" si="46"/>
        <v>0</v>
      </c>
      <c r="L401" s="39">
        <f t="shared" si="47"/>
        <v>0</v>
      </c>
      <c r="M401" s="39">
        <f t="shared" si="48"/>
        <v>0</v>
      </c>
      <c r="N401" s="41">
        <f t="shared" si="50"/>
        <v>0</v>
      </c>
    </row>
    <row r="402" spans="2:14">
      <c r="B402" s="1">
        <v>33267</v>
      </c>
      <c r="C402" s="1">
        <f t="shared" si="49"/>
        <v>33239</v>
      </c>
      <c r="E402" s="42">
        <f>IF(DAY(B402)&gt;14,VLOOKUP(DATE(YEAR(C402),MONTH(C402)-1,DAY(1)),'מדדים וריביות'!B:C,2,FALSE),VLOOKUP(DATE(YEAR(C402),MONTH(C402)-2,DAY(1)),'מדדים וריביות'!B:C,2,FALSE))</f>
        <v>11088281.9768316</v>
      </c>
      <c r="F402" s="43">
        <f>IF($B$5=1,'ריבית יומית'!D396,'ריבית יומית'!G396)</f>
        <v>2.1073004751070989E-4</v>
      </c>
      <c r="G402" s="43">
        <f t="shared" si="44"/>
        <v>2.1073004751070989E-4</v>
      </c>
      <c r="H402" s="29">
        <f t="shared" si="45"/>
        <v>2.2557351148942471</v>
      </c>
      <c r="I402" s="30">
        <f>VLOOKUP(B401,'מדדים וריביות'!B:C,2)</f>
        <v>11232939.0871363</v>
      </c>
      <c r="K402" s="39">
        <f t="shared" si="46"/>
        <v>0</v>
      </c>
      <c r="L402" s="39">
        <f t="shared" si="47"/>
        <v>0</v>
      </c>
      <c r="M402" s="39">
        <f t="shared" si="48"/>
        <v>0</v>
      </c>
      <c r="N402" s="41">
        <f t="shared" si="50"/>
        <v>0</v>
      </c>
    </row>
    <row r="403" spans="2:14">
      <c r="B403" s="1">
        <v>33268</v>
      </c>
      <c r="C403" s="1">
        <f t="shared" si="49"/>
        <v>33239</v>
      </c>
      <c r="E403" s="42">
        <f>IF(DAY(B403)&gt;14,VLOOKUP(DATE(YEAR(C403),MONTH(C403)-1,DAY(1)),'מדדים וריביות'!B:C,2,FALSE),VLOOKUP(DATE(YEAR(C403),MONTH(C403)-2,DAY(1)),'מדדים וריביות'!B:C,2,FALSE))</f>
        <v>11088281.9768316</v>
      </c>
      <c r="F403" s="43">
        <f>IF($B$5=1,'ריבית יומית'!D397,'ריבית יומית'!G397)</f>
        <v>2.1073004751070989E-4</v>
      </c>
      <c r="G403" s="43">
        <f t="shared" si="44"/>
        <v>2.1073004751070989E-4</v>
      </c>
      <c r="H403" s="29">
        <f t="shared" si="45"/>
        <v>2.2552598638759833</v>
      </c>
      <c r="I403" s="30">
        <f>VLOOKUP(B402,'מדדים וריביות'!B:C,2)</f>
        <v>11232939.0871363</v>
      </c>
      <c r="K403" s="39">
        <f t="shared" si="46"/>
        <v>0</v>
      </c>
      <c r="L403" s="39">
        <f t="shared" si="47"/>
        <v>0</v>
      </c>
      <c r="M403" s="39">
        <f t="shared" si="48"/>
        <v>0</v>
      </c>
      <c r="N403" s="41">
        <f t="shared" si="50"/>
        <v>0</v>
      </c>
    </row>
    <row r="404" spans="2:14">
      <c r="B404" s="1">
        <v>33269</v>
      </c>
      <c r="C404" s="1">
        <f t="shared" si="49"/>
        <v>33239</v>
      </c>
      <c r="E404" s="42">
        <f>IF(DAY(B404)&gt;14,VLOOKUP(DATE(YEAR(C404),MONTH(C404)-1,DAY(1)),'מדדים וריביות'!B:C,2,FALSE),VLOOKUP(DATE(YEAR(C404),MONTH(C404)-2,DAY(1)),'מדדים וריביות'!B:C,2,FALSE))</f>
        <v>11088281.9768316</v>
      </c>
      <c r="F404" s="43">
        <f>IF($B$5=1,'ריבית יומית'!D398,'ריבית יומית'!G398)</f>
        <v>2.1073004751070989E-4</v>
      </c>
      <c r="G404" s="43">
        <f t="shared" si="44"/>
        <v>2.1073004751070989E-4</v>
      </c>
      <c r="H404" s="29">
        <f t="shared" si="45"/>
        <v>2.2547847129862895</v>
      </c>
      <c r="I404" s="30">
        <f>VLOOKUP(B403,'מדדים וריביות'!B:C,2)</f>
        <v>11232939.0871363</v>
      </c>
      <c r="K404" s="39">
        <f t="shared" si="46"/>
        <v>0</v>
      </c>
      <c r="L404" s="39">
        <f t="shared" si="47"/>
        <v>0</v>
      </c>
      <c r="M404" s="39">
        <f t="shared" si="48"/>
        <v>0</v>
      </c>
      <c r="N404" s="41">
        <f t="shared" si="50"/>
        <v>0</v>
      </c>
    </row>
    <row r="405" spans="2:14">
      <c r="B405" s="1">
        <v>33270</v>
      </c>
      <c r="C405" s="1">
        <f t="shared" si="49"/>
        <v>33270</v>
      </c>
      <c r="E405" s="42">
        <f>IF(DAY(B405)&gt;14,VLOOKUP(DATE(YEAR(C405),MONTH(C405)-1,DAY(1)),'מדדים וריביות'!B:C,2,FALSE),VLOOKUP(DATE(YEAR(C405),MONTH(C405)-2,DAY(1)),'מדדים וריביות'!B:C,2,FALSE))</f>
        <v>11088281.9768316</v>
      </c>
      <c r="F405" s="43">
        <f>IF($B$5=1,'ריבית יומית'!D399,'ריבית יומית'!G399)</f>
        <v>2.1073004751070989E-4</v>
      </c>
      <c r="G405" s="43">
        <f t="shared" si="44"/>
        <v>2.1073004751070989E-4</v>
      </c>
      <c r="H405" s="29">
        <f t="shared" si="45"/>
        <v>2.2543096622040695</v>
      </c>
      <c r="I405" s="30">
        <f>VLOOKUP(B404,'מדדים וריביות'!B:C,2)</f>
        <v>11232939.0871363</v>
      </c>
      <c r="K405" s="39">
        <f t="shared" si="46"/>
        <v>0</v>
      </c>
      <c r="L405" s="39">
        <f t="shared" si="47"/>
        <v>0</v>
      </c>
      <c r="M405" s="39">
        <f t="shared" si="48"/>
        <v>0</v>
      </c>
      <c r="N405" s="41">
        <f t="shared" si="50"/>
        <v>0</v>
      </c>
    </row>
    <row r="406" spans="2:14">
      <c r="B406" s="1">
        <v>33271</v>
      </c>
      <c r="C406" s="1">
        <f t="shared" si="49"/>
        <v>33270</v>
      </c>
      <c r="E406" s="42">
        <f>IF(DAY(B406)&gt;14,VLOOKUP(DATE(YEAR(C406),MONTH(C406)-1,DAY(1)),'מדדים וריביות'!B:C,2,FALSE),VLOOKUP(DATE(YEAR(C406),MONTH(C406)-2,DAY(1)),'מדדים וריביות'!B:C,2,FALSE))</f>
        <v>11088281.9768316</v>
      </c>
      <c r="F406" s="43">
        <f>IF($B$5=1,'ריבית יומית'!D400,'ריבית יומית'!G400)</f>
        <v>2.1073004751070989E-4</v>
      </c>
      <c r="G406" s="43">
        <f t="shared" si="44"/>
        <v>2.1073004751070989E-4</v>
      </c>
      <c r="H406" s="29">
        <f t="shared" si="45"/>
        <v>2.2538347115082322</v>
      </c>
      <c r="I406" s="30">
        <f>VLOOKUP(B405,'מדדים וריביות'!B:C,2)</f>
        <v>11302122.9224994</v>
      </c>
      <c r="K406" s="39">
        <f t="shared" si="46"/>
        <v>0</v>
      </c>
      <c r="L406" s="39">
        <f t="shared" si="47"/>
        <v>0</v>
      </c>
      <c r="M406" s="39">
        <f t="shared" si="48"/>
        <v>0</v>
      </c>
      <c r="N406" s="41">
        <f t="shared" si="50"/>
        <v>0</v>
      </c>
    </row>
    <row r="407" spans="2:14">
      <c r="B407" s="1">
        <v>33272</v>
      </c>
      <c r="C407" s="1">
        <f t="shared" si="49"/>
        <v>33270</v>
      </c>
      <c r="E407" s="42">
        <f>IF(DAY(B407)&gt;14,VLOOKUP(DATE(YEAR(C407),MONTH(C407)-1,DAY(1)),'מדדים וריביות'!B:C,2,FALSE),VLOOKUP(DATE(YEAR(C407),MONTH(C407)-2,DAY(1)),'מדדים וריביות'!B:C,2,FALSE))</f>
        <v>11088281.9768316</v>
      </c>
      <c r="F407" s="43">
        <f>IF($B$5=1,'ריבית יומית'!D401,'ריבית יומית'!G401)</f>
        <v>2.1073004751070989E-4</v>
      </c>
      <c r="G407" s="43">
        <f t="shared" si="44"/>
        <v>2.1073004751070989E-4</v>
      </c>
      <c r="H407" s="29">
        <f t="shared" si="45"/>
        <v>2.2533598608776906</v>
      </c>
      <c r="I407" s="30">
        <f>VLOOKUP(B406,'מדדים וריביות'!B:C,2)</f>
        <v>11302122.9224994</v>
      </c>
      <c r="K407" s="39">
        <f t="shared" si="46"/>
        <v>0</v>
      </c>
      <c r="L407" s="39">
        <f t="shared" si="47"/>
        <v>0</v>
      </c>
      <c r="M407" s="39">
        <f t="shared" si="48"/>
        <v>0</v>
      </c>
      <c r="N407" s="41">
        <f t="shared" si="50"/>
        <v>0</v>
      </c>
    </row>
    <row r="408" spans="2:14">
      <c r="B408" s="1">
        <v>33273</v>
      </c>
      <c r="C408" s="1">
        <f t="shared" si="49"/>
        <v>33270</v>
      </c>
      <c r="E408" s="42">
        <f>IF(DAY(B408)&gt;14,VLOOKUP(DATE(YEAR(C408),MONTH(C408)-1,DAY(1)),'מדדים וריביות'!B:C,2,FALSE),VLOOKUP(DATE(YEAR(C408),MONTH(C408)-2,DAY(1)),'מדדים וריביות'!B:C,2,FALSE))</f>
        <v>11088281.9768316</v>
      </c>
      <c r="F408" s="43">
        <f>IF($B$5=1,'ריבית יומית'!D402,'ריבית יומית'!G402)</f>
        <v>2.1073004751070989E-4</v>
      </c>
      <c r="G408" s="43">
        <f t="shared" si="44"/>
        <v>2.1073004751070989E-4</v>
      </c>
      <c r="H408" s="29">
        <f t="shared" si="45"/>
        <v>2.2528851102913627</v>
      </c>
      <c r="I408" s="30">
        <f>VLOOKUP(B407,'מדדים וריביות'!B:C,2)</f>
        <v>11302122.9224994</v>
      </c>
      <c r="K408" s="39">
        <f t="shared" si="46"/>
        <v>0</v>
      </c>
      <c r="L408" s="39">
        <f t="shared" si="47"/>
        <v>0</v>
      </c>
      <c r="M408" s="39">
        <f t="shared" si="48"/>
        <v>0</v>
      </c>
      <c r="N408" s="41">
        <f t="shared" si="50"/>
        <v>0</v>
      </c>
    </row>
    <row r="409" spans="2:14">
      <c r="B409" s="1">
        <v>33274</v>
      </c>
      <c r="C409" s="1">
        <f t="shared" si="49"/>
        <v>33270</v>
      </c>
      <c r="E409" s="42">
        <f>IF(DAY(B409)&gt;14,VLOOKUP(DATE(YEAR(C409),MONTH(C409)-1,DAY(1)),'מדדים וריביות'!B:C,2,FALSE),VLOOKUP(DATE(YEAR(C409),MONTH(C409)-2,DAY(1)),'מדדים וריביות'!B:C,2,FALSE))</f>
        <v>11088281.9768316</v>
      </c>
      <c r="F409" s="43">
        <f>IF($B$5=1,'ריבית יומית'!D403,'ריבית יומית'!G403)</f>
        <v>2.1073004751070989E-4</v>
      </c>
      <c r="G409" s="43">
        <f t="shared" si="44"/>
        <v>2.1073004751070989E-4</v>
      </c>
      <c r="H409" s="29">
        <f t="shared" si="45"/>
        <v>2.2524104597281704</v>
      </c>
      <c r="I409" s="30">
        <f>VLOOKUP(B408,'מדדים וריביות'!B:C,2)</f>
        <v>11302122.9224994</v>
      </c>
      <c r="K409" s="39">
        <f t="shared" si="46"/>
        <v>0</v>
      </c>
      <c r="L409" s="39">
        <f t="shared" si="47"/>
        <v>0</v>
      </c>
      <c r="M409" s="39">
        <f t="shared" si="48"/>
        <v>0</v>
      </c>
      <c r="N409" s="41">
        <f t="shared" si="50"/>
        <v>0</v>
      </c>
    </row>
    <row r="410" spans="2:14">
      <c r="B410" s="1">
        <v>33275</v>
      </c>
      <c r="C410" s="1">
        <f t="shared" si="49"/>
        <v>33270</v>
      </c>
      <c r="E410" s="42">
        <f>IF(DAY(B410)&gt;14,VLOOKUP(DATE(YEAR(C410),MONTH(C410)-1,DAY(1)),'מדדים וריביות'!B:C,2,FALSE),VLOOKUP(DATE(YEAR(C410),MONTH(C410)-2,DAY(1)),'מדדים וריביות'!B:C,2,FALSE))</f>
        <v>11088281.9768316</v>
      </c>
      <c r="F410" s="43">
        <f>IF($B$5=1,'ריבית יומית'!D404,'ריבית יומית'!G404)</f>
        <v>2.1073004751070989E-4</v>
      </c>
      <c r="G410" s="43">
        <f t="shared" si="44"/>
        <v>2.1073004751070989E-4</v>
      </c>
      <c r="H410" s="29">
        <f t="shared" si="45"/>
        <v>2.2519359091670408</v>
      </c>
      <c r="I410" s="30">
        <f>VLOOKUP(B409,'מדדים וריביות'!B:C,2)</f>
        <v>11302122.9224994</v>
      </c>
      <c r="K410" s="39">
        <f t="shared" si="46"/>
        <v>0</v>
      </c>
      <c r="L410" s="39">
        <f t="shared" si="47"/>
        <v>0</v>
      </c>
      <c r="M410" s="39">
        <f t="shared" si="48"/>
        <v>0</v>
      </c>
      <c r="N410" s="41">
        <f t="shared" si="50"/>
        <v>0</v>
      </c>
    </row>
    <row r="411" spans="2:14">
      <c r="B411" s="1">
        <v>33276</v>
      </c>
      <c r="C411" s="1">
        <f t="shared" si="49"/>
        <v>33270</v>
      </c>
      <c r="E411" s="42">
        <f>IF(DAY(B411)&gt;14,VLOOKUP(DATE(YEAR(C411),MONTH(C411)-1,DAY(1)),'מדדים וריביות'!B:C,2,FALSE),VLOOKUP(DATE(YEAR(C411),MONTH(C411)-2,DAY(1)),'מדדים וריביות'!B:C,2,FALSE))</f>
        <v>11088281.9768316</v>
      </c>
      <c r="F411" s="43">
        <f>IF($B$5=1,'ריבית יומית'!D405,'ריבית יומית'!G405)</f>
        <v>2.1073004751070989E-4</v>
      </c>
      <c r="G411" s="43">
        <f t="shared" si="44"/>
        <v>2.1073004751070989E-4</v>
      </c>
      <c r="H411" s="29">
        <f t="shared" si="45"/>
        <v>2.2514614585869044</v>
      </c>
      <c r="I411" s="30">
        <f>VLOOKUP(B410,'מדדים וריביות'!B:C,2)</f>
        <v>11302122.9224994</v>
      </c>
      <c r="K411" s="39">
        <f t="shared" si="46"/>
        <v>0</v>
      </c>
      <c r="L411" s="39">
        <f t="shared" si="47"/>
        <v>0</v>
      </c>
      <c r="M411" s="39">
        <f t="shared" si="48"/>
        <v>0</v>
      </c>
      <c r="N411" s="41">
        <f t="shared" si="50"/>
        <v>0</v>
      </c>
    </row>
    <row r="412" spans="2:14">
      <c r="B412" s="1">
        <v>33277</v>
      </c>
      <c r="C412" s="1">
        <f t="shared" si="49"/>
        <v>33270</v>
      </c>
      <c r="E412" s="42">
        <f>IF(DAY(B412)&gt;14,VLOOKUP(DATE(YEAR(C412),MONTH(C412)-1,DAY(1)),'מדדים וריביות'!B:C,2,FALSE),VLOOKUP(DATE(YEAR(C412),MONTH(C412)-2,DAY(1)),'מדדים וריביות'!B:C,2,FALSE))</f>
        <v>11088281.9768316</v>
      </c>
      <c r="F412" s="43">
        <f>IF($B$5=1,'ריבית יומית'!D406,'ריבית יומית'!G406)</f>
        <v>2.1073004751070989E-4</v>
      </c>
      <c r="G412" s="43">
        <f t="shared" si="44"/>
        <v>2.1073004751070989E-4</v>
      </c>
      <c r="H412" s="29">
        <f t="shared" si="45"/>
        <v>2.2509871079666968</v>
      </c>
      <c r="I412" s="30">
        <f>VLOOKUP(B411,'מדדים וריביות'!B:C,2)</f>
        <v>11302122.9224994</v>
      </c>
      <c r="K412" s="39">
        <f t="shared" si="46"/>
        <v>0</v>
      </c>
      <c r="L412" s="39">
        <f t="shared" si="47"/>
        <v>0</v>
      </c>
      <c r="M412" s="39">
        <f t="shared" si="48"/>
        <v>0</v>
      </c>
      <c r="N412" s="41">
        <f t="shared" si="50"/>
        <v>0</v>
      </c>
    </row>
    <row r="413" spans="2:14">
      <c r="B413" s="1">
        <v>33278</v>
      </c>
      <c r="C413" s="1">
        <f t="shared" si="49"/>
        <v>33270</v>
      </c>
      <c r="E413" s="42">
        <f>IF(DAY(B413)&gt;14,VLOOKUP(DATE(YEAR(C413),MONTH(C413)-1,DAY(1)),'מדדים וריביות'!B:C,2,FALSE),VLOOKUP(DATE(YEAR(C413),MONTH(C413)-2,DAY(1)),'מדדים וריביות'!B:C,2,FALSE))</f>
        <v>11088281.9768316</v>
      </c>
      <c r="F413" s="43">
        <f>IF($B$5=1,'ריבית יומית'!D407,'ריבית יומית'!G407)</f>
        <v>2.1073004751070989E-4</v>
      </c>
      <c r="G413" s="43">
        <f t="shared" si="44"/>
        <v>2.1073004751070989E-4</v>
      </c>
      <c r="H413" s="29">
        <f t="shared" si="45"/>
        <v>2.2505128572853574</v>
      </c>
      <c r="I413" s="30">
        <f>VLOOKUP(B412,'מדדים וריביות'!B:C,2)</f>
        <v>11302122.9224994</v>
      </c>
      <c r="K413" s="39">
        <f t="shared" si="46"/>
        <v>0</v>
      </c>
      <c r="L413" s="39">
        <f t="shared" si="47"/>
        <v>0</v>
      </c>
      <c r="M413" s="39">
        <f t="shared" si="48"/>
        <v>0</v>
      </c>
      <c r="N413" s="41">
        <f t="shared" si="50"/>
        <v>0</v>
      </c>
    </row>
    <row r="414" spans="2:14">
      <c r="B414" s="1">
        <v>33279</v>
      </c>
      <c r="C414" s="1">
        <f t="shared" si="49"/>
        <v>33270</v>
      </c>
      <c r="E414" s="42">
        <f>IF(DAY(B414)&gt;14,VLOOKUP(DATE(YEAR(C414),MONTH(C414)-1,DAY(1)),'מדדים וריביות'!B:C,2,FALSE),VLOOKUP(DATE(YEAR(C414),MONTH(C414)-2,DAY(1)),'מדדים וריביות'!B:C,2,FALSE))</f>
        <v>11088281.9768316</v>
      </c>
      <c r="F414" s="43">
        <f>IF($B$5=1,'ריבית יומית'!D408,'ריבית יומית'!G408)</f>
        <v>2.1073004751070989E-4</v>
      </c>
      <c r="G414" s="43">
        <f t="shared" si="44"/>
        <v>2.1073004751070989E-4</v>
      </c>
      <c r="H414" s="29">
        <f t="shared" si="45"/>
        <v>2.2500387065218312</v>
      </c>
      <c r="I414" s="30">
        <f>VLOOKUP(B413,'מדדים וריביות'!B:C,2)</f>
        <v>11302122.9224994</v>
      </c>
      <c r="K414" s="39">
        <f t="shared" si="46"/>
        <v>0</v>
      </c>
      <c r="L414" s="39">
        <f t="shared" si="47"/>
        <v>0</v>
      </c>
      <c r="M414" s="39">
        <f t="shared" si="48"/>
        <v>0</v>
      </c>
      <c r="N414" s="41">
        <f t="shared" si="50"/>
        <v>0</v>
      </c>
    </row>
    <row r="415" spans="2:14">
      <c r="B415" s="1">
        <v>33280</v>
      </c>
      <c r="C415" s="1">
        <f t="shared" si="49"/>
        <v>33270</v>
      </c>
      <c r="E415" s="42">
        <f>IF(DAY(B415)&gt;14,VLOOKUP(DATE(YEAR(C415),MONTH(C415)-1,DAY(1)),'מדדים וריביות'!B:C,2,FALSE),VLOOKUP(DATE(YEAR(C415),MONTH(C415)-2,DAY(1)),'מדדים וריביות'!B:C,2,FALSE))</f>
        <v>11088281.9768316</v>
      </c>
      <c r="F415" s="43">
        <f>IF($B$5=1,'ריבית יומית'!D409,'ריבית יומית'!G409)</f>
        <v>2.1073004751070989E-4</v>
      </c>
      <c r="G415" s="43">
        <f t="shared" si="44"/>
        <v>2.1073004751070989E-4</v>
      </c>
      <c r="H415" s="29">
        <f t="shared" si="45"/>
        <v>2.2495646556550666</v>
      </c>
      <c r="I415" s="30">
        <f>VLOOKUP(B414,'מדדים וריביות'!B:C,2)</f>
        <v>11302122.9224994</v>
      </c>
      <c r="K415" s="39">
        <f t="shared" si="46"/>
        <v>0</v>
      </c>
      <c r="L415" s="39">
        <f t="shared" si="47"/>
        <v>0</v>
      </c>
      <c r="M415" s="39">
        <f t="shared" si="48"/>
        <v>0</v>
      </c>
      <c r="N415" s="41">
        <f t="shared" si="50"/>
        <v>0</v>
      </c>
    </row>
    <row r="416" spans="2:14">
      <c r="B416" s="1">
        <v>33281</v>
      </c>
      <c r="C416" s="1">
        <f t="shared" si="49"/>
        <v>33270</v>
      </c>
      <c r="E416" s="42">
        <f>IF(DAY(B416)&gt;14,VLOOKUP(DATE(YEAR(C416),MONTH(C416)-1,DAY(1)),'מדדים וריביות'!B:C,2,FALSE),VLOOKUP(DATE(YEAR(C416),MONTH(C416)-2,DAY(1)),'מדדים וריביות'!B:C,2,FALSE))</f>
        <v>11088281.9768316</v>
      </c>
      <c r="F416" s="43">
        <f>IF($B$5=1,'ריבית יומית'!D410,'ריבית יומית'!G410)</f>
        <v>2.1073004751070989E-4</v>
      </c>
      <c r="G416" s="43">
        <f t="shared" si="44"/>
        <v>2.1073004751070989E-4</v>
      </c>
      <c r="H416" s="29">
        <f t="shared" si="45"/>
        <v>2.2490907046640167</v>
      </c>
      <c r="I416" s="30">
        <f>VLOOKUP(B415,'מדדים וריביות'!B:C,2)</f>
        <v>11302122.9224994</v>
      </c>
      <c r="K416" s="39">
        <f t="shared" si="46"/>
        <v>0</v>
      </c>
      <c r="L416" s="39">
        <f t="shared" si="47"/>
        <v>0</v>
      </c>
      <c r="M416" s="39">
        <f t="shared" si="48"/>
        <v>0</v>
      </c>
      <c r="N416" s="41">
        <f t="shared" si="50"/>
        <v>0</v>
      </c>
    </row>
    <row r="417" spans="2:14">
      <c r="B417" s="1">
        <v>33282</v>
      </c>
      <c r="C417" s="1">
        <f t="shared" si="49"/>
        <v>33270</v>
      </c>
      <c r="E417" s="42">
        <f>IF(DAY(B417)&gt;14,VLOOKUP(DATE(YEAR(C417),MONTH(C417)-1,DAY(1)),'מדדים וריביות'!B:C,2,FALSE),VLOOKUP(DATE(YEAR(C417),MONTH(C417)-2,DAY(1)),'מדדים וריביות'!B:C,2,FALSE))</f>
        <v>11088281.9768316</v>
      </c>
      <c r="F417" s="43">
        <f>IF($B$5=1,'ריבית יומית'!D411,'ריבית יומית'!G411)</f>
        <v>2.1073004751070989E-4</v>
      </c>
      <c r="G417" s="43">
        <f t="shared" si="44"/>
        <v>2.1073004751070989E-4</v>
      </c>
      <c r="H417" s="29">
        <f t="shared" si="45"/>
        <v>2.2486168535276394</v>
      </c>
      <c r="I417" s="30">
        <f>VLOOKUP(B416,'מדדים וריביות'!B:C,2)</f>
        <v>11302122.9224994</v>
      </c>
      <c r="K417" s="39">
        <f t="shared" si="46"/>
        <v>0</v>
      </c>
      <c r="L417" s="39">
        <f t="shared" si="47"/>
        <v>0</v>
      </c>
      <c r="M417" s="39">
        <f t="shared" si="48"/>
        <v>0</v>
      </c>
      <c r="N417" s="41">
        <f t="shared" si="50"/>
        <v>0</v>
      </c>
    </row>
    <row r="418" spans="2:14">
      <c r="B418" s="1">
        <v>33283</v>
      </c>
      <c r="C418" s="1">
        <f t="shared" si="49"/>
        <v>33270</v>
      </c>
      <c r="E418" s="42">
        <f>IF(DAY(B418)&gt;14,VLOOKUP(DATE(YEAR(C418),MONTH(C418)-1,DAY(1)),'מדדים וריביות'!B:C,2,FALSE),VLOOKUP(DATE(YEAR(C418),MONTH(C418)-2,DAY(1)),'מדדים וריביות'!B:C,2,FALSE))</f>
        <v>11088281.9768316</v>
      </c>
      <c r="F418" s="43">
        <f>IF($B$5=1,'ריבית יומית'!D412,'ריבית יומית'!G412)</f>
        <v>2.1073004751070989E-4</v>
      </c>
      <c r="G418" s="43">
        <f t="shared" si="44"/>
        <v>2.1073004751070989E-4</v>
      </c>
      <c r="H418" s="29">
        <f t="shared" si="45"/>
        <v>2.2481431022248968</v>
      </c>
      <c r="I418" s="30">
        <f>VLOOKUP(B417,'מדדים וריביות'!B:C,2)</f>
        <v>11302122.9224994</v>
      </c>
      <c r="K418" s="39">
        <f t="shared" si="46"/>
        <v>0</v>
      </c>
      <c r="L418" s="39">
        <f t="shared" si="47"/>
        <v>0</v>
      </c>
      <c r="M418" s="39">
        <f t="shared" si="48"/>
        <v>0</v>
      </c>
      <c r="N418" s="41">
        <f t="shared" si="50"/>
        <v>0</v>
      </c>
    </row>
    <row r="419" spans="2:14">
      <c r="B419" s="1">
        <v>33284</v>
      </c>
      <c r="C419" s="1">
        <f t="shared" si="49"/>
        <v>33270</v>
      </c>
      <c r="E419" s="42">
        <f>IF(DAY(B419)&gt;14,VLOOKUP(DATE(YEAR(C419),MONTH(C419)-1,DAY(1)),'מדדים וריביות'!B:C,2,FALSE),VLOOKUP(DATE(YEAR(C419),MONTH(C419)-2,DAY(1)),'מדדים וריביות'!B:C,2,FALSE))</f>
        <v>11232939.0871363</v>
      </c>
      <c r="F419" s="43">
        <f>IF($B$5=1,'ריבית יומית'!D413,'ריבית יומית'!G413)</f>
        <v>2.1073004751070989E-4</v>
      </c>
      <c r="G419" s="43">
        <f t="shared" si="44"/>
        <v>2.1073004751070989E-4</v>
      </c>
      <c r="H419" s="29">
        <f t="shared" si="45"/>
        <v>2.247669450734755</v>
      </c>
      <c r="I419" s="30">
        <f>VLOOKUP(B418,'מדדים וריביות'!B:C,2)</f>
        <v>11302122.9224994</v>
      </c>
      <c r="K419" s="39">
        <f t="shared" si="46"/>
        <v>0</v>
      </c>
      <c r="L419" s="39">
        <f t="shared" si="47"/>
        <v>0</v>
      </c>
      <c r="M419" s="39">
        <f t="shared" si="48"/>
        <v>0</v>
      </c>
      <c r="N419" s="41">
        <f t="shared" si="50"/>
        <v>0</v>
      </c>
    </row>
    <row r="420" spans="2:14">
      <c r="B420" s="1">
        <v>33285</v>
      </c>
      <c r="C420" s="1">
        <f t="shared" si="49"/>
        <v>33270</v>
      </c>
      <c r="E420" s="42">
        <f>IF(DAY(B420)&gt;14,VLOOKUP(DATE(YEAR(C420),MONTH(C420)-1,DAY(1)),'מדדים וריביות'!B:C,2,FALSE),VLOOKUP(DATE(YEAR(C420),MONTH(C420)-2,DAY(1)),'מדדים וריביות'!B:C,2,FALSE))</f>
        <v>11232939.0871363</v>
      </c>
      <c r="F420" s="43">
        <f>IF($B$5=1,'ריבית יומית'!D414,'ריבית יומית'!G414)</f>
        <v>2.1073004751070989E-4</v>
      </c>
      <c r="G420" s="43">
        <f t="shared" si="44"/>
        <v>2.1073004751070989E-4</v>
      </c>
      <c r="H420" s="29">
        <f t="shared" si="45"/>
        <v>2.2471958990361851</v>
      </c>
      <c r="I420" s="30">
        <f>VLOOKUP(B419,'מדדים וריביות'!B:C,2)</f>
        <v>11302122.9224994</v>
      </c>
      <c r="K420" s="39">
        <f t="shared" si="46"/>
        <v>0</v>
      </c>
      <c r="L420" s="39">
        <f t="shared" si="47"/>
        <v>0</v>
      </c>
      <c r="M420" s="39">
        <f t="shared" si="48"/>
        <v>0</v>
      </c>
      <c r="N420" s="41">
        <f t="shared" si="50"/>
        <v>0</v>
      </c>
    </row>
    <row r="421" spans="2:14">
      <c r="B421" s="1">
        <v>33286</v>
      </c>
      <c r="C421" s="1">
        <f t="shared" si="49"/>
        <v>33270</v>
      </c>
      <c r="E421" s="42">
        <f>IF(DAY(B421)&gt;14,VLOOKUP(DATE(YEAR(C421),MONTH(C421)-1,DAY(1)),'מדדים וריביות'!B:C,2,FALSE),VLOOKUP(DATE(YEAR(C421),MONTH(C421)-2,DAY(1)),'מדדים וריביות'!B:C,2,FALSE))</f>
        <v>11232939.0871363</v>
      </c>
      <c r="F421" s="43">
        <f>IF($B$5=1,'ריבית יומית'!D415,'ריבית יומית'!G415)</f>
        <v>2.1073004751070989E-4</v>
      </c>
      <c r="G421" s="43">
        <f t="shared" si="44"/>
        <v>2.1073004751070989E-4</v>
      </c>
      <c r="H421" s="29">
        <f t="shared" si="45"/>
        <v>2.2467224471081626</v>
      </c>
      <c r="I421" s="30">
        <f>VLOOKUP(B420,'מדדים וריביות'!B:C,2)</f>
        <v>11302122.9224994</v>
      </c>
      <c r="K421" s="39">
        <f t="shared" si="46"/>
        <v>0</v>
      </c>
      <c r="L421" s="39">
        <f t="shared" si="47"/>
        <v>0</v>
      </c>
      <c r="M421" s="39">
        <f t="shared" si="48"/>
        <v>0</v>
      </c>
      <c r="N421" s="41">
        <f t="shared" si="50"/>
        <v>0</v>
      </c>
    </row>
    <row r="422" spans="2:14">
      <c r="B422" s="1">
        <v>33287</v>
      </c>
      <c r="C422" s="1">
        <f t="shared" si="49"/>
        <v>33270</v>
      </c>
      <c r="E422" s="42">
        <f>IF(DAY(B422)&gt;14,VLOOKUP(DATE(YEAR(C422),MONTH(C422)-1,DAY(1)),'מדדים וריביות'!B:C,2,FALSE),VLOOKUP(DATE(YEAR(C422),MONTH(C422)-2,DAY(1)),'מדדים וריביות'!B:C,2,FALSE))</f>
        <v>11232939.0871363</v>
      </c>
      <c r="F422" s="43">
        <f>IF($B$5=1,'ריבית יומית'!D416,'ריבית יומית'!G416)</f>
        <v>2.1073004751070989E-4</v>
      </c>
      <c r="G422" s="43">
        <f t="shared" si="44"/>
        <v>2.1073004751070989E-4</v>
      </c>
      <c r="H422" s="29">
        <f t="shared" si="45"/>
        <v>2.2462490949296674</v>
      </c>
      <c r="I422" s="30">
        <f>VLOOKUP(B421,'מדדים וריביות'!B:C,2)</f>
        <v>11302122.9224994</v>
      </c>
      <c r="K422" s="39">
        <f t="shared" si="46"/>
        <v>0</v>
      </c>
      <c r="L422" s="39">
        <f t="shared" si="47"/>
        <v>0</v>
      </c>
      <c r="M422" s="39">
        <f t="shared" si="48"/>
        <v>0</v>
      </c>
      <c r="N422" s="41">
        <f t="shared" si="50"/>
        <v>0</v>
      </c>
    </row>
    <row r="423" spans="2:14">
      <c r="B423" s="1">
        <v>33288</v>
      </c>
      <c r="C423" s="1">
        <f t="shared" si="49"/>
        <v>33270</v>
      </c>
      <c r="E423" s="42">
        <f>IF(DAY(B423)&gt;14,VLOOKUP(DATE(YEAR(C423),MONTH(C423)-1,DAY(1)),'מדדים וריביות'!B:C,2,FALSE),VLOOKUP(DATE(YEAR(C423),MONTH(C423)-2,DAY(1)),'מדדים וריביות'!B:C,2,FALSE))</f>
        <v>11232939.0871363</v>
      </c>
      <c r="F423" s="43">
        <f>IF($B$5=1,'ריבית יומית'!D417,'ריבית יומית'!G417)</f>
        <v>2.1073004751070989E-4</v>
      </c>
      <c r="G423" s="43">
        <f t="shared" si="44"/>
        <v>2.1073004751070989E-4</v>
      </c>
      <c r="H423" s="29">
        <f t="shared" si="45"/>
        <v>2.2457758424796834</v>
      </c>
      <c r="I423" s="30">
        <f>VLOOKUP(B422,'מדדים וריביות'!B:C,2)</f>
        <v>11302122.9224994</v>
      </c>
      <c r="K423" s="39">
        <f t="shared" si="46"/>
        <v>0</v>
      </c>
      <c r="L423" s="39">
        <f t="shared" si="47"/>
        <v>0</v>
      </c>
      <c r="M423" s="39">
        <f t="shared" si="48"/>
        <v>0</v>
      </c>
      <c r="N423" s="41">
        <f t="shared" si="50"/>
        <v>0</v>
      </c>
    </row>
    <row r="424" spans="2:14">
      <c r="B424" s="1">
        <v>33289</v>
      </c>
      <c r="C424" s="1">
        <f t="shared" si="49"/>
        <v>33270</v>
      </c>
      <c r="E424" s="42">
        <f>IF(DAY(B424)&gt;14,VLOOKUP(DATE(YEAR(C424),MONTH(C424)-1,DAY(1)),'מדדים וריביות'!B:C,2,FALSE),VLOOKUP(DATE(YEAR(C424),MONTH(C424)-2,DAY(1)),'מדדים וריביות'!B:C,2,FALSE))</f>
        <v>11232939.0871363</v>
      </c>
      <c r="F424" s="43">
        <f>IF($B$5=1,'ריבית יומית'!D418,'ריבית יומית'!G418)</f>
        <v>2.1073004751070989E-4</v>
      </c>
      <c r="G424" s="43">
        <f t="shared" si="44"/>
        <v>2.1073004751070989E-4</v>
      </c>
      <c r="H424" s="29">
        <f t="shared" si="45"/>
        <v>2.245302689737199</v>
      </c>
      <c r="I424" s="30">
        <f>VLOOKUP(B423,'מדדים וריביות'!B:C,2)</f>
        <v>11302122.9224994</v>
      </c>
      <c r="K424" s="39">
        <f t="shared" si="46"/>
        <v>0</v>
      </c>
      <c r="L424" s="39">
        <f t="shared" si="47"/>
        <v>0</v>
      </c>
      <c r="M424" s="39">
        <f t="shared" si="48"/>
        <v>0</v>
      </c>
      <c r="N424" s="41">
        <f t="shared" si="50"/>
        <v>0</v>
      </c>
    </row>
    <row r="425" spans="2:14">
      <c r="B425" s="1">
        <v>33290</v>
      </c>
      <c r="C425" s="1">
        <f t="shared" si="49"/>
        <v>33270</v>
      </c>
      <c r="E425" s="42">
        <f>IF(DAY(B425)&gt;14,VLOOKUP(DATE(YEAR(C425),MONTH(C425)-1,DAY(1)),'מדדים וריביות'!B:C,2,FALSE),VLOOKUP(DATE(YEAR(C425),MONTH(C425)-2,DAY(1)),'מדדים וריביות'!B:C,2,FALSE))</f>
        <v>11232939.0871363</v>
      </c>
      <c r="F425" s="43">
        <f>IF($B$5=1,'ריבית יומית'!D419,'ריבית יומית'!G419)</f>
        <v>2.1073004751070989E-4</v>
      </c>
      <c r="G425" s="43">
        <f t="shared" si="44"/>
        <v>2.1073004751070989E-4</v>
      </c>
      <c r="H425" s="29">
        <f t="shared" si="45"/>
        <v>2.2448296366812079</v>
      </c>
      <c r="I425" s="30">
        <f>VLOOKUP(B424,'מדדים וריביות'!B:C,2)</f>
        <v>11302122.9224994</v>
      </c>
      <c r="K425" s="39">
        <f t="shared" si="46"/>
        <v>0</v>
      </c>
      <c r="L425" s="39">
        <f t="shared" si="47"/>
        <v>0</v>
      </c>
      <c r="M425" s="39">
        <f t="shared" si="48"/>
        <v>0</v>
      </c>
      <c r="N425" s="41">
        <f t="shared" si="50"/>
        <v>0</v>
      </c>
    </row>
    <row r="426" spans="2:14">
      <c r="B426" s="1">
        <v>33291</v>
      </c>
      <c r="C426" s="1">
        <f t="shared" si="49"/>
        <v>33270</v>
      </c>
      <c r="E426" s="42">
        <f>IF(DAY(B426)&gt;14,VLOOKUP(DATE(YEAR(C426),MONTH(C426)-1,DAY(1)),'מדדים וריביות'!B:C,2,FALSE),VLOOKUP(DATE(YEAR(C426),MONTH(C426)-2,DAY(1)),'מדדים וריביות'!B:C,2,FALSE))</f>
        <v>11232939.0871363</v>
      </c>
      <c r="F426" s="43">
        <f>IF($B$5=1,'ריבית יומית'!D420,'ריבית יומית'!G420)</f>
        <v>2.1073004751070989E-4</v>
      </c>
      <c r="G426" s="43">
        <f t="shared" si="44"/>
        <v>2.1073004751070989E-4</v>
      </c>
      <c r="H426" s="29">
        <f t="shared" si="45"/>
        <v>2.2443566832907069</v>
      </c>
      <c r="I426" s="30">
        <f>VLOOKUP(B425,'מדדים וריביות'!B:C,2)</f>
        <v>11302122.9224994</v>
      </c>
      <c r="K426" s="39">
        <f t="shared" si="46"/>
        <v>0</v>
      </c>
      <c r="L426" s="39">
        <f t="shared" si="47"/>
        <v>0</v>
      </c>
      <c r="M426" s="39">
        <f t="shared" si="48"/>
        <v>0</v>
      </c>
      <c r="N426" s="41">
        <f t="shared" si="50"/>
        <v>0</v>
      </c>
    </row>
    <row r="427" spans="2:14">
      <c r="B427" s="1">
        <v>33292</v>
      </c>
      <c r="C427" s="1">
        <f t="shared" si="49"/>
        <v>33270</v>
      </c>
      <c r="E427" s="42">
        <f>IF(DAY(B427)&gt;14,VLOOKUP(DATE(YEAR(C427),MONTH(C427)-1,DAY(1)),'מדדים וריביות'!B:C,2,FALSE),VLOOKUP(DATE(YEAR(C427),MONTH(C427)-2,DAY(1)),'מדדים וריביות'!B:C,2,FALSE))</f>
        <v>11232939.0871363</v>
      </c>
      <c r="F427" s="43">
        <f>IF($B$5=1,'ריבית יומית'!D421,'ריבית יומית'!G421)</f>
        <v>2.1073004751070989E-4</v>
      </c>
      <c r="G427" s="43">
        <f t="shared" si="44"/>
        <v>2.1073004751070989E-4</v>
      </c>
      <c r="H427" s="29">
        <f t="shared" si="45"/>
        <v>2.2438838295446986</v>
      </c>
      <c r="I427" s="30">
        <f>VLOOKUP(B426,'מדדים וריביות'!B:C,2)</f>
        <v>11302122.9224994</v>
      </c>
      <c r="K427" s="39">
        <f t="shared" si="46"/>
        <v>0</v>
      </c>
      <c r="L427" s="39">
        <f t="shared" si="47"/>
        <v>0</v>
      </c>
      <c r="M427" s="39">
        <f t="shared" si="48"/>
        <v>0</v>
      </c>
      <c r="N427" s="41">
        <f t="shared" si="50"/>
        <v>0</v>
      </c>
    </row>
    <row r="428" spans="2:14">
      <c r="B428" s="1">
        <v>33293</v>
      </c>
      <c r="C428" s="1">
        <f t="shared" si="49"/>
        <v>33270</v>
      </c>
      <c r="E428" s="42">
        <f>IF(DAY(B428)&gt;14,VLOOKUP(DATE(YEAR(C428),MONTH(C428)-1,DAY(1)),'מדדים וריביות'!B:C,2,FALSE),VLOOKUP(DATE(YEAR(C428),MONTH(C428)-2,DAY(1)),'מדדים וריביות'!B:C,2,FALSE))</f>
        <v>11232939.0871363</v>
      </c>
      <c r="F428" s="43">
        <f>IF($B$5=1,'ריבית יומית'!D422,'ריבית יומית'!G422)</f>
        <v>2.1073004751070989E-4</v>
      </c>
      <c r="G428" s="43">
        <f t="shared" si="44"/>
        <v>2.1073004751070989E-4</v>
      </c>
      <c r="H428" s="29">
        <f t="shared" si="45"/>
        <v>2.243411075422189</v>
      </c>
      <c r="I428" s="30">
        <f>VLOOKUP(B427,'מדדים וריביות'!B:C,2)</f>
        <v>11302122.9224994</v>
      </c>
      <c r="K428" s="39">
        <f t="shared" si="46"/>
        <v>0</v>
      </c>
      <c r="L428" s="39">
        <f t="shared" si="47"/>
        <v>0</v>
      </c>
      <c r="M428" s="39">
        <f t="shared" si="48"/>
        <v>0</v>
      </c>
      <c r="N428" s="41">
        <f t="shared" si="50"/>
        <v>0</v>
      </c>
    </row>
    <row r="429" spans="2:14">
      <c r="B429" s="1">
        <v>33294</v>
      </c>
      <c r="C429" s="1">
        <f t="shared" si="49"/>
        <v>33270</v>
      </c>
      <c r="E429" s="42">
        <f>IF(DAY(B429)&gt;14,VLOOKUP(DATE(YEAR(C429),MONTH(C429)-1,DAY(1)),'מדדים וריביות'!B:C,2,FALSE),VLOOKUP(DATE(YEAR(C429),MONTH(C429)-2,DAY(1)),'מדדים וריביות'!B:C,2,FALSE))</f>
        <v>11232939.0871363</v>
      </c>
      <c r="F429" s="43">
        <f>IF($B$5=1,'ריבית יומית'!D423,'ריבית יומית'!G423)</f>
        <v>2.1073004751070989E-4</v>
      </c>
      <c r="G429" s="43">
        <f t="shared" si="44"/>
        <v>2.1073004751070989E-4</v>
      </c>
      <c r="H429" s="29">
        <f t="shared" si="45"/>
        <v>2.2429384209021888</v>
      </c>
      <c r="I429" s="30">
        <f>VLOOKUP(B428,'מדדים וריביות'!B:C,2)</f>
        <v>11302122.9224994</v>
      </c>
      <c r="K429" s="39">
        <f t="shared" si="46"/>
        <v>0</v>
      </c>
      <c r="L429" s="39">
        <f t="shared" si="47"/>
        <v>0</v>
      </c>
      <c r="M429" s="39">
        <f t="shared" si="48"/>
        <v>0</v>
      </c>
      <c r="N429" s="41">
        <f t="shared" si="50"/>
        <v>0</v>
      </c>
    </row>
    <row r="430" spans="2:14">
      <c r="B430" s="1">
        <v>33295</v>
      </c>
      <c r="C430" s="1">
        <f t="shared" si="49"/>
        <v>33270</v>
      </c>
      <c r="E430" s="42">
        <f>IF(DAY(B430)&gt;14,VLOOKUP(DATE(YEAR(C430),MONTH(C430)-1,DAY(1)),'מדדים וריביות'!B:C,2,FALSE),VLOOKUP(DATE(YEAR(C430),MONTH(C430)-2,DAY(1)),'מדדים וריביות'!B:C,2,FALSE))</f>
        <v>11232939.0871363</v>
      </c>
      <c r="F430" s="43">
        <f>IF($B$5=1,'ריבית יומית'!D424,'ריבית יומית'!G424)</f>
        <v>2.1073004751070989E-4</v>
      </c>
      <c r="G430" s="43">
        <f t="shared" si="44"/>
        <v>2.1073004751070989E-4</v>
      </c>
      <c r="H430" s="29">
        <f t="shared" si="45"/>
        <v>2.2424658659637129</v>
      </c>
      <c r="I430" s="30">
        <f>VLOOKUP(B429,'מדדים וריביות'!B:C,2)</f>
        <v>11302122.9224994</v>
      </c>
      <c r="K430" s="39">
        <f t="shared" si="46"/>
        <v>0</v>
      </c>
      <c r="L430" s="39">
        <f t="shared" si="47"/>
        <v>0</v>
      </c>
      <c r="M430" s="39">
        <f t="shared" si="48"/>
        <v>0</v>
      </c>
      <c r="N430" s="41">
        <f t="shared" si="50"/>
        <v>0</v>
      </c>
    </row>
    <row r="431" spans="2:14">
      <c r="B431" s="1">
        <v>33296</v>
      </c>
      <c r="C431" s="1">
        <f t="shared" si="49"/>
        <v>33270</v>
      </c>
      <c r="E431" s="42">
        <f>IF(DAY(B431)&gt;14,VLOOKUP(DATE(YEAR(C431),MONTH(C431)-1,DAY(1)),'מדדים וריביות'!B:C,2,FALSE),VLOOKUP(DATE(YEAR(C431),MONTH(C431)-2,DAY(1)),'מדדים וריביות'!B:C,2,FALSE))</f>
        <v>11232939.0871363</v>
      </c>
      <c r="F431" s="43">
        <f>IF($B$5=1,'ריבית יומית'!D425,'ריבית יומית'!G425)</f>
        <v>2.1073004751070989E-4</v>
      </c>
      <c r="G431" s="43">
        <f t="shared" si="44"/>
        <v>2.1073004751070989E-4</v>
      </c>
      <c r="H431" s="29">
        <f t="shared" si="45"/>
        <v>2.2419934105857813</v>
      </c>
      <c r="I431" s="30">
        <f>VLOOKUP(B430,'מדדים וריביות'!B:C,2)</f>
        <v>11302122.9224994</v>
      </c>
      <c r="K431" s="39">
        <f t="shared" si="46"/>
        <v>0</v>
      </c>
      <c r="L431" s="39">
        <f t="shared" si="47"/>
        <v>0</v>
      </c>
      <c r="M431" s="39">
        <f t="shared" si="48"/>
        <v>0</v>
      </c>
      <c r="N431" s="41">
        <f t="shared" si="50"/>
        <v>0</v>
      </c>
    </row>
    <row r="432" spans="2:14">
      <c r="B432" s="1">
        <v>33297</v>
      </c>
      <c r="C432" s="1">
        <f t="shared" si="49"/>
        <v>33270</v>
      </c>
      <c r="E432" s="42">
        <f>IF(DAY(B432)&gt;14,VLOOKUP(DATE(YEAR(C432),MONTH(C432)-1,DAY(1)),'מדדים וריביות'!B:C,2,FALSE),VLOOKUP(DATE(YEAR(C432),MONTH(C432)-2,DAY(1)),'מדדים וריביות'!B:C,2,FALSE))</f>
        <v>11232939.0871363</v>
      </c>
      <c r="F432" s="43">
        <f>IF($B$5=1,'ריבית יומית'!D426,'ריבית יומית'!G426)</f>
        <v>2.1073004751070989E-4</v>
      </c>
      <c r="G432" s="43">
        <f t="shared" si="44"/>
        <v>2.1073004751070989E-4</v>
      </c>
      <c r="H432" s="29">
        <f t="shared" si="45"/>
        <v>2.2415210547474183</v>
      </c>
      <c r="I432" s="30">
        <f>VLOOKUP(B431,'מדדים וריביות'!B:C,2)</f>
        <v>11302122.9224994</v>
      </c>
      <c r="K432" s="39">
        <f t="shared" si="46"/>
        <v>0</v>
      </c>
      <c r="L432" s="39">
        <f t="shared" si="47"/>
        <v>0</v>
      </c>
      <c r="M432" s="39">
        <f t="shared" si="48"/>
        <v>0</v>
      </c>
      <c r="N432" s="41">
        <f t="shared" si="50"/>
        <v>0</v>
      </c>
    </row>
    <row r="433" spans="2:14">
      <c r="B433" s="1">
        <v>33298</v>
      </c>
      <c r="C433" s="1">
        <f t="shared" si="49"/>
        <v>33298</v>
      </c>
      <c r="E433" s="42">
        <f>IF(DAY(B433)&gt;14,VLOOKUP(DATE(YEAR(C433),MONTH(C433)-1,DAY(1)),'מדדים וריביות'!B:C,2,FALSE),VLOOKUP(DATE(YEAR(C433),MONTH(C433)-2,DAY(1)),'מדדים וריביות'!B:C,2,FALSE))</f>
        <v>11232939.0871363</v>
      </c>
      <c r="F433" s="43">
        <f>IF($B$5=1,'ריבית יומית'!D427,'ריבית יומית'!G427)</f>
        <v>2.1073004751070989E-4</v>
      </c>
      <c r="G433" s="43">
        <f t="shared" si="44"/>
        <v>2.1073004751070989E-4</v>
      </c>
      <c r="H433" s="29">
        <f t="shared" si="45"/>
        <v>2.2410487984276517</v>
      </c>
      <c r="I433" s="30">
        <f>VLOOKUP(B432,'מדדים וריביות'!B:C,2)</f>
        <v>11302122.9224994</v>
      </c>
      <c r="K433" s="39">
        <f t="shared" si="46"/>
        <v>0</v>
      </c>
      <c r="L433" s="39">
        <f t="shared" si="47"/>
        <v>0</v>
      </c>
      <c r="M433" s="39">
        <f t="shared" si="48"/>
        <v>0</v>
      </c>
      <c r="N433" s="41">
        <f t="shared" si="50"/>
        <v>0</v>
      </c>
    </row>
    <row r="434" spans="2:14">
      <c r="B434" s="1">
        <v>33299</v>
      </c>
      <c r="C434" s="1">
        <f t="shared" si="49"/>
        <v>33298</v>
      </c>
      <c r="E434" s="42">
        <f>IF(DAY(B434)&gt;14,VLOOKUP(DATE(YEAR(C434),MONTH(C434)-1,DAY(1)),'מדדים וריביות'!B:C,2,FALSE),VLOOKUP(DATE(YEAR(C434),MONTH(C434)-2,DAY(1)),'מדדים וריביות'!B:C,2,FALSE))</f>
        <v>11232939.0871363</v>
      </c>
      <c r="F434" s="43">
        <f>IF($B$5=1,'ריבית יומית'!D428,'ריבית יומית'!G428)</f>
        <v>2.1073004751070989E-4</v>
      </c>
      <c r="G434" s="43">
        <f t="shared" si="44"/>
        <v>2.1073004751070989E-4</v>
      </c>
      <c r="H434" s="29">
        <f t="shared" si="45"/>
        <v>2.2405766416055148</v>
      </c>
      <c r="I434" s="30">
        <f>VLOOKUP(B433,'מדדים וריביות'!B:C,2)</f>
        <v>11440490.5932256</v>
      </c>
      <c r="K434" s="39">
        <f t="shared" si="46"/>
        <v>0</v>
      </c>
      <c r="L434" s="39">
        <f t="shared" si="47"/>
        <v>0</v>
      </c>
      <c r="M434" s="39">
        <f t="shared" si="48"/>
        <v>0</v>
      </c>
      <c r="N434" s="41">
        <f t="shared" si="50"/>
        <v>0</v>
      </c>
    </row>
    <row r="435" spans="2:14">
      <c r="B435" s="1">
        <v>33300</v>
      </c>
      <c r="C435" s="1">
        <f t="shared" si="49"/>
        <v>33298</v>
      </c>
      <c r="E435" s="42">
        <f>IF(DAY(B435)&gt;14,VLOOKUP(DATE(YEAR(C435),MONTH(C435)-1,DAY(1)),'מדדים וריביות'!B:C,2,FALSE),VLOOKUP(DATE(YEAR(C435),MONTH(C435)-2,DAY(1)),'מדדים וריביות'!B:C,2,FALSE))</f>
        <v>11232939.0871363</v>
      </c>
      <c r="F435" s="43">
        <f>IF($B$5=1,'ריבית יומית'!D429,'ריבית יומית'!G429)</f>
        <v>2.1073004751070989E-4</v>
      </c>
      <c r="G435" s="43">
        <f t="shared" si="44"/>
        <v>2.1073004751070989E-4</v>
      </c>
      <c r="H435" s="29">
        <f t="shared" si="45"/>
        <v>2.2401045842600449</v>
      </c>
      <c r="I435" s="30">
        <f>VLOOKUP(B434,'מדדים וריביות'!B:C,2)</f>
        <v>11440490.5932256</v>
      </c>
      <c r="K435" s="39">
        <f t="shared" si="46"/>
        <v>0</v>
      </c>
      <c r="L435" s="39">
        <f t="shared" si="47"/>
        <v>0</v>
      </c>
      <c r="M435" s="39">
        <f t="shared" si="48"/>
        <v>0</v>
      </c>
      <c r="N435" s="41">
        <f t="shared" si="50"/>
        <v>0</v>
      </c>
    </row>
    <row r="436" spans="2:14">
      <c r="B436" s="1">
        <v>33301</v>
      </c>
      <c r="C436" s="1">
        <f t="shared" si="49"/>
        <v>33298</v>
      </c>
      <c r="E436" s="42">
        <f>IF(DAY(B436)&gt;14,VLOOKUP(DATE(YEAR(C436),MONTH(C436)-1,DAY(1)),'מדדים וריביות'!B:C,2,FALSE),VLOOKUP(DATE(YEAR(C436),MONTH(C436)-2,DAY(1)),'מדדים וריביות'!B:C,2,FALSE))</f>
        <v>11232939.0871363</v>
      </c>
      <c r="F436" s="43">
        <f>IF($B$5=1,'ריבית יומית'!D430,'ריבית יומית'!G430)</f>
        <v>2.1073004751070989E-4</v>
      </c>
      <c r="G436" s="43">
        <f t="shared" si="44"/>
        <v>2.1073004751070989E-4</v>
      </c>
      <c r="H436" s="29">
        <f t="shared" si="45"/>
        <v>2.2396326263702835</v>
      </c>
      <c r="I436" s="30">
        <f>VLOOKUP(B435,'מדדים וריביות'!B:C,2)</f>
        <v>11440490.5932256</v>
      </c>
      <c r="K436" s="39">
        <f t="shared" si="46"/>
        <v>0</v>
      </c>
      <c r="L436" s="39">
        <f t="shared" si="47"/>
        <v>0</v>
      </c>
      <c r="M436" s="39">
        <f t="shared" si="48"/>
        <v>0</v>
      </c>
      <c r="N436" s="41">
        <f t="shared" si="50"/>
        <v>0</v>
      </c>
    </row>
    <row r="437" spans="2:14">
      <c r="B437" s="1">
        <v>33302</v>
      </c>
      <c r="C437" s="1">
        <f t="shared" si="49"/>
        <v>33298</v>
      </c>
      <c r="E437" s="42">
        <f>IF(DAY(B437)&gt;14,VLOOKUP(DATE(YEAR(C437),MONTH(C437)-1,DAY(1)),'מדדים וריביות'!B:C,2,FALSE),VLOOKUP(DATE(YEAR(C437),MONTH(C437)-2,DAY(1)),'מדדים וריביות'!B:C,2,FALSE))</f>
        <v>11232939.0871363</v>
      </c>
      <c r="F437" s="43">
        <f>IF($B$5=1,'ריבית יומית'!D431,'ריבית יומית'!G431)</f>
        <v>2.1073004751070989E-4</v>
      </c>
      <c r="G437" s="43">
        <f t="shared" si="44"/>
        <v>2.1073004751070989E-4</v>
      </c>
      <c r="H437" s="29">
        <f t="shared" si="45"/>
        <v>2.2391607679152767</v>
      </c>
      <c r="I437" s="30">
        <f>VLOOKUP(B436,'מדדים וריביות'!B:C,2)</f>
        <v>11440490.5932256</v>
      </c>
      <c r="K437" s="39">
        <f t="shared" si="46"/>
        <v>0</v>
      </c>
      <c r="L437" s="39">
        <f t="shared" si="47"/>
        <v>0</v>
      </c>
      <c r="M437" s="39">
        <f t="shared" si="48"/>
        <v>0</v>
      </c>
      <c r="N437" s="41">
        <f t="shared" si="50"/>
        <v>0</v>
      </c>
    </row>
    <row r="438" spans="2:14">
      <c r="B438" s="1">
        <v>33303</v>
      </c>
      <c r="C438" s="1">
        <f t="shared" si="49"/>
        <v>33298</v>
      </c>
      <c r="E438" s="42">
        <f>IF(DAY(B438)&gt;14,VLOOKUP(DATE(YEAR(C438),MONTH(C438)-1,DAY(1)),'מדדים וריביות'!B:C,2,FALSE),VLOOKUP(DATE(YEAR(C438),MONTH(C438)-2,DAY(1)),'מדדים וריביות'!B:C,2,FALSE))</f>
        <v>11232939.0871363</v>
      </c>
      <c r="F438" s="43">
        <f>IF($B$5=1,'ריבית יומית'!D432,'ריבית יומית'!G432)</f>
        <v>2.1073004751070989E-4</v>
      </c>
      <c r="G438" s="43">
        <f t="shared" si="44"/>
        <v>2.1073004751070989E-4</v>
      </c>
      <c r="H438" s="29">
        <f t="shared" si="45"/>
        <v>2.2386890088740752</v>
      </c>
      <c r="I438" s="30">
        <f>VLOOKUP(B437,'מדדים וריביות'!B:C,2)</f>
        <v>11440490.5932256</v>
      </c>
      <c r="K438" s="39">
        <f t="shared" si="46"/>
        <v>0</v>
      </c>
      <c r="L438" s="39">
        <f t="shared" si="47"/>
        <v>0</v>
      </c>
      <c r="M438" s="39">
        <f t="shared" si="48"/>
        <v>0</v>
      </c>
      <c r="N438" s="41">
        <f t="shared" si="50"/>
        <v>0</v>
      </c>
    </row>
    <row r="439" spans="2:14">
      <c r="B439" s="1">
        <v>33304</v>
      </c>
      <c r="C439" s="1">
        <f t="shared" si="49"/>
        <v>33298</v>
      </c>
      <c r="E439" s="42">
        <f>IF(DAY(B439)&gt;14,VLOOKUP(DATE(YEAR(C439),MONTH(C439)-1,DAY(1)),'מדדים וריביות'!B:C,2,FALSE),VLOOKUP(DATE(YEAR(C439),MONTH(C439)-2,DAY(1)),'מדדים וריביות'!B:C,2,FALSE))</f>
        <v>11232939.0871363</v>
      </c>
      <c r="F439" s="43">
        <f>IF($B$5=1,'ריבית יומית'!D433,'ריבית יומית'!G433)</f>
        <v>2.1073004751070989E-4</v>
      </c>
      <c r="G439" s="43">
        <f t="shared" si="44"/>
        <v>2.1073004751070989E-4</v>
      </c>
      <c r="H439" s="29">
        <f t="shared" si="45"/>
        <v>2.2382173492257333</v>
      </c>
      <c r="I439" s="30">
        <f>VLOOKUP(B438,'מדדים וריביות'!B:C,2)</f>
        <v>11440490.5932256</v>
      </c>
      <c r="K439" s="39">
        <f t="shared" si="46"/>
        <v>0</v>
      </c>
      <c r="L439" s="39">
        <f t="shared" si="47"/>
        <v>0</v>
      </c>
      <c r="M439" s="39">
        <f t="shared" si="48"/>
        <v>0</v>
      </c>
      <c r="N439" s="41">
        <f t="shared" si="50"/>
        <v>0</v>
      </c>
    </row>
    <row r="440" spans="2:14">
      <c r="B440" s="1">
        <v>33305</v>
      </c>
      <c r="C440" s="1">
        <f t="shared" si="49"/>
        <v>33298</v>
      </c>
      <c r="E440" s="42">
        <f>IF(DAY(B440)&gt;14,VLOOKUP(DATE(YEAR(C440),MONTH(C440)-1,DAY(1)),'מדדים וריביות'!B:C,2,FALSE),VLOOKUP(DATE(YEAR(C440),MONTH(C440)-2,DAY(1)),'מדדים וריביות'!B:C,2,FALSE))</f>
        <v>11232939.0871363</v>
      </c>
      <c r="F440" s="43">
        <f>IF($B$5=1,'ריבית יומית'!D434,'ריבית יומית'!G434)</f>
        <v>2.1073004751070989E-4</v>
      </c>
      <c r="G440" s="43">
        <f t="shared" si="44"/>
        <v>2.1073004751070989E-4</v>
      </c>
      <c r="H440" s="29">
        <f t="shared" si="45"/>
        <v>2.2377457889493111</v>
      </c>
      <c r="I440" s="30">
        <f>VLOOKUP(B439,'מדדים וריביות'!B:C,2)</f>
        <v>11440490.5932256</v>
      </c>
      <c r="K440" s="39">
        <f t="shared" si="46"/>
        <v>0</v>
      </c>
      <c r="L440" s="39">
        <f t="shared" si="47"/>
        <v>0</v>
      </c>
      <c r="M440" s="39">
        <f t="shared" si="48"/>
        <v>0</v>
      </c>
      <c r="N440" s="41">
        <f t="shared" si="50"/>
        <v>0</v>
      </c>
    </row>
    <row r="441" spans="2:14">
      <c r="B441" s="1">
        <v>33306</v>
      </c>
      <c r="C441" s="1">
        <f t="shared" si="49"/>
        <v>33298</v>
      </c>
      <c r="E441" s="42">
        <f>IF(DAY(B441)&gt;14,VLOOKUP(DATE(YEAR(C441),MONTH(C441)-1,DAY(1)),'מדדים וריביות'!B:C,2,FALSE),VLOOKUP(DATE(YEAR(C441),MONTH(C441)-2,DAY(1)),'מדדים וריביות'!B:C,2,FALSE))</f>
        <v>11232939.0871363</v>
      </c>
      <c r="F441" s="43">
        <f>IF($B$5=1,'ריבית יומית'!D435,'ריבית יומית'!G435)</f>
        <v>2.1073004751070989E-4</v>
      </c>
      <c r="G441" s="43">
        <f t="shared" si="44"/>
        <v>2.1073004751070989E-4</v>
      </c>
      <c r="H441" s="29">
        <f t="shared" si="45"/>
        <v>2.2372743280238723</v>
      </c>
      <c r="I441" s="30">
        <f>VLOOKUP(B440,'מדדים וריביות'!B:C,2)</f>
        <v>11440490.5932256</v>
      </c>
      <c r="K441" s="39">
        <f t="shared" si="46"/>
        <v>0</v>
      </c>
      <c r="L441" s="39">
        <f t="shared" si="47"/>
        <v>0</v>
      </c>
      <c r="M441" s="39">
        <f t="shared" si="48"/>
        <v>0</v>
      </c>
      <c r="N441" s="41">
        <f t="shared" si="50"/>
        <v>0</v>
      </c>
    </row>
    <row r="442" spans="2:14">
      <c r="B442" s="1">
        <v>33307</v>
      </c>
      <c r="C442" s="1">
        <f t="shared" si="49"/>
        <v>33298</v>
      </c>
      <c r="E442" s="42">
        <f>IF(DAY(B442)&gt;14,VLOOKUP(DATE(YEAR(C442),MONTH(C442)-1,DAY(1)),'מדדים וריביות'!B:C,2,FALSE),VLOOKUP(DATE(YEAR(C442),MONTH(C442)-2,DAY(1)),'מדדים וריביות'!B:C,2,FALSE))</f>
        <v>11232939.0871363</v>
      </c>
      <c r="F442" s="43">
        <f>IF($B$5=1,'ריבית יומית'!D436,'ריבית יומית'!G436)</f>
        <v>2.1073004751070989E-4</v>
      </c>
      <c r="G442" s="43">
        <f t="shared" si="44"/>
        <v>2.1073004751070989E-4</v>
      </c>
      <c r="H442" s="29">
        <f t="shared" si="45"/>
        <v>2.2368029664284848</v>
      </c>
      <c r="I442" s="30">
        <f>VLOOKUP(B441,'מדדים וריביות'!B:C,2)</f>
        <v>11440490.5932256</v>
      </c>
      <c r="K442" s="39">
        <f t="shared" si="46"/>
        <v>0</v>
      </c>
      <c r="L442" s="39">
        <f t="shared" si="47"/>
        <v>0</v>
      </c>
      <c r="M442" s="39">
        <f t="shared" si="48"/>
        <v>0</v>
      </c>
      <c r="N442" s="41">
        <f t="shared" si="50"/>
        <v>0</v>
      </c>
    </row>
    <row r="443" spans="2:14">
      <c r="B443" s="1">
        <v>33308</v>
      </c>
      <c r="C443" s="1">
        <f t="shared" si="49"/>
        <v>33298</v>
      </c>
      <c r="E443" s="42">
        <f>IF(DAY(B443)&gt;14,VLOOKUP(DATE(YEAR(C443),MONTH(C443)-1,DAY(1)),'מדדים וריביות'!B:C,2,FALSE),VLOOKUP(DATE(YEAR(C443),MONTH(C443)-2,DAY(1)),'מדדים וריביות'!B:C,2,FALSE))</f>
        <v>11232939.0871363</v>
      </c>
      <c r="F443" s="43">
        <f>IF($B$5=1,'ריבית יומית'!D437,'ריבית יומית'!G437)</f>
        <v>2.1073004751070989E-4</v>
      </c>
      <c r="G443" s="43">
        <f t="shared" si="44"/>
        <v>2.1073004751070989E-4</v>
      </c>
      <c r="H443" s="29">
        <f t="shared" si="45"/>
        <v>2.2363317041422213</v>
      </c>
      <c r="I443" s="30">
        <f>VLOOKUP(B442,'מדדים וריביות'!B:C,2)</f>
        <v>11440490.5932256</v>
      </c>
      <c r="K443" s="39">
        <f t="shared" si="46"/>
        <v>0</v>
      </c>
      <c r="L443" s="39">
        <f t="shared" si="47"/>
        <v>0</v>
      </c>
      <c r="M443" s="39">
        <f t="shared" si="48"/>
        <v>0</v>
      </c>
      <c r="N443" s="41">
        <f t="shared" si="50"/>
        <v>0</v>
      </c>
    </row>
    <row r="444" spans="2:14">
      <c r="B444" s="1">
        <v>33309</v>
      </c>
      <c r="C444" s="1">
        <f t="shared" si="49"/>
        <v>33298</v>
      </c>
      <c r="E444" s="42">
        <f>IF(DAY(B444)&gt;14,VLOOKUP(DATE(YEAR(C444),MONTH(C444)-1,DAY(1)),'מדדים וריביות'!B:C,2,FALSE),VLOOKUP(DATE(YEAR(C444),MONTH(C444)-2,DAY(1)),'מדדים וריביות'!B:C,2,FALSE))</f>
        <v>11232939.0871363</v>
      </c>
      <c r="F444" s="43">
        <f>IF($B$5=1,'ריבית יומית'!D438,'ריבית יומית'!G438)</f>
        <v>2.1073004751070989E-4</v>
      </c>
      <c r="G444" s="43">
        <f t="shared" si="44"/>
        <v>2.1073004751070989E-4</v>
      </c>
      <c r="H444" s="29">
        <f t="shared" si="45"/>
        <v>2.2358605411441586</v>
      </c>
      <c r="I444" s="30">
        <f>VLOOKUP(B443,'מדדים וריביות'!B:C,2)</f>
        <v>11440490.5932256</v>
      </c>
      <c r="K444" s="39">
        <f t="shared" si="46"/>
        <v>0</v>
      </c>
      <c r="L444" s="39">
        <f t="shared" si="47"/>
        <v>0</v>
      </c>
      <c r="M444" s="39">
        <f t="shared" si="48"/>
        <v>0</v>
      </c>
      <c r="N444" s="41">
        <f t="shared" si="50"/>
        <v>0</v>
      </c>
    </row>
    <row r="445" spans="2:14">
      <c r="B445" s="1">
        <v>33310</v>
      </c>
      <c r="C445" s="1">
        <f t="shared" si="49"/>
        <v>33298</v>
      </c>
      <c r="E445" s="42">
        <f>IF(DAY(B445)&gt;14,VLOOKUP(DATE(YEAR(C445),MONTH(C445)-1,DAY(1)),'מדדים וריביות'!B:C,2,FALSE),VLOOKUP(DATE(YEAR(C445),MONTH(C445)-2,DAY(1)),'מדדים וריביות'!B:C,2,FALSE))</f>
        <v>11232939.0871363</v>
      </c>
      <c r="F445" s="43">
        <f>IF($B$5=1,'ריבית יומית'!D439,'ריבית יומית'!G439)</f>
        <v>2.1073004751070989E-4</v>
      </c>
      <c r="G445" s="43">
        <f t="shared" si="44"/>
        <v>2.1073004751070989E-4</v>
      </c>
      <c r="H445" s="29">
        <f t="shared" si="45"/>
        <v>2.2353894774133782</v>
      </c>
      <c r="I445" s="30">
        <f>VLOOKUP(B444,'מדדים וריביות'!B:C,2)</f>
        <v>11440490.5932256</v>
      </c>
      <c r="K445" s="39">
        <f t="shared" si="46"/>
        <v>0</v>
      </c>
      <c r="L445" s="39">
        <f t="shared" si="47"/>
        <v>0</v>
      </c>
      <c r="M445" s="39">
        <f t="shared" si="48"/>
        <v>0</v>
      </c>
      <c r="N445" s="41">
        <f t="shared" si="50"/>
        <v>0</v>
      </c>
    </row>
    <row r="446" spans="2:14">
      <c r="B446" s="1">
        <v>33311</v>
      </c>
      <c r="C446" s="1">
        <f t="shared" si="49"/>
        <v>33298</v>
      </c>
      <c r="E446" s="42">
        <f>IF(DAY(B446)&gt;14,VLOOKUP(DATE(YEAR(C446),MONTH(C446)-1,DAY(1)),'מדדים וריביות'!B:C,2,FALSE),VLOOKUP(DATE(YEAR(C446),MONTH(C446)-2,DAY(1)),'מדדים וריביות'!B:C,2,FALSE))</f>
        <v>11232939.0871363</v>
      </c>
      <c r="F446" s="43">
        <f>IF($B$5=1,'ריבית יומית'!D440,'ריבית יומית'!G440)</f>
        <v>2.1073004751070989E-4</v>
      </c>
      <c r="G446" s="43">
        <f t="shared" si="44"/>
        <v>2.1073004751070989E-4</v>
      </c>
      <c r="H446" s="29">
        <f t="shared" si="45"/>
        <v>2.2349185129289659</v>
      </c>
      <c r="I446" s="30">
        <f>VLOOKUP(B445,'מדדים וריביות'!B:C,2)</f>
        <v>11440490.5932256</v>
      </c>
      <c r="K446" s="39">
        <f t="shared" si="46"/>
        <v>0</v>
      </c>
      <c r="L446" s="39">
        <f t="shared" si="47"/>
        <v>0</v>
      </c>
      <c r="M446" s="39">
        <f t="shared" si="48"/>
        <v>0</v>
      </c>
      <c r="N446" s="41">
        <f t="shared" si="50"/>
        <v>0</v>
      </c>
    </row>
    <row r="447" spans="2:14">
      <c r="B447" s="1">
        <v>33312</v>
      </c>
      <c r="C447" s="1">
        <f t="shared" si="49"/>
        <v>33298</v>
      </c>
      <c r="E447" s="42">
        <f>IF(DAY(B447)&gt;14,VLOOKUP(DATE(YEAR(C447),MONTH(C447)-1,DAY(1)),'מדדים וריביות'!B:C,2,FALSE),VLOOKUP(DATE(YEAR(C447),MONTH(C447)-2,DAY(1)),'מדדים וריביות'!B:C,2,FALSE))</f>
        <v>11302122.9224994</v>
      </c>
      <c r="F447" s="43">
        <f>IF($B$5=1,'ריבית יומית'!D441,'ריבית יומית'!G441)</f>
        <v>2.1073004751070989E-4</v>
      </c>
      <c r="G447" s="43">
        <f t="shared" si="44"/>
        <v>2.1073004751070989E-4</v>
      </c>
      <c r="H447" s="29">
        <f t="shared" si="45"/>
        <v>2.2344476476700121</v>
      </c>
      <c r="I447" s="30">
        <f>VLOOKUP(B446,'מדדים וריביות'!B:C,2)</f>
        <v>11440490.5932256</v>
      </c>
      <c r="K447" s="39">
        <f t="shared" si="46"/>
        <v>0</v>
      </c>
      <c r="L447" s="39">
        <f t="shared" si="47"/>
        <v>0</v>
      </c>
      <c r="M447" s="39">
        <f t="shared" si="48"/>
        <v>0</v>
      </c>
      <c r="N447" s="41">
        <f t="shared" si="50"/>
        <v>0</v>
      </c>
    </row>
    <row r="448" spans="2:14">
      <c r="B448" s="1">
        <v>33313</v>
      </c>
      <c r="C448" s="1">
        <f t="shared" si="49"/>
        <v>33298</v>
      </c>
      <c r="E448" s="42">
        <f>IF(DAY(B448)&gt;14,VLOOKUP(DATE(YEAR(C448),MONTH(C448)-1,DAY(1)),'מדדים וריביות'!B:C,2,FALSE),VLOOKUP(DATE(YEAR(C448),MONTH(C448)-2,DAY(1)),'מדדים וריביות'!B:C,2,FALSE))</f>
        <v>11302122.9224994</v>
      </c>
      <c r="F448" s="43">
        <f>IF($B$5=1,'ריבית יומית'!D442,'ריבית יומית'!G442)</f>
        <v>2.1073004751070989E-4</v>
      </c>
      <c r="G448" s="43">
        <f t="shared" si="44"/>
        <v>2.1073004751070989E-4</v>
      </c>
      <c r="H448" s="29">
        <f t="shared" si="45"/>
        <v>2.2339768816156114</v>
      </c>
      <c r="I448" s="30">
        <f>VLOOKUP(B447,'מדדים וריביות'!B:C,2)</f>
        <v>11440490.5932256</v>
      </c>
      <c r="K448" s="39">
        <f t="shared" si="46"/>
        <v>0</v>
      </c>
      <c r="L448" s="39">
        <f t="shared" si="47"/>
        <v>0</v>
      </c>
      <c r="M448" s="39">
        <f t="shared" si="48"/>
        <v>0</v>
      </c>
      <c r="N448" s="41">
        <f t="shared" si="50"/>
        <v>0</v>
      </c>
    </row>
    <row r="449" spans="2:14">
      <c r="B449" s="1">
        <v>33314</v>
      </c>
      <c r="C449" s="1">
        <f t="shared" si="49"/>
        <v>33298</v>
      </c>
      <c r="E449" s="42">
        <f>IF(DAY(B449)&gt;14,VLOOKUP(DATE(YEAR(C449),MONTH(C449)-1,DAY(1)),'מדדים וריביות'!B:C,2,FALSE),VLOOKUP(DATE(YEAR(C449),MONTH(C449)-2,DAY(1)),'מדדים וריביות'!B:C,2,FALSE))</f>
        <v>11302122.9224994</v>
      </c>
      <c r="F449" s="43">
        <f>IF($B$5=1,'ריבית יומית'!D443,'ריבית יומית'!G443)</f>
        <v>2.1073004751070989E-4</v>
      </c>
      <c r="G449" s="43">
        <f t="shared" si="44"/>
        <v>2.1073004751070989E-4</v>
      </c>
      <c r="H449" s="29">
        <f t="shared" si="45"/>
        <v>2.2335062147448626</v>
      </c>
      <c r="I449" s="30">
        <f>VLOOKUP(B448,'מדדים וריביות'!B:C,2)</f>
        <v>11440490.5932256</v>
      </c>
      <c r="K449" s="39">
        <f t="shared" si="46"/>
        <v>0</v>
      </c>
      <c r="L449" s="39">
        <f t="shared" si="47"/>
        <v>0</v>
      </c>
      <c r="M449" s="39">
        <f t="shared" si="48"/>
        <v>0</v>
      </c>
      <c r="N449" s="41">
        <f t="shared" si="50"/>
        <v>0</v>
      </c>
    </row>
    <row r="450" spans="2:14">
      <c r="B450" s="1">
        <v>33315</v>
      </c>
      <c r="C450" s="1">
        <f t="shared" si="49"/>
        <v>33298</v>
      </c>
      <c r="E450" s="42">
        <f>IF(DAY(B450)&gt;14,VLOOKUP(DATE(YEAR(C450),MONTH(C450)-1,DAY(1)),'מדדים וריביות'!B:C,2,FALSE),VLOOKUP(DATE(YEAR(C450),MONTH(C450)-2,DAY(1)),'מדדים וריביות'!B:C,2,FALSE))</f>
        <v>11302122.9224994</v>
      </c>
      <c r="F450" s="43">
        <f>IF($B$5=1,'ריבית יומית'!D444,'ריבית יומית'!G444)</f>
        <v>2.1073004751070989E-4</v>
      </c>
      <c r="G450" s="43">
        <f t="shared" si="44"/>
        <v>2.1073004751070989E-4</v>
      </c>
      <c r="H450" s="29">
        <f t="shared" si="45"/>
        <v>2.2330356470368695</v>
      </c>
      <c r="I450" s="30">
        <f>VLOOKUP(B449,'מדדים וריביות'!B:C,2)</f>
        <v>11440490.5932256</v>
      </c>
      <c r="K450" s="39">
        <f t="shared" si="46"/>
        <v>0</v>
      </c>
      <c r="L450" s="39">
        <f t="shared" si="47"/>
        <v>0</v>
      </c>
      <c r="M450" s="39">
        <f t="shared" si="48"/>
        <v>0</v>
      </c>
      <c r="N450" s="41">
        <f t="shared" si="50"/>
        <v>0</v>
      </c>
    </row>
    <row r="451" spans="2:14">
      <c r="B451" s="1">
        <v>33316</v>
      </c>
      <c r="C451" s="1">
        <f t="shared" si="49"/>
        <v>33298</v>
      </c>
      <c r="E451" s="42">
        <f>IF(DAY(B451)&gt;14,VLOOKUP(DATE(YEAR(C451),MONTH(C451)-1,DAY(1)),'מדדים וריביות'!B:C,2,FALSE),VLOOKUP(DATE(YEAR(C451),MONTH(C451)-2,DAY(1)),'מדדים וריביות'!B:C,2,FALSE))</f>
        <v>11302122.9224994</v>
      </c>
      <c r="F451" s="43">
        <f>IF($B$5=1,'ריבית יומית'!D445,'ריבית יומית'!G445)</f>
        <v>2.1073004751070989E-4</v>
      </c>
      <c r="G451" s="43">
        <f t="shared" si="44"/>
        <v>2.1073004751070989E-4</v>
      </c>
      <c r="H451" s="29">
        <f t="shared" si="45"/>
        <v>2.2325651784707397</v>
      </c>
      <c r="I451" s="30">
        <f>VLOOKUP(B450,'מדדים וריביות'!B:C,2)</f>
        <v>11440490.5932256</v>
      </c>
      <c r="K451" s="39">
        <f t="shared" si="46"/>
        <v>0</v>
      </c>
      <c r="L451" s="39">
        <f t="shared" si="47"/>
        <v>0</v>
      </c>
      <c r="M451" s="39">
        <f t="shared" si="48"/>
        <v>0</v>
      </c>
      <c r="N451" s="41">
        <f t="shared" si="50"/>
        <v>0</v>
      </c>
    </row>
    <row r="452" spans="2:14">
      <c r="B452" s="1">
        <v>33317</v>
      </c>
      <c r="C452" s="1">
        <f t="shared" si="49"/>
        <v>33298</v>
      </c>
      <c r="E452" s="42">
        <f>IF(DAY(B452)&gt;14,VLOOKUP(DATE(YEAR(C452),MONTH(C452)-1,DAY(1)),'מדדים וריביות'!B:C,2,FALSE),VLOOKUP(DATE(YEAR(C452),MONTH(C452)-2,DAY(1)),'מדדים וריביות'!B:C,2,FALSE))</f>
        <v>11302122.9224994</v>
      </c>
      <c r="F452" s="43">
        <f>IF($B$5=1,'ריבית יומית'!D446,'ריבית יומית'!G446)</f>
        <v>2.1073004751070989E-4</v>
      </c>
      <c r="G452" s="43">
        <f t="shared" si="44"/>
        <v>2.1073004751070989E-4</v>
      </c>
      <c r="H452" s="29">
        <f t="shared" si="45"/>
        <v>2.2320948090255852</v>
      </c>
      <c r="I452" s="30">
        <f>VLOOKUP(B451,'מדדים וריביות'!B:C,2)</f>
        <v>11440490.5932256</v>
      </c>
      <c r="K452" s="39">
        <f t="shared" si="46"/>
        <v>0</v>
      </c>
      <c r="L452" s="39">
        <f t="shared" si="47"/>
        <v>0</v>
      </c>
      <c r="M452" s="39">
        <f t="shared" si="48"/>
        <v>0</v>
      </c>
      <c r="N452" s="41">
        <f t="shared" si="50"/>
        <v>0</v>
      </c>
    </row>
    <row r="453" spans="2:14">
      <c r="B453" s="1">
        <v>33318</v>
      </c>
      <c r="C453" s="1">
        <f t="shared" si="49"/>
        <v>33298</v>
      </c>
      <c r="E453" s="42">
        <f>IF(DAY(B453)&gt;14,VLOOKUP(DATE(YEAR(C453),MONTH(C453)-1,DAY(1)),'מדדים וריביות'!B:C,2,FALSE),VLOOKUP(DATE(YEAR(C453),MONTH(C453)-2,DAY(1)),'מדדים וריביות'!B:C,2,FALSE))</f>
        <v>11302122.9224994</v>
      </c>
      <c r="F453" s="43">
        <f>IF($B$5=1,'ריבית יומית'!D447,'ריבית יומית'!G447)</f>
        <v>2.1073004751070989E-4</v>
      </c>
      <c r="G453" s="43">
        <f t="shared" si="44"/>
        <v>2.1073004751070989E-4</v>
      </c>
      <c r="H453" s="29">
        <f t="shared" si="45"/>
        <v>2.2316245386805229</v>
      </c>
      <c r="I453" s="30">
        <f>VLOOKUP(B452,'מדדים וריביות'!B:C,2)</f>
        <v>11440490.5932256</v>
      </c>
      <c r="K453" s="39">
        <f t="shared" si="46"/>
        <v>0</v>
      </c>
      <c r="L453" s="39">
        <f t="shared" si="47"/>
        <v>0</v>
      </c>
      <c r="M453" s="39">
        <f t="shared" si="48"/>
        <v>0</v>
      </c>
      <c r="N453" s="41">
        <f t="shared" si="50"/>
        <v>0</v>
      </c>
    </row>
    <row r="454" spans="2:14">
      <c r="B454" s="1">
        <v>33319</v>
      </c>
      <c r="C454" s="1">
        <f t="shared" si="49"/>
        <v>33298</v>
      </c>
      <c r="E454" s="42">
        <f>IF(DAY(B454)&gt;14,VLOOKUP(DATE(YEAR(C454),MONTH(C454)-1,DAY(1)),'מדדים וריביות'!B:C,2,FALSE),VLOOKUP(DATE(YEAR(C454),MONTH(C454)-2,DAY(1)),'מדדים וריביות'!B:C,2,FALSE))</f>
        <v>11302122.9224994</v>
      </c>
      <c r="F454" s="43">
        <f>IF($B$5=1,'ריבית יומית'!D448,'ריבית יומית'!G448)</f>
        <v>2.1073004751070989E-4</v>
      </c>
      <c r="G454" s="43">
        <f t="shared" si="44"/>
        <v>2.1073004751070989E-4</v>
      </c>
      <c r="H454" s="29">
        <f t="shared" si="45"/>
        <v>2.2311543674146739</v>
      </c>
      <c r="I454" s="30">
        <f>VLOOKUP(B453,'מדדים וריביות'!B:C,2)</f>
        <v>11440490.5932256</v>
      </c>
      <c r="K454" s="39">
        <f t="shared" si="46"/>
        <v>0</v>
      </c>
      <c r="L454" s="39">
        <f t="shared" si="47"/>
        <v>0</v>
      </c>
      <c r="M454" s="39">
        <f t="shared" si="48"/>
        <v>0</v>
      </c>
      <c r="N454" s="41">
        <f t="shared" si="50"/>
        <v>0</v>
      </c>
    </row>
    <row r="455" spans="2:14">
      <c r="B455" s="1">
        <v>33320</v>
      </c>
      <c r="C455" s="1">
        <f t="shared" si="49"/>
        <v>33298</v>
      </c>
      <c r="E455" s="42">
        <f>IF(DAY(B455)&gt;14,VLOOKUP(DATE(YEAR(C455),MONTH(C455)-1,DAY(1)),'מדדים וריביות'!B:C,2,FALSE),VLOOKUP(DATE(YEAR(C455),MONTH(C455)-2,DAY(1)),'מדדים וריביות'!B:C,2,FALSE))</f>
        <v>11302122.9224994</v>
      </c>
      <c r="F455" s="43">
        <f>IF($B$5=1,'ריבית יומית'!D449,'ריבית יומית'!G449)</f>
        <v>2.1073004751070989E-4</v>
      </c>
      <c r="G455" s="43">
        <f t="shared" si="44"/>
        <v>2.1073004751070989E-4</v>
      </c>
      <c r="H455" s="29">
        <f t="shared" si="45"/>
        <v>2.2306842952071633</v>
      </c>
      <c r="I455" s="30">
        <f>VLOOKUP(B454,'מדדים וריביות'!B:C,2)</f>
        <v>11440490.5932256</v>
      </c>
      <c r="K455" s="39">
        <f t="shared" si="46"/>
        <v>0</v>
      </c>
      <c r="L455" s="39">
        <f t="shared" si="47"/>
        <v>0</v>
      </c>
      <c r="M455" s="39">
        <f t="shared" si="48"/>
        <v>0</v>
      </c>
      <c r="N455" s="41">
        <f t="shared" si="50"/>
        <v>0</v>
      </c>
    </row>
    <row r="456" spans="2:14">
      <c r="B456" s="1">
        <v>33321</v>
      </c>
      <c r="C456" s="1">
        <f t="shared" si="49"/>
        <v>33298</v>
      </c>
      <c r="E456" s="42">
        <f>IF(DAY(B456)&gt;14,VLOOKUP(DATE(YEAR(C456),MONTH(C456)-1,DAY(1)),'מדדים וריביות'!B:C,2,FALSE),VLOOKUP(DATE(YEAR(C456),MONTH(C456)-2,DAY(1)),'מדדים וריביות'!B:C,2,FALSE))</f>
        <v>11302122.9224994</v>
      </c>
      <c r="F456" s="43">
        <f>IF($B$5=1,'ריבית יומית'!D450,'ריבית יומית'!G450)</f>
        <v>2.1073004751070989E-4</v>
      </c>
      <c r="G456" s="43">
        <f t="shared" si="44"/>
        <v>2.1073004751070989E-4</v>
      </c>
      <c r="H456" s="29">
        <f t="shared" si="45"/>
        <v>2.2302143220371211</v>
      </c>
      <c r="I456" s="30">
        <f>VLOOKUP(B455,'מדדים וריביות'!B:C,2)</f>
        <v>11440490.5932256</v>
      </c>
      <c r="K456" s="39">
        <f t="shared" si="46"/>
        <v>0</v>
      </c>
      <c r="L456" s="39">
        <f t="shared" si="47"/>
        <v>0</v>
      </c>
      <c r="M456" s="39">
        <f t="shared" si="48"/>
        <v>0</v>
      </c>
      <c r="N456" s="41">
        <f t="shared" si="50"/>
        <v>0</v>
      </c>
    </row>
    <row r="457" spans="2:14">
      <c r="B457" s="1">
        <v>33322</v>
      </c>
      <c r="C457" s="1">
        <f t="shared" si="49"/>
        <v>33298</v>
      </c>
      <c r="E457" s="42">
        <f>IF(DAY(B457)&gt;14,VLOOKUP(DATE(YEAR(C457),MONTH(C457)-1,DAY(1)),'מדדים וריביות'!B:C,2,FALSE),VLOOKUP(DATE(YEAR(C457),MONTH(C457)-2,DAY(1)),'מדדים וריביות'!B:C,2,FALSE))</f>
        <v>11302122.9224994</v>
      </c>
      <c r="F457" s="43">
        <f>IF($B$5=1,'ריבית יומית'!D451,'ריבית יומית'!G451)</f>
        <v>2.1073004751070989E-4</v>
      </c>
      <c r="G457" s="43">
        <f t="shared" ref="G457:G520" si="51">IF(B457&gt;$B$2,0,F457)</f>
        <v>2.1073004751070989E-4</v>
      </c>
      <c r="H457" s="29">
        <f t="shared" ref="H457:H520" si="52">H458*(1+G457)</f>
        <v>2.2297444478836819</v>
      </c>
      <c r="I457" s="30">
        <f>VLOOKUP(B456,'מדדים וריביות'!B:C,2)</f>
        <v>11440490.5932256</v>
      </c>
      <c r="K457" s="39">
        <f t="shared" ref="K457:K520" si="53">$B$4/E457*D457-D457</f>
        <v>0</v>
      </c>
      <c r="L457" s="39">
        <f t="shared" ref="L457:L520" si="54">H458*D457-D457</f>
        <v>0</v>
      </c>
      <c r="M457" s="39">
        <f t="shared" ref="M457:M520" si="55">$B$4/E457*L457-L457</f>
        <v>0</v>
      </c>
      <c r="N457" s="41">
        <f t="shared" si="50"/>
        <v>0</v>
      </c>
    </row>
    <row r="458" spans="2:14">
      <c r="B458" s="1">
        <v>33323</v>
      </c>
      <c r="C458" s="1">
        <f t="shared" ref="C458:C521" si="56">DATE(YEAR(B458),MONTH(B458),DAY(1))</f>
        <v>33298</v>
      </c>
      <c r="E458" s="42">
        <f>IF(DAY(B458)&gt;14,VLOOKUP(DATE(YEAR(C458),MONTH(C458)-1,DAY(1)),'מדדים וריביות'!B:C,2,FALSE),VLOOKUP(DATE(YEAR(C458),MONTH(C458)-2,DAY(1)),'מדדים וריביות'!B:C,2,FALSE))</f>
        <v>11302122.9224994</v>
      </c>
      <c r="F458" s="43">
        <f>IF($B$5=1,'ריבית יומית'!D452,'ריבית יומית'!G452)</f>
        <v>2.1073004751070989E-4</v>
      </c>
      <c r="G458" s="43">
        <f t="shared" si="51"/>
        <v>2.1073004751070989E-4</v>
      </c>
      <c r="H458" s="29">
        <f t="shared" si="52"/>
        <v>2.229274672725984</v>
      </c>
      <c r="I458" s="30">
        <f>VLOOKUP(B457,'מדדים וריביות'!B:C,2)</f>
        <v>11440490.5932256</v>
      </c>
      <c r="K458" s="39">
        <f t="shared" si="53"/>
        <v>0</v>
      </c>
      <c r="L458" s="39">
        <f t="shared" si="54"/>
        <v>0</v>
      </c>
      <c r="M458" s="39">
        <f t="shared" si="55"/>
        <v>0</v>
      </c>
      <c r="N458" s="41">
        <f t="shared" ref="N458:N521" si="57">SUM(K458:M458)</f>
        <v>0</v>
      </c>
    </row>
    <row r="459" spans="2:14">
      <c r="B459" s="1">
        <v>33324</v>
      </c>
      <c r="C459" s="1">
        <f t="shared" si="56"/>
        <v>33298</v>
      </c>
      <c r="E459" s="42">
        <f>IF(DAY(B459)&gt;14,VLOOKUP(DATE(YEAR(C459),MONTH(C459)-1,DAY(1)),'מדדים וריביות'!B:C,2,FALSE),VLOOKUP(DATE(YEAR(C459),MONTH(C459)-2,DAY(1)),'מדדים וריביות'!B:C,2,FALSE))</f>
        <v>11302122.9224994</v>
      </c>
      <c r="F459" s="43">
        <f>IF($B$5=1,'ריבית יומית'!D453,'ריבית יומית'!G453)</f>
        <v>2.1073004751070989E-4</v>
      </c>
      <c r="G459" s="43">
        <f t="shared" si="51"/>
        <v>2.1073004751070989E-4</v>
      </c>
      <c r="H459" s="29">
        <f t="shared" si="52"/>
        <v>2.2288049965431704</v>
      </c>
      <c r="I459" s="30">
        <f>VLOOKUP(B458,'מדדים וריביות'!B:C,2)</f>
        <v>11440490.5932256</v>
      </c>
      <c r="K459" s="39">
        <f t="shared" si="53"/>
        <v>0</v>
      </c>
      <c r="L459" s="39">
        <f t="shared" si="54"/>
        <v>0</v>
      </c>
      <c r="M459" s="39">
        <f t="shared" si="55"/>
        <v>0</v>
      </c>
      <c r="N459" s="41">
        <f t="shared" si="57"/>
        <v>0</v>
      </c>
    </row>
    <row r="460" spans="2:14">
      <c r="B460" s="1">
        <v>33325</v>
      </c>
      <c r="C460" s="1">
        <f t="shared" si="56"/>
        <v>33298</v>
      </c>
      <c r="E460" s="42">
        <f>IF(DAY(B460)&gt;14,VLOOKUP(DATE(YEAR(C460),MONTH(C460)-1,DAY(1)),'מדדים וריביות'!B:C,2,FALSE),VLOOKUP(DATE(YEAR(C460),MONTH(C460)-2,DAY(1)),'מדדים וריביות'!B:C,2,FALSE))</f>
        <v>11302122.9224994</v>
      </c>
      <c r="F460" s="43">
        <f>IF($B$5=1,'ריבית יומית'!D454,'ריבית יומית'!G454)</f>
        <v>2.1073004751070989E-4</v>
      </c>
      <c r="G460" s="43">
        <f t="shared" si="51"/>
        <v>2.1073004751070989E-4</v>
      </c>
      <c r="H460" s="29">
        <f t="shared" si="52"/>
        <v>2.2283354193143885</v>
      </c>
      <c r="I460" s="30">
        <f>VLOOKUP(B459,'מדדים וריביות'!B:C,2)</f>
        <v>11440490.5932256</v>
      </c>
      <c r="K460" s="39">
        <f t="shared" si="53"/>
        <v>0</v>
      </c>
      <c r="L460" s="39">
        <f t="shared" si="54"/>
        <v>0</v>
      </c>
      <c r="M460" s="39">
        <f t="shared" si="55"/>
        <v>0</v>
      </c>
      <c r="N460" s="41">
        <f t="shared" si="57"/>
        <v>0</v>
      </c>
    </row>
    <row r="461" spans="2:14">
      <c r="B461" s="1">
        <v>33326</v>
      </c>
      <c r="C461" s="1">
        <f t="shared" si="56"/>
        <v>33298</v>
      </c>
      <c r="E461" s="42">
        <f>IF(DAY(B461)&gt;14,VLOOKUP(DATE(YEAR(C461),MONTH(C461)-1,DAY(1)),'מדדים וריביות'!B:C,2,FALSE),VLOOKUP(DATE(YEAR(C461),MONTH(C461)-2,DAY(1)),'מדדים וריביות'!B:C,2,FALSE))</f>
        <v>11302122.9224994</v>
      </c>
      <c r="F461" s="43">
        <f>IF($B$5=1,'ריבית יומית'!D455,'ריבית יומית'!G455)</f>
        <v>2.1073004751070989E-4</v>
      </c>
      <c r="G461" s="43">
        <f t="shared" si="51"/>
        <v>2.1073004751070989E-4</v>
      </c>
      <c r="H461" s="29">
        <f t="shared" si="52"/>
        <v>2.22786594101879</v>
      </c>
      <c r="I461" s="30">
        <f>VLOOKUP(B460,'מדדים וריביות'!B:C,2)</f>
        <v>11440490.5932256</v>
      </c>
      <c r="K461" s="39">
        <f t="shared" si="53"/>
        <v>0</v>
      </c>
      <c r="L461" s="39">
        <f t="shared" si="54"/>
        <v>0</v>
      </c>
      <c r="M461" s="39">
        <f t="shared" si="55"/>
        <v>0</v>
      </c>
      <c r="N461" s="41">
        <f t="shared" si="57"/>
        <v>0</v>
      </c>
    </row>
    <row r="462" spans="2:14">
      <c r="B462" s="1">
        <v>33327</v>
      </c>
      <c r="C462" s="1">
        <f t="shared" si="56"/>
        <v>33298</v>
      </c>
      <c r="E462" s="42">
        <f>IF(DAY(B462)&gt;14,VLOOKUP(DATE(YEAR(C462),MONTH(C462)-1,DAY(1)),'מדדים וריביות'!B:C,2,FALSE),VLOOKUP(DATE(YEAR(C462),MONTH(C462)-2,DAY(1)),'מדדים וריביות'!B:C,2,FALSE))</f>
        <v>11302122.9224994</v>
      </c>
      <c r="F462" s="43">
        <f>IF($B$5=1,'ריבית יומית'!D456,'ריבית יומית'!G456)</f>
        <v>2.1073004751070989E-4</v>
      </c>
      <c r="G462" s="43">
        <f t="shared" si="51"/>
        <v>2.1073004751070989E-4</v>
      </c>
      <c r="H462" s="29">
        <f t="shared" si="52"/>
        <v>2.2273965616355311</v>
      </c>
      <c r="I462" s="30">
        <f>VLOOKUP(B461,'מדדים וריביות'!B:C,2)</f>
        <v>11440490.5932256</v>
      </c>
      <c r="K462" s="39">
        <f t="shared" si="53"/>
        <v>0</v>
      </c>
      <c r="L462" s="39">
        <f t="shared" si="54"/>
        <v>0</v>
      </c>
      <c r="M462" s="39">
        <f t="shared" si="55"/>
        <v>0</v>
      </c>
      <c r="N462" s="41">
        <f t="shared" si="57"/>
        <v>0</v>
      </c>
    </row>
    <row r="463" spans="2:14">
      <c r="B463" s="1">
        <v>33328</v>
      </c>
      <c r="C463" s="1">
        <f t="shared" si="56"/>
        <v>33298</v>
      </c>
      <c r="E463" s="42">
        <f>IF(DAY(B463)&gt;14,VLOOKUP(DATE(YEAR(C463),MONTH(C463)-1,DAY(1)),'מדדים וריביות'!B:C,2,FALSE),VLOOKUP(DATE(YEAR(C463),MONTH(C463)-2,DAY(1)),'מדדים וריביות'!B:C,2,FALSE))</f>
        <v>11302122.9224994</v>
      </c>
      <c r="F463" s="43">
        <f>IF($B$5=1,'ריבית יומית'!D457,'ריבית יומית'!G457)</f>
        <v>2.1073004751070989E-4</v>
      </c>
      <c r="G463" s="43">
        <f t="shared" si="51"/>
        <v>2.1073004751070989E-4</v>
      </c>
      <c r="H463" s="29">
        <f t="shared" si="52"/>
        <v>2.2269272811437726</v>
      </c>
      <c r="I463" s="30">
        <f>VLOOKUP(B462,'מדדים וריביות'!B:C,2)</f>
        <v>11440490.5932256</v>
      </c>
      <c r="K463" s="39">
        <f t="shared" si="53"/>
        <v>0</v>
      </c>
      <c r="L463" s="39">
        <f t="shared" si="54"/>
        <v>0</v>
      </c>
      <c r="M463" s="39">
        <f t="shared" si="55"/>
        <v>0</v>
      </c>
      <c r="N463" s="41">
        <f t="shared" si="57"/>
        <v>0</v>
      </c>
    </row>
    <row r="464" spans="2:14">
      <c r="B464" s="1">
        <v>33329</v>
      </c>
      <c r="C464" s="1">
        <f t="shared" si="56"/>
        <v>33329</v>
      </c>
      <c r="E464" s="42">
        <f>IF(DAY(B464)&gt;14,VLOOKUP(DATE(YEAR(C464),MONTH(C464)-1,DAY(1)),'מדדים וריביות'!B:C,2,FALSE),VLOOKUP(DATE(YEAR(C464),MONTH(C464)-2,DAY(1)),'מדדים וריביות'!B:C,2,FALSE))</f>
        <v>11302122.9224994</v>
      </c>
      <c r="F464" s="43">
        <f>IF($B$5=1,'ריבית יומית'!D458,'ריבית יומית'!G458)</f>
        <v>2.1073004751070989E-4</v>
      </c>
      <c r="G464" s="43">
        <f t="shared" si="51"/>
        <v>2.1073004751070989E-4</v>
      </c>
      <c r="H464" s="29">
        <f t="shared" si="52"/>
        <v>2.2264580995226795</v>
      </c>
      <c r="I464" s="30">
        <f>VLOOKUP(B463,'מדדים וריביות'!B:C,2)</f>
        <v>11440490.5932256</v>
      </c>
      <c r="K464" s="39">
        <f t="shared" si="53"/>
        <v>0</v>
      </c>
      <c r="L464" s="39">
        <f t="shared" si="54"/>
        <v>0</v>
      </c>
      <c r="M464" s="39">
        <f t="shared" si="55"/>
        <v>0</v>
      </c>
      <c r="N464" s="41">
        <f t="shared" si="57"/>
        <v>0</v>
      </c>
    </row>
    <row r="465" spans="2:14">
      <c r="B465" s="1">
        <v>33330</v>
      </c>
      <c r="C465" s="1">
        <f t="shared" si="56"/>
        <v>33329</v>
      </c>
      <c r="E465" s="42">
        <f>IF(DAY(B465)&gt;14,VLOOKUP(DATE(YEAR(C465),MONTH(C465)-1,DAY(1)),'מדדים וריביות'!B:C,2,FALSE),VLOOKUP(DATE(YEAR(C465),MONTH(C465)-2,DAY(1)),'מדדים וריביות'!B:C,2,FALSE))</f>
        <v>11302122.9224994</v>
      </c>
      <c r="F465" s="43">
        <f>IF($B$5=1,'ריבית יומית'!D459,'ריבית יומית'!G459)</f>
        <v>2.1073004751070989E-4</v>
      </c>
      <c r="G465" s="43">
        <f t="shared" si="51"/>
        <v>2.1073004751070989E-4</v>
      </c>
      <c r="H465" s="29">
        <f t="shared" si="52"/>
        <v>2.2259890167514209</v>
      </c>
      <c r="I465" s="30">
        <f>VLOOKUP(B464,'מדדים וריביות'!B:C,2)</f>
        <v>11692068.1763641</v>
      </c>
      <c r="K465" s="39">
        <f t="shared" si="53"/>
        <v>0</v>
      </c>
      <c r="L465" s="39">
        <f t="shared" si="54"/>
        <v>0</v>
      </c>
      <c r="M465" s="39">
        <f t="shared" si="55"/>
        <v>0</v>
      </c>
      <c r="N465" s="41">
        <f t="shared" si="57"/>
        <v>0</v>
      </c>
    </row>
    <row r="466" spans="2:14">
      <c r="B466" s="1">
        <v>33331</v>
      </c>
      <c r="C466" s="1">
        <f t="shared" si="56"/>
        <v>33329</v>
      </c>
      <c r="E466" s="42">
        <f>IF(DAY(B466)&gt;14,VLOOKUP(DATE(YEAR(C466),MONTH(C466)-1,DAY(1)),'מדדים וריביות'!B:C,2,FALSE),VLOOKUP(DATE(YEAR(C466),MONTH(C466)-2,DAY(1)),'מדדים וריביות'!B:C,2,FALSE))</f>
        <v>11302122.9224994</v>
      </c>
      <c r="F466" s="43">
        <f>IF($B$5=1,'ריבית יומית'!D460,'ריבית יומית'!G460)</f>
        <v>2.1073004751070989E-4</v>
      </c>
      <c r="G466" s="43">
        <f t="shared" si="51"/>
        <v>2.1073004751070989E-4</v>
      </c>
      <c r="H466" s="29">
        <f t="shared" si="52"/>
        <v>2.2255200328091709</v>
      </c>
      <c r="I466" s="30">
        <f>VLOOKUP(B465,'מדדים וריביות'!B:C,2)</f>
        <v>11692068.1763641</v>
      </c>
      <c r="K466" s="39">
        <f t="shared" si="53"/>
        <v>0</v>
      </c>
      <c r="L466" s="39">
        <f t="shared" si="54"/>
        <v>0</v>
      </c>
      <c r="M466" s="39">
        <f t="shared" si="55"/>
        <v>0</v>
      </c>
      <c r="N466" s="41">
        <f t="shared" si="57"/>
        <v>0</v>
      </c>
    </row>
    <row r="467" spans="2:14">
      <c r="B467" s="1">
        <v>33332</v>
      </c>
      <c r="C467" s="1">
        <f t="shared" si="56"/>
        <v>33329</v>
      </c>
      <c r="E467" s="42">
        <f>IF(DAY(B467)&gt;14,VLOOKUP(DATE(YEAR(C467),MONTH(C467)-1,DAY(1)),'מדדים וריביות'!B:C,2,FALSE),VLOOKUP(DATE(YEAR(C467),MONTH(C467)-2,DAY(1)),'מדדים וריביות'!B:C,2,FALSE))</f>
        <v>11302122.9224994</v>
      </c>
      <c r="F467" s="43">
        <f>IF($B$5=1,'ריבית יומית'!D461,'ריבית יומית'!G461)</f>
        <v>2.1073004751070989E-4</v>
      </c>
      <c r="G467" s="43">
        <f t="shared" si="51"/>
        <v>2.1073004751070989E-4</v>
      </c>
      <c r="H467" s="29">
        <f t="shared" si="52"/>
        <v>2.2250511476751074</v>
      </c>
      <c r="I467" s="30">
        <f>VLOOKUP(B466,'מדדים וריביות'!B:C,2)</f>
        <v>11692068.1763641</v>
      </c>
      <c r="K467" s="39">
        <f t="shared" si="53"/>
        <v>0</v>
      </c>
      <c r="L467" s="39">
        <f t="shared" si="54"/>
        <v>0</v>
      </c>
      <c r="M467" s="39">
        <f t="shared" si="55"/>
        <v>0</v>
      </c>
      <c r="N467" s="41">
        <f t="shared" si="57"/>
        <v>0</v>
      </c>
    </row>
    <row r="468" spans="2:14">
      <c r="B468" s="1">
        <v>33333</v>
      </c>
      <c r="C468" s="1">
        <f t="shared" si="56"/>
        <v>33329</v>
      </c>
      <c r="E468" s="42">
        <f>IF(DAY(B468)&gt;14,VLOOKUP(DATE(YEAR(C468),MONTH(C468)-1,DAY(1)),'מדדים וריביות'!B:C,2,FALSE),VLOOKUP(DATE(YEAR(C468),MONTH(C468)-2,DAY(1)),'מדדים וריביות'!B:C,2,FALSE))</f>
        <v>11302122.9224994</v>
      </c>
      <c r="F468" s="43">
        <f>IF($B$5=1,'ריבית יומית'!D462,'ריבית יומית'!G462)</f>
        <v>2.1073004751070989E-4</v>
      </c>
      <c r="G468" s="43">
        <f t="shared" si="51"/>
        <v>2.1073004751070989E-4</v>
      </c>
      <c r="H468" s="29">
        <f t="shared" si="52"/>
        <v>2.2245823613284132</v>
      </c>
      <c r="I468" s="30">
        <f>VLOOKUP(B467,'מדדים וריביות'!B:C,2)</f>
        <v>11692068.1763641</v>
      </c>
      <c r="K468" s="39">
        <f t="shared" si="53"/>
        <v>0</v>
      </c>
      <c r="L468" s="39">
        <f t="shared" si="54"/>
        <v>0</v>
      </c>
      <c r="M468" s="39">
        <f t="shared" si="55"/>
        <v>0</v>
      </c>
      <c r="N468" s="41">
        <f t="shared" si="57"/>
        <v>0</v>
      </c>
    </row>
    <row r="469" spans="2:14">
      <c r="B469" s="1">
        <v>33334</v>
      </c>
      <c r="C469" s="1">
        <f t="shared" si="56"/>
        <v>33329</v>
      </c>
      <c r="E469" s="42">
        <f>IF(DAY(B469)&gt;14,VLOOKUP(DATE(YEAR(C469),MONTH(C469)-1,DAY(1)),'מדדים וריביות'!B:C,2,FALSE),VLOOKUP(DATE(YEAR(C469),MONTH(C469)-2,DAY(1)),'מדדים וריביות'!B:C,2,FALSE))</f>
        <v>11302122.9224994</v>
      </c>
      <c r="F469" s="43">
        <f>IF($B$5=1,'ריבית יומית'!D463,'ריבית יומית'!G463)</f>
        <v>2.1073004751070989E-4</v>
      </c>
      <c r="G469" s="43">
        <f t="shared" si="51"/>
        <v>2.1073004751070989E-4</v>
      </c>
      <c r="H469" s="29">
        <f t="shared" si="52"/>
        <v>2.224113673748275</v>
      </c>
      <c r="I469" s="30">
        <f>VLOOKUP(B468,'מדדים וריביות'!B:C,2)</f>
        <v>11692068.1763641</v>
      </c>
      <c r="K469" s="39">
        <f t="shared" si="53"/>
        <v>0</v>
      </c>
      <c r="L469" s="39">
        <f t="shared" si="54"/>
        <v>0</v>
      </c>
      <c r="M469" s="39">
        <f t="shared" si="55"/>
        <v>0</v>
      </c>
      <c r="N469" s="41">
        <f t="shared" si="57"/>
        <v>0</v>
      </c>
    </row>
    <row r="470" spans="2:14">
      <c r="B470" s="1">
        <v>33335</v>
      </c>
      <c r="C470" s="1">
        <f t="shared" si="56"/>
        <v>33329</v>
      </c>
      <c r="E470" s="42">
        <f>IF(DAY(B470)&gt;14,VLOOKUP(DATE(YEAR(C470),MONTH(C470)-1,DAY(1)),'מדדים וריביות'!B:C,2,FALSE),VLOOKUP(DATE(YEAR(C470),MONTH(C470)-2,DAY(1)),'מדדים וריביות'!B:C,2,FALSE))</f>
        <v>11302122.9224994</v>
      </c>
      <c r="F470" s="43">
        <f>IF($B$5=1,'ריבית יומית'!D464,'ריבית יומית'!G464)</f>
        <v>2.1073004751070989E-4</v>
      </c>
      <c r="G470" s="43">
        <f t="shared" si="51"/>
        <v>2.1073004751070989E-4</v>
      </c>
      <c r="H470" s="29">
        <f t="shared" si="52"/>
        <v>2.2236450849138842</v>
      </c>
      <c r="I470" s="30">
        <f>VLOOKUP(B469,'מדדים וריביות'!B:C,2)</f>
        <v>11692068.1763641</v>
      </c>
      <c r="K470" s="39">
        <f t="shared" si="53"/>
        <v>0</v>
      </c>
      <c r="L470" s="39">
        <f t="shared" si="54"/>
        <v>0</v>
      </c>
      <c r="M470" s="39">
        <f t="shared" si="55"/>
        <v>0</v>
      </c>
      <c r="N470" s="41">
        <f t="shared" si="57"/>
        <v>0</v>
      </c>
    </row>
    <row r="471" spans="2:14">
      <c r="B471" s="1">
        <v>33336</v>
      </c>
      <c r="C471" s="1">
        <f t="shared" si="56"/>
        <v>33329</v>
      </c>
      <c r="E471" s="42">
        <f>IF(DAY(B471)&gt;14,VLOOKUP(DATE(YEAR(C471),MONTH(C471)-1,DAY(1)),'מדדים וריביות'!B:C,2,FALSE),VLOOKUP(DATE(YEAR(C471),MONTH(C471)-2,DAY(1)),'מדדים וריביות'!B:C,2,FALSE))</f>
        <v>11302122.9224994</v>
      </c>
      <c r="F471" s="43">
        <f>IF($B$5=1,'ריבית יומית'!D465,'ריבית יומית'!G465)</f>
        <v>2.1073004751070989E-4</v>
      </c>
      <c r="G471" s="43">
        <f t="shared" si="51"/>
        <v>2.1073004751070989E-4</v>
      </c>
      <c r="H471" s="29">
        <f t="shared" si="52"/>
        <v>2.2231765948044364</v>
      </c>
      <c r="I471" s="30">
        <f>VLOOKUP(B470,'מדדים וריביות'!B:C,2)</f>
        <v>11692068.1763641</v>
      </c>
      <c r="K471" s="39">
        <f t="shared" si="53"/>
        <v>0</v>
      </c>
      <c r="L471" s="39">
        <f t="shared" si="54"/>
        <v>0</v>
      </c>
      <c r="M471" s="39">
        <f t="shared" si="55"/>
        <v>0</v>
      </c>
      <c r="N471" s="41">
        <f t="shared" si="57"/>
        <v>0</v>
      </c>
    </row>
    <row r="472" spans="2:14">
      <c r="B472" s="1">
        <v>33337</v>
      </c>
      <c r="C472" s="1">
        <f t="shared" si="56"/>
        <v>33329</v>
      </c>
      <c r="E472" s="42">
        <f>IF(DAY(B472)&gt;14,VLOOKUP(DATE(YEAR(C472),MONTH(C472)-1,DAY(1)),'מדדים וריביות'!B:C,2,FALSE),VLOOKUP(DATE(YEAR(C472),MONTH(C472)-2,DAY(1)),'מדדים וריביות'!B:C,2,FALSE))</f>
        <v>11302122.9224994</v>
      </c>
      <c r="F472" s="43">
        <f>IF($B$5=1,'ריבית יומית'!D466,'ריבית יומית'!G466)</f>
        <v>2.1073004751070989E-4</v>
      </c>
      <c r="G472" s="43">
        <f t="shared" si="51"/>
        <v>2.1073004751070989E-4</v>
      </c>
      <c r="H472" s="29">
        <f t="shared" si="52"/>
        <v>2.2227082033991317</v>
      </c>
      <c r="I472" s="30">
        <f>VLOOKUP(B471,'מדדים וריביות'!B:C,2)</f>
        <v>11692068.1763641</v>
      </c>
      <c r="K472" s="39">
        <f t="shared" si="53"/>
        <v>0</v>
      </c>
      <c r="L472" s="39">
        <f t="shared" si="54"/>
        <v>0</v>
      </c>
      <c r="M472" s="39">
        <f t="shared" si="55"/>
        <v>0</v>
      </c>
      <c r="N472" s="41">
        <f t="shared" si="57"/>
        <v>0</v>
      </c>
    </row>
    <row r="473" spans="2:14">
      <c r="B473" s="1">
        <v>33338</v>
      </c>
      <c r="C473" s="1">
        <f t="shared" si="56"/>
        <v>33329</v>
      </c>
      <c r="E473" s="42">
        <f>IF(DAY(B473)&gt;14,VLOOKUP(DATE(YEAR(C473),MONTH(C473)-1,DAY(1)),'מדדים וריביות'!B:C,2,FALSE),VLOOKUP(DATE(YEAR(C473),MONTH(C473)-2,DAY(1)),'מדדים וריביות'!B:C,2,FALSE))</f>
        <v>11302122.9224994</v>
      </c>
      <c r="F473" s="43">
        <f>IF($B$5=1,'ריבית יומית'!D467,'ריבית יומית'!G467)</f>
        <v>2.1073004751070989E-4</v>
      </c>
      <c r="G473" s="43">
        <f t="shared" si="51"/>
        <v>2.1073004751070989E-4</v>
      </c>
      <c r="H473" s="29">
        <f t="shared" si="52"/>
        <v>2.2222399106771746</v>
      </c>
      <c r="I473" s="30">
        <f>VLOOKUP(B472,'מדדים וריביות'!B:C,2)</f>
        <v>11692068.1763641</v>
      </c>
      <c r="K473" s="39">
        <f t="shared" si="53"/>
        <v>0</v>
      </c>
      <c r="L473" s="39">
        <f t="shared" si="54"/>
        <v>0</v>
      </c>
      <c r="M473" s="39">
        <f t="shared" si="55"/>
        <v>0</v>
      </c>
      <c r="N473" s="41">
        <f t="shared" si="57"/>
        <v>0</v>
      </c>
    </row>
    <row r="474" spans="2:14">
      <c r="B474" s="1">
        <v>33339</v>
      </c>
      <c r="C474" s="1">
        <f t="shared" si="56"/>
        <v>33329</v>
      </c>
      <c r="E474" s="42">
        <f>IF(DAY(B474)&gt;14,VLOOKUP(DATE(YEAR(C474),MONTH(C474)-1,DAY(1)),'מדדים וריביות'!B:C,2,FALSE),VLOOKUP(DATE(YEAR(C474),MONTH(C474)-2,DAY(1)),'מדדים וריביות'!B:C,2,FALSE))</f>
        <v>11302122.9224994</v>
      </c>
      <c r="F474" s="43">
        <f>IF($B$5=1,'ריבית יומית'!D468,'ריבית יומית'!G468)</f>
        <v>2.1073004751070989E-4</v>
      </c>
      <c r="G474" s="43">
        <f t="shared" si="51"/>
        <v>2.1073004751070989E-4</v>
      </c>
      <c r="H474" s="29">
        <f t="shared" si="52"/>
        <v>2.221771716617774</v>
      </c>
      <c r="I474" s="30">
        <f>VLOOKUP(B473,'מדדים וריביות'!B:C,2)</f>
        <v>11692068.1763641</v>
      </c>
      <c r="K474" s="39">
        <f t="shared" si="53"/>
        <v>0</v>
      </c>
      <c r="L474" s="39">
        <f t="shared" si="54"/>
        <v>0</v>
      </c>
      <c r="M474" s="39">
        <f t="shared" si="55"/>
        <v>0</v>
      </c>
      <c r="N474" s="41">
        <f t="shared" si="57"/>
        <v>0</v>
      </c>
    </row>
    <row r="475" spans="2:14">
      <c r="B475" s="1">
        <v>33340</v>
      </c>
      <c r="C475" s="1">
        <f t="shared" si="56"/>
        <v>33329</v>
      </c>
      <c r="E475" s="42">
        <f>IF(DAY(B475)&gt;14,VLOOKUP(DATE(YEAR(C475),MONTH(C475)-1,DAY(1)),'מדדים וריביות'!B:C,2,FALSE),VLOOKUP(DATE(YEAR(C475),MONTH(C475)-2,DAY(1)),'מדדים וריביות'!B:C,2,FALSE))</f>
        <v>11302122.9224994</v>
      </c>
      <c r="F475" s="43">
        <f>IF($B$5=1,'ריבית יומית'!D469,'ריבית יומית'!G469)</f>
        <v>2.1073004751070989E-4</v>
      </c>
      <c r="G475" s="43">
        <f t="shared" si="51"/>
        <v>2.1073004751070989E-4</v>
      </c>
      <c r="H475" s="29">
        <f t="shared" si="52"/>
        <v>2.2213036212001427</v>
      </c>
      <c r="I475" s="30">
        <f>VLOOKUP(B474,'מדדים וריביות'!B:C,2)</f>
        <v>11692068.1763641</v>
      </c>
      <c r="K475" s="39">
        <f t="shared" si="53"/>
        <v>0</v>
      </c>
      <c r="L475" s="39">
        <f t="shared" si="54"/>
        <v>0</v>
      </c>
      <c r="M475" s="39">
        <f t="shared" si="55"/>
        <v>0</v>
      </c>
      <c r="N475" s="41">
        <f t="shared" si="57"/>
        <v>0</v>
      </c>
    </row>
    <row r="476" spans="2:14">
      <c r="B476" s="1">
        <v>33341</v>
      </c>
      <c r="C476" s="1">
        <f t="shared" si="56"/>
        <v>33329</v>
      </c>
      <c r="E476" s="42">
        <f>IF(DAY(B476)&gt;14,VLOOKUP(DATE(YEAR(C476),MONTH(C476)-1,DAY(1)),'מדדים וריביות'!B:C,2,FALSE),VLOOKUP(DATE(YEAR(C476),MONTH(C476)-2,DAY(1)),'מדדים וריביות'!B:C,2,FALSE))</f>
        <v>11302122.9224994</v>
      </c>
      <c r="F476" s="43">
        <f>IF($B$5=1,'ריבית יומית'!D470,'ריבית יומית'!G470)</f>
        <v>2.1073004751070989E-4</v>
      </c>
      <c r="G476" s="43">
        <f t="shared" si="51"/>
        <v>2.1073004751070989E-4</v>
      </c>
      <c r="H476" s="29">
        <f t="shared" si="52"/>
        <v>2.2208356244034988</v>
      </c>
      <c r="I476" s="30">
        <f>VLOOKUP(B475,'מדדים וריביות'!B:C,2)</f>
        <v>11692068.1763641</v>
      </c>
      <c r="K476" s="39">
        <f t="shared" si="53"/>
        <v>0</v>
      </c>
      <c r="L476" s="39">
        <f t="shared" si="54"/>
        <v>0</v>
      </c>
      <c r="M476" s="39">
        <f t="shared" si="55"/>
        <v>0</v>
      </c>
      <c r="N476" s="41">
        <f t="shared" si="57"/>
        <v>0</v>
      </c>
    </row>
    <row r="477" spans="2:14">
      <c r="B477" s="1">
        <v>33342</v>
      </c>
      <c r="C477" s="1">
        <f t="shared" si="56"/>
        <v>33329</v>
      </c>
      <c r="E477" s="42">
        <f>IF(DAY(B477)&gt;14,VLOOKUP(DATE(YEAR(C477),MONTH(C477)-1,DAY(1)),'מדדים וריביות'!B:C,2,FALSE),VLOOKUP(DATE(YEAR(C477),MONTH(C477)-2,DAY(1)),'מדדים וריביות'!B:C,2,FALSE))</f>
        <v>11302122.9224994</v>
      </c>
      <c r="F477" s="43">
        <f>IF($B$5=1,'ריבית יומית'!D471,'ריבית יומית'!G471)</f>
        <v>2.1073004751070989E-4</v>
      </c>
      <c r="G477" s="43">
        <f t="shared" si="51"/>
        <v>2.1073004751070989E-4</v>
      </c>
      <c r="H477" s="29">
        <f t="shared" si="52"/>
        <v>2.2203677262070638</v>
      </c>
      <c r="I477" s="30">
        <f>VLOOKUP(B476,'מדדים וריביות'!B:C,2)</f>
        <v>11692068.1763641</v>
      </c>
      <c r="K477" s="39">
        <f t="shared" si="53"/>
        <v>0</v>
      </c>
      <c r="L477" s="39">
        <f t="shared" si="54"/>
        <v>0</v>
      </c>
      <c r="M477" s="39">
        <f t="shared" si="55"/>
        <v>0</v>
      </c>
      <c r="N477" s="41">
        <f t="shared" si="57"/>
        <v>0</v>
      </c>
    </row>
    <row r="478" spans="2:14">
      <c r="B478" s="1">
        <v>33343</v>
      </c>
      <c r="C478" s="1">
        <f t="shared" si="56"/>
        <v>33329</v>
      </c>
      <c r="E478" s="42">
        <f>IF(DAY(B478)&gt;14,VLOOKUP(DATE(YEAR(C478),MONTH(C478)-1,DAY(1)),'מדדים וריביות'!B:C,2,FALSE),VLOOKUP(DATE(YEAR(C478),MONTH(C478)-2,DAY(1)),'מדדים וריביות'!B:C,2,FALSE))</f>
        <v>11440490.5932256</v>
      </c>
      <c r="F478" s="43">
        <f>IF($B$5=1,'ריבית יומית'!D472,'ריבית יומית'!G472)</f>
        <v>2.1073004751070989E-4</v>
      </c>
      <c r="G478" s="43">
        <f t="shared" si="51"/>
        <v>2.1073004751070989E-4</v>
      </c>
      <c r="H478" s="29">
        <f t="shared" si="52"/>
        <v>2.2198999265900645</v>
      </c>
      <c r="I478" s="30">
        <f>VLOOKUP(B477,'מדדים וריביות'!B:C,2)</f>
        <v>11692068.1763641</v>
      </c>
      <c r="K478" s="39">
        <f t="shared" si="53"/>
        <v>0</v>
      </c>
      <c r="L478" s="39">
        <f t="shared" si="54"/>
        <v>0</v>
      </c>
      <c r="M478" s="39">
        <f t="shared" si="55"/>
        <v>0</v>
      </c>
      <c r="N478" s="41">
        <f t="shared" si="57"/>
        <v>0</v>
      </c>
    </row>
    <row r="479" spans="2:14">
      <c r="B479" s="1">
        <v>33344</v>
      </c>
      <c r="C479" s="1">
        <f t="shared" si="56"/>
        <v>33329</v>
      </c>
      <c r="E479" s="42">
        <f>IF(DAY(B479)&gt;14,VLOOKUP(DATE(YEAR(C479),MONTH(C479)-1,DAY(1)),'מדדים וריביות'!B:C,2,FALSE),VLOOKUP(DATE(YEAR(C479),MONTH(C479)-2,DAY(1)),'מדדים וריביות'!B:C,2,FALSE))</f>
        <v>11440490.5932256</v>
      </c>
      <c r="F479" s="43">
        <f>IF($B$5=1,'ריבית יומית'!D473,'ריבית יומית'!G473)</f>
        <v>2.1073004751070989E-4</v>
      </c>
      <c r="G479" s="43">
        <f t="shared" si="51"/>
        <v>2.1073004751070989E-4</v>
      </c>
      <c r="H479" s="29">
        <f t="shared" si="52"/>
        <v>2.2194322255317314</v>
      </c>
      <c r="I479" s="30">
        <f>VLOOKUP(B478,'מדדים וריביות'!B:C,2)</f>
        <v>11692068.1763641</v>
      </c>
      <c r="K479" s="39">
        <f t="shared" si="53"/>
        <v>0</v>
      </c>
      <c r="L479" s="39">
        <f t="shared" si="54"/>
        <v>0</v>
      </c>
      <c r="M479" s="39">
        <f t="shared" si="55"/>
        <v>0</v>
      </c>
      <c r="N479" s="41">
        <f t="shared" si="57"/>
        <v>0</v>
      </c>
    </row>
    <row r="480" spans="2:14">
      <c r="B480" s="1">
        <v>33345</v>
      </c>
      <c r="C480" s="1">
        <f t="shared" si="56"/>
        <v>33329</v>
      </c>
      <c r="E480" s="42">
        <f>IF(DAY(B480)&gt;14,VLOOKUP(DATE(YEAR(C480),MONTH(C480)-1,DAY(1)),'מדדים וריביות'!B:C,2,FALSE),VLOOKUP(DATE(YEAR(C480),MONTH(C480)-2,DAY(1)),'מדדים וריביות'!B:C,2,FALSE))</f>
        <v>11440490.5932256</v>
      </c>
      <c r="F480" s="43">
        <f>IF($B$5=1,'ריבית יומית'!D474,'ריבית יומית'!G474)</f>
        <v>2.1073004751070989E-4</v>
      </c>
      <c r="G480" s="43">
        <f t="shared" si="51"/>
        <v>2.1073004751070989E-4</v>
      </c>
      <c r="H480" s="29">
        <f t="shared" si="52"/>
        <v>2.2189646230112996</v>
      </c>
      <c r="I480" s="30">
        <f>VLOOKUP(B479,'מדדים וריביות'!B:C,2)</f>
        <v>11692068.1763641</v>
      </c>
      <c r="K480" s="39">
        <f t="shared" si="53"/>
        <v>0</v>
      </c>
      <c r="L480" s="39">
        <f t="shared" si="54"/>
        <v>0</v>
      </c>
      <c r="M480" s="39">
        <f t="shared" si="55"/>
        <v>0</v>
      </c>
      <c r="N480" s="41">
        <f t="shared" si="57"/>
        <v>0</v>
      </c>
    </row>
    <row r="481" spans="2:14">
      <c r="B481" s="1">
        <v>33346</v>
      </c>
      <c r="C481" s="1">
        <f t="shared" si="56"/>
        <v>33329</v>
      </c>
      <c r="E481" s="42">
        <f>IF(DAY(B481)&gt;14,VLOOKUP(DATE(YEAR(C481),MONTH(C481)-1,DAY(1)),'מדדים וריביות'!B:C,2,FALSE),VLOOKUP(DATE(YEAR(C481),MONTH(C481)-2,DAY(1)),'מדדים וריביות'!B:C,2,FALSE))</f>
        <v>11440490.5932256</v>
      </c>
      <c r="F481" s="43">
        <f>IF($B$5=1,'ריבית יומית'!D475,'ריבית יומית'!G475)</f>
        <v>2.1073004751070989E-4</v>
      </c>
      <c r="G481" s="43">
        <f t="shared" si="51"/>
        <v>2.1073004751070989E-4</v>
      </c>
      <c r="H481" s="29">
        <f t="shared" si="52"/>
        <v>2.2184971190080085</v>
      </c>
      <c r="I481" s="30">
        <f>VLOOKUP(B480,'מדדים וריביות'!B:C,2)</f>
        <v>11692068.1763641</v>
      </c>
      <c r="K481" s="39">
        <f t="shared" si="53"/>
        <v>0</v>
      </c>
      <c r="L481" s="39">
        <f t="shared" si="54"/>
        <v>0</v>
      </c>
      <c r="M481" s="39">
        <f t="shared" si="55"/>
        <v>0</v>
      </c>
      <c r="N481" s="41">
        <f t="shared" si="57"/>
        <v>0</v>
      </c>
    </row>
    <row r="482" spans="2:14">
      <c r="B482" s="1">
        <v>33347</v>
      </c>
      <c r="C482" s="1">
        <f t="shared" si="56"/>
        <v>33329</v>
      </c>
      <c r="E482" s="42">
        <f>IF(DAY(B482)&gt;14,VLOOKUP(DATE(YEAR(C482),MONTH(C482)-1,DAY(1)),'מדדים וריביות'!B:C,2,FALSE),VLOOKUP(DATE(YEAR(C482),MONTH(C482)-2,DAY(1)),'מדדים וריביות'!B:C,2,FALSE))</f>
        <v>11440490.5932256</v>
      </c>
      <c r="F482" s="43">
        <f>IF($B$5=1,'ריבית יומית'!D476,'ריבית יומית'!G476)</f>
        <v>2.1073004751070989E-4</v>
      </c>
      <c r="G482" s="43">
        <f t="shared" si="51"/>
        <v>2.1073004751070989E-4</v>
      </c>
      <c r="H482" s="29">
        <f t="shared" si="52"/>
        <v>2.2180297135011022</v>
      </c>
      <c r="I482" s="30">
        <f>VLOOKUP(B481,'מדדים וריביות'!B:C,2)</f>
        <v>11692068.1763641</v>
      </c>
      <c r="K482" s="39">
        <f t="shared" si="53"/>
        <v>0</v>
      </c>
      <c r="L482" s="39">
        <f t="shared" si="54"/>
        <v>0</v>
      </c>
      <c r="M482" s="39">
        <f t="shared" si="55"/>
        <v>0</v>
      </c>
      <c r="N482" s="41">
        <f t="shared" si="57"/>
        <v>0</v>
      </c>
    </row>
    <row r="483" spans="2:14">
      <c r="B483" s="1">
        <v>33348</v>
      </c>
      <c r="C483" s="1">
        <f t="shared" si="56"/>
        <v>33329</v>
      </c>
      <c r="E483" s="42">
        <f>IF(DAY(B483)&gt;14,VLOOKUP(DATE(YEAR(C483),MONTH(C483)-1,DAY(1)),'מדדים וריביות'!B:C,2,FALSE),VLOOKUP(DATE(YEAR(C483),MONTH(C483)-2,DAY(1)),'מדדים וריביות'!B:C,2,FALSE))</f>
        <v>11440490.5932256</v>
      </c>
      <c r="F483" s="43">
        <f>IF($B$5=1,'ריבית יומית'!D477,'ריבית יומית'!G477)</f>
        <v>2.1073004751070989E-4</v>
      </c>
      <c r="G483" s="43">
        <f t="shared" si="51"/>
        <v>2.1073004751070989E-4</v>
      </c>
      <c r="H483" s="29">
        <f t="shared" si="52"/>
        <v>2.2175624064698289</v>
      </c>
      <c r="I483" s="30">
        <f>VLOOKUP(B482,'מדדים וריביות'!B:C,2)</f>
        <v>11692068.1763641</v>
      </c>
      <c r="K483" s="39">
        <f t="shared" si="53"/>
        <v>0</v>
      </c>
      <c r="L483" s="39">
        <f t="shared" si="54"/>
        <v>0</v>
      </c>
      <c r="M483" s="39">
        <f t="shared" si="55"/>
        <v>0</v>
      </c>
      <c r="N483" s="41">
        <f t="shared" si="57"/>
        <v>0</v>
      </c>
    </row>
    <row r="484" spans="2:14">
      <c r="B484" s="1">
        <v>33349</v>
      </c>
      <c r="C484" s="1">
        <f t="shared" si="56"/>
        <v>33329</v>
      </c>
      <c r="E484" s="42">
        <f>IF(DAY(B484)&gt;14,VLOOKUP(DATE(YEAR(C484),MONTH(C484)-1,DAY(1)),'מדדים וריביות'!B:C,2,FALSE),VLOOKUP(DATE(YEAR(C484),MONTH(C484)-2,DAY(1)),'מדדים וריביות'!B:C,2,FALSE))</f>
        <v>11440490.5932256</v>
      </c>
      <c r="F484" s="43">
        <f>IF($B$5=1,'ריבית יומית'!D478,'ריבית יומית'!G478)</f>
        <v>2.1073004751070989E-4</v>
      </c>
      <c r="G484" s="43">
        <f t="shared" si="51"/>
        <v>2.1073004751070989E-4</v>
      </c>
      <c r="H484" s="29">
        <f t="shared" si="52"/>
        <v>2.2170951978934412</v>
      </c>
      <c r="I484" s="30">
        <f>VLOOKUP(B483,'מדדים וריביות'!B:C,2)</f>
        <v>11692068.1763641</v>
      </c>
      <c r="K484" s="39">
        <f t="shared" si="53"/>
        <v>0</v>
      </c>
      <c r="L484" s="39">
        <f t="shared" si="54"/>
        <v>0</v>
      </c>
      <c r="M484" s="39">
        <f t="shared" si="55"/>
        <v>0</v>
      </c>
      <c r="N484" s="41">
        <f t="shared" si="57"/>
        <v>0</v>
      </c>
    </row>
    <row r="485" spans="2:14">
      <c r="B485" s="1">
        <v>33350</v>
      </c>
      <c r="C485" s="1">
        <f t="shared" si="56"/>
        <v>33329</v>
      </c>
      <c r="E485" s="42">
        <f>IF(DAY(B485)&gt;14,VLOOKUP(DATE(YEAR(C485),MONTH(C485)-1,DAY(1)),'מדדים וריביות'!B:C,2,FALSE),VLOOKUP(DATE(YEAR(C485),MONTH(C485)-2,DAY(1)),'מדדים וריביות'!B:C,2,FALSE))</f>
        <v>11440490.5932256</v>
      </c>
      <c r="F485" s="43">
        <f>IF($B$5=1,'ריבית יומית'!D479,'ריבית יומית'!G479)</f>
        <v>2.1073004751070989E-4</v>
      </c>
      <c r="G485" s="43">
        <f t="shared" si="51"/>
        <v>2.1073004751070989E-4</v>
      </c>
      <c r="H485" s="29">
        <f t="shared" si="52"/>
        <v>2.2166280877511957</v>
      </c>
      <c r="I485" s="30">
        <f>VLOOKUP(B484,'מדדים וריביות'!B:C,2)</f>
        <v>11692068.1763641</v>
      </c>
      <c r="K485" s="39">
        <f t="shared" si="53"/>
        <v>0</v>
      </c>
      <c r="L485" s="39">
        <f t="shared" si="54"/>
        <v>0</v>
      </c>
      <c r="M485" s="39">
        <f t="shared" si="55"/>
        <v>0</v>
      </c>
      <c r="N485" s="41">
        <f t="shared" si="57"/>
        <v>0</v>
      </c>
    </row>
    <row r="486" spans="2:14">
      <c r="B486" s="1">
        <v>33351</v>
      </c>
      <c r="C486" s="1">
        <f t="shared" si="56"/>
        <v>33329</v>
      </c>
      <c r="E486" s="42">
        <f>IF(DAY(B486)&gt;14,VLOOKUP(DATE(YEAR(C486),MONTH(C486)-1,DAY(1)),'מדדים וריביות'!B:C,2,FALSE),VLOOKUP(DATE(YEAR(C486),MONTH(C486)-2,DAY(1)),'מדדים וריביות'!B:C,2,FALSE))</f>
        <v>11440490.5932256</v>
      </c>
      <c r="F486" s="43">
        <f>IF($B$5=1,'ריבית יומית'!D480,'ריבית יומית'!G480)</f>
        <v>2.1073004751070989E-4</v>
      </c>
      <c r="G486" s="43">
        <f t="shared" si="51"/>
        <v>2.1073004751070989E-4</v>
      </c>
      <c r="H486" s="29">
        <f t="shared" si="52"/>
        <v>2.2161610760223542</v>
      </c>
      <c r="I486" s="30">
        <f>VLOOKUP(B485,'מדדים וריביות'!B:C,2)</f>
        <v>11692068.1763641</v>
      </c>
      <c r="K486" s="39">
        <f t="shared" si="53"/>
        <v>0</v>
      </c>
      <c r="L486" s="39">
        <f t="shared" si="54"/>
        <v>0</v>
      </c>
      <c r="M486" s="39">
        <f t="shared" si="55"/>
        <v>0</v>
      </c>
      <c r="N486" s="41">
        <f t="shared" si="57"/>
        <v>0</v>
      </c>
    </row>
    <row r="487" spans="2:14">
      <c r="B487" s="1">
        <v>33352</v>
      </c>
      <c r="C487" s="1">
        <f t="shared" si="56"/>
        <v>33329</v>
      </c>
      <c r="E487" s="42">
        <f>IF(DAY(B487)&gt;14,VLOOKUP(DATE(YEAR(C487),MONTH(C487)-1,DAY(1)),'מדדים וריביות'!B:C,2,FALSE),VLOOKUP(DATE(YEAR(C487),MONTH(C487)-2,DAY(1)),'מדדים וריביות'!B:C,2,FALSE))</f>
        <v>11440490.5932256</v>
      </c>
      <c r="F487" s="43">
        <f>IF($B$5=1,'ריבית יומית'!D481,'ריבית יומית'!G481)</f>
        <v>2.1073004751070989E-4</v>
      </c>
      <c r="G487" s="43">
        <f t="shared" si="51"/>
        <v>2.1073004751070989E-4</v>
      </c>
      <c r="H487" s="29">
        <f t="shared" si="52"/>
        <v>2.2156941626861824</v>
      </c>
      <c r="I487" s="30">
        <f>VLOOKUP(B486,'מדדים וריביות'!B:C,2)</f>
        <v>11692068.1763641</v>
      </c>
      <c r="K487" s="39">
        <f t="shared" si="53"/>
        <v>0</v>
      </c>
      <c r="L487" s="39">
        <f t="shared" si="54"/>
        <v>0</v>
      </c>
      <c r="M487" s="39">
        <f t="shared" si="55"/>
        <v>0</v>
      </c>
      <c r="N487" s="41">
        <f t="shared" si="57"/>
        <v>0</v>
      </c>
    </row>
    <row r="488" spans="2:14">
      <c r="B488" s="1">
        <v>33353</v>
      </c>
      <c r="C488" s="1">
        <f t="shared" si="56"/>
        <v>33329</v>
      </c>
      <c r="E488" s="42">
        <f>IF(DAY(B488)&gt;14,VLOOKUP(DATE(YEAR(C488),MONTH(C488)-1,DAY(1)),'מדדים וריביות'!B:C,2,FALSE),VLOOKUP(DATE(YEAR(C488),MONTH(C488)-2,DAY(1)),'מדדים וריביות'!B:C,2,FALSE))</f>
        <v>11440490.5932256</v>
      </c>
      <c r="F488" s="43">
        <f>IF($B$5=1,'ריבית יומית'!D482,'ריבית יומית'!G482)</f>
        <v>2.1073004751070989E-4</v>
      </c>
      <c r="G488" s="43">
        <f t="shared" si="51"/>
        <v>2.1073004751070989E-4</v>
      </c>
      <c r="H488" s="29">
        <f t="shared" si="52"/>
        <v>2.21522734772195</v>
      </c>
      <c r="I488" s="30">
        <f>VLOOKUP(B487,'מדדים וריביות'!B:C,2)</f>
        <v>11692068.1763641</v>
      </c>
      <c r="K488" s="39">
        <f t="shared" si="53"/>
        <v>0</v>
      </c>
      <c r="L488" s="39">
        <f t="shared" si="54"/>
        <v>0</v>
      </c>
      <c r="M488" s="39">
        <f t="shared" si="55"/>
        <v>0</v>
      </c>
      <c r="N488" s="41">
        <f t="shared" si="57"/>
        <v>0</v>
      </c>
    </row>
    <row r="489" spans="2:14">
      <c r="B489" s="1">
        <v>33354</v>
      </c>
      <c r="C489" s="1">
        <f t="shared" si="56"/>
        <v>33329</v>
      </c>
      <c r="E489" s="42">
        <f>IF(DAY(B489)&gt;14,VLOOKUP(DATE(YEAR(C489),MONTH(C489)-1,DAY(1)),'מדדים וריביות'!B:C,2,FALSE),VLOOKUP(DATE(YEAR(C489),MONTH(C489)-2,DAY(1)),'מדדים וריביות'!B:C,2,FALSE))</f>
        <v>11440490.5932256</v>
      </c>
      <c r="F489" s="43">
        <f>IF($B$5=1,'ריבית יומית'!D483,'ריבית יומית'!G483)</f>
        <v>2.1073004751070989E-4</v>
      </c>
      <c r="G489" s="43">
        <f t="shared" si="51"/>
        <v>2.1073004751070989E-4</v>
      </c>
      <c r="H489" s="29">
        <f t="shared" si="52"/>
        <v>2.2147606311089314</v>
      </c>
      <c r="I489" s="30">
        <f>VLOOKUP(B488,'מדדים וריביות'!B:C,2)</f>
        <v>11692068.1763641</v>
      </c>
      <c r="K489" s="39">
        <f t="shared" si="53"/>
        <v>0</v>
      </c>
      <c r="L489" s="39">
        <f t="shared" si="54"/>
        <v>0</v>
      </c>
      <c r="M489" s="39">
        <f t="shared" si="55"/>
        <v>0</v>
      </c>
      <c r="N489" s="41">
        <f t="shared" si="57"/>
        <v>0</v>
      </c>
    </row>
    <row r="490" spans="2:14">
      <c r="B490" s="1">
        <v>33355</v>
      </c>
      <c r="C490" s="1">
        <f t="shared" si="56"/>
        <v>33329</v>
      </c>
      <c r="E490" s="42">
        <f>IF(DAY(B490)&gt;14,VLOOKUP(DATE(YEAR(C490),MONTH(C490)-1,DAY(1)),'מדדים וריביות'!B:C,2,FALSE),VLOOKUP(DATE(YEAR(C490),MONTH(C490)-2,DAY(1)),'מדדים וריביות'!B:C,2,FALSE))</f>
        <v>11440490.5932256</v>
      </c>
      <c r="F490" s="43">
        <f>IF($B$5=1,'ריבית יומית'!D484,'ריבית יומית'!G484)</f>
        <v>2.1073004751070989E-4</v>
      </c>
      <c r="G490" s="43">
        <f t="shared" si="51"/>
        <v>2.1073004751070989E-4</v>
      </c>
      <c r="H490" s="29">
        <f t="shared" si="52"/>
        <v>2.2142940128264059</v>
      </c>
      <c r="I490" s="30">
        <f>VLOOKUP(B489,'מדדים וריביות'!B:C,2)</f>
        <v>11692068.1763641</v>
      </c>
      <c r="K490" s="39">
        <f t="shared" si="53"/>
        <v>0</v>
      </c>
      <c r="L490" s="39">
        <f t="shared" si="54"/>
        <v>0</v>
      </c>
      <c r="M490" s="39">
        <f t="shared" si="55"/>
        <v>0</v>
      </c>
      <c r="N490" s="41">
        <f t="shared" si="57"/>
        <v>0</v>
      </c>
    </row>
    <row r="491" spans="2:14">
      <c r="B491" s="1">
        <v>33356</v>
      </c>
      <c r="C491" s="1">
        <f t="shared" si="56"/>
        <v>33329</v>
      </c>
      <c r="E491" s="42">
        <f>IF(DAY(B491)&gt;14,VLOOKUP(DATE(YEAR(C491),MONTH(C491)-1,DAY(1)),'מדדים וריביות'!B:C,2,FALSE),VLOOKUP(DATE(YEAR(C491),MONTH(C491)-2,DAY(1)),'מדדים וריביות'!B:C,2,FALSE))</f>
        <v>11440490.5932256</v>
      </c>
      <c r="F491" s="43">
        <f>IF($B$5=1,'ריבית יומית'!D485,'ריבית יומית'!G485)</f>
        <v>2.1073004751070989E-4</v>
      </c>
      <c r="G491" s="43">
        <f t="shared" si="51"/>
        <v>2.1073004751070989E-4</v>
      </c>
      <c r="H491" s="29">
        <f t="shared" si="52"/>
        <v>2.2138274928536563</v>
      </c>
      <c r="I491" s="30">
        <f>VLOOKUP(B490,'מדדים וריביות'!B:C,2)</f>
        <v>11692068.1763641</v>
      </c>
      <c r="K491" s="39">
        <f t="shared" si="53"/>
        <v>0</v>
      </c>
      <c r="L491" s="39">
        <f t="shared" si="54"/>
        <v>0</v>
      </c>
      <c r="M491" s="39">
        <f t="shared" si="55"/>
        <v>0</v>
      </c>
      <c r="N491" s="41">
        <f t="shared" si="57"/>
        <v>0</v>
      </c>
    </row>
    <row r="492" spans="2:14">
      <c r="B492" s="1">
        <v>33357</v>
      </c>
      <c r="C492" s="1">
        <f t="shared" si="56"/>
        <v>33329</v>
      </c>
      <c r="E492" s="42">
        <f>IF(DAY(B492)&gt;14,VLOOKUP(DATE(YEAR(C492),MONTH(C492)-1,DAY(1)),'מדדים וריביות'!B:C,2,FALSE),VLOOKUP(DATE(YEAR(C492),MONTH(C492)-2,DAY(1)),'מדדים וריביות'!B:C,2,FALSE))</f>
        <v>11440490.5932256</v>
      </c>
      <c r="F492" s="43">
        <f>IF($B$5=1,'ריבית יומית'!D486,'ריבית יומית'!G486)</f>
        <v>2.1073004751070989E-4</v>
      </c>
      <c r="G492" s="43">
        <f t="shared" si="51"/>
        <v>2.1073004751070989E-4</v>
      </c>
      <c r="H492" s="29">
        <f t="shared" si="52"/>
        <v>2.2133610711699703</v>
      </c>
      <c r="I492" s="30">
        <f>VLOOKUP(B491,'מדדים וריביות'!B:C,2)</f>
        <v>11692068.1763641</v>
      </c>
      <c r="K492" s="39">
        <f t="shared" si="53"/>
        <v>0</v>
      </c>
      <c r="L492" s="39">
        <f t="shared" si="54"/>
        <v>0</v>
      </c>
      <c r="M492" s="39">
        <f t="shared" si="55"/>
        <v>0</v>
      </c>
      <c r="N492" s="41">
        <f t="shared" si="57"/>
        <v>0</v>
      </c>
    </row>
    <row r="493" spans="2:14">
      <c r="B493" s="1">
        <v>33358</v>
      </c>
      <c r="C493" s="1">
        <f t="shared" si="56"/>
        <v>33329</v>
      </c>
      <c r="E493" s="42">
        <f>IF(DAY(B493)&gt;14,VLOOKUP(DATE(YEAR(C493),MONTH(C493)-1,DAY(1)),'מדדים וריביות'!B:C,2,FALSE),VLOOKUP(DATE(YEAR(C493),MONTH(C493)-2,DAY(1)),'מדדים וריביות'!B:C,2,FALSE))</f>
        <v>11440490.5932256</v>
      </c>
      <c r="F493" s="43">
        <f>IF($B$5=1,'ריבית יומית'!D487,'ריבית יומית'!G487)</f>
        <v>2.1073004751070989E-4</v>
      </c>
      <c r="G493" s="43">
        <f t="shared" si="51"/>
        <v>2.1073004751070989E-4</v>
      </c>
      <c r="H493" s="29">
        <f t="shared" si="52"/>
        <v>2.2128947477546399</v>
      </c>
      <c r="I493" s="30">
        <f>VLOOKUP(B492,'מדדים וריביות'!B:C,2)</f>
        <v>11692068.1763641</v>
      </c>
      <c r="K493" s="39">
        <f t="shared" si="53"/>
        <v>0</v>
      </c>
      <c r="L493" s="39">
        <f t="shared" si="54"/>
        <v>0</v>
      </c>
      <c r="M493" s="39">
        <f t="shared" si="55"/>
        <v>0</v>
      </c>
      <c r="N493" s="41">
        <f t="shared" si="57"/>
        <v>0</v>
      </c>
    </row>
    <row r="494" spans="2:14">
      <c r="B494" s="1">
        <v>33359</v>
      </c>
      <c r="C494" s="1">
        <f t="shared" si="56"/>
        <v>33359</v>
      </c>
      <c r="E494" s="42">
        <f>IF(DAY(B494)&gt;14,VLOOKUP(DATE(YEAR(C494),MONTH(C494)-1,DAY(1)),'מדדים וריביות'!B:C,2,FALSE),VLOOKUP(DATE(YEAR(C494),MONTH(C494)-2,DAY(1)),'מדדים וריביות'!B:C,2,FALSE))</f>
        <v>11440490.5932256</v>
      </c>
      <c r="F494" s="43">
        <f>IF($B$5=1,'ריבית יומית'!D488,'ריבית יומית'!G488)</f>
        <v>2.1073004751070989E-4</v>
      </c>
      <c r="G494" s="43">
        <f t="shared" si="51"/>
        <v>2.1073004751070989E-4</v>
      </c>
      <c r="H494" s="29">
        <f t="shared" si="52"/>
        <v>2.2124285225869613</v>
      </c>
      <c r="I494" s="30">
        <f>VLOOKUP(B493,'מדדים וריביות'!B:C,2)</f>
        <v>11692068.1763641</v>
      </c>
      <c r="K494" s="39">
        <f t="shared" si="53"/>
        <v>0</v>
      </c>
      <c r="L494" s="39">
        <f t="shared" si="54"/>
        <v>0</v>
      </c>
      <c r="M494" s="39">
        <f t="shared" si="55"/>
        <v>0</v>
      </c>
      <c r="N494" s="41">
        <f t="shared" si="57"/>
        <v>0</v>
      </c>
    </row>
    <row r="495" spans="2:14">
      <c r="B495" s="1">
        <v>33360</v>
      </c>
      <c r="C495" s="1">
        <f t="shared" si="56"/>
        <v>33359</v>
      </c>
      <c r="E495" s="42">
        <f>IF(DAY(B495)&gt;14,VLOOKUP(DATE(YEAR(C495),MONTH(C495)-1,DAY(1)),'מדדים וריביות'!B:C,2,FALSE),VLOOKUP(DATE(YEAR(C495),MONTH(C495)-2,DAY(1)),'מדדים וריביות'!B:C,2,FALSE))</f>
        <v>11440490.5932256</v>
      </c>
      <c r="F495" s="43">
        <f>IF($B$5=1,'ריבית יומית'!D489,'ריבית יומית'!G489)</f>
        <v>2.1073004751070989E-4</v>
      </c>
      <c r="G495" s="43">
        <f t="shared" si="51"/>
        <v>2.1073004751070989E-4</v>
      </c>
      <c r="H495" s="29">
        <f t="shared" si="52"/>
        <v>2.2119623956462351</v>
      </c>
      <c r="I495" s="30">
        <f>VLOOKUP(B494,'מדדים וריביות'!B:C,2)</f>
        <v>11912198.561610401</v>
      </c>
      <c r="K495" s="39">
        <f t="shared" si="53"/>
        <v>0</v>
      </c>
      <c r="L495" s="39">
        <f t="shared" si="54"/>
        <v>0</v>
      </c>
      <c r="M495" s="39">
        <f t="shared" si="55"/>
        <v>0</v>
      </c>
      <c r="N495" s="41">
        <f t="shared" si="57"/>
        <v>0</v>
      </c>
    </row>
    <row r="496" spans="2:14">
      <c r="B496" s="1">
        <v>33361</v>
      </c>
      <c r="C496" s="1">
        <f t="shared" si="56"/>
        <v>33359</v>
      </c>
      <c r="E496" s="42">
        <f>IF(DAY(B496)&gt;14,VLOOKUP(DATE(YEAR(C496),MONTH(C496)-1,DAY(1)),'מדדים וריביות'!B:C,2,FALSE),VLOOKUP(DATE(YEAR(C496),MONTH(C496)-2,DAY(1)),'מדדים וריביות'!B:C,2,FALSE))</f>
        <v>11440490.5932256</v>
      </c>
      <c r="F496" s="43">
        <f>IF($B$5=1,'ריבית יומית'!D490,'ריבית יומית'!G490)</f>
        <v>2.1073004751070989E-4</v>
      </c>
      <c r="G496" s="43">
        <f t="shared" si="51"/>
        <v>2.1073004751070989E-4</v>
      </c>
      <c r="H496" s="29">
        <f t="shared" si="52"/>
        <v>2.2114963669117662</v>
      </c>
      <c r="I496" s="30">
        <f>VLOOKUP(B495,'מדדים וריביות'!B:C,2)</f>
        <v>11912198.561610401</v>
      </c>
      <c r="K496" s="39">
        <f t="shared" si="53"/>
        <v>0</v>
      </c>
      <c r="L496" s="39">
        <f t="shared" si="54"/>
        <v>0</v>
      </c>
      <c r="M496" s="39">
        <f t="shared" si="55"/>
        <v>0</v>
      </c>
      <c r="N496" s="41">
        <f t="shared" si="57"/>
        <v>0</v>
      </c>
    </row>
    <row r="497" spans="2:14">
      <c r="B497" s="1">
        <v>33362</v>
      </c>
      <c r="C497" s="1">
        <f t="shared" si="56"/>
        <v>33359</v>
      </c>
      <c r="E497" s="42">
        <f>IF(DAY(B497)&gt;14,VLOOKUP(DATE(YEAR(C497),MONTH(C497)-1,DAY(1)),'מדדים וריביות'!B:C,2,FALSE),VLOOKUP(DATE(YEAR(C497),MONTH(C497)-2,DAY(1)),'מדדים וריביות'!B:C,2,FALSE))</f>
        <v>11440490.5932256</v>
      </c>
      <c r="F497" s="43">
        <f>IF($B$5=1,'ריבית יומית'!D491,'ריבית יומית'!G491)</f>
        <v>2.1073004751070989E-4</v>
      </c>
      <c r="G497" s="43">
        <f t="shared" si="51"/>
        <v>2.1073004751070989E-4</v>
      </c>
      <c r="H497" s="29">
        <f t="shared" si="52"/>
        <v>2.2110304363628637</v>
      </c>
      <c r="I497" s="30">
        <f>VLOOKUP(B496,'מדדים וריביות'!B:C,2)</f>
        <v>11912198.561610401</v>
      </c>
      <c r="K497" s="39">
        <f t="shared" si="53"/>
        <v>0</v>
      </c>
      <c r="L497" s="39">
        <f t="shared" si="54"/>
        <v>0</v>
      </c>
      <c r="M497" s="39">
        <f t="shared" si="55"/>
        <v>0</v>
      </c>
      <c r="N497" s="41">
        <f t="shared" si="57"/>
        <v>0</v>
      </c>
    </row>
    <row r="498" spans="2:14">
      <c r="B498" s="1">
        <v>33363</v>
      </c>
      <c r="C498" s="1">
        <f t="shared" si="56"/>
        <v>33359</v>
      </c>
      <c r="E498" s="42">
        <f>IF(DAY(B498)&gt;14,VLOOKUP(DATE(YEAR(C498),MONTH(C498)-1,DAY(1)),'מדדים וריביות'!B:C,2,FALSE),VLOOKUP(DATE(YEAR(C498),MONTH(C498)-2,DAY(1)),'מדדים וריביות'!B:C,2,FALSE))</f>
        <v>11440490.5932256</v>
      </c>
      <c r="F498" s="43">
        <f>IF($B$5=1,'ריבית יומית'!D492,'ריבית יומית'!G492)</f>
        <v>2.1073004751070989E-4</v>
      </c>
      <c r="G498" s="43">
        <f t="shared" si="51"/>
        <v>2.1073004751070989E-4</v>
      </c>
      <c r="H498" s="29">
        <f t="shared" si="52"/>
        <v>2.2105646039788418</v>
      </c>
      <c r="I498" s="30">
        <f>VLOOKUP(B497,'מדדים וריביות'!B:C,2)</f>
        <v>11912198.561610401</v>
      </c>
      <c r="K498" s="39">
        <f t="shared" si="53"/>
        <v>0</v>
      </c>
      <c r="L498" s="39">
        <f t="shared" si="54"/>
        <v>0</v>
      </c>
      <c r="M498" s="39">
        <f t="shared" si="55"/>
        <v>0</v>
      </c>
      <c r="N498" s="41">
        <f t="shared" si="57"/>
        <v>0</v>
      </c>
    </row>
    <row r="499" spans="2:14">
      <c r="B499" s="1">
        <v>33364</v>
      </c>
      <c r="C499" s="1">
        <f t="shared" si="56"/>
        <v>33359</v>
      </c>
      <c r="E499" s="42">
        <f>IF(DAY(B499)&gt;14,VLOOKUP(DATE(YEAR(C499),MONTH(C499)-1,DAY(1)),'מדדים וריביות'!B:C,2,FALSE),VLOOKUP(DATE(YEAR(C499),MONTH(C499)-2,DAY(1)),'מדדים וריביות'!B:C,2,FALSE))</f>
        <v>11440490.5932256</v>
      </c>
      <c r="F499" s="43">
        <f>IF($B$5=1,'ריבית יומית'!D493,'ריבית יומית'!G493)</f>
        <v>2.1073004751070989E-4</v>
      </c>
      <c r="G499" s="43">
        <f t="shared" si="51"/>
        <v>2.1073004751070989E-4</v>
      </c>
      <c r="H499" s="29">
        <f t="shared" si="52"/>
        <v>2.2100988697390185</v>
      </c>
      <c r="I499" s="30">
        <f>VLOOKUP(B498,'מדדים וריביות'!B:C,2)</f>
        <v>11912198.561610401</v>
      </c>
      <c r="K499" s="39">
        <f t="shared" si="53"/>
        <v>0</v>
      </c>
      <c r="L499" s="39">
        <f t="shared" si="54"/>
        <v>0</v>
      </c>
      <c r="M499" s="39">
        <f t="shared" si="55"/>
        <v>0</v>
      </c>
      <c r="N499" s="41">
        <f t="shared" si="57"/>
        <v>0</v>
      </c>
    </row>
    <row r="500" spans="2:14">
      <c r="B500" s="1">
        <v>33365</v>
      </c>
      <c r="C500" s="1">
        <f t="shared" si="56"/>
        <v>33359</v>
      </c>
      <c r="E500" s="42">
        <f>IF(DAY(B500)&gt;14,VLOOKUP(DATE(YEAR(C500),MONTH(C500)-1,DAY(1)),'מדדים וריביות'!B:C,2,FALSE),VLOOKUP(DATE(YEAR(C500),MONTH(C500)-2,DAY(1)),'מדדים וריביות'!B:C,2,FALSE))</f>
        <v>11440490.5932256</v>
      </c>
      <c r="F500" s="43">
        <f>IF($B$5=1,'ריבית יומית'!D494,'ריבית יומית'!G494)</f>
        <v>2.1073004751070989E-4</v>
      </c>
      <c r="G500" s="43">
        <f t="shared" si="51"/>
        <v>2.1073004751070989E-4</v>
      </c>
      <c r="H500" s="29">
        <f t="shared" si="52"/>
        <v>2.209633233622716</v>
      </c>
      <c r="I500" s="30">
        <f>VLOOKUP(B499,'מדדים וריביות'!B:C,2)</f>
        <v>11912198.561610401</v>
      </c>
      <c r="K500" s="39">
        <f t="shared" si="53"/>
        <v>0</v>
      </c>
      <c r="L500" s="39">
        <f t="shared" si="54"/>
        <v>0</v>
      </c>
      <c r="M500" s="39">
        <f t="shared" si="55"/>
        <v>0</v>
      </c>
      <c r="N500" s="41">
        <f t="shared" si="57"/>
        <v>0</v>
      </c>
    </row>
    <row r="501" spans="2:14">
      <c r="B501" s="1">
        <v>33366</v>
      </c>
      <c r="C501" s="1">
        <f t="shared" si="56"/>
        <v>33359</v>
      </c>
      <c r="E501" s="42">
        <f>IF(DAY(B501)&gt;14,VLOOKUP(DATE(YEAR(C501),MONTH(C501)-1,DAY(1)),'מדדים וריביות'!B:C,2,FALSE),VLOOKUP(DATE(YEAR(C501),MONTH(C501)-2,DAY(1)),'מדדים וריביות'!B:C,2,FALSE))</f>
        <v>11440490.5932256</v>
      </c>
      <c r="F501" s="43">
        <f>IF($B$5=1,'ריבית יומית'!D495,'ריבית יומית'!G495)</f>
        <v>2.1073004751070989E-4</v>
      </c>
      <c r="G501" s="43">
        <f t="shared" si="51"/>
        <v>2.1073004751070989E-4</v>
      </c>
      <c r="H501" s="29">
        <f t="shared" si="52"/>
        <v>2.2091676956092612</v>
      </c>
      <c r="I501" s="30">
        <f>VLOOKUP(B500,'מדדים וריביות'!B:C,2)</f>
        <v>11912198.561610401</v>
      </c>
      <c r="K501" s="39">
        <f t="shared" si="53"/>
        <v>0</v>
      </c>
      <c r="L501" s="39">
        <f t="shared" si="54"/>
        <v>0</v>
      </c>
      <c r="M501" s="39">
        <f t="shared" si="55"/>
        <v>0</v>
      </c>
      <c r="N501" s="41">
        <f t="shared" si="57"/>
        <v>0</v>
      </c>
    </row>
    <row r="502" spans="2:14">
      <c r="B502" s="1">
        <v>33367</v>
      </c>
      <c r="C502" s="1">
        <f t="shared" si="56"/>
        <v>33359</v>
      </c>
      <c r="E502" s="42">
        <f>IF(DAY(B502)&gt;14,VLOOKUP(DATE(YEAR(C502),MONTH(C502)-1,DAY(1)),'מדדים וריביות'!B:C,2,FALSE),VLOOKUP(DATE(YEAR(C502),MONTH(C502)-2,DAY(1)),'מדדים וריביות'!B:C,2,FALSE))</f>
        <v>11440490.5932256</v>
      </c>
      <c r="F502" s="43">
        <f>IF($B$5=1,'ריבית יומית'!D496,'ריבית יומית'!G496)</f>
        <v>2.1073004751070989E-4</v>
      </c>
      <c r="G502" s="43">
        <f t="shared" si="51"/>
        <v>2.1073004751070989E-4</v>
      </c>
      <c r="H502" s="29">
        <f t="shared" si="52"/>
        <v>2.2087022556779852</v>
      </c>
      <c r="I502" s="30">
        <f>VLOOKUP(B501,'מדדים וריביות'!B:C,2)</f>
        <v>11912198.561610401</v>
      </c>
      <c r="K502" s="39">
        <f t="shared" si="53"/>
        <v>0</v>
      </c>
      <c r="L502" s="39">
        <f t="shared" si="54"/>
        <v>0</v>
      </c>
      <c r="M502" s="39">
        <f t="shared" si="55"/>
        <v>0</v>
      </c>
      <c r="N502" s="41">
        <f t="shared" si="57"/>
        <v>0</v>
      </c>
    </row>
    <row r="503" spans="2:14">
      <c r="B503" s="1">
        <v>33368</v>
      </c>
      <c r="C503" s="1">
        <f t="shared" si="56"/>
        <v>33359</v>
      </c>
      <c r="E503" s="42">
        <f>IF(DAY(B503)&gt;14,VLOOKUP(DATE(YEAR(C503),MONTH(C503)-1,DAY(1)),'מדדים וריביות'!B:C,2,FALSE),VLOOKUP(DATE(YEAR(C503),MONTH(C503)-2,DAY(1)),'מדדים וריביות'!B:C,2,FALSE))</f>
        <v>11440490.5932256</v>
      </c>
      <c r="F503" s="43">
        <f>IF($B$5=1,'ריבית יומית'!D497,'ריבית יומית'!G497)</f>
        <v>2.1073004751070989E-4</v>
      </c>
      <c r="G503" s="43">
        <f t="shared" si="51"/>
        <v>2.1073004751070989E-4</v>
      </c>
      <c r="H503" s="29">
        <f t="shared" si="52"/>
        <v>2.2082369138082236</v>
      </c>
      <c r="I503" s="30">
        <f>VLOOKUP(B502,'מדדים וריביות'!B:C,2)</f>
        <v>11912198.561610401</v>
      </c>
      <c r="K503" s="39">
        <f t="shared" si="53"/>
        <v>0</v>
      </c>
      <c r="L503" s="39">
        <f t="shared" si="54"/>
        <v>0</v>
      </c>
      <c r="M503" s="39">
        <f t="shared" si="55"/>
        <v>0</v>
      </c>
      <c r="N503" s="41">
        <f t="shared" si="57"/>
        <v>0</v>
      </c>
    </row>
    <row r="504" spans="2:14">
      <c r="B504" s="1">
        <v>33369</v>
      </c>
      <c r="C504" s="1">
        <f t="shared" si="56"/>
        <v>33359</v>
      </c>
      <c r="E504" s="42">
        <f>IF(DAY(B504)&gt;14,VLOOKUP(DATE(YEAR(C504),MONTH(C504)-1,DAY(1)),'מדדים וריביות'!B:C,2,FALSE),VLOOKUP(DATE(YEAR(C504),MONTH(C504)-2,DAY(1)),'מדדים וריביות'!B:C,2,FALSE))</f>
        <v>11440490.5932256</v>
      </c>
      <c r="F504" s="43">
        <f>IF($B$5=1,'ריבית יומית'!D498,'ריבית יומית'!G498)</f>
        <v>2.1073004751070989E-4</v>
      </c>
      <c r="G504" s="43">
        <f t="shared" si="51"/>
        <v>2.1073004751070989E-4</v>
      </c>
      <c r="H504" s="29">
        <f t="shared" si="52"/>
        <v>2.2077716699793162</v>
      </c>
      <c r="I504" s="30">
        <f>VLOOKUP(B503,'מדדים וריביות'!B:C,2)</f>
        <v>11912198.561610401</v>
      </c>
      <c r="K504" s="39">
        <f t="shared" si="53"/>
        <v>0</v>
      </c>
      <c r="L504" s="39">
        <f t="shared" si="54"/>
        <v>0</v>
      </c>
      <c r="M504" s="39">
        <f t="shared" si="55"/>
        <v>0</v>
      </c>
      <c r="N504" s="41">
        <f t="shared" si="57"/>
        <v>0</v>
      </c>
    </row>
    <row r="505" spans="2:14">
      <c r="B505" s="1">
        <v>33370</v>
      </c>
      <c r="C505" s="1">
        <f t="shared" si="56"/>
        <v>33359</v>
      </c>
      <c r="E505" s="42">
        <f>IF(DAY(B505)&gt;14,VLOOKUP(DATE(YEAR(C505),MONTH(C505)-1,DAY(1)),'מדדים וריביות'!B:C,2,FALSE),VLOOKUP(DATE(YEAR(C505),MONTH(C505)-2,DAY(1)),'מדדים וריביות'!B:C,2,FALSE))</f>
        <v>11440490.5932256</v>
      </c>
      <c r="F505" s="43">
        <f>IF($B$5=1,'ריבית יומית'!D499,'ריבית יומית'!G499)</f>
        <v>2.1073004751070989E-4</v>
      </c>
      <c r="G505" s="43">
        <f t="shared" si="51"/>
        <v>2.1073004751070989E-4</v>
      </c>
      <c r="H505" s="29">
        <f t="shared" si="52"/>
        <v>2.2073065241706069</v>
      </c>
      <c r="I505" s="30">
        <f>VLOOKUP(B504,'מדדים וריביות'!B:C,2)</f>
        <v>11912198.561610401</v>
      </c>
      <c r="K505" s="39">
        <f t="shared" si="53"/>
        <v>0</v>
      </c>
      <c r="L505" s="39">
        <f t="shared" si="54"/>
        <v>0</v>
      </c>
      <c r="M505" s="39">
        <f t="shared" si="55"/>
        <v>0</v>
      </c>
      <c r="N505" s="41">
        <f t="shared" si="57"/>
        <v>0</v>
      </c>
    </row>
    <row r="506" spans="2:14">
      <c r="B506" s="1">
        <v>33371</v>
      </c>
      <c r="C506" s="1">
        <f t="shared" si="56"/>
        <v>33359</v>
      </c>
      <c r="E506" s="42">
        <f>IF(DAY(B506)&gt;14,VLOOKUP(DATE(YEAR(C506),MONTH(C506)-1,DAY(1)),'מדדים וריביות'!B:C,2,FALSE),VLOOKUP(DATE(YEAR(C506),MONTH(C506)-2,DAY(1)),'מדדים וריביות'!B:C,2,FALSE))</f>
        <v>11440490.5932256</v>
      </c>
      <c r="F506" s="43">
        <f>IF($B$5=1,'ריבית יומית'!D500,'ריבית יומית'!G500)</f>
        <v>2.1073004751070989E-4</v>
      </c>
      <c r="G506" s="43">
        <f t="shared" si="51"/>
        <v>2.1073004751070989E-4</v>
      </c>
      <c r="H506" s="29">
        <f t="shared" si="52"/>
        <v>2.2068414763614448</v>
      </c>
      <c r="I506" s="30">
        <f>VLOOKUP(B505,'מדדים וריביות'!B:C,2)</f>
        <v>11912198.561610401</v>
      </c>
      <c r="K506" s="39">
        <f t="shared" si="53"/>
        <v>0</v>
      </c>
      <c r="L506" s="39">
        <f t="shared" si="54"/>
        <v>0</v>
      </c>
      <c r="M506" s="39">
        <f t="shared" si="55"/>
        <v>0</v>
      </c>
      <c r="N506" s="41">
        <f t="shared" si="57"/>
        <v>0</v>
      </c>
    </row>
    <row r="507" spans="2:14">
      <c r="B507" s="1">
        <v>33372</v>
      </c>
      <c r="C507" s="1">
        <f t="shared" si="56"/>
        <v>33359</v>
      </c>
      <c r="E507" s="42">
        <f>IF(DAY(B507)&gt;14,VLOOKUP(DATE(YEAR(C507),MONTH(C507)-1,DAY(1)),'מדדים וריביות'!B:C,2,FALSE),VLOOKUP(DATE(YEAR(C507),MONTH(C507)-2,DAY(1)),'מדדים וריביות'!B:C,2,FALSE))</f>
        <v>11440490.5932256</v>
      </c>
      <c r="F507" s="43">
        <f>IF($B$5=1,'ריבית יומית'!D501,'ריבית יומית'!G501)</f>
        <v>2.1073004751070989E-4</v>
      </c>
      <c r="G507" s="43">
        <f t="shared" si="51"/>
        <v>2.1073004751070989E-4</v>
      </c>
      <c r="H507" s="29">
        <f t="shared" si="52"/>
        <v>2.2063765265311823</v>
      </c>
      <c r="I507" s="30">
        <f>VLOOKUP(B506,'מדדים וריביות'!B:C,2)</f>
        <v>11912198.561610401</v>
      </c>
      <c r="K507" s="39">
        <f t="shared" si="53"/>
        <v>0</v>
      </c>
      <c r="L507" s="39">
        <f t="shared" si="54"/>
        <v>0</v>
      </c>
      <c r="M507" s="39">
        <f t="shared" si="55"/>
        <v>0</v>
      </c>
      <c r="N507" s="41">
        <f t="shared" si="57"/>
        <v>0</v>
      </c>
    </row>
    <row r="508" spans="2:14">
      <c r="B508" s="1">
        <v>33373</v>
      </c>
      <c r="C508" s="1">
        <f t="shared" si="56"/>
        <v>33359</v>
      </c>
      <c r="E508" s="42">
        <f>IF(DAY(B508)&gt;14,VLOOKUP(DATE(YEAR(C508),MONTH(C508)-1,DAY(1)),'מדדים וריביות'!B:C,2,FALSE),VLOOKUP(DATE(YEAR(C508),MONTH(C508)-2,DAY(1)),'מדדים וריביות'!B:C,2,FALSE))</f>
        <v>11692068.1763641</v>
      </c>
      <c r="F508" s="43">
        <f>IF($B$5=1,'ריבית יומית'!D502,'ריבית יומית'!G502)</f>
        <v>2.1073004751070989E-4</v>
      </c>
      <c r="G508" s="43">
        <f t="shared" si="51"/>
        <v>2.1073004751070989E-4</v>
      </c>
      <c r="H508" s="29">
        <f t="shared" si="52"/>
        <v>2.2059116746591769</v>
      </c>
      <c r="I508" s="30">
        <f>VLOOKUP(B507,'מדדים וריביות'!B:C,2)</f>
        <v>11912198.561610401</v>
      </c>
      <c r="K508" s="39">
        <f t="shared" si="53"/>
        <v>0</v>
      </c>
      <c r="L508" s="39">
        <f t="shared" si="54"/>
        <v>0</v>
      </c>
      <c r="M508" s="39">
        <f t="shared" si="55"/>
        <v>0</v>
      </c>
      <c r="N508" s="41">
        <f t="shared" si="57"/>
        <v>0</v>
      </c>
    </row>
    <row r="509" spans="2:14">
      <c r="B509" s="1">
        <v>33374</v>
      </c>
      <c r="C509" s="1">
        <f t="shared" si="56"/>
        <v>33359</v>
      </c>
      <c r="E509" s="42">
        <f>IF(DAY(B509)&gt;14,VLOOKUP(DATE(YEAR(C509),MONTH(C509)-1,DAY(1)),'מדדים וריביות'!B:C,2,FALSE),VLOOKUP(DATE(YEAR(C509),MONTH(C509)-2,DAY(1)),'מדדים וריביות'!B:C,2,FALSE))</f>
        <v>11692068.1763641</v>
      </c>
      <c r="F509" s="43">
        <f>IF($B$5=1,'ריבית יומית'!D503,'ריבית יומית'!G503)</f>
        <v>2.1073004751070989E-4</v>
      </c>
      <c r="G509" s="43">
        <f t="shared" si="51"/>
        <v>2.1073004751070989E-4</v>
      </c>
      <c r="H509" s="29">
        <f t="shared" si="52"/>
        <v>2.2054469207247904</v>
      </c>
      <c r="I509" s="30">
        <f>VLOOKUP(B508,'מדדים וריביות'!B:C,2)</f>
        <v>11912198.561610401</v>
      </c>
      <c r="K509" s="39">
        <f t="shared" si="53"/>
        <v>0</v>
      </c>
      <c r="L509" s="39">
        <f t="shared" si="54"/>
        <v>0</v>
      </c>
      <c r="M509" s="39">
        <f t="shared" si="55"/>
        <v>0</v>
      </c>
      <c r="N509" s="41">
        <f t="shared" si="57"/>
        <v>0</v>
      </c>
    </row>
    <row r="510" spans="2:14">
      <c r="B510" s="1">
        <v>33375</v>
      </c>
      <c r="C510" s="1">
        <f t="shared" si="56"/>
        <v>33359</v>
      </c>
      <c r="E510" s="42">
        <f>IF(DAY(B510)&gt;14,VLOOKUP(DATE(YEAR(C510),MONTH(C510)-1,DAY(1)),'מדדים וריביות'!B:C,2,FALSE),VLOOKUP(DATE(YEAR(C510),MONTH(C510)-2,DAY(1)),'מדדים וריביות'!B:C,2,FALSE))</f>
        <v>11692068.1763641</v>
      </c>
      <c r="F510" s="43">
        <f>IF($B$5=1,'ריבית יומית'!D504,'ריבית יומית'!G504)</f>
        <v>2.1073004751070989E-4</v>
      </c>
      <c r="G510" s="43">
        <f t="shared" si="51"/>
        <v>2.1073004751070989E-4</v>
      </c>
      <c r="H510" s="29">
        <f t="shared" si="52"/>
        <v>2.2049822647073882</v>
      </c>
      <c r="I510" s="30">
        <f>VLOOKUP(B509,'מדדים וריביות'!B:C,2)</f>
        <v>11912198.561610401</v>
      </c>
      <c r="K510" s="39">
        <f t="shared" si="53"/>
        <v>0</v>
      </c>
      <c r="L510" s="39">
        <f t="shared" si="54"/>
        <v>0</v>
      </c>
      <c r="M510" s="39">
        <f t="shared" si="55"/>
        <v>0</v>
      </c>
      <c r="N510" s="41">
        <f t="shared" si="57"/>
        <v>0</v>
      </c>
    </row>
    <row r="511" spans="2:14">
      <c r="B511" s="1">
        <v>33376</v>
      </c>
      <c r="C511" s="1">
        <f t="shared" si="56"/>
        <v>33359</v>
      </c>
      <c r="E511" s="42">
        <f>IF(DAY(B511)&gt;14,VLOOKUP(DATE(YEAR(C511),MONTH(C511)-1,DAY(1)),'מדדים וריביות'!B:C,2,FALSE),VLOOKUP(DATE(YEAR(C511),MONTH(C511)-2,DAY(1)),'מדדים וריביות'!B:C,2,FALSE))</f>
        <v>11692068.1763641</v>
      </c>
      <c r="F511" s="43">
        <f>IF($B$5=1,'ריבית יומית'!D505,'ריבית יומית'!G505)</f>
        <v>2.1073004751070989E-4</v>
      </c>
      <c r="G511" s="43">
        <f t="shared" si="51"/>
        <v>2.1073004751070989E-4</v>
      </c>
      <c r="H511" s="29">
        <f t="shared" si="52"/>
        <v>2.2045177065863411</v>
      </c>
      <c r="I511" s="30">
        <f>VLOOKUP(B510,'מדדים וריביות'!B:C,2)</f>
        <v>11912198.561610401</v>
      </c>
      <c r="K511" s="39">
        <f t="shared" si="53"/>
        <v>0</v>
      </c>
      <c r="L511" s="39">
        <f t="shared" si="54"/>
        <v>0</v>
      </c>
      <c r="M511" s="39">
        <f t="shared" si="55"/>
        <v>0</v>
      </c>
      <c r="N511" s="41">
        <f t="shared" si="57"/>
        <v>0</v>
      </c>
    </row>
    <row r="512" spans="2:14">
      <c r="B512" s="1">
        <v>33377</v>
      </c>
      <c r="C512" s="1">
        <f t="shared" si="56"/>
        <v>33359</v>
      </c>
      <c r="E512" s="42">
        <f>IF(DAY(B512)&gt;14,VLOOKUP(DATE(YEAR(C512),MONTH(C512)-1,DAY(1)),'מדדים וריביות'!B:C,2,FALSE),VLOOKUP(DATE(YEAR(C512),MONTH(C512)-2,DAY(1)),'מדדים וריביות'!B:C,2,FALSE))</f>
        <v>11692068.1763641</v>
      </c>
      <c r="F512" s="43">
        <f>IF($B$5=1,'ריבית יומית'!D506,'ריבית יומית'!G506)</f>
        <v>2.1073004751070989E-4</v>
      </c>
      <c r="G512" s="43">
        <f t="shared" si="51"/>
        <v>2.1073004751070989E-4</v>
      </c>
      <c r="H512" s="29">
        <f t="shared" si="52"/>
        <v>2.2040532463410236</v>
      </c>
      <c r="I512" s="30">
        <f>VLOOKUP(B511,'מדדים וריביות'!B:C,2)</f>
        <v>11912198.561610401</v>
      </c>
      <c r="K512" s="39">
        <f t="shared" si="53"/>
        <v>0</v>
      </c>
      <c r="L512" s="39">
        <f t="shared" si="54"/>
        <v>0</v>
      </c>
      <c r="M512" s="39">
        <f t="shared" si="55"/>
        <v>0</v>
      </c>
      <c r="N512" s="41">
        <f t="shared" si="57"/>
        <v>0</v>
      </c>
    </row>
    <row r="513" spans="2:14">
      <c r="B513" s="1">
        <v>33378</v>
      </c>
      <c r="C513" s="1">
        <f t="shared" si="56"/>
        <v>33359</v>
      </c>
      <c r="E513" s="42">
        <f>IF(DAY(B513)&gt;14,VLOOKUP(DATE(YEAR(C513),MONTH(C513)-1,DAY(1)),'מדדים וריביות'!B:C,2,FALSE),VLOOKUP(DATE(YEAR(C513),MONTH(C513)-2,DAY(1)),'מדדים וריביות'!B:C,2,FALSE))</f>
        <v>11692068.1763641</v>
      </c>
      <c r="F513" s="43">
        <f>IF($B$5=1,'ריבית יומית'!D507,'ריבית יומית'!G507)</f>
        <v>2.1073004751070989E-4</v>
      </c>
      <c r="G513" s="43">
        <f t="shared" si="51"/>
        <v>2.1073004751070989E-4</v>
      </c>
      <c r="H513" s="29">
        <f t="shared" si="52"/>
        <v>2.2035888839508146</v>
      </c>
      <c r="I513" s="30">
        <f>VLOOKUP(B512,'מדדים וריביות'!B:C,2)</f>
        <v>11912198.561610401</v>
      </c>
      <c r="K513" s="39">
        <f t="shared" si="53"/>
        <v>0</v>
      </c>
      <c r="L513" s="39">
        <f t="shared" si="54"/>
        <v>0</v>
      </c>
      <c r="M513" s="39">
        <f t="shared" si="55"/>
        <v>0</v>
      </c>
      <c r="N513" s="41">
        <f t="shared" si="57"/>
        <v>0</v>
      </c>
    </row>
    <row r="514" spans="2:14">
      <c r="B514" s="1">
        <v>33379</v>
      </c>
      <c r="C514" s="1">
        <f t="shared" si="56"/>
        <v>33359</v>
      </c>
      <c r="E514" s="42">
        <f>IF(DAY(B514)&gt;14,VLOOKUP(DATE(YEAR(C514),MONTH(C514)-1,DAY(1)),'מדדים וריביות'!B:C,2,FALSE),VLOOKUP(DATE(YEAR(C514),MONTH(C514)-2,DAY(1)),'מדדים וריביות'!B:C,2,FALSE))</f>
        <v>11692068.1763641</v>
      </c>
      <c r="F514" s="43">
        <f>IF($B$5=1,'ריבית יומית'!D508,'ריבית יומית'!G508)</f>
        <v>2.1073004751070989E-4</v>
      </c>
      <c r="G514" s="43">
        <f t="shared" si="51"/>
        <v>2.1073004751070989E-4</v>
      </c>
      <c r="H514" s="29">
        <f t="shared" si="52"/>
        <v>2.2031246193950973</v>
      </c>
      <c r="I514" s="30">
        <f>VLOOKUP(B513,'מדדים וריביות'!B:C,2)</f>
        <v>11912198.561610401</v>
      </c>
      <c r="K514" s="39">
        <f t="shared" si="53"/>
        <v>0</v>
      </c>
      <c r="L514" s="39">
        <f t="shared" si="54"/>
        <v>0</v>
      </c>
      <c r="M514" s="39">
        <f t="shared" si="55"/>
        <v>0</v>
      </c>
      <c r="N514" s="41">
        <f t="shared" si="57"/>
        <v>0</v>
      </c>
    </row>
    <row r="515" spans="2:14">
      <c r="B515" s="1">
        <v>33380</v>
      </c>
      <c r="C515" s="1">
        <f t="shared" si="56"/>
        <v>33359</v>
      </c>
      <c r="E515" s="42">
        <f>IF(DAY(B515)&gt;14,VLOOKUP(DATE(YEAR(C515),MONTH(C515)-1,DAY(1)),'מדדים וריביות'!B:C,2,FALSE),VLOOKUP(DATE(YEAR(C515),MONTH(C515)-2,DAY(1)),'מדדים וריביות'!B:C,2,FALSE))</f>
        <v>11692068.1763641</v>
      </c>
      <c r="F515" s="43">
        <f>IF($B$5=1,'ריבית יומית'!D509,'ריבית יומית'!G509)</f>
        <v>2.1073004751070989E-4</v>
      </c>
      <c r="G515" s="43">
        <f t="shared" si="51"/>
        <v>2.1073004751070989E-4</v>
      </c>
      <c r="H515" s="29">
        <f t="shared" si="52"/>
        <v>2.2026604526532596</v>
      </c>
      <c r="I515" s="30">
        <f>VLOOKUP(B514,'מדדים וריביות'!B:C,2)</f>
        <v>11912198.561610401</v>
      </c>
      <c r="K515" s="39">
        <f t="shared" si="53"/>
        <v>0</v>
      </c>
      <c r="L515" s="39">
        <f t="shared" si="54"/>
        <v>0</v>
      </c>
      <c r="M515" s="39">
        <f t="shared" si="55"/>
        <v>0</v>
      </c>
      <c r="N515" s="41">
        <f t="shared" si="57"/>
        <v>0</v>
      </c>
    </row>
    <row r="516" spans="2:14">
      <c r="B516" s="1">
        <v>33381</v>
      </c>
      <c r="C516" s="1">
        <f t="shared" si="56"/>
        <v>33359</v>
      </c>
      <c r="E516" s="42">
        <f>IF(DAY(B516)&gt;14,VLOOKUP(DATE(YEAR(C516),MONTH(C516)-1,DAY(1)),'מדדים וריביות'!B:C,2,FALSE),VLOOKUP(DATE(YEAR(C516),MONTH(C516)-2,DAY(1)),'מדדים וריביות'!B:C,2,FALSE))</f>
        <v>11692068.1763641</v>
      </c>
      <c r="F516" s="43">
        <f>IF($B$5=1,'ריבית יומית'!D510,'ריבית יומית'!G510)</f>
        <v>2.1073004751070989E-4</v>
      </c>
      <c r="G516" s="43">
        <f t="shared" si="51"/>
        <v>2.1073004751070989E-4</v>
      </c>
      <c r="H516" s="29">
        <f t="shared" si="52"/>
        <v>2.2021963837046936</v>
      </c>
      <c r="I516" s="30">
        <f>VLOOKUP(B515,'מדדים וריביות'!B:C,2)</f>
        <v>11912198.561610401</v>
      </c>
      <c r="K516" s="39">
        <f t="shared" si="53"/>
        <v>0</v>
      </c>
      <c r="L516" s="39">
        <f t="shared" si="54"/>
        <v>0</v>
      </c>
      <c r="M516" s="39">
        <f t="shared" si="55"/>
        <v>0</v>
      </c>
      <c r="N516" s="41">
        <f t="shared" si="57"/>
        <v>0</v>
      </c>
    </row>
    <row r="517" spans="2:14">
      <c r="B517" s="1">
        <v>33382</v>
      </c>
      <c r="C517" s="1">
        <f t="shared" si="56"/>
        <v>33359</v>
      </c>
      <c r="E517" s="42">
        <f>IF(DAY(B517)&gt;14,VLOOKUP(DATE(YEAR(C517),MONTH(C517)-1,DAY(1)),'מדדים וריביות'!B:C,2,FALSE),VLOOKUP(DATE(YEAR(C517),MONTH(C517)-2,DAY(1)),'מדדים וריביות'!B:C,2,FALSE))</f>
        <v>11692068.1763641</v>
      </c>
      <c r="F517" s="43">
        <f>IF($B$5=1,'ריבית יומית'!D511,'ריבית יומית'!G511)</f>
        <v>2.1073004751070989E-4</v>
      </c>
      <c r="G517" s="43">
        <f t="shared" si="51"/>
        <v>2.1073004751070989E-4</v>
      </c>
      <c r="H517" s="29">
        <f t="shared" si="52"/>
        <v>2.2017324125287954</v>
      </c>
      <c r="I517" s="30">
        <f>VLOOKUP(B516,'מדדים וריביות'!B:C,2)</f>
        <v>11912198.561610401</v>
      </c>
      <c r="K517" s="39">
        <f t="shared" si="53"/>
        <v>0</v>
      </c>
      <c r="L517" s="39">
        <f t="shared" si="54"/>
        <v>0</v>
      </c>
      <c r="M517" s="39">
        <f t="shared" si="55"/>
        <v>0</v>
      </c>
      <c r="N517" s="41">
        <f t="shared" si="57"/>
        <v>0</v>
      </c>
    </row>
    <row r="518" spans="2:14">
      <c r="B518" s="1">
        <v>33383</v>
      </c>
      <c r="C518" s="1">
        <f t="shared" si="56"/>
        <v>33359</v>
      </c>
      <c r="E518" s="42">
        <f>IF(DAY(B518)&gt;14,VLOOKUP(DATE(YEAR(C518),MONTH(C518)-1,DAY(1)),'מדדים וריביות'!B:C,2,FALSE),VLOOKUP(DATE(YEAR(C518),MONTH(C518)-2,DAY(1)),'מדדים וריביות'!B:C,2,FALSE))</f>
        <v>11692068.1763641</v>
      </c>
      <c r="F518" s="43">
        <f>IF($B$5=1,'ריבית יומית'!D512,'ריבית יומית'!G512)</f>
        <v>2.1073004751070989E-4</v>
      </c>
      <c r="G518" s="43">
        <f t="shared" si="51"/>
        <v>2.1073004751070989E-4</v>
      </c>
      <c r="H518" s="29">
        <f t="shared" si="52"/>
        <v>2.2012685391049658</v>
      </c>
      <c r="I518" s="30">
        <f>VLOOKUP(B517,'מדדים וריביות'!B:C,2)</f>
        <v>11912198.561610401</v>
      </c>
      <c r="K518" s="39">
        <f t="shared" si="53"/>
        <v>0</v>
      </c>
      <c r="L518" s="39">
        <f t="shared" si="54"/>
        <v>0</v>
      </c>
      <c r="M518" s="39">
        <f t="shared" si="55"/>
        <v>0</v>
      </c>
      <c r="N518" s="41">
        <f t="shared" si="57"/>
        <v>0</v>
      </c>
    </row>
    <row r="519" spans="2:14">
      <c r="B519" s="1">
        <v>33384</v>
      </c>
      <c r="C519" s="1">
        <f t="shared" si="56"/>
        <v>33359</v>
      </c>
      <c r="E519" s="42">
        <f>IF(DAY(B519)&gt;14,VLOOKUP(DATE(YEAR(C519),MONTH(C519)-1,DAY(1)),'מדדים וריביות'!B:C,2,FALSE),VLOOKUP(DATE(YEAR(C519),MONTH(C519)-2,DAY(1)),'מדדים וריביות'!B:C,2,FALSE))</f>
        <v>11692068.1763641</v>
      </c>
      <c r="F519" s="43">
        <f>IF($B$5=1,'ריבית יומית'!D513,'ריבית יומית'!G513)</f>
        <v>2.1073004751070989E-4</v>
      </c>
      <c r="G519" s="43">
        <f t="shared" si="51"/>
        <v>2.1073004751070989E-4</v>
      </c>
      <c r="H519" s="29">
        <f t="shared" si="52"/>
        <v>2.2008047634126102</v>
      </c>
      <c r="I519" s="30">
        <f>VLOOKUP(B518,'מדדים וריביות'!B:C,2)</f>
        <v>11912198.561610401</v>
      </c>
      <c r="K519" s="39">
        <f t="shared" si="53"/>
        <v>0</v>
      </c>
      <c r="L519" s="39">
        <f t="shared" si="54"/>
        <v>0</v>
      </c>
      <c r="M519" s="39">
        <f t="shared" si="55"/>
        <v>0</v>
      </c>
      <c r="N519" s="41">
        <f t="shared" si="57"/>
        <v>0</v>
      </c>
    </row>
    <row r="520" spans="2:14">
      <c r="B520" s="1">
        <v>33385</v>
      </c>
      <c r="C520" s="1">
        <f t="shared" si="56"/>
        <v>33359</v>
      </c>
      <c r="E520" s="42">
        <f>IF(DAY(B520)&gt;14,VLOOKUP(DATE(YEAR(C520),MONTH(C520)-1,DAY(1)),'מדדים וריביות'!B:C,2,FALSE),VLOOKUP(DATE(YEAR(C520),MONTH(C520)-2,DAY(1)),'מדדים וריביות'!B:C,2,FALSE))</f>
        <v>11692068.1763641</v>
      </c>
      <c r="F520" s="43">
        <f>IF($B$5=1,'ריבית יומית'!D514,'ריבית יומית'!G514)</f>
        <v>2.1073004751070989E-4</v>
      </c>
      <c r="G520" s="43">
        <f t="shared" si="51"/>
        <v>2.1073004751070989E-4</v>
      </c>
      <c r="H520" s="29">
        <f t="shared" si="52"/>
        <v>2.2003410854311376</v>
      </c>
      <c r="I520" s="30">
        <f>VLOOKUP(B519,'מדדים וריביות'!B:C,2)</f>
        <v>11912198.561610401</v>
      </c>
      <c r="K520" s="39">
        <f t="shared" si="53"/>
        <v>0</v>
      </c>
      <c r="L520" s="39">
        <f t="shared" si="54"/>
        <v>0</v>
      </c>
      <c r="M520" s="39">
        <f t="shared" si="55"/>
        <v>0</v>
      </c>
      <c r="N520" s="41">
        <f t="shared" si="57"/>
        <v>0</v>
      </c>
    </row>
    <row r="521" spans="2:14">
      <c r="B521" s="1">
        <v>33386</v>
      </c>
      <c r="C521" s="1">
        <f t="shared" si="56"/>
        <v>33359</v>
      </c>
      <c r="E521" s="42">
        <f>IF(DAY(B521)&gt;14,VLOOKUP(DATE(YEAR(C521),MONTH(C521)-1,DAY(1)),'מדדים וריביות'!B:C,2,FALSE),VLOOKUP(DATE(YEAR(C521),MONTH(C521)-2,DAY(1)),'מדדים וריביות'!B:C,2,FALSE))</f>
        <v>11692068.1763641</v>
      </c>
      <c r="F521" s="43">
        <f>IF($B$5=1,'ריבית יומית'!D515,'ריבית יומית'!G515)</f>
        <v>2.1073004751070989E-4</v>
      </c>
      <c r="G521" s="43">
        <f t="shared" ref="G521:G584" si="58">IF(B521&gt;$B$2,0,F521)</f>
        <v>2.1073004751070989E-4</v>
      </c>
      <c r="H521" s="29">
        <f t="shared" ref="H521:H584" si="59">H522*(1+G521)</f>
        <v>2.1998775051399617</v>
      </c>
      <c r="I521" s="30">
        <f>VLOOKUP(B520,'מדדים וריביות'!B:C,2)</f>
        <v>11912198.561610401</v>
      </c>
      <c r="K521" s="39">
        <f t="shared" ref="K521:K584" si="60">$B$4/E521*D521-D521</f>
        <v>0</v>
      </c>
      <c r="L521" s="39">
        <f t="shared" ref="L521:L584" si="61">H522*D521-D521</f>
        <v>0</v>
      </c>
      <c r="M521" s="39">
        <f t="shared" ref="M521:M584" si="62">$B$4/E521*L521-L521</f>
        <v>0</v>
      </c>
      <c r="N521" s="41">
        <f t="shared" si="57"/>
        <v>0</v>
      </c>
    </row>
    <row r="522" spans="2:14">
      <c r="B522" s="1">
        <v>33387</v>
      </c>
      <c r="C522" s="1">
        <f t="shared" ref="C522:C585" si="63">DATE(YEAR(B522),MONTH(B522),DAY(1))</f>
        <v>33359</v>
      </c>
      <c r="E522" s="42">
        <f>IF(DAY(B522)&gt;14,VLOOKUP(DATE(YEAR(C522),MONTH(C522)-1,DAY(1)),'מדדים וריביות'!B:C,2,FALSE),VLOOKUP(DATE(YEAR(C522),MONTH(C522)-2,DAY(1)),'מדדים וריביות'!B:C,2,FALSE))</f>
        <v>11692068.1763641</v>
      </c>
      <c r="F522" s="43">
        <f>IF($B$5=1,'ריבית יומית'!D516,'ריבית יומית'!G516)</f>
        <v>2.1073004751070989E-4</v>
      </c>
      <c r="G522" s="43">
        <f t="shared" si="58"/>
        <v>2.1073004751070989E-4</v>
      </c>
      <c r="H522" s="29">
        <f t="shared" si="59"/>
        <v>2.1994140225185008</v>
      </c>
      <c r="I522" s="30">
        <f>VLOOKUP(B521,'מדדים וריביות'!B:C,2)</f>
        <v>11912198.561610401</v>
      </c>
      <c r="K522" s="39">
        <f t="shared" si="60"/>
        <v>0</v>
      </c>
      <c r="L522" s="39">
        <f t="shared" si="61"/>
        <v>0</v>
      </c>
      <c r="M522" s="39">
        <f t="shared" si="62"/>
        <v>0</v>
      </c>
      <c r="N522" s="41">
        <f t="shared" ref="N522:N585" si="64">SUM(K522:M522)</f>
        <v>0</v>
      </c>
    </row>
    <row r="523" spans="2:14">
      <c r="B523" s="1">
        <v>33388</v>
      </c>
      <c r="C523" s="1">
        <f t="shared" si="63"/>
        <v>33359</v>
      </c>
      <c r="E523" s="42">
        <f>IF(DAY(B523)&gt;14,VLOOKUP(DATE(YEAR(C523),MONTH(C523)-1,DAY(1)),'מדדים וריביות'!B:C,2,FALSE),VLOOKUP(DATE(YEAR(C523),MONTH(C523)-2,DAY(1)),'מדדים וריביות'!B:C,2,FALSE))</f>
        <v>11692068.1763641</v>
      </c>
      <c r="F523" s="43">
        <f>IF($B$5=1,'ריבית יומית'!D517,'ריבית יומית'!G517)</f>
        <v>2.1073004751070989E-4</v>
      </c>
      <c r="G523" s="43">
        <f t="shared" si="58"/>
        <v>2.1073004751070989E-4</v>
      </c>
      <c r="H523" s="29">
        <f t="shared" si="59"/>
        <v>2.1989506375461771</v>
      </c>
      <c r="I523" s="30">
        <f>VLOOKUP(B522,'מדדים וריביות'!B:C,2)</f>
        <v>11912198.561610401</v>
      </c>
      <c r="K523" s="39">
        <f t="shared" si="60"/>
        <v>0</v>
      </c>
      <c r="L523" s="39">
        <f t="shared" si="61"/>
        <v>0</v>
      </c>
      <c r="M523" s="39">
        <f t="shared" si="62"/>
        <v>0</v>
      </c>
      <c r="N523" s="41">
        <f t="shared" si="64"/>
        <v>0</v>
      </c>
    </row>
    <row r="524" spans="2:14">
      <c r="B524" s="1">
        <v>33389</v>
      </c>
      <c r="C524" s="1">
        <f t="shared" si="63"/>
        <v>33359</v>
      </c>
      <c r="E524" s="42">
        <f>IF(DAY(B524)&gt;14,VLOOKUP(DATE(YEAR(C524),MONTH(C524)-1,DAY(1)),'מדדים וריביות'!B:C,2,FALSE),VLOOKUP(DATE(YEAR(C524),MONTH(C524)-2,DAY(1)),'מדדים וריביות'!B:C,2,FALSE))</f>
        <v>11692068.1763641</v>
      </c>
      <c r="F524" s="43">
        <f>IF($B$5=1,'ריבית יומית'!D518,'ריבית יומית'!G518)</f>
        <v>2.1073004751070989E-4</v>
      </c>
      <c r="G524" s="43">
        <f t="shared" si="58"/>
        <v>2.1073004751070989E-4</v>
      </c>
      <c r="H524" s="29">
        <f t="shared" si="59"/>
        <v>2.1984873502024174</v>
      </c>
      <c r="I524" s="30">
        <f>VLOOKUP(B523,'מדדים וריביות'!B:C,2)</f>
        <v>11912198.561610401</v>
      </c>
      <c r="K524" s="39">
        <f t="shared" si="60"/>
        <v>0</v>
      </c>
      <c r="L524" s="39">
        <f t="shared" si="61"/>
        <v>0</v>
      </c>
      <c r="M524" s="39">
        <f t="shared" si="62"/>
        <v>0</v>
      </c>
      <c r="N524" s="41">
        <f t="shared" si="64"/>
        <v>0</v>
      </c>
    </row>
    <row r="525" spans="2:14">
      <c r="B525" s="1">
        <v>33390</v>
      </c>
      <c r="C525" s="1">
        <f t="shared" si="63"/>
        <v>33390</v>
      </c>
      <c r="E525" s="42">
        <f>IF(DAY(B525)&gt;14,VLOOKUP(DATE(YEAR(C525),MONTH(C525)-1,DAY(1)),'מדדים וריביות'!B:C,2,FALSE),VLOOKUP(DATE(YEAR(C525),MONTH(C525)-2,DAY(1)),'מדדים וריביות'!B:C,2,FALSE))</f>
        <v>11692068.1763641</v>
      </c>
      <c r="F525" s="43">
        <f>IF($B$5=1,'ריבית יומית'!D519,'ריבית יומית'!G519)</f>
        <v>2.1073004751070989E-4</v>
      </c>
      <c r="G525" s="43">
        <f t="shared" si="58"/>
        <v>2.1073004751070989E-4</v>
      </c>
      <c r="H525" s="29">
        <f t="shared" si="59"/>
        <v>2.1980241604666526</v>
      </c>
      <c r="I525" s="30">
        <f>VLOOKUP(B524,'מדדים וריביות'!B:C,2)</f>
        <v>11912198.561610401</v>
      </c>
      <c r="K525" s="39">
        <f t="shared" si="60"/>
        <v>0</v>
      </c>
      <c r="L525" s="39">
        <f t="shared" si="61"/>
        <v>0</v>
      </c>
      <c r="M525" s="39">
        <f t="shared" si="62"/>
        <v>0</v>
      </c>
      <c r="N525" s="41">
        <f t="shared" si="64"/>
        <v>0</v>
      </c>
    </row>
    <row r="526" spans="2:14">
      <c r="B526" s="1">
        <v>33391</v>
      </c>
      <c r="C526" s="1">
        <f t="shared" si="63"/>
        <v>33390</v>
      </c>
      <c r="E526" s="42">
        <f>IF(DAY(B526)&gt;14,VLOOKUP(DATE(YEAR(C526),MONTH(C526)-1,DAY(1)),'מדדים וריביות'!B:C,2,FALSE),VLOOKUP(DATE(YEAR(C526),MONTH(C526)-2,DAY(1)),'מדדים וריביות'!B:C,2,FALSE))</f>
        <v>11692068.1763641</v>
      </c>
      <c r="F526" s="43">
        <f>IF($B$5=1,'ריבית יומית'!D520,'ריבית יומית'!G520)</f>
        <v>2.1073004751070989E-4</v>
      </c>
      <c r="G526" s="43">
        <f t="shared" si="58"/>
        <v>2.1073004751070989E-4</v>
      </c>
      <c r="H526" s="29">
        <f t="shared" si="59"/>
        <v>2.197561068318318</v>
      </c>
      <c r="I526" s="30">
        <f>VLOOKUP(B525,'מדדים וריביות'!B:C,2)</f>
        <v>12144907.8260135</v>
      </c>
      <c r="K526" s="39">
        <f t="shared" si="60"/>
        <v>0</v>
      </c>
      <c r="L526" s="39">
        <f t="shared" si="61"/>
        <v>0</v>
      </c>
      <c r="M526" s="39">
        <f t="shared" si="62"/>
        <v>0</v>
      </c>
      <c r="N526" s="41">
        <f t="shared" si="64"/>
        <v>0</v>
      </c>
    </row>
    <row r="527" spans="2:14">
      <c r="B527" s="1">
        <v>33392</v>
      </c>
      <c r="C527" s="1">
        <f t="shared" si="63"/>
        <v>33390</v>
      </c>
      <c r="E527" s="42">
        <f>IF(DAY(B527)&gt;14,VLOOKUP(DATE(YEAR(C527),MONTH(C527)-1,DAY(1)),'מדדים וריביות'!B:C,2,FALSE),VLOOKUP(DATE(YEAR(C527),MONTH(C527)-2,DAY(1)),'מדדים וריביות'!B:C,2,FALSE))</f>
        <v>11692068.1763641</v>
      </c>
      <c r="F527" s="43">
        <f>IF($B$5=1,'ריבית יומית'!D521,'ריבית יומית'!G521)</f>
        <v>2.1073004751070989E-4</v>
      </c>
      <c r="G527" s="43">
        <f t="shared" si="58"/>
        <v>2.1073004751070989E-4</v>
      </c>
      <c r="H527" s="29">
        <f t="shared" si="59"/>
        <v>2.197098073736854</v>
      </c>
      <c r="I527" s="30">
        <f>VLOOKUP(B526,'מדדים וריביות'!B:C,2)</f>
        <v>12144907.8260135</v>
      </c>
      <c r="K527" s="39">
        <f t="shared" si="60"/>
        <v>0</v>
      </c>
      <c r="L527" s="39">
        <f t="shared" si="61"/>
        <v>0</v>
      </c>
      <c r="M527" s="39">
        <f t="shared" si="62"/>
        <v>0</v>
      </c>
      <c r="N527" s="41">
        <f t="shared" si="64"/>
        <v>0</v>
      </c>
    </row>
    <row r="528" spans="2:14">
      <c r="B528" s="1">
        <v>33393</v>
      </c>
      <c r="C528" s="1">
        <f t="shared" si="63"/>
        <v>33390</v>
      </c>
      <c r="E528" s="42">
        <f>IF(DAY(B528)&gt;14,VLOOKUP(DATE(YEAR(C528),MONTH(C528)-1,DAY(1)),'מדדים וריביות'!B:C,2,FALSE),VLOOKUP(DATE(YEAR(C528),MONTH(C528)-2,DAY(1)),'מדדים וריביות'!B:C,2,FALSE))</f>
        <v>11692068.1763641</v>
      </c>
      <c r="F528" s="43">
        <f>IF($B$5=1,'ריבית יומית'!D522,'ריבית יומית'!G522)</f>
        <v>2.1073004751070989E-4</v>
      </c>
      <c r="G528" s="43">
        <f t="shared" si="58"/>
        <v>2.1073004751070989E-4</v>
      </c>
      <c r="H528" s="29">
        <f t="shared" si="59"/>
        <v>2.1966351767017041</v>
      </c>
      <c r="I528" s="30">
        <f>VLOOKUP(B527,'מדדים וריביות'!B:C,2)</f>
        <v>12144907.8260135</v>
      </c>
      <c r="K528" s="39">
        <f t="shared" si="60"/>
        <v>0</v>
      </c>
      <c r="L528" s="39">
        <f t="shared" si="61"/>
        <v>0</v>
      </c>
      <c r="M528" s="39">
        <f t="shared" si="62"/>
        <v>0</v>
      </c>
      <c r="N528" s="41">
        <f t="shared" si="64"/>
        <v>0</v>
      </c>
    </row>
    <row r="529" spans="2:14">
      <c r="B529" s="1">
        <v>33394</v>
      </c>
      <c r="C529" s="1">
        <f t="shared" si="63"/>
        <v>33390</v>
      </c>
      <c r="E529" s="42">
        <f>IF(DAY(B529)&gt;14,VLOOKUP(DATE(YEAR(C529),MONTH(C529)-1,DAY(1)),'מדדים וריביות'!B:C,2,FALSE),VLOOKUP(DATE(YEAR(C529),MONTH(C529)-2,DAY(1)),'מדדים וריביות'!B:C,2,FALSE))</f>
        <v>11692068.1763641</v>
      </c>
      <c r="F529" s="43">
        <f>IF($B$5=1,'ריבית יומית'!D523,'ריבית יומית'!G523)</f>
        <v>2.1073004751070989E-4</v>
      </c>
      <c r="G529" s="43">
        <f t="shared" si="58"/>
        <v>2.1073004751070989E-4</v>
      </c>
      <c r="H529" s="29">
        <f t="shared" si="59"/>
        <v>2.1961723771923167</v>
      </c>
      <c r="I529" s="30">
        <f>VLOOKUP(B528,'מדדים וריביות'!B:C,2)</f>
        <v>12144907.8260135</v>
      </c>
      <c r="K529" s="39">
        <f t="shared" si="60"/>
        <v>0</v>
      </c>
      <c r="L529" s="39">
        <f t="shared" si="61"/>
        <v>0</v>
      </c>
      <c r="M529" s="39">
        <f t="shared" si="62"/>
        <v>0</v>
      </c>
      <c r="N529" s="41">
        <f t="shared" si="64"/>
        <v>0</v>
      </c>
    </row>
    <row r="530" spans="2:14">
      <c r="B530" s="1">
        <v>33395</v>
      </c>
      <c r="C530" s="1">
        <f t="shared" si="63"/>
        <v>33390</v>
      </c>
      <c r="E530" s="42">
        <f>IF(DAY(B530)&gt;14,VLOOKUP(DATE(YEAR(C530),MONTH(C530)-1,DAY(1)),'מדדים וריביות'!B:C,2,FALSE),VLOOKUP(DATE(YEAR(C530),MONTH(C530)-2,DAY(1)),'מדדים וריביות'!B:C,2,FALSE))</f>
        <v>11692068.1763641</v>
      </c>
      <c r="F530" s="43">
        <f>IF($B$5=1,'ריבית יומית'!D524,'ריבית יומית'!G524)</f>
        <v>2.1073004751070989E-4</v>
      </c>
      <c r="G530" s="43">
        <f t="shared" si="58"/>
        <v>2.1073004751070989E-4</v>
      </c>
      <c r="H530" s="29">
        <f t="shared" si="59"/>
        <v>2.1957096751881444</v>
      </c>
      <c r="I530" s="30">
        <f>VLOOKUP(B529,'מדדים וריביות'!B:C,2)</f>
        <v>12144907.8260135</v>
      </c>
      <c r="K530" s="39">
        <f t="shared" si="60"/>
        <v>0</v>
      </c>
      <c r="L530" s="39">
        <f t="shared" si="61"/>
        <v>0</v>
      </c>
      <c r="M530" s="39">
        <f t="shared" si="62"/>
        <v>0</v>
      </c>
      <c r="N530" s="41">
        <f t="shared" si="64"/>
        <v>0</v>
      </c>
    </row>
    <row r="531" spans="2:14">
      <c r="B531" s="1">
        <v>33396</v>
      </c>
      <c r="C531" s="1">
        <f t="shared" si="63"/>
        <v>33390</v>
      </c>
      <c r="E531" s="42">
        <f>IF(DAY(B531)&gt;14,VLOOKUP(DATE(YEAR(C531),MONTH(C531)-1,DAY(1)),'מדדים וריביות'!B:C,2,FALSE),VLOOKUP(DATE(YEAR(C531),MONTH(C531)-2,DAY(1)),'מדדים וריביות'!B:C,2,FALSE))</f>
        <v>11692068.1763641</v>
      </c>
      <c r="F531" s="43">
        <f>IF($B$5=1,'ריבית יומית'!D525,'ריבית יומית'!G525)</f>
        <v>2.1073004751070989E-4</v>
      </c>
      <c r="G531" s="43">
        <f t="shared" si="58"/>
        <v>2.1073004751070989E-4</v>
      </c>
      <c r="H531" s="29">
        <f t="shared" si="59"/>
        <v>2.1952470706686449</v>
      </c>
      <c r="I531" s="30">
        <f>VLOOKUP(B530,'מדדים וריביות'!B:C,2)</f>
        <v>12144907.8260135</v>
      </c>
      <c r="K531" s="39">
        <f t="shared" si="60"/>
        <v>0</v>
      </c>
      <c r="L531" s="39">
        <f t="shared" si="61"/>
        <v>0</v>
      </c>
      <c r="M531" s="39">
        <f t="shared" si="62"/>
        <v>0</v>
      </c>
      <c r="N531" s="41">
        <f t="shared" si="64"/>
        <v>0</v>
      </c>
    </row>
    <row r="532" spans="2:14">
      <c r="B532" s="1">
        <v>33397</v>
      </c>
      <c r="C532" s="1">
        <f t="shared" si="63"/>
        <v>33390</v>
      </c>
      <c r="E532" s="42">
        <f>IF(DAY(B532)&gt;14,VLOOKUP(DATE(YEAR(C532),MONTH(C532)-1,DAY(1)),'מדדים וריביות'!B:C,2,FALSE),VLOOKUP(DATE(YEAR(C532),MONTH(C532)-2,DAY(1)),'מדדים וריביות'!B:C,2,FALSE))</f>
        <v>11692068.1763641</v>
      </c>
      <c r="F532" s="43">
        <f>IF($B$5=1,'ריבית יומית'!D526,'ריבית יומית'!G526)</f>
        <v>2.1073004751070989E-4</v>
      </c>
      <c r="G532" s="43">
        <f t="shared" si="58"/>
        <v>2.1073004751070989E-4</v>
      </c>
      <c r="H532" s="29">
        <f t="shared" si="59"/>
        <v>2.194784563613279</v>
      </c>
      <c r="I532" s="30">
        <f>VLOOKUP(B531,'מדדים וריביות'!B:C,2)</f>
        <v>12144907.8260135</v>
      </c>
      <c r="K532" s="39">
        <f t="shared" si="60"/>
        <v>0</v>
      </c>
      <c r="L532" s="39">
        <f t="shared" si="61"/>
        <v>0</v>
      </c>
      <c r="M532" s="39">
        <f t="shared" si="62"/>
        <v>0</v>
      </c>
      <c r="N532" s="41">
        <f t="shared" si="64"/>
        <v>0</v>
      </c>
    </row>
    <row r="533" spans="2:14">
      <c r="B533" s="1">
        <v>33398</v>
      </c>
      <c r="C533" s="1">
        <f t="shared" si="63"/>
        <v>33390</v>
      </c>
      <c r="E533" s="42">
        <f>IF(DAY(B533)&gt;14,VLOOKUP(DATE(YEAR(C533),MONTH(C533)-1,DAY(1)),'מדדים וריביות'!B:C,2,FALSE),VLOOKUP(DATE(YEAR(C533),MONTH(C533)-2,DAY(1)),'מדדים וריביות'!B:C,2,FALSE))</f>
        <v>11692068.1763641</v>
      </c>
      <c r="F533" s="43">
        <f>IF($B$5=1,'ריבית יומית'!D527,'ריבית יומית'!G527)</f>
        <v>2.1073004751070989E-4</v>
      </c>
      <c r="G533" s="43">
        <f t="shared" si="58"/>
        <v>2.1073004751070989E-4</v>
      </c>
      <c r="H533" s="29">
        <f t="shared" si="59"/>
        <v>2.1943221540015125</v>
      </c>
      <c r="I533" s="30">
        <f>VLOOKUP(B532,'מדדים וריביות'!B:C,2)</f>
        <v>12144907.8260135</v>
      </c>
      <c r="K533" s="39">
        <f t="shared" si="60"/>
        <v>0</v>
      </c>
      <c r="L533" s="39">
        <f t="shared" si="61"/>
        <v>0</v>
      </c>
      <c r="M533" s="39">
        <f t="shared" si="62"/>
        <v>0</v>
      </c>
      <c r="N533" s="41">
        <f t="shared" si="64"/>
        <v>0</v>
      </c>
    </row>
    <row r="534" spans="2:14">
      <c r="B534" s="1">
        <v>33399</v>
      </c>
      <c r="C534" s="1">
        <f t="shared" si="63"/>
        <v>33390</v>
      </c>
      <c r="E534" s="42">
        <f>IF(DAY(B534)&gt;14,VLOOKUP(DATE(YEAR(C534),MONTH(C534)-1,DAY(1)),'מדדים וריביות'!B:C,2,FALSE),VLOOKUP(DATE(YEAR(C534),MONTH(C534)-2,DAY(1)),'מדדים וריביות'!B:C,2,FALSE))</f>
        <v>11692068.1763641</v>
      </c>
      <c r="F534" s="43">
        <f>IF($B$5=1,'ריבית יומית'!D528,'ריבית יומית'!G528)</f>
        <v>2.1073004751070989E-4</v>
      </c>
      <c r="G534" s="43">
        <f t="shared" si="58"/>
        <v>2.1073004751070989E-4</v>
      </c>
      <c r="H534" s="29">
        <f t="shared" si="59"/>
        <v>2.1938598418128157</v>
      </c>
      <c r="I534" s="30">
        <f>VLOOKUP(B533,'מדדים וריביות'!B:C,2)</f>
        <v>12144907.8260135</v>
      </c>
      <c r="K534" s="39">
        <f t="shared" si="60"/>
        <v>0</v>
      </c>
      <c r="L534" s="39">
        <f t="shared" si="61"/>
        <v>0</v>
      </c>
      <c r="M534" s="39">
        <f t="shared" si="62"/>
        <v>0</v>
      </c>
      <c r="N534" s="41">
        <f t="shared" si="64"/>
        <v>0</v>
      </c>
    </row>
    <row r="535" spans="2:14">
      <c r="B535" s="1">
        <v>33400</v>
      </c>
      <c r="C535" s="1">
        <f t="shared" si="63"/>
        <v>33390</v>
      </c>
      <c r="E535" s="42">
        <f>IF(DAY(B535)&gt;14,VLOOKUP(DATE(YEAR(C535),MONTH(C535)-1,DAY(1)),'מדדים וריביות'!B:C,2,FALSE),VLOOKUP(DATE(YEAR(C535),MONTH(C535)-2,DAY(1)),'מדדים וריביות'!B:C,2,FALSE))</f>
        <v>11692068.1763641</v>
      </c>
      <c r="F535" s="43">
        <f>IF($B$5=1,'ריבית יומית'!D529,'ריבית יומית'!G529)</f>
        <v>2.1073004751070989E-4</v>
      </c>
      <c r="G535" s="43">
        <f t="shared" si="58"/>
        <v>2.1073004751070989E-4</v>
      </c>
      <c r="H535" s="29">
        <f t="shared" si="59"/>
        <v>2.1933976270266626</v>
      </c>
      <c r="I535" s="30">
        <f>VLOOKUP(B534,'מדדים וריביות'!B:C,2)</f>
        <v>12144907.8260135</v>
      </c>
      <c r="K535" s="39">
        <f t="shared" si="60"/>
        <v>0</v>
      </c>
      <c r="L535" s="39">
        <f t="shared" si="61"/>
        <v>0</v>
      </c>
      <c r="M535" s="39">
        <f t="shared" si="62"/>
        <v>0</v>
      </c>
      <c r="N535" s="41">
        <f t="shared" si="64"/>
        <v>0</v>
      </c>
    </row>
    <row r="536" spans="2:14">
      <c r="B536" s="1">
        <v>33401</v>
      </c>
      <c r="C536" s="1">
        <f t="shared" si="63"/>
        <v>33390</v>
      </c>
      <c r="E536" s="42">
        <f>IF(DAY(B536)&gt;14,VLOOKUP(DATE(YEAR(C536),MONTH(C536)-1,DAY(1)),'מדדים וריביות'!B:C,2,FALSE),VLOOKUP(DATE(YEAR(C536),MONTH(C536)-2,DAY(1)),'מדדים וריביות'!B:C,2,FALSE))</f>
        <v>11692068.1763641</v>
      </c>
      <c r="F536" s="43">
        <f>IF($B$5=1,'ריבית יומית'!D530,'ריבית יומית'!G530)</f>
        <v>2.1073004751070989E-4</v>
      </c>
      <c r="G536" s="43">
        <f t="shared" si="58"/>
        <v>2.1073004751070989E-4</v>
      </c>
      <c r="H536" s="29">
        <f t="shared" si="59"/>
        <v>2.192935509622532</v>
      </c>
      <c r="I536" s="30">
        <f>VLOOKUP(B535,'מדדים וריביות'!B:C,2)</f>
        <v>12144907.8260135</v>
      </c>
      <c r="K536" s="39">
        <f t="shared" si="60"/>
        <v>0</v>
      </c>
      <c r="L536" s="39">
        <f t="shared" si="61"/>
        <v>0</v>
      </c>
      <c r="M536" s="39">
        <f t="shared" si="62"/>
        <v>0</v>
      </c>
      <c r="N536" s="41">
        <f t="shared" si="64"/>
        <v>0</v>
      </c>
    </row>
    <row r="537" spans="2:14">
      <c r="B537" s="1">
        <v>33402</v>
      </c>
      <c r="C537" s="1">
        <f t="shared" si="63"/>
        <v>33390</v>
      </c>
      <c r="E537" s="42">
        <f>IF(DAY(B537)&gt;14,VLOOKUP(DATE(YEAR(C537),MONTH(C537)-1,DAY(1)),'מדדים וריביות'!B:C,2,FALSE),VLOOKUP(DATE(YEAR(C537),MONTH(C537)-2,DAY(1)),'מדדים וריביות'!B:C,2,FALSE))</f>
        <v>11692068.1763641</v>
      </c>
      <c r="F537" s="43">
        <f>IF($B$5=1,'ריבית יומית'!D531,'ריבית יומית'!G531)</f>
        <v>2.1073004751070989E-4</v>
      </c>
      <c r="G537" s="43">
        <f t="shared" si="58"/>
        <v>2.1073004751070989E-4</v>
      </c>
      <c r="H537" s="29">
        <f t="shared" si="59"/>
        <v>2.192473489579907</v>
      </c>
      <c r="I537" s="30">
        <f>VLOOKUP(B536,'מדדים וריביות'!B:C,2)</f>
        <v>12144907.8260135</v>
      </c>
      <c r="K537" s="39">
        <f t="shared" si="60"/>
        <v>0</v>
      </c>
      <c r="L537" s="39">
        <f t="shared" si="61"/>
        <v>0</v>
      </c>
      <c r="M537" s="39">
        <f t="shared" si="62"/>
        <v>0</v>
      </c>
      <c r="N537" s="41">
        <f t="shared" si="64"/>
        <v>0</v>
      </c>
    </row>
    <row r="538" spans="2:14">
      <c r="B538" s="1">
        <v>33403</v>
      </c>
      <c r="C538" s="1">
        <f t="shared" si="63"/>
        <v>33390</v>
      </c>
      <c r="E538" s="42">
        <f>IF(DAY(B538)&gt;14,VLOOKUP(DATE(YEAR(C538),MONTH(C538)-1,DAY(1)),'מדדים וריביות'!B:C,2,FALSE),VLOOKUP(DATE(YEAR(C538),MONTH(C538)-2,DAY(1)),'מדדים וריביות'!B:C,2,FALSE))</f>
        <v>11692068.1763641</v>
      </c>
      <c r="F538" s="43">
        <f>IF($B$5=1,'ריבית יומית'!D532,'ריבית יומית'!G532)</f>
        <v>2.1073004751070989E-4</v>
      </c>
      <c r="G538" s="43">
        <f t="shared" si="58"/>
        <v>2.1073004751070989E-4</v>
      </c>
      <c r="H538" s="29">
        <f t="shared" si="59"/>
        <v>2.1920115668782745</v>
      </c>
      <c r="I538" s="30">
        <f>VLOOKUP(B537,'מדדים וריביות'!B:C,2)</f>
        <v>12144907.8260135</v>
      </c>
      <c r="K538" s="39">
        <f t="shared" si="60"/>
        <v>0</v>
      </c>
      <c r="L538" s="39">
        <f t="shared" si="61"/>
        <v>0</v>
      </c>
      <c r="M538" s="39">
        <f t="shared" si="62"/>
        <v>0</v>
      </c>
      <c r="N538" s="41">
        <f t="shared" si="64"/>
        <v>0</v>
      </c>
    </row>
    <row r="539" spans="2:14">
      <c r="B539" s="1">
        <v>33404</v>
      </c>
      <c r="C539" s="1">
        <f t="shared" si="63"/>
        <v>33390</v>
      </c>
      <c r="E539" s="42">
        <f>IF(DAY(B539)&gt;14,VLOOKUP(DATE(YEAR(C539),MONTH(C539)-1,DAY(1)),'מדדים וריביות'!B:C,2,FALSE),VLOOKUP(DATE(YEAR(C539),MONTH(C539)-2,DAY(1)),'מדדים וריביות'!B:C,2,FALSE))</f>
        <v>11912198.561610401</v>
      </c>
      <c r="F539" s="43">
        <f>IF($B$5=1,'ריבית יומית'!D533,'ריבית יומית'!G533)</f>
        <v>2.1073004751070989E-4</v>
      </c>
      <c r="G539" s="43">
        <f t="shared" si="58"/>
        <v>2.1073004751070989E-4</v>
      </c>
      <c r="H539" s="29">
        <f t="shared" si="59"/>
        <v>2.1915497414971266</v>
      </c>
      <c r="I539" s="30">
        <f>VLOOKUP(B538,'מדדים וריביות'!B:C,2)</f>
        <v>12144907.8260135</v>
      </c>
      <c r="K539" s="39">
        <f t="shared" si="60"/>
        <v>0</v>
      </c>
      <c r="L539" s="39">
        <f t="shared" si="61"/>
        <v>0</v>
      </c>
      <c r="M539" s="39">
        <f t="shared" si="62"/>
        <v>0</v>
      </c>
      <c r="N539" s="41">
        <f t="shared" si="64"/>
        <v>0</v>
      </c>
    </row>
    <row r="540" spans="2:14">
      <c r="B540" s="1">
        <v>33405</v>
      </c>
      <c r="C540" s="1">
        <f t="shared" si="63"/>
        <v>33390</v>
      </c>
      <c r="E540" s="42">
        <f>IF(DAY(B540)&gt;14,VLOOKUP(DATE(YEAR(C540),MONTH(C540)-1,DAY(1)),'מדדים וריביות'!B:C,2,FALSE),VLOOKUP(DATE(YEAR(C540),MONTH(C540)-2,DAY(1)),'מדדים וריביות'!B:C,2,FALSE))</f>
        <v>11912198.561610401</v>
      </c>
      <c r="F540" s="43">
        <f>IF($B$5=1,'ריבית יומית'!D534,'ריבית יומית'!G534)</f>
        <v>2.1073004751070989E-4</v>
      </c>
      <c r="G540" s="43">
        <f t="shared" si="58"/>
        <v>2.1073004751070989E-4</v>
      </c>
      <c r="H540" s="29">
        <f t="shared" si="59"/>
        <v>2.1910880134159592</v>
      </c>
      <c r="I540" s="30">
        <f>VLOOKUP(B539,'מדדים וריביות'!B:C,2)</f>
        <v>12144907.8260135</v>
      </c>
      <c r="K540" s="39">
        <f t="shared" si="60"/>
        <v>0</v>
      </c>
      <c r="L540" s="39">
        <f t="shared" si="61"/>
        <v>0</v>
      </c>
      <c r="M540" s="39">
        <f t="shared" si="62"/>
        <v>0</v>
      </c>
      <c r="N540" s="41">
        <f t="shared" si="64"/>
        <v>0</v>
      </c>
    </row>
    <row r="541" spans="2:14">
      <c r="B541" s="1">
        <v>33406</v>
      </c>
      <c r="C541" s="1">
        <f t="shared" si="63"/>
        <v>33390</v>
      </c>
      <c r="E541" s="42">
        <f>IF(DAY(B541)&gt;14,VLOOKUP(DATE(YEAR(C541),MONTH(C541)-1,DAY(1)),'מדדים וריביות'!B:C,2,FALSE),VLOOKUP(DATE(YEAR(C541),MONTH(C541)-2,DAY(1)),'מדדים וריביות'!B:C,2,FALSE))</f>
        <v>11912198.561610401</v>
      </c>
      <c r="F541" s="43">
        <f>IF($B$5=1,'ריבית יומית'!D535,'ריבית יומית'!G535)</f>
        <v>2.1073004751070989E-4</v>
      </c>
      <c r="G541" s="43">
        <f t="shared" si="58"/>
        <v>2.1073004751070989E-4</v>
      </c>
      <c r="H541" s="29">
        <f t="shared" si="59"/>
        <v>2.1906263826142727</v>
      </c>
      <c r="I541" s="30">
        <f>VLOOKUP(B540,'מדדים וריביות'!B:C,2)</f>
        <v>12144907.8260135</v>
      </c>
      <c r="K541" s="39">
        <f t="shared" si="60"/>
        <v>0</v>
      </c>
      <c r="L541" s="39">
        <f t="shared" si="61"/>
        <v>0</v>
      </c>
      <c r="M541" s="39">
        <f t="shared" si="62"/>
        <v>0</v>
      </c>
      <c r="N541" s="41">
        <f t="shared" si="64"/>
        <v>0</v>
      </c>
    </row>
    <row r="542" spans="2:14">
      <c r="B542" s="1">
        <v>33407</v>
      </c>
      <c r="C542" s="1">
        <f t="shared" si="63"/>
        <v>33390</v>
      </c>
      <c r="E542" s="42">
        <f>IF(DAY(B542)&gt;14,VLOOKUP(DATE(YEAR(C542),MONTH(C542)-1,DAY(1)),'מדדים וריביות'!B:C,2,FALSE),VLOOKUP(DATE(YEAR(C542),MONTH(C542)-2,DAY(1)),'מדדים וריביות'!B:C,2,FALSE))</f>
        <v>11912198.561610401</v>
      </c>
      <c r="F542" s="43">
        <f>IF($B$5=1,'ריבית יומית'!D536,'ריבית יומית'!G536)</f>
        <v>2.1073004751070989E-4</v>
      </c>
      <c r="G542" s="43">
        <f t="shared" si="58"/>
        <v>2.1073004751070989E-4</v>
      </c>
      <c r="H542" s="29">
        <f t="shared" si="59"/>
        <v>2.1901648490715715</v>
      </c>
      <c r="I542" s="30">
        <f>VLOOKUP(B541,'מדדים וריביות'!B:C,2)</f>
        <v>12144907.8260135</v>
      </c>
      <c r="K542" s="39">
        <f t="shared" si="60"/>
        <v>0</v>
      </c>
      <c r="L542" s="39">
        <f t="shared" si="61"/>
        <v>0</v>
      </c>
      <c r="M542" s="39">
        <f t="shared" si="62"/>
        <v>0</v>
      </c>
      <c r="N542" s="41">
        <f t="shared" si="64"/>
        <v>0</v>
      </c>
    </row>
    <row r="543" spans="2:14">
      <c r="B543" s="1">
        <v>33408</v>
      </c>
      <c r="C543" s="1">
        <f t="shared" si="63"/>
        <v>33390</v>
      </c>
      <c r="E543" s="42">
        <f>IF(DAY(B543)&gt;14,VLOOKUP(DATE(YEAR(C543),MONTH(C543)-1,DAY(1)),'מדדים וריביות'!B:C,2,FALSE),VLOOKUP(DATE(YEAR(C543),MONTH(C543)-2,DAY(1)),'מדדים וריביות'!B:C,2,FALSE))</f>
        <v>11912198.561610401</v>
      </c>
      <c r="F543" s="43">
        <f>IF($B$5=1,'ריבית יומית'!D537,'ריבית יומית'!G537)</f>
        <v>2.1073004751070989E-4</v>
      </c>
      <c r="G543" s="43">
        <f t="shared" si="58"/>
        <v>2.1073004751070989E-4</v>
      </c>
      <c r="H543" s="29">
        <f t="shared" si="59"/>
        <v>2.1897034127673645</v>
      </c>
      <c r="I543" s="30">
        <f>VLOOKUP(B542,'מדדים וריביות'!B:C,2)</f>
        <v>12144907.8260135</v>
      </c>
      <c r="K543" s="39">
        <f t="shared" si="60"/>
        <v>0</v>
      </c>
      <c r="L543" s="39">
        <f t="shared" si="61"/>
        <v>0</v>
      </c>
      <c r="M543" s="39">
        <f t="shared" si="62"/>
        <v>0</v>
      </c>
      <c r="N543" s="41">
        <f t="shared" si="64"/>
        <v>0</v>
      </c>
    </row>
    <row r="544" spans="2:14">
      <c r="B544" s="1">
        <v>33409</v>
      </c>
      <c r="C544" s="1">
        <f t="shared" si="63"/>
        <v>33390</v>
      </c>
      <c r="E544" s="42">
        <f>IF(DAY(B544)&gt;14,VLOOKUP(DATE(YEAR(C544),MONTH(C544)-1,DAY(1)),'מדדים וריביות'!B:C,2,FALSE),VLOOKUP(DATE(YEAR(C544),MONTH(C544)-2,DAY(1)),'מדדים וריביות'!B:C,2,FALSE))</f>
        <v>11912198.561610401</v>
      </c>
      <c r="F544" s="43">
        <f>IF($B$5=1,'ריבית יומית'!D538,'ריבית יומית'!G538)</f>
        <v>2.1073004751070989E-4</v>
      </c>
      <c r="G544" s="43">
        <f t="shared" si="58"/>
        <v>2.1073004751070989E-4</v>
      </c>
      <c r="H544" s="29">
        <f t="shared" si="59"/>
        <v>2.1892420736811653</v>
      </c>
      <c r="I544" s="30">
        <f>VLOOKUP(B543,'מדדים וריביות'!B:C,2)</f>
        <v>12144907.8260135</v>
      </c>
      <c r="K544" s="39">
        <f t="shared" si="60"/>
        <v>0</v>
      </c>
      <c r="L544" s="39">
        <f t="shared" si="61"/>
        <v>0</v>
      </c>
      <c r="M544" s="39">
        <f t="shared" si="62"/>
        <v>0</v>
      </c>
      <c r="N544" s="41">
        <f t="shared" si="64"/>
        <v>0</v>
      </c>
    </row>
    <row r="545" spans="2:14">
      <c r="B545" s="1">
        <v>33410</v>
      </c>
      <c r="C545" s="1">
        <f t="shared" si="63"/>
        <v>33390</v>
      </c>
      <c r="E545" s="42">
        <f>IF(DAY(B545)&gt;14,VLOOKUP(DATE(YEAR(C545),MONTH(C545)-1,DAY(1)),'מדדים וריביות'!B:C,2,FALSE),VLOOKUP(DATE(YEAR(C545),MONTH(C545)-2,DAY(1)),'מדדים וריביות'!B:C,2,FALSE))</f>
        <v>11912198.561610401</v>
      </c>
      <c r="F545" s="43">
        <f>IF($B$5=1,'ריבית יומית'!D539,'ריבית יומית'!G539)</f>
        <v>2.1073004751070989E-4</v>
      </c>
      <c r="G545" s="43">
        <f t="shared" si="58"/>
        <v>2.1073004751070989E-4</v>
      </c>
      <c r="H545" s="29">
        <f t="shared" si="59"/>
        <v>2.1887808317924913</v>
      </c>
      <c r="I545" s="30">
        <f>VLOOKUP(B544,'מדדים וריביות'!B:C,2)</f>
        <v>12144907.8260135</v>
      </c>
      <c r="K545" s="39">
        <f t="shared" si="60"/>
        <v>0</v>
      </c>
      <c r="L545" s="39">
        <f t="shared" si="61"/>
        <v>0</v>
      </c>
      <c r="M545" s="39">
        <f t="shared" si="62"/>
        <v>0</v>
      </c>
      <c r="N545" s="41">
        <f t="shared" si="64"/>
        <v>0</v>
      </c>
    </row>
    <row r="546" spans="2:14">
      <c r="B546" s="1">
        <v>33411</v>
      </c>
      <c r="C546" s="1">
        <f t="shared" si="63"/>
        <v>33390</v>
      </c>
      <c r="E546" s="42">
        <f>IF(DAY(B546)&gt;14,VLOOKUP(DATE(YEAR(C546),MONTH(C546)-1,DAY(1)),'מדדים וריביות'!B:C,2,FALSE),VLOOKUP(DATE(YEAR(C546),MONTH(C546)-2,DAY(1)),'מדדים וריביות'!B:C,2,FALSE))</f>
        <v>11912198.561610401</v>
      </c>
      <c r="F546" s="43">
        <f>IF($B$5=1,'ריבית יומית'!D540,'ריבית יומית'!G540)</f>
        <v>2.1073004751070989E-4</v>
      </c>
      <c r="G546" s="43">
        <f t="shared" si="58"/>
        <v>2.1073004751070989E-4</v>
      </c>
      <c r="H546" s="29">
        <f t="shared" si="59"/>
        <v>2.1883196870808641</v>
      </c>
      <c r="I546" s="30">
        <f>VLOOKUP(B545,'מדדים וריביות'!B:C,2)</f>
        <v>12144907.8260135</v>
      </c>
      <c r="K546" s="39">
        <f t="shared" si="60"/>
        <v>0</v>
      </c>
      <c r="L546" s="39">
        <f t="shared" si="61"/>
        <v>0</v>
      </c>
      <c r="M546" s="39">
        <f t="shared" si="62"/>
        <v>0</v>
      </c>
      <c r="N546" s="41">
        <f t="shared" si="64"/>
        <v>0</v>
      </c>
    </row>
    <row r="547" spans="2:14">
      <c r="B547" s="1">
        <v>33412</v>
      </c>
      <c r="C547" s="1">
        <f t="shared" si="63"/>
        <v>33390</v>
      </c>
      <c r="E547" s="42">
        <f>IF(DAY(B547)&gt;14,VLOOKUP(DATE(YEAR(C547),MONTH(C547)-1,DAY(1)),'מדדים וריביות'!B:C,2,FALSE),VLOOKUP(DATE(YEAR(C547),MONTH(C547)-2,DAY(1)),'מדדים וריביות'!B:C,2,FALSE))</f>
        <v>11912198.561610401</v>
      </c>
      <c r="F547" s="43">
        <f>IF($B$5=1,'ריבית יומית'!D541,'ריבית יומית'!G541)</f>
        <v>2.1073004751070989E-4</v>
      </c>
      <c r="G547" s="43">
        <f t="shared" si="58"/>
        <v>2.1073004751070989E-4</v>
      </c>
      <c r="H547" s="29">
        <f t="shared" si="59"/>
        <v>2.1878586395258099</v>
      </c>
      <c r="I547" s="30">
        <f>VLOOKUP(B546,'מדדים וריביות'!B:C,2)</f>
        <v>12144907.8260135</v>
      </c>
      <c r="K547" s="39">
        <f t="shared" si="60"/>
        <v>0</v>
      </c>
      <c r="L547" s="39">
        <f t="shared" si="61"/>
        <v>0</v>
      </c>
      <c r="M547" s="39">
        <f t="shared" si="62"/>
        <v>0</v>
      </c>
      <c r="N547" s="41">
        <f t="shared" si="64"/>
        <v>0</v>
      </c>
    </row>
    <row r="548" spans="2:14">
      <c r="B548" s="1">
        <v>33413</v>
      </c>
      <c r="C548" s="1">
        <f t="shared" si="63"/>
        <v>33390</v>
      </c>
      <c r="E548" s="42">
        <f>IF(DAY(B548)&gt;14,VLOOKUP(DATE(YEAR(C548),MONTH(C548)-1,DAY(1)),'מדדים וריביות'!B:C,2,FALSE),VLOOKUP(DATE(YEAR(C548),MONTH(C548)-2,DAY(1)),'מדדים וריביות'!B:C,2,FALSE))</f>
        <v>11912198.561610401</v>
      </c>
      <c r="F548" s="43">
        <f>IF($B$5=1,'ריבית יומית'!D542,'ריבית יומית'!G542)</f>
        <v>2.1073004751070989E-4</v>
      </c>
      <c r="G548" s="43">
        <f t="shared" si="58"/>
        <v>2.1073004751070989E-4</v>
      </c>
      <c r="H548" s="29">
        <f t="shared" si="59"/>
        <v>2.1873976891068598</v>
      </c>
      <c r="I548" s="30">
        <f>VLOOKUP(B547,'מדדים וריביות'!B:C,2)</f>
        <v>12144907.8260135</v>
      </c>
      <c r="K548" s="39">
        <f t="shared" si="60"/>
        <v>0</v>
      </c>
      <c r="L548" s="39">
        <f t="shared" si="61"/>
        <v>0</v>
      </c>
      <c r="M548" s="39">
        <f t="shared" si="62"/>
        <v>0</v>
      </c>
      <c r="N548" s="41">
        <f t="shared" si="64"/>
        <v>0</v>
      </c>
    </row>
    <row r="549" spans="2:14">
      <c r="B549" s="1">
        <v>33414</v>
      </c>
      <c r="C549" s="1">
        <f t="shared" si="63"/>
        <v>33390</v>
      </c>
      <c r="E549" s="42">
        <f>IF(DAY(B549)&gt;14,VLOOKUP(DATE(YEAR(C549),MONTH(C549)-1,DAY(1)),'מדדים וריביות'!B:C,2,FALSE),VLOOKUP(DATE(YEAR(C549),MONTH(C549)-2,DAY(1)),'מדדים וריביות'!B:C,2,FALSE))</f>
        <v>11912198.561610401</v>
      </c>
      <c r="F549" s="43">
        <f>IF($B$5=1,'ריבית יומית'!D543,'ריבית יומית'!G543)</f>
        <v>2.1073004751070989E-4</v>
      </c>
      <c r="G549" s="43">
        <f t="shared" si="58"/>
        <v>2.1073004751070989E-4</v>
      </c>
      <c r="H549" s="29">
        <f t="shared" si="59"/>
        <v>2.1869368358035479</v>
      </c>
      <c r="I549" s="30">
        <f>VLOOKUP(B548,'מדדים וריביות'!B:C,2)</f>
        <v>12144907.8260135</v>
      </c>
      <c r="K549" s="39">
        <f t="shared" si="60"/>
        <v>0</v>
      </c>
      <c r="L549" s="39">
        <f t="shared" si="61"/>
        <v>0</v>
      </c>
      <c r="M549" s="39">
        <f t="shared" si="62"/>
        <v>0</v>
      </c>
      <c r="N549" s="41">
        <f t="shared" si="64"/>
        <v>0</v>
      </c>
    </row>
    <row r="550" spans="2:14">
      <c r="B550" s="1">
        <v>33415</v>
      </c>
      <c r="C550" s="1">
        <f t="shared" si="63"/>
        <v>33390</v>
      </c>
      <c r="E550" s="42">
        <f>IF(DAY(B550)&gt;14,VLOOKUP(DATE(YEAR(C550),MONTH(C550)-1,DAY(1)),'מדדים וריביות'!B:C,2,FALSE),VLOOKUP(DATE(YEAR(C550),MONTH(C550)-2,DAY(1)),'מדדים וריביות'!B:C,2,FALSE))</f>
        <v>11912198.561610401</v>
      </c>
      <c r="F550" s="43">
        <f>IF($B$5=1,'ריבית יומית'!D544,'ריבית יומית'!G544)</f>
        <v>2.1073004751070989E-4</v>
      </c>
      <c r="G550" s="43">
        <f t="shared" si="58"/>
        <v>2.1073004751070989E-4</v>
      </c>
      <c r="H550" s="29">
        <f t="shared" si="59"/>
        <v>2.1864760795954137</v>
      </c>
      <c r="I550" s="30">
        <f>VLOOKUP(B549,'מדדים וריביות'!B:C,2)</f>
        <v>12144907.8260135</v>
      </c>
      <c r="K550" s="39">
        <f t="shared" si="60"/>
        <v>0</v>
      </c>
      <c r="L550" s="39">
        <f t="shared" si="61"/>
        <v>0</v>
      </c>
      <c r="M550" s="39">
        <f t="shared" si="62"/>
        <v>0</v>
      </c>
      <c r="N550" s="41">
        <f t="shared" si="64"/>
        <v>0</v>
      </c>
    </row>
    <row r="551" spans="2:14">
      <c r="B551" s="1">
        <v>33416</v>
      </c>
      <c r="C551" s="1">
        <f t="shared" si="63"/>
        <v>33390</v>
      </c>
      <c r="E551" s="42">
        <f>IF(DAY(B551)&gt;14,VLOOKUP(DATE(YEAR(C551),MONTH(C551)-1,DAY(1)),'מדדים וריביות'!B:C,2,FALSE),VLOOKUP(DATE(YEAR(C551),MONTH(C551)-2,DAY(1)),'מדדים וריביות'!B:C,2,FALSE))</f>
        <v>11912198.561610401</v>
      </c>
      <c r="F551" s="43">
        <f>IF($B$5=1,'ריבית יומית'!D545,'ריבית יומית'!G545)</f>
        <v>2.1073004751070989E-4</v>
      </c>
      <c r="G551" s="43">
        <f t="shared" si="58"/>
        <v>2.1073004751070989E-4</v>
      </c>
      <c r="H551" s="29">
        <f t="shared" si="59"/>
        <v>2.1860154204620006</v>
      </c>
      <c r="I551" s="30">
        <f>VLOOKUP(B550,'מדדים וריביות'!B:C,2)</f>
        <v>12144907.8260135</v>
      </c>
      <c r="K551" s="39">
        <f t="shared" si="60"/>
        <v>0</v>
      </c>
      <c r="L551" s="39">
        <f t="shared" si="61"/>
        <v>0</v>
      </c>
      <c r="M551" s="39">
        <f t="shared" si="62"/>
        <v>0</v>
      </c>
      <c r="N551" s="41">
        <f t="shared" si="64"/>
        <v>0</v>
      </c>
    </row>
    <row r="552" spans="2:14">
      <c r="B552" s="1">
        <v>33417</v>
      </c>
      <c r="C552" s="1">
        <f t="shared" si="63"/>
        <v>33390</v>
      </c>
      <c r="E552" s="42">
        <f>IF(DAY(B552)&gt;14,VLOOKUP(DATE(YEAR(C552),MONTH(C552)-1,DAY(1)),'מדדים וריביות'!B:C,2,FALSE),VLOOKUP(DATE(YEAR(C552),MONTH(C552)-2,DAY(1)),'מדדים וריביות'!B:C,2,FALSE))</f>
        <v>11912198.561610401</v>
      </c>
      <c r="F552" s="43">
        <f>IF($B$5=1,'ריבית יומית'!D546,'ריבית יומית'!G546)</f>
        <v>2.1073004751070989E-4</v>
      </c>
      <c r="G552" s="43">
        <f t="shared" si="58"/>
        <v>2.1073004751070989E-4</v>
      </c>
      <c r="H552" s="29">
        <f t="shared" si="59"/>
        <v>2.1855548583828561</v>
      </c>
      <c r="I552" s="30">
        <f>VLOOKUP(B551,'מדדים וריביות'!B:C,2)</f>
        <v>12144907.8260135</v>
      </c>
      <c r="K552" s="39">
        <f t="shared" si="60"/>
        <v>0</v>
      </c>
      <c r="L552" s="39">
        <f t="shared" si="61"/>
        <v>0</v>
      </c>
      <c r="M552" s="39">
        <f t="shared" si="62"/>
        <v>0</v>
      </c>
      <c r="N552" s="41">
        <f t="shared" si="64"/>
        <v>0</v>
      </c>
    </row>
    <row r="553" spans="2:14">
      <c r="B553" s="1">
        <v>33418</v>
      </c>
      <c r="C553" s="1">
        <f t="shared" si="63"/>
        <v>33390</v>
      </c>
      <c r="E553" s="42">
        <f>IF(DAY(B553)&gt;14,VLOOKUP(DATE(YEAR(C553),MONTH(C553)-1,DAY(1)),'מדדים וריביות'!B:C,2,FALSE),VLOOKUP(DATE(YEAR(C553),MONTH(C553)-2,DAY(1)),'מדדים וריביות'!B:C,2,FALSE))</f>
        <v>11912198.561610401</v>
      </c>
      <c r="F553" s="43">
        <f>IF($B$5=1,'ריבית יומית'!D547,'ריבית יומית'!G547)</f>
        <v>2.1073004751070989E-4</v>
      </c>
      <c r="G553" s="43">
        <f t="shared" si="58"/>
        <v>2.1073004751070989E-4</v>
      </c>
      <c r="H553" s="29">
        <f t="shared" si="59"/>
        <v>2.1850943933375326</v>
      </c>
      <c r="I553" s="30">
        <f>VLOOKUP(B552,'מדדים וריביות'!B:C,2)</f>
        <v>12144907.8260135</v>
      </c>
      <c r="K553" s="39">
        <f t="shared" si="60"/>
        <v>0</v>
      </c>
      <c r="L553" s="39">
        <f t="shared" si="61"/>
        <v>0</v>
      </c>
      <c r="M553" s="39">
        <f t="shared" si="62"/>
        <v>0</v>
      </c>
      <c r="N553" s="41">
        <f t="shared" si="64"/>
        <v>0</v>
      </c>
    </row>
    <row r="554" spans="2:14">
      <c r="B554" s="1">
        <v>33419</v>
      </c>
      <c r="C554" s="1">
        <f t="shared" si="63"/>
        <v>33390</v>
      </c>
      <c r="E554" s="42">
        <f>IF(DAY(B554)&gt;14,VLOOKUP(DATE(YEAR(C554),MONTH(C554)-1,DAY(1)),'מדדים וריביות'!B:C,2,FALSE),VLOOKUP(DATE(YEAR(C554),MONTH(C554)-2,DAY(1)),'מדדים וריביות'!B:C,2,FALSE))</f>
        <v>11912198.561610401</v>
      </c>
      <c r="F554" s="43">
        <f>IF($B$5=1,'ריבית יומית'!D548,'ריבית יומית'!G548)</f>
        <v>2.1073004751070989E-4</v>
      </c>
      <c r="G554" s="43">
        <f t="shared" si="58"/>
        <v>2.1073004751070989E-4</v>
      </c>
      <c r="H554" s="29">
        <f t="shared" si="59"/>
        <v>2.1846340253055865</v>
      </c>
      <c r="I554" s="30">
        <f>VLOOKUP(B553,'מדדים וריביות'!B:C,2)</f>
        <v>12144907.8260135</v>
      </c>
      <c r="K554" s="39">
        <f t="shared" si="60"/>
        <v>0</v>
      </c>
      <c r="L554" s="39">
        <f t="shared" si="61"/>
        <v>0</v>
      </c>
      <c r="M554" s="39">
        <f t="shared" si="62"/>
        <v>0</v>
      </c>
      <c r="N554" s="41">
        <f t="shared" si="64"/>
        <v>0</v>
      </c>
    </row>
    <row r="555" spans="2:14">
      <c r="B555" s="1">
        <v>33420</v>
      </c>
      <c r="C555" s="1">
        <f t="shared" si="63"/>
        <v>33420</v>
      </c>
      <c r="E555" s="42">
        <f>IF(DAY(B555)&gt;14,VLOOKUP(DATE(YEAR(C555),MONTH(C555)-1,DAY(1)),'מדדים וריביות'!B:C,2,FALSE),VLOOKUP(DATE(YEAR(C555),MONTH(C555)-2,DAY(1)),'מדדים וריביות'!B:C,2,FALSE))</f>
        <v>11912198.561610401</v>
      </c>
      <c r="F555" s="43">
        <f>IF($B$5=1,'ריבית יומית'!D549,'ריבית יומית'!G549)</f>
        <v>2.1073004751070989E-4</v>
      </c>
      <c r="G555" s="43">
        <f t="shared" si="58"/>
        <v>2.1073004751070989E-4</v>
      </c>
      <c r="H555" s="29">
        <f t="shared" si="59"/>
        <v>2.1841737542665784</v>
      </c>
      <c r="I555" s="30">
        <f>VLOOKUP(B554,'מדדים וריביות'!B:C,2)</f>
        <v>12144907.8260135</v>
      </c>
      <c r="K555" s="39">
        <f t="shared" si="60"/>
        <v>0</v>
      </c>
      <c r="L555" s="39">
        <f t="shared" si="61"/>
        <v>0</v>
      </c>
      <c r="M555" s="39">
        <f t="shared" si="62"/>
        <v>0</v>
      </c>
      <c r="N555" s="41">
        <f t="shared" si="64"/>
        <v>0</v>
      </c>
    </row>
    <row r="556" spans="2:14">
      <c r="B556" s="1">
        <v>33421</v>
      </c>
      <c r="C556" s="1">
        <f t="shared" si="63"/>
        <v>33420</v>
      </c>
      <c r="E556" s="42">
        <f>IF(DAY(B556)&gt;14,VLOOKUP(DATE(YEAR(C556),MONTH(C556)-1,DAY(1)),'מדדים וריביות'!B:C,2,FALSE),VLOOKUP(DATE(YEAR(C556),MONTH(C556)-2,DAY(1)),'מדדים וריביות'!B:C,2,FALSE))</f>
        <v>11912198.561610401</v>
      </c>
      <c r="F556" s="43">
        <f>IF($B$5=1,'ריבית יומית'!D550,'ריבית יומית'!G550)</f>
        <v>2.1073004751070989E-4</v>
      </c>
      <c r="G556" s="43">
        <f t="shared" si="58"/>
        <v>2.1073004751070989E-4</v>
      </c>
      <c r="H556" s="29">
        <f t="shared" si="59"/>
        <v>2.1837135802000729</v>
      </c>
      <c r="I556" s="30">
        <f>VLOOKUP(B555,'מדדים וריביות'!B:C,2)</f>
        <v>12509695.321564401</v>
      </c>
      <c r="K556" s="39">
        <f t="shared" si="60"/>
        <v>0</v>
      </c>
      <c r="L556" s="39">
        <f t="shared" si="61"/>
        <v>0</v>
      </c>
      <c r="M556" s="39">
        <f t="shared" si="62"/>
        <v>0</v>
      </c>
      <c r="N556" s="41">
        <f t="shared" si="64"/>
        <v>0</v>
      </c>
    </row>
    <row r="557" spans="2:14">
      <c r="B557" s="1">
        <v>33422</v>
      </c>
      <c r="C557" s="1">
        <f t="shared" si="63"/>
        <v>33420</v>
      </c>
      <c r="E557" s="42">
        <f>IF(DAY(B557)&gt;14,VLOOKUP(DATE(YEAR(C557),MONTH(C557)-1,DAY(1)),'מדדים וריביות'!B:C,2,FALSE),VLOOKUP(DATE(YEAR(C557),MONTH(C557)-2,DAY(1)),'מדדים וריביות'!B:C,2,FALSE))</f>
        <v>11912198.561610401</v>
      </c>
      <c r="F557" s="43">
        <f>IF($B$5=1,'ריבית יומית'!D551,'ריבית יומית'!G551)</f>
        <v>2.1073004751070989E-4</v>
      </c>
      <c r="G557" s="43">
        <f t="shared" si="58"/>
        <v>2.1073004751070989E-4</v>
      </c>
      <c r="H557" s="29">
        <f t="shared" si="59"/>
        <v>2.1832535030856399</v>
      </c>
      <c r="I557" s="30">
        <f>VLOOKUP(B556,'מדדים וריביות'!B:C,2)</f>
        <v>12509695.321564401</v>
      </c>
      <c r="K557" s="39">
        <f t="shared" si="60"/>
        <v>0</v>
      </c>
      <c r="L557" s="39">
        <f t="shared" si="61"/>
        <v>0</v>
      </c>
      <c r="M557" s="39">
        <f t="shared" si="62"/>
        <v>0</v>
      </c>
      <c r="N557" s="41">
        <f t="shared" si="64"/>
        <v>0</v>
      </c>
    </row>
    <row r="558" spans="2:14">
      <c r="B558" s="1">
        <v>33423</v>
      </c>
      <c r="C558" s="1">
        <f t="shared" si="63"/>
        <v>33420</v>
      </c>
      <c r="E558" s="42">
        <f>IF(DAY(B558)&gt;14,VLOOKUP(DATE(YEAR(C558),MONTH(C558)-1,DAY(1)),'מדדים וריביות'!B:C,2,FALSE),VLOOKUP(DATE(YEAR(C558),MONTH(C558)-2,DAY(1)),'מדדים וריביות'!B:C,2,FALSE))</f>
        <v>11912198.561610401</v>
      </c>
      <c r="F558" s="43">
        <f>IF($B$5=1,'ריבית יומית'!D552,'ריבית יומית'!G552)</f>
        <v>2.1073004751070989E-4</v>
      </c>
      <c r="G558" s="43">
        <f t="shared" si="58"/>
        <v>2.1073004751070989E-4</v>
      </c>
      <c r="H558" s="29">
        <f t="shared" si="59"/>
        <v>2.1827935229028523</v>
      </c>
      <c r="I558" s="30">
        <f>VLOOKUP(B557,'מדדים וריביות'!B:C,2)</f>
        <v>12509695.321564401</v>
      </c>
      <c r="K558" s="39">
        <f t="shared" si="60"/>
        <v>0</v>
      </c>
      <c r="L558" s="39">
        <f t="shared" si="61"/>
        <v>0</v>
      </c>
      <c r="M558" s="39">
        <f t="shared" si="62"/>
        <v>0</v>
      </c>
      <c r="N558" s="41">
        <f t="shared" si="64"/>
        <v>0</v>
      </c>
    </row>
    <row r="559" spans="2:14">
      <c r="B559" s="1">
        <v>33424</v>
      </c>
      <c r="C559" s="1">
        <f t="shared" si="63"/>
        <v>33420</v>
      </c>
      <c r="E559" s="42">
        <f>IF(DAY(B559)&gt;14,VLOOKUP(DATE(YEAR(C559),MONTH(C559)-1,DAY(1)),'מדדים וריביות'!B:C,2,FALSE),VLOOKUP(DATE(YEAR(C559),MONTH(C559)-2,DAY(1)),'מדדים וריביות'!B:C,2,FALSE))</f>
        <v>11912198.561610401</v>
      </c>
      <c r="F559" s="43">
        <f>IF($B$5=1,'ריבית יומית'!D553,'ריבית יומית'!G553)</f>
        <v>2.1073004751070989E-4</v>
      </c>
      <c r="G559" s="43">
        <f t="shared" si="58"/>
        <v>2.1073004751070989E-4</v>
      </c>
      <c r="H559" s="29">
        <f t="shared" si="59"/>
        <v>2.1823336396312887</v>
      </c>
      <c r="I559" s="30">
        <f>VLOOKUP(B558,'מדדים וריביות'!B:C,2)</f>
        <v>12509695.321564401</v>
      </c>
      <c r="K559" s="39">
        <f t="shared" si="60"/>
        <v>0</v>
      </c>
      <c r="L559" s="39">
        <f t="shared" si="61"/>
        <v>0</v>
      </c>
      <c r="M559" s="39">
        <f t="shared" si="62"/>
        <v>0</v>
      </c>
      <c r="N559" s="41">
        <f t="shared" si="64"/>
        <v>0</v>
      </c>
    </row>
    <row r="560" spans="2:14">
      <c r="B560" s="1">
        <v>33425</v>
      </c>
      <c r="C560" s="1">
        <f t="shared" si="63"/>
        <v>33420</v>
      </c>
      <c r="E560" s="42">
        <f>IF(DAY(B560)&gt;14,VLOOKUP(DATE(YEAR(C560),MONTH(C560)-1,DAY(1)),'מדדים וריביות'!B:C,2,FALSE),VLOOKUP(DATE(YEAR(C560),MONTH(C560)-2,DAY(1)),'מדדים וריביות'!B:C,2,FALSE))</f>
        <v>11912198.561610401</v>
      </c>
      <c r="F560" s="43">
        <f>IF($B$5=1,'ריבית יומית'!D554,'ריבית יומית'!G554)</f>
        <v>2.1073004751070989E-4</v>
      </c>
      <c r="G560" s="43">
        <f t="shared" si="58"/>
        <v>2.1073004751070989E-4</v>
      </c>
      <c r="H560" s="29">
        <f t="shared" si="59"/>
        <v>2.1818738532505306</v>
      </c>
      <c r="I560" s="30">
        <f>VLOOKUP(B559,'מדדים וריביות'!B:C,2)</f>
        <v>12509695.321564401</v>
      </c>
      <c r="K560" s="39">
        <f t="shared" si="60"/>
        <v>0</v>
      </c>
      <c r="L560" s="39">
        <f t="shared" si="61"/>
        <v>0</v>
      </c>
      <c r="M560" s="39">
        <f t="shared" si="62"/>
        <v>0</v>
      </c>
      <c r="N560" s="41">
        <f t="shared" si="64"/>
        <v>0</v>
      </c>
    </row>
    <row r="561" spans="2:14">
      <c r="B561" s="1">
        <v>33426</v>
      </c>
      <c r="C561" s="1">
        <f t="shared" si="63"/>
        <v>33420</v>
      </c>
      <c r="E561" s="42">
        <f>IF(DAY(B561)&gt;14,VLOOKUP(DATE(YEAR(C561),MONTH(C561)-1,DAY(1)),'מדדים וריביות'!B:C,2,FALSE),VLOOKUP(DATE(YEAR(C561),MONTH(C561)-2,DAY(1)),'מדדים וריביות'!B:C,2,FALSE))</f>
        <v>11912198.561610401</v>
      </c>
      <c r="F561" s="43">
        <f>IF($B$5=1,'ריבית יומית'!D555,'ריבית יומית'!G555)</f>
        <v>2.1073004751070989E-4</v>
      </c>
      <c r="G561" s="43">
        <f t="shared" si="58"/>
        <v>2.1073004751070989E-4</v>
      </c>
      <c r="H561" s="29">
        <f t="shared" si="59"/>
        <v>2.1814141637401652</v>
      </c>
      <c r="I561" s="30">
        <f>VLOOKUP(B560,'מדדים וריביות'!B:C,2)</f>
        <v>12509695.321564401</v>
      </c>
      <c r="K561" s="39">
        <f t="shared" si="60"/>
        <v>0</v>
      </c>
      <c r="L561" s="39">
        <f t="shared" si="61"/>
        <v>0</v>
      </c>
      <c r="M561" s="39">
        <f t="shared" si="62"/>
        <v>0</v>
      </c>
      <c r="N561" s="41">
        <f t="shared" si="64"/>
        <v>0</v>
      </c>
    </row>
    <row r="562" spans="2:14">
      <c r="B562" s="1">
        <v>33427</v>
      </c>
      <c r="C562" s="1">
        <f t="shared" si="63"/>
        <v>33420</v>
      </c>
      <c r="E562" s="42">
        <f>IF(DAY(B562)&gt;14,VLOOKUP(DATE(YEAR(C562),MONTH(C562)-1,DAY(1)),'מדדים וריביות'!B:C,2,FALSE),VLOOKUP(DATE(YEAR(C562),MONTH(C562)-2,DAY(1)),'מדדים וריביות'!B:C,2,FALSE))</f>
        <v>11912198.561610401</v>
      </c>
      <c r="F562" s="43">
        <f>IF($B$5=1,'ריבית יומית'!D556,'ריבית יומית'!G556)</f>
        <v>2.1073004751070989E-4</v>
      </c>
      <c r="G562" s="43">
        <f t="shared" si="58"/>
        <v>2.1073004751070989E-4</v>
      </c>
      <c r="H562" s="29">
        <f t="shared" si="59"/>
        <v>2.1809545710797829</v>
      </c>
      <c r="I562" s="30">
        <f>VLOOKUP(B561,'מדדים וריביות'!B:C,2)</f>
        <v>12509695.321564401</v>
      </c>
      <c r="K562" s="39">
        <f t="shared" si="60"/>
        <v>0</v>
      </c>
      <c r="L562" s="39">
        <f t="shared" si="61"/>
        <v>0</v>
      </c>
      <c r="M562" s="39">
        <f t="shared" si="62"/>
        <v>0</v>
      </c>
      <c r="N562" s="41">
        <f t="shared" si="64"/>
        <v>0</v>
      </c>
    </row>
    <row r="563" spans="2:14">
      <c r="B563" s="1">
        <v>33428</v>
      </c>
      <c r="C563" s="1">
        <f t="shared" si="63"/>
        <v>33420</v>
      </c>
      <c r="E563" s="42">
        <f>IF(DAY(B563)&gt;14,VLOOKUP(DATE(YEAR(C563),MONTH(C563)-1,DAY(1)),'מדדים וריביות'!B:C,2,FALSE),VLOOKUP(DATE(YEAR(C563),MONTH(C563)-2,DAY(1)),'מדדים וריביות'!B:C,2,FALSE))</f>
        <v>11912198.561610401</v>
      </c>
      <c r="F563" s="43">
        <f>IF($B$5=1,'ריבית יומית'!D557,'ריבית יומית'!G557)</f>
        <v>2.1073004751070989E-4</v>
      </c>
      <c r="G563" s="43">
        <f t="shared" si="58"/>
        <v>2.1073004751070989E-4</v>
      </c>
      <c r="H563" s="29">
        <f t="shared" si="59"/>
        <v>2.1804950752489787</v>
      </c>
      <c r="I563" s="30">
        <f>VLOOKUP(B562,'מדדים וריביות'!B:C,2)</f>
        <v>12509695.321564401</v>
      </c>
      <c r="K563" s="39">
        <f t="shared" si="60"/>
        <v>0</v>
      </c>
      <c r="L563" s="39">
        <f t="shared" si="61"/>
        <v>0</v>
      </c>
      <c r="M563" s="39">
        <f t="shared" si="62"/>
        <v>0</v>
      </c>
      <c r="N563" s="41">
        <f t="shared" si="64"/>
        <v>0</v>
      </c>
    </row>
    <row r="564" spans="2:14">
      <c r="B564" s="1">
        <v>33429</v>
      </c>
      <c r="C564" s="1">
        <f t="shared" si="63"/>
        <v>33420</v>
      </c>
      <c r="E564" s="42">
        <f>IF(DAY(B564)&gt;14,VLOOKUP(DATE(YEAR(C564),MONTH(C564)-1,DAY(1)),'מדדים וריביות'!B:C,2,FALSE),VLOOKUP(DATE(YEAR(C564),MONTH(C564)-2,DAY(1)),'מדדים וריביות'!B:C,2,FALSE))</f>
        <v>11912198.561610401</v>
      </c>
      <c r="F564" s="43">
        <f>IF($B$5=1,'ריבית יומית'!D558,'ריבית יומית'!G558)</f>
        <v>2.1073004751070989E-4</v>
      </c>
      <c r="G564" s="43">
        <f t="shared" si="58"/>
        <v>2.1073004751070989E-4</v>
      </c>
      <c r="H564" s="29">
        <f t="shared" si="59"/>
        <v>2.1800356762273521</v>
      </c>
      <c r="I564" s="30">
        <f>VLOOKUP(B563,'מדדים וריביות'!B:C,2)</f>
        <v>12509695.321564401</v>
      </c>
      <c r="K564" s="39">
        <f t="shared" si="60"/>
        <v>0</v>
      </c>
      <c r="L564" s="39">
        <f t="shared" si="61"/>
        <v>0</v>
      </c>
      <c r="M564" s="39">
        <f t="shared" si="62"/>
        <v>0</v>
      </c>
      <c r="N564" s="41">
        <f t="shared" si="64"/>
        <v>0</v>
      </c>
    </row>
    <row r="565" spans="2:14">
      <c r="B565" s="1">
        <v>33430</v>
      </c>
      <c r="C565" s="1">
        <f t="shared" si="63"/>
        <v>33420</v>
      </c>
      <c r="E565" s="42">
        <f>IF(DAY(B565)&gt;14,VLOOKUP(DATE(YEAR(C565),MONTH(C565)-1,DAY(1)),'מדדים וריביות'!B:C,2,FALSE),VLOOKUP(DATE(YEAR(C565),MONTH(C565)-2,DAY(1)),'מדדים וריביות'!B:C,2,FALSE))</f>
        <v>11912198.561610401</v>
      </c>
      <c r="F565" s="43">
        <f>IF($B$5=1,'ריבית יומית'!D559,'ריבית יומית'!G559)</f>
        <v>2.1073004751070989E-4</v>
      </c>
      <c r="G565" s="43">
        <f t="shared" si="58"/>
        <v>2.1073004751070989E-4</v>
      </c>
      <c r="H565" s="29">
        <f t="shared" si="59"/>
        <v>2.1795763739945069</v>
      </c>
      <c r="I565" s="30">
        <f>VLOOKUP(B564,'מדדים וריביות'!B:C,2)</f>
        <v>12509695.321564401</v>
      </c>
      <c r="K565" s="39">
        <f t="shared" si="60"/>
        <v>0</v>
      </c>
      <c r="L565" s="39">
        <f t="shared" si="61"/>
        <v>0</v>
      </c>
      <c r="M565" s="39">
        <f t="shared" si="62"/>
        <v>0</v>
      </c>
      <c r="N565" s="41">
        <f t="shared" si="64"/>
        <v>0</v>
      </c>
    </row>
    <row r="566" spans="2:14">
      <c r="B566" s="1">
        <v>33431</v>
      </c>
      <c r="C566" s="1">
        <f t="shared" si="63"/>
        <v>33420</v>
      </c>
      <c r="E566" s="42">
        <f>IF(DAY(B566)&gt;14,VLOOKUP(DATE(YEAR(C566),MONTH(C566)-1,DAY(1)),'מדדים וריביות'!B:C,2,FALSE),VLOOKUP(DATE(YEAR(C566),MONTH(C566)-2,DAY(1)),'מדדים וריביות'!B:C,2,FALSE))</f>
        <v>11912198.561610401</v>
      </c>
      <c r="F566" s="43">
        <f>IF($B$5=1,'ריבית יומית'!D560,'ריבית יומית'!G560)</f>
        <v>2.1073004751070989E-4</v>
      </c>
      <c r="G566" s="43">
        <f t="shared" si="58"/>
        <v>2.1073004751070989E-4</v>
      </c>
      <c r="H566" s="29">
        <f t="shared" si="59"/>
        <v>2.179117168530051</v>
      </c>
      <c r="I566" s="30">
        <f>VLOOKUP(B565,'מדדים וריביות'!B:C,2)</f>
        <v>12509695.321564401</v>
      </c>
      <c r="K566" s="39">
        <f t="shared" si="60"/>
        <v>0</v>
      </c>
      <c r="L566" s="39">
        <f t="shared" si="61"/>
        <v>0</v>
      </c>
      <c r="M566" s="39">
        <f t="shared" si="62"/>
        <v>0</v>
      </c>
      <c r="N566" s="41">
        <f t="shared" si="64"/>
        <v>0</v>
      </c>
    </row>
    <row r="567" spans="2:14">
      <c r="B567" s="1">
        <v>33432</v>
      </c>
      <c r="C567" s="1">
        <f t="shared" si="63"/>
        <v>33420</v>
      </c>
      <c r="E567" s="42">
        <f>IF(DAY(B567)&gt;14,VLOOKUP(DATE(YEAR(C567),MONTH(C567)-1,DAY(1)),'מדדים וריביות'!B:C,2,FALSE),VLOOKUP(DATE(YEAR(C567),MONTH(C567)-2,DAY(1)),'מדדים וריביות'!B:C,2,FALSE))</f>
        <v>11912198.561610401</v>
      </c>
      <c r="F567" s="43">
        <f>IF($B$5=1,'ריבית יומית'!D561,'ריבית יומית'!G561)</f>
        <v>2.1073004751070989E-4</v>
      </c>
      <c r="G567" s="43">
        <f t="shared" si="58"/>
        <v>2.1073004751070989E-4</v>
      </c>
      <c r="H567" s="29">
        <f t="shared" si="59"/>
        <v>2.1786580598135967</v>
      </c>
      <c r="I567" s="30">
        <f>VLOOKUP(B566,'מדדים וריביות'!B:C,2)</f>
        <v>12509695.321564401</v>
      </c>
      <c r="K567" s="39">
        <f t="shared" si="60"/>
        <v>0</v>
      </c>
      <c r="L567" s="39">
        <f t="shared" si="61"/>
        <v>0</v>
      </c>
      <c r="M567" s="39">
        <f t="shared" si="62"/>
        <v>0</v>
      </c>
      <c r="N567" s="41">
        <f t="shared" si="64"/>
        <v>0</v>
      </c>
    </row>
    <row r="568" spans="2:14">
      <c r="B568" s="1">
        <v>33433</v>
      </c>
      <c r="C568" s="1">
        <f t="shared" si="63"/>
        <v>33420</v>
      </c>
      <c r="E568" s="42">
        <f>IF(DAY(B568)&gt;14,VLOOKUP(DATE(YEAR(C568),MONTH(C568)-1,DAY(1)),'מדדים וריביות'!B:C,2,FALSE),VLOOKUP(DATE(YEAR(C568),MONTH(C568)-2,DAY(1)),'מדדים וריביות'!B:C,2,FALSE))</f>
        <v>11912198.561610401</v>
      </c>
      <c r="F568" s="43">
        <f>IF($B$5=1,'ריבית יומית'!D562,'ריבית יומית'!G562)</f>
        <v>2.1073004751070989E-4</v>
      </c>
      <c r="G568" s="43">
        <f t="shared" si="58"/>
        <v>2.1073004751070989E-4</v>
      </c>
      <c r="H568" s="29">
        <f t="shared" si="59"/>
        <v>2.1781990478247608</v>
      </c>
      <c r="I568" s="30">
        <f>VLOOKUP(B567,'מדדים וריביות'!B:C,2)</f>
        <v>12509695.321564401</v>
      </c>
      <c r="K568" s="39">
        <f t="shared" si="60"/>
        <v>0</v>
      </c>
      <c r="L568" s="39">
        <f t="shared" si="61"/>
        <v>0</v>
      </c>
      <c r="M568" s="39">
        <f t="shared" si="62"/>
        <v>0</v>
      </c>
      <c r="N568" s="41">
        <f t="shared" si="64"/>
        <v>0</v>
      </c>
    </row>
    <row r="569" spans="2:14">
      <c r="B569" s="1">
        <v>33434</v>
      </c>
      <c r="C569" s="1">
        <f t="shared" si="63"/>
        <v>33420</v>
      </c>
      <c r="E569" s="42">
        <f>IF(DAY(B569)&gt;14,VLOOKUP(DATE(YEAR(C569),MONTH(C569)-1,DAY(1)),'מדדים וריביות'!B:C,2,FALSE),VLOOKUP(DATE(YEAR(C569),MONTH(C569)-2,DAY(1)),'מדדים וריביות'!B:C,2,FALSE))</f>
        <v>12144907.8260135</v>
      </c>
      <c r="F569" s="43">
        <f>IF($B$5=1,'ריבית יומית'!D563,'ריבית יומית'!G563)</f>
        <v>2.1073004751070989E-4</v>
      </c>
      <c r="G569" s="43">
        <f t="shared" si="58"/>
        <v>2.1073004751070989E-4</v>
      </c>
      <c r="H569" s="29">
        <f t="shared" si="59"/>
        <v>2.177740132543164</v>
      </c>
      <c r="I569" s="30">
        <f>VLOOKUP(B568,'מדדים וריביות'!B:C,2)</f>
        <v>12509695.321564401</v>
      </c>
      <c r="K569" s="39">
        <f t="shared" si="60"/>
        <v>0</v>
      </c>
      <c r="L569" s="39">
        <f t="shared" si="61"/>
        <v>0</v>
      </c>
      <c r="M569" s="39">
        <f t="shared" si="62"/>
        <v>0</v>
      </c>
      <c r="N569" s="41">
        <f t="shared" si="64"/>
        <v>0</v>
      </c>
    </row>
    <row r="570" spans="2:14">
      <c r="B570" s="1">
        <v>33435</v>
      </c>
      <c r="C570" s="1">
        <f t="shared" si="63"/>
        <v>33420</v>
      </c>
      <c r="E570" s="42">
        <f>IF(DAY(B570)&gt;14,VLOOKUP(DATE(YEAR(C570),MONTH(C570)-1,DAY(1)),'מדדים וריביות'!B:C,2,FALSE),VLOOKUP(DATE(YEAR(C570),MONTH(C570)-2,DAY(1)),'מדדים וריביות'!B:C,2,FALSE))</f>
        <v>12144907.8260135</v>
      </c>
      <c r="F570" s="43">
        <f>IF($B$5=1,'ריבית יומית'!D564,'ריבית יומית'!G564)</f>
        <v>2.1073004751070989E-4</v>
      </c>
      <c r="G570" s="43">
        <f t="shared" si="58"/>
        <v>2.1073004751070989E-4</v>
      </c>
      <c r="H570" s="29">
        <f t="shared" si="59"/>
        <v>2.1772813139484315</v>
      </c>
      <c r="I570" s="30">
        <f>VLOOKUP(B569,'מדדים וריביות'!B:C,2)</f>
        <v>12509695.321564401</v>
      </c>
      <c r="K570" s="39">
        <f t="shared" si="60"/>
        <v>0</v>
      </c>
      <c r="L570" s="39">
        <f t="shared" si="61"/>
        <v>0</v>
      </c>
      <c r="M570" s="39">
        <f t="shared" si="62"/>
        <v>0</v>
      </c>
      <c r="N570" s="41">
        <f t="shared" si="64"/>
        <v>0</v>
      </c>
    </row>
    <row r="571" spans="2:14">
      <c r="B571" s="1">
        <v>33436</v>
      </c>
      <c r="C571" s="1">
        <f t="shared" si="63"/>
        <v>33420</v>
      </c>
      <c r="E571" s="42">
        <f>IF(DAY(B571)&gt;14,VLOOKUP(DATE(YEAR(C571),MONTH(C571)-1,DAY(1)),'מדדים וריביות'!B:C,2,FALSE),VLOOKUP(DATE(YEAR(C571),MONTH(C571)-2,DAY(1)),'מדדים וריביות'!B:C,2,FALSE))</f>
        <v>12144907.8260135</v>
      </c>
      <c r="F571" s="43">
        <f>IF($B$5=1,'ריבית יומית'!D565,'ריבית יומית'!G565)</f>
        <v>2.1073004751070989E-4</v>
      </c>
      <c r="G571" s="43">
        <f t="shared" si="58"/>
        <v>2.1073004751070989E-4</v>
      </c>
      <c r="H571" s="29">
        <f t="shared" si="59"/>
        <v>2.1768225920201929</v>
      </c>
      <c r="I571" s="30">
        <f>VLOOKUP(B570,'מדדים וריביות'!B:C,2)</f>
        <v>12509695.321564401</v>
      </c>
      <c r="K571" s="39">
        <f t="shared" si="60"/>
        <v>0</v>
      </c>
      <c r="L571" s="39">
        <f t="shared" si="61"/>
        <v>0</v>
      </c>
      <c r="M571" s="39">
        <f t="shared" si="62"/>
        <v>0</v>
      </c>
      <c r="N571" s="41">
        <f t="shared" si="64"/>
        <v>0</v>
      </c>
    </row>
    <row r="572" spans="2:14">
      <c r="B572" s="1">
        <v>33437</v>
      </c>
      <c r="C572" s="1">
        <f t="shared" si="63"/>
        <v>33420</v>
      </c>
      <c r="E572" s="42">
        <f>IF(DAY(B572)&gt;14,VLOOKUP(DATE(YEAR(C572),MONTH(C572)-1,DAY(1)),'מדדים וריביות'!B:C,2,FALSE),VLOOKUP(DATE(YEAR(C572),MONTH(C572)-2,DAY(1)),'מדדים וריביות'!B:C,2,FALSE))</f>
        <v>12144907.8260135</v>
      </c>
      <c r="F572" s="43">
        <f>IF($B$5=1,'ריבית יומית'!D566,'ריבית יומית'!G566)</f>
        <v>2.1073004751070989E-4</v>
      </c>
      <c r="G572" s="43">
        <f t="shared" si="58"/>
        <v>2.1073004751070989E-4</v>
      </c>
      <c r="H572" s="29">
        <f t="shared" si="59"/>
        <v>2.1763639667380814</v>
      </c>
      <c r="I572" s="30">
        <f>VLOOKUP(B571,'מדדים וריביות'!B:C,2)</f>
        <v>12509695.321564401</v>
      </c>
      <c r="K572" s="39">
        <f t="shared" si="60"/>
        <v>0</v>
      </c>
      <c r="L572" s="39">
        <f t="shared" si="61"/>
        <v>0</v>
      </c>
      <c r="M572" s="39">
        <f t="shared" si="62"/>
        <v>0</v>
      </c>
      <c r="N572" s="41">
        <f t="shared" si="64"/>
        <v>0</v>
      </c>
    </row>
    <row r="573" spans="2:14">
      <c r="B573" s="1">
        <v>33438</v>
      </c>
      <c r="C573" s="1">
        <f t="shared" si="63"/>
        <v>33420</v>
      </c>
      <c r="E573" s="42">
        <f>IF(DAY(B573)&gt;14,VLOOKUP(DATE(YEAR(C573),MONTH(C573)-1,DAY(1)),'מדדים וריביות'!B:C,2,FALSE),VLOOKUP(DATE(YEAR(C573),MONTH(C573)-2,DAY(1)),'מדדים וריביות'!B:C,2,FALSE))</f>
        <v>12144907.8260135</v>
      </c>
      <c r="F573" s="43">
        <f>IF($B$5=1,'ריבית יומית'!D567,'ריבית יומית'!G567)</f>
        <v>2.1073004751070989E-4</v>
      </c>
      <c r="G573" s="43">
        <f t="shared" si="58"/>
        <v>2.1073004751070989E-4</v>
      </c>
      <c r="H573" s="29">
        <f t="shared" si="59"/>
        <v>2.1759054380817355</v>
      </c>
      <c r="I573" s="30">
        <f>VLOOKUP(B572,'מדדים וריביות'!B:C,2)</f>
        <v>12509695.321564401</v>
      </c>
      <c r="K573" s="39">
        <f t="shared" si="60"/>
        <v>0</v>
      </c>
      <c r="L573" s="39">
        <f t="shared" si="61"/>
        <v>0</v>
      </c>
      <c r="M573" s="39">
        <f t="shared" si="62"/>
        <v>0</v>
      </c>
      <c r="N573" s="41">
        <f t="shared" si="64"/>
        <v>0</v>
      </c>
    </row>
    <row r="574" spans="2:14">
      <c r="B574" s="1">
        <v>33439</v>
      </c>
      <c r="C574" s="1">
        <f t="shared" si="63"/>
        <v>33420</v>
      </c>
      <c r="E574" s="42">
        <f>IF(DAY(B574)&gt;14,VLOOKUP(DATE(YEAR(C574),MONTH(C574)-1,DAY(1)),'מדדים וריביות'!B:C,2,FALSE),VLOOKUP(DATE(YEAR(C574),MONTH(C574)-2,DAY(1)),'מדדים וריביות'!B:C,2,FALSE))</f>
        <v>12144907.8260135</v>
      </c>
      <c r="F574" s="43">
        <f>IF($B$5=1,'ריבית יומית'!D568,'ריבית יומית'!G568)</f>
        <v>2.1073004751070989E-4</v>
      </c>
      <c r="G574" s="43">
        <f t="shared" si="58"/>
        <v>2.1073004751070989E-4</v>
      </c>
      <c r="H574" s="29">
        <f t="shared" si="59"/>
        <v>2.1754470060307978</v>
      </c>
      <c r="I574" s="30">
        <f>VLOOKUP(B573,'מדדים וריביות'!B:C,2)</f>
        <v>12509695.321564401</v>
      </c>
      <c r="K574" s="39">
        <f t="shared" si="60"/>
        <v>0</v>
      </c>
      <c r="L574" s="39">
        <f t="shared" si="61"/>
        <v>0</v>
      </c>
      <c r="M574" s="39">
        <f t="shared" si="62"/>
        <v>0</v>
      </c>
      <c r="N574" s="41">
        <f t="shared" si="64"/>
        <v>0</v>
      </c>
    </row>
    <row r="575" spans="2:14">
      <c r="B575" s="1">
        <v>33440</v>
      </c>
      <c r="C575" s="1">
        <f t="shared" si="63"/>
        <v>33420</v>
      </c>
      <c r="E575" s="42">
        <f>IF(DAY(B575)&gt;14,VLOOKUP(DATE(YEAR(C575),MONTH(C575)-1,DAY(1)),'מדדים וריביות'!B:C,2,FALSE),VLOOKUP(DATE(YEAR(C575),MONTH(C575)-2,DAY(1)),'מדדים וריביות'!B:C,2,FALSE))</f>
        <v>12144907.8260135</v>
      </c>
      <c r="F575" s="43">
        <f>IF($B$5=1,'ריבית יומית'!D569,'ריבית יומית'!G569)</f>
        <v>2.1073004751070989E-4</v>
      </c>
      <c r="G575" s="43">
        <f t="shared" si="58"/>
        <v>2.1073004751070989E-4</v>
      </c>
      <c r="H575" s="29">
        <f t="shared" si="59"/>
        <v>2.1749886705649142</v>
      </c>
      <c r="I575" s="30">
        <f>VLOOKUP(B574,'מדדים וריביות'!B:C,2)</f>
        <v>12509695.321564401</v>
      </c>
      <c r="K575" s="39">
        <f t="shared" si="60"/>
        <v>0</v>
      </c>
      <c r="L575" s="39">
        <f t="shared" si="61"/>
        <v>0</v>
      </c>
      <c r="M575" s="39">
        <f t="shared" si="62"/>
        <v>0</v>
      </c>
      <c r="N575" s="41">
        <f t="shared" si="64"/>
        <v>0</v>
      </c>
    </row>
    <row r="576" spans="2:14">
      <c r="B576" s="1">
        <v>33441</v>
      </c>
      <c r="C576" s="1">
        <f t="shared" si="63"/>
        <v>33420</v>
      </c>
      <c r="E576" s="42">
        <f>IF(DAY(B576)&gt;14,VLOOKUP(DATE(YEAR(C576),MONTH(C576)-1,DAY(1)),'מדדים וריביות'!B:C,2,FALSE),VLOOKUP(DATE(YEAR(C576),MONTH(C576)-2,DAY(1)),'מדדים וריביות'!B:C,2,FALSE))</f>
        <v>12144907.8260135</v>
      </c>
      <c r="F576" s="43">
        <f>IF($B$5=1,'ריבית יומית'!D570,'ריבית יומית'!G570)</f>
        <v>2.1073004751070989E-4</v>
      </c>
      <c r="G576" s="43">
        <f t="shared" si="58"/>
        <v>2.1073004751070989E-4</v>
      </c>
      <c r="H576" s="29">
        <f t="shared" si="59"/>
        <v>2.1745304316637362</v>
      </c>
      <c r="I576" s="30">
        <f>VLOOKUP(B575,'מדדים וריביות'!B:C,2)</f>
        <v>12509695.321564401</v>
      </c>
      <c r="K576" s="39">
        <f t="shared" si="60"/>
        <v>0</v>
      </c>
      <c r="L576" s="39">
        <f t="shared" si="61"/>
        <v>0</v>
      </c>
      <c r="M576" s="39">
        <f t="shared" si="62"/>
        <v>0</v>
      </c>
      <c r="N576" s="41">
        <f t="shared" si="64"/>
        <v>0</v>
      </c>
    </row>
    <row r="577" spans="2:14">
      <c r="B577" s="1">
        <v>33442</v>
      </c>
      <c r="C577" s="1">
        <f t="shared" si="63"/>
        <v>33420</v>
      </c>
      <c r="E577" s="42">
        <f>IF(DAY(B577)&gt;14,VLOOKUP(DATE(YEAR(C577),MONTH(C577)-1,DAY(1)),'מדדים וריביות'!B:C,2,FALSE),VLOOKUP(DATE(YEAR(C577),MONTH(C577)-2,DAY(1)),'מדדים וריביות'!B:C,2,FALSE))</f>
        <v>12144907.8260135</v>
      </c>
      <c r="F577" s="43">
        <f>IF($B$5=1,'ריבית יומית'!D571,'ריבית יומית'!G571)</f>
        <v>2.1073004751070989E-4</v>
      </c>
      <c r="G577" s="43">
        <f t="shared" si="58"/>
        <v>2.1073004751070989E-4</v>
      </c>
      <c r="H577" s="29">
        <f t="shared" si="59"/>
        <v>2.1740722893069186</v>
      </c>
      <c r="I577" s="30">
        <f>VLOOKUP(B576,'מדדים וריביות'!B:C,2)</f>
        <v>12509695.321564401</v>
      </c>
      <c r="K577" s="39">
        <f t="shared" si="60"/>
        <v>0</v>
      </c>
      <c r="L577" s="39">
        <f t="shared" si="61"/>
        <v>0</v>
      </c>
      <c r="M577" s="39">
        <f t="shared" si="62"/>
        <v>0</v>
      </c>
      <c r="N577" s="41">
        <f t="shared" si="64"/>
        <v>0</v>
      </c>
    </row>
    <row r="578" spans="2:14">
      <c r="B578" s="1">
        <v>33443</v>
      </c>
      <c r="C578" s="1">
        <f t="shared" si="63"/>
        <v>33420</v>
      </c>
      <c r="E578" s="42">
        <f>IF(DAY(B578)&gt;14,VLOOKUP(DATE(YEAR(C578),MONTH(C578)-1,DAY(1)),'מדדים וריביות'!B:C,2,FALSE),VLOOKUP(DATE(YEAR(C578),MONTH(C578)-2,DAY(1)),'מדדים וריביות'!B:C,2,FALSE))</f>
        <v>12144907.8260135</v>
      </c>
      <c r="F578" s="43">
        <f>IF($B$5=1,'ריבית יומית'!D572,'ריבית יומית'!G572)</f>
        <v>2.1073004751070989E-4</v>
      </c>
      <c r="G578" s="43">
        <f t="shared" si="58"/>
        <v>2.1073004751070989E-4</v>
      </c>
      <c r="H578" s="29">
        <f t="shared" si="59"/>
        <v>2.1736142434741215</v>
      </c>
      <c r="I578" s="30">
        <f>VLOOKUP(B577,'מדדים וריביות'!B:C,2)</f>
        <v>12509695.321564401</v>
      </c>
      <c r="K578" s="39">
        <f t="shared" si="60"/>
        <v>0</v>
      </c>
      <c r="L578" s="39">
        <f t="shared" si="61"/>
        <v>0</v>
      </c>
      <c r="M578" s="39">
        <f t="shared" si="62"/>
        <v>0</v>
      </c>
      <c r="N578" s="41">
        <f t="shared" si="64"/>
        <v>0</v>
      </c>
    </row>
    <row r="579" spans="2:14">
      <c r="B579" s="1">
        <v>33444</v>
      </c>
      <c r="C579" s="1">
        <f t="shared" si="63"/>
        <v>33420</v>
      </c>
      <c r="E579" s="42">
        <f>IF(DAY(B579)&gt;14,VLOOKUP(DATE(YEAR(C579),MONTH(C579)-1,DAY(1)),'מדדים וריביות'!B:C,2,FALSE),VLOOKUP(DATE(YEAR(C579),MONTH(C579)-2,DAY(1)),'מדדים וריביות'!B:C,2,FALSE))</f>
        <v>12144907.8260135</v>
      </c>
      <c r="F579" s="43">
        <f>IF($B$5=1,'ריבית יומית'!D573,'ריבית יומית'!G573)</f>
        <v>2.1073004751070989E-4</v>
      </c>
      <c r="G579" s="43">
        <f t="shared" si="58"/>
        <v>2.1073004751070989E-4</v>
      </c>
      <c r="H579" s="29">
        <f t="shared" si="59"/>
        <v>2.173156294145008</v>
      </c>
      <c r="I579" s="30">
        <f>VLOOKUP(B578,'מדדים וריביות'!B:C,2)</f>
        <v>12509695.321564401</v>
      </c>
      <c r="K579" s="39">
        <f t="shared" si="60"/>
        <v>0</v>
      </c>
      <c r="L579" s="39">
        <f t="shared" si="61"/>
        <v>0</v>
      </c>
      <c r="M579" s="39">
        <f t="shared" si="62"/>
        <v>0</v>
      </c>
      <c r="N579" s="41">
        <f t="shared" si="64"/>
        <v>0</v>
      </c>
    </row>
    <row r="580" spans="2:14">
      <c r="B580" s="1">
        <v>33445</v>
      </c>
      <c r="C580" s="1">
        <f t="shared" si="63"/>
        <v>33420</v>
      </c>
      <c r="E580" s="42">
        <f>IF(DAY(B580)&gt;14,VLOOKUP(DATE(YEAR(C580),MONTH(C580)-1,DAY(1)),'מדדים וריביות'!B:C,2,FALSE),VLOOKUP(DATE(YEAR(C580),MONTH(C580)-2,DAY(1)),'מדדים וריביות'!B:C,2,FALSE))</f>
        <v>12144907.8260135</v>
      </c>
      <c r="F580" s="43">
        <f>IF($B$5=1,'ריבית יומית'!D574,'ריבית יומית'!G574)</f>
        <v>2.1073004751070989E-4</v>
      </c>
      <c r="G580" s="43">
        <f t="shared" si="58"/>
        <v>2.1073004751070989E-4</v>
      </c>
      <c r="H580" s="29">
        <f t="shared" si="59"/>
        <v>2.1726984412992465</v>
      </c>
      <c r="I580" s="30">
        <f>VLOOKUP(B579,'מדדים וריביות'!B:C,2)</f>
        <v>12509695.321564401</v>
      </c>
      <c r="K580" s="39">
        <f t="shared" si="60"/>
        <v>0</v>
      </c>
      <c r="L580" s="39">
        <f t="shared" si="61"/>
        <v>0</v>
      </c>
      <c r="M580" s="39">
        <f t="shared" si="62"/>
        <v>0</v>
      </c>
      <c r="N580" s="41">
        <f t="shared" si="64"/>
        <v>0</v>
      </c>
    </row>
    <row r="581" spans="2:14">
      <c r="B581" s="1">
        <v>33446</v>
      </c>
      <c r="C581" s="1">
        <f t="shared" si="63"/>
        <v>33420</v>
      </c>
      <c r="E581" s="42">
        <f>IF(DAY(B581)&gt;14,VLOOKUP(DATE(YEAR(C581),MONTH(C581)-1,DAY(1)),'מדדים וריביות'!B:C,2,FALSE),VLOOKUP(DATE(YEAR(C581),MONTH(C581)-2,DAY(1)),'מדדים וריביות'!B:C,2,FALSE))</f>
        <v>12144907.8260135</v>
      </c>
      <c r="F581" s="43">
        <f>IF($B$5=1,'ריבית יומית'!D575,'ריבית יומית'!G575)</f>
        <v>2.1073004751070989E-4</v>
      </c>
      <c r="G581" s="43">
        <f t="shared" si="58"/>
        <v>2.1073004751070989E-4</v>
      </c>
      <c r="H581" s="29">
        <f t="shared" si="59"/>
        <v>2.1722406849165092</v>
      </c>
      <c r="I581" s="30">
        <f>VLOOKUP(B580,'מדדים וריביות'!B:C,2)</f>
        <v>12509695.321564401</v>
      </c>
      <c r="K581" s="39">
        <f t="shared" si="60"/>
        <v>0</v>
      </c>
      <c r="L581" s="39">
        <f t="shared" si="61"/>
        <v>0</v>
      </c>
      <c r="M581" s="39">
        <f t="shared" si="62"/>
        <v>0</v>
      </c>
      <c r="N581" s="41">
        <f t="shared" si="64"/>
        <v>0</v>
      </c>
    </row>
    <row r="582" spans="2:14">
      <c r="B582" s="1">
        <v>33447</v>
      </c>
      <c r="C582" s="1">
        <f t="shared" si="63"/>
        <v>33420</v>
      </c>
      <c r="E582" s="42">
        <f>IF(DAY(B582)&gt;14,VLOOKUP(DATE(YEAR(C582),MONTH(C582)-1,DAY(1)),'מדדים וריביות'!B:C,2,FALSE),VLOOKUP(DATE(YEAR(C582),MONTH(C582)-2,DAY(1)),'מדדים וריביות'!B:C,2,FALSE))</f>
        <v>12144907.8260135</v>
      </c>
      <c r="F582" s="43">
        <f>IF($B$5=1,'ריבית יומית'!D576,'ריבית יומית'!G576)</f>
        <v>2.1073004751070989E-4</v>
      </c>
      <c r="G582" s="43">
        <f t="shared" si="58"/>
        <v>2.1073004751070989E-4</v>
      </c>
      <c r="H582" s="29">
        <f t="shared" si="59"/>
        <v>2.1717830249764729</v>
      </c>
      <c r="I582" s="30">
        <f>VLOOKUP(B581,'מדדים וריביות'!B:C,2)</f>
        <v>12509695.321564401</v>
      </c>
      <c r="K582" s="39">
        <f t="shared" si="60"/>
        <v>0</v>
      </c>
      <c r="L582" s="39">
        <f t="shared" si="61"/>
        <v>0</v>
      </c>
      <c r="M582" s="39">
        <f t="shared" si="62"/>
        <v>0</v>
      </c>
      <c r="N582" s="41">
        <f t="shared" si="64"/>
        <v>0</v>
      </c>
    </row>
    <row r="583" spans="2:14">
      <c r="B583" s="1">
        <v>33448</v>
      </c>
      <c r="C583" s="1">
        <f t="shared" si="63"/>
        <v>33420</v>
      </c>
      <c r="E583" s="42">
        <f>IF(DAY(B583)&gt;14,VLOOKUP(DATE(YEAR(C583),MONTH(C583)-1,DAY(1)),'מדדים וריביות'!B:C,2,FALSE),VLOOKUP(DATE(YEAR(C583),MONTH(C583)-2,DAY(1)),'מדדים וריביות'!B:C,2,FALSE))</f>
        <v>12144907.8260135</v>
      </c>
      <c r="F583" s="43">
        <f>IF($B$5=1,'ריבית יומית'!D577,'ריבית יומית'!G577)</f>
        <v>2.1073004751070989E-4</v>
      </c>
      <c r="G583" s="43">
        <f t="shared" si="58"/>
        <v>2.1073004751070989E-4</v>
      </c>
      <c r="H583" s="29">
        <f t="shared" si="59"/>
        <v>2.1713254614588187</v>
      </c>
      <c r="I583" s="30">
        <f>VLOOKUP(B582,'מדדים וריביות'!B:C,2)</f>
        <v>12509695.321564401</v>
      </c>
      <c r="K583" s="39">
        <f t="shared" si="60"/>
        <v>0</v>
      </c>
      <c r="L583" s="39">
        <f t="shared" si="61"/>
        <v>0</v>
      </c>
      <c r="M583" s="39">
        <f t="shared" si="62"/>
        <v>0</v>
      </c>
      <c r="N583" s="41">
        <f t="shared" si="64"/>
        <v>0</v>
      </c>
    </row>
    <row r="584" spans="2:14">
      <c r="B584" s="1">
        <v>33449</v>
      </c>
      <c r="C584" s="1">
        <f t="shared" si="63"/>
        <v>33420</v>
      </c>
      <c r="E584" s="42">
        <f>IF(DAY(B584)&gt;14,VLOOKUP(DATE(YEAR(C584),MONTH(C584)-1,DAY(1)),'מדדים וריביות'!B:C,2,FALSE),VLOOKUP(DATE(YEAR(C584),MONTH(C584)-2,DAY(1)),'מדדים וריביות'!B:C,2,FALSE))</f>
        <v>12144907.8260135</v>
      </c>
      <c r="F584" s="43">
        <f>IF($B$5=1,'ריבית יומית'!D578,'ריבית יומית'!G578)</f>
        <v>2.1073004751070989E-4</v>
      </c>
      <c r="G584" s="43">
        <f t="shared" si="58"/>
        <v>2.1073004751070989E-4</v>
      </c>
      <c r="H584" s="29">
        <f t="shared" si="59"/>
        <v>2.1708679943432312</v>
      </c>
      <c r="I584" s="30">
        <f>VLOOKUP(B583,'מדדים וריביות'!B:C,2)</f>
        <v>12509695.321564401</v>
      </c>
      <c r="K584" s="39">
        <f t="shared" si="60"/>
        <v>0</v>
      </c>
      <c r="L584" s="39">
        <f t="shared" si="61"/>
        <v>0</v>
      </c>
      <c r="M584" s="39">
        <f t="shared" si="62"/>
        <v>0</v>
      </c>
      <c r="N584" s="41">
        <f t="shared" si="64"/>
        <v>0</v>
      </c>
    </row>
    <row r="585" spans="2:14">
      <c r="B585" s="1">
        <v>33450</v>
      </c>
      <c r="C585" s="1">
        <f t="shared" si="63"/>
        <v>33420</v>
      </c>
      <c r="E585" s="42">
        <f>IF(DAY(B585)&gt;14,VLOOKUP(DATE(YEAR(C585),MONTH(C585)-1,DAY(1)),'מדדים וריביות'!B:C,2,FALSE),VLOOKUP(DATE(YEAR(C585),MONTH(C585)-2,DAY(1)),'מדדים וריביות'!B:C,2,FALSE))</f>
        <v>12144907.8260135</v>
      </c>
      <c r="F585" s="43">
        <f>IF($B$5=1,'ריבית יומית'!D579,'ריבית יומית'!G579)</f>
        <v>2.1073004751070989E-4</v>
      </c>
      <c r="G585" s="43">
        <f t="shared" ref="G585:G648" si="65">IF(B585&gt;$B$2,0,F585)</f>
        <v>2.1073004751070989E-4</v>
      </c>
      <c r="H585" s="29">
        <f t="shared" ref="H585:H648" si="66">H586*(1+G585)</f>
        <v>2.1704106236094001</v>
      </c>
      <c r="I585" s="30">
        <f>VLOOKUP(B584,'מדדים וריביות'!B:C,2)</f>
        <v>12509695.321564401</v>
      </c>
      <c r="K585" s="39">
        <f t="shared" ref="K585:K648" si="67">$B$4/E585*D585-D585</f>
        <v>0</v>
      </c>
      <c r="L585" s="39">
        <f t="shared" ref="L585:L648" si="68">H586*D585-D585</f>
        <v>0</v>
      </c>
      <c r="M585" s="39">
        <f t="shared" ref="M585:M648" si="69">$B$4/E585*L585-L585</f>
        <v>0</v>
      </c>
      <c r="N585" s="41">
        <f t="shared" si="64"/>
        <v>0</v>
      </c>
    </row>
    <row r="586" spans="2:14">
      <c r="B586" s="1">
        <v>33451</v>
      </c>
      <c r="C586" s="1">
        <f t="shared" ref="C586:C649" si="70">DATE(YEAR(B586),MONTH(B586),DAY(1))</f>
        <v>33451</v>
      </c>
      <c r="E586" s="42">
        <f>IF(DAY(B586)&gt;14,VLOOKUP(DATE(YEAR(C586),MONTH(C586)-1,DAY(1)),'מדדים וריביות'!B:C,2,FALSE),VLOOKUP(DATE(YEAR(C586),MONTH(C586)-2,DAY(1)),'מדדים וריביות'!B:C,2,FALSE))</f>
        <v>12144907.8260135</v>
      </c>
      <c r="F586" s="43">
        <f>IF($B$5=1,'ריבית יומית'!D580,'ריבית יומית'!G580)</f>
        <v>2.1073004751070989E-4</v>
      </c>
      <c r="G586" s="43">
        <f t="shared" si="65"/>
        <v>2.1073004751070989E-4</v>
      </c>
      <c r="H586" s="29">
        <f t="shared" si="66"/>
        <v>2.1699533492370193</v>
      </c>
      <c r="I586" s="30">
        <f>VLOOKUP(B585,'מדדים וריביות'!B:C,2)</f>
        <v>12509695.321564401</v>
      </c>
      <c r="K586" s="39">
        <f t="shared" si="67"/>
        <v>0</v>
      </c>
      <c r="L586" s="39">
        <f t="shared" si="68"/>
        <v>0</v>
      </c>
      <c r="M586" s="39">
        <f t="shared" si="69"/>
        <v>0</v>
      </c>
      <c r="N586" s="41">
        <f t="shared" ref="N586:N649" si="71">SUM(K586:M586)</f>
        <v>0</v>
      </c>
    </row>
    <row r="587" spans="2:14">
      <c r="B587" s="1">
        <v>33452</v>
      </c>
      <c r="C587" s="1">
        <f t="shared" si="70"/>
        <v>33451</v>
      </c>
      <c r="E587" s="42">
        <f>IF(DAY(B587)&gt;14,VLOOKUP(DATE(YEAR(C587),MONTH(C587)-1,DAY(1)),'מדדים וריביות'!B:C,2,FALSE),VLOOKUP(DATE(YEAR(C587),MONTH(C587)-2,DAY(1)),'מדדים וריביות'!B:C,2,FALSE))</f>
        <v>12144907.8260135</v>
      </c>
      <c r="F587" s="43">
        <f>IF($B$5=1,'ריבית יומית'!D581,'ריבית יומית'!G581)</f>
        <v>2.1073004751070989E-4</v>
      </c>
      <c r="G587" s="43">
        <f t="shared" si="65"/>
        <v>2.1073004751070989E-4</v>
      </c>
      <c r="H587" s="29">
        <f t="shared" si="66"/>
        <v>2.169496171205787</v>
      </c>
      <c r="I587" s="30">
        <f>VLOOKUP(B586,'מדדים וריביות'!B:C,2)</f>
        <v>12767562.3442814</v>
      </c>
      <c r="K587" s="39">
        <f t="shared" si="67"/>
        <v>0</v>
      </c>
      <c r="L587" s="39">
        <f t="shared" si="68"/>
        <v>0</v>
      </c>
      <c r="M587" s="39">
        <f t="shared" si="69"/>
        <v>0</v>
      </c>
      <c r="N587" s="41">
        <f t="shared" si="71"/>
        <v>0</v>
      </c>
    </row>
    <row r="588" spans="2:14">
      <c r="B588" s="1">
        <v>33453</v>
      </c>
      <c r="C588" s="1">
        <f t="shared" si="70"/>
        <v>33451</v>
      </c>
      <c r="E588" s="42">
        <f>IF(DAY(B588)&gt;14,VLOOKUP(DATE(YEAR(C588),MONTH(C588)-1,DAY(1)),'מדדים וריביות'!B:C,2,FALSE),VLOOKUP(DATE(YEAR(C588),MONTH(C588)-2,DAY(1)),'מדדים וריביות'!B:C,2,FALSE))</f>
        <v>12144907.8260135</v>
      </c>
      <c r="F588" s="43">
        <f>IF($B$5=1,'ריבית יומית'!D582,'ריבית יומית'!G582)</f>
        <v>2.1073004751070989E-4</v>
      </c>
      <c r="G588" s="43">
        <f t="shared" si="65"/>
        <v>2.1073004751070989E-4</v>
      </c>
      <c r="H588" s="29">
        <f t="shared" si="66"/>
        <v>2.169039089495405</v>
      </c>
      <c r="I588" s="30">
        <f>VLOOKUP(B587,'מדדים וריביות'!B:C,2)</f>
        <v>12767562.3442814</v>
      </c>
      <c r="K588" s="39">
        <f t="shared" si="67"/>
        <v>0</v>
      </c>
      <c r="L588" s="39">
        <f t="shared" si="68"/>
        <v>0</v>
      </c>
      <c r="M588" s="39">
        <f t="shared" si="69"/>
        <v>0</v>
      </c>
      <c r="N588" s="41">
        <f t="shared" si="71"/>
        <v>0</v>
      </c>
    </row>
    <row r="589" spans="2:14">
      <c r="B589" s="1">
        <v>33454</v>
      </c>
      <c r="C589" s="1">
        <f t="shared" si="70"/>
        <v>33451</v>
      </c>
      <c r="E589" s="42">
        <f>IF(DAY(B589)&gt;14,VLOOKUP(DATE(YEAR(C589),MONTH(C589)-1,DAY(1)),'מדדים וריביות'!B:C,2,FALSE),VLOOKUP(DATE(YEAR(C589),MONTH(C589)-2,DAY(1)),'מדדים וריביות'!B:C,2,FALSE))</f>
        <v>12144907.8260135</v>
      </c>
      <c r="F589" s="43">
        <f>IF($B$5=1,'ריבית יומית'!D583,'ריבית יומית'!G583)</f>
        <v>2.1073004751070989E-4</v>
      </c>
      <c r="G589" s="43">
        <f t="shared" si="65"/>
        <v>2.1073004751070989E-4</v>
      </c>
      <c r="H589" s="29">
        <f t="shared" si="66"/>
        <v>2.1685821040855804</v>
      </c>
      <c r="I589" s="30">
        <f>VLOOKUP(B588,'מדדים וריביות'!B:C,2)</f>
        <v>12767562.3442814</v>
      </c>
      <c r="K589" s="39">
        <f t="shared" si="67"/>
        <v>0</v>
      </c>
      <c r="L589" s="39">
        <f t="shared" si="68"/>
        <v>0</v>
      </c>
      <c r="M589" s="39">
        <f t="shared" si="69"/>
        <v>0</v>
      </c>
      <c r="N589" s="41">
        <f t="shared" si="71"/>
        <v>0</v>
      </c>
    </row>
    <row r="590" spans="2:14">
      <c r="B590" s="1">
        <v>33455</v>
      </c>
      <c r="C590" s="1">
        <f t="shared" si="70"/>
        <v>33451</v>
      </c>
      <c r="E590" s="42">
        <f>IF(DAY(B590)&gt;14,VLOOKUP(DATE(YEAR(C590),MONTH(C590)-1,DAY(1)),'מדדים וריביות'!B:C,2,FALSE),VLOOKUP(DATE(YEAR(C590),MONTH(C590)-2,DAY(1)),'מדדים וריביות'!B:C,2,FALSE))</f>
        <v>12144907.8260135</v>
      </c>
      <c r="F590" s="43">
        <f>IF($B$5=1,'ריבית יומית'!D584,'ריבית יומית'!G584)</f>
        <v>2.1073004751070989E-4</v>
      </c>
      <c r="G590" s="43">
        <f t="shared" si="65"/>
        <v>2.1073004751070989E-4</v>
      </c>
      <c r="H590" s="29">
        <f t="shared" si="66"/>
        <v>2.1681252149560235</v>
      </c>
      <c r="I590" s="30">
        <f>VLOOKUP(B589,'מדדים וריביות'!B:C,2)</f>
        <v>12767562.3442814</v>
      </c>
      <c r="K590" s="39">
        <f t="shared" si="67"/>
        <v>0</v>
      </c>
      <c r="L590" s="39">
        <f t="shared" si="68"/>
        <v>0</v>
      </c>
      <c r="M590" s="39">
        <f t="shared" si="69"/>
        <v>0</v>
      </c>
      <c r="N590" s="41">
        <f t="shared" si="71"/>
        <v>0</v>
      </c>
    </row>
    <row r="591" spans="2:14">
      <c r="B591" s="1">
        <v>33456</v>
      </c>
      <c r="C591" s="1">
        <f t="shared" si="70"/>
        <v>33451</v>
      </c>
      <c r="E591" s="42">
        <f>IF(DAY(B591)&gt;14,VLOOKUP(DATE(YEAR(C591),MONTH(C591)-1,DAY(1)),'מדדים וריביות'!B:C,2,FALSE),VLOOKUP(DATE(YEAR(C591),MONTH(C591)-2,DAY(1)),'מדדים וריביות'!B:C,2,FALSE))</f>
        <v>12144907.8260135</v>
      </c>
      <c r="F591" s="43">
        <f>IF($B$5=1,'ריבית יומית'!D585,'ריבית יומית'!G585)</f>
        <v>2.1073004751070989E-4</v>
      </c>
      <c r="G591" s="43">
        <f t="shared" si="65"/>
        <v>2.1073004751070989E-4</v>
      </c>
      <c r="H591" s="29">
        <f t="shared" si="66"/>
        <v>2.1676684220864497</v>
      </c>
      <c r="I591" s="30">
        <f>VLOOKUP(B590,'מדדים וריביות'!B:C,2)</f>
        <v>12767562.3442814</v>
      </c>
      <c r="K591" s="39">
        <f t="shared" si="67"/>
        <v>0</v>
      </c>
      <c r="L591" s="39">
        <f t="shared" si="68"/>
        <v>0</v>
      </c>
      <c r="M591" s="39">
        <f t="shared" si="69"/>
        <v>0</v>
      </c>
      <c r="N591" s="41">
        <f t="shared" si="71"/>
        <v>0</v>
      </c>
    </row>
    <row r="592" spans="2:14">
      <c r="B592" s="1">
        <v>33457</v>
      </c>
      <c r="C592" s="1">
        <f t="shared" si="70"/>
        <v>33451</v>
      </c>
      <c r="E592" s="42">
        <f>IF(DAY(B592)&gt;14,VLOOKUP(DATE(YEAR(C592),MONTH(C592)-1,DAY(1)),'מדדים וריביות'!B:C,2,FALSE),VLOOKUP(DATE(YEAR(C592),MONTH(C592)-2,DAY(1)),'מדדים וריביות'!B:C,2,FALSE))</f>
        <v>12144907.8260135</v>
      </c>
      <c r="F592" s="43">
        <f>IF($B$5=1,'ריבית יומית'!D586,'ריבית יומית'!G586)</f>
        <v>2.1073004751070989E-4</v>
      </c>
      <c r="G592" s="43">
        <f t="shared" si="65"/>
        <v>2.1073004751070989E-4</v>
      </c>
      <c r="H592" s="29">
        <f t="shared" si="66"/>
        <v>2.1672117254565784</v>
      </c>
      <c r="I592" s="30">
        <f>VLOOKUP(B591,'מדדים וריביות'!B:C,2)</f>
        <v>12767562.3442814</v>
      </c>
      <c r="K592" s="39">
        <f t="shared" si="67"/>
        <v>0</v>
      </c>
      <c r="L592" s="39">
        <f t="shared" si="68"/>
        <v>0</v>
      </c>
      <c r="M592" s="39">
        <f t="shared" si="69"/>
        <v>0</v>
      </c>
      <c r="N592" s="41">
        <f t="shared" si="71"/>
        <v>0</v>
      </c>
    </row>
    <row r="593" spans="2:14">
      <c r="B593" s="1">
        <v>33458</v>
      </c>
      <c r="C593" s="1">
        <f t="shared" si="70"/>
        <v>33451</v>
      </c>
      <c r="E593" s="42">
        <f>IF(DAY(B593)&gt;14,VLOOKUP(DATE(YEAR(C593),MONTH(C593)-1,DAY(1)),'מדדים וריביות'!B:C,2,FALSE),VLOOKUP(DATE(YEAR(C593),MONTH(C593)-2,DAY(1)),'מדדים וריביות'!B:C,2,FALSE))</f>
        <v>12144907.8260135</v>
      </c>
      <c r="F593" s="43">
        <f>IF($B$5=1,'ריבית יומית'!D587,'ריבית יומית'!G587)</f>
        <v>2.1073004751070989E-4</v>
      </c>
      <c r="G593" s="43">
        <f t="shared" si="65"/>
        <v>2.1073004751070989E-4</v>
      </c>
      <c r="H593" s="29">
        <f t="shared" si="66"/>
        <v>2.1667551250461332</v>
      </c>
      <c r="I593" s="30">
        <f>VLOOKUP(B592,'מדדים וריביות'!B:C,2)</f>
        <v>12767562.3442814</v>
      </c>
      <c r="K593" s="39">
        <f t="shared" si="67"/>
        <v>0</v>
      </c>
      <c r="L593" s="39">
        <f t="shared" si="68"/>
        <v>0</v>
      </c>
      <c r="M593" s="39">
        <f t="shared" si="69"/>
        <v>0</v>
      </c>
      <c r="N593" s="41">
        <f t="shared" si="71"/>
        <v>0</v>
      </c>
    </row>
    <row r="594" spans="2:14">
      <c r="B594" s="1">
        <v>33459</v>
      </c>
      <c r="C594" s="1">
        <f t="shared" si="70"/>
        <v>33451</v>
      </c>
      <c r="E594" s="42">
        <f>IF(DAY(B594)&gt;14,VLOOKUP(DATE(YEAR(C594),MONTH(C594)-1,DAY(1)),'מדדים וריביות'!B:C,2,FALSE),VLOOKUP(DATE(YEAR(C594),MONTH(C594)-2,DAY(1)),'מדדים וריביות'!B:C,2,FALSE))</f>
        <v>12144907.8260135</v>
      </c>
      <c r="F594" s="43">
        <f>IF($B$5=1,'ריבית יומית'!D588,'ריבית יומית'!G588)</f>
        <v>2.1073004751070989E-4</v>
      </c>
      <c r="G594" s="43">
        <f t="shared" si="65"/>
        <v>2.1073004751070989E-4</v>
      </c>
      <c r="H594" s="29">
        <f t="shared" si="66"/>
        <v>2.1662986208348425</v>
      </c>
      <c r="I594" s="30">
        <f>VLOOKUP(B593,'מדדים וריביות'!B:C,2)</f>
        <v>12767562.3442814</v>
      </c>
      <c r="K594" s="39">
        <f t="shared" si="67"/>
        <v>0</v>
      </c>
      <c r="L594" s="39">
        <f t="shared" si="68"/>
        <v>0</v>
      </c>
      <c r="M594" s="39">
        <f t="shared" si="69"/>
        <v>0</v>
      </c>
      <c r="N594" s="41">
        <f t="shared" si="71"/>
        <v>0</v>
      </c>
    </row>
    <row r="595" spans="2:14">
      <c r="B595" s="1">
        <v>33460</v>
      </c>
      <c r="C595" s="1">
        <f t="shared" si="70"/>
        <v>33451</v>
      </c>
      <c r="E595" s="42">
        <f>IF(DAY(B595)&gt;14,VLOOKUP(DATE(YEAR(C595),MONTH(C595)-1,DAY(1)),'מדדים וריביות'!B:C,2,FALSE),VLOOKUP(DATE(YEAR(C595),MONTH(C595)-2,DAY(1)),'מדדים וריביות'!B:C,2,FALSE))</f>
        <v>12144907.8260135</v>
      </c>
      <c r="F595" s="43">
        <f>IF($B$5=1,'ריבית יומית'!D589,'ריבית יומית'!G589)</f>
        <v>2.1073004751070989E-4</v>
      </c>
      <c r="G595" s="43">
        <f t="shared" si="65"/>
        <v>2.1073004751070989E-4</v>
      </c>
      <c r="H595" s="29">
        <f t="shared" si="66"/>
        <v>2.1658422128024379</v>
      </c>
      <c r="I595" s="30">
        <f>VLOOKUP(B594,'מדדים וריביות'!B:C,2)</f>
        <v>12767562.3442814</v>
      </c>
      <c r="K595" s="39">
        <f t="shared" si="67"/>
        <v>0</v>
      </c>
      <c r="L595" s="39">
        <f t="shared" si="68"/>
        <v>0</v>
      </c>
      <c r="M595" s="39">
        <f t="shared" si="69"/>
        <v>0</v>
      </c>
      <c r="N595" s="41">
        <f t="shared" si="71"/>
        <v>0</v>
      </c>
    </row>
    <row r="596" spans="2:14">
      <c r="B596" s="1">
        <v>33461</v>
      </c>
      <c r="C596" s="1">
        <f t="shared" si="70"/>
        <v>33451</v>
      </c>
      <c r="E596" s="42">
        <f>IF(DAY(B596)&gt;14,VLOOKUP(DATE(YEAR(C596),MONTH(C596)-1,DAY(1)),'מדדים וריביות'!B:C,2,FALSE),VLOOKUP(DATE(YEAR(C596),MONTH(C596)-2,DAY(1)),'מדדים וריביות'!B:C,2,FALSE))</f>
        <v>12144907.8260135</v>
      </c>
      <c r="F596" s="43">
        <f>IF($B$5=1,'ריבית יומית'!D590,'ריבית יומית'!G590)</f>
        <v>2.1073004751070989E-4</v>
      </c>
      <c r="G596" s="43">
        <f t="shared" si="65"/>
        <v>2.1073004751070989E-4</v>
      </c>
      <c r="H596" s="29">
        <f t="shared" si="66"/>
        <v>2.1653859009286562</v>
      </c>
      <c r="I596" s="30">
        <f>VLOOKUP(B595,'מדדים וריביות'!B:C,2)</f>
        <v>12767562.3442814</v>
      </c>
      <c r="K596" s="39">
        <f t="shared" si="67"/>
        <v>0</v>
      </c>
      <c r="L596" s="39">
        <f t="shared" si="68"/>
        <v>0</v>
      </c>
      <c r="M596" s="39">
        <f t="shared" si="69"/>
        <v>0</v>
      </c>
      <c r="N596" s="41">
        <f t="shared" si="71"/>
        <v>0</v>
      </c>
    </row>
    <row r="597" spans="2:14">
      <c r="B597" s="1">
        <v>33462</v>
      </c>
      <c r="C597" s="1">
        <f t="shared" si="70"/>
        <v>33451</v>
      </c>
      <c r="E597" s="42">
        <f>IF(DAY(B597)&gt;14,VLOOKUP(DATE(YEAR(C597),MONTH(C597)-1,DAY(1)),'מדדים וריביות'!B:C,2,FALSE),VLOOKUP(DATE(YEAR(C597),MONTH(C597)-2,DAY(1)),'מדדים וריביות'!B:C,2,FALSE))</f>
        <v>12144907.8260135</v>
      </c>
      <c r="F597" s="43">
        <f>IF($B$5=1,'ריבית יומית'!D591,'ריבית יומית'!G591)</f>
        <v>2.1073004751070989E-4</v>
      </c>
      <c r="G597" s="43">
        <f t="shared" si="65"/>
        <v>2.1073004751070989E-4</v>
      </c>
      <c r="H597" s="29">
        <f t="shared" si="66"/>
        <v>2.164929685193238</v>
      </c>
      <c r="I597" s="30">
        <f>VLOOKUP(B596,'מדדים וריביות'!B:C,2)</f>
        <v>12767562.3442814</v>
      </c>
      <c r="K597" s="39">
        <f t="shared" si="67"/>
        <v>0</v>
      </c>
      <c r="L597" s="39">
        <f t="shared" si="68"/>
        <v>0</v>
      </c>
      <c r="M597" s="39">
        <f t="shared" si="69"/>
        <v>0</v>
      </c>
      <c r="N597" s="41">
        <f t="shared" si="71"/>
        <v>0</v>
      </c>
    </row>
    <row r="598" spans="2:14">
      <c r="B598" s="1">
        <v>33463</v>
      </c>
      <c r="C598" s="1">
        <f t="shared" si="70"/>
        <v>33451</v>
      </c>
      <c r="E598" s="42">
        <f>IF(DAY(B598)&gt;14,VLOOKUP(DATE(YEAR(C598),MONTH(C598)-1,DAY(1)),'מדדים וריביות'!B:C,2,FALSE),VLOOKUP(DATE(YEAR(C598),MONTH(C598)-2,DAY(1)),'מדדים וריביות'!B:C,2,FALSE))</f>
        <v>12144907.8260135</v>
      </c>
      <c r="F598" s="43">
        <f>IF($B$5=1,'ריבית יומית'!D592,'ריבית יומית'!G592)</f>
        <v>2.1073004751070989E-4</v>
      </c>
      <c r="G598" s="43">
        <f t="shared" si="65"/>
        <v>2.1073004751070989E-4</v>
      </c>
      <c r="H598" s="29">
        <f t="shared" si="66"/>
        <v>2.1644735655759284</v>
      </c>
      <c r="I598" s="30">
        <f>VLOOKUP(B597,'מדדים וריביות'!B:C,2)</f>
        <v>12767562.3442814</v>
      </c>
      <c r="K598" s="39">
        <f t="shared" si="67"/>
        <v>0</v>
      </c>
      <c r="L598" s="39">
        <f t="shared" si="68"/>
        <v>0</v>
      </c>
      <c r="M598" s="39">
        <f t="shared" si="69"/>
        <v>0</v>
      </c>
      <c r="N598" s="41">
        <f t="shared" si="71"/>
        <v>0</v>
      </c>
    </row>
    <row r="599" spans="2:14">
      <c r="B599" s="1">
        <v>33464</v>
      </c>
      <c r="C599" s="1">
        <f t="shared" si="70"/>
        <v>33451</v>
      </c>
      <c r="E599" s="42">
        <f>IF(DAY(B599)&gt;14,VLOOKUP(DATE(YEAR(C599),MONTH(C599)-1,DAY(1)),'מדדים וריביות'!B:C,2,FALSE),VLOOKUP(DATE(YEAR(C599),MONTH(C599)-2,DAY(1)),'מדדים וריביות'!B:C,2,FALSE))</f>
        <v>12144907.8260135</v>
      </c>
      <c r="F599" s="43">
        <f>IF($B$5=1,'ריבית יומית'!D593,'ריבית יומית'!G593)</f>
        <v>2.1073004751070989E-4</v>
      </c>
      <c r="G599" s="43">
        <f t="shared" si="65"/>
        <v>2.1073004751070989E-4</v>
      </c>
      <c r="H599" s="29">
        <f t="shared" si="66"/>
        <v>2.1640175420564769</v>
      </c>
      <c r="I599" s="30">
        <f>VLOOKUP(B598,'מדדים וריביות'!B:C,2)</f>
        <v>12767562.3442814</v>
      </c>
      <c r="K599" s="39">
        <f t="shared" si="67"/>
        <v>0</v>
      </c>
      <c r="L599" s="39">
        <f t="shared" si="68"/>
        <v>0</v>
      </c>
      <c r="M599" s="39">
        <f t="shared" si="69"/>
        <v>0</v>
      </c>
      <c r="N599" s="41">
        <f t="shared" si="71"/>
        <v>0</v>
      </c>
    </row>
    <row r="600" spans="2:14">
      <c r="B600" s="1">
        <v>33465</v>
      </c>
      <c r="C600" s="1">
        <f t="shared" si="70"/>
        <v>33451</v>
      </c>
      <c r="E600" s="42">
        <f>IF(DAY(B600)&gt;14,VLOOKUP(DATE(YEAR(C600),MONTH(C600)-1,DAY(1)),'מדדים וריביות'!B:C,2,FALSE),VLOOKUP(DATE(YEAR(C600),MONTH(C600)-2,DAY(1)),'מדדים וריביות'!B:C,2,FALSE))</f>
        <v>12509695.321564401</v>
      </c>
      <c r="F600" s="43">
        <f>IF($B$5=1,'ריבית יומית'!D594,'ריבית יומית'!G594)</f>
        <v>2.1073004751070989E-4</v>
      </c>
      <c r="G600" s="43">
        <f t="shared" si="65"/>
        <v>2.1073004751070989E-4</v>
      </c>
      <c r="H600" s="29">
        <f t="shared" si="66"/>
        <v>2.1635616146146366</v>
      </c>
      <c r="I600" s="30">
        <f>VLOOKUP(B599,'מדדים וריביות'!B:C,2)</f>
        <v>12767562.3442814</v>
      </c>
      <c r="K600" s="39">
        <f t="shared" si="67"/>
        <v>0</v>
      </c>
      <c r="L600" s="39">
        <f t="shared" si="68"/>
        <v>0</v>
      </c>
      <c r="M600" s="39">
        <f t="shared" si="69"/>
        <v>0</v>
      </c>
      <c r="N600" s="41">
        <f t="shared" si="71"/>
        <v>0</v>
      </c>
    </row>
    <row r="601" spans="2:14">
      <c r="B601" s="1">
        <v>33466</v>
      </c>
      <c r="C601" s="1">
        <f t="shared" si="70"/>
        <v>33451</v>
      </c>
      <c r="E601" s="42">
        <f>IF(DAY(B601)&gt;14,VLOOKUP(DATE(YEAR(C601),MONTH(C601)-1,DAY(1)),'מדדים וריביות'!B:C,2,FALSE),VLOOKUP(DATE(YEAR(C601),MONTH(C601)-2,DAY(1)),'מדדים וריביות'!B:C,2,FALSE))</f>
        <v>12509695.321564401</v>
      </c>
      <c r="F601" s="43">
        <f>IF($B$5=1,'ריבית יומית'!D595,'ריבית יומית'!G595)</f>
        <v>2.1073004751070989E-4</v>
      </c>
      <c r="G601" s="43">
        <f t="shared" si="65"/>
        <v>2.1073004751070989E-4</v>
      </c>
      <c r="H601" s="29">
        <f t="shared" si="66"/>
        <v>2.1631057832301659</v>
      </c>
      <c r="I601" s="30">
        <f>VLOOKUP(B600,'מדדים וריביות'!B:C,2)</f>
        <v>12767562.3442814</v>
      </c>
      <c r="K601" s="39">
        <f t="shared" si="67"/>
        <v>0</v>
      </c>
      <c r="L601" s="39">
        <f t="shared" si="68"/>
        <v>0</v>
      </c>
      <c r="M601" s="39">
        <f t="shared" si="69"/>
        <v>0</v>
      </c>
      <c r="N601" s="41">
        <f t="shared" si="71"/>
        <v>0</v>
      </c>
    </row>
    <row r="602" spans="2:14">
      <c r="B602" s="1">
        <v>33467</v>
      </c>
      <c r="C602" s="1">
        <f t="shared" si="70"/>
        <v>33451</v>
      </c>
      <c r="E602" s="42">
        <f>IF(DAY(B602)&gt;14,VLOOKUP(DATE(YEAR(C602),MONTH(C602)-1,DAY(1)),'מדדים וריביות'!B:C,2,FALSE),VLOOKUP(DATE(YEAR(C602),MONTH(C602)-2,DAY(1)),'מדדים וריביות'!B:C,2,FALSE))</f>
        <v>12509695.321564401</v>
      </c>
      <c r="F602" s="43">
        <f>IF($B$5=1,'ריבית יומית'!D596,'ריבית יומית'!G596)</f>
        <v>2.1073004751070989E-4</v>
      </c>
      <c r="G602" s="43">
        <f t="shared" si="65"/>
        <v>2.1073004751070989E-4</v>
      </c>
      <c r="H602" s="29">
        <f t="shared" si="66"/>
        <v>2.1626500478828263</v>
      </c>
      <c r="I602" s="30">
        <f>VLOOKUP(B601,'מדדים וריביות'!B:C,2)</f>
        <v>12767562.3442814</v>
      </c>
      <c r="K602" s="39">
        <f t="shared" si="67"/>
        <v>0</v>
      </c>
      <c r="L602" s="39">
        <f t="shared" si="68"/>
        <v>0</v>
      </c>
      <c r="M602" s="39">
        <f t="shared" si="69"/>
        <v>0</v>
      </c>
      <c r="N602" s="41">
        <f t="shared" si="71"/>
        <v>0</v>
      </c>
    </row>
    <row r="603" spans="2:14">
      <c r="B603" s="1">
        <v>33468</v>
      </c>
      <c r="C603" s="1">
        <f t="shared" si="70"/>
        <v>33451</v>
      </c>
      <c r="E603" s="42">
        <f>IF(DAY(B603)&gt;14,VLOOKUP(DATE(YEAR(C603),MONTH(C603)-1,DAY(1)),'מדדים וריביות'!B:C,2,FALSE),VLOOKUP(DATE(YEAR(C603),MONTH(C603)-2,DAY(1)),'מדדים וריביות'!B:C,2,FALSE))</f>
        <v>12509695.321564401</v>
      </c>
      <c r="F603" s="43">
        <f>IF($B$5=1,'ריבית יומית'!D597,'ריבית יומית'!G597)</f>
        <v>2.1073004751070989E-4</v>
      </c>
      <c r="G603" s="43">
        <f t="shared" si="65"/>
        <v>2.1073004751070989E-4</v>
      </c>
      <c r="H603" s="29">
        <f t="shared" si="66"/>
        <v>2.1621944085523848</v>
      </c>
      <c r="I603" s="30">
        <f>VLOOKUP(B602,'מדדים וריביות'!B:C,2)</f>
        <v>12767562.3442814</v>
      </c>
      <c r="K603" s="39">
        <f t="shared" si="67"/>
        <v>0</v>
      </c>
      <c r="L603" s="39">
        <f t="shared" si="68"/>
        <v>0</v>
      </c>
      <c r="M603" s="39">
        <f t="shared" si="69"/>
        <v>0</v>
      </c>
      <c r="N603" s="41">
        <f t="shared" si="71"/>
        <v>0</v>
      </c>
    </row>
    <row r="604" spans="2:14">
      <c r="B604" s="1">
        <v>33469</v>
      </c>
      <c r="C604" s="1">
        <f t="shared" si="70"/>
        <v>33451</v>
      </c>
      <c r="E604" s="42">
        <f>IF(DAY(B604)&gt;14,VLOOKUP(DATE(YEAR(C604),MONTH(C604)-1,DAY(1)),'מדדים וריביות'!B:C,2,FALSE),VLOOKUP(DATE(YEAR(C604),MONTH(C604)-2,DAY(1)),'מדדים וריביות'!B:C,2,FALSE))</f>
        <v>12509695.321564401</v>
      </c>
      <c r="F604" s="43">
        <f>IF($B$5=1,'ריבית יומית'!D598,'ריבית יומית'!G598)</f>
        <v>2.1073004751070989E-4</v>
      </c>
      <c r="G604" s="43">
        <f t="shared" si="65"/>
        <v>2.1073004751070989E-4</v>
      </c>
      <c r="H604" s="29">
        <f t="shared" si="66"/>
        <v>2.1617388652186116</v>
      </c>
      <c r="I604" s="30">
        <f>VLOOKUP(B603,'מדדים וריביות'!B:C,2)</f>
        <v>12767562.3442814</v>
      </c>
      <c r="K604" s="39">
        <f t="shared" si="67"/>
        <v>0</v>
      </c>
      <c r="L604" s="39">
        <f t="shared" si="68"/>
        <v>0</v>
      </c>
      <c r="M604" s="39">
        <f t="shared" si="69"/>
        <v>0</v>
      </c>
      <c r="N604" s="41">
        <f t="shared" si="71"/>
        <v>0</v>
      </c>
    </row>
    <row r="605" spans="2:14">
      <c r="B605" s="1">
        <v>33470</v>
      </c>
      <c r="C605" s="1">
        <f t="shared" si="70"/>
        <v>33451</v>
      </c>
      <c r="E605" s="42">
        <f>IF(DAY(B605)&gt;14,VLOOKUP(DATE(YEAR(C605),MONTH(C605)-1,DAY(1)),'מדדים וריביות'!B:C,2,FALSE),VLOOKUP(DATE(YEAR(C605),MONTH(C605)-2,DAY(1)),'מדדים וריביות'!B:C,2,FALSE))</f>
        <v>12509695.321564401</v>
      </c>
      <c r="F605" s="43">
        <f>IF($B$5=1,'ריבית יומית'!D599,'ריבית יומית'!G599)</f>
        <v>2.1073004751070989E-4</v>
      </c>
      <c r="G605" s="43">
        <f t="shared" si="65"/>
        <v>2.1073004751070989E-4</v>
      </c>
      <c r="H605" s="29">
        <f t="shared" si="66"/>
        <v>2.1612834178612816</v>
      </c>
      <c r="I605" s="30">
        <f>VLOOKUP(B604,'מדדים וריביות'!B:C,2)</f>
        <v>12767562.3442814</v>
      </c>
      <c r="K605" s="39">
        <f t="shared" si="67"/>
        <v>0</v>
      </c>
      <c r="L605" s="39">
        <f t="shared" si="68"/>
        <v>0</v>
      </c>
      <c r="M605" s="39">
        <f t="shared" si="69"/>
        <v>0</v>
      </c>
      <c r="N605" s="41">
        <f t="shared" si="71"/>
        <v>0</v>
      </c>
    </row>
    <row r="606" spans="2:14">
      <c r="B606" s="1">
        <v>33471</v>
      </c>
      <c r="C606" s="1">
        <f t="shared" si="70"/>
        <v>33451</v>
      </c>
      <c r="E606" s="42">
        <f>IF(DAY(B606)&gt;14,VLOOKUP(DATE(YEAR(C606),MONTH(C606)-1,DAY(1)),'מדדים וריביות'!B:C,2,FALSE),VLOOKUP(DATE(YEAR(C606),MONTH(C606)-2,DAY(1)),'מדדים וריביות'!B:C,2,FALSE))</f>
        <v>12509695.321564401</v>
      </c>
      <c r="F606" s="43">
        <f>IF($B$5=1,'ריבית יומית'!D600,'ריבית יומית'!G600)</f>
        <v>2.1073004751070989E-4</v>
      </c>
      <c r="G606" s="43">
        <f t="shared" si="65"/>
        <v>2.1073004751070989E-4</v>
      </c>
      <c r="H606" s="29">
        <f t="shared" si="66"/>
        <v>2.1608280664601742</v>
      </c>
      <c r="I606" s="30">
        <f>VLOOKUP(B605,'מדדים וריביות'!B:C,2)</f>
        <v>12767562.3442814</v>
      </c>
      <c r="K606" s="39">
        <f t="shared" si="67"/>
        <v>0</v>
      </c>
      <c r="L606" s="39">
        <f t="shared" si="68"/>
        <v>0</v>
      </c>
      <c r="M606" s="39">
        <f t="shared" si="69"/>
        <v>0</v>
      </c>
      <c r="N606" s="41">
        <f t="shared" si="71"/>
        <v>0</v>
      </c>
    </row>
    <row r="607" spans="2:14">
      <c r="B607" s="1">
        <v>33472</v>
      </c>
      <c r="C607" s="1">
        <f t="shared" si="70"/>
        <v>33451</v>
      </c>
      <c r="E607" s="42">
        <f>IF(DAY(B607)&gt;14,VLOOKUP(DATE(YEAR(C607),MONTH(C607)-1,DAY(1)),'מדדים וריביות'!B:C,2,FALSE),VLOOKUP(DATE(YEAR(C607),MONTH(C607)-2,DAY(1)),'מדדים וריביות'!B:C,2,FALSE))</f>
        <v>12509695.321564401</v>
      </c>
      <c r="F607" s="43">
        <f>IF($B$5=1,'ריבית יומית'!D601,'ריבית יומית'!G601)</f>
        <v>2.1073004751070989E-4</v>
      </c>
      <c r="G607" s="43">
        <f t="shared" si="65"/>
        <v>2.1073004751070989E-4</v>
      </c>
      <c r="H607" s="29">
        <f t="shared" si="66"/>
        <v>2.1603728109950722</v>
      </c>
      <c r="I607" s="30">
        <f>VLOOKUP(B606,'מדדים וריביות'!B:C,2)</f>
        <v>12767562.3442814</v>
      </c>
      <c r="K607" s="39">
        <f t="shared" si="67"/>
        <v>0</v>
      </c>
      <c r="L607" s="39">
        <f t="shared" si="68"/>
        <v>0</v>
      </c>
      <c r="M607" s="39">
        <f t="shared" si="69"/>
        <v>0</v>
      </c>
      <c r="N607" s="41">
        <f t="shared" si="71"/>
        <v>0</v>
      </c>
    </row>
    <row r="608" spans="2:14">
      <c r="B608" s="1">
        <v>33473</v>
      </c>
      <c r="C608" s="1">
        <f t="shared" si="70"/>
        <v>33451</v>
      </c>
      <c r="E608" s="42">
        <f>IF(DAY(B608)&gt;14,VLOOKUP(DATE(YEAR(C608),MONTH(C608)-1,DAY(1)),'מדדים וריביות'!B:C,2,FALSE),VLOOKUP(DATE(YEAR(C608),MONTH(C608)-2,DAY(1)),'מדדים וריביות'!B:C,2,FALSE))</f>
        <v>12509695.321564401</v>
      </c>
      <c r="F608" s="43">
        <f>IF($B$5=1,'ריבית יומית'!D602,'ריבית יומית'!G602)</f>
        <v>2.1073004751070989E-4</v>
      </c>
      <c r="G608" s="43">
        <f t="shared" si="65"/>
        <v>2.1073004751070989E-4</v>
      </c>
      <c r="H608" s="29">
        <f t="shared" si="66"/>
        <v>2.1599176514457636</v>
      </c>
      <c r="I608" s="30">
        <f>VLOOKUP(B607,'מדדים וריביות'!B:C,2)</f>
        <v>12767562.3442814</v>
      </c>
      <c r="K608" s="39">
        <f t="shared" si="67"/>
        <v>0</v>
      </c>
      <c r="L608" s="39">
        <f t="shared" si="68"/>
        <v>0</v>
      </c>
      <c r="M608" s="39">
        <f t="shared" si="69"/>
        <v>0</v>
      </c>
      <c r="N608" s="41">
        <f t="shared" si="71"/>
        <v>0</v>
      </c>
    </row>
    <row r="609" spans="2:14">
      <c r="B609" s="1">
        <v>33474</v>
      </c>
      <c r="C609" s="1">
        <f t="shared" si="70"/>
        <v>33451</v>
      </c>
      <c r="E609" s="42">
        <f>IF(DAY(B609)&gt;14,VLOOKUP(DATE(YEAR(C609),MONTH(C609)-1,DAY(1)),'מדדים וריביות'!B:C,2,FALSE),VLOOKUP(DATE(YEAR(C609),MONTH(C609)-2,DAY(1)),'מדדים וריביות'!B:C,2,FALSE))</f>
        <v>12509695.321564401</v>
      </c>
      <c r="F609" s="43">
        <f>IF($B$5=1,'ריבית יומית'!D603,'ריבית יומית'!G603)</f>
        <v>2.1073004751070989E-4</v>
      </c>
      <c r="G609" s="43">
        <f t="shared" si="65"/>
        <v>2.1073004751070989E-4</v>
      </c>
      <c r="H609" s="29">
        <f t="shared" si="66"/>
        <v>2.1594625877920408</v>
      </c>
      <c r="I609" s="30">
        <f>VLOOKUP(B608,'מדדים וריביות'!B:C,2)</f>
        <v>12767562.3442814</v>
      </c>
      <c r="K609" s="39">
        <f t="shared" si="67"/>
        <v>0</v>
      </c>
      <c r="L609" s="39">
        <f t="shared" si="68"/>
        <v>0</v>
      </c>
      <c r="M609" s="39">
        <f t="shared" si="69"/>
        <v>0</v>
      </c>
      <c r="N609" s="41">
        <f t="shared" si="71"/>
        <v>0</v>
      </c>
    </row>
    <row r="610" spans="2:14">
      <c r="B610" s="1">
        <v>33475</v>
      </c>
      <c r="C610" s="1">
        <f t="shared" si="70"/>
        <v>33451</v>
      </c>
      <c r="E610" s="42">
        <f>IF(DAY(B610)&gt;14,VLOOKUP(DATE(YEAR(C610),MONTH(C610)-1,DAY(1)),'מדדים וריביות'!B:C,2,FALSE),VLOOKUP(DATE(YEAR(C610),MONTH(C610)-2,DAY(1)),'מדדים וריביות'!B:C,2,FALSE))</f>
        <v>12509695.321564401</v>
      </c>
      <c r="F610" s="43">
        <f>IF($B$5=1,'ריבית יומית'!D604,'ריבית יומית'!G604)</f>
        <v>2.1073004751070989E-4</v>
      </c>
      <c r="G610" s="43">
        <f t="shared" si="65"/>
        <v>2.1073004751070989E-4</v>
      </c>
      <c r="H610" s="29">
        <f t="shared" si="66"/>
        <v>2.1590076200136994</v>
      </c>
      <c r="I610" s="30">
        <f>VLOOKUP(B609,'מדדים וריביות'!B:C,2)</f>
        <v>12767562.3442814</v>
      </c>
      <c r="K610" s="39">
        <f t="shared" si="67"/>
        <v>0</v>
      </c>
      <c r="L610" s="39">
        <f t="shared" si="68"/>
        <v>0</v>
      </c>
      <c r="M610" s="39">
        <f t="shared" si="69"/>
        <v>0</v>
      </c>
      <c r="N610" s="41">
        <f t="shared" si="71"/>
        <v>0</v>
      </c>
    </row>
    <row r="611" spans="2:14">
      <c r="B611" s="1">
        <v>33476</v>
      </c>
      <c r="C611" s="1">
        <f t="shared" si="70"/>
        <v>33451</v>
      </c>
      <c r="E611" s="42">
        <f>IF(DAY(B611)&gt;14,VLOOKUP(DATE(YEAR(C611),MONTH(C611)-1,DAY(1)),'מדדים וריביות'!B:C,2,FALSE),VLOOKUP(DATE(YEAR(C611),MONTH(C611)-2,DAY(1)),'מדדים וריביות'!B:C,2,FALSE))</f>
        <v>12509695.321564401</v>
      </c>
      <c r="F611" s="43">
        <f>IF($B$5=1,'ריבית יומית'!D605,'ריבית יומית'!G605)</f>
        <v>2.1073004751070989E-4</v>
      </c>
      <c r="G611" s="43">
        <f t="shared" si="65"/>
        <v>2.1073004751070989E-4</v>
      </c>
      <c r="H611" s="29">
        <f t="shared" si="66"/>
        <v>2.15855274809054</v>
      </c>
      <c r="I611" s="30">
        <f>VLOOKUP(B610,'מדדים וריביות'!B:C,2)</f>
        <v>12767562.3442814</v>
      </c>
      <c r="K611" s="39">
        <f t="shared" si="67"/>
        <v>0</v>
      </c>
      <c r="L611" s="39">
        <f t="shared" si="68"/>
        <v>0</v>
      </c>
      <c r="M611" s="39">
        <f t="shared" si="69"/>
        <v>0</v>
      </c>
      <c r="N611" s="41">
        <f t="shared" si="71"/>
        <v>0</v>
      </c>
    </row>
    <row r="612" spans="2:14">
      <c r="B612" s="1">
        <v>33477</v>
      </c>
      <c r="C612" s="1">
        <f t="shared" si="70"/>
        <v>33451</v>
      </c>
      <c r="E612" s="42">
        <f>IF(DAY(B612)&gt;14,VLOOKUP(DATE(YEAR(C612),MONTH(C612)-1,DAY(1)),'מדדים וריביות'!B:C,2,FALSE),VLOOKUP(DATE(YEAR(C612),MONTH(C612)-2,DAY(1)),'מדדים וריביות'!B:C,2,FALSE))</f>
        <v>12509695.321564401</v>
      </c>
      <c r="F612" s="43">
        <f>IF($B$5=1,'ריבית יומית'!D606,'ריבית יומית'!G606)</f>
        <v>2.1073004751070989E-4</v>
      </c>
      <c r="G612" s="43">
        <f t="shared" si="65"/>
        <v>2.1073004751070989E-4</v>
      </c>
      <c r="H612" s="29">
        <f t="shared" si="66"/>
        <v>2.1580979720023672</v>
      </c>
      <c r="I612" s="30">
        <f>VLOOKUP(B611,'מדדים וריביות'!B:C,2)</f>
        <v>12767562.3442814</v>
      </c>
      <c r="K612" s="39">
        <f t="shared" si="67"/>
        <v>0</v>
      </c>
      <c r="L612" s="39">
        <f t="shared" si="68"/>
        <v>0</v>
      </c>
      <c r="M612" s="39">
        <f t="shared" si="69"/>
        <v>0</v>
      </c>
      <c r="N612" s="41">
        <f t="shared" si="71"/>
        <v>0</v>
      </c>
    </row>
    <row r="613" spans="2:14">
      <c r="B613" s="1">
        <v>33478</v>
      </c>
      <c r="C613" s="1">
        <f t="shared" si="70"/>
        <v>33451</v>
      </c>
      <c r="E613" s="42">
        <f>IF(DAY(B613)&gt;14,VLOOKUP(DATE(YEAR(C613),MONTH(C613)-1,DAY(1)),'מדדים וריביות'!B:C,2,FALSE),VLOOKUP(DATE(YEAR(C613),MONTH(C613)-2,DAY(1)),'מדדים וריביות'!B:C,2,FALSE))</f>
        <v>12509695.321564401</v>
      </c>
      <c r="F613" s="43">
        <f>IF($B$5=1,'ריבית יומית'!D607,'ריבית יומית'!G607)</f>
        <v>2.1073004751070989E-4</v>
      </c>
      <c r="G613" s="43">
        <f t="shared" si="65"/>
        <v>2.1073004751070989E-4</v>
      </c>
      <c r="H613" s="29">
        <f t="shared" si="66"/>
        <v>2.1576432917289901</v>
      </c>
      <c r="I613" s="30">
        <f>VLOOKUP(B612,'מדדים וריביות'!B:C,2)</f>
        <v>12767562.3442814</v>
      </c>
      <c r="K613" s="39">
        <f t="shared" si="67"/>
        <v>0</v>
      </c>
      <c r="L613" s="39">
        <f t="shared" si="68"/>
        <v>0</v>
      </c>
      <c r="M613" s="39">
        <f t="shared" si="69"/>
        <v>0</v>
      </c>
      <c r="N613" s="41">
        <f t="shared" si="71"/>
        <v>0</v>
      </c>
    </row>
    <row r="614" spans="2:14">
      <c r="B614" s="1">
        <v>33479</v>
      </c>
      <c r="C614" s="1">
        <f t="shared" si="70"/>
        <v>33451</v>
      </c>
      <c r="E614" s="42">
        <f>IF(DAY(B614)&gt;14,VLOOKUP(DATE(YEAR(C614),MONTH(C614)-1,DAY(1)),'מדדים וריביות'!B:C,2,FALSE),VLOOKUP(DATE(YEAR(C614),MONTH(C614)-2,DAY(1)),'מדדים וריביות'!B:C,2,FALSE))</f>
        <v>12509695.321564401</v>
      </c>
      <c r="F614" s="43">
        <f>IF($B$5=1,'ריבית יומית'!D608,'ריבית יומית'!G608)</f>
        <v>2.1073004751070989E-4</v>
      </c>
      <c r="G614" s="43">
        <f t="shared" si="65"/>
        <v>2.1073004751070989E-4</v>
      </c>
      <c r="H614" s="29">
        <f t="shared" si="66"/>
        <v>2.1571887072502216</v>
      </c>
      <c r="I614" s="30">
        <f>VLOOKUP(B613,'מדדים וריביות'!B:C,2)</f>
        <v>12767562.3442814</v>
      </c>
      <c r="K614" s="39">
        <f t="shared" si="67"/>
        <v>0</v>
      </c>
      <c r="L614" s="39">
        <f t="shared" si="68"/>
        <v>0</v>
      </c>
      <c r="M614" s="39">
        <f t="shared" si="69"/>
        <v>0</v>
      </c>
      <c r="N614" s="41">
        <f t="shared" si="71"/>
        <v>0</v>
      </c>
    </row>
    <row r="615" spans="2:14">
      <c r="B615" s="1">
        <v>33480</v>
      </c>
      <c r="C615" s="1">
        <f t="shared" si="70"/>
        <v>33451</v>
      </c>
      <c r="E615" s="42">
        <f>IF(DAY(B615)&gt;14,VLOOKUP(DATE(YEAR(C615),MONTH(C615)-1,DAY(1)),'מדדים וריביות'!B:C,2,FALSE),VLOOKUP(DATE(YEAR(C615),MONTH(C615)-2,DAY(1)),'מדדים וריביות'!B:C,2,FALSE))</f>
        <v>12509695.321564401</v>
      </c>
      <c r="F615" s="43">
        <f>IF($B$5=1,'ריבית יומית'!D609,'ריבית יומית'!G609)</f>
        <v>2.1073004751070989E-4</v>
      </c>
      <c r="G615" s="43">
        <f t="shared" si="65"/>
        <v>2.1073004751070989E-4</v>
      </c>
      <c r="H615" s="29">
        <f t="shared" si="66"/>
        <v>2.1567342185458793</v>
      </c>
      <c r="I615" s="30">
        <f>VLOOKUP(B614,'מדדים וריביות'!B:C,2)</f>
        <v>12767562.3442814</v>
      </c>
      <c r="K615" s="39">
        <f t="shared" si="67"/>
        <v>0</v>
      </c>
      <c r="L615" s="39">
        <f t="shared" si="68"/>
        <v>0</v>
      </c>
      <c r="M615" s="39">
        <f t="shared" si="69"/>
        <v>0</v>
      </c>
      <c r="N615" s="41">
        <f t="shared" si="71"/>
        <v>0</v>
      </c>
    </row>
    <row r="616" spans="2:14">
      <c r="B616" s="1">
        <v>33481</v>
      </c>
      <c r="C616" s="1">
        <f t="shared" si="70"/>
        <v>33451</v>
      </c>
      <c r="E616" s="42">
        <f>IF(DAY(B616)&gt;14,VLOOKUP(DATE(YEAR(C616),MONTH(C616)-1,DAY(1)),'מדדים וריביות'!B:C,2,FALSE),VLOOKUP(DATE(YEAR(C616),MONTH(C616)-2,DAY(1)),'מדדים וריביות'!B:C,2,FALSE))</f>
        <v>12509695.321564401</v>
      </c>
      <c r="F616" s="43">
        <f>IF($B$5=1,'ריבית יומית'!D610,'ריבית יומית'!G610)</f>
        <v>2.1073004751070989E-4</v>
      </c>
      <c r="G616" s="43">
        <f t="shared" si="65"/>
        <v>2.1073004751070989E-4</v>
      </c>
      <c r="H616" s="29">
        <f t="shared" si="66"/>
        <v>2.1562798255957851</v>
      </c>
      <c r="I616" s="30">
        <f>VLOOKUP(B615,'מדדים וריביות'!B:C,2)</f>
        <v>12767562.3442814</v>
      </c>
      <c r="K616" s="39">
        <f t="shared" si="67"/>
        <v>0</v>
      </c>
      <c r="L616" s="39">
        <f t="shared" si="68"/>
        <v>0</v>
      </c>
      <c r="M616" s="39">
        <f t="shared" si="69"/>
        <v>0</v>
      </c>
      <c r="N616" s="41">
        <f t="shared" si="71"/>
        <v>0</v>
      </c>
    </row>
    <row r="617" spans="2:14">
      <c r="B617" s="1">
        <v>33482</v>
      </c>
      <c r="C617" s="1">
        <f t="shared" si="70"/>
        <v>33482</v>
      </c>
      <c r="E617" s="42">
        <f>IF(DAY(B617)&gt;14,VLOOKUP(DATE(YEAR(C617),MONTH(C617)-1,DAY(1)),'מדדים וריביות'!B:C,2,FALSE),VLOOKUP(DATE(YEAR(C617),MONTH(C617)-2,DAY(1)),'מדדים וריביות'!B:C,2,FALSE))</f>
        <v>12509695.321564401</v>
      </c>
      <c r="F617" s="43">
        <f>IF($B$5=1,'ריבית יומית'!D611,'ריבית יומית'!G611)</f>
        <v>2.1073004751070989E-4</v>
      </c>
      <c r="G617" s="43">
        <f t="shared" si="65"/>
        <v>2.1073004751070989E-4</v>
      </c>
      <c r="H617" s="29">
        <f t="shared" si="66"/>
        <v>2.1558255283797649</v>
      </c>
      <c r="I617" s="30">
        <f>VLOOKUP(B616,'מדדים וריביות'!B:C,2)</f>
        <v>12767562.3442814</v>
      </c>
      <c r="K617" s="39">
        <f t="shared" si="67"/>
        <v>0</v>
      </c>
      <c r="L617" s="39">
        <f t="shared" si="68"/>
        <v>0</v>
      </c>
      <c r="M617" s="39">
        <f t="shared" si="69"/>
        <v>0</v>
      </c>
      <c r="N617" s="41">
        <f t="shared" si="71"/>
        <v>0</v>
      </c>
    </row>
    <row r="618" spans="2:14">
      <c r="B618" s="1">
        <v>33483</v>
      </c>
      <c r="C618" s="1">
        <f t="shared" si="70"/>
        <v>33482</v>
      </c>
      <c r="E618" s="42">
        <f>IF(DAY(B618)&gt;14,VLOOKUP(DATE(YEAR(C618),MONTH(C618)-1,DAY(1)),'מדדים וריביות'!B:C,2,FALSE),VLOOKUP(DATE(YEAR(C618),MONTH(C618)-2,DAY(1)),'מדדים וריביות'!B:C,2,FALSE))</f>
        <v>12509695.321564401</v>
      </c>
      <c r="F618" s="43">
        <f>IF($B$5=1,'ריבית יומית'!D612,'ריבית יומית'!G612)</f>
        <v>2.1073004751070989E-4</v>
      </c>
      <c r="G618" s="43">
        <f t="shared" si="65"/>
        <v>2.1073004751070989E-4</v>
      </c>
      <c r="H618" s="29">
        <f t="shared" si="66"/>
        <v>2.1553713268776487</v>
      </c>
      <c r="I618" s="30">
        <f>VLOOKUP(B617,'מדדים וריביות'!B:C,2)</f>
        <v>12968824.4107923</v>
      </c>
      <c r="K618" s="39">
        <f t="shared" si="67"/>
        <v>0</v>
      </c>
      <c r="L618" s="39">
        <f t="shared" si="68"/>
        <v>0</v>
      </c>
      <c r="M618" s="39">
        <f t="shared" si="69"/>
        <v>0</v>
      </c>
      <c r="N618" s="41">
        <f t="shared" si="71"/>
        <v>0</v>
      </c>
    </row>
    <row r="619" spans="2:14">
      <c r="B619" s="1">
        <v>33484</v>
      </c>
      <c r="C619" s="1">
        <f t="shared" si="70"/>
        <v>33482</v>
      </c>
      <c r="E619" s="42">
        <f>IF(DAY(B619)&gt;14,VLOOKUP(DATE(YEAR(C619),MONTH(C619)-1,DAY(1)),'מדדים וריביות'!B:C,2,FALSE),VLOOKUP(DATE(YEAR(C619),MONTH(C619)-2,DAY(1)),'מדדים וריביות'!B:C,2,FALSE))</f>
        <v>12509695.321564401</v>
      </c>
      <c r="F619" s="43">
        <f>IF($B$5=1,'ריבית יומית'!D613,'ריבית יומית'!G613)</f>
        <v>2.1073004751070989E-4</v>
      </c>
      <c r="G619" s="43">
        <f t="shared" si="65"/>
        <v>2.1073004751070989E-4</v>
      </c>
      <c r="H619" s="29">
        <f t="shared" si="66"/>
        <v>2.1549172210692711</v>
      </c>
      <c r="I619" s="30">
        <f>VLOOKUP(B618,'מדדים וריביות'!B:C,2)</f>
        <v>12968824.4107923</v>
      </c>
      <c r="K619" s="39">
        <f t="shared" si="67"/>
        <v>0</v>
      </c>
      <c r="L619" s="39">
        <f t="shared" si="68"/>
        <v>0</v>
      </c>
      <c r="M619" s="39">
        <f t="shared" si="69"/>
        <v>0</v>
      </c>
      <c r="N619" s="41">
        <f t="shared" si="71"/>
        <v>0</v>
      </c>
    </row>
    <row r="620" spans="2:14">
      <c r="B620" s="1">
        <v>33485</v>
      </c>
      <c r="C620" s="1">
        <f t="shared" si="70"/>
        <v>33482</v>
      </c>
      <c r="E620" s="42">
        <f>IF(DAY(B620)&gt;14,VLOOKUP(DATE(YEAR(C620),MONTH(C620)-1,DAY(1)),'מדדים וריביות'!B:C,2,FALSE),VLOOKUP(DATE(YEAR(C620),MONTH(C620)-2,DAY(1)),'מדדים וריביות'!B:C,2,FALSE))</f>
        <v>12509695.321564401</v>
      </c>
      <c r="F620" s="43">
        <f>IF($B$5=1,'ריבית יומית'!D614,'ריבית יומית'!G614)</f>
        <v>2.1073004751070989E-4</v>
      </c>
      <c r="G620" s="43">
        <f t="shared" si="65"/>
        <v>2.1073004751070989E-4</v>
      </c>
      <c r="H620" s="29">
        <f t="shared" si="66"/>
        <v>2.1544632109344706</v>
      </c>
      <c r="I620" s="30">
        <f>VLOOKUP(B619,'מדדים וריביות'!B:C,2)</f>
        <v>12968824.4107923</v>
      </c>
      <c r="K620" s="39">
        <f t="shared" si="67"/>
        <v>0</v>
      </c>
      <c r="L620" s="39">
        <f t="shared" si="68"/>
        <v>0</v>
      </c>
      <c r="M620" s="39">
        <f t="shared" si="69"/>
        <v>0</v>
      </c>
      <c r="N620" s="41">
        <f t="shared" si="71"/>
        <v>0</v>
      </c>
    </row>
    <row r="621" spans="2:14">
      <c r="B621" s="1">
        <v>33486</v>
      </c>
      <c r="C621" s="1">
        <f t="shared" si="70"/>
        <v>33482</v>
      </c>
      <c r="E621" s="42">
        <f>IF(DAY(B621)&gt;14,VLOOKUP(DATE(YEAR(C621),MONTH(C621)-1,DAY(1)),'מדדים וריביות'!B:C,2,FALSE),VLOOKUP(DATE(YEAR(C621),MONTH(C621)-2,DAY(1)),'מדדים וריביות'!B:C,2,FALSE))</f>
        <v>12509695.321564401</v>
      </c>
      <c r="F621" s="43">
        <f>IF($B$5=1,'ריבית יומית'!D615,'ריבית יומית'!G615)</f>
        <v>2.1073004751070989E-4</v>
      </c>
      <c r="G621" s="43">
        <f t="shared" si="65"/>
        <v>2.1073004751070989E-4</v>
      </c>
      <c r="H621" s="29">
        <f t="shared" si="66"/>
        <v>2.1540092964530904</v>
      </c>
      <c r="I621" s="30">
        <f>VLOOKUP(B620,'מדדים וריביות'!B:C,2)</f>
        <v>12968824.4107923</v>
      </c>
      <c r="K621" s="39">
        <f t="shared" si="67"/>
        <v>0</v>
      </c>
      <c r="L621" s="39">
        <f t="shared" si="68"/>
        <v>0</v>
      </c>
      <c r="M621" s="39">
        <f t="shared" si="69"/>
        <v>0</v>
      </c>
      <c r="N621" s="41">
        <f t="shared" si="71"/>
        <v>0</v>
      </c>
    </row>
    <row r="622" spans="2:14">
      <c r="B622" s="1">
        <v>33487</v>
      </c>
      <c r="C622" s="1">
        <f t="shared" si="70"/>
        <v>33482</v>
      </c>
      <c r="E622" s="42">
        <f>IF(DAY(B622)&gt;14,VLOOKUP(DATE(YEAR(C622),MONTH(C622)-1,DAY(1)),'מדדים וריביות'!B:C,2,FALSE),VLOOKUP(DATE(YEAR(C622),MONTH(C622)-2,DAY(1)),'מדדים וריביות'!B:C,2,FALSE))</f>
        <v>12509695.321564401</v>
      </c>
      <c r="F622" s="43">
        <f>IF($B$5=1,'ריבית יומית'!D616,'ריבית יומית'!G616)</f>
        <v>2.1073004751070989E-4</v>
      </c>
      <c r="G622" s="43">
        <f t="shared" si="65"/>
        <v>2.1073004751070989E-4</v>
      </c>
      <c r="H622" s="29">
        <f t="shared" si="66"/>
        <v>2.1535554776049777</v>
      </c>
      <c r="I622" s="30">
        <f>VLOOKUP(B621,'מדדים וריביות'!B:C,2)</f>
        <v>12968824.4107923</v>
      </c>
      <c r="K622" s="39">
        <f t="shared" si="67"/>
        <v>0</v>
      </c>
      <c r="L622" s="39">
        <f t="shared" si="68"/>
        <v>0</v>
      </c>
      <c r="M622" s="39">
        <f t="shared" si="69"/>
        <v>0</v>
      </c>
      <c r="N622" s="41">
        <f t="shared" si="71"/>
        <v>0</v>
      </c>
    </row>
    <row r="623" spans="2:14">
      <c r="B623" s="1">
        <v>33488</v>
      </c>
      <c r="C623" s="1">
        <f t="shared" si="70"/>
        <v>33482</v>
      </c>
      <c r="E623" s="42">
        <f>IF(DAY(B623)&gt;14,VLOOKUP(DATE(YEAR(C623),MONTH(C623)-1,DAY(1)),'מדדים וריביות'!B:C,2,FALSE),VLOOKUP(DATE(YEAR(C623),MONTH(C623)-2,DAY(1)),'מדדים וריביות'!B:C,2,FALSE))</f>
        <v>12509695.321564401</v>
      </c>
      <c r="F623" s="43">
        <f>IF($B$5=1,'ריבית יומית'!D617,'ריבית יומית'!G617)</f>
        <v>2.1073004751070989E-4</v>
      </c>
      <c r="G623" s="43">
        <f t="shared" si="65"/>
        <v>2.1073004751070989E-4</v>
      </c>
      <c r="H623" s="29">
        <f t="shared" si="66"/>
        <v>2.1531017543699837</v>
      </c>
      <c r="I623" s="30">
        <f>VLOOKUP(B622,'מדדים וריביות'!B:C,2)</f>
        <v>12968824.4107923</v>
      </c>
      <c r="K623" s="39">
        <f t="shared" si="67"/>
        <v>0</v>
      </c>
      <c r="L623" s="39">
        <f t="shared" si="68"/>
        <v>0</v>
      </c>
      <c r="M623" s="39">
        <f t="shared" si="69"/>
        <v>0</v>
      </c>
      <c r="N623" s="41">
        <f t="shared" si="71"/>
        <v>0</v>
      </c>
    </row>
    <row r="624" spans="2:14">
      <c r="B624" s="1">
        <v>33489</v>
      </c>
      <c r="C624" s="1">
        <f t="shared" si="70"/>
        <v>33482</v>
      </c>
      <c r="E624" s="42">
        <f>IF(DAY(B624)&gt;14,VLOOKUP(DATE(YEAR(C624),MONTH(C624)-1,DAY(1)),'מדדים וריביות'!B:C,2,FALSE),VLOOKUP(DATE(YEAR(C624),MONTH(C624)-2,DAY(1)),'מדדים וריביות'!B:C,2,FALSE))</f>
        <v>12509695.321564401</v>
      </c>
      <c r="F624" s="43">
        <f>IF($B$5=1,'ריבית יומית'!D618,'ריבית יומית'!G618)</f>
        <v>2.1073004751070989E-4</v>
      </c>
      <c r="G624" s="43">
        <f t="shared" si="65"/>
        <v>2.1073004751070989E-4</v>
      </c>
      <c r="H624" s="29">
        <f t="shared" si="66"/>
        <v>2.1526481267279647</v>
      </c>
      <c r="I624" s="30">
        <f>VLOOKUP(B623,'מדדים וריביות'!B:C,2)</f>
        <v>12968824.4107923</v>
      </c>
      <c r="K624" s="39">
        <f t="shared" si="67"/>
        <v>0</v>
      </c>
      <c r="L624" s="39">
        <f t="shared" si="68"/>
        <v>0</v>
      </c>
      <c r="M624" s="39">
        <f t="shared" si="69"/>
        <v>0</v>
      </c>
      <c r="N624" s="41">
        <f t="shared" si="71"/>
        <v>0</v>
      </c>
    </row>
    <row r="625" spans="2:14">
      <c r="B625" s="1">
        <v>33490</v>
      </c>
      <c r="C625" s="1">
        <f t="shared" si="70"/>
        <v>33482</v>
      </c>
      <c r="E625" s="42">
        <f>IF(DAY(B625)&gt;14,VLOOKUP(DATE(YEAR(C625),MONTH(C625)-1,DAY(1)),'מדדים וריביות'!B:C,2,FALSE),VLOOKUP(DATE(YEAR(C625),MONTH(C625)-2,DAY(1)),'מדדים וריביות'!B:C,2,FALSE))</f>
        <v>12509695.321564401</v>
      </c>
      <c r="F625" s="43">
        <f>IF($B$5=1,'ריבית יומית'!D619,'ריבית יומית'!G619)</f>
        <v>2.1073004751070989E-4</v>
      </c>
      <c r="G625" s="43">
        <f t="shared" si="65"/>
        <v>2.1073004751070989E-4</v>
      </c>
      <c r="H625" s="29">
        <f t="shared" si="66"/>
        <v>2.1521945946587802</v>
      </c>
      <c r="I625" s="30">
        <f>VLOOKUP(B624,'מדדים וריביות'!B:C,2)</f>
        <v>12968824.4107923</v>
      </c>
      <c r="K625" s="39">
        <f t="shared" si="67"/>
        <v>0</v>
      </c>
      <c r="L625" s="39">
        <f t="shared" si="68"/>
        <v>0</v>
      </c>
      <c r="M625" s="39">
        <f t="shared" si="69"/>
        <v>0</v>
      </c>
      <c r="N625" s="41">
        <f t="shared" si="71"/>
        <v>0</v>
      </c>
    </row>
    <row r="626" spans="2:14">
      <c r="B626" s="1">
        <v>33491</v>
      </c>
      <c r="C626" s="1">
        <f t="shared" si="70"/>
        <v>33482</v>
      </c>
      <c r="E626" s="42">
        <f>IF(DAY(B626)&gt;14,VLOOKUP(DATE(YEAR(C626),MONTH(C626)-1,DAY(1)),'מדדים וריביות'!B:C,2,FALSE),VLOOKUP(DATE(YEAR(C626),MONTH(C626)-2,DAY(1)),'מדדים וריביות'!B:C,2,FALSE))</f>
        <v>12509695.321564401</v>
      </c>
      <c r="F626" s="43">
        <f>IF($B$5=1,'ריבית יומית'!D620,'ריבית יומית'!G620)</f>
        <v>2.1073004751070989E-4</v>
      </c>
      <c r="G626" s="43">
        <f t="shared" si="65"/>
        <v>2.1073004751070989E-4</v>
      </c>
      <c r="H626" s="29">
        <f t="shared" si="66"/>
        <v>2.1517411581422943</v>
      </c>
      <c r="I626" s="30">
        <f>VLOOKUP(B625,'מדדים וריביות'!B:C,2)</f>
        <v>12968824.4107923</v>
      </c>
      <c r="K626" s="39">
        <f t="shared" si="67"/>
        <v>0</v>
      </c>
      <c r="L626" s="39">
        <f t="shared" si="68"/>
        <v>0</v>
      </c>
      <c r="M626" s="39">
        <f t="shared" si="69"/>
        <v>0</v>
      </c>
      <c r="N626" s="41">
        <f t="shared" si="71"/>
        <v>0</v>
      </c>
    </row>
    <row r="627" spans="2:14">
      <c r="B627" s="1">
        <v>33492</v>
      </c>
      <c r="C627" s="1">
        <f t="shared" si="70"/>
        <v>33482</v>
      </c>
      <c r="E627" s="42">
        <f>IF(DAY(B627)&gt;14,VLOOKUP(DATE(YEAR(C627),MONTH(C627)-1,DAY(1)),'מדדים וריביות'!B:C,2,FALSE),VLOOKUP(DATE(YEAR(C627),MONTH(C627)-2,DAY(1)),'מדדים וריביות'!B:C,2,FALSE))</f>
        <v>12509695.321564401</v>
      </c>
      <c r="F627" s="43">
        <f>IF($B$5=1,'ריבית יומית'!D621,'ריבית יומית'!G621)</f>
        <v>2.1073004751070989E-4</v>
      </c>
      <c r="G627" s="43">
        <f t="shared" si="65"/>
        <v>2.1073004751070989E-4</v>
      </c>
      <c r="H627" s="29">
        <f t="shared" si="66"/>
        <v>2.1512878171583751</v>
      </c>
      <c r="I627" s="30">
        <f>VLOOKUP(B626,'מדדים וריביות'!B:C,2)</f>
        <v>12968824.4107923</v>
      </c>
      <c r="K627" s="39">
        <f t="shared" si="67"/>
        <v>0</v>
      </c>
      <c r="L627" s="39">
        <f t="shared" si="68"/>
        <v>0</v>
      </c>
      <c r="M627" s="39">
        <f t="shared" si="69"/>
        <v>0</v>
      </c>
      <c r="N627" s="41">
        <f t="shared" si="71"/>
        <v>0</v>
      </c>
    </row>
    <row r="628" spans="2:14">
      <c r="B628" s="1">
        <v>33493</v>
      </c>
      <c r="C628" s="1">
        <f t="shared" si="70"/>
        <v>33482</v>
      </c>
      <c r="E628" s="42">
        <f>IF(DAY(B628)&gt;14,VLOOKUP(DATE(YEAR(C628),MONTH(C628)-1,DAY(1)),'מדדים וריביות'!B:C,2,FALSE),VLOOKUP(DATE(YEAR(C628),MONTH(C628)-2,DAY(1)),'מדדים וריביות'!B:C,2,FALSE))</f>
        <v>12509695.321564401</v>
      </c>
      <c r="F628" s="43">
        <f>IF($B$5=1,'ריבית יומית'!D622,'ריבית יומית'!G622)</f>
        <v>2.1073004751070989E-4</v>
      </c>
      <c r="G628" s="43">
        <f t="shared" si="65"/>
        <v>2.1073004751070989E-4</v>
      </c>
      <c r="H628" s="29">
        <f t="shared" si="66"/>
        <v>2.1508345716868957</v>
      </c>
      <c r="I628" s="30">
        <f>VLOOKUP(B627,'מדדים וריביות'!B:C,2)</f>
        <v>12968824.4107923</v>
      </c>
      <c r="K628" s="39">
        <f t="shared" si="67"/>
        <v>0</v>
      </c>
      <c r="L628" s="39">
        <f t="shared" si="68"/>
        <v>0</v>
      </c>
      <c r="M628" s="39">
        <f t="shared" si="69"/>
        <v>0</v>
      </c>
      <c r="N628" s="41">
        <f t="shared" si="71"/>
        <v>0</v>
      </c>
    </row>
    <row r="629" spans="2:14">
      <c r="B629" s="1">
        <v>33494</v>
      </c>
      <c r="C629" s="1">
        <f t="shared" si="70"/>
        <v>33482</v>
      </c>
      <c r="E629" s="42">
        <f>IF(DAY(B629)&gt;14,VLOOKUP(DATE(YEAR(C629),MONTH(C629)-1,DAY(1)),'מדדים וריביות'!B:C,2,FALSE),VLOOKUP(DATE(YEAR(C629),MONTH(C629)-2,DAY(1)),'מדדים וריביות'!B:C,2,FALSE))</f>
        <v>12509695.321564401</v>
      </c>
      <c r="F629" s="43">
        <f>IF($B$5=1,'ריבית יומית'!D623,'ריבית יומית'!G623)</f>
        <v>2.1073004751070989E-4</v>
      </c>
      <c r="G629" s="43">
        <f t="shared" si="65"/>
        <v>2.1073004751070989E-4</v>
      </c>
      <c r="H629" s="29">
        <f t="shared" si="66"/>
        <v>2.1503814217077331</v>
      </c>
      <c r="I629" s="30">
        <f>VLOOKUP(B628,'מדדים וריביות'!B:C,2)</f>
        <v>12968824.4107923</v>
      </c>
      <c r="K629" s="39">
        <f t="shared" si="67"/>
        <v>0</v>
      </c>
      <c r="L629" s="39">
        <f t="shared" si="68"/>
        <v>0</v>
      </c>
      <c r="M629" s="39">
        <f t="shared" si="69"/>
        <v>0</v>
      </c>
      <c r="N629" s="41">
        <f t="shared" si="71"/>
        <v>0</v>
      </c>
    </row>
    <row r="630" spans="2:14">
      <c r="B630" s="1">
        <v>33495</v>
      </c>
      <c r="C630" s="1">
        <f t="shared" si="70"/>
        <v>33482</v>
      </c>
      <c r="E630" s="42">
        <f>IF(DAY(B630)&gt;14,VLOOKUP(DATE(YEAR(C630),MONTH(C630)-1,DAY(1)),'מדדים וריביות'!B:C,2,FALSE),VLOOKUP(DATE(YEAR(C630),MONTH(C630)-2,DAY(1)),'מדדים וריביות'!B:C,2,FALSE))</f>
        <v>12509695.321564401</v>
      </c>
      <c r="F630" s="43">
        <f>IF($B$5=1,'ריבית יומית'!D624,'ריבית יומית'!G624)</f>
        <v>2.1073004751070989E-4</v>
      </c>
      <c r="G630" s="43">
        <f t="shared" si="65"/>
        <v>2.1073004751070989E-4</v>
      </c>
      <c r="H630" s="29">
        <f t="shared" si="66"/>
        <v>2.1499283672007681</v>
      </c>
      <c r="I630" s="30">
        <f>VLOOKUP(B629,'מדדים וריביות'!B:C,2)</f>
        <v>12968824.4107923</v>
      </c>
      <c r="K630" s="39">
        <f t="shared" si="67"/>
        <v>0</v>
      </c>
      <c r="L630" s="39">
        <f t="shared" si="68"/>
        <v>0</v>
      </c>
      <c r="M630" s="39">
        <f t="shared" si="69"/>
        <v>0</v>
      </c>
      <c r="N630" s="41">
        <f t="shared" si="71"/>
        <v>0</v>
      </c>
    </row>
    <row r="631" spans="2:14">
      <c r="B631" s="1">
        <v>33496</v>
      </c>
      <c r="C631" s="1">
        <f t="shared" si="70"/>
        <v>33482</v>
      </c>
      <c r="E631" s="42">
        <f>IF(DAY(B631)&gt;14,VLOOKUP(DATE(YEAR(C631),MONTH(C631)-1,DAY(1)),'מדדים וריביות'!B:C,2,FALSE),VLOOKUP(DATE(YEAR(C631),MONTH(C631)-2,DAY(1)),'מדדים וריביות'!B:C,2,FALSE))</f>
        <v>12767562.3442814</v>
      </c>
      <c r="F631" s="43">
        <f>IF($B$5=1,'ריבית יומית'!D625,'ריבית יומית'!G625)</f>
        <v>2.1073004751070989E-4</v>
      </c>
      <c r="G631" s="43">
        <f t="shared" si="65"/>
        <v>2.1073004751070989E-4</v>
      </c>
      <c r="H631" s="29">
        <f t="shared" si="66"/>
        <v>2.1494754081458862</v>
      </c>
      <c r="I631" s="30">
        <f>VLOOKUP(B630,'מדדים וריביות'!B:C,2)</f>
        <v>12968824.4107923</v>
      </c>
      <c r="K631" s="39">
        <f t="shared" si="67"/>
        <v>0</v>
      </c>
      <c r="L631" s="39">
        <f t="shared" si="68"/>
        <v>0</v>
      </c>
      <c r="M631" s="39">
        <f t="shared" si="69"/>
        <v>0</v>
      </c>
      <c r="N631" s="41">
        <f t="shared" si="71"/>
        <v>0</v>
      </c>
    </row>
    <row r="632" spans="2:14">
      <c r="B632" s="1">
        <v>33497</v>
      </c>
      <c r="C632" s="1">
        <f t="shared" si="70"/>
        <v>33482</v>
      </c>
      <c r="E632" s="42">
        <f>IF(DAY(B632)&gt;14,VLOOKUP(DATE(YEAR(C632),MONTH(C632)-1,DAY(1)),'מדדים וריביות'!B:C,2,FALSE),VLOOKUP(DATE(YEAR(C632),MONTH(C632)-2,DAY(1)),'מדדים וריביות'!B:C,2,FALSE))</f>
        <v>12767562.3442814</v>
      </c>
      <c r="F632" s="43">
        <f>IF($B$5=1,'ריבית יומית'!D626,'ריבית יומית'!G626)</f>
        <v>2.1073004751070989E-4</v>
      </c>
      <c r="G632" s="43">
        <f t="shared" si="65"/>
        <v>2.1073004751070989E-4</v>
      </c>
      <c r="H632" s="29">
        <f t="shared" si="66"/>
        <v>2.1490225445229774</v>
      </c>
      <c r="I632" s="30">
        <f>VLOOKUP(B631,'מדדים וריביות'!B:C,2)</f>
        <v>12968824.4107923</v>
      </c>
      <c r="K632" s="39">
        <f t="shared" si="67"/>
        <v>0</v>
      </c>
      <c r="L632" s="39">
        <f t="shared" si="68"/>
        <v>0</v>
      </c>
      <c r="M632" s="39">
        <f t="shared" si="69"/>
        <v>0</v>
      </c>
      <c r="N632" s="41">
        <f t="shared" si="71"/>
        <v>0</v>
      </c>
    </row>
    <row r="633" spans="2:14">
      <c r="B633" s="1">
        <v>33498</v>
      </c>
      <c r="C633" s="1">
        <f t="shared" si="70"/>
        <v>33482</v>
      </c>
      <c r="E633" s="42">
        <f>IF(DAY(B633)&gt;14,VLOOKUP(DATE(YEAR(C633),MONTH(C633)-1,DAY(1)),'מדדים וריביות'!B:C,2,FALSE),VLOOKUP(DATE(YEAR(C633),MONTH(C633)-2,DAY(1)),'מדדים וריביות'!B:C,2,FALSE))</f>
        <v>12767562.3442814</v>
      </c>
      <c r="F633" s="43">
        <f>IF($B$5=1,'ריבית יומית'!D627,'ריבית יומית'!G627)</f>
        <v>2.1073004751070989E-4</v>
      </c>
      <c r="G633" s="43">
        <f t="shared" si="65"/>
        <v>2.1073004751070989E-4</v>
      </c>
      <c r="H633" s="29">
        <f t="shared" si="66"/>
        <v>2.1485697763119349</v>
      </c>
      <c r="I633" s="30">
        <f>VLOOKUP(B632,'מדדים וריביות'!B:C,2)</f>
        <v>12968824.4107923</v>
      </c>
      <c r="K633" s="39">
        <f t="shared" si="67"/>
        <v>0</v>
      </c>
      <c r="L633" s="39">
        <f t="shared" si="68"/>
        <v>0</v>
      </c>
      <c r="M633" s="39">
        <f t="shared" si="69"/>
        <v>0</v>
      </c>
      <c r="N633" s="41">
        <f t="shared" si="71"/>
        <v>0</v>
      </c>
    </row>
    <row r="634" spans="2:14">
      <c r="B634" s="1">
        <v>33499</v>
      </c>
      <c r="C634" s="1">
        <f t="shared" si="70"/>
        <v>33482</v>
      </c>
      <c r="E634" s="42">
        <f>IF(DAY(B634)&gt;14,VLOOKUP(DATE(YEAR(C634),MONTH(C634)-1,DAY(1)),'מדדים וריביות'!B:C,2,FALSE),VLOOKUP(DATE(YEAR(C634),MONTH(C634)-2,DAY(1)),'מדדים וריביות'!B:C,2,FALSE))</f>
        <v>12767562.3442814</v>
      </c>
      <c r="F634" s="43">
        <f>IF($B$5=1,'ריבית יומית'!D628,'ריבית יומית'!G628)</f>
        <v>2.1073004751070989E-4</v>
      </c>
      <c r="G634" s="43">
        <f t="shared" si="65"/>
        <v>2.1073004751070989E-4</v>
      </c>
      <c r="H634" s="29">
        <f t="shared" si="66"/>
        <v>2.1481171034926572</v>
      </c>
      <c r="I634" s="30">
        <f>VLOOKUP(B633,'מדדים וריביות'!B:C,2)</f>
        <v>12968824.4107923</v>
      </c>
      <c r="K634" s="39">
        <f t="shared" si="67"/>
        <v>0</v>
      </c>
      <c r="L634" s="39">
        <f t="shared" si="68"/>
        <v>0</v>
      </c>
      <c r="M634" s="39">
        <f t="shared" si="69"/>
        <v>0</v>
      </c>
      <c r="N634" s="41">
        <f t="shared" si="71"/>
        <v>0</v>
      </c>
    </row>
    <row r="635" spans="2:14">
      <c r="B635" s="1">
        <v>33500</v>
      </c>
      <c r="C635" s="1">
        <f t="shared" si="70"/>
        <v>33482</v>
      </c>
      <c r="E635" s="42">
        <f>IF(DAY(B635)&gt;14,VLOOKUP(DATE(YEAR(C635),MONTH(C635)-1,DAY(1)),'מדדים וריביות'!B:C,2,FALSE),VLOOKUP(DATE(YEAR(C635),MONTH(C635)-2,DAY(1)),'מדדים וריביות'!B:C,2,FALSE))</f>
        <v>12767562.3442814</v>
      </c>
      <c r="F635" s="43">
        <f>IF($B$5=1,'ריבית יומית'!D629,'ריבית יומית'!G629)</f>
        <v>2.1073004751070989E-4</v>
      </c>
      <c r="G635" s="43">
        <f t="shared" si="65"/>
        <v>2.1073004751070989E-4</v>
      </c>
      <c r="H635" s="29">
        <f t="shared" si="66"/>
        <v>2.1476645260450464</v>
      </c>
      <c r="I635" s="30">
        <f>VLOOKUP(B634,'מדדים וריביות'!B:C,2)</f>
        <v>12968824.4107923</v>
      </c>
      <c r="K635" s="39">
        <f t="shared" si="67"/>
        <v>0</v>
      </c>
      <c r="L635" s="39">
        <f t="shared" si="68"/>
        <v>0</v>
      </c>
      <c r="M635" s="39">
        <f t="shared" si="69"/>
        <v>0</v>
      </c>
      <c r="N635" s="41">
        <f t="shared" si="71"/>
        <v>0</v>
      </c>
    </row>
    <row r="636" spans="2:14">
      <c r="B636" s="1">
        <v>33501</v>
      </c>
      <c r="C636" s="1">
        <f t="shared" si="70"/>
        <v>33482</v>
      </c>
      <c r="E636" s="42">
        <f>IF(DAY(B636)&gt;14,VLOOKUP(DATE(YEAR(C636),MONTH(C636)-1,DAY(1)),'מדדים וריביות'!B:C,2,FALSE),VLOOKUP(DATE(YEAR(C636),MONTH(C636)-2,DAY(1)),'מדדים וריביות'!B:C,2,FALSE))</f>
        <v>12767562.3442814</v>
      </c>
      <c r="F636" s="43">
        <f>IF($B$5=1,'ריבית יומית'!D630,'ריבית יומית'!G630)</f>
        <v>2.1073004751070989E-4</v>
      </c>
      <c r="G636" s="43">
        <f t="shared" si="65"/>
        <v>2.1073004751070989E-4</v>
      </c>
      <c r="H636" s="29">
        <f t="shared" si="66"/>
        <v>2.1472120439490094</v>
      </c>
      <c r="I636" s="30">
        <f>VLOOKUP(B635,'מדדים וריביות'!B:C,2)</f>
        <v>12968824.4107923</v>
      </c>
      <c r="K636" s="39">
        <f t="shared" si="67"/>
        <v>0</v>
      </c>
      <c r="L636" s="39">
        <f t="shared" si="68"/>
        <v>0</v>
      </c>
      <c r="M636" s="39">
        <f t="shared" si="69"/>
        <v>0</v>
      </c>
      <c r="N636" s="41">
        <f t="shared" si="71"/>
        <v>0</v>
      </c>
    </row>
    <row r="637" spans="2:14">
      <c r="B637" s="1">
        <v>33502</v>
      </c>
      <c r="C637" s="1">
        <f t="shared" si="70"/>
        <v>33482</v>
      </c>
      <c r="E637" s="42">
        <f>IF(DAY(B637)&gt;14,VLOOKUP(DATE(YEAR(C637),MONTH(C637)-1,DAY(1)),'מדדים וריביות'!B:C,2,FALSE),VLOOKUP(DATE(YEAR(C637),MONTH(C637)-2,DAY(1)),'מדדים וריביות'!B:C,2,FALSE))</f>
        <v>12767562.3442814</v>
      </c>
      <c r="F637" s="43">
        <f>IF($B$5=1,'ריבית יומית'!D631,'ריבית יומית'!G631)</f>
        <v>2.1073004751070989E-4</v>
      </c>
      <c r="G637" s="43">
        <f t="shared" si="65"/>
        <v>2.1073004751070989E-4</v>
      </c>
      <c r="H637" s="29">
        <f t="shared" si="66"/>
        <v>2.1467596571844569</v>
      </c>
      <c r="I637" s="30">
        <f>VLOOKUP(B636,'מדדים וריביות'!B:C,2)</f>
        <v>12968824.4107923</v>
      </c>
      <c r="K637" s="39">
        <f t="shared" si="67"/>
        <v>0</v>
      </c>
      <c r="L637" s="39">
        <f t="shared" si="68"/>
        <v>0</v>
      </c>
      <c r="M637" s="39">
        <f t="shared" si="69"/>
        <v>0</v>
      </c>
      <c r="N637" s="41">
        <f t="shared" si="71"/>
        <v>0</v>
      </c>
    </row>
    <row r="638" spans="2:14">
      <c r="B638" s="1">
        <v>33503</v>
      </c>
      <c r="C638" s="1">
        <f t="shared" si="70"/>
        <v>33482</v>
      </c>
      <c r="E638" s="42">
        <f>IF(DAY(B638)&gt;14,VLOOKUP(DATE(YEAR(C638),MONTH(C638)-1,DAY(1)),'מדדים וריביות'!B:C,2,FALSE),VLOOKUP(DATE(YEAR(C638),MONTH(C638)-2,DAY(1)),'מדדים וריביות'!B:C,2,FALSE))</f>
        <v>12767562.3442814</v>
      </c>
      <c r="F638" s="43">
        <f>IF($B$5=1,'ריבית יומית'!D632,'ריבית יומית'!G632)</f>
        <v>2.1073004751070989E-4</v>
      </c>
      <c r="G638" s="43">
        <f t="shared" si="65"/>
        <v>2.1073004751070989E-4</v>
      </c>
      <c r="H638" s="29">
        <f t="shared" si="66"/>
        <v>2.1463073657313037</v>
      </c>
      <c r="I638" s="30">
        <f>VLOOKUP(B637,'מדדים וריביות'!B:C,2)</f>
        <v>12968824.4107923</v>
      </c>
      <c r="K638" s="39">
        <f t="shared" si="67"/>
        <v>0</v>
      </c>
      <c r="L638" s="39">
        <f t="shared" si="68"/>
        <v>0</v>
      </c>
      <c r="M638" s="39">
        <f t="shared" si="69"/>
        <v>0</v>
      </c>
      <c r="N638" s="41">
        <f t="shared" si="71"/>
        <v>0</v>
      </c>
    </row>
    <row r="639" spans="2:14">
      <c r="B639" s="1">
        <v>33504</v>
      </c>
      <c r="C639" s="1">
        <f t="shared" si="70"/>
        <v>33482</v>
      </c>
      <c r="E639" s="42">
        <f>IF(DAY(B639)&gt;14,VLOOKUP(DATE(YEAR(C639),MONTH(C639)-1,DAY(1)),'מדדים וריביות'!B:C,2,FALSE),VLOOKUP(DATE(YEAR(C639),MONTH(C639)-2,DAY(1)),'מדדים וריביות'!B:C,2,FALSE))</f>
        <v>12767562.3442814</v>
      </c>
      <c r="F639" s="43">
        <f>IF($B$5=1,'ריבית יומית'!D633,'ריבית יומית'!G633)</f>
        <v>2.1073004751070989E-4</v>
      </c>
      <c r="G639" s="43">
        <f t="shared" si="65"/>
        <v>2.1073004751070989E-4</v>
      </c>
      <c r="H639" s="29">
        <f t="shared" si="66"/>
        <v>2.1458551695694692</v>
      </c>
      <c r="I639" s="30">
        <f>VLOOKUP(B638,'מדדים וריביות'!B:C,2)</f>
        <v>12968824.4107923</v>
      </c>
      <c r="K639" s="39">
        <f t="shared" si="67"/>
        <v>0</v>
      </c>
      <c r="L639" s="39">
        <f t="shared" si="68"/>
        <v>0</v>
      </c>
      <c r="M639" s="39">
        <f t="shared" si="69"/>
        <v>0</v>
      </c>
      <c r="N639" s="41">
        <f t="shared" si="71"/>
        <v>0</v>
      </c>
    </row>
    <row r="640" spans="2:14">
      <c r="B640" s="1">
        <v>33505</v>
      </c>
      <c r="C640" s="1">
        <f t="shared" si="70"/>
        <v>33482</v>
      </c>
      <c r="E640" s="42">
        <f>IF(DAY(B640)&gt;14,VLOOKUP(DATE(YEAR(C640),MONTH(C640)-1,DAY(1)),'מדדים וריביות'!B:C,2,FALSE),VLOOKUP(DATE(YEAR(C640),MONTH(C640)-2,DAY(1)),'מדדים וריביות'!B:C,2,FALSE))</f>
        <v>12767562.3442814</v>
      </c>
      <c r="F640" s="43">
        <f>IF($B$5=1,'ריבית יומית'!D634,'ריבית יומית'!G634)</f>
        <v>2.1073004751070989E-4</v>
      </c>
      <c r="G640" s="43">
        <f t="shared" si="65"/>
        <v>2.1073004751070989E-4</v>
      </c>
      <c r="H640" s="29">
        <f t="shared" si="66"/>
        <v>2.1454030686788768</v>
      </c>
      <c r="I640" s="30">
        <f>VLOOKUP(B639,'מדדים וריביות'!B:C,2)</f>
        <v>12968824.4107923</v>
      </c>
      <c r="K640" s="39">
        <f t="shared" si="67"/>
        <v>0</v>
      </c>
      <c r="L640" s="39">
        <f t="shared" si="68"/>
        <v>0</v>
      </c>
      <c r="M640" s="39">
        <f t="shared" si="69"/>
        <v>0</v>
      </c>
      <c r="N640" s="41">
        <f t="shared" si="71"/>
        <v>0</v>
      </c>
    </row>
    <row r="641" spans="2:14">
      <c r="B641" s="1">
        <v>33506</v>
      </c>
      <c r="C641" s="1">
        <f t="shared" si="70"/>
        <v>33482</v>
      </c>
      <c r="E641" s="42">
        <f>IF(DAY(B641)&gt;14,VLOOKUP(DATE(YEAR(C641),MONTH(C641)-1,DAY(1)),'מדדים וריביות'!B:C,2,FALSE),VLOOKUP(DATE(YEAR(C641),MONTH(C641)-2,DAY(1)),'מדדים וריביות'!B:C,2,FALSE))</f>
        <v>12767562.3442814</v>
      </c>
      <c r="F641" s="43">
        <f>IF($B$5=1,'ריבית יומית'!D635,'ריבית יומית'!G635)</f>
        <v>2.1073004751070989E-4</v>
      </c>
      <c r="G641" s="43">
        <f t="shared" si="65"/>
        <v>2.1073004751070989E-4</v>
      </c>
      <c r="H641" s="29">
        <f t="shared" si="66"/>
        <v>2.1449510630394544</v>
      </c>
      <c r="I641" s="30">
        <f>VLOOKUP(B640,'מדדים וריביות'!B:C,2)</f>
        <v>12968824.4107923</v>
      </c>
      <c r="K641" s="39">
        <f t="shared" si="67"/>
        <v>0</v>
      </c>
      <c r="L641" s="39">
        <f t="shared" si="68"/>
        <v>0</v>
      </c>
      <c r="M641" s="39">
        <f t="shared" si="69"/>
        <v>0</v>
      </c>
      <c r="N641" s="41">
        <f t="shared" si="71"/>
        <v>0</v>
      </c>
    </row>
    <row r="642" spans="2:14">
      <c r="B642" s="1">
        <v>33507</v>
      </c>
      <c r="C642" s="1">
        <f t="shared" si="70"/>
        <v>33482</v>
      </c>
      <c r="E642" s="42">
        <f>IF(DAY(B642)&gt;14,VLOOKUP(DATE(YEAR(C642),MONTH(C642)-1,DAY(1)),'מדדים וריביות'!B:C,2,FALSE),VLOOKUP(DATE(YEAR(C642),MONTH(C642)-2,DAY(1)),'מדדים וריביות'!B:C,2,FALSE))</f>
        <v>12767562.3442814</v>
      </c>
      <c r="F642" s="43">
        <f>IF($B$5=1,'ריבית יומית'!D636,'ריבית יומית'!G636)</f>
        <v>2.1073004751070989E-4</v>
      </c>
      <c r="G642" s="43">
        <f t="shared" si="65"/>
        <v>2.1073004751070989E-4</v>
      </c>
      <c r="H642" s="29">
        <f t="shared" si="66"/>
        <v>2.1444991526311337</v>
      </c>
      <c r="I642" s="30">
        <f>VLOOKUP(B641,'מדדים וריביות'!B:C,2)</f>
        <v>12968824.4107923</v>
      </c>
      <c r="K642" s="39">
        <f t="shared" si="67"/>
        <v>0</v>
      </c>
      <c r="L642" s="39">
        <f t="shared" si="68"/>
        <v>0</v>
      </c>
      <c r="M642" s="39">
        <f t="shared" si="69"/>
        <v>0</v>
      </c>
      <c r="N642" s="41">
        <f t="shared" si="71"/>
        <v>0</v>
      </c>
    </row>
    <row r="643" spans="2:14">
      <c r="B643" s="1">
        <v>33508</v>
      </c>
      <c r="C643" s="1">
        <f t="shared" si="70"/>
        <v>33482</v>
      </c>
      <c r="E643" s="42">
        <f>IF(DAY(B643)&gt;14,VLOOKUP(DATE(YEAR(C643),MONTH(C643)-1,DAY(1)),'מדדים וריביות'!B:C,2,FALSE),VLOOKUP(DATE(YEAR(C643),MONTH(C643)-2,DAY(1)),'מדדים וריביות'!B:C,2,FALSE))</f>
        <v>12767562.3442814</v>
      </c>
      <c r="F643" s="43">
        <f>IF($B$5=1,'ריבית יומית'!D637,'ריבית יומית'!G637)</f>
        <v>2.1073004751070989E-4</v>
      </c>
      <c r="G643" s="43">
        <f t="shared" si="65"/>
        <v>2.1073004751070989E-4</v>
      </c>
      <c r="H643" s="29">
        <f t="shared" si="66"/>
        <v>2.1440473374338511</v>
      </c>
      <c r="I643" s="30">
        <f>VLOOKUP(B642,'מדדים וריביות'!B:C,2)</f>
        <v>12968824.4107923</v>
      </c>
      <c r="K643" s="39">
        <f t="shared" si="67"/>
        <v>0</v>
      </c>
      <c r="L643" s="39">
        <f t="shared" si="68"/>
        <v>0</v>
      </c>
      <c r="M643" s="39">
        <f t="shared" si="69"/>
        <v>0</v>
      </c>
      <c r="N643" s="41">
        <f t="shared" si="71"/>
        <v>0</v>
      </c>
    </row>
    <row r="644" spans="2:14">
      <c r="B644" s="1">
        <v>33509</v>
      </c>
      <c r="C644" s="1">
        <f t="shared" si="70"/>
        <v>33482</v>
      </c>
      <c r="E644" s="42">
        <f>IF(DAY(B644)&gt;14,VLOOKUP(DATE(YEAR(C644),MONTH(C644)-1,DAY(1)),'מדדים וריביות'!B:C,2,FALSE),VLOOKUP(DATE(YEAR(C644),MONTH(C644)-2,DAY(1)),'מדדים וריביות'!B:C,2,FALSE))</f>
        <v>12767562.3442814</v>
      </c>
      <c r="F644" s="43">
        <f>IF($B$5=1,'ריבית יומית'!D638,'ריבית יומית'!G638)</f>
        <v>2.1073004751070989E-4</v>
      </c>
      <c r="G644" s="43">
        <f t="shared" si="65"/>
        <v>2.1073004751070989E-4</v>
      </c>
      <c r="H644" s="29">
        <f t="shared" si="66"/>
        <v>2.1435956174275468</v>
      </c>
      <c r="I644" s="30">
        <f>VLOOKUP(B643,'מדדים וריביות'!B:C,2)</f>
        <v>12968824.4107923</v>
      </c>
      <c r="K644" s="39">
        <f t="shared" si="67"/>
        <v>0</v>
      </c>
      <c r="L644" s="39">
        <f t="shared" si="68"/>
        <v>0</v>
      </c>
      <c r="M644" s="39">
        <f t="shared" si="69"/>
        <v>0</v>
      </c>
      <c r="N644" s="41">
        <f t="shared" si="71"/>
        <v>0</v>
      </c>
    </row>
    <row r="645" spans="2:14">
      <c r="B645" s="1">
        <v>33510</v>
      </c>
      <c r="C645" s="1">
        <f t="shared" si="70"/>
        <v>33482</v>
      </c>
      <c r="E645" s="42">
        <f>IF(DAY(B645)&gt;14,VLOOKUP(DATE(YEAR(C645),MONTH(C645)-1,DAY(1)),'מדדים וריביות'!B:C,2,FALSE),VLOOKUP(DATE(YEAR(C645),MONTH(C645)-2,DAY(1)),'מדדים וריביות'!B:C,2,FALSE))</f>
        <v>12767562.3442814</v>
      </c>
      <c r="F645" s="43">
        <f>IF($B$5=1,'ריבית יומית'!D639,'ריבית יומית'!G639)</f>
        <v>2.1073004751070989E-4</v>
      </c>
      <c r="G645" s="43">
        <f t="shared" si="65"/>
        <v>2.1073004751070989E-4</v>
      </c>
      <c r="H645" s="29">
        <f t="shared" si="66"/>
        <v>2.1431439925921656</v>
      </c>
      <c r="I645" s="30">
        <f>VLOOKUP(B644,'מדדים וריביות'!B:C,2)</f>
        <v>12968824.4107923</v>
      </c>
      <c r="K645" s="39">
        <f t="shared" si="67"/>
        <v>0</v>
      </c>
      <c r="L645" s="39">
        <f t="shared" si="68"/>
        <v>0</v>
      </c>
      <c r="M645" s="39">
        <f t="shared" si="69"/>
        <v>0</v>
      </c>
      <c r="N645" s="41">
        <f t="shared" si="71"/>
        <v>0</v>
      </c>
    </row>
    <row r="646" spans="2:14">
      <c r="B646" s="1">
        <v>33511</v>
      </c>
      <c r="C646" s="1">
        <f t="shared" si="70"/>
        <v>33482</v>
      </c>
      <c r="E646" s="42">
        <f>IF(DAY(B646)&gt;14,VLOOKUP(DATE(YEAR(C646),MONTH(C646)-1,DAY(1)),'מדדים וריביות'!B:C,2,FALSE),VLOOKUP(DATE(YEAR(C646),MONTH(C646)-2,DAY(1)),'מדדים וריביות'!B:C,2,FALSE))</f>
        <v>12767562.3442814</v>
      </c>
      <c r="F646" s="43">
        <f>IF($B$5=1,'ריבית יומית'!D640,'ריבית יומית'!G640)</f>
        <v>2.1073004751070989E-4</v>
      </c>
      <c r="G646" s="43">
        <f t="shared" si="65"/>
        <v>2.1073004751070989E-4</v>
      </c>
      <c r="H646" s="29">
        <f t="shared" si="66"/>
        <v>2.142692462907656</v>
      </c>
      <c r="I646" s="30">
        <f>VLOOKUP(B645,'מדדים וריביות'!B:C,2)</f>
        <v>12968824.4107923</v>
      </c>
      <c r="K646" s="39">
        <f t="shared" si="67"/>
        <v>0</v>
      </c>
      <c r="L646" s="39">
        <f t="shared" si="68"/>
        <v>0</v>
      </c>
      <c r="M646" s="39">
        <f t="shared" si="69"/>
        <v>0</v>
      </c>
      <c r="N646" s="41">
        <f t="shared" si="71"/>
        <v>0</v>
      </c>
    </row>
    <row r="647" spans="2:14">
      <c r="B647" s="1">
        <v>33512</v>
      </c>
      <c r="C647" s="1">
        <f t="shared" si="70"/>
        <v>33512</v>
      </c>
      <c r="E647" s="42">
        <f>IF(DAY(B647)&gt;14,VLOOKUP(DATE(YEAR(C647),MONTH(C647)-1,DAY(1)),'מדדים וריביות'!B:C,2,FALSE),VLOOKUP(DATE(YEAR(C647),MONTH(C647)-2,DAY(1)),'מדדים וריביות'!B:C,2,FALSE))</f>
        <v>12767562.3442814</v>
      </c>
      <c r="F647" s="43">
        <f>IF($B$5=1,'ריבית יומית'!D641,'ריבית יומית'!G641)</f>
        <v>2.1073004751070989E-4</v>
      </c>
      <c r="G647" s="43">
        <f t="shared" si="65"/>
        <v>2.1073004751070989E-4</v>
      </c>
      <c r="H647" s="29">
        <f t="shared" si="66"/>
        <v>2.1422410283539715</v>
      </c>
      <c r="I647" s="30">
        <f>VLOOKUP(B646,'מדדים וריביות'!B:C,2)</f>
        <v>12968824.4107923</v>
      </c>
      <c r="K647" s="39">
        <f t="shared" si="67"/>
        <v>0</v>
      </c>
      <c r="L647" s="39">
        <f t="shared" si="68"/>
        <v>0</v>
      </c>
      <c r="M647" s="39">
        <f t="shared" si="69"/>
        <v>0</v>
      </c>
      <c r="N647" s="41">
        <f t="shared" si="71"/>
        <v>0</v>
      </c>
    </row>
    <row r="648" spans="2:14">
      <c r="B648" s="1">
        <v>33513</v>
      </c>
      <c r="C648" s="1">
        <f t="shared" si="70"/>
        <v>33512</v>
      </c>
      <c r="E648" s="42">
        <f>IF(DAY(B648)&gt;14,VLOOKUP(DATE(YEAR(C648),MONTH(C648)-1,DAY(1)),'מדדים וריביות'!B:C,2,FALSE),VLOOKUP(DATE(YEAR(C648),MONTH(C648)-2,DAY(1)),'מדדים וריביות'!B:C,2,FALSE))</f>
        <v>12767562.3442814</v>
      </c>
      <c r="F648" s="43">
        <f>IF($B$5=1,'ריבית יומית'!D642,'ריבית יומית'!G642)</f>
        <v>2.1073004751070989E-4</v>
      </c>
      <c r="G648" s="43">
        <f t="shared" si="65"/>
        <v>2.1073004751070989E-4</v>
      </c>
      <c r="H648" s="29">
        <f t="shared" si="66"/>
        <v>2.1417896889110692</v>
      </c>
      <c r="I648" s="30">
        <f>VLOOKUP(B647,'מדדים וריביות'!B:C,2)</f>
        <v>13025429.366998401</v>
      </c>
      <c r="K648" s="39">
        <f t="shared" si="67"/>
        <v>0</v>
      </c>
      <c r="L648" s="39">
        <f t="shared" si="68"/>
        <v>0</v>
      </c>
      <c r="M648" s="39">
        <f t="shared" si="69"/>
        <v>0</v>
      </c>
      <c r="N648" s="41">
        <f t="shared" si="71"/>
        <v>0</v>
      </c>
    </row>
    <row r="649" spans="2:14">
      <c r="B649" s="1">
        <v>33514</v>
      </c>
      <c r="C649" s="1">
        <f t="shared" si="70"/>
        <v>33512</v>
      </c>
      <c r="E649" s="42">
        <f>IF(DAY(B649)&gt;14,VLOOKUP(DATE(YEAR(C649),MONTH(C649)-1,DAY(1)),'מדדים וריביות'!B:C,2,FALSE),VLOOKUP(DATE(YEAR(C649),MONTH(C649)-2,DAY(1)),'מדדים וריביות'!B:C,2,FALSE))</f>
        <v>12767562.3442814</v>
      </c>
      <c r="F649" s="43">
        <f>IF($B$5=1,'ריבית יומית'!D643,'ריבית יומית'!G643)</f>
        <v>2.1073004751070989E-4</v>
      </c>
      <c r="G649" s="43">
        <f t="shared" ref="G649:G712" si="72">IF(B649&gt;$B$2,0,F649)</f>
        <v>2.1073004751070989E-4</v>
      </c>
      <c r="H649" s="29">
        <f t="shared" ref="H649:H712" si="73">H650*(1+G649)</f>
        <v>2.1413384445589108</v>
      </c>
      <c r="I649" s="30">
        <f>VLOOKUP(B648,'מדדים וריביות'!B:C,2)</f>
        <v>13025429.366998401</v>
      </c>
      <c r="K649" s="39">
        <f t="shared" ref="K649:K712" si="74">$B$4/E649*D649-D649</f>
        <v>0</v>
      </c>
      <c r="L649" s="39">
        <f t="shared" ref="L649:L712" si="75">H650*D649-D649</f>
        <v>0</v>
      </c>
      <c r="M649" s="39">
        <f t="shared" ref="M649:M712" si="76">$B$4/E649*L649-L649</f>
        <v>0</v>
      </c>
      <c r="N649" s="41">
        <f t="shared" si="71"/>
        <v>0</v>
      </c>
    </row>
    <row r="650" spans="2:14">
      <c r="B650" s="1">
        <v>33515</v>
      </c>
      <c r="C650" s="1">
        <f t="shared" ref="C650:C713" si="77">DATE(YEAR(B650),MONTH(B650),DAY(1))</f>
        <v>33512</v>
      </c>
      <c r="E650" s="42">
        <f>IF(DAY(B650)&gt;14,VLOOKUP(DATE(YEAR(C650),MONTH(C650)-1,DAY(1)),'מדדים וריביות'!B:C,2,FALSE),VLOOKUP(DATE(YEAR(C650),MONTH(C650)-2,DAY(1)),'מדדים וריביות'!B:C,2,FALSE))</f>
        <v>12767562.3442814</v>
      </c>
      <c r="F650" s="43">
        <f>IF($B$5=1,'ריבית יומית'!D644,'ריבית יומית'!G644)</f>
        <v>2.1073004751070989E-4</v>
      </c>
      <c r="G650" s="43">
        <f t="shared" si="72"/>
        <v>2.1073004751070989E-4</v>
      </c>
      <c r="H650" s="29">
        <f t="shared" si="73"/>
        <v>2.1408872952774618</v>
      </c>
      <c r="I650" s="30">
        <f>VLOOKUP(B649,'מדדים וריביות'!B:C,2)</f>
        <v>13025429.366998401</v>
      </c>
      <c r="K650" s="39">
        <f t="shared" si="74"/>
        <v>0</v>
      </c>
      <c r="L650" s="39">
        <f t="shared" si="75"/>
        <v>0</v>
      </c>
      <c r="M650" s="39">
        <f t="shared" si="76"/>
        <v>0</v>
      </c>
      <c r="N650" s="41">
        <f t="shared" ref="N650:N713" si="78">SUM(K650:M650)</f>
        <v>0</v>
      </c>
    </row>
    <row r="651" spans="2:14">
      <c r="B651" s="1">
        <v>33516</v>
      </c>
      <c r="C651" s="1">
        <f t="shared" si="77"/>
        <v>33512</v>
      </c>
      <c r="E651" s="42">
        <f>IF(DAY(B651)&gt;14,VLOOKUP(DATE(YEAR(C651),MONTH(C651)-1,DAY(1)),'מדדים וריביות'!B:C,2,FALSE),VLOOKUP(DATE(YEAR(C651),MONTH(C651)-2,DAY(1)),'מדדים וריביות'!B:C,2,FALSE))</f>
        <v>12767562.3442814</v>
      </c>
      <c r="F651" s="43">
        <f>IF($B$5=1,'ריבית יומית'!D645,'ריבית יומית'!G645)</f>
        <v>2.1073004751070989E-4</v>
      </c>
      <c r="G651" s="43">
        <f t="shared" si="72"/>
        <v>2.1073004751070989E-4</v>
      </c>
      <c r="H651" s="29">
        <f t="shared" si="73"/>
        <v>2.1404362410466922</v>
      </c>
      <c r="I651" s="30">
        <f>VLOOKUP(B650,'מדדים וריביות'!B:C,2)</f>
        <v>13025429.366998401</v>
      </c>
      <c r="K651" s="39">
        <f t="shared" si="74"/>
        <v>0</v>
      </c>
      <c r="L651" s="39">
        <f t="shared" si="75"/>
        <v>0</v>
      </c>
      <c r="M651" s="39">
        <f t="shared" si="76"/>
        <v>0</v>
      </c>
      <c r="N651" s="41">
        <f t="shared" si="78"/>
        <v>0</v>
      </c>
    </row>
    <row r="652" spans="2:14">
      <c r="B652" s="1">
        <v>33517</v>
      </c>
      <c r="C652" s="1">
        <f t="shared" si="77"/>
        <v>33512</v>
      </c>
      <c r="E652" s="42">
        <f>IF(DAY(B652)&gt;14,VLOOKUP(DATE(YEAR(C652),MONTH(C652)-1,DAY(1)),'מדדים וריביות'!B:C,2,FALSE),VLOOKUP(DATE(YEAR(C652),MONTH(C652)-2,DAY(1)),'מדדים וריביות'!B:C,2,FALSE))</f>
        <v>12767562.3442814</v>
      </c>
      <c r="F652" s="43">
        <f>IF($B$5=1,'ריבית יומית'!D646,'ריבית יומית'!G646)</f>
        <v>2.1073004751070989E-4</v>
      </c>
      <c r="G652" s="43">
        <f t="shared" si="72"/>
        <v>2.1073004751070989E-4</v>
      </c>
      <c r="H652" s="29">
        <f t="shared" si="73"/>
        <v>2.1399852818465765</v>
      </c>
      <c r="I652" s="30">
        <f>VLOOKUP(B651,'מדדים וריביות'!B:C,2)</f>
        <v>13025429.366998401</v>
      </c>
      <c r="K652" s="39">
        <f t="shared" si="74"/>
        <v>0</v>
      </c>
      <c r="L652" s="39">
        <f t="shared" si="75"/>
        <v>0</v>
      </c>
      <c r="M652" s="39">
        <f t="shared" si="76"/>
        <v>0</v>
      </c>
      <c r="N652" s="41">
        <f t="shared" si="78"/>
        <v>0</v>
      </c>
    </row>
    <row r="653" spans="2:14">
      <c r="B653" s="1">
        <v>33518</v>
      </c>
      <c r="C653" s="1">
        <f t="shared" si="77"/>
        <v>33512</v>
      </c>
      <c r="E653" s="42">
        <f>IF(DAY(B653)&gt;14,VLOOKUP(DATE(YEAR(C653),MONTH(C653)-1,DAY(1)),'מדדים וריביות'!B:C,2,FALSE),VLOOKUP(DATE(YEAR(C653),MONTH(C653)-2,DAY(1)),'מדדים וריביות'!B:C,2,FALSE))</f>
        <v>12767562.3442814</v>
      </c>
      <c r="F653" s="43">
        <f>IF($B$5=1,'ריבית יומית'!D647,'ריבית יומית'!G647)</f>
        <v>2.1073004751070989E-4</v>
      </c>
      <c r="G653" s="43">
        <f t="shared" si="72"/>
        <v>2.1073004751070989E-4</v>
      </c>
      <c r="H653" s="29">
        <f t="shared" si="73"/>
        <v>2.1395344176570927</v>
      </c>
      <c r="I653" s="30">
        <f>VLOOKUP(B652,'מדדים וריביות'!B:C,2)</f>
        <v>13025429.366998401</v>
      </c>
      <c r="K653" s="39">
        <f t="shared" si="74"/>
        <v>0</v>
      </c>
      <c r="L653" s="39">
        <f t="shared" si="75"/>
        <v>0</v>
      </c>
      <c r="M653" s="39">
        <f t="shared" si="76"/>
        <v>0</v>
      </c>
      <c r="N653" s="41">
        <f t="shared" si="78"/>
        <v>0</v>
      </c>
    </row>
    <row r="654" spans="2:14">
      <c r="B654" s="1">
        <v>33519</v>
      </c>
      <c r="C654" s="1">
        <f t="shared" si="77"/>
        <v>33512</v>
      </c>
      <c r="E654" s="42">
        <f>IF(DAY(B654)&gt;14,VLOOKUP(DATE(YEAR(C654),MONTH(C654)-1,DAY(1)),'מדדים וריביות'!B:C,2,FALSE),VLOOKUP(DATE(YEAR(C654),MONTH(C654)-2,DAY(1)),'מדדים וריביות'!B:C,2,FALSE))</f>
        <v>12767562.3442814</v>
      </c>
      <c r="F654" s="43">
        <f>IF($B$5=1,'ריבית יומית'!D648,'ריבית יומית'!G648)</f>
        <v>2.1073004751070989E-4</v>
      </c>
      <c r="G654" s="43">
        <f t="shared" si="72"/>
        <v>2.1073004751070989E-4</v>
      </c>
      <c r="H654" s="29">
        <f t="shared" si="73"/>
        <v>2.1390836484582239</v>
      </c>
      <c r="I654" s="30">
        <f>VLOOKUP(B653,'מדדים וריביות'!B:C,2)</f>
        <v>13025429.366998401</v>
      </c>
      <c r="K654" s="39">
        <f t="shared" si="74"/>
        <v>0</v>
      </c>
      <c r="L654" s="39">
        <f t="shared" si="75"/>
        <v>0</v>
      </c>
      <c r="M654" s="39">
        <f t="shared" si="76"/>
        <v>0</v>
      </c>
      <c r="N654" s="41">
        <f t="shared" si="78"/>
        <v>0</v>
      </c>
    </row>
    <row r="655" spans="2:14">
      <c r="B655" s="1">
        <v>33520</v>
      </c>
      <c r="C655" s="1">
        <f t="shared" si="77"/>
        <v>33512</v>
      </c>
      <c r="E655" s="42">
        <f>IF(DAY(B655)&gt;14,VLOOKUP(DATE(YEAR(C655),MONTH(C655)-1,DAY(1)),'מדדים וריביות'!B:C,2,FALSE),VLOOKUP(DATE(YEAR(C655),MONTH(C655)-2,DAY(1)),'מדדים וריביות'!B:C,2,FALSE))</f>
        <v>12767562.3442814</v>
      </c>
      <c r="F655" s="43">
        <f>IF($B$5=1,'ריבית יומית'!D649,'ריבית יומית'!G649)</f>
        <v>2.1073004751070989E-4</v>
      </c>
      <c r="G655" s="43">
        <f t="shared" si="72"/>
        <v>2.1073004751070989E-4</v>
      </c>
      <c r="H655" s="29">
        <f t="shared" si="73"/>
        <v>2.1386329742299566</v>
      </c>
      <c r="I655" s="30">
        <f>VLOOKUP(B654,'מדדים וריביות'!B:C,2)</f>
        <v>13025429.366998401</v>
      </c>
      <c r="K655" s="39">
        <f t="shared" si="74"/>
        <v>0</v>
      </c>
      <c r="L655" s="39">
        <f t="shared" si="75"/>
        <v>0</v>
      </c>
      <c r="M655" s="39">
        <f t="shared" si="76"/>
        <v>0</v>
      </c>
      <c r="N655" s="41">
        <f t="shared" si="78"/>
        <v>0</v>
      </c>
    </row>
    <row r="656" spans="2:14">
      <c r="B656" s="1">
        <v>33521</v>
      </c>
      <c r="C656" s="1">
        <f t="shared" si="77"/>
        <v>33512</v>
      </c>
      <c r="E656" s="42">
        <f>IF(DAY(B656)&gt;14,VLOOKUP(DATE(YEAR(C656),MONTH(C656)-1,DAY(1)),'מדדים וריביות'!B:C,2,FALSE),VLOOKUP(DATE(YEAR(C656),MONTH(C656)-2,DAY(1)),'מדדים וריביות'!B:C,2,FALSE))</f>
        <v>12767562.3442814</v>
      </c>
      <c r="F656" s="43">
        <f>IF($B$5=1,'ריבית יומית'!D650,'ריבית יומית'!G650)</f>
        <v>2.1073004751070989E-4</v>
      </c>
      <c r="G656" s="43">
        <f t="shared" si="72"/>
        <v>2.1073004751070989E-4</v>
      </c>
      <c r="H656" s="29">
        <f t="shared" si="73"/>
        <v>2.1381823949522816</v>
      </c>
      <c r="I656" s="30">
        <f>VLOOKUP(B655,'מדדים וריביות'!B:C,2)</f>
        <v>13025429.366998401</v>
      </c>
      <c r="K656" s="39">
        <f t="shared" si="74"/>
        <v>0</v>
      </c>
      <c r="L656" s="39">
        <f t="shared" si="75"/>
        <v>0</v>
      </c>
      <c r="M656" s="39">
        <f t="shared" si="76"/>
        <v>0</v>
      </c>
      <c r="N656" s="41">
        <f t="shared" si="78"/>
        <v>0</v>
      </c>
    </row>
    <row r="657" spans="2:14">
      <c r="B657" s="1">
        <v>33522</v>
      </c>
      <c r="C657" s="1">
        <f t="shared" si="77"/>
        <v>33512</v>
      </c>
      <c r="E657" s="42">
        <f>IF(DAY(B657)&gt;14,VLOOKUP(DATE(YEAR(C657),MONTH(C657)-1,DAY(1)),'מדדים וריביות'!B:C,2,FALSE),VLOOKUP(DATE(YEAR(C657),MONTH(C657)-2,DAY(1)),'מדדים וריביות'!B:C,2,FALSE))</f>
        <v>12767562.3442814</v>
      </c>
      <c r="F657" s="43">
        <f>IF($B$5=1,'ריבית יומית'!D651,'ריבית יומית'!G651)</f>
        <v>2.1073004751070989E-4</v>
      </c>
      <c r="G657" s="43">
        <f t="shared" si="72"/>
        <v>2.1073004751070989E-4</v>
      </c>
      <c r="H657" s="29">
        <f t="shared" si="73"/>
        <v>2.1377319106051944</v>
      </c>
      <c r="I657" s="30">
        <f>VLOOKUP(B656,'מדדים וריביות'!B:C,2)</f>
        <v>13025429.366998401</v>
      </c>
      <c r="K657" s="39">
        <f t="shared" si="74"/>
        <v>0</v>
      </c>
      <c r="L657" s="39">
        <f t="shared" si="75"/>
        <v>0</v>
      </c>
      <c r="M657" s="39">
        <f t="shared" si="76"/>
        <v>0</v>
      </c>
      <c r="N657" s="41">
        <f t="shared" si="78"/>
        <v>0</v>
      </c>
    </row>
    <row r="658" spans="2:14">
      <c r="B658" s="1">
        <v>33523</v>
      </c>
      <c r="C658" s="1">
        <f t="shared" si="77"/>
        <v>33512</v>
      </c>
      <c r="E658" s="42">
        <f>IF(DAY(B658)&gt;14,VLOOKUP(DATE(YEAR(C658),MONTH(C658)-1,DAY(1)),'מדדים וריביות'!B:C,2,FALSE),VLOOKUP(DATE(YEAR(C658),MONTH(C658)-2,DAY(1)),'מדדים וריביות'!B:C,2,FALSE))</f>
        <v>12767562.3442814</v>
      </c>
      <c r="F658" s="43">
        <f>IF($B$5=1,'ריבית יומית'!D652,'ריבית יומית'!G652)</f>
        <v>2.1073004751070989E-4</v>
      </c>
      <c r="G658" s="43">
        <f t="shared" si="72"/>
        <v>2.1073004751070989E-4</v>
      </c>
      <c r="H658" s="29">
        <f t="shared" si="73"/>
        <v>2.1372815211686946</v>
      </c>
      <c r="I658" s="30">
        <f>VLOOKUP(B657,'מדדים וריביות'!B:C,2)</f>
        <v>13025429.366998401</v>
      </c>
      <c r="K658" s="39">
        <f t="shared" si="74"/>
        <v>0</v>
      </c>
      <c r="L658" s="39">
        <f t="shared" si="75"/>
        <v>0</v>
      </c>
      <c r="M658" s="39">
        <f t="shared" si="76"/>
        <v>0</v>
      </c>
      <c r="N658" s="41">
        <f t="shared" si="78"/>
        <v>0</v>
      </c>
    </row>
    <row r="659" spans="2:14">
      <c r="B659" s="1">
        <v>33524</v>
      </c>
      <c r="C659" s="1">
        <f t="shared" si="77"/>
        <v>33512</v>
      </c>
      <c r="E659" s="42">
        <f>IF(DAY(B659)&gt;14,VLOOKUP(DATE(YEAR(C659),MONTH(C659)-1,DAY(1)),'מדדים וריביות'!B:C,2,FALSE),VLOOKUP(DATE(YEAR(C659),MONTH(C659)-2,DAY(1)),'מדדים וריביות'!B:C,2,FALSE))</f>
        <v>12767562.3442814</v>
      </c>
      <c r="F659" s="43">
        <f>IF($B$5=1,'ריבית יומית'!D653,'ריבית יומית'!G653)</f>
        <v>2.1073004751070989E-4</v>
      </c>
      <c r="G659" s="43">
        <f t="shared" si="72"/>
        <v>2.1073004751070989E-4</v>
      </c>
      <c r="H659" s="29">
        <f t="shared" si="73"/>
        <v>2.1368312266227862</v>
      </c>
      <c r="I659" s="30">
        <f>VLOOKUP(B658,'מדדים וריביות'!B:C,2)</f>
        <v>13025429.366998401</v>
      </c>
      <c r="K659" s="39">
        <f t="shared" si="74"/>
        <v>0</v>
      </c>
      <c r="L659" s="39">
        <f t="shared" si="75"/>
        <v>0</v>
      </c>
      <c r="M659" s="39">
        <f t="shared" si="76"/>
        <v>0</v>
      </c>
      <c r="N659" s="41">
        <f t="shared" si="78"/>
        <v>0</v>
      </c>
    </row>
    <row r="660" spans="2:14">
      <c r="B660" s="1">
        <v>33525</v>
      </c>
      <c r="C660" s="1">
        <f t="shared" si="77"/>
        <v>33512</v>
      </c>
      <c r="E660" s="42">
        <f>IF(DAY(B660)&gt;14,VLOOKUP(DATE(YEAR(C660),MONTH(C660)-1,DAY(1)),'מדדים וריביות'!B:C,2,FALSE),VLOOKUP(DATE(YEAR(C660),MONTH(C660)-2,DAY(1)),'מדדים וריביות'!B:C,2,FALSE))</f>
        <v>12767562.3442814</v>
      </c>
      <c r="F660" s="43">
        <f>IF($B$5=1,'ריבית יומית'!D654,'ריבית יומית'!G654)</f>
        <v>2.1073004751070989E-4</v>
      </c>
      <c r="G660" s="43">
        <f t="shared" si="72"/>
        <v>2.1073004751070989E-4</v>
      </c>
      <c r="H660" s="29">
        <f t="shared" si="73"/>
        <v>2.1363810269474768</v>
      </c>
      <c r="I660" s="30">
        <f>VLOOKUP(B659,'מדדים וריביות'!B:C,2)</f>
        <v>13025429.366998401</v>
      </c>
      <c r="K660" s="39">
        <f t="shared" si="74"/>
        <v>0</v>
      </c>
      <c r="L660" s="39">
        <f t="shared" si="75"/>
        <v>0</v>
      </c>
      <c r="M660" s="39">
        <f t="shared" si="76"/>
        <v>0</v>
      </c>
      <c r="N660" s="41">
        <f t="shared" si="78"/>
        <v>0</v>
      </c>
    </row>
    <row r="661" spans="2:14">
      <c r="B661" s="1">
        <v>33526</v>
      </c>
      <c r="C661" s="1">
        <f t="shared" si="77"/>
        <v>33512</v>
      </c>
      <c r="E661" s="42">
        <f>IF(DAY(B661)&gt;14,VLOOKUP(DATE(YEAR(C661),MONTH(C661)-1,DAY(1)),'מדדים וריביות'!B:C,2,FALSE),VLOOKUP(DATE(YEAR(C661),MONTH(C661)-2,DAY(1)),'מדדים וריביות'!B:C,2,FALSE))</f>
        <v>12968824.4107923</v>
      </c>
      <c r="F661" s="43">
        <f>IF($B$5=1,'ריבית יומית'!D655,'ריבית יומית'!G655)</f>
        <v>2.1073004751070989E-4</v>
      </c>
      <c r="G661" s="43">
        <f t="shared" si="72"/>
        <v>2.1073004751070989E-4</v>
      </c>
      <c r="H661" s="29">
        <f t="shared" si="73"/>
        <v>2.1359309221227782</v>
      </c>
      <c r="I661" s="30">
        <f>VLOOKUP(B660,'מדדים וריביות'!B:C,2)</f>
        <v>13025429.366998401</v>
      </c>
      <c r="K661" s="39">
        <f t="shared" si="74"/>
        <v>0</v>
      </c>
      <c r="L661" s="39">
        <f t="shared" si="75"/>
        <v>0</v>
      </c>
      <c r="M661" s="39">
        <f t="shared" si="76"/>
        <v>0</v>
      </c>
      <c r="N661" s="41">
        <f t="shared" si="78"/>
        <v>0</v>
      </c>
    </row>
    <row r="662" spans="2:14">
      <c r="B662" s="1">
        <v>33527</v>
      </c>
      <c r="C662" s="1">
        <f t="shared" si="77"/>
        <v>33512</v>
      </c>
      <c r="E662" s="42">
        <f>IF(DAY(B662)&gt;14,VLOOKUP(DATE(YEAR(C662),MONTH(C662)-1,DAY(1)),'מדדים וריביות'!B:C,2,FALSE),VLOOKUP(DATE(YEAR(C662),MONTH(C662)-2,DAY(1)),'מדדים וריביות'!B:C,2,FALSE))</f>
        <v>12968824.4107923</v>
      </c>
      <c r="F662" s="43">
        <f>IF($B$5=1,'ריבית יומית'!D656,'ריבית יומית'!G656)</f>
        <v>2.1073004751070989E-4</v>
      </c>
      <c r="G662" s="43">
        <f t="shared" si="72"/>
        <v>2.1073004751070989E-4</v>
      </c>
      <c r="H662" s="29">
        <f t="shared" si="73"/>
        <v>2.1354809121287071</v>
      </c>
      <c r="I662" s="30">
        <f>VLOOKUP(B661,'מדדים וריביות'!B:C,2)</f>
        <v>13025429.366998401</v>
      </c>
      <c r="K662" s="39">
        <f t="shared" si="74"/>
        <v>0</v>
      </c>
      <c r="L662" s="39">
        <f t="shared" si="75"/>
        <v>0</v>
      </c>
      <c r="M662" s="39">
        <f t="shared" si="76"/>
        <v>0</v>
      </c>
      <c r="N662" s="41">
        <f t="shared" si="78"/>
        <v>0</v>
      </c>
    </row>
    <row r="663" spans="2:14">
      <c r="B663" s="1">
        <v>33528</v>
      </c>
      <c r="C663" s="1">
        <f t="shared" si="77"/>
        <v>33512</v>
      </c>
      <c r="E663" s="42">
        <f>IF(DAY(B663)&gt;14,VLOOKUP(DATE(YEAR(C663),MONTH(C663)-1,DAY(1)),'מדדים וריביות'!B:C,2,FALSE),VLOOKUP(DATE(YEAR(C663),MONTH(C663)-2,DAY(1)),'מדדים וריביות'!B:C,2,FALSE))</f>
        <v>12968824.4107923</v>
      </c>
      <c r="F663" s="43">
        <f>IF($B$5=1,'ריבית יומית'!D657,'ריבית יומית'!G657)</f>
        <v>2.1073004751070989E-4</v>
      </c>
      <c r="G663" s="43">
        <f t="shared" si="72"/>
        <v>2.1073004751070989E-4</v>
      </c>
      <c r="H663" s="29">
        <f t="shared" si="73"/>
        <v>2.1350309969452841</v>
      </c>
      <c r="I663" s="30">
        <f>VLOOKUP(B662,'מדדים וריביות'!B:C,2)</f>
        <v>13025429.366998401</v>
      </c>
      <c r="K663" s="39">
        <f t="shared" si="74"/>
        <v>0</v>
      </c>
      <c r="L663" s="39">
        <f t="shared" si="75"/>
        <v>0</v>
      </c>
      <c r="M663" s="39">
        <f t="shared" si="76"/>
        <v>0</v>
      </c>
      <c r="N663" s="41">
        <f t="shared" si="78"/>
        <v>0</v>
      </c>
    </row>
    <row r="664" spans="2:14">
      <c r="B664" s="1">
        <v>33529</v>
      </c>
      <c r="C664" s="1">
        <f t="shared" si="77"/>
        <v>33512</v>
      </c>
      <c r="E664" s="42">
        <f>IF(DAY(B664)&gt;14,VLOOKUP(DATE(YEAR(C664),MONTH(C664)-1,DAY(1)),'מדדים וריביות'!B:C,2,FALSE),VLOOKUP(DATE(YEAR(C664),MONTH(C664)-2,DAY(1)),'מדדים וריביות'!B:C,2,FALSE))</f>
        <v>12968824.4107923</v>
      </c>
      <c r="F664" s="43">
        <f>IF($B$5=1,'ריבית יומית'!D658,'ריבית יומית'!G658)</f>
        <v>2.1073004751070989E-4</v>
      </c>
      <c r="G664" s="43">
        <f t="shared" si="72"/>
        <v>2.1073004751070989E-4</v>
      </c>
      <c r="H664" s="29">
        <f t="shared" si="73"/>
        <v>2.1345811765525338</v>
      </c>
      <c r="I664" s="30">
        <f>VLOOKUP(B663,'מדדים וריביות'!B:C,2)</f>
        <v>13025429.366998401</v>
      </c>
      <c r="K664" s="39">
        <f t="shared" si="74"/>
        <v>0</v>
      </c>
      <c r="L664" s="39">
        <f t="shared" si="75"/>
        <v>0</v>
      </c>
      <c r="M664" s="39">
        <f t="shared" si="76"/>
        <v>0</v>
      </c>
      <c r="N664" s="41">
        <f t="shared" si="78"/>
        <v>0</v>
      </c>
    </row>
    <row r="665" spans="2:14">
      <c r="B665" s="1">
        <v>33530</v>
      </c>
      <c r="C665" s="1">
        <f t="shared" si="77"/>
        <v>33512</v>
      </c>
      <c r="E665" s="42">
        <f>IF(DAY(B665)&gt;14,VLOOKUP(DATE(YEAR(C665),MONTH(C665)-1,DAY(1)),'מדדים וריביות'!B:C,2,FALSE),VLOOKUP(DATE(YEAR(C665),MONTH(C665)-2,DAY(1)),'מדדים וריביות'!B:C,2,FALSE))</f>
        <v>12968824.4107923</v>
      </c>
      <c r="F665" s="43">
        <f>IF($B$5=1,'ריבית יומית'!D659,'ריבית יומית'!G659)</f>
        <v>2.1073004751070989E-4</v>
      </c>
      <c r="G665" s="43">
        <f t="shared" si="72"/>
        <v>2.1073004751070989E-4</v>
      </c>
      <c r="H665" s="29">
        <f t="shared" si="73"/>
        <v>2.134131450930485</v>
      </c>
      <c r="I665" s="30">
        <f>VLOOKUP(B664,'מדדים וריביות'!B:C,2)</f>
        <v>13025429.366998401</v>
      </c>
      <c r="K665" s="39">
        <f t="shared" si="74"/>
        <v>0</v>
      </c>
      <c r="L665" s="39">
        <f t="shared" si="75"/>
        <v>0</v>
      </c>
      <c r="M665" s="39">
        <f t="shared" si="76"/>
        <v>0</v>
      </c>
      <c r="N665" s="41">
        <f t="shared" si="78"/>
        <v>0</v>
      </c>
    </row>
    <row r="666" spans="2:14">
      <c r="B666" s="1">
        <v>33531</v>
      </c>
      <c r="C666" s="1">
        <f t="shared" si="77"/>
        <v>33512</v>
      </c>
      <c r="E666" s="42">
        <f>IF(DAY(B666)&gt;14,VLOOKUP(DATE(YEAR(C666),MONTH(C666)-1,DAY(1)),'מדדים וריביות'!B:C,2,FALSE),VLOOKUP(DATE(YEAR(C666),MONTH(C666)-2,DAY(1)),'מדדים וריביות'!B:C,2,FALSE))</f>
        <v>12968824.4107923</v>
      </c>
      <c r="F666" s="43">
        <f>IF($B$5=1,'ריבית יומית'!D660,'ריבית יומית'!G660)</f>
        <v>2.1073004751070989E-4</v>
      </c>
      <c r="G666" s="43">
        <f t="shared" si="72"/>
        <v>2.1073004751070989E-4</v>
      </c>
      <c r="H666" s="29">
        <f t="shared" si="73"/>
        <v>2.133681820059171</v>
      </c>
      <c r="I666" s="30">
        <f>VLOOKUP(B665,'מדדים וריביות'!B:C,2)</f>
        <v>13025429.366998401</v>
      </c>
      <c r="K666" s="39">
        <f t="shared" si="74"/>
        <v>0</v>
      </c>
      <c r="L666" s="39">
        <f t="shared" si="75"/>
        <v>0</v>
      </c>
      <c r="M666" s="39">
        <f t="shared" si="76"/>
        <v>0</v>
      </c>
      <c r="N666" s="41">
        <f t="shared" si="78"/>
        <v>0</v>
      </c>
    </row>
    <row r="667" spans="2:14">
      <c r="B667" s="1">
        <v>33532</v>
      </c>
      <c r="C667" s="1">
        <f t="shared" si="77"/>
        <v>33512</v>
      </c>
      <c r="E667" s="42">
        <f>IF(DAY(B667)&gt;14,VLOOKUP(DATE(YEAR(C667),MONTH(C667)-1,DAY(1)),'מדדים וריביות'!B:C,2,FALSE),VLOOKUP(DATE(YEAR(C667),MONTH(C667)-2,DAY(1)),'מדדים וריביות'!B:C,2,FALSE))</f>
        <v>12968824.4107923</v>
      </c>
      <c r="F667" s="43">
        <f>IF($B$5=1,'ריבית יומית'!D661,'ריבית יומית'!G661)</f>
        <v>2.1073004751070989E-4</v>
      </c>
      <c r="G667" s="43">
        <f t="shared" si="72"/>
        <v>2.1073004751070989E-4</v>
      </c>
      <c r="H667" s="29">
        <f t="shared" si="73"/>
        <v>2.1332322839186295</v>
      </c>
      <c r="I667" s="30">
        <f>VLOOKUP(B666,'מדדים וריביות'!B:C,2)</f>
        <v>13025429.366998401</v>
      </c>
      <c r="K667" s="39">
        <f t="shared" si="74"/>
        <v>0</v>
      </c>
      <c r="L667" s="39">
        <f t="shared" si="75"/>
        <v>0</v>
      </c>
      <c r="M667" s="39">
        <f t="shared" si="76"/>
        <v>0</v>
      </c>
      <c r="N667" s="41">
        <f t="shared" si="78"/>
        <v>0</v>
      </c>
    </row>
    <row r="668" spans="2:14">
      <c r="B668" s="1">
        <v>33533</v>
      </c>
      <c r="C668" s="1">
        <f t="shared" si="77"/>
        <v>33512</v>
      </c>
      <c r="E668" s="42">
        <f>IF(DAY(B668)&gt;14,VLOOKUP(DATE(YEAR(C668),MONTH(C668)-1,DAY(1)),'מדדים וריביות'!B:C,2,FALSE),VLOOKUP(DATE(YEAR(C668),MONTH(C668)-2,DAY(1)),'מדדים וריביות'!B:C,2,FALSE))</f>
        <v>12968824.4107923</v>
      </c>
      <c r="F668" s="43">
        <f>IF($B$5=1,'ריבית יומית'!D662,'ריבית יומית'!G662)</f>
        <v>2.1073004751070989E-4</v>
      </c>
      <c r="G668" s="43">
        <f t="shared" si="72"/>
        <v>2.1073004751070989E-4</v>
      </c>
      <c r="H668" s="29">
        <f t="shared" si="73"/>
        <v>2.1327828424889019</v>
      </c>
      <c r="I668" s="30">
        <f>VLOOKUP(B667,'מדדים וריביות'!B:C,2)</f>
        <v>13025429.366998401</v>
      </c>
      <c r="K668" s="39">
        <f t="shared" si="74"/>
        <v>0</v>
      </c>
      <c r="L668" s="39">
        <f t="shared" si="75"/>
        <v>0</v>
      </c>
      <c r="M668" s="39">
        <f t="shared" si="76"/>
        <v>0</v>
      </c>
      <c r="N668" s="41">
        <f t="shared" si="78"/>
        <v>0</v>
      </c>
    </row>
    <row r="669" spans="2:14">
      <c r="B669" s="1">
        <v>33534</v>
      </c>
      <c r="C669" s="1">
        <f t="shared" si="77"/>
        <v>33512</v>
      </c>
      <c r="E669" s="42">
        <f>IF(DAY(B669)&gt;14,VLOOKUP(DATE(YEAR(C669),MONTH(C669)-1,DAY(1)),'מדדים וריביות'!B:C,2,FALSE),VLOOKUP(DATE(YEAR(C669),MONTH(C669)-2,DAY(1)),'מדדים וריביות'!B:C,2,FALSE))</f>
        <v>12968824.4107923</v>
      </c>
      <c r="F669" s="43">
        <f>IF($B$5=1,'ריבית יומית'!D663,'ריבית יומית'!G663)</f>
        <v>2.1073004751070989E-4</v>
      </c>
      <c r="G669" s="43">
        <f t="shared" si="72"/>
        <v>2.1073004751070989E-4</v>
      </c>
      <c r="H669" s="29">
        <f t="shared" si="73"/>
        <v>2.1323334957500339</v>
      </c>
      <c r="I669" s="30">
        <f>VLOOKUP(B668,'מדדים וריביות'!B:C,2)</f>
        <v>13025429.366998401</v>
      </c>
      <c r="K669" s="39">
        <f t="shared" si="74"/>
        <v>0</v>
      </c>
      <c r="L669" s="39">
        <f t="shared" si="75"/>
        <v>0</v>
      </c>
      <c r="M669" s="39">
        <f t="shared" si="76"/>
        <v>0</v>
      </c>
      <c r="N669" s="41">
        <f t="shared" si="78"/>
        <v>0</v>
      </c>
    </row>
    <row r="670" spans="2:14">
      <c r="B670" s="1">
        <v>33535</v>
      </c>
      <c r="C670" s="1">
        <f t="shared" si="77"/>
        <v>33512</v>
      </c>
      <c r="E670" s="42">
        <f>IF(DAY(B670)&gt;14,VLOOKUP(DATE(YEAR(C670),MONTH(C670)-1,DAY(1)),'מדדים וריביות'!B:C,2,FALSE),VLOOKUP(DATE(YEAR(C670),MONTH(C670)-2,DAY(1)),'מדדים וריביות'!B:C,2,FALSE))</f>
        <v>12968824.4107923</v>
      </c>
      <c r="F670" s="43">
        <f>IF($B$5=1,'ריבית יומית'!D664,'ריבית יומית'!G664)</f>
        <v>2.1073004751070989E-4</v>
      </c>
      <c r="G670" s="43">
        <f t="shared" si="72"/>
        <v>2.1073004751070989E-4</v>
      </c>
      <c r="H670" s="29">
        <f t="shared" si="73"/>
        <v>2.1318842436820753</v>
      </c>
      <c r="I670" s="30">
        <f>VLOOKUP(B669,'מדדים וריביות'!B:C,2)</f>
        <v>13025429.366998401</v>
      </c>
      <c r="K670" s="39">
        <f t="shared" si="74"/>
        <v>0</v>
      </c>
      <c r="L670" s="39">
        <f t="shared" si="75"/>
        <v>0</v>
      </c>
      <c r="M670" s="39">
        <f t="shared" si="76"/>
        <v>0</v>
      </c>
      <c r="N670" s="41">
        <f t="shared" si="78"/>
        <v>0</v>
      </c>
    </row>
    <row r="671" spans="2:14">
      <c r="B671" s="1">
        <v>33536</v>
      </c>
      <c r="C671" s="1">
        <f t="shared" si="77"/>
        <v>33512</v>
      </c>
      <c r="E671" s="42">
        <f>IF(DAY(B671)&gt;14,VLOOKUP(DATE(YEAR(C671),MONTH(C671)-1,DAY(1)),'מדדים וריביות'!B:C,2,FALSE),VLOOKUP(DATE(YEAR(C671),MONTH(C671)-2,DAY(1)),'מדדים וריביות'!B:C,2,FALSE))</f>
        <v>12968824.4107923</v>
      </c>
      <c r="F671" s="43">
        <f>IF($B$5=1,'ריבית יומית'!D665,'ריבית יומית'!G665)</f>
        <v>2.1073004751070989E-4</v>
      </c>
      <c r="G671" s="43">
        <f t="shared" si="72"/>
        <v>2.1073004751070989E-4</v>
      </c>
      <c r="H671" s="29">
        <f t="shared" si="73"/>
        <v>2.1314350862650806</v>
      </c>
      <c r="I671" s="30">
        <f>VLOOKUP(B670,'מדדים וריביות'!B:C,2)</f>
        <v>13025429.366998401</v>
      </c>
      <c r="K671" s="39">
        <f t="shared" si="74"/>
        <v>0</v>
      </c>
      <c r="L671" s="39">
        <f t="shared" si="75"/>
        <v>0</v>
      </c>
      <c r="M671" s="39">
        <f t="shared" si="76"/>
        <v>0</v>
      </c>
      <c r="N671" s="41">
        <f t="shared" si="78"/>
        <v>0</v>
      </c>
    </row>
    <row r="672" spans="2:14">
      <c r="B672" s="1">
        <v>33537</v>
      </c>
      <c r="C672" s="1">
        <f t="shared" si="77"/>
        <v>33512</v>
      </c>
      <c r="E672" s="42">
        <f>IF(DAY(B672)&gt;14,VLOOKUP(DATE(YEAR(C672),MONTH(C672)-1,DAY(1)),'מדדים וריביות'!B:C,2,FALSE),VLOOKUP(DATE(YEAR(C672),MONTH(C672)-2,DAY(1)),'מדדים וריביות'!B:C,2,FALSE))</f>
        <v>12968824.4107923</v>
      </c>
      <c r="F672" s="43">
        <f>IF($B$5=1,'ריבית יומית'!D666,'ריבית יומית'!G666)</f>
        <v>2.1073004751070989E-4</v>
      </c>
      <c r="G672" s="43">
        <f t="shared" si="72"/>
        <v>2.1073004751070989E-4</v>
      </c>
      <c r="H672" s="29">
        <f t="shared" si="73"/>
        <v>2.130986023479108</v>
      </c>
      <c r="I672" s="30">
        <f>VLOOKUP(B671,'מדדים וריביות'!B:C,2)</f>
        <v>13025429.366998401</v>
      </c>
      <c r="K672" s="39">
        <f t="shared" si="74"/>
        <v>0</v>
      </c>
      <c r="L672" s="39">
        <f t="shared" si="75"/>
        <v>0</v>
      </c>
      <c r="M672" s="39">
        <f t="shared" si="76"/>
        <v>0</v>
      </c>
      <c r="N672" s="41">
        <f t="shared" si="78"/>
        <v>0</v>
      </c>
    </row>
    <row r="673" spans="2:14">
      <c r="B673" s="1">
        <v>33538</v>
      </c>
      <c r="C673" s="1">
        <f t="shared" si="77"/>
        <v>33512</v>
      </c>
      <c r="E673" s="42">
        <f>IF(DAY(B673)&gt;14,VLOOKUP(DATE(YEAR(C673),MONTH(C673)-1,DAY(1)),'מדדים וריביות'!B:C,2,FALSE),VLOOKUP(DATE(YEAR(C673),MONTH(C673)-2,DAY(1)),'מדדים וריביות'!B:C,2,FALSE))</f>
        <v>12968824.4107923</v>
      </c>
      <c r="F673" s="43">
        <f>IF($B$5=1,'ריבית יומית'!D667,'ריבית יומית'!G667)</f>
        <v>2.1073004751070989E-4</v>
      </c>
      <c r="G673" s="43">
        <f t="shared" si="72"/>
        <v>2.1073004751070989E-4</v>
      </c>
      <c r="H673" s="29">
        <f t="shared" si="73"/>
        <v>2.1305370553042207</v>
      </c>
      <c r="I673" s="30">
        <f>VLOOKUP(B672,'מדדים וריביות'!B:C,2)</f>
        <v>13025429.366998401</v>
      </c>
      <c r="K673" s="39">
        <f t="shared" si="74"/>
        <v>0</v>
      </c>
      <c r="L673" s="39">
        <f t="shared" si="75"/>
        <v>0</v>
      </c>
      <c r="M673" s="39">
        <f t="shared" si="76"/>
        <v>0</v>
      </c>
      <c r="N673" s="41">
        <f t="shared" si="78"/>
        <v>0</v>
      </c>
    </row>
    <row r="674" spans="2:14">
      <c r="B674" s="1">
        <v>33539</v>
      </c>
      <c r="C674" s="1">
        <f t="shared" si="77"/>
        <v>33512</v>
      </c>
      <c r="E674" s="42">
        <f>IF(DAY(B674)&gt;14,VLOOKUP(DATE(YEAR(C674),MONTH(C674)-1,DAY(1)),'מדדים וריביות'!B:C,2,FALSE),VLOOKUP(DATE(YEAR(C674),MONTH(C674)-2,DAY(1)),'מדדים וריביות'!B:C,2,FALSE))</f>
        <v>12968824.4107923</v>
      </c>
      <c r="F674" s="43">
        <f>IF($B$5=1,'ריבית יומית'!D668,'ריבית יומית'!G668)</f>
        <v>2.1073004751070989E-4</v>
      </c>
      <c r="G674" s="43">
        <f t="shared" si="72"/>
        <v>2.1073004751070989E-4</v>
      </c>
      <c r="H674" s="29">
        <f t="shared" si="73"/>
        <v>2.1300881817204846</v>
      </c>
      <c r="I674" s="30">
        <f>VLOOKUP(B673,'מדדים וריביות'!B:C,2)</f>
        <v>13025429.366998401</v>
      </c>
      <c r="K674" s="39">
        <f t="shared" si="74"/>
        <v>0</v>
      </c>
      <c r="L674" s="39">
        <f t="shared" si="75"/>
        <v>0</v>
      </c>
      <c r="M674" s="39">
        <f t="shared" si="76"/>
        <v>0</v>
      </c>
      <c r="N674" s="41">
        <f t="shared" si="78"/>
        <v>0</v>
      </c>
    </row>
    <row r="675" spans="2:14">
      <c r="B675" s="1">
        <v>33540</v>
      </c>
      <c r="C675" s="1">
        <f t="shared" si="77"/>
        <v>33512</v>
      </c>
      <c r="E675" s="42">
        <f>IF(DAY(B675)&gt;14,VLOOKUP(DATE(YEAR(C675),MONTH(C675)-1,DAY(1)),'מדדים וריביות'!B:C,2,FALSE),VLOOKUP(DATE(YEAR(C675),MONTH(C675)-2,DAY(1)),'מדדים וריביות'!B:C,2,FALSE))</f>
        <v>12968824.4107923</v>
      </c>
      <c r="F675" s="43">
        <f>IF($B$5=1,'ריבית יומית'!D669,'ריבית יומית'!G669)</f>
        <v>2.1073004751070989E-4</v>
      </c>
      <c r="G675" s="43">
        <f t="shared" si="72"/>
        <v>2.1073004751070989E-4</v>
      </c>
      <c r="H675" s="29">
        <f t="shared" si="73"/>
        <v>2.1296394027079715</v>
      </c>
      <c r="I675" s="30">
        <f>VLOOKUP(B674,'מדדים וריביות'!B:C,2)</f>
        <v>13025429.366998401</v>
      </c>
      <c r="K675" s="39">
        <f t="shared" si="74"/>
        <v>0</v>
      </c>
      <c r="L675" s="39">
        <f t="shared" si="75"/>
        <v>0</v>
      </c>
      <c r="M675" s="39">
        <f t="shared" si="76"/>
        <v>0</v>
      </c>
      <c r="N675" s="41">
        <f t="shared" si="78"/>
        <v>0</v>
      </c>
    </row>
    <row r="676" spans="2:14">
      <c r="B676" s="1">
        <v>33541</v>
      </c>
      <c r="C676" s="1">
        <f t="shared" si="77"/>
        <v>33512</v>
      </c>
      <c r="E676" s="42">
        <f>IF(DAY(B676)&gt;14,VLOOKUP(DATE(YEAR(C676),MONTH(C676)-1,DAY(1)),'מדדים וריביות'!B:C,2,FALSE),VLOOKUP(DATE(YEAR(C676),MONTH(C676)-2,DAY(1)),'מדדים וריביות'!B:C,2,FALSE))</f>
        <v>12968824.4107923</v>
      </c>
      <c r="F676" s="43">
        <f>IF($B$5=1,'ריבית יומית'!D670,'ריבית יומית'!G670)</f>
        <v>2.1073004751070989E-4</v>
      </c>
      <c r="G676" s="43">
        <f t="shared" si="72"/>
        <v>2.1073004751070989E-4</v>
      </c>
      <c r="H676" s="29">
        <f t="shared" si="73"/>
        <v>2.1291907182467558</v>
      </c>
      <c r="I676" s="30">
        <f>VLOOKUP(B675,'מדדים וריביות'!B:C,2)</f>
        <v>13025429.366998401</v>
      </c>
      <c r="K676" s="39">
        <f t="shared" si="74"/>
        <v>0</v>
      </c>
      <c r="L676" s="39">
        <f t="shared" si="75"/>
        <v>0</v>
      </c>
      <c r="M676" s="39">
        <f t="shared" si="76"/>
        <v>0</v>
      </c>
      <c r="N676" s="41">
        <f t="shared" si="78"/>
        <v>0</v>
      </c>
    </row>
    <row r="677" spans="2:14">
      <c r="B677" s="1">
        <v>33542</v>
      </c>
      <c r="C677" s="1">
        <f t="shared" si="77"/>
        <v>33512</v>
      </c>
      <c r="E677" s="42">
        <f>IF(DAY(B677)&gt;14,VLOOKUP(DATE(YEAR(C677),MONTH(C677)-1,DAY(1)),'מדדים וריביות'!B:C,2,FALSE),VLOOKUP(DATE(YEAR(C677),MONTH(C677)-2,DAY(1)),'מדדים וריביות'!B:C,2,FALSE))</f>
        <v>12968824.4107923</v>
      </c>
      <c r="F677" s="43">
        <f>IF($B$5=1,'ריבית יומית'!D671,'ריבית יומית'!G671)</f>
        <v>2.1073004751070989E-4</v>
      </c>
      <c r="G677" s="43">
        <f t="shared" si="72"/>
        <v>2.1073004751070989E-4</v>
      </c>
      <c r="H677" s="29">
        <f t="shared" si="73"/>
        <v>2.1287421283169174</v>
      </c>
      <c r="I677" s="30">
        <f>VLOOKUP(B676,'מדדים וריביות'!B:C,2)</f>
        <v>13025429.366998401</v>
      </c>
      <c r="K677" s="39">
        <f t="shared" si="74"/>
        <v>0</v>
      </c>
      <c r="L677" s="39">
        <f t="shared" si="75"/>
        <v>0</v>
      </c>
      <c r="M677" s="39">
        <f t="shared" si="76"/>
        <v>0</v>
      </c>
      <c r="N677" s="41">
        <f t="shared" si="78"/>
        <v>0</v>
      </c>
    </row>
    <row r="678" spans="2:14">
      <c r="B678" s="1">
        <v>33543</v>
      </c>
      <c r="C678" s="1">
        <f t="shared" si="77"/>
        <v>33543</v>
      </c>
      <c r="E678" s="42">
        <f>IF(DAY(B678)&gt;14,VLOOKUP(DATE(YEAR(C678),MONTH(C678)-1,DAY(1)),'מדדים וריביות'!B:C,2,FALSE),VLOOKUP(DATE(YEAR(C678),MONTH(C678)-2,DAY(1)),'מדדים וריביות'!B:C,2,FALSE))</f>
        <v>12968824.4107923</v>
      </c>
      <c r="F678" s="43">
        <f>IF($B$5=1,'ריבית יומית'!D672,'ריבית יומית'!G672)</f>
        <v>2.1073004751070989E-4</v>
      </c>
      <c r="G678" s="43">
        <f t="shared" si="72"/>
        <v>2.1073004751070989E-4</v>
      </c>
      <c r="H678" s="29">
        <f t="shared" si="73"/>
        <v>2.12829363289854</v>
      </c>
      <c r="I678" s="30">
        <f>VLOOKUP(B677,'מדדים וריביות'!B:C,2)</f>
        <v>13025429.366998401</v>
      </c>
      <c r="K678" s="39">
        <f t="shared" si="74"/>
        <v>0</v>
      </c>
      <c r="L678" s="39">
        <f t="shared" si="75"/>
        <v>0</v>
      </c>
      <c r="M678" s="39">
        <f t="shared" si="76"/>
        <v>0</v>
      </c>
      <c r="N678" s="41">
        <f t="shared" si="78"/>
        <v>0</v>
      </c>
    </row>
    <row r="679" spans="2:14">
      <c r="B679" s="1">
        <v>33544</v>
      </c>
      <c r="C679" s="1">
        <f t="shared" si="77"/>
        <v>33543</v>
      </c>
      <c r="E679" s="42">
        <f>IF(DAY(B679)&gt;14,VLOOKUP(DATE(YEAR(C679),MONTH(C679)-1,DAY(1)),'מדדים וריביות'!B:C,2,FALSE),VLOOKUP(DATE(YEAR(C679),MONTH(C679)-2,DAY(1)),'מדדים וריביות'!B:C,2,FALSE))</f>
        <v>12968824.4107923</v>
      </c>
      <c r="F679" s="43">
        <f>IF($B$5=1,'ריבית יומית'!D673,'ריבית יומית'!G673)</f>
        <v>2.1073004751070989E-4</v>
      </c>
      <c r="G679" s="43">
        <f t="shared" si="72"/>
        <v>2.1073004751070989E-4</v>
      </c>
      <c r="H679" s="29">
        <f t="shared" si="73"/>
        <v>2.1278452319717114</v>
      </c>
      <c r="I679" s="30">
        <f>VLOOKUP(B678,'מדדים וריביות'!B:C,2)</f>
        <v>13044297.685733801</v>
      </c>
      <c r="K679" s="39">
        <f t="shared" si="74"/>
        <v>0</v>
      </c>
      <c r="L679" s="39">
        <f t="shared" si="75"/>
        <v>0</v>
      </c>
      <c r="M679" s="39">
        <f t="shared" si="76"/>
        <v>0</v>
      </c>
      <c r="N679" s="41">
        <f t="shared" si="78"/>
        <v>0</v>
      </c>
    </row>
    <row r="680" spans="2:14">
      <c r="B680" s="1">
        <v>33545</v>
      </c>
      <c r="C680" s="1">
        <f t="shared" si="77"/>
        <v>33543</v>
      </c>
      <c r="E680" s="42">
        <f>IF(DAY(B680)&gt;14,VLOOKUP(DATE(YEAR(C680),MONTH(C680)-1,DAY(1)),'מדדים וריביות'!B:C,2,FALSE),VLOOKUP(DATE(YEAR(C680),MONTH(C680)-2,DAY(1)),'מדדים וריביות'!B:C,2,FALSE))</f>
        <v>12968824.4107923</v>
      </c>
      <c r="F680" s="43">
        <f>IF($B$5=1,'ריבית יומית'!D674,'ריבית יומית'!G674)</f>
        <v>2.1073004751070989E-4</v>
      </c>
      <c r="G680" s="43">
        <f t="shared" si="72"/>
        <v>2.1073004751070989E-4</v>
      </c>
      <c r="H680" s="29">
        <f t="shared" si="73"/>
        <v>2.127396925516523</v>
      </c>
      <c r="I680" s="30">
        <f>VLOOKUP(B679,'מדדים וריביות'!B:C,2)</f>
        <v>13044297.685733801</v>
      </c>
      <c r="K680" s="39">
        <f t="shared" si="74"/>
        <v>0</v>
      </c>
      <c r="L680" s="39">
        <f t="shared" si="75"/>
        <v>0</v>
      </c>
      <c r="M680" s="39">
        <f t="shared" si="76"/>
        <v>0</v>
      </c>
      <c r="N680" s="41">
        <f t="shared" si="78"/>
        <v>0</v>
      </c>
    </row>
    <row r="681" spans="2:14">
      <c r="B681" s="1">
        <v>33546</v>
      </c>
      <c r="C681" s="1">
        <f t="shared" si="77"/>
        <v>33543</v>
      </c>
      <c r="E681" s="42">
        <f>IF(DAY(B681)&gt;14,VLOOKUP(DATE(YEAR(C681),MONTH(C681)-1,DAY(1)),'מדדים וריביות'!B:C,2,FALSE),VLOOKUP(DATE(YEAR(C681),MONTH(C681)-2,DAY(1)),'מדדים וריביות'!B:C,2,FALSE))</f>
        <v>12968824.4107923</v>
      </c>
      <c r="F681" s="43">
        <f>IF($B$5=1,'ריבית יומית'!D675,'ריבית יומית'!G675)</f>
        <v>2.1073004751070989E-4</v>
      </c>
      <c r="G681" s="43">
        <f t="shared" si="72"/>
        <v>2.1073004751070989E-4</v>
      </c>
      <c r="H681" s="29">
        <f t="shared" si="73"/>
        <v>2.1269487135130718</v>
      </c>
      <c r="I681" s="30">
        <f>VLOOKUP(B680,'מדדים וריביות'!B:C,2)</f>
        <v>13044297.685733801</v>
      </c>
      <c r="K681" s="39">
        <f t="shared" si="74"/>
        <v>0</v>
      </c>
      <c r="L681" s="39">
        <f t="shared" si="75"/>
        <v>0</v>
      </c>
      <c r="M681" s="39">
        <f t="shared" si="76"/>
        <v>0</v>
      </c>
      <c r="N681" s="41">
        <f t="shared" si="78"/>
        <v>0</v>
      </c>
    </row>
    <row r="682" spans="2:14">
      <c r="B682" s="1">
        <v>33547</v>
      </c>
      <c r="C682" s="1">
        <f t="shared" si="77"/>
        <v>33543</v>
      </c>
      <c r="E682" s="42">
        <f>IF(DAY(B682)&gt;14,VLOOKUP(DATE(YEAR(C682),MONTH(C682)-1,DAY(1)),'מדדים וריביות'!B:C,2,FALSE),VLOOKUP(DATE(YEAR(C682),MONTH(C682)-2,DAY(1)),'מדדים וריביות'!B:C,2,FALSE))</f>
        <v>12968824.4107923</v>
      </c>
      <c r="F682" s="43">
        <f>IF($B$5=1,'ריבית יומית'!D676,'ריבית יומית'!G676)</f>
        <v>2.1073004751070989E-4</v>
      </c>
      <c r="G682" s="43">
        <f t="shared" si="72"/>
        <v>2.1073004751070989E-4</v>
      </c>
      <c r="H682" s="29">
        <f t="shared" si="73"/>
        <v>2.1265005959414576</v>
      </c>
      <c r="I682" s="30">
        <f>VLOOKUP(B681,'מדדים וריביות'!B:C,2)</f>
        <v>13044297.685733801</v>
      </c>
      <c r="K682" s="39">
        <f t="shared" si="74"/>
        <v>0</v>
      </c>
      <c r="L682" s="39">
        <f t="shared" si="75"/>
        <v>0</v>
      </c>
      <c r="M682" s="39">
        <f t="shared" si="76"/>
        <v>0</v>
      </c>
      <c r="N682" s="41">
        <f t="shared" si="78"/>
        <v>0</v>
      </c>
    </row>
    <row r="683" spans="2:14">
      <c r="B683" s="1">
        <v>33548</v>
      </c>
      <c r="C683" s="1">
        <f t="shared" si="77"/>
        <v>33543</v>
      </c>
      <c r="E683" s="42">
        <f>IF(DAY(B683)&gt;14,VLOOKUP(DATE(YEAR(C683),MONTH(C683)-1,DAY(1)),'מדדים וריביות'!B:C,2,FALSE),VLOOKUP(DATE(YEAR(C683),MONTH(C683)-2,DAY(1)),'מדדים וריביות'!B:C,2,FALSE))</f>
        <v>12968824.4107923</v>
      </c>
      <c r="F683" s="43">
        <f>IF($B$5=1,'ריבית יומית'!D677,'ריבית יומית'!G677)</f>
        <v>2.1073004751070989E-4</v>
      </c>
      <c r="G683" s="43">
        <f t="shared" si="72"/>
        <v>2.1073004751070989E-4</v>
      </c>
      <c r="H683" s="29">
        <f t="shared" si="73"/>
        <v>2.1260525727817852</v>
      </c>
      <c r="I683" s="30">
        <f>VLOOKUP(B682,'מדדים וריביות'!B:C,2)</f>
        <v>13044297.685733801</v>
      </c>
      <c r="K683" s="39">
        <f t="shared" si="74"/>
        <v>0</v>
      </c>
      <c r="L683" s="39">
        <f t="shared" si="75"/>
        <v>0</v>
      </c>
      <c r="M683" s="39">
        <f t="shared" si="76"/>
        <v>0</v>
      </c>
      <c r="N683" s="41">
        <f t="shared" si="78"/>
        <v>0</v>
      </c>
    </row>
    <row r="684" spans="2:14">
      <c r="B684" s="1">
        <v>33549</v>
      </c>
      <c r="C684" s="1">
        <f t="shared" si="77"/>
        <v>33543</v>
      </c>
      <c r="E684" s="42">
        <f>IF(DAY(B684)&gt;14,VLOOKUP(DATE(YEAR(C684),MONTH(C684)-1,DAY(1)),'מדדים וריביות'!B:C,2,FALSE),VLOOKUP(DATE(YEAR(C684),MONTH(C684)-2,DAY(1)),'מדדים וריביות'!B:C,2,FALSE))</f>
        <v>12968824.4107923</v>
      </c>
      <c r="F684" s="43">
        <f>IF($B$5=1,'ריבית יומית'!D678,'ריבית יומית'!G678)</f>
        <v>2.1073004751070989E-4</v>
      </c>
      <c r="G684" s="43">
        <f t="shared" si="72"/>
        <v>2.1073004751070989E-4</v>
      </c>
      <c r="H684" s="29">
        <f t="shared" si="73"/>
        <v>2.1256046440141629</v>
      </c>
      <c r="I684" s="30">
        <f>VLOOKUP(B683,'מדדים וריביות'!B:C,2)</f>
        <v>13044297.685733801</v>
      </c>
      <c r="K684" s="39">
        <f t="shared" si="74"/>
        <v>0</v>
      </c>
      <c r="L684" s="39">
        <f t="shared" si="75"/>
        <v>0</v>
      </c>
      <c r="M684" s="39">
        <f t="shared" si="76"/>
        <v>0</v>
      </c>
      <c r="N684" s="41">
        <f t="shared" si="78"/>
        <v>0</v>
      </c>
    </row>
    <row r="685" spans="2:14">
      <c r="B685" s="1">
        <v>33550</v>
      </c>
      <c r="C685" s="1">
        <f t="shared" si="77"/>
        <v>33543</v>
      </c>
      <c r="E685" s="42">
        <f>IF(DAY(B685)&gt;14,VLOOKUP(DATE(YEAR(C685),MONTH(C685)-1,DAY(1)),'מדדים וריביות'!B:C,2,FALSE),VLOOKUP(DATE(YEAR(C685),MONTH(C685)-2,DAY(1)),'מדדים וריביות'!B:C,2,FALSE))</f>
        <v>12968824.4107923</v>
      </c>
      <c r="F685" s="43">
        <f>IF($B$5=1,'ריבית יומית'!D679,'ריבית יומית'!G679)</f>
        <v>2.1073004751070989E-4</v>
      </c>
      <c r="G685" s="43">
        <f t="shared" si="72"/>
        <v>2.1073004751070989E-4</v>
      </c>
      <c r="H685" s="29">
        <f t="shared" si="73"/>
        <v>2.1251568096187041</v>
      </c>
      <c r="I685" s="30">
        <f>VLOOKUP(B684,'מדדים וריביות'!B:C,2)</f>
        <v>13044297.685733801</v>
      </c>
      <c r="K685" s="39">
        <f t="shared" si="74"/>
        <v>0</v>
      </c>
      <c r="L685" s="39">
        <f t="shared" si="75"/>
        <v>0</v>
      </c>
      <c r="M685" s="39">
        <f t="shared" si="76"/>
        <v>0</v>
      </c>
      <c r="N685" s="41">
        <f t="shared" si="78"/>
        <v>0</v>
      </c>
    </row>
    <row r="686" spans="2:14">
      <c r="B686" s="1">
        <v>33551</v>
      </c>
      <c r="C686" s="1">
        <f t="shared" si="77"/>
        <v>33543</v>
      </c>
      <c r="E686" s="42">
        <f>IF(DAY(B686)&gt;14,VLOOKUP(DATE(YEAR(C686),MONTH(C686)-1,DAY(1)),'מדדים וריביות'!B:C,2,FALSE),VLOOKUP(DATE(YEAR(C686),MONTH(C686)-2,DAY(1)),'מדדים וריביות'!B:C,2,FALSE))</f>
        <v>12968824.4107923</v>
      </c>
      <c r="F686" s="43">
        <f>IF($B$5=1,'ריבית יומית'!D680,'ריבית יומית'!G680)</f>
        <v>2.1073004751070989E-4</v>
      </c>
      <c r="G686" s="43">
        <f t="shared" si="72"/>
        <v>2.1073004751070989E-4</v>
      </c>
      <c r="H686" s="29">
        <f t="shared" si="73"/>
        <v>2.124709069575526</v>
      </c>
      <c r="I686" s="30">
        <f>VLOOKUP(B685,'מדדים וריביות'!B:C,2)</f>
        <v>13044297.685733801</v>
      </c>
      <c r="K686" s="39">
        <f t="shared" si="74"/>
        <v>0</v>
      </c>
      <c r="L686" s="39">
        <f t="shared" si="75"/>
        <v>0</v>
      </c>
      <c r="M686" s="39">
        <f t="shared" si="76"/>
        <v>0</v>
      </c>
      <c r="N686" s="41">
        <f t="shared" si="78"/>
        <v>0</v>
      </c>
    </row>
    <row r="687" spans="2:14">
      <c r="B687" s="1">
        <v>33552</v>
      </c>
      <c r="C687" s="1">
        <f t="shared" si="77"/>
        <v>33543</v>
      </c>
      <c r="E687" s="42">
        <f>IF(DAY(B687)&gt;14,VLOOKUP(DATE(YEAR(C687),MONTH(C687)-1,DAY(1)),'מדדים וריביות'!B:C,2,FALSE),VLOOKUP(DATE(YEAR(C687),MONTH(C687)-2,DAY(1)),'מדדים וריביות'!B:C,2,FALSE))</f>
        <v>12968824.4107923</v>
      </c>
      <c r="F687" s="43">
        <f>IF($B$5=1,'ריבית יומית'!D681,'ריבית יומית'!G681)</f>
        <v>2.1073004751070989E-4</v>
      </c>
      <c r="G687" s="43">
        <f t="shared" si="72"/>
        <v>2.1073004751070989E-4</v>
      </c>
      <c r="H687" s="29">
        <f t="shared" si="73"/>
        <v>2.1242614238647497</v>
      </c>
      <c r="I687" s="30">
        <f>VLOOKUP(B686,'מדדים וריביות'!B:C,2)</f>
        <v>13044297.685733801</v>
      </c>
      <c r="K687" s="39">
        <f t="shared" si="74"/>
        <v>0</v>
      </c>
      <c r="L687" s="39">
        <f t="shared" si="75"/>
        <v>0</v>
      </c>
      <c r="M687" s="39">
        <f t="shared" si="76"/>
        <v>0</v>
      </c>
      <c r="N687" s="41">
        <f t="shared" si="78"/>
        <v>0</v>
      </c>
    </row>
    <row r="688" spans="2:14">
      <c r="B688" s="1">
        <v>33553</v>
      </c>
      <c r="C688" s="1">
        <f t="shared" si="77"/>
        <v>33543</v>
      </c>
      <c r="E688" s="42">
        <f>IF(DAY(B688)&gt;14,VLOOKUP(DATE(YEAR(C688),MONTH(C688)-1,DAY(1)),'מדדים וריביות'!B:C,2,FALSE),VLOOKUP(DATE(YEAR(C688),MONTH(C688)-2,DAY(1)),'מדדים וריביות'!B:C,2,FALSE))</f>
        <v>12968824.4107923</v>
      </c>
      <c r="F688" s="43">
        <f>IF($B$5=1,'ריבית יומית'!D682,'ריבית יומית'!G682)</f>
        <v>2.1073004751070989E-4</v>
      </c>
      <c r="G688" s="43">
        <f t="shared" si="72"/>
        <v>2.1073004751070989E-4</v>
      </c>
      <c r="H688" s="29">
        <f t="shared" si="73"/>
        <v>2.123813872466501</v>
      </c>
      <c r="I688" s="30">
        <f>VLOOKUP(B687,'מדדים וריביות'!B:C,2)</f>
        <v>13044297.685733801</v>
      </c>
      <c r="K688" s="39">
        <f t="shared" si="74"/>
        <v>0</v>
      </c>
      <c r="L688" s="39">
        <f t="shared" si="75"/>
        <v>0</v>
      </c>
      <c r="M688" s="39">
        <f t="shared" si="76"/>
        <v>0</v>
      </c>
      <c r="N688" s="41">
        <f t="shared" si="78"/>
        <v>0</v>
      </c>
    </row>
    <row r="689" spans="2:14">
      <c r="B689" s="1">
        <v>33554</v>
      </c>
      <c r="C689" s="1">
        <f t="shared" si="77"/>
        <v>33543</v>
      </c>
      <c r="E689" s="42">
        <f>IF(DAY(B689)&gt;14,VLOOKUP(DATE(YEAR(C689),MONTH(C689)-1,DAY(1)),'מדדים וריביות'!B:C,2,FALSE),VLOOKUP(DATE(YEAR(C689),MONTH(C689)-2,DAY(1)),'מדדים וריביות'!B:C,2,FALSE))</f>
        <v>12968824.4107923</v>
      </c>
      <c r="F689" s="43">
        <f>IF($B$5=1,'ריבית יומית'!D683,'ריבית יומית'!G683)</f>
        <v>2.1073004751070989E-4</v>
      </c>
      <c r="G689" s="43">
        <f t="shared" si="72"/>
        <v>2.1073004751070989E-4</v>
      </c>
      <c r="H689" s="29">
        <f t="shared" si="73"/>
        <v>2.1233664153609095</v>
      </c>
      <c r="I689" s="30">
        <f>VLOOKUP(B688,'מדדים וריביות'!B:C,2)</f>
        <v>13044297.685733801</v>
      </c>
      <c r="K689" s="39">
        <f t="shared" si="74"/>
        <v>0</v>
      </c>
      <c r="L689" s="39">
        <f t="shared" si="75"/>
        <v>0</v>
      </c>
      <c r="M689" s="39">
        <f t="shared" si="76"/>
        <v>0</v>
      </c>
      <c r="N689" s="41">
        <f t="shared" si="78"/>
        <v>0</v>
      </c>
    </row>
    <row r="690" spans="2:14">
      <c r="B690" s="1">
        <v>33555</v>
      </c>
      <c r="C690" s="1">
        <f t="shared" si="77"/>
        <v>33543</v>
      </c>
      <c r="E690" s="42">
        <f>IF(DAY(B690)&gt;14,VLOOKUP(DATE(YEAR(C690),MONTH(C690)-1,DAY(1)),'מדדים וריביות'!B:C,2,FALSE),VLOOKUP(DATE(YEAR(C690),MONTH(C690)-2,DAY(1)),'מדדים וריביות'!B:C,2,FALSE))</f>
        <v>12968824.4107923</v>
      </c>
      <c r="F690" s="43">
        <f>IF($B$5=1,'ריבית יומית'!D684,'ריבית יומית'!G684)</f>
        <v>2.1073004751070989E-4</v>
      </c>
      <c r="G690" s="43">
        <f t="shared" si="72"/>
        <v>2.1073004751070989E-4</v>
      </c>
      <c r="H690" s="29">
        <f t="shared" si="73"/>
        <v>2.122919052528109</v>
      </c>
      <c r="I690" s="30">
        <f>VLOOKUP(B689,'מדדים וריביות'!B:C,2)</f>
        <v>13044297.685733801</v>
      </c>
      <c r="K690" s="39">
        <f t="shared" si="74"/>
        <v>0</v>
      </c>
      <c r="L690" s="39">
        <f t="shared" si="75"/>
        <v>0</v>
      </c>
      <c r="M690" s="39">
        <f t="shared" si="76"/>
        <v>0</v>
      </c>
      <c r="N690" s="41">
        <f t="shared" si="78"/>
        <v>0</v>
      </c>
    </row>
    <row r="691" spans="2:14">
      <c r="B691" s="1">
        <v>33556</v>
      </c>
      <c r="C691" s="1">
        <f t="shared" si="77"/>
        <v>33543</v>
      </c>
      <c r="E691" s="42">
        <f>IF(DAY(B691)&gt;14,VLOOKUP(DATE(YEAR(C691),MONTH(C691)-1,DAY(1)),'מדדים וריביות'!B:C,2,FALSE),VLOOKUP(DATE(YEAR(C691),MONTH(C691)-2,DAY(1)),'מדדים וריביות'!B:C,2,FALSE))</f>
        <v>12968824.4107923</v>
      </c>
      <c r="F691" s="43">
        <f>IF($B$5=1,'ריבית יומית'!D685,'ריבית יומית'!G685)</f>
        <v>2.1073004751070989E-4</v>
      </c>
      <c r="G691" s="43">
        <f t="shared" si="72"/>
        <v>2.1073004751070989E-4</v>
      </c>
      <c r="H691" s="29">
        <f t="shared" si="73"/>
        <v>2.1224717839482374</v>
      </c>
      <c r="I691" s="30">
        <f>VLOOKUP(B690,'מדדים וריביות'!B:C,2)</f>
        <v>13044297.685733801</v>
      </c>
      <c r="K691" s="39">
        <f t="shared" si="74"/>
        <v>0</v>
      </c>
      <c r="L691" s="39">
        <f t="shared" si="75"/>
        <v>0</v>
      </c>
      <c r="M691" s="39">
        <f t="shared" si="76"/>
        <v>0</v>
      </c>
      <c r="N691" s="41">
        <f t="shared" si="78"/>
        <v>0</v>
      </c>
    </row>
    <row r="692" spans="2:14">
      <c r="B692" s="1">
        <v>33557</v>
      </c>
      <c r="C692" s="1">
        <f t="shared" si="77"/>
        <v>33543</v>
      </c>
      <c r="E692" s="42">
        <f>IF(DAY(B692)&gt;14,VLOOKUP(DATE(YEAR(C692),MONTH(C692)-1,DAY(1)),'מדדים וריביות'!B:C,2,FALSE),VLOOKUP(DATE(YEAR(C692),MONTH(C692)-2,DAY(1)),'מדדים וריביות'!B:C,2,FALSE))</f>
        <v>13025429.366998401</v>
      </c>
      <c r="F692" s="43">
        <f>IF($B$5=1,'ריבית יומית'!D686,'ריבית יומית'!G686)</f>
        <v>2.1073004751070989E-4</v>
      </c>
      <c r="G692" s="43">
        <f t="shared" si="72"/>
        <v>2.1073004751070989E-4</v>
      </c>
      <c r="H692" s="29">
        <f t="shared" si="73"/>
        <v>2.122024609601437</v>
      </c>
      <c r="I692" s="30">
        <f>VLOOKUP(B691,'מדדים וריביות'!B:C,2)</f>
        <v>13044297.685733801</v>
      </c>
      <c r="K692" s="39">
        <f t="shared" si="74"/>
        <v>0</v>
      </c>
      <c r="L692" s="39">
        <f t="shared" si="75"/>
        <v>0</v>
      </c>
      <c r="M692" s="39">
        <f t="shared" si="76"/>
        <v>0</v>
      </c>
      <c r="N692" s="41">
        <f t="shared" si="78"/>
        <v>0</v>
      </c>
    </row>
    <row r="693" spans="2:14">
      <c r="B693" s="1">
        <v>33558</v>
      </c>
      <c r="C693" s="1">
        <f t="shared" si="77"/>
        <v>33543</v>
      </c>
      <c r="E693" s="42">
        <f>IF(DAY(B693)&gt;14,VLOOKUP(DATE(YEAR(C693),MONTH(C693)-1,DAY(1)),'מדדים וריביות'!B:C,2,FALSE),VLOOKUP(DATE(YEAR(C693),MONTH(C693)-2,DAY(1)),'מדדים וריביות'!B:C,2,FALSE))</f>
        <v>13025429.366998401</v>
      </c>
      <c r="F693" s="43">
        <f>IF($B$5=1,'ריבית יומית'!D687,'ריבית יומית'!G687)</f>
        <v>2.1073004751070989E-4</v>
      </c>
      <c r="G693" s="43">
        <f t="shared" si="72"/>
        <v>2.1073004751070989E-4</v>
      </c>
      <c r="H693" s="29">
        <f t="shared" si="73"/>
        <v>2.1215775294678547</v>
      </c>
      <c r="I693" s="30">
        <f>VLOOKUP(B692,'מדדים וריביות'!B:C,2)</f>
        <v>13044297.685733801</v>
      </c>
      <c r="K693" s="39">
        <f t="shared" si="74"/>
        <v>0</v>
      </c>
      <c r="L693" s="39">
        <f t="shared" si="75"/>
        <v>0</v>
      </c>
      <c r="M693" s="39">
        <f t="shared" si="76"/>
        <v>0</v>
      </c>
      <c r="N693" s="41">
        <f t="shared" si="78"/>
        <v>0</v>
      </c>
    </row>
    <row r="694" spans="2:14">
      <c r="B694" s="1">
        <v>33559</v>
      </c>
      <c r="C694" s="1">
        <f t="shared" si="77"/>
        <v>33543</v>
      </c>
      <c r="E694" s="42">
        <f>IF(DAY(B694)&gt;14,VLOOKUP(DATE(YEAR(C694),MONTH(C694)-1,DAY(1)),'מדדים וריביות'!B:C,2,FALSE),VLOOKUP(DATE(YEAR(C694),MONTH(C694)-2,DAY(1)),'מדדים וריביות'!B:C,2,FALSE))</f>
        <v>13025429.366998401</v>
      </c>
      <c r="F694" s="43">
        <f>IF($B$5=1,'ריבית יומית'!D688,'ריבית יומית'!G688)</f>
        <v>2.1073004751070989E-4</v>
      </c>
      <c r="G694" s="43">
        <f t="shared" si="72"/>
        <v>2.1073004751070989E-4</v>
      </c>
      <c r="H694" s="29">
        <f t="shared" si="73"/>
        <v>2.1211305435276406</v>
      </c>
      <c r="I694" s="30">
        <f>VLOOKUP(B693,'מדדים וריביות'!B:C,2)</f>
        <v>13044297.685733801</v>
      </c>
      <c r="K694" s="39">
        <f t="shared" si="74"/>
        <v>0</v>
      </c>
      <c r="L694" s="39">
        <f t="shared" si="75"/>
        <v>0</v>
      </c>
      <c r="M694" s="39">
        <f t="shared" si="76"/>
        <v>0</v>
      </c>
      <c r="N694" s="41">
        <f t="shared" si="78"/>
        <v>0</v>
      </c>
    </row>
    <row r="695" spans="2:14">
      <c r="B695" s="1">
        <v>33560</v>
      </c>
      <c r="C695" s="1">
        <f t="shared" si="77"/>
        <v>33543</v>
      </c>
      <c r="E695" s="42">
        <f>IF(DAY(B695)&gt;14,VLOOKUP(DATE(YEAR(C695),MONTH(C695)-1,DAY(1)),'מדדים וריביות'!B:C,2,FALSE),VLOOKUP(DATE(YEAR(C695),MONTH(C695)-2,DAY(1)),'מדדים וריביות'!B:C,2,FALSE))</f>
        <v>13025429.366998401</v>
      </c>
      <c r="F695" s="43">
        <f>IF($B$5=1,'ריבית יומית'!D689,'ריבית יומית'!G689)</f>
        <v>2.1073004751070989E-4</v>
      </c>
      <c r="G695" s="43">
        <f t="shared" si="72"/>
        <v>2.1073004751070989E-4</v>
      </c>
      <c r="H695" s="29">
        <f t="shared" si="73"/>
        <v>2.1206836517609498</v>
      </c>
      <c r="I695" s="30">
        <f>VLOOKUP(B694,'מדדים וריביות'!B:C,2)</f>
        <v>13044297.685733801</v>
      </c>
      <c r="K695" s="39">
        <f t="shared" si="74"/>
        <v>0</v>
      </c>
      <c r="L695" s="39">
        <f t="shared" si="75"/>
        <v>0</v>
      </c>
      <c r="M695" s="39">
        <f t="shared" si="76"/>
        <v>0</v>
      </c>
      <c r="N695" s="41">
        <f t="shared" si="78"/>
        <v>0</v>
      </c>
    </row>
    <row r="696" spans="2:14">
      <c r="B696" s="1">
        <v>33561</v>
      </c>
      <c r="C696" s="1">
        <f t="shared" si="77"/>
        <v>33543</v>
      </c>
      <c r="E696" s="42">
        <f>IF(DAY(B696)&gt;14,VLOOKUP(DATE(YEAR(C696),MONTH(C696)-1,DAY(1)),'מדדים וריביות'!B:C,2,FALSE),VLOOKUP(DATE(YEAR(C696),MONTH(C696)-2,DAY(1)),'מדדים וריביות'!B:C,2,FALSE))</f>
        <v>13025429.366998401</v>
      </c>
      <c r="F696" s="43">
        <f>IF($B$5=1,'ריבית יומית'!D690,'ריבית יומית'!G690)</f>
        <v>2.1073004751070989E-4</v>
      </c>
      <c r="G696" s="43">
        <f t="shared" si="72"/>
        <v>2.1073004751070989E-4</v>
      </c>
      <c r="H696" s="29">
        <f t="shared" si="73"/>
        <v>2.1202368541479411</v>
      </c>
      <c r="I696" s="30">
        <f>VLOOKUP(B695,'מדדים וריביות'!B:C,2)</f>
        <v>13044297.685733801</v>
      </c>
      <c r="K696" s="39">
        <f t="shared" si="74"/>
        <v>0</v>
      </c>
      <c r="L696" s="39">
        <f t="shared" si="75"/>
        <v>0</v>
      </c>
      <c r="M696" s="39">
        <f t="shared" si="76"/>
        <v>0</v>
      </c>
      <c r="N696" s="41">
        <f t="shared" si="78"/>
        <v>0</v>
      </c>
    </row>
    <row r="697" spans="2:14">
      <c r="B697" s="1">
        <v>33562</v>
      </c>
      <c r="C697" s="1">
        <f t="shared" si="77"/>
        <v>33543</v>
      </c>
      <c r="E697" s="42">
        <f>IF(DAY(B697)&gt;14,VLOOKUP(DATE(YEAR(C697),MONTH(C697)-1,DAY(1)),'מדדים וריביות'!B:C,2,FALSE),VLOOKUP(DATE(YEAR(C697),MONTH(C697)-2,DAY(1)),'מדדים וריביות'!B:C,2,FALSE))</f>
        <v>13025429.366998401</v>
      </c>
      <c r="F697" s="43">
        <f>IF($B$5=1,'ריבית יומית'!D691,'ריבית יומית'!G691)</f>
        <v>2.1073004751070989E-4</v>
      </c>
      <c r="G697" s="43">
        <f t="shared" si="72"/>
        <v>2.1073004751070989E-4</v>
      </c>
      <c r="H697" s="29">
        <f t="shared" si="73"/>
        <v>2.119790150668778</v>
      </c>
      <c r="I697" s="30">
        <f>VLOOKUP(B696,'מדדים וריביות'!B:C,2)</f>
        <v>13044297.685733801</v>
      </c>
      <c r="K697" s="39">
        <f t="shared" si="74"/>
        <v>0</v>
      </c>
      <c r="L697" s="39">
        <f t="shared" si="75"/>
        <v>0</v>
      </c>
      <c r="M697" s="39">
        <f t="shared" si="76"/>
        <v>0</v>
      </c>
      <c r="N697" s="41">
        <f t="shared" si="78"/>
        <v>0</v>
      </c>
    </row>
    <row r="698" spans="2:14">
      <c r="B698" s="1">
        <v>33563</v>
      </c>
      <c r="C698" s="1">
        <f t="shared" si="77"/>
        <v>33543</v>
      </c>
      <c r="E698" s="42">
        <f>IF(DAY(B698)&gt;14,VLOOKUP(DATE(YEAR(C698),MONTH(C698)-1,DAY(1)),'מדדים וריביות'!B:C,2,FALSE),VLOOKUP(DATE(YEAR(C698),MONTH(C698)-2,DAY(1)),'מדדים וריביות'!B:C,2,FALSE))</f>
        <v>13025429.366998401</v>
      </c>
      <c r="F698" s="43">
        <f>IF($B$5=1,'ריבית יומית'!D692,'ריבית יומית'!G692)</f>
        <v>2.1073004751070989E-4</v>
      </c>
      <c r="G698" s="43">
        <f t="shared" si="72"/>
        <v>2.1073004751070989E-4</v>
      </c>
      <c r="H698" s="29">
        <f t="shared" si="73"/>
        <v>2.1193435413036275</v>
      </c>
      <c r="I698" s="30">
        <f>VLOOKUP(B697,'מדדים וריביות'!B:C,2)</f>
        <v>13044297.685733801</v>
      </c>
      <c r="K698" s="39">
        <f t="shared" si="74"/>
        <v>0</v>
      </c>
      <c r="L698" s="39">
        <f t="shared" si="75"/>
        <v>0</v>
      </c>
      <c r="M698" s="39">
        <f t="shared" si="76"/>
        <v>0</v>
      </c>
      <c r="N698" s="41">
        <f t="shared" si="78"/>
        <v>0</v>
      </c>
    </row>
    <row r="699" spans="2:14">
      <c r="B699" s="1">
        <v>33564</v>
      </c>
      <c r="C699" s="1">
        <f t="shared" si="77"/>
        <v>33543</v>
      </c>
      <c r="E699" s="42">
        <f>IF(DAY(B699)&gt;14,VLOOKUP(DATE(YEAR(C699),MONTH(C699)-1,DAY(1)),'מדדים וריביות'!B:C,2,FALSE),VLOOKUP(DATE(YEAR(C699),MONTH(C699)-2,DAY(1)),'מדדים וריביות'!B:C,2,FALSE))</f>
        <v>13025429.366998401</v>
      </c>
      <c r="F699" s="43">
        <f>IF($B$5=1,'ריבית יומית'!D693,'ריבית יומית'!G693)</f>
        <v>2.1073004751070989E-4</v>
      </c>
      <c r="G699" s="43">
        <f t="shared" si="72"/>
        <v>2.1073004751070989E-4</v>
      </c>
      <c r="H699" s="29">
        <f t="shared" si="73"/>
        <v>2.1188970260326614</v>
      </c>
      <c r="I699" s="30">
        <f>VLOOKUP(B698,'מדדים וריביות'!B:C,2)</f>
        <v>13044297.685733801</v>
      </c>
      <c r="K699" s="39">
        <f t="shared" si="74"/>
        <v>0</v>
      </c>
      <c r="L699" s="39">
        <f t="shared" si="75"/>
        <v>0</v>
      </c>
      <c r="M699" s="39">
        <f t="shared" si="76"/>
        <v>0</v>
      </c>
      <c r="N699" s="41">
        <f t="shared" si="78"/>
        <v>0</v>
      </c>
    </row>
    <row r="700" spans="2:14">
      <c r="B700" s="1">
        <v>33565</v>
      </c>
      <c r="C700" s="1">
        <f t="shared" si="77"/>
        <v>33543</v>
      </c>
      <c r="E700" s="42">
        <f>IF(DAY(B700)&gt;14,VLOOKUP(DATE(YEAR(C700),MONTH(C700)-1,DAY(1)),'מדדים וריביות'!B:C,2,FALSE),VLOOKUP(DATE(YEAR(C700),MONTH(C700)-2,DAY(1)),'מדדים וריביות'!B:C,2,FALSE))</f>
        <v>13025429.366998401</v>
      </c>
      <c r="F700" s="43">
        <f>IF($B$5=1,'ריבית יומית'!D694,'ריבית יומית'!G694)</f>
        <v>2.1073004751070989E-4</v>
      </c>
      <c r="G700" s="43">
        <f t="shared" si="72"/>
        <v>2.1073004751070989E-4</v>
      </c>
      <c r="H700" s="29">
        <f t="shared" si="73"/>
        <v>2.1184506048360552</v>
      </c>
      <c r="I700" s="30">
        <f>VLOOKUP(B699,'מדדים וריביות'!B:C,2)</f>
        <v>13044297.685733801</v>
      </c>
      <c r="K700" s="39">
        <f t="shared" si="74"/>
        <v>0</v>
      </c>
      <c r="L700" s="39">
        <f t="shared" si="75"/>
        <v>0</v>
      </c>
      <c r="M700" s="39">
        <f t="shared" si="76"/>
        <v>0</v>
      </c>
      <c r="N700" s="41">
        <f t="shared" si="78"/>
        <v>0</v>
      </c>
    </row>
    <row r="701" spans="2:14">
      <c r="B701" s="1">
        <v>33566</v>
      </c>
      <c r="C701" s="1">
        <f t="shared" si="77"/>
        <v>33543</v>
      </c>
      <c r="E701" s="42">
        <f>IF(DAY(B701)&gt;14,VLOOKUP(DATE(YEAR(C701),MONTH(C701)-1,DAY(1)),'מדדים וריביות'!B:C,2,FALSE),VLOOKUP(DATE(YEAR(C701),MONTH(C701)-2,DAY(1)),'מדדים וריביות'!B:C,2,FALSE))</f>
        <v>13025429.366998401</v>
      </c>
      <c r="F701" s="43">
        <f>IF($B$5=1,'ריבית יומית'!D695,'ריבית יומית'!G695)</f>
        <v>2.1073004751070989E-4</v>
      </c>
      <c r="G701" s="43">
        <f t="shared" si="72"/>
        <v>2.1073004751070989E-4</v>
      </c>
      <c r="H701" s="29">
        <f t="shared" si="73"/>
        <v>2.1180042776939887</v>
      </c>
      <c r="I701" s="30">
        <f>VLOOKUP(B700,'מדדים וריביות'!B:C,2)</f>
        <v>13044297.685733801</v>
      </c>
      <c r="K701" s="39">
        <f t="shared" si="74"/>
        <v>0</v>
      </c>
      <c r="L701" s="39">
        <f t="shared" si="75"/>
        <v>0</v>
      </c>
      <c r="M701" s="39">
        <f t="shared" si="76"/>
        <v>0</v>
      </c>
      <c r="N701" s="41">
        <f t="shared" si="78"/>
        <v>0</v>
      </c>
    </row>
    <row r="702" spans="2:14">
      <c r="B702" s="1">
        <v>33567</v>
      </c>
      <c r="C702" s="1">
        <f t="shared" si="77"/>
        <v>33543</v>
      </c>
      <c r="E702" s="42">
        <f>IF(DAY(B702)&gt;14,VLOOKUP(DATE(YEAR(C702),MONTH(C702)-1,DAY(1)),'מדדים וריביות'!B:C,2,FALSE),VLOOKUP(DATE(YEAR(C702),MONTH(C702)-2,DAY(1)),'מדדים וריביות'!B:C,2,FALSE))</f>
        <v>13025429.366998401</v>
      </c>
      <c r="F702" s="43">
        <f>IF($B$5=1,'ריבית יומית'!D696,'ריבית יומית'!G696)</f>
        <v>2.1073004751070989E-4</v>
      </c>
      <c r="G702" s="43">
        <f t="shared" si="72"/>
        <v>2.1073004751070989E-4</v>
      </c>
      <c r="H702" s="29">
        <f t="shared" si="73"/>
        <v>2.1175580445866462</v>
      </c>
      <c r="I702" s="30">
        <f>VLOOKUP(B701,'מדדים וריביות'!B:C,2)</f>
        <v>13044297.685733801</v>
      </c>
      <c r="K702" s="39">
        <f t="shared" si="74"/>
        <v>0</v>
      </c>
      <c r="L702" s="39">
        <f t="shared" si="75"/>
        <v>0</v>
      </c>
      <c r="M702" s="39">
        <f t="shared" si="76"/>
        <v>0</v>
      </c>
      <c r="N702" s="41">
        <f t="shared" si="78"/>
        <v>0</v>
      </c>
    </row>
    <row r="703" spans="2:14">
      <c r="B703" s="1">
        <v>33568</v>
      </c>
      <c r="C703" s="1">
        <f t="shared" si="77"/>
        <v>33543</v>
      </c>
      <c r="E703" s="42">
        <f>IF(DAY(B703)&gt;14,VLOOKUP(DATE(YEAR(C703),MONTH(C703)-1,DAY(1)),'מדדים וריביות'!B:C,2,FALSE),VLOOKUP(DATE(YEAR(C703),MONTH(C703)-2,DAY(1)),'מדדים וריביות'!B:C,2,FALSE))</f>
        <v>13025429.366998401</v>
      </c>
      <c r="F703" s="43">
        <f>IF($B$5=1,'ריבית יומית'!D697,'ריבית יומית'!G697)</f>
        <v>2.1073004751070989E-4</v>
      </c>
      <c r="G703" s="43">
        <f t="shared" si="72"/>
        <v>2.1073004751070989E-4</v>
      </c>
      <c r="H703" s="29">
        <f t="shared" si="73"/>
        <v>2.117111905494216</v>
      </c>
      <c r="I703" s="30">
        <f>VLOOKUP(B702,'מדדים וריביות'!B:C,2)</f>
        <v>13044297.685733801</v>
      </c>
      <c r="K703" s="39">
        <f t="shared" si="74"/>
        <v>0</v>
      </c>
      <c r="L703" s="39">
        <f t="shared" si="75"/>
        <v>0</v>
      </c>
      <c r="M703" s="39">
        <f t="shared" si="76"/>
        <v>0</v>
      </c>
      <c r="N703" s="41">
        <f t="shared" si="78"/>
        <v>0</v>
      </c>
    </row>
    <row r="704" spans="2:14">
      <c r="B704" s="1">
        <v>33569</v>
      </c>
      <c r="C704" s="1">
        <f t="shared" si="77"/>
        <v>33543</v>
      </c>
      <c r="E704" s="42">
        <f>IF(DAY(B704)&gt;14,VLOOKUP(DATE(YEAR(C704),MONTH(C704)-1,DAY(1)),'מדדים וריביות'!B:C,2,FALSE),VLOOKUP(DATE(YEAR(C704),MONTH(C704)-2,DAY(1)),'מדדים וריביות'!B:C,2,FALSE))</f>
        <v>13025429.366998401</v>
      </c>
      <c r="F704" s="43">
        <f>IF($B$5=1,'ריבית יומית'!D698,'ריבית יומית'!G698)</f>
        <v>2.1073004751070989E-4</v>
      </c>
      <c r="G704" s="43">
        <f t="shared" si="72"/>
        <v>2.1073004751070989E-4</v>
      </c>
      <c r="H704" s="29">
        <f t="shared" si="73"/>
        <v>2.1166658603968904</v>
      </c>
      <c r="I704" s="30">
        <f>VLOOKUP(B703,'מדדים וריביות'!B:C,2)</f>
        <v>13044297.685733801</v>
      </c>
      <c r="K704" s="39">
        <f t="shared" si="74"/>
        <v>0</v>
      </c>
      <c r="L704" s="39">
        <f t="shared" si="75"/>
        <v>0</v>
      </c>
      <c r="M704" s="39">
        <f t="shared" si="76"/>
        <v>0</v>
      </c>
      <c r="N704" s="41">
        <f t="shared" si="78"/>
        <v>0</v>
      </c>
    </row>
    <row r="705" spans="2:14">
      <c r="B705" s="1">
        <v>33570</v>
      </c>
      <c r="C705" s="1">
        <f t="shared" si="77"/>
        <v>33543</v>
      </c>
      <c r="E705" s="42">
        <f>IF(DAY(B705)&gt;14,VLOOKUP(DATE(YEAR(C705),MONTH(C705)-1,DAY(1)),'מדדים וריביות'!B:C,2,FALSE),VLOOKUP(DATE(YEAR(C705),MONTH(C705)-2,DAY(1)),'מדדים וריביות'!B:C,2,FALSE))</f>
        <v>13025429.366998401</v>
      </c>
      <c r="F705" s="43">
        <f>IF($B$5=1,'ריבית יומית'!D699,'ריבית יומית'!G699)</f>
        <v>2.1073004751070989E-4</v>
      </c>
      <c r="G705" s="43">
        <f t="shared" si="72"/>
        <v>2.1073004751070989E-4</v>
      </c>
      <c r="H705" s="29">
        <f t="shared" si="73"/>
        <v>2.1162199092748657</v>
      </c>
      <c r="I705" s="30">
        <f>VLOOKUP(B704,'מדדים וריביות'!B:C,2)</f>
        <v>13044297.685733801</v>
      </c>
      <c r="K705" s="39">
        <f t="shared" si="74"/>
        <v>0</v>
      </c>
      <c r="L705" s="39">
        <f t="shared" si="75"/>
        <v>0</v>
      </c>
      <c r="M705" s="39">
        <f t="shared" si="76"/>
        <v>0</v>
      </c>
      <c r="N705" s="41">
        <f t="shared" si="78"/>
        <v>0</v>
      </c>
    </row>
    <row r="706" spans="2:14">
      <c r="B706" s="1">
        <v>33571</v>
      </c>
      <c r="C706" s="1">
        <f t="shared" si="77"/>
        <v>33543</v>
      </c>
      <c r="E706" s="42">
        <f>IF(DAY(B706)&gt;14,VLOOKUP(DATE(YEAR(C706),MONTH(C706)-1,DAY(1)),'מדדים וריביות'!B:C,2,FALSE),VLOOKUP(DATE(YEAR(C706),MONTH(C706)-2,DAY(1)),'מדדים וריביות'!B:C,2,FALSE))</f>
        <v>13025429.366998401</v>
      </c>
      <c r="F706" s="43">
        <f>IF($B$5=1,'ריבית יומית'!D700,'ריבית יומית'!G700)</f>
        <v>2.1073004751070989E-4</v>
      </c>
      <c r="G706" s="43">
        <f t="shared" si="72"/>
        <v>2.1073004751070989E-4</v>
      </c>
      <c r="H706" s="29">
        <f t="shared" si="73"/>
        <v>2.115774052108343</v>
      </c>
      <c r="I706" s="30">
        <f>VLOOKUP(B705,'מדדים וריביות'!B:C,2)</f>
        <v>13044297.685733801</v>
      </c>
      <c r="K706" s="39">
        <f t="shared" si="74"/>
        <v>0</v>
      </c>
      <c r="L706" s="39">
        <f t="shared" si="75"/>
        <v>0</v>
      </c>
      <c r="M706" s="39">
        <f t="shared" si="76"/>
        <v>0</v>
      </c>
      <c r="N706" s="41">
        <f t="shared" si="78"/>
        <v>0</v>
      </c>
    </row>
    <row r="707" spans="2:14">
      <c r="B707" s="1">
        <v>33572</v>
      </c>
      <c r="C707" s="1">
        <f t="shared" si="77"/>
        <v>33543</v>
      </c>
      <c r="E707" s="42">
        <f>IF(DAY(B707)&gt;14,VLOOKUP(DATE(YEAR(C707),MONTH(C707)-1,DAY(1)),'מדדים וריביות'!B:C,2,FALSE),VLOOKUP(DATE(YEAR(C707),MONTH(C707)-2,DAY(1)),'מדדים וריביות'!B:C,2,FALSE))</f>
        <v>13025429.366998401</v>
      </c>
      <c r="F707" s="43">
        <f>IF($B$5=1,'ריבית יומית'!D701,'ריבית יומית'!G701)</f>
        <v>2.1073004751070989E-4</v>
      </c>
      <c r="G707" s="43">
        <f t="shared" si="72"/>
        <v>2.1073004751070989E-4</v>
      </c>
      <c r="H707" s="29">
        <f t="shared" si="73"/>
        <v>2.1153282888775271</v>
      </c>
      <c r="I707" s="30">
        <f>VLOOKUP(B706,'מדדים וריביות'!B:C,2)</f>
        <v>13044297.685733801</v>
      </c>
      <c r="K707" s="39">
        <f t="shared" si="74"/>
        <v>0</v>
      </c>
      <c r="L707" s="39">
        <f t="shared" si="75"/>
        <v>0</v>
      </c>
      <c r="M707" s="39">
        <f t="shared" si="76"/>
        <v>0</v>
      </c>
      <c r="N707" s="41">
        <f t="shared" si="78"/>
        <v>0</v>
      </c>
    </row>
    <row r="708" spans="2:14">
      <c r="B708" s="1">
        <v>33573</v>
      </c>
      <c r="C708" s="1">
        <f t="shared" si="77"/>
        <v>33573</v>
      </c>
      <c r="E708" s="42">
        <f>IF(DAY(B708)&gt;14,VLOOKUP(DATE(YEAR(C708),MONTH(C708)-1,DAY(1)),'מדדים וריביות'!B:C,2,FALSE),VLOOKUP(DATE(YEAR(C708),MONTH(C708)-2,DAY(1)),'מדדים וריביות'!B:C,2,FALSE))</f>
        <v>13025429.366998401</v>
      </c>
      <c r="F708" s="43">
        <f>IF($B$5=1,'ריבית יומית'!D702,'ריבית יומית'!G702)</f>
        <v>2.1073004751070989E-4</v>
      </c>
      <c r="G708" s="43">
        <f t="shared" si="72"/>
        <v>2.1073004751070989E-4</v>
      </c>
      <c r="H708" s="29">
        <f t="shared" si="73"/>
        <v>2.1148826195626271</v>
      </c>
      <c r="I708" s="30">
        <f>VLOOKUP(B707,'מדדים וריביות'!B:C,2)</f>
        <v>13044297.685733801</v>
      </c>
      <c r="K708" s="39">
        <f t="shared" si="74"/>
        <v>0</v>
      </c>
      <c r="L708" s="39">
        <f t="shared" si="75"/>
        <v>0</v>
      </c>
      <c r="M708" s="39">
        <f t="shared" si="76"/>
        <v>0</v>
      </c>
      <c r="N708" s="41">
        <f t="shared" si="78"/>
        <v>0</v>
      </c>
    </row>
    <row r="709" spans="2:14">
      <c r="B709" s="1">
        <v>33574</v>
      </c>
      <c r="C709" s="1">
        <f t="shared" si="77"/>
        <v>33573</v>
      </c>
      <c r="E709" s="42">
        <f>IF(DAY(B709)&gt;14,VLOOKUP(DATE(YEAR(C709),MONTH(C709)-1,DAY(1)),'מדדים וריביות'!B:C,2,FALSE),VLOOKUP(DATE(YEAR(C709),MONTH(C709)-2,DAY(1)),'מדדים וריביות'!B:C,2,FALSE))</f>
        <v>13025429.366998401</v>
      </c>
      <c r="F709" s="43">
        <f>IF($B$5=1,'ריבית יומית'!D703,'ריבית יומית'!G703)</f>
        <v>2.1073004751070989E-4</v>
      </c>
      <c r="G709" s="43">
        <f t="shared" si="72"/>
        <v>2.1073004751070989E-4</v>
      </c>
      <c r="H709" s="29">
        <f t="shared" si="73"/>
        <v>2.1144370441438562</v>
      </c>
      <c r="I709" s="30">
        <f>VLOOKUP(B708,'מדדים וריביות'!B:C,2)</f>
        <v>13088323.762783101</v>
      </c>
      <c r="K709" s="39">
        <f t="shared" si="74"/>
        <v>0</v>
      </c>
      <c r="L709" s="39">
        <f t="shared" si="75"/>
        <v>0</v>
      </c>
      <c r="M709" s="39">
        <f t="shared" si="76"/>
        <v>0</v>
      </c>
      <c r="N709" s="41">
        <f t="shared" si="78"/>
        <v>0</v>
      </c>
    </row>
    <row r="710" spans="2:14">
      <c r="B710" s="1">
        <v>33575</v>
      </c>
      <c r="C710" s="1">
        <f t="shared" si="77"/>
        <v>33573</v>
      </c>
      <c r="E710" s="42">
        <f>IF(DAY(B710)&gt;14,VLOOKUP(DATE(YEAR(C710),MONTH(C710)-1,DAY(1)),'מדדים וריביות'!B:C,2,FALSE),VLOOKUP(DATE(YEAR(C710),MONTH(C710)-2,DAY(1)),'מדדים וריביות'!B:C,2,FALSE))</f>
        <v>13025429.366998401</v>
      </c>
      <c r="F710" s="43">
        <f>IF($B$5=1,'ריבית יומית'!D704,'ריבית יומית'!G704)</f>
        <v>2.1073004751070989E-4</v>
      </c>
      <c r="G710" s="43">
        <f t="shared" si="72"/>
        <v>2.1073004751070989E-4</v>
      </c>
      <c r="H710" s="29">
        <f t="shared" si="73"/>
        <v>2.1139915626014321</v>
      </c>
      <c r="I710" s="30">
        <f>VLOOKUP(B709,'מדדים וריביות'!B:C,2)</f>
        <v>13088323.762783101</v>
      </c>
      <c r="K710" s="39">
        <f t="shared" si="74"/>
        <v>0</v>
      </c>
      <c r="L710" s="39">
        <f t="shared" si="75"/>
        <v>0</v>
      </c>
      <c r="M710" s="39">
        <f t="shared" si="76"/>
        <v>0</v>
      </c>
      <c r="N710" s="41">
        <f t="shared" si="78"/>
        <v>0</v>
      </c>
    </row>
    <row r="711" spans="2:14">
      <c r="B711" s="1">
        <v>33576</v>
      </c>
      <c r="C711" s="1">
        <f t="shared" si="77"/>
        <v>33573</v>
      </c>
      <c r="E711" s="42">
        <f>IF(DAY(B711)&gt;14,VLOOKUP(DATE(YEAR(C711),MONTH(C711)-1,DAY(1)),'מדדים וריביות'!B:C,2,FALSE),VLOOKUP(DATE(YEAR(C711),MONTH(C711)-2,DAY(1)),'מדדים וריביות'!B:C,2,FALSE))</f>
        <v>13025429.366998401</v>
      </c>
      <c r="F711" s="43">
        <f>IF($B$5=1,'ריבית יומית'!D705,'ריבית יומית'!G705)</f>
        <v>2.1073004751070989E-4</v>
      </c>
      <c r="G711" s="43">
        <f t="shared" si="72"/>
        <v>2.1073004751070989E-4</v>
      </c>
      <c r="H711" s="29">
        <f t="shared" si="73"/>
        <v>2.1135461749155762</v>
      </c>
      <c r="I711" s="30">
        <f>VLOOKUP(B710,'מדדים וריביות'!B:C,2)</f>
        <v>13088323.762783101</v>
      </c>
      <c r="K711" s="39">
        <f t="shared" si="74"/>
        <v>0</v>
      </c>
      <c r="L711" s="39">
        <f t="shared" si="75"/>
        <v>0</v>
      </c>
      <c r="M711" s="39">
        <f t="shared" si="76"/>
        <v>0</v>
      </c>
      <c r="N711" s="41">
        <f t="shared" si="78"/>
        <v>0</v>
      </c>
    </row>
    <row r="712" spans="2:14">
      <c r="B712" s="1">
        <v>33577</v>
      </c>
      <c r="C712" s="1">
        <f t="shared" si="77"/>
        <v>33573</v>
      </c>
      <c r="E712" s="42">
        <f>IF(DAY(B712)&gt;14,VLOOKUP(DATE(YEAR(C712),MONTH(C712)-1,DAY(1)),'מדדים וריביות'!B:C,2,FALSE),VLOOKUP(DATE(YEAR(C712),MONTH(C712)-2,DAY(1)),'מדדים וריביות'!B:C,2,FALSE))</f>
        <v>13025429.366998401</v>
      </c>
      <c r="F712" s="43">
        <f>IF($B$5=1,'ריבית יומית'!D706,'ריבית יומית'!G706)</f>
        <v>2.1073004751070989E-4</v>
      </c>
      <c r="G712" s="43">
        <f t="shared" si="72"/>
        <v>2.1073004751070989E-4</v>
      </c>
      <c r="H712" s="29">
        <f t="shared" si="73"/>
        <v>2.1131008810665142</v>
      </c>
      <c r="I712" s="30">
        <f>VLOOKUP(B711,'מדדים וריביות'!B:C,2)</f>
        <v>13088323.762783101</v>
      </c>
      <c r="K712" s="39">
        <f t="shared" si="74"/>
        <v>0</v>
      </c>
      <c r="L712" s="39">
        <f t="shared" si="75"/>
        <v>0</v>
      </c>
      <c r="M712" s="39">
        <f t="shared" si="76"/>
        <v>0</v>
      </c>
      <c r="N712" s="41">
        <f t="shared" si="78"/>
        <v>0</v>
      </c>
    </row>
    <row r="713" spans="2:14">
      <c r="B713" s="1">
        <v>33578</v>
      </c>
      <c r="C713" s="1">
        <f t="shared" si="77"/>
        <v>33573</v>
      </c>
      <c r="E713" s="42">
        <f>IF(DAY(B713)&gt;14,VLOOKUP(DATE(YEAR(C713),MONTH(C713)-1,DAY(1)),'מדדים וריביות'!B:C,2,FALSE),VLOOKUP(DATE(YEAR(C713),MONTH(C713)-2,DAY(1)),'מדדים וריביות'!B:C,2,FALSE))</f>
        <v>13025429.366998401</v>
      </c>
      <c r="F713" s="43">
        <f>IF($B$5=1,'ריבית יומית'!D707,'ריבית יומית'!G707)</f>
        <v>2.1073004751070989E-4</v>
      </c>
      <c r="G713" s="43">
        <f t="shared" ref="G713:G776" si="79">IF(B713&gt;$B$2,0,F713)</f>
        <v>2.1073004751070989E-4</v>
      </c>
      <c r="H713" s="29">
        <f t="shared" ref="H713:H776" si="80">H714*(1+G713)</f>
        <v>2.1126556810344761</v>
      </c>
      <c r="I713" s="30">
        <f>VLOOKUP(B712,'מדדים וריביות'!B:C,2)</f>
        <v>13088323.762783101</v>
      </c>
      <c r="K713" s="39">
        <f t="shared" ref="K713:K776" si="81">$B$4/E713*D713-D713</f>
        <v>0</v>
      </c>
      <c r="L713" s="39">
        <f t="shared" ref="L713:L776" si="82">H714*D713-D713</f>
        <v>0</v>
      </c>
      <c r="M713" s="39">
        <f t="shared" ref="M713:M776" si="83">$B$4/E713*L713-L713</f>
        <v>0</v>
      </c>
      <c r="N713" s="41">
        <f t="shared" si="78"/>
        <v>0</v>
      </c>
    </row>
    <row r="714" spans="2:14">
      <c r="B714" s="1">
        <v>33579</v>
      </c>
      <c r="C714" s="1">
        <f t="shared" ref="C714:C777" si="84">DATE(YEAR(B714),MONTH(B714),DAY(1))</f>
        <v>33573</v>
      </c>
      <c r="E714" s="42">
        <f>IF(DAY(B714)&gt;14,VLOOKUP(DATE(YEAR(C714),MONTH(C714)-1,DAY(1)),'מדדים וריביות'!B:C,2,FALSE),VLOOKUP(DATE(YEAR(C714),MONTH(C714)-2,DAY(1)),'מדדים וריביות'!B:C,2,FALSE))</f>
        <v>13025429.366998401</v>
      </c>
      <c r="F714" s="43">
        <f>IF($B$5=1,'ריבית יומית'!D708,'ריבית יומית'!G708)</f>
        <v>2.1073004751070989E-4</v>
      </c>
      <c r="G714" s="43">
        <f t="shared" si="79"/>
        <v>2.1073004751070989E-4</v>
      </c>
      <c r="H714" s="29">
        <f t="shared" si="80"/>
        <v>2.112210574799696</v>
      </c>
      <c r="I714" s="30">
        <f>VLOOKUP(B713,'מדדים וריביות'!B:C,2)</f>
        <v>13088323.762783101</v>
      </c>
      <c r="K714" s="39">
        <f t="shared" si="81"/>
        <v>0</v>
      </c>
      <c r="L714" s="39">
        <f t="shared" si="82"/>
        <v>0</v>
      </c>
      <c r="M714" s="39">
        <f t="shared" si="83"/>
        <v>0</v>
      </c>
      <c r="N714" s="41">
        <f t="shared" ref="N714:N777" si="85">SUM(K714:M714)</f>
        <v>0</v>
      </c>
    </row>
    <row r="715" spans="2:14">
      <c r="B715" s="1">
        <v>33580</v>
      </c>
      <c r="C715" s="1">
        <f t="shared" si="84"/>
        <v>33573</v>
      </c>
      <c r="E715" s="42">
        <f>IF(DAY(B715)&gt;14,VLOOKUP(DATE(YEAR(C715),MONTH(C715)-1,DAY(1)),'מדדים וריביות'!B:C,2,FALSE),VLOOKUP(DATE(YEAR(C715),MONTH(C715)-2,DAY(1)),'מדדים וריביות'!B:C,2,FALSE))</f>
        <v>13025429.366998401</v>
      </c>
      <c r="F715" s="43">
        <f>IF($B$5=1,'ריבית יומית'!D709,'ריבית יומית'!G709)</f>
        <v>2.1073004751070989E-4</v>
      </c>
      <c r="G715" s="43">
        <f t="shared" si="79"/>
        <v>2.1073004751070989E-4</v>
      </c>
      <c r="H715" s="29">
        <f t="shared" si="80"/>
        <v>2.1117655623424123</v>
      </c>
      <c r="I715" s="30">
        <f>VLOOKUP(B714,'מדדים וריביות'!B:C,2)</f>
        <v>13088323.762783101</v>
      </c>
      <c r="K715" s="39">
        <f t="shared" si="81"/>
        <v>0</v>
      </c>
      <c r="L715" s="39">
        <f t="shared" si="82"/>
        <v>0</v>
      </c>
      <c r="M715" s="39">
        <f t="shared" si="83"/>
        <v>0</v>
      </c>
      <c r="N715" s="41">
        <f t="shared" si="85"/>
        <v>0</v>
      </c>
    </row>
    <row r="716" spans="2:14">
      <c r="B716" s="1">
        <v>33581</v>
      </c>
      <c r="C716" s="1">
        <f t="shared" si="84"/>
        <v>33573</v>
      </c>
      <c r="E716" s="42">
        <f>IF(DAY(B716)&gt;14,VLOOKUP(DATE(YEAR(C716),MONTH(C716)-1,DAY(1)),'מדדים וריביות'!B:C,2,FALSE),VLOOKUP(DATE(YEAR(C716),MONTH(C716)-2,DAY(1)),'מדדים וריביות'!B:C,2,FALSE))</f>
        <v>13025429.366998401</v>
      </c>
      <c r="F716" s="43">
        <f>IF($B$5=1,'ריבית יומית'!D710,'ריבית יומית'!G710)</f>
        <v>2.1073004751070989E-4</v>
      </c>
      <c r="G716" s="43">
        <f t="shared" si="79"/>
        <v>2.1073004751070989E-4</v>
      </c>
      <c r="H716" s="29">
        <f t="shared" si="80"/>
        <v>2.1113206436428671</v>
      </c>
      <c r="I716" s="30">
        <f>VLOOKUP(B715,'מדדים וריביות'!B:C,2)</f>
        <v>13088323.762783101</v>
      </c>
      <c r="K716" s="39">
        <f t="shared" si="81"/>
        <v>0</v>
      </c>
      <c r="L716" s="39">
        <f t="shared" si="82"/>
        <v>0</v>
      </c>
      <c r="M716" s="39">
        <f t="shared" si="83"/>
        <v>0</v>
      </c>
      <c r="N716" s="41">
        <f t="shared" si="85"/>
        <v>0</v>
      </c>
    </row>
    <row r="717" spans="2:14">
      <c r="B717" s="1">
        <v>33582</v>
      </c>
      <c r="C717" s="1">
        <f t="shared" si="84"/>
        <v>33573</v>
      </c>
      <c r="E717" s="42">
        <f>IF(DAY(B717)&gt;14,VLOOKUP(DATE(YEAR(C717),MONTH(C717)-1,DAY(1)),'מדדים וריביות'!B:C,2,FALSE),VLOOKUP(DATE(YEAR(C717),MONTH(C717)-2,DAY(1)),'מדדים וריביות'!B:C,2,FALSE))</f>
        <v>13025429.366998401</v>
      </c>
      <c r="F717" s="43">
        <f>IF($B$5=1,'ריבית יומית'!D711,'ריבית יומית'!G711)</f>
        <v>2.1073004751070989E-4</v>
      </c>
      <c r="G717" s="43">
        <f t="shared" si="79"/>
        <v>2.1073004751070989E-4</v>
      </c>
      <c r="H717" s="29">
        <f t="shared" si="80"/>
        <v>2.1108758186813072</v>
      </c>
      <c r="I717" s="30">
        <f>VLOOKUP(B716,'מדדים וריביות'!B:C,2)</f>
        <v>13088323.762783101</v>
      </c>
      <c r="K717" s="39">
        <f t="shared" si="81"/>
        <v>0</v>
      </c>
      <c r="L717" s="39">
        <f t="shared" si="82"/>
        <v>0</v>
      </c>
      <c r="M717" s="39">
        <f t="shared" si="83"/>
        <v>0</v>
      </c>
      <c r="N717" s="41">
        <f t="shared" si="85"/>
        <v>0</v>
      </c>
    </row>
    <row r="718" spans="2:14">
      <c r="B718" s="1">
        <v>33583</v>
      </c>
      <c r="C718" s="1">
        <f t="shared" si="84"/>
        <v>33573</v>
      </c>
      <c r="E718" s="42">
        <f>IF(DAY(B718)&gt;14,VLOOKUP(DATE(YEAR(C718),MONTH(C718)-1,DAY(1)),'מדדים וריביות'!B:C,2,FALSE),VLOOKUP(DATE(YEAR(C718),MONTH(C718)-2,DAY(1)),'מדדים וריביות'!B:C,2,FALSE))</f>
        <v>13025429.366998401</v>
      </c>
      <c r="F718" s="43">
        <f>IF($B$5=1,'ריבית יומית'!D712,'ריבית יומית'!G712)</f>
        <v>2.1073004751070989E-4</v>
      </c>
      <c r="G718" s="43">
        <f t="shared" si="79"/>
        <v>2.1073004751070989E-4</v>
      </c>
      <c r="H718" s="29">
        <f t="shared" si="80"/>
        <v>2.1104310874379832</v>
      </c>
      <c r="I718" s="30">
        <f>VLOOKUP(B717,'מדדים וריביות'!B:C,2)</f>
        <v>13088323.762783101</v>
      </c>
      <c r="K718" s="39">
        <f t="shared" si="81"/>
        <v>0</v>
      </c>
      <c r="L718" s="39">
        <f t="shared" si="82"/>
        <v>0</v>
      </c>
      <c r="M718" s="39">
        <f t="shared" si="83"/>
        <v>0</v>
      </c>
      <c r="N718" s="41">
        <f t="shared" si="85"/>
        <v>0</v>
      </c>
    </row>
    <row r="719" spans="2:14">
      <c r="B719" s="1">
        <v>33584</v>
      </c>
      <c r="C719" s="1">
        <f t="shared" si="84"/>
        <v>33573</v>
      </c>
      <c r="E719" s="42">
        <f>IF(DAY(B719)&gt;14,VLOOKUP(DATE(YEAR(C719),MONTH(C719)-1,DAY(1)),'מדדים וריביות'!B:C,2,FALSE),VLOOKUP(DATE(YEAR(C719),MONTH(C719)-2,DAY(1)),'מדדים וריביות'!B:C,2,FALSE))</f>
        <v>13025429.366998401</v>
      </c>
      <c r="F719" s="43">
        <f>IF($B$5=1,'ריבית יומית'!D713,'ריבית יומית'!G713)</f>
        <v>2.1073004751070989E-4</v>
      </c>
      <c r="G719" s="43">
        <f t="shared" si="79"/>
        <v>2.1073004751070989E-4</v>
      </c>
      <c r="H719" s="29">
        <f t="shared" si="80"/>
        <v>2.1099864498931504</v>
      </c>
      <c r="I719" s="30">
        <f>VLOOKUP(B718,'מדדים וריביות'!B:C,2)</f>
        <v>13088323.762783101</v>
      </c>
      <c r="K719" s="39">
        <f t="shared" si="81"/>
        <v>0</v>
      </c>
      <c r="L719" s="39">
        <f t="shared" si="82"/>
        <v>0</v>
      </c>
      <c r="M719" s="39">
        <f t="shared" si="83"/>
        <v>0</v>
      </c>
      <c r="N719" s="41">
        <f t="shared" si="85"/>
        <v>0</v>
      </c>
    </row>
    <row r="720" spans="2:14">
      <c r="B720" s="1">
        <v>33585</v>
      </c>
      <c r="C720" s="1">
        <f t="shared" si="84"/>
        <v>33573</v>
      </c>
      <c r="E720" s="42">
        <f>IF(DAY(B720)&gt;14,VLOOKUP(DATE(YEAR(C720),MONTH(C720)-1,DAY(1)),'מדדים וריביות'!B:C,2,FALSE),VLOOKUP(DATE(YEAR(C720),MONTH(C720)-2,DAY(1)),'מדדים וריביות'!B:C,2,FALSE))</f>
        <v>13025429.366998401</v>
      </c>
      <c r="F720" s="43">
        <f>IF($B$5=1,'ריבית יומית'!D714,'ריבית יומית'!G714)</f>
        <v>2.1073004751070989E-4</v>
      </c>
      <c r="G720" s="43">
        <f t="shared" si="79"/>
        <v>2.1073004751070989E-4</v>
      </c>
      <c r="H720" s="29">
        <f t="shared" si="80"/>
        <v>2.1095419060270677</v>
      </c>
      <c r="I720" s="30">
        <f>VLOOKUP(B719,'מדדים וריביות'!B:C,2)</f>
        <v>13088323.762783101</v>
      </c>
      <c r="K720" s="39">
        <f t="shared" si="81"/>
        <v>0</v>
      </c>
      <c r="L720" s="39">
        <f t="shared" si="82"/>
        <v>0</v>
      </c>
      <c r="M720" s="39">
        <f t="shared" si="83"/>
        <v>0</v>
      </c>
      <c r="N720" s="41">
        <f t="shared" si="85"/>
        <v>0</v>
      </c>
    </row>
    <row r="721" spans="2:14">
      <c r="B721" s="1">
        <v>33586</v>
      </c>
      <c r="C721" s="1">
        <f t="shared" si="84"/>
        <v>33573</v>
      </c>
      <c r="E721" s="42">
        <f>IF(DAY(B721)&gt;14,VLOOKUP(DATE(YEAR(C721),MONTH(C721)-1,DAY(1)),'מדדים וריביות'!B:C,2,FALSE),VLOOKUP(DATE(YEAR(C721),MONTH(C721)-2,DAY(1)),'מדדים וריביות'!B:C,2,FALSE))</f>
        <v>13025429.366998401</v>
      </c>
      <c r="F721" s="43">
        <f>IF($B$5=1,'ריבית יומית'!D715,'ריבית יומית'!G715)</f>
        <v>2.1073004751070989E-4</v>
      </c>
      <c r="G721" s="43">
        <f t="shared" si="79"/>
        <v>2.1073004751070989E-4</v>
      </c>
      <c r="H721" s="29">
        <f t="shared" si="80"/>
        <v>2.109097455819998</v>
      </c>
      <c r="I721" s="30">
        <f>VLOOKUP(B720,'מדדים וריביות'!B:C,2)</f>
        <v>13088323.762783101</v>
      </c>
      <c r="K721" s="39">
        <f t="shared" si="81"/>
        <v>0</v>
      </c>
      <c r="L721" s="39">
        <f t="shared" si="82"/>
        <v>0</v>
      </c>
      <c r="M721" s="39">
        <f t="shared" si="83"/>
        <v>0</v>
      </c>
      <c r="N721" s="41">
        <f t="shared" si="85"/>
        <v>0</v>
      </c>
    </row>
    <row r="722" spans="2:14">
      <c r="B722" s="1">
        <v>33587</v>
      </c>
      <c r="C722" s="1">
        <f t="shared" si="84"/>
        <v>33573</v>
      </c>
      <c r="E722" s="42">
        <f>IF(DAY(B722)&gt;14,VLOOKUP(DATE(YEAR(C722),MONTH(C722)-1,DAY(1)),'מדדים וריביות'!B:C,2,FALSE),VLOOKUP(DATE(YEAR(C722),MONTH(C722)-2,DAY(1)),'מדדים וריביות'!B:C,2,FALSE))</f>
        <v>13044297.685733801</v>
      </c>
      <c r="F722" s="43">
        <f>IF($B$5=1,'ריבית יומית'!D716,'ריבית יומית'!G716)</f>
        <v>2.1073004751070989E-4</v>
      </c>
      <c r="G722" s="43">
        <f t="shared" si="79"/>
        <v>2.1073004751070989E-4</v>
      </c>
      <c r="H722" s="29">
        <f t="shared" si="80"/>
        <v>2.108653099252209</v>
      </c>
      <c r="I722" s="30">
        <f>VLOOKUP(B721,'מדדים וריביות'!B:C,2)</f>
        <v>13088323.762783101</v>
      </c>
      <c r="K722" s="39">
        <f t="shared" si="81"/>
        <v>0</v>
      </c>
      <c r="L722" s="39">
        <f t="shared" si="82"/>
        <v>0</v>
      </c>
      <c r="M722" s="39">
        <f t="shared" si="83"/>
        <v>0</v>
      </c>
      <c r="N722" s="41">
        <f t="shared" si="85"/>
        <v>0</v>
      </c>
    </row>
    <row r="723" spans="2:14">
      <c r="B723" s="1">
        <v>33588</v>
      </c>
      <c r="C723" s="1">
        <f t="shared" si="84"/>
        <v>33573</v>
      </c>
      <c r="E723" s="42">
        <f>IF(DAY(B723)&gt;14,VLOOKUP(DATE(YEAR(C723),MONTH(C723)-1,DAY(1)),'מדדים וריביות'!B:C,2,FALSE),VLOOKUP(DATE(YEAR(C723),MONTH(C723)-2,DAY(1)),'מדדים וריביות'!B:C,2,FALSE))</f>
        <v>13044297.685733801</v>
      </c>
      <c r="F723" s="43">
        <f>IF($B$5=1,'ריבית יומית'!D717,'ריבית יומית'!G717)</f>
        <v>2.1073004751070989E-4</v>
      </c>
      <c r="G723" s="43">
        <f t="shared" si="79"/>
        <v>2.1073004751070989E-4</v>
      </c>
      <c r="H723" s="29">
        <f t="shared" si="80"/>
        <v>2.1082088363039722</v>
      </c>
      <c r="I723" s="30">
        <f>VLOOKUP(B722,'מדדים וריביות'!B:C,2)</f>
        <v>13088323.762783101</v>
      </c>
      <c r="K723" s="39">
        <f t="shared" si="81"/>
        <v>0</v>
      </c>
      <c r="L723" s="39">
        <f t="shared" si="82"/>
        <v>0</v>
      </c>
      <c r="M723" s="39">
        <f t="shared" si="83"/>
        <v>0</v>
      </c>
      <c r="N723" s="41">
        <f t="shared" si="85"/>
        <v>0</v>
      </c>
    </row>
    <row r="724" spans="2:14">
      <c r="B724" s="1">
        <v>33589</v>
      </c>
      <c r="C724" s="1">
        <f t="shared" si="84"/>
        <v>33573</v>
      </c>
      <c r="E724" s="42">
        <f>IF(DAY(B724)&gt;14,VLOOKUP(DATE(YEAR(C724),MONTH(C724)-1,DAY(1)),'מדדים וריביות'!B:C,2,FALSE),VLOOKUP(DATE(YEAR(C724),MONTH(C724)-2,DAY(1)),'מדדים וריביות'!B:C,2,FALSE))</f>
        <v>13044297.685733801</v>
      </c>
      <c r="F724" s="43">
        <f>IF($B$5=1,'ריבית יומית'!D718,'ריבית יומית'!G718)</f>
        <v>2.1073004751070989E-4</v>
      </c>
      <c r="G724" s="43">
        <f t="shared" si="79"/>
        <v>2.1073004751070989E-4</v>
      </c>
      <c r="H724" s="29">
        <f t="shared" si="80"/>
        <v>2.1077646669555632</v>
      </c>
      <c r="I724" s="30">
        <f>VLOOKUP(B723,'מדדים וריביות'!B:C,2)</f>
        <v>13088323.762783101</v>
      </c>
      <c r="K724" s="39">
        <f t="shared" si="81"/>
        <v>0</v>
      </c>
      <c r="L724" s="39">
        <f t="shared" si="82"/>
        <v>0</v>
      </c>
      <c r="M724" s="39">
        <f t="shared" si="83"/>
        <v>0</v>
      </c>
      <c r="N724" s="41">
        <f t="shared" si="85"/>
        <v>0</v>
      </c>
    </row>
    <row r="725" spans="2:14">
      <c r="B725" s="1">
        <v>33590</v>
      </c>
      <c r="C725" s="1">
        <f t="shared" si="84"/>
        <v>33573</v>
      </c>
      <c r="E725" s="42">
        <f>IF(DAY(B725)&gt;14,VLOOKUP(DATE(YEAR(C725),MONTH(C725)-1,DAY(1)),'מדדים וריביות'!B:C,2,FALSE),VLOOKUP(DATE(YEAR(C725),MONTH(C725)-2,DAY(1)),'מדדים וריביות'!B:C,2,FALSE))</f>
        <v>13044297.685733801</v>
      </c>
      <c r="F725" s="43">
        <f>IF($B$5=1,'ריבית יומית'!D719,'ריבית יומית'!G719)</f>
        <v>2.1073004751070989E-4</v>
      </c>
      <c r="G725" s="43">
        <f t="shared" si="79"/>
        <v>2.1073004751070989E-4</v>
      </c>
      <c r="H725" s="29">
        <f t="shared" si="80"/>
        <v>2.1073205911872619</v>
      </c>
      <c r="I725" s="30">
        <f>VLOOKUP(B724,'מדדים וריביות'!B:C,2)</f>
        <v>13088323.762783101</v>
      </c>
      <c r="K725" s="39">
        <f t="shared" si="81"/>
        <v>0</v>
      </c>
      <c r="L725" s="39">
        <f t="shared" si="82"/>
        <v>0</v>
      </c>
      <c r="M725" s="39">
        <f t="shared" si="83"/>
        <v>0</v>
      </c>
      <c r="N725" s="41">
        <f t="shared" si="85"/>
        <v>0</v>
      </c>
    </row>
    <row r="726" spans="2:14">
      <c r="B726" s="1">
        <v>33591</v>
      </c>
      <c r="C726" s="1">
        <f t="shared" si="84"/>
        <v>33573</v>
      </c>
      <c r="E726" s="42">
        <f>IF(DAY(B726)&gt;14,VLOOKUP(DATE(YEAR(C726),MONTH(C726)-1,DAY(1)),'מדדים וריביות'!B:C,2,FALSE),VLOOKUP(DATE(YEAR(C726),MONTH(C726)-2,DAY(1)),'מדדים וריביות'!B:C,2,FALSE))</f>
        <v>13044297.685733801</v>
      </c>
      <c r="F726" s="43">
        <f>IF($B$5=1,'ריבית יומית'!D720,'ריבית יומית'!G720)</f>
        <v>2.1073004751070989E-4</v>
      </c>
      <c r="G726" s="43">
        <f t="shared" si="79"/>
        <v>2.1073004751070989E-4</v>
      </c>
      <c r="H726" s="29">
        <f t="shared" si="80"/>
        <v>2.1068766089793525</v>
      </c>
      <c r="I726" s="30">
        <f>VLOOKUP(B725,'מדדים וריביות'!B:C,2)</f>
        <v>13088323.762783101</v>
      </c>
      <c r="K726" s="39">
        <f t="shared" si="81"/>
        <v>0</v>
      </c>
      <c r="L726" s="39">
        <f t="shared" si="82"/>
        <v>0</v>
      </c>
      <c r="M726" s="39">
        <f t="shared" si="83"/>
        <v>0</v>
      </c>
      <c r="N726" s="41">
        <f t="shared" si="85"/>
        <v>0</v>
      </c>
    </row>
    <row r="727" spans="2:14">
      <c r="B727" s="1">
        <v>33592</v>
      </c>
      <c r="C727" s="1">
        <f t="shared" si="84"/>
        <v>33573</v>
      </c>
      <c r="E727" s="42">
        <f>IF(DAY(B727)&gt;14,VLOOKUP(DATE(YEAR(C727),MONTH(C727)-1,DAY(1)),'מדדים וריביות'!B:C,2,FALSE),VLOOKUP(DATE(YEAR(C727),MONTH(C727)-2,DAY(1)),'מדדים וריביות'!B:C,2,FALSE))</f>
        <v>13044297.685733801</v>
      </c>
      <c r="F727" s="43">
        <f>IF($B$5=1,'ריבית יומית'!D721,'ריבית יומית'!G721)</f>
        <v>2.1073004751070989E-4</v>
      </c>
      <c r="G727" s="43">
        <f t="shared" si="79"/>
        <v>2.1073004751070989E-4</v>
      </c>
      <c r="H727" s="29">
        <f t="shared" si="80"/>
        <v>2.1064327203121231</v>
      </c>
      <c r="I727" s="30">
        <f>VLOOKUP(B726,'מדדים וריביות'!B:C,2)</f>
        <v>13088323.762783101</v>
      </c>
      <c r="K727" s="39">
        <f t="shared" si="81"/>
        <v>0</v>
      </c>
      <c r="L727" s="39">
        <f t="shared" si="82"/>
        <v>0</v>
      </c>
      <c r="M727" s="39">
        <f t="shared" si="83"/>
        <v>0</v>
      </c>
      <c r="N727" s="41">
        <f t="shared" si="85"/>
        <v>0</v>
      </c>
    </row>
    <row r="728" spans="2:14">
      <c r="B728" s="1">
        <v>33593</v>
      </c>
      <c r="C728" s="1">
        <f t="shared" si="84"/>
        <v>33573</v>
      </c>
      <c r="E728" s="42">
        <f>IF(DAY(B728)&gt;14,VLOOKUP(DATE(YEAR(C728),MONTH(C728)-1,DAY(1)),'מדדים וריביות'!B:C,2,FALSE),VLOOKUP(DATE(YEAR(C728),MONTH(C728)-2,DAY(1)),'מדדים וריביות'!B:C,2,FALSE))</f>
        <v>13044297.685733801</v>
      </c>
      <c r="F728" s="43">
        <f>IF($B$5=1,'ריבית יומית'!D722,'ריבית יומית'!G722)</f>
        <v>2.1073004751070989E-4</v>
      </c>
      <c r="G728" s="43">
        <f t="shared" si="79"/>
        <v>2.1073004751070989E-4</v>
      </c>
      <c r="H728" s="29">
        <f t="shared" si="80"/>
        <v>2.1059889251658661</v>
      </c>
      <c r="I728" s="30">
        <f>VLOOKUP(B727,'מדדים וריביות'!B:C,2)</f>
        <v>13088323.762783101</v>
      </c>
      <c r="K728" s="39">
        <f t="shared" si="81"/>
        <v>0</v>
      </c>
      <c r="L728" s="39">
        <f t="shared" si="82"/>
        <v>0</v>
      </c>
      <c r="M728" s="39">
        <f t="shared" si="83"/>
        <v>0</v>
      </c>
      <c r="N728" s="41">
        <f t="shared" si="85"/>
        <v>0</v>
      </c>
    </row>
    <row r="729" spans="2:14">
      <c r="B729" s="1">
        <v>33594</v>
      </c>
      <c r="C729" s="1">
        <f t="shared" si="84"/>
        <v>33573</v>
      </c>
      <c r="E729" s="42">
        <f>IF(DAY(B729)&gt;14,VLOOKUP(DATE(YEAR(C729),MONTH(C729)-1,DAY(1)),'מדדים וריביות'!B:C,2,FALSE),VLOOKUP(DATE(YEAR(C729),MONTH(C729)-2,DAY(1)),'מדדים וריביות'!B:C,2,FALSE))</f>
        <v>13044297.685733801</v>
      </c>
      <c r="F729" s="43">
        <f>IF($B$5=1,'ריבית יומית'!D723,'ריבית יומית'!G723)</f>
        <v>2.1073004751070989E-4</v>
      </c>
      <c r="G729" s="43">
        <f t="shared" si="79"/>
        <v>2.1073004751070989E-4</v>
      </c>
      <c r="H729" s="29">
        <f t="shared" si="80"/>
        <v>2.1055452235208776</v>
      </c>
      <c r="I729" s="30">
        <f>VLOOKUP(B728,'מדדים וריביות'!B:C,2)</f>
        <v>13088323.762783101</v>
      </c>
      <c r="K729" s="39">
        <f t="shared" si="81"/>
        <v>0</v>
      </c>
      <c r="L729" s="39">
        <f t="shared" si="82"/>
        <v>0</v>
      </c>
      <c r="M729" s="39">
        <f t="shared" si="83"/>
        <v>0</v>
      </c>
      <c r="N729" s="41">
        <f t="shared" si="85"/>
        <v>0</v>
      </c>
    </row>
    <row r="730" spans="2:14">
      <c r="B730" s="1">
        <v>33595</v>
      </c>
      <c r="C730" s="1">
        <f t="shared" si="84"/>
        <v>33573</v>
      </c>
      <c r="E730" s="42">
        <f>IF(DAY(B730)&gt;14,VLOOKUP(DATE(YEAR(C730),MONTH(C730)-1,DAY(1)),'מדדים וריביות'!B:C,2,FALSE),VLOOKUP(DATE(YEAR(C730),MONTH(C730)-2,DAY(1)),'מדדים וריביות'!B:C,2,FALSE))</f>
        <v>13044297.685733801</v>
      </c>
      <c r="F730" s="43">
        <f>IF($B$5=1,'ריבית יומית'!D724,'ריבית יומית'!G724)</f>
        <v>2.1073004751070989E-4</v>
      </c>
      <c r="G730" s="43">
        <f t="shared" si="79"/>
        <v>2.1073004751070989E-4</v>
      </c>
      <c r="H730" s="29">
        <f t="shared" si="80"/>
        <v>2.1051016153574587</v>
      </c>
      <c r="I730" s="30">
        <f>VLOOKUP(B729,'מדדים וריביות'!B:C,2)</f>
        <v>13088323.762783101</v>
      </c>
      <c r="K730" s="39">
        <f t="shared" si="81"/>
        <v>0</v>
      </c>
      <c r="L730" s="39">
        <f t="shared" si="82"/>
        <v>0</v>
      </c>
      <c r="M730" s="39">
        <f t="shared" si="83"/>
        <v>0</v>
      </c>
      <c r="N730" s="41">
        <f t="shared" si="85"/>
        <v>0</v>
      </c>
    </row>
    <row r="731" spans="2:14">
      <c r="B731" s="1">
        <v>33596</v>
      </c>
      <c r="C731" s="1">
        <f t="shared" si="84"/>
        <v>33573</v>
      </c>
      <c r="E731" s="42">
        <f>IF(DAY(B731)&gt;14,VLOOKUP(DATE(YEAR(C731),MONTH(C731)-1,DAY(1)),'מדדים וריביות'!B:C,2,FALSE),VLOOKUP(DATE(YEAR(C731),MONTH(C731)-2,DAY(1)),'מדדים וריביות'!B:C,2,FALSE))</f>
        <v>13044297.685733801</v>
      </c>
      <c r="F731" s="43">
        <f>IF($B$5=1,'ריבית יומית'!D725,'ריבית יומית'!G725)</f>
        <v>2.1073004751070989E-4</v>
      </c>
      <c r="G731" s="43">
        <f t="shared" si="79"/>
        <v>2.1073004751070989E-4</v>
      </c>
      <c r="H731" s="29">
        <f t="shared" si="80"/>
        <v>2.1046581006559135</v>
      </c>
      <c r="I731" s="30">
        <f>VLOOKUP(B730,'מדדים וריביות'!B:C,2)</f>
        <v>13088323.762783101</v>
      </c>
      <c r="K731" s="39">
        <f t="shared" si="81"/>
        <v>0</v>
      </c>
      <c r="L731" s="39">
        <f t="shared" si="82"/>
        <v>0</v>
      </c>
      <c r="M731" s="39">
        <f t="shared" si="83"/>
        <v>0</v>
      </c>
      <c r="N731" s="41">
        <f t="shared" si="85"/>
        <v>0</v>
      </c>
    </row>
    <row r="732" spans="2:14">
      <c r="B732" s="1">
        <v>33597</v>
      </c>
      <c r="C732" s="1">
        <f t="shared" si="84"/>
        <v>33573</v>
      </c>
      <c r="E732" s="42">
        <f>IF(DAY(B732)&gt;14,VLOOKUP(DATE(YEAR(C732),MONTH(C732)-1,DAY(1)),'מדדים וריביות'!B:C,2,FALSE),VLOOKUP(DATE(YEAR(C732),MONTH(C732)-2,DAY(1)),'מדדים וריביות'!B:C,2,FALSE))</f>
        <v>13044297.685733801</v>
      </c>
      <c r="F732" s="43">
        <f>IF($B$5=1,'ריבית יומית'!D726,'ריבית יומית'!G726)</f>
        <v>2.1073004751070989E-4</v>
      </c>
      <c r="G732" s="43">
        <f t="shared" si="79"/>
        <v>2.1073004751070989E-4</v>
      </c>
      <c r="H732" s="29">
        <f t="shared" si="80"/>
        <v>2.1042146793965517</v>
      </c>
      <c r="I732" s="30">
        <f>VLOOKUP(B731,'מדדים וריביות'!B:C,2)</f>
        <v>13088323.762783101</v>
      </c>
      <c r="K732" s="39">
        <f t="shared" si="81"/>
        <v>0</v>
      </c>
      <c r="L732" s="39">
        <f t="shared" si="82"/>
        <v>0</v>
      </c>
      <c r="M732" s="39">
        <f t="shared" si="83"/>
        <v>0</v>
      </c>
      <c r="N732" s="41">
        <f t="shared" si="85"/>
        <v>0</v>
      </c>
    </row>
    <row r="733" spans="2:14">
      <c r="B733" s="1">
        <v>33598</v>
      </c>
      <c r="C733" s="1">
        <f t="shared" si="84"/>
        <v>33573</v>
      </c>
      <c r="E733" s="42">
        <f>IF(DAY(B733)&gt;14,VLOOKUP(DATE(YEAR(C733),MONTH(C733)-1,DAY(1)),'מדדים וריביות'!B:C,2,FALSE),VLOOKUP(DATE(YEAR(C733),MONTH(C733)-2,DAY(1)),'מדדים וריביות'!B:C,2,FALSE))</f>
        <v>13044297.685733801</v>
      </c>
      <c r="F733" s="43">
        <f>IF($B$5=1,'ריבית יומית'!D727,'ריבית יומית'!G727)</f>
        <v>2.1073004751070989E-4</v>
      </c>
      <c r="G733" s="43">
        <f t="shared" si="79"/>
        <v>2.1073004751070989E-4</v>
      </c>
      <c r="H733" s="29">
        <f t="shared" si="80"/>
        <v>2.1037713515596859</v>
      </c>
      <c r="I733" s="30">
        <f>VLOOKUP(B732,'מדדים וריביות'!B:C,2)</f>
        <v>13088323.762783101</v>
      </c>
      <c r="K733" s="39">
        <f t="shared" si="81"/>
        <v>0</v>
      </c>
      <c r="L733" s="39">
        <f t="shared" si="82"/>
        <v>0</v>
      </c>
      <c r="M733" s="39">
        <f t="shared" si="83"/>
        <v>0</v>
      </c>
      <c r="N733" s="41">
        <f t="shared" si="85"/>
        <v>0</v>
      </c>
    </row>
    <row r="734" spans="2:14">
      <c r="B734" s="1">
        <v>33599</v>
      </c>
      <c r="C734" s="1">
        <f t="shared" si="84"/>
        <v>33573</v>
      </c>
      <c r="E734" s="42">
        <f>IF(DAY(B734)&gt;14,VLOOKUP(DATE(YEAR(C734),MONTH(C734)-1,DAY(1)),'מדדים וריביות'!B:C,2,FALSE),VLOOKUP(DATE(YEAR(C734),MONTH(C734)-2,DAY(1)),'מדדים וריביות'!B:C,2,FALSE))</f>
        <v>13044297.685733801</v>
      </c>
      <c r="F734" s="43">
        <f>IF($B$5=1,'ריבית יומית'!D728,'ריבית יומית'!G728)</f>
        <v>2.1073004751070989E-4</v>
      </c>
      <c r="G734" s="43">
        <f t="shared" si="79"/>
        <v>2.1073004751070989E-4</v>
      </c>
      <c r="H734" s="29">
        <f t="shared" si="80"/>
        <v>2.1033281171256335</v>
      </c>
      <c r="I734" s="30">
        <f>VLOOKUP(B733,'מדדים וריביות'!B:C,2)</f>
        <v>13088323.762783101</v>
      </c>
      <c r="K734" s="39">
        <f t="shared" si="81"/>
        <v>0</v>
      </c>
      <c r="L734" s="39">
        <f t="shared" si="82"/>
        <v>0</v>
      </c>
      <c r="M734" s="39">
        <f t="shared" si="83"/>
        <v>0</v>
      </c>
      <c r="N734" s="41">
        <f t="shared" si="85"/>
        <v>0</v>
      </c>
    </row>
    <row r="735" spans="2:14">
      <c r="B735" s="1">
        <v>33600</v>
      </c>
      <c r="C735" s="1">
        <f t="shared" si="84"/>
        <v>33573</v>
      </c>
      <c r="E735" s="42">
        <f>IF(DAY(B735)&gt;14,VLOOKUP(DATE(YEAR(C735),MONTH(C735)-1,DAY(1)),'מדדים וריביות'!B:C,2,FALSE),VLOOKUP(DATE(YEAR(C735),MONTH(C735)-2,DAY(1)),'מדדים וריביות'!B:C,2,FALSE))</f>
        <v>13044297.685733801</v>
      </c>
      <c r="F735" s="43">
        <f>IF($B$5=1,'ריבית יומית'!D729,'ריבית יומית'!G729)</f>
        <v>2.1073004751070989E-4</v>
      </c>
      <c r="G735" s="43">
        <f t="shared" si="79"/>
        <v>2.1073004751070989E-4</v>
      </c>
      <c r="H735" s="29">
        <f t="shared" si="80"/>
        <v>2.1028849760747157</v>
      </c>
      <c r="I735" s="30">
        <f>VLOOKUP(B734,'מדדים וריביות'!B:C,2)</f>
        <v>13088323.762783101</v>
      </c>
      <c r="K735" s="39">
        <f t="shared" si="81"/>
        <v>0</v>
      </c>
      <c r="L735" s="39">
        <f t="shared" si="82"/>
        <v>0</v>
      </c>
      <c r="M735" s="39">
        <f t="shared" si="83"/>
        <v>0</v>
      </c>
      <c r="N735" s="41">
        <f t="shared" si="85"/>
        <v>0</v>
      </c>
    </row>
    <row r="736" spans="2:14">
      <c r="B736" s="1">
        <v>33601</v>
      </c>
      <c r="C736" s="1">
        <f t="shared" si="84"/>
        <v>33573</v>
      </c>
      <c r="E736" s="42">
        <f>IF(DAY(B736)&gt;14,VLOOKUP(DATE(YEAR(C736),MONTH(C736)-1,DAY(1)),'מדדים וריביות'!B:C,2,FALSE),VLOOKUP(DATE(YEAR(C736),MONTH(C736)-2,DAY(1)),'מדדים וריביות'!B:C,2,FALSE))</f>
        <v>13044297.685733801</v>
      </c>
      <c r="F736" s="43">
        <f>IF($B$5=1,'ריבית יומית'!D730,'ריבית יומית'!G730)</f>
        <v>2.1073004751070989E-4</v>
      </c>
      <c r="G736" s="43">
        <f t="shared" si="79"/>
        <v>2.1073004751070989E-4</v>
      </c>
      <c r="H736" s="29">
        <f t="shared" si="80"/>
        <v>2.102441928387258</v>
      </c>
      <c r="I736" s="30">
        <f>VLOOKUP(B735,'מדדים וריביות'!B:C,2)</f>
        <v>13088323.762783101</v>
      </c>
      <c r="K736" s="39">
        <f t="shared" si="81"/>
        <v>0</v>
      </c>
      <c r="L736" s="39">
        <f t="shared" si="82"/>
        <v>0</v>
      </c>
      <c r="M736" s="39">
        <f t="shared" si="83"/>
        <v>0</v>
      </c>
      <c r="N736" s="41">
        <f t="shared" si="85"/>
        <v>0</v>
      </c>
    </row>
    <row r="737" spans="2:14">
      <c r="B737" s="1">
        <v>33602</v>
      </c>
      <c r="C737" s="1">
        <f t="shared" si="84"/>
        <v>33573</v>
      </c>
      <c r="E737" s="42">
        <f>IF(DAY(B737)&gt;14,VLOOKUP(DATE(YEAR(C737),MONTH(C737)-1,DAY(1)),'מדדים וריביות'!B:C,2,FALSE),VLOOKUP(DATE(YEAR(C737),MONTH(C737)-2,DAY(1)),'מדדים וריביות'!B:C,2,FALSE))</f>
        <v>13044297.685733801</v>
      </c>
      <c r="F737" s="43">
        <f>IF($B$5=1,'ריבית יומית'!D731,'ריבית יומית'!G731)</f>
        <v>2.1073004751070989E-4</v>
      </c>
      <c r="G737" s="43">
        <f t="shared" si="79"/>
        <v>2.1073004751070989E-4</v>
      </c>
      <c r="H737" s="29">
        <f t="shared" si="80"/>
        <v>2.1019989740435903</v>
      </c>
      <c r="I737" s="30">
        <f>VLOOKUP(B736,'מדדים וריביות'!B:C,2)</f>
        <v>13088323.762783101</v>
      </c>
      <c r="K737" s="39">
        <f t="shared" si="81"/>
        <v>0</v>
      </c>
      <c r="L737" s="39">
        <f t="shared" si="82"/>
        <v>0</v>
      </c>
      <c r="M737" s="39">
        <f t="shared" si="83"/>
        <v>0</v>
      </c>
      <c r="N737" s="41">
        <f t="shared" si="85"/>
        <v>0</v>
      </c>
    </row>
    <row r="738" spans="2:14">
      <c r="B738" s="1">
        <v>33603</v>
      </c>
      <c r="C738" s="1">
        <f t="shared" si="84"/>
        <v>33573</v>
      </c>
      <c r="E738" s="42">
        <f>IF(DAY(B738)&gt;14,VLOOKUP(DATE(YEAR(C738),MONTH(C738)-1,DAY(1)),'מדדים וריביות'!B:C,2,FALSE),VLOOKUP(DATE(YEAR(C738),MONTH(C738)-2,DAY(1)),'מדדים וריביות'!B:C,2,FALSE))</f>
        <v>13044297.685733801</v>
      </c>
      <c r="F738" s="43">
        <f>IF($B$5=1,'ריבית יומית'!D732,'ריבית יומית'!G732)</f>
        <v>2.1073004751070989E-4</v>
      </c>
      <c r="G738" s="43">
        <f t="shared" si="79"/>
        <v>2.1073004751070989E-4</v>
      </c>
      <c r="H738" s="29">
        <f t="shared" si="80"/>
        <v>2.1015561130240461</v>
      </c>
      <c r="I738" s="30">
        <f>VLOOKUP(B737,'מדדים וריביות'!B:C,2)</f>
        <v>13088323.762783101</v>
      </c>
      <c r="K738" s="39">
        <f t="shared" si="81"/>
        <v>0</v>
      </c>
      <c r="L738" s="39">
        <f t="shared" si="82"/>
        <v>0</v>
      </c>
      <c r="M738" s="39">
        <f t="shared" si="83"/>
        <v>0</v>
      </c>
      <c r="N738" s="41">
        <f t="shared" si="85"/>
        <v>0</v>
      </c>
    </row>
    <row r="739" spans="2:14">
      <c r="B739" s="1">
        <v>33604</v>
      </c>
      <c r="C739" s="1">
        <f t="shared" si="84"/>
        <v>33604</v>
      </c>
      <c r="E739" s="42">
        <f>IF(DAY(B739)&gt;14,VLOOKUP(DATE(YEAR(C739),MONTH(C739)-1,DAY(1)),'מדדים וריביות'!B:C,2,FALSE),VLOOKUP(DATE(YEAR(C739),MONTH(C739)-2,DAY(1)),'מדדים וריביות'!B:C,2,FALSE))</f>
        <v>13044297.685733801</v>
      </c>
      <c r="F739" s="43">
        <f>IF($B$5=1,'ריבית יומית'!D733,'ריבית יומית'!G733)</f>
        <v>2.1073004751070989E-4</v>
      </c>
      <c r="G739" s="43">
        <f t="shared" si="79"/>
        <v>2.1073004751070989E-4</v>
      </c>
      <c r="H739" s="29">
        <f t="shared" si="80"/>
        <v>2.1011133453089639</v>
      </c>
      <c r="I739" s="30">
        <f>VLOOKUP(B738,'מדדים וריביות'!B:C,2)</f>
        <v>13088323.762783101</v>
      </c>
      <c r="K739" s="39">
        <f t="shared" si="81"/>
        <v>0</v>
      </c>
      <c r="L739" s="39">
        <f t="shared" si="82"/>
        <v>0</v>
      </c>
      <c r="M739" s="39">
        <f t="shared" si="83"/>
        <v>0</v>
      </c>
      <c r="N739" s="41">
        <f t="shared" si="85"/>
        <v>0</v>
      </c>
    </row>
    <row r="740" spans="2:14">
      <c r="B740" s="1">
        <v>33605</v>
      </c>
      <c r="C740" s="1">
        <f t="shared" si="84"/>
        <v>33604</v>
      </c>
      <c r="E740" s="42">
        <f>IF(DAY(B740)&gt;14,VLOOKUP(DATE(YEAR(C740),MONTH(C740)-1,DAY(1)),'מדדים וריביות'!B:C,2,FALSE),VLOOKUP(DATE(YEAR(C740),MONTH(C740)-2,DAY(1)),'מדדים וריביות'!B:C,2,FALSE))</f>
        <v>13044297.685733801</v>
      </c>
      <c r="F740" s="43">
        <f>IF($B$5=1,'ריבית יומית'!D734,'ריבית יומית'!G734)</f>
        <v>2.1073004751070989E-4</v>
      </c>
      <c r="G740" s="43">
        <f t="shared" si="79"/>
        <v>2.1073004751070989E-4</v>
      </c>
      <c r="H740" s="29">
        <f t="shared" si="80"/>
        <v>2.1006706708786851</v>
      </c>
      <c r="I740" s="30">
        <f>VLOOKUP(B739,'מדדים וריביות'!B:C,2)</f>
        <v>13088323.762783101</v>
      </c>
      <c r="K740" s="39">
        <f t="shared" si="81"/>
        <v>0</v>
      </c>
      <c r="L740" s="39">
        <f t="shared" si="82"/>
        <v>0</v>
      </c>
      <c r="M740" s="39">
        <f t="shared" si="83"/>
        <v>0</v>
      </c>
      <c r="N740" s="41">
        <f t="shared" si="85"/>
        <v>0</v>
      </c>
    </row>
    <row r="741" spans="2:14">
      <c r="B741" s="1">
        <v>33606</v>
      </c>
      <c r="C741" s="1">
        <f t="shared" si="84"/>
        <v>33604</v>
      </c>
      <c r="E741" s="42">
        <f>IF(DAY(B741)&gt;14,VLOOKUP(DATE(YEAR(C741),MONTH(C741)-1,DAY(1)),'מדדים וריביות'!B:C,2,FALSE),VLOOKUP(DATE(YEAR(C741),MONTH(C741)-2,DAY(1)),'מדדים וריביות'!B:C,2,FALSE))</f>
        <v>13044297.685733801</v>
      </c>
      <c r="F741" s="43">
        <f>IF($B$5=1,'ריבית יומית'!D735,'ריבית יומית'!G735)</f>
        <v>2.1073004751070989E-4</v>
      </c>
      <c r="G741" s="43">
        <f t="shared" si="79"/>
        <v>2.1073004751070989E-4</v>
      </c>
      <c r="H741" s="29">
        <f t="shared" si="80"/>
        <v>2.1002280897135566</v>
      </c>
      <c r="I741" s="30">
        <f>VLOOKUP(B740,'מדדים וריביות'!B:C,2)</f>
        <v>13088323.762783101</v>
      </c>
      <c r="K741" s="39">
        <f t="shared" si="81"/>
        <v>0</v>
      </c>
      <c r="L741" s="39">
        <f t="shared" si="82"/>
        <v>0</v>
      </c>
      <c r="M741" s="39">
        <f t="shared" si="83"/>
        <v>0</v>
      </c>
      <c r="N741" s="41">
        <f t="shared" si="85"/>
        <v>0</v>
      </c>
    </row>
    <row r="742" spans="2:14">
      <c r="B742" s="1">
        <v>33607</v>
      </c>
      <c r="C742" s="1">
        <f t="shared" si="84"/>
        <v>33604</v>
      </c>
      <c r="E742" s="42">
        <f>IF(DAY(B742)&gt;14,VLOOKUP(DATE(YEAR(C742),MONTH(C742)-1,DAY(1)),'מדדים וריביות'!B:C,2,FALSE),VLOOKUP(DATE(YEAR(C742),MONTH(C742)-2,DAY(1)),'מדדים וריביות'!B:C,2,FALSE))</f>
        <v>13044297.685733801</v>
      </c>
      <c r="F742" s="43">
        <f>IF($B$5=1,'ריבית יומית'!D736,'ריבית יומית'!G736)</f>
        <v>2.1073004751070989E-4</v>
      </c>
      <c r="G742" s="43">
        <f t="shared" si="79"/>
        <v>2.1073004751070989E-4</v>
      </c>
      <c r="H742" s="29">
        <f t="shared" si="80"/>
        <v>2.0997856017939283</v>
      </c>
      <c r="I742" s="30">
        <f>VLOOKUP(B741,'מדדים וריביות'!B:C,2)</f>
        <v>13088323.762783101</v>
      </c>
      <c r="K742" s="39">
        <f t="shared" si="81"/>
        <v>0</v>
      </c>
      <c r="L742" s="39">
        <f t="shared" si="82"/>
        <v>0</v>
      </c>
      <c r="M742" s="39">
        <f t="shared" si="83"/>
        <v>0</v>
      </c>
      <c r="N742" s="41">
        <f t="shared" si="85"/>
        <v>0</v>
      </c>
    </row>
    <row r="743" spans="2:14">
      <c r="B743" s="1">
        <v>33608</v>
      </c>
      <c r="C743" s="1">
        <f t="shared" si="84"/>
        <v>33604</v>
      </c>
      <c r="E743" s="42">
        <f>IF(DAY(B743)&gt;14,VLOOKUP(DATE(YEAR(C743),MONTH(C743)-1,DAY(1)),'מדדים וריביות'!B:C,2,FALSE),VLOOKUP(DATE(YEAR(C743),MONTH(C743)-2,DAY(1)),'מדדים וריביות'!B:C,2,FALSE))</f>
        <v>13044297.685733801</v>
      </c>
      <c r="F743" s="43">
        <f>IF($B$5=1,'ריבית יומית'!D737,'ריבית יומית'!G737)</f>
        <v>2.1073004751070989E-4</v>
      </c>
      <c r="G743" s="43">
        <f t="shared" si="79"/>
        <v>2.1073004751070989E-4</v>
      </c>
      <c r="H743" s="29">
        <f t="shared" si="80"/>
        <v>2.0993432071001545</v>
      </c>
      <c r="I743" s="30">
        <f>VLOOKUP(B742,'מדדים וריביות'!B:C,2)</f>
        <v>13088323.762783101</v>
      </c>
      <c r="K743" s="39">
        <f t="shared" si="81"/>
        <v>0</v>
      </c>
      <c r="L743" s="39">
        <f t="shared" si="82"/>
        <v>0</v>
      </c>
      <c r="M743" s="39">
        <f t="shared" si="83"/>
        <v>0</v>
      </c>
      <c r="N743" s="41">
        <f t="shared" si="85"/>
        <v>0</v>
      </c>
    </row>
    <row r="744" spans="2:14">
      <c r="B744" s="1">
        <v>33609</v>
      </c>
      <c r="C744" s="1">
        <f t="shared" si="84"/>
        <v>33604</v>
      </c>
      <c r="E744" s="42">
        <f>IF(DAY(B744)&gt;14,VLOOKUP(DATE(YEAR(C744),MONTH(C744)-1,DAY(1)),'מדדים וריביות'!B:C,2,FALSE),VLOOKUP(DATE(YEAR(C744),MONTH(C744)-2,DAY(1)),'מדדים וריביות'!B:C,2,FALSE))</f>
        <v>13044297.685733801</v>
      </c>
      <c r="F744" s="43">
        <f>IF($B$5=1,'ריבית יומית'!D738,'ריבית יומית'!G738)</f>
        <v>2.1073004751070989E-4</v>
      </c>
      <c r="G744" s="43">
        <f t="shared" si="79"/>
        <v>2.1073004751070989E-4</v>
      </c>
      <c r="H744" s="29">
        <f t="shared" si="80"/>
        <v>2.0989009056125947</v>
      </c>
      <c r="I744" s="30">
        <f>VLOOKUP(B743,'מדדים וריביות'!B:C,2)</f>
        <v>13088323.762783101</v>
      </c>
      <c r="K744" s="39">
        <f t="shared" si="81"/>
        <v>0</v>
      </c>
      <c r="L744" s="39">
        <f t="shared" si="82"/>
        <v>0</v>
      </c>
      <c r="M744" s="39">
        <f t="shared" si="83"/>
        <v>0</v>
      </c>
      <c r="N744" s="41">
        <f t="shared" si="85"/>
        <v>0</v>
      </c>
    </row>
    <row r="745" spans="2:14">
      <c r="B745" s="1">
        <v>33610</v>
      </c>
      <c r="C745" s="1">
        <f t="shared" si="84"/>
        <v>33604</v>
      </c>
      <c r="E745" s="42">
        <f>IF(DAY(B745)&gt;14,VLOOKUP(DATE(YEAR(C745),MONTH(C745)-1,DAY(1)),'מדדים וריביות'!B:C,2,FALSE),VLOOKUP(DATE(YEAR(C745),MONTH(C745)-2,DAY(1)),'מדדים וריביות'!B:C,2,FALSE))</f>
        <v>13044297.685733801</v>
      </c>
      <c r="F745" s="43">
        <f>IF($B$5=1,'ריבית יומית'!D739,'ריבית יומית'!G739)</f>
        <v>2.1073004751070989E-4</v>
      </c>
      <c r="G745" s="43">
        <f t="shared" si="79"/>
        <v>2.1073004751070989E-4</v>
      </c>
      <c r="H745" s="29">
        <f t="shared" si="80"/>
        <v>2.0984586973116111</v>
      </c>
      <c r="I745" s="30">
        <f>VLOOKUP(B744,'מדדים וריביות'!B:C,2)</f>
        <v>13088323.762783101</v>
      </c>
      <c r="K745" s="39">
        <f t="shared" si="81"/>
        <v>0</v>
      </c>
      <c r="L745" s="39">
        <f t="shared" si="82"/>
        <v>0</v>
      </c>
      <c r="M745" s="39">
        <f t="shared" si="83"/>
        <v>0</v>
      </c>
      <c r="N745" s="41">
        <f t="shared" si="85"/>
        <v>0</v>
      </c>
    </row>
    <row r="746" spans="2:14">
      <c r="B746" s="1">
        <v>33611</v>
      </c>
      <c r="C746" s="1">
        <f t="shared" si="84"/>
        <v>33604</v>
      </c>
      <c r="E746" s="42">
        <f>IF(DAY(B746)&gt;14,VLOOKUP(DATE(YEAR(C746),MONTH(C746)-1,DAY(1)),'מדדים וריביות'!B:C,2,FALSE),VLOOKUP(DATE(YEAR(C746),MONTH(C746)-2,DAY(1)),'מדדים וריביות'!B:C,2,FALSE))</f>
        <v>13044297.685733801</v>
      </c>
      <c r="F746" s="43">
        <f>IF($B$5=1,'ריבית יומית'!D740,'ריבית יומית'!G740)</f>
        <v>2.1073004751070989E-4</v>
      </c>
      <c r="G746" s="43">
        <f t="shared" si="79"/>
        <v>2.1073004751070989E-4</v>
      </c>
      <c r="H746" s="29">
        <f t="shared" si="80"/>
        <v>2.0980165821775705</v>
      </c>
      <c r="I746" s="30">
        <f>VLOOKUP(B745,'מדדים וריביות'!B:C,2)</f>
        <v>13088323.762783101</v>
      </c>
      <c r="K746" s="39">
        <f t="shared" si="81"/>
        <v>0</v>
      </c>
      <c r="L746" s="39">
        <f t="shared" si="82"/>
        <v>0</v>
      </c>
      <c r="M746" s="39">
        <f t="shared" si="83"/>
        <v>0</v>
      </c>
      <c r="N746" s="41">
        <f t="shared" si="85"/>
        <v>0</v>
      </c>
    </row>
    <row r="747" spans="2:14">
      <c r="B747" s="1">
        <v>33612</v>
      </c>
      <c r="C747" s="1">
        <f t="shared" si="84"/>
        <v>33604</v>
      </c>
      <c r="E747" s="42">
        <f>IF(DAY(B747)&gt;14,VLOOKUP(DATE(YEAR(C747),MONTH(C747)-1,DAY(1)),'מדדים וריביות'!B:C,2,FALSE),VLOOKUP(DATE(YEAR(C747),MONTH(C747)-2,DAY(1)),'מדדים וריביות'!B:C,2,FALSE))</f>
        <v>13044297.685733801</v>
      </c>
      <c r="F747" s="43">
        <f>IF($B$5=1,'ריבית יומית'!D741,'ריבית יומית'!G741)</f>
        <v>2.1073004751070989E-4</v>
      </c>
      <c r="G747" s="43">
        <f t="shared" si="79"/>
        <v>2.1073004751070989E-4</v>
      </c>
      <c r="H747" s="29">
        <f t="shared" si="80"/>
        <v>2.0975745601908442</v>
      </c>
      <c r="I747" s="30">
        <f>VLOOKUP(B746,'מדדים וריביות'!B:C,2)</f>
        <v>13088323.762783101</v>
      </c>
      <c r="K747" s="39">
        <f t="shared" si="81"/>
        <v>0</v>
      </c>
      <c r="L747" s="39">
        <f t="shared" si="82"/>
        <v>0</v>
      </c>
      <c r="M747" s="39">
        <f t="shared" si="83"/>
        <v>0</v>
      </c>
      <c r="N747" s="41">
        <f t="shared" si="85"/>
        <v>0</v>
      </c>
    </row>
    <row r="748" spans="2:14">
      <c r="B748" s="1">
        <v>33613</v>
      </c>
      <c r="C748" s="1">
        <f t="shared" si="84"/>
        <v>33604</v>
      </c>
      <c r="E748" s="42">
        <f>IF(DAY(B748)&gt;14,VLOOKUP(DATE(YEAR(C748),MONTH(C748)-1,DAY(1)),'מדדים וריביות'!B:C,2,FALSE),VLOOKUP(DATE(YEAR(C748),MONTH(C748)-2,DAY(1)),'מדדים וריביות'!B:C,2,FALSE))</f>
        <v>13044297.685733801</v>
      </c>
      <c r="F748" s="43">
        <f>IF($B$5=1,'ריבית יומית'!D742,'ריבית יומית'!G742)</f>
        <v>2.1073004751070989E-4</v>
      </c>
      <c r="G748" s="43">
        <f t="shared" si="79"/>
        <v>2.1073004751070989E-4</v>
      </c>
      <c r="H748" s="29">
        <f t="shared" si="80"/>
        <v>2.0971326313318075</v>
      </c>
      <c r="I748" s="30">
        <f>VLOOKUP(B747,'מדדים וריביות'!B:C,2)</f>
        <v>13088323.762783101</v>
      </c>
      <c r="K748" s="39">
        <f t="shared" si="81"/>
        <v>0</v>
      </c>
      <c r="L748" s="39">
        <f t="shared" si="82"/>
        <v>0</v>
      </c>
      <c r="M748" s="39">
        <f t="shared" si="83"/>
        <v>0</v>
      </c>
      <c r="N748" s="41">
        <f t="shared" si="85"/>
        <v>0</v>
      </c>
    </row>
    <row r="749" spans="2:14">
      <c r="B749" s="1">
        <v>33614</v>
      </c>
      <c r="C749" s="1">
        <f t="shared" si="84"/>
        <v>33604</v>
      </c>
      <c r="E749" s="42">
        <f>IF(DAY(B749)&gt;14,VLOOKUP(DATE(YEAR(C749),MONTH(C749)-1,DAY(1)),'מדדים וריביות'!B:C,2,FALSE),VLOOKUP(DATE(YEAR(C749),MONTH(C749)-2,DAY(1)),'מדדים וריביות'!B:C,2,FALSE))</f>
        <v>13044297.685733801</v>
      </c>
      <c r="F749" s="43">
        <f>IF($B$5=1,'ריבית יומית'!D743,'ריבית יומית'!G743)</f>
        <v>2.1073004751070989E-4</v>
      </c>
      <c r="G749" s="43">
        <f t="shared" si="79"/>
        <v>2.1073004751070989E-4</v>
      </c>
      <c r="H749" s="29">
        <f t="shared" si="80"/>
        <v>2.0966907955808396</v>
      </c>
      <c r="I749" s="30">
        <f>VLOOKUP(B748,'מדדים וריביות'!B:C,2)</f>
        <v>13088323.762783101</v>
      </c>
      <c r="K749" s="39">
        <f t="shared" si="81"/>
        <v>0</v>
      </c>
      <c r="L749" s="39">
        <f t="shared" si="82"/>
        <v>0</v>
      </c>
      <c r="M749" s="39">
        <f t="shared" si="83"/>
        <v>0</v>
      </c>
      <c r="N749" s="41">
        <f t="shared" si="85"/>
        <v>0</v>
      </c>
    </row>
    <row r="750" spans="2:14">
      <c r="B750" s="1">
        <v>33615</v>
      </c>
      <c r="C750" s="1">
        <f t="shared" si="84"/>
        <v>33604</v>
      </c>
      <c r="E750" s="42">
        <f>IF(DAY(B750)&gt;14,VLOOKUP(DATE(YEAR(C750),MONTH(C750)-1,DAY(1)),'מדדים וריביות'!B:C,2,FALSE),VLOOKUP(DATE(YEAR(C750),MONTH(C750)-2,DAY(1)),'מדדים וריביות'!B:C,2,FALSE))</f>
        <v>13044297.685733801</v>
      </c>
      <c r="F750" s="43">
        <f>IF($B$5=1,'ריבית יומית'!D744,'ריבית יומית'!G744)</f>
        <v>2.1073004751070989E-4</v>
      </c>
      <c r="G750" s="43">
        <f t="shared" si="79"/>
        <v>2.1073004751070989E-4</v>
      </c>
      <c r="H750" s="29">
        <f t="shared" si="80"/>
        <v>2.0962490529183238</v>
      </c>
      <c r="I750" s="30">
        <f>VLOOKUP(B749,'מדדים וריביות'!B:C,2)</f>
        <v>13088323.762783101</v>
      </c>
      <c r="K750" s="39">
        <f t="shared" si="81"/>
        <v>0</v>
      </c>
      <c r="L750" s="39">
        <f t="shared" si="82"/>
        <v>0</v>
      </c>
      <c r="M750" s="39">
        <f t="shared" si="83"/>
        <v>0</v>
      </c>
      <c r="N750" s="41">
        <f t="shared" si="85"/>
        <v>0</v>
      </c>
    </row>
    <row r="751" spans="2:14">
      <c r="B751" s="1">
        <v>33616</v>
      </c>
      <c r="C751" s="1">
        <f t="shared" si="84"/>
        <v>33604</v>
      </c>
      <c r="E751" s="42">
        <f>IF(DAY(B751)&gt;14,VLOOKUP(DATE(YEAR(C751),MONTH(C751)-1,DAY(1)),'מדדים וריביות'!B:C,2,FALSE),VLOOKUP(DATE(YEAR(C751),MONTH(C751)-2,DAY(1)),'מדדים וריביות'!B:C,2,FALSE))</f>
        <v>13044297.685733801</v>
      </c>
      <c r="F751" s="43">
        <f>IF($B$5=1,'ריבית יומית'!D745,'ריבית יומית'!G745)</f>
        <v>2.1073004751070989E-4</v>
      </c>
      <c r="G751" s="43">
        <f t="shared" si="79"/>
        <v>2.1073004751070989E-4</v>
      </c>
      <c r="H751" s="29">
        <f t="shared" si="80"/>
        <v>2.0958074033246477</v>
      </c>
      <c r="I751" s="30">
        <f>VLOOKUP(B750,'מדדים וריביות'!B:C,2)</f>
        <v>13088323.762783101</v>
      </c>
      <c r="K751" s="39">
        <f t="shared" si="81"/>
        <v>0</v>
      </c>
      <c r="L751" s="39">
        <f t="shared" si="82"/>
        <v>0</v>
      </c>
      <c r="M751" s="39">
        <f t="shared" si="83"/>
        <v>0</v>
      </c>
      <c r="N751" s="41">
        <f t="shared" si="85"/>
        <v>0</v>
      </c>
    </row>
    <row r="752" spans="2:14">
      <c r="B752" s="1">
        <v>33617</v>
      </c>
      <c r="C752" s="1">
        <f t="shared" si="84"/>
        <v>33604</v>
      </c>
      <c r="E752" s="42">
        <f>IF(DAY(B752)&gt;14,VLOOKUP(DATE(YEAR(C752),MONTH(C752)-1,DAY(1)),'מדדים וריביות'!B:C,2,FALSE),VLOOKUP(DATE(YEAR(C752),MONTH(C752)-2,DAY(1)),'מדדים וריביות'!B:C,2,FALSE))</f>
        <v>13044297.685733801</v>
      </c>
      <c r="F752" s="43">
        <f>IF($B$5=1,'ריבית יומית'!D746,'ריבית יומית'!G746)</f>
        <v>2.1073004751070989E-4</v>
      </c>
      <c r="G752" s="43">
        <f t="shared" si="79"/>
        <v>2.1073004751070989E-4</v>
      </c>
      <c r="H752" s="29">
        <f t="shared" si="80"/>
        <v>2.0953658467802034</v>
      </c>
      <c r="I752" s="30">
        <f>VLOOKUP(B751,'מדדים וריביות'!B:C,2)</f>
        <v>13088323.762783101</v>
      </c>
      <c r="K752" s="39">
        <f t="shared" si="81"/>
        <v>0</v>
      </c>
      <c r="L752" s="39">
        <f t="shared" si="82"/>
        <v>0</v>
      </c>
      <c r="M752" s="39">
        <f t="shared" si="83"/>
        <v>0</v>
      </c>
      <c r="N752" s="41">
        <f t="shared" si="85"/>
        <v>0</v>
      </c>
    </row>
    <row r="753" spans="2:14">
      <c r="B753" s="1">
        <v>33618</v>
      </c>
      <c r="C753" s="1">
        <f t="shared" si="84"/>
        <v>33604</v>
      </c>
      <c r="E753" s="42">
        <f>IF(DAY(B753)&gt;14,VLOOKUP(DATE(YEAR(C753),MONTH(C753)-1,DAY(1)),'מדדים וריביות'!B:C,2,FALSE),VLOOKUP(DATE(YEAR(C753),MONTH(C753)-2,DAY(1)),'מדדים וריביות'!B:C,2,FALSE))</f>
        <v>13088323.762783101</v>
      </c>
      <c r="F753" s="43">
        <f>IF($B$5=1,'ריבית יומית'!D747,'ריבית יומית'!G747)</f>
        <v>2.1073004751070989E-4</v>
      </c>
      <c r="G753" s="43">
        <f t="shared" si="79"/>
        <v>2.1073004751070989E-4</v>
      </c>
      <c r="H753" s="29">
        <f t="shared" si="80"/>
        <v>2.0949243832653868</v>
      </c>
      <c r="I753" s="30">
        <f>VLOOKUP(B752,'מדדים וריביות'!B:C,2)</f>
        <v>13088323.762783101</v>
      </c>
      <c r="K753" s="39">
        <f t="shared" si="81"/>
        <v>0</v>
      </c>
      <c r="L753" s="39">
        <f t="shared" si="82"/>
        <v>0</v>
      </c>
      <c r="M753" s="39">
        <f t="shared" si="83"/>
        <v>0</v>
      </c>
      <c r="N753" s="41">
        <f t="shared" si="85"/>
        <v>0</v>
      </c>
    </row>
    <row r="754" spans="2:14">
      <c r="B754" s="1">
        <v>33619</v>
      </c>
      <c r="C754" s="1">
        <f t="shared" si="84"/>
        <v>33604</v>
      </c>
      <c r="E754" s="42">
        <f>IF(DAY(B754)&gt;14,VLOOKUP(DATE(YEAR(C754),MONTH(C754)-1,DAY(1)),'מדדים וריביות'!B:C,2,FALSE),VLOOKUP(DATE(YEAR(C754),MONTH(C754)-2,DAY(1)),'מדדים וריביות'!B:C,2,FALSE))</f>
        <v>13088323.762783101</v>
      </c>
      <c r="F754" s="43">
        <f>IF($B$5=1,'ריבית יומית'!D748,'ריבית יומית'!G748)</f>
        <v>2.1073004751070989E-4</v>
      </c>
      <c r="G754" s="43">
        <f t="shared" si="79"/>
        <v>2.1073004751070989E-4</v>
      </c>
      <c r="H754" s="29">
        <f t="shared" si="80"/>
        <v>2.0944830127605973</v>
      </c>
      <c r="I754" s="30">
        <f>VLOOKUP(B753,'מדדים וריביות'!B:C,2)</f>
        <v>13088323.762783101</v>
      </c>
      <c r="K754" s="39">
        <f t="shared" si="81"/>
        <v>0</v>
      </c>
      <c r="L754" s="39">
        <f t="shared" si="82"/>
        <v>0</v>
      </c>
      <c r="M754" s="39">
        <f t="shared" si="83"/>
        <v>0</v>
      </c>
      <c r="N754" s="41">
        <f t="shared" si="85"/>
        <v>0</v>
      </c>
    </row>
    <row r="755" spans="2:14">
      <c r="B755" s="1">
        <v>33620</v>
      </c>
      <c r="C755" s="1">
        <f t="shared" si="84"/>
        <v>33604</v>
      </c>
      <c r="E755" s="42">
        <f>IF(DAY(B755)&gt;14,VLOOKUP(DATE(YEAR(C755),MONTH(C755)-1,DAY(1)),'מדדים וריביות'!B:C,2,FALSE),VLOOKUP(DATE(YEAR(C755),MONTH(C755)-2,DAY(1)),'מדדים וריביות'!B:C,2,FALSE))</f>
        <v>13088323.762783101</v>
      </c>
      <c r="F755" s="43">
        <f>IF($B$5=1,'ריבית יומית'!D749,'ריבית יומית'!G749)</f>
        <v>2.1073004751070989E-4</v>
      </c>
      <c r="G755" s="43">
        <f t="shared" si="79"/>
        <v>2.1073004751070989E-4</v>
      </c>
      <c r="H755" s="29">
        <f t="shared" si="80"/>
        <v>2.0940417352462397</v>
      </c>
      <c r="I755" s="30">
        <f>VLOOKUP(B754,'מדדים וריביות'!B:C,2)</f>
        <v>13088323.762783101</v>
      </c>
      <c r="K755" s="39">
        <f t="shared" si="81"/>
        <v>0</v>
      </c>
      <c r="L755" s="39">
        <f t="shared" si="82"/>
        <v>0</v>
      </c>
      <c r="M755" s="39">
        <f t="shared" si="83"/>
        <v>0</v>
      </c>
      <c r="N755" s="41">
        <f t="shared" si="85"/>
        <v>0</v>
      </c>
    </row>
    <row r="756" spans="2:14">
      <c r="B756" s="1">
        <v>33621</v>
      </c>
      <c r="C756" s="1">
        <f t="shared" si="84"/>
        <v>33604</v>
      </c>
      <c r="E756" s="42">
        <f>IF(DAY(B756)&gt;14,VLOOKUP(DATE(YEAR(C756),MONTH(C756)-1,DAY(1)),'מדדים וריביות'!B:C,2,FALSE),VLOOKUP(DATE(YEAR(C756),MONTH(C756)-2,DAY(1)),'מדדים וריביות'!B:C,2,FALSE))</f>
        <v>13088323.762783101</v>
      </c>
      <c r="F756" s="43">
        <f>IF($B$5=1,'ריבית יומית'!D750,'ריבית יומית'!G750)</f>
        <v>2.1073004751070989E-4</v>
      </c>
      <c r="G756" s="43">
        <f t="shared" si="79"/>
        <v>2.1073004751070989E-4</v>
      </c>
      <c r="H756" s="29">
        <f t="shared" si="80"/>
        <v>2.0936005507027216</v>
      </c>
      <c r="I756" s="30">
        <f>VLOOKUP(B755,'מדדים וריביות'!B:C,2)</f>
        <v>13088323.762783101</v>
      </c>
      <c r="K756" s="39">
        <f t="shared" si="81"/>
        <v>0</v>
      </c>
      <c r="L756" s="39">
        <f t="shared" si="82"/>
        <v>0</v>
      </c>
      <c r="M756" s="39">
        <f t="shared" si="83"/>
        <v>0</v>
      </c>
      <c r="N756" s="41">
        <f t="shared" si="85"/>
        <v>0</v>
      </c>
    </row>
    <row r="757" spans="2:14">
      <c r="B757" s="1">
        <v>33622</v>
      </c>
      <c r="C757" s="1">
        <f t="shared" si="84"/>
        <v>33604</v>
      </c>
      <c r="E757" s="42">
        <f>IF(DAY(B757)&gt;14,VLOOKUP(DATE(YEAR(C757),MONTH(C757)-1,DAY(1)),'מדדים וריביות'!B:C,2,FALSE),VLOOKUP(DATE(YEAR(C757),MONTH(C757)-2,DAY(1)),'מדדים וריביות'!B:C,2,FALSE))</f>
        <v>13088323.762783101</v>
      </c>
      <c r="F757" s="43">
        <f>IF($B$5=1,'ריבית יומית'!D751,'ריבית יומית'!G751)</f>
        <v>2.1073004751070989E-4</v>
      </c>
      <c r="G757" s="43">
        <f t="shared" si="79"/>
        <v>2.1073004751070989E-4</v>
      </c>
      <c r="H757" s="29">
        <f t="shared" si="80"/>
        <v>2.0931594591104559</v>
      </c>
      <c r="I757" s="30">
        <f>VLOOKUP(B756,'מדדים וריביות'!B:C,2)</f>
        <v>13088323.762783101</v>
      </c>
      <c r="K757" s="39">
        <f t="shared" si="81"/>
        <v>0</v>
      </c>
      <c r="L757" s="39">
        <f t="shared" si="82"/>
        <v>0</v>
      </c>
      <c r="M757" s="39">
        <f t="shared" si="83"/>
        <v>0</v>
      </c>
      <c r="N757" s="41">
        <f t="shared" si="85"/>
        <v>0</v>
      </c>
    </row>
    <row r="758" spans="2:14">
      <c r="B758" s="1">
        <v>33623</v>
      </c>
      <c r="C758" s="1">
        <f t="shared" si="84"/>
        <v>33604</v>
      </c>
      <c r="E758" s="42">
        <f>IF(DAY(B758)&gt;14,VLOOKUP(DATE(YEAR(C758),MONTH(C758)-1,DAY(1)),'מדדים וריביות'!B:C,2,FALSE),VLOOKUP(DATE(YEAR(C758),MONTH(C758)-2,DAY(1)),'מדדים וריביות'!B:C,2,FALSE))</f>
        <v>13088323.762783101</v>
      </c>
      <c r="F758" s="43">
        <f>IF($B$5=1,'ריבית יומית'!D752,'ריבית יומית'!G752)</f>
        <v>2.1073004751070989E-4</v>
      </c>
      <c r="G758" s="43">
        <f t="shared" si="79"/>
        <v>2.1073004751070989E-4</v>
      </c>
      <c r="H758" s="29">
        <f t="shared" si="80"/>
        <v>2.0927184604498588</v>
      </c>
      <c r="I758" s="30">
        <f>VLOOKUP(B757,'מדדים וריביות'!B:C,2)</f>
        <v>13088323.762783101</v>
      </c>
      <c r="K758" s="39">
        <f t="shared" si="81"/>
        <v>0</v>
      </c>
      <c r="L758" s="39">
        <f t="shared" si="82"/>
        <v>0</v>
      </c>
      <c r="M758" s="39">
        <f t="shared" si="83"/>
        <v>0</v>
      </c>
      <c r="N758" s="41">
        <f t="shared" si="85"/>
        <v>0</v>
      </c>
    </row>
    <row r="759" spans="2:14">
      <c r="B759" s="1">
        <v>33624</v>
      </c>
      <c r="C759" s="1">
        <f t="shared" si="84"/>
        <v>33604</v>
      </c>
      <c r="E759" s="42">
        <f>IF(DAY(B759)&gt;14,VLOOKUP(DATE(YEAR(C759),MONTH(C759)-1,DAY(1)),'מדדים וריביות'!B:C,2,FALSE),VLOOKUP(DATE(YEAR(C759),MONTH(C759)-2,DAY(1)),'מדדים וריביות'!B:C,2,FALSE))</f>
        <v>13088323.762783101</v>
      </c>
      <c r="F759" s="43">
        <f>IF($B$5=1,'ריבית יומית'!D753,'ריבית יומית'!G753)</f>
        <v>2.1073004751070989E-4</v>
      </c>
      <c r="G759" s="43">
        <f t="shared" si="79"/>
        <v>2.1073004751070989E-4</v>
      </c>
      <c r="H759" s="29">
        <f t="shared" si="80"/>
        <v>2.0922775547013508</v>
      </c>
      <c r="I759" s="30">
        <f>VLOOKUP(B758,'מדדים וריביות'!B:C,2)</f>
        <v>13088323.762783101</v>
      </c>
      <c r="K759" s="39">
        <f t="shared" si="81"/>
        <v>0</v>
      </c>
      <c r="L759" s="39">
        <f t="shared" si="82"/>
        <v>0</v>
      </c>
      <c r="M759" s="39">
        <f t="shared" si="83"/>
        <v>0</v>
      </c>
      <c r="N759" s="41">
        <f t="shared" si="85"/>
        <v>0</v>
      </c>
    </row>
    <row r="760" spans="2:14">
      <c r="B760" s="1">
        <v>33625</v>
      </c>
      <c r="C760" s="1">
        <f t="shared" si="84"/>
        <v>33604</v>
      </c>
      <c r="E760" s="42">
        <f>IF(DAY(B760)&gt;14,VLOOKUP(DATE(YEAR(C760),MONTH(C760)-1,DAY(1)),'מדדים וריביות'!B:C,2,FALSE),VLOOKUP(DATE(YEAR(C760),MONTH(C760)-2,DAY(1)),'מדדים וריביות'!B:C,2,FALSE))</f>
        <v>13088323.762783101</v>
      </c>
      <c r="F760" s="43">
        <f>IF($B$5=1,'ריבית יומית'!D754,'ריבית יומית'!G754)</f>
        <v>2.1073004751070989E-4</v>
      </c>
      <c r="G760" s="43">
        <f t="shared" si="79"/>
        <v>2.1073004751070989E-4</v>
      </c>
      <c r="H760" s="29">
        <f t="shared" si="80"/>
        <v>2.091836741845357</v>
      </c>
      <c r="I760" s="30">
        <f>VLOOKUP(B759,'מדדים וריביות'!B:C,2)</f>
        <v>13088323.762783101</v>
      </c>
      <c r="K760" s="39">
        <f t="shared" si="81"/>
        <v>0</v>
      </c>
      <c r="L760" s="39">
        <f t="shared" si="82"/>
        <v>0</v>
      </c>
      <c r="M760" s="39">
        <f t="shared" si="83"/>
        <v>0</v>
      </c>
      <c r="N760" s="41">
        <f t="shared" si="85"/>
        <v>0</v>
      </c>
    </row>
    <row r="761" spans="2:14">
      <c r="B761" s="1">
        <v>33626</v>
      </c>
      <c r="C761" s="1">
        <f t="shared" si="84"/>
        <v>33604</v>
      </c>
      <c r="E761" s="42">
        <f>IF(DAY(B761)&gt;14,VLOOKUP(DATE(YEAR(C761),MONTH(C761)-1,DAY(1)),'מדדים וריביות'!B:C,2,FALSE),VLOOKUP(DATE(YEAR(C761),MONTH(C761)-2,DAY(1)),'מדדים וריביות'!B:C,2,FALSE))</f>
        <v>13088323.762783101</v>
      </c>
      <c r="F761" s="43">
        <f>IF($B$5=1,'ריבית יומית'!D755,'ריבית יומית'!G755)</f>
        <v>2.1073004751070989E-4</v>
      </c>
      <c r="G761" s="43">
        <f t="shared" si="79"/>
        <v>2.1073004751070989E-4</v>
      </c>
      <c r="H761" s="29">
        <f t="shared" si="80"/>
        <v>2.0913960218623062</v>
      </c>
      <c r="I761" s="30">
        <f>VLOOKUP(B760,'מדדים וריביות'!B:C,2)</f>
        <v>13088323.762783101</v>
      </c>
      <c r="K761" s="39">
        <f t="shared" si="81"/>
        <v>0</v>
      </c>
      <c r="L761" s="39">
        <f t="shared" si="82"/>
        <v>0</v>
      </c>
      <c r="M761" s="39">
        <f t="shared" si="83"/>
        <v>0</v>
      </c>
      <c r="N761" s="41">
        <f t="shared" si="85"/>
        <v>0</v>
      </c>
    </row>
    <row r="762" spans="2:14">
      <c r="B762" s="1">
        <v>33627</v>
      </c>
      <c r="C762" s="1">
        <f t="shared" si="84"/>
        <v>33604</v>
      </c>
      <c r="E762" s="42">
        <f>IF(DAY(B762)&gt;14,VLOOKUP(DATE(YEAR(C762),MONTH(C762)-1,DAY(1)),'מדדים וריביות'!B:C,2,FALSE),VLOOKUP(DATE(YEAR(C762),MONTH(C762)-2,DAY(1)),'מדדים וריביות'!B:C,2,FALSE))</f>
        <v>13088323.762783101</v>
      </c>
      <c r="F762" s="43">
        <f>IF($B$5=1,'ריבית יומית'!D756,'ריבית יומית'!G756)</f>
        <v>2.1073004751070989E-4</v>
      </c>
      <c r="G762" s="43">
        <f t="shared" si="79"/>
        <v>2.1073004751070989E-4</v>
      </c>
      <c r="H762" s="29">
        <f t="shared" si="80"/>
        <v>2.0909553947326316</v>
      </c>
      <c r="I762" s="30">
        <f>VLOOKUP(B761,'מדדים וריביות'!B:C,2)</f>
        <v>13088323.762783101</v>
      </c>
      <c r="K762" s="39">
        <f t="shared" si="81"/>
        <v>0</v>
      </c>
      <c r="L762" s="39">
        <f t="shared" si="82"/>
        <v>0</v>
      </c>
      <c r="M762" s="39">
        <f t="shared" si="83"/>
        <v>0</v>
      </c>
      <c r="N762" s="41">
        <f t="shared" si="85"/>
        <v>0</v>
      </c>
    </row>
    <row r="763" spans="2:14">
      <c r="B763" s="1">
        <v>33628</v>
      </c>
      <c r="C763" s="1">
        <f t="shared" si="84"/>
        <v>33604</v>
      </c>
      <c r="E763" s="42">
        <f>IF(DAY(B763)&gt;14,VLOOKUP(DATE(YEAR(C763),MONTH(C763)-1,DAY(1)),'מדדים וריביות'!B:C,2,FALSE),VLOOKUP(DATE(YEAR(C763),MONTH(C763)-2,DAY(1)),'מדדים וריביות'!B:C,2,FALSE))</f>
        <v>13088323.762783101</v>
      </c>
      <c r="F763" s="43">
        <f>IF($B$5=1,'ריבית יומית'!D757,'ריבית יומית'!G757)</f>
        <v>2.1073004751070989E-4</v>
      </c>
      <c r="G763" s="43">
        <f t="shared" si="79"/>
        <v>2.1073004751070989E-4</v>
      </c>
      <c r="H763" s="29">
        <f t="shared" si="80"/>
        <v>2.09051486043677</v>
      </c>
      <c r="I763" s="30">
        <f>VLOOKUP(B762,'מדדים וריביות'!B:C,2)</f>
        <v>13088323.762783101</v>
      </c>
      <c r="K763" s="39">
        <f t="shared" si="81"/>
        <v>0</v>
      </c>
      <c r="L763" s="39">
        <f t="shared" si="82"/>
        <v>0</v>
      </c>
      <c r="M763" s="39">
        <f t="shared" si="83"/>
        <v>0</v>
      </c>
      <c r="N763" s="41">
        <f t="shared" si="85"/>
        <v>0</v>
      </c>
    </row>
    <row r="764" spans="2:14">
      <c r="B764" s="1">
        <v>33629</v>
      </c>
      <c r="C764" s="1">
        <f t="shared" si="84"/>
        <v>33604</v>
      </c>
      <c r="E764" s="42">
        <f>IF(DAY(B764)&gt;14,VLOOKUP(DATE(YEAR(C764),MONTH(C764)-1,DAY(1)),'מדדים וריביות'!B:C,2,FALSE),VLOOKUP(DATE(YEAR(C764),MONTH(C764)-2,DAY(1)),'מדדים וריביות'!B:C,2,FALSE))</f>
        <v>13088323.762783101</v>
      </c>
      <c r="F764" s="43">
        <f>IF($B$5=1,'ריבית יומית'!D758,'ריבית יומית'!G758)</f>
        <v>2.1073004751070989E-4</v>
      </c>
      <c r="G764" s="43">
        <f t="shared" si="79"/>
        <v>2.1073004751070989E-4</v>
      </c>
      <c r="H764" s="29">
        <f t="shared" si="80"/>
        <v>2.0900744189551625</v>
      </c>
      <c r="I764" s="30">
        <f>VLOOKUP(B763,'מדדים וריביות'!B:C,2)</f>
        <v>13088323.762783101</v>
      </c>
      <c r="K764" s="39">
        <f t="shared" si="81"/>
        <v>0</v>
      </c>
      <c r="L764" s="39">
        <f t="shared" si="82"/>
        <v>0</v>
      </c>
      <c r="M764" s="39">
        <f t="shared" si="83"/>
        <v>0</v>
      </c>
      <c r="N764" s="41">
        <f t="shared" si="85"/>
        <v>0</v>
      </c>
    </row>
    <row r="765" spans="2:14">
      <c r="B765" s="1">
        <v>33630</v>
      </c>
      <c r="C765" s="1">
        <f t="shared" si="84"/>
        <v>33604</v>
      </c>
      <c r="E765" s="42">
        <f>IF(DAY(B765)&gt;14,VLOOKUP(DATE(YEAR(C765),MONTH(C765)-1,DAY(1)),'מדדים וריביות'!B:C,2,FALSE),VLOOKUP(DATE(YEAR(C765),MONTH(C765)-2,DAY(1)),'מדדים וריביות'!B:C,2,FALSE))</f>
        <v>13088323.762783101</v>
      </c>
      <c r="F765" s="43">
        <f>IF($B$5=1,'ריבית יומית'!D759,'ריבית יומית'!G759)</f>
        <v>2.1073004751070989E-4</v>
      </c>
      <c r="G765" s="43">
        <f t="shared" si="79"/>
        <v>2.1073004751070989E-4</v>
      </c>
      <c r="H765" s="29">
        <f t="shared" si="80"/>
        <v>2.089634070268255</v>
      </c>
      <c r="I765" s="30">
        <f>VLOOKUP(B764,'מדדים וריביות'!B:C,2)</f>
        <v>13088323.762783101</v>
      </c>
      <c r="K765" s="39">
        <f t="shared" si="81"/>
        <v>0</v>
      </c>
      <c r="L765" s="39">
        <f t="shared" si="82"/>
        <v>0</v>
      </c>
      <c r="M765" s="39">
        <f t="shared" si="83"/>
        <v>0</v>
      </c>
      <c r="N765" s="41">
        <f t="shared" si="85"/>
        <v>0</v>
      </c>
    </row>
    <row r="766" spans="2:14">
      <c r="B766" s="1">
        <v>33631</v>
      </c>
      <c r="C766" s="1">
        <f t="shared" si="84"/>
        <v>33604</v>
      </c>
      <c r="E766" s="42">
        <f>IF(DAY(B766)&gt;14,VLOOKUP(DATE(YEAR(C766),MONTH(C766)-1,DAY(1)),'מדדים וריביות'!B:C,2,FALSE),VLOOKUP(DATE(YEAR(C766),MONTH(C766)-2,DAY(1)),'מדדים וריביות'!B:C,2,FALSE))</f>
        <v>13088323.762783101</v>
      </c>
      <c r="F766" s="43">
        <f>IF($B$5=1,'ריבית יומית'!D760,'ריבית יומית'!G760)</f>
        <v>2.1073004751070989E-4</v>
      </c>
      <c r="G766" s="43">
        <f t="shared" si="79"/>
        <v>2.1073004751070989E-4</v>
      </c>
      <c r="H766" s="29">
        <f t="shared" si="80"/>
        <v>2.0891938143564968</v>
      </c>
      <c r="I766" s="30">
        <f>VLOOKUP(B765,'מדדים וריביות'!B:C,2)</f>
        <v>13088323.762783101</v>
      </c>
      <c r="K766" s="39">
        <f t="shared" si="81"/>
        <v>0</v>
      </c>
      <c r="L766" s="39">
        <f t="shared" si="82"/>
        <v>0</v>
      </c>
      <c r="M766" s="39">
        <f t="shared" si="83"/>
        <v>0</v>
      </c>
      <c r="N766" s="41">
        <f t="shared" si="85"/>
        <v>0</v>
      </c>
    </row>
    <row r="767" spans="2:14">
      <c r="B767" s="1">
        <v>33632</v>
      </c>
      <c r="C767" s="1">
        <f t="shared" si="84"/>
        <v>33604</v>
      </c>
      <c r="E767" s="42">
        <f>IF(DAY(B767)&gt;14,VLOOKUP(DATE(YEAR(C767),MONTH(C767)-1,DAY(1)),'מדדים וריביות'!B:C,2,FALSE),VLOOKUP(DATE(YEAR(C767),MONTH(C767)-2,DAY(1)),'מדדים וריביות'!B:C,2,FALSE))</f>
        <v>13088323.762783101</v>
      </c>
      <c r="F767" s="43">
        <f>IF($B$5=1,'ריבית יומית'!D761,'ריבית יומית'!G761)</f>
        <v>2.1073004751070989E-4</v>
      </c>
      <c r="G767" s="43">
        <f t="shared" si="79"/>
        <v>2.1073004751070989E-4</v>
      </c>
      <c r="H767" s="29">
        <f t="shared" si="80"/>
        <v>2.0887536512003413</v>
      </c>
      <c r="I767" s="30">
        <f>VLOOKUP(B766,'מדדים וריביות'!B:C,2)</f>
        <v>13088323.762783101</v>
      </c>
      <c r="K767" s="39">
        <f t="shared" si="81"/>
        <v>0</v>
      </c>
      <c r="L767" s="39">
        <f t="shared" si="82"/>
        <v>0</v>
      </c>
      <c r="M767" s="39">
        <f t="shared" si="83"/>
        <v>0</v>
      </c>
      <c r="N767" s="41">
        <f t="shared" si="85"/>
        <v>0</v>
      </c>
    </row>
    <row r="768" spans="2:14">
      <c r="B768" s="1">
        <v>33633</v>
      </c>
      <c r="C768" s="1">
        <f t="shared" si="84"/>
        <v>33604</v>
      </c>
      <c r="E768" s="42">
        <f>IF(DAY(B768)&gt;14,VLOOKUP(DATE(YEAR(C768),MONTH(C768)-1,DAY(1)),'מדדים וריביות'!B:C,2,FALSE),VLOOKUP(DATE(YEAR(C768),MONTH(C768)-2,DAY(1)),'מדדים וריביות'!B:C,2,FALSE))</f>
        <v>13088323.762783101</v>
      </c>
      <c r="F768" s="43">
        <f>IF($B$5=1,'ריבית יומית'!D762,'ריבית יומית'!G762)</f>
        <v>2.1073004751070989E-4</v>
      </c>
      <c r="G768" s="43">
        <f t="shared" si="79"/>
        <v>2.1073004751070989E-4</v>
      </c>
      <c r="H768" s="29">
        <f t="shared" si="80"/>
        <v>2.0883135807802464</v>
      </c>
      <c r="I768" s="30">
        <f>VLOOKUP(B767,'מדדים וריביות'!B:C,2)</f>
        <v>13088323.762783101</v>
      </c>
      <c r="K768" s="39">
        <f t="shared" si="81"/>
        <v>0</v>
      </c>
      <c r="L768" s="39">
        <f t="shared" si="82"/>
        <v>0</v>
      </c>
      <c r="M768" s="39">
        <f t="shared" si="83"/>
        <v>0</v>
      </c>
      <c r="N768" s="41">
        <f t="shared" si="85"/>
        <v>0</v>
      </c>
    </row>
    <row r="769" spans="2:14">
      <c r="B769" s="1">
        <v>33634</v>
      </c>
      <c r="C769" s="1">
        <f t="shared" si="84"/>
        <v>33604</v>
      </c>
      <c r="E769" s="42">
        <f>IF(DAY(B769)&gt;14,VLOOKUP(DATE(YEAR(C769),MONTH(C769)-1,DAY(1)),'מדדים וריביות'!B:C,2,FALSE),VLOOKUP(DATE(YEAR(C769),MONTH(C769)-2,DAY(1)),'מדדים וריביות'!B:C,2,FALSE))</f>
        <v>13088323.762783101</v>
      </c>
      <c r="F769" s="43">
        <f>IF($B$5=1,'ריבית יומית'!D763,'ריבית יומית'!G763)</f>
        <v>2.1073004751070989E-4</v>
      </c>
      <c r="G769" s="43">
        <f t="shared" si="79"/>
        <v>2.1073004751070989E-4</v>
      </c>
      <c r="H769" s="29">
        <f t="shared" si="80"/>
        <v>2.0878736030766736</v>
      </c>
      <c r="I769" s="30">
        <f>VLOOKUP(B768,'מדדים וריביות'!B:C,2)</f>
        <v>13088323.762783101</v>
      </c>
      <c r="K769" s="39">
        <f t="shared" si="81"/>
        <v>0</v>
      </c>
      <c r="L769" s="39">
        <f t="shared" si="82"/>
        <v>0</v>
      </c>
      <c r="M769" s="39">
        <f t="shared" si="83"/>
        <v>0</v>
      </c>
      <c r="N769" s="41">
        <f t="shared" si="85"/>
        <v>0</v>
      </c>
    </row>
    <row r="770" spans="2:14">
      <c r="B770" s="1">
        <v>33635</v>
      </c>
      <c r="C770" s="1">
        <f t="shared" si="84"/>
        <v>33635</v>
      </c>
      <c r="E770" s="42">
        <f>IF(DAY(B770)&gt;14,VLOOKUP(DATE(YEAR(C770),MONTH(C770)-1,DAY(1)),'מדדים וריביות'!B:C,2,FALSE),VLOOKUP(DATE(YEAR(C770),MONTH(C770)-2,DAY(1)),'מדדים וריביות'!B:C,2,FALSE))</f>
        <v>13088323.762783101</v>
      </c>
      <c r="F770" s="43">
        <f>IF($B$5=1,'ריבית יומית'!D764,'ריבית יומית'!G764)</f>
        <v>2.1073004751070989E-4</v>
      </c>
      <c r="G770" s="43">
        <f t="shared" si="79"/>
        <v>2.1073004751070989E-4</v>
      </c>
      <c r="H770" s="29">
        <f t="shared" si="80"/>
        <v>2.087433718070089</v>
      </c>
      <c r="I770" s="30">
        <f>VLOOKUP(B769,'מדדים וריביות'!B:C,2)</f>
        <v>13088323.762783101</v>
      </c>
      <c r="K770" s="39">
        <f t="shared" si="81"/>
        <v>0</v>
      </c>
      <c r="L770" s="39">
        <f t="shared" si="82"/>
        <v>0</v>
      </c>
      <c r="M770" s="39">
        <f t="shared" si="83"/>
        <v>0</v>
      </c>
      <c r="N770" s="41">
        <f t="shared" si="85"/>
        <v>0</v>
      </c>
    </row>
    <row r="771" spans="2:14">
      <c r="B771" s="1">
        <v>33636</v>
      </c>
      <c r="C771" s="1">
        <f t="shared" si="84"/>
        <v>33635</v>
      </c>
      <c r="E771" s="42">
        <f>IF(DAY(B771)&gt;14,VLOOKUP(DATE(YEAR(C771),MONTH(C771)-1,DAY(1)),'מדדים וריביות'!B:C,2,FALSE),VLOOKUP(DATE(YEAR(C771),MONTH(C771)-2,DAY(1)),'מדדים וריביות'!B:C,2,FALSE))</f>
        <v>13088323.762783101</v>
      </c>
      <c r="F771" s="43">
        <f>IF($B$5=1,'ריבית יומית'!D765,'ריבית יומית'!G765)</f>
        <v>2.1073004751070989E-4</v>
      </c>
      <c r="G771" s="43">
        <f t="shared" si="79"/>
        <v>2.1073004751070989E-4</v>
      </c>
      <c r="H771" s="29">
        <f t="shared" si="80"/>
        <v>2.0869939257409631</v>
      </c>
      <c r="I771" s="30">
        <f>VLOOKUP(B770,'מדדים וריביות'!B:C,2)</f>
        <v>13220401.9939308</v>
      </c>
      <c r="K771" s="39">
        <f t="shared" si="81"/>
        <v>0</v>
      </c>
      <c r="L771" s="39">
        <f t="shared" si="82"/>
        <v>0</v>
      </c>
      <c r="M771" s="39">
        <f t="shared" si="83"/>
        <v>0</v>
      </c>
      <c r="N771" s="41">
        <f t="shared" si="85"/>
        <v>0</v>
      </c>
    </row>
    <row r="772" spans="2:14">
      <c r="B772" s="1">
        <v>33637</v>
      </c>
      <c r="C772" s="1">
        <f t="shared" si="84"/>
        <v>33635</v>
      </c>
      <c r="E772" s="42">
        <f>IF(DAY(B772)&gt;14,VLOOKUP(DATE(YEAR(C772),MONTH(C772)-1,DAY(1)),'מדדים וריביות'!B:C,2,FALSE),VLOOKUP(DATE(YEAR(C772),MONTH(C772)-2,DAY(1)),'מדדים וריביות'!B:C,2,FALSE))</f>
        <v>13088323.762783101</v>
      </c>
      <c r="F772" s="43">
        <f>IF($B$5=1,'ריבית יומית'!D766,'ריבית יומית'!G766)</f>
        <v>2.1073004751070989E-4</v>
      </c>
      <c r="G772" s="43">
        <f t="shared" si="79"/>
        <v>2.1073004751070989E-4</v>
      </c>
      <c r="H772" s="29">
        <f t="shared" si="80"/>
        <v>2.0865542260697696</v>
      </c>
      <c r="I772" s="30">
        <f>VLOOKUP(B771,'מדדים וריביות'!B:C,2)</f>
        <v>13220401.9939308</v>
      </c>
      <c r="K772" s="39">
        <f t="shared" si="81"/>
        <v>0</v>
      </c>
      <c r="L772" s="39">
        <f t="shared" si="82"/>
        <v>0</v>
      </c>
      <c r="M772" s="39">
        <f t="shared" si="83"/>
        <v>0</v>
      </c>
      <c r="N772" s="41">
        <f t="shared" si="85"/>
        <v>0</v>
      </c>
    </row>
    <row r="773" spans="2:14">
      <c r="B773" s="1">
        <v>33638</v>
      </c>
      <c r="C773" s="1">
        <f t="shared" si="84"/>
        <v>33635</v>
      </c>
      <c r="E773" s="42">
        <f>IF(DAY(B773)&gt;14,VLOOKUP(DATE(YEAR(C773),MONTH(C773)-1,DAY(1)),'מדדים וריביות'!B:C,2,FALSE),VLOOKUP(DATE(YEAR(C773),MONTH(C773)-2,DAY(1)),'מדדים וריביות'!B:C,2,FALSE))</f>
        <v>13088323.762783101</v>
      </c>
      <c r="F773" s="43">
        <f>IF($B$5=1,'ריבית יומית'!D767,'ריבית יומית'!G767)</f>
        <v>2.1073004751070989E-4</v>
      </c>
      <c r="G773" s="43">
        <f t="shared" si="79"/>
        <v>2.1073004751070989E-4</v>
      </c>
      <c r="H773" s="29">
        <f t="shared" si="80"/>
        <v>2.0861146190369872</v>
      </c>
      <c r="I773" s="30">
        <f>VLOOKUP(B772,'מדדים וריביות'!B:C,2)</f>
        <v>13220401.9939308</v>
      </c>
      <c r="K773" s="39">
        <f t="shared" si="81"/>
        <v>0</v>
      </c>
      <c r="L773" s="39">
        <f t="shared" si="82"/>
        <v>0</v>
      </c>
      <c r="M773" s="39">
        <f t="shared" si="83"/>
        <v>0</v>
      </c>
      <c r="N773" s="41">
        <f t="shared" si="85"/>
        <v>0</v>
      </c>
    </row>
    <row r="774" spans="2:14">
      <c r="B774" s="1">
        <v>33639</v>
      </c>
      <c r="C774" s="1">
        <f t="shared" si="84"/>
        <v>33635</v>
      </c>
      <c r="E774" s="42">
        <f>IF(DAY(B774)&gt;14,VLOOKUP(DATE(YEAR(C774),MONTH(C774)-1,DAY(1)),'מדדים וריביות'!B:C,2,FALSE),VLOOKUP(DATE(YEAR(C774),MONTH(C774)-2,DAY(1)),'מדדים וריביות'!B:C,2,FALSE))</f>
        <v>13088323.762783101</v>
      </c>
      <c r="F774" s="43">
        <f>IF($B$5=1,'ריבית יומית'!D768,'ריבית יומית'!G768)</f>
        <v>2.1073004751070989E-4</v>
      </c>
      <c r="G774" s="43">
        <f t="shared" si="79"/>
        <v>2.1073004751070989E-4</v>
      </c>
      <c r="H774" s="29">
        <f t="shared" si="80"/>
        <v>2.0856751046230979</v>
      </c>
      <c r="I774" s="30">
        <f>VLOOKUP(B773,'מדדים וריביות'!B:C,2)</f>
        <v>13220401.9939308</v>
      </c>
      <c r="K774" s="39">
        <f t="shared" si="81"/>
        <v>0</v>
      </c>
      <c r="L774" s="39">
        <f t="shared" si="82"/>
        <v>0</v>
      </c>
      <c r="M774" s="39">
        <f t="shared" si="83"/>
        <v>0</v>
      </c>
      <c r="N774" s="41">
        <f t="shared" si="85"/>
        <v>0</v>
      </c>
    </row>
    <row r="775" spans="2:14">
      <c r="B775" s="1">
        <v>33640</v>
      </c>
      <c r="C775" s="1">
        <f t="shared" si="84"/>
        <v>33635</v>
      </c>
      <c r="E775" s="42">
        <f>IF(DAY(B775)&gt;14,VLOOKUP(DATE(YEAR(C775),MONTH(C775)-1,DAY(1)),'מדדים וריביות'!B:C,2,FALSE),VLOOKUP(DATE(YEAR(C775),MONTH(C775)-2,DAY(1)),'מדדים וריביות'!B:C,2,FALSE))</f>
        <v>13088323.762783101</v>
      </c>
      <c r="F775" s="43">
        <f>IF($B$5=1,'ריבית יומית'!D769,'ריבית יומית'!G769)</f>
        <v>2.1073004751070989E-4</v>
      </c>
      <c r="G775" s="43">
        <f t="shared" si="79"/>
        <v>2.1073004751070989E-4</v>
      </c>
      <c r="H775" s="29">
        <f t="shared" si="80"/>
        <v>2.0852356828085887</v>
      </c>
      <c r="I775" s="30">
        <f>VLOOKUP(B774,'מדדים וריביות'!B:C,2)</f>
        <v>13220401.9939308</v>
      </c>
      <c r="K775" s="39">
        <f t="shared" si="81"/>
        <v>0</v>
      </c>
      <c r="L775" s="39">
        <f t="shared" si="82"/>
        <v>0</v>
      </c>
      <c r="M775" s="39">
        <f t="shared" si="83"/>
        <v>0</v>
      </c>
      <c r="N775" s="41">
        <f t="shared" si="85"/>
        <v>0</v>
      </c>
    </row>
    <row r="776" spans="2:14">
      <c r="B776" s="1">
        <v>33641</v>
      </c>
      <c r="C776" s="1">
        <f t="shared" si="84"/>
        <v>33635</v>
      </c>
      <c r="E776" s="42">
        <f>IF(DAY(B776)&gt;14,VLOOKUP(DATE(YEAR(C776),MONTH(C776)-1,DAY(1)),'מדדים וריביות'!B:C,2,FALSE),VLOOKUP(DATE(YEAR(C776),MONTH(C776)-2,DAY(1)),'מדדים וריביות'!B:C,2,FALSE))</f>
        <v>13088323.762783101</v>
      </c>
      <c r="F776" s="43">
        <f>IF($B$5=1,'ריבית יומית'!D770,'ריבית יומית'!G770)</f>
        <v>2.1073004751070989E-4</v>
      </c>
      <c r="G776" s="43">
        <f t="shared" si="79"/>
        <v>2.1073004751070989E-4</v>
      </c>
      <c r="H776" s="29">
        <f t="shared" si="80"/>
        <v>2.08479635357395</v>
      </c>
      <c r="I776" s="30">
        <f>VLOOKUP(B775,'מדדים וריביות'!B:C,2)</f>
        <v>13220401.9939308</v>
      </c>
      <c r="K776" s="39">
        <f t="shared" si="81"/>
        <v>0</v>
      </c>
      <c r="L776" s="39">
        <f t="shared" si="82"/>
        <v>0</v>
      </c>
      <c r="M776" s="39">
        <f t="shared" si="83"/>
        <v>0</v>
      </c>
      <c r="N776" s="41">
        <f t="shared" si="85"/>
        <v>0</v>
      </c>
    </row>
    <row r="777" spans="2:14">
      <c r="B777" s="1">
        <v>33642</v>
      </c>
      <c r="C777" s="1">
        <f t="shared" si="84"/>
        <v>33635</v>
      </c>
      <c r="E777" s="42">
        <f>IF(DAY(B777)&gt;14,VLOOKUP(DATE(YEAR(C777),MONTH(C777)-1,DAY(1)),'מדדים וריביות'!B:C,2,FALSE),VLOOKUP(DATE(YEAR(C777),MONTH(C777)-2,DAY(1)),'מדדים וריביות'!B:C,2,FALSE))</f>
        <v>13088323.762783101</v>
      </c>
      <c r="F777" s="43">
        <f>IF($B$5=1,'ריבית יומית'!D771,'ריבית יומית'!G771)</f>
        <v>2.1073004751070989E-4</v>
      </c>
      <c r="G777" s="43">
        <f t="shared" ref="G777:G840" si="86">IF(B777&gt;$B$2,0,F777)</f>
        <v>2.1073004751070989E-4</v>
      </c>
      <c r="H777" s="29">
        <f t="shared" ref="H777:H840" si="87">H778*(1+G777)</f>
        <v>2.0843571168996764</v>
      </c>
      <c r="I777" s="30">
        <f>VLOOKUP(B776,'מדדים וריביות'!B:C,2)</f>
        <v>13220401.9939308</v>
      </c>
      <c r="K777" s="39">
        <f t="shared" ref="K777:K840" si="88">$B$4/E777*D777-D777</f>
        <v>0</v>
      </c>
      <c r="L777" s="39">
        <f t="shared" ref="L777:L840" si="89">H778*D777-D777</f>
        <v>0</v>
      </c>
      <c r="M777" s="39">
        <f t="shared" ref="M777:M840" si="90">$B$4/E777*L777-L777</f>
        <v>0</v>
      </c>
      <c r="N777" s="41">
        <f t="shared" si="85"/>
        <v>0</v>
      </c>
    </row>
    <row r="778" spans="2:14">
      <c r="B778" s="1">
        <v>33643</v>
      </c>
      <c r="C778" s="1">
        <f t="shared" ref="C778:C841" si="91">DATE(YEAR(B778),MONTH(B778),DAY(1))</f>
        <v>33635</v>
      </c>
      <c r="E778" s="42">
        <f>IF(DAY(B778)&gt;14,VLOOKUP(DATE(YEAR(C778),MONTH(C778)-1,DAY(1)),'מדדים וריביות'!B:C,2,FALSE),VLOOKUP(DATE(YEAR(C778),MONTH(C778)-2,DAY(1)),'מדדים וריביות'!B:C,2,FALSE))</f>
        <v>13088323.762783101</v>
      </c>
      <c r="F778" s="43">
        <f>IF($B$5=1,'ריבית יומית'!D772,'ריבית יומית'!G772)</f>
        <v>2.1073004751070989E-4</v>
      </c>
      <c r="G778" s="43">
        <f t="shared" si="86"/>
        <v>2.1073004751070989E-4</v>
      </c>
      <c r="H778" s="29">
        <f t="shared" si="87"/>
        <v>2.0839179727662671</v>
      </c>
      <c r="I778" s="30">
        <f>VLOOKUP(B777,'מדדים וריביות'!B:C,2)</f>
        <v>13220401.9939308</v>
      </c>
      <c r="K778" s="39">
        <f t="shared" si="88"/>
        <v>0</v>
      </c>
      <c r="L778" s="39">
        <f t="shared" si="89"/>
        <v>0</v>
      </c>
      <c r="M778" s="39">
        <f t="shared" si="90"/>
        <v>0</v>
      </c>
      <c r="N778" s="41">
        <f t="shared" ref="N778:N841" si="92">SUM(K778:M778)</f>
        <v>0</v>
      </c>
    </row>
    <row r="779" spans="2:14">
      <c r="B779" s="1">
        <v>33644</v>
      </c>
      <c r="C779" s="1">
        <f t="shared" si="91"/>
        <v>33635</v>
      </c>
      <c r="E779" s="42">
        <f>IF(DAY(B779)&gt;14,VLOOKUP(DATE(YEAR(C779),MONTH(C779)-1,DAY(1)),'מדדים וריביות'!B:C,2,FALSE),VLOOKUP(DATE(YEAR(C779),MONTH(C779)-2,DAY(1)),'מדדים וריביות'!B:C,2,FALSE))</f>
        <v>13088323.762783101</v>
      </c>
      <c r="F779" s="43">
        <f>IF($B$5=1,'ריבית יומית'!D773,'ריבית יומית'!G773)</f>
        <v>2.1073004751070989E-4</v>
      </c>
      <c r="G779" s="43">
        <f t="shared" si="86"/>
        <v>2.1073004751070989E-4</v>
      </c>
      <c r="H779" s="29">
        <f t="shared" si="87"/>
        <v>2.0834789211542248</v>
      </c>
      <c r="I779" s="30">
        <f>VLOOKUP(B778,'מדדים וריביות'!B:C,2)</f>
        <v>13220401.9939308</v>
      </c>
      <c r="K779" s="39">
        <f t="shared" si="88"/>
        <v>0</v>
      </c>
      <c r="L779" s="39">
        <f t="shared" si="89"/>
        <v>0</v>
      </c>
      <c r="M779" s="39">
        <f t="shared" si="90"/>
        <v>0</v>
      </c>
      <c r="N779" s="41">
        <f t="shared" si="92"/>
        <v>0</v>
      </c>
    </row>
    <row r="780" spans="2:14">
      <c r="B780" s="1">
        <v>33645</v>
      </c>
      <c r="C780" s="1">
        <f t="shared" si="91"/>
        <v>33635</v>
      </c>
      <c r="E780" s="42">
        <f>IF(DAY(B780)&gt;14,VLOOKUP(DATE(YEAR(C780),MONTH(C780)-1,DAY(1)),'מדדים וריביות'!B:C,2,FALSE),VLOOKUP(DATE(YEAR(C780),MONTH(C780)-2,DAY(1)),'מדדים וריביות'!B:C,2,FALSE))</f>
        <v>13088323.762783101</v>
      </c>
      <c r="F780" s="43">
        <f>IF($B$5=1,'ריבית יומית'!D774,'ריבית יומית'!G774)</f>
        <v>2.1073004751070989E-4</v>
      </c>
      <c r="G780" s="43">
        <f t="shared" si="86"/>
        <v>2.1073004751070989E-4</v>
      </c>
      <c r="H780" s="29">
        <f t="shared" si="87"/>
        <v>2.0830399620440567</v>
      </c>
      <c r="I780" s="30">
        <f>VLOOKUP(B779,'מדדים וריביות'!B:C,2)</f>
        <v>13220401.9939308</v>
      </c>
      <c r="K780" s="39">
        <f t="shared" si="88"/>
        <v>0</v>
      </c>
      <c r="L780" s="39">
        <f t="shared" si="89"/>
        <v>0</v>
      </c>
      <c r="M780" s="39">
        <f t="shared" si="90"/>
        <v>0</v>
      </c>
      <c r="N780" s="41">
        <f t="shared" si="92"/>
        <v>0</v>
      </c>
    </row>
    <row r="781" spans="2:14">
      <c r="B781" s="1">
        <v>33646</v>
      </c>
      <c r="C781" s="1">
        <f t="shared" si="91"/>
        <v>33635</v>
      </c>
      <c r="E781" s="42">
        <f>IF(DAY(B781)&gt;14,VLOOKUP(DATE(YEAR(C781),MONTH(C781)-1,DAY(1)),'מדדים וריביות'!B:C,2,FALSE),VLOOKUP(DATE(YEAR(C781),MONTH(C781)-2,DAY(1)),'מדדים וריביות'!B:C,2,FALSE))</f>
        <v>13088323.762783101</v>
      </c>
      <c r="F781" s="43">
        <f>IF($B$5=1,'ריבית יומית'!D775,'ריבית יומית'!G775)</f>
        <v>2.1073004751070989E-4</v>
      </c>
      <c r="G781" s="43">
        <f t="shared" si="86"/>
        <v>2.1073004751070989E-4</v>
      </c>
      <c r="H781" s="29">
        <f t="shared" si="87"/>
        <v>2.0826010954162739</v>
      </c>
      <c r="I781" s="30">
        <f>VLOOKUP(B780,'מדדים וריביות'!B:C,2)</f>
        <v>13220401.9939308</v>
      </c>
      <c r="K781" s="39">
        <f t="shared" si="88"/>
        <v>0</v>
      </c>
      <c r="L781" s="39">
        <f t="shared" si="89"/>
        <v>0</v>
      </c>
      <c r="M781" s="39">
        <f t="shared" si="90"/>
        <v>0</v>
      </c>
      <c r="N781" s="41">
        <f t="shared" si="92"/>
        <v>0</v>
      </c>
    </row>
    <row r="782" spans="2:14">
      <c r="B782" s="1">
        <v>33647</v>
      </c>
      <c r="C782" s="1">
        <f t="shared" si="91"/>
        <v>33635</v>
      </c>
      <c r="E782" s="42">
        <f>IF(DAY(B782)&gt;14,VLOOKUP(DATE(YEAR(C782),MONTH(C782)-1,DAY(1)),'מדדים וריביות'!B:C,2,FALSE),VLOOKUP(DATE(YEAR(C782),MONTH(C782)-2,DAY(1)),'מדדים וריביות'!B:C,2,FALSE))</f>
        <v>13088323.762783101</v>
      </c>
      <c r="F782" s="43">
        <f>IF($B$5=1,'ריבית יומית'!D776,'ריבית יומית'!G776)</f>
        <v>2.1073004751070989E-4</v>
      </c>
      <c r="G782" s="43">
        <f t="shared" si="86"/>
        <v>2.1073004751070989E-4</v>
      </c>
      <c r="H782" s="29">
        <f t="shared" si="87"/>
        <v>2.0821623212513916</v>
      </c>
      <c r="I782" s="30">
        <f>VLOOKUP(B781,'מדדים וריביות'!B:C,2)</f>
        <v>13220401.9939308</v>
      </c>
      <c r="K782" s="39">
        <f t="shared" si="88"/>
        <v>0</v>
      </c>
      <c r="L782" s="39">
        <f t="shared" si="89"/>
        <v>0</v>
      </c>
      <c r="M782" s="39">
        <f t="shared" si="90"/>
        <v>0</v>
      </c>
      <c r="N782" s="41">
        <f t="shared" si="92"/>
        <v>0</v>
      </c>
    </row>
    <row r="783" spans="2:14">
      <c r="B783" s="1">
        <v>33648</v>
      </c>
      <c r="C783" s="1">
        <f t="shared" si="91"/>
        <v>33635</v>
      </c>
      <c r="E783" s="42">
        <f>IF(DAY(B783)&gt;14,VLOOKUP(DATE(YEAR(C783),MONTH(C783)-1,DAY(1)),'מדדים וריביות'!B:C,2,FALSE),VLOOKUP(DATE(YEAR(C783),MONTH(C783)-2,DAY(1)),'מדדים וריביות'!B:C,2,FALSE))</f>
        <v>13088323.762783101</v>
      </c>
      <c r="F783" s="43">
        <f>IF($B$5=1,'ריבית יומית'!D777,'ריבית יומית'!G777)</f>
        <v>2.1073004751070989E-4</v>
      </c>
      <c r="G783" s="43">
        <f t="shared" si="86"/>
        <v>2.1073004751070989E-4</v>
      </c>
      <c r="H783" s="29">
        <f t="shared" si="87"/>
        <v>2.0817236395299292</v>
      </c>
      <c r="I783" s="30">
        <f>VLOOKUP(B782,'מדדים וריביות'!B:C,2)</f>
        <v>13220401.9939308</v>
      </c>
      <c r="K783" s="39">
        <f t="shared" si="88"/>
        <v>0</v>
      </c>
      <c r="L783" s="39">
        <f t="shared" si="89"/>
        <v>0</v>
      </c>
      <c r="M783" s="39">
        <f t="shared" si="90"/>
        <v>0</v>
      </c>
      <c r="N783" s="41">
        <f t="shared" si="92"/>
        <v>0</v>
      </c>
    </row>
    <row r="784" spans="2:14">
      <c r="B784" s="1">
        <v>33649</v>
      </c>
      <c r="C784" s="1">
        <f t="shared" si="91"/>
        <v>33635</v>
      </c>
      <c r="E784" s="42">
        <f>IF(DAY(B784)&gt;14,VLOOKUP(DATE(YEAR(C784),MONTH(C784)-1,DAY(1)),'מדדים וריביות'!B:C,2,FALSE),VLOOKUP(DATE(YEAR(C784),MONTH(C784)-2,DAY(1)),'מדדים וריביות'!B:C,2,FALSE))</f>
        <v>13088323.762783101</v>
      </c>
      <c r="F784" s="43">
        <f>IF($B$5=1,'ריבית יומית'!D778,'ריבית יומית'!G778)</f>
        <v>2.1073004751070989E-4</v>
      </c>
      <c r="G784" s="43">
        <f t="shared" si="86"/>
        <v>2.1073004751070989E-4</v>
      </c>
      <c r="H784" s="29">
        <f t="shared" si="87"/>
        <v>2.0812850502324105</v>
      </c>
      <c r="I784" s="30">
        <f>VLOOKUP(B783,'מדדים וריביות'!B:C,2)</f>
        <v>13220401.9939308</v>
      </c>
      <c r="K784" s="39">
        <f t="shared" si="88"/>
        <v>0</v>
      </c>
      <c r="L784" s="39">
        <f t="shared" si="89"/>
        <v>0</v>
      </c>
      <c r="M784" s="39">
        <f t="shared" si="90"/>
        <v>0</v>
      </c>
      <c r="N784" s="41">
        <f t="shared" si="92"/>
        <v>0</v>
      </c>
    </row>
    <row r="785" spans="2:14">
      <c r="B785" s="1">
        <v>33650</v>
      </c>
      <c r="C785" s="1">
        <f t="shared" si="91"/>
        <v>33635</v>
      </c>
      <c r="E785" s="42">
        <f>IF(DAY(B785)&gt;14,VLOOKUP(DATE(YEAR(C785),MONTH(C785)-1,DAY(1)),'מדדים וריביות'!B:C,2,FALSE),VLOOKUP(DATE(YEAR(C785),MONTH(C785)-2,DAY(1)),'מדדים וריביות'!B:C,2,FALSE))</f>
        <v>13088323.762783101</v>
      </c>
      <c r="F785" s="43">
        <f>IF($B$5=1,'ריבית יומית'!D779,'ריבית יומית'!G779)</f>
        <v>2.1073004751070989E-4</v>
      </c>
      <c r="G785" s="43">
        <f t="shared" si="86"/>
        <v>2.1073004751070989E-4</v>
      </c>
      <c r="H785" s="29">
        <f t="shared" si="87"/>
        <v>2.080846553339363</v>
      </c>
      <c r="I785" s="30">
        <f>VLOOKUP(B784,'מדדים וריביות'!B:C,2)</f>
        <v>13220401.9939308</v>
      </c>
      <c r="K785" s="39">
        <f t="shared" si="88"/>
        <v>0</v>
      </c>
      <c r="L785" s="39">
        <f t="shared" si="89"/>
        <v>0</v>
      </c>
      <c r="M785" s="39">
        <f t="shared" si="90"/>
        <v>0</v>
      </c>
      <c r="N785" s="41">
        <f t="shared" si="92"/>
        <v>0</v>
      </c>
    </row>
    <row r="786" spans="2:14">
      <c r="B786" s="1">
        <v>33651</v>
      </c>
      <c r="C786" s="1">
        <f t="shared" si="91"/>
        <v>33635</v>
      </c>
      <c r="E786" s="42">
        <f>IF(DAY(B786)&gt;14,VLOOKUP(DATE(YEAR(C786),MONTH(C786)-1,DAY(1)),'מדדים וריביות'!B:C,2,FALSE),VLOOKUP(DATE(YEAR(C786),MONTH(C786)-2,DAY(1)),'מדדים וריביות'!B:C,2,FALSE))</f>
        <v>13088323.762783101</v>
      </c>
      <c r="F786" s="43">
        <f>IF($B$5=1,'ריבית יומית'!D780,'ריבית יומית'!G780)</f>
        <v>2.1073004751070989E-4</v>
      </c>
      <c r="G786" s="43">
        <f t="shared" si="86"/>
        <v>2.1073004751070989E-4</v>
      </c>
      <c r="H786" s="29">
        <f t="shared" si="87"/>
        <v>2.0804081488313182</v>
      </c>
      <c r="I786" s="30">
        <f>VLOOKUP(B785,'מדדים וריביות'!B:C,2)</f>
        <v>13220401.9939308</v>
      </c>
      <c r="K786" s="39">
        <f t="shared" si="88"/>
        <v>0</v>
      </c>
      <c r="L786" s="39">
        <f t="shared" si="89"/>
        <v>0</v>
      </c>
      <c r="M786" s="39">
        <f t="shared" si="90"/>
        <v>0</v>
      </c>
      <c r="N786" s="41">
        <f t="shared" si="92"/>
        <v>0</v>
      </c>
    </row>
    <row r="787" spans="2:14">
      <c r="B787" s="1">
        <v>33652</v>
      </c>
      <c r="C787" s="1">
        <f t="shared" si="91"/>
        <v>33635</v>
      </c>
      <c r="E787" s="42">
        <f>IF(DAY(B787)&gt;14,VLOOKUP(DATE(YEAR(C787),MONTH(C787)-1,DAY(1)),'מדדים וריביות'!B:C,2,FALSE),VLOOKUP(DATE(YEAR(C787),MONTH(C787)-2,DAY(1)),'מדדים וריביות'!B:C,2,FALSE))</f>
        <v>13088323.762783101</v>
      </c>
      <c r="F787" s="43">
        <f>IF($B$5=1,'ריבית יומית'!D781,'ריבית יומית'!G781)</f>
        <v>2.1073004751070989E-4</v>
      </c>
      <c r="G787" s="43">
        <f t="shared" si="86"/>
        <v>2.1073004751070989E-4</v>
      </c>
      <c r="H787" s="29">
        <f t="shared" si="87"/>
        <v>2.0799698366888117</v>
      </c>
      <c r="I787" s="30">
        <f>VLOOKUP(B786,'מדדים וריביות'!B:C,2)</f>
        <v>13220401.9939308</v>
      </c>
      <c r="K787" s="39">
        <f t="shared" si="88"/>
        <v>0</v>
      </c>
      <c r="L787" s="39">
        <f t="shared" si="89"/>
        <v>0</v>
      </c>
      <c r="M787" s="39">
        <f t="shared" si="90"/>
        <v>0</v>
      </c>
      <c r="N787" s="41">
        <f t="shared" si="92"/>
        <v>0</v>
      </c>
    </row>
    <row r="788" spans="2:14">
      <c r="B788" s="1">
        <v>33653</v>
      </c>
      <c r="C788" s="1">
        <f t="shared" si="91"/>
        <v>33635</v>
      </c>
      <c r="E788" s="42">
        <f>IF(DAY(B788)&gt;14,VLOOKUP(DATE(YEAR(C788),MONTH(C788)-1,DAY(1)),'מדדים וריביות'!B:C,2,FALSE),VLOOKUP(DATE(YEAR(C788),MONTH(C788)-2,DAY(1)),'מדדים וריביות'!B:C,2,FALSE))</f>
        <v>13088323.762783101</v>
      </c>
      <c r="F788" s="43">
        <f>IF($B$5=1,'ריבית יומית'!D782,'ריבית יומית'!G782)</f>
        <v>2.1073004751070989E-4</v>
      </c>
      <c r="G788" s="43">
        <f t="shared" si="86"/>
        <v>2.1073004751070989E-4</v>
      </c>
      <c r="H788" s="29">
        <f t="shared" si="87"/>
        <v>2.0795316168923841</v>
      </c>
      <c r="I788" s="30">
        <f>VLOOKUP(B787,'מדדים וריביות'!B:C,2)</f>
        <v>13220401.9939308</v>
      </c>
      <c r="K788" s="39">
        <f t="shared" si="88"/>
        <v>0</v>
      </c>
      <c r="L788" s="39">
        <f t="shared" si="89"/>
        <v>0</v>
      </c>
      <c r="M788" s="39">
        <f t="shared" si="90"/>
        <v>0</v>
      </c>
      <c r="N788" s="41">
        <f t="shared" si="92"/>
        <v>0</v>
      </c>
    </row>
    <row r="789" spans="2:14">
      <c r="B789" s="1">
        <v>33654</v>
      </c>
      <c r="C789" s="1">
        <f t="shared" si="91"/>
        <v>33635</v>
      </c>
      <c r="E789" s="42">
        <f>IF(DAY(B789)&gt;14,VLOOKUP(DATE(YEAR(C789),MONTH(C789)-1,DAY(1)),'מדדים וריביות'!B:C,2,FALSE),VLOOKUP(DATE(YEAR(C789),MONTH(C789)-2,DAY(1)),'מדדים וריביות'!B:C,2,FALSE))</f>
        <v>13088323.762783101</v>
      </c>
      <c r="F789" s="43">
        <f>IF($B$5=1,'ריבית יומית'!D783,'ריבית יומית'!G783)</f>
        <v>2.1073004751070989E-4</v>
      </c>
      <c r="G789" s="43">
        <f t="shared" si="86"/>
        <v>2.1073004751070989E-4</v>
      </c>
      <c r="H789" s="29">
        <f t="shared" si="87"/>
        <v>2.0790934894225788</v>
      </c>
      <c r="I789" s="30">
        <f>VLOOKUP(B788,'מדדים וריביות'!B:C,2)</f>
        <v>13220401.9939308</v>
      </c>
      <c r="K789" s="39">
        <f t="shared" si="88"/>
        <v>0</v>
      </c>
      <c r="L789" s="39">
        <f t="shared" si="89"/>
        <v>0</v>
      </c>
      <c r="M789" s="39">
        <f t="shared" si="90"/>
        <v>0</v>
      </c>
      <c r="N789" s="41">
        <f t="shared" si="92"/>
        <v>0</v>
      </c>
    </row>
    <row r="790" spans="2:14">
      <c r="B790" s="1">
        <v>33655</v>
      </c>
      <c r="C790" s="1">
        <f t="shared" si="91"/>
        <v>33635</v>
      </c>
      <c r="E790" s="42">
        <f>IF(DAY(B790)&gt;14,VLOOKUP(DATE(YEAR(C790),MONTH(C790)-1,DAY(1)),'מדדים וריביות'!B:C,2,FALSE),VLOOKUP(DATE(YEAR(C790),MONTH(C790)-2,DAY(1)),'מדדים וריביות'!B:C,2,FALSE))</f>
        <v>13088323.762783101</v>
      </c>
      <c r="F790" s="43">
        <f>IF($B$5=1,'ריבית יומית'!D784,'ריבית יומית'!G784)</f>
        <v>2.1073004751070989E-4</v>
      </c>
      <c r="G790" s="43">
        <f t="shared" si="86"/>
        <v>2.1073004751070989E-4</v>
      </c>
      <c r="H790" s="29">
        <f t="shared" si="87"/>
        <v>2.0786554542599442</v>
      </c>
      <c r="I790" s="30">
        <f>VLOOKUP(B789,'מדדים וריביות'!B:C,2)</f>
        <v>13220401.9939308</v>
      </c>
      <c r="K790" s="39">
        <f t="shared" si="88"/>
        <v>0</v>
      </c>
      <c r="L790" s="39">
        <f t="shared" si="89"/>
        <v>0</v>
      </c>
      <c r="M790" s="39">
        <f t="shared" si="90"/>
        <v>0</v>
      </c>
      <c r="N790" s="41">
        <f t="shared" si="92"/>
        <v>0</v>
      </c>
    </row>
    <row r="791" spans="2:14">
      <c r="B791" s="1">
        <v>33656</v>
      </c>
      <c r="C791" s="1">
        <f t="shared" si="91"/>
        <v>33635</v>
      </c>
      <c r="E791" s="42">
        <f>IF(DAY(B791)&gt;14,VLOOKUP(DATE(YEAR(C791),MONTH(C791)-1,DAY(1)),'מדדים וריביות'!B:C,2,FALSE),VLOOKUP(DATE(YEAR(C791),MONTH(C791)-2,DAY(1)),'מדדים וריביות'!B:C,2,FALSE))</f>
        <v>13088323.762783101</v>
      </c>
      <c r="F791" s="43">
        <f>IF($B$5=1,'ריבית יומית'!D785,'ריבית יומית'!G785)</f>
        <v>2.1073004751070989E-4</v>
      </c>
      <c r="G791" s="43">
        <f t="shared" si="86"/>
        <v>2.1073004751070989E-4</v>
      </c>
      <c r="H791" s="29">
        <f t="shared" si="87"/>
        <v>2.0782175113850325</v>
      </c>
      <c r="I791" s="30">
        <f>VLOOKUP(B790,'מדדים וריביות'!B:C,2)</f>
        <v>13220401.9939308</v>
      </c>
      <c r="K791" s="39">
        <f t="shared" si="88"/>
        <v>0</v>
      </c>
      <c r="L791" s="39">
        <f t="shared" si="89"/>
        <v>0</v>
      </c>
      <c r="M791" s="39">
        <f t="shared" si="90"/>
        <v>0</v>
      </c>
      <c r="N791" s="41">
        <f t="shared" si="92"/>
        <v>0</v>
      </c>
    </row>
    <row r="792" spans="2:14">
      <c r="B792" s="1">
        <v>33657</v>
      </c>
      <c r="C792" s="1">
        <f t="shared" si="91"/>
        <v>33635</v>
      </c>
      <c r="E792" s="42">
        <f>IF(DAY(B792)&gt;14,VLOOKUP(DATE(YEAR(C792),MONTH(C792)-1,DAY(1)),'מדדים וריביות'!B:C,2,FALSE),VLOOKUP(DATE(YEAR(C792),MONTH(C792)-2,DAY(1)),'מדדים וריביות'!B:C,2,FALSE))</f>
        <v>13088323.762783101</v>
      </c>
      <c r="F792" s="43">
        <f>IF($B$5=1,'ריבית יומית'!D786,'ריבית יומית'!G786)</f>
        <v>2.1073004751070989E-4</v>
      </c>
      <c r="G792" s="43">
        <f t="shared" si="86"/>
        <v>2.1073004751070989E-4</v>
      </c>
      <c r="H792" s="29">
        <f t="shared" si="87"/>
        <v>2.0777796607784</v>
      </c>
      <c r="I792" s="30">
        <f>VLOOKUP(B791,'מדדים וריביות'!B:C,2)</f>
        <v>13220401.9939308</v>
      </c>
      <c r="K792" s="39">
        <f t="shared" si="88"/>
        <v>0</v>
      </c>
      <c r="L792" s="39">
        <f t="shared" si="89"/>
        <v>0</v>
      </c>
      <c r="M792" s="39">
        <f t="shared" si="90"/>
        <v>0</v>
      </c>
      <c r="N792" s="41">
        <f t="shared" si="92"/>
        <v>0</v>
      </c>
    </row>
    <row r="793" spans="2:14">
      <c r="B793" s="1">
        <v>33658</v>
      </c>
      <c r="C793" s="1">
        <f t="shared" si="91"/>
        <v>33635</v>
      </c>
      <c r="E793" s="42">
        <f>IF(DAY(B793)&gt;14,VLOOKUP(DATE(YEAR(C793),MONTH(C793)-1,DAY(1)),'מדדים וריביות'!B:C,2,FALSE),VLOOKUP(DATE(YEAR(C793),MONTH(C793)-2,DAY(1)),'מדדים וריביות'!B:C,2,FALSE))</f>
        <v>13088323.762783101</v>
      </c>
      <c r="F793" s="43">
        <f>IF($B$5=1,'ריבית יומית'!D787,'ריבית יומית'!G787)</f>
        <v>2.1073004751070989E-4</v>
      </c>
      <c r="G793" s="43">
        <f t="shared" si="86"/>
        <v>2.1073004751070989E-4</v>
      </c>
      <c r="H793" s="29">
        <f t="shared" si="87"/>
        <v>2.0773419024206068</v>
      </c>
      <c r="I793" s="30">
        <f>VLOOKUP(B792,'מדדים וריביות'!B:C,2)</f>
        <v>13220401.9939308</v>
      </c>
      <c r="K793" s="39">
        <f t="shared" si="88"/>
        <v>0</v>
      </c>
      <c r="L793" s="39">
        <f t="shared" si="89"/>
        <v>0</v>
      </c>
      <c r="M793" s="39">
        <f t="shared" si="90"/>
        <v>0</v>
      </c>
      <c r="N793" s="41">
        <f t="shared" si="92"/>
        <v>0</v>
      </c>
    </row>
    <row r="794" spans="2:14">
      <c r="B794" s="1">
        <v>33659</v>
      </c>
      <c r="C794" s="1">
        <f t="shared" si="91"/>
        <v>33635</v>
      </c>
      <c r="E794" s="42">
        <f>IF(DAY(B794)&gt;14,VLOOKUP(DATE(YEAR(C794),MONTH(C794)-1,DAY(1)),'מדדים וריביות'!B:C,2,FALSE),VLOOKUP(DATE(YEAR(C794),MONTH(C794)-2,DAY(1)),'מדדים וריביות'!B:C,2,FALSE))</f>
        <v>13088323.762783101</v>
      </c>
      <c r="F794" s="43">
        <f>IF($B$5=1,'ריבית יומית'!D788,'ריבית יומית'!G788)</f>
        <v>2.1073004751070989E-4</v>
      </c>
      <c r="G794" s="43">
        <f t="shared" si="86"/>
        <v>2.1073004751070989E-4</v>
      </c>
      <c r="H794" s="29">
        <f t="shared" si="87"/>
        <v>2.0769042362922177</v>
      </c>
      <c r="I794" s="30">
        <f>VLOOKUP(B793,'מדדים וריביות'!B:C,2)</f>
        <v>13220401.9939308</v>
      </c>
      <c r="K794" s="39">
        <f t="shared" si="88"/>
        <v>0</v>
      </c>
      <c r="L794" s="39">
        <f t="shared" si="89"/>
        <v>0</v>
      </c>
      <c r="M794" s="39">
        <f t="shared" si="90"/>
        <v>0</v>
      </c>
      <c r="N794" s="41">
        <f t="shared" si="92"/>
        <v>0</v>
      </c>
    </row>
    <row r="795" spans="2:14">
      <c r="B795" s="1">
        <v>33660</v>
      </c>
      <c r="C795" s="1">
        <f t="shared" si="91"/>
        <v>33635</v>
      </c>
      <c r="E795" s="42">
        <f>IF(DAY(B795)&gt;14,VLOOKUP(DATE(YEAR(C795),MONTH(C795)-1,DAY(1)),'מדדים וריביות'!B:C,2,FALSE),VLOOKUP(DATE(YEAR(C795),MONTH(C795)-2,DAY(1)),'מדדים וריביות'!B:C,2,FALSE))</f>
        <v>13088323.762783101</v>
      </c>
      <c r="F795" s="43">
        <f>IF($B$5=1,'ריבית יומית'!D789,'ריבית יומית'!G789)</f>
        <v>2.1073004751070989E-4</v>
      </c>
      <c r="G795" s="43">
        <f t="shared" si="86"/>
        <v>2.1073004751070989E-4</v>
      </c>
      <c r="H795" s="29">
        <f t="shared" si="87"/>
        <v>2.0764666623738011</v>
      </c>
      <c r="I795" s="30">
        <f>VLOOKUP(B794,'מדדים וריביות'!B:C,2)</f>
        <v>13220401.9939308</v>
      </c>
      <c r="K795" s="39">
        <f t="shared" si="88"/>
        <v>0</v>
      </c>
      <c r="L795" s="39">
        <f t="shared" si="89"/>
        <v>0</v>
      </c>
      <c r="M795" s="39">
        <f t="shared" si="90"/>
        <v>0</v>
      </c>
      <c r="N795" s="41">
        <f t="shared" si="92"/>
        <v>0</v>
      </c>
    </row>
    <row r="796" spans="2:14">
      <c r="B796" s="1">
        <v>33661</v>
      </c>
      <c r="C796" s="1">
        <f t="shared" si="91"/>
        <v>33635</v>
      </c>
      <c r="E796" s="42">
        <f>IF(DAY(B796)&gt;14,VLOOKUP(DATE(YEAR(C796),MONTH(C796)-1,DAY(1)),'מדדים וריביות'!B:C,2,FALSE),VLOOKUP(DATE(YEAR(C796),MONTH(C796)-2,DAY(1)),'מדדים וריביות'!B:C,2,FALSE))</f>
        <v>13088323.762783101</v>
      </c>
      <c r="F796" s="43">
        <f>IF($B$5=1,'ריבית יומית'!D790,'ריבית יומית'!G790)</f>
        <v>2.1073004751070989E-4</v>
      </c>
      <c r="G796" s="43">
        <f t="shared" si="86"/>
        <v>2.1073004751070989E-4</v>
      </c>
      <c r="H796" s="29">
        <f t="shared" si="87"/>
        <v>2.0760291806459299</v>
      </c>
      <c r="I796" s="30">
        <f>VLOOKUP(B795,'מדדים וריביות'!B:C,2)</f>
        <v>13220401.9939308</v>
      </c>
      <c r="K796" s="39">
        <f t="shared" si="88"/>
        <v>0</v>
      </c>
      <c r="L796" s="39">
        <f t="shared" si="89"/>
        <v>0</v>
      </c>
      <c r="M796" s="39">
        <f t="shared" si="90"/>
        <v>0</v>
      </c>
      <c r="N796" s="41">
        <f t="shared" si="92"/>
        <v>0</v>
      </c>
    </row>
    <row r="797" spans="2:14">
      <c r="B797" s="1">
        <v>33662</v>
      </c>
      <c r="C797" s="1">
        <f t="shared" si="91"/>
        <v>33635</v>
      </c>
      <c r="E797" s="42">
        <f>IF(DAY(B797)&gt;14,VLOOKUP(DATE(YEAR(C797),MONTH(C797)-1,DAY(1)),'מדדים וריביות'!B:C,2,FALSE),VLOOKUP(DATE(YEAR(C797),MONTH(C797)-2,DAY(1)),'מדדים וריביות'!B:C,2,FALSE))</f>
        <v>13088323.762783101</v>
      </c>
      <c r="F797" s="43">
        <f>IF($B$5=1,'ריבית יומית'!D791,'ריבית יומית'!G791)</f>
        <v>2.1073004751070989E-4</v>
      </c>
      <c r="G797" s="43">
        <f t="shared" si="86"/>
        <v>2.1073004751070989E-4</v>
      </c>
      <c r="H797" s="29">
        <f t="shared" si="87"/>
        <v>2.075591791089181</v>
      </c>
      <c r="I797" s="30">
        <f>VLOOKUP(B796,'מדדים וריביות'!B:C,2)</f>
        <v>13220401.9939308</v>
      </c>
      <c r="K797" s="39">
        <f t="shared" si="88"/>
        <v>0</v>
      </c>
      <c r="L797" s="39">
        <f t="shared" si="89"/>
        <v>0</v>
      </c>
      <c r="M797" s="39">
        <f t="shared" si="90"/>
        <v>0</v>
      </c>
      <c r="N797" s="41">
        <f t="shared" si="92"/>
        <v>0</v>
      </c>
    </row>
    <row r="798" spans="2:14">
      <c r="B798" s="1">
        <v>33663</v>
      </c>
      <c r="C798" s="1">
        <f t="shared" si="91"/>
        <v>33635</v>
      </c>
      <c r="E798" s="42">
        <f>IF(DAY(B798)&gt;14,VLOOKUP(DATE(YEAR(C798),MONTH(C798)-1,DAY(1)),'מדדים וריביות'!B:C,2,FALSE),VLOOKUP(DATE(YEAR(C798),MONTH(C798)-2,DAY(1)),'מדדים וריביות'!B:C,2,FALSE))</f>
        <v>13088323.762783101</v>
      </c>
      <c r="F798" s="43">
        <f>IF($B$5=1,'ריבית יומית'!D792,'ריבית יומית'!G792)</f>
        <v>2.1073004751070989E-4</v>
      </c>
      <c r="G798" s="43">
        <f t="shared" si="86"/>
        <v>2.1073004751070989E-4</v>
      </c>
      <c r="H798" s="29">
        <f t="shared" si="87"/>
        <v>2.0751544936841348</v>
      </c>
      <c r="I798" s="30">
        <f>VLOOKUP(B797,'מדדים וריביות'!B:C,2)</f>
        <v>13220401.9939308</v>
      </c>
      <c r="K798" s="39">
        <f t="shared" si="88"/>
        <v>0</v>
      </c>
      <c r="L798" s="39">
        <f t="shared" si="89"/>
        <v>0</v>
      </c>
      <c r="M798" s="39">
        <f t="shared" si="90"/>
        <v>0</v>
      </c>
      <c r="N798" s="41">
        <f t="shared" si="92"/>
        <v>0</v>
      </c>
    </row>
    <row r="799" spans="2:14">
      <c r="B799" s="1">
        <v>33664</v>
      </c>
      <c r="C799" s="1">
        <f t="shared" si="91"/>
        <v>33664</v>
      </c>
      <c r="E799" s="42">
        <f>IF(DAY(B799)&gt;14,VLOOKUP(DATE(YEAR(C799),MONTH(C799)-1,DAY(1)),'מדדים וריביות'!B:C,2,FALSE),VLOOKUP(DATE(YEAR(C799),MONTH(C799)-2,DAY(1)),'מדדים וריביות'!B:C,2,FALSE))</f>
        <v>13088323.762783101</v>
      </c>
      <c r="F799" s="43">
        <f>IF($B$5=1,'ריבית יומית'!D793,'ריבית יומית'!G793)</f>
        <v>2.1073004751070989E-4</v>
      </c>
      <c r="G799" s="43">
        <f t="shared" si="86"/>
        <v>2.1073004751070989E-4</v>
      </c>
      <c r="H799" s="29">
        <f t="shared" si="87"/>
        <v>2.0747172884113767</v>
      </c>
      <c r="I799" s="30">
        <f>VLOOKUP(B798,'מדדים וריביות'!B:C,2)</f>
        <v>13220401.9939308</v>
      </c>
      <c r="K799" s="39">
        <f t="shared" si="88"/>
        <v>0</v>
      </c>
      <c r="L799" s="39">
        <f t="shared" si="89"/>
        <v>0</v>
      </c>
      <c r="M799" s="39">
        <f t="shared" si="90"/>
        <v>0</v>
      </c>
      <c r="N799" s="41">
        <f t="shared" si="92"/>
        <v>0</v>
      </c>
    </row>
    <row r="800" spans="2:14">
      <c r="B800" s="1">
        <v>33665</v>
      </c>
      <c r="C800" s="1">
        <f t="shared" si="91"/>
        <v>33664</v>
      </c>
      <c r="E800" s="42">
        <f>IF(DAY(B800)&gt;14,VLOOKUP(DATE(YEAR(C800),MONTH(C800)-1,DAY(1)),'מדדים וריביות'!B:C,2,FALSE),VLOOKUP(DATE(YEAR(C800),MONTH(C800)-2,DAY(1)),'מדדים וריביות'!B:C,2,FALSE))</f>
        <v>13088323.762783101</v>
      </c>
      <c r="F800" s="43">
        <f>IF($B$5=1,'ריבית יומית'!D794,'ריבית יומית'!G794)</f>
        <v>2.1073004751070989E-4</v>
      </c>
      <c r="G800" s="43">
        <f t="shared" si="86"/>
        <v>2.1073004751070989E-4</v>
      </c>
      <c r="H800" s="29">
        <f t="shared" si="87"/>
        <v>2.0742801752514954</v>
      </c>
      <c r="I800" s="30">
        <f>VLOOKUP(B799,'מדדים וריביות'!B:C,2)</f>
        <v>13415374.620863199</v>
      </c>
      <c r="K800" s="39">
        <f t="shared" si="88"/>
        <v>0</v>
      </c>
      <c r="L800" s="39">
        <f t="shared" si="89"/>
        <v>0</v>
      </c>
      <c r="M800" s="39">
        <f t="shared" si="90"/>
        <v>0</v>
      </c>
      <c r="N800" s="41">
        <f t="shared" si="92"/>
        <v>0</v>
      </c>
    </row>
    <row r="801" spans="2:14">
      <c r="B801" s="1">
        <v>33666</v>
      </c>
      <c r="C801" s="1">
        <f t="shared" si="91"/>
        <v>33664</v>
      </c>
      <c r="E801" s="42">
        <f>IF(DAY(B801)&gt;14,VLOOKUP(DATE(YEAR(C801),MONTH(C801)-1,DAY(1)),'מדדים וריביות'!B:C,2,FALSE),VLOOKUP(DATE(YEAR(C801),MONTH(C801)-2,DAY(1)),'מדדים וריביות'!B:C,2,FALSE))</f>
        <v>13088323.762783101</v>
      </c>
      <c r="F801" s="43">
        <f>IF($B$5=1,'ריבית יומית'!D795,'ריבית יומית'!G795)</f>
        <v>2.1073004751070989E-4</v>
      </c>
      <c r="G801" s="43">
        <f t="shared" si="86"/>
        <v>2.1073004751070989E-4</v>
      </c>
      <c r="H801" s="29">
        <f t="shared" si="87"/>
        <v>2.0738431541850844</v>
      </c>
      <c r="I801" s="30">
        <f>VLOOKUP(B800,'מדדים וריביות'!B:C,2)</f>
        <v>13415374.620863199</v>
      </c>
      <c r="K801" s="39">
        <f t="shared" si="88"/>
        <v>0</v>
      </c>
      <c r="L801" s="39">
        <f t="shared" si="89"/>
        <v>0</v>
      </c>
      <c r="M801" s="39">
        <f t="shared" si="90"/>
        <v>0</v>
      </c>
      <c r="N801" s="41">
        <f t="shared" si="92"/>
        <v>0</v>
      </c>
    </row>
    <row r="802" spans="2:14">
      <c r="B802" s="1">
        <v>33667</v>
      </c>
      <c r="C802" s="1">
        <f t="shared" si="91"/>
        <v>33664</v>
      </c>
      <c r="E802" s="42">
        <f>IF(DAY(B802)&gt;14,VLOOKUP(DATE(YEAR(C802),MONTH(C802)-1,DAY(1)),'מדדים וריביות'!B:C,2,FALSE),VLOOKUP(DATE(YEAR(C802),MONTH(C802)-2,DAY(1)),'מדדים וריביות'!B:C,2,FALSE))</f>
        <v>13088323.762783101</v>
      </c>
      <c r="F802" s="43">
        <f>IF($B$5=1,'ריבית יומית'!D796,'ריבית יומית'!G796)</f>
        <v>2.1073004751070989E-4</v>
      </c>
      <c r="G802" s="43">
        <f t="shared" si="86"/>
        <v>2.1073004751070989E-4</v>
      </c>
      <c r="H802" s="29">
        <f t="shared" si="87"/>
        <v>2.0734062251927403</v>
      </c>
      <c r="I802" s="30">
        <f>VLOOKUP(B801,'מדדים וריביות'!B:C,2)</f>
        <v>13415374.620863199</v>
      </c>
      <c r="K802" s="39">
        <f t="shared" si="88"/>
        <v>0</v>
      </c>
      <c r="L802" s="39">
        <f t="shared" si="89"/>
        <v>0</v>
      </c>
      <c r="M802" s="39">
        <f t="shared" si="90"/>
        <v>0</v>
      </c>
      <c r="N802" s="41">
        <f t="shared" si="92"/>
        <v>0</v>
      </c>
    </row>
    <row r="803" spans="2:14">
      <c r="B803" s="1">
        <v>33668</v>
      </c>
      <c r="C803" s="1">
        <f t="shared" si="91"/>
        <v>33664</v>
      </c>
      <c r="E803" s="42">
        <f>IF(DAY(B803)&gt;14,VLOOKUP(DATE(YEAR(C803),MONTH(C803)-1,DAY(1)),'מדדים וריביות'!B:C,2,FALSE),VLOOKUP(DATE(YEAR(C803),MONTH(C803)-2,DAY(1)),'מדדים וריביות'!B:C,2,FALSE))</f>
        <v>13088323.762783101</v>
      </c>
      <c r="F803" s="43">
        <f>IF($B$5=1,'ריבית יומית'!D797,'ריבית יומית'!G797)</f>
        <v>2.1073004751070989E-4</v>
      </c>
      <c r="G803" s="43">
        <f t="shared" si="86"/>
        <v>2.1073004751070989E-4</v>
      </c>
      <c r="H803" s="29">
        <f t="shared" si="87"/>
        <v>2.072969388255065</v>
      </c>
      <c r="I803" s="30">
        <f>VLOOKUP(B802,'מדדים וריביות'!B:C,2)</f>
        <v>13415374.620863199</v>
      </c>
      <c r="K803" s="39">
        <f t="shared" si="88"/>
        <v>0</v>
      </c>
      <c r="L803" s="39">
        <f t="shared" si="89"/>
        <v>0</v>
      </c>
      <c r="M803" s="39">
        <f t="shared" si="90"/>
        <v>0</v>
      </c>
      <c r="N803" s="41">
        <f t="shared" si="92"/>
        <v>0</v>
      </c>
    </row>
    <row r="804" spans="2:14">
      <c r="B804" s="1">
        <v>33669</v>
      </c>
      <c r="C804" s="1">
        <f t="shared" si="91"/>
        <v>33664</v>
      </c>
      <c r="E804" s="42">
        <f>IF(DAY(B804)&gt;14,VLOOKUP(DATE(YEAR(C804),MONTH(C804)-1,DAY(1)),'מדדים וריביות'!B:C,2,FALSE),VLOOKUP(DATE(YEAR(C804),MONTH(C804)-2,DAY(1)),'מדדים וריביות'!B:C,2,FALSE))</f>
        <v>13088323.762783101</v>
      </c>
      <c r="F804" s="43">
        <f>IF($B$5=1,'ריבית יומית'!D798,'ריבית יומית'!G798)</f>
        <v>2.1073004751070989E-4</v>
      </c>
      <c r="G804" s="43">
        <f t="shared" si="86"/>
        <v>2.1073004751070989E-4</v>
      </c>
      <c r="H804" s="29">
        <f t="shared" si="87"/>
        <v>2.0725326433526639</v>
      </c>
      <c r="I804" s="30">
        <f>VLOOKUP(B803,'מדדים וריביות'!B:C,2)</f>
        <v>13415374.620863199</v>
      </c>
      <c r="K804" s="39">
        <f t="shared" si="88"/>
        <v>0</v>
      </c>
      <c r="L804" s="39">
        <f t="shared" si="89"/>
        <v>0</v>
      </c>
      <c r="M804" s="39">
        <f t="shared" si="90"/>
        <v>0</v>
      </c>
      <c r="N804" s="41">
        <f t="shared" si="92"/>
        <v>0</v>
      </c>
    </row>
    <row r="805" spans="2:14">
      <c r="B805" s="1">
        <v>33670</v>
      </c>
      <c r="C805" s="1">
        <f t="shared" si="91"/>
        <v>33664</v>
      </c>
      <c r="E805" s="42">
        <f>IF(DAY(B805)&gt;14,VLOOKUP(DATE(YEAR(C805),MONTH(C805)-1,DAY(1)),'מדדים וריביות'!B:C,2,FALSE),VLOOKUP(DATE(YEAR(C805),MONTH(C805)-2,DAY(1)),'מדדים וריביות'!B:C,2,FALSE))</f>
        <v>13088323.762783101</v>
      </c>
      <c r="F805" s="43">
        <f>IF($B$5=1,'ריבית יומית'!D799,'ריבית יומית'!G799)</f>
        <v>2.1073004751070989E-4</v>
      </c>
      <c r="G805" s="43">
        <f t="shared" si="86"/>
        <v>2.1073004751070989E-4</v>
      </c>
      <c r="H805" s="29">
        <f t="shared" si="87"/>
        <v>2.072095990466146</v>
      </c>
      <c r="I805" s="30">
        <f>VLOOKUP(B804,'מדדים וריביות'!B:C,2)</f>
        <v>13415374.620863199</v>
      </c>
      <c r="K805" s="39">
        <f t="shared" si="88"/>
        <v>0</v>
      </c>
      <c r="L805" s="39">
        <f t="shared" si="89"/>
        <v>0</v>
      </c>
      <c r="M805" s="39">
        <f t="shared" si="90"/>
        <v>0</v>
      </c>
      <c r="N805" s="41">
        <f t="shared" si="92"/>
        <v>0</v>
      </c>
    </row>
    <row r="806" spans="2:14">
      <c r="B806" s="1">
        <v>33671</v>
      </c>
      <c r="C806" s="1">
        <f t="shared" si="91"/>
        <v>33664</v>
      </c>
      <c r="E806" s="42">
        <f>IF(DAY(B806)&gt;14,VLOOKUP(DATE(YEAR(C806),MONTH(C806)-1,DAY(1)),'מדדים וריביות'!B:C,2,FALSE),VLOOKUP(DATE(YEAR(C806),MONTH(C806)-2,DAY(1)),'מדדים וריביות'!B:C,2,FALSE))</f>
        <v>13088323.762783101</v>
      </c>
      <c r="F806" s="43">
        <f>IF($B$5=1,'ריבית יומית'!D800,'ריבית יומית'!G800)</f>
        <v>2.1073004751070989E-4</v>
      </c>
      <c r="G806" s="43">
        <f t="shared" si="86"/>
        <v>2.1073004751070989E-4</v>
      </c>
      <c r="H806" s="29">
        <f t="shared" si="87"/>
        <v>2.0716594295761253</v>
      </c>
      <c r="I806" s="30">
        <f>VLOOKUP(B805,'מדדים וריביות'!B:C,2)</f>
        <v>13415374.620863199</v>
      </c>
      <c r="K806" s="39">
        <f t="shared" si="88"/>
        <v>0</v>
      </c>
      <c r="L806" s="39">
        <f t="shared" si="89"/>
        <v>0</v>
      </c>
      <c r="M806" s="39">
        <f t="shared" si="90"/>
        <v>0</v>
      </c>
      <c r="N806" s="41">
        <f t="shared" si="92"/>
        <v>0</v>
      </c>
    </row>
    <row r="807" spans="2:14">
      <c r="B807" s="1">
        <v>33672</v>
      </c>
      <c r="C807" s="1">
        <f t="shared" si="91"/>
        <v>33664</v>
      </c>
      <c r="E807" s="42">
        <f>IF(DAY(B807)&gt;14,VLOOKUP(DATE(YEAR(C807),MONTH(C807)-1,DAY(1)),'מדדים וריביות'!B:C,2,FALSE),VLOOKUP(DATE(YEAR(C807),MONTH(C807)-2,DAY(1)),'מדדים וריביות'!B:C,2,FALSE))</f>
        <v>13088323.762783101</v>
      </c>
      <c r="F807" s="43">
        <f>IF($B$5=1,'ריבית יומית'!D801,'ריבית יומית'!G801)</f>
        <v>2.1073004751070989E-4</v>
      </c>
      <c r="G807" s="43">
        <f t="shared" si="86"/>
        <v>2.1073004751070989E-4</v>
      </c>
      <c r="H807" s="29">
        <f t="shared" si="87"/>
        <v>2.0712229606632193</v>
      </c>
      <c r="I807" s="30">
        <f>VLOOKUP(B806,'מדדים וריביות'!B:C,2)</f>
        <v>13415374.620863199</v>
      </c>
      <c r="K807" s="39">
        <f t="shared" si="88"/>
        <v>0</v>
      </c>
      <c r="L807" s="39">
        <f t="shared" si="89"/>
        <v>0</v>
      </c>
      <c r="M807" s="39">
        <f t="shared" si="90"/>
        <v>0</v>
      </c>
      <c r="N807" s="41">
        <f t="shared" si="92"/>
        <v>0</v>
      </c>
    </row>
    <row r="808" spans="2:14">
      <c r="B808" s="1">
        <v>33673</v>
      </c>
      <c r="C808" s="1">
        <f t="shared" si="91"/>
        <v>33664</v>
      </c>
      <c r="E808" s="42">
        <f>IF(DAY(B808)&gt;14,VLOOKUP(DATE(YEAR(C808),MONTH(C808)-1,DAY(1)),'מדדים וריביות'!B:C,2,FALSE),VLOOKUP(DATE(YEAR(C808),MONTH(C808)-2,DAY(1)),'מדדים וריביות'!B:C,2,FALSE))</f>
        <v>13088323.762783101</v>
      </c>
      <c r="F808" s="43">
        <f>IF($B$5=1,'ריבית יומית'!D802,'ריבית יומית'!G802)</f>
        <v>2.1073004751070989E-4</v>
      </c>
      <c r="G808" s="43">
        <f t="shared" si="86"/>
        <v>2.1073004751070989E-4</v>
      </c>
      <c r="H808" s="29">
        <f t="shared" si="87"/>
        <v>2.0707865837080499</v>
      </c>
      <c r="I808" s="30">
        <f>VLOOKUP(B807,'מדדים וריביות'!B:C,2)</f>
        <v>13415374.620863199</v>
      </c>
      <c r="K808" s="39">
        <f t="shared" si="88"/>
        <v>0</v>
      </c>
      <c r="L808" s="39">
        <f t="shared" si="89"/>
        <v>0</v>
      </c>
      <c r="M808" s="39">
        <f t="shared" si="90"/>
        <v>0</v>
      </c>
      <c r="N808" s="41">
        <f t="shared" si="92"/>
        <v>0</v>
      </c>
    </row>
    <row r="809" spans="2:14">
      <c r="B809" s="1">
        <v>33674</v>
      </c>
      <c r="C809" s="1">
        <f t="shared" si="91"/>
        <v>33664</v>
      </c>
      <c r="E809" s="42">
        <f>IF(DAY(B809)&gt;14,VLOOKUP(DATE(YEAR(C809),MONTH(C809)-1,DAY(1)),'מדדים וריביות'!B:C,2,FALSE),VLOOKUP(DATE(YEAR(C809),MONTH(C809)-2,DAY(1)),'מדדים וריביות'!B:C,2,FALSE))</f>
        <v>13088323.762783101</v>
      </c>
      <c r="F809" s="43">
        <f>IF($B$5=1,'ריבית יומית'!D803,'ריבית יומית'!G803)</f>
        <v>2.1073004751070989E-4</v>
      </c>
      <c r="G809" s="43">
        <f t="shared" si="86"/>
        <v>2.1073004751070989E-4</v>
      </c>
      <c r="H809" s="29">
        <f t="shared" si="87"/>
        <v>2.0703502986912428</v>
      </c>
      <c r="I809" s="30">
        <f>VLOOKUP(B808,'מדדים וריביות'!B:C,2)</f>
        <v>13415374.620863199</v>
      </c>
      <c r="K809" s="39">
        <f t="shared" si="88"/>
        <v>0</v>
      </c>
      <c r="L809" s="39">
        <f t="shared" si="89"/>
        <v>0</v>
      </c>
      <c r="M809" s="39">
        <f t="shared" si="90"/>
        <v>0</v>
      </c>
      <c r="N809" s="41">
        <f t="shared" si="92"/>
        <v>0</v>
      </c>
    </row>
    <row r="810" spans="2:14">
      <c r="B810" s="1">
        <v>33675</v>
      </c>
      <c r="C810" s="1">
        <f t="shared" si="91"/>
        <v>33664</v>
      </c>
      <c r="E810" s="42">
        <f>IF(DAY(B810)&gt;14,VLOOKUP(DATE(YEAR(C810),MONTH(C810)-1,DAY(1)),'מדדים וריביות'!B:C,2,FALSE),VLOOKUP(DATE(YEAR(C810),MONTH(C810)-2,DAY(1)),'מדדים וריביות'!B:C,2,FALSE))</f>
        <v>13088323.762783101</v>
      </c>
      <c r="F810" s="43">
        <f>IF($B$5=1,'ריבית יומית'!D804,'ריבית יומית'!G804)</f>
        <v>2.1073004751070989E-4</v>
      </c>
      <c r="G810" s="43">
        <f t="shared" si="86"/>
        <v>2.1073004751070989E-4</v>
      </c>
      <c r="H810" s="29">
        <f t="shared" si="87"/>
        <v>2.069914105593428</v>
      </c>
      <c r="I810" s="30">
        <f>VLOOKUP(B809,'מדדים וריביות'!B:C,2)</f>
        <v>13415374.620863199</v>
      </c>
      <c r="K810" s="39">
        <f t="shared" si="88"/>
        <v>0</v>
      </c>
      <c r="L810" s="39">
        <f t="shared" si="89"/>
        <v>0</v>
      </c>
      <c r="M810" s="39">
        <f t="shared" si="90"/>
        <v>0</v>
      </c>
      <c r="N810" s="41">
        <f t="shared" si="92"/>
        <v>0</v>
      </c>
    </row>
    <row r="811" spans="2:14">
      <c r="B811" s="1">
        <v>33676</v>
      </c>
      <c r="C811" s="1">
        <f t="shared" si="91"/>
        <v>33664</v>
      </c>
      <c r="E811" s="42">
        <f>IF(DAY(B811)&gt;14,VLOOKUP(DATE(YEAR(C811),MONTH(C811)-1,DAY(1)),'מדדים וריביות'!B:C,2,FALSE),VLOOKUP(DATE(YEAR(C811),MONTH(C811)-2,DAY(1)),'מדדים וריביות'!B:C,2,FALSE))</f>
        <v>13088323.762783101</v>
      </c>
      <c r="F811" s="43">
        <f>IF($B$5=1,'ריבית יומית'!D805,'ריבית יומית'!G805)</f>
        <v>2.1073004751070989E-4</v>
      </c>
      <c r="G811" s="43">
        <f t="shared" si="86"/>
        <v>2.1073004751070989E-4</v>
      </c>
      <c r="H811" s="29">
        <f t="shared" si="87"/>
        <v>2.0694780043952394</v>
      </c>
      <c r="I811" s="30">
        <f>VLOOKUP(B810,'מדדים וריביות'!B:C,2)</f>
        <v>13415374.620863199</v>
      </c>
      <c r="K811" s="39">
        <f t="shared" si="88"/>
        <v>0</v>
      </c>
      <c r="L811" s="39">
        <f t="shared" si="89"/>
        <v>0</v>
      </c>
      <c r="M811" s="39">
        <f t="shared" si="90"/>
        <v>0</v>
      </c>
      <c r="N811" s="41">
        <f t="shared" si="92"/>
        <v>0</v>
      </c>
    </row>
    <row r="812" spans="2:14">
      <c r="B812" s="1">
        <v>33677</v>
      </c>
      <c r="C812" s="1">
        <f t="shared" si="91"/>
        <v>33664</v>
      </c>
      <c r="E812" s="42">
        <f>IF(DAY(B812)&gt;14,VLOOKUP(DATE(YEAR(C812),MONTH(C812)-1,DAY(1)),'מדדים וריביות'!B:C,2,FALSE),VLOOKUP(DATE(YEAR(C812),MONTH(C812)-2,DAY(1)),'מדדים וריביות'!B:C,2,FALSE))</f>
        <v>13088323.762783101</v>
      </c>
      <c r="F812" s="43">
        <f>IF($B$5=1,'ריבית יומית'!D806,'ריבית יומית'!G806)</f>
        <v>2.1073004751070989E-4</v>
      </c>
      <c r="G812" s="43">
        <f t="shared" si="86"/>
        <v>2.1073004751070989E-4</v>
      </c>
      <c r="H812" s="29">
        <f t="shared" si="87"/>
        <v>2.0690419950773151</v>
      </c>
      <c r="I812" s="30">
        <f>VLOOKUP(B811,'מדדים וריביות'!B:C,2)</f>
        <v>13415374.620863199</v>
      </c>
      <c r="K812" s="39">
        <f t="shared" si="88"/>
        <v>0</v>
      </c>
      <c r="L812" s="39">
        <f t="shared" si="89"/>
        <v>0</v>
      </c>
      <c r="M812" s="39">
        <f t="shared" si="90"/>
        <v>0</v>
      </c>
      <c r="N812" s="41">
        <f t="shared" si="92"/>
        <v>0</v>
      </c>
    </row>
    <row r="813" spans="2:14">
      <c r="B813" s="1">
        <v>33678</v>
      </c>
      <c r="C813" s="1">
        <f t="shared" si="91"/>
        <v>33664</v>
      </c>
      <c r="E813" s="42">
        <f>IF(DAY(B813)&gt;14,VLOOKUP(DATE(YEAR(C813),MONTH(C813)-1,DAY(1)),'מדדים וריביות'!B:C,2,FALSE),VLOOKUP(DATE(YEAR(C813),MONTH(C813)-2,DAY(1)),'מדדים וריביות'!B:C,2,FALSE))</f>
        <v>13220401.9939308</v>
      </c>
      <c r="F813" s="43">
        <f>IF($B$5=1,'ריבית יומית'!D807,'ריבית יומית'!G807)</f>
        <v>2.1073004751070989E-4</v>
      </c>
      <c r="G813" s="43">
        <f t="shared" si="86"/>
        <v>2.1073004751070989E-4</v>
      </c>
      <c r="H813" s="29">
        <f t="shared" si="87"/>
        <v>2.0686060776202972</v>
      </c>
      <c r="I813" s="30">
        <f>VLOOKUP(B812,'מדדים וריביות'!B:C,2)</f>
        <v>13415374.620863199</v>
      </c>
      <c r="K813" s="39">
        <f t="shared" si="88"/>
        <v>0</v>
      </c>
      <c r="L813" s="39">
        <f t="shared" si="89"/>
        <v>0</v>
      </c>
      <c r="M813" s="39">
        <f t="shared" si="90"/>
        <v>0</v>
      </c>
      <c r="N813" s="41">
        <f t="shared" si="92"/>
        <v>0</v>
      </c>
    </row>
    <row r="814" spans="2:14">
      <c r="B814" s="1">
        <v>33679</v>
      </c>
      <c r="C814" s="1">
        <f t="shared" si="91"/>
        <v>33664</v>
      </c>
      <c r="E814" s="42">
        <f>IF(DAY(B814)&gt;14,VLOOKUP(DATE(YEAR(C814),MONTH(C814)-1,DAY(1)),'מדדים וריביות'!B:C,2,FALSE),VLOOKUP(DATE(YEAR(C814),MONTH(C814)-2,DAY(1)),'מדדים וריביות'!B:C,2,FALSE))</f>
        <v>13220401.9939308</v>
      </c>
      <c r="F814" s="43">
        <f>IF($B$5=1,'ריבית יומית'!D808,'ריבית יומית'!G808)</f>
        <v>2.1073004751070989E-4</v>
      </c>
      <c r="G814" s="43">
        <f t="shared" si="86"/>
        <v>2.1073004751070989E-4</v>
      </c>
      <c r="H814" s="29">
        <f t="shared" si="87"/>
        <v>2.068170252004832</v>
      </c>
      <c r="I814" s="30">
        <f>VLOOKUP(B813,'מדדים וריביות'!B:C,2)</f>
        <v>13415374.620863199</v>
      </c>
      <c r="K814" s="39">
        <f t="shared" si="88"/>
        <v>0</v>
      </c>
      <c r="L814" s="39">
        <f t="shared" si="89"/>
        <v>0</v>
      </c>
      <c r="M814" s="39">
        <f t="shared" si="90"/>
        <v>0</v>
      </c>
      <c r="N814" s="41">
        <f t="shared" si="92"/>
        <v>0</v>
      </c>
    </row>
    <row r="815" spans="2:14">
      <c r="B815" s="1">
        <v>33680</v>
      </c>
      <c r="C815" s="1">
        <f t="shared" si="91"/>
        <v>33664</v>
      </c>
      <c r="E815" s="42">
        <f>IF(DAY(B815)&gt;14,VLOOKUP(DATE(YEAR(C815),MONTH(C815)-1,DAY(1)),'מדדים וריביות'!B:C,2,FALSE),VLOOKUP(DATE(YEAR(C815),MONTH(C815)-2,DAY(1)),'מדדים וריביות'!B:C,2,FALSE))</f>
        <v>13220401.9939308</v>
      </c>
      <c r="F815" s="43">
        <f>IF($B$5=1,'ריבית יומית'!D809,'ריבית יומית'!G809)</f>
        <v>2.1073004751070989E-4</v>
      </c>
      <c r="G815" s="43">
        <f t="shared" si="86"/>
        <v>2.1073004751070989E-4</v>
      </c>
      <c r="H815" s="29">
        <f t="shared" si="87"/>
        <v>2.0677345182115698</v>
      </c>
      <c r="I815" s="30">
        <f>VLOOKUP(B814,'מדדים וריביות'!B:C,2)</f>
        <v>13415374.620863199</v>
      </c>
      <c r="K815" s="39">
        <f t="shared" si="88"/>
        <v>0</v>
      </c>
      <c r="L815" s="39">
        <f t="shared" si="89"/>
        <v>0</v>
      </c>
      <c r="M815" s="39">
        <f t="shared" si="90"/>
        <v>0</v>
      </c>
      <c r="N815" s="41">
        <f t="shared" si="92"/>
        <v>0</v>
      </c>
    </row>
    <row r="816" spans="2:14">
      <c r="B816" s="1">
        <v>33681</v>
      </c>
      <c r="C816" s="1">
        <f t="shared" si="91"/>
        <v>33664</v>
      </c>
      <c r="E816" s="42">
        <f>IF(DAY(B816)&gt;14,VLOOKUP(DATE(YEAR(C816),MONTH(C816)-1,DAY(1)),'מדדים וריביות'!B:C,2,FALSE),VLOOKUP(DATE(YEAR(C816),MONTH(C816)-2,DAY(1)),'מדדים וריביות'!B:C,2,FALSE))</f>
        <v>13220401.9939308</v>
      </c>
      <c r="F816" s="43">
        <f>IF($B$5=1,'ריבית יומית'!D810,'ריבית יומית'!G810)</f>
        <v>2.1073004751070989E-4</v>
      </c>
      <c r="G816" s="43">
        <f t="shared" si="86"/>
        <v>2.1073004751070989E-4</v>
      </c>
      <c r="H816" s="29">
        <f t="shared" si="87"/>
        <v>2.067298876221165</v>
      </c>
      <c r="I816" s="30">
        <f>VLOOKUP(B815,'מדדים וריביות'!B:C,2)</f>
        <v>13415374.620863199</v>
      </c>
      <c r="K816" s="39">
        <f t="shared" si="88"/>
        <v>0</v>
      </c>
      <c r="L816" s="39">
        <f t="shared" si="89"/>
        <v>0</v>
      </c>
      <c r="M816" s="39">
        <f t="shared" si="90"/>
        <v>0</v>
      </c>
      <c r="N816" s="41">
        <f t="shared" si="92"/>
        <v>0</v>
      </c>
    </row>
    <row r="817" spans="2:14">
      <c r="B817" s="1">
        <v>33682</v>
      </c>
      <c r="C817" s="1">
        <f t="shared" si="91"/>
        <v>33664</v>
      </c>
      <c r="E817" s="42">
        <f>IF(DAY(B817)&gt;14,VLOOKUP(DATE(YEAR(C817),MONTH(C817)-1,DAY(1)),'מדדים וריביות'!B:C,2,FALSE),VLOOKUP(DATE(YEAR(C817),MONTH(C817)-2,DAY(1)),'מדדים וריביות'!B:C,2,FALSE))</f>
        <v>13220401.9939308</v>
      </c>
      <c r="F817" s="43">
        <f>IF($B$5=1,'ריבית יומית'!D811,'ריבית יומית'!G811)</f>
        <v>2.1073004751070989E-4</v>
      </c>
      <c r="G817" s="43">
        <f t="shared" si="86"/>
        <v>2.1073004751070989E-4</v>
      </c>
      <c r="H817" s="29">
        <f t="shared" si="87"/>
        <v>2.0668633260142757</v>
      </c>
      <c r="I817" s="30">
        <f>VLOOKUP(B816,'מדדים וריביות'!B:C,2)</f>
        <v>13415374.620863199</v>
      </c>
      <c r="K817" s="39">
        <f t="shared" si="88"/>
        <v>0</v>
      </c>
      <c r="L817" s="39">
        <f t="shared" si="89"/>
        <v>0</v>
      </c>
      <c r="M817" s="39">
        <f t="shared" si="90"/>
        <v>0</v>
      </c>
      <c r="N817" s="41">
        <f t="shared" si="92"/>
        <v>0</v>
      </c>
    </row>
    <row r="818" spans="2:14">
      <c r="B818" s="1">
        <v>33683</v>
      </c>
      <c r="C818" s="1">
        <f t="shared" si="91"/>
        <v>33664</v>
      </c>
      <c r="E818" s="42">
        <f>IF(DAY(B818)&gt;14,VLOOKUP(DATE(YEAR(C818),MONTH(C818)-1,DAY(1)),'מדדים וריביות'!B:C,2,FALSE),VLOOKUP(DATE(YEAR(C818),MONTH(C818)-2,DAY(1)),'מדדים וריביות'!B:C,2,FALSE))</f>
        <v>13220401.9939308</v>
      </c>
      <c r="F818" s="43">
        <f>IF($B$5=1,'ריבית יומית'!D812,'ריבית יומית'!G812)</f>
        <v>2.1073004751070989E-4</v>
      </c>
      <c r="G818" s="43">
        <f t="shared" si="86"/>
        <v>2.1073004751070989E-4</v>
      </c>
      <c r="H818" s="29">
        <f t="shared" si="87"/>
        <v>2.0664278675715648</v>
      </c>
      <c r="I818" s="30">
        <f>VLOOKUP(B817,'מדדים וריביות'!B:C,2)</f>
        <v>13415374.620863199</v>
      </c>
      <c r="K818" s="39">
        <f t="shared" si="88"/>
        <v>0</v>
      </c>
      <c r="L818" s="39">
        <f t="shared" si="89"/>
        <v>0</v>
      </c>
      <c r="M818" s="39">
        <f t="shared" si="90"/>
        <v>0</v>
      </c>
      <c r="N818" s="41">
        <f t="shared" si="92"/>
        <v>0</v>
      </c>
    </row>
    <row r="819" spans="2:14">
      <c r="B819" s="1">
        <v>33684</v>
      </c>
      <c r="C819" s="1">
        <f t="shared" si="91"/>
        <v>33664</v>
      </c>
      <c r="E819" s="42">
        <f>IF(DAY(B819)&gt;14,VLOOKUP(DATE(YEAR(C819),MONTH(C819)-1,DAY(1)),'מדדים וריביות'!B:C,2,FALSE),VLOOKUP(DATE(YEAR(C819),MONTH(C819)-2,DAY(1)),'מדדים וריביות'!B:C,2,FALSE))</f>
        <v>13220401.9939308</v>
      </c>
      <c r="F819" s="43">
        <f>IF($B$5=1,'ריבית יומית'!D813,'ריבית יומית'!G813)</f>
        <v>2.1073004751070989E-4</v>
      </c>
      <c r="G819" s="43">
        <f t="shared" si="86"/>
        <v>2.1073004751070989E-4</v>
      </c>
      <c r="H819" s="29">
        <f t="shared" si="87"/>
        <v>2.065992500873699</v>
      </c>
      <c r="I819" s="30">
        <f>VLOOKUP(B818,'מדדים וריביות'!B:C,2)</f>
        <v>13415374.620863199</v>
      </c>
      <c r="K819" s="39">
        <f t="shared" si="88"/>
        <v>0</v>
      </c>
      <c r="L819" s="39">
        <f t="shared" si="89"/>
        <v>0</v>
      </c>
      <c r="M819" s="39">
        <f t="shared" si="90"/>
        <v>0</v>
      </c>
      <c r="N819" s="41">
        <f t="shared" si="92"/>
        <v>0</v>
      </c>
    </row>
    <row r="820" spans="2:14">
      <c r="B820" s="1">
        <v>33685</v>
      </c>
      <c r="C820" s="1">
        <f t="shared" si="91"/>
        <v>33664</v>
      </c>
      <c r="E820" s="42">
        <f>IF(DAY(B820)&gt;14,VLOOKUP(DATE(YEAR(C820),MONTH(C820)-1,DAY(1)),'מדדים וריביות'!B:C,2,FALSE),VLOOKUP(DATE(YEAR(C820),MONTH(C820)-2,DAY(1)),'מדדים וריביות'!B:C,2,FALSE))</f>
        <v>13220401.9939308</v>
      </c>
      <c r="F820" s="43">
        <f>IF($B$5=1,'ריבית יומית'!D814,'ריבית יומית'!G814)</f>
        <v>2.1073004751070989E-4</v>
      </c>
      <c r="G820" s="43">
        <f t="shared" si="86"/>
        <v>2.1073004751070989E-4</v>
      </c>
      <c r="H820" s="29">
        <f t="shared" si="87"/>
        <v>2.0655572259013488</v>
      </c>
      <c r="I820" s="30">
        <f>VLOOKUP(B819,'מדדים וריביות'!B:C,2)</f>
        <v>13415374.620863199</v>
      </c>
      <c r="K820" s="39">
        <f t="shared" si="88"/>
        <v>0</v>
      </c>
      <c r="L820" s="39">
        <f t="shared" si="89"/>
        <v>0</v>
      </c>
      <c r="M820" s="39">
        <f t="shared" si="90"/>
        <v>0</v>
      </c>
      <c r="N820" s="41">
        <f t="shared" si="92"/>
        <v>0</v>
      </c>
    </row>
    <row r="821" spans="2:14">
      <c r="B821" s="1">
        <v>33686</v>
      </c>
      <c r="C821" s="1">
        <f t="shared" si="91"/>
        <v>33664</v>
      </c>
      <c r="E821" s="42">
        <f>IF(DAY(B821)&gt;14,VLOOKUP(DATE(YEAR(C821),MONTH(C821)-1,DAY(1)),'מדדים וריביות'!B:C,2,FALSE),VLOOKUP(DATE(YEAR(C821),MONTH(C821)-2,DAY(1)),'מדדים וריביות'!B:C,2,FALSE))</f>
        <v>13220401.9939308</v>
      </c>
      <c r="F821" s="43">
        <f>IF($B$5=1,'ריבית יומית'!D815,'ריבית יומית'!G815)</f>
        <v>2.1073004751070989E-4</v>
      </c>
      <c r="G821" s="43">
        <f t="shared" si="86"/>
        <v>2.1073004751070989E-4</v>
      </c>
      <c r="H821" s="29">
        <f t="shared" si="87"/>
        <v>2.0651220426351888</v>
      </c>
      <c r="I821" s="30">
        <f>VLOOKUP(B820,'מדדים וריביות'!B:C,2)</f>
        <v>13415374.620863199</v>
      </c>
      <c r="K821" s="39">
        <f t="shared" si="88"/>
        <v>0</v>
      </c>
      <c r="L821" s="39">
        <f t="shared" si="89"/>
        <v>0</v>
      </c>
      <c r="M821" s="39">
        <f t="shared" si="90"/>
        <v>0</v>
      </c>
      <c r="N821" s="41">
        <f t="shared" si="92"/>
        <v>0</v>
      </c>
    </row>
    <row r="822" spans="2:14">
      <c r="B822" s="1">
        <v>33687</v>
      </c>
      <c r="C822" s="1">
        <f t="shared" si="91"/>
        <v>33664</v>
      </c>
      <c r="E822" s="42">
        <f>IF(DAY(B822)&gt;14,VLOOKUP(DATE(YEAR(C822),MONTH(C822)-1,DAY(1)),'מדדים וריביות'!B:C,2,FALSE),VLOOKUP(DATE(YEAR(C822),MONTH(C822)-2,DAY(1)),'מדדים וריביות'!B:C,2,FALSE))</f>
        <v>13220401.9939308</v>
      </c>
      <c r="F822" s="43">
        <f>IF($B$5=1,'ריבית יומית'!D816,'ריבית יומית'!G816)</f>
        <v>2.1073004751070989E-4</v>
      </c>
      <c r="G822" s="43">
        <f t="shared" si="86"/>
        <v>2.1073004751070989E-4</v>
      </c>
      <c r="H822" s="29">
        <f t="shared" si="87"/>
        <v>2.0646869510558981</v>
      </c>
      <c r="I822" s="30">
        <f>VLOOKUP(B821,'מדדים וריביות'!B:C,2)</f>
        <v>13415374.620863199</v>
      </c>
      <c r="K822" s="39">
        <f t="shared" si="88"/>
        <v>0</v>
      </c>
      <c r="L822" s="39">
        <f t="shared" si="89"/>
        <v>0</v>
      </c>
      <c r="M822" s="39">
        <f t="shared" si="90"/>
        <v>0</v>
      </c>
      <c r="N822" s="41">
        <f t="shared" si="92"/>
        <v>0</v>
      </c>
    </row>
    <row r="823" spans="2:14">
      <c r="B823" s="1">
        <v>33688</v>
      </c>
      <c r="C823" s="1">
        <f t="shared" si="91"/>
        <v>33664</v>
      </c>
      <c r="E823" s="42">
        <f>IF(DAY(B823)&gt;14,VLOOKUP(DATE(YEAR(C823),MONTH(C823)-1,DAY(1)),'מדדים וריביות'!B:C,2,FALSE),VLOOKUP(DATE(YEAR(C823),MONTH(C823)-2,DAY(1)),'מדדים וריביות'!B:C,2,FALSE))</f>
        <v>13220401.9939308</v>
      </c>
      <c r="F823" s="43">
        <f>IF($B$5=1,'ריבית יומית'!D817,'ריבית יומית'!G817)</f>
        <v>2.1073004751070989E-4</v>
      </c>
      <c r="G823" s="43">
        <f t="shared" si="86"/>
        <v>2.1073004751070989E-4</v>
      </c>
      <c r="H823" s="29">
        <f t="shared" si="87"/>
        <v>2.0642519511441595</v>
      </c>
      <c r="I823" s="30">
        <f>VLOOKUP(B822,'מדדים וריביות'!B:C,2)</f>
        <v>13415374.620863199</v>
      </c>
      <c r="K823" s="39">
        <f t="shared" si="88"/>
        <v>0</v>
      </c>
      <c r="L823" s="39">
        <f t="shared" si="89"/>
        <v>0</v>
      </c>
      <c r="M823" s="39">
        <f t="shared" si="90"/>
        <v>0</v>
      </c>
      <c r="N823" s="41">
        <f t="shared" si="92"/>
        <v>0</v>
      </c>
    </row>
    <row r="824" spans="2:14">
      <c r="B824" s="1">
        <v>33689</v>
      </c>
      <c r="C824" s="1">
        <f t="shared" si="91"/>
        <v>33664</v>
      </c>
      <c r="E824" s="42">
        <f>IF(DAY(B824)&gt;14,VLOOKUP(DATE(YEAR(C824),MONTH(C824)-1,DAY(1)),'מדדים וריביות'!B:C,2,FALSE),VLOOKUP(DATE(YEAR(C824),MONTH(C824)-2,DAY(1)),'מדדים וריביות'!B:C,2,FALSE))</f>
        <v>13220401.9939308</v>
      </c>
      <c r="F824" s="43">
        <f>IF($B$5=1,'ריבית יומית'!D818,'ריבית יומית'!G818)</f>
        <v>2.1073004751070989E-4</v>
      </c>
      <c r="G824" s="43">
        <f t="shared" si="86"/>
        <v>2.1073004751070989E-4</v>
      </c>
      <c r="H824" s="29">
        <f t="shared" si="87"/>
        <v>2.0638170428806597</v>
      </c>
      <c r="I824" s="30">
        <f>VLOOKUP(B823,'מדדים וריביות'!B:C,2)</f>
        <v>13415374.620863199</v>
      </c>
      <c r="K824" s="39">
        <f t="shared" si="88"/>
        <v>0</v>
      </c>
      <c r="L824" s="39">
        <f t="shared" si="89"/>
        <v>0</v>
      </c>
      <c r="M824" s="39">
        <f t="shared" si="90"/>
        <v>0</v>
      </c>
      <c r="N824" s="41">
        <f t="shared" si="92"/>
        <v>0</v>
      </c>
    </row>
    <row r="825" spans="2:14">
      <c r="B825" s="1">
        <v>33690</v>
      </c>
      <c r="C825" s="1">
        <f t="shared" si="91"/>
        <v>33664</v>
      </c>
      <c r="E825" s="42">
        <f>IF(DAY(B825)&gt;14,VLOOKUP(DATE(YEAR(C825),MONTH(C825)-1,DAY(1)),'מדדים וריביות'!B:C,2,FALSE),VLOOKUP(DATE(YEAR(C825),MONTH(C825)-2,DAY(1)),'מדדים וריביות'!B:C,2,FALSE))</f>
        <v>13220401.9939308</v>
      </c>
      <c r="F825" s="43">
        <f>IF($B$5=1,'ריבית יומית'!D819,'ריבית יומית'!G819)</f>
        <v>2.1073004751070989E-4</v>
      </c>
      <c r="G825" s="43">
        <f t="shared" si="86"/>
        <v>2.1073004751070989E-4</v>
      </c>
      <c r="H825" s="29">
        <f t="shared" si="87"/>
        <v>2.0633822262460901</v>
      </c>
      <c r="I825" s="30">
        <f>VLOOKUP(B824,'מדדים וריביות'!B:C,2)</f>
        <v>13415374.620863199</v>
      </c>
      <c r="K825" s="39">
        <f t="shared" si="88"/>
        <v>0</v>
      </c>
      <c r="L825" s="39">
        <f t="shared" si="89"/>
        <v>0</v>
      </c>
      <c r="M825" s="39">
        <f t="shared" si="90"/>
        <v>0</v>
      </c>
      <c r="N825" s="41">
        <f t="shared" si="92"/>
        <v>0</v>
      </c>
    </row>
    <row r="826" spans="2:14">
      <c r="B826" s="1">
        <v>33691</v>
      </c>
      <c r="C826" s="1">
        <f t="shared" si="91"/>
        <v>33664</v>
      </c>
      <c r="E826" s="42">
        <f>IF(DAY(B826)&gt;14,VLOOKUP(DATE(YEAR(C826),MONTH(C826)-1,DAY(1)),'מדדים וריביות'!B:C,2,FALSE),VLOOKUP(DATE(YEAR(C826),MONTH(C826)-2,DAY(1)),'מדדים וריביות'!B:C,2,FALSE))</f>
        <v>13220401.9939308</v>
      </c>
      <c r="F826" s="43">
        <f>IF($B$5=1,'ריבית יומית'!D820,'ריבית יומית'!G820)</f>
        <v>2.1073004751070989E-4</v>
      </c>
      <c r="G826" s="43">
        <f t="shared" si="86"/>
        <v>2.1073004751070989E-4</v>
      </c>
      <c r="H826" s="29">
        <f t="shared" si="87"/>
        <v>2.0629475012211458</v>
      </c>
      <c r="I826" s="30">
        <f>VLOOKUP(B825,'מדדים וריביות'!B:C,2)</f>
        <v>13415374.620863199</v>
      </c>
      <c r="K826" s="39">
        <f t="shared" si="88"/>
        <v>0</v>
      </c>
      <c r="L826" s="39">
        <f t="shared" si="89"/>
        <v>0</v>
      </c>
      <c r="M826" s="39">
        <f t="shared" si="90"/>
        <v>0</v>
      </c>
      <c r="N826" s="41">
        <f t="shared" si="92"/>
        <v>0</v>
      </c>
    </row>
    <row r="827" spans="2:14">
      <c r="B827" s="1">
        <v>33692</v>
      </c>
      <c r="C827" s="1">
        <f t="shared" si="91"/>
        <v>33664</v>
      </c>
      <c r="E827" s="42">
        <f>IF(DAY(B827)&gt;14,VLOOKUP(DATE(YEAR(C827),MONTH(C827)-1,DAY(1)),'מדדים וריביות'!B:C,2,FALSE),VLOOKUP(DATE(YEAR(C827),MONTH(C827)-2,DAY(1)),'מדדים וריביות'!B:C,2,FALSE))</f>
        <v>13220401.9939308</v>
      </c>
      <c r="F827" s="43">
        <f>IF($B$5=1,'ריבית יומית'!D821,'ריבית יומית'!G821)</f>
        <v>2.1073004751070989E-4</v>
      </c>
      <c r="G827" s="43">
        <f t="shared" si="86"/>
        <v>2.1073004751070989E-4</v>
      </c>
      <c r="H827" s="29">
        <f t="shared" si="87"/>
        <v>2.0625128677865256</v>
      </c>
      <c r="I827" s="30">
        <f>VLOOKUP(B826,'מדדים וריביות'!B:C,2)</f>
        <v>13415374.620863199</v>
      </c>
      <c r="K827" s="39">
        <f t="shared" si="88"/>
        <v>0</v>
      </c>
      <c r="L827" s="39">
        <f t="shared" si="89"/>
        <v>0</v>
      </c>
      <c r="M827" s="39">
        <f t="shared" si="90"/>
        <v>0</v>
      </c>
      <c r="N827" s="41">
        <f t="shared" si="92"/>
        <v>0</v>
      </c>
    </row>
    <row r="828" spans="2:14">
      <c r="B828" s="1">
        <v>33693</v>
      </c>
      <c r="C828" s="1">
        <f t="shared" si="91"/>
        <v>33664</v>
      </c>
      <c r="E828" s="42">
        <f>IF(DAY(B828)&gt;14,VLOOKUP(DATE(YEAR(C828),MONTH(C828)-1,DAY(1)),'מדדים וריביות'!B:C,2,FALSE),VLOOKUP(DATE(YEAR(C828),MONTH(C828)-2,DAY(1)),'מדדים וריביות'!B:C,2,FALSE))</f>
        <v>13220401.9939308</v>
      </c>
      <c r="F828" s="43">
        <f>IF($B$5=1,'ריבית יומית'!D822,'ריבית יומית'!G822)</f>
        <v>2.1073004751070989E-4</v>
      </c>
      <c r="G828" s="43">
        <f t="shared" si="86"/>
        <v>2.1073004751070989E-4</v>
      </c>
      <c r="H828" s="29">
        <f t="shared" si="87"/>
        <v>2.0620783259229332</v>
      </c>
      <c r="I828" s="30">
        <f>VLOOKUP(B827,'מדדים וריביות'!B:C,2)</f>
        <v>13415374.620863199</v>
      </c>
      <c r="K828" s="39">
        <f t="shared" si="88"/>
        <v>0</v>
      </c>
      <c r="L828" s="39">
        <f t="shared" si="89"/>
        <v>0</v>
      </c>
      <c r="M828" s="39">
        <f t="shared" si="90"/>
        <v>0</v>
      </c>
      <c r="N828" s="41">
        <f t="shared" si="92"/>
        <v>0</v>
      </c>
    </row>
    <row r="829" spans="2:14">
      <c r="B829" s="1">
        <v>33694</v>
      </c>
      <c r="C829" s="1">
        <f t="shared" si="91"/>
        <v>33664</v>
      </c>
      <c r="E829" s="42">
        <f>IF(DAY(B829)&gt;14,VLOOKUP(DATE(YEAR(C829),MONTH(C829)-1,DAY(1)),'מדדים וריביות'!B:C,2,FALSE),VLOOKUP(DATE(YEAR(C829),MONTH(C829)-2,DAY(1)),'מדדים וריביות'!B:C,2,FALSE))</f>
        <v>13220401.9939308</v>
      </c>
      <c r="F829" s="43">
        <f>IF($B$5=1,'ריבית יומית'!D823,'ריבית יומית'!G823)</f>
        <v>2.1073004751070989E-4</v>
      </c>
      <c r="G829" s="43">
        <f t="shared" si="86"/>
        <v>2.1073004751070989E-4</v>
      </c>
      <c r="H829" s="29">
        <f t="shared" si="87"/>
        <v>2.0616438756110753</v>
      </c>
      <c r="I829" s="30">
        <f>VLOOKUP(B828,'מדדים וריביות'!B:C,2)</f>
        <v>13415374.620863199</v>
      </c>
      <c r="K829" s="39">
        <f t="shared" si="88"/>
        <v>0</v>
      </c>
      <c r="L829" s="39">
        <f t="shared" si="89"/>
        <v>0</v>
      </c>
      <c r="M829" s="39">
        <f t="shared" si="90"/>
        <v>0</v>
      </c>
      <c r="N829" s="41">
        <f t="shared" si="92"/>
        <v>0</v>
      </c>
    </row>
    <row r="830" spans="2:14">
      <c r="B830" s="1">
        <v>33695</v>
      </c>
      <c r="C830" s="1">
        <f t="shared" si="91"/>
        <v>33695</v>
      </c>
      <c r="E830" s="42">
        <f>IF(DAY(B830)&gt;14,VLOOKUP(DATE(YEAR(C830),MONTH(C830)-1,DAY(1)),'מדדים וריביות'!B:C,2,FALSE),VLOOKUP(DATE(YEAR(C830),MONTH(C830)-2,DAY(1)),'מדדים וריביות'!B:C,2,FALSE))</f>
        <v>13220401.9939308</v>
      </c>
      <c r="F830" s="43">
        <f>IF($B$5=1,'ריבית יומית'!D824,'ריבית יומית'!G824)</f>
        <v>2.1073004751070989E-4</v>
      </c>
      <c r="G830" s="43">
        <f t="shared" si="86"/>
        <v>2.1073004751070989E-4</v>
      </c>
      <c r="H830" s="29">
        <f t="shared" si="87"/>
        <v>2.061209516831664</v>
      </c>
      <c r="I830" s="30">
        <f>VLOOKUP(B829,'מדדים וריביות'!B:C,2)</f>
        <v>13415374.620863199</v>
      </c>
      <c r="K830" s="39">
        <f t="shared" si="88"/>
        <v>0</v>
      </c>
      <c r="L830" s="39">
        <f t="shared" si="89"/>
        <v>0</v>
      </c>
      <c r="M830" s="39">
        <f t="shared" si="90"/>
        <v>0</v>
      </c>
      <c r="N830" s="41">
        <f t="shared" si="92"/>
        <v>0</v>
      </c>
    </row>
    <row r="831" spans="2:14">
      <c r="B831" s="1">
        <v>33696</v>
      </c>
      <c r="C831" s="1">
        <f t="shared" si="91"/>
        <v>33695</v>
      </c>
      <c r="E831" s="42">
        <f>IF(DAY(B831)&gt;14,VLOOKUP(DATE(YEAR(C831),MONTH(C831)-1,DAY(1)),'מדדים וריביות'!B:C,2,FALSE),VLOOKUP(DATE(YEAR(C831),MONTH(C831)-2,DAY(1)),'מדדים וריביות'!B:C,2,FALSE))</f>
        <v>13220401.9939308</v>
      </c>
      <c r="F831" s="43">
        <f>IF($B$5=1,'ריבית יומית'!D825,'ריבית יומית'!G825)</f>
        <v>2.1073004751070989E-4</v>
      </c>
      <c r="G831" s="43">
        <f t="shared" si="86"/>
        <v>2.1073004751070989E-4</v>
      </c>
      <c r="H831" s="29">
        <f t="shared" si="87"/>
        <v>2.0607752495654141</v>
      </c>
      <c r="I831" s="30">
        <f>VLOOKUP(B830,'מדדים וריביות'!B:C,2)</f>
        <v>13654373.3248448</v>
      </c>
      <c r="K831" s="39">
        <f t="shared" si="88"/>
        <v>0</v>
      </c>
      <c r="L831" s="39">
        <f t="shared" si="89"/>
        <v>0</v>
      </c>
      <c r="M831" s="39">
        <f t="shared" si="90"/>
        <v>0</v>
      </c>
      <c r="N831" s="41">
        <f t="shared" si="92"/>
        <v>0</v>
      </c>
    </row>
    <row r="832" spans="2:14">
      <c r="B832" s="1">
        <v>33697</v>
      </c>
      <c r="C832" s="1">
        <f t="shared" si="91"/>
        <v>33695</v>
      </c>
      <c r="E832" s="42">
        <f>IF(DAY(B832)&gt;14,VLOOKUP(DATE(YEAR(C832),MONTH(C832)-1,DAY(1)),'מדדים וריביות'!B:C,2,FALSE),VLOOKUP(DATE(YEAR(C832),MONTH(C832)-2,DAY(1)),'מדדים וריביות'!B:C,2,FALSE))</f>
        <v>13220401.9939308</v>
      </c>
      <c r="F832" s="43">
        <f>IF($B$5=1,'ריבית יומית'!D826,'ריבית יומית'!G826)</f>
        <v>2.1073004751070989E-4</v>
      </c>
      <c r="G832" s="43">
        <f t="shared" si="86"/>
        <v>2.1073004751070989E-4</v>
      </c>
      <c r="H832" s="29">
        <f t="shared" si="87"/>
        <v>2.0603410737930457</v>
      </c>
      <c r="I832" s="30">
        <f>VLOOKUP(B831,'מדדים וריביות'!B:C,2)</f>
        <v>13654373.3248448</v>
      </c>
      <c r="K832" s="39">
        <f t="shared" si="88"/>
        <v>0</v>
      </c>
      <c r="L832" s="39">
        <f t="shared" si="89"/>
        <v>0</v>
      </c>
      <c r="M832" s="39">
        <f t="shared" si="90"/>
        <v>0</v>
      </c>
      <c r="N832" s="41">
        <f t="shared" si="92"/>
        <v>0</v>
      </c>
    </row>
    <row r="833" spans="2:14">
      <c r="B833" s="1">
        <v>33698</v>
      </c>
      <c r="C833" s="1">
        <f t="shared" si="91"/>
        <v>33695</v>
      </c>
      <c r="E833" s="42">
        <f>IF(DAY(B833)&gt;14,VLOOKUP(DATE(YEAR(C833),MONTH(C833)-1,DAY(1)),'מדדים וריביות'!B:C,2,FALSE),VLOOKUP(DATE(YEAR(C833),MONTH(C833)-2,DAY(1)),'מדדים וריביות'!B:C,2,FALSE))</f>
        <v>13220401.9939308</v>
      </c>
      <c r="F833" s="43">
        <f>IF($B$5=1,'ריבית יומית'!D827,'ריבית יומית'!G827)</f>
        <v>2.1073004751070989E-4</v>
      </c>
      <c r="G833" s="43">
        <f t="shared" si="86"/>
        <v>2.1073004751070989E-4</v>
      </c>
      <c r="H833" s="29">
        <f t="shared" si="87"/>
        <v>2.0599069894952815</v>
      </c>
      <c r="I833" s="30">
        <f>VLOOKUP(B832,'מדדים וריביות'!B:C,2)</f>
        <v>13654373.3248448</v>
      </c>
      <c r="K833" s="39">
        <f t="shared" si="88"/>
        <v>0</v>
      </c>
      <c r="L833" s="39">
        <f t="shared" si="89"/>
        <v>0</v>
      </c>
      <c r="M833" s="39">
        <f t="shared" si="90"/>
        <v>0</v>
      </c>
      <c r="N833" s="41">
        <f t="shared" si="92"/>
        <v>0</v>
      </c>
    </row>
    <row r="834" spans="2:14">
      <c r="B834" s="1">
        <v>33699</v>
      </c>
      <c r="C834" s="1">
        <f t="shared" si="91"/>
        <v>33695</v>
      </c>
      <c r="E834" s="42">
        <f>IF(DAY(B834)&gt;14,VLOOKUP(DATE(YEAR(C834),MONTH(C834)-1,DAY(1)),'מדדים וריביות'!B:C,2,FALSE),VLOOKUP(DATE(YEAR(C834),MONTH(C834)-2,DAY(1)),'מדדים וריביות'!B:C,2,FALSE))</f>
        <v>13220401.9939308</v>
      </c>
      <c r="F834" s="43">
        <f>IF($B$5=1,'ריבית יומית'!D828,'ריבית יומית'!G828)</f>
        <v>2.1073004751070989E-4</v>
      </c>
      <c r="G834" s="43">
        <f t="shared" si="86"/>
        <v>2.1073004751070989E-4</v>
      </c>
      <c r="H834" s="29">
        <f t="shared" si="87"/>
        <v>2.05947299665285</v>
      </c>
      <c r="I834" s="30">
        <f>VLOOKUP(B833,'מדדים וריביות'!B:C,2)</f>
        <v>13654373.3248448</v>
      </c>
      <c r="K834" s="39">
        <f t="shared" si="88"/>
        <v>0</v>
      </c>
      <c r="L834" s="39">
        <f t="shared" si="89"/>
        <v>0</v>
      </c>
      <c r="M834" s="39">
        <f t="shared" si="90"/>
        <v>0</v>
      </c>
      <c r="N834" s="41">
        <f t="shared" si="92"/>
        <v>0</v>
      </c>
    </row>
    <row r="835" spans="2:14">
      <c r="B835" s="1">
        <v>33700</v>
      </c>
      <c r="C835" s="1">
        <f t="shared" si="91"/>
        <v>33695</v>
      </c>
      <c r="E835" s="42">
        <f>IF(DAY(B835)&gt;14,VLOOKUP(DATE(YEAR(C835),MONTH(C835)-1,DAY(1)),'מדדים וריביות'!B:C,2,FALSE),VLOOKUP(DATE(YEAR(C835),MONTH(C835)-2,DAY(1)),'מדדים וריביות'!B:C,2,FALSE))</f>
        <v>13220401.9939308</v>
      </c>
      <c r="F835" s="43">
        <f>IF($B$5=1,'ריבית יומית'!D829,'ריבית יומית'!G829)</f>
        <v>2.1073004751070989E-4</v>
      </c>
      <c r="G835" s="43">
        <f t="shared" si="86"/>
        <v>2.1073004751070989E-4</v>
      </c>
      <c r="H835" s="29">
        <f t="shared" si="87"/>
        <v>2.0590390952464821</v>
      </c>
      <c r="I835" s="30">
        <f>VLOOKUP(B834,'מדדים וריביות'!B:C,2)</f>
        <v>13654373.3248448</v>
      </c>
      <c r="K835" s="39">
        <f t="shared" si="88"/>
        <v>0</v>
      </c>
      <c r="L835" s="39">
        <f t="shared" si="89"/>
        <v>0</v>
      </c>
      <c r="M835" s="39">
        <f t="shared" si="90"/>
        <v>0</v>
      </c>
      <c r="N835" s="41">
        <f t="shared" si="92"/>
        <v>0</v>
      </c>
    </row>
    <row r="836" spans="2:14">
      <c r="B836" s="1">
        <v>33701</v>
      </c>
      <c r="C836" s="1">
        <f t="shared" si="91"/>
        <v>33695</v>
      </c>
      <c r="E836" s="42">
        <f>IF(DAY(B836)&gt;14,VLOOKUP(DATE(YEAR(C836),MONTH(C836)-1,DAY(1)),'מדדים וריביות'!B:C,2,FALSE),VLOOKUP(DATE(YEAR(C836),MONTH(C836)-2,DAY(1)),'מדדים וריביות'!B:C,2,FALSE))</f>
        <v>13220401.9939308</v>
      </c>
      <c r="F836" s="43">
        <f>IF($B$5=1,'ריבית יומית'!D830,'ריבית יומית'!G830)</f>
        <v>2.1073004751070989E-4</v>
      </c>
      <c r="G836" s="43">
        <f t="shared" si="86"/>
        <v>2.1073004751070989E-4</v>
      </c>
      <c r="H836" s="29">
        <f t="shared" si="87"/>
        <v>2.0586052852569141</v>
      </c>
      <c r="I836" s="30">
        <f>VLOOKUP(B835,'מדדים וריביות'!B:C,2)</f>
        <v>13654373.3248448</v>
      </c>
      <c r="K836" s="39">
        <f t="shared" si="88"/>
        <v>0</v>
      </c>
      <c r="L836" s="39">
        <f t="shared" si="89"/>
        <v>0</v>
      </c>
      <c r="M836" s="39">
        <f t="shared" si="90"/>
        <v>0</v>
      </c>
      <c r="N836" s="41">
        <f t="shared" si="92"/>
        <v>0</v>
      </c>
    </row>
    <row r="837" spans="2:14">
      <c r="B837" s="1">
        <v>33702</v>
      </c>
      <c r="C837" s="1">
        <f t="shared" si="91"/>
        <v>33695</v>
      </c>
      <c r="E837" s="42">
        <f>IF(DAY(B837)&gt;14,VLOOKUP(DATE(YEAR(C837),MONTH(C837)-1,DAY(1)),'מדדים וריביות'!B:C,2,FALSE),VLOOKUP(DATE(YEAR(C837),MONTH(C837)-2,DAY(1)),'מדדים וריביות'!B:C,2,FALSE))</f>
        <v>13220401.9939308</v>
      </c>
      <c r="F837" s="43">
        <f>IF($B$5=1,'ריבית יומית'!D831,'ריבית יומית'!G831)</f>
        <v>2.1073004751070989E-4</v>
      </c>
      <c r="G837" s="43">
        <f t="shared" si="86"/>
        <v>2.1073004751070989E-4</v>
      </c>
      <c r="H837" s="29">
        <f t="shared" si="87"/>
        <v>2.0581715666648854</v>
      </c>
      <c r="I837" s="30">
        <f>VLOOKUP(B836,'מדדים וריביות'!B:C,2)</f>
        <v>13654373.3248448</v>
      </c>
      <c r="K837" s="39">
        <f t="shared" si="88"/>
        <v>0</v>
      </c>
      <c r="L837" s="39">
        <f t="shared" si="89"/>
        <v>0</v>
      </c>
      <c r="M837" s="39">
        <f t="shared" si="90"/>
        <v>0</v>
      </c>
      <c r="N837" s="41">
        <f t="shared" si="92"/>
        <v>0</v>
      </c>
    </row>
    <row r="838" spans="2:14">
      <c r="B838" s="1">
        <v>33703</v>
      </c>
      <c r="C838" s="1">
        <f t="shared" si="91"/>
        <v>33695</v>
      </c>
      <c r="E838" s="42">
        <f>IF(DAY(B838)&gt;14,VLOOKUP(DATE(YEAR(C838),MONTH(C838)-1,DAY(1)),'מדדים וריביות'!B:C,2,FALSE),VLOOKUP(DATE(YEAR(C838),MONTH(C838)-2,DAY(1)),'מדדים וריביות'!B:C,2,FALSE))</f>
        <v>13220401.9939308</v>
      </c>
      <c r="F838" s="43">
        <f>IF($B$5=1,'ריבית יומית'!D832,'ריבית יומית'!G832)</f>
        <v>2.1073004751070989E-4</v>
      </c>
      <c r="G838" s="43">
        <f t="shared" si="86"/>
        <v>2.1073004751070989E-4</v>
      </c>
      <c r="H838" s="29">
        <f t="shared" si="87"/>
        <v>2.0577379394511404</v>
      </c>
      <c r="I838" s="30">
        <f>VLOOKUP(B837,'מדדים וריביות'!B:C,2)</f>
        <v>13654373.3248448</v>
      </c>
      <c r="K838" s="39">
        <f t="shared" si="88"/>
        <v>0</v>
      </c>
      <c r="L838" s="39">
        <f t="shared" si="89"/>
        <v>0</v>
      </c>
      <c r="M838" s="39">
        <f t="shared" si="90"/>
        <v>0</v>
      </c>
      <c r="N838" s="41">
        <f t="shared" si="92"/>
        <v>0</v>
      </c>
    </row>
    <row r="839" spans="2:14">
      <c r="B839" s="1">
        <v>33704</v>
      </c>
      <c r="C839" s="1">
        <f t="shared" si="91"/>
        <v>33695</v>
      </c>
      <c r="E839" s="42">
        <f>IF(DAY(B839)&gt;14,VLOOKUP(DATE(YEAR(C839),MONTH(C839)-1,DAY(1)),'מדדים וריביות'!B:C,2,FALSE),VLOOKUP(DATE(YEAR(C839),MONTH(C839)-2,DAY(1)),'מדדים וריביות'!B:C,2,FALSE))</f>
        <v>13220401.9939308</v>
      </c>
      <c r="F839" s="43">
        <f>IF($B$5=1,'ריבית יומית'!D833,'ריבית יומית'!G833)</f>
        <v>2.1073004751070989E-4</v>
      </c>
      <c r="G839" s="43">
        <f t="shared" si="86"/>
        <v>2.1073004751070989E-4</v>
      </c>
      <c r="H839" s="29">
        <f t="shared" si="87"/>
        <v>2.0573044035964263</v>
      </c>
      <c r="I839" s="30">
        <f>VLOOKUP(B838,'מדדים וריביות'!B:C,2)</f>
        <v>13654373.3248448</v>
      </c>
      <c r="K839" s="39">
        <f t="shared" si="88"/>
        <v>0</v>
      </c>
      <c r="L839" s="39">
        <f t="shared" si="89"/>
        <v>0</v>
      </c>
      <c r="M839" s="39">
        <f t="shared" si="90"/>
        <v>0</v>
      </c>
      <c r="N839" s="41">
        <f t="shared" si="92"/>
        <v>0</v>
      </c>
    </row>
    <row r="840" spans="2:14">
      <c r="B840" s="1">
        <v>33705</v>
      </c>
      <c r="C840" s="1">
        <f t="shared" si="91"/>
        <v>33695</v>
      </c>
      <c r="E840" s="42">
        <f>IF(DAY(B840)&gt;14,VLOOKUP(DATE(YEAR(C840),MONTH(C840)-1,DAY(1)),'מדדים וריביות'!B:C,2,FALSE),VLOOKUP(DATE(YEAR(C840),MONTH(C840)-2,DAY(1)),'מדדים וריביות'!B:C,2,FALSE))</f>
        <v>13220401.9939308</v>
      </c>
      <c r="F840" s="43">
        <f>IF($B$5=1,'ריבית יומית'!D834,'ריבית יומית'!G834)</f>
        <v>2.1073004751070989E-4</v>
      </c>
      <c r="G840" s="43">
        <f t="shared" si="86"/>
        <v>2.1073004751070989E-4</v>
      </c>
      <c r="H840" s="29">
        <f t="shared" si="87"/>
        <v>2.0568709590814955</v>
      </c>
      <c r="I840" s="30">
        <f>VLOOKUP(B839,'מדדים וריביות'!B:C,2)</f>
        <v>13654373.3248448</v>
      </c>
      <c r="K840" s="39">
        <f t="shared" si="88"/>
        <v>0</v>
      </c>
      <c r="L840" s="39">
        <f t="shared" si="89"/>
        <v>0</v>
      </c>
      <c r="M840" s="39">
        <f t="shared" si="90"/>
        <v>0</v>
      </c>
      <c r="N840" s="41">
        <f t="shared" si="92"/>
        <v>0</v>
      </c>
    </row>
    <row r="841" spans="2:14">
      <c r="B841" s="1">
        <v>33706</v>
      </c>
      <c r="C841" s="1">
        <f t="shared" si="91"/>
        <v>33695</v>
      </c>
      <c r="E841" s="42">
        <f>IF(DAY(B841)&gt;14,VLOOKUP(DATE(YEAR(C841),MONTH(C841)-1,DAY(1)),'מדדים וריביות'!B:C,2,FALSE),VLOOKUP(DATE(YEAR(C841),MONTH(C841)-2,DAY(1)),'מדדים וריביות'!B:C,2,FALSE))</f>
        <v>13220401.9939308</v>
      </c>
      <c r="F841" s="43">
        <f>IF($B$5=1,'ריבית יומית'!D835,'ריבית יומית'!G835)</f>
        <v>2.1073004751070989E-4</v>
      </c>
      <c r="G841" s="43">
        <f t="shared" ref="G841:G904" si="93">IF(B841&gt;$B$2,0,F841)</f>
        <v>2.1073004751070989E-4</v>
      </c>
      <c r="H841" s="29">
        <f t="shared" ref="H841:H904" si="94">H842*(1+G841)</f>
        <v>2.0564376058871043</v>
      </c>
      <c r="I841" s="30">
        <f>VLOOKUP(B840,'מדדים וריביות'!B:C,2)</f>
        <v>13654373.3248448</v>
      </c>
      <c r="K841" s="39">
        <f t="shared" ref="K841:K904" si="95">$B$4/E841*D841-D841</f>
        <v>0</v>
      </c>
      <c r="L841" s="39">
        <f t="shared" ref="L841:L904" si="96">H842*D841-D841</f>
        <v>0</v>
      </c>
      <c r="M841" s="39">
        <f t="shared" ref="M841:M904" si="97">$B$4/E841*L841-L841</f>
        <v>0</v>
      </c>
      <c r="N841" s="41">
        <f t="shared" si="92"/>
        <v>0</v>
      </c>
    </row>
    <row r="842" spans="2:14">
      <c r="B842" s="1">
        <v>33707</v>
      </c>
      <c r="C842" s="1">
        <f t="shared" ref="C842:C905" si="98">DATE(YEAR(B842),MONTH(B842),DAY(1))</f>
        <v>33695</v>
      </c>
      <c r="E842" s="42">
        <f>IF(DAY(B842)&gt;14,VLOOKUP(DATE(YEAR(C842),MONTH(C842)-1,DAY(1)),'מדדים וריביות'!B:C,2,FALSE),VLOOKUP(DATE(YEAR(C842),MONTH(C842)-2,DAY(1)),'מדדים וריביות'!B:C,2,FALSE))</f>
        <v>13220401.9939308</v>
      </c>
      <c r="F842" s="43">
        <f>IF($B$5=1,'ריבית יומית'!D836,'ריבית יומית'!G836)</f>
        <v>2.1073004751070989E-4</v>
      </c>
      <c r="G842" s="43">
        <f t="shared" si="93"/>
        <v>2.1073004751070989E-4</v>
      </c>
      <c r="H842" s="29">
        <f t="shared" si="94"/>
        <v>2.0560043439940121</v>
      </c>
      <c r="I842" s="30">
        <f>VLOOKUP(B841,'מדדים וריביות'!B:C,2)</f>
        <v>13654373.3248448</v>
      </c>
      <c r="K842" s="39">
        <f t="shared" si="95"/>
        <v>0</v>
      </c>
      <c r="L842" s="39">
        <f t="shared" si="96"/>
        <v>0</v>
      </c>
      <c r="M842" s="39">
        <f t="shared" si="97"/>
        <v>0</v>
      </c>
      <c r="N842" s="41">
        <f t="shared" ref="N842:N905" si="99">SUM(K842:M842)</f>
        <v>0</v>
      </c>
    </row>
    <row r="843" spans="2:14">
      <c r="B843" s="1">
        <v>33708</v>
      </c>
      <c r="C843" s="1">
        <f t="shared" si="98"/>
        <v>33695</v>
      </c>
      <c r="E843" s="42">
        <f>IF(DAY(B843)&gt;14,VLOOKUP(DATE(YEAR(C843),MONTH(C843)-1,DAY(1)),'מדדים וריביות'!B:C,2,FALSE),VLOOKUP(DATE(YEAR(C843),MONTH(C843)-2,DAY(1)),'מדדים וריביות'!B:C,2,FALSE))</f>
        <v>13220401.9939308</v>
      </c>
      <c r="F843" s="43">
        <f>IF($B$5=1,'ריבית יומית'!D837,'ריבית יומית'!G837)</f>
        <v>2.1073004751070989E-4</v>
      </c>
      <c r="G843" s="43">
        <f t="shared" si="93"/>
        <v>2.1073004751070989E-4</v>
      </c>
      <c r="H843" s="29">
        <f t="shared" si="94"/>
        <v>2.0555711733829836</v>
      </c>
      <c r="I843" s="30">
        <f>VLOOKUP(B842,'מדדים וריביות'!B:C,2)</f>
        <v>13654373.3248448</v>
      </c>
      <c r="K843" s="39">
        <f t="shared" si="95"/>
        <v>0</v>
      </c>
      <c r="L843" s="39">
        <f t="shared" si="96"/>
        <v>0</v>
      </c>
      <c r="M843" s="39">
        <f t="shared" si="97"/>
        <v>0</v>
      </c>
      <c r="N843" s="41">
        <f t="shared" si="99"/>
        <v>0</v>
      </c>
    </row>
    <row r="844" spans="2:14">
      <c r="B844" s="1">
        <v>33709</v>
      </c>
      <c r="C844" s="1">
        <f t="shared" si="98"/>
        <v>33695</v>
      </c>
      <c r="E844" s="42">
        <f>IF(DAY(B844)&gt;14,VLOOKUP(DATE(YEAR(C844),MONTH(C844)-1,DAY(1)),'מדדים וריביות'!B:C,2,FALSE),VLOOKUP(DATE(YEAR(C844),MONTH(C844)-2,DAY(1)),'מדדים וריביות'!B:C,2,FALSE))</f>
        <v>13415374.620863199</v>
      </c>
      <c r="F844" s="43">
        <f>IF($B$5=1,'ריבית יומית'!D838,'ריבית יומית'!G838)</f>
        <v>2.1073004751070989E-4</v>
      </c>
      <c r="G844" s="43">
        <f t="shared" si="93"/>
        <v>2.1073004751070989E-4</v>
      </c>
      <c r="H844" s="29">
        <f t="shared" si="94"/>
        <v>2.0551380940347865</v>
      </c>
      <c r="I844" s="30">
        <f>VLOOKUP(B843,'מדדים וריביות'!B:C,2)</f>
        <v>13654373.3248448</v>
      </c>
      <c r="K844" s="39">
        <f t="shared" si="95"/>
        <v>0</v>
      </c>
      <c r="L844" s="39">
        <f t="shared" si="96"/>
        <v>0</v>
      </c>
      <c r="M844" s="39">
        <f t="shared" si="97"/>
        <v>0</v>
      </c>
      <c r="N844" s="41">
        <f t="shared" si="99"/>
        <v>0</v>
      </c>
    </row>
    <row r="845" spans="2:14">
      <c r="B845" s="1">
        <v>33710</v>
      </c>
      <c r="C845" s="1">
        <f t="shared" si="98"/>
        <v>33695</v>
      </c>
      <c r="E845" s="42">
        <f>IF(DAY(B845)&gt;14,VLOOKUP(DATE(YEAR(C845),MONTH(C845)-1,DAY(1)),'מדדים וריביות'!B:C,2,FALSE),VLOOKUP(DATE(YEAR(C845),MONTH(C845)-2,DAY(1)),'מדדים וריביות'!B:C,2,FALSE))</f>
        <v>13415374.620863199</v>
      </c>
      <c r="F845" s="43">
        <f>IF($B$5=1,'ריבית יומית'!D839,'ריבית יומית'!G839)</f>
        <v>2.1073004751070989E-4</v>
      </c>
      <c r="G845" s="43">
        <f t="shared" si="93"/>
        <v>2.1073004751070989E-4</v>
      </c>
      <c r="H845" s="29">
        <f t="shared" si="94"/>
        <v>2.0547051059301933</v>
      </c>
      <c r="I845" s="30">
        <f>VLOOKUP(B844,'מדדים וריביות'!B:C,2)</f>
        <v>13654373.3248448</v>
      </c>
      <c r="K845" s="39">
        <f t="shared" si="95"/>
        <v>0</v>
      </c>
      <c r="L845" s="39">
        <f t="shared" si="96"/>
        <v>0</v>
      </c>
      <c r="M845" s="39">
        <f t="shared" si="97"/>
        <v>0</v>
      </c>
      <c r="N845" s="41">
        <f t="shared" si="99"/>
        <v>0</v>
      </c>
    </row>
    <row r="846" spans="2:14">
      <c r="B846" s="1">
        <v>33711</v>
      </c>
      <c r="C846" s="1">
        <f t="shared" si="98"/>
        <v>33695</v>
      </c>
      <c r="E846" s="42">
        <f>IF(DAY(B846)&gt;14,VLOOKUP(DATE(YEAR(C846),MONTH(C846)-1,DAY(1)),'מדדים וריביות'!B:C,2,FALSE),VLOOKUP(DATE(YEAR(C846),MONTH(C846)-2,DAY(1)),'מדדים וריביות'!B:C,2,FALSE))</f>
        <v>13415374.620863199</v>
      </c>
      <c r="F846" s="43">
        <f>IF($B$5=1,'ריבית יומית'!D840,'ריבית יומית'!G840)</f>
        <v>2.1073004751070989E-4</v>
      </c>
      <c r="G846" s="43">
        <f t="shared" si="93"/>
        <v>2.1073004751070989E-4</v>
      </c>
      <c r="H846" s="29">
        <f t="shared" si="94"/>
        <v>2.0542722090499801</v>
      </c>
      <c r="I846" s="30">
        <f>VLOOKUP(B845,'מדדים וריביות'!B:C,2)</f>
        <v>13654373.3248448</v>
      </c>
      <c r="K846" s="39">
        <f t="shared" si="95"/>
        <v>0</v>
      </c>
      <c r="L846" s="39">
        <f t="shared" si="96"/>
        <v>0</v>
      </c>
      <c r="M846" s="39">
        <f t="shared" si="97"/>
        <v>0</v>
      </c>
      <c r="N846" s="41">
        <f t="shared" si="99"/>
        <v>0</v>
      </c>
    </row>
    <row r="847" spans="2:14">
      <c r="B847" s="1">
        <v>33712</v>
      </c>
      <c r="C847" s="1">
        <f t="shared" si="98"/>
        <v>33695</v>
      </c>
      <c r="E847" s="42">
        <f>IF(DAY(B847)&gt;14,VLOOKUP(DATE(YEAR(C847),MONTH(C847)-1,DAY(1)),'מדדים וריביות'!B:C,2,FALSE),VLOOKUP(DATE(YEAR(C847),MONTH(C847)-2,DAY(1)),'מדדים וריביות'!B:C,2,FALSE))</f>
        <v>13415374.620863199</v>
      </c>
      <c r="F847" s="43">
        <f>IF($B$5=1,'ריבית יומית'!D841,'ריבית יומית'!G841)</f>
        <v>2.1073004751070989E-4</v>
      </c>
      <c r="G847" s="43">
        <f t="shared" si="93"/>
        <v>2.1073004751070989E-4</v>
      </c>
      <c r="H847" s="29">
        <f t="shared" si="94"/>
        <v>2.0538394033749277</v>
      </c>
      <c r="I847" s="30">
        <f>VLOOKUP(B846,'מדדים וריביות'!B:C,2)</f>
        <v>13654373.3248448</v>
      </c>
      <c r="K847" s="39">
        <f t="shared" si="95"/>
        <v>0</v>
      </c>
      <c r="L847" s="39">
        <f t="shared" si="96"/>
        <v>0</v>
      </c>
      <c r="M847" s="39">
        <f t="shared" si="97"/>
        <v>0</v>
      </c>
      <c r="N847" s="41">
        <f t="shared" si="99"/>
        <v>0</v>
      </c>
    </row>
    <row r="848" spans="2:14">
      <c r="B848" s="1">
        <v>33713</v>
      </c>
      <c r="C848" s="1">
        <f t="shared" si="98"/>
        <v>33695</v>
      </c>
      <c r="E848" s="42">
        <f>IF(DAY(B848)&gt;14,VLOOKUP(DATE(YEAR(C848),MONTH(C848)-1,DAY(1)),'מדדים וריביות'!B:C,2,FALSE),VLOOKUP(DATE(YEAR(C848),MONTH(C848)-2,DAY(1)),'מדדים וריביות'!B:C,2,FALSE))</f>
        <v>13415374.620863199</v>
      </c>
      <c r="F848" s="43">
        <f>IF($B$5=1,'ריבית יומית'!D842,'ריבית יומית'!G842)</f>
        <v>2.1073004751070989E-4</v>
      </c>
      <c r="G848" s="43">
        <f t="shared" si="93"/>
        <v>2.1073004751070989E-4</v>
      </c>
      <c r="H848" s="29">
        <f t="shared" si="94"/>
        <v>2.0534066888858198</v>
      </c>
      <c r="I848" s="30">
        <f>VLOOKUP(B847,'מדדים וריביות'!B:C,2)</f>
        <v>13654373.3248448</v>
      </c>
      <c r="K848" s="39">
        <f t="shared" si="95"/>
        <v>0</v>
      </c>
      <c r="L848" s="39">
        <f t="shared" si="96"/>
        <v>0</v>
      </c>
      <c r="M848" s="39">
        <f t="shared" si="97"/>
        <v>0</v>
      </c>
      <c r="N848" s="41">
        <f t="shared" si="99"/>
        <v>0</v>
      </c>
    </row>
    <row r="849" spans="2:14">
      <c r="B849" s="1">
        <v>33714</v>
      </c>
      <c r="C849" s="1">
        <f t="shared" si="98"/>
        <v>33695</v>
      </c>
      <c r="E849" s="42">
        <f>IF(DAY(B849)&gt;14,VLOOKUP(DATE(YEAR(C849),MONTH(C849)-1,DAY(1)),'מדדים וריביות'!B:C,2,FALSE),VLOOKUP(DATE(YEAR(C849),MONTH(C849)-2,DAY(1)),'מדדים וריביות'!B:C,2,FALSE))</f>
        <v>13415374.620863199</v>
      </c>
      <c r="F849" s="43">
        <f>IF($B$5=1,'ריבית יומית'!D843,'ריבית יומית'!G843)</f>
        <v>2.1073004751070989E-4</v>
      </c>
      <c r="G849" s="43">
        <f t="shared" si="93"/>
        <v>2.1073004751070989E-4</v>
      </c>
      <c r="H849" s="29">
        <f t="shared" si="94"/>
        <v>2.0529740655634452</v>
      </c>
      <c r="I849" s="30">
        <f>VLOOKUP(B848,'מדדים וריביות'!B:C,2)</f>
        <v>13654373.3248448</v>
      </c>
      <c r="K849" s="39">
        <f t="shared" si="95"/>
        <v>0</v>
      </c>
      <c r="L849" s="39">
        <f t="shared" si="96"/>
        <v>0</v>
      </c>
      <c r="M849" s="39">
        <f t="shared" si="97"/>
        <v>0</v>
      </c>
      <c r="N849" s="41">
        <f t="shared" si="99"/>
        <v>0</v>
      </c>
    </row>
    <row r="850" spans="2:14">
      <c r="B850" s="1">
        <v>33715</v>
      </c>
      <c r="C850" s="1">
        <f t="shared" si="98"/>
        <v>33695</v>
      </c>
      <c r="E850" s="42">
        <f>IF(DAY(B850)&gt;14,VLOOKUP(DATE(YEAR(C850),MONTH(C850)-1,DAY(1)),'מדדים וריביות'!B:C,2,FALSE),VLOOKUP(DATE(YEAR(C850),MONTH(C850)-2,DAY(1)),'מדדים וריביות'!B:C,2,FALSE))</f>
        <v>13415374.620863199</v>
      </c>
      <c r="F850" s="43">
        <f>IF($B$5=1,'ריבית יומית'!D844,'ריבית יומית'!G844)</f>
        <v>2.1073004751070989E-4</v>
      </c>
      <c r="G850" s="43">
        <f t="shared" si="93"/>
        <v>2.1073004751070989E-4</v>
      </c>
      <c r="H850" s="29">
        <f t="shared" si="94"/>
        <v>2.0525415333885966</v>
      </c>
      <c r="I850" s="30">
        <f>VLOOKUP(B849,'מדדים וריביות'!B:C,2)</f>
        <v>13654373.3248448</v>
      </c>
      <c r="K850" s="39">
        <f t="shared" si="95"/>
        <v>0</v>
      </c>
      <c r="L850" s="39">
        <f t="shared" si="96"/>
        <v>0</v>
      </c>
      <c r="M850" s="39">
        <f t="shared" si="97"/>
        <v>0</v>
      </c>
      <c r="N850" s="41">
        <f t="shared" si="99"/>
        <v>0</v>
      </c>
    </row>
    <row r="851" spans="2:14">
      <c r="B851" s="1">
        <v>33716</v>
      </c>
      <c r="C851" s="1">
        <f t="shared" si="98"/>
        <v>33695</v>
      </c>
      <c r="E851" s="42">
        <f>IF(DAY(B851)&gt;14,VLOOKUP(DATE(YEAR(C851),MONTH(C851)-1,DAY(1)),'מדדים וריביות'!B:C,2,FALSE),VLOOKUP(DATE(YEAR(C851),MONTH(C851)-2,DAY(1)),'מדדים וריביות'!B:C,2,FALSE))</f>
        <v>13415374.620863199</v>
      </c>
      <c r="F851" s="43">
        <f>IF($B$5=1,'ריבית יומית'!D845,'ריבית יומית'!G845)</f>
        <v>2.1073004751070989E-4</v>
      </c>
      <c r="G851" s="43">
        <f t="shared" si="93"/>
        <v>2.1073004751070989E-4</v>
      </c>
      <c r="H851" s="29">
        <f t="shared" si="94"/>
        <v>2.0521090923420702</v>
      </c>
      <c r="I851" s="30">
        <f>VLOOKUP(B850,'מדדים וריביות'!B:C,2)</f>
        <v>13654373.3248448</v>
      </c>
      <c r="K851" s="39">
        <f t="shared" si="95"/>
        <v>0</v>
      </c>
      <c r="L851" s="39">
        <f t="shared" si="96"/>
        <v>0</v>
      </c>
      <c r="M851" s="39">
        <f t="shared" si="97"/>
        <v>0</v>
      </c>
      <c r="N851" s="41">
        <f t="shared" si="99"/>
        <v>0</v>
      </c>
    </row>
    <row r="852" spans="2:14">
      <c r="B852" s="1">
        <v>33717</v>
      </c>
      <c r="C852" s="1">
        <f t="shared" si="98"/>
        <v>33695</v>
      </c>
      <c r="E852" s="42">
        <f>IF(DAY(B852)&gt;14,VLOOKUP(DATE(YEAR(C852),MONTH(C852)-1,DAY(1)),'מדדים וריביות'!B:C,2,FALSE),VLOOKUP(DATE(YEAR(C852),MONTH(C852)-2,DAY(1)),'מדדים וריביות'!B:C,2,FALSE))</f>
        <v>13415374.620863199</v>
      </c>
      <c r="F852" s="43">
        <f>IF($B$5=1,'ריבית יומית'!D846,'ריבית יומית'!G846)</f>
        <v>2.1073004751070989E-4</v>
      </c>
      <c r="G852" s="43">
        <f t="shared" si="93"/>
        <v>2.1073004751070989E-4</v>
      </c>
      <c r="H852" s="29">
        <f t="shared" si="94"/>
        <v>2.0516767424046667</v>
      </c>
      <c r="I852" s="30">
        <f>VLOOKUP(B851,'מדדים וריביות'!B:C,2)</f>
        <v>13654373.3248448</v>
      </c>
      <c r="K852" s="39">
        <f t="shared" si="95"/>
        <v>0</v>
      </c>
      <c r="L852" s="39">
        <f t="shared" si="96"/>
        <v>0</v>
      </c>
      <c r="M852" s="39">
        <f t="shared" si="97"/>
        <v>0</v>
      </c>
      <c r="N852" s="41">
        <f t="shared" si="99"/>
        <v>0</v>
      </c>
    </row>
    <row r="853" spans="2:14">
      <c r="B853" s="1">
        <v>33718</v>
      </c>
      <c r="C853" s="1">
        <f t="shared" si="98"/>
        <v>33695</v>
      </c>
      <c r="E853" s="42">
        <f>IF(DAY(B853)&gt;14,VLOOKUP(DATE(YEAR(C853),MONTH(C853)-1,DAY(1)),'מדדים וריביות'!B:C,2,FALSE),VLOOKUP(DATE(YEAR(C853),MONTH(C853)-2,DAY(1)),'מדדים וריביות'!B:C,2,FALSE))</f>
        <v>13415374.620863199</v>
      </c>
      <c r="F853" s="43">
        <f>IF($B$5=1,'ריבית יומית'!D847,'ריבית יומית'!G847)</f>
        <v>2.1073004751070989E-4</v>
      </c>
      <c r="G853" s="43">
        <f t="shared" si="93"/>
        <v>2.1073004751070989E-4</v>
      </c>
      <c r="H853" s="29">
        <f t="shared" si="94"/>
        <v>2.0512444835571908</v>
      </c>
      <c r="I853" s="30">
        <f>VLOOKUP(B852,'מדדים וריביות'!B:C,2)</f>
        <v>13654373.3248448</v>
      </c>
      <c r="K853" s="39">
        <f t="shared" si="95"/>
        <v>0</v>
      </c>
      <c r="L853" s="39">
        <f t="shared" si="96"/>
        <v>0</v>
      </c>
      <c r="M853" s="39">
        <f t="shared" si="97"/>
        <v>0</v>
      </c>
      <c r="N853" s="41">
        <f t="shared" si="99"/>
        <v>0</v>
      </c>
    </row>
    <row r="854" spans="2:14">
      <c r="B854" s="1">
        <v>33719</v>
      </c>
      <c r="C854" s="1">
        <f t="shared" si="98"/>
        <v>33695</v>
      </c>
      <c r="E854" s="42">
        <f>IF(DAY(B854)&gt;14,VLOOKUP(DATE(YEAR(C854),MONTH(C854)-1,DAY(1)),'מדדים וריביות'!B:C,2,FALSE),VLOOKUP(DATE(YEAR(C854),MONTH(C854)-2,DAY(1)),'מדדים וריביות'!B:C,2,FALSE))</f>
        <v>13415374.620863199</v>
      </c>
      <c r="F854" s="43">
        <f>IF($B$5=1,'ריבית יומית'!D848,'ריבית יומית'!G848)</f>
        <v>2.1073004751070989E-4</v>
      </c>
      <c r="G854" s="43">
        <f t="shared" si="93"/>
        <v>2.1073004751070989E-4</v>
      </c>
      <c r="H854" s="29">
        <f t="shared" si="94"/>
        <v>2.0508123157804508</v>
      </c>
      <c r="I854" s="30">
        <f>VLOOKUP(B853,'מדדים וריביות'!B:C,2)</f>
        <v>13654373.3248448</v>
      </c>
      <c r="K854" s="39">
        <f t="shared" si="95"/>
        <v>0</v>
      </c>
      <c r="L854" s="39">
        <f t="shared" si="96"/>
        <v>0</v>
      </c>
      <c r="M854" s="39">
        <f t="shared" si="97"/>
        <v>0</v>
      </c>
      <c r="N854" s="41">
        <f t="shared" si="99"/>
        <v>0</v>
      </c>
    </row>
    <row r="855" spans="2:14">
      <c r="B855" s="1">
        <v>33720</v>
      </c>
      <c r="C855" s="1">
        <f t="shared" si="98"/>
        <v>33695</v>
      </c>
      <c r="E855" s="42">
        <f>IF(DAY(B855)&gt;14,VLOOKUP(DATE(YEAR(C855),MONTH(C855)-1,DAY(1)),'מדדים וריביות'!B:C,2,FALSE),VLOOKUP(DATE(YEAR(C855),MONTH(C855)-2,DAY(1)),'מדדים וריביות'!B:C,2,FALSE))</f>
        <v>13415374.620863199</v>
      </c>
      <c r="F855" s="43">
        <f>IF($B$5=1,'ריבית יומית'!D849,'ריבית יומית'!G849)</f>
        <v>2.1073004751070989E-4</v>
      </c>
      <c r="G855" s="43">
        <f t="shared" si="93"/>
        <v>2.1073004751070989E-4</v>
      </c>
      <c r="H855" s="29">
        <f t="shared" si="94"/>
        <v>2.0503802390552597</v>
      </c>
      <c r="I855" s="30">
        <f>VLOOKUP(B854,'מדדים וריביות'!B:C,2)</f>
        <v>13654373.3248448</v>
      </c>
      <c r="K855" s="39">
        <f t="shared" si="95"/>
        <v>0</v>
      </c>
      <c r="L855" s="39">
        <f t="shared" si="96"/>
        <v>0</v>
      </c>
      <c r="M855" s="39">
        <f t="shared" si="97"/>
        <v>0</v>
      </c>
      <c r="N855" s="41">
        <f t="shared" si="99"/>
        <v>0</v>
      </c>
    </row>
    <row r="856" spans="2:14">
      <c r="B856" s="1">
        <v>33721</v>
      </c>
      <c r="C856" s="1">
        <f t="shared" si="98"/>
        <v>33695</v>
      </c>
      <c r="E856" s="42">
        <f>IF(DAY(B856)&gt;14,VLOOKUP(DATE(YEAR(C856),MONTH(C856)-1,DAY(1)),'מדדים וריביות'!B:C,2,FALSE),VLOOKUP(DATE(YEAR(C856),MONTH(C856)-2,DAY(1)),'מדדים וריביות'!B:C,2,FALSE))</f>
        <v>13415374.620863199</v>
      </c>
      <c r="F856" s="43">
        <f>IF($B$5=1,'ריבית יומית'!D850,'ריבית יומית'!G850)</f>
        <v>2.1073004751070989E-4</v>
      </c>
      <c r="G856" s="43">
        <f t="shared" si="93"/>
        <v>2.1073004751070989E-4</v>
      </c>
      <c r="H856" s="29">
        <f t="shared" si="94"/>
        <v>2.0499482533624342</v>
      </c>
      <c r="I856" s="30">
        <f>VLOOKUP(B855,'מדדים וריביות'!B:C,2)</f>
        <v>13654373.3248448</v>
      </c>
      <c r="K856" s="39">
        <f t="shared" si="95"/>
        <v>0</v>
      </c>
      <c r="L856" s="39">
        <f t="shared" si="96"/>
        <v>0</v>
      </c>
      <c r="M856" s="39">
        <f t="shared" si="97"/>
        <v>0</v>
      </c>
      <c r="N856" s="41">
        <f t="shared" si="99"/>
        <v>0</v>
      </c>
    </row>
    <row r="857" spans="2:14">
      <c r="B857" s="1">
        <v>33722</v>
      </c>
      <c r="C857" s="1">
        <f t="shared" si="98"/>
        <v>33695</v>
      </c>
      <c r="E857" s="42">
        <f>IF(DAY(B857)&gt;14,VLOOKUP(DATE(YEAR(C857),MONTH(C857)-1,DAY(1)),'מדדים וריביות'!B:C,2,FALSE),VLOOKUP(DATE(YEAR(C857),MONTH(C857)-2,DAY(1)),'מדדים וריביות'!B:C,2,FALSE))</f>
        <v>13415374.620863199</v>
      </c>
      <c r="F857" s="43">
        <f>IF($B$5=1,'ריבית יומית'!D851,'ריבית יומית'!G851)</f>
        <v>2.1073004751070989E-4</v>
      </c>
      <c r="G857" s="43">
        <f t="shared" si="93"/>
        <v>2.1073004751070989E-4</v>
      </c>
      <c r="H857" s="29">
        <f t="shared" si="94"/>
        <v>2.0495163586827951</v>
      </c>
      <c r="I857" s="30">
        <f>VLOOKUP(B856,'מדדים וריביות'!B:C,2)</f>
        <v>13654373.3248448</v>
      </c>
      <c r="K857" s="39">
        <f t="shared" si="95"/>
        <v>0</v>
      </c>
      <c r="L857" s="39">
        <f t="shared" si="96"/>
        <v>0</v>
      </c>
      <c r="M857" s="39">
        <f t="shared" si="97"/>
        <v>0</v>
      </c>
      <c r="N857" s="41">
        <f t="shared" si="99"/>
        <v>0</v>
      </c>
    </row>
    <row r="858" spans="2:14">
      <c r="B858" s="1">
        <v>33723</v>
      </c>
      <c r="C858" s="1">
        <f t="shared" si="98"/>
        <v>33695</v>
      </c>
      <c r="E858" s="42">
        <f>IF(DAY(B858)&gt;14,VLOOKUP(DATE(YEAR(C858),MONTH(C858)-1,DAY(1)),'מדדים וריביות'!B:C,2,FALSE),VLOOKUP(DATE(YEAR(C858),MONTH(C858)-2,DAY(1)),'מדדים וריביות'!B:C,2,FALSE))</f>
        <v>13415374.620863199</v>
      </c>
      <c r="F858" s="43">
        <f>IF($B$5=1,'ריבית יומית'!D852,'ריבית יומית'!G852)</f>
        <v>2.1073004751070989E-4</v>
      </c>
      <c r="G858" s="43">
        <f t="shared" si="93"/>
        <v>2.1073004751070989E-4</v>
      </c>
      <c r="H858" s="29">
        <f t="shared" si="94"/>
        <v>2.049084554997167</v>
      </c>
      <c r="I858" s="30">
        <f>VLOOKUP(B857,'מדדים וריביות'!B:C,2)</f>
        <v>13654373.3248448</v>
      </c>
      <c r="K858" s="39">
        <f t="shared" si="95"/>
        <v>0</v>
      </c>
      <c r="L858" s="39">
        <f t="shared" si="96"/>
        <v>0</v>
      </c>
      <c r="M858" s="39">
        <f t="shared" si="97"/>
        <v>0</v>
      </c>
      <c r="N858" s="41">
        <f t="shared" si="99"/>
        <v>0</v>
      </c>
    </row>
    <row r="859" spans="2:14">
      <c r="B859" s="1">
        <v>33724</v>
      </c>
      <c r="C859" s="1">
        <f t="shared" si="98"/>
        <v>33695</v>
      </c>
      <c r="E859" s="42">
        <f>IF(DAY(B859)&gt;14,VLOOKUP(DATE(YEAR(C859),MONTH(C859)-1,DAY(1)),'מדדים וריביות'!B:C,2,FALSE),VLOOKUP(DATE(YEAR(C859),MONTH(C859)-2,DAY(1)),'מדדים וריביות'!B:C,2,FALSE))</f>
        <v>13415374.620863199</v>
      </c>
      <c r="F859" s="43">
        <f>IF($B$5=1,'ריבית יומית'!D853,'ריבית יומית'!G853)</f>
        <v>2.1073004751070989E-4</v>
      </c>
      <c r="G859" s="43">
        <f t="shared" si="93"/>
        <v>2.1073004751070989E-4</v>
      </c>
      <c r="H859" s="29">
        <f t="shared" si="94"/>
        <v>2.048652842286379</v>
      </c>
      <c r="I859" s="30">
        <f>VLOOKUP(B858,'מדדים וריביות'!B:C,2)</f>
        <v>13654373.3248448</v>
      </c>
      <c r="K859" s="39">
        <f t="shared" si="95"/>
        <v>0</v>
      </c>
      <c r="L859" s="39">
        <f t="shared" si="96"/>
        <v>0</v>
      </c>
      <c r="M859" s="39">
        <f t="shared" si="97"/>
        <v>0</v>
      </c>
      <c r="N859" s="41">
        <f t="shared" si="99"/>
        <v>0</v>
      </c>
    </row>
    <row r="860" spans="2:14">
      <c r="B860" s="1">
        <v>33725</v>
      </c>
      <c r="C860" s="1">
        <f t="shared" si="98"/>
        <v>33725</v>
      </c>
      <c r="E860" s="42">
        <f>IF(DAY(B860)&gt;14,VLOOKUP(DATE(YEAR(C860),MONTH(C860)-1,DAY(1)),'מדדים וריביות'!B:C,2,FALSE),VLOOKUP(DATE(YEAR(C860),MONTH(C860)-2,DAY(1)),'מדדים וריביות'!B:C,2,FALSE))</f>
        <v>13415374.620863199</v>
      </c>
      <c r="F860" s="43">
        <f>IF($B$5=1,'ריבית יומית'!D854,'ריבית יומית'!G854)</f>
        <v>2.1073004751070989E-4</v>
      </c>
      <c r="G860" s="43">
        <f t="shared" si="93"/>
        <v>2.1073004751070989E-4</v>
      </c>
      <c r="H860" s="29">
        <f t="shared" si="94"/>
        <v>2.0482212205312642</v>
      </c>
      <c r="I860" s="30">
        <f>VLOOKUP(B859,'מדדים וריביות'!B:C,2)</f>
        <v>13654373.3248448</v>
      </c>
      <c r="K860" s="39">
        <f t="shared" si="95"/>
        <v>0</v>
      </c>
      <c r="L860" s="39">
        <f t="shared" si="96"/>
        <v>0</v>
      </c>
      <c r="M860" s="39">
        <f t="shared" si="97"/>
        <v>0</v>
      </c>
      <c r="N860" s="41">
        <f t="shared" si="99"/>
        <v>0</v>
      </c>
    </row>
    <row r="861" spans="2:14">
      <c r="B861" s="1">
        <v>33726</v>
      </c>
      <c r="C861" s="1">
        <f t="shared" si="98"/>
        <v>33725</v>
      </c>
      <c r="E861" s="42">
        <f>IF(DAY(B861)&gt;14,VLOOKUP(DATE(YEAR(C861),MONTH(C861)-1,DAY(1)),'מדדים וריביות'!B:C,2,FALSE),VLOOKUP(DATE(YEAR(C861),MONTH(C861)-2,DAY(1)),'מדדים וריביות'!B:C,2,FALSE))</f>
        <v>13415374.620863199</v>
      </c>
      <c r="F861" s="43">
        <f>IF($B$5=1,'ריבית יומית'!D855,'ריבית יומית'!G855)</f>
        <v>2.1073004751070989E-4</v>
      </c>
      <c r="G861" s="43">
        <f t="shared" si="93"/>
        <v>2.1073004751070989E-4</v>
      </c>
      <c r="H861" s="29">
        <f t="shared" si="94"/>
        <v>2.0477896897126593</v>
      </c>
      <c r="I861" s="30">
        <f>VLOOKUP(B860,'מדדים וריביות'!B:C,2)</f>
        <v>13604057.808217101</v>
      </c>
      <c r="K861" s="39">
        <f t="shared" si="95"/>
        <v>0</v>
      </c>
      <c r="L861" s="39">
        <f t="shared" si="96"/>
        <v>0</v>
      </c>
      <c r="M861" s="39">
        <f t="shared" si="97"/>
        <v>0</v>
      </c>
      <c r="N861" s="41">
        <f t="shared" si="99"/>
        <v>0</v>
      </c>
    </row>
    <row r="862" spans="2:14">
      <c r="B862" s="1">
        <v>33727</v>
      </c>
      <c r="C862" s="1">
        <f t="shared" si="98"/>
        <v>33725</v>
      </c>
      <c r="E862" s="42">
        <f>IF(DAY(B862)&gt;14,VLOOKUP(DATE(YEAR(C862),MONTH(C862)-1,DAY(1)),'מדדים וריביות'!B:C,2,FALSE),VLOOKUP(DATE(YEAR(C862),MONTH(C862)-2,DAY(1)),'מדדים וריביות'!B:C,2,FALSE))</f>
        <v>13415374.620863199</v>
      </c>
      <c r="F862" s="43">
        <f>IF($B$5=1,'ריבית יומית'!D856,'ריבית יומית'!G856)</f>
        <v>2.1073004751070989E-4</v>
      </c>
      <c r="G862" s="43">
        <f t="shared" si="93"/>
        <v>2.1073004751070989E-4</v>
      </c>
      <c r="H862" s="29">
        <f t="shared" si="94"/>
        <v>2.0473582498114049</v>
      </c>
      <c r="I862" s="30">
        <f>VLOOKUP(B861,'מדדים וריביות'!B:C,2)</f>
        <v>13604057.808217101</v>
      </c>
      <c r="K862" s="39">
        <f t="shared" si="95"/>
        <v>0</v>
      </c>
      <c r="L862" s="39">
        <f t="shared" si="96"/>
        <v>0</v>
      </c>
      <c r="M862" s="39">
        <f t="shared" si="97"/>
        <v>0</v>
      </c>
      <c r="N862" s="41">
        <f t="shared" si="99"/>
        <v>0</v>
      </c>
    </row>
    <row r="863" spans="2:14">
      <c r="B863" s="1">
        <v>33728</v>
      </c>
      <c r="C863" s="1">
        <f t="shared" si="98"/>
        <v>33725</v>
      </c>
      <c r="E863" s="42">
        <f>IF(DAY(B863)&gt;14,VLOOKUP(DATE(YEAR(C863),MONTH(C863)-1,DAY(1)),'מדדים וריביות'!B:C,2,FALSE),VLOOKUP(DATE(YEAR(C863),MONTH(C863)-2,DAY(1)),'מדדים וריביות'!B:C,2,FALSE))</f>
        <v>13415374.620863199</v>
      </c>
      <c r="F863" s="43">
        <f>IF($B$5=1,'ריבית יומית'!D857,'ריבית יומית'!G857)</f>
        <v>2.1073004751070989E-4</v>
      </c>
      <c r="G863" s="43">
        <f t="shared" si="93"/>
        <v>2.1073004751070989E-4</v>
      </c>
      <c r="H863" s="29">
        <f t="shared" si="94"/>
        <v>2.0469269008083466</v>
      </c>
      <c r="I863" s="30">
        <f>VLOOKUP(B862,'מדדים וריביות'!B:C,2)</f>
        <v>13604057.808217101</v>
      </c>
      <c r="K863" s="39">
        <f t="shared" si="95"/>
        <v>0</v>
      </c>
      <c r="L863" s="39">
        <f t="shared" si="96"/>
        <v>0</v>
      </c>
      <c r="M863" s="39">
        <f t="shared" si="97"/>
        <v>0</v>
      </c>
      <c r="N863" s="41">
        <f t="shared" si="99"/>
        <v>0</v>
      </c>
    </row>
    <row r="864" spans="2:14">
      <c r="B864" s="1">
        <v>33729</v>
      </c>
      <c r="C864" s="1">
        <f t="shared" si="98"/>
        <v>33725</v>
      </c>
      <c r="E864" s="42">
        <f>IF(DAY(B864)&gt;14,VLOOKUP(DATE(YEAR(C864),MONTH(C864)-1,DAY(1)),'מדדים וריביות'!B:C,2,FALSE),VLOOKUP(DATE(YEAR(C864),MONTH(C864)-2,DAY(1)),'מדדים וריביות'!B:C,2,FALSE))</f>
        <v>13415374.620863199</v>
      </c>
      <c r="F864" s="43">
        <f>IF($B$5=1,'ריבית יומית'!D858,'ריבית יומית'!G858)</f>
        <v>2.1073004751070989E-4</v>
      </c>
      <c r="G864" s="43">
        <f t="shared" si="93"/>
        <v>2.1073004751070989E-4</v>
      </c>
      <c r="H864" s="29">
        <f t="shared" si="94"/>
        <v>2.0464956426843335</v>
      </c>
      <c r="I864" s="30">
        <f>VLOOKUP(B863,'מדדים וריביות'!B:C,2)</f>
        <v>13604057.808217101</v>
      </c>
      <c r="K864" s="39">
        <f t="shared" si="95"/>
        <v>0</v>
      </c>
      <c r="L864" s="39">
        <f t="shared" si="96"/>
        <v>0</v>
      </c>
      <c r="M864" s="39">
        <f t="shared" si="97"/>
        <v>0</v>
      </c>
      <c r="N864" s="41">
        <f t="shared" si="99"/>
        <v>0</v>
      </c>
    </row>
    <row r="865" spans="2:14">
      <c r="B865" s="1">
        <v>33730</v>
      </c>
      <c r="C865" s="1">
        <f t="shared" si="98"/>
        <v>33725</v>
      </c>
      <c r="E865" s="42">
        <f>IF(DAY(B865)&gt;14,VLOOKUP(DATE(YEAR(C865),MONTH(C865)-1,DAY(1)),'מדדים וריביות'!B:C,2,FALSE),VLOOKUP(DATE(YEAR(C865),MONTH(C865)-2,DAY(1)),'מדדים וריביות'!B:C,2,FALSE))</f>
        <v>13415374.620863199</v>
      </c>
      <c r="F865" s="43">
        <f>IF($B$5=1,'ריבית יומית'!D859,'ריבית יומית'!G859)</f>
        <v>2.1073004751070989E-4</v>
      </c>
      <c r="G865" s="43">
        <f t="shared" si="93"/>
        <v>2.1073004751070989E-4</v>
      </c>
      <c r="H865" s="29">
        <f t="shared" si="94"/>
        <v>2.0460644754202182</v>
      </c>
      <c r="I865" s="30">
        <f>VLOOKUP(B864,'מדדים וריביות'!B:C,2)</f>
        <v>13604057.808217101</v>
      </c>
      <c r="K865" s="39">
        <f t="shared" si="95"/>
        <v>0</v>
      </c>
      <c r="L865" s="39">
        <f t="shared" si="96"/>
        <v>0</v>
      </c>
      <c r="M865" s="39">
        <f t="shared" si="97"/>
        <v>0</v>
      </c>
      <c r="N865" s="41">
        <f t="shared" si="99"/>
        <v>0</v>
      </c>
    </row>
    <row r="866" spans="2:14">
      <c r="B866" s="1">
        <v>33731</v>
      </c>
      <c r="C866" s="1">
        <f t="shared" si="98"/>
        <v>33725</v>
      </c>
      <c r="E866" s="42">
        <f>IF(DAY(B866)&gt;14,VLOOKUP(DATE(YEAR(C866),MONTH(C866)-1,DAY(1)),'מדדים וריביות'!B:C,2,FALSE),VLOOKUP(DATE(YEAR(C866),MONTH(C866)-2,DAY(1)),'מדדים וריביות'!B:C,2,FALSE))</f>
        <v>13415374.620863199</v>
      </c>
      <c r="F866" s="43">
        <f>IF($B$5=1,'ריבית יומית'!D860,'ריבית יומית'!G860)</f>
        <v>2.1073004751070989E-4</v>
      </c>
      <c r="G866" s="43">
        <f t="shared" si="93"/>
        <v>2.1073004751070989E-4</v>
      </c>
      <c r="H866" s="29">
        <f t="shared" si="94"/>
        <v>2.0456333989968583</v>
      </c>
      <c r="I866" s="30">
        <f>VLOOKUP(B865,'מדדים וריביות'!B:C,2)</f>
        <v>13604057.808217101</v>
      </c>
      <c r="K866" s="39">
        <f t="shared" si="95"/>
        <v>0</v>
      </c>
      <c r="L866" s="39">
        <f t="shared" si="96"/>
        <v>0</v>
      </c>
      <c r="M866" s="39">
        <f t="shared" si="97"/>
        <v>0</v>
      </c>
      <c r="N866" s="41">
        <f t="shared" si="99"/>
        <v>0</v>
      </c>
    </row>
    <row r="867" spans="2:14">
      <c r="B867" s="1">
        <v>33732</v>
      </c>
      <c r="C867" s="1">
        <f t="shared" si="98"/>
        <v>33725</v>
      </c>
      <c r="E867" s="42">
        <f>IF(DAY(B867)&gt;14,VLOOKUP(DATE(YEAR(C867),MONTH(C867)-1,DAY(1)),'מדדים וריביות'!B:C,2,FALSE),VLOOKUP(DATE(YEAR(C867),MONTH(C867)-2,DAY(1)),'מדדים וריביות'!B:C,2,FALSE))</f>
        <v>13415374.620863199</v>
      </c>
      <c r="F867" s="43">
        <f>IF($B$5=1,'ריבית יומית'!D861,'ריבית יומית'!G861)</f>
        <v>2.1073004751070989E-4</v>
      </c>
      <c r="G867" s="43">
        <f t="shared" si="93"/>
        <v>2.1073004751070989E-4</v>
      </c>
      <c r="H867" s="29">
        <f t="shared" si="94"/>
        <v>2.0452024133951143</v>
      </c>
      <c r="I867" s="30">
        <f>VLOOKUP(B866,'מדדים וריביות'!B:C,2)</f>
        <v>13604057.808217101</v>
      </c>
      <c r="K867" s="39">
        <f t="shared" si="95"/>
        <v>0</v>
      </c>
      <c r="L867" s="39">
        <f t="shared" si="96"/>
        <v>0</v>
      </c>
      <c r="M867" s="39">
        <f t="shared" si="97"/>
        <v>0</v>
      </c>
      <c r="N867" s="41">
        <f t="shared" si="99"/>
        <v>0</v>
      </c>
    </row>
    <row r="868" spans="2:14">
      <c r="B868" s="1">
        <v>33733</v>
      </c>
      <c r="C868" s="1">
        <f t="shared" si="98"/>
        <v>33725</v>
      </c>
      <c r="E868" s="42">
        <f>IF(DAY(B868)&gt;14,VLOOKUP(DATE(YEAR(C868),MONTH(C868)-1,DAY(1)),'מדדים וריביות'!B:C,2,FALSE),VLOOKUP(DATE(YEAR(C868),MONTH(C868)-2,DAY(1)),'מדדים וריביות'!B:C,2,FALSE))</f>
        <v>13415374.620863199</v>
      </c>
      <c r="F868" s="43">
        <f>IF($B$5=1,'ריבית יומית'!D862,'ריבית יומית'!G862)</f>
        <v>2.1073004751070989E-4</v>
      </c>
      <c r="G868" s="43">
        <f t="shared" si="93"/>
        <v>2.1073004751070989E-4</v>
      </c>
      <c r="H868" s="29">
        <f t="shared" si="94"/>
        <v>2.0447715185958519</v>
      </c>
      <c r="I868" s="30">
        <f>VLOOKUP(B867,'מדדים וריביות'!B:C,2)</f>
        <v>13604057.808217101</v>
      </c>
      <c r="K868" s="39">
        <f t="shared" si="95"/>
        <v>0</v>
      </c>
      <c r="L868" s="39">
        <f t="shared" si="96"/>
        <v>0</v>
      </c>
      <c r="M868" s="39">
        <f t="shared" si="97"/>
        <v>0</v>
      </c>
      <c r="N868" s="41">
        <f t="shared" si="99"/>
        <v>0</v>
      </c>
    </row>
    <row r="869" spans="2:14">
      <c r="B869" s="1">
        <v>33734</v>
      </c>
      <c r="C869" s="1">
        <f t="shared" si="98"/>
        <v>33725</v>
      </c>
      <c r="E869" s="42">
        <f>IF(DAY(B869)&gt;14,VLOOKUP(DATE(YEAR(C869),MONTH(C869)-1,DAY(1)),'מדדים וריביות'!B:C,2,FALSE),VLOOKUP(DATE(YEAR(C869),MONTH(C869)-2,DAY(1)),'מדדים וריביות'!B:C,2,FALSE))</f>
        <v>13415374.620863199</v>
      </c>
      <c r="F869" s="43">
        <f>IF($B$5=1,'ריבית יומית'!D863,'ריבית יומית'!G863)</f>
        <v>2.1073004751070989E-4</v>
      </c>
      <c r="G869" s="43">
        <f t="shared" si="93"/>
        <v>2.1073004751070989E-4</v>
      </c>
      <c r="H869" s="29">
        <f t="shared" si="94"/>
        <v>2.0443407145799406</v>
      </c>
      <c r="I869" s="30">
        <f>VLOOKUP(B868,'מדדים וריביות'!B:C,2)</f>
        <v>13604057.808217101</v>
      </c>
      <c r="K869" s="39">
        <f t="shared" si="95"/>
        <v>0</v>
      </c>
      <c r="L869" s="39">
        <f t="shared" si="96"/>
        <v>0</v>
      </c>
      <c r="M869" s="39">
        <f t="shared" si="97"/>
        <v>0</v>
      </c>
      <c r="N869" s="41">
        <f t="shared" si="99"/>
        <v>0</v>
      </c>
    </row>
    <row r="870" spans="2:14">
      <c r="B870" s="1">
        <v>33735</v>
      </c>
      <c r="C870" s="1">
        <f t="shared" si="98"/>
        <v>33725</v>
      </c>
      <c r="E870" s="42">
        <f>IF(DAY(B870)&gt;14,VLOOKUP(DATE(YEAR(C870),MONTH(C870)-1,DAY(1)),'מדדים וריביות'!B:C,2,FALSE),VLOOKUP(DATE(YEAR(C870),MONTH(C870)-2,DAY(1)),'מדדים וריביות'!B:C,2,FALSE))</f>
        <v>13415374.620863199</v>
      </c>
      <c r="F870" s="43">
        <f>IF($B$5=1,'ריבית יומית'!D864,'ריבית יומית'!G864)</f>
        <v>2.1073004751070989E-4</v>
      </c>
      <c r="G870" s="43">
        <f t="shared" si="93"/>
        <v>2.1073004751070989E-4</v>
      </c>
      <c r="H870" s="29">
        <f t="shared" si="94"/>
        <v>2.043910001328253</v>
      </c>
      <c r="I870" s="30">
        <f>VLOOKUP(B869,'מדדים וריביות'!B:C,2)</f>
        <v>13604057.808217101</v>
      </c>
      <c r="K870" s="39">
        <f t="shared" si="95"/>
        <v>0</v>
      </c>
      <c r="L870" s="39">
        <f t="shared" si="96"/>
        <v>0</v>
      </c>
      <c r="M870" s="39">
        <f t="shared" si="97"/>
        <v>0</v>
      </c>
      <c r="N870" s="41">
        <f t="shared" si="99"/>
        <v>0</v>
      </c>
    </row>
    <row r="871" spans="2:14">
      <c r="B871" s="1">
        <v>33736</v>
      </c>
      <c r="C871" s="1">
        <f t="shared" si="98"/>
        <v>33725</v>
      </c>
      <c r="E871" s="42">
        <f>IF(DAY(B871)&gt;14,VLOOKUP(DATE(YEAR(C871),MONTH(C871)-1,DAY(1)),'מדדים וריביות'!B:C,2,FALSE),VLOOKUP(DATE(YEAR(C871),MONTH(C871)-2,DAY(1)),'מדדים וריביות'!B:C,2,FALSE))</f>
        <v>13415374.620863199</v>
      </c>
      <c r="F871" s="43">
        <f>IF($B$5=1,'ריבית יומית'!D865,'ריבית יומית'!G865)</f>
        <v>2.1073004751070989E-4</v>
      </c>
      <c r="G871" s="43">
        <f t="shared" si="93"/>
        <v>2.1073004751070989E-4</v>
      </c>
      <c r="H871" s="29">
        <f t="shared" si="94"/>
        <v>2.0434793788216665</v>
      </c>
      <c r="I871" s="30">
        <f>VLOOKUP(B870,'מדדים וריביות'!B:C,2)</f>
        <v>13604057.808217101</v>
      </c>
      <c r="K871" s="39">
        <f t="shared" si="95"/>
        <v>0</v>
      </c>
      <c r="L871" s="39">
        <f t="shared" si="96"/>
        <v>0</v>
      </c>
      <c r="M871" s="39">
        <f t="shared" si="97"/>
        <v>0</v>
      </c>
      <c r="N871" s="41">
        <f t="shared" si="99"/>
        <v>0</v>
      </c>
    </row>
    <row r="872" spans="2:14">
      <c r="B872" s="1">
        <v>33737</v>
      </c>
      <c r="C872" s="1">
        <f t="shared" si="98"/>
        <v>33725</v>
      </c>
      <c r="E872" s="42">
        <f>IF(DAY(B872)&gt;14,VLOOKUP(DATE(YEAR(C872),MONTH(C872)-1,DAY(1)),'מדדים וריביות'!B:C,2,FALSE),VLOOKUP(DATE(YEAR(C872),MONTH(C872)-2,DAY(1)),'מדדים וריביות'!B:C,2,FALSE))</f>
        <v>13415374.620863199</v>
      </c>
      <c r="F872" s="43">
        <f>IF($B$5=1,'ריבית יומית'!D866,'ריבית יומית'!G866)</f>
        <v>2.1073004751070989E-4</v>
      </c>
      <c r="G872" s="43">
        <f t="shared" si="93"/>
        <v>2.1073004751070989E-4</v>
      </c>
      <c r="H872" s="29">
        <f t="shared" si="94"/>
        <v>2.0430488470410628</v>
      </c>
      <c r="I872" s="30">
        <f>VLOOKUP(B871,'מדדים וריביות'!B:C,2)</f>
        <v>13604057.808217101</v>
      </c>
      <c r="K872" s="39">
        <f t="shared" si="95"/>
        <v>0</v>
      </c>
      <c r="L872" s="39">
        <f t="shared" si="96"/>
        <v>0</v>
      </c>
      <c r="M872" s="39">
        <f t="shared" si="97"/>
        <v>0</v>
      </c>
      <c r="N872" s="41">
        <f t="shared" si="99"/>
        <v>0</v>
      </c>
    </row>
    <row r="873" spans="2:14">
      <c r="B873" s="1">
        <v>33738</v>
      </c>
      <c r="C873" s="1">
        <f t="shared" si="98"/>
        <v>33725</v>
      </c>
      <c r="E873" s="42">
        <f>IF(DAY(B873)&gt;14,VLOOKUP(DATE(YEAR(C873),MONTH(C873)-1,DAY(1)),'מדדים וריביות'!B:C,2,FALSE),VLOOKUP(DATE(YEAR(C873),MONTH(C873)-2,DAY(1)),'מדדים וריביות'!B:C,2,FALSE))</f>
        <v>13415374.620863199</v>
      </c>
      <c r="F873" s="43">
        <f>IF($B$5=1,'ריבית יומית'!D867,'ריבית יומית'!G867)</f>
        <v>2.1073004751070989E-4</v>
      </c>
      <c r="G873" s="43">
        <f t="shared" si="93"/>
        <v>2.1073004751070989E-4</v>
      </c>
      <c r="H873" s="29">
        <f t="shared" si="94"/>
        <v>2.0426184059673269</v>
      </c>
      <c r="I873" s="30">
        <f>VLOOKUP(B872,'מדדים וריביות'!B:C,2)</f>
        <v>13604057.808217101</v>
      </c>
      <c r="K873" s="39">
        <f t="shared" si="95"/>
        <v>0</v>
      </c>
      <c r="L873" s="39">
        <f t="shared" si="96"/>
        <v>0</v>
      </c>
      <c r="M873" s="39">
        <f t="shared" si="97"/>
        <v>0</v>
      </c>
      <c r="N873" s="41">
        <f t="shared" si="99"/>
        <v>0</v>
      </c>
    </row>
    <row r="874" spans="2:14">
      <c r="B874" s="1">
        <v>33739</v>
      </c>
      <c r="C874" s="1">
        <f t="shared" si="98"/>
        <v>33725</v>
      </c>
      <c r="E874" s="42">
        <f>IF(DAY(B874)&gt;14,VLOOKUP(DATE(YEAR(C874),MONTH(C874)-1,DAY(1)),'מדדים וריביות'!B:C,2,FALSE),VLOOKUP(DATE(YEAR(C874),MONTH(C874)-2,DAY(1)),'מדדים וריביות'!B:C,2,FALSE))</f>
        <v>13654373.3248448</v>
      </c>
      <c r="F874" s="43">
        <f>IF($B$5=1,'ריבית יומית'!D868,'ריבית יומית'!G868)</f>
        <v>2.1073004751070989E-4</v>
      </c>
      <c r="G874" s="43">
        <f t="shared" si="93"/>
        <v>2.1073004751070989E-4</v>
      </c>
      <c r="H874" s="29">
        <f t="shared" si="94"/>
        <v>2.0421880555813483</v>
      </c>
      <c r="I874" s="30">
        <f>VLOOKUP(B873,'מדדים וריביות'!B:C,2)</f>
        <v>13604057.808217101</v>
      </c>
      <c r="K874" s="39">
        <f t="shared" si="95"/>
        <v>0</v>
      </c>
      <c r="L874" s="39">
        <f t="shared" si="96"/>
        <v>0</v>
      </c>
      <c r="M874" s="39">
        <f t="shared" si="97"/>
        <v>0</v>
      </c>
      <c r="N874" s="41">
        <f t="shared" si="99"/>
        <v>0</v>
      </c>
    </row>
    <row r="875" spans="2:14">
      <c r="B875" s="1">
        <v>33740</v>
      </c>
      <c r="C875" s="1">
        <f t="shared" si="98"/>
        <v>33725</v>
      </c>
      <c r="E875" s="42">
        <f>IF(DAY(B875)&gt;14,VLOOKUP(DATE(YEAR(C875),MONTH(C875)-1,DAY(1)),'מדדים וריביות'!B:C,2,FALSE),VLOOKUP(DATE(YEAR(C875),MONTH(C875)-2,DAY(1)),'מדדים וריביות'!B:C,2,FALSE))</f>
        <v>13654373.3248448</v>
      </c>
      <c r="F875" s="43">
        <f>IF($B$5=1,'ריבית יומית'!D869,'ריבית יומית'!G869)</f>
        <v>2.1073004751070989E-4</v>
      </c>
      <c r="G875" s="43">
        <f t="shared" si="93"/>
        <v>2.1073004751070989E-4</v>
      </c>
      <c r="H875" s="29">
        <f t="shared" si="94"/>
        <v>2.0417577958640205</v>
      </c>
      <c r="I875" s="30">
        <f>VLOOKUP(B874,'מדדים וריביות'!B:C,2)</f>
        <v>13604057.808217101</v>
      </c>
      <c r="K875" s="39">
        <f t="shared" si="95"/>
        <v>0</v>
      </c>
      <c r="L875" s="39">
        <f t="shared" si="96"/>
        <v>0</v>
      </c>
      <c r="M875" s="39">
        <f t="shared" si="97"/>
        <v>0</v>
      </c>
      <c r="N875" s="41">
        <f t="shared" si="99"/>
        <v>0</v>
      </c>
    </row>
    <row r="876" spans="2:14">
      <c r="B876" s="1">
        <v>33741</v>
      </c>
      <c r="C876" s="1">
        <f t="shared" si="98"/>
        <v>33725</v>
      </c>
      <c r="E876" s="42">
        <f>IF(DAY(B876)&gt;14,VLOOKUP(DATE(YEAR(C876),MONTH(C876)-1,DAY(1)),'מדדים וריביות'!B:C,2,FALSE),VLOOKUP(DATE(YEAR(C876),MONTH(C876)-2,DAY(1)),'מדדים וריביות'!B:C,2,FALSE))</f>
        <v>13654373.3248448</v>
      </c>
      <c r="F876" s="43">
        <f>IF($B$5=1,'ריבית יומית'!D870,'ריבית יומית'!G870)</f>
        <v>2.1073004751070989E-4</v>
      </c>
      <c r="G876" s="43">
        <f t="shared" si="93"/>
        <v>2.1073004751070989E-4</v>
      </c>
      <c r="H876" s="29">
        <f t="shared" si="94"/>
        <v>2.041327626796241</v>
      </c>
      <c r="I876" s="30">
        <f>VLOOKUP(B875,'מדדים וריביות'!B:C,2)</f>
        <v>13604057.808217101</v>
      </c>
      <c r="K876" s="39">
        <f t="shared" si="95"/>
        <v>0</v>
      </c>
      <c r="L876" s="39">
        <f t="shared" si="96"/>
        <v>0</v>
      </c>
      <c r="M876" s="39">
        <f t="shared" si="97"/>
        <v>0</v>
      </c>
      <c r="N876" s="41">
        <f t="shared" si="99"/>
        <v>0</v>
      </c>
    </row>
    <row r="877" spans="2:14">
      <c r="B877" s="1">
        <v>33742</v>
      </c>
      <c r="C877" s="1">
        <f t="shared" si="98"/>
        <v>33725</v>
      </c>
      <c r="E877" s="42">
        <f>IF(DAY(B877)&gt;14,VLOOKUP(DATE(YEAR(C877),MONTH(C877)-1,DAY(1)),'מדדים וריביות'!B:C,2,FALSE),VLOOKUP(DATE(YEAR(C877),MONTH(C877)-2,DAY(1)),'מדדים וריביות'!B:C,2,FALSE))</f>
        <v>13654373.3248448</v>
      </c>
      <c r="F877" s="43">
        <f>IF($B$5=1,'ריבית יומית'!D871,'ריבית יומית'!G871)</f>
        <v>2.1073004751070989E-4</v>
      </c>
      <c r="G877" s="43">
        <f t="shared" si="93"/>
        <v>2.1073004751070989E-4</v>
      </c>
      <c r="H877" s="29">
        <f t="shared" si="94"/>
        <v>2.0408975483589109</v>
      </c>
      <c r="I877" s="30">
        <f>VLOOKUP(B876,'מדדים וריביות'!B:C,2)</f>
        <v>13604057.808217101</v>
      </c>
      <c r="K877" s="39">
        <f t="shared" si="95"/>
        <v>0</v>
      </c>
      <c r="L877" s="39">
        <f t="shared" si="96"/>
        <v>0</v>
      </c>
      <c r="M877" s="39">
        <f t="shared" si="97"/>
        <v>0</v>
      </c>
      <c r="N877" s="41">
        <f t="shared" si="99"/>
        <v>0</v>
      </c>
    </row>
    <row r="878" spans="2:14">
      <c r="B878" s="1">
        <v>33743</v>
      </c>
      <c r="C878" s="1">
        <f t="shared" si="98"/>
        <v>33725</v>
      </c>
      <c r="E878" s="42">
        <f>IF(DAY(B878)&gt;14,VLOOKUP(DATE(YEAR(C878),MONTH(C878)-1,DAY(1)),'מדדים וריביות'!B:C,2,FALSE),VLOOKUP(DATE(YEAR(C878),MONTH(C878)-2,DAY(1)),'מדדים וריביות'!B:C,2,FALSE))</f>
        <v>13654373.3248448</v>
      </c>
      <c r="F878" s="43">
        <f>IF($B$5=1,'ריבית יומית'!D872,'ריבית יומית'!G872)</f>
        <v>2.1073004751070989E-4</v>
      </c>
      <c r="G878" s="43">
        <f t="shared" si="93"/>
        <v>2.1073004751070989E-4</v>
      </c>
      <c r="H878" s="29">
        <f t="shared" si="94"/>
        <v>2.0404675605329357</v>
      </c>
      <c r="I878" s="30">
        <f>VLOOKUP(B877,'מדדים וריביות'!B:C,2)</f>
        <v>13604057.808217101</v>
      </c>
      <c r="K878" s="39">
        <f t="shared" si="95"/>
        <v>0</v>
      </c>
      <c r="L878" s="39">
        <f t="shared" si="96"/>
        <v>0</v>
      </c>
      <c r="M878" s="39">
        <f t="shared" si="97"/>
        <v>0</v>
      </c>
      <c r="N878" s="41">
        <f t="shared" si="99"/>
        <v>0</v>
      </c>
    </row>
    <row r="879" spans="2:14">
      <c r="B879" s="1">
        <v>33744</v>
      </c>
      <c r="C879" s="1">
        <f t="shared" si="98"/>
        <v>33725</v>
      </c>
      <c r="E879" s="42">
        <f>IF(DAY(B879)&gt;14,VLOOKUP(DATE(YEAR(C879),MONTH(C879)-1,DAY(1)),'מדדים וריביות'!B:C,2,FALSE),VLOOKUP(DATE(YEAR(C879),MONTH(C879)-2,DAY(1)),'מדדים וריביות'!B:C,2,FALSE))</f>
        <v>13654373.3248448</v>
      </c>
      <c r="F879" s="43">
        <f>IF($B$5=1,'ריבית יומית'!D873,'ריבית יומית'!G873)</f>
        <v>2.1073004751070989E-4</v>
      </c>
      <c r="G879" s="43">
        <f t="shared" si="93"/>
        <v>2.1073004751070989E-4</v>
      </c>
      <c r="H879" s="29">
        <f t="shared" si="94"/>
        <v>2.0400376632992248</v>
      </c>
      <c r="I879" s="30">
        <f>VLOOKUP(B878,'מדדים וריביות'!B:C,2)</f>
        <v>13604057.808217101</v>
      </c>
      <c r="K879" s="39">
        <f t="shared" si="95"/>
        <v>0</v>
      </c>
      <c r="L879" s="39">
        <f t="shared" si="96"/>
        <v>0</v>
      </c>
      <c r="M879" s="39">
        <f t="shared" si="97"/>
        <v>0</v>
      </c>
      <c r="N879" s="41">
        <f t="shared" si="99"/>
        <v>0</v>
      </c>
    </row>
    <row r="880" spans="2:14">
      <c r="B880" s="1">
        <v>33745</v>
      </c>
      <c r="C880" s="1">
        <f t="shared" si="98"/>
        <v>33725</v>
      </c>
      <c r="E880" s="42">
        <f>IF(DAY(B880)&gt;14,VLOOKUP(DATE(YEAR(C880),MONTH(C880)-1,DAY(1)),'מדדים וריביות'!B:C,2,FALSE),VLOOKUP(DATE(YEAR(C880),MONTH(C880)-2,DAY(1)),'מדדים וריביות'!B:C,2,FALSE))</f>
        <v>13654373.3248448</v>
      </c>
      <c r="F880" s="43">
        <f>IF($B$5=1,'ריבית יומית'!D874,'ריבית יומית'!G874)</f>
        <v>2.1073004751070989E-4</v>
      </c>
      <c r="G880" s="43">
        <f t="shared" si="93"/>
        <v>2.1073004751070989E-4</v>
      </c>
      <c r="H880" s="29">
        <f t="shared" si="94"/>
        <v>2.0396078566386922</v>
      </c>
      <c r="I880" s="30">
        <f>VLOOKUP(B879,'מדדים וריביות'!B:C,2)</f>
        <v>13604057.808217101</v>
      </c>
      <c r="K880" s="39">
        <f t="shared" si="95"/>
        <v>0</v>
      </c>
      <c r="L880" s="39">
        <f t="shared" si="96"/>
        <v>0</v>
      </c>
      <c r="M880" s="39">
        <f t="shared" si="97"/>
        <v>0</v>
      </c>
      <c r="N880" s="41">
        <f t="shared" si="99"/>
        <v>0</v>
      </c>
    </row>
    <row r="881" spans="2:14">
      <c r="B881" s="1">
        <v>33746</v>
      </c>
      <c r="C881" s="1">
        <f t="shared" si="98"/>
        <v>33725</v>
      </c>
      <c r="E881" s="42">
        <f>IF(DAY(B881)&gt;14,VLOOKUP(DATE(YEAR(C881),MONTH(C881)-1,DAY(1)),'מדדים וריביות'!B:C,2,FALSE),VLOOKUP(DATE(YEAR(C881),MONTH(C881)-2,DAY(1)),'מדדים וריביות'!B:C,2,FALSE))</f>
        <v>13654373.3248448</v>
      </c>
      <c r="F881" s="43">
        <f>IF($B$5=1,'ריבית יומית'!D875,'ריבית יומית'!G875)</f>
        <v>2.1073004751070989E-4</v>
      </c>
      <c r="G881" s="43">
        <f t="shared" si="93"/>
        <v>2.1073004751070989E-4</v>
      </c>
      <c r="H881" s="29">
        <f t="shared" si="94"/>
        <v>2.0391781405322549</v>
      </c>
      <c r="I881" s="30">
        <f>VLOOKUP(B880,'מדדים וריביות'!B:C,2)</f>
        <v>13604057.808217101</v>
      </c>
      <c r="K881" s="39">
        <f t="shared" si="95"/>
        <v>0</v>
      </c>
      <c r="L881" s="39">
        <f t="shared" si="96"/>
        <v>0</v>
      </c>
      <c r="M881" s="39">
        <f t="shared" si="97"/>
        <v>0</v>
      </c>
      <c r="N881" s="41">
        <f t="shared" si="99"/>
        <v>0</v>
      </c>
    </row>
    <row r="882" spans="2:14">
      <c r="B882" s="1">
        <v>33747</v>
      </c>
      <c r="C882" s="1">
        <f t="shared" si="98"/>
        <v>33725</v>
      </c>
      <c r="E882" s="42">
        <f>IF(DAY(B882)&gt;14,VLOOKUP(DATE(YEAR(C882),MONTH(C882)-1,DAY(1)),'מדדים וריביות'!B:C,2,FALSE),VLOOKUP(DATE(YEAR(C882),MONTH(C882)-2,DAY(1)),'מדדים וריביות'!B:C,2,FALSE))</f>
        <v>13654373.3248448</v>
      </c>
      <c r="F882" s="43">
        <f>IF($B$5=1,'ריבית יומית'!D876,'ריבית יומית'!G876)</f>
        <v>2.1073004751070989E-4</v>
      </c>
      <c r="G882" s="43">
        <f t="shared" si="93"/>
        <v>2.1073004751070989E-4</v>
      </c>
      <c r="H882" s="29">
        <f t="shared" si="94"/>
        <v>2.0387485149608349</v>
      </c>
      <c r="I882" s="30">
        <f>VLOOKUP(B881,'מדדים וריביות'!B:C,2)</f>
        <v>13604057.808217101</v>
      </c>
      <c r="K882" s="39">
        <f t="shared" si="95"/>
        <v>0</v>
      </c>
      <c r="L882" s="39">
        <f t="shared" si="96"/>
        <v>0</v>
      </c>
      <c r="M882" s="39">
        <f t="shared" si="97"/>
        <v>0</v>
      </c>
      <c r="N882" s="41">
        <f t="shared" si="99"/>
        <v>0</v>
      </c>
    </row>
    <row r="883" spans="2:14">
      <c r="B883" s="1">
        <v>33748</v>
      </c>
      <c r="C883" s="1">
        <f t="shared" si="98"/>
        <v>33725</v>
      </c>
      <c r="E883" s="42">
        <f>IF(DAY(B883)&gt;14,VLOOKUP(DATE(YEAR(C883),MONTH(C883)-1,DAY(1)),'מדדים וריביות'!B:C,2,FALSE),VLOOKUP(DATE(YEAR(C883),MONTH(C883)-2,DAY(1)),'מדדים וריביות'!B:C,2,FALSE))</f>
        <v>13654373.3248448</v>
      </c>
      <c r="F883" s="43">
        <f>IF($B$5=1,'ריבית יומית'!D877,'ריבית יומית'!G877)</f>
        <v>2.1073004751070989E-4</v>
      </c>
      <c r="G883" s="43">
        <f t="shared" si="93"/>
        <v>2.1073004751070989E-4</v>
      </c>
      <c r="H883" s="29">
        <f t="shared" si="94"/>
        <v>2.0383189799053576</v>
      </c>
      <c r="I883" s="30">
        <f>VLOOKUP(B882,'מדדים וריביות'!B:C,2)</f>
        <v>13604057.808217101</v>
      </c>
      <c r="K883" s="39">
        <f t="shared" si="95"/>
        <v>0</v>
      </c>
      <c r="L883" s="39">
        <f t="shared" si="96"/>
        <v>0</v>
      </c>
      <c r="M883" s="39">
        <f t="shared" si="97"/>
        <v>0</v>
      </c>
      <c r="N883" s="41">
        <f t="shared" si="99"/>
        <v>0</v>
      </c>
    </row>
    <row r="884" spans="2:14">
      <c r="B884" s="1">
        <v>33749</v>
      </c>
      <c r="C884" s="1">
        <f t="shared" si="98"/>
        <v>33725</v>
      </c>
      <c r="E884" s="42">
        <f>IF(DAY(B884)&gt;14,VLOOKUP(DATE(YEAR(C884),MONTH(C884)-1,DAY(1)),'מדדים וריביות'!B:C,2,FALSE),VLOOKUP(DATE(YEAR(C884),MONTH(C884)-2,DAY(1)),'מדדים וריביות'!B:C,2,FALSE))</f>
        <v>13654373.3248448</v>
      </c>
      <c r="F884" s="43">
        <f>IF($B$5=1,'ריבית יומית'!D878,'ריבית יומית'!G878)</f>
        <v>2.1073004751070989E-4</v>
      </c>
      <c r="G884" s="43">
        <f t="shared" si="93"/>
        <v>2.1073004751070989E-4</v>
      </c>
      <c r="H884" s="29">
        <f t="shared" si="94"/>
        <v>2.0378895353467525</v>
      </c>
      <c r="I884" s="30">
        <f>VLOOKUP(B883,'מדדים וריביות'!B:C,2)</f>
        <v>13604057.808217101</v>
      </c>
      <c r="K884" s="39">
        <f t="shared" si="95"/>
        <v>0</v>
      </c>
      <c r="L884" s="39">
        <f t="shared" si="96"/>
        <v>0</v>
      </c>
      <c r="M884" s="39">
        <f t="shared" si="97"/>
        <v>0</v>
      </c>
      <c r="N884" s="41">
        <f t="shared" si="99"/>
        <v>0</v>
      </c>
    </row>
    <row r="885" spans="2:14">
      <c r="B885" s="1">
        <v>33750</v>
      </c>
      <c r="C885" s="1">
        <f t="shared" si="98"/>
        <v>33725</v>
      </c>
      <c r="E885" s="42">
        <f>IF(DAY(B885)&gt;14,VLOOKUP(DATE(YEAR(C885),MONTH(C885)-1,DAY(1)),'מדדים וריביות'!B:C,2,FALSE),VLOOKUP(DATE(YEAR(C885),MONTH(C885)-2,DAY(1)),'מדדים וריביות'!B:C,2,FALSE))</f>
        <v>13654373.3248448</v>
      </c>
      <c r="F885" s="43">
        <f>IF($B$5=1,'ריבית יומית'!D879,'ריבית יומית'!G879)</f>
        <v>2.1073004751070989E-4</v>
      </c>
      <c r="G885" s="43">
        <f t="shared" si="93"/>
        <v>2.1073004751070989E-4</v>
      </c>
      <c r="H885" s="29">
        <f t="shared" si="94"/>
        <v>2.0374601812659532</v>
      </c>
      <c r="I885" s="30">
        <f>VLOOKUP(B884,'מדדים וריביות'!B:C,2)</f>
        <v>13604057.808217101</v>
      </c>
      <c r="K885" s="39">
        <f t="shared" si="95"/>
        <v>0</v>
      </c>
      <c r="L885" s="39">
        <f t="shared" si="96"/>
        <v>0</v>
      </c>
      <c r="M885" s="39">
        <f t="shared" si="97"/>
        <v>0</v>
      </c>
      <c r="N885" s="41">
        <f t="shared" si="99"/>
        <v>0</v>
      </c>
    </row>
    <row r="886" spans="2:14">
      <c r="B886" s="1">
        <v>33751</v>
      </c>
      <c r="C886" s="1">
        <f t="shared" si="98"/>
        <v>33725</v>
      </c>
      <c r="E886" s="42">
        <f>IF(DAY(B886)&gt;14,VLOOKUP(DATE(YEAR(C886),MONTH(C886)-1,DAY(1)),'מדדים וריביות'!B:C,2,FALSE),VLOOKUP(DATE(YEAR(C886),MONTH(C886)-2,DAY(1)),'מדדים וריביות'!B:C,2,FALSE))</f>
        <v>13654373.3248448</v>
      </c>
      <c r="F886" s="43">
        <f>IF($B$5=1,'ריבית יומית'!D880,'ריבית יומית'!G880)</f>
        <v>2.1073004751070989E-4</v>
      </c>
      <c r="G886" s="43">
        <f t="shared" si="93"/>
        <v>2.1073004751070989E-4</v>
      </c>
      <c r="H886" s="29">
        <f t="shared" si="94"/>
        <v>2.0370309176438974</v>
      </c>
      <c r="I886" s="30">
        <f>VLOOKUP(B885,'מדדים וריביות'!B:C,2)</f>
        <v>13604057.808217101</v>
      </c>
      <c r="K886" s="39">
        <f t="shared" si="95"/>
        <v>0</v>
      </c>
      <c r="L886" s="39">
        <f t="shared" si="96"/>
        <v>0</v>
      </c>
      <c r="M886" s="39">
        <f t="shared" si="97"/>
        <v>0</v>
      </c>
      <c r="N886" s="41">
        <f t="shared" si="99"/>
        <v>0</v>
      </c>
    </row>
    <row r="887" spans="2:14">
      <c r="B887" s="1">
        <v>33752</v>
      </c>
      <c r="C887" s="1">
        <f t="shared" si="98"/>
        <v>33725</v>
      </c>
      <c r="E887" s="42">
        <f>IF(DAY(B887)&gt;14,VLOOKUP(DATE(YEAR(C887),MONTH(C887)-1,DAY(1)),'מדדים וריביות'!B:C,2,FALSE),VLOOKUP(DATE(YEAR(C887),MONTH(C887)-2,DAY(1)),'מדדים וריביות'!B:C,2,FALSE))</f>
        <v>13654373.3248448</v>
      </c>
      <c r="F887" s="43">
        <f>IF($B$5=1,'ריבית יומית'!D881,'ריבית יומית'!G881)</f>
        <v>2.1073004751070989E-4</v>
      </c>
      <c r="G887" s="43">
        <f t="shared" si="93"/>
        <v>2.1073004751070989E-4</v>
      </c>
      <c r="H887" s="29">
        <f t="shared" si="94"/>
        <v>2.0366017444615268</v>
      </c>
      <c r="I887" s="30">
        <f>VLOOKUP(B886,'מדדים וריביות'!B:C,2)</f>
        <v>13604057.808217101</v>
      </c>
      <c r="K887" s="39">
        <f t="shared" si="95"/>
        <v>0</v>
      </c>
      <c r="L887" s="39">
        <f t="shared" si="96"/>
        <v>0</v>
      </c>
      <c r="M887" s="39">
        <f t="shared" si="97"/>
        <v>0</v>
      </c>
      <c r="N887" s="41">
        <f t="shared" si="99"/>
        <v>0</v>
      </c>
    </row>
    <row r="888" spans="2:14">
      <c r="B888" s="1">
        <v>33753</v>
      </c>
      <c r="C888" s="1">
        <f t="shared" si="98"/>
        <v>33725</v>
      </c>
      <c r="E888" s="42">
        <f>IF(DAY(B888)&gt;14,VLOOKUP(DATE(YEAR(C888),MONTH(C888)-1,DAY(1)),'מדדים וריביות'!B:C,2,FALSE),VLOOKUP(DATE(YEAR(C888),MONTH(C888)-2,DAY(1)),'מדדים וריביות'!B:C,2,FALSE))</f>
        <v>13654373.3248448</v>
      </c>
      <c r="F888" s="43">
        <f>IF($B$5=1,'ריבית יומית'!D882,'ריבית יומית'!G882)</f>
        <v>2.1073004751070989E-4</v>
      </c>
      <c r="G888" s="43">
        <f t="shared" si="93"/>
        <v>2.1073004751070989E-4</v>
      </c>
      <c r="H888" s="29">
        <f t="shared" si="94"/>
        <v>2.0361726616997866</v>
      </c>
      <c r="I888" s="30">
        <f>VLOOKUP(B887,'מדדים וריביות'!B:C,2)</f>
        <v>13604057.808217101</v>
      </c>
      <c r="K888" s="39">
        <f t="shared" si="95"/>
        <v>0</v>
      </c>
      <c r="L888" s="39">
        <f t="shared" si="96"/>
        <v>0</v>
      </c>
      <c r="M888" s="39">
        <f t="shared" si="97"/>
        <v>0</v>
      </c>
      <c r="N888" s="41">
        <f t="shared" si="99"/>
        <v>0</v>
      </c>
    </row>
    <row r="889" spans="2:14">
      <c r="B889" s="1">
        <v>33754</v>
      </c>
      <c r="C889" s="1">
        <f t="shared" si="98"/>
        <v>33725</v>
      </c>
      <c r="E889" s="42">
        <f>IF(DAY(B889)&gt;14,VLOOKUP(DATE(YEAR(C889),MONTH(C889)-1,DAY(1)),'מדדים וריביות'!B:C,2,FALSE),VLOOKUP(DATE(YEAR(C889),MONTH(C889)-2,DAY(1)),'מדדים וריביות'!B:C,2,FALSE))</f>
        <v>13654373.3248448</v>
      </c>
      <c r="F889" s="43">
        <f>IF($B$5=1,'ריבית יומית'!D883,'ריבית יומית'!G883)</f>
        <v>2.1073004751070989E-4</v>
      </c>
      <c r="G889" s="43">
        <f t="shared" si="93"/>
        <v>2.1073004751070989E-4</v>
      </c>
      <c r="H889" s="29">
        <f t="shared" si="94"/>
        <v>2.0357436693396269</v>
      </c>
      <c r="I889" s="30">
        <f>VLOOKUP(B888,'מדדים וריביות'!B:C,2)</f>
        <v>13604057.808217101</v>
      </c>
      <c r="K889" s="39">
        <f t="shared" si="95"/>
        <v>0</v>
      </c>
      <c r="L889" s="39">
        <f t="shared" si="96"/>
        <v>0</v>
      </c>
      <c r="M889" s="39">
        <f t="shared" si="97"/>
        <v>0</v>
      </c>
      <c r="N889" s="41">
        <f t="shared" si="99"/>
        <v>0</v>
      </c>
    </row>
    <row r="890" spans="2:14">
      <c r="B890" s="1">
        <v>33755</v>
      </c>
      <c r="C890" s="1">
        <f t="shared" si="98"/>
        <v>33725</v>
      </c>
      <c r="E890" s="42">
        <f>IF(DAY(B890)&gt;14,VLOOKUP(DATE(YEAR(C890),MONTH(C890)-1,DAY(1)),'מדדים וריביות'!B:C,2,FALSE),VLOOKUP(DATE(YEAR(C890),MONTH(C890)-2,DAY(1)),'מדדים וריביות'!B:C,2,FALSE))</f>
        <v>13654373.3248448</v>
      </c>
      <c r="F890" s="43">
        <f>IF($B$5=1,'ריבית יומית'!D884,'ריבית יומית'!G884)</f>
        <v>2.1073004751070989E-4</v>
      </c>
      <c r="G890" s="43">
        <f t="shared" si="93"/>
        <v>2.1073004751070989E-4</v>
      </c>
      <c r="H890" s="29">
        <f t="shared" si="94"/>
        <v>2.0353147673620016</v>
      </c>
      <c r="I890" s="30">
        <f>VLOOKUP(B889,'מדדים וריביות'!B:C,2)</f>
        <v>13604057.808217101</v>
      </c>
      <c r="K890" s="39">
        <f t="shared" si="95"/>
        <v>0</v>
      </c>
      <c r="L890" s="39">
        <f t="shared" si="96"/>
        <v>0</v>
      </c>
      <c r="M890" s="39">
        <f t="shared" si="97"/>
        <v>0</v>
      </c>
      <c r="N890" s="41">
        <f t="shared" si="99"/>
        <v>0</v>
      </c>
    </row>
    <row r="891" spans="2:14">
      <c r="B891" s="1">
        <v>33756</v>
      </c>
      <c r="C891" s="1">
        <f t="shared" si="98"/>
        <v>33756</v>
      </c>
      <c r="E891" s="42">
        <f>IF(DAY(B891)&gt;14,VLOOKUP(DATE(YEAR(C891),MONTH(C891)-1,DAY(1)),'מדדים וריביות'!B:C,2,FALSE),VLOOKUP(DATE(YEAR(C891),MONTH(C891)-2,DAY(1)),'מדדים וריביות'!B:C,2,FALSE))</f>
        <v>13654373.3248448</v>
      </c>
      <c r="F891" s="43">
        <f>IF($B$5=1,'ריבית יומית'!D885,'ריבית יומית'!G885)</f>
        <v>2.1073004751070989E-4</v>
      </c>
      <c r="G891" s="43">
        <f t="shared" si="93"/>
        <v>2.1073004751070989E-4</v>
      </c>
      <c r="H891" s="29">
        <f t="shared" si="94"/>
        <v>2.034885955747868</v>
      </c>
      <c r="I891" s="30">
        <f>VLOOKUP(B890,'מדדים וריביות'!B:C,2)</f>
        <v>13604057.808217101</v>
      </c>
      <c r="K891" s="39">
        <f t="shared" si="95"/>
        <v>0</v>
      </c>
      <c r="L891" s="39">
        <f t="shared" si="96"/>
        <v>0</v>
      </c>
      <c r="M891" s="39">
        <f t="shared" si="97"/>
        <v>0</v>
      </c>
      <c r="N891" s="41">
        <f t="shared" si="99"/>
        <v>0</v>
      </c>
    </row>
    <row r="892" spans="2:14">
      <c r="B892" s="1">
        <v>33757</v>
      </c>
      <c r="C892" s="1">
        <f t="shared" si="98"/>
        <v>33756</v>
      </c>
      <c r="E892" s="42">
        <f>IF(DAY(B892)&gt;14,VLOOKUP(DATE(YEAR(C892),MONTH(C892)-1,DAY(1)),'מדדים וריביות'!B:C,2,FALSE),VLOOKUP(DATE(YEAR(C892),MONTH(C892)-2,DAY(1)),'מדדים וריביות'!B:C,2,FALSE))</f>
        <v>13654373.3248448</v>
      </c>
      <c r="F892" s="43">
        <f>IF($B$5=1,'ריבית יומית'!D886,'ריבית יומית'!G886)</f>
        <v>2.1073004751070989E-4</v>
      </c>
      <c r="G892" s="43">
        <f t="shared" si="93"/>
        <v>2.1073004751070989E-4</v>
      </c>
      <c r="H892" s="29">
        <f t="shared" si="94"/>
        <v>2.0344572344781877</v>
      </c>
      <c r="I892" s="30">
        <f>VLOOKUP(B891,'מדדים וריביות'!B:C,2)</f>
        <v>13622926.126952499</v>
      </c>
      <c r="K892" s="39">
        <f t="shared" si="95"/>
        <v>0</v>
      </c>
      <c r="L892" s="39">
        <f t="shared" si="96"/>
        <v>0</v>
      </c>
      <c r="M892" s="39">
        <f t="shared" si="97"/>
        <v>0</v>
      </c>
      <c r="N892" s="41">
        <f t="shared" si="99"/>
        <v>0</v>
      </c>
    </row>
    <row r="893" spans="2:14">
      <c r="B893" s="1">
        <v>33758</v>
      </c>
      <c r="C893" s="1">
        <f t="shared" si="98"/>
        <v>33756</v>
      </c>
      <c r="E893" s="42">
        <f>IF(DAY(B893)&gt;14,VLOOKUP(DATE(YEAR(C893),MONTH(C893)-1,DAY(1)),'מדדים וריביות'!B:C,2,FALSE),VLOOKUP(DATE(YEAR(C893),MONTH(C893)-2,DAY(1)),'מדדים וריביות'!B:C,2,FALSE))</f>
        <v>13654373.3248448</v>
      </c>
      <c r="F893" s="43">
        <f>IF($B$5=1,'ריבית יומית'!D887,'ריבית יומית'!G887)</f>
        <v>2.1073004751070989E-4</v>
      </c>
      <c r="G893" s="43">
        <f t="shared" si="93"/>
        <v>2.1073004751070989E-4</v>
      </c>
      <c r="H893" s="29">
        <f t="shared" si="94"/>
        <v>2.034028603533927</v>
      </c>
      <c r="I893" s="30">
        <f>VLOOKUP(B892,'מדדים וריביות'!B:C,2)</f>
        <v>13622926.126952499</v>
      </c>
      <c r="K893" s="39">
        <f t="shared" si="95"/>
        <v>0</v>
      </c>
      <c r="L893" s="39">
        <f t="shared" si="96"/>
        <v>0</v>
      </c>
      <c r="M893" s="39">
        <f t="shared" si="97"/>
        <v>0</v>
      </c>
      <c r="N893" s="41">
        <f t="shared" si="99"/>
        <v>0</v>
      </c>
    </row>
    <row r="894" spans="2:14">
      <c r="B894" s="1">
        <v>33759</v>
      </c>
      <c r="C894" s="1">
        <f t="shared" si="98"/>
        <v>33756</v>
      </c>
      <c r="E894" s="42">
        <f>IF(DAY(B894)&gt;14,VLOOKUP(DATE(YEAR(C894),MONTH(C894)-1,DAY(1)),'מדדים וריביות'!B:C,2,FALSE),VLOOKUP(DATE(YEAR(C894),MONTH(C894)-2,DAY(1)),'מדדים וריביות'!B:C,2,FALSE))</f>
        <v>13654373.3248448</v>
      </c>
      <c r="F894" s="43">
        <f>IF($B$5=1,'ריבית יומית'!D888,'ריבית יומית'!G888)</f>
        <v>2.1073004751070989E-4</v>
      </c>
      <c r="G894" s="43">
        <f t="shared" si="93"/>
        <v>2.1073004751070989E-4</v>
      </c>
      <c r="H894" s="29">
        <f t="shared" si="94"/>
        <v>2.0336000628960553</v>
      </c>
      <c r="I894" s="30">
        <f>VLOOKUP(B893,'מדדים וריביות'!B:C,2)</f>
        <v>13622926.126952499</v>
      </c>
      <c r="K894" s="39">
        <f t="shared" si="95"/>
        <v>0</v>
      </c>
      <c r="L894" s="39">
        <f t="shared" si="96"/>
        <v>0</v>
      </c>
      <c r="M894" s="39">
        <f t="shared" si="97"/>
        <v>0</v>
      </c>
      <c r="N894" s="41">
        <f t="shared" si="99"/>
        <v>0</v>
      </c>
    </row>
    <row r="895" spans="2:14">
      <c r="B895" s="1">
        <v>33760</v>
      </c>
      <c r="C895" s="1">
        <f t="shared" si="98"/>
        <v>33756</v>
      </c>
      <c r="E895" s="42">
        <f>IF(DAY(B895)&gt;14,VLOOKUP(DATE(YEAR(C895),MONTH(C895)-1,DAY(1)),'מדדים וריביות'!B:C,2,FALSE),VLOOKUP(DATE(YEAR(C895),MONTH(C895)-2,DAY(1)),'מדדים וריביות'!B:C,2,FALSE))</f>
        <v>13654373.3248448</v>
      </c>
      <c r="F895" s="43">
        <f>IF($B$5=1,'ריבית יומית'!D889,'ריבית יומית'!G889)</f>
        <v>2.1073004751070989E-4</v>
      </c>
      <c r="G895" s="43">
        <f t="shared" si="93"/>
        <v>2.1073004751070989E-4</v>
      </c>
      <c r="H895" s="29">
        <f t="shared" si="94"/>
        <v>2.0331716125455461</v>
      </c>
      <c r="I895" s="30">
        <f>VLOOKUP(B894,'מדדים וריביות'!B:C,2)</f>
        <v>13622926.126952499</v>
      </c>
      <c r="K895" s="39">
        <f t="shared" si="95"/>
        <v>0</v>
      </c>
      <c r="L895" s="39">
        <f t="shared" si="96"/>
        <v>0</v>
      </c>
      <c r="M895" s="39">
        <f t="shared" si="97"/>
        <v>0</v>
      </c>
      <c r="N895" s="41">
        <f t="shared" si="99"/>
        <v>0</v>
      </c>
    </row>
    <row r="896" spans="2:14">
      <c r="B896" s="1">
        <v>33761</v>
      </c>
      <c r="C896" s="1">
        <f t="shared" si="98"/>
        <v>33756</v>
      </c>
      <c r="E896" s="42">
        <f>IF(DAY(B896)&gt;14,VLOOKUP(DATE(YEAR(C896),MONTH(C896)-1,DAY(1)),'מדדים וריביות'!B:C,2,FALSE),VLOOKUP(DATE(YEAR(C896),MONTH(C896)-2,DAY(1)),'מדדים וריביות'!B:C,2,FALSE))</f>
        <v>13654373.3248448</v>
      </c>
      <c r="F896" s="43">
        <f>IF($B$5=1,'ריבית יומית'!D890,'ריבית יומית'!G890)</f>
        <v>2.1073004751070989E-4</v>
      </c>
      <c r="G896" s="43">
        <f t="shared" si="93"/>
        <v>2.1073004751070989E-4</v>
      </c>
      <c r="H896" s="29">
        <f t="shared" si="94"/>
        <v>2.0327432524633773</v>
      </c>
      <c r="I896" s="30">
        <f>VLOOKUP(B895,'מדדים וריביות'!B:C,2)</f>
        <v>13622926.126952499</v>
      </c>
      <c r="K896" s="39">
        <f t="shared" si="95"/>
        <v>0</v>
      </c>
      <c r="L896" s="39">
        <f t="shared" si="96"/>
        <v>0</v>
      </c>
      <c r="M896" s="39">
        <f t="shared" si="97"/>
        <v>0</v>
      </c>
      <c r="N896" s="41">
        <f t="shared" si="99"/>
        <v>0</v>
      </c>
    </row>
    <row r="897" spans="2:14">
      <c r="B897" s="1">
        <v>33762</v>
      </c>
      <c r="C897" s="1">
        <f t="shared" si="98"/>
        <v>33756</v>
      </c>
      <c r="E897" s="42">
        <f>IF(DAY(B897)&gt;14,VLOOKUP(DATE(YEAR(C897),MONTH(C897)-1,DAY(1)),'מדדים וריביות'!B:C,2,FALSE),VLOOKUP(DATE(YEAR(C897),MONTH(C897)-2,DAY(1)),'מדדים וריביות'!B:C,2,FALSE))</f>
        <v>13654373.3248448</v>
      </c>
      <c r="F897" s="43">
        <f>IF($B$5=1,'ריבית יומית'!D891,'ריבית יומית'!G891)</f>
        <v>2.1073004751070989E-4</v>
      </c>
      <c r="G897" s="43">
        <f t="shared" si="93"/>
        <v>2.1073004751070989E-4</v>
      </c>
      <c r="H897" s="29">
        <f t="shared" si="94"/>
        <v>2.0323149826305307</v>
      </c>
      <c r="I897" s="30">
        <f>VLOOKUP(B896,'מדדים וריביות'!B:C,2)</f>
        <v>13622926.126952499</v>
      </c>
      <c r="K897" s="39">
        <f t="shared" si="95"/>
        <v>0</v>
      </c>
      <c r="L897" s="39">
        <f t="shared" si="96"/>
        <v>0</v>
      </c>
      <c r="M897" s="39">
        <f t="shared" si="97"/>
        <v>0</v>
      </c>
      <c r="N897" s="41">
        <f t="shared" si="99"/>
        <v>0</v>
      </c>
    </row>
    <row r="898" spans="2:14">
      <c r="B898" s="1">
        <v>33763</v>
      </c>
      <c r="C898" s="1">
        <f t="shared" si="98"/>
        <v>33756</v>
      </c>
      <c r="E898" s="42">
        <f>IF(DAY(B898)&gt;14,VLOOKUP(DATE(YEAR(C898),MONTH(C898)-1,DAY(1)),'מדדים וריביות'!B:C,2,FALSE),VLOOKUP(DATE(YEAR(C898),MONTH(C898)-2,DAY(1)),'מדדים וריביות'!B:C,2,FALSE))</f>
        <v>13654373.3248448</v>
      </c>
      <c r="F898" s="43">
        <f>IF($B$5=1,'ריבית יומית'!D892,'ריבית יומית'!G892)</f>
        <v>2.1073004751070989E-4</v>
      </c>
      <c r="G898" s="43">
        <f t="shared" si="93"/>
        <v>2.1073004751070989E-4</v>
      </c>
      <c r="H898" s="29">
        <f t="shared" si="94"/>
        <v>2.0318868030279922</v>
      </c>
      <c r="I898" s="30">
        <f>VLOOKUP(B897,'מדדים וריביות'!B:C,2)</f>
        <v>13622926.126952499</v>
      </c>
      <c r="K898" s="39">
        <f t="shared" si="95"/>
        <v>0</v>
      </c>
      <c r="L898" s="39">
        <f t="shared" si="96"/>
        <v>0</v>
      </c>
      <c r="M898" s="39">
        <f t="shared" si="97"/>
        <v>0</v>
      </c>
      <c r="N898" s="41">
        <f t="shared" si="99"/>
        <v>0</v>
      </c>
    </row>
    <row r="899" spans="2:14">
      <c r="B899" s="1">
        <v>33764</v>
      </c>
      <c r="C899" s="1">
        <f t="shared" si="98"/>
        <v>33756</v>
      </c>
      <c r="E899" s="42">
        <f>IF(DAY(B899)&gt;14,VLOOKUP(DATE(YEAR(C899),MONTH(C899)-1,DAY(1)),'מדדים וריביות'!B:C,2,FALSE),VLOOKUP(DATE(YEAR(C899),MONTH(C899)-2,DAY(1)),'מדדים וריביות'!B:C,2,FALSE))</f>
        <v>13654373.3248448</v>
      </c>
      <c r="F899" s="43">
        <f>IF($B$5=1,'ריבית יומית'!D893,'ריבית יומית'!G893)</f>
        <v>2.1073004751070989E-4</v>
      </c>
      <c r="G899" s="43">
        <f t="shared" si="93"/>
        <v>2.1073004751070989E-4</v>
      </c>
      <c r="H899" s="29">
        <f t="shared" si="94"/>
        <v>2.0314587136367517</v>
      </c>
      <c r="I899" s="30">
        <f>VLOOKUP(B898,'מדדים וריביות'!B:C,2)</f>
        <v>13622926.126952499</v>
      </c>
      <c r="K899" s="39">
        <f t="shared" si="95"/>
        <v>0</v>
      </c>
      <c r="L899" s="39">
        <f t="shared" si="96"/>
        <v>0</v>
      </c>
      <c r="M899" s="39">
        <f t="shared" si="97"/>
        <v>0</v>
      </c>
      <c r="N899" s="41">
        <f t="shared" si="99"/>
        <v>0</v>
      </c>
    </row>
    <row r="900" spans="2:14">
      <c r="B900" s="1">
        <v>33765</v>
      </c>
      <c r="C900" s="1">
        <f t="shared" si="98"/>
        <v>33756</v>
      </c>
      <c r="E900" s="42">
        <f>IF(DAY(B900)&gt;14,VLOOKUP(DATE(YEAR(C900),MONTH(C900)-1,DAY(1)),'מדדים וריביות'!B:C,2,FALSE),VLOOKUP(DATE(YEAR(C900),MONTH(C900)-2,DAY(1)),'מדדים וריביות'!B:C,2,FALSE))</f>
        <v>13654373.3248448</v>
      </c>
      <c r="F900" s="43">
        <f>IF($B$5=1,'ריבית יומית'!D894,'ריבית יומית'!G894)</f>
        <v>2.1073004751070989E-4</v>
      </c>
      <c r="G900" s="43">
        <f t="shared" si="93"/>
        <v>2.1073004751070989E-4</v>
      </c>
      <c r="H900" s="29">
        <f t="shared" si="94"/>
        <v>2.0310307144378026</v>
      </c>
      <c r="I900" s="30">
        <f>VLOOKUP(B899,'מדדים וריביות'!B:C,2)</f>
        <v>13622926.126952499</v>
      </c>
      <c r="K900" s="39">
        <f t="shared" si="95"/>
        <v>0</v>
      </c>
      <c r="L900" s="39">
        <f t="shared" si="96"/>
        <v>0</v>
      </c>
      <c r="M900" s="39">
        <f t="shared" si="97"/>
        <v>0</v>
      </c>
      <c r="N900" s="41">
        <f t="shared" si="99"/>
        <v>0</v>
      </c>
    </row>
    <row r="901" spans="2:14">
      <c r="B901" s="1">
        <v>33766</v>
      </c>
      <c r="C901" s="1">
        <f t="shared" si="98"/>
        <v>33756</v>
      </c>
      <c r="E901" s="42">
        <f>IF(DAY(B901)&gt;14,VLOOKUP(DATE(YEAR(C901),MONTH(C901)-1,DAY(1)),'מדדים וריביות'!B:C,2,FALSE),VLOOKUP(DATE(YEAR(C901),MONTH(C901)-2,DAY(1)),'מדדים וריביות'!B:C,2,FALSE))</f>
        <v>13654373.3248448</v>
      </c>
      <c r="F901" s="43">
        <f>IF($B$5=1,'ריבית יומית'!D895,'ריבית יומית'!G895)</f>
        <v>2.1073004751070989E-4</v>
      </c>
      <c r="G901" s="43">
        <f t="shared" si="93"/>
        <v>2.1073004751070989E-4</v>
      </c>
      <c r="H901" s="29">
        <f t="shared" si="94"/>
        <v>2.0306028054121428</v>
      </c>
      <c r="I901" s="30">
        <f>VLOOKUP(B900,'מדדים וריביות'!B:C,2)</f>
        <v>13622926.126952499</v>
      </c>
      <c r="K901" s="39">
        <f t="shared" si="95"/>
        <v>0</v>
      </c>
      <c r="L901" s="39">
        <f t="shared" si="96"/>
        <v>0</v>
      </c>
      <c r="M901" s="39">
        <f t="shared" si="97"/>
        <v>0</v>
      </c>
      <c r="N901" s="41">
        <f t="shared" si="99"/>
        <v>0</v>
      </c>
    </row>
    <row r="902" spans="2:14">
      <c r="B902" s="1">
        <v>33767</v>
      </c>
      <c r="C902" s="1">
        <f t="shared" si="98"/>
        <v>33756</v>
      </c>
      <c r="E902" s="42">
        <f>IF(DAY(B902)&gt;14,VLOOKUP(DATE(YEAR(C902),MONTH(C902)-1,DAY(1)),'מדדים וריביות'!B:C,2,FALSE),VLOOKUP(DATE(YEAR(C902),MONTH(C902)-2,DAY(1)),'מדדים וריביות'!B:C,2,FALSE))</f>
        <v>13654373.3248448</v>
      </c>
      <c r="F902" s="43">
        <f>IF($B$5=1,'ריבית יומית'!D896,'ריבית יומית'!G896)</f>
        <v>2.1073004751070989E-4</v>
      </c>
      <c r="G902" s="43">
        <f t="shared" si="93"/>
        <v>2.1073004751070989E-4</v>
      </c>
      <c r="H902" s="29">
        <f t="shared" si="94"/>
        <v>2.0301749865407741</v>
      </c>
      <c r="I902" s="30">
        <f>VLOOKUP(B901,'מדדים וריביות'!B:C,2)</f>
        <v>13622926.126952499</v>
      </c>
      <c r="K902" s="39">
        <f t="shared" si="95"/>
        <v>0</v>
      </c>
      <c r="L902" s="39">
        <f t="shared" si="96"/>
        <v>0</v>
      </c>
      <c r="M902" s="39">
        <f t="shared" si="97"/>
        <v>0</v>
      </c>
      <c r="N902" s="41">
        <f t="shared" si="99"/>
        <v>0</v>
      </c>
    </row>
    <row r="903" spans="2:14">
      <c r="B903" s="1">
        <v>33768</v>
      </c>
      <c r="C903" s="1">
        <f t="shared" si="98"/>
        <v>33756</v>
      </c>
      <c r="E903" s="42">
        <f>IF(DAY(B903)&gt;14,VLOOKUP(DATE(YEAR(C903),MONTH(C903)-1,DAY(1)),'מדדים וריביות'!B:C,2,FALSE),VLOOKUP(DATE(YEAR(C903),MONTH(C903)-2,DAY(1)),'מדדים וריביות'!B:C,2,FALSE))</f>
        <v>13654373.3248448</v>
      </c>
      <c r="F903" s="43">
        <f>IF($B$5=1,'ריבית יומית'!D897,'ריבית יומית'!G897)</f>
        <v>2.1073004751070989E-4</v>
      </c>
      <c r="G903" s="43">
        <f t="shared" si="93"/>
        <v>2.1073004751070989E-4</v>
      </c>
      <c r="H903" s="29">
        <f t="shared" si="94"/>
        <v>2.029747257804702</v>
      </c>
      <c r="I903" s="30">
        <f>VLOOKUP(B902,'מדדים וריביות'!B:C,2)</f>
        <v>13622926.126952499</v>
      </c>
      <c r="K903" s="39">
        <f t="shared" si="95"/>
        <v>0</v>
      </c>
      <c r="L903" s="39">
        <f t="shared" si="96"/>
        <v>0</v>
      </c>
      <c r="M903" s="39">
        <f t="shared" si="97"/>
        <v>0</v>
      </c>
      <c r="N903" s="41">
        <f t="shared" si="99"/>
        <v>0</v>
      </c>
    </row>
    <row r="904" spans="2:14">
      <c r="B904" s="1">
        <v>33769</v>
      </c>
      <c r="C904" s="1">
        <f t="shared" si="98"/>
        <v>33756</v>
      </c>
      <c r="E904" s="42">
        <f>IF(DAY(B904)&gt;14,VLOOKUP(DATE(YEAR(C904),MONTH(C904)-1,DAY(1)),'מדדים וריביות'!B:C,2,FALSE),VLOOKUP(DATE(YEAR(C904),MONTH(C904)-2,DAY(1)),'מדדים וריביות'!B:C,2,FALSE))</f>
        <v>13654373.3248448</v>
      </c>
      <c r="F904" s="43">
        <f>IF($B$5=1,'ריבית יומית'!D898,'ריבית יומית'!G898)</f>
        <v>2.1073004751070989E-4</v>
      </c>
      <c r="G904" s="43">
        <f t="shared" si="93"/>
        <v>2.1073004751070989E-4</v>
      </c>
      <c r="H904" s="29">
        <f t="shared" si="94"/>
        <v>2.0293196191849368</v>
      </c>
      <c r="I904" s="30">
        <f>VLOOKUP(B903,'מדדים וריביות'!B:C,2)</f>
        <v>13622926.126952499</v>
      </c>
      <c r="K904" s="39">
        <f t="shared" si="95"/>
        <v>0</v>
      </c>
      <c r="L904" s="39">
        <f t="shared" si="96"/>
        <v>0</v>
      </c>
      <c r="M904" s="39">
        <f t="shared" si="97"/>
        <v>0</v>
      </c>
      <c r="N904" s="41">
        <f t="shared" si="99"/>
        <v>0</v>
      </c>
    </row>
    <row r="905" spans="2:14">
      <c r="B905" s="1">
        <v>33770</v>
      </c>
      <c r="C905" s="1">
        <f t="shared" si="98"/>
        <v>33756</v>
      </c>
      <c r="E905" s="42">
        <f>IF(DAY(B905)&gt;14,VLOOKUP(DATE(YEAR(C905),MONTH(C905)-1,DAY(1)),'מדדים וריביות'!B:C,2,FALSE),VLOOKUP(DATE(YEAR(C905),MONTH(C905)-2,DAY(1)),'מדדים וריביות'!B:C,2,FALSE))</f>
        <v>13604057.808217101</v>
      </c>
      <c r="F905" s="43">
        <f>IF($B$5=1,'ריבית יומית'!D899,'ריבית יומית'!G899)</f>
        <v>2.1073004751070989E-4</v>
      </c>
      <c r="G905" s="43">
        <f t="shared" ref="G905:G968" si="100">IF(B905&gt;$B$2,0,F905)</f>
        <v>2.1073004751070989E-4</v>
      </c>
      <c r="H905" s="29">
        <f t="shared" ref="H905:H968" si="101">H906*(1+G905)</f>
        <v>2.0288920706624918</v>
      </c>
      <c r="I905" s="30">
        <f>VLOOKUP(B904,'מדדים וריביות'!B:C,2)</f>
        <v>13622926.126952499</v>
      </c>
      <c r="K905" s="39">
        <f t="shared" ref="K905:K968" si="102">$B$4/E905*D905-D905</f>
        <v>0</v>
      </c>
      <c r="L905" s="39">
        <f t="shared" ref="L905:L968" si="103">H906*D905-D905</f>
        <v>0</v>
      </c>
      <c r="M905" s="39">
        <f t="shared" ref="M905:M968" si="104">$B$4/E905*L905-L905</f>
        <v>0</v>
      </c>
      <c r="N905" s="41">
        <f t="shared" si="99"/>
        <v>0</v>
      </c>
    </row>
    <row r="906" spans="2:14">
      <c r="B906" s="1">
        <v>33771</v>
      </c>
      <c r="C906" s="1">
        <f t="shared" ref="C906:C969" si="105">DATE(YEAR(B906),MONTH(B906),DAY(1))</f>
        <v>33756</v>
      </c>
      <c r="E906" s="42">
        <f>IF(DAY(B906)&gt;14,VLOOKUP(DATE(YEAR(C906),MONTH(C906)-1,DAY(1)),'מדדים וריביות'!B:C,2,FALSE),VLOOKUP(DATE(YEAR(C906),MONTH(C906)-2,DAY(1)),'מדדים וריביות'!B:C,2,FALSE))</f>
        <v>13604057.808217101</v>
      </c>
      <c r="F906" s="43">
        <f>IF($B$5=1,'ריבית יומית'!D900,'ריבית יומית'!G900)</f>
        <v>2.1073004751070989E-4</v>
      </c>
      <c r="G906" s="43">
        <f t="shared" si="100"/>
        <v>2.1073004751070989E-4</v>
      </c>
      <c r="H906" s="29">
        <f t="shared" si="101"/>
        <v>2.0284646122183854</v>
      </c>
      <c r="I906" s="30">
        <f>VLOOKUP(B905,'מדדים וריביות'!B:C,2)</f>
        <v>13622926.126952499</v>
      </c>
      <c r="K906" s="39">
        <f t="shared" si="102"/>
        <v>0</v>
      </c>
      <c r="L906" s="39">
        <f t="shared" si="103"/>
        <v>0</v>
      </c>
      <c r="M906" s="39">
        <f t="shared" si="104"/>
        <v>0</v>
      </c>
      <c r="N906" s="41">
        <f t="shared" ref="N906:N969" si="106">SUM(K906:M906)</f>
        <v>0</v>
      </c>
    </row>
    <row r="907" spans="2:14">
      <c r="B907" s="1">
        <v>33772</v>
      </c>
      <c r="C907" s="1">
        <f t="shared" si="105"/>
        <v>33756</v>
      </c>
      <c r="E907" s="42">
        <f>IF(DAY(B907)&gt;14,VLOOKUP(DATE(YEAR(C907),MONTH(C907)-1,DAY(1)),'מדדים וריביות'!B:C,2,FALSE),VLOOKUP(DATE(YEAR(C907),MONTH(C907)-2,DAY(1)),'מדדים וריביות'!B:C,2,FALSE))</f>
        <v>13604057.808217101</v>
      </c>
      <c r="F907" s="43">
        <f>IF($B$5=1,'ריבית יומית'!D901,'ריבית יומית'!G901)</f>
        <v>2.1073004751070989E-4</v>
      </c>
      <c r="G907" s="43">
        <f t="shared" si="100"/>
        <v>2.1073004751070989E-4</v>
      </c>
      <c r="H907" s="29">
        <f t="shared" si="101"/>
        <v>2.0280372438336389</v>
      </c>
      <c r="I907" s="30">
        <f>VLOOKUP(B906,'מדדים וריביות'!B:C,2)</f>
        <v>13622926.126952499</v>
      </c>
      <c r="K907" s="39">
        <f t="shared" si="102"/>
        <v>0</v>
      </c>
      <c r="L907" s="39">
        <f t="shared" si="103"/>
        <v>0</v>
      </c>
      <c r="M907" s="39">
        <f t="shared" si="104"/>
        <v>0</v>
      </c>
      <c r="N907" s="41">
        <f t="shared" si="106"/>
        <v>0</v>
      </c>
    </row>
    <row r="908" spans="2:14">
      <c r="B908" s="1">
        <v>33773</v>
      </c>
      <c r="C908" s="1">
        <f t="shared" si="105"/>
        <v>33756</v>
      </c>
      <c r="E908" s="42">
        <f>IF(DAY(B908)&gt;14,VLOOKUP(DATE(YEAR(C908),MONTH(C908)-1,DAY(1)),'מדדים וריביות'!B:C,2,FALSE),VLOOKUP(DATE(YEAR(C908),MONTH(C908)-2,DAY(1)),'מדדים וריביות'!B:C,2,FALSE))</f>
        <v>13604057.808217101</v>
      </c>
      <c r="F908" s="43">
        <f>IF($B$5=1,'ריבית יומית'!D902,'ריבית יומית'!G902)</f>
        <v>2.1073004751070989E-4</v>
      </c>
      <c r="G908" s="43">
        <f t="shared" si="100"/>
        <v>2.1073004751070989E-4</v>
      </c>
      <c r="H908" s="29">
        <f t="shared" si="101"/>
        <v>2.0276099654892783</v>
      </c>
      <c r="I908" s="30">
        <f>VLOOKUP(B907,'מדדים וריביות'!B:C,2)</f>
        <v>13622926.126952499</v>
      </c>
      <c r="K908" s="39">
        <f t="shared" si="102"/>
        <v>0</v>
      </c>
      <c r="L908" s="39">
        <f t="shared" si="103"/>
        <v>0</v>
      </c>
      <c r="M908" s="39">
        <f t="shared" si="104"/>
        <v>0</v>
      </c>
      <c r="N908" s="41">
        <f t="shared" si="106"/>
        <v>0</v>
      </c>
    </row>
    <row r="909" spans="2:14">
      <c r="B909" s="1">
        <v>33774</v>
      </c>
      <c r="C909" s="1">
        <f t="shared" si="105"/>
        <v>33756</v>
      </c>
      <c r="E909" s="42">
        <f>IF(DAY(B909)&gt;14,VLOOKUP(DATE(YEAR(C909),MONTH(C909)-1,DAY(1)),'מדדים וריביות'!B:C,2,FALSE),VLOOKUP(DATE(YEAR(C909),MONTH(C909)-2,DAY(1)),'מדדים וריביות'!B:C,2,FALSE))</f>
        <v>13604057.808217101</v>
      </c>
      <c r="F909" s="43">
        <f>IF($B$5=1,'ריבית יומית'!D903,'ריבית יומית'!G903)</f>
        <v>2.1073004751070989E-4</v>
      </c>
      <c r="G909" s="43">
        <f t="shared" si="100"/>
        <v>2.1073004751070989E-4</v>
      </c>
      <c r="H909" s="29">
        <f t="shared" si="101"/>
        <v>2.0271827771663333</v>
      </c>
      <c r="I909" s="30">
        <f>VLOOKUP(B908,'מדדים וריביות'!B:C,2)</f>
        <v>13622926.126952499</v>
      </c>
      <c r="K909" s="39">
        <f t="shared" si="102"/>
        <v>0</v>
      </c>
      <c r="L909" s="39">
        <f t="shared" si="103"/>
        <v>0</v>
      </c>
      <c r="M909" s="39">
        <f t="shared" si="104"/>
        <v>0</v>
      </c>
      <c r="N909" s="41">
        <f t="shared" si="106"/>
        <v>0</v>
      </c>
    </row>
    <row r="910" spans="2:14">
      <c r="B910" s="1">
        <v>33775</v>
      </c>
      <c r="C910" s="1">
        <f t="shared" si="105"/>
        <v>33756</v>
      </c>
      <c r="E910" s="42">
        <f>IF(DAY(B910)&gt;14,VLOOKUP(DATE(YEAR(C910),MONTH(C910)-1,DAY(1)),'מדדים וריביות'!B:C,2,FALSE),VLOOKUP(DATE(YEAR(C910),MONTH(C910)-2,DAY(1)),'מדדים וריביות'!B:C,2,FALSE))</f>
        <v>13604057.808217101</v>
      </c>
      <c r="F910" s="43">
        <f>IF($B$5=1,'ריבית יומית'!D904,'ריבית יומית'!G904)</f>
        <v>2.1073004751070989E-4</v>
      </c>
      <c r="G910" s="43">
        <f t="shared" si="100"/>
        <v>2.1073004751070989E-4</v>
      </c>
      <c r="H910" s="29">
        <f t="shared" si="101"/>
        <v>2.0267556788458374</v>
      </c>
      <c r="I910" s="30">
        <f>VLOOKUP(B909,'מדדים וריביות'!B:C,2)</f>
        <v>13622926.126952499</v>
      </c>
      <c r="K910" s="39">
        <f t="shared" si="102"/>
        <v>0</v>
      </c>
      <c r="L910" s="39">
        <f t="shared" si="103"/>
        <v>0</v>
      </c>
      <c r="M910" s="39">
        <f t="shared" si="104"/>
        <v>0</v>
      </c>
      <c r="N910" s="41">
        <f t="shared" si="106"/>
        <v>0</v>
      </c>
    </row>
    <row r="911" spans="2:14">
      <c r="B911" s="1">
        <v>33776</v>
      </c>
      <c r="C911" s="1">
        <f t="shared" si="105"/>
        <v>33756</v>
      </c>
      <c r="E911" s="42">
        <f>IF(DAY(B911)&gt;14,VLOOKUP(DATE(YEAR(C911),MONTH(C911)-1,DAY(1)),'מדדים וריביות'!B:C,2,FALSE),VLOOKUP(DATE(YEAR(C911),MONTH(C911)-2,DAY(1)),'מדדים וריביות'!B:C,2,FALSE))</f>
        <v>13604057.808217101</v>
      </c>
      <c r="F911" s="43">
        <f>IF($B$5=1,'ריבית יומית'!D905,'ריבית יומית'!G905)</f>
        <v>2.1073004751070989E-4</v>
      </c>
      <c r="G911" s="43">
        <f t="shared" si="100"/>
        <v>2.1073004751070989E-4</v>
      </c>
      <c r="H911" s="29">
        <f t="shared" si="101"/>
        <v>2.0263286705088288</v>
      </c>
      <c r="I911" s="30">
        <f>VLOOKUP(B910,'מדדים וריביות'!B:C,2)</f>
        <v>13622926.126952499</v>
      </c>
      <c r="K911" s="39">
        <f t="shared" si="102"/>
        <v>0</v>
      </c>
      <c r="L911" s="39">
        <f t="shared" si="103"/>
        <v>0</v>
      </c>
      <c r="M911" s="39">
        <f t="shared" si="104"/>
        <v>0</v>
      </c>
      <c r="N911" s="41">
        <f t="shared" si="106"/>
        <v>0</v>
      </c>
    </row>
    <row r="912" spans="2:14">
      <c r="B912" s="1">
        <v>33777</v>
      </c>
      <c r="C912" s="1">
        <f t="shared" si="105"/>
        <v>33756</v>
      </c>
      <c r="E912" s="42">
        <f>IF(DAY(B912)&gt;14,VLOOKUP(DATE(YEAR(C912),MONTH(C912)-1,DAY(1)),'מדדים וריביות'!B:C,2,FALSE),VLOOKUP(DATE(YEAR(C912),MONTH(C912)-2,DAY(1)),'מדדים וריביות'!B:C,2,FALSE))</f>
        <v>13604057.808217101</v>
      </c>
      <c r="F912" s="43">
        <f>IF($B$5=1,'ריבית יומית'!D906,'ריבית יומית'!G906)</f>
        <v>2.1073004751070989E-4</v>
      </c>
      <c r="G912" s="43">
        <f t="shared" si="100"/>
        <v>2.1073004751070989E-4</v>
      </c>
      <c r="H912" s="29">
        <f t="shared" si="101"/>
        <v>2.0259017521363489</v>
      </c>
      <c r="I912" s="30">
        <f>VLOOKUP(B911,'מדדים וריביות'!B:C,2)</f>
        <v>13622926.126952499</v>
      </c>
      <c r="K912" s="39">
        <f t="shared" si="102"/>
        <v>0</v>
      </c>
      <c r="L912" s="39">
        <f t="shared" si="103"/>
        <v>0</v>
      </c>
      <c r="M912" s="39">
        <f t="shared" si="104"/>
        <v>0</v>
      </c>
      <c r="N912" s="41">
        <f t="shared" si="106"/>
        <v>0</v>
      </c>
    </row>
    <row r="913" spans="2:14">
      <c r="B913" s="1">
        <v>33778</v>
      </c>
      <c r="C913" s="1">
        <f t="shared" si="105"/>
        <v>33756</v>
      </c>
      <c r="E913" s="42">
        <f>IF(DAY(B913)&gt;14,VLOOKUP(DATE(YEAR(C913),MONTH(C913)-1,DAY(1)),'מדדים וריביות'!B:C,2,FALSE),VLOOKUP(DATE(YEAR(C913),MONTH(C913)-2,DAY(1)),'מדדים וריביות'!B:C,2,FALSE))</f>
        <v>13604057.808217101</v>
      </c>
      <c r="F913" s="43">
        <f>IF($B$5=1,'ריבית יומית'!D907,'ריבית יומית'!G907)</f>
        <v>2.1073004751070989E-4</v>
      </c>
      <c r="G913" s="43">
        <f t="shared" si="100"/>
        <v>2.1073004751070989E-4</v>
      </c>
      <c r="H913" s="29">
        <f t="shared" si="101"/>
        <v>2.025474923709444</v>
      </c>
      <c r="I913" s="30">
        <f>VLOOKUP(B912,'מדדים וריביות'!B:C,2)</f>
        <v>13622926.126952499</v>
      </c>
      <c r="K913" s="39">
        <f t="shared" si="102"/>
        <v>0</v>
      </c>
      <c r="L913" s="39">
        <f t="shared" si="103"/>
        <v>0</v>
      </c>
      <c r="M913" s="39">
        <f t="shared" si="104"/>
        <v>0</v>
      </c>
      <c r="N913" s="41">
        <f t="shared" si="106"/>
        <v>0</v>
      </c>
    </row>
    <row r="914" spans="2:14">
      <c r="B914" s="1">
        <v>33779</v>
      </c>
      <c r="C914" s="1">
        <f t="shared" si="105"/>
        <v>33756</v>
      </c>
      <c r="E914" s="42">
        <f>IF(DAY(B914)&gt;14,VLOOKUP(DATE(YEAR(C914),MONTH(C914)-1,DAY(1)),'מדדים וריביות'!B:C,2,FALSE),VLOOKUP(DATE(YEAR(C914),MONTH(C914)-2,DAY(1)),'מדדים וריביות'!B:C,2,FALSE))</f>
        <v>13604057.808217101</v>
      </c>
      <c r="F914" s="43">
        <f>IF($B$5=1,'ריבית יומית'!D908,'ריבית יומית'!G908)</f>
        <v>2.1073004751070989E-4</v>
      </c>
      <c r="G914" s="43">
        <f t="shared" si="100"/>
        <v>2.1073004751070989E-4</v>
      </c>
      <c r="H914" s="29">
        <f t="shared" si="101"/>
        <v>2.0250481852091635</v>
      </c>
      <c r="I914" s="30">
        <f>VLOOKUP(B913,'מדדים וריביות'!B:C,2)</f>
        <v>13622926.126952499</v>
      </c>
      <c r="K914" s="39">
        <f t="shared" si="102"/>
        <v>0</v>
      </c>
      <c r="L914" s="39">
        <f t="shared" si="103"/>
        <v>0</v>
      </c>
      <c r="M914" s="39">
        <f t="shared" si="104"/>
        <v>0</v>
      </c>
      <c r="N914" s="41">
        <f t="shared" si="106"/>
        <v>0</v>
      </c>
    </row>
    <row r="915" spans="2:14">
      <c r="B915" s="1">
        <v>33780</v>
      </c>
      <c r="C915" s="1">
        <f t="shared" si="105"/>
        <v>33756</v>
      </c>
      <c r="E915" s="42">
        <f>IF(DAY(B915)&gt;14,VLOOKUP(DATE(YEAR(C915),MONTH(C915)-1,DAY(1)),'מדדים וריביות'!B:C,2,FALSE),VLOOKUP(DATE(YEAR(C915),MONTH(C915)-2,DAY(1)),'מדדים וריביות'!B:C,2,FALSE))</f>
        <v>13604057.808217101</v>
      </c>
      <c r="F915" s="43">
        <f>IF($B$5=1,'ריבית יומית'!D909,'ריבית יומית'!G909)</f>
        <v>2.1073004751070989E-4</v>
      </c>
      <c r="G915" s="43">
        <f t="shared" si="100"/>
        <v>2.1073004751070989E-4</v>
      </c>
      <c r="H915" s="29">
        <f t="shared" si="101"/>
        <v>2.0246215366165612</v>
      </c>
      <c r="I915" s="30">
        <f>VLOOKUP(B914,'מדדים וריביות'!B:C,2)</f>
        <v>13622926.126952499</v>
      </c>
      <c r="K915" s="39">
        <f t="shared" si="102"/>
        <v>0</v>
      </c>
      <c r="L915" s="39">
        <f t="shared" si="103"/>
        <v>0</v>
      </c>
      <c r="M915" s="39">
        <f t="shared" si="104"/>
        <v>0</v>
      </c>
      <c r="N915" s="41">
        <f t="shared" si="106"/>
        <v>0</v>
      </c>
    </row>
    <row r="916" spans="2:14">
      <c r="B916" s="1">
        <v>33781</v>
      </c>
      <c r="C916" s="1">
        <f t="shared" si="105"/>
        <v>33756</v>
      </c>
      <c r="E916" s="42">
        <f>IF(DAY(B916)&gt;14,VLOOKUP(DATE(YEAR(C916),MONTH(C916)-1,DAY(1)),'מדדים וריביות'!B:C,2,FALSE),VLOOKUP(DATE(YEAR(C916),MONTH(C916)-2,DAY(1)),'מדדים וריביות'!B:C,2,FALSE))</f>
        <v>13604057.808217101</v>
      </c>
      <c r="F916" s="43">
        <f>IF($B$5=1,'ריבית יומית'!D910,'ריבית יומית'!G910)</f>
        <v>2.1073004751070989E-4</v>
      </c>
      <c r="G916" s="43">
        <f t="shared" si="100"/>
        <v>2.1073004751070989E-4</v>
      </c>
      <c r="H916" s="29">
        <f t="shared" si="101"/>
        <v>2.0241949779126949</v>
      </c>
      <c r="I916" s="30">
        <f>VLOOKUP(B915,'מדדים וריביות'!B:C,2)</f>
        <v>13622926.126952499</v>
      </c>
      <c r="K916" s="39">
        <f t="shared" si="102"/>
        <v>0</v>
      </c>
      <c r="L916" s="39">
        <f t="shared" si="103"/>
        <v>0</v>
      </c>
      <c r="M916" s="39">
        <f t="shared" si="104"/>
        <v>0</v>
      </c>
      <c r="N916" s="41">
        <f t="shared" si="106"/>
        <v>0</v>
      </c>
    </row>
    <row r="917" spans="2:14">
      <c r="B917" s="1">
        <v>33782</v>
      </c>
      <c r="C917" s="1">
        <f t="shared" si="105"/>
        <v>33756</v>
      </c>
      <c r="E917" s="42">
        <f>IF(DAY(B917)&gt;14,VLOOKUP(DATE(YEAR(C917),MONTH(C917)-1,DAY(1)),'מדדים וריביות'!B:C,2,FALSE),VLOOKUP(DATE(YEAR(C917),MONTH(C917)-2,DAY(1)),'מדדים וריביות'!B:C,2,FALSE))</f>
        <v>13604057.808217101</v>
      </c>
      <c r="F917" s="43">
        <f>IF($B$5=1,'ריבית יומית'!D911,'ריבית יומית'!G911)</f>
        <v>2.1073004751070989E-4</v>
      </c>
      <c r="G917" s="43">
        <f t="shared" si="100"/>
        <v>2.1073004751070989E-4</v>
      </c>
      <c r="H917" s="29">
        <f t="shared" si="101"/>
        <v>2.0237685090786259</v>
      </c>
      <c r="I917" s="30">
        <f>VLOOKUP(B916,'מדדים וריביות'!B:C,2)</f>
        <v>13622926.126952499</v>
      </c>
      <c r="K917" s="39">
        <f t="shared" si="102"/>
        <v>0</v>
      </c>
      <c r="L917" s="39">
        <f t="shared" si="103"/>
        <v>0</v>
      </c>
      <c r="M917" s="39">
        <f t="shared" si="104"/>
        <v>0</v>
      </c>
      <c r="N917" s="41">
        <f t="shared" si="106"/>
        <v>0</v>
      </c>
    </row>
    <row r="918" spans="2:14">
      <c r="B918" s="1">
        <v>33783</v>
      </c>
      <c r="C918" s="1">
        <f t="shared" si="105"/>
        <v>33756</v>
      </c>
      <c r="E918" s="42">
        <f>IF(DAY(B918)&gt;14,VLOOKUP(DATE(YEAR(C918),MONTH(C918)-1,DAY(1)),'מדדים וריביות'!B:C,2,FALSE),VLOOKUP(DATE(YEAR(C918),MONTH(C918)-2,DAY(1)),'מדדים וריביות'!B:C,2,FALSE))</f>
        <v>13604057.808217101</v>
      </c>
      <c r="F918" s="43">
        <f>IF($B$5=1,'ריבית יומית'!D912,'ריבית יומית'!G912)</f>
        <v>2.1073004751070989E-4</v>
      </c>
      <c r="G918" s="43">
        <f t="shared" si="100"/>
        <v>2.1073004751070989E-4</v>
      </c>
      <c r="H918" s="29">
        <f t="shared" si="101"/>
        <v>2.0233421300954206</v>
      </c>
      <c r="I918" s="30">
        <f>VLOOKUP(B917,'מדדים וריביות'!B:C,2)</f>
        <v>13622926.126952499</v>
      </c>
      <c r="K918" s="39">
        <f t="shared" si="102"/>
        <v>0</v>
      </c>
      <c r="L918" s="39">
        <f t="shared" si="103"/>
        <v>0</v>
      </c>
      <c r="M918" s="39">
        <f t="shared" si="104"/>
        <v>0</v>
      </c>
      <c r="N918" s="41">
        <f t="shared" si="106"/>
        <v>0</v>
      </c>
    </row>
    <row r="919" spans="2:14">
      <c r="B919" s="1">
        <v>33784</v>
      </c>
      <c r="C919" s="1">
        <f t="shared" si="105"/>
        <v>33756</v>
      </c>
      <c r="E919" s="42">
        <f>IF(DAY(B919)&gt;14,VLOOKUP(DATE(YEAR(C919),MONTH(C919)-1,DAY(1)),'מדדים וריביות'!B:C,2,FALSE),VLOOKUP(DATE(YEAR(C919),MONTH(C919)-2,DAY(1)),'מדדים וריביות'!B:C,2,FALSE))</f>
        <v>13604057.808217101</v>
      </c>
      <c r="F919" s="43">
        <f>IF($B$5=1,'ריבית יומית'!D913,'ריבית יומית'!G913)</f>
        <v>2.1073004751070989E-4</v>
      </c>
      <c r="G919" s="43">
        <f t="shared" si="100"/>
        <v>2.1073004751070989E-4</v>
      </c>
      <c r="H919" s="29">
        <f t="shared" si="101"/>
        <v>2.0229158409441483</v>
      </c>
      <c r="I919" s="30">
        <f>VLOOKUP(B918,'מדדים וריביות'!B:C,2)</f>
        <v>13622926.126952499</v>
      </c>
      <c r="K919" s="39">
        <f t="shared" si="102"/>
        <v>0</v>
      </c>
      <c r="L919" s="39">
        <f t="shared" si="103"/>
        <v>0</v>
      </c>
      <c r="M919" s="39">
        <f t="shared" si="104"/>
        <v>0</v>
      </c>
      <c r="N919" s="41">
        <f t="shared" si="106"/>
        <v>0</v>
      </c>
    </row>
    <row r="920" spans="2:14">
      <c r="B920" s="1">
        <v>33785</v>
      </c>
      <c r="C920" s="1">
        <f t="shared" si="105"/>
        <v>33756</v>
      </c>
      <c r="E920" s="42">
        <f>IF(DAY(B920)&gt;14,VLOOKUP(DATE(YEAR(C920),MONTH(C920)-1,DAY(1)),'מדדים וריביות'!B:C,2,FALSE),VLOOKUP(DATE(YEAR(C920),MONTH(C920)-2,DAY(1)),'מדדים וריביות'!B:C,2,FALSE))</f>
        <v>13604057.808217101</v>
      </c>
      <c r="F920" s="43">
        <f>IF($B$5=1,'ריבית יומית'!D914,'ריבית יומית'!G914)</f>
        <v>2.1073004751070989E-4</v>
      </c>
      <c r="G920" s="43">
        <f t="shared" si="100"/>
        <v>2.1073004751070989E-4</v>
      </c>
      <c r="H920" s="29">
        <f t="shared" si="101"/>
        <v>2.0224896416058828</v>
      </c>
      <c r="I920" s="30">
        <f>VLOOKUP(B919,'מדדים וריביות'!B:C,2)</f>
        <v>13622926.126952499</v>
      </c>
      <c r="K920" s="39">
        <f t="shared" si="102"/>
        <v>0</v>
      </c>
      <c r="L920" s="39">
        <f t="shared" si="103"/>
        <v>0</v>
      </c>
      <c r="M920" s="39">
        <f t="shared" si="104"/>
        <v>0</v>
      </c>
      <c r="N920" s="41">
        <f t="shared" si="106"/>
        <v>0</v>
      </c>
    </row>
    <row r="921" spans="2:14">
      <c r="B921" s="1">
        <v>33786</v>
      </c>
      <c r="C921" s="1">
        <f t="shared" si="105"/>
        <v>33786</v>
      </c>
      <c r="E921" s="42">
        <f>IF(DAY(B921)&gt;14,VLOOKUP(DATE(YEAR(C921),MONTH(C921)-1,DAY(1)),'מדדים וריביות'!B:C,2,FALSE),VLOOKUP(DATE(YEAR(C921),MONTH(C921)-2,DAY(1)),'מדדים וריביות'!B:C,2,FALSE))</f>
        <v>13604057.808217101</v>
      </c>
      <c r="F921" s="43">
        <f>IF($B$5=1,'ריבית יומית'!D915,'ריבית יומית'!G915)</f>
        <v>2.1073004751070989E-4</v>
      </c>
      <c r="G921" s="43">
        <f t="shared" si="100"/>
        <v>2.1073004751070989E-4</v>
      </c>
      <c r="H921" s="29">
        <f t="shared" si="101"/>
        <v>2.022063532061702</v>
      </c>
      <c r="I921" s="30">
        <f>VLOOKUP(B920,'מדדים וריביות'!B:C,2)</f>
        <v>13622926.126952499</v>
      </c>
      <c r="K921" s="39">
        <f t="shared" si="102"/>
        <v>0</v>
      </c>
      <c r="L921" s="39">
        <f t="shared" si="103"/>
        <v>0</v>
      </c>
      <c r="M921" s="39">
        <f t="shared" si="104"/>
        <v>0</v>
      </c>
      <c r="N921" s="41">
        <f t="shared" si="106"/>
        <v>0</v>
      </c>
    </row>
    <row r="922" spans="2:14">
      <c r="B922" s="1">
        <v>33787</v>
      </c>
      <c r="C922" s="1">
        <f t="shared" si="105"/>
        <v>33786</v>
      </c>
      <c r="E922" s="42">
        <f>IF(DAY(B922)&gt;14,VLOOKUP(DATE(YEAR(C922),MONTH(C922)-1,DAY(1)),'מדדים וריביות'!B:C,2,FALSE),VLOOKUP(DATE(YEAR(C922),MONTH(C922)-2,DAY(1)),'מדדים וריביות'!B:C,2,FALSE))</f>
        <v>13604057.808217101</v>
      </c>
      <c r="F922" s="43">
        <f>IF($B$5=1,'ריבית יומית'!D916,'ריבית יומית'!G916)</f>
        <v>2.1073004751070989E-4</v>
      </c>
      <c r="G922" s="43">
        <f t="shared" si="100"/>
        <v>2.1073004751070989E-4</v>
      </c>
      <c r="H922" s="29">
        <f t="shared" si="101"/>
        <v>2.0216375122926871</v>
      </c>
      <c r="I922" s="30">
        <f>VLOOKUP(B921,'מדדים וריביות'!B:C,2)</f>
        <v>13717267.7206295</v>
      </c>
      <c r="K922" s="39">
        <f t="shared" si="102"/>
        <v>0</v>
      </c>
      <c r="L922" s="39">
        <f t="shared" si="103"/>
        <v>0</v>
      </c>
      <c r="M922" s="39">
        <f t="shared" si="104"/>
        <v>0</v>
      </c>
      <c r="N922" s="41">
        <f t="shared" si="106"/>
        <v>0</v>
      </c>
    </row>
    <row r="923" spans="2:14">
      <c r="B923" s="1">
        <v>33788</v>
      </c>
      <c r="C923" s="1">
        <f t="shared" si="105"/>
        <v>33786</v>
      </c>
      <c r="E923" s="42">
        <f>IF(DAY(B923)&gt;14,VLOOKUP(DATE(YEAR(C923),MONTH(C923)-1,DAY(1)),'מדדים וריביות'!B:C,2,FALSE),VLOOKUP(DATE(YEAR(C923),MONTH(C923)-2,DAY(1)),'מדדים וריביות'!B:C,2,FALSE))</f>
        <v>13604057.808217101</v>
      </c>
      <c r="F923" s="43">
        <f>IF($B$5=1,'ריבית יומית'!D917,'ריבית יומית'!G917)</f>
        <v>2.1073004751070989E-4</v>
      </c>
      <c r="G923" s="43">
        <f t="shared" si="100"/>
        <v>2.1073004751070989E-4</v>
      </c>
      <c r="H923" s="29">
        <f t="shared" si="101"/>
        <v>2.0212115822799239</v>
      </c>
      <c r="I923" s="30">
        <f>VLOOKUP(B922,'מדדים וריביות'!B:C,2)</f>
        <v>13717267.7206295</v>
      </c>
      <c r="K923" s="39">
        <f t="shared" si="102"/>
        <v>0</v>
      </c>
      <c r="L923" s="39">
        <f t="shared" si="103"/>
        <v>0</v>
      </c>
      <c r="M923" s="39">
        <f t="shared" si="104"/>
        <v>0</v>
      </c>
      <c r="N923" s="41">
        <f t="shared" si="106"/>
        <v>0</v>
      </c>
    </row>
    <row r="924" spans="2:14">
      <c r="B924" s="1">
        <v>33789</v>
      </c>
      <c r="C924" s="1">
        <f t="shared" si="105"/>
        <v>33786</v>
      </c>
      <c r="E924" s="42">
        <f>IF(DAY(B924)&gt;14,VLOOKUP(DATE(YEAR(C924),MONTH(C924)-1,DAY(1)),'מדדים וריביות'!B:C,2,FALSE),VLOOKUP(DATE(YEAR(C924),MONTH(C924)-2,DAY(1)),'מדדים וריביות'!B:C,2,FALSE))</f>
        <v>13604057.808217101</v>
      </c>
      <c r="F924" s="43">
        <f>IF($B$5=1,'ריבית יומית'!D918,'ריבית יומית'!G918)</f>
        <v>2.1073004751070989E-4</v>
      </c>
      <c r="G924" s="43">
        <f t="shared" si="100"/>
        <v>2.1073004751070989E-4</v>
      </c>
      <c r="H924" s="29">
        <f t="shared" si="101"/>
        <v>2.0207857420045023</v>
      </c>
      <c r="I924" s="30">
        <f>VLOOKUP(B923,'מדדים וריביות'!B:C,2)</f>
        <v>13717267.7206295</v>
      </c>
      <c r="K924" s="39">
        <f t="shared" si="102"/>
        <v>0</v>
      </c>
      <c r="L924" s="39">
        <f t="shared" si="103"/>
        <v>0</v>
      </c>
      <c r="M924" s="39">
        <f t="shared" si="104"/>
        <v>0</v>
      </c>
      <c r="N924" s="41">
        <f t="shared" si="106"/>
        <v>0</v>
      </c>
    </row>
    <row r="925" spans="2:14">
      <c r="B925" s="1">
        <v>33790</v>
      </c>
      <c r="C925" s="1">
        <f t="shared" si="105"/>
        <v>33786</v>
      </c>
      <c r="E925" s="42">
        <f>IF(DAY(B925)&gt;14,VLOOKUP(DATE(YEAR(C925),MONTH(C925)-1,DAY(1)),'מדדים וריביות'!B:C,2,FALSE),VLOOKUP(DATE(YEAR(C925),MONTH(C925)-2,DAY(1)),'מדדים וריביות'!B:C,2,FALSE))</f>
        <v>13604057.808217101</v>
      </c>
      <c r="F925" s="43">
        <f>IF($B$5=1,'ריבית יומית'!D919,'ריבית יומית'!G919)</f>
        <v>2.1073004751070989E-4</v>
      </c>
      <c r="G925" s="43">
        <f t="shared" si="100"/>
        <v>2.1073004751070989E-4</v>
      </c>
      <c r="H925" s="29">
        <f t="shared" si="101"/>
        <v>2.0203599914475157</v>
      </c>
      <c r="I925" s="30">
        <f>VLOOKUP(B924,'מדדים וריביות'!B:C,2)</f>
        <v>13717267.7206295</v>
      </c>
      <c r="K925" s="39">
        <f t="shared" si="102"/>
        <v>0</v>
      </c>
      <c r="L925" s="39">
        <f t="shared" si="103"/>
        <v>0</v>
      </c>
      <c r="M925" s="39">
        <f t="shared" si="104"/>
        <v>0</v>
      </c>
      <c r="N925" s="41">
        <f t="shared" si="106"/>
        <v>0</v>
      </c>
    </row>
    <row r="926" spans="2:14">
      <c r="B926" s="1">
        <v>33791</v>
      </c>
      <c r="C926" s="1">
        <f t="shared" si="105"/>
        <v>33786</v>
      </c>
      <c r="E926" s="42">
        <f>IF(DAY(B926)&gt;14,VLOOKUP(DATE(YEAR(C926),MONTH(C926)-1,DAY(1)),'מדדים וריביות'!B:C,2,FALSE),VLOOKUP(DATE(YEAR(C926),MONTH(C926)-2,DAY(1)),'מדדים וריביות'!B:C,2,FALSE))</f>
        <v>13604057.808217101</v>
      </c>
      <c r="F926" s="43">
        <f>IF($B$5=1,'ריבית יומית'!D920,'ריבית יומית'!G920)</f>
        <v>2.1073004751070989E-4</v>
      </c>
      <c r="G926" s="43">
        <f t="shared" si="100"/>
        <v>2.1073004751070989E-4</v>
      </c>
      <c r="H926" s="29">
        <f t="shared" si="101"/>
        <v>2.0199343305900621</v>
      </c>
      <c r="I926" s="30">
        <f>VLOOKUP(B925,'מדדים וריביות'!B:C,2)</f>
        <v>13717267.7206295</v>
      </c>
      <c r="K926" s="39">
        <f t="shared" si="102"/>
        <v>0</v>
      </c>
      <c r="L926" s="39">
        <f t="shared" si="103"/>
        <v>0</v>
      </c>
      <c r="M926" s="39">
        <f t="shared" si="104"/>
        <v>0</v>
      </c>
      <c r="N926" s="41">
        <f t="shared" si="106"/>
        <v>0</v>
      </c>
    </row>
    <row r="927" spans="2:14">
      <c r="B927" s="1">
        <v>33792</v>
      </c>
      <c r="C927" s="1">
        <f t="shared" si="105"/>
        <v>33786</v>
      </c>
      <c r="E927" s="42">
        <f>IF(DAY(B927)&gt;14,VLOOKUP(DATE(YEAR(C927),MONTH(C927)-1,DAY(1)),'מדדים וריביות'!B:C,2,FALSE),VLOOKUP(DATE(YEAR(C927),MONTH(C927)-2,DAY(1)),'מדדים וריביות'!B:C,2,FALSE))</f>
        <v>13604057.808217101</v>
      </c>
      <c r="F927" s="43">
        <f>IF($B$5=1,'ריבית יומית'!D921,'ריבית יומית'!G921)</f>
        <v>2.1073004751070989E-4</v>
      </c>
      <c r="G927" s="43">
        <f t="shared" si="100"/>
        <v>2.1073004751070989E-4</v>
      </c>
      <c r="H927" s="29">
        <f t="shared" si="101"/>
        <v>2.0195087594132426</v>
      </c>
      <c r="I927" s="30">
        <f>VLOOKUP(B926,'מדדים וריביות'!B:C,2)</f>
        <v>13717267.7206295</v>
      </c>
      <c r="K927" s="39">
        <f t="shared" si="102"/>
        <v>0</v>
      </c>
      <c r="L927" s="39">
        <f t="shared" si="103"/>
        <v>0</v>
      </c>
      <c r="M927" s="39">
        <f t="shared" si="104"/>
        <v>0</v>
      </c>
      <c r="N927" s="41">
        <f t="shared" si="106"/>
        <v>0</v>
      </c>
    </row>
    <row r="928" spans="2:14">
      <c r="B928" s="1">
        <v>33793</v>
      </c>
      <c r="C928" s="1">
        <f t="shared" si="105"/>
        <v>33786</v>
      </c>
      <c r="E928" s="42">
        <f>IF(DAY(B928)&gt;14,VLOOKUP(DATE(YEAR(C928),MONTH(C928)-1,DAY(1)),'מדדים וריביות'!B:C,2,FALSE),VLOOKUP(DATE(YEAR(C928),MONTH(C928)-2,DAY(1)),'מדדים וריביות'!B:C,2,FALSE))</f>
        <v>13604057.808217101</v>
      </c>
      <c r="F928" s="43">
        <f>IF($B$5=1,'ריבית יומית'!D922,'ריבית יומית'!G922)</f>
        <v>2.1073004751070989E-4</v>
      </c>
      <c r="G928" s="43">
        <f t="shared" si="100"/>
        <v>2.1073004751070989E-4</v>
      </c>
      <c r="H928" s="29">
        <f t="shared" si="101"/>
        <v>2.0190832778981629</v>
      </c>
      <c r="I928" s="30">
        <f>VLOOKUP(B927,'מדדים וריביות'!B:C,2)</f>
        <v>13717267.7206295</v>
      </c>
      <c r="K928" s="39">
        <f t="shared" si="102"/>
        <v>0</v>
      </c>
      <c r="L928" s="39">
        <f t="shared" si="103"/>
        <v>0</v>
      </c>
      <c r="M928" s="39">
        <f t="shared" si="104"/>
        <v>0</v>
      </c>
      <c r="N928" s="41">
        <f t="shared" si="106"/>
        <v>0</v>
      </c>
    </row>
    <row r="929" spans="2:14">
      <c r="B929" s="1">
        <v>33794</v>
      </c>
      <c r="C929" s="1">
        <f t="shared" si="105"/>
        <v>33786</v>
      </c>
      <c r="E929" s="42">
        <f>IF(DAY(B929)&gt;14,VLOOKUP(DATE(YEAR(C929),MONTH(C929)-1,DAY(1)),'מדדים וריביות'!B:C,2,FALSE),VLOOKUP(DATE(YEAR(C929),MONTH(C929)-2,DAY(1)),'מדדים וריביות'!B:C,2,FALSE))</f>
        <v>13604057.808217101</v>
      </c>
      <c r="F929" s="43">
        <f>IF($B$5=1,'ריבית יומית'!D923,'ריבית יומית'!G923)</f>
        <v>2.1073004751070989E-4</v>
      </c>
      <c r="G929" s="43">
        <f t="shared" si="100"/>
        <v>2.1073004751070989E-4</v>
      </c>
      <c r="H929" s="29">
        <f t="shared" si="101"/>
        <v>2.0186578860259328</v>
      </c>
      <c r="I929" s="30">
        <f>VLOOKUP(B928,'מדדים וריביות'!B:C,2)</f>
        <v>13717267.7206295</v>
      </c>
      <c r="K929" s="39">
        <f t="shared" si="102"/>
        <v>0</v>
      </c>
      <c r="L929" s="39">
        <f t="shared" si="103"/>
        <v>0</v>
      </c>
      <c r="M929" s="39">
        <f t="shared" si="104"/>
        <v>0</v>
      </c>
      <c r="N929" s="41">
        <f t="shared" si="106"/>
        <v>0</v>
      </c>
    </row>
    <row r="930" spans="2:14">
      <c r="B930" s="1">
        <v>33795</v>
      </c>
      <c r="C930" s="1">
        <f t="shared" si="105"/>
        <v>33786</v>
      </c>
      <c r="E930" s="42">
        <f>IF(DAY(B930)&gt;14,VLOOKUP(DATE(YEAR(C930),MONTH(C930)-1,DAY(1)),'מדדים וריביות'!B:C,2,FALSE),VLOOKUP(DATE(YEAR(C930),MONTH(C930)-2,DAY(1)),'מדדים וריביות'!B:C,2,FALSE))</f>
        <v>13604057.808217101</v>
      </c>
      <c r="F930" s="43">
        <f>IF($B$5=1,'ריבית יומית'!D924,'ריבית יומית'!G924)</f>
        <v>2.1073004751070989E-4</v>
      </c>
      <c r="G930" s="43">
        <f t="shared" si="100"/>
        <v>2.1073004751070989E-4</v>
      </c>
      <c r="H930" s="29">
        <f t="shared" si="101"/>
        <v>2.0182325837776656</v>
      </c>
      <c r="I930" s="30">
        <f>VLOOKUP(B929,'מדדים וריביות'!B:C,2)</f>
        <v>13717267.7206295</v>
      </c>
      <c r="K930" s="39">
        <f t="shared" si="102"/>
        <v>0</v>
      </c>
      <c r="L930" s="39">
        <f t="shared" si="103"/>
        <v>0</v>
      </c>
      <c r="M930" s="39">
        <f t="shared" si="104"/>
        <v>0</v>
      </c>
      <c r="N930" s="41">
        <f t="shared" si="106"/>
        <v>0</v>
      </c>
    </row>
    <row r="931" spans="2:14">
      <c r="B931" s="1">
        <v>33796</v>
      </c>
      <c r="C931" s="1">
        <f t="shared" si="105"/>
        <v>33786</v>
      </c>
      <c r="E931" s="42">
        <f>IF(DAY(B931)&gt;14,VLOOKUP(DATE(YEAR(C931),MONTH(C931)-1,DAY(1)),'מדדים וריביות'!B:C,2,FALSE),VLOOKUP(DATE(YEAR(C931),MONTH(C931)-2,DAY(1)),'מדדים וריביות'!B:C,2,FALSE))</f>
        <v>13604057.808217101</v>
      </c>
      <c r="F931" s="43">
        <f>IF($B$5=1,'ריבית יומית'!D925,'ריבית יומית'!G925)</f>
        <v>2.1073004751070989E-4</v>
      </c>
      <c r="G931" s="43">
        <f t="shared" si="100"/>
        <v>2.1073004751070989E-4</v>
      </c>
      <c r="H931" s="29">
        <f t="shared" si="101"/>
        <v>2.0178073711344791</v>
      </c>
      <c r="I931" s="30">
        <f>VLOOKUP(B930,'מדדים וריביות'!B:C,2)</f>
        <v>13717267.7206295</v>
      </c>
      <c r="K931" s="39">
        <f t="shared" si="102"/>
        <v>0</v>
      </c>
      <c r="L931" s="39">
        <f t="shared" si="103"/>
        <v>0</v>
      </c>
      <c r="M931" s="39">
        <f t="shared" si="104"/>
        <v>0</v>
      </c>
      <c r="N931" s="41">
        <f t="shared" si="106"/>
        <v>0</v>
      </c>
    </row>
    <row r="932" spans="2:14">
      <c r="B932" s="1">
        <v>33797</v>
      </c>
      <c r="C932" s="1">
        <f t="shared" si="105"/>
        <v>33786</v>
      </c>
      <c r="E932" s="42">
        <f>IF(DAY(B932)&gt;14,VLOOKUP(DATE(YEAR(C932),MONTH(C932)-1,DAY(1)),'מדדים וריביות'!B:C,2,FALSE),VLOOKUP(DATE(YEAR(C932),MONTH(C932)-2,DAY(1)),'מדדים וריביות'!B:C,2,FALSE))</f>
        <v>13604057.808217101</v>
      </c>
      <c r="F932" s="43">
        <f>IF($B$5=1,'ריבית יומית'!D926,'ריבית יומית'!G926)</f>
        <v>2.1073004751070989E-4</v>
      </c>
      <c r="G932" s="43">
        <f t="shared" si="100"/>
        <v>2.1073004751070989E-4</v>
      </c>
      <c r="H932" s="29">
        <f t="shared" si="101"/>
        <v>2.0173822480774946</v>
      </c>
      <c r="I932" s="30">
        <f>VLOOKUP(B931,'מדדים וריביות'!B:C,2)</f>
        <v>13717267.7206295</v>
      </c>
      <c r="K932" s="39">
        <f t="shared" si="102"/>
        <v>0</v>
      </c>
      <c r="L932" s="39">
        <f t="shared" si="103"/>
        <v>0</v>
      </c>
      <c r="M932" s="39">
        <f t="shared" si="104"/>
        <v>0</v>
      </c>
      <c r="N932" s="41">
        <f t="shared" si="106"/>
        <v>0</v>
      </c>
    </row>
    <row r="933" spans="2:14">
      <c r="B933" s="1">
        <v>33798</v>
      </c>
      <c r="C933" s="1">
        <f t="shared" si="105"/>
        <v>33786</v>
      </c>
      <c r="E933" s="42">
        <f>IF(DAY(B933)&gt;14,VLOOKUP(DATE(YEAR(C933),MONTH(C933)-1,DAY(1)),'מדדים וריביות'!B:C,2,FALSE),VLOOKUP(DATE(YEAR(C933),MONTH(C933)-2,DAY(1)),'מדדים וריביות'!B:C,2,FALSE))</f>
        <v>13604057.808217101</v>
      </c>
      <c r="F933" s="43">
        <f>IF($B$5=1,'ריבית יומית'!D927,'ריבית יומית'!G927)</f>
        <v>2.1073004751070989E-4</v>
      </c>
      <c r="G933" s="43">
        <f t="shared" si="100"/>
        <v>2.1073004751070989E-4</v>
      </c>
      <c r="H933" s="29">
        <f t="shared" si="101"/>
        <v>2.0169572145878374</v>
      </c>
      <c r="I933" s="30">
        <f>VLOOKUP(B932,'מדדים וריביות'!B:C,2)</f>
        <v>13717267.7206295</v>
      </c>
      <c r="K933" s="39">
        <f t="shared" si="102"/>
        <v>0</v>
      </c>
      <c r="L933" s="39">
        <f t="shared" si="103"/>
        <v>0</v>
      </c>
      <c r="M933" s="39">
        <f t="shared" si="104"/>
        <v>0</v>
      </c>
      <c r="N933" s="41">
        <f t="shared" si="106"/>
        <v>0</v>
      </c>
    </row>
    <row r="934" spans="2:14">
      <c r="B934" s="1">
        <v>33799</v>
      </c>
      <c r="C934" s="1">
        <f t="shared" si="105"/>
        <v>33786</v>
      </c>
      <c r="E934" s="42">
        <f>IF(DAY(B934)&gt;14,VLOOKUP(DATE(YEAR(C934),MONTH(C934)-1,DAY(1)),'מדדים וריביות'!B:C,2,FALSE),VLOOKUP(DATE(YEAR(C934),MONTH(C934)-2,DAY(1)),'מדדים וריביות'!B:C,2,FALSE))</f>
        <v>13604057.808217101</v>
      </c>
      <c r="F934" s="43">
        <f>IF($B$5=1,'ריבית יומית'!D928,'ריבית יומית'!G928)</f>
        <v>2.1073004751070989E-4</v>
      </c>
      <c r="G934" s="43">
        <f t="shared" si="100"/>
        <v>2.1073004751070989E-4</v>
      </c>
      <c r="H934" s="29">
        <f t="shared" si="101"/>
        <v>2.0165322706466373</v>
      </c>
      <c r="I934" s="30">
        <f>VLOOKUP(B933,'מדדים וריביות'!B:C,2)</f>
        <v>13717267.7206295</v>
      </c>
      <c r="K934" s="39">
        <f t="shared" si="102"/>
        <v>0</v>
      </c>
      <c r="L934" s="39">
        <f t="shared" si="103"/>
        <v>0</v>
      </c>
      <c r="M934" s="39">
        <f t="shared" si="104"/>
        <v>0</v>
      </c>
      <c r="N934" s="41">
        <f t="shared" si="106"/>
        <v>0</v>
      </c>
    </row>
    <row r="935" spans="2:14">
      <c r="B935" s="1">
        <v>33800</v>
      </c>
      <c r="C935" s="1">
        <f t="shared" si="105"/>
        <v>33786</v>
      </c>
      <c r="E935" s="42">
        <f>IF(DAY(B935)&gt;14,VLOOKUP(DATE(YEAR(C935),MONTH(C935)-1,DAY(1)),'מדדים וריביות'!B:C,2,FALSE),VLOOKUP(DATE(YEAR(C935),MONTH(C935)-2,DAY(1)),'מדדים וריביות'!B:C,2,FALSE))</f>
        <v>13622926.126952499</v>
      </c>
      <c r="F935" s="43">
        <f>IF($B$5=1,'ריבית יומית'!D929,'ריבית יומית'!G929)</f>
        <v>2.1073004751070989E-4</v>
      </c>
      <c r="G935" s="43">
        <f t="shared" si="100"/>
        <v>2.1073004751070989E-4</v>
      </c>
      <c r="H935" s="29">
        <f t="shared" si="101"/>
        <v>2.0161074162350272</v>
      </c>
      <c r="I935" s="30">
        <f>VLOOKUP(B934,'מדדים וריביות'!B:C,2)</f>
        <v>13717267.7206295</v>
      </c>
      <c r="K935" s="39">
        <f t="shared" si="102"/>
        <v>0</v>
      </c>
      <c r="L935" s="39">
        <f t="shared" si="103"/>
        <v>0</v>
      </c>
      <c r="M935" s="39">
        <f t="shared" si="104"/>
        <v>0</v>
      </c>
      <c r="N935" s="41">
        <f t="shared" si="106"/>
        <v>0</v>
      </c>
    </row>
    <row r="936" spans="2:14">
      <c r="B936" s="1">
        <v>33801</v>
      </c>
      <c r="C936" s="1">
        <f t="shared" si="105"/>
        <v>33786</v>
      </c>
      <c r="E936" s="42">
        <f>IF(DAY(B936)&gt;14,VLOOKUP(DATE(YEAR(C936),MONTH(C936)-1,DAY(1)),'מדדים וריביות'!B:C,2,FALSE),VLOOKUP(DATE(YEAR(C936),MONTH(C936)-2,DAY(1)),'מדדים וריביות'!B:C,2,FALSE))</f>
        <v>13622926.126952499</v>
      </c>
      <c r="F936" s="43">
        <f>IF($B$5=1,'ריבית יומית'!D930,'ריבית יומית'!G930)</f>
        <v>2.1073004751070989E-4</v>
      </c>
      <c r="G936" s="43">
        <f t="shared" si="100"/>
        <v>2.1073004751070989E-4</v>
      </c>
      <c r="H936" s="29">
        <f t="shared" si="101"/>
        <v>2.0156826513341453</v>
      </c>
      <c r="I936" s="30">
        <f>VLOOKUP(B935,'מדדים וריביות'!B:C,2)</f>
        <v>13717267.7206295</v>
      </c>
      <c r="K936" s="39">
        <f t="shared" si="102"/>
        <v>0</v>
      </c>
      <c r="L936" s="39">
        <f t="shared" si="103"/>
        <v>0</v>
      </c>
      <c r="M936" s="39">
        <f t="shared" si="104"/>
        <v>0</v>
      </c>
      <c r="N936" s="41">
        <f t="shared" si="106"/>
        <v>0</v>
      </c>
    </row>
    <row r="937" spans="2:14">
      <c r="B937" s="1">
        <v>33802</v>
      </c>
      <c r="C937" s="1">
        <f t="shared" si="105"/>
        <v>33786</v>
      </c>
      <c r="E937" s="42">
        <f>IF(DAY(B937)&gt;14,VLOOKUP(DATE(YEAR(C937),MONTH(C937)-1,DAY(1)),'מדדים וריביות'!B:C,2,FALSE),VLOOKUP(DATE(YEAR(C937),MONTH(C937)-2,DAY(1)),'מדדים וריביות'!B:C,2,FALSE))</f>
        <v>13622926.126952499</v>
      </c>
      <c r="F937" s="43">
        <f>IF($B$5=1,'ריבית יומית'!D931,'ריבית יומית'!G931)</f>
        <v>2.1073004751070989E-4</v>
      </c>
      <c r="G937" s="43">
        <f t="shared" si="100"/>
        <v>2.1073004751070989E-4</v>
      </c>
      <c r="H937" s="29">
        <f t="shared" si="101"/>
        <v>2.0152579759251323</v>
      </c>
      <c r="I937" s="30">
        <f>VLOOKUP(B936,'מדדים וריביות'!B:C,2)</f>
        <v>13717267.7206295</v>
      </c>
      <c r="K937" s="39">
        <f t="shared" si="102"/>
        <v>0</v>
      </c>
      <c r="L937" s="39">
        <f t="shared" si="103"/>
        <v>0</v>
      </c>
      <c r="M937" s="39">
        <f t="shared" si="104"/>
        <v>0</v>
      </c>
      <c r="N937" s="41">
        <f t="shared" si="106"/>
        <v>0</v>
      </c>
    </row>
    <row r="938" spans="2:14">
      <c r="B938" s="1">
        <v>33803</v>
      </c>
      <c r="C938" s="1">
        <f t="shared" si="105"/>
        <v>33786</v>
      </c>
      <c r="E938" s="42">
        <f>IF(DAY(B938)&gt;14,VLOOKUP(DATE(YEAR(C938),MONTH(C938)-1,DAY(1)),'מדדים וריביות'!B:C,2,FALSE),VLOOKUP(DATE(YEAR(C938),MONTH(C938)-2,DAY(1)),'מדדים וריביות'!B:C,2,FALSE))</f>
        <v>13622926.126952499</v>
      </c>
      <c r="F938" s="43">
        <f>IF($B$5=1,'ריבית יומית'!D932,'ריבית יומית'!G932)</f>
        <v>2.1073004751070989E-4</v>
      </c>
      <c r="G938" s="43">
        <f t="shared" si="100"/>
        <v>2.1073004751070989E-4</v>
      </c>
      <c r="H938" s="29">
        <f t="shared" si="101"/>
        <v>2.0148333899891337</v>
      </c>
      <c r="I938" s="30">
        <f>VLOOKUP(B937,'מדדים וריביות'!B:C,2)</f>
        <v>13717267.7206295</v>
      </c>
      <c r="K938" s="39">
        <f t="shared" si="102"/>
        <v>0</v>
      </c>
      <c r="L938" s="39">
        <f t="shared" si="103"/>
        <v>0</v>
      </c>
      <c r="M938" s="39">
        <f t="shared" si="104"/>
        <v>0</v>
      </c>
      <c r="N938" s="41">
        <f t="shared" si="106"/>
        <v>0</v>
      </c>
    </row>
    <row r="939" spans="2:14">
      <c r="B939" s="1">
        <v>33804</v>
      </c>
      <c r="C939" s="1">
        <f t="shared" si="105"/>
        <v>33786</v>
      </c>
      <c r="E939" s="42">
        <f>IF(DAY(B939)&gt;14,VLOOKUP(DATE(YEAR(C939),MONTH(C939)-1,DAY(1)),'מדדים וריביות'!B:C,2,FALSE),VLOOKUP(DATE(YEAR(C939),MONTH(C939)-2,DAY(1)),'מדדים וריביות'!B:C,2,FALSE))</f>
        <v>13622926.126952499</v>
      </c>
      <c r="F939" s="43">
        <f>IF($B$5=1,'ריבית יומית'!D933,'ריבית יומית'!G933)</f>
        <v>2.1073004751070989E-4</v>
      </c>
      <c r="G939" s="43">
        <f t="shared" si="100"/>
        <v>2.1073004751070989E-4</v>
      </c>
      <c r="H939" s="29">
        <f t="shared" si="101"/>
        <v>2.0144088935072988</v>
      </c>
      <c r="I939" s="30">
        <f>VLOOKUP(B938,'מדדים וריביות'!B:C,2)</f>
        <v>13717267.7206295</v>
      </c>
      <c r="K939" s="39">
        <f t="shared" si="102"/>
        <v>0</v>
      </c>
      <c r="L939" s="39">
        <f t="shared" si="103"/>
        <v>0</v>
      </c>
      <c r="M939" s="39">
        <f t="shared" si="104"/>
        <v>0</v>
      </c>
      <c r="N939" s="41">
        <f t="shared" si="106"/>
        <v>0</v>
      </c>
    </row>
    <row r="940" spans="2:14">
      <c r="B940" s="1">
        <v>33805</v>
      </c>
      <c r="C940" s="1">
        <f t="shared" si="105"/>
        <v>33786</v>
      </c>
      <c r="E940" s="42">
        <f>IF(DAY(B940)&gt;14,VLOOKUP(DATE(YEAR(C940),MONTH(C940)-1,DAY(1)),'מדדים וריביות'!B:C,2,FALSE),VLOOKUP(DATE(YEAR(C940),MONTH(C940)-2,DAY(1)),'מדדים וריביות'!B:C,2,FALSE))</f>
        <v>13622926.126952499</v>
      </c>
      <c r="F940" s="43">
        <f>IF($B$5=1,'ריבית יומית'!D934,'ריבית יומית'!G934)</f>
        <v>2.1073004751070989E-4</v>
      </c>
      <c r="G940" s="43">
        <f t="shared" si="100"/>
        <v>2.1073004751070989E-4</v>
      </c>
      <c r="H940" s="29">
        <f t="shared" si="101"/>
        <v>2.0139844864607812</v>
      </c>
      <c r="I940" s="30">
        <f>VLOOKUP(B939,'מדדים וריביות'!B:C,2)</f>
        <v>13717267.7206295</v>
      </c>
      <c r="K940" s="39">
        <f t="shared" si="102"/>
        <v>0</v>
      </c>
      <c r="L940" s="39">
        <f t="shared" si="103"/>
        <v>0</v>
      </c>
      <c r="M940" s="39">
        <f t="shared" si="104"/>
        <v>0</v>
      </c>
      <c r="N940" s="41">
        <f t="shared" si="106"/>
        <v>0</v>
      </c>
    </row>
    <row r="941" spans="2:14">
      <c r="B941" s="1">
        <v>33806</v>
      </c>
      <c r="C941" s="1">
        <f t="shared" si="105"/>
        <v>33786</v>
      </c>
      <c r="E941" s="42">
        <f>IF(DAY(B941)&gt;14,VLOOKUP(DATE(YEAR(C941),MONTH(C941)-1,DAY(1)),'מדדים וריביות'!B:C,2,FALSE),VLOOKUP(DATE(YEAR(C941),MONTH(C941)-2,DAY(1)),'מדדים וריביות'!B:C,2,FALSE))</f>
        <v>13622926.126952499</v>
      </c>
      <c r="F941" s="43">
        <f>IF($B$5=1,'ריבית יומית'!D935,'ריבית יומית'!G935)</f>
        <v>2.1073004751070989E-4</v>
      </c>
      <c r="G941" s="43">
        <f t="shared" si="100"/>
        <v>2.1073004751070989E-4</v>
      </c>
      <c r="H941" s="29">
        <f t="shared" si="101"/>
        <v>2.0135601688307379</v>
      </c>
      <c r="I941" s="30">
        <f>VLOOKUP(B940,'מדדים וריביות'!B:C,2)</f>
        <v>13717267.7206295</v>
      </c>
      <c r="K941" s="39">
        <f t="shared" si="102"/>
        <v>0</v>
      </c>
      <c r="L941" s="39">
        <f t="shared" si="103"/>
        <v>0</v>
      </c>
      <c r="M941" s="39">
        <f t="shared" si="104"/>
        <v>0</v>
      </c>
      <c r="N941" s="41">
        <f t="shared" si="106"/>
        <v>0</v>
      </c>
    </row>
    <row r="942" spans="2:14">
      <c r="B942" s="1">
        <v>33807</v>
      </c>
      <c r="C942" s="1">
        <f t="shared" si="105"/>
        <v>33786</v>
      </c>
      <c r="E942" s="42">
        <f>IF(DAY(B942)&gt;14,VLOOKUP(DATE(YEAR(C942),MONTH(C942)-1,DAY(1)),'מדדים וריביות'!B:C,2,FALSE),VLOOKUP(DATE(YEAR(C942),MONTH(C942)-2,DAY(1)),'מדדים וריביות'!B:C,2,FALSE))</f>
        <v>13622926.126952499</v>
      </c>
      <c r="F942" s="43">
        <f>IF($B$5=1,'ריבית יומית'!D936,'ריבית יומית'!G936)</f>
        <v>2.1073004751070989E-4</v>
      </c>
      <c r="G942" s="43">
        <f t="shared" si="100"/>
        <v>2.1073004751070989E-4</v>
      </c>
      <c r="H942" s="29">
        <f t="shared" si="101"/>
        <v>2.01313594059833</v>
      </c>
      <c r="I942" s="30">
        <f>VLOOKUP(B941,'מדדים וריביות'!B:C,2)</f>
        <v>13717267.7206295</v>
      </c>
      <c r="K942" s="39">
        <f t="shared" si="102"/>
        <v>0</v>
      </c>
      <c r="L942" s="39">
        <f t="shared" si="103"/>
        <v>0</v>
      </c>
      <c r="M942" s="39">
        <f t="shared" si="104"/>
        <v>0</v>
      </c>
      <c r="N942" s="41">
        <f t="shared" si="106"/>
        <v>0</v>
      </c>
    </row>
    <row r="943" spans="2:14">
      <c r="B943" s="1">
        <v>33808</v>
      </c>
      <c r="C943" s="1">
        <f t="shared" si="105"/>
        <v>33786</v>
      </c>
      <c r="E943" s="42">
        <f>IF(DAY(B943)&gt;14,VLOOKUP(DATE(YEAR(C943),MONTH(C943)-1,DAY(1)),'מדדים וריביות'!B:C,2,FALSE),VLOOKUP(DATE(YEAR(C943),MONTH(C943)-2,DAY(1)),'מדדים וריביות'!B:C,2,FALSE))</f>
        <v>13622926.126952499</v>
      </c>
      <c r="F943" s="43">
        <f>IF($B$5=1,'ריבית יומית'!D937,'ריבית יומית'!G937)</f>
        <v>2.1073004751070989E-4</v>
      </c>
      <c r="G943" s="43">
        <f t="shared" si="100"/>
        <v>2.1073004751070989E-4</v>
      </c>
      <c r="H943" s="29">
        <f t="shared" si="101"/>
        <v>2.012711801744723</v>
      </c>
      <c r="I943" s="30">
        <f>VLOOKUP(B942,'מדדים וריביות'!B:C,2)</f>
        <v>13717267.7206295</v>
      </c>
      <c r="K943" s="39">
        <f t="shared" si="102"/>
        <v>0</v>
      </c>
      <c r="L943" s="39">
        <f t="shared" si="103"/>
        <v>0</v>
      </c>
      <c r="M943" s="39">
        <f t="shared" si="104"/>
        <v>0</v>
      </c>
      <c r="N943" s="41">
        <f t="shared" si="106"/>
        <v>0</v>
      </c>
    </row>
    <row r="944" spans="2:14">
      <c r="B944" s="1">
        <v>33809</v>
      </c>
      <c r="C944" s="1">
        <f t="shared" si="105"/>
        <v>33786</v>
      </c>
      <c r="E944" s="42">
        <f>IF(DAY(B944)&gt;14,VLOOKUP(DATE(YEAR(C944),MONTH(C944)-1,DAY(1)),'מדדים וריביות'!B:C,2,FALSE),VLOOKUP(DATE(YEAR(C944),MONTH(C944)-2,DAY(1)),'מדדים וריביות'!B:C,2,FALSE))</f>
        <v>13622926.126952499</v>
      </c>
      <c r="F944" s="43">
        <f>IF($B$5=1,'ריבית יומית'!D938,'ריבית יומית'!G938)</f>
        <v>2.1073004751070989E-4</v>
      </c>
      <c r="G944" s="43">
        <f t="shared" si="100"/>
        <v>2.1073004751070989E-4</v>
      </c>
      <c r="H944" s="29">
        <f t="shared" si="101"/>
        <v>2.012287752251086</v>
      </c>
      <c r="I944" s="30">
        <f>VLOOKUP(B943,'מדדים וריביות'!B:C,2)</f>
        <v>13717267.7206295</v>
      </c>
      <c r="K944" s="39">
        <f t="shared" si="102"/>
        <v>0</v>
      </c>
      <c r="L944" s="39">
        <f t="shared" si="103"/>
        <v>0</v>
      </c>
      <c r="M944" s="39">
        <f t="shared" si="104"/>
        <v>0</v>
      </c>
      <c r="N944" s="41">
        <f t="shared" si="106"/>
        <v>0</v>
      </c>
    </row>
    <row r="945" spans="2:14">
      <c r="B945" s="1">
        <v>33810</v>
      </c>
      <c r="C945" s="1">
        <f t="shared" si="105"/>
        <v>33786</v>
      </c>
      <c r="E945" s="42">
        <f>IF(DAY(B945)&gt;14,VLOOKUP(DATE(YEAR(C945),MONTH(C945)-1,DAY(1)),'מדדים וריביות'!B:C,2,FALSE),VLOOKUP(DATE(YEAR(C945),MONTH(C945)-2,DAY(1)),'מדדים וריביות'!B:C,2,FALSE))</f>
        <v>13622926.126952499</v>
      </c>
      <c r="F945" s="43">
        <f>IF($B$5=1,'ריבית יומית'!D939,'ריבית יומית'!G939)</f>
        <v>2.1073004751070989E-4</v>
      </c>
      <c r="G945" s="43">
        <f t="shared" si="100"/>
        <v>2.1073004751070989E-4</v>
      </c>
      <c r="H945" s="29">
        <f t="shared" si="101"/>
        <v>2.011863792098592</v>
      </c>
      <c r="I945" s="30">
        <f>VLOOKUP(B944,'מדדים וריביות'!B:C,2)</f>
        <v>13717267.7206295</v>
      </c>
      <c r="K945" s="39">
        <f t="shared" si="102"/>
        <v>0</v>
      </c>
      <c r="L945" s="39">
        <f t="shared" si="103"/>
        <v>0</v>
      </c>
      <c r="M945" s="39">
        <f t="shared" si="104"/>
        <v>0</v>
      </c>
      <c r="N945" s="41">
        <f t="shared" si="106"/>
        <v>0</v>
      </c>
    </row>
    <row r="946" spans="2:14">
      <c r="B946" s="1">
        <v>33811</v>
      </c>
      <c r="C946" s="1">
        <f t="shared" si="105"/>
        <v>33786</v>
      </c>
      <c r="E946" s="42">
        <f>IF(DAY(B946)&gt;14,VLOOKUP(DATE(YEAR(C946),MONTH(C946)-1,DAY(1)),'מדדים וריביות'!B:C,2,FALSE),VLOOKUP(DATE(YEAR(C946),MONTH(C946)-2,DAY(1)),'מדדים וריביות'!B:C,2,FALSE))</f>
        <v>13622926.126952499</v>
      </c>
      <c r="F946" s="43">
        <f>IF($B$5=1,'ריבית יומית'!D940,'ריבית יומית'!G940)</f>
        <v>2.1073004751070989E-4</v>
      </c>
      <c r="G946" s="43">
        <f t="shared" si="100"/>
        <v>2.1073004751070989E-4</v>
      </c>
      <c r="H946" s="29">
        <f t="shared" si="101"/>
        <v>2.0114399212684182</v>
      </c>
      <c r="I946" s="30">
        <f>VLOOKUP(B945,'מדדים וריביות'!B:C,2)</f>
        <v>13717267.7206295</v>
      </c>
      <c r="K946" s="39">
        <f t="shared" si="102"/>
        <v>0</v>
      </c>
      <c r="L946" s="39">
        <f t="shared" si="103"/>
        <v>0</v>
      </c>
      <c r="M946" s="39">
        <f t="shared" si="104"/>
        <v>0</v>
      </c>
      <c r="N946" s="41">
        <f t="shared" si="106"/>
        <v>0</v>
      </c>
    </row>
    <row r="947" spans="2:14">
      <c r="B947" s="1">
        <v>33812</v>
      </c>
      <c r="C947" s="1">
        <f t="shared" si="105"/>
        <v>33786</v>
      </c>
      <c r="E947" s="42">
        <f>IF(DAY(B947)&gt;14,VLOOKUP(DATE(YEAR(C947),MONTH(C947)-1,DAY(1)),'מדדים וריביות'!B:C,2,FALSE),VLOOKUP(DATE(YEAR(C947),MONTH(C947)-2,DAY(1)),'מדדים וריביות'!B:C,2,FALSE))</f>
        <v>13622926.126952499</v>
      </c>
      <c r="F947" s="43">
        <f>IF($B$5=1,'ריבית יומית'!D941,'ריבית יומית'!G941)</f>
        <v>2.1073004751070989E-4</v>
      </c>
      <c r="G947" s="43">
        <f t="shared" si="100"/>
        <v>2.1073004751070989E-4</v>
      </c>
      <c r="H947" s="29">
        <f t="shared" si="101"/>
        <v>2.0110161397417454</v>
      </c>
      <c r="I947" s="30">
        <f>VLOOKUP(B946,'מדדים וריביות'!B:C,2)</f>
        <v>13717267.7206295</v>
      </c>
      <c r="K947" s="39">
        <f t="shared" si="102"/>
        <v>0</v>
      </c>
      <c r="L947" s="39">
        <f t="shared" si="103"/>
        <v>0</v>
      </c>
      <c r="M947" s="39">
        <f t="shared" si="104"/>
        <v>0</v>
      </c>
      <c r="N947" s="41">
        <f t="shared" si="106"/>
        <v>0</v>
      </c>
    </row>
    <row r="948" spans="2:14">
      <c r="B948" s="1">
        <v>33813</v>
      </c>
      <c r="C948" s="1">
        <f t="shared" si="105"/>
        <v>33786</v>
      </c>
      <c r="E948" s="42">
        <f>IF(DAY(B948)&gt;14,VLOOKUP(DATE(YEAR(C948),MONTH(C948)-1,DAY(1)),'מדדים וריביות'!B:C,2,FALSE),VLOOKUP(DATE(YEAR(C948),MONTH(C948)-2,DAY(1)),'מדדים וריביות'!B:C,2,FALSE))</f>
        <v>13622926.126952499</v>
      </c>
      <c r="F948" s="43">
        <f>IF($B$5=1,'ריבית יומית'!D942,'ריבית יומית'!G942)</f>
        <v>2.1073004751070989E-4</v>
      </c>
      <c r="G948" s="43">
        <f t="shared" si="100"/>
        <v>2.1073004751070989E-4</v>
      </c>
      <c r="H948" s="29">
        <f t="shared" si="101"/>
        <v>2.010592447499759</v>
      </c>
      <c r="I948" s="30">
        <f>VLOOKUP(B947,'מדדים וריביות'!B:C,2)</f>
        <v>13717267.7206295</v>
      </c>
      <c r="K948" s="39">
        <f t="shared" si="102"/>
        <v>0</v>
      </c>
      <c r="L948" s="39">
        <f t="shared" si="103"/>
        <v>0</v>
      </c>
      <c r="M948" s="39">
        <f t="shared" si="104"/>
        <v>0</v>
      </c>
      <c r="N948" s="41">
        <f t="shared" si="106"/>
        <v>0</v>
      </c>
    </row>
    <row r="949" spans="2:14">
      <c r="B949" s="1">
        <v>33814</v>
      </c>
      <c r="C949" s="1">
        <f t="shared" si="105"/>
        <v>33786</v>
      </c>
      <c r="E949" s="42">
        <f>IF(DAY(B949)&gt;14,VLOOKUP(DATE(YEAR(C949),MONTH(C949)-1,DAY(1)),'מדדים וריביות'!B:C,2,FALSE),VLOOKUP(DATE(YEAR(C949),MONTH(C949)-2,DAY(1)),'מדדים וריביות'!B:C,2,FALSE))</f>
        <v>13622926.126952499</v>
      </c>
      <c r="F949" s="43">
        <f>IF($B$5=1,'ריבית יומית'!D943,'ריבית יומית'!G943)</f>
        <v>2.1073004751070989E-4</v>
      </c>
      <c r="G949" s="43">
        <f t="shared" si="100"/>
        <v>2.1073004751070989E-4</v>
      </c>
      <c r="H949" s="29">
        <f t="shared" si="101"/>
        <v>2.0101688445236481</v>
      </c>
      <c r="I949" s="30">
        <f>VLOOKUP(B948,'מדדים וריביות'!B:C,2)</f>
        <v>13717267.7206295</v>
      </c>
      <c r="K949" s="39">
        <f t="shared" si="102"/>
        <v>0</v>
      </c>
      <c r="L949" s="39">
        <f t="shared" si="103"/>
        <v>0</v>
      </c>
      <c r="M949" s="39">
        <f t="shared" si="104"/>
        <v>0</v>
      </c>
      <c r="N949" s="41">
        <f t="shared" si="106"/>
        <v>0</v>
      </c>
    </row>
    <row r="950" spans="2:14">
      <c r="B950" s="1">
        <v>33815</v>
      </c>
      <c r="C950" s="1">
        <f t="shared" si="105"/>
        <v>33786</v>
      </c>
      <c r="E950" s="42">
        <f>IF(DAY(B950)&gt;14,VLOOKUP(DATE(YEAR(C950),MONTH(C950)-1,DAY(1)),'מדדים וריביות'!B:C,2,FALSE),VLOOKUP(DATE(YEAR(C950),MONTH(C950)-2,DAY(1)),'מדדים וריביות'!B:C,2,FALSE))</f>
        <v>13622926.126952499</v>
      </c>
      <c r="F950" s="43">
        <f>IF($B$5=1,'ריבית יומית'!D944,'ריבית יומית'!G944)</f>
        <v>2.1073004751070989E-4</v>
      </c>
      <c r="G950" s="43">
        <f t="shared" si="100"/>
        <v>2.1073004751070989E-4</v>
      </c>
      <c r="H950" s="29">
        <f t="shared" si="101"/>
        <v>2.0097453307946052</v>
      </c>
      <c r="I950" s="30">
        <f>VLOOKUP(B949,'מדדים וריביות'!B:C,2)</f>
        <v>13717267.7206295</v>
      </c>
      <c r="K950" s="39">
        <f t="shared" si="102"/>
        <v>0</v>
      </c>
      <c r="L950" s="39">
        <f t="shared" si="103"/>
        <v>0</v>
      </c>
      <c r="M950" s="39">
        <f t="shared" si="104"/>
        <v>0</v>
      </c>
      <c r="N950" s="41">
        <f t="shared" si="106"/>
        <v>0</v>
      </c>
    </row>
    <row r="951" spans="2:14">
      <c r="B951" s="1">
        <v>33816</v>
      </c>
      <c r="C951" s="1">
        <f t="shared" si="105"/>
        <v>33786</v>
      </c>
      <c r="E951" s="42">
        <f>IF(DAY(B951)&gt;14,VLOOKUP(DATE(YEAR(C951),MONTH(C951)-1,DAY(1)),'מדדים וריביות'!B:C,2,FALSE),VLOOKUP(DATE(YEAR(C951),MONTH(C951)-2,DAY(1)),'מדדים וריביות'!B:C,2,FALSE))</f>
        <v>13622926.126952499</v>
      </c>
      <c r="F951" s="43">
        <f>IF($B$5=1,'ריבית יומית'!D945,'ריבית יומית'!G945)</f>
        <v>2.1073004751070989E-4</v>
      </c>
      <c r="G951" s="43">
        <f t="shared" si="100"/>
        <v>2.1073004751070989E-4</v>
      </c>
      <c r="H951" s="29">
        <f t="shared" si="101"/>
        <v>2.0093219062938275</v>
      </c>
      <c r="I951" s="30">
        <f>VLOOKUP(B950,'מדדים וריביות'!B:C,2)</f>
        <v>13717267.7206295</v>
      </c>
      <c r="K951" s="39">
        <f t="shared" si="102"/>
        <v>0</v>
      </c>
      <c r="L951" s="39">
        <f t="shared" si="103"/>
        <v>0</v>
      </c>
      <c r="M951" s="39">
        <f t="shared" si="104"/>
        <v>0</v>
      </c>
      <c r="N951" s="41">
        <f t="shared" si="106"/>
        <v>0</v>
      </c>
    </row>
    <row r="952" spans="2:14">
      <c r="B952" s="1">
        <v>33817</v>
      </c>
      <c r="C952" s="1">
        <f t="shared" si="105"/>
        <v>33817</v>
      </c>
      <c r="E952" s="42">
        <f>IF(DAY(B952)&gt;14,VLOOKUP(DATE(YEAR(C952),MONTH(C952)-1,DAY(1)),'מדדים וריביות'!B:C,2,FALSE),VLOOKUP(DATE(YEAR(C952),MONTH(C952)-2,DAY(1)),'מדדים וריביות'!B:C,2,FALSE))</f>
        <v>13622926.126952499</v>
      </c>
      <c r="F952" s="43">
        <f>IF($B$5=1,'ריבית יומית'!D946,'ריבית יומית'!G946)</f>
        <v>2.1073004751070989E-4</v>
      </c>
      <c r="G952" s="43">
        <f t="shared" si="100"/>
        <v>2.1073004751070989E-4</v>
      </c>
      <c r="H952" s="29">
        <f t="shared" si="101"/>
        <v>2.0088985710025158</v>
      </c>
      <c r="I952" s="30">
        <f>VLOOKUP(B951,'מדדים וריביות'!B:C,2)</f>
        <v>13717267.7206295</v>
      </c>
      <c r="K952" s="39">
        <f t="shared" si="102"/>
        <v>0</v>
      </c>
      <c r="L952" s="39">
        <f t="shared" si="103"/>
        <v>0</v>
      </c>
      <c r="M952" s="39">
        <f t="shared" si="104"/>
        <v>0</v>
      </c>
      <c r="N952" s="41">
        <f t="shared" si="106"/>
        <v>0</v>
      </c>
    </row>
    <row r="953" spans="2:14">
      <c r="B953" s="1">
        <v>33818</v>
      </c>
      <c r="C953" s="1">
        <f t="shared" si="105"/>
        <v>33817</v>
      </c>
      <c r="E953" s="42">
        <f>IF(DAY(B953)&gt;14,VLOOKUP(DATE(YEAR(C953),MONTH(C953)-1,DAY(1)),'מדדים וריביות'!B:C,2,FALSE),VLOOKUP(DATE(YEAR(C953),MONTH(C953)-2,DAY(1)),'מדדים וריביות'!B:C,2,FALSE))</f>
        <v>13622926.126952499</v>
      </c>
      <c r="F953" s="43">
        <f>IF($B$5=1,'ריבית יומית'!D947,'ריבית יומית'!G947)</f>
        <v>2.1073004751070989E-4</v>
      </c>
      <c r="G953" s="43">
        <f t="shared" si="100"/>
        <v>2.1073004751070989E-4</v>
      </c>
      <c r="H953" s="29">
        <f t="shared" si="101"/>
        <v>2.008475324901875</v>
      </c>
      <c r="I953" s="30">
        <f>VLOOKUP(B952,'מדדים וריביות'!B:C,2)</f>
        <v>13824188.193463299</v>
      </c>
      <c r="K953" s="39">
        <f t="shared" si="102"/>
        <v>0</v>
      </c>
      <c r="L953" s="39">
        <f t="shared" si="103"/>
        <v>0</v>
      </c>
      <c r="M953" s="39">
        <f t="shared" si="104"/>
        <v>0</v>
      </c>
      <c r="N953" s="41">
        <f t="shared" si="106"/>
        <v>0</v>
      </c>
    </row>
    <row r="954" spans="2:14">
      <c r="B954" s="1">
        <v>33819</v>
      </c>
      <c r="C954" s="1">
        <f t="shared" si="105"/>
        <v>33817</v>
      </c>
      <c r="E954" s="42">
        <f>IF(DAY(B954)&gt;14,VLOOKUP(DATE(YEAR(C954),MONTH(C954)-1,DAY(1)),'מדדים וריביות'!B:C,2,FALSE),VLOOKUP(DATE(YEAR(C954),MONTH(C954)-2,DAY(1)),'מדדים וריביות'!B:C,2,FALSE))</f>
        <v>13622926.126952499</v>
      </c>
      <c r="F954" s="43">
        <f>IF($B$5=1,'ריבית יומית'!D948,'ריבית יומית'!G948)</f>
        <v>2.1073004751070989E-4</v>
      </c>
      <c r="G954" s="43">
        <f t="shared" si="100"/>
        <v>2.1073004751070989E-4</v>
      </c>
      <c r="H954" s="29">
        <f t="shared" si="101"/>
        <v>2.0080521679731138</v>
      </c>
      <c r="I954" s="30">
        <f>VLOOKUP(B953,'מדדים וריביות'!B:C,2)</f>
        <v>13824188.193463299</v>
      </c>
      <c r="K954" s="39">
        <f t="shared" si="102"/>
        <v>0</v>
      </c>
      <c r="L954" s="39">
        <f t="shared" si="103"/>
        <v>0</v>
      </c>
      <c r="M954" s="39">
        <f t="shared" si="104"/>
        <v>0</v>
      </c>
      <c r="N954" s="41">
        <f t="shared" si="106"/>
        <v>0</v>
      </c>
    </row>
    <row r="955" spans="2:14">
      <c r="B955" s="1">
        <v>33820</v>
      </c>
      <c r="C955" s="1">
        <f t="shared" si="105"/>
        <v>33817</v>
      </c>
      <c r="E955" s="42">
        <f>IF(DAY(B955)&gt;14,VLOOKUP(DATE(YEAR(C955),MONTH(C955)-1,DAY(1)),'מדדים וריביות'!B:C,2,FALSE),VLOOKUP(DATE(YEAR(C955),MONTH(C955)-2,DAY(1)),'מדדים וריביות'!B:C,2,FALSE))</f>
        <v>13622926.126952499</v>
      </c>
      <c r="F955" s="43">
        <f>IF($B$5=1,'ריבית יומית'!D949,'ריבית יומית'!G949)</f>
        <v>2.1073004751070989E-4</v>
      </c>
      <c r="G955" s="43">
        <f t="shared" si="100"/>
        <v>2.1073004751070989E-4</v>
      </c>
      <c r="H955" s="29">
        <f t="shared" si="101"/>
        <v>2.0076291001974451</v>
      </c>
      <c r="I955" s="30">
        <f>VLOOKUP(B954,'מדדים וריביות'!B:C,2)</f>
        <v>13824188.193463299</v>
      </c>
      <c r="K955" s="39">
        <f t="shared" si="102"/>
        <v>0</v>
      </c>
      <c r="L955" s="39">
        <f t="shared" si="103"/>
        <v>0</v>
      </c>
      <c r="M955" s="39">
        <f t="shared" si="104"/>
        <v>0</v>
      </c>
      <c r="N955" s="41">
        <f t="shared" si="106"/>
        <v>0</v>
      </c>
    </row>
    <row r="956" spans="2:14">
      <c r="B956" s="1">
        <v>33821</v>
      </c>
      <c r="C956" s="1">
        <f t="shared" si="105"/>
        <v>33817</v>
      </c>
      <c r="E956" s="42">
        <f>IF(DAY(B956)&gt;14,VLOOKUP(DATE(YEAR(C956),MONTH(C956)-1,DAY(1)),'מדדים וריביות'!B:C,2,FALSE),VLOOKUP(DATE(YEAR(C956),MONTH(C956)-2,DAY(1)),'מדדים וריביות'!B:C,2,FALSE))</f>
        <v>13622926.126952499</v>
      </c>
      <c r="F956" s="43">
        <f>IF($B$5=1,'ריבית יומית'!D950,'ריבית יומית'!G950)</f>
        <v>2.1073004751070989E-4</v>
      </c>
      <c r="G956" s="43">
        <f t="shared" si="100"/>
        <v>2.1073004751070989E-4</v>
      </c>
      <c r="H956" s="29">
        <f t="shared" si="101"/>
        <v>2.0072061215560857</v>
      </c>
      <c r="I956" s="30">
        <f>VLOOKUP(B955,'מדדים וריביות'!B:C,2)</f>
        <v>13824188.193463299</v>
      </c>
      <c r="K956" s="39">
        <f t="shared" si="102"/>
        <v>0</v>
      </c>
      <c r="L956" s="39">
        <f t="shared" si="103"/>
        <v>0</v>
      </c>
      <c r="M956" s="39">
        <f t="shared" si="104"/>
        <v>0</v>
      </c>
      <c r="N956" s="41">
        <f t="shared" si="106"/>
        <v>0</v>
      </c>
    </row>
    <row r="957" spans="2:14">
      <c r="B957" s="1">
        <v>33822</v>
      </c>
      <c r="C957" s="1">
        <f t="shared" si="105"/>
        <v>33817</v>
      </c>
      <c r="E957" s="42">
        <f>IF(DAY(B957)&gt;14,VLOOKUP(DATE(YEAR(C957),MONTH(C957)-1,DAY(1)),'מדדים וריביות'!B:C,2,FALSE),VLOOKUP(DATE(YEAR(C957),MONTH(C957)-2,DAY(1)),'מדדים וריביות'!B:C,2,FALSE))</f>
        <v>13622926.126952499</v>
      </c>
      <c r="F957" s="43">
        <f>IF($B$5=1,'ריבית יומית'!D951,'ריבית יומית'!G951)</f>
        <v>2.1073004751070989E-4</v>
      </c>
      <c r="G957" s="43">
        <f t="shared" si="100"/>
        <v>2.1073004751070989E-4</v>
      </c>
      <c r="H957" s="29">
        <f t="shared" si="101"/>
        <v>2.0067832320302563</v>
      </c>
      <c r="I957" s="30">
        <f>VLOOKUP(B956,'מדדים וריביות'!B:C,2)</f>
        <v>13824188.193463299</v>
      </c>
      <c r="K957" s="39">
        <f t="shared" si="102"/>
        <v>0</v>
      </c>
      <c r="L957" s="39">
        <f t="shared" si="103"/>
        <v>0</v>
      </c>
      <c r="M957" s="39">
        <f t="shared" si="104"/>
        <v>0</v>
      </c>
      <c r="N957" s="41">
        <f t="shared" si="106"/>
        <v>0</v>
      </c>
    </row>
    <row r="958" spans="2:14">
      <c r="B958" s="1">
        <v>33823</v>
      </c>
      <c r="C958" s="1">
        <f t="shared" si="105"/>
        <v>33817</v>
      </c>
      <c r="E958" s="42">
        <f>IF(DAY(B958)&gt;14,VLOOKUP(DATE(YEAR(C958),MONTH(C958)-1,DAY(1)),'מדדים וריביות'!B:C,2,FALSE),VLOOKUP(DATE(YEAR(C958),MONTH(C958)-2,DAY(1)),'מדדים וריביות'!B:C,2,FALSE))</f>
        <v>13622926.126952499</v>
      </c>
      <c r="F958" s="43">
        <f>IF($B$5=1,'ריבית יומית'!D952,'ריבית יומית'!G952)</f>
        <v>2.1073004751070989E-4</v>
      </c>
      <c r="G958" s="43">
        <f t="shared" si="100"/>
        <v>2.1073004751070989E-4</v>
      </c>
      <c r="H958" s="29">
        <f t="shared" si="101"/>
        <v>2.0063604316011814</v>
      </c>
      <c r="I958" s="30">
        <f>VLOOKUP(B957,'מדדים וריביות'!B:C,2)</f>
        <v>13824188.193463299</v>
      </c>
      <c r="K958" s="39">
        <f t="shared" si="102"/>
        <v>0</v>
      </c>
      <c r="L958" s="39">
        <f t="shared" si="103"/>
        <v>0</v>
      </c>
      <c r="M958" s="39">
        <f t="shared" si="104"/>
        <v>0</v>
      </c>
      <c r="N958" s="41">
        <f t="shared" si="106"/>
        <v>0</v>
      </c>
    </row>
    <row r="959" spans="2:14">
      <c r="B959" s="1">
        <v>33824</v>
      </c>
      <c r="C959" s="1">
        <f t="shared" si="105"/>
        <v>33817</v>
      </c>
      <c r="E959" s="42">
        <f>IF(DAY(B959)&gt;14,VLOOKUP(DATE(YEAR(C959),MONTH(C959)-1,DAY(1)),'מדדים וריביות'!B:C,2,FALSE),VLOOKUP(DATE(YEAR(C959),MONTH(C959)-2,DAY(1)),'מדדים וריביות'!B:C,2,FALSE))</f>
        <v>13622926.126952499</v>
      </c>
      <c r="F959" s="43">
        <f>IF($B$5=1,'ריבית יומית'!D953,'ריבית יומית'!G953)</f>
        <v>2.1073004751070989E-4</v>
      </c>
      <c r="G959" s="43">
        <f t="shared" si="100"/>
        <v>2.1073004751070989E-4</v>
      </c>
      <c r="H959" s="29">
        <f t="shared" si="101"/>
        <v>2.0059377202500897</v>
      </c>
      <c r="I959" s="30">
        <f>VLOOKUP(B958,'מדדים וריביות'!B:C,2)</f>
        <v>13824188.193463299</v>
      </c>
      <c r="K959" s="39">
        <f t="shared" si="102"/>
        <v>0</v>
      </c>
      <c r="L959" s="39">
        <f t="shared" si="103"/>
        <v>0</v>
      </c>
      <c r="M959" s="39">
        <f t="shared" si="104"/>
        <v>0</v>
      </c>
      <c r="N959" s="41">
        <f t="shared" si="106"/>
        <v>0</v>
      </c>
    </row>
    <row r="960" spans="2:14">
      <c r="B960" s="1">
        <v>33825</v>
      </c>
      <c r="C960" s="1">
        <f t="shared" si="105"/>
        <v>33817</v>
      </c>
      <c r="E960" s="42">
        <f>IF(DAY(B960)&gt;14,VLOOKUP(DATE(YEAR(C960),MONTH(C960)-1,DAY(1)),'מדדים וריביות'!B:C,2,FALSE),VLOOKUP(DATE(YEAR(C960),MONTH(C960)-2,DAY(1)),'מדדים וריביות'!B:C,2,FALSE))</f>
        <v>13622926.126952499</v>
      </c>
      <c r="F960" s="43">
        <f>IF($B$5=1,'ריבית יומית'!D954,'ריבית יומית'!G954)</f>
        <v>2.1073004751070989E-4</v>
      </c>
      <c r="G960" s="43">
        <f t="shared" si="100"/>
        <v>2.1073004751070989E-4</v>
      </c>
      <c r="H960" s="29">
        <f t="shared" si="101"/>
        <v>2.0055150979582135</v>
      </c>
      <c r="I960" s="30">
        <f>VLOOKUP(B959,'מדדים וריביות'!B:C,2)</f>
        <v>13824188.193463299</v>
      </c>
      <c r="K960" s="39">
        <f t="shared" si="102"/>
        <v>0</v>
      </c>
      <c r="L960" s="39">
        <f t="shared" si="103"/>
        <v>0</v>
      </c>
      <c r="M960" s="39">
        <f t="shared" si="104"/>
        <v>0</v>
      </c>
      <c r="N960" s="41">
        <f t="shared" si="106"/>
        <v>0</v>
      </c>
    </row>
    <row r="961" spans="2:14">
      <c r="B961" s="1">
        <v>33826</v>
      </c>
      <c r="C961" s="1">
        <f t="shared" si="105"/>
        <v>33817</v>
      </c>
      <c r="E961" s="42">
        <f>IF(DAY(B961)&gt;14,VLOOKUP(DATE(YEAR(C961),MONTH(C961)-1,DAY(1)),'מדדים וריביות'!B:C,2,FALSE),VLOOKUP(DATE(YEAR(C961),MONTH(C961)-2,DAY(1)),'מדדים וריביות'!B:C,2,FALSE))</f>
        <v>13622926.126952499</v>
      </c>
      <c r="F961" s="43">
        <f>IF($B$5=1,'ריבית יומית'!D955,'ריבית יומית'!G955)</f>
        <v>2.1073004751070989E-4</v>
      </c>
      <c r="G961" s="43">
        <f t="shared" si="100"/>
        <v>2.1073004751070989E-4</v>
      </c>
      <c r="H961" s="29">
        <f t="shared" si="101"/>
        <v>2.0050925647067896</v>
      </c>
      <c r="I961" s="30">
        <f>VLOOKUP(B960,'מדדים וריביות'!B:C,2)</f>
        <v>13824188.193463299</v>
      </c>
      <c r="K961" s="39">
        <f t="shared" si="102"/>
        <v>0</v>
      </c>
      <c r="L961" s="39">
        <f t="shared" si="103"/>
        <v>0</v>
      </c>
      <c r="M961" s="39">
        <f t="shared" si="104"/>
        <v>0</v>
      </c>
      <c r="N961" s="41">
        <f t="shared" si="106"/>
        <v>0</v>
      </c>
    </row>
    <row r="962" spans="2:14">
      <c r="B962" s="1">
        <v>33827</v>
      </c>
      <c r="C962" s="1">
        <f t="shared" si="105"/>
        <v>33817</v>
      </c>
      <c r="E962" s="42">
        <f>IF(DAY(B962)&gt;14,VLOOKUP(DATE(YEAR(C962),MONTH(C962)-1,DAY(1)),'מדדים וריביות'!B:C,2,FALSE),VLOOKUP(DATE(YEAR(C962),MONTH(C962)-2,DAY(1)),'מדדים וריביות'!B:C,2,FALSE))</f>
        <v>13622926.126952499</v>
      </c>
      <c r="F962" s="43">
        <f>IF($B$5=1,'ריבית יומית'!D956,'ריבית יומית'!G956)</f>
        <v>2.1073004751070989E-4</v>
      </c>
      <c r="G962" s="43">
        <f t="shared" si="100"/>
        <v>2.1073004751070989E-4</v>
      </c>
      <c r="H962" s="29">
        <f t="shared" si="101"/>
        <v>2.0046701204770581</v>
      </c>
      <c r="I962" s="30">
        <f>VLOOKUP(B961,'מדדים וריביות'!B:C,2)</f>
        <v>13824188.193463299</v>
      </c>
      <c r="K962" s="39">
        <f t="shared" si="102"/>
        <v>0</v>
      </c>
      <c r="L962" s="39">
        <f t="shared" si="103"/>
        <v>0</v>
      </c>
      <c r="M962" s="39">
        <f t="shared" si="104"/>
        <v>0</v>
      </c>
      <c r="N962" s="41">
        <f t="shared" si="106"/>
        <v>0</v>
      </c>
    </row>
    <row r="963" spans="2:14">
      <c r="B963" s="1">
        <v>33828</v>
      </c>
      <c r="C963" s="1">
        <f t="shared" si="105"/>
        <v>33817</v>
      </c>
      <c r="E963" s="42">
        <f>IF(DAY(B963)&gt;14,VLOOKUP(DATE(YEAR(C963),MONTH(C963)-1,DAY(1)),'מדדים וריביות'!B:C,2,FALSE),VLOOKUP(DATE(YEAR(C963),MONTH(C963)-2,DAY(1)),'מדדים וריביות'!B:C,2,FALSE))</f>
        <v>13622926.126952499</v>
      </c>
      <c r="F963" s="43">
        <f>IF($B$5=1,'ריבית יומית'!D957,'ריבית יומית'!G957)</f>
        <v>2.1073004751070989E-4</v>
      </c>
      <c r="G963" s="43">
        <f t="shared" si="100"/>
        <v>2.1073004751070989E-4</v>
      </c>
      <c r="H963" s="29">
        <f t="shared" si="101"/>
        <v>2.0042477652502635</v>
      </c>
      <c r="I963" s="30">
        <f>VLOOKUP(B962,'מדדים וריביות'!B:C,2)</f>
        <v>13824188.193463299</v>
      </c>
      <c r="K963" s="39">
        <f t="shared" si="102"/>
        <v>0</v>
      </c>
      <c r="L963" s="39">
        <f t="shared" si="103"/>
        <v>0</v>
      </c>
      <c r="M963" s="39">
        <f t="shared" si="104"/>
        <v>0</v>
      </c>
      <c r="N963" s="41">
        <f t="shared" si="106"/>
        <v>0</v>
      </c>
    </row>
    <row r="964" spans="2:14">
      <c r="B964" s="1">
        <v>33829</v>
      </c>
      <c r="C964" s="1">
        <f t="shared" si="105"/>
        <v>33817</v>
      </c>
      <c r="E964" s="42">
        <f>IF(DAY(B964)&gt;14,VLOOKUP(DATE(YEAR(C964),MONTH(C964)-1,DAY(1)),'מדדים וריביות'!B:C,2,FALSE),VLOOKUP(DATE(YEAR(C964),MONTH(C964)-2,DAY(1)),'מדדים וריביות'!B:C,2,FALSE))</f>
        <v>13622926.126952499</v>
      </c>
      <c r="F964" s="43">
        <f>IF($B$5=1,'ריבית יומית'!D958,'ריבית יומית'!G958)</f>
        <v>2.1073004751070989E-4</v>
      </c>
      <c r="G964" s="43">
        <f t="shared" si="100"/>
        <v>2.1073004751070989E-4</v>
      </c>
      <c r="H964" s="29">
        <f t="shared" si="101"/>
        <v>2.0038254990076543</v>
      </c>
      <c r="I964" s="30">
        <f>VLOOKUP(B963,'מדדים וריביות'!B:C,2)</f>
        <v>13824188.193463299</v>
      </c>
      <c r="K964" s="39">
        <f t="shared" si="102"/>
        <v>0</v>
      </c>
      <c r="L964" s="39">
        <f t="shared" si="103"/>
        <v>0</v>
      </c>
      <c r="M964" s="39">
        <f t="shared" si="104"/>
        <v>0</v>
      </c>
      <c r="N964" s="41">
        <f t="shared" si="106"/>
        <v>0</v>
      </c>
    </row>
    <row r="965" spans="2:14">
      <c r="B965" s="1">
        <v>33830</v>
      </c>
      <c r="C965" s="1">
        <f t="shared" si="105"/>
        <v>33817</v>
      </c>
      <c r="E965" s="42">
        <f>IF(DAY(B965)&gt;14,VLOOKUP(DATE(YEAR(C965),MONTH(C965)-1,DAY(1)),'מדדים וריביות'!B:C,2,FALSE),VLOOKUP(DATE(YEAR(C965),MONTH(C965)-2,DAY(1)),'מדדים וריביות'!B:C,2,FALSE))</f>
        <v>13622926.126952499</v>
      </c>
      <c r="F965" s="43">
        <f>IF($B$5=1,'ריבית יומית'!D959,'ריבית יומית'!G959)</f>
        <v>2.1073004751070989E-4</v>
      </c>
      <c r="G965" s="43">
        <f t="shared" si="100"/>
        <v>2.1073004751070989E-4</v>
      </c>
      <c r="H965" s="29">
        <f t="shared" si="101"/>
        <v>2.0034033217304827</v>
      </c>
      <c r="I965" s="30">
        <f>VLOOKUP(B964,'מדדים וריביות'!B:C,2)</f>
        <v>13824188.193463299</v>
      </c>
      <c r="K965" s="39">
        <f t="shared" si="102"/>
        <v>0</v>
      </c>
      <c r="L965" s="39">
        <f t="shared" si="103"/>
        <v>0</v>
      </c>
      <c r="M965" s="39">
        <f t="shared" si="104"/>
        <v>0</v>
      </c>
      <c r="N965" s="41">
        <f t="shared" si="106"/>
        <v>0</v>
      </c>
    </row>
    <row r="966" spans="2:14">
      <c r="B966" s="1">
        <v>33831</v>
      </c>
      <c r="C966" s="1">
        <f t="shared" si="105"/>
        <v>33817</v>
      </c>
      <c r="E966" s="42">
        <f>IF(DAY(B966)&gt;14,VLOOKUP(DATE(YEAR(C966),MONTH(C966)-1,DAY(1)),'מדדים וריביות'!B:C,2,FALSE),VLOOKUP(DATE(YEAR(C966),MONTH(C966)-2,DAY(1)),'מדדים וריביות'!B:C,2,FALSE))</f>
        <v>13717267.7206295</v>
      </c>
      <c r="F966" s="43">
        <f>IF($B$5=1,'ריבית יומית'!D960,'ריבית יומית'!G960)</f>
        <v>2.1073004751070989E-4</v>
      </c>
      <c r="G966" s="43">
        <f t="shared" si="100"/>
        <v>2.1073004751070989E-4</v>
      </c>
      <c r="H966" s="29">
        <f t="shared" si="101"/>
        <v>2.0029812334000052</v>
      </c>
      <c r="I966" s="30">
        <f>VLOOKUP(B965,'מדדים וריביות'!B:C,2)</f>
        <v>13824188.193463299</v>
      </c>
      <c r="K966" s="39">
        <f t="shared" si="102"/>
        <v>0</v>
      </c>
      <c r="L966" s="39">
        <f t="shared" si="103"/>
        <v>0</v>
      </c>
      <c r="M966" s="39">
        <f t="shared" si="104"/>
        <v>0</v>
      </c>
      <c r="N966" s="41">
        <f t="shared" si="106"/>
        <v>0</v>
      </c>
    </row>
    <row r="967" spans="2:14">
      <c r="B967" s="1">
        <v>33832</v>
      </c>
      <c r="C967" s="1">
        <f t="shared" si="105"/>
        <v>33817</v>
      </c>
      <c r="E967" s="42">
        <f>IF(DAY(B967)&gt;14,VLOOKUP(DATE(YEAR(C967),MONTH(C967)-1,DAY(1)),'מדדים וריביות'!B:C,2,FALSE),VLOOKUP(DATE(YEAR(C967),MONTH(C967)-2,DAY(1)),'מדדים וריביות'!B:C,2,FALSE))</f>
        <v>13717267.7206295</v>
      </c>
      <c r="F967" s="43">
        <f>IF($B$5=1,'ריבית יומית'!D961,'ריבית יומית'!G961)</f>
        <v>2.1073004751070989E-4</v>
      </c>
      <c r="G967" s="43">
        <f t="shared" si="100"/>
        <v>2.1073004751070989E-4</v>
      </c>
      <c r="H967" s="29">
        <f t="shared" si="101"/>
        <v>2.002559233997482</v>
      </c>
      <c r="I967" s="30">
        <f>VLOOKUP(B966,'מדדים וריביות'!B:C,2)</f>
        <v>13824188.193463299</v>
      </c>
      <c r="K967" s="39">
        <f t="shared" si="102"/>
        <v>0</v>
      </c>
      <c r="L967" s="39">
        <f t="shared" si="103"/>
        <v>0</v>
      </c>
      <c r="M967" s="39">
        <f t="shared" si="104"/>
        <v>0</v>
      </c>
      <c r="N967" s="41">
        <f t="shared" si="106"/>
        <v>0</v>
      </c>
    </row>
    <row r="968" spans="2:14">
      <c r="B968" s="1">
        <v>33833</v>
      </c>
      <c r="C968" s="1">
        <f t="shared" si="105"/>
        <v>33817</v>
      </c>
      <c r="E968" s="42">
        <f>IF(DAY(B968)&gt;14,VLOOKUP(DATE(YEAR(C968),MONTH(C968)-1,DAY(1)),'מדדים וריביות'!B:C,2,FALSE),VLOOKUP(DATE(YEAR(C968),MONTH(C968)-2,DAY(1)),'מדדים וריביות'!B:C,2,FALSE))</f>
        <v>13717267.7206295</v>
      </c>
      <c r="F968" s="43">
        <f>IF($B$5=1,'ריבית יומית'!D962,'ריבית יומית'!G962)</f>
        <v>2.1073004751070989E-4</v>
      </c>
      <c r="G968" s="43">
        <f t="shared" si="100"/>
        <v>2.1073004751070989E-4</v>
      </c>
      <c r="H968" s="29">
        <f t="shared" si="101"/>
        <v>2.0021373235041771</v>
      </c>
      <c r="I968" s="30">
        <f>VLOOKUP(B967,'מדדים וריביות'!B:C,2)</f>
        <v>13824188.193463299</v>
      </c>
      <c r="K968" s="39">
        <f t="shared" si="102"/>
        <v>0</v>
      </c>
      <c r="L968" s="39">
        <f t="shared" si="103"/>
        <v>0</v>
      </c>
      <c r="M968" s="39">
        <f t="shared" si="104"/>
        <v>0</v>
      </c>
      <c r="N968" s="41">
        <f t="shared" si="106"/>
        <v>0</v>
      </c>
    </row>
    <row r="969" spans="2:14">
      <c r="B969" s="1">
        <v>33834</v>
      </c>
      <c r="C969" s="1">
        <f t="shared" si="105"/>
        <v>33817</v>
      </c>
      <c r="E969" s="42">
        <f>IF(DAY(B969)&gt;14,VLOOKUP(DATE(YEAR(C969),MONTH(C969)-1,DAY(1)),'מדדים וריביות'!B:C,2,FALSE),VLOOKUP(DATE(YEAR(C969),MONTH(C969)-2,DAY(1)),'מדדים וריביות'!B:C,2,FALSE))</f>
        <v>13717267.7206295</v>
      </c>
      <c r="F969" s="43">
        <f>IF($B$5=1,'ריבית יומית'!D963,'ריבית יומית'!G963)</f>
        <v>2.1073004751070989E-4</v>
      </c>
      <c r="G969" s="43">
        <f t="shared" ref="G969:G1032" si="107">IF(B969&gt;$B$2,0,F969)</f>
        <v>2.1073004751070989E-4</v>
      </c>
      <c r="H969" s="29">
        <f t="shared" ref="H969:H1032" si="108">H970*(1+G969)</f>
        <v>2.0017155019013586</v>
      </c>
      <c r="I969" s="30">
        <f>VLOOKUP(B968,'מדדים וריביות'!B:C,2)</f>
        <v>13824188.193463299</v>
      </c>
      <c r="K969" s="39">
        <f t="shared" ref="K969:K1032" si="109">$B$4/E969*D969-D969</f>
        <v>0</v>
      </c>
      <c r="L969" s="39">
        <f t="shared" ref="L969:L1032" si="110">H970*D969-D969</f>
        <v>0</v>
      </c>
      <c r="M969" s="39">
        <f t="shared" ref="M969:M1032" si="111">$B$4/E969*L969-L969</f>
        <v>0</v>
      </c>
      <c r="N969" s="41">
        <f t="shared" si="106"/>
        <v>0</v>
      </c>
    </row>
    <row r="970" spans="2:14">
      <c r="B970" s="1">
        <v>33835</v>
      </c>
      <c r="C970" s="1">
        <f t="shared" ref="C970:C1033" si="112">DATE(YEAR(B970),MONTH(B970),DAY(1))</f>
        <v>33817</v>
      </c>
      <c r="E970" s="42">
        <f>IF(DAY(B970)&gt;14,VLOOKUP(DATE(YEAR(C970),MONTH(C970)-1,DAY(1)),'מדדים וריביות'!B:C,2,FALSE),VLOOKUP(DATE(YEAR(C970),MONTH(C970)-2,DAY(1)),'מדדים וריביות'!B:C,2,FALSE))</f>
        <v>13717267.7206295</v>
      </c>
      <c r="F970" s="43">
        <f>IF($B$5=1,'ריבית יומית'!D964,'ריבית יומית'!G964)</f>
        <v>2.1073004751070989E-4</v>
      </c>
      <c r="G970" s="43">
        <f t="shared" si="107"/>
        <v>2.1073004751070989E-4</v>
      </c>
      <c r="H970" s="29">
        <f t="shared" si="108"/>
        <v>2.0012937691702986</v>
      </c>
      <c r="I970" s="30">
        <f>VLOOKUP(B969,'מדדים וריביות'!B:C,2)</f>
        <v>13824188.193463299</v>
      </c>
      <c r="K970" s="39">
        <f t="shared" si="109"/>
        <v>0</v>
      </c>
      <c r="L970" s="39">
        <f t="shared" si="110"/>
        <v>0</v>
      </c>
      <c r="M970" s="39">
        <f t="shared" si="111"/>
        <v>0</v>
      </c>
      <c r="N970" s="41">
        <f t="shared" ref="N970:N1033" si="113">SUM(K970:M970)</f>
        <v>0</v>
      </c>
    </row>
    <row r="971" spans="2:14">
      <c r="B971" s="1">
        <v>33836</v>
      </c>
      <c r="C971" s="1">
        <f t="shared" si="112"/>
        <v>33817</v>
      </c>
      <c r="E971" s="42">
        <f>IF(DAY(B971)&gt;14,VLOOKUP(DATE(YEAR(C971),MONTH(C971)-1,DAY(1)),'מדדים וריביות'!B:C,2,FALSE),VLOOKUP(DATE(YEAR(C971),MONTH(C971)-2,DAY(1)),'מדדים וריביות'!B:C,2,FALSE))</f>
        <v>13717267.7206295</v>
      </c>
      <c r="F971" s="43">
        <f>IF($B$5=1,'ריבית יומית'!D965,'ריבית יומית'!G965)</f>
        <v>2.1073004751070989E-4</v>
      </c>
      <c r="G971" s="43">
        <f t="shared" si="107"/>
        <v>2.1073004751070989E-4</v>
      </c>
      <c r="H971" s="29">
        <f t="shared" si="108"/>
        <v>2.0008721252922728</v>
      </c>
      <c r="I971" s="30">
        <f>VLOOKUP(B970,'מדדים וריביות'!B:C,2)</f>
        <v>13824188.193463299</v>
      </c>
      <c r="K971" s="39">
        <f t="shared" si="109"/>
        <v>0</v>
      </c>
      <c r="L971" s="39">
        <f t="shared" si="110"/>
        <v>0</v>
      </c>
      <c r="M971" s="39">
        <f t="shared" si="111"/>
        <v>0</v>
      </c>
      <c r="N971" s="41">
        <f t="shared" si="113"/>
        <v>0</v>
      </c>
    </row>
    <row r="972" spans="2:14">
      <c r="B972" s="1">
        <v>33837</v>
      </c>
      <c r="C972" s="1">
        <f t="shared" si="112"/>
        <v>33817</v>
      </c>
      <c r="E972" s="42">
        <f>IF(DAY(B972)&gt;14,VLOOKUP(DATE(YEAR(C972),MONTH(C972)-1,DAY(1)),'מדדים וריביות'!B:C,2,FALSE),VLOOKUP(DATE(YEAR(C972),MONTH(C972)-2,DAY(1)),'מדדים וריביות'!B:C,2,FALSE))</f>
        <v>13717267.7206295</v>
      </c>
      <c r="F972" s="43">
        <f>IF($B$5=1,'ריבית יומית'!D966,'ריבית יומית'!G966)</f>
        <v>2.1073004751070989E-4</v>
      </c>
      <c r="G972" s="43">
        <f t="shared" si="107"/>
        <v>2.1073004751070989E-4</v>
      </c>
      <c r="H972" s="29">
        <f t="shared" si="108"/>
        <v>2.0004505702485615</v>
      </c>
      <c r="I972" s="30">
        <f>VLOOKUP(B971,'מדדים וריביות'!B:C,2)</f>
        <v>13824188.193463299</v>
      </c>
      <c r="K972" s="39">
        <f t="shared" si="109"/>
        <v>0</v>
      </c>
      <c r="L972" s="39">
        <f t="shared" si="110"/>
        <v>0</v>
      </c>
      <c r="M972" s="39">
        <f t="shared" si="111"/>
        <v>0</v>
      </c>
      <c r="N972" s="41">
        <f t="shared" si="113"/>
        <v>0</v>
      </c>
    </row>
    <row r="973" spans="2:14">
      <c r="B973" s="1">
        <v>33838</v>
      </c>
      <c r="C973" s="1">
        <f t="shared" si="112"/>
        <v>33817</v>
      </c>
      <c r="E973" s="42">
        <f>IF(DAY(B973)&gt;14,VLOOKUP(DATE(YEAR(C973),MONTH(C973)-1,DAY(1)),'מדדים וריביות'!B:C,2,FALSE),VLOOKUP(DATE(YEAR(C973),MONTH(C973)-2,DAY(1)),'מדדים וריביות'!B:C,2,FALSE))</f>
        <v>13717267.7206295</v>
      </c>
      <c r="F973" s="43">
        <f>IF($B$5=1,'ריבית יומית'!D967,'ריבית יומית'!G967)</f>
        <v>2.1073004751070989E-4</v>
      </c>
      <c r="G973" s="43">
        <f t="shared" si="107"/>
        <v>2.1073004751070989E-4</v>
      </c>
      <c r="H973" s="29">
        <f t="shared" si="108"/>
        <v>2.0000291040204483</v>
      </c>
      <c r="I973" s="30">
        <f>VLOOKUP(B972,'מדדים וריביות'!B:C,2)</f>
        <v>13824188.193463299</v>
      </c>
      <c r="K973" s="39">
        <f t="shared" si="109"/>
        <v>0</v>
      </c>
      <c r="L973" s="39">
        <f t="shared" si="110"/>
        <v>0</v>
      </c>
      <c r="M973" s="39">
        <f t="shared" si="111"/>
        <v>0</v>
      </c>
      <c r="N973" s="41">
        <f t="shared" si="113"/>
        <v>0</v>
      </c>
    </row>
    <row r="974" spans="2:14">
      <c r="B974" s="1">
        <v>33839</v>
      </c>
      <c r="C974" s="1">
        <f t="shared" si="112"/>
        <v>33817</v>
      </c>
      <c r="E974" s="42">
        <f>IF(DAY(B974)&gt;14,VLOOKUP(DATE(YEAR(C974),MONTH(C974)-1,DAY(1)),'מדדים וריביות'!B:C,2,FALSE),VLOOKUP(DATE(YEAR(C974),MONTH(C974)-2,DAY(1)),'מדדים וריביות'!B:C,2,FALSE))</f>
        <v>13717267.7206295</v>
      </c>
      <c r="F974" s="43">
        <f>IF($B$5=1,'ריבית יומית'!D968,'ריבית יומית'!G968)</f>
        <v>2.1073004751070989E-4</v>
      </c>
      <c r="G974" s="43">
        <f t="shared" si="107"/>
        <v>2.1073004751070989E-4</v>
      </c>
      <c r="H974" s="29">
        <f t="shared" si="108"/>
        <v>1.9996077265892214</v>
      </c>
      <c r="I974" s="30">
        <f>VLOOKUP(B973,'מדדים וריביות'!B:C,2)</f>
        <v>13824188.193463299</v>
      </c>
      <c r="K974" s="39">
        <f t="shared" si="109"/>
        <v>0</v>
      </c>
      <c r="L974" s="39">
        <f t="shared" si="110"/>
        <v>0</v>
      </c>
      <c r="M974" s="39">
        <f t="shared" si="111"/>
        <v>0</v>
      </c>
      <c r="N974" s="41">
        <f t="shared" si="113"/>
        <v>0</v>
      </c>
    </row>
    <row r="975" spans="2:14">
      <c r="B975" s="1">
        <v>33840</v>
      </c>
      <c r="C975" s="1">
        <f t="shared" si="112"/>
        <v>33817</v>
      </c>
      <c r="E975" s="42">
        <f>IF(DAY(B975)&gt;14,VLOOKUP(DATE(YEAR(C975),MONTH(C975)-1,DAY(1)),'מדדים וריביות'!B:C,2,FALSE),VLOOKUP(DATE(YEAR(C975),MONTH(C975)-2,DAY(1)),'מדדים וריביות'!B:C,2,FALSE))</f>
        <v>13717267.7206295</v>
      </c>
      <c r="F975" s="43">
        <f>IF($B$5=1,'ריבית יומית'!D969,'ריבית יומית'!G969)</f>
        <v>2.1073004751070989E-4</v>
      </c>
      <c r="G975" s="43">
        <f t="shared" si="107"/>
        <v>2.1073004751070989E-4</v>
      </c>
      <c r="H975" s="29">
        <f t="shared" si="108"/>
        <v>1.9991864379361723</v>
      </c>
      <c r="I975" s="30">
        <f>VLOOKUP(B974,'מדדים וריביות'!B:C,2)</f>
        <v>13824188.193463299</v>
      </c>
      <c r="K975" s="39">
        <f t="shared" si="109"/>
        <v>0</v>
      </c>
      <c r="L975" s="39">
        <f t="shared" si="110"/>
        <v>0</v>
      </c>
      <c r="M975" s="39">
        <f t="shared" si="111"/>
        <v>0</v>
      </c>
      <c r="N975" s="41">
        <f t="shared" si="113"/>
        <v>0</v>
      </c>
    </row>
    <row r="976" spans="2:14">
      <c r="B976" s="1">
        <v>33841</v>
      </c>
      <c r="C976" s="1">
        <f t="shared" si="112"/>
        <v>33817</v>
      </c>
      <c r="E976" s="42">
        <f>IF(DAY(B976)&gt;14,VLOOKUP(DATE(YEAR(C976),MONTH(C976)-1,DAY(1)),'מדדים וריביות'!B:C,2,FALSE),VLOOKUP(DATE(YEAR(C976),MONTH(C976)-2,DAY(1)),'מדדים וריביות'!B:C,2,FALSE))</f>
        <v>13717267.7206295</v>
      </c>
      <c r="F976" s="43">
        <f>IF($B$5=1,'ריבית יומית'!D970,'ריבית יומית'!G970)</f>
        <v>2.1073004751070989E-4</v>
      </c>
      <c r="G976" s="43">
        <f t="shared" si="107"/>
        <v>2.1073004751070989E-4</v>
      </c>
      <c r="H976" s="29">
        <f t="shared" si="108"/>
        <v>1.9987652380425969</v>
      </c>
      <c r="I976" s="30">
        <f>VLOOKUP(B975,'מדדים וריביות'!B:C,2)</f>
        <v>13824188.193463299</v>
      </c>
      <c r="K976" s="39">
        <f t="shared" si="109"/>
        <v>0</v>
      </c>
      <c r="L976" s="39">
        <f t="shared" si="110"/>
        <v>0</v>
      </c>
      <c r="M976" s="39">
        <f t="shared" si="111"/>
        <v>0</v>
      </c>
      <c r="N976" s="41">
        <f t="shared" si="113"/>
        <v>0</v>
      </c>
    </row>
    <row r="977" spans="2:14">
      <c r="B977" s="1">
        <v>33842</v>
      </c>
      <c r="C977" s="1">
        <f t="shared" si="112"/>
        <v>33817</v>
      </c>
      <c r="E977" s="42">
        <f>IF(DAY(B977)&gt;14,VLOOKUP(DATE(YEAR(C977),MONTH(C977)-1,DAY(1)),'מדדים וריביות'!B:C,2,FALSE),VLOOKUP(DATE(YEAR(C977),MONTH(C977)-2,DAY(1)),'מדדים וריביות'!B:C,2,FALSE))</f>
        <v>13717267.7206295</v>
      </c>
      <c r="F977" s="43">
        <f>IF($B$5=1,'ריבית יומית'!D971,'ריבית יומית'!G971)</f>
        <v>2.1073004751070989E-4</v>
      </c>
      <c r="G977" s="43">
        <f t="shared" si="107"/>
        <v>2.1073004751070989E-4</v>
      </c>
      <c r="H977" s="29">
        <f t="shared" si="108"/>
        <v>1.9983441268897946</v>
      </c>
      <c r="I977" s="30">
        <f>VLOOKUP(B976,'מדדים וריביות'!B:C,2)</f>
        <v>13824188.193463299</v>
      </c>
      <c r="K977" s="39">
        <f t="shared" si="109"/>
        <v>0</v>
      </c>
      <c r="L977" s="39">
        <f t="shared" si="110"/>
        <v>0</v>
      </c>
      <c r="M977" s="39">
        <f t="shared" si="111"/>
        <v>0</v>
      </c>
      <c r="N977" s="41">
        <f t="shared" si="113"/>
        <v>0</v>
      </c>
    </row>
    <row r="978" spans="2:14">
      <c r="B978" s="1">
        <v>33843</v>
      </c>
      <c r="C978" s="1">
        <f t="shared" si="112"/>
        <v>33817</v>
      </c>
      <c r="E978" s="42">
        <f>IF(DAY(B978)&gt;14,VLOOKUP(DATE(YEAR(C978),MONTH(C978)-1,DAY(1)),'מדדים וריביות'!B:C,2,FALSE),VLOOKUP(DATE(YEAR(C978),MONTH(C978)-2,DAY(1)),'מדדים וריביות'!B:C,2,FALSE))</f>
        <v>13717267.7206295</v>
      </c>
      <c r="F978" s="43">
        <f>IF($B$5=1,'ריבית יומית'!D972,'ריבית יומית'!G972)</f>
        <v>2.1073004751070989E-4</v>
      </c>
      <c r="G978" s="43">
        <f t="shared" si="107"/>
        <v>2.1073004751070989E-4</v>
      </c>
      <c r="H978" s="29">
        <f t="shared" si="108"/>
        <v>1.9979231044590691</v>
      </c>
      <c r="I978" s="30">
        <f>VLOOKUP(B977,'מדדים וריביות'!B:C,2)</f>
        <v>13824188.193463299</v>
      </c>
      <c r="K978" s="39">
        <f t="shared" si="109"/>
        <v>0</v>
      </c>
      <c r="L978" s="39">
        <f t="shared" si="110"/>
        <v>0</v>
      </c>
      <c r="M978" s="39">
        <f t="shared" si="111"/>
        <v>0</v>
      </c>
      <c r="N978" s="41">
        <f t="shared" si="113"/>
        <v>0</v>
      </c>
    </row>
    <row r="979" spans="2:14">
      <c r="B979" s="1">
        <v>33844</v>
      </c>
      <c r="C979" s="1">
        <f t="shared" si="112"/>
        <v>33817</v>
      </c>
      <c r="E979" s="42">
        <f>IF(DAY(B979)&gt;14,VLOOKUP(DATE(YEAR(C979),MONTH(C979)-1,DAY(1)),'מדדים וריביות'!B:C,2,FALSE),VLOOKUP(DATE(YEAR(C979),MONTH(C979)-2,DAY(1)),'מדדים וריביות'!B:C,2,FALSE))</f>
        <v>13717267.7206295</v>
      </c>
      <c r="F979" s="43">
        <f>IF($B$5=1,'ריבית יומית'!D973,'ריבית יומית'!G973)</f>
        <v>2.1073004751070989E-4</v>
      </c>
      <c r="G979" s="43">
        <f t="shared" si="107"/>
        <v>2.1073004751070989E-4</v>
      </c>
      <c r="H979" s="29">
        <f t="shared" si="108"/>
        <v>1.997502170731728</v>
      </c>
      <c r="I979" s="30">
        <f>VLOOKUP(B978,'מדדים וריביות'!B:C,2)</f>
        <v>13824188.193463299</v>
      </c>
      <c r="K979" s="39">
        <f t="shared" si="109"/>
        <v>0</v>
      </c>
      <c r="L979" s="39">
        <f t="shared" si="110"/>
        <v>0</v>
      </c>
      <c r="M979" s="39">
        <f t="shared" si="111"/>
        <v>0</v>
      </c>
      <c r="N979" s="41">
        <f t="shared" si="113"/>
        <v>0</v>
      </c>
    </row>
    <row r="980" spans="2:14">
      <c r="B980" s="1">
        <v>33845</v>
      </c>
      <c r="C980" s="1">
        <f t="shared" si="112"/>
        <v>33817</v>
      </c>
      <c r="E980" s="42">
        <f>IF(DAY(B980)&gt;14,VLOOKUP(DATE(YEAR(C980),MONTH(C980)-1,DAY(1)),'מדדים וריביות'!B:C,2,FALSE),VLOOKUP(DATE(YEAR(C980),MONTH(C980)-2,DAY(1)),'מדדים וריביות'!B:C,2,FALSE))</f>
        <v>13717267.7206295</v>
      </c>
      <c r="F980" s="43">
        <f>IF($B$5=1,'ריבית יומית'!D974,'ריבית יומית'!G974)</f>
        <v>2.1073004751070989E-4</v>
      </c>
      <c r="G980" s="43">
        <f t="shared" si="107"/>
        <v>2.1073004751070989E-4</v>
      </c>
      <c r="H980" s="29">
        <f t="shared" si="108"/>
        <v>1.9970813256890827</v>
      </c>
      <c r="I980" s="30">
        <f>VLOOKUP(B979,'מדדים וריביות'!B:C,2)</f>
        <v>13824188.193463299</v>
      </c>
      <c r="K980" s="39">
        <f t="shared" si="109"/>
        <v>0</v>
      </c>
      <c r="L980" s="39">
        <f t="shared" si="110"/>
        <v>0</v>
      </c>
      <c r="M980" s="39">
        <f t="shared" si="111"/>
        <v>0</v>
      </c>
      <c r="N980" s="41">
        <f t="shared" si="113"/>
        <v>0</v>
      </c>
    </row>
    <row r="981" spans="2:14">
      <c r="B981" s="1">
        <v>33846</v>
      </c>
      <c r="C981" s="1">
        <f t="shared" si="112"/>
        <v>33817</v>
      </c>
      <c r="E981" s="42">
        <f>IF(DAY(B981)&gt;14,VLOOKUP(DATE(YEAR(C981),MONTH(C981)-1,DAY(1)),'מדדים וריביות'!B:C,2,FALSE),VLOOKUP(DATE(YEAR(C981),MONTH(C981)-2,DAY(1)),'מדדים וריביות'!B:C,2,FALSE))</f>
        <v>13717267.7206295</v>
      </c>
      <c r="F981" s="43">
        <f>IF($B$5=1,'ריבית יומית'!D975,'ריבית יומית'!G975)</f>
        <v>2.1073004751070989E-4</v>
      </c>
      <c r="G981" s="43">
        <f t="shared" si="107"/>
        <v>2.1073004751070989E-4</v>
      </c>
      <c r="H981" s="29">
        <f t="shared" si="108"/>
        <v>1.9966605693124486</v>
      </c>
      <c r="I981" s="30">
        <f>VLOOKUP(B980,'מדדים וריביות'!B:C,2)</f>
        <v>13824188.193463299</v>
      </c>
      <c r="K981" s="39">
        <f t="shared" si="109"/>
        <v>0</v>
      </c>
      <c r="L981" s="39">
        <f t="shared" si="110"/>
        <v>0</v>
      </c>
      <c r="M981" s="39">
        <f t="shared" si="111"/>
        <v>0</v>
      </c>
      <c r="N981" s="41">
        <f t="shared" si="113"/>
        <v>0</v>
      </c>
    </row>
    <row r="982" spans="2:14">
      <c r="B982" s="1">
        <v>33847</v>
      </c>
      <c r="C982" s="1">
        <f t="shared" si="112"/>
        <v>33817</v>
      </c>
      <c r="E982" s="42">
        <f>IF(DAY(B982)&gt;14,VLOOKUP(DATE(YEAR(C982),MONTH(C982)-1,DAY(1)),'מדדים וריביות'!B:C,2,FALSE),VLOOKUP(DATE(YEAR(C982),MONTH(C982)-2,DAY(1)),'מדדים וריביות'!B:C,2,FALSE))</f>
        <v>13717267.7206295</v>
      </c>
      <c r="F982" s="43">
        <f>IF($B$5=1,'ריבית יומית'!D976,'ריבית יומית'!G976)</f>
        <v>2.1073004751070989E-4</v>
      </c>
      <c r="G982" s="43">
        <f t="shared" si="107"/>
        <v>2.1073004751070989E-4</v>
      </c>
      <c r="H982" s="29">
        <f t="shared" si="108"/>
        <v>1.9962399015831451</v>
      </c>
      <c r="I982" s="30">
        <f>VLOOKUP(B981,'מדדים וריביות'!B:C,2)</f>
        <v>13824188.193463299</v>
      </c>
      <c r="K982" s="39">
        <f t="shared" si="109"/>
        <v>0</v>
      </c>
      <c r="L982" s="39">
        <f t="shared" si="110"/>
        <v>0</v>
      </c>
      <c r="M982" s="39">
        <f t="shared" si="111"/>
        <v>0</v>
      </c>
      <c r="N982" s="41">
        <f t="shared" si="113"/>
        <v>0</v>
      </c>
    </row>
    <row r="983" spans="2:14">
      <c r="B983" s="1">
        <v>33848</v>
      </c>
      <c r="C983" s="1">
        <f t="shared" si="112"/>
        <v>33848</v>
      </c>
      <c r="E983" s="42">
        <f>IF(DAY(B983)&gt;14,VLOOKUP(DATE(YEAR(C983),MONTH(C983)-1,DAY(1)),'מדדים וריביות'!B:C,2,FALSE),VLOOKUP(DATE(YEAR(C983),MONTH(C983)-2,DAY(1)),'מדדים וריביות'!B:C,2,FALSE))</f>
        <v>13717267.7206295</v>
      </c>
      <c r="F983" s="43">
        <f>IF($B$5=1,'ריבית יומית'!D977,'ריבית יומית'!G977)</f>
        <v>2.1073004751070989E-4</v>
      </c>
      <c r="G983" s="43">
        <f t="shared" si="107"/>
        <v>2.1073004751070989E-4</v>
      </c>
      <c r="H983" s="29">
        <f t="shared" si="108"/>
        <v>1.9958193224824956</v>
      </c>
      <c r="I983" s="30">
        <f>VLOOKUP(B982,'מדדים וריביות'!B:C,2)</f>
        <v>13824188.193463299</v>
      </c>
      <c r="K983" s="39">
        <f t="shared" si="109"/>
        <v>0</v>
      </c>
      <c r="L983" s="39">
        <f t="shared" si="110"/>
        <v>0</v>
      </c>
      <c r="M983" s="39">
        <f t="shared" si="111"/>
        <v>0</v>
      </c>
      <c r="N983" s="41">
        <f t="shared" si="113"/>
        <v>0</v>
      </c>
    </row>
    <row r="984" spans="2:14">
      <c r="B984" s="1">
        <v>33849</v>
      </c>
      <c r="C984" s="1">
        <f t="shared" si="112"/>
        <v>33848</v>
      </c>
      <c r="E984" s="42">
        <f>IF(DAY(B984)&gt;14,VLOOKUP(DATE(YEAR(C984),MONTH(C984)-1,DAY(1)),'מדדים וריביות'!B:C,2,FALSE),VLOOKUP(DATE(YEAR(C984),MONTH(C984)-2,DAY(1)),'מדדים וריביות'!B:C,2,FALSE))</f>
        <v>13717267.7206295</v>
      </c>
      <c r="F984" s="43">
        <f>IF($B$5=1,'ריבית יומית'!D978,'ריבית יומית'!G978)</f>
        <v>2.1073004751070989E-4</v>
      </c>
      <c r="G984" s="43">
        <f t="shared" si="107"/>
        <v>2.1073004751070989E-4</v>
      </c>
      <c r="H984" s="29">
        <f t="shared" si="108"/>
        <v>1.9953988319918272</v>
      </c>
      <c r="I984" s="30">
        <f>VLOOKUP(B983,'מדדים וריביות'!B:C,2)</f>
        <v>14006581.9412388</v>
      </c>
      <c r="K984" s="39">
        <f t="shared" si="109"/>
        <v>0</v>
      </c>
      <c r="L984" s="39">
        <f t="shared" si="110"/>
        <v>0</v>
      </c>
      <c r="M984" s="39">
        <f t="shared" si="111"/>
        <v>0</v>
      </c>
      <c r="N984" s="41">
        <f t="shared" si="113"/>
        <v>0</v>
      </c>
    </row>
    <row r="985" spans="2:14">
      <c r="B985" s="1">
        <v>33850</v>
      </c>
      <c r="C985" s="1">
        <f t="shared" si="112"/>
        <v>33848</v>
      </c>
      <c r="E985" s="42">
        <f>IF(DAY(B985)&gt;14,VLOOKUP(DATE(YEAR(C985),MONTH(C985)-1,DAY(1)),'מדדים וריביות'!B:C,2,FALSE),VLOOKUP(DATE(YEAR(C985),MONTH(C985)-2,DAY(1)),'מדדים וריביות'!B:C,2,FALSE))</f>
        <v>13717267.7206295</v>
      </c>
      <c r="F985" s="43">
        <f>IF($B$5=1,'ריבית יומית'!D979,'ריבית יומית'!G979)</f>
        <v>2.1073004751070989E-4</v>
      </c>
      <c r="G985" s="43">
        <f t="shared" si="107"/>
        <v>2.1073004751070989E-4</v>
      </c>
      <c r="H985" s="29">
        <f t="shared" si="108"/>
        <v>1.9949784300924709</v>
      </c>
      <c r="I985" s="30">
        <f>VLOOKUP(B984,'מדדים וריביות'!B:C,2)</f>
        <v>14006581.9412388</v>
      </c>
      <c r="K985" s="39">
        <f t="shared" si="109"/>
        <v>0</v>
      </c>
      <c r="L985" s="39">
        <f t="shared" si="110"/>
        <v>0</v>
      </c>
      <c r="M985" s="39">
        <f t="shared" si="111"/>
        <v>0</v>
      </c>
      <c r="N985" s="41">
        <f t="shared" si="113"/>
        <v>0</v>
      </c>
    </row>
    <row r="986" spans="2:14">
      <c r="B986" s="1">
        <v>33851</v>
      </c>
      <c r="C986" s="1">
        <f t="shared" si="112"/>
        <v>33848</v>
      </c>
      <c r="E986" s="42">
        <f>IF(DAY(B986)&gt;14,VLOOKUP(DATE(YEAR(C986),MONTH(C986)-1,DAY(1)),'מדדים וריביות'!B:C,2,FALSE),VLOOKUP(DATE(YEAR(C986),MONTH(C986)-2,DAY(1)),'מדדים וריביות'!B:C,2,FALSE))</f>
        <v>13717267.7206295</v>
      </c>
      <c r="F986" s="43">
        <f>IF($B$5=1,'ריבית יומית'!D980,'ריבית יומית'!G980)</f>
        <v>2.1073004751070989E-4</v>
      </c>
      <c r="G986" s="43">
        <f t="shared" si="107"/>
        <v>2.1073004751070989E-4</v>
      </c>
      <c r="H986" s="29">
        <f t="shared" si="108"/>
        <v>1.994558116765762</v>
      </c>
      <c r="I986" s="30">
        <f>VLOOKUP(B985,'מדדים וריביות'!B:C,2)</f>
        <v>14006581.9412388</v>
      </c>
      <c r="K986" s="39">
        <f t="shared" si="109"/>
        <v>0</v>
      </c>
      <c r="L986" s="39">
        <f t="shared" si="110"/>
        <v>0</v>
      </c>
      <c r="M986" s="39">
        <f t="shared" si="111"/>
        <v>0</v>
      </c>
      <c r="N986" s="41">
        <f t="shared" si="113"/>
        <v>0</v>
      </c>
    </row>
    <row r="987" spans="2:14">
      <c r="B987" s="1">
        <v>33852</v>
      </c>
      <c r="C987" s="1">
        <f t="shared" si="112"/>
        <v>33848</v>
      </c>
      <c r="E987" s="42">
        <f>IF(DAY(B987)&gt;14,VLOOKUP(DATE(YEAR(C987),MONTH(C987)-1,DAY(1)),'מדדים וריביות'!B:C,2,FALSE),VLOOKUP(DATE(YEAR(C987),MONTH(C987)-2,DAY(1)),'מדדים וריביות'!B:C,2,FALSE))</f>
        <v>13717267.7206295</v>
      </c>
      <c r="F987" s="43">
        <f>IF($B$5=1,'ריבית יומית'!D981,'ריבית יומית'!G981)</f>
        <v>2.1073004751070989E-4</v>
      </c>
      <c r="G987" s="43">
        <f t="shared" si="107"/>
        <v>2.1073004751070989E-4</v>
      </c>
      <c r="H987" s="29">
        <f t="shared" si="108"/>
        <v>1.9941378919930395</v>
      </c>
      <c r="I987" s="30">
        <f>VLOOKUP(B986,'מדדים וריביות'!B:C,2)</f>
        <v>14006581.9412388</v>
      </c>
      <c r="K987" s="39">
        <f t="shared" si="109"/>
        <v>0</v>
      </c>
      <c r="L987" s="39">
        <f t="shared" si="110"/>
        <v>0</v>
      </c>
      <c r="M987" s="39">
        <f t="shared" si="111"/>
        <v>0</v>
      </c>
      <c r="N987" s="41">
        <f t="shared" si="113"/>
        <v>0</v>
      </c>
    </row>
    <row r="988" spans="2:14">
      <c r="B988" s="1">
        <v>33853</v>
      </c>
      <c r="C988" s="1">
        <f t="shared" si="112"/>
        <v>33848</v>
      </c>
      <c r="E988" s="42">
        <f>IF(DAY(B988)&gt;14,VLOOKUP(DATE(YEAR(C988),MONTH(C988)-1,DAY(1)),'מדדים וריביות'!B:C,2,FALSE),VLOOKUP(DATE(YEAR(C988),MONTH(C988)-2,DAY(1)),'מדדים וריביות'!B:C,2,FALSE))</f>
        <v>13717267.7206295</v>
      </c>
      <c r="F988" s="43">
        <f>IF($B$5=1,'ריבית יומית'!D982,'ריבית יומית'!G982)</f>
        <v>2.1073004751070989E-4</v>
      </c>
      <c r="G988" s="43">
        <f t="shared" si="107"/>
        <v>2.1073004751070989E-4</v>
      </c>
      <c r="H988" s="29">
        <f t="shared" si="108"/>
        <v>1.9937177557556462</v>
      </c>
      <c r="I988" s="30">
        <f>VLOOKUP(B987,'מדדים וריביות'!B:C,2)</f>
        <v>14006581.9412388</v>
      </c>
      <c r="K988" s="39">
        <f t="shared" si="109"/>
        <v>0</v>
      </c>
      <c r="L988" s="39">
        <f t="shared" si="110"/>
        <v>0</v>
      </c>
      <c r="M988" s="39">
        <f t="shared" si="111"/>
        <v>0</v>
      </c>
      <c r="N988" s="41">
        <f t="shared" si="113"/>
        <v>0</v>
      </c>
    </row>
    <row r="989" spans="2:14">
      <c r="B989" s="1">
        <v>33854</v>
      </c>
      <c r="C989" s="1">
        <f t="shared" si="112"/>
        <v>33848</v>
      </c>
      <c r="E989" s="42">
        <f>IF(DAY(B989)&gt;14,VLOOKUP(DATE(YEAR(C989),MONTH(C989)-1,DAY(1)),'מדדים וריביות'!B:C,2,FALSE),VLOOKUP(DATE(YEAR(C989),MONTH(C989)-2,DAY(1)),'מדדים וריביות'!B:C,2,FALSE))</f>
        <v>13717267.7206295</v>
      </c>
      <c r="F989" s="43">
        <f>IF($B$5=1,'ריבית יומית'!D983,'ריבית יומית'!G983)</f>
        <v>2.1073004751070989E-4</v>
      </c>
      <c r="G989" s="43">
        <f t="shared" si="107"/>
        <v>2.1073004751070989E-4</v>
      </c>
      <c r="H989" s="29">
        <f t="shared" si="108"/>
        <v>1.993297708034929</v>
      </c>
      <c r="I989" s="30">
        <f>VLOOKUP(B988,'מדדים וריביות'!B:C,2)</f>
        <v>14006581.9412388</v>
      </c>
      <c r="K989" s="39">
        <f t="shared" si="109"/>
        <v>0</v>
      </c>
      <c r="L989" s="39">
        <f t="shared" si="110"/>
        <v>0</v>
      </c>
      <c r="M989" s="39">
        <f t="shared" si="111"/>
        <v>0</v>
      </c>
      <c r="N989" s="41">
        <f t="shared" si="113"/>
        <v>0</v>
      </c>
    </row>
    <row r="990" spans="2:14">
      <c r="B990" s="1">
        <v>33855</v>
      </c>
      <c r="C990" s="1">
        <f t="shared" si="112"/>
        <v>33848</v>
      </c>
      <c r="E990" s="42">
        <f>IF(DAY(B990)&gt;14,VLOOKUP(DATE(YEAR(C990),MONTH(C990)-1,DAY(1)),'מדדים וריביות'!B:C,2,FALSE),VLOOKUP(DATE(YEAR(C990),MONTH(C990)-2,DAY(1)),'מדדים וריביות'!B:C,2,FALSE))</f>
        <v>13717267.7206295</v>
      </c>
      <c r="F990" s="43">
        <f>IF($B$5=1,'ריבית יומית'!D984,'ריבית יומית'!G984)</f>
        <v>2.1073004751070989E-4</v>
      </c>
      <c r="G990" s="43">
        <f t="shared" si="107"/>
        <v>2.1073004751070989E-4</v>
      </c>
      <c r="H990" s="29">
        <f t="shared" si="108"/>
        <v>1.9928777488122387</v>
      </c>
      <c r="I990" s="30">
        <f>VLOOKUP(B989,'מדדים וריביות'!B:C,2)</f>
        <v>14006581.9412388</v>
      </c>
      <c r="K990" s="39">
        <f t="shared" si="109"/>
        <v>0</v>
      </c>
      <c r="L990" s="39">
        <f t="shared" si="110"/>
        <v>0</v>
      </c>
      <c r="M990" s="39">
        <f t="shared" si="111"/>
        <v>0</v>
      </c>
      <c r="N990" s="41">
        <f t="shared" si="113"/>
        <v>0</v>
      </c>
    </row>
    <row r="991" spans="2:14">
      <c r="B991" s="1">
        <v>33856</v>
      </c>
      <c r="C991" s="1">
        <f t="shared" si="112"/>
        <v>33848</v>
      </c>
      <c r="E991" s="42">
        <f>IF(DAY(B991)&gt;14,VLOOKUP(DATE(YEAR(C991),MONTH(C991)-1,DAY(1)),'מדדים וריביות'!B:C,2,FALSE),VLOOKUP(DATE(YEAR(C991),MONTH(C991)-2,DAY(1)),'מדדים וריביות'!B:C,2,FALSE))</f>
        <v>13717267.7206295</v>
      </c>
      <c r="F991" s="43">
        <f>IF($B$5=1,'ריבית יומית'!D985,'ריבית יומית'!G985)</f>
        <v>2.1073004751070989E-4</v>
      </c>
      <c r="G991" s="43">
        <f t="shared" si="107"/>
        <v>2.1073004751070989E-4</v>
      </c>
      <c r="H991" s="29">
        <f t="shared" si="108"/>
        <v>1.9924578780689302</v>
      </c>
      <c r="I991" s="30">
        <f>VLOOKUP(B990,'מדדים וריביות'!B:C,2)</f>
        <v>14006581.9412388</v>
      </c>
      <c r="K991" s="39">
        <f t="shared" si="109"/>
        <v>0</v>
      </c>
      <c r="L991" s="39">
        <f t="shared" si="110"/>
        <v>0</v>
      </c>
      <c r="M991" s="39">
        <f t="shared" si="111"/>
        <v>0</v>
      </c>
      <c r="N991" s="41">
        <f t="shared" si="113"/>
        <v>0</v>
      </c>
    </row>
    <row r="992" spans="2:14">
      <c r="B992" s="1">
        <v>33857</v>
      </c>
      <c r="C992" s="1">
        <f t="shared" si="112"/>
        <v>33848</v>
      </c>
      <c r="E992" s="42">
        <f>IF(DAY(B992)&gt;14,VLOOKUP(DATE(YEAR(C992),MONTH(C992)-1,DAY(1)),'מדדים וריביות'!B:C,2,FALSE),VLOOKUP(DATE(YEAR(C992),MONTH(C992)-2,DAY(1)),'מדדים וריביות'!B:C,2,FALSE))</f>
        <v>13717267.7206295</v>
      </c>
      <c r="F992" s="43">
        <f>IF($B$5=1,'ריבית יומית'!D986,'ריבית יומית'!G986)</f>
        <v>2.1073004751070989E-4</v>
      </c>
      <c r="G992" s="43">
        <f t="shared" si="107"/>
        <v>2.1073004751070989E-4</v>
      </c>
      <c r="H992" s="29">
        <f t="shared" si="108"/>
        <v>1.9920380957863619</v>
      </c>
      <c r="I992" s="30">
        <f>VLOOKUP(B991,'מדדים וריביות'!B:C,2)</f>
        <v>14006581.9412388</v>
      </c>
      <c r="K992" s="39">
        <f t="shared" si="109"/>
        <v>0</v>
      </c>
      <c r="L992" s="39">
        <f t="shared" si="110"/>
        <v>0</v>
      </c>
      <c r="M992" s="39">
        <f t="shared" si="111"/>
        <v>0</v>
      </c>
      <c r="N992" s="41">
        <f t="shared" si="113"/>
        <v>0</v>
      </c>
    </row>
    <row r="993" spans="2:14">
      <c r="B993" s="1">
        <v>33858</v>
      </c>
      <c r="C993" s="1">
        <f t="shared" si="112"/>
        <v>33848</v>
      </c>
      <c r="E993" s="42">
        <f>IF(DAY(B993)&gt;14,VLOOKUP(DATE(YEAR(C993),MONTH(C993)-1,DAY(1)),'מדדים וריביות'!B:C,2,FALSE),VLOOKUP(DATE(YEAR(C993),MONTH(C993)-2,DAY(1)),'מדדים וריביות'!B:C,2,FALSE))</f>
        <v>13717267.7206295</v>
      </c>
      <c r="F993" s="43">
        <f>IF($B$5=1,'ריבית יומית'!D987,'ריבית יומית'!G987)</f>
        <v>2.1073004751070989E-4</v>
      </c>
      <c r="G993" s="43">
        <f t="shared" si="107"/>
        <v>2.1073004751070989E-4</v>
      </c>
      <c r="H993" s="29">
        <f t="shared" si="108"/>
        <v>1.9916184019458967</v>
      </c>
      <c r="I993" s="30">
        <f>VLOOKUP(B992,'מדדים וריביות'!B:C,2)</f>
        <v>14006581.9412388</v>
      </c>
      <c r="K993" s="39">
        <f t="shared" si="109"/>
        <v>0</v>
      </c>
      <c r="L993" s="39">
        <f t="shared" si="110"/>
        <v>0</v>
      </c>
      <c r="M993" s="39">
        <f t="shared" si="111"/>
        <v>0</v>
      </c>
      <c r="N993" s="41">
        <f t="shared" si="113"/>
        <v>0</v>
      </c>
    </row>
    <row r="994" spans="2:14">
      <c r="B994" s="1">
        <v>33859</v>
      </c>
      <c r="C994" s="1">
        <f t="shared" si="112"/>
        <v>33848</v>
      </c>
      <c r="E994" s="42">
        <f>IF(DAY(B994)&gt;14,VLOOKUP(DATE(YEAR(C994),MONTH(C994)-1,DAY(1)),'מדדים וריביות'!B:C,2,FALSE),VLOOKUP(DATE(YEAR(C994),MONTH(C994)-2,DAY(1)),'מדדים וריביות'!B:C,2,FALSE))</f>
        <v>13717267.7206295</v>
      </c>
      <c r="F994" s="43">
        <f>IF($B$5=1,'ריבית יומית'!D988,'ריבית יומית'!G988)</f>
        <v>2.1073004751070989E-4</v>
      </c>
      <c r="G994" s="43">
        <f t="shared" si="107"/>
        <v>2.1073004751070989E-4</v>
      </c>
      <c r="H994" s="29">
        <f t="shared" si="108"/>
        <v>1.9911987965289009</v>
      </c>
      <c r="I994" s="30">
        <f>VLOOKUP(B993,'מדדים וריביות'!B:C,2)</f>
        <v>14006581.9412388</v>
      </c>
      <c r="K994" s="39">
        <f t="shared" si="109"/>
        <v>0</v>
      </c>
      <c r="L994" s="39">
        <f t="shared" si="110"/>
        <v>0</v>
      </c>
      <c r="M994" s="39">
        <f t="shared" si="111"/>
        <v>0</v>
      </c>
      <c r="N994" s="41">
        <f t="shared" si="113"/>
        <v>0</v>
      </c>
    </row>
    <row r="995" spans="2:14">
      <c r="B995" s="1">
        <v>33860</v>
      </c>
      <c r="C995" s="1">
        <f t="shared" si="112"/>
        <v>33848</v>
      </c>
      <c r="E995" s="42">
        <f>IF(DAY(B995)&gt;14,VLOOKUP(DATE(YEAR(C995),MONTH(C995)-1,DAY(1)),'מדדים וריביות'!B:C,2,FALSE),VLOOKUP(DATE(YEAR(C995),MONTH(C995)-2,DAY(1)),'מדדים וריביות'!B:C,2,FALSE))</f>
        <v>13717267.7206295</v>
      </c>
      <c r="F995" s="43">
        <f>IF($B$5=1,'ריבית יומית'!D989,'ריבית יומית'!G989)</f>
        <v>2.1073004751070989E-4</v>
      </c>
      <c r="G995" s="43">
        <f t="shared" si="107"/>
        <v>2.1073004751070989E-4</v>
      </c>
      <c r="H995" s="29">
        <f t="shared" si="108"/>
        <v>1.9907792795167449</v>
      </c>
      <c r="I995" s="30">
        <f>VLOOKUP(B994,'מדדים וריביות'!B:C,2)</f>
        <v>14006581.9412388</v>
      </c>
      <c r="K995" s="39">
        <f t="shared" si="109"/>
        <v>0</v>
      </c>
      <c r="L995" s="39">
        <f t="shared" si="110"/>
        <v>0</v>
      </c>
      <c r="M995" s="39">
        <f t="shared" si="111"/>
        <v>0</v>
      </c>
      <c r="N995" s="41">
        <f t="shared" si="113"/>
        <v>0</v>
      </c>
    </row>
    <row r="996" spans="2:14">
      <c r="B996" s="1">
        <v>33861</v>
      </c>
      <c r="C996" s="1">
        <f t="shared" si="112"/>
        <v>33848</v>
      </c>
      <c r="E996" s="42">
        <f>IF(DAY(B996)&gt;14,VLOOKUP(DATE(YEAR(C996),MONTH(C996)-1,DAY(1)),'מדדים וריביות'!B:C,2,FALSE),VLOOKUP(DATE(YEAR(C996),MONTH(C996)-2,DAY(1)),'מדדים וריביות'!B:C,2,FALSE))</f>
        <v>13717267.7206295</v>
      </c>
      <c r="F996" s="43">
        <f>IF($B$5=1,'ריבית יומית'!D990,'ריבית יומית'!G990)</f>
        <v>2.1073004751070989E-4</v>
      </c>
      <c r="G996" s="43">
        <f t="shared" si="107"/>
        <v>2.1073004751070989E-4</v>
      </c>
      <c r="H996" s="29">
        <f t="shared" si="108"/>
        <v>1.9903598508908034</v>
      </c>
      <c r="I996" s="30">
        <f>VLOOKUP(B995,'מדדים וריביות'!B:C,2)</f>
        <v>14006581.9412388</v>
      </c>
      <c r="K996" s="39">
        <f t="shared" si="109"/>
        <v>0</v>
      </c>
      <c r="L996" s="39">
        <f t="shared" si="110"/>
        <v>0</v>
      </c>
      <c r="M996" s="39">
        <f t="shared" si="111"/>
        <v>0</v>
      </c>
      <c r="N996" s="41">
        <f t="shared" si="113"/>
        <v>0</v>
      </c>
    </row>
    <row r="997" spans="2:14">
      <c r="B997" s="1">
        <v>33862</v>
      </c>
      <c r="C997" s="1">
        <f t="shared" si="112"/>
        <v>33848</v>
      </c>
      <c r="E997" s="42">
        <f>IF(DAY(B997)&gt;14,VLOOKUP(DATE(YEAR(C997),MONTH(C997)-1,DAY(1)),'מדדים וריביות'!B:C,2,FALSE),VLOOKUP(DATE(YEAR(C997),MONTH(C997)-2,DAY(1)),'מדדים וריביות'!B:C,2,FALSE))</f>
        <v>13824188.193463299</v>
      </c>
      <c r="F997" s="43">
        <f>IF($B$5=1,'ריבית יומית'!D991,'ריבית יומית'!G991)</f>
        <v>2.1073004751070989E-4</v>
      </c>
      <c r="G997" s="43">
        <f t="shared" si="107"/>
        <v>2.1073004751070989E-4</v>
      </c>
      <c r="H997" s="29">
        <f t="shared" si="108"/>
        <v>1.9899405106324544</v>
      </c>
      <c r="I997" s="30">
        <f>VLOOKUP(B996,'מדדים וריביות'!B:C,2)</f>
        <v>14006581.9412388</v>
      </c>
      <c r="K997" s="39">
        <f t="shared" si="109"/>
        <v>0</v>
      </c>
      <c r="L997" s="39">
        <f t="shared" si="110"/>
        <v>0</v>
      </c>
      <c r="M997" s="39">
        <f t="shared" si="111"/>
        <v>0</v>
      </c>
      <c r="N997" s="41">
        <f t="shared" si="113"/>
        <v>0</v>
      </c>
    </row>
    <row r="998" spans="2:14">
      <c r="B998" s="1">
        <v>33863</v>
      </c>
      <c r="C998" s="1">
        <f t="shared" si="112"/>
        <v>33848</v>
      </c>
      <c r="E998" s="42">
        <f>IF(DAY(B998)&gt;14,VLOOKUP(DATE(YEAR(C998),MONTH(C998)-1,DAY(1)),'מדדים וריביות'!B:C,2,FALSE),VLOOKUP(DATE(YEAR(C998),MONTH(C998)-2,DAY(1)),'מדדים וריביות'!B:C,2,FALSE))</f>
        <v>13824188.193463299</v>
      </c>
      <c r="F998" s="43">
        <f>IF($B$5=1,'ריבית יומית'!D992,'ריבית יומית'!G992)</f>
        <v>2.1073004751070989E-4</v>
      </c>
      <c r="G998" s="43">
        <f t="shared" si="107"/>
        <v>2.1073004751070989E-4</v>
      </c>
      <c r="H998" s="29">
        <f t="shared" si="108"/>
        <v>1.9895212587230802</v>
      </c>
      <c r="I998" s="30">
        <f>VLOOKUP(B997,'מדדים וריביות'!B:C,2)</f>
        <v>14006581.9412388</v>
      </c>
      <c r="K998" s="39">
        <f t="shared" si="109"/>
        <v>0</v>
      </c>
      <c r="L998" s="39">
        <f t="shared" si="110"/>
        <v>0</v>
      </c>
      <c r="M998" s="39">
        <f t="shared" si="111"/>
        <v>0</v>
      </c>
      <c r="N998" s="41">
        <f t="shared" si="113"/>
        <v>0</v>
      </c>
    </row>
    <row r="999" spans="2:14">
      <c r="B999" s="1">
        <v>33864</v>
      </c>
      <c r="C999" s="1">
        <f t="shared" si="112"/>
        <v>33848</v>
      </c>
      <c r="E999" s="42">
        <f>IF(DAY(B999)&gt;14,VLOOKUP(DATE(YEAR(C999),MONTH(C999)-1,DAY(1)),'מדדים וריביות'!B:C,2,FALSE),VLOOKUP(DATE(YEAR(C999),MONTH(C999)-2,DAY(1)),'מדדים וריביות'!B:C,2,FALSE))</f>
        <v>13824188.193463299</v>
      </c>
      <c r="F999" s="43">
        <f>IF($B$5=1,'ריבית יומית'!D993,'ריבית יומית'!G993)</f>
        <v>2.1073004751070989E-4</v>
      </c>
      <c r="G999" s="43">
        <f t="shared" si="107"/>
        <v>2.1073004751070989E-4</v>
      </c>
      <c r="H999" s="29">
        <f t="shared" si="108"/>
        <v>1.9891020951440668</v>
      </c>
      <c r="I999" s="30">
        <f>VLOOKUP(B998,'מדדים וריביות'!B:C,2)</f>
        <v>14006581.9412388</v>
      </c>
      <c r="K999" s="39">
        <f t="shared" si="109"/>
        <v>0</v>
      </c>
      <c r="L999" s="39">
        <f t="shared" si="110"/>
        <v>0</v>
      </c>
      <c r="M999" s="39">
        <f t="shared" si="111"/>
        <v>0</v>
      </c>
      <c r="N999" s="41">
        <f t="shared" si="113"/>
        <v>0</v>
      </c>
    </row>
    <row r="1000" spans="2:14">
      <c r="B1000" s="1">
        <v>33865</v>
      </c>
      <c r="C1000" s="1">
        <f t="shared" si="112"/>
        <v>33848</v>
      </c>
      <c r="E1000" s="42">
        <f>IF(DAY(B1000)&gt;14,VLOOKUP(DATE(YEAR(C1000),MONTH(C1000)-1,DAY(1)),'מדדים וריביות'!B:C,2,FALSE),VLOOKUP(DATE(YEAR(C1000),MONTH(C1000)-2,DAY(1)),'מדדים וריביות'!B:C,2,FALSE))</f>
        <v>13824188.193463299</v>
      </c>
      <c r="F1000" s="43">
        <f>IF($B$5=1,'ריבית יומית'!D994,'ריבית יומית'!G994)</f>
        <v>2.1073004751070989E-4</v>
      </c>
      <c r="G1000" s="43">
        <f t="shared" si="107"/>
        <v>2.1073004751070989E-4</v>
      </c>
      <c r="H1000" s="29">
        <f t="shared" si="108"/>
        <v>1.9886830198768044</v>
      </c>
      <c r="I1000" s="30">
        <f>VLOOKUP(B999,'מדדים וריביות'!B:C,2)</f>
        <v>14006581.9412388</v>
      </c>
      <c r="K1000" s="39">
        <f t="shared" si="109"/>
        <v>0</v>
      </c>
      <c r="L1000" s="39">
        <f t="shared" si="110"/>
        <v>0</v>
      </c>
      <c r="M1000" s="39">
        <f t="shared" si="111"/>
        <v>0</v>
      </c>
      <c r="N1000" s="41">
        <f t="shared" si="113"/>
        <v>0</v>
      </c>
    </row>
    <row r="1001" spans="2:14">
      <c r="B1001" s="1">
        <v>33866</v>
      </c>
      <c r="C1001" s="1">
        <f t="shared" si="112"/>
        <v>33848</v>
      </c>
      <c r="E1001" s="42">
        <f>IF(DAY(B1001)&gt;14,VLOOKUP(DATE(YEAR(C1001),MONTH(C1001)-1,DAY(1)),'מדדים וריביות'!B:C,2,FALSE),VLOOKUP(DATE(YEAR(C1001),MONTH(C1001)-2,DAY(1)),'מדדים וריביות'!B:C,2,FALSE))</f>
        <v>13824188.193463299</v>
      </c>
      <c r="F1001" s="43">
        <f>IF($B$5=1,'ריבית יומית'!D995,'ריבית יומית'!G995)</f>
        <v>2.1073004751070989E-4</v>
      </c>
      <c r="G1001" s="43">
        <f t="shared" si="107"/>
        <v>2.1073004751070989E-4</v>
      </c>
      <c r="H1001" s="29">
        <f t="shared" si="108"/>
        <v>1.9882640329026871</v>
      </c>
      <c r="I1001" s="30">
        <f>VLOOKUP(B1000,'מדדים וריביות'!B:C,2)</f>
        <v>14006581.9412388</v>
      </c>
      <c r="K1001" s="39">
        <f t="shared" si="109"/>
        <v>0</v>
      </c>
      <c r="L1001" s="39">
        <f t="shared" si="110"/>
        <v>0</v>
      </c>
      <c r="M1001" s="39">
        <f t="shared" si="111"/>
        <v>0</v>
      </c>
      <c r="N1001" s="41">
        <f t="shared" si="113"/>
        <v>0</v>
      </c>
    </row>
    <row r="1002" spans="2:14">
      <c r="B1002" s="1">
        <v>33867</v>
      </c>
      <c r="C1002" s="1">
        <f t="shared" si="112"/>
        <v>33848</v>
      </c>
      <c r="E1002" s="42">
        <f>IF(DAY(B1002)&gt;14,VLOOKUP(DATE(YEAR(C1002),MONTH(C1002)-1,DAY(1)),'מדדים וריביות'!B:C,2,FALSE),VLOOKUP(DATE(YEAR(C1002),MONTH(C1002)-2,DAY(1)),'מדדים וריביות'!B:C,2,FALSE))</f>
        <v>13824188.193463299</v>
      </c>
      <c r="F1002" s="43">
        <f>IF($B$5=1,'ריבית יומית'!D996,'ריבית יומית'!G996)</f>
        <v>2.1073004751070989E-4</v>
      </c>
      <c r="G1002" s="43">
        <f t="shared" si="107"/>
        <v>2.1073004751070989E-4</v>
      </c>
      <c r="H1002" s="29">
        <f t="shared" si="108"/>
        <v>1.9878451342031125</v>
      </c>
      <c r="I1002" s="30">
        <f>VLOOKUP(B1001,'מדדים וריביות'!B:C,2)</f>
        <v>14006581.9412388</v>
      </c>
      <c r="K1002" s="39">
        <f t="shared" si="109"/>
        <v>0</v>
      </c>
      <c r="L1002" s="39">
        <f t="shared" si="110"/>
        <v>0</v>
      </c>
      <c r="M1002" s="39">
        <f t="shared" si="111"/>
        <v>0</v>
      </c>
      <c r="N1002" s="41">
        <f t="shared" si="113"/>
        <v>0</v>
      </c>
    </row>
    <row r="1003" spans="2:14">
      <c r="B1003" s="1">
        <v>33868</v>
      </c>
      <c r="C1003" s="1">
        <f t="shared" si="112"/>
        <v>33848</v>
      </c>
      <c r="E1003" s="42">
        <f>IF(DAY(B1003)&gt;14,VLOOKUP(DATE(YEAR(C1003),MONTH(C1003)-1,DAY(1)),'מדדים וריביות'!B:C,2,FALSE),VLOOKUP(DATE(YEAR(C1003),MONTH(C1003)-2,DAY(1)),'מדדים וריביות'!B:C,2,FALSE))</f>
        <v>13824188.193463299</v>
      </c>
      <c r="F1003" s="43">
        <f>IF($B$5=1,'ריבית יומית'!D997,'ריבית יומית'!G997)</f>
        <v>2.1073004751070989E-4</v>
      </c>
      <c r="G1003" s="43">
        <f t="shared" si="107"/>
        <v>2.1073004751070989E-4</v>
      </c>
      <c r="H1003" s="29">
        <f t="shared" si="108"/>
        <v>1.9874263237594827</v>
      </c>
      <c r="I1003" s="30">
        <f>VLOOKUP(B1002,'מדדים וריביות'!B:C,2)</f>
        <v>14006581.9412388</v>
      </c>
      <c r="K1003" s="39">
        <f t="shared" si="109"/>
        <v>0</v>
      </c>
      <c r="L1003" s="39">
        <f t="shared" si="110"/>
        <v>0</v>
      </c>
      <c r="M1003" s="39">
        <f t="shared" si="111"/>
        <v>0</v>
      </c>
      <c r="N1003" s="41">
        <f t="shared" si="113"/>
        <v>0</v>
      </c>
    </row>
    <row r="1004" spans="2:14">
      <c r="B1004" s="1">
        <v>33869</v>
      </c>
      <c r="C1004" s="1">
        <f t="shared" si="112"/>
        <v>33848</v>
      </c>
      <c r="E1004" s="42">
        <f>IF(DAY(B1004)&gt;14,VLOOKUP(DATE(YEAR(C1004),MONTH(C1004)-1,DAY(1)),'מדדים וריביות'!B:C,2,FALSE),VLOOKUP(DATE(YEAR(C1004),MONTH(C1004)-2,DAY(1)),'מדדים וריביות'!B:C,2,FALSE))</f>
        <v>13824188.193463299</v>
      </c>
      <c r="F1004" s="43">
        <f>IF($B$5=1,'ריבית יומית'!D998,'ריבית יומית'!G998)</f>
        <v>2.1073004751070989E-4</v>
      </c>
      <c r="G1004" s="43">
        <f t="shared" si="107"/>
        <v>2.1073004751070989E-4</v>
      </c>
      <c r="H1004" s="29">
        <f t="shared" si="108"/>
        <v>1.9870076015532032</v>
      </c>
      <c r="I1004" s="30">
        <f>VLOOKUP(B1003,'מדדים וריביות'!B:C,2)</f>
        <v>14006581.9412388</v>
      </c>
      <c r="K1004" s="39">
        <f t="shared" si="109"/>
        <v>0</v>
      </c>
      <c r="L1004" s="39">
        <f t="shared" si="110"/>
        <v>0</v>
      </c>
      <c r="M1004" s="39">
        <f t="shared" si="111"/>
        <v>0</v>
      </c>
      <c r="N1004" s="41">
        <f t="shared" si="113"/>
        <v>0</v>
      </c>
    </row>
    <row r="1005" spans="2:14">
      <c r="B1005" s="1">
        <v>33870</v>
      </c>
      <c r="C1005" s="1">
        <f t="shared" si="112"/>
        <v>33848</v>
      </c>
      <c r="E1005" s="42">
        <f>IF(DAY(B1005)&gt;14,VLOOKUP(DATE(YEAR(C1005),MONTH(C1005)-1,DAY(1)),'מדדים וריביות'!B:C,2,FALSE),VLOOKUP(DATE(YEAR(C1005),MONTH(C1005)-2,DAY(1)),'מדדים וריביות'!B:C,2,FALSE))</f>
        <v>13824188.193463299</v>
      </c>
      <c r="F1005" s="43">
        <f>IF($B$5=1,'ריבית יומית'!D999,'ריבית יומית'!G999)</f>
        <v>2.1073004751070989E-4</v>
      </c>
      <c r="G1005" s="43">
        <f t="shared" si="107"/>
        <v>2.1073004751070989E-4</v>
      </c>
      <c r="H1005" s="29">
        <f t="shared" si="108"/>
        <v>1.9865889675656838</v>
      </c>
      <c r="I1005" s="30">
        <f>VLOOKUP(B1004,'מדדים וריביות'!B:C,2)</f>
        <v>14006581.9412388</v>
      </c>
      <c r="K1005" s="39">
        <f t="shared" si="109"/>
        <v>0</v>
      </c>
      <c r="L1005" s="39">
        <f t="shared" si="110"/>
        <v>0</v>
      </c>
      <c r="M1005" s="39">
        <f t="shared" si="111"/>
        <v>0</v>
      </c>
      <c r="N1005" s="41">
        <f t="shared" si="113"/>
        <v>0</v>
      </c>
    </row>
    <row r="1006" spans="2:14">
      <c r="B1006" s="1">
        <v>33871</v>
      </c>
      <c r="C1006" s="1">
        <f t="shared" si="112"/>
        <v>33848</v>
      </c>
      <c r="E1006" s="42">
        <f>IF(DAY(B1006)&gt;14,VLOOKUP(DATE(YEAR(C1006),MONTH(C1006)-1,DAY(1)),'מדדים וריביות'!B:C,2,FALSE),VLOOKUP(DATE(YEAR(C1006),MONTH(C1006)-2,DAY(1)),'מדדים וריביות'!B:C,2,FALSE))</f>
        <v>13824188.193463299</v>
      </c>
      <c r="F1006" s="43">
        <f>IF($B$5=1,'ריבית יומית'!D1000,'ריבית יומית'!G1000)</f>
        <v>2.1073004751070989E-4</v>
      </c>
      <c r="G1006" s="43">
        <f t="shared" si="107"/>
        <v>2.1073004751070989E-4</v>
      </c>
      <c r="H1006" s="29">
        <f t="shared" si="108"/>
        <v>1.986170421778338</v>
      </c>
      <c r="I1006" s="30">
        <f>VLOOKUP(B1005,'מדדים וריביות'!B:C,2)</f>
        <v>14006581.9412388</v>
      </c>
      <c r="K1006" s="39">
        <f t="shared" si="109"/>
        <v>0</v>
      </c>
      <c r="L1006" s="39">
        <f t="shared" si="110"/>
        <v>0</v>
      </c>
      <c r="M1006" s="39">
        <f t="shared" si="111"/>
        <v>0</v>
      </c>
      <c r="N1006" s="41">
        <f t="shared" si="113"/>
        <v>0</v>
      </c>
    </row>
    <row r="1007" spans="2:14">
      <c r="B1007" s="1">
        <v>33872</v>
      </c>
      <c r="C1007" s="1">
        <f t="shared" si="112"/>
        <v>33848</v>
      </c>
      <c r="E1007" s="42">
        <f>IF(DAY(B1007)&gt;14,VLOOKUP(DATE(YEAR(C1007),MONTH(C1007)-1,DAY(1)),'מדדים וריביות'!B:C,2,FALSE),VLOOKUP(DATE(YEAR(C1007),MONTH(C1007)-2,DAY(1)),'מדדים וריביות'!B:C,2,FALSE))</f>
        <v>13824188.193463299</v>
      </c>
      <c r="F1007" s="43">
        <f>IF($B$5=1,'ריבית יומית'!D1001,'ריבית יומית'!G1001)</f>
        <v>2.1073004751070989E-4</v>
      </c>
      <c r="G1007" s="43">
        <f t="shared" si="107"/>
        <v>2.1073004751070989E-4</v>
      </c>
      <c r="H1007" s="29">
        <f t="shared" si="108"/>
        <v>1.9857519641725834</v>
      </c>
      <c r="I1007" s="30">
        <f>VLOOKUP(B1006,'מדדים וריביות'!B:C,2)</f>
        <v>14006581.9412388</v>
      </c>
      <c r="K1007" s="39">
        <f t="shared" si="109"/>
        <v>0</v>
      </c>
      <c r="L1007" s="39">
        <f t="shared" si="110"/>
        <v>0</v>
      </c>
      <c r="M1007" s="39">
        <f t="shared" si="111"/>
        <v>0</v>
      </c>
      <c r="N1007" s="41">
        <f t="shared" si="113"/>
        <v>0</v>
      </c>
    </row>
    <row r="1008" spans="2:14">
      <c r="B1008" s="1">
        <v>33873</v>
      </c>
      <c r="C1008" s="1">
        <f t="shared" si="112"/>
        <v>33848</v>
      </c>
      <c r="E1008" s="42">
        <f>IF(DAY(B1008)&gt;14,VLOOKUP(DATE(YEAR(C1008),MONTH(C1008)-1,DAY(1)),'מדדים וריביות'!B:C,2,FALSE),VLOOKUP(DATE(YEAR(C1008),MONTH(C1008)-2,DAY(1)),'מדדים וריביות'!B:C,2,FALSE))</f>
        <v>13824188.193463299</v>
      </c>
      <c r="F1008" s="43">
        <f>IF($B$5=1,'ריבית יומית'!D1002,'ריבית יומית'!G1002)</f>
        <v>2.1073004751070989E-4</v>
      </c>
      <c r="G1008" s="43">
        <f t="shared" si="107"/>
        <v>2.1073004751070989E-4</v>
      </c>
      <c r="H1008" s="29">
        <f t="shared" si="108"/>
        <v>1.9853335947298414</v>
      </c>
      <c r="I1008" s="30">
        <f>VLOOKUP(B1007,'מדדים וריביות'!B:C,2)</f>
        <v>14006581.9412388</v>
      </c>
      <c r="K1008" s="39">
        <f t="shared" si="109"/>
        <v>0</v>
      </c>
      <c r="L1008" s="39">
        <f t="shared" si="110"/>
        <v>0</v>
      </c>
      <c r="M1008" s="39">
        <f t="shared" si="111"/>
        <v>0</v>
      </c>
      <c r="N1008" s="41">
        <f t="shared" si="113"/>
        <v>0</v>
      </c>
    </row>
    <row r="1009" spans="2:14">
      <c r="B1009" s="1">
        <v>33874</v>
      </c>
      <c r="C1009" s="1">
        <f t="shared" si="112"/>
        <v>33848</v>
      </c>
      <c r="E1009" s="42">
        <f>IF(DAY(B1009)&gt;14,VLOOKUP(DATE(YEAR(C1009),MONTH(C1009)-1,DAY(1)),'מדדים וריביות'!B:C,2,FALSE),VLOOKUP(DATE(YEAR(C1009),MONTH(C1009)-2,DAY(1)),'מדדים וריביות'!B:C,2,FALSE))</f>
        <v>13824188.193463299</v>
      </c>
      <c r="F1009" s="43">
        <f>IF($B$5=1,'ריבית יומית'!D1003,'ריבית יומית'!G1003)</f>
        <v>2.1073004751070989E-4</v>
      </c>
      <c r="G1009" s="43">
        <f t="shared" si="107"/>
        <v>2.1073004751070989E-4</v>
      </c>
      <c r="H1009" s="29">
        <f t="shared" si="108"/>
        <v>1.9849153134315372</v>
      </c>
      <c r="I1009" s="30">
        <f>VLOOKUP(B1008,'מדדים וריביות'!B:C,2)</f>
        <v>14006581.9412388</v>
      </c>
      <c r="K1009" s="39">
        <f t="shared" si="109"/>
        <v>0</v>
      </c>
      <c r="L1009" s="39">
        <f t="shared" si="110"/>
        <v>0</v>
      </c>
      <c r="M1009" s="39">
        <f t="shared" si="111"/>
        <v>0</v>
      </c>
      <c r="N1009" s="41">
        <f t="shared" si="113"/>
        <v>0</v>
      </c>
    </row>
    <row r="1010" spans="2:14">
      <c r="B1010" s="1">
        <v>33875</v>
      </c>
      <c r="C1010" s="1">
        <f t="shared" si="112"/>
        <v>33848</v>
      </c>
      <c r="E1010" s="42">
        <f>IF(DAY(B1010)&gt;14,VLOOKUP(DATE(YEAR(C1010),MONTH(C1010)-1,DAY(1)),'מדדים וריביות'!B:C,2,FALSE),VLOOKUP(DATE(YEAR(C1010),MONTH(C1010)-2,DAY(1)),'מדדים וריביות'!B:C,2,FALSE))</f>
        <v>13824188.193463299</v>
      </c>
      <c r="F1010" s="43">
        <f>IF($B$5=1,'ריבית יומית'!D1004,'ריבית יומית'!G1004)</f>
        <v>2.1073004751070989E-4</v>
      </c>
      <c r="G1010" s="43">
        <f t="shared" si="107"/>
        <v>2.1073004751070989E-4</v>
      </c>
      <c r="H1010" s="29">
        <f t="shared" si="108"/>
        <v>1.9844971202591002</v>
      </c>
      <c r="I1010" s="30">
        <f>VLOOKUP(B1009,'מדדים וריביות'!B:C,2)</f>
        <v>14006581.9412388</v>
      </c>
      <c r="K1010" s="39">
        <f t="shared" si="109"/>
        <v>0</v>
      </c>
      <c r="L1010" s="39">
        <f t="shared" si="110"/>
        <v>0</v>
      </c>
      <c r="M1010" s="39">
        <f t="shared" si="111"/>
        <v>0</v>
      </c>
      <c r="N1010" s="41">
        <f t="shared" si="113"/>
        <v>0</v>
      </c>
    </row>
    <row r="1011" spans="2:14">
      <c r="B1011" s="1">
        <v>33876</v>
      </c>
      <c r="C1011" s="1">
        <f t="shared" si="112"/>
        <v>33848</v>
      </c>
      <c r="E1011" s="42">
        <f>IF(DAY(B1011)&gt;14,VLOOKUP(DATE(YEAR(C1011),MONTH(C1011)-1,DAY(1)),'מדדים וריביות'!B:C,2,FALSE),VLOOKUP(DATE(YEAR(C1011),MONTH(C1011)-2,DAY(1)),'מדדים וריביות'!B:C,2,FALSE))</f>
        <v>13824188.193463299</v>
      </c>
      <c r="F1011" s="43">
        <f>IF($B$5=1,'ריבית יומית'!D1005,'ריבית יומית'!G1005)</f>
        <v>2.1073004751070989E-4</v>
      </c>
      <c r="G1011" s="43">
        <f t="shared" si="107"/>
        <v>2.1073004751070989E-4</v>
      </c>
      <c r="H1011" s="29">
        <f t="shared" si="108"/>
        <v>1.9840790151939633</v>
      </c>
      <c r="I1011" s="30">
        <f>VLOOKUP(B1010,'מדדים וריביות'!B:C,2)</f>
        <v>14006581.9412388</v>
      </c>
      <c r="K1011" s="39">
        <f t="shared" si="109"/>
        <v>0</v>
      </c>
      <c r="L1011" s="39">
        <f t="shared" si="110"/>
        <v>0</v>
      </c>
      <c r="M1011" s="39">
        <f t="shared" si="111"/>
        <v>0</v>
      </c>
      <c r="N1011" s="41">
        <f t="shared" si="113"/>
        <v>0</v>
      </c>
    </row>
    <row r="1012" spans="2:14">
      <c r="B1012" s="1">
        <v>33877</v>
      </c>
      <c r="C1012" s="1">
        <f t="shared" si="112"/>
        <v>33848</v>
      </c>
      <c r="E1012" s="42">
        <f>IF(DAY(B1012)&gt;14,VLOOKUP(DATE(YEAR(C1012),MONTH(C1012)-1,DAY(1)),'מדדים וריביות'!B:C,2,FALSE),VLOOKUP(DATE(YEAR(C1012),MONTH(C1012)-2,DAY(1)),'מדדים וריביות'!B:C,2,FALSE))</f>
        <v>13824188.193463299</v>
      </c>
      <c r="F1012" s="43">
        <f>IF($B$5=1,'ריבית יומית'!D1006,'ריבית יומית'!G1006)</f>
        <v>2.1073004751070989E-4</v>
      </c>
      <c r="G1012" s="43">
        <f t="shared" si="107"/>
        <v>2.1073004751070989E-4</v>
      </c>
      <c r="H1012" s="29">
        <f t="shared" si="108"/>
        <v>1.9836609982175639</v>
      </c>
      <c r="I1012" s="30">
        <f>VLOOKUP(B1011,'מדדים וריביות'!B:C,2)</f>
        <v>14006581.9412388</v>
      </c>
      <c r="K1012" s="39">
        <f t="shared" si="109"/>
        <v>0</v>
      </c>
      <c r="L1012" s="39">
        <f t="shared" si="110"/>
        <v>0</v>
      </c>
      <c r="M1012" s="39">
        <f t="shared" si="111"/>
        <v>0</v>
      </c>
      <c r="N1012" s="41">
        <f t="shared" si="113"/>
        <v>0</v>
      </c>
    </row>
    <row r="1013" spans="2:14">
      <c r="B1013" s="1">
        <v>33878</v>
      </c>
      <c r="C1013" s="1">
        <f t="shared" si="112"/>
        <v>33878</v>
      </c>
      <c r="E1013" s="42">
        <f>IF(DAY(B1013)&gt;14,VLOOKUP(DATE(YEAR(C1013),MONTH(C1013)-1,DAY(1)),'מדדים וריביות'!B:C,2,FALSE),VLOOKUP(DATE(YEAR(C1013),MONTH(C1013)-2,DAY(1)),'מדדים וריביות'!B:C,2,FALSE))</f>
        <v>13824188.193463299</v>
      </c>
      <c r="F1013" s="43">
        <f>IF($B$5=1,'ריבית יומית'!D1007,'ריבית יומית'!G1007)</f>
        <v>2.1073004751070989E-4</v>
      </c>
      <c r="G1013" s="43">
        <f t="shared" si="107"/>
        <v>2.1073004751070989E-4</v>
      </c>
      <c r="H1013" s="29">
        <f t="shared" si="108"/>
        <v>1.9832430693113428</v>
      </c>
      <c r="I1013" s="30">
        <f>VLOOKUP(B1012,'מדדים וריביות'!B:C,2)</f>
        <v>14006581.9412388</v>
      </c>
      <c r="K1013" s="39">
        <f t="shared" si="109"/>
        <v>0</v>
      </c>
      <c r="L1013" s="39">
        <f t="shared" si="110"/>
        <v>0</v>
      </c>
      <c r="M1013" s="39">
        <f t="shared" si="111"/>
        <v>0</v>
      </c>
      <c r="N1013" s="41">
        <f t="shared" si="113"/>
        <v>0</v>
      </c>
    </row>
    <row r="1014" spans="2:14">
      <c r="B1014" s="1">
        <v>33879</v>
      </c>
      <c r="C1014" s="1">
        <f t="shared" si="112"/>
        <v>33878</v>
      </c>
      <c r="E1014" s="42">
        <f>IF(DAY(B1014)&gt;14,VLOOKUP(DATE(YEAR(C1014),MONTH(C1014)-1,DAY(1)),'מדדים וריביות'!B:C,2,FALSE),VLOOKUP(DATE(YEAR(C1014),MONTH(C1014)-2,DAY(1)),'מדדים וריביות'!B:C,2,FALSE))</f>
        <v>13824188.193463299</v>
      </c>
      <c r="F1014" s="43">
        <f>IF($B$5=1,'ריבית יומית'!D1008,'ריבית יומית'!G1008)</f>
        <v>2.1073004751070989E-4</v>
      </c>
      <c r="G1014" s="43">
        <f t="shared" si="107"/>
        <v>2.1073004751070989E-4</v>
      </c>
      <c r="H1014" s="29">
        <f t="shared" si="108"/>
        <v>1.9828252284567447</v>
      </c>
      <c r="I1014" s="30">
        <f>VLOOKUP(B1013,'מדדים וריביות'!B:C,2)</f>
        <v>14075765.776601899</v>
      </c>
      <c r="K1014" s="39">
        <f t="shared" si="109"/>
        <v>0</v>
      </c>
      <c r="L1014" s="39">
        <f t="shared" si="110"/>
        <v>0</v>
      </c>
      <c r="M1014" s="39">
        <f t="shared" si="111"/>
        <v>0</v>
      </c>
      <c r="N1014" s="41">
        <f t="shared" si="113"/>
        <v>0</v>
      </c>
    </row>
    <row r="1015" spans="2:14">
      <c r="B1015" s="1">
        <v>33880</v>
      </c>
      <c r="C1015" s="1">
        <f t="shared" si="112"/>
        <v>33878</v>
      </c>
      <c r="E1015" s="42">
        <f>IF(DAY(B1015)&gt;14,VLOOKUP(DATE(YEAR(C1015),MONTH(C1015)-1,DAY(1)),'מדדים וריביות'!B:C,2,FALSE),VLOOKUP(DATE(YEAR(C1015),MONTH(C1015)-2,DAY(1)),'מדדים וריביות'!B:C,2,FALSE))</f>
        <v>13824188.193463299</v>
      </c>
      <c r="F1015" s="43">
        <f>IF($B$5=1,'ריבית יומית'!D1009,'ריבית יומית'!G1009)</f>
        <v>2.1073004751070989E-4</v>
      </c>
      <c r="G1015" s="43">
        <f t="shared" si="107"/>
        <v>2.1073004751070989E-4</v>
      </c>
      <c r="H1015" s="29">
        <f t="shared" si="108"/>
        <v>1.9824074756352186</v>
      </c>
      <c r="I1015" s="30">
        <f>VLOOKUP(B1014,'מדדים וריביות'!B:C,2)</f>
        <v>14075765.776601899</v>
      </c>
      <c r="K1015" s="39">
        <f t="shared" si="109"/>
        <v>0</v>
      </c>
      <c r="L1015" s="39">
        <f t="shared" si="110"/>
        <v>0</v>
      </c>
      <c r="M1015" s="39">
        <f t="shared" si="111"/>
        <v>0</v>
      </c>
      <c r="N1015" s="41">
        <f t="shared" si="113"/>
        <v>0</v>
      </c>
    </row>
    <row r="1016" spans="2:14">
      <c r="B1016" s="1">
        <v>33881</v>
      </c>
      <c r="C1016" s="1">
        <f t="shared" si="112"/>
        <v>33878</v>
      </c>
      <c r="E1016" s="42">
        <f>IF(DAY(B1016)&gt;14,VLOOKUP(DATE(YEAR(C1016),MONTH(C1016)-1,DAY(1)),'מדדים וריביות'!B:C,2,FALSE),VLOOKUP(DATE(YEAR(C1016),MONTH(C1016)-2,DAY(1)),'מדדים וריביות'!B:C,2,FALSE))</f>
        <v>13824188.193463299</v>
      </c>
      <c r="F1016" s="43">
        <f>IF($B$5=1,'ריבית יומית'!D1010,'ריבית יומית'!G1010)</f>
        <v>2.1073004751070989E-4</v>
      </c>
      <c r="G1016" s="43">
        <f t="shared" si="107"/>
        <v>2.1073004751070989E-4</v>
      </c>
      <c r="H1016" s="29">
        <f t="shared" si="108"/>
        <v>1.981989810828217</v>
      </c>
      <c r="I1016" s="30">
        <f>VLOOKUP(B1015,'מדדים וריביות'!B:C,2)</f>
        <v>14075765.776601899</v>
      </c>
      <c r="K1016" s="39">
        <f t="shared" si="109"/>
        <v>0</v>
      </c>
      <c r="L1016" s="39">
        <f t="shared" si="110"/>
        <v>0</v>
      </c>
      <c r="M1016" s="39">
        <f t="shared" si="111"/>
        <v>0</v>
      </c>
      <c r="N1016" s="41">
        <f t="shared" si="113"/>
        <v>0</v>
      </c>
    </row>
    <row r="1017" spans="2:14">
      <c r="B1017" s="1">
        <v>33882</v>
      </c>
      <c r="C1017" s="1">
        <f t="shared" si="112"/>
        <v>33878</v>
      </c>
      <c r="E1017" s="42">
        <f>IF(DAY(B1017)&gt;14,VLOOKUP(DATE(YEAR(C1017),MONTH(C1017)-1,DAY(1)),'מדדים וריביות'!B:C,2,FALSE),VLOOKUP(DATE(YEAR(C1017),MONTH(C1017)-2,DAY(1)),'מדדים וריביות'!B:C,2,FALSE))</f>
        <v>13824188.193463299</v>
      </c>
      <c r="F1017" s="43">
        <f>IF($B$5=1,'ריבית יומית'!D1011,'ריבית יומית'!G1011)</f>
        <v>2.1073004751070989E-4</v>
      </c>
      <c r="G1017" s="43">
        <f t="shared" si="107"/>
        <v>2.1073004751070989E-4</v>
      </c>
      <c r="H1017" s="29">
        <f t="shared" si="108"/>
        <v>1.9815722340171966</v>
      </c>
      <c r="I1017" s="30">
        <f>VLOOKUP(B1016,'מדדים וריביות'!B:C,2)</f>
        <v>14075765.776601899</v>
      </c>
      <c r="K1017" s="39">
        <f t="shared" si="109"/>
        <v>0</v>
      </c>
      <c r="L1017" s="39">
        <f t="shared" si="110"/>
        <v>0</v>
      </c>
      <c r="M1017" s="39">
        <f t="shared" si="111"/>
        <v>0</v>
      </c>
      <c r="N1017" s="41">
        <f t="shared" si="113"/>
        <v>0</v>
      </c>
    </row>
    <row r="1018" spans="2:14">
      <c r="B1018" s="1">
        <v>33883</v>
      </c>
      <c r="C1018" s="1">
        <f t="shared" si="112"/>
        <v>33878</v>
      </c>
      <c r="E1018" s="42">
        <f>IF(DAY(B1018)&gt;14,VLOOKUP(DATE(YEAR(C1018),MONTH(C1018)-1,DAY(1)),'מדדים וריביות'!B:C,2,FALSE),VLOOKUP(DATE(YEAR(C1018),MONTH(C1018)-2,DAY(1)),'מדדים וריביות'!B:C,2,FALSE))</f>
        <v>13824188.193463299</v>
      </c>
      <c r="F1018" s="43">
        <f>IF($B$5=1,'ריבית יומית'!D1012,'ריבית יומית'!G1012)</f>
        <v>2.1073004751070989E-4</v>
      </c>
      <c r="G1018" s="43">
        <f t="shared" si="107"/>
        <v>2.1073004751070989E-4</v>
      </c>
      <c r="H1018" s="29">
        <f t="shared" si="108"/>
        <v>1.981154745183618</v>
      </c>
      <c r="I1018" s="30">
        <f>VLOOKUP(B1017,'מדדים וריביות'!B:C,2)</f>
        <v>14075765.776601899</v>
      </c>
      <c r="K1018" s="39">
        <f t="shared" si="109"/>
        <v>0</v>
      </c>
      <c r="L1018" s="39">
        <f t="shared" si="110"/>
        <v>0</v>
      </c>
      <c r="M1018" s="39">
        <f t="shared" si="111"/>
        <v>0</v>
      </c>
      <c r="N1018" s="41">
        <f t="shared" si="113"/>
        <v>0</v>
      </c>
    </row>
    <row r="1019" spans="2:14">
      <c r="B1019" s="1">
        <v>33884</v>
      </c>
      <c r="C1019" s="1">
        <f t="shared" si="112"/>
        <v>33878</v>
      </c>
      <c r="E1019" s="42">
        <f>IF(DAY(B1019)&gt;14,VLOOKUP(DATE(YEAR(C1019),MONTH(C1019)-1,DAY(1)),'מדדים וריביות'!B:C,2,FALSE),VLOOKUP(DATE(YEAR(C1019),MONTH(C1019)-2,DAY(1)),'מדדים וריביות'!B:C,2,FALSE))</f>
        <v>13824188.193463299</v>
      </c>
      <c r="F1019" s="43">
        <f>IF($B$5=1,'ריבית יומית'!D1013,'ריבית יומית'!G1013)</f>
        <v>2.1073004751070989E-4</v>
      </c>
      <c r="G1019" s="43">
        <f t="shared" si="107"/>
        <v>2.1073004751070989E-4</v>
      </c>
      <c r="H1019" s="29">
        <f t="shared" si="108"/>
        <v>1.9807373443089455</v>
      </c>
      <c r="I1019" s="30">
        <f>VLOOKUP(B1018,'מדדים וריביות'!B:C,2)</f>
        <v>14075765.776601899</v>
      </c>
      <c r="K1019" s="39">
        <f t="shared" si="109"/>
        <v>0</v>
      </c>
      <c r="L1019" s="39">
        <f t="shared" si="110"/>
        <v>0</v>
      </c>
      <c r="M1019" s="39">
        <f t="shared" si="111"/>
        <v>0</v>
      </c>
      <c r="N1019" s="41">
        <f t="shared" si="113"/>
        <v>0</v>
      </c>
    </row>
    <row r="1020" spans="2:14">
      <c r="B1020" s="1">
        <v>33885</v>
      </c>
      <c r="C1020" s="1">
        <f t="shared" si="112"/>
        <v>33878</v>
      </c>
      <c r="E1020" s="42">
        <f>IF(DAY(B1020)&gt;14,VLOOKUP(DATE(YEAR(C1020),MONTH(C1020)-1,DAY(1)),'מדדים וריביות'!B:C,2,FALSE),VLOOKUP(DATE(YEAR(C1020),MONTH(C1020)-2,DAY(1)),'מדדים וריביות'!B:C,2,FALSE))</f>
        <v>13824188.193463299</v>
      </c>
      <c r="F1020" s="43">
        <f>IF($B$5=1,'ריבית יומית'!D1014,'ריבית יומית'!G1014)</f>
        <v>2.1073004751070989E-4</v>
      </c>
      <c r="G1020" s="43">
        <f t="shared" si="107"/>
        <v>2.1073004751070989E-4</v>
      </c>
      <c r="H1020" s="29">
        <f t="shared" si="108"/>
        <v>1.9803200313746476</v>
      </c>
      <c r="I1020" s="30">
        <f>VLOOKUP(B1019,'מדדים וריביות'!B:C,2)</f>
        <v>14075765.776601899</v>
      </c>
      <c r="K1020" s="39">
        <f t="shared" si="109"/>
        <v>0</v>
      </c>
      <c r="L1020" s="39">
        <f t="shared" si="110"/>
        <v>0</v>
      </c>
      <c r="M1020" s="39">
        <f t="shared" si="111"/>
        <v>0</v>
      </c>
      <c r="N1020" s="41">
        <f t="shared" si="113"/>
        <v>0</v>
      </c>
    </row>
    <row r="1021" spans="2:14">
      <c r="B1021" s="1">
        <v>33886</v>
      </c>
      <c r="C1021" s="1">
        <f t="shared" si="112"/>
        <v>33878</v>
      </c>
      <c r="E1021" s="42">
        <f>IF(DAY(B1021)&gt;14,VLOOKUP(DATE(YEAR(C1021),MONTH(C1021)-1,DAY(1)),'מדדים וריביות'!B:C,2,FALSE),VLOOKUP(DATE(YEAR(C1021),MONTH(C1021)-2,DAY(1)),'מדדים וריביות'!B:C,2,FALSE))</f>
        <v>13824188.193463299</v>
      </c>
      <c r="F1021" s="43">
        <f>IF($B$5=1,'ריבית יומית'!D1015,'ריבית יומית'!G1015)</f>
        <v>2.1073004751070989E-4</v>
      </c>
      <c r="G1021" s="43">
        <f t="shared" si="107"/>
        <v>2.1073004751070989E-4</v>
      </c>
      <c r="H1021" s="29">
        <f t="shared" si="108"/>
        <v>1.9799028063621964</v>
      </c>
      <c r="I1021" s="30">
        <f>VLOOKUP(B1020,'מדדים וריביות'!B:C,2)</f>
        <v>14075765.776601899</v>
      </c>
      <c r="K1021" s="39">
        <f t="shared" si="109"/>
        <v>0</v>
      </c>
      <c r="L1021" s="39">
        <f t="shared" si="110"/>
        <v>0</v>
      </c>
      <c r="M1021" s="39">
        <f t="shared" si="111"/>
        <v>0</v>
      </c>
      <c r="N1021" s="41">
        <f t="shared" si="113"/>
        <v>0</v>
      </c>
    </row>
    <row r="1022" spans="2:14">
      <c r="B1022" s="1">
        <v>33887</v>
      </c>
      <c r="C1022" s="1">
        <f t="shared" si="112"/>
        <v>33878</v>
      </c>
      <c r="E1022" s="42">
        <f>IF(DAY(B1022)&gt;14,VLOOKUP(DATE(YEAR(C1022),MONTH(C1022)-1,DAY(1)),'מדדים וריביות'!B:C,2,FALSE),VLOOKUP(DATE(YEAR(C1022),MONTH(C1022)-2,DAY(1)),'מדדים וריביות'!B:C,2,FALSE))</f>
        <v>13824188.193463299</v>
      </c>
      <c r="F1022" s="43">
        <f>IF($B$5=1,'ריבית יומית'!D1016,'ריבית יומית'!G1016)</f>
        <v>2.1073004751070989E-4</v>
      </c>
      <c r="G1022" s="43">
        <f t="shared" si="107"/>
        <v>2.1073004751070989E-4</v>
      </c>
      <c r="H1022" s="29">
        <f t="shared" si="108"/>
        <v>1.979485669253068</v>
      </c>
      <c r="I1022" s="30">
        <f>VLOOKUP(B1021,'מדדים וריביות'!B:C,2)</f>
        <v>14075765.776601899</v>
      </c>
      <c r="K1022" s="39">
        <f t="shared" si="109"/>
        <v>0</v>
      </c>
      <c r="L1022" s="39">
        <f t="shared" si="110"/>
        <v>0</v>
      </c>
      <c r="M1022" s="39">
        <f t="shared" si="111"/>
        <v>0</v>
      </c>
      <c r="N1022" s="41">
        <f t="shared" si="113"/>
        <v>0</v>
      </c>
    </row>
    <row r="1023" spans="2:14">
      <c r="B1023" s="1">
        <v>33888</v>
      </c>
      <c r="C1023" s="1">
        <f t="shared" si="112"/>
        <v>33878</v>
      </c>
      <c r="E1023" s="42">
        <f>IF(DAY(B1023)&gt;14,VLOOKUP(DATE(YEAR(C1023),MONTH(C1023)-1,DAY(1)),'מדדים וריביות'!B:C,2,FALSE),VLOOKUP(DATE(YEAR(C1023),MONTH(C1023)-2,DAY(1)),'מדדים וריביות'!B:C,2,FALSE))</f>
        <v>13824188.193463299</v>
      </c>
      <c r="F1023" s="43">
        <f>IF($B$5=1,'ריבית יומית'!D1017,'ריבית יומית'!G1017)</f>
        <v>2.1073004751070989E-4</v>
      </c>
      <c r="G1023" s="43">
        <f t="shared" si="107"/>
        <v>2.1073004751070989E-4</v>
      </c>
      <c r="H1023" s="29">
        <f t="shared" si="108"/>
        <v>1.9790686200287424</v>
      </c>
      <c r="I1023" s="30">
        <f>VLOOKUP(B1022,'מדדים וריביות'!B:C,2)</f>
        <v>14075765.776601899</v>
      </c>
      <c r="K1023" s="39">
        <f t="shared" si="109"/>
        <v>0</v>
      </c>
      <c r="L1023" s="39">
        <f t="shared" si="110"/>
        <v>0</v>
      </c>
      <c r="M1023" s="39">
        <f t="shared" si="111"/>
        <v>0</v>
      </c>
      <c r="N1023" s="41">
        <f t="shared" si="113"/>
        <v>0</v>
      </c>
    </row>
    <row r="1024" spans="2:14">
      <c r="B1024" s="1">
        <v>33889</v>
      </c>
      <c r="C1024" s="1">
        <f t="shared" si="112"/>
        <v>33878</v>
      </c>
      <c r="E1024" s="42">
        <f>IF(DAY(B1024)&gt;14,VLOOKUP(DATE(YEAR(C1024),MONTH(C1024)-1,DAY(1)),'מדדים וריביות'!B:C,2,FALSE),VLOOKUP(DATE(YEAR(C1024),MONTH(C1024)-2,DAY(1)),'מדדים וריביות'!B:C,2,FALSE))</f>
        <v>13824188.193463299</v>
      </c>
      <c r="F1024" s="43">
        <f>IF($B$5=1,'ריבית יומית'!D1018,'ריבית יומית'!G1018)</f>
        <v>2.1073004751070989E-4</v>
      </c>
      <c r="G1024" s="43">
        <f t="shared" si="107"/>
        <v>2.1073004751070989E-4</v>
      </c>
      <c r="H1024" s="29">
        <f t="shared" si="108"/>
        <v>1.9786516586707035</v>
      </c>
      <c r="I1024" s="30">
        <f>VLOOKUP(B1023,'מדדים וריביות'!B:C,2)</f>
        <v>14075765.776601899</v>
      </c>
      <c r="K1024" s="39">
        <f t="shared" si="109"/>
        <v>0</v>
      </c>
      <c r="L1024" s="39">
        <f t="shared" si="110"/>
        <v>0</v>
      </c>
      <c r="M1024" s="39">
        <f t="shared" si="111"/>
        <v>0</v>
      </c>
      <c r="N1024" s="41">
        <f t="shared" si="113"/>
        <v>0</v>
      </c>
    </row>
    <row r="1025" spans="2:14">
      <c r="B1025" s="1">
        <v>33890</v>
      </c>
      <c r="C1025" s="1">
        <f t="shared" si="112"/>
        <v>33878</v>
      </c>
      <c r="E1025" s="42">
        <f>IF(DAY(B1025)&gt;14,VLOOKUP(DATE(YEAR(C1025),MONTH(C1025)-1,DAY(1)),'מדדים וריביות'!B:C,2,FALSE),VLOOKUP(DATE(YEAR(C1025),MONTH(C1025)-2,DAY(1)),'מדדים וריביות'!B:C,2,FALSE))</f>
        <v>13824188.193463299</v>
      </c>
      <c r="F1025" s="43">
        <f>IF($B$5=1,'ריבית יומית'!D1019,'ריבית יומית'!G1019)</f>
        <v>2.1073004751070989E-4</v>
      </c>
      <c r="G1025" s="43">
        <f t="shared" si="107"/>
        <v>2.1073004751070989E-4</v>
      </c>
      <c r="H1025" s="29">
        <f t="shared" si="108"/>
        <v>1.9782347851604394</v>
      </c>
      <c r="I1025" s="30">
        <f>VLOOKUP(B1024,'מדדים וריביות'!B:C,2)</f>
        <v>14075765.776601899</v>
      </c>
      <c r="K1025" s="39">
        <f t="shared" si="109"/>
        <v>0</v>
      </c>
      <c r="L1025" s="39">
        <f t="shared" si="110"/>
        <v>0</v>
      </c>
      <c r="M1025" s="39">
        <f t="shared" si="111"/>
        <v>0</v>
      </c>
      <c r="N1025" s="41">
        <f t="shared" si="113"/>
        <v>0</v>
      </c>
    </row>
    <row r="1026" spans="2:14">
      <c r="B1026" s="1">
        <v>33891</v>
      </c>
      <c r="C1026" s="1">
        <f t="shared" si="112"/>
        <v>33878</v>
      </c>
      <c r="E1026" s="42">
        <f>IF(DAY(B1026)&gt;14,VLOOKUP(DATE(YEAR(C1026),MONTH(C1026)-1,DAY(1)),'מדדים וריביות'!B:C,2,FALSE),VLOOKUP(DATE(YEAR(C1026),MONTH(C1026)-2,DAY(1)),'מדדים וריביות'!B:C,2,FALSE))</f>
        <v>13824188.193463299</v>
      </c>
      <c r="F1026" s="43">
        <f>IF($B$5=1,'ריבית יומית'!D1020,'ריבית יומית'!G1020)</f>
        <v>2.1073004751070989E-4</v>
      </c>
      <c r="G1026" s="43">
        <f t="shared" si="107"/>
        <v>2.1073004751070989E-4</v>
      </c>
      <c r="H1026" s="29">
        <f t="shared" si="108"/>
        <v>1.9778179994794416</v>
      </c>
      <c r="I1026" s="30">
        <f>VLOOKUP(B1025,'מדדים וריביות'!B:C,2)</f>
        <v>14075765.776601899</v>
      </c>
      <c r="K1026" s="39">
        <f t="shared" si="109"/>
        <v>0</v>
      </c>
      <c r="L1026" s="39">
        <f t="shared" si="110"/>
        <v>0</v>
      </c>
      <c r="M1026" s="39">
        <f t="shared" si="111"/>
        <v>0</v>
      </c>
      <c r="N1026" s="41">
        <f t="shared" si="113"/>
        <v>0</v>
      </c>
    </row>
    <row r="1027" spans="2:14">
      <c r="B1027" s="1">
        <v>33892</v>
      </c>
      <c r="C1027" s="1">
        <f t="shared" si="112"/>
        <v>33878</v>
      </c>
      <c r="E1027" s="42">
        <f>IF(DAY(B1027)&gt;14,VLOOKUP(DATE(YEAR(C1027),MONTH(C1027)-1,DAY(1)),'מדדים וריביות'!B:C,2,FALSE),VLOOKUP(DATE(YEAR(C1027),MONTH(C1027)-2,DAY(1)),'מדדים וריביות'!B:C,2,FALSE))</f>
        <v>14006581.9412388</v>
      </c>
      <c r="F1027" s="43">
        <f>IF($B$5=1,'ריבית יומית'!D1021,'ריבית יומית'!G1021)</f>
        <v>2.1073004751070989E-4</v>
      </c>
      <c r="G1027" s="43">
        <f t="shared" si="107"/>
        <v>2.1073004751070989E-4</v>
      </c>
      <c r="H1027" s="29">
        <f t="shared" si="108"/>
        <v>1.9774013016092058</v>
      </c>
      <c r="I1027" s="30">
        <f>VLOOKUP(B1026,'מדדים וריביות'!B:C,2)</f>
        <v>14075765.776601899</v>
      </c>
      <c r="K1027" s="39">
        <f t="shared" si="109"/>
        <v>0</v>
      </c>
      <c r="L1027" s="39">
        <f t="shared" si="110"/>
        <v>0</v>
      </c>
      <c r="M1027" s="39">
        <f t="shared" si="111"/>
        <v>0</v>
      </c>
      <c r="N1027" s="41">
        <f t="shared" si="113"/>
        <v>0</v>
      </c>
    </row>
    <row r="1028" spans="2:14">
      <c r="B1028" s="1">
        <v>33893</v>
      </c>
      <c r="C1028" s="1">
        <f t="shared" si="112"/>
        <v>33878</v>
      </c>
      <c r="E1028" s="42">
        <f>IF(DAY(B1028)&gt;14,VLOOKUP(DATE(YEAR(C1028),MONTH(C1028)-1,DAY(1)),'מדדים וריביות'!B:C,2,FALSE),VLOOKUP(DATE(YEAR(C1028),MONTH(C1028)-2,DAY(1)),'מדדים וריביות'!B:C,2,FALSE))</f>
        <v>14006581.9412388</v>
      </c>
      <c r="F1028" s="43">
        <f>IF($B$5=1,'ריבית יומית'!D1022,'ריבית יומית'!G1022)</f>
        <v>2.1073004751070989E-4</v>
      </c>
      <c r="G1028" s="43">
        <f t="shared" si="107"/>
        <v>2.1073004751070989E-4</v>
      </c>
      <c r="H1028" s="29">
        <f t="shared" si="108"/>
        <v>1.9769846915312315</v>
      </c>
      <c r="I1028" s="30">
        <f>VLOOKUP(B1027,'מדדים וריביות'!B:C,2)</f>
        <v>14075765.776601899</v>
      </c>
      <c r="K1028" s="39">
        <f t="shared" si="109"/>
        <v>0</v>
      </c>
      <c r="L1028" s="39">
        <f t="shared" si="110"/>
        <v>0</v>
      </c>
      <c r="M1028" s="39">
        <f t="shared" si="111"/>
        <v>0</v>
      </c>
      <c r="N1028" s="41">
        <f t="shared" si="113"/>
        <v>0</v>
      </c>
    </row>
    <row r="1029" spans="2:14">
      <c r="B1029" s="1">
        <v>33894</v>
      </c>
      <c r="C1029" s="1">
        <f t="shared" si="112"/>
        <v>33878</v>
      </c>
      <c r="E1029" s="42">
        <f>IF(DAY(B1029)&gt;14,VLOOKUP(DATE(YEAR(C1029),MONTH(C1029)-1,DAY(1)),'מדדים וריביות'!B:C,2,FALSE),VLOOKUP(DATE(YEAR(C1029),MONTH(C1029)-2,DAY(1)),'מדדים וריביות'!B:C,2,FALSE))</f>
        <v>14006581.9412388</v>
      </c>
      <c r="F1029" s="43">
        <f>IF($B$5=1,'ריבית יומית'!D1023,'ריבית יומית'!G1023)</f>
        <v>2.1073004751070989E-4</v>
      </c>
      <c r="G1029" s="43">
        <f t="shared" si="107"/>
        <v>2.1073004751070989E-4</v>
      </c>
      <c r="H1029" s="29">
        <f t="shared" si="108"/>
        <v>1.9765681692270221</v>
      </c>
      <c r="I1029" s="30">
        <f>VLOOKUP(B1028,'מדדים וריביות'!B:C,2)</f>
        <v>14075765.776601899</v>
      </c>
      <c r="K1029" s="39">
        <f t="shared" si="109"/>
        <v>0</v>
      </c>
      <c r="L1029" s="39">
        <f t="shared" si="110"/>
        <v>0</v>
      </c>
      <c r="M1029" s="39">
        <f t="shared" si="111"/>
        <v>0</v>
      </c>
      <c r="N1029" s="41">
        <f t="shared" si="113"/>
        <v>0</v>
      </c>
    </row>
    <row r="1030" spans="2:14">
      <c r="B1030" s="1">
        <v>33895</v>
      </c>
      <c r="C1030" s="1">
        <f t="shared" si="112"/>
        <v>33878</v>
      </c>
      <c r="E1030" s="42">
        <f>IF(DAY(B1030)&gt;14,VLOOKUP(DATE(YEAR(C1030),MONTH(C1030)-1,DAY(1)),'מדדים וריביות'!B:C,2,FALSE),VLOOKUP(DATE(YEAR(C1030),MONTH(C1030)-2,DAY(1)),'מדדים וריביות'!B:C,2,FALSE))</f>
        <v>14006581.9412388</v>
      </c>
      <c r="F1030" s="43">
        <f>IF($B$5=1,'ריבית יומית'!D1024,'ריבית יומית'!G1024)</f>
        <v>2.1073004751070989E-4</v>
      </c>
      <c r="G1030" s="43">
        <f t="shared" si="107"/>
        <v>2.1073004751070989E-4</v>
      </c>
      <c r="H1030" s="29">
        <f t="shared" si="108"/>
        <v>1.976151734678085</v>
      </c>
      <c r="I1030" s="30">
        <f>VLOOKUP(B1029,'מדדים וריביות'!B:C,2)</f>
        <v>14075765.776601899</v>
      </c>
      <c r="K1030" s="39">
        <f t="shared" si="109"/>
        <v>0</v>
      </c>
      <c r="L1030" s="39">
        <f t="shared" si="110"/>
        <v>0</v>
      </c>
      <c r="M1030" s="39">
        <f t="shared" si="111"/>
        <v>0</v>
      </c>
      <c r="N1030" s="41">
        <f t="shared" si="113"/>
        <v>0</v>
      </c>
    </row>
    <row r="1031" spans="2:14">
      <c r="B1031" s="1">
        <v>33896</v>
      </c>
      <c r="C1031" s="1">
        <f t="shared" si="112"/>
        <v>33878</v>
      </c>
      <c r="E1031" s="42">
        <f>IF(DAY(B1031)&gt;14,VLOOKUP(DATE(YEAR(C1031),MONTH(C1031)-1,DAY(1)),'מדדים וריביות'!B:C,2,FALSE),VLOOKUP(DATE(YEAR(C1031),MONTH(C1031)-2,DAY(1)),'מדדים וריביות'!B:C,2,FALSE))</f>
        <v>14006581.9412388</v>
      </c>
      <c r="F1031" s="43">
        <f>IF($B$5=1,'ריבית יומית'!D1025,'ריבית יומית'!G1025)</f>
        <v>2.1073004751070989E-4</v>
      </c>
      <c r="G1031" s="43">
        <f t="shared" si="107"/>
        <v>2.1073004751070989E-4</v>
      </c>
      <c r="H1031" s="29">
        <f t="shared" si="108"/>
        <v>1.9757353878659314</v>
      </c>
      <c r="I1031" s="30">
        <f>VLOOKUP(B1030,'מדדים וריביות'!B:C,2)</f>
        <v>14075765.776601899</v>
      </c>
      <c r="K1031" s="39">
        <f t="shared" si="109"/>
        <v>0</v>
      </c>
      <c r="L1031" s="39">
        <f t="shared" si="110"/>
        <v>0</v>
      </c>
      <c r="M1031" s="39">
        <f t="shared" si="111"/>
        <v>0</v>
      </c>
      <c r="N1031" s="41">
        <f t="shared" si="113"/>
        <v>0</v>
      </c>
    </row>
    <row r="1032" spans="2:14">
      <c r="B1032" s="1">
        <v>33897</v>
      </c>
      <c r="C1032" s="1">
        <f t="shared" si="112"/>
        <v>33878</v>
      </c>
      <c r="E1032" s="42">
        <f>IF(DAY(B1032)&gt;14,VLOOKUP(DATE(YEAR(C1032),MONTH(C1032)-1,DAY(1)),'מדדים וריביות'!B:C,2,FALSE),VLOOKUP(DATE(YEAR(C1032),MONTH(C1032)-2,DAY(1)),'מדדים וריביות'!B:C,2,FALSE))</f>
        <v>14006581.9412388</v>
      </c>
      <c r="F1032" s="43">
        <f>IF($B$5=1,'ריבית יומית'!D1026,'ריבית יומית'!G1026)</f>
        <v>2.1073004751070989E-4</v>
      </c>
      <c r="G1032" s="43">
        <f t="shared" si="107"/>
        <v>2.1073004751070989E-4</v>
      </c>
      <c r="H1032" s="29">
        <f t="shared" si="108"/>
        <v>1.9753191287720764</v>
      </c>
      <c r="I1032" s="30">
        <f>VLOOKUP(B1031,'מדדים וריביות'!B:C,2)</f>
        <v>14075765.776601899</v>
      </c>
      <c r="K1032" s="39">
        <f t="shared" si="109"/>
        <v>0</v>
      </c>
      <c r="L1032" s="39">
        <f t="shared" si="110"/>
        <v>0</v>
      </c>
      <c r="M1032" s="39">
        <f t="shared" si="111"/>
        <v>0</v>
      </c>
      <c r="N1032" s="41">
        <f t="shared" si="113"/>
        <v>0</v>
      </c>
    </row>
    <row r="1033" spans="2:14">
      <c r="B1033" s="1">
        <v>33898</v>
      </c>
      <c r="C1033" s="1">
        <f t="shared" si="112"/>
        <v>33878</v>
      </c>
      <c r="E1033" s="42">
        <f>IF(DAY(B1033)&gt;14,VLOOKUP(DATE(YEAR(C1033),MONTH(C1033)-1,DAY(1)),'מדדים וריביות'!B:C,2,FALSE),VLOOKUP(DATE(YEAR(C1033),MONTH(C1033)-2,DAY(1)),'מדדים וריביות'!B:C,2,FALSE))</f>
        <v>14006581.9412388</v>
      </c>
      <c r="F1033" s="43">
        <f>IF($B$5=1,'ריבית יומית'!D1027,'ריבית יומית'!G1027)</f>
        <v>2.1073004751070989E-4</v>
      </c>
      <c r="G1033" s="43">
        <f t="shared" ref="G1033:G1096" si="114">IF(B1033&gt;$B$2,0,F1033)</f>
        <v>2.1073004751070989E-4</v>
      </c>
      <c r="H1033" s="29">
        <f t="shared" ref="H1033:H1096" si="115">H1034*(1+G1033)</f>
        <v>1.974902957378039</v>
      </c>
      <c r="I1033" s="30">
        <f>VLOOKUP(B1032,'מדדים וריביות'!B:C,2)</f>
        <v>14075765.776601899</v>
      </c>
      <c r="K1033" s="39">
        <f t="shared" ref="K1033:K1096" si="116">$B$4/E1033*D1033-D1033</f>
        <v>0</v>
      </c>
      <c r="L1033" s="39">
        <f t="shared" ref="L1033:L1096" si="117">H1034*D1033-D1033</f>
        <v>0</v>
      </c>
      <c r="M1033" s="39">
        <f t="shared" ref="M1033:M1096" si="118">$B$4/E1033*L1033-L1033</f>
        <v>0</v>
      </c>
      <c r="N1033" s="41">
        <f t="shared" si="113"/>
        <v>0</v>
      </c>
    </row>
    <row r="1034" spans="2:14">
      <c r="B1034" s="1">
        <v>33899</v>
      </c>
      <c r="C1034" s="1">
        <f t="shared" ref="C1034:C1097" si="119">DATE(YEAR(B1034),MONTH(B1034),DAY(1))</f>
        <v>33878</v>
      </c>
      <c r="E1034" s="42">
        <f>IF(DAY(B1034)&gt;14,VLOOKUP(DATE(YEAR(C1034),MONTH(C1034)-1,DAY(1)),'מדדים וריביות'!B:C,2,FALSE),VLOOKUP(DATE(YEAR(C1034),MONTH(C1034)-2,DAY(1)),'מדדים וריביות'!B:C,2,FALSE))</f>
        <v>14006581.9412388</v>
      </c>
      <c r="F1034" s="43">
        <f>IF($B$5=1,'ריבית יומית'!D1028,'ריבית יומית'!G1028)</f>
        <v>2.1073004751070989E-4</v>
      </c>
      <c r="G1034" s="43">
        <f t="shared" si="114"/>
        <v>2.1073004751070989E-4</v>
      </c>
      <c r="H1034" s="29">
        <f t="shared" si="115"/>
        <v>1.9744868736653423</v>
      </c>
      <c r="I1034" s="30">
        <f>VLOOKUP(B1033,'מדדים וריביות'!B:C,2)</f>
        <v>14075765.776601899</v>
      </c>
      <c r="K1034" s="39">
        <f t="shared" si="116"/>
        <v>0</v>
      </c>
      <c r="L1034" s="39">
        <f t="shared" si="117"/>
        <v>0</v>
      </c>
      <c r="M1034" s="39">
        <f t="shared" si="118"/>
        <v>0</v>
      </c>
      <c r="N1034" s="41">
        <f t="shared" ref="N1034:N1097" si="120">SUM(K1034:M1034)</f>
        <v>0</v>
      </c>
    </row>
    <row r="1035" spans="2:14">
      <c r="B1035" s="1">
        <v>33900</v>
      </c>
      <c r="C1035" s="1">
        <f t="shared" si="119"/>
        <v>33878</v>
      </c>
      <c r="E1035" s="42">
        <f>IF(DAY(B1035)&gt;14,VLOOKUP(DATE(YEAR(C1035),MONTH(C1035)-1,DAY(1)),'מדדים וריביות'!B:C,2,FALSE),VLOOKUP(DATE(YEAR(C1035),MONTH(C1035)-2,DAY(1)),'מדדים וריביות'!B:C,2,FALSE))</f>
        <v>14006581.9412388</v>
      </c>
      <c r="F1035" s="43">
        <f>IF($B$5=1,'ריבית יומית'!D1029,'ריבית יומית'!G1029)</f>
        <v>2.1073004751070989E-4</v>
      </c>
      <c r="G1035" s="43">
        <f t="shared" si="114"/>
        <v>2.1073004751070989E-4</v>
      </c>
      <c r="H1035" s="29">
        <f t="shared" si="115"/>
        <v>1.9740708776155129</v>
      </c>
      <c r="I1035" s="30">
        <f>VLOOKUP(B1034,'מדדים וריביות'!B:C,2)</f>
        <v>14075765.776601899</v>
      </c>
      <c r="K1035" s="39">
        <f t="shared" si="116"/>
        <v>0</v>
      </c>
      <c r="L1035" s="39">
        <f t="shared" si="117"/>
        <v>0</v>
      </c>
      <c r="M1035" s="39">
        <f t="shared" si="118"/>
        <v>0</v>
      </c>
      <c r="N1035" s="41">
        <f t="shared" si="120"/>
        <v>0</v>
      </c>
    </row>
    <row r="1036" spans="2:14">
      <c r="B1036" s="1">
        <v>33901</v>
      </c>
      <c r="C1036" s="1">
        <f t="shared" si="119"/>
        <v>33878</v>
      </c>
      <c r="E1036" s="42">
        <f>IF(DAY(B1036)&gt;14,VLOOKUP(DATE(YEAR(C1036),MONTH(C1036)-1,DAY(1)),'מדדים וריביות'!B:C,2,FALSE),VLOOKUP(DATE(YEAR(C1036),MONTH(C1036)-2,DAY(1)),'מדדים וריביות'!B:C,2,FALSE))</f>
        <v>14006581.9412388</v>
      </c>
      <c r="F1036" s="43">
        <f>IF($B$5=1,'ריבית יומית'!D1030,'ריבית יומית'!G1030)</f>
        <v>2.1073004751070989E-4</v>
      </c>
      <c r="G1036" s="43">
        <f t="shared" si="114"/>
        <v>2.1073004751070989E-4</v>
      </c>
      <c r="H1036" s="29">
        <f t="shared" si="115"/>
        <v>1.9736549692100815</v>
      </c>
      <c r="I1036" s="30">
        <f>VLOOKUP(B1035,'מדדים וריביות'!B:C,2)</f>
        <v>14075765.776601899</v>
      </c>
      <c r="K1036" s="39">
        <f t="shared" si="116"/>
        <v>0</v>
      </c>
      <c r="L1036" s="39">
        <f t="shared" si="117"/>
        <v>0</v>
      </c>
      <c r="M1036" s="39">
        <f t="shared" si="118"/>
        <v>0</v>
      </c>
      <c r="N1036" s="41">
        <f t="shared" si="120"/>
        <v>0</v>
      </c>
    </row>
    <row r="1037" spans="2:14">
      <c r="B1037" s="1">
        <v>33902</v>
      </c>
      <c r="C1037" s="1">
        <f t="shared" si="119"/>
        <v>33878</v>
      </c>
      <c r="E1037" s="42">
        <f>IF(DAY(B1037)&gt;14,VLOOKUP(DATE(YEAR(C1037),MONTH(C1037)-1,DAY(1)),'מדדים וריביות'!B:C,2,FALSE),VLOOKUP(DATE(YEAR(C1037),MONTH(C1037)-2,DAY(1)),'מדדים וריביות'!B:C,2,FALSE))</f>
        <v>14006581.9412388</v>
      </c>
      <c r="F1037" s="43">
        <f>IF($B$5=1,'ריבית יומית'!D1031,'ריבית יומית'!G1031)</f>
        <v>2.1073004751070989E-4</v>
      </c>
      <c r="G1037" s="43">
        <f t="shared" si="114"/>
        <v>2.1073004751070989E-4</v>
      </c>
      <c r="H1037" s="29">
        <f t="shared" si="115"/>
        <v>1.9732391484305827</v>
      </c>
      <c r="I1037" s="30">
        <f>VLOOKUP(B1036,'מדדים וריביות'!B:C,2)</f>
        <v>14075765.776601899</v>
      </c>
      <c r="K1037" s="39">
        <f t="shared" si="116"/>
        <v>0</v>
      </c>
      <c r="L1037" s="39">
        <f t="shared" si="117"/>
        <v>0</v>
      </c>
      <c r="M1037" s="39">
        <f t="shared" si="118"/>
        <v>0</v>
      </c>
      <c r="N1037" s="41">
        <f t="shared" si="120"/>
        <v>0</v>
      </c>
    </row>
    <row r="1038" spans="2:14">
      <c r="B1038" s="1">
        <v>33903</v>
      </c>
      <c r="C1038" s="1">
        <f t="shared" si="119"/>
        <v>33878</v>
      </c>
      <c r="E1038" s="42">
        <f>IF(DAY(B1038)&gt;14,VLOOKUP(DATE(YEAR(C1038),MONTH(C1038)-1,DAY(1)),'מדדים וריביות'!B:C,2,FALSE),VLOOKUP(DATE(YEAR(C1038),MONTH(C1038)-2,DAY(1)),'מדדים וריביות'!B:C,2,FALSE))</f>
        <v>14006581.9412388</v>
      </c>
      <c r="F1038" s="43">
        <f>IF($B$5=1,'ריבית יומית'!D1032,'ריבית יומית'!G1032)</f>
        <v>2.1073004751070989E-4</v>
      </c>
      <c r="G1038" s="43">
        <f t="shared" si="114"/>
        <v>2.1073004751070989E-4</v>
      </c>
      <c r="H1038" s="29">
        <f t="shared" si="115"/>
        <v>1.9728234152585551</v>
      </c>
      <c r="I1038" s="30">
        <f>VLOOKUP(B1037,'מדדים וריביות'!B:C,2)</f>
        <v>14075765.776601899</v>
      </c>
      <c r="K1038" s="39">
        <f t="shared" si="116"/>
        <v>0</v>
      </c>
      <c r="L1038" s="39">
        <f t="shared" si="117"/>
        <v>0</v>
      </c>
      <c r="M1038" s="39">
        <f t="shared" si="118"/>
        <v>0</v>
      </c>
      <c r="N1038" s="41">
        <f t="shared" si="120"/>
        <v>0</v>
      </c>
    </row>
    <row r="1039" spans="2:14">
      <c r="B1039" s="1">
        <v>33904</v>
      </c>
      <c r="C1039" s="1">
        <f t="shared" si="119"/>
        <v>33878</v>
      </c>
      <c r="E1039" s="42">
        <f>IF(DAY(B1039)&gt;14,VLOOKUP(DATE(YEAR(C1039),MONTH(C1039)-1,DAY(1)),'מדדים וריביות'!B:C,2,FALSE),VLOOKUP(DATE(YEAR(C1039),MONTH(C1039)-2,DAY(1)),'מדדים וריביות'!B:C,2,FALSE))</f>
        <v>14006581.9412388</v>
      </c>
      <c r="F1039" s="43">
        <f>IF($B$5=1,'ריבית יומית'!D1033,'ריבית יומית'!G1033)</f>
        <v>2.1073004751070989E-4</v>
      </c>
      <c r="G1039" s="43">
        <f t="shared" si="114"/>
        <v>2.1073004751070989E-4</v>
      </c>
      <c r="H1039" s="29">
        <f t="shared" si="115"/>
        <v>1.9724077696755409</v>
      </c>
      <c r="I1039" s="30">
        <f>VLOOKUP(B1038,'מדדים וריביות'!B:C,2)</f>
        <v>14075765.776601899</v>
      </c>
      <c r="K1039" s="39">
        <f t="shared" si="116"/>
        <v>0</v>
      </c>
      <c r="L1039" s="39">
        <f t="shared" si="117"/>
        <v>0</v>
      </c>
      <c r="M1039" s="39">
        <f t="shared" si="118"/>
        <v>0</v>
      </c>
      <c r="N1039" s="41">
        <f t="shared" si="120"/>
        <v>0</v>
      </c>
    </row>
    <row r="1040" spans="2:14">
      <c r="B1040" s="1">
        <v>33905</v>
      </c>
      <c r="C1040" s="1">
        <f t="shared" si="119"/>
        <v>33878</v>
      </c>
      <c r="E1040" s="42">
        <f>IF(DAY(B1040)&gt;14,VLOOKUP(DATE(YEAR(C1040),MONTH(C1040)-1,DAY(1)),'מדדים וריביות'!B:C,2,FALSE),VLOOKUP(DATE(YEAR(C1040),MONTH(C1040)-2,DAY(1)),'מדדים וריביות'!B:C,2,FALSE))</f>
        <v>14006581.9412388</v>
      </c>
      <c r="F1040" s="43">
        <f>IF($B$5=1,'ריבית יומית'!D1034,'ריבית יומית'!G1034)</f>
        <v>2.1073004751070989E-4</v>
      </c>
      <c r="G1040" s="43">
        <f t="shared" si="114"/>
        <v>2.1073004751070989E-4</v>
      </c>
      <c r="H1040" s="29">
        <f t="shared" si="115"/>
        <v>1.9719922116630864</v>
      </c>
      <c r="I1040" s="30">
        <f>VLOOKUP(B1039,'מדדים וריביות'!B:C,2)</f>
        <v>14075765.776601899</v>
      </c>
      <c r="K1040" s="39">
        <f t="shared" si="116"/>
        <v>0</v>
      </c>
      <c r="L1040" s="39">
        <f t="shared" si="117"/>
        <v>0</v>
      </c>
      <c r="M1040" s="39">
        <f t="shared" si="118"/>
        <v>0</v>
      </c>
      <c r="N1040" s="41">
        <f t="shared" si="120"/>
        <v>0</v>
      </c>
    </row>
    <row r="1041" spans="2:14">
      <c r="B1041" s="1">
        <v>33906</v>
      </c>
      <c r="C1041" s="1">
        <f t="shared" si="119"/>
        <v>33878</v>
      </c>
      <c r="E1041" s="42">
        <f>IF(DAY(B1041)&gt;14,VLOOKUP(DATE(YEAR(C1041),MONTH(C1041)-1,DAY(1)),'מדדים וריביות'!B:C,2,FALSE),VLOOKUP(DATE(YEAR(C1041),MONTH(C1041)-2,DAY(1)),'מדדים וריביות'!B:C,2,FALSE))</f>
        <v>14006581.9412388</v>
      </c>
      <c r="F1041" s="43">
        <f>IF($B$5=1,'ריבית יומית'!D1035,'ריבית יומית'!G1035)</f>
        <v>2.1073004751070989E-4</v>
      </c>
      <c r="G1041" s="43">
        <f t="shared" si="114"/>
        <v>2.1073004751070989E-4</v>
      </c>
      <c r="H1041" s="29">
        <f t="shared" si="115"/>
        <v>1.9715767412027416</v>
      </c>
      <c r="I1041" s="30">
        <f>VLOOKUP(B1040,'מדדים וריביות'!B:C,2)</f>
        <v>14075765.776601899</v>
      </c>
      <c r="K1041" s="39">
        <f t="shared" si="116"/>
        <v>0</v>
      </c>
      <c r="L1041" s="39">
        <f t="shared" si="117"/>
        <v>0</v>
      </c>
      <c r="M1041" s="39">
        <f t="shared" si="118"/>
        <v>0</v>
      </c>
      <c r="N1041" s="41">
        <f t="shared" si="120"/>
        <v>0</v>
      </c>
    </row>
    <row r="1042" spans="2:14">
      <c r="B1042" s="1">
        <v>33907</v>
      </c>
      <c r="C1042" s="1">
        <f t="shared" si="119"/>
        <v>33878</v>
      </c>
      <c r="E1042" s="42">
        <f>IF(DAY(B1042)&gt;14,VLOOKUP(DATE(YEAR(C1042),MONTH(C1042)-1,DAY(1)),'מדדים וריביות'!B:C,2,FALSE),VLOOKUP(DATE(YEAR(C1042),MONTH(C1042)-2,DAY(1)),'מדדים וריביות'!B:C,2,FALSE))</f>
        <v>14006581.9412388</v>
      </c>
      <c r="F1042" s="43">
        <f>IF($B$5=1,'ריבית יומית'!D1036,'ריבית יומית'!G1036)</f>
        <v>2.1073004751070989E-4</v>
      </c>
      <c r="G1042" s="43">
        <f t="shared" si="114"/>
        <v>2.1073004751070989E-4</v>
      </c>
      <c r="H1042" s="29">
        <f t="shared" si="115"/>
        <v>1.9711613582760608</v>
      </c>
      <c r="I1042" s="30">
        <f>VLOOKUP(B1041,'מדדים וריביות'!B:C,2)</f>
        <v>14075765.776601899</v>
      </c>
      <c r="K1042" s="39">
        <f t="shared" si="116"/>
        <v>0</v>
      </c>
      <c r="L1042" s="39">
        <f t="shared" si="117"/>
        <v>0</v>
      </c>
      <c r="M1042" s="39">
        <f t="shared" si="118"/>
        <v>0</v>
      </c>
      <c r="N1042" s="41">
        <f t="shared" si="120"/>
        <v>0</v>
      </c>
    </row>
    <row r="1043" spans="2:14">
      <c r="B1043" s="1">
        <v>33908</v>
      </c>
      <c r="C1043" s="1">
        <f t="shared" si="119"/>
        <v>33878</v>
      </c>
      <c r="E1043" s="42">
        <f>IF(DAY(B1043)&gt;14,VLOOKUP(DATE(YEAR(C1043),MONTH(C1043)-1,DAY(1)),'מדדים וריביות'!B:C,2,FALSE),VLOOKUP(DATE(YEAR(C1043),MONTH(C1043)-2,DAY(1)),'מדדים וריביות'!B:C,2,FALSE))</f>
        <v>14006581.9412388</v>
      </c>
      <c r="F1043" s="43">
        <f>IF($B$5=1,'ריבית יומית'!D1037,'ריבית יומית'!G1037)</f>
        <v>2.1073004751070989E-4</v>
      </c>
      <c r="G1043" s="43">
        <f t="shared" si="114"/>
        <v>2.1073004751070989E-4</v>
      </c>
      <c r="H1043" s="29">
        <f t="shared" si="115"/>
        <v>1.9707460628646019</v>
      </c>
      <c r="I1043" s="30">
        <f>VLOOKUP(B1042,'מדדים וריביות'!B:C,2)</f>
        <v>14075765.776601899</v>
      </c>
      <c r="K1043" s="39">
        <f t="shared" si="116"/>
        <v>0</v>
      </c>
      <c r="L1043" s="39">
        <f t="shared" si="117"/>
        <v>0</v>
      </c>
      <c r="M1043" s="39">
        <f t="shared" si="118"/>
        <v>0</v>
      </c>
      <c r="N1043" s="41">
        <f t="shared" si="120"/>
        <v>0</v>
      </c>
    </row>
    <row r="1044" spans="2:14">
      <c r="B1044" s="1">
        <v>33909</v>
      </c>
      <c r="C1044" s="1">
        <f t="shared" si="119"/>
        <v>33909</v>
      </c>
      <c r="E1044" s="42">
        <f>IF(DAY(B1044)&gt;14,VLOOKUP(DATE(YEAR(C1044),MONTH(C1044)-1,DAY(1)),'מדדים וריביות'!B:C,2,FALSE),VLOOKUP(DATE(YEAR(C1044),MONTH(C1044)-2,DAY(1)),'מדדים וריביות'!B:C,2,FALSE))</f>
        <v>14006581.9412388</v>
      </c>
      <c r="F1044" s="43">
        <f>IF($B$5=1,'ריבית יומית'!D1038,'ריבית יומית'!G1038)</f>
        <v>2.1073004751070989E-4</v>
      </c>
      <c r="G1044" s="43">
        <f t="shared" si="114"/>
        <v>2.1073004751070989E-4</v>
      </c>
      <c r="H1044" s="29">
        <f t="shared" si="115"/>
        <v>1.9703308549499265</v>
      </c>
      <c r="I1044" s="30">
        <f>VLOOKUP(B1043,'מדדים וריביות'!B:C,2)</f>
        <v>14075765.776601899</v>
      </c>
      <c r="K1044" s="39">
        <f t="shared" si="116"/>
        <v>0</v>
      </c>
      <c r="L1044" s="39">
        <f t="shared" si="117"/>
        <v>0</v>
      </c>
      <c r="M1044" s="39">
        <f t="shared" si="118"/>
        <v>0</v>
      </c>
      <c r="N1044" s="41">
        <f t="shared" si="120"/>
        <v>0</v>
      </c>
    </row>
    <row r="1045" spans="2:14">
      <c r="B1045" s="1">
        <v>33910</v>
      </c>
      <c r="C1045" s="1">
        <f t="shared" si="119"/>
        <v>33909</v>
      </c>
      <c r="E1045" s="42">
        <f>IF(DAY(B1045)&gt;14,VLOOKUP(DATE(YEAR(C1045),MONTH(C1045)-1,DAY(1)),'מדדים וריביות'!B:C,2,FALSE),VLOOKUP(DATE(YEAR(C1045),MONTH(C1045)-2,DAY(1)),'מדדים וריביות'!B:C,2,FALSE))</f>
        <v>14006581.9412388</v>
      </c>
      <c r="F1045" s="43">
        <f>IF($B$5=1,'ריבית יומית'!D1039,'ריבית יומית'!G1039)</f>
        <v>2.1073004751070989E-4</v>
      </c>
      <c r="G1045" s="43">
        <f t="shared" si="114"/>
        <v>2.1073004751070989E-4</v>
      </c>
      <c r="H1045" s="29">
        <f t="shared" si="115"/>
        <v>1.9699157345136005</v>
      </c>
      <c r="I1045" s="30">
        <f>VLOOKUP(B1044,'מדדים וריביות'!B:C,2)</f>
        <v>14163817.930700401</v>
      </c>
      <c r="K1045" s="39">
        <f t="shared" si="116"/>
        <v>0</v>
      </c>
      <c r="L1045" s="39">
        <f t="shared" si="117"/>
        <v>0</v>
      </c>
      <c r="M1045" s="39">
        <f t="shared" si="118"/>
        <v>0</v>
      </c>
      <c r="N1045" s="41">
        <f t="shared" si="120"/>
        <v>0</v>
      </c>
    </row>
    <row r="1046" spans="2:14">
      <c r="B1046" s="1">
        <v>33911</v>
      </c>
      <c r="C1046" s="1">
        <f t="shared" si="119"/>
        <v>33909</v>
      </c>
      <c r="E1046" s="42">
        <f>IF(DAY(B1046)&gt;14,VLOOKUP(DATE(YEAR(C1046),MONTH(C1046)-1,DAY(1)),'מדדים וריביות'!B:C,2,FALSE),VLOOKUP(DATE(YEAR(C1046),MONTH(C1046)-2,DAY(1)),'מדדים וריביות'!B:C,2,FALSE))</f>
        <v>14006581.9412388</v>
      </c>
      <c r="F1046" s="43">
        <f>IF($B$5=1,'ריבית יומית'!D1040,'ריבית יומית'!G1040)</f>
        <v>2.1073004751070989E-4</v>
      </c>
      <c r="G1046" s="43">
        <f t="shared" si="114"/>
        <v>2.1073004751070989E-4</v>
      </c>
      <c r="H1046" s="29">
        <f t="shared" si="115"/>
        <v>1.9695007015371933</v>
      </c>
      <c r="I1046" s="30">
        <f>VLOOKUP(B1045,'מדדים וריביות'!B:C,2)</f>
        <v>14163817.930700401</v>
      </c>
      <c r="K1046" s="39">
        <f t="shared" si="116"/>
        <v>0</v>
      </c>
      <c r="L1046" s="39">
        <f t="shared" si="117"/>
        <v>0</v>
      </c>
      <c r="M1046" s="39">
        <f t="shared" si="118"/>
        <v>0</v>
      </c>
      <c r="N1046" s="41">
        <f t="shared" si="120"/>
        <v>0</v>
      </c>
    </row>
    <row r="1047" spans="2:14">
      <c r="B1047" s="1">
        <v>33912</v>
      </c>
      <c r="C1047" s="1">
        <f t="shared" si="119"/>
        <v>33909</v>
      </c>
      <c r="E1047" s="42">
        <f>IF(DAY(B1047)&gt;14,VLOOKUP(DATE(YEAR(C1047),MONTH(C1047)-1,DAY(1)),'מדדים וריביות'!B:C,2,FALSE),VLOOKUP(DATE(YEAR(C1047),MONTH(C1047)-2,DAY(1)),'מדדים וריביות'!B:C,2,FALSE))</f>
        <v>14006581.9412388</v>
      </c>
      <c r="F1047" s="43">
        <f>IF($B$5=1,'ריבית יומית'!D1041,'ריבית יומית'!G1041)</f>
        <v>2.1073004751070989E-4</v>
      </c>
      <c r="G1047" s="43">
        <f t="shared" si="114"/>
        <v>2.1073004751070989E-4</v>
      </c>
      <c r="H1047" s="29">
        <f t="shared" si="115"/>
        <v>1.9690857560022783</v>
      </c>
      <c r="I1047" s="30">
        <f>VLOOKUP(B1046,'מדדים וריביות'!B:C,2)</f>
        <v>14163817.930700401</v>
      </c>
      <c r="K1047" s="39">
        <f t="shared" si="116"/>
        <v>0</v>
      </c>
      <c r="L1047" s="39">
        <f t="shared" si="117"/>
        <v>0</v>
      </c>
      <c r="M1047" s="39">
        <f t="shared" si="118"/>
        <v>0</v>
      </c>
      <c r="N1047" s="41">
        <f t="shared" si="120"/>
        <v>0</v>
      </c>
    </row>
    <row r="1048" spans="2:14">
      <c r="B1048" s="1">
        <v>33913</v>
      </c>
      <c r="C1048" s="1">
        <f t="shared" si="119"/>
        <v>33909</v>
      </c>
      <c r="E1048" s="42">
        <f>IF(DAY(B1048)&gt;14,VLOOKUP(DATE(YEAR(C1048),MONTH(C1048)-1,DAY(1)),'מדדים וריביות'!B:C,2,FALSE),VLOOKUP(DATE(YEAR(C1048),MONTH(C1048)-2,DAY(1)),'מדדים וריביות'!B:C,2,FALSE))</f>
        <v>14006581.9412388</v>
      </c>
      <c r="F1048" s="43">
        <f>IF($B$5=1,'ריבית יומית'!D1042,'ריבית יומית'!G1042)</f>
        <v>2.1073004751070989E-4</v>
      </c>
      <c r="G1048" s="43">
        <f t="shared" si="114"/>
        <v>2.1073004751070989E-4</v>
      </c>
      <c r="H1048" s="29">
        <f t="shared" si="115"/>
        <v>1.9686708978904328</v>
      </c>
      <c r="I1048" s="30">
        <f>VLOOKUP(B1047,'מדדים וריביות'!B:C,2)</f>
        <v>14163817.930700401</v>
      </c>
      <c r="K1048" s="39">
        <f t="shared" si="116"/>
        <v>0</v>
      </c>
      <c r="L1048" s="39">
        <f t="shared" si="117"/>
        <v>0</v>
      </c>
      <c r="M1048" s="39">
        <f t="shared" si="118"/>
        <v>0</v>
      </c>
      <c r="N1048" s="41">
        <f t="shared" si="120"/>
        <v>0</v>
      </c>
    </row>
    <row r="1049" spans="2:14">
      <c r="B1049" s="1">
        <v>33914</v>
      </c>
      <c r="C1049" s="1">
        <f t="shared" si="119"/>
        <v>33909</v>
      </c>
      <c r="E1049" s="42">
        <f>IF(DAY(B1049)&gt;14,VLOOKUP(DATE(YEAR(C1049),MONTH(C1049)-1,DAY(1)),'מדדים וריביות'!B:C,2,FALSE),VLOOKUP(DATE(YEAR(C1049),MONTH(C1049)-2,DAY(1)),'מדדים וריביות'!B:C,2,FALSE))</f>
        <v>14006581.9412388</v>
      </c>
      <c r="F1049" s="43">
        <f>IF($B$5=1,'ריבית יומית'!D1043,'ריבית יומית'!G1043)</f>
        <v>2.1073004751070989E-4</v>
      </c>
      <c r="G1049" s="43">
        <f t="shared" si="114"/>
        <v>2.1073004751070989E-4</v>
      </c>
      <c r="H1049" s="29">
        <f t="shared" si="115"/>
        <v>1.9682561271832382</v>
      </c>
      <c r="I1049" s="30">
        <f>VLOOKUP(B1048,'מדדים וריביות'!B:C,2)</f>
        <v>14163817.930700401</v>
      </c>
      <c r="K1049" s="39">
        <f t="shared" si="116"/>
        <v>0</v>
      </c>
      <c r="L1049" s="39">
        <f t="shared" si="117"/>
        <v>0</v>
      </c>
      <c r="M1049" s="39">
        <f t="shared" si="118"/>
        <v>0</v>
      </c>
      <c r="N1049" s="41">
        <f t="shared" si="120"/>
        <v>0</v>
      </c>
    </row>
    <row r="1050" spans="2:14">
      <c r="B1050" s="1">
        <v>33915</v>
      </c>
      <c r="C1050" s="1">
        <f t="shared" si="119"/>
        <v>33909</v>
      </c>
      <c r="E1050" s="42">
        <f>IF(DAY(B1050)&gt;14,VLOOKUP(DATE(YEAR(C1050),MONTH(C1050)-1,DAY(1)),'מדדים וריביות'!B:C,2,FALSE),VLOOKUP(DATE(YEAR(C1050),MONTH(C1050)-2,DAY(1)),'מדדים וריביות'!B:C,2,FALSE))</f>
        <v>14006581.9412388</v>
      </c>
      <c r="F1050" s="43">
        <f>IF($B$5=1,'ריבית יומית'!D1044,'ריבית יומית'!G1044)</f>
        <v>2.1073004751070989E-4</v>
      </c>
      <c r="G1050" s="43">
        <f t="shared" si="114"/>
        <v>2.1073004751070989E-4</v>
      </c>
      <c r="H1050" s="29">
        <f t="shared" si="115"/>
        <v>1.9678414438622795</v>
      </c>
      <c r="I1050" s="30">
        <f>VLOOKUP(B1049,'מדדים וריביות'!B:C,2)</f>
        <v>14163817.930700401</v>
      </c>
      <c r="K1050" s="39">
        <f t="shared" si="116"/>
        <v>0</v>
      </c>
      <c r="L1050" s="39">
        <f t="shared" si="117"/>
        <v>0</v>
      </c>
      <c r="M1050" s="39">
        <f t="shared" si="118"/>
        <v>0</v>
      </c>
      <c r="N1050" s="41">
        <f t="shared" si="120"/>
        <v>0</v>
      </c>
    </row>
    <row r="1051" spans="2:14">
      <c r="B1051" s="1">
        <v>33916</v>
      </c>
      <c r="C1051" s="1">
        <f t="shared" si="119"/>
        <v>33909</v>
      </c>
      <c r="E1051" s="42">
        <f>IF(DAY(B1051)&gt;14,VLOOKUP(DATE(YEAR(C1051),MONTH(C1051)-1,DAY(1)),'מדדים וריביות'!B:C,2,FALSE),VLOOKUP(DATE(YEAR(C1051),MONTH(C1051)-2,DAY(1)),'מדדים וריביות'!B:C,2,FALSE))</f>
        <v>14006581.9412388</v>
      </c>
      <c r="F1051" s="43">
        <f>IF($B$5=1,'ריבית יומית'!D1045,'ריבית יומית'!G1045)</f>
        <v>2.1073004751070989E-4</v>
      </c>
      <c r="G1051" s="43">
        <f t="shared" si="114"/>
        <v>2.1073004751070989E-4</v>
      </c>
      <c r="H1051" s="29">
        <f t="shared" si="115"/>
        <v>1.9674268479091459</v>
      </c>
      <c r="I1051" s="30">
        <f>VLOOKUP(B1050,'מדדים וריביות'!B:C,2)</f>
        <v>14163817.930700401</v>
      </c>
      <c r="K1051" s="39">
        <f t="shared" si="116"/>
        <v>0</v>
      </c>
      <c r="L1051" s="39">
        <f t="shared" si="117"/>
        <v>0</v>
      </c>
      <c r="M1051" s="39">
        <f t="shared" si="118"/>
        <v>0</v>
      </c>
      <c r="N1051" s="41">
        <f t="shared" si="120"/>
        <v>0</v>
      </c>
    </row>
    <row r="1052" spans="2:14">
      <c r="B1052" s="1">
        <v>33917</v>
      </c>
      <c r="C1052" s="1">
        <f t="shared" si="119"/>
        <v>33909</v>
      </c>
      <c r="E1052" s="42">
        <f>IF(DAY(B1052)&gt;14,VLOOKUP(DATE(YEAR(C1052),MONTH(C1052)-1,DAY(1)),'מדדים וריביות'!B:C,2,FALSE),VLOOKUP(DATE(YEAR(C1052),MONTH(C1052)-2,DAY(1)),'מדדים וריביות'!B:C,2,FALSE))</f>
        <v>14006581.9412388</v>
      </c>
      <c r="F1052" s="43">
        <f>IF($B$5=1,'ריבית יומית'!D1046,'ריבית יומית'!G1046)</f>
        <v>2.1073004751070989E-4</v>
      </c>
      <c r="G1052" s="43">
        <f t="shared" si="114"/>
        <v>2.1073004751070989E-4</v>
      </c>
      <c r="H1052" s="29">
        <f t="shared" si="115"/>
        <v>1.96701233930543</v>
      </c>
      <c r="I1052" s="30">
        <f>VLOOKUP(B1051,'מדדים וריביות'!B:C,2)</f>
        <v>14163817.930700401</v>
      </c>
      <c r="K1052" s="39">
        <f t="shared" si="116"/>
        <v>0</v>
      </c>
      <c r="L1052" s="39">
        <f t="shared" si="117"/>
        <v>0</v>
      </c>
      <c r="M1052" s="39">
        <f t="shared" si="118"/>
        <v>0</v>
      </c>
      <c r="N1052" s="41">
        <f t="shared" si="120"/>
        <v>0</v>
      </c>
    </row>
    <row r="1053" spans="2:14">
      <c r="B1053" s="1">
        <v>33918</v>
      </c>
      <c r="C1053" s="1">
        <f t="shared" si="119"/>
        <v>33909</v>
      </c>
      <c r="E1053" s="42">
        <f>IF(DAY(B1053)&gt;14,VLOOKUP(DATE(YEAR(C1053),MONTH(C1053)-1,DAY(1)),'מדדים וריביות'!B:C,2,FALSE),VLOOKUP(DATE(YEAR(C1053),MONTH(C1053)-2,DAY(1)),'מדדים וריביות'!B:C,2,FALSE))</f>
        <v>14006581.9412388</v>
      </c>
      <c r="F1053" s="43">
        <f>IF($B$5=1,'ריבית יומית'!D1047,'ריבית יומית'!G1047)</f>
        <v>2.1073004751070989E-4</v>
      </c>
      <c r="G1053" s="43">
        <f t="shared" si="114"/>
        <v>2.1073004751070989E-4</v>
      </c>
      <c r="H1053" s="29">
        <f t="shared" si="115"/>
        <v>1.9665979180327284</v>
      </c>
      <c r="I1053" s="30">
        <f>VLOOKUP(B1052,'מדדים וריביות'!B:C,2)</f>
        <v>14163817.930700401</v>
      </c>
      <c r="K1053" s="39">
        <f t="shared" si="116"/>
        <v>0</v>
      </c>
      <c r="L1053" s="39">
        <f t="shared" si="117"/>
        <v>0</v>
      </c>
      <c r="M1053" s="39">
        <f t="shared" si="118"/>
        <v>0</v>
      </c>
      <c r="N1053" s="41">
        <f t="shared" si="120"/>
        <v>0</v>
      </c>
    </row>
    <row r="1054" spans="2:14">
      <c r="B1054" s="1">
        <v>33919</v>
      </c>
      <c r="C1054" s="1">
        <f t="shared" si="119"/>
        <v>33909</v>
      </c>
      <c r="E1054" s="42">
        <f>IF(DAY(B1054)&gt;14,VLOOKUP(DATE(YEAR(C1054),MONTH(C1054)-1,DAY(1)),'מדדים וריביות'!B:C,2,FALSE),VLOOKUP(DATE(YEAR(C1054),MONTH(C1054)-2,DAY(1)),'מדדים וריביות'!B:C,2,FALSE))</f>
        <v>14006581.9412388</v>
      </c>
      <c r="F1054" s="43">
        <f>IF($B$5=1,'ריבית יומית'!D1048,'ריבית יומית'!G1048)</f>
        <v>2.1073004751070989E-4</v>
      </c>
      <c r="G1054" s="43">
        <f t="shared" si="114"/>
        <v>2.1073004751070989E-4</v>
      </c>
      <c r="H1054" s="29">
        <f t="shared" si="115"/>
        <v>1.966183584072642</v>
      </c>
      <c r="I1054" s="30">
        <f>VLOOKUP(B1053,'מדדים וריביות'!B:C,2)</f>
        <v>14163817.930700401</v>
      </c>
      <c r="K1054" s="39">
        <f t="shared" si="116"/>
        <v>0</v>
      </c>
      <c r="L1054" s="39">
        <f t="shared" si="117"/>
        <v>0</v>
      </c>
      <c r="M1054" s="39">
        <f t="shared" si="118"/>
        <v>0</v>
      </c>
      <c r="N1054" s="41">
        <f t="shared" si="120"/>
        <v>0</v>
      </c>
    </row>
    <row r="1055" spans="2:14">
      <c r="B1055" s="1">
        <v>33920</v>
      </c>
      <c r="C1055" s="1">
        <f t="shared" si="119"/>
        <v>33909</v>
      </c>
      <c r="E1055" s="42">
        <f>IF(DAY(B1055)&gt;14,VLOOKUP(DATE(YEAR(C1055),MONTH(C1055)-1,DAY(1)),'מדדים וריביות'!B:C,2,FALSE),VLOOKUP(DATE(YEAR(C1055),MONTH(C1055)-2,DAY(1)),'מדדים וריביות'!B:C,2,FALSE))</f>
        <v>14006581.9412388</v>
      </c>
      <c r="F1055" s="43">
        <f>IF($B$5=1,'ריבית יומית'!D1049,'ריבית יומית'!G1049)</f>
        <v>2.1073004751070989E-4</v>
      </c>
      <c r="G1055" s="43">
        <f t="shared" si="114"/>
        <v>2.1073004751070989E-4</v>
      </c>
      <c r="H1055" s="29">
        <f t="shared" si="115"/>
        <v>1.9657693374067753</v>
      </c>
      <c r="I1055" s="30">
        <f>VLOOKUP(B1054,'מדדים וריביות'!B:C,2)</f>
        <v>14163817.930700401</v>
      </c>
      <c r="K1055" s="39">
        <f t="shared" si="116"/>
        <v>0</v>
      </c>
      <c r="L1055" s="39">
        <f t="shared" si="117"/>
        <v>0</v>
      </c>
      <c r="M1055" s="39">
        <f t="shared" si="118"/>
        <v>0</v>
      </c>
      <c r="N1055" s="41">
        <f t="shared" si="120"/>
        <v>0</v>
      </c>
    </row>
    <row r="1056" spans="2:14">
      <c r="B1056" s="1">
        <v>33921</v>
      </c>
      <c r="C1056" s="1">
        <f t="shared" si="119"/>
        <v>33909</v>
      </c>
      <c r="E1056" s="42">
        <f>IF(DAY(B1056)&gt;14,VLOOKUP(DATE(YEAR(C1056),MONTH(C1056)-1,DAY(1)),'מדדים וריביות'!B:C,2,FALSE),VLOOKUP(DATE(YEAR(C1056),MONTH(C1056)-2,DAY(1)),'מדדים וריביות'!B:C,2,FALSE))</f>
        <v>14006581.9412388</v>
      </c>
      <c r="F1056" s="43">
        <f>IF($B$5=1,'ריבית יומית'!D1050,'ריבית יומית'!G1050)</f>
        <v>2.1073004751070989E-4</v>
      </c>
      <c r="G1056" s="43">
        <f t="shared" si="114"/>
        <v>2.1073004751070989E-4</v>
      </c>
      <c r="H1056" s="29">
        <f t="shared" si="115"/>
        <v>1.9653551780167364</v>
      </c>
      <c r="I1056" s="30">
        <f>VLOOKUP(B1055,'מדדים וריביות'!B:C,2)</f>
        <v>14163817.930700401</v>
      </c>
      <c r="K1056" s="39">
        <f t="shared" si="116"/>
        <v>0</v>
      </c>
      <c r="L1056" s="39">
        <f t="shared" si="117"/>
        <v>0</v>
      </c>
      <c r="M1056" s="39">
        <f t="shared" si="118"/>
        <v>0</v>
      </c>
      <c r="N1056" s="41">
        <f t="shared" si="120"/>
        <v>0</v>
      </c>
    </row>
    <row r="1057" spans="2:14">
      <c r="B1057" s="1">
        <v>33922</v>
      </c>
      <c r="C1057" s="1">
        <f t="shared" si="119"/>
        <v>33909</v>
      </c>
      <c r="E1057" s="42">
        <f>IF(DAY(B1057)&gt;14,VLOOKUP(DATE(YEAR(C1057),MONTH(C1057)-1,DAY(1)),'מדדים וריביות'!B:C,2,FALSE),VLOOKUP(DATE(YEAR(C1057),MONTH(C1057)-2,DAY(1)),'מדדים וריביות'!B:C,2,FALSE))</f>
        <v>14006581.9412388</v>
      </c>
      <c r="F1057" s="43">
        <f>IF($B$5=1,'ריבית יומית'!D1051,'ריבית יומית'!G1051)</f>
        <v>2.1073004751070989E-4</v>
      </c>
      <c r="G1057" s="43">
        <f t="shared" si="114"/>
        <v>2.1073004751070989E-4</v>
      </c>
      <c r="H1057" s="29">
        <f t="shared" si="115"/>
        <v>1.9649411058841377</v>
      </c>
      <c r="I1057" s="30">
        <f>VLOOKUP(B1056,'מדדים וריביות'!B:C,2)</f>
        <v>14163817.930700401</v>
      </c>
      <c r="K1057" s="39">
        <f t="shared" si="116"/>
        <v>0</v>
      </c>
      <c r="L1057" s="39">
        <f t="shared" si="117"/>
        <v>0</v>
      </c>
      <c r="M1057" s="39">
        <f t="shared" si="118"/>
        <v>0</v>
      </c>
      <c r="N1057" s="41">
        <f t="shared" si="120"/>
        <v>0</v>
      </c>
    </row>
    <row r="1058" spans="2:14">
      <c r="B1058" s="1">
        <v>33923</v>
      </c>
      <c r="C1058" s="1">
        <f t="shared" si="119"/>
        <v>33909</v>
      </c>
      <c r="E1058" s="42">
        <f>IF(DAY(B1058)&gt;14,VLOOKUP(DATE(YEAR(C1058),MONTH(C1058)-1,DAY(1)),'מדדים וריביות'!B:C,2,FALSE),VLOOKUP(DATE(YEAR(C1058),MONTH(C1058)-2,DAY(1)),'מדדים וריביות'!B:C,2,FALSE))</f>
        <v>14075765.776601899</v>
      </c>
      <c r="F1058" s="43">
        <f>IF($B$5=1,'ריבית יומית'!D1052,'ריבית יומית'!G1052)</f>
        <v>2.1073004751070989E-4</v>
      </c>
      <c r="G1058" s="43">
        <f t="shared" si="114"/>
        <v>2.1073004751070989E-4</v>
      </c>
      <c r="H1058" s="29">
        <f t="shared" si="115"/>
        <v>1.9645271209905952</v>
      </c>
      <c r="I1058" s="30">
        <f>VLOOKUP(B1057,'מדדים וריביות'!B:C,2)</f>
        <v>14163817.930700401</v>
      </c>
      <c r="K1058" s="39">
        <f t="shared" si="116"/>
        <v>0</v>
      </c>
      <c r="L1058" s="39">
        <f t="shared" si="117"/>
        <v>0</v>
      </c>
      <c r="M1058" s="39">
        <f t="shared" si="118"/>
        <v>0</v>
      </c>
      <c r="N1058" s="41">
        <f t="shared" si="120"/>
        <v>0</v>
      </c>
    </row>
    <row r="1059" spans="2:14">
      <c r="B1059" s="1">
        <v>33924</v>
      </c>
      <c r="C1059" s="1">
        <f t="shared" si="119"/>
        <v>33909</v>
      </c>
      <c r="E1059" s="42">
        <f>IF(DAY(B1059)&gt;14,VLOOKUP(DATE(YEAR(C1059),MONTH(C1059)-1,DAY(1)),'מדדים וריביות'!B:C,2,FALSE),VLOOKUP(DATE(YEAR(C1059),MONTH(C1059)-2,DAY(1)),'מדדים וריביות'!B:C,2,FALSE))</f>
        <v>14075765.776601899</v>
      </c>
      <c r="F1059" s="43">
        <f>IF($B$5=1,'ריבית יומית'!D1053,'ריבית יומית'!G1053)</f>
        <v>2.1073004751070989E-4</v>
      </c>
      <c r="G1059" s="43">
        <f t="shared" si="114"/>
        <v>2.1073004751070989E-4</v>
      </c>
      <c r="H1059" s="29">
        <f t="shared" si="115"/>
        <v>1.964113223317729</v>
      </c>
      <c r="I1059" s="30">
        <f>VLOOKUP(B1058,'מדדים וריביות'!B:C,2)</f>
        <v>14163817.930700401</v>
      </c>
      <c r="K1059" s="39">
        <f t="shared" si="116"/>
        <v>0</v>
      </c>
      <c r="L1059" s="39">
        <f t="shared" si="117"/>
        <v>0</v>
      </c>
      <c r="M1059" s="39">
        <f t="shared" si="118"/>
        <v>0</v>
      </c>
      <c r="N1059" s="41">
        <f t="shared" si="120"/>
        <v>0</v>
      </c>
    </row>
    <row r="1060" spans="2:14">
      <c r="B1060" s="1">
        <v>33925</v>
      </c>
      <c r="C1060" s="1">
        <f t="shared" si="119"/>
        <v>33909</v>
      </c>
      <c r="E1060" s="42">
        <f>IF(DAY(B1060)&gt;14,VLOOKUP(DATE(YEAR(C1060),MONTH(C1060)-1,DAY(1)),'מדדים וריביות'!B:C,2,FALSE),VLOOKUP(DATE(YEAR(C1060),MONTH(C1060)-2,DAY(1)),'מדדים וריביות'!B:C,2,FALSE))</f>
        <v>14075765.776601899</v>
      </c>
      <c r="F1060" s="43">
        <f>IF($B$5=1,'ריבית יומית'!D1054,'ריבית יומית'!G1054)</f>
        <v>2.1073004751070989E-4</v>
      </c>
      <c r="G1060" s="43">
        <f t="shared" si="114"/>
        <v>2.1073004751070989E-4</v>
      </c>
      <c r="H1060" s="29">
        <f t="shared" si="115"/>
        <v>1.963699412847163</v>
      </c>
      <c r="I1060" s="30">
        <f>VLOOKUP(B1059,'מדדים וריביות'!B:C,2)</f>
        <v>14163817.930700401</v>
      </c>
      <c r="K1060" s="39">
        <f t="shared" si="116"/>
        <v>0</v>
      </c>
      <c r="L1060" s="39">
        <f t="shared" si="117"/>
        <v>0</v>
      </c>
      <c r="M1060" s="39">
        <f t="shared" si="118"/>
        <v>0</v>
      </c>
      <c r="N1060" s="41">
        <f t="shared" si="120"/>
        <v>0</v>
      </c>
    </row>
    <row r="1061" spans="2:14">
      <c r="B1061" s="1">
        <v>33926</v>
      </c>
      <c r="C1061" s="1">
        <f t="shared" si="119"/>
        <v>33909</v>
      </c>
      <c r="E1061" s="42">
        <f>IF(DAY(B1061)&gt;14,VLOOKUP(DATE(YEAR(C1061),MONTH(C1061)-1,DAY(1)),'מדדים וריביות'!B:C,2,FALSE),VLOOKUP(DATE(YEAR(C1061),MONTH(C1061)-2,DAY(1)),'מדדים וריביות'!B:C,2,FALSE))</f>
        <v>14075765.776601899</v>
      </c>
      <c r="F1061" s="43">
        <f>IF($B$5=1,'ריבית יומית'!D1055,'ריבית יומית'!G1055)</f>
        <v>2.1073004751070989E-4</v>
      </c>
      <c r="G1061" s="43">
        <f t="shared" si="114"/>
        <v>2.1073004751070989E-4</v>
      </c>
      <c r="H1061" s="29">
        <f t="shared" si="115"/>
        <v>1.9632856895605248</v>
      </c>
      <c r="I1061" s="30">
        <f>VLOOKUP(B1060,'מדדים וריביות'!B:C,2)</f>
        <v>14163817.930700401</v>
      </c>
      <c r="K1061" s="39">
        <f t="shared" si="116"/>
        <v>0</v>
      </c>
      <c r="L1061" s="39">
        <f t="shared" si="117"/>
        <v>0</v>
      </c>
      <c r="M1061" s="39">
        <f t="shared" si="118"/>
        <v>0</v>
      </c>
      <c r="N1061" s="41">
        <f t="shared" si="120"/>
        <v>0</v>
      </c>
    </row>
    <row r="1062" spans="2:14">
      <c r="B1062" s="1">
        <v>33927</v>
      </c>
      <c r="C1062" s="1">
        <f t="shared" si="119"/>
        <v>33909</v>
      </c>
      <c r="E1062" s="42">
        <f>IF(DAY(B1062)&gt;14,VLOOKUP(DATE(YEAR(C1062),MONTH(C1062)-1,DAY(1)),'מדדים וריביות'!B:C,2,FALSE),VLOOKUP(DATE(YEAR(C1062),MONTH(C1062)-2,DAY(1)),'מדדים וריביות'!B:C,2,FALSE))</f>
        <v>14075765.776601899</v>
      </c>
      <c r="F1062" s="43">
        <f>IF($B$5=1,'ריבית יומית'!D1056,'ריבית יומית'!G1056)</f>
        <v>2.1073004751070989E-4</v>
      </c>
      <c r="G1062" s="43">
        <f t="shared" si="114"/>
        <v>2.1073004751070989E-4</v>
      </c>
      <c r="H1062" s="29">
        <f t="shared" si="115"/>
        <v>1.9628720534394462</v>
      </c>
      <c r="I1062" s="30">
        <f>VLOOKUP(B1061,'מדדים וריביות'!B:C,2)</f>
        <v>14163817.930700401</v>
      </c>
      <c r="K1062" s="39">
        <f t="shared" si="116"/>
        <v>0</v>
      </c>
      <c r="L1062" s="39">
        <f t="shared" si="117"/>
        <v>0</v>
      </c>
      <c r="M1062" s="39">
        <f t="shared" si="118"/>
        <v>0</v>
      </c>
      <c r="N1062" s="41">
        <f t="shared" si="120"/>
        <v>0</v>
      </c>
    </row>
    <row r="1063" spans="2:14">
      <c r="B1063" s="1">
        <v>33928</v>
      </c>
      <c r="C1063" s="1">
        <f t="shared" si="119"/>
        <v>33909</v>
      </c>
      <c r="E1063" s="42">
        <f>IF(DAY(B1063)&gt;14,VLOOKUP(DATE(YEAR(C1063),MONTH(C1063)-1,DAY(1)),'מדדים וריביות'!B:C,2,FALSE),VLOOKUP(DATE(YEAR(C1063),MONTH(C1063)-2,DAY(1)),'מדדים וריביות'!B:C,2,FALSE))</f>
        <v>14075765.776601899</v>
      </c>
      <c r="F1063" s="43">
        <f>IF($B$5=1,'ריבית יומית'!D1057,'ריבית יומית'!G1057)</f>
        <v>2.1073004751070989E-4</v>
      </c>
      <c r="G1063" s="43">
        <f t="shared" si="114"/>
        <v>2.1073004751070989E-4</v>
      </c>
      <c r="H1063" s="29">
        <f t="shared" si="115"/>
        <v>1.9624585044655622</v>
      </c>
      <c r="I1063" s="30">
        <f>VLOOKUP(B1062,'מדדים וריביות'!B:C,2)</f>
        <v>14163817.930700401</v>
      </c>
      <c r="K1063" s="39">
        <f t="shared" si="116"/>
        <v>0</v>
      </c>
      <c r="L1063" s="39">
        <f t="shared" si="117"/>
        <v>0</v>
      </c>
      <c r="M1063" s="39">
        <f t="shared" si="118"/>
        <v>0</v>
      </c>
      <c r="N1063" s="41">
        <f t="shared" si="120"/>
        <v>0</v>
      </c>
    </row>
    <row r="1064" spans="2:14">
      <c r="B1064" s="1">
        <v>33929</v>
      </c>
      <c r="C1064" s="1">
        <f t="shared" si="119"/>
        <v>33909</v>
      </c>
      <c r="E1064" s="42">
        <f>IF(DAY(B1064)&gt;14,VLOOKUP(DATE(YEAR(C1064),MONTH(C1064)-1,DAY(1)),'מדדים וריביות'!B:C,2,FALSE),VLOOKUP(DATE(YEAR(C1064),MONTH(C1064)-2,DAY(1)),'מדדים וריביות'!B:C,2,FALSE))</f>
        <v>14075765.776601899</v>
      </c>
      <c r="F1064" s="43">
        <f>IF($B$5=1,'ריבית יומית'!D1058,'ריבית יומית'!G1058)</f>
        <v>2.1073004751070989E-4</v>
      </c>
      <c r="G1064" s="43">
        <f t="shared" si="114"/>
        <v>2.1073004751070989E-4</v>
      </c>
      <c r="H1064" s="29">
        <f t="shared" si="115"/>
        <v>1.9620450426205127</v>
      </c>
      <c r="I1064" s="30">
        <f>VLOOKUP(B1063,'מדדים וריביות'!B:C,2)</f>
        <v>14163817.930700401</v>
      </c>
      <c r="K1064" s="39">
        <f t="shared" si="116"/>
        <v>0</v>
      </c>
      <c r="L1064" s="39">
        <f t="shared" si="117"/>
        <v>0</v>
      </c>
      <c r="M1064" s="39">
        <f t="shared" si="118"/>
        <v>0</v>
      </c>
      <c r="N1064" s="41">
        <f t="shared" si="120"/>
        <v>0</v>
      </c>
    </row>
    <row r="1065" spans="2:14">
      <c r="B1065" s="1">
        <v>33930</v>
      </c>
      <c r="C1065" s="1">
        <f t="shared" si="119"/>
        <v>33909</v>
      </c>
      <c r="E1065" s="42">
        <f>IF(DAY(B1065)&gt;14,VLOOKUP(DATE(YEAR(C1065),MONTH(C1065)-1,DAY(1)),'מדדים וריביות'!B:C,2,FALSE),VLOOKUP(DATE(YEAR(C1065),MONTH(C1065)-2,DAY(1)),'מדדים וריביות'!B:C,2,FALSE))</f>
        <v>14075765.776601899</v>
      </c>
      <c r="F1065" s="43">
        <f>IF($B$5=1,'ריבית יומית'!D1059,'ריבית יומית'!G1059)</f>
        <v>2.1073004751070989E-4</v>
      </c>
      <c r="G1065" s="43">
        <f t="shared" si="114"/>
        <v>2.1073004751070989E-4</v>
      </c>
      <c r="H1065" s="29">
        <f t="shared" si="115"/>
        <v>1.9616316678859407</v>
      </c>
      <c r="I1065" s="30">
        <f>VLOOKUP(B1064,'מדדים וריביות'!B:C,2)</f>
        <v>14163817.930700401</v>
      </c>
      <c r="K1065" s="39">
        <f t="shared" si="116"/>
        <v>0</v>
      </c>
      <c r="L1065" s="39">
        <f t="shared" si="117"/>
        <v>0</v>
      </c>
      <c r="M1065" s="39">
        <f t="shared" si="118"/>
        <v>0</v>
      </c>
      <c r="N1065" s="41">
        <f t="shared" si="120"/>
        <v>0</v>
      </c>
    </row>
    <row r="1066" spans="2:14">
      <c r="B1066" s="1">
        <v>33931</v>
      </c>
      <c r="C1066" s="1">
        <f t="shared" si="119"/>
        <v>33909</v>
      </c>
      <c r="E1066" s="42">
        <f>IF(DAY(B1066)&gt;14,VLOOKUP(DATE(YEAR(C1066),MONTH(C1066)-1,DAY(1)),'מדדים וריביות'!B:C,2,FALSE),VLOOKUP(DATE(YEAR(C1066),MONTH(C1066)-2,DAY(1)),'מדדים וריביות'!B:C,2,FALSE))</f>
        <v>14075765.776601899</v>
      </c>
      <c r="F1066" s="43">
        <f>IF($B$5=1,'ריבית יומית'!D1060,'ריבית יומית'!G1060)</f>
        <v>2.1073004751070989E-4</v>
      </c>
      <c r="G1066" s="43">
        <f t="shared" si="114"/>
        <v>2.1073004751070989E-4</v>
      </c>
      <c r="H1066" s="29">
        <f t="shared" si="115"/>
        <v>1.961218380243493</v>
      </c>
      <c r="I1066" s="30">
        <f>VLOOKUP(B1065,'מדדים וריביות'!B:C,2)</f>
        <v>14163817.930700401</v>
      </c>
      <c r="K1066" s="39">
        <f t="shared" si="116"/>
        <v>0</v>
      </c>
      <c r="L1066" s="39">
        <f t="shared" si="117"/>
        <v>0</v>
      </c>
      <c r="M1066" s="39">
        <f t="shared" si="118"/>
        <v>0</v>
      </c>
      <c r="N1066" s="41">
        <f t="shared" si="120"/>
        <v>0</v>
      </c>
    </row>
    <row r="1067" spans="2:14">
      <c r="B1067" s="1">
        <v>33932</v>
      </c>
      <c r="C1067" s="1">
        <f t="shared" si="119"/>
        <v>33909</v>
      </c>
      <c r="E1067" s="42">
        <f>IF(DAY(B1067)&gt;14,VLOOKUP(DATE(YEAR(C1067),MONTH(C1067)-1,DAY(1)),'מדדים וריביות'!B:C,2,FALSE),VLOOKUP(DATE(YEAR(C1067),MONTH(C1067)-2,DAY(1)),'מדדים וריביות'!B:C,2,FALSE))</f>
        <v>14075765.776601899</v>
      </c>
      <c r="F1067" s="43">
        <f>IF($B$5=1,'ריבית יומית'!D1061,'ריבית יומית'!G1061)</f>
        <v>2.1073004751070989E-4</v>
      </c>
      <c r="G1067" s="43">
        <f t="shared" si="114"/>
        <v>2.1073004751070989E-4</v>
      </c>
      <c r="H1067" s="29">
        <f t="shared" si="115"/>
        <v>1.9608051796748209</v>
      </c>
      <c r="I1067" s="30">
        <f>VLOOKUP(B1066,'מדדים וריביות'!B:C,2)</f>
        <v>14163817.930700401</v>
      </c>
      <c r="K1067" s="39">
        <f t="shared" si="116"/>
        <v>0</v>
      </c>
      <c r="L1067" s="39">
        <f t="shared" si="117"/>
        <v>0</v>
      </c>
      <c r="M1067" s="39">
        <f t="shared" si="118"/>
        <v>0</v>
      </c>
      <c r="N1067" s="41">
        <f t="shared" si="120"/>
        <v>0</v>
      </c>
    </row>
    <row r="1068" spans="2:14">
      <c r="B1068" s="1">
        <v>33933</v>
      </c>
      <c r="C1068" s="1">
        <f t="shared" si="119"/>
        <v>33909</v>
      </c>
      <c r="E1068" s="42">
        <f>IF(DAY(B1068)&gt;14,VLOOKUP(DATE(YEAR(C1068),MONTH(C1068)-1,DAY(1)),'מדדים וריביות'!B:C,2,FALSE),VLOOKUP(DATE(YEAR(C1068),MONTH(C1068)-2,DAY(1)),'מדדים וריביות'!B:C,2,FALSE))</f>
        <v>14075765.776601899</v>
      </c>
      <c r="F1068" s="43">
        <f>IF($B$5=1,'ריבית יומית'!D1062,'ריבית יומית'!G1062)</f>
        <v>2.1073004751070989E-4</v>
      </c>
      <c r="G1068" s="43">
        <f t="shared" si="114"/>
        <v>2.1073004751070989E-4</v>
      </c>
      <c r="H1068" s="29">
        <f t="shared" si="115"/>
        <v>1.960392066161579</v>
      </c>
      <c r="I1068" s="30">
        <f>VLOOKUP(B1067,'מדדים וריביות'!B:C,2)</f>
        <v>14163817.930700401</v>
      </c>
      <c r="K1068" s="39">
        <f t="shared" si="116"/>
        <v>0</v>
      </c>
      <c r="L1068" s="39">
        <f t="shared" si="117"/>
        <v>0</v>
      </c>
      <c r="M1068" s="39">
        <f t="shared" si="118"/>
        <v>0</v>
      </c>
      <c r="N1068" s="41">
        <f t="shared" si="120"/>
        <v>0</v>
      </c>
    </row>
    <row r="1069" spans="2:14">
      <c r="B1069" s="1">
        <v>33934</v>
      </c>
      <c r="C1069" s="1">
        <f t="shared" si="119"/>
        <v>33909</v>
      </c>
      <c r="E1069" s="42">
        <f>IF(DAY(B1069)&gt;14,VLOOKUP(DATE(YEAR(C1069),MONTH(C1069)-1,DAY(1)),'מדדים וריביות'!B:C,2,FALSE),VLOOKUP(DATE(YEAR(C1069),MONTH(C1069)-2,DAY(1)),'מדדים וריביות'!B:C,2,FALSE))</f>
        <v>14075765.776601899</v>
      </c>
      <c r="F1069" s="43">
        <f>IF($B$5=1,'ריבית יומית'!D1063,'ריבית יומית'!G1063)</f>
        <v>2.1073004751070989E-4</v>
      </c>
      <c r="G1069" s="43">
        <f t="shared" si="114"/>
        <v>2.1073004751070989E-4</v>
      </c>
      <c r="H1069" s="29">
        <f t="shared" si="115"/>
        <v>1.9599790396854262</v>
      </c>
      <c r="I1069" s="30">
        <f>VLOOKUP(B1068,'מדדים וריביות'!B:C,2)</f>
        <v>14163817.930700401</v>
      </c>
      <c r="K1069" s="39">
        <f t="shared" si="116"/>
        <v>0</v>
      </c>
      <c r="L1069" s="39">
        <f t="shared" si="117"/>
        <v>0</v>
      </c>
      <c r="M1069" s="39">
        <f t="shared" si="118"/>
        <v>0</v>
      </c>
      <c r="N1069" s="41">
        <f t="shared" si="120"/>
        <v>0</v>
      </c>
    </row>
    <row r="1070" spans="2:14">
      <c r="B1070" s="1">
        <v>33935</v>
      </c>
      <c r="C1070" s="1">
        <f t="shared" si="119"/>
        <v>33909</v>
      </c>
      <c r="E1070" s="42">
        <f>IF(DAY(B1070)&gt;14,VLOOKUP(DATE(YEAR(C1070),MONTH(C1070)-1,DAY(1)),'מדדים וריביות'!B:C,2,FALSE),VLOOKUP(DATE(YEAR(C1070),MONTH(C1070)-2,DAY(1)),'מדדים וריביות'!B:C,2,FALSE))</f>
        <v>14075765.776601899</v>
      </c>
      <c r="F1070" s="43">
        <f>IF($B$5=1,'ריבית יומית'!D1064,'ריבית יומית'!G1064)</f>
        <v>2.1073004751070989E-4</v>
      </c>
      <c r="G1070" s="43">
        <f t="shared" si="114"/>
        <v>2.1073004751070989E-4</v>
      </c>
      <c r="H1070" s="29">
        <f t="shared" si="115"/>
        <v>1.9595661002280247</v>
      </c>
      <c r="I1070" s="30">
        <f>VLOOKUP(B1069,'מדדים וריביות'!B:C,2)</f>
        <v>14163817.930700401</v>
      </c>
      <c r="K1070" s="39">
        <f t="shared" si="116"/>
        <v>0</v>
      </c>
      <c r="L1070" s="39">
        <f t="shared" si="117"/>
        <v>0</v>
      </c>
      <c r="M1070" s="39">
        <f t="shared" si="118"/>
        <v>0</v>
      </c>
      <c r="N1070" s="41">
        <f t="shared" si="120"/>
        <v>0</v>
      </c>
    </row>
    <row r="1071" spans="2:14">
      <c r="B1071" s="1">
        <v>33936</v>
      </c>
      <c r="C1071" s="1">
        <f t="shared" si="119"/>
        <v>33909</v>
      </c>
      <c r="E1071" s="42">
        <f>IF(DAY(B1071)&gt;14,VLOOKUP(DATE(YEAR(C1071),MONTH(C1071)-1,DAY(1)),'מדדים וריביות'!B:C,2,FALSE),VLOOKUP(DATE(YEAR(C1071),MONTH(C1071)-2,DAY(1)),'מדדים וריביות'!B:C,2,FALSE))</f>
        <v>14075765.776601899</v>
      </c>
      <c r="F1071" s="43">
        <f>IF($B$5=1,'ריבית יומית'!D1065,'ריבית יומית'!G1065)</f>
        <v>2.1073004751070989E-4</v>
      </c>
      <c r="G1071" s="43">
        <f t="shared" si="114"/>
        <v>2.1073004751070989E-4</v>
      </c>
      <c r="H1071" s="29">
        <f t="shared" si="115"/>
        <v>1.9591532477710412</v>
      </c>
      <c r="I1071" s="30">
        <f>VLOOKUP(B1070,'מדדים וריביות'!B:C,2)</f>
        <v>14163817.930700401</v>
      </c>
      <c r="K1071" s="39">
        <f t="shared" si="116"/>
        <v>0</v>
      </c>
      <c r="L1071" s="39">
        <f t="shared" si="117"/>
        <v>0</v>
      </c>
      <c r="M1071" s="39">
        <f t="shared" si="118"/>
        <v>0</v>
      </c>
      <c r="N1071" s="41">
        <f t="shared" si="120"/>
        <v>0</v>
      </c>
    </row>
    <row r="1072" spans="2:14">
      <c r="B1072" s="1">
        <v>33937</v>
      </c>
      <c r="C1072" s="1">
        <f t="shared" si="119"/>
        <v>33909</v>
      </c>
      <c r="E1072" s="42">
        <f>IF(DAY(B1072)&gt;14,VLOOKUP(DATE(YEAR(C1072),MONTH(C1072)-1,DAY(1)),'מדדים וריביות'!B:C,2,FALSE),VLOOKUP(DATE(YEAR(C1072),MONTH(C1072)-2,DAY(1)),'מדדים וריביות'!B:C,2,FALSE))</f>
        <v>14075765.776601899</v>
      </c>
      <c r="F1072" s="43">
        <f>IF($B$5=1,'ריבית יומית'!D1066,'ריבית יומית'!G1066)</f>
        <v>2.1073004751070989E-4</v>
      </c>
      <c r="G1072" s="43">
        <f t="shared" si="114"/>
        <v>2.1073004751070989E-4</v>
      </c>
      <c r="H1072" s="29">
        <f t="shared" si="115"/>
        <v>1.9587404822961458</v>
      </c>
      <c r="I1072" s="30">
        <f>VLOOKUP(B1071,'מדדים וריביות'!B:C,2)</f>
        <v>14163817.930700401</v>
      </c>
      <c r="K1072" s="39">
        <f t="shared" si="116"/>
        <v>0</v>
      </c>
      <c r="L1072" s="39">
        <f t="shared" si="117"/>
        <v>0</v>
      </c>
      <c r="M1072" s="39">
        <f t="shared" si="118"/>
        <v>0</v>
      </c>
      <c r="N1072" s="41">
        <f t="shared" si="120"/>
        <v>0</v>
      </c>
    </row>
    <row r="1073" spans="2:14">
      <c r="B1073" s="1">
        <v>33938</v>
      </c>
      <c r="C1073" s="1">
        <f t="shared" si="119"/>
        <v>33909</v>
      </c>
      <c r="E1073" s="42">
        <f>IF(DAY(B1073)&gt;14,VLOOKUP(DATE(YEAR(C1073),MONTH(C1073)-1,DAY(1)),'מדדים וריביות'!B:C,2,FALSE),VLOOKUP(DATE(YEAR(C1073),MONTH(C1073)-2,DAY(1)),'מדדים וריביות'!B:C,2,FALSE))</f>
        <v>14075765.776601899</v>
      </c>
      <c r="F1073" s="43">
        <f>IF($B$5=1,'ריבית יומית'!D1067,'ריבית יומית'!G1067)</f>
        <v>2.1073004751070989E-4</v>
      </c>
      <c r="G1073" s="43">
        <f t="shared" si="114"/>
        <v>2.1073004751070989E-4</v>
      </c>
      <c r="H1073" s="29">
        <f t="shared" si="115"/>
        <v>1.9583278037850127</v>
      </c>
      <c r="I1073" s="30">
        <f>VLOOKUP(B1072,'מדדים וריביות'!B:C,2)</f>
        <v>14163817.930700401</v>
      </c>
      <c r="K1073" s="39">
        <f t="shared" si="116"/>
        <v>0</v>
      </c>
      <c r="L1073" s="39">
        <f t="shared" si="117"/>
        <v>0</v>
      </c>
      <c r="M1073" s="39">
        <f t="shared" si="118"/>
        <v>0</v>
      </c>
      <c r="N1073" s="41">
        <f t="shared" si="120"/>
        <v>0</v>
      </c>
    </row>
    <row r="1074" spans="2:14">
      <c r="B1074" s="1">
        <v>33939</v>
      </c>
      <c r="C1074" s="1">
        <f t="shared" si="119"/>
        <v>33939</v>
      </c>
      <c r="E1074" s="42">
        <f>IF(DAY(B1074)&gt;14,VLOOKUP(DATE(YEAR(C1074),MONTH(C1074)-1,DAY(1)),'מדדים וריביות'!B:C,2,FALSE),VLOOKUP(DATE(YEAR(C1074),MONTH(C1074)-2,DAY(1)),'מדדים וריביות'!B:C,2,FALSE))</f>
        <v>14075765.776601899</v>
      </c>
      <c r="F1074" s="43">
        <f>IF($B$5=1,'ריבית יומית'!D1068,'ריבית יומית'!G1068)</f>
        <v>2.1073004751070989E-4</v>
      </c>
      <c r="G1074" s="43">
        <f t="shared" si="114"/>
        <v>2.1073004751070989E-4</v>
      </c>
      <c r="H1074" s="29">
        <f t="shared" si="115"/>
        <v>1.9579152122193197</v>
      </c>
      <c r="I1074" s="30">
        <f>VLOOKUP(B1073,'מדדים וריביות'!B:C,2)</f>
        <v>14163817.930700401</v>
      </c>
      <c r="K1074" s="39">
        <f t="shared" si="116"/>
        <v>0</v>
      </c>
      <c r="L1074" s="39">
        <f t="shared" si="117"/>
        <v>0</v>
      </c>
      <c r="M1074" s="39">
        <f t="shared" si="118"/>
        <v>0</v>
      </c>
      <c r="N1074" s="41">
        <f t="shared" si="120"/>
        <v>0</v>
      </c>
    </row>
    <row r="1075" spans="2:14">
      <c r="B1075" s="1">
        <v>33940</v>
      </c>
      <c r="C1075" s="1">
        <f t="shared" si="119"/>
        <v>33939</v>
      </c>
      <c r="E1075" s="42">
        <f>IF(DAY(B1075)&gt;14,VLOOKUP(DATE(YEAR(C1075),MONTH(C1075)-1,DAY(1)),'מדדים וריביות'!B:C,2,FALSE),VLOOKUP(DATE(YEAR(C1075),MONTH(C1075)-2,DAY(1)),'מדדים וריביות'!B:C,2,FALSE))</f>
        <v>14075765.776601899</v>
      </c>
      <c r="F1075" s="43">
        <f>IF($B$5=1,'ריבית יומית'!D1069,'ריבית יומית'!G1069)</f>
        <v>2.1073004751070989E-4</v>
      </c>
      <c r="G1075" s="43">
        <f t="shared" si="114"/>
        <v>2.1073004751070989E-4</v>
      </c>
      <c r="H1075" s="29">
        <f t="shared" si="115"/>
        <v>1.957502707580749</v>
      </c>
      <c r="I1075" s="30">
        <f>VLOOKUP(B1074,'מדדים וריביות'!B:C,2)</f>
        <v>14314764.4805835</v>
      </c>
      <c r="K1075" s="39">
        <f t="shared" si="116"/>
        <v>0</v>
      </c>
      <c r="L1075" s="39">
        <f t="shared" si="117"/>
        <v>0</v>
      </c>
      <c r="M1075" s="39">
        <f t="shared" si="118"/>
        <v>0</v>
      </c>
      <c r="N1075" s="41">
        <f t="shared" si="120"/>
        <v>0</v>
      </c>
    </row>
    <row r="1076" spans="2:14">
      <c r="B1076" s="1">
        <v>33941</v>
      </c>
      <c r="C1076" s="1">
        <f t="shared" si="119"/>
        <v>33939</v>
      </c>
      <c r="E1076" s="42">
        <f>IF(DAY(B1076)&gt;14,VLOOKUP(DATE(YEAR(C1076),MONTH(C1076)-1,DAY(1)),'מדדים וריביות'!B:C,2,FALSE),VLOOKUP(DATE(YEAR(C1076),MONTH(C1076)-2,DAY(1)),'מדדים וריביות'!B:C,2,FALSE))</f>
        <v>14075765.776601899</v>
      </c>
      <c r="F1076" s="43">
        <f>IF($B$5=1,'ריבית יומית'!D1070,'ריבית יומית'!G1070)</f>
        <v>2.1073004751070989E-4</v>
      </c>
      <c r="G1076" s="43">
        <f t="shared" si="114"/>
        <v>2.1073004751070989E-4</v>
      </c>
      <c r="H1076" s="29">
        <f t="shared" si="115"/>
        <v>1.9570902898509859</v>
      </c>
      <c r="I1076" s="30">
        <f>VLOOKUP(B1075,'מדדים וריביות'!B:C,2)</f>
        <v>14314764.4805835</v>
      </c>
      <c r="K1076" s="39">
        <f t="shared" si="116"/>
        <v>0</v>
      </c>
      <c r="L1076" s="39">
        <f t="shared" si="117"/>
        <v>0</v>
      </c>
      <c r="M1076" s="39">
        <f t="shared" si="118"/>
        <v>0</v>
      </c>
      <c r="N1076" s="41">
        <f t="shared" si="120"/>
        <v>0</v>
      </c>
    </row>
    <row r="1077" spans="2:14">
      <c r="B1077" s="1">
        <v>33942</v>
      </c>
      <c r="C1077" s="1">
        <f t="shared" si="119"/>
        <v>33939</v>
      </c>
      <c r="E1077" s="42">
        <f>IF(DAY(B1077)&gt;14,VLOOKUP(DATE(YEAR(C1077),MONTH(C1077)-1,DAY(1)),'מדדים וריביות'!B:C,2,FALSE),VLOOKUP(DATE(YEAR(C1077),MONTH(C1077)-2,DAY(1)),'מדדים וריביות'!B:C,2,FALSE))</f>
        <v>14075765.776601899</v>
      </c>
      <c r="F1077" s="43">
        <f>IF($B$5=1,'ריבית יומית'!D1071,'ריבית יומית'!G1071)</f>
        <v>2.1073004751070989E-4</v>
      </c>
      <c r="G1077" s="43">
        <f t="shared" si="114"/>
        <v>2.1073004751070989E-4</v>
      </c>
      <c r="H1077" s="29">
        <f t="shared" si="115"/>
        <v>1.9566779590117203</v>
      </c>
      <c r="I1077" s="30">
        <f>VLOOKUP(B1076,'מדדים וריביות'!B:C,2)</f>
        <v>14314764.4805835</v>
      </c>
      <c r="K1077" s="39">
        <f t="shared" si="116"/>
        <v>0</v>
      </c>
      <c r="L1077" s="39">
        <f t="shared" si="117"/>
        <v>0</v>
      </c>
      <c r="M1077" s="39">
        <f t="shared" si="118"/>
        <v>0</v>
      </c>
      <c r="N1077" s="41">
        <f t="shared" si="120"/>
        <v>0</v>
      </c>
    </row>
    <row r="1078" spans="2:14">
      <c r="B1078" s="1">
        <v>33943</v>
      </c>
      <c r="C1078" s="1">
        <f t="shared" si="119"/>
        <v>33939</v>
      </c>
      <c r="E1078" s="42">
        <f>IF(DAY(B1078)&gt;14,VLOOKUP(DATE(YEAR(C1078),MONTH(C1078)-1,DAY(1)),'מדדים וריביות'!B:C,2,FALSE),VLOOKUP(DATE(YEAR(C1078),MONTH(C1078)-2,DAY(1)),'מדדים וריביות'!B:C,2,FALSE))</f>
        <v>14075765.776601899</v>
      </c>
      <c r="F1078" s="43">
        <f>IF($B$5=1,'ריבית יומית'!D1072,'ריבית יומית'!G1072)</f>
        <v>2.1073004751070989E-4</v>
      </c>
      <c r="G1078" s="43">
        <f t="shared" si="114"/>
        <v>2.1073004751070989E-4</v>
      </c>
      <c r="H1078" s="29">
        <f t="shared" si="115"/>
        <v>1.9562657150446454</v>
      </c>
      <c r="I1078" s="30">
        <f>VLOOKUP(B1077,'מדדים וריביות'!B:C,2)</f>
        <v>14314764.4805835</v>
      </c>
      <c r="K1078" s="39">
        <f t="shared" si="116"/>
        <v>0</v>
      </c>
      <c r="L1078" s="39">
        <f t="shared" si="117"/>
        <v>0</v>
      </c>
      <c r="M1078" s="39">
        <f t="shared" si="118"/>
        <v>0</v>
      </c>
      <c r="N1078" s="41">
        <f t="shared" si="120"/>
        <v>0</v>
      </c>
    </row>
    <row r="1079" spans="2:14">
      <c r="B1079" s="1">
        <v>33944</v>
      </c>
      <c r="C1079" s="1">
        <f t="shared" si="119"/>
        <v>33939</v>
      </c>
      <c r="E1079" s="42">
        <f>IF(DAY(B1079)&gt;14,VLOOKUP(DATE(YEAR(C1079),MONTH(C1079)-1,DAY(1)),'מדדים וריביות'!B:C,2,FALSE),VLOOKUP(DATE(YEAR(C1079),MONTH(C1079)-2,DAY(1)),'מדדים וריביות'!B:C,2,FALSE))</f>
        <v>14075765.776601899</v>
      </c>
      <c r="F1079" s="43">
        <f>IF($B$5=1,'ריבית יומית'!D1073,'ריבית יומית'!G1073)</f>
        <v>2.1073004751070989E-4</v>
      </c>
      <c r="G1079" s="43">
        <f t="shared" si="114"/>
        <v>2.1073004751070989E-4</v>
      </c>
      <c r="H1079" s="29">
        <f t="shared" si="115"/>
        <v>1.9558535579314584</v>
      </c>
      <c r="I1079" s="30">
        <f>VLOOKUP(B1078,'מדדים וריביות'!B:C,2)</f>
        <v>14314764.4805835</v>
      </c>
      <c r="K1079" s="39">
        <f t="shared" si="116"/>
        <v>0</v>
      </c>
      <c r="L1079" s="39">
        <f t="shared" si="117"/>
        <v>0</v>
      </c>
      <c r="M1079" s="39">
        <f t="shared" si="118"/>
        <v>0</v>
      </c>
      <c r="N1079" s="41">
        <f t="shared" si="120"/>
        <v>0</v>
      </c>
    </row>
    <row r="1080" spans="2:14">
      <c r="B1080" s="1">
        <v>33945</v>
      </c>
      <c r="C1080" s="1">
        <f t="shared" si="119"/>
        <v>33939</v>
      </c>
      <c r="E1080" s="42">
        <f>IF(DAY(B1080)&gt;14,VLOOKUP(DATE(YEAR(C1080),MONTH(C1080)-1,DAY(1)),'מדדים וריביות'!B:C,2,FALSE),VLOOKUP(DATE(YEAR(C1080),MONTH(C1080)-2,DAY(1)),'מדדים וריביות'!B:C,2,FALSE))</f>
        <v>14075765.776601899</v>
      </c>
      <c r="F1080" s="43">
        <f>IF($B$5=1,'ריבית יומית'!D1074,'ריבית יומית'!G1074)</f>
        <v>2.1073004751070989E-4</v>
      </c>
      <c r="G1080" s="43">
        <f t="shared" si="114"/>
        <v>2.1073004751070989E-4</v>
      </c>
      <c r="H1080" s="29">
        <f t="shared" si="115"/>
        <v>1.9554414876538606</v>
      </c>
      <c r="I1080" s="30">
        <f>VLOOKUP(B1079,'מדדים וריביות'!B:C,2)</f>
        <v>14314764.4805835</v>
      </c>
      <c r="K1080" s="39">
        <f t="shared" si="116"/>
        <v>0</v>
      </c>
      <c r="L1080" s="39">
        <f t="shared" si="117"/>
        <v>0</v>
      </c>
      <c r="M1080" s="39">
        <f t="shared" si="118"/>
        <v>0</v>
      </c>
      <c r="N1080" s="41">
        <f t="shared" si="120"/>
        <v>0</v>
      </c>
    </row>
    <row r="1081" spans="2:14">
      <c r="B1081" s="1">
        <v>33946</v>
      </c>
      <c r="C1081" s="1">
        <f t="shared" si="119"/>
        <v>33939</v>
      </c>
      <c r="E1081" s="42">
        <f>IF(DAY(B1081)&gt;14,VLOOKUP(DATE(YEAR(C1081),MONTH(C1081)-1,DAY(1)),'מדדים וריביות'!B:C,2,FALSE),VLOOKUP(DATE(YEAR(C1081),MONTH(C1081)-2,DAY(1)),'מדדים וריביות'!B:C,2,FALSE))</f>
        <v>14075765.776601899</v>
      </c>
      <c r="F1081" s="43">
        <f>IF($B$5=1,'ריבית יומית'!D1075,'ריבית יומית'!G1075)</f>
        <v>2.1073004751070989E-4</v>
      </c>
      <c r="G1081" s="43">
        <f t="shared" si="114"/>
        <v>2.1073004751070989E-4</v>
      </c>
      <c r="H1081" s="29">
        <f t="shared" si="115"/>
        <v>1.955029504193557</v>
      </c>
      <c r="I1081" s="30">
        <f>VLOOKUP(B1080,'מדדים וריביות'!B:C,2)</f>
        <v>14314764.4805835</v>
      </c>
      <c r="K1081" s="39">
        <f t="shared" si="116"/>
        <v>0</v>
      </c>
      <c r="L1081" s="39">
        <f t="shared" si="117"/>
        <v>0</v>
      </c>
      <c r="M1081" s="39">
        <f t="shared" si="118"/>
        <v>0</v>
      </c>
      <c r="N1081" s="41">
        <f t="shared" si="120"/>
        <v>0</v>
      </c>
    </row>
    <row r="1082" spans="2:14">
      <c r="B1082" s="1">
        <v>33947</v>
      </c>
      <c r="C1082" s="1">
        <f t="shared" si="119"/>
        <v>33939</v>
      </c>
      <c r="E1082" s="42">
        <f>IF(DAY(B1082)&gt;14,VLOOKUP(DATE(YEAR(C1082),MONTH(C1082)-1,DAY(1)),'מדדים וריביות'!B:C,2,FALSE),VLOOKUP(DATE(YEAR(C1082),MONTH(C1082)-2,DAY(1)),'מדדים וריביות'!B:C,2,FALSE))</f>
        <v>14075765.776601899</v>
      </c>
      <c r="F1082" s="43">
        <f>IF($B$5=1,'ריבית יומית'!D1076,'ריבית יומית'!G1076)</f>
        <v>2.1073004751070989E-4</v>
      </c>
      <c r="G1082" s="43">
        <f t="shared" si="114"/>
        <v>2.1073004751070989E-4</v>
      </c>
      <c r="H1082" s="29">
        <f t="shared" si="115"/>
        <v>1.9546176075322566</v>
      </c>
      <c r="I1082" s="30">
        <f>VLOOKUP(B1081,'מדדים וריביות'!B:C,2)</f>
        <v>14314764.4805835</v>
      </c>
      <c r="K1082" s="39">
        <f t="shared" si="116"/>
        <v>0</v>
      </c>
      <c r="L1082" s="39">
        <f t="shared" si="117"/>
        <v>0</v>
      </c>
      <c r="M1082" s="39">
        <f t="shared" si="118"/>
        <v>0</v>
      </c>
      <c r="N1082" s="41">
        <f t="shared" si="120"/>
        <v>0</v>
      </c>
    </row>
    <row r="1083" spans="2:14">
      <c r="B1083" s="1">
        <v>33948</v>
      </c>
      <c r="C1083" s="1">
        <f t="shared" si="119"/>
        <v>33939</v>
      </c>
      <c r="E1083" s="42">
        <f>IF(DAY(B1083)&gt;14,VLOOKUP(DATE(YEAR(C1083),MONTH(C1083)-1,DAY(1)),'מדדים וריביות'!B:C,2,FALSE),VLOOKUP(DATE(YEAR(C1083),MONTH(C1083)-2,DAY(1)),'מדדים וריביות'!B:C,2,FALSE))</f>
        <v>14075765.776601899</v>
      </c>
      <c r="F1083" s="43">
        <f>IF($B$5=1,'ריבית יומית'!D1077,'ריבית יומית'!G1077)</f>
        <v>2.1073004751070989E-4</v>
      </c>
      <c r="G1083" s="43">
        <f t="shared" si="114"/>
        <v>2.1073004751070989E-4</v>
      </c>
      <c r="H1083" s="29">
        <f t="shared" si="115"/>
        <v>1.9542057976516718</v>
      </c>
      <c r="I1083" s="30">
        <f>VLOOKUP(B1082,'מדדים וריביות'!B:C,2)</f>
        <v>14314764.4805835</v>
      </c>
      <c r="K1083" s="39">
        <f t="shared" si="116"/>
        <v>0</v>
      </c>
      <c r="L1083" s="39">
        <f t="shared" si="117"/>
        <v>0</v>
      </c>
      <c r="M1083" s="39">
        <f t="shared" si="118"/>
        <v>0</v>
      </c>
      <c r="N1083" s="41">
        <f t="shared" si="120"/>
        <v>0</v>
      </c>
    </row>
    <row r="1084" spans="2:14">
      <c r="B1084" s="1">
        <v>33949</v>
      </c>
      <c r="C1084" s="1">
        <f t="shared" si="119"/>
        <v>33939</v>
      </c>
      <c r="E1084" s="42">
        <f>IF(DAY(B1084)&gt;14,VLOOKUP(DATE(YEAR(C1084),MONTH(C1084)-1,DAY(1)),'מדדים וריביות'!B:C,2,FALSE),VLOOKUP(DATE(YEAR(C1084),MONTH(C1084)-2,DAY(1)),'מדדים וריביות'!B:C,2,FALSE))</f>
        <v>14075765.776601899</v>
      </c>
      <c r="F1084" s="43">
        <f>IF($B$5=1,'ריבית יומית'!D1078,'ריבית יומית'!G1078)</f>
        <v>2.1073004751070989E-4</v>
      </c>
      <c r="G1084" s="43">
        <f t="shared" si="114"/>
        <v>2.1073004751070989E-4</v>
      </c>
      <c r="H1084" s="29">
        <f t="shared" si="115"/>
        <v>1.9537940745335192</v>
      </c>
      <c r="I1084" s="30">
        <f>VLOOKUP(B1083,'מדדים וריביות'!B:C,2)</f>
        <v>14314764.4805835</v>
      </c>
      <c r="K1084" s="39">
        <f t="shared" si="116"/>
        <v>0</v>
      </c>
      <c r="L1084" s="39">
        <f t="shared" si="117"/>
        <v>0</v>
      </c>
      <c r="M1084" s="39">
        <f t="shared" si="118"/>
        <v>0</v>
      </c>
      <c r="N1084" s="41">
        <f t="shared" si="120"/>
        <v>0</v>
      </c>
    </row>
    <row r="1085" spans="2:14">
      <c r="B1085" s="1">
        <v>33950</v>
      </c>
      <c r="C1085" s="1">
        <f t="shared" si="119"/>
        <v>33939</v>
      </c>
      <c r="E1085" s="42">
        <f>IF(DAY(B1085)&gt;14,VLOOKUP(DATE(YEAR(C1085),MONTH(C1085)-1,DAY(1)),'מדדים וריביות'!B:C,2,FALSE),VLOOKUP(DATE(YEAR(C1085),MONTH(C1085)-2,DAY(1)),'מדדים וריביות'!B:C,2,FALSE))</f>
        <v>14075765.776601899</v>
      </c>
      <c r="F1085" s="43">
        <f>IF($B$5=1,'ריבית יומית'!D1079,'ריבית יומית'!G1079)</f>
        <v>2.1073004751070989E-4</v>
      </c>
      <c r="G1085" s="43">
        <f t="shared" si="114"/>
        <v>2.1073004751070989E-4</v>
      </c>
      <c r="H1085" s="29">
        <f t="shared" si="115"/>
        <v>1.9533824381595193</v>
      </c>
      <c r="I1085" s="30">
        <f>VLOOKUP(B1084,'מדדים וריביות'!B:C,2)</f>
        <v>14314764.4805835</v>
      </c>
      <c r="K1085" s="39">
        <f t="shared" si="116"/>
        <v>0</v>
      </c>
      <c r="L1085" s="39">
        <f t="shared" si="117"/>
        <v>0</v>
      </c>
      <c r="M1085" s="39">
        <f t="shared" si="118"/>
        <v>0</v>
      </c>
      <c r="N1085" s="41">
        <f t="shared" si="120"/>
        <v>0</v>
      </c>
    </row>
    <row r="1086" spans="2:14">
      <c r="B1086" s="1">
        <v>33951</v>
      </c>
      <c r="C1086" s="1">
        <f t="shared" si="119"/>
        <v>33939</v>
      </c>
      <c r="E1086" s="42">
        <f>IF(DAY(B1086)&gt;14,VLOOKUP(DATE(YEAR(C1086),MONTH(C1086)-1,DAY(1)),'מדדים וריביות'!B:C,2,FALSE),VLOOKUP(DATE(YEAR(C1086),MONTH(C1086)-2,DAY(1)),'מדדים וריביות'!B:C,2,FALSE))</f>
        <v>14075765.776601899</v>
      </c>
      <c r="F1086" s="43">
        <f>IF($B$5=1,'ריבית יומית'!D1080,'ריבית יומית'!G1080)</f>
        <v>2.1073004751070989E-4</v>
      </c>
      <c r="G1086" s="43">
        <f t="shared" si="114"/>
        <v>2.1073004751070989E-4</v>
      </c>
      <c r="H1086" s="29">
        <f t="shared" si="115"/>
        <v>1.9529708885113963</v>
      </c>
      <c r="I1086" s="30">
        <f>VLOOKUP(B1085,'מדדים וריביות'!B:C,2)</f>
        <v>14314764.4805835</v>
      </c>
      <c r="K1086" s="39">
        <f t="shared" si="116"/>
        <v>0</v>
      </c>
      <c r="L1086" s="39">
        <f t="shared" si="117"/>
        <v>0</v>
      </c>
      <c r="M1086" s="39">
        <f t="shared" si="118"/>
        <v>0</v>
      </c>
      <c r="N1086" s="41">
        <f t="shared" si="120"/>
        <v>0</v>
      </c>
    </row>
    <row r="1087" spans="2:14">
      <c r="B1087" s="1">
        <v>33952</v>
      </c>
      <c r="C1087" s="1">
        <f t="shared" si="119"/>
        <v>33939</v>
      </c>
      <c r="E1087" s="42">
        <f>IF(DAY(B1087)&gt;14,VLOOKUP(DATE(YEAR(C1087),MONTH(C1087)-1,DAY(1)),'מדדים וריביות'!B:C,2,FALSE),VLOOKUP(DATE(YEAR(C1087),MONTH(C1087)-2,DAY(1)),'מדדים וריביות'!B:C,2,FALSE))</f>
        <v>14075765.776601899</v>
      </c>
      <c r="F1087" s="43">
        <f>IF($B$5=1,'ריבית יומית'!D1081,'ריבית יומית'!G1081)</f>
        <v>2.1073004751070989E-4</v>
      </c>
      <c r="G1087" s="43">
        <f t="shared" si="114"/>
        <v>2.1073004751070989E-4</v>
      </c>
      <c r="H1087" s="29">
        <f t="shared" si="115"/>
        <v>1.9525594255708782</v>
      </c>
      <c r="I1087" s="30">
        <f>VLOOKUP(B1086,'מדדים וריביות'!B:C,2)</f>
        <v>14314764.4805835</v>
      </c>
      <c r="K1087" s="39">
        <f t="shared" si="116"/>
        <v>0</v>
      </c>
      <c r="L1087" s="39">
        <f t="shared" si="117"/>
        <v>0</v>
      </c>
      <c r="M1087" s="39">
        <f t="shared" si="118"/>
        <v>0</v>
      </c>
      <c r="N1087" s="41">
        <f t="shared" si="120"/>
        <v>0</v>
      </c>
    </row>
    <row r="1088" spans="2:14">
      <c r="B1088" s="1">
        <v>33953</v>
      </c>
      <c r="C1088" s="1">
        <f t="shared" si="119"/>
        <v>33939</v>
      </c>
      <c r="E1088" s="42">
        <f>IF(DAY(B1088)&gt;14,VLOOKUP(DATE(YEAR(C1088),MONTH(C1088)-1,DAY(1)),'מדדים וריביות'!B:C,2,FALSE),VLOOKUP(DATE(YEAR(C1088),MONTH(C1088)-2,DAY(1)),'מדדים וריביות'!B:C,2,FALSE))</f>
        <v>14163817.930700401</v>
      </c>
      <c r="F1088" s="43">
        <f>IF($B$5=1,'ריבית יומית'!D1082,'ריבית יומית'!G1082)</f>
        <v>2.1073004751070989E-4</v>
      </c>
      <c r="G1088" s="43">
        <f t="shared" si="114"/>
        <v>2.1073004751070989E-4</v>
      </c>
      <c r="H1088" s="29">
        <f t="shared" si="115"/>
        <v>1.9521480493196972</v>
      </c>
      <c r="I1088" s="30">
        <f>VLOOKUP(B1087,'מדדים וריביות'!B:C,2)</f>
        <v>14314764.4805835</v>
      </c>
      <c r="K1088" s="39">
        <f t="shared" si="116"/>
        <v>0</v>
      </c>
      <c r="L1088" s="39">
        <f t="shared" si="117"/>
        <v>0</v>
      </c>
      <c r="M1088" s="39">
        <f t="shared" si="118"/>
        <v>0</v>
      </c>
      <c r="N1088" s="41">
        <f t="shared" si="120"/>
        <v>0</v>
      </c>
    </row>
    <row r="1089" spans="2:14">
      <c r="B1089" s="1">
        <v>33954</v>
      </c>
      <c r="C1089" s="1">
        <f t="shared" si="119"/>
        <v>33939</v>
      </c>
      <c r="E1089" s="42">
        <f>IF(DAY(B1089)&gt;14,VLOOKUP(DATE(YEAR(C1089),MONTH(C1089)-1,DAY(1)),'מדדים וריביות'!B:C,2,FALSE),VLOOKUP(DATE(YEAR(C1089),MONTH(C1089)-2,DAY(1)),'מדדים וריביות'!B:C,2,FALSE))</f>
        <v>14163817.930700401</v>
      </c>
      <c r="F1089" s="43">
        <f>IF($B$5=1,'ריבית יומית'!D1083,'ריבית יומית'!G1083)</f>
        <v>2.1073004751070989E-4</v>
      </c>
      <c r="G1089" s="43">
        <f t="shared" si="114"/>
        <v>2.1073004751070989E-4</v>
      </c>
      <c r="H1089" s="29">
        <f t="shared" si="115"/>
        <v>1.9517367597395889</v>
      </c>
      <c r="I1089" s="30">
        <f>VLOOKUP(B1088,'מדדים וריביות'!B:C,2)</f>
        <v>14314764.4805835</v>
      </c>
      <c r="K1089" s="39">
        <f t="shared" si="116"/>
        <v>0</v>
      </c>
      <c r="L1089" s="39">
        <f t="shared" si="117"/>
        <v>0</v>
      </c>
      <c r="M1089" s="39">
        <f t="shared" si="118"/>
        <v>0</v>
      </c>
      <c r="N1089" s="41">
        <f t="shared" si="120"/>
        <v>0</v>
      </c>
    </row>
    <row r="1090" spans="2:14">
      <c r="B1090" s="1">
        <v>33955</v>
      </c>
      <c r="C1090" s="1">
        <f t="shared" si="119"/>
        <v>33939</v>
      </c>
      <c r="E1090" s="42">
        <f>IF(DAY(B1090)&gt;14,VLOOKUP(DATE(YEAR(C1090),MONTH(C1090)-1,DAY(1)),'מדדים וריביות'!B:C,2,FALSE),VLOOKUP(DATE(YEAR(C1090),MONTH(C1090)-2,DAY(1)),'מדדים וריביות'!B:C,2,FALSE))</f>
        <v>14163817.930700401</v>
      </c>
      <c r="F1090" s="43">
        <f>IF($B$5=1,'ריבית יומית'!D1084,'ריבית יומית'!G1084)</f>
        <v>2.1073004751070989E-4</v>
      </c>
      <c r="G1090" s="43">
        <f t="shared" si="114"/>
        <v>2.1073004751070989E-4</v>
      </c>
      <c r="H1090" s="29">
        <f t="shared" si="115"/>
        <v>1.9513255568122929</v>
      </c>
      <c r="I1090" s="30">
        <f>VLOOKUP(B1089,'מדדים וריביות'!B:C,2)</f>
        <v>14314764.4805835</v>
      </c>
      <c r="K1090" s="39">
        <f t="shared" si="116"/>
        <v>0</v>
      </c>
      <c r="L1090" s="39">
        <f t="shared" si="117"/>
        <v>0</v>
      </c>
      <c r="M1090" s="39">
        <f t="shared" si="118"/>
        <v>0</v>
      </c>
      <c r="N1090" s="41">
        <f t="shared" si="120"/>
        <v>0</v>
      </c>
    </row>
    <row r="1091" spans="2:14">
      <c r="B1091" s="1">
        <v>33956</v>
      </c>
      <c r="C1091" s="1">
        <f t="shared" si="119"/>
        <v>33939</v>
      </c>
      <c r="E1091" s="42">
        <f>IF(DAY(B1091)&gt;14,VLOOKUP(DATE(YEAR(C1091),MONTH(C1091)-1,DAY(1)),'מדדים וריביות'!B:C,2,FALSE),VLOOKUP(DATE(YEAR(C1091),MONTH(C1091)-2,DAY(1)),'מדדים וריביות'!B:C,2,FALSE))</f>
        <v>14163817.930700401</v>
      </c>
      <c r="F1091" s="43">
        <f>IF($B$5=1,'ריבית יומית'!D1085,'ריבית יומית'!G1085)</f>
        <v>2.1073004751070989E-4</v>
      </c>
      <c r="G1091" s="43">
        <f t="shared" si="114"/>
        <v>2.1073004751070989E-4</v>
      </c>
      <c r="H1091" s="29">
        <f t="shared" si="115"/>
        <v>1.9509144405195529</v>
      </c>
      <c r="I1091" s="30">
        <f>VLOOKUP(B1090,'מדדים וריביות'!B:C,2)</f>
        <v>14314764.4805835</v>
      </c>
      <c r="K1091" s="39">
        <f t="shared" si="116"/>
        <v>0</v>
      </c>
      <c r="L1091" s="39">
        <f t="shared" si="117"/>
        <v>0</v>
      </c>
      <c r="M1091" s="39">
        <f t="shared" si="118"/>
        <v>0</v>
      </c>
      <c r="N1091" s="41">
        <f t="shared" si="120"/>
        <v>0</v>
      </c>
    </row>
    <row r="1092" spans="2:14">
      <c r="B1092" s="1">
        <v>33957</v>
      </c>
      <c r="C1092" s="1">
        <f t="shared" si="119"/>
        <v>33939</v>
      </c>
      <c r="E1092" s="42">
        <f>IF(DAY(B1092)&gt;14,VLOOKUP(DATE(YEAR(C1092),MONTH(C1092)-1,DAY(1)),'מדדים וריביות'!B:C,2,FALSE),VLOOKUP(DATE(YEAR(C1092),MONTH(C1092)-2,DAY(1)),'מדדים וריביות'!B:C,2,FALSE))</f>
        <v>14163817.930700401</v>
      </c>
      <c r="F1092" s="43">
        <f>IF($B$5=1,'ריבית יומית'!D1086,'ריבית יומית'!G1086)</f>
        <v>2.1073004751070989E-4</v>
      </c>
      <c r="G1092" s="43">
        <f t="shared" si="114"/>
        <v>2.1073004751070989E-4</v>
      </c>
      <c r="H1092" s="29">
        <f t="shared" si="115"/>
        <v>1.9505034108431161</v>
      </c>
      <c r="I1092" s="30">
        <f>VLOOKUP(B1091,'מדדים וריביות'!B:C,2)</f>
        <v>14314764.4805835</v>
      </c>
      <c r="K1092" s="39">
        <f t="shared" si="116"/>
        <v>0</v>
      </c>
      <c r="L1092" s="39">
        <f t="shared" si="117"/>
        <v>0</v>
      </c>
      <c r="M1092" s="39">
        <f t="shared" si="118"/>
        <v>0</v>
      </c>
      <c r="N1092" s="41">
        <f t="shared" si="120"/>
        <v>0</v>
      </c>
    </row>
    <row r="1093" spans="2:14">
      <c r="B1093" s="1">
        <v>33958</v>
      </c>
      <c r="C1093" s="1">
        <f t="shared" si="119"/>
        <v>33939</v>
      </c>
      <c r="E1093" s="42">
        <f>IF(DAY(B1093)&gt;14,VLOOKUP(DATE(YEAR(C1093),MONTH(C1093)-1,DAY(1)),'מדדים וריביות'!B:C,2,FALSE),VLOOKUP(DATE(YEAR(C1093),MONTH(C1093)-2,DAY(1)),'מדדים וריביות'!B:C,2,FALSE))</f>
        <v>14163817.930700401</v>
      </c>
      <c r="F1093" s="43">
        <f>IF($B$5=1,'ריבית יומית'!D1087,'ריבית יומית'!G1087)</f>
        <v>2.1073004751070989E-4</v>
      </c>
      <c r="G1093" s="43">
        <f t="shared" si="114"/>
        <v>2.1073004751070989E-4</v>
      </c>
      <c r="H1093" s="29">
        <f t="shared" si="115"/>
        <v>1.9500924677647338</v>
      </c>
      <c r="I1093" s="30">
        <f>VLOOKUP(B1092,'מדדים וריביות'!B:C,2)</f>
        <v>14314764.4805835</v>
      </c>
      <c r="K1093" s="39">
        <f t="shared" si="116"/>
        <v>0</v>
      </c>
      <c r="L1093" s="39">
        <f t="shared" si="117"/>
        <v>0</v>
      </c>
      <c r="M1093" s="39">
        <f t="shared" si="118"/>
        <v>0</v>
      </c>
      <c r="N1093" s="41">
        <f t="shared" si="120"/>
        <v>0</v>
      </c>
    </row>
    <row r="1094" spans="2:14">
      <c r="B1094" s="1">
        <v>33959</v>
      </c>
      <c r="C1094" s="1">
        <f t="shared" si="119"/>
        <v>33939</v>
      </c>
      <c r="E1094" s="42">
        <f>IF(DAY(B1094)&gt;14,VLOOKUP(DATE(YEAR(C1094),MONTH(C1094)-1,DAY(1)),'מדדים וריביות'!B:C,2,FALSE),VLOOKUP(DATE(YEAR(C1094),MONTH(C1094)-2,DAY(1)),'מדדים וריביות'!B:C,2,FALSE))</f>
        <v>14163817.930700401</v>
      </c>
      <c r="F1094" s="43">
        <f>IF($B$5=1,'ריבית יומית'!D1088,'ריבית יומית'!G1088)</f>
        <v>2.1073004751070989E-4</v>
      </c>
      <c r="G1094" s="43">
        <f t="shared" si="114"/>
        <v>2.1073004751070989E-4</v>
      </c>
      <c r="H1094" s="29">
        <f t="shared" si="115"/>
        <v>1.9496816112661608</v>
      </c>
      <c r="I1094" s="30">
        <f>VLOOKUP(B1093,'מדדים וריביות'!B:C,2)</f>
        <v>14314764.4805835</v>
      </c>
      <c r="K1094" s="39">
        <f t="shared" si="116"/>
        <v>0</v>
      </c>
      <c r="L1094" s="39">
        <f t="shared" si="117"/>
        <v>0</v>
      </c>
      <c r="M1094" s="39">
        <f t="shared" si="118"/>
        <v>0</v>
      </c>
      <c r="N1094" s="41">
        <f t="shared" si="120"/>
        <v>0</v>
      </c>
    </row>
    <row r="1095" spans="2:14">
      <c r="B1095" s="1">
        <v>33960</v>
      </c>
      <c r="C1095" s="1">
        <f t="shared" si="119"/>
        <v>33939</v>
      </c>
      <c r="E1095" s="42">
        <f>IF(DAY(B1095)&gt;14,VLOOKUP(DATE(YEAR(C1095),MONTH(C1095)-1,DAY(1)),'מדדים וריביות'!B:C,2,FALSE),VLOOKUP(DATE(YEAR(C1095),MONTH(C1095)-2,DAY(1)),'מדדים וריביות'!B:C,2,FALSE))</f>
        <v>14163817.930700401</v>
      </c>
      <c r="F1095" s="43">
        <f>IF($B$5=1,'ריבית יומית'!D1089,'ריבית יומית'!G1089)</f>
        <v>2.1073004751070989E-4</v>
      </c>
      <c r="G1095" s="43">
        <f t="shared" si="114"/>
        <v>2.1073004751070989E-4</v>
      </c>
      <c r="H1095" s="29">
        <f t="shared" si="115"/>
        <v>1.9492708413291562</v>
      </c>
      <c r="I1095" s="30">
        <f>VLOOKUP(B1094,'מדדים וריביות'!B:C,2)</f>
        <v>14314764.4805835</v>
      </c>
      <c r="K1095" s="39">
        <f t="shared" si="116"/>
        <v>0</v>
      </c>
      <c r="L1095" s="39">
        <f t="shared" si="117"/>
        <v>0</v>
      </c>
      <c r="M1095" s="39">
        <f t="shared" si="118"/>
        <v>0</v>
      </c>
      <c r="N1095" s="41">
        <f t="shared" si="120"/>
        <v>0</v>
      </c>
    </row>
    <row r="1096" spans="2:14">
      <c r="B1096" s="1">
        <v>33961</v>
      </c>
      <c r="C1096" s="1">
        <f t="shared" si="119"/>
        <v>33939</v>
      </c>
      <c r="E1096" s="42">
        <f>IF(DAY(B1096)&gt;14,VLOOKUP(DATE(YEAR(C1096),MONTH(C1096)-1,DAY(1)),'מדדים וריביות'!B:C,2,FALSE),VLOOKUP(DATE(YEAR(C1096),MONTH(C1096)-2,DAY(1)),'מדדים וריביות'!B:C,2,FALSE))</f>
        <v>14163817.930700401</v>
      </c>
      <c r="F1096" s="43">
        <f>IF($B$5=1,'ריבית יומית'!D1090,'ריבית יומית'!G1090)</f>
        <v>2.1073004751070989E-4</v>
      </c>
      <c r="G1096" s="43">
        <f t="shared" si="114"/>
        <v>2.1073004751070989E-4</v>
      </c>
      <c r="H1096" s="29">
        <f t="shared" si="115"/>
        <v>1.9488601579354827</v>
      </c>
      <c r="I1096" s="30">
        <f>VLOOKUP(B1095,'מדדים וריביות'!B:C,2)</f>
        <v>14314764.4805835</v>
      </c>
      <c r="K1096" s="39">
        <f t="shared" si="116"/>
        <v>0</v>
      </c>
      <c r="L1096" s="39">
        <f t="shared" si="117"/>
        <v>0</v>
      </c>
      <c r="M1096" s="39">
        <f t="shared" si="118"/>
        <v>0</v>
      </c>
      <c r="N1096" s="41">
        <f t="shared" si="120"/>
        <v>0</v>
      </c>
    </row>
    <row r="1097" spans="2:14">
      <c r="B1097" s="1">
        <v>33962</v>
      </c>
      <c r="C1097" s="1">
        <f t="shared" si="119"/>
        <v>33939</v>
      </c>
      <c r="E1097" s="42">
        <f>IF(DAY(B1097)&gt;14,VLOOKUP(DATE(YEAR(C1097),MONTH(C1097)-1,DAY(1)),'מדדים וריביות'!B:C,2,FALSE),VLOOKUP(DATE(YEAR(C1097),MONTH(C1097)-2,DAY(1)),'מדדים וריביות'!B:C,2,FALSE))</f>
        <v>14163817.930700401</v>
      </c>
      <c r="F1097" s="43">
        <f>IF($B$5=1,'ריבית יומית'!D1091,'ריבית יומית'!G1091)</f>
        <v>2.1073004751070989E-4</v>
      </c>
      <c r="G1097" s="43">
        <f t="shared" ref="G1097:G1160" si="121">IF(B1097&gt;$B$2,0,F1097)</f>
        <v>2.1073004751070989E-4</v>
      </c>
      <c r="H1097" s="29">
        <f t="shared" ref="H1097:H1160" si="122">H1098*(1+G1097)</f>
        <v>1.9484495610669068</v>
      </c>
      <c r="I1097" s="30">
        <f>VLOOKUP(B1096,'מדדים וריביות'!B:C,2)</f>
        <v>14314764.4805835</v>
      </c>
      <c r="K1097" s="39">
        <f t="shared" ref="K1097:K1160" si="123">$B$4/E1097*D1097-D1097</f>
        <v>0</v>
      </c>
      <c r="L1097" s="39">
        <f t="shared" ref="L1097:L1160" si="124">H1098*D1097-D1097</f>
        <v>0</v>
      </c>
      <c r="M1097" s="39">
        <f t="shared" ref="M1097:M1160" si="125">$B$4/E1097*L1097-L1097</f>
        <v>0</v>
      </c>
      <c r="N1097" s="41">
        <f t="shared" si="120"/>
        <v>0</v>
      </c>
    </row>
    <row r="1098" spans="2:14">
      <c r="B1098" s="1">
        <v>33963</v>
      </c>
      <c r="C1098" s="1">
        <f t="shared" ref="C1098:C1161" si="126">DATE(YEAR(B1098),MONTH(B1098),DAY(1))</f>
        <v>33939</v>
      </c>
      <c r="E1098" s="42">
        <f>IF(DAY(B1098)&gt;14,VLOOKUP(DATE(YEAR(C1098),MONTH(C1098)-1,DAY(1)),'מדדים וריביות'!B:C,2,FALSE),VLOOKUP(DATE(YEAR(C1098),MONTH(C1098)-2,DAY(1)),'מדדים וריביות'!B:C,2,FALSE))</f>
        <v>14163817.930700401</v>
      </c>
      <c r="F1098" s="43">
        <f>IF($B$5=1,'ריבית יומית'!D1092,'ריבית יומית'!G1092)</f>
        <v>2.1073004751070989E-4</v>
      </c>
      <c r="G1098" s="43">
        <f t="shared" si="121"/>
        <v>2.1073004751070989E-4</v>
      </c>
      <c r="H1098" s="29">
        <f t="shared" si="122"/>
        <v>1.948039050705199</v>
      </c>
      <c r="I1098" s="30">
        <f>VLOOKUP(B1097,'מדדים וריביות'!B:C,2)</f>
        <v>14314764.4805835</v>
      </c>
      <c r="K1098" s="39">
        <f t="shared" si="123"/>
        <v>0</v>
      </c>
      <c r="L1098" s="39">
        <f t="shared" si="124"/>
        <v>0</v>
      </c>
      <c r="M1098" s="39">
        <f t="shared" si="125"/>
        <v>0</v>
      </c>
      <c r="N1098" s="41">
        <f t="shared" ref="N1098:N1161" si="127">SUM(K1098:M1098)</f>
        <v>0</v>
      </c>
    </row>
    <row r="1099" spans="2:14">
      <c r="B1099" s="1">
        <v>33964</v>
      </c>
      <c r="C1099" s="1">
        <f t="shared" si="126"/>
        <v>33939</v>
      </c>
      <c r="E1099" s="42">
        <f>IF(DAY(B1099)&gt;14,VLOOKUP(DATE(YEAR(C1099),MONTH(C1099)-1,DAY(1)),'מדדים וריביות'!B:C,2,FALSE),VLOOKUP(DATE(YEAR(C1099),MONTH(C1099)-2,DAY(1)),'מדדים וריביות'!B:C,2,FALSE))</f>
        <v>14163817.930700401</v>
      </c>
      <c r="F1099" s="43">
        <f>IF($B$5=1,'ריבית יומית'!D1093,'ריבית יומית'!G1093)</f>
        <v>2.1073004751070989E-4</v>
      </c>
      <c r="G1099" s="43">
        <f t="shared" si="121"/>
        <v>2.1073004751070989E-4</v>
      </c>
      <c r="H1099" s="29">
        <f t="shared" si="122"/>
        <v>1.9476286268321334</v>
      </c>
      <c r="I1099" s="30">
        <f>VLOOKUP(B1098,'מדדים וריביות'!B:C,2)</f>
        <v>14314764.4805835</v>
      </c>
      <c r="K1099" s="39">
        <f t="shared" si="123"/>
        <v>0</v>
      </c>
      <c r="L1099" s="39">
        <f t="shared" si="124"/>
        <v>0</v>
      </c>
      <c r="M1099" s="39">
        <f t="shared" si="125"/>
        <v>0</v>
      </c>
      <c r="N1099" s="41">
        <f t="shared" si="127"/>
        <v>0</v>
      </c>
    </row>
    <row r="1100" spans="2:14">
      <c r="B1100" s="1">
        <v>33965</v>
      </c>
      <c r="C1100" s="1">
        <f t="shared" si="126"/>
        <v>33939</v>
      </c>
      <c r="E1100" s="42">
        <f>IF(DAY(B1100)&gt;14,VLOOKUP(DATE(YEAR(C1100),MONTH(C1100)-1,DAY(1)),'מדדים וריביות'!B:C,2,FALSE),VLOOKUP(DATE(YEAR(C1100),MONTH(C1100)-2,DAY(1)),'מדדים וריביות'!B:C,2,FALSE))</f>
        <v>14163817.930700401</v>
      </c>
      <c r="F1100" s="43">
        <f>IF($B$5=1,'ריבית יומית'!D1094,'ריבית יומית'!G1094)</f>
        <v>2.1073004751070989E-4</v>
      </c>
      <c r="G1100" s="43">
        <f t="shared" si="121"/>
        <v>2.1073004751070989E-4</v>
      </c>
      <c r="H1100" s="29">
        <f t="shared" si="122"/>
        <v>1.9472182894294883</v>
      </c>
      <c r="I1100" s="30">
        <f>VLOOKUP(B1099,'מדדים וריביות'!B:C,2)</f>
        <v>14314764.4805835</v>
      </c>
      <c r="K1100" s="39">
        <f t="shared" si="123"/>
        <v>0</v>
      </c>
      <c r="L1100" s="39">
        <f t="shared" si="124"/>
        <v>0</v>
      </c>
      <c r="M1100" s="39">
        <f t="shared" si="125"/>
        <v>0</v>
      </c>
      <c r="N1100" s="41">
        <f t="shared" si="127"/>
        <v>0</v>
      </c>
    </row>
    <row r="1101" spans="2:14">
      <c r="B1101" s="1">
        <v>33966</v>
      </c>
      <c r="C1101" s="1">
        <f t="shared" si="126"/>
        <v>33939</v>
      </c>
      <c r="E1101" s="42">
        <f>IF(DAY(B1101)&gt;14,VLOOKUP(DATE(YEAR(C1101),MONTH(C1101)-1,DAY(1)),'מדדים וריביות'!B:C,2,FALSE),VLOOKUP(DATE(YEAR(C1101),MONTH(C1101)-2,DAY(1)),'מדדים וריביות'!B:C,2,FALSE))</f>
        <v>14163817.930700401</v>
      </c>
      <c r="F1101" s="43">
        <f>IF($B$5=1,'ריבית יומית'!D1095,'ריבית יומית'!G1095)</f>
        <v>2.1073004751070989E-4</v>
      </c>
      <c r="G1101" s="43">
        <f t="shared" si="121"/>
        <v>2.1073004751070989E-4</v>
      </c>
      <c r="H1101" s="29">
        <f t="shared" si="122"/>
        <v>1.9468080384790454</v>
      </c>
      <c r="I1101" s="30">
        <f>VLOOKUP(B1100,'מדדים וריביות'!B:C,2)</f>
        <v>14314764.4805835</v>
      </c>
      <c r="K1101" s="39">
        <f t="shared" si="123"/>
        <v>0</v>
      </c>
      <c r="L1101" s="39">
        <f t="shared" si="124"/>
        <v>0</v>
      </c>
      <c r="M1101" s="39">
        <f t="shared" si="125"/>
        <v>0</v>
      </c>
      <c r="N1101" s="41">
        <f t="shared" si="127"/>
        <v>0</v>
      </c>
    </row>
    <row r="1102" spans="2:14">
      <c r="B1102" s="1">
        <v>33967</v>
      </c>
      <c r="C1102" s="1">
        <f t="shared" si="126"/>
        <v>33939</v>
      </c>
      <c r="E1102" s="42">
        <f>IF(DAY(B1102)&gt;14,VLOOKUP(DATE(YEAR(C1102),MONTH(C1102)-1,DAY(1)),'מדדים וריביות'!B:C,2,FALSE),VLOOKUP(DATE(YEAR(C1102),MONTH(C1102)-2,DAY(1)),'מדדים וריביות'!B:C,2,FALSE))</f>
        <v>14163817.930700401</v>
      </c>
      <c r="F1102" s="43">
        <f>IF($B$5=1,'ריבית יומית'!D1096,'ריבית יומית'!G1096)</f>
        <v>2.1073004751070989E-4</v>
      </c>
      <c r="G1102" s="43">
        <f t="shared" si="121"/>
        <v>2.1073004751070989E-4</v>
      </c>
      <c r="H1102" s="29">
        <f t="shared" si="122"/>
        <v>1.9463978739625905</v>
      </c>
      <c r="I1102" s="30">
        <f>VLOOKUP(B1101,'מדדים וריביות'!B:C,2)</f>
        <v>14314764.4805835</v>
      </c>
      <c r="K1102" s="39">
        <f t="shared" si="123"/>
        <v>0</v>
      </c>
      <c r="L1102" s="39">
        <f t="shared" si="124"/>
        <v>0</v>
      </c>
      <c r="M1102" s="39">
        <f t="shared" si="125"/>
        <v>0</v>
      </c>
      <c r="N1102" s="41">
        <f t="shared" si="127"/>
        <v>0</v>
      </c>
    </row>
    <row r="1103" spans="2:14">
      <c r="B1103" s="1">
        <v>33968</v>
      </c>
      <c r="C1103" s="1">
        <f t="shared" si="126"/>
        <v>33939</v>
      </c>
      <c r="E1103" s="42">
        <f>IF(DAY(B1103)&gt;14,VLOOKUP(DATE(YEAR(C1103),MONTH(C1103)-1,DAY(1)),'מדדים וריביות'!B:C,2,FALSE),VLOOKUP(DATE(YEAR(C1103),MONTH(C1103)-2,DAY(1)),'מדדים וריביות'!B:C,2,FALSE))</f>
        <v>14163817.930700401</v>
      </c>
      <c r="F1103" s="43">
        <f>IF($B$5=1,'ריבית יומית'!D1097,'ריבית יומית'!G1097)</f>
        <v>2.1073004751070989E-4</v>
      </c>
      <c r="G1103" s="43">
        <f t="shared" si="121"/>
        <v>2.1073004751070989E-4</v>
      </c>
      <c r="H1103" s="29">
        <f t="shared" si="122"/>
        <v>1.9459877958619132</v>
      </c>
      <c r="I1103" s="30">
        <f>VLOOKUP(B1102,'מדדים וריביות'!B:C,2)</f>
        <v>14314764.4805835</v>
      </c>
      <c r="K1103" s="39">
        <f t="shared" si="123"/>
        <v>0</v>
      </c>
      <c r="L1103" s="39">
        <f t="shared" si="124"/>
        <v>0</v>
      </c>
      <c r="M1103" s="39">
        <f t="shared" si="125"/>
        <v>0</v>
      </c>
      <c r="N1103" s="41">
        <f t="shared" si="127"/>
        <v>0</v>
      </c>
    </row>
    <row r="1104" spans="2:14">
      <c r="B1104" s="1">
        <v>33969</v>
      </c>
      <c r="C1104" s="1">
        <f t="shared" si="126"/>
        <v>33939</v>
      </c>
      <c r="D1104" s="30"/>
      <c r="E1104" s="42">
        <f>IF(DAY(B1104)&gt;14,VLOOKUP(DATE(YEAR(C1104),MONTH(C1104)-1,DAY(1)),'מדדים וריביות'!B:C,2,FALSE),VLOOKUP(DATE(YEAR(C1104),MONTH(C1104)-2,DAY(1)),'מדדים וריביות'!B:C,2,FALSE))</f>
        <v>14163817.930700401</v>
      </c>
      <c r="F1104" s="43">
        <f>IF($B$5=1,'ריבית יומית'!D1098,'ריבית יומית'!G1098)</f>
        <v>2.1073004751070989E-4</v>
      </c>
      <c r="G1104" s="43">
        <f t="shared" si="121"/>
        <v>2.1073004751070989E-4</v>
      </c>
      <c r="H1104" s="29">
        <f t="shared" si="122"/>
        <v>1.945577804158807</v>
      </c>
      <c r="I1104" s="30">
        <f>VLOOKUP(B1103,'מדדים וריביות'!B:C,2)</f>
        <v>14314764.4805835</v>
      </c>
      <c r="K1104" s="39">
        <f t="shared" si="123"/>
        <v>0</v>
      </c>
      <c r="L1104" s="39">
        <f t="shared" si="124"/>
        <v>0</v>
      </c>
      <c r="M1104" s="39">
        <f t="shared" si="125"/>
        <v>0</v>
      </c>
      <c r="N1104" s="41">
        <f t="shared" si="127"/>
        <v>0</v>
      </c>
    </row>
    <row r="1105" spans="2:14">
      <c r="B1105" s="1">
        <v>33970</v>
      </c>
      <c r="C1105" s="1">
        <f t="shared" si="126"/>
        <v>33970</v>
      </c>
      <c r="E1105" s="42">
        <f>IF(DAY(B1105)&gt;14,VLOOKUP(DATE(YEAR(C1105),MONTH(C1105)-1,DAY(1)),'מדדים וריביות'!B:C,2,FALSE),VLOOKUP(DATE(YEAR(C1105),MONTH(C1105)-2,DAY(1)),'מדדים וריביות'!B:C,2,FALSE))</f>
        <v>14163817.930700401</v>
      </c>
      <c r="F1105" s="43">
        <f>IF($B$5=1,'ריבית יומית'!D1099,'ריבית יומית'!G1099)</f>
        <v>2.1073004751070989E-4</v>
      </c>
      <c r="G1105" s="43">
        <f t="shared" si="121"/>
        <v>2.1073004751070989E-4</v>
      </c>
      <c r="H1105" s="29">
        <f t="shared" si="122"/>
        <v>1.9451678988350691</v>
      </c>
      <c r="I1105" s="30">
        <f>VLOOKUP(B1104,'מדדים וריביות'!B:C,2)</f>
        <v>14314764.4805835</v>
      </c>
      <c r="K1105" s="39">
        <f t="shared" si="123"/>
        <v>0</v>
      </c>
      <c r="L1105" s="39">
        <f t="shared" si="124"/>
        <v>0</v>
      </c>
      <c r="M1105" s="39">
        <f t="shared" si="125"/>
        <v>0</v>
      </c>
      <c r="N1105" s="41">
        <f t="shared" si="127"/>
        <v>0</v>
      </c>
    </row>
    <row r="1106" spans="2:14">
      <c r="B1106" s="1">
        <v>33971</v>
      </c>
      <c r="C1106" s="1">
        <f t="shared" si="126"/>
        <v>33970</v>
      </c>
      <c r="E1106" s="42">
        <f>IF(DAY(B1106)&gt;14,VLOOKUP(DATE(YEAR(C1106),MONTH(C1106)-1,DAY(1)),'מדדים וריביות'!B:C,2,FALSE),VLOOKUP(DATE(YEAR(C1106),MONTH(C1106)-2,DAY(1)),'מדדים וריביות'!B:C,2,FALSE))</f>
        <v>14163817.930700401</v>
      </c>
      <c r="F1106" s="43">
        <f>IF($B$5=1,'ריבית יומית'!D1100,'ריבית יומית'!G1100)</f>
        <v>2.1073004751070989E-4</v>
      </c>
      <c r="G1106" s="43">
        <f t="shared" si="121"/>
        <v>2.1073004751070989E-4</v>
      </c>
      <c r="H1106" s="29">
        <f t="shared" si="122"/>
        <v>1.9447580798725008</v>
      </c>
      <c r="I1106" s="30">
        <f>VLOOKUP(B1105,'מדדים וריביות'!B:C,2)</f>
        <v>14497158.228359001</v>
      </c>
      <c r="K1106" s="39">
        <f t="shared" si="123"/>
        <v>0</v>
      </c>
      <c r="L1106" s="39">
        <f t="shared" si="124"/>
        <v>0</v>
      </c>
      <c r="M1106" s="39">
        <f t="shared" si="125"/>
        <v>0</v>
      </c>
      <c r="N1106" s="41">
        <f t="shared" si="127"/>
        <v>0</v>
      </c>
    </row>
    <row r="1107" spans="2:14">
      <c r="B1107" s="1">
        <v>33972</v>
      </c>
      <c r="C1107" s="1">
        <f t="shared" si="126"/>
        <v>33970</v>
      </c>
      <c r="E1107" s="42">
        <f>IF(DAY(B1107)&gt;14,VLOOKUP(DATE(YEAR(C1107),MONTH(C1107)-1,DAY(1)),'מדדים וריביות'!B:C,2,FALSE),VLOOKUP(DATE(YEAR(C1107),MONTH(C1107)-2,DAY(1)),'מדדים וריביות'!B:C,2,FALSE))</f>
        <v>14163817.930700401</v>
      </c>
      <c r="F1107" s="43">
        <f>IF($B$5=1,'ריבית יומית'!D1101,'ריבית יומית'!G1101)</f>
        <v>2.1073004751070989E-4</v>
      </c>
      <c r="G1107" s="43">
        <f t="shared" si="121"/>
        <v>2.1073004751070989E-4</v>
      </c>
      <c r="H1107" s="29">
        <f t="shared" si="122"/>
        <v>1.9443483472529068</v>
      </c>
      <c r="I1107" s="30">
        <f>VLOOKUP(B1106,'מדדים וריביות'!B:C,2)</f>
        <v>14497158.228359001</v>
      </c>
      <c r="K1107" s="39">
        <f t="shared" si="123"/>
        <v>0</v>
      </c>
      <c r="L1107" s="39">
        <f t="shared" si="124"/>
        <v>0</v>
      </c>
      <c r="M1107" s="39">
        <f t="shared" si="125"/>
        <v>0</v>
      </c>
      <c r="N1107" s="41">
        <f t="shared" si="127"/>
        <v>0</v>
      </c>
    </row>
    <row r="1108" spans="2:14">
      <c r="B1108" s="1">
        <v>33973</v>
      </c>
      <c r="C1108" s="1">
        <f t="shared" si="126"/>
        <v>33970</v>
      </c>
      <c r="E1108" s="42">
        <f>IF(DAY(B1108)&gt;14,VLOOKUP(DATE(YEAR(C1108),MONTH(C1108)-1,DAY(1)),'מדדים וריביות'!B:C,2,FALSE),VLOOKUP(DATE(YEAR(C1108),MONTH(C1108)-2,DAY(1)),'מדדים וריביות'!B:C,2,FALSE))</f>
        <v>14163817.930700401</v>
      </c>
      <c r="F1108" s="43">
        <f>IF($B$5=1,'ריבית יומית'!D1102,'ריבית יומית'!G1102)</f>
        <v>2.1073004751070989E-4</v>
      </c>
      <c r="G1108" s="43">
        <f t="shared" si="121"/>
        <v>2.1073004751070989E-4</v>
      </c>
      <c r="H1108" s="29">
        <f t="shared" si="122"/>
        <v>1.943938700958096</v>
      </c>
      <c r="I1108" s="30">
        <f>VLOOKUP(B1107,'מדדים וריביות'!B:C,2)</f>
        <v>14497158.228359001</v>
      </c>
      <c r="K1108" s="39">
        <f t="shared" si="123"/>
        <v>0</v>
      </c>
      <c r="L1108" s="39">
        <f t="shared" si="124"/>
        <v>0</v>
      </c>
      <c r="M1108" s="39">
        <f t="shared" si="125"/>
        <v>0</v>
      </c>
      <c r="N1108" s="41">
        <f t="shared" si="127"/>
        <v>0</v>
      </c>
    </row>
    <row r="1109" spans="2:14">
      <c r="B1109" s="1">
        <v>33974</v>
      </c>
      <c r="C1109" s="1">
        <f t="shared" si="126"/>
        <v>33970</v>
      </c>
      <c r="E1109" s="42">
        <f>IF(DAY(B1109)&gt;14,VLOOKUP(DATE(YEAR(C1109),MONTH(C1109)-1,DAY(1)),'מדדים וריביות'!B:C,2,FALSE),VLOOKUP(DATE(YEAR(C1109),MONTH(C1109)-2,DAY(1)),'מדדים וריביות'!B:C,2,FALSE))</f>
        <v>14163817.930700401</v>
      </c>
      <c r="F1109" s="43">
        <f>IF($B$5=1,'ריבית יומית'!D1103,'ריבית יומית'!G1103)</f>
        <v>2.1073004751070989E-4</v>
      </c>
      <c r="G1109" s="43">
        <f t="shared" si="121"/>
        <v>2.1073004751070989E-4</v>
      </c>
      <c r="H1109" s="29">
        <f t="shared" si="122"/>
        <v>1.9435291409698809</v>
      </c>
      <c r="I1109" s="30">
        <f>VLOOKUP(B1108,'מדדים וריביות'!B:C,2)</f>
        <v>14497158.228359001</v>
      </c>
      <c r="K1109" s="39">
        <f t="shared" si="123"/>
        <v>0</v>
      </c>
      <c r="L1109" s="39">
        <f t="shared" si="124"/>
        <v>0</v>
      </c>
      <c r="M1109" s="39">
        <f t="shared" si="125"/>
        <v>0</v>
      </c>
      <c r="N1109" s="41">
        <f t="shared" si="127"/>
        <v>0</v>
      </c>
    </row>
    <row r="1110" spans="2:14">
      <c r="B1110" s="1">
        <v>33975</v>
      </c>
      <c r="C1110" s="1">
        <f t="shared" si="126"/>
        <v>33970</v>
      </c>
      <c r="E1110" s="42">
        <f>IF(DAY(B1110)&gt;14,VLOOKUP(DATE(YEAR(C1110),MONTH(C1110)-1,DAY(1)),'מדדים וריביות'!B:C,2,FALSE),VLOOKUP(DATE(YEAR(C1110),MONTH(C1110)-2,DAY(1)),'מדדים וריביות'!B:C,2,FALSE))</f>
        <v>14163817.930700401</v>
      </c>
      <c r="F1110" s="43">
        <f>IF($B$5=1,'ריבית יומית'!D1104,'ריבית יומית'!G1104)</f>
        <v>2.1073004751070989E-4</v>
      </c>
      <c r="G1110" s="43">
        <f t="shared" si="121"/>
        <v>2.1073004751070989E-4</v>
      </c>
      <c r="H1110" s="29">
        <f t="shared" si="122"/>
        <v>1.9431196672700781</v>
      </c>
      <c r="I1110" s="30">
        <f>VLOOKUP(B1109,'מדדים וריביות'!B:C,2)</f>
        <v>14497158.228359001</v>
      </c>
      <c r="K1110" s="39">
        <f t="shared" si="123"/>
        <v>0</v>
      </c>
      <c r="L1110" s="39">
        <f t="shared" si="124"/>
        <v>0</v>
      </c>
      <c r="M1110" s="39">
        <f t="shared" si="125"/>
        <v>0</v>
      </c>
      <c r="N1110" s="41">
        <f t="shared" si="127"/>
        <v>0</v>
      </c>
    </row>
    <row r="1111" spans="2:14">
      <c r="B1111" s="1">
        <v>33976</v>
      </c>
      <c r="C1111" s="1">
        <f t="shared" si="126"/>
        <v>33970</v>
      </c>
      <c r="E1111" s="42">
        <f>IF(DAY(B1111)&gt;14,VLOOKUP(DATE(YEAR(C1111),MONTH(C1111)-1,DAY(1)),'מדדים וריביות'!B:C,2,FALSE),VLOOKUP(DATE(YEAR(C1111),MONTH(C1111)-2,DAY(1)),'מדדים וריביות'!B:C,2,FALSE))</f>
        <v>14163817.930700401</v>
      </c>
      <c r="F1111" s="43">
        <f>IF($B$5=1,'ריבית יומית'!D1105,'ריבית יומית'!G1105)</f>
        <v>2.1073004751070989E-4</v>
      </c>
      <c r="G1111" s="43">
        <f t="shared" si="121"/>
        <v>2.1073004751070989E-4</v>
      </c>
      <c r="H1111" s="29">
        <f t="shared" si="122"/>
        <v>1.9427102798405078</v>
      </c>
      <c r="I1111" s="30">
        <f>VLOOKUP(B1110,'מדדים וריביות'!B:C,2)</f>
        <v>14497158.228359001</v>
      </c>
      <c r="K1111" s="39">
        <f t="shared" si="123"/>
        <v>0</v>
      </c>
      <c r="L1111" s="39">
        <f t="shared" si="124"/>
        <v>0</v>
      </c>
      <c r="M1111" s="39">
        <f t="shared" si="125"/>
        <v>0</v>
      </c>
      <c r="N1111" s="41">
        <f t="shared" si="127"/>
        <v>0</v>
      </c>
    </row>
    <row r="1112" spans="2:14">
      <c r="B1112" s="1">
        <v>33977</v>
      </c>
      <c r="C1112" s="1">
        <f t="shared" si="126"/>
        <v>33970</v>
      </c>
      <c r="E1112" s="42">
        <f>IF(DAY(B1112)&gt;14,VLOOKUP(DATE(YEAR(C1112),MONTH(C1112)-1,DAY(1)),'מדדים וריביות'!B:C,2,FALSE),VLOOKUP(DATE(YEAR(C1112),MONTH(C1112)-2,DAY(1)),'מדדים וריביות'!B:C,2,FALSE))</f>
        <v>14163817.930700401</v>
      </c>
      <c r="F1112" s="43">
        <f>IF($B$5=1,'ריבית יומית'!D1106,'ריבית יומית'!G1106)</f>
        <v>2.1073004751070989E-4</v>
      </c>
      <c r="G1112" s="43">
        <f t="shared" si="121"/>
        <v>2.1073004751070989E-4</v>
      </c>
      <c r="H1112" s="29">
        <f t="shared" si="122"/>
        <v>1.9423009786629941</v>
      </c>
      <c r="I1112" s="30">
        <f>VLOOKUP(B1111,'מדדים וריביות'!B:C,2)</f>
        <v>14497158.228359001</v>
      </c>
      <c r="K1112" s="39">
        <f t="shared" si="123"/>
        <v>0</v>
      </c>
      <c r="L1112" s="39">
        <f t="shared" si="124"/>
        <v>0</v>
      </c>
      <c r="M1112" s="39">
        <f t="shared" si="125"/>
        <v>0</v>
      </c>
      <c r="N1112" s="41">
        <f t="shared" si="127"/>
        <v>0</v>
      </c>
    </row>
    <row r="1113" spans="2:14">
      <c r="B1113" s="1">
        <v>33978</v>
      </c>
      <c r="C1113" s="1">
        <f t="shared" si="126"/>
        <v>33970</v>
      </c>
      <c r="E1113" s="42">
        <f>IF(DAY(B1113)&gt;14,VLOOKUP(DATE(YEAR(C1113),MONTH(C1113)-1,DAY(1)),'מדדים וריביות'!B:C,2,FALSE),VLOOKUP(DATE(YEAR(C1113),MONTH(C1113)-2,DAY(1)),'מדדים וריביות'!B:C,2,FALSE))</f>
        <v>14163817.930700401</v>
      </c>
      <c r="F1113" s="43">
        <f>IF($B$5=1,'ריבית יומית'!D1107,'ריבית יומית'!G1107)</f>
        <v>2.1073004751070989E-4</v>
      </c>
      <c r="G1113" s="43">
        <f t="shared" si="121"/>
        <v>2.1073004751070989E-4</v>
      </c>
      <c r="H1113" s="29">
        <f t="shared" si="122"/>
        <v>1.9418917637193649</v>
      </c>
      <c r="I1113" s="30">
        <f>VLOOKUP(B1112,'מדדים וריביות'!B:C,2)</f>
        <v>14497158.228359001</v>
      </c>
      <c r="K1113" s="39">
        <f t="shared" si="123"/>
        <v>0</v>
      </c>
      <c r="L1113" s="39">
        <f t="shared" si="124"/>
        <v>0</v>
      </c>
      <c r="M1113" s="39">
        <f t="shared" si="125"/>
        <v>0</v>
      </c>
      <c r="N1113" s="41">
        <f t="shared" si="127"/>
        <v>0</v>
      </c>
    </row>
    <row r="1114" spans="2:14">
      <c r="B1114" s="1">
        <v>33979</v>
      </c>
      <c r="C1114" s="1">
        <f t="shared" si="126"/>
        <v>33970</v>
      </c>
      <c r="E1114" s="42">
        <f>IF(DAY(B1114)&gt;14,VLOOKUP(DATE(YEAR(C1114),MONTH(C1114)-1,DAY(1)),'מדדים וריביות'!B:C,2,FALSE),VLOOKUP(DATE(YEAR(C1114),MONTH(C1114)-2,DAY(1)),'מדדים וריביות'!B:C,2,FALSE))</f>
        <v>14163817.930700401</v>
      </c>
      <c r="F1114" s="43">
        <f>IF($B$5=1,'ריבית יומית'!D1108,'ריבית יומית'!G1108)</f>
        <v>2.1073004751070989E-4</v>
      </c>
      <c r="G1114" s="43">
        <f t="shared" si="121"/>
        <v>2.1073004751070989E-4</v>
      </c>
      <c r="H1114" s="29">
        <f t="shared" si="122"/>
        <v>1.941482634991452</v>
      </c>
      <c r="I1114" s="30">
        <f>VLOOKUP(B1113,'מדדים וריביות'!B:C,2)</f>
        <v>14497158.228359001</v>
      </c>
      <c r="K1114" s="39">
        <f t="shared" si="123"/>
        <v>0</v>
      </c>
      <c r="L1114" s="39">
        <f t="shared" si="124"/>
        <v>0</v>
      </c>
      <c r="M1114" s="39">
        <f t="shared" si="125"/>
        <v>0</v>
      </c>
      <c r="N1114" s="41">
        <f t="shared" si="127"/>
        <v>0</v>
      </c>
    </row>
    <row r="1115" spans="2:14">
      <c r="B1115" s="1">
        <v>33980</v>
      </c>
      <c r="C1115" s="1">
        <f t="shared" si="126"/>
        <v>33970</v>
      </c>
      <c r="E1115" s="42">
        <f>IF(DAY(B1115)&gt;14,VLOOKUP(DATE(YEAR(C1115),MONTH(C1115)-1,DAY(1)),'מדדים וריביות'!B:C,2,FALSE),VLOOKUP(DATE(YEAR(C1115),MONTH(C1115)-2,DAY(1)),'מדדים וריביות'!B:C,2,FALSE))</f>
        <v>14163817.930700401</v>
      </c>
      <c r="F1115" s="43">
        <f>IF($B$5=1,'ריבית יומית'!D1109,'ריבית יומית'!G1109)</f>
        <v>2.1073004751070989E-4</v>
      </c>
      <c r="G1115" s="43">
        <f t="shared" si="121"/>
        <v>2.1073004751070989E-4</v>
      </c>
      <c r="H1115" s="29">
        <f t="shared" si="122"/>
        <v>1.9410735924610909</v>
      </c>
      <c r="I1115" s="30">
        <f>VLOOKUP(B1114,'מדדים וריביות'!B:C,2)</f>
        <v>14497158.228359001</v>
      </c>
      <c r="K1115" s="39">
        <f t="shared" si="123"/>
        <v>0</v>
      </c>
      <c r="L1115" s="39">
        <f t="shared" si="124"/>
        <v>0</v>
      </c>
      <c r="M1115" s="39">
        <f t="shared" si="125"/>
        <v>0</v>
      </c>
      <c r="N1115" s="41">
        <f t="shared" si="127"/>
        <v>0</v>
      </c>
    </row>
    <row r="1116" spans="2:14">
      <c r="B1116" s="1">
        <v>33981</v>
      </c>
      <c r="C1116" s="1">
        <f t="shared" si="126"/>
        <v>33970</v>
      </c>
      <c r="E1116" s="42">
        <f>IF(DAY(B1116)&gt;14,VLOOKUP(DATE(YEAR(C1116),MONTH(C1116)-1,DAY(1)),'מדדים וריביות'!B:C,2,FALSE),VLOOKUP(DATE(YEAR(C1116),MONTH(C1116)-2,DAY(1)),'מדדים וריביות'!B:C,2,FALSE))</f>
        <v>14163817.930700401</v>
      </c>
      <c r="F1116" s="43">
        <f>IF($B$5=1,'ריבית יומית'!D1110,'ריבית יומית'!G1110)</f>
        <v>2.1073004751070989E-4</v>
      </c>
      <c r="G1116" s="43">
        <f t="shared" si="121"/>
        <v>2.1073004751070989E-4</v>
      </c>
      <c r="H1116" s="29">
        <f t="shared" si="122"/>
        <v>1.940664636110121</v>
      </c>
      <c r="I1116" s="30">
        <f>VLOOKUP(B1115,'מדדים וריביות'!B:C,2)</f>
        <v>14497158.228359001</v>
      </c>
      <c r="K1116" s="39">
        <f t="shared" si="123"/>
        <v>0</v>
      </c>
      <c r="L1116" s="39">
        <f t="shared" si="124"/>
        <v>0</v>
      </c>
      <c r="M1116" s="39">
        <f t="shared" si="125"/>
        <v>0</v>
      </c>
      <c r="N1116" s="41">
        <f t="shared" si="127"/>
        <v>0</v>
      </c>
    </row>
    <row r="1117" spans="2:14">
      <c r="B1117" s="1">
        <v>33982</v>
      </c>
      <c r="C1117" s="1">
        <f t="shared" si="126"/>
        <v>33970</v>
      </c>
      <c r="E1117" s="42">
        <f>IF(DAY(B1117)&gt;14,VLOOKUP(DATE(YEAR(C1117),MONTH(C1117)-1,DAY(1)),'מדדים וריביות'!B:C,2,FALSE),VLOOKUP(DATE(YEAR(C1117),MONTH(C1117)-2,DAY(1)),'מדדים וריביות'!B:C,2,FALSE))</f>
        <v>14163817.930700401</v>
      </c>
      <c r="F1117" s="43">
        <f>IF($B$5=1,'ריבית יומית'!D1111,'ריבית יומית'!G1111)</f>
        <v>2.1073004751070989E-4</v>
      </c>
      <c r="G1117" s="43">
        <f t="shared" si="121"/>
        <v>2.1073004751070989E-4</v>
      </c>
      <c r="H1117" s="29">
        <f t="shared" si="122"/>
        <v>1.9402557659203856</v>
      </c>
      <c r="I1117" s="30">
        <f>VLOOKUP(B1116,'מדדים וריביות'!B:C,2)</f>
        <v>14497158.228359001</v>
      </c>
      <c r="K1117" s="39">
        <f t="shared" si="123"/>
        <v>0</v>
      </c>
      <c r="L1117" s="39">
        <f t="shared" si="124"/>
        <v>0</v>
      </c>
      <c r="M1117" s="39">
        <f t="shared" si="125"/>
        <v>0</v>
      </c>
      <c r="N1117" s="41">
        <f t="shared" si="127"/>
        <v>0</v>
      </c>
    </row>
    <row r="1118" spans="2:14">
      <c r="B1118" s="1">
        <v>33983</v>
      </c>
      <c r="C1118" s="1">
        <f t="shared" si="126"/>
        <v>33970</v>
      </c>
      <c r="E1118" s="42">
        <f>IF(DAY(B1118)&gt;14,VLOOKUP(DATE(YEAR(C1118),MONTH(C1118)-1,DAY(1)),'מדדים וריביות'!B:C,2,FALSE),VLOOKUP(DATE(YEAR(C1118),MONTH(C1118)-2,DAY(1)),'מדדים וריביות'!B:C,2,FALSE))</f>
        <v>14163817.930700401</v>
      </c>
      <c r="F1118" s="43">
        <f>IF($B$5=1,'ריבית יומית'!D1112,'ריבית יומית'!G1112)</f>
        <v>2.1073004751070989E-4</v>
      </c>
      <c r="G1118" s="43">
        <f t="shared" si="121"/>
        <v>2.1073004751070989E-4</v>
      </c>
      <c r="H1118" s="29">
        <f t="shared" si="122"/>
        <v>1.9398469818737318</v>
      </c>
      <c r="I1118" s="30">
        <f>VLOOKUP(B1117,'מדדים וריביות'!B:C,2)</f>
        <v>14497158.228359001</v>
      </c>
      <c r="K1118" s="39">
        <f t="shared" si="123"/>
        <v>0</v>
      </c>
      <c r="L1118" s="39">
        <f t="shared" si="124"/>
        <v>0</v>
      </c>
      <c r="M1118" s="39">
        <f t="shared" si="125"/>
        <v>0</v>
      </c>
      <c r="N1118" s="41">
        <f t="shared" si="127"/>
        <v>0</v>
      </c>
    </row>
    <row r="1119" spans="2:14">
      <c r="B1119" s="1">
        <v>33984</v>
      </c>
      <c r="C1119" s="1">
        <f t="shared" si="126"/>
        <v>33970</v>
      </c>
      <c r="E1119" s="42">
        <f>IF(DAY(B1119)&gt;14,VLOOKUP(DATE(YEAR(C1119),MONTH(C1119)-1,DAY(1)),'מדדים וריביות'!B:C,2,FALSE),VLOOKUP(DATE(YEAR(C1119),MONTH(C1119)-2,DAY(1)),'מדדים וריביות'!B:C,2,FALSE))</f>
        <v>14314764.4805835</v>
      </c>
      <c r="F1119" s="43">
        <f>IF($B$5=1,'ריבית יומית'!D1113,'ריבית יומית'!G1113)</f>
        <v>2.1073004751070989E-4</v>
      </c>
      <c r="G1119" s="43">
        <f t="shared" si="121"/>
        <v>2.1073004751070989E-4</v>
      </c>
      <c r="H1119" s="29">
        <f t="shared" si="122"/>
        <v>1.9394382839520106</v>
      </c>
      <c r="I1119" s="30">
        <f>VLOOKUP(B1118,'מדדים וריביות'!B:C,2)</f>
        <v>14497158.228359001</v>
      </c>
      <c r="K1119" s="39">
        <f t="shared" si="123"/>
        <v>0</v>
      </c>
      <c r="L1119" s="39">
        <f t="shared" si="124"/>
        <v>0</v>
      </c>
      <c r="M1119" s="39">
        <f t="shared" si="125"/>
        <v>0</v>
      </c>
      <c r="N1119" s="41">
        <f t="shared" si="127"/>
        <v>0</v>
      </c>
    </row>
    <row r="1120" spans="2:14">
      <c r="B1120" s="1">
        <v>33985</v>
      </c>
      <c r="C1120" s="1">
        <f t="shared" si="126"/>
        <v>33970</v>
      </c>
      <c r="E1120" s="42">
        <f>IF(DAY(B1120)&gt;14,VLOOKUP(DATE(YEAR(C1120),MONTH(C1120)-1,DAY(1)),'מדדים וריביות'!B:C,2,FALSE),VLOOKUP(DATE(YEAR(C1120),MONTH(C1120)-2,DAY(1)),'מדדים וריביות'!B:C,2,FALSE))</f>
        <v>14314764.4805835</v>
      </c>
      <c r="F1120" s="43">
        <f>IF($B$5=1,'ריבית יומית'!D1114,'ריבית יומית'!G1114)</f>
        <v>2.1073004751070989E-4</v>
      </c>
      <c r="G1120" s="43">
        <f t="shared" si="121"/>
        <v>2.1073004751070989E-4</v>
      </c>
      <c r="H1120" s="29">
        <f t="shared" si="122"/>
        <v>1.9390296721370766</v>
      </c>
      <c r="I1120" s="30">
        <f>VLOOKUP(B1119,'מדדים וריביות'!B:C,2)</f>
        <v>14497158.228359001</v>
      </c>
      <c r="K1120" s="39">
        <f t="shared" si="123"/>
        <v>0</v>
      </c>
      <c r="L1120" s="39">
        <f t="shared" si="124"/>
        <v>0</v>
      </c>
      <c r="M1120" s="39">
        <f t="shared" si="125"/>
        <v>0</v>
      </c>
      <c r="N1120" s="41">
        <f t="shared" si="127"/>
        <v>0</v>
      </c>
    </row>
    <row r="1121" spans="2:14">
      <c r="B1121" s="1">
        <v>33986</v>
      </c>
      <c r="C1121" s="1">
        <f t="shared" si="126"/>
        <v>33970</v>
      </c>
      <c r="E1121" s="42">
        <f>IF(DAY(B1121)&gt;14,VLOOKUP(DATE(YEAR(C1121),MONTH(C1121)-1,DAY(1)),'מדדים וריביות'!B:C,2,FALSE),VLOOKUP(DATE(YEAR(C1121),MONTH(C1121)-2,DAY(1)),'מדדים וריביות'!B:C,2,FALSE))</f>
        <v>14314764.4805835</v>
      </c>
      <c r="F1121" s="43">
        <f>IF($B$5=1,'ריבית יומית'!D1115,'ריבית יומית'!G1115)</f>
        <v>2.1073004751070989E-4</v>
      </c>
      <c r="G1121" s="43">
        <f t="shared" si="121"/>
        <v>2.1073004751070989E-4</v>
      </c>
      <c r="H1121" s="29">
        <f t="shared" si="122"/>
        <v>1.9386211464107881</v>
      </c>
      <c r="I1121" s="30">
        <f>VLOOKUP(B1120,'מדדים וריביות'!B:C,2)</f>
        <v>14497158.228359001</v>
      </c>
      <c r="K1121" s="39">
        <f t="shared" si="123"/>
        <v>0</v>
      </c>
      <c r="L1121" s="39">
        <f t="shared" si="124"/>
        <v>0</v>
      </c>
      <c r="M1121" s="39">
        <f t="shared" si="125"/>
        <v>0</v>
      </c>
      <c r="N1121" s="41">
        <f t="shared" si="127"/>
        <v>0</v>
      </c>
    </row>
    <row r="1122" spans="2:14">
      <c r="B1122" s="1">
        <v>33987</v>
      </c>
      <c r="C1122" s="1">
        <f t="shared" si="126"/>
        <v>33970</v>
      </c>
      <c r="E1122" s="42">
        <f>IF(DAY(B1122)&gt;14,VLOOKUP(DATE(YEAR(C1122),MONTH(C1122)-1,DAY(1)),'מדדים וריביות'!B:C,2,FALSE),VLOOKUP(DATE(YEAR(C1122),MONTH(C1122)-2,DAY(1)),'מדדים וריביות'!B:C,2,FALSE))</f>
        <v>14314764.4805835</v>
      </c>
      <c r="F1122" s="43">
        <f>IF($B$5=1,'ריבית יומית'!D1116,'ריבית יומית'!G1116)</f>
        <v>2.1073004751070989E-4</v>
      </c>
      <c r="G1122" s="43">
        <f t="shared" si="121"/>
        <v>2.1073004751070989E-4</v>
      </c>
      <c r="H1122" s="29">
        <f t="shared" si="122"/>
        <v>1.9382127067550077</v>
      </c>
      <c r="I1122" s="30">
        <f>VLOOKUP(B1121,'מדדים וריביות'!B:C,2)</f>
        <v>14497158.228359001</v>
      </c>
      <c r="K1122" s="39">
        <f t="shared" si="123"/>
        <v>0</v>
      </c>
      <c r="L1122" s="39">
        <f t="shared" si="124"/>
        <v>0</v>
      </c>
      <c r="M1122" s="39">
        <f t="shared" si="125"/>
        <v>0</v>
      </c>
      <c r="N1122" s="41">
        <f t="shared" si="127"/>
        <v>0</v>
      </c>
    </row>
    <row r="1123" spans="2:14">
      <c r="B1123" s="1">
        <v>33988</v>
      </c>
      <c r="C1123" s="1">
        <f t="shared" si="126"/>
        <v>33970</v>
      </c>
      <c r="E1123" s="42">
        <f>IF(DAY(B1123)&gt;14,VLOOKUP(DATE(YEAR(C1123),MONTH(C1123)-1,DAY(1)),'מדדים וריביות'!B:C,2,FALSE),VLOOKUP(DATE(YEAR(C1123),MONTH(C1123)-2,DAY(1)),'מדדים וריביות'!B:C,2,FALSE))</f>
        <v>14314764.4805835</v>
      </c>
      <c r="F1123" s="43">
        <f>IF($B$5=1,'ריבית יומית'!D1117,'ריבית יומית'!G1117)</f>
        <v>2.1073004751070989E-4</v>
      </c>
      <c r="G1123" s="43">
        <f t="shared" si="121"/>
        <v>2.1073004751070989E-4</v>
      </c>
      <c r="H1123" s="29">
        <f t="shared" si="122"/>
        <v>1.9378043531516016</v>
      </c>
      <c r="I1123" s="30">
        <f>VLOOKUP(B1122,'מדדים וריביות'!B:C,2)</f>
        <v>14497158.228359001</v>
      </c>
      <c r="K1123" s="39">
        <f t="shared" si="123"/>
        <v>0</v>
      </c>
      <c r="L1123" s="39">
        <f t="shared" si="124"/>
        <v>0</v>
      </c>
      <c r="M1123" s="39">
        <f t="shared" si="125"/>
        <v>0</v>
      </c>
      <c r="N1123" s="41">
        <f t="shared" si="127"/>
        <v>0</v>
      </c>
    </row>
    <row r="1124" spans="2:14">
      <c r="B1124" s="1">
        <v>33989</v>
      </c>
      <c r="C1124" s="1">
        <f t="shared" si="126"/>
        <v>33970</v>
      </c>
      <c r="E1124" s="42">
        <f>IF(DAY(B1124)&gt;14,VLOOKUP(DATE(YEAR(C1124),MONTH(C1124)-1,DAY(1)),'מדדים וריביות'!B:C,2,FALSE),VLOOKUP(DATE(YEAR(C1124),MONTH(C1124)-2,DAY(1)),'מדדים וריביות'!B:C,2,FALSE))</f>
        <v>14314764.4805835</v>
      </c>
      <c r="F1124" s="43">
        <f>IF($B$5=1,'ריבית יומית'!D1118,'ריבית יומית'!G1118)</f>
        <v>2.1073004751070989E-4</v>
      </c>
      <c r="G1124" s="43">
        <f t="shared" si="121"/>
        <v>2.1073004751070989E-4</v>
      </c>
      <c r="H1124" s="29">
        <f t="shared" si="122"/>
        <v>1.9373960855824397</v>
      </c>
      <c r="I1124" s="30">
        <f>VLOOKUP(B1123,'מדדים וריביות'!B:C,2)</f>
        <v>14497158.228359001</v>
      </c>
      <c r="K1124" s="39">
        <f t="shared" si="123"/>
        <v>0</v>
      </c>
      <c r="L1124" s="39">
        <f t="shared" si="124"/>
        <v>0</v>
      </c>
      <c r="M1124" s="39">
        <f t="shared" si="125"/>
        <v>0</v>
      </c>
      <c r="N1124" s="41">
        <f t="shared" si="127"/>
        <v>0</v>
      </c>
    </row>
    <row r="1125" spans="2:14">
      <c r="B1125" s="1">
        <v>33990</v>
      </c>
      <c r="C1125" s="1">
        <f t="shared" si="126"/>
        <v>33970</v>
      </c>
      <c r="E1125" s="42">
        <f>IF(DAY(B1125)&gt;14,VLOOKUP(DATE(YEAR(C1125),MONTH(C1125)-1,DAY(1)),'מדדים וריביות'!B:C,2,FALSE),VLOOKUP(DATE(YEAR(C1125),MONTH(C1125)-2,DAY(1)),'מדדים וריביות'!B:C,2,FALSE))</f>
        <v>14314764.4805835</v>
      </c>
      <c r="F1125" s="43">
        <f>IF($B$5=1,'ריבית יומית'!D1119,'ריבית יומית'!G1119)</f>
        <v>2.1073004751070989E-4</v>
      </c>
      <c r="G1125" s="43">
        <f t="shared" si="121"/>
        <v>2.1073004751070989E-4</v>
      </c>
      <c r="H1125" s="29">
        <f t="shared" si="122"/>
        <v>1.9369879040293958</v>
      </c>
      <c r="I1125" s="30">
        <f>VLOOKUP(B1124,'מדדים וריביות'!B:C,2)</f>
        <v>14497158.228359001</v>
      </c>
      <c r="K1125" s="39">
        <f t="shared" si="123"/>
        <v>0</v>
      </c>
      <c r="L1125" s="39">
        <f t="shared" si="124"/>
        <v>0</v>
      </c>
      <c r="M1125" s="39">
        <f t="shared" si="125"/>
        <v>0</v>
      </c>
      <c r="N1125" s="41">
        <f t="shared" si="127"/>
        <v>0</v>
      </c>
    </row>
    <row r="1126" spans="2:14">
      <c r="B1126" s="1">
        <v>33991</v>
      </c>
      <c r="C1126" s="1">
        <f t="shared" si="126"/>
        <v>33970</v>
      </c>
      <c r="E1126" s="42">
        <f>IF(DAY(B1126)&gt;14,VLOOKUP(DATE(YEAR(C1126),MONTH(C1126)-1,DAY(1)),'מדדים וריביות'!B:C,2,FALSE),VLOOKUP(DATE(YEAR(C1126),MONTH(C1126)-2,DAY(1)),'מדדים וריביות'!B:C,2,FALSE))</f>
        <v>14314764.4805835</v>
      </c>
      <c r="F1126" s="43">
        <f>IF($B$5=1,'ריבית יומית'!D1120,'ריבית יומית'!G1120)</f>
        <v>2.1073004751070989E-4</v>
      </c>
      <c r="G1126" s="43">
        <f t="shared" si="121"/>
        <v>2.1073004751070989E-4</v>
      </c>
      <c r="H1126" s="29">
        <f t="shared" si="122"/>
        <v>1.9365798084743477</v>
      </c>
      <c r="I1126" s="30">
        <f>VLOOKUP(B1125,'מדדים וריביות'!B:C,2)</f>
        <v>14497158.228359001</v>
      </c>
      <c r="K1126" s="39">
        <f t="shared" si="123"/>
        <v>0</v>
      </c>
      <c r="L1126" s="39">
        <f t="shared" si="124"/>
        <v>0</v>
      </c>
      <c r="M1126" s="39">
        <f t="shared" si="125"/>
        <v>0</v>
      </c>
      <c r="N1126" s="41">
        <f t="shared" si="127"/>
        <v>0</v>
      </c>
    </row>
    <row r="1127" spans="2:14">
      <c r="B1127" s="1">
        <v>33992</v>
      </c>
      <c r="C1127" s="1">
        <f t="shared" si="126"/>
        <v>33970</v>
      </c>
      <c r="E1127" s="42">
        <f>IF(DAY(B1127)&gt;14,VLOOKUP(DATE(YEAR(C1127),MONTH(C1127)-1,DAY(1)),'מדדים וריביות'!B:C,2,FALSE),VLOOKUP(DATE(YEAR(C1127),MONTH(C1127)-2,DAY(1)),'מדדים וריביות'!B:C,2,FALSE))</f>
        <v>14314764.4805835</v>
      </c>
      <c r="F1127" s="43">
        <f>IF($B$5=1,'ריבית יומית'!D1121,'ריבית יומית'!G1121)</f>
        <v>2.1073004751070989E-4</v>
      </c>
      <c r="G1127" s="43">
        <f t="shared" si="121"/>
        <v>2.1073004751070989E-4</v>
      </c>
      <c r="H1127" s="29">
        <f t="shared" si="122"/>
        <v>1.9361717988991769</v>
      </c>
      <c r="I1127" s="30">
        <f>VLOOKUP(B1126,'מדדים וריביות'!B:C,2)</f>
        <v>14497158.228359001</v>
      </c>
      <c r="K1127" s="39">
        <f t="shared" si="123"/>
        <v>0</v>
      </c>
      <c r="L1127" s="39">
        <f t="shared" si="124"/>
        <v>0</v>
      </c>
      <c r="M1127" s="39">
        <f t="shared" si="125"/>
        <v>0</v>
      </c>
      <c r="N1127" s="41">
        <f t="shared" si="127"/>
        <v>0</v>
      </c>
    </row>
    <row r="1128" spans="2:14">
      <c r="B1128" s="1">
        <v>33993</v>
      </c>
      <c r="C1128" s="1">
        <f t="shared" si="126"/>
        <v>33970</v>
      </c>
      <c r="E1128" s="42">
        <f>IF(DAY(B1128)&gt;14,VLOOKUP(DATE(YEAR(C1128),MONTH(C1128)-1,DAY(1)),'מדדים וריביות'!B:C,2,FALSE),VLOOKUP(DATE(YEAR(C1128),MONTH(C1128)-2,DAY(1)),'מדדים וריביות'!B:C,2,FALSE))</f>
        <v>14314764.4805835</v>
      </c>
      <c r="F1128" s="43">
        <f>IF($B$5=1,'ריבית יומית'!D1122,'ריבית יומית'!G1122)</f>
        <v>2.1073004751070989E-4</v>
      </c>
      <c r="G1128" s="43">
        <f t="shared" si="121"/>
        <v>2.1073004751070989E-4</v>
      </c>
      <c r="H1128" s="29">
        <f t="shared" si="122"/>
        <v>1.9357638752857684</v>
      </c>
      <c r="I1128" s="30">
        <f>VLOOKUP(B1127,'מדדים וריביות'!B:C,2)</f>
        <v>14497158.228359001</v>
      </c>
      <c r="K1128" s="39">
        <f t="shared" si="123"/>
        <v>0</v>
      </c>
      <c r="L1128" s="39">
        <f t="shared" si="124"/>
        <v>0</v>
      </c>
      <c r="M1128" s="39">
        <f t="shared" si="125"/>
        <v>0</v>
      </c>
      <c r="N1128" s="41">
        <f t="shared" si="127"/>
        <v>0</v>
      </c>
    </row>
    <row r="1129" spans="2:14">
      <c r="B1129" s="1">
        <v>33994</v>
      </c>
      <c r="C1129" s="1">
        <f t="shared" si="126"/>
        <v>33970</v>
      </c>
      <c r="E1129" s="42">
        <f>IF(DAY(B1129)&gt;14,VLOOKUP(DATE(YEAR(C1129),MONTH(C1129)-1,DAY(1)),'מדדים וריביות'!B:C,2,FALSE),VLOOKUP(DATE(YEAR(C1129),MONTH(C1129)-2,DAY(1)),'מדדים וריביות'!B:C,2,FALSE))</f>
        <v>14314764.4805835</v>
      </c>
      <c r="F1129" s="43">
        <f>IF($B$5=1,'ריבית יומית'!D1123,'ריבית יומית'!G1123)</f>
        <v>2.1073004751070989E-4</v>
      </c>
      <c r="G1129" s="43">
        <f t="shared" si="121"/>
        <v>2.1073004751070989E-4</v>
      </c>
      <c r="H1129" s="29">
        <f t="shared" si="122"/>
        <v>1.9353560376160115</v>
      </c>
      <c r="I1129" s="30">
        <f>VLOOKUP(B1128,'מדדים וריביות'!B:C,2)</f>
        <v>14497158.228359001</v>
      </c>
      <c r="K1129" s="39">
        <f t="shared" si="123"/>
        <v>0</v>
      </c>
      <c r="L1129" s="39">
        <f t="shared" si="124"/>
        <v>0</v>
      </c>
      <c r="M1129" s="39">
        <f t="shared" si="125"/>
        <v>0</v>
      </c>
      <c r="N1129" s="41">
        <f t="shared" si="127"/>
        <v>0</v>
      </c>
    </row>
    <row r="1130" spans="2:14">
      <c r="B1130" s="1">
        <v>33995</v>
      </c>
      <c r="C1130" s="1">
        <f t="shared" si="126"/>
        <v>33970</v>
      </c>
      <c r="E1130" s="42">
        <f>IF(DAY(B1130)&gt;14,VLOOKUP(DATE(YEAR(C1130),MONTH(C1130)-1,DAY(1)),'מדדים וריביות'!B:C,2,FALSE),VLOOKUP(DATE(YEAR(C1130),MONTH(C1130)-2,DAY(1)),'מדדים וריביות'!B:C,2,FALSE))</f>
        <v>14314764.4805835</v>
      </c>
      <c r="F1130" s="43">
        <f>IF($B$5=1,'ריבית יומית'!D1124,'ריבית יומית'!G1124)</f>
        <v>2.1073004751070989E-4</v>
      </c>
      <c r="G1130" s="43">
        <f t="shared" si="121"/>
        <v>2.1073004751070989E-4</v>
      </c>
      <c r="H1130" s="29">
        <f t="shared" si="122"/>
        <v>1.934948285871799</v>
      </c>
      <c r="I1130" s="30">
        <f>VLOOKUP(B1129,'מדדים וריביות'!B:C,2)</f>
        <v>14497158.228359001</v>
      </c>
      <c r="K1130" s="39">
        <f t="shared" si="123"/>
        <v>0</v>
      </c>
      <c r="L1130" s="39">
        <f t="shared" si="124"/>
        <v>0</v>
      </c>
      <c r="M1130" s="39">
        <f t="shared" si="125"/>
        <v>0</v>
      </c>
      <c r="N1130" s="41">
        <f t="shared" si="127"/>
        <v>0</v>
      </c>
    </row>
    <row r="1131" spans="2:14">
      <c r="B1131" s="1">
        <v>33996</v>
      </c>
      <c r="C1131" s="1">
        <f t="shared" si="126"/>
        <v>33970</v>
      </c>
      <c r="E1131" s="42">
        <f>IF(DAY(B1131)&gt;14,VLOOKUP(DATE(YEAR(C1131),MONTH(C1131)-1,DAY(1)),'מדדים וריביות'!B:C,2,FALSE),VLOOKUP(DATE(YEAR(C1131),MONTH(C1131)-2,DAY(1)),'מדדים וריביות'!B:C,2,FALSE))</f>
        <v>14314764.4805835</v>
      </c>
      <c r="F1131" s="43">
        <f>IF($B$5=1,'ריבית יומית'!D1125,'ריבית יומית'!G1125)</f>
        <v>2.1073004751070989E-4</v>
      </c>
      <c r="G1131" s="43">
        <f t="shared" si="121"/>
        <v>2.1073004751070989E-4</v>
      </c>
      <c r="H1131" s="29">
        <f t="shared" si="122"/>
        <v>1.9345406200350277</v>
      </c>
      <c r="I1131" s="30">
        <f>VLOOKUP(B1130,'מדדים וריביות'!B:C,2)</f>
        <v>14497158.228359001</v>
      </c>
      <c r="K1131" s="39">
        <f t="shared" si="123"/>
        <v>0</v>
      </c>
      <c r="L1131" s="39">
        <f t="shared" si="124"/>
        <v>0</v>
      </c>
      <c r="M1131" s="39">
        <f t="shared" si="125"/>
        <v>0</v>
      </c>
      <c r="N1131" s="41">
        <f t="shared" si="127"/>
        <v>0</v>
      </c>
    </row>
    <row r="1132" spans="2:14">
      <c r="B1132" s="1">
        <v>33997</v>
      </c>
      <c r="C1132" s="1">
        <f t="shared" si="126"/>
        <v>33970</v>
      </c>
      <c r="E1132" s="42">
        <f>IF(DAY(B1132)&gt;14,VLOOKUP(DATE(YEAR(C1132),MONTH(C1132)-1,DAY(1)),'מדדים וריביות'!B:C,2,FALSE),VLOOKUP(DATE(YEAR(C1132),MONTH(C1132)-2,DAY(1)),'מדדים וריביות'!B:C,2,FALSE))</f>
        <v>14314764.4805835</v>
      </c>
      <c r="F1132" s="43">
        <f>IF($B$5=1,'ריבית יומית'!D1126,'ריבית יומית'!G1126)</f>
        <v>2.1073004751070989E-4</v>
      </c>
      <c r="G1132" s="43">
        <f t="shared" si="121"/>
        <v>2.1073004751070989E-4</v>
      </c>
      <c r="H1132" s="29">
        <f t="shared" si="122"/>
        <v>1.934133040087598</v>
      </c>
      <c r="I1132" s="30">
        <f>VLOOKUP(B1131,'מדדים וריביות'!B:C,2)</f>
        <v>14497158.228359001</v>
      </c>
      <c r="K1132" s="39">
        <f t="shared" si="123"/>
        <v>0</v>
      </c>
      <c r="L1132" s="39">
        <f t="shared" si="124"/>
        <v>0</v>
      </c>
      <c r="M1132" s="39">
        <f t="shared" si="125"/>
        <v>0</v>
      </c>
      <c r="N1132" s="41">
        <f t="shared" si="127"/>
        <v>0</v>
      </c>
    </row>
    <row r="1133" spans="2:14">
      <c r="B1133" s="1">
        <v>33998</v>
      </c>
      <c r="C1133" s="1">
        <f t="shared" si="126"/>
        <v>33970</v>
      </c>
      <c r="E1133" s="42">
        <f>IF(DAY(B1133)&gt;14,VLOOKUP(DATE(YEAR(C1133),MONTH(C1133)-1,DAY(1)),'מדדים וריביות'!B:C,2,FALSE),VLOOKUP(DATE(YEAR(C1133),MONTH(C1133)-2,DAY(1)),'מדדים וריביות'!B:C,2,FALSE))</f>
        <v>14314764.4805835</v>
      </c>
      <c r="F1133" s="43">
        <f>IF($B$5=1,'ריבית יומית'!D1127,'ריבית יומית'!G1127)</f>
        <v>2.1073004751070989E-4</v>
      </c>
      <c r="G1133" s="43">
        <f t="shared" si="121"/>
        <v>2.1073004751070989E-4</v>
      </c>
      <c r="H1133" s="29">
        <f t="shared" si="122"/>
        <v>1.9337255460114144</v>
      </c>
      <c r="I1133" s="30">
        <f>VLOOKUP(B1132,'מדדים וריביות'!B:C,2)</f>
        <v>14497158.228359001</v>
      </c>
      <c r="K1133" s="39">
        <f t="shared" si="123"/>
        <v>0</v>
      </c>
      <c r="L1133" s="39">
        <f t="shared" si="124"/>
        <v>0</v>
      </c>
      <c r="M1133" s="39">
        <f t="shared" si="125"/>
        <v>0</v>
      </c>
      <c r="N1133" s="41">
        <f t="shared" si="127"/>
        <v>0</v>
      </c>
    </row>
    <row r="1134" spans="2:14">
      <c r="B1134" s="1">
        <v>33999</v>
      </c>
      <c r="C1134" s="1">
        <f t="shared" si="126"/>
        <v>33970</v>
      </c>
      <c r="E1134" s="42">
        <f>IF(DAY(B1134)&gt;14,VLOOKUP(DATE(YEAR(C1134),MONTH(C1134)-1,DAY(1)),'מדדים וריביות'!B:C,2,FALSE),VLOOKUP(DATE(YEAR(C1134),MONTH(C1134)-2,DAY(1)),'מדדים וריביות'!B:C,2,FALSE))</f>
        <v>14314764.4805835</v>
      </c>
      <c r="F1134" s="43">
        <f>IF($B$5=1,'ריבית יומית'!D1128,'ריבית יומית'!G1128)</f>
        <v>2.1073004751070989E-4</v>
      </c>
      <c r="G1134" s="43">
        <f t="shared" si="121"/>
        <v>2.1073004751070989E-4</v>
      </c>
      <c r="H1134" s="29">
        <f t="shared" si="122"/>
        <v>1.933318137788385</v>
      </c>
      <c r="I1134" s="30">
        <f>VLOOKUP(B1133,'מדדים וריביות'!B:C,2)</f>
        <v>14497158.228359001</v>
      </c>
      <c r="K1134" s="39">
        <f t="shared" si="123"/>
        <v>0</v>
      </c>
      <c r="L1134" s="39">
        <f t="shared" si="124"/>
        <v>0</v>
      </c>
      <c r="M1134" s="39">
        <f t="shared" si="125"/>
        <v>0</v>
      </c>
      <c r="N1134" s="41">
        <f t="shared" si="127"/>
        <v>0</v>
      </c>
    </row>
    <row r="1135" spans="2:14">
      <c r="B1135" s="1">
        <v>34000</v>
      </c>
      <c r="C1135" s="1">
        <f t="shared" si="126"/>
        <v>33970</v>
      </c>
      <c r="E1135" s="42">
        <f>IF(DAY(B1135)&gt;14,VLOOKUP(DATE(YEAR(C1135),MONTH(C1135)-1,DAY(1)),'מדדים וריביות'!B:C,2,FALSE),VLOOKUP(DATE(YEAR(C1135),MONTH(C1135)-2,DAY(1)),'מדדים וריביות'!B:C,2,FALSE))</f>
        <v>14314764.4805835</v>
      </c>
      <c r="F1135" s="43">
        <f>IF($B$5=1,'ריבית יומית'!D1129,'ריבית יומית'!G1129)</f>
        <v>2.1073004751070989E-4</v>
      </c>
      <c r="G1135" s="43">
        <f t="shared" si="121"/>
        <v>2.1073004751070989E-4</v>
      </c>
      <c r="H1135" s="29">
        <f t="shared" si="122"/>
        <v>1.9329108154004218</v>
      </c>
      <c r="I1135" s="30">
        <f>VLOOKUP(B1134,'מדדים וריביות'!B:C,2)</f>
        <v>14497158.228359001</v>
      </c>
      <c r="K1135" s="39">
        <f t="shared" si="123"/>
        <v>0</v>
      </c>
      <c r="L1135" s="39">
        <f t="shared" si="124"/>
        <v>0</v>
      </c>
      <c r="M1135" s="39">
        <f t="shared" si="125"/>
        <v>0</v>
      </c>
      <c r="N1135" s="41">
        <f t="shared" si="127"/>
        <v>0</v>
      </c>
    </row>
    <row r="1136" spans="2:14">
      <c r="B1136" s="1">
        <v>34001</v>
      </c>
      <c r="C1136" s="1">
        <f t="shared" si="126"/>
        <v>34001</v>
      </c>
      <c r="E1136" s="42">
        <f>IF(DAY(B1136)&gt;14,VLOOKUP(DATE(YEAR(C1136),MONTH(C1136)-1,DAY(1)),'מדדים וריביות'!B:C,2,FALSE),VLOOKUP(DATE(YEAR(C1136),MONTH(C1136)-2,DAY(1)),'מדדים וריביות'!B:C,2,FALSE))</f>
        <v>14314764.4805835</v>
      </c>
      <c r="F1136" s="43">
        <f>IF($B$5=1,'ריבית יומית'!D1130,'ריבית יומית'!G1130)</f>
        <v>2.1073004751070989E-4</v>
      </c>
      <c r="G1136" s="43">
        <f t="shared" si="121"/>
        <v>2.1073004751070989E-4</v>
      </c>
      <c r="H1136" s="29">
        <f t="shared" si="122"/>
        <v>1.9325035788294405</v>
      </c>
      <c r="I1136" s="30">
        <f>VLOOKUP(B1135,'מדדים וריביות'!B:C,2)</f>
        <v>14497158.228359001</v>
      </c>
      <c r="K1136" s="39">
        <f t="shared" si="123"/>
        <v>0</v>
      </c>
      <c r="L1136" s="39">
        <f t="shared" si="124"/>
        <v>0</v>
      </c>
      <c r="M1136" s="39">
        <f t="shared" si="125"/>
        <v>0</v>
      </c>
      <c r="N1136" s="41">
        <f t="shared" si="127"/>
        <v>0</v>
      </c>
    </row>
    <row r="1137" spans="2:14">
      <c r="B1137" s="1">
        <v>34002</v>
      </c>
      <c r="C1137" s="1">
        <f t="shared" si="126"/>
        <v>34001</v>
      </c>
      <c r="E1137" s="42">
        <f>IF(DAY(B1137)&gt;14,VLOOKUP(DATE(YEAR(C1137),MONTH(C1137)-1,DAY(1)),'מדדים וריביות'!B:C,2,FALSE),VLOOKUP(DATE(YEAR(C1137),MONTH(C1137)-2,DAY(1)),'מדדים וריביות'!B:C,2,FALSE))</f>
        <v>14314764.4805835</v>
      </c>
      <c r="F1137" s="43">
        <f>IF($B$5=1,'ריבית יומית'!D1131,'ריבית יומית'!G1131)</f>
        <v>2.1073004751070989E-4</v>
      </c>
      <c r="G1137" s="43">
        <f t="shared" si="121"/>
        <v>2.1073004751070989E-4</v>
      </c>
      <c r="H1137" s="29">
        <f t="shared" si="122"/>
        <v>1.9320964280573607</v>
      </c>
      <c r="I1137" s="30">
        <f>VLOOKUP(B1136,'מדדים וריביות'!B:C,2)</f>
        <v>14673262.536556</v>
      </c>
      <c r="K1137" s="39">
        <f t="shared" si="123"/>
        <v>0</v>
      </c>
      <c r="L1137" s="39">
        <f t="shared" si="124"/>
        <v>0</v>
      </c>
      <c r="M1137" s="39">
        <f t="shared" si="125"/>
        <v>0</v>
      </c>
      <c r="N1137" s="41">
        <f t="shared" si="127"/>
        <v>0</v>
      </c>
    </row>
    <row r="1138" spans="2:14">
      <c r="B1138" s="1">
        <v>34003</v>
      </c>
      <c r="C1138" s="1">
        <f t="shared" si="126"/>
        <v>34001</v>
      </c>
      <c r="E1138" s="42">
        <f>IF(DAY(B1138)&gt;14,VLOOKUP(DATE(YEAR(C1138),MONTH(C1138)-1,DAY(1)),'מדדים וריביות'!B:C,2,FALSE),VLOOKUP(DATE(YEAR(C1138),MONTH(C1138)-2,DAY(1)),'מדדים וריביות'!B:C,2,FALSE))</f>
        <v>14314764.4805835</v>
      </c>
      <c r="F1138" s="43">
        <f>IF($B$5=1,'ריבית יומית'!D1132,'ריבית יומית'!G1132)</f>
        <v>2.1073004751070989E-4</v>
      </c>
      <c r="G1138" s="43">
        <f t="shared" si="121"/>
        <v>2.1073004751070989E-4</v>
      </c>
      <c r="H1138" s="29">
        <f t="shared" si="122"/>
        <v>1.9316893630661058</v>
      </c>
      <c r="I1138" s="30">
        <f>VLOOKUP(B1137,'מדדים וריביות'!B:C,2)</f>
        <v>14673262.536556</v>
      </c>
      <c r="K1138" s="39">
        <f t="shared" si="123"/>
        <v>0</v>
      </c>
      <c r="L1138" s="39">
        <f t="shared" si="124"/>
        <v>0</v>
      </c>
      <c r="M1138" s="39">
        <f t="shared" si="125"/>
        <v>0</v>
      </c>
      <c r="N1138" s="41">
        <f t="shared" si="127"/>
        <v>0</v>
      </c>
    </row>
    <row r="1139" spans="2:14">
      <c r="B1139" s="1">
        <v>34004</v>
      </c>
      <c r="C1139" s="1">
        <f t="shared" si="126"/>
        <v>34001</v>
      </c>
      <c r="E1139" s="42">
        <f>IF(DAY(B1139)&gt;14,VLOOKUP(DATE(YEAR(C1139),MONTH(C1139)-1,DAY(1)),'מדדים וריביות'!B:C,2,FALSE),VLOOKUP(DATE(YEAR(C1139),MONTH(C1139)-2,DAY(1)),'מדדים וריביות'!B:C,2,FALSE))</f>
        <v>14314764.4805835</v>
      </c>
      <c r="F1139" s="43">
        <f>IF($B$5=1,'ריבית יומית'!D1133,'ריבית יומית'!G1133)</f>
        <v>2.1073004751070989E-4</v>
      </c>
      <c r="G1139" s="43">
        <f t="shared" si="121"/>
        <v>2.1073004751070989E-4</v>
      </c>
      <c r="H1139" s="29">
        <f t="shared" si="122"/>
        <v>1.9312823838376032</v>
      </c>
      <c r="I1139" s="30">
        <f>VLOOKUP(B1138,'מדדים וריביות'!B:C,2)</f>
        <v>14673262.536556</v>
      </c>
      <c r="K1139" s="39">
        <f t="shared" si="123"/>
        <v>0</v>
      </c>
      <c r="L1139" s="39">
        <f t="shared" si="124"/>
        <v>0</v>
      </c>
      <c r="M1139" s="39">
        <f t="shared" si="125"/>
        <v>0</v>
      </c>
      <c r="N1139" s="41">
        <f t="shared" si="127"/>
        <v>0</v>
      </c>
    </row>
    <row r="1140" spans="2:14">
      <c r="B1140" s="1">
        <v>34005</v>
      </c>
      <c r="C1140" s="1">
        <f t="shared" si="126"/>
        <v>34001</v>
      </c>
      <c r="E1140" s="42">
        <f>IF(DAY(B1140)&gt;14,VLOOKUP(DATE(YEAR(C1140),MONTH(C1140)-1,DAY(1)),'מדדים וריביות'!B:C,2,FALSE),VLOOKUP(DATE(YEAR(C1140),MONTH(C1140)-2,DAY(1)),'מדדים וריביות'!B:C,2,FALSE))</f>
        <v>14314764.4805835</v>
      </c>
      <c r="F1140" s="43">
        <f>IF($B$5=1,'ריבית יומית'!D1134,'ריבית יומית'!G1134)</f>
        <v>2.1073004751070989E-4</v>
      </c>
      <c r="G1140" s="43">
        <f t="shared" si="121"/>
        <v>2.1073004751070989E-4</v>
      </c>
      <c r="H1140" s="29">
        <f t="shared" si="122"/>
        <v>1.9308754903537837</v>
      </c>
      <c r="I1140" s="30">
        <f>VLOOKUP(B1139,'מדדים וריביות'!B:C,2)</f>
        <v>14673262.536556</v>
      </c>
      <c r="K1140" s="39">
        <f t="shared" si="123"/>
        <v>0</v>
      </c>
      <c r="L1140" s="39">
        <f t="shared" si="124"/>
        <v>0</v>
      </c>
      <c r="M1140" s="39">
        <f t="shared" si="125"/>
        <v>0</v>
      </c>
      <c r="N1140" s="41">
        <f t="shared" si="127"/>
        <v>0</v>
      </c>
    </row>
    <row r="1141" spans="2:14">
      <c r="B1141" s="1">
        <v>34006</v>
      </c>
      <c r="C1141" s="1">
        <f t="shared" si="126"/>
        <v>34001</v>
      </c>
      <c r="E1141" s="42">
        <f>IF(DAY(B1141)&gt;14,VLOOKUP(DATE(YEAR(C1141),MONTH(C1141)-1,DAY(1)),'מדדים וריביות'!B:C,2,FALSE),VLOOKUP(DATE(YEAR(C1141),MONTH(C1141)-2,DAY(1)),'מדדים וריביות'!B:C,2,FALSE))</f>
        <v>14314764.4805835</v>
      </c>
      <c r="F1141" s="43">
        <f>IF($B$5=1,'ריבית יומית'!D1135,'ריבית יומית'!G1135)</f>
        <v>2.1073004751070989E-4</v>
      </c>
      <c r="G1141" s="43">
        <f t="shared" si="121"/>
        <v>2.1073004751070989E-4</v>
      </c>
      <c r="H1141" s="29">
        <f t="shared" si="122"/>
        <v>1.9304686825965822</v>
      </c>
      <c r="I1141" s="30">
        <f>VLOOKUP(B1140,'מדדים וריביות'!B:C,2)</f>
        <v>14673262.536556</v>
      </c>
      <c r="K1141" s="39">
        <f t="shared" si="123"/>
        <v>0</v>
      </c>
      <c r="L1141" s="39">
        <f t="shared" si="124"/>
        <v>0</v>
      </c>
      <c r="M1141" s="39">
        <f t="shared" si="125"/>
        <v>0</v>
      </c>
      <c r="N1141" s="41">
        <f t="shared" si="127"/>
        <v>0</v>
      </c>
    </row>
    <row r="1142" spans="2:14">
      <c r="B1142" s="1">
        <v>34007</v>
      </c>
      <c r="C1142" s="1">
        <f t="shared" si="126"/>
        <v>34001</v>
      </c>
      <c r="E1142" s="42">
        <f>IF(DAY(B1142)&gt;14,VLOOKUP(DATE(YEAR(C1142),MONTH(C1142)-1,DAY(1)),'מדדים וריביות'!B:C,2,FALSE),VLOOKUP(DATE(YEAR(C1142),MONTH(C1142)-2,DAY(1)),'מדדים וריביות'!B:C,2,FALSE))</f>
        <v>14314764.4805835</v>
      </c>
      <c r="F1142" s="43">
        <f>IF($B$5=1,'ריבית יומית'!D1136,'ריבית יומית'!G1136)</f>
        <v>2.1073004751070989E-4</v>
      </c>
      <c r="G1142" s="43">
        <f t="shared" si="121"/>
        <v>2.1073004751070989E-4</v>
      </c>
      <c r="H1142" s="29">
        <f t="shared" si="122"/>
        <v>1.9300619605479374</v>
      </c>
      <c r="I1142" s="30">
        <f>VLOOKUP(B1141,'מדדים וריביות'!B:C,2)</f>
        <v>14673262.536556</v>
      </c>
      <c r="K1142" s="39">
        <f t="shared" si="123"/>
        <v>0</v>
      </c>
      <c r="L1142" s="39">
        <f t="shared" si="124"/>
        <v>0</v>
      </c>
      <c r="M1142" s="39">
        <f t="shared" si="125"/>
        <v>0</v>
      </c>
      <c r="N1142" s="41">
        <f t="shared" si="127"/>
        <v>0</v>
      </c>
    </row>
    <row r="1143" spans="2:14">
      <c r="B1143" s="1">
        <v>34008</v>
      </c>
      <c r="C1143" s="1">
        <f t="shared" si="126"/>
        <v>34001</v>
      </c>
      <c r="E1143" s="42">
        <f>IF(DAY(B1143)&gt;14,VLOOKUP(DATE(YEAR(C1143),MONTH(C1143)-1,DAY(1)),'מדדים וריביות'!B:C,2,FALSE),VLOOKUP(DATE(YEAR(C1143),MONTH(C1143)-2,DAY(1)),'מדדים וריביות'!B:C,2,FALSE))</f>
        <v>14314764.4805835</v>
      </c>
      <c r="F1143" s="43">
        <f>IF($B$5=1,'ריבית יומית'!D1137,'ריבית יומית'!G1137)</f>
        <v>2.1073004751070989E-4</v>
      </c>
      <c r="G1143" s="43">
        <f t="shared" si="121"/>
        <v>2.1073004751070989E-4</v>
      </c>
      <c r="H1143" s="29">
        <f t="shared" si="122"/>
        <v>1.9296553241897916</v>
      </c>
      <c r="I1143" s="30">
        <f>VLOOKUP(B1142,'מדדים וריביות'!B:C,2)</f>
        <v>14673262.536556</v>
      </c>
      <c r="K1143" s="39">
        <f t="shared" si="123"/>
        <v>0</v>
      </c>
      <c r="L1143" s="39">
        <f t="shared" si="124"/>
        <v>0</v>
      </c>
      <c r="M1143" s="39">
        <f t="shared" si="125"/>
        <v>0</v>
      </c>
      <c r="N1143" s="41">
        <f t="shared" si="127"/>
        <v>0</v>
      </c>
    </row>
    <row r="1144" spans="2:14">
      <c r="B1144" s="1">
        <v>34009</v>
      </c>
      <c r="C1144" s="1">
        <f t="shared" si="126"/>
        <v>34001</v>
      </c>
      <c r="E1144" s="42">
        <f>IF(DAY(B1144)&gt;14,VLOOKUP(DATE(YEAR(C1144),MONTH(C1144)-1,DAY(1)),'מדדים וריביות'!B:C,2,FALSE),VLOOKUP(DATE(YEAR(C1144),MONTH(C1144)-2,DAY(1)),'מדדים וריביות'!B:C,2,FALSE))</f>
        <v>14314764.4805835</v>
      </c>
      <c r="F1144" s="43">
        <f>IF($B$5=1,'ריבית יומית'!D1138,'ריבית יומית'!G1138)</f>
        <v>2.1073004751070989E-4</v>
      </c>
      <c r="G1144" s="43">
        <f t="shared" si="121"/>
        <v>2.1073004751070989E-4</v>
      </c>
      <c r="H1144" s="29">
        <f t="shared" si="122"/>
        <v>1.9292487735040911</v>
      </c>
      <c r="I1144" s="30">
        <f>VLOOKUP(B1143,'מדדים וריביות'!B:C,2)</f>
        <v>14673262.536556</v>
      </c>
      <c r="K1144" s="39">
        <f t="shared" si="123"/>
        <v>0</v>
      </c>
      <c r="L1144" s="39">
        <f t="shared" si="124"/>
        <v>0</v>
      </c>
      <c r="M1144" s="39">
        <f t="shared" si="125"/>
        <v>0</v>
      </c>
      <c r="N1144" s="41">
        <f t="shared" si="127"/>
        <v>0</v>
      </c>
    </row>
    <row r="1145" spans="2:14">
      <c r="B1145" s="1">
        <v>34010</v>
      </c>
      <c r="C1145" s="1">
        <f t="shared" si="126"/>
        <v>34001</v>
      </c>
      <c r="E1145" s="42">
        <f>IF(DAY(B1145)&gt;14,VLOOKUP(DATE(YEAR(C1145),MONTH(C1145)-1,DAY(1)),'מדדים וריביות'!B:C,2,FALSE),VLOOKUP(DATE(YEAR(C1145),MONTH(C1145)-2,DAY(1)),'מדדים וריביות'!B:C,2,FALSE))</f>
        <v>14314764.4805835</v>
      </c>
      <c r="F1145" s="43">
        <f>IF($B$5=1,'ריבית יומית'!D1139,'ריבית יומית'!G1139)</f>
        <v>2.1073004751070989E-4</v>
      </c>
      <c r="G1145" s="43">
        <f t="shared" si="121"/>
        <v>2.1073004751070989E-4</v>
      </c>
      <c r="H1145" s="29">
        <f t="shared" si="122"/>
        <v>1.9288423084727859</v>
      </c>
      <c r="I1145" s="30">
        <f>VLOOKUP(B1144,'מדדים וריביות'!B:C,2)</f>
        <v>14673262.536556</v>
      </c>
      <c r="K1145" s="39">
        <f t="shared" si="123"/>
        <v>0</v>
      </c>
      <c r="L1145" s="39">
        <f t="shared" si="124"/>
        <v>0</v>
      </c>
      <c r="M1145" s="39">
        <f t="shared" si="125"/>
        <v>0</v>
      </c>
      <c r="N1145" s="41">
        <f t="shared" si="127"/>
        <v>0</v>
      </c>
    </row>
    <row r="1146" spans="2:14">
      <c r="B1146" s="1">
        <v>34011</v>
      </c>
      <c r="C1146" s="1">
        <f t="shared" si="126"/>
        <v>34001</v>
      </c>
      <c r="E1146" s="42">
        <f>IF(DAY(B1146)&gt;14,VLOOKUP(DATE(YEAR(C1146),MONTH(C1146)-1,DAY(1)),'מדדים וריביות'!B:C,2,FALSE),VLOOKUP(DATE(YEAR(C1146),MONTH(C1146)-2,DAY(1)),'מדדים וריביות'!B:C,2,FALSE))</f>
        <v>14314764.4805835</v>
      </c>
      <c r="F1146" s="43">
        <f>IF($B$5=1,'ריבית יומית'!D1140,'ריבית יומית'!G1140)</f>
        <v>2.1073004751070989E-4</v>
      </c>
      <c r="G1146" s="43">
        <f t="shared" si="121"/>
        <v>2.1073004751070989E-4</v>
      </c>
      <c r="H1146" s="29">
        <f t="shared" si="122"/>
        <v>1.9284359290778299</v>
      </c>
      <c r="I1146" s="30">
        <f>VLOOKUP(B1145,'מדדים וריביות'!B:C,2)</f>
        <v>14673262.536556</v>
      </c>
      <c r="K1146" s="39">
        <f t="shared" si="123"/>
        <v>0</v>
      </c>
      <c r="L1146" s="39">
        <f t="shared" si="124"/>
        <v>0</v>
      </c>
      <c r="M1146" s="39">
        <f t="shared" si="125"/>
        <v>0</v>
      </c>
      <c r="N1146" s="41">
        <f t="shared" si="127"/>
        <v>0</v>
      </c>
    </row>
    <row r="1147" spans="2:14">
      <c r="B1147" s="1">
        <v>34012</v>
      </c>
      <c r="C1147" s="1">
        <f t="shared" si="126"/>
        <v>34001</v>
      </c>
      <c r="E1147" s="42">
        <f>IF(DAY(B1147)&gt;14,VLOOKUP(DATE(YEAR(C1147),MONTH(C1147)-1,DAY(1)),'מדדים וריביות'!B:C,2,FALSE),VLOOKUP(DATE(YEAR(C1147),MONTH(C1147)-2,DAY(1)),'מדדים וריביות'!B:C,2,FALSE))</f>
        <v>14314764.4805835</v>
      </c>
      <c r="F1147" s="43">
        <f>IF($B$5=1,'ריבית יומית'!D1141,'ריבית יומית'!G1141)</f>
        <v>2.1073004751070989E-4</v>
      </c>
      <c r="G1147" s="43">
        <f t="shared" si="121"/>
        <v>2.1073004751070989E-4</v>
      </c>
      <c r="H1147" s="29">
        <f t="shared" si="122"/>
        <v>1.9280296353011808</v>
      </c>
      <c r="I1147" s="30">
        <f>VLOOKUP(B1146,'מדדים וריביות'!B:C,2)</f>
        <v>14673262.536556</v>
      </c>
      <c r="K1147" s="39">
        <f t="shared" si="123"/>
        <v>0</v>
      </c>
      <c r="L1147" s="39">
        <f t="shared" si="124"/>
        <v>0</v>
      </c>
      <c r="M1147" s="39">
        <f t="shared" si="125"/>
        <v>0</v>
      </c>
      <c r="N1147" s="41">
        <f t="shared" si="127"/>
        <v>0</v>
      </c>
    </row>
    <row r="1148" spans="2:14">
      <c r="B1148" s="1">
        <v>34013</v>
      </c>
      <c r="C1148" s="1">
        <f t="shared" si="126"/>
        <v>34001</v>
      </c>
      <c r="E1148" s="42">
        <f>IF(DAY(B1148)&gt;14,VLOOKUP(DATE(YEAR(C1148),MONTH(C1148)-1,DAY(1)),'מדדים וריביות'!B:C,2,FALSE),VLOOKUP(DATE(YEAR(C1148),MONTH(C1148)-2,DAY(1)),'מדדים וריביות'!B:C,2,FALSE))</f>
        <v>14314764.4805835</v>
      </c>
      <c r="F1148" s="43">
        <f>IF($B$5=1,'ריבית יומית'!D1142,'ריבית יומית'!G1142)</f>
        <v>2.1073004751070989E-4</v>
      </c>
      <c r="G1148" s="43">
        <f t="shared" si="121"/>
        <v>2.1073004751070989E-4</v>
      </c>
      <c r="H1148" s="29">
        <f t="shared" si="122"/>
        <v>1.9276234271248001</v>
      </c>
      <c r="I1148" s="30">
        <f>VLOOKUP(B1147,'מדדים וריביות'!B:C,2)</f>
        <v>14673262.536556</v>
      </c>
      <c r="K1148" s="39">
        <f t="shared" si="123"/>
        <v>0</v>
      </c>
      <c r="L1148" s="39">
        <f t="shared" si="124"/>
        <v>0</v>
      </c>
      <c r="M1148" s="39">
        <f t="shared" si="125"/>
        <v>0</v>
      </c>
      <c r="N1148" s="41">
        <f t="shared" si="127"/>
        <v>0</v>
      </c>
    </row>
    <row r="1149" spans="2:14">
      <c r="B1149" s="1">
        <v>34014</v>
      </c>
      <c r="C1149" s="1">
        <f t="shared" si="126"/>
        <v>34001</v>
      </c>
      <c r="E1149" s="42">
        <f>IF(DAY(B1149)&gt;14,VLOOKUP(DATE(YEAR(C1149),MONTH(C1149)-1,DAY(1)),'מדדים וריביות'!B:C,2,FALSE),VLOOKUP(DATE(YEAR(C1149),MONTH(C1149)-2,DAY(1)),'מדדים וריביות'!B:C,2,FALSE))</f>
        <v>14314764.4805835</v>
      </c>
      <c r="F1149" s="43">
        <f>IF($B$5=1,'ריבית יומית'!D1143,'ריבית יומית'!G1143)</f>
        <v>2.1073004751070989E-4</v>
      </c>
      <c r="G1149" s="43">
        <f t="shared" si="121"/>
        <v>2.1073004751070989E-4</v>
      </c>
      <c r="H1149" s="29">
        <f t="shared" si="122"/>
        <v>1.9272173045306529</v>
      </c>
      <c r="I1149" s="30">
        <f>VLOOKUP(B1148,'מדדים וריביות'!B:C,2)</f>
        <v>14673262.536556</v>
      </c>
      <c r="K1149" s="39">
        <f t="shared" si="123"/>
        <v>0</v>
      </c>
      <c r="L1149" s="39">
        <f t="shared" si="124"/>
        <v>0</v>
      </c>
      <c r="M1149" s="39">
        <f t="shared" si="125"/>
        <v>0</v>
      </c>
      <c r="N1149" s="41">
        <f t="shared" si="127"/>
        <v>0</v>
      </c>
    </row>
    <row r="1150" spans="2:14">
      <c r="B1150" s="1">
        <v>34015</v>
      </c>
      <c r="C1150" s="1">
        <f t="shared" si="126"/>
        <v>34001</v>
      </c>
      <c r="E1150" s="42">
        <f>IF(DAY(B1150)&gt;14,VLOOKUP(DATE(YEAR(C1150),MONTH(C1150)-1,DAY(1)),'מדדים וריביות'!B:C,2,FALSE),VLOOKUP(DATE(YEAR(C1150),MONTH(C1150)-2,DAY(1)),'מדדים וריביות'!B:C,2,FALSE))</f>
        <v>14497158.228359001</v>
      </c>
      <c r="F1150" s="43">
        <f>IF($B$5=1,'ריבית יומית'!D1144,'ריבית יומית'!G1144)</f>
        <v>2.1073004751070989E-4</v>
      </c>
      <c r="G1150" s="43">
        <f t="shared" si="121"/>
        <v>2.1073004751070989E-4</v>
      </c>
      <c r="H1150" s="29">
        <f t="shared" si="122"/>
        <v>1.9268112675007083</v>
      </c>
      <c r="I1150" s="30">
        <f>VLOOKUP(B1149,'מדדים וריביות'!B:C,2)</f>
        <v>14673262.536556</v>
      </c>
      <c r="K1150" s="39">
        <f t="shared" si="123"/>
        <v>0</v>
      </c>
      <c r="L1150" s="39">
        <f t="shared" si="124"/>
        <v>0</v>
      </c>
      <c r="M1150" s="39">
        <f t="shared" si="125"/>
        <v>0</v>
      </c>
      <c r="N1150" s="41">
        <f t="shared" si="127"/>
        <v>0</v>
      </c>
    </row>
    <row r="1151" spans="2:14">
      <c r="B1151" s="1">
        <v>34016</v>
      </c>
      <c r="C1151" s="1">
        <f t="shared" si="126"/>
        <v>34001</v>
      </c>
      <c r="E1151" s="42">
        <f>IF(DAY(B1151)&gt;14,VLOOKUP(DATE(YEAR(C1151),MONTH(C1151)-1,DAY(1)),'מדדים וריביות'!B:C,2,FALSE),VLOOKUP(DATE(YEAR(C1151),MONTH(C1151)-2,DAY(1)),'מדדים וריביות'!B:C,2,FALSE))</f>
        <v>14497158.228359001</v>
      </c>
      <c r="F1151" s="43">
        <f>IF($B$5=1,'ריבית יומית'!D1145,'ריבית יומית'!G1145)</f>
        <v>2.1073004751070989E-4</v>
      </c>
      <c r="G1151" s="43">
        <f t="shared" si="121"/>
        <v>2.1073004751070989E-4</v>
      </c>
      <c r="H1151" s="29">
        <f t="shared" si="122"/>
        <v>1.9264053160169392</v>
      </c>
      <c r="I1151" s="30">
        <f>VLOOKUP(B1150,'מדדים וריביות'!B:C,2)</f>
        <v>14673262.536556</v>
      </c>
      <c r="K1151" s="39">
        <f t="shared" si="123"/>
        <v>0</v>
      </c>
      <c r="L1151" s="39">
        <f t="shared" si="124"/>
        <v>0</v>
      </c>
      <c r="M1151" s="39">
        <f t="shared" si="125"/>
        <v>0</v>
      </c>
      <c r="N1151" s="41">
        <f t="shared" si="127"/>
        <v>0</v>
      </c>
    </row>
    <row r="1152" spans="2:14">
      <c r="B1152" s="1">
        <v>34017</v>
      </c>
      <c r="C1152" s="1">
        <f t="shared" si="126"/>
        <v>34001</v>
      </c>
      <c r="E1152" s="42">
        <f>IF(DAY(B1152)&gt;14,VLOOKUP(DATE(YEAR(C1152),MONTH(C1152)-1,DAY(1)),'מדדים וריביות'!B:C,2,FALSE),VLOOKUP(DATE(YEAR(C1152),MONTH(C1152)-2,DAY(1)),'מדדים וריביות'!B:C,2,FALSE))</f>
        <v>14497158.228359001</v>
      </c>
      <c r="F1152" s="43">
        <f>IF($B$5=1,'ריבית יומית'!D1146,'ריבית יומית'!G1146)</f>
        <v>2.1073004751070989E-4</v>
      </c>
      <c r="G1152" s="43">
        <f t="shared" si="121"/>
        <v>2.1073004751070989E-4</v>
      </c>
      <c r="H1152" s="29">
        <f t="shared" si="122"/>
        <v>1.9259994500613222</v>
      </c>
      <c r="I1152" s="30">
        <f>VLOOKUP(B1151,'מדדים וריביות'!B:C,2)</f>
        <v>14673262.536556</v>
      </c>
      <c r="K1152" s="39">
        <f t="shared" si="123"/>
        <v>0</v>
      </c>
      <c r="L1152" s="39">
        <f t="shared" si="124"/>
        <v>0</v>
      </c>
      <c r="M1152" s="39">
        <f t="shared" si="125"/>
        <v>0</v>
      </c>
      <c r="N1152" s="41">
        <f t="shared" si="127"/>
        <v>0</v>
      </c>
    </row>
    <row r="1153" spans="2:14">
      <c r="B1153" s="1">
        <v>34018</v>
      </c>
      <c r="C1153" s="1">
        <f t="shared" si="126"/>
        <v>34001</v>
      </c>
      <c r="E1153" s="42">
        <f>IF(DAY(B1153)&gt;14,VLOOKUP(DATE(YEAR(C1153),MONTH(C1153)-1,DAY(1)),'מדדים וריביות'!B:C,2,FALSE),VLOOKUP(DATE(YEAR(C1153),MONTH(C1153)-2,DAY(1)),'מדדים וריביות'!B:C,2,FALSE))</f>
        <v>14497158.228359001</v>
      </c>
      <c r="F1153" s="43">
        <f>IF($B$5=1,'ריבית יומית'!D1147,'ריבית יומית'!G1147)</f>
        <v>2.1073004751070989E-4</v>
      </c>
      <c r="G1153" s="43">
        <f t="shared" si="121"/>
        <v>2.1073004751070989E-4</v>
      </c>
      <c r="H1153" s="29">
        <f t="shared" si="122"/>
        <v>1.9255936696158378</v>
      </c>
      <c r="I1153" s="30">
        <f>VLOOKUP(B1152,'מדדים וריביות'!B:C,2)</f>
        <v>14673262.536556</v>
      </c>
      <c r="K1153" s="39">
        <f t="shared" si="123"/>
        <v>0</v>
      </c>
      <c r="L1153" s="39">
        <f t="shared" si="124"/>
        <v>0</v>
      </c>
      <c r="M1153" s="39">
        <f t="shared" si="125"/>
        <v>0</v>
      </c>
      <c r="N1153" s="41">
        <f t="shared" si="127"/>
        <v>0</v>
      </c>
    </row>
    <row r="1154" spans="2:14">
      <c r="B1154" s="1">
        <v>34019</v>
      </c>
      <c r="C1154" s="1">
        <f t="shared" si="126"/>
        <v>34001</v>
      </c>
      <c r="E1154" s="42">
        <f>IF(DAY(B1154)&gt;14,VLOOKUP(DATE(YEAR(C1154),MONTH(C1154)-1,DAY(1)),'מדדים וריביות'!B:C,2,FALSE),VLOOKUP(DATE(YEAR(C1154),MONTH(C1154)-2,DAY(1)),'מדדים וריביות'!B:C,2,FALSE))</f>
        <v>14497158.228359001</v>
      </c>
      <c r="F1154" s="43">
        <f>IF($B$5=1,'ריבית יומית'!D1148,'ריבית יומית'!G1148)</f>
        <v>2.1073004751070989E-4</v>
      </c>
      <c r="G1154" s="43">
        <f t="shared" si="121"/>
        <v>2.1073004751070989E-4</v>
      </c>
      <c r="H1154" s="29">
        <f t="shared" si="122"/>
        <v>1.92518797466247</v>
      </c>
      <c r="I1154" s="30">
        <f>VLOOKUP(B1153,'מדדים וריביות'!B:C,2)</f>
        <v>14673262.536556</v>
      </c>
      <c r="K1154" s="39">
        <f t="shared" si="123"/>
        <v>0</v>
      </c>
      <c r="L1154" s="39">
        <f t="shared" si="124"/>
        <v>0</v>
      </c>
      <c r="M1154" s="39">
        <f t="shared" si="125"/>
        <v>0</v>
      </c>
      <c r="N1154" s="41">
        <f t="shared" si="127"/>
        <v>0</v>
      </c>
    </row>
    <row r="1155" spans="2:14">
      <c r="B1155" s="1">
        <v>34020</v>
      </c>
      <c r="C1155" s="1">
        <f t="shared" si="126"/>
        <v>34001</v>
      </c>
      <c r="E1155" s="42">
        <f>IF(DAY(B1155)&gt;14,VLOOKUP(DATE(YEAR(C1155),MONTH(C1155)-1,DAY(1)),'מדדים וריביות'!B:C,2,FALSE),VLOOKUP(DATE(YEAR(C1155),MONTH(C1155)-2,DAY(1)),'מדדים וריביות'!B:C,2,FALSE))</f>
        <v>14497158.228359001</v>
      </c>
      <c r="F1155" s="43">
        <f>IF($B$5=1,'ריבית יומית'!D1149,'ריבית יומית'!G1149)</f>
        <v>2.1073004751070989E-4</v>
      </c>
      <c r="G1155" s="43">
        <f t="shared" si="121"/>
        <v>2.1073004751070989E-4</v>
      </c>
      <c r="H1155" s="29">
        <f t="shared" si="122"/>
        <v>1.9247823651832072</v>
      </c>
      <c r="I1155" s="30">
        <f>VLOOKUP(B1154,'מדדים וריביות'!B:C,2)</f>
        <v>14673262.536556</v>
      </c>
      <c r="K1155" s="39">
        <f t="shared" si="123"/>
        <v>0</v>
      </c>
      <c r="L1155" s="39">
        <f t="shared" si="124"/>
        <v>0</v>
      </c>
      <c r="M1155" s="39">
        <f t="shared" si="125"/>
        <v>0</v>
      </c>
      <c r="N1155" s="41">
        <f t="shared" si="127"/>
        <v>0</v>
      </c>
    </row>
    <row r="1156" spans="2:14">
      <c r="B1156" s="1">
        <v>34021</v>
      </c>
      <c r="C1156" s="1">
        <f t="shared" si="126"/>
        <v>34001</v>
      </c>
      <c r="E1156" s="42">
        <f>IF(DAY(B1156)&gt;14,VLOOKUP(DATE(YEAR(C1156),MONTH(C1156)-1,DAY(1)),'מדדים וריביות'!B:C,2,FALSE),VLOOKUP(DATE(YEAR(C1156),MONTH(C1156)-2,DAY(1)),'מדדים וריביות'!B:C,2,FALSE))</f>
        <v>14497158.228359001</v>
      </c>
      <c r="F1156" s="43">
        <f>IF($B$5=1,'ריבית יומית'!D1150,'ריבית יומית'!G1150)</f>
        <v>2.1073004751070989E-4</v>
      </c>
      <c r="G1156" s="43">
        <f t="shared" si="121"/>
        <v>2.1073004751070989E-4</v>
      </c>
      <c r="H1156" s="29">
        <f t="shared" si="122"/>
        <v>1.924376841160041</v>
      </c>
      <c r="I1156" s="30">
        <f>VLOOKUP(B1155,'מדדים וריביות'!B:C,2)</f>
        <v>14673262.536556</v>
      </c>
      <c r="K1156" s="39">
        <f t="shared" si="123"/>
        <v>0</v>
      </c>
      <c r="L1156" s="39">
        <f t="shared" si="124"/>
        <v>0</v>
      </c>
      <c r="M1156" s="39">
        <f t="shared" si="125"/>
        <v>0</v>
      </c>
      <c r="N1156" s="41">
        <f t="shared" si="127"/>
        <v>0</v>
      </c>
    </row>
    <row r="1157" spans="2:14">
      <c r="B1157" s="1">
        <v>34022</v>
      </c>
      <c r="C1157" s="1">
        <f t="shared" si="126"/>
        <v>34001</v>
      </c>
      <c r="E1157" s="42">
        <f>IF(DAY(B1157)&gt;14,VLOOKUP(DATE(YEAR(C1157),MONTH(C1157)-1,DAY(1)),'מדדים וריביות'!B:C,2,FALSE),VLOOKUP(DATE(YEAR(C1157),MONTH(C1157)-2,DAY(1)),'מדדים וריביות'!B:C,2,FALSE))</f>
        <v>14497158.228359001</v>
      </c>
      <c r="F1157" s="43">
        <f>IF($B$5=1,'ריבית יומית'!D1151,'ריבית יומית'!G1151)</f>
        <v>2.1073004751070989E-4</v>
      </c>
      <c r="G1157" s="43">
        <f t="shared" si="121"/>
        <v>2.1073004751070989E-4</v>
      </c>
      <c r="H1157" s="29">
        <f t="shared" si="122"/>
        <v>1.9239714025749672</v>
      </c>
      <c r="I1157" s="30">
        <f>VLOOKUP(B1156,'מדדים וריביות'!B:C,2)</f>
        <v>14673262.536556</v>
      </c>
      <c r="K1157" s="39">
        <f t="shared" si="123"/>
        <v>0</v>
      </c>
      <c r="L1157" s="39">
        <f t="shared" si="124"/>
        <v>0</v>
      </c>
      <c r="M1157" s="39">
        <f t="shared" si="125"/>
        <v>0</v>
      </c>
      <c r="N1157" s="41">
        <f t="shared" si="127"/>
        <v>0</v>
      </c>
    </row>
    <row r="1158" spans="2:14">
      <c r="B1158" s="1">
        <v>34023</v>
      </c>
      <c r="C1158" s="1">
        <f t="shared" si="126"/>
        <v>34001</v>
      </c>
      <c r="E1158" s="42">
        <f>IF(DAY(B1158)&gt;14,VLOOKUP(DATE(YEAR(C1158),MONTH(C1158)-1,DAY(1)),'מדדים וריביות'!B:C,2,FALSE),VLOOKUP(DATE(YEAR(C1158),MONTH(C1158)-2,DAY(1)),'מדדים וריביות'!B:C,2,FALSE))</f>
        <v>14497158.228359001</v>
      </c>
      <c r="F1158" s="43">
        <f>IF($B$5=1,'ריבית יומית'!D1152,'ריבית יומית'!G1152)</f>
        <v>2.1073004751070989E-4</v>
      </c>
      <c r="G1158" s="43">
        <f t="shared" si="121"/>
        <v>2.1073004751070989E-4</v>
      </c>
      <c r="H1158" s="29">
        <f t="shared" si="122"/>
        <v>1.9235660494099851</v>
      </c>
      <c r="I1158" s="30">
        <f>VLOOKUP(B1157,'מדדים וריביות'!B:C,2)</f>
        <v>14673262.536556</v>
      </c>
      <c r="K1158" s="39">
        <f t="shared" si="123"/>
        <v>0</v>
      </c>
      <c r="L1158" s="39">
        <f t="shared" si="124"/>
        <v>0</v>
      </c>
      <c r="M1158" s="39">
        <f t="shared" si="125"/>
        <v>0</v>
      </c>
      <c r="N1158" s="41">
        <f t="shared" si="127"/>
        <v>0</v>
      </c>
    </row>
    <row r="1159" spans="2:14">
      <c r="B1159" s="1">
        <v>34024</v>
      </c>
      <c r="C1159" s="1">
        <f t="shared" si="126"/>
        <v>34001</v>
      </c>
      <c r="E1159" s="42">
        <f>IF(DAY(B1159)&gt;14,VLOOKUP(DATE(YEAR(C1159),MONTH(C1159)-1,DAY(1)),'מדדים וריביות'!B:C,2,FALSE),VLOOKUP(DATE(YEAR(C1159),MONTH(C1159)-2,DAY(1)),'מדדים וריביות'!B:C,2,FALSE))</f>
        <v>14497158.228359001</v>
      </c>
      <c r="F1159" s="43">
        <f>IF($B$5=1,'ריבית יומית'!D1153,'ריבית יומית'!G1153)</f>
        <v>2.1073004751070989E-4</v>
      </c>
      <c r="G1159" s="43">
        <f t="shared" si="121"/>
        <v>2.1073004751070989E-4</v>
      </c>
      <c r="H1159" s="29">
        <f t="shared" si="122"/>
        <v>1.9231607816470979</v>
      </c>
      <c r="I1159" s="30">
        <f>VLOOKUP(B1158,'מדדים וריביות'!B:C,2)</f>
        <v>14673262.536556</v>
      </c>
      <c r="K1159" s="39">
        <f t="shared" si="123"/>
        <v>0</v>
      </c>
      <c r="L1159" s="39">
        <f t="shared" si="124"/>
        <v>0</v>
      </c>
      <c r="M1159" s="39">
        <f t="shared" si="125"/>
        <v>0</v>
      </c>
      <c r="N1159" s="41">
        <f t="shared" si="127"/>
        <v>0</v>
      </c>
    </row>
    <row r="1160" spans="2:14">
      <c r="B1160" s="1">
        <v>34025</v>
      </c>
      <c r="C1160" s="1">
        <f t="shared" si="126"/>
        <v>34001</v>
      </c>
      <c r="E1160" s="42">
        <f>IF(DAY(B1160)&gt;14,VLOOKUP(DATE(YEAR(C1160),MONTH(C1160)-1,DAY(1)),'מדדים וריביות'!B:C,2,FALSE),VLOOKUP(DATE(YEAR(C1160),MONTH(C1160)-2,DAY(1)),'מדדים וריביות'!B:C,2,FALSE))</f>
        <v>14497158.228359001</v>
      </c>
      <c r="F1160" s="43">
        <f>IF($B$5=1,'ריבית יומית'!D1154,'ריבית יומית'!G1154)</f>
        <v>2.1073004751070989E-4</v>
      </c>
      <c r="G1160" s="43">
        <f t="shared" si="121"/>
        <v>2.1073004751070989E-4</v>
      </c>
      <c r="H1160" s="29">
        <f t="shared" si="122"/>
        <v>1.9227555992683125</v>
      </c>
      <c r="I1160" s="30">
        <f>VLOOKUP(B1159,'מדדים וריביות'!B:C,2)</f>
        <v>14673262.536556</v>
      </c>
      <c r="K1160" s="39">
        <f t="shared" si="123"/>
        <v>0</v>
      </c>
      <c r="L1160" s="39">
        <f t="shared" si="124"/>
        <v>0</v>
      </c>
      <c r="M1160" s="39">
        <f t="shared" si="125"/>
        <v>0</v>
      </c>
      <c r="N1160" s="41">
        <f t="shared" si="127"/>
        <v>0</v>
      </c>
    </row>
    <row r="1161" spans="2:14">
      <c r="B1161" s="1">
        <v>34026</v>
      </c>
      <c r="C1161" s="1">
        <f t="shared" si="126"/>
        <v>34001</v>
      </c>
      <c r="E1161" s="42">
        <f>IF(DAY(B1161)&gt;14,VLOOKUP(DATE(YEAR(C1161),MONTH(C1161)-1,DAY(1)),'מדדים וריביות'!B:C,2,FALSE),VLOOKUP(DATE(YEAR(C1161),MONTH(C1161)-2,DAY(1)),'מדדים וריביות'!B:C,2,FALSE))</f>
        <v>14497158.228359001</v>
      </c>
      <c r="F1161" s="43">
        <f>IF($B$5=1,'ריבית יומית'!D1155,'ריבית יומית'!G1155)</f>
        <v>2.1073004751070989E-4</v>
      </c>
      <c r="G1161" s="43">
        <f t="shared" ref="G1161:G1224" si="128">IF(B1161&gt;$B$2,0,F1161)</f>
        <v>2.1073004751070989E-4</v>
      </c>
      <c r="H1161" s="29">
        <f t="shared" ref="H1161:H1224" si="129">H1162*(1+G1161)</f>
        <v>1.92235050225564</v>
      </c>
      <c r="I1161" s="30">
        <f>VLOOKUP(B1160,'מדדים וריביות'!B:C,2)</f>
        <v>14673262.536556</v>
      </c>
      <c r="K1161" s="39">
        <f t="shared" ref="K1161:K1224" si="130">$B$4/E1161*D1161-D1161</f>
        <v>0</v>
      </c>
      <c r="L1161" s="39">
        <f t="shared" ref="L1161:L1224" si="131">H1162*D1161-D1161</f>
        <v>0</v>
      </c>
      <c r="M1161" s="39">
        <f t="shared" ref="M1161:M1224" si="132">$B$4/E1161*L1161-L1161</f>
        <v>0</v>
      </c>
      <c r="N1161" s="41">
        <f t="shared" si="127"/>
        <v>0</v>
      </c>
    </row>
    <row r="1162" spans="2:14">
      <c r="B1162" s="1">
        <v>34027</v>
      </c>
      <c r="C1162" s="1">
        <f t="shared" ref="C1162:C1225" si="133">DATE(YEAR(B1162),MONTH(B1162),DAY(1))</f>
        <v>34001</v>
      </c>
      <c r="E1162" s="42">
        <f>IF(DAY(B1162)&gt;14,VLOOKUP(DATE(YEAR(C1162),MONTH(C1162)-1,DAY(1)),'מדדים וריביות'!B:C,2,FALSE),VLOOKUP(DATE(YEAR(C1162),MONTH(C1162)-2,DAY(1)),'מדדים וריביות'!B:C,2,FALSE))</f>
        <v>14497158.228359001</v>
      </c>
      <c r="F1162" s="43">
        <f>IF($B$5=1,'ריבית יומית'!D1156,'ריבית יומית'!G1156)</f>
        <v>2.1073004751070989E-4</v>
      </c>
      <c r="G1162" s="43">
        <f t="shared" si="128"/>
        <v>2.1073004751070989E-4</v>
      </c>
      <c r="H1162" s="29">
        <f t="shared" si="129"/>
        <v>1.9219454905910947</v>
      </c>
      <c r="I1162" s="30">
        <f>VLOOKUP(B1161,'מדדים וריביות'!B:C,2)</f>
        <v>14673262.536556</v>
      </c>
      <c r="K1162" s="39">
        <f t="shared" si="130"/>
        <v>0</v>
      </c>
      <c r="L1162" s="39">
        <f t="shared" si="131"/>
        <v>0</v>
      </c>
      <c r="M1162" s="39">
        <f t="shared" si="132"/>
        <v>0</v>
      </c>
      <c r="N1162" s="41">
        <f t="shared" ref="N1162:N1225" si="134">SUM(K1162:M1162)</f>
        <v>0</v>
      </c>
    </row>
    <row r="1163" spans="2:14">
      <c r="B1163" s="1">
        <v>34028</v>
      </c>
      <c r="C1163" s="1">
        <f t="shared" si="133"/>
        <v>34001</v>
      </c>
      <c r="E1163" s="42">
        <f>IF(DAY(B1163)&gt;14,VLOOKUP(DATE(YEAR(C1163),MONTH(C1163)-1,DAY(1)),'מדדים וריביות'!B:C,2,FALSE),VLOOKUP(DATE(YEAR(C1163),MONTH(C1163)-2,DAY(1)),'מדדים וריביות'!B:C,2,FALSE))</f>
        <v>14497158.228359001</v>
      </c>
      <c r="F1163" s="43">
        <f>IF($B$5=1,'ריבית יומית'!D1157,'ריבית יומית'!G1157)</f>
        <v>2.1073004751070989E-4</v>
      </c>
      <c r="G1163" s="43">
        <f t="shared" si="128"/>
        <v>2.1073004751070989E-4</v>
      </c>
      <c r="H1163" s="29">
        <f t="shared" si="129"/>
        <v>1.9215405642566952</v>
      </c>
      <c r="I1163" s="30">
        <f>VLOOKUP(B1162,'מדדים וריביות'!B:C,2)</f>
        <v>14673262.536556</v>
      </c>
      <c r="K1163" s="39">
        <f t="shared" si="130"/>
        <v>0</v>
      </c>
      <c r="L1163" s="39">
        <f t="shared" si="131"/>
        <v>0</v>
      </c>
      <c r="M1163" s="39">
        <f t="shared" si="132"/>
        <v>0</v>
      </c>
      <c r="N1163" s="41">
        <f t="shared" si="134"/>
        <v>0</v>
      </c>
    </row>
    <row r="1164" spans="2:14">
      <c r="B1164" s="1">
        <v>34029</v>
      </c>
      <c r="C1164" s="1">
        <f t="shared" si="133"/>
        <v>34029</v>
      </c>
      <c r="E1164" s="42">
        <f>IF(DAY(B1164)&gt;14,VLOOKUP(DATE(YEAR(C1164),MONTH(C1164)-1,DAY(1)),'מדדים וריביות'!B:C,2,FALSE),VLOOKUP(DATE(YEAR(C1164),MONTH(C1164)-2,DAY(1)),'מדדים וריביות'!B:C,2,FALSE))</f>
        <v>14497158.228359001</v>
      </c>
      <c r="F1164" s="43">
        <f>IF($B$5=1,'ריבית יומית'!D1158,'ריבית יומית'!G1158)</f>
        <v>2.1073004751070989E-4</v>
      </c>
      <c r="G1164" s="43">
        <f t="shared" si="128"/>
        <v>2.1073004751070989E-4</v>
      </c>
      <c r="H1164" s="29">
        <f t="shared" si="129"/>
        <v>1.9211357232344635</v>
      </c>
      <c r="I1164" s="30">
        <f>VLOOKUP(B1163,'מדדים וריביות'!B:C,2)</f>
        <v>14673262.536556</v>
      </c>
      <c r="K1164" s="39">
        <f t="shared" si="130"/>
        <v>0</v>
      </c>
      <c r="L1164" s="39">
        <f t="shared" si="131"/>
        <v>0</v>
      </c>
      <c r="M1164" s="39">
        <f t="shared" si="132"/>
        <v>0</v>
      </c>
      <c r="N1164" s="41">
        <f t="shared" si="134"/>
        <v>0</v>
      </c>
    </row>
    <row r="1165" spans="2:14">
      <c r="B1165" s="1">
        <v>34030</v>
      </c>
      <c r="C1165" s="1">
        <f t="shared" si="133"/>
        <v>34029</v>
      </c>
      <c r="E1165" s="42">
        <f>IF(DAY(B1165)&gt;14,VLOOKUP(DATE(YEAR(C1165),MONTH(C1165)-1,DAY(1)),'מדדים וריביות'!B:C,2,FALSE),VLOOKUP(DATE(YEAR(C1165),MONTH(C1165)-2,DAY(1)),'מדדים וריביות'!B:C,2,FALSE))</f>
        <v>14497158.228359001</v>
      </c>
      <c r="F1165" s="43">
        <f>IF($B$5=1,'ריבית יומית'!D1159,'ריבית יומית'!G1159)</f>
        <v>2.1073004751070989E-4</v>
      </c>
      <c r="G1165" s="43">
        <f t="shared" si="128"/>
        <v>2.1073004751070989E-4</v>
      </c>
      <c r="H1165" s="29">
        <f t="shared" si="129"/>
        <v>1.9207309675064255</v>
      </c>
      <c r="I1165" s="30">
        <f>VLOOKUP(B1164,'מדדים וריביות'!B:C,2)</f>
        <v>14861945.7239099</v>
      </c>
      <c r="K1165" s="39">
        <f t="shared" si="130"/>
        <v>0</v>
      </c>
      <c r="L1165" s="39">
        <f t="shared" si="131"/>
        <v>0</v>
      </c>
      <c r="M1165" s="39">
        <f t="shared" si="132"/>
        <v>0</v>
      </c>
      <c r="N1165" s="41">
        <f t="shared" si="134"/>
        <v>0</v>
      </c>
    </row>
    <row r="1166" spans="2:14">
      <c r="B1166" s="1">
        <v>34031</v>
      </c>
      <c r="C1166" s="1">
        <f t="shared" si="133"/>
        <v>34029</v>
      </c>
      <c r="E1166" s="42">
        <f>IF(DAY(B1166)&gt;14,VLOOKUP(DATE(YEAR(C1166),MONTH(C1166)-1,DAY(1)),'מדדים וריביות'!B:C,2,FALSE),VLOOKUP(DATE(YEAR(C1166),MONTH(C1166)-2,DAY(1)),'מדדים וריביות'!B:C,2,FALSE))</f>
        <v>14497158.228359001</v>
      </c>
      <c r="F1166" s="43">
        <f>IF($B$5=1,'ריבית יומית'!D1160,'ריבית יומית'!G1160)</f>
        <v>2.1073004751070989E-4</v>
      </c>
      <c r="G1166" s="43">
        <f t="shared" si="128"/>
        <v>2.1073004751070989E-4</v>
      </c>
      <c r="H1166" s="29">
        <f t="shared" si="129"/>
        <v>1.9203262970546111</v>
      </c>
      <c r="I1166" s="30">
        <f>VLOOKUP(B1165,'מדדים וריביות'!B:C,2)</f>
        <v>14861945.7239099</v>
      </c>
      <c r="K1166" s="39">
        <f t="shared" si="130"/>
        <v>0</v>
      </c>
      <c r="L1166" s="39">
        <f t="shared" si="131"/>
        <v>0</v>
      </c>
      <c r="M1166" s="39">
        <f t="shared" si="132"/>
        <v>0</v>
      </c>
      <c r="N1166" s="41">
        <f t="shared" si="134"/>
        <v>0</v>
      </c>
    </row>
    <row r="1167" spans="2:14">
      <c r="B1167" s="1">
        <v>34032</v>
      </c>
      <c r="C1167" s="1">
        <f t="shared" si="133"/>
        <v>34029</v>
      </c>
      <c r="E1167" s="42">
        <f>IF(DAY(B1167)&gt;14,VLOOKUP(DATE(YEAR(C1167),MONTH(C1167)-1,DAY(1)),'מדדים וריביות'!B:C,2,FALSE),VLOOKUP(DATE(YEAR(C1167),MONTH(C1167)-2,DAY(1)),'מדדים וריביות'!B:C,2,FALSE))</f>
        <v>14497158.228359001</v>
      </c>
      <c r="F1167" s="43">
        <f>IF($B$5=1,'ריבית יומית'!D1161,'ריבית יומית'!G1161)</f>
        <v>2.1073004751070989E-4</v>
      </c>
      <c r="G1167" s="43">
        <f t="shared" si="128"/>
        <v>2.1073004751070989E-4</v>
      </c>
      <c r="H1167" s="29">
        <f t="shared" si="129"/>
        <v>1.9199217118610539</v>
      </c>
      <c r="I1167" s="30">
        <f>VLOOKUP(B1166,'מדדים וריביות'!B:C,2)</f>
        <v>14861945.7239099</v>
      </c>
      <c r="K1167" s="39">
        <f t="shared" si="130"/>
        <v>0</v>
      </c>
      <c r="L1167" s="39">
        <f t="shared" si="131"/>
        <v>0</v>
      </c>
      <c r="M1167" s="39">
        <f t="shared" si="132"/>
        <v>0</v>
      </c>
      <c r="N1167" s="41">
        <f t="shared" si="134"/>
        <v>0</v>
      </c>
    </row>
    <row r="1168" spans="2:14">
      <c r="B1168" s="1">
        <v>34033</v>
      </c>
      <c r="C1168" s="1">
        <f t="shared" si="133"/>
        <v>34029</v>
      </c>
      <c r="E1168" s="42">
        <f>IF(DAY(B1168)&gt;14,VLOOKUP(DATE(YEAR(C1168),MONTH(C1168)-1,DAY(1)),'מדדים וריביות'!B:C,2,FALSE),VLOOKUP(DATE(YEAR(C1168),MONTH(C1168)-2,DAY(1)),'מדדים וריביות'!B:C,2,FALSE))</f>
        <v>14497158.228359001</v>
      </c>
      <c r="F1168" s="43">
        <f>IF($B$5=1,'ריבית יומית'!D1162,'ריבית יומית'!G1162)</f>
        <v>2.1073004751070989E-4</v>
      </c>
      <c r="G1168" s="43">
        <f t="shared" si="128"/>
        <v>2.1073004751070989E-4</v>
      </c>
      <c r="H1168" s="29">
        <f t="shared" si="129"/>
        <v>1.919517211907791</v>
      </c>
      <c r="I1168" s="30">
        <f>VLOOKUP(B1167,'מדדים וריביות'!B:C,2)</f>
        <v>14861945.7239099</v>
      </c>
      <c r="K1168" s="39">
        <f t="shared" si="130"/>
        <v>0</v>
      </c>
      <c r="L1168" s="39">
        <f t="shared" si="131"/>
        <v>0</v>
      </c>
      <c r="M1168" s="39">
        <f t="shared" si="132"/>
        <v>0</v>
      </c>
      <c r="N1168" s="41">
        <f t="shared" si="134"/>
        <v>0</v>
      </c>
    </row>
    <row r="1169" spans="2:14">
      <c r="B1169" s="1">
        <v>34034</v>
      </c>
      <c r="C1169" s="1">
        <f t="shared" si="133"/>
        <v>34029</v>
      </c>
      <c r="E1169" s="42">
        <f>IF(DAY(B1169)&gt;14,VLOOKUP(DATE(YEAR(C1169),MONTH(C1169)-1,DAY(1)),'מדדים וריביות'!B:C,2,FALSE),VLOOKUP(DATE(YEAR(C1169),MONTH(C1169)-2,DAY(1)),'מדדים וריביות'!B:C,2,FALSE))</f>
        <v>14497158.228359001</v>
      </c>
      <c r="F1169" s="43">
        <f>IF($B$5=1,'ריבית יומית'!D1163,'ריבית יומית'!G1163)</f>
        <v>2.1073004751070989E-4</v>
      </c>
      <c r="G1169" s="43">
        <f t="shared" si="128"/>
        <v>2.1073004751070989E-4</v>
      </c>
      <c r="H1169" s="29">
        <f t="shared" si="129"/>
        <v>1.9191127971768636</v>
      </c>
      <c r="I1169" s="30">
        <f>VLOOKUP(B1168,'מדדים וריביות'!B:C,2)</f>
        <v>14861945.7239099</v>
      </c>
      <c r="K1169" s="39">
        <f t="shared" si="130"/>
        <v>0</v>
      </c>
      <c r="L1169" s="39">
        <f t="shared" si="131"/>
        <v>0</v>
      </c>
      <c r="M1169" s="39">
        <f t="shared" si="132"/>
        <v>0</v>
      </c>
      <c r="N1169" s="41">
        <f t="shared" si="134"/>
        <v>0</v>
      </c>
    </row>
    <row r="1170" spans="2:14">
      <c r="B1170" s="1">
        <v>34035</v>
      </c>
      <c r="C1170" s="1">
        <f t="shared" si="133"/>
        <v>34029</v>
      </c>
      <c r="E1170" s="42">
        <f>IF(DAY(B1170)&gt;14,VLOOKUP(DATE(YEAR(C1170),MONTH(C1170)-1,DAY(1)),'מדדים וריביות'!B:C,2,FALSE),VLOOKUP(DATE(YEAR(C1170),MONTH(C1170)-2,DAY(1)),'מדדים וריביות'!B:C,2,FALSE))</f>
        <v>14497158.228359001</v>
      </c>
      <c r="F1170" s="43">
        <f>IF($B$5=1,'ריבית יומית'!D1164,'ריבית יומית'!G1164)</f>
        <v>2.1073004751070989E-4</v>
      </c>
      <c r="G1170" s="43">
        <f t="shared" si="128"/>
        <v>2.1073004751070989E-4</v>
      </c>
      <c r="H1170" s="29">
        <f t="shared" si="129"/>
        <v>1.9187084676503163</v>
      </c>
      <c r="I1170" s="30">
        <f>VLOOKUP(B1169,'מדדים וריביות'!B:C,2)</f>
        <v>14861945.7239099</v>
      </c>
      <c r="K1170" s="39">
        <f t="shared" si="130"/>
        <v>0</v>
      </c>
      <c r="L1170" s="39">
        <f t="shared" si="131"/>
        <v>0</v>
      </c>
      <c r="M1170" s="39">
        <f t="shared" si="132"/>
        <v>0</v>
      </c>
      <c r="N1170" s="41">
        <f t="shared" si="134"/>
        <v>0</v>
      </c>
    </row>
    <row r="1171" spans="2:14">
      <c r="B1171" s="1">
        <v>34036</v>
      </c>
      <c r="C1171" s="1">
        <f t="shared" si="133"/>
        <v>34029</v>
      </c>
      <c r="E1171" s="42">
        <f>IF(DAY(B1171)&gt;14,VLOOKUP(DATE(YEAR(C1171),MONTH(C1171)-1,DAY(1)),'מדדים וריביות'!B:C,2,FALSE),VLOOKUP(DATE(YEAR(C1171),MONTH(C1171)-2,DAY(1)),'מדדים וריביות'!B:C,2,FALSE))</f>
        <v>14497158.228359001</v>
      </c>
      <c r="F1171" s="43">
        <f>IF($B$5=1,'ריבית יומית'!D1165,'ריבית יומית'!G1165)</f>
        <v>2.1073004751070989E-4</v>
      </c>
      <c r="G1171" s="43">
        <f t="shared" si="128"/>
        <v>2.1073004751070989E-4</v>
      </c>
      <c r="H1171" s="29">
        <f t="shared" si="129"/>
        <v>1.9183042233101981</v>
      </c>
      <c r="I1171" s="30">
        <f>VLOOKUP(B1170,'מדדים וריביות'!B:C,2)</f>
        <v>14861945.7239099</v>
      </c>
      <c r="K1171" s="39">
        <f t="shared" si="130"/>
        <v>0</v>
      </c>
      <c r="L1171" s="39">
        <f t="shared" si="131"/>
        <v>0</v>
      </c>
      <c r="M1171" s="39">
        <f t="shared" si="132"/>
        <v>0</v>
      </c>
      <c r="N1171" s="41">
        <f t="shared" si="134"/>
        <v>0</v>
      </c>
    </row>
    <row r="1172" spans="2:14">
      <c r="B1172" s="1">
        <v>34037</v>
      </c>
      <c r="C1172" s="1">
        <f t="shared" si="133"/>
        <v>34029</v>
      </c>
      <c r="E1172" s="42">
        <f>IF(DAY(B1172)&gt;14,VLOOKUP(DATE(YEAR(C1172),MONTH(C1172)-1,DAY(1)),'מדדים וריביות'!B:C,2,FALSE),VLOOKUP(DATE(YEAR(C1172),MONTH(C1172)-2,DAY(1)),'מדדים וריביות'!B:C,2,FALSE))</f>
        <v>14497158.228359001</v>
      </c>
      <c r="F1172" s="43">
        <f>IF($B$5=1,'ריבית יומית'!D1166,'ריבית יומית'!G1166)</f>
        <v>2.1073004751070989E-4</v>
      </c>
      <c r="G1172" s="43">
        <f t="shared" si="128"/>
        <v>2.1073004751070989E-4</v>
      </c>
      <c r="H1172" s="29">
        <f t="shared" si="129"/>
        <v>1.9179000641385615</v>
      </c>
      <c r="I1172" s="30">
        <f>VLOOKUP(B1171,'מדדים וריביות'!B:C,2)</f>
        <v>14861945.7239099</v>
      </c>
      <c r="K1172" s="39">
        <f t="shared" si="130"/>
        <v>0</v>
      </c>
      <c r="L1172" s="39">
        <f t="shared" si="131"/>
        <v>0</v>
      </c>
      <c r="M1172" s="39">
        <f t="shared" si="132"/>
        <v>0</v>
      </c>
      <c r="N1172" s="41">
        <f t="shared" si="134"/>
        <v>0</v>
      </c>
    </row>
    <row r="1173" spans="2:14">
      <c r="B1173" s="1">
        <v>34038</v>
      </c>
      <c r="C1173" s="1">
        <f t="shared" si="133"/>
        <v>34029</v>
      </c>
      <c r="E1173" s="42">
        <f>IF(DAY(B1173)&gt;14,VLOOKUP(DATE(YEAR(C1173),MONTH(C1173)-1,DAY(1)),'מדדים וריביות'!B:C,2,FALSE),VLOOKUP(DATE(YEAR(C1173),MONTH(C1173)-2,DAY(1)),'מדדים וריביות'!B:C,2,FALSE))</f>
        <v>14497158.228359001</v>
      </c>
      <c r="F1173" s="43">
        <f>IF($B$5=1,'ריבית יומית'!D1167,'ריבית יומית'!G1167)</f>
        <v>2.1073004751070989E-4</v>
      </c>
      <c r="G1173" s="43">
        <f t="shared" si="128"/>
        <v>2.1073004751070989E-4</v>
      </c>
      <c r="H1173" s="29">
        <f t="shared" si="129"/>
        <v>1.9174959901174624</v>
      </c>
      <c r="I1173" s="30">
        <f>VLOOKUP(B1172,'מדדים וריביות'!B:C,2)</f>
        <v>14861945.7239099</v>
      </c>
      <c r="K1173" s="39">
        <f t="shared" si="130"/>
        <v>0</v>
      </c>
      <c r="L1173" s="39">
        <f t="shared" si="131"/>
        <v>0</v>
      </c>
      <c r="M1173" s="39">
        <f t="shared" si="132"/>
        <v>0</v>
      </c>
      <c r="N1173" s="41">
        <f t="shared" si="134"/>
        <v>0</v>
      </c>
    </row>
    <row r="1174" spans="2:14">
      <c r="B1174" s="1">
        <v>34039</v>
      </c>
      <c r="C1174" s="1">
        <f t="shared" si="133"/>
        <v>34029</v>
      </c>
      <c r="E1174" s="42">
        <f>IF(DAY(B1174)&gt;14,VLOOKUP(DATE(YEAR(C1174),MONTH(C1174)-1,DAY(1)),'מדדים וריביות'!B:C,2,FALSE),VLOOKUP(DATE(YEAR(C1174),MONTH(C1174)-2,DAY(1)),'מדדים וריביות'!B:C,2,FALSE))</f>
        <v>14497158.228359001</v>
      </c>
      <c r="F1174" s="43">
        <f>IF($B$5=1,'ריבית יומית'!D1168,'ריבית יומית'!G1168)</f>
        <v>2.1073004751070989E-4</v>
      </c>
      <c r="G1174" s="43">
        <f t="shared" si="128"/>
        <v>2.1073004751070989E-4</v>
      </c>
      <c r="H1174" s="29">
        <f t="shared" si="129"/>
        <v>1.917092001228961</v>
      </c>
      <c r="I1174" s="30">
        <f>VLOOKUP(B1173,'מדדים וריביות'!B:C,2)</f>
        <v>14861945.7239099</v>
      </c>
      <c r="K1174" s="39">
        <f t="shared" si="130"/>
        <v>0</v>
      </c>
      <c r="L1174" s="39">
        <f t="shared" si="131"/>
        <v>0</v>
      </c>
      <c r="M1174" s="39">
        <f t="shared" si="132"/>
        <v>0</v>
      </c>
      <c r="N1174" s="41">
        <f t="shared" si="134"/>
        <v>0</v>
      </c>
    </row>
    <row r="1175" spans="2:14">
      <c r="B1175" s="1">
        <v>34040</v>
      </c>
      <c r="C1175" s="1">
        <f t="shared" si="133"/>
        <v>34029</v>
      </c>
      <c r="E1175" s="42">
        <f>IF(DAY(B1175)&gt;14,VLOOKUP(DATE(YEAR(C1175),MONTH(C1175)-1,DAY(1)),'מדדים וריביות'!B:C,2,FALSE),VLOOKUP(DATE(YEAR(C1175),MONTH(C1175)-2,DAY(1)),'מדדים וריביות'!B:C,2,FALSE))</f>
        <v>14497158.228359001</v>
      </c>
      <c r="F1175" s="43">
        <f>IF($B$5=1,'ריבית יומית'!D1169,'ריבית יומית'!G1169)</f>
        <v>2.1073004751070989E-4</v>
      </c>
      <c r="G1175" s="43">
        <f t="shared" si="128"/>
        <v>2.1073004751070989E-4</v>
      </c>
      <c r="H1175" s="29">
        <f t="shared" si="129"/>
        <v>1.916688097455121</v>
      </c>
      <c r="I1175" s="30">
        <f>VLOOKUP(B1174,'מדדים וריביות'!B:C,2)</f>
        <v>14861945.7239099</v>
      </c>
      <c r="K1175" s="39">
        <f t="shared" si="130"/>
        <v>0</v>
      </c>
      <c r="L1175" s="39">
        <f t="shared" si="131"/>
        <v>0</v>
      </c>
      <c r="M1175" s="39">
        <f t="shared" si="132"/>
        <v>0</v>
      </c>
      <c r="N1175" s="41">
        <f t="shared" si="134"/>
        <v>0</v>
      </c>
    </row>
    <row r="1176" spans="2:14">
      <c r="B1176" s="1">
        <v>34041</v>
      </c>
      <c r="C1176" s="1">
        <f t="shared" si="133"/>
        <v>34029</v>
      </c>
      <c r="E1176" s="42">
        <f>IF(DAY(B1176)&gt;14,VLOOKUP(DATE(YEAR(C1176),MONTH(C1176)-1,DAY(1)),'מדדים וריביות'!B:C,2,FALSE),VLOOKUP(DATE(YEAR(C1176),MONTH(C1176)-2,DAY(1)),'מדדים וריביות'!B:C,2,FALSE))</f>
        <v>14497158.228359001</v>
      </c>
      <c r="F1176" s="43">
        <f>IF($B$5=1,'ריבית יומית'!D1170,'ריבית יומית'!G1170)</f>
        <v>2.1073004751070989E-4</v>
      </c>
      <c r="G1176" s="43">
        <f t="shared" si="128"/>
        <v>2.1073004751070989E-4</v>
      </c>
      <c r="H1176" s="29">
        <f t="shared" si="129"/>
        <v>1.9162842787780101</v>
      </c>
      <c r="I1176" s="30">
        <f>VLOOKUP(B1175,'מדדים וריביות'!B:C,2)</f>
        <v>14861945.7239099</v>
      </c>
      <c r="K1176" s="39">
        <f t="shared" si="130"/>
        <v>0</v>
      </c>
      <c r="L1176" s="39">
        <f t="shared" si="131"/>
        <v>0</v>
      </c>
      <c r="M1176" s="39">
        <f t="shared" si="132"/>
        <v>0</v>
      </c>
      <c r="N1176" s="41">
        <f t="shared" si="134"/>
        <v>0</v>
      </c>
    </row>
    <row r="1177" spans="2:14">
      <c r="B1177" s="1">
        <v>34042</v>
      </c>
      <c r="C1177" s="1">
        <f t="shared" si="133"/>
        <v>34029</v>
      </c>
      <c r="E1177" s="42">
        <f>IF(DAY(B1177)&gt;14,VLOOKUP(DATE(YEAR(C1177),MONTH(C1177)-1,DAY(1)),'מדדים וריביות'!B:C,2,FALSE),VLOOKUP(DATE(YEAR(C1177),MONTH(C1177)-2,DAY(1)),'מדדים וריביות'!B:C,2,FALSE))</f>
        <v>14497158.228359001</v>
      </c>
      <c r="F1177" s="43">
        <f>IF($B$5=1,'ריבית יומית'!D1171,'ריבית יומית'!G1171)</f>
        <v>2.1073004751070989E-4</v>
      </c>
      <c r="G1177" s="43">
        <f t="shared" si="128"/>
        <v>2.1073004751070989E-4</v>
      </c>
      <c r="H1177" s="29">
        <f t="shared" si="129"/>
        <v>1.9158805451796996</v>
      </c>
      <c r="I1177" s="30">
        <f>VLOOKUP(B1176,'מדדים וריביות'!B:C,2)</f>
        <v>14861945.7239099</v>
      </c>
      <c r="K1177" s="39">
        <f t="shared" si="130"/>
        <v>0</v>
      </c>
      <c r="L1177" s="39">
        <f t="shared" si="131"/>
        <v>0</v>
      </c>
      <c r="M1177" s="39">
        <f t="shared" si="132"/>
        <v>0</v>
      </c>
      <c r="N1177" s="41">
        <f t="shared" si="134"/>
        <v>0</v>
      </c>
    </row>
    <row r="1178" spans="2:14">
      <c r="B1178" s="1">
        <v>34043</v>
      </c>
      <c r="C1178" s="1">
        <f t="shared" si="133"/>
        <v>34029</v>
      </c>
      <c r="E1178" s="42">
        <f>IF(DAY(B1178)&gt;14,VLOOKUP(DATE(YEAR(C1178),MONTH(C1178)-1,DAY(1)),'מדדים וריביות'!B:C,2,FALSE),VLOOKUP(DATE(YEAR(C1178),MONTH(C1178)-2,DAY(1)),'מדדים וריביות'!B:C,2,FALSE))</f>
        <v>14673262.536556</v>
      </c>
      <c r="F1178" s="43">
        <f>IF($B$5=1,'ריבית יומית'!D1172,'ריבית יומית'!G1172)</f>
        <v>2.1073004751070989E-4</v>
      </c>
      <c r="G1178" s="43">
        <f t="shared" si="128"/>
        <v>2.1073004751070989E-4</v>
      </c>
      <c r="H1178" s="29">
        <f t="shared" si="129"/>
        <v>1.9154768966422646</v>
      </c>
      <c r="I1178" s="30">
        <f>VLOOKUP(B1177,'מדדים וריביות'!B:C,2)</f>
        <v>14861945.7239099</v>
      </c>
      <c r="K1178" s="39">
        <f t="shared" si="130"/>
        <v>0</v>
      </c>
      <c r="L1178" s="39">
        <f t="shared" si="131"/>
        <v>0</v>
      </c>
      <c r="M1178" s="39">
        <f t="shared" si="132"/>
        <v>0</v>
      </c>
      <c r="N1178" s="41">
        <f t="shared" si="134"/>
        <v>0</v>
      </c>
    </row>
    <row r="1179" spans="2:14">
      <c r="B1179" s="1">
        <v>34044</v>
      </c>
      <c r="C1179" s="1">
        <f t="shared" si="133"/>
        <v>34029</v>
      </c>
      <c r="E1179" s="42">
        <f>IF(DAY(B1179)&gt;14,VLOOKUP(DATE(YEAR(C1179),MONTH(C1179)-1,DAY(1)),'מדדים וריביות'!B:C,2,FALSE),VLOOKUP(DATE(YEAR(C1179),MONTH(C1179)-2,DAY(1)),'מדדים וריביות'!B:C,2,FALSE))</f>
        <v>14673262.536556</v>
      </c>
      <c r="F1179" s="43">
        <f>IF($B$5=1,'ריבית יומית'!D1173,'ריבית יומית'!G1173)</f>
        <v>2.1073004751070989E-4</v>
      </c>
      <c r="G1179" s="43">
        <f t="shared" si="128"/>
        <v>2.1073004751070989E-4</v>
      </c>
      <c r="H1179" s="29">
        <f t="shared" si="129"/>
        <v>1.9150733331477838</v>
      </c>
      <c r="I1179" s="30">
        <f>VLOOKUP(B1178,'מדדים וריביות'!B:C,2)</f>
        <v>14861945.7239099</v>
      </c>
      <c r="K1179" s="39">
        <f t="shared" si="130"/>
        <v>0</v>
      </c>
      <c r="L1179" s="39">
        <f t="shared" si="131"/>
        <v>0</v>
      </c>
      <c r="M1179" s="39">
        <f t="shared" si="132"/>
        <v>0</v>
      </c>
      <c r="N1179" s="41">
        <f t="shared" si="134"/>
        <v>0</v>
      </c>
    </row>
    <row r="1180" spans="2:14">
      <c r="B1180" s="1">
        <v>34045</v>
      </c>
      <c r="C1180" s="1">
        <f t="shared" si="133"/>
        <v>34029</v>
      </c>
      <c r="E1180" s="42">
        <f>IF(DAY(B1180)&gt;14,VLOOKUP(DATE(YEAR(C1180),MONTH(C1180)-1,DAY(1)),'מדדים וריביות'!B:C,2,FALSE),VLOOKUP(DATE(YEAR(C1180),MONTH(C1180)-2,DAY(1)),'מדדים וריביות'!B:C,2,FALSE))</f>
        <v>14673262.536556</v>
      </c>
      <c r="F1180" s="43">
        <f>IF($B$5=1,'ריבית יומית'!D1174,'ריבית יומית'!G1174)</f>
        <v>2.1073004751070989E-4</v>
      </c>
      <c r="G1180" s="43">
        <f t="shared" si="128"/>
        <v>2.1073004751070989E-4</v>
      </c>
      <c r="H1180" s="29">
        <f t="shared" si="129"/>
        <v>1.9146698546783401</v>
      </c>
      <c r="I1180" s="30">
        <f>VLOOKUP(B1179,'מדדים וריביות'!B:C,2)</f>
        <v>14861945.7239099</v>
      </c>
      <c r="K1180" s="39">
        <f t="shared" si="130"/>
        <v>0</v>
      </c>
      <c r="L1180" s="39">
        <f t="shared" si="131"/>
        <v>0</v>
      </c>
      <c r="M1180" s="39">
        <f t="shared" si="132"/>
        <v>0</v>
      </c>
      <c r="N1180" s="41">
        <f t="shared" si="134"/>
        <v>0</v>
      </c>
    </row>
    <row r="1181" spans="2:14">
      <c r="B1181" s="1">
        <v>34046</v>
      </c>
      <c r="C1181" s="1">
        <f t="shared" si="133"/>
        <v>34029</v>
      </c>
      <c r="E1181" s="42">
        <f>IF(DAY(B1181)&gt;14,VLOOKUP(DATE(YEAR(C1181),MONTH(C1181)-1,DAY(1)),'מדדים וריביות'!B:C,2,FALSE),VLOOKUP(DATE(YEAR(C1181),MONTH(C1181)-2,DAY(1)),'מדדים וריביות'!B:C,2,FALSE))</f>
        <v>14673262.536556</v>
      </c>
      <c r="F1181" s="43">
        <f>IF($B$5=1,'ריבית יומית'!D1175,'ריבית יומית'!G1175)</f>
        <v>2.1073004751070989E-4</v>
      </c>
      <c r="G1181" s="43">
        <f t="shared" si="128"/>
        <v>2.1073004751070989E-4</v>
      </c>
      <c r="H1181" s="29">
        <f t="shared" si="129"/>
        <v>1.9142664612160198</v>
      </c>
      <c r="I1181" s="30">
        <f>VLOOKUP(B1180,'מדדים וריביות'!B:C,2)</f>
        <v>14861945.7239099</v>
      </c>
      <c r="K1181" s="39">
        <f t="shared" si="130"/>
        <v>0</v>
      </c>
      <c r="L1181" s="39">
        <f t="shared" si="131"/>
        <v>0</v>
      </c>
      <c r="M1181" s="39">
        <f t="shared" si="132"/>
        <v>0</v>
      </c>
      <c r="N1181" s="41">
        <f t="shared" si="134"/>
        <v>0</v>
      </c>
    </row>
    <row r="1182" spans="2:14">
      <c r="B1182" s="1">
        <v>34047</v>
      </c>
      <c r="C1182" s="1">
        <f t="shared" si="133"/>
        <v>34029</v>
      </c>
      <c r="E1182" s="42">
        <f>IF(DAY(B1182)&gt;14,VLOOKUP(DATE(YEAR(C1182),MONTH(C1182)-1,DAY(1)),'מדדים וריביות'!B:C,2,FALSE),VLOOKUP(DATE(YEAR(C1182),MONTH(C1182)-2,DAY(1)),'מדדים וריביות'!B:C,2,FALSE))</f>
        <v>14673262.536556</v>
      </c>
      <c r="F1182" s="43">
        <f>IF($B$5=1,'ריבית יומית'!D1176,'ריבית יומית'!G1176)</f>
        <v>2.1073004751070989E-4</v>
      </c>
      <c r="G1182" s="43">
        <f t="shared" si="128"/>
        <v>2.1073004751070989E-4</v>
      </c>
      <c r="H1182" s="29">
        <f t="shared" si="129"/>
        <v>1.9138631527429133</v>
      </c>
      <c r="I1182" s="30">
        <f>VLOOKUP(B1181,'מדדים וריביות'!B:C,2)</f>
        <v>14861945.7239099</v>
      </c>
      <c r="K1182" s="39">
        <f t="shared" si="130"/>
        <v>0</v>
      </c>
      <c r="L1182" s="39">
        <f t="shared" si="131"/>
        <v>0</v>
      </c>
      <c r="M1182" s="39">
        <f t="shared" si="132"/>
        <v>0</v>
      </c>
      <c r="N1182" s="41">
        <f t="shared" si="134"/>
        <v>0</v>
      </c>
    </row>
    <row r="1183" spans="2:14">
      <c r="B1183" s="1">
        <v>34048</v>
      </c>
      <c r="C1183" s="1">
        <f t="shared" si="133"/>
        <v>34029</v>
      </c>
      <c r="E1183" s="42">
        <f>IF(DAY(B1183)&gt;14,VLOOKUP(DATE(YEAR(C1183),MONTH(C1183)-1,DAY(1)),'מדדים וריביות'!B:C,2,FALSE),VLOOKUP(DATE(YEAR(C1183),MONTH(C1183)-2,DAY(1)),'מדדים וריביות'!B:C,2,FALSE))</f>
        <v>14673262.536556</v>
      </c>
      <c r="F1183" s="43">
        <f>IF($B$5=1,'ריבית יומית'!D1177,'ריבית יומית'!G1177)</f>
        <v>2.1073004751070989E-4</v>
      </c>
      <c r="G1183" s="43">
        <f t="shared" si="128"/>
        <v>2.1073004751070989E-4</v>
      </c>
      <c r="H1183" s="29">
        <f t="shared" si="129"/>
        <v>1.9134599292411145</v>
      </c>
      <c r="I1183" s="30">
        <f>VLOOKUP(B1182,'מדדים וריביות'!B:C,2)</f>
        <v>14861945.7239099</v>
      </c>
      <c r="K1183" s="39">
        <f t="shared" si="130"/>
        <v>0</v>
      </c>
      <c r="L1183" s="39">
        <f t="shared" si="131"/>
        <v>0</v>
      </c>
      <c r="M1183" s="39">
        <f t="shared" si="132"/>
        <v>0</v>
      </c>
      <c r="N1183" s="41">
        <f t="shared" si="134"/>
        <v>0</v>
      </c>
    </row>
    <row r="1184" spans="2:14">
      <c r="B1184" s="1">
        <v>34049</v>
      </c>
      <c r="C1184" s="1">
        <f t="shared" si="133"/>
        <v>34029</v>
      </c>
      <c r="E1184" s="42">
        <f>IF(DAY(B1184)&gt;14,VLOOKUP(DATE(YEAR(C1184),MONTH(C1184)-1,DAY(1)),'מדדים וריביות'!B:C,2,FALSE),VLOOKUP(DATE(YEAR(C1184),MONTH(C1184)-2,DAY(1)),'מדדים וריביות'!B:C,2,FALSE))</f>
        <v>14673262.536556</v>
      </c>
      <c r="F1184" s="43">
        <f>IF($B$5=1,'ריבית יומית'!D1178,'ריבית יומית'!G1178)</f>
        <v>2.1073004751070989E-4</v>
      </c>
      <c r="G1184" s="43">
        <f t="shared" si="128"/>
        <v>2.1073004751070989E-4</v>
      </c>
      <c r="H1184" s="29">
        <f t="shared" si="129"/>
        <v>1.9130567906927212</v>
      </c>
      <c r="I1184" s="30">
        <f>VLOOKUP(B1183,'מדדים וריביות'!B:C,2)</f>
        <v>14861945.7239099</v>
      </c>
      <c r="K1184" s="39">
        <f t="shared" si="130"/>
        <v>0</v>
      </c>
      <c r="L1184" s="39">
        <f t="shared" si="131"/>
        <v>0</v>
      </c>
      <c r="M1184" s="39">
        <f t="shared" si="132"/>
        <v>0</v>
      </c>
      <c r="N1184" s="41">
        <f t="shared" si="134"/>
        <v>0</v>
      </c>
    </row>
    <row r="1185" spans="2:14">
      <c r="B1185" s="1">
        <v>34050</v>
      </c>
      <c r="C1185" s="1">
        <f t="shared" si="133"/>
        <v>34029</v>
      </c>
      <c r="E1185" s="42">
        <f>IF(DAY(B1185)&gt;14,VLOOKUP(DATE(YEAR(C1185),MONTH(C1185)-1,DAY(1)),'מדדים וריביות'!B:C,2,FALSE),VLOOKUP(DATE(YEAR(C1185),MONTH(C1185)-2,DAY(1)),'מדדים וריביות'!B:C,2,FALSE))</f>
        <v>14673262.536556</v>
      </c>
      <c r="F1185" s="43">
        <f>IF($B$5=1,'ריבית יומית'!D1179,'ריבית יומית'!G1179)</f>
        <v>2.1073004751070989E-4</v>
      </c>
      <c r="G1185" s="43">
        <f t="shared" si="128"/>
        <v>2.1073004751070989E-4</v>
      </c>
      <c r="H1185" s="29">
        <f t="shared" si="129"/>
        <v>1.9126537370798349</v>
      </c>
      <c r="I1185" s="30">
        <f>VLOOKUP(B1184,'מדדים וריביות'!B:C,2)</f>
        <v>14861945.7239099</v>
      </c>
      <c r="K1185" s="39">
        <f t="shared" si="130"/>
        <v>0</v>
      </c>
      <c r="L1185" s="39">
        <f t="shared" si="131"/>
        <v>0</v>
      </c>
      <c r="M1185" s="39">
        <f t="shared" si="132"/>
        <v>0</v>
      </c>
      <c r="N1185" s="41">
        <f t="shared" si="134"/>
        <v>0</v>
      </c>
    </row>
    <row r="1186" spans="2:14">
      <c r="B1186" s="1">
        <v>34051</v>
      </c>
      <c r="C1186" s="1">
        <f t="shared" si="133"/>
        <v>34029</v>
      </c>
      <c r="E1186" s="42">
        <f>IF(DAY(B1186)&gt;14,VLOOKUP(DATE(YEAR(C1186),MONTH(C1186)-1,DAY(1)),'מדדים וריביות'!B:C,2,FALSE),VLOOKUP(DATE(YEAR(C1186),MONTH(C1186)-2,DAY(1)),'מדדים וריביות'!B:C,2,FALSE))</f>
        <v>14673262.536556</v>
      </c>
      <c r="F1186" s="43">
        <f>IF($B$5=1,'ריבית יומית'!D1180,'ריבית יומית'!G1180)</f>
        <v>2.1073004751070989E-4</v>
      </c>
      <c r="G1186" s="43">
        <f t="shared" si="128"/>
        <v>2.1073004751070989E-4</v>
      </c>
      <c r="H1186" s="29">
        <f t="shared" si="129"/>
        <v>1.9122507683845609</v>
      </c>
      <c r="I1186" s="30">
        <f>VLOOKUP(B1185,'מדדים וריביות'!B:C,2)</f>
        <v>14861945.7239099</v>
      </c>
      <c r="K1186" s="39">
        <f t="shared" si="130"/>
        <v>0</v>
      </c>
      <c r="L1186" s="39">
        <f t="shared" si="131"/>
        <v>0</v>
      </c>
      <c r="M1186" s="39">
        <f t="shared" si="132"/>
        <v>0</v>
      </c>
      <c r="N1186" s="41">
        <f t="shared" si="134"/>
        <v>0</v>
      </c>
    </row>
    <row r="1187" spans="2:14">
      <c r="B1187" s="1">
        <v>34052</v>
      </c>
      <c r="C1187" s="1">
        <f t="shared" si="133"/>
        <v>34029</v>
      </c>
      <c r="E1187" s="42">
        <f>IF(DAY(B1187)&gt;14,VLOOKUP(DATE(YEAR(C1187),MONTH(C1187)-1,DAY(1)),'מדדים וריביות'!B:C,2,FALSE),VLOOKUP(DATE(YEAR(C1187),MONTH(C1187)-2,DAY(1)),'מדדים וריביות'!B:C,2,FALSE))</f>
        <v>14673262.536556</v>
      </c>
      <c r="F1187" s="43">
        <f>IF($B$5=1,'ריבית יומית'!D1181,'ריבית יומית'!G1181)</f>
        <v>2.1073004751070989E-4</v>
      </c>
      <c r="G1187" s="43">
        <f t="shared" si="128"/>
        <v>2.1073004751070989E-4</v>
      </c>
      <c r="H1187" s="29">
        <f t="shared" si="129"/>
        <v>1.9118478845890081</v>
      </c>
      <c r="I1187" s="30">
        <f>VLOOKUP(B1186,'מדדים וריביות'!B:C,2)</f>
        <v>14861945.7239099</v>
      </c>
      <c r="K1187" s="39">
        <f t="shared" si="130"/>
        <v>0</v>
      </c>
      <c r="L1187" s="39">
        <f t="shared" si="131"/>
        <v>0</v>
      </c>
      <c r="M1187" s="39">
        <f t="shared" si="132"/>
        <v>0</v>
      </c>
      <c r="N1187" s="41">
        <f t="shared" si="134"/>
        <v>0</v>
      </c>
    </row>
    <row r="1188" spans="2:14">
      <c r="B1188" s="1">
        <v>34053</v>
      </c>
      <c r="C1188" s="1">
        <f t="shared" si="133"/>
        <v>34029</v>
      </c>
      <c r="E1188" s="42">
        <f>IF(DAY(B1188)&gt;14,VLOOKUP(DATE(YEAR(C1188),MONTH(C1188)-1,DAY(1)),'מדדים וריביות'!B:C,2,FALSE),VLOOKUP(DATE(YEAR(C1188),MONTH(C1188)-2,DAY(1)),'מדדים וריביות'!B:C,2,FALSE))</f>
        <v>14673262.536556</v>
      </c>
      <c r="F1188" s="43">
        <f>IF($B$5=1,'ריבית יומית'!D1182,'ריבית יומית'!G1182)</f>
        <v>2.1073004751070989E-4</v>
      </c>
      <c r="G1188" s="43">
        <f t="shared" si="128"/>
        <v>2.1073004751070989E-4</v>
      </c>
      <c r="H1188" s="29">
        <f t="shared" si="129"/>
        <v>1.9114450856752896</v>
      </c>
      <c r="I1188" s="30">
        <f>VLOOKUP(B1187,'מדדים וריביות'!B:C,2)</f>
        <v>14861945.7239099</v>
      </c>
      <c r="K1188" s="39">
        <f t="shared" si="130"/>
        <v>0</v>
      </c>
      <c r="L1188" s="39">
        <f t="shared" si="131"/>
        <v>0</v>
      </c>
      <c r="M1188" s="39">
        <f t="shared" si="132"/>
        <v>0</v>
      </c>
      <c r="N1188" s="41">
        <f t="shared" si="134"/>
        <v>0</v>
      </c>
    </row>
    <row r="1189" spans="2:14">
      <c r="B1189" s="1">
        <v>34054</v>
      </c>
      <c r="C1189" s="1">
        <f t="shared" si="133"/>
        <v>34029</v>
      </c>
      <c r="E1189" s="42">
        <f>IF(DAY(B1189)&gt;14,VLOOKUP(DATE(YEAR(C1189),MONTH(C1189)-1,DAY(1)),'מדדים וריביות'!B:C,2,FALSE),VLOOKUP(DATE(YEAR(C1189),MONTH(C1189)-2,DAY(1)),'מדדים וריביות'!B:C,2,FALSE))</f>
        <v>14673262.536556</v>
      </c>
      <c r="F1189" s="43">
        <f>IF($B$5=1,'ריבית יומית'!D1183,'ריבית יומית'!G1183)</f>
        <v>2.1073004751070989E-4</v>
      </c>
      <c r="G1189" s="43">
        <f t="shared" si="128"/>
        <v>2.1073004751070989E-4</v>
      </c>
      <c r="H1189" s="29">
        <f t="shared" si="129"/>
        <v>1.911042371625522</v>
      </c>
      <c r="I1189" s="30">
        <f>VLOOKUP(B1188,'מדדים וריביות'!B:C,2)</f>
        <v>14861945.7239099</v>
      </c>
      <c r="K1189" s="39">
        <f t="shared" si="130"/>
        <v>0</v>
      </c>
      <c r="L1189" s="39">
        <f t="shared" si="131"/>
        <v>0</v>
      </c>
      <c r="M1189" s="39">
        <f t="shared" si="132"/>
        <v>0</v>
      </c>
      <c r="N1189" s="41">
        <f t="shared" si="134"/>
        <v>0</v>
      </c>
    </row>
    <row r="1190" spans="2:14">
      <c r="B1190" s="1">
        <v>34055</v>
      </c>
      <c r="C1190" s="1">
        <f t="shared" si="133"/>
        <v>34029</v>
      </c>
      <c r="E1190" s="42">
        <f>IF(DAY(B1190)&gt;14,VLOOKUP(DATE(YEAR(C1190),MONTH(C1190)-1,DAY(1)),'מדדים וריביות'!B:C,2,FALSE),VLOOKUP(DATE(YEAR(C1190),MONTH(C1190)-2,DAY(1)),'מדדים וריביות'!B:C,2,FALSE))</f>
        <v>14673262.536556</v>
      </c>
      <c r="F1190" s="43">
        <f>IF($B$5=1,'ריבית יומית'!D1184,'ריבית יומית'!G1184)</f>
        <v>2.1073004751070989E-4</v>
      </c>
      <c r="G1190" s="43">
        <f t="shared" si="128"/>
        <v>2.1073004751070989E-4</v>
      </c>
      <c r="H1190" s="29">
        <f t="shared" si="129"/>
        <v>1.9106397424218255</v>
      </c>
      <c r="I1190" s="30">
        <f>VLOOKUP(B1189,'מדדים וריביות'!B:C,2)</f>
        <v>14861945.7239099</v>
      </c>
      <c r="K1190" s="39">
        <f t="shared" si="130"/>
        <v>0</v>
      </c>
      <c r="L1190" s="39">
        <f t="shared" si="131"/>
        <v>0</v>
      </c>
      <c r="M1190" s="39">
        <f t="shared" si="132"/>
        <v>0</v>
      </c>
      <c r="N1190" s="41">
        <f t="shared" si="134"/>
        <v>0</v>
      </c>
    </row>
    <row r="1191" spans="2:14">
      <c r="B1191" s="1">
        <v>34056</v>
      </c>
      <c r="C1191" s="1">
        <f t="shared" si="133"/>
        <v>34029</v>
      </c>
      <c r="E1191" s="42">
        <f>IF(DAY(B1191)&gt;14,VLOOKUP(DATE(YEAR(C1191),MONTH(C1191)-1,DAY(1)),'מדדים וריביות'!B:C,2,FALSE),VLOOKUP(DATE(YEAR(C1191),MONTH(C1191)-2,DAY(1)),'מדדים וריביות'!B:C,2,FALSE))</f>
        <v>14673262.536556</v>
      </c>
      <c r="F1191" s="43">
        <f>IF($B$5=1,'ריבית יומית'!D1185,'ריבית יומית'!G1185)</f>
        <v>2.1073004751070989E-4</v>
      </c>
      <c r="G1191" s="43">
        <f t="shared" si="128"/>
        <v>2.1073004751070989E-4</v>
      </c>
      <c r="H1191" s="29">
        <f t="shared" si="129"/>
        <v>1.9102371980463244</v>
      </c>
      <c r="I1191" s="30">
        <f>VLOOKUP(B1190,'מדדים וריביות'!B:C,2)</f>
        <v>14861945.7239099</v>
      </c>
      <c r="K1191" s="39">
        <f t="shared" si="130"/>
        <v>0</v>
      </c>
      <c r="L1191" s="39">
        <f t="shared" si="131"/>
        <v>0</v>
      </c>
      <c r="M1191" s="39">
        <f t="shared" si="132"/>
        <v>0</v>
      </c>
      <c r="N1191" s="41">
        <f t="shared" si="134"/>
        <v>0</v>
      </c>
    </row>
    <row r="1192" spans="2:14">
      <c r="B1192" s="1">
        <v>34057</v>
      </c>
      <c r="C1192" s="1">
        <f t="shared" si="133"/>
        <v>34029</v>
      </c>
      <c r="E1192" s="42">
        <f>IF(DAY(B1192)&gt;14,VLOOKUP(DATE(YEAR(C1192),MONTH(C1192)-1,DAY(1)),'מדדים וריביות'!B:C,2,FALSE),VLOOKUP(DATE(YEAR(C1192),MONTH(C1192)-2,DAY(1)),'מדדים וריביות'!B:C,2,FALSE))</f>
        <v>14673262.536556</v>
      </c>
      <c r="F1192" s="43">
        <f>IF($B$5=1,'ריבית יומית'!D1186,'ריבית יומית'!G1186)</f>
        <v>2.1073004751070989E-4</v>
      </c>
      <c r="G1192" s="43">
        <f t="shared" si="128"/>
        <v>2.1073004751070989E-4</v>
      </c>
      <c r="H1192" s="29">
        <f t="shared" si="129"/>
        <v>1.9098347384811467</v>
      </c>
      <c r="I1192" s="30">
        <f>VLOOKUP(B1191,'מדדים וריביות'!B:C,2)</f>
        <v>14861945.7239099</v>
      </c>
      <c r="K1192" s="39">
        <f t="shared" si="130"/>
        <v>0</v>
      </c>
      <c r="L1192" s="39">
        <f t="shared" si="131"/>
        <v>0</v>
      </c>
      <c r="M1192" s="39">
        <f t="shared" si="132"/>
        <v>0</v>
      </c>
      <c r="N1192" s="41">
        <f t="shared" si="134"/>
        <v>0</v>
      </c>
    </row>
    <row r="1193" spans="2:14">
      <c r="B1193" s="1">
        <v>34058</v>
      </c>
      <c r="C1193" s="1">
        <f t="shared" si="133"/>
        <v>34029</v>
      </c>
      <c r="E1193" s="42">
        <f>IF(DAY(B1193)&gt;14,VLOOKUP(DATE(YEAR(C1193),MONTH(C1193)-1,DAY(1)),'מדדים וריביות'!B:C,2,FALSE),VLOOKUP(DATE(YEAR(C1193),MONTH(C1193)-2,DAY(1)),'מדדים וריביות'!B:C,2,FALSE))</f>
        <v>14673262.536556</v>
      </c>
      <c r="F1193" s="43">
        <f>IF($B$5=1,'ריבית יומית'!D1187,'ריבית יומית'!G1187)</f>
        <v>2.1073004751070989E-4</v>
      </c>
      <c r="G1193" s="43">
        <f t="shared" si="128"/>
        <v>2.1073004751070989E-4</v>
      </c>
      <c r="H1193" s="29">
        <f t="shared" si="129"/>
        <v>1.9094323637084238</v>
      </c>
      <c r="I1193" s="30">
        <f>VLOOKUP(B1192,'מדדים וריביות'!B:C,2)</f>
        <v>14861945.7239099</v>
      </c>
      <c r="K1193" s="39">
        <f t="shared" si="130"/>
        <v>0</v>
      </c>
      <c r="L1193" s="39">
        <f t="shared" si="131"/>
        <v>0</v>
      </c>
      <c r="M1193" s="39">
        <f t="shared" si="132"/>
        <v>0</v>
      </c>
      <c r="N1193" s="41">
        <f t="shared" si="134"/>
        <v>0</v>
      </c>
    </row>
    <row r="1194" spans="2:14">
      <c r="B1194" s="1">
        <v>34059</v>
      </c>
      <c r="C1194" s="1">
        <f t="shared" si="133"/>
        <v>34029</v>
      </c>
      <c r="E1194" s="42">
        <f>IF(DAY(B1194)&gt;14,VLOOKUP(DATE(YEAR(C1194),MONTH(C1194)-1,DAY(1)),'מדדים וריביות'!B:C,2,FALSE),VLOOKUP(DATE(YEAR(C1194),MONTH(C1194)-2,DAY(1)),'מדדים וריביות'!B:C,2,FALSE))</f>
        <v>14673262.536556</v>
      </c>
      <c r="F1194" s="43">
        <f>IF($B$5=1,'ריבית יומית'!D1188,'ריבית יומית'!G1188)</f>
        <v>2.1073004751070989E-4</v>
      </c>
      <c r="G1194" s="43">
        <f t="shared" si="128"/>
        <v>2.1073004751070989E-4</v>
      </c>
      <c r="H1194" s="29">
        <f t="shared" si="129"/>
        <v>1.9090300737102914</v>
      </c>
      <c r="I1194" s="30">
        <f>VLOOKUP(B1193,'מדדים וריביות'!B:C,2)</f>
        <v>14861945.7239099</v>
      </c>
      <c r="K1194" s="39">
        <f t="shared" si="130"/>
        <v>0</v>
      </c>
      <c r="L1194" s="39">
        <f t="shared" si="131"/>
        <v>0</v>
      </c>
      <c r="M1194" s="39">
        <f t="shared" si="132"/>
        <v>0</v>
      </c>
      <c r="N1194" s="41">
        <f t="shared" si="134"/>
        <v>0</v>
      </c>
    </row>
    <row r="1195" spans="2:14">
      <c r="B1195" s="1">
        <v>34060</v>
      </c>
      <c r="C1195" s="1">
        <f t="shared" si="133"/>
        <v>34060</v>
      </c>
      <c r="E1195" s="42">
        <f>IF(DAY(B1195)&gt;14,VLOOKUP(DATE(YEAR(C1195),MONTH(C1195)-1,DAY(1)),'מדדים וריביות'!B:C,2,FALSE),VLOOKUP(DATE(YEAR(C1195),MONTH(C1195)-2,DAY(1)),'מדדים וריביות'!B:C,2,FALSE))</f>
        <v>14673262.536556</v>
      </c>
      <c r="F1195" s="43">
        <f>IF($B$5=1,'ריבית יומית'!D1189,'ריבית יומית'!G1189)</f>
        <v>2.1073004751070989E-4</v>
      </c>
      <c r="G1195" s="43">
        <f t="shared" si="128"/>
        <v>2.1073004751070989E-4</v>
      </c>
      <c r="H1195" s="29">
        <f t="shared" si="129"/>
        <v>1.9086278684688887</v>
      </c>
      <c r="I1195" s="30">
        <f>VLOOKUP(B1194,'מדדים וריביות'!B:C,2)</f>
        <v>14861945.7239099</v>
      </c>
      <c r="K1195" s="39">
        <f t="shared" si="130"/>
        <v>0</v>
      </c>
      <c r="L1195" s="39">
        <f t="shared" si="131"/>
        <v>0</v>
      </c>
      <c r="M1195" s="39">
        <f t="shared" si="132"/>
        <v>0</v>
      </c>
      <c r="N1195" s="41">
        <f t="shared" si="134"/>
        <v>0</v>
      </c>
    </row>
    <row r="1196" spans="2:14">
      <c r="B1196" s="1">
        <v>34061</v>
      </c>
      <c r="C1196" s="1">
        <f t="shared" si="133"/>
        <v>34060</v>
      </c>
      <c r="E1196" s="42">
        <f>IF(DAY(B1196)&gt;14,VLOOKUP(DATE(YEAR(C1196),MONTH(C1196)-1,DAY(1)),'מדדים וריביות'!B:C,2,FALSE),VLOOKUP(DATE(YEAR(C1196),MONTH(C1196)-2,DAY(1)),'מדדים וריביות'!B:C,2,FALSE))</f>
        <v>14673262.536556</v>
      </c>
      <c r="F1196" s="43">
        <f>IF($B$5=1,'ריבית יומית'!D1190,'ריבית יומית'!G1190)</f>
        <v>2.1073004751070989E-4</v>
      </c>
      <c r="G1196" s="43">
        <f t="shared" si="128"/>
        <v>2.1073004751070989E-4</v>
      </c>
      <c r="H1196" s="29">
        <f t="shared" si="129"/>
        <v>1.9082257479663585</v>
      </c>
      <c r="I1196" s="30">
        <f>VLOOKUP(B1195,'מדדים וריביות'!B:C,2)</f>
        <v>15069497.2299992</v>
      </c>
      <c r="K1196" s="39">
        <f t="shared" si="130"/>
        <v>0</v>
      </c>
      <c r="L1196" s="39">
        <f t="shared" si="131"/>
        <v>0</v>
      </c>
      <c r="M1196" s="39">
        <f t="shared" si="132"/>
        <v>0</v>
      </c>
      <c r="N1196" s="41">
        <f t="shared" si="134"/>
        <v>0</v>
      </c>
    </row>
    <row r="1197" spans="2:14">
      <c r="B1197" s="1">
        <v>34062</v>
      </c>
      <c r="C1197" s="1">
        <f t="shared" si="133"/>
        <v>34060</v>
      </c>
      <c r="E1197" s="42">
        <f>IF(DAY(B1197)&gt;14,VLOOKUP(DATE(YEAR(C1197),MONTH(C1197)-1,DAY(1)),'מדדים וריביות'!B:C,2,FALSE),VLOOKUP(DATE(YEAR(C1197),MONTH(C1197)-2,DAY(1)),'מדדים וריביות'!B:C,2,FALSE))</f>
        <v>14673262.536556</v>
      </c>
      <c r="F1197" s="43">
        <f>IF($B$5=1,'ריבית יומית'!D1191,'ריבית יומית'!G1191)</f>
        <v>2.1073004751070989E-4</v>
      </c>
      <c r="G1197" s="43">
        <f t="shared" si="128"/>
        <v>2.1073004751070989E-4</v>
      </c>
      <c r="H1197" s="29">
        <f t="shared" si="129"/>
        <v>1.9078237121848476</v>
      </c>
      <c r="I1197" s="30">
        <f>VLOOKUP(B1196,'מדדים וריביות'!B:C,2)</f>
        <v>15069497.2299992</v>
      </c>
      <c r="K1197" s="39">
        <f t="shared" si="130"/>
        <v>0</v>
      </c>
      <c r="L1197" s="39">
        <f t="shared" si="131"/>
        <v>0</v>
      </c>
      <c r="M1197" s="39">
        <f t="shared" si="132"/>
        <v>0</v>
      </c>
      <c r="N1197" s="41">
        <f t="shared" si="134"/>
        <v>0</v>
      </c>
    </row>
    <row r="1198" spans="2:14">
      <c r="B1198" s="1">
        <v>34063</v>
      </c>
      <c r="C1198" s="1">
        <f t="shared" si="133"/>
        <v>34060</v>
      </c>
      <c r="E1198" s="42">
        <f>IF(DAY(B1198)&gt;14,VLOOKUP(DATE(YEAR(C1198),MONTH(C1198)-1,DAY(1)),'מדדים וריביות'!B:C,2,FALSE),VLOOKUP(DATE(YEAR(C1198),MONTH(C1198)-2,DAY(1)),'מדדים וריביות'!B:C,2,FALSE))</f>
        <v>14673262.536556</v>
      </c>
      <c r="F1198" s="43">
        <f>IF($B$5=1,'ריבית יומית'!D1192,'ריבית יומית'!G1192)</f>
        <v>2.1073004751070989E-4</v>
      </c>
      <c r="G1198" s="43">
        <f t="shared" si="128"/>
        <v>2.1073004751070989E-4</v>
      </c>
      <c r="H1198" s="29">
        <f t="shared" si="129"/>
        <v>1.9074217611065067</v>
      </c>
      <c r="I1198" s="30">
        <f>VLOOKUP(B1197,'מדדים וריביות'!B:C,2)</f>
        <v>15069497.2299992</v>
      </c>
      <c r="K1198" s="39">
        <f t="shared" si="130"/>
        <v>0</v>
      </c>
      <c r="L1198" s="39">
        <f t="shared" si="131"/>
        <v>0</v>
      </c>
      <c r="M1198" s="39">
        <f t="shared" si="132"/>
        <v>0</v>
      </c>
      <c r="N1198" s="41">
        <f t="shared" si="134"/>
        <v>0</v>
      </c>
    </row>
    <row r="1199" spans="2:14">
      <c r="B1199" s="1">
        <v>34064</v>
      </c>
      <c r="C1199" s="1">
        <f t="shared" si="133"/>
        <v>34060</v>
      </c>
      <c r="E1199" s="42">
        <f>IF(DAY(B1199)&gt;14,VLOOKUP(DATE(YEAR(C1199),MONTH(C1199)-1,DAY(1)),'מדדים וריביות'!B:C,2,FALSE),VLOOKUP(DATE(YEAR(C1199),MONTH(C1199)-2,DAY(1)),'מדדים וריביות'!B:C,2,FALSE))</f>
        <v>14673262.536556</v>
      </c>
      <c r="F1199" s="43">
        <f>IF($B$5=1,'ריבית יומית'!D1193,'ריבית יומית'!G1193)</f>
        <v>2.1073004751070989E-4</v>
      </c>
      <c r="G1199" s="43">
        <f t="shared" si="128"/>
        <v>2.1073004751070989E-4</v>
      </c>
      <c r="H1199" s="29">
        <f t="shared" si="129"/>
        <v>1.90701989471349</v>
      </c>
      <c r="I1199" s="30">
        <f>VLOOKUP(B1198,'מדדים וריביות'!B:C,2)</f>
        <v>15069497.2299992</v>
      </c>
      <c r="K1199" s="39">
        <f t="shared" si="130"/>
        <v>0</v>
      </c>
      <c r="L1199" s="39">
        <f t="shared" si="131"/>
        <v>0</v>
      </c>
      <c r="M1199" s="39">
        <f t="shared" si="132"/>
        <v>0</v>
      </c>
      <c r="N1199" s="41">
        <f t="shared" si="134"/>
        <v>0</v>
      </c>
    </row>
    <row r="1200" spans="2:14">
      <c r="B1200" s="1">
        <v>34065</v>
      </c>
      <c r="C1200" s="1">
        <f t="shared" si="133"/>
        <v>34060</v>
      </c>
      <c r="E1200" s="42">
        <f>IF(DAY(B1200)&gt;14,VLOOKUP(DATE(YEAR(C1200),MONTH(C1200)-1,DAY(1)),'מדדים וריביות'!B:C,2,FALSE),VLOOKUP(DATE(YEAR(C1200),MONTH(C1200)-2,DAY(1)),'מדדים וריביות'!B:C,2,FALSE))</f>
        <v>14673262.536556</v>
      </c>
      <c r="F1200" s="43">
        <f>IF($B$5=1,'ריבית יומית'!D1194,'ריבית יומית'!G1194)</f>
        <v>2.1073004751070989E-4</v>
      </c>
      <c r="G1200" s="43">
        <f t="shared" si="128"/>
        <v>2.1073004751070989E-4</v>
      </c>
      <c r="H1200" s="29">
        <f t="shared" si="129"/>
        <v>1.9066181129879554</v>
      </c>
      <c r="I1200" s="30">
        <f>VLOOKUP(B1199,'מדדים וריביות'!B:C,2)</f>
        <v>15069497.2299992</v>
      </c>
      <c r="K1200" s="39">
        <f t="shared" si="130"/>
        <v>0</v>
      </c>
      <c r="L1200" s="39">
        <f t="shared" si="131"/>
        <v>0</v>
      </c>
      <c r="M1200" s="39">
        <f t="shared" si="132"/>
        <v>0</v>
      </c>
      <c r="N1200" s="41">
        <f t="shared" si="134"/>
        <v>0</v>
      </c>
    </row>
    <row r="1201" spans="2:14">
      <c r="B1201" s="1">
        <v>34066</v>
      </c>
      <c r="C1201" s="1">
        <f t="shared" si="133"/>
        <v>34060</v>
      </c>
      <c r="E1201" s="42">
        <f>IF(DAY(B1201)&gt;14,VLOOKUP(DATE(YEAR(C1201),MONTH(C1201)-1,DAY(1)),'מדדים וריביות'!B:C,2,FALSE),VLOOKUP(DATE(YEAR(C1201),MONTH(C1201)-2,DAY(1)),'מדדים וריביות'!B:C,2,FALSE))</f>
        <v>14673262.536556</v>
      </c>
      <c r="F1201" s="43">
        <f>IF($B$5=1,'ריבית יומית'!D1195,'ריבית יומית'!G1195)</f>
        <v>2.1073004751070989E-4</v>
      </c>
      <c r="G1201" s="43">
        <f t="shared" si="128"/>
        <v>2.1073004751070989E-4</v>
      </c>
      <c r="H1201" s="29">
        <f t="shared" si="129"/>
        <v>1.9062164159120645</v>
      </c>
      <c r="I1201" s="30">
        <f>VLOOKUP(B1200,'מדדים וריביות'!B:C,2)</f>
        <v>15069497.2299992</v>
      </c>
      <c r="K1201" s="39">
        <f t="shared" si="130"/>
        <v>0</v>
      </c>
      <c r="L1201" s="39">
        <f t="shared" si="131"/>
        <v>0</v>
      </c>
      <c r="M1201" s="39">
        <f t="shared" si="132"/>
        <v>0</v>
      </c>
      <c r="N1201" s="41">
        <f t="shared" si="134"/>
        <v>0</v>
      </c>
    </row>
    <row r="1202" spans="2:14">
      <c r="B1202" s="1">
        <v>34067</v>
      </c>
      <c r="C1202" s="1">
        <f t="shared" si="133"/>
        <v>34060</v>
      </c>
      <c r="E1202" s="42">
        <f>IF(DAY(B1202)&gt;14,VLOOKUP(DATE(YEAR(C1202),MONTH(C1202)-1,DAY(1)),'מדדים וריביות'!B:C,2,FALSE),VLOOKUP(DATE(YEAR(C1202),MONTH(C1202)-2,DAY(1)),'מדדים וריביות'!B:C,2,FALSE))</f>
        <v>14673262.536556</v>
      </c>
      <c r="F1202" s="43">
        <f>IF($B$5=1,'ריבית יומית'!D1196,'ריבית יומית'!G1196)</f>
        <v>2.1073004751070989E-4</v>
      </c>
      <c r="G1202" s="43">
        <f t="shared" si="128"/>
        <v>2.1073004751070989E-4</v>
      </c>
      <c r="H1202" s="29">
        <f t="shared" si="129"/>
        <v>1.9058148034679832</v>
      </c>
      <c r="I1202" s="30">
        <f>VLOOKUP(B1201,'מדדים וריביות'!B:C,2)</f>
        <v>15069497.2299992</v>
      </c>
      <c r="K1202" s="39">
        <f t="shared" si="130"/>
        <v>0</v>
      </c>
      <c r="L1202" s="39">
        <f t="shared" si="131"/>
        <v>0</v>
      </c>
      <c r="M1202" s="39">
        <f t="shared" si="132"/>
        <v>0</v>
      </c>
      <c r="N1202" s="41">
        <f t="shared" si="134"/>
        <v>0</v>
      </c>
    </row>
    <row r="1203" spans="2:14">
      <c r="B1203" s="1">
        <v>34068</v>
      </c>
      <c r="C1203" s="1">
        <f t="shared" si="133"/>
        <v>34060</v>
      </c>
      <c r="E1203" s="42">
        <f>IF(DAY(B1203)&gt;14,VLOOKUP(DATE(YEAR(C1203),MONTH(C1203)-1,DAY(1)),'מדדים וריביות'!B:C,2,FALSE),VLOOKUP(DATE(YEAR(C1203),MONTH(C1203)-2,DAY(1)),'מדדים וריביות'!B:C,2,FALSE))</f>
        <v>14673262.536556</v>
      </c>
      <c r="F1203" s="43">
        <f>IF($B$5=1,'ריבית יומית'!D1197,'ריבית יומית'!G1197)</f>
        <v>2.1073004751070989E-4</v>
      </c>
      <c r="G1203" s="43">
        <f t="shared" si="128"/>
        <v>2.1073004751070989E-4</v>
      </c>
      <c r="H1203" s="29">
        <f t="shared" si="129"/>
        <v>1.9054132756378805</v>
      </c>
      <c r="I1203" s="30">
        <f>VLOOKUP(B1202,'מדדים וריביות'!B:C,2)</f>
        <v>15069497.2299992</v>
      </c>
      <c r="K1203" s="39">
        <f t="shared" si="130"/>
        <v>0</v>
      </c>
      <c r="L1203" s="39">
        <f t="shared" si="131"/>
        <v>0</v>
      </c>
      <c r="M1203" s="39">
        <f t="shared" si="132"/>
        <v>0</v>
      </c>
      <c r="N1203" s="41">
        <f t="shared" si="134"/>
        <v>0</v>
      </c>
    </row>
    <row r="1204" spans="2:14">
      <c r="B1204" s="1">
        <v>34069</v>
      </c>
      <c r="C1204" s="1">
        <f t="shared" si="133"/>
        <v>34060</v>
      </c>
      <c r="E1204" s="42">
        <f>IF(DAY(B1204)&gt;14,VLOOKUP(DATE(YEAR(C1204),MONTH(C1204)-1,DAY(1)),'מדדים וריביות'!B:C,2,FALSE),VLOOKUP(DATE(YEAR(C1204),MONTH(C1204)-2,DAY(1)),'מדדים וריביות'!B:C,2,FALSE))</f>
        <v>14673262.536556</v>
      </c>
      <c r="F1204" s="43">
        <f>IF($B$5=1,'ריבית יומית'!D1198,'ריבית יומית'!G1198)</f>
        <v>2.1073004751070989E-4</v>
      </c>
      <c r="G1204" s="43">
        <f t="shared" si="128"/>
        <v>2.1073004751070989E-4</v>
      </c>
      <c r="H1204" s="29">
        <f t="shared" si="129"/>
        <v>1.9050118324039296</v>
      </c>
      <c r="I1204" s="30">
        <f>VLOOKUP(B1203,'מדדים וריביות'!B:C,2)</f>
        <v>15069497.2299992</v>
      </c>
      <c r="K1204" s="39">
        <f t="shared" si="130"/>
        <v>0</v>
      </c>
      <c r="L1204" s="39">
        <f t="shared" si="131"/>
        <v>0</v>
      </c>
      <c r="M1204" s="39">
        <f t="shared" si="132"/>
        <v>0</v>
      </c>
      <c r="N1204" s="41">
        <f t="shared" si="134"/>
        <v>0</v>
      </c>
    </row>
    <row r="1205" spans="2:14">
      <c r="B1205" s="1">
        <v>34070</v>
      </c>
      <c r="C1205" s="1">
        <f t="shared" si="133"/>
        <v>34060</v>
      </c>
      <c r="E1205" s="42">
        <f>IF(DAY(B1205)&gt;14,VLOOKUP(DATE(YEAR(C1205),MONTH(C1205)-1,DAY(1)),'מדדים וריביות'!B:C,2,FALSE),VLOOKUP(DATE(YEAR(C1205),MONTH(C1205)-2,DAY(1)),'מדדים וריביות'!B:C,2,FALSE))</f>
        <v>14673262.536556</v>
      </c>
      <c r="F1205" s="43">
        <f>IF($B$5=1,'ריבית יומית'!D1199,'ריבית יומית'!G1199)</f>
        <v>2.1073004751070989E-4</v>
      </c>
      <c r="G1205" s="43">
        <f t="shared" si="128"/>
        <v>2.1073004751070989E-4</v>
      </c>
      <c r="H1205" s="29">
        <f t="shared" si="129"/>
        <v>1.9046104737483072</v>
      </c>
      <c r="I1205" s="30">
        <f>VLOOKUP(B1204,'מדדים וריביות'!B:C,2)</f>
        <v>15069497.2299992</v>
      </c>
      <c r="K1205" s="39">
        <f t="shared" si="130"/>
        <v>0</v>
      </c>
      <c r="L1205" s="39">
        <f t="shared" si="131"/>
        <v>0</v>
      </c>
      <c r="M1205" s="39">
        <f t="shared" si="132"/>
        <v>0</v>
      </c>
      <c r="N1205" s="41">
        <f t="shared" si="134"/>
        <v>0</v>
      </c>
    </row>
    <row r="1206" spans="2:14">
      <c r="B1206" s="1">
        <v>34071</v>
      </c>
      <c r="C1206" s="1">
        <f t="shared" si="133"/>
        <v>34060</v>
      </c>
      <c r="E1206" s="42">
        <f>IF(DAY(B1206)&gt;14,VLOOKUP(DATE(YEAR(C1206),MONTH(C1206)-1,DAY(1)),'מדדים וריביות'!B:C,2,FALSE),VLOOKUP(DATE(YEAR(C1206),MONTH(C1206)-2,DAY(1)),'מדדים וריביות'!B:C,2,FALSE))</f>
        <v>14673262.536556</v>
      </c>
      <c r="F1206" s="43">
        <f>IF($B$5=1,'ריבית יומית'!D1200,'ריבית יומית'!G1200)</f>
        <v>2.1073004751070989E-4</v>
      </c>
      <c r="G1206" s="43">
        <f t="shared" si="128"/>
        <v>2.1073004751070989E-4</v>
      </c>
      <c r="H1206" s="29">
        <f t="shared" si="129"/>
        <v>1.904209199653194</v>
      </c>
      <c r="I1206" s="30">
        <f>VLOOKUP(B1205,'מדדים וריביות'!B:C,2)</f>
        <v>15069497.2299992</v>
      </c>
      <c r="K1206" s="39">
        <f t="shared" si="130"/>
        <v>0</v>
      </c>
      <c r="L1206" s="39">
        <f t="shared" si="131"/>
        <v>0</v>
      </c>
      <c r="M1206" s="39">
        <f t="shared" si="132"/>
        <v>0</v>
      </c>
      <c r="N1206" s="41">
        <f t="shared" si="134"/>
        <v>0</v>
      </c>
    </row>
    <row r="1207" spans="2:14">
      <c r="B1207" s="1">
        <v>34072</v>
      </c>
      <c r="C1207" s="1">
        <f t="shared" si="133"/>
        <v>34060</v>
      </c>
      <c r="E1207" s="42">
        <f>IF(DAY(B1207)&gt;14,VLOOKUP(DATE(YEAR(C1207),MONTH(C1207)-1,DAY(1)),'מדדים וריביות'!B:C,2,FALSE),VLOOKUP(DATE(YEAR(C1207),MONTH(C1207)-2,DAY(1)),'מדדים וריביות'!B:C,2,FALSE))</f>
        <v>14673262.536556</v>
      </c>
      <c r="F1207" s="43">
        <f>IF($B$5=1,'ריבית יומית'!D1201,'ריבית יומית'!G1201)</f>
        <v>2.1073004751070989E-4</v>
      </c>
      <c r="G1207" s="43">
        <f t="shared" si="128"/>
        <v>2.1073004751070989E-4</v>
      </c>
      <c r="H1207" s="29">
        <f t="shared" si="129"/>
        <v>1.9038080101007742</v>
      </c>
      <c r="I1207" s="30">
        <f>VLOOKUP(B1206,'מדדים וריביות'!B:C,2)</f>
        <v>15069497.2299992</v>
      </c>
      <c r="K1207" s="39">
        <f t="shared" si="130"/>
        <v>0</v>
      </c>
      <c r="L1207" s="39">
        <f t="shared" si="131"/>
        <v>0</v>
      </c>
      <c r="M1207" s="39">
        <f t="shared" si="132"/>
        <v>0</v>
      </c>
      <c r="N1207" s="41">
        <f t="shared" si="134"/>
        <v>0</v>
      </c>
    </row>
    <row r="1208" spans="2:14">
      <c r="B1208" s="1">
        <v>34073</v>
      </c>
      <c r="C1208" s="1">
        <f t="shared" si="133"/>
        <v>34060</v>
      </c>
      <c r="E1208" s="42">
        <f>IF(DAY(B1208)&gt;14,VLOOKUP(DATE(YEAR(C1208),MONTH(C1208)-1,DAY(1)),'מדדים וריביות'!B:C,2,FALSE),VLOOKUP(DATE(YEAR(C1208),MONTH(C1208)-2,DAY(1)),'מדדים וריביות'!B:C,2,FALSE))</f>
        <v>14673262.536556</v>
      </c>
      <c r="F1208" s="43">
        <f>IF($B$5=1,'ריבית יומית'!D1202,'ריבית יומית'!G1202)</f>
        <v>2.1073004751070989E-4</v>
      </c>
      <c r="G1208" s="43">
        <f t="shared" si="128"/>
        <v>2.1073004751070989E-4</v>
      </c>
      <c r="H1208" s="29">
        <f t="shared" si="129"/>
        <v>1.9034069050732358</v>
      </c>
      <c r="I1208" s="30">
        <f>VLOOKUP(B1207,'מדדים וריביות'!B:C,2)</f>
        <v>15069497.2299992</v>
      </c>
      <c r="K1208" s="39">
        <f t="shared" si="130"/>
        <v>0</v>
      </c>
      <c r="L1208" s="39">
        <f t="shared" si="131"/>
        <v>0</v>
      </c>
      <c r="M1208" s="39">
        <f t="shared" si="132"/>
        <v>0</v>
      </c>
      <c r="N1208" s="41">
        <f t="shared" si="134"/>
        <v>0</v>
      </c>
    </row>
    <row r="1209" spans="2:14">
      <c r="B1209" s="1">
        <v>34074</v>
      </c>
      <c r="C1209" s="1">
        <f t="shared" si="133"/>
        <v>34060</v>
      </c>
      <c r="E1209" s="42">
        <f>IF(DAY(B1209)&gt;14,VLOOKUP(DATE(YEAR(C1209),MONTH(C1209)-1,DAY(1)),'מדדים וריביות'!B:C,2,FALSE),VLOOKUP(DATE(YEAR(C1209),MONTH(C1209)-2,DAY(1)),'מדדים וריביות'!B:C,2,FALSE))</f>
        <v>14861945.7239099</v>
      </c>
      <c r="F1209" s="43">
        <f>IF($B$5=1,'ריבית יומית'!D1203,'ריבית יומית'!G1203)</f>
        <v>2.1073004751070989E-4</v>
      </c>
      <c r="G1209" s="43">
        <f t="shared" si="128"/>
        <v>2.1073004751070989E-4</v>
      </c>
      <c r="H1209" s="29">
        <f t="shared" si="129"/>
        <v>1.9030058845527709</v>
      </c>
      <c r="I1209" s="30">
        <f>VLOOKUP(B1208,'מדדים וריביות'!B:C,2)</f>
        <v>15069497.2299992</v>
      </c>
      <c r="K1209" s="39">
        <f t="shared" si="130"/>
        <v>0</v>
      </c>
      <c r="L1209" s="39">
        <f t="shared" si="131"/>
        <v>0</v>
      </c>
      <c r="M1209" s="39">
        <f t="shared" si="132"/>
        <v>0</v>
      </c>
      <c r="N1209" s="41">
        <f t="shared" si="134"/>
        <v>0</v>
      </c>
    </row>
    <row r="1210" spans="2:14">
      <c r="B1210" s="1">
        <v>34075</v>
      </c>
      <c r="C1210" s="1">
        <f t="shared" si="133"/>
        <v>34060</v>
      </c>
      <c r="E1210" s="42">
        <f>IF(DAY(B1210)&gt;14,VLOOKUP(DATE(YEAR(C1210),MONTH(C1210)-1,DAY(1)),'מדדים וריביות'!B:C,2,FALSE),VLOOKUP(DATE(YEAR(C1210),MONTH(C1210)-2,DAY(1)),'מדדים וריביות'!B:C,2,FALSE))</f>
        <v>14861945.7239099</v>
      </c>
      <c r="F1210" s="43">
        <f>IF($B$5=1,'ריבית יומית'!D1204,'ריבית יומית'!G1204)</f>
        <v>2.1073004751070989E-4</v>
      </c>
      <c r="G1210" s="43">
        <f t="shared" si="128"/>
        <v>2.1073004751070989E-4</v>
      </c>
      <c r="H1210" s="29">
        <f t="shared" si="129"/>
        <v>1.9026049485215748</v>
      </c>
      <c r="I1210" s="30">
        <f>VLOOKUP(B1209,'מדדים וריביות'!B:C,2)</f>
        <v>15069497.2299992</v>
      </c>
      <c r="K1210" s="39">
        <f t="shared" si="130"/>
        <v>0</v>
      </c>
      <c r="L1210" s="39">
        <f t="shared" si="131"/>
        <v>0</v>
      </c>
      <c r="M1210" s="39">
        <f t="shared" si="132"/>
        <v>0</v>
      </c>
      <c r="N1210" s="41">
        <f t="shared" si="134"/>
        <v>0</v>
      </c>
    </row>
    <row r="1211" spans="2:14">
      <c r="B1211" s="1">
        <v>34076</v>
      </c>
      <c r="C1211" s="1">
        <f t="shared" si="133"/>
        <v>34060</v>
      </c>
      <c r="E1211" s="42">
        <f>IF(DAY(B1211)&gt;14,VLOOKUP(DATE(YEAR(C1211),MONTH(C1211)-1,DAY(1)),'מדדים וריביות'!B:C,2,FALSE),VLOOKUP(DATE(YEAR(C1211),MONTH(C1211)-2,DAY(1)),'מדדים וריביות'!B:C,2,FALSE))</f>
        <v>14861945.7239099</v>
      </c>
      <c r="F1211" s="43">
        <f>IF($B$5=1,'ריבית יומית'!D1205,'ריבית יומית'!G1205)</f>
        <v>2.1073004751070989E-4</v>
      </c>
      <c r="G1211" s="43">
        <f t="shared" si="128"/>
        <v>2.1073004751070989E-4</v>
      </c>
      <c r="H1211" s="29">
        <f t="shared" si="129"/>
        <v>1.902204096961847</v>
      </c>
      <c r="I1211" s="30">
        <f>VLOOKUP(B1210,'מדדים וריביות'!B:C,2)</f>
        <v>15069497.2299992</v>
      </c>
      <c r="K1211" s="39">
        <f t="shared" si="130"/>
        <v>0</v>
      </c>
      <c r="L1211" s="39">
        <f t="shared" si="131"/>
        <v>0</v>
      </c>
      <c r="M1211" s="39">
        <f t="shared" si="132"/>
        <v>0</v>
      </c>
      <c r="N1211" s="41">
        <f t="shared" si="134"/>
        <v>0</v>
      </c>
    </row>
    <row r="1212" spans="2:14">
      <c r="B1212" s="1">
        <v>34077</v>
      </c>
      <c r="C1212" s="1">
        <f t="shared" si="133"/>
        <v>34060</v>
      </c>
      <c r="E1212" s="42">
        <f>IF(DAY(B1212)&gt;14,VLOOKUP(DATE(YEAR(C1212),MONTH(C1212)-1,DAY(1)),'מדדים וריביות'!B:C,2,FALSE),VLOOKUP(DATE(YEAR(C1212),MONTH(C1212)-2,DAY(1)),'מדדים וריביות'!B:C,2,FALSE))</f>
        <v>14861945.7239099</v>
      </c>
      <c r="F1212" s="43">
        <f>IF($B$5=1,'ריבית יומית'!D1206,'ריבית יומית'!G1206)</f>
        <v>2.1073004751070989E-4</v>
      </c>
      <c r="G1212" s="43">
        <f t="shared" si="128"/>
        <v>2.1073004751070989E-4</v>
      </c>
      <c r="H1212" s="29">
        <f t="shared" si="129"/>
        <v>1.9018033298557904</v>
      </c>
      <c r="I1212" s="30">
        <f>VLOOKUP(B1211,'מדדים וריביות'!B:C,2)</f>
        <v>15069497.2299992</v>
      </c>
      <c r="K1212" s="39">
        <f t="shared" si="130"/>
        <v>0</v>
      </c>
      <c r="L1212" s="39">
        <f t="shared" si="131"/>
        <v>0</v>
      </c>
      <c r="M1212" s="39">
        <f t="shared" si="132"/>
        <v>0</v>
      </c>
      <c r="N1212" s="41">
        <f t="shared" si="134"/>
        <v>0</v>
      </c>
    </row>
    <row r="1213" spans="2:14">
      <c r="B1213" s="1">
        <v>34078</v>
      </c>
      <c r="C1213" s="1">
        <f t="shared" si="133"/>
        <v>34060</v>
      </c>
      <c r="E1213" s="42">
        <f>IF(DAY(B1213)&gt;14,VLOOKUP(DATE(YEAR(C1213),MONTH(C1213)-1,DAY(1)),'מדדים וריביות'!B:C,2,FALSE),VLOOKUP(DATE(YEAR(C1213),MONTH(C1213)-2,DAY(1)),'מדדים וריביות'!B:C,2,FALSE))</f>
        <v>14861945.7239099</v>
      </c>
      <c r="F1213" s="43">
        <f>IF($B$5=1,'ריבית יומית'!D1207,'ריבית יומית'!G1207)</f>
        <v>2.1073004751070989E-4</v>
      </c>
      <c r="G1213" s="43">
        <f t="shared" si="128"/>
        <v>2.1073004751070989E-4</v>
      </c>
      <c r="H1213" s="29">
        <f t="shared" si="129"/>
        <v>1.901402647185612</v>
      </c>
      <c r="I1213" s="30">
        <f>VLOOKUP(B1212,'מדדים וריביות'!B:C,2)</f>
        <v>15069497.2299992</v>
      </c>
      <c r="K1213" s="39">
        <f t="shared" si="130"/>
        <v>0</v>
      </c>
      <c r="L1213" s="39">
        <f t="shared" si="131"/>
        <v>0</v>
      </c>
      <c r="M1213" s="39">
        <f t="shared" si="132"/>
        <v>0</v>
      </c>
      <c r="N1213" s="41">
        <f t="shared" si="134"/>
        <v>0</v>
      </c>
    </row>
    <row r="1214" spans="2:14">
      <c r="B1214" s="1">
        <v>34079</v>
      </c>
      <c r="C1214" s="1">
        <f t="shared" si="133"/>
        <v>34060</v>
      </c>
      <c r="E1214" s="42">
        <f>IF(DAY(B1214)&gt;14,VLOOKUP(DATE(YEAR(C1214),MONTH(C1214)-1,DAY(1)),'מדדים וריביות'!B:C,2,FALSE),VLOOKUP(DATE(YEAR(C1214),MONTH(C1214)-2,DAY(1)),'מדדים וריביות'!B:C,2,FALSE))</f>
        <v>14861945.7239099</v>
      </c>
      <c r="F1214" s="43">
        <f>IF($B$5=1,'ריבית יומית'!D1208,'ריבית יומית'!G1208)</f>
        <v>2.1073004751070989E-4</v>
      </c>
      <c r="G1214" s="43">
        <f t="shared" si="128"/>
        <v>2.1073004751070989E-4</v>
      </c>
      <c r="H1214" s="29">
        <f t="shared" si="129"/>
        <v>1.9010020489335222</v>
      </c>
      <c r="I1214" s="30">
        <f>VLOOKUP(B1213,'מדדים וריביות'!B:C,2)</f>
        <v>15069497.2299992</v>
      </c>
      <c r="K1214" s="39">
        <f t="shared" si="130"/>
        <v>0</v>
      </c>
      <c r="L1214" s="39">
        <f t="shared" si="131"/>
        <v>0</v>
      </c>
      <c r="M1214" s="39">
        <f t="shared" si="132"/>
        <v>0</v>
      </c>
      <c r="N1214" s="41">
        <f t="shared" si="134"/>
        <v>0</v>
      </c>
    </row>
    <row r="1215" spans="2:14">
      <c r="B1215" s="1">
        <v>34080</v>
      </c>
      <c r="C1215" s="1">
        <f t="shared" si="133"/>
        <v>34060</v>
      </c>
      <c r="E1215" s="42">
        <f>IF(DAY(B1215)&gt;14,VLOOKUP(DATE(YEAR(C1215),MONTH(C1215)-1,DAY(1)),'מדדים וריביות'!B:C,2,FALSE),VLOOKUP(DATE(YEAR(C1215),MONTH(C1215)-2,DAY(1)),'מדדים וריביות'!B:C,2,FALSE))</f>
        <v>14861945.7239099</v>
      </c>
      <c r="F1215" s="43">
        <f>IF($B$5=1,'ריבית יומית'!D1209,'ריבית יומית'!G1209)</f>
        <v>2.1073004751070989E-4</v>
      </c>
      <c r="G1215" s="43">
        <f t="shared" si="128"/>
        <v>2.1073004751070989E-4</v>
      </c>
      <c r="H1215" s="29">
        <f t="shared" si="129"/>
        <v>1.9006015350817356</v>
      </c>
      <c r="I1215" s="30">
        <f>VLOOKUP(B1214,'מדדים וריביות'!B:C,2)</f>
        <v>15069497.2299992</v>
      </c>
      <c r="K1215" s="39">
        <f t="shared" si="130"/>
        <v>0</v>
      </c>
      <c r="L1215" s="39">
        <f t="shared" si="131"/>
        <v>0</v>
      </c>
      <c r="M1215" s="39">
        <f t="shared" si="132"/>
        <v>0</v>
      </c>
      <c r="N1215" s="41">
        <f t="shared" si="134"/>
        <v>0</v>
      </c>
    </row>
    <row r="1216" spans="2:14">
      <c r="B1216" s="1">
        <v>34081</v>
      </c>
      <c r="C1216" s="1">
        <f t="shared" si="133"/>
        <v>34060</v>
      </c>
      <c r="E1216" s="42">
        <f>IF(DAY(B1216)&gt;14,VLOOKUP(DATE(YEAR(C1216),MONTH(C1216)-1,DAY(1)),'מדדים וריביות'!B:C,2,FALSE),VLOOKUP(DATE(YEAR(C1216),MONTH(C1216)-2,DAY(1)),'מדדים וריביות'!B:C,2,FALSE))</f>
        <v>14861945.7239099</v>
      </c>
      <c r="F1216" s="43">
        <f>IF($B$5=1,'ריבית יומית'!D1210,'ריבית יומית'!G1210)</f>
        <v>2.1073004751070989E-4</v>
      </c>
      <c r="G1216" s="43">
        <f t="shared" si="128"/>
        <v>2.1073004751070989E-4</v>
      </c>
      <c r="H1216" s="29">
        <f t="shared" si="129"/>
        <v>1.9002011056124699</v>
      </c>
      <c r="I1216" s="30">
        <f>VLOOKUP(B1215,'מדדים וריביות'!B:C,2)</f>
        <v>15069497.2299992</v>
      </c>
      <c r="K1216" s="39">
        <f t="shared" si="130"/>
        <v>0</v>
      </c>
      <c r="L1216" s="39">
        <f t="shared" si="131"/>
        <v>0</v>
      </c>
      <c r="M1216" s="39">
        <f t="shared" si="132"/>
        <v>0</v>
      </c>
      <c r="N1216" s="41">
        <f t="shared" si="134"/>
        <v>0</v>
      </c>
    </row>
    <row r="1217" spans="2:14">
      <c r="B1217" s="1">
        <v>34082</v>
      </c>
      <c r="C1217" s="1">
        <f t="shared" si="133"/>
        <v>34060</v>
      </c>
      <c r="E1217" s="42">
        <f>IF(DAY(B1217)&gt;14,VLOOKUP(DATE(YEAR(C1217),MONTH(C1217)-1,DAY(1)),'מדדים וריביות'!B:C,2,FALSE),VLOOKUP(DATE(YEAR(C1217),MONTH(C1217)-2,DAY(1)),'מדדים וריביות'!B:C,2,FALSE))</f>
        <v>14861945.7239099</v>
      </c>
      <c r="F1217" s="43">
        <f>IF($B$5=1,'ריבית יומית'!D1211,'ריבית יומית'!G1211)</f>
        <v>2.1073004751070989E-4</v>
      </c>
      <c r="G1217" s="43">
        <f t="shared" si="128"/>
        <v>2.1073004751070989E-4</v>
      </c>
      <c r="H1217" s="29">
        <f t="shared" si="129"/>
        <v>1.8998007605079472</v>
      </c>
      <c r="I1217" s="30">
        <f>VLOOKUP(B1216,'מדדים וריביות'!B:C,2)</f>
        <v>15069497.2299992</v>
      </c>
      <c r="K1217" s="39">
        <f t="shared" si="130"/>
        <v>0</v>
      </c>
      <c r="L1217" s="39">
        <f t="shared" si="131"/>
        <v>0</v>
      </c>
      <c r="M1217" s="39">
        <f t="shared" si="132"/>
        <v>0</v>
      </c>
      <c r="N1217" s="41">
        <f t="shared" si="134"/>
        <v>0</v>
      </c>
    </row>
    <row r="1218" spans="2:14">
      <c r="B1218" s="1">
        <v>34083</v>
      </c>
      <c r="C1218" s="1">
        <f t="shared" si="133"/>
        <v>34060</v>
      </c>
      <c r="E1218" s="42">
        <f>IF(DAY(B1218)&gt;14,VLOOKUP(DATE(YEAR(C1218),MONTH(C1218)-1,DAY(1)),'מדדים וריביות'!B:C,2,FALSE),VLOOKUP(DATE(YEAR(C1218),MONTH(C1218)-2,DAY(1)),'מדדים וריביות'!B:C,2,FALSE))</f>
        <v>14861945.7239099</v>
      </c>
      <c r="F1218" s="43">
        <f>IF($B$5=1,'ריבית יומית'!D1212,'ריבית יומית'!G1212)</f>
        <v>2.1073004751070989E-4</v>
      </c>
      <c r="G1218" s="43">
        <f t="shared" si="128"/>
        <v>2.1073004751070989E-4</v>
      </c>
      <c r="H1218" s="29">
        <f t="shared" si="129"/>
        <v>1.899400499750393</v>
      </c>
      <c r="I1218" s="30">
        <f>VLOOKUP(B1217,'מדדים וריביות'!B:C,2)</f>
        <v>15069497.2299992</v>
      </c>
      <c r="K1218" s="39">
        <f t="shared" si="130"/>
        <v>0</v>
      </c>
      <c r="L1218" s="39">
        <f t="shared" si="131"/>
        <v>0</v>
      </c>
      <c r="M1218" s="39">
        <f t="shared" si="132"/>
        <v>0</v>
      </c>
      <c r="N1218" s="41">
        <f t="shared" si="134"/>
        <v>0</v>
      </c>
    </row>
    <row r="1219" spans="2:14">
      <c r="B1219" s="1">
        <v>34084</v>
      </c>
      <c r="C1219" s="1">
        <f t="shared" si="133"/>
        <v>34060</v>
      </c>
      <c r="E1219" s="42">
        <f>IF(DAY(B1219)&gt;14,VLOOKUP(DATE(YEAR(C1219),MONTH(C1219)-1,DAY(1)),'מדדים וריביות'!B:C,2,FALSE),VLOOKUP(DATE(YEAR(C1219),MONTH(C1219)-2,DAY(1)),'מדדים וריביות'!B:C,2,FALSE))</f>
        <v>14861945.7239099</v>
      </c>
      <c r="F1219" s="43">
        <f>IF($B$5=1,'ריבית יומית'!D1213,'ריבית יומית'!G1213)</f>
        <v>2.1073004751070989E-4</v>
      </c>
      <c r="G1219" s="43">
        <f t="shared" si="128"/>
        <v>2.1073004751070989E-4</v>
      </c>
      <c r="H1219" s="29">
        <f t="shared" si="129"/>
        <v>1.8990003233220365</v>
      </c>
      <c r="I1219" s="30">
        <f>VLOOKUP(B1218,'מדדים וריביות'!B:C,2)</f>
        <v>15069497.2299992</v>
      </c>
      <c r="K1219" s="39">
        <f t="shared" si="130"/>
        <v>0</v>
      </c>
      <c r="L1219" s="39">
        <f t="shared" si="131"/>
        <v>0</v>
      </c>
      <c r="M1219" s="39">
        <f t="shared" si="132"/>
        <v>0</v>
      </c>
      <c r="N1219" s="41">
        <f t="shared" si="134"/>
        <v>0</v>
      </c>
    </row>
    <row r="1220" spans="2:14">
      <c r="B1220" s="1">
        <v>34085</v>
      </c>
      <c r="C1220" s="1">
        <f t="shared" si="133"/>
        <v>34060</v>
      </c>
      <c r="E1220" s="42">
        <f>IF(DAY(B1220)&gt;14,VLOOKUP(DATE(YEAR(C1220),MONTH(C1220)-1,DAY(1)),'מדדים וריביות'!B:C,2,FALSE),VLOOKUP(DATE(YEAR(C1220),MONTH(C1220)-2,DAY(1)),'מדדים וריביות'!B:C,2,FALSE))</f>
        <v>14861945.7239099</v>
      </c>
      <c r="F1220" s="43">
        <f>IF($B$5=1,'ריבית יומית'!D1214,'ריבית יומית'!G1214)</f>
        <v>2.1073004751070989E-4</v>
      </c>
      <c r="G1220" s="43">
        <f t="shared" si="128"/>
        <v>2.1073004751070989E-4</v>
      </c>
      <c r="H1220" s="29">
        <f t="shared" si="129"/>
        <v>1.8986002312051109</v>
      </c>
      <c r="I1220" s="30">
        <f>VLOOKUP(B1219,'מדדים וריביות'!B:C,2)</f>
        <v>15069497.2299992</v>
      </c>
      <c r="K1220" s="39">
        <f t="shared" si="130"/>
        <v>0</v>
      </c>
      <c r="L1220" s="39">
        <f t="shared" si="131"/>
        <v>0</v>
      </c>
      <c r="M1220" s="39">
        <f t="shared" si="132"/>
        <v>0</v>
      </c>
      <c r="N1220" s="41">
        <f t="shared" si="134"/>
        <v>0</v>
      </c>
    </row>
    <row r="1221" spans="2:14">
      <c r="B1221" s="1">
        <v>34086</v>
      </c>
      <c r="C1221" s="1">
        <f t="shared" si="133"/>
        <v>34060</v>
      </c>
      <c r="E1221" s="42">
        <f>IF(DAY(B1221)&gt;14,VLOOKUP(DATE(YEAR(C1221),MONTH(C1221)-1,DAY(1)),'מדדים וריביות'!B:C,2,FALSE),VLOOKUP(DATE(YEAR(C1221),MONTH(C1221)-2,DAY(1)),'מדדים וריביות'!B:C,2,FALSE))</f>
        <v>14861945.7239099</v>
      </c>
      <c r="F1221" s="43">
        <f>IF($B$5=1,'ריבית יומית'!D1215,'ריבית יומית'!G1215)</f>
        <v>2.1073004751070989E-4</v>
      </c>
      <c r="G1221" s="43">
        <f t="shared" si="128"/>
        <v>2.1073004751070989E-4</v>
      </c>
      <c r="H1221" s="29">
        <f t="shared" si="129"/>
        <v>1.8982002233818529</v>
      </c>
      <c r="I1221" s="30">
        <f>VLOOKUP(B1220,'מדדים וריביות'!B:C,2)</f>
        <v>15069497.2299992</v>
      </c>
      <c r="K1221" s="39">
        <f t="shared" si="130"/>
        <v>0</v>
      </c>
      <c r="L1221" s="39">
        <f t="shared" si="131"/>
        <v>0</v>
      </c>
      <c r="M1221" s="39">
        <f t="shared" si="132"/>
        <v>0</v>
      </c>
      <c r="N1221" s="41">
        <f t="shared" si="134"/>
        <v>0</v>
      </c>
    </row>
    <row r="1222" spans="2:14">
      <c r="B1222" s="1">
        <v>34087</v>
      </c>
      <c r="C1222" s="1">
        <f t="shared" si="133"/>
        <v>34060</v>
      </c>
      <c r="E1222" s="42">
        <f>IF(DAY(B1222)&gt;14,VLOOKUP(DATE(YEAR(C1222),MONTH(C1222)-1,DAY(1)),'מדדים וריביות'!B:C,2,FALSE),VLOOKUP(DATE(YEAR(C1222),MONTH(C1222)-2,DAY(1)),'מדדים וריביות'!B:C,2,FALSE))</f>
        <v>14861945.7239099</v>
      </c>
      <c r="F1222" s="43">
        <f>IF($B$5=1,'ריבית יומית'!D1216,'ריבית יומית'!G1216)</f>
        <v>2.1073004751070989E-4</v>
      </c>
      <c r="G1222" s="43">
        <f t="shared" si="128"/>
        <v>2.1073004751070989E-4</v>
      </c>
      <c r="H1222" s="29">
        <f t="shared" si="129"/>
        <v>1.8978002998345029</v>
      </c>
      <c r="I1222" s="30">
        <f>VLOOKUP(B1221,'מדדים וריביות'!B:C,2)</f>
        <v>15069497.2299992</v>
      </c>
      <c r="K1222" s="39">
        <f t="shared" si="130"/>
        <v>0</v>
      </c>
      <c r="L1222" s="39">
        <f t="shared" si="131"/>
        <v>0</v>
      </c>
      <c r="M1222" s="39">
        <f t="shared" si="132"/>
        <v>0</v>
      </c>
      <c r="N1222" s="41">
        <f t="shared" si="134"/>
        <v>0</v>
      </c>
    </row>
    <row r="1223" spans="2:14">
      <c r="B1223" s="1">
        <v>34088</v>
      </c>
      <c r="C1223" s="1">
        <f t="shared" si="133"/>
        <v>34060</v>
      </c>
      <c r="E1223" s="42">
        <f>IF(DAY(B1223)&gt;14,VLOOKUP(DATE(YEAR(C1223),MONTH(C1223)-1,DAY(1)),'מדדים וריביות'!B:C,2,FALSE),VLOOKUP(DATE(YEAR(C1223),MONTH(C1223)-2,DAY(1)),'מדדים וריביות'!B:C,2,FALSE))</f>
        <v>14861945.7239099</v>
      </c>
      <c r="F1223" s="43">
        <f>IF($B$5=1,'ריבית יומית'!D1217,'ריבית יומית'!G1217)</f>
        <v>2.1073004751070989E-4</v>
      </c>
      <c r="G1223" s="43">
        <f t="shared" si="128"/>
        <v>2.1073004751070989E-4</v>
      </c>
      <c r="H1223" s="29">
        <f t="shared" si="129"/>
        <v>1.8974004605453054</v>
      </c>
      <c r="I1223" s="30">
        <f>VLOOKUP(B1222,'מדדים וריביות'!B:C,2)</f>
        <v>15069497.2299992</v>
      </c>
      <c r="K1223" s="39">
        <f t="shared" si="130"/>
        <v>0</v>
      </c>
      <c r="L1223" s="39">
        <f t="shared" si="131"/>
        <v>0</v>
      </c>
      <c r="M1223" s="39">
        <f t="shared" si="132"/>
        <v>0</v>
      </c>
      <c r="N1223" s="41">
        <f t="shared" si="134"/>
        <v>0</v>
      </c>
    </row>
    <row r="1224" spans="2:14">
      <c r="B1224" s="1">
        <v>34089</v>
      </c>
      <c r="C1224" s="1">
        <f t="shared" si="133"/>
        <v>34060</v>
      </c>
      <c r="E1224" s="42">
        <f>IF(DAY(B1224)&gt;14,VLOOKUP(DATE(YEAR(C1224),MONTH(C1224)-1,DAY(1)),'מדדים וריביות'!B:C,2,FALSE),VLOOKUP(DATE(YEAR(C1224),MONTH(C1224)-2,DAY(1)),'מדדים וריביות'!B:C,2,FALSE))</f>
        <v>14861945.7239099</v>
      </c>
      <c r="F1224" s="43">
        <f>IF($B$5=1,'ריבית יומית'!D1218,'ריבית יומית'!G1218)</f>
        <v>2.1073004751070989E-4</v>
      </c>
      <c r="G1224" s="43">
        <f t="shared" si="128"/>
        <v>2.1073004751070989E-4</v>
      </c>
      <c r="H1224" s="29">
        <f t="shared" si="129"/>
        <v>1.8970007054965083</v>
      </c>
      <c r="I1224" s="30">
        <f>VLOOKUP(B1223,'מדדים וריביות'!B:C,2)</f>
        <v>15069497.2299992</v>
      </c>
      <c r="K1224" s="39">
        <f t="shared" si="130"/>
        <v>0</v>
      </c>
      <c r="L1224" s="39">
        <f t="shared" si="131"/>
        <v>0</v>
      </c>
      <c r="M1224" s="39">
        <f t="shared" si="132"/>
        <v>0</v>
      </c>
      <c r="N1224" s="41">
        <f t="shared" si="134"/>
        <v>0</v>
      </c>
    </row>
    <row r="1225" spans="2:14">
      <c r="B1225" s="1">
        <v>34090</v>
      </c>
      <c r="C1225" s="1">
        <f t="shared" si="133"/>
        <v>34090</v>
      </c>
      <c r="E1225" s="42">
        <f>IF(DAY(B1225)&gt;14,VLOOKUP(DATE(YEAR(C1225),MONTH(C1225)-1,DAY(1)),'מדדים וריביות'!B:C,2,FALSE),VLOOKUP(DATE(YEAR(C1225),MONTH(C1225)-2,DAY(1)),'מדדים וריביות'!B:C,2,FALSE))</f>
        <v>14861945.7239099</v>
      </c>
      <c r="F1225" s="43">
        <f>IF($B$5=1,'ריבית יומית'!D1219,'ריבית יומית'!G1219)</f>
        <v>2.1073004751070989E-4</v>
      </c>
      <c r="G1225" s="43">
        <f t="shared" ref="G1225:G1288" si="135">IF(B1225&gt;$B$2,0,F1225)</f>
        <v>2.1073004751070989E-4</v>
      </c>
      <c r="H1225" s="29">
        <f t="shared" ref="H1225:H1288" si="136">H1226*(1+G1225)</f>
        <v>1.8966010346703635</v>
      </c>
      <c r="I1225" s="30">
        <f>VLOOKUP(B1224,'מדדים וריביות'!B:C,2)</f>
        <v>15069497.2299992</v>
      </c>
      <c r="K1225" s="39">
        <f t="shared" ref="K1225:K1288" si="137">$B$4/E1225*D1225-D1225</f>
        <v>0</v>
      </c>
      <c r="L1225" s="39">
        <f t="shared" ref="L1225:L1288" si="138">H1226*D1225-D1225</f>
        <v>0</v>
      </c>
      <c r="M1225" s="39">
        <f t="shared" ref="M1225:M1288" si="139">$B$4/E1225*L1225-L1225</f>
        <v>0</v>
      </c>
      <c r="N1225" s="41">
        <f t="shared" si="134"/>
        <v>0</v>
      </c>
    </row>
    <row r="1226" spans="2:14">
      <c r="B1226" s="1">
        <v>34091</v>
      </c>
      <c r="C1226" s="1">
        <f t="shared" ref="C1226:C1289" si="140">DATE(YEAR(B1226),MONTH(B1226),DAY(1))</f>
        <v>34090</v>
      </c>
      <c r="E1226" s="42">
        <f>IF(DAY(B1226)&gt;14,VLOOKUP(DATE(YEAR(C1226),MONTH(C1226)-1,DAY(1)),'מדדים וריביות'!B:C,2,FALSE),VLOOKUP(DATE(YEAR(C1226),MONTH(C1226)-2,DAY(1)),'מדדים וריביות'!B:C,2,FALSE))</f>
        <v>14861945.7239099</v>
      </c>
      <c r="F1226" s="43">
        <f>IF($B$5=1,'ריבית יומית'!D1220,'ריבית יומית'!G1220)</f>
        <v>2.1073004751070989E-4</v>
      </c>
      <c r="G1226" s="43">
        <f t="shared" si="135"/>
        <v>2.1073004751070989E-4</v>
      </c>
      <c r="H1226" s="29">
        <f t="shared" si="136"/>
        <v>1.8962014480491263</v>
      </c>
      <c r="I1226" s="30">
        <f>VLOOKUP(B1225,'מדדים וריביות'!B:C,2)</f>
        <v>15113523.307048401</v>
      </c>
      <c r="K1226" s="39">
        <f t="shared" si="137"/>
        <v>0</v>
      </c>
      <c r="L1226" s="39">
        <f t="shared" si="138"/>
        <v>0</v>
      </c>
      <c r="M1226" s="39">
        <f t="shared" si="139"/>
        <v>0</v>
      </c>
      <c r="N1226" s="41">
        <f t="shared" ref="N1226:N1289" si="141">SUM(K1226:M1226)</f>
        <v>0</v>
      </c>
    </row>
    <row r="1227" spans="2:14">
      <c r="B1227" s="1">
        <v>34092</v>
      </c>
      <c r="C1227" s="1">
        <f t="shared" si="140"/>
        <v>34090</v>
      </c>
      <c r="E1227" s="42">
        <f>IF(DAY(B1227)&gt;14,VLOOKUP(DATE(YEAR(C1227),MONTH(C1227)-1,DAY(1)),'מדדים וריביות'!B:C,2,FALSE),VLOOKUP(DATE(YEAR(C1227),MONTH(C1227)-2,DAY(1)),'מדדים וריביות'!B:C,2,FALSE))</f>
        <v>14861945.7239099</v>
      </c>
      <c r="F1227" s="43">
        <f>IF($B$5=1,'ריבית יומית'!D1221,'ריבית יומית'!G1221)</f>
        <v>2.1073004751070989E-4</v>
      </c>
      <c r="G1227" s="43">
        <f t="shared" si="135"/>
        <v>2.1073004751070989E-4</v>
      </c>
      <c r="H1227" s="29">
        <f t="shared" si="136"/>
        <v>1.8958019456150559</v>
      </c>
      <c r="I1227" s="30">
        <f>VLOOKUP(B1226,'מדדים וריביות'!B:C,2)</f>
        <v>15113523.307048401</v>
      </c>
      <c r="K1227" s="39">
        <f t="shared" si="137"/>
        <v>0</v>
      </c>
      <c r="L1227" s="39">
        <f t="shared" si="138"/>
        <v>0</v>
      </c>
      <c r="M1227" s="39">
        <f t="shared" si="139"/>
        <v>0</v>
      </c>
      <c r="N1227" s="41">
        <f t="shared" si="141"/>
        <v>0</v>
      </c>
    </row>
    <row r="1228" spans="2:14">
      <c r="B1228" s="1">
        <v>34093</v>
      </c>
      <c r="C1228" s="1">
        <f t="shared" si="140"/>
        <v>34090</v>
      </c>
      <c r="E1228" s="42">
        <f>IF(DAY(B1228)&gt;14,VLOOKUP(DATE(YEAR(C1228),MONTH(C1228)-1,DAY(1)),'מדדים וריביות'!B:C,2,FALSE),VLOOKUP(DATE(YEAR(C1228),MONTH(C1228)-2,DAY(1)),'מדדים וריביות'!B:C,2,FALSE))</f>
        <v>14861945.7239099</v>
      </c>
      <c r="F1228" s="43">
        <f>IF($B$5=1,'ריבית יומית'!D1222,'ריבית יומית'!G1222)</f>
        <v>2.1073004751070989E-4</v>
      </c>
      <c r="G1228" s="43">
        <f t="shared" si="135"/>
        <v>2.1073004751070989E-4</v>
      </c>
      <c r="H1228" s="29">
        <f t="shared" si="136"/>
        <v>1.8954025273504154</v>
      </c>
      <c r="I1228" s="30">
        <f>VLOOKUP(B1227,'מדדים וריביות'!B:C,2)</f>
        <v>15113523.307048401</v>
      </c>
      <c r="K1228" s="39">
        <f t="shared" si="137"/>
        <v>0</v>
      </c>
      <c r="L1228" s="39">
        <f t="shared" si="138"/>
        <v>0</v>
      </c>
      <c r="M1228" s="39">
        <f t="shared" si="139"/>
        <v>0</v>
      </c>
      <c r="N1228" s="41">
        <f t="shared" si="141"/>
        <v>0</v>
      </c>
    </row>
    <row r="1229" spans="2:14">
      <c r="B1229" s="1">
        <v>34094</v>
      </c>
      <c r="C1229" s="1">
        <f t="shared" si="140"/>
        <v>34090</v>
      </c>
      <c r="E1229" s="42">
        <f>IF(DAY(B1229)&gt;14,VLOOKUP(DATE(YEAR(C1229),MONTH(C1229)-1,DAY(1)),'מדדים וריביות'!B:C,2,FALSE),VLOOKUP(DATE(YEAR(C1229),MONTH(C1229)-2,DAY(1)),'מדדים וריביות'!B:C,2,FALSE))</f>
        <v>14861945.7239099</v>
      </c>
      <c r="F1229" s="43">
        <f>IF($B$5=1,'ריבית יומית'!D1223,'ריבית יומית'!G1223)</f>
        <v>2.1073004751070989E-4</v>
      </c>
      <c r="G1229" s="43">
        <f t="shared" si="135"/>
        <v>2.1073004751070989E-4</v>
      </c>
      <c r="H1229" s="29">
        <f t="shared" si="136"/>
        <v>1.8950031932374716</v>
      </c>
      <c r="I1229" s="30">
        <f>VLOOKUP(B1228,'מדדים וריביות'!B:C,2)</f>
        <v>15113523.307048401</v>
      </c>
      <c r="K1229" s="39">
        <f t="shared" si="137"/>
        <v>0</v>
      </c>
      <c r="L1229" s="39">
        <f t="shared" si="138"/>
        <v>0</v>
      </c>
      <c r="M1229" s="39">
        <f t="shared" si="139"/>
        <v>0</v>
      </c>
      <c r="N1229" s="41">
        <f t="shared" si="141"/>
        <v>0</v>
      </c>
    </row>
    <row r="1230" spans="2:14">
      <c r="B1230" s="1">
        <v>34095</v>
      </c>
      <c r="C1230" s="1">
        <f t="shared" si="140"/>
        <v>34090</v>
      </c>
      <c r="E1230" s="42">
        <f>IF(DAY(B1230)&gt;14,VLOOKUP(DATE(YEAR(C1230),MONTH(C1230)-1,DAY(1)),'מדדים וריביות'!B:C,2,FALSE),VLOOKUP(DATE(YEAR(C1230),MONTH(C1230)-2,DAY(1)),'מדדים וריביות'!B:C,2,FALSE))</f>
        <v>14861945.7239099</v>
      </c>
      <c r="F1230" s="43">
        <f>IF($B$5=1,'ריבית יומית'!D1224,'ריבית יומית'!G1224)</f>
        <v>2.1073004751070989E-4</v>
      </c>
      <c r="G1230" s="43">
        <f t="shared" si="135"/>
        <v>2.1073004751070989E-4</v>
      </c>
      <c r="H1230" s="29">
        <f t="shared" si="136"/>
        <v>1.8946039432584947</v>
      </c>
      <c r="I1230" s="30">
        <f>VLOOKUP(B1229,'מדדים וריביות'!B:C,2)</f>
        <v>15113523.307048401</v>
      </c>
      <c r="K1230" s="39">
        <f t="shared" si="137"/>
        <v>0</v>
      </c>
      <c r="L1230" s="39">
        <f t="shared" si="138"/>
        <v>0</v>
      </c>
      <c r="M1230" s="39">
        <f t="shared" si="139"/>
        <v>0</v>
      </c>
      <c r="N1230" s="41">
        <f t="shared" si="141"/>
        <v>0</v>
      </c>
    </row>
    <row r="1231" spans="2:14">
      <c r="B1231" s="1">
        <v>34096</v>
      </c>
      <c r="C1231" s="1">
        <f t="shared" si="140"/>
        <v>34090</v>
      </c>
      <c r="E1231" s="42">
        <f>IF(DAY(B1231)&gt;14,VLOOKUP(DATE(YEAR(C1231),MONTH(C1231)-1,DAY(1)),'מדדים וריביות'!B:C,2,FALSE),VLOOKUP(DATE(YEAR(C1231),MONTH(C1231)-2,DAY(1)),'מדדים וריביות'!B:C,2,FALSE))</f>
        <v>14861945.7239099</v>
      </c>
      <c r="F1231" s="43">
        <f>IF($B$5=1,'ריבית יומית'!D1225,'ריבית יומית'!G1225)</f>
        <v>2.1073004751070989E-4</v>
      </c>
      <c r="G1231" s="43">
        <f t="shared" si="135"/>
        <v>2.1073004751070989E-4</v>
      </c>
      <c r="H1231" s="29">
        <f t="shared" si="136"/>
        <v>1.8942047773957591</v>
      </c>
      <c r="I1231" s="30">
        <f>VLOOKUP(B1230,'מדדים וריביות'!B:C,2)</f>
        <v>15113523.307048401</v>
      </c>
      <c r="K1231" s="39">
        <f t="shared" si="137"/>
        <v>0</v>
      </c>
      <c r="L1231" s="39">
        <f t="shared" si="138"/>
        <v>0</v>
      </c>
      <c r="M1231" s="39">
        <f t="shared" si="139"/>
        <v>0</v>
      </c>
      <c r="N1231" s="41">
        <f t="shared" si="141"/>
        <v>0</v>
      </c>
    </row>
    <row r="1232" spans="2:14">
      <c r="B1232" s="1">
        <v>34097</v>
      </c>
      <c r="C1232" s="1">
        <f t="shared" si="140"/>
        <v>34090</v>
      </c>
      <c r="E1232" s="42">
        <f>IF(DAY(B1232)&gt;14,VLOOKUP(DATE(YEAR(C1232),MONTH(C1232)-1,DAY(1)),'מדדים וריביות'!B:C,2,FALSE),VLOOKUP(DATE(YEAR(C1232),MONTH(C1232)-2,DAY(1)),'מדדים וריביות'!B:C,2,FALSE))</f>
        <v>14861945.7239099</v>
      </c>
      <c r="F1232" s="43">
        <f>IF($B$5=1,'ריבית יומית'!D1226,'ריבית יומית'!G1226)</f>
        <v>2.1073004751070989E-4</v>
      </c>
      <c r="G1232" s="43">
        <f t="shared" si="135"/>
        <v>2.1073004751070989E-4</v>
      </c>
      <c r="H1232" s="29">
        <f t="shared" si="136"/>
        <v>1.8938056956315426</v>
      </c>
      <c r="I1232" s="30">
        <f>VLOOKUP(B1231,'מדדים וריביות'!B:C,2)</f>
        <v>15113523.307048401</v>
      </c>
      <c r="K1232" s="39">
        <f t="shared" si="137"/>
        <v>0</v>
      </c>
      <c r="L1232" s="39">
        <f t="shared" si="138"/>
        <v>0</v>
      </c>
      <c r="M1232" s="39">
        <f t="shared" si="139"/>
        <v>0</v>
      </c>
      <c r="N1232" s="41">
        <f t="shared" si="141"/>
        <v>0</v>
      </c>
    </row>
    <row r="1233" spans="2:14">
      <c r="B1233" s="1">
        <v>34098</v>
      </c>
      <c r="C1233" s="1">
        <f t="shared" si="140"/>
        <v>34090</v>
      </c>
      <c r="E1233" s="42">
        <f>IF(DAY(B1233)&gt;14,VLOOKUP(DATE(YEAR(C1233),MONTH(C1233)-1,DAY(1)),'מדדים וריביות'!B:C,2,FALSE),VLOOKUP(DATE(YEAR(C1233),MONTH(C1233)-2,DAY(1)),'מדדים וריביות'!B:C,2,FALSE))</f>
        <v>14861945.7239099</v>
      </c>
      <c r="F1233" s="43">
        <f>IF($B$5=1,'ריבית יומית'!D1227,'ריבית יומית'!G1227)</f>
        <v>2.1073004751070989E-4</v>
      </c>
      <c r="G1233" s="43">
        <f t="shared" si="135"/>
        <v>2.1073004751070989E-4</v>
      </c>
      <c r="H1233" s="29">
        <f t="shared" si="136"/>
        <v>1.8934066979481268</v>
      </c>
      <c r="I1233" s="30">
        <f>VLOOKUP(B1232,'מדדים וריביות'!B:C,2)</f>
        <v>15113523.307048401</v>
      </c>
      <c r="K1233" s="39">
        <f t="shared" si="137"/>
        <v>0</v>
      </c>
      <c r="L1233" s="39">
        <f t="shared" si="138"/>
        <v>0</v>
      </c>
      <c r="M1233" s="39">
        <f t="shared" si="139"/>
        <v>0</v>
      </c>
      <c r="N1233" s="41">
        <f t="shared" si="141"/>
        <v>0</v>
      </c>
    </row>
    <row r="1234" spans="2:14">
      <c r="B1234" s="1">
        <v>34099</v>
      </c>
      <c r="C1234" s="1">
        <f t="shared" si="140"/>
        <v>34090</v>
      </c>
      <c r="E1234" s="42">
        <f>IF(DAY(B1234)&gt;14,VLOOKUP(DATE(YEAR(C1234),MONTH(C1234)-1,DAY(1)),'מדדים וריביות'!B:C,2,FALSE),VLOOKUP(DATE(YEAR(C1234),MONTH(C1234)-2,DAY(1)),'מדדים וריביות'!B:C,2,FALSE))</f>
        <v>14861945.7239099</v>
      </c>
      <c r="F1234" s="43">
        <f>IF($B$5=1,'ריבית יומית'!D1228,'ריבית יומית'!G1228)</f>
        <v>2.1073004751070989E-4</v>
      </c>
      <c r="G1234" s="43">
        <f t="shared" si="135"/>
        <v>2.1073004751070989E-4</v>
      </c>
      <c r="H1234" s="29">
        <f t="shared" si="136"/>
        <v>1.8930077843277973</v>
      </c>
      <c r="I1234" s="30">
        <f>VLOOKUP(B1233,'מדדים וריביות'!B:C,2)</f>
        <v>15113523.307048401</v>
      </c>
      <c r="K1234" s="39">
        <f t="shared" si="137"/>
        <v>0</v>
      </c>
      <c r="L1234" s="39">
        <f t="shared" si="138"/>
        <v>0</v>
      </c>
      <c r="M1234" s="39">
        <f t="shared" si="139"/>
        <v>0</v>
      </c>
      <c r="N1234" s="41">
        <f t="shared" si="141"/>
        <v>0</v>
      </c>
    </row>
    <row r="1235" spans="2:14">
      <c r="B1235" s="1">
        <v>34100</v>
      </c>
      <c r="C1235" s="1">
        <f t="shared" si="140"/>
        <v>34090</v>
      </c>
      <c r="E1235" s="42">
        <f>IF(DAY(B1235)&gt;14,VLOOKUP(DATE(YEAR(C1235),MONTH(C1235)-1,DAY(1)),'מדדים וריביות'!B:C,2,FALSE),VLOOKUP(DATE(YEAR(C1235),MONTH(C1235)-2,DAY(1)),'מדדים וריביות'!B:C,2,FALSE))</f>
        <v>14861945.7239099</v>
      </c>
      <c r="F1235" s="43">
        <f>IF($B$5=1,'ריבית יומית'!D1229,'ריבית יומית'!G1229)</f>
        <v>2.1073004751070989E-4</v>
      </c>
      <c r="G1235" s="43">
        <f t="shared" si="135"/>
        <v>2.1073004751070989E-4</v>
      </c>
      <c r="H1235" s="29">
        <f t="shared" si="136"/>
        <v>1.8926089547528431</v>
      </c>
      <c r="I1235" s="30">
        <f>VLOOKUP(B1234,'מדדים וריביות'!B:C,2)</f>
        <v>15113523.307048401</v>
      </c>
      <c r="K1235" s="39">
        <f t="shared" si="137"/>
        <v>0</v>
      </c>
      <c r="L1235" s="39">
        <f t="shared" si="138"/>
        <v>0</v>
      </c>
      <c r="M1235" s="39">
        <f t="shared" si="139"/>
        <v>0</v>
      </c>
      <c r="N1235" s="41">
        <f t="shared" si="141"/>
        <v>0</v>
      </c>
    </row>
    <row r="1236" spans="2:14">
      <c r="B1236" s="1">
        <v>34101</v>
      </c>
      <c r="C1236" s="1">
        <f t="shared" si="140"/>
        <v>34090</v>
      </c>
      <c r="E1236" s="42">
        <f>IF(DAY(B1236)&gt;14,VLOOKUP(DATE(YEAR(C1236),MONTH(C1236)-1,DAY(1)),'מדדים וריביות'!B:C,2,FALSE),VLOOKUP(DATE(YEAR(C1236),MONTH(C1236)-2,DAY(1)),'מדדים וריביות'!B:C,2,FALSE))</f>
        <v>14861945.7239099</v>
      </c>
      <c r="F1236" s="43">
        <f>IF($B$5=1,'ריבית יומית'!D1230,'ריבית יומית'!G1230)</f>
        <v>2.1073004751070989E-4</v>
      </c>
      <c r="G1236" s="43">
        <f t="shared" si="135"/>
        <v>2.1073004751070989E-4</v>
      </c>
      <c r="H1236" s="29">
        <f t="shared" si="136"/>
        <v>1.892210209205557</v>
      </c>
      <c r="I1236" s="30">
        <f>VLOOKUP(B1235,'מדדים וריביות'!B:C,2)</f>
        <v>15113523.307048401</v>
      </c>
      <c r="K1236" s="39">
        <f t="shared" si="137"/>
        <v>0</v>
      </c>
      <c r="L1236" s="39">
        <f t="shared" si="138"/>
        <v>0</v>
      </c>
      <c r="M1236" s="39">
        <f t="shared" si="139"/>
        <v>0</v>
      </c>
      <c r="N1236" s="41">
        <f t="shared" si="141"/>
        <v>0</v>
      </c>
    </row>
    <row r="1237" spans="2:14">
      <c r="B1237" s="1">
        <v>34102</v>
      </c>
      <c r="C1237" s="1">
        <f t="shared" si="140"/>
        <v>34090</v>
      </c>
      <c r="E1237" s="42">
        <f>IF(DAY(B1237)&gt;14,VLOOKUP(DATE(YEAR(C1237),MONTH(C1237)-1,DAY(1)),'מדדים וריביות'!B:C,2,FALSE),VLOOKUP(DATE(YEAR(C1237),MONTH(C1237)-2,DAY(1)),'מדדים וריביות'!B:C,2,FALSE))</f>
        <v>14861945.7239099</v>
      </c>
      <c r="F1237" s="43">
        <f>IF($B$5=1,'ריבית יומית'!D1231,'ריבית יומית'!G1231)</f>
        <v>2.1073004751070989E-4</v>
      </c>
      <c r="G1237" s="43">
        <f t="shared" si="135"/>
        <v>2.1073004751070989E-4</v>
      </c>
      <c r="H1237" s="29">
        <f t="shared" si="136"/>
        <v>1.8918115476682356</v>
      </c>
      <c r="I1237" s="30">
        <f>VLOOKUP(B1236,'מדדים וריביות'!B:C,2)</f>
        <v>15113523.307048401</v>
      </c>
      <c r="K1237" s="39">
        <f t="shared" si="137"/>
        <v>0</v>
      </c>
      <c r="L1237" s="39">
        <f t="shared" si="138"/>
        <v>0</v>
      </c>
      <c r="M1237" s="39">
        <f t="shared" si="139"/>
        <v>0</v>
      </c>
      <c r="N1237" s="41">
        <f t="shared" si="141"/>
        <v>0</v>
      </c>
    </row>
    <row r="1238" spans="2:14">
      <c r="B1238" s="1">
        <v>34103</v>
      </c>
      <c r="C1238" s="1">
        <f t="shared" si="140"/>
        <v>34090</v>
      </c>
      <c r="E1238" s="42">
        <f>IF(DAY(B1238)&gt;14,VLOOKUP(DATE(YEAR(C1238),MONTH(C1238)-1,DAY(1)),'מדדים וריביות'!B:C,2,FALSE),VLOOKUP(DATE(YEAR(C1238),MONTH(C1238)-2,DAY(1)),'מדדים וריביות'!B:C,2,FALSE))</f>
        <v>14861945.7239099</v>
      </c>
      <c r="F1238" s="43">
        <f>IF($B$5=1,'ריבית יומית'!D1232,'ריבית יומית'!G1232)</f>
        <v>2.1073004751070989E-4</v>
      </c>
      <c r="G1238" s="43">
        <f t="shared" si="135"/>
        <v>2.1073004751070989E-4</v>
      </c>
      <c r="H1238" s="29">
        <f t="shared" si="136"/>
        <v>1.8914129701231792</v>
      </c>
      <c r="I1238" s="30">
        <f>VLOOKUP(B1237,'מדדים וריביות'!B:C,2)</f>
        <v>15113523.307048401</v>
      </c>
      <c r="K1238" s="39">
        <f t="shared" si="137"/>
        <v>0</v>
      </c>
      <c r="L1238" s="39">
        <f t="shared" si="138"/>
        <v>0</v>
      </c>
      <c r="M1238" s="39">
        <f t="shared" si="139"/>
        <v>0</v>
      </c>
      <c r="N1238" s="41">
        <f t="shared" si="141"/>
        <v>0</v>
      </c>
    </row>
    <row r="1239" spans="2:14">
      <c r="B1239" s="1">
        <v>34104</v>
      </c>
      <c r="C1239" s="1">
        <f t="shared" si="140"/>
        <v>34090</v>
      </c>
      <c r="E1239" s="42">
        <f>IF(DAY(B1239)&gt;14,VLOOKUP(DATE(YEAR(C1239),MONTH(C1239)-1,DAY(1)),'מדדים וריביות'!B:C,2,FALSE),VLOOKUP(DATE(YEAR(C1239),MONTH(C1239)-2,DAY(1)),'מדדים וריביות'!B:C,2,FALSE))</f>
        <v>15069497.2299992</v>
      </c>
      <c r="F1239" s="43">
        <f>IF($B$5=1,'ריבית יומית'!D1233,'ריבית יומית'!G1233)</f>
        <v>2.1073004751070989E-4</v>
      </c>
      <c r="G1239" s="43">
        <f t="shared" si="135"/>
        <v>2.1073004751070989E-4</v>
      </c>
      <c r="H1239" s="29">
        <f t="shared" si="136"/>
        <v>1.8910144765526917</v>
      </c>
      <c r="I1239" s="30">
        <f>VLOOKUP(B1238,'מדדים וריביות'!B:C,2)</f>
        <v>15113523.307048401</v>
      </c>
      <c r="K1239" s="39">
        <f t="shared" si="137"/>
        <v>0</v>
      </c>
      <c r="L1239" s="39">
        <f t="shared" si="138"/>
        <v>0</v>
      </c>
      <c r="M1239" s="39">
        <f t="shared" si="139"/>
        <v>0</v>
      </c>
      <c r="N1239" s="41">
        <f t="shared" si="141"/>
        <v>0</v>
      </c>
    </row>
    <row r="1240" spans="2:14">
      <c r="B1240" s="1">
        <v>34105</v>
      </c>
      <c r="C1240" s="1">
        <f t="shared" si="140"/>
        <v>34090</v>
      </c>
      <c r="E1240" s="42">
        <f>IF(DAY(B1240)&gt;14,VLOOKUP(DATE(YEAR(C1240),MONTH(C1240)-1,DAY(1)),'מדדים וריביות'!B:C,2,FALSE),VLOOKUP(DATE(YEAR(C1240),MONTH(C1240)-2,DAY(1)),'מדדים וריביות'!B:C,2,FALSE))</f>
        <v>15069497.2299992</v>
      </c>
      <c r="F1240" s="43">
        <f>IF($B$5=1,'ריבית יומית'!D1234,'ריבית יומית'!G1234)</f>
        <v>2.1073004751070989E-4</v>
      </c>
      <c r="G1240" s="43">
        <f t="shared" si="135"/>
        <v>2.1073004751070989E-4</v>
      </c>
      <c r="H1240" s="29">
        <f t="shared" si="136"/>
        <v>1.8906160669390812</v>
      </c>
      <c r="I1240" s="30">
        <f>VLOOKUP(B1239,'מדדים וריביות'!B:C,2)</f>
        <v>15113523.307048401</v>
      </c>
      <c r="K1240" s="39">
        <f t="shared" si="137"/>
        <v>0</v>
      </c>
      <c r="L1240" s="39">
        <f t="shared" si="138"/>
        <v>0</v>
      </c>
      <c r="M1240" s="39">
        <f t="shared" si="139"/>
        <v>0</v>
      </c>
      <c r="N1240" s="41">
        <f t="shared" si="141"/>
        <v>0</v>
      </c>
    </row>
    <row r="1241" spans="2:14">
      <c r="B1241" s="1">
        <v>34106</v>
      </c>
      <c r="C1241" s="1">
        <f t="shared" si="140"/>
        <v>34090</v>
      </c>
      <c r="E1241" s="42">
        <f>IF(DAY(B1241)&gt;14,VLOOKUP(DATE(YEAR(C1241),MONTH(C1241)-1,DAY(1)),'מדדים וריביות'!B:C,2,FALSE),VLOOKUP(DATE(YEAR(C1241),MONTH(C1241)-2,DAY(1)),'מדדים וריביות'!B:C,2,FALSE))</f>
        <v>15069497.2299992</v>
      </c>
      <c r="F1241" s="43">
        <f>IF($B$5=1,'ריבית יומית'!D1235,'ריבית יומית'!G1235)</f>
        <v>2.1073004751070989E-4</v>
      </c>
      <c r="G1241" s="43">
        <f t="shared" si="135"/>
        <v>2.1073004751070989E-4</v>
      </c>
      <c r="H1241" s="29">
        <f t="shared" si="136"/>
        <v>1.890217741264659</v>
      </c>
      <c r="I1241" s="30">
        <f>VLOOKUP(B1240,'מדדים וריביות'!B:C,2)</f>
        <v>15113523.307048401</v>
      </c>
      <c r="K1241" s="39">
        <f t="shared" si="137"/>
        <v>0</v>
      </c>
      <c r="L1241" s="39">
        <f t="shared" si="138"/>
        <v>0</v>
      </c>
      <c r="M1241" s="39">
        <f t="shared" si="139"/>
        <v>0</v>
      </c>
      <c r="N1241" s="41">
        <f t="shared" si="141"/>
        <v>0</v>
      </c>
    </row>
    <row r="1242" spans="2:14">
      <c r="B1242" s="1">
        <v>34107</v>
      </c>
      <c r="C1242" s="1">
        <f t="shared" si="140"/>
        <v>34090</v>
      </c>
      <c r="E1242" s="42">
        <f>IF(DAY(B1242)&gt;14,VLOOKUP(DATE(YEAR(C1242),MONTH(C1242)-1,DAY(1)),'מדדים וריביות'!B:C,2,FALSE),VLOOKUP(DATE(YEAR(C1242),MONTH(C1242)-2,DAY(1)),'מדדים וריביות'!B:C,2,FALSE))</f>
        <v>15069497.2299992</v>
      </c>
      <c r="F1242" s="43">
        <f>IF($B$5=1,'ריבית יומית'!D1236,'ריבית יומית'!G1236)</f>
        <v>2.1073004751070989E-4</v>
      </c>
      <c r="G1242" s="43">
        <f t="shared" si="135"/>
        <v>2.1073004751070989E-4</v>
      </c>
      <c r="H1242" s="29">
        <f t="shared" si="136"/>
        <v>1.8898194995117403</v>
      </c>
      <c r="I1242" s="30">
        <f>VLOOKUP(B1241,'מדדים וריביות'!B:C,2)</f>
        <v>15113523.307048401</v>
      </c>
      <c r="K1242" s="39">
        <f t="shared" si="137"/>
        <v>0</v>
      </c>
      <c r="L1242" s="39">
        <f t="shared" si="138"/>
        <v>0</v>
      </c>
      <c r="M1242" s="39">
        <f t="shared" si="139"/>
        <v>0</v>
      </c>
      <c r="N1242" s="41">
        <f t="shared" si="141"/>
        <v>0</v>
      </c>
    </row>
    <row r="1243" spans="2:14">
      <c r="B1243" s="1">
        <v>34108</v>
      </c>
      <c r="C1243" s="1">
        <f t="shared" si="140"/>
        <v>34090</v>
      </c>
      <c r="E1243" s="42">
        <f>IF(DAY(B1243)&gt;14,VLOOKUP(DATE(YEAR(C1243),MONTH(C1243)-1,DAY(1)),'מדדים וריביות'!B:C,2,FALSE),VLOOKUP(DATE(YEAR(C1243),MONTH(C1243)-2,DAY(1)),'מדדים וריביות'!B:C,2,FALSE))</f>
        <v>15069497.2299992</v>
      </c>
      <c r="F1243" s="43">
        <f>IF($B$5=1,'ריבית יומית'!D1237,'ריבית יומית'!G1237)</f>
        <v>2.1073004751070989E-4</v>
      </c>
      <c r="G1243" s="43">
        <f t="shared" si="135"/>
        <v>2.1073004751070989E-4</v>
      </c>
      <c r="H1243" s="29">
        <f t="shared" si="136"/>
        <v>1.889421341662644</v>
      </c>
      <c r="I1243" s="30">
        <f>VLOOKUP(B1242,'מדדים וריביות'!B:C,2)</f>
        <v>15113523.307048401</v>
      </c>
      <c r="K1243" s="39">
        <f t="shared" si="137"/>
        <v>0</v>
      </c>
      <c r="L1243" s="39">
        <f t="shared" si="138"/>
        <v>0</v>
      </c>
      <c r="M1243" s="39">
        <f t="shared" si="139"/>
        <v>0</v>
      </c>
      <c r="N1243" s="41">
        <f t="shared" si="141"/>
        <v>0</v>
      </c>
    </row>
    <row r="1244" spans="2:14">
      <c r="B1244" s="1">
        <v>34109</v>
      </c>
      <c r="C1244" s="1">
        <f t="shared" si="140"/>
        <v>34090</v>
      </c>
      <c r="E1244" s="42">
        <f>IF(DAY(B1244)&gt;14,VLOOKUP(DATE(YEAR(C1244),MONTH(C1244)-1,DAY(1)),'מדדים וריביות'!B:C,2,FALSE),VLOOKUP(DATE(YEAR(C1244),MONTH(C1244)-2,DAY(1)),'מדדים וריביות'!B:C,2,FALSE))</f>
        <v>15069497.2299992</v>
      </c>
      <c r="F1244" s="43">
        <f>IF($B$5=1,'ריבית יומית'!D1238,'ריבית יומית'!G1238)</f>
        <v>2.1073004751070989E-4</v>
      </c>
      <c r="G1244" s="43">
        <f t="shared" si="135"/>
        <v>2.1073004751070989E-4</v>
      </c>
      <c r="H1244" s="29">
        <f t="shared" si="136"/>
        <v>1.8890232676996928</v>
      </c>
      <c r="I1244" s="30">
        <f>VLOOKUP(B1243,'מדדים וריביות'!B:C,2)</f>
        <v>15113523.307048401</v>
      </c>
      <c r="K1244" s="39">
        <f t="shared" si="137"/>
        <v>0</v>
      </c>
      <c r="L1244" s="39">
        <f t="shared" si="138"/>
        <v>0</v>
      </c>
      <c r="M1244" s="39">
        <f t="shared" si="139"/>
        <v>0</v>
      </c>
      <c r="N1244" s="41">
        <f t="shared" si="141"/>
        <v>0</v>
      </c>
    </row>
    <row r="1245" spans="2:14">
      <c r="B1245" s="1">
        <v>34110</v>
      </c>
      <c r="C1245" s="1">
        <f t="shared" si="140"/>
        <v>34090</v>
      </c>
      <c r="E1245" s="42">
        <f>IF(DAY(B1245)&gt;14,VLOOKUP(DATE(YEAR(C1245),MONTH(C1245)-1,DAY(1)),'מדדים וריביות'!B:C,2,FALSE),VLOOKUP(DATE(YEAR(C1245),MONTH(C1245)-2,DAY(1)),'מדדים וריביות'!B:C,2,FALSE))</f>
        <v>15069497.2299992</v>
      </c>
      <c r="F1245" s="43">
        <f>IF($B$5=1,'ריבית יומית'!D1239,'ריבית יומית'!G1239)</f>
        <v>2.1073004751070989E-4</v>
      </c>
      <c r="G1245" s="43">
        <f t="shared" si="135"/>
        <v>2.1073004751070989E-4</v>
      </c>
      <c r="H1245" s="29">
        <f t="shared" si="136"/>
        <v>1.888625277605213</v>
      </c>
      <c r="I1245" s="30">
        <f>VLOOKUP(B1244,'מדדים וריביות'!B:C,2)</f>
        <v>15113523.307048401</v>
      </c>
      <c r="K1245" s="39">
        <f t="shared" si="137"/>
        <v>0</v>
      </c>
      <c r="L1245" s="39">
        <f t="shared" si="138"/>
        <v>0</v>
      </c>
      <c r="M1245" s="39">
        <f t="shared" si="139"/>
        <v>0</v>
      </c>
      <c r="N1245" s="41">
        <f t="shared" si="141"/>
        <v>0</v>
      </c>
    </row>
    <row r="1246" spans="2:14">
      <c r="B1246" s="1">
        <v>34111</v>
      </c>
      <c r="C1246" s="1">
        <f t="shared" si="140"/>
        <v>34090</v>
      </c>
      <c r="E1246" s="42">
        <f>IF(DAY(B1246)&gt;14,VLOOKUP(DATE(YEAR(C1246),MONTH(C1246)-1,DAY(1)),'מדדים וריביות'!B:C,2,FALSE),VLOOKUP(DATE(YEAR(C1246),MONTH(C1246)-2,DAY(1)),'מדדים וריביות'!B:C,2,FALSE))</f>
        <v>15069497.2299992</v>
      </c>
      <c r="F1246" s="43">
        <f>IF($B$5=1,'ריבית יומית'!D1240,'ריבית יומית'!G1240)</f>
        <v>2.1073004751070989E-4</v>
      </c>
      <c r="G1246" s="43">
        <f t="shared" si="135"/>
        <v>2.1073004751070989E-4</v>
      </c>
      <c r="H1246" s="29">
        <f t="shared" si="136"/>
        <v>1.888227371361535</v>
      </c>
      <c r="I1246" s="30">
        <f>VLOOKUP(B1245,'מדדים וריביות'!B:C,2)</f>
        <v>15113523.307048401</v>
      </c>
      <c r="K1246" s="39">
        <f t="shared" si="137"/>
        <v>0</v>
      </c>
      <c r="L1246" s="39">
        <f t="shared" si="138"/>
        <v>0</v>
      </c>
      <c r="M1246" s="39">
        <f t="shared" si="139"/>
        <v>0</v>
      </c>
      <c r="N1246" s="41">
        <f t="shared" si="141"/>
        <v>0</v>
      </c>
    </row>
    <row r="1247" spans="2:14">
      <c r="B1247" s="1">
        <v>34112</v>
      </c>
      <c r="C1247" s="1">
        <f t="shared" si="140"/>
        <v>34090</v>
      </c>
      <c r="E1247" s="42">
        <f>IF(DAY(B1247)&gt;14,VLOOKUP(DATE(YEAR(C1247),MONTH(C1247)-1,DAY(1)),'מדדים וריביות'!B:C,2,FALSE),VLOOKUP(DATE(YEAR(C1247),MONTH(C1247)-2,DAY(1)),'מדדים וריביות'!B:C,2,FALSE))</f>
        <v>15069497.2299992</v>
      </c>
      <c r="F1247" s="43">
        <f>IF($B$5=1,'ריבית יומית'!D1241,'ריבית יומית'!G1241)</f>
        <v>2.1073004751070989E-4</v>
      </c>
      <c r="G1247" s="43">
        <f t="shared" si="135"/>
        <v>2.1073004751070989E-4</v>
      </c>
      <c r="H1247" s="29">
        <f t="shared" si="136"/>
        <v>1.8878295489509924</v>
      </c>
      <c r="I1247" s="30">
        <f>VLOOKUP(B1246,'מדדים וריביות'!B:C,2)</f>
        <v>15113523.307048401</v>
      </c>
      <c r="K1247" s="39">
        <f t="shared" si="137"/>
        <v>0</v>
      </c>
      <c r="L1247" s="39">
        <f t="shared" si="138"/>
        <v>0</v>
      </c>
      <c r="M1247" s="39">
        <f t="shared" si="139"/>
        <v>0</v>
      </c>
      <c r="N1247" s="41">
        <f t="shared" si="141"/>
        <v>0</v>
      </c>
    </row>
    <row r="1248" spans="2:14">
      <c r="B1248" s="1">
        <v>34113</v>
      </c>
      <c r="C1248" s="1">
        <f t="shared" si="140"/>
        <v>34090</v>
      </c>
      <c r="E1248" s="42">
        <f>IF(DAY(B1248)&gt;14,VLOOKUP(DATE(YEAR(C1248),MONTH(C1248)-1,DAY(1)),'מדדים וריביות'!B:C,2,FALSE),VLOOKUP(DATE(YEAR(C1248),MONTH(C1248)-2,DAY(1)),'מדדים וריביות'!B:C,2,FALSE))</f>
        <v>15069497.2299992</v>
      </c>
      <c r="F1248" s="43">
        <f>IF($B$5=1,'ריבית יומית'!D1242,'ריבית יומית'!G1242)</f>
        <v>2.1073004751070989E-4</v>
      </c>
      <c r="G1248" s="43">
        <f t="shared" si="135"/>
        <v>2.1073004751070989E-4</v>
      </c>
      <c r="H1248" s="29">
        <f t="shared" si="136"/>
        <v>1.8874318103559229</v>
      </c>
      <c r="I1248" s="30">
        <f>VLOOKUP(B1247,'מדדים וריביות'!B:C,2)</f>
        <v>15113523.307048401</v>
      </c>
      <c r="K1248" s="39">
        <f t="shared" si="137"/>
        <v>0</v>
      </c>
      <c r="L1248" s="39">
        <f t="shared" si="138"/>
        <v>0</v>
      </c>
      <c r="M1248" s="39">
        <f t="shared" si="139"/>
        <v>0</v>
      </c>
      <c r="N1248" s="41">
        <f t="shared" si="141"/>
        <v>0</v>
      </c>
    </row>
    <row r="1249" spans="2:14">
      <c r="B1249" s="1">
        <v>34114</v>
      </c>
      <c r="C1249" s="1">
        <f t="shared" si="140"/>
        <v>34090</v>
      </c>
      <c r="E1249" s="42">
        <f>IF(DAY(B1249)&gt;14,VLOOKUP(DATE(YEAR(C1249),MONTH(C1249)-1,DAY(1)),'מדדים וריביות'!B:C,2,FALSE),VLOOKUP(DATE(YEAR(C1249),MONTH(C1249)-2,DAY(1)),'מדדים וריביות'!B:C,2,FALSE))</f>
        <v>15069497.2299992</v>
      </c>
      <c r="F1249" s="43">
        <f>IF($B$5=1,'ריבית יומית'!D1243,'ריבית יומית'!G1243)</f>
        <v>2.1073004751070989E-4</v>
      </c>
      <c r="G1249" s="43">
        <f t="shared" si="135"/>
        <v>2.1073004751070989E-4</v>
      </c>
      <c r="H1249" s="29">
        <f t="shared" si="136"/>
        <v>1.8870341555586676</v>
      </c>
      <c r="I1249" s="30">
        <f>VLOOKUP(B1248,'מדדים וריביות'!B:C,2)</f>
        <v>15113523.307048401</v>
      </c>
      <c r="K1249" s="39">
        <f t="shared" si="137"/>
        <v>0</v>
      </c>
      <c r="L1249" s="39">
        <f t="shared" si="138"/>
        <v>0</v>
      </c>
      <c r="M1249" s="39">
        <f t="shared" si="139"/>
        <v>0</v>
      </c>
      <c r="N1249" s="41">
        <f t="shared" si="141"/>
        <v>0</v>
      </c>
    </row>
    <row r="1250" spans="2:14">
      <c r="B1250" s="1">
        <v>34115</v>
      </c>
      <c r="C1250" s="1">
        <f t="shared" si="140"/>
        <v>34090</v>
      </c>
      <c r="E1250" s="42">
        <f>IF(DAY(B1250)&gt;14,VLOOKUP(DATE(YEAR(C1250),MONTH(C1250)-1,DAY(1)),'מדדים וריביות'!B:C,2,FALSE),VLOOKUP(DATE(YEAR(C1250),MONTH(C1250)-2,DAY(1)),'מדדים וריביות'!B:C,2,FALSE))</f>
        <v>15069497.2299992</v>
      </c>
      <c r="F1250" s="43">
        <f>IF($B$5=1,'ריבית יומית'!D1244,'ריבית יומית'!G1244)</f>
        <v>2.1073004751070989E-4</v>
      </c>
      <c r="G1250" s="43">
        <f t="shared" si="135"/>
        <v>2.1073004751070989E-4</v>
      </c>
      <c r="H1250" s="29">
        <f t="shared" si="136"/>
        <v>1.8866365845415718</v>
      </c>
      <c r="I1250" s="30">
        <f>VLOOKUP(B1249,'מדדים וריביות'!B:C,2)</f>
        <v>15113523.307048401</v>
      </c>
      <c r="K1250" s="39">
        <f t="shared" si="137"/>
        <v>0</v>
      </c>
      <c r="L1250" s="39">
        <f t="shared" si="138"/>
        <v>0</v>
      </c>
      <c r="M1250" s="39">
        <f t="shared" si="139"/>
        <v>0</v>
      </c>
      <c r="N1250" s="41">
        <f t="shared" si="141"/>
        <v>0</v>
      </c>
    </row>
    <row r="1251" spans="2:14">
      <c r="B1251" s="1">
        <v>34116</v>
      </c>
      <c r="C1251" s="1">
        <f t="shared" si="140"/>
        <v>34090</v>
      </c>
      <c r="E1251" s="42">
        <f>IF(DAY(B1251)&gt;14,VLOOKUP(DATE(YEAR(C1251),MONTH(C1251)-1,DAY(1)),'מדדים וריביות'!B:C,2,FALSE),VLOOKUP(DATE(YEAR(C1251),MONTH(C1251)-2,DAY(1)),'מדדים וריביות'!B:C,2,FALSE))</f>
        <v>15069497.2299992</v>
      </c>
      <c r="F1251" s="43">
        <f>IF($B$5=1,'ריבית יומית'!D1245,'ריבית יומית'!G1245)</f>
        <v>2.1073004751070989E-4</v>
      </c>
      <c r="G1251" s="43">
        <f t="shared" si="135"/>
        <v>2.1073004751070989E-4</v>
      </c>
      <c r="H1251" s="29">
        <f t="shared" si="136"/>
        <v>1.886239097286984</v>
      </c>
      <c r="I1251" s="30">
        <f>VLOOKUP(B1250,'מדדים וריביות'!B:C,2)</f>
        <v>15113523.307048401</v>
      </c>
      <c r="K1251" s="39">
        <f t="shared" si="137"/>
        <v>0</v>
      </c>
      <c r="L1251" s="39">
        <f t="shared" si="138"/>
        <v>0</v>
      </c>
      <c r="M1251" s="39">
        <f t="shared" si="139"/>
        <v>0</v>
      </c>
      <c r="N1251" s="41">
        <f t="shared" si="141"/>
        <v>0</v>
      </c>
    </row>
    <row r="1252" spans="2:14">
      <c r="B1252" s="1">
        <v>34117</v>
      </c>
      <c r="C1252" s="1">
        <f t="shared" si="140"/>
        <v>34090</v>
      </c>
      <c r="E1252" s="42">
        <f>IF(DAY(B1252)&gt;14,VLOOKUP(DATE(YEAR(C1252),MONTH(C1252)-1,DAY(1)),'מדדים וריביות'!B:C,2,FALSE),VLOOKUP(DATE(YEAR(C1252),MONTH(C1252)-2,DAY(1)),'מדדים וריביות'!B:C,2,FALSE))</f>
        <v>15069497.2299992</v>
      </c>
      <c r="F1252" s="43">
        <f>IF($B$5=1,'ריבית יומית'!D1246,'ריבית יומית'!G1246)</f>
        <v>2.1073004751070989E-4</v>
      </c>
      <c r="G1252" s="43">
        <f t="shared" si="135"/>
        <v>2.1073004751070989E-4</v>
      </c>
      <c r="H1252" s="29">
        <f t="shared" si="136"/>
        <v>1.8858416937772566</v>
      </c>
      <c r="I1252" s="30">
        <f>VLOOKUP(B1251,'מדדים וריביות'!B:C,2)</f>
        <v>15113523.307048401</v>
      </c>
      <c r="K1252" s="39">
        <f t="shared" si="137"/>
        <v>0</v>
      </c>
      <c r="L1252" s="39">
        <f t="shared" si="138"/>
        <v>0</v>
      </c>
      <c r="M1252" s="39">
        <f t="shared" si="139"/>
        <v>0</v>
      </c>
      <c r="N1252" s="41">
        <f t="shared" si="141"/>
        <v>0</v>
      </c>
    </row>
    <row r="1253" spans="2:14">
      <c r="B1253" s="1">
        <v>34118</v>
      </c>
      <c r="C1253" s="1">
        <f t="shared" si="140"/>
        <v>34090</v>
      </c>
      <c r="E1253" s="42">
        <f>IF(DAY(B1253)&gt;14,VLOOKUP(DATE(YEAR(C1253),MONTH(C1253)-1,DAY(1)),'מדדים וריביות'!B:C,2,FALSE),VLOOKUP(DATE(YEAR(C1253),MONTH(C1253)-2,DAY(1)),'מדדים וריביות'!B:C,2,FALSE))</f>
        <v>15069497.2299992</v>
      </c>
      <c r="F1253" s="43">
        <f>IF($B$5=1,'ריבית יומית'!D1247,'ריבית יומית'!G1247)</f>
        <v>2.1073004751070989E-4</v>
      </c>
      <c r="G1253" s="43">
        <f t="shared" si="135"/>
        <v>2.1073004751070989E-4</v>
      </c>
      <c r="H1253" s="29">
        <f t="shared" si="136"/>
        <v>1.885444373994746</v>
      </c>
      <c r="I1253" s="30">
        <f>VLOOKUP(B1252,'מדדים וריביות'!B:C,2)</f>
        <v>15113523.307048401</v>
      </c>
      <c r="K1253" s="39">
        <f t="shared" si="137"/>
        <v>0</v>
      </c>
      <c r="L1253" s="39">
        <f t="shared" si="138"/>
        <v>0</v>
      </c>
      <c r="M1253" s="39">
        <f t="shared" si="139"/>
        <v>0</v>
      </c>
      <c r="N1253" s="41">
        <f t="shared" si="141"/>
        <v>0</v>
      </c>
    </row>
    <row r="1254" spans="2:14">
      <c r="B1254" s="1">
        <v>34119</v>
      </c>
      <c r="C1254" s="1">
        <f t="shared" si="140"/>
        <v>34090</v>
      </c>
      <c r="E1254" s="42">
        <f>IF(DAY(B1254)&gt;14,VLOOKUP(DATE(YEAR(C1254),MONTH(C1254)-1,DAY(1)),'מדדים וריביות'!B:C,2,FALSE),VLOOKUP(DATE(YEAR(C1254),MONTH(C1254)-2,DAY(1)),'מדדים וריביות'!B:C,2,FALSE))</f>
        <v>15069497.2299992</v>
      </c>
      <c r="F1254" s="43">
        <f>IF($B$5=1,'ריבית יומית'!D1248,'ריבית יומית'!G1248)</f>
        <v>2.1073004751070989E-4</v>
      </c>
      <c r="G1254" s="43">
        <f t="shared" si="135"/>
        <v>2.1073004751070989E-4</v>
      </c>
      <c r="H1254" s="29">
        <f t="shared" si="136"/>
        <v>1.8850471379218117</v>
      </c>
      <c r="I1254" s="30">
        <f>VLOOKUP(B1253,'מדדים וריביות'!B:C,2)</f>
        <v>15113523.307048401</v>
      </c>
      <c r="K1254" s="39">
        <f t="shared" si="137"/>
        <v>0</v>
      </c>
      <c r="L1254" s="39">
        <f t="shared" si="138"/>
        <v>0</v>
      </c>
      <c r="M1254" s="39">
        <f t="shared" si="139"/>
        <v>0</v>
      </c>
      <c r="N1254" s="41">
        <f t="shared" si="141"/>
        <v>0</v>
      </c>
    </row>
    <row r="1255" spans="2:14">
      <c r="B1255" s="1">
        <v>34120</v>
      </c>
      <c r="C1255" s="1">
        <f t="shared" si="140"/>
        <v>34090</v>
      </c>
      <c r="E1255" s="42">
        <f>IF(DAY(B1255)&gt;14,VLOOKUP(DATE(YEAR(C1255),MONTH(C1255)-1,DAY(1)),'מדדים וריביות'!B:C,2,FALSE),VLOOKUP(DATE(YEAR(C1255),MONTH(C1255)-2,DAY(1)),'מדדים וריביות'!B:C,2,FALSE))</f>
        <v>15069497.2299992</v>
      </c>
      <c r="F1255" s="43">
        <f>IF($B$5=1,'ריבית יומית'!D1249,'ריבית יומית'!G1249)</f>
        <v>2.1073004751070989E-4</v>
      </c>
      <c r="G1255" s="43">
        <f t="shared" si="135"/>
        <v>2.1073004751070989E-4</v>
      </c>
      <c r="H1255" s="29">
        <f t="shared" si="136"/>
        <v>1.8846499855408176</v>
      </c>
      <c r="I1255" s="30">
        <f>VLOOKUP(B1254,'מדדים וריביות'!B:C,2)</f>
        <v>15113523.307048401</v>
      </c>
      <c r="K1255" s="39">
        <f t="shared" si="137"/>
        <v>0</v>
      </c>
      <c r="L1255" s="39">
        <f t="shared" si="138"/>
        <v>0</v>
      </c>
      <c r="M1255" s="39">
        <f t="shared" si="139"/>
        <v>0</v>
      </c>
      <c r="N1255" s="41">
        <f t="shared" si="141"/>
        <v>0</v>
      </c>
    </row>
    <row r="1256" spans="2:14">
      <c r="B1256" s="1">
        <v>34121</v>
      </c>
      <c r="C1256" s="1">
        <f t="shared" si="140"/>
        <v>34121</v>
      </c>
      <c r="E1256" s="42">
        <f>IF(DAY(B1256)&gt;14,VLOOKUP(DATE(YEAR(C1256),MONTH(C1256)-1,DAY(1)),'מדדים וריביות'!B:C,2,FALSE),VLOOKUP(DATE(YEAR(C1256),MONTH(C1256)-2,DAY(1)),'מדדים וריביות'!B:C,2,FALSE))</f>
        <v>15069497.2299992</v>
      </c>
      <c r="F1256" s="43">
        <f>IF($B$5=1,'ריבית יומית'!D1250,'ריבית יומית'!G1250)</f>
        <v>1.0738622586670132E-4</v>
      </c>
      <c r="G1256" s="43">
        <f t="shared" si="135"/>
        <v>1.0738622586670132E-4</v>
      </c>
      <c r="H1256" s="29">
        <f t="shared" si="136"/>
        <v>1.8842529168341311</v>
      </c>
      <c r="I1256" s="30">
        <f>VLOOKUP(B1255,'מדדים וריביות'!B:C,2)</f>
        <v>15113523.307048401</v>
      </c>
      <c r="K1256" s="39">
        <f t="shared" si="137"/>
        <v>0</v>
      </c>
      <c r="L1256" s="39">
        <f t="shared" si="138"/>
        <v>0</v>
      </c>
      <c r="M1256" s="39">
        <f t="shared" si="139"/>
        <v>0</v>
      </c>
      <c r="N1256" s="41">
        <f t="shared" si="141"/>
        <v>0</v>
      </c>
    </row>
    <row r="1257" spans="2:14">
      <c r="B1257" s="1">
        <v>34122</v>
      </c>
      <c r="C1257" s="1">
        <f t="shared" si="140"/>
        <v>34121</v>
      </c>
      <c r="E1257" s="42">
        <f>IF(DAY(B1257)&gt;14,VLOOKUP(DATE(YEAR(C1257),MONTH(C1257)-1,DAY(1)),'מדדים וריביות'!B:C,2,FALSE),VLOOKUP(DATE(YEAR(C1257),MONTH(C1257)-2,DAY(1)),'מדדים וריביות'!B:C,2,FALSE))</f>
        <v>15069497.2299992</v>
      </c>
      <c r="F1257" s="43">
        <f>IF($B$5=1,'ריבית יומית'!D1251,'ריבית יומית'!G1251)</f>
        <v>1.0738622586670132E-4</v>
      </c>
      <c r="G1257" s="43">
        <f t="shared" si="135"/>
        <v>1.0738622586670132E-4</v>
      </c>
      <c r="H1257" s="29">
        <f t="shared" si="136"/>
        <v>1.8840505957513114</v>
      </c>
      <c r="I1257" s="30">
        <f>VLOOKUP(B1256,'מדדים וריביות'!B:C,2)</f>
        <v>15151259.944519199</v>
      </c>
      <c r="K1257" s="39">
        <f t="shared" si="137"/>
        <v>0</v>
      </c>
      <c r="L1257" s="39">
        <f t="shared" si="138"/>
        <v>0</v>
      </c>
      <c r="M1257" s="39">
        <f t="shared" si="139"/>
        <v>0</v>
      </c>
      <c r="N1257" s="41">
        <f t="shared" si="141"/>
        <v>0</v>
      </c>
    </row>
    <row r="1258" spans="2:14">
      <c r="B1258" s="1">
        <v>34123</v>
      </c>
      <c r="C1258" s="1">
        <f t="shared" si="140"/>
        <v>34121</v>
      </c>
      <c r="E1258" s="42">
        <f>IF(DAY(B1258)&gt;14,VLOOKUP(DATE(YEAR(C1258),MONTH(C1258)-1,DAY(1)),'מדדים וריביות'!B:C,2,FALSE),VLOOKUP(DATE(YEAR(C1258),MONTH(C1258)-2,DAY(1)),'מדדים וריביות'!B:C,2,FALSE))</f>
        <v>15069497.2299992</v>
      </c>
      <c r="F1258" s="43">
        <f>IF($B$5=1,'ריבית יומית'!D1252,'ריבית יומית'!G1252)</f>
        <v>1.0738622586670132E-4</v>
      </c>
      <c r="G1258" s="43">
        <f t="shared" si="135"/>
        <v>1.0738622586670132E-4</v>
      </c>
      <c r="H1258" s="29">
        <f t="shared" si="136"/>
        <v>1.8838482963926564</v>
      </c>
      <c r="I1258" s="30">
        <f>VLOOKUP(B1257,'מדדים וריביות'!B:C,2)</f>
        <v>15151259.944519199</v>
      </c>
      <c r="K1258" s="39">
        <f t="shared" si="137"/>
        <v>0</v>
      </c>
      <c r="L1258" s="39">
        <f t="shared" si="138"/>
        <v>0</v>
      </c>
      <c r="M1258" s="39">
        <f t="shared" si="139"/>
        <v>0</v>
      </c>
      <c r="N1258" s="41">
        <f t="shared" si="141"/>
        <v>0</v>
      </c>
    </row>
    <row r="1259" spans="2:14">
      <c r="B1259" s="1">
        <v>34124</v>
      </c>
      <c r="C1259" s="1">
        <f t="shared" si="140"/>
        <v>34121</v>
      </c>
      <c r="E1259" s="42">
        <f>IF(DAY(B1259)&gt;14,VLOOKUP(DATE(YEAR(C1259),MONTH(C1259)-1,DAY(1)),'מדדים וריביות'!B:C,2,FALSE),VLOOKUP(DATE(YEAR(C1259),MONTH(C1259)-2,DAY(1)),'מדדים וריביות'!B:C,2,FALSE))</f>
        <v>15069497.2299992</v>
      </c>
      <c r="F1259" s="43">
        <f>IF($B$5=1,'ריבית יומית'!D1253,'ריבית יומית'!G1253)</f>
        <v>1.0738622586670132E-4</v>
      </c>
      <c r="G1259" s="43">
        <f t="shared" si="135"/>
        <v>1.0738622586670132E-4</v>
      </c>
      <c r="H1259" s="29">
        <f t="shared" si="136"/>
        <v>1.8836460187558333</v>
      </c>
      <c r="I1259" s="30">
        <f>VLOOKUP(B1258,'מדדים וריביות'!B:C,2)</f>
        <v>15151259.944519199</v>
      </c>
      <c r="K1259" s="39">
        <f t="shared" si="137"/>
        <v>0</v>
      </c>
      <c r="L1259" s="39">
        <f t="shared" si="138"/>
        <v>0</v>
      </c>
      <c r="M1259" s="39">
        <f t="shared" si="139"/>
        <v>0</v>
      </c>
      <c r="N1259" s="41">
        <f t="shared" si="141"/>
        <v>0</v>
      </c>
    </row>
    <row r="1260" spans="2:14">
      <c r="B1260" s="1">
        <v>34125</v>
      </c>
      <c r="C1260" s="1">
        <f t="shared" si="140"/>
        <v>34121</v>
      </c>
      <c r="E1260" s="42">
        <f>IF(DAY(B1260)&gt;14,VLOOKUP(DATE(YEAR(C1260),MONTH(C1260)-1,DAY(1)),'מדדים וריביות'!B:C,2,FALSE),VLOOKUP(DATE(YEAR(C1260),MONTH(C1260)-2,DAY(1)),'מדדים וריביות'!B:C,2,FALSE))</f>
        <v>15069497.2299992</v>
      </c>
      <c r="F1260" s="43">
        <f>IF($B$5=1,'ריבית יומית'!D1254,'ריבית יומית'!G1254)</f>
        <v>1.0738622586670132E-4</v>
      </c>
      <c r="G1260" s="43">
        <f t="shared" si="135"/>
        <v>1.0738622586670132E-4</v>
      </c>
      <c r="H1260" s="29">
        <f t="shared" si="136"/>
        <v>1.8834437628385099</v>
      </c>
      <c r="I1260" s="30">
        <f>VLOOKUP(B1259,'מדדים וריביות'!B:C,2)</f>
        <v>15151259.944519199</v>
      </c>
      <c r="K1260" s="39">
        <f t="shared" si="137"/>
        <v>0</v>
      </c>
      <c r="L1260" s="39">
        <f t="shared" si="138"/>
        <v>0</v>
      </c>
      <c r="M1260" s="39">
        <f t="shared" si="139"/>
        <v>0</v>
      </c>
      <c r="N1260" s="41">
        <f t="shared" si="141"/>
        <v>0</v>
      </c>
    </row>
    <row r="1261" spans="2:14">
      <c r="B1261" s="1">
        <v>34126</v>
      </c>
      <c r="C1261" s="1">
        <f t="shared" si="140"/>
        <v>34121</v>
      </c>
      <c r="E1261" s="42">
        <f>IF(DAY(B1261)&gt;14,VLOOKUP(DATE(YEAR(C1261),MONTH(C1261)-1,DAY(1)),'מדדים וריביות'!B:C,2,FALSE),VLOOKUP(DATE(YEAR(C1261),MONTH(C1261)-2,DAY(1)),'מדדים וריביות'!B:C,2,FALSE))</f>
        <v>15069497.2299992</v>
      </c>
      <c r="F1261" s="43">
        <f>IF($B$5=1,'ריבית יומית'!D1255,'ריבית יומית'!G1255)</f>
        <v>1.0738622586670132E-4</v>
      </c>
      <c r="G1261" s="43">
        <f t="shared" si="135"/>
        <v>1.0738622586670132E-4</v>
      </c>
      <c r="H1261" s="29">
        <f t="shared" si="136"/>
        <v>1.8832415286383539</v>
      </c>
      <c r="I1261" s="30">
        <f>VLOOKUP(B1260,'מדדים וריביות'!B:C,2)</f>
        <v>15151259.944519199</v>
      </c>
      <c r="K1261" s="39">
        <f t="shared" si="137"/>
        <v>0</v>
      </c>
      <c r="L1261" s="39">
        <f t="shared" si="138"/>
        <v>0</v>
      </c>
      <c r="M1261" s="39">
        <f t="shared" si="139"/>
        <v>0</v>
      </c>
      <c r="N1261" s="41">
        <f t="shared" si="141"/>
        <v>0</v>
      </c>
    </row>
    <row r="1262" spans="2:14">
      <c r="B1262" s="1">
        <v>34127</v>
      </c>
      <c r="C1262" s="1">
        <f t="shared" si="140"/>
        <v>34121</v>
      </c>
      <c r="E1262" s="42">
        <f>IF(DAY(B1262)&gt;14,VLOOKUP(DATE(YEAR(C1262),MONTH(C1262)-1,DAY(1)),'מדדים וריביות'!B:C,2,FALSE),VLOOKUP(DATE(YEAR(C1262),MONTH(C1262)-2,DAY(1)),'מדדים וריביות'!B:C,2,FALSE))</f>
        <v>15069497.2299992</v>
      </c>
      <c r="F1262" s="43">
        <f>IF($B$5=1,'ריבית יומית'!D1256,'ריבית יומית'!G1256)</f>
        <v>1.0738622586670132E-4</v>
      </c>
      <c r="G1262" s="43">
        <f t="shared" si="135"/>
        <v>1.0738622586670132E-4</v>
      </c>
      <c r="H1262" s="29">
        <f t="shared" si="136"/>
        <v>1.8830393161530337</v>
      </c>
      <c r="I1262" s="30">
        <f>VLOOKUP(B1261,'מדדים וריביות'!B:C,2)</f>
        <v>15151259.944519199</v>
      </c>
      <c r="K1262" s="39">
        <f t="shared" si="137"/>
        <v>0</v>
      </c>
      <c r="L1262" s="39">
        <f t="shared" si="138"/>
        <v>0</v>
      </c>
      <c r="M1262" s="39">
        <f t="shared" si="139"/>
        <v>0</v>
      </c>
      <c r="N1262" s="41">
        <f t="shared" si="141"/>
        <v>0</v>
      </c>
    </row>
    <row r="1263" spans="2:14">
      <c r="B1263" s="1">
        <v>34128</v>
      </c>
      <c r="C1263" s="1">
        <f t="shared" si="140"/>
        <v>34121</v>
      </c>
      <c r="E1263" s="42">
        <f>IF(DAY(B1263)&gt;14,VLOOKUP(DATE(YEAR(C1263),MONTH(C1263)-1,DAY(1)),'מדדים וריביות'!B:C,2,FALSE),VLOOKUP(DATE(YEAR(C1263),MONTH(C1263)-2,DAY(1)),'מדדים וריביות'!B:C,2,FALSE))</f>
        <v>15069497.2299992</v>
      </c>
      <c r="F1263" s="43">
        <f>IF($B$5=1,'ריבית יומית'!D1257,'ריבית יומית'!G1257)</f>
        <v>1.0738622586670132E-4</v>
      </c>
      <c r="G1263" s="43">
        <f t="shared" si="135"/>
        <v>1.0738622586670132E-4</v>
      </c>
      <c r="H1263" s="29">
        <f t="shared" si="136"/>
        <v>1.8828371253802174</v>
      </c>
      <c r="I1263" s="30">
        <f>VLOOKUP(B1262,'מדדים וריביות'!B:C,2)</f>
        <v>15151259.944519199</v>
      </c>
      <c r="K1263" s="39">
        <f t="shared" si="137"/>
        <v>0</v>
      </c>
      <c r="L1263" s="39">
        <f t="shared" si="138"/>
        <v>0</v>
      </c>
      <c r="M1263" s="39">
        <f t="shared" si="139"/>
        <v>0</v>
      </c>
      <c r="N1263" s="41">
        <f t="shared" si="141"/>
        <v>0</v>
      </c>
    </row>
    <row r="1264" spans="2:14">
      <c r="B1264" s="1">
        <v>34129</v>
      </c>
      <c r="C1264" s="1">
        <f t="shared" si="140"/>
        <v>34121</v>
      </c>
      <c r="E1264" s="42">
        <f>IF(DAY(B1264)&gt;14,VLOOKUP(DATE(YEAR(C1264),MONTH(C1264)-1,DAY(1)),'מדדים וריביות'!B:C,2,FALSE),VLOOKUP(DATE(YEAR(C1264),MONTH(C1264)-2,DAY(1)),'מדדים וריביות'!B:C,2,FALSE))</f>
        <v>15069497.2299992</v>
      </c>
      <c r="F1264" s="43">
        <f>IF($B$5=1,'ריבית יומית'!D1258,'ריבית יומית'!G1258)</f>
        <v>1.0738622586670132E-4</v>
      </c>
      <c r="G1264" s="43">
        <f t="shared" si="135"/>
        <v>1.0738622586670132E-4</v>
      </c>
      <c r="H1264" s="29">
        <f t="shared" si="136"/>
        <v>1.8826349563175737</v>
      </c>
      <c r="I1264" s="30">
        <f>VLOOKUP(B1263,'מדדים וריביות'!B:C,2)</f>
        <v>15151259.944519199</v>
      </c>
      <c r="K1264" s="39">
        <f t="shared" si="137"/>
        <v>0</v>
      </c>
      <c r="L1264" s="39">
        <f t="shared" si="138"/>
        <v>0</v>
      </c>
      <c r="M1264" s="39">
        <f t="shared" si="139"/>
        <v>0</v>
      </c>
      <c r="N1264" s="41">
        <f t="shared" si="141"/>
        <v>0</v>
      </c>
    </row>
    <row r="1265" spans="2:14">
      <c r="B1265" s="1">
        <v>34130</v>
      </c>
      <c r="C1265" s="1">
        <f t="shared" si="140"/>
        <v>34121</v>
      </c>
      <c r="E1265" s="42">
        <f>IF(DAY(B1265)&gt;14,VLOOKUP(DATE(YEAR(C1265),MONTH(C1265)-1,DAY(1)),'מדדים וריביות'!B:C,2,FALSE),VLOOKUP(DATE(YEAR(C1265),MONTH(C1265)-2,DAY(1)),'מדדים וריביות'!B:C,2,FALSE))</f>
        <v>15069497.2299992</v>
      </c>
      <c r="F1265" s="43">
        <f>IF($B$5=1,'ריבית יומית'!D1259,'ריבית יומית'!G1259)</f>
        <v>1.0738622586670132E-4</v>
      </c>
      <c r="G1265" s="43">
        <f t="shared" si="135"/>
        <v>1.0738622586670132E-4</v>
      </c>
      <c r="H1265" s="29">
        <f t="shared" si="136"/>
        <v>1.8824328089627715</v>
      </c>
      <c r="I1265" s="30">
        <f>VLOOKUP(B1264,'מדדים וריביות'!B:C,2)</f>
        <v>15151259.944519199</v>
      </c>
      <c r="K1265" s="39">
        <f t="shared" si="137"/>
        <v>0</v>
      </c>
      <c r="L1265" s="39">
        <f t="shared" si="138"/>
        <v>0</v>
      </c>
      <c r="M1265" s="39">
        <f t="shared" si="139"/>
        <v>0</v>
      </c>
      <c r="N1265" s="41">
        <f t="shared" si="141"/>
        <v>0</v>
      </c>
    </row>
    <row r="1266" spans="2:14">
      <c r="B1266" s="1">
        <v>34131</v>
      </c>
      <c r="C1266" s="1">
        <f t="shared" si="140"/>
        <v>34121</v>
      </c>
      <c r="E1266" s="42">
        <f>IF(DAY(B1266)&gt;14,VLOOKUP(DATE(YEAR(C1266),MONTH(C1266)-1,DAY(1)),'מדדים וריביות'!B:C,2,FALSE),VLOOKUP(DATE(YEAR(C1266),MONTH(C1266)-2,DAY(1)),'מדדים וריביות'!B:C,2,FALSE))</f>
        <v>15069497.2299992</v>
      </c>
      <c r="F1266" s="43">
        <f>IF($B$5=1,'ריבית יומית'!D1260,'ריבית יומית'!G1260)</f>
        <v>1.0738622586670132E-4</v>
      </c>
      <c r="G1266" s="43">
        <f t="shared" si="135"/>
        <v>1.0738622586670132E-4</v>
      </c>
      <c r="H1266" s="29">
        <f t="shared" si="136"/>
        <v>1.8822306833134801</v>
      </c>
      <c r="I1266" s="30">
        <f>VLOOKUP(B1265,'מדדים וריביות'!B:C,2)</f>
        <v>15151259.944519199</v>
      </c>
      <c r="K1266" s="39">
        <f t="shared" si="137"/>
        <v>0</v>
      </c>
      <c r="L1266" s="39">
        <f t="shared" si="138"/>
        <v>0</v>
      </c>
      <c r="M1266" s="39">
        <f t="shared" si="139"/>
        <v>0</v>
      </c>
      <c r="N1266" s="41">
        <f t="shared" si="141"/>
        <v>0</v>
      </c>
    </row>
    <row r="1267" spans="2:14">
      <c r="B1267" s="1">
        <v>34132</v>
      </c>
      <c r="C1267" s="1">
        <f t="shared" si="140"/>
        <v>34121</v>
      </c>
      <c r="E1267" s="42">
        <f>IF(DAY(B1267)&gt;14,VLOOKUP(DATE(YEAR(C1267),MONTH(C1267)-1,DAY(1)),'מדדים וריביות'!B:C,2,FALSE),VLOOKUP(DATE(YEAR(C1267),MONTH(C1267)-2,DAY(1)),'מדדים וריביות'!B:C,2,FALSE))</f>
        <v>15069497.2299992</v>
      </c>
      <c r="F1267" s="43">
        <f>IF($B$5=1,'ריבית יומית'!D1261,'ריבית יומית'!G1261)</f>
        <v>1.0738622586670132E-4</v>
      </c>
      <c r="G1267" s="43">
        <f t="shared" si="135"/>
        <v>1.0738622586670132E-4</v>
      </c>
      <c r="H1267" s="29">
        <f t="shared" si="136"/>
        <v>1.8820285793673686</v>
      </c>
      <c r="I1267" s="30">
        <f>VLOOKUP(B1266,'מדדים וריביות'!B:C,2)</f>
        <v>15151259.944519199</v>
      </c>
      <c r="K1267" s="39">
        <f t="shared" si="137"/>
        <v>0</v>
      </c>
      <c r="L1267" s="39">
        <f t="shared" si="138"/>
        <v>0</v>
      </c>
      <c r="M1267" s="39">
        <f t="shared" si="139"/>
        <v>0</v>
      </c>
      <c r="N1267" s="41">
        <f t="shared" si="141"/>
        <v>0</v>
      </c>
    </row>
    <row r="1268" spans="2:14">
      <c r="B1268" s="1">
        <v>34133</v>
      </c>
      <c r="C1268" s="1">
        <f t="shared" si="140"/>
        <v>34121</v>
      </c>
      <c r="E1268" s="42">
        <f>IF(DAY(B1268)&gt;14,VLOOKUP(DATE(YEAR(C1268),MONTH(C1268)-1,DAY(1)),'מדדים וריביות'!B:C,2,FALSE),VLOOKUP(DATE(YEAR(C1268),MONTH(C1268)-2,DAY(1)),'מדדים וריביות'!B:C,2,FALSE))</f>
        <v>15069497.2299992</v>
      </c>
      <c r="F1268" s="43">
        <f>IF($B$5=1,'ריבית יומית'!D1262,'ריבית יומית'!G1262)</f>
        <v>1.0738622586670132E-4</v>
      </c>
      <c r="G1268" s="43">
        <f t="shared" si="135"/>
        <v>1.0738622586670132E-4</v>
      </c>
      <c r="H1268" s="29">
        <f t="shared" si="136"/>
        <v>1.8818264971221066</v>
      </c>
      <c r="I1268" s="30">
        <f>VLOOKUP(B1267,'מדדים וריביות'!B:C,2)</f>
        <v>15151259.944519199</v>
      </c>
      <c r="K1268" s="39">
        <f t="shared" si="137"/>
        <v>0</v>
      </c>
      <c r="L1268" s="39">
        <f t="shared" si="138"/>
        <v>0</v>
      </c>
      <c r="M1268" s="39">
        <f t="shared" si="139"/>
        <v>0</v>
      </c>
      <c r="N1268" s="41">
        <f t="shared" si="141"/>
        <v>0</v>
      </c>
    </row>
    <row r="1269" spans="2:14">
      <c r="B1269" s="1">
        <v>34134</v>
      </c>
      <c r="C1269" s="1">
        <f t="shared" si="140"/>
        <v>34121</v>
      </c>
      <c r="E1269" s="42">
        <f>IF(DAY(B1269)&gt;14,VLOOKUP(DATE(YEAR(C1269),MONTH(C1269)-1,DAY(1)),'מדדים וריביות'!B:C,2,FALSE),VLOOKUP(DATE(YEAR(C1269),MONTH(C1269)-2,DAY(1)),'מדדים וריביות'!B:C,2,FALSE))</f>
        <v>15069497.2299992</v>
      </c>
      <c r="F1269" s="43">
        <f>IF($B$5=1,'ריבית יומית'!D1263,'ריבית יומית'!G1263)</f>
        <v>1.0738622586670132E-4</v>
      </c>
      <c r="G1269" s="43">
        <f t="shared" si="135"/>
        <v>1.0738622586670132E-4</v>
      </c>
      <c r="H1269" s="29">
        <f t="shared" si="136"/>
        <v>1.8816244365753643</v>
      </c>
      <c r="I1269" s="30">
        <f>VLOOKUP(B1268,'מדדים וריביות'!B:C,2)</f>
        <v>15151259.944519199</v>
      </c>
      <c r="K1269" s="39">
        <f t="shared" si="137"/>
        <v>0</v>
      </c>
      <c r="L1269" s="39">
        <f t="shared" si="138"/>
        <v>0</v>
      </c>
      <c r="M1269" s="39">
        <f t="shared" si="139"/>
        <v>0</v>
      </c>
      <c r="N1269" s="41">
        <f t="shared" si="141"/>
        <v>0</v>
      </c>
    </row>
    <row r="1270" spans="2:14">
      <c r="B1270" s="1">
        <v>34135</v>
      </c>
      <c r="C1270" s="1">
        <f t="shared" si="140"/>
        <v>34121</v>
      </c>
      <c r="E1270" s="42">
        <f>IF(DAY(B1270)&gt;14,VLOOKUP(DATE(YEAR(C1270),MONTH(C1270)-1,DAY(1)),'מדדים וריביות'!B:C,2,FALSE),VLOOKUP(DATE(YEAR(C1270),MONTH(C1270)-2,DAY(1)),'מדדים וריביות'!B:C,2,FALSE))</f>
        <v>15113523.307048401</v>
      </c>
      <c r="F1270" s="43">
        <f>IF($B$5=1,'ריבית יומית'!D1264,'ריבית יומית'!G1264)</f>
        <v>1.0738622586670132E-4</v>
      </c>
      <c r="G1270" s="43">
        <f t="shared" si="135"/>
        <v>1.0738622586670132E-4</v>
      </c>
      <c r="H1270" s="29">
        <f t="shared" si="136"/>
        <v>1.8814223977248115</v>
      </c>
      <c r="I1270" s="30">
        <f>VLOOKUP(B1269,'מדדים וריביות'!B:C,2)</f>
        <v>15151259.944519199</v>
      </c>
      <c r="K1270" s="39">
        <f t="shared" si="137"/>
        <v>0</v>
      </c>
      <c r="L1270" s="39">
        <f t="shared" si="138"/>
        <v>0</v>
      </c>
      <c r="M1270" s="39">
        <f t="shared" si="139"/>
        <v>0</v>
      </c>
      <c r="N1270" s="41">
        <f t="shared" si="141"/>
        <v>0</v>
      </c>
    </row>
    <row r="1271" spans="2:14">
      <c r="B1271" s="1">
        <v>34136</v>
      </c>
      <c r="C1271" s="1">
        <f t="shared" si="140"/>
        <v>34121</v>
      </c>
      <c r="E1271" s="42">
        <f>IF(DAY(B1271)&gt;14,VLOOKUP(DATE(YEAR(C1271),MONTH(C1271)-1,DAY(1)),'מדדים וריביות'!B:C,2,FALSE),VLOOKUP(DATE(YEAR(C1271),MONTH(C1271)-2,DAY(1)),'מדדים וריביות'!B:C,2,FALSE))</f>
        <v>15113523.307048401</v>
      </c>
      <c r="F1271" s="43">
        <f>IF($B$5=1,'ריבית יומית'!D1265,'ריבית יומית'!G1265)</f>
        <v>1.0738622586670132E-4</v>
      </c>
      <c r="G1271" s="43">
        <f t="shared" si="135"/>
        <v>1.0738622586670132E-4</v>
      </c>
      <c r="H1271" s="29">
        <f t="shared" si="136"/>
        <v>1.8812203805681187</v>
      </c>
      <c r="I1271" s="30">
        <f>VLOOKUP(B1270,'מדדים וריביות'!B:C,2)</f>
        <v>15151259.944519199</v>
      </c>
      <c r="K1271" s="39">
        <f t="shared" si="137"/>
        <v>0</v>
      </c>
      <c r="L1271" s="39">
        <f t="shared" si="138"/>
        <v>0</v>
      </c>
      <c r="M1271" s="39">
        <f t="shared" si="139"/>
        <v>0</v>
      </c>
      <c r="N1271" s="41">
        <f t="shared" si="141"/>
        <v>0</v>
      </c>
    </row>
    <row r="1272" spans="2:14">
      <c r="B1272" s="1">
        <v>34137</v>
      </c>
      <c r="C1272" s="1">
        <f t="shared" si="140"/>
        <v>34121</v>
      </c>
      <c r="E1272" s="42">
        <f>IF(DAY(B1272)&gt;14,VLOOKUP(DATE(YEAR(C1272),MONTH(C1272)-1,DAY(1)),'מדדים וריביות'!B:C,2,FALSE),VLOOKUP(DATE(YEAR(C1272),MONTH(C1272)-2,DAY(1)),'מדדים וריביות'!B:C,2,FALSE))</f>
        <v>15113523.307048401</v>
      </c>
      <c r="F1272" s="43">
        <f>IF($B$5=1,'ריבית יומית'!D1266,'ריבית יומית'!G1266)</f>
        <v>1.0738622586670132E-4</v>
      </c>
      <c r="G1272" s="43">
        <f t="shared" si="135"/>
        <v>1.0738622586670132E-4</v>
      </c>
      <c r="H1272" s="29">
        <f t="shared" si="136"/>
        <v>1.8810183851029567</v>
      </c>
      <c r="I1272" s="30">
        <f>VLOOKUP(B1271,'מדדים וריביות'!B:C,2)</f>
        <v>15151259.944519199</v>
      </c>
      <c r="K1272" s="39">
        <f t="shared" si="137"/>
        <v>0</v>
      </c>
      <c r="L1272" s="39">
        <f t="shared" si="138"/>
        <v>0</v>
      </c>
      <c r="M1272" s="39">
        <f t="shared" si="139"/>
        <v>0</v>
      </c>
      <c r="N1272" s="41">
        <f t="shared" si="141"/>
        <v>0</v>
      </c>
    </row>
    <row r="1273" spans="2:14">
      <c r="B1273" s="1">
        <v>34138</v>
      </c>
      <c r="C1273" s="1">
        <f t="shared" si="140"/>
        <v>34121</v>
      </c>
      <c r="E1273" s="42">
        <f>IF(DAY(B1273)&gt;14,VLOOKUP(DATE(YEAR(C1273),MONTH(C1273)-1,DAY(1)),'מדדים וריביות'!B:C,2,FALSE),VLOOKUP(DATE(YEAR(C1273),MONTH(C1273)-2,DAY(1)),'מדדים וריביות'!B:C,2,FALSE))</f>
        <v>15113523.307048401</v>
      </c>
      <c r="F1273" s="43">
        <f>IF($B$5=1,'ריבית יומית'!D1267,'ריבית יומית'!G1267)</f>
        <v>1.0738622586670132E-4</v>
      </c>
      <c r="G1273" s="43">
        <f t="shared" si="135"/>
        <v>1.0738622586670132E-4</v>
      </c>
      <c r="H1273" s="29">
        <f t="shared" si="136"/>
        <v>1.8808164113269961</v>
      </c>
      <c r="I1273" s="30">
        <f>VLOOKUP(B1272,'מדדים וריביות'!B:C,2)</f>
        <v>15151259.944519199</v>
      </c>
      <c r="K1273" s="39">
        <f t="shared" si="137"/>
        <v>0</v>
      </c>
      <c r="L1273" s="39">
        <f t="shared" si="138"/>
        <v>0</v>
      </c>
      <c r="M1273" s="39">
        <f t="shared" si="139"/>
        <v>0</v>
      </c>
      <c r="N1273" s="41">
        <f t="shared" si="141"/>
        <v>0</v>
      </c>
    </row>
    <row r="1274" spans="2:14">
      <c r="B1274" s="1">
        <v>34139</v>
      </c>
      <c r="C1274" s="1">
        <f t="shared" si="140"/>
        <v>34121</v>
      </c>
      <c r="E1274" s="42">
        <f>IF(DAY(B1274)&gt;14,VLOOKUP(DATE(YEAR(C1274),MONTH(C1274)-1,DAY(1)),'מדדים וריביות'!B:C,2,FALSE),VLOOKUP(DATE(YEAR(C1274),MONTH(C1274)-2,DAY(1)),'מדדים וריביות'!B:C,2,FALSE))</f>
        <v>15113523.307048401</v>
      </c>
      <c r="F1274" s="43">
        <f>IF($B$5=1,'ריבית יומית'!D1268,'ריבית יומית'!G1268)</f>
        <v>1.0738622586670132E-4</v>
      </c>
      <c r="G1274" s="43">
        <f t="shared" si="135"/>
        <v>1.0738622586670132E-4</v>
      </c>
      <c r="H1274" s="29">
        <f t="shared" si="136"/>
        <v>1.8806144592379082</v>
      </c>
      <c r="I1274" s="30">
        <f>VLOOKUP(B1273,'מדדים וריביות'!B:C,2)</f>
        <v>15151259.944519199</v>
      </c>
      <c r="K1274" s="39">
        <f t="shared" si="137"/>
        <v>0</v>
      </c>
      <c r="L1274" s="39">
        <f t="shared" si="138"/>
        <v>0</v>
      </c>
      <c r="M1274" s="39">
        <f t="shared" si="139"/>
        <v>0</v>
      </c>
      <c r="N1274" s="41">
        <f t="shared" si="141"/>
        <v>0</v>
      </c>
    </row>
    <row r="1275" spans="2:14">
      <c r="B1275" s="1">
        <v>34140</v>
      </c>
      <c r="C1275" s="1">
        <f t="shared" si="140"/>
        <v>34121</v>
      </c>
      <c r="E1275" s="42">
        <f>IF(DAY(B1275)&gt;14,VLOOKUP(DATE(YEAR(C1275),MONTH(C1275)-1,DAY(1)),'מדדים וריביות'!B:C,2,FALSE),VLOOKUP(DATE(YEAR(C1275),MONTH(C1275)-2,DAY(1)),'מדדים וריביות'!B:C,2,FALSE))</f>
        <v>15113523.307048401</v>
      </c>
      <c r="F1275" s="43">
        <f>IF($B$5=1,'ריבית יומית'!D1269,'ריבית יומית'!G1269)</f>
        <v>1.0738622586670132E-4</v>
      </c>
      <c r="G1275" s="43">
        <f t="shared" si="135"/>
        <v>1.0738622586670132E-4</v>
      </c>
      <c r="H1275" s="29">
        <f t="shared" si="136"/>
        <v>1.8804125288333642</v>
      </c>
      <c r="I1275" s="30">
        <f>VLOOKUP(B1274,'מדדים וריביות'!B:C,2)</f>
        <v>15151259.944519199</v>
      </c>
      <c r="K1275" s="39">
        <f t="shared" si="137"/>
        <v>0</v>
      </c>
      <c r="L1275" s="39">
        <f t="shared" si="138"/>
        <v>0</v>
      </c>
      <c r="M1275" s="39">
        <f t="shared" si="139"/>
        <v>0</v>
      </c>
      <c r="N1275" s="41">
        <f t="shared" si="141"/>
        <v>0</v>
      </c>
    </row>
    <row r="1276" spans="2:14">
      <c r="B1276" s="1">
        <v>34141</v>
      </c>
      <c r="C1276" s="1">
        <f t="shared" si="140"/>
        <v>34121</v>
      </c>
      <c r="E1276" s="42">
        <f>IF(DAY(B1276)&gt;14,VLOOKUP(DATE(YEAR(C1276),MONTH(C1276)-1,DAY(1)),'מדדים וריביות'!B:C,2,FALSE),VLOOKUP(DATE(YEAR(C1276),MONTH(C1276)-2,DAY(1)),'מדדים וריביות'!B:C,2,FALSE))</f>
        <v>15113523.307048401</v>
      </c>
      <c r="F1276" s="43">
        <f>IF($B$5=1,'ריבית יומית'!D1270,'ריבית יומית'!G1270)</f>
        <v>1.0738622586670132E-4</v>
      </c>
      <c r="G1276" s="43">
        <f t="shared" si="135"/>
        <v>1.0738622586670132E-4</v>
      </c>
      <c r="H1276" s="29">
        <f t="shared" si="136"/>
        <v>1.880210620111036</v>
      </c>
      <c r="I1276" s="30">
        <f>VLOOKUP(B1275,'מדדים וריביות'!B:C,2)</f>
        <v>15151259.944519199</v>
      </c>
      <c r="K1276" s="39">
        <f t="shared" si="137"/>
        <v>0</v>
      </c>
      <c r="L1276" s="39">
        <f t="shared" si="138"/>
        <v>0</v>
      </c>
      <c r="M1276" s="39">
        <f t="shared" si="139"/>
        <v>0</v>
      </c>
      <c r="N1276" s="41">
        <f t="shared" si="141"/>
        <v>0</v>
      </c>
    </row>
    <row r="1277" spans="2:14">
      <c r="B1277" s="1">
        <v>34142</v>
      </c>
      <c r="C1277" s="1">
        <f t="shared" si="140"/>
        <v>34121</v>
      </c>
      <c r="E1277" s="42">
        <f>IF(DAY(B1277)&gt;14,VLOOKUP(DATE(YEAR(C1277),MONTH(C1277)-1,DAY(1)),'מדדים וריביות'!B:C,2,FALSE),VLOOKUP(DATE(YEAR(C1277),MONTH(C1277)-2,DAY(1)),'מדדים וריביות'!B:C,2,FALSE))</f>
        <v>15113523.307048401</v>
      </c>
      <c r="F1277" s="43">
        <f>IF($B$5=1,'ריבית יומית'!D1271,'ריבית יומית'!G1271)</f>
        <v>1.0738622586670132E-4</v>
      </c>
      <c r="G1277" s="43">
        <f t="shared" si="135"/>
        <v>1.0738622586670132E-4</v>
      </c>
      <c r="H1277" s="29">
        <f t="shared" si="136"/>
        <v>1.8800087330685953</v>
      </c>
      <c r="I1277" s="30">
        <f>VLOOKUP(B1276,'מדדים וריביות'!B:C,2)</f>
        <v>15151259.944519199</v>
      </c>
      <c r="K1277" s="39">
        <f t="shared" si="137"/>
        <v>0</v>
      </c>
      <c r="L1277" s="39">
        <f t="shared" si="138"/>
        <v>0</v>
      </c>
      <c r="M1277" s="39">
        <f t="shared" si="139"/>
        <v>0</v>
      </c>
      <c r="N1277" s="41">
        <f t="shared" si="141"/>
        <v>0</v>
      </c>
    </row>
    <row r="1278" spans="2:14">
      <c r="B1278" s="1">
        <v>34143</v>
      </c>
      <c r="C1278" s="1">
        <f t="shared" si="140"/>
        <v>34121</v>
      </c>
      <c r="E1278" s="42">
        <f>IF(DAY(B1278)&gt;14,VLOOKUP(DATE(YEAR(C1278),MONTH(C1278)-1,DAY(1)),'מדדים וריביות'!B:C,2,FALSE),VLOOKUP(DATE(YEAR(C1278),MONTH(C1278)-2,DAY(1)),'מדדים וריביות'!B:C,2,FALSE))</f>
        <v>15113523.307048401</v>
      </c>
      <c r="F1278" s="43">
        <f>IF($B$5=1,'ריבית יומית'!D1272,'ריבית יומית'!G1272)</f>
        <v>1.0738622586670132E-4</v>
      </c>
      <c r="G1278" s="43">
        <f t="shared" si="135"/>
        <v>1.0738622586670132E-4</v>
      </c>
      <c r="H1278" s="29">
        <f t="shared" si="136"/>
        <v>1.8798068677037143</v>
      </c>
      <c r="I1278" s="30">
        <f>VLOOKUP(B1277,'מדדים וריביות'!B:C,2)</f>
        <v>15151259.944519199</v>
      </c>
      <c r="K1278" s="39">
        <f t="shared" si="137"/>
        <v>0</v>
      </c>
      <c r="L1278" s="39">
        <f t="shared" si="138"/>
        <v>0</v>
      </c>
      <c r="M1278" s="39">
        <f t="shared" si="139"/>
        <v>0</v>
      </c>
      <c r="N1278" s="41">
        <f t="shared" si="141"/>
        <v>0</v>
      </c>
    </row>
    <row r="1279" spans="2:14">
      <c r="B1279" s="1">
        <v>34144</v>
      </c>
      <c r="C1279" s="1">
        <f t="shared" si="140"/>
        <v>34121</v>
      </c>
      <c r="E1279" s="42">
        <f>IF(DAY(B1279)&gt;14,VLOOKUP(DATE(YEAR(C1279),MONTH(C1279)-1,DAY(1)),'מדדים וריביות'!B:C,2,FALSE),VLOOKUP(DATE(YEAR(C1279),MONTH(C1279)-2,DAY(1)),'מדדים וריביות'!B:C,2,FALSE))</f>
        <v>15113523.307048401</v>
      </c>
      <c r="F1279" s="43">
        <f>IF($B$5=1,'ריבית יומית'!D1273,'ריבית יומית'!G1273)</f>
        <v>1.0738622586670132E-4</v>
      </c>
      <c r="G1279" s="43">
        <f t="shared" si="135"/>
        <v>1.0738622586670132E-4</v>
      </c>
      <c r="H1279" s="29">
        <f t="shared" si="136"/>
        <v>1.8796050240140654</v>
      </c>
      <c r="I1279" s="30">
        <f>VLOOKUP(B1278,'מדדים וריביות'!B:C,2)</f>
        <v>15151259.944519199</v>
      </c>
      <c r="K1279" s="39">
        <f t="shared" si="137"/>
        <v>0</v>
      </c>
      <c r="L1279" s="39">
        <f t="shared" si="138"/>
        <v>0</v>
      </c>
      <c r="M1279" s="39">
        <f t="shared" si="139"/>
        <v>0</v>
      </c>
      <c r="N1279" s="41">
        <f t="shared" si="141"/>
        <v>0</v>
      </c>
    </row>
    <row r="1280" spans="2:14">
      <c r="B1280" s="1">
        <v>34145</v>
      </c>
      <c r="C1280" s="1">
        <f t="shared" si="140"/>
        <v>34121</v>
      </c>
      <c r="E1280" s="42">
        <f>IF(DAY(B1280)&gt;14,VLOOKUP(DATE(YEAR(C1280),MONTH(C1280)-1,DAY(1)),'מדדים וריביות'!B:C,2,FALSE),VLOOKUP(DATE(YEAR(C1280),MONTH(C1280)-2,DAY(1)),'מדדים וריביות'!B:C,2,FALSE))</f>
        <v>15113523.307048401</v>
      </c>
      <c r="F1280" s="43">
        <f>IF($B$5=1,'ריבית יומית'!D1274,'ריבית יומית'!G1274)</f>
        <v>1.0738622586670132E-4</v>
      </c>
      <c r="G1280" s="43">
        <f t="shared" si="135"/>
        <v>1.0738622586670132E-4</v>
      </c>
      <c r="H1280" s="29">
        <f t="shared" si="136"/>
        <v>1.879403201997321</v>
      </c>
      <c r="I1280" s="30">
        <f>VLOOKUP(B1279,'מדדים וריביות'!B:C,2)</f>
        <v>15151259.944519199</v>
      </c>
      <c r="K1280" s="39">
        <f t="shared" si="137"/>
        <v>0</v>
      </c>
      <c r="L1280" s="39">
        <f t="shared" si="138"/>
        <v>0</v>
      </c>
      <c r="M1280" s="39">
        <f t="shared" si="139"/>
        <v>0</v>
      </c>
      <c r="N1280" s="41">
        <f t="shared" si="141"/>
        <v>0</v>
      </c>
    </row>
    <row r="1281" spans="2:14">
      <c r="B1281" s="1">
        <v>34146</v>
      </c>
      <c r="C1281" s="1">
        <f t="shared" si="140"/>
        <v>34121</v>
      </c>
      <c r="E1281" s="42">
        <f>IF(DAY(B1281)&gt;14,VLOOKUP(DATE(YEAR(C1281),MONTH(C1281)-1,DAY(1)),'מדדים וריביות'!B:C,2,FALSE),VLOOKUP(DATE(YEAR(C1281),MONTH(C1281)-2,DAY(1)),'מדדים וריביות'!B:C,2,FALSE))</f>
        <v>15113523.307048401</v>
      </c>
      <c r="F1281" s="43">
        <f>IF($B$5=1,'ריבית יומית'!D1275,'ריבית יומית'!G1275)</f>
        <v>1.0738622586670132E-4</v>
      </c>
      <c r="G1281" s="43">
        <f t="shared" si="135"/>
        <v>1.0738622586670132E-4</v>
      </c>
      <c r="H1281" s="29">
        <f t="shared" si="136"/>
        <v>1.8792014016511542</v>
      </c>
      <c r="I1281" s="30">
        <f>VLOOKUP(B1280,'מדדים וריביות'!B:C,2)</f>
        <v>15151259.944519199</v>
      </c>
      <c r="K1281" s="39">
        <f t="shared" si="137"/>
        <v>0</v>
      </c>
      <c r="L1281" s="39">
        <f t="shared" si="138"/>
        <v>0</v>
      </c>
      <c r="M1281" s="39">
        <f t="shared" si="139"/>
        <v>0</v>
      </c>
      <c r="N1281" s="41">
        <f t="shared" si="141"/>
        <v>0</v>
      </c>
    </row>
    <row r="1282" spans="2:14">
      <c r="B1282" s="1">
        <v>34147</v>
      </c>
      <c r="C1282" s="1">
        <f t="shared" si="140"/>
        <v>34121</v>
      </c>
      <c r="E1282" s="42">
        <f>IF(DAY(B1282)&gt;14,VLOOKUP(DATE(YEAR(C1282),MONTH(C1282)-1,DAY(1)),'מדדים וריביות'!B:C,2,FALSE),VLOOKUP(DATE(YEAR(C1282),MONTH(C1282)-2,DAY(1)),'מדדים וריביות'!B:C,2,FALSE))</f>
        <v>15113523.307048401</v>
      </c>
      <c r="F1282" s="43">
        <f>IF($B$5=1,'ריבית יומית'!D1276,'ריבית יומית'!G1276)</f>
        <v>1.0738622586670132E-4</v>
      </c>
      <c r="G1282" s="43">
        <f t="shared" si="135"/>
        <v>1.0738622586670132E-4</v>
      </c>
      <c r="H1282" s="29">
        <f t="shared" si="136"/>
        <v>1.8789996229732382</v>
      </c>
      <c r="I1282" s="30">
        <f>VLOOKUP(B1281,'מדדים וריביות'!B:C,2)</f>
        <v>15151259.944519199</v>
      </c>
      <c r="K1282" s="39">
        <f t="shared" si="137"/>
        <v>0</v>
      </c>
      <c r="L1282" s="39">
        <f t="shared" si="138"/>
        <v>0</v>
      </c>
      <c r="M1282" s="39">
        <f t="shared" si="139"/>
        <v>0</v>
      </c>
      <c r="N1282" s="41">
        <f t="shared" si="141"/>
        <v>0</v>
      </c>
    </row>
    <row r="1283" spans="2:14">
      <c r="B1283" s="1">
        <v>34148</v>
      </c>
      <c r="C1283" s="1">
        <f t="shared" si="140"/>
        <v>34121</v>
      </c>
      <c r="E1283" s="42">
        <f>IF(DAY(B1283)&gt;14,VLOOKUP(DATE(YEAR(C1283),MONTH(C1283)-1,DAY(1)),'מדדים וריביות'!B:C,2,FALSE),VLOOKUP(DATE(YEAR(C1283),MONTH(C1283)-2,DAY(1)),'מדדים וריביות'!B:C,2,FALSE))</f>
        <v>15113523.307048401</v>
      </c>
      <c r="F1283" s="43">
        <f>IF($B$5=1,'ריבית יומית'!D1277,'ריבית יומית'!G1277)</f>
        <v>1.0738622586670132E-4</v>
      </c>
      <c r="G1283" s="43">
        <f t="shared" si="135"/>
        <v>1.0738622586670132E-4</v>
      </c>
      <c r="H1283" s="29">
        <f t="shared" si="136"/>
        <v>1.8787978659612461</v>
      </c>
      <c r="I1283" s="30">
        <f>VLOOKUP(B1282,'מדדים וריביות'!B:C,2)</f>
        <v>15151259.944519199</v>
      </c>
      <c r="K1283" s="39">
        <f t="shared" si="137"/>
        <v>0</v>
      </c>
      <c r="L1283" s="39">
        <f t="shared" si="138"/>
        <v>0</v>
      </c>
      <c r="M1283" s="39">
        <f t="shared" si="139"/>
        <v>0</v>
      </c>
      <c r="N1283" s="41">
        <f t="shared" si="141"/>
        <v>0</v>
      </c>
    </row>
    <row r="1284" spans="2:14">
      <c r="B1284" s="1">
        <v>34149</v>
      </c>
      <c r="C1284" s="1">
        <f t="shared" si="140"/>
        <v>34121</v>
      </c>
      <c r="E1284" s="42">
        <f>IF(DAY(B1284)&gt;14,VLOOKUP(DATE(YEAR(C1284),MONTH(C1284)-1,DAY(1)),'מדדים וריביות'!B:C,2,FALSE),VLOOKUP(DATE(YEAR(C1284),MONTH(C1284)-2,DAY(1)),'מדדים וריביות'!B:C,2,FALSE))</f>
        <v>15113523.307048401</v>
      </c>
      <c r="F1284" s="43">
        <f>IF($B$5=1,'ריבית יומית'!D1278,'ריבית יומית'!G1278)</f>
        <v>1.0738622586670132E-4</v>
      </c>
      <c r="G1284" s="43">
        <f t="shared" si="135"/>
        <v>1.0738622586670132E-4</v>
      </c>
      <c r="H1284" s="29">
        <f t="shared" si="136"/>
        <v>1.8785961306128518</v>
      </c>
      <c r="I1284" s="30">
        <f>VLOOKUP(B1283,'מדדים וריביות'!B:C,2)</f>
        <v>15151259.944519199</v>
      </c>
      <c r="K1284" s="39">
        <f t="shared" si="137"/>
        <v>0</v>
      </c>
      <c r="L1284" s="39">
        <f t="shared" si="138"/>
        <v>0</v>
      </c>
      <c r="M1284" s="39">
        <f t="shared" si="139"/>
        <v>0</v>
      </c>
      <c r="N1284" s="41">
        <f t="shared" si="141"/>
        <v>0</v>
      </c>
    </row>
    <row r="1285" spans="2:14">
      <c r="B1285" s="1">
        <v>34150</v>
      </c>
      <c r="C1285" s="1">
        <f t="shared" si="140"/>
        <v>34121</v>
      </c>
      <c r="E1285" s="42">
        <f>IF(DAY(B1285)&gt;14,VLOOKUP(DATE(YEAR(C1285),MONTH(C1285)-1,DAY(1)),'מדדים וריביות'!B:C,2,FALSE),VLOOKUP(DATE(YEAR(C1285),MONTH(C1285)-2,DAY(1)),'מדדים וריביות'!B:C,2,FALSE))</f>
        <v>15113523.307048401</v>
      </c>
      <c r="F1285" s="43">
        <f>IF($B$5=1,'ריבית יומית'!D1279,'ריבית יומית'!G1279)</f>
        <v>1.0738622586670132E-4</v>
      </c>
      <c r="G1285" s="43">
        <f t="shared" si="135"/>
        <v>1.0738622586670132E-4</v>
      </c>
      <c r="H1285" s="29">
        <f t="shared" si="136"/>
        <v>1.8783944169257292</v>
      </c>
      <c r="I1285" s="30">
        <f>VLOOKUP(B1284,'מדדים וריביות'!B:C,2)</f>
        <v>15151259.944519199</v>
      </c>
      <c r="K1285" s="39">
        <f t="shared" si="137"/>
        <v>0</v>
      </c>
      <c r="L1285" s="39">
        <f t="shared" si="138"/>
        <v>0</v>
      </c>
      <c r="M1285" s="39">
        <f t="shared" si="139"/>
        <v>0</v>
      </c>
      <c r="N1285" s="41">
        <f t="shared" si="141"/>
        <v>0</v>
      </c>
    </row>
    <row r="1286" spans="2:14">
      <c r="B1286" s="1">
        <v>34151</v>
      </c>
      <c r="C1286" s="1">
        <f t="shared" si="140"/>
        <v>34151</v>
      </c>
      <c r="E1286" s="42">
        <f>IF(DAY(B1286)&gt;14,VLOOKUP(DATE(YEAR(C1286),MONTH(C1286)-1,DAY(1)),'מדדים וריביות'!B:C,2,FALSE),VLOOKUP(DATE(YEAR(C1286),MONTH(C1286)-2,DAY(1)),'מדדים וריביות'!B:C,2,FALSE))</f>
        <v>15113523.307048401</v>
      </c>
      <c r="F1286" s="43">
        <f>IF($B$5=1,'ריבית יומית'!D1280,'ריבית יומית'!G1280)</f>
        <v>1.0738622586670132E-4</v>
      </c>
      <c r="G1286" s="43">
        <f t="shared" si="135"/>
        <v>1.0738622586670132E-4</v>
      </c>
      <c r="H1286" s="29">
        <f t="shared" si="136"/>
        <v>1.8781927248975521</v>
      </c>
      <c r="I1286" s="30">
        <f>VLOOKUP(B1285,'מדדים וריביות'!B:C,2)</f>
        <v>15151259.944519199</v>
      </c>
      <c r="K1286" s="39">
        <f t="shared" si="137"/>
        <v>0</v>
      </c>
      <c r="L1286" s="39">
        <f t="shared" si="138"/>
        <v>0</v>
      </c>
      <c r="M1286" s="39">
        <f t="shared" si="139"/>
        <v>0</v>
      </c>
      <c r="N1286" s="41">
        <f t="shared" si="141"/>
        <v>0</v>
      </c>
    </row>
    <row r="1287" spans="2:14">
      <c r="B1287" s="1">
        <v>34152</v>
      </c>
      <c r="C1287" s="1">
        <f t="shared" si="140"/>
        <v>34151</v>
      </c>
      <c r="E1287" s="42">
        <f>IF(DAY(B1287)&gt;14,VLOOKUP(DATE(YEAR(C1287),MONTH(C1287)-1,DAY(1)),'מדדים וריביות'!B:C,2,FALSE),VLOOKUP(DATE(YEAR(C1287),MONTH(C1287)-2,DAY(1)),'מדדים וריביות'!B:C,2,FALSE))</f>
        <v>15113523.307048401</v>
      </c>
      <c r="F1287" s="43">
        <f>IF($B$5=1,'ריבית יומית'!D1281,'ריבית יומית'!G1281)</f>
        <v>1.0738622586670132E-4</v>
      </c>
      <c r="G1287" s="43">
        <f t="shared" si="135"/>
        <v>1.0738622586670132E-4</v>
      </c>
      <c r="H1287" s="29">
        <f t="shared" si="136"/>
        <v>1.877991054525995</v>
      </c>
      <c r="I1287" s="30">
        <f>VLOOKUP(B1286,'מדדים וריביות'!B:C,2)</f>
        <v>15170128.2632546</v>
      </c>
      <c r="K1287" s="39">
        <f t="shared" si="137"/>
        <v>0</v>
      </c>
      <c r="L1287" s="39">
        <f t="shared" si="138"/>
        <v>0</v>
      </c>
      <c r="M1287" s="39">
        <f t="shared" si="139"/>
        <v>0</v>
      </c>
      <c r="N1287" s="41">
        <f t="shared" si="141"/>
        <v>0</v>
      </c>
    </row>
    <row r="1288" spans="2:14">
      <c r="B1288" s="1">
        <v>34153</v>
      </c>
      <c r="C1288" s="1">
        <f t="shared" si="140"/>
        <v>34151</v>
      </c>
      <c r="E1288" s="42">
        <f>IF(DAY(B1288)&gt;14,VLOOKUP(DATE(YEAR(C1288),MONTH(C1288)-1,DAY(1)),'מדדים וריביות'!B:C,2,FALSE),VLOOKUP(DATE(YEAR(C1288),MONTH(C1288)-2,DAY(1)),'מדדים וריביות'!B:C,2,FALSE))</f>
        <v>15113523.307048401</v>
      </c>
      <c r="F1288" s="43">
        <f>IF($B$5=1,'ריבית יומית'!D1282,'ריבית יומית'!G1282)</f>
        <v>1.0738622586670132E-4</v>
      </c>
      <c r="G1288" s="43">
        <f t="shared" si="135"/>
        <v>1.0738622586670132E-4</v>
      </c>
      <c r="H1288" s="29">
        <f t="shared" si="136"/>
        <v>1.8777894058087328</v>
      </c>
      <c r="I1288" s="30">
        <f>VLOOKUP(B1287,'מדדים וריביות'!B:C,2)</f>
        <v>15170128.2632546</v>
      </c>
      <c r="K1288" s="39">
        <f t="shared" si="137"/>
        <v>0</v>
      </c>
      <c r="L1288" s="39">
        <f t="shared" si="138"/>
        <v>0</v>
      </c>
      <c r="M1288" s="39">
        <f t="shared" si="139"/>
        <v>0</v>
      </c>
      <c r="N1288" s="41">
        <f t="shared" si="141"/>
        <v>0</v>
      </c>
    </row>
    <row r="1289" spans="2:14">
      <c r="B1289" s="1">
        <v>34154</v>
      </c>
      <c r="C1289" s="1">
        <f t="shared" si="140"/>
        <v>34151</v>
      </c>
      <c r="E1289" s="42">
        <f>IF(DAY(B1289)&gt;14,VLOOKUP(DATE(YEAR(C1289),MONTH(C1289)-1,DAY(1)),'מדדים וריביות'!B:C,2,FALSE),VLOOKUP(DATE(YEAR(C1289),MONTH(C1289)-2,DAY(1)),'מדדים וריביות'!B:C,2,FALSE))</f>
        <v>15113523.307048401</v>
      </c>
      <c r="F1289" s="43">
        <f>IF($B$5=1,'ריבית יומית'!D1283,'ריבית יומית'!G1283)</f>
        <v>1.0738622586670132E-4</v>
      </c>
      <c r="G1289" s="43">
        <f t="shared" ref="G1289:G1352" si="142">IF(B1289&gt;$B$2,0,F1289)</f>
        <v>1.0738622586670132E-4</v>
      </c>
      <c r="H1289" s="29">
        <f t="shared" ref="H1289:H1352" si="143">H1290*(1+G1289)</f>
        <v>1.8775877787434401</v>
      </c>
      <c r="I1289" s="30">
        <f>VLOOKUP(B1288,'מדדים וריביות'!B:C,2)</f>
        <v>15170128.2632546</v>
      </c>
      <c r="K1289" s="39">
        <f t="shared" ref="K1289:K1352" si="144">$B$4/E1289*D1289-D1289</f>
        <v>0</v>
      </c>
      <c r="L1289" s="39">
        <f t="shared" ref="L1289:L1352" si="145">H1290*D1289-D1289</f>
        <v>0</v>
      </c>
      <c r="M1289" s="39">
        <f t="shared" ref="M1289:M1352" si="146">$B$4/E1289*L1289-L1289</f>
        <v>0</v>
      </c>
      <c r="N1289" s="41">
        <f t="shared" si="141"/>
        <v>0</v>
      </c>
    </row>
    <row r="1290" spans="2:14">
      <c r="B1290" s="1">
        <v>34155</v>
      </c>
      <c r="C1290" s="1">
        <f t="shared" ref="C1290:C1353" si="147">DATE(YEAR(B1290),MONTH(B1290),DAY(1))</f>
        <v>34151</v>
      </c>
      <c r="E1290" s="42">
        <f>IF(DAY(B1290)&gt;14,VLOOKUP(DATE(YEAR(C1290),MONTH(C1290)-1,DAY(1)),'מדדים וריביות'!B:C,2,FALSE),VLOOKUP(DATE(YEAR(C1290),MONTH(C1290)-2,DAY(1)),'מדדים וריביות'!B:C,2,FALSE))</f>
        <v>15113523.307048401</v>
      </c>
      <c r="F1290" s="43">
        <f>IF($B$5=1,'ריבית יומית'!D1284,'ריבית יומית'!G1284)</f>
        <v>1.0738622586670132E-4</v>
      </c>
      <c r="G1290" s="43">
        <f t="shared" si="142"/>
        <v>1.0738622586670132E-4</v>
      </c>
      <c r="H1290" s="29">
        <f t="shared" si="143"/>
        <v>1.8773861733277921</v>
      </c>
      <c r="I1290" s="30">
        <f>VLOOKUP(B1289,'מדדים וריביות'!B:C,2)</f>
        <v>15170128.2632546</v>
      </c>
      <c r="K1290" s="39">
        <f t="shared" si="144"/>
        <v>0</v>
      </c>
      <c r="L1290" s="39">
        <f t="shared" si="145"/>
        <v>0</v>
      </c>
      <c r="M1290" s="39">
        <f t="shared" si="146"/>
        <v>0</v>
      </c>
      <c r="N1290" s="41">
        <f t="shared" ref="N1290:N1353" si="148">SUM(K1290:M1290)</f>
        <v>0</v>
      </c>
    </row>
    <row r="1291" spans="2:14">
      <c r="B1291" s="1">
        <v>34156</v>
      </c>
      <c r="C1291" s="1">
        <f t="shared" si="147"/>
        <v>34151</v>
      </c>
      <c r="E1291" s="42">
        <f>IF(DAY(B1291)&gt;14,VLOOKUP(DATE(YEAR(C1291),MONTH(C1291)-1,DAY(1)),'מדדים וריביות'!B:C,2,FALSE),VLOOKUP(DATE(YEAR(C1291),MONTH(C1291)-2,DAY(1)),'מדדים וריביות'!B:C,2,FALSE))</f>
        <v>15113523.307048401</v>
      </c>
      <c r="F1291" s="43">
        <f>IF($B$5=1,'ריבית יומית'!D1285,'ריבית יומית'!G1285)</f>
        <v>1.0738622586670132E-4</v>
      </c>
      <c r="G1291" s="43">
        <f t="shared" si="142"/>
        <v>1.0738622586670132E-4</v>
      </c>
      <c r="H1291" s="29">
        <f t="shared" si="143"/>
        <v>1.8771845895594641</v>
      </c>
      <c r="I1291" s="30">
        <f>VLOOKUP(B1290,'מדדים וריביות'!B:C,2)</f>
        <v>15170128.2632546</v>
      </c>
      <c r="K1291" s="39">
        <f t="shared" si="144"/>
        <v>0</v>
      </c>
      <c r="L1291" s="39">
        <f t="shared" si="145"/>
        <v>0</v>
      </c>
      <c r="M1291" s="39">
        <f t="shared" si="146"/>
        <v>0</v>
      </c>
      <c r="N1291" s="41">
        <f t="shared" si="148"/>
        <v>0</v>
      </c>
    </row>
    <row r="1292" spans="2:14">
      <c r="B1292" s="1">
        <v>34157</v>
      </c>
      <c r="C1292" s="1">
        <f t="shared" si="147"/>
        <v>34151</v>
      </c>
      <c r="E1292" s="42">
        <f>IF(DAY(B1292)&gt;14,VLOOKUP(DATE(YEAR(C1292),MONTH(C1292)-1,DAY(1)),'מדדים וריביות'!B:C,2,FALSE),VLOOKUP(DATE(YEAR(C1292),MONTH(C1292)-2,DAY(1)),'מדדים וריביות'!B:C,2,FALSE))</f>
        <v>15113523.307048401</v>
      </c>
      <c r="F1292" s="43">
        <f>IF($B$5=1,'ריבית יומית'!D1286,'ריבית יומית'!G1286)</f>
        <v>1.0738622586670132E-4</v>
      </c>
      <c r="G1292" s="43">
        <f t="shared" si="142"/>
        <v>1.0738622586670132E-4</v>
      </c>
      <c r="H1292" s="29">
        <f t="shared" si="143"/>
        <v>1.8769830274361319</v>
      </c>
      <c r="I1292" s="30">
        <f>VLOOKUP(B1291,'מדדים וריביות'!B:C,2)</f>
        <v>15170128.2632546</v>
      </c>
      <c r="K1292" s="39">
        <f t="shared" si="144"/>
        <v>0</v>
      </c>
      <c r="L1292" s="39">
        <f t="shared" si="145"/>
        <v>0</v>
      </c>
      <c r="M1292" s="39">
        <f t="shared" si="146"/>
        <v>0</v>
      </c>
      <c r="N1292" s="41">
        <f t="shared" si="148"/>
        <v>0</v>
      </c>
    </row>
    <row r="1293" spans="2:14">
      <c r="B1293" s="1">
        <v>34158</v>
      </c>
      <c r="C1293" s="1">
        <f t="shared" si="147"/>
        <v>34151</v>
      </c>
      <c r="E1293" s="42">
        <f>IF(DAY(B1293)&gt;14,VLOOKUP(DATE(YEAR(C1293),MONTH(C1293)-1,DAY(1)),'מדדים וריביות'!B:C,2,FALSE),VLOOKUP(DATE(YEAR(C1293),MONTH(C1293)-2,DAY(1)),'מדדים וריביות'!B:C,2,FALSE))</f>
        <v>15113523.307048401</v>
      </c>
      <c r="F1293" s="43">
        <f>IF($B$5=1,'ריבית יומית'!D1287,'ריבית יומית'!G1287)</f>
        <v>1.0738622586670132E-4</v>
      </c>
      <c r="G1293" s="43">
        <f t="shared" si="142"/>
        <v>1.0738622586670132E-4</v>
      </c>
      <c r="H1293" s="29">
        <f t="shared" si="143"/>
        <v>1.8767814869554713</v>
      </c>
      <c r="I1293" s="30">
        <f>VLOOKUP(B1292,'מדדים וריביות'!B:C,2)</f>
        <v>15170128.2632546</v>
      </c>
      <c r="K1293" s="39">
        <f t="shared" si="144"/>
        <v>0</v>
      </c>
      <c r="L1293" s="39">
        <f t="shared" si="145"/>
        <v>0</v>
      </c>
      <c r="M1293" s="39">
        <f t="shared" si="146"/>
        <v>0</v>
      </c>
      <c r="N1293" s="41">
        <f t="shared" si="148"/>
        <v>0</v>
      </c>
    </row>
    <row r="1294" spans="2:14">
      <c r="B1294" s="1">
        <v>34159</v>
      </c>
      <c r="C1294" s="1">
        <f t="shared" si="147"/>
        <v>34151</v>
      </c>
      <c r="E1294" s="42">
        <f>IF(DAY(B1294)&gt;14,VLOOKUP(DATE(YEAR(C1294),MONTH(C1294)-1,DAY(1)),'מדדים וריביות'!B:C,2,FALSE),VLOOKUP(DATE(YEAR(C1294),MONTH(C1294)-2,DAY(1)),'מדדים וריביות'!B:C,2,FALSE))</f>
        <v>15113523.307048401</v>
      </c>
      <c r="F1294" s="43">
        <f>IF($B$5=1,'ריבית יומית'!D1288,'ריבית יומית'!G1288)</f>
        <v>1.0738622586670132E-4</v>
      </c>
      <c r="G1294" s="43">
        <f t="shared" si="142"/>
        <v>1.0738622586670132E-4</v>
      </c>
      <c r="H1294" s="29">
        <f t="shared" si="143"/>
        <v>1.8765799681151585</v>
      </c>
      <c r="I1294" s="30">
        <f>VLOOKUP(B1293,'מדדים וריביות'!B:C,2)</f>
        <v>15170128.2632546</v>
      </c>
      <c r="K1294" s="39">
        <f t="shared" si="144"/>
        <v>0</v>
      </c>
      <c r="L1294" s="39">
        <f t="shared" si="145"/>
        <v>0</v>
      </c>
      <c r="M1294" s="39">
        <f t="shared" si="146"/>
        <v>0</v>
      </c>
      <c r="N1294" s="41">
        <f t="shared" si="148"/>
        <v>0</v>
      </c>
    </row>
    <row r="1295" spans="2:14">
      <c r="B1295" s="1">
        <v>34160</v>
      </c>
      <c r="C1295" s="1">
        <f t="shared" si="147"/>
        <v>34151</v>
      </c>
      <c r="E1295" s="42">
        <f>IF(DAY(B1295)&gt;14,VLOOKUP(DATE(YEAR(C1295),MONTH(C1295)-1,DAY(1)),'מדדים וריביות'!B:C,2,FALSE),VLOOKUP(DATE(YEAR(C1295),MONTH(C1295)-2,DAY(1)),'מדדים וריביות'!B:C,2,FALSE))</f>
        <v>15113523.307048401</v>
      </c>
      <c r="F1295" s="43">
        <f>IF($B$5=1,'ריבית יומית'!D1289,'ריבית יומית'!G1289)</f>
        <v>1.0738622586670132E-4</v>
      </c>
      <c r="G1295" s="43">
        <f t="shared" si="142"/>
        <v>1.0738622586670132E-4</v>
      </c>
      <c r="H1295" s="29">
        <f t="shared" si="143"/>
        <v>1.8763784709128697</v>
      </c>
      <c r="I1295" s="30">
        <f>VLOOKUP(B1294,'מדדים וריביות'!B:C,2)</f>
        <v>15170128.2632546</v>
      </c>
      <c r="K1295" s="39">
        <f t="shared" si="144"/>
        <v>0</v>
      </c>
      <c r="L1295" s="39">
        <f t="shared" si="145"/>
        <v>0</v>
      </c>
      <c r="M1295" s="39">
        <f t="shared" si="146"/>
        <v>0</v>
      </c>
      <c r="N1295" s="41">
        <f t="shared" si="148"/>
        <v>0</v>
      </c>
    </row>
    <row r="1296" spans="2:14">
      <c r="B1296" s="1">
        <v>34161</v>
      </c>
      <c r="C1296" s="1">
        <f t="shared" si="147"/>
        <v>34151</v>
      </c>
      <c r="E1296" s="42">
        <f>IF(DAY(B1296)&gt;14,VLOOKUP(DATE(YEAR(C1296),MONTH(C1296)-1,DAY(1)),'מדדים וריביות'!B:C,2,FALSE),VLOOKUP(DATE(YEAR(C1296),MONTH(C1296)-2,DAY(1)),'מדדים וריביות'!B:C,2,FALSE))</f>
        <v>15113523.307048401</v>
      </c>
      <c r="F1296" s="43">
        <f>IF($B$5=1,'ריבית יומית'!D1290,'ריבית יומית'!G1290)</f>
        <v>1.0738622586670132E-4</v>
      </c>
      <c r="G1296" s="43">
        <f t="shared" si="142"/>
        <v>1.0738622586670132E-4</v>
      </c>
      <c r="H1296" s="29">
        <f t="shared" si="143"/>
        <v>1.8761769953462815</v>
      </c>
      <c r="I1296" s="30">
        <f>VLOOKUP(B1295,'מדדים וריביות'!B:C,2)</f>
        <v>15170128.2632546</v>
      </c>
      <c r="K1296" s="39">
        <f t="shared" si="144"/>
        <v>0</v>
      </c>
      <c r="L1296" s="39">
        <f t="shared" si="145"/>
        <v>0</v>
      </c>
      <c r="M1296" s="39">
        <f t="shared" si="146"/>
        <v>0</v>
      </c>
      <c r="N1296" s="41">
        <f t="shared" si="148"/>
        <v>0</v>
      </c>
    </row>
    <row r="1297" spans="2:14">
      <c r="B1297" s="1">
        <v>34162</v>
      </c>
      <c r="C1297" s="1">
        <f t="shared" si="147"/>
        <v>34151</v>
      </c>
      <c r="E1297" s="42">
        <f>IF(DAY(B1297)&gt;14,VLOOKUP(DATE(YEAR(C1297),MONTH(C1297)-1,DAY(1)),'מדדים וריביות'!B:C,2,FALSE),VLOOKUP(DATE(YEAR(C1297),MONTH(C1297)-2,DAY(1)),'מדדים וריביות'!B:C,2,FALSE))</f>
        <v>15113523.307048401</v>
      </c>
      <c r="F1297" s="43">
        <f>IF($B$5=1,'ריבית יומית'!D1291,'ריבית יומית'!G1291)</f>
        <v>1.0738622586670132E-4</v>
      </c>
      <c r="G1297" s="43">
        <f t="shared" si="142"/>
        <v>1.0738622586670132E-4</v>
      </c>
      <c r="H1297" s="29">
        <f t="shared" si="143"/>
        <v>1.8759755414130708</v>
      </c>
      <c r="I1297" s="30">
        <f>VLOOKUP(B1296,'מדדים וריביות'!B:C,2)</f>
        <v>15170128.2632546</v>
      </c>
      <c r="K1297" s="39">
        <f t="shared" si="144"/>
        <v>0</v>
      </c>
      <c r="L1297" s="39">
        <f t="shared" si="145"/>
        <v>0</v>
      </c>
      <c r="M1297" s="39">
        <f t="shared" si="146"/>
        <v>0</v>
      </c>
      <c r="N1297" s="41">
        <f t="shared" si="148"/>
        <v>0</v>
      </c>
    </row>
    <row r="1298" spans="2:14">
      <c r="B1298" s="1">
        <v>34163</v>
      </c>
      <c r="C1298" s="1">
        <f t="shared" si="147"/>
        <v>34151</v>
      </c>
      <c r="E1298" s="42">
        <f>IF(DAY(B1298)&gt;14,VLOOKUP(DATE(YEAR(C1298),MONTH(C1298)-1,DAY(1)),'מדדים וריביות'!B:C,2,FALSE),VLOOKUP(DATE(YEAR(C1298),MONTH(C1298)-2,DAY(1)),'מדדים וריביות'!B:C,2,FALSE))</f>
        <v>15113523.307048401</v>
      </c>
      <c r="F1298" s="43">
        <f>IF($B$5=1,'ריבית יומית'!D1292,'ריבית יומית'!G1292)</f>
        <v>1.0738622586670132E-4</v>
      </c>
      <c r="G1298" s="43">
        <f t="shared" si="142"/>
        <v>1.0738622586670132E-4</v>
      </c>
      <c r="H1298" s="29">
        <f t="shared" si="143"/>
        <v>1.8757741091109148</v>
      </c>
      <c r="I1298" s="30">
        <f>VLOOKUP(B1297,'מדדים וריביות'!B:C,2)</f>
        <v>15170128.2632546</v>
      </c>
      <c r="K1298" s="39">
        <f t="shared" si="144"/>
        <v>0</v>
      </c>
      <c r="L1298" s="39">
        <f t="shared" si="145"/>
        <v>0</v>
      </c>
      <c r="M1298" s="39">
        <f t="shared" si="146"/>
        <v>0</v>
      </c>
      <c r="N1298" s="41">
        <f t="shared" si="148"/>
        <v>0</v>
      </c>
    </row>
    <row r="1299" spans="2:14">
      <c r="B1299" s="1">
        <v>34164</v>
      </c>
      <c r="C1299" s="1">
        <f t="shared" si="147"/>
        <v>34151</v>
      </c>
      <c r="E1299" s="42">
        <f>IF(DAY(B1299)&gt;14,VLOOKUP(DATE(YEAR(C1299),MONTH(C1299)-1,DAY(1)),'מדדים וריביות'!B:C,2,FALSE),VLOOKUP(DATE(YEAR(C1299),MONTH(C1299)-2,DAY(1)),'מדדים וריביות'!B:C,2,FALSE))</f>
        <v>15113523.307048401</v>
      </c>
      <c r="F1299" s="43">
        <f>IF($B$5=1,'ריבית יומית'!D1293,'ריבית יומית'!G1293)</f>
        <v>1.0738622586670132E-4</v>
      </c>
      <c r="G1299" s="43">
        <f t="shared" si="142"/>
        <v>1.0738622586670132E-4</v>
      </c>
      <c r="H1299" s="29">
        <f t="shared" si="143"/>
        <v>1.875572698437491</v>
      </c>
      <c r="I1299" s="30">
        <f>VLOOKUP(B1298,'מדדים וריביות'!B:C,2)</f>
        <v>15170128.2632546</v>
      </c>
      <c r="K1299" s="39">
        <f t="shared" si="144"/>
        <v>0</v>
      </c>
      <c r="L1299" s="39">
        <f t="shared" si="145"/>
        <v>0</v>
      </c>
      <c r="M1299" s="39">
        <f t="shared" si="146"/>
        <v>0</v>
      </c>
      <c r="N1299" s="41">
        <f t="shared" si="148"/>
        <v>0</v>
      </c>
    </row>
    <row r="1300" spans="2:14">
      <c r="B1300" s="1">
        <v>34165</v>
      </c>
      <c r="C1300" s="1">
        <f t="shared" si="147"/>
        <v>34151</v>
      </c>
      <c r="E1300" s="42">
        <f>IF(DAY(B1300)&gt;14,VLOOKUP(DATE(YEAR(C1300),MONTH(C1300)-1,DAY(1)),'מדדים וריביות'!B:C,2,FALSE),VLOOKUP(DATE(YEAR(C1300),MONTH(C1300)-2,DAY(1)),'מדדים וריביות'!B:C,2,FALSE))</f>
        <v>15151259.944519199</v>
      </c>
      <c r="F1300" s="43">
        <f>IF($B$5=1,'ריבית יומית'!D1294,'ריבית יומית'!G1294)</f>
        <v>1.0738622586670132E-4</v>
      </c>
      <c r="G1300" s="43">
        <f t="shared" si="142"/>
        <v>1.0738622586670132E-4</v>
      </c>
      <c r="H1300" s="29">
        <f t="shared" si="143"/>
        <v>1.8753713093904769</v>
      </c>
      <c r="I1300" s="30">
        <f>VLOOKUP(B1299,'מדדים וריביות'!B:C,2)</f>
        <v>15170128.2632546</v>
      </c>
      <c r="K1300" s="39">
        <f t="shared" si="144"/>
        <v>0</v>
      </c>
      <c r="L1300" s="39">
        <f t="shared" si="145"/>
        <v>0</v>
      </c>
      <c r="M1300" s="39">
        <f t="shared" si="146"/>
        <v>0</v>
      </c>
      <c r="N1300" s="41">
        <f t="shared" si="148"/>
        <v>0</v>
      </c>
    </row>
    <row r="1301" spans="2:14">
      <c r="B1301" s="1">
        <v>34166</v>
      </c>
      <c r="C1301" s="1">
        <f t="shared" si="147"/>
        <v>34151</v>
      </c>
      <c r="E1301" s="42">
        <f>IF(DAY(B1301)&gt;14,VLOOKUP(DATE(YEAR(C1301),MONTH(C1301)-1,DAY(1)),'מדדים וריביות'!B:C,2,FALSE),VLOOKUP(DATE(YEAR(C1301),MONTH(C1301)-2,DAY(1)),'מדדים וריביות'!B:C,2,FALSE))</f>
        <v>15151259.944519199</v>
      </c>
      <c r="F1301" s="43">
        <f>IF($B$5=1,'ריבית יומית'!D1295,'ריבית יומית'!G1295)</f>
        <v>1.0738622586670132E-4</v>
      </c>
      <c r="G1301" s="43">
        <f t="shared" si="142"/>
        <v>1.0738622586670132E-4</v>
      </c>
      <c r="H1301" s="29">
        <f t="shared" si="143"/>
        <v>1.8751699419675503</v>
      </c>
      <c r="I1301" s="30">
        <f>VLOOKUP(B1300,'מדדים וריביות'!B:C,2)</f>
        <v>15170128.2632546</v>
      </c>
      <c r="K1301" s="39">
        <f t="shared" si="144"/>
        <v>0</v>
      </c>
      <c r="L1301" s="39">
        <f t="shared" si="145"/>
        <v>0</v>
      </c>
      <c r="M1301" s="39">
        <f t="shared" si="146"/>
        <v>0</v>
      </c>
      <c r="N1301" s="41">
        <f t="shared" si="148"/>
        <v>0</v>
      </c>
    </row>
    <row r="1302" spans="2:14">
      <c r="B1302" s="1">
        <v>34167</v>
      </c>
      <c r="C1302" s="1">
        <f t="shared" si="147"/>
        <v>34151</v>
      </c>
      <c r="E1302" s="42">
        <f>IF(DAY(B1302)&gt;14,VLOOKUP(DATE(YEAR(C1302),MONTH(C1302)-1,DAY(1)),'מדדים וריביות'!B:C,2,FALSE),VLOOKUP(DATE(YEAR(C1302),MONTH(C1302)-2,DAY(1)),'מדדים וריביות'!B:C,2,FALSE))</f>
        <v>15151259.944519199</v>
      </c>
      <c r="F1302" s="43">
        <f>IF($B$5=1,'ריבית יומית'!D1296,'ריבית יומית'!G1296)</f>
        <v>1.0738622586670132E-4</v>
      </c>
      <c r="G1302" s="43">
        <f t="shared" si="142"/>
        <v>1.0738622586670132E-4</v>
      </c>
      <c r="H1302" s="29">
        <f t="shared" si="143"/>
        <v>1.8749685961663893</v>
      </c>
      <c r="I1302" s="30">
        <f>VLOOKUP(B1301,'מדדים וריביות'!B:C,2)</f>
        <v>15170128.2632546</v>
      </c>
      <c r="K1302" s="39">
        <f t="shared" si="144"/>
        <v>0</v>
      </c>
      <c r="L1302" s="39">
        <f t="shared" si="145"/>
        <v>0</v>
      </c>
      <c r="M1302" s="39">
        <f t="shared" si="146"/>
        <v>0</v>
      </c>
      <c r="N1302" s="41">
        <f t="shared" si="148"/>
        <v>0</v>
      </c>
    </row>
    <row r="1303" spans="2:14">
      <c r="B1303" s="1">
        <v>34168</v>
      </c>
      <c r="C1303" s="1">
        <f t="shared" si="147"/>
        <v>34151</v>
      </c>
      <c r="E1303" s="42">
        <f>IF(DAY(B1303)&gt;14,VLOOKUP(DATE(YEAR(C1303),MONTH(C1303)-1,DAY(1)),'מדדים וריביות'!B:C,2,FALSE),VLOOKUP(DATE(YEAR(C1303),MONTH(C1303)-2,DAY(1)),'מדדים וריביות'!B:C,2,FALSE))</f>
        <v>15151259.944519199</v>
      </c>
      <c r="F1303" s="43">
        <f>IF($B$5=1,'ריבית יומית'!D1297,'ריבית יומית'!G1297)</f>
        <v>1.0738622586670132E-4</v>
      </c>
      <c r="G1303" s="43">
        <f t="shared" si="142"/>
        <v>1.0738622586670132E-4</v>
      </c>
      <c r="H1303" s="29">
        <f t="shared" si="143"/>
        <v>1.8747672719846724</v>
      </c>
      <c r="I1303" s="30">
        <f>VLOOKUP(B1302,'מדדים וריביות'!B:C,2)</f>
        <v>15170128.2632546</v>
      </c>
      <c r="K1303" s="39">
        <f t="shared" si="144"/>
        <v>0</v>
      </c>
      <c r="L1303" s="39">
        <f t="shared" si="145"/>
        <v>0</v>
      </c>
      <c r="M1303" s="39">
        <f t="shared" si="146"/>
        <v>0</v>
      </c>
      <c r="N1303" s="41">
        <f t="shared" si="148"/>
        <v>0</v>
      </c>
    </row>
    <row r="1304" spans="2:14">
      <c r="B1304" s="1">
        <v>34169</v>
      </c>
      <c r="C1304" s="1">
        <f t="shared" si="147"/>
        <v>34151</v>
      </c>
      <c r="E1304" s="42">
        <f>IF(DAY(B1304)&gt;14,VLOOKUP(DATE(YEAR(C1304),MONTH(C1304)-1,DAY(1)),'מדדים וריביות'!B:C,2,FALSE),VLOOKUP(DATE(YEAR(C1304),MONTH(C1304)-2,DAY(1)),'מדדים וריביות'!B:C,2,FALSE))</f>
        <v>15151259.944519199</v>
      </c>
      <c r="F1304" s="43">
        <f>IF($B$5=1,'ריבית יומית'!D1298,'ריבית יומית'!G1298)</f>
        <v>1.0738622586670132E-4</v>
      </c>
      <c r="G1304" s="43">
        <f t="shared" si="142"/>
        <v>1.0738622586670132E-4</v>
      </c>
      <c r="H1304" s="29">
        <f t="shared" si="143"/>
        <v>1.8745659694200782</v>
      </c>
      <c r="I1304" s="30">
        <f>VLOOKUP(B1303,'מדדים וריביות'!B:C,2)</f>
        <v>15170128.2632546</v>
      </c>
      <c r="K1304" s="39">
        <f t="shared" si="144"/>
        <v>0</v>
      </c>
      <c r="L1304" s="39">
        <f t="shared" si="145"/>
        <v>0</v>
      </c>
      <c r="M1304" s="39">
        <f t="shared" si="146"/>
        <v>0</v>
      </c>
      <c r="N1304" s="41">
        <f t="shared" si="148"/>
        <v>0</v>
      </c>
    </row>
    <row r="1305" spans="2:14">
      <c r="B1305" s="1">
        <v>34170</v>
      </c>
      <c r="C1305" s="1">
        <f t="shared" si="147"/>
        <v>34151</v>
      </c>
      <c r="E1305" s="42">
        <f>IF(DAY(B1305)&gt;14,VLOOKUP(DATE(YEAR(C1305),MONTH(C1305)-1,DAY(1)),'מדדים וריביות'!B:C,2,FALSE),VLOOKUP(DATE(YEAR(C1305),MONTH(C1305)-2,DAY(1)),'מדדים וריביות'!B:C,2,FALSE))</f>
        <v>15151259.944519199</v>
      </c>
      <c r="F1305" s="43">
        <f>IF($B$5=1,'ריבית יומית'!D1299,'ריבית יומית'!G1299)</f>
        <v>1.0738622586670132E-4</v>
      </c>
      <c r="G1305" s="43">
        <f t="shared" si="142"/>
        <v>1.0738622586670132E-4</v>
      </c>
      <c r="H1305" s="29">
        <f t="shared" si="143"/>
        <v>1.8743646884702856</v>
      </c>
      <c r="I1305" s="30">
        <f>VLOOKUP(B1304,'מדדים וריביות'!B:C,2)</f>
        <v>15170128.2632546</v>
      </c>
      <c r="K1305" s="39">
        <f t="shared" si="144"/>
        <v>0</v>
      </c>
      <c r="L1305" s="39">
        <f t="shared" si="145"/>
        <v>0</v>
      </c>
      <c r="M1305" s="39">
        <f t="shared" si="146"/>
        <v>0</v>
      </c>
      <c r="N1305" s="41">
        <f t="shared" si="148"/>
        <v>0</v>
      </c>
    </row>
    <row r="1306" spans="2:14">
      <c r="B1306" s="1">
        <v>34171</v>
      </c>
      <c r="C1306" s="1">
        <f t="shared" si="147"/>
        <v>34151</v>
      </c>
      <c r="E1306" s="42">
        <f>IF(DAY(B1306)&gt;14,VLOOKUP(DATE(YEAR(C1306),MONTH(C1306)-1,DAY(1)),'מדדים וריביות'!B:C,2,FALSE),VLOOKUP(DATE(YEAR(C1306),MONTH(C1306)-2,DAY(1)),'מדדים וריביות'!B:C,2,FALSE))</f>
        <v>15151259.944519199</v>
      </c>
      <c r="F1306" s="43">
        <f>IF($B$5=1,'ריבית יומית'!D1300,'ריבית יומית'!G1300)</f>
        <v>1.0738622586670132E-4</v>
      </c>
      <c r="G1306" s="43">
        <f t="shared" si="142"/>
        <v>1.0738622586670132E-4</v>
      </c>
      <c r="H1306" s="29">
        <f t="shared" si="143"/>
        <v>1.8741634291329736</v>
      </c>
      <c r="I1306" s="30">
        <f>VLOOKUP(B1305,'מדדים וריביות'!B:C,2)</f>
        <v>15170128.2632546</v>
      </c>
      <c r="K1306" s="39">
        <f t="shared" si="144"/>
        <v>0</v>
      </c>
      <c r="L1306" s="39">
        <f t="shared" si="145"/>
        <v>0</v>
      </c>
      <c r="M1306" s="39">
        <f t="shared" si="146"/>
        <v>0</v>
      </c>
      <c r="N1306" s="41">
        <f t="shared" si="148"/>
        <v>0</v>
      </c>
    </row>
    <row r="1307" spans="2:14">
      <c r="B1307" s="1">
        <v>34172</v>
      </c>
      <c r="C1307" s="1">
        <f t="shared" si="147"/>
        <v>34151</v>
      </c>
      <c r="E1307" s="42">
        <f>IF(DAY(B1307)&gt;14,VLOOKUP(DATE(YEAR(C1307),MONTH(C1307)-1,DAY(1)),'מדדים וריביות'!B:C,2,FALSE),VLOOKUP(DATE(YEAR(C1307),MONTH(C1307)-2,DAY(1)),'מדדים וריביות'!B:C,2,FALSE))</f>
        <v>15151259.944519199</v>
      </c>
      <c r="F1307" s="43">
        <f>IF($B$5=1,'ריבית יומית'!D1301,'ריבית יומית'!G1301)</f>
        <v>1.0738622586670132E-4</v>
      </c>
      <c r="G1307" s="43">
        <f t="shared" si="142"/>
        <v>1.0738622586670132E-4</v>
      </c>
      <c r="H1307" s="29">
        <f t="shared" si="143"/>
        <v>1.8739621914058218</v>
      </c>
      <c r="I1307" s="30">
        <f>VLOOKUP(B1306,'מדדים וריביות'!B:C,2)</f>
        <v>15170128.2632546</v>
      </c>
      <c r="K1307" s="39">
        <f t="shared" si="144"/>
        <v>0</v>
      </c>
      <c r="L1307" s="39">
        <f t="shared" si="145"/>
        <v>0</v>
      </c>
      <c r="M1307" s="39">
        <f t="shared" si="146"/>
        <v>0</v>
      </c>
      <c r="N1307" s="41">
        <f t="shared" si="148"/>
        <v>0</v>
      </c>
    </row>
    <row r="1308" spans="2:14">
      <c r="B1308" s="1">
        <v>34173</v>
      </c>
      <c r="C1308" s="1">
        <f t="shared" si="147"/>
        <v>34151</v>
      </c>
      <c r="E1308" s="42">
        <f>IF(DAY(B1308)&gt;14,VLOOKUP(DATE(YEAR(C1308),MONTH(C1308)-1,DAY(1)),'מדדים וריביות'!B:C,2,FALSE),VLOOKUP(DATE(YEAR(C1308),MONTH(C1308)-2,DAY(1)),'מדדים וריביות'!B:C,2,FALSE))</f>
        <v>15151259.944519199</v>
      </c>
      <c r="F1308" s="43">
        <f>IF($B$5=1,'ריבית יומית'!D1302,'ריבית יומית'!G1302)</f>
        <v>1.0738622586670132E-4</v>
      </c>
      <c r="G1308" s="43">
        <f t="shared" si="142"/>
        <v>1.0738622586670132E-4</v>
      </c>
      <c r="H1308" s="29">
        <f t="shared" si="143"/>
        <v>1.8737609752865094</v>
      </c>
      <c r="I1308" s="30">
        <f>VLOOKUP(B1307,'מדדים וריביות'!B:C,2)</f>
        <v>15170128.2632546</v>
      </c>
      <c r="K1308" s="39">
        <f t="shared" si="144"/>
        <v>0</v>
      </c>
      <c r="L1308" s="39">
        <f t="shared" si="145"/>
        <v>0</v>
      </c>
      <c r="M1308" s="39">
        <f t="shared" si="146"/>
        <v>0</v>
      </c>
      <c r="N1308" s="41">
        <f t="shared" si="148"/>
        <v>0</v>
      </c>
    </row>
    <row r="1309" spans="2:14">
      <c r="B1309" s="1">
        <v>34174</v>
      </c>
      <c r="C1309" s="1">
        <f t="shared" si="147"/>
        <v>34151</v>
      </c>
      <c r="E1309" s="42">
        <f>IF(DAY(B1309)&gt;14,VLOOKUP(DATE(YEAR(C1309),MONTH(C1309)-1,DAY(1)),'מדדים וריביות'!B:C,2,FALSE),VLOOKUP(DATE(YEAR(C1309),MONTH(C1309)-2,DAY(1)),'מדדים וריביות'!B:C,2,FALSE))</f>
        <v>15151259.944519199</v>
      </c>
      <c r="F1309" s="43">
        <f>IF($B$5=1,'ריבית יומית'!D1303,'ריבית יומית'!G1303)</f>
        <v>1.0738622586670132E-4</v>
      </c>
      <c r="G1309" s="43">
        <f t="shared" si="142"/>
        <v>1.0738622586670132E-4</v>
      </c>
      <c r="H1309" s="29">
        <f t="shared" si="143"/>
        <v>1.8735597807727167</v>
      </c>
      <c r="I1309" s="30">
        <f>VLOOKUP(B1308,'מדדים וריביות'!B:C,2)</f>
        <v>15170128.2632546</v>
      </c>
      <c r="K1309" s="39">
        <f t="shared" si="144"/>
        <v>0</v>
      </c>
      <c r="L1309" s="39">
        <f t="shared" si="145"/>
        <v>0</v>
      </c>
      <c r="M1309" s="39">
        <f t="shared" si="146"/>
        <v>0</v>
      </c>
      <c r="N1309" s="41">
        <f t="shared" si="148"/>
        <v>0</v>
      </c>
    </row>
    <row r="1310" spans="2:14">
      <c r="B1310" s="1">
        <v>34175</v>
      </c>
      <c r="C1310" s="1">
        <f t="shared" si="147"/>
        <v>34151</v>
      </c>
      <c r="E1310" s="42">
        <f>IF(DAY(B1310)&gt;14,VLOOKUP(DATE(YEAR(C1310),MONTH(C1310)-1,DAY(1)),'מדדים וריביות'!B:C,2,FALSE),VLOOKUP(DATE(YEAR(C1310),MONTH(C1310)-2,DAY(1)),'מדדים וריביות'!B:C,2,FALSE))</f>
        <v>15151259.944519199</v>
      </c>
      <c r="F1310" s="43">
        <f>IF($B$5=1,'ריבית יומית'!D1304,'ריבית יומית'!G1304)</f>
        <v>1.0738622586670132E-4</v>
      </c>
      <c r="G1310" s="43">
        <f t="shared" si="142"/>
        <v>1.0738622586670132E-4</v>
      </c>
      <c r="H1310" s="29">
        <f t="shared" si="143"/>
        <v>1.8733586078621234</v>
      </c>
      <c r="I1310" s="30">
        <f>VLOOKUP(B1309,'מדדים וריביות'!B:C,2)</f>
        <v>15170128.2632546</v>
      </c>
      <c r="K1310" s="39">
        <f t="shared" si="144"/>
        <v>0</v>
      </c>
      <c r="L1310" s="39">
        <f t="shared" si="145"/>
        <v>0</v>
      </c>
      <c r="M1310" s="39">
        <f t="shared" si="146"/>
        <v>0</v>
      </c>
      <c r="N1310" s="41">
        <f t="shared" si="148"/>
        <v>0</v>
      </c>
    </row>
    <row r="1311" spans="2:14">
      <c r="B1311" s="1">
        <v>34176</v>
      </c>
      <c r="C1311" s="1">
        <f t="shared" si="147"/>
        <v>34151</v>
      </c>
      <c r="E1311" s="42">
        <f>IF(DAY(B1311)&gt;14,VLOOKUP(DATE(YEAR(C1311),MONTH(C1311)-1,DAY(1)),'מדדים וריביות'!B:C,2,FALSE),VLOOKUP(DATE(YEAR(C1311),MONTH(C1311)-2,DAY(1)),'מדדים וריביות'!B:C,2,FALSE))</f>
        <v>15151259.944519199</v>
      </c>
      <c r="F1311" s="43">
        <f>IF($B$5=1,'ריבית יומית'!D1305,'ריבית יומית'!G1305)</f>
        <v>1.0738622586670132E-4</v>
      </c>
      <c r="G1311" s="43">
        <f t="shared" si="142"/>
        <v>1.0738622586670132E-4</v>
      </c>
      <c r="H1311" s="29">
        <f t="shared" si="143"/>
        <v>1.8731574565524101</v>
      </c>
      <c r="I1311" s="30">
        <f>VLOOKUP(B1310,'מדדים וריביות'!B:C,2)</f>
        <v>15170128.2632546</v>
      </c>
      <c r="K1311" s="39">
        <f t="shared" si="144"/>
        <v>0</v>
      </c>
      <c r="L1311" s="39">
        <f t="shared" si="145"/>
        <v>0</v>
      </c>
      <c r="M1311" s="39">
        <f t="shared" si="146"/>
        <v>0</v>
      </c>
      <c r="N1311" s="41">
        <f t="shared" si="148"/>
        <v>0</v>
      </c>
    </row>
    <row r="1312" spans="2:14">
      <c r="B1312" s="1">
        <v>34177</v>
      </c>
      <c r="C1312" s="1">
        <f t="shared" si="147"/>
        <v>34151</v>
      </c>
      <c r="E1312" s="42">
        <f>IF(DAY(B1312)&gt;14,VLOOKUP(DATE(YEAR(C1312),MONTH(C1312)-1,DAY(1)),'מדדים וריביות'!B:C,2,FALSE),VLOOKUP(DATE(YEAR(C1312),MONTH(C1312)-2,DAY(1)),'מדדים וריביות'!B:C,2,FALSE))</f>
        <v>15151259.944519199</v>
      </c>
      <c r="F1312" s="43">
        <f>IF($B$5=1,'ריבית יומית'!D1306,'ריבית יומית'!G1306)</f>
        <v>1.0738622586670132E-4</v>
      </c>
      <c r="G1312" s="43">
        <f t="shared" si="142"/>
        <v>1.0738622586670132E-4</v>
      </c>
      <c r="H1312" s="29">
        <f t="shared" si="143"/>
        <v>1.8729563268412575</v>
      </c>
      <c r="I1312" s="30">
        <f>VLOOKUP(B1311,'מדדים וריביות'!B:C,2)</f>
        <v>15170128.2632546</v>
      </c>
      <c r="K1312" s="39">
        <f t="shared" si="144"/>
        <v>0</v>
      </c>
      <c r="L1312" s="39">
        <f t="shared" si="145"/>
        <v>0</v>
      </c>
      <c r="M1312" s="39">
        <f t="shared" si="146"/>
        <v>0</v>
      </c>
      <c r="N1312" s="41">
        <f t="shared" si="148"/>
        <v>0</v>
      </c>
    </row>
    <row r="1313" spans="2:14">
      <c r="B1313" s="1">
        <v>34178</v>
      </c>
      <c r="C1313" s="1">
        <f t="shared" si="147"/>
        <v>34151</v>
      </c>
      <c r="E1313" s="42">
        <f>IF(DAY(B1313)&gt;14,VLOOKUP(DATE(YEAR(C1313),MONTH(C1313)-1,DAY(1)),'מדדים וריביות'!B:C,2,FALSE),VLOOKUP(DATE(YEAR(C1313),MONTH(C1313)-2,DAY(1)),'מדדים וריביות'!B:C,2,FALSE))</f>
        <v>15151259.944519199</v>
      </c>
      <c r="F1313" s="43">
        <f>IF($B$5=1,'ריבית יומית'!D1307,'ריבית יומית'!G1307)</f>
        <v>1.0738622586670132E-4</v>
      </c>
      <c r="G1313" s="43">
        <f t="shared" si="142"/>
        <v>1.0738622586670132E-4</v>
      </c>
      <c r="H1313" s="29">
        <f t="shared" si="143"/>
        <v>1.8727552187263463</v>
      </c>
      <c r="I1313" s="30">
        <f>VLOOKUP(B1312,'מדדים וריביות'!B:C,2)</f>
        <v>15170128.2632546</v>
      </c>
      <c r="K1313" s="39">
        <f t="shared" si="144"/>
        <v>0</v>
      </c>
      <c r="L1313" s="39">
        <f t="shared" si="145"/>
        <v>0</v>
      </c>
      <c r="M1313" s="39">
        <f t="shared" si="146"/>
        <v>0</v>
      </c>
      <c r="N1313" s="41">
        <f t="shared" si="148"/>
        <v>0</v>
      </c>
    </row>
    <row r="1314" spans="2:14">
      <c r="B1314" s="1">
        <v>34179</v>
      </c>
      <c r="C1314" s="1">
        <f t="shared" si="147"/>
        <v>34151</v>
      </c>
      <c r="E1314" s="42">
        <f>IF(DAY(B1314)&gt;14,VLOOKUP(DATE(YEAR(C1314),MONTH(C1314)-1,DAY(1)),'מדדים וריביות'!B:C,2,FALSE),VLOOKUP(DATE(YEAR(C1314),MONTH(C1314)-2,DAY(1)),'מדדים וריביות'!B:C,2,FALSE))</f>
        <v>15151259.944519199</v>
      </c>
      <c r="F1314" s="43">
        <f>IF($B$5=1,'ריבית יומית'!D1308,'ריבית יומית'!G1308)</f>
        <v>1.0738622586670132E-4</v>
      </c>
      <c r="G1314" s="43">
        <f t="shared" si="142"/>
        <v>1.0738622586670132E-4</v>
      </c>
      <c r="H1314" s="29">
        <f t="shared" si="143"/>
        <v>1.8725541322053576</v>
      </c>
      <c r="I1314" s="30">
        <f>VLOOKUP(B1313,'מדדים וריביות'!B:C,2)</f>
        <v>15170128.2632546</v>
      </c>
      <c r="K1314" s="39">
        <f t="shared" si="144"/>
        <v>0</v>
      </c>
      <c r="L1314" s="39">
        <f t="shared" si="145"/>
        <v>0</v>
      </c>
      <c r="M1314" s="39">
        <f t="shared" si="146"/>
        <v>0</v>
      </c>
      <c r="N1314" s="41">
        <f t="shared" si="148"/>
        <v>0</v>
      </c>
    </row>
    <row r="1315" spans="2:14">
      <c r="B1315" s="1">
        <v>34180</v>
      </c>
      <c r="C1315" s="1">
        <f t="shared" si="147"/>
        <v>34151</v>
      </c>
      <c r="E1315" s="42">
        <f>IF(DAY(B1315)&gt;14,VLOOKUP(DATE(YEAR(C1315),MONTH(C1315)-1,DAY(1)),'מדדים וריביות'!B:C,2,FALSE),VLOOKUP(DATE(YEAR(C1315),MONTH(C1315)-2,DAY(1)),'מדדים וריביות'!B:C,2,FALSE))</f>
        <v>15151259.944519199</v>
      </c>
      <c r="F1315" s="43">
        <f>IF($B$5=1,'ריבית יומית'!D1309,'ריבית יומית'!G1309)</f>
        <v>1.0738622586670132E-4</v>
      </c>
      <c r="G1315" s="43">
        <f t="shared" si="142"/>
        <v>1.0738622586670132E-4</v>
      </c>
      <c r="H1315" s="29">
        <f t="shared" si="143"/>
        <v>1.8723530672759729</v>
      </c>
      <c r="I1315" s="30">
        <f>VLOOKUP(B1314,'מדדים וריביות'!B:C,2)</f>
        <v>15170128.2632546</v>
      </c>
      <c r="K1315" s="39">
        <f t="shared" si="144"/>
        <v>0</v>
      </c>
      <c r="L1315" s="39">
        <f t="shared" si="145"/>
        <v>0</v>
      </c>
      <c r="M1315" s="39">
        <f t="shared" si="146"/>
        <v>0</v>
      </c>
      <c r="N1315" s="41">
        <f t="shared" si="148"/>
        <v>0</v>
      </c>
    </row>
    <row r="1316" spans="2:14">
      <c r="B1316" s="1">
        <v>34181</v>
      </c>
      <c r="C1316" s="1">
        <f t="shared" si="147"/>
        <v>34151</v>
      </c>
      <c r="E1316" s="42">
        <f>IF(DAY(B1316)&gt;14,VLOOKUP(DATE(YEAR(C1316),MONTH(C1316)-1,DAY(1)),'מדדים וריביות'!B:C,2,FALSE),VLOOKUP(DATE(YEAR(C1316),MONTH(C1316)-2,DAY(1)),'מדדים וריביות'!B:C,2,FALSE))</f>
        <v>15151259.944519199</v>
      </c>
      <c r="F1316" s="43">
        <f>IF($B$5=1,'ריבית יומית'!D1310,'ריבית יומית'!G1310)</f>
        <v>1.0738622586670132E-4</v>
      </c>
      <c r="G1316" s="43">
        <f t="shared" si="142"/>
        <v>1.0738622586670132E-4</v>
      </c>
      <c r="H1316" s="29">
        <f t="shared" si="143"/>
        <v>1.8721520239358738</v>
      </c>
      <c r="I1316" s="30">
        <f>VLOOKUP(B1315,'מדדים וריביות'!B:C,2)</f>
        <v>15170128.2632546</v>
      </c>
      <c r="K1316" s="39">
        <f t="shared" si="144"/>
        <v>0</v>
      </c>
      <c r="L1316" s="39">
        <f t="shared" si="145"/>
        <v>0</v>
      </c>
      <c r="M1316" s="39">
        <f t="shared" si="146"/>
        <v>0</v>
      </c>
      <c r="N1316" s="41">
        <f t="shared" si="148"/>
        <v>0</v>
      </c>
    </row>
    <row r="1317" spans="2:14">
      <c r="B1317" s="1">
        <v>34182</v>
      </c>
      <c r="C1317" s="1">
        <f t="shared" si="147"/>
        <v>34182</v>
      </c>
      <c r="E1317" s="42">
        <f>IF(DAY(B1317)&gt;14,VLOOKUP(DATE(YEAR(C1317),MONTH(C1317)-1,DAY(1)),'מדדים וריביות'!B:C,2,FALSE),VLOOKUP(DATE(YEAR(C1317),MONTH(C1317)-2,DAY(1)),'מדדים וריביות'!B:C,2,FALSE))</f>
        <v>15151259.944519199</v>
      </c>
      <c r="F1317" s="43">
        <f>IF($B$5=1,'ריבית יומית'!D1311,'ריבית יומית'!G1311)</f>
        <v>1.0738622586670132E-4</v>
      </c>
      <c r="G1317" s="43">
        <f t="shared" si="142"/>
        <v>1.0738622586670132E-4</v>
      </c>
      <c r="H1317" s="29">
        <f t="shared" si="143"/>
        <v>1.8719510021827419</v>
      </c>
      <c r="I1317" s="30">
        <f>VLOOKUP(B1316,'מדדים וריביות'!B:C,2)</f>
        <v>15170128.2632546</v>
      </c>
      <c r="K1317" s="39">
        <f t="shared" si="144"/>
        <v>0</v>
      </c>
      <c r="L1317" s="39">
        <f t="shared" si="145"/>
        <v>0</v>
      </c>
      <c r="M1317" s="39">
        <f t="shared" si="146"/>
        <v>0</v>
      </c>
      <c r="N1317" s="41">
        <f t="shared" si="148"/>
        <v>0</v>
      </c>
    </row>
    <row r="1318" spans="2:14">
      <c r="B1318" s="1">
        <v>34183</v>
      </c>
      <c r="C1318" s="1">
        <f t="shared" si="147"/>
        <v>34182</v>
      </c>
      <c r="E1318" s="42">
        <f>IF(DAY(B1318)&gt;14,VLOOKUP(DATE(YEAR(C1318),MONTH(C1318)-1,DAY(1)),'מדדים וריביות'!B:C,2,FALSE),VLOOKUP(DATE(YEAR(C1318),MONTH(C1318)-2,DAY(1)),'מדדים וריביות'!B:C,2,FALSE))</f>
        <v>15151259.944519199</v>
      </c>
      <c r="F1318" s="43">
        <f>IF($B$5=1,'ריבית יומית'!D1312,'ריבית יומית'!G1312)</f>
        <v>1.0738622586670132E-4</v>
      </c>
      <c r="G1318" s="43">
        <f t="shared" si="142"/>
        <v>1.0738622586670132E-4</v>
      </c>
      <c r="H1318" s="29">
        <f t="shared" si="143"/>
        <v>1.8717500020142597</v>
      </c>
      <c r="I1318" s="30">
        <f>VLOOKUP(B1317,'מדדים וריביות'!B:C,2)</f>
        <v>15314785.3735593</v>
      </c>
      <c r="K1318" s="39">
        <f t="shared" si="144"/>
        <v>0</v>
      </c>
      <c r="L1318" s="39">
        <f t="shared" si="145"/>
        <v>0</v>
      </c>
      <c r="M1318" s="39">
        <f t="shared" si="146"/>
        <v>0</v>
      </c>
      <c r="N1318" s="41">
        <f t="shared" si="148"/>
        <v>0</v>
      </c>
    </row>
    <row r="1319" spans="2:14">
      <c r="B1319" s="1">
        <v>34184</v>
      </c>
      <c r="C1319" s="1">
        <f t="shared" si="147"/>
        <v>34182</v>
      </c>
      <c r="E1319" s="42">
        <f>IF(DAY(B1319)&gt;14,VLOOKUP(DATE(YEAR(C1319),MONTH(C1319)-1,DAY(1)),'מדדים וריביות'!B:C,2,FALSE),VLOOKUP(DATE(YEAR(C1319),MONTH(C1319)-2,DAY(1)),'מדדים וריביות'!B:C,2,FALSE))</f>
        <v>15151259.944519199</v>
      </c>
      <c r="F1319" s="43">
        <f>IF($B$5=1,'ריבית יומית'!D1313,'ריבית יומית'!G1313)</f>
        <v>1.0738622586670132E-4</v>
      </c>
      <c r="G1319" s="43">
        <f t="shared" si="142"/>
        <v>1.0738622586670132E-4</v>
      </c>
      <c r="H1319" s="29">
        <f t="shared" si="143"/>
        <v>1.8715490234281091</v>
      </c>
      <c r="I1319" s="30">
        <f>VLOOKUP(B1318,'מדדים וריביות'!B:C,2)</f>
        <v>15314785.3735593</v>
      </c>
      <c r="K1319" s="39">
        <f t="shared" si="144"/>
        <v>0</v>
      </c>
      <c r="L1319" s="39">
        <f t="shared" si="145"/>
        <v>0</v>
      </c>
      <c r="M1319" s="39">
        <f t="shared" si="146"/>
        <v>0</v>
      </c>
      <c r="N1319" s="41">
        <f t="shared" si="148"/>
        <v>0</v>
      </c>
    </row>
    <row r="1320" spans="2:14">
      <c r="B1320" s="1">
        <v>34185</v>
      </c>
      <c r="C1320" s="1">
        <f t="shared" si="147"/>
        <v>34182</v>
      </c>
      <c r="E1320" s="42">
        <f>IF(DAY(B1320)&gt;14,VLOOKUP(DATE(YEAR(C1320),MONTH(C1320)-1,DAY(1)),'מדדים וריביות'!B:C,2,FALSE),VLOOKUP(DATE(YEAR(C1320),MONTH(C1320)-2,DAY(1)),'מדדים וריביות'!B:C,2,FALSE))</f>
        <v>15151259.944519199</v>
      </c>
      <c r="F1320" s="43">
        <f>IF($B$5=1,'ריבית יומית'!D1314,'ריבית יומית'!G1314)</f>
        <v>1.0738622586670132E-4</v>
      </c>
      <c r="G1320" s="43">
        <f t="shared" si="142"/>
        <v>1.0738622586670132E-4</v>
      </c>
      <c r="H1320" s="29">
        <f t="shared" si="143"/>
        <v>1.871348066421973</v>
      </c>
      <c r="I1320" s="30">
        <f>VLOOKUP(B1319,'מדדים וריביות'!B:C,2)</f>
        <v>15314785.3735593</v>
      </c>
      <c r="K1320" s="39">
        <f t="shared" si="144"/>
        <v>0</v>
      </c>
      <c r="L1320" s="39">
        <f t="shared" si="145"/>
        <v>0</v>
      </c>
      <c r="M1320" s="39">
        <f t="shared" si="146"/>
        <v>0</v>
      </c>
      <c r="N1320" s="41">
        <f t="shared" si="148"/>
        <v>0</v>
      </c>
    </row>
    <row r="1321" spans="2:14">
      <c r="B1321" s="1">
        <v>34186</v>
      </c>
      <c r="C1321" s="1">
        <f t="shared" si="147"/>
        <v>34182</v>
      </c>
      <c r="E1321" s="42">
        <f>IF(DAY(B1321)&gt;14,VLOOKUP(DATE(YEAR(C1321),MONTH(C1321)-1,DAY(1)),'מדדים וריביות'!B:C,2,FALSE),VLOOKUP(DATE(YEAR(C1321),MONTH(C1321)-2,DAY(1)),'מדדים וריביות'!B:C,2,FALSE))</f>
        <v>15151259.944519199</v>
      </c>
      <c r="F1321" s="43">
        <f>IF($B$5=1,'ריבית יומית'!D1315,'ריבית יומית'!G1315)</f>
        <v>1.0738622586670132E-4</v>
      </c>
      <c r="G1321" s="43">
        <f t="shared" si="142"/>
        <v>1.0738622586670132E-4</v>
      </c>
      <c r="H1321" s="29">
        <f t="shared" si="143"/>
        <v>1.8711471309935344</v>
      </c>
      <c r="I1321" s="30">
        <f>VLOOKUP(B1320,'מדדים וריביות'!B:C,2)</f>
        <v>15314785.3735593</v>
      </c>
      <c r="K1321" s="39">
        <f t="shared" si="144"/>
        <v>0</v>
      </c>
      <c r="L1321" s="39">
        <f t="shared" si="145"/>
        <v>0</v>
      </c>
      <c r="M1321" s="39">
        <f t="shared" si="146"/>
        <v>0</v>
      </c>
      <c r="N1321" s="41">
        <f t="shared" si="148"/>
        <v>0</v>
      </c>
    </row>
    <row r="1322" spans="2:14">
      <c r="B1322" s="1">
        <v>34187</v>
      </c>
      <c r="C1322" s="1">
        <f t="shared" si="147"/>
        <v>34182</v>
      </c>
      <c r="E1322" s="42">
        <f>IF(DAY(B1322)&gt;14,VLOOKUP(DATE(YEAR(C1322),MONTH(C1322)-1,DAY(1)),'מדדים וריביות'!B:C,2,FALSE),VLOOKUP(DATE(YEAR(C1322),MONTH(C1322)-2,DAY(1)),'מדדים וריביות'!B:C,2,FALSE))</f>
        <v>15151259.944519199</v>
      </c>
      <c r="F1322" s="43">
        <f>IF($B$5=1,'ריבית יומית'!D1316,'ריבית יומית'!G1316)</f>
        <v>1.0738622586670132E-4</v>
      </c>
      <c r="G1322" s="43">
        <f t="shared" si="142"/>
        <v>1.0738622586670132E-4</v>
      </c>
      <c r="H1322" s="29">
        <f t="shared" si="143"/>
        <v>1.870946217140476</v>
      </c>
      <c r="I1322" s="30">
        <f>VLOOKUP(B1321,'מדדים וריביות'!B:C,2)</f>
        <v>15314785.3735593</v>
      </c>
      <c r="K1322" s="39">
        <f t="shared" si="144"/>
        <v>0</v>
      </c>
      <c r="L1322" s="39">
        <f t="shared" si="145"/>
        <v>0</v>
      </c>
      <c r="M1322" s="39">
        <f t="shared" si="146"/>
        <v>0</v>
      </c>
      <c r="N1322" s="41">
        <f t="shared" si="148"/>
        <v>0</v>
      </c>
    </row>
    <row r="1323" spans="2:14">
      <c r="B1323" s="1">
        <v>34188</v>
      </c>
      <c r="C1323" s="1">
        <f t="shared" si="147"/>
        <v>34182</v>
      </c>
      <c r="E1323" s="42">
        <f>IF(DAY(B1323)&gt;14,VLOOKUP(DATE(YEAR(C1323),MONTH(C1323)-1,DAY(1)),'מדדים וריביות'!B:C,2,FALSE),VLOOKUP(DATE(YEAR(C1323),MONTH(C1323)-2,DAY(1)),'מדדים וריביות'!B:C,2,FALSE))</f>
        <v>15151259.944519199</v>
      </c>
      <c r="F1323" s="43">
        <f>IF($B$5=1,'ריבית יומית'!D1317,'ריבית יומית'!G1317)</f>
        <v>1.0738622586670132E-4</v>
      </c>
      <c r="G1323" s="43">
        <f t="shared" si="142"/>
        <v>1.0738622586670132E-4</v>
      </c>
      <c r="H1323" s="29">
        <f t="shared" si="143"/>
        <v>1.8707453248604815</v>
      </c>
      <c r="I1323" s="30">
        <f>VLOOKUP(B1322,'מדדים וריביות'!B:C,2)</f>
        <v>15314785.3735593</v>
      </c>
      <c r="K1323" s="39">
        <f t="shared" si="144"/>
        <v>0</v>
      </c>
      <c r="L1323" s="39">
        <f t="shared" si="145"/>
        <v>0</v>
      </c>
      <c r="M1323" s="39">
        <f t="shared" si="146"/>
        <v>0</v>
      </c>
      <c r="N1323" s="41">
        <f t="shared" si="148"/>
        <v>0</v>
      </c>
    </row>
    <row r="1324" spans="2:14">
      <c r="B1324" s="1">
        <v>34189</v>
      </c>
      <c r="C1324" s="1">
        <f t="shared" si="147"/>
        <v>34182</v>
      </c>
      <c r="E1324" s="42">
        <f>IF(DAY(B1324)&gt;14,VLOOKUP(DATE(YEAR(C1324),MONTH(C1324)-1,DAY(1)),'מדדים וריביות'!B:C,2,FALSE),VLOOKUP(DATE(YEAR(C1324),MONTH(C1324)-2,DAY(1)),'מדדים וריביות'!B:C,2,FALSE))</f>
        <v>15151259.944519199</v>
      </c>
      <c r="F1324" s="43">
        <f>IF($B$5=1,'ריבית יומית'!D1318,'ריבית יומית'!G1318)</f>
        <v>1.0738622586670132E-4</v>
      </c>
      <c r="G1324" s="43">
        <f t="shared" si="142"/>
        <v>1.0738622586670132E-4</v>
      </c>
      <c r="H1324" s="29">
        <f t="shared" si="143"/>
        <v>1.8705444541512344</v>
      </c>
      <c r="I1324" s="30">
        <f>VLOOKUP(B1323,'מדדים וריביות'!B:C,2)</f>
        <v>15314785.3735593</v>
      </c>
      <c r="K1324" s="39">
        <f t="shared" si="144"/>
        <v>0</v>
      </c>
      <c r="L1324" s="39">
        <f t="shared" si="145"/>
        <v>0</v>
      </c>
      <c r="M1324" s="39">
        <f t="shared" si="146"/>
        <v>0</v>
      </c>
      <c r="N1324" s="41">
        <f t="shared" si="148"/>
        <v>0</v>
      </c>
    </row>
    <row r="1325" spans="2:14">
      <c r="B1325" s="1">
        <v>34190</v>
      </c>
      <c r="C1325" s="1">
        <f t="shared" si="147"/>
        <v>34182</v>
      </c>
      <c r="E1325" s="42">
        <f>IF(DAY(B1325)&gt;14,VLOOKUP(DATE(YEAR(C1325),MONTH(C1325)-1,DAY(1)),'מדדים וריביות'!B:C,2,FALSE),VLOOKUP(DATE(YEAR(C1325),MONTH(C1325)-2,DAY(1)),'מדדים וריביות'!B:C,2,FALSE))</f>
        <v>15151259.944519199</v>
      </c>
      <c r="F1325" s="43">
        <f>IF($B$5=1,'ריבית יומית'!D1319,'ריבית יומית'!G1319)</f>
        <v>1.0738622586670132E-4</v>
      </c>
      <c r="G1325" s="43">
        <f t="shared" si="142"/>
        <v>1.0738622586670132E-4</v>
      </c>
      <c r="H1325" s="29">
        <f t="shared" si="143"/>
        <v>1.8703436050104183</v>
      </c>
      <c r="I1325" s="30">
        <f>VLOOKUP(B1324,'מדדים וריביות'!B:C,2)</f>
        <v>15314785.3735593</v>
      </c>
      <c r="K1325" s="39">
        <f t="shared" si="144"/>
        <v>0</v>
      </c>
      <c r="L1325" s="39">
        <f t="shared" si="145"/>
        <v>0</v>
      </c>
      <c r="M1325" s="39">
        <f t="shared" si="146"/>
        <v>0</v>
      </c>
      <c r="N1325" s="41">
        <f t="shared" si="148"/>
        <v>0</v>
      </c>
    </row>
    <row r="1326" spans="2:14">
      <c r="B1326" s="1">
        <v>34191</v>
      </c>
      <c r="C1326" s="1">
        <f t="shared" si="147"/>
        <v>34182</v>
      </c>
      <c r="E1326" s="42">
        <f>IF(DAY(B1326)&gt;14,VLOOKUP(DATE(YEAR(C1326),MONTH(C1326)-1,DAY(1)),'מדדים וריביות'!B:C,2,FALSE),VLOOKUP(DATE(YEAR(C1326),MONTH(C1326)-2,DAY(1)),'מדדים וריביות'!B:C,2,FALSE))</f>
        <v>15151259.944519199</v>
      </c>
      <c r="F1326" s="43">
        <f>IF($B$5=1,'ריבית יומית'!D1320,'ריבית יומית'!G1320)</f>
        <v>1.0738622586670132E-4</v>
      </c>
      <c r="G1326" s="43">
        <f t="shared" si="142"/>
        <v>1.0738622586670132E-4</v>
      </c>
      <c r="H1326" s="29">
        <f t="shared" si="143"/>
        <v>1.8701427774357176</v>
      </c>
      <c r="I1326" s="30">
        <f>VLOOKUP(B1325,'מדדים וריביות'!B:C,2)</f>
        <v>15314785.3735593</v>
      </c>
      <c r="K1326" s="39">
        <f t="shared" si="144"/>
        <v>0</v>
      </c>
      <c r="L1326" s="39">
        <f t="shared" si="145"/>
        <v>0</v>
      </c>
      <c r="M1326" s="39">
        <f t="shared" si="146"/>
        <v>0</v>
      </c>
      <c r="N1326" s="41">
        <f t="shared" si="148"/>
        <v>0</v>
      </c>
    </row>
    <row r="1327" spans="2:14">
      <c r="B1327" s="1">
        <v>34192</v>
      </c>
      <c r="C1327" s="1">
        <f t="shared" si="147"/>
        <v>34182</v>
      </c>
      <c r="E1327" s="42">
        <f>IF(DAY(B1327)&gt;14,VLOOKUP(DATE(YEAR(C1327),MONTH(C1327)-1,DAY(1)),'מדדים וריביות'!B:C,2,FALSE),VLOOKUP(DATE(YEAR(C1327),MONTH(C1327)-2,DAY(1)),'מדדים וריביות'!B:C,2,FALSE))</f>
        <v>15151259.944519199</v>
      </c>
      <c r="F1327" s="43">
        <f>IF($B$5=1,'ריבית יומית'!D1321,'ריבית יומית'!G1321)</f>
        <v>1.0738622586670132E-4</v>
      </c>
      <c r="G1327" s="43">
        <f t="shared" si="142"/>
        <v>1.0738622586670132E-4</v>
      </c>
      <c r="H1327" s="29">
        <f t="shared" si="143"/>
        <v>1.8699419714248164</v>
      </c>
      <c r="I1327" s="30">
        <f>VLOOKUP(B1326,'מדדים וריביות'!B:C,2)</f>
        <v>15314785.3735593</v>
      </c>
      <c r="K1327" s="39">
        <f t="shared" si="144"/>
        <v>0</v>
      </c>
      <c r="L1327" s="39">
        <f t="shared" si="145"/>
        <v>0</v>
      </c>
      <c r="M1327" s="39">
        <f t="shared" si="146"/>
        <v>0</v>
      </c>
      <c r="N1327" s="41">
        <f t="shared" si="148"/>
        <v>0</v>
      </c>
    </row>
    <row r="1328" spans="2:14">
      <c r="B1328" s="1">
        <v>34193</v>
      </c>
      <c r="C1328" s="1">
        <f t="shared" si="147"/>
        <v>34182</v>
      </c>
      <c r="E1328" s="42">
        <f>IF(DAY(B1328)&gt;14,VLOOKUP(DATE(YEAR(C1328),MONTH(C1328)-1,DAY(1)),'מדדים וריביות'!B:C,2,FALSE),VLOOKUP(DATE(YEAR(C1328),MONTH(C1328)-2,DAY(1)),'מדדים וריביות'!B:C,2,FALSE))</f>
        <v>15151259.944519199</v>
      </c>
      <c r="F1328" s="43">
        <f>IF($B$5=1,'ריבית יומית'!D1322,'ריבית יומית'!G1322)</f>
        <v>1.0738622586670132E-4</v>
      </c>
      <c r="G1328" s="43">
        <f t="shared" si="142"/>
        <v>1.0738622586670132E-4</v>
      </c>
      <c r="H1328" s="29">
        <f t="shared" si="143"/>
        <v>1.8697411869753997</v>
      </c>
      <c r="I1328" s="30">
        <f>VLOOKUP(B1327,'מדדים וריביות'!B:C,2)</f>
        <v>15314785.3735593</v>
      </c>
      <c r="K1328" s="39">
        <f t="shared" si="144"/>
        <v>0</v>
      </c>
      <c r="L1328" s="39">
        <f t="shared" si="145"/>
        <v>0</v>
      </c>
      <c r="M1328" s="39">
        <f t="shared" si="146"/>
        <v>0</v>
      </c>
      <c r="N1328" s="41">
        <f t="shared" si="148"/>
        <v>0</v>
      </c>
    </row>
    <row r="1329" spans="2:14">
      <c r="B1329" s="1">
        <v>34194</v>
      </c>
      <c r="C1329" s="1">
        <f t="shared" si="147"/>
        <v>34182</v>
      </c>
      <c r="E1329" s="42">
        <f>IF(DAY(B1329)&gt;14,VLOOKUP(DATE(YEAR(C1329),MONTH(C1329)-1,DAY(1)),'מדדים וריביות'!B:C,2,FALSE),VLOOKUP(DATE(YEAR(C1329),MONTH(C1329)-2,DAY(1)),'מדדים וריביות'!B:C,2,FALSE))</f>
        <v>15151259.944519199</v>
      </c>
      <c r="F1329" s="43">
        <f>IF($B$5=1,'ריבית יומית'!D1323,'ריבית יומית'!G1323)</f>
        <v>1.0738622586670132E-4</v>
      </c>
      <c r="G1329" s="43">
        <f t="shared" si="142"/>
        <v>1.0738622586670132E-4</v>
      </c>
      <c r="H1329" s="29">
        <f t="shared" si="143"/>
        <v>1.8695404240851519</v>
      </c>
      <c r="I1329" s="30">
        <f>VLOOKUP(B1328,'מדדים וריביות'!B:C,2)</f>
        <v>15314785.3735593</v>
      </c>
      <c r="K1329" s="39">
        <f t="shared" si="144"/>
        <v>0</v>
      </c>
      <c r="L1329" s="39">
        <f t="shared" si="145"/>
        <v>0</v>
      </c>
      <c r="M1329" s="39">
        <f t="shared" si="146"/>
        <v>0</v>
      </c>
      <c r="N1329" s="41">
        <f t="shared" si="148"/>
        <v>0</v>
      </c>
    </row>
    <row r="1330" spans="2:14">
      <c r="B1330" s="1">
        <v>34195</v>
      </c>
      <c r="C1330" s="1">
        <f t="shared" si="147"/>
        <v>34182</v>
      </c>
      <c r="E1330" s="42">
        <f>IF(DAY(B1330)&gt;14,VLOOKUP(DATE(YEAR(C1330),MONTH(C1330)-1,DAY(1)),'מדדים וריביות'!B:C,2,FALSE),VLOOKUP(DATE(YEAR(C1330),MONTH(C1330)-2,DAY(1)),'מדדים וריביות'!B:C,2,FALSE))</f>
        <v>15151259.944519199</v>
      </c>
      <c r="F1330" s="43">
        <f>IF($B$5=1,'ריבית יומית'!D1324,'ריבית יומית'!G1324)</f>
        <v>1.0738622586670132E-4</v>
      </c>
      <c r="G1330" s="43">
        <f t="shared" si="142"/>
        <v>1.0738622586670132E-4</v>
      </c>
      <c r="H1330" s="29">
        <f t="shared" si="143"/>
        <v>1.8693396827517583</v>
      </c>
      <c r="I1330" s="30">
        <f>VLOOKUP(B1329,'מדדים וריביות'!B:C,2)</f>
        <v>15314785.3735593</v>
      </c>
      <c r="K1330" s="39">
        <f t="shared" si="144"/>
        <v>0</v>
      </c>
      <c r="L1330" s="39">
        <f t="shared" si="145"/>
        <v>0</v>
      </c>
      <c r="M1330" s="39">
        <f t="shared" si="146"/>
        <v>0</v>
      </c>
      <c r="N1330" s="41">
        <f t="shared" si="148"/>
        <v>0</v>
      </c>
    </row>
    <row r="1331" spans="2:14">
      <c r="B1331" s="1">
        <v>34196</v>
      </c>
      <c r="C1331" s="1">
        <f t="shared" si="147"/>
        <v>34182</v>
      </c>
      <c r="E1331" s="42">
        <f>IF(DAY(B1331)&gt;14,VLOOKUP(DATE(YEAR(C1331),MONTH(C1331)-1,DAY(1)),'מדדים וריביות'!B:C,2,FALSE),VLOOKUP(DATE(YEAR(C1331),MONTH(C1331)-2,DAY(1)),'מדדים וריביות'!B:C,2,FALSE))</f>
        <v>15170128.2632546</v>
      </c>
      <c r="F1331" s="43">
        <f>IF($B$5=1,'ריבית יומית'!D1325,'ריבית יומית'!G1325)</f>
        <v>1.0738622586670132E-4</v>
      </c>
      <c r="G1331" s="43">
        <f t="shared" si="142"/>
        <v>1.0738622586670132E-4</v>
      </c>
      <c r="H1331" s="29">
        <f t="shared" si="143"/>
        <v>1.8691389629729043</v>
      </c>
      <c r="I1331" s="30">
        <f>VLOOKUP(B1330,'מדדים וריביות'!B:C,2)</f>
        <v>15314785.3735593</v>
      </c>
      <c r="K1331" s="39">
        <f t="shared" si="144"/>
        <v>0</v>
      </c>
      <c r="L1331" s="39">
        <f t="shared" si="145"/>
        <v>0</v>
      </c>
      <c r="M1331" s="39">
        <f t="shared" si="146"/>
        <v>0</v>
      </c>
      <c r="N1331" s="41">
        <f t="shared" si="148"/>
        <v>0</v>
      </c>
    </row>
    <row r="1332" spans="2:14">
      <c r="B1332" s="1">
        <v>34197</v>
      </c>
      <c r="C1332" s="1">
        <f t="shared" si="147"/>
        <v>34182</v>
      </c>
      <c r="E1332" s="42">
        <f>IF(DAY(B1332)&gt;14,VLOOKUP(DATE(YEAR(C1332),MONTH(C1332)-1,DAY(1)),'מדדים וריביות'!B:C,2,FALSE),VLOOKUP(DATE(YEAR(C1332),MONTH(C1332)-2,DAY(1)),'מדדים וריביות'!B:C,2,FALSE))</f>
        <v>15170128.2632546</v>
      </c>
      <c r="F1332" s="43">
        <f>IF($B$5=1,'ריבית יומית'!D1326,'ריבית יומית'!G1326)</f>
        <v>1.0738622586670132E-4</v>
      </c>
      <c r="G1332" s="43">
        <f t="shared" si="142"/>
        <v>1.0738622586670132E-4</v>
      </c>
      <c r="H1332" s="29">
        <f t="shared" si="143"/>
        <v>1.8689382647462753</v>
      </c>
      <c r="I1332" s="30">
        <f>VLOOKUP(B1331,'מדדים וריביות'!B:C,2)</f>
        <v>15314785.3735593</v>
      </c>
      <c r="K1332" s="39">
        <f t="shared" si="144"/>
        <v>0</v>
      </c>
      <c r="L1332" s="39">
        <f t="shared" si="145"/>
        <v>0</v>
      </c>
      <c r="M1332" s="39">
        <f t="shared" si="146"/>
        <v>0</v>
      </c>
      <c r="N1332" s="41">
        <f t="shared" si="148"/>
        <v>0</v>
      </c>
    </row>
    <row r="1333" spans="2:14">
      <c r="B1333" s="1">
        <v>34198</v>
      </c>
      <c r="C1333" s="1">
        <f t="shared" si="147"/>
        <v>34182</v>
      </c>
      <c r="E1333" s="42">
        <f>IF(DAY(B1333)&gt;14,VLOOKUP(DATE(YEAR(C1333),MONTH(C1333)-1,DAY(1)),'מדדים וריביות'!B:C,2,FALSE),VLOOKUP(DATE(YEAR(C1333),MONTH(C1333)-2,DAY(1)),'מדדים וריביות'!B:C,2,FALSE))</f>
        <v>15170128.2632546</v>
      </c>
      <c r="F1333" s="43">
        <f>IF($B$5=1,'ריבית יומית'!D1327,'ריבית יומית'!G1327)</f>
        <v>1.0738622586670132E-4</v>
      </c>
      <c r="G1333" s="43">
        <f t="shared" si="142"/>
        <v>1.0738622586670132E-4</v>
      </c>
      <c r="H1333" s="29">
        <f t="shared" si="143"/>
        <v>1.8687375880695574</v>
      </c>
      <c r="I1333" s="30">
        <f>VLOOKUP(B1332,'מדדים וריביות'!B:C,2)</f>
        <v>15314785.3735593</v>
      </c>
      <c r="K1333" s="39">
        <f t="shared" si="144"/>
        <v>0</v>
      </c>
      <c r="L1333" s="39">
        <f t="shared" si="145"/>
        <v>0</v>
      </c>
      <c r="M1333" s="39">
        <f t="shared" si="146"/>
        <v>0</v>
      </c>
      <c r="N1333" s="41">
        <f t="shared" si="148"/>
        <v>0</v>
      </c>
    </row>
    <row r="1334" spans="2:14">
      <c r="B1334" s="1">
        <v>34199</v>
      </c>
      <c r="C1334" s="1">
        <f t="shared" si="147"/>
        <v>34182</v>
      </c>
      <c r="E1334" s="42">
        <f>IF(DAY(B1334)&gt;14,VLOOKUP(DATE(YEAR(C1334),MONTH(C1334)-1,DAY(1)),'מדדים וריביות'!B:C,2,FALSE),VLOOKUP(DATE(YEAR(C1334),MONTH(C1334)-2,DAY(1)),'מדדים וריביות'!B:C,2,FALSE))</f>
        <v>15170128.2632546</v>
      </c>
      <c r="F1334" s="43">
        <f>IF($B$5=1,'ריבית יומית'!D1328,'ריבית יומית'!G1328)</f>
        <v>1.0738622586670132E-4</v>
      </c>
      <c r="G1334" s="43">
        <f t="shared" si="142"/>
        <v>1.0738622586670132E-4</v>
      </c>
      <c r="H1334" s="29">
        <f t="shared" si="143"/>
        <v>1.8685369329404364</v>
      </c>
      <c r="I1334" s="30">
        <f>VLOOKUP(B1333,'מדדים וריביות'!B:C,2)</f>
        <v>15314785.3735593</v>
      </c>
      <c r="K1334" s="39">
        <f t="shared" si="144"/>
        <v>0</v>
      </c>
      <c r="L1334" s="39">
        <f t="shared" si="145"/>
        <v>0</v>
      </c>
      <c r="M1334" s="39">
        <f t="shared" si="146"/>
        <v>0</v>
      </c>
      <c r="N1334" s="41">
        <f t="shared" si="148"/>
        <v>0</v>
      </c>
    </row>
    <row r="1335" spans="2:14">
      <c r="B1335" s="1">
        <v>34200</v>
      </c>
      <c r="C1335" s="1">
        <f t="shared" si="147"/>
        <v>34182</v>
      </c>
      <c r="E1335" s="42">
        <f>IF(DAY(B1335)&gt;14,VLOOKUP(DATE(YEAR(C1335),MONTH(C1335)-1,DAY(1)),'מדדים וריביות'!B:C,2,FALSE),VLOOKUP(DATE(YEAR(C1335),MONTH(C1335)-2,DAY(1)),'מדדים וריביות'!B:C,2,FALSE))</f>
        <v>15170128.2632546</v>
      </c>
      <c r="F1335" s="43">
        <f>IF($B$5=1,'ריבית יומית'!D1329,'ריבית יומית'!G1329)</f>
        <v>1.0738622586670132E-4</v>
      </c>
      <c r="G1335" s="43">
        <f t="shared" si="142"/>
        <v>1.0738622586670132E-4</v>
      </c>
      <c r="H1335" s="29">
        <f t="shared" si="143"/>
        <v>1.8683362993565988</v>
      </c>
      <c r="I1335" s="30">
        <f>VLOOKUP(B1334,'מדדים וריביות'!B:C,2)</f>
        <v>15314785.3735593</v>
      </c>
      <c r="K1335" s="39">
        <f t="shared" si="144"/>
        <v>0</v>
      </c>
      <c r="L1335" s="39">
        <f t="shared" si="145"/>
        <v>0</v>
      </c>
      <c r="M1335" s="39">
        <f t="shared" si="146"/>
        <v>0</v>
      </c>
      <c r="N1335" s="41">
        <f t="shared" si="148"/>
        <v>0</v>
      </c>
    </row>
    <row r="1336" spans="2:14">
      <c r="B1336" s="1">
        <v>34201</v>
      </c>
      <c r="C1336" s="1">
        <f t="shared" si="147"/>
        <v>34182</v>
      </c>
      <c r="E1336" s="42">
        <f>IF(DAY(B1336)&gt;14,VLOOKUP(DATE(YEAR(C1336),MONTH(C1336)-1,DAY(1)),'מדדים וריביות'!B:C,2,FALSE),VLOOKUP(DATE(YEAR(C1336),MONTH(C1336)-2,DAY(1)),'מדדים וריביות'!B:C,2,FALSE))</f>
        <v>15170128.2632546</v>
      </c>
      <c r="F1336" s="43">
        <f>IF($B$5=1,'ריבית יומית'!D1330,'ריבית יומית'!G1330)</f>
        <v>1.0738622586670132E-4</v>
      </c>
      <c r="G1336" s="43">
        <f t="shared" si="142"/>
        <v>1.0738622586670132E-4</v>
      </c>
      <c r="H1336" s="29">
        <f t="shared" si="143"/>
        <v>1.8681356873157311</v>
      </c>
      <c r="I1336" s="30">
        <f>VLOOKUP(B1335,'מדדים וריביות'!B:C,2)</f>
        <v>15314785.3735593</v>
      </c>
      <c r="K1336" s="39">
        <f t="shared" si="144"/>
        <v>0</v>
      </c>
      <c r="L1336" s="39">
        <f t="shared" si="145"/>
        <v>0</v>
      </c>
      <c r="M1336" s="39">
        <f t="shared" si="146"/>
        <v>0</v>
      </c>
      <c r="N1336" s="41">
        <f t="shared" si="148"/>
        <v>0</v>
      </c>
    </row>
    <row r="1337" spans="2:14">
      <c r="B1337" s="1">
        <v>34202</v>
      </c>
      <c r="C1337" s="1">
        <f t="shared" si="147"/>
        <v>34182</v>
      </c>
      <c r="E1337" s="42">
        <f>IF(DAY(B1337)&gt;14,VLOOKUP(DATE(YEAR(C1337),MONTH(C1337)-1,DAY(1)),'מדדים וריביות'!B:C,2,FALSE),VLOOKUP(DATE(YEAR(C1337),MONTH(C1337)-2,DAY(1)),'מדדים וריביות'!B:C,2,FALSE))</f>
        <v>15170128.2632546</v>
      </c>
      <c r="F1337" s="43">
        <f>IF($B$5=1,'ריבית יומית'!D1331,'ריבית יומית'!G1331)</f>
        <v>1.0738622586670132E-4</v>
      </c>
      <c r="G1337" s="43">
        <f t="shared" si="142"/>
        <v>1.0738622586670132E-4</v>
      </c>
      <c r="H1337" s="29">
        <f t="shared" si="143"/>
        <v>1.8679350968155202</v>
      </c>
      <c r="I1337" s="30">
        <f>VLOOKUP(B1336,'מדדים וריביות'!B:C,2)</f>
        <v>15314785.3735593</v>
      </c>
      <c r="K1337" s="39">
        <f t="shared" si="144"/>
        <v>0</v>
      </c>
      <c r="L1337" s="39">
        <f t="shared" si="145"/>
        <v>0</v>
      </c>
      <c r="M1337" s="39">
        <f t="shared" si="146"/>
        <v>0</v>
      </c>
      <c r="N1337" s="41">
        <f t="shared" si="148"/>
        <v>0</v>
      </c>
    </row>
    <row r="1338" spans="2:14">
      <c r="B1338" s="1">
        <v>34203</v>
      </c>
      <c r="C1338" s="1">
        <f t="shared" si="147"/>
        <v>34182</v>
      </c>
      <c r="E1338" s="42">
        <f>IF(DAY(B1338)&gt;14,VLOOKUP(DATE(YEAR(C1338),MONTH(C1338)-1,DAY(1)),'מדדים וריביות'!B:C,2,FALSE),VLOOKUP(DATE(YEAR(C1338),MONTH(C1338)-2,DAY(1)),'מדדים וריביות'!B:C,2,FALSE))</f>
        <v>15170128.2632546</v>
      </c>
      <c r="F1338" s="43">
        <f>IF($B$5=1,'ריבית יומית'!D1332,'ריבית יומית'!G1332)</f>
        <v>1.0738622586670132E-4</v>
      </c>
      <c r="G1338" s="43">
        <f t="shared" si="142"/>
        <v>1.0738622586670132E-4</v>
      </c>
      <c r="H1338" s="29">
        <f t="shared" si="143"/>
        <v>1.867734527853653</v>
      </c>
      <c r="I1338" s="30">
        <f>VLOOKUP(B1337,'מדדים וריביות'!B:C,2)</f>
        <v>15314785.3735593</v>
      </c>
      <c r="K1338" s="39">
        <f t="shared" si="144"/>
        <v>0</v>
      </c>
      <c r="L1338" s="39">
        <f t="shared" si="145"/>
        <v>0</v>
      </c>
      <c r="M1338" s="39">
        <f t="shared" si="146"/>
        <v>0</v>
      </c>
      <c r="N1338" s="41">
        <f t="shared" si="148"/>
        <v>0</v>
      </c>
    </row>
    <row r="1339" spans="2:14">
      <c r="B1339" s="1">
        <v>34204</v>
      </c>
      <c r="C1339" s="1">
        <f t="shared" si="147"/>
        <v>34182</v>
      </c>
      <c r="E1339" s="42">
        <f>IF(DAY(B1339)&gt;14,VLOOKUP(DATE(YEAR(C1339),MONTH(C1339)-1,DAY(1)),'מדדים וריביות'!B:C,2,FALSE),VLOOKUP(DATE(YEAR(C1339),MONTH(C1339)-2,DAY(1)),'מדדים וריביות'!B:C,2,FALSE))</f>
        <v>15170128.2632546</v>
      </c>
      <c r="F1339" s="43">
        <f>IF($B$5=1,'ריבית יומית'!D1333,'ריבית יומית'!G1333)</f>
        <v>1.0738622586670132E-4</v>
      </c>
      <c r="G1339" s="43">
        <f t="shared" si="142"/>
        <v>1.0738622586670132E-4</v>
      </c>
      <c r="H1339" s="29">
        <f t="shared" si="143"/>
        <v>1.867533980427817</v>
      </c>
      <c r="I1339" s="30">
        <f>VLOOKUP(B1338,'מדדים וריביות'!B:C,2)</f>
        <v>15314785.3735593</v>
      </c>
      <c r="K1339" s="39">
        <f t="shared" si="144"/>
        <v>0</v>
      </c>
      <c r="L1339" s="39">
        <f t="shared" si="145"/>
        <v>0</v>
      </c>
      <c r="M1339" s="39">
        <f t="shared" si="146"/>
        <v>0</v>
      </c>
      <c r="N1339" s="41">
        <f t="shared" si="148"/>
        <v>0</v>
      </c>
    </row>
    <row r="1340" spans="2:14">
      <c r="B1340" s="1">
        <v>34205</v>
      </c>
      <c r="C1340" s="1">
        <f t="shared" si="147"/>
        <v>34182</v>
      </c>
      <c r="E1340" s="42">
        <f>IF(DAY(B1340)&gt;14,VLOOKUP(DATE(YEAR(C1340),MONTH(C1340)-1,DAY(1)),'מדדים וריביות'!B:C,2,FALSE),VLOOKUP(DATE(YEAR(C1340),MONTH(C1340)-2,DAY(1)),'מדדים וריביות'!B:C,2,FALSE))</f>
        <v>15170128.2632546</v>
      </c>
      <c r="F1340" s="43">
        <f>IF($B$5=1,'ריבית יומית'!D1334,'ריבית יומית'!G1334)</f>
        <v>1.0738622586670132E-4</v>
      </c>
      <c r="G1340" s="43">
        <f t="shared" si="142"/>
        <v>1.0738622586670132E-4</v>
      </c>
      <c r="H1340" s="29">
        <f t="shared" si="143"/>
        <v>1.8673334545356999</v>
      </c>
      <c r="I1340" s="30">
        <f>VLOOKUP(B1339,'מדדים וריביות'!B:C,2)</f>
        <v>15314785.3735593</v>
      </c>
      <c r="K1340" s="39">
        <f t="shared" si="144"/>
        <v>0</v>
      </c>
      <c r="L1340" s="39">
        <f t="shared" si="145"/>
        <v>0</v>
      </c>
      <c r="M1340" s="39">
        <f t="shared" si="146"/>
        <v>0</v>
      </c>
      <c r="N1340" s="41">
        <f t="shared" si="148"/>
        <v>0</v>
      </c>
    </row>
    <row r="1341" spans="2:14">
      <c r="B1341" s="1">
        <v>34206</v>
      </c>
      <c r="C1341" s="1">
        <f t="shared" si="147"/>
        <v>34182</v>
      </c>
      <c r="E1341" s="42">
        <f>IF(DAY(B1341)&gt;14,VLOOKUP(DATE(YEAR(C1341),MONTH(C1341)-1,DAY(1)),'מדדים וריביות'!B:C,2,FALSE),VLOOKUP(DATE(YEAR(C1341),MONTH(C1341)-2,DAY(1)),'מדדים וריביות'!B:C,2,FALSE))</f>
        <v>15170128.2632546</v>
      </c>
      <c r="F1341" s="43">
        <f>IF($B$5=1,'ריבית יומית'!D1335,'ריבית יומית'!G1335)</f>
        <v>1.0738622586670132E-4</v>
      </c>
      <c r="G1341" s="43">
        <f t="shared" si="142"/>
        <v>1.0738622586670132E-4</v>
      </c>
      <c r="H1341" s="29">
        <f t="shared" si="143"/>
        <v>1.8671329501749891</v>
      </c>
      <c r="I1341" s="30">
        <f>VLOOKUP(B1340,'מדדים וריביות'!B:C,2)</f>
        <v>15314785.3735593</v>
      </c>
      <c r="K1341" s="39">
        <f t="shared" si="144"/>
        <v>0</v>
      </c>
      <c r="L1341" s="39">
        <f t="shared" si="145"/>
        <v>0</v>
      </c>
      <c r="M1341" s="39">
        <f t="shared" si="146"/>
        <v>0</v>
      </c>
      <c r="N1341" s="41">
        <f t="shared" si="148"/>
        <v>0</v>
      </c>
    </row>
    <row r="1342" spans="2:14">
      <c r="B1342" s="1">
        <v>34207</v>
      </c>
      <c r="C1342" s="1">
        <f t="shared" si="147"/>
        <v>34182</v>
      </c>
      <c r="E1342" s="42">
        <f>IF(DAY(B1342)&gt;14,VLOOKUP(DATE(YEAR(C1342),MONTH(C1342)-1,DAY(1)),'מדדים וריביות'!B:C,2,FALSE),VLOOKUP(DATE(YEAR(C1342),MONTH(C1342)-2,DAY(1)),'מדדים וריביות'!B:C,2,FALSE))</f>
        <v>15170128.2632546</v>
      </c>
      <c r="F1342" s="43">
        <f>IF($B$5=1,'ריבית יומית'!D1336,'ריבית יומית'!G1336)</f>
        <v>1.0738622586670132E-4</v>
      </c>
      <c r="G1342" s="43">
        <f t="shared" si="142"/>
        <v>1.0738622586670132E-4</v>
      </c>
      <c r="H1342" s="29">
        <f t="shared" si="143"/>
        <v>1.8669324673433731</v>
      </c>
      <c r="I1342" s="30">
        <f>VLOOKUP(B1341,'מדדים וריביות'!B:C,2)</f>
        <v>15314785.3735593</v>
      </c>
      <c r="K1342" s="39">
        <f t="shared" si="144"/>
        <v>0</v>
      </c>
      <c r="L1342" s="39">
        <f t="shared" si="145"/>
        <v>0</v>
      </c>
      <c r="M1342" s="39">
        <f t="shared" si="146"/>
        <v>0</v>
      </c>
      <c r="N1342" s="41">
        <f t="shared" si="148"/>
        <v>0</v>
      </c>
    </row>
    <row r="1343" spans="2:14">
      <c r="B1343" s="1">
        <v>34208</v>
      </c>
      <c r="C1343" s="1">
        <f t="shared" si="147"/>
        <v>34182</v>
      </c>
      <c r="E1343" s="42">
        <f>IF(DAY(B1343)&gt;14,VLOOKUP(DATE(YEAR(C1343),MONTH(C1343)-1,DAY(1)),'מדדים וריביות'!B:C,2,FALSE),VLOOKUP(DATE(YEAR(C1343),MONTH(C1343)-2,DAY(1)),'מדדים וריביות'!B:C,2,FALSE))</f>
        <v>15170128.2632546</v>
      </c>
      <c r="F1343" s="43">
        <f>IF($B$5=1,'ריבית יומית'!D1337,'ריבית יומית'!G1337)</f>
        <v>1.0738622586670132E-4</v>
      </c>
      <c r="G1343" s="43">
        <f t="shared" si="142"/>
        <v>1.0738622586670132E-4</v>
      </c>
      <c r="H1343" s="29">
        <f t="shared" si="143"/>
        <v>1.8667320060385402</v>
      </c>
      <c r="I1343" s="30">
        <f>VLOOKUP(B1342,'מדדים וריביות'!B:C,2)</f>
        <v>15314785.3735593</v>
      </c>
      <c r="K1343" s="39">
        <f t="shared" si="144"/>
        <v>0</v>
      </c>
      <c r="L1343" s="39">
        <f t="shared" si="145"/>
        <v>0</v>
      </c>
      <c r="M1343" s="39">
        <f t="shared" si="146"/>
        <v>0</v>
      </c>
      <c r="N1343" s="41">
        <f t="shared" si="148"/>
        <v>0</v>
      </c>
    </row>
    <row r="1344" spans="2:14">
      <c r="B1344" s="1">
        <v>34209</v>
      </c>
      <c r="C1344" s="1">
        <f t="shared" si="147"/>
        <v>34182</v>
      </c>
      <c r="E1344" s="42">
        <f>IF(DAY(B1344)&gt;14,VLOOKUP(DATE(YEAR(C1344),MONTH(C1344)-1,DAY(1)),'מדדים וריביות'!B:C,2,FALSE),VLOOKUP(DATE(YEAR(C1344),MONTH(C1344)-2,DAY(1)),'מדדים וריביות'!B:C,2,FALSE))</f>
        <v>15170128.2632546</v>
      </c>
      <c r="F1344" s="43">
        <f>IF($B$5=1,'ריבית יומית'!D1338,'ריבית יומית'!G1338)</f>
        <v>1.0738622586670132E-4</v>
      </c>
      <c r="G1344" s="43">
        <f t="shared" si="142"/>
        <v>1.0738622586670132E-4</v>
      </c>
      <c r="H1344" s="29">
        <f t="shared" si="143"/>
        <v>1.8665315662581787</v>
      </c>
      <c r="I1344" s="30">
        <f>VLOOKUP(B1343,'מדדים וריביות'!B:C,2)</f>
        <v>15314785.3735593</v>
      </c>
      <c r="K1344" s="39">
        <f t="shared" si="144"/>
        <v>0</v>
      </c>
      <c r="L1344" s="39">
        <f t="shared" si="145"/>
        <v>0</v>
      </c>
      <c r="M1344" s="39">
        <f t="shared" si="146"/>
        <v>0</v>
      </c>
      <c r="N1344" s="41">
        <f t="shared" si="148"/>
        <v>0</v>
      </c>
    </row>
    <row r="1345" spans="2:14">
      <c r="B1345" s="1">
        <v>34210</v>
      </c>
      <c r="C1345" s="1">
        <f t="shared" si="147"/>
        <v>34182</v>
      </c>
      <c r="E1345" s="42">
        <f>IF(DAY(B1345)&gt;14,VLOOKUP(DATE(YEAR(C1345),MONTH(C1345)-1,DAY(1)),'מדדים וריביות'!B:C,2,FALSE),VLOOKUP(DATE(YEAR(C1345),MONTH(C1345)-2,DAY(1)),'מדדים וריביות'!B:C,2,FALSE))</f>
        <v>15170128.2632546</v>
      </c>
      <c r="F1345" s="43">
        <f>IF($B$5=1,'ריבית יומית'!D1339,'ריבית יומית'!G1339)</f>
        <v>1.0738622586670132E-4</v>
      </c>
      <c r="G1345" s="43">
        <f t="shared" si="142"/>
        <v>1.0738622586670132E-4</v>
      </c>
      <c r="H1345" s="29">
        <f t="shared" si="143"/>
        <v>1.8663311479999776</v>
      </c>
      <c r="I1345" s="30">
        <f>VLOOKUP(B1344,'מדדים וריביות'!B:C,2)</f>
        <v>15314785.3735593</v>
      </c>
      <c r="K1345" s="39">
        <f t="shared" si="144"/>
        <v>0</v>
      </c>
      <c r="L1345" s="39">
        <f t="shared" si="145"/>
        <v>0</v>
      </c>
      <c r="M1345" s="39">
        <f t="shared" si="146"/>
        <v>0</v>
      </c>
      <c r="N1345" s="41">
        <f t="shared" si="148"/>
        <v>0</v>
      </c>
    </row>
    <row r="1346" spans="2:14">
      <c r="B1346" s="1">
        <v>34211</v>
      </c>
      <c r="C1346" s="1">
        <f t="shared" si="147"/>
        <v>34182</v>
      </c>
      <c r="E1346" s="42">
        <f>IF(DAY(B1346)&gt;14,VLOOKUP(DATE(YEAR(C1346),MONTH(C1346)-1,DAY(1)),'מדדים וריביות'!B:C,2,FALSE),VLOOKUP(DATE(YEAR(C1346),MONTH(C1346)-2,DAY(1)),'מדדים וריביות'!B:C,2,FALSE))</f>
        <v>15170128.2632546</v>
      </c>
      <c r="F1346" s="43">
        <f>IF($B$5=1,'ריבית יומית'!D1340,'ריבית יומית'!G1340)</f>
        <v>1.0738622586670132E-4</v>
      </c>
      <c r="G1346" s="43">
        <f t="shared" si="142"/>
        <v>1.0738622586670132E-4</v>
      </c>
      <c r="H1346" s="29">
        <f t="shared" si="143"/>
        <v>1.8661307512616259</v>
      </c>
      <c r="I1346" s="30">
        <f>VLOOKUP(B1345,'מדדים וריביות'!B:C,2)</f>
        <v>15314785.3735593</v>
      </c>
      <c r="K1346" s="39">
        <f t="shared" si="144"/>
        <v>0</v>
      </c>
      <c r="L1346" s="39">
        <f t="shared" si="145"/>
        <v>0</v>
      </c>
      <c r="M1346" s="39">
        <f t="shared" si="146"/>
        <v>0</v>
      </c>
      <c r="N1346" s="41">
        <f t="shared" si="148"/>
        <v>0</v>
      </c>
    </row>
    <row r="1347" spans="2:14">
      <c r="B1347" s="1">
        <v>34212</v>
      </c>
      <c r="C1347" s="1">
        <f t="shared" si="147"/>
        <v>34182</v>
      </c>
      <c r="E1347" s="42">
        <f>IF(DAY(B1347)&gt;14,VLOOKUP(DATE(YEAR(C1347),MONTH(C1347)-1,DAY(1)),'מדדים וריביות'!B:C,2,FALSE),VLOOKUP(DATE(YEAR(C1347),MONTH(C1347)-2,DAY(1)),'מדדים וריביות'!B:C,2,FALSE))</f>
        <v>15170128.2632546</v>
      </c>
      <c r="F1347" s="43">
        <f>IF($B$5=1,'ריבית יומית'!D1341,'ריבית יומית'!G1341)</f>
        <v>1.0738622586670132E-4</v>
      </c>
      <c r="G1347" s="43">
        <f t="shared" si="142"/>
        <v>1.0738622586670132E-4</v>
      </c>
      <c r="H1347" s="29">
        <f t="shared" si="143"/>
        <v>1.8659303760408128</v>
      </c>
      <c r="I1347" s="30">
        <f>VLOOKUP(B1346,'מדדים וריביות'!B:C,2)</f>
        <v>15314785.3735593</v>
      </c>
      <c r="K1347" s="39">
        <f t="shared" si="144"/>
        <v>0</v>
      </c>
      <c r="L1347" s="39">
        <f t="shared" si="145"/>
        <v>0</v>
      </c>
      <c r="M1347" s="39">
        <f t="shared" si="146"/>
        <v>0</v>
      </c>
      <c r="N1347" s="41">
        <f t="shared" si="148"/>
        <v>0</v>
      </c>
    </row>
    <row r="1348" spans="2:14">
      <c r="B1348" s="1">
        <v>34213</v>
      </c>
      <c r="C1348" s="1">
        <f t="shared" si="147"/>
        <v>34213</v>
      </c>
      <c r="E1348" s="42">
        <f>IF(DAY(B1348)&gt;14,VLOOKUP(DATE(YEAR(C1348),MONTH(C1348)-1,DAY(1)),'מדדים וריביות'!B:C,2,FALSE),VLOOKUP(DATE(YEAR(C1348),MONTH(C1348)-2,DAY(1)),'מדדים וריביות'!B:C,2,FALSE))</f>
        <v>15170128.2632546</v>
      </c>
      <c r="F1348" s="43">
        <f>IF($B$5=1,'ריבית יומית'!D1342,'ריבית יומית'!G1342)</f>
        <v>1.0738622586670132E-4</v>
      </c>
      <c r="G1348" s="43">
        <f t="shared" si="142"/>
        <v>1.0738622586670132E-4</v>
      </c>
      <c r="H1348" s="29">
        <f t="shared" si="143"/>
        <v>1.865730022335228</v>
      </c>
      <c r="I1348" s="30">
        <f>VLOOKUP(B1347,'מדדים וריביות'!B:C,2)</f>
        <v>15314785.3735593</v>
      </c>
      <c r="K1348" s="39">
        <f t="shared" si="144"/>
        <v>0</v>
      </c>
      <c r="L1348" s="39">
        <f t="shared" si="145"/>
        <v>0</v>
      </c>
      <c r="M1348" s="39">
        <f t="shared" si="146"/>
        <v>0</v>
      </c>
      <c r="N1348" s="41">
        <f t="shared" si="148"/>
        <v>0</v>
      </c>
    </row>
    <row r="1349" spans="2:14">
      <c r="B1349" s="1">
        <v>34214</v>
      </c>
      <c r="C1349" s="1">
        <f t="shared" si="147"/>
        <v>34213</v>
      </c>
      <c r="E1349" s="42">
        <f>IF(DAY(B1349)&gt;14,VLOOKUP(DATE(YEAR(C1349),MONTH(C1349)-1,DAY(1)),'מדדים וריביות'!B:C,2,FALSE),VLOOKUP(DATE(YEAR(C1349),MONTH(C1349)-2,DAY(1)),'מדדים וריביות'!B:C,2,FALSE))</f>
        <v>15170128.2632546</v>
      </c>
      <c r="F1349" s="43">
        <f>IF($B$5=1,'ריבית יומית'!D1343,'ריבית יומית'!G1343)</f>
        <v>1.0738622586670132E-4</v>
      </c>
      <c r="G1349" s="43">
        <f t="shared" si="142"/>
        <v>1.0738622586670132E-4</v>
      </c>
      <c r="H1349" s="29">
        <f t="shared" si="143"/>
        <v>1.8655296901425613</v>
      </c>
      <c r="I1349" s="30">
        <f>VLOOKUP(B1348,'מדדים וריביות'!B:C,2)</f>
        <v>15465731.923442399</v>
      </c>
      <c r="K1349" s="39">
        <f t="shared" si="144"/>
        <v>0</v>
      </c>
      <c r="L1349" s="39">
        <f t="shared" si="145"/>
        <v>0</v>
      </c>
      <c r="M1349" s="39">
        <f t="shared" si="146"/>
        <v>0</v>
      </c>
      <c r="N1349" s="41">
        <f t="shared" si="148"/>
        <v>0</v>
      </c>
    </row>
    <row r="1350" spans="2:14">
      <c r="B1350" s="1">
        <v>34215</v>
      </c>
      <c r="C1350" s="1">
        <f t="shared" si="147"/>
        <v>34213</v>
      </c>
      <c r="E1350" s="42">
        <f>IF(DAY(B1350)&gt;14,VLOOKUP(DATE(YEAR(C1350),MONTH(C1350)-1,DAY(1)),'מדדים וריביות'!B:C,2,FALSE),VLOOKUP(DATE(YEAR(C1350),MONTH(C1350)-2,DAY(1)),'מדדים וריביות'!B:C,2,FALSE))</f>
        <v>15170128.2632546</v>
      </c>
      <c r="F1350" s="43">
        <f>IF($B$5=1,'ריבית יומית'!D1344,'ריבית יומית'!G1344)</f>
        <v>1.0738622586670132E-4</v>
      </c>
      <c r="G1350" s="43">
        <f t="shared" si="142"/>
        <v>1.0738622586670132E-4</v>
      </c>
      <c r="H1350" s="29">
        <f t="shared" si="143"/>
        <v>1.8653293794605028</v>
      </c>
      <c r="I1350" s="30">
        <f>VLOOKUP(B1349,'מדדים וריביות'!B:C,2)</f>
        <v>15465731.923442399</v>
      </c>
      <c r="K1350" s="39">
        <f t="shared" si="144"/>
        <v>0</v>
      </c>
      <c r="L1350" s="39">
        <f t="shared" si="145"/>
        <v>0</v>
      </c>
      <c r="M1350" s="39">
        <f t="shared" si="146"/>
        <v>0</v>
      </c>
      <c r="N1350" s="41">
        <f t="shared" si="148"/>
        <v>0</v>
      </c>
    </row>
    <row r="1351" spans="2:14">
      <c r="B1351" s="1">
        <v>34216</v>
      </c>
      <c r="C1351" s="1">
        <f t="shared" si="147"/>
        <v>34213</v>
      </c>
      <c r="E1351" s="42">
        <f>IF(DAY(B1351)&gt;14,VLOOKUP(DATE(YEAR(C1351),MONTH(C1351)-1,DAY(1)),'מדדים וריביות'!B:C,2,FALSE),VLOOKUP(DATE(YEAR(C1351),MONTH(C1351)-2,DAY(1)),'מדדים וריביות'!B:C,2,FALSE))</f>
        <v>15170128.2632546</v>
      </c>
      <c r="F1351" s="43">
        <f>IF($B$5=1,'ריבית יומית'!D1345,'ריבית יומית'!G1345)</f>
        <v>1.0738622586670132E-4</v>
      </c>
      <c r="G1351" s="43">
        <f t="shared" si="142"/>
        <v>1.0738622586670132E-4</v>
      </c>
      <c r="H1351" s="29">
        <f t="shared" si="143"/>
        <v>1.8651290902867428</v>
      </c>
      <c r="I1351" s="30">
        <f>VLOOKUP(B1350,'מדדים וריביות'!B:C,2)</f>
        <v>15465731.923442399</v>
      </c>
      <c r="K1351" s="39">
        <f t="shared" si="144"/>
        <v>0</v>
      </c>
      <c r="L1351" s="39">
        <f t="shared" si="145"/>
        <v>0</v>
      </c>
      <c r="M1351" s="39">
        <f t="shared" si="146"/>
        <v>0</v>
      </c>
      <c r="N1351" s="41">
        <f t="shared" si="148"/>
        <v>0</v>
      </c>
    </row>
    <row r="1352" spans="2:14">
      <c r="B1352" s="1">
        <v>34217</v>
      </c>
      <c r="C1352" s="1">
        <f t="shared" si="147"/>
        <v>34213</v>
      </c>
      <c r="E1352" s="42">
        <f>IF(DAY(B1352)&gt;14,VLOOKUP(DATE(YEAR(C1352),MONTH(C1352)-1,DAY(1)),'מדדים וריביות'!B:C,2,FALSE),VLOOKUP(DATE(YEAR(C1352),MONTH(C1352)-2,DAY(1)),'מדדים וריביות'!B:C,2,FALSE))</f>
        <v>15170128.2632546</v>
      </c>
      <c r="F1352" s="43">
        <f>IF($B$5=1,'ריבית יומית'!D1346,'ריבית יומית'!G1346)</f>
        <v>1.0738622586670132E-4</v>
      </c>
      <c r="G1352" s="43">
        <f t="shared" si="142"/>
        <v>1.0738622586670132E-4</v>
      </c>
      <c r="H1352" s="29">
        <f t="shared" si="143"/>
        <v>1.8649288226189717</v>
      </c>
      <c r="I1352" s="30">
        <f>VLOOKUP(B1351,'מדדים וריביות'!B:C,2)</f>
        <v>15465731.923442399</v>
      </c>
      <c r="K1352" s="39">
        <f t="shared" si="144"/>
        <v>0</v>
      </c>
      <c r="L1352" s="39">
        <f t="shared" si="145"/>
        <v>0</v>
      </c>
      <c r="M1352" s="39">
        <f t="shared" si="146"/>
        <v>0</v>
      </c>
      <c r="N1352" s="41">
        <f t="shared" si="148"/>
        <v>0</v>
      </c>
    </row>
    <row r="1353" spans="2:14">
      <c r="B1353" s="1">
        <v>34218</v>
      </c>
      <c r="C1353" s="1">
        <f t="shared" si="147"/>
        <v>34213</v>
      </c>
      <c r="E1353" s="42">
        <f>IF(DAY(B1353)&gt;14,VLOOKUP(DATE(YEAR(C1353),MONTH(C1353)-1,DAY(1)),'מדדים וריביות'!B:C,2,FALSE),VLOOKUP(DATE(YEAR(C1353),MONTH(C1353)-2,DAY(1)),'מדדים וריביות'!B:C,2,FALSE))</f>
        <v>15170128.2632546</v>
      </c>
      <c r="F1353" s="43">
        <f>IF($B$5=1,'ריבית יומית'!D1347,'ריבית יומית'!G1347)</f>
        <v>1.0738622586670132E-4</v>
      </c>
      <c r="G1353" s="43">
        <f t="shared" ref="G1353:G1416" si="149">IF(B1353&gt;$B$2,0,F1353)</f>
        <v>1.0738622586670132E-4</v>
      </c>
      <c r="H1353" s="29">
        <f t="shared" ref="H1353:H1416" si="150">H1354*(1+G1353)</f>
        <v>1.8647285764548804</v>
      </c>
      <c r="I1353" s="30">
        <f>VLOOKUP(B1352,'מדדים וריביות'!B:C,2)</f>
        <v>15465731.923442399</v>
      </c>
      <c r="K1353" s="39">
        <f t="shared" ref="K1353:K1416" si="151">$B$4/E1353*D1353-D1353</f>
        <v>0</v>
      </c>
      <c r="L1353" s="39">
        <f t="shared" ref="L1353:L1416" si="152">H1354*D1353-D1353</f>
        <v>0</v>
      </c>
      <c r="M1353" s="39">
        <f t="shared" ref="M1353:M1416" si="153">$B$4/E1353*L1353-L1353</f>
        <v>0</v>
      </c>
      <c r="N1353" s="41">
        <f t="shared" si="148"/>
        <v>0</v>
      </c>
    </row>
    <row r="1354" spans="2:14">
      <c r="B1354" s="1">
        <v>34219</v>
      </c>
      <c r="C1354" s="1">
        <f t="shared" ref="C1354:C1417" si="154">DATE(YEAR(B1354),MONTH(B1354),DAY(1))</f>
        <v>34213</v>
      </c>
      <c r="E1354" s="42">
        <f>IF(DAY(B1354)&gt;14,VLOOKUP(DATE(YEAR(C1354),MONTH(C1354)-1,DAY(1)),'מדדים וריביות'!B:C,2,FALSE),VLOOKUP(DATE(YEAR(C1354),MONTH(C1354)-2,DAY(1)),'מדדים וריביות'!B:C,2,FALSE))</f>
        <v>15170128.2632546</v>
      </c>
      <c r="F1354" s="43">
        <f>IF($B$5=1,'ריבית יומית'!D1348,'ריבית יומית'!G1348)</f>
        <v>1.0738622586670132E-4</v>
      </c>
      <c r="G1354" s="43">
        <f t="shared" si="149"/>
        <v>1.0738622586670132E-4</v>
      </c>
      <c r="H1354" s="29">
        <f t="shared" si="150"/>
        <v>1.86452835179216</v>
      </c>
      <c r="I1354" s="30">
        <f>VLOOKUP(B1353,'מדדים וריביות'!B:C,2)</f>
        <v>15465731.923442399</v>
      </c>
      <c r="K1354" s="39">
        <f t="shared" si="151"/>
        <v>0</v>
      </c>
      <c r="L1354" s="39">
        <f t="shared" si="152"/>
        <v>0</v>
      </c>
      <c r="M1354" s="39">
        <f t="shared" si="153"/>
        <v>0</v>
      </c>
      <c r="N1354" s="41">
        <f t="shared" ref="N1354:N1417" si="155">SUM(K1354:M1354)</f>
        <v>0</v>
      </c>
    </row>
    <row r="1355" spans="2:14">
      <c r="B1355" s="1">
        <v>34220</v>
      </c>
      <c r="C1355" s="1">
        <f t="shared" si="154"/>
        <v>34213</v>
      </c>
      <c r="E1355" s="42">
        <f>IF(DAY(B1355)&gt;14,VLOOKUP(DATE(YEAR(C1355),MONTH(C1355)-1,DAY(1)),'מדדים וריביות'!B:C,2,FALSE),VLOOKUP(DATE(YEAR(C1355),MONTH(C1355)-2,DAY(1)),'מדדים וריביות'!B:C,2,FALSE))</f>
        <v>15170128.2632546</v>
      </c>
      <c r="F1355" s="43">
        <f>IF($B$5=1,'ריבית יומית'!D1349,'ריבית יומית'!G1349)</f>
        <v>1.0738622586670132E-4</v>
      </c>
      <c r="G1355" s="43">
        <f t="shared" si="149"/>
        <v>1.0738622586670132E-4</v>
      </c>
      <c r="H1355" s="29">
        <f t="shared" si="150"/>
        <v>1.8643281486285017</v>
      </c>
      <c r="I1355" s="30">
        <f>VLOOKUP(B1354,'מדדים וריביות'!B:C,2)</f>
        <v>15465731.923442399</v>
      </c>
      <c r="K1355" s="39">
        <f t="shared" si="151"/>
        <v>0</v>
      </c>
      <c r="L1355" s="39">
        <f t="shared" si="152"/>
        <v>0</v>
      </c>
      <c r="M1355" s="39">
        <f t="shared" si="153"/>
        <v>0</v>
      </c>
      <c r="N1355" s="41">
        <f t="shared" si="155"/>
        <v>0</v>
      </c>
    </row>
    <row r="1356" spans="2:14">
      <c r="B1356" s="1">
        <v>34221</v>
      </c>
      <c r="C1356" s="1">
        <f t="shared" si="154"/>
        <v>34213</v>
      </c>
      <c r="E1356" s="42">
        <f>IF(DAY(B1356)&gt;14,VLOOKUP(DATE(YEAR(C1356),MONTH(C1356)-1,DAY(1)),'מדדים וריביות'!B:C,2,FALSE),VLOOKUP(DATE(YEAR(C1356),MONTH(C1356)-2,DAY(1)),'מדדים וריביות'!B:C,2,FALSE))</f>
        <v>15170128.2632546</v>
      </c>
      <c r="F1356" s="43">
        <f>IF($B$5=1,'ריבית יומית'!D1350,'ריבית יומית'!G1350)</f>
        <v>1.0738622586670132E-4</v>
      </c>
      <c r="G1356" s="43">
        <f t="shared" si="149"/>
        <v>1.0738622586670132E-4</v>
      </c>
      <c r="H1356" s="29">
        <f t="shared" si="150"/>
        <v>1.8641279669615971</v>
      </c>
      <c r="I1356" s="30">
        <f>VLOOKUP(B1355,'מדדים וריביות'!B:C,2)</f>
        <v>15465731.923442399</v>
      </c>
      <c r="K1356" s="39">
        <f t="shared" si="151"/>
        <v>0</v>
      </c>
      <c r="L1356" s="39">
        <f t="shared" si="152"/>
        <v>0</v>
      </c>
      <c r="M1356" s="39">
        <f t="shared" si="153"/>
        <v>0</v>
      </c>
      <c r="N1356" s="41">
        <f t="shared" si="155"/>
        <v>0</v>
      </c>
    </row>
    <row r="1357" spans="2:14">
      <c r="B1357" s="1">
        <v>34222</v>
      </c>
      <c r="C1357" s="1">
        <f t="shared" si="154"/>
        <v>34213</v>
      </c>
      <c r="E1357" s="42">
        <f>IF(DAY(B1357)&gt;14,VLOOKUP(DATE(YEAR(C1357),MONTH(C1357)-1,DAY(1)),'מדדים וריביות'!B:C,2,FALSE),VLOOKUP(DATE(YEAR(C1357),MONTH(C1357)-2,DAY(1)),'מדדים וריביות'!B:C,2,FALSE))</f>
        <v>15170128.2632546</v>
      </c>
      <c r="F1357" s="43">
        <f>IF($B$5=1,'ריבית יומית'!D1351,'ריבית יומית'!G1351)</f>
        <v>1.0738622586670132E-4</v>
      </c>
      <c r="G1357" s="43">
        <f t="shared" si="149"/>
        <v>1.0738622586670132E-4</v>
      </c>
      <c r="H1357" s="29">
        <f t="shared" si="150"/>
        <v>1.8639278067891381</v>
      </c>
      <c r="I1357" s="30">
        <f>VLOOKUP(B1356,'מדדים וריביות'!B:C,2)</f>
        <v>15465731.923442399</v>
      </c>
      <c r="K1357" s="39">
        <f t="shared" si="151"/>
        <v>0</v>
      </c>
      <c r="L1357" s="39">
        <f t="shared" si="152"/>
        <v>0</v>
      </c>
      <c r="M1357" s="39">
        <f t="shared" si="153"/>
        <v>0</v>
      </c>
      <c r="N1357" s="41">
        <f t="shared" si="155"/>
        <v>0</v>
      </c>
    </row>
    <row r="1358" spans="2:14">
      <c r="B1358" s="1">
        <v>34223</v>
      </c>
      <c r="C1358" s="1">
        <f t="shared" si="154"/>
        <v>34213</v>
      </c>
      <c r="E1358" s="42">
        <f>IF(DAY(B1358)&gt;14,VLOOKUP(DATE(YEAR(C1358),MONTH(C1358)-1,DAY(1)),'מדדים וריביות'!B:C,2,FALSE),VLOOKUP(DATE(YEAR(C1358),MONTH(C1358)-2,DAY(1)),'מדדים וריביות'!B:C,2,FALSE))</f>
        <v>15170128.2632546</v>
      </c>
      <c r="F1358" s="43">
        <f>IF($B$5=1,'ריבית יומית'!D1352,'ריבית יומית'!G1352)</f>
        <v>1.0738622586670132E-4</v>
      </c>
      <c r="G1358" s="43">
        <f t="shared" si="149"/>
        <v>1.0738622586670132E-4</v>
      </c>
      <c r="H1358" s="29">
        <f t="shared" si="150"/>
        <v>1.8637276681088164</v>
      </c>
      <c r="I1358" s="30">
        <f>VLOOKUP(B1357,'מדדים וריביות'!B:C,2)</f>
        <v>15465731.923442399</v>
      </c>
      <c r="K1358" s="39">
        <f t="shared" si="151"/>
        <v>0</v>
      </c>
      <c r="L1358" s="39">
        <f t="shared" si="152"/>
        <v>0</v>
      </c>
      <c r="M1358" s="39">
        <f t="shared" si="153"/>
        <v>0</v>
      </c>
      <c r="N1358" s="41">
        <f t="shared" si="155"/>
        <v>0</v>
      </c>
    </row>
    <row r="1359" spans="2:14">
      <c r="B1359" s="1">
        <v>34224</v>
      </c>
      <c r="C1359" s="1">
        <f t="shared" si="154"/>
        <v>34213</v>
      </c>
      <c r="E1359" s="42">
        <f>IF(DAY(B1359)&gt;14,VLOOKUP(DATE(YEAR(C1359),MONTH(C1359)-1,DAY(1)),'מדדים וריביות'!B:C,2,FALSE),VLOOKUP(DATE(YEAR(C1359),MONTH(C1359)-2,DAY(1)),'מדדים וריביות'!B:C,2,FALSE))</f>
        <v>15170128.2632546</v>
      </c>
      <c r="F1359" s="43">
        <f>IF($B$5=1,'ריבית יומית'!D1353,'ריבית יומית'!G1353)</f>
        <v>1.0738622586670132E-4</v>
      </c>
      <c r="G1359" s="43">
        <f t="shared" si="149"/>
        <v>1.0738622586670132E-4</v>
      </c>
      <c r="H1359" s="29">
        <f t="shared" si="150"/>
        <v>1.8635275509183247</v>
      </c>
      <c r="I1359" s="30">
        <f>VLOOKUP(B1358,'מדדים וריביות'!B:C,2)</f>
        <v>15465731.923442399</v>
      </c>
      <c r="K1359" s="39">
        <f t="shared" si="151"/>
        <v>0</v>
      </c>
      <c r="L1359" s="39">
        <f t="shared" si="152"/>
        <v>0</v>
      </c>
      <c r="M1359" s="39">
        <f t="shared" si="153"/>
        <v>0</v>
      </c>
      <c r="N1359" s="41">
        <f t="shared" si="155"/>
        <v>0</v>
      </c>
    </row>
    <row r="1360" spans="2:14">
      <c r="B1360" s="1">
        <v>34225</v>
      </c>
      <c r="C1360" s="1">
        <f t="shared" si="154"/>
        <v>34213</v>
      </c>
      <c r="E1360" s="42">
        <f>IF(DAY(B1360)&gt;14,VLOOKUP(DATE(YEAR(C1360),MONTH(C1360)-1,DAY(1)),'מדדים וריביות'!B:C,2,FALSE),VLOOKUP(DATE(YEAR(C1360),MONTH(C1360)-2,DAY(1)),'מדדים וריביות'!B:C,2,FALSE))</f>
        <v>15170128.2632546</v>
      </c>
      <c r="F1360" s="43">
        <f>IF($B$5=1,'ריבית יומית'!D1354,'ריבית יומית'!G1354)</f>
        <v>1.0738622586670132E-4</v>
      </c>
      <c r="G1360" s="43">
        <f t="shared" si="149"/>
        <v>1.0738622586670132E-4</v>
      </c>
      <c r="H1360" s="29">
        <f t="shared" si="150"/>
        <v>1.8633274552153554</v>
      </c>
      <c r="I1360" s="30">
        <f>VLOOKUP(B1359,'מדדים וריביות'!B:C,2)</f>
        <v>15465731.923442399</v>
      </c>
      <c r="K1360" s="39">
        <f t="shared" si="151"/>
        <v>0</v>
      </c>
      <c r="L1360" s="39">
        <f t="shared" si="152"/>
        <v>0</v>
      </c>
      <c r="M1360" s="39">
        <f t="shared" si="153"/>
        <v>0</v>
      </c>
      <c r="N1360" s="41">
        <f t="shared" si="155"/>
        <v>0</v>
      </c>
    </row>
    <row r="1361" spans="2:14">
      <c r="B1361" s="1">
        <v>34226</v>
      </c>
      <c r="C1361" s="1">
        <f t="shared" si="154"/>
        <v>34213</v>
      </c>
      <c r="E1361" s="42">
        <f>IF(DAY(B1361)&gt;14,VLOOKUP(DATE(YEAR(C1361),MONTH(C1361)-1,DAY(1)),'מדדים וריביות'!B:C,2,FALSE),VLOOKUP(DATE(YEAR(C1361),MONTH(C1361)-2,DAY(1)),'מדדים וריביות'!B:C,2,FALSE))</f>
        <v>15170128.2632546</v>
      </c>
      <c r="F1361" s="43">
        <f>IF($B$5=1,'ריבית יומית'!D1355,'ריבית יומית'!G1355)</f>
        <v>1.0738622586670132E-4</v>
      </c>
      <c r="G1361" s="43">
        <f t="shared" si="149"/>
        <v>1.0738622586670132E-4</v>
      </c>
      <c r="H1361" s="29">
        <f t="shared" si="150"/>
        <v>1.8631273809976012</v>
      </c>
      <c r="I1361" s="30">
        <f>VLOOKUP(B1360,'מדדים וריביות'!B:C,2)</f>
        <v>15465731.923442399</v>
      </c>
      <c r="K1361" s="39">
        <f t="shared" si="151"/>
        <v>0</v>
      </c>
      <c r="L1361" s="39">
        <f t="shared" si="152"/>
        <v>0</v>
      </c>
      <c r="M1361" s="39">
        <f t="shared" si="153"/>
        <v>0</v>
      </c>
      <c r="N1361" s="41">
        <f t="shared" si="155"/>
        <v>0</v>
      </c>
    </row>
    <row r="1362" spans="2:14">
      <c r="B1362" s="1">
        <v>34227</v>
      </c>
      <c r="C1362" s="1">
        <f t="shared" si="154"/>
        <v>34213</v>
      </c>
      <c r="E1362" s="42">
        <f>IF(DAY(B1362)&gt;14,VLOOKUP(DATE(YEAR(C1362),MONTH(C1362)-1,DAY(1)),'מדדים וריביות'!B:C,2,FALSE),VLOOKUP(DATE(YEAR(C1362),MONTH(C1362)-2,DAY(1)),'מדדים וריביות'!B:C,2,FALSE))</f>
        <v>15314785.3735593</v>
      </c>
      <c r="F1362" s="43">
        <f>IF($B$5=1,'ריבית יומית'!D1356,'ריבית יומית'!G1356)</f>
        <v>1.0738622586670132E-4</v>
      </c>
      <c r="G1362" s="43">
        <f t="shared" si="149"/>
        <v>1.0738622586670132E-4</v>
      </c>
      <c r="H1362" s="29">
        <f t="shared" si="150"/>
        <v>1.8629273282627552</v>
      </c>
      <c r="I1362" s="30">
        <f>VLOOKUP(B1361,'מדדים וריביות'!B:C,2)</f>
        <v>15465731.923442399</v>
      </c>
      <c r="K1362" s="39">
        <f t="shared" si="151"/>
        <v>0</v>
      </c>
      <c r="L1362" s="39">
        <f t="shared" si="152"/>
        <v>0</v>
      </c>
      <c r="M1362" s="39">
        <f t="shared" si="153"/>
        <v>0</v>
      </c>
      <c r="N1362" s="41">
        <f t="shared" si="155"/>
        <v>0</v>
      </c>
    </row>
    <row r="1363" spans="2:14">
      <c r="B1363" s="1">
        <v>34228</v>
      </c>
      <c r="C1363" s="1">
        <f t="shared" si="154"/>
        <v>34213</v>
      </c>
      <c r="E1363" s="42">
        <f>IF(DAY(B1363)&gt;14,VLOOKUP(DATE(YEAR(C1363),MONTH(C1363)-1,DAY(1)),'מדדים וריביות'!B:C,2,FALSE),VLOOKUP(DATE(YEAR(C1363),MONTH(C1363)-2,DAY(1)),'מדדים וריביות'!B:C,2,FALSE))</f>
        <v>15314785.3735593</v>
      </c>
      <c r="F1363" s="43">
        <f>IF($B$5=1,'ריבית יומית'!D1357,'ריבית יומית'!G1357)</f>
        <v>1.0738622586670132E-4</v>
      </c>
      <c r="G1363" s="43">
        <f t="shared" si="149"/>
        <v>1.0738622586670132E-4</v>
      </c>
      <c r="H1363" s="29">
        <f t="shared" si="150"/>
        <v>1.8627272970085105</v>
      </c>
      <c r="I1363" s="30">
        <f>VLOOKUP(B1362,'מדדים וריביות'!B:C,2)</f>
        <v>15465731.923442399</v>
      </c>
      <c r="K1363" s="39">
        <f t="shared" si="151"/>
        <v>0</v>
      </c>
      <c r="L1363" s="39">
        <f t="shared" si="152"/>
        <v>0</v>
      </c>
      <c r="M1363" s="39">
        <f t="shared" si="153"/>
        <v>0</v>
      </c>
      <c r="N1363" s="41">
        <f t="shared" si="155"/>
        <v>0</v>
      </c>
    </row>
    <row r="1364" spans="2:14">
      <c r="B1364" s="1">
        <v>34229</v>
      </c>
      <c r="C1364" s="1">
        <f t="shared" si="154"/>
        <v>34213</v>
      </c>
      <c r="E1364" s="42">
        <f>IF(DAY(B1364)&gt;14,VLOOKUP(DATE(YEAR(C1364),MONTH(C1364)-1,DAY(1)),'מדדים וריביות'!B:C,2,FALSE),VLOOKUP(DATE(YEAR(C1364),MONTH(C1364)-2,DAY(1)),'מדדים וריביות'!B:C,2,FALSE))</f>
        <v>15314785.3735593</v>
      </c>
      <c r="F1364" s="43">
        <f>IF($B$5=1,'ריבית יומית'!D1358,'ריבית יומית'!G1358)</f>
        <v>1.0738622586670132E-4</v>
      </c>
      <c r="G1364" s="43">
        <f t="shared" si="149"/>
        <v>1.0738622586670132E-4</v>
      </c>
      <c r="H1364" s="29">
        <f t="shared" si="150"/>
        <v>1.8625272872325609</v>
      </c>
      <c r="I1364" s="30">
        <f>VLOOKUP(B1363,'מדדים וריביות'!B:C,2)</f>
        <v>15465731.923442399</v>
      </c>
      <c r="K1364" s="39">
        <f t="shared" si="151"/>
        <v>0</v>
      </c>
      <c r="L1364" s="39">
        <f t="shared" si="152"/>
        <v>0</v>
      </c>
      <c r="M1364" s="39">
        <f t="shared" si="153"/>
        <v>0</v>
      </c>
      <c r="N1364" s="41">
        <f t="shared" si="155"/>
        <v>0</v>
      </c>
    </row>
    <row r="1365" spans="2:14">
      <c r="B1365" s="1">
        <v>34230</v>
      </c>
      <c r="C1365" s="1">
        <f t="shared" si="154"/>
        <v>34213</v>
      </c>
      <c r="E1365" s="42">
        <f>IF(DAY(B1365)&gt;14,VLOOKUP(DATE(YEAR(C1365),MONTH(C1365)-1,DAY(1)),'מדדים וריביות'!B:C,2,FALSE),VLOOKUP(DATE(YEAR(C1365),MONTH(C1365)-2,DAY(1)),'מדדים וריביות'!B:C,2,FALSE))</f>
        <v>15314785.3735593</v>
      </c>
      <c r="F1365" s="43">
        <f>IF($B$5=1,'ריבית יומית'!D1359,'ריבית יומית'!G1359)</f>
        <v>1.0738622586670132E-4</v>
      </c>
      <c r="G1365" s="43">
        <f t="shared" si="149"/>
        <v>1.0738622586670132E-4</v>
      </c>
      <c r="H1365" s="29">
        <f t="shared" si="150"/>
        <v>1.8623272989326001</v>
      </c>
      <c r="I1365" s="30">
        <f>VLOOKUP(B1364,'מדדים וריביות'!B:C,2)</f>
        <v>15465731.923442399</v>
      </c>
      <c r="K1365" s="39">
        <f t="shared" si="151"/>
        <v>0</v>
      </c>
      <c r="L1365" s="39">
        <f t="shared" si="152"/>
        <v>0</v>
      </c>
      <c r="M1365" s="39">
        <f t="shared" si="153"/>
        <v>0</v>
      </c>
      <c r="N1365" s="41">
        <f t="shared" si="155"/>
        <v>0</v>
      </c>
    </row>
    <row r="1366" spans="2:14">
      <c r="B1366" s="1">
        <v>34231</v>
      </c>
      <c r="C1366" s="1">
        <f t="shared" si="154"/>
        <v>34213</v>
      </c>
      <c r="E1366" s="42">
        <f>IF(DAY(B1366)&gt;14,VLOOKUP(DATE(YEAR(C1366),MONTH(C1366)-1,DAY(1)),'מדדים וריביות'!B:C,2,FALSE),VLOOKUP(DATE(YEAR(C1366),MONTH(C1366)-2,DAY(1)),'מדדים וריביות'!B:C,2,FALSE))</f>
        <v>15314785.3735593</v>
      </c>
      <c r="F1366" s="43">
        <f>IF($B$5=1,'ריבית יומית'!D1360,'ריבית יומית'!G1360)</f>
        <v>1.0738622586670132E-4</v>
      </c>
      <c r="G1366" s="43">
        <f t="shared" si="149"/>
        <v>1.0738622586670132E-4</v>
      </c>
      <c r="H1366" s="29">
        <f t="shared" si="150"/>
        <v>1.8621273321063219</v>
      </c>
      <c r="I1366" s="30">
        <f>VLOOKUP(B1365,'מדדים וריביות'!B:C,2)</f>
        <v>15465731.923442399</v>
      </c>
      <c r="K1366" s="39">
        <f t="shared" si="151"/>
        <v>0</v>
      </c>
      <c r="L1366" s="39">
        <f t="shared" si="152"/>
        <v>0</v>
      </c>
      <c r="M1366" s="39">
        <f t="shared" si="153"/>
        <v>0</v>
      </c>
      <c r="N1366" s="41">
        <f t="shared" si="155"/>
        <v>0</v>
      </c>
    </row>
    <row r="1367" spans="2:14">
      <c r="B1367" s="1">
        <v>34232</v>
      </c>
      <c r="C1367" s="1">
        <f t="shared" si="154"/>
        <v>34213</v>
      </c>
      <c r="E1367" s="42">
        <f>IF(DAY(B1367)&gt;14,VLOOKUP(DATE(YEAR(C1367),MONTH(C1367)-1,DAY(1)),'מדדים וריביות'!B:C,2,FALSE),VLOOKUP(DATE(YEAR(C1367),MONTH(C1367)-2,DAY(1)),'מדדים וריביות'!B:C,2,FALSE))</f>
        <v>15314785.3735593</v>
      </c>
      <c r="F1367" s="43">
        <f>IF($B$5=1,'ריבית יומית'!D1361,'ריבית יומית'!G1361)</f>
        <v>1.0738622586670132E-4</v>
      </c>
      <c r="G1367" s="43">
        <f t="shared" si="149"/>
        <v>1.0738622586670132E-4</v>
      </c>
      <c r="H1367" s="29">
        <f t="shared" si="150"/>
        <v>1.8619273867514208</v>
      </c>
      <c r="I1367" s="30">
        <f>VLOOKUP(B1366,'מדדים וריביות'!B:C,2)</f>
        <v>15465731.923442399</v>
      </c>
      <c r="K1367" s="39">
        <f t="shared" si="151"/>
        <v>0</v>
      </c>
      <c r="L1367" s="39">
        <f t="shared" si="152"/>
        <v>0</v>
      </c>
      <c r="M1367" s="39">
        <f t="shared" si="153"/>
        <v>0</v>
      </c>
      <c r="N1367" s="41">
        <f t="shared" si="155"/>
        <v>0</v>
      </c>
    </row>
    <row r="1368" spans="2:14">
      <c r="B1368" s="1">
        <v>34233</v>
      </c>
      <c r="C1368" s="1">
        <f t="shared" si="154"/>
        <v>34213</v>
      </c>
      <c r="E1368" s="42">
        <f>IF(DAY(B1368)&gt;14,VLOOKUP(DATE(YEAR(C1368),MONTH(C1368)-1,DAY(1)),'מדדים וריביות'!B:C,2,FALSE),VLOOKUP(DATE(YEAR(C1368),MONTH(C1368)-2,DAY(1)),'מדדים וריביות'!B:C,2,FALSE))</f>
        <v>15314785.3735593</v>
      </c>
      <c r="F1368" s="43">
        <f>IF($B$5=1,'ריבית יומית'!D1362,'ריבית יומית'!G1362)</f>
        <v>1.0738622586670132E-4</v>
      </c>
      <c r="G1368" s="43">
        <f t="shared" si="149"/>
        <v>1.0738622586670132E-4</v>
      </c>
      <c r="H1368" s="29">
        <f t="shared" si="150"/>
        <v>1.8617274628655913</v>
      </c>
      <c r="I1368" s="30">
        <f>VLOOKUP(B1367,'מדדים וריביות'!B:C,2)</f>
        <v>15465731.923442399</v>
      </c>
      <c r="K1368" s="39">
        <f t="shared" si="151"/>
        <v>0</v>
      </c>
      <c r="L1368" s="39">
        <f t="shared" si="152"/>
        <v>0</v>
      </c>
      <c r="M1368" s="39">
        <f t="shared" si="153"/>
        <v>0</v>
      </c>
      <c r="N1368" s="41">
        <f t="shared" si="155"/>
        <v>0</v>
      </c>
    </row>
    <row r="1369" spans="2:14">
      <c r="B1369" s="1">
        <v>34234</v>
      </c>
      <c r="C1369" s="1">
        <f t="shared" si="154"/>
        <v>34213</v>
      </c>
      <c r="E1369" s="42">
        <f>IF(DAY(B1369)&gt;14,VLOOKUP(DATE(YEAR(C1369),MONTH(C1369)-1,DAY(1)),'מדדים וריביות'!B:C,2,FALSE),VLOOKUP(DATE(YEAR(C1369),MONTH(C1369)-2,DAY(1)),'מדדים וריביות'!B:C,2,FALSE))</f>
        <v>15314785.3735593</v>
      </c>
      <c r="F1369" s="43">
        <f>IF($B$5=1,'ריבית יומית'!D1363,'ריבית יומית'!G1363)</f>
        <v>1.0738622586670132E-4</v>
      </c>
      <c r="G1369" s="43">
        <f t="shared" si="149"/>
        <v>1.0738622586670132E-4</v>
      </c>
      <c r="H1369" s="29">
        <f t="shared" si="150"/>
        <v>1.8615275604465282</v>
      </c>
      <c r="I1369" s="30">
        <f>VLOOKUP(B1368,'מדדים וריביות'!B:C,2)</f>
        <v>15465731.923442399</v>
      </c>
      <c r="K1369" s="39">
        <f t="shared" si="151"/>
        <v>0</v>
      </c>
      <c r="L1369" s="39">
        <f t="shared" si="152"/>
        <v>0</v>
      </c>
      <c r="M1369" s="39">
        <f t="shared" si="153"/>
        <v>0</v>
      </c>
      <c r="N1369" s="41">
        <f t="shared" si="155"/>
        <v>0</v>
      </c>
    </row>
    <row r="1370" spans="2:14">
      <c r="B1370" s="1">
        <v>34235</v>
      </c>
      <c r="C1370" s="1">
        <f t="shared" si="154"/>
        <v>34213</v>
      </c>
      <c r="E1370" s="42">
        <f>IF(DAY(B1370)&gt;14,VLOOKUP(DATE(YEAR(C1370),MONTH(C1370)-1,DAY(1)),'מדדים וריביות'!B:C,2,FALSE),VLOOKUP(DATE(YEAR(C1370),MONTH(C1370)-2,DAY(1)),'מדדים וריביות'!B:C,2,FALSE))</f>
        <v>15314785.3735593</v>
      </c>
      <c r="F1370" s="43">
        <f>IF($B$5=1,'ריבית יומית'!D1364,'ריבית יומית'!G1364)</f>
        <v>1.0738622586670132E-4</v>
      </c>
      <c r="G1370" s="43">
        <f t="shared" si="149"/>
        <v>1.0738622586670132E-4</v>
      </c>
      <c r="H1370" s="29">
        <f t="shared" si="150"/>
        <v>1.8613276794919265</v>
      </c>
      <c r="I1370" s="30">
        <f>VLOOKUP(B1369,'מדדים וריביות'!B:C,2)</f>
        <v>15465731.923442399</v>
      </c>
      <c r="K1370" s="39">
        <f t="shared" si="151"/>
        <v>0</v>
      </c>
      <c r="L1370" s="39">
        <f t="shared" si="152"/>
        <v>0</v>
      </c>
      <c r="M1370" s="39">
        <f t="shared" si="153"/>
        <v>0</v>
      </c>
      <c r="N1370" s="41">
        <f t="shared" si="155"/>
        <v>0</v>
      </c>
    </row>
    <row r="1371" spans="2:14">
      <c r="B1371" s="1">
        <v>34236</v>
      </c>
      <c r="C1371" s="1">
        <f t="shared" si="154"/>
        <v>34213</v>
      </c>
      <c r="E1371" s="42">
        <f>IF(DAY(B1371)&gt;14,VLOOKUP(DATE(YEAR(C1371),MONTH(C1371)-1,DAY(1)),'מדדים וריביות'!B:C,2,FALSE),VLOOKUP(DATE(YEAR(C1371),MONTH(C1371)-2,DAY(1)),'מדדים וריביות'!B:C,2,FALSE))</f>
        <v>15314785.3735593</v>
      </c>
      <c r="F1371" s="43">
        <f>IF($B$5=1,'ריבית יומית'!D1365,'ריבית יומית'!G1365)</f>
        <v>1.0738622586670132E-4</v>
      </c>
      <c r="G1371" s="43">
        <f t="shared" si="149"/>
        <v>1.0738622586670132E-4</v>
      </c>
      <c r="H1371" s="29">
        <f t="shared" si="150"/>
        <v>1.8611278199994812</v>
      </c>
      <c r="I1371" s="30">
        <f>VLOOKUP(B1370,'מדדים וריביות'!B:C,2)</f>
        <v>15465731.923442399</v>
      </c>
      <c r="K1371" s="39">
        <f t="shared" si="151"/>
        <v>0</v>
      </c>
      <c r="L1371" s="39">
        <f t="shared" si="152"/>
        <v>0</v>
      </c>
      <c r="M1371" s="39">
        <f t="shared" si="153"/>
        <v>0</v>
      </c>
      <c r="N1371" s="41">
        <f t="shared" si="155"/>
        <v>0</v>
      </c>
    </row>
    <row r="1372" spans="2:14">
      <c r="B1372" s="1">
        <v>34237</v>
      </c>
      <c r="C1372" s="1">
        <f t="shared" si="154"/>
        <v>34213</v>
      </c>
      <c r="E1372" s="42">
        <f>IF(DAY(B1372)&gt;14,VLOOKUP(DATE(YEAR(C1372),MONTH(C1372)-1,DAY(1)),'מדדים וריביות'!B:C,2,FALSE),VLOOKUP(DATE(YEAR(C1372),MONTH(C1372)-2,DAY(1)),'מדדים וריביות'!B:C,2,FALSE))</f>
        <v>15314785.3735593</v>
      </c>
      <c r="F1372" s="43">
        <f>IF($B$5=1,'ריבית יומית'!D1366,'ריבית יומית'!G1366)</f>
        <v>1.0738622586670132E-4</v>
      </c>
      <c r="G1372" s="43">
        <f t="shared" si="149"/>
        <v>1.0738622586670132E-4</v>
      </c>
      <c r="H1372" s="29">
        <f t="shared" si="150"/>
        <v>1.860927981966888</v>
      </c>
      <c r="I1372" s="30">
        <f>VLOOKUP(B1371,'מדדים וריביות'!B:C,2)</f>
        <v>15465731.923442399</v>
      </c>
      <c r="K1372" s="39">
        <f t="shared" si="151"/>
        <v>0</v>
      </c>
      <c r="L1372" s="39">
        <f t="shared" si="152"/>
        <v>0</v>
      </c>
      <c r="M1372" s="39">
        <f t="shared" si="153"/>
        <v>0</v>
      </c>
      <c r="N1372" s="41">
        <f t="shared" si="155"/>
        <v>0</v>
      </c>
    </row>
    <row r="1373" spans="2:14">
      <c r="B1373" s="1">
        <v>34238</v>
      </c>
      <c r="C1373" s="1">
        <f t="shared" si="154"/>
        <v>34213</v>
      </c>
      <c r="E1373" s="42">
        <f>IF(DAY(B1373)&gt;14,VLOOKUP(DATE(YEAR(C1373),MONTH(C1373)-1,DAY(1)),'מדדים וריביות'!B:C,2,FALSE),VLOOKUP(DATE(YEAR(C1373),MONTH(C1373)-2,DAY(1)),'מדדים וריביות'!B:C,2,FALSE))</f>
        <v>15314785.3735593</v>
      </c>
      <c r="F1373" s="43">
        <f>IF($B$5=1,'ריבית יומית'!D1367,'ריבית יומית'!G1367)</f>
        <v>1.0738622586670132E-4</v>
      </c>
      <c r="G1373" s="43">
        <f t="shared" si="149"/>
        <v>1.0738622586670132E-4</v>
      </c>
      <c r="H1373" s="29">
        <f t="shared" si="150"/>
        <v>1.8607281653918428</v>
      </c>
      <c r="I1373" s="30">
        <f>VLOOKUP(B1372,'מדדים וריביות'!B:C,2)</f>
        <v>15465731.923442399</v>
      </c>
      <c r="K1373" s="39">
        <f t="shared" si="151"/>
        <v>0</v>
      </c>
      <c r="L1373" s="39">
        <f t="shared" si="152"/>
        <v>0</v>
      </c>
      <c r="M1373" s="39">
        <f t="shared" si="153"/>
        <v>0</v>
      </c>
      <c r="N1373" s="41">
        <f t="shared" si="155"/>
        <v>0</v>
      </c>
    </row>
    <row r="1374" spans="2:14">
      <c r="B1374" s="1">
        <v>34239</v>
      </c>
      <c r="C1374" s="1">
        <f t="shared" si="154"/>
        <v>34213</v>
      </c>
      <c r="E1374" s="42">
        <f>IF(DAY(B1374)&gt;14,VLOOKUP(DATE(YEAR(C1374),MONTH(C1374)-1,DAY(1)),'מדדים וריביות'!B:C,2,FALSE),VLOOKUP(DATE(YEAR(C1374),MONTH(C1374)-2,DAY(1)),'מדדים וריביות'!B:C,2,FALSE))</f>
        <v>15314785.3735593</v>
      </c>
      <c r="F1374" s="43">
        <f>IF($B$5=1,'ריבית יומית'!D1368,'ריבית יומית'!G1368)</f>
        <v>1.0738622586670132E-4</v>
      </c>
      <c r="G1374" s="43">
        <f t="shared" si="149"/>
        <v>1.0738622586670132E-4</v>
      </c>
      <c r="H1374" s="29">
        <f t="shared" si="150"/>
        <v>1.8605283702720414</v>
      </c>
      <c r="I1374" s="30">
        <f>VLOOKUP(B1373,'מדדים וריביות'!B:C,2)</f>
        <v>15465731.923442399</v>
      </c>
      <c r="K1374" s="39">
        <f t="shared" si="151"/>
        <v>0</v>
      </c>
      <c r="L1374" s="39">
        <f t="shared" si="152"/>
        <v>0</v>
      </c>
      <c r="M1374" s="39">
        <f t="shared" si="153"/>
        <v>0</v>
      </c>
      <c r="N1374" s="41">
        <f t="shared" si="155"/>
        <v>0</v>
      </c>
    </row>
    <row r="1375" spans="2:14">
      <c r="B1375" s="1">
        <v>34240</v>
      </c>
      <c r="C1375" s="1">
        <f t="shared" si="154"/>
        <v>34213</v>
      </c>
      <c r="E1375" s="42">
        <f>IF(DAY(B1375)&gt;14,VLOOKUP(DATE(YEAR(C1375),MONTH(C1375)-1,DAY(1)),'מדדים וריביות'!B:C,2,FALSE),VLOOKUP(DATE(YEAR(C1375),MONTH(C1375)-2,DAY(1)),'מדדים וריביות'!B:C,2,FALSE))</f>
        <v>15314785.3735593</v>
      </c>
      <c r="F1375" s="43">
        <f>IF($B$5=1,'ריבית יומית'!D1369,'ריבית יומית'!G1369)</f>
        <v>1.0738622586670132E-4</v>
      </c>
      <c r="G1375" s="43">
        <f t="shared" si="149"/>
        <v>1.0738622586670132E-4</v>
      </c>
      <c r="H1375" s="29">
        <f t="shared" si="150"/>
        <v>1.8603285966051801</v>
      </c>
      <c r="I1375" s="30">
        <f>VLOOKUP(B1374,'מדדים וריביות'!B:C,2)</f>
        <v>15465731.923442399</v>
      </c>
      <c r="K1375" s="39">
        <f t="shared" si="151"/>
        <v>0</v>
      </c>
      <c r="L1375" s="39">
        <f t="shared" si="152"/>
        <v>0</v>
      </c>
      <c r="M1375" s="39">
        <f t="shared" si="153"/>
        <v>0</v>
      </c>
      <c r="N1375" s="41">
        <f t="shared" si="155"/>
        <v>0</v>
      </c>
    </row>
    <row r="1376" spans="2:14">
      <c r="B1376" s="1">
        <v>34241</v>
      </c>
      <c r="C1376" s="1">
        <f t="shared" si="154"/>
        <v>34213</v>
      </c>
      <c r="E1376" s="42">
        <f>IF(DAY(B1376)&gt;14,VLOOKUP(DATE(YEAR(C1376),MONTH(C1376)-1,DAY(1)),'מדדים וריביות'!B:C,2,FALSE),VLOOKUP(DATE(YEAR(C1376),MONTH(C1376)-2,DAY(1)),'מדדים וריביות'!B:C,2,FALSE))</f>
        <v>15314785.3735593</v>
      </c>
      <c r="F1376" s="43">
        <f>IF($B$5=1,'ריבית יומית'!D1370,'ריבית יומית'!G1370)</f>
        <v>1.0738622586670132E-4</v>
      </c>
      <c r="G1376" s="43">
        <f t="shared" si="149"/>
        <v>1.0738622586670132E-4</v>
      </c>
      <c r="H1376" s="29">
        <f t="shared" si="150"/>
        <v>1.8601288443889554</v>
      </c>
      <c r="I1376" s="30">
        <f>VLOOKUP(B1375,'מדדים וריביות'!B:C,2)</f>
        <v>15465731.923442399</v>
      </c>
      <c r="K1376" s="39">
        <f t="shared" si="151"/>
        <v>0</v>
      </c>
      <c r="L1376" s="39">
        <f t="shared" si="152"/>
        <v>0</v>
      </c>
      <c r="M1376" s="39">
        <f t="shared" si="153"/>
        <v>0</v>
      </c>
      <c r="N1376" s="41">
        <f t="shared" si="155"/>
        <v>0</v>
      </c>
    </row>
    <row r="1377" spans="2:14">
      <c r="B1377" s="1">
        <v>34242</v>
      </c>
      <c r="C1377" s="1">
        <f t="shared" si="154"/>
        <v>34213</v>
      </c>
      <c r="E1377" s="42">
        <f>IF(DAY(B1377)&gt;14,VLOOKUP(DATE(YEAR(C1377),MONTH(C1377)-1,DAY(1)),'מדדים וריביות'!B:C,2,FALSE),VLOOKUP(DATE(YEAR(C1377),MONTH(C1377)-2,DAY(1)),'מדדים וריביות'!B:C,2,FALSE))</f>
        <v>15314785.3735593</v>
      </c>
      <c r="F1377" s="43">
        <f>IF($B$5=1,'ריבית יומית'!D1371,'ריבית יומית'!G1371)</f>
        <v>1.0738622586670132E-4</v>
      </c>
      <c r="G1377" s="43">
        <f t="shared" si="149"/>
        <v>1.0738622586670132E-4</v>
      </c>
      <c r="H1377" s="29">
        <f t="shared" si="150"/>
        <v>1.8599291136210641</v>
      </c>
      <c r="I1377" s="30">
        <f>VLOOKUP(B1376,'מדדים וריביות'!B:C,2)</f>
        <v>15465731.923442399</v>
      </c>
      <c r="K1377" s="39">
        <f t="shared" si="151"/>
        <v>0</v>
      </c>
      <c r="L1377" s="39">
        <f t="shared" si="152"/>
        <v>0</v>
      </c>
      <c r="M1377" s="39">
        <f t="shared" si="153"/>
        <v>0</v>
      </c>
      <c r="N1377" s="41">
        <f t="shared" si="155"/>
        <v>0</v>
      </c>
    </row>
    <row r="1378" spans="2:14">
      <c r="B1378" s="1">
        <v>34243</v>
      </c>
      <c r="C1378" s="1">
        <f t="shared" si="154"/>
        <v>34243</v>
      </c>
      <c r="E1378" s="42">
        <f>IF(DAY(B1378)&gt;14,VLOOKUP(DATE(YEAR(C1378),MONTH(C1378)-1,DAY(1)),'מדדים וריביות'!B:C,2,FALSE),VLOOKUP(DATE(YEAR(C1378),MONTH(C1378)-2,DAY(1)),'מדדים וריביות'!B:C,2,FALSE))</f>
        <v>15314785.3735593</v>
      </c>
      <c r="F1378" s="43">
        <f>IF($B$5=1,'ריבית יומית'!D1372,'ריבית יומית'!G1372)</f>
        <v>1.0738622586670132E-4</v>
      </c>
      <c r="G1378" s="43">
        <f t="shared" si="149"/>
        <v>1.0738622586670132E-4</v>
      </c>
      <c r="H1378" s="29">
        <f t="shared" si="150"/>
        <v>1.859729404299203</v>
      </c>
      <c r="I1378" s="30">
        <f>VLOOKUP(B1377,'מדדים וריביות'!B:C,2)</f>
        <v>15465731.923442399</v>
      </c>
      <c r="K1378" s="39">
        <f t="shared" si="151"/>
        <v>0</v>
      </c>
      <c r="L1378" s="39">
        <f t="shared" si="152"/>
        <v>0</v>
      </c>
      <c r="M1378" s="39">
        <f t="shared" si="153"/>
        <v>0</v>
      </c>
      <c r="N1378" s="41">
        <f t="shared" si="155"/>
        <v>0</v>
      </c>
    </row>
    <row r="1379" spans="2:14">
      <c r="B1379" s="1">
        <v>34244</v>
      </c>
      <c r="C1379" s="1">
        <f t="shared" si="154"/>
        <v>34243</v>
      </c>
      <c r="E1379" s="42">
        <f>IF(DAY(B1379)&gt;14,VLOOKUP(DATE(YEAR(C1379),MONTH(C1379)-1,DAY(1)),'מדדים וריביות'!B:C,2,FALSE),VLOOKUP(DATE(YEAR(C1379),MONTH(C1379)-2,DAY(1)),'מדדים וריביות'!B:C,2,FALSE))</f>
        <v>15314785.3735593</v>
      </c>
      <c r="F1379" s="43">
        <f>IF($B$5=1,'ריבית יומית'!D1373,'ריבית יומית'!G1373)</f>
        <v>1.0738622586670132E-4</v>
      </c>
      <c r="G1379" s="43">
        <f t="shared" si="149"/>
        <v>1.0738622586670132E-4</v>
      </c>
      <c r="H1379" s="29">
        <f t="shared" si="150"/>
        <v>1.8595297164210696</v>
      </c>
      <c r="I1379" s="30">
        <f>VLOOKUP(B1378,'מדדים וריביות'!B:C,2)</f>
        <v>15685862.3086886</v>
      </c>
      <c r="K1379" s="39">
        <f t="shared" si="151"/>
        <v>0</v>
      </c>
      <c r="L1379" s="39">
        <f t="shared" si="152"/>
        <v>0</v>
      </c>
      <c r="M1379" s="39">
        <f t="shared" si="153"/>
        <v>0</v>
      </c>
      <c r="N1379" s="41">
        <f t="shared" si="155"/>
        <v>0</v>
      </c>
    </row>
    <row r="1380" spans="2:14">
      <c r="B1380" s="1">
        <v>34245</v>
      </c>
      <c r="C1380" s="1">
        <f t="shared" si="154"/>
        <v>34243</v>
      </c>
      <c r="E1380" s="42">
        <f>IF(DAY(B1380)&gt;14,VLOOKUP(DATE(YEAR(C1380),MONTH(C1380)-1,DAY(1)),'מדדים וריביות'!B:C,2,FALSE),VLOOKUP(DATE(YEAR(C1380),MONTH(C1380)-2,DAY(1)),'מדדים וריביות'!B:C,2,FALSE))</f>
        <v>15314785.3735593</v>
      </c>
      <c r="F1380" s="43">
        <f>IF($B$5=1,'ריבית יומית'!D1374,'ריבית יומית'!G1374)</f>
        <v>1.0738622586670132E-4</v>
      </c>
      <c r="G1380" s="43">
        <f t="shared" si="149"/>
        <v>1.0738622586670132E-4</v>
      </c>
      <c r="H1380" s="29">
        <f t="shared" si="150"/>
        <v>1.8593300499843612</v>
      </c>
      <c r="I1380" s="30">
        <f>VLOOKUP(B1379,'מדדים וריביות'!B:C,2)</f>
        <v>15685862.3086886</v>
      </c>
      <c r="K1380" s="39">
        <f t="shared" si="151"/>
        <v>0</v>
      </c>
      <c r="L1380" s="39">
        <f t="shared" si="152"/>
        <v>0</v>
      </c>
      <c r="M1380" s="39">
        <f t="shared" si="153"/>
        <v>0</v>
      </c>
      <c r="N1380" s="41">
        <f t="shared" si="155"/>
        <v>0</v>
      </c>
    </row>
    <row r="1381" spans="2:14">
      <c r="B1381" s="1">
        <v>34246</v>
      </c>
      <c r="C1381" s="1">
        <f t="shared" si="154"/>
        <v>34243</v>
      </c>
      <c r="E1381" s="42">
        <f>IF(DAY(B1381)&gt;14,VLOOKUP(DATE(YEAR(C1381),MONTH(C1381)-1,DAY(1)),'מדדים וריביות'!B:C,2,FALSE),VLOOKUP(DATE(YEAR(C1381),MONTH(C1381)-2,DAY(1)),'מדדים וריביות'!B:C,2,FALSE))</f>
        <v>15314785.3735593</v>
      </c>
      <c r="F1381" s="43">
        <f>IF($B$5=1,'ריבית יומית'!D1375,'ריבית יומית'!G1375)</f>
        <v>1.0738622586670132E-4</v>
      </c>
      <c r="G1381" s="43">
        <f t="shared" si="149"/>
        <v>1.0738622586670132E-4</v>
      </c>
      <c r="H1381" s="29">
        <f t="shared" si="150"/>
        <v>1.8591304049867756</v>
      </c>
      <c r="I1381" s="30">
        <f>VLOOKUP(B1380,'מדדים וריביות'!B:C,2)</f>
        <v>15685862.3086886</v>
      </c>
      <c r="K1381" s="39">
        <f t="shared" si="151"/>
        <v>0</v>
      </c>
      <c r="L1381" s="39">
        <f t="shared" si="152"/>
        <v>0</v>
      </c>
      <c r="M1381" s="39">
        <f t="shared" si="153"/>
        <v>0</v>
      </c>
      <c r="N1381" s="41">
        <f t="shared" si="155"/>
        <v>0</v>
      </c>
    </row>
    <row r="1382" spans="2:14">
      <c r="B1382" s="1">
        <v>34247</v>
      </c>
      <c r="C1382" s="1">
        <f t="shared" si="154"/>
        <v>34243</v>
      </c>
      <c r="E1382" s="42">
        <f>IF(DAY(B1382)&gt;14,VLOOKUP(DATE(YEAR(C1382),MONTH(C1382)-1,DAY(1)),'מדדים וריביות'!B:C,2,FALSE),VLOOKUP(DATE(YEAR(C1382),MONTH(C1382)-2,DAY(1)),'מדדים וריביות'!B:C,2,FALSE))</f>
        <v>15314785.3735593</v>
      </c>
      <c r="F1382" s="43">
        <f>IF($B$5=1,'ריבית יומית'!D1376,'ריבית יומית'!G1376)</f>
        <v>1.0738622586670132E-4</v>
      </c>
      <c r="G1382" s="43">
        <f t="shared" si="149"/>
        <v>1.0738622586670132E-4</v>
      </c>
      <c r="H1382" s="29">
        <f t="shared" si="150"/>
        <v>1.8589307814260108</v>
      </c>
      <c r="I1382" s="30">
        <f>VLOOKUP(B1381,'מדדים וריביות'!B:C,2)</f>
        <v>15685862.3086886</v>
      </c>
      <c r="K1382" s="39">
        <f t="shared" si="151"/>
        <v>0</v>
      </c>
      <c r="L1382" s="39">
        <f t="shared" si="152"/>
        <v>0</v>
      </c>
      <c r="M1382" s="39">
        <f t="shared" si="153"/>
        <v>0</v>
      </c>
      <c r="N1382" s="41">
        <f t="shared" si="155"/>
        <v>0</v>
      </c>
    </row>
    <row r="1383" spans="2:14">
      <c r="B1383" s="1">
        <v>34248</v>
      </c>
      <c r="C1383" s="1">
        <f t="shared" si="154"/>
        <v>34243</v>
      </c>
      <c r="E1383" s="42">
        <f>IF(DAY(B1383)&gt;14,VLOOKUP(DATE(YEAR(C1383),MONTH(C1383)-1,DAY(1)),'מדדים וריביות'!B:C,2,FALSE),VLOOKUP(DATE(YEAR(C1383),MONTH(C1383)-2,DAY(1)),'מדדים וריביות'!B:C,2,FALSE))</f>
        <v>15314785.3735593</v>
      </c>
      <c r="F1383" s="43">
        <f>IF($B$5=1,'ריבית יומית'!D1377,'ריבית יומית'!G1377)</f>
        <v>1.0738622586670132E-4</v>
      </c>
      <c r="G1383" s="43">
        <f t="shared" si="149"/>
        <v>1.0738622586670132E-4</v>
      </c>
      <c r="H1383" s="29">
        <f t="shared" si="150"/>
        <v>1.8587311792997649</v>
      </c>
      <c r="I1383" s="30">
        <f>VLOOKUP(B1382,'מדדים וריביות'!B:C,2)</f>
        <v>15685862.3086886</v>
      </c>
      <c r="K1383" s="39">
        <f t="shared" si="151"/>
        <v>0</v>
      </c>
      <c r="L1383" s="39">
        <f t="shared" si="152"/>
        <v>0</v>
      </c>
      <c r="M1383" s="39">
        <f t="shared" si="153"/>
        <v>0</v>
      </c>
      <c r="N1383" s="41">
        <f t="shared" si="155"/>
        <v>0</v>
      </c>
    </row>
    <row r="1384" spans="2:14">
      <c r="B1384" s="1">
        <v>34249</v>
      </c>
      <c r="C1384" s="1">
        <f t="shared" si="154"/>
        <v>34243</v>
      </c>
      <c r="E1384" s="42">
        <f>IF(DAY(B1384)&gt;14,VLOOKUP(DATE(YEAR(C1384),MONTH(C1384)-1,DAY(1)),'מדדים וריביות'!B:C,2,FALSE),VLOOKUP(DATE(YEAR(C1384),MONTH(C1384)-2,DAY(1)),'מדדים וריביות'!B:C,2,FALSE))</f>
        <v>15314785.3735593</v>
      </c>
      <c r="F1384" s="43">
        <f>IF($B$5=1,'ריבית יומית'!D1378,'ריבית יומית'!G1378)</f>
        <v>1.0738622586670132E-4</v>
      </c>
      <c r="G1384" s="43">
        <f t="shared" si="149"/>
        <v>1.0738622586670132E-4</v>
      </c>
      <c r="H1384" s="29">
        <f t="shared" si="150"/>
        <v>1.8585315986057367</v>
      </c>
      <c r="I1384" s="30">
        <f>VLOOKUP(B1383,'מדדים וריביות'!B:C,2)</f>
        <v>15685862.3086886</v>
      </c>
      <c r="K1384" s="39">
        <f t="shared" si="151"/>
        <v>0</v>
      </c>
      <c r="L1384" s="39">
        <f t="shared" si="152"/>
        <v>0</v>
      </c>
      <c r="M1384" s="39">
        <f t="shared" si="153"/>
        <v>0</v>
      </c>
      <c r="N1384" s="41">
        <f t="shared" si="155"/>
        <v>0</v>
      </c>
    </row>
    <row r="1385" spans="2:14">
      <c r="B1385" s="1">
        <v>34250</v>
      </c>
      <c r="C1385" s="1">
        <f t="shared" si="154"/>
        <v>34243</v>
      </c>
      <c r="E1385" s="42">
        <f>IF(DAY(B1385)&gt;14,VLOOKUP(DATE(YEAR(C1385),MONTH(C1385)-1,DAY(1)),'מדדים וריביות'!B:C,2,FALSE),VLOOKUP(DATE(YEAR(C1385),MONTH(C1385)-2,DAY(1)),'מדדים וריביות'!B:C,2,FALSE))</f>
        <v>15314785.3735593</v>
      </c>
      <c r="F1385" s="43">
        <f>IF($B$5=1,'ריבית יומית'!D1379,'ריבית יומית'!G1379)</f>
        <v>1.0738622586670132E-4</v>
      </c>
      <c r="G1385" s="43">
        <f t="shared" si="149"/>
        <v>1.0738622586670132E-4</v>
      </c>
      <c r="H1385" s="29">
        <f t="shared" si="150"/>
        <v>1.8583320393416247</v>
      </c>
      <c r="I1385" s="30">
        <f>VLOOKUP(B1384,'מדדים וריביות'!B:C,2)</f>
        <v>15685862.3086886</v>
      </c>
      <c r="K1385" s="39">
        <f t="shared" si="151"/>
        <v>0</v>
      </c>
      <c r="L1385" s="39">
        <f t="shared" si="152"/>
        <v>0</v>
      </c>
      <c r="M1385" s="39">
        <f t="shared" si="153"/>
        <v>0</v>
      </c>
      <c r="N1385" s="41">
        <f t="shared" si="155"/>
        <v>0</v>
      </c>
    </row>
    <row r="1386" spans="2:14">
      <c r="B1386" s="1">
        <v>34251</v>
      </c>
      <c r="C1386" s="1">
        <f t="shared" si="154"/>
        <v>34243</v>
      </c>
      <c r="E1386" s="42">
        <f>IF(DAY(B1386)&gt;14,VLOOKUP(DATE(YEAR(C1386),MONTH(C1386)-1,DAY(1)),'מדדים וריביות'!B:C,2,FALSE),VLOOKUP(DATE(YEAR(C1386),MONTH(C1386)-2,DAY(1)),'מדדים וריביות'!B:C,2,FALSE))</f>
        <v>15314785.3735593</v>
      </c>
      <c r="F1386" s="43">
        <f>IF($B$5=1,'ריבית יומית'!D1380,'ריבית יומית'!G1380)</f>
        <v>1.0738622586670132E-4</v>
      </c>
      <c r="G1386" s="43">
        <f t="shared" si="149"/>
        <v>1.0738622586670132E-4</v>
      </c>
      <c r="H1386" s="29">
        <f t="shared" si="150"/>
        <v>1.8581325015051278</v>
      </c>
      <c r="I1386" s="30">
        <f>VLOOKUP(B1385,'מדדים וריביות'!B:C,2)</f>
        <v>15685862.3086886</v>
      </c>
      <c r="K1386" s="39">
        <f t="shared" si="151"/>
        <v>0</v>
      </c>
      <c r="L1386" s="39">
        <f t="shared" si="152"/>
        <v>0</v>
      </c>
      <c r="M1386" s="39">
        <f t="shared" si="153"/>
        <v>0</v>
      </c>
      <c r="N1386" s="41">
        <f t="shared" si="155"/>
        <v>0</v>
      </c>
    </row>
    <row r="1387" spans="2:14">
      <c r="B1387" s="1">
        <v>34252</v>
      </c>
      <c r="C1387" s="1">
        <f t="shared" si="154"/>
        <v>34243</v>
      </c>
      <c r="E1387" s="42">
        <f>IF(DAY(B1387)&gt;14,VLOOKUP(DATE(YEAR(C1387),MONTH(C1387)-1,DAY(1)),'מדדים וריביות'!B:C,2,FALSE),VLOOKUP(DATE(YEAR(C1387),MONTH(C1387)-2,DAY(1)),'מדדים וריביות'!B:C,2,FALSE))</f>
        <v>15314785.3735593</v>
      </c>
      <c r="F1387" s="43">
        <f>IF($B$5=1,'ריבית יומית'!D1381,'ריבית יומית'!G1381)</f>
        <v>1.0738622586670132E-4</v>
      </c>
      <c r="G1387" s="43">
        <f t="shared" si="149"/>
        <v>1.0738622586670132E-4</v>
      </c>
      <c r="H1387" s="29">
        <f t="shared" si="150"/>
        <v>1.8579329850939452</v>
      </c>
      <c r="I1387" s="30">
        <f>VLOOKUP(B1386,'מדדים וריביות'!B:C,2)</f>
        <v>15685862.3086886</v>
      </c>
      <c r="K1387" s="39">
        <f t="shared" si="151"/>
        <v>0</v>
      </c>
      <c r="L1387" s="39">
        <f t="shared" si="152"/>
        <v>0</v>
      </c>
      <c r="M1387" s="39">
        <f t="shared" si="153"/>
        <v>0</v>
      </c>
      <c r="N1387" s="41">
        <f t="shared" si="155"/>
        <v>0</v>
      </c>
    </row>
    <row r="1388" spans="2:14">
      <c r="B1388" s="1">
        <v>34253</v>
      </c>
      <c r="C1388" s="1">
        <f t="shared" si="154"/>
        <v>34243</v>
      </c>
      <c r="E1388" s="42">
        <f>IF(DAY(B1388)&gt;14,VLOOKUP(DATE(YEAR(C1388),MONTH(C1388)-1,DAY(1)),'מדדים וריביות'!B:C,2,FALSE),VLOOKUP(DATE(YEAR(C1388),MONTH(C1388)-2,DAY(1)),'מדדים וריביות'!B:C,2,FALSE))</f>
        <v>15314785.3735593</v>
      </c>
      <c r="F1388" s="43">
        <f>IF($B$5=1,'ריבית יומית'!D1382,'ריבית יומית'!G1382)</f>
        <v>1.0738622586670132E-4</v>
      </c>
      <c r="G1388" s="43">
        <f t="shared" si="149"/>
        <v>1.0738622586670132E-4</v>
      </c>
      <c r="H1388" s="29">
        <f t="shared" si="150"/>
        <v>1.8577334901057765</v>
      </c>
      <c r="I1388" s="30">
        <f>VLOOKUP(B1387,'מדדים וריביות'!B:C,2)</f>
        <v>15685862.3086886</v>
      </c>
      <c r="K1388" s="39">
        <f t="shared" si="151"/>
        <v>0</v>
      </c>
      <c r="L1388" s="39">
        <f t="shared" si="152"/>
        <v>0</v>
      </c>
      <c r="M1388" s="39">
        <f t="shared" si="153"/>
        <v>0</v>
      </c>
      <c r="N1388" s="41">
        <f t="shared" si="155"/>
        <v>0</v>
      </c>
    </row>
    <row r="1389" spans="2:14">
      <c r="B1389" s="1">
        <v>34254</v>
      </c>
      <c r="C1389" s="1">
        <f t="shared" si="154"/>
        <v>34243</v>
      </c>
      <c r="E1389" s="42">
        <f>IF(DAY(B1389)&gt;14,VLOOKUP(DATE(YEAR(C1389),MONTH(C1389)-1,DAY(1)),'מדדים וריביות'!B:C,2,FALSE),VLOOKUP(DATE(YEAR(C1389),MONTH(C1389)-2,DAY(1)),'מדדים וריביות'!B:C,2,FALSE))</f>
        <v>15314785.3735593</v>
      </c>
      <c r="F1389" s="43">
        <f>IF($B$5=1,'ריבית יומית'!D1383,'ריבית יומית'!G1383)</f>
        <v>1.0738622586670132E-4</v>
      </c>
      <c r="G1389" s="43">
        <f t="shared" si="149"/>
        <v>1.0738622586670132E-4</v>
      </c>
      <c r="H1389" s="29">
        <f t="shared" si="150"/>
        <v>1.8575340165383214</v>
      </c>
      <c r="I1389" s="30">
        <f>VLOOKUP(B1388,'מדדים וריביות'!B:C,2)</f>
        <v>15685862.3086886</v>
      </c>
      <c r="K1389" s="39">
        <f t="shared" si="151"/>
        <v>0</v>
      </c>
      <c r="L1389" s="39">
        <f t="shared" si="152"/>
        <v>0</v>
      </c>
      <c r="M1389" s="39">
        <f t="shared" si="153"/>
        <v>0</v>
      </c>
      <c r="N1389" s="41">
        <f t="shared" si="155"/>
        <v>0</v>
      </c>
    </row>
    <row r="1390" spans="2:14">
      <c r="B1390" s="1">
        <v>34255</v>
      </c>
      <c r="C1390" s="1">
        <f t="shared" si="154"/>
        <v>34243</v>
      </c>
      <c r="E1390" s="42">
        <f>IF(DAY(B1390)&gt;14,VLOOKUP(DATE(YEAR(C1390),MONTH(C1390)-1,DAY(1)),'מדדים וריביות'!B:C,2,FALSE),VLOOKUP(DATE(YEAR(C1390),MONTH(C1390)-2,DAY(1)),'מדדים וריביות'!B:C,2,FALSE))</f>
        <v>15314785.3735593</v>
      </c>
      <c r="F1390" s="43">
        <f>IF($B$5=1,'ריבית יומית'!D1384,'ריבית יומית'!G1384)</f>
        <v>1.0738622586670132E-4</v>
      </c>
      <c r="G1390" s="43">
        <f t="shared" si="149"/>
        <v>1.0738622586670132E-4</v>
      </c>
      <c r="H1390" s="29">
        <f t="shared" si="150"/>
        <v>1.8573345643892798</v>
      </c>
      <c r="I1390" s="30">
        <f>VLOOKUP(B1389,'מדדים וריביות'!B:C,2)</f>
        <v>15685862.3086886</v>
      </c>
      <c r="K1390" s="39">
        <f t="shared" si="151"/>
        <v>0</v>
      </c>
      <c r="L1390" s="39">
        <f t="shared" si="152"/>
        <v>0</v>
      </c>
      <c r="M1390" s="39">
        <f t="shared" si="153"/>
        <v>0</v>
      </c>
      <c r="N1390" s="41">
        <f t="shared" si="155"/>
        <v>0</v>
      </c>
    </row>
    <row r="1391" spans="2:14">
      <c r="B1391" s="1">
        <v>34256</v>
      </c>
      <c r="C1391" s="1">
        <f t="shared" si="154"/>
        <v>34243</v>
      </c>
      <c r="E1391" s="42">
        <f>IF(DAY(B1391)&gt;14,VLOOKUP(DATE(YEAR(C1391),MONTH(C1391)-1,DAY(1)),'מדדים וריביות'!B:C,2,FALSE),VLOOKUP(DATE(YEAR(C1391),MONTH(C1391)-2,DAY(1)),'מדדים וריביות'!B:C,2,FALSE))</f>
        <v>15314785.3735593</v>
      </c>
      <c r="F1391" s="43">
        <f>IF($B$5=1,'ריבית יומית'!D1385,'ריבית יומית'!G1385)</f>
        <v>1.0738622586670132E-4</v>
      </c>
      <c r="G1391" s="43">
        <f t="shared" si="149"/>
        <v>1.0738622586670132E-4</v>
      </c>
      <c r="H1391" s="29">
        <f t="shared" si="150"/>
        <v>1.857135133656352</v>
      </c>
      <c r="I1391" s="30">
        <f>VLOOKUP(B1390,'מדדים וריביות'!B:C,2)</f>
        <v>15685862.3086886</v>
      </c>
      <c r="K1391" s="39">
        <f t="shared" si="151"/>
        <v>0</v>
      </c>
      <c r="L1391" s="39">
        <f t="shared" si="152"/>
        <v>0</v>
      </c>
      <c r="M1391" s="39">
        <f t="shared" si="153"/>
        <v>0</v>
      </c>
      <c r="N1391" s="41">
        <f t="shared" si="155"/>
        <v>0</v>
      </c>
    </row>
    <row r="1392" spans="2:14">
      <c r="B1392" s="1">
        <v>34257</v>
      </c>
      <c r="C1392" s="1">
        <f t="shared" si="154"/>
        <v>34243</v>
      </c>
      <c r="E1392" s="42">
        <f>IF(DAY(B1392)&gt;14,VLOOKUP(DATE(YEAR(C1392),MONTH(C1392)-1,DAY(1)),'מדדים וריביות'!B:C,2,FALSE),VLOOKUP(DATE(YEAR(C1392),MONTH(C1392)-2,DAY(1)),'מדדים וריביות'!B:C,2,FALSE))</f>
        <v>15465731.923442399</v>
      </c>
      <c r="F1392" s="43">
        <f>IF($B$5=1,'ריבית יומית'!D1386,'ריבית יומית'!G1386)</f>
        <v>1.0738622586670132E-4</v>
      </c>
      <c r="G1392" s="43">
        <f t="shared" si="149"/>
        <v>1.0738622586670132E-4</v>
      </c>
      <c r="H1392" s="29">
        <f t="shared" si="150"/>
        <v>1.8569357243372384</v>
      </c>
      <c r="I1392" s="30">
        <f>VLOOKUP(B1391,'מדדים וריביות'!B:C,2)</f>
        <v>15685862.3086886</v>
      </c>
      <c r="K1392" s="39">
        <f t="shared" si="151"/>
        <v>0</v>
      </c>
      <c r="L1392" s="39">
        <f t="shared" si="152"/>
        <v>0</v>
      </c>
      <c r="M1392" s="39">
        <f t="shared" si="153"/>
        <v>0</v>
      </c>
      <c r="N1392" s="41">
        <f t="shared" si="155"/>
        <v>0</v>
      </c>
    </row>
    <row r="1393" spans="2:14">
      <c r="B1393" s="1">
        <v>34258</v>
      </c>
      <c r="C1393" s="1">
        <f t="shared" si="154"/>
        <v>34243</v>
      </c>
      <c r="E1393" s="42">
        <f>IF(DAY(B1393)&gt;14,VLOOKUP(DATE(YEAR(C1393),MONTH(C1393)-1,DAY(1)),'מדדים וריביות'!B:C,2,FALSE),VLOOKUP(DATE(YEAR(C1393),MONTH(C1393)-2,DAY(1)),'מדדים וריביות'!B:C,2,FALSE))</f>
        <v>15465731.923442399</v>
      </c>
      <c r="F1393" s="43">
        <f>IF($B$5=1,'ריבית יומית'!D1387,'ריבית יומית'!G1387)</f>
        <v>1.0738622586670132E-4</v>
      </c>
      <c r="G1393" s="43">
        <f t="shared" si="149"/>
        <v>1.0738622586670132E-4</v>
      </c>
      <c r="H1393" s="29">
        <f t="shared" si="150"/>
        <v>1.8567363364296396</v>
      </c>
      <c r="I1393" s="30">
        <f>VLOOKUP(B1392,'מדדים וריביות'!B:C,2)</f>
        <v>15685862.3086886</v>
      </c>
      <c r="K1393" s="39">
        <f t="shared" si="151"/>
        <v>0</v>
      </c>
      <c r="L1393" s="39">
        <f t="shared" si="152"/>
        <v>0</v>
      </c>
      <c r="M1393" s="39">
        <f t="shared" si="153"/>
        <v>0</v>
      </c>
      <c r="N1393" s="41">
        <f t="shared" si="155"/>
        <v>0</v>
      </c>
    </row>
    <row r="1394" spans="2:14">
      <c r="B1394" s="1">
        <v>34259</v>
      </c>
      <c r="C1394" s="1">
        <f t="shared" si="154"/>
        <v>34243</v>
      </c>
      <c r="E1394" s="42">
        <f>IF(DAY(B1394)&gt;14,VLOOKUP(DATE(YEAR(C1394),MONTH(C1394)-1,DAY(1)),'מדדים וריביות'!B:C,2,FALSE),VLOOKUP(DATE(YEAR(C1394),MONTH(C1394)-2,DAY(1)),'מדדים וריביות'!B:C,2,FALSE))</f>
        <v>15465731.923442399</v>
      </c>
      <c r="F1394" s="43">
        <f>IF($B$5=1,'ריבית יומית'!D1388,'ריבית יומית'!G1388)</f>
        <v>1.0738622586670132E-4</v>
      </c>
      <c r="G1394" s="43">
        <f t="shared" si="149"/>
        <v>1.0738622586670132E-4</v>
      </c>
      <c r="H1394" s="29">
        <f t="shared" si="150"/>
        <v>1.8565369699312568</v>
      </c>
      <c r="I1394" s="30">
        <f>VLOOKUP(B1393,'מדדים וריביות'!B:C,2)</f>
        <v>15685862.3086886</v>
      </c>
      <c r="K1394" s="39">
        <f t="shared" si="151"/>
        <v>0</v>
      </c>
      <c r="L1394" s="39">
        <f t="shared" si="152"/>
        <v>0</v>
      </c>
      <c r="M1394" s="39">
        <f t="shared" si="153"/>
        <v>0</v>
      </c>
      <c r="N1394" s="41">
        <f t="shared" si="155"/>
        <v>0</v>
      </c>
    </row>
    <row r="1395" spans="2:14">
      <c r="B1395" s="1">
        <v>34260</v>
      </c>
      <c r="C1395" s="1">
        <f t="shared" si="154"/>
        <v>34243</v>
      </c>
      <c r="E1395" s="42">
        <f>IF(DAY(B1395)&gt;14,VLOOKUP(DATE(YEAR(C1395),MONTH(C1395)-1,DAY(1)),'מדדים וריביות'!B:C,2,FALSE),VLOOKUP(DATE(YEAR(C1395),MONTH(C1395)-2,DAY(1)),'מדדים וריביות'!B:C,2,FALSE))</f>
        <v>15465731.923442399</v>
      </c>
      <c r="F1395" s="43">
        <f>IF($B$5=1,'ריבית יומית'!D1389,'ריבית יומית'!G1389)</f>
        <v>1.0738622586670132E-4</v>
      </c>
      <c r="G1395" s="43">
        <f t="shared" si="149"/>
        <v>1.0738622586670132E-4</v>
      </c>
      <c r="H1395" s="29">
        <f t="shared" si="150"/>
        <v>1.8563376248397909</v>
      </c>
      <c r="I1395" s="30">
        <f>VLOOKUP(B1394,'מדדים וריביות'!B:C,2)</f>
        <v>15685862.3086886</v>
      </c>
      <c r="K1395" s="39">
        <f t="shared" si="151"/>
        <v>0</v>
      </c>
      <c r="L1395" s="39">
        <f t="shared" si="152"/>
        <v>0</v>
      </c>
      <c r="M1395" s="39">
        <f t="shared" si="153"/>
        <v>0</v>
      </c>
      <c r="N1395" s="41">
        <f t="shared" si="155"/>
        <v>0</v>
      </c>
    </row>
    <row r="1396" spans="2:14">
      <c r="B1396" s="1">
        <v>34261</v>
      </c>
      <c r="C1396" s="1">
        <f t="shared" si="154"/>
        <v>34243</v>
      </c>
      <c r="E1396" s="42">
        <f>IF(DAY(B1396)&gt;14,VLOOKUP(DATE(YEAR(C1396),MONTH(C1396)-1,DAY(1)),'מדדים וריביות'!B:C,2,FALSE),VLOOKUP(DATE(YEAR(C1396),MONTH(C1396)-2,DAY(1)),'מדדים וריביות'!B:C,2,FALSE))</f>
        <v>15465731.923442399</v>
      </c>
      <c r="F1396" s="43">
        <f>IF($B$5=1,'ריבית יומית'!D1390,'ריבית יומית'!G1390)</f>
        <v>1.0738622586670132E-4</v>
      </c>
      <c r="G1396" s="43">
        <f t="shared" si="149"/>
        <v>1.0738622586670132E-4</v>
      </c>
      <c r="H1396" s="29">
        <f t="shared" si="150"/>
        <v>1.8561383011529435</v>
      </c>
      <c r="I1396" s="30">
        <f>VLOOKUP(B1395,'מדדים וריביות'!B:C,2)</f>
        <v>15685862.3086886</v>
      </c>
      <c r="K1396" s="39">
        <f t="shared" si="151"/>
        <v>0</v>
      </c>
      <c r="L1396" s="39">
        <f t="shared" si="152"/>
        <v>0</v>
      </c>
      <c r="M1396" s="39">
        <f t="shared" si="153"/>
        <v>0</v>
      </c>
      <c r="N1396" s="41">
        <f t="shared" si="155"/>
        <v>0</v>
      </c>
    </row>
    <row r="1397" spans="2:14">
      <c r="B1397" s="1">
        <v>34262</v>
      </c>
      <c r="C1397" s="1">
        <f t="shared" si="154"/>
        <v>34243</v>
      </c>
      <c r="E1397" s="42">
        <f>IF(DAY(B1397)&gt;14,VLOOKUP(DATE(YEAR(C1397),MONTH(C1397)-1,DAY(1)),'מדדים וריביות'!B:C,2,FALSE),VLOOKUP(DATE(YEAR(C1397),MONTH(C1397)-2,DAY(1)),'מדדים וריביות'!B:C,2,FALSE))</f>
        <v>15465731.923442399</v>
      </c>
      <c r="F1397" s="43">
        <f>IF($B$5=1,'ריבית יומית'!D1391,'ריבית יומית'!G1391)</f>
        <v>1.0738622586670132E-4</v>
      </c>
      <c r="G1397" s="43">
        <f t="shared" si="149"/>
        <v>1.0738622586670132E-4</v>
      </c>
      <c r="H1397" s="29">
        <f t="shared" si="150"/>
        <v>1.8559389988684163</v>
      </c>
      <c r="I1397" s="30">
        <f>VLOOKUP(B1396,'מדדים וריביות'!B:C,2)</f>
        <v>15685862.3086886</v>
      </c>
      <c r="K1397" s="39">
        <f t="shared" si="151"/>
        <v>0</v>
      </c>
      <c r="L1397" s="39">
        <f t="shared" si="152"/>
        <v>0</v>
      </c>
      <c r="M1397" s="39">
        <f t="shared" si="153"/>
        <v>0</v>
      </c>
      <c r="N1397" s="41">
        <f t="shared" si="155"/>
        <v>0</v>
      </c>
    </row>
    <row r="1398" spans="2:14">
      <c r="B1398" s="1">
        <v>34263</v>
      </c>
      <c r="C1398" s="1">
        <f t="shared" si="154"/>
        <v>34243</v>
      </c>
      <c r="E1398" s="42">
        <f>IF(DAY(B1398)&gt;14,VLOOKUP(DATE(YEAR(C1398),MONTH(C1398)-1,DAY(1)),'מדדים וריביות'!B:C,2,FALSE),VLOOKUP(DATE(YEAR(C1398),MONTH(C1398)-2,DAY(1)),'מדדים וריביות'!B:C,2,FALSE))</f>
        <v>15465731.923442399</v>
      </c>
      <c r="F1398" s="43">
        <f>IF($B$5=1,'ריבית יומית'!D1392,'ריבית יומית'!G1392)</f>
        <v>1.0738622586670132E-4</v>
      </c>
      <c r="G1398" s="43">
        <f t="shared" si="149"/>
        <v>1.0738622586670132E-4</v>
      </c>
      <c r="H1398" s="29">
        <f t="shared" si="150"/>
        <v>1.855739717983911</v>
      </c>
      <c r="I1398" s="30">
        <f>VLOOKUP(B1397,'מדדים וריביות'!B:C,2)</f>
        <v>15685862.3086886</v>
      </c>
      <c r="K1398" s="39">
        <f t="shared" si="151"/>
        <v>0</v>
      </c>
      <c r="L1398" s="39">
        <f t="shared" si="152"/>
        <v>0</v>
      </c>
      <c r="M1398" s="39">
        <f t="shared" si="153"/>
        <v>0</v>
      </c>
      <c r="N1398" s="41">
        <f t="shared" si="155"/>
        <v>0</v>
      </c>
    </row>
    <row r="1399" spans="2:14">
      <c r="B1399" s="1">
        <v>34264</v>
      </c>
      <c r="C1399" s="1">
        <f t="shared" si="154"/>
        <v>34243</v>
      </c>
      <c r="E1399" s="42">
        <f>IF(DAY(B1399)&gt;14,VLOOKUP(DATE(YEAR(C1399),MONTH(C1399)-1,DAY(1)),'מדדים וריביות'!B:C,2,FALSE),VLOOKUP(DATE(YEAR(C1399),MONTH(C1399)-2,DAY(1)),'מדדים וריביות'!B:C,2,FALSE))</f>
        <v>15465731.923442399</v>
      </c>
      <c r="F1399" s="43">
        <f>IF($B$5=1,'ריבית יומית'!D1393,'ריבית יומית'!G1393)</f>
        <v>1.0738622586670132E-4</v>
      </c>
      <c r="G1399" s="43">
        <f t="shared" si="149"/>
        <v>1.0738622586670132E-4</v>
      </c>
      <c r="H1399" s="29">
        <f t="shared" si="150"/>
        <v>1.85554045849713</v>
      </c>
      <c r="I1399" s="30">
        <f>VLOOKUP(B1398,'מדדים וריביות'!B:C,2)</f>
        <v>15685862.3086886</v>
      </c>
      <c r="K1399" s="39">
        <f t="shared" si="151"/>
        <v>0</v>
      </c>
      <c r="L1399" s="39">
        <f t="shared" si="152"/>
        <v>0</v>
      </c>
      <c r="M1399" s="39">
        <f t="shared" si="153"/>
        <v>0</v>
      </c>
      <c r="N1399" s="41">
        <f t="shared" si="155"/>
        <v>0</v>
      </c>
    </row>
    <row r="1400" spans="2:14">
      <c r="B1400" s="1">
        <v>34265</v>
      </c>
      <c r="C1400" s="1">
        <f t="shared" si="154"/>
        <v>34243</v>
      </c>
      <c r="E1400" s="42">
        <f>IF(DAY(B1400)&gt;14,VLOOKUP(DATE(YEAR(C1400),MONTH(C1400)-1,DAY(1)),'מדדים וריביות'!B:C,2,FALSE),VLOOKUP(DATE(YEAR(C1400),MONTH(C1400)-2,DAY(1)),'מדדים וריביות'!B:C,2,FALSE))</f>
        <v>15465731.923442399</v>
      </c>
      <c r="F1400" s="43">
        <f>IF($B$5=1,'ריבית יומית'!D1394,'ריבית יומית'!G1394)</f>
        <v>1.0738622586670132E-4</v>
      </c>
      <c r="G1400" s="43">
        <f t="shared" si="149"/>
        <v>1.0738622586670132E-4</v>
      </c>
      <c r="H1400" s="29">
        <f t="shared" si="150"/>
        <v>1.8553412204057758</v>
      </c>
      <c r="I1400" s="30">
        <f>VLOOKUP(B1399,'מדדים וריביות'!B:C,2)</f>
        <v>15685862.3086886</v>
      </c>
      <c r="K1400" s="39">
        <f t="shared" si="151"/>
        <v>0</v>
      </c>
      <c r="L1400" s="39">
        <f t="shared" si="152"/>
        <v>0</v>
      </c>
      <c r="M1400" s="39">
        <f t="shared" si="153"/>
        <v>0</v>
      </c>
      <c r="N1400" s="41">
        <f t="shared" si="155"/>
        <v>0</v>
      </c>
    </row>
    <row r="1401" spans="2:14">
      <c r="B1401" s="1">
        <v>34266</v>
      </c>
      <c r="C1401" s="1">
        <f t="shared" si="154"/>
        <v>34243</v>
      </c>
      <c r="E1401" s="42">
        <f>IF(DAY(B1401)&gt;14,VLOOKUP(DATE(YEAR(C1401),MONTH(C1401)-1,DAY(1)),'מדדים וריביות'!B:C,2,FALSE),VLOOKUP(DATE(YEAR(C1401),MONTH(C1401)-2,DAY(1)),'מדדים וריביות'!B:C,2,FALSE))</f>
        <v>15465731.923442399</v>
      </c>
      <c r="F1401" s="43">
        <f>IF($B$5=1,'ריבית יומית'!D1395,'ריבית יומית'!G1395)</f>
        <v>1.0738622586670132E-4</v>
      </c>
      <c r="G1401" s="43">
        <f t="shared" si="149"/>
        <v>1.0738622586670132E-4</v>
      </c>
      <c r="H1401" s="29">
        <f t="shared" si="150"/>
        <v>1.8551420037075508</v>
      </c>
      <c r="I1401" s="30">
        <f>VLOOKUP(B1400,'מדדים וריביות'!B:C,2)</f>
        <v>15685862.3086886</v>
      </c>
      <c r="K1401" s="39">
        <f t="shared" si="151"/>
        <v>0</v>
      </c>
      <c r="L1401" s="39">
        <f t="shared" si="152"/>
        <v>0</v>
      </c>
      <c r="M1401" s="39">
        <f t="shared" si="153"/>
        <v>0</v>
      </c>
      <c r="N1401" s="41">
        <f t="shared" si="155"/>
        <v>0</v>
      </c>
    </row>
    <row r="1402" spans="2:14">
      <c r="B1402" s="1">
        <v>34267</v>
      </c>
      <c r="C1402" s="1">
        <f t="shared" si="154"/>
        <v>34243</v>
      </c>
      <c r="E1402" s="42">
        <f>IF(DAY(B1402)&gt;14,VLOOKUP(DATE(YEAR(C1402),MONTH(C1402)-1,DAY(1)),'מדדים וריביות'!B:C,2,FALSE),VLOOKUP(DATE(YEAR(C1402),MONTH(C1402)-2,DAY(1)),'מדדים וריביות'!B:C,2,FALSE))</f>
        <v>15465731.923442399</v>
      </c>
      <c r="F1402" s="43">
        <f>IF($B$5=1,'ריבית יומית'!D1396,'ריבית יומית'!G1396)</f>
        <v>1.0738622586670132E-4</v>
      </c>
      <c r="G1402" s="43">
        <f t="shared" si="149"/>
        <v>1.0738622586670132E-4</v>
      </c>
      <c r="H1402" s="29">
        <f t="shared" si="150"/>
        <v>1.854942808400158</v>
      </c>
      <c r="I1402" s="30">
        <f>VLOOKUP(B1401,'מדדים וריביות'!B:C,2)</f>
        <v>15685862.3086886</v>
      </c>
      <c r="K1402" s="39">
        <f t="shared" si="151"/>
        <v>0</v>
      </c>
      <c r="L1402" s="39">
        <f t="shared" si="152"/>
        <v>0</v>
      </c>
      <c r="M1402" s="39">
        <f t="shared" si="153"/>
        <v>0</v>
      </c>
      <c r="N1402" s="41">
        <f t="shared" si="155"/>
        <v>0</v>
      </c>
    </row>
    <row r="1403" spans="2:14">
      <c r="B1403" s="1">
        <v>34268</v>
      </c>
      <c r="C1403" s="1">
        <f t="shared" si="154"/>
        <v>34243</v>
      </c>
      <c r="E1403" s="42">
        <f>IF(DAY(B1403)&gt;14,VLOOKUP(DATE(YEAR(C1403),MONTH(C1403)-1,DAY(1)),'מדדים וריביות'!B:C,2,FALSE),VLOOKUP(DATE(YEAR(C1403),MONTH(C1403)-2,DAY(1)),'מדדים וריביות'!B:C,2,FALSE))</f>
        <v>15465731.923442399</v>
      </c>
      <c r="F1403" s="43">
        <f>IF($B$5=1,'ריבית יומית'!D1397,'ריבית יומית'!G1397)</f>
        <v>1.0738622586670132E-4</v>
      </c>
      <c r="G1403" s="43">
        <f t="shared" si="149"/>
        <v>1.0738622586670132E-4</v>
      </c>
      <c r="H1403" s="29">
        <f t="shared" si="150"/>
        <v>1.8547436344813009</v>
      </c>
      <c r="I1403" s="30">
        <f>VLOOKUP(B1402,'מדדים וריביות'!B:C,2)</f>
        <v>15685862.3086886</v>
      </c>
      <c r="K1403" s="39">
        <f t="shared" si="151"/>
        <v>0</v>
      </c>
      <c r="L1403" s="39">
        <f t="shared" si="152"/>
        <v>0</v>
      </c>
      <c r="M1403" s="39">
        <f t="shared" si="153"/>
        <v>0</v>
      </c>
      <c r="N1403" s="41">
        <f t="shared" si="155"/>
        <v>0</v>
      </c>
    </row>
    <row r="1404" spans="2:14">
      <c r="B1404" s="1">
        <v>34269</v>
      </c>
      <c r="C1404" s="1">
        <f t="shared" si="154"/>
        <v>34243</v>
      </c>
      <c r="E1404" s="42">
        <f>IF(DAY(B1404)&gt;14,VLOOKUP(DATE(YEAR(C1404),MONTH(C1404)-1,DAY(1)),'מדדים וריביות'!B:C,2,FALSE),VLOOKUP(DATE(YEAR(C1404),MONTH(C1404)-2,DAY(1)),'מדדים וריביות'!B:C,2,FALSE))</f>
        <v>15465731.923442399</v>
      </c>
      <c r="F1404" s="43">
        <f>IF($B$5=1,'ריבית יומית'!D1398,'ריבית יומית'!G1398)</f>
        <v>1.0738622586670132E-4</v>
      </c>
      <c r="G1404" s="43">
        <f t="shared" si="149"/>
        <v>1.0738622586670132E-4</v>
      </c>
      <c r="H1404" s="29">
        <f t="shared" si="150"/>
        <v>1.8545444819486825</v>
      </c>
      <c r="I1404" s="30">
        <f>VLOOKUP(B1403,'מדדים וריביות'!B:C,2)</f>
        <v>15685862.3086886</v>
      </c>
      <c r="K1404" s="39">
        <f t="shared" si="151"/>
        <v>0</v>
      </c>
      <c r="L1404" s="39">
        <f t="shared" si="152"/>
        <v>0</v>
      </c>
      <c r="M1404" s="39">
        <f t="shared" si="153"/>
        <v>0</v>
      </c>
      <c r="N1404" s="41">
        <f t="shared" si="155"/>
        <v>0</v>
      </c>
    </row>
    <row r="1405" spans="2:14">
      <c r="B1405" s="1">
        <v>34270</v>
      </c>
      <c r="C1405" s="1">
        <f t="shared" si="154"/>
        <v>34243</v>
      </c>
      <c r="E1405" s="42">
        <f>IF(DAY(B1405)&gt;14,VLOOKUP(DATE(YEAR(C1405),MONTH(C1405)-1,DAY(1)),'מדדים וריביות'!B:C,2,FALSE),VLOOKUP(DATE(YEAR(C1405),MONTH(C1405)-2,DAY(1)),'מדדים וריביות'!B:C,2,FALSE))</f>
        <v>15465731.923442399</v>
      </c>
      <c r="F1405" s="43">
        <f>IF($B$5=1,'ריבית יומית'!D1399,'ריבית יומית'!G1399)</f>
        <v>1.0738622586670132E-4</v>
      </c>
      <c r="G1405" s="43">
        <f t="shared" si="149"/>
        <v>1.0738622586670132E-4</v>
      </c>
      <c r="H1405" s="29">
        <f t="shared" si="150"/>
        <v>1.8543453508000065</v>
      </c>
      <c r="I1405" s="30">
        <f>VLOOKUP(B1404,'מדדים וריביות'!B:C,2)</f>
        <v>15685862.3086886</v>
      </c>
      <c r="K1405" s="39">
        <f t="shared" si="151"/>
        <v>0</v>
      </c>
      <c r="L1405" s="39">
        <f t="shared" si="152"/>
        <v>0</v>
      </c>
      <c r="M1405" s="39">
        <f t="shared" si="153"/>
        <v>0</v>
      </c>
      <c r="N1405" s="41">
        <f t="shared" si="155"/>
        <v>0</v>
      </c>
    </row>
    <row r="1406" spans="2:14">
      <c r="B1406" s="1">
        <v>34271</v>
      </c>
      <c r="C1406" s="1">
        <f t="shared" si="154"/>
        <v>34243</v>
      </c>
      <c r="E1406" s="42">
        <f>IF(DAY(B1406)&gt;14,VLOOKUP(DATE(YEAR(C1406),MONTH(C1406)-1,DAY(1)),'מדדים וריביות'!B:C,2,FALSE),VLOOKUP(DATE(YEAR(C1406),MONTH(C1406)-2,DAY(1)),'מדדים וריביות'!B:C,2,FALSE))</f>
        <v>15465731.923442399</v>
      </c>
      <c r="F1406" s="43">
        <f>IF($B$5=1,'ריבית יומית'!D1400,'ריבית יומית'!G1400)</f>
        <v>1.0738622586670132E-4</v>
      </c>
      <c r="G1406" s="43">
        <f t="shared" si="149"/>
        <v>1.0738622586670132E-4</v>
      </c>
      <c r="H1406" s="29">
        <f t="shared" si="150"/>
        <v>1.854146241032977</v>
      </c>
      <c r="I1406" s="30">
        <f>VLOOKUP(B1405,'מדדים וריביות'!B:C,2)</f>
        <v>15685862.3086886</v>
      </c>
      <c r="K1406" s="39">
        <f t="shared" si="151"/>
        <v>0</v>
      </c>
      <c r="L1406" s="39">
        <f t="shared" si="152"/>
        <v>0</v>
      </c>
      <c r="M1406" s="39">
        <f t="shared" si="153"/>
        <v>0</v>
      </c>
      <c r="N1406" s="41">
        <f t="shared" si="155"/>
        <v>0</v>
      </c>
    </row>
    <row r="1407" spans="2:14">
      <c r="B1407" s="1">
        <v>34272</v>
      </c>
      <c r="C1407" s="1">
        <f t="shared" si="154"/>
        <v>34243</v>
      </c>
      <c r="E1407" s="42">
        <f>IF(DAY(B1407)&gt;14,VLOOKUP(DATE(YEAR(C1407),MONTH(C1407)-1,DAY(1)),'מדדים וריביות'!B:C,2,FALSE),VLOOKUP(DATE(YEAR(C1407),MONTH(C1407)-2,DAY(1)),'מדדים וריביות'!B:C,2,FALSE))</f>
        <v>15465731.923442399</v>
      </c>
      <c r="F1407" s="43">
        <f>IF($B$5=1,'ריבית יומית'!D1401,'ריבית יומית'!G1401)</f>
        <v>1.0738622586670132E-4</v>
      </c>
      <c r="G1407" s="43">
        <f t="shared" si="149"/>
        <v>1.0738622586670132E-4</v>
      </c>
      <c r="H1407" s="29">
        <f t="shared" si="150"/>
        <v>1.8539471526452982</v>
      </c>
      <c r="I1407" s="30">
        <f>VLOOKUP(B1406,'מדדים וריביות'!B:C,2)</f>
        <v>15685862.3086886</v>
      </c>
      <c r="K1407" s="39">
        <f t="shared" si="151"/>
        <v>0</v>
      </c>
      <c r="L1407" s="39">
        <f t="shared" si="152"/>
        <v>0</v>
      </c>
      <c r="M1407" s="39">
        <f t="shared" si="153"/>
        <v>0</v>
      </c>
      <c r="N1407" s="41">
        <f t="shared" si="155"/>
        <v>0</v>
      </c>
    </row>
    <row r="1408" spans="2:14">
      <c r="B1408" s="1">
        <v>34273</v>
      </c>
      <c r="C1408" s="1">
        <f t="shared" si="154"/>
        <v>34243</v>
      </c>
      <c r="E1408" s="42">
        <f>IF(DAY(B1408)&gt;14,VLOOKUP(DATE(YEAR(C1408),MONTH(C1408)-1,DAY(1)),'מדדים וריביות'!B:C,2,FALSE),VLOOKUP(DATE(YEAR(C1408),MONTH(C1408)-2,DAY(1)),'מדדים וריביות'!B:C,2,FALSE))</f>
        <v>15465731.923442399</v>
      </c>
      <c r="F1408" s="43">
        <f>IF($B$5=1,'ריבית יומית'!D1402,'ריבית יומית'!G1402)</f>
        <v>1.0738622586670132E-4</v>
      </c>
      <c r="G1408" s="43">
        <f t="shared" si="149"/>
        <v>1.0738622586670132E-4</v>
      </c>
      <c r="H1408" s="29">
        <f t="shared" si="150"/>
        <v>1.8537480856346742</v>
      </c>
      <c r="I1408" s="30">
        <f>VLOOKUP(B1407,'מדדים וריביות'!B:C,2)</f>
        <v>15685862.3086886</v>
      </c>
      <c r="K1408" s="39">
        <f t="shared" si="151"/>
        <v>0</v>
      </c>
      <c r="L1408" s="39">
        <f t="shared" si="152"/>
        <v>0</v>
      </c>
      <c r="M1408" s="39">
        <f t="shared" si="153"/>
        <v>0</v>
      </c>
      <c r="N1408" s="41">
        <f t="shared" si="155"/>
        <v>0</v>
      </c>
    </row>
    <row r="1409" spans="2:14">
      <c r="B1409" s="1">
        <v>34274</v>
      </c>
      <c r="C1409" s="1">
        <f t="shared" si="154"/>
        <v>34274</v>
      </c>
      <c r="E1409" s="42">
        <f>IF(DAY(B1409)&gt;14,VLOOKUP(DATE(YEAR(C1409),MONTH(C1409)-1,DAY(1)),'מדדים וריביות'!B:C,2,FALSE),VLOOKUP(DATE(YEAR(C1409),MONTH(C1409)-2,DAY(1)),'מדדים וריביות'!B:C,2,FALSE))</f>
        <v>15465731.923442399</v>
      </c>
      <c r="F1409" s="43">
        <f>IF($B$5=1,'ריבית יומית'!D1403,'ריבית יומית'!G1403)</f>
        <v>1.0738622586670132E-4</v>
      </c>
      <c r="G1409" s="43">
        <f t="shared" si="149"/>
        <v>1.0738622586670132E-4</v>
      </c>
      <c r="H1409" s="29">
        <f t="shared" si="150"/>
        <v>1.8535490399988099</v>
      </c>
      <c r="I1409" s="30">
        <f>VLOOKUP(B1408,'מדדים וריביות'!B:C,2)</f>
        <v>15685862.3086886</v>
      </c>
      <c r="K1409" s="39">
        <f t="shared" si="151"/>
        <v>0</v>
      </c>
      <c r="L1409" s="39">
        <f t="shared" si="152"/>
        <v>0</v>
      </c>
      <c r="M1409" s="39">
        <f t="shared" si="153"/>
        <v>0</v>
      </c>
      <c r="N1409" s="41">
        <f t="shared" si="155"/>
        <v>0</v>
      </c>
    </row>
    <row r="1410" spans="2:14">
      <c r="B1410" s="1">
        <v>34275</v>
      </c>
      <c r="C1410" s="1">
        <f t="shared" si="154"/>
        <v>34274</v>
      </c>
      <c r="E1410" s="42">
        <f>IF(DAY(B1410)&gt;14,VLOOKUP(DATE(YEAR(C1410),MONTH(C1410)-1,DAY(1)),'מדדים וריביות'!B:C,2,FALSE),VLOOKUP(DATE(YEAR(C1410),MONTH(C1410)-2,DAY(1)),'מדדים וריביות'!B:C,2,FALSE))</f>
        <v>15465731.923442399</v>
      </c>
      <c r="F1410" s="43">
        <f>IF($B$5=1,'ריבית יומית'!D1404,'ריבית יומית'!G1404)</f>
        <v>1.0738622586670132E-4</v>
      </c>
      <c r="G1410" s="43">
        <f t="shared" si="149"/>
        <v>1.0738622586670132E-4</v>
      </c>
      <c r="H1410" s="29">
        <f t="shared" si="150"/>
        <v>1.8533500157354101</v>
      </c>
      <c r="I1410" s="30">
        <f>VLOOKUP(B1409,'מדדים וריביות'!B:C,2)</f>
        <v>15805361.6606794</v>
      </c>
      <c r="K1410" s="39">
        <f t="shared" si="151"/>
        <v>0</v>
      </c>
      <c r="L1410" s="39">
        <f t="shared" si="152"/>
        <v>0</v>
      </c>
      <c r="M1410" s="39">
        <f t="shared" si="153"/>
        <v>0</v>
      </c>
      <c r="N1410" s="41">
        <f t="shared" si="155"/>
        <v>0</v>
      </c>
    </row>
    <row r="1411" spans="2:14">
      <c r="B1411" s="1">
        <v>34276</v>
      </c>
      <c r="C1411" s="1">
        <f t="shared" si="154"/>
        <v>34274</v>
      </c>
      <c r="E1411" s="42">
        <f>IF(DAY(B1411)&gt;14,VLOOKUP(DATE(YEAR(C1411),MONTH(C1411)-1,DAY(1)),'מדדים וריביות'!B:C,2,FALSE),VLOOKUP(DATE(YEAR(C1411),MONTH(C1411)-2,DAY(1)),'מדדים וריביות'!B:C,2,FALSE))</f>
        <v>15465731.923442399</v>
      </c>
      <c r="F1411" s="43">
        <f>IF($B$5=1,'ריבית יומית'!D1405,'ריבית יומית'!G1405)</f>
        <v>1.0738622586670132E-4</v>
      </c>
      <c r="G1411" s="43">
        <f t="shared" si="149"/>
        <v>1.0738622586670132E-4</v>
      </c>
      <c r="H1411" s="29">
        <f t="shared" si="150"/>
        <v>1.85315101284218</v>
      </c>
      <c r="I1411" s="30">
        <f>VLOOKUP(B1410,'מדדים וריביות'!B:C,2)</f>
        <v>15805361.6606794</v>
      </c>
      <c r="K1411" s="39">
        <f t="shared" si="151"/>
        <v>0</v>
      </c>
      <c r="L1411" s="39">
        <f t="shared" si="152"/>
        <v>0</v>
      </c>
      <c r="M1411" s="39">
        <f t="shared" si="153"/>
        <v>0</v>
      </c>
      <c r="N1411" s="41">
        <f t="shared" si="155"/>
        <v>0</v>
      </c>
    </row>
    <row r="1412" spans="2:14">
      <c r="B1412" s="1">
        <v>34277</v>
      </c>
      <c r="C1412" s="1">
        <f t="shared" si="154"/>
        <v>34274</v>
      </c>
      <c r="E1412" s="42">
        <f>IF(DAY(B1412)&gt;14,VLOOKUP(DATE(YEAR(C1412),MONTH(C1412)-1,DAY(1)),'מדדים וריביות'!B:C,2,FALSE),VLOOKUP(DATE(YEAR(C1412),MONTH(C1412)-2,DAY(1)),'מדדים וריביות'!B:C,2,FALSE))</f>
        <v>15465731.923442399</v>
      </c>
      <c r="F1412" s="43">
        <f>IF($B$5=1,'ריבית יומית'!D1406,'ריבית יומית'!G1406)</f>
        <v>1.0738622586670132E-4</v>
      </c>
      <c r="G1412" s="43">
        <f t="shared" si="149"/>
        <v>1.0738622586670132E-4</v>
      </c>
      <c r="H1412" s="29">
        <f t="shared" si="150"/>
        <v>1.8529520313168248</v>
      </c>
      <c r="I1412" s="30">
        <f>VLOOKUP(B1411,'מדדים וריביות'!B:C,2)</f>
        <v>15805361.6606794</v>
      </c>
      <c r="K1412" s="39">
        <f t="shared" si="151"/>
        <v>0</v>
      </c>
      <c r="L1412" s="39">
        <f t="shared" si="152"/>
        <v>0</v>
      </c>
      <c r="M1412" s="39">
        <f t="shared" si="153"/>
        <v>0</v>
      </c>
      <c r="N1412" s="41">
        <f t="shared" si="155"/>
        <v>0</v>
      </c>
    </row>
    <row r="1413" spans="2:14">
      <c r="B1413" s="1">
        <v>34278</v>
      </c>
      <c r="C1413" s="1">
        <f t="shared" si="154"/>
        <v>34274</v>
      </c>
      <c r="E1413" s="42">
        <f>IF(DAY(B1413)&gt;14,VLOOKUP(DATE(YEAR(C1413),MONTH(C1413)-1,DAY(1)),'מדדים וריביות'!B:C,2,FALSE),VLOOKUP(DATE(YEAR(C1413),MONTH(C1413)-2,DAY(1)),'מדדים וריביות'!B:C,2,FALSE))</f>
        <v>15465731.923442399</v>
      </c>
      <c r="F1413" s="43">
        <f>IF($B$5=1,'ריבית יומית'!D1407,'ריבית יומית'!G1407)</f>
        <v>1.0738622586670132E-4</v>
      </c>
      <c r="G1413" s="43">
        <f t="shared" si="149"/>
        <v>1.0738622586670132E-4</v>
      </c>
      <c r="H1413" s="29">
        <f t="shared" si="150"/>
        <v>1.8527530711570503</v>
      </c>
      <c r="I1413" s="30">
        <f>VLOOKUP(B1412,'מדדים וריביות'!B:C,2)</f>
        <v>15805361.6606794</v>
      </c>
      <c r="K1413" s="39">
        <f t="shared" si="151"/>
        <v>0</v>
      </c>
      <c r="L1413" s="39">
        <f t="shared" si="152"/>
        <v>0</v>
      </c>
      <c r="M1413" s="39">
        <f t="shared" si="153"/>
        <v>0</v>
      </c>
      <c r="N1413" s="41">
        <f t="shared" si="155"/>
        <v>0</v>
      </c>
    </row>
    <row r="1414" spans="2:14">
      <c r="B1414" s="1">
        <v>34279</v>
      </c>
      <c r="C1414" s="1">
        <f t="shared" si="154"/>
        <v>34274</v>
      </c>
      <c r="E1414" s="42">
        <f>IF(DAY(B1414)&gt;14,VLOOKUP(DATE(YEAR(C1414),MONTH(C1414)-1,DAY(1)),'מדדים וריביות'!B:C,2,FALSE),VLOOKUP(DATE(YEAR(C1414),MONTH(C1414)-2,DAY(1)),'מדדים וריביות'!B:C,2,FALSE))</f>
        <v>15465731.923442399</v>
      </c>
      <c r="F1414" s="43">
        <f>IF($B$5=1,'ריבית יומית'!D1408,'ריבית יומית'!G1408)</f>
        <v>1.0738622586670132E-4</v>
      </c>
      <c r="G1414" s="43">
        <f t="shared" si="149"/>
        <v>1.0738622586670132E-4</v>
      </c>
      <c r="H1414" s="29">
        <f t="shared" si="150"/>
        <v>1.8525541323605623</v>
      </c>
      <c r="I1414" s="30">
        <f>VLOOKUP(B1413,'מדדים וריביות'!B:C,2)</f>
        <v>15805361.6606794</v>
      </c>
      <c r="K1414" s="39">
        <f t="shared" si="151"/>
        <v>0</v>
      </c>
      <c r="L1414" s="39">
        <f t="shared" si="152"/>
        <v>0</v>
      </c>
      <c r="M1414" s="39">
        <f t="shared" si="153"/>
        <v>0</v>
      </c>
      <c r="N1414" s="41">
        <f t="shared" si="155"/>
        <v>0</v>
      </c>
    </row>
    <row r="1415" spans="2:14">
      <c r="B1415" s="1">
        <v>34280</v>
      </c>
      <c r="C1415" s="1">
        <f t="shared" si="154"/>
        <v>34274</v>
      </c>
      <c r="E1415" s="42">
        <f>IF(DAY(B1415)&gt;14,VLOOKUP(DATE(YEAR(C1415),MONTH(C1415)-1,DAY(1)),'מדדים וריביות'!B:C,2,FALSE),VLOOKUP(DATE(YEAR(C1415),MONTH(C1415)-2,DAY(1)),'מדדים וריביות'!B:C,2,FALSE))</f>
        <v>15465731.923442399</v>
      </c>
      <c r="F1415" s="43">
        <f>IF($B$5=1,'ריבית יומית'!D1409,'ריבית יומית'!G1409)</f>
        <v>1.0738622586670132E-4</v>
      </c>
      <c r="G1415" s="43">
        <f t="shared" si="149"/>
        <v>1.0738622586670132E-4</v>
      </c>
      <c r="H1415" s="29">
        <f t="shared" si="150"/>
        <v>1.8523552149250671</v>
      </c>
      <c r="I1415" s="30">
        <f>VLOOKUP(B1414,'מדדים וריביות'!B:C,2)</f>
        <v>15805361.6606794</v>
      </c>
      <c r="K1415" s="39">
        <f t="shared" si="151"/>
        <v>0</v>
      </c>
      <c r="L1415" s="39">
        <f t="shared" si="152"/>
        <v>0</v>
      </c>
      <c r="M1415" s="39">
        <f t="shared" si="153"/>
        <v>0</v>
      </c>
      <c r="N1415" s="41">
        <f t="shared" si="155"/>
        <v>0</v>
      </c>
    </row>
    <row r="1416" spans="2:14">
      <c r="B1416" s="1">
        <v>34281</v>
      </c>
      <c r="C1416" s="1">
        <f t="shared" si="154"/>
        <v>34274</v>
      </c>
      <c r="E1416" s="42">
        <f>IF(DAY(B1416)&gt;14,VLOOKUP(DATE(YEAR(C1416),MONTH(C1416)-1,DAY(1)),'מדדים וריביות'!B:C,2,FALSE),VLOOKUP(DATE(YEAR(C1416),MONTH(C1416)-2,DAY(1)),'מדדים וריביות'!B:C,2,FALSE))</f>
        <v>15465731.923442399</v>
      </c>
      <c r="F1416" s="43">
        <f>IF($B$5=1,'ריבית יומית'!D1410,'ריבית יומית'!G1410)</f>
        <v>1.0738622586670132E-4</v>
      </c>
      <c r="G1416" s="43">
        <f t="shared" si="149"/>
        <v>1.0738622586670132E-4</v>
      </c>
      <c r="H1416" s="29">
        <f t="shared" si="150"/>
        <v>1.8521563188482708</v>
      </c>
      <c r="I1416" s="30">
        <f>VLOOKUP(B1415,'מדדים וריביות'!B:C,2)</f>
        <v>15805361.6606794</v>
      </c>
      <c r="K1416" s="39">
        <f t="shared" si="151"/>
        <v>0</v>
      </c>
      <c r="L1416" s="39">
        <f t="shared" si="152"/>
        <v>0</v>
      </c>
      <c r="M1416" s="39">
        <f t="shared" si="153"/>
        <v>0</v>
      </c>
      <c r="N1416" s="41">
        <f t="shared" si="155"/>
        <v>0</v>
      </c>
    </row>
    <row r="1417" spans="2:14">
      <c r="B1417" s="1">
        <v>34282</v>
      </c>
      <c r="C1417" s="1">
        <f t="shared" si="154"/>
        <v>34274</v>
      </c>
      <c r="E1417" s="42">
        <f>IF(DAY(B1417)&gt;14,VLOOKUP(DATE(YEAR(C1417),MONTH(C1417)-1,DAY(1)),'מדדים וריביות'!B:C,2,FALSE),VLOOKUP(DATE(YEAR(C1417),MONTH(C1417)-2,DAY(1)),'מדדים וריביות'!B:C,2,FALSE))</f>
        <v>15465731.923442399</v>
      </c>
      <c r="F1417" s="43">
        <f>IF($B$5=1,'ריבית יומית'!D1411,'ריבית יומית'!G1411)</f>
        <v>1.0738622586670132E-4</v>
      </c>
      <c r="G1417" s="43">
        <f t="shared" ref="G1417:G1480" si="156">IF(B1417&gt;$B$2,0,F1417)</f>
        <v>1.0738622586670132E-4</v>
      </c>
      <c r="H1417" s="29">
        <f t="shared" ref="H1417:H1480" si="157">H1418*(1+G1417)</f>
        <v>1.8519574441278801</v>
      </c>
      <c r="I1417" s="30">
        <f>VLOOKUP(B1416,'מדדים וריביות'!B:C,2)</f>
        <v>15805361.6606794</v>
      </c>
      <c r="K1417" s="39">
        <f t="shared" ref="K1417:K1480" si="158">$B$4/E1417*D1417-D1417</f>
        <v>0</v>
      </c>
      <c r="L1417" s="39">
        <f t="shared" ref="L1417:L1480" si="159">H1418*D1417-D1417</f>
        <v>0</v>
      </c>
      <c r="M1417" s="39">
        <f t="shared" ref="M1417:M1480" si="160">$B$4/E1417*L1417-L1417</f>
        <v>0</v>
      </c>
      <c r="N1417" s="41">
        <f t="shared" si="155"/>
        <v>0</v>
      </c>
    </row>
    <row r="1418" spans="2:14">
      <c r="B1418" s="1">
        <v>34283</v>
      </c>
      <c r="C1418" s="1">
        <f t="shared" ref="C1418:C1481" si="161">DATE(YEAR(B1418),MONTH(B1418),DAY(1))</f>
        <v>34274</v>
      </c>
      <c r="E1418" s="42">
        <f>IF(DAY(B1418)&gt;14,VLOOKUP(DATE(YEAR(C1418),MONTH(C1418)-1,DAY(1)),'מדדים וריביות'!B:C,2,FALSE),VLOOKUP(DATE(YEAR(C1418),MONTH(C1418)-2,DAY(1)),'מדדים וריביות'!B:C,2,FALSE))</f>
        <v>15465731.923442399</v>
      </c>
      <c r="F1418" s="43">
        <f>IF($B$5=1,'ריבית יומית'!D1412,'ריבית יומית'!G1412)</f>
        <v>1.0738622586670132E-4</v>
      </c>
      <c r="G1418" s="43">
        <f t="shared" si="156"/>
        <v>1.0738622586670132E-4</v>
      </c>
      <c r="H1418" s="29">
        <f t="shared" si="157"/>
        <v>1.8517585907616019</v>
      </c>
      <c r="I1418" s="30">
        <f>VLOOKUP(B1417,'מדדים וריביות'!B:C,2)</f>
        <v>15805361.6606794</v>
      </c>
      <c r="K1418" s="39">
        <f t="shared" si="158"/>
        <v>0</v>
      </c>
      <c r="L1418" s="39">
        <f t="shared" si="159"/>
        <v>0</v>
      </c>
      <c r="M1418" s="39">
        <f t="shared" si="160"/>
        <v>0</v>
      </c>
      <c r="N1418" s="41">
        <f t="shared" ref="N1418:N1481" si="162">SUM(K1418:M1418)</f>
        <v>0</v>
      </c>
    </row>
    <row r="1419" spans="2:14">
      <c r="B1419" s="1">
        <v>34284</v>
      </c>
      <c r="C1419" s="1">
        <f t="shared" si="161"/>
        <v>34274</v>
      </c>
      <c r="E1419" s="42">
        <f>IF(DAY(B1419)&gt;14,VLOOKUP(DATE(YEAR(C1419),MONTH(C1419)-1,DAY(1)),'מדדים וריביות'!B:C,2,FALSE),VLOOKUP(DATE(YEAR(C1419),MONTH(C1419)-2,DAY(1)),'מדדים וריביות'!B:C,2,FALSE))</f>
        <v>15465731.923442399</v>
      </c>
      <c r="F1419" s="43">
        <f>IF($B$5=1,'ריבית יומית'!D1413,'ריבית יומית'!G1413)</f>
        <v>1.0738622586670132E-4</v>
      </c>
      <c r="G1419" s="43">
        <f t="shared" si="156"/>
        <v>1.0738622586670132E-4</v>
      </c>
      <c r="H1419" s="29">
        <f t="shared" si="157"/>
        <v>1.8515597587471433</v>
      </c>
      <c r="I1419" s="30">
        <f>VLOOKUP(B1418,'מדדים וריביות'!B:C,2)</f>
        <v>15805361.6606794</v>
      </c>
      <c r="K1419" s="39">
        <f t="shared" si="158"/>
        <v>0</v>
      </c>
      <c r="L1419" s="39">
        <f t="shared" si="159"/>
        <v>0</v>
      </c>
      <c r="M1419" s="39">
        <f t="shared" si="160"/>
        <v>0</v>
      </c>
      <c r="N1419" s="41">
        <f t="shared" si="162"/>
        <v>0</v>
      </c>
    </row>
    <row r="1420" spans="2:14">
      <c r="B1420" s="1">
        <v>34285</v>
      </c>
      <c r="C1420" s="1">
        <f t="shared" si="161"/>
        <v>34274</v>
      </c>
      <c r="E1420" s="42">
        <f>IF(DAY(B1420)&gt;14,VLOOKUP(DATE(YEAR(C1420),MONTH(C1420)-1,DAY(1)),'מדדים וריביות'!B:C,2,FALSE),VLOOKUP(DATE(YEAR(C1420),MONTH(C1420)-2,DAY(1)),'מדדים וריביות'!B:C,2,FALSE))</f>
        <v>15465731.923442399</v>
      </c>
      <c r="F1420" s="43">
        <f>IF($B$5=1,'ריבית יומית'!D1414,'ריבית יומית'!G1414)</f>
        <v>1.0738622586670132E-4</v>
      </c>
      <c r="G1420" s="43">
        <f t="shared" si="156"/>
        <v>1.0738622586670132E-4</v>
      </c>
      <c r="H1420" s="29">
        <f t="shared" si="157"/>
        <v>1.8513609480822117</v>
      </c>
      <c r="I1420" s="30">
        <f>VLOOKUP(B1419,'מדדים וריביות'!B:C,2)</f>
        <v>15805361.6606794</v>
      </c>
      <c r="K1420" s="39">
        <f t="shared" si="158"/>
        <v>0</v>
      </c>
      <c r="L1420" s="39">
        <f t="shared" si="159"/>
        <v>0</v>
      </c>
      <c r="M1420" s="39">
        <f t="shared" si="160"/>
        <v>0</v>
      </c>
      <c r="N1420" s="41">
        <f t="shared" si="162"/>
        <v>0</v>
      </c>
    </row>
    <row r="1421" spans="2:14">
      <c r="B1421" s="1">
        <v>34286</v>
      </c>
      <c r="C1421" s="1">
        <f t="shared" si="161"/>
        <v>34274</v>
      </c>
      <c r="E1421" s="42">
        <f>IF(DAY(B1421)&gt;14,VLOOKUP(DATE(YEAR(C1421),MONTH(C1421)-1,DAY(1)),'מדדים וריביות'!B:C,2,FALSE),VLOOKUP(DATE(YEAR(C1421),MONTH(C1421)-2,DAY(1)),'מדדים וריביות'!B:C,2,FALSE))</f>
        <v>15465731.923442399</v>
      </c>
      <c r="F1421" s="43">
        <f>IF($B$5=1,'ריבית יומית'!D1415,'ריבית יומית'!G1415)</f>
        <v>1.0738622586670132E-4</v>
      </c>
      <c r="G1421" s="43">
        <f t="shared" si="156"/>
        <v>1.0738622586670132E-4</v>
      </c>
      <c r="H1421" s="29">
        <f t="shared" si="157"/>
        <v>1.8511621587645148</v>
      </c>
      <c r="I1421" s="30">
        <f>VLOOKUP(B1420,'מדדים וריביות'!B:C,2)</f>
        <v>15805361.6606794</v>
      </c>
      <c r="K1421" s="39">
        <f t="shared" si="158"/>
        <v>0</v>
      </c>
      <c r="L1421" s="39">
        <f t="shared" si="159"/>
        <v>0</v>
      </c>
      <c r="M1421" s="39">
        <f t="shared" si="160"/>
        <v>0</v>
      </c>
      <c r="N1421" s="41">
        <f t="shared" si="162"/>
        <v>0</v>
      </c>
    </row>
    <row r="1422" spans="2:14">
      <c r="B1422" s="1">
        <v>34287</v>
      </c>
      <c r="C1422" s="1">
        <f t="shared" si="161"/>
        <v>34274</v>
      </c>
      <c r="E1422" s="42">
        <f>IF(DAY(B1422)&gt;14,VLOOKUP(DATE(YEAR(C1422),MONTH(C1422)-1,DAY(1)),'מדדים וריביות'!B:C,2,FALSE),VLOOKUP(DATE(YEAR(C1422),MONTH(C1422)-2,DAY(1)),'מדדים וריביות'!B:C,2,FALSE))</f>
        <v>15465731.923442399</v>
      </c>
      <c r="F1422" s="43">
        <f>IF($B$5=1,'ריבית יומית'!D1416,'ריבית יומית'!G1416)</f>
        <v>1.0738622586670132E-4</v>
      </c>
      <c r="G1422" s="43">
        <f t="shared" si="156"/>
        <v>1.0738622586670132E-4</v>
      </c>
      <c r="H1422" s="29">
        <f t="shared" si="157"/>
        <v>1.8509633907917602</v>
      </c>
      <c r="I1422" s="30">
        <f>VLOOKUP(B1421,'מדדים וריביות'!B:C,2)</f>
        <v>15805361.6606794</v>
      </c>
      <c r="K1422" s="39">
        <f t="shared" si="158"/>
        <v>0</v>
      </c>
      <c r="L1422" s="39">
        <f t="shared" si="159"/>
        <v>0</v>
      </c>
      <c r="M1422" s="39">
        <f t="shared" si="160"/>
        <v>0</v>
      </c>
      <c r="N1422" s="41">
        <f t="shared" si="162"/>
        <v>0</v>
      </c>
    </row>
    <row r="1423" spans="2:14">
      <c r="B1423" s="1">
        <v>34288</v>
      </c>
      <c r="C1423" s="1">
        <f t="shared" si="161"/>
        <v>34274</v>
      </c>
      <c r="E1423" s="42">
        <f>IF(DAY(B1423)&gt;14,VLOOKUP(DATE(YEAR(C1423),MONTH(C1423)-1,DAY(1)),'מדדים וריביות'!B:C,2,FALSE),VLOOKUP(DATE(YEAR(C1423),MONTH(C1423)-2,DAY(1)),'מדדים וריביות'!B:C,2,FALSE))</f>
        <v>15685862.3086886</v>
      </c>
      <c r="F1423" s="43">
        <f>IF($B$5=1,'ריבית יומית'!D1417,'ריבית יומית'!G1417)</f>
        <v>1.0738622586670132E-4</v>
      </c>
      <c r="G1423" s="43">
        <f t="shared" si="156"/>
        <v>1.0738622586670132E-4</v>
      </c>
      <c r="H1423" s="29">
        <f t="shared" si="157"/>
        <v>1.8507646441616561</v>
      </c>
      <c r="I1423" s="30">
        <f>VLOOKUP(B1422,'מדדים וריביות'!B:C,2)</f>
        <v>15805361.6606794</v>
      </c>
      <c r="K1423" s="39">
        <f t="shared" si="158"/>
        <v>0</v>
      </c>
      <c r="L1423" s="39">
        <f t="shared" si="159"/>
        <v>0</v>
      </c>
      <c r="M1423" s="39">
        <f t="shared" si="160"/>
        <v>0</v>
      </c>
      <c r="N1423" s="41">
        <f t="shared" si="162"/>
        <v>0</v>
      </c>
    </row>
    <row r="1424" spans="2:14">
      <c r="B1424" s="1">
        <v>34289</v>
      </c>
      <c r="C1424" s="1">
        <f t="shared" si="161"/>
        <v>34274</v>
      </c>
      <c r="E1424" s="42">
        <f>IF(DAY(B1424)&gt;14,VLOOKUP(DATE(YEAR(C1424),MONTH(C1424)-1,DAY(1)),'מדדים וריביות'!B:C,2,FALSE),VLOOKUP(DATE(YEAR(C1424),MONTH(C1424)-2,DAY(1)),'מדדים וריביות'!B:C,2,FALSE))</f>
        <v>15685862.3086886</v>
      </c>
      <c r="F1424" s="43">
        <f>IF($B$5=1,'ריבית יומית'!D1418,'ריבית יומית'!G1418)</f>
        <v>1.0738622586670132E-4</v>
      </c>
      <c r="G1424" s="43">
        <f t="shared" si="156"/>
        <v>1.0738622586670132E-4</v>
      </c>
      <c r="H1424" s="29">
        <f t="shared" si="157"/>
        <v>1.8505659188719108</v>
      </c>
      <c r="I1424" s="30">
        <f>VLOOKUP(B1423,'מדדים וריביות'!B:C,2)</f>
        <v>15805361.6606794</v>
      </c>
      <c r="K1424" s="39">
        <f t="shared" si="158"/>
        <v>0</v>
      </c>
      <c r="L1424" s="39">
        <f t="shared" si="159"/>
        <v>0</v>
      </c>
      <c r="M1424" s="39">
        <f t="shared" si="160"/>
        <v>0</v>
      </c>
      <c r="N1424" s="41">
        <f t="shared" si="162"/>
        <v>0</v>
      </c>
    </row>
    <row r="1425" spans="2:14">
      <c r="B1425" s="1">
        <v>34290</v>
      </c>
      <c r="C1425" s="1">
        <f t="shared" si="161"/>
        <v>34274</v>
      </c>
      <c r="E1425" s="42">
        <f>IF(DAY(B1425)&gt;14,VLOOKUP(DATE(YEAR(C1425),MONTH(C1425)-1,DAY(1)),'מדדים וריביות'!B:C,2,FALSE),VLOOKUP(DATE(YEAR(C1425),MONTH(C1425)-2,DAY(1)),'מדדים וריביות'!B:C,2,FALSE))</f>
        <v>15685862.3086886</v>
      </c>
      <c r="F1425" s="43">
        <f>IF($B$5=1,'ריבית יומית'!D1419,'ריבית יומית'!G1419)</f>
        <v>1.0738622586670132E-4</v>
      </c>
      <c r="G1425" s="43">
        <f t="shared" si="156"/>
        <v>1.0738622586670132E-4</v>
      </c>
      <c r="H1425" s="29">
        <f t="shared" si="157"/>
        <v>1.850367214920233</v>
      </c>
      <c r="I1425" s="30">
        <f>VLOOKUP(B1424,'מדדים וריביות'!B:C,2)</f>
        <v>15805361.6606794</v>
      </c>
      <c r="K1425" s="39">
        <f t="shared" si="158"/>
        <v>0</v>
      </c>
      <c r="L1425" s="39">
        <f t="shared" si="159"/>
        <v>0</v>
      </c>
      <c r="M1425" s="39">
        <f t="shared" si="160"/>
        <v>0</v>
      </c>
      <c r="N1425" s="41">
        <f t="shared" si="162"/>
        <v>0</v>
      </c>
    </row>
    <row r="1426" spans="2:14">
      <c r="B1426" s="1">
        <v>34291</v>
      </c>
      <c r="C1426" s="1">
        <f t="shared" si="161"/>
        <v>34274</v>
      </c>
      <c r="E1426" s="42">
        <f>IF(DAY(B1426)&gt;14,VLOOKUP(DATE(YEAR(C1426),MONTH(C1426)-1,DAY(1)),'מדדים וריביות'!B:C,2,FALSE),VLOOKUP(DATE(YEAR(C1426),MONTH(C1426)-2,DAY(1)),'מדדים וריביות'!B:C,2,FALSE))</f>
        <v>15685862.3086886</v>
      </c>
      <c r="F1426" s="43">
        <f>IF($B$5=1,'ריבית יומית'!D1420,'ריבית יומית'!G1420)</f>
        <v>1.0738622586670132E-4</v>
      </c>
      <c r="G1426" s="43">
        <f t="shared" si="156"/>
        <v>1.0738622586670132E-4</v>
      </c>
      <c r="H1426" s="29">
        <f t="shared" si="157"/>
        <v>1.8501685323043315</v>
      </c>
      <c r="I1426" s="30">
        <f>VLOOKUP(B1425,'מדדים וריביות'!B:C,2)</f>
        <v>15805361.6606794</v>
      </c>
      <c r="K1426" s="39">
        <f t="shared" si="158"/>
        <v>0</v>
      </c>
      <c r="L1426" s="39">
        <f t="shared" si="159"/>
        <v>0</v>
      </c>
      <c r="M1426" s="39">
        <f t="shared" si="160"/>
        <v>0</v>
      </c>
      <c r="N1426" s="41">
        <f t="shared" si="162"/>
        <v>0</v>
      </c>
    </row>
    <row r="1427" spans="2:14">
      <c r="B1427" s="1">
        <v>34292</v>
      </c>
      <c r="C1427" s="1">
        <f t="shared" si="161"/>
        <v>34274</v>
      </c>
      <c r="E1427" s="42">
        <f>IF(DAY(B1427)&gt;14,VLOOKUP(DATE(YEAR(C1427),MONTH(C1427)-1,DAY(1)),'מדדים וריביות'!B:C,2,FALSE),VLOOKUP(DATE(YEAR(C1427),MONTH(C1427)-2,DAY(1)),'מדדים וריביות'!B:C,2,FALSE))</f>
        <v>15685862.3086886</v>
      </c>
      <c r="F1427" s="43">
        <f>IF($B$5=1,'ריבית יומית'!D1421,'ריבית יומית'!G1421)</f>
        <v>1.0738622586670132E-4</v>
      </c>
      <c r="G1427" s="43">
        <f t="shared" si="156"/>
        <v>1.0738622586670132E-4</v>
      </c>
      <c r="H1427" s="29">
        <f t="shared" si="157"/>
        <v>1.8499698710219155</v>
      </c>
      <c r="I1427" s="30">
        <f>VLOOKUP(B1426,'מדדים וריביות'!B:C,2)</f>
        <v>15805361.6606794</v>
      </c>
      <c r="K1427" s="39">
        <f t="shared" si="158"/>
        <v>0</v>
      </c>
      <c r="L1427" s="39">
        <f t="shared" si="159"/>
        <v>0</v>
      </c>
      <c r="M1427" s="39">
        <f t="shared" si="160"/>
        <v>0</v>
      </c>
      <c r="N1427" s="41">
        <f t="shared" si="162"/>
        <v>0</v>
      </c>
    </row>
    <row r="1428" spans="2:14">
      <c r="B1428" s="1">
        <v>34293</v>
      </c>
      <c r="C1428" s="1">
        <f t="shared" si="161"/>
        <v>34274</v>
      </c>
      <c r="E1428" s="42">
        <f>IF(DAY(B1428)&gt;14,VLOOKUP(DATE(YEAR(C1428),MONTH(C1428)-1,DAY(1)),'מדדים וריביות'!B:C,2,FALSE),VLOOKUP(DATE(YEAR(C1428),MONTH(C1428)-2,DAY(1)),'מדדים וריביות'!B:C,2,FALSE))</f>
        <v>15685862.3086886</v>
      </c>
      <c r="F1428" s="43">
        <f>IF($B$5=1,'ריבית יומית'!D1422,'ריבית יומית'!G1422)</f>
        <v>1.0738622586670132E-4</v>
      </c>
      <c r="G1428" s="43">
        <f t="shared" si="156"/>
        <v>1.0738622586670132E-4</v>
      </c>
      <c r="H1428" s="29">
        <f t="shared" si="157"/>
        <v>1.849771231070694</v>
      </c>
      <c r="I1428" s="30">
        <f>VLOOKUP(B1427,'מדדים וריביות'!B:C,2)</f>
        <v>15805361.6606794</v>
      </c>
      <c r="K1428" s="39">
        <f t="shared" si="158"/>
        <v>0</v>
      </c>
      <c r="L1428" s="39">
        <f t="shared" si="159"/>
        <v>0</v>
      </c>
      <c r="M1428" s="39">
        <f t="shared" si="160"/>
        <v>0</v>
      </c>
      <c r="N1428" s="41">
        <f t="shared" si="162"/>
        <v>0</v>
      </c>
    </row>
    <row r="1429" spans="2:14">
      <c r="B1429" s="1">
        <v>34294</v>
      </c>
      <c r="C1429" s="1">
        <f t="shared" si="161"/>
        <v>34274</v>
      </c>
      <c r="E1429" s="42">
        <f>IF(DAY(B1429)&gt;14,VLOOKUP(DATE(YEAR(C1429),MONTH(C1429)-1,DAY(1)),'מדדים וריביות'!B:C,2,FALSE),VLOOKUP(DATE(YEAR(C1429),MONTH(C1429)-2,DAY(1)),'מדדים וריביות'!B:C,2,FALSE))</f>
        <v>15685862.3086886</v>
      </c>
      <c r="F1429" s="43">
        <f>IF($B$5=1,'ריבית יומית'!D1423,'ריבית יומית'!G1423)</f>
        <v>1.0738622586670132E-4</v>
      </c>
      <c r="G1429" s="43">
        <f t="shared" si="156"/>
        <v>1.0738622586670132E-4</v>
      </c>
      <c r="H1429" s="29">
        <f t="shared" si="157"/>
        <v>1.8495726124483767</v>
      </c>
      <c r="I1429" s="30">
        <f>VLOOKUP(B1428,'מדדים וריביות'!B:C,2)</f>
        <v>15805361.6606794</v>
      </c>
      <c r="K1429" s="39">
        <f t="shared" si="158"/>
        <v>0</v>
      </c>
      <c r="L1429" s="39">
        <f t="shared" si="159"/>
        <v>0</v>
      </c>
      <c r="M1429" s="39">
        <f t="shared" si="160"/>
        <v>0</v>
      </c>
      <c r="N1429" s="41">
        <f t="shared" si="162"/>
        <v>0</v>
      </c>
    </row>
    <row r="1430" spans="2:14">
      <c r="B1430" s="1">
        <v>34295</v>
      </c>
      <c r="C1430" s="1">
        <f t="shared" si="161"/>
        <v>34274</v>
      </c>
      <c r="E1430" s="42">
        <f>IF(DAY(B1430)&gt;14,VLOOKUP(DATE(YEAR(C1430),MONTH(C1430)-1,DAY(1)),'מדדים וריביות'!B:C,2,FALSE),VLOOKUP(DATE(YEAR(C1430),MONTH(C1430)-2,DAY(1)),'מדדים וריביות'!B:C,2,FALSE))</f>
        <v>15685862.3086886</v>
      </c>
      <c r="F1430" s="43">
        <f>IF($B$5=1,'ריבית יומית'!D1424,'ריבית יומית'!G1424)</f>
        <v>1.0738622586670132E-4</v>
      </c>
      <c r="G1430" s="43">
        <f t="shared" si="156"/>
        <v>1.0738622586670132E-4</v>
      </c>
      <c r="H1430" s="29">
        <f t="shared" si="157"/>
        <v>1.8493740151526734</v>
      </c>
      <c r="I1430" s="30">
        <f>VLOOKUP(B1429,'מדדים וריביות'!B:C,2)</f>
        <v>15805361.6606794</v>
      </c>
      <c r="K1430" s="39">
        <f t="shared" si="158"/>
        <v>0</v>
      </c>
      <c r="L1430" s="39">
        <f t="shared" si="159"/>
        <v>0</v>
      </c>
      <c r="M1430" s="39">
        <f t="shared" si="160"/>
        <v>0</v>
      </c>
      <c r="N1430" s="41">
        <f t="shared" si="162"/>
        <v>0</v>
      </c>
    </row>
    <row r="1431" spans="2:14">
      <c r="B1431" s="1">
        <v>34296</v>
      </c>
      <c r="C1431" s="1">
        <f t="shared" si="161"/>
        <v>34274</v>
      </c>
      <c r="E1431" s="42">
        <f>IF(DAY(B1431)&gt;14,VLOOKUP(DATE(YEAR(C1431),MONTH(C1431)-1,DAY(1)),'מדדים וריביות'!B:C,2,FALSE),VLOOKUP(DATE(YEAR(C1431),MONTH(C1431)-2,DAY(1)),'מדדים וריביות'!B:C,2,FALSE))</f>
        <v>15685862.3086886</v>
      </c>
      <c r="F1431" s="43">
        <f>IF($B$5=1,'ריבית יומית'!D1425,'ריבית יומית'!G1425)</f>
        <v>1.0738622586670132E-4</v>
      </c>
      <c r="G1431" s="43">
        <f t="shared" si="156"/>
        <v>1.0738622586670132E-4</v>
      </c>
      <c r="H1431" s="29">
        <f t="shared" si="157"/>
        <v>1.8491754391812942</v>
      </c>
      <c r="I1431" s="30">
        <f>VLOOKUP(B1430,'מדדים וריביות'!B:C,2)</f>
        <v>15805361.6606794</v>
      </c>
      <c r="K1431" s="39">
        <f t="shared" si="158"/>
        <v>0</v>
      </c>
      <c r="L1431" s="39">
        <f t="shared" si="159"/>
        <v>0</v>
      </c>
      <c r="M1431" s="39">
        <f t="shared" si="160"/>
        <v>0</v>
      </c>
      <c r="N1431" s="41">
        <f t="shared" si="162"/>
        <v>0</v>
      </c>
    </row>
    <row r="1432" spans="2:14">
      <c r="B1432" s="1">
        <v>34297</v>
      </c>
      <c r="C1432" s="1">
        <f t="shared" si="161"/>
        <v>34274</v>
      </c>
      <c r="E1432" s="42">
        <f>IF(DAY(B1432)&gt;14,VLOOKUP(DATE(YEAR(C1432),MONTH(C1432)-1,DAY(1)),'מדדים וריביות'!B:C,2,FALSE),VLOOKUP(DATE(YEAR(C1432),MONTH(C1432)-2,DAY(1)),'מדדים וריביות'!B:C,2,FALSE))</f>
        <v>15685862.3086886</v>
      </c>
      <c r="F1432" s="43">
        <f>IF($B$5=1,'ריבית יומית'!D1426,'ריבית יומית'!G1426)</f>
        <v>1.0738622586670132E-4</v>
      </c>
      <c r="G1432" s="43">
        <f t="shared" si="156"/>
        <v>1.0738622586670132E-4</v>
      </c>
      <c r="H1432" s="29">
        <f t="shared" si="157"/>
        <v>1.8489768845319496</v>
      </c>
      <c r="I1432" s="30">
        <f>VLOOKUP(B1431,'מדדים וריביות'!B:C,2)</f>
        <v>15805361.6606794</v>
      </c>
      <c r="K1432" s="39">
        <f t="shared" si="158"/>
        <v>0</v>
      </c>
      <c r="L1432" s="39">
        <f t="shared" si="159"/>
        <v>0</v>
      </c>
      <c r="M1432" s="39">
        <f t="shared" si="160"/>
        <v>0</v>
      </c>
      <c r="N1432" s="41">
        <f t="shared" si="162"/>
        <v>0</v>
      </c>
    </row>
    <row r="1433" spans="2:14">
      <c r="B1433" s="1">
        <v>34298</v>
      </c>
      <c r="C1433" s="1">
        <f t="shared" si="161"/>
        <v>34274</v>
      </c>
      <c r="E1433" s="42">
        <f>IF(DAY(B1433)&gt;14,VLOOKUP(DATE(YEAR(C1433),MONTH(C1433)-1,DAY(1)),'מדדים וריביות'!B:C,2,FALSE),VLOOKUP(DATE(YEAR(C1433),MONTH(C1433)-2,DAY(1)),'מדדים וריביות'!B:C,2,FALSE))</f>
        <v>15685862.3086886</v>
      </c>
      <c r="F1433" s="43">
        <f>IF($B$5=1,'ריבית יומית'!D1427,'ריבית יומית'!G1427)</f>
        <v>1.0738622586670132E-4</v>
      </c>
      <c r="G1433" s="43">
        <f t="shared" si="156"/>
        <v>1.0738622586670132E-4</v>
      </c>
      <c r="H1433" s="29">
        <f t="shared" si="157"/>
        <v>1.8487783512023499</v>
      </c>
      <c r="I1433" s="30">
        <f>VLOOKUP(B1432,'מדדים וריביות'!B:C,2)</f>
        <v>15805361.6606794</v>
      </c>
      <c r="K1433" s="39">
        <f t="shared" si="158"/>
        <v>0</v>
      </c>
      <c r="L1433" s="39">
        <f t="shared" si="159"/>
        <v>0</v>
      </c>
      <c r="M1433" s="39">
        <f t="shared" si="160"/>
        <v>0</v>
      </c>
      <c r="N1433" s="41">
        <f t="shared" si="162"/>
        <v>0</v>
      </c>
    </row>
    <row r="1434" spans="2:14">
      <c r="B1434" s="1">
        <v>34299</v>
      </c>
      <c r="C1434" s="1">
        <f t="shared" si="161"/>
        <v>34274</v>
      </c>
      <c r="E1434" s="42">
        <f>IF(DAY(B1434)&gt;14,VLOOKUP(DATE(YEAR(C1434),MONTH(C1434)-1,DAY(1)),'מדדים וריביות'!B:C,2,FALSE),VLOOKUP(DATE(YEAR(C1434),MONTH(C1434)-2,DAY(1)),'מדדים וריביות'!B:C,2,FALSE))</f>
        <v>15685862.3086886</v>
      </c>
      <c r="F1434" s="43">
        <f>IF($B$5=1,'ריבית יומית'!D1428,'ריבית יומית'!G1428)</f>
        <v>1.0738622586670132E-4</v>
      </c>
      <c r="G1434" s="43">
        <f t="shared" si="156"/>
        <v>1.0738622586670132E-4</v>
      </c>
      <c r="H1434" s="29">
        <f t="shared" si="157"/>
        <v>1.848579839190206</v>
      </c>
      <c r="I1434" s="30">
        <f>VLOOKUP(B1433,'מדדים וריביות'!B:C,2)</f>
        <v>15805361.6606794</v>
      </c>
      <c r="K1434" s="39">
        <f t="shared" si="158"/>
        <v>0</v>
      </c>
      <c r="L1434" s="39">
        <f t="shared" si="159"/>
        <v>0</v>
      </c>
      <c r="M1434" s="39">
        <f t="shared" si="160"/>
        <v>0</v>
      </c>
      <c r="N1434" s="41">
        <f t="shared" si="162"/>
        <v>0</v>
      </c>
    </row>
    <row r="1435" spans="2:14">
      <c r="B1435" s="1">
        <v>34300</v>
      </c>
      <c r="C1435" s="1">
        <f t="shared" si="161"/>
        <v>34274</v>
      </c>
      <c r="E1435" s="42">
        <f>IF(DAY(B1435)&gt;14,VLOOKUP(DATE(YEAR(C1435),MONTH(C1435)-1,DAY(1)),'מדדים וריביות'!B:C,2,FALSE),VLOOKUP(DATE(YEAR(C1435),MONTH(C1435)-2,DAY(1)),'מדדים וריביות'!B:C,2,FALSE))</f>
        <v>15685862.3086886</v>
      </c>
      <c r="F1435" s="43">
        <f>IF($B$5=1,'ריבית יומית'!D1429,'ריבית יומית'!G1429)</f>
        <v>1.0738622586670132E-4</v>
      </c>
      <c r="G1435" s="43">
        <f t="shared" si="156"/>
        <v>1.0738622586670132E-4</v>
      </c>
      <c r="H1435" s="29">
        <f t="shared" si="157"/>
        <v>1.8483813484932288</v>
      </c>
      <c r="I1435" s="30">
        <f>VLOOKUP(B1434,'מדדים וריביות'!B:C,2)</f>
        <v>15805361.6606794</v>
      </c>
      <c r="K1435" s="39">
        <f t="shared" si="158"/>
        <v>0</v>
      </c>
      <c r="L1435" s="39">
        <f t="shared" si="159"/>
        <v>0</v>
      </c>
      <c r="M1435" s="39">
        <f t="shared" si="160"/>
        <v>0</v>
      </c>
      <c r="N1435" s="41">
        <f t="shared" si="162"/>
        <v>0</v>
      </c>
    </row>
    <row r="1436" spans="2:14">
      <c r="B1436" s="1">
        <v>34301</v>
      </c>
      <c r="C1436" s="1">
        <f t="shared" si="161"/>
        <v>34274</v>
      </c>
      <c r="E1436" s="42">
        <f>IF(DAY(B1436)&gt;14,VLOOKUP(DATE(YEAR(C1436),MONTH(C1436)-1,DAY(1)),'מדדים וריביות'!B:C,2,FALSE),VLOOKUP(DATE(YEAR(C1436),MONTH(C1436)-2,DAY(1)),'מדדים וריביות'!B:C,2,FALSE))</f>
        <v>15685862.3086886</v>
      </c>
      <c r="F1436" s="43">
        <f>IF($B$5=1,'ריבית יומית'!D1430,'ריבית יומית'!G1430)</f>
        <v>1.0738622586670132E-4</v>
      </c>
      <c r="G1436" s="43">
        <f t="shared" si="156"/>
        <v>1.0738622586670132E-4</v>
      </c>
      <c r="H1436" s="29">
        <f t="shared" si="157"/>
        <v>1.8481828791091297</v>
      </c>
      <c r="I1436" s="30">
        <f>VLOOKUP(B1435,'מדדים וריביות'!B:C,2)</f>
        <v>15805361.6606794</v>
      </c>
      <c r="K1436" s="39">
        <f t="shared" si="158"/>
        <v>0</v>
      </c>
      <c r="L1436" s="39">
        <f t="shared" si="159"/>
        <v>0</v>
      </c>
      <c r="M1436" s="39">
        <f t="shared" si="160"/>
        <v>0</v>
      </c>
      <c r="N1436" s="41">
        <f t="shared" si="162"/>
        <v>0</v>
      </c>
    </row>
    <row r="1437" spans="2:14">
      <c r="B1437" s="1">
        <v>34302</v>
      </c>
      <c r="C1437" s="1">
        <f t="shared" si="161"/>
        <v>34274</v>
      </c>
      <c r="E1437" s="42">
        <f>IF(DAY(B1437)&gt;14,VLOOKUP(DATE(YEAR(C1437),MONTH(C1437)-1,DAY(1)),'מדדים וריביות'!B:C,2,FALSE),VLOOKUP(DATE(YEAR(C1437),MONTH(C1437)-2,DAY(1)),'מדדים וריביות'!B:C,2,FALSE))</f>
        <v>15685862.3086886</v>
      </c>
      <c r="F1437" s="43">
        <f>IF($B$5=1,'ריבית יומית'!D1431,'ריבית יומית'!G1431)</f>
        <v>1.0738622586670132E-4</v>
      </c>
      <c r="G1437" s="43">
        <f t="shared" si="156"/>
        <v>1.0738622586670132E-4</v>
      </c>
      <c r="H1437" s="29">
        <f t="shared" si="157"/>
        <v>1.8479844310356204</v>
      </c>
      <c r="I1437" s="30">
        <f>VLOOKUP(B1436,'מדדים וריביות'!B:C,2)</f>
        <v>15805361.6606794</v>
      </c>
      <c r="K1437" s="39">
        <f t="shared" si="158"/>
        <v>0</v>
      </c>
      <c r="L1437" s="39">
        <f t="shared" si="159"/>
        <v>0</v>
      </c>
      <c r="M1437" s="39">
        <f t="shared" si="160"/>
        <v>0</v>
      </c>
      <c r="N1437" s="41">
        <f t="shared" si="162"/>
        <v>0</v>
      </c>
    </row>
    <row r="1438" spans="2:14">
      <c r="B1438" s="1">
        <v>34303</v>
      </c>
      <c r="C1438" s="1">
        <f t="shared" si="161"/>
        <v>34274</v>
      </c>
      <c r="E1438" s="42">
        <f>IF(DAY(B1438)&gt;14,VLOOKUP(DATE(YEAR(C1438),MONTH(C1438)-1,DAY(1)),'מדדים וריביות'!B:C,2,FALSE),VLOOKUP(DATE(YEAR(C1438),MONTH(C1438)-2,DAY(1)),'מדדים וריביות'!B:C,2,FALSE))</f>
        <v>15685862.3086886</v>
      </c>
      <c r="F1438" s="43">
        <f>IF($B$5=1,'ריבית יומית'!D1432,'ריבית יומית'!G1432)</f>
        <v>1.0738622586670132E-4</v>
      </c>
      <c r="G1438" s="43">
        <f t="shared" si="156"/>
        <v>1.0738622586670132E-4</v>
      </c>
      <c r="H1438" s="29">
        <f t="shared" si="157"/>
        <v>1.8477860042704124</v>
      </c>
      <c r="I1438" s="30">
        <f>VLOOKUP(B1437,'מדדים וריביות'!B:C,2)</f>
        <v>15805361.6606794</v>
      </c>
      <c r="K1438" s="39">
        <f t="shared" si="158"/>
        <v>0</v>
      </c>
      <c r="L1438" s="39">
        <f t="shared" si="159"/>
        <v>0</v>
      </c>
      <c r="M1438" s="39">
        <f t="shared" si="160"/>
        <v>0</v>
      </c>
      <c r="N1438" s="41">
        <f t="shared" si="162"/>
        <v>0</v>
      </c>
    </row>
    <row r="1439" spans="2:14">
      <c r="B1439" s="1">
        <v>34304</v>
      </c>
      <c r="C1439" s="1">
        <f t="shared" si="161"/>
        <v>34304</v>
      </c>
      <c r="E1439" s="42">
        <f>IF(DAY(B1439)&gt;14,VLOOKUP(DATE(YEAR(C1439),MONTH(C1439)-1,DAY(1)),'מדדים וריביות'!B:C,2,FALSE),VLOOKUP(DATE(YEAR(C1439),MONTH(C1439)-2,DAY(1)),'מדדים וריביות'!B:C,2,FALSE))</f>
        <v>15685862.3086886</v>
      </c>
      <c r="F1439" s="43">
        <f>IF($B$5=1,'ריבית יומית'!D1433,'ריבית יומית'!G1433)</f>
        <v>1.0738622586670132E-4</v>
      </c>
      <c r="G1439" s="43">
        <f t="shared" si="156"/>
        <v>1.0738622586670132E-4</v>
      </c>
      <c r="H1439" s="29">
        <f t="shared" si="157"/>
        <v>1.847587598811218</v>
      </c>
      <c r="I1439" s="30">
        <f>VLOOKUP(B1438,'מדדים וריביות'!B:C,2)</f>
        <v>15805361.6606794</v>
      </c>
      <c r="K1439" s="39">
        <f t="shared" si="158"/>
        <v>0</v>
      </c>
      <c r="L1439" s="39">
        <f t="shared" si="159"/>
        <v>0</v>
      </c>
      <c r="M1439" s="39">
        <f t="shared" si="160"/>
        <v>0</v>
      </c>
      <c r="N1439" s="41">
        <f t="shared" si="162"/>
        <v>0</v>
      </c>
    </row>
    <row r="1440" spans="2:14">
      <c r="B1440" s="1">
        <v>34305</v>
      </c>
      <c r="C1440" s="1">
        <f t="shared" si="161"/>
        <v>34304</v>
      </c>
      <c r="E1440" s="42">
        <f>IF(DAY(B1440)&gt;14,VLOOKUP(DATE(YEAR(C1440),MONTH(C1440)-1,DAY(1)),'מדדים וריביות'!B:C,2,FALSE),VLOOKUP(DATE(YEAR(C1440),MONTH(C1440)-2,DAY(1)),'מדדים וריביות'!B:C,2,FALSE))</f>
        <v>15685862.3086886</v>
      </c>
      <c r="F1440" s="43">
        <f>IF($B$5=1,'ריבית יומית'!D1434,'ריבית יומית'!G1434)</f>
        <v>1.0738622586670132E-4</v>
      </c>
      <c r="G1440" s="43">
        <f t="shared" si="156"/>
        <v>1.0738622586670132E-4</v>
      </c>
      <c r="H1440" s="29">
        <f t="shared" si="157"/>
        <v>1.8473892146557493</v>
      </c>
      <c r="I1440" s="30">
        <f>VLOOKUP(B1439,'מדדים וריביות'!B:C,2)</f>
        <v>15924861.012670301</v>
      </c>
      <c r="K1440" s="39">
        <f t="shared" si="158"/>
        <v>0</v>
      </c>
      <c r="L1440" s="39">
        <f t="shared" si="159"/>
        <v>0</v>
      </c>
      <c r="M1440" s="39">
        <f t="shared" si="160"/>
        <v>0</v>
      </c>
      <c r="N1440" s="41">
        <f t="shared" si="162"/>
        <v>0</v>
      </c>
    </row>
    <row r="1441" spans="2:14">
      <c r="B1441" s="1">
        <v>34306</v>
      </c>
      <c r="C1441" s="1">
        <f t="shared" si="161"/>
        <v>34304</v>
      </c>
      <c r="E1441" s="42">
        <f>IF(DAY(B1441)&gt;14,VLOOKUP(DATE(YEAR(C1441),MONTH(C1441)-1,DAY(1)),'מדדים וריביות'!B:C,2,FALSE),VLOOKUP(DATE(YEAR(C1441),MONTH(C1441)-2,DAY(1)),'מדדים וריביות'!B:C,2,FALSE))</f>
        <v>15685862.3086886</v>
      </c>
      <c r="F1441" s="43">
        <f>IF($B$5=1,'ריבית יומית'!D1435,'ריבית יומית'!G1435)</f>
        <v>1.0738622586670132E-4</v>
      </c>
      <c r="G1441" s="43">
        <f t="shared" si="156"/>
        <v>1.0738622586670132E-4</v>
      </c>
      <c r="H1441" s="29">
        <f t="shared" si="157"/>
        <v>1.8471908518017188</v>
      </c>
      <c r="I1441" s="30">
        <f>VLOOKUP(B1440,'מדדים וריביות'!B:C,2)</f>
        <v>15924861.012670301</v>
      </c>
      <c r="K1441" s="39">
        <f t="shared" si="158"/>
        <v>0</v>
      </c>
      <c r="L1441" s="39">
        <f t="shared" si="159"/>
        <v>0</v>
      </c>
      <c r="M1441" s="39">
        <f t="shared" si="160"/>
        <v>0</v>
      </c>
      <c r="N1441" s="41">
        <f t="shared" si="162"/>
        <v>0</v>
      </c>
    </row>
    <row r="1442" spans="2:14">
      <c r="B1442" s="1">
        <v>34307</v>
      </c>
      <c r="C1442" s="1">
        <f t="shared" si="161"/>
        <v>34304</v>
      </c>
      <c r="E1442" s="42">
        <f>IF(DAY(B1442)&gt;14,VLOOKUP(DATE(YEAR(C1442),MONTH(C1442)-1,DAY(1)),'מדדים וריביות'!B:C,2,FALSE),VLOOKUP(DATE(YEAR(C1442),MONTH(C1442)-2,DAY(1)),'מדדים וריביות'!B:C,2,FALSE))</f>
        <v>15685862.3086886</v>
      </c>
      <c r="F1442" s="43">
        <f>IF($B$5=1,'ריבית יומית'!D1436,'ריבית יומית'!G1436)</f>
        <v>1.0738622586670132E-4</v>
      </c>
      <c r="G1442" s="43">
        <f t="shared" si="156"/>
        <v>1.0738622586670132E-4</v>
      </c>
      <c r="H1442" s="29">
        <f t="shared" si="157"/>
        <v>1.8469925102468394</v>
      </c>
      <c r="I1442" s="30">
        <f>VLOOKUP(B1441,'מדדים וריביות'!B:C,2)</f>
        <v>15924861.012670301</v>
      </c>
      <c r="K1442" s="39">
        <f t="shared" si="158"/>
        <v>0</v>
      </c>
      <c r="L1442" s="39">
        <f t="shared" si="159"/>
        <v>0</v>
      </c>
      <c r="M1442" s="39">
        <f t="shared" si="160"/>
        <v>0</v>
      </c>
      <c r="N1442" s="41">
        <f t="shared" si="162"/>
        <v>0</v>
      </c>
    </row>
    <row r="1443" spans="2:14">
      <c r="B1443" s="1">
        <v>34308</v>
      </c>
      <c r="C1443" s="1">
        <f t="shared" si="161"/>
        <v>34304</v>
      </c>
      <c r="E1443" s="42">
        <f>IF(DAY(B1443)&gt;14,VLOOKUP(DATE(YEAR(C1443),MONTH(C1443)-1,DAY(1)),'מדדים וריביות'!B:C,2,FALSE),VLOOKUP(DATE(YEAR(C1443),MONTH(C1443)-2,DAY(1)),'מדדים וריביות'!B:C,2,FALSE))</f>
        <v>15685862.3086886</v>
      </c>
      <c r="F1443" s="43">
        <f>IF($B$5=1,'ריבית יומית'!D1437,'ריבית יומית'!G1437)</f>
        <v>1.0738622586670132E-4</v>
      </c>
      <c r="G1443" s="43">
        <f t="shared" si="156"/>
        <v>1.0738622586670132E-4</v>
      </c>
      <c r="H1443" s="29">
        <f t="shared" si="157"/>
        <v>1.8467941899888241</v>
      </c>
      <c r="I1443" s="30">
        <f>VLOOKUP(B1442,'מדדים וריביות'!B:C,2)</f>
        <v>15924861.012670301</v>
      </c>
      <c r="K1443" s="39">
        <f t="shared" si="158"/>
        <v>0</v>
      </c>
      <c r="L1443" s="39">
        <f t="shared" si="159"/>
        <v>0</v>
      </c>
      <c r="M1443" s="39">
        <f t="shared" si="160"/>
        <v>0</v>
      </c>
      <c r="N1443" s="41">
        <f t="shared" si="162"/>
        <v>0</v>
      </c>
    </row>
    <row r="1444" spans="2:14">
      <c r="B1444" s="1">
        <v>34309</v>
      </c>
      <c r="C1444" s="1">
        <f t="shared" si="161"/>
        <v>34304</v>
      </c>
      <c r="E1444" s="42">
        <f>IF(DAY(B1444)&gt;14,VLOOKUP(DATE(YEAR(C1444),MONTH(C1444)-1,DAY(1)),'מדדים וריביות'!B:C,2,FALSE),VLOOKUP(DATE(YEAR(C1444),MONTH(C1444)-2,DAY(1)),'מדדים וריביות'!B:C,2,FALSE))</f>
        <v>15685862.3086886</v>
      </c>
      <c r="F1444" s="43">
        <f>IF($B$5=1,'ריבית יומית'!D1438,'ריבית יומית'!G1438)</f>
        <v>1.0738622586670132E-4</v>
      </c>
      <c r="G1444" s="43">
        <f t="shared" si="156"/>
        <v>1.0738622586670132E-4</v>
      </c>
      <c r="H1444" s="29">
        <f t="shared" si="157"/>
        <v>1.8465958910253859</v>
      </c>
      <c r="I1444" s="30">
        <f>VLOOKUP(B1443,'מדדים וריביות'!B:C,2)</f>
        <v>15924861.012670301</v>
      </c>
      <c r="K1444" s="39">
        <f t="shared" si="158"/>
        <v>0</v>
      </c>
      <c r="L1444" s="39">
        <f t="shared" si="159"/>
        <v>0</v>
      </c>
      <c r="M1444" s="39">
        <f t="shared" si="160"/>
        <v>0</v>
      </c>
      <c r="N1444" s="41">
        <f t="shared" si="162"/>
        <v>0</v>
      </c>
    </row>
    <row r="1445" spans="2:14">
      <c r="B1445" s="1">
        <v>34310</v>
      </c>
      <c r="C1445" s="1">
        <f t="shared" si="161"/>
        <v>34304</v>
      </c>
      <c r="E1445" s="42">
        <f>IF(DAY(B1445)&gt;14,VLOOKUP(DATE(YEAR(C1445),MONTH(C1445)-1,DAY(1)),'מדדים וריביות'!B:C,2,FALSE),VLOOKUP(DATE(YEAR(C1445),MONTH(C1445)-2,DAY(1)),'מדדים וריביות'!B:C,2,FALSE))</f>
        <v>15685862.3086886</v>
      </c>
      <c r="F1445" s="43">
        <f>IF($B$5=1,'ריבית יומית'!D1439,'ריבית יומית'!G1439)</f>
        <v>1.0738622586670132E-4</v>
      </c>
      <c r="G1445" s="43">
        <f t="shared" si="156"/>
        <v>1.0738622586670132E-4</v>
      </c>
      <c r="H1445" s="29">
        <f t="shared" si="157"/>
        <v>1.8463976133542386</v>
      </c>
      <c r="I1445" s="30">
        <f>VLOOKUP(B1444,'מדדים וריביות'!B:C,2)</f>
        <v>15924861.012670301</v>
      </c>
      <c r="K1445" s="39">
        <f t="shared" si="158"/>
        <v>0</v>
      </c>
      <c r="L1445" s="39">
        <f t="shared" si="159"/>
        <v>0</v>
      </c>
      <c r="M1445" s="39">
        <f t="shared" si="160"/>
        <v>0</v>
      </c>
      <c r="N1445" s="41">
        <f t="shared" si="162"/>
        <v>0</v>
      </c>
    </row>
    <row r="1446" spans="2:14">
      <c r="B1446" s="1">
        <v>34311</v>
      </c>
      <c r="C1446" s="1">
        <f t="shared" si="161"/>
        <v>34304</v>
      </c>
      <c r="E1446" s="42">
        <f>IF(DAY(B1446)&gt;14,VLOOKUP(DATE(YEAR(C1446),MONTH(C1446)-1,DAY(1)),'מדדים וריביות'!B:C,2,FALSE),VLOOKUP(DATE(YEAR(C1446),MONTH(C1446)-2,DAY(1)),'מדדים וריביות'!B:C,2,FALSE))</f>
        <v>15685862.3086886</v>
      </c>
      <c r="F1446" s="43">
        <f>IF($B$5=1,'ריבית יומית'!D1440,'ריבית יומית'!G1440)</f>
        <v>1.0738622586670132E-4</v>
      </c>
      <c r="G1446" s="43">
        <f t="shared" si="156"/>
        <v>1.0738622586670132E-4</v>
      </c>
      <c r="H1446" s="29">
        <f t="shared" si="157"/>
        <v>1.8461993569730957</v>
      </c>
      <c r="I1446" s="30">
        <f>VLOOKUP(B1445,'מדדים וריביות'!B:C,2)</f>
        <v>15924861.012670301</v>
      </c>
      <c r="K1446" s="39">
        <f t="shared" si="158"/>
        <v>0</v>
      </c>
      <c r="L1446" s="39">
        <f t="shared" si="159"/>
        <v>0</v>
      </c>
      <c r="M1446" s="39">
        <f t="shared" si="160"/>
        <v>0</v>
      </c>
      <c r="N1446" s="41">
        <f t="shared" si="162"/>
        <v>0</v>
      </c>
    </row>
    <row r="1447" spans="2:14">
      <c r="B1447" s="1">
        <v>34312</v>
      </c>
      <c r="C1447" s="1">
        <f t="shared" si="161"/>
        <v>34304</v>
      </c>
      <c r="E1447" s="42">
        <f>IF(DAY(B1447)&gt;14,VLOOKUP(DATE(YEAR(C1447),MONTH(C1447)-1,DAY(1)),'מדדים וריביות'!B:C,2,FALSE),VLOOKUP(DATE(YEAR(C1447),MONTH(C1447)-2,DAY(1)),'מדדים וריביות'!B:C,2,FALSE))</f>
        <v>15685862.3086886</v>
      </c>
      <c r="F1447" s="43">
        <f>IF($B$5=1,'ריבית יומית'!D1441,'ריבית יומית'!G1441)</f>
        <v>1.0738622586670132E-4</v>
      </c>
      <c r="G1447" s="43">
        <f t="shared" si="156"/>
        <v>1.0738622586670132E-4</v>
      </c>
      <c r="H1447" s="29">
        <f t="shared" si="157"/>
        <v>1.8460011218796712</v>
      </c>
      <c r="I1447" s="30">
        <f>VLOOKUP(B1446,'מדדים וריביות'!B:C,2)</f>
        <v>15924861.012670301</v>
      </c>
      <c r="K1447" s="39">
        <f t="shared" si="158"/>
        <v>0</v>
      </c>
      <c r="L1447" s="39">
        <f t="shared" si="159"/>
        <v>0</v>
      </c>
      <c r="M1447" s="39">
        <f t="shared" si="160"/>
        <v>0</v>
      </c>
      <c r="N1447" s="41">
        <f t="shared" si="162"/>
        <v>0</v>
      </c>
    </row>
    <row r="1448" spans="2:14">
      <c r="B1448" s="1">
        <v>34313</v>
      </c>
      <c r="C1448" s="1">
        <f t="shared" si="161"/>
        <v>34304</v>
      </c>
      <c r="E1448" s="42">
        <f>IF(DAY(B1448)&gt;14,VLOOKUP(DATE(YEAR(C1448),MONTH(C1448)-1,DAY(1)),'מדדים וריביות'!B:C,2,FALSE),VLOOKUP(DATE(YEAR(C1448),MONTH(C1448)-2,DAY(1)),'מדדים וריביות'!B:C,2,FALSE))</f>
        <v>15685862.3086886</v>
      </c>
      <c r="F1448" s="43">
        <f>IF($B$5=1,'ריבית יומית'!D1442,'ריבית יומית'!G1442)</f>
        <v>1.0738622586670132E-4</v>
      </c>
      <c r="G1448" s="43">
        <f t="shared" si="156"/>
        <v>1.0738622586670132E-4</v>
      </c>
      <c r="H1448" s="29">
        <f t="shared" si="157"/>
        <v>1.8458029080716796</v>
      </c>
      <c r="I1448" s="30">
        <f>VLOOKUP(B1447,'מדדים וריביות'!B:C,2)</f>
        <v>15924861.012670301</v>
      </c>
      <c r="K1448" s="39">
        <f t="shared" si="158"/>
        <v>0</v>
      </c>
      <c r="L1448" s="39">
        <f t="shared" si="159"/>
        <v>0</v>
      </c>
      <c r="M1448" s="39">
        <f t="shared" si="160"/>
        <v>0</v>
      </c>
      <c r="N1448" s="41">
        <f t="shared" si="162"/>
        <v>0</v>
      </c>
    </row>
    <row r="1449" spans="2:14">
      <c r="B1449" s="1">
        <v>34314</v>
      </c>
      <c r="C1449" s="1">
        <f t="shared" si="161"/>
        <v>34304</v>
      </c>
      <c r="E1449" s="42">
        <f>IF(DAY(B1449)&gt;14,VLOOKUP(DATE(YEAR(C1449),MONTH(C1449)-1,DAY(1)),'מדדים וריביות'!B:C,2,FALSE),VLOOKUP(DATE(YEAR(C1449),MONTH(C1449)-2,DAY(1)),'מדדים וריביות'!B:C,2,FALSE))</f>
        <v>15685862.3086886</v>
      </c>
      <c r="F1449" s="43">
        <f>IF($B$5=1,'ריבית יומית'!D1443,'ריבית יומית'!G1443)</f>
        <v>1.0738622586670132E-4</v>
      </c>
      <c r="G1449" s="43">
        <f t="shared" si="156"/>
        <v>1.0738622586670132E-4</v>
      </c>
      <c r="H1449" s="29">
        <f t="shared" si="157"/>
        <v>1.8456047155468351</v>
      </c>
      <c r="I1449" s="30">
        <f>VLOOKUP(B1448,'מדדים וריביות'!B:C,2)</f>
        <v>15924861.012670301</v>
      </c>
      <c r="K1449" s="39">
        <f t="shared" si="158"/>
        <v>0</v>
      </c>
      <c r="L1449" s="39">
        <f t="shared" si="159"/>
        <v>0</v>
      </c>
      <c r="M1449" s="39">
        <f t="shared" si="160"/>
        <v>0</v>
      </c>
      <c r="N1449" s="41">
        <f t="shared" si="162"/>
        <v>0</v>
      </c>
    </row>
    <row r="1450" spans="2:14">
      <c r="B1450" s="1">
        <v>34315</v>
      </c>
      <c r="C1450" s="1">
        <f t="shared" si="161"/>
        <v>34304</v>
      </c>
      <c r="E1450" s="42">
        <f>IF(DAY(B1450)&gt;14,VLOOKUP(DATE(YEAR(C1450),MONTH(C1450)-1,DAY(1)),'מדדים וריביות'!B:C,2,FALSE),VLOOKUP(DATE(YEAR(C1450),MONTH(C1450)-2,DAY(1)),'מדדים וריביות'!B:C,2,FALSE))</f>
        <v>15685862.3086886</v>
      </c>
      <c r="F1450" s="43">
        <f>IF($B$5=1,'ריבית יומית'!D1444,'ריבית יומית'!G1444)</f>
        <v>1.0738622586670132E-4</v>
      </c>
      <c r="G1450" s="43">
        <f t="shared" si="156"/>
        <v>1.0738622586670132E-4</v>
      </c>
      <c r="H1450" s="29">
        <f t="shared" si="157"/>
        <v>1.8454065443028527</v>
      </c>
      <c r="I1450" s="30">
        <f>VLOOKUP(B1449,'מדדים וריביות'!B:C,2)</f>
        <v>15924861.012670301</v>
      </c>
      <c r="K1450" s="39">
        <f t="shared" si="158"/>
        <v>0</v>
      </c>
      <c r="L1450" s="39">
        <f t="shared" si="159"/>
        <v>0</v>
      </c>
      <c r="M1450" s="39">
        <f t="shared" si="160"/>
        <v>0</v>
      </c>
      <c r="N1450" s="41">
        <f t="shared" si="162"/>
        <v>0</v>
      </c>
    </row>
    <row r="1451" spans="2:14">
      <c r="B1451" s="1">
        <v>34316</v>
      </c>
      <c r="C1451" s="1">
        <f t="shared" si="161"/>
        <v>34304</v>
      </c>
      <c r="E1451" s="42">
        <f>IF(DAY(B1451)&gt;14,VLOOKUP(DATE(YEAR(C1451),MONTH(C1451)-1,DAY(1)),'מדדים וריביות'!B:C,2,FALSE),VLOOKUP(DATE(YEAR(C1451),MONTH(C1451)-2,DAY(1)),'מדדים וריביות'!B:C,2,FALSE))</f>
        <v>15685862.3086886</v>
      </c>
      <c r="F1451" s="43">
        <f>IF($B$5=1,'ריבית יומית'!D1445,'ריבית יומית'!G1445)</f>
        <v>1.0738622586670132E-4</v>
      </c>
      <c r="G1451" s="43">
        <f t="shared" si="156"/>
        <v>1.0738622586670132E-4</v>
      </c>
      <c r="H1451" s="29">
        <f t="shared" si="157"/>
        <v>1.8452083943374473</v>
      </c>
      <c r="I1451" s="30">
        <f>VLOOKUP(B1450,'מדדים וריביות'!B:C,2)</f>
        <v>15924861.012670301</v>
      </c>
      <c r="K1451" s="39">
        <f t="shared" si="158"/>
        <v>0</v>
      </c>
      <c r="L1451" s="39">
        <f t="shared" si="159"/>
        <v>0</v>
      </c>
      <c r="M1451" s="39">
        <f t="shared" si="160"/>
        <v>0</v>
      </c>
      <c r="N1451" s="41">
        <f t="shared" si="162"/>
        <v>0</v>
      </c>
    </row>
    <row r="1452" spans="2:14">
      <c r="B1452" s="1">
        <v>34317</v>
      </c>
      <c r="C1452" s="1">
        <f t="shared" si="161"/>
        <v>34304</v>
      </c>
      <c r="E1452" s="42">
        <f>IF(DAY(B1452)&gt;14,VLOOKUP(DATE(YEAR(C1452),MONTH(C1452)-1,DAY(1)),'מדדים וריביות'!B:C,2,FALSE),VLOOKUP(DATE(YEAR(C1452),MONTH(C1452)-2,DAY(1)),'מדדים וריביות'!B:C,2,FALSE))</f>
        <v>15685862.3086886</v>
      </c>
      <c r="F1452" s="43">
        <f>IF($B$5=1,'ריבית יומית'!D1446,'ריבית יומית'!G1446)</f>
        <v>1.0738622586670132E-4</v>
      </c>
      <c r="G1452" s="43">
        <f t="shared" si="156"/>
        <v>1.0738622586670132E-4</v>
      </c>
      <c r="H1452" s="29">
        <f t="shared" si="157"/>
        <v>1.845010265648334</v>
      </c>
      <c r="I1452" s="30">
        <f>VLOOKUP(B1451,'מדדים וריביות'!B:C,2)</f>
        <v>15924861.012670301</v>
      </c>
      <c r="K1452" s="39">
        <f t="shared" si="158"/>
        <v>0</v>
      </c>
      <c r="L1452" s="39">
        <f t="shared" si="159"/>
        <v>0</v>
      </c>
      <c r="M1452" s="39">
        <f t="shared" si="160"/>
        <v>0</v>
      </c>
      <c r="N1452" s="41">
        <f t="shared" si="162"/>
        <v>0</v>
      </c>
    </row>
    <row r="1453" spans="2:14">
      <c r="B1453" s="1">
        <v>34318</v>
      </c>
      <c r="C1453" s="1">
        <f t="shared" si="161"/>
        <v>34304</v>
      </c>
      <c r="E1453" s="42">
        <f>IF(DAY(B1453)&gt;14,VLOOKUP(DATE(YEAR(C1453),MONTH(C1453)-1,DAY(1)),'מדדים וריביות'!B:C,2,FALSE),VLOOKUP(DATE(YEAR(C1453),MONTH(C1453)-2,DAY(1)),'מדדים וריביות'!B:C,2,FALSE))</f>
        <v>15805361.6606794</v>
      </c>
      <c r="F1453" s="43">
        <f>IF($B$5=1,'ריבית יומית'!D1447,'ריבית יומית'!G1447)</f>
        <v>1.0738622586670132E-4</v>
      </c>
      <c r="G1453" s="43">
        <f t="shared" si="156"/>
        <v>1.0738622586670132E-4</v>
      </c>
      <c r="H1453" s="29">
        <f t="shared" si="157"/>
        <v>1.8448121582332284</v>
      </c>
      <c r="I1453" s="30">
        <f>VLOOKUP(B1452,'מדדים וריביות'!B:C,2)</f>
        <v>15924861.012670301</v>
      </c>
      <c r="K1453" s="39">
        <f t="shared" si="158"/>
        <v>0</v>
      </c>
      <c r="L1453" s="39">
        <f t="shared" si="159"/>
        <v>0</v>
      </c>
      <c r="M1453" s="39">
        <f t="shared" si="160"/>
        <v>0</v>
      </c>
      <c r="N1453" s="41">
        <f t="shared" si="162"/>
        <v>0</v>
      </c>
    </row>
    <row r="1454" spans="2:14">
      <c r="B1454" s="1">
        <v>34319</v>
      </c>
      <c r="C1454" s="1">
        <f t="shared" si="161"/>
        <v>34304</v>
      </c>
      <c r="E1454" s="42">
        <f>IF(DAY(B1454)&gt;14,VLOOKUP(DATE(YEAR(C1454),MONTH(C1454)-1,DAY(1)),'מדדים וריביות'!B:C,2,FALSE),VLOOKUP(DATE(YEAR(C1454),MONTH(C1454)-2,DAY(1)),'מדדים וריביות'!B:C,2,FALSE))</f>
        <v>15805361.6606794</v>
      </c>
      <c r="F1454" s="43">
        <f>IF($B$5=1,'ריבית יומית'!D1448,'ריבית יומית'!G1448)</f>
        <v>1.0738622586670132E-4</v>
      </c>
      <c r="G1454" s="43">
        <f t="shared" si="156"/>
        <v>1.0738622586670132E-4</v>
      </c>
      <c r="H1454" s="29">
        <f t="shared" si="157"/>
        <v>1.8446140720898461</v>
      </c>
      <c r="I1454" s="30">
        <f>VLOOKUP(B1453,'מדדים וריביות'!B:C,2)</f>
        <v>15924861.012670301</v>
      </c>
      <c r="K1454" s="39">
        <f t="shared" si="158"/>
        <v>0</v>
      </c>
      <c r="L1454" s="39">
        <f t="shared" si="159"/>
        <v>0</v>
      </c>
      <c r="M1454" s="39">
        <f t="shared" si="160"/>
        <v>0</v>
      </c>
      <c r="N1454" s="41">
        <f t="shared" si="162"/>
        <v>0</v>
      </c>
    </row>
    <row r="1455" spans="2:14">
      <c r="B1455" s="1">
        <v>34320</v>
      </c>
      <c r="C1455" s="1">
        <f t="shared" si="161"/>
        <v>34304</v>
      </c>
      <c r="E1455" s="42">
        <f>IF(DAY(B1455)&gt;14,VLOOKUP(DATE(YEAR(C1455),MONTH(C1455)-1,DAY(1)),'מדדים וריביות'!B:C,2,FALSE),VLOOKUP(DATE(YEAR(C1455),MONTH(C1455)-2,DAY(1)),'מדדים וריביות'!B:C,2,FALSE))</f>
        <v>15805361.6606794</v>
      </c>
      <c r="F1455" s="43">
        <f>IF($B$5=1,'ריבית יומית'!D1449,'ריבית יומית'!G1449)</f>
        <v>1.0738622586670132E-4</v>
      </c>
      <c r="G1455" s="43">
        <f t="shared" si="156"/>
        <v>1.0738622586670132E-4</v>
      </c>
      <c r="H1455" s="29">
        <f t="shared" si="157"/>
        <v>1.844416007215903</v>
      </c>
      <c r="I1455" s="30">
        <f>VLOOKUP(B1454,'מדדים וריביות'!B:C,2)</f>
        <v>15924861.012670301</v>
      </c>
      <c r="K1455" s="39">
        <f t="shared" si="158"/>
        <v>0</v>
      </c>
      <c r="L1455" s="39">
        <f t="shared" si="159"/>
        <v>0</v>
      </c>
      <c r="M1455" s="39">
        <f t="shared" si="160"/>
        <v>0</v>
      </c>
      <c r="N1455" s="41">
        <f t="shared" si="162"/>
        <v>0</v>
      </c>
    </row>
    <row r="1456" spans="2:14">
      <c r="B1456" s="1">
        <v>34321</v>
      </c>
      <c r="C1456" s="1">
        <f t="shared" si="161"/>
        <v>34304</v>
      </c>
      <c r="E1456" s="42">
        <f>IF(DAY(B1456)&gt;14,VLOOKUP(DATE(YEAR(C1456),MONTH(C1456)-1,DAY(1)),'מדדים וריביות'!B:C,2,FALSE),VLOOKUP(DATE(YEAR(C1456),MONTH(C1456)-2,DAY(1)),'מדדים וריביות'!B:C,2,FALSE))</f>
        <v>15805361.6606794</v>
      </c>
      <c r="F1456" s="43">
        <f>IF($B$5=1,'ריבית יומית'!D1450,'ריבית יומית'!G1450)</f>
        <v>1.0738622586670132E-4</v>
      </c>
      <c r="G1456" s="43">
        <f t="shared" si="156"/>
        <v>1.0738622586670132E-4</v>
      </c>
      <c r="H1456" s="29">
        <f t="shared" si="157"/>
        <v>1.8442179636091154</v>
      </c>
      <c r="I1456" s="30">
        <f>VLOOKUP(B1455,'מדדים וריביות'!B:C,2)</f>
        <v>15924861.012670301</v>
      </c>
      <c r="K1456" s="39">
        <f t="shared" si="158"/>
        <v>0</v>
      </c>
      <c r="L1456" s="39">
        <f t="shared" si="159"/>
        <v>0</v>
      </c>
      <c r="M1456" s="39">
        <f t="shared" si="160"/>
        <v>0</v>
      </c>
      <c r="N1456" s="41">
        <f t="shared" si="162"/>
        <v>0</v>
      </c>
    </row>
    <row r="1457" spans="2:14">
      <c r="B1457" s="1">
        <v>34322</v>
      </c>
      <c r="C1457" s="1">
        <f t="shared" si="161"/>
        <v>34304</v>
      </c>
      <c r="E1457" s="42">
        <f>IF(DAY(B1457)&gt;14,VLOOKUP(DATE(YEAR(C1457),MONTH(C1457)-1,DAY(1)),'מדדים וריביות'!B:C,2,FALSE),VLOOKUP(DATE(YEAR(C1457),MONTH(C1457)-2,DAY(1)),'מדדים וריביות'!B:C,2,FALSE))</f>
        <v>15805361.6606794</v>
      </c>
      <c r="F1457" s="43">
        <f>IF($B$5=1,'ריבית יומית'!D1451,'ריבית יומית'!G1451)</f>
        <v>1.0738622586670132E-4</v>
      </c>
      <c r="G1457" s="43">
        <f t="shared" si="156"/>
        <v>1.0738622586670132E-4</v>
      </c>
      <c r="H1457" s="29">
        <f t="shared" si="157"/>
        <v>1.8440199412671998</v>
      </c>
      <c r="I1457" s="30">
        <f>VLOOKUP(B1456,'מדדים וריביות'!B:C,2)</f>
        <v>15924861.012670301</v>
      </c>
      <c r="K1457" s="39">
        <f t="shared" si="158"/>
        <v>0</v>
      </c>
      <c r="L1457" s="39">
        <f t="shared" si="159"/>
        <v>0</v>
      </c>
      <c r="M1457" s="39">
        <f t="shared" si="160"/>
        <v>0</v>
      </c>
      <c r="N1457" s="41">
        <f t="shared" si="162"/>
        <v>0</v>
      </c>
    </row>
    <row r="1458" spans="2:14">
      <c r="B1458" s="1">
        <v>34323</v>
      </c>
      <c r="C1458" s="1">
        <f t="shared" si="161"/>
        <v>34304</v>
      </c>
      <c r="E1458" s="42">
        <f>IF(DAY(B1458)&gt;14,VLOOKUP(DATE(YEAR(C1458),MONTH(C1458)-1,DAY(1)),'מדדים וריביות'!B:C,2,FALSE),VLOOKUP(DATE(YEAR(C1458),MONTH(C1458)-2,DAY(1)),'מדדים וריביות'!B:C,2,FALSE))</f>
        <v>15805361.6606794</v>
      </c>
      <c r="F1458" s="43">
        <f>IF($B$5=1,'ריבית יומית'!D1452,'ריבית יומית'!G1452)</f>
        <v>1.0738622586670132E-4</v>
      </c>
      <c r="G1458" s="43">
        <f t="shared" si="156"/>
        <v>1.0738622586670132E-4</v>
      </c>
      <c r="H1458" s="29">
        <f t="shared" si="157"/>
        <v>1.8438219401878728</v>
      </c>
      <c r="I1458" s="30">
        <f>VLOOKUP(B1457,'מדדים וריביות'!B:C,2)</f>
        <v>15924861.012670301</v>
      </c>
      <c r="K1458" s="39">
        <f t="shared" si="158"/>
        <v>0</v>
      </c>
      <c r="L1458" s="39">
        <f t="shared" si="159"/>
        <v>0</v>
      </c>
      <c r="M1458" s="39">
        <f t="shared" si="160"/>
        <v>0</v>
      </c>
      <c r="N1458" s="41">
        <f t="shared" si="162"/>
        <v>0</v>
      </c>
    </row>
    <row r="1459" spans="2:14">
      <c r="B1459" s="1">
        <v>34324</v>
      </c>
      <c r="C1459" s="1">
        <f t="shared" si="161"/>
        <v>34304</v>
      </c>
      <c r="E1459" s="42">
        <f>IF(DAY(B1459)&gt;14,VLOOKUP(DATE(YEAR(C1459),MONTH(C1459)-1,DAY(1)),'מדדים וריביות'!B:C,2,FALSE),VLOOKUP(DATE(YEAR(C1459),MONTH(C1459)-2,DAY(1)),'מדדים וריביות'!B:C,2,FALSE))</f>
        <v>15805361.6606794</v>
      </c>
      <c r="F1459" s="43">
        <f>IF($B$5=1,'ריבית יומית'!D1453,'ריבית יומית'!G1453)</f>
        <v>1.0738622586670132E-4</v>
      </c>
      <c r="G1459" s="43">
        <f t="shared" si="156"/>
        <v>1.0738622586670132E-4</v>
      </c>
      <c r="H1459" s="29">
        <f t="shared" si="157"/>
        <v>1.8436239603688513</v>
      </c>
      <c r="I1459" s="30">
        <f>VLOOKUP(B1458,'מדדים וריביות'!B:C,2)</f>
        <v>15924861.012670301</v>
      </c>
      <c r="K1459" s="39">
        <f t="shared" si="158"/>
        <v>0</v>
      </c>
      <c r="L1459" s="39">
        <f t="shared" si="159"/>
        <v>0</v>
      </c>
      <c r="M1459" s="39">
        <f t="shared" si="160"/>
        <v>0</v>
      </c>
      <c r="N1459" s="41">
        <f t="shared" si="162"/>
        <v>0</v>
      </c>
    </row>
    <row r="1460" spans="2:14">
      <c r="B1460" s="1">
        <v>34325</v>
      </c>
      <c r="C1460" s="1">
        <f t="shared" si="161"/>
        <v>34304</v>
      </c>
      <c r="E1460" s="42">
        <f>IF(DAY(B1460)&gt;14,VLOOKUP(DATE(YEAR(C1460),MONTH(C1460)-1,DAY(1)),'מדדים וריביות'!B:C,2,FALSE),VLOOKUP(DATE(YEAR(C1460),MONTH(C1460)-2,DAY(1)),'מדדים וריביות'!B:C,2,FALSE))</f>
        <v>15805361.6606794</v>
      </c>
      <c r="F1460" s="43">
        <f>IF($B$5=1,'ריבית יומית'!D1454,'ריבית יומית'!G1454)</f>
        <v>1.0738622586670132E-4</v>
      </c>
      <c r="G1460" s="43">
        <f t="shared" si="156"/>
        <v>1.0738622586670132E-4</v>
      </c>
      <c r="H1460" s="29">
        <f t="shared" si="157"/>
        <v>1.8434260018078528</v>
      </c>
      <c r="I1460" s="30">
        <f>VLOOKUP(B1459,'מדדים וריביות'!B:C,2)</f>
        <v>15924861.012670301</v>
      </c>
      <c r="K1460" s="39">
        <f t="shared" si="158"/>
        <v>0</v>
      </c>
      <c r="L1460" s="39">
        <f t="shared" si="159"/>
        <v>0</v>
      </c>
      <c r="M1460" s="39">
        <f t="shared" si="160"/>
        <v>0</v>
      </c>
      <c r="N1460" s="41">
        <f t="shared" si="162"/>
        <v>0</v>
      </c>
    </row>
    <row r="1461" spans="2:14">
      <c r="B1461" s="1">
        <v>34326</v>
      </c>
      <c r="C1461" s="1">
        <f t="shared" si="161"/>
        <v>34304</v>
      </c>
      <c r="E1461" s="42">
        <f>IF(DAY(B1461)&gt;14,VLOOKUP(DATE(YEAR(C1461),MONTH(C1461)-1,DAY(1)),'מדדים וריביות'!B:C,2,FALSE),VLOOKUP(DATE(YEAR(C1461),MONTH(C1461)-2,DAY(1)),'מדדים וריביות'!B:C,2,FALSE))</f>
        <v>15805361.6606794</v>
      </c>
      <c r="F1461" s="43">
        <f>IF($B$5=1,'ריבית יומית'!D1455,'ריבית יומית'!G1455)</f>
        <v>1.0738622586670132E-4</v>
      </c>
      <c r="G1461" s="43">
        <f t="shared" si="156"/>
        <v>1.0738622586670132E-4</v>
      </c>
      <c r="H1461" s="29">
        <f t="shared" si="157"/>
        <v>1.8432280645025942</v>
      </c>
      <c r="I1461" s="30">
        <f>VLOOKUP(B1460,'מדדים וריביות'!B:C,2)</f>
        <v>15924861.012670301</v>
      </c>
      <c r="K1461" s="39">
        <f t="shared" si="158"/>
        <v>0</v>
      </c>
      <c r="L1461" s="39">
        <f t="shared" si="159"/>
        <v>0</v>
      </c>
      <c r="M1461" s="39">
        <f t="shared" si="160"/>
        <v>0</v>
      </c>
      <c r="N1461" s="41">
        <f t="shared" si="162"/>
        <v>0</v>
      </c>
    </row>
    <row r="1462" spans="2:14">
      <c r="B1462" s="1">
        <v>34327</v>
      </c>
      <c r="C1462" s="1">
        <f t="shared" si="161"/>
        <v>34304</v>
      </c>
      <c r="E1462" s="42">
        <f>IF(DAY(B1462)&gt;14,VLOOKUP(DATE(YEAR(C1462),MONTH(C1462)-1,DAY(1)),'מדדים וריביות'!B:C,2,FALSE),VLOOKUP(DATE(YEAR(C1462),MONTH(C1462)-2,DAY(1)),'מדדים וריביות'!B:C,2,FALSE))</f>
        <v>15805361.6606794</v>
      </c>
      <c r="F1462" s="43">
        <f>IF($B$5=1,'ריבית יומית'!D1456,'ריבית יומית'!G1456)</f>
        <v>1.0738622586670132E-4</v>
      </c>
      <c r="G1462" s="43">
        <f t="shared" si="156"/>
        <v>1.0738622586670132E-4</v>
      </c>
      <c r="H1462" s="29">
        <f t="shared" si="157"/>
        <v>1.8430301484507936</v>
      </c>
      <c r="I1462" s="30">
        <f>VLOOKUP(B1461,'מדדים וריביות'!B:C,2)</f>
        <v>15924861.012670301</v>
      </c>
      <c r="K1462" s="39">
        <f t="shared" si="158"/>
        <v>0</v>
      </c>
      <c r="L1462" s="39">
        <f t="shared" si="159"/>
        <v>0</v>
      </c>
      <c r="M1462" s="39">
        <f t="shared" si="160"/>
        <v>0</v>
      </c>
      <c r="N1462" s="41">
        <f t="shared" si="162"/>
        <v>0</v>
      </c>
    </row>
    <row r="1463" spans="2:14">
      <c r="B1463" s="1">
        <v>34328</v>
      </c>
      <c r="C1463" s="1">
        <f t="shared" si="161"/>
        <v>34304</v>
      </c>
      <c r="E1463" s="42">
        <f>IF(DAY(B1463)&gt;14,VLOOKUP(DATE(YEAR(C1463),MONTH(C1463)-1,DAY(1)),'מדדים וריביות'!B:C,2,FALSE),VLOOKUP(DATE(YEAR(C1463),MONTH(C1463)-2,DAY(1)),'מדדים וריביות'!B:C,2,FALSE))</f>
        <v>15805361.6606794</v>
      </c>
      <c r="F1463" s="43">
        <f>IF($B$5=1,'ריבית יומית'!D1457,'ריבית יומית'!G1457)</f>
        <v>1.0738622586670132E-4</v>
      </c>
      <c r="G1463" s="43">
        <f t="shared" si="156"/>
        <v>1.0738622586670132E-4</v>
      </c>
      <c r="H1463" s="29">
        <f t="shared" si="157"/>
        <v>1.8428322536501687</v>
      </c>
      <c r="I1463" s="30">
        <f>VLOOKUP(B1462,'מדדים וריביות'!B:C,2)</f>
        <v>15924861.012670301</v>
      </c>
      <c r="K1463" s="39">
        <f t="shared" si="158"/>
        <v>0</v>
      </c>
      <c r="L1463" s="39">
        <f t="shared" si="159"/>
        <v>0</v>
      </c>
      <c r="M1463" s="39">
        <f t="shared" si="160"/>
        <v>0</v>
      </c>
      <c r="N1463" s="41">
        <f t="shared" si="162"/>
        <v>0</v>
      </c>
    </row>
    <row r="1464" spans="2:14">
      <c r="B1464" s="1">
        <v>34329</v>
      </c>
      <c r="C1464" s="1">
        <f t="shared" si="161"/>
        <v>34304</v>
      </c>
      <c r="E1464" s="42">
        <f>IF(DAY(B1464)&gt;14,VLOOKUP(DATE(YEAR(C1464),MONTH(C1464)-1,DAY(1)),'מדדים וריביות'!B:C,2,FALSE),VLOOKUP(DATE(YEAR(C1464),MONTH(C1464)-2,DAY(1)),'מדדים וריביות'!B:C,2,FALSE))</f>
        <v>15805361.6606794</v>
      </c>
      <c r="F1464" s="43">
        <f>IF($B$5=1,'ריבית יומית'!D1458,'ריבית יומית'!G1458)</f>
        <v>1.0738622586670132E-4</v>
      </c>
      <c r="G1464" s="43">
        <f t="shared" si="156"/>
        <v>1.0738622586670132E-4</v>
      </c>
      <c r="H1464" s="29">
        <f t="shared" si="157"/>
        <v>1.8426343800984377</v>
      </c>
      <c r="I1464" s="30">
        <f>VLOOKUP(B1463,'מדדים וריביות'!B:C,2)</f>
        <v>15924861.012670301</v>
      </c>
      <c r="K1464" s="39">
        <f t="shared" si="158"/>
        <v>0</v>
      </c>
      <c r="L1464" s="39">
        <f t="shared" si="159"/>
        <v>0</v>
      </c>
      <c r="M1464" s="39">
        <f t="shared" si="160"/>
        <v>0</v>
      </c>
      <c r="N1464" s="41">
        <f t="shared" si="162"/>
        <v>0</v>
      </c>
    </row>
    <row r="1465" spans="2:14">
      <c r="B1465" s="1">
        <v>34330</v>
      </c>
      <c r="C1465" s="1">
        <f t="shared" si="161"/>
        <v>34304</v>
      </c>
      <c r="E1465" s="42">
        <f>IF(DAY(B1465)&gt;14,VLOOKUP(DATE(YEAR(C1465),MONTH(C1465)-1,DAY(1)),'מדדים וריביות'!B:C,2,FALSE),VLOOKUP(DATE(YEAR(C1465),MONTH(C1465)-2,DAY(1)),'מדדים וריביות'!B:C,2,FALSE))</f>
        <v>15805361.6606794</v>
      </c>
      <c r="F1465" s="43">
        <f>IF($B$5=1,'ריבית יומית'!D1459,'ריבית יומית'!G1459)</f>
        <v>1.0738622586670132E-4</v>
      </c>
      <c r="G1465" s="43">
        <f t="shared" si="156"/>
        <v>1.0738622586670132E-4</v>
      </c>
      <c r="H1465" s="29">
        <f t="shared" si="157"/>
        <v>1.842436527793319</v>
      </c>
      <c r="I1465" s="30">
        <f>VLOOKUP(B1464,'מדדים וריביות'!B:C,2)</f>
        <v>15924861.012670301</v>
      </c>
      <c r="K1465" s="39">
        <f t="shared" si="158"/>
        <v>0</v>
      </c>
      <c r="L1465" s="39">
        <f t="shared" si="159"/>
        <v>0</v>
      </c>
      <c r="M1465" s="39">
        <f t="shared" si="160"/>
        <v>0</v>
      </c>
      <c r="N1465" s="41">
        <f t="shared" si="162"/>
        <v>0</v>
      </c>
    </row>
    <row r="1466" spans="2:14">
      <c r="B1466" s="1">
        <v>34331</v>
      </c>
      <c r="C1466" s="1">
        <f t="shared" si="161"/>
        <v>34304</v>
      </c>
      <c r="E1466" s="42">
        <f>IF(DAY(B1466)&gt;14,VLOOKUP(DATE(YEAR(C1466),MONTH(C1466)-1,DAY(1)),'מדדים וריביות'!B:C,2,FALSE),VLOOKUP(DATE(YEAR(C1466),MONTH(C1466)-2,DAY(1)),'מדדים וריביות'!B:C,2,FALSE))</f>
        <v>15805361.6606794</v>
      </c>
      <c r="F1466" s="43">
        <f>IF($B$5=1,'ריבית יומית'!D1460,'ריבית יומית'!G1460)</f>
        <v>1.0738622586670132E-4</v>
      </c>
      <c r="G1466" s="43">
        <f t="shared" si="156"/>
        <v>1.0738622586670132E-4</v>
      </c>
      <c r="H1466" s="29">
        <f t="shared" si="157"/>
        <v>1.8422386967325313</v>
      </c>
      <c r="I1466" s="30">
        <f>VLOOKUP(B1465,'מדדים וריביות'!B:C,2)</f>
        <v>15924861.012670301</v>
      </c>
      <c r="K1466" s="39">
        <f t="shared" si="158"/>
        <v>0</v>
      </c>
      <c r="L1466" s="39">
        <f t="shared" si="159"/>
        <v>0</v>
      </c>
      <c r="M1466" s="39">
        <f t="shared" si="160"/>
        <v>0</v>
      </c>
      <c r="N1466" s="41">
        <f t="shared" si="162"/>
        <v>0</v>
      </c>
    </row>
    <row r="1467" spans="2:14">
      <c r="B1467" s="1">
        <v>34332</v>
      </c>
      <c r="C1467" s="1">
        <f t="shared" si="161"/>
        <v>34304</v>
      </c>
      <c r="E1467" s="42">
        <f>IF(DAY(B1467)&gt;14,VLOOKUP(DATE(YEAR(C1467),MONTH(C1467)-1,DAY(1)),'מדדים וריביות'!B:C,2,FALSE),VLOOKUP(DATE(YEAR(C1467),MONTH(C1467)-2,DAY(1)),'מדדים וריביות'!B:C,2,FALSE))</f>
        <v>15805361.6606794</v>
      </c>
      <c r="F1467" s="43">
        <f>IF($B$5=1,'ריבית יומית'!D1461,'ריבית יומית'!G1461)</f>
        <v>1.0738622586670132E-4</v>
      </c>
      <c r="G1467" s="43">
        <f t="shared" si="156"/>
        <v>1.0738622586670132E-4</v>
      </c>
      <c r="H1467" s="29">
        <f t="shared" si="157"/>
        <v>1.8420408869137934</v>
      </c>
      <c r="I1467" s="30">
        <f>VLOOKUP(B1466,'מדדים וריביות'!B:C,2)</f>
        <v>15924861.012670301</v>
      </c>
      <c r="K1467" s="39">
        <f t="shared" si="158"/>
        <v>0</v>
      </c>
      <c r="L1467" s="39">
        <f t="shared" si="159"/>
        <v>0</v>
      </c>
      <c r="M1467" s="39">
        <f t="shared" si="160"/>
        <v>0</v>
      </c>
      <c r="N1467" s="41">
        <f t="shared" si="162"/>
        <v>0</v>
      </c>
    </row>
    <row r="1468" spans="2:14">
      <c r="B1468" s="1">
        <v>34333</v>
      </c>
      <c r="C1468" s="1">
        <f t="shared" si="161"/>
        <v>34304</v>
      </c>
      <c r="E1468" s="42">
        <f>IF(DAY(B1468)&gt;14,VLOOKUP(DATE(YEAR(C1468),MONTH(C1468)-1,DAY(1)),'מדדים וריביות'!B:C,2,FALSE),VLOOKUP(DATE(YEAR(C1468),MONTH(C1468)-2,DAY(1)),'מדדים וריביות'!B:C,2,FALSE))</f>
        <v>15805361.6606794</v>
      </c>
      <c r="F1468" s="43">
        <f>IF($B$5=1,'ריבית יומית'!D1462,'ריבית יומית'!G1462)</f>
        <v>1.0738622586670132E-4</v>
      </c>
      <c r="G1468" s="43">
        <f t="shared" si="156"/>
        <v>1.0738622586670132E-4</v>
      </c>
      <c r="H1468" s="29">
        <f t="shared" si="157"/>
        <v>1.8418430983348246</v>
      </c>
      <c r="I1468" s="30">
        <f>VLOOKUP(B1467,'מדדים וריביות'!B:C,2)</f>
        <v>15924861.012670301</v>
      </c>
      <c r="K1468" s="39">
        <f t="shared" si="158"/>
        <v>0</v>
      </c>
      <c r="L1468" s="39">
        <f t="shared" si="159"/>
        <v>0</v>
      </c>
      <c r="M1468" s="39">
        <f t="shared" si="160"/>
        <v>0</v>
      </c>
      <c r="N1468" s="41">
        <f t="shared" si="162"/>
        <v>0</v>
      </c>
    </row>
    <row r="1469" spans="2:14">
      <c r="B1469" s="1">
        <v>34334</v>
      </c>
      <c r="C1469" s="1">
        <f t="shared" si="161"/>
        <v>34304</v>
      </c>
      <c r="E1469" s="42">
        <f>IF(DAY(B1469)&gt;14,VLOOKUP(DATE(YEAR(C1469),MONTH(C1469)-1,DAY(1)),'מדדים וריביות'!B:C,2,FALSE),VLOOKUP(DATE(YEAR(C1469),MONTH(C1469)-2,DAY(1)),'מדדים וריביות'!B:C,2,FALSE))</f>
        <v>15805361.6606794</v>
      </c>
      <c r="F1469" s="43">
        <f>IF($B$5=1,'ריבית יומית'!D1463,'ריבית יומית'!G1463)</f>
        <v>1.0738622586670132E-4</v>
      </c>
      <c r="G1469" s="43">
        <f t="shared" si="156"/>
        <v>1.0738622586670132E-4</v>
      </c>
      <c r="H1469" s="29">
        <f t="shared" si="157"/>
        <v>1.8416453309933443</v>
      </c>
      <c r="I1469" s="30">
        <f>VLOOKUP(B1468,'מדדים וריביות'!B:C,2)</f>
        <v>15924861.012670301</v>
      </c>
      <c r="K1469" s="39">
        <f t="shared" si="158"/>
        <v>0</v>
      </c>
      <c r="L1469" s="39">
        <f t="shared" si="159"/>
        <v>0</v>
      </c>
      <c r="M1469" s="39">
        <f t="shared" si="160"/>
        <v>0</v>
      </c>
      <c r="N1469" s="41">
        <f t="shared" si="162"/>
        <v>0</v>
      </c>
    </row>
    <row r="1470" spans="2:14">
      <c r="B1470" s="1">
        <v>34335</v>
      </c>
      <c r="C1470" s="1">
        <f t="shared" si="161"/>
        <v>34335</v>
      </c>
      <c r="E1470" s="42">
        <f>IF(DAY(B1470)&gt;14,VLOOKUP(DATE(YEAR(C1470),MONTH(C1470)-1,DAY(1)),'מדדים וריביות'!B:C,2,FALSE),VLOOKUP(DATE(YEAR(C1470),MONTH(C1470)-2,DAY(1)),'מדדים וריביות'!B:C,2,FALSE))</f>
        <v>15805361.6606794</v>
      </c>
      <c r="F1470" s="43">
        <f>IF($B$5=1,'ריבית יומית'!D1464,'ריבית יומית'!G1464)</f>
        <v>1.0738622586670132E-4</v>
      </c>
      <c r="G1470" s="43">
        <f t="shared" si="156"/>
        <v>1.0738622586670132E-4</v>
      </c>
      <c r="H1470" s="29">
        <f t="shared" si="157"/>
        <v>1.8414475848870719</v>
      </c>
      <c r="I1470" s="30">
        <f>VLOOKUP(B1469,'מדדים וריביות'!B:C,2)</f>
        <v>15924861.012670301</v>
      </c>
      <c r="K1470" s="39">
        <f t="shared" si="158"/>
        <v>0</v>
      </c>
      <c r="L1470" s="39">
        <f t="shared" si="159"/>
        <v>0</v>
      </c>
      <c r="M1470" s="39">
        <f t="shared" si="160"/>
        <v>0</v>
      </c>
      <c r="N1470" s="41">
        <f t="shared" si="162"/>
        <v>0</v>
      </c>
    </row>
    <row r="1471" spans="2:14">
      <c r="B1471" s="1">
        <v>34336</v>
      </c>
      <c r="C1471" s="1">
        <f t="shared" si="161"/>
        <v>34335</v>
      </c>
      <c r="E1471" s="42">
        <f>IF(DAY(B1471)&gt;14,VLOOKUP(DATE(YEAR(C1471),MONTH(C1471)-1,DAY(1)),'מדדים וריביות'!B:C,2,FALSE),VLOOKUP(DATE(YEAR(C1471),MONTH(C1471)-2,DAY(1)),'מדדים וריביות'!B:C,2,FALSE))</f>
        <v>15805361.6606794</v>
      </c>
      <c r="F1471" s="43">
        <f>IF($B$5=1,'ריבית יומית'!D1465,'ריבית יומית'!G1465)</f>
        <v>1.0738622586670132E-4</v>
      </c>
      <c r="G1471" s="43">
        <f t="shared" si="156"/>
        <v>1.0738622586670132E-4</v>
      </c>
      <c r="H1471" s="29">
        <f t="shared" si="157"/>
        <v>1.8412498600137275</v>
      </c>
      <c r="I1471" s="30">
        <f>VLOOKUP(B1470,'מדדים וריביות'!B:C,2)</f>
        <v>16033750.080092199</v>
      </c>
      <c r="K1471" s="39">
        <f t="shared" si="158"/>
        <v>0</v>
      </c>
      <c r="L1471" s="39">
        <f t="shared" si="159"/>
        <v>0</v>
      </c>
      <c r="M1471" s="39">
        <f t="shared" si="160"/>
        <v>0</v>
      </c>
      <c r="N1471" s="41">
        <f t="shared" si="162"/>
        <v>0</v>
      </c>
    </row>
    <row r="1472" spans="2:14">
      <c r="B1472" s="1">
        <v>34337</v>
      </c>
      <c r="C1472" s="1">
        <f t="shared" si="161"/>
        <v>34335</v>
      </c>
      <c r="E1472" s="42">
        <f>IF(DAY(B1472)&gt;14,VLOOKUP(DATE(YEAR(C1472),MONTH(C1472)-1,DAY(1)),'מדדים וריביות'!B:C,2,FALSE),VLOOKUP(DATE(YEAR(C1472),MONTH(C1472)-2,DAY(1)),'מדדים וריביות'!B:C,2,FALSE))</f>
        <v>15805361.6606794</v>
      </c>
      <c r="F1472" s="43">
        <f>IF($B$5=1,'ריבית יומית'!D1466,'ריבית יומית'!G1466)</f>
        <v>1.0738622586670132E-4</v>
      </c>
      <c r="G1472" s="43">
        <f t="shared" si="156"/>
        <v>1.0738622586670132E-4</v>
      </c>
      <c r="H1472" s="29">
        <f t="shared" si="157"/>
        <v>1.8410521563710311</v>
      </c>
      <c r="I1472" s="30">
        <f>VLOOKUP(B1471,'מדדים וריביות'!B:C,2)</f>
        <v>16033750.080092199</v>
      </c>
      <c r="K1472" s="39">
        <f t="shared" si="158"/>
        <v>0</v>
      </c>
      <c r="L1472" s="39">
        <f t="shared" si="159"/>
        <v>0</v>
      </c>
      <c r="M1472" s="39">
        <f t="shared" si="160"/>
        <v>0</v>
      </c>
      <c r="N1472" s="41">
        <f t="shared" si="162"/>
        <v>0</v>
      </c>
    </row>
    <row r="1473" spans="2:14">
      <c r="B1473" s="1">
        <v>34338</v>
      </c>
      <c r="C1473" s="1">
        <f t="shared" si="161"/>
        <v>34335</v>
      </c>
      <c r="E1473" s="42">
        <f>IF(DAY(B1473)&gt;14,VLOOKUP(DATE(YEAR(C1473),MONTH(C1473)-1,DAY(1)),'מדדים וריביות'!B:C,2,FALSE),VLOOKUP(DATE(YEAR(C1473),MONTH(C1473)-2,DAY(1)),'מדדים וריביות'!B:C,2,FALSE))</f>
        <v>15805361.6606794</v>
      </c>
      <c r="F1473" s="43">
        <f>IF($B$5=1,'ריבית יומית'!D1467,'ריבית יומית'!G1467)</f>
        <v>1.0738622586670132E-4</v>
      </c>
      <c r="G1473" s="43">
        <f t="shared" si="156"/>
        <v>1.0738622586670132E-4</v>
      </c>
      <c r="H1473" s="29">
        <f t="shared" si="157"/>
        <v>1.8408544739567032</v>
      </c>
      <c r="I1473" s="30">
        <f>VLOOKUP(B1472,'מדדים וריביות'!B:C,2)</f>
        <v>16033750.080092199</v>
      </c>
      <c r="K1473" s="39">
        <f t="shared" si="158"/>
        <v>0</v>
      </c>
      <c r="L1473" s="39">
        <f t="shared" si="159"/>
        <v>0</v>
      </c>
      <c r="M1473" s="39">
        <f t="shared" si="160"/>
        <v>0</v>
      </c>
      <c r="N1473" s="41">
        <f t="shared" si="162"/>
        <v>0</v>
      </c>
    </row>
    <row r="1474" spans="2:14">
      <c r="B1474" s="1">
        <v>34339</v>
      </c>
      <c r="C1474" s="1">
        <f t="shared" si="161"/>
        <v>34335</v>
      </c>
      <c r="E1474" s="42">
        <f>IF(DAY(B1474)&gt;14,VLOOKUP(DATE(YEAR(C1474),MONTH(C1474)-1,DAY(1)),'מדדים וריביות'!B:C,2,FALSE),VLOOKUP(DATE(YEAR(C1474),MONTH(C1474)-2,DAY(1)),'מדדים וריביות'!B:C,2,FALSE))</f>
        <v>15805361.6606794</v>
      </c>
      <c r="F1474" s="43">
        <f>IF($B$5=1,'ריבית יומית'!D1468,'ריבית יומית'!G1468)</f>
        <v>1.0738622586670132E-4</v>
      </c>
      <c r="G1474" s="43">
        <f t="shared" si="156"/>
        <v>1.0738622586670132E-4</v>
      </c>
      <c r="H1474" s="29">
        <f t="shared" si="157"/>
        <v>1.8406568127684642</v>
      </c>
      <c r="I1474" s="30">
        <f>VLOOKUP(B1473,'מדדים וריביות'!B:C,2)</f>
        <v>16033750.080092199</v>
      </c>
      <c r="K1474" s="39">
        <f t="shared" si="158"/>
        <v>0</v>
      </c>
      <c r="L1474" s="39">
        <f t="shared" si="159"/>
        <v>0</v>
      </c>
      <c r="M1474" s="39">
        <f t="shared" si="160"/>
        <v>0</v>
      </c>
      <c r="N1474" s="41">
        <f t="shared" si="162"/>
        <v>0</v>
      </c>
    </row>
    <row r="1475" spans="2:14">
      <c r="B1475" s="1">
        <v>34340</v>
      </c>
      <c r="C1475" s="1">
        <f t="shared" si="161"/>
        <v>34335</v>
      </c>
      <c r="E1475" s="42">
        <f>IF(DAY(B1475)&gt;14,VLOOKUP(DATE(YEAR(C1475),MONTH(C1475)-1,DAY(1)),'מדדים וריביות'!B:C,2,FALSE),VLOOKUP(DATE(YEAR(C1475),MONTH(C1475)-2,DAY(1)),'מדדים וריביות'!B:C,2,FALSE))</f>
        <v>15805361.6606794</v>
      </c>
      <c r="F1475" s="43">
        <f>IF($B$5=1,'ריבית יומית'!D1469,'ריבית יומית'!G1469)</f>
        <v>1.0738622586670132E-4</v>
      </c>
      <c r="G1475" s="43">
        <f t="shared" si="156"/>
        <v>1.0738622586670132E-4</v>
      </c>
      <c r="H1475" s="29">
        <f t="shared" si="157"/>
        <v>1.8404591728040349</v>
      </c>
      <c r="I1475" s="30">
        <f>VLOOKUP(B1474,'מדדים וריביות'!B:C,2)</f>
        <v>16033750.080092199</v>
      </c>
      <c r="K1475" s="39">
        <f t="shared" si="158"/>
        <v>0</v>
      </c>
      <c r="L1475" s="39">
        <f t="shared" si="159"/>
        <v>0</v>
      </c>
      <c r="M1475" s="39">
        <f t="shared" si="160"/>
        <v>0</v>
      </c>
      <c r="N1475" s="41">
        <f t="shared" si="162"/>
        <v>0</v>
      </c>
    </row>
    <row r="1476" spans="2:14">
      <c r="B1476" s="1">
        <v>34341</v>
      </c>
      <c r="C1476" s="1">
        <f t="shared" si="161"/>
        <v>34335</v>
      </c>
      <c r="E1476" s="42">
        <f>IF(DAY(B1476)&gt;14,VLOOKUP(DATE(YEAR(C1476),MONTH(C1476)-1,DAY(1)),'מדדים וריביות'!B:C,2,FALSE),VLOOKUP(DATE(YEAR(C1476),MONTH(C1476)-2,DAY(1)),'מדדים וריביות'!B:C,2,FALSE))</f>
        <v>15805361.6606794</v>
      </c>
      <c r="F1476" s="43">
        <f>IF($B$5=1,'ריבית יומית'!D1470,'ריבית יומית'!G1470)</f>
        <v>1.0738622586670132E-4</v>
      </c>
      <c r="G1476" s="43">
        <f t="shared" si="156"/>
        <v>1.0738622586670132E-4</v>
      </c>
      <c r="H1476" s="29">
        <f t="shared" si="157"/>
        <v>1.8402615540611367</v>
      </c>
      <c r="I1476" s="30">
        <f>VLOOKUP(B1475,'מדדים וריביות'!B:C,2)</f>
        <v>16033750.080092199</v>
      </c>
      <c r="K1476" s="39">
        <f t="shared" si="158"/>
        <v>0</v>
      </c>
      <c r="L1476" s="39">
        <f t="shared" si="159"/>
        <v>0</v>
      </c>
      <c r="M1476" s="39">
        <f t="shared" si="160"/>
        <v>0</v>
      </c>
      <c r="N1476" s="41">
        <f t="shared" si="162"/>
        <v>0</v>
      </c>
    </row>
    <row r="1477" spans="2:14">
      <c r="B1477" s="1">
        <v>34342</v>
      </c>
      <c r="C1477" s="1">
        <f t="shared" si="161"/>
        <v>34335</v>
      </c>
      <c r="E1477" s="42">
        <f>IF(DAY(B1477)&gt;14,VLOOKUP(DATE(YEAR(C1477),MONTH(C1477)-1,DAY(1)),'מדדים וריביות'!B:C,2,FALSE),VLOOKUP(DATE(YEAR(C1477),MONTH(C1477)-2,DAY(1)),'מדדים וריביות'!B:C,2,FALSE))</f>
        <v>15805361.6606794</v>
      </c>
      <c r="F1477" s="43">
        <f>IF($B$5=1,'ריבית יומית'!D1471,'ריבית יומית'!G1471)</f>
        <v>1.0738622586670132E-4</v>
      </c>
      <c r="G1477" s="43">
        <f t="shared" si="156"/>
        <v>1.0738622586670132E-4</v>
      </c>
      <c r="H1477" s="29">
        <f t="shared" si="157"/>
        <v>1.8400639565374908</v>
      </c>
      <c r="I1477" s="30">
        <f>VLOOKUP(B1476,'מדדים וריביות'!B:C,2)</f>
        <v>16033750.080092199</v>
      </c>
      <c r="K1477" s="39">
        <f t="shared" si="158"/>
        <v>0</v>
      </c>
      <c r="L1477" s="39">
        <f t="shared" si="159"/>
        <v>0</v>
      </c>
      <c r="M1477" s="39">
        <f t="shared" si="160"/>
        <v>0</v>
      </c>
      <c r="N1477" s="41">
        <f t="shared" si="162"/>
        <v>0</v>
      </c>
    </row>
    <row r="1478" spans="2:14">
      <c r="B1478" s="1">
        <v>34343</v>
      </c>
      <c r="C1478" s="1">
        <f t="shared" si="161"/>
        <v>34335</v>
      </c>
      <c r="E1478" s="42">
        <f>IF(DAY(B1478)&gt;14,VLOOKUP(DATE(YEAR(C1478),MONTH(C1478)-1,DAY(1)),'מדדים וריביות'!B:C,2,FALSE),VLOOKUP(DATE(YEAR(C1478),MONTH(C1478)-2,DAY(1)),'מדדים וריביות'!B:C,2,FALSE))</f>
        <v>15805361.6606794</v>
      </c>
      <c r="F1478" s="43">
        <f>IF($B$5=1,'ריבית יומית'!D1472,'ריבית יומית'!G1472)</f>
        <v>1.0738622586670132E-4</v>
      </c>
      <c r="G1478" s="43">
        <f t="shared" si="156"/>
        <v>1.0738622586670132E-4</v>
      </c>
      <c r="H1478" s="29">
        <f t="shared" si="157"/>
        <v>1.8398663802308188</v>
      </c>
      <c r="I1478" s="30">
        <f>VLOOKUP(B1477,'מדדים וריביות'!B:C,2)</f>
        <v>16033750.080092199</v>
      </c>
      <c r="K1478" s="39">
        <f t="shared" si="158"/>
        <v>0</v>
      </c>
      <c r="L1478" s="39">
        <f t="shared" si="159"/>
        <v>0</v>
      </c>
      <c r="M1478" s="39">
        <f t="shared" si="160"/>
        <v>0</v>
      </c>
      <c r="N1478" s="41">
        <f t="shared" si="162"/>
        <v>0</v>
      </c>
    </row>
    <row r="1479" spans="2:14">
      <c r="B1479" s="1">
        <v>34344</v>
      </c>
      <c r="C1479" s="1">
        <f t="shared" si="161"/>
        <v>34335</v>
      </c>
      <c r="E1479" s="42">
        <f>IF(DAY(B1479)&gt;14,VLOOKUP(DATE(YEAR(C1479),MONTH(C1479)-1,DAY(1)),'מדדים וריביות'!B:C,2,FALSE),VLOOKUP(DATE(YEAR(C1479),MONTH(C1479)-2,DAY(1)),'מדדים וריביות'!B:C,2,FALSE))</f>
        <v>15805361.6606794</v>
      </c>
      <c r="F1479" s="43">
        <f>IF($B$5=1,'ריבית יומית'!D1473,'ריבית יומית'!G1473)</f>
        <v>1.0738622586670132E-4</v>
      </c>
      <c r="G1479" s="43">
        <f t="shared" si="156"/>
        <v>1.0738622586670132E-4</v>
      </c>
      <c r="H1479" s="29">
        <f t="shared" si="157"/>
        <v>1.8396688251388424</v>
      </c>
      <c r="I1479" s="30">
        <f>VLOOKUP(B1478,'מדדים וריביות'!B:C,2)</f>
        <v>16033750.080092199</v>
      </c>
      <c r="K1479" s="39">
        <f t="shared" si="158"/>
        <v>0</v>
      </c>
      <c r="L1479" s="39">
        <f t="shared" si="159"/>
        <v>0</v>
      </c>
      <c r="M1479" s="39">
        <f t="shared" si="160"/>
        <v>0</v>
      </c>
      <c r="N1479" s="41">
        <f t="shared" si="162"/>
        <v>0</v>
      </c>
    </row>
    <row r="1480" spans="2:14">
      <c r="B1480" s="1">
        <v>34345</v>
      </c>
      <c r="C1480" s="1">
        <f t="shared" si="161"/>
        <v>34335</v>
      </c>
      <c r="E1480" s="42">
        <f>IF(DAY(B1480)&gt;14,VLOOKUP(DATE(YEAR(C1480),MONTH(C1480)-1,DAY(1)),'מדדים וריביות'!B:C,2,FALSE),VLOOKUP(DATE(YEAR(C1480),MONTH(C1480)-2,DAY(1)),'מדדים וריביות'!B:C,2,FALSE))</f>
        <v>15805361.6606794</v>
      </c>
      <c r="F1480" s="43">
        <f>IF($B$5=1,'ריבית יומית'!D1474,'ריבית יומית'!G1474)</f>
        <v>1.0738622586670132E-4</v>
      </c>
      <c r="G1480" s="43">
        <f t="shared" si="156"/>
        <v>1.0738622586670132E-4</v>
      </c>
      <c r="H1480" s="29">
        <f t="shared" si="157"/>
        <v>1.8394712912592839</v>
      </c>
      <c r="I1480" s="30">
        <f>VLOOKUP(B1479,'מדדים וריביות'!B:C,2)</f>
        <v>16033750.080092199</v>
      </c>
      <c r="K1480" s="39">
        <f t="shared" si="158"/>
        <v>0</v>
      </c>
      <c r="L1480" s="39">
        <f t="shared" si="159"/>
        <v>0</v>
      </c>
      <c r="M1480" s="39">
        <f t="shared" si="160"/>
        <v>0</v>
      </c>
      <c r="N1480" s="41">
        <f t="shared" si="162"/>
        <v>0</v>
      </c>
    </row>
    <row r="1481" spans="2:14">
      <c r="B1481" s="1">
        <v>34346</v>
      </c>
      <c r="C1481" s="1">
        <f t="shared" si="161"/>
        <v>34335</v>
      </c>
      <c r="E1481" s="42">
        <f>IF(DAY(B1481)&gt;14,VLOOKUP(DATE(YEAR(C1481),MONTH(C1481)-1,DAY(1)),'מדדים וריביות'!B:C,2,FALSE),VLOOKUP(DATE(YEAR(C1481),MONTH(C1481)-2,DAY(1)),'מדדים וריביות'!B:C,2,FALSE))</f>
        <v>15805361.6606794</v>
      </c>
      <c r="F1481" s="43">
        <f>IF($B$5=1,'ריבית יומית'!D1475,'ריבית יומית'!G1475)</f>
        <v>1.0738622586670132E-4</v>
      </c>
      <c r="G1481" s="43">
        <f t="shared" ref="G1481:G1544" si="163">IF(B1481&gt;$B$2,0,F1481)</f>
        <v>1.0738622586670132E-4</v>
      </c>
      <c r="H1481" s="29">
        <f t="shared" ref="H1481:H1544" si="164">H1482*(1+G1481)</f>
        <v>1.8392737785898656</v>
      </c>
      <c r="I1481" s="30">
        <f>VLOOKUP(B1480,'מדדים וריביות'!B:C,2)</f>
        <v>16033750.080092199</v>
      </c>
      <c r="K1481" s="39">
        <f t="shared" ref="K1481:K1544" si="165">$B$4/E1481*D1481-D1481</f>
        <v>0</v>
      </c>
      <c r="L1481" s="39">
        <f t="shared" ref="L1481:L1544" si="166">H1482*D1481-D1481</f>
        <v>0</v>
      </c>
      <c r="M1481" s="39">
        <f t="shared" ref="M1481:M1544" si="167">$B$4/E1481*L1481-L1481</f>
        <v>0</v>
      </c>
      <c r="N1481" s="41">
        <f t="shared" si="162"/>
        <v>0</v>
      </c>
    </row>
    <row r="1482" spans="2:14">
      <c r="B1482" s="1">
        <v>34347</v>
      </c>
      <c r="C1482" s="1">
        <f t="shared" ref="C1482:C1545" si="168">DATE(YEAR(B1482),MONTH(B1482),DAY(1))</f>
        <v>34335</v>
      </c>
      <c r="E1482" s="42">
        <f>IF(DAY(B1482)&gt;14,VLOOKUP(DATE(YEAR(C1482),MONTH(C1482)-1,DAY(1)),'מדדים וריביות'!B:C,2,FALSE),VLOOKUP(DATE(YEAR(C1482),MONTH(C1482)-2,DAY(1)),'מדדים וריביות'!B:C,2,FALSE))</f>
        <v>15805361.6606794</v>
      </c>
      <c r="F1482" s="43">
        <f>IF($B$5=1,'ריבית יומית'!D1476,'ריבית יומית'!G1476)</f>
        <v>1.0738622586670132E-4</v>
      </c>
      <c r="G1482" s="43">
        <f t="shared" si="163"/>
        <v>1.0738622586670132E-4</v>
      </c>
      <c r="H1482" s="29">
        <f t="shared" si="164"/>
        <v>1.8390762871283099</v>
      </c>
      <c r="I1482" s="30">
        <f>VLOOKUP(B1481,'מדדים וריביות'!B:C,2)</f>
        <v>16033750.080092199</v>
      </c>
      <c r="K1482" s="39">
        <f t="shared" si="165"/>
        <v>0</v>
      </c>
      <c r="L1482" s="39">
        <f t="shared" si="166"/>
        <v>0</v>
      </c>
      <c r="M1482" s="39">
        <f t="shared" si="167"/>
        <v>0</v>
      </c>
      <c r="N1482" s="41">
        <f t="shared" ref="N1482:N1545" si="169">SUM(K1482:M1482)</f>
        <v>0</v>
      </c>
    </row>
    <row r="1483" spans="2:14">
      <c r="B1483" s="1">
        <v>34348</v>
      </c>
      <c r="C1483" s="1">
        <f t="shared" si="168"/>
        <v>34335</v>
      </c>
      <c r="E1483" s="42">
        <f>IF(DAY(B1483)&gt;14,VLOOKUP(DATE(YEAR(C1483),MONTH(C1483)-1,DAY(1)),'מדדים וריביות'!B:C,2,FALSE),VLOOKUP(DATE(YEAR(C1483),MONTH(C1483)-2,DAY(1)),'מדדים וריביות'!B:C,2,FALSE))</f>
        <v>15805361.6606794</v>
      </c>
      <c r="F1483" s="43">
        <f>IF($B$5=1,'ריבית יומית'!D1477,'ריבית יומית'!G1477)</f>
        <v>1.0738622586670132E-4</v>
      </c>
      <c r="G1483" s="43">
        <f t="shared" si="163"/>
        <v>1.0738622586670132E-4</v>
      </c>
      <c r="H1483" s="29">
        <f t="shared" si="164"/>
        <v>1.8388788168723398</v>
      </c>
      <c r="I1483" s="30">
        <f>VLOOKUP(B1482,'מדדים וריביות'!B:C,2)</f>
        <v>16033750.080092199</v>
      </c>
      <c r="K1483" s="39">
        <f t="shared" si="165"/>
        <v>0</v>
      </c>
      <c r="L1483" s="39">
        <f t="shared" si="166"/>
        <v>0</v>
      </c>
      <c r="M1483" s="39">
        <f t="shared" si="167"/>
        <v>0</v>
      </c>
      <c r="N1483" s="41">
        <f t="shared" si="169"/>
        <v>0</v>
      </c>
    </row>
    <row r="1484" spans="2:14">
      <c r="B1484" s="1">
        <v>34349</v>
      </c>
      <c r="C1484" s="1">
        <f t="shared" si="168"/>
        <v>34335</v>
      </c>
      <c r="E1484" s="42">
        <f>IF(DAY(B1484)&gt;14,VLOOKUP(DATE(YEAR(C1484),MONTH(C1484)-1,DAY(1)),'מדדים וריביות'!B:C,2,FALSE),VLOOKUP(DATE(YEAR(C1484),MONTH(C1484)-2,DAY(1)),'מדדים וריביות'!B:C,2,FALSE))</f>
        <v>15924861.012670301</v>
      </c>
      <c r="F1484" s="43">
        <f>IF($B$5=1,'ריבית יומית'!D1478,'ריבית יומית'!G1478)</f>
        <v>1.0738622586670132E-4</v>
      </c>
      <c r="G1484" s="43">
        <f t="shared" si="163"/>
        <v>1.0738622586670132E-4</v>
      </c>
      <c r="H1484" s="29">
        <f t="shared" si="164"/>
        <v>1.8386813678196783</v>
      </c>
      <c r="I1484" s="30">
        <f>VLOOKUP(B1483,'מדדים וריביות'!B:C,2)</f>
        <v>16033750.080092199</v>
      </c>
      <c r="K1484" s="39">
        <f t="shared" si="165"/>
        <v>0</v>
      </c>
      <c r="L1484" s="39">
        <f t="shared" si="166"/>
        <v>0</v>
      </c>
      <c r="M1484" s="39">
        <f t="shared" si="167"/>
        <v>0</v>
      </c>
      <c r="N1484" s="41">
        <f t="shared" si="169"/>
        <v>0</v>
      </c>
    </row>
    <row r="1485" spans="2:14">
      <c r="B1485" s="1">
        <v>34350</v>
      </c>
      <c r="C1485" s="1">
        <f t="shared" si="168"/>
        <v>34335</v>
      </c>
      <c r="E1485" s="42">
        <f>IF(DAY(B1485)&gt;14,VLOOKUP(DATE(YEAR(C1485),MONTH(C1485)-1,DAY(1)),'מדדים וריביות'!B:C,2,FALSE),VLOOKUP(DATE(YEAR(C1485),MONTH(C1485)-2,DAY(1)),'מדדים וריביות'!B:C,2,FALSE))</f>
        <v>15924861.012670301</v>
      </c>
      <c r="F1485" s="43">
        <f>IF($B$5=1,'ריבית יומית'!D1479,'ריבית יומית'!G1479)</f>
        <v>1.0738622586670132E-4</v>
      </c>
      <c r="G1485" s="43">
        <f t="shared" si="163"/>
        <v>1.0738622586670132E-4</v>
      </c>
      <c r="H1485" s="29">
        <f t="shared" si="164"/>
        <v>1.8384839399680486</v>
      </c>
      <c r="I1485" s="30">
        <f>VLOOKUP(B1484,'מדדים וריביות'!B:C,2)</f>
        <v>16033750.080092199</v>
      </c>
      <c r="K1485" s="39">
        <f t="shared" si="165"/>
        <v>0</v>
      </c>
      <c r="L1485" s="39">
        <f t="shared" si="166"/>
        <v>0</v>
      </c>
      <c r="M1485" s="39">
        <f t="shared" si="167"/>
        <v>0</v>
      </c>
      <c r="N1485" s="41">
        <f t="shared" si="169"/>
        <v>0</v>
      </c>
    </row>
    <row r="1486" spans="2:14">
      <c r="B1486" s="1">
        <v>34351</v>
      </c>
      <c r="C1486" s="1">
        <f t="shared" si="168"/>
        <v>34335</v>
      </c>
      <c r="E1486" s="42">
        <f>IF(DAY(B1486)&gt;14,VLOOKUP(DATE(YEAR(C1486),MONTH(C1486)-1,DAY(1)),'מדדים וריביות'!B:C,2,FALSE),VLOOKUP(DATE(YEAR(C1486),MONTH(C1486)-2,DAY(1)),'מדדים וריביות'!B:C,2,FALSE))</f>
        <v>15924861.012670301</v>
      </c>
      <c r="F1486" s="43">
        <f>IF($B$5=1,'ריבית יומית'!D1480,'ריבית יומית'!G1480)</f>
        <v>1.0738622586670132E-4</v>
      </c>
      <c r="G1486" s="43">
        <f t="shared" si="163"/>
        <v>1.0738622586670132E-4</v>
      </c>
      <c r="H1486" s="29">
        <f t="shared" si="164"/>
        <v>1.8382865333151743</v>
      </c>
      <c r="I1486" s="30">
        <f>VLOOKUP(B1485,'מדדים וריביות'!B:C,2)</f>
        <v>16033750.080092199</v>
      </c>
      <c r="K1486" s="39">
        <f t="shared" si="165"/>
        <v>0</v>
      </c>
      <c r="L1486" s="39">
        <f t="shared" si="166"/>
        <v>0</v>
      </c>
      <c r="M1486" s="39">
        <f t="shared" si="167"/>
        <v>0</v>
      </c>
      <c r="N1486" s="41">
        <f t="shared" si="169"/>
        <v>0</v>
      </c>
    </row>
    <row r="1487" spans="2:14">
      <c r="B1487" s="1">
        <v>34352</v>
      </c>
      <c r="C1487" s="1">
        <f t="shared" si="168"/>
        <v>34335</v>
      </c>
      <c r="E1487" s="42">
        <f>IF(DAY(B1487)&gt;14,VLOOKUP(DATE(YEAR(C1487),MONTH(C1487)-1,DAY(1)),'מדדים וריביות'!B:C,2,FALSE),VLOOKUP(DATE(YEAR(C1487),MONTH(C1487)-2,DAY(1)),'מדדים וריביות'!B:C,2,FALSE))</f>
        <v>15924861.012670301</v>
      </c>
      <c r="F1487" s="43">
        <f>IF($B$5=1,'ריבית יומית'!D1481,'ריבית יומית'!G1481)</f>
        <v>1.0738622586670132E-4</v>
      </c>
      <c r="G1487" s="43">
        <f t="shared" si="163"/>
        <v>1.0738622586670132E-4</v>
      </c>
      <c r="H1487" s="29">
        <f t="shared" si="164"/>
        <v>1.8380891478587793</v>
      </c>
      <c r="I1487" s="30">
        <f>VLOOKUP(B1486,'מדדים וריביות'!B:C,2)</f>
        <v>16033750.080092199</v>
      </c>
      <c r="K1487" s="39">
        <f t="shared" si="165"/>
        <v>0</v>
      </c>
      <c r="L1487" s="39">
        <f t="shared" si="166"/>
        <v>0</v>
      </c>
      <c r="M1487" s="39">
        <f t="shared" si="167"/>
        <v>0</v>
      </c>
      <c r="N1487" s="41">
        <f t="shared" si="169"/>
        <v>0</v>
      </c>
    </row>
    <row r="1488" spans="2:14">
      <c r="B1488" s="1">
        <v>34353</v>
      </c>
      <c r="C1488" s="1">
        <f t="shared" si="168"/>
        <v>34335</v>
      </c>
      <c r="E1488" s="42">
        <f>IF(DAY(B1488)&gt;14,VLOOKUP(DATE(YEAR(C1488),MONTH(C1488)-1,DAY(1)),'מדדים וריביות'!B:C,2,FALSE),VLOOKUP(DATE(YEAR(C1488),MONTH(C1488)-2,DAY(1)),'מדדים וריביות'!B:C,2,FALSE))</f>
        <v>15924861.012670301</v>
      </c>
      <c r="F1488" s="43">
        <f>IF($B$5=1,'ריבית יומית'!D1482,'ריבית יומית'!G1482)</f>
        <v>1.0738622586670132E-4</v>
      </c>
      <c r="G1488" s="43">
        <f t="shared" si="163"/>
        <v>1.0738622586670132E-4</v>
      </c>
      <c r="H1488" s="29">
        <f t="shared" si="164"/>
        <v>1.8378917835965873</v>
      </c>
      <c r="I1488" s="30">
        <f>VLOOKUP(B1487,'מדדים וריביות'!B:C,2)</f>
        <v>16033750.080092199</v>
      </c>
      <c r="K1488" s="39">
        <f t="shared" si="165"/>
        <v>0</v>
      </c>
      <c r="L1488" s="39">
        <f t="shared" si="166"/>
        <v>0</v>
      </c>
      <c r="M1488" s="39">
        <f t="shared" si="167"/>
        <v>0</v>
      </c>
      <c r="N1488" s="41">
        <f t="shared" si="169"/>
        <v>0</v>
      </c>
    </row>
    <row r="1489" spans="2:14">
      <c r="B1489" s="1">
        <v>34354</v>
      </c>
      <c r="C1489" s="1">
        <f t="shared" si="168"/>
        <v>34335</v>
      </c>
      <c r="E1489" s="42">
        <f>IF(DAY(B1489)&gt;14,VLOOKUP(DATE(YEAR(C1489),MONTH(C1489)-1,DAY(1)),'מדדים וריביות'!B:C,2,FALSE),VLOOKUP(DATE(YEAR(C1489),MONTH(C1489)-2,DAY(1)),'מדדים וריביות'!B:C,2,FALSE))</f>
        <v>15924861.012670301</v>
      </c>
      <c r="F1489" s="43">
        <f>IF($B$5=1,'ריבית יומית'!D1483,'ריבית יומית'!G1483)</f>
        <v>1.0738622586670132E-4</v>
      </c>
      <c r="G1489" s="43">
        <f t="shared" si="163"/>
        <v>1.0738622586670132E-4</v>
      </c>
      <c r="H1489" s="29">
        <f t="shared" si="164"/>
        <v>1.8376944405263229</v>
      </c>
      <c r="I1489" s="30">
        <f>VLOOKUP(B1488,'מדדים וריביות'!B:C,2)</f>
        <v>16033750.080092199</v>
      </c>
      <c r="K1489" s="39">
        <f t="shared" si="165"/>
        <v>0</v>
      </c>
      <c r="L1489" s="39">
        <f t="shared" si="166"/>
        <v>0</v>
      </c>
      <c r="M1489" s="39">
        <f t="shared" si="167"/>
        <v>0</v>
      </c>
      <c r="N1489" s="41">
        <f t="shared" si="169"/>
        <v>0</v>
      </c>
    </row>
    <row r="1490" spans="2:14">
      <c r="B1490" s="1">
        <v>34355</v>
      </c>
      <c r="C1490" s="1">
        <f t="shared" si="168"/>
        <v>34335</v>
      </c>
      <c r="E1490" s="42">
        <f>IF(DAY(B1490)&gt;14,VLOOKUP(DATE(YEAR(C1490),MONTH(C1490)-1,DAY(1)),'מדדים וריביות'!B:C,2,FALSE),VLOOKUP(DATE(YEAR(C1490),MONTH(C1490)-2,DAY(1)),'מדדים וריביות'!B:C,2,FALSE))</f>
        <v>15924861.012670301</v>
      </c>
      <c r="F1490" s="43">
        <f>IF($B$5=1,'ריבית יומית'!D1484,'ריבית יומית'!G1484)</f>
        <v>1.0738622586670132E-4</v>
      </c>
      <c r="G1490" s="43">
        <f t="shared" si="163"/>
        <v>1.0738622586670132E-4</v>
      </c>
      <c r="H1490" s="29">
        <f t="shared" si="164"/>
        <v>1.8374971186457105</v>
      </c>
      <c r="I1490" s="30">
        <f>VLOOKUP(B1489,'מדדים וריביות'!B:C,2)</f>
        <v>16033750.080092199</v>
      </c>
      <c r="K1490" s="39">
        <f t="shared" si="165"/>
        <v>0</v>
      </c>
      <c r="L1490" s="39">
        <f t="shared" si="166"/>
        <v>0</v>
      </c>
      <c r="M1490" s="39">
        <f t="shared" si="167"/>
        <v>0</v>
      </c>
      <c r="N1490" s="41">
        <f t="shared" si="169"/>
        <v>0</v>
      </c>
    </row>
    <row r="1491" spans="2:14">
      <c r="B1491" s="1">
        <v>34356</v>
      </c>
      <c r="C1491" s="1">
        <f t="shared" si="168"/>
        <v>34335</v>
      </c>
      <c r="E1491" s="42">
        <f>IF(DAY(B1491)&gt;14,VLOOKUP(DATE(YEAR(C1491),MONTH(C1491)-1,DAY(1)),'מדדים וריביות'!B:C,2,FALSE),VLOOKUP(DATE(YEAR(C1491),MONTH(C1491)-2,DAY(1)),'מדדים וריביות'!B:C,2,FALSE))</f>
        <v>15924861.012670301</v>
      </c>
      <c r="F1491" s="43">
        <f>IF($B$5=1,'ריבית יומית'!D1485,'ריבית יומית'!G1485)</f>
        <v>1.0738622586670132E-4</v>
      </c>
      <c r="G1491" s="43">
        <f t="shared" si="163"/>
        <v>1.0738622586670132E-4</v>
      </c>
      <c r="H1491" s="29">
        <f t="shared" si="164"/>
        <v>1.8372998179524751</v>
      </c>
      <c r="I1491" s="30">
        <f>VLOOKUP(B1490,'מדדים וריביות'!B:C,2)</f>
        <v>16033750.080092199</v>
      </c>
      <c r="K1491" s="39">
        <f t="shared" si="165"/>
        <v>0</v>
      </c>
      <c r="L1491" s="39">
        <f t="shared" si="166"/>
        <v>0</v>
      </c>
      <c r="M1491" s="39">
        <f t="shared" si="167"/>
        <v>0</v>
      </c>
      <c r="N1491" s="41">
        <f t="shared" si="169"/>
        <v>0</v>
      </c>
    </row>
    <row r="1492" spans="2:14">
      <c r="B1492" s="1">
        <v>34357</v>
      </c>
      <c r="C1492" s="1">
        <f t="shared" si="168"/>
        <v>34335</v>
      </c>
      <c r="E1492" s="42">
        <f>IF(DAY(B1492)&gt;14,VLOOKUP(DATE(YEAR(C1492),MONTH(C1492)-1,DAY(1)),'מדדים וריביות'!B:C,2,FALSE),VLOOKUP(DATE(YEAR(C1492),MONTH(C1492)-2,DAY(1)),'מדדים וריביות'!B:C,2,FALSE))</f>
        <v>15924861.012670301</v>
      </c>
      <c r="F1492" s="43">
        <f>IF($B$5=1,'ריבית יומית'!D1486,'ריבית יומית'!G1486)</f>
        <v>1.0738622586670132E-4</v>
      </c>
      <c r="G1492" s="43">
        <f t="shared" si="163"/>
        <v>1.0738622586670132E-4</v>
      </c>
      <c r="H1492" s="29">
        <f t="shared" si="164"/>
        <v>1.8371025384443413</v>
      </c>
      <c r="I1492" s="30">
        <f>VLOOKUP(B1491,'מדדים וריביות'!B:C,2)</f>
        <v>16033750.080092199</v>
      </c>
      <c r="K1492" s="39">
        <f t="shared" si="165"/>
        <v>0</v>
      </c>
      <c r="L1492" s="39">
        <f t="shared" si="166"/>
        <v>0</v>
      </c>
      <c r="M1492" s="39">
        <f t="shared" si="167"/>
        <v>0</v>
      </c>
      <c r="N1492" s="41">
        <f t="shared" si="169"/>
        <v>0</v>
      </c>
    </row>
    <row r="1493" spans="2:14">
      <c r="B1493" s="1">
        <v>34358</v>
      </c>
      <c r="C1493" s="1">
        <f t="shared" si="168"/>
        <v>34335</v>
      </c>
      <c r="E1493" s="42">
        <f>IF(DAY(B1493)&gt;14,VLOOKUP(DATE(YEAR(C1493),MONTH(C1493)-1,DAY(1)),'מדדים וריביות'!B:C,2,FALSE),VLOOKUP(DATE(YEAR(C1493),MONTH(C1493)-2,DAY(1)),'מדדים וריביות'!B:C,2,FALSE))</f>
        <v>15924861.012670301</v>
      </c>
      <c r="F1493" s="43">
        <f>IF($B$5=1,'ריבית יומית'!D1487,'ריבית יומית'!G1487)</f>
        <v>1.0738622586670132E-4</v>
      </c>
      <c r="G1493" s="43">
        <f t="shared" si="163"/>
        <v>1.0738622586670132E-4</v>
      </c>
      <c r="H1493" s="29">
        <f t="shared" si="164"/>
        <v>1.8369052801190346</v>
      </c>
      <c r="I1493" s="30">
        <f>VLOOKUP(B1492,'מדדים וריביות'!B:C,2)</f>
        <v>16033750.080092199</v>
      </c>
      <c r="K1493" s="39">
        <f t="shared" si="165"/>
        <v>0</v>
      </c>
      <c r="L1493" s="39">
        <f t="shared" si="166"/>
        <v>0</v>
      </c>
      <c r="M1493" s="39">
        <f t="shared" si="167"/>
        <v>0</v>
      </c>
      <c r="N1493" s="41">
        <f t="shared" si="169"/>
        <v>0</v>
      </c>
    </row>
    <row r="1494" spans="2:14">
      <c r="B1494" s="1">
        <v>34359</v>
      </c>
      <c r="C1494" s="1">
        <f t="shared" si="168"/>
        <v>34335</v>
      </c>
      <c r="E1494" s="42">
        <f>IF(DAY(B1494)&gt;14,VLOOKUP(DATE(YEAR(C1494),MONTH(C1494)-1,DAY(1)),'מדדים וריביות'!B:C,2,FALSE),VLOOKUP(DATE(YEAR(C1494),MONTH(C1494)-2,DAY(1)),'מדדים וריביות'!B:C,2,FALSE))</f>
        <v>15924861.012670301</v>
      </c>
      <c r="F1494" s="43">
        <f>IF($B$5=1,'ריבית יומית'!D1488,'ריבית יומית'!G1488)</f>
        <v>1.0738622586670132E-4</v>
      </c>
      <c r="G1494" s="43">
        <f t="shared" si="163"/>
        <v>1.0738622586670132E-4</v>
      </c>
      <c r="H1494" s="29">
        <f t="shared" si="164"/>
        <v>1.8367080429742806</v>
      </c>
      <c r="I1494" s="30">
        <f>VLOOKUP(B1493,'מדדים וריביות'!B:C,2)</f>
        <v>16033750.080092199</v>
      </c>
      <c r="K1494" s="39">
        <f t="shared" si="165"/>
        <v>0</v>
      </c>
      <c r="L1494" s="39">
        <f t="shared" si="166"/>
        <v>0</v>
      </c>
      <c r="M1494" s="39">
        <f t="shared" si="167"/>
        <v>0</v>
      </c>
      <c r="N1494" s="41">
        <f t="shared" si="169"/>
        <v>0</v>
      </c>
    </row>
    <row r="1495" spans="2:14">
      <c r="B1495" s="1">
        <v>34360</v>
      </c>
      <c r="C1495" s="1">
        <f t="shared" si="168"/>
        <v>34335</v>
      </c>
      <c r="E1495" s="42">
        <f>IF(DAY(B1495)&gt;14,VLOOKUP(DATE(YEAR(C1495),MONTH(C1495)-1,DAY(1)),'מדדים וריביות'!B:C,2,FALSE),VLOOKUP(DATE(YEAR(C1495),MONTH(C1495)-2,DAY(1)),'מדדים וריביות'!B:C,2,FALSE))</f>
        <v>15924861.012670301</v>
      </c>
      <c r="F1495" s="43">
        <f>IF($B$5=1,'ריבית יומית'!D1489,'ריבית יומית'!G1489)</f>
        <v>1.0738622586670132E-4</v>
      </c>
      <c r="G1495" s="43">
        <f t="shared" si="163"/>
        <v>1.0738622586670132E-4</v>
      </c>
      <c r="H1495" s="29">
        <f t="shared" si="164"/>
        <v>1.836510827007805</v>
      </c>
      <c r="I1495" s="30">
        <f>VLOOKUP(B1494,'מדדים וריביות'!B:C,2)</f>
        <v>16033750.080092199</v>
      </c>
      <c r="K1495" s="39">
        <f t="shared" si="165"/>
        <v>0</v>
      </c>
      <c r="L1495" s="39">
        <f t="shared" si="166"/>
        <v>0</v>
      </c>
      <c r="M1495" s="39">
        <f t="shared" si="167"/>
        <v>0</v>
      </c>
      <c r="N1495" s="41">
        <f t="shared" si="169"/>
        <v>0</v>
      </c>
    </row>
    <row r="1496" spans="2:14">
      <c r="B1496" s="1">
        <v>34361</v>
      </c>
      <c r="C1496" s="1">
        <f t="shared" si="168"/>
        <v>34335</v>
      </c>
      <c r="E1496" s="42">
        <f>IF(DAY(B1496)&gt;14,VLOOKUP(DATE(YEAR(C1496),MONTH(C1496)-1,DAY(1)),'מדדים וריביות'!B:C,2,FALSE),VLOOKUP(DATE(YEAR(C1496),MONTH(C1496)-2,DAY(1)),'מדדים וריביות'!B:C,2,FALSE))</f>
        <v>15924861.012670301</v>
      </c>
      <c r="F1496" s="43">
        <f>IF($B$5=1,'ריבית יומית'!D1490,'ריבית יומית'!G1490)</f>
        <v>1.0738622586670132E-4</v>
      </c>
      <c r="G1496" s="43">
        <f t="shared" si="163"/>
        <v>1.0738622586670132E-4</v>
      </c>
      <c r="H1496" s="29">
        <f t="shared" si="164"/>
        <v>1.8363136322173337</v>
      </c>
      <c r="I1496" s="30">
        <f>VLOOKUP(B1495,'מדדים וריביות'!B:C,2)</f>
        <v>16033750.080092199</v>
      </c>
      <c r="K1496" s="39">
        <f t="shared" si="165"/>
        <v>0</v>
      </c>
      <c r="L1496" s="39">
        <f t="shared" si="166"/>
        <v>0</v>
      </c>
      <c r="M1496" s="39">
        <f t="shared" si="167"/>
        <v>0</v>
      </c>
      <c r="N1496" s="41">
        <f t="shared" si="169"/>
        <v>0</v>
      </c>
    </row>
    <row r="1497" spans="2:14">
      <c r="B1497" s="1">
        <v>34362</v>
      </c>
      <c r="C1497" s="1">
        <f t="shared" si="168"/>
        <v>34335</v>
      </c>
      <c r="E1497" s="42">
        <f>IF(DAY(B1497)&gt;14,VLOOKUP(DATE(YEAR(C1497),MONTH(C1497)-1,DAY(1)),'מדדים וריביות'!B:C,2,FALSE),VLOOKUP(DATE(YEAR(C1497),MONTH(C1497)-2,DAY(1)),'מדדים וריביות'!B:C,2,FALSE))</f>
        <v>15924861.012670301</v>
      </c>
      <c r="F1497" s="43">
        <f>IF($B$5=1,'ריבית יומית'!D1491,'ריבית יומית'!G1491)</f>
        <v>1.0738622586670132E-4</v>
      </c>
      <c r="G1497" s="43">
        <f t="shared" si="163"/>
        <v>1.0738622586670132E-4</v>
      </c>
      <c r="H1497" s="29">
        <f t="shared" si="164"/>
        <v>1.8361164586005929</v>
      </c>
      <c r="I1497" s="30">
        <f>VLOOKUP(B1496,'מדדים וריביות'!B:C,2)</f>
        <v>16033750.080092199</v>
      </c>
      <c r="K1497" s="39">
        <f t="shared" si="165"/>
        <v>0</v>
      </c>
      <c r="L1497" s="39">
        <f t="shared" si="166"/>
        <v>0</v>
      </c>
      <c r="M1497" s="39">
        <f t="shared" si="167"/>
        <v>0</v>
      </c>
      <c r="N1497" s="41">
        <f t="shared" si="169"/>
        <v>0</v>
      </c>
    </row>
    <row r="1498" spans="2:14">
      <c r="B1498" s="1">
        <v>34363</v>
      </c>
      <c r="C1498" s="1">
        <f t="shared" si="168"/>
        <v>34335</v>
      </c>
      <c r="E1498" s="42">
        <f>IF(DAY(B1498)&gt;14,VLOOKUP(DATE(YEAR(C1498),MONTH(C1498)-1,DAY(1)),'מדדים וריביות'!B:C,2,FALSE),VLOOKUP(DATE(YEAR(C1498),MONTH(C1498)-2,DAY(1)),'מדדים וריביות'!B:C,2,FALSE))</f>
        <v>15924861.012670301</v>
      </c>
      <c r="F1498" s="43">
        <f>IF($B$5=1,'ריבית יומית'!D1492,'ריבית יומית'!G1492)</f>
        <v>1.0738622586670132E-4</v>
      </c>
      <c r="G1498" s="43">
        <f t="shared" si="163"/>
        <v>1.0738622586670132E-4</v>
      </c>
      <c r="H1498" s="29">
        <f t="shared" si="164"/>
        <v>1.8359193061553092</v>
      </c>
      <c r="I1498" s="30">
        <f>VLOOKUP(B1497,'מדדים וריביות'!B:C,2)</f>
        <v>16033750.080092199</v>
      </c>
      <c r="K1498" s="39">
        <f t="shared" si="165"/>
        <v>0</v>
      </c>
      <c r="L1498" s="39">
        <f t="shared" si="166"/>
        <v>0</v>
      </c>
      <c r="M1498" s="39">
        <f t="shared" si="167"/>
        <v>0</v>
      </c>
      <c r="N1498" s="41">
        <f t="shared" si="169"/>
        <v>0</v>
      </c>
    </row>
    <row r="1499" spans="2:14">
      <c r="B1499" s="1">
        <v>34364</v>
      </c>
      <c r="C1499" s="1">
        <f t="shared" si="168"/>
        <v>34335</v>
      </c>
      <c r="E1499" s="42">
        <f>IF(DAY(B1499)&gt;14,VLOOKUP(DATE(YEAR(C1499),MONTH(C1499)-1,DAY(1)),'מדדים וריביות'!B:C,2,FALSE),VLOOKUP(DATE(YEAR(C1499),MONTH(C1499)-2,DAY(1)),'מדדים וריביות'!B:C,2,FALSE))</f>
        <v>15924861.012670301</v>
      </c>
      <c r="F1499" s="43">
        <f>IF($B$5=1,'ריבית יומית'!D1493,'ריבית יומית'!G1493)</f>
        <v>1.0738622586670132E-4</v>
      </c>
      <c r="G1499" s="43">
        <f t="shared" si="163"/>
        <v>1.0738622586670132E-4</v>
      </c>
      <c r="H1499" s="29">
        <f t="shared" si="164"/>
        <v>1.8357221748792092</v>
      </c>
      <c r="I1499" s="30">
        <f>VLOOKUP(B1498,'מדדים וריביות'!B:C,2)</f>
        <v>16033750.080092199</v>
      </c>
      <c r="K1499" s="39">
        <f t="shared" si="165"/>
        <v>0</v>
      </c>
      <c r="L1499" s="39">
        <f t="shared" si="166"/>
        <v>0</v>
      </c>
      <c r="M1499" s="39">
        <f t="shared" si="167"/>
        <v>0</v>
      </c>
      <c r="N1499" s="41">
        <f t="shared" si="169"/>
        <v>0</v>
      </c>
    </row>
    <row r="1500" spans="2:14">
      <c r="B1500" s="1">
        <v>34365</v>
      </c>
      <c r="C1500" s="1">
        <f t="shared" si="168"/>
        <v>34335</v>
      </c>
      <c r="E1500" s="42">
        <f>IF(DAY(B1500)&gt;14,VLOOKUP(DATE(YEAR(C1500),MONTH(C1500)-1,DAY(1)),'מדדים וריביות'!B:C,2,FALSE),VLOOKUP(DATE(YEAR(C1500),MONTH(C1500)-2,DAY(1)),'מדדים וריביות'!B:C,2,FALSE))</f>
        <v>15924861.012670301</v>
      </c>
      <c r="F1500" s="43">
        <f>IF($B$5=1,'ריבית יומית'!D1494,'ריבית יומית'!G1494)</f>
        <v>1.0738622586670132E-4</v>
      </c>
      <c r="G1500" s="43">
        <f t="shared" si="163"/>
        <v>1.0738622586670132E-4</v>
      </c>
      <c r="H1500" s="29">
        <f t="shared" si="164"/>
        <v>1.8355250647700199</v>
      </c>
      <c r="I1500" s="30">
        <f>VLOOKUP(B1499,'מדדים וריביות'!B:C,2)</f>
        <v>16033750.080092199</v>
      </c>
      <c r="K1500" s="39">
        <f t="shared" si="165"/>
        <v>0</v>
      </c>
      <c r="L1500" s="39">
        <f t="shared" si="166"/>
        <v>0</v>
      </c>
      <c r="M1500" s="39">
        <f t="shared" si="167"/>
        <v>0</v>
      </c>
      <c r="N1500" s="41">
        <f t="shared" si="169"/>
        <v>0</v>
      </c>
    </row>
    <row r="1501" spans="2:14">
      <c r="B1501" s="1">
        <v>34366</v>
      </c>
      <c r="C1501" s="1">
        <f t="shared" si="168"/>
        <v>34366</v>
      </c>
      <c r="E1501" s="42">
        <f>IF(DAY(B1501)&gt;14,VLOOKUP(DATE(YEAR(C1501),MONTH(C1501)-1,DAY(1)),'מדדים וריביות'!B:C,2,FALSE),VLOOKUP(DATE(YEAR(C1501),MONTH(C1501)-2,DAY(1)),'מדדים וריביות'!B:C,2,FALSE))</f>
        <v>15924861.012670301</v>
      </c>
      <c r="F1501" s="43">
        <f>IF($B$5=1,'ריבית יומית'!D1495,'ריבית יומית'!G1495)</f>
        <v>1.0738622586670132E-4</v>
      </c>
      <c r="G1501" s="43">
        <f t="shared" si="163"/>
        <v>1.0738622586670132E-4</v>
      </c>
      <c r="H1501" s="29">
        <f t="shared" si="164"/>
        <v>1.8353279758254684</v>
      </c>
      <c r="I1501" s="30">
        <f>VLOOKUP(B1500,'מדדים וריביות'!B:C,2)</f>
        <v>16033750.080092199</v>
      </c>
      <c r="K1501" s="39">
        <f t="shared" si="165"/>
        <v>0</v>
      </c>
      <c r="L1501" s="39">
        <f t="shared" si="166"/>
        <v>0</v>
      </c>
      <c r="M1501" s="39">
        <f t="shared" si="167"/>
        <v>0</v>
      </c>
      <c r="N1501" s="41">
        <f t="shared" si="169"/>
        <v>0</v>
      </c>
    </row>
    <row r="1502" spans="2:14">
      <c r="B1502" s="1">
        <v>34367</v>
      </c>
      <c r="C1502" s="1">
        <f t="shared" si="168"/>
        <v>34366</v>
      </c>
      <c r="E1502" s="42">
        <f>IF(DAY(B1502)&gt;14,VLOOKUP(DATE(YEAR(C1502),MONTH(C1502)-1,DAY(1)),'מדדים וריביות'!B:C,2,FALSE),VLOOKUP(DATE(YEAR(C1502),MONTH(C1502)-2,DAY(1)),'מדדים וריביות'!B:C,2,FALSE))</f>
        <v>15924861.012670301</v>
      </c>
      <c r="F1502" s="43">
        <f>IF($B$5=1,'ריבית יומית'!D1496,'ריבית יומית'!G1496)</f>
        <v>1.0738622586670132E-4</v>
      </c>
      <c r="G1502" s="43">
        <f t="shared" si="163"/>
        <v>1.0738622586670132E-4</v>
      </c>
      <c r="H1502" s="29">
        <f t="shared" si="164"/>
        <v>1.8351309080432823</v>
      </c>
      <c r="I1502" s="30">
        <f>VLOOKUP(B1501,'מדדים וריביות'!B:C,2)</f>
        <v>16125110.479409</v>
      </c>
      <c r="K1502" s="39">
        <f t="shared" si="165"/>
        <v>0</v>
      </c>
      <c r="L1502" s="39">
        <f t="shared" si="166"/>
        <v>0</v>
      </c>
      <c r="M1502" s="39">
        <f t="shared" si="167"/>
        <v>0</v>
      </c>
      <c r="N1502" s="41">
        <f t="shared" si="169"/>
        <v>0</v>
      </c>
    </row>
    <row r="1503" spans="2:14">
      <c r="B1503" s="1">
        <v>34368</v>
      </c>
      <c r="C1503" s="1">
        <f t="shared" si="168"/>
        <v>34366</v>
      </c>
      <c r="E1503" s="42">
        <f>IF(DAY(B1503)&gt;14,VLOOKUP(DATE(YEAR(C1503),MONTH(C1503)-1,DAY(1)),'מדדים וריביות'!B:C,2,FALSE),VLOOKUP(DATE(YEAR(C1503),MONTH(C1503)-2,DAY(1)),'מדדים וריביות'!B:C,2,FALSE))</f>
        <v>15924861.012670301</v>
      </c>
      <c r="F1503" s="43">
        <f>IF($B$5=1,'ריבית יומית'!D1497,'ריבית יומית'!G1497)</f>
        <v>1.0738622586670132E-4</v>
      </c>
      <c r="G1503" s="43">
        <f t="shared" si="163"/>
        <v>1.0738622586670132E-4</v>
      </c>
      <c r="H1503" s="29">
        <f t="shared" si="164"/>
        <v>1.8349338614211892</v>
      </c>
      <c r="I1503" s="30">
        <f>VLOOKUP(B1502,'מדדים וריביות'!B:C,2)</f>
        <v>16125110.479409</v>
      </c>
      <c r="K1503" s="39">
        <f t="shared" si="165"/>
        <v>0</v>
      </c>
      <c r="L1503" s="39">
        <f t="shared" si="166"/>
        <v>0</v>
      </c>
      <c r="M1503" s="39">
        <f t="shared" si="167"/>
        <v>0</v>
      </c>
      <c r="N1503" s="41">
        <f t="shared" si="169"/>
        <v>0</v>
      </c>
    </row>
    <row r="1504" spans="2:14">
      <c r="B1504" s="1">
        <v>34369</v>
      </c>
      <c r="C1504" s="1">
        <f t="shared" si="168"/>
        <v>34366</v>
      </c>
      <c r="E1504" s="42">
        <f>IF(DAY(B1504)&gt;14,VLOOKUP(DATE(YEAR(C1504),MONTH(C1504)-1,DAY(1)),'מדדים וריביות'!B:C,2,FALSE),VLOOKUP(DATE(YEAR(C1504),MONTH(C1504)-2,DAY(1)),'מדדים וריביות'!B:C,2,FALSE))</f>
        <v>15924861.012670301</v>
      </c>
      <c r="F1504" s="43">
        <f>IF($B$5=1,'ריבית יומית'!D1498,'ריבית יומית'!G1498)</f>
        <v>1.0738622586670132E-4</v>
      </c>
      <c r="G1504" s="43">
        <f t="shared" si="163"/>
        <v>1.0738622586670132E-4</v>
      </c>
      <c r="H1504" s="29">
        <f t="shared" si="164"/>
        <v>1.8347368359569172</v>
      </c>
      <c r="I1504" s="30">
        <f>VLOOKUP(B1503,'מדדים וריביות'!B:C,2)</f>
        <v>16125110.479409</v>
      </c>
      <c r="K1504" s="39">
        <f t="shared" si="165"/>
        <v>0</v>
      </c>
      <c r="L1504" s="39">
        <f t="shared" si="166"/>
        <v>0</v>
      </c>
      <c r="M1504" s="39">
        <f t="shared" si="167"/>
        <v>0</v>
      </c>
      <c r="N1504" s="41">
        <f t="shared" si="169"/>
        <v>0</v>
      </c>
    </row>
    <row r="1505" spans="2:14">
      <c r="B1505" s="1">
        <v>34370</v>
      </c>
      <c r="C1505" s="1">
        <f t="shared" si="168"/>
        <v>34366</v>
      </c>
      <c r="E1505" s="42">
        <f>IF(DAY(B1505)&gt;14,VLOOKUP(DATE(YEAR(C1505),MONTH(C1505)-1,DAY(1)),'מדדים וריביות'!B:C,2,FALSE),VLOOKUP(DATE(YEAR(C1505),MONTH(C1505)-2,DAY(1)),'מדדים וריביות'!B:C,2,FALSE))</f>
        <v>15924861.012670301</v>
      </c>
      <c r="F1505" s="43">
        <f>IF($B$5=1,'ריבית יומית'!D1499,'ריבית יומית'!G1499)</f>
        <v>1.0738622586670132E-4</v>
      </c>
      <c r="G1505" s="43">
        <f t="shared" si="163"/>
        <v>1.0738622586670132E-4</v>
      </c>
      <c r="H1505" s="29">
        <f t="shared" si="164"/>
        <v>1.8345398316481942</v>
      </c>
      <c r="I1505" s="30">
        <f>VLOOKUP(B1504,'מדדים וריביות'!B:C,2)</f>
        <v>16125110.479409</v>
      </c>
      <c r="K1505" s="39">
        <f t="shared" si="165"/>
        <v>0</v>
      </c>
      <c r="L1505" s="39">
        <f t="shared" si="166"/>
        <v>0</v>
      </c>
      <c r="M1505" s="39">
        <f t="shared" si="167"/>
        <v>0</v>
      </c>
      <c r="N1505" s="41">
        <f t="shared" si="169"/>
        <v>0</v>
      </c>
    </row>
    <row r="1506" spans="2:14">
      <c r="B1506" s="1">
        <v>34371</v>
      </c>
      <c r="C1506" s="1">
        <f t="shared" si="168"/>
        <v>34366</v>
      </c>
      <c r="E1506" s="42">
        <f>IF(DAY(B1506)&gt;14,VLOOKUP(DATE(YEAR(C1506),MONTH(C1506)-1,DAY(1)),'מדדים וריביות'!B:C,2,FALSE),VLOOKUP(DATE(YEAR(C1506),MONTH(C1506)-2,DAY(1)),'מדדים וריביות'!B:C,2,FALSE))</f>
        <v>15924861.012670301</v>
      </c>
      <c r="F1506" s="43">
        <f>IF($B$5=1,'ריבית יומית'!D1500,'ריבית יומית'!G1500)</f>
        <v>1.0738622586670132E-4</v>
      </c>
      <c r="G1506" s="43">
        <f t="shared" si="163"/>
        <v>1.0738622586670132E-4</v>
      </c>
      <c r="H1506" s="29">
        <f t="shared" si="164"/>
        <v>1.8343428484927491</v>
      </c>
      <c r="I1506" s="30">
        <f>VLOOKUP(B1505,'מדדים וריביות'!B:C,2)</f>
        <v>16125110.479409</v>
      </c>
      <c r="K1506" s="39">
        <f t="shared" si="165"/>
        <v>0</v>
      </c>
      <c r="L1506" s="39">
        <f t="shared" si="166"/>
        <v>0</v>
      </c>
      <c r="M1506" s="39">
        <f t="shared" si="167"/>
        <v>0</v>
      </c>
      <c r="N1506" s="41">
        <f t="shared" si="169"/>
        <v>0</v>
      </c>
    </row>
    <row r="1507" spans="2:14">
      <c r="B1507" s="1">
        <v>34372</v>
      </c>
      <c r="C1507" s="1">
        <f t="shared" si="168"/>
        <v>34366</v>
      </c>
      <c r="E1507" s="42">
        <f>IF(DAY(B1507)&gt;14,VLOOKUP(DATE(YEAR(C1507),MONTH(C1507)-1,DAY(1)),'מדדים וריביות'!B:C,2,FALSE),VLOOKUP(DATE(YEAR(C1507),MONTH(C1507)-2,DAY(1)),'מדדים וריביות'!B:C,2,FALSE))</f>
        <v>15924861.012670301</v>
      </c>
      <c r="F1507" s="43">
        <f>IF($B$5=1,'ריבית יומית'!D1501,'ריבית יומית'!G1501)</f>
        <v>1.0738622586670132E-4</v>
      </c>
      <c r="G1507" s="43">
        <f t="shared" si="163"/>
        <v>1.0738622586670132E-4</v>
      </c>
      <c r="H1507" s="29">
        <f t="shared" si="164"/>
        <v>1.8341458864883102</v>
      </c>
      <c r="I1507" s="30">
        <f>VLOOKUP(B1506,'מדדים וריביות'!B:C,2)</f>
        <v>16125110.479409</v>
      </c>
      <c r="K1507" s="39">
        <f t="shared" si="165"/>
        <v>0</v>
      </c>
      <c r="L1507" s="39">
        <f t="shared" si="166"/>
        <v>0</v>
      </c>
      <c r="M1507" s="39">
        <f t="shared" si="167"/>
        <v>0</v>
      </c>
      <c r="N1507" s="41">
        <f t="shared" si="169"/>
        <v>0</v>
      </c>
    </row>
    <row r="1508" spans="2:14">
      <c r="B1508" s="1">
        <v>34373</v>
      </c>
      <c r="C1508" s="1">
        <f t="shared" si="168"/>
        <v>34366</v>
      </c>
      <c r="E1508" s="42">
        <f>IF(DAY(B1508)&gt;14,VLOOKUP(DATE(YEAR(C1508),MONTH(C1508)-1,DAY(1)),'מדדים וריביות'!B:C,2,FALSE),VLOOKUP(DATE(YEAR(C1508),MONTH(C1508)-2,DAY(1)),'מדדים וריביות'!B:C,2,FALSE))</f>
        <v>15924861.012670301</v>
      </c>
      <c r="F1508" s="43">
        <f>IF($B$5=1,'ריבית יומית'!D1502,'ריבית יומית'!G1502)</f>
        <v>1.0738622586670132E-4</v>
      </c>
      <c r="G1508" s="43">
        <f t="shared" si="163"/>
        <v>1.0738622586670132E-4</v>
      </c>
      <c r="H1508" s="29">
        <f t="shared" si="164"/>
        <v>1.8339489456326066</v>
      </c>
      <c r="I1508" s="30">
        <f>VLOOKUP(B1507,'מדדים וריביות'!B:C,2)</f>
        <v>16125110.479409</v>
      </c>
      <c r="K1508" s="39">
        <f t="shared" si="165"/>
        <v>0</v>
      </c>
      <c r="L1508" s="39">
        <f t="shared" si="166"/>
        <v>0</v>
      </c>
      <c r="M1508" s="39">
        <f t="shared" si="167"/>
        <v>0</v>
      </c>
      <c r="N1508" s="41">
        <f t="shared" si="169"/>
        <v>0</v>
      </c>
    </row>
    <row r="1509" spans="2:14">
      <c r="B1509" s="1">
        <v>34374</v>
      </c>
      <c r="C1509" s="1">
        <f t="shared" si="168"/>
        <v>34366</v>
      </c>
      <c r="E1509" s="42">
        <f>IF(DAY(B1509)&gt;14,VLOOKUP(DATE(YEAR(C1509),MONTH(C1509)-1,DAY(1)),'מדדים וריביות'!B:C,2,FALSE),VLOOKUP(DATE(YEAR(C1509),MONTH(C1509)-2,DAY(1)),'מדדים וריביות'!B:C,2,FALSE))</f>
        <v>15924861.012670301</v>
      </c>
      <c r="F1509" s="43">
        <f>IF($B$5=1,'ריבית יומית'!D1503,'ריבית יומית'!G1503)</f>
        <v>1.0738622586670132E-4</v>
      </c>
      <c r="G1509" s="43">
        <f t="shared" si="163"/>
        <v>1.0738622586670132E-4</v>
      </c>
      <c r="H1509" s="29">
        <f t="shared" si="164"/>
        <v>1.8337520259233673</v>
      </c>
      <c r="I1509" s="30">
        <f>VLOOKUP(B1508,'מדדים וריביות'!B:C,2)</f>
        <v>16125110.479409</v>
      </c>
      <c r="K1509" s="39">
        <f t="shared" si="165"/>
        <v>0</v>
      </c>
      <c r="L1509" s="39">
        <f t="shared" si="166"/>
        <v>0</v>
      </c>
      <c r="M1509" s="39">
        <f t="shared" si="167"/>
        <v>0</v>
      </c>
      <c r="N1509" s="41">
        <f t="shared" si="169"/>
        <v>0</v>
      </c>
    </row>
    <row r="1510" spans="2:14">
      <c r="B1510" s="1">
        <v>34375</v>
      </c>
      <c r="C1510" s="1">
        <f t="shared" si="168"/>
        <v>34366</v>
      </c>
      <c r="E1510" s="42">
        <f>IF(DAY(B1510)&gt;14,VLOOKUP(DATE(YEAR(C1510),MONTH(C1510)-1,DAY(1)),'מדדים וריביות'!B:C,2,FALSE),VLOOKUP(DATE(YEAR(C1510),MONTH(C1510)-2,DAY(1)),'מדדים וריביות'!B:C,2,FALSE))</f>
        <v>15924861.012670301</v>
      </c>
      <c r="F1510" s="43">
        <f>IF($B$5=1,'ריבית יומית'!D1504,'ריבית יומית'!G1504)</f>
        <v>1.0738622586670132E-4</v>
      </c>
      <c r="G1510" s="43">
        <f t="shared" si="163"/>
        <v>1.0738622586670132E-4</v>
      </c>
      <c r="H1510" s="29">
        <f t="shared" si="164"/>
        <v>1.8335551273583217</v>
      </c>
      <c r="I1510" s="30">
        <f>VLOOKUP(B1509,'מדדים וריביות'!B:C,2)</f>
        <v>16125110.479409</v>
      </c>
      <c r="K1510" s="39">
        <f t="shared" si="165"/>
        <v>0</v>
      </c>
      <c r="L1510" s="39">
        <f t="shared" si="166"/>
        <v>0</v>
      </c>
      <c r="M1510" s="39">
        <f t="shared" si="167"/>
        <v>0</v>
      </c>
      <c r="N1510" s="41">
        <f t="shared" si="169"/>
        <v>0</v>
      </c>
    </row>
    <row r="1511" spans="2:14">
      <c r="B1511" s="1">
        <v>34376</v>
      </c>
      <c r="C1511" s="1">
        <f t="shared" si="168"/>
        <v>34366</v>
      </c>
      <c r="E1511" s="42">
        <f>IF(DAY(B1511)&gt;14,VLOOKUP(DATE(YEAR(C1511),MONTH(C1511)-1,DAY(1)),'מדדים וריביות'!B:C,2,FALSE),VLOOKUP(DATE(YEAR(C1511),MONTH(C1511)-2,DAY(1)),'מדדים וריביות'!B:C,2,FALSE))</f>
        <v>15924861.012670301</v>
      </c>
      <c r="F1511" s="43">
        <f>IF($B$5=1,'ריבית יומית'!D1505,'ריבית יומית'!G1505)</f>
        <v>1.0738622586670132E-4</v>
      </c>
      <c r="G1511" s="43">
        <f t="shared" si="163"/>
        <v>1.0738622586670132E-4</v>
      </c>
      <c r="H1511" s="29">
        <f t="shared" si="164"/>
        <v>1.8333582499351997</v>
      </c>
      <c r="I1511" s="30">
        <f>VLOOKUP(B1510,'מדדים וריביות'!B:C,2)</f>
        <v>16125110.479409</v>
      </c>
      <c r="K1511" s="39">
        <f t="shared" si="165"/>
        <v>0</v>
      </c>
      <c r="L1511" s="39">
        <f t="shared" si="166"/>
        <v>0</v>
      </c>
      <c r="M1511" s="39">
        <f t="shared" si="167"/>
        <v>0</v>
      </c>
      <c r="N1511" s="41">
        <f t="shared" si="169"/>
        <v>0</v>
      </c>
    </row>
    <row r="1512" spans="2:14">
      <c r="B1512" s="1">
        <v>34377</v>
      </c>
      <c r="C1512" s="1">
        <f t="shared" si="168"/>
        <v>34366</v>
      </c>
      <c r="E1512" s="42">
        <f>IF(DAY(B1512)&gt;14,VLOOKUP(DATE(YEAR(C1512),MONTH(C1512)-1,DAY(1)),'מדדים וריביות'!B:C,2,FALSE),VLOOKUP(DATE(YEAR(C1512),MONTH(C1512)-2,DAY(1)),'מדדים וריביות'!B:C,2,FALSE))</f>
        <v>15924861.012670301</v>
      </c>
      <c r="F1512" s="43">
        <f>IF($B$5=1,'ריבית יומית'!D1506,'ריבית יומית'!G1506)</f>
        <v>1.0738622586670132E-4</v>
      </c>
      <c r="G1512" s="43">
        <f t="shared" si="163"/>
        <v>1.0738622586670132E-4</v>
      </c>
      <c r="H1512" s="29">
        <f t="shared" si="164"/>
        <v>1.8331613936517308</v>
      </c>
      <c r="I1512" s="30">
        <f>VLOOKUP(B1511,'מדדים וריביות'!B:C,2)</f>
        <v>16125110.479409</v>
      </c>
      <c r="K1512" s="39">
        <f t="shared" si="165"/>
        <v>0</v>
      </c>
      <c r="L1512" s="39">
        <f t="shared" si="166"/>
        <v>0</v>
      </c>
      <c r="M1512" s="39">
        <f t="shared" si="167"/>
        <v>0</v>
      </c>
      <c r="N1512" s="41">
        <f t="shared" si="169"/>
        <v>0</v>
      </c>
    </row>
    <row r="1513" spans="2:14">
      <c r="B1513" s="1">
        <v>34378</v>
      </c>
      <c r="C1513" s="1">
        <f t="shared" si="168"/>
        <v>34366</v>
      </c>
      <c r="E1513" s="42">
        <f>IF(DAY(B1513)&gt;14,VLOOKUP(DATE(YEAR(C1513),MONTH(C1513)-1,DAY(1)),'מדדים וריביות'!B:C,2,FALSE),VLOOKUP(DATE(YEAR(C1513),MONTH(C1513)-2,DAY(1)),'מדדים וריביות'!B:C,2,FALSE))</f>
        <v>15924861.012670301</v>
      </c>
      <c r="F1513" s="43">
        <f>IF($B$5=1,'ריבית יומית'!D1507,'ריבית יומית'!G1507)</f>
        <v>1.0738622586670132E-4</v>
      </c>
      <c r="G1513" s="43">
        <f t="shared" si="163"/>
        <v>1.0738622586670132E-4</v>
      </c>
      <c r="H1513" s="29">
        <f t="shared" si="164"/>
        <v>1.8329645585056455</v>
      </c>
      <c r="I1513" s="30">
        <f>VLOOKUP(B1512,'מדדים וריביות'!B:C,2)</f>
        <v>16125110.479409</v>
      </c>
      <c r="K1513" s="39">
        <f t="shared" si="165"/>
        <v>0</v>
      </c>
      <c r="L1513" s="39">
        <f t="shared" si="166"/>
        <v>0</v>
      </c>
      <c r="M1513" s="39">
        <f t="shared" si="167"/>
        <v>0</v>
      </c>
      <c r="N1513" s="41">
        <f t="shared" si="169"/>
        <v>0</v>
      </c>
    </row>
    <row r="1514" spans="2:14">
      <c r="B1514" s="1">
        <v>34379</v>
      </c>
      <c r="C1514" s="1">
        <f t="shared" si="168"/>
        <v>34366</v>
      </c>
      <c r="E1514" s="42">
        <f>IF(DAY(B1514)&gt;14,VLOOKUP(DATE(YEAR(C1514),MONTH(C1514)-1,DAY(1)),'מדדים וריביות'!B:C,2,FALSE),VLOOKUP(DATE(YEAR(C1514),MONTH(C1514)-2,DAY(1)),'מדדים וריביות'!B:C,2,FALSE))</f>
        <v>15924861.012670301</v>
      </c>
      <c r="F1514" s="43">
        <f>IF($B$5=1,'ריבית יומית'!D1508,'ריבית יומית'!G1508)</f>
        <v>1.0738622586670132E-4</v>
      </c>
      <c r="G1514" s="43">
        <f t="shared" si="163"/>
        <v>1.0738622586670132E-4</v>
      </c>
      <c r="H1514" s="29">
        <f t="shared" si="164"/>
        <v>1.8327677444946739</v>
      </c>
      <c r="I1514" s="30">
        <f>VLOOKUP(B1513,'מדדים וריביות'!B:C,2)</f>
        <v>16125110.479409</v>
      </c>
      <c r="K1514" s="39">
        <f t="shared" si="165"/>
        <v>0</v>
      </c>
      <c r="L1514" s="39">
        <f t="shared" si="166"/>
        <v>0</v>
      </c>
      <c r="M1514" s="39">
        <f t="shared" si="167"/>
        <v>0</v>
      </c>
      <c r="N1514" s="41">
        <f t="shared" si="169"/>
        <v>0</v>
      </c>
    </row>
    <row r="1515" spans="2:14">
      <c r="B1515" s="1">
        <v>34380</v>
      </c>
      <c r="C1515" s="1">
        <f t="shared" si="168"/>
        <v>34366</v>
      </c>
      <c r="E1515" s="42">
        <f>IF(DAY(B1515)&gt;14,VLOOKUP(DATE(YEAR(C1515),MONTH(C1515)-1,DAY(1)),'מדדים וריביות'!B:C,2,FALSE),VLOOKUP(DATE(YEAR(C1515),MONTH(C1515)-2,DAY(1)),'מדדים וריביות'!B:C,2,FALSE))</f>
        <v>16033750.080092199</v>
      </c>
      <c r="F1515" s="43">
        <f>IF($B$5=1,'ריבית יומית'!D1509,'ריבית יומית'!G1509)</f>
        <v>1.0738622586670132E-4</v>
      </c>
      <c r="G1515" s="43">
        <f t="shared" si="163"/>
        <v>1.0738622586670132E-4</v>
      </c>
      <c r="H1515" s="29">
        <f t="shared" si="164"/>
        <v>1.8325709516165469</v>
      </c>
      <c r="I1515" s="30">
        <f>VLOOKUP(B1514,'מדדים וריביות'!B:C,2)</f>
        <v>16125110.479409</v>
      </c>
      <c r="K1515" s="39">
        <f t="shared" si="165"/>
        <v>0</v>
      </c>
      <c r="L1515" s="39">
        <f t="shared" si="166"/>
        <v>0</v>
      </c>
      <c r="M1515" s="39">
        <f t="shared" si="167"/>
        <v>0</v>
      </c>
      <c r="N1515" s="41">
        <f t="shared" si="169"/>
        <v>0</v>
      </c>
    </row>
    <row r="1516" spans="2:14">
      <c r="B1516" s="1">
        <v>34381</v>
      </c>
      <c r="C1516" s="1">
        <f t="shared" si="168"/>
        <v>34366</v>
      </c>
      <c r="E1516" s="42">
        <f>IF(DAY(B1516)&gt;14,VLOOKUP(DATE(YEAR(C1516),MONTH(C1516)-1,DAY(1)),'מדדים וריביות'!B:C,2,FALSE),VLOOKUP(DATE(YEAR(C1516),MONTH(C1516)-2,DAY(1)),'מדדים וריביות'!B:C,2,FALSE))</f>
        <v>16033750.080092199</v>
      </c>
      <c r="F1516" s="43">
        <f>IF($B$5=1,'ריבית יומית'!D1510,'ריבית יומית'!G1510)</f>
        <v>1.0738622586670132E-4</v>
      </c>
      <c r="G1516" s="43">
        <f t="shared" si="163"/>
        <v>1.0738622586670132E-4</v>
      </c>
      <c r="H1516" s="29">
        <f t="shared" si="164"/>
        <v>1.8323741798689952</v>
      </c>
      <c r="I1516" s="30">
        <f>VLOOKUP(B1515,'מדדים וריביות'!B:C,2)</f>
        <v>16125110.479409</v>
      </c>
      <c r="K1516" s="39">
        <f t="shared" si="165"/>
        <v>0</v>
      </c>
      <c r="L1516" s="39">
        <f t="shared" si="166"/>
        <v>0</v>
      </c>
      <c r="M1516" s="39">
        <f t="shared" si="167"/>
        <v>0</v>
      </c>
      <c r="N1516" s="41">
        <f t="shared" si="169"/>
        <v>0</v>
      </c>
    </row>
    <row r="1517" spans="2:14">
      <c r="B1517" s="1">
        <v>34382</v>
      </c>
      <c r="C1517" s="1">
        <f t="shared" si="168"/>
        <v>34366</v>
      </c>
      <c r="E1517" s="42">
        <f>IF(DAY(B1517)&gt;14,VLOOKUP(DATE(YEAR(C1517),MONTH(C1517)-1,DAY(1)),'מדדים וריביות'!B:C,2,FALSE),VLOOKUP(DATE(YEAR(C1517),MONTH(C1517)-2,DAY(1)),'מדדים וריביות'!B:C,2,FALSE))</f>
        <v>16033750.080092199</v>
      </c>
      <c r="F1517" s="43">
        <f>IF($B$5=1,'ריבית יומית'!D1511,'ריבית יומית'!G1511)</f>
        <v>1.0738622586670132E-4</v>
      </c>
      <c r="G1517" s="43">
        <f t="shared" si="163"/>
        <v>1.0738622586670132E-4</v>
      </c>
      <c r="H1517" s="29">
        <f t="shared" si="164"/>
        <v>1.8321774292497499</v>
      </c>
      <c r="I1517" s="30">
        <f>VLOOKUP(B1516,'מדדים וריביות'!B:C,2)</f>
        <v>16125110.479409</v>
      </c>
      <c r="K1517" s="39">
        <f t="shared" si="165"/>
        <v>0</v>
      </c>
      <c r="L1517" s="39">
        <f t="shared" si="166"/>
        <v>0</v>
      </c>
      <c r="M1517" s="39">
        <f t="shared" si="167"/>
        <v>0</v>
      </c>
      <c r="N1517" s="41">
        <f t="shared" si="169"/>
        <v>0</v>
      </c>
    </row>
    <row r="1518" spans="2:14">
      <c r="B1518" s="1">
        <v>34383</v>
      </c>
      <c r="C1518" s="1">
        <f t="shared" si="168"/>
        <v>34366</v>
      </c>
      <c r="E1518" s="42">
        <f>IF(DAY(B1518)&gt;14,VLOOKUP(DATE(YEAR(C1518),MONTH(C1518)-1,DAY(1)),'מדדים וריביות'!B:C,2,FALSE),VLOOKUP(DATE(YEAR(C1518),MONTH(C1518)-2,DAY(1)),'מדדים וריביות'!B:C,2,FALSE))</f>
        <v>16033750.080092199</v>
      </c>
      <c r="F1518" s="43">
        <f>IF($B$5=1,'ריבית יומית'!D1512,'ריבית יומית'!G1512)</f>
        <v>1.0738622586670132E-4</v>
      </c>
      <c r="G1518" s="43">
        <f t="shared" si="163"/>
        <v>1.0738622586670132E-4</v>
      </c>
      <c r="H1518" s="29">
        <f t="shared" si="164"/>
        <v>1.8319806997565424</v>
      </c>
      <c r="I1518" s="30">
        <f>VLOOKUP(B1517,'מדדים וריביות'!B:C,2)</f>
        <v>16125110.479409</v>
      </c>
      <c r="K1518" s="39">
        <f t="shared" si="165"/>
        <v>0</v>
      </c>
      <c r="L1518" s="39">
        <f t="shared" si="166"/>
        <v>0</v>
      </c>
      <c r="M1518" s="39">
        <f t="shared" si="167"/>
        <v>0</v>
      </c>
      <c r="N1518" s="41">
        <f t="shared" si="169"/>
        <v>0</v>
      </c>
    </row>
    <row r="1519" spans="2:14">
      <c r="B1519" s="1">
        <v>34384</v>
      </c>
      <c r="C1519" s="1">
        <f t="shared" si="168"/>
        <v>34366</v>
      </c>
      <c r="E1519" s="42">
        <f>IF(DAY(B1519)&gt;14,VLOOKUP(DATE(YEAR(C1519),MONTH(C1519)-1,DAY(1)),'מדדים וריביות'!B:C,2,FALSE),VLOOKUP(DATE(YEAR(C1519),MONTH(C1519)-2,DAY(1)),'מדדים וריביות'!B:C,2,FALSE))</f>
        <v>16033750.080092199</v>
      </c>
      <c r="F1519" s="43">
        <f>IF($B$5=1,'ריבית יומית'!D1513,'ריבית יומית'!G1513)</f>
        <v>1.0738622586670132E-4</v>
      </c>
      <c r="G1519" s="43">
        <f t="shared" si="163"/>
        <v>1.0738622586670132E-4</v>
      </c>
      <c r="H1519" s="29">
        <f t="shared" si="164"/>
        <v>1.8317839913871043</v>
      </c>
      <c r="I1519" s="30">
        <f>VLOOKUP(B1518,'מדדים וריביות'!B:C,2)</f>
        <v>16125110.479409</v>
      </c>
      <c r="K1519" s="39">
        <f t="shared" si="165"/>
        <v>0</v>
      </c>
      <c r="L1519" s="39">
        <f t="shared" si="166"/>
        <v>0</v>
      </c>
      <c r="M1519" s="39">
        <f t="shared" si="167"/>
        <v>0</v>
      </c>
      <c r="N1519" s="41">
        <f t="shared" si="169"/>
        <v>0</v>
      </c>
    </row>
    <row r="1520" spans="2:14">
      <c r="B1520" s="1">
        <v>34385</v>
      </c>
      <c r="C1520" s="1">
        <f t="shared" si="168"/>
        <v>34366</v>
      </c>
      <c r="E1520" s="42">
        <f>IF(DAY(B1520)&gt;14,VLOOKUP(DATE(YEAR(C1520),MONTH(C1520)-1,DAY(1)),'מדדים וריביות'!B:C,2,FALSE),VLOOKUP(DATE(YEAR(C1520),MONTH(C1520)-2,DAY(1)),'מדדים וריביות'!B:C,2,FALSE))</f>
        <v>16033750.080092199</v>
      </c>
      <c r="F1520" s="43">
        <f>IF($B$5=1,'ריבית יומית'!D1514,'ריבית יומית'!G1514)</f>
        <v>1.0738622586670132E-4</v>
      </c>
      <c r="G1520" s="43">
        <f t="shared" si="163"/>
        <v>1.0738622586670132E-4</v>
      </c>
      <c r="H1520" s="29">
        <f t="shared" si="164"/>
        <v>1.8315873041391675</v>
      </c>
      <c r="I1520" s="30">
        <f>VLOOKUP(B1519,'מדדים וריביות'!B:C,2)</f>
        <v>16125110.479409</v>
      </c>
      <c r="K1520" s="39">
        <f t="shared" si="165"/>
        <v>0</v>
      </c>
      <c r="L1520" s="39">
        <f t="shared" si="166"/>
        <v>0</v>
      </c>
      <c r="M1520" s="39">
        <f t="shared" si="167"/>
        <v>0</v>
      </c>
      <c r="N1520" s="41">
        <f t="shared" si="169"/>
        <v>0</v>
      </c>
    </row>
    <row r="1521" spans="2:14">
      <c r="B1521" s="1">
        <v>34386</v>
      </c>
      <c r="C1521" s="1">
        <f t="shared" si="168"/>
        <v>34366</v>
      </c>
      <c r="E1521" s="42">
        <f>IF(DAY(B1521)&gt;14,VLOOKUP(DATE(YEAR(C1521),MONTH(C1521)-1,DAY(1)),'מדדים וריביות'!B:C,2,FALSE),VLOOKUP(DATE(YEAR(C1521),MONTH(C1521)-2,DAY(1)),'מדדים וריביות'!B:C,2,FALSE))</f>
        <v>16033750.080092199</v>
      </c>
      <c r="F1521" s="43">
        <f>IF($B$5=1,'ריבית יומית'!D1515,'ריבית יומית'!G1515)</f>
        <v>1.0738622586670132E-4</v>
      </c>
      <c r="G1521" s="43">
        <f t="shared" si="163"/>
        <v>1.0738622586670132E-4</v>
      </c>
      <c r="H1521" s="29">
        <f t="shared" si="164"/>
        <v>1.8313906380104639</v>
      </c>
      <c r="I1521" s="30">
        <f>VLOOKUP(B1520,'מדדים וריביות'!B:C,2)</f>
        <v>16125110.479409</v>
      </c>
      <c r="K1521" s="39">
        <f t="shared" si="165"/>
        <v>0</v>
      </c>
      <c r="L1521" s="39">
        <f t="shared" si="166"/>
        <v>0</v>
      </c>
      <c r="M1521" s="39">
        <f t="shared" si="167"/>
        <v>0</v>
      </c>
      <c r="N1521" s="41">
        <f t="shared" si="169"/>
        <v>0</v>
      </c>
    </row>
    <row r="1522" spans="2:14">
      <c r="B1522" s="1">
        <v>34387</v>
      </c>
      <c r="C1522" s="1">
        <f t="shared" si="168"/>
        <v>34366</v>
      </c>
      <c r="E1522" s="42">
        <f>IF(DAY(B1522)&gt;14,VLOOKUP(DATE(YEAR(C1522),MONTH(C1522)-1,DAY(1)),'מדדים וריביות'!B:C,2,FALSE),VLOOKUP(DATE(YEAR(C1522),MONTH(C1522)-2,DAY(1)),'מדדים וריביות'!B:C,2,FALSE))</f>
        <v>16033750.080092199</v>
      </c>
      <c r="F1522" s="43">
        <f>IF($B$5=1,'ריבית יומית'!D1516,'ריבית יומית'!G1516)</f>
        <v>1.0738622586670132E-4</v>
      </c>
      <c r="G1522" s="43">
        <f t="shared" si="163"/>
        <v>1.0738622586670132E-4</v>
      </c>
      <c r="H1522" s="29">
        <f t="shared" si="164"/>
        <v>1.831193992998726</v>
      </c>
      <c r="I1522" s="30">
        <f>VLOOKUP(B1521,'מדדים וריביות'!B:C,2)</f>
        <v>16125110.479409</v>
      </c>
      <c r="K1522" s="39">
        <f t="shared" si="165"/>
        <v>0</v>
      </c>
      <c r="L1522" s="39">
        <f t="shared" si="166"/>
        <v>0</v>
      </c>
      <c r="M1522" s="39">
        <f t="shared" si="167"/>
        <v>0</v>
      </c>
      <c r="N1522" s="41">
        <f t="shared" si="169"/>
        <v>0</v>
      </c>
    </row>
    <row r="1523" spans="2:14">
      <c r="B1523" s="1">
        <v>34388</v>
      </c>
      <c r="C1523" s="1">
        <f t="shared" si="168"/>
        <v>34366</v>
      </c>
      <c r="E1523" s="42">
        <f>IF(DAY(B1523)&gt;14,VLOOKUP(DATE(YEAR(C1523),MONTH(C1523)-1,DAY(1)),'מדדים וריביות'!B:C,2,FALSE),VLOOKUP(DATE(YEAR(C1523),MONTH(C1523)-2,DAY(1)),'מדדים וריביות'!B:C,2,FALSE))</f>
        <v>16033750.080092199</v>
      </c>
      <c r="F1523" s="43">
        <f>IF($B$5=1,'ריבית יומית'!D1517,'ריבית יומית'!G1517)</f>
        <v>1.0738622586670132E-4</v>
      </c>
      <c r="G1523" s="43">
        <f t="shared" si="163"/>
        <v>1.0738622586670132E-4</v>
      </c>
      <c r="H1523" s="29">
        <f t="shared" si="164"/>
        <v>1.8309973691016863</v>
      </c>
      <c r="I1523" s="30">
        <f>VLOOKUP(B1522,'מדדים וריביות'!B:C,2)</f>
        <v>16125110.479409</v>
      </c>
      <c r="K1523" s="39">
        <f t="shared" si="165"/>
        <v>0</v>
      </c>
      <c r="L1523" s="39">
        <f t="shared" si="166"/>
        <v>0</v>
      </c>
      <c r="M1523" s="39">
        <f t="shared" si="167"/>
        <v>0</v>
      </c>
      <c r="N1523" s="41">
        <f t="shared" si="169"/>
        <v>0</v>
      </c>
    </row>
    <row r="1524" spans="2:14">
      <c r="B1524" s="1">
        <v>34389</v>
      </c>
      <c r="C1524" s="1">
        <f t="shared" si="168"/>
        <v>34366</v>
      </c>
      <c r="E1524" s="42">
        <f>IF(DAY(B1524)&gt;14,VLOOKUP(DATE(YEAR(C1524),MONTH(C1524)-1,DAY(1)),'מדדים וריביות'!B:C,2,FALSE),VLOOKUP(DATE(YEAR(C1524),MONTH(C1524)-2,DAY(1)),'מדדים וריביות'!B:C,2,FALSE))</f>
        <v>16033750.080092199</v>
      </c>
      <c r="F1524" s="43">
        <f>IF($B$5=1,'ריבית יומית'!D1518,'ריבית יומית'!G1518)</f>
        <v>1.0738622586670132E-4</v>
      </c>
      <c r="G1524" s="43">
        <f t="shared" si="163"/>
        <v>1.0738622586670132E-4</v>
      </c>
      <c r="H1524" s="29">
        <f t="shared" si="164"/>
        <v>1.8308007663170776</v>
      </c>
      <c r="I1524" s="30">
        <f>VLOOKUP(B1523,'מדדים וריביות'!B:C,2)</f>
        <v>16125110.479409</v>
      </c>
      <c r="K1524" s="39">
        <f t="shared" si="165"/>
        <v>0</v>
      </c>
      <c r="L1524" s="39">
        <f t="shared" si="166"/>
        <v>0</v>
      </c>
      <c r="M1524" s="39">
        <f t="shared" si="167"/>
        <v>0</v>
      </c>
      <c r="N1524" s="41">
        <f t="shared" si="169"/>
        <v>0</v>
      </c>
    </row>
    <row r="1525" spans="2:14">
      <c r="B1525" s="1">
        <v>34390</v>
      </c>
      <c r="C1525" s="1">
        <f t="shared" si="168"/>
        <v>34366</v>
      </c>
      <c r="E1525" s="42">
        <f>IF(DAY(B1525)&gt;14,VLOOKUP(DATE(YEAR(C1525),MONTH(C1525)-1,DAY(1)),'מדדים וריביות'!B:C,2,FALSE),VLOOKUP(DATE(YEAR(C1525),MONTH(C1525)-2,DAY(1)),'מדדים וריביות'!B:C,2,FALSE))</f>
        <v>16033750.080092199</v>
      </c>
      <c r="F1525" s="43">
        <f>IF($B$5=1,'ריבית יומית'!D1519,'ריבית יומית'!G1519)</f>
        <v>1.0738622586670132E-4</v>
      </c>
      <c r="G1525" s="43">
        <f t="shared" si="163"/>
        <v>1.0738622586670132E-4</v>
      </c>
      <c r="H1525" s="29">
        <f t="shared" si="164"/>
        <v>1.8306041846426331</v>
      </c>
      <c r="I1525" s="30">
        <f>VLOOKUP(B1524,'מדדים וריביות'!B:C,2)</f>
        <v>16125110.479409</v>
      </c>
      <c r="K1525" s="39">
        <f t="shared" si="165"/>
        <v>0</v>
      </c>
      <c r="L1525" s="39">
        <f t="shared" si="166"/>
        <v>0</v>
      </c>
      <c r="M1525" s="39">
        <f t="shared" si="167"/>
        <v>0</v>
      </c>
      <c r="N1525" s="41">
        <f t="shared" si="169"/>
        <v>0</v>
      </c>
    </row>
    <row r="1526" spans="2:14">
      <c r="B1526" s="1">
        <v>34391</v>
      </c>
      <c r="C1526" s="1">
        <f t="shared" si="168"/>
        <v>34366</v>
      </c>
      <c r="E1526" s="42">
        <f>IF(DAY(B1526)&gt;14,VLOOKUP(DATE(YEAR(C1526),MONTH(C1526)-1,DAY(1)),'מדדים וריביות'!B:C,2,FALSE),VLOOKUP(DATE(YEAR(C1526),MONTH(C1526)-2,DAY(1)),'מדדים וריביות'!B:C,2,FALSE))</f>
        <v>16033750.080092199</v>
      </c>
      <c r="F1526" s="43">
        <f>IF($B$5=1,'ריבית יומית'!D1520,'ריבית יומית'!G1520)</f>
        <v>1.0738622586670132E-4</v>
      </c>
      <c r="G1526" s="43">
        <f t="shared" si="163"/>
        <v>1.0738622586670132E-4</v>
      </c>
      <c r="H1526" s="29">
        <f t="shared" si="164"/>
        <v>1.8304076240760858</v>
      </c>
      <c r="I1526" s="30">
        <f>VLOOKUP(B1525,'מדדים וריביות'!B:C,2)</f>
        <v>16125110.479409</v>
      </c>
      <c r="K1526" s="39">
        <f t="shared" si="165"/>
        <v>0</v>
      </c>
      <c r="L1526" s="39">
        <f t="shared" si="166"/>
        <v>0</v>
      </c>
      <c r="M1526" s="39">
        <f t="shared" si="167"/>
        <v>0</v>
      </c>
      <c r="N1526" s="41">
        <f t="shared" si="169"/>
        <v>0</v>
      </c>
    </row>
    <row r="1527" spans="2:14">
      <c r="B1527" s="1">
        <v>34392</v>
      </c>
      <c r="C1527" s="1">
        <f t="shared" si="168"/>
        <v>34366</v>
      </c>
      <c r="E1527" s="42">
        <f>IF(DAY(B1527)&gt;14,VLOOKUP(DATE(YEAR(C1527),MONTH(C1527)-1,DAY(1)),'מדדים וריביות'!B:C,2,FALSE),VLOOKUP(DATE(YEAR(C1527),MONTH(C1527)-2,DAY(1)),'מדדים וריביות'!B:C,2,FALSE))</f>
        <v>16033750.080092199</v>
      </c>
      <c r="F1527" s="43">
        <f>IF($B$5=1,'ריבית יומית'!D1521,'ריבית יומית'!G1521)</f>
        <v>1.0738622586670132E-4</v>
      </c>
      <c r="G1527" s="43">
        <f t="shared" si="163"/>
        <v>1.0738622586670132E-4</v>
      </c>
      <c r="H1527" s="29">
        <f t="shared" si="164"/>
        <v>1.8302110846151696</v>
      </c>
      <c r="I1527" s="30">
        <f>VLOOKUP(B1526,'מדדים וריביות'!B:C,2)</f>
        <v>16125110.479409</v>
      </c>
      <c r="K1527" s="39">
        <f t="shared" si="165"/>
        <v>0</v>
      </c>
      <c r="L1527" s="39">
        <f t="shared" si="166"/>
        <v>0</v>
      </c>
      <c r="M1527" s="39">
        <f t="shared" si="167"/>
        <v>0</v>
      </c>
      <c r="N1527" s="41">
        <f t="shared" si="169"/>
        <v>0</v>
      </c>
    </row>
    <row r="1528" spans="2:14">
      <c r="B1528" s="1">
        <v>34393</v>
      </c>
      <c r="C1528" s="1">
        <f t="shared" si="168"/>
        <v>34366</v>
      </c>
      <c r="E1528" s="42">
        <f>IF(DAY(B1528)&gt;14,VLOOKUP(DATE(YEAR(C1528),MONTH(C1528)-1,DAY(1)),'מדדים וריביות'!B:C,2,FALSE),VLOOKUP(DATE(YEAR(C1528),MONTH(C1528)-2,DAY(1)),'מדדים וריביות'!B:C,2,FALSE))</f>
        <v>16033750.080092199</v>
      </c>
      <c r="F1528" s="43">
        <f>IF($B$5=1,'ריבית יומית'!D1522,'ריבית יומית'!G1522)</f>
        <v>1.0738622586670132E-4</v>
      </c>
      <c r="G1528" s="43">
        <f t="shared" si="163"/>
        <v>1.0738622586670132E-4</v>
      </c>
      <c r="H1528" s="29">
        <f t="shared" si="164"/>
        <v>1.8300145662576182</v>
      </c>
      <c r="I1528" s="30">
        <f>VLOOKUP(B1527,'מדדים וריביות'!B:C,2)</f>
        <v>16125110.479409</v>
      </c>
      <c r="K1528" s="39">
        <f t="shared" si="165"/>
        <v>0</v>
      </c>
      <c r="L1528" s="39">
        <f t="shared" si="166"/>
        <v>0</v>
      </c>
      <c r="M1528" s="39">
        <f t="shared" si="167"/>
        <v>0</v>
      </c>
      <c r="N1528" s="41">
        <f t="shared" si="169"/>
        <v>0</v>
      </c>
    </row>
    <row r="1529" spans="2:14">
      <c r="B1529" s="1">
        <v>34394</v>
      </c>
      <c r="C1529" s="1">
        <f t="shared" si="168"/>
        <v>34394</v>
      </c>
      <c r="E1529" s="42">
        <f>IF(DAY(B1529)&gt;14,VLOOKUP(DATE(YEAR(C1529),MONTH(C1529)-1,DAY(1)),'מדדים וריביות'!B:C,2,FALSE),VLOOKUP(DATE(YEAR(C1529),MONTH(C1529)-2,DAY(1)),'מדדים וריביות'!B:C,2,FALSE))</f>
        <v>16033750.080092199</v>
      </c>
      <c r="F1529" s="43">
        <f>IF($B$5=1,'ריבית יומית'!D1523,'ריבית יומית'!G1523)</f>
        <v>1.0738622586670132E-4</v>
      </c>
      <c r="G1529" s="43">
        <f t="shared" si="163"/>
        <v>1.0738622586670132E-4</v>
      </c>
      <c r="H1529" s="29">
        <f t="shared" si="164"/>
        <v>1.8298180690011654</v>
      </c>
      <c r="I1529" s="30">
        <f>VLOOKUP(B1528,'מדדים וריביות'!B:C,2)</f>
        <v>16125110.479409</v>
      </c>
      <c r="K1529" s="39">
        <f t="shared" si="165"/>
        <v>0</v>
      </c>
      <c r="L1529" s="39">
        <f t="shared" si="166"/>
        <v>0</v>
      </c>
      <c r="M1529" s="39">
        <f t="shared" si="167"/>
        <v>0</v>
      </c>
      <c r="N1529" s="41">
        <f t="shared" si="169"/>
        <v>0</v>
      </c>
    </row>
    <row r="1530" spans="2:14">
      <c r="B1530" s="1">
        <v>34395</v>
      </c>
      <c r="C1530" s="1">
        <f t="shared" si="168"/>
        <v>34394</v>
      </c>
      <c r="E1530" s="42">
        <f>IF(DAY(B1530)&gt;14,VLOOKUP(DATE(YEAR(C1530),MONTH(C1530)-1,DAY(1)),'מדדים וריביות'!B:C,2,FALSE),VLOOKUP(DATE(YEAR(C1530),MONTH(C1530)-2,DAY(1)),'מדדים וריביות'!B:C,2,FALSE))</f>
        <v>16033750.080092199</v>
      </c>
      <c r="F1530" s="43">
        <f>IF($B$5=1,'ריבית יומית'!D1524,'ריבית יומית'!G1524)</f>
        <v>1.0738622586670132E-4</v>
      </c>
      <c r="G1530" s="43">
        <f t="shared" si="163"/>
        <v>1.0738622586670132E-4</v>
      </c>
      <c r="H1530" s="29">
        <f t="shared" si="164"/>
        <v>1.8296215928435458</v>
      </c>
      <c r="I1530" s="30">
        <f>VLOOKUP(B1529,'מדדים וריביות'!B:C,2)</f>
        <v>16292604.544823</v>
      </c>
      <c r="K1530" s="39">
        <f t="shared" si="165"/>
        <v>0</v>
      </c>
      <c r="L1530" s="39">
        <f t="shared" si="166"/>
        <v>0</v>
      </c>
      <c r="M1530" s="39">
        <f t="shared" si="167"/>
        <v>0</v>
      </c>
      <c r="N1530" s="41">
        <f t="shared" si="169"/>
        <v>0</v>
      </c>
    </row>
    <row r="1531" spans="2:14">
      <c r="B1531" s="1">
        <v>34396</v>
      </c>
      <c r="C1531" s="1">
        <f t="shared" si="168"/>
        <v>34394</v>
      </c>
      <c r="E1531" s="42">
        <f>IF(DAY(B1531)&gt;14,VLOOKUP(DATE(YEAR(C1531),MONTH(C1531)-1,DAY(1)),'מדדים וריביות'!B:C,2,FALSE),VLOOKUP(DATE(YEAR(C1531),MONTH(C1531)-2,DAY(1)),'מדדים וריביות'!B:C,2,FALSE))</f>
        <v>16033750.080092199</v>
      </c>
      <c r="F1531" s="43">
        <f>IF($B$5=1,'ריבית יומית'!D1525,'ריבית יומית'!G1525)</f>
        <v>1.0738622586670132E-4</v>
      </c>
      <c r="G1531" s="43">
        <f t="shared" si="163"/>
        <v>1.0738622586670132E-4</v>
      </c>
      <c r="H1531" s="29">
        <f t="shared" si="164"/>
        <v>1.8294251377824937</v>
      </c>
      <c r="I1531" s="30">
        <f>VLOOKUP(B1530,'מדדים וריביות'!B:C,2)</f>
        <v>16292604.544823</v>
      </c>
      <c r="K1531" s="39">
        <f t="shared" si="165"/>
        <v>0</v>
      </c>
      <c r="L1531" s="39">
        <f t="shared" si="166"/>
        <v>0</v>
      </c>
      <c r="M1531" s="39">
        <f t="shared" si="167"/>
        <v>0</v>
      </c>
      <c r="N1531" s="41">
        <f t="shared" si="169"/>
        <v>0</v>
      </c>
    </row>
    <row r="1532" spans="2:14">
      <c r="B1532" s="1">
        <v>34397</v>
      </c>
      <c r="C1532" s="1">
        <f t="shared" si="168"/>
        <v>34394</v>
      </c>
      <c r="E1532" s="42">
        <f>IF(DAY(B1532)&gt;14,VLOOKUP(DATE(YEAR(C1532),MONTH(C1532)-1,DAY(1)),'מדדים וריביות'!B:C,2,FALSE),VLOOKUP(DATE(YEAR(C1532),MONTH(C1532)-2,DAY(1)),'מדדים וריביות'!B:C,2,FALSE))</f>
        <v>16033750.080092199</v>
      </c>
      <c r="F1532" s="43">
        <f>IF($B$5=1,'ריבית יומית'!D1526,'ריבית יומית'!G1526)</f>
        <v>1.0738622586670132E-4</v>
      </c>
      <c r="G1532" s="43">
        <f t="shared" si="163"/>
        <v>1.0738622586670132E-4</v>
      </c>
      <c r="H1532" s="29">
        <f t="shared" si="164"/>
        <v>1.829228703815744</v>
      </c>
      <c r="I1532" s="30">
        <f>VLOOKUP(B1531,'מדדים וריביות'!B:C,2)</f>
        <v>16292604.544823</v>
      </c>
      <c r="K1532" s="39">
        <f t="shared" si="165"/>
        <v>0</v>
      </c>
      <c r="L1532" s="39">
        <f t="shared" si="166"/>
        <v>0</v>
      </c>
      <c r="M1532" s="39">
        <f t="shared" si="167"/>
        <v>0</v>
      </c>
      <c r="N1532" s="41">
        <f t="shared" si="169"/>
        <v>0</v>
      </c>
    </row>
    <row r="1533" spans="2:14">
      <c r="B1533" s="1">
        <v>34398</v>
      </c>
      <c r="C1533" s="1">
        <f t="shared" si="168"/>
        <v>34394</v>
      </c>
      <c r="E1533" s="42">
        <f>IF(DAY(B1533)&gt;14,VLOOKUP(DATE(YEAR(C1533),MONTH(C1533)-1,DAY(1)),'מדדים וריביות'!B:C,2,FALSE),VLOOKUP(DATE(YEAR(C1533),MONTH(C1533)-2,DAY(1)),'מדדים וריביות'!B:C,2,FALSE))</f>
        <v>16033750.080092199</v>
      </c>
      <c r="F1533" s="43">
        <f>IF($B$5=1,'ריבית יומית'!D1527,'ריבית יומית'!G1527)</f>
        <v>1.0738622586670132E-4</v>
      </c>
      <c r="G1533" s="43">
        <f t="shared" si="163"/>
        <v>1.0738622586670132E-4</v>
      </c>
      <c r="H1533" s="29">
        <f t="shared" si="164"/>
        <v>1.8290322909410315</v>
      </c>
      <c r="I1533" s="30">
        <f>VLOOKUP(B1532,'מדדים וריביות'!B:C,2)</f>
        <v>16292604.544823</v>
      </c>
      <c r="K1533" s="39">
        <f t="shared" si="165"/>
        <v>0</v>
      </c>
      <c r="L1533" s="39">
        <f t="shared" si="166"/>
        <v>0</v>
      </c>
      <c r="M1533" s="39">
        <f t="shared" si="167"/>
        <v>0</v>
      </c>
      <c r="N1533" s="41">
        <f t="shared" si="169"/>
        <v>0</v>
      </c>
    </row>
    <row r="1534" spans="2:14">
      <c r="B1534" s="1">
        <v>34399</v>
      </c>
      <c r="C1534" s="1">
        <f t="shared" si="168"/>
        <v>34394</v>
      </c>
      <c r="E1534" s="42">
        <f>IF(DAY(B1534)&gt;14,VLOOKUP(DATE(YEAR(C1534),MONTH(C1534)-1,DAY(1)),'מדדים וריביות'!B:C,2,FALSE),VLOOKUP(DATE(YEAR(C1534),MONTH(C1534)-2,DAY(1)),'מדדים וריביות'!B:C,2,FALSE))</f>
        <v>16033750.080092199</v>
      </c>
      <c r="F1534" s="43">
        <f>IF($B$5=1,'ריבית יומית'!D1528,'ריבית יומית'!G1528)</f>
        <v>1.0738622586670132E-4</v>
      </c>
      <c r="G1534" s="43">
        <f t="shared" si="163"/>
        <v>1.0738622586670132E-4</v>
      </c>
      <c r="H1534" s="29">
        <f t="shared" si="164"/>
        <v>1.8288358991560916</v>
      </c>
      <c r="I1534" s="30">
        <f>VLOOKUP(B1533,'מדדים וריביות'!B:C,2)</f>
        <v>16292604.544823</v>
      </c>
      <c r="K1534" s="39">
        <f t="shared" si="165"/>
        <v>0</v>
      </c>
      <c r="L1534" s="39">
        <f t="shared" si="166"/>
        <v>0</v>
      </c>
      <c r="M1534" s="39">
        <f t="shared" si="167"/>
        <v>0</v>
      </c>
      <c r="N1534" s="41">
        <f t="shared" si="169"/>
        <v>0</v>
      </c>
    </row>
    <row r="1535" spans="2:14">
      <c r="B1535" s="1">
        <v>34400</v>
      </c>
      <c r="C1535" s="1">
        <f t="shared" si="168"/>
        <v>34394</v>
      </c>
      <c r="E1535" s="42">
        <f>IF(DAY(B1535)&gt;14,VLOOKUP(DATE(YEAR(C1535),MONTH(C1535)-1,DAY(1)),'מדדים וריביות'!B:C,2,FALSE),VLOOKUP(DATE(YEAR(C1535),MONTH(C1535)-2,DAY(1)),'מדדים וריביות'!B:C,2,FALSE))</f>
        <v>16033750.080092199</v>
      </c>
      <c r="F1535" s="43">
        <f>IF($B$5=1,'ריבית יומית'!D1529,'ריבית יומית'!G1529)</f>
        <v>1.0738622586670132E-4</v>
      </c>
      <c r="G1535" s="43">
        <f t="shared" si="163"/>
        <v>1.0738622586670132E-4</v>
      </c>
      <c r="H1535" s="29">
        <f t="shared" si="164"/>
        <v>1.8286395284586596</v>
      </c>
      <c r="I1535" s="30">
        <f>VLOOKUP(B1534,'מדדים וריביות'!B:C,2)</f>
        <v>16292604.544823</v>
      </c>
      <c r="K1535" s="39">
        <f t="shared" si="165"/>
        <v>0</v>
      </c>
      <c r="L1535" s="39">
        <f t="shared" si="166"/>
        <v>0</v>
      </c>
      <c r="M1535" s="39">
        <f t="shared" si="167"/>
        <v>0</v>
      </c>
      <c r="N1535" s="41">
        <f t="shared" si="169"/>
        <v>0</v>
      </c>
    </row>
    <row r="1536" spans="2:14">
      <c r="B1536" s="1">
        <v>34401</v>
      </c>
      <c r="C1536" s="1">
        <f t="shared" si="168"/>
        <v>34394</v>
      </c>
      <c r="E1536" s="42">
        <f>IF(DAY(B1536)&gt;14,VLOOKUP(DATE(YEAR(C1536),MONTH(C1536)-1,DAY(1)),'מדדים וריביות'!B:C,2,FALSE),VLOOKUP(DATE(YEAR(C1536),MONTH(C1536)-2,DAY(1)),'מדדים וריביות'!B:C,2,FALSE))</f>
        <v>16033750.080092199</v>
      </c>
      <c r="F1536" s="43">
        <f>IF($B$5=1,'ריבית יומית'!D1530,'ריבית יומית'!G1530)</f>
        <v>1.0738622586670132E-4</v>
      </c>
      <c r="G1536" s="43">
        <f t="shared" si="163"/>
        <v>1.0738622586670132E-4</v>
      </c>
      <c r="H1536" s="29">
        <f t="shared" si="164"/>
        <v>1.8284431788464717</v>
      </c>
      <c r="I1536" s="30">
        <f>VLOOKUP(B1535,'מדדים וריביות'!B:C,2)</f>
        <v>16292604.544823</v>
      </c>
      <c r="K1536" s="39">
        <f t="shared" si="165"/>
        <v>0</v>
      </c>
      <c r="L1536" s="39">
        <f t="shared" si="166"/>
        <v>0</v>
      </c>
      <c r="M1536" s="39">
        <f t="shared" si="167"/>
        <v>0</v>
      </c>
      <c r="N1536" s="41">
        <f t="shared" si="169"/>
        <v>0</v>
      </c>
    </row>
    <row r="1537" spans="2:14">
      <c r="B1537" s="1">
        <v>34402</v>
      </c>
      <c r="C1537" s="1">
        <f t="shared" si="168"/>
        <v>34394</v>
      </c>
      <c r="E1537" s="42">
        <f>IF(DAY(B1537)&gt;14,VLOOKUP(DATE(YEAR(C1537),MONTH(C1537)-1,DAY(1)),'מדדים וריביות'!B:C,2,FALSE),VLOOKUP(DATE(YEAR(C1537),MONTH(C1537)-2,DAY(1)),'מדדים וריביות'!B:C,2,FALSE))</f>
        <v>16033750.080092199</v>
      </c>
      <c r="F1537" s="43">
        <f>IF($B$5=1,'ריבית יומית'!D1531,'ריבית יומית'!G1531)</f>
        <v>1.0738622586670132E-4</v>
      </c>
      <c r="G1537" s="43">
        <f t="shared" si="163"/>
        <v>1.0738622586670132E-4</v>
      </c>
      <c r="H1537" s="29">
        <f t="shared" si="164"/>
        <v>1.8282468503172635</v>
      </c>
      <c r="I1537" s="30">
        <f>VLOOKUP(B1536,'מדדים וריביות'!B:C,2)</f>
        <v>16292604.544823</v>
      </c>
      <c r="K1537" s="39">
        <f t="shared" si="165"/>
        <v>0</v>
      </c>
      <c r="L1537" s="39">
        <f t="shared" si="166"/>
        <v>0</v>
      </c>
      <c r="M1537" s="39">
        <f t="shared" si="167"/>
        <v>0</v>
      </c>
      <c r="N1537" s="41">
        <f t="shared" si="169"/>
        <v>0</v>
      </c>
    </row>
    <row r="1538" spans="2:14">
      <c r="B1538" s="1">
        <v>34403</v>
      </c>
      <c r="C1538" s="1">
        <f t="shared" si="168"/>
        <v>34394</v>
      </c>
      <c r="E1538" s="42">
        <f>IF(DAY(B1538)&gt;14,VLOOKUP(DATE(YEAR(C1538),MONTH(C1538)-1,DAY(1)),'מדדים וריביות'!B:C,2,FALSE),VLOOKUP(DATE(YEAR(C1538),MONTH(C1538)-2,DAY(1)),'מדדים וריביות'!B:C,2,FALSE))</f>
        <v>16033750.080092199</v>
      </c>
      <c r="F1538" s="43">
        <f>IF($B$5=1,'ריבית יומית'!D1532,'ריבית יומית'!G1532)</f>
        <v>1.0738622586670132E-4</v>
      </c>
      <c r="G1538" s="43">
        <f t="shared" si="163"/>
        <v>1.0738622586670132E-4</v>
      </c>
      <c r="H1538" s="29">
        <f t="shared" si="164"/>
        <v>1.8280505428687712</v>
      </c>
      <c r="I1538" s="30">
        <f>VLOOKUP(B1537,'מדדים וריביות'!B:C,2)</f>
        <v>16292604.544823</v>
      </c>
      <c r="K1538" s="39">
        <f t="shared" si="165"/>
        <v>0</v>
      </c>
      <c r="L1538" s="39">
        <f t="shared" si="166"/>
        <v>0</v>
      </c>
      <c r="M1538" s="39">
        <f t="shared" si="167"/>
        <v>0</v>
      </c>
      <c r="N1538" s="41">
        <f t="shared" si="169"/>
        <v>0</v>
      </c>
    </row>
    <row r="1539" spans="2:14">
      <c r="B1539" s="1">
        <v>34404</v>
      </c>
      <c r="C1539" s="1">
        <f t="shared" si="168"/>
        <v>34394</v>
      </c>
      <c r="E1539" s="42">
        <f>IF(DAY(B1539)&gt;14,VLOOKUP(DATE(YEAR(C1539),MONTH(C1539)-1,DAY(1)),'מדדים וריביות'!B:C,2,FALSE),VLOOKUP(DATE(YEAR(C1539),MONTH(C1539)-2,DAY(1)),'מדדים וריביות'!B:C,2,FALSE))</f>
        <v>16033750.080092199</v>
      </c>
      <c r="F1539" s="43">
        <f>IF($B$5=1,'ריבית יומית'!D1533,'ריבית יומית'!G1533)</f>
        <v>1.0738622586670132E-4</v>
      </c>
      <c r="G1539" s="43">
        <f t="shared" si="163"/>
        <v>1.0738622586670132E-4</v>
      </c>
      <c r="H1539" s="29">
        <f t="shared" si="164"/>
        <v>1.8278542564987315</v>
      </c>
      <c r="I1539" s="30">
        <f>VLOOKUP(B1538,'מדדים וריביות'!B:C,2)</f>
        <v>16292604.544823</v>
      </c>
      <c r="K1539" s="39">
        <f t="shared" si="165"/>
        <v>0</v>
      </c>
      <c r="L1539" s="39">
        <f t="shared" si="166"/>
        <v>0</v>
      </c>
      <c r="M1539" s="39">
        <f t="shared" si="167"/>
        <v>0</v>
      </c>
      <c r="N1539" s="41">
        <f t="shared" si="169"/>
        <v>0</v>
      </c>
    </row>
    <row r="1540" spans="2:14">
      <c r="B1540" s="1">
        <v>34405</v>
      </c>
      <c r="C1540" s="1">
        <f t="shared" si="168"/>
        <v>34394</v>
      </c>
      <c r="E1540" s="42">
        <f>IF(DAY(B1540)&gt;14,VLOOKUP(DATE(YEAR(C1540),MONTH(C1540)-1,DAY(1)),'מדדים וריביות'!B:C,2,FALSE),VLOOKUP(DATE(YEAR(C1540),MONTH(C1540)-2,DAY(1)),'מדדים וריביות'!B:C,2,FALSE))</f>
        <v>16033750.080092199</v>
      </c>
      <c r="F1540" s="43">
        <f>IF($B$5=1,'ריבית יומית'!D1534,'ריבית יומית'!G1534)</f>
        <v>1.0738622586670132E-4</v>
      </c>
      <c r="G1540" s="43">
        <f t="shared" si="163"/>
        <v>1.0738622586670132E-4</v>
      </c>
      <c r="H1540" s="29">
        <f t="shared" si="164"/>
        <v>1.8276579912048809</v>
      </c>
      <c r="I1540" s="30">
        <f>VLOOKUP(B1539,'מדדים וריביות'!B:C,2)</f>
        <v>16292604.544823</v>
      </c>
      <c r="K1540" s="39">
        <f t="shared" si="165"/>
        <v>0</v>
      </c>
      <c r="L1540" s="39">
        <f t="shared" si="166"/>
        <v>0</v>
      </c>
      <c r="M1540" s="39">
        <f t="shared" si="167"/>
        <v>0</v>
      </c>
      <c r="N1540" s="41">
        <f t="shared" si="169"/>
        <v>0</v>
      </c>
    </row>
    <row r="1541" spans="2:14">
      <c r="B1541" s="1">
        <v>34406</v>
      </c>
      <c r="C1541" s="1">
        <f t="shared" si="168"/>
        <v>34394</v>
      </c>
      <c r="E1541" s="42">
        <f>IF(DAY(B1541)&gt;14,VLOOKUP(DATE(YEAR(C1541),MONTH(C1541)-1,DAY(1)),'מדדים וריביות'!B:C,2,FALSE),VLOOKUP(DATE(YEAR(C1541),MONTH(C1541)-2,DAY(1)),'מדדים וריביות'!B:C,2,FALSE))</f>
        <v>16033750.080092199</v>
      </c>
      <c r="F1541" s="43">
        <f>IF($B$5=1,'ריבית יומית'!D1535,'ריבית יומית'!G1535)</f>
        <v>1.0738622586670132E-4</v>
      </c>
      <c r="G1541" s="43">
        <f t="shared" si="163"/>
        <v>1.0738622586670132E-4</v>
      </c>
      <c r="H1541" s="29">
        <f t="shared" si="164"/>
        <v>1.8274617469849563</v>
      </c>
      <c r="I1541" s="30">
        <f>VLOOKUP(B1540,'מדדים וריביות'!B:C,2)</f>
        <v>16292604.544823</v>
      </c>
      <c r="K1541" s="39">
        <f t="shared" si="165"/>
        <v>0</v>
      </c>
      <c r="L1541" s="39">
        <f t="shared" si="166"/>
        <v>0</v>
      </c>
      <c r="M1541" s="39">
        <f t="shared" si="167"/>
        <v>0</v>
      </c>
      <c r="N1541" s="41">
        <f t="shared" si="169"/>
        <v>0</v>
      </c>
    </row>
    <row r="1542" spans="2:14">
      <c r="B1542" s="1">
        <v>34407</v>
      </c>
      <c r="C1542" s="1">
        <f t="shared" si="168"/>
        <v>34394</v>
      </c>
      <c r="E1542" s="42">
        <f>IF(DAY(B1542)&gt;14,VLOOKUP(DATE(YEAR(C1542),MONTH(C1542)-1,DAY(1)),'מדדים וריביות'!B:C,2,FALSE),VLOOKUP(DATE(YEAR(C1542),MONTH(C1542)-2,DAY(1)),'מדדים וריביות'!B:C,2,FALSE))</f>
        <v>16033750.080092199</v>
      </c>
      <c r="F1542" s="43">
        <f>IF($B$5=1,'ריבית יומית'!D1536,'ריבית יומית'!G1536)</f>
        <v>1.0738622586670132E-4</v>
      </c>
      <c r="G1542" s="43">
        <f t="shared" si="163"/>
        <v>1.0738622586670132E-4</v>
      </c>
      <c r="H1542" s="29">
        <f t="shared" si="164"/>
        <v>1.8272655238366953</v>
      </c>
      <c r="I1542" s="30">
        <f>VLOOKUP(B1541,'מדדים וריביות'!B:C,2)</f>
        <v>16292604.544823</v>
      </c>
      <c r="K1542" s="39">
        <f t="shared" si="165"/>
        <v>0</v>
      </c>
      <c r="L1542" s="39">
        <f t="shared" si="166"/>
        <v>0</v>
      </c>
      <c r="M1542" s="39">
        <f t="shared" si="167"/>
        <v>0</v>
      </c>
      <c r="N1542" s="41">
        <f t="shared" si="169"/>
        <v>0</v>
      </c>
    </row>
    <row r="1543" spans="2:14">
      <c r="B1543" s="1">
        <v>34408</v>
      </c>
      <c r="C1543" s="1">
        <f t="shared" si="168"/>
        <v>34394</v>
      </c>
      <c r="E1543" s="42">
        <f>IF(DAY(B1543)&gt;14,VLOOKUP(DATE(YEAR(C1543),MONTH(C1543)-1,DAY(1)),'מדדים וריביות'!B:C,2,FALSE),VLOOKUP(DATE(YEAR(C1543),MONTH(C1543)-2,DAY(1)),'מדדים וריביות'!B:C,2,FALSE))</f>
        <v>16125110.479409</v>
      </c>
      <c r="F1543" s="43">
        <f>IF($B$5=1,'ריבית יומית'!D1537,'ריבית יומית'!G1537)</f>
        <v>1.0738622586670132E-4</v>
      </c>
      <c r="G1543" s="43">
        <f t="shared" si="163"/>
        <v>1.0738622586670132E-4</v>
      </c>
      <c r="H1543" s="29">
        <f t="shared" si="164"/>
        <v>1.8270693217578349</v>
      </c>
      <c r="I1543" s="30">
        <f>VLOOKUP(B1542,'מדדים וריביות'!B:C,2)</f>
        <v>16292604.544823</v>
      </c>
      <c r="K1543" s="39">
        <f t="shared" si="165"/>
        <v>0</v>
      </c>
      <c r="L1543" s="39">
        <f t="shared" si="166"/>
        <v>0</v>
      </c>
      <c r="M1543" s="39">
        <f t="shared" si="167"/>
        <v>0</v>
      </c>
      <c r="N1543" s="41">
        <f t="shared" si="169"/>
        <v>0</v>
      </c>
    </row>
    <row r="1544" spans="2:14">
      <c r="B1544" s="1">
        <v>34409</v>
      </c>
      <c r="C1544" s="1">
        <f t="shared" si="168"/>
        <v>34394</v>
      </c>
      <c r="E1544" s="42">
        <f>IF(DAY(B1544)&gt;14,VLOOKUP(DATE(YEAR(C1544),MONTH(C1544)-1,DAY(1)),'מדדים וריביות'!B:C,2,FALSE),VLOOKUP(DATE(YEAR(C1544),MONTH(C1544)-2,DAY(1)),'מדדים וריביות'!B:C,2,FALSE))</f>
        <v>16125110.479409</v>
      </c>
      <c r="F1544" s="43">
        <f>IF($B$5=1,'ריבית יומית'!D1538,'ריבית יומית'!G1538)</f>
        <v>1.0738622586670132E-4</v>
      </c>
      <c r="G1544" s="43">
        <f t="shared" si="163"/>
        <v>1.0738622586670132E-4</v>
      </c>
      <c r="H1544" s="29">
        <f t="shared" si="164"/>
        <v>1.826873140746113</v>
      </c>
      <c r="I1544" s="30">
        <f>VLOOKUP(B1543,'מדדים וריביות'!B:C,2)</f>
        <v>16292604.544823</v>
      </c>
      <c r="K1544" s="39">
        <f t="shared" si="165"/>
        <v>0</v>
      </c>
      <c r="L1544" s="39">
        <f t="shared" si="166"/>
        <v>0</v>
      </c>
      <c r="M1544" s="39">
        <f t="shared" si="167"/>
        <v>0</v>
      </c>
      <c r="N1544" s="41">
        <f t="shared" si="169"/>
        <v>0</v>
      </c>
    </row>
    <row r="1545" spans="2:14">
      <c r="B1545" s="1">
        <v>34410</v>
      </c>
      <c r="C1545" s="1">
        <f t="shared" si="168"/>
        <v>34394</v>
      </c>
      <c r="E1545" s="42">
        <f>IF(DAY(B1545)&gt;14,VLOOKUP(DATE(YEAR(C1545),MONTH(C1545)-1,DAY(1)),'מדדים וריביות'!B:C,2,FALSE),VLOOKUP(DATE(YEAR(C1545),MONTH(C1545)-2,DAY(1)),'מדדים וריביות'!B:C,2,FALSE))</f>
        <v>16125110.479409</v>
      </c>
      <c r="F1545" s="43">
        <f>IF($B$5=1,'ריבית יומית'!D1539,'ריבית יומית'!G1539)</f>
        <v>1.0738622586670132E-4</v>
      </c>
      <c r="G1545" s="43">
        <f t="shared" ref="G1545:G1608" si="170">IF(B1545&gt;$B$2,0,F1545)</f>
        <v>1.0738622586670132E-4</v>
      </c>
      <c r="H1545" s="29">
        <f t="shared" ref="H1545:H1608" si="171">H1546*(1+G1545)</f>
        <v>1.8266769807992673</v>
      </c>
      <c r="I1545" s="30">
        <f>VLOOKUP(B1544,'מדדים וריביות'!B:C,2)</f>
        <v>16292604.544823</v>
      </c>
      <c r="K1545" s="39">
        <f t="shared" ref="K1545:K1608" si="172">$B$4/E1545*D1545-D1545</f>
        <v>0</v>
      </c>
      <c r="L1545" s="39">
        <f t="shared" ref="L1545:L1608" si="173">H1546*D1545-D1545</f>
        <v>0</v>
      </c>
      <c r="M1545" s="39">
        <f t="shared" ref="M1545:M1608" si="174">$B$4/E1545*L1545-L1545</f>
        <v>0</v>
      </c>
      <c r="N1545" s="41">
        <f t="shared" si="169"/>
        <v>0</v>
      </c>
    </row>
    <row r="1546" spans="2:14">
      <c r="B1546" s="1">
        <v>34411</v>
      </c>
      <c r="C1546" s="1">
        <f t="shared" ref="C1546:C1609" si="175">DATE(YEAR(B1546),MONTH(B1546),DAY(1))</f>
        <v>34394</v>
      </c>
      <c r="E1546" s="42">
        <f>IF(DAY(B1546)&gt;14,VLOOKUP(DATE(YEAR(C1546),MONTH(C1546)-1,DAY(1)),'מדדים וריביות'!B:C,2,FALSE),VLOOKUP(DATE(YEAR(C1546),MONTH(C1546)-2,DAY(1)),'מדדים וריביות'!B:C,2,FALSE))</f>
        <v>16125110.479409</v>
      </c>
      <c r="F1546" s="43">
        <f>IF($B$5=1,'ריבית יומית'!D1540,'ריבית יומית'!G1540)</f>
        <v>1.0738622586670132E-4</v>
      </c>
      <c r="G1546" s="43">
        <f t="shared" si="170"/>
        <v>1.0738622586670132E-4</v>
      </c>
      <c r="H1546" s="29">
        <f t="shared" si="171"/>
        <v>1.8264808419150362</v>
      </c>
      <c r="I1546" s="30">
        <f>VLOOKUP(B1545,'מדדים וריביות'!B:C,2)</f>
        <v>16292604.544823</v>
      </c>
      <c r="K1546" s="39">
        <f t="shared" si="172"/>
        <v>0</v>
      </c>
      <c r="L1546" s="39">
        <f t="shared" si="173"/>
        <v>0</v>
      </c>
      <c r="M1546" s="39">
        <f t="shared" si="174"/>
        <v>0</v>
      </c>
      <c r="N1546" s="41">
        <f t="shared" ref="N1546:N1609" si="176">SUM(K1546:M1546)</f>
        <v>0</v>
      </c>
    </row>
    <row r="1547" spans="2:14">
      <c r="B1547" s="1">
        <v>34412</v>
      </c>
      <c r="C1547" s="1">
        <f t="shared" si="175"/>
        <v>34394</v>
      </c>
      <c r="E1547" s="42">
        <f>IF(DAY(B1547)&gt;14,VLOOKUP(DATE(YEAR(C1547),MONTH(C1547)-1,DAY(1)),'מדדים וריביות'!B:C,2,FALSE),VLOOKUP(DATE(YEAR(C1547),MONTH(C1547)-2,DAY(1)),'מדדים וריביות'!B:C,2,FALSE))</f>
        <v>16125110.479409</v>
      </c>
      <c r="F1547" s="43">
        <f>IF($B$5=1,'ריבית יומית'!D1541,'ריבית יומית'!G1541)</f>
        <v>1.0738622586670132E-4</v>
      </c>
      <c r="G1547" s="43">
        <f t="shared" si="170"/>
        <v>1.0738622586670132E-4</v>
      </c>
      <c r="H1547" s="29">
        <f t="shared" si="171"/>
        <v>1.8262847240911582</v>
      </c>
      <c r="I1547" s="30">
        <f>VLOOKUP(B1546,'מדדים וריביות'!B:C,2)</f>
        <v>16292604.544823</v>
      </c>
      <c r="K1547" s="39">
        <f t="shared" si="172"/>
        <v>0</v>
      </c>
      <c r="L1547" s="39">
        <f t="shared" si="173"/>
        <v>0</v>
      </c>
      <c r="M1547" s="39">
        <f t="shared" si="174"/>
        <v>0</v>
      </c>
      <c r="N1547" s="41">
        <f t="shared" si="176"/>
        <v>0</v>
      </c>
    </row>
    <row r="1548" spans="2:14">
      <c r="B1548" s="1">
        <v>34413</v>
      </c>
      <c r="C1548" s="1">
        <f t="shared" si="175"/>
        <v>34394</v>
      </c>
      <c r="E1548" s="42">
        <f>IF(DAY(B1548)&gt;14,VLOOKUP(DATE(YEAR(C1548),MONTH(C1548)-1,DAY(1)),'מדדים וריביות'!B:C,2,FALSE),VLOOKUP(DATE(YEAR(C1548),MONTH(C1548)-2,DAY(1)),'מדדים וריביות'!B:C,2,FALSE))</f>
        <v>16125110.479409</v>
      </c>
      <c r="F1548" s="43">
        <f>IF($B$5=1,'ריבית יומית'!D1542,'ריבית יומית'!G1542)</f>
        <v>1.0738622586670132E-4</v>
      </c>
      <c r="G1548" s="43">
        <f t="shared" si="170"/>
        <v>1.0738622586670132E-4</v>
      </c>
      <c r="H1548" s="29">
        <f t="shared" si="171"/>
        <v>1.8260886273253716</v>
      </c>
      <c r="I1548" s="30">
        <f>VLOOKUP(B1547,'מדדים וריביות'!B:C,2)</f>
        <v>16292604.544823</v>
      </c>
      <c r="K1548" s="39">
        <f t="shared" si="172"/>
        <v>0</v>
      </c>
      <c r="L1548" s="39">
        <f t="shared" si="173"/>
        <v>0</v>
      </c>
      <c r="M1548" s="39">
        <f t="shared" si="174"/>
        <v>0</v>
      </c>
      <c r="N1548" s="41">
        <f t="shared" si="176"/>
        <v>0</v>
      </c>
    </row>
    <row r="1549" spans="2:14">
      <c r="B1549" s="1">
        <v>34414</v>
      </c>
      <c r="C1549" s="1">
        <f t="shared" si="175"/>
        <v>34394</v>
      </c>
      <c r="E1549" s="42">
        <f>IF(DAY(B1549)&gt;14,VLOOKUP(DATE(YEAR(C1549),MONTH(C1549)-1,DAY(1)),'מדדים וריביות'!B:C,2,FALSE),VLOOKUP(DATE(YEAR(C1549),MONTH(C1549)-2,DAY(1)),'מדדים וריביות'!B:C,2,FALSE))</f>
        <v>16125110.479409</v>
      </c>
      <c r="F1549" s="43">
        <f>IF($B$5=1,'ריבית יומית'!D1543,'ריבית יומית'!G1543)</f>
        <v>1.0738622586670132E-4</v>
      </c>
      <c r="G1549" s="43">
        <f t="shared" si="170"/>
        <v>1.0738622586670132E-4</v>
      </c>
      <c r="H1549" s="29">
        <f t="shared" si="171"/>
        <v>1.8258925516154154</v>
      </c>
      <c r="I1549" s="30">
        <f>VLOOKUP(B1548,'מדדים וריביות'!B:C,2)</f>
        <v>16292604.544823</v>
      </c>
      <c r="K1549" s="39">
        <f t="shared" si="172"/>
        <v>0</v>
      </c>
      <c r="L1549" s="39">
        <f t="shared" si="173"/>
        <v>0</v>
      </c>
      <c r="M1549" s="39">
        <f t="shared" si="174"/>
        <v>0</v>
      </c>
      <c r="N1549" s="41">
        <f t="shared" si="176"/>
        <v>0</v>
      </c>
    </row>
    <row r="1550" spans="2:14">
      <c r="B1550" s="1">
        <v>34415</v>
      </c>
      <c r="C1550" s="1">
        <f t="shared" si="175"/>
        <v>34394</v>
      </c>
      <c r="E1550" s="42">
        <f>IF(DAY(B1550)&gt;14,VLOOKUP(DATE(YEAR(C1550),MONTH(C1550)-1,DAY(1)),'מדדים וריביות'!B:C,2,FALSE),VLOOKUP(DATE(YEAR(C1550),MONTH(C1550)-2,DAY(1)),'מדדים וריביות'!B:C,2,FALSE))</f>
        <v>16125110.479409</v>
      </c>
      <c r="F1550" s="43">
        <f>IF($B$5=1,'ריבית יומית'!D1544,'ריבית יומית'!G1544)</f>
        <v>1.0738622586670132E-4</v>
      </c>
      <c r="G1550" s="43">
        <f t="shared" si="170"/>
        <v>1.0738622586670132E-4</v>
      </c>
      <c r="H1550" s="29">
        <f t="shared" si="171"/>
        <v>1.825696496959029</v>
      </c>
      <c r="I1550" s="30">
        <f>VLOOKUP(B1549,'מדדים וריביות'!B:C,2)</f>
        <v>16292604.544823</v>
      </c>
      <c r="K1550" s="39">
        <f t="shared" si="172"/>
        <v>0</v>
      </c>
      <c r="L1550" s="39">
        <f t="shared" si="173"/>
        <v>0</v>
      </c>
      <c r="M1550" s="39">
        <f t="shared" si="174"/>
        <v>0</v>
      </c>
      <c r="N1550" s="41">
        <f t="shared" si="176"/>
        <v>0</v>
      </c>
    </row>
    <row r="1551" spans="2:14">
      <c r="B1551" s="1">
        <v>34416</v>
      </c>
      <c r="C1551" s="1">
        <f t="shared" si="175"/>
        <v>34394</v>
      </c>
      <c r="E1551" s="42">
        <f>IF(DAY(B1551)&gt;14,VLOOKUP(DATE(YEAR(C1551),MONTH(C1551)-1,DAY(1)),'מדדים וריביות'!B:C,2,FALSE),VLOOKUP(DATE(YEAR(C1551),MONTH(C1551)-2,DAY(1)),'מדדים וריביות'!B:C,2,FALSE))</f>
        <v>16125110.479409</v>
      </c>
      <c r="F1551" s="43">
        <f>IF($B$5=1,'ריבית יומית'!D1545,'ריבית יומית'!G1545)</f>
        <v>1.0738622586670132E-4</v>
      </c>
      <c r="G1551" s="43">
        <f t="shared" si="170"/>
        <v>1.0738622586670132E-4</v>
      </c>
      <c r="H1551" s="29">
        <f t="shared" si="171"/>
        <v>1.8255004633539516</v>
      </c>
      <c r="I1551" s="30">
        <f>VLOOKUP(B1550,'מדדים וריביות'!B:C,2)</f>
        <v>16292604.544823</v>
      </c>
      <c r="K1551" s="39">
        <f t="shared" si="172"/>
        <v>0</v>
      </c>
      <c r="L1551" s="39">
        <f t="shared" si="173"/>
        <v>0</v>
      </c>
      <c r="M1551" s="39">
        <f t="shared" si="174"/>
        <v>0</v>
      </c>
      <c r="N1551" s="41">
        <f t="shared" si="176"/>
        <v>0</v>
      </c>
    </row>
    <row r="1552" spans="2:14">
      <c r="B1552" s="1">
        <v>34417</v>
      </c>
      <c r="C1552" s="1">
        <f t="shared" si="175"/>
        <v>34394</v>
      </c>
      <c r="E1552" s="42">
        <f>IF(DAY(B1552)&gt;14,VLOOKUP(DATE(YEAR(C1552),MONTH(C1552)-1,DAY(1)),'מדדים וריביות'!B:C,2,FALSE),VLOOKUP(DATE(YEAR(C1552),MONTH(C1552)-2,DAY(1)),'מדדים וריביות'!B:C,2,FALSE))</f>
        <v>16125110.479409</v>
      </c>
      <c r="F1552" s="43">
        <f>IF($B$5=1,'ריבית יומית'!D1546,'ריבית יומית'!G1546)</f>
        <v>1.0738622586670132E-4</v>
      </c>
      <c r="G1552" s="43">
        <f t="shared" si="170"/>
        <v>1.0738622586670132E-4</v>
      </c>
      <c r="H1552" s="29">
        <f t="shared" si="171"/>
        <v>1.8253044507979226</v>
      </c>
      <c r="I1552" s="30">
        <f>VLOOKUP(B1551,'מדדים וריביות'!B:C,2)</f>
        <v>16292604.544823</v>
      </c>
      <c r="K1552" s="39">
        <f t="shared" si="172"/>
        <v>0</v>
      </c>
      <c r="L1552" s="39">
        <f t="shared" si="173"/>
        <v>0</v>
      </c>
      <c r="M1552" s="39">
        <f t="shared" si="174"/>
        <v>0</v>
      </c>
      <c r="N1552" s="41">
        <f t="shared" si="176"/>
        <v>0</v>
      </c>
    </row>
    <row r="1553" spans="2:14">
      <c r="B1553" s="1">
        <v>34418</v>
      </c>
      <c r="C1553" s="1">
        <f t="shared" si="175"/>
        <v>34394</v>
      </c>
      <c r="E1553" s="42">
        <f>IF(DAY(B1553)&gt;14,VLOOKUP(DATE(YEAR(C1553),MONTH(C1553)-1,DAY(1)),'מדדים וריביות'!B:C,2,FALSE),VLOOKUP(DATE(YEAR(C1553),MONTH(C1553)-2,DAY(1)),'מדדים וריביות'!B:C,2,FALSE))</f>
        <v>16125110.479409</v>
      </c>
      <c r="F1553" s="43">
        <f>IF($B$5=1,'ריבית יומית'!D1547,'ריבית יומית'!G1547)</f>
        <v>1.0738622586670132E-4</v>
      </c>
      <c r="G1553" s="43">
        <f t="shared" si="170"/>
        <v>1.0738622586670132E-4</v>
      </c>
      <c r="H1553" s="29">
        <f t="shared" si="171"/>
        <v>1.8251084592886822</v>
      </c>
      <c r="I1553" s="30">
        <f>VLOOKUP(B1552,'מדדים וריביות'!B:C,2)</f>
        <v>16292604.544823</v>
      </c>
      <c r="K1553" s="39">
        <f t="shared" si="172"/>
        <v>0</v>
      </c>
      <c r="L1553" s="39">
        <f t="shared" si="173"/>
        <v>0</v>
      </c>
      <c r="M1553" s="39">
        <f t="shared" si="174"/>
        <v>0</v>
      </c>
      <c r="N1553" s="41">
        <f t="shared" si="176"/>
        <v>0</v>
      </c>
    </row>
    <row r="1554" spans="2:14">
      <c r="B1554" s="1">
        <v>34419</v>
      </c>
      <c r="C1554" s="1">
        <f t="shared" si="175"/>
        <v>34394</v>
      </c>
      <c r="E1554" s="42">
        <f>IF(DAY(B1554)&gt;14,VLOOKUP(DATE(YEAR(C1554),MONTH(C1554)-1,DAY(1)),'מדדים וריביות'!B:C,2,FALSE),VLOOKUP(DATE(YEAR(C1554),MONTH(C1554)-2,DAY(1)),'מדדים וריביות'!B:C,2,FALSE))</f>
        <v>16125110.479409</v>
      </c>
      <c r="F1554" s="43">
        <f>IF($B$5=1,'ריבית יומית'!D1548,'ריבית יומית'!G1548)</f>
        <v>1.0738622586670132E-4</v>
      </c>
      <c r="G1554" s="43">
        <f t="shared" si="170"/>
        <v>1.0738622586670132E-4</v>
      </c>
      <c r="H1554" s="29">
        <f t="shared" si="171"/>
        <v>1.8249124888239703</v>
      </c>
      <c r="I1554" s="30">
        <f>VLOOKUP(B1553,'מדדים וריביות'!B:C,2)</f>
        <v>16292604.544823</v>
      </c>
      <c r="K1554" s="39">
        <f t="shared" si="172"/>
        <v>0</v>
      </c>
      <c r="L1554" s="39">
        <f t="shared" si="173"/>
        <v>0</v>
      </c>
      <c r="M1554" s="39">
        <f t="shared" si="174"/>
        <v>0</v>
      </c>
      <c r="N1554" s="41">
        <f t="shared" si="176"/>
        <v>0</v>
      </c>
    </row>
    <row r="1555" spans="2:14">
      <c r="B1555" s="1">
        <v>34420</v>
      </c>
      <c r="C1555" s="1">
        <f t="shared" si="175"/>
        <v>34394</v>
      </c>
      <c r="E1555" s="42">
        <f>IF(DAY(B1555)&gt;14,VLOOKUP(DATE(YEAR(C1555),MONTH(C1555)-1,DAY(1)),'מדדים וריביות'!B:C,2,FALSE),VLOOKUP(DATE(YEAR(C1555),MONTH(C1555)-2,DAY(1)),'מדדים וריביות'!B:C,2,FALSE))</f>
        <v>16125110.479409</v>
      </c>
      <c r="F1555" s="43">
        <f>IF($B$5=1,'ריבית יומית'!D1549,'ריבית יומית'!G1549)</f>
        <v>1.0738622586670132E-4</v>
      </c>
      <c r="G1555" s="43">
        <f t="shared" si="170"/>
        <v>1.0738622586670132E-4</v>
      </c>
      <c r="H1555" s="29">
        <f t="shared" si="171"/>
        <v>1.8247165394015274</v>
      </c>
      <c r="I1555" s="30">
        <f>VLOOKUP(B1554,'מדדים וריביות'!B:C,2)</f>
        <v>16292604.544823</v>
      </c>
      <c r="K1555" s="39">
        <f t="shared" si="172"/>
        <v>0</v>
      </c>
      <c r="L1555" s="39">
        <f t="shared" si="173"/>
        <v>0</v>
      </c>
      <c r="M1555" s="39">
        <f t="shared" si="174"/>
        <v>0</v>
      </c>
      <c r="N1555" s="41">
        <f t="shared" si="176"/>
        <v>0</v>
      </c>
    </row>
    <row r="1556" spans="2:14">
      <c r="B1556" s="1">
        <v>34421</v>
      </c>
      <c r="C1556" s="1">
        <f t="shared" si="175"/>
        <v>34394</v>
      </c>
      <c r="E1556" s="42">
        <f>IF(DAY(B1556)&gt;14,VLOOKUP(DATE(YEAR(C1556),MONTH(C1556)-1,DAY(1)),'מדדים וריביות'!B:C,2,FALSE),VLOOKUP(DATE(YEAR(C1556),MONTH(C1556)-2,DAY(1)),'מדדים וריביות'!B:C,2,FALSE))</f>
        <v>16125110.479409</v>
      </c>
      <c r="F1556" s="43">
        <f>IF($B$5=1,'ריבית יומית'!D1550,'ריבית יומית'!G1550)</f>
        <v>1.0738622586670132E-4</v>
      </c>
      <c r="G1556" s="43">
        <f t="shared" si="170"/>
        <v>1.0738622586670132E-4</v>
      </c>
      <c r="H1556" s="29">
        <f t="shared" si="171"/>
        <v>1.8245206110190941</v>
      </c>
      <c r="I1556" s="30">
        <f>VLOOKUP(B1555,'מדדים וריביות'!B:C,2)</f>
        <v>16292604.544823</v>
      </c>
      <c r="K1556" s="39">
        <f t="shared" si="172"/>
        <v>0</v>
      </c>
      <c r="L1556" s="39">
        <f t="shared" si="173"/>
        <v>0</v>
      </c>
      <c r="M1556" s="39">
        <f t="shared" si="174"/>
        <v>0</v>
      </c>
      <c r="N1556" s="41">
        <f t="shared" si="176"/>
        <v>0</v>
      </c>
    </row>
    <row r="1557" spans="2:14">
      <c r="B1557" s="1">
        <v>34422</v>
      </c>
      <c r="C1557" s="1">
        <f t="shared" si="175"/>
        <v>34394</v>
      </c>
      <c r="E1557" s="42">
        <f>IF(DAY(B1557)&gt;14,VLOOKUP(DATE(YEAR(C1557),MONTH(C1557)-1,DAY(1)),'מדדים וריביות'!B:C,2,FALSE),VLOOKUP(DATE(YEAR(C1557),MONTH(C1557)-2,DAY(1)),'מדדים וריביות'!B:C,2,FALSE))</f>
        <v>16125110.479409</v>
      </c>
      <c r="F1557" s="43">
        <f>IF($B$5=1,'ריבית יומית'!D1551,'ריבית יומית'!G1551)</f>
        <v>1.0738622586670132E-4</v>
      </c>
      <c r="G1557" s="43">
        <f t="shared" si="170"/>
        <v>1.0738622586670132E-4</v>
      </c>
      <c r="H1557" s="29">
        <f t="shared" si="171"/>
        <v>1.8243247036744112</v>
      </c>
      <c r="I1557" s="30">
        <f>VLOOKUP(B1556,'מדדים וריביות'!B:C,2)</f>
        <v>16292604.544823</v>
      </c>
      <c r="K1557" s="39">
        <f t="shared" si="172"/>
        <v>0</v>
      </c>
      <c r="L1557" s="39">
        <f t="shared" si="173"/>
        <v>0</v>
      </c>
      <c r="M1557" s="39">
        <f t="shared" si="174"/>
        <v>0</v>
      </c>
      <c r="N1557" s="41">
        <f t="shared" si="176"/>
        <v>0</v>
      </c>
    </row>
    <row r="1558" spans="2:14">
      <c r="B1558" s="1">
        <v>34423</v>
      </c>
      <c r="C1558" s="1">
        <f t="shared" si="175"/>
        <v>34394</v>
      </c>
      <c r="E1558" s="42">
        <f>IF(DAY(B1558)&gt;14,VLOOKUP(DATE(YEAR(C1558),MONTH(C1558)-1,DAY(1)),'מדדים וריביות'!B:C,2,FALSE),VLOOKUP(DATE(YEAR(C1558),MONTH(C1558)-2,DAY(1)),'מדדים וריביות'!B:C,2,FALSE))</f>
        <v>16125110.479409</v>
      </c>
      <c r="F1558" s="43">
        <f>IF($B$5=1,'ריבית יומית'!D1552,'ריבית יומית'!G1552)</f>
        <v>1.0738622586670132E-4</v>
      </c>
      <c r="G1558" s="43">
        <f t="shared" si="170"/>
        <v>1.0738622586670132E-4</v>
      </c>
      <c r="H1558" s="29">
        <f t="shared" si="171"/>
        <v>1.8241288173652197</v>
      </c>
      <c r="I1558" s="30">
        <f>VLOOKUP(B1557,'מדדים וריביות'!B:C,2)</f>
        <v>16292604.544823</v>
      </c>
      <c r="K1558" s="39">
        <f t="shared" si="172"/>
        <v>0</v>
      </c>
      <c r="L1558" s="39">
        <f t="shared" si="173"/>
        <v>0</v>
      </c>
      <c r="M1558" s="39">
        <f t="shared" si="174"/>
        <v>0</v>
      </c>
      <c r="N1558" s="41">
        <f t="shared" si="176"/>
        <v>0</v>
      </c>
    </row>
    <row r="1559" spans="2:14">
      <c r="B1559" s="1">
        <v>34424</v>
      </c>
      <c r="C1559" s="1">
        <f t="shared" si="175"/>
        <v>34394</v>
      </c>
      <c r="E1559" s="42">
        <f>IF(DAY(B1559)&gt;14,VLOOKUP(DATE(YEAR(C1559),MONTH(C1559)-1,DAY(1)),'מדדים וריביות'!B:C,2,FALSE),VLOOKUP(DATE(YEAR(C1559),MONTH(C1559)-2,DAY(1)),'מדדים וריביות'!B:C,2,FALSE))</f>
        <v>16125110.479409</v>
      </c>
      <c r="F1559" s="43">
        <f>IF($B$5=1,'ריבית יומית'!D1553,'ריבית יומית'!G1553)</f>
        <v>1.0738622586670132E-4</v>
      </c>
      <c r="G1559" s="43">
        <f t="shared" si="170"/>
        <v>1.0738622586670132E-4</v>
      </c>
      <c r="H1559" s="29">
        <f t="shared" si="171"/>
        <v>1.8239329520892609</v>
      </c>
      <c r="I1559" s="30">
        <f>VLOOKUP(B1558,'מדדים וריביות'!B:C,2)</f>
        <v>16292604.544823</v>
      </c>
      <c r="K1559" s="39">
        <f t="shared" si="172"/>
        <v>0</v>
      </c>
      <c r="L1559" s="39">
        <f t="shared" si="173"/>
        <v>0</v>
      </c>
      <c r="M1559" s="39">
        <f t="shared" si="174"/>
        <v>0</v>
      </c>
      <c r="N1559" s="41">
        <f t="shared" si="176"/>
        <v>0</v>
      </c>
    </row>
    <row r="1560" spans="2:14">
      <c r="B1560" s="1">
        <v>34425</v>
      </c>
      <c r="C1560" s="1">
        <f t="shared" si="175"/>
        <v>34425</v>
      </c>
      <c r="E1560" s="42">
        <f>IF(DAY(B1560)&gt;14,VLOOKUP(DATE(YEAR(C1560),MONTH(C1560)-1,DAY(1)),'מדדים וריביות'!B:C,2,FALSE),VLOOKUP(DATE(YEAR(C1560),MONTH(C1560)-2,DAY(1)),'מדדים וריביות'!B:C,2,FALSE))</f>
        <v>16125110.479409</v>
      </c>
      <c r="F1560" s="43">
        <f>IF($B$5=1,'ריבית יומית'!D1554,'ריבית יומית'!G1554)</f>
        <v>1.0738622586670132E-4</v>
      </c>
      <c r="G1560" s="43">
        <f t="shared" si="170"/>
        <v>1.0738622586670132E-4</v>
      </c>
      <c r="H1560" s="29">
        <f t="shared" si="171"/>
        <v>1.8237371078442763</v>
      </c>
      <c r="I1560" s="30">
        <f>VLOOKUP(B1559,'מדדים וריביות'!B:C,2)</f>
        <v>16292604.544823</v>
      </c>
      <c r="K1560" s="39">
        <f t="shared" si="172"/>
        <v>0</v>
      </c>
      <c r="L1560" s="39">
        <f t="shared" si="173"/>
        <v>0</v>
      </c>
      <c r="M1560" s="39">
        <f t="shared" si="174"/>
        <v>0</v>
      </c>
      <c r="N1560" s="41">
        <f t="shared" si="176"/>
        <v>0</v>
      </c>
    </row>
    <row r="1561" spans="2:14">
      <c r="B1561" s="1">
        <v>34426</v>
      </c>
      <c r="C1561" s="1">
        <f t="shared" si="175"/>
        <v>34425</v>
      </c>
      <c r="E1561" s="42">
        <f>IF(DAY(B1561)&gt;14,VLOOKUP(DATE(YEAR(C1561),MONTH(C1561)-1,DAY(1)),'מדדים וריביות'!B:C,2,FALSE),VLOOKUP(DATE(YEAR(C1561),MONTH(C1561)-2,DAY(1)),'מדדים וריביות'!B:C,2,FALSE))</f>
        <v>16125110.479409</v>
      </c>
      <c r="F1561" s="43">
        <f>IF($B$5=1,'ריבית יומית'!D1555,'ריבית יומית'!G1555)</f>
        <v>1.0738622586670132E-4</v>
      </c>
      <c r="G1561" s="43">
        <f t="shared" si="170"/>
        <v>1.0738622586670132E-4</v>
      </c>
      <c r="H1561" s="29">
        <f t="shared" si="171"/>
        <v>1.8235412846280081</v>
      </c>
      <c r="I1561" s="30">
        <f>VLOOKUP(B1560,'מדדים וריביות'!B:C,2)</f>
        <v>16612365.942431699</v>
      </c>
      <c r="K1561" s="39">
        <f t="shared" si="172"/>
        <v>0</v>
      </c>
      <c r="L1561" s="39">
        <f t="shared" si="173"/>
        <v>0</v>
      </c>
      <c r="M1561" s="39">
        <f t="shared" si="174"/>
        <v>0</v>
      </c>
      <c r="N1561" s="41">
        <f t="shared" si="176"/>
        <v>0</v>
      </c>
    </row>
    <row r="1562" spans="2:14">
      <c r="B1562" s="1">
        <v>34427</v>
      </c>
      <c r="C1562" s="1">
        <f t="shared" si="175"/>
        <v>34425</v>
      </c>
      <c r="E1562" s="42">
        <f>IF(DAY(B1562)&gt;14,VLOOKUP(DATE(YEAR(C1562),MONTH(C1562)-1,DAY(1)),'מדדים וריביות'!B:C,2,FALSE),VLOOKUP(DATE(YEAR(C1562),MONTH(C1562)-2,DAY(1)),'מדדים וריביות'!B:C,2,FALSE))</f>
        <v>16125110.479409</v>
      </c>
      <c r="F1562" s="43">
        <f>IF($B$5=1,'ריבית יומית'!D1556,'ריבית יומית'!G1556)</f>
        <v>1.0738622586670132E-4</v>
      </c>
      <c r="G1562" s="43">
        <f t="shared" si="170"/>
        <v>1.0738622586670132E-4</v>
      </c>
      <c r="H1562" s="29">
        <f t="shared" si="171"/>
        <v>1.8233454824381981</v>
      </c>
      <c r="I1562" s="30">
        <f>VLOOKUP(B1561,'מדדים וריביות'!B:C,2)</f>
        <v>16612365.942431699</v>
      </c>
      <c r="K1562" s="39">
        <f t="shared" si="172"/>
        <v>0</v>
      </c>
      <c r="L1562" s="39">
        <f t="shared" si="173"/>
        <v>0</v>
      </c>
      <c r="M1562" s="39">
        <f t="shared" si="174"/>
        <v>0</v>
      </c>
      <c r="N1562" s="41">
        <f t="shared" si="176"/>
        <v>0</v>
      </c>
    </row>
    <row r="1563" spans="2:14">
      <c r="B1563" s="1">
        <v>34428</v>
      </c>
      <c r="C1563" s="1">
        <f t="shared" si="175"/>
        <v>34425</v>
      </c>
      <c r="E1563" s="42">
        <f>IF(DAY(B1563)&gt;14,VLOOKUP(DATE(YEAR(C1563),MONTH(C1563)-1,DAY(1)),'מדדים וריביות'!B:C,2,FALSE),VLOOKUP(DATE(YEAR(C1563),MONTH(C1563)-2,DAY(1)),'מדדים וריביות'!B:C,2,FALSE))</f>
        <v>16125110.479409</v>
      </c>
      <c r="F1563" s="43">
        <f>IF($B$5=1,'ריבית יומית'!D1557,'ריבית יומית'!G1557)</f>
        <v>1.0738622586670132E-4</v>
      </c>
      <c r="G1563" s="43">
        <f t="shared" si="170"/>
        <v>1.0738622586670132E-4</v>
      </c>
      <c r="H1563" s="29">
        <f t="shared" si="171"/>
        <v>1.8231497012725884</v>
      </c>
      <c r="I1563" s="30">
        <f>VLOOKUP(B1562,'מדדים וריביות'!B:C,2)</f>
        <v>16612365.942431699</v>
      </c>
      <c r="K1563" s="39">
        <f t="shared" si="172"/>
        <v>0</v>
      </c>
      <c r="L1563" s="39">
        <f t="shared" si="173"/>
        <v>0</v>
      </c>
      <c r="M1563" s="39">
        <f t="shared" si="174"/>
        <v>0</v>
      </c>
      <c r="N1563" s="41">
        <f t="shared" si="176"/>
        <v>0</v>
      </c>
    </row>
    <row r="1564" spans="2:14">
      <c r="B1564" s="1">
        <v>34429</v>
      </c>
      <c r="C1564" s="1">
        <f t="shared" si="175"/>
        <v>34425</v>
      </c>
      <c r="E1564" s="42">
        <f>IF(DAY(B1564)&gt;14,VLOOKUP(DATE(YEAR(C1564),MONTH(C1564)-1,DAY(1)),'מדדים וריביות'!B:C,2,FALSE),VLOOKUP(DATE(YEAR(C1564),MONTH(C1564)-2,DAY(1)),'מדדים וריביות'!B:C,2,FALSE))</f>
        <v>16125110.479409</v>
      </c>
      <c r="F1564" s="43">
        <f>IF($B$5=1,'ריבית יומית'!D1558,'ריבית יומית'!G1558)</f>
        <v>1.0738622586670132E-4</v>
      </c>
      <c r="G1564" s="43">
        <f t="shared" si="170"/>
        <v>1.0738622586670132E-4</v>
      </c>
      <c r="H1564" s="29">
        <f t="shared" si="171"/>
        <v>1.8229539411289217</v>
      </c>
      <c r="I1564" s="30">
        <f>VLOOKUP(B1563,'מדדים וריביות'!B:C,2)</f>
        <v>16612365.942431699</v>
      </c>
      <c r="K1564" s="39">
        <f t="shared" si="172"/>
        <v>0</v>
      </c>
      <c r="L1564" s="39">
        <f t="shared" si="173"/>
        <v>0</v>
      </c>
      <c r="M1564" s="39">
        <f t="shared" si="174"/>
        <v>0</v>
      </c>
      <c r="N1564" s="41">
        <f t="shared" si="176"/>
        <v>0</v>
      </c>
    </row>
    <row r="1565" spans="2:14">
      <c r="B1565" s="1">
        <v>34430</v>
      </c>
      <c r="C1565" s="1">
        <f t="shared" si="175"/>
        <v>34425</v>
      </c>
      <c r="E1565" s="42">
        <f>IF(DAY(B1565)&gt;14,VLOOKUP(DATE(YEAR(C1565),MONTH(C1565)-1,DAY(1)),'מדדים וריביות'!B:C,2,FALSE),VLOOKUP(DATE(YEAR(C1565),MONTH(C1565)-2,DAY(1)),'מדדים וריביות'!B:C,2,FALSE))</f>
        <v>16125110.479409</v>
      </c>
      <c r="F1565" s="43">
        <f>IF($B$5=1,'ריבית יומית'!D1559,'ריבית יומית'!G1559)</f>
        <v>1.0738622586670132E-4</v>
      </c>
      <c r="G1565" s="43">
        <f t="shared" si="170"/>
        <v>1.0738622586670132E-4</v>
      </c>
      <c r="H1565" s="29">
        <f t="shared" si="171"/>
        <v>1.8227582020049409</v>
      </c>
      <c r="I1565" s="30">
        <f>VLOOKUP(B1564,'מדדים וריביות'!B:C,2)</f>
        <v>16612365.942431699</v>
      </c>
      <c r="K1565" s="39">
        <f t="shared" si="172"/>
        <v>0</v>
      </c>
      <c r="L1565" s="39">
        <f t="shared" si="173"/>
        <v>0</v>
      </c>
      <c r="M1565" s="39">
        <f t="shared" si="174"/>
        <v>0</v>
      </c>
      <c r="N1565" s="41">
        <f t="shared" si="176"/>
        <v>0</v>
      </c>
    </row>
    <row r="1566" spans="2:14">
      <c r="B1566" s="1">
        <v>34431</v>
      </c>
      <c r="C1566" s="1">
        <f t="shared" si="175"/>
        <v>34425</v>
      </c>
      <c r="E1566" s="42">
        <f>IF(DAY(B1566)&gt;14,VLOOKUP(DATE(YEAR(C1566),MONTH(C1566)-1,DAY(1)),'מדדים וריביות'!B:C,2,FALSE),VLOOKUP(DATE(YEAR(C1566),MONTH(C1566)-2,DAY(1)),'מדדים וריביות'!B:C,2,FALSE))</f>
        <v>16125110.479409</v>
      </c>
      <c r="F1566" s="43">
        <f>IF($B$5=1,'ריבית יומית'!D1560,'ריבית יומית'!G1560)</f>
        <v>1.0738622586670132E-4</v>
      </c>
      <c r="G1566" s="43">
        <f t="shared" si="170"/>
        <v>1.0738622586670132E-4</v>
      </c>
      <c r="H1566" s="29">
        <f t="shared" si="171"/>
        <v>1.8225624838983887</v>
      </c>
      <c r="I1566" s="30">
        <f>VLOOKUP(B1565,'מדדים וריביות'!B:C,2)</f>
        <v>16612365.942431699</v>
      </c>
      <c r="K1566" s="39">
        <f t="shared" si="172"/>
        <v>0</v>
      </c>
      <c r="L1566" s="39">
        <f t="shared" si="173"/>
        <v>0</v>
      </c>
      <c r="M1566" s="39">
        <f t="shared" si="174"/>
        <v>0</v>
      </c>
      <c r="N1566" s="41">
        <f t="shared" si="176"/>
        <v>0</v>
      </c>
    </row>
    <row r="1567" spans="2:14">
      <c r="B1567" s="1">
        <v>34432</v>
      </c>
      <c r="C1567" s="1">
        <f t="shared" si="175"/>
        <v>34425</v>
      </c>
      <c r="E1567" s="42">
        <f>IF(DAY(B1567)&gt;14,VLOOKUP(DATE(YEAR(C1567),MONTH(C1567)-1,DAY(1)),'מדדים וריביות'!B:C,2,FALSE),VLOOKUP(DATE(YEAR(C1567),MONTH(C1567)-2,DAY(1)),'מדדים וריביות'!B:C,2,FALSE))</f>
        <v>16125110.479409</v>
      </c>
      <c r="F1567" s="43">
        <f>IF($B$5=1,'ריבית יומית'!D1561,'ריבית יומית'!G1561)</f>
        <v>1.0738622586670132E-4</v>
      </c>
      <c r="G1567" s="43">
        <f t="shared" si="170"/>
        <v>1.0738622586670132E-4</v>
      </c>
      <c r="H1567" s="29">
        <f t="shared" si="171"/>
        <v>1.8223667868070086</v>
      </c>
      <c r="I1567" s="30">
        <f>VLOOKUP(B1566,'מדדים וריביות'!B:C,2)</f>
        <v>16612365.942431699</v>
      </c>
      <c r="K1567" s="39">
        <f t="shared" si="172"/>
        <v>0</v>
      </c>
      <c r="L1567" s="39">
        <f t="shared" si="173"/>
        <v>0</v>
      </c>
      <c r="M1567" s="39">
        <f t="shared" si="174"/>
        <v>0</v>
      </c>
      <c r="N1567" s="41">
        <f t="shared" si="176"/>
        <v>0</v>
      </c>
    </row>
    <row r="1568" spans="2:14">
      <c r="B1568" s="1">
        <v>34433</v>
      </c>
      <c r="C1568" s="1">
        <f t="shared" si="175"/>
        <v>34425</v>
      </c>
      <c r="E1568" s="42">
        <f>IF(DAY(B1568)&gt;14,VLOOKUP(DATE(YEAR(C1568),MONTH(C1568)-1,DAY(1)),'מדדים וריביות'!B:C,2,FALSE),VLOOKUP(DATE(YEAR(C1568),MONTH(C1568)-2,DAY(1)),'מדדים וריביות'!B:C,2,FALSE))</f>
        <v>16125110.479409</v>
      </c>
      <c r="F1568" s="43">
        <f>IF($B$5=1,'ריבית יומית'!D1562,'ריבית יומית'!G1562)</f>
        <v>1.0738622586670132E-4</v>
      </c>
      <c r="G1568" s="43">
        <f t="shared" si="170"/>
        <v>1.0738622586670132E-4</v>
      </c>
      <c r="H1568" s="29">
        <f t="shared" si="171"/>
        <v>1.8221711107285441</v>
      </c>
      <c r="I1568" s="30">
        <f>VLOOKUP(B1567,'מדדים וריביות'!B:C,2)</f>
        <v>16612365.942431699</v>
      </c>
      <c r="K1568" s="39">
        <f t="shared" si="172"/>
        <v>0</v>
      </c>
      <c r="L1568" s="39">
        <f t="shared" si="173"/>
        <v>0</v>
      </c>
      <c r="M1568" s="39">
        <f t="shared" si="174"/>
        <v>0</v>
      </c>
      <c r="N1568" s="41">
        <f t="shared" si="176"/>
        <v>0</v>
      </c>
    </row>
    <row r="1569" spans="2:14">
      <c r="B1569" s="1">
        <v>34434</v>
      </c>
      <c r="C1569" s="1">
        <f t="shared" si="175"/>
        <v>34425</v>
      </c>
      <c r="E1569" s="42">
        <f>IF(DAY(B1569)&gt;14,VLOOKUP(DATE(YEAR(C1569),MONTH(C1569)-1,DAY(1)),'מדדים וריביות'!B:C,2,FALSE),VLOOKUP(DATE(YEAR(C1569),MONTH(C1569)-2,DAY(1)),'מדדים וריביות'!B:C,2,FALSE))</f>
        <v>16125110.479409</v>
      </c>
      <c r="F1569" s="43">
        <f>IF($B$5=1,'ריבית יומית'!D1563,'ריבית יומית'!G1563)</f>
        <v>1.0738622586670132E-4</v>
      </c>
      <c r="G1569" s="43">
        <f t="shared" si="170"/>
        <v>1.0738622586670132E-4</v>
      </c>
      <c r="H1569" s="29">
        <f t="shared" si="171"/>
        <v>1.8219754556607388</v>
      </c>
      <c r="I1569" s="30">
        <f>VLOOKUP(B1568,'מדדים וריביות'!B:C,2)</f>
        <v>16612365.942431699</v>
      </c>
      <c r="K1569" s="39">
        <f t="shared" si="172"/>
        <v>0</v>
      </c>
      <c r="L1569" s="39">
        <f t="shared" si="173"/>
        <v>0</v>
      </c>
      <c r="M1569" s="39">
        <f t="shared" si="174"/>
        <v>0</v>
      </c>
      <c r="N1569" s="41">
        <f t="shared" si="176"/>
        <v>0</v>
      </c>
    </row>
    <row r="1570" spans="2:14">
      <c r="B1570" s="1">
        <v>34435</v>
      </c>
      <c r="C1570" s="1">
        <f t="shared" si="175"/>
        <v>34425</v>
      </c>
      <c r="E1570" s="42">
        <f>IF(DAY(B1570)&gt;14,VLOOKUP(DATE(YEAR(C1570),MONTH(C1570)-1,DAY(1)),'מדדים וריביות'!B:C,2,FALSE),VLOOKUP(DATE(YEAR(C1570),MONTH(C1570)-2,DAY(1)),'מדדים וריביות'!B:C,2,FALSE))</f>
        <v>16125110.479409</v>
      </c>
      <c r="F1570" s="43">
        <f>IF($B$5=1,'ריבית יומית'!D1564,'ריבית יומית'!G1564)</f>
        <v>1.0738622586670132E-4</v>
      </c>
      <c r="G1570" s="43">
        <f t="shared" si="170"/>
        <v>1.0738622586670132E-4</v>
      </c>
      <c r="H1570" s="29">
        <f t="shared" si="171"/>
        <v>1.821779821601337</v>
      </c>
      <c r="I1570" s="30">
        <f>VLOOKUP(B1569,'מדדים וריביות'!B:C,2)</f>
        <v>16612365.942431699</v>
      </c>
      <c r="K1570" s="39">
        <f t="shared" si="172"/>
        <v>0</v>
      </c>
      <c r="L1570" s="39">
        <f t="shared" si="173"/>
        <v>0</v>
      </c>
      <c r="M1570" s="39">
        <f t="shared" si="174"/>
        <v>0</v>
      </c>
      <c r="N1570" s="41">
        <f t="shared" si="176"/>
        <v>0</v>
      </c>
    </row>
    <row r="1571" spans="2:14">
      <c r="B1571" s="1">
        <v>34436</v>
      </c>
      <c r="C1571" s="1">
        <f t="shared" si="175"/>
        <v>34425</v>
      </c>
      <c r="E1571" s="42">
        <f>IF(DAY(B1571)&gt;14,VLOOKUP(DATE(YEAR(C1571),MONTH(C1571)-1,DAY(1)),'מדדים וריביות'!B:C,2,FALSE),VLOOKUP(DATE(YEAR(C1571),MONTH(C1571)-2,DAY(1)),'מדדים וריביות'!B:C,2,FALSE))</f>
        <v>16125110.479409</v>
      </c>
      <c r="F1571" s="43">
        <f>IF($B$5=1,'ריבית יומית'!D1565,'ריבית יומית'!G1565)</f>
        <v>1.0738622586670132E-4</v>
      </c>
      <c r="G1571" s="43">
        <f t="shared" si="170"/>
        <v>1.0738622586670132E-4</v>
      </c>
      <c r="H1571" s="29">
        <f t="shared" si="171"/>
        <v>1.8215842085480827</v>
      </c>
      <c r="I1571" s="30">
        <f>VLOOKUP(B1570,'מדדים וריביות'!B:C,2)</f>
        <v>16612365.942431699</v>
      </c>
      <c r="K1571" s="39">
        <f t="shared" si="172"/>
        <v>0</v>
      </c>
      <c r="L1571" s="39">
        <f t="shared" si="173"/>
        <v>0</v>
      </c>
      <c r="M1571" s="39">
        <f t="shared" si="174"/>
        <v>0</v>
      </c>
      <c r="N1571" s="41">
        <f t="shared" si="176"/>
        <v>0</v>
      </c>
    </row>
    <row r="1572" spans="2:14">
      <c r="B1572" s="1">
        <v>34437</v>
      </c>
      <c r="C1572" s="1">
        <f t="shared" si="175"/>
        <v>34425</v>
      </c>
      <c r="E1572" s="42">
        <f>IF(DAY(B1572)&gt;14,VLOOKUP(DATE(YEAR(C1572),MONTH(C1572)-1,DAY(1)),'מדדים וריביות'!B:C,2,FALSE),VLOOKUP(DATE(YEAR(C1572),MONTH(C1572)-2,DAY(1)),'מדדים וריביות'!B:C,2,FALSE))</f>
        <v>16125110.479409</v>
      </c>
      <c r="F1572" s="43">
        <f>IF($B$5=1,'ריבית יומית'!D1566,'ריבית יומית'!G1566)</f>
        <v>1.0738622586670132E-4</v>
      </c>
      <c r="G1572" s="43">
        <f t="shared" si="170"/>
        <v>1.0738622586670132E-4</v>
      </c>
      <c r="H1572" s="29">
        <f t="shared" si="171"/>
        <v>1.8213886164987203</v>
      </c>
      <c r="I1572" s="30">
        <f>VLOOKUP(B1571,'מדדים וריביות'!B:C,2)</f>
        <v>16612365.942431699</v>
      </c>
      <c r="K1572" s="39">
        <f t="shared" si="172"/>
        <v>0</v>
      </c>
      <c r="L1572" s="39">
        <f t="shared" si="173"/>
        <v>0</v>
      </c>
      <c r="M1572" s="39">
        <f t="shared" si="174"/>
        <v>0</v>
      </c>
      <c r="N1572" s="41">
        <f t="shared" si="176"/>
        <v>0</v>
      </c>
    </row>
    <row r="1573" spans="2:14">
      <c r="B1573" s="1">
        <v>34438</v>
      </c>
      <c r="C1573" s="1">
        <f t="shared" si="175"/>
        <v>34425</v>
      </c>
      <c r="E1573" s="42">
        <f>IF(DAY(B1573)&gt;14,VLOOKUP(DATE(YEAR(C1573),MONTH(C1573)-1,DAY(1)),'מדדים וריביות'!B:C,2,FALSE),VLOOKUP(DATE(YEAR(C1573),MONTH(C1573)-2,DAY(1)),'מדדים וריביות'!B:C,2,FALSE))</f>
        <v>16125110.479409</v>
      </c>
      <c r="F1573" s="43">
        <f>IF($B$5=1,'ריבית יומית'!D1567,'ריבית יומית'!G1567)</f>
        <v>1.0738622586670132E-4</v>
      </c>
      <c r="G1573" s="43">
        <f t="shared" si="170"/>
        <v>1.0738622586670132E-4</v>
      </c>
      <c r="H1573" s="29">
        <f t="shared" si="171"/>
        <v>1.8211930454509946</v>
      </c>
      <c r="I1573" s="30">
        <f>VLOOKUP(B1572,'מדדים וריביות'!B:C,2)</f>
        <v>16612365.942431699</v>
      </c>
      <c r="K1573" s="39">
        <f t="shared" si="172"/>
        <v>0</v>
      </c>
      <c r="L1573" s="39">
        <f t="shared" si="173"/>
        <v>0</v>
      </c>
      <c r="M1573" s="39">
        <f t="shared" si="174"/>
        <v>0</v>
      </c>
      <c r="N1573" s="41">
        <f t="shared" si="176"/>
        <v>0</v>
      </c>
    </row>
    <row r="1574" spans="2:14">
      <c r="B1574" s="1">
        <v>34439</v>
      </c>
      <c r="C1574" s="1">
        <f t="shared" si="175"/>
        <v>34425</v>
      </c>
      <c r="E1574" s="42">
        <f>IF(DAY(B1574)&gt;14,VLOOKUP(DATE(YEAR(C1574),MONTH(C1574)-1,DAY(1)),'מדדים וריביות'!B:C,2,FALSE),VLOOKUP(DATE(YEAR(C1574),MONTH(C1574)-2,DAY(1)),'מדדים וריביות'!B:C,2,FALSE))</f>
        <v>16292604.544823</v>
      </c>
      <c r="F1574" s="43">
        <f>IF($B$5=1,'ריבית יומית'!D1568,'ריבית יומית'!G1568)</f>
        <v>1.0738622586670132E-4</v>
      </c>
      <c r="G1574" s="43">
        <f t="shared" si="170"/>
        <v>1.0738622586670132E-4</v>
      </c>
      <c r="H1574" s="29">
        <f t="shared" si="171"/>
        <v>1.8209974954026507</v>
      </c>
      <c r="I1574" s="30">
        <f>VLOOKUP(B1573,'מדדים וריביות'!B:C,2)</f>
        <v>16612365.942431699</v>
      </c>
      <c r="K1574" s="39">
        <f t="shared" si="172"/>
        <v>0</v>
      </c>
      <c r="L1574" s="39">
        <f t="shared" si="173"/>
        <v>0</v>
      </c>
      <c r="M1574" s="39">
        <f t="shared" si="174"/>
        <v>0</v>
      </c>
      <c r="N1574" s="41">
        <f t="shared" si="176"/>
        <v>0</v>
      </c>
    </row>
    <row r="1575" spans="2:14">
      <c r="B1575" s="1">
        <v>34440</v>
      </c>
      <c r="C1575" s="1">
        <f t="shared" si="175"/>
        <v>34425</v>
      </c>
      <c r="E1575" s="42">
        <f>IF(DAY(B1575)&gt;14,VLOOKUP(DATE(YEAR(C1575),MONTH(C1575)-1,DAY(1)),'מדדים וריביות'!B:C,2,FALSE),VLOOKUP(DATE(YEAR(C1575),MONTH(C1575)-2,DAY(1)),'מדדים וריביות'!B:C,2,FALSE))</f>
        <v>16292604.544823</v>
      </c>
      <c r="F1575" s="43">
        <f>IF($B$5=1,'ריבית יומית'!D1569,'ריבית יומית'!G1569)</f>
        <v>1.0738622586670132E-4</v>
      </c>
      <c r="G1575" s="43">
        <f t="shared" si="170"/>
        <v>1.0738622586670132E-4</v>
      </c>
      <c r="H1575" s="29">
        <f t="shared" si="171"/>
        <v>1.8208019663514334</v>
      </c>
      <c r="I1575" s="30">
        <f>VLOOKUP(B1574,'מדדים וריביות'!B:C,2)</f>
        <v>16612365.942431699</v>
      </c>
      <c r="K1575" s="39">
        <f t="shared" si="172"/>
        <v>0</v>
      </c>
      <c r="L1575" s="39">
        <f t="shared" si="173"/>
        <v>0</v>
      </c>
      <c r="M1575" s="39">
        <f t="shared" si="174"/>
        <v>0</v>
      </c>
      <c r="N1575" s="41">
        <f t="shared" si="176"/>
        <v>0</v>
      </c>
    </row>
    <row r="1576" spans="2:14">
      <c r="B1576" s="1">
        <v>34441</v>
      </c>
      <c r="C1576" s="1">
        <f t="shared" si="175"/>
        <v>34425</v>
      </c>
      <c r="E1576" s="42">
        <f>IF(DAY(B1576)&gt;14,VLOOKUP(DATE(YEAR(C1576),MONTH(C1576)-1,DAY(1)),'מדדים וריביות'!B:C,2,FALSE),VLOOKUP(DATE(YEAR(C1576),MONTH(C1576)-2,DAY(1)),'מדדים וריביות'!B:C,2,FALSE))</f>
        <v>16292604.544823</v>
      </c>
      <c r="F1576" s="43">
        <f>IF($B$5=1,'ריבית יומית'!D1570,'ריבית יומית'!G1570)</f>
        <v>1.0738622586670132E-4</v>
      </c>
      <c r="G1576" s="43">
        <f t="shared" si="170"/>
        <v>1.0738622586670132E-4</v>
      </c>
      <c r="H1576" s="29">
        <f t="shared" si="171"/>
        <v>1.8206064582950885</v>
      </c>
      <c r="I1576" s="30">
        <f>VLOOKUP(B1575,'מדדים וריביות'!B:C,2)</f>
        <v>16612365.942431699</v>
      </c>
      <c r="K1576" s="39">
        <f t="shared" si="172"/>
        <v>0</v>
      </c>
      <c r="L1576" s="39">
        <f t="shared" si="173"/>
        <v>0</v>
      </c>
      <c r="M1576" s="39">
        <f t="shared" si="174"/>
        <v>0</v>
      </c>
      <c r="N1576" s="41">
        <f t="shared" si="176"/>
        <v>0</v>
      </c>
    </row>
    <row r="1577" spans="2:14">
      <c r="B1577" s="1">
        <v>34442</v>
      </c>
      <c r="C1577" s="1">
        <f t="shared" si="175"/>
        <v>34425</v>
      </c>
      <c r="E1577" s="42">
        <f>IF(DAY(B1577)&gt;14,VLOOKUP(DATE(YEAR(C1577),MONTH(C1577)-1,DAY(1)),'מדדים וריביות'!B:C,2,FALSE),VLOOKUP(DATE(YEAR(C1577),MONTH(C1577)-2,DAY(1)),'מדדים וריביות'!B:C,2,FALSE))</f>
        <v>16292604.544823</v>
      </c>
      <c r="F1577" s="43">
        <f>IF($B$5=1,'ריבית יומית'!D1571,'ריבית יומית'!G1571)</f>
        <v>1.0738622586670132E-4</v>
      </c>
      <c r="G1577" s="43">
        <f t="shared" si="170"/>
        <v>1.0738622586670132E-4</v>
      </c>
      <c r="H1577" s="29">
        <f t="shared" si="171"/>
        <v>1.8204109712313616</v>
      </c>
      <c r="I1577" s="30">
        <f>VLOOKUP(B1576,'מדדים וריביות'!B:C,2)</f>
        <v>16612365.942431699</v>
      </c>
      <c r="K1577" s="39">
        <f t="shared" si="172"/>
        <v>0</v>
      </c>
      <c r="L1577" s="39">
        <f t="shared" si="173"/>
        <v>0</v>
      </c>
      <c r="M1577" s="39">
        <f t="shared" si="174"/>
        <v>0</v>
      </c>
      <c r="N1577" s="41">
        <f t="shared" si="176"/>
        <v>0</v>
      </c>
    </row>
    <row r="1578" spans="2:14">
      <c r="B1578" s="1">
        <v>34443</v>
      </c>
      <c r="C1578" s="1">
        <f t="shared" si="175"/>
        <v>34425</v>
      </c>
      <c r="E1578" s="42">
        <f>IF(DAY(B1578)&gt;14,VLOOKUP(DATE(YEAR(C1578),MONTH(C1578)-1,DAY(1)),'מדדים וריביות'!B:C,2,FALSE),VLOOKUP(DATE(YEAR(C1578),MONTH(C1578)-2,DAY(1)),'מדדים וריביות'!B:C,2,FALSE))</f>
        <v>16292604.544823</v>
      </c>
      <c r="F1578" s="43">
        <f>IF($B$5=1,'ריבית יומית'!D1572,'ריבית יומית'!G1572)</f>
        <v>1.0738622586670132E-4</v>
      </c>
      <c r="G1578" s="43">
        <f t="shared" si="170"/>
        <v>1.0738622586670132E-4</v>
      </c>
      <c r="H1578" s="29">
        <f t="shared" si="171"/>
        <v>1.8202155051579987</v>
      </c>
      <c r="I1578" s="30">
        <f>VLOOKUP(B1577,'מדדים וריביות'!B:C,2)</f>
        <v>16612365.942431699</v>
      </c>
      <c r="K1578" s="39">
        <f t="shared" si="172"/>
        <v>0</v>
      </c>
      <c r="L1578" s="39">
        <f t="shared" si="173"/>
        <v>0</v>
      </c>
      <c r="M1578" s="39">
        <f t="shared" si="174"/>
        <v>0</v>
      </c>
      <c r="N1578" s="41">
        <f t="shared" si="176"/>
        <v>0</v>
      </c>
    </row>
    <row r="1579" spans="2:14">
      <c r="B1579" s="1">
        <v>34444</v>
      </c>
      <c r="C1579" s="1">
        <f t="shared" si="175"/>
        <v>34425</v>
      </c>
      <c r="E1579" s="42">
        <f>IF(DAY(B1579)&gt;14,VLOOKUP(DATE(YEAR(C1579),MONTH(C1579)-1,DAY(1)),'מדדים וריביות'!B:C,2,FALSE),VLOOKUP(DATE(YEAR(C1579),MONTH(C1579)-2,DAY(1)),'מדדים וריביות'!B:C,2,FALSE))</f>
        <v>16292604.544823</v>
      </c>
      <c r="F1579" s="43">
        <f>IF($B$5=1,'ריבית יומית'!D1573,'ריבית יומית'!G1573)</f>
        <v>1.0738622586670132E-4</v>
      </c>
      <c r="G1579" s="43">
        <f t="shared" si="170"/>
        <v>1.0738622586670132E-4</v>
      </c>
      <c r="H1579" s="29">
        <f t="shared" si="171"/>
        <v>1.8200200600727459</v>
      </c>
      <c r="I1579" s="30">
        <f>VLOOKUP(B1578,'מדדים וריביות'!B:C,2)</f>
        <v>16612365.942431699</v>
      </c>
      <c r="K1579" s="39">
        <f t="shared" si="172"/>
        <v>0</v>
      </c>
      <c r="L1579" s="39">
        <f t="shared" si="173"/>
        <v>0</v>
      </c>
      <c r="M1579" s="39">
        <f t="shared" si="174"/>
        <v>0</v>
      </c>
      <c r="N1579" s="41">
        <f t="shared" si="176"/>
        <v>0</v>
      </c>
    </row>
    <row r="1580" spans="2:14">
      <c r="B1580" s="1">
        <v>34445</v>
      </c>
      <c r="C1580" s="1">
        <f t="shared" si="175"/>
        <v>34425</v>
      </c>
      <c r="E1580" s="42">
        <f>IF(DAY(B1580)&gt;14,VLOOKUP(DATE(YEAR(C1580),MONTH(C1580)-1,DAY(1)),'מדדים וריביות'!B:C,2,FALSE),VLOOKUP(DATE(YEAR(C1580),MONTH(C1580)-2,DAY(1)),'מדדים וריביות'!B:C,2,FALSE))</f>
        <v>16292604.544823</v>
      </c>
      <c r="F1580" s="43">
        <f>IF($B$5=1,'ריבית יומית'!D1574,'ריבית יומית'!G1574)</f>
        <v>1.0738622586670132E-4</v>
      </c>
      <c r="G1580" s="43">
        <f t="shared" si="170"/>
        <v>1.0738622586670132E-4</v>
      </c>
      <c r="H1580" s="29">
        <f t="shared" si="171"/>
        <v>1.8198246359733494</v>
      </c>
      <c r="I1580" s="30">
        <f>VLOOKUP(B1579,'מדדים וריביות'!B:C,2)</f>
        <v>16612365.942431699</v>
      </c>
      <c r="K1580" s="39">
        <f t="shared" si="172"/>
        <v>0</v>
      </c>
      <c r="L1580" s="39">
        <f t="shared" si="173"/>
        <v>0</v>
      </c>
      <c r="M1580" s="39">
        <f t="shared" si="174"/>
        <v>0</v>
      </c>
      <c r="N1580" s="41">
        <f t="shared" si="176"/>
        <v>0</v>
      </c>
    </row>
    <row r="1581" spans="2:14">
      <c r="B1581" s="1">
        <v>34446</v>
      </c>
      <c r="C1581" s="1">
        <f t="shared" si="175"/>
        <v>34425</v>
      </c>
      <c r="E1581" s="42">
        <f>IF(DAY(B1581)&gt;14,VLOOKUP(DATE(YEAR(C1581),MONTH(C1581)-1,DAY(1)),'מדדים וריביות'!B:C,2,FALSE),VLOOKUP(DATE(YEAR(C1581),MONTH(C1581)-2,DAY(1)),'מדדים וריביות'!B:C,2,FALSE))</f>
        <v>16292604.544823</v>
      </c>
      <c r="F1581" s="43">
        <f>IF($B$5=1,'ריבית יומית'!D1575,'ריבית יומית'!G1575)</f>
        <v>1.0738622586670132E-4</v>
      </c>
      <c r="G1581" s="43">
        <f t="shared" si="170"/>
        <v>1.0738622586670132E-4</v>
      </c>
      <c r="H1581" s="29">
        <f t="shared" si="171"/>
        <v>1.8196292328575561</v>
      </c>
      <c r="I1581" s="30">
        <f>VLOOKUP(B1580,'מדדים וריביות'!B:C,2)</f>
        <v>16612365.942431699</v>
      </c>
      <c r="K1581" s="39">
        <f t="shared" si="172"/>
        <v>0</v>
      </c>
      <c r="L1581" s="39">
        <f t="shared" si="173"/>
        <v>0</v>
      </c>
      <c r="M1581" s="39">
        <f t="shared" si="174"/>
        <v>0</v>
      </c>
      <c r="N1581" s="41">
        <f t="shared" si="176"/>
        <v>0</v>
      </c>
    </row>
    <row r="1582" spans="2:14">
      <c r="B1582" s="1">
        <v>34447</v>
      </c>
      <c r="C1582" s="1">
        <f t="shared" si="175"/>
        <v>34425</v>
      </c>
      <c r="E1582" s="42">
        <f>IF(DAY(B1582)&gt;14,VLOOKUP(DATE(YEAR(C1582),MONTH(C1582)-1,DAY(1)),'מדדים וריביות'!B:C,2,FALSE),VLOOKUP(DATE(YEAR(C1582),MONTH(C1582)-2,DAY(1)),'מדדים וריביות'!B:C,2,FALSE))</f>
        <v>16292604.544823</v>
      </c>
      <c r="F1582" s="43">
        <f>IF($B$5=1,'ריבית יומית'!D1576,'ריבית יומית'!G1576)</f>
        <v>1.0738622586670132E-4</v>
      </c>
      <c r="G1582" s="43">
        <f t="shared" si="170"/>
        <v>1.0738622586670132E-4</v>
      </c>
      <c r="H1582" s="29">
        <f t="shared" si="171"/>
        <v>1.8194338507231127</v>
      </c>
      <c r="I1582" s="30">
        <f>VLOOKUP(B1581,'מדדים וריביות'!B:C,2)</f>
        <v>16612365.942431699</v>
      </c>
      <c r="K1582" s="39">
        <f t="shared" si="172"/>
        <v>0</v>
      </c>
      <c r="L1582" s="39">
        <f t="shared" si="173"/>
        <v>0</v>
      </c>
      <c r="M1582" s="39">
        <f t="shared" si="174"/>
        <v>0</v>
      </c>
      <c r="N1582" s="41">
        <f t="shared" si="176"/>
        <v>0</v>
      </c>
    </row>
    <row r="1583" spans="2:14">
      <c r="B1583" s="1">
        <v>34448</v>
      </c>
      <c r="C1583" s="1">
        <f t="shared" si="175"/>
        <v>34425</v>
      </c>
      <c r="E1583" s="42">
        <f>IF(DAY(B1583)&gt;14,VLOOKUP(DATE(YEAR(C1583),MONTH(C1583)-1,DAY(1)),'מדדים וריביות'!B:C,2,FALSE),VLOOKUP(DATE(YEAR(C1583),MONTH(C1583)-2,DAY(1)),'מדדים וריביות'!B:C,2,FALSE))</f>
        <v>16292604.544823</v>
      </c>
      <c r="F1583" s="43">
        <f>IF($B$5=1,'ריבית יומית'!D1577,'ריבית יומית'!G1577)</f>
        <v>1.0738622586670132E-4</v>
      </c>
      <c r="G1583" s="43">
        <f t="shared" si="170"/>
        <v>1.0738622586670132E-4</v>
      </c>
      <c r="H1583" s="29">
        <f t="shared" si="171"/>
        <v>1.8192384895677667</v>
      </c>
      <c r="I1583" s="30">
        <f>VLOOKUP(B1582,'מדדים וריביות'!B:C,2)</f>
        <v>16612365.942431699</v>
      </c>
      <c r="K1583" s="39">
        <f t="shared" si="172"/>
        <v>0</v>
      </c>
      <c r="L1583" s="39">
        <f t="shared" si="173"/>
        <v>0</v>
      </c>
      <c r="M1583" s="39">
        <f t="shared" si="174"/>
        <v>0</v>
      </c>
      <c r="N1583" s="41">
        <f t="shared" si="176"/>
        <v>0</v>
      </c>
    </row>
    <row r="1584" spans="2:14">
      <c r="B1584" s="1">
        <v>34449</v>
      </c>
      <c r="C1584" s="1">
        <f t="shared" si="175"/>
        <v>34425</v>
      </c>
      <c r="E1584" s="42">
        <f>IF(DAY(B1584)&gt;14,VLOOKUP(DATE(YEAR(C1584),MONTH(C1584)-1,DAY(1)),'מדדים וריביות'!B:C,2,FALSE),VLOOKUP(DATE(YEAR(C1584),MONTH(C1584)-2,DAY(1)),'מדדים וריביות'!B:C,2,FALSE))</f>
        <v>16292604.544823</v>
      </c>
      <c r="F1584" s="43">
        <f>IF($B$5=1,'ריבית יומית'!D1578,'ריבית יומית'!G1578)</f>
        <v>1.0738622586670132E-4</v>
      </c>
      <c r="G1584" s="43">
        <f t="shared" si="170"/>
        <v>1.0738622586670132E-4</v>
      </c>
      <c r="H1584" s="29">
        <f t="shared" si="171"/>
        <v>1.8190431493892651</v>
      </c>
      <c r="I1584" s="30">
        <f>VLOOKUP(B1583,'מדדים וריביות'!B:C,2)</f>
        <v>16612365.942431699</v>
      </c>
      <c r="K1584" s="39">
        <f t="shared" si="172"/>
        <v>0</v>
      </c>
      <c r="L1584" s="39">
        <f t="shared" si="173"/>
        <v>0</v>
      </c>
      <c r="M1584" s="39">
        <f t="shared" si="174"/>
        <v>0</v>
      </c>
      <c r="N1584" s="41">
        <f t="shared" si="176"/>
        <v>0</v>
      </c>
    </row>
    <row r="1585" spans="2:14">
      <c r="B1585" s="1">
        <v>34450</v>
      </c>
      <c r="C1585" s="1">
        <f t="shared" si="175"/>
        <v>34425</v>
      </c>
      <c r="E1585" s="42">
        <f>IF(DAY(B1585)&gt;14,VLOOKUP(DATE(YEAR(C1585),MONTH(C1585)-1,DAY(1)),'מדדים וריביות'!B:C,2,FALSE),VLOOKUP(DATE(YEAR(C1585),MONTH(C1585)-2,DAY(1)),'מדדים וריביות'!B:C,2,FALSE))</f>
        <v>16292604.544823</v>
      </c>
      <c r="F1585" s="43">
        <f>IF($B$5=1,'ריבית יומית'!D1579,'ריבית יומית'!G1579)</f>
        <v>1.0738622586670132E-4</v>
      </c>
      <c r="G1585" s="43">
        <f t="shared" si="170"/>
        <v>1.0738622586670132E-4</v>
      </c>
      <c r="H1585" s="29">
        <f t="shared" si="171"/>
        <v>1.8188478301853557</v>
      </c>
      <c r="I1585" s="30">
        <f>VLOOKUP(B1584,'מדדים וריביות'!B:C,2)</f>
        <v>16612365.942431699</v>
      </c>
      <c r="K1585" s="39">
        <f t="shared" si="172"/>
        <v>0</v>
      </c>
      <c r="L1585" s="39">
        <f t="shared" si="173"/>
        <v>0</v>
      </c>
      <c r="M1585" s="39">
        <f t="shared" si="174"/>
        <v>0</v>
      </c>
      <c r="N1585" s="41">
        <f t="shared" si="176"/>
        <v>0</v>
      </c>
    </row>
    <row r="1586" spans="2:14">
      <c r="B1586" s="1">
        <v>34451</v>
      </c>
      <c r="C1586" s="1">
        <f t="shared" si="175"/>
        <v>34425</v>
      </c>
      <c r="E1586" s="42">
        <f>IF(DAY(B1586)&gt;14,VLOOKUP(DATE(YEAR(C1586),MONTH(C1586)-1,DAY(1)),'מדדים וריביות'!B:C,2,FALSE),VLOOKUP(DATE(YEAR(C1586),MONTH(C1586)-2,DAY(1)),'מדדים וריביות'!B:C,2,FALSE))</f>
        <v>16292604.544823</v>
      </c>
      <c r="F1586" s="43">
        <f>IF($B$5=1,'ריבית יומית'!D1580,'ריבית יומית'!G1580)</f>
        <v>1.0738622586670132E-4</v>
      </c>
      <c r="G1586" s="43">
        <f t="shared" si="170"/>
        <v>1.0738622586670132E-4</v>
      </c>
      <c r="H1586" s="29">
        <f t="shared" si="171"/>
        <v>1.8186525319537863</v>
      </c>
      <c r="I1586" s="30">
        <f>VLOOKUP(B1585,'מדדים וריביות'!B:C,2)</f>
        <v>16612365.942431699</v>
      </c>
      <c r="K1586" s="39">
        <f t="shared" si="172"/>
        <v>0</v>
      </c>
      <c r="L1586" s="39">
        <f t="shared" si="173"/>
        <v>0</v>
      </c>
      <c r="M1586" s="39">
        <f t="shared" si="174"/>
        <v>0</v>
      </c>
      <c r="N1586" s="41">
        <f t="shared" si="176"/>
        <v>0</v>
      </c>
    </row>
    <row r="1587" spans="2:14">
      <c r="B1587" s="1">
        <v>34452</v>
      </c>
      <c r="C1587" s="1">
        <f t="shared" si="175"/>
        <v>34425</v>
      </c>
      <c r="E1587" s="42">
        <f>IF(DAY(B1587)&gt;14,VLOOKUP(DATE(YEAR(C1587),MONTH(C1587)-1,DAY(1)),'מדדים וריביות'!B:C,2,FALSE),VLOOKUP(DATE(YEAR(C1587),MONTH(C1587)-2,DAY(1)),'מדדים וריביות'!B:C,2,FALSE))</f>
        <v>16292604.544823</v>
      </c>
      <c r="F1587" s="43">
        <f>IF($B$5=1,'ריבית יומית'!D1581,'ריבית יומית'!G1581)</f>
        <v>1.0738622586670132E-4</v>
      </c>
      <c r="G1587" s="43">
        <f t="shared" si="170"/>
        <v>1.0738622586670132E-4</v>
      </c>
      <c r="H1587" s="29">
        <f t="shared" si="171"/>
        <v>1.818457254692305</v>
      </c>
      <c r="I1587" s="30">
        <f>VLOOKUP(B1586,'מדדים וריביות'!B:C,2)</f>
        <v>16612365.942431699</v>
      </c>
      <c r="K1587" s="39">
        <f t="shared" si="172"/>
        <v>0</v>
      </c>
      <c r="L1587" s="39">
        <f t="shared" si="173"/>
        <v>0</v>
      </c>
      <c r="M1587" s="39">
        <f t="shared" si="174"/>
        <v>0</v>
      </c>
      <c r="N1587" s="41">
        <f t="shared" si="176"/>
        <v>0</v>
      </c>
    </row>
    <row r="1588" spans="2:14">
      <c r="B1588" s="1">
        <v>34453</v>
      </c>
      <c r="C1588" s="1">
        <f t="shared" si="175"/>
        <v>34425</v>
      </c>
      <c r="E1588" s="42">
        <f>IF(DAY(B1588)&gt;14,VLOOKUP(DATE(YEAR(C1588),MONTH(C1588)-1,DAY(1)),'מדדים וריביות'!B:C,2,FALSE),VLOOKUP(DATE(YEAR(C1588),MONTH(C1588)-2,DAY(1)),'מדדים וריביות'!B:C,2,FALSE))</f>
        <v>16292604.544823</v>
      </c>
      <c r="F1588" s="43">
        <f>IF($B$5=1,'ריבית יומית'!D1582,'ריבית יומית'!G1582)</f>
        <v>1.0738622586670132E-4</v>
      </c>
      <c r="G1588" s="43">
        <f t="shared" si="170"/>
        <v>1.0738622586670132E-4</v>
      </c>
      <c r="H1588" s="29">
        <f t="shared" si="171"/>
        <v>1.8182619983986601</v>
      </c>
      <c r="I1588" s="30">
        <f>VLOOKUP(B1587,'מדדים וריביות'!B:C,2)</f>
        <v>16612365.942431699</v>
      </c>
      <c r="K1588" s="39">
        <f t="shared" si="172"/>
        <v>0</v>
      </c>
      <c r="L1588" s="39">
        <f t="shared" si="173"/>
        <v>0</v>
      </c>
      <c r="M1588" s="39">
        <f t="shared" si="174"/>
        <v>0</v>
      </c>
      <c r="N1588" s="41">
        <f t="shared" si="176"/>
        <v>0</v>
      </c>
    </row>
    <row r="1589" spans="2:14">
      <c r="B1589" s="1">
        <v>34454</v>
      </c>
      <c r="C1589" s="1">
        <f t="shared" si="175"/>
        <v>34425</v>
      </c>
      <c r="E1589" s="42">
        <f>IF(DAY(B1589)&gt;14,VLOOKUP(DATE(YEAR(C1589),MONTH(C1589)-1,DAY(1)),'מדדים וריביות'!B:C,2,FALSE),VLOOKUP(DATE(YEAR(C1589),MONTH(C1589)-2,DAY(1)),'מדדים וריביות'!B:C,2,FALSE))</f>
        <v>16292604.544823</v>
      </c>
      <c r="F1589" s="43">
        <f>IF($B$5=1,'ריבית יומית'!D1583,'ריבית יומית'!G1583)</f>
        <v>1.0738622586670132E-4</v>
      </c>
      <c r="G1589" s="43">
        <f t="shared" si="170"/>
        <v>1.0738622586670132E-4</v>
      </c>
      <c r="H1589" s="29">
        <f t="shared" si="171"/>
        <v>1.8180667630706002</v>
      </c>
      <c r="I1589" s="30">
        <f>VLOOKUP(B1588,'מדדים וריביות'!B:C,2)</f>
        <v>16612365.942431699</v>
      </c>
      <c r="K1589" s="39">
        <f t="shared" si="172"/>
        <v>0</v>
      </c>
      <c r="L1589" s="39">
        <f t="shared" si="173"/>
        <v>0</v>
      </c>
      <c r="M1589" s="39">
        <f t="shared" si="174"/>
        <v>0</v>
      </c>
      <c r="N1589" s="41">
        <f t="shared" si="176"/>
        <v>0</v>
      </c>
    </row>
    <row r="1590" spans="2:14">
      <c r="B1590" s="1">
        <v>34455</v>
      </c>
      <c r="C1590" s="1">
        <f t="shared" si="175"/>
        <v>34455</v>
      </c>
      <c r="E1590" s="42">
        <f>IF(DAY(B1590)&gt;14,VLOOKUP(DATE(YEAR(C1590),MONTH(C1590)-1,DAY(1)),'מדדים וריביות'!B:C,2,FALSE),VLOOKUP(DATE(YEAR(C1590),MONTH(C1590)-2,DAY(1)),'מדדים וריביות'!B:C,2,FALSE))</f>
        <v>16292604.544823</v>
      </c>
      <c r="F1590" s="43">
        <f>IF($B$5=1,'ריבית יומית'!D1584,'ריבית יומית'!G1584)</f>
        <v>1.0738622586670132E-4</v>
      </c>
      <c r="G1590" s="43">
        <f t="shared" si="170"/>
        <v>1.0738622586670132E-4</v>
      </c>
      <c r="H1590" s="29">
        <f t="shared" si="171"/>
        <v>1.8178715487058743</v>
      </c>
      <c r="I1590" s="30">
        <f>VLOOKUP(B1589,'מדדים וריביות'!B:C,2)</f>
        <v>16612365.942431699</v>
      </c>
      <c r="K1590" s="39">
        <f t="shared" si="172"/>
        <v>0</v>
      </c>
      <c r="L1590" s="39">
        <f t="shared" si="173"/>
        <v>0</v>
      </c>
      <c r="M1590" s="39">
        <f t="shared" si="174"/>
        <v>0</v>
      </c>
      <c r="N1590" s="41">
        <f t="shared" si="176"/>
        <v>0</v>
      </c>
    </row>
    <row r="1591" spans="2:14">
      <c r="B1591" s="1">
        <v>34456</v>
      </c>
      <c r="C1591" s="1">
        <f t="shared" si="175"/>
        <v>34455</v>
      </c>
      <c r="E1591" s="42">
        <f>IF(DAY(B1591)&gt;14,VLOOKUP(DATE(YEAR(C1591),MONTH(C1591)-1,DAY(1)),'מדדים וריביות'!B:C,2,FALSE),VLOOKUP(DATE(YEAR(C1591),MONTH(C1591)-2,DAY(1)),'מדדים וריביות'!B:C,2,FALSE))</f>
        <v>16292604.544823</v>
      </c>
      <c r="F1591" s="43">
        <f>IF($B$5=1,'ריבית יומית'!D1585,'ריבית יומית'!G1585)</f>
        <v>1.0738622586670132E-4</v>
      </c>
      <c r="G1591" s="43">
        <f t="shared" si="170"/>
        <v>1.0738622586670132E-4</v>
      </c>
      <c r="H1591" s="29">
        <f t="shared" si="171"/>
        <v>1.8176763553022313</v>
      </c>
      <c r="I1591" s="30">
        <f>VLOOKUP(B1590,'מדדים וריביות'!B:C,2)</f>
        <v>16810313.474284701</v>
      </c>
      <c r="K1591" s="39">
        <f t="shared" si="172"/>
        <v>0</v>
      </c>
      <c r="L1591" s="39">
        <f t="shared" si="173"/>
        <v>0</v>
      </c>
      <c r="M1591" s="39">
        <f t="shared" si="174"/>
        <v>0</v>
      </c>
      <c r="N1591" s="41">
        <f t="shared" si="176"/>
        <v>0</v>
      </c>
    </row>
    <row r="1592" spans="2:14">
      <c r="B1592" s="1">
        <v>34457</v>
      </c>
      <c r="C1592" s="1">
        <f t="shared" si="175"/>
        <v>34455</v>
      </c>
      <c r="E1592" s="42">
        <f>IF(DAY(B1592)&gt;14,VLOOKUP(DATE(YEAR(C1592),MONTH(C1592)-1,DAY(1)),'מדדים וריביות'!B:C,2,FALSE),VLOOKUP(DATE(YEAR(C1592),MONTH(C1592)-2,DAY(1)),'מדדים וריביות'!B:C,2,FALSE))</f>
        <v>16292604.544823</v>
      </c>
      <c r="F1592" s="43">
        <f>IF($B$5=1,'ריבית יומית'!D1586,'ריבית יומית'!G1586)</f>
        <v>1.0738622586670132E-4</v>
      </c>
      <c r="G1592" s="43">
        <f t="shared" si="170"/>
        <v>1.0738622586670132E-4</v>
      </c>
      <c r="H1592" s="29">
        <f t="shared" si="171"/>
        <v>1.8174811828574204</v>
      </c>
      <c r="I1592" s="30">
        <f>VLOOKUP(B1591,'מדדים וריביות'!B:C,2)</f>
        <v>16810313.474284701</v>
      </c>
      <c r="K1592" s="39">
        <f t="shared" si="172"/>
        <v>0</v>
      </c>
      <c r="L1592" s="39">
        <f t="shared" si="173"/>
        <v>0</v>
      </c>
      <c r="M1592" s="39">
        <f t="shared" si="174"/>
        <v>0</v>
      </c>
      <c r="N1592" s="41">
        <f t="shared" si="176"/>
        <v>0</v>
      </c>
    </row>
    <row r="1593" spans="2:14">
      <c r="B1593" s="1">
        <v>34458</v>
      </c>
      <c r="C1593" s="1">
        <f t="shared" si="175"/>
        <v>34455</v>
      </c>
      <c r="E1593" s="42">
        <f>IF(DAY(B1593)&gt;14,VLOOKUP(DATE(YEAR(C1593),MONTH(C1593)-1,DAY(1)),'מדדים וריביות'!B:C,2,FALSE),VLOOKUP(DATE(YEAR(C1593),MONTH(C1593)-2,DAY(1)),'מדדים וריביות'!B:C,2,FALSE))</f>
        <v>16292604.544823</v>
      </c>
      <c r="F1593" s="43">
        <f>IF($B$5=1,'ריבית יומית'!D1587,'ריבית יומית'!G1587)</f>
        <v>1.0738622586670132E-4</v>
      </c>
      <c r="G1593" s="43">
        <f t="shared" si="170"/>
        <v>1.0738622586670132E-4</v>
      </c>
      <c r="H1593" s="29">
        <f t="shared" si="171"/>
        <v>1.8172860313691914</v>
      </c>
      <c r="I1593" s="30">
        <f>VLOOKUP(B1592,'מדדים וריביות'!B:C,2)</f>
        <v>16810313.474284701</v>
      </c>
      <c r="K1593" s="39">
        <f t="shared" si="172"/>
        <v>0</v>
      </c>
      <c r="L1593" s="39">
        <f t="shared" si="173"/>
        <v>0</v>
      </c>
      <c r="M1593" s="39">
        <f t="shared" si="174"/>
        <v>0</v>
      </c>
      <c r="N1593" s="41">
        <f t="shared" si="176"/>
        <v>0</v>
      </c>
    </row>
    <row r="1594" spans="2:14">
      <c r="B1594" s="1">
        <v>34459</v>
      </c>
      <c r="C1594" s="1">
        <f t="shared" si="175"/>
        <v>34455</v>
      </c>
      <c r="E1594" s="42">
        <f>IF(DAY(B1594)&gt;14,VLOOKUP(DATE(YEAR(C1594),MONTH(C1594)-1,DAY(1)),'מדדים וריביות'!B:C,2,FALSE),VLOOKUP(DATE(YEAR(C1594),MONTH(C1594)-2,DAY(1)),'מדדים וריביות'!B:C,2,FALSE))</f>
        <v>16292604.544823</v>
      </c>
      <c r="F1594" s="43">
        <f>IF($B$5=1,'ריבית יומית'!D1588,'ריבית יומית'!G1588)</f>
        <v>1.0738622586670132E-4</v>
      </c>
      <c r="G1594" s="43">
        <f t="shared" si="170"/>
        <v>1.0738622586670132E-4</v>
      </c>
      <c r="H1594" s="29">
        <f t="shared" si="171"/>
        <v>1.817090900835294</v>
      </c>
      <c r="I1594" s="30">
        <f>VLOOKUP(B1593,'מדדים וריביות'!B:C,2)</f>
        <v>16810313.474284701</v>
      </c>
      <c r="K1594" s="39">
        <f t="shared" si="172"/>
        <v>0</v>
      </c>
      <c r="L1594" s="39">
        <f t="shared" si="173"/>
        <v>0</v>
      </c>
      <c r="M1594" s="39">
        <f t="shared" si="174"/>
        <v>0</v>
      </c>
      <c r="N1594" s="41">
        <f t="shared" si="176"/>
        <v>0</v>
      </c>
    </row>
    <row r="1595" spans="2:14">
      <c r="B1595" s="1">
        <v>34460</v>
      </c>
      <c r="C1595" s="1">
        <f t="shared" si="175"/>
        <v>34455</v>
      </c>
      <c r="E1595" s="42">
        <f>IF(DAY(B1595)&gt;14,VLOOKUP(DATE(YEAR(C1595),MONTH(C1595)-1,DAY(1)),'מדדים וריביות'!B:C,2,FALSE),VLOOKUP(DATE(YEAR(C1595),MONTH(C1595)-2,DAY(1)),'מדדים וריביות'!B:C,2,FALSE))</f>
        <v>16292604.544823</v>
      </c>
      <c r="F1595" s="43">
        <f>IF($B$5=1,'ריבית יומית'!D1589,'ריבית יומית'!G1589)</f>
        <v>1.0738622586670132E-4</v>
      </c>
      <c r="G1595" s="43">
        <f t="shared" si="170"/>
        <v>1.0738622586670132E-4</v>
      </c>
      <c r="H1595" s="29">
        <f t="shared" si="171"/>
        <v>1.8168957912534782</v>
      </c>
      <c r="I1595" s="30">
        <f>VLOOKUP(B1594,'מדדים וריביות'!B:C,2)</f>
        <v>16810313.474284701</v>
      </c>
      <c r="K1595" s="39">
        <f t="shared" si="172"/>
        <v>0</v>
      </c>
      <c r="L1595" s="39">
        <f t="shared" si="173"/>
        <v>0</v>
      </c>
      <c r="M1595" s="39">
        <f t="shared" si="174"/>
        <v>0</v>
      </c>
      <c r="N1595" s="41">
        <f t="shared" si="176"/>
        <v>0</v>
      </c>
    </row>
    <row r="1596" spans="2:14">
      <c r="B1596" s="1">
        <v>34461</v>
      </c>
      <c r="C1596" s="1">
        <f t="shared" si="175"/>
        <v>34455</v>
      </c>
      <c r="E1596" s="42">
        <f>IF(DAY(B1596)&gt;14,VLOOKUP(DATE(YEAR(C1596),MONTH(C1596)-1,DAY(1)),'מדדים וריביות'!B:C,2,FALSE),VLOOKUP(DATE(YEAR(C1596),MONTH(C1596)-2,DAY(1)),'מדדים וריביות'!B:C,2,FALSE))</f>
        <v>16292604.544823</v>
      </c>
      <c r="F1596" s="43">
        <f>IF($B$5=1,'ריבית יומית'!D1590,'ריבית יומית'!G1590)</f>
        <v>1.0738622586670132E-4</v>
      </c>
      <c r="G1596" s="43">
        <f t="shared" si="170"/>
        <v>1.0738622586670132E-4</v>
      </c>
      <c r="H1596" s="29">
        <f t="shared" si="171"/>
        <v>1.8167007026214943</v>
      </c>
      <c r="I1596" s="30">
        <f>VLOOKUP(B1595,'מדדים וריביות'!B:C,2)</f>
        <v>16810313.474284701</v>
      </c>
      <c r="K1596" s="39">
        <f t="shared" si="172"/>
        <v>0</v>
      </c>
      <c r="L1596" s="39">
        <f t="shared" si="173"/>
        <v>0</v>
      </c>
      <c r="M1596" s="39">
        <f t="shared" si="174"/>
        <v>0</v>
      </c>
      <c r="N1596" s="41">
        <f t="shared" si="176"/>
        <v>0</v>
      </c>
    </row>
    <row r="1597" spans="2:14">
      <c r="B1597" s="1">
        <v>34462</v>
      </c>
      <c r="C1597" s="1">
        <f t="shared" si="175"/>
        <v>34455</v>
      </c>
      <c r="E1597" s="42">
        <f>IF(DAY(B1597)&gt;14,VLOOKUP(DATE(YEAR(C1597),MONTH(C1597)-1,DAY(1)),'מדדים וריביות'!B:C,2,FALSE),VLOOKUP(DATE(YEAR(C1597),MONTH(C1597)-2,DAY(1)),'מדדים וריביות'!B:C,2,FALSE))</f>
        <v>16292604.544823</v>
      </c>
      <c r="F1597" s="43">
        <f>IF($B$5=1,'ריבית יומית'!D1591,'ריבית יומית'!G1591)</f>
        <v>1.0738622586670132E-4</v>
      </c>
      <c r="G1597" s="43">
        <f t="shared" si="170"/>
        <v>1.0738622586670132E-4</v>
      </c>
      <c r="H1597" s="29">
        <f t="shared" si="171"/>
        <v>1.8165056349370927</v>
      </c>
      <c r="I1597" s="30">
        <f>VLOOKUP(B1596,'מדדים וריביות'!B:C,2)</f>
        <v>16810313.474284701</v>
      </c>
      <c r="K1597" s="39">
        <f t="shared" si="172"/>
        <v>0</v>
      </c>
      <c r="L1597" s="39">
        <f t="shared" si="173"/>
        <v>0</v>
      </c>
      <c r="M1597" s="39">
        <f t="shared" si="174"/>
        <v>0</v>
      </c>
      <c r="N1597" s="41">
        <f t="shared" si="176"/>
        <v>0</v>
      </c>
    </row>
    <row r="1598" spans="2:14">
      <c r="B1598" s="1">
        <v>34463</v>
      </c>
      <c r="C1598" s="1">
        <f t="shared" si="175"/>
        <v>34455</v>
      </c>
      <c r="E1598" s="42">
        <f>IF(DAY(B1598)&gt;14,VLOOKUP(DATE(YEAR(C1598),MONTH(C1598)-1,DAY(1)),'מדדים וריביות'!B:C,2,FALSE),VLOOKUP(DATE(YEAR(C1598),MONTH(C1598)-2,DAY(1)),'מדדים וריביות'!B:C,2,FALSE))</f>
        <v>16292604.544823</v>
      </c>
      <c r="F1598" s="43">
        <f>IF($B$5=1,'ריבית יומית'!D1592,'ריבית יומית'!G1592)</f>
        <v>1.0738622586670132E-4</v>
      </c>
      <c r="G1598" s="43">
        <f t="shared" si="170"/>
        <v>1.0738622586670132E-4</v>
      </c>
      <c r="H1598" s="29">
        <f t="shared" si="171"/>
        <v>1.8163105881980244</v>
      </c>
      <c r="I1598" s="30">
        <f>VLOOKUP(B1597,'מדדים וריביות'!B:C,2)</f>
        <v>16810313.474284701</v>
      </c>
      <c r="K1598" s="39">
        <f t="shared" si="172"/>
        <v>0</v>
      </c>
      <c r="L1598" s="39">
        <f t="shared" si="173"/>
        <v>0</v>
      </c>
      <c r="M1598" s="39">
        <f t="shared" si="174"/>
        <v>0</v>
      </c>
      <c r="N1598" s="41">
        <f t="shared" si="176"/>
        <v>0</v>
      </c>
    </row>
    <row r="1599" spans="2:14">
      <c r="B1599" s="1">
        <v>34464</v>
      </c>
      <c r="C1599" s="1">
        <f t="shared" si="175"/>
        <v>34455</v>
      </c>
      <c r="E1599" s="42">
        <f>IF(DAY(B1599)&gt;14,VLOOKUP(DATE(YEAR(C1599),MONTH(C1599)-1,DAY(1)),'מדדים וריביות'!B:C,2,FALSE),VLOOKUP(DATE(YEAR(C1599),MONTH(C1599)-2,DAY(1)),'מדדים וריביות'!B:C,2,FALSE))</f>
        <v>16292604.544823</v>
      </c>
      <c r="F1599" s="43">
        <f>IF($B$5=1,'ריבית יומית'!D1593,'ריבית יומית'!G1593)</f>
        <v>1.0738622586670132E-4</v>
      </c>
      <c r="G1599" s="43">
        <f t="shared" si="170"/>
        <v>1.0738622586670132E-4</v>
      </c>
      <c r="H1599" s="29">
        <f t="shared" si="171"/>
        <v>1.8161155624020402</v>
      </c>
      <c r="I1599" s="30">
        <f>VLOOKUP(B1598,'מדדים וריביות'!B:C,2)</f>
        <v>16810313.474284701</v>
      </c>
      <c r="K1599" s="39">
        <f t="shared" si="172"/>
        <v>0</v>
      </c>
      <c r="L1599" s="39">
        <f t="shared" si="173"/>
        <v>0</v>
      </c>
      <c r="M1599" s="39">
        <f t="shared" si="174"/>
        <v>0</v>
      </c>
      <c r="N1599" s="41">
        <f t="shared" si="176"/>
        <v>0</v>
      </c>
    </row>
    <row r="1600" spans="2:14">
      <c r="B1600" s="1">
        <v>34465</v>
      </c>
      <c r="C1600" s="1">
        <f t="shared" si="175"/>
        <v>34455</v>
      </c>
      <c r="E1600" s="42">
        <f>IF(DAY(B1600)&gt;14,VLOOKUP(DATE(YEAR(C1600),MONTH(C1600)-1,DAY(1)),'מדדים וריביות'!B:C,2,FALSE),VLOOKUP(DATE(YEAR(C1600),MONTH(C1600)-2,DAY(1)),'מדדים וריביות'!B:C,2,FALSE))</f>
        <v>16292604.544823</v>
      </c>
      <c r="F1600" s="43">
        <f>IF($B$5=1,'ריבית יומית'!D1594,'ריבית יומית'!G1594)</f>
        <v>1.0738622586670132E-4</v>
      </c>
      <c r="G1600" s="43">
        <f t="shared" si="170"/>
        <v>1.0738622586670132E-4</v>
      </c>
      <c r="H1600" s="29">
        <f t="shared" si="171"/>
        <v>1.8159205575468915</v>
      </c>
      <c r="I1600" s="30">
        <f>VLOOKUP(B1599,'מדדים וריביות'!B:C,2)</f>
        <v>16810313.474284701</v>
      </c>
      <c r="K1600" s="39">
        <f t="shared" si="172"/>
        <v>0</v>
      </c>
      <c r="L1600" s="39">
        <f t="shared" si="173"/>
        <v>0</v>
      </c>
      <c r="M1600" s="39">
        <f t="shared" si="174"/>
        <v>0</v>
      </c>
      <c r="N1600" s="41">
        <f t="shared" si="176"/>
        <v>0</v>
      </c>
    </row>
    <row r="1601" spans="2:14">
      <c r="B1601" s="1">
        <v>34466</v>
      </c>
      <c r="C1601" s="1">
        <f t="shared" si="175"/>
        <v>34455</v>
      </c>
      <c r="E1601" s="42">
        <f>IF(DAY(B1601)&gt;14,VLOOKUP(DATE(YEAR(C1601),MONTH(C1601)-1,DAY(1)),'מדדים וריביות'!B:C,2,FALSE),VLOOKUP(DATE(YEAR(C1601),MONTH(C1601)-2,DAY(1)),'מדדים וריביות'!B:C,2,FALSE))</f>
        <v>16292604.544823</v>
      </c>
      <c r="F1601" s="43">
        <f>IF($B$5=1,'ריבית יומית'!D1595,'ריבית יומית'!G1595)</f>
        <v>1.0738622586670132E-4</v>
      </c>
      <c r="G1601" s="43">
        <f t="shared" si="170"/>
        <v>1.0738622586670132E-4</v>
      </c>
      <c r="H1601" s="29">
        <f t="shared" si="171"/>
        <v>1.8157255736303297</v>
      </c>
      <c r="I1601" s="30">
        <f>VLOOKUP(B1600,'מדדים וריביות'!B:C,2)</f>
        <v>16810313.474284701</v>
      </c>
      <c r="K1601" s="39">
        <f t="shared" si="172"/>
        <v>0</v>
      </c>
      <c r="L1601" s="39">
        <f t="shared" si="173"/>
        <v>0</v>
      </c>
      <c r="M1601" s="39">
        <f t="shared" si="174"/>
        <v>0</v>
      </c>
      <c r="N1601" s="41">
        <f t="shared" si="176"/>
        <v>0</v>
      </c>
    </row>
    <row r="1602" spans="2:14">
      <c r="B1602" s="1">
        <v>34467</v>
      </c>
      <c r="C1602" s="1">
        <f t="shared" si="175"/>
        <v>34455</v>
      </c>
      <c r="E1602" s="42">
        <f>IF(DAY(B1602)&gt;14,VLOOKUP(DATE(YEAR(C1602),MONTH(C1602)-1,DAY(1)),'מדדים וריביות'!B:C,2,FALSE),VLOOKUP(DATE(YEAR(C1602),MONTH(C1602)-2,DAY(1)),'מדדים וריביות'!B:C,2,FALSE))</f>
        <v>16292604.544823</v>
      </c>
      <c r="F1602" s="43">
        <f>IF($B$5=1,'ריבית יומית'!D1596,'ריבית יומית'!G1596)</f>
        <v>1.0738622586670132E-4</v>
      </c>
      <c r="G1602" s="43">
        <f t="shared" si="170"/>
        <v>1.0738622586670132E-4</v>
      </c>
      <c r="H1602" s="29">
        <f t="shared" si="171"/>
        <v>1.8155306106501066</v>
      </c>
      <c r="I1602" s="30">
        <f>VLOOKUP(B1601,'מדדים וריביות'!B:C,2)</f>
        <v>16810313.474284701</v>
      </c>
      <c r="K1602" s="39">
        <f t="shared" si="172"/>
        <v>0</v>
      </c>
      <c r="L1602" s="39">
        <f t="shared" si="173"/>
        <v>0</v>
      </c>
      <c r="M1602" s="39">
        <f t="shared" si="174"/>
        <v>0</v>
      </c>
      <c r="N1602" s="41">
        <f t="shared" si="176"/>
        <v>0</v>
      </c>
    </row>
    <row r="1603" spans="2:14">
      <c r="B1603" s="1">
        <v>34468</v>
      </c>
      <c r="C1603" s="1">
        <f t="shared" si="175"/>
        <v>34455</v>
      </c>
      <c r="E1603" s="42">
        <f>IF(DAY(B1603)&gt;14,VLOOKUP(DATE(YEAR(C1603),MONTH(C1603)-1,DAY(1)),'מדדים וריביות'!B:C,2,FALSE),VLOOKUP(DATE(YEAR(C1603),MONTH(C1603)-2,DAY(1)),'מדדים וריביות'!B:C,2,FALSE))</f>
        <v>16292604.544823</v>
      </c>
      <c r="F1603" s="43">
        <f>IF($B$5=1,'ריבית יומית'!D1597,'ריבית יומית'!G1597)</f>
        <v>1.0738622586670132E-4</v>
      </c>
      <c r="G1603" s="43">
        <f t="shared" si="170"/>
        <v>1.0738622586670132E-4</v>
      </c>
      <c r="H1603" s="29">
        <f t="shared" si="171"/>
        <v>1.8153356686039739</v>
      </c>
      <c r="I1603" s="30">
        <f>VLOOKUP(B1602,'מדדים וריביות'!B:C,2)</f>
        <v>16810313.474284701</v>
      </c>
      <c r="K1603" s="39">
        <f t="shared" si="172"/>
        <v>0</v>
      </c>
      <c r="L1603" s="39">
        <f t="shared" si="173"/>
        <v>0</v>
      </c>
      <c r="M1603" s="39">
        <f t="shared" si="174"/>
        <v>0</v>
      </c>
      <c r="N1603" s="41">
        <f t="shared" si="176"/>
        <v>0</v>
      </c>
    </row>
    <row r="1604" spans="2:14">
      <c r="B1604" s="1">
        <v>34469</v>
      </c>
      <c r="C1604" s="1">
        <f t="shared" si="175"/>
        <v>34455</v>
      </c>
      <c r="E1604" s="42">
        <f>IF(DAY(B1604)&gt;14,VLOOKUP(DATE(YEAR(C1604),MONTH(C1604)-1,DAY(1)),'מדדים וריביות'!B:C,2,FALSE),VLOOKUP(DATE(YEAR(C1604),MONTH(C1604)-2,DAY(1)),'מדדים וריביות'!B:C,2,FALSE))</f>
        <v>16612365.942431699</v>
      </c>
      <c r="F1604" s="43">
        <f>IF($B$5=1,'ריבית יומית'!D1598,'ריבית יומית'!G1598)</f>
        <v>1.0738622586670132E-4</v>
      </c>
      <c r="G1604" s="43">
        <f t="shared" si="170"/>
        <v>1.0738622586670132E-4</v>
      </c>
      <c r="H1604" s="29">
        <f t="shared" si="171"/>
        <v>1.8151407474896841</v>
      </c>
      <c r="I1604" s="30">
        <f>VLOOKUP(B1603,'מדדים וריביות'!B:C,2)</f>
        <v>16810313.474284701</v>
      </c>
      <c r="K1604" s="39">
        <f t="shared" si="172"/>
        <v>0</v>
      </c>
      <c r="L1604" s="39">
        <f t="shared" si="173"/>
        <v>0</v>
      </c>
      <c r="M1604" s="39">
        <f t="shared" si="174"/>
        <v>0</v>
      </c>
      <c r="N1604" s="41">
        <f t="shared" si="176"/>
        <v>0</v>
      </c>
    </row>
    <row r="1605" spans="2:14">
      <c r="B1605" s="1">
        <v>34470</v>
      </c>
      <c r="C1605" s="1">
        <f t="shared" si="175"/>
        <v>34455</v>
      </c>
      <c r="E1605" s="42">
        <f>IF(DAY(B1605)&gt;14,VLOOKUP(DATE(YEAR(C1605),MONTH(C1605)-1,DAY(1)),'מדדים וריביות'!B:C,2,FALSE),VLOOKUP(DATE(YEAR(C1605),MONTH(C1605)-2,DAY(1)),'מדדים וריביות'!B:C,2,FALSE))</f>
        <v>16612365.942431699</v>
      </c>
      <c r="F1605" s="43">
        <f>IF($B$5=1,'ריבית יומית'!D1599,'ריבית יומית'!G1599)</f>
        <v>1.0738622586670132E-4</v>
      </c>
      <c r="G1605" s="43">
        <f t="shared" si="170"/>
        <v>1.0738622586670132E-4</v>
      </c>
      <c r="H1605" s="29">
        <f t="shared" si="171"/>
        <v>1.8149458473049895</v>
      </c>
      <c r="I1605" s="30">
        <f>VLOOKUP(B1604,'מדדים וריביות'!B:C,2)</f>
        <v>16810313.474284701</v>
      </c>
      <c r="K1605" s="39">
        <f t="shared" si="172"/>
        <v>0</v>
      </c>
      <c r="L1605" s="39">
        <f t="shared" si="173"/>
        <v>0</v>
      </c>
      <c r="M1605" s="39">
        <f t="shared" si="174"/>
        <v>0</v>
      </c>
      <c r="N1605" s="41">
        <f t="shared" si="176"/>
        <v>0</v>
      </c>
    </row>
    <row r="1606" spans="2:14">
      <c r="B1606" s="1">
        <v>34471</v>
      </c>
      <c r="C1606" s="1">
        <f t="shared" si="175"/>
        <v>34455</v>
      </c>
      <c r="E1606" s="42">
        <f>IF(DAY(B1606)&gt;14,VLOOKUP(DATE(YEAR(C1606),MONTH(C1606)-1,DAY(1)),'מדדים וריביות'!B:C,2,FALSE),VLOOKUP(DATE(YEAR(C1606),MONTH(C1606)-2,DAY(1)),'מדדים וריביות'!B:C,2,FALSE))</f>
        <v>16612365.942431699</v>
      </c>
      <c r="F1606" s="43">
        <f>IF($B$5=1,'ריבית יומית'!D1600,'ריבית יומית'!G1600)</f>
        <v>1.0738622586670132E-4</v>
      </c>
      <c r="G1606" s="43">
        <f t="shared" si="170"/>
        <v>1.0738622586670132E-4</v>
      </c>
      <c r="H1606" s="29">
        <f t="shared" si="171"/>
        <v>1.814750968047643</v>
      </c>
      <c r="I1606" s="30">
        <f>VLOOKUP(B1605,'מדדים וריביות'!B:C,2)</f>
        <v>16810313.474284701</v>
      </c>
      <c r="K1606" s="39">
        <f t="shared" si="172"/>
        <v>0</v>
      </c>
      <c r="L1606" s="39">
        <f t="shared" si="173"/>
        <v>0</v>
      </c>
      <c r="M1606" s="39">
        <f t="shared" si="174"/>
        <v>0</v>
      </c>
      <c r="N1606" s="41">
        <f t="shared" si="176"/>
        <v>0</v>
      </c>
    </row>
    <row r="1607" spans="2:14">
      <c r="B1607" s="1">
        <v>34472</v>
      </c>
      <c r="C1607" s="1">
        <f t="shared" si="175"/>
        <v>34455</v>
      </c>
      <c r="E1607" s="42">
        <f>IF(DAY(B1607)&gt;14,VLOOKUP(DATE(YEAR(C1607),MONTH(C1607)-1,DAY(1)),'מדדים וריביות'!B:C,2,FALSE),VLOOKUP(DATE(YEAR(C1607),MONTH(C1607)-2,DAY(1)),'מדדים וריביות'!B:C,2,FALSE))</f>
        <v>16612365.942431699</v>
      </c>
      <c r="F1607" s="43">
        <f>IF($B$5=1,'ריבית יומית'!D1601,'ריבית יומית'!G1601)</f>
        <v>1.0738622586670132E-4</v>
      </c>
      <c r="G1607" s="43">
        <f t="shared" si="170"/>
        <v>1.0738622586670132E-4</v>
      </c>
      <c r="H1607" s="29">
        <f t="shared" si="171"/>
        <v>1.8145561097153973</v>
      </c>
      <c r="I1607" s="30">
        <f>VLOOKUP(B1606,'מדדים וריביות'!B:C,2)</f>
        <v>16810313.474284701</v>
      </c>
      <c r="K1607" s="39">
        <f t="shared" si="172"/>
        <v>0</v>
      </c>
      <c r="L1607" s="39">
        <f t="shared" si="173"/>
        <v>0</v>
      </c>
      <c r="M1607" s="39">
        <f t="shared" si="174"/>
        <v>0</v>
      </c>
      <c r="N1607" s="41">
        <f t="shared" si="176"/>
        <v>0</v>
      </c>
    </row>
    <row r="1608" spans="2:14">
      <c r="B1608" s="1">
        <v>34473</v>
      </c>
      <c r="C1608" s="1">
        <f t="shared" si="175"/>
        <v>34455</v>
      </c>
      <c r="E1608" s="42">
        <f>IF(DAY(B1608)&gt;14,VLOOKUP(DATE(YEAR(C1608),MONTH(C1608)-1,DAY(1)),'מדדים וריביות'!B:C,2,FALSE),VLOOKUP(DATE(YEAR(C1608),MONTH(C1608)-2,DAY(1)),'מדדים וריביות'!B:C,2,FALSE))</f>
        <v>16612365.942431699</v>
      </c>
      <c r="F1608" s="43">
        <f>IF($B$5=1,'ריבית יומית'!D1602,'ריבית יומית'!G1602)</f>
        <v>1.0738622586670132E-4</v>
      </c>
      <c r="G1608" s="43">
        <f t="shared" si="170"/>
        <v>1.0738622586670132E-4</v>
      </c>
      <c r="H1608" s="29">
        <f t="shared" si="171"/>
        <v>1.8143612723060056</v>
      </c>
      <c r="I1608" s="30">
        <f>VLOOKUP(B1607,'מדדים וריביות'!B:C,2)</f>
        <v>16810313.474284701</v>
      </c>
      <c r="K1608" s="39">
        <f t="shared" si="172"/>
        <v>0</v>
      </c>
      <c r="L1608" s="39">
        <f t="shared" si="173"/>
        <v>0</v>
      </c>
      <c r="M1608" s="39">
        <f t="shared" si="174"/>
        <v>0</v>
      </c>
      <c r="N1608" s="41">
        <f t="shared" si="176"/>
        <v>0</v>
      </c>
    </row>
    <row r="1609" spans="2:14">
      <c r="B1609" s="1">
        <v>34474</v>
      </c>
      <c r="C1609" s="1">
        <f t="shared" si="175"/>
        <v>34455</v>
      </c>
      <c r="E1609" s="42">
        <f>IF(DAY(B1609)&gt;14,VLOOKUP(DATE(YEAR(C1609),MONTH(C1609)-1,DAY(1)),'מדדים וריביות'!B:C,2,FALSE),VLOOKUP(DATE(YEAR(C1609),MONTH(C1609)-2,DAY(1)),'מדדים וריביות'!B:C,2,FALSE))</f>
        <v>16612365.942431699</v>
      </c>
      <c r="F1609" s="43">
        <f>IF($B$5=1,'ריבית יומית'!D1603,'ריבית יומית'!G1603)</f>
        <v>1.0738622586670132E-4</v>
      </c>
      <c r="G1609" s="43">
        <f t="shared" ref="G1609:G1672" si="177">IF(B1609&gt;$B$2,0,F1609)</f>
        <v>1.0738622586670132E-4</v>
      </c>
      <c r="H1609" s="29">
        <f t="shared" ref="H1609:H1672" si="178">H1610*(1+G1609)</f>
        <v>1.8141664558172215</v>
      </c>
      <c r="I1609" s="30">
        <f>VLOOKUP(B1608,'מדדים וריביות'!B:C,2)</f>
        <v>16810313.474284701</v>
      </c>
      <c r="K1609" s="39">
        <f t="shared" ref="K1609:K1672" si="179">$B$4/E1609*D1609-D1609</f>
        <v>0</v>
      </c>
      <c r="L1609" s="39">
        <f t="shared" ref="L1609:L1672" si="180">H1610*D1609-D1609</f>
        <v>0</v>
      </c>
      <c r="M1609" s="39">
        <f t="shared" ref="M1609:M1672" si="181">$B$4/E1609*L1609-L1609</f>
        <v>0</v>
      </c>
      <c r="N1609" s="41">
        <f t="shared" si="176"/>
        <v>0</v>
      </c>
    </row>
    <row r="1610" spans="2:14">
      <c r="B1610" s="1">
        <v>34475</v>
      </c>
      <c r="C1610" s="1">
        <f t="shared" ref="C1610:C1673" si="182">DATE(YEAR(B1610),MONTH(B1610),DAY(1))</f>
        <v>34455</v>
      </c>
      <c r="E1610" s="42">
        <f>IF(DAY(B1610)&gt;14,VLOOKUP(DATE(YEAR(C1610),MONTH(C1610)-1,DAY(1)),'מדדים וריביות'!B:C,2,FALSE),VLOOKUP(DATE(YEAR(C1610),MONTH(C1610)-2,DAY(1)),'מדדים וריביות'!B:C,2,FALSE))</f>
        <v>16612365.942431699</v>
      </c>
      <c r="F1610" s="43">
        <f>IF($B$5=1,'ריבית יומית'!D1604,'ריבית יומית'!G1604)</f>
        <v>1.0738622586670132E-4</v>
      </c>
      <c r="G1610" s="43">
        <f t="shared" si="177"/>
        <v>1.0738622586670132E-4</v>
      </c>
      <c r="H1610" s="29">
        <f t="shared" si="178"/>
        <v>1.8139716602467983</v>
      </c>
      <c r="I1610" s="30">
        <f>VLOOKUP(B1609,'מדדים וריביות'!B:C,2)</f>
        <v>16810313.474284701</v>
      </c>
      <c r="K1610" s="39">
        <f t="shared" si="179"/>
        <v>0</v>
      </c>
      <c r="L1610" s="39">
        <f t="shared" si="180"/>
        <v>0</v>
      </c>
      <c r="M1610" s="39">
        <f t="shared" si="181"/>
        <v>0</v>
      </c>
      <c r="N1610" s="41">
        <f t="shared" ref="N1610:N1673" si="183">SUM(K1610:M1610)</f>
        <v>0</v>
      </c>
    </row>
    <row r="1611" spans="2:14">
      <c r="B1611" s="1">
        <v>34476</v>
      </c>
      <c r="C1611" s="1">
        <f t="shared" si="182"/>
        <v>34455</v>
      </c>
      <c r="E1611" s="42">
        <f>IF(DAY(B1611)&gt;14,VLOOKUP(DATE(YEAR(C1611),MONTH(C1611)-1,DAY(1)),'מדדים וריביות'!B:C,2,FALSE),VLOOKUP(DATE(YEAR(C1611),MONTH(C1611)-2,DAY(1)),'מדדים וריביות'!B:C,2,FALSE))</f>
        <v>16612365.942431699</v>
      </c>
      <c r="F1611" s="43">
        <f>IF($B$5=1,'ריבית יומית'!D1605,'ריבית יומית'!G1605)</f>
        <v>1.0738622586670132E-4</v>
      </c>
      <c r="G1611" s="43">
        <f t="shared" si="177"/>
        <v>1.0738622586670132E-4</v>
      </c>
      <c r="H1611" s="29">
        <f t="shared" si="178"/>
        <v>1.8137768855924903</v>
      </c>
      <c r="I1611" s="30">
        <f>VLOOKUP(B1610,'מדדים וריביות'!B:C,2)</f>
        <v>16810313.474284701</v>
      </c>
      <c r="K1611" s="39">
        <f t="shared" si="179"/>
        <v>0</v>
      </c>
      <c r="L1611" s="39">
        <f t="shared" si="180"/>
        <v>0</v>
      </c>
      <c r="M1611" s="39">
        <f t="shared" si="181"/>
        <v>0</v>
      </c>
      <c r="N1611" s="41">
        <f t="shared" si="183"/>
        <v>0</v>
      </c>
    </row>
    <row r="1612" spans="2:14">
      <c r="B1612" s="1">
        <v>34477</v>
      </c>
      <c r="C1612" s="1">
        <f t="shared" si="182"/>
        <v>34455</v>
      </c>
      <c r="E1612" s="42">
        <f>IF(DAY(B1612)&gt;14,VLOOKUP(DATE(YEAR(C1612),MONTH(C1612)-1,DAY(1)),'מדדים וריביות'!B:C,2,FALSE),VLOOKUP(DATE(YEAR(C1612),MONTH(C1612)-2,DAY(1)),'מדדים וריביות'!B:C,2,FALSE))</f>
        <v>16612365.942431699</v>
      </c>
      <c r="F1612" s="43">
        <f>IF($B$5=1,'ריבית יומית'!D1606,'ריבית יומית'!G1606)</f>
        <v>1.0738622586670132E-4</v>
      </c>
      <c r="G1612" s="43">
        <f t="shared" si="177"/>
        <v>1.0738622586670132E-4</v>
      </c>
      <c r="H1612" s="29">
        <f t="shared" si="178"/>
        <v>1.8135821318520513</v>
      </c>
      <c r="I1612" s="30">
        <f>VLOOKUP(B1611,'מדדים וריביות'!B:C,2)</f>
        <v>16810313.474284701</v>
      </c>
      <c r="K1612" s="39">
        <f t="shared" si="179"/>
        <v>0</v>
      </c>
      <c r="L1612" s="39">
        <f t="shared" si="180"/>
        <v>0</v>
      </c>
      <c r="M1612" s="39">
        <f t="shared" si="181"/>
        <v>0</v>
      </c>
      <c r="N1612" s="41">
        <f t="shared" si="183"/>
        <v>0</v>
      </c>
    </row>
    <row r="1613" spans="2:14">
      <c r="B1613" s="1">
        <v>34478</v>
      </c>
      <c r="C1613" s="1">
        <f t="shared" si="182"/>
        <v>34455</v>
      </c>
      <c r="E1613" s="42">
        <f>IF(DAY(B1613)&gt;14,VLOOKUP(DATE(YEAR(C1613),MONTH(C1613)-1,DAY(1)),'מדדים וריביות'!B:C,2,FALSE),VLOOKUP(DATE(YEAR(C1613),MONTH(C1613)-2,DAY(1)),'מדדים וריביות'!B:C,2,FALSE))</f>
        <v>16612365.942431699</v>
      </c>
      <c r="F1613" s="43">
        <f>IF($B$5=1,'ריבית יומית'!D1607,'ריבית יומית'!G1607)</f>
        <v>1.0738622586670132E-4</v>
      </c>
      <c r="G1613" s="43">
        <f t="shared" si="177"/>
        <v>1.0738622586670132E-4</v>
      </c>
      <c r="H1613" s="29">
        <f t="shared" si="178"/>
        <v>1.8133873990232359</v>
      </c>
      <c r="I1613" s="30">
        <f>VLOOKUP(B1612,'מדדים וריביות'!B:C,2)</f>
        <v>16810313.474284701</v>
      </c>
      <c r="K1613" s="39">
        <f t="shared" si="179"/>
        <v>0</v>
      </c>
      <c r="L1613" s="39">
        <f t="shared" si="180"/>
        <v>0</v>
      </c>
      <c r="M1613" s="39">
        <f t="shared" si="181"/>
        <v>0</v>
      </c>
      <c r="N1613" s="41">
        <f t="shared" si="183"/>
        <v>0</v>
      </c>
    </row>
    <row r="1614" spans="2:14">
      <c r="B1614" s="1">
        <v>34479</v>
      </c>
      <c r="C1614" s="1">
        <f t="shared" si="182"/>
        <v>34455</v>
      </c>
      <c r="E1614" s="42">
        <f>IF(DAY(B1614)&gt;14,VLOOKUP(DATE(YEAR(C1614),MONTH(C1614)-1,DAY(1)),'מדדים וריביות'!B:C,2,FALSE),VLOOKUP(DATE(YEAR(C1614),MONTH(C1614)-2,DAY(1)),'מדדים וריביות'!B:C,2,FALSE))</f>
        <v>16612365.942431699</v>
      </c>
      <c r="F1614" s="43">
        <f>IF($B$5=1,'ריבית יומית'!D1608,'ריבית יומית'!G1608)</f>
        <v>1.0738622586670132E-4</v>
      </c>
      <c r="G1614" s="43">
        <f t="shared" si="177"/>
        <v>1.0738622586670132E-4</v>
      </c>
      <c r="H1614" s="29">
        <f t="shared" si="178"/>
        <v>1.8131926871037987</v>
      </c>
      <c r="I1614" s="30">
        <f>VLOOKUP(B1613,'מדדים וריביות'!B:C,2)</f>
        <v>16810313.474284701</v>
      </c>
      <c r="K1614" s="39">
        <f t="shared" si="179"/>
        <v>0</v>
      </c>
      <c r="L1614" s="39">
        <f t="shared" si="180"/>
        <v>0</v>
      </c>
      <c r="M1614" s="39">
        <f t="shared" si="181"/>
        <v>0</v>
      </c>
      <c r="N1614" s="41">
        <f t="shared" si="183"/>
        <v>0</v>
      </c>
    </row>
    <row r="1615" spans="2:14">
      <c r="B1615" s="1">
        <v>34480</v>
      </c>
      <c r="C1615" s="1">
        <f t="shared" si="182"/>
        <v>34455</v>
      </c>
      <c r="E1615" s="42">
        <f>IF(DAY(B1615)&gt;14,VLOOKUP(DATE(YEAR(C1615),MONTH(C1615)-1,DAY(1)),'מדדים וריביות'!B:C,2,FALSE),VLOOKUP(DATE(YEAR(C1615),MONTH(C1615)-2,DAY(1)),'מדדים וריביות'!B:C,2,FALSE))</f>
        <v>16612365.942431699</v>
      </c>
      <c r="F1615" s="43">
        <f>IF($B$5=1,'ריבית יומית'!D1609,'ריבית יומית'!G1609)</f>
        <v>1.0738622586670132E-4</v>
      </c>
      <c r="G1615" s="43">
        <f t="shared" si="177"/>
        <v>1.0738622586670132E-4</v>
      </c>
      <c r="H1615" s="29">
        <f t="shared" si="178"/>
        <v>1.8129979960914946</v>
      </c>
      <c r="I1615" s="30">
        <f>VLOOKUP(B1614,'מדדים וריביות'!B:C,2)</f>
        <v>16810313.474284701</v>
      </c>
      <c r="K1615" s="39">
        <f t="shared" si="179"/>
        <v>0</v>
      </c>
      <c r="L1615" s="39">
        <f t="shared" si="180"/>
        <v>0</v>
      </c>
      <c r="M1615" s="39">
        <f t="shared" si="181"/>
        <v>0</v>
      </c>
      <c r="N1615" s="41">
        <f t="shared" si="183"/>
        <v>0</v>
      </c>
    </row>
    <row r="1616" spans="2:14">
      <c r="B1616" s="1">
        <v>34481</v>
      </c>
      <c r="C1616" s="1">
        <f t="shared" si="182"/>
        <v>34455</v>
      </c>
      <c r="E1616" s="42">
        <f>IF(DAY(B1616)&gt;14,VLOOKUP(DATE(YEAR(C1616),MONTH(C1616)-1,DAY(1)),'מדדים וריביות'!B:C,2,FALSE),VLOOKUP(DATE(YEAR(C1616),MONTH(C1616)-2,DAY(1)),'מדדים וריביות'!B:C,2,FALSE))</f>
        <v>16612365.942431699</v>
      </c>
      <c r="F1616" s="43">
        <f>IF($B$5=1,'ריבית יומית'!D1610,'ריבית יומית'!G1610)</f>
        <v>1.0738622586670132E-4</v>
      </c>
      <c r="G1616" s="43">
        <f t="shared" si="177"/>
        <v>1.0738622586670132E-4</v>
      </c>
      <c r="H1616" s="29">
        <f t="shared" si="178"/>
        <v>1.8128033259840786</v>
      </c>
      <c r="I1616" s="30">
        <f>VLOOKUP(B1615,'מדדים וריביות'!B:C,2)</f>
        <v>16810313.474284701</v>
      </c>
      <c r="K1616" s="39">
        <f t="shared" si="179"/>
        <v>0</v>
      </c>
      <c r="L1616" s="39">
        <f t="shared" si="180"/>
        <v>0</v>
      </c>
      <c r="M1616" s="39">
        <f t="shared" si="181"/>
        <v>0</v>
      </c>
      <c r="N1616" s="41">
        <f t="shared" si="183"/>
        <v>0</v>
      </c>
    </row>
    <row r="1617" spans="2:14">
      <c r="B1617" s="1">
        <v>34482</v>
      </c>
      <c r="C1617" s="1">
        <f t="shared" si="182"/>
        <v>34455</v>
      </c>
      <c r="E1617" s="42">
        <f>IF(DAY(B1617)&gt;14,VLOOKUP(DATE(YEAR(C1617),MONTH(C1617)-1,DAY(1)),'מדדים וריביות'!B:C,2,FALSE),VLOOKUP(DATE(YEAR(C1617),MONTH(C1617)-2,DAY(1)),'מדדים וריביות'!B:C,2,FALSE))</f>
        <v>16612365.942431699</v>
      </c>
      <c r="F1617" s="43">
        <f>IF($B$5=1,'ריבית יומית'!D1611,'ריבית יומית'!G1611)</f>
        <v>1.0738622586670132E-4</v>
      </c>
      <c r="G1617" s="43">
        <f t="shared" si="177"/>
        <v>1.0738622586670132E-4</v>
      </c>
      <c r="H1617" s="29">
        <f t="shared" si="178"/>
        <v>1.8126086767793059</v>
      </c>
      <c r="I1617" s="30">
        <f>VLOOKUP(B1616,'מדדים וריביות'!B:C,2)</f>
        <v>16810313.474284701</v>
      </c>
      <c r="K1617" s="39">
        <f t="shared" si="179"/>
        <v>0</v>
      </c>
      <c r="L1617" s="39">
        <f t="shared" si="180"/>
        <v>0</v>
      </c>
      <c r="M1617" s="39">
        <f t="shared" si="181"/>
        <v>0</v>
      </c>
      <c r="N1617" s="41">
        <f t="shared" si="183"/>
        <v>0</v>
      </c>
    </row>
    <row r="1618" spans="2:14">
      <c r="B1618" s="1">
        <v>34483</v>
      </c>
      <c r="C1618" s="1">
        <f t="shared" si="182"/>
        <v>34455</v>
      </c>
      <c r="E1618" s="42">
        <f>IF(DAY(B1618)&gt;14,VLOOKUP(DATE(YEAR(C1618),MONTH(C1618)-1,DAY(1)),'מדדים וריביות'!B:C,2,FALSE),VLOOKUP(DATE(YEAR(C1618),MONTH(C1618)-2,DAY(1)),'מדדים וריביות'!B:C,2,FALSE))</f>
        <v>16612365.942431699</v>
      </c>
      <c r="F1618" s="43">
        <f>IF($B$5=1,'ריבית יומית'!D1612,'ריבית יומית'!G1612)</f>
        <v>1.0738622586670132E-4</v>
      </c>
      <c r="G1618" s="43">
        <f t="shared" si="177"/>
        <v>1.0738622586670132E-4</v>
      </c>
      <c r="H1618" s="29">
        <f t="shared" si="178"/>
        <v>1.8124140484749325</v>
      </c>
      <c r="I1618" s="30">
        <f>VLOOKUP(B1617,'מדדים וריביות'!B:C,2)</f>
        <v>16810313.474284701</v>
      </c>
      <c r="K1618" s="39">
        <f t="shared" si="179"/>
        <v>0</v>
      </c>
      <c r="L1618" s="39">
        <f t="shared" si="180"/>
        <v>0</v>
      </c>
      <c r="M1618" s="39">
        <f t="shared" si="181"/>
        <v>0</v>
      </c>
      <c r="N1618" s="41">
        <f t="shared" si="183"/>
        <v>0</v>
      </c>
    </row>
    <row r="1619" spans="2:14">
      <c r="B1619" s="1">
        <v>34484</v>
      </c>
      <c r="C1619" s="1">
        <f t="shared" si="182"/>
        <v>34455</v>
      </c>
      <c r="E1619" s="42">
        <f>IF(DAY(B1619)&gt;14,VLOOKUP(DATE(YEAR(C1619),MONTH(C1619)-1,DAY(1)),'מדדים וריביות'!B:C,2,FALSE),VLOOKUP(DATE(YEAR(C1619),MONTH(C1619)-2,DAY(1)),'מדדים וריביות'!B:C,2,FALSE))</f>
        <v>16612365.942431699</v>
      </c>
      <c r="F1619" s="43">
        <f>IF($B$5=1,'ריבית יומית'!D1613,'ריבית יומית'!G1613)</f>
        <v>1.0738622586670132E-4</v>
      </c>
      <c r="G1619" s="43">
        <f t="shared" si="177"/>
        <v>1.0738622586670132E-4</v>
      </c>
      <c r="H1619" s="29">
        <f t="shared" si="178"/>
        <v>1.8122194410687138</v>
      </c>
      <c r="I1619" s="30">
        <f>VLOOKUP(B1618,'מדדים וריביות'!B:C,2)</f>
        <v>16810313.474284701</v>
      </c>
      <c r="K1619" s="39">
        <f t="shared" si="179"/>
        <v>0</v>
      </c>
      <c r="L1619" s="39">
        <f t="shared" si="180"/>
        <v>0</v>
      </c>
      <c r="M1619" s="39">
        <f t="shared" si="181"/>
        <v>0</v>
      </c>
      <c r="N1619" s="41">
        <f t="shared" si="183"/>
        <v>0</v>
      </c>
    </row>
    <row r="1620" spans="2:14">
      <c r="B1620" s="1">
        <v>34485</v>
      </c>
      <c r="C1620" s="1">
        <f t="shared" si="182"/>
        <v>34455</v>
      </c>
      <c r="E1620" s="42">
        <f>IF(DAY(B1620)&gt;14,VLOOKUP(DATE(YEAR(C1620),MONTH(C1620)-1,DAY(1)),'מדדים וריביות'!B:C,2,FALSE),VLOOKUP(DATE(YEAR(C1620),MONTH(C1620)-2,DAY(1)),'מדדים וריביות'!B:C,2,FALSE))</f>
        <v>16612365.942431699</v>
      </c>
      <c r="F1620" s="43">
        <f>IF($B$5=1,'ריבית יומית'!D1614,'ריבית יומית'!G1614)</f>
        <v>1.0738622586670132E-4</v>
      </c>
      <c r="G1620" s="43">
        <f t="shared" si="177"/>
        <v>1.0738622586670132E-4</v>
      </c>
      <c r="H1620" s="29">
        <f t="shared" si="178"/>
        <v>1.8120248545584061</v>
      </c>
      <c r="I1620" s="30">
        <f>VLOOKUP(B1619,'מדדים וריביות'!B:C,2)</f>
        <v>16810313.474284701</v>
      </c>
      <c r="K1620" s="39">
        <f t="shared" si="179"/>
        <v>0</v>
      </c>
      <c r="L1620" s="39">
        <f t="shared" si="180"/>
        <v>0</v>
      </c>
      <c r="M1620" s="39">
        <f t="shared" si="181"/>
        <v>0</v>
      </c>
      <c r="N1620" s="41">
        <f t="shared" si="183"/>
        <v>0</v>
      </c>
    </row>
    <row r="1621" spans="2:14">
      <c r="B1621" s="1">
        <v>34486</v>
      </c>
      <c r="C1621" s="1">
        <f t="shared" si="182"/>
        <v>34486</v>
      </c>
      <c r="E1621" s="42">
        <f>IF(DAY(B1621)&gt;14,VLOOKUP(DATE(YEAR(C1621),MONTH(C1621)-1,DAY(1)),'מדדים וריביות'!B:C,2,FALSE),VLOOKUP(DATE(YEAR(C1621),MONTH(C1621)-2,DAY(1)),'מדדים וריביות'!B:C,2,FALSE))</f>
        <v>16612365.942431699</v>
      </c>
      <c r="F1621" s="43">
        <f>IF($B$5=1,'ריבית יומית'!D1615,'ריבית יומית'!G1615)</f>
        <v>1.0738622586670132E-4</v>
      </c>
      <c r="G1621" s="43">
        <f t="shared" si="177"/>
        <v>1.0738622586670132E-4</v>
      </c>
      <c r="H1621" s="29">
        <f t="shared" si="178"/>
        <v>1.8118302889417657</v>
      </c>
      <c r="I1621" s="30">
        <f>VLOOKUP(B1620,'מדדים וריביות'!B:C,2)</f>
        <v>16810313.474284701</v>
      </c>
      <c r="K1621" s="39">
        <f t="shared" si="179"/>
        <v>0</v>
      </c>
      <c r="L1621" s="39">
        <f t="shared" si="180"/>
        <v>0</v>
      </c>
      <c r="M1621" s="39">
        <f t="shared" si="181"/>
        <v>0</v>
      </c>
      <c r="N1621" s="41">
        <f t="shared" si="183"/>
        <v>0</v>
      </c>
    </row>
    <row r="1622" spans="2:14">
      <c r="B1622" s="1">
        <v>34487</v>
      </c>
      <c r="C1622" s="1">
        <f t="shared" si="182"/>
        <v>34486</v>
      </c>
      <c r="E1622" s="42">
        <f>IF(DAY(B1622)&gt;14,VLOOKUP(DATE(YEAR(C1622),MONTH(C1622)-1,DAY(1)),'מדדים וריביות'!B:C,2,FALSE),VLOOKUP(DATE(YEAR(C1622),MONTH(C1622)-2,DAY(1)),'מדדים וריביות'!B:C,2,FALSE))</f>
        <v>16612365.942431699</v>
      </c>
      <c r="F1622" s="43">
        <f>IF($B$5=1,'ריבית יומית'!D1616,'ריבית יומית'!G1616)</f>
        <v>1.0738622586670132E-4</v>
      </c>
      <c r="G1622" s="43">
        <f t="shared" si="177"/>
        <v>1.0738622586670132E-4</v>
      </c>
      <c r="H1622" s="29">
        <f t="shared" si="178"/>
        <v>1.8116357442165489</v>
      </c>
      <c r="I1622" s="30">
        <f>VLOOKUP(B1621,'מדדים וריביות'!B:C,2)</f>
        <v>17038714.4725766</v>
      </c>
      <c r="K1622" s="39">
        <f t="shared" si="179"/>
        <v>0</v>
      </c>
      <c r="L1622" s="39">
        <f t="shared" si="180"/>
        <v>0</v>
      </c>
      <c r="M1622" s="39">
        <f t="shared" si="181"/>
        <v>0</v>
      </c>
      <c r="N1622" s="41">
        <f t="shared" si="183"/>
        <v>0</v>
      </c>
    </row>
    <row r="1623" spans="2:14">
      <c r="B1623" s="1">
        <v>34488</v>
      </c>
      <c r="C1623" s="1">
        <f t="shared" si="182"/>
        <v>34486</v>
      </c>
      <c r="E1623" s="42">
        <f>IF(DAY(B1623)&gt;14,VLOOKUP(DATE(YEAR(C1623),MONTH(C1623)-1,DAY(1)),'מדדים וריביות'!B:C,2,FALSE),VLOOKUP(DATE(YEAR(C1623),MONTH(C1623)-2,DAY(1)),'מדדים וריביות'!B:C,2,FALSE))</f>
        <v>16612365.942431699</v>
      </c>
      <c r="F1623" s="43">
        <f>IF($B$5=1,'ריבית יומית'!D1617,'ריבית יומית'!G1617)</f>
        <v>1.0738622586670132E-4</v>
      </c>
      <c r="G1623" s="43">
        <f t="shared" si="177"/>
        <v>1.0738622586670132E-4</v>
      </c>
      <c r="H1623" s="29">
        <f t="shared" si="178"/>
        <v>1.8114412203805128</v>
      </c>
      <c r="I1623" s="30">
        <f>VLOOKUP(B1622,'מדדים וריביות'!B:C,2)</f>
        <v>17038714.4725766</v>
      </c>
      <c r="K1623" s="39">
        <f t="shared" si="179"/>
        <v>0</v>
      </c>
      <c r="L1623" s="39">
        <f t="shared" si="180"/>
        <v>0</v>
      </c>
      <c r="M1623" s="39">
        <f t="shared" si="181"/>
        <v>0</v>
      </c>
      <c r="N1623" s="41">
        <f t="shared" si="183"/>
        <v>0</v>
      </c>
    </row>
    <row r="1624" spans="2:14">
      <c r="B1624" s="1">
        <v>34489</v>
      </c>
      <c r="C1624" s="1">
        <f t="shared" si="182"/>
        <v>34486</v>
      </c>
      <c r="E1624" s="42">
        <f>IF(DAY(B1624)&gt;14,VLOOKUP(DATE(YEAR(C1624),MONTH(C1624)-1,DAY(1)),'מדדים וריביות'!B:C,2,FALSE),VLOOKUP(DATE(YEAR(C1624),MONTH(C1624)-2,DAY(1)),'מדדים וריביות'!B:C,2,FALSE))</f>
        <v>16612365.942431699</v>
      </c>
      <c r="F1624" s="43">
        <f>IF($B$5=1,'ריבית יומית'!D1618,'ריבית יומית'!G1618)</f>
        <v>1.0738622586670132E-4</v>
      </c>
      <c r="G1624" s="43">
        <f t="shared" si="177"/>
        <v>1.0738622586670132E-4</v>
      </c>
      <c r="H1624" s="29">
        <f t="shared" si="178"/>
        <v>1.8112467174314144</v>
      </c>
      <c r="I1624" s="30">
        <f>VLOOKUP(B1623,'מדדים וריביות'!B:C,2)</f>
        <v>17038714.4725766</v>
      </c>
      <c r="K1624" s="39">
        <f t="shared" si="179"/>
        <v>0</v>
      </c>
      <c r="L1624" s="39">
        <f t="shared" si="180"/>
        <v>0</v>
      </c>
      <c r="M1624" s="39">
        <f t="shared" si="181"/>
        <v>0</v>
      </c>
      <c r="N1624" s="41">
        <f t="shared" si="183"/>
        <v>0</v>
      </c>
    </row>
    <row r="1625" spans="2:14">
      <c r="B1625" s="1">
        <v>34490</v>
      </c>
      <c r="C1625" s="1">
        <f t="shared" si="182"/>
        <v>34486</v>
      </c>
      <c r="E1625" s="42">
        <f>IF(DAY(B1625)&gt;14,VLOOKUP(DATE(YEAR(C1625),MONTH(C1625)-1,DAY(1)),'מדדים וריביות'!B:C,2,FALSE),VLOOKUP(DATE(YEAR(C1625),MONTH(C1625)-2,DAY(1)),'מדדים וריביות'!B:C,2,FALSE))</f>
        <v>16612365.942431699</v>
      </c>
      <c r="F1625" s="43">
        <f>IF($B$5=1,'ריבית יומית'!D1619,'ריבית יומית'!G1619)</f>
        <v>1.0738622586670132E-4</v>
      </c>
      <c r="G1625" s="43">
        <f t="shared" si="177"/>
        <v>1.0738622586670132E-4</v>
      </c>
      <c r="H1625" s="29">
        <f t="shared" si="178"/>
        <v>1.8110522353670109</v>
      </c>
      <c r="I1625" s="30">
        <f>VLOOKUP(B1624,'מדדים וריביות'!B:C,2)</f>
        <v>17038714.4725766</v>
      </c>
      <c r="K1625" s="39">
        <f t="shared" si="179"/>
        <v>0</v>
      </c>
      <c r="L1625" s="39">
        <f t="shared" si="180"/>
        <v>0</v>
      </c>
      <c r="M1625" s="39">
        <f t="shared" si="181"/>
        <v>0</v>
      </c>
      <c r="N1625" s="41">
        <f t="shared" si="183"/>
        <v>0</v>
      </c>
    </row>
    <row r="1626" spans="2:14">
      <c r="B1626" s="1">
        <v>34491</v>
      </c>
      <c r="C1626" s="1">
        <f t="shared" si="182"/>
        <v>34486</v>
      </c>
      <c r="E1626" s="42">
        <f>IF(DAY(B1626)&gt;14,VLOOKUP(DATE(YEAR(C1626),MONTH(C1626)-1,DAY(1)),'מדדים וריביות'!B:C,2,FALSE),VLOOKUP(DATE(YEAR(C1626),MONTH(C1626)-2,DAY(1)),'מדדים וריביות'!B:C,2,FALSE))</f>
        <v>16612365.942431699</v>
      </c>
      <c r="F1626" s="43">
        <f>IF($B$5=1,'ריבית יומית'!D1620,'ריבית יומית'!G1620)</f>
        <v>1.0738622586670132E-4</v>
      </c>
      <c r="G1626" s="43">
        <f t="shared" si="177"/>
        <v>1.0738622586670132E-4</v>
      </c>
      <c r="H1626" s="29">
        <f t="shared" si="178"/>
        <v>1.8108577741850598</v>
      </c>
      <c r="I1626" s="30">
        <f>VLOOKUP(B1625,'מדדים וריביות'!B:C,2)</f>
        <v>17038714.4725766</v>
      </c>
      <c r="K1626" s="39">
        <f t="shared" si="179"/>
        <v>0</v>
      </c>
      <c r="L1626" s="39">
        <f t="shared" si="180"/>
        <v>0</v>
      </c>
      <c r="M1626" s="39">
        <f t="shared" si="181"/>
        <v>0</v>
      </c>
      <c r="N1626" s="41">
        <f t="shared" si="183"/>
        <v>0</v>
      </c>
    </row>
    <row r="1627" spans="2:14">
      <c r="B1627" s="1">
        <v>34492</v>
      </c>
      <c r="C1627" s="1">
        <f t="shared" si="182"/>
        <v>34486</v>
      </c>
      <c r="E1627" s="42">
        <f>IF(DAY(B1627)&gt;14,VLOOKUP(DATE(YEAR(C1627),MONTH(C1627)-1,DAY(1)),'מדדים וריביות'!B:C,2,FALSE),VLOOKUP(DATE(YEAR(C1627),MONTH(C1627)-2,DAY(1)),'מדדים וריביות'!B:C,2,FALSE))</f>
        <v>16612365.942431699</v>
      </c>
      <c r="F1627" s="43">
        <f>IF($B$5=1,'ריבית יומית'!D1621,'ריבית יומית'!G1621)</f>
        <v>1.0738622586670132E-4</v>
      </c>
      <c r="G1627" s="43">
        <f t="shared" si="177"/>
        <v>1.0738622586670132E-4</v>
      </c>
      <c r="H1627" s="29">
        <f t="shared" si="178"/>
        <v>1.8106633338833189</v>
      </c>
      <c r="I1627" s="30">
        <f>VLOOKUP(B1626,'מדדים וריביות'!B:C,2)</f>
        <v>17038714.4725766</v>
      </c>
      <c r="K1627" s="39">
        <f t="shared" si="179"/>
        <v>0</v>
      </c>
      <c r="L1627" s="39">
        <f t="shared" si="180"/>
        <v>0</v>
      </c>
      <c r="M1627" s="39">
        <f t="shared" si="181"/>
        <v>0</v>
      </c>
      <c r="N1627" s="41">
        <f t="shared" si="183"/>
        <v>0</v>
      </c>
    </row>
    <row r="1628" spans="2:14">
      <c r="B1628" s="1">
        <v>34493</v>
      </c>
      <c r="C1628" s="1">
        <f t="shared" si="182"/>
        <v>34486</v>
      </c>
      <c r="E1628" s="42">
        <f>IF(DAY(B1628)&gt;14,VLOOKUP(DATE(YEAR(C1628),MONTH(C1628)-1,DAY(1)),'מדדים וריביות'!B:C,2,FALSE),VLOOKUP(DATE(YEAR(C1628),MONTH(C1628)-2,DAY(1)),'מדדים וריביות'!B:C,2,FALSE))</f>
        <v>16612365.942431699</v>
      </c>
      <c r="F1628" s="43">
        <f>IF($B$5=1,'ריבית יומית'!D1622,'ריבית יומית'!G1622)</f>
        <v>1.0738622586670132E-4</v>
      </c>
      <c r="G1628" s="43">
        <f t="shared" si="177"/>
        <v>1.0738622586670132E-4</v>
      </c>
      <c r="H1628" s="29">
        <f t="shared" si="178"/>
        <v>1.8104689144595461</v>
      </c>
      <c r="I1628" s="30">
        <f>VLOOKUP(B1627,'מדדים וריביות'!B:C,2)</f>
        <v>17038714.4725766</v>
      </c>
      <c r="K1628" s="39">
        <f t="shared" si="179"/>
        <v>0</v>
      </c>
      <c r="L1628" s="39">
        <f t="shared" si="180"/>
        <v>0</v>
      </c>
      <c r="M1628" s="39">
        <f t="shared" si="181"/>
        <v>0</v>
      </c>
      <c r="N1628" s="41">
        <f t="shared" si="183"/>
        <v>0</v>
      </c>
    </row>
    <row r="1629" spans="2:14">
      <c r="B1629" s="1">
        <v>34494</v>
      </c>
      <c r="C1629" s="1">
        <f t="shared" si="182"/>
        <v>34486</v>
      </c>
      <c r="E1629" s="42">
        <f>IF(DAY(B1629)&gt;14,VLOOKUP(DATE(YEAR(C1629),MONTH(C1629)-1,DAY(1)),'מדדים וריביות'!B:C,2,FALSE),VLOOKUP(DATE(YEAR(C1629),MONTH(C1629)-2,DAY(1)),'מדדים וריביות'!B:C,2,FALSE))</f>
        <v>16612365.942431699</v>
      </c>
      <c r="F1629" s="43">
        <f>IF($B$5=1,'ריבית יומית'!D1623,'ריבית יומית'!G1623)</f>
        <v>1.0738622586670132E-4</v>
      </c>
      <c r="G1629" s="43">
        <f t="shared" si="177"/>
        <v>1.0738622586670132E-4</v>
      </c>
      <c r="H1629" s="29">
        <f t="shared" si="178"/>
        <v>1.8102745159114997</v>
      </c>
      <c r="I1629" s="30">
        <f>VLOOKUP(B1628,'מדדים וריביות'!B:C,2)</f>
        <v>17038714.4725766</v>
      </c>
      <c r="K1629" s="39">
        <f t="shared" si="179"/>
        <v>0</v>
      </c>
      <c r="L1629" s="39">
        <f t="shared" si="180"/>
        <v>0</v>
      </c>
      <c r="M1629" s="39">
        <f t="shared" si="181"/>
        <v>0</v>
      </c>
      <c r="N1629" s="41">
        <f t="shared" si="183"/>
        <v>0</v>
      </c>
    </row>
    <row r="1630" spans="2:14">
      <c r="B1630" s="1">
        <v>34495</v>
      </c>
      <c r="C1630" s="1">
        <f t="shared" si="182"/>
        <v>34486</v>
      </c>
      <c r="E1630" s="42">
        <f>IF(DAY(B1630)&gt;14,VLOOKUP(DATE(YEAR(C1630),MONTH(C1630)-1,DAY(1)),'מדדים וריביות'!B:C,2,FALSE),VLOOKUP(DATE(YEAR(C1630),MONTH(C1630)-2,DAY(1)),'מדדים וריביות'!B:C,2,FALSE))</f>
        <v>16612365.942431699</v>
      </c>
      <c r="F1630" s="43">
        <f>IF($B$5=1,'ריבית יומית'!D1624,'ריבית יומית'!G1624)</f>
        <v>1.0738622586670132E-4</v>
      </c>
      <c r="G1630" s="43">
        <f t="shared" si="177"/>
        <v>1.0738622586670132E-4</v>
      </c>
      <c r="H1630" s="29">
        <f t="shared" si="178"/>
        <v>1.810080138236938</v>
      </c>
      <c r="I1630" s="30">
        <f>VLOOKUP(B1629,'מדדים וריביות'!B:C,2)</f>
        <v>17038714.4725766</v>
      </c>
      <c r="K1630" s="39">
        <f t="shared" si="179"/>
        <v>0</v>
      </c>
      <c r="L1630" s="39">
        <f t="shared" si="180"/>
        <v>0</v>
      </c>
      <c r="M1630" s="39">
        <f t="shared" si="181"/>
        <v>0</v>
      </c>
      <c r="N1630" s="41">
        <f t="shared" si="183"/>
        <v>0</v>
      </c>
    </row>
    <row r="1631" spans="2:14">
      <c r="B1631" s="1">
        <v>34496</v>
      </c>
      <c r="C1631" s="1">
        <f t="shared" si="182"/>
        <v>34486</v>
      </c>
      <c r="E1631" s="42">
        <f>IF(DAY(B1631)&gt;14,VLOOKUP(DATE(YEAR(C1631),MONTH(C1631)-1,DAY(1)),'מדדים וריביות'!B:C,2,FALSE),VLOOKUP(DATE(YEAR(C1631),MONTH(C1631)-2,DAY(1)),'מדדים וריביות'!B:C,2,FALSE))</f>
        <v>16612365.942431699</v>
      </c>
      <c r="F1631" s="43">
        <f>IF($B$5=1,'ריבית יומית'!D1625,'ריבית יומית'!G1625)</f>
        <v>1.0738622586670132E-4</v>
      </c>
      <c r="G1631" s="43">
        <f t="shared" si="177"/>
        <v>1.0738622586670132E-4</v>
      </c>
      <c r="H1631" s="29">
        <f t="shared" si="178"/>
        <v>1.80988578143362</v>
      </c>
      <c r="I1631" s="30">
        <f>VLOOKUP(B1630,'מדדים וריביות'!B:C,2)</f>
        <v>17038714.4725766</v>
      </c>
      <c r="K1631" s="39">
        <f t="shared" si="179"/>
        <v>0</v>
      </c>
      <c r="L1631" s="39">
        <f t="shared" si="180"/>
        <v>0</v>
      </c>
      <c r="M1631" s="39">
        <f t="shared" si="181"/>
        <v>0</v>
      </c>
      <c r="N1631" s="41">
        <f t="shared" si="183"/>
        <v>0</v>
      </c>
    </row>
    <row r="1632" spans="2:14">
      <c r="B1632" s="1">
        <v>34497</v>
      </c>
      <c r="C1632" s="1">
        <f t="shared" si="182"/>
        <v>34486</v>
      </c>
      <c r="E1632" s="42">
        <f>IF(DAY(B1632)&gt;14,VLOOKUP(DATE(YEAR(C1632),MONTH(C1632)-1,DAY(1)),'מדדים וריביות'!B:C,2,FALSE),VLOOKUP(DATE(YEAR(C1632),MONTH(C1632)-2,DAY(1)),'מדדים וריביות'!B:C,2,FALSE))</f>
        <v>16612365.942431699</v>
      </c>
      <c r="F1632" s="43">
        <f>IF($B$5=1,'ריבית יומית'!D1626,'ריבית יומית'!G1626)</f>
        <v>1.0738622586670132E-4</v>
      </c>
      <c r="G1632" s="43">
        <f t="shared" si="177"/>
        <v>1.0738622586670132E-4</v>
      </c>
      <c r="H1632" s="29">
        <f t="shared" si="178"/>
        <v>1.8096914454993045</v>
      </c>
      <c r="I1632" s="30">
        <f>VLOOKUP(B1631,'מדדים וריביות'!B:C,2)</f>
        <v>17038714.4725766</v>
      </c>
      <c r="K1632" s="39">
        <f t="shared" si="179"/>
        <v>0</v>
      </c>
      <c r="L1632" s="39">
        <f t="shared" si="180"/>
        <v>0</v>
      </c>
      <c r="M1632" s="39">
        <f t="shared" si="181"/>
        <v>0</v>
      </c>
      <c r="N1632" s="41">
        <f t="shared" si="183"/>
        <v>0</v>
      </c>
    </row>
    <row r="1633" spans="2:14">
      <c r="B1633" s="1">
        <v>34498</v>
      </c>
      <c r="C1633" s="1">
        <f t="shared" si="182"/>
        <v>34486</v>
      </c>
      <c r="E1633" s="42">
        <f>IF(DAY(B1633)&gt;14,VLOOKUP(DATE(YEAR(C1633),MONTH(C1633)-1,DAY(1)),'מדדים וריביות'!B:C,2,FALSE),VLOOKUP(DATE(YEAR(C1633),MONTH(C1633)-2,DAY(1)),'מדדים וריביות'!B:C,2,FALSE))</f>
        <v>16612365.942431699</v>
      </c>
      <c r="F1633" s="43">
        <f>IF($B$5=1,'ריבית יומית'!D1627,'ריבית יומית'!G1627)</f>
        <v>1.0738622586670132E-4</v>
      </c>
      <c r="G1633" s="43">
        <f t="shared" si="177"/>
        <v>1.0738622586670132E-4</v>
      </c>
      <c r="H1633" s="29">
        <f t="shared" si="178"/>
        <v>1.8094971304317509</v>
      </c>
      <c r="I1633" s="30">
        <f>VLOOKUP(B1632,'מדדים וריביות'!B:C,2)</f>
        <v>17038714.4725766</v>
      </c>
      <c r="K1633" s="39">
        <f t="shared" si="179"/>
        <v>0</v>
      </c>
      <c r="L1633" s="39">
        <f t="shared" si="180"/>
        <v>0</v>
      </c>
      <c r="M1633" s="39">
        <f t="shared" si="181"/>
        <v>0</v>
      </c>
      <c r="N1633" s="41">
        <f t="shared" si="183"/>
        <v>0</v>
      </c>
    </row>
    <row r="1634" spans="2:14">
      <c r="B1634" s="1">
        <v>34499</v>
      </c>
      <c r="C1634" s="1">
        <f t="shared" si="182"/>
        <v>34486</v>
      </c>
      <c r="E1634" s="42">
        <f>IF(DAY(B1634)&gt;14,VLOOKUP(DATE(YEAR(C1634),MONTH(C1634)-1,DAY(1)),'מדדים וריביות'!B:C,2,FALSE),VLOOKUP(DATE(YEAR(C1634),MONTH(C1634)-2,DAY(1)),'מדדים וריביות'!B:C,2,FALSE))</f>
        <v>16612365.942431699</v>
      </c>
      <c r="F1634" s="43">
        <f>IF($B$5=1,'ריבית יומית'!D1628,'ריבית יומית'!G1628)</f>
        <v>1.0738622586670132E-4</v>
      </c>
      <c r="G1634" s="43">
        <f t="shared" si="177"/>
        <v>1.0738622586670132E-4</v>
      </c>
      <c r="H1634" s="29">
        <f t="shared" si="178"/>
        <v>1.8093028362287182</v>
      </c>
      <c r="I1634" s="30">
        <f>VLOOKUP(B1633,'מדדים וריביות'!B:C,2)</f>
        <v>17038714.4725766</v>
      </c>
      <c r="K1634" s="39">
        <f t="shared" si="179"/>
        <v>0</v>
      </c>
      <c r="L1634" s="39">
        <f t="shared" si="180"/>
        <v>0</v>
      </c>
      <c r="M1634" s="39">
        <f t="shared" si="181"/>
        <v>0</v>
      </c>
      <c r="N1634" s="41">
        <f t="shared" si="183"/>
        <v>0</v>
      </c>
    </row>
    <row r="1635" spans="2:14">
      <c r="B1635" s="1">
        <v>34500</v>
      </c>
      <c r="C1635" s="1">
        <f t="shared" si="182"/>
        <v>34486</v>
      </c>
      <c r="E1635" s="42">
        <f>IF(DAY(B1635)&gt;14,VLOOKUP(DATE(YEAR(C1635),MONTH(C1635)-1,DAY(1)),'מדדים וריביות'!B:C,2,FALSE),VLOOKUP(DATE(YEAR(C1635),MONTH(C1635)-2,DAY(1)),'מדדים וריביות'!B:C,2,FALSE))</f>
        <v>16810313.474284701</v>
      </c>
      <c r="F1635" s="43">
        <f>IF($B$5=1,'ריבית יומית'!D1629,'ריבית יומית'!G1629)</f>
        <v>1.0738622586670132E-4</v>
      </c>
      <c r="G1635" s="43">
        <f t="shared" si="177"/>
        <v>1.0738622586670132E-4</v>
      </c>
      <c r="H1635" s="29">
        <f t="shared" si="178"/>
        <v>1.8091085628879666</v>
      </c>
      <c r="I1635" s="30">
        <f>VLOOKUP(B1634,'מדדים וריביות'!B:C,2)</f>
        <v>17038714.4725766</v>
      </c>
      <c r="K1635" s="39">
        <f t="shared" si="179"/>
        <v>0</v>
      </c>
      <c r="L1635" s="39">
        <f t="shared" si="180"/>
        <v>0</v>
      </c>
      <c r="M1635" s="39">
        <f t="shared" si="181"/>
        <v>0</v>
      </c>
      <c r="N1635" s="41">
        <f t="shared" si="183"/>
        <v>0</v>
      </c>
    </row>
    <row r="1636" spans="2:14">
      <c r="B1636" s="1">
        <v>34501</v>
      </c>
      <c r="C1636" s="1">
        <f t="shared" si="182"/>
        <v>34486</v>
      </c>
      <c r="E1636" s="42">
        <f>IF(DAY(B1636)&gt;14,VLOOKUP(DATE(YEAR(C1636),MONTH(C1636)-1,DAY(1)),'מדדים וריביות'!B:C,2,FALSE),VLOOKUP(DATE(YEAR(C1636),MONTH(C1636)-2,DAY(1)),'מדדים וריביות'!B:C,2,FALSE))</f>
        <v>16810313.474284701</v>
      </c>
      <c r="F1636" s="43">
        <f>IF($B$5=1,'ריבית יומית'!D1630,'ריבית יומית'!G1630)</f>
        <v>1.0738622586670132E-4</v>
      </c>
      <c r="G1636" s="43">
        <f t="shared" si="177"/>
        <v>1.0738622586670132E-4</v>
      </c>
      <c r="H1636" s="29">
        <f t="shared" si="178"/>
        <v>1.8089143104072558</v>
      </c>
      <c r="I1636" s="30">
        <f>VLOOKUP(B1635,'מדדים וריביות'!B:C,2)</f>
        <v>17038714.4725766</v>
      </c>
      <c r="K1636" s="39">
        <f t="shared" si="179"/>
        <v>0</v>
      </c>
      <c r="L1636" s="39">
        <f t="shared" si="180"/>
        <v>0</v>
      </c>
      <c r="M1636" s="39">
        <f t="shared" si="181"/>
        <v>0</v>
      </c>
      <c r="N1636" s="41">
        <f t="shared" si="183"/>
        <v>0</v>
      </c>
    </row>
    <row r="1637" spans="2:14">
      <c r="B1637" s="1">
        <v>34502</v>
      </c>
      <c r="C1637" s="1">
        <f t="shared" si="182"/>
        <v>34486</v>
      </c>
      <c r="E1637" s="42">
        <f>IF(DAY(B1637)&gt;14,VLOOKUP(DATE(YEAR(C1637),MONTH(C1637)-1,DAY(1)),'מדדים וריביות'!B:C,2,FALSE),VLOOKUP(DATE(YEAR(C1637),MONTH(C1637)-2,DAY(1)),'מדדים וריביות'!B:C,2,FALSE))</f>
        <v>16810313.474284701</v>
      </c>
      <c r="F1637" s="43">
        <f>IF($B$5=1,'ריבית יומית'!D1631,'ריבית יומית'!G1631)</f>
        <v>1.0738622586670132E-4</v>
      </c>
      <c r="G1637" s="43">
        <f t="shared" si="177"/>
        <v>1.0738622586670132E-4</v>
      </c>
      <c r="H1637" s="29">
        <f t="shared" si="178"/>
        <v>1.8087200787843458</v>
      </c>
      <c r="I1637" s="30">
        <f>VLOOKUP(B1636,'מדדים וריביות'!B:C,2)</f>
        <v>17038714.4725766</v>
      </c>
      <c r="K1637" s="39">
        <f t="shared" si="179"/>
        <v>0</v>
      </c>
      <c r="L1637" s="39">
        <f t="shared" si="180"/>
        <v>0</v>
      </c>
      <c r="M1637" s="39">
        <f t="shared" si="181"/>
        <v>0</v>
      </c>
      <c r="N1637" s="41">
        <f t="shared" si="183"/>
        <v>0</v>
      </c>
    </row>
    <row r="1638" spans="2:14">
      <c r="B1638" s="1">
        <v>34503</v>
      </c>
      <c r="C1638" s="1">
        <f t="shared" si="182"/>
        <v>34486</v>
      </c>
      <c r="E1638" s="42">
        <f>IF(DAY(B1638)&gt;14,VLOOKUP(DATE(YEAR(C1638),MONTH(C1638)-1,DAY(1)),'מדדים וריביות'!B:C,2,FALSE),VLOOKUP(DATE(YEAR(C1638),MONTH(C1638)-2,DAY(1)),'מדדים וריביות'!B:C,2,FALSE))</f>
        <v>16810313.474284701</v>
      </c>
      <c r="F1638" s="43">
        <f>IF($B$5=1,'ריבית יומית'!D1632,'ריבית יומית'!G1632)</f>
        <v>1.0738622586670132E-4</v>
      </c>
      <c r="G1638" s="43">
        <f t="shared" si="177"/>
        <v>1.0738622586670132E-4</v>
      </c>
      <c r="H1638" s="29">
        <f t="shared" si="178"/>
        <v>1.8085258680169971</v>
      </c>
      <c r="I1638" s="30">
        <f>VLOOKUP(B1637,'מדדים וריביות'!B:C,2)</f>
        <v>17038714.4725766</v>
      </c>
      <c r="K1638" s="39">
        <f t="shared" si="179"/>
        <v>0</v>
      </c>
      <c r="L1638" s="39">
        <f t="shared" si="180"/>
        <v>0</v>
      </c>
      <c r="M1638" s="39">
        <f t="shared" si="181"/>
        <v>0</v>
      </c>
      <c r="N1638" s="41">
        <f t="shared" si="183"/>
        <v>0</v>
      </c>
    </row>
    <row r="1639" spans="2:14">
      <c r="B1639" s="1">
        <v>34504</v>
      </c>
      <c r="C1639" s="1">
        <f t="shared" si="182"/>
        <v>34486</v>
      </c>
      <c r="E1639" s="42">
        <f>IF(DAY(B1639)&gt;14,VLOOKUP(DATE(YEAR(C1639),MONTH(C1639)-1,DAY(1)),'מדדים וריביות'!B:C,2,FALSE),VLOOKUP(DATE(YEAR(C1639),MONTH(C1639)-2,DAY(1)),'מדדים וריביות'!B:C,2,FALSE))</f>
        <v>16810313.474284701</v>
      </c>
      <c r="F1639" s="43">
        <f>IF($B$5=1,'ריבית יומית'!D1633,'ריבית יומית'!G1633)</f>
        <v>1.0738622586670132E-4</v>
      </c>
      <c r="G1639" s="43">
        <f t="shared" si="177"/>
        <v>1.0738622586670132E-4</v>
      </c>
      <c r="H1639" s="29">
        <f t="shared" si="178"/>
        <v>1.8083316781029704</v>
      </c>
      <c r="I1639" s="30">
        <f>VLOOKUP(B1638,'מדדים וריביות'!B:C,2)</f>
        <v>17038714.4725766</v>
      </c>
      <c r="K1639" s="39">
        <f t="shared" si="179"/>
        <v>0</v>
      </c>
      <c r="L1639" s="39">
        <f t="shared" si="180"/>
        <v>0</v>
      </c>
      <c r="M1639" s="39">
        <f t="shared" si="181"/>
        <v>0</v>
      </c>
      <c r="N1639" s="41">
        <f t="shared" si="183"/>
        <v>0</v>
      </c>
    </row>
    <row r="1640" spans="2:14">
      <c r="B1640" s="1">
        <v>34505</v>
      </c>
      <c r="C1640" s="1">
        <f t="shared" si="182"/>
        <v>34486</v>
      </c>
      <c r="E1640" s="42">
        <f>IF(DAY(B1640)&gt;14,VLOOKUP(DATE(YEAR(C1640),MONTH(C1640)-1,DAY(1)),'מדדים וריביות'!B:C,2,FALSE),VLOOKUP(DATE(YEAR(C1640),MONTH(C1640)-2,DAY(1)),'מדדים וריביות'!B:C,2,FALSE))</f>
        <v>16810313.474284701</v>
      </c>
      <c r="F1640" s="43">
        <f>IF($B$5=1,'ריבית יומית'!D1634,'ריבית יומית'!G1634)</f>
        <v>1.0738622586670132E-4</v>
      </c>
      <c r="G1640" s="43">
        <f t="shared" si="177"/>
        <v>1.0738622586670132E-4</v>
      </c>
      <c r="H1640" s="29">
        <f t="shared" si="178"/>
        <v>1.8081375090400265</v>
      </c>
      <c r="I1640" s="30">
        <f>VLOOKUP(B1639,'מדדים וריביות'!B:C,2)</f>
        <v>17038714.4725766</v>
      </c>
      <c r="K1640" s="39">
        <f t="shared" si="179"/>
        <v>0</v>
      </c>
      <c r="L1640" s="39">
        <f t="shared" si="180"/>
        <v>0</v>
      </c>
      <c r="M1640" s="39">
        <f t="shared" si="181"/>
        <v>0</v>
      </c>
      <c r="N1640" s="41">
        <f t="shared" si="183"/>
        <v>0</v>
      </c>
    </row>
    <row r="1641" spans="2:14">
      <c r="B1641" s="1">
        <v>34506</v>
      </c>
      <c r="C1641" s="1">
        <f t="shared" si="182"/>
        <v>34486</v>
      </c>
      <c r="E1641" s="42">
        <f>IF(DAY(B1641)&gt;14,VLOOKUP(DATE(YEAR(C1641),MONTH(C1641)-1,DAY(1)),'מדדים וריביות'!B:C,2,FALSE),VLOOKUP(DATE(YEAR(C1641),MONTH(C1641)-2,DAY(1)),'מדדים וריביות'!B:C,2,FALSE))</f>
        <v>16810313.474284701</v>
      </c>
      <c r="F1641" s="43">
        <f>IF($B$5=1,'ריבית יומית'!D1635,'ריבית יומית'!G1635)</f>
        <v>1.0738622586670132E-4</v>
      </c>
      <c r="G1641" s="43">
        <f t="shared" si="177"/>
        <v>1.0738622586670132E-4</v>
      </c>
      <c r="H1641" s="29">
        <f t="shared" si="178"/>
        <v>1.8079433608259265</v>
      </c>
      <c r="I1641" s="30">
        <f>VLOOKUP(B1640,'מדדים וריביות'!B:C,2)</f>
        <v>17038714.4725766</v>
      </c>
      <c r="K1641" s="39">
        <f t="shared" si="179"/>
        <v>0</v>
      </c>
      <c r="L1641" s="39">
        <f t="shared" si="180"/>
        <v>0</v>
      </c>
      <c r="M1641" s="39">
        <f t="shared" si="181"/>
        <v>0</v>
      </c>
      <c r="N1641" s="41">
        <f t="shared" si="183"/>
        <v>0</v>
      </c>
    </row>
    <row r="1642" spans="2:14">
      <c r="B1642" s="1">
        <v>34507</v>
      </c>
      <c r="C1642" s="1">
        <f t="shared" si="182"/>
        <v>34486</v>
      </c>
      <c r="E1642" s="42">
        <f>IF(DAY(B1642)&gt;14,VLOOKUP(DATE(YEAR(C1642),MONTH(C1642)-1,DAY(1)),'מדדים וריביות'!B:C,2,FALSE),VLOOKUP(DATE(YEAR(C1642),MONTH(C1642)-2,DAY(1)),'מדדים וריביות'!B:C,2,FALSE))</f>
        <v>16810313.474284701</v>
      </c>
      <c r="F1642" s="43">
        <f>IF($B$5=1,'ריבית יומית'!D1636,'ריבית יומית'!G1636)</f>
        <v>1.0738622586670132E-4</v>
      </c>
      <c r="G1642" s="43">
        <f t="shared" si="177"/>
        <v>1.0738622586670132E-4</v>
      </c>
      <c r="H1642" s="29">
        <f t="shared" si="178"/>
        <v>1.807749233458432</v>
      </c>
      <c r="I1642" s="30">
        <f>VLOOKUP(B1641,'מדדים וריביות'!B:C,2)</f>
        <v>17038714.4725766</v>
      </c>
      <c r="K1642" s="39">
        <f t="shared" si="179"/>
        <v>0</v>
      </c>
      <c r="L1642" s="39">
        <f t="shared" si="180"/>
        <v>0</v>
      </c>
      <c r="M1642" s="39">
        <f t="shared" si="181"/>
        <v>0</v>
      </c>
      <c r="N1642" s="41">
        <f t="shared" si="183"/>
        <v>0</v>
      </c>
    </row>
    <row r="1643" spans="2:14">
      <c r="B1643" s="1">
        <v>34508</v>
      </c>
      <c r="C1643" s="1">
        <f t="shared" si="182"/>
        <v>34486</v>
      </c>
      <c r="E1643" s="42">
        <f>IF(DAY(B1643)&gt;14,VLOOKUP(DATE(YEAR(C1643),MONTH(C1643)-1,DAY(1)),'מדדים וריביות'!B:C,2,FALSE),VLOOKUP(DATE(YEAR(C1643),MONTH(C1643)-2,DAY(1)),'מדדים וריביות'!B:C,2,FALSE))</f>
        <v>16810313.474284701</v>
      </c>
      <c r="F1643" s="43">
        <f>IF($B$5=1,'ריבית יומית'!D1637,'ריבית יומית'!G1637)</f>
        <v>1.0738622586670132E-4</v>
      </c>
      <c r="G1643" s="43">
        <f t="shared" si="177"/>
        <v>1.0738622586670132E-4</v>
      </c>
      <c r="H1643" s="29">
        <f t="shared" si="178"/>
        <v>1.8075551269353043</v>
      </c>
      <c r="I1643" s="30">
        <f>VLOOKUP(B1642,'מדדים וריביות'!B:C,2)</f>
        <v>17038714.4725766</v>
      </c>
      <c r="K1643" s="39">
        <f t="shared" si="179"/>
        <v>0</v>
      </c>
      <c r="L1643" s="39">
        <f t="shared" si="180"/>
        <v>0</v>
      </c>
      <c r="M1643" s="39">
        <f t="shared" si="181"/>
        <v>0</v>
      </c>
      <c r="N1643" s="41">
        <f t="shared" si="183"/>
        <v>0</v>
      </c>
    </row>
    <row r="1644" spans="2:14">
      <c r="B1644" s="1">
        <v>34509</v>
      </c>
      <c r="C1644" s="1">
        <f t="shared" si="182"/>
        <v>34486</v>
      </c>
      <c r="E1644" s="42">
        <f>IF(DAY(B1644)&gt;14,VLOOKUP(DATE(YEAR(C1644),MONTH(C1644)-1,DAY(1)),'מדדים וריביות'!B:C,2,FALSE),VLOOKUP(DATE(YEAR(C1644),MONTH(C1644)-2,DAY(1)),'מדדים וריביות'!B:C,2,FALSE))</f>
        <v>16810313.474284701</v>
      </c>
      <c r="F1644" s="43">
        <f>IF($B$5=1,'ריבית יומית'!D1638,'ריבית יומית'!G1638)</f>
        <v>1.0738622586670132E-4</v>
      </c>
      <c r="G1644" s="43">
        <f t="shared" si="177"/>
        <v>1.0738622586670132E-4</v>
      </c>
      <c r="H1644" s="29">
        <f t="shared" si="178"/>
        <v>1.8073610412543055</v>
      </c>
      <c r="I1644" s="30">
        <f>VLOOKUP(B1643,'מדדים וריביות'!B:C,2)</f>
        <v>17038714.4725766</v>
      </c>
      <c r="K1644" s="39">
        <f t="shared" si="179"/>
        <v>0</v>
      </c>
      <c r="L1644" s="39">
        <f t="shared" si="180"/>
        <v>0</v>
      </c>
      <c r="M1644" s="39">
        <f t="shared" si="181"/>
        <v>0</v>
      </c>
      <c r="N1644" s="41">
        <f t="shared" si="183"/>
        <v>0</v>
      </c>
    </row>
    <row r="1645" spans="2:14">
      <c r="B1645" s="1">
        <v>34510</v>
      </c>
      <c r="C1645" s="1">
        <f t="shared" si="182"/>
        <v>34486</v>
      </c>
      <c r="E1645" s="42">
        <f>IF(DAY(B1645)&gt;14,VLOOKUP(DATE(YEAR(C1645),MONTH(C1645)-1,DAY(1)),'מדדים וריביות'!B:C,2,FALSE),VLOOKUP(DATE(YEAR(C1645),MONTH(C1645)-2,DAY(1)),'מדדים וריביות'!B:C,2,FALSE))</f>
        <v>16810313.474284701</v>
      </c>
      <c r="F1645" s="43">
        <f>IF($B$5=1,'ריבית יומית'!D1639,'ריבית יומית'!G1639)</f>
        <v>1.0738622586670132E-4</v>
      </c>
      <c r="G1645" s="43">
        <f t="shared" si="177"/>
        <v>1.0738622586670132E-4</v>
      </c>
      <c r="H1645" s="29">
        <f t="shared" si="178"/>
        <v>1.8071669764131977</v>
      </c>
      <c r="I1645" s="30">
        <f>VLOOKUP(B1644,'מדדים וריביות'!B:C,2)</f>
        <v>17038714.4725766</v>
      </c>
      <c r="K1645" s="39">
        <f t="shared" si="179"/>
        <v>0</v>
      </c>
      <c r="L1645" s="39">
        <f t="shared" si="180"/>
        <v>0</v>
      </c>
      <c r="M1645" s="39">
        <f t="shared" si="181"/>
        <v>0</v>
      </c>
      <c r="N1645" s="41">
        <f t="shared" si="183"/>
        <v>0</v>
      </c>
    </row>
    <row r="1646" spans="2:14">
      <c r="B1646" s="1">
        <v>34511</v>
      </c>
      <c r="C1646" s="1">
        <f t="shared" si="182"/>
        <v>34486</v>
      </c>
      <c r="E1646" s="42">
        <f>IF(DAY(B1646)&gt;14,VLOOKUP(DATE(YEAR(C1646),MONTH(C1646)-1,DAY(1)),'מדדים וריביות'!B:C,2,FALSE),VLOOKUP(DATE(YEAR(C1646),MONTH(C1646)-2,DAY(1)),'מדדים וריביות'!B:C,2,FALSE))</f>
        <v>16810313.474284701</v>
      </c>
      <c r="F1646" s="43">
        <f>IF($B$5=1,'ריבית יומית'!D1640,'ריבית יומית'!G1640)</f>
        <v>1.0738622586670132E-4</v>
      </c>
      <c r="G1646" s="43">
        <f t="shared" si="177"/>
        <v>1.0738622586670132E-4</v>
      </c>
      <c r="H1646" s="29">
        <f t="shared" si="178"/>
        <v>1.806972932409743</v>
      </c>
      <c r="I1646" s="30">
        <f>VLOOKUP(B1645,'מדדים וריביות'!B:C,2)</f>
        <v>17038714.4725766</v>
      </c>
      <c r="K1646" s="39">
        <f t="shared" si="179"/>
        <v>0</v>
      </c>
      <c r="L1646" s="39">
        <f t="shared" si="180"/>
        <v>0</v>
      </c>
      <c r="M1646" s="39">
        <f t="shared" si="181"/>
        <v>0</v>
      </c>
      <c r="N1646" s="41">
        <f t="shared" si="183"/>
        <v>0</v>
      </c>
    </row>
    <row r="1647" spans="2:14">
      <c r="B1647" s="1">
        <v>34512</v>
      </c>
      <c r="C1647" s="1">
        <f t="shared" si="182"/>
        <v>34486</v>
      </c>
      <c r="E1647" s="42">
        <f>IF(DAY(B1647)&gt;14,VLOOKUP(DATE(YEAR(C1647),MONTH(C1647)-1,DAY(1)),'מדדים וריביות'!B:C,2,FALSE),VLOOKUP(DATE(YEAR(C1647),MONTH(C1647)-2,DAY(1)),'מדדים וריביות'!B:C,2,FALSE))</f>
        <v>16810313.474284701</v>
      </c>
      <c r="F1647" s="43">
        <f>IF($B$5=1,'ריבית יומית'!D1641,'ריבית יומית'!G1641)</f>
        <v>1.0738622586670132E-4</v>
      </c>
      <c r="G1647" s="43">
        <f t="shared" si="177"/>
        <v>1.0738622586670132E-4</v>
      </c>
      <c r="H1647" s="29">
        <f t="shared" si="178"/>
        <v>1.8067789092417039</v>
      </c>
      <c r="I1647" s="30">
        <f>VLOOKUP(B1646,'מדדים וריביות'!B:C,2)</f>
        <v>17038714.4725766</v>
      </c>
      <c r="K1647" s="39">
        <f t="shared" si="179"/>
        <v>0</v>
      </c>
      <c r="L1647" s="39">
        <f t="shared" si="180"/>
        <v>0</v>
      </c>
      <c r="M1647" s="39">
        <f t="shared" si="181"/>
        <v>0</v>
      </c>
      <c r="N1647" s="41">
        <f t="shared" si="183"/>
        <v>0</v>
      </c>
    </row>
    <row r="1648" spans="2:14">
      <c r="B1648" s="1">
        <v>34513</v>
      </c>
      <c r="C1648" s="1">
        <f t="shared" si="182"/>
        <v>34486</v>
      </c>
      <c r="E1648" s="42">
        <f>IF(DAY(B1648)&gt;14,VLOOKUP(DATE(YEAR(C1648),MONTH(C1648)-1,DAY(1)),'מדדים וריביות'!B:C,2,FALSE),VLOOKUP(DATE(YEAR(C1648),MONTH(C1648)-2,DAY(1)),'מדדים וריביות'!B:C,2,FALSE))</f>
        <v>16810313.474284701</v>
      </c>
      <c r="F1648" s="43">
        <f>IF($B$5=1,'ריבית יומית'!D1642,'ריבית יומית'!G1642)</f>
        <v>1.0738622586670132E-4</v>
      </c>
      <c r="G1648" s="43">
        <f t="shared" si="177"/>
        <v>1.0738622586670132E-4</v>
      </c>
      <c r="H1648" s="29">
        <f t="shared" si="178"/>
        <v>1.8065849069068434</v>
      </c>
      <c r="I1648" s="30">
        <f>VLOOKUP(B1647,'מדדים וריביות'!B:C,2)</f>
        <v>17038714.4725766</v>
      </c>
      <c r="K1648" s="39">
        <f t="shared" si="179"/>
        <v>0</v>
      </c>
      <c r="L1648" s="39">
        <f t="shared" si="180"/>
        <v>0</v>
      </c>
      <c r="M1648" s="39">
        <f t="shared" si="181"/>
        <v>0</v>
      </c>
      <c r="N1648" s="41">
        <f t="shared" si="183"/>
        <v>0</v>
      </c>
    </row>
    <row r="1649" spans="2:14">
      <c r="B1649" s="1">
        <v>34514</v>
      </c>
      <c r="C1649" s="1">
        <f t="shared" si="182"/>
        <v>34486</v>
      </c>
      <c r="E1649" s="42">
        <f>IF(DAY(B1649)&gt;14,VLOOKUP(DATE(YEAR(C1649),MONTH(C1649)-1,DAY(1)),'מדדים וריביות'!B:C,2,FALSE),VLOOKUP(DATE(YEAR(C1649),MONTH(C1649)-2,DAY(1)),'מדדים וריביות'!B:C,2,FALSE))</f>
        <v>16810313.474284701</v>
      </c>
      <c r="F1649" s="43">
        <f>IF($B$5=1,'ריבית יומית'!D1643,'ריבית יומית'!G1643)</f>
        <v>1.0738622586670132E-4</v>
      </c>
      <c r="G1649" s="43">
        <f t="shared" si="177"/>
        <v>1.0738622586670132E-4</v>
      </c>
      <c r="H1649" s="29">
        <f t="shared" si="178"/>
        <v>1.8063909254029245</v>
      </c>
      <c r="I1649" s="30">
        <f>VLOOKUP(B1648,'מדדים וריביות'!B:C,2)</f>
        <v>17038714.4725766</v>
      </c>
      <c r="K1649" s="39">
        <f t="shared" si="179"/>
        <v>0</v>
      </c>
      <c r="L1649" s="39">
        <f t="shared" si="180"/>
        <v>0</v>
      </c>
      <c r="M1649" s="39">
        <f t="shared" si="181"/>
        <v>0</v>
      </c>
      <c r="N1649" s="41">
        <f t="shared" si="183"/>
        <v>0</v>
      </c>
    </row>
    <row r="1650" spans="2:14">
      <c r="B1650" s="1">
        <v>34515</v>
      </c>
      <c r="C1650" s="1">
        <f t="shared" si="182"/>
        <v>34486</v>
      </c>
      <c r="E1650" s="42">
        <f>IF(DAY(B1650)&gt;14,VLOOKUP(DATE(YEAR(C1650),MONTH(C1650)-1,DAY(1)),'מדדים וריביות'!B:C,2,FALSE),VLOOKUP(DATE(YEAR(C1650),MONTH(C1650)-2,DAY(1)),'מדדים וריביות'!B:C,2,FALSE))</f>
        <v>16810313.474284701</v>
      </c>
      <c r="F1650" s="43">
        <f>IF($B$5=1,'ריבית יומית'!D1644,'ריבית יומית'!G1644)</f>
        <v>1.0738622586670132E-4</v>
      </c>
      <c r="G1650" s="43">
        <f t="shared" si="177"/>
        <v>1.0738622586670132E-4</v>
      </c>
      <c r="H1650" s="29">
        <f t="shared" si="178"/>
        <v>1.8061969647277105</v>
      </c>
      <c r="I1650" s="30">
        <f>VLOOKUP(B1649,'מדדים וריביות'!B:C,2)</f>
        <v>17038714.4725766</v>
      </c>
      <c r="K1650" s="39">
        <f t="shared" si="179"/>
        <v>0</v>
      </c>
      <c r="L1650" s="39">
        <f t="shared" si="180"/>
        <v>0</v>
      </c>
      <c r="M1650" s="39">
        <f t="shared" si="181"/>
        <v>0</v>
      </c>
      <c r="N1650" s="41">
        <f t="shared" si="183"/>
        <v>0</v>
      </c>
    </row>
    <row r="1651" spans="2:14">
      <c r="B1651" s="1">
        <v>34516</v>
      </c>
      <c r="C1651" s="1">
        <f t="shared" si="182"/>
        <v>34516</v>
      </c>
      <c r="E1651" s="42">
        <f>IF(DAY(B1651)&gt;14,VLOOKUP(DATE(YEAR(C1651),MONTH(C1651)-1,DAY(1)),'מדדים וריביות'!B:C,2,FALSE),VLOOKUP(DATE(YEAR(C1651),MONTH(C1651)-2,DAY(1)),'מדדים וריביות'!B:C,2,FALSE))</f>
        <v>16810313.474284701</v>
      </c>
      <c r="F1651" s="43">
        <f>IF($B$5=1,'ריבית יומית'!D1645,'ריבית יומית'!G1645)</f>
        <v>1.0738622586670132E-4</v>
      </c>
      <c r="G1651" s="43">
        <f t="shared" si="177"/>
        <v>1.0738622586670132E-4</v>
      </c>
      <c r="H1651" s="29">
        <f t="shared" si="178"/>
        <v>1.8060030248789649</v>
      </c>
      <c r="I1651" s="30">
        <f>VLOOKUP(B1650,'מדדים וריביות'!B:C,2)</f>
        <v>17038714.4725766</v>
      </c>
      <c r="K1651" s="39">
        <f t="shared" si="179"/>
        <v>0</v>
      </c>
      <c r="L1651" s="39">
        <f t="shared" si="180"/>
        <v>0</v>
      </c>
      <c r="M1651" s="39">
        <f t="shared" si="181"/>
        <v>0</v>
      </c>
      <c r="N1651" s="41">
        <f t="shared" si="183"/>
        <v>0</v>
      </c>
    </row>
    <row r="1652" spans="2:14">
      <c r="B1652" s="1">
        <v>34517</v>
      </c>
      <c r="C1652" s="1">
        <f t="shared" si="182"/>
        <v>34516</v>
      </c>
      <c r="E1652" s="42">
        <f>IF(DAY(B1652)&gt;14,VLOOKUP(DATE(YEAR(C1652),MONTH(C1652)-1,DAY(1)),'מדדים וריביות'!B:C,2,FALSE),VLOOKUP(DATE(YEAR(C1652),MONTH(C1652)-2,DAY(1)),'מדדים וריביות'!B:C,2,FALSE))</f>
        <v>16810313.474284701</v>
      </c>
      <c r="F1652" s="43">
        <f>IF($B$5=1,'ריבית יומית'!D1646,'ריבית יומית'!G1646)</f>
        <v>1.0738622586670132E-4</v>
      </c>
      <c r="G1652" s="43">
        <f t="shared" si="177"/>
        <v>1.0738622586670132E-4</v>
      </c>
      <c r="H1652" s="29">
        <f t="shared" si="178"/>
        <v>1.8058091058544514</v>
      </c>
      <c r="I1652" s="30">
        <f>VLOOKUP(B1651,'מדדים וריביות'!B:C,2)</f>
        <v>17221435.271210101</v>
      </c>
      <c r="K1652" s="39">
        <f t="shared" si="179"/>
        <v>0</v>
      </c>
      <c r="L1652" s="39">
        <f t="shared" si="180"/>
        <v>0</v>
      </c>
      <c r="M1652" s="39">
        <f t="shared" si="181"/>
        <v>0</v>
      </c>
      <c r="N1652" s="41">
        <f t="shared" si="183"/>
        <v>0</v>
      </c>
    </row>
    <row r="1653" spans="2:14">
      <c r="B1653" s="1">
        <v>34518</v>
      </c>
      <c r="C1653" s="1">
        <f t="shared" si="182"/>
        <v>34516</v>
      </c>
      <c r="E1653" s="42">
        <f>IF(DAY(B1653)&gt;14,VLOOKUP(DATE(YEAR(C1653),MONTH(C1653)-1,DAY(1)),'מדדים וריביות'!B:C,2,FALSE),VLOOKUP(DATE(YEAR(C1653),MONTH(C1653)-2,DAY(1)),'מדדים וריביות'!B:C,2,FALSE))</f>
        <v>16810313.474284701</v>
      </c>
      <c r="F1653" s="43">
        <f>IF($B$5=1,'ריבית יומית'!D1647,'ריבית יומית'!G1647)</f>
        <v>1.0738622586670132E-4</v>
      </c>
      <c r="G1653" s="43">
        <f t="shared" si="177"/>
        <v>1.0738622586670132E-4</v>
      </c>
      <c r="H1653" s="29">
        <f t="shared" si="178"/>
        <v>1.8056152076519341</v>
      </c>
      <c r="I1653" s="30">
        <f>VLOOKUP(B1652,'מדדים וריביות'!B:C,2)</f>
        <v>17221435.271210101</v>
      </c>
      <c r="K1653" s="39">
        <f t="shared" si="179"/>
        <v>0</v>
      </c>
      <c r="L1653" s="39">
        <f t="shared" si="180"/>
        <v>0</v>
      </c>
      <c r="M1653" s="39">
        <f t="shared" si="181"/>
        <v>0</v>
      </c>
      <c r="N1653" s="41">
        <f t="shared" si="183"/>
        <v>0</v>
      </c>
    </row>
    <row r="1654" spans="2:14">
      <c r="B1654" s="1">
        <v>34519</v>
      </c>
      <c r="C1654" s="1">
        <f t="shared" si="182"/>
        <v>34516</v>
      </c>
      <c r="E1654" s="42">
        <f>IF(DAY(B1654)&gt;14,VLOOKUP(DATE(YEAR(C1654),MONTH(C1654)-1,DAY(1)),'מדדים וריביות'!B:C,2,FALSE),VLOOKUP(DATE(YEAR(C1654),MONTH(C1654)-2,DAY(1)),'מדדים וריביות'!B:C,2,FALSE))</f>
        <v>16810313.474284701</v>
      </c>
      <c r="F1654" s="43">
        <f>IF($B$5=1,'ריבית יומית'!D1648,'ריבית יומית'!G1648)</f>
        <v>1.0738622586670132E-4</v>
      </c>
      <c r="G1654" s="43">
        <f t="shared" si="177"/>
        <v>1.0738622586670132E-4</v>
      </c>
      <c r="H1654" s="29">
        <f t="shared" si="178"/>
        <v>1.8054213302691773</v>
      </c>
      <c r="I1654" s="30">
        <f>VLOOKUP(B1653,'מדדים וריביות'!B:C,2)</f>
        <v>17221435.271210101</v>
      </c>
      <c r="K1654" s="39">
        <f t="shared" si="179"/>
        <v>0</v>
      </c>
      <c r="L1654" s="39">
        <f t="shared" si="180"/>
        <v>0</v>
      </c>
      <c r="M1654" s="39">
        <f t="shared" si="181"/>
        <v>0</v>
      </c>
      <c r="N1654" s="41">
        <f t="shared" si="183"/>
        <v>0</v>
      </c>
    </row>
    <row r="1655" spans="2:14">
      <c r="B1655" s="1">
        <v>34520</v>
      </c>
      <c r="C1655" s="1">
        <f t="shared" si="182"/>
        <v>34516</v>
      </c>
      <c r="E1655" s="42">
        <f>IF(DAY(B1655)&gt;14,VLOOKUP(DATE(YEAR(C1655),MONTH(C1655)-1,DAY(1)),'מדדים וריביות'!B:C,2,FALSE),VLOOKUP(DATE(YEAR(C1655),MONTH(C1655)-2,DAY(1)),'מדדים וריביות'!B:C,2,FALSE))</f>
        <v>16810313.474284701</v>
      </c>
      <c r="F1655" s="43">
        <f>IF($B$5=1,'ריבית יומית'!D1649,'ריבית יומית'!G1649)</f>
        <v>1.0738622586670132E-4</v>
      </c>
      <c r="G1655" s="43">
        <f t="shared" si="177"/>
        <v>1.0738622586670132E-4</v>
      </c>
      <c r="H1655" s="29">
        <f t="shared" si="178"/>
        <v>1.8052274737039453</v>
      </c>
      <c r="I1655" s="30">
        <f>VLOOKUP(B1654,'מדדים וריביות'!B:C,2)</f>
        <v>17221435.271210101</v>
      </c>
      <c r="K1655" s="39">
        <f t="shared" si="179"/>
        <v>0</v>
      </c>
      <c r="L1655" s="39">
        <f t="shared" si="180"/>
        <v>0</v>
      </c>
      <c r="M1655" s="39">
        <f t="shared" si="181"/>
        <v>0</v>
      </c>
      <c r="N1655" s="41">
        <f t="shared" si="183"/>
        <v>0</v>
      </c>
    </row>
    <row r="1656" spans="2:14">
      <c r="B1656" s="1">
        <v>34521</v>
      </c>
      <c r="C1656" s="1">
        <f t="shared" si="182"/>
        <v>34516</v>
      </c>
      <c r="E1656" s="42">
        <f>IF(DAY(B1656)&gt;14,VLOOKUP(DATE(YEAR(C1656),MONTH(C1656)-1,DAY(1)),'מדדים וריביות'!B:C,2,FALSE),VLOOKUP(DATE(YEAR(C1656),MONTH(C1656)-2,DAY(1)),'מדדים וריביות'!B:C,2,FALSE))</f>
        <v>16810313.474284701</v>
      </c>
      <c r="F1656" s="43">
        <f>IF($B$5=1,'ריבית יומית'!D1650,'ריבית יומית'!G1650)</f>
        <v>1.0738622586670132E-4</v>
      </c>
      <c r="G1656" s="43">
        <f t="shared" si="177"/>
        <v>1.0738622586670132E-4</v>
      </c>
      <c r="H1656" s="29">
        <f t="shared" si="178"/>
        <v>1.8050336379540031</v>
      </c>
      <c r="I1656" s="30">
        <f>VLOOKUP(B1655,'מדדים וריביות'!B:C,2)</f>
        <v>17221435.271210101</v>
      </c>
      <c r="K1656" s="39">
        <f t="shared" si="179"/>
        <v>0</v>
      </c>
      <c r="L1656" s="39">
        <f t="shared" si="180"/>
        <v>0</v>
      </c>
      <c r="M1656" s="39">
        <f t="shared" si="181"/>
        <v>0</v>
      </c>
      <c r="N1656" s="41">
        <f t="shared" si="183"/>
        <v>0</v>
      </c>
    </row>
    <row r="1657" spans="2:14">
      <c r="B1657" s="1">
        <v>34522</v>
      </c>
      <c r="C1657" s="1">
        <f t="shared" si="182"/>
        <v>34516</v>
      </c>
      <c r="E1657" s="42">
        <f>IF(DAY(B1657)&gt;14,VLOOKUP(DATE(YEAR(C1657),MONTH(C1657)-1,DAY(1)),'מדדים וריביות'!B:C,2,FALSE),VLOOKUP(DATE(YEAR(C1657),MONTH(C1657)-2,DAY(1)),'מדדים וריביות'!B:C,2,FALSE))</f>
        <v>16810313.474284701</v>
      </c>
      <c r="F1657" s="43">
        <f>IF($B$5=1,'ריבית יומית'!D1651,'ריבית יומית'!G1651)</f>
        <v>1.0738622586670132E-4</v>
      </c>
      <c r="G1657" s="43">
        <f t="shared" si="177"/>
        <v>1.0738622586670132E-4</v>
      </c>
      <c r="H1657" s="29">
        <f t="shared" si="178"/>
        <v>1.8048398230171154</v>
      </c>
      <c r="I1657" s="30">
        <f>VLOOKUP(B1656,'מדדים וריביות'!B:C,2)</f>
        <v>17221435.271210101</v>
      </c>
      <c r="K1657" s="39">
        <f t="shared" si="179"/>
        <v>0</v>
      </c>
      <c r="L1657" s="39">
        <f t="shared" si="180"/>
        <v>0</v>
      </c>
      <c r="M1657" s="39">
        <f t="shared" si="181"/>
        <v>0</v>
      </c>
      <c r="N1657" s="41">
        <f t="shared" si="183"/>
        <v>0</v>
      </c>
    </row>
    <row r="1658" spans="2:14">
      <c r="B1658" s="1">
        <v>34523</v>
      </c>
      <c r="C1658" s="1">
        <f t="shared" si="182"/>
        <v>34516</v>
      </c>
      <c r="E1658" s="42">
        <f>IF(DAY(B1658)&gt;14,VLOOKUP(DATE(YEAR(C1658),MONTH(C1658)-1,DAY(1)),'מדדים וריביות'!B:C,2,FALSE),VLOOKUP(DATE(YEAR(C1658),MONTH(C1658)-2,DAY(1)),'מדדים וריביות'!B:C,2,FALSE))</f>
        <v>16810313.474284701</v>
      </c>
      <c r="F1658" s="43">
        <f>IF($B$5=1,'ריבית יומית'!D1652,'ריבית יומית'!G1652)</f>
        <v>1.0738622586670132E-4</v>
      </c>
      <c r="G1658" s="43">
        <f t="shared" si="177"/>
        <v>1.0738622586670132E-4</v>
      </c>
      <c r="H1658" s="29">
        <f t="shared" si="178"/>
        <v>1.8046460288910475</v>
      </c>
      <c r="I1658" s="30">
        <f>VLOOKUP(B1657,'מדדים וריביות'!B:C,2)</f>
        <v>17221435.271210101</v>
      </c>
      <c r="K1658" s="39">
        <f t="shared" si="179"/>
        <v>0</v>
      </c>
      <c r="L1658" s="39">
        <f t="shared" si="180"/>
        <v>0</v>
      </c>
      <c r="M1658" s="39">
        <f t="shared" si="181"/>
        <v>0</v>
      </c>
      <c r="N1658" s="41">
        <f t="shared" si="183"/>
        <v>0</v>
      </c>
    </row>
    <row r="1659" spans="2:14">
      <c r="B1659" s="1">
        <v>34524</v>
      </c>
      <c r="C1659" s="1">
        <f t="shared" si="182"/>
        <v>34516</v>
      </c>
      <c r="E1659" s="42">
        <f>IF(DAY(B1659)&gt;14,VLOOKUP(DATE(YEAR(C1659),MONTH(C1659)-1,DAY(1)),'מדדים וריביות'!B:C,2,FALSE),VLOOKUP(DATE(YEAR(C1659),MONTH(C1659)-2,DAY(1)),'מדדים וריביות'!B:C,2,FALSE))</f>
        <v>16810313.474284701</v>
      </c>
      <c r="F1659" s="43">
        <f>IF($B$5=1,'ריבית יומית'!D1653,'ריבית יומית'!G1653)</f>
        <v>1.0738622586670132E-4</v>
      </c>
      <c r="G1659" s="43">
        <f t="shared" si="177"/>
        <v>1.0738622586670132E-4</v>
      </c>
      <c r="H1659" s="29">
        <f t="shared" si="178"/>
        <v>1.8044522555735649</v>
      </c>
      <c r="I1659" s="30">
        <f>VLOOKUP(B1658,'מדדים וריביות'!B:C,2)</f>
        <v>17221435.271210101</v>
      </c>
      <c r="K1659" s="39">
        <f t="shared" si="179"/>
        <v>0</v>
      </c>
      <c r="L1659" s="39">
        <f t="shared" si="180"/>
        <v>0</v>
      </c>
      <c r="M1659" s="39">
        <f t="shared" si="181"/>
        <v>0</v>
      </c>
      <c r="N1659" s="41">
        <f t="shared" si="183"/>
        <v>0</v>
      </c>
    </row>
    <row r="1660" spans="2:14">
      <c r="B1660" s="1">
        <v>34525</v>
      </c>
      <c r="C1660" s="1">
        <f t="shared" si="182"/>
        <v>34516</v>
      </c>
      <c r="E1660" s="42">
        <f>IF(DAY(B1660)&gt;14,VLOOKUP(DATE(YEAR(C1660),MONTH(C1660)-1,DAY(1)),'מדדים וריביות'!B:C,2,FALSE),VLOOKUP(DATE(YEAR(C1660),MONTH(C1660)-2,DAY(1)),'מדדים וריביות'!B:C,2,FALSE))</f>
        <v>16810313.474284701</v>
      </c>
      <c r="F1660" s="43">
        <f>IF($B$5=1,'ריבית יומית'!D1654,'ריבית יומית'!G1654)</f>
        <v>1.0738622586670132E-4</v>
      </c>
      <c r="G1660" s="43">
        <f t="shared" si="177"/>
        <v>1.0738622586670132E-4</v>
      </c>
      <c r="H1660" s="29">
        <f t="shared" si="178"/>
        <v>1.8042585030624332</v>
      </c>
      <c r="I1660" s="30">
        <f>VLOOKUP(B1659,'מדדים וריביות'!B:C,2)</f>
        <v>17221435.271210101</v>
      </c>
      <c r="K1660" s="39">
        <f t="shared" si="179"/>
        <v>0</v>
      </c>
      <c r="L1660" s="39">
        <f t="shared" si="180"/>
        <v>0</v>
      </c>
      <c r="M1660" s="39">
        <f t="shared" si="181"/>
        <v>0</v>
      </c>
      <c r="N1660" s="41">
        <f t="shared" si="183"/>
        <v>0</v>
      </c>
    </row>
    <row r="1661" spans="2:14">
      <c r="B1661" s="1">
        <v>34526</v>
      </c>
      <c r="C1661" s="1">
        <f t="shared" si="182"/>
        <v>34516</v>
      </c>
      <c r="E1661" s="42">
        <f>IF(DAY(B1661)&gt;14,VLOOKUP(DATE(YEAR(C1661),MONTH(C1661)-1,DAY(1)),'מדדים וריביות'!B:C,2,FALSE),VLOOKUP(DATE(YEAR(C1661),MONTH(C1661)-2,DAY(1)),'מדדים וריביות'!B:C,2,FALSE))</f>
        <v>16810313.474284701</v>
      </c>
      <c r="F1661" s="43">
        <f>IF($B$5=1,'ריבית יומית'!D1655,'ריבית יומית'!G1655)</f>
        <v>1.0738622586670132E-4</v>
      </c>
      <c r="G1661" s="43">
        <f t="shared" si="177"/>
        <v>1.0738622586670132E-4</v>
      </c>
      <c r="H1661" s="29">
        <f t="shared" si="178"/>
        <v>1.8040647713554183</v>
      </c>
      <c r="I1661" s="30">
        <f>VLOOKUP(B1660,'מדדים וריביות'!B:C,2)</f>
        <v>17221435.271210101</v>
      </c>
      <c r="K1661" s="39">
        <f t="shared" si="179"/>
        <v>0</v>
      </c>
      <c r="L1661" s="39">
        <f t="shared" si="180"/>
        <v>0</v>
      </c>
      <c r="M1661" s="39">
        <f t="shared" si="181"/>
        <v>0</v>
      </c>
      <c r="N1661" s="41">
        <f t="shared" si="183"/>
        <v>0</v>
      </c>
    </row>
    <row r="1662" spans="2:14">
      <c r="B1662" s="1">
        <v>34527</v>
      </c>
      <c r="C1662" s="1">
        <f t="shared" si="182"/>
        <v>34516</v>
      </c>
      <c r="E1662" s="42">
        <f>IF(DAY(B1662)&gt;14,VLOOKUP(DATE(YEAR(C1662),MONTH(C1662)-1,DAY(1)),'מדדים וריביות'!B:C,2,FALSE),VLOOKUP(DATE(YEAR(C1662),MONTH(C1662)-2,DAY(1)),'מדדים וריביות'!B:C,2,FALSE))</f>
        <v>16810313.474284701</v>
      </c>
      <c r="F1662" s="43">
        <f>IF($B$5=1,'ריבית יומית'!D1656,'ריבית יומית'!G1656)</f>
        <v>1.0738622586670132E-4</v>
      </c>
      <c r="G1662" s="43">
        <f t="shared" si="177"/>
        <v>1.0738622586670132E-4</v>
      </c>
      <c r="H1662" s="29">
        <f t="shared" si="178"/>
        <v>1.8038710604502863</v>
      </c>
      <c r="I1662" s="30">
        <f>VLOOKUP(B1661,'מדדים וריביות'!B:C,2)</f>
        <v>17221435.271210101</v>
      </c>
      <c r="K1662" s="39">
        <f t="shared" si="179"/>
        <v>0</v>
      </c>
      <c r="L1662" s="39">
        <f t="shared" si="180"/>
        <v>0</v>
      </c>
      <c r="M1662" s="39">
        <f t="shared" si="181"/>
        <v>0</v>
      </c>
      <c r="N1662" s="41">
        <f t="shared" si="183"/>
        <v>0</v>
      </c>
    </row>
    <row r="1663" spans="2:14">
      <c r="B1663" s="1">
        <v>34528</v>
      </c>
      <c r="C1663" s="1">
        <f t="shared" si="182"/>
        <v>34516</v>
      </c>
      <c r="E1663" s="42">
        <f>IF(DAY(B1663)&gt;14,VLOOKUP(DATE(YEAR(C1663),MONTH(C1663)-1,DAY(1)),'מדדים וריביות'!B:C,2,FALSE),VLOOKUP(DATE(YEAR(C1663),MONTH(C1663)-2,DAY(1)),'מדדים וריביות'!B:C,2,FALSE))</f>
        <v>16810313.474284701</v>
      </c>
      <c r="F1663" s="43">
        <f>IF($B$5=1,'ריבית יומית'!D1657,'ריבית יומית'!G1657)</f>
        <v>1.0738622586670132E-4</v>
      </c>
      <c r="G1663" s="43">
        <f t="shared" si="177"/>
        <v>1.0738622586670132E-4</v>
      </c>
      <c r="H1663" s="29">
        <f t="shared" si="178"/>
        <v>1.8036773703448039</v>
      </c>
      <c r="I1663" s="30">
        <f>VLOOKUP(B1662,'מדדים וריביות'!B:C,2)</f>
        <v>17221435.271210101</v>
      </c>
      <c r="K1663" s="39">
        <f t="shared" si="179"/>
        <v>0</v>
      </c>
      <c r="L1663" s="39">
        <f t="shared" si="180"/>
        <v>0</v>
      </c>
      <c r="M1663" s="39">
        <f t="shared" si="181"/>
        <v>0</v>
      </c>
      <c r="N1663" s="41">
        <f t="shared" si="183"/>
        <v>0</v>
      </c>
    </row>
    <row r="1664" spans="2:14">
      <c r="B1664" s="1">
        <v>34529</v>
      </c>
      <c r="C1664" s="1">
        <f t="shared" si="182"/>
        <v>34516</v>
      </c>
      <c r="E1664" s="42">
        <f>IF(DAY(B1664)&gt;14,VLOOKUP(DATE(YEAR(C1664),MONTH(C1664)-1,DAY(1)),'מדדים וריביות'!B:C,2,FALSE),VLOOKUP(DATE(YEAR(C1664),MONTH(C1664)-2,DAY(1)),'מדדים וריביות'!B:C,2,FALSE))</f>
        <v>16810313.474284701</v>
      </c>
      <c r="F1664" s="43">
        <f>IF($B$5=1,'ריבית יומית'!D1658,'ריבית יומית'!G1658)</f>
        <v>1.0738622586670132E-4</v>
      </c>
      <c r="G1664" s="43">
        <f t="shared" si="177"/>
        <v>1.0738622586670132E-4</v>
      </c>
      <c r="H1664" s="29">
        <f t="shared" si="178"/>
        <v>1.8034837010367375</v>
      </c>
      <c r="I1664" s="30">
        <f>VLOOKUP(B1663,'מדדים וריביות'!B:C,2)</f>
        <v>17221435.271210101</v>
      </c>
      <c r="K1664" s="39">
        <f t="shared" si="179"/>
        <v>0</v>
      </c>
      <c r="L1664" s="39">
        <f t="shared" si="180"/>
        <v>0</v>
      </c>
      <c r="M1664" s="39">
        <f t="shared" si="181"/>
        <v>0</v>
      </c>
      <c r="N1664" s="41">
        <f t="shared" si="183"/>
        <v>0</v>
      </c>
    </row>
    <row r="1665" spans="2:14">
      <c r="B1665" s="1">
        <v>34530</v>
      </c>
      <c r="C1665" s="1">
        <f t="shared" si="182"/>
        <v>34516</v>
      </c>
      <c r="E1665" s="42">
        <f>IF(DAY(B1665)&gt;14,VLOOKUP(DATE(YEAR(C1665),MONTH(C1665)-1,DAY(1)),'מדדים וריביות'!B:C,2,FALSE),VLOOKUP(DATE(YEAR(C1665),MONTH(C1665)-2,DAY(1)),'מדדים וריביות'!B:C,2,FALSE))</f>
        <v>17038714.4725766</v>
      </c>
      <c r="F1665" s="43">
        <f>IF($B$5=1,'ריבית יומית'!D1659,'ריבית יומית'!G1659)</f>
        <v>1.0738622586670132E-4</v>
      </c>
      <c r="G1665" s="43">
        <f t="shared" si="177"/>
        <v>1.0738622586670132E-4</v>
      </c>
      <c r="H1665" s="29">
        <f t="shared" si="178"/>
        <v>1.803290052523854</v>
      </c>
      <c r="I1665" s="30">
        <f>VLOOKUP(B1664,'מדדים וריביות'!B:C,2)</f>
        <v>17221435.271210101</v>
      </c>
      <c r="K1665" s="39">
        <f t="shared" si="179"/>
        <v>0</v>
      </c>
      <c r="L1665" s="39">
        <f t="shared" si="180"/>
        <v>0</v>
      </c>
      <c r="M1665" s="39">
        <f t="shared" si="181"/>
        <v>0</v>
      </c>
      <c r="N1665" s="41">
        <f t="shared" si="183"/>
        <v>0</v>
      </c>
    </row>
    <row r="1666" spans="2:14">
      <c r="B1666" s="1">
        <v>34531</v>
      </c>
      <c r="C1666" s="1">
        <f t="shared" si="182"/>
        <v>34516</v>
      </c>
      <c r="E1666" s="42">
        <f>IF(DAY(B1666)&gt;14,VLOOKUP(DATE(YEAR(C1666),MONTH(C1666)-1,DAY(1)),'מדדים וריביות'!B:C,2,FALSE),VLOOKUP(DATE(YEAR(C1666),MONTH(C1666)-2,DAY(1)),'מדדים וריביות'!B:C,2,FALSE))</f>
        <v>17038714.4725766</v>
      </c>
      <c r="F1666" s="43">
        <f>IF($B$5=1,'ריבית יומית'!D1660,'ריבית יומית'!G1660)</f>
        <v>1.0738622586670132E-4</v>
      </c>
      <c r="G1666" s="43">
        <f t="shared" si="177"/>
        <v>1.0738622586670132E-4</v>
      </c>
      <c r="H1666" s="29">
        <f t="shared" si="178"/>
        <v>1.8030964248039205</v>
      </c>
      <c r="I1666" s="30">
        <f>VLOOKUP(B1665,'מדדים וריביות'!B:C,2)</f>
        <v>17221435.271210101</v>
      </c>
      <c r="K1666" s="39">
        <f t="shared" si="179"/>
        <v>0</v>
      </c>
      <c r="L1666" s="39">
        <f t="shared" si="180"/>
        <v>0</v>
      </c>
      <c r="M1666" s="39">
        <f t="shared" si="181"/>
        <v>0</v>
      </c>
      <c r="N1666" s="41">
        <f t="shared" si="183"/>
        <v>0</v>
      </c>
    </row>
    <row r="1667" spans="2:14">
      <c r="B1667" s="1">
        <v>34532</v>
      </c>
      <c r="C1667" s="1">
        <f t="shared" si="182"/>
        <v>34516</v>
      </c>
      <c r="E1667" s="42">
        <f>IF(DAY(B1667)&gt;14,VLOOKUP(DATE(YEAR(C1667),MONTH(C1667)-1,DAY(1)),'מדדים וריביות'!B:C,2,FALSE),VLOOKUP(DATE(YEAR(C1667),MONTH(C1667)-2,DAY(1)),'מדדים וריביות'!B:C,2,FALSE))</f>
        <v>17038714.4725766</v>
      </c>
      <c r="F1667" s="43">
        <f>IF($B$5=1,'ריבית יומית'!D1661,'ריבית יומית'!G1661)</f>
        <v>1.0738622586670132E-4</v>
      </c>
      <c r="G1667" s="43">
        <f t="shared" si="177"/>
        <v>1.0738622586670132E-4</v>
      </c>
      <c r="H1667" s="29">
        <f t="shared" si="178"/>
        <v>1.8029028178747044</v>
      </c>
      <c r="I1667" s="30">
        <f>VLOOKUP(B1666,'מדדים וריביות'!B:C,2)</f>
        <v>17221435.271210101</v>
      </c>
      <c r="K1667" s="39">
        <f t="shared" si="179"/>
        <v>0</v>
      </c>
      <c r="L1667" s="39">
        <f t="shared" si="180"/>
        <v>0</v>
      </c>
      <c r="M1667" s="39">
        <f t="shared" si="181"/>
        <v>0</v>
      </c>
      <c r="N1667" s="41">
        <f t="shared" si="183"/>
        <v>0</v>
      </c>
    </row>
    <row r="1668" spans="2:14">
      <c r="B1668" s="1">
        <v>34533</v>
      </c>
      <c r="C1668" s="1">
        <f t="shared" si="182"/>
        <v>34516</v>
      </c>
      <c r="E1668" s="42">
        <f>IF(DAY(B1668)&gt;14,VLOOKUP(DATE(YEAR(C1668),MONTH(C1668)-1,DAY(1)),'מדדים וריביות'!B:C,2,FALSE),VLOOKUP(DATE(YEAR(C1668),MONTH(C1668)-2,DAY(1)),'מדדים וריביות'!B:C,2,FALSE))</f>
        <v>17038714.4725766</v>
      </c>
      <c r="F1668" s="43">
        <f>IF($B$5=1,'ריבית יומית'!D1662,'ריבית יומית'!G1662)</f>
        <v>1.0738622586670132E-4</v>
      </c>
      <c r="G1668" s="43">
        <f t="shared" si="177"/>
        <v>1.0738622586670132E-4</v>
      </c>
      <c r="H1668" s="29">
        <f t="shared" si="178"/>
        <v>1.8027092317339735</v>
      </c>
      <c r="I1668" s="30">
        <f>VLOOKUP(B1667,'מדדים וריביות'!B:C,2)</f>
        <v>17221435.271210101</v>
      </c>
      <c r="K1668" s="39">
        <f t="shared" si="179"/>
        <v>0</v>
      </c>
      <c r="L1668" s="39">
        <f t="shared" si="180"/>
        <v>0</v>
      </c>
      <c r="M1668" s="39">
        <f t="shared" si="181"/>
        <v>0</v>
      </c>
      <c r="N1668" s="41">
        <f t="shared" si="183"/>
        <v>0</v>
      </c>
    </row>
    <row r="1669" spans="2:14">
      <c r="B1669" s="1">
        <v>34534</v>
      </c>
      <c r="C1669" s="1">
        <f t="shared" si="182"/>
        <v>34516</v>
      </c>
      <c r="E1669" s="42">
        <f>IF(DAY(B1669)&gt;14,VLOOKUP(DATE(YEAR(C1669),MONTH(C1669)-1,DAY(1)),'מדדים וריביות'!B:C,2,FALSE),VLOOKUP(DATE(YEAR(C1669),MONTH(C1669)-2,DAY(1)),'מדדים וריביות'!B:C,2,FALSE))</f>
        <v>17038714.4725766</v>
      </c>
      <c r="F1669" s="43">
        <f>IF($B$5=1,'ריבית יומית'!D1663,'ריבית יומית'!G1663)</f>
        <v>1.0738622586670132E-4</v>
      </c>
      <c r="G1669" s="43">
        <f t="shared" si="177"/>
        <v>1.0738622586670132E-4</v>
      </c>
      <c r="H1669" s="29">
        <f t="shared" si="178"/>
        <v>1.8025156663794955</v>
      </c>
      <c r="I1669" s="30">
        <f>VLOOKUP(B1668,'מדדים וריביות'!B:C,2)</f>
        <v>17221435.271210101</v>
      </c>
      <c r="K1669" s="39">
        <f t="shared" si="179"/>
        <v>0</v>
      </c>
      <c r="L1669" s="39">
        <f t="shared" si="180"/>
        <v>0</v>
      </c>
      <c r="M1669" s="39">
        <f t="shared" si="181"/>
        <v>0</v>
      </c>
      <c r="N1669" s="41">
        <f t="shared" si="183"/>
        <v>0</v>
      </c>
    </row>
    <row r="1670" spans="2:14">
      <c r="B1670" s="1">
        <v>34535</v>
      </c>
      <c r="C1670" s="1">
        <f t="shared" si="182"/>
        <v>34516</v>
      </c>
      <c r="E1670" s="42">
        <f>IF(DAY(B1670)&gt;14,VLOOKUP(DATE(YEAR(C1670),MONTH(C1670)-1,DAY(1)),'מדדים וריביות'!B:C,2,FALSE),VLOOKUP(DATE(YEAR(C1670),MONTH(C1670)-2,DAY(1)),'מדדים וריביות'!B:C,2,FALSE))</f>
        <v>17038714.4725766</v>
      </c>
      <c r="F1670" s="43">
        <f>IF($B$5=1,'ריבית יומית'!D1664,'ריבית יומית'!G1664)</f>
        <v>1.0738622586670132E-4</v>
      </c>
      <c r="G1670" s="43">
        <f t="shared" si="177"/>
        <v>1.0738622586670132E-4</v>
      </c>
      <c r="H1670" s="29">
        <f t="shared" si="178"/>
        <v>1.8023221218090384</v>
      </c>
      <c r="I1670" s="30">
        <f>VLOOKUP(B1669,'מדדים וריביות'!B:C,2)</f>
        <v>17221435.271210101</v>
      </c>
      <c r="K1670" s="39">
        <f t="shared" si="179"/>
        <v>0</v>
      </c>
      <c r="L1670" s="39">
        <f t="shared" si="180"/>
        <v>0</v>
      </c>
      <c r="M1670" s="39">
        <f t="shared" si="181"/>
        <v>0</v>
      </c>
      <c r="N1670" s="41">
        <f t="shared" si="183"/>
        <v>0</v>
      </c>
    </row>
    <row r="1671" spans="2:14">
      <c r="B1671" s="1">
        <v>34536</v>
      </c>
      <c r="C1671" s="1">
        <f t="shared" si="182"/>
        <v>34516</v>
      </c>
      <c r="E1671" s="42">
        <f>IF(DAY(B1671)&gt;14,VLOOKUP(DATE(YEAR(C1671),MONTH(C1671)-1,DAY(1)),'מדדים וריביות'!B:C,2,FALSE),VLOOKUP(DATE(YEAR(C1671),MONTH(C1671)-2,DAY(1)),'מדדים וריביות'!B:C,2,FALSE))</f>
        <v>17038714.4725766</v>
      </c>
      <c r="F1671" s="43">
        <f>IF($B$5=1,'ריבית יומית'!D1665,'ריבית יומית'!G1665)</f>
        <v>1.0738622586670132E-4</v>
      </c>
      <c r="G1671" s="43">
        <f t="shared" si="177"/>
        <v>1.0738622586670132E-4</v>
      </c>
      <c r="H1671" s="29">
        <f t="shared" si="178"/>
        <v>1.8021285980203705</v>
      </c>
      <c r="I1671" s="30">
        <f>VLOOKUP(B1670,'מדדים וריביות'!B:C,2)</f>
        <v>17221435.271210101</v>
      </c>
      <c r="K1671" s="39">
        <f t="shared" si="179"/>
        <v>0</v>
      </c>
      <c r="L1671" s="39">
        <f t="shared" si="180"/>
        <v>0</v>
      </c>
      <c r="M1671" s="39">
        <f t="shared" si="181"/>
        <v>0</v>
      </c>
      <c r="N1671" s="41">
        <f t="shared" si="183"/>
        <v>0</v>
      </c>
    </row>
    <row r="1672" spans="2:14">
      <c r="B1672" s="1">
        <v>34537</v>
      </c>
      <c r="C1672" s="1">
        <f t="shared" si="182"/>
        <v>34516</v>
      </c>
      <c r="E1672" s="42">
        <f>IF(DAY(B1672)&gt;14,VLOOKUP(DATE(YEAR(C1672),MONTH(C1672)-1,DAY(1)),'מדדים וריביות'!B:C,2,FALSE),VLOOKUP(DATE(YEAR(C1672),MONTH(C1672)-2,DAY(1)),'מדדים וריביות'!B:C,2,FALSE))</f>
        <v>17038714.4725766</v>
      </c>
      <c r="F1672" s="43">
        <f>IF($B$5=1,'ריבית יומית'!D1666,'ריבית יומית'!G1666)</f>
        <v>1.0738622586670132E-4</v>
      </c>
      <c r="G1672" s="43">
        <f t="shared" si="177"/>
        <v>1.0738622586670132E-4</v>
      </c>
      <c r="H1672" s="29">
        <f t="shared" si="178"/>
        <v>1.8019350950112605</v>
      </c>
      <c r="I1672" s="30">
        <f>VLOOKUP(B1671,'מדדים וריביות'!B:C,2)</f>
        <v>17221435.271210101</v>
      </c>
      <c r="K1672" s="39">
        <f t="shared" si="179"/>
        <v>0</v>
      </c>
      <c r="L1672" s="39">
        <f t="shared" si="180"/>
        <v>0</v>
      </c>
      <c r="M1672" s="39">
        <f t="shared" si="181"/>
        <v>0</v>
      </c>
      <c r="N1672" s="41">
        <f t="shared" si="183"/>
        <v>0</v>
      </c>
    </row>
    <row r="1673" spans="2:14">
      <c r="B1673" s="1">
        <v>34538</v>
      </c>
      <c r="C1673" s="1">
        <f t="shared" si="182"/>
        <v>34516</v>
      </c>
      <c r="E1673" s="42">
        <f>IF(DAY(B1673)&gt;14,VLOOKUP(DATE(YEAR(C1673),MONTH(C1673)-1,DAY(1)),'מדדים וריביות'!B:C,2,FALSE),VLOOKUP(DATE(YEAR(C1673),MONTH(C1673)-2,DAY(1)),'מדדים וריביות'!B:C,2,FALSE))</f>
        <v>17038714.4725766</v>
      </c>
      <c r="F1673" s="43">
        <f>IF($B$5=1,'ריבית יומית'!D1667,'ריבית יומית'!G1667)</f>
        <v>1.0738622586670132E-4</v>
      </c>
      <c r="G1673" s="43">
        <f t="shared" ref="G1673:G1736" si="184">IF(B1673&gt;$B$2,0,F1673)</f>
        <v>1.0738622586670132E-4</v>
      </c>
      <c r="H1673" s="29">
        <f t="shared" ref="H1673:H1736" si="185">H1674*(1+G1673)</f>
        <v>1.8017416127794772</v>
      </c>
      <c r="I1673" s="30">
        <f>VLOOKUP(B1672,'מדדים וריביות'!B:C,2)</f>
        <v>17221435.271210101</v>
      </c>
      <c r="K1673" s="39">
        <f t="shared" ref="K1673:K1736" si="186">$B$4/E1673*D1673-D1673</f>
        <v>0</v>
      </c>
      <c r="L1673" s="39">
        <f t="shared" ref="L1673:L1736" si="187">H1674*D1673-D1673</f>
        <v>0</v>
      </c>
      <c r="M1673" s="39">
        <f t="shared" ref="M1673:M1736" si="188">$B$4/E1673*L1673-L1673</f>
        <v>0</v>
      </c>
      <c r="N1673" s="41">
        <f t="shared" si="183"/>
        <v>0</v>
      </c>
    </row>
    <row r="1674" spans="2:14">
      <c r="B1674" s="1">
        <v>34539</v>
      </c>
      <c r="C1674" s="1">
        <f t="shared" ref="C1674:C1737" si="189">DATE(YEAR(B1674),MONTH(B1674),DAY(1))</f>
        <v>34516</v>
      </c>
      <c r="E1674" s="42">
        <f>IF(DAY(B1674)&gt;14,VLOOKUP(DATE(YEAR(C1674),MONTH(C1674)-1,DAY(1)),'מדדים וריביות'!B:C,2,FALSE),VLOOKUP(DATE(YEAR(C1674),MONTH(C1674)-2,DAY(1)),'מדדים וריביות'!B:C,2,FALSE))</f>
        <v>17038714.4725766</v>
      </c>
      <c r="F1674" s="43">
        <f>IF($B$5=1,'ריבית יומית'!D1668,'ריבית יומית'!G1668)</f>
        <v>1.0738622586670132E-4</v>
      </c>
      <c r="G1674" s="43">
        <f t="shared" si="184"/>
        <v>1.0738622586670132E-4</v>
      </c>
      <c r="H1674" s="29">
        <f t="shared" si="185"/>
        <v>1.8015481513227896</v>
      </c>
      <c r="I1674" s="30">
        <f>VLOOKUP(B1673,'מדדים וריביות'!B:C,2)</f>
        <v>17221435.271210101</v>
      </c>
      <c r="K1674" s="39">
        <f t="shared" si="186"/>
        <v>0</v>
      </c>
      <c r="L1674" s="39">
        <f t="shared" si="187"/>
        <v>0</v>
      </c>
      <c r="M1674" s="39">
        <f t="shared" si="188"/>
        <v>0</v>
      </c>
      <c r="N1674" s="41">
        <f t="shared" ref="N1674:N1737" si="190">SUM(K1674:M1674)</f>
        <v>0</v>
      </c>
    </row>
    <row r="1675" spans="2:14">
      <c r="B1675" s="1">
        <v>34540</v>
      </c>
      <c r="C1675" s="1">
        <f t="shared" si="189"/>
        <v>34516</v>
      </c>
      <c r="E1675" s="42">
        <f>IF(DAY(B1675)&gt;14,VLOOKUP(DATE(YEAR(C1675),MONTH(C1675)-1,DAY(1)),'מדדים וריביות'!B:C,2,FALSE),VLOOKUP(DATE(YEAR(C1675),MONTH(C1675)-2,DAY(1)),'מדדים וריביות'!B:C,2,FALSE))</f>
        <v>17038714.4725766</v>
      </c>
      <c r="F1675" s="43">
        <f>IF($B$5=1,'ריבית יומית'!D1669,'ריבית יומית'!G1669)</f>
        <v>1.0738622586670132E-4</v>
      </c>
      <c r="G1675" s="43">
        <f t="shared" si="184"/>
        <v>1.0738622586670132E-4</v>
      </c>
      <c r="H1675" s="29">
        <f t="shared" si="185"/>
        <v>1.8013547106389669</v>
      </c>
      <c r="I1675" s="30">
        <f>VLOOKUP(B1674,'מדדים וריביות'!B:C,2)</f>
        <v>17221435.271210101</v>
      </c>
      <c r="K1675" s="39">
        <f t="shared" si="186"/>
        <v>0</v>
      </c>
      <c r="L1675" s="39">
        <f t="shared" si="187"/>
        <v>0</v>
      </c>
      <c r="M1675" s="39">
        <f t="shared" si="188"/>
        <v>0</v>
      </c>
      <c r="N1675" s="41">
        <f t="shared" si="190"/>
        <v>0</v>
      </c>
    </row>
    <row r="1676" spans="2:14">
      <c r="B1676" s="1">
        <v>34541</v>
      </c>
      <c r="C1676" s="1">
        <f t="shared" si="189"/>
        <v>34516</v>
      </c>
      <c r="E1676" s="42">
        <f>IF(DAY(B1676)&gt;14,VLOOKUP(DATE(YEAR(C1676),MONTH(C1676)-1,DAY(1)),'מדדים וריביות'!B:C,2,FALSE),VLOOKUP(DATE(YEAR(C1676),MONTH(C1676)-2,DAY(1)),'מדדים וריביות'!B:C,2,FALSE))</f>
        <v>17038714.4725766</v>
      </c>
      <c r="F1676" s="43">
        <f>IF($B$5=1,'ריבית יומית'!D1670,'ריבית יומית'!G1670)</f>
        <v>1.0738622586670132E-4</v>
      </c>
      <c r="G1676" s="43">
        <f t="shared" si="184"/>
        <v>1.0738622586670132E-4</v>
      </c>
      <c r="H1676" s="29">
        <f t="shared" si="185"/>
        <v>1.8011612907257786</v>
      </c>
      <c r="I1676" s="30">
        <f>VLOOKUP(B1675,'מדדים וריביות'!B:C,2)</f>
        <v>17221435.271210101</v>
      </c>
      <c r="K1676" s="39">
        <f t="shared" si="186"/>
        <v>0</v>
      </c>
      <c r="L1676" s="39">
        <f t="shared" si="187"/>
        <v>0</v>
      </c>
      <c r="M1676" s="39">
        <f t="shared" si="188"/>
        <v>0</v>
      </c>
      <c r="N1676" s="41">
        <f t="shared" si="190"/>
        <v>0</v>
      </c>
    </row>
    <row r="1677" spans="2:14">
      <c r="B1677" s="1">
        <v>34542</v>
      </c>
      <c r="C1677" s="1">
        <f t="shared" si="189"/>
        <v>34516</v>
      </c>
      <c r="E1677" s="42">
        <f>IF(DAY(B1677)&gt;14,VLOOKUP(DATE(YEAR(C1677),MONTH(C1677)-1,DAY(1)),'מדדים וריביות'!B:C,2,FALSE),VLOOKUP(DATE(YEAR(C1677),MONTH(C1677)-2,DAY(1)),'מדדים וריביות'!B:C,2,FALSE))</f>
        <v>17038714.4725766</v>
      </c>
      <c r="F1677" s="43">
        <f>IF($B$5=1,'ריבית יומית'!D1671,'ריבית יומית'!G1671)</f>
        <v>1.0738622586670132E-4</v>
      </c>
      <c r="G1677" s="43">
        <f t="shared" si="184"/>
        <v>1.0738622586670132E-4</v>
      </c>
      <c r="H1677" s="29">
        <f t="shared" si="185"/>
        <v>1.8009678915809946</v>
      </c>
      <c r="I1677" s="30">
        <f>VLOOKUP(B1676,'מדדים וריביות'!B:C,2)</f>
        <v>17221435.271210101</v>
      </c>
      <c r="K1677" s="39">
        <f t="shared" si="186"/>
        <v>0</v>
      </c>
      <c r="L1677" s="39">
        <f t="shared" si="187"/>
        <v>0</v>
      </c>
      <c r="M1677" s="39">
        <f t="shared" si="188"/>
        <v>0</v>
      </c>
      <c r="N1677" s="41">
        <f t="shared" si="190"/>
        <v>0</v>
      </c>
    </row>
    <row r="1678" spans="2:14">
      <c r="B1678" s="1">
        <v>34543</v>
      </c>
      <c r="C1678" s="1">
        <f t="shared" si="189"/>
        <v>34516</v>
      </c>
      <c r="E1678" s="42">
        <f>IF(DAY(B1678)&gt;14,VLOOKUP(DATE(YEAR(C1678),MONTH(C1678)-1,DAY(1)),'מדדים וריביות'!B:C,2,FALSE),VLOOKUP(DATE(YEAR(C1678),MONTH(C1678)-2,DAY(1)),'מדדים וריביות'!B:C,2,FALSE))</f>
        <v>17038714.4725766</v>
      </c>
      <c r="F1678" s="43">
        <f>IF($B$5=1,'ריבית יומית'!D1672,'ריבית יומית'!G1672)</f>
        <v>1.0738622586670132E-4</v>
      </c>
      <c r="G1678" s="43">
        <f t="shared" si="184"/>
        <v>1.0738622586670132E-4</v>
      </c>
      <c r="H1678" s="29">
        <f t="shared" si="185"/>
        <v>1.8007745132023849</v>
      </c>
      <c r="I1678" s="30">
        <f>VLOOKUP(B1677,'מדדים וריביות'!B:C,2)</f>
        <v>17221435.271210101</v>
      </c>
      <c r="K1678" s="39">
        <f t="shared" si="186"/>
        <v>0</v>
      </c>
      <c r="L1678" s="39">
        <f t="shared" si="187"/>
        <v>0</v>
      </c>
      <c r="M1678" s="39">
        <f t="shared" si="188"/>
        <v>0</v>
      </c>
      <c r="N1678" s="41">
        <f t="shared" si="190"/>
        <v>0</v>
      </c>
    </row>
    <row r="1679" spans="2:14">
      <c r="B1679" s="1">
        <v>34544</v>
      </c>
      <c r="C1679" s="1">
        <f t="shared" si="189"/>
        <v>34516</v>
      </c>
      <c r="E1679" s="42">
        <f>IF(DAY(B1679)&gt;14,VLOOKUP(DATE(YEAR(C1679),MONTH(C1679)-1,DAY(1)),'מדדים וריביות'!B:C,2,FALSE),VLOOKUP(DATE(YEAR(C1679),MONTH(C1679)-2,DAY(1)),'מדדים וריביות'!B:C,2,FALSE))</f>
        <v>17038714.4725766</v>
      </c>
      <c r="F1679" s="43">
        <f>IF($B$5=1,'ריבית יומית'!D1673,'ריבית יומית'!G1673)</f>
        <v>1.0738622586670132E-4</v>
      </c>
      <c r="G1679" s="43">
        <f t="shared" si="184"/>
        <v>1.0738622586670132E-4</v>
      </c>
      <c r="H1679" s="29">
        <f t="shared" si="185"/>
        <v>1.8005811555877196</v>
      </c>
      <c r="I1679" s="30">
        <f>VLOOKUP(B1678,'מדדים וריביות'!B:C,2)</f>
        <v>17221435.271210101</v>
      </c>
      <c r="K1679" s="39">
        <f t="shared" si="186"/>
        <v>0</v>
      </c>
      <c r="L1679" s="39">
        <f t="shared" si="187"/>
        <v>0</v>
      </c>
      <c r="M1679" s="39">
        <f t="shared" si="188"/>
        <v>0</v>
      </c>
      <c r="N1679" s="41">
        <f t="shared" si="190"/>
        <v>0</v>
      </c>
    </row>
    <row r="1680" spans="2:14">
      <c r="B1680" s="1">
        <v>34545</v>
      </c>
      <c r="C1680" s="1">
        <f t="shared" si="189"/>
        <v>34516</v>
      </c>
      <c r="E1680" s="42">
        <f>IF(DAY(B1680)&gt;14,VLOOKUP(DATE(YEAR(C1680),MONTH(C1680)-1,DAY(1)),'מדדים וריביות'!B:C,2,FALSE),VLOOKUP(DATE(YEAR(C1680),MONTH(C1680)-2,DAY(1)),'מדדים וריביות'!B:C,2,FALSE))</f>
        <v>17038714.4725766</v>
      </c>
      <c r="F1680" s="43">
        <f>IF($B$5=1,'ריבית יומית'!D1674,'ריבית יומית'!G1674)</f>
        <v>1.0738622586670132E-4</v>
      </c>
      <c r="G1680" s="43">
        <f t="shared" si="184"/>
        <v>1.0738622586670132E-4</v>
      </c>
      <c r="H1680" s="29">
        <f t="shared" si="185"/>
        <v>1.8003878187347693</v>
      </c>
      <c r="I1680" s="30">
        <f>VLOOKUP(B1679,'מדדים וריביות'!B:C,2)</f>
        <v>17221435.271210101</v>
      </c>
      <c r="K1680" s="39">
        <f t="shared" si="186"/>
        <v>0</v>
      </c>
      <c r="L1680" s="39">
        <f t="shared" si="187"/>
        <v>0</v>
      </c>
      <c r="M1680" s="39">
        <f t="shared" si="188"/>
        <v>0</v>
      </c>
      <c r="N1680" s="41">
        <f t="shared" si="190"/>
        <v>0</v>
      </c>
    </row>
    <row r="1681" spans="2:14">
      <c r="B1681" s="1">
        <v>34546</v>
      </c>
      <c r="C1681" s="1">
        <f t="shared" si="189"/>
        <v>34516</v>
      </c>
      <c r="E1681" s="42">
        <f>IF(DAY(B1681)&gt;14,VLOOKUP(DATE(YEAR(C1681),MONTH(C1681)-1,DAY(1)),'מדדים וריביות'!B:C,2,FALSE),VLOOKUP(DATE(YEAR(C1681),MONTH(C1681)-2,DAY(1)),'מדדים וריביות'!B:C,2,FALSE))</f>
        <v>17038714.4725766</v>
      </c>
      <c r="F1681" s="43">
        <f>IF($B$5=1,'ריבית יומית'!D1675,'ריבית יומית'!G1675)</f>
        <v>1.0738622586670132E-4</v>
      </c>
      <c r="G1681" s="43">
        <f t="shared" si="184"/>
        <v>1.0738622586670132E-4</v>
      </c>
      <c r="H1681" s="29">
        <f t="shared" si="185"/>
        <v>1.8001945026413047</v>
      </c>
      <c r="I1681" s="30">
        <f>VLOOKUP(B1680,'מדדים וריביות'!B:C,2)</f>
        <v>17221435.271210101</v>
      </c>
      <c r="K1681" s="39">
        <f t="shared" si="186"/>
        <v>0</v>
      </c>
      <c r="L1681" s="39">
        <f t="shared" si="187"/>
        <v>0</v>
      </c>
      <c r="M1681" s="39">
        <f t="shared" si="188"/>
        <v>0</v>
      </c>
      <c r="N1681" s="41">
        <f t="shared" si="190"/>
        <v>0</v>
      </c>
    </row>
    <row r="1682" spans="2:14">
      <c r="B1682" s="1">
        <v>34547</v>
      </c>
      <c r="C1682" s="1">
        <f t="shared" si="189"/>
        <v>34547</v>
      </c>
      <c r="E1682" s="42">
        <f>IF(DAY(B1682)&gt;14,VLOOKUP(DATE(YEAR(C1682),MONTH(C1682)-1,DAY(1)),'מדדים וריביות'!B:C,2,FALSE),VLOOKUP(DATE(YEAR(C1682),MONTH(C1682)-2,DAY(1)),'מדדים וריביות'!B:C,2,FALSE))</f>
        <v>17038714.4725766</v>
      </c>
      <c r="F1682" s="43">
        <f>IF($B$5=1,'ריבית יומית'!D1676,'ריבית יומית'!G1676)</f>
        <v>1.0738622586670132E-4</v>
      </c>
      <c r="G1682" s="43">
        <f t="shared" si="184"/>
        <v>1.0738622586670132E-4</v>
      </c>
      <c r="H1682" s="29">
        <f t="shared" si="185"/>
        <v>1.8000012073050966</v>
      </c>
      <c r="I1682" s="30">
        <f>VLOOKUP(B1681,'מדדים וריביות'!B:C,2)</f>
        <v>17221435.271210101</v>
      </c>
      <c r="K1682" s="39">
        <f t="shared" si="186"/>
        <v>0</v>
      </c>
      <c r="L1682" s="39">
        <f t="shared" si="187"/>
        <v>0</v>
      </c>
      <c r="M1682" s="39">
        <f t="shared" si="188"/>
        <v>0</v>
      </c>
      <c r="N1682" s="41">
        <f t="shared" si="190"/>
        <v>0</v>
      </c>
    </row>
    <row r="1683" spans="2:14">
      <c r="B1683" s="1">
        <v>34548</v>
      </c>
      <c r="C1683" s="1">
        <f t="shared" si="189"/>
        <v>34547</v>
      </c>
      <c r="E1683" s="42">
        <f>IF(DAY(B1683)&gt;14,VLOOKUP(DATE(YEAR(C1683),MONTH(C1683)-1,DAY(1)),'מדדים וריביות'!B:C,2,FALSE),VLOOKUP(DATE(YEAR(C1683),MONTH(C1683)-2,DAY(1)),'מדדים וריביות'!B:C,2,FALSE))</f>
        <v>17038714.4725766</v>
      </c>
      <c r="F1683" s="43">
        <f>IF($B$5=1,'ריבית יומית'!D1677,'ריבית יומית'!G1677)</f>
        <v>1.0738622586670132E-4</v>
      </c>
      <c r="G1683" s="43">
        <f t="shared" si="184"/>
        <v>1.0738622586670132E-4</v>
      </c>
      <c r="H1683" s="29">
        <f t="shared" si="185"/>
        <v>1.7998079327239165</v>
      </c>
      <c r="I1683" s="30">
        <f>VLOOKUP(B1682,'מדדים וריביות'!B:C,2)</f>
        <v>17404156.069843698</v>
      </c>
      <c r="K1683" s="39">
        <f t="shared" si="186"/>
        <v>0</v>
      </c>
      <c r="L1683" s="39">
        <f t="shared" si="187"/>
        <v>0</v>
      </c>
      <c r="M1683" s="39">
        <f t="shared" si="188"/>
        <v>0</v>
      </c>
      <c r="N1683" s="41">
        <f t="shared" si="190"/>
        <v>0</v>
      </c>
    </row>
    <row r="1684" spans="2:14">
      <c r="B1684" s="1">
        <v>34549</v>
      </c>
      <c r="C1684" s="1">
        <f t="shared" si="189"/>
        <v>34547</v>
      </c>
      <c r="E1684" s="42">
        <f>IF(DAY(B1684)&gt;14,VLOOKUP(DATE(YEAR(C1684),MONTH(C1684)-1,DAY(1)),'מדדים וריביות'!B:C,2,FALSE),VLOOKUP(DATE(YEAR(C1684),MONTH(C1684)-2,DAY(1)),'מדדים וריביות'!B:C,2,FALSE))</f>
        <v>17038714.4725766</v>
      </c>
      <c r="F1684" s="43">
        <f>IF($B$5=1,'ריבית יומית'!D1678,'ריבית יומית'!G1678)</f>
        <v>1.0738622586670132E-4</v>
      </c>
      <c r="G1684" s="43">
        <f t="shared" si="184"/>
        <v>1.0738622586670132E-4</v>
      </c>
      <c r="H1684" s="29">
        <f t="shared" si="185"/>
        <v>1.7996146788955356</v>
      </c>
      <c r="I1684" s="30">
        <f>VLOOKUP(B1683,'מדדים וריביות'!B:C,2)</f>
        <v>17404156.069843698</v>
      </c>
      <c r="K1684" s="39">
        <f t="shared" si="186"/>
        <v>0</v>
      </c>
      <c r="L1684" s="39">
        <f t="shared" si="187"/>
        <v>0</v>
      </c>
      <c r="M1684" s="39">
        <f t="shared" si="188"/>
        <v>0</v>
      </c>
      <c r="N1684" s="41">
        <f t="shared" si="190"/>
        <v>0</v>
      </c>
    </row>
    <row r="1685" spans="2:14">
      <c r="B1685" s="1">
        <v>34550</v>
      </c>
      <c r="C1685" s="1">
        <f t="shared" si="189"/>
        <v>34547</v>
      </c>
      <c r="E1685" s="42">
        <f>IF(DAY(B1685)&gt;14,VLOOKUP(DATE(YEAR(C1685),MONTH(C1685)-1,DAY(1)),'מדדים וריביות'!B:C,2,FALSE),VLOOKUP(DATE(YEAR(C1685),MONTH(C1685)-2,DAY(1)),'מדדים וריביות'!B:C,2,FALSE))</f>
        <v>17038714.4725766</v>
      </c>
      <c r="F1685" s="43">
        <f>IF($B$5=1,'ריבית יומית'!D1679,'ריבית יומית'!G1679)</f>
        <v>1.0738622586670132E-4</v>
      </c>
      <c r="G1685" s="43">
        <f t="shared" si="184"/>
        <v>1.0738622586670132E-4</v>
      </c>
      <c r="H1685" s="29">
        <f t="shared" si="185"/>
        <v>1.7994214458177256</v>
      </c>
      <c r="I1685" s="30">
        <f>VLOOKUP(B1684,'מדדים וריביות'!B:C,2)</f>
        <v>17404156.069843698</v>
      </c>
      <c r="K1685" s="39">
        <f t="shared" si="186"/>
        <v>0</v>
      </c>
      <c r="L1685" s="39">
        <f t="shared" si="187"/>
        <v>0</v>
      </c>
      <c r="M1685" s="39">
        <f t="shared" si="188"/>
        <v>0</v>
      </c>
      <c r="N1685" s="41">
        <f t="shared" si="190"/>
        <v>0</v>
      </c>
    </row>
    <row r="1686" spans="2:14">
      <c r="B1686" s="1">
        <v>34551</v>
      </c>
      <c r="C1686" s="1">
        <f t="shared" si="189"/>
        <v>34547</v>
      </c>
      <c r="E1686" s="42">
        <f>IF(DAY(B1686)&gt;14,VLOOKUP(DATE(YEAR(C1686),MONTH(C1686)-1,DAY(1)),'מדדים וריביות'!B:C,2,FALSE),VLOOKUP(DATE(YEAR(C1686),MONTH(C1686)-2,DAY(1)),'מדדים וריביות'!B:C,2,FALSE))</f>
        <v>17038714.4725766</v>
      </c>
      <c r="F1686" s="43">
        <f>IF($B$5=1,'ריבית יומית'!D1680,'ריבית יומית'!G1680)</f>
        <v>1.0738622586670132E-4</v>
      </c>
      <c r="G1686" s="43">
        <f t="shared" si="184"/>
        <v>1.0738622586670132E-4</v>
      </c>
      <c r="H1686" s="29">
        <f t="shared" si="185"/>
        <v>1.7992282334882586</v>
      </c>
      <c r="I1686" s="30">
        <f>VLOOKUP(B1685,'מדדים וריביות'!B:C,2)</f>
        <v>17404156.069843698</v>
      </c>
      <c r="K1686" s="39">
        <f t="shared" si="186"/>
        <v>0</v>
      </c>
      <c r="L1686" s="39">
        <f t="shared" si="187"/>
        <v>0</v>
      </c>
      <c r="M1686" s="39">
        <f t="shared" si="188"/>
        <v>0</v>
      </c>
      <c r="N1686" s="41">
        <f t="shared" si="190"/>
        <v>0</v>
      </c>
    </row>
    <row r="1687" spans="2:14">
      <c r="B1687" s="1">
        <v>34552</v>
      </c>
      <c r="C1687" s="1">
        <f t="shared" si="189"/>
        <v>34547</v>
      </c>
      <c r="E1687" s="42">
        <f>IF(DAY(B1687)&gt;14,VLOOKUP(DATE(YEAR(C1687),MONTH(C1687)-1,DAY(1)),'מדדים וריביות'!B:C,2,FALSE),VLOOKUP(DATE(YEAR(C1687),MONTH(C1687)-2,DAY(1)),'מדדים וריביות'!B:C,2,FALSE))</f>
        <v>17038714.4725766</v>
      </c>
      <c r="F1687" s="43">
        <f>IF($B$5=1,'ריבית יומית'!D1681,'ריבית יומית'!G1681)</f>
        <v>1.0738622586670132E-4</v>
      </c>
      <c r="G1687" s="43">
        <f t="shared" si="184"/>
        <v>1.0738622586670132E-4</v>
      </c>
      <c r="H1687" s="29">
        <f t="shared" si="185"/>
        <v>1.7990350419049064</v>
      </c>
      <c r="I1687" s="30">
        <f>VLOOKUP(B1686,'מדדים וריביות'!B:C,2)</f>
        <v>17404156.069843698</v>
      </c>
      <c r="K1687" s="39">
        <f t="shared" si="186"/>
        <v>0</v>
      </c>
      <c r="L1687" s="39">
        <f t="shared" si="187"/>
        <v>0</v>
      </c>
      <c r="M1687" s="39">
        <f t="shared" si="188"/>
        <v>0</v>
      </c>
      <c r="N1687" s="41">
        <f t="shared" si="190"/>
        <v>0</v>
      </c>
    </row>
    <row r="1688" spans="2:14">
      <c r="B1688" s="1">
        <v>34553</v>
      </c>
      <c r="C1688" s="1">
        <f t="shared" si="189"/>
        <v>34547</v>
      </c>
      <c r="E1688" s="42">
        <f>IF(DAY(B1688)&gt;14,VLOOKUP(DATE(YEAR(C1688),MONTH(C1688)-1,DAY(1)),'מדדים וריביות'!B:C,2,FALSE),VLOOKUP(DATE(YEAR(C1688),MONTH(C1688)-2,DAY(1)),'מדדים וריביות'!B:C,2,FALSE))</f>
        <v>17038714.4725766</v>
      </c>
      <c r="F1688" s="43">
        <f>IF($B$5=1,'ריבית יומית'!D1682,'ריבית יומית'!G1682)</f>
        <v>1.0738622586670132E-4</v>
      </c>
      <c r="G1688" s="43">
        <f t="shared" si="184"/>
        <v>1.0738622586670132E-4</v>
      </c>
      <c r="H1688" s="29">
        <f t="shared" si="185"/>
        <v>1.7988418710654417</v>
      </c>
      <c r="I1688" s="30">
        <f>VLOOKUP(B1687,'מדדים וריביות'!B:C,2)</f>
        <v>17404156.069843698</v>
      </c>
      <c r="K1688" s="39">
        <f t="shared" si="186"/>
        <v>0</v>
      </c>
      <c r="L1688" s="39">
        <f t="shared" si="187"/>
        <v>0</v>
      </c>
      <c r="M1688" s="39">
        <f t="shared" si="188"/>
        <v>0</v>
      </c>
      <c r="N1688" s="41">
        <f t="shared" si="190"/>
        <v>0</v>
      </c>
    </row>
    <row r="1689" spans="2:14">
      <c r="B1689" s="1">
        <v>34554</v>
      </c>
      <c r="C1689" s="1">
        <f t="shared" si="189"/>
        <v>34547</v>
      </c>
      <c r="E1689" s="42">
        <f>IF(DAY(B1689)&gt;14,VLOOKUP(DATE(YEAR(C1689),MONTH(C1689)-1,DAY(1)),'מדדים וריביות'!B:C,2,FALSE),VLOOKUP(DATE(YEAR(C1689),MONTH(C1689)-2,DAY(1)),'מדדים וריביות'!B:C,2,FALSE))</f>
        <v>17038714.4725766</v>
      </c>
      <c r="F1689" s="43">
        <f>IF($B$5=1,'ריבית יומית'!D1683,'ריבית יומית'!G1683)</f>
        <v>1.0738622586670132E-4</v>
      </c>
      <c r="G1689" s="43">
        <f t="shared" si="184"/>
        <v>1.0738622586670132E-4</v>
      </c>
      <c r="H1689" s="29">
        <f t="shared" si="185"/>
        <v>1.7986487209676369</v>
      </c>
      <c r="I1689" s="30">
        <f>VLOOKUP(B1688,'מדדים וריביות'!B:C,2)</f>
        <v>17404156.069843698</v>
      </c>
      <c r="K1689" s="39">
        <f t="shared" si="186"/>
        <v>0</v>
      </c>
      <c r="L1689" s="39">
        <f t="shared" si="187"/>
        <v>0</v>
      </c>
      <c r="M1689" s="39">
        <f t="shared" si="188"/>
        <v>0</v>
      </c>
      <c r="N1689" s="41">
        <f t="shared" si="190"/>
        <v>0</v>
      </c>
    </row>
    <row r="1690" spans="2:14">
      <c r="B1690" s="1">
        <v>34555</v>
      </c>
      <c r="C1690" s="1">
        <f t="shared" si="189"/>
        <v>34547</v>
      </c>
      <c r="E1690" s="42">
        <f>IF(DAY(B1690)&gt;14,VLOOKUP(DATE(YEAR(C1690),MONTH(C1690)-1,DAY(1)),'מדדים וריביות'!B:C,2,FALSE),VLOOKUP(DATE(YEAR(C1690),MONTH(C1690)-2,DAY(1)),'מדדים וריביות'!B:C,2,FALSE))</f>
        <v>17038714.4725766</v>
      </c>
      <c r="F1690" s="43">
        <f>IF($B$5=1,'ריבית יומית'!D1684,'ריבית יומית'!G1684)</f>
        <v>1.0738622586670132E-4</v>
      </c>
      <c r="G1690" s="43">
        <f t="shared" si="184"/>
        <v>1.0738622586670132E-4</v>
      </c>
      <c r="H1690" s="29">
        <f t="shared" si="185"/>
        <v>1.7984555916092653</v>
      </c>
      <c r="I1690" s="30">
        <f>VLOOKUP(B1689,'מדדים וריביות'!B:C,2)</f>
        <v>17404156.069843698</v>
      </c>
      <c r="K1690" s="39">
        <f t="shared" si="186"/>
        <v>0</v>
      </c>
      <c r="L1690" s="39">
        <f t="shared" si="187"/>
        <v>0</v>
      </c>
      <c r="M1690" s="39">
        <f t="shared" si="188"/>
        <v>0</v>
      </c>
      <c r="N1690" s="41">
        <f t="shared" si="190"/>
        <v>0</v>
      </c>
    </row>
    <row r="1691" spans="2:14">
      <c r="B1691" s="1">
        <v>34556</v>
      </c>
      <c r="C1691" s="1">
        <f t="shared" si="189"/>
        <v>34547</v>
      </c>
      <c r="E1691" s="42">
        <f>IF(DAY(B1691)&gt;14,VLOOKUP(DATE(YEAR(C1691),MONTH(C1691)-1,DAY(1)),'מדדים וריביות'!B:C,2,FALSE),VLOOKUP(DATE(YEAR(C1691),MONTH(C1691)-2,DAY(1)),'מדדים וריביות'!B:C,2,FALSE))</f>
        <v>17038714.4725766</v>
      </c>
      <c r="F1691" s="43">
        <f>IF($B$5=1,'ריבית יומית'!D1685,'ריבית יומית'!G1685)</f>
        <v>1.0738622586670132E-4</v>
      </c>
      <c r="G1691" s="43">
        <f t="shared" si="184"/>
        <v>1.0738622586670132E-4</v>
      </c>
      <c r="H1691" s="29">
        <f t="shared" si="185"/>
        <v>1.7982624829880995</v>
      </c>
      <c r="I1691" s="30">
        <f>VLOOKUP(B1690,'מדדים וריביות'!B:C,2)</f>
        <v>17404156.069843698</v>
      </c>
      <c r="K1691" s="39">
        <f t="shared" si="186"/>
        <v>0</v>
      </c>
      <c r="L1691" s="39">
        <f t="shared" si="187"/>
        <v>0</v>
      </c>
      <c r="M1691" s="39">
        <f t="shared" si="188"/>
        <v>0</v>
      </c>
      <c r="N1691" s="41">
        <f t="shared" si="190"/>
        <v>0</v>
      </c>
    </row>
    <row r="1692" spans="2:14">
      <c r="B1692" s="1">
        <v>34557</v>
      </c>
      <c r="C1692" s="1">
        <f t="shared" si="189"/>
        <v>34547</v>
      </c>
      <c r="E1692" s="42">
        <f>IF(DAY(B1692)&gt;14,VLOOKUP(DATE(YEAR(C1692),MONTH(C1692)-1,DAY(1)),'מדדים וריביות'!B:C,2,FALSE),VLOOKUP(DATE(YEAR(C1692),MONTH(C1692)-2,DAY(1)),'מדדים וריביות'!B:C,2,FALSE))</f>
        <v>17038714.4725766</v>
      </c>
      <c r="F1692" s="43">
        <f>IF($B$5=1,'ריבית יומית'!D1686,'ריבית יומית'!G1686)</f>
        <v>1.0738622586670132E-4</v>
      </c>
      <c r="G1692" s="43">
        <f t="shared" si="184"/>
        <v>1.0738622586670132E-4</v>
      </c>
      <c r="H1692" s="29">
        <f t="shared" si="185"/>
        <v>1.7980693951019131</v>
      </c>
      <c r="I1692" s="30">
        <f>VLOOKUP(B1691,'מדדים וריביות'!B:C,2)</f>
        <v>17404156.069843698</v>
      </c>
      <c r="K1692" s="39">
        <f t="shared" si="186"/>
        <v>0</v>
      </c>
      <c r="L1692" s="39">
        <f t="shared" si="187"/>
        <v>0</v>
      </c>
      <c r="M1692" s="39">
        <f t="shared" si="188"/>
        <v>0</v>
      </c>
      <c r="N1692" s="41">
        <f t="shared" si="190"/>
        <v>0</v>
      </c>
    </row>
    <row r="1693" spans="2:14">
      <c r="B1693" s="1">
        <v>34558</v>
      </c>
      <c r="C1693" s="1">
        <f t="shared" si="189"/>
        <v>34547</v>
      </c>
      <c r="E1693" s="42">
        <f>IF(DAY(B1693)&gt;14,VLOOKUP(DATE(YEAR(C1693),MONTH(C1693)-1,DAY(1)),'מדדים וריביות'!B:C,2,FALSE),VLOOKUP(DATE(YEAR(C1693),MONTH(C1693)-2,DAY(1)),'מדדים וריביות'!B:C,2,FALSE))</f>
        <v>17038714.4725766</v>
      </c>
      <c r="F1693" s="43">
        <f>IF($B$5=1,'ריבית יומית'!D1687,'ריבית יומית'!G1687)</f>
        <v>1.0738622586670132E-4</v>
      </c>
      <c r="G1693" s="43">
        <f t="shared" si="184"/>
        <v>1.0738622586670132E-4</v>
      </c>
      <c r="H1693" s="29">
        <f t="shared" si="185"/>
        <v>1.7978763279484797</v>
      </c>
      <c r="I1693" s="30">
        <f>VLOOKUP(B1692,'מדדים וריביות'!B:C,2)</f>
        <v>17404156.069843698</v>
      </c>
      <c r="K1693" s="39">
        <f t="shared" si="186"/>
        <v>0</v>
      </c>
      <c r="L1693" s="39">
        <f t="shared" si="187"/>
        <v>0</v>
      </c>
      <c r="M1693" s="39">
        <f t="shared" si="188"/>
        <v>0</v>
      </c>
      <c r="N1693" s="41">
        <f t="shared" si="190"/>
        <v>0</v>
      </c>
    </row>
    <row r="1694" spans="2:14">
      <c r="B1694" s="1">
        <v>34559</v>
      </c>
      <c r="C1694" s="1">
        <f t="shared" si="189"/>
        <v>34547</v>
      </c>
      <c r="E1694" s="42">
        <f>IF(DAY(B1694)&gt;14,VLOOKUP(DATE(YEAR(C1694),MONTH(C1694)-1,DAY(1)),'מדדים וריביות'!B:C,2,FALSE),VLOOKUP(DATE(YEAR(C1694),MONTH(C1694)-2,DAY(1)),'מדדים וריביות'!B:C,2,FALSE))</f>
        <v>17038714.4725766</v>
      </c>
      <c r="F1694" s="43">
        <f>IF($B$5=1,'ריבית יומית'!D1688,'ריבית יומית'!G1688)</f>
        <v>1.0738622586670132E-4</v>
      </c>
      <c r="G1694" s="43">
        <f t="shared" si="184"/>
        <v>1.0738622586670132E-4</v>
      </c>
      <c r="H1694" s="29">
        <f t="shared" si="185"/>
        <v>1.797683281525573</v>
      </c>
      <c r="I1694" s="30">
        <f>VLOOKUP(B1693,'מדדים וריביות'!B:C,2)</f>
        <v>17404156.069843698</v>
      </c>
      <c r="K1694" s="39">
        <f t="shared" si="186"/>
        <v>0</v>
      </c>
      <c r="L1694" s="39">
        <f t="shared" si="187"/>
        <v>0</v>
      </c>
      <c r="M1694" s="39">
        <f t="shared" si="188"/>
        <v>0</v>
      </c>
      <c r="N1694" s="41">
        <f t="shared" si="190"/>
        <v>0</v>
      </c>
    </row>
    <row r="1695" spans="2:14">
      <c r="B1695" s="1">
        <v>34560</v>
      </c>
      <c r="C1695" s="1">
        <f t="shared" si="189"/>
        <v>34547</v>
      </c>
      <c r="E1695" s="42">
        <f>IF(DAY(B1695)&gt;14,VLOOKUP(DATE(YEAR(C1695),MONTH(C1695)-1,DAY(1)),'מדדים וריביות'!B:C,2,FALSE),VLOOKUP(DATE(YEAR(C1695),MONTH(C1695)-2,DAY(1)),'מדדים וריביות'!B:C,2,FALSE))</f>
        <v>17038714.4725766</v>
      </c>
      <c r="F1695" s="43">
        <f>IF($B$5=1,'ריבית יומית'!D1689,'ריבית יומית'!G1689)</f>
        <v>1.0738622586670132E-4</v>
      </c>
      <c r="G1695" s="43">
        <f t="shared" si="184"/>
        <v>1.0738622586670132E-4</v>
      </c>
      <c r="H1695" s="29">
        <f t="shared" si="185"/>
        <v>1.7974902558309671</v>
      </c>
      <c r="I1695" s="30">
        <f>VLOOKUP(B1694,'מדדים וריביות'!B:C,2)</f>
        <v>17404156.069843698</v>
      </c>
      <c r="K1695" s="39">
        <f t="shared" si="186"/>
        <v>0</v>
      </c>
      <c r="L1695" s="39">
        <f t="shared" si="187"/>
        <v>0</v>
      </c>
      <c r="M1695" s="39">
        <f t="shared" si="188"/>
        <v>0</v>
      </c>
      <c r="N1695" s="41">
        <f t="shared" si="190"/>
        <v>0</v>
      </c>
    </row>
    <row r="1696" spans="2:14">
      <c r="B1696" s="1">
        <v>34561</v>
      </c>
      <c r="C1696" s="1">
        <f t="shared" si="189"/>
        <v>34547</v>
      </c>
      <c r="E1696" s="42">
        <f>IF(DAY(B1696)&gt;14,VLOOKUP(DATE(YEAR(C1696),MONTH(C1696)-1,DAY(1)),'מדדים וריביות'!B:C,2,FALSE),VLOOKUP(DATE(YEAR(C1696),MONTH(C1696)-2,DAY(1)),'מדדים וריביות'!B:C,2,FALSE))</f>
        <v>17221435.271210101</v>
      </c>
      <c r="F1696" s="43">
        <f>IF($B$5=1,'ריבית יומית'!D1690,'ריבית יומית'!G1690)</f>
        <v>1.0738622586670132E-4</v>
      </c>
      <c r="G1696" s="43">
        <f t="shared" si="184"/>
        <v>1.0738622586670132E-4</v>
      </c>
      <c r="H1696" s="29">
        <f t="shared" si="185"/>
        <v>1.7972972508624363</v>
      </c>
      <c r="I1696" s="30">
        <f>VLOOKUP(B1695,'מדדים וריביות'!B:C,2)</f>
        <v>17404156.069843698</v>
      </c>
      <c r="K1696" s="39">
        <f t="shared" si="186"/>
        <v>0</v>
      </c>
      <c r="L1696" s="39">
        <f t="shared" si="187"/>
        <v>0</v>
      </c>
      <c r="M1696" s="39">
        <f t="shared" si="188"/>
        <v>0</v>
      </c>
      <c r="N1696" s="41">
        <f t="shared" si="190"/>
        <v>0</v>
      </c>
    </row>
    <row r="1697" spans="2:14">
      <c r="B1697" s="1">
        <v>34562</v>
      </c>
      <c r="C1697" s="1">
        <f t="shared" si="189"/>
        <v>34547</v>
      </c>
      <c r="E1697" s="42">
        <f>IF(DAY(B1697)&gt;14,VLOOKUP(DATE(YEAR(C1697),MONTH(C1697)-1,DAY(1)),'מדדים וריביות'!B:C,2,FALSE),VLOOKUP(DATE(YEAR(C1697),MONTH(C1697)-2,DAY(1)),'מדדים וריביות'!B:C,2,FALSE))</f>
        <v>17221435.271210101</v>
      </c>
      <c r="F1697" s="43">
        <f>IF($B$5=1,'ריבית יומית'!D1691,'ריבית יומית'!G1691)</f>
        <v>1.0738622586670132E-4</v>
      </c>
      <c r="G1697" s="43">
        <f t="shared" si="184"/>
        <v>1.0738622586670132E-4</v>
      </c>
      <c r="H1697" s="29">
        <f t="shared" si="185"/>
        <v>1.7971042666177552</v>
      </c>
      <c r="I1697" s="30">
        <f>VLOOKUP(B1696,'מדדים וריביות'!B:C,2)</f>
        <v>17404156.069843698</v>
      </c>
      <c r="K1697" s="39">
        <f t="shared" si="186"/>
        <v>0</v>
      </c>
      <c r="L1697" s="39">
        <f t="shared" si="187"/>
        <v>0</v>
      </c>
      <c r="M1697" s="39">
        <f t="shared" si="188"/>
        <v>0</v>
      </c>
      <c r="N1697" s="41">
        <f t="shared" si="190"/>
        <v>0</v>
      </c>
    </row>
    <row r="1698" spans="2:14">
      <c r="B1698" s="1">
        <v>34563</v>
      </c>
      <c r="C1698" s="1">
        <f t="shared" si="189"/>
        <v>34547</v>
      </c>
      <c r="E1698" s="42">
        <f>IF(DAY(B1698)&gt;14,VLOOKUP(DATE(YEAR(C1698),MONTH(C1698)-1,DAY(1)),'מדדים וריביות'!B:C,2,FALSE),VLOOKUP(DATE(YEAR(C1698),MONTH(C1698)-2,DAY(1)),'מדדים וריביות'!B:C,2,FALSE))</f>
        <v>17221435.271210101</v>
      </c>
      <c r="F1698" s="43">
        <f>IF($B$5=1,'ריבית יומית'!D1692,'ריבית יומית'!G1692)</f>
        <v>1.0738622586670132E-4</v>
      </c>
      <c r="G1698" s="43">
        <f t="shared" si="184"/>
        <v>1.0738622586670132E-4</v>
      </c>
      <c r="H1698" s="29">
        <f t="shared" si="185"/>
        <v>1.7969113030946986</v>
      </c>
      <c r="I1698" s="30">
        <f>VLOOKUP(B1697,'מדדים וריביות'!B:C,2)</f>
        <v>17404156.069843698</v>
      </c>
      <c r="K1698" s="39">
        <f t="shared" si="186"/>
        <v>0</v>
      </c>
      <c r="L1698" s="39">
        <f t="shared" si="187"/>
        <v>0</v>
      </c>
      <c r="M1698" s="39">
        <f t="shared" si="188"/>
        <v>0</v>
      </c>
      <c r="N1698" s="41">
        <f t="shared" si="190"/>
        <v>0</v>
      </c>
    </row>
    <row r="1699" spans="2:14">
      <c r="B1699" s="1">
        <v>34564</v>
      </c>
      <c r="C1699" s="1">
        <f t="shared" si="189"/>
        <v>34547</v>
      </c>
      <c r="E1699" s="42">
        <f>IF(DAY(B1699)&gt;14,VLOOKUP(DATE(YEAR(C1699),MONTH(C1699)-1,DAY(1)),'מדדים וריביות'!B:C,2,FALSE),VLOOKUP(DATE(YEAR(C1699),MONTH(C1699)-2,DAY(1)),'מדדים וריביות'!B:C,2,FALSE))</f>
        <v>17221435.271210101</v>
      </c>
      <c r="F1699" s="43">
        <f>IF($B$5=1,'ריבית יומית'!D1693,'ריבית יומית'!G1693)</f>
        <v>1.0738622586670132E-4</v>
      </c>
      <c r="G1699" s="43">
        <f t="shared" si="184"/>
        <v>1.0738622586670132E-4</v>
      </c>
      <c r="H1699" s="29">
        <f t="shared" si="185"/>
        <v>1.7967183602910415</v>
      </c>
      <c r="I1699" s="30">
        <f>VLOOKUP(B1698,'מדדים וריביות'!B:C,2)</f>
        <v>17404156.069843698</v>
      </c>
      <c r="K1699" s="39">
        <f t="shared" si="186"/>
        <v>0</v>
      </c>
      <c r="L1699" s="39">
        <f t="shared" si="187"/>
        <v>0</v>
      </c>
      <c r="M1699" s="39">
        <f t="shared" si="188"/>
        <v>0</v>
      </c>
      <c r="N1699" s="41">
        <f t="shared" si="190"/>
        <v>0</v>
      </c>
    </row>
    <row r="1700" spans="2:14">
      <c r="B1700" s="1">
        <v>34565</v>
      </c>
      <c r="C1700" s="1">
        <f t="shared" si="189"/>
        <v>34547</v>
      </c>
      <c r="E1700" s="42">
        <f>IF(DAY(B1700)&gt;14,VLOOKUP(DATE(YEAR(C1700),MONTH(C1700)-1,DAY(1)),'מדדים וריביות'!B:C,2,FALSE),VLOOKUP(DATE(YEAR(C1700),MONTH(C1700)-2,DAY(1)),'מדדים וריביות'!B:C,2,FALSE))</f>
        <v>17221435.271210101</v>
      </c>
      <c r="F1700" s="43">
        <f>IF($B$5=1,'ריבית יומית'!D1694,'ריבית יומית'!G1694)</f>
        <v>1.0738622586670132E-4</v>
      </c>
      <c r="G1700" s="43">
        <f t="shared" si="184"/>
        <v>1.0738622586670132E-4</v>
      </c>
      <c r="H1700" s="29">
        <f t="shared" si="185"/>
        <v>1.7965254382045592</v>
      </c>
      <c r="I1700" s="30">
        <f>VLOOKUP(B1699,'מדדים וריביות'!B:C,2)</f>
        <v>17404156.069843698</v>
      </c>
      <c r="K1700" s="39">
        <f t="shared" si="186"/>
        <v>0</v>
      </c>
      <c r="L1700" s="39">
        <f t="shared" si="187"/>
        <v>0</v>
      </c>
      <c r="M1700" s="39">
        <f t="shared" si="188"/>
        <v>0</v>
      </c>
      <c r="N1700" s="41">
        <f t="shared" si="190"/>
        <v>0</v>
      </c>
    </row>
    <row r="1701" spans="2:14">
      <c r="B1701" s="1">
        <v>34566</v>
      </c>
      <c r="C1701" s="1">
        <f t="shared" si="189"/>
        <v>34547</v>
      </c>
      <c r="E1701" s="42">
        <f>IF(DAY(B1701)&gt;14,VLOOKUP(DATE(YEAR(C1701),MONTH(C1701)-1,DAY(1)),'מדדים וריביות'!B:C,2,FALSE),VLOOKUP(DATE(YEAR(C1701),MONTH(C1701)-2,DAY(1)),'מדדים וריביות'!B:C,2,FALSE))</f>
        <v>17221435.271210101</v>
      </c>
      <c r="F1701" s="43">
        <f>IF($B$5=1,'ריבית יומית'!D1695,'ריבית יומית'!G1695)</f>
        <v>1.0738622586670132E-4</v>
      </c>
      <c r="G1701" s="43">
        <f t="shared" si="184"/>
        <v>1.0738622586670132E-4</v>
      </c>
      <c r="H1701" s="29">
        <f t="shared" si="185"/>
        <v>1.7963325368330272</v>
      </c>
      <c r="I1701" s="30">
        <f>VLOOKUP(B1700,'מדדים וריביות'!B:C,2)</f>
        <v>17404156.069843698</v>
      </c>
      <c r="K1701" s="39">
        <f t="shared" si="186"/>
        <v>0</v>
      </c>
      <c r="L1701" s="39">
        <f t="shared" si="187"/>
        <v>0</v>
      </c>
      <c r="M1701" s="39">
        <f t="shared" si="188"/>
        <v>0</v>
      </c>
      <c r="N1701" s="41">
        <f t="shared" si="190"/>
        <v>0</v>
      </c>
    </row>
    <row r="1702" spans="2:14">
      <c r="B1702" s="1">
        <v>34567</v>
      </c>
      <c r="C1702" s="1">
        <f t="shared" si="189"/>
        <v>34547</v>
      </c>
      <c r="E1702" s="42">
        <f>IF(DAY(B1702)&gt;14,VLOOKUP(DATE(YEAR(C1702),MONTH(C1702)-1,DAY(1)),'מדדים וריביות'!B:C,2,FALSE),VLOOKUP(DATE(YEAR(C1702),MONTH(C1702)-2,DAY(1)),'מדדים וריביות'!B:C,2,FALSE))</f>
        <v>17221435.271210101</v>
      </c>
      <c r="F1702" s="43">
        <f>IF($B$5=1,'ריבית יומית'!D1696,'ריבית יומית'!G1696)</f>
        <v>1.0738622586670132E-4</v>
      </c>
      <c r="G1702" s="43">
        <f t="shared" si="184"/>
        <v>1.0738622586670132E-4</v>
      </c>
      <c r="H1702" s="29">
        <f t="shared" si="185"/>
        <v>1.7961396561742211</v>
      </c>
      <c r="I1702" s="30">
        <f>VLOOKUP(B1701,'מדדים וריביות'!B:C,2)</f>
        <v>17404156.069843698</v>
      </c>
      <c r="K1702" s="39">
        <f t="shared" si="186"/>
        <v>0</v>
      </c>
      <c r="L1702" s="39">
        <f t="shared" si="187"/>
        <v>0</v>
      </c>
      <c r="M1702" s="39">
        <f t="shared" si="188"/>
        <v>0</v>
      </c>
      <c r="N1702" s="41">
        <f t="shared" si="190"/>
        <v>0</v>
      </c>
    </row>
    <row r="1703" spans="2:14">
      <c r="B1703" s="1">
        <v>34568</v>
      </c>
      <c r="C1703" s="1">
        <f t="shared" si="189"/>
        <v>34547</v>
      </c>
      <c r="E1703" s="42">
        <f>IF(DAY(B1703)&gt;14,VLOOKUP(DATE(YEAR(C1703),MONTH(C1703)-1,DAY(1)),'מדדים וריביות'!B:C,2,FALSE),VLOOKUP(DATE(YEAR(C1703),MONTH(C1703)-2,DAY(1)),'מדדים וריביות'!B:C,2,FALSE))</f>
        <v>17221435.271210101</v>
      </c>
      <c r="F1703" s="43">
        <f>IF($B$5=1,'ריבית יומית'!D1697,'ריבית יומית'!G1697)</f>
        <v>1.0738622586670132E-4</v>
      </c>
      <c r="G1703" s="43">
        <f t="shared" si="184"/>
        <v>1.0738622586670132E-4</v>
      </c>
      <c r="H1703" s="29">
        <f t="shared" si="185"/>
        <v>1.795946796225917</v>
      </c>
      <c r="I1703" s="30">
        <f>VLOOKUP(B1702,'מדדים וריביות'!B:C,2)</f>
        <v>17404156.069843698</v>
      </c>
      <c r="K1703" s="39">
        <f t="shared" si="186"/>
        <v>0</v>
      </c>
      <c r="L1703" s="39">
        <f t="shared" si="187"/>
        <v>0</v>
      </c>
      <c r="M1703" s="39">
        <f t="shared" si="188"/>
        <v>0</v>
      </c>
      <c r="N1703" s="41">
        <f t="shared" si="190"/>
        <v>0</v>
      </c>
    </row>
    <row r="1704" spans="2:14">
      <c r="B1704" s="1">
        <v>34569</v>
      </c>
      <c r="C1704" s="1">
        <f t="shared" si="189"/>
        <v>34547</v>
      </c>
      <c r="E1704" s="42">
        <f>IF(DAY(B1704)&gt;14,VLOOKUP(DATE(YEAR(C1704),MONTH(C1704)-1,DAY(1)),'מדדים וריביות'!B:C,2,FALSE),VLOOKUP(DATE(YEAR(C1704),MONTH(C1704)-2,DAY(1)),'מדדים וריביות'!B:C,2,FALSE))</f>
        <v>17221435.271210101</v>
      </c>
      <c r="F1704" s="43">
        <f>IF($B$5=1,'ריבית יומית'!D1698,'ריבית יומית'!G1698)</f>
        <v>1.0738622586670132E-4</v>
      </c>
      <c r="G1704" s="43">
        <f t="shared" si="184"/>
        <v>1.0738622586670132E-4</v>
      </c>
      <c r="H1704" s="29">
        <f t="shared" si="185"/>
        <v>1.7957539569858911</v>
      </c>
      <c r="I1704" s="30">
        <f>VLOOKUP(B1703,'מדדים וריביות'!B:C,2)</f>
        <v>17404156.069843698</v>
      </c>
      <c r="K1704" s="39">
        <f t="shared" si="186"/>
        <v>0</v>
      </c>
      <c r="L1704" s="39">
        <f t="shared" si="187"/>
        <v>0</v>
      </c>
      <c r="M1704" s="39">
        <f t="shared" si="188"/>
        <v>0</v>
      </c>
      <c r="N1704" s="41">
        <f t="shared" si="190"/>
        <v>0</v>
      </c>
    </row>
    <row r="1705" spans="2:14">
      <c r="B1705" s="1">
        <v>34570</v>
      </c>
      <c r="C1705" s="1">
        <f t="shared" si="189"/>
        <v>34547</v>
      </c>
      <c r="E1705" s="42">
        <f>IF(DAY(B1705)&gt;14,VLOOKUP(DATE(YEAR(C1705),MONTH(C1705)-1,DAY(1)),'מדדים וריביות'!B:C,2,FALSE),VLOOKUP(DATE(YEAR(C1705),MONTH(C1705)-2,DAY(1)),'מדדים וריביות'!B:C,2,FALSE))</f>
        <v>17221435.271210101</v>
      </c>
      <c r="F1705" s="43">
        <f>IF($B$5=1,'ריבית יומית'!D1699,'ריבית יומית'!G1699)</f>
        <v>1.0738622586670132E-4</v>
      </c>
      <c r="G1705" s="43">
        <f t="shared" si="184"/>
        <v>1.0738622586670132E-4</v>
      </c>
      <c r="H1705" s="29">
        <f t="shared" si="185"/>
        <v>1.7955611384519199</v>
      </c>
      <c r="I1705" s="30">
        <f>VLOOKUP(B1704,'מדדים וריביות'!B:C,2)</f>
        <v>17404156.069843698</v>
      </c>
      <c r="K1705" s="39">
        <f t="shared" si="186"/>
        <v>0</v>
      </c>
      <c r="L1705" s="39">
        <f t="shared" si="187"/>
        <v>0</v>
      </c>
      <c r="M1705" s="39">
        <f t="shared" si="188"/>
        <v>0</v>
      </c>
      <c r="N1705" s="41">
        <f t="shared" si="190"/>
        <v>0</v>
      </c>
    </row>
    <row r="1706" spans="2:14">
      <c r="B1706" s="1">
        <v>34571</v>
      </c>
      <c r="C1706" s="1">
        <f t="shared" si="189"/>
        <v>34547</v>
      </c>
      <c r="E1706" s="42">
        <f>IF(DAY(B1706)&gt;14,VLOOKUP(DATE(YEAR(C1706),MONTH(C1706)-1,DAY(1)),'מדדים וריביות'!B:C,2,FALSE),VLOOKUP(DATE(YEAR(C1706),MONTH(C1706)-2,DAY(1)),'מדדים וריביות'!B:C,2,FALSE))</f>
        <v>17221435.271210101</v>
      </c>
      <c r="F1706" s="43">
        <f>IF($B$5=1,'ריבית יומית'!D1700,'ריבית יומית'!G1700)</f>
        <v>1.0738622586670132E-4</v>
      </c>
      <c r="G1706" s="43">
        <f t="shared" si="184"/>
        <v>1.0738622586670132E-4</v>
      </c>
      <c r="H1706" s="29">
        <f t="shared" si="185"/>
        <v>1.79536834062178</v>
      </c>
      <c r="I1706" s="30">
        <f>VLOOKUP(B1705,'מדדים וריביות'!B:C,2)</f>
        <v>17404156.069843698</v>
      </c>
      <c r="K1706" s="39">
        <f t="shared" si="186"/>
        <v>0</v>
      </c>
      <c r="L1706" s="39">
        <f t="shared" si="187"/>
        <v>0</v>
      </c>
      <c r="M1706" s="39">
        <f t="shared" si="188"/>
        <v>0</v>
      </c>
      <c r="N1706" s="41">
        <f t="shared" si="190"/>
        <v>0</v>
      </c>
    </row>
    <row r="1707" spans="2:14">
      <c r="B1707" s="1">
        <v>34572</v>
      </c>
      <c r="C1707" s="1">
        <f t="shared" si="189"/>
        <v>34547</v>
      </c>
      <c r="E1707" s="42">
        <f>IF(DAY(B1707)&gt;14,VLOOKUP(DATE(YEAR(C1707),MONTH(C1707)-1,DAY(1)),'מדדים וריביות'!B:C,2,FALSE),VLOOKUP(DATE(YEAR(C1707),MONTH(C1707)-2,DAY(1)),'מדדים וריביות'!B:C,2,FALSE))</f>
        <v>17221435.271210101</v>
      </c>
      <c r="F1707" s="43">
        <f>IF($B$5=1,'ריבית יומית'!D1701,'ריבית יומית'!G1701)</f>
        <v>1.0738622586670132E-4</v>
      </c>
      <c r="G1707" s="43">
        <f t="shared" si="184"/>
        <v>1.0738622586670132E-4</v>
      </c>
      <c r="H1707" s="29">
        <f t="shared" si="185"/>
        <v>1.7951755634932482</v>
      </c>
      <c r="I1707" s="30">
        <f>VLOOKUP(B1706,'מדדים וריביות'!B:C,2)</f>
        <v>17404156.069843698</v>
      </c>
      <c r="K1707" s="39">
        <f t="shared" si="186"/>
        <v>0</v>
      </c>
      <c r="L1707" s="39">
        <f t="shared" si="187"/>
        <v>0</v>
      </c>
      <c r="M1707" s="39">
        <f t="shared" si="188"/>
        <v>0</v>
      </c>
      <c r="N1707" s="41">
        <f t="shared" si="190"/>
        <v>0</v>
      </c>
    </row>
    <row r="1708" spans="2:14">
      <c r="B1708" s="1">
        <v>34573</v>
      </c>
      <c r="C1708" s="1">
        <f t="shared" si="189"/>
        <v>34547</v>
      </c>
      <c r="E1708" s="42">
        <f>IF(DAY(B1708)&gt;14,VLOOKUP(DATE(YEAR(C1708),MONTH(C1708)-1,DAY(1)),'מדדים וריביות'!B:C,2,FALSE),VLOOKUP(DATE(YEAR(C1708),MONTH(C1708)-2,DAY(1)),'מדדים וריביות'!B:C,2,FALSE))</f>
        <v>17221435.271210101</v>
      </c>
      <c r="F1708" s="43">
        <f>IF($B$5=1,'ריבית יומית'!D1702,'ריבית יומית'!G1702)</f>
        <v>1.0738622586670132E-4</v>
      </c>
      <c r="G1708" s="43">
        <f t="shared" si="184"/>
        <v>1.0738622586670132E-4</v>
      </c>
      <c r="H1708" s="29">
        <f t="shared" si="185"/>
        <v>1.7949828070641021</v>
      </c>
      <c r="I1708" s="30">
        <f>VLOOKUP(B1707,'מדדים וריביות'!B:C,2)</f>
        <v>17404156.069843698</v>
      </c>
      <c r="K1708" s="39">
        <f t="shared" si="186"/>
        <v>0</v>
      </c>
      <c r="L1708" s="39">
        <f t="shared" si="187"/>
        <v>0</v>
      </c>
      <c r="M1708" s="39">
        <f t="shared" si="188"/>
        <v>0</v>
      </c>
      <c r="N1708" s="41">
        <f t="shared" si="190"/>
        <v>0</v>
      </c>
    </row>
    <row r="1709" spans="2:14">
      <c r="B1709" s="1">
        <v>34574</v>
      </c>
      <c r="C1709" s="1">
        <f t="shared" si="189"/>
        <v>34547</v>
      </c>
      <c r="E1709" s="42">
        <f>IF(DAY(B1709)&gt;14,VLOOKUP(DATE(YEAR(C1709),MONTH(C1709)-1,DAY(1)),'מדדים וריביות'!B:C,2,FALSE),VLOOKUP(DATE(YEAR(C1709),MONTH(C1709)-2,DAY(1)),'מדדים וריביות'!B:C,2,FALSE))</f>
        <v>17221435.271210101</v>
      </c>
      <c r="F1709" s="43">
        <f>IF($B$5=1,'ריבית יומית'!D1703,'ריבית יומית'!G1703)</f>
        <v>1.0738622586670132E-4</v>
      </c>
      <c r="G1709" s="43">
        <f t="shared" si="184"/>
        <v>1.0738622586670132E-4</v>
      </c>
      <c r="H1709" s="29">
        <f t="shared" si="185"/>
        <v>1.7947900713321188</v>
      </c>
      <c r="I1709" s="30">
        <f>VLOOKUP(B1708,'מדדים וריביות'!B:C,2)</f>
        <v>17404156.069843698</v>
      </c>
      <c r="K1709" s="39">
        <f t="shared" si="186"/>
        <v>0</v>
      </c>
      <c r="L1709" s="39">
        <f t="shared" si="187"/>
        <v>0</v>
      </c>
      <c r="M1709" s="39">
        <f t="shared" si="188"/>
        <v>0</v>
      </c>
      <c r="N1709" s="41">
        <f t="shared" si="190"/>
        <v>0</v>
      </c>
    </row>
    <row r="1710" spans="2:14">
      <c r="B1710" s="1">
        <v>34575</v>
      </c>
      <c r="C1710" s="1">
        <f t="shared" si="189"/>
        <v>34547</v>
      </c>
      <c r="E1710" s="42">
        <f>IF(DAY(B1710)&gt;14,VLOOKUP(DATE(YEAR(C1710),MONTH(C1710)-1,DAY(1)),'מדדים וריביות'!B:C,2,FALSE),VLOOKUP(DATE(YEAR(C1710),MONTH(C1710)-2,DAY(1)),'מדדים וריביות'!B:C,2,FALSE))</f>
        <v>17221435.271210101</v>
      </c>
      <c r="F1710" s="43">
        <f>IF($B$5=1,'ריבית יומית'!D1704,'ריבית יומית'!G1704)</f>
        <v>1.0738622586670132E-4</v>
      </c>
      <c r="G1710" s="43">
        <f t="shared" si="184"/>
        <v>1.0738622586670132E-4</v>
      </c>
      <c r="H1710" s="29">
        <f t="shared" si="185"/>
        <v>1.7945973562950759</v>
      </c>
      <c r="I1710" s="30">
        <f>VLOOKUP(B1709,'מדדים וריביות'!B:C,2)</f>
        <v>17404156.069843698</v>
      </c>
      <c r="K1710" s="39">
        <f t="shared" si="186"/>
        <v>0</v>
      </c>
      <c r="L1710" s="39">
        <f t="shared" si="187"/>
        <v>0</v>
      </c>
      <c r="M1710" s="39">
        <f t="shared" si="188"/>
        <v>0</v>
      </c>
      <c r="N1710" s="41">
        <f t="shared" si="190"/>
        <v>0</v>
      </c>
    </row>
    <row r="1711" spans="2:14">
      <c r="B1711" s="1">
        <v>34576</v>
      </c>
      <c r="C1711" s="1">
        <f t="shared" si="189"/>
        <v>34547</v>
      </c>
      <c r="E1711" s="42">
        <f>IF(DAY(B1711)&gt;14,VLOOKUP(DATE(YEAR(C1711),MONTH(C1711)-1,DAY(1)),'מדדים וריביות'!B:C,2,FALSE),VLOOKUP(DATE(YEAR(C1711),MONTH(C1711)-2,DAY(1)),'מדדים וריביות'!B:C,2,FALSE))</f>
        <v>17221435.271210101</v>
      </c>
      <c r="F1711" s="43">
        <f>IF($B$5=1,'ריבית יומית'!D1705,'ריבית יומית'!G1705)</f>
        <v>1.0738622586670132E-4</v>
      </c>
      <c r="G1711" s="43">
        <f t="shared" si="184"/>
        <v>1.0738622586670132E-4</v>
      </c>
      <c r="H1711" s="29">
        <f t="shared" si="185"/>
        <v>1.7944046619507514</v>
      </c>
      <c r="I1711" s="30">
        <f>VLOOKUP(B1710,'מדדים וריביות'!B:C,2)</f>
        <v>17404156.069843698</v>
      </c>
      <c r="K1711" s="39">
        <f t="shared" si="186"/>
        <v>0</v>
      </c>
      <c r="L1711" s="39">
        <f t="shared" si="187"/>
        <v>0</v>
      </c>
      <c r="M1711" s="39">
        <f t="shared" si="188"/>
        <v>0</v>
      </c>
      <c r="N1711" s="41">
        <f t="shared" si="190"/>
        <v>0</v>
      </c>
    </row>
    <row r="1712" spans="2:14">
      <c r="B1712" s="1">
        <v>34577</v>
      </c>
      <c r="C1712" s="1">
        <f t="shared" si="189"/>
        <v>34547</v>
      </c>
      <c r="E1712" s="42">
        <f>IF(DAY(B1712)&gt;14,VLOOKUP(DATE(YEAR(C1712),MONTH(C1712)-1,DAY(1)),'מדדים וריביות'!B:C,2,FALSE),VLOOKUP(DATE(YEAR(C1712),MONTH(C1712)-2,DAY(1)),'מדדים וריביות'!B:C,2,FALSE))</f>
        <v>17221435.271210101</v>
      </c>
      <c r="F1712" s="43">
        <f>IF($B$5=1,'ריבית יומית'!D1706,'ריבית יומית'!G1706)</f>
        <v>1.0738622586670132E-4</v>
      </c>
      <c r="G1712" s="43">
        <f t="shared" si="184"/>
        <v>1.0738622586670132E-4</v>
      </c>
      <c r="H1712" s="29">
        <f t="shared" si="185"/>
        <v>1.7942119882969234</v>
      </c>
      <c r="I1712" s="30">
        <f>VLOOKUP(B1711,'מדדים וריביות'!B:C,2)</f>
        <v>17404156.069843698</v>
      </c>
      <c r="K1712" s="39">
        <f t="shared" si="186"/>
        <v>0</v>
      </c>
      <c r="L1712" s="39">
        <f t="shared" si="187"/>
        <v>0</v>
      </c>
      <c r="M1712" s="39">
        <f t="shared" si="188"/>
        <v>0</v>
      </c>
      <c r="N1712" s="41">
        <f t="shared" si="190"/>
        <v>0</v>
      </c>
    </row>
    <row r="1713" spans="2:14">
      <c r="B1713" s="1">
        <v>34578</v>
      </c>
      <c r="C1713" s="1">
        <f t="shared" si="189"/>
        <v>34578</v>
      </c>
      <c r="E1713" s="42">
        <f>IF(DAY(B1713)&gt;14,VLOOKUP(DATE(YEAR(C1713),MONTH(C1713)-1,DAY(1)),'מדדים וריביות'!B:C,2,FALSE),VLOOKUP(DATE(YEAR(C1713),MONTH(C1713)-2,DAY(1)),'מדדים וריביות'!B:C,2,FALSE))</f>
        <v>17221435.271210101</v>
      </c>
      <c r="F1713" s="43">
        <f>IF($B$5=1,'ריבית יומית'!D1707,'ריבית יומית'!G1707)</f>
        <v>1.0738622586670132E-4</v>
      </c>
      <c r="G1713" s="43">
        <f t="shared" si="184"/>
        <v>1.0738622586670132E-4</v>
      </c>
      <c r="H1713" s="29">
        <f t="shared" si="185"/>
        <v>1.7940193353313703</v>
      </c>
      <c r="I1713" s="30">
        <f>VLOOKUP(B1712,'מדדים וריביות'!B:C,2)</f>
        <v>17404156.069843698</v>
      </c>
      <c r="K1713" s="39">
        <f t="shared" si="186"/>
        <v>0</v>
      </c>
      <c r="L1713" s="39">
        <f t="shared" si="187"/>
        <v>0</v>
      </c>
      <c r="M1713" s="39">
        <f t="shared" si="188"/>
        <v>0</v>
      </c>
      <c r="N1713" s="41">
        <f t="shared" si="190"/>
        <v>0</v>
      </c>
    </row>
    <row r="1714" spans="2:14">
      <c r="B1714" s="1">
        <v>34579</v>
      </c>
      <c r="C1714" s="1">
        <f t="shared" si="189"/>
        <v>34578</v>
      </c>
      <c r="E1714" s="42">
        <f>IF(DAY(B1714)&gt;14,VLOOKUP(DATE(YEAR(C1714),MONTH(C1714)-1,DAY(1)),'מדדים וריביות'!B:C,2,FALSE),VLOOKUP(DATE(YEAR(C1714),MONTH(C1714)-2,DAY(1)),'מדדים וריביות'!B:C,2,FALSE))</f>
        <v>17221435.271210101</v>
      </c>
      <c r="F1714" s="43">
        <f>IF($B$5=1,'ריבית יומית'!D1708,'ריבית יומית'!G1708)</f>
        <v>1.0738622586670132E-4</v>
      </c>
      <c r="G1714" s="43">
        <f t="shared" si="184"/>
        <v>1.0738622586670132E-4</v>
      </c>
      <c r="H1714" s="29">
        <f t="shared" si="185"/>
        <v>1.7938267030518706</v>
      </c>
      <c r="I1714" s="30">
        <f>VLOOKUP(B1713,'מדדים וריביות'!B:C,2)</f>
        <v>17602103.6016967</v>
      </c>
      <c r="K1714" s="39">
        <f t="shared" si="186"/>
        <v>0</v>
      </c>
      <c r="L1714" s="39">
        <f t="shared" si="187"/>
        <v>0</v>
      </c>
      <c r="M1714" s="39">
        <f t="shared" si="188"/>
        <v>0</v>
      </c>
      <c r="N1714" s="41">
        <f t="shared" si="190"/>
        <v>0</v>
      </c>
    </row>
    <row r="1715" spans="2:14">
      <c r="B1715" s="1">
        <v>34580</v>
      </c>
      <c r="C1715" s="1">
        <f t="shared" si="189"/>
        <v>34578</v>
      </c>
      <c r="E1715" s="42">
        <f>IF(DAY(B1715)&gt;14,VLOOKUP(DATE(YEAR(C1715),MONTH(C1715)-1,DAY(1)),'מדדים וריביות'!B:C,2,FALSE),VLOOKUP(DATE(YEAR(C1715),MONTH(C1715)-2,DAY(1)),'מדדים וריביות'!B:C,2,FALSE))</f>
        <v>17221435.271210101</v>
      </c>
      <c r="F1715" s="43">
        <f>IF($B$5=1,'ריבית יומית'!D1709,'ריבית יומית'!G1709)</f>
        <v>1.0738622586670132E-4</v>
      </c>
      <c r="G1715" s="43">
        <f t="shared" si="184"/>
        <v>1.0738622586670132E-4</v>
      </c>
      <c r="H1715" s="29">
        <f t="shared" si="185"/>
        <v>1.7936340914562032</v>
      </c>
      <c r="I1715" s="30">
        <f>VLOOKUP(B1714,'מדדים וריביות'!B:C,2)</f>
        <v>17602103.6016967</v>
      </c>
      <c r="K1715" s="39">
        <f t="shared" si="186"/>
        <v>0</v>
      </c>
      <c r="L1715" s="39">
        <f t="shared" si="187"/>
        <v>0</v>
      </c>
      <c r="M1715" s="39">
        <f t="shared" si="188"/>
        <v>0</v>
      </c>
      <c r="N1715" s="41">
        <f t="shared" si="190"/>
        <v>0</v>
      </c>
    </row>
    <row r="1716" spans="2:14">
      <c r="B1716" s="1">
        <v>34581</v>
      </c>
      <c r="C1716" s="1">
        <f t="shared" si="189"/>
        <v>34578</v>
      </c>
      <c r="E1716" s="42">
        <f>IF(DAY(B1716)&gt;14,VLOOKUP(DATE(YEAR(C1716),MONTH(C1716)-1,DAY(1)),'מדדים וריביות'!B:C,2,FALSE),VLOOKUP(DATE(YEAR(C1716),MONTH(C1716)-2,DAY(1)),'מדדים וריביות'!B:C,2,FALSE))</f>
        <v>17221435.271210101</v>
      </c>
      <c r="F1716" s="43">
        <f>IF($B$5=1,'ריבית יומית'!D1710,'ריבית יומית'!G1710)</f>
        <v>1.0738622586670132E-4</v>
      </c>
      <c r="G1716" s="43">
        <f t="shared" si="184"/>
        <v>1.0738622586670132E-4</v>
      </c>
      <c r="H1716" s="29">
        <f t="shared" si="185"/>
        <v>1.7934415005421473</v>
      </c>
      <c r="I1716" s="30">
        <f>VLOOKUP(B1715,'מדדים וריביות'!B:C,2)</f>
        <v>17602103.6016967</v>
      </c>
      <c r="K1716" s="39">
        <f t="shared" si="186"/>
        <v>0</v>
      </c>
      <c r="L1716" s="39">
        <f t="shared" si="187"/>
        <v>0</v>
      </c>
      <c r="M1716" s="39">
        <f t="shared" si="188"/>
        <v>0</v>
      </c>
      <c r="N1716" s="41">
        <f t="shared" si="190"/>
        <v>0</v>
      </c>
    </row>
    <row r="1717" spans="2:14">
      <c r="B1717" s="1">
        <v>34582</v>
      </c>
      <c r="C1717" s="1">
        <f t="shared" si="189"/>
        <v>34578</v>
      </c>
      <c r="E1717" s="42">
        <f>IF(DAY(B1717)&gt;14,VLOOKUP(DATE(YEAR(C1717),MONTH(C1717)-1,DAY(1)),'מדדים וריביות'!B:C,2,FALSE),VLOOKUP(DATE(YEAR(C1717),MONTH(C1717)-2,DAY(1)),'מדדים וריביות'!B:C,2,FALSE))</f>
        <v>17221435.271210101</v>
      </c>
      <c r="F1717" s="43">
        <f>IF($B$5=1,'ריבית יומית'!D1711,'ריבית יומית'!G1711)</f>
        <v>1.0738622586670132E-4</v>
      </c>
      <c r="G1717" s="43">
        <f t="shared" si="184"/>
        <v>1.0738622586670132E-4</v>
      </c>
      <c r="H1717" s="29">
        <f t="shared" si="185"/>
        <v>1.7932489303074821</v>
      </c>
      <c r="I1717" s="30">
        <f>VLOOKUP(B1716,'מדדים וריביות'!B:C,2)</f>
        <v>17602103.6016967</v>
      </c>
      <c r="K1717" s="39">
        <f t="shared" si="186"/>
        <v>0</v>
      </c>
      <c r="L1717" s="39">
        <f t="shared" si="187"/>
        <v>0</v>
      </c>
      <c r="M1717" s="39">
        <f t="shared" si="188"/>
        <v>0</v>
      </c>
      <c r="N1717" s="41">
        <f t="shared" si="190"/>
        <v>0</v>
      </c>
    </row>
    <row r="1718" spans="2:14">
      <c r="B1718" s="1">
        <v>34583</v>
      </c>
      <c r="C1718" s="1">
        <f t="shared" si="189"/>
        <v>34578</v>
      </c>
      <c r="E1718" s="42">
        <f>IF(DAY(B1718)&gt;14,VLOOKUP(DATE(YEAR(C1718),MONTH(C1718)-1,DAY(1)),'מדדים וריביות'!B:C,2,FALSE),VLOOKUP(DATE(YEAR(C1718),MONTH(C1718)-2,DAY(1)),'מדדים וריביות'!B:C,2,FALSE))</f>
        <v>17221435.271210101</v>
      </c>
      <c r="F1718" s="43">
        <f>IF($B$5=1,'ריבית יומית'!D1712,'ריבית יומית'!G1712)</f>
        <v>1.0738622586670132E-4</v>
      </c>
      <c r="G1718" s="43">
        <f t="shared" si="184"/>
        <v>1.0738622586670132E-4</v>
      </c>
      <c r="H1718" s="29">
        <f t="shared" si="185"/>
        <v>1.7930563807499871</v>
      </c>
      <c r="I1718" s="30">
        <f>VLOOKUP(B1717,'מדדים וריביות'!B:C,2)</f>
        <v>17602103.6016967</v>
      </c>
      <c r="K1718" s="39">
        <f t="shared" si="186"/>
        <v>0</v>
      </c>
      <c r="L1718" s="39">
        <f t="shared" si="187"/>
        <v>0</v>
      </c>
      <c r="M1718" s="39">
        <f t="shared" si="188"/>
        <v>0</v>
      </c>
      <c r="N1718" s="41">
        <f t="shared" si="190"/>
        <v>0</v>
      </c>
    </row>
    <row r="1719" spans="2:14">
      <c r="B1719" s="1">
        <v>34584</v>
      </c>
      <c r="C1719" s="1">
        <f t="shared" si="189"/>
        <v>34578</v>
      </c>
      <c r="E1719" s="42">
        <f>IF(DAY(B1719)&gt;14,VLOOKUP(DATE(YEAR(C1719),MONTH(C1719)-1,DAY(1)),'מדדים וריביות'!B:C,2,FALSE),VLOOKUP(DATE(YEAR(C1719),MONTH(C1719)-2,DAY(1)),'מדדים וריביות'!B:C,2,FALSE))</f>
        <v>17221435.271210101</v>
      </c>
      <c r="F1719" s="43">
        <f>IF($B$5=1,'ריבית יומית'!D1713,'ריבית יומית'!G1713)</f>
        <v>1.0738622586670132E-4</v>
      </c>
      <c r="G1719" s="43">
        <f t="shared" si="184"/>
        <v>1.0738622586670132E-4</v>
      </c>
      <c r="H1719" s="29">
        <f t="shared" si="185"/>
        <v>1.7928638518674422</v>
      </c>
      <c r="I1719" s="30">
        <f>VLOOKUP(B1718,'מדדים וריביות'!B:C,2)</f>
        <v>17602103.6016967</v>
      </c>
      <c r="K1719" s="39">
        <f t="shared" si="186"/>
        <v>0</v>
      </c>
      <c r="L1719" s="39">
        <f t="shared" si="187"/>
        <v>0</v>
      </c>
      <c r="M1719" s="39">
        <f t="shared" si="188"/>
        <v>0</v>
      </c>
      <c r="N1719" s="41">
        <f t="shared" si="190"/>
        <v>0</v>
      </c>
    </row>
    <row r="1720" spans="2:14">
      <c r="B1720" s="1">
        <v>34585</v>
      </c>
      <c r="C1720" s="1">
        <f t="shared" si="189"/>
        <v>34578</v>
      </c>
      <c r="E1720" s="42">
        <f>IF(DAY(B1720)&gt;14,VLOOKUP(DATE(YEAR(C1720),MONTH(C1720)-1,DAY(1)),'מדדים וריביות'!B:C,2,FALSE),VLOOKUP(DATE(YEAR(C1720),MONTH(C1720)-2,DAY(1)),'מדדים וריביות'!B:C,2,FALSE))</f>
        <v>17221435.271210101</v>
      </c>
      <c r="F1720" s="43">
        <f>IF($B$5=1,'ריבית יומית'!D1714,'ריבית יומית'!G1714)</f>
        <v>1.0738622586670132E-4</v>
      </c>
      <c r="G1720" s="43">
        <f t="shared" si="184"/>
        <v>1.0738622586670132E-4</v>
      </c>
      <c r="H1720" s="29">
        <f t="shared" si="185"/>
        <v>1.7926713436576274</v>
      </c>
      <c r="I1720" s="30">
        <f>VLOOKUP(B1719,'מדדים וריביות'!B:C,2)</f>
        <v>17602103.6016967</v>
      </c>
      <c r="K1720" s="39">
        <f t="shared" si="186"/>
        <v>0</v>
      </c>
      <c r="L1720" s="39">
        <f t="shared" si="187"/>
        <v>0</v>
      </c>
      <c r="M1720" s="39">
        <f t="shared" si="188"/>
        <v>0</v>
      </c>
      <c r="N1720" s="41">
        <f t="shared" si="190"/>
        <v>0</v>
      </c>
    </row>
    <row r="1721" spans="2:14">
      <c r="B1721" s="1">
        <v>34586</v>
      </c>
      <c r="C1721" s="1">
        <f t="shared" si="189"/>
        <v>34578</v>
      </c>
      <c r="E1721" s="42">
        <f>IF(DAY(B1721)&gt;14,VLOOKUP(DATE(YEAR(C1721),MONTH(C1721)-1,DAY(1)),'מדדים וריביות'!B:C,2,FALSE),VLOOKUP(DATE(YEAR(C1721),MONTH(C1721)-2,DAY(1)),'מדדים וריביות'!B:C,2,FALSE))</f>
        <v>17221435.271210101</v>
      </c>
      <c r="F1721" s="43">
        <f>IF($B$5=1,'ריבית יומית'!D1715,'ריבית יומית'!G1715)</f>
        <v>1.0738622586670132E-4</v>
      </c>
      <c r="G1721" s="43">
        <f t="shared" si="184"/>
        <v>1.0738622586670132E-4</v>
      </c>
      <c r="H1721" s="29">
        <f t="shared" si="185"/>
        <v>1.7924788561183229</v>
      </c>
      <c r="I1721" s="30">
        <f>VLOOKUP(B1720,'מדדים וריביות'!B:C,2)</f>
        <v>17602103.6016967</v>
      </c>
      <c r="K1721" s="39">
        <f t="shared" si="186"/>
        <v>0</v>
      </c>
      <c r="L1721" s="39">
        <f t="shared" si="187"/>
        <v>0</v>
      </c>
      <c r="M1721" s="39">
        <f t="shared" si="188"/>
        <v>0</v>
      </c>
      <c r="N1721" s="41">
        <f t="shared" si="190"/>
        <v>0</v>
      </c>
    </row>
    <row r="1722" spans="2:14">
      <c r="B1722" s="1">
        <v>34587</v>
      </c>
      <c r="C1722" s="1">
        <f t="shared" si="189"/>
        <v>34578</v>
      </c>
      <c r="E1722" s="42">
        <f>IF(DAY(B1722)&gt;14,VLOOKUP(DATE(YEAR(C1722),MONTH(C1722)-1,DAY(1)),'מדדים וריביות'!B:C,2,FALSE),VLOOKUP(DATE(YEAR(C1722),MONTH(C1722)-2,DAY(1)),'מדדים וריביות'!B:C,2,FALSE))</f>
        <v>17221435.271210101</v>
      </c>
      <c r="F1722" s="43">
        <f>IF($B$5=1,'ריבית יומית'!D1716,'ריבית יומית'!G1716)</f>
        <v>1.0738622586670132E-4</v>
      </c>
      <c r="G1722" s="43">
        <f t="shared" si="184"/>
        <v>1.0738622586670132E-4</v>
      </c>
      <c r="H1722" s="29">
        <f t="shared" si="185"/>
        <v>1.7922863892473093</v>
      </c>
      <c r="I1722" s="30">
        <f>VLOOKUP(B1721,'מדדים וריביות'!B:C,2)</f>
        <v>17602103.6016967</v>
      </c>
      <c r="K1722" s="39">
        <f t="shared" si="186"/>
        <v>0</v>
      </c>
      <c r="L1722" s="39">
        <f t="shared" si="187"/>
        <v>0</v>
      </c>
      <c r="M1722" s="39">
        <f t="shared" si="188"/>
        <v>0</v>
      </c>
      <c r="N1722" s="41">
        <f t="shared" si="190"/>
        <v>0</v>
      </c>
    </row>
    <row r="1723" spans="2:14">
      <c r="B1723" s="1">
        <v>34588</v>
      </c>
      <c r="C1723" s="1">
        <f t="shared" si="189"/>
        <v>34578</v>
      </c>
      <c r="E1723" s="42">
        <f>IF(DAY(B1723)&gt;14,VLOOKUP(DATE(YEAR(C1723),MONTH(C1723)-1,DAY(1)),'מדדים וריביות'!B:C,2,FALSE),VLOOKUP(DATE(YEAR(C1723),MONTH(C1723)-2,DAY(1)),'מדדים וריביות'!B:C,2,FALSE))</f>
        <v>17221435.271210101</v>
      </c>
      <c r="F1723" s="43">
        <f>IF($B$5=1,'ריבית יומית'!D1717,'ריבית יומית'!G1717)</f>
        <v>1.0738622586670132E-4</v>
      </c>
      <c r="G1723" s="43">
        <f t="shared" si="184"/>
        <v>1.0738622586670132E-4</v>
      </c>
      <c r="H1723" s="29">
        <f t="shared" si="185"/>
        <v>1.7920939430423675</v>
      </c>
      <c r="I1723" s="30">
        <f>VLOOKUP(B1722,'מדדים וריביות'!B:C,2)</f>
        <v>17602103.6016967</v>
      </c>
      <c r="K1723" s="39">
        <f t="shared" si="186"/>
        <v>0</v>
      </c>
      <c r="L1723" s="39">
        <f t="shared" si="187"/>
        <v>0</v>
      </c>
      <c r="M1723" s="39">
        <f t="shared" si="188"/>
        <v>0</v>
      </c>
      <c r="N1723" s="41">
        <f t="shared" si="190"/>
        <v>0</v>
      </c>
    </row>
    <row r="1724" spans="2:14">
      <c r="B1724" s="1">
        <v>34589</v>
      </c>
      <c r="C1724" s="1">
        <f t="shared" si="189"/>
        <v>34578</v>
      </c>
      <c r="E1724" s="42">
        <f>IF(DAY(B1724)&gt;14,VLOOKUP(DATE(YEAR(C1724),MONTH(C1724)-1,DAY(1)),'מדדים וריביות'!B:C,2,FALSE),VLOOKUP(DATE(YEAR(C1724),MONTH(C1724)-2,DAY(1)),'מדדים וריביות'!B:C,2,FALSE))</f>
        <v>17221435.271210101</v>
      </c>
      <c r="F1724" s="43">
        <f>IF($B$5=1,'ריבית יומית'!D1718,'ריבית יומית'!G1718)</f>
        <v>1.0738622586670132E-4</v>
      </c>
      <c r="G1724" s="43">
        <f t="shared" si="184"/>
        <v>1.0738622586670132E-4</v>
      </c>
      <c r="H1724" s="29">
        <f t="shared" si="185"/>
        <v>1.7919015175012782</v>
      </c>
      <c r="I1724" s="30">
        <f>VLOOKUP(B1723,'מדדים וריביות'!B:C,2)</f>
        <v>17602103.6016967</v>
      </c>
      <c r="K1724" s="39">
        <f t="shared" si="186"/>
        <v>0</v>
      </c>
      <c r="L1724" s="39">
        <f t="shared" si="187"/>
        <v>0</v>
      </c>
      <c r="M1724" s="39">
        <f t="shared" si="188"/>
        <v>0</v>
      </c>
      <c r="N1724" s="41">
        <f t="shared" si="190"/>
        <v>0</v>
      </c>
    </row>
    <row r="1725" spans="2:14">
      <c r="B1725" s="1">
        <v>34590</v>
      </c>
      <c r="C1725" s="1">
        <f t="shared" si="189"/>
        <v>34578</v>
      </c>
      <c r="E1725" s="42">
        <f>IF(DAY(B1725)&gt;14,VLOOKUP(DATE(YEAR(C1725),MONTH(C1725)-1,DAY(1)),'מדדים וריביות'!B:C,2,FALSE),VLOOKUP(DATE(YEAR(C1725),MONTH(C1725)-2,DAY(1)),'מדדים וריביות'!B:C,2,FALSE))</f>
        <v>17221435.271210101</v>
      </c>
      <c r="F1725" s="43">
        <f>IF($B$5=1,'ריבית יומית'!D1719,'ריבית יומית'!G1719)</f>
        <v>1.0738622586670132E-4</v>
      </c>
      <c r="G1725" s="43">
        <f t="shared" si="184"/>
        <v>1.0738622586670132E-4</v>
      </c>
      <c r="H1725" s="29">
        <f t="shared" si="185"/>
        <v>1.7917091126218228</v>
      </c>
      <c r="I1725" s="30">
        <f>VLOOKUP(B1724,'מדדים וריביות'!B:C,2)</f>
        <v>17602103.6016967</v>
      </c>
      <c r="K1725" s="39">
        <f t="shared" si="186"/>
        <v>0</v>
      </c>
      <c r="L1725" s="39">
        <f t="shared" si="187"/>
        <v>0</v>
      </c>
      <c r="M1725" s="39">
        <f t="shared" si="188"/>
        <v>0</v>
      </c>
      <c r="N1725" s="41">
        <f t="shared" si="190"/>
        <v>0</v>
      </c>
    </row>
    <row r="1726" spans="2:14">
      <c r="B1726" s="1">
        <v>34591</v>
      </c>
      <c r="C1726" s="1">
        <f t="shared" si="189"/>
        <v>34578</v>
      </c>
      <c r="E1726" s="42">
        <f>IF(DAY(B1726)&gt;14,VLOOKUP(DATE(YEAR(C1726),MONTH(C1726)-1,DAY(1)),'מדדים וריביות'!B:C,2,FALSE),VLOOKUP(DATE(YEAR(C1726),MONTH(C1726)-2,DAY(1)),'מדדים וריביות'!B:C,2,FALSE))</f>
        <v>17221435.271210101</v>
      </c>
      <c r="F1726" s="43">
        <f>IF($B$5=1,'ריבית יומית'!D1720,'ריבית יומית'!G1720)</f>
        <v>1.0738622586670132E-4</v>
      </c>
      <c r="G1726" s="43">
        <f t="shared" si="184"/>
        <v>1.0738622586670132E-4</v>
      </c>
      <c r="H1726" s="29">
        <f t="shared" si="185"/>
        <v>1.7915167284017826</v>
      </c>
      <c r="I1726" s="30">
        <f>VLOOKUP(B1725,'מדדים וריביות'!B:C,2)</f>
        <v>17602103.6016967</v>
      </c>
      <c r="K1726" s="39">
        <f t="shared" si="186"/>
        <v>0</v>
      </c>
      <c r="L1726" s="39">
        <f t="shared" si="187"/>
        <v>0</v>
      </c>
      <c r="M1726" s="39">
        <f t="shared" si="188"/>
        <v>0</v>
      </c>
      <c r="N1726" s="41">
        <f t="shared" si="190"/>
        <v>0</v>
      </c>
    </row>
    <row r="1727" spans="2:14">
      <c r="B1727" s="1">
        <v>34592</v>
      </c>
      <c r="C1727" s="1">
        <f t="shared" si="189"/>
        <v>34578</v>
      </c>
      <c r="E1727" s="42">
        <f>IF(DAY(B1727)&gt;14,VLOOKUP(DATE(YEAR(C1727),MONTH(C1727)-1,DAY(1)),'מדדים וריביות'!B:C,2,FALSE),VLOOKUP(DATE(YEAR(C1727),MONTH(C1727)-2,DAY(1)),'מדדים וריביות'!B:C,2,FALSE))</f>
        <v>17404156.069843698</v>
      </c>
      <c r="F1727" s="43">
        <f>IF($B$5=1,'ריבית יומית'!D1721,'ריבית יומית'!G1721)</f>
        <v>1.0738622586670132E-4</v>
      </c>
      <c r="G1727" s="43">
        <f t="shared" si="184"/>
        <v>1.0738622586670132E-4</v>
      </c>
      <c r="H1727" s="29">
        <f t="shared" si="185"/>
        <v>1.7913243648389394</v>
      </c>
      <c r="I1727" s="30">
        <f>VLOOKUP(B1726,'מדדים וריביות'!B:C,2)</f>
        <v>17602103.6016967</v>
      </c>
      <c r="K1727" s="39">
        <f t="shared" si="186"/>
        <v>0</v>
      </c>
      <c r="L1727" s="39">
        <f t="shared" si="187"/>
        <v>0</v>
      </c>
      <c r="M1727" s="39">
        <f t="shared" si="188"/>
        <v>0</v>
      </c>
      <c r="N1727" s="41">
        <f t="shared" si="190"/>
        <v>0</v>
      </c>
    </row>
    <row r="1728" spans="2:14">
      <c r="B1728" s="1">
        <v>34593</v>
      </c>
      <c r="C1728" s="1">
        <f t="shared" si="189"/>
        <v>34578</v>
      </c>
      <c r="E1728" s="42">
        <f>IF(DAY(B1728)&gt;14,VLOOKUP(DATE(YEAR(C1728),MONTH(C1728)-1,DAY(1)),'מדדים וריביות'!B:C,2,FALSE),VLOOKUP(DATE(YEAR(C1728),MONTH(C1728)-2,DAY(1)),'מדדים וריביות'!B:C,2,FALSE))</f>
        <v>17404156.069843698</v>
      </c>
      <c r="F1728" s="43">
        <f>IF($B$5=1,'ריבית יומית'!D1722,'ריבית יומית'!G1722)</f>
        <v>1.0738622586670132E-4</v>
      </c>
      <c r="G1728" s="43">
        <f t="shared" si="184"/>
        <v>1.0738622586670132E-4</v>
      </c>
      <c r="H1728" s="29">
        <f t="shared" si="185"/>
        <v>1.7911320219310753</v>
      </c>
      <c r="I1728" s="30">
        <f>VLOOKUP(B1727,'מדדים וריביות'!B:C,2)</f>
        <v>17602103.6016967</v>
      </c>
      <c r="K1728" s="39">
        <f t="shared" si="186"/>
        <v>0</v>
      </c>
      <c r="L1728" s="39">
        <f t="shared" si="187"/>
        <v>0</v>
      </c>
      <c r="M1728" s="39">
        <f t="shared" si="188"/>
        <v>0</v>
      </c>
      <c r="N1728" s="41">
        <f t="shared" si="190"/>
        <v>0</v>
      </c>
    </row>
    <row r="1729" spans="2:14">
      <c r="B1729" s="1">
        <v>34594</v>
      </c>
      <c r="C1729" s="1">
        <f t="shared" si="189"/>
        <v>34578</v>
      </c>
      <c r="E1729" s="42">
        <f>IF(DAY(B1729)&gt;14,VLOOKUP(DATE(YEAR(C1729),MONTH(C1729)-1,DAY(1)),'מדדים וריביות'!B:C,2,FALSE),VLOOKUP(DATE(YEAR(C1729),MONTH(C1729)-2,DAY(1)),'מדדים וריביות'!B:C,2,FALSE))</f>
        <v>17404156.069843698</v>
      </c>
      <c r="F1729" s="43">
        <f>IF($B$5=1,'ריבית יומית'!D1723,'ריבית יומית'!G1723)</f>
        <v>1.0738622586670132E-4</v>
      </c>
      <c r="G1729" s="43">
        <f t="shared" si="184"/>
        <v>1.0738622586670132E-4</v>
      </c>
      <c r="H1729" s="29">
        <f t="shared" si="185"/>
        <v>1.7909396996759723</v>
      </c>
      <c r="I1729" s="30">
        <f>VLOOKUP(B1728,'מדדים וריביות'!B:C,2)</f>
        <v>17602103.6016967</v>
      </c>
      <c r="K1729" s="39">
        <f t="shared" si="186"/>
        <v>0</v>
      </c>
      <c r="L1729" s="39">
        <f t="shared" si="187"/>
        <v>0</v>
      </c>
      <c r="M1729" s="39">
        <f t="shared" si="188"/>
        <v>0</v>
      </c>
      <c r="N1729" s="41">
        <f t="shared" si="190"/>
        <v>0</v>
      </c>
    </row>
    <row r="1730" spans="2:14">
      <c r="B1730" s="1">
        <v>34595</v>
      </c>
      <c r="C1730" s="1">
        <f t="shared" si="189"/>
        <v>34578</v>
      </c>
      <c r="E1730" s="42">
        <f>IF(DAY(B1730)&gt;14,VLOOKUP(DATE(YEAR(C1730),MONTH(C1730)-1,DAY(1)),'מדדים וריביות'!B:C,2,FALSE),VLOOKUP(DATE(YEAR(C1730),MONTH(C1730)-2,DAY(1)),'מדדים וריביות'!B:C,2,FALSE))</f>
        <v>17404156.069843698</v>
      </c>
      <c r="F1730" s="43">
        <f>IF($B$5=1,'ריבית יומית'!D1724,'ריבית יומית'!G1724)</f>
        <v>1.0738622586670132E-4</v>
      </c>
      <c r="G1730" s="43">
        <f t="shared" si="184"/>
        <v>1.0738622586670132E-4</v>
      </c>
      <c r="H1730" s="29">
        <f t="shared" si="185"/>
        <v>1.7907473980714128</v>
      </c>
      <c r="I1730" s="30">
        <f>VLOOKUP(B1729,'מדדים וריביות'!B:C,2)</f>
        <v>17602103.6016967</v>
      </c>
      <c r="K1730" s="39">
        <f t="shared" si="186"/>
        <v>0</v>
      </c>
      <c r="L1730" s="39">
        <f t="shared" si="187"/>
        <v>0</v>
      </c>
      <c r="M1730" s="39">
        <f t="shared" si="188"/>
        <v>0</v>
      </c>
      <c r="N1730" s="41">
        <f t="shared" si="190"/>
        <v>0</v>
      </c>
    </row>
    <row r="1731" spans="2:14">
      <c r="B1731" s="1">
        <v>34596</v>
      </c>
      <c r="C1731" s="1">
        <f t="shared" si="189"/>
        <v>34578</v>
      </c>
      <c r="E1731" s="42">
        <f>IF(DAY(B1731)&gt;14,VLOOKUP(DATE(YEAR(C1731),MONTH(C1731)-1,DAY(1)),'מדדים וריביות'!B:C,2,FALSE),VLOOKUP(DATE(YEAR(C1731),MONTH(C1731)-2,DAY(1)),'מדדים וריביות'!B:C,2,FALSE))</f>
        <v>17404156.069843698</v>
      </c>
      <c r="F1731" s="43">
        <f>IF($B$5=1,'ריבית יומית'!D1725,'ריבית יומית'!G1725)</f>
        <v>1.0738622586670132E-4</v>
      </c>
      <c r="G1731" s="43">
        <f t="shared" si="184"/>
        <v>1.0738622586670132E-4</v>
      </c>
      <c r="H1731" s="29">
        <f t="shared" si="185"/>
        <v>1.7905551171151795</v>
      </c>
      <c r="I1731" s="30">
        <f>VLOOKUP(B1730,'מדדים וריביות'!B:C,2)</f>
        <v>17602103.6016967</v>
      </c>
      <c r="K1731" s="39">
        <f t="shared" si="186"/>
        <v>0</v>
      </c>
      <c r="L1731" s="39">
        <f t="shared" si="187"/>
        <v>0</v>
      </c>
      <c r="M1731" s="39">
        <f t="shared" si="188"/>
        <v>0</v>
      </c>
      <c r="N1731" s="41">
        <f t="shared" si="190"/>
        <v>0</v>
      </c>
    </row>
    <row r="1732" spans="2:14">
      <c r="B1732" s="1">
        <v>34597</v>
      </c>
      <c r="C1732" s="1">
        <f t="shared" si="189"/>
        <v>34578</v>
      </c>
      <c r="E1732" s="42">
        <f>IF(DAY(B1732)&gt;14,VLOOKUP(DATE(YEAR(C1732),MONTH(C1732)-1,DAY(1)),'מדדים וריביות'!B:C,2,FALSE),VLOOKUP(DATE(YEAR(C1732),MONTH(C1732)-2,DAY(1)),'מדדים וריביות'!B:C,2,FALSE))</f>
        <v>17404156.069843698</v>
      </c>
      <c r="F1732" s="43">
        <f>IF($B$5=1,'ריבית יומית'!D1726,'ריבית יומית'!G1726)</f>
        <v>1.0738622586670132E-4</v>
      </c>
      <c r="G1732" s="43">
        <f t="shared" si="184"/>
        <v>1.0738622586670132E-4</v>
      </c>
      <c r="H1732" s="29">
        <f t="shared" si="185"/>
        <v>1.7903628568050551</v>
      </c>
      <c r="I1732" s="30">
        <f>VLOOKUP(B1731,'מדדים וריביות'!B:C,2)</f>
        <v>17602103.6016967</v>
      </c>
      <c r="K1732" s="39">
        <f t="shared" si="186"/>
        <v>0</v>
      </c>
      <c r="L1732" s="39">
        <f t="shared" si="187"/>
        <v>0</v>
      </c>
      <c r="M1732" s="39">
        <f t="shared" si="188"/>
        <v>0</v>
      </c>
      <c r="N1732" s="41">
        <f t="shared" si="190"/>
        <v>0</v>
      </c>
    </row>
    <row r="1733" spans="2:14">
      <c r="B1733" s="1">
        <v>34598</v>
      </c>
      <c r="C1733" s="1">
        <f t="shared" si="189"/>
        <v>34578</v>
      </c>
      <c r="E1733" s="42">
        <f>IF(DAY(B1733)&gt;14,VLOOKUP(DATE(YEAR(C1733),MONTH(C1733)-1,DAY(1)),'מדדים וריביות'!B:C,2,FALSE),VLOOKUP(DATE(YEAR(C1733),MONTH(C1733)-2,DAY(1)),'מדדים וריביות'!B:C,2,FALSE))</f>
        <v>17404156.069843698</v>
      </c>
      <c r="F1733" s="43">
        <f>IF($B$5=1,'ריבית יומית'!D1727,'ריבית יומית'!G1727)</f>
        <v>1.0738622586670132E-4</v>
      </c>
      <c r="G1733" s="43">
        <f t="shared" si="184"/>
        <v>1.0738622586670132E-4</v>
      </c>
      <c r="H1733" s="29">
        <f t="shared" si="185"/>
        <v>1.7901706171388232</v>
      </c>
      <c r="I1733" s="30">
        <f>VLOOKUP(B1732,'מדדים וריביות'!B:C,2)</f>
        <v>17602103.6016967</v>
      </c>
      <c r="K1733" s="39">
        <f t="shared" si="186"/>
        <v>0</v>
      </c>
      <c r="L1733" s="39">
        <f t="shared" si="187"/>
        <v>0</v>
      </c>
      <c r="M1733" s="39">
        <f t="shared" si="188"/>
        <v>0</v>
      </c>
      <c r="N1733" s="41">
        <f t="shared" si="190"/>
        <v>0</v>
      </c>
    </row>
    <row r="1734" spans="2:14">
      <c r="B1734" s="1">
        <v>34599</v>
      </c>
      <c r="C1734" s="1">
        <f t="shared" si="189"/>
        <v>34578</v>
      </c>
      <c r="E1734" s="42">
        <f>IF(DAY(B1734)&gt;14,VLOOKUP(DATE(YEAR(C1734),MONTH(C1734)-1,DAY(1)),'מדדים וריביות'!B:C,2,FALSE),VLOOKUP(DATE(YEAR(C1734),MONTH(C1734)-2,DAY(1)),'מדדים וריביות'!B:C,2,FALSE))</f>
        <v>17404156.069843698</v>
      </c>
      <c r="F1734" s="43">
        <f>IF($B$5=1,'ריבית יומית'!D1728,'ריבית יומית'!G1728)</f>
        <v>1.0738622586670132E-4</v>
      </c>
      <c r="G1734" s="43">
        <f t="shared" si="184"/>
        <v>1.0738622586670132E-4</v>
      </c>
      <c r="H1734" s="29">
        <f t="shared" si="185"/>
        <v>1.7899783981142667</v>
      </c>
      <c r="I1734" s="30">
        <f>VLOOKUP(B1733,'מדדים וריביות'!B:C,2)</f>
        <v>17602103.6016967</v>
      </c>
      <c r="K1734" s="39">
        <f t="shared" si="186"/>
        <v>0</v>
      </c>
      <c r="L1734" s="39">
        <f t="shared" si="187"/>
        <v>0</v>
      </c>
      <c r="M1734" s="39">
        <f t="shared" si="188"/>
        <v>0</v>
      </c>
      <c r="N1734" s="41">
        <f t="shared" si="190"/>
        <v>0</v>
      </c>
    </row>
    <row r="1735" spans="2:14">
      <c r="B1735" s="1">
        <v>34600</v>
      </c>
      <c r="C1735" s="1">
        <f t="shared" si="189"/>
        <v>34578</v>
      </c>
      <c r="E1735" s="42">
        <f>IF(DAY(B1735)&gt;14,VLOOKUP(DATE(YEAR(C1735),MONTH(C1735)-1,DAY(1)),'מדדים וריביות'!B:C,2,FALSE),VLOOKUP(DATE(YEAR(C1735),MONTH(C1735)-2,DAY(1)),'מדדים וריביות'!B:C,2,FALSE))</f>
        <v>17404156.069843698</v>
      </c>
      <c r="F1735" s="43">
        <f>IF($B$5=1,'ריבית יומית'!D1729,'ריבית יומית'!G1729)</f>
        <v>1.0738622586670132E-4</v>
      </c>
      <c r="G1735" s="43">
        <f t="shared" si="184"/>
        <v>1.0738622586670132E-4</v>
      </c>
      <c r="H1735" s="29">
        <f t="shared" si="185"/>
        <v>1.7897861997291695</v>
      </c>
      <c r="I1735" s="30">
        <f>VLOOKUP(B1734,'מדדים וריביות'!B:C,2)</f>
        <v>17602103.6016967</v>
      </c>
      <c r="K1735" s="39">
        <f t="shared" si="186"/>
        <v>0</v>
      </c>
      <c r="L1735" s="39">
        <f t="shared" si="187"/>
        <v>0</v>
      </c>
      <c r="M1735" s="39">
        <f t="shared" si="188"/>
        <v>0</v>
      </c>
      <c r="N1735" s="41">
        <f t="shared" si="190"/>
        <v>0</v>
      </c>
    </row>
    <row r="1736" spans="2:14">
      <c r="B1736" s="1">
        <v>34601</v>
      </c>
      <c r="C1736" s="1">
        <f t="shared" si="189"/>
        <v>34578</v>
      </c>
      <c r="E1736" s="42">
        <f>IF(DAY(B1736)&gt;14,VLOOKUP(DATE(YEAR(C1736),MONTH(C1736)-1,DAY(1)),'מדדים וריביות'!B:C,2,FALSE),VLOOKUP(DATE(YEAR(C1736),MONTH(C1736)-2,DAY(1)),'מדדים וריביות'!B:C,2,FALSE))</f>
        <v>17404156.069843698</v>
      </c>
      <c r="F1736" s="43">
        <f>IF($B$5=1,'ריבית יומית'!D1730,'ריבית יומית'!G1730)</f>
        <v>1.0738622586670132E-4</v>
      </c>
      <c r="G1736" s="43">
        <f t="shared" si="184"/>
        <v>1.0738622586670132E-4</v>
      </c>
      <c r="H1736" s="29">
        <f t="shared" si="185"/>
        <v>1.7895940219813153</v>
      </c>
      <c r="I1736" s="30">
        <f>VLOOKUP(B1735,'מדדים וריביות'!B:C,2)</f>
        <v>17602103.6016967</v>
      </c>
      <c r="K1736" s="39">
        <f t="shared" si="186"/>
        <v>0</v>
      </c>
      <c r="L1736" s="39">
        <f t="shared" si="187"/>
        <v>0</v>
      </c>
      <c r="M1736" s="39">
        <f t="shared" si="188"/>
        <v>0</v>
      </c>
      <c r="N1736" s="41">
        <f t="shared" si="190"/>
        <v>0</v>
      </c>
    </row>
    <row r="1737" spans="2:14">
      <c r="B1737" s="1">
        <v>34602</v>
      </c>
      <c r="C1737" s="1">
        <f t="shared" si="189"/>
        <v>34578</v>
      </c>
      <c r="E1737" s="42">
        <f>IF(DAY(B1737)&gt;14,VLOOKUP(DATE(YEAR(C1737),MONTH(C1737)-1,DAY(1)),'מדדים וריביות'!B:C,2,FALSE),VLOOKUP(DATE(YEAR(C1737),MONTH(C1737)-2,DAY(1)),'מדדים וריביות'!B:C,2,FALSE))</f>
        <v>17404156.069843698</v>
      </c>
      <c r="F1737" s="43">
        <f>IF($B$5=1,'ריבית יומית'!D1731,'ריבית יומית'!G1731)</f>
        <v>1.0738622586670132E-4</v>
      </c>
      <c r="G1737" s="43">
        <f t="shared" ref="G1737:G1800" si="191">IF(B1737&gt;$B$2,0,F1737)</f>
        <v>1.0738622586670132E-4</v>
      </c>
      <c r="H1737" s="29">
        <f t="shared" ref="H1737:H1800" si="192">H1738*(1+G1737)</f>
        <v>1.7894018648684882</v>
      </c>
      <c r="I1737" s="30">
        <f>VLOOKUP(B1736,'מדדים וריביות'!B:C,2)</f>
        <v>17602103.6016967</v>
      </c>
      <c r="K1737" s="39">
        <f t="shared" ref="K1737:K1800" si="193">$B$4/E1737*D1737-D1737</f>
        <v>0</v>
      </c>
      <c r="L1737" s="39">
        <f t="shared" ref="L1737:L1800" si="194">H1738*D1737-D1737</f>
        <v>0</v>
      </c>
      <c r="M1737" s="39">
        <f t="shared" ref="M1737:M1800" si="195">$B$4/E1737*L1737-L1737</f>
        <v>0</v>
      </c>
      <c r="N1737" s="41">
        <f t="shared" si="190"/>
        <v>0</v>
      </c>
    </row>
    <row r="1738" spans="2:14">
      <c r="B1738" s="1">
        <v>34603</v>
      </c>
      <c r="C1738" s="1">
        <f t="shared" ref="C1738:C1801" si="196">DATE(YEAR(B1738),MONTH(B1738),DAY(1))</f>
        <v>34578</v>
      </c>
      <c r="E1738" s="42">
        <f>IF(DAY(B1738)&gt;14,VLOOKUP(DATE(YEAR(C1738),MONTH(C1738)-1,DAY(1)),'מדדים וריביות'!B:C,2,FALSE),VLOOKUP(DATE(YEAR(C1738),MONTH(C1738)-2,DAY(1)),'מדדים וריביות'!B:C,2,FALSE))</f>
        <v>17404156.069843698</v>
      </c>
      <c r="F1738" s="43">
        <f>IF($B$5=1,'ריבית יומית'!D1732,'ריבית יומית'!G1732)</f>
        <v>1.0738622586670132E-4</v>
      </c>
      <c r="G1738" s="43">
        <f t="shared" si="191"/>
        <v>1.0738622586670132E-4</v>
      </c>
      <c r="H1738" s="29">
        <f t="shared" si="192"/>
        <v>1.7892097283884725</v>
      </c>
      <c r="I1738" s="30">
        <f>VLOOKUP(B1737,'מדדים וריביות'!B:C,2)</f>
        <v>17602103.6016967</v>
      </c>
      <c r="K1738" s="39">
        <f t="shared" si="193"/>
        <v>0</v>
      </c>
      <c r="L1738" s="39">
        <f t="shared" si="194"/>
        <v>0</v>
      </c>
      <c r="M1738" s="39">
        <f t="shared" si="195"/>
        <v>0</v>
      </c>
      <c r="N1738" s="41">
        <f t="shared" ref="N1738:N1801" si="197">SUM(K1738:M1738)</f>
        <v>0</v>
      </c>
    </row>
    <row r="1739" spans="2:14">
      <c r="B1739" s="1">
        <v>34604</v>
      </c>
      <c r="C1739" s="1">
        <f t="shared" si="196"/>
        <v>34578</v>
      </c>
      <c r="E1739" s="42">
        <f>IF(DAY(B1739)&gt;14,VLOOKUP(DATE(YEAR(C1739),MONTH(C1739)-1,DAY(1)),'מדדים וריביות'!B:C,2,FALSE),VLOOKUP(DATE(YEAR(C1739),MONTH(C1739)-2,DAY(1)),'מדדים וריביות'!B:C,2,FALSE))</f>
        <v>17404156.069843698</v>
      </c>
      <c r="F1739" s="43">
        <f>IF($B$5=1,'ריבית יומית'!D1733,'ריבית יומית'!G1733)</f>
        <v>1.0738622586670132E-4</v>
      </c>
      <c r="G1739" s="43">
        <f t="shared" si="191"/>
        <v>1.0738622586670132E-4</v>
      </c>
      <c r="H1739" s="29">
        <f t="shared" si="192"/>
        <v>1.7890176125390529</v>
      </c>
      <c r="I1739" s="30">
        <f>VLOOKUP(B1738,'מדדים וריביות'!B:C,2)</f>
        <v>17602103.6016967</v>
      </c>
      <c r="K1739" s="39">
        <f t="shared" si="193"/>
        <v>0</v>
      </c>
      <c r="L1739" s="39">
        <f t="shared" si="194"/>
        <v>0</v>
      </c>
      <c r="M1739" s="39">
        <f t="shared" si="195"/>
        <v>0</v>
      </c>
      <c r="N1739" s="41">
        <f t="shared" si="197"/>
        <v>0</v>
      </c>
    </row>
    <row r="1740" spans="2:14">
      <c r="B1740" s="1">
        <v>34605</v>
      </c>
      <c r="C1740" s="1">
        <f t="shared" si="196"/>
        <v>34578</v>
      </c>
      <c r="E1740" s="42">
        <f>IF(DAY(B1740)&gt;14,VLOOKUP(DATE(YEAR(C1740),MONTH(C1740)-1,DAY(1)),'מדדים וריביות'!B:C,2,FALSE),VLOOKUP(DATE(YEAR(C1740),MONTH(C1740)-2,DAY(1)),'מדדים וריביות'!B:C,2,FALSE))</f>
        <v>17404156.069843698</v>
      </c>
      <c r="F1740" s="43">
        <f>IF($B$5=1,'ריבית יומית'!D1734,'ריבית יומית'!G1734)</f>
        <v>1.0738622586670132E-4</v>
      </c>
      <c r="G1740" s="43">
        <f t="shared" si="191"/>
        <v>1.0738622586670132E-4</v>
      </c>
      <c r="H1740" s="29">
        <f t="shared" si="192"/>
        <v>1.7888255173180141</v>
      </c>
      <c r="I1740" s="30">
        <f>VLOOKUP(B1739,'מדדים וריביות'!B:C,2)</f>
        <v>17602103.6016967</v>
      </c>
      <c r="K1740" s="39">
        <f t="shared" si="193"/>
        <v>0</v>
      </c>
      <c r="L1740" s="39">
        <f t="shared" si="194"/>
        <v>0</v>
      </c>
      <c r="M1740" s="39">
        <f t="shared" si="195"/>
        <v>0</v>
      </c>
      <c r="N1740" s="41">
        <f t="shared" si="197"/>
        <v>0</v>
      </c>
    </row>
    <row r="1741" spans="2:14">
      <c r="B1741" s="1">
        <v>34606</v>
      </c>
      <c r="C1741" s="1">
        <f t="shared" si="196"/>
        <v>34578</v>
      </c>
      <c r="E1741" s="42">
        <f>IF(DAY(B1741)&gt;14,VLOOKUP(DATE(YEAR(C1741),MONTH(C1741)-1,DAY(1)),'מדדים וריביות'!B:C,2,FALSE),VLOOKUP(DATE(YEAR(C1741),MONTH(C1741)-2,DAY(1)),'מדדים וריביות'!B:C,2,FALSE))</f>
        <v>17404156.069843698</v>
      </c>
      <c r="F1741" s="43">
        <f>IF($B$5=1,'ריבית יומית'!D1735,'ריבית יומית'!G1735)</f>
        <v>1.0738622586670132E-4</v>
      </c>
      <c r="G1741" s="43">
        <f t="shared" si="191"/>
        <v>1.0738622586670132E-4</v>
      </c>
      <c r="H1741" s="29">
        <f t="shared" si="192"/>
        <v>1.7886334427231412</v>
      </c>
      <c r="I1741" s="30">
        <f>VLOOKUP(B1740,'מדדים וריביות'!B:C,2)</f>
        <v>17602103.6016967</v>
      </c>
      <c r="K1741" s="39">
        <f t="shared" si="193"/>
        <v>0</v>
      </c>
      <c r="L1741" s="39">
        <f t="shared" si="194"/>
        <v>0</v>
      </c>
      <c r="M1741" s="39">
        <f t="shared" si="195"/>
        <v>0</v>
      </c>
      <c r="N1741" s="41">
        <f t="shared" si="197"/>
        <v>0</v>
      </c>
    </row>
    <row r="1742" spans="2:14">
      <c r="B1742" s="1">
        <v>34607</v>
      </c>
      <c r="C1742" s="1">
        <f t="shared" si="196"/>
        <v>34578</v>
      </c>
      <c r="E1742" s="42">
        <f>IF(DAY(B1742)&gt;14,VLOOKUP(DATE(YEAR(C1742),MONTH(C1742)-1,DAY(1)),'מדדים וריביות'!B:C,2,FALSE),VLOOKUP(DATE(YEAR(C1742),MONTH(C1742)-2,DAY(1)),'מדדים וריביות'!B:C,2,FALSE))</f>
        <v>17404156.069843698</v>
      </c>
      <c r="F1742" s="43">
        <f>IF($B$5=1,'ריבית יומית'!D1736,'ריבית יומית'!G1736)</f>
        <v>1.0738622586670132E-4</v>
      </c>
      <c r="G1742" s="43">
        <f t="shared" si="191"/>
        <v>1.0738622586670132E-4</v>
      </c>
      <c r="H1742" s="29">
        <f t="shared" si="192"/>
        <v>1.7884413887522193</v>
      </c>
      <c r="I1742" s="30">
        <f>VLOOKUP(B1741,'מדדים וריביות'!B:C,2)</f>
        <v>17602103.6016967</v>
      </c>
      <c r="K1742" s="39">
        <f t="shared" si="193"/>
        <v>0</v>
      </c>
      <c r="L1742" s="39">
        <f t="shared" si="194"/>
        <v>0</v>
      </c>
      <c r="M1742" s="39">
        <f t="shared" si="195"/>
        <v>0</v>
      </c>
      <c r="N1742" s="41">
        <f t="shared" si="197"/>
        <v>0</v>
      </c>
    </row>
    <row r="1743" spans="2:14">
      <c r="B1743" s="1">
        <v>34608</v>
      </c>
      <c r="C1743" s="1">
        <f t="shared" si="196"/>
        <v>34608</v>
      </c>
      <c r="E1743" s="42">
        <f>IF(DAY(B1743)&gt;14,VLOOKUP(DATE(YEAR(C1743),MONTH(C1743)-1,DAY(1)),'מדדים וריביות'!B:C,2,FALSE),VLOOKUP(DATE(YEAR(C1743),MONTH(C1743)-2,DAY(1)),'מדדים וריביות'!B:C,2,FALSE))</f>
        <v>17404156.069843698</v>
      </c>
      <c r="F1743" s="43">
        <f>IF($B$5=1,'ריבית יומית'!D1737,'ריבית יומית'!G1737)</f>
        <v>1.0738622586670132E-4</v>
      </c>
      <c r="G1743" s="43">
        <f t="shared" si="191"/>
        <v>1.0738622586670132E-4</v>
      </c>
      <c r="H1743" s="29">
        <f t="shared" si="192"/>
        <v>1.7882493554030339</v>
      </c>
      <c r="I1743" s="30">
        <f>VLOOKUP(B1742,'מדדים וריביות'!B:C,2)</f>
        <v>17602103.6016967</v>
      </c>
      <c r="K1743" s="39">
        <f t="shared" si="193"/>
        <v>0</v>
      </c>
      <c r="L1743" s="39">
        <f t="shared" si="194"/>
        <v>0</v>
      </c>
      <c r="M1743" s="39">
        <f t="shared" si="195"/>
        <v>0</v>
      </c>
      <c r="N1743" s="41">
        <f t="shared" si="197"/>
        <v>0</v>
      </c>
    </row>
    <row r="1744" spans="2:14">
      <c r="B1744" s="1">
        <v>34609</v>
      </c>
      <c r="C1744" s="1">
        <f t="shared" si="196"/>
        <v>34608</v>
      </c>
      <c r="E1744" s="42">
        <f>IF(DAY(B1744)&gt;14,VLOOKUP(DATE(YEAR(C1744),MONTH(C1744)-1,DAY(1)),'מדדים וריביות'!B:C,2,FALSE),VLOOKUP(DATE(YEAR(C1744),MONTH(C1744)-2,DAY(1)),'מדדים וריביות'!B:C,2,FALSE))</f>
        <v>17404156.069843698</v>
      </c>
      <c r="F1744" s="43">
        <f>IF($B$5=1,'ריבית יומית'!D1738,'ריבית יומית'!G1738)</f>
        <v>1.0738622586670132E-4</v>
      </c>
      <c r="G1744" s="43">
        <f t="shared" si="191"/>
        <v>1.0738622586670132E-4</v>
      </c>
      <c r="H1744" s="29">
        <f t="shared" si="192"/>
        <v>1.788057342673371</v>
      </c>
      <c r="I1744" s="30">
        <f>VLOOKUP(B1743,'מדדים וריביות'!B:C,2)</f>
        <v>17845731.333207998</v>
      </c>
      <c r="K1744" s="39">
        <f t="shared" si="193"/>
        <v>0</v>
      </c>
      <c r="L1744" s="39">
        <f t="shared" si="194"/>
        <v>0</v>
      </c>
      <c r="M1744" s="39">
        <f t="shared" si="195"/>
        <v>0</v>
      </c>
      <c r="N1744" s="41">
        <f t="shared" si="197"/>
        <v>0</v>
      </c>
    </row>
    <row r="1745" spans="2:14">
      <c r="B1745" s="1">
        <v>34610</v>
      </c>
      <c r="C1745" s="1">
        <f t="shared" si="196"/>
        <v>34608</v>
      </c>
      <c r="E1745" s="42">
        <f>IF(DAY(B1745)&gt;14,VLOOKUP(DATE(YEAR(C1745),MONTH(C1745)-1,DAY(1)),'מדדים וריביות'!B:C,2,FALSE),VLOOKUP(DATE(YEAR(C1745),MONTH(C1745)-2,DAY(1)),'מדדים וריביות'!B:C,2,FALSE))</f>
        <v>17404156.069843698</v>
      </c>
      <c r="F1745" s="43">
        <f>IF($B$5=1,'ריבית יומית'!D1739,'ריבית יומית'!G1739)</f>
        <v>1.0738622586670132E-4</v>
      </c>
      <c r="G1745" s="43">
        <f t="shared" si="191"/>
        <v>1.0738622586670132E-4</v>
      </c>
      <c r="H1745" s="29">
        <f t="shared" si="192"/>
        <v>1.7878653505610165</v>
      </c>
      <c r="I1745" s="30">
        <f>VLOOKUP(B1744,'מדדים וריביות'!B:C,2)</f>
        <v>17845731.333207998</v>
      </c>
      <c r="K1745" s="39">
        <f t="shared" si="193"/>
        <v>0</v>
      </c>
      <c r="L1745" s="39">
        <f t="shared" si="194"/>
        <v>0</v>
      </c>
      <c r="M1745" s="39">
        <f t="shared" si="195"/>
        <v>0</v>
      </c>
      <c r="N1745" s="41">
        <f t="shared" si="197"/>
        <v>0</v>
      </c>
    </row>
    <row r="1746" spans="2:14">
      <c r="B1746" s="1">
        <v>34611</v>
      </c>
      <c r="C1746" s="1">
        <f t="shared" si="196"/>
        <v>34608</v>
      </c>
      <c r="E1746" s="42">
        <f>IF(DAY(B1746)&gt;14,VLOOKUP(DATE(YEAR(C1746),MONTH(C1746)-1,DAY(1)),'מדדים וריביות'!B:C,2,FALSE),VLOOKUP(DATE(YEAR(C1746),MONTH(C1746)-2,DAY(1)),'מדדים וריביות'!B:C,2,FALSE))</f>
        <v>17404156.069843698</v>
      </c>
      <c r="F1746" s="43">
        <f>IF($B$5=1,'ריבית יומית'!D1740,'ריבית יומית'!G1740)</f>
        <v>1.0738622586670132E-4</v>
      </c>
      <c r="G1746" s="43">
        <f t="shared" si="191"/>
        <v>1.0738622586670132E-4</v>
      </c>
      <c r="H1746" s="29">
        <f t="shared" si="192"/>
        <v>1.7876733790637565</v>
      </c>
      <c r="I1746" s="30">
        <f>VLOOKUP(B1745,'מדדים וריביות'!B:C,2)</f>
        <v>17845731.333207998</v>
      </c>
      <c r="K1746" s="39">
        <f t="shared" si="193"/>
        <v>0</v>
      </c>
      <c r="L1746" s="39">
        <f t="shared" si="194"/>
        <v>0</v>
      </c>
      <c r="M1746" s="39">
        <f t="shared" si="195"/>
        <v>0</v>
      </c>
      <c r="N1746" s="41">
        <f t="shared" si="197"/>
        <v>0</v>
      </c>
    </row>
    <row r="1747" spans="2:14">
      <c r="B1747" s="1">
        <v>34612</v>
      </c>
      <c r="C1747" s="1">
        <f t="shared" si="196"/>
        <v>34608</v>
      </c>
      <c r="E1747" s="42">
        <f>IF(DAY(B1747)&gt;14,VLOOKUP(DATE(YEAR(C1747),MONTH(C1747)-1,DAY(1)),'מדדים וריביות'!B:C,2,FALSE),VLOOKUP(DATE(YEAR(C1747),MONTH(C1747)-2,DAY(1)),'מדדים וריביות'!B:C,2,FALSE))</f>
        <v>17404156.069843698</v>
      </c>
      <c r="F1747" s="43">
        <f>IF($B$5=1,'ריבית יומית'!D1741,'ריבית יומית'!G1741)</f>
        <v>1.0738622586670132E-4</v>
      </c>
      <c r="G1747" s="43">
        <f t="shared" si="191"/>
        <v>1.0738622586670132E-4</v>
      </c>
      <c r="H1747" s="29">
        <f t="shared" si="192"/>
        <v>1.7874814281793774</v>
      </c>
      <c r="I1747" s="30">
        <f>VLOOKUP(B1746,'מדדים וריביות'!B:C,2)</f>
        <v>17845731.333207998</v>
      </c>
      <c r="K1747" s="39">
        <f t="shared" si="193"/>
        <v>0</v>
      </c>
      <c r="L1747" s="39">
        <f t="shared" si="194"/>
        <v>0</v>
      </c>
      <c r="M1747" s="39">
        <f t="shared" si="195"/>
        <v>0</v>
      </c>
      <c r="N1747" s="41">
        <f t="shared" si="197"/>
        <v>0</v>
      </c>
    </row>
    <row r="1748" spans="2:14">
      <c r="B1748" s="1">
        <v>34613</v>
      </c>
      <c r="C1748" s="1">
        <f t="shared" si="196"/>
        <v>34608</v>
      </c>
      <c r="E1748" s="42">
        <f>IF(DAY(B1748)&gt;14,VLOOKUP(DATE(YEAR(C1748),MONTH(C1748)-1,DAY(1)),'מדדים וריביות'!B:C,2,FALSE),VLOOKUP(DATE(YEAR(C1748),MONTH(C1748)-2,DAY(1)),'מדדים וריביות'!B:C,2,FALSE))</f>
        <v>17404156.069843698</v>
      </c>
      <c r="F1748" s="43">
        <f>IF($B$5=1,'ריבית יומית'!D1742,'ריבית יומית'!G1742)</f>
        <v>1.0738622586670132E-4</v>
      </c>
      <c r="G1748" s="43">
        <f t="shared" si="191"/>
        <v>1.0738622586670132E-4</v>
      </c>
      <c r="H1748" s="29">
        <f t="shared" si="192"/>
        <v>1.7872894979056662</v>
      </c>
      <c r="I1748" s="30">
        <f>VLOOKUP(B1747,'מדדים וריביות'!B:C,2)</f>
        <v>17845731.333207998</v>
      </c>
      <c r="K1748" s="39">
        <f t="shared" si="193"/>
        <v>0</v>
      </c>
      <c r="L1748" s="39">
        <f t="shared" si="194"/>
        <v>0</v>
      </c>
      <c r="M1748" s="39">
        <f t="shared" si="195"/>
        <v>0</v>
      </c>
      <c r="N1748" s="41">
        <f t="shared" si="197"/>
        <v>0</v>
      </c>
    </row>
    <row r="1749" spans="2:14">
      <c r="B1749" s="1">
        <v>34614</v>
      </c>
      <c r="C1749" s="1">
        <f t="shared" si="196"/>
        <v>34608</v>
      </c>
      <c r="E1749" s="42">
        <f>IF(DAY(B1749)&gt;14,VLOOKUP(DATE(YEAR(C1749),MONTH(C1749)-1,DAY(1)),'מדדים וריביות'!B:C,2,FALSE),VLOOKUP(DATE(YEAR(C1749),MONTH(C1749)-2,DAY(1)),'מדדים וריביות'!B:C,2,FALSE))</f>
        <v>17404156.069843698</v>
      </c>
      <c r="F1749" s="43">
        <f>IF($B$5=1,'ריבית יומית'!D1743,'ריבית יומית'!G1743)</f>
        <v>1.0738622586670132E-4</v>
      </c>
      <c r="G1749" s="43">
        <f t="shared" si="191"/>
        <v>1.0738622586670132E-4</v>
      </c>
      <c r="H1749" s="29">
        <f t="shared" si="192"/>
        <v>1.7870975882404094</v>
      </c>
      <c r="I1749" s="30">
        <f>VLOOKUP(B1748,'מדדים וריביות'!B:C,2)</f>
        <v>17845731.333207998</v>
      </c>
      <c r="K1749" s="39">
        <f t="shared" si="193"/>
        <v>0</v>
      </c>
      <c r="L1749" s="39">
        <f t="shared" si="194"/>
        <v>0</v>
      </c>
      <c r="M1749" s="39">
        <f t="shared" si="195"/>
        <v>0</v>
      </c>
      <c r="N1749" s="41">
        <f t="shared" si="197"/>
        <v>0</v>
      </c>
    </row>
    <row r="1750" spans="2:14">
      <c r="B1750" s="1">
        <v>34615</v>
      </c>
      <c r="C1750" s="1">
        <f t="shared" si="196"/>
        <v>34608</v>
      </c>
      <c r="E1750" s="42">
        <f>IF(DAY(B1750)&gt;14,VLOOKUP(DATE(YEAR(C1750),MONTH(C1750)-1,DAY(1)),'מדדים וריביות'!B:C,2,FALSE),VLOOKUP(DATE(YEAR(C1750),MONTH(C1750)-2,DAY(1)),'מדדים וריביות'!B:C,2,FALSE))</f>
        <v>17404156.069843698</v>
      </c>
      <c r="F1750" s="43">
        <f>IF($B$5=1,'ריבית יומית'!D1744,'ריבית יומית'!G1744)</f>
        <v>1.0738622586670132E-4</v>
      </c>
      <c r="G1750" s="43">
        <f t="shared" si="191"/>
        <v>1.0738622586670132E-4</v>
      </c>
      <c r="H1750" s="29">
        <f t="shared" si="192"/>
        <v>1.7869056991813947</v>
      </c>
      <c r="I1750" s="30">
        <f>VLOOKUP(B1749,'מדדים וריביות'!B:C,2)</f>
        <v>17845731.333207998</v>
      </c>
      <c r="K1750" s="39">
        <f t="shared" si="193"/>
        <v>0</v>
      </c>
      <c r="L1750" s="39">
        <f t="shared" si="194"/>
        <v>0</v>
      </c>
      <c r="M1750" s="39">
        <f t="shared" si="195"/>
        <v>0</v>
      </c>
      <c r="N1750" s="41">
        <f t="shared" si="197"/>
        <v>0</v>
      </c>
    </row>
    <row r="1751" spans="2:14">
      <c r="B1751" s="1">
        <v>34616</v>
      </c>
      <c r="C1751" s="1">
        <f t="shared" si="196"/>
        <v>34608</v>
      </c>
      <c r="E1751" s="42">
        <f>IF(DAY(B1751)&gt;14,VLOOKUP(DATE(YEAR(C1751),MONTH(C1751)-1,DAY(1)),'מדדים וריביות'!B:C,2,FALSE),VLOOKUP(DATE(YEAR(C1751),MONTH(C1751)-2,DAY(1)),'מדדים וריביות'!B:C,2,FALSE))</f>
        <v>17404156.069843698</v>
      </c>
      <c r="F1751" s="43">
        <f>IF($B$5=1,'ריבית יומית'!D1745,'ריבית יומית'!G1745)</f>
        <v>1.0738622586670132E-4</v>
      </c>
      <c r="G1751" s="43">
        <f t="shared" si="191"/>
        <v>1.0738622586670132E-4</v>
      </c>
      <c r="H1751" s="29">
        <f t="shared" si="192"/>
        <v>1.7867138307264092</v>
      </c>
      <c r="I1751" s="30">
        <f>VLOOKUP(B1750,'מדדים וריביות'!B:C,2)</f>
        <v>17845731.333207998</v>
      </c>
      <c r="K1751" s="39">
        <f t="shared" si="193"/>
        <v>0</v>
      </c>
      <c r="L1751" s="39">
        <f t="shared" si="194"/>
        <v>0</v>
      </c>
      <c r="M1751" s="39">
        <f t="shared" si="195"/>
        <v>0</v>
      </c>
      <c r="N1751" s="41">
        <f t="shared" si="197"/>
        <v>0</v>
      </c>
    </row>
    <row r="1752" spans="2:14">
      <c r="B1752" s="1">
        <v>34617</v>
      </c>
      <c r="C1752" s="1">
        <f t="shared" si="196"/>
        <v>34608</v>
      </c>
      <c r="E1752" s="42">
        <f>IF(DAY(B1752)&gt;14,VLOOKUP(DATE(YEAR(C1752),MONTH(C1752)-1,DAY(1)),'מדדים וריביות'!B:C,2,FALSE),VLOOKUP(DATE(YEAR(C1752),MONTH(C1752)-2,DAY(1)),'מדדים וריביות'!B:C,2,FALSE))</f>
        <v>17404156.069843698</v>
      </c>
      <c r="F1752" s="43">
        <f>IF($B$5=1,'ריבית יומית'!D1746,'ריבית יומית'!G1746)</f>
        <v>1.0738622586670132E-4</v>
      </c>
      <c r="G1752" s="43">
        <f t="shared" si="191"/>
        <v>1.0738622586670132E-4</v>
      </c>
      <c r="H1752" s="29">
        <f t="shared" si="192"/>
        <v>1.7865219828732406</v>
      </c>
      <c r="I1752" s="30">
        <f>VLOOKUP(B1751,'מדדים וריביות'!B:C,2)</f>
        <v>17845731.333207998</v>
      </c>
      <c r="K1752" s="39">
        <f t="shared" si="193"/>
        <v>0</v>
      </c>
      <c r="L1752" s="39">
        <f t="shared" si="194"/>
        <v>0</v>
      </c>
      <c r="M1752" s="39">
        <f t="shared" si="195"/>
        <v>0</v>
      </c>
      <c r="N1752" s="41">
        <f t="shared" si="197"/>
        <v>0</v>
      </c>
    </row>
    <row r="1753" spans="2:14">
      <c r="B1753" s="1">
        <v>34618</v>
      </c>
      <c r="C1753" s="1">
        <f t="shared" si="196"/>
        <v>34608</v>
      </c>
      <c r="E1753" s="42">
        <f>IF(DAY(B1753)&gt;14,VLOOKUP(DATE(YEAR(C1753),MONTH(C1753)-1,DAY(1)),'מדדים וריביות'!B:C,2,FALSE),VLOOKUP(DATE(YEAR(C1753),MONTH(C1753)-2,DAY(1)),'מדדים וריביות'!B:C,2,FALSE))</f>
        <v>17404156.069843698</v>
      </c>
      <c r="F1753" s="43">
        <f>IF($B$5=1,'ריבית יומית'!D1747,'ריבית יומית'!G1747)</f>
        <v>1.0738622586670132E-4</v>
      </c>
      <c r="G1753" s="43">
        <f t="shared" si="191"/>
        <v>1.0738622586670132E-4</v>
      </c>
      <c r="H1753" s="29">
        <f t="shared" si="192"/>
        <v>1.7863301556196767</v>
      </c>
      <c r="I1753" s="30">
        <f>VLOOKUP(B1752,'מדדים וריביות'!B:C,2)</f>
        <v>17845731.333207998</v>
      </c>
      <c r="K1753" s="39">
        <f t="shared" si="193"/>
        <v>0</v>
      </c>
      <c r="L1753" s="39">
        <f t="shared" si="194"/>
        <v>0</v>
      </c>
      <c r="M1753" s="39">
        <f t="shared" si="195"/>
        <v>0</v>
      </c>
      <c r="N1753" s="41">
        <f t="shared" si="197"/>
        <v>0</v>
      </c>
    </row>
    <row r="1754" spans="2:14">
      <c r="B1754" s="1">
        <v>34619</v>
      </c>
      <c r="C1754" s="1">
        <f t="shared" si="196"/>
        <v>34608</v>
      </c>
      <c r="E1754" s="42">
        <f>IF(DAY(B1754)&gt;14,VLOOKUP(DATE(YEAR(C1754),MONTH(C1754)-1,DAY(1)),'מדדים וריביות'!B:C,2,FALSE),VLOOKUP(DATE(YEAR(C1754),MONTH(C1754)-2,DAY(1)),'מדדים וריביות'!B:C,2,FALSE))</f>
        <v>17404156.069843698</v>
      </c>
      <c r="F1754" s="43">
        <f>IF($B$5=1,'ריבית יומית'!D1748,'ריבית יומית'!G1748)</f>
        <v>1.0738622586670132E-4</v>
      </c>
      <c r="G1754" s="43">
        <f t="shared" si="191"/>
        <v>1.0738622586670132E-4</v>
      </c>
      <c r="H1754" s="29">
        <f t="shared" si="192"/>
        <v>1.7861383489635057</v>
      </c>
      <c r="I1754" s="30">
        <f>VLOOKUP(B1753,'מדדים וריביות'!B:C,2)</f>
        <v>17845731.333207998</v>
      </c>
      <c r="K1754" s="39">
        <f t="shared" si="193"/>
        <v>0</v>
      </c>
      <c r="L1754" s="39">
        <f t="shared" si="194"/>
        <v>0</v>
      </c>
      <c r="M1754" s="39">
        <f t="shared" si="195"/>
        <v>0</v>
      </c>
      <c r="N1754" s="41">
        <f t="shared" si="197"/>
        <v>0</v>
      </c>
    </row>
    <row r="1755" spans="2:14">
      <c r="B1755" s="1">
        <v>34620</v>
      </c>
      <c r="C1755" s="1">
        <f t="shared" si="196"/>
        <v>34608</v>
      </c>
      <c r="E1755" s="42">
        <f>IF(DAY(B1755)&gt;14,VLOOKUP(DATE(YEAR(C1755),MONTH(C1755)-1,DAY(1)),'מדדים וריביות'!B:C,2,FALSE),VLOOKUP(DATE(YEAR(C1755),MONTH(C1755)-2,DAY(1)),'מדדים וריביות'!B:C,2,FALSE))</f>
        <v>17404156.069843698</v>
      </c>
      <c r="F1755" s="43">
        <f>IF($B$5=1,'ריבית יומית'!D1749,'ריבית יומית'!G1749)</f>
        <v>1.0738622586670132E-4</v>
      </c>
      <c r="G1755" s="43">
        <f t="shared" si="191"/>
        <v>1.0738622586670132E-4</v>
      </c>
      <c r="H1755" s="29">
        <f t="shared" si="192"/>
        <v>1.785946562902516</v>
      </c>
      <c r="I1755" s="30">
        <f>VLOOKUP(B1754,'מדדים וריביות'!B:C,2)</f>
        <v>17845731.333207998</v>
      </c>
      <c r="K1755" s="39">
        <f t="shared" si="193"/>
        <v>0</v>
      </c>
      <c r="L1755" s="39">
        <f t="shared" si="194"/>
        <v>0</v>
      </c>
      <c r="M1755" s="39">
        <f t="shared" si="195"/>
        <v>0</v>
      </c>
      <c r="N1755" s="41">
        <f t="shared" si="197"/>
        <v>0</v>
      </c>
    </row>
    <row r="1756" spans="2:14">
      <c r="B1756" s="1">
        <v>34621</v>
      </c>
      <c r="C1756" s="1">
        <f t="shared" si="196"/>
        <v>34608</v>
      </c>
      <c r="E1756" s="42">
        <f>IF(DAY(B1756)&gt;14,VLOOKUP(DATE(YEAR(C1756),MONTH(C1756)-1,DAY(1)),'מדדים וריביות'!B:C,2,FALSE),VLOOKUP(DATE(YEAR(C1756),MONTH(C1756)-2,DAY(1)),'מדדים וריביות'!B:C,2,FALSE))</f>
        <v>17404156.069843698</v>
      </c>
      <c r="F1756" s="43">
        <f>IF($B$5=1,'ריבית יומית'!D1750,'ריבית יומית'!G1750)</f>
        <v>1.0738622586670132E-4</v>
      </c>
      <c r="G1756" s="43">
        <f t="shared" si="191"/>
        <v>1.0738622586670132E-4</v>
      </c>
      <c r="H1756" s="29">
        <f t="shared" si="192"/>
        <v>1.7857547974344961</v>
      </c>
      <c r="I1756" s="30">
        <f>VLOOKUP(B1755,'מדדים וריביות'!B:C,2)</f>
        <v>17845731.333207998</v>
      </c>
      <c r="K1756" s="39">
        <f t="shared" si="193"/>
        <v>0</v>
      </c>
      <c r="L1756" s="39">
        <f t="shared" si="194"/>
        <v>0</v>
      </c>
      <c r="M1756" s="39">
        <f t="shared" si="195"/>
        <v>0</v>
      </c>
      <c r="N1756" s="41">
        <f t="shared" si="197"/>
        <v>0</v>
      </c>
    </row>
    <row r="1757" spans="2:14">
      <c r="B1757" s="1">
        <v>34622</v>
      </c>
      <c r="C1757" s="1">
        <f t="shared" si="196"/>
        <v>34608</v>
      </c>
      <c r="E1757" s="42">
        <f>IF(DAY(B1757)&gt;14,VLOOKUP(DATE(YEAR(C1757),MONTH(C1757)-1,DAY(1)),'מדדים וריביות'!B:C,2,FALSE),VLOOKUP(DATE(YEAR(C1757),MONTH(C1757)-2,DAY(1)),'מדדים וריביות'!B:C,2,FALSE))</f>
        <v>17602103.6016967</v>
      </c>
      <c r="F1757" s="43">
        <f>IF($B$5=1,'ריבית יומית'!D1751,'ריבית יומית'!G1751)</f>
        <v>1.0738622586670132E-4</v>
      </c>
      <c r="G1757" s="43">
        <f t="shared" si="191"/>
        <v>1.0738622586670132E-4</v>
      </c>
      <c r="H1757" s="29">
        <f t="shared" si="192"/>
        <v>1.7855630525572348</v>
      </c>
      <c r="I1757" s="30">
        <f>VLOOKUP(B1756,'מדדים וריביות'!B:C,2)</f>
        <v>17845731.333207998</v>
      </c>
      <c r="K1757" s="39">
        <f t="shared" si="193"/>
        <v>0</v>
      </c>
      <c r="L1757" s="39">
        <f t="shared" si="194"/>
        <v>0</v>
      </c>
      <c r="M1757" s="39">
        <f t="shared" si="195"/>
        <v>0</v>
      </c>
      <c r="N1757" s="41">
        <f t="shared" si="197"/>
        <v>0</v>
      </c>
    </row>
    <row r="1758" spans="2:14">
      <c r="B1758" s="1">
        <v>34623</v>
      </c>
      <c r="C1758" s="1">
        <f t="shared" si="196"/>
        <v>34608</v>
      </c>
      <c r="E1758" s="42">
        <f>IF(DAY(B1758)&gt;14,VLOOKUP(DATE(YEAR(C1758),MONTH(C1758)-1,DAY(1)),'מדדים וריביות'!B:C,2,FALSE),VLOOKUP(DATE(YEAR(C1758),MONTH(C1758)-2,DAY(1)),'מדדים וריביות'!B:C,2,FALSE))</f>
        <v>17602103.6016967</v>
      </c>
      <c r="F1758" s="43">
        <f>IF($B$5=1,'ריבית יומית'!D1752,'ריבית יומית'!G1752)</f>
        <v>1.0738622586670132E-4</v>
      </c>
      <c r="G1758" s="43">
        <f t="shared" si="191"/>
        <v>1.0738622586670132E-4</v>
      </c>
      <c r="H1758" s="29">
        <f t="shared" si="192"/>
        <v>1.7853713282685215</v>
      </c>
      <c r="I1758" s="30">
        <f>VLOOKUP(B1757,'מדדים וריביות'!B:C,2)</f>
        <v>17845731.333207998</v>
      </c>
      <c r="K1758" s="39">
        <f t="shared" si="193"/>
        <v>0</v>
      </c>
      <c r="L1758" s="39">
        <f t="shared" si="194"/>
        <v>0</v>
      </c>
      <c r="M1758" s="39">
        <f t="shared" si="195"/>
        <v>0</v>
      </c>
      <c r="N1758" s="41">
        <f t="shared" si="197"/>
        <v>0</v>
      </c>
    </row>
    <row r="1759" spans="2:14">
      <c r="B1759" s="1">
        <v>34624</v>
      </c>
      <c r="C1759" s="1">
        <f t="shared" si="196"/>
        <v>34608</v>
      </c>
      <c r="E1759" s="42">
        <f>IF(DAY(B1759)&gt;14,VLOOKUP(DATE(YEAR(C1759),MONTH(C1759)-1,DAY(1)),'מדדים וריביות'!B:C,2,FALSE),VLOOKUP(DATE(YEAR(C1759),MONTH(C1759)-2,DAY(1)),'מדדים וריביות'!B:C,2,FALSE))</f>
        <v>17602103.6016967</v>
      </c>
      <c r="F1759" s="43">
        <f>IF($B$5=1,'ריבית יומית'!D1753,'ריבית יומית'!G1753)</f>
        <v>1.0738622586670132E-4</v>
      </c>
      <c r="G1759" s="43">
        <f t="shared" si="191"/>
        <v>1.0738622586670132E-4</v>
      </c>
      <c r="H1759" s="29">
        <f t="shared" si="192"/>
        <v>1.7851796245661453</v>
      </c>
      <c r="I1759" s="30">
        <f>VLOOKUP(B1758,'מדדים וריביות'!B:C,2)</f>
        <v>17845731.333207998</v>
      </c>
      <c r="K1759" s="39">
        <f t="shared" si="193"/>
        <v>0</v>
      </c>
      <c r="L1759" s="39">
        <f t="shared" si="194"/>
        <v>0</v>
      </c>
      <c r="M1759" s="39">
        <f t="shared" si="195"/>
        <v>0</v>
      </c>
      <c r="N1759" s="41">
        <f t="shared" si="197"/>
        <v>0</v>
      </c>
    </row>
    <row r="1760" spans="2:14">
      <c r="B1760" s="1">
        <v>34625</v>
      </c>
      <c r="C1760" s="1">
        <f t="shared" si="196"/>
        <v>34608</v>
      </c>
      <c r="E1760" s="42">
        <f>IF(DAY(B1760)&gt;14,VLOOKUP(DATE(YEAR(C1760),MONTH(C1760)-1,DAY(1)),'מדדים וריביות'!B:C,2,FALSE),VLOOKUP(DATE(YEAR(C1760),MONTH(C1760)-2,DAY(1)),'מדדים וריביות'!B:C,2,FALSE))</f>
        <v>17602103.6016967</v>
      </c>
      <c r="F1760" s="43">
        <f>IF($B$5=1,'ריבית יומית'!D1754,'ריבית יומית'!G1754)</f>
        <v>1.0738622586670132E-4</v>
      </c>
      <c r="G1760" s="43">
        <f t="shared" si="191"/>
        <v>1.0738622586670132E-4</v>
      </c>
      <c r="H1760" s="29">
        <f t="shared" si="192"/>
        <v>1.7849879414478957</v>
      </c>
      <c r="I1760" s="30">
        <f>VLOOKUP(B1759,'מדדים וריביות'!B:C,2)</f>
        <v>17845731.333207998</v>
      </c>
      <c r="K1760" s="39">
        <f t="shared" si="193"/>
        <v>0</v>
      </c>
      <c r="L1760" s="39">
        <f t="shared" si="194"/>
        <v>0</v>
      </c>
      <c r="M1760" s="39">
        <f t="shared" si="195"/>
        <v>0</v>
      </c>
      <c r="N1760" s="41">
        <f t="shared" si="197"/>
        <v>0</v>
      </c>
    </row>
    <row r="1761" spans="2:14">
      <c r="B1761" s="1">
        <v>34626</v>
      </c>
      <c r="C1761" s="1">
        <f t="shared" si="196"/>
        <v>34608</v>
      </c>
      <c r="E1761" s="42">
        <f>IF(DAY(B1761)&gt;14,VLOOKUP(DATE(YEAR(C1761),MONTH(C1761)-1,DAY(1)),'מדדים וריביות'!B:C,2,FALSE),VLOOKUP(DATE(YEAR(C1761),MONTH(C1761)-2,DAY(1)),'מדדים וריביות'!B:C,2,FALSE))</f>
        <v>17602103.6016967</v>
      </c>
      <c r="F1761" s="43">
        <f>IF($B$5=1,'ריבית יומית'!D1755,'ריבית יומית'!G1755)</f>
        <v>1.0738622586670132E-4</v>
      </c>
      <c r="G1761" s="43">
        <f t="shared" si="191"/>
        <v>1.0738622586670132E-4</v>
      </c>
      <c r="H1761" s="29">
        <f t="shared" si="192"/>
        <v>1.7847962789115626</v>
      </c>
      <c r="I1761" s="30">
        <f>VLOOKUP(B1760,'מדדים וריביות'!B:C,2)</f>
        <v>17845731.333207998</v>
      </c>
      <c r="K1761" s="39">
        <f t="shared" si="193"/>
        <v>0</v>
      </c>
      <c r="L1761" s="39">
        <f t="shared" si="194"/>
        <v>0</v>
      </c>
      <c r="M1761" s="39">
        <f t="shared" si="195"/>
        <v>0</v>
      </c>
      <c r="N1761" s="41">
        <f t="shared" si="197"/>
        <v>0</v>
      </c>
    </row>
    <row r="1762" spans="2:14">
      <c r="B1762" s="1">
        <v>34627</v>
      </c>
      <c r="C1762" s="1">
        <f t="shared" si="196"/>
        <v>34608</v>
      </c>
      <c r="E1762" s="42">
        <f>IF(DAY(B1762)&gt;14,VLOOKUP(DATE(YEAR(C1762),MONTH(C1762)-1,DAY(1)),'מדדים וריביות'!B:C,2,FALSE),VLOOKUP(DATE(YEAR(C1762),MONTH(C1762)-2,DAY(1)),'מדדים וריביות'!B:C,2,FALSE))</f>
        <v>17602103.6016967</v>
      </c>
      <c r="F1762" s="43">
        <f>IF($B$5=1,'ריבית יומית'!D1756,'ריבית יומית'!G1756)</f>
        <v>1.0738622586670132E-4</v>
      </c>
      <c r="G1762" s="43">
        <f t="shared" si="191"/>
        <v>1.0738622586670132E-4</v>
      </c>
      <c r="H1762" s="29">
        <f t="shared" si="192"/>
        <v>1.7846046369549358</v>
      </c>
      <c r="I1762" s="30">
        <f>VLOOKUP(B1761,'מדדים וריביות'!B:C,2)</f>
        <v>17845731.333207998</v>
      </c>
      <c r="K1762" s="39">
        <f t="shared" si="193"/>
        <v>0</v>
      </c>
      <c r="L1762" s="39">
        <f t="shared" si="194"/>
        <v>0</v>
      </c>
      <c r="M1762" s="39">
        <f t="shared" si="195"/>
        <v>0</v>
      </c>
      <c r="N1762" s="41">
        <f t="shared" si="197"/>
        <v>0</v>
      </c>
    </row>
    <row r="1763" spans="2:14">
      <c r="B1763" s="1">
        <v>34628</v>
      </c>
      <c r="C1763" s="1">
        <f t="shared" si="196"/>
        <v>34608</v>
      </c>
      <c r="E1763" s="42">
        <f>IF(DAY(B1763)&gt;14,VLOOKUP(DATE(YEAR(C1763),MONTH(C1763)-1,DAY(1)),'מדדים וריביות'!B:C,2,FALSE),VLOOKUP(DATE(YEAR(C1763),MONTH(C1763)-2,DAY(1)),'מדדים וריביות'!B:C,2,FALSE))</f>
        <v>17602103.6016967</v>
      </c>
      <c r="F1763" s="43">
        <f>IF($B$5=1,'ריבית יומית'!D1757,'ריבית יומית'!G1757)</f>
        <v>1.0738622586670132E-4</v>
      </c>
      <c r="G1763" s="43">
        <f t="shared" si="191"/>
        <v>1.0738622586670132E-4</v>
      </c>
      <c r="H1763" s="29">
        <f t="shared" si="192"/>
        <v>1.7844130155758056</v>
      </c>
      <c r="I1763" s="30">
        <f>VLOOKUP(B1762,'מדדים וריביות'!B:C,2)</f>
        <v>17845731.333207998</v>
      </c>
      <c r="K1763" s="39">
        <f t="shared" si="193"/>
        <v>0</v>
      </c>
      <c r="L1763" s="39">
        <f t="shared" si="194"/>
        <v>0</v>
      </c>
      <c r="M1763" s="39">
        <f t="shared" si="195"/>
        <v>0</v>
      </c>
      <c r="N1763" s="41">
        <f t="shared" si="197"/>
        <v>0</v>
      </c>
    </row>
    <row r="1764" spans="2:14">
      <c r="B1764" s="1">
        <v>34629</v>
      </c>
      <c r="C1764" s="1">
        <f t="shared" si="196"/>
        <v>34608</v>
      </c>
      <c r="E1764" s="42">
        <f>IF(DAY(B1764)&gt;14,VLOOKUP(DATE(YEAR(C1764),MONTH(C1764)-1,DAY(1)),'מדדים וריביות'!B:C,2,FALSE),VLOOKUP(DATE(YEAR(C1764),MONTH(C1764)-2,DAY(1)),'מדדים וריביות'!B:C,2,FALSE))</f>
        <v>17602103.6016967</v>
      </c>
      <c r="F1764" s="43">
        <f>IF($B$5=1,'ריבית יומית'!D1758,'ריבית יומית'!G1758)</f>
        <v>1.0738622586670132E-4</v>
      </c>
      <c r="G1764" s="43">
        <f t="shared" si="191"/>
        <v>1.0738622586670132E-4</v>
      </c>
      <c r="H1764" s="29">
        <f t="shared" si="192"/>
        <v>1.7842214147719626</v>
      </c>
      <c r="I1764" s="30">
        <f>VLOOKUP(B1763,'מדדים וריביות'!B:C,2)</f>
        <v>17845731.333207998</v>
      </c>
      <c r="K1764" s="39">
        <f t="shared" si="193"/>
        <v>0</v>
      </c>
      <c r="L1764" s="39">
        <f t="shared" si="194"/>
        <v>0</v>
      </c>
      <c r="M1764" s="39">
        <f t="shared" si="195"/>
        <v>0</v>
      </c>
      <c r="N1764" s="41">
        <f t="shared" si="197"/>
        <v>0</v>
      </c>
    </row>
    <row r="1765" spans="2:14">
      <c r="B1765" s="1">
        <v>34630</v>
      </c>
      <c r="C1765" s="1">
        <f t="shared" si="196"/>
        <v>34608</v>
      </c>
      <c r="E1765" s="42">
        <f>IF(DAY(B1765)&gt;14,VLOOKUP(DATE(YEAR(C1765),MONTH(C1765)-1,DAY(1)),'מדדים וריביות'!B:C,2,FALSE),VLOOKUP(DATE(YEAR(C1765),MONTH(C1765)-2,DAY(1)),'מדדים וריביות'!B:C,2,FALSE))</f>
        <v>17602103.6016967</v>
      </c>
      <c r="F1765" s="43">
        <f>IF($B$5=1,'ריבית יומית'!D1759,'ריבית יומית'!G1759)</f>
        <v>1.0738622586670132E-4</v>
      </c>
      <c r="G1765" s="43">
        <f t="shared" si="191"/>
        <v>1.0738622586670132E-4</v>
      </c>
      <c r="H1765" s="29">
        <f t="shared" si="192"/>
        <v>1.7840298345411976</v>
      </c>
      <c r="I1765" s="30">
        <f>VLOOKUP(B1764,'מדדים וריביות'!B:C,2)</f>
        <v>17845731.333207998</v>
      </c>
      <c r="K1765" s="39">
        <f t="shared" si="193"/>
        <v>0</v>
      </c>
      <c r="L1765" s="39">
        <f t="shared" si="194"/>
        <v>0</v>
      </c>
      <c r="M1765" s="39">
        <f t="shared" si="195"/>
        <v>0</v>
      </c>
      <c r="N1765" s="41">
        <f t="shared" si="197"/>
        <v>0</v>
      </c>
    </row>
    <row r="1766" spans="2:14">
      <c r="B1766" s="1">
        <v>34631</v>
      </c>
      <c r="C1766" s="1">
        <f t="shared" si="196"/>
        <v>34608</v>
      </c>
      <c r="E1766" s="42">
        <f>IF(DAY(B1766)&gt;14,VLOOKUP(DATE(YEAR(C1766),MONTH(C1766)-1,DAY(1)),'מדדים וריביות'!B:C,2,FALSE),VLOOKUP(DATE(YEAR(C1766),MONTH(C1766)-2,DAY(1)),'מדדים וריביות'!B:C,2,FALSE))</f>
        <v>17602103.6016967</v>
      </c>
      <c r="F1766" s="43">
        <f>IF($B$5=1,'ריבית יומית'!D1760,'ריבית יומית'!G1760)</f>
        <v>1.0738622586670132E-4</v>
      </c>
      <c r="G1766" s="43">
        <f t="shared" si="191"/>
        <v>1.0738622586670132E-4</v>
      </c>
      <c r="H1766" s="29">
        <f t="shared" si="192"/>
        <v>1.7838382748813015</v>
      </c>
      <c r="I1766" s="30">
        <f>VLOOKUP(B1765,'מדדים וריביות'!B:C,2)</f>
        <v>17845731.333207998</v>
      </c>
      <c r="K1766" s="39">
        <f t="shared" si="193"/>
        <v>0</v>
      </c>
      <c r="L1766" s="39">
        <f t="shared" si="194"/>
        <v>0</v>
      </c>
      <c r="M1766" s="39">
        <f t="shared" si="195"/>
        <v>0</v>
      </c>
      <c r="N1766" s="41">
        <f t="shared" si="197"/>
        <v>0</v>
      </c>
    </row>
    <row r="1767" spans="2:14">
      <c r="B1767" s="1">
        <v>34632</v>
      </c>
      <c r="C1767" s="1">
        <f t="shared" si="196"/>
        <v>34608</v>
      </c>
      <c r="E1767" s="42">
        <f>IF(DAY(B1767)&gt;14,VLOOKUP(DATE(YEAR(C1767),MONTH(C1767)-1,DAY(1)),'מדדים וריביות'!B:C,2,FALSE),VLOOKUP(DATE(YEAR(C1767),MONTH(C1767)-2,DAY(1)),'מדדים וריביות'!B:C,2,FALSE))</f>
        <v>17602103.6016967</v>
      </c>
      <c r="F1767" s="43">
        <f>IF($B$5=1,'ריבית יומית'!D1761,'ריבית יומית'!G1761)</f>
        <v>1.0738622586670132E-4</v>
      </c>
      <c r="G1767" s="43">
        <f t="shared" si="191"/>
        <v>1.0738622586670132E-4</v>
      </c>
      <c r="H1767" s="29">
        <f t="shared" si="192"/>
        <v>1.7836467357900656</v>
      </c>
      <c r="I1767" s="30">
        <f>VLOOKUP(B1766,'מדדים וריביות'!B:C,2)</f>
        <v>17845731.333207998</v>
      </c>
      <c r="K1767" s="39">
        <f t="shared" si="193"/>
        <v>0</v>
      </c>
      <c r="L1767" s="39">
        <f t="shared" si="194"/>
        <v>0</v>
      </c>
      <c r="M1767" s="39">
        <f t="shared" si="195"/>
        <v>0</v>
      </c>
      <c r="N1767" s="41">
        <f t="shared" si="197"/>
        <v>0</v>
      </c>
    </row>
    <row r="1768" spans="2:14">
      <c r="B1768" s="1">
        <v>34633</v>
      </c>
      <c r="C1768" s="1">
        <f t="shared" si="196"/>
        <v>34608</v>
      </c>
      <c r="E1768" s="42">
        <f>IF(DAY(B1768)&gt;14,VLOOKUP(DATE(YEAR(C1768),MONTH(C1768)-1,DAY(1)),'מדדים וריביות'!B:C,2,FALSE),VLOOKUP(DATE(YEAR(C1768),MONTH(C1768)-2,DAY(1)),'מדדים וריביות'!B:C,2,FALSE))</f>
        <v>17602103.6016967</v>
      </c>
      <c r="F1768" s="43">
        <f>IF($B$5=1,'ריבית יומית'!D1762,'ריבית יומית'!G1762)</f>
        <v>1.0738622586670132E-4</v>
      </c>
      <c r="G1768" s="43">
        <f t="shared" si="191"/>
        <v>1.0738622586670132E-4</v>
      </c>
      <c r="H1768" s="29">
        <f t="shared" si="192"/>
        <v>1.7834552172652811</v>
      </c>
      <c r="I1768" s="30">
        <f>VLOOKUP(B1767,'מדדים וריביות'!B:C,2)</f>
        <v>17845731.333207998</v>
      </c>
      <c r="K1768" s="39">
        <f t="shared" si="193"/>
        <v>0</v>
      </c>
      <c r="L1768" s="39">
        <f t="shared" si="194"/>
        <v>0</v>
      </c>
      <c r="M1768" s="39">
        <f t="shared" si="195"/>
        <v>0</v>
      </c>
      <c r="N1768" s="41">
        <f t="shared" si="197"/>
        <v>0</v>
      </c>
    </row>
    <row r="1769" spans="2:14">
      <c r="B1769" s="1">
        <v>34634</v>
      </c>
      <c r="C1769" s="1">
        <f t="shared" si="196"/>
        <v>34608</v>
      </c>
      <c r="E1769" s="42">
        <f>IF(DAY(B1769)&gt;14,VLOOKUP(DATE(YEAR(C1769),MONTH(C1769)-1,DAY(1)),'מדדים וריביות'!B:C,2,FALSE),VLOOKUP(DATE(YEAR(C1769),MONTH(C1769)-2,DAY(1)),'מדדים וריביות'!B:C,2,FALSE))</f>
        <v>17602103.6016967</v>
      </c>
      <c r="F1769" s="43">
        <f>IF($B$5=1,'ריבית יומית'!D1763,'ריבית יומית'!G1763)</f>
        <v>1.0738622586670132E-4</v>
      </c>
      <c r="G1769" s="43">
        <f t="shared" si="191"/>
        <v>1.0738622586670132E-4</v>
      </c>
      <c r="H1769" s="29">
        <f t="shared" si="192"/>
        <v>1.78326371930474</v>
      </c>
      <c r="I1769" s="30">
        <f>VLOOKUP(B1768,'מדדים וריביות'!B:C,2)</f>
        <v>17845731.333207998</v>
      </c>
      <c r="K1769" s="39">
        <f t="shared" si="193"/>
        <v>0</v>
      </c>
      <c r="L1769" s="39">
        <f t="shared" si="194"/>
        <v>0</v>
      </c>
      <c r="M1769" s="39">
        <f t="shared" si="195"/>
        <v>0</v>
      </c>
      <c r="N1769" s="41">
        <f t="shared" si="197"/>
        <v>0</v>
      </c>
    </row>
    <row r="1770" spans="2:14">
      <c r="B1770" s="1">
        <v>34635</v>
      </c>
      <c r="C1770" s="1">
        <f t="shared" si="196"/>
        <v>34608</v>
      </c>
      <c r="E1770" s="42">
        <f>IF(DAY(B1770)&gt;14,VLOOKUP(DATE(YEAR(C1770),MONTH(C1770)-1,DAY(1)),'מדדים וריביות'!B:C,2,FALSE),VLOOKUP(DATE(YEAR(C1770),MONTH(C1770)-2,DAY(1)),'מדדים וריביות'!B:C,2,FALSE))</f>
        <v>17602103.6016967</v>
      </c>
      <c r="F1770" s="43">
        <f>IF($B$5=1,'ריבית יומית'!D1764,'ריבית יומית'!G1764)</f>
        <v>1.0738622586670132E-4</v>
      </c>
      <c r="G1770" s="43">
        <f t="shared" si="191"/>
        <v>1.0738622586670132E-4</v>
      </c>
      <c r="H1770" s="29">
        <f t="shared" si="192"/>
        <v>1.7830722419062341</v>
      </c>
      <c r="I1770" s="30">
        <f>VLOOKUP(B1769,'מדדים וריביות'!B:C,2)</f>
        <v>17845731.333207998</v>
      </c>
      <c r="K1770" s="39">
        <f t="shared" si="193"/>
        <v>0</v>
      </c>
      <c r="L1770" s="39">
        <f t="shared" si="194"/>
        <v>0</v>
      </c>
      <c r="M1770" s="39">
        <f t="shared" si="195"/>
        <v>0</v>
      </c>
      <c r="N1770" s="41">
        <f t="shared" si="197"/>
        <v>0</v>
      </c>
    </row>
    <row r="1771" spans="2:14">
      <c r="B1771" s="1">
        <v>34636</v>
      </c>
      <c r="C1771" s="1">
        <f t="shared" si="196"/>
        <v>34608</v>
      </c>
      <c r="E1771" s="42">
        <f>IF(DAY(B1771)&gt;14,VLOOKUP(DATE(YEAR(C1771),MONTH(C1771)-1,DAY(1)),'מדדים וריביות'!B:C,2,FALSE),VLOOKUP(DATE(YEAR(C1771),MONTH(C1771)-2,DAY(1)),'מדדים וריביות'!B:C,2,FALSE))</f>
        <v>17602103.6016967</v>
      </c>
      <c r="F1771" s="43">
        <f>IF($B$5=1,'ריבית יומית'!D1765,'ריבית יומית'!G1765)</f>
        <v>1.0738622586670132E-4</v>
      </c>
      <c r="G1771" s="43">
        <f t="shared" si="191"/>
        <v>1.0738622586670132E-4</v>
      </c>
      <c r="H1771" s="29">
        <f t="shared" si="192"/>
        <v>1.7828807850675554</v>
      </c>
      <c r="I1771" s="30">
        <f>VLOOKUP(B1770,'מדדים וריביות'!B:C,2)</f>
        <v>17845731.333207998</v>
      </c>
      <c r="K1771" s="39">
        <f t="shared" si="193"/>
        <v>0</v>
      </c>
      <c r="L1771" s="39">
        <f t="shared" si="194"/>
        <v>0</v>
      </c>
      <c r="M1771" s="39">
        <f t="shared" si="195"/>
        <v>0</v>
      </c>
      <c r="N1771" s="41">
        <f t="shared" si="197"/>
        <v>0</v>
      </c>
    </row>
    <row r="1772" spans="2:14">
      <c r="B1772" s="1">
        <v>34637</v>
      </c>
      <c r="C1772" s="1">
        <f t="shared" si="196"/>
        <v>34608</v>
      </c>
      <c r="E1772" s="42">
        <f>IF(DAY(B1772)&gt;14,VLOOKUP(DATE(YEAR(C1772),MONTH(C1772)-1,DAY(1)),'מדדים וריביות'!B:C,2,FALSE),VLOOKUP(DATE(YEAR(C1772),MONTH(C1772)-2,DAY(1)),'מדדים וריביות'!B:C,2,FALSE))</f>
        <v>17602103.6016967</v>
      </c>
      <c r="F1772" s="43">
        <f>IF($B$5=1,'ריבית יומית'!D1766,'ריבית יומית'!G1766)</f>
        <v>1.0738622586670132E-4</v>
      </c>
      <c r="G1772" s="43">
        <f t="shared" si="191"/>
        <v>1.0738622586670132E-4</v>
      </c>
      <c r="H1772" s="29">
        <f t="shared" si="192"/>
        <v>1.7826893487864965</v>
      </c>
      <c r="I1772" s="30">
        <f>VLOOKUP(B1771,'מדדים וריביות'!B:C,2)</f>
        <v>17845731.333207998</v>
      </c>
      <c r="K1772" s="39">
        <f t="shared" si="193"/>
        <v>0</v>
      </c>
      <c r="L1772" s="39">
        <f t="shared" si="194"/>
        <v>0</v>
      </c>
      <c r="M1772" s="39">
        <f t="shared" si="195"/>
        <v>0</v>
      </c>
      <c r="N1772" s="41">
        <f t="shared" si="197"/>
        <v>0</v>
      </c>
    </row>
    <row r="1773" spans="2:14">
      <c r="B1773" s="1">
        <v>34638</v>
      </c>
      <c r="C1773" s="1">
        <f t="shared" si="196"/>
        <v>34608</v>
      </c>
      <c r="E1773" s="42">
        <f>IF(DAY(B1773)&gt;14,VLOOKUP(DATE(YEAR(C1773),MONTH(C1773)-1,DAY(1)),'מדדים וריביות'!B:C,2,FALSE),VLOOKUP(DATE(YEAR(C1773),MONTH(C1773)-2,DAY(1)),'מדדים וריביות'!B:C,2,FALSE))</f>
        <v>17602103.6016967</v>
      </c>
      <c r="F1773" s="43">
        <f>IF($B$5=1,'ריבית יומית'!D1767,'ריבית יומית'!G1767)</f>
        <v>1.0738622586670132E-4</v>
      </c>
      <c r="G1773" s="43">
        <f t="shared" si="191"/>
        <v>1.0738622586670132E-4</v>
      </c>
      <c r="H1773" s="29">
        <f t="shared" si="192"/>
        <v>1.7824979330608499</v>
      </c>
      <c r="I1773" s="30">
        <f>VLOOKUP(B1772,'מדדים וריביות'!B:C,2)</f>
        <v>17845731.333207998</v>
      </c>
      <c r="K1773" s="39">
        <f t="shared" si="193"/>
        <v>0</v>
      </c>
      <c r="L1773" s="39">
        <f t="shared" si="194"/>
        <v>0</v>
      </c>
      <c r="M1773" s="39">
        <f t="shared" si="195"/>
        <v>0</v>
      </c>
      <c r="N1773" s="41">
        <f t="shared" si="197"/>
        <v>0</v>
      </c>
    </row>
    <row r="1774" spans="2:14">
      <c r="B1774" s="1">
        <v>34639</v>
      </c>
      <c r="C1774" s="1">
        <f t="shared" si="196"/>
        <v>34639</v>
      </c>
      <c r="E1774" s="42">
        <f>IF(DAY(B1774)&gt;14,VLOOKUP(DATE(YEAR(C1774),MONTH(C1774)-1,DAY(1)),'מדדים וריביות'!B:C,2,FALSE),VLOOKUP(DATE(YEAR(C1774),MONTH(C1774)-2,DAY(1)),'מדדים וריביות'!B:C,2,FALSE))</f>
        <v>17602103.6016967</v>
      </c>
      <c r="F1774" s="43">
        <f>IF($B$5=1,'ריבית יומית'!D1768,'ריבית יומית'!G1768)</f>
        <v>1.0738622586670132E-4</v>
      </c>
      <c r="G1774" s="43">
        <f t="shared" si="191"/>
        <v>1.0738622586670132E-4</v>
      </c>
      <c r="H1774" s="29">
        <f t="shared" si="192"/>
        <v>1.7823065378884084</v>
      </c>
      <c r="I1774" s="30">
        <f>VLOOKUP(B1773,'מדדים וריביות'!B:C,2)</f>
        <v>17845731.333207998</v>
      </c>
      <c r="K1774" s="39">
        <f t="shared" si="193"/>
        <v>0</v>
      </c>
      <c r="L1774" s="39">
        <f t="shared" si="194"/>
        <v>0</v>
      </c>
      <c r="M1774" s="39">
        <f t="shared" si="195"/>
        <v>0</v>
      </c>
      <c r="N1774" s="41">
        <f t="shared" si="197"/>
        <v>0</v>
      </c>
    </row>
    <row r="1775" spans="2:14">
      <c r="B1775" s="1">
        <v>34640</v>
      </c>
      <c r="C1775" s="1">
        <f t="shared" si="196"/>
        <v>34639</v>
      </c>
      <c r="E1775" s="42">
        <f>IF(DAY(B1775)&gt;14,VLOOKUP(DATE(YEAR(C1775),MONTH(C1775)-1,DAY(1)),'מדדים וריביות'!B:C,2,FALSE),VLOOKUP(DATE(YEAR(C1775),MONTH(C1775)-2,DAY(1)),'מדדים וריביות'!B:C,2,FALSE))</f>
        <v>17602103.6016967</v>
      </c>
      <c r="F1775" s="43">
        <f>IF($B$5=1,'ריבית יומית'!D1769,'ריבית יומית'!G1769)</f>
        <v>1.0738622586670132E-4</v>
      </c>
      <c r="G1775" s="43">
        <f t="shared" si="191"/>
        <v>1.0738622586670132E-4</v>
      </c>
      <c r="H1775" s="29">
        <f t="shared" si="192"/>
        <v>1.7821151632669654</v>
      </c>
      <c r="I1775" s="30">
        <f>VLOOKUP(B1774,'מדדים וריביות'!B:C,2)</f>
        <v>18074132.331499901</v>
      </c>
      <c r="K1775" s="39">
        <f t="shared" si="193"/>
        <v>0</v>
      </c>
      <c r="L1775" s="39">
        <f t="shared" si="194"/>
        <v>0</v>
      </c>
      <c r="M1775" s="39">
        <f t="shared" si="195"/>
        <v>0</v>
      </c>
      <c r="N1775" s="41">
        <f t="shared" si="197"/>
        <v>0</v>
      </c>
    </row>
    <row r="1776" spans="2:14">
      <c r="B1776" s="1">
        <v>34641</v>
      </c>
      <c r="C1776" s="1">
        <f t="shared" si="196"/>
        <v>34639</v>
      </c>
      <c r="E1776" s="42">
        <f>IF(DAY(B1776)&gt;14,VLOOKUP(DATE(YEAR(C1776),MONTH(C1776)-1,DAY(1)),'מדדים וריביות'!B:C,2,FALSE),VLOOKUP(DATE(YEAR(C1776),MONTH(C1776)-2,DAY(1)),'מדדים וריביות'!B:C,2,FALSE))</f>
        <v>17602103.6016967</v>
      </c>
      <c r="F1776" s="43">
        <f>IF($B$5=1,'ריבית יומית'!D1770,'ריבית יומית'!G1770)</f>
        <v>1.0738622586670132E-4</v>
      </c>
      <c r="G1776" s="43">
        <f t="shared" si="191"/>
        <v>1.0738622586670132E-4</v>
      </c>
      <c r="H1776" s="29">
        <f t="shared" si="192"/>
        <v>1.7819238091943139</v>
      </c>
      <c r="I1776" s="30">
        <f>VLOOKUP(B1775,'מדדים וריביות'!B:C,2)</f>
        <v>18074132.331499901</v>
      </c>
      <c r="K1776" s="39">
        <f t="shared" si="193"/>
        <v>0</v>
      </c>
      <c r="L1776" s="39">
        <f t="shared" si="194"/>
        <v>0</v>
      </c>
      <c r="M1776" s="39">
        <f t="shared" si="195"/>
        <v>0</v>
      </c>
      <c r="N1776" s="41">
        <f t="shared" si="197"/>
        <v>0</v>
      </c>
    </row>
    <row r="1777" spans="2:14">
      <c r="B1777" s="1">
        <v>34642</v>
      </c>
      <c r="C1777" s="1">
        <f t="shared" si="196"/>
        <v>34639</v>
      </c>
      <c r="E1777" s="42">
        <f>IF(DAY(B1777)&gt;14,VLOOKUP(DATE(YEAR(C1777),MONTH(C1777)-1,DAY(1)),'מדדים וריביות'!B:C,2,FALSE),VLOOKUP(DATE(YEAR(C1777),MONTH(C1777)-2,DAY(1)),'מדדים וריביות'!B:C,2,FALSE))</f>
        <v>17602103.6016967</v>
      </c>
      <c r="F1777" s="43">
        <f>IF($B$5=1,'ריבית יומית'!D1771,'ריבית יומית'!G1771)</f>
        <v>1.0738622586670132E-4</v>
      </c>
      <c r="G1777" s="43">
        <f t="shared" si="191"/>
        <v>1.0738622586670132E-4</v>
      </c>
      <c r="H1777" s="29">
        <f t="shared" si="192"/>
        <v>1.7817324756682478</v>
      </c>
      <c r="I1777" s="30">
        <f>VLOOKUP(B1776,'מדדים וריביות'!B:C,2)</f>
        <v>18074132.331499901</v>
      </c>
      <c r="K1777" s="39">
        <f t="shared" si="193"/>
        <v>0</v>
      </c>
      <c r="L1777" s="39">
        <f t="shared" si="194"/>
        <v>0</v>
      </c>
      <c r="M1777" s="39">
        <f t="shared" si="195"/>
        <v>0</v>
      </c>
      <c r="N1777" s="41">
        <f t="shared" si="197"/>
        <v>0</v>
      </c>
    </row>
    <row r="1778" spans="2:14">
      <c r="B1778" s="1">
        <v>34643</v>
      </c>
      <c r="C1778" s="1">
        <f t="shared" si="196"/>
        <v>34639</v>
      </c>
      <c r="E1778" s="42">
        <f>IF(DAY(B1778)&gt;14,VLOOKUP(DATE(YEAR(C1778),MONTH(C1778)-1,DAY(1)),'מדדים וריביות'!B:C,2,FALSE),VLOOKUP(DATE(YEAR(C1778),MONTH(C1778)-2,DAY(1)),'מדדים וריביות'!B:C,2,FALSE))</f>
        <v>17602103.6016967</v>
      </c>
      <c r="F1778" s="43">
        <f>IF($B$5=1,'ריבית יומית'!D1772,'ריבית יומית'!G1772)</f>
        <v>1.0738622586670132E-4</v>
      </c>
      <c r="G1778" s="43">
        <f t="shared" si="191"/>
        <v>1.0738622586670132E-4</v>
      </c>
      <c r="H1778" s="29">
        <f t="shared" si="192"/>
        <v>1.7815411626865607</v>
      </c>
      <c r="I1778" s="30">
        <f>VLOOKUP(B1777,'מדדים וריביות'!B:C,2)</f>
        <v>18074132.331499901</v>
      </c>
      <c r="K1778" s="39">
        <f t="shared" si="193"/>
        <v>0</v>
      </c>
      <c r="L1778" s="39">
        <f t="shared" si="194"/>
        <v>0</v>
      </c>
      <c r="M1778" s="39">
        <f t="shared" si="195"/>
        <v>0</v>
      </c>
      <c r="N1778" s="41">
        <f t="shared" si="197"/>
        <v>0</v>
      </c>
    </row>
    <row r="1779" spans="2:14">
      <c r="B1779" s="1">
        <v>34644</v>
      </c>
      <c r="C1779" s="1">
        <f t="shared" si="196"/>
        <v>34639</v>
      </c>
      <c r="E1779" s="42">
        <f>IF(DAY(B1779)&gt;14,VLOOKUP(DATE(YEAR(C1779),MONTH(C1779)-1,DAY(1)),'מדדים וריביות'!B:C,2,FALSE),VLOOKUP(DATE(YEAR(C1779),MONTH(C1779)-2,DAY(1)),'מדדים וריביות'!B:C,2,FALSE))</f>
        <v>17602103.6016967</v>
      </c>
      <c r="F1779" s="43">
        <f>IF($B$5=1,'ריבית יומית'!D1773,'ריבית יומית'!G1773)</f>
        <v>1.0738622586670132E-4</v>
      </c>
      <c r="G1779" s="43">
        <f t="shared" si="191"/>
        <v>1.0738622586670132E-4</v>
      </c>
      <c r="H1779" s="29">
        <f t="shared" si="192"/>
        <v>1.7813498702470467</v>
      </c>
      <c r="I1779" s="30">
        <f>VLOOKUP(B1778,'מדדים וריביות'!B:C,2)</f>
        <v>18074132.331499901</v>
      </c>
      <c r="K1779" s="39">
        <f t="shared" si="193"/>
        <v>0</v>
      </c>
      <c r="L1779" s="39">
        <f t="shared" si="194"/>
        <v>0</v>
      </c>
      <c r="M1779" s="39">
        <f t="shared" si="195"/>
        <v>0</v>
      </c>
      <c r="N1779" s="41">
        <f t="shared" si="197"/>
        <v>0</v>
      </c>
    </row>
    <row r="1780" spans="2:14">
      <c r="B1780" s="1">
        <v>34645</v>
      </c>
      <c r="C1780" s="1">
        <f t="shared" si="196"/>
        <v>34639</v>
      </c>
      <c r="E1780" s="42">
        <f>IF(DAY(B1780)&gt;14,VLOOKUP(DATE(YEAR(C1780),MONTH(C1780)-1,DAY(1)),'מדדים וריביות'!B:C,2,FALSE),VLOOKUP(DATE(YEAR(C1780),MONTH(C1780)-2,DAY(1)),'מדדים וריביות'!B:C,2,FALSE))</f>
        <v>17602103.6016967</v>
      </c>
      <c r="F1780" s="43">
        <f>IF($B$5=1,'ריבית יומית'!D1774,'ריבית יומית'!G1774)</f>
        <v>1.0738622586670132E-4</v>
      </c>
      <c r="G1780" s="43">
        <f t="shared" si="191"/>
        <v>1.0738622586670132E-4</v>
      </c>
      <c r="H1780" s="29">
        <f t="shared" si="192"/>
        <v>1.7811585983475002</v>
      </c>
      <c r="I1780" s="30">
        <f>VLOOKUP(B1779,'מדדים וריביות'!B:C,2)</f>
        <v>18074132.331499901</v>
      </c>
      <c r="K1780" s="39">
        <f t="shared" si="193"/>
        <v>0</v>
      </c>
      <c r="L1780" s="39">
        <f t="shared" si="194"/>
        <v>0</v>
      </c>
      <c r="M1780" s="39">
        <f t="shared" si="195"/>
        <v>0</v>
      </c>
      <c r="N1780" s="41">
        <f t="shared" si="197"/>
        <v>0</v>
      </c>
    </row>
    <row r="1781" spans="2:14">
      <c r="B1781" s="1">
        <v>34646</v>
      </c>
      <c r="C1781" s="1">
        <f t="shared" si="196"/>
        <v>34639</v>
      </c>
      <c r="E1781" s="42">
        <f>IF(DAY(B1781)&gt;14,VLOOKUP(DATE(YEAR(C1781),MONTH(C1781)-1,DAY(1)),'מדדים וריביות'!B:C,2,FALSE),VLOOKUP(DATE(YEAR(C1781),MONTH(C1781)-2,DAY(1)),'מדדים וריביות'!B:C,2,FALSE))</f>
        <v>17602103.6016967</v>
      </c>
      <c r="F1781" s="43">
        <f>IF($B$5=1,'ריבית יומית'!D1775,'ריבית יומית'!G1775)</f>
        <v>1.0738622586670132E-4</v>
      </c>
      <c r="G1781" s="43">
        <f t="shared" si="191"/>
        <v>1.0738622586670132E-4</v>
      </c>
      <c r="H1781" s="29">
        <f t="shared" si="192"/>
        <v>1.7809673469857157</v>
      </c>
      <c r="I1781" s="30">
        <f>VLOOKUP(B1780,'מדדים וריביות'!B:C,2)</f>
        <v>18074132.331499901</v>
      </c>
      <c r="K1781" s="39">
        <f t="shared" si="193"/>
        <v>0</v>
      </c>
      <c r="L1781" s="39">
        <f t="shared" si="194"/>
        <v>0</v>
      </c>
      <c r="M1781" s="39">
        <f t="shared" si="195"/>
        <v>0</v>
      </c>
      <c r="N1781" s="41">
        <f t="shared" si="197"/>
        <v>0</v>
      </c>
    </row>
    <row r="1782" spans="2:14">
      <c r="B1782" s="1">
        <v>34647</v>
      </c>
      <c r="C1782" s="1">
        <f t="shared" si="196"/>
        <v>34639</v>
      </c>
      <c r="E1782" s="42">
        <f>IF(DAY(B1782)&gt;14,VLOOKUP(DATE(YEAR(C1782),MONTH(C1782)-1,DAY(1)),'מדדים וריביות'!B:C,2,FALSE),VLOOKUP(DATE(YEAR(C1782),MONTH(C1782)-2,DAY(1)),'מדדים וריביות'!B:C,2,FALSE))</f>
        <v>17602103.6016967</v>
      </c>
      <c r="F1782" s="43">
        <f>IF($B$5=1,'ריבית יומית'!D1776,'ריבית יומית'!G1776)</f>
        <v>1.0738622586670132E-4</v>
      </c>
      <c r="G1782" s="43">
        <f t="shared" si="191"/>
        <v>1.0738622586670132E-4</v>
      </c>
      <c r="H1782" s="29">
        <f t="shared" si="192"/>
        <v>1.7807761161594877</v>
      </c>
      <c r="I1782" s="30">
        <f>VLOOKUP(B1781,'מדדים וריביות'!B:C,2)</f>
        <v>18074132.331499901</v>
      </c>
      <c r="K1782" s="39">
        <f t="shared" si="193"/>
        <v>0</v>
      </c>
      <c r="L1782" s="39">
        <f t="shared" si="194"/>
        <v>0</v>
      </c>
      <c r="M1782" s="39">
        <f t="shared" si="195"/>
        <v>0</v>
      </c>
      <c r="N1782" s="41">
        <f t="shared" si="197"/>
        <v>0</v>
      </c>
    </row>
    <row r="1783" spans="2:14">
      <c r="B1783" s="1">
        <v>34648</v>
      </c>
      <c r="C1783" s="1">
        <f t="shared" si="196"/>
        <v>34639</v>
      </c>
      <c r="E1783" s="42">
        <f>IF(DAY(B1783)&gt;14,VLOOKUP(DATE(YEAR(C1783),MONTH(C1783)-1,DAY(1)),'מדדים וריביות'!B:C,2,FALSE),VLOOKUP(DATE(YEAR(C1783),MONTH(C1783)-2,DAY(1)),'מדדים וריביות'!B:C,2,FALSE))</f>
        <v>17602103.6016967</v>
      </c>
      <c r="F1783" s="43">
        <f>IF($B$5=1,'ריבית יומית'!D1777,'ריבית יומית'!G1777)</f>
        <v>1.0738622586670132E-4</v>
      </c>
      <c r="G1783" s="43">
        <f t="shared" si="191"/>
        <v>1.0738622586670132E-4</v>
      </c>
      <c r="H1783" s="29">
        <f t="shared" si="192"/>
        <v>1.7805849058666114</v>
      </c>
      <c r="I1783" s="30">
        <f>VLOOKUP(B1782,'מדדים וריביות'!B:C,2)</f>
        <v>18074132.331499901</v>
      </c>
      <c r="K1783" s="39">
        <f t="shared" si="193"/>
        <v>0</v>
      </c>
      <c r="L1783" s="39">
        <f t="shared" si="194"/>
        <v>0</v>
      </c>
      <c r="M1783" s="39">
        <f t="shared" si="195"/>
        <v>0</v>
      </c>
      <c r="N1783" s="41">
        <f t="shared" si="197"/>
        <v>0</v>
      </c>
    </row>
    <row r="1784" spans="2:14">
      <c r="B1784" s="1">
        <v>34649</v>
      </c>
      <c r="C1784" s="1">
        <f t="shared" si="196"/>
        <v>34639</v>
      </c>
      <c r="E1784" s="42">
        <f>IF(DAY(B1784)&gt;14,VLOOKUP(DATE(YEAR(C1784),MONTH(C1784)-1,DAY(1)),'מדדים וריביות'!B:C,2,FALSE),VLOOKUP(DATE(YEAR(C1784),MONTH(C1784)-2,DAY(1)),'מדדים וריביות'!B:C,2,FALSE))</f>
        <v>17602103.6016967</v>
      </c>
      <c r="F1784" s="43">
        <f>IF($B$5=1,'ריבית יומית'!D1778,'ריבית יומית'!G1778)</f>
        <v>1.0738622586670132E-4</v>
      </c>
      <c r="G1784" s="43">
        <f t="shared" si="191"/>
        <v>1.0738622586670132E-4</v>
      </c>
      <c r="H1784" s="29">
        <f t="shared" si="192"/>
        <v>1.7803937161048822</v>
      </c>
      <c r="I1784" s="30">
        <f>VLOOKUP(B1783,'מדדים וריביות'!B:C,2)</f>
        <v>18074132.331499901</v>
      </c>
      <c r="K1784" s="39">
        <f t="shared" si="193"/>
        <v>0</v>
      </c>
      <c r="L1784" s="39">
        <f t="shared" si="194"/>
        <v>0</v>
      </c>
      <c r="M1784" s="39">
        <f t="shared" si="195"/>
        <v>0</v>
      </c>
      <c r="N1784" s="41">
        <f t="shared" si="197"/>
        <v>0</v>
      </c>
    </row>
    <row r="1785" spans="2:14">
      <c r="B1785" s="1">
        <v>34650</v>
      </c>
      <c r="C1785" s="1">
        <f t="shared" si="196"/>
        <v>34639</v>
      </c>
      <c r="E1785" s="42">
        <f>IF(DAY(B1785)&gt;14,VLOOKUP(DATE(YEAR(C1785),MONTH(C1785)-1,DAY(1)),'מדדים וריביות'!B:C,2,FALSE),VLOOKUP(DATE(YEAR(C1785),MONTH(C1785)-2,DAY(1)),'מדדים וריביות'!B:C,2,FALSE))</f>
        <v>17602103.6016967</v>
      </c>
      <c r="F1785" s="43">
        <f>IF($B$5=1,'ריבית יומית'!D1779,'ריבית יומית'!G1779)</f>
        <v>1.0738622586670132E-4</v>
      </c>
      <c r="G1785" s="43">
        <f t="shared" si="191"/>
        <v>1.0738622586670132E-4</v>
      </c>
      <c r="H1785" s="29">
        <f t="shared" si="192"/>
        <v>1.7802025468720952</v>
      </c>
      <c r="I1785" s="30">
        <f>VLOOKUP(B1784,'מדדים וריביות'!B:C,2)</f>
        <v>18074132.331499901</v>
      </c>
      <c r="K1785" s="39">
        <f t="shared" si="193"/>
        <v>0</v>
      </c>
      <c r="L1785" s="39">
        <f t="shared" si="194"/>
        <v>0</v>
      </c>
      <c r="M1785" s="39">
        <f t="shared" si="195"/>
        <v>0</v>
      </c>
      <c r="N1785" s="41">
        <f t="shared" si="197"/>
        <v>0</v>
      </c>
    </row>
    <row r="1786" spans="2:14">
      <c r="B1786" s="1">
        <v>34651</v>
      </c>
      <c r="C1786" s="1">
        <f t="shared" si="196"/>
        <v>34639</v>
      </c>
      <c r="E1786" s="42">
        <f>IF(DAY(B1786)&gt;14,VLOOKUP(DATE(YEAR(C1786),MONTH(C1786)-1,DAY(1)),'מדדים וריביות'!B:C,2,FALSE),VLOOKUP(DATE(YEAR(C1786),MONTH(C1786)-2,DAY(1)),'מדדים וריביות'!B:C,2,FALSE))</f>
        <v>17602103.6016967</v>
      </c>
      <c r="F1786" s="43">
        <f>IF($B$5=1,'ריבית יומית'!D1780,'ריבית יומית'!G1780)</f>
        <v>1.0738622586670132E-4</v>
      </c>
      <c r="G1786" s="43">
        <f t="shared" si="191"/>
        <v>1.0738622586670132E-4</v>
      </c>
      <c r="H1786" s="29">
        <f t="shared" si="192"/>
        <v>1.7800113981660464</v>
      </c>
      <c r="I1786" s="30">
        <f>VLOOKUP(B1785,'מדדים וריביות'!B:C,2)</f>
        <v>18074132.331499901</v>
      </c>
      <c r="K1786" s="39">
        <f t="shared" si="193"/>
        <v>0</v>
      </c>
      <c r="L1786" s="39">
        <f t="shared" si="194"/>
        <v>0</v>
      </c>
      <c r="M1786" s="39">
        <f t="shared" si="195"/>
        <v>0</v>
      </c>
      <c r="N1786" s="41">
        <f t="shared" si="197"/>
        <v>0</v>
      </c>
    </row>
    <row r="1787" spans="2:14">
      <c r="B1787" s="1">
        <v>34652</v>
      </c>
      <c r="C1787" s="1">
        <f t="shared" si="196"/>
        <v>34639</v>
      </c>
      <c r="E1787" s="42">
        <f>IF(DAY(B1787)&gt;14,VLOOKUP(DATE(YEAR(C1787),MONTH(C1787)-1,DAY(1)),'מדדים וריביות'!B:C,2,FALSE),VLOOKUP(DATE(YEAR(C1787),MONTH(C1787)-2,DAY(1)),'מדדים וריביות'!B:C,2,FALSE))</f>
        <v>17602103.6016967</v>
      </c>
      <c r="F1787" s="43">
        <f>IF($B$5=1,'ריבית יומית'!D1781,'ריבית יומית'!G1781)</f>
        <v>1.0738622586670132E-4</v>
      </c>
      <c r="G1787" s="43">
        <f t="shared" si="191"/>
        <v>1.0738622586670132E-4</v>
      </c>
      <c r="H1787" s="29">
        <f t="shared" si="192"/>
        <v>1.7798202699845316</v>
      </c>
      <c r="I1787" s="30">
        <f>VLOOKUP(B1786,'מדדים וריביות'!B:C,2)</f>
        <v>18074132.331499901</v>
      </c>
      <c r="K1787" s="39">
        <f t="shared" si="193"/>
        <v>0</v>
      </c>
      <c r="L1787" s="39">
        <f t="shared" si="194"/>
        <v>0</v>
      </c>
      <c r="M1787" s="39">
        <f t="shared" si="195"/>
        <v>0</v>
      </c>
      <c r="N1787" s="41">
        <f t="shared" si="197"/>
        <v>0</v>
      </c>
    </row>
    <row r="1788" spans="2:14">
      <c r="B1788" s="1">
        <v>34653</v>
      </c>
      <c r="C1788" s="1">
        <f t="shared" si="196"/>
        <v>34639</v>
      </c>
      <c r="E1788" s="42">
        <f>IF(DAY(B1788)&gt;14,VLOOKUP(DATE(YEAR(C1788),MONTH(C1788)-1,DAY(1)),'מדדים וריביות'!B:C,2,FALSE),VLOOKUP(DATE(YEAR(C1788),MONTH(C1788)-2,DAY(1)),'מדדים וריביות'!B:C,2,FALSE))</f>
        <v>17845731.333207998</v>
      </c>
      <c r="F1788" s="43">
        <f>IF($B$5=1,'ריבית יומית'!D1782,'ריבית יומית'!G1782)</f>
        <v>1.0738622586670132E-4</v>
      </c>
      <c r="G1788" s="43">
        <f t="shared" si="191"/>
        <v>1.0738622586670132E-4</v>
      </c>
      <c r="H1788" s="29">
        <f t="shared" si="192"/>
        <v>1.7796291623253471</v>
      </c>
      <c r="I1788" s="30">
        <f>VLOOKUP(B1787,'מדדים וריביות'!B:C,2)</f>
        <v>18074132.331499901</v>
      </c>
      <c r="K1788" s="39">
        <f t="shared" si="193"/>
        <v>0</v>
      </c>
      <c r="L1788" s="39">
        <f t="shared" si="194"/>
        <v>0</v>
      </c>
      <c r="M1788" s="39">
        <f t="shared" si="195"/>
        <v>0</v>
      </c>
      <c r="N1788" s="41">
        <f t="shared" si="197"/>
        <v>0</v>
      </c>
    </row>
    <row r="1789" spans="2:14">
      <c r="B1789" s="1">
        <v>34654</v>
      </c>
      <c r="C1789" s="1">
        <f t="shared" si="196"/>
        <v>34639</v>
      </c>
      <c r="E1789" s="42">
        <f>IF(DAY(B1789)&gt;14,VLOOKUP(DATE(YEAR(C1789),MONTH(C1789)-1,DAY(1)),'מדדים וריביות'!B:C,2,FALSE),VLOOKUP(DATE(YEAR(C1789),MONTH(C1789)-2,DAY(1)),'מדדים וריביות'!B:C,2,FALSE))</f>
        <v>17845731.333207998</v>
      </c>
      <c r="F1789" s="43">
        <f>IF($B$5=1,'ריבית יומית'!D1783,'ריבית יומית'!G1783)</f>
        <v>1.0738622586670132E-4</v>
      </c>
      <c r="G1789" s="43">
        <f t="shared" si="191"/>
        <v>1.0738622586670132E-4</v>
      </c>
      <c r="H1789" s="29">
        <f t="shared" si="192"/>
        <v>1.7794380751862893</v>
      </c>
      <c r="I1789" s="30">
        <f>VLOOKUP(B1788,'מדדים וריביות'!B:C,2)</f>
        <v>18074132.331499901</v>
      </c>
      <c r="K1789" s="39">
        <f t="shared" si="193"/>
        <v>0</v>
      </c>
      <c r="L1789" s="39">
        <f t="shared" si="194"/>
        <v>0</v>
      </c>
      <c r="M1789" s="39">
        <f t="shared" si="195"/>
        <v>0</v>
      </c>
      <c r="N1789" s="41">
        <f t="shared" si="197"/>
        <v>0</v>
      </c>
    </row>
    <row r="1790" spans="2:14">
      <c r="B1790" s="1">
        <v>34655</v>
      </c>
      <c r="C1790" s="1">
        <f t="shared" si="196"/>
        <v>34639</v>
      </c>
      <c r="E1790" s="42">
        <f>IF(DAY(B1790)&gt;14,VLOOKUP(DATE(YEAR(C1790),MONTH(C1790)-1,DAY(1)),'מדדים וריביות'!B:C,2,FALSE),VLOOKUP(DATE(YEAR(C1790),MONTH(C1790)-2,DAY(1)),'מדדים וריביות'!B:C,2,FALSE))</f>
        <v>17845731.333207998</v>
      </c>
      <c r="F1790" s="43">
        <f>IF($B$5=1,'ריבית יומית'!D1784,'ריבית יומית'!G1784)</f>
        <v>1.0738622586670132E-4</v>
      </c>
      <c r="G1790" s="43">
        <f t="shared" si="191"/>
        <v>1.0738622586670132E-4</v>
      </c>
      <c r="H1790" s="29">
        <f t="shared" si="192"/>
        <v>1.7792470085651548</v>
      </c>
      <c r="I1790" s="30">
        <f>VLOOKUP(B1789,'מדדים וריביות'!B:C,2)</f>
        <v>18074132.331499901</v>
      </c>
      <c r="K1790" s="39">
        <f t="shared" si="193"/>
        <v>0</v>
      </c>
      <c r="L1790" s="39">
        <f t="shared" si="194"/>
        <v>0</v>
      </c>
      <c r="M1790" s="39">
        <f t="shared" si="195"/>
        <v>0</v>
      </c>
      <c r="N1790" s="41">
        <f t="shared" si="197"/>
        <v>0</v>
      </c>
    </row>
    <row r="1791" spans="2:14">
      <c r="B1791" s="1">
        <v>34656</v>
      </c>
      <c r="C1791" s="1">
        <f t="shared" si="196"/>
        <v>34639</v>
      </c>
      <c r="E1791" s="42">
        <f>IF(DAY(B1791)&gt;14,VLOOKUP(DATE(YEAR(C1791),MONTH(C1791)-1,DAY(1)),'מדדים וריביות'!B:C,2,FALSE),VLOOKUP(DATE(YEAR(C1791),MONTH(C1791)-2,DAY(1)),'מדדים וריביות'!B:C,2,FALSE))</f>
        <v>17845731.333207998</v>
      </c>
      <c r="F1791" s="43">
        <f>IF($B$5=1,'ריבית יומית'!D1785,'ריבית יומית'!G1785)</f>
        <v>1.0738622586670132E-4</v>
      </c>
      <c r="G1791" s="43">
        <f t="shared" si="191"/>
        <v>1.0738622586670132E-4</v>
      </c>
      <c r="H1791" s="29">
        <f t="shared" si="192"/>
        <v>1.7790559624597406</v>
      </c>
      <c r="I1791" s="30">
        <f>VLOOKUP(B1790,'מדדים וריביות'!B:C,2)</f>
        <v>18074132.331499901</v>
      </c>
      <c r="K1791" s="39">
        <f t="shared" si="193"/>
        <v>0</v>
      </c>
      <c r="L1791" s="39">
        <f t="shared" si="194"/>
        <v>0</v>
      </c>
      <c r="M1791" s="39">
        <f t="shared" si="195"/>
        <v>0</v>
      </c>
      <c r="N1791" s="41">
        <f t="shared" si="197"/>
        <v>0</v>
      </c>
    </row>
    <row r="1792" spans="2:14">
      <c r="B1792" s="1">
        <v>34657</v>
      </c>
      <c r="C1792" s="1">
        <f t="shared" si="196"/>
        <v>34639</v>
      </c>
      <c r="E1792" s="42">
        <f>IF(DAY(B1792)&gt;14,VLOOKUP(DATE(YEAR(C1792),MONTH(C1792)-1,DAY(1)),'מדדים וריביות'!B:C,2,FALSE),VLOOKUP(DATE(YEAR(C1792),MONTH(C1792)-2,DAY(1)),'מדדים וריביות'!B:C,2,FALSE))</f>
        <v>17845731.333207998</v>
      </c>
      <c r="F1792" s="43">
        <f>IF($B$5=1,'ריבית יומית'!D1786,'ריבית יומית'!G1786)</f>
        <v>1.0738622586670132E-4</v>
      </c>
      <c r="G1792" s="43">
        <f t="shared" si="191"/>
        <v>1.0738622586670132E-4</v>
      </c>
      <c r="H1792" s="29">
        <f t="shared" si="192"/>
        <v>1.7788649368678437</v>
      </c>
      <c r="I1792" s="30">
        <f>VLOOKUP(B1791,'מדדים וריביות'!B:C,2)</f>
        <v>18074132.331499901</v>
      </c>
      <c r="K1792" s="39">
        <f t="shared" si="193"/>
        <v>0</v>
      </c>
      <c r="L1792" s="39">
        <f t="shared" si="194"/>
        <v>0</v>
      </c>
      <c r="M1792" s="39">
        <f t="shared" si="195"/>
        <v>0</v>
      </c>
      <c r="N1792" s="41">
        <f t="shared" si="197"/>
        <v>0</v>
      </c>
    </row>
    <row r="1793" spans="2:14">
      <c r="B1793" s="1">
        <v>34658</v>
      </c>
      <c r="C1793" s="1">
        <f t="shared" si="196"/>
        <v>34639</v>
      </c>
      <c r="E1793" s="42">
        <f>IF(DAY(B1793)&gt;14,VLOOKUP(DATE(YEAR(C1793),MONTH(C1793)-1,DAY(1)),'מדדים וריביות'!B:C,2,FALSE),VLOOKUP(DATE(YEAR(C1793),MONTH(C1793)-2,DAY(1)),'מדדים וריביות'!B:C,2,FALSE))</f>
        <v>17845731.333207998</v>
      </c>
      <c r="F1793" s="43">
        <f>IF($B$5=1,'ריבית יומית'!D1787,'ריבית יומית'!G1787)</f>
        <v>1.0738622586670132E-4</v>
      </c>
      <c r="G1793" s="43">
        <f t="shared" si="191"/>
        <v>1.0738622586670132E-4</v>
      </c>
      <c r="H1793" s="29">
        <f t="shared" si="192"/>
        <v>1.7786739317872615</v>
      </c>
      <c r="I1793" s="30">
        <f>VLOOKUP(B1792,'מדדים וריביות'!B:C,2)</f>
        <v>18074132.331499901</v>
      </c>
      <c r="K1793" s="39">
        <f t="shared" si="193"/>
        <v>0</v>
      </c>
      <c r="L1793" s="39">
        <f t="shared" si="194"/>
        <v>0</v>
      </c>
      <c r="M1793" s="39">
        <f t="shared" si="195"/>
        <v>0</v>
      </c>
      <c r="N1793" s="41">
        <f t="shared" si="197"/>
        <v>0</v>
      </c>
    </row>
    <row r="1794" spans="2:14">
      <c r="B1794" s="1">
        <v>34659</v>
      </c>
      <c r="C1794" s="1">
        <f t="shared" si="196"/>
        <v>34639</v>
      </c>
      <c r="E1794" s="42">
        <f>IF(DAY(B1794)&gt;14,VLOOKUP(DATE(YEAR(C1794),MONTH(C1794)-1,DAY(1)),'מדדים וריביות'!B:C,2,FALSE),VLOOKUP(DATE(YEAR(C1794),MONTH(C1794)-2,DAY(1)),'מדדים וריביות'!B:C,2,FALSE))</f>
        <v>17845731.333207998</v>
      </c>
      <c r="F1794" s="43">
        <f>IF($B$5=1,'ריבית יומית'!D1788,'ריבית יומית'!G1788)</f>
        <v>1.0738622586670132E-4</v>
      </c>
      <c r="G1794" s="43">
        <f t="shared" si="191"/>
        <v>1.0738622586670132E-4</v>
      </c>
      <c r="H1794" s="29">
        <f t="shared" si="192"/>
        <v>1.7784829472157917</v>
      </c>
      <c r="I1794" s="30">
        <f>VLOOKUP(B1793,'מדדים וריביות'!B:C,2)</f>
        <v>18074132.331499901</v>
      </c>
      <c r="K1794" s="39">
        <f t="shared" si="193"/>
        <v>0</v>
      </c>
      <c r="L1794" s="39">
        <f t="shared" si="194"/>
        <v>0</v>
      </c>
      <c r="M1794" s="39">
        <f t="shared" si="195"/>
        <v>0</v>
      </c>
      <c r="N1794" s="41">
        <f t="shared" si="197"/>
        <v>0</v>
      </c>
    </row>
    <row r="1795" spans="2:14">
      <c r="B1795" s="1">
        <v>34660</v>
      </c>
      <c r="C1795" s="1">
        <f t="shared" si="196"/>
        <v>34639</v>
      </c>
      <c r="E1795" s="42">
        <f>IF(DAY(B1795)&gt;14,VLOOKUP(DATE(YEAR(C1795),MONTH(C1795)-1,DAY(1)),'מדדים וריביות'!B:C,2,FALSE),VLOOKUP(DATE(YEAR(C1795),MONTH(C1795)-2,DAY(1)),'מדדים וריביות'!B:C,2,FALSE))</f>
        <v>17845731.333207998</v>
      </c>
      <c r="F1795" s="43">
        <f>IF($B$5=1,'ריבית יומית'!D1789,'ריבית יומית'!G1789)</f>
        <v>1.0738622586670132E-4</v>
      </c>
      <c r="G1795" s="43">
        <f t="shared" si="191"/>
        <v>1.0738622586670132E-4</v>
      </c>
      <c r="H1795" s="29">
        <f t="shared" si="192"/>
        <v>1.778291983151232</v>
      </c>
      <c r="I1795" s="30">
        <f>VLOOKUP(B1794,'מדדים וריביות'!B:C,2)</f>
        <v>18074132.331499901</v>
      </c>
      <c r="K1795" s="39">
        <f t="shared" si="193"/>
        <v>0</v>
      </c>
      <c r="L1795" s="39">
        <f t="shared" si="194"/>
        <v>0</v>
      </c>
      <c r="M1795" s="39">
        <f t="shared" si="195"/>
        <v>0</v>
      </c>
      <c r="N1795" s="41">
        <f t="shared" si="197"/>
        <v>0</v>
      </c>
    </row>
    <row r="1796" spans="2:14">
      <c r="B1796" s="1">
        <v>34661</v>
      </c>
      <c r="C1796" s="1">
        <f t="shared" si="196"/>
        <v>34639</v>
      </c>
      <c r="E1796" s="42">
        <f>IF(DAY(B1796)&gt;14,VLOOKUP(DATE(YEAR(C1796),MONTH(C1796)-1,DAY(1)),'מדדים וריביות'!B:C,2,FALSE),VLOOKUP(DATE(YEAR(C1796),MONTH(C1796)-2,DAY(1)),'מדדים וריביות'!B:C,2,FALSE))</f>
        <v>17845731.333207998</v>
      </c>
      <c r="F1796" s="43">
        <f>IF($B$5=1,'ריבית יומית'!D1790,'ריבית יומית'!G1790)</f>
        <v>1.0738622586670132E-4</v>
      </c>
      <c r="G1796" s="43">
        <f t="shared" si="191"/>
        <v>1.0738622586670132E-4</v>
      </c>
      <c r="H1796" s="29">
        <f t="shared" si="192"/>
        <v>1.7781010395913808</v>
      </c>
      <c r="I1796" s="30">
        <f>VLOOKUP(B1795,'מדדים וריביות'!B:C,2)</f>
        <v>18074132.331499901</v>
      </c>
      <c r="K1796" s="39">
        <f t="shared" si="193"/>
        <v>0</v>
      </c>
      <c r="L1796" s="39">
        <f t="shared" si="194"/>
        <v>0</v>
      </c>
      <c r="M1796" s="39">
        <f t="shared" si="195"/>
        <v>0</v>
      </c>
      <c r="N1796" s="41">
        <f t="shared" si="197"/>
        <v>0</v>
      </c>
    </row>
    <row r="1797" spans="2:14">
      <c r="B1797" s="1">
        <v>34662</v>
      </c>
      <c r="C1797" s="1">
        <f t="shared" si="196"/>
        <v>34639</v>
      </c>
      <c r="E1797" s="42">
        <f>IF(DAY(B1797)&gt;14,VLOOKUP(DATE(YEAR(C1797),MONTH(C1797)-1,DAY(1)),'מדדים וריביות'!B:C,2,FALSE),VLOOKUP(DATE(YEAR(C1797),MONTH(C1797)-2,DAY(1)),'מדדים וריביות'!B:C,2,FALSE))</f>
        <v>17845731.333207998</v>
      </c>
      <c r="F1797" s="43">
        <f>IF($B$5=1,'ריבית יומית'!D1791,'ריבית יומית'!G1791)</f>
        <v>1.0738622586670132E-4</v>
      </c>
      <c r="G1797" s="43">
        <f t="shared" si="191"/>
        <v>1.0738622586670132E-4</v>
      </c>
      <c r="H1797" s="29">
        <f t="shared" si="192"/>
        <v>1.7779101165340359</v>
      </c>
      <c r="I1797" s="30">
        <f>VLOOKUP(B1796,'מדדים וריביות'!B:C,2)</f>
        <v>18074132.331499901</v>
      </c>
      <c r="K1797" s="39">
        <f t="shared" si="193"/>
        <v>0</v>
      </c>
      <c r="L1797" s="39">
        <f t="shared" si="194"/>
        <v>0</v>
      </c>
      <c r="M1797" s="39">
        <f t="shared" si="195"/>
        <v>0</v>
      </c>
      <c r="N1797" s="41">
        <f t="shared" si="197"/>
        <v>0</v>
      </c>
    </row>
    <row r="1798" spans="2:14">
      <c r="B1798" s="1">
        <v>34663</v>
      </c>
      <c r="C1798" s="1">
        <f t="shared" si="196"/>
        <v>34639</v>
      </c>
      <c r="E1798" s="42">
        <f>IF(DAY(B1798)&gt;14,VLOOKUP(DATE(YEAR(C1798),MONTH(C1798)-1,DAY(1)),'מדדים וריביות'!B:C,2,FALSE),VLOOKUP(DATE(YEAR(C1798),MONTH(C1798)-2,DAY(1)),'מדדים וריביות'!B:C,2,FALSE))</f>
        <v>17845731.333207998</v>
      </c>
      <c r="F1798" s="43">
        <f>IF($B$5=1,'ריבית יומית'!D1792,'ריבית יומית'!G1792)</f>
        <v>1.0738622586670132E-4</v>
      </c>
      <c r="G1798" s="43">
        <f t="shared" si="191"/>
        <v>1.0738622586670132E-4</v>
      </c>
      <c r="H1798" s="29">
        <f t="shared" si="192"/>
        <v>1.7777192139769962</v>
      </c>
      <c r="I1798" s="30">
        <f>VLOOKUP(B1797,'מדדים וריביות'!B:C,2)</f>
        <v>18074132.331499901</v>
      </c>
      <c r="K1798" s="39">
        <f t="shared" si="193"/>
        <v>0</v>
      </c>
      <c r="L1798" s="39">
        <f t="shared" si="194"/>
        <v>0</v>
      </c>
      <c r="M1798" s="39">
        <f t="shared" si="195"/>
        <v>0</v>
      </c>
      <c r="N1798" s="41">
        <f t="shared" si="197"/>
        <v>0</v>
      </c>
    </row>
    <row r="1799" spans="2:14">
      <c r="B1799" s="1">
        <v>34664</v>
      </c>
      <c r="C1799" s="1">
        <f t="shared" si="196"/>
        <v>34639</v>
      </c>
      <c r="E1799" s="42">
        <f>IF(DAY(B1799)&gt;14,VLOOKUP(DATE(YEAR(C1799),MONTH(C1799)-1,DAY(1)),'מדדים וריביות'!B:C,2,FALSE),VLOOKUP(DATE(YEAR(C1799),MONTH(C1799)-2,DAY(1)),'מדדים וריביות'!B:C,2,FALSE))</f>
        <v>17845731.333207998</v>
      </c>
      <c r="F1799" s="43">
        <f>IF($B$5=1,'ריבית יומית'!D1793,'ריבית יומית'!G1793)</f>
        <v>1.0738622586670132E-4</v>
      </c>
      <c r="G1799" s="43">
        <f t="shared" si="191"/>
        <v>1.0738622586670132E-4</v>
      </c>
      <c r="H1799" s="29">
        <f t="shared" si="192"/>
        <v>1.7775283319180604</v>
      </c>
      <c r="I1799" s="30">
        <f>VLOOKUP(B1798,'מדדים וריביות'!B:C,2)</f>
        <v>18074132.331499901</v>
      </c>
      <c r="K1799" s="39">
        <f t="shared" si="193"/>
        <v>0</v>
      </c>
      <c r="L1799" s="39">
        <f t="shared" si="194"/>
        <v>0</v>
      </c>
      <c r="M1799" s="39">
        <f t="shared" si="195"/>
        <v>0</v>
      </c>
      <c r="N1799" s="41">
        <f t="shared" si="197"/>
        <v>0</v>
      </c>
    </row>
    <row r="1800" spans="2:14">
      <c r="B1800" s="1">
        <v>34665</v>
      </c>
      <c r="C1800" s="1">
        <f t="shared" si="196"/>
        <v>34639</v>
      </c>
      <c r="E1800" s="42">
        <f>IF(DAY(B1800)&gt;14,VLOOKUP(DATE(YEAR(C1800),MONTH(C1800)-1,DAY(1)),'מדדים וריביות'!B:C,2,FALSE),VLOOKUP(DATE(YEAR(C1800),MONTH(C1800)-2,DAY(1)),'מדדים וריביות'!B:C,2,FALSE))</f>
        <v>17845731.333207998</v>
      </c>
      <c r="F1800" s="43">
        <f>IF($B$5=1,'ריבית יומית'!D1794,'ריבית יומית'!G1794)</f>
        <v>1.0738622586670132E-4</v>
      </c>
      <c r="G1800" s="43">
        <f t="shared" si="191"/>
        <v>1.0738622586670132E-4</v>
      </c>
      <c r="H1800" s="29">
        <f t="shared" si="192"/>
        <v>1.7773374703550275</v>
      </c>
      <c r="I1800" s="30">
        <f>VLOOKUP(B1799,'מדדים וריביות'!B:C,2)</f>
        <v>18074132.331499901</v>
      </c>
      <c r="K1800" s="39">
        <f t="shared" si="193"/>
        <v>0</v>
      </c>
      <c r="L1800" s="39">
        <f t="shared" si="194"/>
        <v>0</v>
      </c>
      <c r="M1800" s="39">
        <f t="shared" si="195"/>
        <v>0</v>
      </c>
      <c r="N1800" s="41">
        <f t="shared" si="197"/>
        <v>0</v>
      </c>
    </row>
    <row r="1801" spans="2:14">
      <c r="B1801" s="1">
        <v>34666</v>
      </c>
      <c r="C1801" s="1">
        <f t="shared" si="196"/>
        <v>34639</v>
      </c>
      <c r="E1801" s="42">
        <f>IF(DAY(B1801)&gt;14,VLOOKUP(DATE(YEAR(C1801),MONTH(C1801)-1,DAY(1)),'מדדים וריביות'!B:C,2,FALSE),VLOOKUP(DATE(YEAR(C1801),MONTH(C1801)-2,DAY(1)),'מדדים וריביות'!B:C,2,FALSE))</f>
        <v>17845731.333207998</v>
      </c>
      <c r="F1801" s="43">
        <f>IF($B$5=1,'ריבית יומית'!D1795,'ריבית יומית'!G1795)</f>
        <v>1.0738622586670132E-4</v>
      </c>
      <c r="G1801" s="43">
        <f t="shared" ref="G1801:G1864" si="198">IF(B1801&gt;$B$2,0,F1801)</f>
        <v>1.0738622586670132E-4</v>
      </c>
      <c r="H1801" s="29">
        <f t="shared" ref="H1801:H1864" si="199">H1802*(1+G1801)</f>
        <v>1.7771466292856968</v>
      </c>
      <c r="I1801" s="30">
        <f>VLOOKUP(B1800,'מדדים וריביות'!B:C,2)</f>
        <v>18074132.331499901</v>
      </c>
      <c r="K1801" s="39">
        <f t="shared" ref="K1801:K1864" si="200">$B$4/E1801*D1801-D1801</f>
        <v>0</v>
      </c>
      <c r="L1801" s="39">
        <f t="shared" ref="L1801:L1864" si="201">H1802*D1801-D1801</f>
        <v>0</v>
      </c>
      <c r="M1801" s="39">
        <f t="shared" ref="M1801:M1864" si="202">$B$4/E1801*L1801-L1801</f>
        <v>0</v>
      </c>
      <c r="N1801" s="41">
        <f t="shared" si="197"/>
        <v>0</v>
      </c>
    </row>
    <row r="1802" spans="2:14">
      <c r="B1802" s="1">
        <v>34667</v>
      </c>
      <c r="C1802" s="1">
        <f t="shared" ref="C1802:C1865" si="203">DATE(YEAR(B1802),MONTH(B1802),DAY(1))</f>
        <v>34639</v>
      </c>
      <c r="E1802" s="42">
        <f>IF(DAY(B1802)&gt;14,VLOOKUP(DATE(YEAR(C1802),MONTH(C1802)-1,DAY(1)),'מדדים וריביות'!B:C,2,FALSE),VLOOKUP(DATE(YEAR(C1802),MONTH(C1802)-2,DAY(1)),'מדדים וריביות'!B:C,2,FALSE))</f>
        <v>17845731.333207998</v>
      </c>
      <c r="F1802" s="43">
        <f>IF($B$5=1,'ריבית יומית'!D1796,'ריבית יומית'!G1796)</f>
        <v>1.0738622586670132E-4</v>
      </c>
      <c r="G1802" s="43">
        <f t="shared" si="198"/>
        <v>1.0738622586670132E-4</v>
      </c>
      <c r="H1802" s="29">
        <f t="shared" si="199"/>
        <v>1.7769558087078676</v>
      </c>
      <c r="I1802" s="30">
        <f>VLOOKUP(B1801,'מדדים וריביות'!B:C,2)</f>
        <v>18074132.331499901</v>
      </c>
      <c r="K1802" s="39">
        <f t="shared" si="200"/>
        <v>0</v>
      </c>
      <c r="L1802" s="39">
        <f t="shared" si="201"/>
        <v>0</v>
      </c>
      <c r="M1802" s="39">
        <f t="shared" si="202"/>
        <v>0</v>
      </c>
      <c r="N1802" s="41">
        <f t="shared" ref="N1802:N1865" si="204">SUM(K1802:M1802)</f>
        <v>0</v>
      </c>
    </row>
    <row r="1803" spans="2:14">
      <c r="B1803" s="1">
        <v>34668</v>
      </c>
      <c r="C1803" s="1">
        <f t="shared" si="203"/>
        <v>34639</v>
      </c>
      <c r="E1803" s="42">
        <f>IF(DAY(B1803)&gt;14,VLOOKUP(DATE(YEAR(C1803),MONTH(C1803)-1,DAY(1)),'מדדים וריביות'!B:C,2,FALSE),VLOOKUP(DATE(YEAR(C1803),MONTH(C1803)-2,DAY(1)),'מדדים וריביות'!B:C,2,FALSE))</f>
        <v>17845731.333207998</v>
      </c>
      <c r="F1803" s="43">
        <f>IF($B$5=1,'ריבית יומית'!D1797,'ריבית יומית'!G1797)</f>
        <v>1.0738622586670132E-4</v>
      </c>
      <c r="G1803" s="43">
        <f t="shared" si="198"/>
        <v>1.0738622586670132E-4</v>
      </c>
      <c r="H1803" s="29">
        <f t="shared" si="199"/>
        <v>1.7767650086193401</v>
      </c>
      <c r="I1803" s="30">
        <f>VLOOKUP(B1802,'מדדים וריביות'!B:C,2)</f>
        <v>18074132.331499901</v>
      </c>
      <c r="K1803" s="39">
        <f t="shared" si="200"/>
        <v>0</v>
      </c>
      <c r="L1803" s="39">
        <f t="shared" si="201"/>
        <v>0</v>
      </c>
      <c r="M1803" s="39">
        <f t="shared" si="202"/>
        <v>0</v>
      </c>
      <c r="N1803" s="41">
        <f t="shared" si="204"/>
        <v>0</v>
      </c>
    </row>
    <row r="1804" spans="2:14">
      <c r="B1804" s="1">
        <v>34669</v>
      </c>
      <c r="C1804" s="1">
        <f t="shared" si="203"/>
        <v>34669</v>
      </c>
      <c r="E1804" s="42">
        <f>IF(DAY(B1804)&gt;14,VLOOKUP(DATE(YEAR(C1804),MONTH(C1804)-1,DAY(1)),'מדדים וריביות'!B:C,2,FALSE),VLOOKUP(DATE(YEAR(C1804),MONTH(C1804)-2,DAY(1)),'מדדים וריביות'!B:C,2,FALSE))</f>
        <v>17845731.333207998</v>
      </c>
      <c r="F1804" s="43">
        <f>IF($B$5=1,'ריבית יומית'!D1798,'ריבית יומית'!G1798)</f>
        <v>1.0738622586670132E-4</v>
      </c>
      <c r="G1804" s="43">
        <f t="shared" si="198"/>
        <v>1.0738622586670132E-4</v>
      </c>
      <c r="H1804" s="29">
        <f t="shared" si="199"/>
        <v>1.7765742290179138</v>
      </c>
      <c r="I1804" s="30">
        <f>VLOOKUP(B1803,'מדדים וריביות'!B:C,2)</f>
        <v>18074132.331499901</v>
      </c>
      <c r="K1804" s="39">
        <f t="shared" si="200"/>
        <v>0</v>
      </c>
      <c r="L1804" s="39">
        <f t="shared" si="201"/>
        <v>0</v>
      </c>
      <c r="M1804" s="39">
        <f t="shared" si="202"/>
        <v>0</v>
      </c>
      <c r="N1804" s="41">
        <f t="shared" si="204"/>
        <v>0</v>
      </c>
    </row>
    <row r="1805" spans="2:14">
      <c r="B1805" s="1">
        <v>34670</v>
      </c>
      <c r="C1805" s="1">
        <f t="shared" si="203"/>
        <v>34669</v>
      </c>
      <c r="E1805" s="42">
        <f>IF(DAY(B1805)&gt;14,VLOOKUP(DATE(YEAR(C1805),MONTH(C1805)-1,DAY(1)),'מדדים וריביות'!B:C,2,FALSE),VLOOKUP(DATE(YEAR(C1805),MONTH(C1805)-2,DAY(1)),'מדדים וריביות'!B:C,2,FALSE))</f>
        <v>17845731.333207998</v>
      </c>
      <c r="F1805" s="43">
        <f>IF($B$5=1,'ריבית יומית'!D1799,'ריבית יומית'!G1799)</f>
        <v>1.0738622586670132E-4</v>
      </c>
      <c r="G1805" s="43">
        <f t="shared" si="198"/>
        <v>1.0738622586670132E-4</v>
      </c>
      <c r="H1805" s="29">
        <f t="shared" si="199"/>
        <v>1.7763834699013892</v>
      </c>
      <c r="I1805" s="30">
        <f>VLOOKUP(B1804,'מדדים וריביות'!B:C,2)</f>
        <v>18226399.663694602</v>
      </c>
      <c r="K1805" s="39">
        <f t="shared" si="200"/>
        <v>0</v>
      </c>
      <c r="L1805" s="39">
        <f t="shared" si="201"/>
        <v>0</v>
      </c>
      <c r="M1805" s="39">
        <f t="shared" si="202"/>
        <v>0</v>
      </c>
      <c r="N1805" s="41">
        <f t="shared" si="204"/>
        <v>0</v>
      </c>
    </row>
    <row r="1806" spans="2:14">
      <c r="B1806" s="1">
        <v>34671</v>
      </c>
      <c r="C1806" s="1">
        <f t="shared" si="203"/>
        <v>34669</v>
      </c>
      <c r="E1806" s="42">
        <f>IF(DAY(B1806)&gt;14,VLOOKUP(DATE(YEAR(C1806),MONTH(C1806)-1,DAY(1)),'מדדים וריביות'!B:C,2,FALSE),VLOOKUP(DATE(YEAR(C1806),MONTH(C1806)-2,DAY(1)),'מדדים וריביות'!B:C,2,FALSE))</f>
        <v>17845731.333207998</v>
      </c>
      <c r="F1806" s="43">
        <f>IF($B$5=1,'ריבית יומית'!D1800,'ריבית יומית'!G1800)</f>
        <v>1.0738622586670132E-4</v>
      </c>
      <c r="G1806" s="43">
        <f t="shared" si="198"/>
        <v>1.0738622586670132E-4</v>
      </c>
      <c r="H1806" s="29">
        <f t="shared" si="199"/>
        <v>1.7761927312675665</v>
      </c>
      <c r="I1806" s="30">
        <f>VLOOKUP(B1805,'מדדים וריביות'!B:C,2)</f>
        <v>18226399.663694602</v>
      </c>
      <c r="K1806" s="39">
        <f t="shared" si="200"/>
        <v>0</v>
      </c>
      <c r="L1806" s="39">
        <f t="shared" si="201"/>
        <v>0</v>
      </c>
      <c r="M1806" s="39">
        <f t="shared" si="202"/>
        <v>0</v>
      </c>
      <c r="N1806" s="41">
        <f t="shared" si="204"/>
        <v>0</v>
      </c>
    </row>
    <row r="1807" spans="2:14">
      <c r="B1807" s="1">
        <v>34672</v>
      </c>
      <c r="C1807" s="1">
        <f t="shared" si="203"/>
        <v>34669</v>
      </c>
      <c r="E1807" s="42">
        <f>IF(DAY(B1807)&gt;14,VLOOKUP(DATE(YEAR(C1807),MONTH(C1807)-1,DAY(1)),'מדדים וריביות'!B:C,2,FALSE),VLOOKUP(DATE(YEAR(C1807),MONTH(C1807)-2,DAY(1)),'מדדים וריביות'!B:C,2,FALSE))</f>
        <v>17845731.333207998</v>
      </c>
      <c r="F1807" s="43">
        <f>IF($B$5=1,'ריבית יומית'!D1801,'ריבית יומית'!G1801)</f>
        <v>1.0738622586670132E-4</v>
      </c>
      <c r="G1807" s="43">
        <f t="shared" si="198"/>
        <v>1.0738622586670132E-4</v>
      </c>
      <c r="H1807" s="29">
        <f t="shared" si="199"/>
        <v>1.7760020131142464</v>
      </c>
      <c r="I1807" s="30">
        <f>VLOOKUP(B1806,'מדדים וריביות'!B:C,2)</f>
        <v>18226399.663694602</v>
      </c>
      <c r="K1807" s="39">
        <f t="shared" si="200"/>
        <v>0</v>
      </c>
      <c r="L1807" s="39">
        <f t="shared" si="201"/>
        <v>0</v>
      </c>
      <c r="M1807" s="39">
        <f t="shared" si="202"/>
        <v>0</v>
      </c>
      <c r="N1807" s="41">
        <f t="shared" si="204"/>
        <v>0</v>
      </c>
    </row>
    <row r="1808" spans="2:14">
      <c r="B1808" s="1">
        <v>34673</v>
      </c>
      <c r="C1808" s="1">
        <f t="shared" si="203"/>
        <v>34669</v>
      </c>
      <c r="E1808" s="42">
        <f>IF(DAY(B1808)&gt;14,VLOOKUP(DATE(YEAR(C1808),MONTH(C1808)-1,DAY(1)),'מדדים וריביות'!B:C,2,FALSE),VLOOKUP(DATE(YEAR(C1808),MONTH(C1808)-2,DAY(1)),'מדדים וריביות'!B:C,2,FALSE))</f>
        <v>17845731.333207998</v>
      </c>
      <c r="F1808" s="43">
        <f>IF($B$5=1,'ריבית יומית'!D1802,'ריבית יומית'!G1802)</f>
        <v>1.0738622586670132E-4</v>
      </c>
      <c r="G1808" s="43">
        <f t="shared" si="198"/>
        <v>1.0738622586670132E-4</v>
      </c>
      <c r="H1808" s="29">
        <f t="shared" si="199"/>
        <v>1.7758113154392301</v>
      </c>
      <c r="I1808" s="30">
        <f>VLOOKUP(B1807,'מדדים וריביות'!B:C,2)</f>
        <v>18226399.663694602</v>
      </c>
      <c r="K1808" s="39">
        <f t="shared" si="200"/>
        <v>0</v>
      </c>
      <c r="L1808" s="39">
        <f t="shared" si="201"/>
        <v>0</v>
      </c>
      <c r="M1808" s="39">
        <f t="shared" si="202"/>
        <v>0</v>
      </c>
      <c r="N1808" s="41">
        <f t="shared" si="204"/>
        <v>0</v>
      </c>
    </row>
    <row r="1809" spans="2:14">
      <c r="B1809" s="1">
        <v>34674</v>
      </c>
      <c r="C1809" s="1">
        <f t="shared" si="203"/>
        <v>34669</v>
      </c>
      <c r="E1809" s="42">
        <f>IF(DAY(B1809)&gt;14,VLOOKUP(DATE(YEAR(C1809),MONTH(C1809)-1,DAY(1)),'מדדים וריביות'!B:C,2,FALSE),VLOOKUP(DATE(YEAR(C1809),MONTH(C1809)-2,DAY(1)),'מדדים וריביות'!B:C,2,FALSE))</f>
        <v>17845731.333207998</v>
      </c>
      <c r="F1809" s="43">
        <f>IF($B$5=1,'ריבית יומית'!D1803,'ריבית יומית'!G1803)</f>
        <v>1.0738622586670132E-4</v>
      </c>
      <c r="G1809" s="43">
        <f t="shared" si="198"/>
        <v>1.0738622586670132E-4</v>
      </c>
      <c r="H1809" s="29">
        <f t="shared" si="199"/>
        <v>1.7756206382403183</v>
      </c>
      <c r="I1809" s="30">
        <f>VLOOKUP(B1808,'מדדים וריביות'!B:C,2)</f>
        <v>18226399.663694602</v>
      </c>
      <c r="K1809" s="39">
        <f t="shared" si="200"/>
        <v>0</v>
      </c>
      <c r="L1809" s="39">
        <f t="shared" si="201"/>
        <v>0</v>
      </c>
      <c r="M1809" s="39">
        <f t="shared" si="202"/>
        <v>0</v>
      </c>
      <c r="N1809" s="41">
        <f t="shared" si="204"/>
        <v>0</v>
      </c>
    </row>
    <row r="1810" spans="2:14">
      <c r="B1810" s="1">
        <v>34675</v>
      </c>
      <c r="C1810" s="1">
        <f t="shared" si="203"/>
        <v>34669</v>
      </c>
      <c r="E1810" s="42">
        <f>IF(DAY(B1810)&gt;14,VLOOKUP(DATE(YEAR(C1810),MONTH(C1810)-1,DAY(1)),'מדדים וריביות'!B:C,2,FALSE),VLOOKUP(DATE(YEAR(C1810),MONTH(C1810)-2,DAY(1)),'מדדים וריביות'!B:C,2,FALSE))</f>
        <v>17845731.333207998</v>
      </c>
      <c r="F1810" s="43">
        <f>IF($B$5=1,'ריבית יומית'!D1804,'ריבית יומית'!G1804)</f>
        <v>1.0738622586670132E-4</v>
      </c>
      <c r="G1810" s="43">
        <f t="shared" si="198"/>
        <v>1.0738622586670132E-4</v>
      </c>
      <c r="H1810" s="29">
        <f t="shared" si="199"/>
        <v>1.7754299815153127</v>
      </c>
      <c r="I1810" s="30">
        <f>VLOOKUP(B1809,'מדדים וריביות'!B:C,2)</f>
        <v>18226399.663694602</v>
      </c>
      <c r="K1810" s="39">
        <f t="shared" si="200"/>
        <v>0</v>
      </c>
      <c r="L1810" s="39">
        <f t="shared" si="201"/>
        <v>0</v>
      </c>
      <c r="M1810" s="39">
        <f t="shared" si="202"/>
        <v>0</v>
      </c>
      <c r="N1810" s="41">
        <f t="shared" si="204"/>
        <v>0</v>
      </c>
    </row>
    <row r="1811" spans="2:14">
      <c r="B1811" s="1">
        <v>34676</v>
      </c>
      <c r="C1811" s="1">
        <f t="shared" si="203"/>
        <v>34669</v>
      </c>
      <c r="E1811" s="42">
        <f>IF(DAY(B1811)&gt;14,VLOOKUP(DATE(YEAR(C1811),MONTH(C1811)-1,DAY(1)),'מדדים וריביות'!B:C,2,FALSE),VLOOKUP(DATE(YEAR(C1811),MONTH(C1811)-2,DAY(1)),'מדדים וריביות'!B:C,2,FALSE))</f>
        <v>17845731.333207998</v>
      </c>
      <c r="F1811" s="43">
        <f>IF($B$5=1,'ריבית יומית'!D1805,'ריבית יומית'!G1805)</f>
        <v>1.0738622586670132E-4</v>
      </c>
      <c r="G1811" s="43">
        <f t="shared" si="198"/>
        <v>1.0738622586670132E-4</v>
      </c>
      <c r="H1811" s="29">
        <f t="shared" si="199"/>
        <v>1.775239345262015</v>
      </c>
      <c r="I1811" s="30">
        <f>VLOOKUP(B1810,'מדדים וריביות'!B:C,2)</f>
        <v>18226399.663694602</v>
      </c>
      <c r="K1811" s="39">
        <f t="shared" si="200"/>
        <v>0</v>
      </c>
      <c r="L1811" s="39">
        <f t="shared" si="201"/>
        <v>0</v>
      </c>
      <c r="M1811" s="39">
        <f t="shared" si="202"/>
        <v>0</v>
      </c>
      <c r="N1811" s="41">
        <f t="shared" si="204"/>
        <v>0</v>
      </c>
    </row>
    <row r="1812" spans="2:14">
      <c r="B1812" s="1">
        <v>34677</v>
      </c>
      <c r="C1812" s="1">
        <f t="shared" si="203"/>
        <v>34669</v>
      </c>
      <c r="E1812" s="42">
        <f>IF(DAY(B1812)&gt;14,VLOOKUP(DATE(YEAR(C1812),MONTH(C1812)-1,DAY(1)),'מדדים וריביות'!B:C,2,FALSE),VLOOKUP(DATE(YEAR(C1812),MONTH(C1812)-2,DAY(1)),'מדדים וריביות'!B:C,2,FALSE))</f>
        <v>17845731.333207998</v>
      </c>
      <c r="F1812" s="43">
        <f>IF($B$5=1,'ריבית יומית'!D1806,'ריבית יומית'!G1806)</f>
        <v>1.0738622586670132E-4</v>
      </c>
      <c r="G1812" s="43">
        <f t="shared" si="198"/>
        <v>1.0738622586670132E-4</v>
      </c>
      <c r="H1812" s="29">
        <f t="shared" si="199"/>
        <v>1.7750487294782269</v>
      </c>
      <c r="I1812" s="30">
        <f>VLOOKUP(B1811,'מדדים וריביות'!B:C,2)</f>
        <v>18226399.663694602</v>
      </c>
      <c r="K1812" s="39">
        <f t="shared" si="200"/>
        <v>0</v>
      </c>
      <c r="L1812" s="39">
        <f t="shared" si="201"/>
        <v>0</v>
      </c>
      <c r="M1812" s="39">
        <f t="shared" si="202"/>
        <v>0</v>
      </c>
      <c r="N1812" s="41">
        <f t="shared" si="204"/>
        <v>0</v>
      </c>
    </row>
    <row r="1813" spans="2:14">
      <c r="B1813" s="1">
        <v>34678</v>
      </c>
      <c r="C1813" s="1">
        <f t="shared" si="203"/>
        <v>34669</v>
      </c>
      <c r="E1813" s="42">
        <f>IF(DAY(B1813)&gt;14,VLOOKUP(DATE(YEAR(C1813),MONTH(C1813)-1,DAY(1)),'מדדים וריביות'!B:C,2,FALSE),VLOOKUP(DATE(YEAR(C1813),MONTH(C1813)-2,DAY(1)),'מדדים וריביות'!B:C,2,FALSE))</f>
        <v>17845731.333207998</v>
      </c>
      <c r="F1813" s="43">
        <f>IF($B$5=1,'ריבית יומית'!D1807,'ריבית יומית'!G1807)</f>
        <v>1.0738622586670132E-4</v>
      </c>
      <c r="G1813" s="43">
        <f t="shared" si="198"/>
        <v>1.0738622586670132E-4</v>
      </c>
      <c r="H1813" s="29">
        <f t="shared" si="199"/>
        <v>1.7748581341617504</v>
      </c>
      <c r="I1813" s="30">
        <f>VLOOKUP(B1812,'מדדים וריביות'!B:C,2)</f>
        <v>18226399.663694602</v>
      </c>
      <c r="K1813" s="39">
        <f t="shared" si="200"/>
        <v>0</v>
      </c>
      <c r="L1813" s="39">
        <f t="shared" si="201"/>
        <v>0</v>
      </c>
      <c r="M1813" s="39">
        <f t="shared" si="202"/>
        <v>0</v>
      </c>
      <c r="N1813" s="41">
        <f t="shared" si="204"/>
        <v>0</v>
      </c>
    </row>
    <row r="1814" spans="2:14">
      <c r="B1814" s="1">
        <v>34679</v>
      </c>
      <c r="C1814" s="1">
        <f t="shared" si="203"/>
        <v>34669</v>
      </c>
      <c r="E1814" s="42">
        <f>IF(DAY(B1814)&gt;14,VLOOKUP(DATE(YEAR(C1814),MONTH(C1814)-1,DAY(1)),'מדדים וריביות'!B:C,2,FALSE),VLOOKUP(DATE(YEAR(C1814),MONTH(C1814)-2,DAY(1)),'מדדים וריביות'!B:C,2,FALSE))</f>
        <v>17845731.333207998</v>
      </c>
      <c r="F1814" s="43">
        <f>IF($B$5=1,'ריבית יומית'!D1808,'ריבית יומית'!G1808)</f>
        <v>1.0738622586670132E-4</v>
      </c>
      <c r="G1814" s="43">
        <f t="shared" si="198"/>
        <v>1.0738622586670132E-4</v>
      </c>
      <c r="H1814" s="29">
        <f t="shared" si="199"/>
        <v>1.774667559310388</v>
      </c>
      <c r="I1814" s="30">
        <f>VLOOKUP(B1813,'מדדים וריביות'!B:C,2)</f>
        <v>18226399.663694602</v>
      </c>
      <c r="K1814" s="39">
        <f t="shared" si="200"/>
        <v>0</v>
      </c>
      <c r="L1814" s="39">
        <f t="shared" si="201"/>
        <v>0</v>
      </c>
      <c r="M1814" s="39">
        <f t="shared" si="202"/>
        <v>0</v>
      </c>
      <c r="N1814" s="41">
        <f t="shared" si="204"/>
        <v>0</v>
      </c>
    </row>
    <row r="1815" spans="2:14">
      <c r="B1815" s="1">
        <v>34680</v>
      </c>
      <c r="C1815" s="1">
        <f t="shared" si="203"/>
        <v>34669</v>
      </c>
      <c r="E1815" s="42">
        <f>IF(DAY(B1815)&gt;14,VLOOKUP(DATE(YEAR(C1815),MONTH(C1815)-1,DAY(1)),'מדדים וריביות'!B:C,2,FALSE),VLOOKUP(DATE(YEAR(C1815),MONTH(C1815)-2,DAY(1)),'מדדים וריביות'!B:C,2,FALSE))</f>
        <v>17845731.333207998</v>
      </c>
      <c r="F1815" s="43">
        <f>IF($B$5=1,'ריבית יומית'!D1809,'ריבית יומית'!G1809)</f>
        <v>1.0738622586670132E-4</v>
      </c>
      <c r="G1815" s="43">
        <f t="shared" si="198"/>
        <v>1.0738622586670132E-4</v>
      </c>
      <c r="H1815" s="29">
        <f t="shared" si="199"/>
        <v>1.7744770049219423</v>
      </c>
      <c r="I1815" s="30">
        <f>VLOOKUP(B1814,'מדדים וריביות'!B:C,2)</f>
        <v>18226399.663694602</v>
      </c>
      <c r="K1815" s="39">
        <f t="shared" si="200"/>
        <v>0</v>
      </c>
      <c r="L1815" s="39">
        <f t="shared" si="201"/>
        <v>0</v>
      </c>
      <c r="M1815" s="39">
        <f t="shared" si="202"/>
        <v>0</v>
      </c>
      <c r="N1815" s="41">
        <f t="shared" si="204"/>
        <v>0</v>
      </c>
    </row>
    <row r="1816" spans="2:14">
      <c r="B1816" s="1">
        <v>34681</v>
      </c>
      <c r="C1816" s="1">
        <f t="shared" si="203"/>
        <v>34669</v>
      </c>
      <c r="E1816" s="42">
        <f>IF(DAY(B1816)&gt;14,VLOOKUP(DATE(YEAR(C1816),MONTH(C1816)-1,DAY(1)),'מדדים וריביות'!B:C,2,FALSE),VLOOKUP(DATE(YEAR(C1816),MONTH(C1816)-2,DAY(1)),'מדדים וריביות'!B:C,2,FALSE))</f>
        <v>17845731.333207998</v>
      </c>
      <c r="F1816" s="43">
        <f>IF($B$5=1,'ריבית יומית'!D1810,'ריבית יומית'!G1810)</f>
        <v>1.0738622586670132E-4</v>
      </c>
      <c r="G1816" s="43">
        <f t="shared" si="198"/>
        <v>1.0738622586670132E-4</v>
      </c>
      <c r="H1816" s="29">
        <f t="shared" si="199"/>
        <v>1.7742864709942159</v>
      </c>
      <c r="I1816" s="30">
        <f>VLOOKUP(B1815,'מדדים וריביות'!B:C,2)</f>
        <v>18226399.663694602</v>
      </c>
      <c r="K1816" s="39">
        <f t="shared" si="200"/>
        <v>0</v>
      </c>
      <c r="L1816" s="39">
        <f t="shared" si="201"/>
        <v>0</v>
      </c>
      <c r="M1816" s="39">
        <f t="shared" si="202"/>
        <v>0</v>
      </c>
      <c r="N1816" s="41">
        <f t="shared" si="204"/>
        <v>0</v>
      </c>
    </row>
    <row r="1817" spans="2:14">
      <c r="B1817" s="1">
        <v>34682</v>
      </c>
      <c r="C1817" s="1">
        <f t="shared" si="203"/>
        <v>34669</v>
      </c>
      <c r="E1817" s="42">
        <f>IF(DAY(B1817)&gt;14,VLOOKUP(DATE(YEAR(C1817),MONTH(C1817)-1,DAY(1)),'מדדים וריביות'!B:C,2,FALSE),VLOOKUP(DATE(YEAR(C1817),MONTH(C1817)-2,DAY(1)),'מדדים וריביות'!B:C,2,FALSE))</f>
        <v>17845731.333207998</v>
      </c>
      <c r="F1817" s="43">
        <f>IF($B$5=1,'ריבית יומית'!D1811,'ריבית יומית'!G1811)</f>
        <v>1.0738622586670132E-4</v>
      </c>
      <c r="G1817" s="43">
        <f t="shared" si="198"/>
        <v>1.0738622586670132E-4</v>
      </c>
      <c r="H1817" s="29">
        <f t="shared" si="199"/>
        <v>1.7740959575250119</v>
      </c>
      <c r="I1817" s="30">
        <f>VLOOKUP(B1816,'מדדים וריביות'!B:C,2)</f>
        <v>18226399.663694602</v>
      </c>
      <c r="K1817" s="39">
        <f t="shared" si="200"/>
        <v>0</v>
      </c>
      <c r="L1817" s="39">
        <f t="shared" si="201"/>
        <v>0</v>
      </c>
      <c r="M1817" s="39">
        <f t="shared" si="202"/>
        <v>0</v>
      </c>
      <c r="N1817" s="41">
        <f t="shared" si="204"/>
        <v>0</v>
      </c>
    </row>
    <row r="1818" spans="2:14">
      <c r="B1818" s="1">
        <v>34683</v>
      </c>
      <c r="C1818" s="1">
        <f t="shared" si="203"/>
        <v>34669</v>
      </c>
      <c r="E1818" s="42">
        <f>IF(DAY(B1818)&gt;14,VLOOKUP(DATE(YEAR(C1818),MONTH(C1818)-1,DAY(1)),'מדדים וריביות'!B:C,2,FALSE),VLOOKUP(DATE(YEAR(C1818),MONTH(C1818)-2,DAY(1)),'מדדים וריביות'!B:C,2,FALSE))</f>
        <v>18074132.331499901</v>
      </c>
      <c r="F1818" s="43">
        <f>IF($B$5=1,'ריבית יומית'!D1812,'ריבית יומית'!G1812)</f>
        <v>1.0738622586670132E-4</v>
      </c>
      <c r="G1818" s="43">
        <f t="shared" si="198"/>
        <v>1.0738622586670132E-4</v>
      </c>
      <c r="H1818" s="29">
        <f t="shared" si="199"/>
        <v>1.7739054645121337</v>
      </c>
      <c r="I1818" s="30">
        <f>VLOOKUP(B1817,'מדדים וריביות'!B:C,2)</f>
        <v>18226399.663694602</v>
      </c>
      <c r="K1818" s="39">
        <f t="shared" si="200"/>
        <v>0</v>
      </c>
      <c r="L1818" s="39">
        <f t="shared" si="201"/>
        <v>0</v>
      </c>
      <c r="M1818" s="39">
        <f t="shared" si="202"/>
        <v>0</v>
      </c>
      <c r="N1818" s="41">
        <f t="shared" si="204"/>
        <v>0</v>
      </c>
    </row>
    <row r="1819" spans="2:14">
      <c r="B1819" s="1">
        <v>34684</v>
      </c>
      <c r="C1819" s="1">
        <f t="shared" si="203"/>
        <v>34669</v>
      </c>
      <c r="E1819" s="42">
        <f>IF(DAY(B1819)&gt;14,VLOOKUP(DATE(YEAR(C1819),MONTH(C1819)-1,DAY(1)),'מדדים וריביות'!B:C,2,FALSE),VLOOKUP(DATE(YEAR(C1819),MONTH(C1819)-2,DAY(1)),'מדדים וריביות'!B:C,2,FALSE))</f>
        <v>18074132.331499901</v>
      </c>
      <c r="F1819" s="43">
        <f>IF($B$5=1,'ריבית יומית'!D1813,'ריבית יומית'!G1813)</f>
        <v>1.0738622586670132E-4</v>
      </c>
      <c r="G1819" s="43">
        <f t="shared" si="198"/>
        <v>1.0738622586670132E-4</v>
      </c>
      <c r="H1819" s="29">
        <f t="shared" si="199"/>
        <v>1.7737149919533846</v>
      </c>
      <c r="I1819" s="30">
        <f>VLOOKUP(B1818,'מדדים וריביות'!B:C,2)</f>
        <v>18226399.663694602</v>
      </c>
      <c r="K1819" s="39">
        <f t="shared" si="200"/>
        <v>0</v>
      </c>
      <c r="L1819" s="39">
        <f t="shared" si="201"/>
        <v>0</v>
      </c>
      <c r="M1819" s="39">
        <f t="shared" si="202"/>
        <v>0</v>
      </c>
      <c r="N1819" s="41">
        <f t="shared" si="204"/>
        <v>0</v>
      </c>
    </row>
    <row r="1820" spans="2:14">
      <c r="B1820" s="1">
        <v>34685</v>
      </c>
      <c r="C1820" s="1">
        <f t="shared" si="203"/>
        <v>34669</v>
      </c>
      <c r="E1820" s="42">
        <f>IF(DAY(B1820)&gt;14,VLOOKUP(DATE(YEAR(C1820),MONTH(C1820)-1,DAY(1)),'מדדים וריביות'!B:C,2,FALSE),VLOOKUP(DATE(YEAR(C1820),MONTH(C1820)-2,DAY(1)),'מדדים וריביות'!B:C,2,FALSE))</f>
        <v>18074132.331499901</v>
      </c>
      <c r="F1820" s="43">
        <f>IF($B$5=1,'ריבית יומית'!D1814,'ריבית יומית'!G1814)</f>
        <v>1.0738622586670132E-4</v>
      </c>
      <c r="G1820" s="43">
        <f t="shared" si="198"/>
        <v>1.0738622586670132E-4</v>
      </c>
      <c r="H1820" s="29">
        <f t="shared" si="199"/>
        <v>1.7735245398465684</v>
      </c>
      <c r="I1820" s="30">
        <f>VLOOKUP(B1819,'מדדים וריביות'!B:C,2)</f>
        <v>18226399.663694602</v>
      </c>
      <c r="K1820" s="39">
        <f t="shared" si="200"/>
        <v>0</v>
      </c>
      <c r="L1820" s="39">
        <f t="shared" si="201"/>
        <v>0</v>
      </c>
      <c r="M1820" s="39">
        <f t="shared" si="202"/>
        <v>0</v>
      </c>
      <c r="N1820" s="41">
        <f t="shared" si="204"/>
        <v>0</v>
      </c>
    </row>
    <row r="1821" spans="2:14">
      <c r="B1821" s="1">
        <v>34686</v>
      </c>
      <c r="C1821" s="1">
        <f t="shared" si="203"/>
        <v>34669</v>
      </c>
      <c r="E1821" s="42">
        <f>IF(DAY(B1821)&gt;14,VLOOKUP(DATE(YEAR(C1821),MONTH(C1821)-1,DAY(1)),'מדדים וריביות'!B:C,2,FALSE),VLOOKUP(DATE(YEAR(C1821),MONTH(C1821)-2,DAY(1)),'מדדים וריביות'!B:C,2,FALSE))</f>
        <v>18074132.331499901</v>
      </c>
      <c r="F1821" s="43">
        <f>IF($B$5=1,'ריבית יומית'!D1815,'ריבית יומית'!G1815)</f>
        <v>1.0738622586670132E-4</v>
      </c>
      <c r="G1821" s="43">
        <f t="shared" si="198"/>
        <v>1.0738622586670132E-4</v>
      </c>
      <c r="H1821" s="29">
        <f t="shared" si="199"/>
        <v>1.7733341081894893</v>
      </c>
      <c r="I1821" s="30">
        <f>VLOOKUP(B1820,'מדדים וריביות'!B:C,2)</f>
        <v>18226399.663694602</v>
      </c>
      <c r="K1821" s="39">
        <f t="shared" si="200"/>
        <v>0</v>
      </c>
      <c r="L1821" s="39">
        <f t="shared" si="201"/>
        <v>0</v>
      </c>
      <c r="M1821" s="39">
        <f t="shared" si="202"/>
        <v>0</v>
      </c>
      <c r="N1821" s="41">
        <f t="shared" si="204"/>
        <v>0</v>
      </c>
    </row>
    <row r="1822" spans="2:14">
      <c r="B1822" s="1">
        <v>34687</v>
      </c>
      <c r="C1822" s="1">
        <f t="shared" si="203"/>
        <v>34669</v>
      </c>
      <c r="E1822" s="42">
        <f>IF(DAY(B1822)&gt;14,VLOOKUP(DATE(YEAR(C1822),MONTH(C1822)-1,DAY(1)),'מדדים וריביות'!B:C,2,FALSE),VLOOKUP(DATE(YEAR(C1822),MONTH(C1822)-2,DAY(1)),'מדדים וריביות'!B:C,2,FALSE))</f>
        <v>18074132.331499901</v>
      </c>
      <c r="F1822" s="43">
        <f>IF($B$5=1,'ריבית יומית'!D1816,'ריבית יומית'!G1816)</f>
        <v>1.0738622586670132E-4</v>
      </c>
      <c r="G1822" s="43">
        <f t="shared" si="198"/>
        <v>1.0738622586670132E-4</v>
      </c>
      <c r="H1822" s="29">
        <f t="shared" si="199"/>
        <v>1.7731436969799512</v>
      </c>
      <c r="I1822" s="30">
        <f>VLOOKUP(B1821,'מדדים וריביות'!B:C,2)</f>
        <v>18226399.663694602</v>
      </c>
      <c r="K1822" s="39">
        <f t="shared" si="200"/>
        <v>0</v>
      </c>
      <c r="L1822" s="39">
        <f t="shared" si="201"/>
        <v>0</v>
      </c>
      <c r="M1822" s="39">
        <f t="shared" si="202"/>
        <v>0</v>
      </c>
      <c r="N1822" s="41">
        <f t="shared" si="204"/>
        <v>0</v>
      </c>
    </row>
    <row r="1823" spans="2:14">
      <c r="B1823" s="1">
        <v>34688</v>
      </c>
      <c r="C1823" s="1">
        <f t="shared" si="203"/>
        <v>34669</v>
      </c>
      <c r="E1823" s="42">
        <f>IF(DAY(B1823)&gt;14,VLOOKUP(DATE(YEAR(C1823),MONTH(C1823)-1,DAY(1)),'מדדים וריביות'!B:C,2,FALSE),VLOOKUP(DATE(YEAR(C1823),MONTH(C1823)-2,DAY(1)),'מדדים וריביות'!B:C,2,FALSE))</f>
        <v>18074132.331499901</v>
      </c>
      <c r="F1823" s="43">
        <f>IF($B$5=1,'ריבית יומית'!D1817,'ריבית יומית'!G1817)</f>
        <v>1.0738622586670132E-4</v>
      </c>
      <c r="G1823" s="43">
        <f t="shared" si="198"/>
        <v>1.0738622586670132E-4</v>
      </c>
      <c r="H1823" s="29">
        <f t="shared" si="199"/>
        <v>1.7729533062157588</v>
      </c>
      <c r="I1823" s="30">
        <f>VLOOKUP(B1822,'מדדים וריביות'!B:C,2)</f>
        <v>18226399.663694602</v>
      </c>
      <c r="K1823" s="39">
        <f t="shared" si="200"/>
        <v>0</v>
      </c>
      <c r="L1823" s="39">
        <f t="shared" si="201"/>
        <v>0</v>
      </c>
      <c r="M1823" s="39">
        <f t="shared" si="202"/>
        <v>0</v>
      </c>
      <c r="N1823" s="41">
        <f t="shared" si="204"/>
        <v>0</v>
      </c>
    </row>
    <row r="1824" spans="2:14">
      <c r="B1824" s="1">
        <v>34689</v>
      </c>
      <c r="C1824" s="1">
        <f t="shared" si="203"/>
        <v>34669</v>
      </c>
      <c r="E1824" s="42">
        <f>IF(DAY(B1824)&gt;14,VLOOKUP(DATE(YEAR(C1824),MONTH(C1824)-1,DAY(1)),'מדדים וריביות'!B:C,2,FALSE),VLOOKUP(DATE(YEAR(C1824),MONTH(C1824)-2,DAY(1)),'מדדים וריביות'!B:C,2,FALSE))</f>
        <v>18074132.331499901</v>
      </c>
      <c r="F1824" s="43">
        <f>IF($B$5=1,'ריבית יומית'!D1818,'ריבית יומית'!G1818)</f>
        <v>1.0738622586670132E-4</v>
      </c>
      <c r="G1824" s="43">
        <f t="shared" si="198"/>
        <v>1.0738622586670132E-4</v>
      </c>
      <c r="H1824" s="29">
        <f t="shared" si="199"/>
        <v>1.7727629358947166</v>
      </c>
      <c r="I1824" s="30">
        <f>VLOOKUP(B1823,'מדדים וריביות'!B:C,2)</f>
        <v>18226399.663694602</v>
      </c>
      <c r="K1824" s="39">
        <f t="shared" si="200"/>
        <v>0</v>
      </c>
      <c r="L1824" s="39">
        <f t="shared" si="201"/>
        <v>0</v>
      </c>
      <c r="M1824" s="39">
        <f t="shared" si="202"/>
        <v>0</v>
      </c>
      <c r="N1824" s="41">
        <f t="shared" si="204"/>
        <v>0</v>
      </c>
    </row>
    <row r="1825" spans="2:14">
      <c r="B1825" s="1">
        <v>34690</v>
      </c>
      <c r="C1825" s="1">
        <f t="shared" si="203"/>
        <v>34669</v>
      </c>
      <c r="E1825" s="42">
        <f>IF(DAY(B1825)&gt;14,VLOOKUP(DATE(YEAR(C1825),MONTH(C1825)-1,DAY(1)),'מדדים וריביות'!B:C,2,FALSE),VLOOKUP(DATE(YEAR(C1825),MONTH(C1825)-2,DAY(1)),'מדדים וריביות'!B:C,2,FALSE))</f>
        <v>18074132.331499901</v>
      </c>
      <c r="F1825" s="43">
        <f>IF($B$5=1,'ריבית יומית'!D1819,'ריבית יומית'!G1819)</f>
        <v>1.0738622586670132E-4</v>
      </c>
      <c r="G1825" s="43">
        <f t="shared" si="198"/>
        <v>1.0738622586670132E-4</v>
      </c>
      <c r="H1825" s="29">
        <f t="shared" si="199"/>
        <v>1.7725725860146297</v>
      </c>
      <c r="I1825" s="30">
        <f>VLOOKUP(B1824,'מדדים וריביות'!B:C,2)</f>
        <v>18226399.663694602</v>
      </c>
      <c r="K1825" s="39">
        <f t="shared" si="200"/>
        <v>0</v>
      </c>
      <c r="L1825" s="39">
        <f t="shared" si="201"/>
        <v>0</v>
      </c>
      <c r="M1825" s="39">
        <f t="shared" si="202"/>
        <v>0</v>
      </c>
      <c r="N1825" s="41">
        <f t="shared" si="204"/>
        <v>0</v>
      </c>
    </row>
    <row r="1826" spans="2:14">
      <c r="B1826" s="1">
        <v>34691</v>
      </c>
      <c r="C1826" s="1">
        <f t="shared" si="203"/>
        <v>34669</v>
      </c>
      <c r="E1826" s="42">
        <f>IF(DAY(B1826)&gt;14,VLOOKUP(DATE(YEAR(C1826),MONTH(C1826)-1,DAY(1)),'מדדים וריביות'!B:C,2,FALSE),VLOOKUP(DATE(YEAR(C1826),MONTH(C1826)-2,DAY(1)),'מדדים וריביות'!B:C,2,FALSE))</f>
        <v>18074132.331499901</v>
      </c>
      <c r="F1826" s="43">
        <f>IF($B$5=1,'ריבית יומית'!D1820,'ריבית יומית'!G1820)</f>
        <v>1.0738622586670132E-4</v>
      </c>
      <c r="G1826" s="43">
        <f t="shared" si="198"/>
        <v>1.0738622586670132E-4</v>
      </c>
      <c r="H1826" s="29">
        <f t="shared" si="199"/>
        <v>1.7723822565733032</v>
      </c>
      <c r="I1826" s="30">
        <f>VLOOKUP(B1825,'מדדים וריביות'!B:C,2)</f>
        <v>18226399.663694602</v>
      </c>
      <c r="K1826" s="39">
        <f t="shared" si="200"/>
        <v>0</v>
      </c>
      <c r="L1826" s="39">
        <f t="shared" si="201"/>
        <v>0</v>
      </c>
      <c r="M1826" s="39">
        <f t="shared" si="202"/>
        <v>0</v>
      </c>
      <c r="N1826" s="41">
        <f t="shared" si="204"/>
        <v>0</v>
      </c>
    </row>
    <row r="1827" spans="2:14">
      <c r="B1827" s="1">
        <v>34692</v>
      </c>
      <c r="C1827" s="1">
        <f t="shared" si="203"/>
        <v>34669</v>
      </c>
      <c r="E1827" s="42">
        <f>IF(DAY(B1827)&gt;14,VLOOKUP(DATE(YEAR(C1827),MONTH(C1827)-1,DAY(1)),'מדדים וריביות'!B:C,2,FALSE),VLOOKUP(DATE(YEAR(C1827),MONTH(C1827)-2,DAY(1)),'מדדים וריביות'!B:C,2,FALSE))</f>
        <v>18074132.331499901</v>
      </c>
      <c r="F1827" s="43">
        <f>IF($B$5=1,'ריבית יומית'!D1821,'ריבית יומית'!G1821)</f>
        <v>1.0738622586670132E-4</v>
      </c>
      <c r="G1827" s="43">
        <f t="shared" si="198"/>
        <v>1.0738622586670132E-4</v>
      </c>
      <c r="H1827" s="29">
        <f t="shared" si="199"/>
        <v>1.7721919475685424</v>
      </c>
      <c r="I1827" s="30">
        <f>VLOOKUP(B1826,'מדדים וריביות'!B:C,2)</f>
        <v>18226399.663694602</v>
      </c>
      <c r="K1827" s="39">
        <f t="shared" si="200"/>
        <v>0</v>
      </c>
      <c r="L1827" s="39">
        <f t="shared" si="201"/>
        <v>0</v>
      </c>
      <c r="M1827" s="39">
        <f t="shared" si="202"/>
        <v>0</v>
      </c>
      <c r="N1827" s="41">
        <f t="shared" si="204"/>
        <v>0</v>
      </c>
    </row>
    <row r="1828" spans="2:14">
      <c r="B1828" s="1">
        <v>34693</v>
      </c>
      <c r="C1828" s="1">
        <f t="shared" si="203"/>
        <v>34669</v>
      </c>
      <c r="E1828" s="42">
        <f>IF(DAY(B1828)&gt;14,VLOOKUP(DATE(YEAR(C1828),MONTH(C1828)-1,DAY(1)),'מדדים וריביות'!B:C,2,FALSE),VLOOKUP(DATE(YEAR(C1828),MONTH(C1828)-2,DAY(1)),'מדדים וריביות'!B:C,2,FALSE))</f>
        <v>18074132.331499901</v>
      </c>
      <c r="F1828" s="43">
        <f>IF($B$5=1,'ריבית יומית'!D1822,'ריבית יומית'!G1822)</f>
        <v>1.0738622586670132E-4</v>
      </c>
      <c r="G1828" s="43">
        <f t="shared" si="198"/>
        <v>1.0738622586670132E-4</v>
      </c>
      <c r="H1828" s="29">
        <f t="shared" si="199"/>
        <v>1.7720016589981531</v>
      </c>
      <c r="I1828" s="30">
        <f>VLOOKUP(B1827,'מדדים וריביות'!B:C,2)</f>
        <v>18226399.663694602</v>
      </c>
      <c r="K1828" s="39">
        <f t="shared" si="200"/>
        <v>0</v>
      </c>
      <c r="L1828" s="39">
        <f t="shared" si="201"/>
        <v>0</v>
      </c>
      <c r="M1828" s="39">
        <f t="shared" si="202"/>
        <v>0</v>
      </c>
      <c r="N1828" s="41">
        <f t="shared" si="204"/>
        <v>0</v>
      </c>
    </row>
    <row r="1829" spans="2:14">
      <c r="B1829" s="1">
        <v>34694</v>
      </c>
      <c r="C1829" s="1">
        <f t="shared" si="203"/>
        <v>34669</v>
      </c>
      <c r="E1829" s="42">
        <f>IF(DAY(B1829)&gt;14,VLOOKUP(DATE(YEAR(C1829),MONTH(C1829)-1,DAY(1)),'מדדים וריביות'!B:C,2,FALSE),VLOOKUP(DATE(YEAR(C1829),MONTH(C1829)-2,DAY(1)),'מדדים וריביות'!B:C,2,FALSE))</f>
        <v>18074132.331499901</v>
      </c>
      <c r="F1829" s="43">
        <f>IF($B$5=1,'ריבית יומית'!D1823,'ריבית יומית'!G1823)</f>
        <v>1.0738622586670132E-4</v>
      </c>
      <c r="G1829" s="43">
        <f t="shared" si="198"/>
        <v>1.0738622586670132E-4</v>
      </c>
      <c r="H1829" s="29">
        <f t="shared" si="199"/>
        <v>1.7718113908599411</v>
      </c>
      <c r="I1829" s="30">
        <f>VLOOKUP(B1828,'מדדים וריביות'!B:C,2)</f>
        <v>18226399.663694602</v>
      </c>
      <c r="K1829" s="39">
        <f t="shared" si="200"/>
        <v>0</v>
      </c>
      <c r="L1829" s="39">
        <f t="shared" si="201"/>
        <v>0</v>
      </c>
      <c r="M1829" s="39">
        <f t="shared" si="202"/>
        <v>0</v>
      </c>
      <c r="N1829" s="41">
        <f t="shared" si="204"/>
        <v>0</v>
      </c>
    </row>
    <row r="1830" spans="2:14">
      <c r="B1830" s="1">
        <v>34695</v>
      </c>
      <c r="C1830" s="1">
        <f t="shared" si="203"/>
        <v>34669</v>
      </c>
      <c r="E1830" s="42">
        <f>IF(DAY(B1830)&gt;14,VLOOKUP(DATE(YEAR(C1830),MONTH(C1830)-1,DAY(1)),'מדדים וריביות'!B:C,2,FALSE),VLOOKUP(DATE(YEAR(C1830),MONTH(C1830)-2,DAY(1)),'מדדים וריביות'!B:C,2,FALSE))</f>
        <v>18074132.331499901</v>
      </c>
      <c r="F1830" s="43">
        <f>IF($B$5=1,'ריבית יומית'!D1824,'ריבית יומית'!G1824)</f>
        <v>1.0738622586670132E-4</v>
      </c>
      <c r="G1830" s="43">
        <f t="shared" si="198"/>
        <v>1.0738622586670132E-4</v>
      </c>
      <c r="H1830" s="29">
        <f t="shared" si="199"/>
        <v>1.7716211431517124</v>
      </c>
      <c r="I1830" s="30">
        <f>VLOOKUP(B1829,'מדדים וריביות'!B:C,2)</f>
        <v>18226399.663694602</v>
      </c>
      <c r="K1830" s="39">
        <f t="shared" si="200"/>
        <v>0</v>
      </c>
      <c r="L1830" s="39">
        <f t="shared" si="201"/>
        <v>0</v>
      </c>
      <c r="M1830" s="39">
        <f t="shared" si="202"/>
        <v>0</v>
      </c>
      <c r="N1830" s="41">
        <f t="shared" si="204"/>
        <v>0</v>
      </c>
    </row>
    <row r="1831" spans="2:14">
      <c r="B1831" s="1">
        <v>34696</v>
      </c>
      <c r="C1831" s="1">
        <f t="shared" si="203"/>
        <v>34669</v>
      </c>
      <c r="E1831" s="42">
        <f>IF(DAY(B1831)&gt;14,VLOOKUP(DATE(YEAR(C1831),MONTH(C1831)-1,DAY(1)),'מדדים וריביות'!B:C,2,FALSE),VLOOKUP(DATE(YEAR(C1831),MONTH(C1831)-2,DAY(1)),'מדדים וריביות'!B:C,2,FALSE))</f>
        <v>18074132.331499901</v>
      </c>
      <c r="F1831" s="43">
        <f>IF($B$5=1,'ריבית יומית'!D1825,'ריבית יומית'!G1825)</f>
        <v>1.0738622586670132E-4</v>
      </c>
      <c r="G1831" s="43">
        <f t="shared" si="198"/>
        <v>1.0738622586670132E-4</v>
      </c>
      <c r="H1831" s="29">
        <f t="shared" si="199"/>
        <v>1.7714309158712733</v>
      </c>
      <c r="I1831" s="30">
        <f>VLOOKUP(B1830,'מדדים וריביות'!B:C,2)</f>
        <v>18226399.663694602</v>
      </c>
      <c r="K1831" s="39">
        <f t="shared" si="200"/>
        <v>0</v>
      </c>
      <c r="L1831" s="39">
        <f t="shared" si="201"/>
        <v>0</v>
      </c>
      <c r="M1831" s="39">
        <f t="shared" si="202"/>
        <v>0</v>
      </c>
      <c r="N1831" s="41">
        <f t="shared" si="204"/>
        <v>0</v>
      </c>
    </row>
    <row r="1832" spans="2:14">
      <c r="B1832" s="1">
        <v>34697</v>
      </c>
      <c r="C1832" s="1">
        <f t="shared" si="203"/>
        <v>34669</v>
      </c>
      <c r="E1832" s="42">
        <f>IF(DAY(B1832)&gt;14,VLOOKUP(DATE(YEAR(C1832),MONTH(C1832)-1,DAY(1)),'מדדים וריביות'!B:C,2,FALSE),VLOOKUP(DATE(YEAR(C1832),MONTH(C1832)-2,DAY(1)),'מדדים וריביות'!B:C,2,FALSE))</f>
        <v>18074132.331499901</v>
      </c>
      <c r="F1832" s="43">
        <f>IF($B$5=1,'ריבית יומית'!D1826,'ריבית יומית'!G1826)</f>
        <v>1.0738622586670132E-4</v>
      </c>
      <c r="G1832" s="43">
        <f t="shared" si="198"/>
        <v>1.0738622586670132E-4</v>
      </c>
      <c r="H1832" s="29">
        <f t="shared" si="199"/>
        <v>1.7712407090164306</v>
      </c>
      <c r="I1832" s="30">
        <f>VLOOKUP(B1831,'מדדים וריביות'!B:C,2)</f>
        <v>18226399.663694602</v>
      </c>
      <c r="K1832" s="39">
        <f t="shared" si="200"/>
        <v>0</v>
      </c>
      <c r="L1832" s="39">
        <f t="shared" si="201"/>
        <v>0</v>
      </c>
      <c r="M1832" s="39">
        <f t="shared" si="202"/>
        <v>0</v>
      </c>
      <c r="N1832" s="41">
        <f t="shared" si="204"/>
        <v>0</v>
      </c>
    </row>
    <row r="1833" spans="2:14">
      <c r="B1833" s="1">
        <v>34698</v>
      </c>
      <c r="C1833" s="1">
        <f t="shared" si="203"/>
        <v>34669</v>
      </c>
      <c r="E1833" s="42">
        <f>IF(DAY(B1833)&gt;14,VLOOKUP(DATE(YEAR(C1833),MONTH(C1833)-1,DAY(1)),'מדדים וריביות'!B:C,2,FALSE),VLOOKUP(DATE(YEAR(C1833),MONTH(C1833)-2,DAY(1)),'מדדים וריביות'!B:C,2,FALSE))</f>
        <v>18074132.331499901</v>
      </c>
      <c r="F1833" s="43">
        <f>IF($B$5=1,'ריבית יומית'!D1827,'ריבית יומית'!G1827)</f>
        <v>1.0738622586670132E-4</v>
      </c>
      <c r="G1833" s="43">
        <f t="shared" si="198"/>
        <v>1.0738622586670132E-4</v>
      </c>
      <c r="H1833" s="29">
        <f t="shared" si="199"/>
        <v>1.7710505225849908</v>
      </c>
      <c r="I1833" s="30">
        <f>VLOOKUP(B1832,'מדדים וריביות'!B:C,2)</f>
        <v>18226399.663694602</v>
      </c>
      <c r="K1833" s="39">
        <f t="shared" si="200"/>
        <v>0</v>
      </c>
      <c r="L1833" s="39">
        <f t="shared" si="201"/>
        <v>0</v>
      </c>
      <c r="M1833" s="39">
        <f t="shared" si="202"/>
        <v>0</v>
      </c>
      <c r="N1833" s="41">
        <f t="shared" si="204"/>
        <v>0</v>
      </c>
    </row>
    <row r="1834" spans="2:14">
      <c r="B1834" s="1">
        <v>34699</v>
      </c>
      <c r="C1834" s="1">
        <f t="shared" si="203"/>
        <v>34669</v>
      </c>
      <c r="E1834" s="42">
        <f>IF(DAY(B1834)&gt;14,VLOOKUP(DATE(YEAR(C1834),MONTH(C1834)-1,DAY(1)),'מדדים וריביות'!B:C,2,FALSE),VLOOKUP(DATE(YEAR(C1834),MONTH(C1834)-2,DAY(1)),'מדדים וריביות'!B:C,2,FALSE))</f>
        <v>18074132.331499901</v>
      </c>
      <c r="F1834" s="43">
        <f>IF($B$5=1,'ריבית יומית'!D1828,'ריבית יומית'!G1828)</f>
        <v>1.0738622586670132E-4</v>
      </c>
      <c r="G1834" s="43">
        <f t="shared" si="198"/>
        <v>1.0738622586670132E-4</v>
      </c>
      <c r="H1834" s="29">
        <f t="shared" si="199"/>
        <v>1.7708603565747614</v>
      </c>
      <c r="I1834" s="30">
        <f>VLOOKUP(B1833,'מדדים וריביות'!B:C,2)</f>
        <v>18226399.663694602</v>
      </c>
      <c r="K1834" s="39">
        <f t="shared" si="200"/>
        <v>0</v>
      </c>
      <c r="L1834" s="39">
        <f t="shared" si="201"/>
        <v>0</v>
      </c>
      <c r="M1834" s="39">
        <f t="shared" si="202"/>
        <v>0</v>
      </c>
      <c r="N1834" s="41">
        <f t="shared" si="204"/>
        <v>0</v>
      </c>
    </row>
    <row r="1835" spans="2:14">
      <c r="B1835" s="1">
        <v>34700</v>
      </c>
      <c r="C1835" s="1">
        <f t="shared" si="203"/>
        <v>34700</v>
      </c>
      <c r="E1835" s="42">
        <f>IF(DAY(B1835)&gt;14,VLOOKUP(DATE(YEAR(C1835),MONTH(C1835)-1,DAY(1)),'מדדים וריביות'!B:C,2,FALSE),VLOOKUP(DATE(YEAR(C1835),MONTH(C1835)-2,DAY(1)),'מדדים וריביות'!B:C,2,FALSE))</f>
        <v>18074132.331499901</v>
      </c>
      <c r="F1835" s="43">
        <f>IF($B$5=1,'ריבית יומית'!D1829,'ריבית יומית'!G1829)</f>
        <v>1.0738622586670132E-4</v>
      </c>
      <c r="G1835" s="43">
        <f t="shared" si="198"/>
        <v>1.0738622586670132E-4</v>
      </c>
      <c r="H1835" s="29">
        <f t="shared" si="199"/>
        <v>1.7706702109835493</v>
      </c>
      <c r="I1835" s="30">
        <f>VLOOKUP(B1834,'מדדים וריביות'!B:C,2)</f>
        <v>18226399.663694602</v>
      </c>
      <c r="K1835" s="39">
        <f t="shared" si="200"/>
        <v>0</v>
      </c>
      <c r="L1835" s="39">
        <f t="shared" si="201"/>
        <v>0</v>
      </c>
      <c r="M1835" s="39">
        <f t="shared" si="202"/>
        <v>0</v>
      </c>
      <c r="N1835" s="41">
        <f t="shared" si="204"/>
        <v>0</v>
      </c>
    </row>
    <row r="1836" spans="2:14">
      <c r="B1836" s="1">
        <v>34701</v>
      </c>
      <c r="C1836" s="1">
        <f t="shared" si="203"/>
        <v>34700</v>
      </c>
      <c r="E1836" s="42">
        <f>IF(DAY(B1836)&gt;14,VLOOKUP(DATE(YEAR(C1836),MONTH(C1836)-1,DAY(1)),'מדדים וריביות'!B:C,2,FALSE),VLOOKUP(DATE(YEAR(C1836),MONTH(C1836)-2,DAY(1)),'מדדים וריביות'!B:C,2,FALSE))</f>
        <v>18074132.331499901</v>
      </c>
      <c r="F1836" s="43">
        <f>IF($B$5=1,'ריבית יומית'!D1830,'ריבית יומית'!G1830)</f>
        <v>1.0738622586670132E-4</v>
      </c>
      <c r="G1836" s="43">
        <f t="shared" si="198"/>
        <v>1.0738622586670132E-4</v>
      </c>
      <c r="H1836" s="29">
        <f t="shared" si="199"/>
        <v>1.7704800858091621</v>
      </c>
      <c r="I1836" s="30">
        <f>VLOOKUP(B1835,'מדדים וריביות'!B:C,2)</f>
        <v>18256853.130133498</v>
      </c>
      <c r="K1836" s="39">
        <f t="shared" si="200"/>
        <v>0</v>
      </c>
      <c r="L1836" s="39">
        <f t="shared" si="201"/>
        <v>0</v>
      </c>
      <c r="M1836" s="39">
        <f t="shared" si="202"/>
        <v>0</v>
      </c>
      <c r="N1836" s="41">
        <f t="shared" si="204"/>
        <v>0</v>
      </c>
    </row>
    <row r="1837" spans="2:14">
      <c r="B1837" s="1">
        <v>34702</v>
      </c>
      <c r="C1837" s="1">
        <f t="shared" si="203"/>
        <v>34700</v>
      </c>
      <c r="E1837" s="42">
        <f>IF(DAY(B1837)&gt;14,VLOOKUP(DATE(YEAR(C1837),MONTH(C1837)-1,DAY(1)),'מדדים וריביות'!B:C,2,FALSE),VLOOKUP(DATE(YEAR(C1837),MONTH(C1837)-2,DAY(1)),'מדדים וריביות'!B:C,2,FALSE))</f>
        <v>18074132.331499901</v>
      </c>
      <c r="F1837" s="43">
        <f>IF($B$5=1,'ריבית יומית'!D1831,'ריבית יומית'!G1831)</f>
        <v>1.0738622586670132E-4</v>
      </c>
      <c r="G1837" s="43">
        <f t="shared" si="198"/>
        <v>1.0738622586670132E-4</v>
      </c>
      <c r="H1837" s="29">
        <f t="shared" si="199"/>
        <v>1.7702899810494075</v>
      </c>
      <c r="I1837" s="30">
        <f>VLOOKUP(B1836,'מדדים וריביות'!B:C,2)</f>
        <v>18256853.130133498</v>
      </c>
      <c r="K1837" s="39">
        <f t="shared" si="200"/>
        <v>0</v>
      </c>
      <c r="L1837" s="39">
        <f t="shared" si="201"/>
        <v>0</v>
      </c>
      <c r="M1837" s="39">
        <f t="shared" si="202"/>
        <v>0</v>
      </c>
      <c r="N1837" s="41">
        <f t="shared" si="204"/>
        <v>0</v>
      </c>
    </row>
    <row r="1838" spans="2:14">
      <c r="B1838" s="1">
        <v>34703</v>
      </c>
      <c r="C1838" s="1">
        <f t="shared" si="203"/>
        <v>34700</v>
      </c>
      <c r="E1838" s="42">
        <f>IF(DAY(B1838)&gt;14,VLOOKUP(DATE(YEAR(C1838),MONTH(C1838)-1,DAY(1)),'מדדים וריביות'!B:C,2,FALSE),VLOOKUP(DATE(YEAR(C1838),MONTH(C1838)-2,DAY(1)),'מדדים וריביות'!B:C,2,FALSE))</f>
        <v>18074132.331499901</v>
      </c>
      <c r="F1838" s="43">
        <f>IF($B$5=1,'ריבית יומית'!D1832,'ריבית יומית'!G1832)</f>
        <v>1.0738622586670132E-4</v>
      </c>
      <c r="G1838" s="43">
        <f t="shared" si="198"/>
        <v>1.0738622586670132E-4</v>
      </c>
      <c r="H1838" s="29">
        <f t="shared" si="199"/>
        <v>1.7700998967020936</v>
      </c>
      <c r="I1838" s="30">
        <f>VLOOKUP(B1837,'מדדים וריביות'!B:C,2)</f>
        <v>18256853.130133498</v>
      </c>
      <c r="K1838" s="39">
        <f t="shared" si="200"/>
        <v>0</v>
      </c>
      <c r="L1838" s="39">
        <f t="shared" si="201"/>
        <v>0</v>
      </c>
      <c r="M1838" s="39">
        <f t="shared" si="202"/>
        <v>0</v>
      </c>
      <c r="N1838" s="41">
        <f t="shared" si="204"/>
        <v>0</v>
      </c>
    </row>
    <row r="1839" spans="2:14">
      <c r="B1839" s="1">
        <v>34704</v>
      </c>
      <c r="C1839" s="1">
        <f t="shared" si="203"/>
        <v>34700</v>
      </c>
      <c r="E1839" s="42">
        <f>IF(DAY(B1839)&gt;14,VLOOKUP(DATE(YEAR(C1839),MONTH(C1839)-1,DAY(1)),'מדדים וריביות'!B:C,2,FALSE),VLOOKUP(DATE(YEAR(C1839),MONTH(C1839)-2,DAY(1)),'מדדים וריביות'!B:C,2,FALSE))</f>
        <v>18074132.331499901</v>
      </c>
      <c r="F1839" s="43">
        <f>IF($B$5=1,'ריבית יומית'!D1833,'ריבית יומית'!G1833)</f>
        <v>1.0738622586670132E-4</v>
      </c>
      <c r="G1839" s="43">
        <f t="shared" si="198"/>
        <v>1.0738622586670132E-4</v>
      </c>
      <c r="H1839" s="29">
        <f t="shared" si="199"/>
        <v>1.7699098327650284</v>
      </c>
      <c r="I1839" s="30">
        <f>VLOOKUP(B1838,'מדדים וריביות'!B:C,2)</f>
        <v>18256853.130133498</v>
      </c>
      <c r="K1839" s="39">
        <f t="shared" si="200"/>
        <v>0</v>
      </c>
      <c r="L1839" s="39">
        <f t="shared" si="201"/>
        <v>0</v>
      </c>
      <c r="M1839" s="39">
        <f t="shared" si="202"/>
        <v>0</v>
      </c>
      <c r="N1839" s="41">
        <f t="shared" si="204"/>
        <v>0</v>
      </c>
    </row>
    <row r="1840" spans="2:14">
      <c r="B1840" s="1">
        <v>34705</v>
      </c>
      <c r="C1840" s="1">
        <f t="shared" si="203"/>
        <v>34700</v>
      </c>
      <c r="E1840" s="42">
        <f>IF(DAY(B1840)&gt;14,VLOOKUP(DATE(YEAR(C1840),MONTH(C1840)-1,DAY(1)),'מדדים וריביות'!B:C,2,FALSE),VLOOKUP(DATE(YEAR(C1840),MONTH(C1840)-2,DAY(1)),'מדדים וריביות'!B:C,2,FALSE))</f>
        <v>18074132.331499901</v>
      </c>
      <c r="F1840" s="43">
        <f>IF($B$5=1,'ריבית יומית'!D1834,'ריבית יומית'!G1834)</f>
        <v>1.0738622586670132E-4</v>
      </c>
      <c r="G1840" s="43">
        <f t="shared" si="198"/>
        <v>1.0738622586670132E-4</v>
      </c>
      <c r="H1840" s="29">
        <f t="shared" si="199"/>
        <v>1.7697197892360208</v>
      </c>
      <c r="I1840" s="30">
        <f>VLOOKUP(B1839,'מדדים וריביות'!B:C,2)</f>
        <v>18256853.130133498</v>
      </c>
      <c r="K1840" s="39">
        <f t="shared" si="200"/>
        <v>0</v>
      </c>
      <c r="L1840" s="39">
        <f t="shared" si="201"/>
        <v>0</v>
      </c>
      <c r="M1840" s="39">
        <f t="shared" si="202"/>
        <v>0</v>
      </c>
      <c r="N1840" s="41">
        <f t="shared" si="204"/>
        <v>0</v>
      </c>
    </row>
    <row r="1841" spans="2:14">
      <c r="B1841" s="1">
        <v>34706</v>
      </c>
      <c r="C1841" s="1">
        <f t="shared" si="203"/>
        <v>34700</v>
      </c>
      <c r="E1841" s="42">
        <f>IF(DAY(B1841)&gt;14,VLOOKUP(DATE(YEAR(C1841),MONTH(C1841)-1,DAY(1)),'מדדים וריביות'!B:C,2,FALSE),VLOOKUP(DATE(YEAR(C1841),MONTH(C1841)-2,DAY(1)),'מדדים וריביות'!B:C,2,FALSE))</f>
        <v>18074132.331499901</v>
      </c>
      <c r="F1841" s="43">
        <f>IF($B$5=1,'ריבית יומית'!D1835,'ריבית יומית'!G1835)</f>
        <v>1.0738622586670132E-4</v>
      </c>
      <c r="G1841" s="43">
        <f t="shared" si="198"/>
        <v>1.0738622586670132E-4</v>
      </c>
      <c r="H1841" s="29">
        <f t="shared" si="199"/>
        <v>1.769529766112879</v>
      </c>
      <c r="I1841" s="30">
        <f>VLOOKUP(B1840,'מדדים וריביות'!B:C,2)</f>
        <v>18256853.130133498</v>
      </c>
      <c r="K1841" s="39">
        <f t="shared" si="200"/>
        <v>0</v>
      </c>
      <c r="L1841" s="39">
        <f t="shared" si="201"/>
        <v>0</v>
      </c>
      <c r="M1841" s="39">
        <f t="shared" si="202"/>
        <v>0</v>
      </c>
      <c r="N1841" s="41">
        <f t="shared" si="204"/>
        <v>0</v>
      </c>
    </row>
    <row r="1842" spans="2:14">
      <c r="B1842" s="1">
        <v>34707</v>
      </c>
      <c r="C1842" s="1">
        <f t="shared" si="203"/>
        <v>34700</v>
      </c>
      <c r="E1842" s="42">
        <f>IF(DAY(B1842)&gt;14,VLOOKUP(DATE(YEAR(C1842),MONTH(C1842)-1,DAY(1)),'מדדים וריביות'!B:C,2,FALSE),VLOOKUP(DATE(YEAR(C1842),MONTH(C1842)-2,DAY(1)),'מדדים וריביות'!B:C,2,FALSE))</f>
        <v>18074132.331499901</v>
      </c>
      <c r="F1842" s="43">
        <f>IF($B$5=1,'ריבית יומית'!D1836,'ריבית יומית'!G1836)</f>
        <v>1.0738622586670132E-4</v>
      </c>
      <c r="G1842" s="43">
        <f t="shared" si="198"/>
        <v>1.0738622586670132E-4</v>
      </c>
      <c r="H1842" s="29">
        <f t="shared" si="199"/>
        <v>1.7693397633934123</v>
      </c>
      <c r="I1842" s="30">
        <f>VLOOKUP(B1841,'מדדים וריביות'!B:C,2)</f>
        <v>18256853.130133498</v>
      </c>
      <c r="K1842" s="39">
        <f t="shared" si="200"/>
        <v>0</v>
      </c>
      <c r="L1842" s="39">
        <f t="shared" si="201"/>
        <v>0</v>
      </c>
      <c r="M1842" s="39">
        <f t="shared" si="202"/>
        <v>0</v>
      </c>
      <c r="N1842" s="41">
        <f t="shared" si="204"/>
        <v>0</v>
      </c>
    </row>
    <row r="1843" spans="2:14">
      <c r="B1843" s="1">
        <v>34708</v>
      </c>
      <c r="C1843" s="1">
        <f t="shared" si="203"/>
        <v>34700</v>
      </c>
      <c r="E1843" s="42">
        <f>IF(DAY(B1843)&gt;14,VLOOKUP(DATE(YEAR(C1843),MONTH(C1843)-1,DAY(1)),'מדדים וריביות'!B:C,2,FALSE),VLOOKUP(DATE(YEAR(C1843),MONTH(C1843)-2,DAY(1)),'מדדים וריביות'!B:C,2,FALSE))</f>
        <v>18074132.331499901</v>
      </c>
      <c r="F1843" s="43">
        <f>IF($B$5=1,'ריבית יומית'!D1837,'ריבית יומית'!G1837)</f>
        <v>1.0738622586670132E-4</v>
      </c>
      <c r="G1843" s="43">
        <f t="shared" si="198"/>
        <v>1.0738622586670132E-4</v>
      </c>
      <c r="H1843" s="29">
        <f t="shared" si="199"/>
        <v>1.7691497810754298</v>
      </c>
      <c r="I1843" s="30">
        <f>VLOOKUP(B1842,'מדדים וריביות'!B:C,2)</f>
        <v>18256853.130133498</v>
      </c>
      <c r="K1843" s="39">
        <f t="shared" si="200"/>
        <v>0</v>
      </c>
      <c r="L1843" s="39">
        <f t="shared" si="201"/>
        <v>0</v>
      </c>
      <c r="M1843" s="39">
        <f t="shared" si="202"/>
        <v>0</v>
      </c>
      <c r="N1843" s="41">
        <f t="shared" si="204"/>
        <v>0</v>
      </c>
    </row>
    <row r="1844" spans="2:14">
      <c r="B1844" s="1">
        <v>34709</v>
      </c>
      <c r="C1844" s="1">
        <f t="shared" si="203"/>
        <v>34700</v>
      </c>
      <c r="E1844" s="42">
        <f>IF(DAY(B1844)&gt;14,VLOOKUP(DATE(YEAR(C1844),MONTH(C1844)-1,DAY(1)),'מדדים וריביות'!B:C,2,FALSE),VLOOKUP(DATE(YEAR(C1844),MONTH(C1844)-2,DAY(1)),'מדדים וריביות'!B:C,2,FALSE))</f>
        <v>18074132.331499901</v>
      </c>
      <c r="F1844" s="43">
        <f>IF($B$5=1,'ריבית יומית'!D1838,'ריבית יומית'!G1838)</f>
        <v>1.0738622586670132E-4</v>
      </c>
      <c r="G1844" s="43">
        <f t="shared" si="198"/>
        <v>1.0738622586670132E-4</v>
      </c>
      <c r="H1844" s="29">
        <f t="shared" si="199"/>
        <v>1.7689598191567406</v>
      </c>
      <c r="I1844" s="30">
        <f>VLOOKUP(B1843,'מדדים וריביות'!B:C,2)</f>
        <v>18256853.130133498</v>
      </c>
      <c r="K1844" s="39">
        <f t="shared" si="200"/>
        <v>0</v>
      </c>
      <c r="L1844" s="39">
        <f t="shared" si="201"/>
        <v>0</v>
      </c>
      <c r="M1844" s="39">
        <f t="shared" si="202"/>
        <v>0</v>
      </c>
      <c r="N1844" s="41">
        <f t="shared" si="204"/>
        <v>0</v>
      </c>
    </row>
    <row r="1845" spans="2:14">
      <c r="B1845" s="1">
        <v>34710</v>
      </c>
      <c r="C1845" s="1">
        <f t="shared" si="203"/>
        <v>34700</v>
      </c>
      <c r="E1845" s="42">
        <f>IF(DAY(B1845)&gt;14,VLOOKUP(DATE(YEAR(C1845),MONTH(C1845)-1,DAY(1)),'מדדים וריביות'!B:C,2,FALSE),VLOOKUP(DATE(YEAR(C1845),MONTH(C1845)-2,DAY(1)),'מדדים וריביות'!B:C,2,FALSE))</f>
        <v>18074132.331499901</v>
      </c>
      <c r="F1845" s="43">
        <f>IF($B$5=1,'ריבית יומית'!D1839,'ריבית יומית'!G1839)</f>
        <v>1.0738622586670132E-4</v>
      </c>
      <c r="G1845" s="43">
        <f t="shared" si="198"/>
        <v>1.0738622586670132E-4</v>
      </c>
      <c r="H1845" s="29">
        <f t="shared" si="199"/>
        <v>1.7687698776351546</v>
      </c>
      <c r="I1845" s="30">
        <f>VLOOKUP(B1844,'מדדים וריביות'!B:C,2)</f>
        <v>18256853.130133498</v>
      </c>
      <c r="K1845" s="39">
        <f t="shared" si="200"/>
        <v>0</v>
      </c>
      <c r="L1845" s="39">
        <f t="shared" si="201"/>
        <v>0</v>
      </c>
      <c r="M1845" s="39">
        <f t="shared" si="202"/>
        <v>0</v>
      </c>
      <c r="N1845" s="41">
        <f t="shared" si="204"/>
        <v>0</v>
      </c>
    </row>
    <row r="1846" spans="2:14">
      <c r="B1846" s="1">
        <v>34711</v>
      </c>
      <c r="C1846" s="1">
        <f t="shared" si="203"/>
        <v>34700</v>
      </c>
      <c r="E1846" s="42">
        <f>IF(DAY(B1846)&gt;14,VLOOKUP(DATE(YEAR(C1846),MONTH(C1846)-1,DAY(1)),'מדדים וריביות'!B:C,2,FALSE),VLOOKUP(DATE(YEAR(C1846),MONTH(C1846)-2,DAY(1)),'מדדים וריביות'!B:C,2,FALSE))</f>
        <v>18074132.331499901</v>
      </c>
      <c r="F1846" s="43">
        <f>IF($B$5=1,'ריבית יומית'!D1840,'ריבית יומית'!G1840)</f>
        <v>1.0738622586670132E-4</v>
      </c>
      <c r="G1846" s="43">
        <f t="shared" si="198"/>
        <v>1.0738622586670132E-4</v>
      </c>
      <c r="H1846" s="29">
        <f t="shared" si="199"/>
        <v>1.7685799565084817</v>
      </c>
      <c r="I1846" s="30">
        <f>VLOOKUP(B1845,'מדדים וריביות'!B:C,2)</f>
        <v>18256853.130133498</v>
      </c>
      <c r="K1846" s="39">
        <f t="shared" si="200"/>
        <v>0</v>
      </c>
      <c r="L1846" s="39">
        <f t="shared" si="201"/>
        <v>0</v>
      </c>
      <c r="M1846" s="39">
        <f t="shared" si="202"/>
        <v>0</v>
      </c>
      <c r="N1846" s="41">
        <f t="shared" si="204"/>
        <v>0</v>
      </c>
    </row>
    <row r="1847" spans="2:14">
      <c r="B1847" s="1">
        <v>34712</v>
      </c>
      <c r="C1847" s="1">
        <f t="shared" si="203"/>
        <v>34700</v>
      </c>
      <c r="E1847" s="42">
        <f>IF(DAY(B1847)&gt;14,VLOOKUP(DATE(YEAR(C1847),MONTH(C1847)-1,DAY(1)),'מדדים וריביות'!B:C,2,FALSE),VLOOKUP(DATE(YEAR(C1847),MONTH(C1847)-2,DAY(1)),'מדדים וריביות'!B:C,2,FALSE))</f>
        <v>18074132.331499901</v>
      </c>
      <c r="F1847" s="43">
        <f>IF($B$5=1,'ריבית יומית'!D1841,'ריבית יומית'!G1841)</f>
        <v>1.0738622586670132E-4</v>
      </c>
      <c r="G1847" s="43">
        <f t="shared" si="198"/>
        <v>1.0738622586670132E-4</v>
      </c>
      <c r="H1847" s="29">
        <f t="shared" si="199"/>
        <v>1.7683900557745318</v>
      </c>
      <c r="I1847" s="30">
        <f>VLOOKUP(B1846,'מדדים וריביות'!B:C,2)</f>
        <v>18256853.130133498</v>
      </c>
      <c r="K1847" s="39">
        <f t="shared" si="200"/>
        <v>0</v>
      </c>
      <c r="L1847" s="39">
        <f t="shared" si="201"/>
        <v>0</v>
      </c>
      <c r="M1847" s="39">
        <f t="shared" si="202"/>
        <v>0</v>
      </c>
      <c r="N1847" s="41">
        <f t="shared" si="204"/>
        <v>0</v>
      </c>
    </row>
    <row r="1848" spans="2:14">
      <c r="B1848" s="1">
        <v>34713</v>
      </c>
      <c r="C1848" s="1">
        <f t="shared" si="203"/>
        <v>34700</v>
      </c>
      <c r="E1848" s="42">
        <f>IF(DAY(B1848)&gt;14,VLOOKUP(DATE(YEAR(C1848),MONTH(C1848)-1,DAY(1)),'מדדים וריביות'!B:C,2,FALSE),VLOOKUP(DATE(YEAR(C1848),MONTH(C1848)-2,DAY(1)),'מדדים וריביות'!B:C,2,FALSE))</f>
        <v>18074132.331499901</v>
      </c>
      <c r="F1848" s="43">
        <f>IF($B$5=1,'ריבית יומית'!D1842,'ריבית יומית'!G1842)</f>
        <v>1.0738622586670132E-4</v>
      </c>
      <c r="G1848" s="43">
        <f t="shared" si="198"/>
        <v>1.0738622586670132E-4</v>
      </c>
      <c r="H1848" s="29">
        <f t="shared" si="199"/>
        <v>1.7682001754311154</v>
      </c>
      <c r="I1848" s="30">
        <f>VLOOKUP(B1847,'מדדים וריביות'!B:C,2)</f>
        <v>18256853.130133498</v>
      </c>
      <c r="K1848" s="39">
        <f t="shared" si="200"/>
        <v>0</v>
      </c>
      <c r="L1848" s="39">
        <f t="shared" si="201"/>
        <v>0</v>
      </c>
      <c r="M1848" s="39">
        <f t="shared" si="202"/>
        <v>0</v>
      </c>
      <c r="N1848" s="41">
        <f t="shared" si="204"/>
        <v>0</v>
      </c>
    </row>
    <row r="1849" spans="2:14">
      <c r="B1849" s="1">
        <v>34714</v>
      </c>
      <c r="C1849" s="1">
        <f t="shared" si="203"/>
        <v>34700</v>
      </c>
      <c r="E1849" s="42">
        <f>IF(DAY(B1849)&gt;14,VLOOKUP(DATE(YEAR(C1849),MONTH(C1849)-1,DAY(1)),'מדדים וריביות'!B:C,2,FALSE),VLOOKUP(DATE(YEAR(C1849),MONTH(C1849)-2,DAY(1)),'מדדים וריביות'!B:C,2,FALSE))</f>
        <v>18226399.663694602</v>
      </c>
      <c r="F1849" s="43">
        <f>IF($B$5=1,'ריבית יומית'!D1843,'ריבית יומית'!G1843)</f>
        <v>1.0738622586670132E-4</v>
      </c>
      <c r="G1849" s="43">
        <f t="shared" si="198"/>
        <v>1.0738622586670132E-4</v>
      </c>
      <c r="H1849" s="29">
        <f t="shared" si="199"/>
        <v>1.7680103154760431</v>
      </c>
      <c r="I1849" s="30">
        <f>VLOOKUP(B1848,'מדדים וריביות'!B:C,2)</f>
        <v>18256853.130133498</v>
      </c>
      <c r="K1849" s="39">
        <f t="shared" si="200"/>
        <v>0</v>
      </c>
      <c r="L1849" s="39">
        <f t="shared" si="201"/>
        <v>0</v>
      </c>
      <c r="M1849" s="39">
        <f t="shared" si="202"/>
        <v>0</v>
      </c>
      <c r="N1849" s="41">
        <f t="shared" si="204"/>
        <v>0</v>
      </c>
    </row>
    <row r="1850" spans="2:14">
      <c r="B1850" s="1">
        <v>34715</v>
      </c>
      <c r="C1850" s="1">
        <f t="shared" si="203"/>
        <v>34700</v>
      </c>
      <c r="E1850" s="42">
        <f>IF(DAY(B1850)&gt;14,VLOOKUP(DATE(YEAR(C1850),MONTH(C1850)-1,DAY(1)),'מדדים וריביות'!B:C,2,FALSE),VLOOKUP(DATE(YEAR(C1850),MONTH(C1850)-2,DAY(1)),'מדדים וריביות'!B:C,2,FALSE))</f>
        <v>18226399.663694602</v>
      </c>
      <c r="F1850" s="43">
        <f>IF($B$5=1,'ריבית יומית'!D1844,'ריבית יומית'!G1844)</f>
        <v>1.0738622586670132E-4</v>
      </c>
      <c r="G1850" s="43">
        <f t="shared" si="198"/>
        <v>1.0738622586670132E-4</v>
      </c>
      <c r="H1850" s="29">
        <f t="shared" si="199"/>
        <v>1.7678204759071257</v>
      </c>
      <c r="I1850" s="30">
        <f>VLOOKUP(B1849,'מדדים וריביות'!B:C,2)</f>
        <v>18256853.130133498</v>
      </c>
      <c r="K1850" s="39">
        <f t="shared" si="200"/>
        <v>0</v>
      </c>
      <c r="L1850" s="39">
        <f t="shared" si="201"/>
        <v>0</v>
      </c>
      <c r="M1850" s="39">
        <f t="shared" si="202"/>
        <v>0</v>
      </c>
      <c r="N1850" s="41">
        <f t="shared" si="204"/>
        <v>0</v>
      </c>
    </row>
    <row r="1851" spans="2:14">
      <c r="B1851" s="1">
        <v>34716</v>
      </c>
      <c r="C1851" s="1">
        <f t="shared" si="203"/>
        <v>34700</v>
      </c>
      <c r="E1851" s="42">
        <f>IF(DAY(B1851)&gt;14,VLOOKUP(DATE(YEAR(C1851),MONTH(C1851)-1,DAY(1)),'מדדים וריביות'!B:C,2,FALSE),VLOOKUP(DATE(YEAR(C1851),MONTH(C1851)-2,DAY(1)),'מדדים וריביות'!B:C,2,FALSE))</f>
        <v>18226399.663694602</v>
      </c>
      <c r="F1851" s="43">
        <f>IF($B$5=1,'ריבית יומית'!D1845,'ריבית יומית'!G1845)</f>
        <v>1.0738622586670132E-4</v>
      </c>
      <c r="G1851" s="43">
        <f t="shared" si="198"/>
        <v>1.0738622586670132E-4</v>
      </c>
      <c r="H1851" s="29">
        <f t="shared" si="199"/>
        <v>1.767630656722174</v>
      </c>
      <c r="I1851" s="30">
        <f>VLOOKUP(B1850,'מדדים וריביות'!B:C,2)</f>
        <v>18256853.130133498</v>
      </c>
      <c r="K1851" s="39">
        <f t="shared" si="200"/>
        <v>0</v>
      </c>
      <c r="L1851" s="39">
        <f t="shared" si="201"/>
        <v>0</v>
      </c>
      <c r="M1851" s="39">
        <f t="shared" si="202"/>
        <v>0</v>
      </c>
      <c r="N1851" s="41">
        <f t="shared" si="204"/>
        <v>0</v>
      </c>
    </row>
    <row r="1852" spans="2:14">
      <c r="B1852" s="1">
        <v>34717</v>
      </c>
      <c r="C1852" s="1">
        <f t="shared" si="203"/>
        <v>34700</v>
      </c>
      <c r="E1852" s="42">
        <f>IF(DAY(B1852)&gt;14,VLOOKUP(DATE(YEAR(C1852),MONTH(C1852)-1,DAY(1)),'מדדים וריביות'!B:C,2,FALSE),VLOOKUP(DATE(YEAR(C1852),MONTH(C1852)-2,DAY(1)),'מדדים וריביות'!B:C,2,FALSE))</f>
        <v>18226399.663694602</v>
      </c>
      <c r="F1852" s="43">
        <f>IF($B$5=1,'ריבית יומית'!D1846,'ריבית יומית'!G1846)</f>
        <v>1.0738622586670132E-4</v>
      </c>
      <c r="G1852" s="43">
        <f t="shared" si="198"/>
        <v>1.0738622586670132E-4</v>
      </c>
      <c r="H1852" s="29">
        <f t="shared" si="199"/>
        <v>1.7674408579189995</v>
      </c>
      <c r="I1852" s="30">
        <f>VLOOKUP(B1851,'מדדים וריביות'!B:C,2)</f>
        <v>18256853.130133498</v>
      </c>
      <c r="K1852" s="39">
        <f t="shared" si="200"/>
        <v>0</v>
      </c>
      <c r="L1852" s="39">
        <f t="shared" si="201"/>
        <v>0</v>
      </c>
      <c r="M1852" s="39">
        <f t="shared" si="202"/>
        <v>0</v>
      </c>
      <c r="N1852" s="41">
        <f t="shared" si="204"/>
        <v>0</v>
      </c>
    </row>
    <row r="1853" spans="2:14">
      <c r="B1853" s="1">
        <v>34718</v>
      </c>
      <c r="C1853" s="1">
        <f t="shared" si="203"/>
        <v>34700</v>
      </c>
      <c r="E1853" s="42">
        <f>IF(DAY(B1853)&gt;14,VLOOKUP(DATE(YEAR(C1853),MONTH(C1853)-1,DAY(1)),'מדדים וריביות'!B:C,2,FALSE),VLOOKUP(DATE(YEAR(C1853),MONTH(C1853)-2,DAY(1)),'מדדים וריביות'!B:C,2,FALSE))</f>
        <v>18226399.663694602</v>
      </c>
      <c r="F1853" s="43">
        <f>IF($B$5=1,'ריבית יומית'!D1847,'ריבית יומית'!G1847)</f>
        <v>1.0738622586670132E-4</v>
      </c>
      <c r="G1853" s="43">
        <f t="shared" si="198"/>
        <v>1.0738622586670132E-4</v>
      </c>
      <c r="H1853" s="29">
        <f t="shared" si="199"/>
        <v>1.7672510794954137</v>
      </c>
      <c r="I1853" s="30">
        <f>VLOOKUP(B1852,'מדדים וריביות'!B:C,2)</f>
        <v>18256853.130133498</v>
      </c>
      <c r="K1853" s="39">
        <f t="shared" si="200"/>
        <v>0</v>
      </c>
      <c r="L1853" s="39">
        <f t="shared" si="201"/>
        <v>0</v>
      </c>
      <c r="M1853" s="39">
        <f t="shared" si="202"/>
        <v>0</v>
      </c>
      <c r="N1853" s="41">
        <f t="shared" si="204"/>
        <v>0</v>
      </c>
    </row>
    <row r="1854" spans="2:14">
      <c r="B1854" s="1">
        <v>34719</v>
      </c>
      <c r="C1854" s="1">
        <f t="shared" si="203"/>
        <v>34700</v>
      </c>
      <c r="E1854" s="42">
        <f>IF(DAY(B1854)&gt;14,VLOOKUP(DATE(YEAR(C1854),MONTH(C1854)-1,DAY(1)),'מדדים וריביות'!B:C,2,FALSE),VLOOKUP(DATE(YEAR(C1854),MONTH(C1854)-2,DAY(1)),'מדדים וריביות'!B:C,2,FALSE))</f>
        <v>18226399.663694602</v>
      </c>
      <c r="F1854" s="43">
        <f>IF($B$5=1,'ריבית יומית'!D1848,'ריבית יומית'!G1848)</f>
        <v>1.0738622586670132E-4</v>
      </c>
      <c r="G1854" s="43">
        <f t="shared" si="198"/>
        <v>1.0738622586670132E-4</v>
      </c>
      <c r="H1854" s="29">
        <f t="shared" si="199"/>
        <v>1.7670613214492283</v>
      </c>
      <c r="I1854" s="30">
        <f>VLOOKUP(B1853,'מדדים וריביות'!B:C,2)</f>
        <v>18256853.130133498</v>
      </c>
      <c r="K1854" s="39">
        <f t="shared" si="200"/>
        <v>0</v>
      </c>
      <c r="L1854" s="39">
        <f t="shared" si="201"/>
        <v>0</v>
      </c>
      <c r="M1854" s="39">
        <f t="shared" si="202"/>
        <v>0</v>
      </c>
      <c r="N1854" s="41">
        <f t="shared" si="204"/>
        <v>0</v>
      </c>
    </row>
    <row r="1855" spans="2:14">
      <c r="B1855" s="1">
        <v>34720</v>
      </c>
      <c r="C1855" s="1">
        <f t="shared" si="203"/>
        <v>34700</v>
      </c>
      <c r="E1855" s="42">
        <f>IF(DAY(B1855)&gt;14,VLOOKUP(DATE(YEAR(C1855),MONTH(C1855)-1,DAY(1)),'מדדים וריביות'!B:C,2,FALSE),VLOOKUP(DATE(YEAR(C1855),MONTH(C1855)-2,DAY(1)),'מדדים וריביות'!B:C,2,FALSE))</f>
        <v>18226399.663694602</v>
      </c>
      <c r="F1855" s="43">
        <f>IF($B$5=1,'ריבית יומית'!D1849,'ריבית יומית'!G1849)</f>
        <v>1.0738622586670132E-4</v>
      </c>
      <c r="G1855" s="43">
        <f t="shared" si="198"/>
        <v>1.0738622586670132E-4</v>
      </c>
      <c r="H1855" s="29">
        <f t="shared" si="199"/>
        <v>1.7668715837782554</v>
      </c>
      <c r="I1855" s="30">
        <f>VLOOKUP(B1854,'מדדים וריביות'!B:C,2)</f>
        <v>18256853.130133498</v>
      </c>
      <c r="K1855" s="39">
        <f t="shared" si="200"/>
        <v>0</v>
      </c>
      <c r="L1855" s="39">
        <f t="shared" si="201"/>
        <v>0</v>
      </c>
      <c r="M1855" s="39">
        <f t="shared" si="202"/>
        <v>0</v>
      </c>
      <c r="N1855" s="41">
        <f t="shared" si="204"/>
        <v>0</v>
      </c>
    </row>
    <row r="1856" spans="2:14">
      <c r="B1856" s="1">
        <v>34721</v>
      </c>
      <c r="C1856" s="1">
        <f t="shared" si="203"/>
        <v>34700</v>
      </c>
      <c r="E1856" s="42">
        <f>IF(DAY(B1856)&gt;14,VLOOKUP(DATE(YEAR(C1856),MONTH(C1856)-1,DAY(1)),'מדדים וריביות'!B:C,2,FALSE),VLOOKUP(DATE(YEAR(C1856),MONTH(C1856)-2,DAY(1)),'מדדים וריביות'!B:C,2,FALSE))</f>
        <v>18226399.663694602</v>
      </c>
      <c r="F1856" s="43">
        <f>IF($B$5=1,'ריבית יומית'!D1850,'ריבית יומית'!G1850)</f>
        <v>1.0738622586670132E-4</v>
      </c>
      <c r="G1856" s="43">
        <f t="shared" si="198"/>
        <v>1.0738622586670132E-4</v>
      </c>
      <c r="H1856" s="29">
        <f t="shared" si="199"/>
        <v>1.766681866480307</v>
      </c>
      <c r="I1856" s="30">
        <f>VLOOKUP(B1855,'מדדים וריביות'!B:C,2)</f>
        <v>18256853.130133498</v>
      </c>
      <c r="K1856" s="39">
        <f t="shared" si="200"/>
        <v>0</v>
      </c>
      <c r="L1856" s="39">
        <f t="shared" si="201"/>
        <v>0</v>
      </c>
      <c r="M1856" s="39">
        <f t="shared" si="202"/>
        <v>0</v>
      </c>
      <c r="N1856" s="41">
        <f t="shared" si="204"/>
        <v>0</v>
      </c>
    </row>
    <row r="1857" spans="2:14">
      <c r="B1857" s="1">
        <v>34722</v>
      </c>
      <c r="C1857" s="1">
        <f t="shared" si="203"/>
        <v>34700</v>
      </c>
      <c r="E1857" s="42">
        <f>IF(DAY(B1857)&gt;14,VLOOKUP(DATE(YEAR(C1857),MONTH(C1857)-1,DAY(1)),'מדדים וריביות'!B:C,2,FALSE),VLOOKUP(DATE(YEAR(C1857),MONTH(C1857)-2,DAY(1)),'מדדים וריביות'!B:C,2,FALSE))</f>
        <v>18226399.663694602</v>
      </c>
      <c r="F1857" s="43">
        <f>IF($B$5=1,'ריבית יומית'!D1851,'ריבית יומית'!G1851)</f>
        <v>1.0738622586670132E-4</v>
      </c>
      <c r="G1857" s="43">
        <f t="shared" si="198"/>
        <v>1.0738622586670132E-4</v>
      </c>
      <c r="H1857" s="29">
        <f t="shared" si="199"/>
        <v>1.7664921695531957</v>
      </c>
      <c r="I1857" s="30">
        <f>VLOOKUP(B1856,'מדדים וריביות'!B:C,2)</f>
        <v>18256853.130133498</v>
      </c>
      <c r="K1857" s="39">
        <f t="shared" si="200"/>
        <v>0</v>
      </c>
      <c r="L1857" s="39">
        <f t="shared" si="201"/>
        <v>0</v>
      </c>
      <c r="M1857" s="39">
        <f t="shared" si="202"/>
        <v>0</v>
      </c>
      <c r="N1857" s="41">
        <f t="shared" si="204"/>
        <v>0</v>
      </c>
    </row>
    <row r="1858" spans="2:14">
      <c r="B1858" s="1">
        <v>34723</v>
      </c>
      <c r="C1858" s="1">
        <f t="shared" si="203"/>
        <v>34700</v>
      </c>
      <c r="E1858" s="42">
        <f>IF(DAY(B1858)&gt;14,VLOOKUP(DATE(YEAR(C1858),MONTH(C1858)-1,DAY(1)),'מדדים וריביות'!B:C,2,FALSE),VLOOKUP(DATE(YEAR(C1858),MONTH(C1858)-2,DAY(1)),'מדדים וריביות'!B:C,2,FALSE))</f>
        <v>18226399.663694602</v>
      </c>
      <c r="F1858" s="43">
        <f>IF($B$5=1,'ריבית יומית'!D1852,'ריבית יומית'!G1852)</f>
        <v>1.0738622586670132E-4</v>
      </c>
      <c r="G1858" s="43">
        <f t="shared" si="198"/>
        <v>1.0738622586670132E-4</v>
      </c>
      <c r="H1858" s="29">
        <f t="shared" si="199"/>
        <v>1.766302492994734</v>
      </c>
      <c r="I1858" s="30">
        <f>VLOOKUP(B1857,'מדדים וריביות'!B:C,2)</f>
        <v>18256853.130133498</v>
      </c>
      <c r="K1858" s="39">
        <f t="shared" si="200"/>
        <v>0</v>
      </c>
      <c r="L1858" s="39">
        <f t="shared" si="201"/>
        <v>0</v>
      </c>
      <c r="M1858" s="39">
        <f t="shared" si="202"/>
        <v>0</v>
      </c>
      <c r="N1858" s="41">
        <f t="shared" si="204"/>
        <v>0</v>
      </c>
    </row>
    <row r="1859" spans="2:14">
      <c r="B1859" s="1">
        <v>34724</v>
      </c>
      <c r="C1859" s="1">
        <f t="shared" si="203"/>
        <v>34700</v>
      </c>
      <c r="E1859" s="42">
        <f>IF(DAY(B1859)&gt;14,VLOOKUP(DATE(YEAR(C1859),MONTH(C1859)-1,DAY(1)),'מדדים וריביות'!B:C,2,FALSE),VLOOKUP(DATE(YEAR(C1859),MONTH(C1859)-2,DAY(1)),'מדדים וריביות'!B:C,2,FALSE))</f>
        <v>18226399.663694602</v>
      </c>
      <c r="F1859" s="43">
        <f>IF($B$5=1,'ריבית יומית'!D1853,'ריבית יומית'!G1853)</f>
        <v>1.0738622586670132E-4</v>
      </c>
      <c r="G1859" s="43">
        <f t="shared" si="198"/>
        <v>1.0738622586670132E-4</v>
      </c>
      <c r="H1859" s="29">
        <f t="shared" si="199"/>
        <v>1.766112836802735</v>
      </c>
      <c r="I1859" s="30">
        <f>VLOOKUP(B1858,'מדדים וריביות'!B:C,2)</f>
        <v>18256853.130133498</v>
      </c>
      <c r="K1859" s="39">
        <f t="shared" si="200"/>
        <v>0</v>
      </c>
      <c r="L1859" s="39">
        <f t="shared" si="201"/>
        <v>0</v>
      </c>
      <c r="M1859" s="39">
        <f t="shared" si="202"/>
        <v>0</v>
      </c>
      <c r="N1859" s="41">
        <f t="shared" si="204"/>
        <v>0</v>
      </c>
    </row>
    <row r="1860" spans="2:14">
      <c r="B1860" s="1">
        <v>34725</v>
      </c>
      <c r="C1860" s="1">
        <f t="shared" si="203"/>
        <v>34700</v>
      </c>
      <c r="E1860" s="42">
        <f>IF(DAY(B1860)&gt;14,VLOOKUP(DATE(YEAR(C1860),MONTH(C1860)-1,DAY(1)),'מדדים וריביות'!B:C,2,FALSE),VLOOKUP(DATE(YEAR(C1860),MONTH(C1860)-2,DAY(1)),'מדדים וריביות'!B:C,2,FALSE))</f>
        <v>18226399.663694602</v>
      </c>
      <c r="F1860" s="43">
        <f>IF($B$5=1,'ריבית יומית'!D1854,'ריבית יומית'!G1854)</f>
        <v>1.0738622586670132E-4</v>
      </c>
      <c r="G1860" s="43">
        <f t="shared" si="198"/>
        <v>1.0738622586670132E-4</v>
      </c>
      <c r="H1860" s="29">
        <f t="shared" si="199"/>
        <v>1.7659232009750119</v>
      </c>
      <c r="I1860" s="30">
        <f>VLOOKUP(B1859,'מדדים וריביות'!B:C,2)</f>
        <v>18256853.130133498</v>
      </c>
      <c r="K1860" s="39">
        <f t="shared" si="200"/>
        <v>0</v>
      </c>
      <c r="L1860" s="39">
        <f t="shared" si="201"/>
        <v>0</v>
      </c>
      <c r="M1860" s="39">
        <f t="shared" si="202"/>
        <v>0</v>
      </c>
      <c r="N1860" s="41">
        <f t="shared" si="204"/>
        <v>0</v>
      </c>
    </row>
    <row r="1861" spans="2:14">
      <c r="B1861" s="1">
        <v>34726</v>
      </c>
      <c r="C1861" s="1">
        <f t="shared" si="203"/>
        <v>34700</v>
      </c>
      <c r="E1861" s="42">
        <f>IF(DAY(B1861)&gt;14,VLOOKUP(DATE(YEAR(C1861),MONTH(C1861)-1,DAY(1)),'מדדים וריביות'!B:C,2,FALSE),VLOOKUP(DATE(YEAR(C1861),MONTH(C1861)-2,DAY(1)),'מדדים וריביות'!B:C,2,FALSE))</f>
        <v>18226399.663694602</v>
      </c>
      <c r="F1861" s="43">
        <f>IF($B$5=1,'ריבית יומית'!D1855,'ריבית יומית'!G1855)</f>
        <v>1.0738622586670132E-4</v>
      </c>
      <c r="G1861" s="43">
        <f t="shared" si="198"/>
        <v>1.0738622586670132E-4</v>
      </c>
      <c r="H1861" s="29">
        <f t="shared" si="199"/>
        <v>1.7657335855093779</v>
      </c>
      <c r="I1861" s="30">
        <f>VLOOKUP(B1860,'מדדים וריביות'!B:C,2)</f>
        <v>18256853.130133498</v>
      </c>
      <c r="K1861" s="39">
        <f t="shared" si="200"/>
        <v>0</v>
      </c>
      <c r="L1861" s="39">
        <f t="shared" si="201"/>
        <v>0</v>
      </c>
      <c r="M1861" s="39">
        <f t="shared" si="202"/>
        <v>0</v>
      </c>
      <c r="N1861" s="41">
        <f t="shared" si="204"/>
        <v>0</v>
      </c>
    </row>
    <row r="1862" spans="2:14">
      <c r="B1862" s="1">
        <v>34727</v>
      </c>
      <c r="C1862" s="1">
        <f t="shared" si="203"/>
        <v>34700</v>
      </c>
      <c r="E1862" s="42">
        <f>IF(DAY(B1862)&gt;14,VLOOKUP(DATE(YEAR(C1862),MONTH(C1862)-1,DAY(1)),'מדדים וריביות'!B:C,2,FALSE),VLOOKUP(DATE(YEAR(C1862),MONTH(C1862)-2,DAY(1)),'מדדים וריביות'!B:C,2,FALSE))</f>
        <v>18226399.663694602</v>
      </c>
      <c r="F1862" s="43">
        <f>IF($B$5=1,'ריבית יומית'!D1856,'ריבית יומית'!G1856)</f>
        <v>1.0738622586670132E-4</v>
      </c>
      <c r="G1862" s="43">
        <f t="shared" si="198"/>
        <v>1.0738622586670132E-4</v>
      </c>
      <c r="H1862" s="29">
        <f t="shared" si="199"/>
        <v>1.7655439904036467</v>
      </c>
      <c r="I1862" s="30">
        <f>VLOOKUP(B1861,'מדדים וריביות'!B:C,2)</f>
        <v>18256853.130133498</v>
      </c>
      <c r="K1862" s="39">
        <f t="shared" si="200"/>
        <v>0</v>
      </c>
      <c r="L1862" s="39">
        <f t="shared" si="201"/>
        <v>0</v>
      </c>
      <c r="M1862" s="39">
        <f t="shared" si="202"/>
        <v>0</v>
      </c>
      <c r="N1862" s="41">
        <f t="shared" si="204"/>
        <v>0</v>
      </c>
    </row>
    <row r="1863" spans="2:14">
      <c r="B1863" s="1">
        <v>34728</v>
      </c>
      <c r="C1863" s="1">
        <f t="shared" si="203"/>
        <v>34700</v>
      </c>
      <c r="E1863" s="42">
        <f>IF(DAY(B1863)&gt;14,VLOOKUP(DATE(YEAR(C1863),MONTH(C1863)-1,DAY(1)),'מדדים וריביות'!B:C,2,FALSE),VLOOKUP(DATE(YEAR(C1863),MONTH(C1863)-2,DAY(1)),'מדדים וריביות'!B:C,2,FALSE))</f>
        <v>18226399.663694602</v>
      </c>
      <c r="F1863" s="43">
        <f>IF($B$5=1,'ריבית יומית'!D1857,'ריבית יומית'!G1857)</f>
        <v>1.0738622586670132E-4</v>
      </c>
      <c r="G1863" s="43">
        <f t="shared" si="198"/>
        <v>1.0738622586670132E-4</v>
      </c>
      <c r="H1863" s="29">
        <f t="shared" si="199"/>
        <v>1.7653544156556324</v>
      </c>
      <c r="I1863" s="30">
        <f>VLOOKUP(B1862,'מדדים וריביות'!B:C,2)</f>
        <v>18256853.130133498</v>
      </c>
      <c r="K1863" s="39">
        <f t="shared" si="200"/>
        <v>0</v>
      </c>
      <c r="L1863" s="39">
        <f t="shared" si="201"/>
        <v>0</v>
      </c>
      <c r="M1863" s="39">
        <f t="shared" si="202"/>
        <v>0</v>
      </c>
      <c r="N1863" s="41">
        <f t="shared" si="204"/>
        <v>0</v>
      </c>
    </row>
    <row r="1864" spans="2:14">
      <c r="B1864" s="1">
        <v>34729</v>
      </c>
      <c r="C1864" s="1">
        <f t="shared" si="203"/>
        <v>34700</v>
      </c>
      <c r="E1864" s="42">
        <f>IF(DAY(B1864)&gt;14,VLOOKUP(DATE(YEAR(C1864),MONTH(C1864)-1,DAY(1)),'מדדים וריביות'!B:C,2,FALSE),VLOOKUP(DATE(YEAR(C1864),MONTH(C1864)-2,DAY(1)),'מדדים וריביות'!B:C,2,FALSE))</f>
        <v>18226399.663694602</v>
      </c>
      <c r="F1864" s="43">
        <f>IF($B$5=1,'ריבית יומית'!D1858,'ריבית יומית'!G1858)</f>
        <v>1.0738622586670132E-4</v>
      </c>
      <c r="G1864" s="43">
        <f t="shared" si="198"/>
        <v>1.0738622586670132E-4</v>
      </c>
      <c r="H1864" s="29">
        <f t="shared" si="199"/>
        <v>1.765164861263149</v>
      </c>
      <c r="I1864" s="30">
        <f>VLOOKUP(B1863,'מדדים וריביות'!B:C,2)</f>
        <v>18256853.130133498</v>
      </c>
      <c r="K1864" s="39">
        <f t="shared" si="200"/>
        <v>0</v>
      </c>
      <c r="L1864" s="39">
        <f t="shared" si="201"/>
        <v>0</v>
      </c>
      <c r="M1864" s="39">
        <f t="shared" si="202"/>
        <v>0</v>
      </c>
      <c r="N1864" s="41">
        <f t="shared" si="204"/>
        <v>0</v>
      </c>
    </row>
    <row r="1865" spans="2:14">
      <c r="B1865" s="1">
        <v>34730</v>
      </c>
      <c r="C1865" s="1">
        <f t="shared" si="203"/>
        <v>34700</v>
      </c>
      <c r="E1865" s="42">
        <f>IF(DAY(B1865)&gt;14,VLOOKUP(DATE(YEAR(C1865),MONTH(C1865)-1,DAY(1)),'מדדים וריביות'!B:C,2,FALSE),VLOOKUP(DATE(YEAR(C1865),MONTH(C1865)-2,DAY(1)),'מדדים וריביות'!B:C,2,FALSE))</f>
        <v>18226399.663694602</v>
      </c>
      <c r="F1865" s="43">
        <f>IF($B$5=1,'ריבית יומית'!D1859,'ריבית יומית'!G1859)</f>
        <v>1.0738622586670132E-4</v>
      </c>
      <c r="G1865" s="43">
        <f t="shared" ref="G1865:G1928" si="205">IF(B1865&gt;$B$2,0,F1865)</f>
        <v>1.0738622586670132E-4</v>
      </c>
      <c r="H1865" s="29">
        <f t="shared" ref="H1865:H1928" si="206">H1866*(1+G1865)</f>
        <v>1.7649753272240105</v>
      </c>
      <c r="I1865" s="30">
        <f>VLOOKUP(B1864,'מדדים וריביות'!B:C,2)</f>
        <v>18256853.130133498</v>
      </c>
      <c r="K1865" s="39">
        <f t="shared" ref="K1865:K1928" si="207">$B$4/E1865*D1865-D1865</f>
        <v>0</v>
      </c>
      <c r="L1865" s="39">
        <f t="shared" ref="L1865:L1928" si="208">H1866*D1865-D1865</f>
        <v>0</v>
      </c>
      <c r="M1865" s="39">
        <f t="shared" ref="M1865:M1928" si="209">$B$4/E1865*L1865-L1865</f>
        <v>0</v>
      </c>
      <c r="N1865" s="41">
        <f t="shared" si="204"/>
        <v>0</v>
      </c>
    </row>
    <row r="1866" spans="2:14">
      <c r="B1866" s="1">
        <v>34731</v>
      </c>
      <c r="C1866" s="1">
        <f t="shared" ref="C1866:C1929" si="210">DATE(YEAR(B1866),MONTH(B1866),DAY(1))</f>
        <v>34731</v>
      </c>
      <c r="E1866" s="42">
        <f>IF(DAY(B1866)&gt;14,VLOOKUP(DATE(YEAR(C1866),MONTH(C1866)-1,DAY(1)),'מדדים וריביות'!B:C,2,FALSE),VLOOKUP(DATE(YEAR(C1866),MONTH(C1866)-2,DAY(1)),'מדדים וריביות'!B:C,2,FALSE))</f>
        <v>18226399.663694602</v>
      </c>
      <c r="F1866" s="43">
        <f>IF($B$5=1,'ריבית יומית'!D1860,'ריבית יומית'!G1860)</f>
        <v>1.0738622586670132E-4</v>
      </c>
      <c r="G1866" s="43">
        <f t="shared" si="205"/>
        <v>1.0738622586670132E-4</v>
      </c>
      <c r="H1866" s="29">
        <f t="shared" si="206"/>
        <v>1.7647858135360317</v>
      </c>
      <c r="I1866" s="30">
        <f>VLOOKUP(B1865,'מדדים וריביות'!B:C,2)</f>
        <v>18256853.130133498</v>
      </c>
      <c r="K1866" s="39">
        <f t="shared" si="207"/>
        <v>0</v>
      </c>
      <c r="L1866" s="39">
        <f t="shared" si="208"/>
        <v>0</v>
      </c>
      <c r="M1866" s="39">
        <f t="shared" si="209"/>
        <v>0</v>
      </c>
      <c r="N1866" s="41">
        <f t="shared" ref="N1866:N1929" si="211">SUM(K1866:M1866)</f>
        <v>0</v>
      </c>
    </row>
    <row r="1867" spans="2:14">
      <c r="B1867" s="1">
        <v>34732</v>
      </c>
      <c r="C1867" s="1">
        <f t="shared" si="210"/>
        <v>34731</v>
      </c>
      <c r="E1867" s="42">
        <f>IF(DAY(B1867)&gt;14,VLOOKUP(DATE(YEAR(C1867),MONTH(C1867)-1,DAY(1)),'מדדים וריביות'!B:C,2,FALSE),VLOOKUP(DATE(YEAR(C1867),MONTH(C1867)-2,DAY(1)),'מדדים וריביות'!B:C,2,FALSE))</f>
        <v>18226399.663694602</v>
      </c>
      <c r="F1867" s="43">
        <f>IF($B$5=1,'ריבית יומית'!D1861,'ריבית יומית'!G1861)</f>
        <v>1.0738622586670132E-4</v>
      </c>
      <c r="G1867" s="43">
        <f t="shared" si="205"/>
        <v>1.0738622586670132E-4</v>
      </c>
      <c r="H1867" s="29">
        <f t="shared" si="206"/>
        <v>1.7645963201970274</v>
      </c>
      <c r="I1867" s="30">
        <f>VLOOKUP(B1866,'מדדים וריביות'!B:C,2)</f>
        <v>18287306.596572399</v>
      </c>
      <c r="K1867" s="39">
        <f t="shared" si="207"/>
        <v>0</v>
      </c>
      <c r="L1867" s="39">
        <f t="shared" si="208"/>
        <v>0</v>
      </c>
      <c r="M1867" s="39">
        <f t="shared" si="209"/>
        <v>0</v>
      </c>
      <c r="N1867" s="41">
        <f t="shared" si="211"/>
        <v>0</v>
      </c>
    </row>
    <row r="1868" spans="2:14">
      <c r="B1868" s="1">
        <v>34733</v>
      </c>
      <c r="C1868" s="1">
        <f t="shared" si="210"/>
        <v>34731</v>
      </c>
      <c r="E1868" s="42">
        <f>IF(DAY(B1868)&gt;14,VLOOKUP(DATE(YEAR(C1868),MONTH(C1868)-1,DAY(1)),'מדדים וריביות'!B:C,2,FALSE),VLOOKUP(DATE(YEAR(C1868),MONTH(C1868)-2,DAY(1)),'מדדים וריביות'!B:C,2,FALSE))</f>
        <v>18226399.663694602</v>
      </c>
      <c r="F1868" s="43">
        <f>IF($B$5=1,'ריבית יומית'!D1862,'ריבית יומית'!G1862)</f>
        <v>1.0738622586670132E-4</v>
      </c>
      <c r="G1868" s="43">
        <f t="shared" si="205"/>
        <v>1.0738622586670132E-4</v>
      </c>
      <c r="H1868" s="29">
        <f t="shared" si="206"/>
        <v>1.7644068472048127</v>
      </c>
      <c r="I1868" s="30">
        <f>VLOOKUP(B1867,'מדדים וריביות'!B:C,2)</f>
        <v>18287306.596572399</v>
      </c>
      <c r="K1868" s="39">
        <f t="shared" si="207"/>
        <v>0</v>
      </c>
      <c r="L1868" s="39">
        <f t="shared" si="208"/>
        <v>0</v>
      </c>
      <c r="M1868" s="39">
        <f t="shared" si="209"/>
        <v>0</v>
      </c>
      <c r="N1868" s="41">
        <f t="shared" si="211"/>
        <v>0</v>
      </c>
    </row>
    <row r="1869" spans="2:14">
      <c r="B1869" s="1">
        <v>34734</v>
      </c>
      <c r="C1869" s="1">
        <f t="shared" si="210"/>
        <v>34731</v>
      </c>
      <c r="E1869" s="42">
        <f>IF(DAY(B1869)&gt;14,VLOOKUP(DATE(YEAR(C1869),MONTH(C1869)-1,DAY(1)),'מדדים וריביות'!B:C,2,FALSE),VLOOKUP(DATE(YEAR(C1869),MONTH(C1869)-2,DAY(1)),'מדדים וריביות'!B:C,2,FALSE))</f>
        <v>18226399.663694602</v>
      </c>
      <c r="F1869" s="43">
        <f>IF($B$5=1,'ריבית יומית'!D1863,'ריבית יומית'!G1863)</f>
        <v>1.0738622586670132E-4</v>
      </c>
      <c r="G1869" s="43">
        <f t="shared" si="205"/>
        <v>1.0738622586670132E-4</v>
      </c>
      <c r="H1869" s="29">
        <f t="shared" si="206"/>
        <v>1.7642173945572028</v>
      </c>
      <c r="I1869" s="30">
        <f>VLOOKUP(B1868,'מדדים וריביות'!B:C,2)</f>
        <v>18287306.596572399</v>
      </c>
      <c r="K1869" s="39">
        <f t="shared" si="207"/>
        <v>0</v>
      </c>
      <c r="L1869" s="39">
        <f t="shared" si="208"/>
        <v>0</v>
      </c>
      <c r="M1869" s="39">
        <f t="shared" si="209"/>
        <v>0</v>
      </c>
      <c r="N1869" s="41">
        <f t="shared" si="211"/>
        <v>0</v>
      </c>
    </row>
    <row r="1870" spans="2:14">
      <c r="B1870" s="1">
        <v>34735</v>
      </c>
      <c r="C1870" s="1">
        <f t="shared" si="210"/>
        <v>34731</v>
      </c>
      <c r="E1870" s="42">
        <f>IF(DAY(B1870)&gt;14,VLOOKUP(DATE(YEAR(C1870),MONTH(C1870)-1,DAY(1)),'מדדים וריביות'!B:C,2,FALSE),VLOOKUP(DATE(YEAR(C1870),MONTH(C1870)-2,DAY(1)),'מדדים וריביות'!B:C,2,FALSE))</f>
        <v>18226399.663694602</v>
      </c>
      <c r="F1870" s="43">
        <f>IF($B$5=1,'ריבית יומית'!D1864,'ריבית יומית'!G1864)</f>
        <v>1.0738622586670132E-4</v>
      </c>
      <c r="G1870" s="43">
        <f t="shared" si="205"/>
        <v>1.0738622586670132E-4</v>
      </c>
      <c r="H1870" s="29">
        <f t="shared" si="206"/>
        <v>1.7640279622520132</v>
      </c>
      <c r="I1870" s="30">
        <f>VLOOKUP(B1869,'מדדים וריביות'!B:C,2)</f>
        <v>18287306.596572399</v>
      </c>
      <c r="K1870" s="39">
        <f t="shared" si="207"/>
        <v>0</v>
      </c>
      <c r="L1870" s="39">
        <f t="shared" si="208"/>
        <v>0</v>
      </c>
      <c r="M1870" s="39">
        <f t="shared" si="209"/>
        <v>0</v>
      </c>
      <c r="N1870" s="41">
        <f t="shared" si="211"/>
        <v>0</v>
      </c>
    </row>
    <row r="1871" spans="2:14">
      <c r="B1871" s="1">
        <v>34736</v>
      </c>
      <c r="C1871" s="1">
        <f t="shared" si="210"/>
        <v>34731</v>
      </c>
      <c r="E1871" s="42">
        <f>IF(DAY(B1871)&gt;14,VLOOKUP(DATE(YEAR(C1871),MONTH(C1871)-1,DAY(1)),'מדדים וריביות'!B:C,2,FALSE),VLOOKUP(DATE(YEAR(C1871),MONTH(C1871)-2,DAY(1)),'מדדים וריביות'!B:C,2,FALSE))</f>
        <v>18226399.663694602</v>
      </c>
      <c r="F1871" s="43">
        <f>IF($B$5=1,'ריבית יומית'!D1865,'ריבית יומית'!G1865)</f>
        <v>1.0738622586670132E-4</v>
      </c>
      <c r="G1871" s="43">
        <f t="shared" si="205"/>
        <v>1.0738622586670132E-4</v>
      </c>
      <c r="H1871" s="29">
        <f t="shared" si="206"/>
        <v>1.7638385502870597</v>
      </c>
      <c r="I1871" s="30">
        <f>VLOOKUP(B1870,'מדדים וריביות'!B:C,2)</f>
        <v>18287306.596572399</v>
      </c>
      <c r="K1871" s="39">
        <f t="shared" si="207"/>
        <v>0</v>
      </c>
      <c r="L1871" s="39">
        <f t="shared" si="208"/>
        <v>0</v>
      </c>
      <c r="M1871" s="39">
        <f t="shared" si="209"/>
        <v>0</v>
      </c>
      <c r="N1871" s="41">
        <f t="shared" si="211"/>
        <v>0</v>
      </c>
    </row>
    <row r="1872" spans="2:14">
      <c r="B1872" s="1">
        <v>34737</v>
      </c>
      <c r="C1872" s="1">
        <f t="shared" si="210"/>
        <v>34731</v>
      </c>
      <c r="E1872" s="42">
        <f>IF(DAY(B1872)&gt;14,VLOOKUP(DATE(YEAR(C1872),MONTH(C1872)-1,DAY(1)),'מדדים וריביות'!B:C,2,FALSE),VLOOKUP(DATE(YEAR(C1872),MONTH(C1872)-2,DAY(1)),'מדדים וריביות'!B:C,2,FALSE))</f>
        <v>18226399.663694602</v>
      </c>
      <c r="F1872" s="43">
        <f>IF($B$5=1,'ריבית יומית'!D1866,'ריבית יומית'!G1866)</f>
        <v>1.0738622586670132E-4</v>
      </c>
      <c r="G1872" s="43">
        <f t="shared" si="205"/>
        <v>1.0738622586670132E-4</v>
      </c>
      <c r="H1872" s="29">
        <f t="shared" si="206"/>
        <v>1.7636491586601581</v>
      </c>
      <c r="I1872" s="30">
        <f>VLOOKUP(B1871,'מדדים וריביות'!B:C,2)</f>
        <v>18287306.596572399</v>
      </c>
      <c r="K1872" s="39">
        <f t="shared" si="207"/>
        <v>0</v>
      </c>
      <c r="L1872" s="39">
        <f t="shared" si="208"/>
        <v>0</v>
      </c>
      <c r="M1872" s="39">
        <f t="shared" si="209"/>
        <v>0</v>
      </c>
      <c r="N1872" s="41">
        <f t="shared" si="211"/>
        <v>0</v>
      </c>
    </row>
    <row r="1873" spans="2:14">
      <c r="B1873" s="1">
        <v>34738</v>
      </c>
      <c r="C1873" s="1">
        <f t="shared" si="210"/>
        <v>34731</v>
      </c>
      <c r="E1873" s="42">
        <f>IF(DAY(B1873)&gt;14,VLOOKUP(DATE(YEAR(C1873),MONTH(C1873)-1,DAY(1)),'מדדים וריביות'!B:C,2,FALSE),VLOOKUP(DATE(YEAR(C1873),MONTH(C1873)-2,DAY(1)),'מדדים וריביות'!B:C,2,FALSE))</f>
        <v>18226399.663694602</v>
      </c>
      <c r="F1873" s="43">
        <f>IF($B$5=1,'ריבית יומית'!D1867,'ריבית יומית'!G1867)</f>
        <v>1.0738622586670132E-4</v>
      </c>
      <c r="G1873" s="43">
        <f t="shared" si="205"/>
        <v>1.0738622586670132E-4</v>
      </c>
      <c r="H1873" s="29">
        <f t="shared" si="206"/>
        <v>1.7634597873691249</v>
      </c>
      <c r="I1873" s="30">
        <f>VLOOKUP(B1872,'מדדים וריביות'!B:C,2)</f>
        <v>18287306.596572399</v>
      </c>
      <c r="K1873" s="39">
        <f t="shared" si="207"/>
        <v>0</v>
      </c>
      <c r="L1873" s="39">
        <f t="shared" si="208"/>
        <v>0</v>
      </c>
      <c r="M1873" s="39">
        <f t="shared" si="209"/>
        <v>0</v>
      </c>
      <c r="N1873" s="41">
        <f t="shared" si="211"/>
        <v>0</v>
      </c>
    </row>
    <row r="1874" spans="2:14">
      <c r="B1874" s="1">
        <v>34739</v>
      </c>
      <c r="C1874" s="1">
        <f t="shared" si="210"/>
        <v>34731</v>
      </c>
      <c r="E1874" s="42">
        <f>IF(DAY(B1874)&gt;14,VLOOKUP(DATE(YEAR(C1874),MONTH(C1874)-1,DAY(1)),'מדדים וריביות'!B:C,2,FALSE),VLOOKUP(DATE(YEAR(C1874),MONTH(C1874)-2,DAY(1)),'מדדים וריביות'!B:C,2,FALSE))</f>
        <v>18226399.663694602</v>
      </c>
      <c r="F1874" s="43">
        <f>IF($B$5=1,'ריבית יומית'!D1868,'ריבית יומית'!G1868)</f>
        <v>1.0738622586670132E-4</v>
      </c>
      <c r="G1874" s="43">
        <f t="shared" si="205"/>
        <v>1.0738622586670132E-4</v>
      </c>
      <c r="H1874" s="29">
        <f t="shared" si="206"/>
        <v>1.7632704364117764</v>
      </c>
      <c r="I1874" s="30">
        <f>VLOOKUP(B1873,'מדדים וריביות'!B:C,2)</f>
        <v>18287306.596572399</v>
      </c>
      <c r="K1874" s="39">
        <f t="shared" si="207"/>
        <v>0</v>
      </c>
      <c r="L1874" s="39">
        <f t="shared" si="208"/>
        <v>0</v>
      </c>
      <c r="M1874" s="39">
        <f t="shared" si="209"/>
        <v>0</v>
      </c>
      <c r="N1874" s="41">
        <f t="shared" si="211"/>
        <v>0</v>
      </c>
    </row>
    <row r="1875" spans="2:14">
      <c r="B1875" s="1">
        <v>34740</v>
      </c>
      <c r="C1875" s="1">
        <f t="shared" si="210"/>
        <v>34731</v>
      </c>
      <c r="E1875" s="42">
        <f>IF(DAY(B1875)&gt;14,VLOOKUP(DATE(YEAR(C1875),MONTH(C1875)-1,DAY(1)),'מדדים וריביות'!B:C,2,FALSE),VLOOKUP(DATE(YEAR(C1875),MONTH(C1875)-2,DAY(1)),'מדדים וריביות'!B:C,2,FALSE))</f>
        <v>18226399.663694602</v>
      </c>
      <c r="F1875" s="43">
        <f>IF($B$5=1,'ריבית יומית'!D1869,'ריבית יומית'!G1869)</f>
        <v>1.0738622586670132E-4</v>
      </c>
      <c r="G1875" s="43">
        <f t="shared" si="205"/>
        <v>1.0738622586670132E-4</v>
      </c>
      <c r="H1875" s="29">
        <f t="shared" si="206"/>
        <v>1.7630811057859292</v>
      </c>
      <c r="I1875" s="30">
        <f>VLOOKUP(B1874,'מדדים וריביות'!B:C,2)</f>
        <v>18287306.596572399</v>
      </c>
      <c r="K1875" s="39">
        <f t="shared" si="207"/>
        <v>0</v>
      </c>
      <c r="L1875" s="39">
        <f t="shared" si="208"/>
        <v>0</v>
      </c>
      <c r="M1875" s="39">
        <f t="shared" si="209"/>
        <v>0</v>
      </c>
      <c r="N1875" s="41">
        <f t="shared" si="211"/>
        <v>0</v>
      </c>
    </row>
    <row r="1876" spans="2:14">
      <c r="B1876" s="1">
        <v>34741</v>
      </c>
      <c r="C1876" s="1">
        <f t="shared" si="210"/>
        <v>34731</v>
      </c>
      <c r="E1876" s="42">
        <f>IF(DAY(B1876)&gt;14,VLOOKUP(DATE(YEAR(C1876),MONTH(C1876)-1,DAY(1)),'מדדים וריביות'!B:C,2,FALSE),VLOOKUP(DATE(YEAR(C1876),MONTH(C1876)-2,DAY(1)),'מדדים וריביות'!B:C,2,FALSE))</f>
        <v>18226399.663694602</v>
      </c>
      <c r="F1876" s="43">
        <f>IF($B$5=1,'ריבית יומית'!D1870,'ריבית יומית'!G1870)</f>
        <v>1.0738622586670132E-4</v>
      </c>
      <c r="G1876" s="43">
        <f t="shared" si="205"/>
        <v>1.0738622586670132E-4</v>
      </c>
      <c r="H1876" s="29">
        <f t="shared" si="206"/>
        <v>1.7628917954894003</v>
      </c>
      <c r="I1876" s="30">
        <f>VLOOKUP(B1875,'מדדים וריביות'!B:C,2)</f>
        <v>18287306.596572399</v>
      </c>
      <c r="K1876" s="39">
        <f t="shared" si="207"/>
        <v>0</v>
      </c>
      <c r="L1876" s="39">
        <f t="shared" si="208"/>
        <v>0</v>
      </c>
      <c r="M1876" s="39">
        <f t="shared" si="209"/>
        <v>0</v>
      </c>
      <c r="N1876" s="41">
        <f t="shared" si="211"/>
        <v>0</v>
      </c>
    </row>
    <row r="1877" spans="2:14">
      <c r="B1877" s="1">
        <v>34742</v>
      </c>
      <c r="C1877" s="1">
        <f t="shared" si="210"/>
        <v>34731</v>
      </c>
      <c r="E1877" s="42">
        <f>IF(DAY(B1877)&gt;14,VLOOKUP(DATE(YEAR(C1877),MONTH(C1877)-1,DAY(1)),'מדדים וריביות'!B:C,2,FALSE),VLOOKUP(DATE(YEAR(C1877),MONTH(C1877)-2,DAY(1)),'מדדים וריביות'!B:C,2,FALSE))</f>
        <v>18226399.663694602</v>
      </c>
      <c r="F1877" s="43">
        <f>IF($B$5=1,'ריבית יומית'!D1871,'ריבית יומית'!G1871)</f>
        <v>1.0738622586670132E-4</v>
      </c>
      <c r="G1877" s="43">
        <f t="shared" si="205"/>
        <v>1.0738622586670132E-4</v>
      </c>
      <c r="H1877" s="29">
        <f t="shared" si="206"/>
        <v>1.7627025055200067</v>
      </c>
      <c r="I1877" s="30">
        <f>VLOOKUP(B1876,'מדדים וריביות'!B:C,2)</f>
        <v>18287306.596572399</v>
      </c>
      <c r="K1877" s="39">
        <f t="shared" si="207"/>
        <v>0</v>
      </c>
      <c r="L1877" s="39">
        <f t="shared" si="208"/>
        <v>0</v>
      </c>
      <c r="M1877" s="39">
        <f t="shared" si="209"/>
        <v>0</v>
      </c>
      <c r="N1877" s="41">
        <f t="shared" si="211"/>
        <v>0</v>
      </c>
    </row>
    <row r="1878" spans="2:14">
      <c r="B1878" s="1">
        <v>34743</v>
      </c>
      <c r="C1878" s="1">
        <f t="shared" si="210"/>
        <v>34731</v>
      </c>
      <c r="E1878" s="42">
        <f>IF(DAY(B1878)&gt;14,VLOOKUP(DATE(YEAR(C1878),MONTH(C1878)-1,DAY(1)),'מדדים וריביות'!B:C,2,FALSE),VLOOKUP(DATE(YEAR(C1878),MONTH(C1878)-2,DAY(1)),'מדדים וריביות'!B:C,2,FALSE))</f>
        <v>18226399.663694602</v>
      </c>
      <c r="F1878" s="43">
        <f>IF($B$5=1,'ריבית יומית'!D1872,'ריבית יומית'!G1872)</f>
        <v>1.0738622586670132E-4</v>
      </c>
      <c r="G1878" s="43">
        <f t="shared" si="205"/>
        <v>1.0738622586670132E-4</v>
      </c>
      <c r="H1878" s="29">
        <f t="shared" si="206"/>
        <v>1.762513235875566</v>
      </c>
      <c r="I1878" s="30">
        <f>VLOOKUP(B1877,'מדדים וריביות'!B:C,2)</f>
        <v>18287306.596572399</v>
      </c>
      <c r="K1878" s="39">
        <f t="shared" si="207"/>
        <v>0</v>
      </c>
      <c r="L1878" s="39">
        <f t="shared" si="208"/>
        <v>0</v>
      </c>
      <c r="M1878" s="39">
        <f t="shared" si="209"/>
        <v>0</v>
      </c>
      <c r="N1878" s="41">
        <f t="shared" si="211"/>
        <v>0</v>
      </c>
    </row>
    <row r="1879" spans="2:14">
      <c r="B1879" s="1">
        <v>34744</v>
      </c>
      <c r="C1879" s="1">
        <f t="shared" si="210"/>
        <v>34731</v>
      </c>
      <c r="E1879" s="42">
        <f>IF(DAY(B1879)&gt;14,VLOOKUP(DATE(YEAR(C1879),MONTH(C1879)-1,DAY(1)),'מדדים וריביות'!B:C,2,FALSE),VLOOKUP(DATE(YEAR(C1879),MONTH(C1879)-2,DAY(1)),'מדדים וריביות'!B:C,2,FALSE))</f>
        <v>18226399.663694602</v>
      </c>
      <c r="F1879" s="43">
        <f>IF($B$5=1,'ריבית יומית'!D1873,'ריבית יומית'!G1873)</f>
        <v>1.0738622586670132E-4</v>
      </c>
      <c r="G1879" s="43">
        <f t="shared" si="205"/>
        <v>1.0738622586670132E-4</v>
      </c>
      <c r="H1879" s="29">
        <f t="shared" si="206"/>
        <v>1.7623239865538955</v>
      </c>
      <c r="I1879" s="30">
        <f>VLOOKUP(B1878,'מדדים וריביות'!B:C,2)</f>
        <v>18287306.596572399</v>
      </c>
      <c r="K1879" s="39">
        <f t="shared" si="207"/>
        <v>0</v>
      </c>
      <c r="L1879" s="39">
        <f t="shared" si="208"/>
        <v>0</v>
      </c>
      <c r="M1879" s="39">
        <f t="shared" si="209"/>
        <v>0</v>
      </c>
      <c r="N1879" s="41">
        <f t="shared" si="211"/>
        <v>0</v>
      </c>
    </row>
    <row r="1880" spans="2:14">
      <c r="B1880" s="1">
        <v>34745</v>
      </c>
      <c r="C1880" s="1">
        <f t="shared" si="210"/>
        <v>34731</v>
      </c>
      <c r="E1880" s="42">
        <f>IF(DAY(B1880)&gt;14,VLOOKUP(DATE(YEAR(C1880),MONTH(C1880)-1,DAY(1)),'מדדים וריביות'!B:C,2,FALSE),VLOOKUP(DATE(YEAR(C1880),MONTH(C1880)-2,DAY(1)),'מדדים וריביות'!B:C,2,FALSE))</f>
        <v>18256853.130133498</v>
      </c>
      <c r="F1880" s="43">
        <f>IF($B$5=1,'ריבית יומית'!D1874,'ריבית יומית'!G1874)</f>
        <v>1.0738622586670132E-4</v>
      </c>
      <c r="G1880" s="43">
        <f t="shared" si="205"/>
        <v>1.0738622586670132E-4</v>
      </c>
      <c r="H1880" s="29">
        <f t="shared" si="206"/>
        <v>1.7621347575528135</v>
      </c>
      <c r="I1880" s="30">
        <f>VLOOKUP(B1879,'מדדים וריביות'!B:C,2)</f>
        <v>18287306.596572399</v>
      </c>
      <c r="K1880" s="39">
        <f t="shared" si="207"/>
        <v>0</v>
      </c>
      <c r="L1880" s="39">
        <f t="shared" si="208"/>
        <v>0</v>
      </c>
      <c r="M1880" s="39">
        <f t="shared" si="209"/>
        <v>0</v>
      </c>
      <c r="N1880" s="41">
        <f t="shared" si="211"/>
        <v>0</v>
      </c>
    </row>
    <row r="1881" spans="2:14">
      <c r="B1881" s="1">
        <v>34746</v>
      </c>
      <c r="C1881" s="1">
        <f t="shared" si="210"/>
        <v>34731</v>
      </c>
      <c r="E1881" s="42">
        <f>IF(DAY(B1881)&gt;14,VLOOKUP(DATE(YEAR(C1881),MONTH(C1881)-1,DAY(1)),'מדדים וריביות'!B:C,2,FALSE),VLOOKUP(DATE(YEAR(C1881),MONTH(C1881)-2,DAY(1)),'מדדים וריביות'!B:C,2,FALSE))</f>
        <v>18256853.130133498</v>
      </c>
      <c r="F1881" s="43">
        <f>IF($B$5=1,'ריבית יומית'!D1875,'ריבית יומית'!G1875)</f>
        <v>1.0738622586670132E-4</v>
      </c>
      <c r="G1881" s="43">
        <f t="shared" si="205"/>
        <v>1.0738622586670132E-4</v>
      </c>
      <c r="H1881" s="29">
        <f t="shared" si="206"/>
        <v>1.7619455488701377</v>
      </c>
      <c r="I1881" s="30">
        <f>VLOOKUP(B1880,'מדדים וריביות'!B:C,2)</f>
        <v>18287306.596572399</v>
      </c>
      <c r="K1881" s="39">
        <f t="shared" si="207"/>
        <v>0</v>
      </c>
      <c r="L1881" s="39">
        <f t="shared" si="208"/>
        <v>0</v>
      </c>
      <c r="M1881" s="39">
        <f t="shared" si="209"/>
        <v>0</v>
      </c>
      <c r="N1881" s="41">
        <f t="shared" si="211"/>
        <v>0</v>
      </c>
    </row>
    <row r="1882" spans="2:14">
      <c r="B1882" s="1">
        <v>34747</v>
      </c>
      <c r="C1882" s="1">
        <f t="shared" si="210"/>
        <v>34731</v>
      </c>
      <c r="E1882" s="42">
        <f>IF(DAY(B1882)&gt;14,VLOOKUP(DATE(YEAR(C1882),MONTH(C1882)-1,DAY(1)),'מדדים וריביות'!B:C,2,FALSE),VLOOKUP(DATE(YEAR(C1882),MONTH(C1882)-2,DAY(1)),'מדדים וריביות'!B:C,2,FALSE))</f>
        <v>18256853.130133498</v>
      </c>
      <c r="F1882" s="43">
        <f>IF($B$5=1,'ריבית יומית'!D1876,'ריבית יומית'!G1876)</f>
        <v>1.0738622586670132E-4</v>
      </c>
      <c r="G1882" s="43">
        <f t="shared" si="205"/>
        <v>1.0738622586670132E-4</v>
      </c>
      <c r="H1882" s="29">
        <f t="shared" si="206"/>
        <v>1.7617563605036866</v>
      </c>
      <c r="I1882" s="30">
        <f>VLOOKUP(B1881,'מדדים וריביות'!B:C,2)</f>
        <v>18287306.596572399</v>
      </c>
      <c r="K1882" s="39">
        <f t="shared" si="207"/>
        <v>0</v>
      </c>
      <c r="L1882" s="39">
        <f t="shared" si="208"/>
        <v>0</v>
      </c>
      <c r="M1882" s="39">
        <f t="shared" si="209"/>
        <v>0</v>
      </c>
      <c r="N1882" s="41">
        <f t="shared" si="211"/>
        <v>0</v>
      </c>
    </row>
    <row r="1883" spans="2:14">
      <c r="B1883" s="1">
        <v>34748</v>
      </c>
      <c r="C1883" s="1">
        <f t="shared" si="210"/>
        <v>34731</v>
      </c>
      <c r="E1883" s="42">
        <f>IF(DAY(B1883)&gt;14,VLOOKUP(DATE(YEAR(C1883),MONTH(C1883)-1,DAY(1)),'מדדים וריביות'!B:C,2,FALSE),VLOOKUP(DATE(YEAR(C1883),MONTH(C1883)-2,DAY(1)),'מדדים וריביות'!B:C,2,FALSE))</f>
        <v>18256853.130133498</v>
      </c>
      <c r="F1883" s="43">
        <f>IF($B$5=1,'ריבית יומית'!D1877,'ריבית יומית'!G1877)</f>
        <v>1.0738622586670132E-4</v>
      </c>
      <c r="G1883" s="43">
        <f t="shared" si="205"/>
        <v>1.0738622586670132E-4</v>
      </c>
      <c r="H1883" s="29">
        <f t="shared" si="206"/>
        <v>1.7615671924512786</v>
      </c>
      <c r="I1883" s="30">
        <f>VLOOKUP(B1882,'מדדים וריביות'!B:C,2)</f>
        <v>18287306.596572399</v>
      </c>
      <c r="K1883" s="39">
        <f t="shared" si="207"/>
        <v>0</v>
      </c>
      <c r="L1883" s="39">
        <f t="shared" si="208"/>
        <v>0</v>
      </c>
      <c r="M1883" s="39">
        <f t="shared" si="209"/>
        <v>0</v>
      </c>
      <c r="N1883" s="41">
        <f t="shared" si="211"/>
        <v>0</v>
      </c>
    </row>
    <row r="1884" spans="2:14">
      <c r="B1884" s="1">
        <v>34749</v>
      </c>
      <c r="C1884" s="1">
        <f t="shared" si="210"/>
        <v>34731</v>
      </c>
      <c r="E1884" s="42">
        <f>IF(DAY(B1884)&gt;14,VLOOKUP(DATE(YEAR(C1884),MONTH(C1884)-1,DAY(1)),'מדדים וריביות'!B:C,2,FALSE),VLOOKUP(DATE(YEAR(C1884),MONTH(C1884)-2,DAY(1)),'מדדים וריביות'!B:C,2,FALSE))</f>
        <v>18256853.130133498</v>
      </c>
      <c r="F1884" s="43">
        <f>IF($B$5=1,'ריבית יומית'!D1878,'ריבית יומית'!G1878)</f>
        <v>1.0738622586670132E-4</v>
      </c>
      <c r="G1884" s="43">
        <f t="shared" si="205"/>
        <v>1.0738622586670132E-4</v>
      </c>
      <c r="H1884" s="29">
        <f t="shared" si="206"/>
        <v>1.7613780447107326</v>
      </c>
      <c r="I1884" s="30">
        <f>VLOOKUP(B1883,'מדדים וריביות'!B:C,2)</f>
        <v>18287306.596572399</v>
      </c>
      <c r="K1884" s="39">
        <f t="shared" si="207"/>
        <v>0</v>
      </c>
      <c r="L1884" s="39">
        <f t="shared" si="208"/>
        <v>0</v>
      </c>
      <c r="M1884" s="39">
        <f t="shared" si="209"/>
        <v>0</v>
      </c>
      <c r="N1884" s="41">
        <f t="shared" si="211"/>
        <v>0</v>
      </c>
    </row>
    <row r="1885" spans="2:14">
      <c r="B1885" s="1">
        <v>34750</v>
      </c>
      <c r="C1885" s="1">
        <f t="shared" si="210"/>
        <v>34731</v>
      </c>
      <c r="E1885" s="42">
        <f>IF(DAY(B1885)&gt;14,VLOOKUP(DATE(YEAR(C1885),MONTH(C1885)-1,DAY(1)),'מדדים וריביות'!B:C,2,FALSE),VLOOKUP(DATE(YEAR(C1885),MONTH(C1885)-2,DAY(1)),'מדדים וריביות'!B:C,2,FALSE))</f>
        <v>18256853.130133498</v>
      </c>
      <c r="F1885" s="43">
        <f>IF($B$5=1,'ריבית יומית'!D1879,'ריבית יומית'!G1879)</f>
        <v>1.0738622586670132E-4</v>
      </c>
      <c r="G1885" s="43">
        <f t="shared" si="205"/>
        <v>1.0738622586670132E-4</v>
      </c>
      <c r="H1885" s="29">
        <f t="shared" si="206"/>
        <v>1.7611889172798676</v>
      </c>
      <c r="I1885" s="30">
        <f>VLOOKUP(B1884,'מדדים וריביות'!B:C,2)</f>
        <v>18287306.596572399</v>
      </c>
      <c r="K1885" s="39">
        <f t="shared" si="207"/>
        <v>0</v>
      </c>
      <c r="L1885" s="39">
        <f t="shared" si="208"/>
        <v>0</v>
      </c>
      <c r="M1885" s="39">
        <f t="shared" si="209"/>
        <v>0</v>
      </c>
      <c r="N1885" s="41">
        <f t="shared" si="211"/>
        <v>0</v>
      </c>
    </row>
    <row r="1886" spans="2:14">
      <c r="B1886" s="1">
        <v>34751</v>
      </c>
      <c r="C1886" s="1">
        <f t="shared" si="210"/>
        <v>34731</v>
      </c>
      <c r="E1886" s="42">
        <f>IF(DAY(B1886)&gt;14,VLOOKUP(DATE(YEAR(C1886),MONTH(C1886)-1,DAY(1)),'מדדים וריביות'!B:C,2,FALSE),VLOOKUP(DATE(YEAR(C1886),MONTH(C1886)-2,DAY(1)),'מדדים וריביות'!B:C,2,FALSE))</f>
        <v>18256853.130133498</v>
      </c>
      <c r="F1886" s="43">
        <f>IF($B$5=1,'ריבית יומית'!D1880,'ריבית יומית'!G1880)</f>
        <v>1.0738622586670132E-4</v>
      </c>
      <c r="G1886" s="43">
        <f t="shared" si="205"/>
        <v>1.0738622586670132E-4</v>
      </c>
      <c r="H1886" s="29">
        <f t="shared" si="206"/>
        <v>1.760999810156503</v>
      </c>
      <c r="I1886" s="30">
        <f>VLOOKUP(B1885,'מדדים וריביות'!B:C,2)</f>
        <v>18287306.596572399</v>
      </c>
      <c r="K1886" s="39">
        <f t="shared" si="207"/>
        <v>0</v>
      </c>
      <c r="L1886" s="39">
        <f t="shared" si="208"/>
        <v>0</v>
      </c>
      <c r="M1886" s="39">
        <f t="shared" si="209"/>
        <v>0</v>
      </c>
      <c r="N1886" s="41">
        <f t="shared" si="211"/>
        <v>0</v>
      </c>
    </row>
    <row r="1887" spans="2:14">
      <c r="B1887" s="1">
        <v>34752</v>
      </c>
      <c r="C1887" s="1">
        <f t="shared" si="210"/>
        <v>34731</v>
      </c>
      <c r="E1887" s="42">
        <f>IF(DAY(B1887)&gt;14,VLOOKUP(DATE(YEAR(C1887),MONTH(C1887)-1,DAY(1)),'מדדים וריביות'!B:C,2,FALSE),VLOOKUP(DATE(YEAR(C1887),MONTH(C1887)-2,DAY(1)),'מדדים וריביות'!B:C,2,FALSE))</f>
        <v>18256853.130133498</v>
      </c>
      <c r="F1887" s="43">
        <f>IF($B$5=1,'ריבית יומית'!D1881,'ריבית יומית'!G1881)</f>
        <v>1.0738622586670132E-4</v>
      </c>
      <c r="G1887" s="43">
        <f t="shared" si="205"/>
        <v>1.0738622586670132E-4</v>
      </c>
      <c r="H1887" s="29">
        <f t="shared" si="206"/>
        <v>1.760810723338458</v>
      </c>
      <c r="I1887" s="30">
        <f>VLOOKUP(B1886,'מדדים וריביות'!B:C,2)</f>
        <v>18287306.596572399</v>
      </c>
      <c r="K1887" s="39">
        <f t="shared" si="207"/>
        <v>0</v>
      </c>
      <c r="L1887" s="39">
        <f t="shared" si="208"/>
        <v>0</v>
      </c>
      <c r="M1887" s="39">
        <f t="shared" si="209"/>
        <v>0</v>
      </c>
      <c r="N1887" s="41">
        <f t="shared" si="211"/>
        <v>0</v>
      </c>
    </row>
    <row r="1888" spans="2:14">
      <c r="B1888" s="1">
        <v>34753</v>
      </c>
      <c r="C1888" s="1">
        <f t="shared" si="210"/>
        <v>34731</v>
      </c>
      <c r="E1888" s="42">
        <f>IF(DAY(B1888)&gt;14,VLOOKUP(DATE(YEAR(C1888),MONTH(C1888)-1,DAY(1)),'מדדים וריביות'!B:C,2,FALSE),VLOOKUP(DATE(YEAR(C1888),MONTH(C1888)-2,DAY(1)),'מדדים וריביות'!B:C,2,FALSE))</f>
        <v>18256853.130133498</v>
      </c>
      <c r="F1888" s="43">
        <f>IF($B$5=1,'ריבית יומית'!D1882,'ריבית יומית'!G1882)</f>
        <v>1.0738622586670132E-4</v>
      </c>
      <c r="G1888" s="43">
        <f t="shared" si="205"/>
        <v>1.0738622586670132E-4</v>
      </c>
      <c r="H1888" s="29">
        <f t="shared" si="206"/>
        <v>1.7606216568235526</v>
      </c>
      <c r="I1888" s="30">
        <f>VLOOKUP(B1887,'מדדים וריביות'!B:C,2)</f>
        <v>18287306.596572399</v>
      </c>
      <c r="K1888" s="39">
        <f t="shared" si="207"/>
        <v>0</v>
      </c>
      <c r="L1888" s="39">
        <f t="shared" si="208"/>
        <v>0</v>
      </c>
      <c r="M1888" s="39">
        <f t="shared" si="209"/>
        <v>0</v>
      </c>
      <c r="N1888" s="41">
        <f t="shared" si="211"/>
        <v>0</v>
      </c>
    </row>
    <row r="1889" spans="2:14">
      <c r="B1889" s="1">
        <v>34754</v>
      </c>
      <c r="C1889" s="1">
        <f t="shared" si="210"/>
        <v>34731</v>
      </c>
      <c r="E1889" s="42">
        <f>IF(DAY(B1889)&gt;14,VLOOKUP(DATE(YEAR(C1889),MONTH(C1889)-1,DAY(1)),'מדדים וריביות'!B:C,2,FALSE),VLOOKUP(DATE(YEAR(C1889),MONTH(C1889)-2,DAY(1)),'מדדים וריביות'!B:C,2,FALSE))</f>
        <v>18256853.130133498</v>
      </c>
      <c r="F1889" s="43">
        <f>IF($B$5=1,'ריבית יומית'!D1883,'ריבית יומית'!G1883)</f>
        <v>1.0738622586670132E-4</v>
      </c>
      <c r="G1889" s="43">
        <f t="shared" si="205"/>
        <v>1.0738622586670132E-4</v>
      </c>
      <c r="H1889" s="29">
        <f t="shared" si="206"/>
        <v>1.7604326106096067</v>
      </c>
      <c r="I1889" s="30">
        <f>VLOOKUP(B1888,'מדדים וריביות'!B:C,2)</f>
        <v>18287306.596572399</v>
      </c>
      <c r="K1889" s="39">
        <f t="shared" si="207"/>
        <v>0</v>
      </c>
      <c r="L1889" s="39">
        <f t="shared" si="208"/>
        <v>0</v>
      </c>
      <c r="M1889" s="39">
        <f t="shared" si="209"/>
        <v>0</v>
      </c>
      <c r="N1889" s="41">
        <f t="shared" si="211"/>
        <v>0</v>
      </c>
    </row>
    <row r="1890" spans="2:14">
      <c r="B1890" s="1">
        <v>34755</v>
      </c>
      <c r="C1890" s="1">
        <f t="shared" si="210"/>
        <v>34731</v>
      </c>
      <c r="E1890" s="42">
        <f>IF(DAY(B1890)&gt;14,VLOOKUP(DATE(YEAR(C1890),MONTH(C1890)-1,DAY(1)),'מדדים וריביות'!B:C,2,FALSE),VLOOKUP(DATE(YEAR(C1890),MONTH(C1890)-2,DAY(1)),'מדדים וריביות'!B:C,2,FALSE))</f>
        <v>18256853.130133498</v>
      </c>
      <c r="F1890" s="43">
        <f>IF($B$5=1,'ריבית יומית'!D1884,'ריבית יומית'!G1884)</f>
        <v>1.0738622586670132E-4</v>
      </c>
      <c r="G1890" s="43">
        <f t="shared" si="205"/>
        <v>1.0738622586670132E-4</v>
      </c>
      <c r="H1890" s="29">
        <f t="shared" si="206"/>
        <v>1.7602435846944402</v>
      </c>
      <c r="I1890" s="30">
        <f>VLOOKUP(B1889,'מדדים וריביות'!B:C,2)</f>
        <v>18287306.596572399</v>
      </c>
      <c r="K1890" s="39">
        <f t="shared" si="207"/>
        <v>0</v>
      </c>
      <c r="L1890" s="39">
        <f t="shared" si="208"/>
        <v>0</v>
      </c>
      <c r="M1890" s="39">
        <f t="shared" si="209"/>
        <v>0</v>
      </c>
      <c r="N1890" s="41">
        <f t="shared" si="211"/>
        <v>0</v>
      </c>
    </row>
    <row r="1891" spans="2:14">
      <c r="B1891" s="1">
        <v>34756</v>
      </c>
      <c r="C1891" s="1">
        <f t="shared" si="210"/>
        <v>34731</v>
      </c>
      <c r="E1891" s="42">
        <f>IF(DAY(B1891)&gt;14,VLOOKUP(DATE(YEAR(C1891),MONTH(C1891)-1,DAY(1)),'מדדים וריביות'!B:C,2,FALSE),VLOOKUP(DATE(YEAR(C1891),MONTH(C1891)-2,DAY(1)),'מדדים וריביות'!B:C,2,FALSE))</f>
        <v>18256853.130133498</v>
      </c>
      <c r="F1891" s="43">
        <f>IF($B$5=1,'ריבית יומית'!D1885,'ריבית יומית'!G1885)</f>
        <v>1.0738622586670132E-4</v>
      </c>
      <c r="G1891" s="43">
        <f t="shared" si="205"/>
        <v>1.0738622586670132E-4</v>
      </c>
      <c r="H1891" s="29">
        <f t="shared" si="206"/>
        <v>1.7600545790758739</v>
      </c>
      <c r="I1891" s="30">
        <f>VLOOKUP(B1890,'מדדים וריביות'!B:C,2)</f>
        <v>18287306.596572399</v>
      </c>
      <c r="K1891" s="39">
        <f t="shared" si="207"/>
        <v>0</v>
      </c>
      <c r="L1891" s="39">
        <f t="shared" si="208"/>
        <v>0</v>
      </c>
      <c r="M1891" s="39">
        <f t="shared" si="209"/>
        <v>0</v>
      </c>
      <c r="N1891" s="41">
        <f t="shared" si="211"/>
        <v>0</v>
      </c>
    </row>
    <row r="1892" spans="2:14">
      <c r="B1892" s="1">
        <v>34757</v>
      </c>
      <c r="C1892" s="1">
        <f t="shared" si="210"/>
        <v>34731</v>
      </c>
      <c r="E1892" s="42">
        <f>IF(DAY(B1892)&gt;14,VLOOKUP(DATE(YEAR(C1892),MONTH(C1892)-1,DAY(1)),'מדדים וריביות'!B:C,2,FALSE),VLOOKUP(DATE(YEAR(C1892),MONTH(C1892)-2,DAY(1)),'מדדים וריביות'!B:C,2,FALSE))</f>
        <v>18256853.130133498</v>
      </c>
      <c r="F1892" s="43">
        <f>IF($B$5=1,'ריבית יומית'!D1886,'ריבית יומית'!G1886)</f>
        <v>1.0738622586670132E-4</v>
      </c>
      <c r="G1892" s="43">
        <f t="shared" si="205"/>
        <v>1.0738622586670132E-4</v>
      </c>
      <c r="H1892" s="29">
        <f t="shared" si="206"/>
        <v>1.7598655937517282</v>
      </c>
      <c r="I1892" s="30">
        <f>VLOOKUP(B1891,'מדדים וריביות'!B:C,2)</f>
        <v>18287306.596572399</v>
      </c>
      <c r="K1892" s="39">
        <f t="shared" si="207"/>
        <v>0</v>
      </c>
      <c r="L1892" s="39">
        <f t="shared" si="208"/>
        <v>0</v>
      </c>
      <c r="M1892" s="39">
        <f t="shared" si="209"/>
        <v>0</v>
      </c>
      <c r="N1892" s="41">
        <f t="shared" si="211"/>
        <v>0</v>
      </c>
    </row>
    <row r="1893" spans="2:14">
      <c r="B1893" s="1">
        <v>34758</v>
      </c>
      <c r="C1893" s="1">
        <f t="shared" si="210"/>
        <v>34731</v>
      </c>
      <c r="E1893" s="42">
        <f>IF(DAY(B1893)&gt;14,VLOOKUP(DATE(YEAR(C1893),MONTH(C1893)-1,DAY(1)),'מדדים וריביות'!B:C,2,FALSE),VLOOKUP(DATE(YEAR(C1893),MONTH(C1893)-2,DAY(1)),'מדדים וריביות'!B:C,2,FALSE))</f>
        <v>18256853.130133498</v>
      </c>
      <c r="F1893" s="43">
        <f>IF($B$5=1,'ריבית יומית'!D1887,'ריבית יומית'!G1887)</f>
        <v>1.0738622586670132E-4</v>
      </c>
      <c r="G1893" s="43">
        <f t="shared" si="205"/>
        <v>1.0738622586670132E-4</v>
      </c>
      <c r="H1893" s="29">
        <f t="shared" si="206"/>
        <v>1.7596766287198242</v>
      </c>
      <c r="I1893" s="30">
        <f>VLOOKUP(B1892,'מדדים וריביות'!B:C,2)</f>
        <v>18287306.596572399</v>
      </c>
      <c r="K1893" s="39">
        <f t="shared" si="207"/>
        <v>0</v>
      </c>
      <c r="L1893" s="39">
        <f t="shared" si="208"/>
        <v>0</v>
      </c>
      <c r="M1893" s="39">
        <f t="shared" si="209"/>
        <v>0</v>
      </c>
      <c r="N1893" s="41">
        <f t="shared" si="211"/>
        <v>0</v>
      </c>
    </row>
    <row r="1894" spans="2:14">
      <c r="B1894" s="1">
        <v>34759</v>
      </c>
      <c r="C1894" s="1">
        <f t="shared" si="210"/>
        <v>34759</v>
      </c>
      <c r="E1894" s="42">
        <f>IF(DAY(B1894)&gt;14,VLOOKUP(DATE(YEAR(C1894),MONTH(C1894)-1,DAY(1)),'מדדים וריביות'!B:C,2,FALSE),VLOOKUP(DATE(YEAR(C1894),MONTH(C1894)-2,DAY(1)),'מדדים וריביות'!B:C,2,FALSE))</f>
        <v>18256853.130133498</v>
      </c>
      <c r="F1894" s="43">
        <f>IF($B$5=1,'ריבית יומית'!D1888,'ריבית יומית'!G1888)</f>
        <v>1.0738622586670132E-4</v>
      </c>
      <c r="G1894" s="43">
        <f t="shared" si="205"/>
        <v>1.0738622586670132E-4</v>
      </c>
      <c r="H1894" s="29">
        <f t="shared" si="206"/>
        <v>1.7594876839779829</v>
      </c>
      <c r="I1894" s="30">
        <f>VLOOKUP(B1893,'מדדים וריביות'!B:C,2)</f>
        <v>18287306.596572399</v>
      </c>
      <c r="K1894" s="39">
        <f t="shared" si="207"/>
        <v>0</v>
      </c>
      <c r="L1894" s="39">
        <f t="shared" si="208"/>
        <v>0</v>
      </c>
      <c r="M1894" s="39">
        <f t="shared" si="209"/>
        <v>0</v>
      </c>
      <c r="N1894" s="41">
        <f t="shared" si="211"/>
        <v>0</v>
      </c>
    </row>
    <row r="1895" spans="2:14">
      <c r="B1895" s="1">
        <v>34760</v>
      </c>
      <c r="C1895" s="1">
        <f t="shared" si="210"/>
        <v>34759</v>
      </c>
      <c r="E1895" s="42">
        <f>IF(DAY(B1895)&gt;14,VLOOKUP(DATE(YEAR(C1895),MONTH(C1895)-1,DAY(1)),'מדדים וריביות'!B:C,2,FALSE),VLOOKUP(DATE(YEAR(C1895),MONTH(C1895)-2,DAY(1)),'מדדים וריביות'!B:C,2,FALSE))</f>
        <v>18256853.130133498</v>
      </c>
      <c r="F1895" s="43">
        <f>IF($B$5=1,'ריבית יומית'!D1889,'ריבית יומית'!G1889)</f>
        <v>1.0738622586670132E-4</v>
      </c>
      <c r="G1895" s="43">
        <f t="shared" si="205"/>
        <v>1.0738622586670132E-4</v>
      </c>
      <c r="H1895" s="29">
        <f t="shared" si="206"/>
        <v>1.7592987595240257</v>
      </c>
      <c r="I1895" s="30">
        <f>VLOOKUP(B1894,'מדדים וריביות'!B:C,2)</f>
        <v>18272079.863352899</v>
      </c>
      <c r="K1895" s="39">
        <f t="shared" si="207"/>
        <v>0</v>
      </c>
      <c r="L1895" s="39">
        <f t="shared" si="208"/>
        <v>0</v>
      </c>
      <c r="M1895" s="39">
        <f t="shared" si="209"/>
        <v>0</v>
      </c>
      <c r="N1895" s="41">
        <f t="shared" si="211"/>
        <v>0</v>
      </c>
    </row>
    <row r="1896" spans="2:14">
      <c r="B1896" s="1">
        <v>34761</v>
      </c>
      <c r="C1896" s="1">
        <f t="shared" si="210"/>
        <v>34759</v>
      </c>
      <c r="E1896" s="42">
        <f>IF(DAY(B1896)&gt;14,VLOOKUP(DATE(YEAR(C1896),MONTH(C1896)-1,DAY(1)),'מדדים וריביות'!B:C,2,FALSE),VLOOKUP(DATE(YEAR(C1896),MONTH(C1896)-2,DAY(1)),'מדדים וריביות'!B:C,2,FALSE))</f>
        <v>18256853.130133498</v>
      </c>
      <c r="F1896" s="43">
        <f>IF($B$5=1,'ריבית יומית'!D1890,'ריבית יומית'!G1890)</f>
        <v>1.0738622586670132E-4</v>
      </c>
      <c r="G1896" s="43">
        <f t="shared" si="205"/>
        <v>1.0738622586670132E-4</v>
      </c>
      <c r="H1896" s="29">
        <f t="shared" si="206"/>
        <v>1.759109855355774</v>
      </c>
      <c r="I1896" s="30">
        <f>VLOOKUP(B1895,'מדדים וריביות'!B:C,2)</f>
        <v>18272079.863352899</v>
      </c>
      <c r="K1896" s="39">
        <f t="shared" si="207"/>
        <v>0</v>
      </c>
      <c r="L1896" s="39">
        <f t="shared" si="208"/>
        <v>0</v>
      </c>
      <c r="M1896" s="39">
        <f t="shared" si="209"/>
        <v>0</v>
      </c>
      <c r="N1896" s="41">
        <f t="shared" si="211"/>
        <v>0</v>
      </c>
    </row>
    <row r="1897" spans="2:14">
      <c r="B1897" s="1">
        <v>34762</v>
      </c>
      <c r="C1897" s="1">
        <f t="shared" si="210"/>
        <v>34759</v>
      </c>
      <c r="E1897" s="42">
        <f>IF(DAY(B1897)&gt;14,VLOOKUP(DATE(YEAR(C1897),MONTH(C1897)-1,DAY(1)),'מדדים וריביות'!B:C,2,FALSE),VLOOKUP(DATE(YEAR(C1897),MONTH(C1897)-2,DAY(1)),'מדדים וריביות'!B:C,2,FALSE))</f>
        <v>18256853.130133498</v>
      </c>
      <c r="F1897" s="43">
        <f>IF($B$5=1,'ריבית יומית'!D1891,'ריבית יומית'!G1891)</f>
        <v>1.0738622586670132E-4</v>
      </c>
      <c r="G1897" s="43">
        <f t="shared" si="205"/>
        <v>1.0738622586670132E-4</v>
      </c>
      <c r="H1897" s="29">
        <f t="shared" si="206"/>
        <v>1.7589209714710499</v>
      </c>
      <c r="I1897" s="30">
        <f>VLOOKUP(B1896,'מדדים וריביות'!B:C,2)</f>
        <v>18272079.863352899</v>
      </c>
      <c r="K1897" s="39">
        <f t="shared" si="207"/>
        <v>0</v>
      </c>
      <c r="L1897" s="39">
        <f t="shared" si="208"/>
        <v>0</v>
      </c>
      <c r="M1897" s="39">
        <f t="shared" si="209"/>
        <v>0</v>
      </c>
      <c r="N1897" s="41">
        <f t="shared" si="211"/>
        <v>0</v>
      </c>
    </row>
    <row r="1898" spans="2:14">
      <c r="B1898" s="1">
        <v>34763</v>
      </c>
      <c r="C1898" s="1">
        <f t="shared" si="210"/>
        <v>34759</v>
      </c>
      <c r="E1898" s="42">
        <f>IF(DAY(B1898)&gt;14,VLOOKUP(DATE(YEAR(C1898),MONTH(C1898)-1,DAY(1)),'מדדים וריביות'!B:C,2,FALSE),VLOOKUP(DATE(YEAR(C1898),MONTH(C1898)-2,DAY(1)),'מדדים וריביות'!B:C,2,FALSE))</f>
        <v>18256853.130133498</v>
      </c>
      <c r="F1898" s="43">
        <f>IF($B$5=1,'ריבית יומית'!D1892,'ריבית יומית'!G1892)</f>
        <v>1.0738622586670132E-4</v>
      </c>
      <c r="G1898" s="43">
        <f t="shared" si="205"/>
        <v>1.0738622586670132E-4</v>
      </c>
      <c r="H1898" s="29">
        <f t="shared" si="206"/>
        <v>1.7587321078676754</v>
      </c>
      <c r="I1898" s="30">
        <f>VLOOKUP(B1897,'מדדים וריביות'!B:C,2)</f>
        <v>18272079.863352899</v>
      </c>
      <c r="K1898" s="39">
        <f t="shared" si="207"/>
        <v>0</v>
      </c>
      <c r="L1898" s="39">
        <f t="shared" si="208"/>
        <v>0</v>
      </c>
      <c r="M1898" s="39">
        <f t="shared" si="209"/>
        <v>0</v>
      </c>
      <c r="N1898" s="41">
        <f t="shared" si="211"/>
        <v>0</v>
      </c>
    </row>
    <row r="1899" spans="2:14">
      <c r="B1899" s="1">
        <v>34764</v>
      </c>
      <c r="C1899" s="1">
        <f t="shared" si="210"/>
        <v>34759</v>
      </c>
      <c r="E1899" s="42">
        <f>IF(DAY(B1899)&gt;14,VLOOKUP(DATE(YEAR(C1899),MONTH(C1899)-1,DAY(1)),'מדדים וריביות'!B:C,2,FALSE),VLOOKUP(DATE(YEAR(C1899),MONTH(C1899)-2,DAY(1)),'מדדים וריביות'!B:C,2,FALSE))</f>
        <v>18256853.130133498</v>
      </c>
      <c r="F1899" s="43">
        <f>IF($B$5=1,'ריבית יומית'!D1893,'ריבית יומית'!G1893)</f>
        <v>1.0738622586670132E-4</v>
      </c>
      <c r="G1899" s="43">
        <f t="shared" si="205"/>
        <v>1.0738622586670132E-4</v>
      </c>
      <c r="H1899" s="29">
        <f t="shared" si="206"/>
        <v>1.7585432645434729</v>
      </c>
      <c r="I1899" s="30">
        <f>VLOOKUP(B1898,'מדדים וריביות'!B:C,2)</f>
        <v>18272079.863352899</v>
      </c>
      <c r="K1899" s="39">
        <f t="shared" si="207"/>
        <v>0</v>
      </c>
      <c r="L1899" s="39">
        <f t="shared" si="208"/>
        <v>0</v>
      </c>
      <c r="M1899" s="39">
        <f t="shared" si="209"/>
        <v>0</v>
      </c>
      <c r="N1899" s="41">
        <f t="shared" si="211"/>
        <v>0</v>
      </c>
    </row>
    <row r="1900" spans="2:14">
      <c r="B1900" s="1">
        <v>34765</v>
      </c>
      <c r="C1900" s="1">
        <f t="shared" si="210"/>
        <v>34759</v>
      </c>
      <c r="E1900" s="42">
        <f>IF(DAY(B1900)&gt;14,VLOOKUP(DATE(YEAR(C1900),MONTH(C1900)-1,DAY(1)),'מדדים וריביות'!B:C,2,FALSE),VLOOKUP(DATE(YEAR(C1900),MONTH(C1900)-2,DAY(1)),'מדדים וריביות'!B:C,2,FALSE))</f>
        <v>18256853.130133498</v>
      </c>
      <c r="F1900" s="43">
        <f>IF($B$5=1,'ריבית יומית'!D1894,'ריבית יומית'!G1894)</f>
        <v>1.0738622586670132E-4</v>
      </c>
      <c r="G1900" s="43">
        <f t="shared" si="205"/>
        <v>1.0738622586670132E-4</v>
      </c>
      <c r="H1900" s="29">
        <f t="shared" si="206"/>
        <v>1.7583544414962646</v>
      </c>
      <c r="I1900" s="30">
        <f>VLOOKUP(B1899,'מדדים וריביות'!B:C,2)</f>
        <v>18272079.863352899</v>
      </c>
      <c r="K1900" s="39">
        <f t="shared" si="207"/>
        <v>0</v>
      </c>
      <c r="L1900" s="39">
        <f t="shared" si="208"/>
        <v>0</v>
      </c>
      <c r="M1900" s="39">
        <f t="shared" si="209"/>
        <v>0</v>
      </c>
      <c r="N1900" s="41">
        <f t="shared" si="211"/>
        <v>0</v>
      </c>
    </row>
    <row r="1901" spans="2:14">
      <c r="B1901" s="1">
        <v>34766</v>
      </c>
      <c r="C1901" s="1">
        <f t="shared" si="210"/>
        <v>34759</v>
      </c>
      <c r="E1901" s="42">
        <f>IF(DAY(B1901)&gt;14,VLOOKUP(DATE(YEAR(C1901),MONTH(C1901)-1,DAY(1)),'מדדים וריביות'!B:C,2,FALSE),VLOOKUP(DATE(YEAR(C1901),MONTH(C1901)-2,DAY(1)),'מדדים וריביות'!B:C,2,FALSE))</f>
        <v>18256853.130133498</v>
      </c>
      <c r="F1901" s="43">
        <f>IF($B$5=1,'ריבית יומית'!D1895,'ריבית יומית'!G1895)</f>
        <v>1.0738622586670132E-4</v>
      </c>
      <c r="G1901" s="43">
        <f t="shared" si="205"/>
        <v>1.0738622586670132E-4</v>
      </c>
      <c r="H1901" s="29">
        <f t="shared" si="206"/>
        <v>1.7581656387238735</v>
      </c>
      <c r="I1901" s="30">
        <f>VLOOKUP(B1900,'מדדים וריביות'!B:C,2)</f>
        <v>18272079.863352899</v>
      </c>
      <c r="K1901" s="39">
        <f t="shared" si="207"/>
        <v>0</v>
      </c>
      <c r="L1901" s="39">
        <f t="shared" si="208"/>
        <v>0</v>
      </c>
      <c r="M1901" s="39">
        <f t="shared" si="209"/>
        <v>0</v>
      </c>
      <c r="N1901" s="41">
        <f t="shared" si="211"/>
        <v>0</v>
      </c>
    </row>
    <row r="1902" spans="2:14">
      <c r="B1902" s="1">
        <v>34767</v>
      </c>
      <c r="C1902" s="1">
        <f t="shared" si="210"/>
        <v>34759</v>
      </c>
      <c r="E1902" s="42">
        <f>IF(DAY(B1902)&gt;14,VLOOKUP(DATE(YEAR(C1902),MONTH(C1902)-1,DAY(1)),'מדדים וריביות'!B:C,2,FALSE),VLOOKUP(DATE(YEAR(C1902),MONTH(C1902)-2,DAY(1)),'מדדים וריביות'!B:C,2,FALSE))</f>
        <v>18256853.130133498</v>
      </c>
      <c r="F1902" s="43">
        <f>IF($B$5=1,'ריבית יומית'!D1896,'ריבית יומית'!G1896)</f>
        <v>1.0738622586670132E-4</v>
      </c>
      <c r="G1902" s="43">
        <f t="shared" si="205"/>
        <v>1.0738622586670132E-4</v>
      </c>
      <c r="H1902" s="29">
        <f t="shared" si="206"/>
        <v>1.7579768562241227</v>
      </c>
      <c r="I1902" s="30">
        <f>VLOOKUP(B1901,'מדדים וריביות'!B:C,2)</f>
        <v>18272079.863352899</v>
      </c>
      <c r="K1902" s="39">
        <f t="shared" si="207"/>
        <v>0</v>
      </c>
      <c r="L1902" s="39">
        <f t="shared" si="208"/>
        <v>0</v>
      </c>
      <c r="M1902" s="39">
        <f t="shared" si="209"/>
        <v>0</v>
      </c>
      <c r="N1902" s="41">
        <f t="shared" si="211"/>
        <v>0</v>
      </c>
    </row>
    <row r="1903" spans="2:14">
      <c r="B1903" s="1">
        <v>34768</v>
      </c>
      <c r="C1903" s="1">
        <f t="shared" si="210"/>
        <v>34759</v>
      </c>
      <c r="E1903" s="42">
        <f>IF(DAY(B1903)&gt;14,VLOOKUP(DATE(YEAR(C1903),MONTH(C1903)-1,DAY(1)),'מדדים וריביות'!B:C,2,FALSE),VLOOKUP(DATE(YEAR(C1903),MONTH(C1903)-2,DAY(1)),'מדדים וריביות'!B:C,2,FALSE))</f>
        <v>18256853.130133498</v>
      </c>
      <c r="F1903" s="43">
        <f>IF($B$5=1,'ריבית יומית'!D1897,'ריבית יומית'!G1897)</f>
        <v>1.0738622586670132E-4</v>
      </c>
      <c r="G1903" s="43">
        <f t="shared" si="205"/>
        <v>1.0738622586670132E-4</v>
      </c>
      <c r="H1903" s="29">
        <f t="shared" si="206"/>
        <v>1.7577880939948352</v>
      </c>
      <c r="I1903" s="30">
        <f>VLOOKUP(B1902,'מדדים וריביות'!B:C,2)</f>
        <v>18272079.863352899</v>
      </c>
      <c r="K1903" s="39">
        <f t="shared" si="207"/>
        <v>0</v>
      </c>
      <c r="L1903" s="39">
        <f t="shared" si="208"/>
        <v>0</v>
      </c>
      <c r="M1903" s="39">
        <f t="shared" si="209"/>
        <v>0</v>
      </c>
      <c r="N1903" s="41">
        <f t="shared" si="211"/>
        <v>0</v>
      </c>
    </row>
    <row r="1904" spans="2:14">
      <c r="B1904" s="1">
        <v>34769</v>
      </c>
      <c r="C1904" s="1">
        <f t="shared" si="210"/>
        <v>34759</v>
      </c>
      <c r="E1904" s="42">
        <f>IF(DAY(B1904)&gt;14,VLOOKUP(DATE(YEAR(C1904),MONTH(C1904)-1,DAY(1)),'מדדים וריביות'!B:C,2,FALSE),VLOOKUP(DATE(YEAR(C1904),MONTH(C1904)-2,DAY(1)),'מדדים וריביות'!B:C,2,FALSE))</f>
        <v>18256853.130133498</v>
      </c>
      <c r="F1904" s="43">
        <f>IF($B$5=1,'ריבית יומית'!D1898,'ריבית יומית'!G1898)</f>
        <v>1.0738622586670132E-4</v>
      </c>
      <c r="G1904" s="43">
        <f t="shared" si="205"/>
        <v>1.0738622586670132E-4</v>
      </c>
      <c r="H1904" s="29">
        <f t="shared" si="206"/>
        <v>1.7575993520338344</v>
      </c>
      <c r="I1904" s="30">
        <f>VLOOKUP(B1903,'מדדים וריביות'!B:C,2)</f>
        <v>18272079.863352899</v>
      </c>
      <c r="K1904" s="39">
        <f t="shared" si="207"/>
        <v>0</v>
      </c>
      <c r="L1904" s="39">
        <f t="shared" si="208"/>
        <v>0</v>
      </c>
      <c r="M1904" s="39">
        <f t="shared" si="209"/>
        <v>0</v>
      </c>
      <c r="N1904" s="41">
        <f t="shared" si="211"/>
        <v>0</v>
      </c>
    </row>
    <row r="1905" spans="2:14">
      <c r="B1905" s="1">
        <v>34770</v>
      </c>
      <c r="C1905" s="1">
        <f t="shared" si="210"/>
        <v>34759</v>
      </c>
      <c r="E1905" s="42">
        <f>IF(DAY(B1905)&gt;14,VLOOKUP(DATE(YEAR(C1905),MONTH(C1905)-1,DAY(1)),'מדדים וריביות'!B:C,2,FALSE),VLOOKUP(DATE(YEAR(C1905),MONTH(C1905)-2,DAY(1)),'מדדים וריביות'!B:C,2,FALSE))</f>
        <v>18256853.130133498</v>
      </c>
      <c r="F1905" s="43">
        <f>IF($B$5=1,'ריבית יומית'!D1899,'ריבית יומית'!G1899)</f>
        <v>1.0738622586670132E-4</v>
      </c>
      <c r="G1905" s="43">
        <f t="shared" si="205"/>
        <v>1.0738622586670132E-4</v>
      </c>
      <c r="H1905" s="29">
        <f t="shared" si="206"/>
        <v>1.7574106303389443</v>
      </c>
      <c r="I1905" s="30">
        <f>VLOOKUP(B1904,'מדדים וריביות'!B:C,2)</f>
        <v>18272079.863352899</v>
      </c>
      <c r="K1905" s="39">
        <f t="shared" si="207"/>
        <v>0</v>
      </c>
      <c r="L1905" s="39">
        <f t="shared" si="208"/>
        <v>0</v>
      </c>
      <c r="M1905" s="39">
        <f t="shared" si="209"/>
        <v>0</v>
      </c>
      <c r="N1905" s="41">
        <f t="shared" si="211"/>
        <v>0</v>
      </c>
    </row>
    <row r="1906" spans="2:14">
      <c r="B1906" s="1">
        <v>34771</v>
      </c>
      <c r="C1906" s="1">
        <f t="shared" si="210"/>
        <v>34759</v>
      </c>
      <c r="E1906" s="42">
        <f>IF(DAY(B1906)&gt;14,VLOOKUP(DATE(YEAR(C1906),MONTH(C1906)-1,DAY(1)),'מדדים וריביות'!B:C,2,FALSE),VLOOKUP(DATE(YEAR(C1906),MONTH(C1906)-2,DAY(1)),'מדדים וריביות'!B:C,2,FALSE))</f>
        <v>18256853.130133498</v>
      </c>
      <c r="F1906" s="43">
        <f>IF($B$5=1,'ריבית יומית'!D1900,'ריבית יומית'!G1900)</f>
        <v>1.0738622586670132E-4</v>
      </c>
      <c r="G1906" s="43">
        <f t="shared" si="205"/>
        <v>1.0738622586670132E-4</v>
      </c>
      <c r="H1906" s="29">
        <f t="shared" si="206"/>
        <v>1.7572219289079887</v>
      </c>
      <c r="I1906" s="30">
        <f>VLOOKUP(B1905,'מדדים וריביות'!B:C,2)</f>
        <v>18272079.863352899</v>
      </c>
      <c r="K1906" s="39">
        <f t="shared" si="207"/>
        <v>0</v>
      </c>
      <c r="L1906" s="39">
        <f t="shared" si="208"/>
        <v>0</v>
      </c>
      <c r="M1906" s="39">
        <f t="shared" si="209"/>
        <v>0</v>
      </c>
      <c r="N1906" s="41">
        <f t="shared" si="211"/>
        <v>0</v>
      </c>
    </row>
    <row r="1907" spans="2:14">
      <c r="B1907" s="1">
        <v>34772</v>
      </c>
      <c r="C1907" s="1">
        <f t="shared" si="210"/>
        <v>34759</v>
      </c>
      <c r="E1907" s="42">
        <f>IF(DAY(B1907)&gt;14,VLOOKUP(DATE(YEAR(C1907),MONTH(C1907)-1,DAY(1)),'מדדים וריביות'!B:C,2,FALSE),VLOOKUP(DATE(YEAR(C1907),MONTH(C1907)-2,DAY(1)),'מדדים וריביות'!B:C,2,FALSE))</f>
        <v>18256853.130133498</v>
      </c>
      <c r="F1907" s="43">
        <f>IF($B$5=1,'ריבית יומית'!D1901,'ריבית יומית'!G1901)</f>
        <v>1.0738622586670132E-4</v>
      </c>
      <c r="G1907" s="43">
        <f t="shared" si="205"/>
        <v>1.0738622586670132E-4</v>
      </c>
      <c r="H1907" s="29">
        <f t="shared" si="206"/>
        <v>1.7570332477387918</v>
      </c>
      <c r="I1907" s="30">
        <f>VLOOKUP(B1906,'מדדים וריביות'!B:C,2)</f>
        <v>18272079.863352899</v>
      </c>
      <c r="K1907" s="39">
        <f t="shared" si="207"/>
        <v>0</v>
      </c>
      <c r="L1907" s="39">
        <f t="shared" si="208"/>
        <v>0</v>
      </c>
      <c r="M1907" s="39">
        <f t="shared" si="209"/>
        <v>0</v>
      </c>
      <c r="N1907" s="41">
        <f t="shared" si="211"/>
        <v>0</v>
      </c>
    </row>
    <row r="1908" spans="2:14">
      <c r="B1908" s="1">
        <v>34773</v>
      </c>
      <c r="C1908" s="1">
        <f t="shared" si="210"/>
        <v>34759</v>
      </c>
      <c r="E1908" s="42">
        <f>IF(DAY(B1908)&gt;14,VLOOKUP(DATE(YEAR(C1908),MONTH(C1908)-1,DAY(1)),'מדדים וריביות'!B:C,2,FALSE),VLOOKUP(DATE(YEAR(C1908),MONTH(C1908)-2,DAY(1)),'מדדים וריביות'!B:C,2,FALSE))</f>
        <v>18287306.596572399</v>
      </c>
      <c r="F1908" s="43">
        <f>IF($B$5=1,'ריבית יומית'!D1902,'ריבית יומית'!G1902)</f>
        <v>1.0738622586670132E-4</v>
      </c>
      <c r="G1908" s="43">
        <f t="shared" si="205"/>
        <v>1.0738622586670132E-4</v>
      </c>
      <c r="H1908" s="29">
        <f t="shared" si="206"/>
        <v>1.7568445868291778</v>
      </c>
      <c r="I1908" s="30">
        <f>VLOOKUP(B1907,'מדדים וריביות'!B:C,2)</f>
        <v>18272079.863352899</v>
      </c>
      <c r="K1908" s="39">
        <f t="shared" si="207"/>
        <v>0</v>
      </c>
      <c r="L1908" s="39">
        <f t="shared" si="208"/>
        <v>0</v>
      </c>
      <c r="M1908" s="39">
        <f t="shared" si="209"/>
        <v>0</v>
      </c>
      <c r="N1908" s="41">
        <f t="shared" si="211"/>
        <v>0</v>
      </c>
    </row>
    <row r="1909" spans="2:14">
      <c r="B1909" s="1">
        <v>34774</v>
      </c>
      <c r="C1909" s="1">
        <f t="shared" si="210"/>
        <v>34759</v>
      </c>
      <c r="E1909" s="42">
        <f>IF(DAY(B1909)&gt;14,VLOOKUP(DATE(YEAR(C1909),MONTH(C1909)-1,DAY(1)),'מדדים וריביות'!B:C,2,FALSE),VLOOKUP(DATE(YEAR(C1909),MONTH(C1909)-2,DAY(1)),'מדדים וריביות'!B:C,2,FALSE))</f>
        <v>18287306.596572399</v>
      </c>
      <c r="F1909" s="43">
        <f>IF($B$5=1,'ריבית יומית'!D1903,'ריבית יומית'!G1903)</f>
        <v>1.0738622586670132E-4</v>
      </c>
      <c r="G1909" s="43">
        <f t="shared" si="205"/>
        <v>1.0738622586670132E-4</v>
      </c>
      <c r="H1909" s="29">
        <f t="shared" si="206"/>
        <v>1.7566559461769715</v>
      </c>
      <c r="I1909" s="30">
        <f>VLOOKUP(B1908,'מדדים וריביות'!B:C,2)</f>
        <v>18272079.863352899</v>
      </c>
      <c r="K1909" s="39">
        <f t="shared" si="207"/>
        <v>0</v>
      </c>
      <c r="L1909" s="39">
        <f t="shared" si="208"/>
        <v>0</v>
      </c>
      <c r="M1909" s="39">
        <f t="shared" si="209"/>
        <v>0</v>
      </c>
      <c r="N1909" s="41">
        <f t="shared" si="211"/>
        <v>0</v>
      </c>
    </row>
    <row r="1910" spans="2:14">
      <c r="B1910" s="1">
        <v>34775</v>
      </c>
      <c r="C1910" s="1">
        <f t="shared" si="210"/>
        <v>34759</v>
      </c>
      <c r="E1910" s="42">
        <f>IF(DAY(B1910)&gt;14,VLOOKUP(DATE(YEAR(C1910),MONTH(C1910)-1,DAY(1)),'מדדים וריביות'!B:C,2,FALSE),VLOOKUP(DATE(YEAR(C1910),MONTH(C1910)-2,DAY(1)),'מדדים וריביות'!B:C,2,FALSE))</f>
        <v>18287306.596572399</v>
      </c>
      <c r="F1910" s="43">
        <f>IF($B$5=1,'ריבית יומית'!D1904,'ריבית יומית'!G1904)</f>
        <v>1.0738622586670132E-4</v>
      </c>
      <c r="G1910" s="43">
        <f t="shared" si="205"/>
        <v>1.0738622586670132E-4</v>
      </c>
      <c r="H1910" s="29">
        <f t="shared" si="206"/>
        <v>1.7564673257799979</v>
      </c>
      <c r="I1910" s="30">
        <f>VLOOKUP(B1909,'מדדים וריביות'!B:C,2)</f>
        <v>18272079.863352899</v>
      </c>
      <c r="K1910" s="39">
        <f t="shared" si="207"/>
        <v>0</v>
      </c>
      <c r="L1910" s="39">
        <f t="shared" si="208"/>
        <v>0</v>
      </c>
      <c r="M1910" s="39">
        <f t="shared" si="209"/>
        <v>0</v>
      </c>
      <c r="N1910" s="41">
        <f t="shared" si="211"/>
        <v>0</v>
      </c>
    </row>
    <row r="1911" spans="2:14">
      <c r="B1911" s="1">
        <v>34776</v>
      </c>
      <c r="C1911" s="1">
        <f t="shared" si="210"/>
        <v>34759</v>
      </c>
      <c r="E1911" s="42">
        <f>IF(DAY(B1911)&gt;14,VLOOKUP(DATE(YEAR(C1911),MONTH(C1911)-1,DAY(1)),'מדדים וריביות'!B:C,2,FALSE),VLOOKUP(DATE(YEAR(C1911),MONTH(C1911)-2,DAY(1)),'מדדים וריביות'!B:C,2,FALSE))</f>
        <v>18287306.596572399</v>
      </c>
      <c r="F1911" s="43">
        <f>IF($B$5=1,'ריבית יומית'!D1905,'ריבית יומית'!G1905)</f>
        <v>1.0738622586670132E-4</v>
      </c>
      <c r="G1911" s="43">
        <f t="shared" si="205"/>
        <v>1.0738622586670132E-4</v>
      </c>
      <c r="H1911" s="29">
        <f t="shared" si="206"/>
        <v>1.7562787256360819</v>
      </c>
      <c r="I1911" s="30">
        <f>VLOOKUP(B1910,'מדדים וריביות'!B:C,2)</f>
        <v>18272079.863352899</v>
      </c>
      <c r="K1911" s="39">
        <f t="shared" si="207"/>
        <v>0</v>
      </c>
      <c r="L1911" s="39">
        <f t="shared" si="208"/>
        <v>0</v>
      </c>
      <c r="M1911" s="39">
        <f t="shared" si="209"/>
        <v>0</v>
      </c>
      <c r="N1911" s="41">
        <f t="shared" si="211"/>
        <v>0</v>
      </c>
    </row>
    <row r="1912" spans="2:14">
      <c r="B1912" s="1">
        <v>34777</v>
      </c>
      <c r="C1912" s="1">
        <f t="shared" si="210"/>
        <v>34759</v>
      </c>
      <c r="E1912" s="42">
        <f>IF(DAY(B1912)&gt;14,VLOOKUP(DATE(YEAR(C1912),MONTH(C1912)-1,DAY(1)),'מדדים וריביות'!B:C,2,FALSE),VLOOKUP(DATE(YEAR(C1912),MONTH(C1912)-2,DAY(1)),'מדדים וריביות'!B:C,2,FALSE))</f>
        <v>18287306.596572399</v>
      </c>
      <c r="F1912" s="43">
        <f>IF($B$5=1,'ריבית יומית'!D1906,'ריבית יומית'!G1906)</f>
        <v>1.0738622586670132E-4</v>
      </c>
      <c r="G1912" s="43">
        <f t="shared" si="205"/>
        <v>1.0738622586670132E-4</v>
      </c>
      <c r="H1912" s="29">
        <f t="shared" si="206"/>
        <v>1.7560901457430489</v>
      </c>
      <c r="I1912" s="30">
        <f>VLOOKUP(B1911,'מדדים וריביות'!B:C,2)</f>
        <v>18272079.863352899</v>
      </c>
      <c r="K1912" s="39">
        <f t="shared" si="207"/>
        <v>0</v>
      </c>
      <c r="L1912" s="39">
        <f t="shared" si="208"/>
        <v>0</v>
      </c>
      <c r="M1912" s="39">
        <f t="shared" si="209"/>
        <v>0</v>
      </c>
      <c r="N1912" s="41">
        <f t="shared" si="211"/>
        <v>0</v>
      </c>
    </row>
    <row r="1913" spans="2:14">
      <c r="B1913" s="1">
        <v>34778</v>
      </c>
      <c r="C1913" s="1">
        <f t="shared" si="210"/>
        <v>34759</v>
      </c>
      <c r="E1913" s="42">
        <f>IF(DAY(B1913)&gt;14,VLOOKUP(DATE(YEAR(C1913),MONTH(C1913)-1,DAY(1)),'מדדים וריביות'!B:C,2,FALSE),VLOOKUP(DATE(YEAR(C1913),MONTH(C1913)-2,DAY(1)),'מדדים וריביות'!B:C,2,FALSE))</f>
        <v>18287306.596572399</v>
      </c>
      <c r="F1913" s="43">
        <f>IF($B$5=1,'ריבית יומית'!D1907,'ריבית יומית'!G1907)</f>
        <v>1.0738622586670132E-4</v>
      </c>
      <c r="G1913" s="43">
        <f t="shared" si="205"/>
        <v>1.0738622586670132E-4</v>
      </c>
      <c r="H1913" s="29">
        <f t="shared" si="206"/>
        <v>1.7559015860987244</v>
      </c>
      <c r="I1913" s="30">
        <f>VLOOKUP(B1912,'מדדים וריביות'!B:C,2)</f>
        <v>18272079.863352899</v>
      </c>
      <c r="K1913" s="39">
        <f t="shared" si="207"/>
        <v>0</v>
      </c>
      <c r="L1913" s="39">
        <f t="shared" si="208"/>
        <v>0</v>
      </c>
      <c r="M1913" s="39">
        <f t="shared" si="209"/>
        <v>0</v>
      </c>
      <c r="N1913" s="41">
        <f t="shared" si="211"/>
        <v>0</v>
      </c>
    </row>
    <row r="1914" spans="2:14">
      <c r="B1914" s="1">
        <v>34779</v>
      </c>
      <c r="C1914" s="1">
        <f t="shared" si="210"/>
        <v>34759</v>
      </c>
      <c r="E1914" s="42">
        <f>IF(DAY(B1914)&gt;14,VLOOKUP(DATE(YEAR(C1914),MONTH(C1914)-1,DAY(1)),'מדדים וריביות'!B:C,2,FALSE),VLOOKUP(DATE(YEAR(C1914),MONTH(C1914)-2,DAY(1)),'מדדים וריביות'!B:C,2,FALSE))</f>
        <v>18287306.596572399</v>
      </c>
      <c r="F1914" s="43">
        <f>IF($B$5=1,'ריבית יומית'!D1908,'ריבית יומית'!G1908)</f>
        <v>1.0738622586670132E-4</v>
      </c>
      <c r="G1914" s="43">
        <f t="shared" si="205"/>
        <v>1.0738622586670132E-4</v>
      </c>
      <c r="H1914" s="29">
        <f t="shared" si="206"/>
        <v>1.7557130467009343</v>
      </c>
      <c r="I1914" s="30">
        <f>VLOOKUP(B1913,'מדדים וריביות'!B:C,2)</f>
        <v>18272079.863352899</v>
      </c>
      <c r="K1914" s="39">
        <f t="shared" si="207"/>
        <v>0</v>
      </c>
      <c r="L1914" s="39">
        <f t="shared" si="208"/>
        <v>0</v>
      </c>
      <c r="M1914" s="39">
        <f t="shared" si="209"/>
        <v>0</v>
      </c>
      <c r="N1914" s="41">
        <f t="shared" si="211"/>
        <v>0</v>
      </c>
    </row>
    <row r="1915" spans="2:14">
      <c r="B1915" s="1">
        <v>34780</v>
      </c>
      <c r="C1915" s="1">
        <f t="shared" si="210"/>
        <v>34759</v>
      </c>
      <c r="E1915" s="42">
        <f>IF(DAY(B1915)&gt;14,VLOOKUP(DATE(YEAR(C1915),MONTH(C1915)-1,DAY(1)),'מדדים וריביות'!B:C,2,FALSE),VLOOKUP(DATE(YEAR(C1915),MONTH(C1915)-2,DAY(1)),'מדדים וריביות'!B:C,2,FALSE))</f>
        <v>18287306.596572399</v>
      </c>
      <c r="F1915" s="43">
        <f>IF($B$5=1,'ריבית יומית'!D1909,'ריבית יומית'!G1909)</f>
        <v>1.0738622586670132E-4</v>
      </c>
      <c r="G1915" s="43">
        <f t="shared" si="205"/>
        <v>1.0738622586670132E-4</v>
      </c>
      <c r="H1915" s="29">
        <f t="shared" si="206"/>
        <v>1.7555245275475047</v>
      </c>
      <c r="I1915" s="30">
        <f>VLOOKUP(B1914,'מדדים וריביות'!B:C,2)</f>
        <v>18272079.863352899</v>
      </c>
      <c r="K1915" s="39">
        <f t="shared" si="207"/>
        <v>0</v>
      </c>
      <c r="L1915" s="39">
        <f t="shared" si="208"/>
        <v>0</v>
      </c>
      <c r="M1915" s="39">
        <f t="shared" si="209"/>
        <v>0</v>
      </c>
      <c r="N1915" s="41">
        <f t="shared" si="211"/>
        <v>0</v>
      </c>
    </row>
    <row r="1916" spans="2:14">
      <c r="B1916" s="1">
        <v>34781</v>
      </c>
      <c r="C1916" s="1">
        <f t="shared" si="210"/>
        <v>34759</v>
      </c>
      <c r="E1916" s="42">
        <f>IF(DAY(B1916)&gt;14,VLOOKUP(DATE(YEAR(C1916),MONTH(C1916)-1,DAY(1)),'מדדים וריביות'!B:C,2,FALSE),VLOOKUP(DATE(YEAR(C1916),MONTH(C1916)-2,DAY(1)),'מדדים וריביות'!B:C,2,FALSE))</f>
        <v>18287306.596572399</v>
      </c>
      <c r="F1916" s="43">
        <f>IF($B$5=1,'ריבית יומית'!D1910,'ריבית יומית'!G1910)</f>
        <v>1.0738622586670132E-4</v>
      </c>
      <c r="G1916" s="43">
        <f t="shared" si="205"/>
        <v>1.0738622586670132E-4</v>
      </c>
      <c r="H1916" s="29">
        <f t="shared" si="206"/>
        <v>1.7553360286362616</v>
      </c>
      <c r="I1916" s="30">
        <f>VLOOKUP(B1915,'מדדים וריביות'!B:C,2)</f>
        <v>18272079.863352899</v>
      </c>
      <c r="K1916" s="39">
        <f t="shared" si="207"/>
        <v>0</v>
      </c>
      <c r="L1916" s="39">
        <f t="shared" si="208"/>
        <v>0</v>
      </c>
      <c r="M1916" s="39">
        <f t="shared" si="209"/>
        <v>0</v>
      </c>
      <c r="N1916" s="41">
        <f t="shared" si="211"/>
        <v>0</v>
      </c>
    </row>
    <row r="1917" spans="2:14">
      <c r="B1917" s="1">
        <v>34782</v>
      </c>
      <c r="C1917" s="1">
        <f t="shared" si="210"/>
        <v>34759</v>
      </c>
      <c r="E1917" s="42">
        <f>IF(DAY(B1917)&gt;14,VLOOKUP(DATE(YEAR(C1917),MONTH(C1917)-1,DAY(1)),'מדדים וריביות'!B:C,2,FALSE),VLOOKUP(DATE(YEAR(C1917),MONTH(C1917)-2,DAY(1)),'מדדים וריביות'!B:C,2,FALSE))</f>
        <v>18287306.596572399</v>
      </c>
      <c r="F1917" s="43">
        <f>IF($B$5=1,'ריבית יומית'!D1911,'ריבית יומית'!G1911)</f>
        <v>1.0738622586670132E-4</v>
      </c>
      <c r="G1917" s="43">
        <f t="shared" si="205"/>
        <v>1.0738622586670132E-4</v>
      </c>
      <c r="H1917" s="29">
        <f t="shared" si="206"/>
        <v>1.7551475499650318</v>
      </c>
      <c r="I1917" s="30">
        <f>VLOOKUP(B1916,'מדדים וריביות'!B:C,2)</f>
        <v>18272079.863352899</v>
      </c>
      <c r="K1917" s="39">
        <f t="shared" si="207"/>
        <v>0</v>
      </c>
      <c r="L1917" s="39">
        <f t="shared" si="208"/>
        <v>0</v>
      </c>
      <c r="M1917" s="39">
        <f t="shared" si="209"/>
        <v>0</v>
      </c>
      <c r="N1917" s="41">
        <f t="shared" si="211"/>
        <v>0</v>
      </c>
    </row>
    <row r="1918" spans="2:14">
      <c r="B1918" s="1">
        <v>34783</v>
      </c>
      <c r="C1918" s="1">
        <f t="shared" si="210"/>
        <v>34759</v>
      </c>
      <c r="E1918" s="42">
        <f>IF(DAY(B1918)&gt;14,VLOOKUP(DATE(YEAR(C1918),MONTH(C1918)-1,DAY(1)),'מדדים וריביות'!B:C,2,FALSE),VLOOKUP(DATE(YEAR(C1918),MONTH(C1918)-2,DAY(1)),'מדדים וריביות'!B:C,2,FALSE))</f>
        <v>18287306.596572399</v>
      </c>
      <c r="F1918" s="43">
        <f>IF($B$5=1,'ריבית יומית'!D1912,'ריבית יומית'!G1912)</f>
        <v>1.0738622586670132E-4</v>
      </c>
      <c r="G1918" s="43">
        <f t="shared" si="205"/>
        <v>1.0738622586670132E-4</v>
      </c>
      <c r="H1918" s="29">
        <f t="shared" si="206"/>
        <v>1.7549590915316418</v>
      </c>
      <c r="I1918" s="30">
        <f>VLOOKUP(B1917,'מדדים וריביות'!B:C,2)</f>
        <v>18272079.863352899</v>
      </c>
      <c r="K1918" s="39">
        <f t="shared" si="207"/>
        <v>0</v>
      </c>
      <c r="L1918" s="39">
        <f t="shared" si="208"/>
        <v>0</v>
      </c>
      <c r="M1918" s="39">
        <f t="shared" si="209"/>
        <v>0</v>
      </c>
      <c r="N1918" s="41">
        <f t="shared" si="211"/>
        <v>0</v>
      </c>
    </row>
    <row r="1919" spans="2:14">
      <c r="B1919" s="1">
        <v>34784</v>
      </c>
      <c r="C1919" s="1">
        <f t="shared" si="210"/>
        <v>34759</v>
      </c>
      <c r="E1919" s="42">
        <f>IF(DAY(B1919)&gt;14,VLOOKUP(DATE(YEAR(C1919),MONTH(C1919)-1,DAY(1)),'מדדים וריביות'!B:C,2,FALSE),VLOOKUP(DATE(YEAR(C1919),MONTH(C1919)-2,DAY(1)),'מדדים וריביות'!B:C,2,FALSE))</f>
        <v>18287306.596572399</v>
      </c>
      <c r="F1919" s="43">
        <f>IF($B$5=1,'ריבית יומית'!D1913,'ריבית יומית'!G1913)</f>
        <v>1.0738622586670132E-4</v>
      </c>
      <c r="G1919" s="43">
        <f t="shared" si="205"/>
        <v>1.0738622586670132E-4</v>
      </c>
      <c r="H1919" s="29">
        <f t="shared" si="206"/>
        <v>1.7547706533339187</v>
      </c>
      <c r="I1919" s="30">
        <f>VLOOKUP(B1918,'מדדים וריביות'!B:C,2)</f>
        <v>18272079.863352899</v>
      </c>
      <c r="K1919" s="39">
        <f t="shared" si="207"/>
        <v>0</v>
      </c>
      <c r="L1919" s="39">
        <f t="shared" si="208"/>
        <v>0</v>
      </c>
      <c r="M1919" s="39">
        <f t="shared" si="209"/>
        <v>0</v>
      </c>
      <c r="N1919" s="41">
        <f t="shared" si="211"/>
        <v>0</v>
      </c>
    </row>
    <row r="1920" spans="2:14">
      <c r="B1920" s="1">
        <v>34785</v>
      </c>
      <c r="C1920" s="1">
        <f t="shared" si="210"/>
        <v>34759</v>
      </c>
      <c r="E1920" s="42">
        <f>IF(DAY(B1920)&gt;14,VLOOKUP(DATE(YEAR(C1920),MONTH(C1920)-1,DAY(1)),'מדדים וריביות'!B:C,2,FALSE),VLOOKUP(DATE(YEAR(C1920),MONTH(C1920)-2,DAY(1)),'מדדים וריביות'!B:C,2,FALSE))</f>
        <v>18287306.596572399</v>
      </c>
      <c r="F1920" s="43">
        <f>IF($B$5=1,'ריבית יומית'!D1914,'ריבית יומית'!G1914)</f>
        <v>1.0738622586670132E-4</v>
      </c>
      <c r="G1920" s="43">
        <f t="shared" si="205"/>
        <v>1.0738622586670132E-4</v>
      </c>
      <c r="H1920" s="29">
        <f t="shared" si="206"/>
        <v>1.7545822353696896</v>
      </c>
      <c r="I1920" s="30">
        <f>VLOOKUP(B1919,'מדדים וריביות'!B:C,2)</f>
        <v>18272079.863352899</v>
      </c>
      <c r="K1920" s="39">
        <f t="shared" si="207"/>
        <v>0</v>
      </c>
      <c r="L1920" s="39">
        <f t="shared" si="208"/>
        <v>0</v>
      </c>
      <c r="M1920" s="39">
        <f t="shared" si="209"/>
        <v>0</v>
      </c>
      <c r="N1920" s="41">
        <f t="shared" si="211"/>
        <v>0</v>
      </c>
    </row>
    <row r="1921" spans="2:14">
      <c r="B1921" s="1">
        <v>34786</v>
      </c>
      <c r="C1921" s="1">
        <f t="shared" si="210"/>
        <v>34759</v>
      </c>
      <c r="E1921" s="42">
        <f>IF(DAY(B1921)&gt;14,VLOOKUP(DATE(YEAR(C1921),MONTH(C1921)-1,DAY(1)),'מדדים וריביות'!B:C,2,FALSE),VLOOKUP(DATE(YEAR(C1921),MONTH(C1921)-2,DAY(1)),'מדדים וריביות'!B:C,2,FALSE))</f>
        <v>18287306.596572399</v>
      </c>
      <c r="F1921" s="43">
        <f>IF($B$5=1,'ריבית יומית'!D1915,'ריבית יומית'!G1915)</f>
        <v>1.0738622586670132E-4</v>
      </c>
      <c r="G1921" s="43">
        <f t="shared" si="205"/>
        <v>1.0738622586670132E-4</v>
      </c>
      <c r="H1921" s="29">
        <f t="shared" si="206"/>
        <v>1.754393837636782</v>
      </c>
      <c r="I1921" s="30">
        <f>VLOOKUP(B1920,'מדדים וריביות'!B:C,2)</f>
        <v>18272079.863352899</v>
      </c>
      <c r="K1921" s="39">
        <f t="shared" si="207"/>
        <v>0</v>
      </c>
      <c r="L1921" s="39">
        <f t="shared" si="208"/>
        <v>0</v>
      </c>
      <c r="M1921" s="39">
        <f t="shared" si="209"/>
        <v>0</v>
      </c>
      <c r="N1921" s="41">
        <f t="shared" si="211"/>
        <v>0</v>
      </c>
    </row>
    <row r="1922" spans="2:14">
      <c r="B1922" s="1">
        <v>34787</v>
      </c>
      <c r="C1922" s="1">
        <f t="shared" si="210"/>
        <v>34759</v>
      </c>
      <c r="E1922" s="42">
        <f>IF(DAY(B1922)&gt;14,VLOOKUP(DATE(YEAR(C1922),MONTH(C1922)-1,DAY(1)),'מדדים וריביות'!B:C,2,FALSE),VLOOKUP(DATE(YEAR(C1922),MONTH(C1922)-2,DAY(1)),'מדדים וריביות'!B:C,2,FALSE))</f>
        <v>18287306.596572399</v>
      </c>
      <c r="F1922" s="43">
        <f>IF($B$5=1,'ריבית יומית'!D1916,'ריבית יומית'!G1916)</f>
        <v>1.0738622586670132E-4</v>
      </c>
      <c r="G1922" s="43">
        <f t="shared" si="205"/>
        <v>1.0738622586670132E-4</v>
      </c>
      <c r="H1922" s="29">
        <f t="shared" si="206"/>
        <v>1.7542054601330235</v>
      </c>
      <c r="I1922" s="30">
        <f>VLOOKUP(B1921,'מדדים וריביות'!B:C,2)</f>
        <v>18272079.863352899</v>
      </c>
      <c r="K1922" s="39">
        <f t="shared" si="207"/>
        <v>0</v>
      </c>
      <c r="L1922" s="39">
        <f t="shared" si="208"/>
        <v>0</v>
      </c>
      <c r="M1922" s="39">
        <f t="shared" si="209"/>
        <v>0</v>
      </c>
      <c r="N1922" s="41">
        <f t="shared" si="211"/>
        <v>0</v>
      </c>
    </row>
    <row r="1923" spans="2:14">
      <c r="B1923" s="1">
        <v>34788</v>
      </c>
      <c r="C1923" s="1">
        <f t="shared" si="210"/>
        <v>34759</v>
      </c>
      <c r="E1923" s="42">
        <f>IF(DAY(B1923)&gt;14,VLOOKUP(DATE(YEAR(C1923),MONTH(C1923)-1,DAY(1)),'מדדים וריביות'!B:C,2,FALSE),VLOOKUP(DATE(YEAR(C1923),MONTH(C1923)-2,DAY(1)),'מדדים וריביות'!B:C,2,FALSE))</f>
        <v>18287306.596572399</v>
      </c>
      <c r="F1923" s="43">
        <f>IF($B$5=1,'ריבית יומית'!D1917,'ריבית יומית'!G1917)</f>
        <v>1.0738622586670132E-4</v>
      </c>
      <c r="G1923" s="43">
        <f t="shared" si="205"/>
        <v>1.0738622586670132E-4</v>
      </c>
      <c r="H1923" s="29">
        <f t="shared" si="206"/>
        <v>1.7540171028562421</v>
      </c>
      <c r="I1923" s="30">
        <f>VLOOKUP(B1922,'מדדים וריביות'!B:C,2)</f>
        <v>18272079.863352899</v>
      </c>
      <c r="K1923" s="39">
        <f t="shared" si="207"/>
        <v>0</v>
      </c>
      <c r="L1923" s="39">
        <f t="shared" si="208"/>
        <v>0</v>
      </c>
      <c r="M1923" s="39">
        <f t="shared" si="209"/>
        <v>0</v>
      </c>
      <c r="N1923" s="41">
        <f t="shared" si="211"/>
        <v>0</v>
      </c>
    </row>
    <row r="1924" spans="2:14">
      <c r="B1924" s="1">
        <v>34789</v>
      </c>
      <c r="C1924" s="1">
        <f t="shared" si="210"/>
        <v>34759</v>
      </c>
      <c r="E1924" s="42">
        <f>IF(DAY(B1924)&gt;14,VLOOKUP(DATE(YEAR(C1924),MONTH(C1924)-1,DAY(1)),'מדדים וריביות'!B:C,2,FALSE),VLOOKUP(DATE(YEAR(C1924),MONTH(C1924)-2,DAY(1)),'מדדים וריביות'!B:C,2,FALSE))</f>
        <v>18287306.596572399</v>
      </c>
      <c r="F1924" s="43">
        <f>IF($B$5=1,'ריבית יומית'!D1918,'ריבית יומית'!G1918)</f>
        <v>1.0738622586670132E-4</v>
      </c>
      <c r="G1924" s="43">
        <f t="shared" si="205"/>
        <v>1.0738622586670132E-4</v>
      </c>
      <c r="H1924" s="29">
        <f t="shared" si="206"/>
        <v>1.7538287658042659</v>
      </c>
      <c r="I1924" s="30">
        <f>VLOOKUP(B1923,'מדדים וריביות'!B:C,2)</f>
        <v>18272079.863352899</v>
      </c>
      <c r="K1924" s="39">
        <f t="shared" si="207"/>
        <v>0</v>
      </c>
      <c r="L1924" s="39">
        <f t="shared" si="208"/>
        <v>0</v>
      </c>
      <c r="M1924" s="39">
        <f t="shared" si="209"/>
        <v>0</v>
      </c>
      <c r="N1924" s="41">
        <f t="shared" si="211"/>
        <v>0</v>
      </c>
    </row>
    <row r="1925" spans="2:14">
      <c r="B1925" s="1">
        <v>34790</v>
      </c>
      <c r="C1925" s="1">
        <f t="shared" si="210"/>
        <v>34790</v>
      </c>
      <c r="E1925" s="42">
        <f>IF(DAY(B1925)&gt;14,VLOOKUP(DATE(YEAR(C1925),MONTH(C1925)-1,DAY(1)),'מדדים וריביות'!B:C,2,FALSE),VLOOKUP(DATE(YEAR(C1925),MONTH(C1925)-2,DAY(1)),'מדדים וריביות'!B:C,2,FALSE))</f>
        <v>18287306.596572399</v>
      </c>
      <c r="F1925" s="43">
        <f>IF($B$5=1,'ריבית יומית'!D1919,'ריבית יומית'!G1919)</f>
        <v>1.0738622586670132E-4</v>
      </c>
      <c r="G1925" s="43">
        <f t="shared" si="205"/>
        <v>1.0738622586670132E-4</v>
      </c>
      <c r="H1925" s="29">
        <f t="shared" si="206"/>
        <v>1.7536404489749233</v>
      </c>
      <c r="I1925" s="30">
        <f>VLOOKUP(B1924,'מדדים וריביות'!B:C,2)</f>
        <v>18272079.863352899</v>
      </c>
      <c r="K1925" s="39">
        <f t="shared" si="207"/>
        <v>0</v>
      </c>
      <c r="L1925" s="39">
        <f t="shared" si="208"/>
        <v>0</v>
      </c>
      <c r="M1925" s="39">
        <f t="shared" si="209"/>
        <v>0</v>
      </c>
      <c r="N1925" s="41">
        <f t="shared" si="211"/>
        <v>0</v>
      </c>
    </row>
    <row r="1926" spans="2:14">
      <c r="B1926" s="1">
        <v>34791</v>
      </c>
      <c r="C1926" s="1">
        <f t="shared" si="210"/>
        <v>34790</v>
      </c>
      <c r="E1926" s="42">
        <f>IF(DAY(B1926)&gt;14,VLOOKUP(DATE(YEAR(C1926),MONTH(C1926)-1,DAY(1)),'מדדים וריביות'!B:C,2,FALSE),VLOOKUP(DATE(YEAR(C1926),MONTH(C1926)-2,DAY(1)),'מדדים וריביות'!B:C,2,FALSE))</f>
        <v>18287306.596572399</v>
      </c>
      <c r="F1926" s="43">
        <f>IF($B$5=1,'ריבית יומית'!D1920,'ריבית יומית'!G1920)</f>
        <v>1.0738622586670132E-4</v>
      </c>
      <c r="G1926" s="43">
        <f t="shared" si="205"/>
        <v>1.0738622586670132E-4</v>
      </c>
      <c r="H1926" s="29">
        <f t="shared" si="206"/>
        <v>1.7534521523660429</v>
      </c>
      <c r="I1926" s="30">
        <f>VLOOKUP(B1925,'מדדים וריביות'!B:C,2)</f>
        <v>18439573.928766999</v>
      </c>
      <c r="K1926" s="39">
        <f t="shared" si="207"/>
        <v>0</v>
      </c>
      <c r="L1926" s="39">
        <f t="shared" si="208"/>
        <v>0</v>
      </c>
      <c r="M1926" s="39">
        <f t="shared" si="209"/>
        <v>0</v>
      </c>
      <c r="N1926" s="41">
        <f t="shared" si="211"/>
        <v>0</v>
      </c>
    </row>
    <row r="1927" spans="2:14">
      <c r="B1927" s="1">
        <v>34792</v>
      </c>
      <c r="C1927" s="1">
        <f t="shared" si="210"/>
        <v>34790</v>
      </c>
      <c r="E1927" s="42">
        <f>IF(DAY(B1927)&gt;14,VLOOKUP(DATE(YEAR(C1927),MONTH(C1927)-1,DAY(1)),'מדדים וריביות'!B:C,2,FALSE),VLOOKUP(DATE(YEAR(C1927),MONTH(C1927)-2,DAY(1)),'מדדים וריביות'!B:C,2,FALSE))</f>
        <v>18287306.596572399</v>
      </c>
      <c r="F1927" s="43">
        <f>IF($B$5=1,'ריבית יומית'!D1921,'ריבית יומית'!G1921)</f>
        <v>1.0738622586670132E-4</v>
      </c>
      <c r="G1927" s="43">
        <f t="shared" si="205"/>
        <v>1.0738622586670132E-4</v>
      </c>
      <c r="H1927" s="29">
        <f t="shared" si="206"/>
        <v>1.7532638759754535</v>
      </c>
      <c r="I1927" s="30">
        <f>VLOOKUP(B1926,'מדדים וריביות'!B:C,2)</f>
        <v>18439573.928766999</v>
      </c>
      <c r="K1927" s="39">
        <f t="shared" si="207"/>
        <v>0</v>
      </c>
      <c r="L1927" s="39">
        <f t="shared" si="208"/>
        <v>0</v>
      </c>
      <c r="M1927" s="39">
        <f t="shared" si="209"/>
        <v>0</v>
      </c>
      <c r="N1927" s="41">
        <f t="shared" si="211"/>
        <v>0</v>
      </c>
    </row>
    <row r="1928" spans="2:14">
      <c r="B1928" s="1">
        <v>34793</v>
      </c>
      <c r="C1928" s="1">
        <f t="shared" si="210"/>
        <v>34790</v>
      </c>
      <c r="E1928" s="42">
        <f>IF(DAY(B1928)&gt;14,VLOOKUP(DATE(YEAR(C1928),MONTH(C1928)-1,DAY(1)),'מדדים וריביות'!B:C,2,FALSE),VLOOKUP(DATE(YEAR(C1928),MONTH(C1928)-2,DAY(1)),'מדדים וריביות'!B:C,2,FALSE))</f>
        <v>18287306.596572399</v>
      </c>
      <c r="F1928" s="43">
        <f>IF($B$5=1,'ריבית יומית'!D1922,'ריבית יומית'!G1922)</f>
        <v>1.0738622586670132E-4</v>
      </c>
      <c r="G1928" s="43">
        <f t="shared" si="205"/>
        <v>1.0738622586670132E-4</v>
      </c>
      <c r="H1928" s="29">
        <f t="shared" si="206"/>
        <v>1.7530756198009843</v>
      </c>
      <c r="I1928" s="30">
        <f>VLOOKUP(B1927,'מדדים וריביות'!B:C,2)</f>
        <v>18439573.928766999</v>
      </c>
      <c r="K1928" s="39">
        <f t="shared" si="207"/>
        <v>0</v>
      </c>
      <c r="L1928" s="39">
        <f t="shared" si="208"/>
        <v>0</v>
      </c>
      <c r="M1928" s="39">
        <f t="shared" si="209"/>
        <v>0</v>
      </c>
      <c r="N1928" s="41">
        <f t="shared" si="211"/>
        <v>0</v>
      </c>
    </row>
    <row r="1929" spans="2:14">
      <c r="B1929" s="1">
        <v>34794</v>
      </c>
      <c r="C1929" s="1">
        <f t="shared" si="210"/>
        <v>34790</v>
      </c>
      <c r="E1929" s="42">
        <f>IF(DAY(B1929)&gt;14,VLOOKUP(DATE(YEAR(C1929),MONTH(C1929)-1,DAY(1)),'מדדים וריביות'!B:C,2,FALSE),VLOOKUP(DATE(YEAR(C1929),MONTH(C1929)-2,DAY(1)),'מדדים וריביות'!B:C,2,FALSE))</f>
        <v>18287306.596572399</v>
      </c>
      <c r="F1929" s="43">
        <f>IF($B$5=1,'ריבית יומית'!D1923,'ריבית יומית'!G1923)</f>
        <v>1.0738622586670132E-4</v>
      </c>
      <c r="G1929" s="43">
        <f t="shared" ref="G1929:G1992" si="212">IF(B1929&gt;$B$2,0,F1929)</f>
        <v>1.0738622586670132E-4</v>
      </c>
      <c r="H1929" s="29">
        <f t="shared" ref="H1929:H1992" si="213">H1930*(1+G1929)</f>
        <v>1.7528873838404642</v>
      </c>
      <c r="I1929" s="30">
        <f>VLOOKUP(B1928,'מדדים וריביות'!B:C,2)</f>
        <v>18439573.928766999</v>
      </c>
      <c r="K1929" s="39">
        <f t="shared" ref="K1929:K1992" si="214">$B$4/E1929*D1929-D1929</f>
        <v>0</v>
      </c>
      <c r="L1929" s="39">
        <f t="shared" ref="L1929:L1992" si="215">H1930*D1929-D1929</f>
        <v>0</v>
      </c>
      <c r="M1929" s="39">
        <f t="shared" ref="M1929:M1992" si="216">$B$4/E1929*L1929-L1929</f>
        <v>0</v>
      </c>
      <c r="N1929" s="41">
        <f t="shared" si="211"/>
        <v>0</v>
      </c>
    </row>
    <row r="1930" spans="2:14">
      <c r="B1930" s="1">
        <v>34795</v>
      </c>
      <c r="C1930" s="1">
        <f t="shared" ref="C1930:C1993" si="217">DATE(YEAR(B1930),MONTH(B1930),DAY(1))</f>
        <v>34790</v>
      </c>
      <c r="E1930" s="42">
        <f>IF(DAY(B1930)&gt;14,VLOOKUP(DATE(YEAR(C1930),MONTH(C1930)-1,DAY(1)),'מדדים וריביות'!B:C,2,FALSE),VLOOKUP(DATE(YEAR(C1930),MONTH(C1930)-2,DAY(1)),'מדדים וריביות'!B:C,2,FALSE))</f>
        <v>18287306.596572399</v>
      </c>
      <c r="F1930" s="43">
        <f>IF($B$5=1,'ריבית יומית'!D1924,'ריבית יומית'!G1924)</f>
        <v>1.0738622586670132E-4</v>
      </c>
      <c r="G1930" s="43">
        <f t="shared" si="212"/>
        <v>1.0738622586670132E-4</v>
      </c>
      <c r="H1930" s="29">
        <f t="shared" si="213"/>
        <v>1.752699168091723</v>
      </c>
      <c r="I1930" s="30">
        <f>VLOOKUP(B1929,'מדדים וריביות'!B:C,2)</f>
        <v>18439573.928766999</v>
      </c>
      <c r="K1930" s="39">
        <f t="shared" si="214"/>
        <v>0</v>
      </c>
      <c r="L1930" s="39">
        <f t="shared" si="215"/>
        <v>0</v>
      </c>
      <c r="M1930" s="39">
        <f t="shared" si="216"/>
        <v>0</v>
      </c>
      <c r="N1930" s="41">
        <f t="shared" ref="N1930:N1993" si="218">SUM(K1930:M1930)</f>
        <v>0</v>
      </c>
    </row>
    <row r="1931" spans="2:14">
      <c r="B1931" s="1">
        <v>34796</v>
      </c>
      <c r="C1931" s="1">
        <f t="shared" si="217"/>
        <v>34790</v>
      </c>
      <c r="E1931" s="42">
        <f>IF(DAY(B1931)&gt;14,VLOOKUP(DATE(YEAR(C1931),MONTH(C1931)-1,DAY(1)),'מדדים וריביות'!B:C,2,FALSE),VLOOKUP(DATE(YEAR(C1931),MONTH(C1931)-2,DAY(1)),'מדדים וריביות'!B:C,2,FALSE))</f>
        <v>18287306.596572399</v>
      </c>
      <c r="F1931" s="43">
        <f>IF($B$5=1,'ריבית יומית'!D1925,'ריבית יומית'!G1925)</f>
        <v>1.0738622586670132E-4</v>
      </c>
      <c r="G1931" s="43">
        <f t="shared" si="212"/>
        <v>1.0738622586670132E-4</v>
      </c>
      <c r="H1931" s="29">
        <f t="shared" si="213"/>
        <v>1.7525109725525907</v>
      </c>
      <c r="I1931" s="30">
        <f>VLOOKUP(B1930,'מדדים וריביות'!B:C,2)</f>
        <v>18439573.928766999</v>
      </c>
      <c r="K1931" s="39">
        <f t="shared" si="214"/>
        <v>0</v>
      </c>
      <c r="L1931" s="39">
        <f t="shared" si="215"/>
        <v>0</v>
      </c>
      <c r="M1931" s="39">
        <f t="shared" si="216"/>
        <v>0</v>
      </c>
      <c r="N1931" s="41">
        <f t="shared" si="218"/>
        <v>0</v>
      </c>
    </row>
    <row r="1932" spans="2:14">
      <c r="B1932" s="1">
        <v>34797</v>
      </c>
      <c r="C1932" s="1">
        <f t="shared" si="217"/>
        <v>34790</v>
      </c>
      <c r="E1932" s="42">
        <f>IF(DAY(B1932)&gt;14,VLOOKUP(DATE(YEAR(C1932),MONTH(C1932)-1,DAY(1)),'מדדים וריביות'!B:C,2,FALSE),VLOOKUP(DATE(YEAR(C1932),MONTH(C1932)-2,DAY(1)),'מדדים וריביות'!B:C,2,FALSE))</f>
        <v>18287306.596572399</v>
      </c>
      <c r="F1932" s="43">
        <f>IF($B$5=1,'ריבית יומית'!D1926,'ריבית יומית'!G1926)</f>
        <v>1.0738622586670132E-4</v>
      </c>
      <c r="G1932" s="43">
        <f t="shared" si="212"/>
        <v>1.0738622586670132E-4</v>
      </c>
      <c r="H1932" s="29">
        <f t="shared" si="213"/>
        <v>1.752322797220897</v>
      </c>
      <c r="I1932" s="30">
        <f>VLOOKUP(B1931,'מדדים וריביות'!B:C,2)</f>
        <v>18439573.928766999</v>
      </c>
      <c r="K1932" s="39">
        <f t="shared" si="214"/>
        <v>0</v>
      </c>
      <c r="L1932" s="39">
        <f t="shared" si="215"/>
        <v>0</v>
      </c>
      <c r="M1932" s="39">
        <f t="shared" si="216"/>
        <v>0</v>
      </c>
      <c r="N1932" s="41">
        <f t="shared" si="218"/>
        <v>0</v>
      </c>
    </row>
    <row r="1933" spans="2:14">
      <c r="B1933" s="1">
        <v>34798</v>
      </c>
      <c r="C1933" s="1">
        <f t="shared" si="217"/>
        <v>34790</v>
      </c>
      <c r="E1933" s="42">
        <f>IF(DAY(B1933)&gt;14,VLOOKUP(DATE(YEAR(C1933),MONTH(C1933)-1,DAY(1)),'מדדים וריביות'!B:C,2,FALSE),VLOOKUP(DATE(YEAR(C1933),MONTH(C1933)-2,DAY(1)),'מדדים וריביות'!B:C,2,FALSE))</f>
        <v>18287306.596572399</v>
      </c>
      <c r="F1933" s="43">
        <f>IF($B$5=1,'ריבית יומית'!D1927,'ריבית יומית'!G1927)</f>
        <v>1.0738622586670132E-4</v>
      </c>
      <c r="G1933" s="43">
        <f t="shared" si="212"/>
        <v>1.0738622586670132E-4</v>
      </c>
      <c r="H1933" s="29">
        <f t="shared" si="213"/>
        <v>1.7521346420944721</v>
      </c>
      <c r="I1933" s="30">
        <f>VLOOKUP(B1932,'מדדים וריביות'!B:C,2)</f>
        <v>18439573.928766999</v>
      </c>
      <c r="K1933" s="39">
        <f t="shared" si="214"/>
        <v>0</v>
      </c>
      <c r="L1933" s="39">
        <f t="shared" si="215"/>
        <v>0</v>
      </c>
      <c r="M1933" s="39">
        <f t="shared" si="216"/>
        <v>0</v>
      </c>
      <c r="N1933" s="41">
        <f t="shared" si="218"/>
        <v>0</v>
      </c>
    </row>
    <row r="1934" spans="2:14">
      <c r="B1934" s="1">
        <v>34799</v>
      </c>
      <c r="C1934" s="1">
        <f t="shared" si="217"/>
        <v>34790</v>
      </c>
      <c r="E1934" s="42">
        <f>IF(DAY(B1934)&gt;14,VLOOKUP(DATE(YEAR(C1934),MONTH(C1934)-1,DAY(1)),'מדדים וריביות'!B:C,2,FALSE),VLOOKUP(DATE(YEAR(C1934),MONTH(C1934)-2,DAY(1)),'מדדים וריביות'!B:C,2,FALSE))</f>
        <v>18287306.596572399</v>
      </c>
      <c r="F1934" s="43">
        <f>IF($B$5=1,'ריבית יומית'!D1928,'ריבית יומית'!G1928)</f>
        <v>1.0738622586670132E-4</v>
      </c>
      <c r="G1934" s="43">
        <f t="shared" si="212"/>
        <v>1.0738622586670132E-4</v>
      </c>
      <c r="H1934" s="29">
        <f t="shared" si="213"/>
        <v>1.7519465071711466</v>
      </c>
      <c r="I1934" s="30">
        <f>VLOOKUP(B1933,'מדדים וריביות'!B:C,2)</f>
        <v>18439573.928766999</v>
      </c>
      <c r="K1934" s="39">
        <f t="shared" si="214"/>
        <v>0</v>
      </c>
      <c r="L1934" s="39">
        <f t="shared" si="215"/>
        <v>0</v>
      </c>
      <c r="M1934" s="39">
        <f t="shared" si="216"/>
        <v>0</v>
      </c>
      <c r="N1934" s="41">
        <f t="shared" si="218"/>
        <v>0</v>
      </c>
    </row>
    <row r="1935" spans="2:14">
      <c r="B1935" s="1">
        <v>34800</v>
      </c>
      <c r="C1935" s="1">
        <f t="shared" si="217"/>
        <v>34790</v>
      </c>
      <c r="E1935" s="42">
        <f>IF(DAY(B1935)&gt;14,VLOOKUP(DATE(YEAR(C1935),MONTH(C1935)-1,DAY(1)),'מדדים וריביות'!B:C,2,FALSE),VLOOKUP(DATE(YEAR(C1935),MONTH(C1935)-2,DAY(1)),'מדדים וריביות'!B:C,2,FALSE))</f>
        <v>18287306.596572399</v>
      </c>
      <c r="F1935" s="43">
        <f>IF($B$5=1,'ריבית יומית'!D1929,'ריבית יומית'!G1929)</f>
        <v>1.0738622586670132E-4</v>
      </c>
      <c r="G1935" s="43">
        <f t="shared" si="212"/>
        <v>1.0738622586670132E-4</v>
      </c>
      <c r="H1935" s="29">
        <f t="shared" si="213"/>
        <v>1.7517583924487512</v>
      </c>
      <c r="I1935" s="30">
        <f>VLOOKUP(B1934,'מדדים וריביות'!B:C,2)</f>
        <v>18439573.928766999</v>
      </c>
      <c r="K1935" s="39">
        <f t="shared" si="214"/>
        <v>0</v>
      </c>
      <c r="L1935" s="39">
        <f t="shared" si="215"/>
        <v>0</v>
      </c>
      <c r="M1935" s="39">
        <f t="shared" si="216"/>
        <v>0</v>
      </c>
      <c r="N1935" s="41">
        <f t="shared" si="218"/>
        <v>0</v>
      </c>
    </row>
    <row r="1936" spans="2:14">
      <c r="B1936" s="1">
        <v>34801</v>
      </c>
      <c r="C1936" s="1">
        <f t="shared" si="217"/>
        <v>34790</v>
      </c>
      <c r="E1936" s="42">
        <f>IF(DAY(B1936)&gt;14,VLOOKUP(DATE(YEAR(C1936),MONTH(C1936)-1,DAY(1)),'מדדים וריביות'!B:C,2,FALSE),VLOOKUP(DATE(YEAR(C1936),MONTH(C1936)-2,DAY(1)),'מדדים וריביות'!B:C,2,FALSE))</f>
        <v>18287306.596572399</v>
      </c>
      <c r="F1936" s="43">
        <f>IF($B$5=1,'ריבית יומית'!D1930,'ריבית יומית'!G1930)</f>
        <v>1.0738622586670132E-4</v>
      </c>
      <c r="G1936" s="43">
        <f t="shared" si="212"/>
        <v>1.0738622586670132E-4</v>
      </c>
      <c r="H1936" s="29">
        <f t="shared" si="213"/>
        <v>1.7515702979251169</v>
      </c>
      <c r="I1936" s="30">
        <f>VLOOKUP(B1935,'מדדים וריביות'!B:C,2)</f>
        <v>18439573.928766999</v>
      </c>
      <c r="K1936" s="39">
        <f t="shared" si="214"/>
        <v>0</v>
      </c>
      <c r="L1936" s="39">
        <f t="shared" si="215"/>
        <v>0</v>
      </c>
      <c r="M1936" s="39">
        <f t="shared" si="216"/>
        <v>0</v>
      </c>
      <c r="N1936" s="41">
        <f t="shared" si="218"/>
        <v>0</v>
      </c>
    </row>
    <row r="1937" spans="2:14">
      <c r="B1937" s="1">
        <v>34802</v>
      </c>
      <c r="C1937" s="1">
        <f t="shared" si="217"/>
        <v>34790</v>
      </c>
      <c r="E1937" s="42">
        <f>IF(DAY(B1937)&gt;14,VLOOKUP(DATE(YEAR(C1937),MONTH(C1937)-1,DAY(1)),'מדדים וריביות'!B:C,2,FALSE),VLOOKUP(DATE(YEAR(C1937),MONTH(C1937)-2,DAY(1)),'מדדים וריביות'!B:C,2,FALSE))</f>
        <v>18287306.596572399</v>
      </c>
      <c r="F1937" s="43">
        <f>IF($B$5=1,'ריבית יומית'!D1931,'ריבית יומית'!G1931)</f>
        <v>1.0738622586670132E-4</v>
      </c>
      <c r="G1937" s="43">
        <f t="shared" si="212"/>
        <v>1.0738622586670132E-4</v>
      </c>
      <c r="H1937" s="29">
        <f t="shared" si="213"/>
        <v>1.7513822235980747</v>
      </c>
      <c r="I1937" s="30">
        <f>VLOOKUP(B1936,'מדדים וריביות'!B:C,2)</f>
        <v>18439573.928766999</v>
      </c>
      <c r="K1937" s="39">
        <f t="shared" si="214"/>
        <v>0</v>
      </c>
      <c r="L1937" s="39">
        <f t="shared" si="215"/>
        <v>0</v>
      </c>
      <c r="M1937" s="39">
        <f t="shared" si="216"/>
        <v>0</v>
      </c>
      <c r="N1937" s="41">
        <f t="shared" si="218"/>
        <v>0</v>
      </c>
    </row>
    <row r="1938" spans="2:14">
      <c r="B1938" s="1">
        <v>34803</v>
      </c>
      <c r="C1938" s="1">
        <f t="shared" si="217"/>
        <v>34790</v>
      </c>
      <c r="E1938" s="42">
        <f>IF(DAY(B1938)&gt;14,VLOOKUP(DATE(YEAR(C1938),MONTH(C1938)-1,DAY(1)),'מדדים וריביות'!B:C,2,FALSE),VLOOKUP(DATE(YEAR(C1938),MONTH(C1938)-2,DAY(1)),'מדדים וריביות'!B:C,2,FALSE))</f>
        <v>18287306.596572399</v>
      </c>
      <c r="F1938" s="43">
        <f>IF($B$5=1,'ריבית יומית'!D1932,'ריבית יומית'!G1932)</f>
        <v>1.0738622586670132E-4</v>
      </c>
      <c r="G1938" s="43">
        <f t="shared" si="212"/>
        <v>1.0738622586670132E-4</v>
      </c>
      <c r="H1938" s="29">
        <f t="shared" si="213"/>
        <v>1.751194169465456</v>
      </c>
      <c r="I1938" s="30">
        <f>VLOOKUP(B1937,'מדדים וריביות'!B:C,2)</f>
        <v>18439573.928766999</v>
      </c>
      <c r="K1938" s="39">
        <f t="shared" si="214"/>
        <v>0</v>
      </c>
      <c r="L1938" s="39">
        <f t="shared" si="215"/>
        <v>0</v>
      </c>
      <c r="M1938" s="39">
        <f t="shared" si="216"/>
        <v>0</v>
      </c>
      <c r="N1938" s="41">
        <f t="shared" si="218"/>
        <v>0</v>
      </c>
    </row>
    <row r="1939" spans="2:14">
      <c r="B1939" s="1">
        <v>34804</v>
      </c>
      <c r="C1939" s="1">
        <f t="shared" si="217"/>
        <v>34790</v>
      </c>
      <c r="E1939" s="42">
        <f>IF(DAY(B1939)&gt;14,VLOOKUP(DATE(YEAR(C1939),MONTH(C1939)-1,DAY(1)),'מדדים וריביות'!B:C,2,FALSE),VLOOKUP(DATE(YEAR(C1939),MONTH(C1939)-2,DAY(1)),'מדדים וריביות'!B:C,2,FALSE))</f>
        <v>18272079.863352899</v>
      </c>
      <c r="F1939" s="43">
        <f>IF($B$5=1,'ריבית יומית'!D1933,'ריבית יומית'!G1933)</f>
        <v>1.0738622586670132E-4</v>
      </c>
      <c r="G1939" s="43">
        <f t="shared" si="212"/>
        <v>1.0738622586670132E-4</v>
      </c>
      <c r="H1939" s="29">
        <f t="shared" si="213"/>
        <v>1.7510061355250925</v>
      </c>
      <c r="I1939" s="30">
        <f>VLOOKUP(B1938,'מדדים וריביות'!B:C,2)</f>
        <v>18439573.928766999</v>
      </c>
      <c r="K1939" s="39">
        <f t="shared" si="214"/>
        <v>0</v>
      </c>
      <c r="L1939" s="39">
        <f t="shared" si="215"/>
        <v>0</v>
      </c>
      <c r="M1939" s="39">
        <f t="shared" si="216"/>
        <v>0</v>
      </c>
      <c r="N1939" s="41">
        <f t="shared" si="218"/>
        <v>0</v>
      </c>
    </row>
    <row r="1940" spans="2:14">
      <c r="B1940" s="1">
        <v>34805</v>
      </c>
      <c r="C1940" s="1">
        <f t="shared" si="217"/>
        <v>34790</v>
      </c>
      <c r="E1940" s="42">
        <f>IF(DAY(B1940)&gt;14,VLOOKUP(DATE(YEAR(C1940),MONTH(C1940)-1,DAY(1)),'מדדים וריביות'!B:C,2,FALSE),VLOOKUP(DATE(YEAR(C1940),MONTH(C1940)-2,DAY(1)),'מדדים וריביות'!B:C,2,FALSE))</f>
        <v>18272079.863352899</v>
      </c>
      <c r="F1940" s="43">
        <f>IF($B$5=1,'ריבית יומית'!D1934,'ריבית יומית'!G1934)</f>
        <v>1.0738622586670132E-4</v>
      </c>
      <c r="G1940" s="43">
        <f t="shared" si="212"/>
        <v>1.0738622586670132E-4</v>
      </c>
      <c r="H1940" s="29">
        <f t="shared" si="213"/>
        <v>1.7508181217748162</v>
      </c>
      <c r="I1940" s="30">
        <f>VLOOKUP(B1939,'מדדים וריביות'!B:C,2)</f>
        <v>18439573.928766999</v>
      </c>
      <c r="K1940" s="39">
        <f t="shared" si="214"/>
        <v>0</v>
      </c>
      <c r="L1940" s="39">
        <f t="shared" si="215"/>
        <v>0</v>
      </c>
      <c r="M1940" s="39">
        <f t="shared" si="216"/>
        <v>0</v>
      </c>
      <c r="N1940" s="41">
        <f t="shared" si="218"/>
        <v>0</v>
      </c>
    </row>
    <row r="1941" spans="2:14">
      <c r="B1941" s="1">
        <v>34806</v>
      </c>
      <c r="C1941" s="1">
        <f t="shared" si="217"/>
        <v>34790</v>
      </c>
      <c r="E1941" s="42">
        <f>IF(DAY(B1941)&gt;14,VLOOKUP(DATE(YEAR(C1941),MONTH(C1941)-1,DAY(1)),'מדדים וריביות'!B:C,2,FALSE),VLOOKUP(DATE(YEAR(C1941),MONTH(C1941)-2,DAY(1)),'מדדים וריביות'!B:C,2,FALSE))</f>
        <v>18272079.863352899</v>
      </c>
      <c r="F1941" s="43">
        <f>IF($B$5=1,'ריבית יומית'!D1935,'ריבית יומית'!G1935)</f>
        <v>1.0738622586670132E-4</v>
      </c>
      <c r="G1941" s="43">
        <f t="shared" si="212"/>
        <v>1.0738622586670132E-4</v>
      </c>
      <c r="H1941" s="29">
        <f t="shared" si="213"/>
        <v>1.750630128212459</v>
      </c>
      <c r="I1941" s="30">
        <f>VLOOKUP(B1940,'מדדים וריביות'!B:C,2)</f>
        <v>18439573.928766999</v>
      </c>
      <c r="K1941" s="39">
        <f t="shared" si="214"/>
        <v>0</v>
      </c>
      <c r="L1941" s="39">
        <f t="shared" si="215"/>
        <v>0</v>
      </c>
      <c r="M1941" s="39">
        <f t="shared" si="216"/>
        <v>0</v>
      </c>
      <c r="N1941" s="41">
        <f t="shared" si="218"/>
        <v>0</v>
      </c>
    </row>
    <row r="1942" spans="2:14">
      <c r="B1942" s="1">
        <v>34807</v>
      </c>
      <c r="C1942" s="1">
        <f t="shared" si="217"/>
        <v>34790</v>
      </c>
      <c r="E1942" s="42">
        <f>IF(DAY(B1942)&gt;14,VLOOKUP(DATE(YEAR(C1942),MONTH(C1942)-1,DAY(1)),'מדדים וריביות'!B:C,2,FALSE),VLOOKUP(DATE(YEAR(C1942),MONTH(C1942)-2,DAY(1)),'מדדים וריביות'!B:C,2,FALSE))</f>
        <v>18272079.863352899</v>
      </c>
      <c r="F1942" s="43">
        <f>IF($B$5=1,'ריבית יומית'!D1936,'ריבית יומית'!G1936)</f>
        <v>1.0738622586670132E-4</v>
      </c>
      <c r="G1942" s="43">
        <f t="shared" si="212"/>
        <v>1.0738622586670132E-4</v>
      </c>
      <c r="H1942" s="29">
        <f t="shared" si="213"/>
        <v>1.7504421548358533</v>
      </c>
      <c r="I1942" s="30">
        <f>VLOOKUP(B1941,'מדדים וריביות'!B:C,2)</f>
        <v>18439573.928766999</v>
      </c>
      <c r="K1942" s="39">
        <f t="shared" si="214"/>
        <v>0</v>
      </c>
      <c r="L1942" s="39">
        <f t="shared" si="215"/>
        <v>0</v>
      </c>
      <c r="M1942" s="39">
        <f t="shared" si="216"/>
        <v>0</v>
      </c>
      <c r="N1942" s="41">
        <f t="shared" si="218"/>
        <v>0</v>
      </c>
    </row>
    <row r="1943" spans="2:14">
      <c r="B1943" s="1">
        <v>34808</v>
      </c>
      <c r="C1943" s="1">
        <f t="shared" si="217"/>
        <v>34790</v>
      </c>
      <c r="E1943" s="42">
        <f>IF(DAY(B1943)&gt;14,VLOOKUP(DATE(YEAR(C1943),MONTH(C1943)-1,DAY(1)),'מדדים וריביות'!B:C,2,FALSE),VLOOKUP(DATE(YEAR(C1943),MONTH(C1943)-2,DAY(1)),'מדדים וריביות'!B:C,2,FALSE))</f>
        <v>18272079.863352899</v>
      </c>
      <c r="F1943" s="43">
        <f>IF($B$5=1,'ריבית יומית'!D1937,'ריבית יומית'!G1937)</f>
        <v>1.0738622586670132E-4</v>
      </c>
      <c r="G1943" s="43">
        <f t="shared" si="212"/>
        <v>1.0738622586670132E-4</v>
      </c>
      <c r="H1943" s="29">
        <f t="shared" si="213"/>
        <v>1.7502542016428315</v>
      </c>
      <c r="I1943" s="30">
        <f>VLOOKUP(B1942,'מדדים וריביות'!B:C,2)</f>
        <v>18439573.928766999</v>
      </c>
      <c r="K1943" s="39">
        <f t="shared" si="214"/>
        <v>0</v>
      </c>
      <c r="L1943" s="39">
        <f t="shared" si="215"/>
        <v>0</v>
      </c>
      <c r="M1943" s="39">
        <f t="shared" si="216"/>
        <v>0</v>
      </c>
      <c r="N1943" s="41">
        <f t="shared" si="218"/>
        <v>0</v>
      </c>
    </row>
    <row r="1944" spans="2:14">
      <c r="B1944" s="1">
        <v>34809</v>
      </c>
      <c r="C1944" s="1">
        <f t="shared" si="217"/>
        <v>34790</v>
      </c>
      <c r="E1944" s="42">
        <f>IF(DAY(B1944)&gt;14,VLOOKUP(DATE(YEAR(C1944),MONTH(C1944)-1,DAY(1)),'מדדים וריביות'!B:C,2,FALSE),VLOOKUP(DATE(YEAR(C1944),MONTH(C1944)-2,DAY(1)),'מדדים וריביות'!B:C,2,FALSE))</f>
        <v>18272079.863352899</v>
      </c>
      <c r="F1944" s="43">
        <f>IF($B$5=1,'ריבית יומית'!D1938,'ריבית יומית'!G1938)</f>
        <v>1.0738622586670132E-4</v>
      </c>
      <c r="G1944" s="43">
        <f t="shared" si="212"/>
        <v>1.0738622586670132E-4</v>
      </c>
      <c r="H1944" s="29">
        <f t="shared" si="213"/>
        <v>1.7500662686312265</v>
      </c>
      <c r="I1944" s="30">
        <f>VLOOKUP(B1943,'מדדים וריביות'!B:C,2)</f>
        <v>18439573.928766999</v>
      </c>
      <c r="K1944" s="39">
        <f t="shared" si="214"/>
        <v>0</v>
      </c>
      <c r="L1944" s="39">
        <f t="shared" si="215"/>
        <v>0</v>
      </c>
      <c r="M1944" s="39">
        <f t="shared" si="216"/>
        <v>0</v>
      </c>
      <c r="N1944" s="41">
        <f t="shared" si="218"/>
        <v>0</v>
      </c>
    </row>
    <row r="1945" spans="2:14">
      <c r="B1945" s="1">
        <v>34810</v>
      </c>
      <c r="C1945" s="1">
        <f t="shared" si="217"/>
        <v>34790</v>
      </c>
      <c r="E1945" s="42">
        <f>IF(DAY(B1945)&gt;14,VLOOKUP(DATE(YEAR(C1945),MONTH(C1945)-1,DAY(1)),'מדדים וריביות'!B:C,2,FALSE),VLOOKUP(DATE(YEAR(C1945),MONTH(C1945)-2,DAY(1)),'מדדים וריביות'!B:C,2,FALSE))</f>
        <v>18272079.863352899</v>
      </c>
      <c r="F1945" s="43">
        <f>IF($B$5=1,'ריבית יומית'!D1939,'ריבית יומית'!G1939)</f>
        <v>1.0738622586670132E-4</v>
      </c>
      <c r="G1945" s="43">
        <f t="shared" si="212"/>
        <v>1.0738622586670132E-4</v>
      </c>
      <c r="H1945" s="29">
        <f t="shared" si="213"/>
        <v>1.7498783557988715</v>
      </c>
      <c r="I1945" s="30">
        <f>VLOOKUP(B1944,'מדדים וריביות'!B:C,2)</f>
        <v>18439573.928766999</v>
      </c>
      <c r="K1945" s="39">
        <f t="shared" si="214"/>
        <v>0</v>
      </c>
      <c r="L1945" s="39">
        <f t="shared" si="215"/>
        <v>0</v>
      </c>
      <c r="M1945" s="39">
        <f t="shared" si="216"/>
        <v>0</v>
      </c>
      <c r="N1945" s="41">
        <f t="shared" si="218"/>
        <v>0</v>
      </c>
    </row>
    <row r="1946" spans="2:14">
      <c r="B1946" s="1">
        <v>34811</v>
      </c>
      <c r="C1946" s="1">
        <f t="shared" si="217"/>
        <v>34790</v>
      </c>
      <c r="E1946" s="42">
        <f>IF(DAY(B1946)&gt;14,VLOOKUP(DATE(YEAR(C1946),MONTH(C1946)-1,DAY(1)),'מדדים וריביות'!B:C,2,FALSE),VLOOKUP(DATE(YEAR(C1946),MONTH(C1946)-2,DAY(1)),'מדדים וריביות'!B:C,2,FALSE))</f>
        <v>18272079.863352899</v>
      </c>
      <c r="F1946" s="43">
        <f>IF($B$5=1,'ריבית יומית'!D1940,'ריבית יומית'!G1940)</f>
        <v>1.0738622586670132E-4</v>
      </c>
      <c r="G1946" s="43">
        <f t="shared" si="212"/>
        <v>1.0738622586670132E-4</v>
      </c>
      <c r="H1946" s="29">
        <f t="shared" si="213"/>
        <v>1.7496904631435997</v>
      </c>
      <c r="I1946" s="30">
        <f>VLOOKUP(B1945,'מדדים וריביות'!B:C,2)</f>
        <v>18439573.928766999</v>
      </c>
      <c r="K1946" s="39">
        <f t="shared" si="214"/>
        <v>0</v>
      </c>
      <c r="L1946" s="39">
        <f t="shared" si="215"/>
        <v>0</v>
      </c>
      <c r="M1946" s="39">
        <f t="shared" si="216"/>
        <v>0</v>
      </c>
      <c r="N1946" s="41">
        <f t="shared" si="218"/>
        <v>0</v>
      </c>
    </row>
    <row r="1947" spans="2:14">
      <c r="B1947" s="1">
        <v>34812</v>
      </c>
      <c r="C1947" s="1">
        <f t="shared" si="217"/>
        <v>34790</v>
      </c>
      <c r="E1947" s="42">
        <f>IF(DAY(B1947)&gt;14,VLOOKUP(DATE(YEAR(C1947),MONTH(C1947)-1,DAY(1)),'מדדים וריביות'!B:C,2,FALSE),VLOOKUP(DATE(YEAR(C1947),MONTH(C1947)-2,DAY(1)),'מדדים וריביות'!B:C,2,FALSE))</f>
        <v>18272079.863352899</v>
      </c>
      <c r="F1947" s="43">
        <f>IF($B$5=1,'ריבית יומית'!D1941,'ריבית יומית'!G1941)</f>
        <v>1.0738622586670132E-4</v>
      </c>
      <c r="G1947" s="43">
        <f t="shared" si="212"/>
        <v>1.0738622586670132E-4</v>
      </c>
      <c r="H1947" s="29">
        <f t="shared" si="213"/>
        <v>1.7495025906632444</v>
      </c>
      <c r="I1947" s="30">
        <f>VLOOKUP(B1946,'מדדים וריביות'!B:C,2)</f>
        <v>18439573.928766999</v>
      </c>
      <c r="K1947" s="39">
        <f t="shared" si="214"/>
        <v>0</v>
      </c>
      <c r="L1947" s="39">
        <f t="shared" si="215"/>
        <v>0</v>
      </c>
      <c r="M1947" s="39">
        <f t="shared" si="216"/>
        <v>0</v>
      </c>
      <c r="N1947" s="41">
        <f t="shared" si="218"/>
        <v>0</v>
      </c>
    </row>
    <row r="1948" spans="2:14">
      <c r="B1948" s="1">
        <v>34813</v>
      </c>
      <c r="C1948" s="1">
        <f t="shared" si="217"/>
        <v>34790</v>
      </c>
      <c r="E1948" s="42">
        <f>IF(DAY(B1948)&gt;14,VLOOKUP(DATE(YEAR(C1948),MONTH(C1948)-1,DAY(1)),'מדדים וריביות'!B:C,2,FALSE),VLOOKUP(DATE(YEAR(C1948),MONTH(C1948)-2,DAY(1)),'מדדים וריביות'!B:C,2,FALSE))</f>
        <v>18272079.863352899</v>
      </c>
      <c r="F1948" s="43">
        <f>IF($B$5=1,'ריבית יומית'!D1942,'ריבית יומית'!G1942)</f>
        <v>1.0738622586670132E-4</v>
      </c>
      <c r="G1948" s="43">
        <f t="shared" si="212"/>
        <v>1.0738622586670132E-4</v>
      </c>
      <c r="H1948" s="29">
        <f t="shared" si="213"/>
        <v>1.7493147383556393</v>
      </c>
      <c r="I1948" s="30">
        <f>VLOOKUP(B1947,'מדדים וריביות'!B:C,2)</f>
        <v>18439573.928766999</v>
      </c>
      <c r="K1948" s="39">
        <f t="shared" si="214"/>
        <v>0</v>
      </c>
      <c r="L1948" s="39">
        <f t="shared" si="215"/>
        <v>0</v>
      </c>
      <c r="M1948" s="39">
        <f t="shared" si="216"/>
        <v>0</v>
      </c>
      <c r="N1948" s="41">
        <f t="shared" si="218"/>
        <v>0</v>
      </c>
    </row>
    <row r="1949" spans="2:14">
      <c r="B1949" s="1">
        <v>34814</v>
      </c>
      <c r="C1949" s="1">
        <f t="shared" si="217"/>
        <v>34790</v>
      </c>
      <c r="E1949" s="42">
        <f>IF(DAY(B1949)&gt;14,VLOOKUP(DATE(YEAR(C1949),MONTH(C1949)-1,DAY(1)),'מדדים וריביות'!B:C,2,FALSE),VLOOKUP(DATE(YEAR(C1949),MONTH(C1949)-2,DAY(1)),'מדדים וריביות'!B:C,2,FALSE))</f>
        <v>18272079.863352899</v>
      </c>
      <c r="F1949" s="43">
        <f>IF($B$5=1,'ריבית יומית'!D1943,'ריבית יומית'!G1943)</f>
        <v>1.0738622586670132E-4</v>
      </c>
      <c r="G1949" s="43">
        <f t="shared" si="212"/>
        <v>1.0738622586670132E-4</v>
      </c>
      <c r="H1949" s="29">
        <f t="shared" si="213"/>
        <v>1.7491269062186185</v>
      </c>
      <c r="I1949" s="30">
        <f>VLOOKUP(B1948,'מדדים וריביות'!B:C,2)</f>
        <v>18439573.928766999</v>
      </c>
      <c r="K1949" s="39">
        <f t="shared" si="214"/>
        <v>0</v>
      </c>
      <c r="L1949" s="39">
        <f t="shared" si="215"/>
        <v>0</v>
      </c>
      <c r="M1949" s="39">
        <f t="shared" si="216"/>
        <v>0</v>
      </c>
      <c r="N1949" s="41">
        <f t="shared" si="218"/>
        <v>0</v>
      </c>
    </row>
    <row r="1950" spans="2:14">
      <c r="B1950" s="1">
        <v>34815</v>
      </c>
      <c r="C1950" s="1">
        <f t="shared" si="217"/>
        <v>34790</v>
      </c>
      <c r="E1950" s="42">
        <f>IF(DAY(B1950)&gt;14,VLOOKUP(DATE(YEAR(C1950),MONTH(C1950)-1,DAY(1)),'מדדים וריביות'!B:C,2,FALSE),VLOOKUP(DATE(YEAR(C1950),MONTH(C1950)-2,DAY(1)),'מדדים וריביות'!B:C,2,FALSE))</f>
        <v>18272079.863352899</v>
      </c>
      <c r="F1950" s="43">
        <f>IF($B$5=1,'ריבית יומית'!D1944,'ריבית יומית'!G1944)</f>
        <v>1.0738622586670132E-4</v>
      </c>
      <c r="G1950" s="43">
        <f t="shared" si="212"/>
        <v>1.0738622586670132E-4</v>
      </c>
      <c r="H1950" s="29">
        <f t="shared" si="213"/>
        <v>1.7489390942500163</v>
      </c>
      <c r="I1950" s="30">
        <f>VLOOKUP(B1949,'מדדים וריביות'!B:C,2)</f>
        <v>18439573.928766999</v>
      </c>
      <c r="K1950" s="39">
        <f t="shared" si="214"/>
        <v>0</v>
      </c>
      <c r="L1950" s="39">
        <f t="shared" si="215"/>
        <v>0</v>
      </c>
      <c r="M1950" s="39">
        <f t="shared" si="216"/>
        <v>0</v>
      </c>
      <c r="N1950" s="41">
        <f t="shared" si="218"/>
        <v>0</v>
      </c>
    </row>
    <row r="1951" spans="2:14">
      <c r="B1951" s="1">
        <v>34816</v>
      </c>
      <c r="C1951" s="1">
        <f t="shared" si="217"/>
        <v>34790</v>
      </c>
      <c r="E1951" s="42">
        <f>IF(DAY(B1951)&gt;14,VLOOKUP(DATE(YEAR(C1951),MONTH(C1951)-1,DAY(1)),'מדדים וריביות'!B:C,2,FALSE),VLOOKUP(DATE(YEAR(C1951),MONTH(C1951)-2,DAY(1)),'מדדים וריביות'!B:C,2,FALSE))</f>
        <v>18272079.863352899</v>
      </c>
      <c r="F1951" s="43">
        <f>IF($B$5=1,'ריבית יומית'!D1945,'ריבית יומית'!G1945)</f>
        <v>1.0738622586670132E-4</v>
      </c>
      <c r="G1951" s="43">
        <f t="shared" si="212"/>
        <v>1.0738622586670132E-4</v>
      </c>
      <c r="H1951" s="29">
        <f t="shared" si="213"/>
        <v>1.7487513024476669</v>
      </c>
      <c r="I1951" s="30">
        <f>VLOOKUP(B1950,'מדדים וריביות'!B:C,2)</f>
        <v>18439573.928766999</v>
      </c>
      <c r="K1951" s="39">
        <f t="shared" si="214"/>
        <v>0</v>
      </c>
      <c r="L1951" s="39">
        <f t="shared" si="215"/>
        <v>0</v>
      </c>
      <c r="M1951" s="39">
        <f t="shared" si="216"/>
        <v>0</v>
      </c>
      <c r="N1951" s="41">
        <f t="shared" si="218"/>
        <v>0</v>
      </c>
    </row>
    <row r="1952" spans="2:14">
      <c r="B1952" s="1">
        <v>34817</v>
      </c>
      <c r="C1952" s="1">
        <f t="shared" si="217"/>
        <v>34790</v>
      </c>
      <c r="E1952" s="42">
        <f>IF(DAY(B1952)&gt;14,VLOOKUP(DATE(YEAR(C1952),MONTH(C1952)-1,DAY(1)),'מדדים וריביות'!B:C,2,FALSE),VLOOKUP(DATE(YEAR(C1952),MONTH(C1952)-2,DAY(1)),'מדדים וריביות'!B:C,2,FALSE))</f>
        <v>18272079.863352899</v>
      </c>
      <c r="F1952" s="43">
        <f>IF($B$5=1,'ריבית יומית'!D1946,'ריבית יומית'!G1946)</f>
        <v>1.0738622586670132E-4</v>
      </c>
      <c r="G1952" s="43">
        <f t="shared" si="212"/>
        <v>1.0738622586670132E-4</v>
      </c>
      <c r="H1952" s="29">
        <f t="shared" si="213"/>
        <v>1.7485635308094052</v>
      </c>
      <c r="I1952" s="30">
        <f>VLOOKUP(B1951,'מדדים וריביות'!B:C,2)</f>
        <v>18439573.928766999</v>
      </c>
      <c r="K1952" s="39">
        <f t="shared" si="214"/>
        <v>0</v>
      </c>
      <c r="L1952" s="39">
        <f t="shared" si="215"/>
        <v>0</v>
      </c>
      <c r="M1952" s="39">
        <f t="shared" si="216"/>
        <v>0</v>
      </c>
      <c r="N1952" s="41">
        <f t="shared" si="218"/>
        <v>0</v>
      </c>
    </row>
    <row r="1953" spans="2:14">
      <c r="B1953" s="1">
        <v>34818</v>
      </c>
      <c r="C1953" s="1">
        <f t="shared" si="217"/>
        <v>34790</v>
      </c>
      <c r="E1953" s="42">
        <f>IF(DAY(B1953)&gt;14,VLOOKUP(DATE(YEAR(C1953),MONTH(C1953)-1,DAY(1)),'מדדים וריביות'!B:C,2,FALSE),VLOOKUP(DATE(YEAR(C1953),MONTH(C1953)-2,DAY(1)),'מדדים וריביות'!B:C,2,FALSE))</f>
        <v>18272079.863352899</v>
      </c>
      <c r="F1953" s="43">
        <f>IF($B$5=1,'ריבית יומית'!D1947,'ריבית יומית'!G1947)</f>
        <v>1.0738622586670132E-4</v>
      </c>
      <c r="G1953" s="43">
        <f t="shared" si="212"/>
        <v>1.0738622586670132E-4</v>
      </c>
      <c r="H1953" s="29">
        <f t="shared" si="213"/>
        <v>1.7483757793330659</v>
      </c>
      <c r="I1953" s="30">
        <f>VLOOKUP(B1952,'מדדים וריביות'!B:C,2)</f>
        <v>18439573.928766999</v>
      </c>
      <c r="K1953" s="39">
        <f t="shared" si="214"/>
        <v>0</v>
      </c>
      <c r="L1953" s="39">
        <f t="shared" si="215"/>
        <v>0</v>
      </c>
      <c r="M1953" s="39">
        <f t="shared" si="216"/>
        <v>0</v>
      </c>
      <c r="N1953" s="41">
        <f t="shared" si="218"/>
        <v>0</v>
      </c>
    </row>
    <row r="1954" spans="2:14">
      <c r="B1954" s="1">
        <v>34819</v>
      </c>
      <c r="C1954" s="1">
        <f t="shared" si="217"/>
        <v>34790</v>
      </c>
      <c r="E1954" s="42">
        <f>IF(DAY(B1954)&gt;14,VLOOKUP(DATE(YEAR(C1954),MONTH(C1954)-1,DAY(1)),'מדדים וריביות'!B:C,2,FALSE),VLOOKUP(DATE(YEAR(C1954),MONTH(C1954)-2,DAY(1)),'מדדים וריביות'!B:C,2,FALSE))</f>
        <v>18272079.863352899</v>
      </c>
      <c r="F1954" s="43">
        <f>IF($B$5=1,'ריבית יומית'!D1948,'ריבית יומית'!G1948)</f>
        <v>1.0738622586670132E-4</v>
      </c>
      <c r="G1954" s="43">
        <f t="shared" si="212"/>
        <v>1.0738622586670132E-4</v>
      </c>
      <c r="H1954" s="29">
        <f t="shared" si="213"/>
        <v>1.7481880480164842</v>
      </c>
      <c r="I1954" s="30">
        <f>VLOOKUP(B1953,'מדדים וריביות'!B:C,2)</f>
        <v>18439573.928766999</v>
      </c>
      <c r="K1954" s="39">
        <f t="shared" si="214"/>
        <v>0</v>
      </c>
      <c r="L1954" s="39">
        <f t="shared" si="215"/>
        <v>0</v>
      </c>
      <c r="M1954" s="39">
        <f t="shared" si="216"/>
        <v>0</v>
      </c>
      <c r="N1954" s="41">
        <f t="shared" si="218"/>
        <v>0</v>
      </c>
    </row>
    <row r="1955" spans="2:14">
      <c r="B1955" s="1">
        <v>34820</v>
      </c>
      <c r="C1955" s="1">
        <f t="shared" si="217"/>
        <v>34820</v>
      </c>
      <c r="E1955" s="42">
        <f>IF(DAY(B1955)&gt;14,VLOOKUP(DATE(YEAR(C1955),MONTH(C1955)-1,DAY(1)),'מדדים וריביות'!B:C,2,FALSE),VLOOKUP(DATE(YEAR(C1955),MONTH(C1955)-2,DAY(1)),'מדדים וריביות'!B:C,2,FALSE))</f>
        <v>18272079.863352899</v>
      </c>
      <c r="F1955" s="43">
        <f>IF($B$5=1,'ריבית יומית'!D1949,'ריבית יומית'!G1949)</f>
        <v>1.0738622586670132E-4</v>
      </c>
      <c r="G1955" s="43">
        <f t="shared" si="212"/>
        <v>1.0738622586670132E-4</v>
      </c>
      <c r="H1955" s="29">
        <f t="shared" si="213"/>
        <v>1.7480003368574955</v>
      </c>
      <c r="I1955" s="30">
        <f>VLOOKUP(B1954,'מדדים וריביות'!B:C,2)</f>
        <v>18439573.928766999</v>
      </c>
      <c r="K1955" s="39">
        <f t="shared" si="214"/>
        <v>0</v>
      </c>
      <c r="L1955" s="39">
        <f t="shared" si="215"/>
        <v>0</v>
      </c>
      <c r="M1955" s="39">
        <f t="shared" si="216"/>
        <v>0</v>
      </c>
      <c r="N1955" s="41">
        <f t="shared" si="218"/>
        <v>0</v>
      </c>
    </row>
    <row r="1956" spans="2:14">
      <c r="B1956" s="1">
        <v>34821</v>
      </c>
      <c r="C1956" s="1">
        <f t="shared" si="217"/>
        <v>34820</v>
      </c>
      <c r="E1956" s="42">
        <f>IF(DAY(B1956)&gt;14,VLOOKUP(DATE(YEAR(C1956),MONTH(C1956)-1,DAY(1)),'מדדים וריביות'!B:C,2,FALSE),VLOOKUP(DATE(YEAR(C1956),MONTH(C1956)-2,DAY(1)),'מדדים וריביות'!B:C,2,FALSE))</f>
        <v>18272079.863352899</v>
      </c>
      <c r="F1956" s="43">
        <f>IF($B$5=1,'ריבית יומית'!D1950,'ריבית יומית'!G1950)</f>
        <v>1.0738622586670132E-4</v>
      </c>
      <c r="G1956" s="43">
        <f t="shared" si="212"/>
        <v>1.0738622586670132E-4</v>
      </c>
      <c r="H1956" s="29">
        <f t="shared" si="213"/>
        <v>1.7478126458539351</v>
      </c>
      <c r="I1956" s="30">
        <f>VLOOKUP(B1955,'מדדים וריביות'!B:C,2)</f>
        <v>18622294.7274005</v>
      </c>
      <c r="K1956" s="39">
        <f t="shared" si="214"/>
        <v>0</v>
      </c>
      <c r="L1956" s="39">
        <f t="shared" si="215"/>
        <v>0</v>
      </c>
      <c r="M1956" s="39">
        <f t="shared" si="216"/>
        <v>0</v>
      </c>
      <c r="N1956" s="41">
        <f t="shared" si="218"/>
        <v>0</v>
      </c>
    </row>
    <row r="1957" spans="2:14">
      <c r="B1957" s="1">
        <v>34822</v>
      </c>
      <c r="C1957" s="1">
        <f t="shared" si="217"/>
        <v>34820</v>
      </c>
      <c r="E1957" s="42">
        <f>IF(DAY(B1957)&gt;14,VLOOKUP(DATE(YEAR(C1957),MONTH(C1957)-1,DAY(1)),'מדדים וריביות'!B:C,2,FALSE),VLOOKUP(DATE(YEAR(C1957),MONTH(C1957)-2,DAY(1)),'מדדים וריביות'!B:C,2,FALSE))</f>
        <v>18272079.863352899</v>
      </c>
      <c r="F1957" s="43">
        <f>IF($B$5=1,'ריבית יומית'!D1951,'ריבית יומית'!G1951)</f>
        <v>1.0738622586670132E-4</v>
      </c>
      <c r="G1957" s="43">
        <f t="shared" si="212"/>
        <v>1.0738622586670132E-4</v>
      </c>
      <c r="H1957" s="29">
        <f t="shared" si="213"/>
        <v>1.747624975003639</v>
      </c>
      <c r="I1957" s="30">
        <f>VLOOKUP(B1956,'מדדים וריביות'!B:C,2)</f>
        <v>18622294.7274005</v>
      </c>
      <c r="K1957" s="39">
        <f t="shared" si="214"/>
        <v>0</v>
      </c>
      <c r="L1957" s="39">
        <f t="shared" si="215"/>
        <v>0</v>
      </c>
      <c r="M1957" s="39">
        <f t="shared" si="216"/>
        <v>0</v>
      </c>
      <c r="N1957" s="41">
        <f t="shared" si="218"/>
        <v>0</v>
      </c>
    </row>
    <row r="1958" spans="2:14">
      <c r="B1958" s="1">
        <v>34823</v>
      </c>
      <c r="C1958" s="1">
        <f t="shared" si="217"/>
        <v>34820</v>
      </c>
      <c r="E1958" s="42">
        <f>IF(DAY(B1958)&gt;14,VLOOKUP(DATE(YEAR(C1958),MONTH(C1958)-1,DAY(1)),'מדדים וריביות'!B:C,2,FALSE),VLOOKUP(DATE(YEAR(C1958),MONTH(C1958)-2,DAY(1)),'מדדים וריביות'!B:C,2,FALSE))</f>
        <v>18272079.863352899</v>
      </c>
      <c r="F1958" s="43">
        <f>IF($B$5=1,'ריבית יומית'!D1952,'ריבית יומית'!G1952)</f>
        <v>1.0738622586670132E-4</v>
      </c>
      <c r="G1958" s="43">
        <f t="shared" si="212"/>
        <v>1.0738622586670132E-4</v>
      </c>
      <c r="H1958" s="29">
        <f t="shared" si="213"/>
        <v>1.7474373243044434</v>
      </c>
      <c r="I1958" s="30">
        <f>VLOOKUP(B1957,'מדדים וריביות'!B:C,2)</f>
        <v>18622294.7274005</v>
      </c>
      <c r="K1958" s="39">
        <f t="shared" si="214"/>
        <v>0</v>
      </c>
      <c r="L1958" s="39">
        <f t="shared" si="215"/>
        <v>0</v>
      </c>
      <c r="M1958" s="39">
        <f t="shared" si="216"/>
        <v>0</v>
      </c>
      <c r="N1958" s="41">
        <f t="shared" si="218"/>
        <v>0</v>
      </c>
    </row>
    <row r="1959" spans="2:14">
      <c r="B1959" s="1">
        <v>34824</v>
      </c>
      <c r="C1959" s="1">
        <f t="shared" si="217"/>
        <v>34820</v>
      </c>
      <c r="E1959" s="42">
        <f>IF(DAY(B1959)&gt;14,VLOOKUP(DATE(YEAR(C1959),MONTH(C1959)-1,DAY(1)),'מדדים וריביות'!B:C,2,FALSE),VLOOKUP(DATE(YEAR(C1959),MONTH(C1959)-2,DAY(1)),'מדדים וריביות'!B:C,2,FALSE))</f>
        <v>18272079.863352899</v>
      </c>
      <c r="F1959" s="43">
        <f>IF($B$5=1,'ריבית יומית'!D1953,'ריבית יומית'!G1953)</f>
        <v>1.0738622586670132E-4</v>
      </c>
      <c r="G1959" s="43">
        <f t="shared" si="212"/>
        <v>1.0738622586670132E-4</v>
      </c>
      <c r="H1959" s="29">
        <f t="shared" si="213"/>
        <v>1.7472496937541844</v>
      </c>
      <c r="I1959" s="30">
        <f>VLOOKUP(B1958,'מדדים וריביות'!B:C,2)</f>
        <v>18622294.7274005</v>
      </c>
      <c r="K1959" s="39">
        <f t="shared" si="214"/>
        <v>0</v>
      </c>
      <c r="L1959" s="39">
        <f t="shared" si="215"/>
        <v>0</v>
      </c>
      <c r="M1959" s="39">
        <f t="shared" si="216"/>
        <v>0</v>
      </c>
      <c r="N1959" s="41">
        <f t="shared" si="218"/>
        <v>0</v>
      </c>
    </row>
    <row r="1960" spans="2:14">
      <c r="B1960" s="1">
        <v>34825</v>
      </c>
      <c r="C1960" s="1">
        <f t="shared" si="217"/>
        <v>34820</v>
      </c>
      <c r="E1960" s="42">
        <f>IF(DAY(B1960)&gt;14,VLOOKUP(DATE(YEAR(C1960),MONTH(C1960)-1,DAY(1)),'מדדים וריביות'!B:C,2,FALSE),VLOOKUP(DATE(YEAR(C1960),MONTH(C1960)-2,DAY(1)),'מדדים וריביות'!B:C,2,FALSE))</f>
        <v>18272079.863352899</v>
      </c>
      <c r="F1960" s="43">
        <f>IF($B$5=1,'ריבית יומית'!D1954,'ריבית יומית'!G1954)</f>
        <v>1.0738622586670132E-4</v>
      </c>
      <c r="G1960" s="43">
        <f t="shared" si="212"/>
        <v>1.0738622586670132E-4</v>
      </c>
      <c r="H1960" s="29">
        <f t="shared" si="213"/>
        <v>1.7470620833506985</v>
      </c>
      <c r="I1960" s="30">
        <f>VLOOKUP(B1959,'מדדים וריביות'!B:C,2)</f>
        <v>18622294.7274005</v>
      </c>
      <c r="K1960" s="39">
        <f t="shared" si="214"/>
        <v>0</v>
      </c>
      <c r="L1960" s="39">
        <f t="shared" si="215"/>
        <v>0</v>
      </c>
      <c r="M1960" s="39">
        <f t="shared" si="216"/>
        <v>0</v>
      </c>
      <c r="N1960" s="41">
        <f t="shared" si="218"/>
        <v>0</v>
      </c>
    </row>
    <row r="1961" spans="2:14">
      <c r="B1961" s="1">
        <v>34826</v>
      </c>
      <c r="C1961" s="1">
        <f t="shared" si="217"/>
        <v>34820</v>
      </c>
      <c r="E1961" s="42">
        <f>IF(DAY(B1961)&gt;14,VLOOKUP(DATE(YEAR(C1961),MONTH(C1961)-1,DAY(1)),'מדדים וריביות'!B:C,2,FALSE),VLOOKUP(DATE(YEAR(C1961),MONTH(C1961)-2,DAY(1)),'מדדים וריביות'!B:C,2,FALSE))</f>
        <v>18272079.863352899</v>
      </c>
      <c r="F1961" s="43">
        <f>IF($B$5=1,'ריבית יומית'!D1955,'ריבית יומית'!G1955)</f>
        <v>1.0738622586670132E-4</v>
      </c>
      <c r="G1961" s="43">
        <f t="shared" si="212"/>
        <v>1.0738622586670132E-4</v>
      </c>
      <c r="H1961" s="29">
        <f t="shared" si="213"/>
        <v>1.7468744930918225</v>
      </c>
      <c r="I1961" s="30">
        <f>VLOOKUP(B1960,'מדדים וריביות'!B:C,2)</f>
        <v>18622294.7274005</v>
      </c>
      <c r="K1961" s="39">
        <f t="shared" si="214"/>
        <v>0</v>
      </c>
      <c r="L1961" s="39">
        <f t="shared" si="215"/>
        <v>0</v>
      </c>
      <c r="M1961" s="39">
        <f t="shared" si="216"/>
        <v>0</v>
      </c>
      <c r="N1961" s="41">
        <f t="shared" si="218"/>
        <v>0</v>
      </c>
    </row>
    <row r="1962" spans="2:14">
      <c r="B1962" s="1">
        <v>34827</v>
      </c>
      <c r="C1962" s="1">
        <f t="shared" si="217"/>
        <v>34820</v>
      </c>
      <c r="E1962" s="42">
        <f>IF(DAY(B1962)&gt;14,VLOOKUP(DATE(YEAR(C1962),MONTH(C1962)-1,DAY(1)),'מדדים וריביות'!B:C,2,FALSE),VLOOKUP(DATE(YEAR(C1962),MONTH(C1962)-2,DAY(1)),'מדדים וריביות'!B:C,2,FALSE))</f>
        <v>18272079.863352899</v>
      </c>
      <c r="F1962" s="43">
        <f>IF($B$5=1,'ריבית יומית'!D1956,'ריבית יומית'!G1956)</f>
        <v>1.0738622586670132E-4</v>
      </c>
      <c r="G1962" s="43">
        <f t="shared" si="212"/>
        <v>1.0738622586670132E-4</v>
      </c>
      <c r="H1962" s="29">
        <f t="shared" si="213"/>
        <v>1.7466869229753934</v>
      </c>
      <c r="I1962" s="30">
        <f>VLOOKUP(B1961,'מדדים וריביות'!B:C,2)</f>
        <v>18622294.7274005</v>
      </c>
      <c r="K1962" s="39">
        <f t="shared" si="214"/>
        <v>0</v>
      </c>
      <c r="L1962" s="39">
        <f t="shared" si="215"/>
        <v>0</v>
      </c>
      <c r="M1962" s="39">
        <f t="shared" si="216"/>
        <v>0</v>
      </c>
      <c r="N1962" s="41">
        <f t="shared" si="218"/>
        <v>0</v>
      </c>
    </row>
    <row r="1963" spans="2:14">
      <c r="B1963" s="1">
        <v>34828</v>
      </c>
      <c r="C1963" s="1">
        <f t="shared" si="217"/>
        <v>34820</v>
      </c>
      <c r="E1963" s="42">
        <f>IF(DAY(B1963)&gt;14,VLOOKUP(DATE(YEAR(C1963),MONTH(C1963)-1,DAY(1)),'מדדים וריביות'!B:C,2,FALSE),VLOOKUP(DATE(YEAR(C1963),MONTH(C1963)-2,DAY(1)),'מדדים וריביות'!B:C,2,FALSE))</f>
        <v>18272079.863352899</v>
      </c>
      <c r="F1963" s="43">
        <f>IF($B$5=1,'ריבית יומית'!D1957,'ריבית יומית'!G1957)</f>
        <v>1.0738622586670132E-4</v>
      </c>
      <c r="G1963" s="43">
        <f t="shared" si="212"/>
        <v>1.0738622586670132E-4</v>
      </c>
      <c r="H1963" s="29">
        <f t="shared" si="213"/>
        <v>1.7464993729992484</v>
      </c>
      <c r="I1963" s="30">
        <f>VLOOKUP(B1962,'מדדים וריביות'!B:C,2)</f>
        <v>18622294.7274005</v>
      </c>
      <c r="K1963" s="39">
        <f t="shared" si="214"/>
        <v>0</v>
      </c>
      <c r="L1963" s="39">
        <f t="shared" si="215"/>
        <v>0</v>
      </c>
      <c r="M1963" s="39">
        <f t="shared" si="216"/>
        <v>0</v>
      </c>
      <c r="N1963" s="41">
        <f t="shared" si="218"/>
        <v>0</v>
      </c>
    </row>
    <row r="1964" spans="2:14">
      <c r="B1964" s="1">
        <v>34829</v>
      </c>
      <c r="C1964" s="1">
        <f t="shared" si="217"/>
        <v>34820</v>
      </c>
      <c r="E1964" s="42">
        <f>IF(DAY(B1964)&gt;14,VLOOKUP(DATE(YEAR(C1964),MONTH(C1964)-1,DAY(1)),'מדדים וריביות'!B:C,2,FALSE),VLOOKUP(DATE(YEAR(C1964),MONTH(C1964)-2,DAY(1)),'מדדים וריביות'!B:C,2,FALSE))</f>
        <v>18272079.863352899</v>
      </c>
      <c r="F1964" s="43">
        <f>IF($B$5=1,'ריבית יומית'!D1958,'ריבית יומית'!G1958)</f>
        <v>1.0738622586670132E-4</v>
      </c>
      <c r="G1964" s="43">
        <f t="shared" si="212"/>
        <v>1.0738622586670132E-4</v>
      </c>
      <c r="H1964" s="29">
        <f t="shared" si="213"/>
        <v>1.746311843161225</v>
      </c>
      <c r="I1964" s="30">
        <f>VLOOKUP(B1963,'מדדים וריביות'!B:C,2)</f>
        <v>18622294.7274005</v>
      </c>
      <c r="K1964" s="39">
        <f t="shared" si="214"/>
        <v>0</v>
      </c>
      <c r="L1964" s="39">
        <f t="shared" si="215"/>
        <v>0</v>
      </c>
      <c r="M1964" s="39">
        <f t="shared" si="216"/>
        <v>0</v>
      </c>
      <c r="N1964" s="41">
        <f t="shared" si="218"/>
        <v>0</v>
      </c>
    </row>
    <row r="1965" spans="2:14">
      <c r="B1965" s="1">
        <v>34830</v>
      </c>
      <c r="C1965" s="1">
        <f t="shared" si="217"/>
        <v>34820</v>
      </c>
      <c r="E1965" s="42">
        <f>IF(DAY(B1965)&gt;14,VLOOKUP(DATE(YEAR(C1965),MONTH(C1965)-1,DAY(1)),'מדדים וריביות'!B:C,2,FALSE),VLOOKUP(DATE(YEAR(C1965),MONTH(C1965)-2,DAY(1)),'מדדים וריביות'!B:C,2,FALSE))</f>
        <v>18272079.863352899</v>
      </c>
      <c r="F1965" s="43">
        <f>IF($B$5=1,'ריבית יומית'!D1959,'ריבית יומית'!G1959)</f>
        <v>1.0738622586670132E-4</v>
      </c>
      <c r="G1965" s="43">
        <f t="shared" si="212"/>
        <v>1.0738622586670132E-4</v>
      </c>
      <c r="H1965" s="29">
        <f t="shared" si="213"/>
        <v>1.7461243334591607</v>
      </c>
      <c r="I1965" s="30">
        <f>VLOOKUP(B1964,'מדדים וריביות'!B:C,2)</f>
        <v>18622294.7274005</v>
      </c>
      <c r="K1965" s="39">
        <f t="shared" si="214"/>
        <v>0</v>
      </c>
      <c r="L1965" s="39">
        <f t="shared" si="215"/>
        <v>0</v>
      </c>
      <c r="M1965" s="39">
        <f t="shared" si="216"/>
        <v>0</v>
      </c>
      <c r="N1965" s="41">
        <f t="shared" si="218"/>
        <v>0</v>
      </c>
    </row>
    <row r="1966" spans="2:14">
      <c r="B1966" s="1">
        <v>34831</v>
      </c>
      <c r="C1966" s="1">
        <f t="shared" si="217"/>
        <v>34820</v>
      </c>
      <c r="E1966" s="42">
        <f>IF(DAY(B1966)&gt;14,VLOOKUP(DATE(YEAR(C1966),MONTH(C1966)-1,DAY(1)),'מדדים וריביות'!B:C,2,FALSE),VLOOKUP(DATE(YEAR(C1966),MONTH(C1966)-2,DAY(1)),'מדדים וריביות'!B:C,2,FALSE))</f>
        <v>18272079.863352899</v>
      </c>
      <c r="F1966" s="43">
        <f>IF($B$5=1,'ריבית יומית'!D1960,'ריבית יומית'!G1960)</f>
        <v>1.0738622586670132E-4</v>
      </c>
      <c r="G1966" s="43">
        <f t="shared" si="212"/>
        <v>1.0738622586670132E-4</v>
      </c>
      <c r="H1966" s="29">
        <f t="shared" si="213"/>
        <v>1.7459368438908938</v>
      </c>
      <c r="I1966" s="30">
        <f>VLOOKUP(B1965,'מדדים וריביות'!B:C,2)</f>
        <v>18622294.7274005</v>
      </c>
      <c r="K1966" s="39">
        <f t="shared" si="214"/>
        <v>0</v>
      </c>
      <c r="L1966" s="39">
        <f t="shared" si="215"/>
        <v>0</v>
      </c>
      <c r="M1966" s="39">
        <f t="shared" si="216"/>
        <v>0</v>
      </c>
      <c r="N1966" s="41">
        <f t="shared" si="218"/>
        <v>0</v>
      </c>
    </row>
    <row r="1967" spans="2:14">
      <c r="B1967" s="1">
        <v>34832</v>
      </c>
      <c r="C1967" s="1">
        <f t="shared" si="217"/>
        <v>34820</v>
      </c>
      <c r="E1967" s="42">
        <f>IF(DAY(B1967)&gt;14,VLOOKUP(DATE(YEAR(C1967),MONTH(C1967)-1,DAY(1)),'מדדים וריביות'!B:C,2,FALSE),VLOOKUP(DATE(YEAR(C1967),MONTH(C1967)-2,DAY(1)),'מדדים וריביות'!B:C,2,FALSE))</f>
        <v>18272079.863352899</v>
      </c>
      <c r="F1967" s="43">
        <f>IF($B$5=1,'ריבית יומית'!D1961,'ריבית יומית'!G1961)</f>
        <v>1.0738622586670132E-4</v>
      </c>
      <c r="G1967" s="43">
        <f t="shared" si="212"/>
        <v>1.0738622586670132E-4</v>
      </c>
      <c r="H1967" s="29">
        <f t="shared" si="213"/>
        <v>1.745749374454262</v>
      </c>
      <c r="I1967" s="30">
        <f>VLOOKUP(B1966,'מדדים וריביות'!B:C,2)</f>
        <v>18622294.7274005</v>
      </c>
      <c r="K1967" s="39">
        <f t="shared" si="214"/>
        <v>0</v>
      </c>
      <c r="L1967" s="39">
        <f t="shared" si="215"/>
        <v>0</v>
      </c>
      <c r="M1967" s="39">
        <f t="shared" si="216"/>
        <v>0</v>
      </c>
      <c r="N1967" s="41">
        <f t="shared" si="218"/>
        <v>0</v>
      </c>
    </row>
    <row r="1968" spans="2:14">
      <c r="B1968" s="1">
        <v>34833</v>
      </c>
      <c r="C1968" s="1">
        <f t="shared" si="217"/>
        <v>34820</v>
      </c>
      <c r="E1968" s="42">
        <f>IF(DAY(B1968)&gt;14,VLOOKUP(DATE(YEAR(C1968),MONTH(C1968)-1,DAY(1)),'מדדים וריביות'!B:C,2,FALSE),VLOOKUP(DATE(YEAR(C1968),MONTH(C1968)-2,DAY(1)),'מדדים וריביות'!B:C,2,FALSE))</f>
        <v>18272079.863352899</v>
      </c>
      <c r="F1968" s="43">
        <f>IF($B$5=1,'ריבית יומית'!D1962,'ריבית יומית'!G1962)</f>
        <v>1.0738622586670132E-4</v>
      </c>
      <c r="G1968" s="43">
        <f t="shared" si="212"/>
        <v>1.0738622586670132E-4</v>
      </c>
      <c r="H1968" s="29">
        <f t="shared" si="213"/>
        <v>1.745561925147104</v>
      </c>
      <c r="I1968" s="30">
        <f>VLOOKUP(B1967,'מדדים וריביות'!B:C,2)</f>
        <v>18622294.7274005</v>
      </c>
      <c r="K1968" s="39">
        <f t="shared" si="214"/>
        <v>0</v>
      </c>
      <c r="L1968" s="39">
        <f t="shared" si="215"/>
        <v>0</v>
      </c>
      <c r="M1968" s="39">
        <f t="shared" si="216"/>
        <v>0</v>
      </c>
      <c r="N1968" s="41">
        <f t="shared" si="218"/>
        <v>0</v>
      </c>
    </row>
    <row r="1969" spans="2:14">
      <c r="B1969" s="1">
        <v>34834</v>
      </c>
      <c r="C1969" s="1">
        <f t="shared" si="217"/>
        <v>34820</v>
      </c>
      <c r="E1969" s="42">
        <f>IF(DAY(B1969)&gt;14,VLOOKUP(DATE(YEAR(C1969),MONTH(C1969)-1,DAY(1)),'מדדים וריביות'!B:C,2,FALSE),VLOOKUP(DATE(YEAR(C1969),MONTH(C1969)-2,DAY(1)),'מדדים וריביות'!B:C,2,FALSE))</f>
        <v>18439573.928766999</v>
      </c>
      <c r="F1969" s="43">
        <f>IF($B$5=1,'ריבית יומית'!D1963,'ריבית יומית'!G1963)</f>
        <v>1.0738622586670132E-4</v>
      </c>
      <c r="G1969" s="43">
        <f t="shared" si="212"/>
        <v>1.0738622586670132E-4</v>
      </c>
      <c r="H1969" s="29">
        <f t="shared" si="213"/>
        <v>1.7453744959672581</v>
      </c>
      <c r="I1969" s="30">
        <f>VLOOKUP(B1968,'מדדים וריביות'!B:C,2)</f>
        <v>18622294.7274005</v>
      </c>
      <c r="K1969" s="39">
        <f t="shared" si="214"/>
        <v>0</v>
      </c>
      <c r="L1969" s="39">
        <f t="shared" si="215"/>
        <v>0</v>
      </c>
      <c r="M1969" s="39">
        <f t="shared" si="216"/>
        <v>0</v>
      </c>
      <c r="N1969" s="41">
        <f t="shared" si="218"/>
        <v>0</v>
      </c>
    </row>
    <row r="1970" spans="2:14">
      <c r="B1970" s="1">
        <v>34835</v>
      </c>
      <c r="C1970" s="1">
        <f t="shared" si="217"/>
        <v>34820</v>
      </c>
      <c r="E1970" s="42">
        <f>IF(DAY(B1970)&gt;14,VLOOKUP(DATE(YEAR(C1970),MONTH(C1970)-1,DAY(1)),'מדדים וריביות'!B:C,2,FALSE),VLOOKUP(DATE(YEAR(C1970),MONTH(C1970)-2,DAY(1)),'מדדים וריביות'!B:C,2,FALSE))</f>
        <v>18439573.928766999</v>
      </c>
      <c r="F1970" s="43">
        <f>IF($B$5=1,'ריבית יומית'!D1964,'ריבית יומית'!G1964)</f>
        <v>1.0738622586670132E-4</v>
      </c>
      <c r="G1970" s="43">
        <f t="shared" si="212"/>
        <v>1.0738622586670132E-4</v>
      </c>
      <c r="H1970" s="29">
        <f t="shared" si="213"/>
        <v>1.7451870869125632</v>
      </c>
      <c r="I1970" s="30">
        <f>VLOOKUP(B1969,'מדדים וריביות'!B:C,2)</f>
        <v>18622294.7274005</v>
      </c>
      <c r="K1970" s="39">
        <f t="shared" si="214"/>
        <v>0</v>
      </c>
      <c r="L1970" s="39">
        <f t="shared" si="215"/>
        <v>0</v>
      </c>
      <c r="M1970" s="39">
        <f t="shared" si="216"/>
        <v>0</v>
      </c>
      <c r="N1970" s="41">
        <f t="shared" si="218"/>
        <v>0</v>
      </c>
    </row>
    <row r="1971" spans="2:14">
      <c r="B1971" s="1">
        <v>34836</v>
      </c>
      <c r="C1971" s="1">
        <f t="shared" si="217"/>
        <v>34820</v>
      </c>
      <c r="E1971" s="42">
        <f>IF(DAY(B1971)&gt;14,VLOOKUP(DATE(YEAR(C1971),MONTH(C1971)-1,DAY(1)),'מדדים וריביות'!B:C,2,FALSE),VLOOKUP(DATE(YEAR(C1971),MONTH(C1971)-2,DAY(1)),'מדדים וריביות'!B:C,2,FALSE))</f>
        <v>18439573.928766999</v>
      </c>
      <c r="F1971" s="43">
        <f>IF($B$5=1,'ריבית יומית'!D1965,'ריבית יומית'!G1965)</f>
        <v>1.0738622586670132E-4</v>
      </c>
      <c r="G1971" s="43">
        <f t="shared" si="212"/>
        <v>1.0738622586670132E-4</v>
      </c>
      <c r="H1971" s="29">
        <f t="shared" si="213"/>
        <v>1.7449996979808584</v>
      </c>
      <c r="I1971" s="30">
        <f>VLOOKUP(B1970,'מדדים וריביות'!B:C,2)</f>
        <v>18622294.7274005</v>
      </c>
      <c r="K1971" s="39">
        <f t="shared" si="214"/>
        <v>0</v>
      </c>
      <c r="L1971" s="39">
        <f t="shared" si="215"/>
        <v>0</v>
      </c>
      <c r="M1971" s="39">
        <f t="shared" si="216"/>
        <v>0</v>
      </c>
      <c r="N1971" s="41">
        <f t="shared" si="218"/>
        <v>0</v>
      </c>
    </row>
    <row r="1972" spans="2:14">
      <c r="B1972" s="1">
        <v>34837</v>
      </c>
      <c r="C1972" s="1">
        <f t="shared" si="217"/>
        <v>34820</v>
      </c>
      <c r="E1972" s="42">
        <f>IF(DAY(B1972)&gt;14,VLOOKUP(DATE(YEAR(C1972),MONTH(C1972)-1,DAY(1)),'מדדים וריביות'!B:C,2,FALSE),VLOOKUP(DATE(YEAR(C1972),MONTH(C1972)-2,DAY(1)),'מדדים וריביות'!B:C,2,FALSE))</f>
        <v>18439573.928766999</v>
      </c>
      <c r="F1972" s="43">
        <f>IF($B$5=1,'ריבית יומית'!D1966,'ריבית יומית'!G1966)</f>
        <v>1.0738622586670132E-4</v>
      </c>
      <c r="G1972" s="43">
        <f t="shared" si="212"/>
        <v>1.0738622586670132E-4</v>
      </c>
      <c r="H1972" s="29">
        <f t="shared" si="213"/>
        <v>1.7448123291699831</v>
      </c>
      <c r="I1972" s="30">
        <f>VLOOKUP(B1971,'מדדים וריביות'!B:C,2)</f>
        <v>18622294.7274005</v>
      </c>
      <c r="K1972" s="39">
        <f t="shared" si="214"/>
        <v>0</v>
      </c>
      <c r="L1972" s="39">
        <f t="shared" si="215"/>
        <v>0</v>
      </c>
      <c r="M1972" s="39">
        <f t="shared" si="216"/>
        <v>0</v>
      </c>
      <c r="N1972" s="41">
        <f t="shared" si="218"/>
        <v>0</v>
      </c>
    </row>
    <row r="1973" spans="2:14">
      <c r="B1973" s="1">
        <v>34838</v>
      </c>
      <c r="C1973" s="1">
        <f t="shared" si="217"/>
        <v>34820</v>
      </c>
      <c r="E1973" s="42">
        <f>IF(DAY(B1973)&gt;14,VLOOKUP(DATE(YEAR(C1973),MONTH(C1973)-1,DAY(1)),'מדדים וריביות'!B:C,2,FALSE),VLOOKUP(DATE(YEAR(C1973),MONTH(C1973)-2,DAY(1)),'מדדים וריביות'!B:C,2,FALSE))</f>
        <v>18439573.928766999</v>
      </c>
      <c r="F1973" s="43">
        <f>IF($B$5=1,'ריבית יומית'!D1967,'ריבית יומית'!G1967)</f>
        <v>1.0738622586670132E-4</v>
      </c>
      <c r="G1973" s="43">
        <f t="shared" si="212"/>
        <v>1.0738622586670132E-4</v>
      </c>
      <c r="H1973" s="29">
        <f t="shared" si="213"/>
        <v>1.7446249804777767</v>
      </c>
      <c r="I1973" s="30">
        <f>VLOOKUP(B1972,'מדדים וריביות'!B:C,2)</f>
        <v>18622294.7274005</v>
      </c>
      <c r="K1973" s="39">
        <f t="shared" si="214"/>
        <v>0</v>
      </c>
      <c r="L1973" s="39">
        <f t="shared" si="215"/>
        <v>0</v>
      </c>
      <c r="M1973" s="39">
        <f t="shared" si="216"/>
        <v>0</v>
      </c>
      <c r="N1973" s="41">
        <f t="shared" si="218"/>
        <v>0</v>
      </c>
    </row>
    <row r="1974" spans="2:14">
      <c r="B1974" s="1">
        <v>34839</v>
      </c>
      <c r="C1974" s="1">
        <f t="shared" si="217"/>
        <v>34820</v>
      </c>
      <c r="E1974" s="42">
        <f>IF(DAY(B1974)&gt;14,VLOOKUP(DATE(YEAR(C1974),MONTH(C1974)-1,DAY(1)),'מדדים וריביות'!B:C,2,FALSE),VLOOKUP(DATE(YEAR(C1974),MONTH(C1974)-2,DAY(1)),'מדדים וריביות'!B:C,2,FALSE))</f>
        <v>18439573.928766999</v>
      </c>
      <c r="F1974" s="43">
        <f>IF($B$5=1,'ריבית יומית'!D1968,'ריבית יומית'!G1968)</f>
        <v>1.0738622586670132E-4</v>
      </c>
      <c r="G1974" s="43">
        <f t="shared" si="212"/>
        <v>1.0738622586670132E-4</v>
      </c>
      <c r="H1974" s="29">
        <f t="shared" si="213"/>
        <v>1.7444376519020792</v>
      </c>
      <c r="I1974" s="30">
        <f>VLOOKUP(B1973,'מדדים וריביות'!B:C,2)</f>
        <v>18622294.7274005</v>
      </c>
      <c r="K1974" s="39">
        <f t="shared" si="214"/>
        <v>0</v>
      </c>
      <c r="L1974" s="39">
        <f t="shared" si="215"/>
        <v>0</v>
      </c>
      <c r="M1974" s="39">
        <f t="shared" si="216"/>
        <v>0</v>
      </c>
      <c r="N1974" s="41">
        <f t="shared" si="218"/>
        <v>0</v>
      </c>
    </row>
    <row r="1975" spans="2:14">
      <c r="B1975" s="1">
        <v>34840</v>
      </c>
      <c r="C1975" s="1">
        <f t="shared" si="217"/>
        <v>34820</v>
      </c>
      <c r="E1975" s="42">
        <f>IF(DAY(B1975)&gt;14,VLOOKUP(DATE(YEAR(C1975),MONTH(C1975)-1,DAY(1)),'מדדים וריביות'!B:C,2,FALSE),VLOOKUP(DATE(YEAR(C1975),MONTH(C1975)-2,DAY(1)),'מדדים וריביות'!B:C,2,FALSE))</f>
        <v>18439573.928766999</v>
      </c>
      <c r="F1975" s="43">
        <f>IF($B$5=1,'ריבית יומית'!D1969,'ריבית יומית'!G1969)</f>
        <v>1.0738622586670132E-4</v>
      </c>
      <c r="G1975" s="43">
        <f t="shared" si="212"/>
        <v>1.0738622586670132E-4</v>
      </c>
      <c r="H1975" s="29">
        <f t="shared" si="213"/>
        <v>1.7442503434407304</v>
      </c>
      <c r="I1975" s="30">
        <f>VLOOKUP(B1974,'מדדים וריביות'!B:C,2)</f>
        <v>18622294.7274005</v>
      </c>
      <c r="K1975" s="39">
        <f t="shared" si="214"/>
        <v>0</v>
      </c>
      <c r="L1975" s="39">
        <f t="shared" si="215"/>
        <v>0</v>
      </c>
      <c r="M1975" s="39">
        <f t="shared" si="216"/>
        <v>0</v>
      </c>
      <c r="N1975" s="41">
        <f t="shared" si="218"/>
        <v>0</v>
      </c>
    </row>
    <row r="1976" spans="2:14">
      <c r="B1976" s="1">
        <v>34841</v>
      </c>
      <c r="C1976" s="1">
        <f t="shared" si="217"/>
        <v>34820</v>
      </c>
      <c r="E1976" s="42">
        <f>IF(DAY(B1976)&gt;14,VLOOKUP(DATE(YEAR(C1976),MONTH(C1976)-1,DAY(1)),'מדדים וריביות'!B:C,2,FALSE),VLOOKUP(DATE(YEAR(C1976),MONTH(C1976)-2,DAY(1)),'מדדים וריביות'!B:C,2,FALSE))</f>
        <v>18439573.928766999</v>
      </c>
      <c r="F1976" s="43">
        <f>IF($B$5=1,'ריבית יומית'!D1970,'ריבית יומית'!G1970)</f>
        <v>1.0738622586670132E-4</v>
      </c>
      <c r="G1976" s="43">
        <f t="shared" si="212"/>
        <v>1.0738622586670132E-4</v>
      </c>
      <c r="H1976" s="29">
        <f t="shared" si="213"/>
        <v>1.7440630550915706</v>
      </c>
      <c r="I1976" s="30">
        <f>VLOOKUP(B1975,'מדדים וריביות'!B:C,2)</f>
        <v>18622294.7274005</v>
      </c>
      <c r="K1976" s="39">
        <f t="shared" si="214"/>
        <v>0</v>
      </c>
      <c r="L1976" s="39">
        <f t="shared" si="215"/>
        <v>0</v>
      </c>
      <c r="M1976" s="39">
        <f t="shared" si="216"/>
        <v>0</v>
      </c>
      <c r="N1976" s="41">
        <f t="shared" si="218"/>
        <v>0</v>
      </c>
    </row>
    <row r="1977" spans="2:14">
      <c r="B1977" s="1">
        <v>34842</v>
      </c>
      <c r="C1977" s="1">
        <f t="shared" si="217"/>
        <v>34820</v>
      </c>
      <c r="E1977" s="42">
        <f>IF(DAY(B1977)&gt;14,VLOOKUP(DATE(YEAR(C1977),MONTH(C1977)-1,DAY(1)),'מדדים וריביות'!B:C,2,FALSE),VLOOKUP(DATE(YEAR(C1977),MONTH(C1977)-2,DAY(1)),'מדדים וריביות'!B:C,2,FALSE))</f>
        <v>18439573.928766999</v>
      </c>
      <c r="F1977" s="43">
        <f>IF($B$5=1,'ריבית יומית'!D1971,'ריבית יומית'!G1971)</f>
        <v>1.0738622586670132E-4</v>
      </c>
      <c r="G1977" s="43">
        <f t="shared" si="212"/>
        <v>1.0738622586670132E-4</v>
      </c>
      <c r="H1977" s="29">
        <f t="shared" si="213"/>
        <v>1.7438757868524402</v>
      </c>
      <c r="I1977" s="30">
        <f>VLOOKUP(B1976,'מדדים וריביות'!B:C,2)</f>
        <v>18622294.7274005</v>
      </c>
      <c r="K1977" s="39">
        <f t="shared" si="214"/>
        <v>0</v>
      </c>
      <c r="L1977" s="39">
        <f t="shared" si="215"/>
        <v>0</v>
      </c>
      <c r="M1977" s="39">
        <f t="shared" si="216"/>
        <v>0</v>
      </c>
      <c r="N1977" s="41">
        <f t="shared" si="218"/>
        <v>0</v>
      </c>
    </row>
    <row r="1978" spans="2:14">
      <c r="B1978" s="1">
        <v>34843</v>
      </c>
      <c r="C1978" s="1">
        <f t="shared" si="217"/>
        <v>34820</v>
      </c>
      <c r="E1978" s="42">
        <f>IF(DAY(B1978)&gt;14,VLOOKUP(DATE(YEAR(C1978),MONTH(C1978)-1,DAY(1)),'מדדים וריביות'!B:C,2,FALSE),VLOOKUP(DATE(YEAR(C1978),MONTH(C1978)-2,DAY(1)),'מדדים וריביות'!B:C,2,FALSE))</f>
        <v>18439573.928766999</v>
      </c>
      <c r="F1978" s="43">
        <f>IF($B$5=1,'ריבית יומית'!D1972,'ריבית יומית'!G1972)</f>
        <v>1.0738622586670132E-4</v>
      </c>
      <c r="G1978" s="43">
        <f t="shared" si="212"/>
        <v>1.0738622586670132E-4</v>
      </c>
      <c r="H1978" s="29">
        <f t="shared" si="213"/>
        <v>1.7436885387211798</v>
      </c>
      <c r="I1978" s="30">
        <f>VLOOKUP(B1977,'מדדים וריביות'!B:C,2)</f>
        <v>18622294.7274005</v>
      </c>
      <c r="K1978" s="39">
        <f t="shared" si="214"/>
        <v>0</v>
      </c>
      <c r="L1978" s="39">
        <f t="shared" si="215"/>
        <v>0</v>
      </c>
      <c r="M1978" s="39">
        <f t="shared" si="216"/>
        <v>0</v>
      </c>
      <c r="N1978" s="41">
        <f t="shared" si="218"/>
        <v>0</v>
      </c>
    </row>
    <row r="1979" spans="2:14">
      <c r="B1979" s="1">
        <v>34844</v>
      </c>
      <c r="C1979" s="1">
        <f t="shared" si="217"/>
        <v>34820</v>
      </c>
      <c r="E1979" s="42">
        <f>IF(DAY(B1979)&gt;14,VLOOKUP(DATE(YEAR(C1979),MONTH(C1979)-1,DAY(1)),'מדדים וריביות'!B:C,2,FALSE),VLOOKUP(DATE(YEAR(C1979),MONTH(C1979)-2,DAY(1)),'מדדים וריביות'!B:C,2,FALSE))</f>
        <v>18439573.928766999</v>
      </c>
      <c r="F1979" s="43">
        <f>IF($B$5=1,'ריבית יומית'!D1973,'ריבית יומית'!G1973)</f>
        <v>1.0738622586670132E-4</v>
      </c>
      <c r="G1979" s="43">
        <f t="shared" si="212"/>
        <v>1.0738622586670132E-4</v>
      </c>
      <c r="H1979" s="29">
        <f t="shared" si="213"/>
        <v>1.7435013106956305</v>
      </c>
      <c r="I1979" s="30">
        <f>VLOOKUP(B1978,'מדדים וריביות'!B:C,2)</f>
        <v>18622294.7274005</v>
      </c>
      <c r="K1979" s="39">
        <f t="shared" si="214"/>
        <v>0</v>
      </c>
      <c r="L1979" s="39">
        <f t="shared" si="215"/>
        <v>0</v>
      </c>
      <c r="M1979" s="39">
        <f t="shared" si="216"/>
        <v>0</v>
      </c>
      <c r="N1979" s="41">
        <f t="shared" si="218"/>
        <v>0</v>
      </c>
    </row>
    <row r="1980" spans="2:14">
      <c r="B1980" s="1">
        <v>34845</v>
      </c>
      <c r="C1980" s="1">
        <f t="shared" si="217"/>
        <v>34820</v>
      </c>
      <c r="E1980" s="42">
        <f>IF(DAY(B1980)&gt;14,VLOOKUP(DATE(YEAR(C1980),MONTH(C1980)-1,DAY(1)),'מדדים וריביות'!B:C,2,FALSE),VLOOKUP(DATE(YEAR(C1980),MONTH(C1980)-2,DAY(1)),'מדדים וריביות'!B:C,2,FALSE))</f>
        <v>18439573.928766999</v>
      </c>
      <c r="F1980" s="43">
        <f>IF($B$5=1,'ריבית יומית'!D1974,'ריבית יומית'!G1974)</f>
        <v>1.0738622586670132E-4</v>
      </c>
      <c r="G1980" s="43">
        <f t="shared" si="212"/>
        <v>1.0738622586670132E-4</v>
      </c>
      <c r="H1980" s="29">
        <f t="shared" si="213"/>
        <v>1.7433141027736334</v>
      </c>
      <c r="I1980" s="30">
        <f>VLOOKUP(B1979,'מדדים וריביות'!B:C,2)</f>
        <v>18622294.7274005</v>
      </c>
      <c r="K1980" s="39">
        <f t="shared" si="214"/>
        <v>0</v>
      </c>
      <c r="L1980" s="39">
        <f t="shared" si="215"/>
        <v>0</v>
      </c>
      <c r="M1980" s="39">
        <f t="shared" si="216"/>
        <v>0</v>
      </c>
      <c r="N1980" s="41">
        <f t="shared" si="218"/>
        <v>0</v>
      </c>
    </row>
    <row r="1981" spans="2:14">
      <c r="B1981" s="1">
        <v>34846</v>
      </c>
      <c r="C1981" s="1">
        <f t="shared" si="217"/>
        <v>34820</v>
      </c>
      <c r="E1981" s="42">
        <f>IF(DAY(B1981)&gt;14,VLOOKUP(DATE(YEAR(C1981),MONTH(C1981)-1,DAY(1)),'מדדים וריביות'!B:C,2,FALSE),VLOOKUP(DATE(YEAR(C1981),MONTH(C1981)-2,DAY(1)),'מדדים וריביות'!B:C,2,FALSE))</f>
        <v>18439573.928766999</v>
      </c>
      <c r="F1981" s="43">
        <f>IF($B$5=1,'ריבית יומית'!D1975,'ריבית יומית'!G1975)</f>
        <v>1.0738622586670132E-4</v>
      </c>
      <c r="G1981" s="43">
        <f t="shared" si="212"/>
        <v>1.0738622586670132E-4</v>
      </c>
      <c r="H1981" s="29">
        <f t="shared" si="213"/>
        <v>1.74312691495303</v>
      </c>
      <c r="I1981" s="30">
        <f>VLOOKUP(B1980,'מדדים וריביות'!B:C,2)</f>
        <v>18622294.7274005</v>
      </c>
      <c r="K1981" s="39">
        <f t="shared" si="214"/>
        <v>0</v>
      </c>
      <c r="L1981" s="39">
        <f t="shared" si="215"/>
        <v>0</v>
      </c>
      <c r="M1981" s="39">
        <f t="shared" si="216"/>
        <v>0</v>
      </c>
      <c r="N1981" s="41">
        <f t="shared" si="218"/>
        <v>0</v>
      </c>
    </row>
    <row r="1982" spans="2:14">
      <c r="B1982" s="1">
        <v>34847</v>
      </c>
      <c r="C1982" s="1">
        <f t="shared" si="217"/>
        <v>34820</v>
      </c>
      <c r="E1982" s="42">
        <f>IF(DAY(B1982)&gt;14,VLOOKUP(DATE(YEAR(C1982),MONTH(C1982)-1,DAY(1)),'מדדים וריביות'!B:C,2,FALSE),VLOOKUP(DATE(YEAR(C1982),MONTH(C1982)-2,DAY(1)),'מדדים וריביות'!B:C,2,FALSE))</f>
        <v>18439573.928766999</v>
      </c>
      <c r="F1982" s="43">
        <f>IF($B$5=1,'ריבית יומית'!D1976,'ריבית יומית'!G1976)</f>
        <v>1.0738622586670132E-4</v>
      </c>
      <c r="G1982" s="43">
        <f t="shared" si="212"/>
        <v>1.0738622586670132E-4</v>
      </c>
      <c r="H1982" s="29">
        <f t="shared" si="213"/>
        <v>1.7429397472316617</v>
      </c>
      <c r="I1982" s="30">
        <f>VLOOKUP(B1981,'מדדים וריביות'!B:C,2)</f>
        <v>18622294.7274005</v>
      </c>
      <c r="K1982" s="39">
        <f t="shared" si="214"/>
        <v>0</v>
      </c>
      <c r="L1982" s="39">
        <f t="shared" si="215"/>
        <v>0</v>
      </c>
      <c r="M1982" s="39">
        <f t="shared" si="216"/>
        <v>0</v>
      </c>
      <c r="N1982" s="41">
        <f t="shared" si="218"/>
        <v>0</v>
      </c>
    </row>
    <row r="1983" spans="2:14">
      <c r="B1983" s="1">
        <v>34848</v>
      </c>
      <c r="C1983" s="1">
        <f t="shared" si="217"/>
        <v>34820</v>
      </c>
      <c r="E1983" s="42">
        <f>IF(DAY(B1983)&gt;14,VLOOKUP(DATE(YEAR(C1983),MONTH(C1983)-1,DAY(1)),'מדדים וריביות'!B:C,2,FALSE),VLOOKUP(DATE(YEAR(C1983),MONTH(C1983)-2,DAY(1)),'מדדים וריביות'!B:C,2,FALSE))</f>
        <v>18439573.928766999</v>
      </c>
      <c r="F1983" s="43">
        <f>IF($B$5=1,'ריבית יומית'!D1977,'ריבית יומית'!G1977)</f>
        <v>1.0738622586670132E-4</v>
      </c>
      <c r="G1983" s="43">
        <f t="shared" si="212"/>
        <v>1.0738622586670132E-4</v>
      </c>
      <c r="H1983" s="29">
        <f t="shared" si="213"/>
        <v>1.7427525996073705</v>
      </c>
      <c r="I1983" s="30">
        <f>VLOOKUP(B1982,'מדדים וריביות'!B:C,2)</f>
        <v>18622294.7274005</v>
      </c>
      <c r="K1983" s="39">
        <f t="shared" si="214"/>
        <v>0</v>
      </c>
      <c r="L1983" s="39">
        <f t="shared" si="215"/>
        <v>0</v>
      </c>
      <c r="M1983" s="39">
        <f t="shared" si="216"/>
        <v>0</v>
      </c>
      <c r="N1983" s="41">
        <f t="shared" si="218"/>
        <v>0</v>
      </c>
    </row>
    <row r="1984" spans="2:14">
      <c r="B1984" s="1">
        <v>34849</v>
      </c>
      <c r="C1984" s="1">
        <f t="shared" si="217"/>
        <v>34820</v>
      </c>
      <c r="E1984" s="42">
        <f>IF(DAY(B1984)&gt;14,VLOOKUP(DATE(YEAR(C1984),MONTH(C1984)-1,DAY(1)),'מדדים וריביות'!B:C,2,FALSE),VLOOKUP(DATE(YEAR(C1984),MONTH(C1984)-2,DAY(1)),'מדדים וריביות'!B:C,2,FALSE))</f>
        <v>18439573.928766999</v>
      </c>
      <c r="F1984" s="43">
        <f>IF($B$5=1,'ריבית יומית'!D1978,'ריבית יומית'!G1978)</f>
        <v>1.0738622586670132E-4</v>
      </c>
      <c r="G1984" s="43">
        <f t="shared" si="212"/>
        <v>1.0738622586670132E-4</v>
      </c>
      <c r="H1984" s="29">
        <f t="shared" si="213"/>
        <v>1.7425654720779984</v>
      </c>
      <c r="I1984" s="30">
        <f>VLOOKUP(B1983,'מדדים וריביות'!B:C,2)</f>
        <v>18622294.7274005</v>
      </c>
      <c r="K1984" s="39">
        <f t="shared" si="214"/>
        <v>0</v>
      </c>
      <c r="L1984" s="39">
        <f t="shared" si="215"/>
        <v>0</v>
      </c>
      <c r="M1984" s="39">
        <f t="shared" si="216"/>
        <v>0</v>
      </c>
      <c r="N1984" s="41">
        <f t="shared" si="218"/>
        <v>0</v>
      </c>
    </row>
    <row r="1985" spans="2:14">
      <c r="B1985" s="1">
        <v>34850</v>
      </c>
      <c r="C1985" s="1">
        <f t="shared" si="217"/>
        <v>34820</v>
      </c>
      <c r="E1985" s="42">
        <f>IF(DAY(B1985)&gt;14,VLOOKUP(DATE(YEAR(C1985),MONTH(C1985)-1,DAY(1)),'מדדים וריביות'!B:C,2,FALSE),VLOOKUP(DATE(YEAR(C1985),MONTH(C1985)-2,DAY(1)),'מדדים וריביות'!B:C,2,FALSE))</f>
        <v>18439573.928766999</v>
      </c>
      <c r="F1985" s="43">
        <f>IF($B$5=1,'ריבית יומית'!D1979,'ריבית יומית'!G1979)</f>
        <v>1.0738622586670132E-4</v>
      </c>
      <c r="G1985" s="43">
        <f t="shared" si="212"/>
        <v>1.0738622586670132E-4</v>
      </c>
      <c r="H1985" s="29">
        <f t="shared" si="213"/>
        <v>1.7423783646413877</v>
      </c>
      <c r="I1985" s="30">
        <f>VLOOKUP(B1984,'מדדים וריביות'!B:C,2)</f>
        <v>18622294.7274005</v>
      </c>
      <c r="K1985" s="39">
        <f t="shared" si="214"/>
        <v>0</v>
      </c>
      <c r="L1985" s="39">
        <f t="shared" si="215"/>
        <v>0</v>
      </c>
      <c r="M1985" s="39">
        <f t="shared" si="216"/>
        <v>0</v>
      </c>
      <c r="N1985" s="41">
        <f t="shared" si="218"/>
        <v>0</v>
      </c>
    </row>
    <row r="1986" spans="2:14">
      <c r="B1986" s="1">
        <v>34851</v>
      </c>
      <c r="C1986" s="1">
        <f t="shared" si="217"/>
        <v>34851</v>
      </c>
      <c r="E1986" s="42">
        <f>IF(DAY(B1986)&gt;14,VLOOKUP(DATE(YEAR(C1986),MONTH(C1986)-1,DAY(1)),'מדדים וריביות'!B:C,2,FALSE),VLOOKUP(DATE(YEAR(C1986),MONTH(C1986)-2,DAY(1)),'מדדים וריביות'!B:C,2,FALSE))</f>
        <v>18439573.928766999</v>
      </c>
      <c r="F1986" s="43">
        <f>IF($B$5=1,'ריבית יומית'!D1980,'ריבית יומית'!G1980)</f>
        <v>1.0738622586670132E-4</v>
      </c>
      <c r="G1986" s="43">
        <f t="shared" si="212"/>
        <v>1.0738622586670132E-4</v>
      </c>
      <c r="H1986" s="29">
        <f t="shared" si="213"/>
        <v>1.7421912772953811</v>
      </c>
      <c r="I1986" s="30">
        <f>VLOOKUP(B1985,'מדדים וריביות'!B:C,2)</f>
        <v>18622294.7274005</v>
      </c>
      <c r="K1986" s="39">
        <f t="shared" si="214"/>
        <v>0</v>
      </c>
      <c r="L1986" s="39">
        <f t="shared" si="215"/>
        <v>0</v>
      </c>
      <c r="M1986" s="39">
        <f t="shared" si="216"/>
        <v>0</v>
      </c>
      <c r="N1986" s="41">
        <f t="shared" si="218"/>
        <v>0</v>
      </c>
    </row>
    <row r="1987" spans="2:14">
      <c r="B1987" s="1">
        <v>34852</v>
      </c>
      <c r="C1987" s="1">
        <f t="shared" si="217"/>
        <v>34851</v>
      </c>
      <c r="E1987" s="42">
        <f>IF(DAY(B1987)&gt;14,VLOOKUP(DATE(YEAR(C1987),MONTH(C1987)-1,DAY(1)),'מדדים וריביות'!B:C,2,FALSE),VLOOKUP(DATE(YEAR(C1987),MONTH(C1987)-2,DAY(1)),'מדדים וריביות'!B:C,2,FALSE))</f>
        <v>18439573.928766999</v>
      </c>
      <c r="F1987" s="43">
        <f>IF($B$5=1,'ריבית יומית'!D1981,'ריבית יומית'!G1981)</f>
        <v>1.0738622586670132E-4</v>
      </c>
      <c r="G1987" s="43">
        <f t="shared" si="212"/>
        <v>1.0738622586670132E-4</v>
      </c>
      <c r="H1987" s="29">
        <f t="shared" si="213"/>
        <v>1.7420042100378212</v>
      </c>
      <c r="I1987" s="30">
        <f>VLOOKUP(B1986,'מדדים וריביות'!B:C,2)</f>
        <v>18683201.660278399</v>
      </c>
      <c r="K1987" s="39">
        <f t="shared" si="214"/>
        <v>0</v>
      </c>
      <c r="L1987" s="39">
        <f t="shared" si="215"/>
        <v>0</v>
      </c>
      <c r="M1987" s="39">
        <f t="shared" si="216"/>
        <v>0</v>
      </c>
      <c r="N1987" s="41">
        <f t="shared" si="218"/>
        <v>0</v>
      </c>
    </row>
    <row r="1988" spans="2:14">
      <c r="B1988" s="1">
        <v>34853</v>
      </c>
      <c r="C1988" s="1">
        <f t="shared" si="217"/>
        <v>34851</v>
      </c>
      <c r="E1988" s="42">
        <f>IF(DAY(B1988)&gt;14,VLOOKUP(DATE(YEAR(C1988),MONTH(C1988)-1,DAY(1)),'מדדים וריביות'!B:C,2,FALSE),VLOOKUP(DATE(YEAR(C1988),MONTH(C1988)-2,DAY(1)),'מדדים וריביות'!B:C,2,FALSE))</f>
        <v>18439573.928766999</v>
      </c>
      <c r="F1988" s="43">
        <f>IF($B$5=1,'ריבית יומית'!D1982,'ריבית יומית'!G1982)</f>
        <v>1.0738622586670132E-4</v>
      </c>
      <c r="G1988" s="43">
        <f t="shared" si="212"/>
        <v>1.0738622586670132E-4</v>
      </c>
      <c r="H1988" s="29">
        <f t="shared" si="213"/>
        <v>1.7418171628665511</v>
      </c>
      <c r="I1988" s="30">
        <f>VLOOKUP(B1987,'מדדים וריביות'!B:C,2)</f>
        <v>18683201.660278399</v>
      </c>
      <c r="K1988" s="39">
        <f t="shared" si="214"/>
        <v>0</v>
      </c>
      <c r="L1988" s="39">
        <f t="shared" si="215"/>
        <v>0</v>
      </c>
      <c r="M1988" s="39">
        <f t="shared" si="216"/>
        <v>0</v>
      </c>
      <c r="N1988" s="41">
        <f t="shared" si="218"/>
        <v>0</v>
      </c>
    </row>
    <row r="1989" spans="2:14">
      <c r="B1989" s="1">
        <v>34854</v>
      </c>
      <c r="C1989" s="1">
        <f t="shared" si="217"/>
        <v>34851</v>
      </c>
      <c r="E1989" s="42">
        <f>IF(DAY(B1989)&gt;14,VLOOKUP(DATE(YEAR(C1989),MONTH(C1989)-1,DAY(1)),'מדדים וריביות'!B:C,2,FALSE),VLOOKUP(DATE(YEAR(C1989),MONTH(C1989)-2,DAY(1)),'מדדים וריביות'!B:C,2,FALSE))</f>
        <v>18439573.928766999</v>
      </c>
      <c r="F1989" s="43">
        <f>IF($B$5=1,'ריבית יומית'!D1983,'ריבית יומית'!G1983)</f>
        <v>1.0738622586670132E-4</v>
      </c>
      <c r="G1989" s="43">
        <f t="shared" si="212"/>
        <v>1.0738622586670132E-4</v>
      </c>
      <c r="H1989" s="29">
        <f t="shared" si="213"/>
        <v>1.7416301357794139</v>
      </c>
      <c r="I1989" s="30">
        <f>VLOOKUP(B1988,'מדדים וריביות'!B:C,2)</f>
        <v>18683201.660278399</v>
      </c>
      <c r="K1989" s="39">
        <f t="shared" si="214"/>
        <v>0</v>
      </c>
      <c r="L1989" s="39">
        <f t="shared" si="215"/>
        <v>0</v>
      </c>
      <c r="M1989" s="39">
        <f t="shared" si="216"/>
        <v>0</v>
      </c>
      <c r="N1989" s="41">
        <f t="shared" si="218"/>
        <v>0</v>
      </c>
    </row>
    <row r="1990" spans="2:14">
      <c r="B1990" s="1">
        <v>34855</v>
      </c>
      <c r="C1990" s="1">
        <f t="shared" si="217"/>
        <v>34851</v>
      </c>
      <c r="E1990" s="42">
        <f>IF(DAY(B1990)&gt;14,VLOOKUP(DATE(YEAR(C1990),MONTH(C1990)-1,DAY(1)),'מדדים וריביות'!B:C,2,FALSE),VLOOKUP(DATE(YEAR(C1990),MONTH(C1990)-2,DAY(1)),'מדדים וריביות'!B:C,2,FALSE))</f>
        <v>18439573.928766999</v>
      </c>
      <c r="F1990" s="43">
        <f>IF($B$5=1,'ריבית יומית'!D1984,'ריבית יומית'!G1984)</f>
        <v>1.0738622586670132E-4</v>
      </c>
      <c r="G1990" s="43">
        <f t="shared" si="212"/>
        <v>1.0738622586670132E-4</v>
      </c>
      <c r="H1990" s="29">
        <f t="shared" si="213"/>
        <v>1.7414431287742533</v>
      </c>
      <c r="I1990" s="30">
        <f>VLOOKUP(B1989,'מדדים וריביות'!B:C,2)</f>
        <v>18683201.660278399</v>
      </c>
      <c r="K1990" s="39">
        <f t="shared" si="214"/>
        <v>0</v>
      </c>
      <c r="L1990" s="39">
        <f t="shared" si="215"/>
        <v>0</v>
      </c>
      <c r="M1990" s="39">
        <f t="shared" si="216"/>
        <v>0</v>
      </c>
      <c r="N1990" s="41">
        <f t="shared" si="218"/>
        <v>0</v>
      </c>
    </row>
    <row r="1991" spans="2:14">
      <c r="B1991" s="1">
        <v>34856</v>
      </c>
      <c r="C1991" s="1">
        <f t="shared" si="217"/>
        <v>34851</v>
      </c>
      <c r="E1991" s="42">
        <f>IF(DAY(B1991)&gt;14,VLOOKUP(DATE(YEAR(C1991),MONTH(C1991)-1,DAY(1)),'מדדים וריביות'!B:C,2,FALSE),VLOOKUP(DATE(YEAR(C1991),MONTH(C1991)-2,DAY(1)),'מדדים וריביות'!B:C,2,FALSE))</f>
        <v>18439573.928766999</v>
      </c>
      <c r="F1991" s="43">
        <f>IF($B$5=1,'ריבית יומית'!D1985,'ריבית יומית'!G1985)</f>
        <v>1.0738622586670132E-4</v>
      </c>
      <c r="G1991" s="43">
        <f t="shared" si="212"/>
        <v>1.0738622586670132E-4</v>
      </c>
      <c r="H1991" s="29">
        <f t="shared" si="213"/>
        <v>1.741256141848913</v>
      </c>
      <c r="I1991" s="30">
        <f>VLOOKUP(B1990,'מדדים וריביות'!B:C,2)</f>
        <v>18683201.660278399</v>
      </c>
      <c r="K1991" s="39">
        <f t="shared" si="214"/>
        <v>0</v>
      </c>
      <c r="L1991" s="39">
        <f t="shared" si="215"/>
        <v>0</v>
      </c>
      <c r="M1991" s="39">
        <f t="shared" si="216"/>
        <v>0</v>
      </c>
      <c r="N1991" s="41">
        <f t="shared" si="218"/>
        <v>0</v>
      </c>
    </row>
    <row r="1992" spans="2:14">
      <c r="B1992" s="1">
        <v>34857</v>
      </c>
      <c r="C1992" s="1">
        <f t="shared" si="217"/>
        <v>34851</v>
      </c>
      <c r="E1992" s="42">
        <f>IF(DAY(B1992)&gt;14,VLOOKUP(DATE(YEAR(C1992),MONTH(C1992)-1,DAY(1)),'מדדים וריביות'!B:C,2,FALSE),VLOOKUP(DATE(YEAR(C1992),MONTH(C1992)-2,DAY(1)),'מדדים וריביות'!B:C,2,FALSE))</f>
        <v>18439573.928766999</v>
      </c>
      <c r="F1992" s="43">
        <f>IF($B$5=1,'ריבית יומית'!D1986,'ריבית יומית'!G1986)</f>
        <v>1.0738622586670132E-4</v>
      </c>
      <c r="G1992" s="43">
        <f t="shared" si="212"/>
        <v>1.0738622586670132E-4</v>
      </c>
      <c r="H1992" s="29">
        <f t="shared" si="213"/>
        <v>1.7410691750012368</v>
      </c>
      <c r="I1992" s="30">
        <f>VLOOKUP(B1991,'מדדים וריביות'!B:C,2)</f>
        <v>18683201.660278399</v>
      </c>
      <c r="K1992" s="39">
        <f t="shared" si="214"/>
        <v>0</v>
      </c>
      <c r="L1992" s="39">
        <f t="shared" si="215"/>
        <v>0</v>
      </c>
      <c r="M1992" s="39">
        <f t="shared" si="216"/>
        <v>0</v>
      </c>
      <c r="N1992" s="41">
        <f t="shared" si="218"/>
        <v>0</v>
      </c>
    </row>
    <row r="1993" spans="2:14">
      <c r="B1993" s="1">
        <v>34858</v>
      </c>
      <c r="C1993" s="1">
        <f t="shared" si="217"/>
        <v>34851</v>
      </c>
      <c r="E1993" s="42">
        <f>IF(DAY(B1993)&gt;14,VLOOKUP(DATE(YEAR(C1993),MONTH(C1993)-1,DAY(1)),'מדדים וריביות'!B:C,2,FALSE),VLOOKUP(DATE(YEAR(C1993),MONTH(C1993)-2,DAY(1)),'מדדים וריביות'!B:C,2,FALSE))</f>
        <v>18439573.928766999</v>
      </c>
      <c r="F1993" s="43">
        <f>IF($B$5=1,'ריבית יומית'!D1987,'ריבית יומית'!G1987)</f>
        <v>1.0738622586670132E-4</v>
      </c>
      <c r="G1993" s="43">
        <f t="shared" ref="G1993:G2056" si="219">IF(B1993&gt;$B$2,0,F1993)</f>
        <v>1.0738622586670132E-4</v>
      </c>
      <c r="H1993" s="29">
        <f t="shared" ref="H1993:H2056" si="220">H1994*(1+G1993)</f>
        <v>1.7408822282290688</v>
      </c>
      <c r="I1993" s="30">
        <f>VLOOKUP(B1992,'מדדים וריביות'!B:C,2)</f>
        <v>18683201.660278399</v>
      </c>
      <c r="K1993" s="39">
        <f t="shared" ref="K1993:K2056" si="221">$B$4/E1993*D1993-D1993</f>
        <v>0</v>
      </c>
      <c r="L1993" s="39">
        <f t="shared" ref="L1993:L2056" si="222">H1994*D1993-D1993</f>
        <v>0</v>
      </c>
      <c r="M1993" s="39">
        <f t="shared" ref="M1993:M2056" si="223">$B$4/E1993*L1993-L1993</f>
        <v>0</v>
      </c>
      <c r="N1993" s="41">
        <f t="shared" si="218"/>
        <v>0</v>
      </c>
    </row>
    <row r="1994" spans="2:14">
      <c r="B1994" s="1">
        <v>34859</v>
      </c>
      <c r="C1994" s="1">
        <f t="shared" ref="C1994:C2057" si="224">DATE(YEAR(B1994),MONTH(B1994),DAY(1))</f>
        <v>34851</v>
      </c>
      <c r="E1994" s="42">
        <f>IF(DAY(B1994)&gt;14,VLOOKUP(DATE(YEAR(C1994),MONTH(C1994)-1,DAY(1)),'מדדים וריביות'!B:C,2,FALSE),VLOOKUP(DATE(YEAR(C1994),MONTH(C1994)-2,DAY(1)),'מדדים וריביות'!B:C,2,FALSE))</f>
        <v>18439573.928766999</v>
      </c>
      <c r="F1994" s="43">
        <f>IF($B$5=1,'ריבית יומית'!D1988,'ריבית יומית'!G1988)</f>
        <v>1.0738622586670132E-4</v>
      </c>
      <c r="G1994" s="43">
        <f t="shared" si="219"/>
        <v>1.0738622586670132E-4</v>
      </c>
      <c r="H1994" s="29">
        <f t="shared" si="220"/>
        <v>1.7406953015302535</v>
      </c>
      <c r="I1994" s="30">
        <f>VLOOKUP(B1993,'מדדים וריביות'!B:C,2)</f>
        <v>18683201.660278399</v>
      </c>
      <c r="K1994" s="39">
        <f t="shared" si="221"/>
        <v>0</v>
      </c>
      <c r="L1994" s="39">
        <f t="shared" si="222"/>
        <v>0</v>
      </c>
      <c r="M1994" s="39">
        <f t="shared" si="223"/>
        <v>0</v>
      </c>
      <c r="N1994" s="41">
        <f t="shared" ref="N1994:N2057" si="225">SUM(K1994:M1994)</f>
        <v>0</v>
      </c>
    </row>
    <row r="1995" spans="2:14">
      <c r="B1995" s="1">
        <v>34860</v>
      </c>
      <c r="C1995" s="1">
        <f t="shared" si="224"/>
        <v>34851</v>
      </c>
      <c r="E1995" s="42">
        <f>IF(DAY(B1995)&gt;14,VLOOKUP(DATE(YEAR(C1995),MONTH(C1995)-1,DAY(1)),'מדדים וריביות'!B:C,2,FALSE),VLOOKUP(DATE(YEAR(C1995),MONTH(C1995)-2,DAY(1)),'מדדים וריביות'!B:C,2,FALSE))</f>
        <v>18439573.928766999</v>
      </c>
      <c r="F1995" s="43">
        <f>IF($B$5=1,'ריבית יומית'!D1989,'ריבית יומית'!G1989)</f>
        <v>1.0738622586670132E-4</v>
      </c>
      <c r="G1995" s="43">
        <f t="shared" si="219"/>
        <v>1.0738622586670132E-4</v>
      </c>
      <c r="H1995" s="29">
        <f t="shared" si="220"/>
        <v>1.7405083949026356</v>
      </c>
      <c r="I1995" s="30">
        <f>VLOOKUP(B1994,'מדדים וריביות'!B:C,2)</f>
        <v>18683201.660278399</v>
      </c>
      <c r="K1995" s="39">
        <f t="shared" si="221"/>
        <v>0</v>
      </c>
      <c r="L1995" s="39">
        <f t="shared" si="222"/>
        <v>0</v>
      </c>
      <c r="M1995" s="39">
        <f t="shared" si="223"/>
        <v>0</v>
      </c>
      <c r="N1995" s="41">
        <f t="shared" si="225"/>
        <v>0</v>
      </c>
    </row>
    <row r="1996" spans="2:14">
      <c r="B1996" s="1">
        <v>34861</v>
      </c>
      <c r="C1996" s="1">
        <f t="shared" si="224"/>
        <v>34851</v>
      </c>
      <c r="E1996" s="42">
        <f>IF(DAY(B1996)&gt;14,VLOOKUP(DATE(YEAR(C1996),MONTH(C1996)-1,DAY(1)),'מדדים וריביות'!B:C,2,FALSE),VLOOKUP(DATE(YEAR(C1996),MONTH(C1996)-2,DAY(1)),'מדדים וריביות'!B:C,2,FALSE))</f>
        <v>18439573.928766999</v>
      </c>
      <c r="F1996" s="43">
        <f>IF($B$5=1,'ריבית יומית'!D1990,'ריבית יומית'!G1990)</f>
        <v>1.0738622586670132E-4</v>
      </c>
      <c r="G1996" s="43">
        <f t="shared" si="219"/>
        <v>1.0738622586670132E-4</v>
      </c>
      <c r="H1996" s="29">
        <f t="shared" si="220"/>
        <v>1.74032150834406</v>
      </c>
      <c r="I1996" s="30">
        <f>VLOOKUP(B1995,'מדדים וריביות'!B:C,2)</f>
        <v>18683201.660278399</v>
      </c>
      <c r="K1996" s="39">
        <f t="shared" si="221"/>
        <v>0</v>
      </c>
      <c r="L1996" s="39">
        <f t="shared" si="222"/>
        <v>0</v>
      </c>
      <c r="M1996" s="39">
        <f t="shared" si="223"/>
        <v>0</v>
      </c>
      <c r="N1996" s="41">
        <f t="shared" si="225"/>
        <v>0</v>
      </c>
    </row>
    <row r="1997" spans="2:14">
      <c r="B1997" s="1">
        <v>34862</v>
      </c>
      <c r="C1997" s="1">
        <f t="shared" si="224"/>
        <v>34851</v>
      </c>
      <c r="E1997" s="42">
        <f>IF(DAY(B1997)&gt;14,VLOOKUP(DATE(YEAR(C1997),MONTH(C1997)-1,DAY(1)),'מדדים וריביות'!B:C,2,FALSE),VLOOKUP(DATE(YEAR(C1997),MONTH(C1997)-2,DAY(1)),'מדדים וריביות'!B:C,2,FALSE))</f>
        <v>18439573.928766999</v>
      </c>
      <c r="F1997" s="43">
        <f>IF($B$5=1,'ריבית יומית'!D1991,'ריבית יומית'!G1991)</f>
        <v>1.0738622586670132E-4</v>
      </c>
      <c r="G1997" s="43">
        <f t="shared" si="219"/>
        <v>1.0738622586670132E-4</v>
      </c>
      <c r="H1997" s="29">
        <f t="shared" si="220"/>
        <v>1.7401346418523715</v>
      </c>
      <c r="I1997" s="30">
        <f>VLOOKUP(B1996,'מדדים וריביות'!B:C,2)</f>
        <v>18683201.660278399</v>
      </c>
      <c r="K1997" s="39">
        <f t="shared" si="221"/>
        <v>0</v>
      </c>
      <c r="L1997" s="39">
        <f t="shared" si="222"/>
        <v>0</v>
      </c>
      <c r="M1997" s="39">
        <f t="shared" si="223"/>
        <v>0</v>
      </c>
      <c r="N1997" s="41">
        <f t="shared" si="225"/>
        <v>0</v>
      </c>
    </row>
    <row r="1998" spans="2:14">
      <c r="B1998" s="1">
        <v>34863</v>
      </c>
      <c r="C1998" s="1">
        <f t="shared" si="224"/>
        <v>34851</v>
      </c>
      <c r="E1998" s="42">
        <f>IF(DAY(B1998)&gt;14,VLOOKUP(DATE(YEAR(C1998),MONTH(C1998)-1,DAY(1)),'מדדים וריביות'!B:C,2,FALSE),VLOOKUP(DATE(YEAR(C1998),MONTH(C1998)-2,DAY(1)),'מדדים וריביות'!B:C,2,FALSE))</f>
        <v>18439573.928766999</v>
      </c>
      <c r="F1998" s="43">
        <f>IF($B$5=1,'ריבית יומית'!D1992,'ריבית יומית'!G1992)</f>
        <v>1.0738622586670132E-4</v>
      </c>
      <c r="G1998" s="43">
        <f t="shared" si="219"/>
        <v>1.0738622586670132E-4</v>
      </c>
      <c r="H1998" s="29">
        <f t="shared" si="220"/>
        <v>1.7399477954254157</v>
      </c>
      <c r="I1998" s="30">
        <f>VLOOKUP(B1997,'מדדים וריביות'!B:C,2)</f>
        <v>18683201.660278399</v>
      </c>
      <c r="K1998" s="39">
        <f t="shared" si="221"/>
        <v>0</v>
      </c>
      <c r="L1998" s="39">
        <f t="shared" si="222"/>
        <v>0</v>
      </c>
      <c r="M1998" s="39">
        <f t="shared" si="223"/>
        <v>0</v>
      </c>
      <c r="N1998" s="41">
        <f t="shared" si="225"/>
        <v>0</v>
      </c>
    </row>
    <row r="1999" spans="2:14">
      <c r="B1999" s="1">
        <v>34864</v>
      </c>
      <c r="C1999" s="1">
        <f t="shared" si="224"/>
        <v>34851</v>
      </c>
      <c r="E1999" s="42">
        <f>IF(DAY(B1999)&gt;14,VLOOKUP(DATE(YEAR(C1999),MONTH(C1999)-1,DAY(1)),'מדדים וריביות'!B:C,2,FALSE),VLOOKUP(DATE(YEAR(C1999),MONTH(C1999)-2,DAY(1)),'מדדים וריביות'!B:C,2,FALSE))</f>
        <v>18439573.928766999</v>
      </c>
      <c r="F1999" s="43">
        <f>IF($B$5=1,'ריבית יומית'!D1993,'ריבית יומית'!G1993)</f>
        <v>1.0738622586670132E-4</v>
      </c>
      <c r="G1999" s="43">
        <f t="shared" si="219"/>
        <v>1.0738622586670132E-4</v>
      </c>
      <c r="H1999" s="29">
        <f t="shared" si="220"/>
        <v>1.7397609690610381</v>
      </c>
      <c r="I1999" s="30">
        <f>VLOOKUP(B1998,'מדדים וריביות'!B:C,2)</f>
        <v>18683201.660278399</v>
      </c>
      <c r="K1999" s="39">
        <f t="shared" si="221"/>
        <v>0</v>
      </c>
      <c r="L1999" s="39">
        <f t="shared" si="222"/>
        <v>0</v>
      </c>
      <c r="M1999" s="39">
        <f t="shared" si="223"/>
        <v>0</v>
      </c>
      <c r="N1999" s="41">
        <f t="shared" si="225"/>
        <v>0</v>
      </c>
    </row>
    <row r="2000" spans="2:14">
      <c r="B2000" s="1">
        <v>34865</v>
      </c>
      <c r="C2000" s="1">
        <f t="shared" si="224"/>
        <v>34851</v>
      </c>
      <c r="E2000" s="42">
        <f>IF(DAY(B2000)&gt;14,VLOOKUP(DATE(YEAR(C2000),MONTH(C2000)-1,DAY(1)),'מדדים וריביות'!B:C,2,FALSE),VLOOKUP(DATE(YEAR(C2000),MONTH(C2000)-2,DAY(1)),'מדדים וריביות'!B:C,2,FALSE))</f>
        <v>18622294.7274005</v>
      </c>
      <c r="F2000" s="43">
        <f>IF($B$5=1,'ריבית יומית'!D1994,'ריבית יומית'!G1994)</f>
        <v>1.0738622586670132E-4</v>
      </c>
      <c r="G2000" s="43">
        <f t="shared" si="219"/>
        <v>1.0738622586670132E-4</v>
      </c>
      <c r="H2000" s="29">
        <f t="shared" si="220"/>
        <v>1.7395741627570844</v>
      </c>
      <c r="I2000" s="30">
        <f>VLOOKUP(B1999,'מדדים וריביות'!B:C,2)</f>
        <v>18683201.660278399</v>
      </c>
      <c r="K2000" s="39">
        <f t="shared" si="221"/>
        <v>0</v>
      </c>
      <c r="L2000" s="39">
        <f t="shared" si="222"/>
        <v>0</v>
      </c>
      <c r="M2000" s="39">
        <f t="shared" si="223"/>
        <v>0</v>
      </c>
      <c r="N2000" s="41">
        <f t="shared" si="225"/>
        <v>0</v>
      </c>
    </row>
    <row r="2001" spans="2:14">
      <c r="B2001" s="1">
        <v>34866</v>
      </c>
      <c r="C2001" s="1">
        <f t="shared" si="224"/>
        <v>34851</v>
      </c>
      <c r="E2001" s="42">
        <f>IF(DAY(B2001)&gt;14,VLOOKUP(DATE(YEAR(C2001),MONTH(C2001)-1,DAY(1)),'מדדים וריביות'!B:C,2,FALSE),VLOOKUP(DATE(YEAR(C2001),MONTH(C2001)-2,DAY(1)),'מדדים וריביות'!B:C,2,FALSE))</f>
        <v>18622294.7274005</v>
      </c>
      <c r="F2001" s="43">
        <f>IF($B$5=1,'ריבית יומית'!D1995,'ריבית יומית'!G1995)</f>
        <v>1.0738622586670132E-4</v>
      </c>
      <c r="G2001" s="43">
        <f t="shared" si="219"/>
        <v>1.0738622586670132E-4</v>
      </c>
      <c r="H2001" s="29">
        <f t="shared" si="220"/>
        <v>1.7393873765114007</v>
      </c>
      <c r="I2001" s="30">
        <f>VLOOKUP(B2000,'מדדים וריביות'!B:C,2)</f>
        <v>18683201.660278399</v>
      </c>
      <c r="K2001" s="39">
        <f t="shared" si="221"/>
        <v>0</v>
      </c>
      <c r="L2001" s="39">
        <f t="shared" si="222"/>
        <v>0</v>
      </c>
      <c r="M2001" s="39">
        <f t="shared" si="223"/>
        <v>0</v>
      </c>
      <c r="N2001" s="41">
        <f t="shared" si="225"/>
        <v>0</v>
      </c>
    </row>
    <row r="2002" spans="2:14">
      <c r="B2002" s="1">
        <v>34867</v>
      </c>
      <c r="C2002" s="1">
        <f t="shared" si="224"/>
        <v>34851</v>
      </c>
      <c r="E2002" s="42">
        <f>IF(DAY(B2002)&gt;14,VLOOKUP(DATE(YEAR(C2002),MONTH(C2002)-1,DAY(1)),'מדדים וריביות'!B:C,2,FALSE),VLOOKUP(DATE(YEAR(C2002),MONTH(C2002)-2,DAY(1)),'מדדים וריביות'!B:C,2,FALSE))</f>
        <v>18622294.7274005</v>
      </c>
      <c r="F2002" s="43">
        <f>IF($B$5=1,'ריבית יומית'!D1996,'ריבית יומית'!G1996)</f>
        <v>1.0738622586670132E-4</v>
      </c>
      <c r="G2002" s="43">
        <f t="shared" si="219"/>
        <v>1.0738622586670132E-4</v>
      </c>
      <c r="H2002" s="29">
        <f t="shared" si="220"/>
        <v>1.7392006103218332</v>
      </c>
      <c r="I2002" s="30">
        <f>VLOOKUP(B2001,'מדדים וריביות'!B:C,2)</f>
        <v>18683201.660278399</v>
      </c>
      <c r="K2002" s="39">
        <f t="shared" si="221"/>
        <v>0</v>
      </c>
      <c r="L2002" s="39">
        <f t="shared" si="222"/>
        <v>0</v>
      </c>
      <c r="M2002" s="39">
        <f t="shared" si="223"/>
        <v>0</v>
      </c>
      <c r="N2002" s="41">
        <f t="shared" si="225"/>
        <v>0</v>
      </c>
    </row>
    <row r="2003" spans="2:14">
      <c r="B2003" s="1">
        <v>34868</v>
      </c>
      <c r="C2003" s="1">
        <f t="shared" si="224"/>
        <v>34851</v>
      </c>
      <c r="E2003" s="42">
        <f>IF(DAY(B2003)&gt;14,VLOOKUP(DATE(YEAR(C2003),MONTH(C2003)-1,DAY(1)),'מדדים וריביות'!B:C,2,FALSE),VLOOKUP(DATE(YEAR(C2003),MONTH(C2003)-2,DAY(1)),'מדדים וריביות'!B:C,2,FALSE))</f>
        <v>18622294.7274005</v>
      </c>
      <c r="F2003" s="43">
        <f>IF($B$5=1,'ריבית יומית'!D1997,'ריבית יומית'!G1997)</f>
        <v>1.0738622586670132E-4</v>
      </c>
      <c r="G2003" s="43">
        <f t="shared" si="219"/>
        <v>1.0738622586670132E-4</v>
      </c>
      <c r="H2003" s="29">
        <f t="shared" si="220"/>
        <v>1.7390138641862283</v>
      </c>
      <c r="I2003" s="30">
        <f>VLOOKUP(B2002,'מדדים וריביות'!B:C,2)</f>
        <v>18683201.660278399</v>
      </c>
      <c r="K2003" s="39">
        <f t="shared" si="221"/>
        <v>0</v>
      </c>
      <c r="L2003" s="39">
        <f t="shared" si="222"/>
        <v>0</v>
      </c>
      <c r="M2003" s="39">
        <f t="shared" si="223"/>
        <v>0</v>
      </c>
      <c r="N2003" s="41">
        <f t="shared" si="225"/>
        <v>0</v>
      </c>
    </row>
    <row r="2004" spans="2:14">
      <c r="B2004" s="1">
        <v>34869</v>
      </c>
      <c r="C2004" s="1">
        <f t="shared" si="224"/>
        <v>34851</v>
      </c>
      <c r="E2004" s="42">
        <f>IF(DAY(B2004)&gt;14,VLOOKUP(DATE(YEAR(C2004),MONTH(C2004)-1,DAY(1)),'מדדים וריביות'!B:C,2,FALSE),VLOOKUP(DATE(YEAR(C2004),MONTH(C2004)-2,DAY(1)),'מדדים וריביות'!B:C,2,FALSE))</f>
        <v>18622294.7274005</v>
      </c>
      <c r="F2004" s="43">
        <f>IF($B$5=1,'ריבית יומית'!D1998,'ריבית יומית'!G1998)</f>
        <v>1.0738622586670132E-4</v>
      </c>
      <c r="G2004" s="43">
        <f t="shared" si="219"/>
        <v>1.0738622586670132E-4</v>
      </c>
      <c r="H2004" s="29">
        <f t="shared" si="220"/>
        <v>1.7388271381024329</v>
      </c>
      <c r="I2004" s="30">
        <f>VLOOKUP(B2003,'מדדים וריביות'!B:C,2)</f>
        <v>18683201.660278399</v>
      </c>
      <c r="K2004" s="39">
        <f t="shared" si="221"/>
        <v>0</v>
      </c>
      <c r="L2004" s="39">
        <f t="shared" si="222"/>
        <v>0</v>
      </c>
      <c r="M2004" s="39">
        <f t="shared" si="223"/>
        <v>0</v>
      </c>
      <c r="N2004" s="41">
        <f t="shared" si="225"/>
        <v>0</v>
      </c>
    </row>
    <row r="2005" spans="2:14">
      <c r="B2005" s="1">
        <v>34870</v>
      </c>
      <c r="C2005" s="1">
        <f t="shared" si="224"/>
        <v>34851</v>
      </c>
      <c r="E2005" s="42">
        <f>IF(DAY(B2005)&gt;14,VLOOKUP(DATE(YEAR(C2005),MONTH(C2005)-1,DAY(1)),'מדדים וריביות'!B:C,2,FALSE),VLOOKUP(DATE(YEAR(C2005),MONTH(C2005)-2,DAY(1)),'מדדים וריביות'!B:C,2,FALSE))</f>
        <v>18622294.7274005</v>
      </c>
      <c r="F2005" s="43">
        <f>IF($B$5=1,'ריבית יומית'!D1999,'ריבית יומית'!G1999)</f>
        <v>1.0738622586670132E-4</v>
      </c>
      <c r="G2005" s="43">
        <f t="shared" si="219"/>
        <v>1.0738622586670132E-4</v>
      </c>
      <c r="H2005" s="29">
        <f t="shared" si="220"/>
        <v>1.7386404320682938</v>
      </c>
      <c r="I2005" s="30">
        <f>VLOOKUP(B2004,'מדדים וריביות'!B:C,2)</f>
        <v>18683201.660278399</v>
      </c>
      <c r="K2005" s="39">
        <f t="shared" si="221"/>
        <v>0</v>
      </c>
      <c r="L2005" s="39">
        <f t="shared" si="222"/>
        <v>0</v>
      </c>
      <c r="M2005" s="39">
        <f t="shared" si="223"/>
        <v>0</v>
      </c>
      <c r="N2005" s="41">
        <f t="shared" si="225"/>
        <v>0</v>
      </c>
    </row>
    <row r="2006" spans="2:14">
      <c r="B2006" s="1">
        <v>34871</v>
      </c>
      <c r="C2006" s="1">
        <f t="shared" si="224"/>
        <v>34851</v>
      </c>
      <c r="E2006" s="42">
        <f>IF(DAY(B2006)&gt;14,VLOOKUP(DATE(YEAR(C2006),MONTH(C2006)-1,DAY(1)),'מדדים וריביות'!B:C,2,FALSE),VLOOKUP(DATE(YEAR(C2006),MONTH(C2006)-2,DAY(1)),'מדדים וריביות'!B:C,2,FALSE))</f>
        <v>18622294.7274005</v>
      </c>
      <c r="F2006" s="43">
        <f>IF($B$5=1,'ריבית יומית'!D2000,'ריבית יומית'!G2000)</f>
        <v>1.0738622586670132E-4</v>
      </c>
      <c r="G2006" s="43">
        <f t="shared" si="219"/>
        <v>1.0738622586670132E-4</v>
      </c>
      <c r="H2006" s="29">
        <f t="shared" si="220"/>
        <v>1.7384537460816583</v>
      </c>
      <c r="I2006" s="30">
        <f>VLOOKUP(B2005,'מדדים וריביות'!B:C,2)</f>
        <v>18683201.660278399</v>
      </c>
      <c r="K2006" s="39">
        <f t="shared" si="221"/>
        <v>0</v>
      </c>
      <c r="L2006" s="39">
        <f t="shared" si="222"/>
        <v>0</v>
      </c>
      <c r="M2006" s="39">
        <f t="shared" si="223"/>
        <v>0</v>
      </c>
      <c r="N2006" s="41">
        <f t="shared" si="225"/>
        <v>0</v>
      </c>
    </row>
    <row r="2007" spans="2:14">
      <c r="B2007" s="1">
        <v>34872</v>
      </c>
      <c r="C2007" s="1">
        <f t="shared" si="224"/>
        <v>34851</v>
      </c>
      <c r="E2007" s="42">
        <f>IF(DAY(B2007)&gt;14,VLOOKUP(DATE(YEAR(C2007),MONTH(C2007)-1,DAY(1)),'מדדים וריביות'!B:C,2,FALSE),VLOOKUP(DATE(YEAR(C2007),MONTH(C2007)-2,DAY(1)),'מדדים וריביות'!B:C,2,FALSE))</f>
        <v>18622294.7274005</v>
      </c>
      <c r="F2007" s="43">
        <f>IF($B$5=1,'ריבית יומית'!D2001,'ריבית יומית'!G2001)</f>
        <v>1.0738622586670132E-4</v>
      </c>
      <c r="G2007" s="43">
        <f t="shared" si="219"/>
        <v>1.0738622586670132E-4</v>
      </c>
      <c r="H2007" s="29">
        <f t="shared" si="220"/>
        <v>1.7382670801403737</v>
      </c>
      <c r="I2007" s="30">
        <f>VLOOKUP(B2006,'מדדים וריביות'!B:C,2)</f>
        <v>18683201.660278399</v>
      </c>
      <c r="K2007" s="39">
        <f t="shared" si="221"/>
        <v>0</v>
      </c>
      <c r="L2007" s="39">
        <f t="shared" si="222"/>
        <v>0</v>
      </c>
      <c r="M2007" s="39">
        <f t="shared" si="223"/>
        <v>0</v>
      </c>
      <c r="N2007" s="41">
        <f t="shared" si="225"/>
        <v>0</v>
      </c>
    </row>
    <row r="2008" spans="2:14">
      <c r="B2008" s="1">
        <v>34873</v>
      </c>
      <c r="C2008" s="1">
        <f t="shared" si="224"/>
        <v>34851</v>
      </c>
      <c r="E2008" s="42">
        <f>IF(DAY(B2008)&gt;14,VLOOKUP(DATE(YEAR(C2008),MONTH(C2008)-1,DAY(1)),'מדדים וריביות'!B:C,2,FALSE),VLOOKUP(DATE(YEAR(C2008),MONTH(C2008)-2,DAY(1)),'מדדים וריביות'!B:C,2,FALSE))</f>
        <v>18622294.7274005</v>
      </c>
      <c r="F2008" s="43">
        <f>IF($B$5=1,'ריבית יומית'!D2002,'ריבית יומית'!G2002)</f>
        <v>1.0738622586670132E-4</v>
      </c>
      <c r="G2008" s="43">
        <f t="shared" si="219"/>
        <v>1.0738622586670132E-4</v>
      </c>
      <c r="H2008" s="29">
        <f t="shared" si="220"/>
        <v>1.7380804342422875</v>
      </c>
      <c r="I2008" s="30">
        <f>VLOOKUP(B2007,'מדדים וריביות'!B:C,2)</f>
        <v>18683201.660278399</v>
      </c>
      <c r="K2008" s="39">
        <f t="shared" si="221"/>
        <v>0</v>
      </c>
      <c r="L2008" s="39">
        <f t="shared" si="222"/>
        <v>0</v>
      </c>
      <c r="M2008" s="39">
        <f t="shared" si="223"/>
        <v>0</v>
      </c>
      <c r="N2008" s="41">
        <f t="shared" si="225"/>
        <v>0</v>
      </c>
    </row>
    <row r="2009" spans="2:14">
      <c r="B2009" s="1">
        <v>34874</v>
      </c>
      <c r="C2009" s="1">
        <f t="shared" si="224"/>
        <v>34851</v>
      </c>
      <c r="E2009" s="42">
        <f>IF(DAY(B2009)&gt;14,VLOOKUP(DATE(YEAR(C2009),MONTH(C2009)-1,DAY(1)),'מדדים וריביות'!B:C,2,FALSE),VLOOKUP(DATE(YEAR(C2009),MONTH(C2009)-2,DAY(1)),'מדדים וריביות'!B:C,2,FALSE))</f>
        <v>18622294.7274005</v>
      </c>
      <c r="F2009" s="43">
        <f>IF($B$5=1,'ריבית יומית'!D2003,'ריבית יומית'!G2003)</f>
        <v>1.0738622586670132E-4</v>
      </c>
      <c r="G2009" s="43">
        <f t="shared" si="219"/>
        <v>1.0738622586670132E-4</v>
      </c>
      <c r="H2009" s="29">
        <f t="shared" si="220"/>
        <v>1.737893808385248</v>
      </c>
      <c r="I2009" s="30">
        <f>VLOOKUP(B2008,'מדדים וריביות'!B:C,2)</f>
        <v>18683201.660278399</v>
      </c>
      <c r="K2009" s="39">
        <f t="shared" si="221"/>
        <v>0</v>
      </c>
      <c r="L2009" s="39">
        <f t="shared" si="222"/>
        <v>0</v>
      </c>
      <c r="M2009" s="39">
        <f t="shared" si="223"/>
        <v>0</v>
      </c>
      <c r="N2009" s="41">
        <f t="shared" si="225"/>
        <v>0</v>
      </c>
    </row>
    <row r="2010" spans="2:14">
      <c r="B2010" s="1">
        <v>34875</v>
      </c>
      <c r="C2010" s="1">
        <f t="shared" si="224"/>
        <v>34851</v>
      </c>
      <c r="E2010" s="42">
        <f>IF(DAY(B2010)&gt;14,VLOOKUP(DATE(YEAR(C2010),MONTH(C2010)-1,DAY(1)),'מדדים וריביות'!B:C,2,FALSE),VLOOKUP(DATE(YEAR(C2010),MONTH(C2010)-2,DAY(1)),'מדדים וריביות'!B:C,2,FALSE))</f>
        <v>18622294.7274005</v>
      </c>
      <c r="F2010" s="43">
        <f>IF($B$5=1,'ריבית יומית'!D2004,'ריבית יומית'!G2004)</f>
        <v>1.0738622586670132E-4</v>
      </c>
      <c r="G2010" s="43">
        <f t="shared" si="219"/>
        <v>1.0738622586670132E-4</v>
      </c>
      <c r="H2010" s="29">
        <f t="shared" si="220"/>
        <v>1.737707202567103</v>
      </c>
      <c r="I2010" s="30">
        <f>VLOOKUP(B2009,'מדדים וריביות'!B:C,2)</f>
        <v>18683201.660278399</v>
      </c>
      <c r="K2010" s="39">
        <f t="shared" si="221"/>
        <v>0</v>
      </c>
      <c r="L2010" s="39">
        <f t="shared" si="222"/>
        <v>0</v>
      </c>
      <c r="M2010" s="39">
        <f t="shared" si="223"/>
        <v>0</v>
      </c>
      <c r="N2010" s="41">
        <f t="shared" si="225"/>
        <v>0</v>
      </c>
    </row>
    <row r="2011" spans="2:14">
      <c r="B2011" s="1">
        <v>34876</v>
      </c>
      <c r="C2011" s="1">
        <f t="shared" si="224"/>
        <v>34851</v>
      </c>
      <c r="E2011" s="42">
        <f>IF(DAY(B2011)&gt;14,VLOOKUP(DATE(YEAR(C2011),MONTH(C2011)-1,DAY(1)),'מדדים וריביות'!B:C,2,FALSE),VLOOKUP(DATE(YEAR(C2011),MONTH(C2011)-2,DAY(1)),'מדדים וריביות'!B:C,2,FALSE))</f>
        <v>18622294.7274005</v>
      </c>
      <c r="F2011" s="43">
        <f>IF($B$5=1,'ריבית יומית'!D2005,'ריבית יומית'!G2005)</f>
        <v>1.0738622586670132E-4</v>
      </c>
      <c r="G2011" s="43">
        <f t="shared" si="219"/>
        <v>1.0738622586670132E-4</v>
      </c>
      <c r="H2011" s="29">
        <f t="shared" si="220"/>
        <v>1.7375206167857007</v>
      </c>
      <c r="I2011" s="30">
        <f>VLOOKUP(B2010,'מדדים וריביות'!B:C,2)</f>
        <v>18683201.660278399</v>
      </c>
      <c r="K2011" s="39">
        <f t="shared" si="221"/>
        <v>0</v>
      </c>
      <c r="L2011" s="39">
        <f t="shared" si="222"/>
        <v>0</v>
      </c>
      <c r="M2011" s="39">
        <f t="shared" si="223"/>
        <v>0</v>
      </c>
      <c r="N2011" s="41">
        <f t="shared" si="225"/>
        <v>0</v>
      </c>
    </row>
    <row r="2012" spans="2:14">
      <c r="B2012" s="1">
        <v>34877</v>
      </c>
      <c r="C2012" s="1">
        <f t="shared" si="224"/>
        <v>34851</v>
      </c>
      <c r="E2012" s="42">
        <f>IF(DAY(B2012)&gt;14,VLOOKUP(DATE(YEAR(C2012),MONTH(C2012)-1,DAY(1)),'מדדים וריביות'!B:C,2,FALSE),VLOOKUP(DATE(YEAR(C2012),MONTH(C2012)-2,DAY(1)),'מדדים וריביות'!B:C,2,FALSE))</f>
        <v>18622294.7274005</v>
      </c>
      <c r="F2012" s="43">
        <f>IF($B$5=1,'ריבית יומית'!D2006,'ריבית יומית'!G2006)</f>
        <v>1.0738622586670132E-4</v>
      </c>
      <c r="G2012" s="43">
        <f t="shared" si="219"/>
        <v>1.0738622586670132E-4</v>
      </c>
      <c r="H2012" s="29">
        <f t="shared" si="220"/>
        <v>1.7373340510388899</v>
      </c>
      <c r="I2012" s="30">
        <f>VLOOKUP(B2011,'מדדים וריביות'!B:C,2)</f>
        <v>18683201.660278399</v>
      </c>
      <c r="K2012" s="39">
        <f t="shared" si="221"/>
        <v>0</v>
      </c>
      <c r="L2012" s="39">
        <f t="shared" si="222"/>
        <v>0</v>
      </c>
      <c r="M2012" s="39">
        <f t="shared" si="223"/>
        <v>0</v>
      </c>
      <c r="N2012" s="41">
        <f t="shared" si="225"/>
        <v>0</v>
      </c>
    </row>
    <row r="2013" spans="2:14">
      <c r="B2013" s="1">
        <v>34878</v>
      </c>
      <c r="C2013" s="1">
        <f t="shared" si="224"/>
        <v>34851</v>
      </c>
      <c r="E2013" s="42">
        <f>IF(DAY(B2013)&gt;14,VLOOKUP(DATE(YEAR(C2013),MONTH(C2013)-1,DAY(1)),'מדדים וריביות'!B:C,2,FALSE),VLOOKUP(DATE(YEAR(C2013),MONTH(C2013)-2,DAY(1)),'מדדים וריביות'!B:C,2,FALSE))</f>
        <v>18622294.7274005</v>
      </c>
      <c r="F2013" s="43">
        <f>IF($B$5=1,'ריבית יומית'!D2007,'ריבית יומית'!G2007)</f>
        <v>1.0738622586670132E-4</v>
      </c>
      <c r="G2013" s="43">
        <f t="shared" si="219"/>
        <v>1.0738622586670132E-4</v>
      </c>
      <c r="H2013" s="29">
        <f t="shared" si="220"/>
        <v>1.7371475053245193</v>
      </c>
      <c r="I2013" s="30">
        <f>VLOOKUP(B2012,'מדדים וריביות'!B:C,2)</f>
        <v>18683201.660278399</v>
      </c>
      <c r="K2013" s="39">
        <f t="shared" si="221"/>
        <v>0</v>
      </c>
      <c r="L2013" s="39">
        <f t="shared" si="222"/>
        <v>0</v>
      </c>
      <c r="M2013" s="39">
        <f t="shared" si="223"/>
        <v>0</v>
      </c>
      <c r="N2013" s="41">
        <f t="shared" si="225"/>
        <v>0</v>
      </c>
    </row>
    <row r="2014" spans="2:14">
      <c r="B2014" s="1">
        <v>34879</v>
      </c>
      <c r="C2014" s="1">
        <f t="shared" si="224"/>
        <v>34851</v>
      </c>
      <c r="E2014" s="42">
        <f>IF(DAY(B2014)&gt;14,VLOOKUP(DATE(YEAR(C2014),MONTH(C2014)-1,DAY(1)),'מדדים וריביות'!B:C,2,FALSE),VLOOKUP(DATE(YEAR(C2014),MONTH(C2014)-2,DAY(1)),'מדדים וריביות'!B:C,2,FALSE))</f>
        <v>18622294.7274005</v>
      </c>
      <c r="F2014" s="43">
        <f>IF($B$5=1,'ריבית יומית'!D2008,'ריבית יומית'!G2008)</f>
        <v>1.0738622586670132E-4</v>
      </c>
      <c r="G2014" s="43">
        <f t="shared" si="219"/>
        <v>1.0738622586670132E-4</v>
      </c>
      <c r="H2014" s="29">
        <f t="shared" si="220"/>
        <v>1.7369609796404379</v>
      </c>
      <c r="I2014" s="30">
        <f>VLOOKUP(B2013,'מדדים וריביות'!B:C,2)</f>
        <v>18683201.660278399</v>
      </c>
      <c r="K2014" s="39">
        <f t="shared" si="221"/>
        <v>0</v>
      </c>
      <c r="L2014" s="39">
        <f t="shared" si="222"/>
        <v>0</v>
      </c>
      <c r="M2014" s="39">
        <f t="shared" si="223"/>
        <v>0</v>
      </c>
      <c r="N2014" s="41">
        <f t="shared" si="225"/>
        <v>0</v>
      </c>
    </row>
    <row r="2015" spans="2:14">
      <c r="B2015" s="1">
        <v>34880</v>
      </c>
      <c r="C2015" s="1">
        <f t="shared" si="224"/>
        <v>34851</v>
      </c>
      <c r="E2015" s="42">
        <f>IF(DAY(B2015)&gt;14,VLOOKUP(DATE(YEAR(C2015),MONTH(C2015)-1,DAY(1)),'מדדים וריביות'!B:C,2,FALSE),VLOOKUP(DATE(YEAR(C2015),MONTH(C2015)-2,DAY(1)),'מדדים וריביות'!B:C,2,FALSE))</f>
        <v>18622294.7274005</v>
      </c>
      <c r="F2015" s="43">
        <f>IF($B$5=1,'ריבית יומית'!D2009,'ריבית יומית'!G2009)</f>
        <v>1.0738622586670132E-4</v>
      </c>
      <c r="G2015" s="43">
        <f t="shared" si="219"/>
        <v>1.0738622586670132E-4</v>
      </c>
      <c r="H2015" s="29">
        <f t="shared" si="220"/>
        <v>1.736774473984495</v>
      </c>
      <c r="I2015" s="30">
        <f>VLOOKUP(B2014,'מדדים וריביות'!B:C,2)</f>
        <v>18683201.660278399</v>
      </c>
      <c r="K2015" s="39">
        <f t="shared" si="221"/>
        <v>0</v>
      </c>
      <c r="L2015" s="39">
        <f t="shared" si="222"/>
        <v>0</v>
      </c>
      <c r="M2015" s="39">
        <f t="shared" si="223"/>
        <v>0</v>
      </c>
      <c r="N2015" s="41">
        <f t="shared" si="225"/>
        <v>0</v>
      </c>
    </row>
    <row r="2016" spans="2:14">
      <c r="B2016" s="1">
        <v>34881</v>
      </c>
      <c r="C2016" s="1">
        <f t="shared" si="224"/>
        <v>34881</v>
      </c>
      <c r="E2016" s="42">
        <f>IF(DAY(B2016)&gt;14,VLOOKUP(DATE(YEAR(C2016),MONTH(C2016)-1,DAY(1)),'מדדים וריביות'!B:C,2,FALSE),VLOOKUP(DATE(YEAR(C2016),MONTH(C2016)-2,DAY(1)),'מדדים וריביות'!B:C,2,FALSE))</f>
        <v>18622294.7274005</v>
      </c>
      <c r="F2016" s="43">
        <f>IF($B$5=1,'ריבית יומית'!D2010,'ריבית יומית'!G2010)</f>
        <v>1.0738622586670132E-4</v>
      </c>
      <c r="G2016" s="43">
        <f t="shared" si="219"/>
        <v>1.0738622586670132E-4</v>
      </c>
      <c r="H2016" s="29">
        <f t="shared" si="220"/>
        <v>1.7365879883545401</v>
      </c>
      <c r="I2016" s="30">
        <f>VLOOKUP(B2015,'מדדים וריביות'!B:C,2)</f>
        <v>18683201.660278399</v>
      </c>
      <c r="K2016" s="39">
        <f t="shared" si="221"/>
        <v>0</v>
      </c>
      <c r="L2016" s="39">
        <f t="shared" si="222"/>
        <v>0</v>
      </c>
      <c r="M2016" s="39">
        <f t="shared" si="223"/>
        <v>0</v>
      </c>
      <c r="N2016" s="41">
        <f t="shared" si="225"/>
        <v>0</v>
      </c>
    </row>
    <row r="2017" spans="2:14">
      <c r="B2017" s="1">
        <v>34882</v>
      </c>
      <c r="C2017" s="1">
        <f t="shared" si="224"/>
        <v>34881</v>
      </c>
      <c r="E2017" s="42">
        <f>IF(DAY(B2017)&gt;14,VLOOKUP(DATE(YEAR(C2017),MONTH(C2017)-1,DAY(1)),'מדדים וריביות'!B:C,2,FALSE),VLOOKUP(DATE(YEAR(C2017),MONTH(C2017)-2,DAY(1)),'מדדים וריביות'!B:C,2,FALSE))</f>
        <v>18622294.7274005</v>
      </c>
      <c r="F2017" s="43">
        <f>IF($B$5=1,'ריבית יומית'!D2011,'ריבית יומית'!G2011)</f>
        <v>1.0738622586670132E-4</v>
      </c>
      <c r="G2017" s="43">
        <f t="shared" si="219"/>
        <v>1.0738622586670132E-4</v>
      </c>
      <c r="H2017" s="29">
        <f t="shared" si="220"/>
        <v>1.7364015227484229</v>
      </c>
      <c r="I2017" s="30">
        <f>VLOOKUP(B2016,'מדדים וריביות'!B:C,2)</f>
        <v>18728881.8599368</v>
      </c>
      <c r="K2017" s="39">
        <f t="shared" si="221"/>
        <v>0</v>
      </c>
      <c r="L2017" s="39">
        <f t="shared" si="222"/>
        <v>0</v>
      </c>
      <c r="M2017" s="39">
        <f t="shared" si="223"/>
        <v>0</v>
      </c>
      <c r="N2017" s="41">
        <f t="shared" si="225"/>
        <v>0</v>
      </c>
    </row>
    <row r="2018" spans="2:14">
      <c r="B2018" s="1">
        <v>34883</v>
      </c>
      <c r="C2018" s="1">
        <f t="shared" si="224"/>
        <v>34881</v>
      </c>
      <c r="E2018" s="42">
        <f>IF(DAY(B2018)&gt;14,VLOOKUP(DATE(YEAR(C2018),MONTH(C2018)-1,DAY(1)),'מדדים וריביות'!B:C,2,FALSE),VLOOKUP(DATE(YEAR(C2018),MONTH(C2018)-2,DAY(1)),'מדדים וריביות'!B:C,2,FALSE))</f>
        <v>18622294.7274005</v>
      </c>
      <c r="F2018" s="43">
        <f>IF($B$5=1,'ריבית יומית'!D2012,'ריבית יומית'!G2012)</f>
        <v>1.0738622586670132E-4</v>
      </c>
      <c r="G2018" s="43">
        <f t="shared" si="219"/>
        <v>1.0738622586670132E-4</v>
      </c>
      <c r="H2018" s="29">
        <f t="shared" si="220"/>
        <v>1.7362150771639933</v>
      </c>
      <c r="I2018" s="30">
        <f>VLOOKUP(B2017,'מדדים וריביות'!B:C,2)</f>
        <v>18728881.8599368</v>
      </c>
      <c r="K2018" s="39">
        <f t="shared" si="221"/>
        <v>0</v>
      </c>
      <c r="L2018" s="39">
        <f t="shared" si="222"/>
        <v>0</v>
      </c>
      <c r="M2018" s="39">
        <f t="shared" si="223"/>
        <v>0</v>
      </c>
      <c r="N2018" s="41">
        <f t="shared" si="225"/>
        <v>0</v>
      </c>
    </row>
    <row r="2019" spans="2:14">
      <c r="B2019" s="1">
        <v>34884</v>
      </c>
      <c r="C2019" s="1">
        <f t="shared" si="224"/>
        <v>34881</v>
      </c>
      <c r="E2019" s="42">
        <f>IF(DAY(B2019)&gt;14,VLOOKUP(DATE(YEAR(C2019),MONTH(C2019)-1,DAY(1)),'מדדים וריביות'!B:C,2,FALSE),VLOOKUP(DATE(YEAR(C2019),MONTH(C2019)-2,DAY(1)),'מדדים וריביות'!B:C,2,FALSE))</f>
        <v>18622294.7274005</v>
      </c>
      <c r="F2019" s="43">
        <f>IF($B$5=1,'ריבית יומית'!D2013,'ריבית יומית'!G2013)</f>
        <v>1.0738622586670132E-4</v>
      </c>
      <c r="G2019" s="43">
        <f t="shared" si="219"/>
        <v>1.0738622586670132E-4</v>
      </c>
      <c r="H2019" s="29">
        <f t="shared" si="220"/>
        <v>1.7360286515991015</v>
      </c>
      <c r="I2019" s="30">
        <f>VLOOKUP(B2018,'מדדים וריביות'!B:C,2)</f>
        <v>18728881.8599368</v>
      </c>
      <c r="K2019" s="39">
        <f t="shared" si="221"/>
        <v>0</v>
      </c>
      <c r="L2019" s="39">
        <f t="shared" si="222"/>
        <v>0</v>
      </c>
      <c r="M2019" s="39">
        <f t="shared" si="223"/>
        <v>0</v>
      </c>
      <c r="N2019" s="41">
        <f t="shared" si="225"/>
        <v>0</v>
      </c>
    </row>
    <row r="2020" spans="2:14">
      <c r="B2020" s="1">
        <v>34885</v>
      </c>
      <c r="C2020" s="1">
        <f t="shared" si="224"/>
        <v>34881</v>
      </c>
      <c r="E2020" s="42">
        <f>IF(DAY(B2020)&gt;14,VLOOKUP(DATE(YEAR(C2020),MONTH(C2020)-1,DAY(1)),'מדדים וריביות'!B:C,2,FALSE),VLOOKUP(DATE(YEAR(C2020),MONTH(C2020)-2,DAY(1)),'מדדים וריביות'!B:C,2,FALSE))</f>
        <v>18622294.7274005</v>
      </c>
      <c r="F2020" s="43">
        <f>IF($B$5=1,'ריבית יומית'!D2014,'ריבית יומית'!G2014)</f>
        <v>1.0738622586670132E-4</v>
      </c>
      <c r="G2020" s="43">
        <f t="shared" si="219"/>
        <v>1.0738622586670132E-4</v>
      </c>
      <c r="H2020" s="29">
        <f t="shared" si="220"/>
        <v>1.7358422460515981</v>
      </c>
      <c r="I2020" s="30">
        <f>VLOOKUP(B2019,'מדדים וריביות'!B:C,2)</f>
        <v>18728881.8599368</v>
      </c>
      <c r="K2020" s="39">
        <f t="shared" si="221"/>
        <v>0</v>
      </c>
      <c r="L2020" s="39">
        <f t="shared" si="222"/>
        <v>0</v>
      </c>
      <c r="M2020" s="39">
        <f t="shared" si="223"/>
        <v>0</v>
      </c>
      <c r="N2020" s="41">
        <f t="shared" si="225"/>
        <v>0</v>
      </c>
    </row>
    <row r="2021" spans="2:14">
      <c r="B2021" s="1">
        <v>34886</v>
      </c>
      <c r="C2021" s="1">
        <f t="shared" si="224"/>
        <v>34881</v>
      </c>
      <c r="E2021" s="42">
        <f>IF(DAY(B2021)&gt;14,VLOOKUP(DATE(YEAR(C2021),MONTH(C2021)-1,DAY(1)),'מדדים וריביות'!B:C,2,FALSE),VLOOKUP(DATE(YEAR(C2021),MONTH(C2021)-2,DAY(1)),'מדדים וריביות'!B:C,2,FALSE))</f>
        <v>18622294.7274005</v>
      </c>
      <c r="F2021" s="43">
        <f>IF($B$5=1,'ריבית יומית'!D2015,'ריבית יומית'!G2015)</f>
        <v>1.0738622586670132E-4</v>
      </c>
      <c r="G2021" s="43">
        <f t="shared" si="219"/>
        <v>1.0738622586670132E-4</v>
      </c>
      <c r="H2021" s="29">
        <f t="shared" si="220"/>
        <v>1.7356558605193335</v>
      </c>
      <c r="I2021" s="30">
        <f>VLOOKUP(B2020,'מדדים וריביות'!B:C,2)</f>
        <v>18728881.8599368</v>
      </c>
      <c r="K2021" s="39">
        <f t="shared" si="221"/>
        <v>0</v>
      </c>
      <c r="L2021" s="39">
        <f t="shared" si="222"/>
        <v>0</v>
      </c>
      <c r="M2021" s="39">
        <f t="shared" si="223"/>
        <v>0</v>
      </c>
      <c r="N2021" s="41">
        <f t="shared" si="225"/>
        <v>0</v>
      </c>
    </row>
    <row r="2022" spans="2:14">
      <c r="B2022" s="1">
        <v>34887</v>
      </c>
      <c r="C2022" s="1">
        <f t="shared" si="224"/>
        <v>34881</v>
      </c>
      <c r="E2022" s="42">
        <f>IF(DAY(B2022)&gt;14,VLOOKUP(DATE(YEAR(C2022),MONTH(C2022)-1,DAY(1)),'מדדים וריביות'!B:C,2,FALSE),VLOOKUP(DATE(YEAR(C2022),MONTH(C2022)-2,DAY(1)),'מדדים וריביות'!B:C,2,FALSE))</f>
        <v>18622294.7274005</v>
      </c>
      <c r="F2022" s="43">
        <f>IF($B$5=1,'ריבית יומית'!D2016,'ריבית יומית'!G2016)</f>
        <v>1.0738622586670132E-4</v>
      </c>
      <c r="G2022" s="43">
        <f t="shared" si="219"/>
        <v>1.0738622586670132E-4</v>
      </c>
      <c r="H2022" s="29">
        <f t="shared" si="220"/>
        <v>1.7354694950001586</v>
      </c>
      <c r="I2022" s="30">
        <f>VLOOKUP(B2021,'מדדים וריביות'!B:C,2)</f>
        <v>18728881.8599368</v>
      </c>
      <c r="K2022" s="39">
        <f t="shared" si="221"/>
        <v>0</v>
      </c>
      <c r="L2022" s="39">
        <f t="shared" si="222"/>
        <v>0</v>
      </c>
      <c r="M2022" s="39">
        <f t="shared" si="223"/>
        <v>0</v>
      </c>
      <c r="N2022" s="41">
        <f t="shared" si="225"/>
        <v>0</v>
      </c>
    </row>
    <row r="2023" spans="2:14">
      <c r="B2023" s="1">
        <v>34888</v>
      </c>
      <c r="C2023" s="1">
        <f t="shared" si="224"/>
        <v>34881</v>
      </c>
      <c r="E2023" s="42">
        <f>IF(DAY(B2023)&gt;14,VLOOKUP(DATE(YEAR(C2023),MONTH(C2023)-1,DAY(1)),'מדדים וריביות'!B:C,2,FALSE),VLOOKUP(DATE(YEAR(C2023),MONTH(C2023)-2,DAY(1)),'מדדים וריביות'!B:C,2,FALSE))</f>
        <v>18622294.7274005</v>
      </c>
      <c r="F2023" s="43">
        <f>IF($B$5=1,'ריבית יומית'!D2017,'ריבית יומית'!G2017)</f>
        <v>1.0738622586670132E-4</v>
      </c>
      <c r="G2023" s="43">
        <f t="shared" si="219"/>
        <v>1.0738622586670132E-4</v>
      </c>
      <c r="H2023" s="29">
        <f t="shared" si="220"/>
        <v>1.7352831494919245</v>
      </c>
      <c r="I2023" s="30">
        <f>VLOOKUP(B2022,'מדדים וריביות'!B:C,2)</f>
        <v>18728881.8599368</v>
      </c>
      <c r="K2023" s="39">
        <f t="shared" si="221"/>
        <v>0</v>
      </c>
      <c r="L2023" s="39">
        <f t="shared" si="222"/>
        <v>0</v>
      </c>
      <c r="M2023" s="39">
        <f t="shared" si="223"/>
        <v>0</v>
      </c>
      <c r="N2023" s="41">
        <f t="shared" si="225"/>
        <v>0</v>
      </c>
    </row>
    <row r="2024" spans="2:14">
      <c r="B2024" s="1">
        <v>34889</v>
      </c>
      <c r="C2024" s="1">
        <f t="shared" si="224"/>
        <v>34881</v>
      </c>
      <c r="E2024" s="42">
        <f>IF(DAY(B2024)&gt;14,VLOOKUP(DATE(YEAR(C2024),MONTH(C2024)-1,DAY(1)),'מדדים וריביות'!B:C,2,FALSE),VLOOKUP(DATE(YEAR(C2024),MONTH(C2024)-2,DAY(1)),'מדדים וריביות'!B:C,2,FALSE))</f>
        <v>18622294.7274005</v>
      </c>
      <c r="F2024" s="43">
        <f>IF($B$5=1,'ריבית יומית'!D2018,'ריבית יומית'!G2018)</f>
        <v>1.0738622586670132E-4</v>
      </c>
      <c r="G2024" s="43">
        <f t="shared" si="219"/>
        <v>1.0738622586670132E-4</v>
      </c>
      <c r="H2024" s="29">
        <f t="shared" si="220"/>
        <v>1.7350968239924827</v>
      </c>
      <c r="I2024" s="30">
        <f>VLOOKUP(B2023,'מדדים וריביות'!B:C,2)</f>
        <v>18728881.8599368</v>
      </c>
      <c r="K2024" s="39">
        <f t="shared" si="221"/>
        <v>0</v>
      </c>
      <c r="L2024" s="39">
        <f t="shared" si="222"/>
        <v>0</v>
      </c>
      <c r="M2024" s="39">
        <f t="shared" si="223"/>
        <v>0</v>
      </c>
      <c r="N2024" s="41">
        <f t="shared" si="225"/>
        <v>0</v>
      </c>
    </row>
    <row r="2025" spans="2:14">
      <c r="B2025" s="1">
        <v>34890</v>
      </c>
      <c r="C2025" s="1">
        <f t="shared" si="224"/>
        <v>34881</v>
      </c>
      <c r="E2025" s="42">
        <f>IF(DAY(B2025)&gt;14,VLOOKUP(DATE(YEAR(C2025),MONTH(C2025)-1,DAY(1)),'מדדים וריביות'!B:C,2,FALSE),VLOOKUP(DATE(YEAR(C2025),MONTH(C2025)-2,DAY(1)),'מדדים וריביות'!B:C,2,FALSE))</f>
        <v>18622294.7274005</v>
      </c>
      <c r="F2025" s="43">
        <f>IF($B$5=1,'ריבית יומית'!D2019,'ריבית יומית'!G2019)</f>
        <v>1.0738622586670132E-4</v>
      </c>
      <c r="G2025" s="43">
        <f t="shared" si="219"/>
        <v>1.0738622586670132E-4</v>
      </c>
      <c r="H2025" s="29">
        <f t="shared" si="220"/>
        <v>1.7349105184996845</v>
      </c>
      <c r="I2025" s="30">
        <f>VLOOKUP(B2024,'מדדים וריביות'!B:C,2)</f>
        <v>18728881.8599368</v>
      </c>
      <c r="K2025" s="39">
        <f t="shared" si="221"/>
        <v>0</v>
      </c>
      <c r="L2025" s="39">
        <f t="shared" si="222"/>
        <v>0</v>
      </c>
      <c r="M2025" s="39">
        <f t="shared" si="223"/>
        <v>0</v>
      </c>
      <c r="N2025" s="41">
        <f t="shared" si="225"/>
        <v>0</v>
      </c>
    </row>
    <row r="2026" spans="2:14">
      <c r="B2026" s="1">
        <v>34891</v>
      </c>
      <c r="C2026" s="1">
        <f t="shared" si="224"/>
        <v>34881</v>
      </c>
      <c r="E2026" s="42">
        <f>IF(DAY(B2026)&gt;14,VLOOKUP(DATE(YEAR(C2026),MONTH(C2026)-1,DAY(1)),'מדדים וריביות'!B:C,2,FALSE),VLOOKUP(DATE(YEAR(C2026),MONTH(C2026)-2,DAY(1)),'מדדים וריביות'!B:C,2,FALSE))</f>
        <v>18622294.7274005</v>
      </c>
      <c r="F2026" s="43">
        <f>IF($B$5=1,'ריבית יומית'!D2020,'ריבית יומית'!G2020)</f>
        <v>1.0738622586670132E-4</v>
      </c>
      <c r="G2026" s="43">
        <f t="shared" si="219"/>
        <v>1.0738622586670132E-4</v>
      </c>
      <c r="H2026" s="29">
        <f t="shared" si="220"/>
        <v>1.7347242330113819</v>
      </c>
      <c r="I2026" s="30">
        <f>VLOOKUP(B2025,'מדדים וריביות'!B:C,2)</f>
        <v>18728881.8599368</v>
      </c>
      <c r="K2026" s="39">
        <f t="shared" si="221"/>
        <v>0</v>
      </c>
      <c r="L2026" s="39">
        <f t="shared" si="222"/>
        <v>0</v>
      </c>
      <c r="M2026" s="39">
        <f t="shared" si="223"/>
        <v>0</v>
      </c>
      <c r="N2026" s="41">
        <f t="shared" si="225"/>
        <v>0</v>
      </c>
    </row>
    <row r="2027" spans="2:14">
      <c r="B2027" s="1">
        <v>34892</v>
      </c>
      <c r="C2027" s="1">
        <f t="shared" si="224"/>
        <v>34881</v>
      </c>
      <c r="E2027" s="42">
        <f>IF(DAY(B2027)&gt;14,VLOOKUP(DATE(YEAR(C2027),MONTH(C2027)-1,DAY(1)),'מדדים וריביות'!B:C,2,FALSE),VLOOKUP(DATE(YEAR(C2027),MONTH(C2027)-2,DAY(1)),'מדדים וריביות'!B:C,2,FALSE))</f>
        <v>18622294.7274005</v>
      </c>
      <c r="F2027" s="43">
        <f>IF($B$5=1,'ריבית יומית'!D2021,'ריבית יומית'!G2021)</f>
        <v>1.0738622586670132E-4</v>
      </c>
      <c r="G2027" s="43">
        <f t="shared" si="219"/>
        <v>1.0738622586670132E-4</v>
      </c>
      <c r="H2027" s="29">
        <f t="shared" si="220"/>
        <v>1.7345379675254269</v>
      </c>
      <c r="I2027" s="30">
        <f>VLOOKUP(B2026,'מדדים וריביות'!B:C,2)</f>
        <v>18728881.8599368</v>
      </c>
      <c r="K2027" s="39">
        <f t="shared" si="221"/>
        <v>0</v>
      </c>
      <c r="L2027" s="39">
        <f t="shared" si="222"/>
        <v>0</v>
      </c>
      <c r="M2027" s="39">
        <f t="shared" si="223"/>
        <v>0</v>
      </c>
      <c r="N2027" s="41">
        <f t="shared" si="225"/>
        <v>0</v>
      </c>
    </row>
    <row r="2028" spans="2:14">
      <c r="B2028" s="1">
        <v>34893</v>
      </c>
      <c r="C2028" s="1">
        <f t="shared" si="224"/>
        <v>34881</v>
      </c>
      <c r="E2028" s="42">
        <f>IF(DAY(B2028)&gt;14,VLOOKUP(DATE(YEAR(C2028),MONTH(C2028)-1,DAY(1)),'מדדים וריביות'!B:C,2,FALSE),VLOOKUP(DATE(YEAR(C2028),MONTH(C2028)-2,DAY(1)),'מדדים וריביות'!B:C,2,FALSE))</f>
        <v>18622294.7274005</v>
      </c>
      <c r="F2028" s="43">
        <f>IF($B$5=1,'ריבית יומית'!D2022,'ריבית יומית'!G2022)</f>
        <v>1.0738622586670132E-4</v>
      </c>
      <c r="G2028" s="43">
        <f t="shared" si="219"/>
        <v>1.0738622586670132E-4</v>
      </c>
      <c r="H2028" s="29">
        <f t="shared" si="220"/>
        <v>1.7343517220396716</v>
      </c>
      <c r="I2028" s="30">
        <f>VLOOKUP(B2027,'מדדים וריביות'!B:C,2)</f>
        <v>18728881.8599368</v>
      </c>
      <c r="K2028" s="39">
        <f t="shared" si="221"/>
        <v>0</v>
      </c>
      <c r="L2028" s="39">
        <f t="shared" si="222"/>
        <v>0</v>
      </c>
      <c r="M2028" s="39">
        <f t="shared" si="223"/>
        <v>0</v>
      </c>
      <c r="N2028" s="41">
        <f t="shared" si="225"/>
        <v>0</v>
      </c>
    </row>
    <row r="2029" spans="2:14">
      <c r="B2029" s="1">
        <v>34894</v>
      </c>
      <c r="C2029" s="1">
        <f t="shared" si="224"/>
        <v>34881</v>
      </c>
      <c r="E2029" s="42">
        <f>IF(DAY(B2029)&gt;14,VLOOKUP(DATE(YEAR(C2029),MONTH(C2029)-1,DAY(1)),'מדדים וריביות'!B:C,2,FALSE),VLOOKUP(DATE(YEAR(C2029),MONTH(C2029)-2,DAY(1)),'מדדים וריביות'!B:C,2,FALSE))</f>
        <v>18622294.7274005</v>
      </c>
      <c r="F2029" s="43">
        <f>IF($B$5=1,'ריבית יומית'!D2023,'ריבית יומית'!G2023)</f>
        <v>1.0738622586670132E-4</v>
      </c>
      <c r="G2029" s="43">
        <f t="shared" si="219"/>
        <v>1.0738622586670132E-4</v>
      </c>
      <c r="H2029" s="29">
        <f t="shared" si="220"/>
        <v>1.7341654965519686</v>
      </c>
      <c r="I2029" s="30">
        <f>VLOOKUP(B2028,'מדדים וריביות'!B:C,2)</f>
        <v>18728881.8599368</v>
      </c>
      <c r="K2029" s="39">
        <f t="shared" si="221"/>
        <v>0</v>
      </c>
      <c r="L2029" s="39">
        <f t="shared" si="222"/>
        <v>0</v>
      </c>
      <c r="M2029" s="39">
        <f t="shared" si="223"/>
        <v>0</v>
      </c>
      <c r="N2029" s="41">
        <f t="shared" si="225"/>
        <v>0</v>
      </c>
    </row>
    <row r="2030" spans="2:14">
      <c r="B2030" s="1">
        <v>34895</v>
      </c>
      <c r="C2030" s="1">
        <f t="shared" si="224"/>
        <v>34881</v>
      </c>
      <c r="E2030" s="42">
        <f>IF(DAY(B2030)&gt;14,VLOOKUP(DATE(YEAR(C2030),MONTH(C2030)-1,DAY(1)),'מדדים וריביות'!B:C,2,FALSE),VLOOKUP(DATE(YEAR(C2030),MONTH(C2030)-2,DAY(1)),'מדדים וריביות'!B:C,2,FALSE))</f>
        <v>18683201.660278399</v>
      </c>
      <c r="F2030" s="43">
        <f>IF($B$5=1,'ריבית יומית'!D2024,'ריבית יומית'!G2024)</f>
        <v>1.0738622586670132E-4</v>
      </c>
      <c r="G2030" s="43">
        <f t="shared" si="219"/>
        <v>1.0738622586670132E-4</v>
      </c>
      <c r="H2030" s="29">
        <f t="shared" si="220"/>
        <v>1.7339792910601706</v>
      </c>
      <c r="I2030" s="30">
        <f>VLOOKUP(B2029,'מדדים וריביות'!B:C,2)</f>
        <v>18728881.8599368</v>
      </c>
      <c r="K2030" s="39">
        <f t="shared" si="221"/>
        <v>0</v>
      </c>
      <c r="L2030" s="39">
        <f t="shared" si="222"/>
        <v>0</v>
      </c>
      <c r="M2030" s="39">
        <f t="shared" si="223"/>
        <v>0</v>
      </c>
      <c r="N2030" s="41">
        <f t="shared" si="225"/>
        <v>0</v>
      </c>
    </row>
    <row r="2031" spans="2:14">
      <c r="B2031" s="1">
        <v>34896</v>
      </c>
      <c r="C2031" s="1">
        <f t="shared" si="224"/>
        <v>34881</v>
      </c>
      <c r="E2031" s="42">
        <f>IF(DAY(B2031)&gt;14,VLOOKUP(DATE(YEAR(C2031),MONTH(C2031)-1,DAY(1)),'מדדים וריביות'!B:C,2,FALSE),VLOOKUP(DATE(YEAR(C2031),MONTH(C2031)-2,DAY(1)),'מדדים וריביות'!B:C,2,FALSE))</f>
        <v>18683201.660278399</v>
      </c>
      <c r="F2031" s="43">
        <f>IF($B$5=1,'ריבית יומית'!D2025,'ריבית יומית'!G2025)</f>
        <v>1.0738622586670132E-4</v>
      </c>
      <c r="G2031" s="43">
        <f t="shared" si="219"/>
        <v>1.0738622586670132E-4</v>
      </c>
      <c r="H2031" s="29">
        <f t="shared" si="220"/>
        <v>1.7337931055621305</v>
      </c>
      <c r="I2031" s="30">
        <f>VLOOKUP(B2030,'מדדים וריביות'!B:C,2)</f>
        <v>18728881.8599368</v>
      </c>
      <c r="K2031" s="39">
        <f t="shared" si="221"/>
        <v>0</v>
      </c>
      <c r="L2031" s="39">
        <f t="shared" si="222"/>
        <v>0</v>
      </c>
      <c r="M2031" s="39">
        <f t="shared" si="223"/>
        <v>0</v>
      </c>
      <c r="N2031" s="41">
        <f t="shared" si="225"/>
        <v>0</v>
      </c>
    </row>
    <row r="2032" spans="2:14">
      <c r="B2032" s="1">
        <v>34897</v>
      </c>
      <c r="C2032" s="1">
        <f t="shared" si="224"/>
        <v>34881</v>
      </c>
      <c r="E2032" s="42">
        <f>IF(DAY(B2032)&gt;14,VLOOKUP(DATE(YEAR(C2032),MONTH(C2032)-1,DAY(1)),'מדדים וריביות'!B:C,2,FALSE),VLOOKUP(DATE(YEAR(C2032),MONTH(C2032)-2,DAY(1)),'מדדים וריביות'!B:C,2,FALSE))</f>
        <v>18683201.660278399</v>
      </c>
      <c r="F2032" s="43">
        <f>IF($B$5=1,'ריבית יומית'!D2026,'ריבית יומית'!G2026)</f>
        <v>1.0738622586670132E-4</v>
      </c>
      <c r="G2032" s="43">
        <f t="shared" si="219"/>
        <v>1.0738622586670132E-4</v>
      </c>
      <c r="H2032" s="29">
        <f t="shared" si="220"/>
        <v>1.7336069400557017</v>
      </c>
      <c r="I2032" s="30">
        <f>VLOOKUP(B2031,'מדדים וריביות'!B:C,2)</f>
        <v>18728881.8599368</v>
      </c>
      <c r="K2032" s="39">
        <f t="shared" si="221"/>
        <v>0</v>
      </c>
      <c r="L2032" s="39">
        <f t="shared" si="222"/>
        <v>0</v>
      </c>
      <c r="M2032" s="39">
        <f t="shared" si="223"/>
        <v>0</v>
      </c>
      <c r="N2032" s="41">
        <f t="shared" si="225"/>
        <v>0</v>
      </c>
    </row>
    <row r="2033" spans="2:14">
      <c r="B2033" s="1">
        <v>34898</v>
      </c>
      <c r="C2033" s="1">
        <f t="shared" si="224"/>
        <v>34881</v>
      </c>
      <c r="E2033" s="42">
        <f>IF(DAY(B2033)&gt;14,VLOOKUP(DATE(YEAR(C2033),MONTH(C2033)-1,DAY(1)),'מדדים וריביות'!B:C,2,FALSE),VLOOKUP(DATE(YEAR(C2033),MONTH(C2033)-2,DAY(1)),'מדדים וריביות'!B:C,2,FALSE))</f>
        <v>18683201.660278399</v>
      </c>
      <c r="F2033" s="43">
        <f>IF($B$5=1,'ריבית יומית'!D2027,'ריבית יומית'!G2027)</f>
        <v>1.0738622586670132E-4</v>
      </c>
      <c r="G2033" s="43">
        <f t="shared" si="219"/>
        <v>1.0738622586670132E-4</v>
      </c>
      <c r="H2033" s="29">
        <f t="shared" si="220"/>
        <v>1.7334207945387374</v>
      </c>
      <c r="I2033" s="30">
        <f>VLOOKUP(B2032,'מדדים וריביות'!B:C,2)</f>
        <v>18728881.8599368</v>
      </c>
      <c r="K2033" s="39">
        <f t="shared" si="221"/>
        <v>0</v>
      </c>
      <c r="L2033" s="39">
        <f t="shared" si="222"/>
        <v>0</v>
      </c>
      <c r="M2033" s="39">
        <f t="shared" si="223"/>
        <v>0</v>
      </c>
      <c r="N2033" s="41">
        <f t="shared" si="225"/>
        <v>0</v>
      </c>
    </row>
    <row r="2034" spans="2:14">
      <c r="B2034" s="1">
        <v>34899</v>
      </c>
      <c r="C2034" s="1">
        <f t="shared" si="224"/>
        <v>34881</v>
      </c>
      <c r="E2034" s="42">
        <f>IF(DAY(B2034)&gt;14,VLOOKUP(DATE(YEAR(C2034),MONTH(C2034)-1,DAY(1)),'מדדים וריביות'!B:C,2,FALSE),VLOOKUP(DATE(YEAR(C2034),MONTH(C2034)-2,DAY(1)),'מדדים וריביות'!B:C,2,FALSE))</f>
        <v>18683201.660278399</v>
      </c>
      <c r="F2034" s="43">
        <f>IF($B$5=1,'ריבית יומית'!D2028,'ריבית יומית'!G2028)</f>
        <v>1.0738622586670132E-4</v>
      </c>
      <c r="G2034" s="43">
        <f t="shared" si="219"/>
        <v>1.0738622586670132E-4</v>
      </c>
      <c r="H2034" s="29">
        <f t="shared" si="220"/>
        <v>1.7332346690090912</v>
      </c>
      <c r="I2034" s="30">
        <f>VLOOKUP(B2033,'מדדים וריביות'!B:C,2)</f>
        <v>18728881.8599368</v>
      </c>
      <c r="K2034" s="39">
        <f t="shared" si="221"/>
        <v>0</v>
      </c>
      <c r="L2034" s="39">
        <f t="shared" si="222"/>
        <v>0</v>
      </c>
      <c r="M2034" s="39">
        <f t="shared" si="223"/>
        <v>0</v>
      </c>
      <c r="N2034" s="41">
        <f t="shared" si="225"/>
        <v>0</v>
      </c>
    </row>
    <row r="2035" spans="2:14">
      <c r="B2035" s="1">
        <v>34900</v>
      </c>
      <c r="C2035" s="1">
        <f t="shared" si="224"/>
        <v>34881</v>
      </c>
      <c r="E2035" s="42">
        <f>IF(DAY(B2035)&gt;14,VLOOKUP(DATE(YEAR(C2035),MONTH(C2035)-1,DAY(1)),'מדדים וריביות'!B:C,2,FALSE),VLOOKUP(DATE(YEAR(C2035),MONTH(C2035)-2,DAY(1)),'מדדים וריביות'!B:C,2,FALSE))</f>
        <v>18683201.660278399</v>
      </c>
      <c r="F2035" s="43">
        <f>IF($B$5=1,'ריבית יומית'!D2029,'ריבית יומית'!G2029)</f>
        <v>1.0738622586670132E-4</v>
      </c>
      <c r="G2035" s="43">
        <f t="shared" si="219"/>
        <v>1.0738622586670132E-4</v>
      </c>
      <c r="H2035" s="29">
        <f t="shared" si="220"/>
        <v>1.7330485634646171</v>
      </c>
      <c r="I2035" s="30">
        <f>VLOOKUP(B2034,'מדדים וריביות'!B:C,2)</f>
        <v>18728881.8599368</v>
      </c>
      <c r="K2035" s="39">
        <f t="shared" si="221"/>
        <v>0</v>
      </c>
      <c r="L2035" s="39">
        <f t="shared" si="222"/>
        <v>0</v>
      </c>
      <c r="M2035" s="39">
        <f t="shared" si="223"/>
        <v>0</v>
      </c>
      <c r="N2035" s="41">
        <f t="shared" si="225"/>
        <v>0</v>
      </c>
    </row>
    <row r="2036" spans="2:14">
      <c r="B2036" s="1">
        <v>34901</v>
      </c>
      <c r="C2036" s="1">
        <f t="shared" si="224"/>
        <v>34881</v>
      </c>
      <c r="E2036" s="42">
        <f>IF(DAY(B2036)&gt;14,VLOOKUP(DATE(YEAR(C2036),MONTH(C2036)-1,DAY(1)),'מדדים וריביות'!B:C,2,FALSE),VLOOKUP(DATE(YEAR(C2036),MONTH(C2036)-2,DAY(1)),'מדדים וריביות'!B:C,2,FALSE))</f>
        <v>18683201.660278399</v>
      </c>
      <c r="F2036" s="43">
        <f>IF($B$5=1,'ריבית יומית'!D2030,'ריבית יומית'!G2030)</f>
        <v>1.0738622586670132E-4</v>
      </c>
      <c r="G2036" s="43">
        <f t="shared" si="219"/>
        <v>1.0738622586670132E-4</v>
      </c>
      <c r="H2036" s="29">
        <f t="shared" si="220"/>
        <v>1.7328624779031692</v>
      </c>
      <c r="I2036" s="30">
        <f>VLOOKUP(B2035,'מדדים וריביות'!B:C,2)</f>
        <v>18728881.8599368</v>
      </c>
      <c r="K2036" s="39">
        <f t="shared" si="221"/>
        <v>0</v>
      </c>
      <c r="L2036" s="39">
        <f t="shared" si="222"/>
        <v>0</v>
      </c>
      <c r="M2036" s="39">
        <f t="shared" si="223"/>
        <v>0</v>
      </c>
      <c r="N2036" s="41">
        <f t="shared" si="225"/>
        <v>0</v>
      </c>
    </row>
    <row r="2037" spans="2:14">
      <c r="B2037" s="1">
        <v>34902</v>
      </c>
      <c r="C2037" s="1">
        <f t="shared" si="224"/>
        <v>34881</v>
      </c>
      <c r="E2037" s="42">
        <f>IF(DAY(B2037)&gt;14,VLOOKUP(DATE(YEAR(C2037),MONTH(C2037)-1,DAY(1)),'מדדים וריביות'!B:C,2,FALSE),VLOOKUP(DATE(YEAR(C2037),MONTH(C2037)-2,DAY(1)),'מדדים וריביות'!B:C,2,FALSE))</f>
        <v>18683201.660278399</v>
      </c>
      <c r="F2037" s="43">
        <f>IF($B$5=1,'ריבית יומית'!D2031,'ריבית יומית'!G2031)</f>
        <v>1.0738622586670132E-4</v>
      </c>
      <c r="G2037" s="43">
        <f t="shared" si="219"/>
        <v>1.0738622586670132E-4</v>
      </c>
      <c r="H2037" s="29">
        <f t="shared" si="220"/>
        <v>1.7326764123226015</v>
      </c>
      <c r="I2037" s="30">
        <f>VLOOKUP(B2036,'מדדים וריביות'!B:C,2)</f>
        <v>18728881.8599368</v>
      </c>
      <c r="K2037" s="39">
        <f t="shared" si="221"/>
        <v>0</v>
      </c>
      <c r="L2037" s="39">
        <f t="shared" si="222"/>
        <v>0</v>
      </c>
      <c r="M2037" s="39">
        <f t="shared" si="223"/>
        <v>0</v>
      </c>
      <c r="N2037" s="41">
        <f t="shared" si="225"/>
        <v>0</v>
      </c>
    </row>
    <row r="2038" spans="2:14">
      <c r="B2038" s="1">
        <v>34903</v>
      </c>
      <c r="C2038" s="1">
        <f t="shared" si="224"/>
        <v>34881</v>
      </c>
      <c r="E2038" s="42">
        <f>IF(DAY(B2038)&gt;14,VLOOKUP(DATE(YEAR(C2038),MONTH(C2038)-1,DAY(1)),'מדדים וריביות'!B:C,2,FALSE),VLOOKUP(DATE(YEAR(C2038),MONTH(C2038)-2,DAY(1)),'מדדים וריביות'!B:C,2,FALSE))</f>
        <v>18683201.660278399</v>
      </c>
      <c r="F2038" s="43">
        <f>IF($B$5=1,'ריבית יומית'!D2032,'ריבית יומית'!G2032)</f>
        <v>1.0738622586670132E-4</v>
      </c>
      <c r="G2038" s="43">
        <f t="shared" si="219"/>
        <v>1.0738622586670132E-4</v>
      </c>
      <c r="H2038" s="29">
        <f t="shared" si="220"/>
        <v>1.7324903667207689</v>
      </c>
      <c r="I2038" s="30">
        <f>VLOOKUP(B2037,'מדדים וריביות'!B:C,2)</f>
        <v>18728881.8599368</v>
      </c>
      <c r="K2038" s="39">
        <f t="shared" si="221"/>
        <v>0</v>
      </c>
      <c r="L2038" s="39">
        <f t="shared" si="222"/>
        <v>0</v>
      </c>
      <c r="M2038" s="39">
        <f t="shared" si="223"/>
        <v>0</v>
      </c>
      <c r="N2038" s="41">
        <f t="shared" si="225"/>
        <v>0</v>
      </c>
    </row>
    <row r="2039" spans="2:14">
      <c r="B2039" s="1">
        <v>34904</v>
      </c>
      <c r="C2039" s="1">
        <f t="shared" si="224"/>
        <v>34881</v>
      </c>
      <c r="E2039" s="42">
        <f>IF(DAY(B2039)&gt;14,VLOOKUP(DATE(YEAR(C2039),MONTH(C2039)-1,DAY(1)),'מדדים וריביות'!B:C,2,FALSE),VLOOKUP(DATE(YEAR(C2039),MONTH(C2039)-2,DAY(1)),'מדדים וריביות'!B:C,2,FALSE))</f>
        <v>18683201.660278399</v>
      </c>
      <c r="F2039" s="43">
        <f>IF($B$5=1,'ריבית יומית'!D2033,'ריבית יומית'!G2033)</f>
        <v>1.0738622586670132E-4</v>
      </c>
      <c r="G2039" s="43">
        <f t="shared" si="219"/>
        <v>1.0738622586670132E-4</v>
      </c>
      <c r="H2039" s="29">
        <f t="shared" si="220"/>
        <v>1.7323043410955261</v>
      </c>
      <c r="I2039" s="30">
        <f>VLOOKUP(B2038,'מדדים וריביות'!B:C,2)</f>
        <v>18728881.8599368</v>
      </c>
      <c r="K2039" s="39">
        <f t="shared" si="221"/>
        <v>0</v>
      </c>
      <c r="L2039" s="39">
        <f t="shared" si="222"/>
        <v>0</v>
      </c>
      <c r="M2039" s="39">
        <f t="shared" si="223"/>
        <v>0</v>
      </c>
      <c r="N2039" s="41">
        <f t="shared" si="225"/>
        <v>0</v>
      </c>
    </row>
    <row r="2040" spans="2:14">
      <c r="B2040" s="1">
        <v>34905</v>
      </c>
      <c r="C2040" s="1">
        <f t="shared" si="224"/>
        <v>34881</v>
      </c>
      <c r="E2040" s="42">
        <f>IF(DAY(B2040)&gt;14,VLOOKUP(DATE(YEAR(C2040),MONTH(C2040)-1,DAY(1)),'מדדים וריביות'!B:C,2,FALSE),VLOOKUP(DATE(YEAR(C2040),MONTH(C2040)-2,DAY(1)),'מדדים וריביות'!B:C,2,FALSE))</f>
        <v>18683201.660278399</v>
      </c>
      <c r="F2040" s="43">
        <f>IF($B$5=1,'ריבית יומית'!D2034,'ריבית יומית'!G2034)</f>
        <v>1.0738622586670132E-4</v>
      </c>
      <c r="G2040" s="43">
        <f t="shared" si="219"/>
        <v>1.0738622586670132E-4</v>
      </c>
      <c r="H2040" s="29">
        <f t="shared" si="220"/>
        <v>1.7321183354447283</v>
      </c>
      <c r="I2040" s="30">
        <f>VLOOKUP(B2039,'מדדים וריביות'!B:C,2)</f>
        <v>18728881.8599368</v>
      </c>
      <c r="K2040" s="39">
        <f t="shared" si="221"/>
        <v>0</v>
      </c>
      <c r="L2040" s="39">
        <f t="shared" si="222"/>
        <v>0</v>
      </c>
      <c r="M2040" s="39">
        <f t="shared" si="223"/>
        <v>0</v>
      </c>
      <c r="N2040" s="41">
        <f t="shared" si="225"/>
        <v>0</v>
      </c>
    </row>
    <row r="2041" spans="2:14">
      <c r="B2041" s="1">
        <v>34906</v>
      </c>
      <c r="C2041" s="1">
        <f t="shared" si="224"/>
        <v>34881</v>
      </c>
      <c r="E2041" s="42">
        <f>IF(DAY(B2041)&gt;14,VLOOKUP(DATE(YEAR(C2041),MONTH(C2041)-1,DAY(1)),'מדדים וריביות'!B:C,2,FALSE),VLOOKUP(DATE(YEAR(C2041),MONTH(C2041)-2,DAY(1)),'מדדים וריביות'!B:C,2,FALSE))</f>
        <v>18683201.660278399</v>
      </c>
      <c r="F2041" s="43">
        <f>IF($B$5=1,'ריבית יומית'!D2035,'ריבית יומית'!G2035)</f>
        <v>1.0738622586670132E-4</v>
      </c>
      <c r="G2041" s="43">
        <f t="shared" si="219"/>
        <v>1.0738622586670132E-4</v>
      </c>
      <c r="H2041" s="29">
        <f t="shared" si="220"/>
        <v>1.7319323497662305</v>
      </c>
      <c r="I2041" s="30">
        <f>VLOOKUP(B2040,'מדדים וריביות'!B:C,2)</f>
        <v>18728881.8599368</v>
      </c>
      <c r="K2041" s="39">
        <f t="shared" si="221"/>
        <v>0</v>
      </c>
      <c r="L2041" s="39">
        <f t="shared" si="222"/>
        <v>0</v>
      </c>
      <c r="M2041" s="39">
        <f t="shared" si="223"/>
        <v>0</v>
      </c>
      <c r="N2041" s="41">
        <f t="shared" si="225"/>
        <v>0</v>
      </c>
    </row>
    <row r="2042" spans="2:14">
      <c r="B2042" s="1">
        <v>34907</v>
      </c>
      <c r="C2042" s="1">
        <f t="shared" si="224"/>
        <v>34881</v>
      </c>
      <c r="E2042" s="42">
        <f>IF(DAY(B2042)&gt;14,VLOOKUP(DATE(YEAR(C2042),MONTH(C2042)-1,DAY(1)),'מדדים וריביות'!B:C,2,FALSE),VLOOKUP(DATE(YEAR(C2042),MONTH(C2042)-2,DAY(1)),'מדדים וריביות'!B:C,2,FALSE))</f>
        <v>18683201.660278399</v>
      </c>
      <c r="F2042" s="43">
        <f>IF($B$5=1,'ריבית יומית'!D2036,'ריבית יומית'!G2036)</f>
        <v>1.0738622586670132E-4</v>
      </c>
      <c r="G2042" s="43">
        <f t="shared" si="219"/>
        <v>1.0738622586670132E-4</v>
      </c>
      <c r="H2042" s="29">
        <f t="shared" si="220"/>
        <v>1.7317463840578882</v>
      </c>
      <c r="I2042" s="30">
        <f>VLOOKUP(B2041,'מדדים וריביות'!B:C,2)</f>
        <v>18728881.8599368</v>
      </c>
      <c r="K2042" s="39">
        <f t="shared" si="221"/>
        <v>0</v>
      </c>
      <c r="L2042" s="39">
        <f t="shared" si="222"/>
        <v>0</v>
      </c>
      <c r="M2042" s="39">
        <f t="shared" si="223"/>
        <v>0</v>
      </c>
      <c r="N2042" s="41">
        <f t="shared" si="225"/>
        <v>0</v>
      </c>
    </row>
    <row r="2043" spans="2:14">
      <c r="B2043" s="1">
        <v>34908</v>
      </c>
      <c r="C2043" s="1">
        <f t="shared" si="224"/>
        <v>34881</v>
      </c>
      <c r="E2043" s="42">
        <f>IF(DAY(B2043)&gt;14,VLOOKUP(DATE(YEAR(C2043),MONTH(C2043)-1,DAY(1)),'מדדים וריביות'!B:C,2,FALSE),VLOOKUP(DATE(YEAR(C2043),MONTH(C2043)-2,DAY(1)),'מדדים וריביות'!B:C,2,FALSE))</f>
        <v>18683201.660278399</v>
      </c>
      <c r="F2043" s="43">
        <f>IF($B$5=1,'ריבית יומית'!D2037,'ריבית יומית'!G2037)</f>
        <v>1.0738622586670132E-4</v>
      </c>
      <c r="G2043" s="43">
        <f t="shared" si="219"/>
        <v>1.0738622586670132E-4</v>
      </c>
      <c r="H2043" s="29">
        <f t="shared" si="220"/>
        <v>1.7315604383175571</v>
      </c>
      <c r="I2043" s="30">
        <f>VLOOKUP(B2042,'מדדים וריביות'!B:C,2)</f>
        <v>18728881.8599368</v>
      </c>
      <c r="K2043" s="39">
        <f t="shared" si="221"/>
        <v>0</v>
      </c>
      <c r="L2043" s="39">
        <f t="shared" si="222"/>
        <v>0</v>
      </c>
      <c r="M2043" s="39">
        <f t="shared" si="223"/>
        <v>0</v>
      </c>
      <c r="N2043" s="41">
        <f t="shared" si="225"/>
        <v>0</v>
      </c>
    </row>
    <row r="2044" spans="2:14">
      <c r="B2044" s="1">
        <v>34909</v>
      </c>
      <c r="C2044" s="1">
        <f t="shared" si="224"/>
        <v>34881</v>
      </c>
      <c r="E2044" s="42">
        <f>IF(DAY(B2044)&gt;14,VLOOKUP(DATE(YEAR(C2044),MONTH(C2044)-1,DAY(1)),'מדדים וריביות'!B:C,2,FALSE),VLOOKUP(DATE(YEAR(C2044),MONTH(C2044)-2,DAY(1)),'מדדים וריביות'!B:C,2,FALSE))</f>
        <v>18683201.660278399</v>
      </c>
      <c r="F2044" s="43">
        <f>IF($B$5=1,'ריבית יומית'!D2038,'ריבית יומית'!G2038)</f>
        <v>1.0738622586670132E-4</v>
      </c>
      <c r="G2044" s="43">
        <f t="shared" si="219"/>
        <v>1.0738622586670132E-4</v>
      </c>
      <c r="H2044" s="29">
        <f t="shared" si="220"/>
        <v>1.7313745125430933</v>
      </c>
      <c r="I2044" s="30">
        <f>VLOOKUP(B2043,'מדדים וריביות'!B:C,2)</f>
        <v>18728881.8599368</v>
      </c>
      <c r="K2044" s="39">
        <f t="shared" si="221"/>
        <v>0</v>
      </c>
      <c r="L2044" s="39">
        <f t="shared" si="222"/>
        <v>0</v>
      </c>
      <c r="M2044" s="39">
        <f t="shared" si="223"/>
        <v>0</v>
      </c>
      <c r="N2044" s="41">
        <f t="shared" si="225"/>
        <v>0</v>
      </c>
    </row>
    <row r="2045" spans="2:14">
      <c r="B2045" s="1">
        <v>34910</v>
      </c>
      <c r="C2045" s="1">
        <f t="shared" si="224"/>
        <v>34881</v>
      </c>
      <c r="E2045" s="42">
        <f>IF(DAY(B2045)&gt;14,VLOOKUP(DATE(YEAR(C2045),MONTH(C2045)-1,DAY(1)),'מדדים וריביות'!B:C,2,FALSE),VLOOKUP(DATE(YEAR(C2045),MONTH(C2045)-2,DAY(1)),'מדדים וריביות'!B:C,2,FALSE))</f>
        <v>18683201.660278399</v>
      </c>
      <c r="F2045" s="43">
        <f>IF($B$5=1,'ריבית יומית'!D2039,'ריבית יומית'!G2039)</f>
        <v>1.0738622586670132E-4</v>
      </c>
      <c r="G2045" s="43">
        <f t="shared" si="219"/>
        <v>1.0738622586670132E-4</v>
      </c>
      <c r="H2045" s="29">
        <f t="shared" si="220"/>
        <v>1.7311886067323528</v>
      </c>
      <c r="I2045" s="30">
        <f>VLOOKUP(B2044,'מדדים וריביות'!B:C,2)</f>
        <v>18728881.8599368</v>
      </c>
      <c r="K2045" s="39">
        <f t="shared" si="221"/>
        <v>0</v>
      </c>
      <c r="L2045" s="39">
        <f t="shared" si="222"/>
        <v>0</v>
      </c>
      <c r="M2045" s="39">
        <f t="shared" si="223"/>
        <v>0</v>
      </c>
      <c r="N2045" s="41">
        <f t="shared" si="225"/>
        <v>0</v>
      </c>
    </row>
    <row r="2046" spans="2:14">
      <c r="B2046" s="1">
        <v>34911</v>
      </c>
      <c r="C2046" s="1">
        <f t="shared" si="224"/>
        <v>34881</v>
      </c>
      <c r="E2046" s="42">
        <f>IF(DAY(B2046)&gt;14,VLOOKUP(DATE(YEAR(C2046),MONTH(C2046)-1,DAY(1)),'מדדים וריביות'!B:C,2,FALSE),VLOOKUP(DATE(YEAR(C2046),MONTH(C2046)-2,DAY(1)),'מדדים וריביות'!B:C,2,FALSE))</f>
        <v>18683201.660278399</v>
      </c>
      <c r="F2046" s="43">
        <f>IF($B$5=1,'ריבית יומית'!D2040,'ריבית יומית'!G2040)</f>
        <v>1.0738622586670132E-4</v>
      </c>
      <c r="G2046" s="43">
        <f t="shared" si="219"/>
        <v>1.0738622586670132E-4</v>
      </c>
      <c r="H2046" s="29">
        <f t="shared" si="220"/>
        <v>1.7310027208831922</v>
      </c>
      <c r="I2046" s="30">
        <f>VLOOKUP(B2045,'מדדים וריביות'!B:C,2)</f>
        <v>18728881.8599368</v>
      </c>
      <c r="K2046" s="39">
        <f t="shared" si="221"/>
        <v>0</v>
      </c>
      <c r="L2046" s="39">
        <f t="shared" si="222"/>
        <v>0</v>
      </c>
      <c r="M2046" s="39">
        <f t="shared" si="223"/>
        <v>0</v>
      </c>
      <c r="N2046" s="41">
        <f t="shared" si="225"/>
        <v>0</v>
      </c>
    </row>
    <row r="2047" spans="2:14">
      <c r="B2047" s="1">
        <v>34912</v>
      </c>
      <c r="C2047" s="1">
        <f t="shared" si="224"/>
        <v>34912</v>
      </c>
      <c r="E2047" s="42">
        <f>IF(DAY(B2047)&gt;14,VLOOKUP(DATE(YEAR(C2047),MONTH(C2047)-1,DAY(1)),'מדדים וריביות'!B:C,2,FALSE),VLOOKUP(DATE(YEAR(C2047),MONTH(C2047)-2,DAY(1)),'מדדים וריביות'!B:C,2,FALSE))</f>
        <v>18683201.660278399</v>
      </c>
      <c r="F2047" s="43">
        <f>IF($B$5=1,'ריבית יומית'!D2041,'ריבית יומית'!G2041)</f>
        <v>1.0738622586670132E-4</v>
      </c>
      <c r="G2047" s="43">
        <f t="shared" si="219"/>
        <v>1.0738622586670132E-4</v>
      </c>
      <c r="H2047" s="29">
        <f t="shared" si="220"/>
        <v>1.7308168549934679</v>
      </c>
      <c r="I2047" s="30">
        <f>VLOOKUP(B2046,'מדדים וריביות'!B:C,2)</f>
        <v>18728881.8599368</v>
      </c>
      <c r="K2047" s="39">
        <f t="shared" si="221"/>
        <v>0</v>
      </c>
      <c r="L2047" s="39">
        <f t="shared" si="222"/>
        <v>0</v>
      </c>
      <c r="M2047" s="39">
        <f t="shared" si="223"/>
        <v>0</v>
      </c>
      <c r="N2047" s="41">
        <f t="shared" si="225"/>
        <v>0</v>
      </c>
    </row>
    <row r="2048" spans="2:14">
      <c r="B2048" s="1">
        <v>34913</v>
      </c>
      <c r="C2048" s="1">
        <f t="shared" si="224"/>
        <v>34912</v>
      </c>
      <c r="E2048" s="42">
        <f>IF(DAY(B2048)&gt;14,VLOOKUP(DATE(YEAR(C2048),MONTH(C2048)-1,DAY(1)),'מדדים וריביות'!B:C,2,FALSE),VLOOKUP(DATE(YEAR(C2048),MONTH(C2048)-2,DAY(1)),'מדדים וריביות'!B:C,2,FALSE))</f>
        <v>18683201.660278399</v>
      </c>
      <c r="F2048" s="43">
        <f>IF($B$5=1,'ריבית יומית'!D2042,'ריבית יומית'!G2042)</f>
        <v>1.0738622586670132E-4</v>
      </c>
      <c r="G2048" s="43">
        <f t="shared" si="219"/>
        <v>1.0738622586670132E-4</v>
      </c>
      <c r="H2048" s="29">
        <f t="shared" si="220"/>
        <v>1.7306310090610371</v>
      </c>
      <c r="I2048" s="30">
        <f>VLOOKUP(B2047,'מדדים וריביות'!B:C,2)</f>
        <v>18957282.858228698</v>
      </c>
      <c r="K2048" s="39">
        <f t="shared" si="221"/>
        <v>0</v>
      </c>
      <c r="L2048" s="39">
        <f t="shared" si="222"/>
        <v>0</v>
      </c>
      <c r="M2048" s="39">
        <f t="shared" si="223"/>
        <v>0</v>
      </c>
      <c r="N2048" s="41">
        <f t="shared" si="225"/>
        <v>0</v>
      </c>
    </row>
    <row r="2049" spans="2:14">
      <c r="B2049" s="1">
        <v>34914</v>
      </c>
      <c r="C2049" s="1">
        <f t="shared" si="224"/>
        <v>34912</v>
      </c>
      <c r="E2049" s="42">
        <f>IF(DAY(B2049)&gt;14,VLOOKUP(DATE(YEAR(C2049),MONTH(C2049)-1,DAY(1)),'מדדים וריביות'!B:C,2,FALSE),VLOOKUP(DATE(YEAR(C2049),MONTH(C2049)-2,DAY(1)),'מדדים וריביות'!B:C,2,FALSE))</f>
        <v>18683201.660278399</v>
      </c>
      <c r="F2049" s="43">
        <f>IF($B$5=1,'ריבית יומית'!D2043,'ריבית יומית'!G2043)</f>
        <v>1.0738622586670132E-4</v>
      </c>
      <c r="G2049" s="43">
        <f t="shared" si="219"/>
        <v>1.0738622586670132E-4</v>
      </c>
      <c r="H2049" s="29">
        <f t="shared" si="220"/>
        <v>1.7304451830837564</v>
      </c>
      <c r="I2049" s="30">
        <f>VLOOKUP(B2048,'מדדים וריביות'!B:C,2)</f>
        <v>18957282.858228698</v>
      </c>
      <c r="K2049" s="39">
        <f t="shared" si="221"/>
        <v>0</v>
      </c>
      <c r="L2049" s="39">
        <f t="shared" si="222"/>
        <v>0</v>
      </c>
      <c r="M2049" s="39">
        <f t="shared" si="223"/>
        <v>0</v>
      </c>
      <c r="N2049" s="41">
        <f t="shared" si="225"/>
        <v>0</v>
      </c>
    </row>
    <row r="2050" spans="2:14">
      <c r="B2050" s="1">
        <v>34915</v>
      </c>
      <c r="C2050" s="1">
        <f t="shared" si="224"/>
        <v>34912</v>
      </c>
      <c r="E2050" s="42">
        <f>IF(DAY(B2050)&gt;14,VLOOKUP(DATE(YEAR(C2050),MONTH(C2050)-1,DAY(1)),'מדדים וריביות'!B:C,2,FALSE),VLOOKUP(DATE(YEAR(C2050),MONTH(C2050)-2,DAY(1)),'מדדים וריביות'!B:C,2,FALSE))</f>
        <v>18683201.660278399</v>
      </c>
      <c r="F2050" s="43">
        <f>IF($B$5=1,'ריבית יומית'!D2044,'ריבית יומית'!G2044)</f>
        <v>1.0738622586670132E-4</v>
      </c>
      <c r="G2050" s="43">
        <f t="shared" si="219"/>
        <v>1.0738622586670132E-4</v>
      </c>
      <c r="H2050" s="29">
        <f t="shared" si="220"/>
        <v>1.7302593770594834</v>
      </c>
      <c r="I2050" s="30">
        <f>VLOOKUP(B2049,'מדדים וריביות'!B:C,2)</f>
        <v>18957282.858228698</v>
      </c>
      <c r="K2050" s="39">
        <f t="shared" si="221"/>
        <v>0</v>
      </c>
      <c r="L2050" s="39">
        <f t="shared" si="222"/>
        <v>0</v>
      </c>
      <c r="M2050" s="39">
        <f t="shared" si="223"/>
        <v>0</v>
      </c>
      <c r="N2050" s="41">
        <f t="shared" si="225"/>
        <v>0</v>
      </c>
    </row>
    <row r="2051" spans="2:14">
      <c r="B2051" s="1">
        <v>34916</v>
      </c>
      <c r="C2051" s="1">
        <f t="shared" si="224"/>
        <v>34912</v>
      </c>
      <c r="E2051" s="42">
        <f>IF(DAY(B2051)&gt;14,VLOOKUP(DATE(YEAR(C2051),MONTH(C2051)-1,DAY(1)),'מדדים וריביות'!B:C,2,FALSE),VLOOKUP(DATE(YEAR(C2051),MONTH(C2051)-2,DAY(1)),'מדדים וריביות'!B:C,2,FALSE))</f>
        <v>18683201.660278399</v>
      </c>
      <c r="F2051" s="43">
        <f>IF($B$5=1,'ריבית יומית'!D2045,'ריבית יומית'!G2045)</f>
        <v>1.0738622586670132E-4</v>
      </c>
      <c r="G2051" s="43">
        <f t="shared" si="219"/>
        <v>1.0738622586670132E-4</v>
      </c>
      <c r="H2051" s="29">
        <f t="shared" si="220"/>
        <v>1.7300735909860758</v>
      </c>
      <c r="I2051" s="30">
        <f>VLOOKUP(B2050,'מדדים וריביות'!B:C,2)</f>
        <v>18957282.858228698</v>
      </c>
      <c r="K2051" s="39">
        <f t="shared" si="221"/>
        <v>0</v>
      </c>
      <c r="L2051" s="39">
        <f t="shared" si="222"/>
        <v>0</v>
      </c>
      <c r="M2051" s="39">
        <f t="shared" si="223"/>
        <v>0</v>
      </c>
      <c r="N2051" s="41">
        <f t="shared" si="225"/>
        <v>0</v>
      </c>
    </row>
    <row r="2052" spans="2:14">
      <c r="B2052" s="1">
        <v>34917</v>
      </c>
      <c r="C2052" s="1">
        <f t="shared" si="224"/>
        <v>34912</v>
      </c>
      <c r="E2052" s="42">
        <f>IF(DAY(B2052)&gt;14,VLOOKUP(DATE(YEAR(C2052),MONTH(C2052)-1,DAY(1)),'מדדים וריביות'!B:C,2,FALSE),VLOOKUP(DATE(YEAR(C2052),MONTH(C2052)-2,DAY(1)),'מדדים וריביות'!B:C,2,FALSE))</f>
        <v>18683201.660278399</v>
      </c>
      <c r="F2052" s="43">
        <f>IF($B$5=1,'ריבית יומית'!D2046,'ריבית יומית'!G2046)</f>
        <v>1.0738622586670132E-4</v>
      </c>
      <c r="G2052" s="43">
        <f t="shared" si="219"/>
        <v>1.0738622586670132E-4</v>
      </c>
      <c r="H2052" s="29">
        <f t="shared" si="220"/>
        <v>1.7298878248613911</v>
      </c>
      <c r="I2052" s="30">
        <f>VLOOKUP(B2051,'מדדים וריביות'!B:C,2)</f>
        <v>18957282.858228698</v>
      </c>
      <c r="K2052" s="39">
        <f t="shared" si="221"/>
        <v>0</v>
      </c>
      <c r="L2052" s="39">
        <f t="shared" si="222"/>
        <v>0</v>
      </c>
      <c r="M2052" s="39">
        <f t="shared" si="223"/>
        <v>0</v>
      </c>
      <c r="N2052" s="41">
        <f t="shared" si="225"/>
        <v>0</v>
      </c>
    </row>
    <row r="2053" spans="2:14">
      <c r="B2053" s="1">
        <v>34918</v>
      </c>
      <c r="C2053" s="1">
        <f t="shared" si="224"/>
        <v>34912</v>
      </c>
      <c r="E2053" s="42">
        <f>IF(DAY(B2053)&gt;14,VLOOKUP(DATE(YEAR(C2053),MONTH(C2053)-1,DAY(1)),'מדדים וריביות'!B:C,2,FALSE),VLOOKUP(DATE(YEAR(C2053),MONTH(C2053)-2,DAY(1)),'מדדים וריביות'!B:C,2,FALSE))</f>
        <v>18683201.660278399</v>
      </c>
      <c r="F2053" s="43">
        <f>IF($B$5=1,'ריבית יומית'!D2047,'ריבית יומית'!G2047)</f>
        <v>1.0738622586670132E-4</v>
      </c>
      <c r="G2053" s="43">
        <f t="shared" si="219"/>
        <v>1.0738622586670132E-4</v>
      </c>
      <c r="H2053" s="29">
        <f t="shared" si="220"/>
        <v>1.7297020786832875</v>
      </c>
      <c r="I2053" s="30">
        <f>VLOOKUP(B2052,'מדדים וריביות'!B:C,2)</f>
        <v>18957282.858228698</v>
      </c>
      <c r="K2053" s="39">
        <f t="shared" si="221"/>
        <v>0</v>
      </c>
      <c r="L2053" s="39">
        <f t="shared" si="222"/>
        <v>0</v>
      </c>
      <c r="M2053" s="39">
        <f t="shared" si="223"/>
        <v>0</v>
      </c>
      <c r="N2053" s="41">
        <f t="shared" si="225"/>
        <v>0</v>
      </c>
    </row>
    <row r="2054" spans="2:14">
      <c r="B2054" s="1">
        <v>34919</v>
      </c>
      <c r="C2054" s="1">
        <f t="shared" si="224"/>
        <v>34912</v>
      </c>
      <c r="E2054" s="42">
        <f>IF(DAY(B2054)&gt;14,VLOOKUP(DATE(YEAR(C2054),MONTH(C2054)-1,DAY(1)),'מדדים וריביות'!B:C,2,FALSE),VLOOKUP(DATE(YEAR(C2054),MONTH(C2054)-2,DAY(1)),'מדדים וריביות'!B:C,2,FALSE))</f>
        <v>18683201.660278399</v>
      </c>
      <c r="F2054" s="43">
        <f>IF($B$5=1,'ריבית יומית'!D2048,'ריבית יומית'!G2048)</f>
        <v>1.0738622586670132E-4</v>
      </c>
      <c r="G2054" s="43">
        <f t="shared" si="219"/>
        <v>1.0738622586670132E-4</v>
      </c>
      <c r="H2054" s="29">
        <f t="shared" si="220"/>
        <v>1.7295163524496231</v>
      </c>
      <c r="I2054" s="30">
        <f>VLOOKUP(B2053,'מדדים וריביות'!B:C,2)</f>
        <v>18957282.858228698</v>
      </c>
      <c r="K2054" s="39">
        <f t="shared" si="221"/>
        <v>0</v>
      </c>
      <c r="L2054" s="39">
        <f t="shared" si="222"/>
        <v>0</v>
      </c>
      <c r="M2054" s="39">
        <f t="shared" si="223"/>
        <v>0</v>
      </c>
      <c r="N2054" s="41">
        <f t="shared" si="225"/>
        <v>0</v>
      </c>
    </row>
    <row r="2055" spans="2:14">
      <c r="B2055" s="1">
        <v>34920</v>
      </c>
      <c r="C2055" s="1">
        <f t="shared" si="224"/>
        <v>34912</v>
      </c>
      <c r="E2055" s="42">
        <f>IF(DAY(B2055)&gt;14,VLOOKUP(DATE(YEAR(C2055),MONTH(C2055)-1,DAY(1)),'מדדים וריביות'!B:C,2,FALSE),VLOOKUP(DATE(YEAR(C2055),MONTH(C2055)-2,DAY(1)),'מדדים וריביות'!B:C,2,FALSE))</f>
        <v>18683201.660278399</v>
      </c>
      <c r="F2055" s="43">
        <f>IF($B$5=1,'ריבית יומית'!D2049,'ריבית יומית'!G2049)</f>
        <v>1.0738622586670132E-4</v>
      </c>
      <c r="G2055" s="43">
        <f t="shared" si="219"/>
        <v>1.0738622586670132E-4</v>
      </c>
      <c r="H2055" s="29">
        <f t="shared" si="220"/>
        <v>1.7293306461582565</v>
      </c>
      <c r="I2055" s="30">
        <f>VLOOKUP(B2054,'מדדים וריביות'!B:C,2)</f>
        <v>18957282.858228698</v>
      </c>
      <c r="K2055" s="39">
        <f t="shared" si="221"/>
        <v>0</v>
      </c>
      <c r="L2055" s="39">
        <f t="shared" si="222"/>
        <v>0</v>
      </c>
      <c r="M2055" s="39">
        <f t="shared" si="223"/>
        <v>0</v>
      </c>
      <c r="N2055" s="41">
        <f t="shared" si="225"/>
        <v>0</v>
      </c>
    </row>
    <row r="2056" spans="2:14">
      <c r="B2056" s="1">
        <v>34921</v>
      </c>
      <c r="C2056" s="1">
        <f t="shared" si="224"/>
        <v>34912</v>
      </c>
      <c r="E2056" s="42">
        <f>IF(DAY(B2056)&gt;14,VLOOKUP(DATE(YEAR(C2056),MONTH(C2056)-1,DAY(1)),'מדדים וריביות'!B:C,2,FALSE),VLOOKUP(DATE(YEAR(C2056),MONTH(C2056)-2,DAY(1)),'מדדים וריביות'!B:C,2,FALSE))</f>
        <v>18683201.660278399</v>
      </c>
      <c r="F2056" s="43">
        <f>IF($B$5=1,'ריבית יומית'!D2050,'ריבית יומית'!G2050)</f>
        <v>1.0738622586670132E-4</v>
      </c>
      <c r="G2056" s="43">
        <f t="shared" si="219"/>
        <v>1.0738622586670132E-4</v>
      </c>
      <c r="H2056" s="29">
        <f t="shared" si="220"/>
        <v>1.7291449598070463</v>
      </c>
      <c r="I2056" s="30">
        <f>VLOOKUP(B2055,'מדדים וריביות'!B:C,2)</f>
        <v>18957282.858228698</v>
      </c>
      <c r="K2056" s="39">
        <f t="shared" si="221"/>
        <v>0</v>
      </c>
      <c r="L2056" s="39">
        <f t="shared" si="222"/>
        <v>0</v>
      </c>
      <c r="M2056" s="39">
        <f t="shared" si="223"/>
        <v>0</v>
      </c>
      <c r="N2056" s="41">
        <f t="shared" si="225"/>
        <v>0</v>
      </c>
    </row>
    <row r="2057" spans="2:14">
      <c r="B2057" s="1">
        <v>34922</v>
      </c>
      <c r="C2057" s="1">
        <f t="shared" si="224"/>
        <v>34912</v>
      </c>
      <c r="E2057" s="42">
        <f>IF(DAY(B2057)&gt;14,VLOOKUP(DATE(YEAR(C2057),MONTH(C2057)-1,DAY(1)),'מדדים וריביות'!B:C,2,FALSE),VLOOKUP(DATE(YEAR(C2057),MONTH(C2057)-2,DAY(1)),'מדדים וריביות'!B:C,2,FALSE))</f>
        <v>18683201.660278399</v>
      </c>
      <c r="F2057" s="43">
        <f>IF($B$5=1,'ריבית יומית'!D2051,'ריבית יומית'!G2051)</f>
        <v>1.0738622586670132E-4</v>
      </c>
      <c r="G2057" s="43">
        <f t="shared" ref="G2057:G2120" si="226">IF(B2057&gt;$B$2,0,F2057)</f>
        <v>1.0738622586670132E-4</v>
      </c>
      <c r="H2057" s="29">
        <f t="shared" ref="H2057:H2120" si="227">H2058*(1+G2057)</f>
        <v>1.7289592933938516</v>
      </c>
      <c r="I2057" s="30">
        <f>VLOOKUP(B2056,'מדדים וריביות'!B:C,2)</f>
        <v>18957282.858228698</v>
      </c>
      <c r="K2057" s="39">
        <f t="shared" ref="K2057:K2120" si="228">$B$4/E2057*D2057-D2057</f>
        <v>0</v>
      </c>
      <c r="L2057" s="39">
        <f t="shared" ref="L2057:L2120" si="229">H2058*D2057-D2057</f>
        <v>0</v>
      </c>
      <c r="M2057" s="39">
        <f t="shared" ref="M2057:M2120" si="230">$B$4/E2057*L2057-L2057</f>
        <v>0</v>
      </c>
      <c r="N2057" s="41">
        <f t="shared" si="225"/>
        <v>0</v>
      </c>
    </row>
    <row r="2058" spans="2:14">
      <c r="B2058" s="1">
        <v>34923</v>
      </c>
      <c r="C2058" s="1">
        <f t="shared" ref="C2058:C2121" si="231">DATE(YEAR(B2058),MONTH(B2058),DAY(1))</f>
        <v>34912</v>
      </c>
      <c r="E2058" s="42">
        <f>IF(DAY(B2058)&gt;14,VLOOKUP(DATE(YEAR(C2058),MONTH(C2058)-1,DAY(1)),'מדדים וריביות'!B:C,2,FALSE),VLOOKUP(DATE(YEAR(C2058),MONTH(C2058)-2,DAY(1)),'מדדים וריביות'!B:C,2,FALSE))</f>
        <v>18683201.660278399</v>
      </c>
      <c r="F2058" s="43">
        <f>IF($B$5=1,'ריבית יומית'!D2052,'ריבית יומית'!G2052)</f>
        <v>1.0738622586670132E-4</v>
      </c>
      <c r="G2058" s="43">
        <f t="shared" si="226"/>
        <v>1.0738622586670132E-4</v>
      </c>
      <c r="H2058" s="29">
        <f t="shared" si="227"/>
        <v>1.7287736469165313</v>
      </c>
      <c r="I2058" s="30">
        <f>VLOOKUP(B2057,'מדדים וריביות'!B:C,2)</f>
        <v>18957282.858228698</v>
      </c>
      <c r="K2058" s="39">
        <f t="shared" si="228"/>
        <v>0</v>
      </c>
      <c r="L2058" s="39">
        <f t="shared" si="229"/>
        <v>0</v>
      </c>
      <c r="M2058" s="39">
        <f t="shared" si="230"/>
        <v>0</v>
      </c>
      <c r="N2058" s="41">
        <f t="shared" ref="N2058:N2121" si="232">SUM(K2058:M2058)</f>
        <v>0</v>
      </c>
    </row>
    <row r="2059" spans="2:14">
      <c r="B2059" s="1">
        <v>34924</v>
      </c>
      <c r="C2059" s="1">
        <f t="shared" si="231"/>
        <v>34912</v>
      </c>
      <c r="E2059" s="42">
        <f>IF(DAY(B2059)&gt;14,VLOOKUP(DATE(YEAR(C2059),MONTH(C2059)-1,DAY(1)),'מדדים וריביות'!B:C,2,FALSE),VLOOKUP(DATE(YEAR(C2059),MONTH(C2059)-2,DAY(1)),'מדדים וריביות'!B:C,2,FALSE))</f>
        <v>18683201.660278399</v>
      </c>
      <c r="F2059" s="43">
        <f>IF($B$5=1,'ריבית יומית'!D2053,'ריבית יומית'!G2053)</f>
        <v>1.0738622586670132E-4</v>
      </c>
      <c r="G2059" s="43">
        <f t="shared" si="226"/>
        <v>1.0738622586670132E-4</v>
      </c>
      <c r="H2059" s="29">
        <f t="shared" si="227"/>
        <v>1.7285880203729451</v>
      </c>
      <c r="I2059" s="30">
        <f>VLOOKUP(B2058,'מדדים וריביות'!B:C,2)</f>
        <v>18957282.858228698</v>
      </c>
      <c r="K2059" s="39">
        <f t="shared" si="228"/>
        <v>0</v>
      </c>
      <c r="L2059" s="39">
        <f t="shared" si="229"/>
        <v>0</v>
      </c>
      <c r="M2059" s="39">
        <f t="shared" si="230"/>
        <v>0</v>
      </c>
      <c r="N2059" s="41">
        <f t="shared" si="232"/>
        <v>0</v>
      </c>
    </row>
    <row r="2060" spans="2:14">
      <c r="B2060" s="1">
        <v>34925</v>
      </c>
      <c r="C2060" s="1">
        <f t="shared" si="231"/>
        <v>34912</v>
      </c>
      <c r="E2060" s="42">
        <f>IF(DAY(B2060)&gt;14,VLOOKUP(DATE(YEAR(C2060),MONTH(C2060)-1,DAY(1)),'מדדים וריביות'!B:C,2,FALSE),VLOOKUP(DATE(YEAR(C2060),MONTH(C2060)-2,DAY(1)),'מדדים וריביות'!B:C,2,FALSE))</f>
        <v>18683201.660278399</v>
      </c>
      <c r="F2060" s="43">
        <f>IF($B$5=1,'ריבית יומית'!D2054,'ריבית יומית'!G2054)</f>
        <v>1.0738622586670132E-4</v>
      </c>
      <c r="G2060" s="43">
        <f t="shared" si="226"/>
        <v>1.0738622586670132E-4</v>
      </c>
      <c r="H2060" s="29">
        <f t="shared" si="227"/>
        <v>1.7284024137609524</v>
      </c>
      <c r="I2060" s="30">
        <f>VLOOKUP(B2059,'מדדים וריביות'!B:C,2)</f>
        <v>18957282.858228698</v>
      </c>
      <c r="K2060" s="39">
        <f t="shared" si="228"/>
        <v>0</v>
      </c>
      <c r="L2060" s="39">
        <f t="shared" si="229"/>
        <v>0</v>
      </c>
      <c r="M2060" s="39">
        <f t="shared" si="230"/>
        <v>0</v>
      </c>
      <c r="N2060" s="41">
        <f t="shared" si="232"/>
        <v>0</v>
      </c>
    </row>
    <row r="2061" spans="2:14">
      <c r="B2061" s="1">
        <v>34926</v>
      </c>
      <c r="C2061" s="1">
        <f t="shared" si="231"/>
        <v>34912</v>
      </c>
      <c r="E2061" s="42">
        <f>IF(DAY(B2061)&gt;14,VLOOKUP(DATE(YEAR(C2061),MONTH(C2061)-1,DAY(1)),'מדדים וריביות'!B:C,2,FALSE),VLOOKUP(DATE(YEAR(C2061),MONTH(C2061)-2,DAY(1)),'מדדים וריביות'!B:C,2,FALSE))</f>
        <v>18728881.8599368</v>
      </c>
      <c r="F2061" s="43">
        <f>IF($B$5=1,'ריבית יומית'!D2055,'ריבית יומית'!G2055)</f>
        <v>1.0738622586670132E-4</v>
      </c>
      <c r="G2061" s="43">
        <f t="shared" si="226"/>
        <v>1.0738622586670132E-4</v>
      </c>
      <c r="H2061" s="29">
        <f t="shared" si="227"/>
        <v>1.7282168270784131</v>
      </c>
      <c r="I2061" s="30">
        <f>VLOOKUP(B2060,'מדדים וריביות'!B:C,2)</f>
        <v>18957282.858228698</v>
      </c>
      <c r="K2061" s="39">
        <f t="shared" si="228"/>
        <v>0</v>
      </c>
      <c r="L2061" s="39">
        <f t="shared" si="229"/>
        <v>0</v>
      </c>
      <c r="M2061" s="39">
        <f t="shared" si="230"/>
        <v>0</v>
      </c>
      <c r="N2061" s="41">
        <f t="shared" si="232"/>
        <v>0</v>
      </c>
    </row>
    <row r="2062" spans="2:14">
      <c r="B2062" s="1">
        <v>34927</v>
      </c>
      <c r="C2062" s="1">
        <f t="shared" si="231"/>
        <v>34912</v>
      </c>
      <c r="E2062" s="42">
        <f>IF(DAY(B2062)&gt;14,VLOOKUP(DATE(YEAR(C2062),MONTH(C2062)-1,DAY(1)),'מדדים וריביות'!B:C,2,FALSE),VLOOKUP(DATE(YEAR(C2062),MONTH(C2062)-2,DAY(1)),'מדדים וריביות'!B:C,2,FALSE))</f>
        <v>18728881.8599368</v>
      </c>
      <c r="F2062" s="43">
        <f>IF($B$5=1,'ריבית יומית'!D2056,'ריבית יומית'!G2056)</f>
        <v>1.0738622586670132E-4</v>
      </c>
      <c r="G2062" s="43">
        <f t="shared" si="226"/>
        <v>1.0738622586670132E-4</v>
      </c>
      <c r="H2062" s="29">
        <f t="shared" si="227"/>
        <v>1.7280312603231873</v>
      </c>
      <c r="I2062" s="30">
        <f>VLOOKUP(B2061,'מדדים וריביות'!B:C,2)</f>
        <v>18957282.858228698</v>
      </c>
      <c r="K2062" s="39">
        <f t="shared" si="228"/>
        <v>0</v>
      </c>
      <c r="L2062" s="39">
        <f t="shared" si="229"/>
        <v>0</v>
      </c>
      <c r="M2062" s="39">
        <f t="shared" si="230"/>
        <v>0</v>
      </c>
      <c r="N2062" s="41">
        <f t="shared" si="232"/>
        <v>0</v>
      </c>
    </row>
    <row r="2063" spans="2:14">
      <c r="B2063" s="1">
        <v>34928</v>
      </c>
      <c r="C2063" s="1">
        <f t="shared" si="231"/>
        <v>34912</v>
      </c>
      <c r="E2063" s="42">
        <f>IF(DAY(B2063)&gt;14,VLOOKUP(DATE(YEAR(C2063),MONTH(C2063)-1,DAY(1)),'מדדים וריביות'!B:C,2,FALSE),VLOOKUP(DATE(YEAR(C2063),MONTH(C2063)-2,DAY(1)),'מדדים וריביות'!B:C,2,FALSE))</f>
        <v>18728881.8599368</v>
      </c>
      <c r="F2063" s="43">
        <f>IF($B$5=1,'ריבית יומית'!D2057,'ריבית יומית'!G2057)</f>
        <v>1.0738622586670132E-4</v>
      </c>
      <c r="G2063" s="43">
        <f t="shared" si="226"/>
        <v>1.0738622586670132E-4</v>
      </c>
      <c r="H2063" s="29">
        <f t="shared" si="227"/>
        <v>1.7278457134931353</v>
      </c>
      <c r="I2063" s="30">
        <f>VLOOKUP(B2062,'מדדים וריביות'!B:C,2)</f>
        <v>18957282.858228698</v>
      </c>
      <c r="K2063" s="39">
        <f t="shared" si="228"/>
        <v>0</v>
      </c>
      <c r="L2063" s="39">
        <f t="shared" si="229"/>
        <v>0</v>
      </c>
      <c r="M2063" s="39">
        <f t="shared" si="230"/>
        <v>0</v>
      </c>
      <c r="N2063" s="41">
        <f t="shared" si="232"/>
        <v>0</v>
      </c>
    </row>
    <row r="2064" spans="2:14">
      <c r="B2064" s="1">
        <v>34929</v>
      </c>
      <c r="C2064" s="1">
        <f t="shared" si="231"/>
        <v>34912</v>
      </c>
      <c r="E2064" s="42">
        <f>IF(DAY(B2064)&gt;14,VLOOKUP(DATE(YEAR(C2064),MONTH(C2064)-1,DAY(1)),'מדדים וריביות'!B:C,2,FALSE),VLOOKUP(DATE(YEAR(C2064),MONTH(C2064)-2,DAY(1)),'מדדים וריביות'!B:C,2,FALSE))</f>
        <v>18728881.8599368</v>
      </c>
      <c r="F2064" s="43">
        <f>IF($B$5=1,'ריבית יומית'!D2058,'ריבית יומית'!G2058)</f>
        <v>1.0738622586670132E-4</v>
      </c>
      <c r="G2064" s="43">
        <f t="shared" si="226"/>
        <v>1.0738622586670132E-4</v>
      </c>
      <c r="H2064" s="29">
        <f t="shared" si="227"/>
        <v>1.7276601865861176</v>
      </c>
      <c r="I2064" s="30">
        <f>VLOOKUP(B2063,'מדדים וריביות'!B:C,2)</f>
        <v>18957282.858228698</v>
      </c>
      <c r="K2064" s="39">
        <f t="shared" si="228"/>
        <v>0</v>
      </c>
      <c r="L2064" s="39">
        <f t="shared" si="229"/>
        <v>0</v>
      </c>
      <c r="M2064" s="39">
        <f t="shared" si="230"/>
        <v>0</v>
      </c>
      <c r="N2064" s="41">
        <f t="shared" si="232"/>
        <v>0</v>
      </c>
    </row>
    <row r="2065" spans="2:14">
      <c r="B2065" s="1">
        <v>34930</v>
      </c>
      <c r="C2065" s="1">
        <f t="shared" si="231"/>
        <v>34912</v>
      </c>
      <c r="E2065" s="42">
        <f>IF(DAY(B2065)&gt;14,VLOOKUP(DATE(YEAR(C2065),MONTH(C2065)-1,DAY(1)),'מדדים וריביות'!B:C,2,FALSE),VLOOKUP(DATE(YEAR(C2065),MONTH(C2065)-2,DAY(1)),'מדדים וריביות'!B:C,2,FALSE))</f>
        <v>18728881.8599368</v>
      </c>
      <c r="F2065" s="43">
        <f>IF($B$5=1,'ריבית יומית'!D2059,'ריבית יומית'!G2059)</f>
        <v>1.0738622586670132E-4</v>
      </c>
      <c r="G2065" s="43">
        <f t="shared" si="226"/>
        <v>1.0738622586670132E-4</v>
      </c>
      <c r="H2065" s="29">
        <f t="shared" si="227"/>
        <v>1.7274746795999951</v>
      </c>
      <c r="I2065" s="30">
        <f>VLOOKUP(B2064,'מדדים וריביות'!B:C,2)</f>
        <v>18957282.858228698</v>
      </c>
      <c r="K2065" s="39">
        <f t="shared" si="228"/>
        <v>0</v>
      </c>
      <c r="L2065" s="39">
        <f t="shared" si="229"/>
        <v>0</v>
      </c>
      <c r="M2065" s="39">
        <f t="shared" si="230"/>
        <v>0</v>
      </c>
      <c r="N2065" s="41">
        <f t="shared" si="232"/>
        <v>0</v>
      </c>
    </row>
    <row r="2066" spans="2:14">
      <c r="B2066" s="1">
        <v>34931</v>
      </c>
      <c r="C2066" s="1">
        <f t="shared" si="231"/>
        <v>34912</v>
      </c>
      <c r="E2066" s="42">
        <f>IF(DAY(B2066)&gt;14,VLOOKUP(DATE(YEAR(C2066),MONTH(C2066)-1,DAY(1)),'מדדים וריביות'!B:C,2,FALSE),VLOOKUP(DATE(YEAR(C2066),MONTH(C2066)-2,DAY(1)),'מדדים וריביות'!B:C,2,FALSE))</f>
        <v>18728881.8599368</v>
      </c>
      <c r="F2066" s="43">
        <f>IF($B$5=1,'ריבית יומית'!D2060,'ריבית יומית'!G2060)</f>
        <v>1.0738622586670132E-4</v>
      </c>
      <c r="G2066" s="43">
        <f t="shared" si="226"/>
        <v>1.0738622586670132E-4</v>
      </c>
      <c r="H2066" s="29">
        <f t="shared" si="227"/>
        <v>1.7272891925326288</v>
      </c>
      <c r="I2066" s="30">
        <f>VLOOKUP(B2065,'מדדים וריביות'!B:C,2)</f>
        <v>18957282.858228698</v>
      </c>
      <c r="K2066" s="39">
        <f t="shared" si="228"/>
        <v>0</v>
      </c>
      <c r="L2066" s="39">
        <f t="shared" si="229"/>
        <v>0</v>
      </c>
      <c r="M2066" s="39">
        <f t="shared" si="230"/>
        <v>0</v>
      </c>
      <c r="N2066" s="41">
        <f t="shared" si="232"/>
        <v>0</v>
      </c>
    </row>
    <row r="2067" spans="2:14">
      <c r="B2067" s="1">
        <v>34932</v>
      </c>
      <c r="C2067" s="1">
        <f t="shared" si="231"/>
        <v>34912</v>
      </c>
      <c r="E2067" s="42">
        <f>IF(DAY(B2067)&gt;14,VLOOKUP(DATE(YEAR(C2067),MONTH(C2067)-1,DAY(1)),'מדדים וריביות'!B:C,2,FALSE),VLOOKUP(DATE(YEAR(C2067),MONTH(C2067)-2,DAY(1)),'מדדים וריביות'!B:C,2,FALSE))</f>
        <v>18728881.8599368</v>
      </c>
      <c r="F2067" s="43">
        <f>IF($B$5=1,'ריבית יומית'!D2061,'ריבית יומית'!G2061)</f>
        <v>1.0738622586670132E-4</v>
      </c>
      <c r="G2067" s="43">
        <f t="shared" si="226"/>
        <v>1.0738622586670132E-4</v>
      </c>
      <c r="H2067" s="29">
        <f t="shared" si="227"/>
        <v>1.7271037253818797</v>
      </c>
      <c r="I2067" s="30">
        <f>VLOOKUP(B2066,'מדדים וריביות'!B:C,2)</f>
        <v>18957282.858228698</v>
      </c>
      <c r="K2067" s="39">
        <f t="shared" si="228"/>
        <v>0</v>
      </c>
      <c r="L2067" s="39">
        <f t="shared" si="229"/>
        <v>0</v>
      </c>
      <c r="M2067" s="39">
        <f t="shared" si="230"/>
        <v>0</v>
      </c>
      <c r="N2067" s="41">
        <f t="shared" si="232"/>
        <v>0</v>
      </c>
    </row>
    <row r="2068" spans="2:14">
      <c r="B2068" s="1">
        <v>34933</v>
      </c>
      <c r="C2068" s="1">
        <f t="shared" si="231"/>
        <v>34912</v>
      </c>
      <c r="E2068" s="42">
        <f>IF(DAY(B2068)&gt;14,VLOOKUP(DATE(YEAR(C2068),MONTH(C2068)-1,DAY(1)),'מדדים וריביות'!B:C,2,FALSE),VLOOKUP(DATE(YEAR(C2068),MONTH(C2068)-2,DAY(1)),'מדדים וריביות'!B:C,2,FALSE))</f>
        <v>18728881.8599368</v>
      </c>
      <c r="F2068" s="43">
        <f>IF($B$5=1,'ריבית יומית'!D2062,'ריבית יומית'!G2062)</f>
        <v>1.0738622586670132E-4</v>
      </c>
      <c r="G2068" s="43">
        <f t="shared" si="226"/>
        <v>1.0738622586670132E-4</v>
      </c>
      <c r="H2068" s="29">
        <f t="shared" si="227"/>
        <v>1.7269182781456094</v>
      </c>
      <c r="I2068" s="30">
        <f>VLOOKUP(B2067,'מדדים וריביות'!B:C,2)</f>
        <v>18957282.858228698</v>
      </c>
      <c r="K2068" s="39">
        <f t="shared" si="228"/>
        <v>0</v>
      </c>
      <c r="L2068" s="39">
        <f t="shared" si="229"/>
        <v>0</v>
      </c>
      <c r="M2068" s="39">
        <f t="shared" si="230"/>
        <v>0</v>
      </c>
      <c r="N2068" s="41">
        <f t="shared" si="232"/>
        <v>0</v>
      </c>
    </row>
    <row r="2069" spans="2:14">
      <c r="B2069" s="1">
        <v>34934</v>
      </c>
      <c r="C2069" s="1">
        <f t="shared" si="231"/>
        <v>34912</v>
      </c>
      <c r="E2069" s="42">
        <f>IF(DAY(B2069)&gt;14,VLOOKUP(DATE(YEAR(C2069),MONTH(C2069)-1,DAY(1)),'מדדים וריביות'!B:C,2,FALSE),VLOOKUP(DATE(YEAR(C2069),MONTH(C2069)-2,DAY(1)),'מדדים וריביות'!B:C,2,FALSE))</f>
        <v>18728881.8599368</v>
      </c>
      <c r="F2069" s="43">
        <f>IF($B$5=1,'ריבית יומית'!D2063,'ריבית יומית'!G2063)</f>
        <v>1.0738622586670132E-4</v>
      </c>
      <c r="G2069" s="43">
        <f t="shared" si="226"/>
        <v>1.0738622586670132E-4</v>
      </c>
      <c r="H2069" s="29">
        <f t="shared" si="227"/>
        <v>1.7267328508216795</v>
      </c>
      <c r="I2069" s="30">
        <f>VLOOKUP(B2068,'מדדים וריביות'!B:C,2)</f>
        <v>18957282.858228698</v>
      </c>
      <c r="K2069" s="39">
        <f t="shared" si="228"/>
        <v>0</v>
      </c>
      <c r="L2069" s="39">
        <f t="shared" si="229"/>
        <v>0</v>
      </c>
      <c r="M2069" s="39">
        <f t="shared" si="230"/>
        <v>0</v>
      </c>
      <c r="N2069" s="41">
        <f t="shared" si="232"/>
        <v>0</v>
      </c>
    </row>
    <row r="2070" spans="2:14">
      <c r="B2070" s="1">
        <v>34935</v>
      </c>
      <c r="C2070" s="1">
        <f t="shared" si="231"/>
        <v>34912</v>
      </c>
      <c r="E2070" s="42">
        <f>IF(DAY(B2070)&gt;14,VLOOKUP(DATE(YEAR(C2070),MONTH(C2070)-1,DAY(1)),'מדדים וריביות'!B:C,2,FALSE),VLOOKUP(DATE(YEAR(C2070),MONTH(C2070)-2,DAY(1)),'מדדים וריביות'!B:C,2,FALSE))</f>
        <v>18728881.8599368</v>
      </c>
      <c r="F2070" s="43">
        <f>IF($B$5=1,'ריבית יומית'!D2064,'ריבית יומית'!G2064)</f>
        <v>1.0738622586670132E-4</v>
      </c>
      <c r="G2070" s="43">
        <f t="shared" si="226"/>
        <v>1.0738622586670132E-4</v>
      </c>
      <c r="H2070" s="29">
        <f t="shared" si="227"/>
        <v>1.7265474434079522</v>
      </c>
      <c r="I2070" s="30">
        <f>VLOOKUP(B2069,'מדדים וריביות'!B:C,2)</f>
        <v>18957282.858228698</v>
      </c>
      <c r="K2070" s="39">
        <f t="shared" si="228"/>
        <v>0</v>
      </c>
      <c r="L2070" s="39">
        <f t="shared" si="229"/>
        <v>0</v>
      </c>
      <c r="M2070" s="39">
        <f t="shared" si="230"/>
        <v>0</v>
      </c>
      <c r="N2070" s="41">
        <f t="shared" si="232"/>
        <v>0</v>
      </c>
    </row>
    <row r="2071" spans="2:14">
      <c r="B2071" s="1">
        <v>34936</v>
      </c>
      <c r="C2071" s="1">
        <f t="shared" si="231"/>
        <v>34912</v>
      </c>
      <c r="E2071" s="42">
        <f>IF(DAY(B2071)&gt;14,VLOOKUP(DATE(YEAR(C2071),MONTH(C2071)-1,DAY(1)),'מדדים וריביות'!B:C,2,FALSE),VLOOKUP(DATE(YEAR(C2071),MONTH(C2071)-2,DAY(1)),'מדדים וריביות'!B:C,2,FALSE))</f>
        <v>18728881.8599368</v>
      </c>
      <c r="F2071" s="43">
        <f>IF($B$5=1,'ריבית יומית'!D2065,'ריבית יומית'!G2065)</f>
        <v>1.0738622586670132E-4</v>
      </c>
      <c r="G2071" s="43">
        <f t="shared" si="226"/>
        <v>1.0738622586670132E-4</v>
      </c>
      <c r="H2071" s="29">
        <f t="shared" si="227"/>
        <v>1.7263620559022894</v>
      </c>
      <c r="I2071" s="30">
        <f>VLOOKUP(B2070,'מדדים וריביות'!B:C,2)</f>
        <v>18957282.858228698</v>
      </c>
      <c r="K2071" s="39">
        <f t="shared" si="228"/>
        <v>0</v>
      </c>
      <c r="L2071" s="39">
        <f t="shared" si="229"/>
        <v>0</v>
      </c>
      <c r="M2071" s="39">
        <f t="shared" si="230"/>
        <v>0</v>
      </c>
      <c r="N2071" s="41">
        <f t="shared" si="232"/>
        <v>0</v>
      </c>
    </row>
    <row r="2072" spans="2:14">
      <c r="B2072" s="1">
        <v>34937</v>
      </c>
      <c r="C2072" s="1">
        <f t="shared" si="231"/>
        <v>34912</v>
      </c>
      <c r="E2072" s="42">
        <f>IF(DAY(B2072)&gt;14,VLOOKUP(DATE(YEAR(C2072),MONTH(C2072)-1,DAY(1)),'מדדים וריביות'!B:C,2,FALSE),VLOOKUP(DATE(YEAR(C2072),MONTH(C2072)-2,DAY(1)),'מדדים וריביות'!B:C,2,FALSE))</f>
        <v>18728881.8599368</v>
      </c>
      <c r="F2072" s="43">
        <f>IF($B$5=1,'ריבית יומית'!D2066,'ריבית יומית'!G2066)</f>
        <v>1.0738622586670132E-4</v>
      </c>
      <c r="G2072" s="43">
        <f t="shared" si="226"/>
        <v>1.0738622586670132E-4</v>
      </c>
      <c r="H2072" s="29">
        <f t="shared" si="227"/>
        <v>1.7261766883025536</v>
      </c>
      <c r="I2072" s="30">
        <f>VLOOKUP(B2071,'מדדים וריביות'!B:C,2)</f>
        <v>18957282.858228698</v>
      </c>
      <c r="K2072" s="39">
        <f t="shared" si="228"/>
        <v>0</v>
      </c>
      <c r="L2072" s="39">
        <f t="shared" si="229"/>
        <v>0</v>
      </c>
      <c r="M2072" s="39">
        <f t="shared" si="230"/>
        <v>0</v>
      </c>
      <c r="N2072" s="41">
        <f t="shared" si="232"/>
        <v>0</v>
      </c>
    </row>
    <row r="2073" spans="2:14">
      <c r="B2073" s="1">
        <v>34938</v>
      </c>
      <c r="C2073" s="1">
        <f t="shared" si="231"/>
        <v>34912</v>
      </c>
      <c r="E2073" s="42">
        <f>IF(DAY(B2073)&gt;14,VLOOKUP(DATE(YEAR(C2073),MONTH(C2073)-1,DAY(1)),'מדדים וריביות'!B:C,2,FALSE),VLOOKUP(DATE(YEAR(C2073),MONTH(C2073)-2,DAY(1)),'מדדים וריביות'!B:C,2,FALSE))</f>
        <v>18728881.8599368</v>
      </c>
      <c r="F2073" s="43">
        <f>IF($B$5=1,'ריבית יומית'!D2067,'ריבית יומית'!G2067)</f>
        <v>1.0738622586670132E-4</v>
      </c>
      <c r="G2073" s="43">
        <f t="shared" si="226"/>
        <v>1.0738622586670132E-4</v>
      </c>
      <c r="H2073" s="29">
        <f t="shared" si="227"/>
        <v>1.7259913406066072</v>
      </c>
      <c r="I2073" s="30">
        <f>VLOOKUP(B2072,'מדדים וריביות'!B:C,2)</f>
        <v>18957282.858228698</v>
      </c>
      <c r="K2073" s="39">
        <f t="shared" si="228"/>
        <v>0</v>
      </c>
      <c r="L2073" s="39">
        <f t="shared" si="229"/>
        <v>0</v>
      </c>
      <c r="M2073" s="39">
        <f t="shared" si="230"/>
        <v>0</v>
      </c>
      <c r="N2073" s="41">
        <f t="shared" si="232"/>
        <v>0</v>
      </c>
    </row>
    <row r="2074" spans="2:14">
      <c r="B2074" s="1">
        <v>34939</v>
      </c>
      <c r="C2074" s="1">
        <f t="shared" si="231"/>
        <v>34912</v>
      </c>
      <c r="E2074" s="42">
        <f>IF(DAY(B2074)&gt;14,VLOOKUP(DATE(YEAR(C2074),MONTH(C2074)-1,DAY(1)),'מדדים וריביות'!B:C,2,FALSE),VLOOKUP(DATE(YEAR(C2074),MONTH(C2074)-2,DAY(1)),'מדדים וריביות'!B:C,2,FALSE))</f>
        <v>18728881.8599368</v>
      </c>
      <c r="F2074" s="43">
        <f>IF($B$5=1,'ריבית יומית'!D2068,'ריבית יומית'!G2068)</f>
        <v>1.0738622586670132E-4</v>
      </c>
      <c r="G2074" s="43">
        <f t="shared" si="226"/>
        <v>1.0738622586670132E-4</v>
      </c>
      <c r="H2074" s="29">
        <f t="shared" si="227"/>
        <v>1.7258060128123132</v>
      </c>
      <c r="I2074" s="30">
        <f>VLOOKUP(B2073,'מדדים וריביות'!B:C,2)</f>
        <v>18957282.858228698</v>
      </c>
      <c r="K2074" s="39">
        <f t="shared" si="228"/>
        <v>0</v>
      </c>
      <c r="L2074" s="39">
        <f t="shared" si="229"/>
        <v>0</v>
      </c>
      <c r="M2074" s="39">
        <f t="shared" si="230"/>
        <v>0</v>
      </c>
      <c r="N2074" s="41">
        <f t="shared" si="232"/>
        <v>0</v>
      </c>
    </row>
    <row r="2075" spans="2:14">
      <c r="B2075" s="1">
        <v>34940</v>
      </c>
      <c r="C2075" s="1">
        <f t="shared" si="231"/>
        <v>34912</v>
      </c>
      <c r="E2075" s="42">
        <f>IF(DAY(B2075)&gt;14,VLOOKUP(DATE(YEAR(C2075),MONTH(C2075)-1,DAY(1)),'מדדים וריביות'!B:C,2,FALSE),VLOOKUP(DATE(YEAR(C2075),MONTH(C2075)-2,DAY(1)),'מדדים וריביות'!B:C,2,FALSE))</f>
        <v>18728881.8599368</v>
      </c>
      <c r="F2075" s="43">
        <f>IF($B$5=1,'ריבית יומית'!D2069,'ריבית יומית'!G2069)</f>
        <v>1.0738622586670132E-4</v>
      </c>
      <c r="G2075" s="43">
        <f t="shared" si="226"/>
        <v>1.0738622586670132E-4</v>
      </c>
      <c r="H2075" s="29">
        <f t="shared" si="227"/>
        <v>1.7256207049175347</v>
      </c>
      <c r="I2075" s="30">
        <f>VLOOKUP(B2074,'מדדים וריביות'!B:C,2)</f>
        <v>18957282.858228698</v>
      </c>
      <c r="K2075" s="39">
        <f t="shared" si="228"/>
        <v>0</v>
      </c>
      <c r="L2075" s="39">
        <f t="shared" si="229"/>
        <v>0</v>
      </c>
      <c r="M2075" s="39">
        <f t="shared" si="230"/>
        <v>0</v>
      </c>
      <c r="N2075" s="41">
        <f t="shared" si="232"/>
        <v>0</v>
      </c>
    </row>
    <row r="2076" spans="2:14">
      <c r="B2076" s="1">
        <v>34941</v>
      </c>
      <c r="C2076" s="1">
        <f t="shared" si="231"/>
        <v>34912</v>
      </c>
      <c r="E2076" s="42">
        <f>IF(DAY(B2076)&gt;14,VLOOKUP(DATE(YEAR(C2076),MONTH(C2076)-1,DAY(1)),'מדדים וריביות'!B:C,2,FALSE),VLOOKUP(DATE(YEAR(C2076),MONTH(C2076)-2,DAY(1)),'מדדים וריביות'!B:C,2,FALSE))</f>
        <v>18728881.8599368</v>
      </c>
      <c r="F2076" s="43">
        <f>IF($B$5=1,'ריבית יומית'!D2070,'ריבית יומית'!G2070)</f>
        <v>1.0738622586670132E-4</v>
      </c>
      <c r="G2076" s="43">
        <f t="shared" si="226"/>
        <v>1.0738622586670132E-4</v>
      </c>
      <c r="H2076" s="29">
        <f t="shared" si="227"/>
        <v>1.7254354169201349</v>
      </c>
      <c r="I2076" s="30">
        <f>VLOOKUP(B2075,'מדדים וריביות'!B:C,2)</f>
        <v>18957282.858228698</v>
      </c>
      <c r="K2076" s="39">
        <f t="shared" si="228"/>
        <v>0</v>
      </c>
      <c r="L2076" s="39">
        <f t="shared" si="229"/>
        <v>0</v>
      </c>
      <c r="M2076" s="39">
        <f t="shared" si="230"/>
        <v>0</v>
      </c>
      <c r="N2076" s="41">
        <f t="shared" si="232"/>
        <v>0</v>
      </c>
    </row>
    <row r="2077" spans="2:14">
      <c r="B2077" s="1">
        <v>34942</v>
      </c>
      <c r="C2077" s="1">
        <f t="shared" si="231"/>
        <v>34912</v>
      </c>
      <c r="E2077" s="42">
        <f>IF(DAY(B2077)&gt;14,VLOOKUP(DATE(YEAR(C2077),MONTH(C2077)-1,DAY(1)),'מדדים וריביות'!B:C,2,FALSE),VLOOKUP(DATE(YEAR(C2077),MONTH(C2077)-2,DAY(1)),'מדדים וריביות'!B:C,2,FALSE))</f>
        <v>18728881.8599368</v>
      </c>
      <c r="F2077" s="43">
        <f>IF($B$5=1,'ריבית יומית'!D2071,'ריבית יומית'!G2071)</f>
        <v>1.0738622586670132E-4</v>
      </c>
      <c r="G2077" s="43">
        <f t="shared" si="226"/>
        <v>1.0738622586670132E-4</v>
      </c>
      <c r="H2077" s="29">
        <f t="shared" si="227"/>
        <v>1.7252501488179774</v>
      </c>
      <c r="I2077" s="30">
        <f>VLOOKUP(B2076,'מדדים וריביות'!B:C,2)</f>
        <v>18957282.858228698</v>
      </c>
      <c r="K2077" s="39">
        <f t="shared" si="228"/>
        <v>0</v>
      </c>
      <c r="L2077" s="39">
        <f t="shared" si="229"/>
        <v>0</v>
      </c>
      <c r="M2077" s="39">
        <f t="shared" si="230"/>
        <v>0</v>
      </c>
      <c r="N2077" s="41">
        <f t="shared" si="232"/>
        <v>0</v>
      </c>
    </row>
    <row r="2078" spans="2:14">
      <c r="B2078" s="1">
        <v>34943</v>
      </c>
      <c r="C2078" s="1">
        <f t="shared" si="231"/>
        <v>34943</v>
      </c>
      <c r="E2078" s="42">
        <f>IF(DAY(B2078)&gt;14,VLOOKUP(DATE(YEAR(C2078),MONTH(C2078)-1,DAY(1)),'מדדים וריביות'!B:C,2,FALSE),VLOOKUP(DATE(YEAR(C2078),MONTH(C2078)-2,DAY(1)),'מדדים וריביות'!B:C,2,FALSE))</f>
        <v>18728881.8599368</v>
      </c>
      <c r="F2078" s="43">
        <f>IF($B$5=1,'ריבית יומית'!D2072,'ריבית יומית'!G2072)</f>
        <v>1.0738622586670132E-4</v>
      </c>
      <c r="G2078" s="43">
        <f t="shared" si="226"/>
        <v>1.0738622586670132E-4</v>
      </c>
      <c r="H2078" s="29">
        <f t="shared" si="227"/>
        <v>1.725064900608926</v>
      </c>
      <c r="I2078" s="30">
        <f>VLOOKUP(B2077,'מדדים וריביות'!B:C,2)</f>
        <v>18957282.858228698</v>
      </c>
      <c r="K2078" s="39">
        <f t="shared" si="228"/>
        <v>0</v>
      </c>
      <c r="L2078" s="39">
        <f t="shared" si="229"/>
        <v>0</v>
      </c>
      <c r="M2078" s="39">
        <f t="shared" si="230"/>
        <v>0</v>
      </c>
      <c r="N2078" s="41">
        <f t="shared" si="232"/>
        <v>0</v>
      </c>
    </row>
    <row r="2079" spans="2:14">
      <c r="B2079" s="1">
        <v>34944</v>
      </c>
      <c r="C2079" s="1">
        <f t="shared" si="231"/>
        <v>34943</v>
      </c>
      <c r="E2079" s="42">
        <f>IF(DAY(B2079)&gt;14,VLOOKUP(DATE(YEAR(C2079),MONTH(C2079)-1,DAY(1)),'מדדים וריביות'!B:C,2,FALSE),VLOOKUP(DATE(YEAR(C2079),MONTH(C2079)-2,DAY(1)),'מדדים וריביות'!B:C,2,FALSE))</f>
        <v>18728881.8599368</v>
      </c>
      <c r="F2079" s="43">
        <f>IF($B$5=1,'ריבית יומית'!D2073,'ריבית יומית'!G2073)</f>
        <v>1.0738622586670132E-4</v>
      </c>
      <c r="G2079" s="43">
        <f t="shared" si="226"/>
        <v>1.0738622586670132E-4</v>
      </c>
      <c r="H2079" s="29">
        <f t="shared" si="227"/>
        <v>1.7248796722908446</v>
      </c>
      <c r="I2079" s="30">
        <f>VLOOKUP(B2078,'מדדים וריביות'!B:C,2)</f>
        <v>19140003.656862199</v>
      </c>
      <c r="K2079" s="39">
        <f t="shared" si="228"/>
        <v>0</v>
      </c>
      <c r="L2079" s="39">
        <f t="shared" si="229"/>
        <v>0</v>
      </c>
      <c r="M2079" s="39">
        <f t="shared" si="230"/>
        <v>0</v>
      </c>
      <c r="N2079" s="41">
        <f t="shared" si="232"/>
        <v>0</v>
      </c>
    </row>
    <row r="2080" spans="2:14">
      <c r="B2080" s="1">
        <v>34945</v>
      </c>
      <c r="C2080" s="1">
        <f t="shared" si="231"/>
        <v>34943</v>
      </c>
      <c r="E2080" s="42">
        <f>IF(DAY(B2080)&gt;14,VLOOKUP(DATE(YEAR(C2080),MONTH(C2080)-1,DAY(1)),'מדדים וריביות'!B:C,2,FALSE),VLOOKUP(DATE(YEAR(C2080),MONTH(C2080)-2,DAY(1)),'מדדים וריביות'!B:C,2,FALSE))</f>
        <v>18728881.8599368</v>
      </c>
      <c r="F2080" s="43">
        <f>IF($B$5=1,'ריבית יומית'!D2074,'ריבית יומית'!G2074)</f>
        <v>1.0738622586670132E-4</v>
      </c>
      <c r="G2080" s="43">
        <f t="shared" si="226"/>
        <v>1.0738622586670132E-4</v>
      </c>
      <c r="H2080" s="29">
        <f t="shared" si="227"/>
        <v>1.7246944638615973</v>
      </c>
      <c r="I2080" s="30">
        <f>VLOOKUP(B2079,'מדדים וריביות'!B:C,2)</f>
        <v>19140003.656862199</v>
      </c>
      <c r="K2080" s="39">
        <f t="shared" si="228"/>
        <v>0</v>
      </c>
      <c r="L2080" s="39">
        <f t="shared" si="229"/>
        <v>0</v>
      </c>
      <c r="M2080" s="39">
        <f t="shared" si="230"/>
        <v>0</v>
      </c>
      <c r="N2080" s="41">
        <f t="shared" si="232"/>
        <v>0</v>
      </c>
    </row>
    <row r="2081" spans="2:14">
      <c r="B2081" s="1">
        <v>34946</v>
      </c>
      <c r="C2081" s="1">
        <f t="shared" si="231"/>
        <v>34943</v>
      </c>
      <c r="E2081" s="42">
        <f>IF(DAY(B2081)&gt;14,VLOOKUP(DATE(YEAR(C2081),MONTH(C2081)-1,DAY(1)),'מדדים וריביות'!B:C,2,FALSE),VLOOKUP(DATE(YEAR(C2081),MONTH(C2081)-2,DAY(1)),'מדדים וריביות'!B:C,2,FALSE))</f>
        <v>18728881.8599368</v>
      </c>
      <c r="F2081" s="43">
        <f>IF($B$5=1,'ריבית יומית'!D2075,'ריבית יומית'!G2075)</f>
        <v>1.0738622586670132E-4</v>
      </c>
      <c r="G2081" s="43">
        <f t="shared" si="226"/>
        <v>1.0738622586670132E-4</v>
      </c>
      <c r="H2081" s="29">
        <f t="shared" si="227"/>
        <v>1.7245092753190487</v>
      </c>
      <c r="I2081" s="30">
        <f>VLOOKUP(B2080,'מדדים וריביות'!B:C,2)</f>
        <v>19140003.656862199</v>
      </c>
      <c r="K2081" s="39">
        <f t="shared" si="228"/>
        <v>0</v>
      </c>
      <c r="L2081" s="39">
        <f t="shared" si="229"/>
        <v>0</v>
      </c>
      <c r="M2081" s="39">
        <f t="shared" si="230"/>
        <v>0</v>
      </c>
      <c r="N2081" s="41">
        <f t="shared" si="232"/>
        <v>0</v>
      </c>
    </row>
    <row r="2082" spans="2:14">
      <c r="B2082" s="1">
        <v>34947</v>
      </c>
      <c r="C2082" s="1">
        <f t="shared" si="231"/>
        <v>34943</v>
      </c>
      <c r="E2082" s="42">
        <f>IF(DAY(B2082)&gt;14,VLOOKUP(DATE(YEAR(C2082),MONTH(C2082)-1,DAY(1)),'מדדים וריביות'!B:C,2,FALSE),VLOOKUP(DATE(YEAR(C2082),MONTH(C2082)-2,DAY(1)),'מדדים וריביות'!B:C,2,FALSE))</f>
        <v>18728881.8599368</v>
      </c>
      <c r="F2082" s="43">
        <f>IF($B$5=1,'ריבית יומית'!D2076,'ריבית יומית'!G2076)</f>
        <v>1.0738622586670132E-4</v>
      </c>
      <c r="G2082" s="43">
        <f t="shared" si="226"/>
        <v>1.0738622586670132E-4</v>
      </c>
      <c r="H2082" s="29">
        <f t="shared" si="227"/>
        <v>1.7243241066610635</v>
      </c>
      <c r="I2082" s="30">
        <f>VLOOKUP(B2081,'מדדים וריביות'!B:C,2)</f>
        <v>19140003.656862199</v>
      </c>
      <c r="K2082" s="39">
        <f t="shared" si="228"/>
        <v>0</v>
      </c>
      <c r="L2082" s="39">
        <f t="shared" si="229"/>
        <v>0</v>
      </c>
      <c r="M2082" s="39">
        <f t="shared" si="230"/>
        <v>0</v>
      </c>
      <c r="N2082" s="41">
        <f t="shared" si="232"/>
        <v>0</v>
      </c>
    </row>
    <row r="2083" spans="2:14">
      <c r="B2083" s="1">
        <v>34948</v>
      </c>
      <c r="C2083" s="1">
        <f t="shared" si="231"/>
        <v>34943</v>
      </c>
      <c r="E2083" s="42">
        <f>IF(DAY(B2083)&gt;14,VLOOKUP(DATE(YEAR(C2083),MONTH(C2083)-1,DAY(1)),'מדדים וריביות'!B:C,2,FALSE),VLOOKUP(DATE(YEAR(C2083),MONTH(C2083)-2,DAY(1)),'מדדים וריביות'!B:C,2,FALSE))</f>
        <v>18728881.8599368</v>
      </c>
      <c r="F2083" s="43">
        <f>IF($B$5=1,'ריבית יומית'!D2077,'ריבית יומית'!G2077)</f>
        <v>1.0738622586670132E-4</v>
      </c>
      <c r="G2083" s="43">
        <f t="shared" si="226"/>
        <v>1.0738622586670132E-4</v>
      </c>
      <c r="H2083" s="29">
        <f t="shared" si="227"/>
        <v>1.7241389578855064</v>
      </c>
      <c r="I2083" s="30">
        <f>VLOOKUP(B2082,'מדדים וריביות'!B:C,2)</f>
        <v>19140003.656862199</v>
      </c>
      <c r="K2083" s="39">
        <f t="shared" si="228"/>
        <v>0</v>
      </c>
      <c r="L2083" s="39">
        <f t="shared" si="229"/>
        <v>0</v>
      </c>
      <c r="M2083" s="39">
        <f t="shared" si="230"/>
        <v>0</v>
      </c>
      <c r="N2083" s="41">
        <f t="shared" si="232"/>
        <v>0</v>
      </c>
    </row>
    <row r="2084" spans="2:14">
      <c r="B2084" s="1">
        <v>34949</v>
      </c>
      <c r="C2084" s="1">
        <f t="shared" si="231"/>
        <v>34943</v>
      </c>
      <c r="E2084" s="42">
        <f>IF(DAY(B2084)&gt;14,VLOOKUP(DATE(YEAR(C2084),MONTH(C2084)-1,DAY(1)),'מדדים וריביות'!B:C,2,FALSE),VLOOKUP(DATE(YEAR(C2084),MONTH(C2084)-2,DAY(1)),'מדדים וריביות'!B:C,2,FALSE))</f>
        <v>18728881.8599368</v>
      </c>
      <c r="F2084" s="43">
        <f>IF($B$5=1,'ריבית יומית'!D2078,'ריבית יומית'!G2078)</f>
        <v>1.0738622586670132E-4</v>
      </c>
      <c r="G2084" s="43">
        <f t="shared" si="226"/>
        <v>1.0738622586670132E-4</v>
      </c>
      <c r="H2084" s="29">
        <f t="shared" si="227"/>
        <v>1.7239538289902427</v>
      </c>
      <c r="I2084" s="30">
        <f>VLOOKUP(B2083,'מדדים וריביות'!B:C,2)</f>
        <v>19140003.656862199</v>
      </c>
      <c r="K2084" s="39">
        <f t="shared" si="228"/>
        <v>0</v>
      </c>
      <c r="L2084" s="39">
        <f t="shared" si="229"/>
        <v>0</v>
      </c>
      <c r="M2084" s="39">
        <f t="shared" si="230"/>
        <v>0</v>
      </c>
      <c r="N2084" s="41">
        <f t="shared" si="232"/>
        <v>0</v>
      </c>
    </row>
    <row r="2085" spans="2:14">
      <c r="B2085" s="1">
        <v>34950</v>
      </c>
      <c r="C2085" s="1">
        <f t="shared" si="231"/>
        <v>34943</v>
      </c>
      <c r="E2085" s="42">
        <f>IF(DAY(B2085)&gt;14,VLOOKUP(DATE(YEAR(C2085),MONTH(C2085)-1,DAY(1)),'מדדים וריביות'!B:C,2,FALSE),VLOOKUP(DATE(YEAR(C2085),MONTH(C2085)-2,DAY(1)),'מדדים וריביות'!B:C,2,FALSE))</f>
        <v>18728881.8599368</v>
      </c>
      <c r="F2085" s="43">
        <f>IF($B$5=1,'ריבית יומית'!D2079,'ריבית יומית'!G2079)</f>
        <v>1.0738622586670132E-4</v>
      </c>
      <c r="G2085" s="43">
        <f t="shared" si="226"/>
        <v>1.0738622586670132E-4</v>
      </c>
      <c r="H2085" s="29">
        <f t="shared" si="227"/>
        <v>1.7237687199731377</v>
      </c>
      <c r="I2085" s="30">
        <f>VLOOKUP(B2084,'מדדים וריביות'!B:C,2)</f>
        <v>19140003.656862199</v>
      </c>
      <c r="K2085" s="39">
        <f t="shared" si="228"/>
        <v>0</v>
      </c>
      <c r="L2085" s="39">
        <f t="shared" si="229"/>
        <v>0</v>
      </c>
      <c r="M2085" s="39">
        <f t="shared" si="230"/>
        <v>0</v>
      </c>
      <c r="N2085" s="41">
        <f t="shared" si="232"/>
        <v>0</v>
      </c>
    </row>
    <row r="2086" spans="2:14">
      <c r="B2086" s="1">
        <v>34951</v>
      </c>
      <c r="C2086" s="1">
        <f t="shared" si="231"/>
        <v>34943</v>
      </c>
      <c r="E2086" s="42">
        <f>IF(DAY(B2086)&gt;14,VLOOKUP(DATE(YEAR(C2086),MONTH(C2086)-1,DAY(1)),'מדדים וריביות'!B:C,2,FALSE),VLOOKUP(DATE(YEAR(C2086),MONTH(C2086)-2,DAY(1)),'מדדים וריביות'!B:C,2,FALSE))</f>
        <v>18728881.8599368</v>
      </c>
      <c r="F2086" s="43">
        <f>IF($B$5=1,'ריבית יומית'!D2080,'ריבית יומית'!G2080)</f>
        <v>1.0738622586670132E-4</v>
      </c>
      <c r="G2086" s="43">
        <f t="shared" si="226"/>
        <v>1.0738622586670132E-4</v>
      </c>
      <c r="H2086" s="29">
        <f t="shared" si="227"/>
        <v>1.7235836308320571</v>
      </c>
      <c r="I2086" s="30">
        <f>VLOOKUP(B2085,'מדדים וריביות'!B:C,2)</f>
        <v>19140003.656862199</v>
      </c>
      <c r="K2086" s="39">
        <f t="shared" si="228"/>
        <v>0</v>
      </c>
      <c r="L2086" s="39">
        <f t="shared" si="229"/>
        <v>0</v>
      </c>
      <c r="M2086" s="39">
        <f t="shared" si="230"/>
        <v>0</v>
      </c>
      <c r="N2086" s="41">
        <f t="shared" si="232"/>
        <v>0</v>
      </c>
    </row>
    <row r="2087" spans="2:14">
      <c r="B2087" s="1">
        <v>34952</v>
      </c>
      <c r="C2087" s="1">
        <f t="shared" si="231"/>
        <v>34943</v>
      </c>
      <c r="E2087" s="42">
        <f>IF(DAY(B2087)&gt;14,VLOOKUP(DATE(YEAR(C2087),MONTH(C2087)-1,DAY(1)),'מדדים וריביות'!B:C,2,FALSE),VLOOKUP(DATE(YEAR(C2087),MONTH(C2087)-2,DAY(1)),'מדדים וריביות'!B:C,2,FALSE))</f>
        <v>18728881.8599368</v>
      </c>
      <c r="F2087" s="43">
        <f>IF($B$5=1,'ריבית יומית'!D2081,'ריבית יומית'!G2081)</f>
        <v>1.0738622586670132E-4</v>
      </c>
      <c r="G2087" s="43">
        <f t="shared" si="226"/>
        <v>1.0738622586670132E-4</v>
      </c>
      <c r="H2087" s="29">
        <f t="shared" si="227"/>
        <v>1.7233985615648666</v>
      </c>
      <c r="I2087" s="30">
        <f>VLOOKUP(B2086,'מדדים וריביות'!B:C,2)</f>
        <v>19140003.656862199</v>
      </c>
      <c r="K2087" s="39">
        <f t="shared" si="228"/>
        <v>0</v>
      </c>
      <c r="L2087" s="39">
        <f t="shared" si="229"/>
        <v>0</v>
      </c>
      <c r="M2087" s="39">
        <f t="shared" si="230"/>
        <v>0</v>
      </c>
      <c r="N2087" s="41">
        <f t="shared" si="232"/>
        <v>0</v>
      </c>
    </row>
    <row r="2088" spans="2:14">
      <c r="B2088" s="1">
        <v>34953</v>
      </c>
      <c r="C2088" s="1">
        <f t="shared" si="231"/>
        <v>34943</v>
      </c>
      <c r="E2088" s="42">
        <f>IF(DAY(B2088)&gt;14,VLOOKUP(DATE(YEAR(C2088),MONTH(C2088)-1,DAY(1)),'מדדים וריביות'!B:C,2,FALSE),VLOOKUP(DATE(YEAR(C2088),MONTH(C2088)-2,DAY(1)),'מדדים וריביות'!B:C,2,FALSE))</f>
        <v>18728881.8599368</v>
      </c>
      <c r="F2088" s="43">
        <f>IF($B$5=1,'ריבית יומית'!D2082,'ריבית יומית'!G2082)</f>
        <v>1.0738622586670132E-4</v>
      </c>
      <c r="G2088" s="43">
        <f t="shared" si="226"/>
        <v>1.0738622586670132E-4</v>
      </c>
      <c r="H2088" s="29">
        <f t="shared" si="227"/>
        <v>1.7232135121694323</v>
      </c>
      <c r="I2088" s="30">
        <f>VLOOKUP(B2087,'מדדים וריביות'!B:C,2)</f>
        <v>19140003.656862199</v>
      </c>
      <c r="K2088" s="39">
        <f t="shared" si="228"/>
        <v>0</v>
      </c>
      <c r="L2088" s="39">
        <f t="shared" si="229"/>
        <v>0</v>
      </c>
      <c r="M2088" s="39">
        <f t="shared" si="230"/>
        <v>0</v>
      </c>
      <c r="N2088" s="41">
        <f t="shared" si="232"/>
        <v>0</v>
      </c>
    </row>
    <row r="2089" spans="2:14">
      <c r="B2089" s="1">
        <v>34954</v>
      </c>
      <c r="C2089" s="1">
        <f t="shared" si="231"/>
        <v>34943</v>
      </c>
      <c r="E2089" s="42">
        <f>IF(DAY(B2089)&gt;14,VLOOKUP(DATE(YEAR(C2089),MONTH(C2089)-1,DAY(1)),'מדדים וריביות'!B:C,2,FALSE),VLOOKUP(DATE(YEAR(C2089),MONTH(C2089)-2,DAY(1)),'מדדים וריביות'!B:C,2,FALSE))</f>
        <v>18728881.8599368</v>
      </c>
      <c r="F2089" s="43">
        <f>IF($B$5=1,'ריבית יומית'!D2083,'ריבית יומית'!G2083)</f>
        <v>1.0738622586670132E-4</v>
      </c>
      <c r="G2089" s="43">
        <f t="shared" si="226"/>
        <v>1.0738622586670132E-4</v>
      </c>
      <c r="H2089" s="29">
        <f t="shared" si="227"/>
        <v>1.7230284826436204</v>
      </c>
      <c r="I2089" s="30">
        <f>VLOOKUP(B2088,'מדדים וריביות'!B:C,2)</f>
        <v>19140003.656862199</v>
      </c>
      <c r="K2089" s="39">
        <f t="shared" si="228"/>
        <v>0</v>
      </c>
      <c r="L2089" s="39">
        <f t="shared" si="229"/>
        <v>0</v>
      </c>
      <c r="M2089" s="39">
        <f t="shared" si="230"/>
        <v>0</v>
      </c>
      <c r="N2089" s="41">
        <f t="shared" si="232"/>
        <v>0</v>
      </c>
    </row>
    <row r="2090" spans="2:14">
      <c r="B2090" s="1">
        <v>34955</v>
      </c>
      <c r="C2090" s="1">
        <f t="shared" si="231"/>
        <v>34943</v>
      </c>
      <c r="E2090" s="42">
        <f>IF(DAY(B2090)&gt;14,VLOOKUP(DATE(YEAR(C2090),MONTH(C2090)-1,DAY(1)),'מדדים וריביות'!B:C,2,FALSE),VLOOKUP(DATE(YEAR(C2090),MONTH(C2090)-2,DAY(1)),'מדדים וריביות'!B:C,2,FALSE))</f>
        <v>18728881.8599368</v>
      </c>
      <c r="F2090" s="43">
        <f>IF($B$5=1,'ריבית יומית'!D2084,'ריבית יומית'!G2084)</f>
        <v>1.0738622586670132E-4</v>
      </c>
      <c r="G2090" s="43">
        <f t="shared" si="226"/>
        <v>1.0738622586670132E-4</v>
      </c>
      <c r="H2090" s="29">
        <f t="shared" si="227"/>
        <v>1.7228434729852975</v>
      </c>
      <c r="I2090" s="30">
        <f>VLOOKUP(B2089,'מדדים וריביות'!B:C,2)</f>
        <v>19140003.656862199</v>
      </c>
      <c r="K2090" s="39">
        <f t="shared" si="228"/>
        <v>0</v>
      </c>
      <c r="L2090" s="39">
        <f t="shared" si="229"/>
        <v>0</v>
      </c>
      <c r="M2090" s="39">
        <f t="shared" si="230"/>
        <v>0</v>
      </c>
      <c r="N2090" s="41">
        <f t="shared" si="232"/>
        <v>0</v>
      </c>
    </row>
    <row r="2091" spans="2:14">
      <c r="B2091" s="1">
        <v>34956</v>
      </c>
      <c r="C2091" s="1">
        <f t="shared" si="231"/>
        <v>34943</v>
      </c>
      <c r="E2091" s="42">
        <f>IF(DAY(B2091)&gt;14,VLOOKUP(DATE(YEAR(C2091),MONTH(C2091)-1,DAY(1)),'מדדים וריביות'!B:C,2,FALSE),VLOOKUP(DATE(YEAR(C2091),MONTH(C2091)-2,DAY(1)),'מדדים וריביות'!B:C,2,FALSE))</f>
        <v>18728881.8599368</v>
      </c>
      <c r="F2091" s="43">
        <f>IF($B$5=1,'ריבית יומית'!D2085,'ריבית יומית'!G2085)</f>
        <v>1.0738622586670132E-4</v>
      </c>
      <c r="G2091" s="43">
        <f t="shared" si="226"/>
        <v>1.0738622586670132E-4</v>
      </c>
      <c r="H2091" s="29">
        <f t="shared" si="227"/>
        <v>1.7226584831923302</v>
      </c>
      <c r="I2091" s="30">
        <f>VLOOKUP(B2090,'מדדים וריביות'!B:C,2)</f>
        <v>19140003.656862199</v>
      </c>
      <c r="K2091" s="39">
        <f t="shared" si="228"/>
        <v>0</v>
      </c>
      <c r="L2091" s="39">
        <f t="shared" si="229"/>
        <v>0</v>
      </c>
      <c r="M2091" s="39">
        <f t="shared" si="230"/>
        <v>0</v>
      </c>
      <c r="N2091" s="41">
        <f t="shared" si="232"/>
        <v>0</v>
      </c>
    </row>
    <row r="2092" spans="2:14">
      <c r="B2092" s="1">
        <v>34957</v>
      </c>
      <c r="C2092" s="1">
        <f t="shared" si="231"/>
        <v>34943</v>
      </c>
      <c r="E2092" s="42">
        <f>IF(DAY(B2092)&gt;14,VLOOKUP(DATE(YEAR(C2092),MONTH(C2092)-1,DAY(1)),'מדדים וריביות'!B:C,2,FALSE),VLOOKUP(DATE(YEAR(C2092),MONTH(C2092)-2,DAY(1)),'מדדים וריביות'!B:C,2,FALSE))</f>
        <v>18957282.858228698</v>
      </c>
      <c r="F2092" s="43">
        <f>IF($B$5=1,'ריבית יומית'!D2086,'ריבית יומית'!G2086)</f>
        <v>1.0738622586670132E-4</v>
      </c>
      <c r="G2092" s="43">
        <f t="shared" si="226"/>
        <v>1.0738622586670132E-4</v>
      </c>
      <c r="H2092" s="29">
        <f t="shared" si="227"/>
        <v>1.7224735132625855</v>
      </c>
      <c r="I2092" s="30">
        <f>VLOOKUP(B2091,'מדדים וריביות'!B:C,2)</f>
        <v>19140003.656862199</v>
      </c>
      <c r="K2092" s="39">
        <f t="shared" si="228"/>
        <v>0</v>
      </c>
      <c r="L2092" s="39">
        <f t="shared" si="229"/>
        <v>0</v>
      </c>
      <c r="M2092" s="39">
        <f t="shared" si="230"/>
        <v>0</v>
      </c>
      <c r="N2092" s="41">
        <f t="shared" si="232"/>
        <v>0</v>
      </c>
    </row>
    <row r="2093" spans="2:14">
      <c r="B2093" s="1">
        <v>34958</v>
      </c>
      <c r="C2093" s="1">
        <f t="shared" si="231"/>
        <v>34943</v>
      </c>
      <c r="E2093" s="42">
        <f>IF(DAY(B2093)&gt;14,VLOOKUP(DATE(YEAR(C2093),MONTH(C2093)-1,DAY(1)),'מדדים וריביות'!B:C,2,FALSE),VLOOKUP(DATE(YEAR(C2093),MONTH(C2093)-2,DAY(1)),'מדדים וריביות'!B:C,2,FALSE))</f>
        <v>18957282.858228698</v>
      </c>
      <c r="F2093" s="43">
        <f>IF($B$5=1,'ריבית יומית'!D2087,'ריבית יומית'!G2087)</f>
        <v>1.0738622586670132E-4</v>
      </c>
      <c r="G2093" s="43">
        <f t="shared" si="226"/>
        <v>1.0738622586670132E-4</v>
      </c>
      <c r="H2093" s="29">
        <f t="shared" si="227"/>
        <v>1.7222885631939306</v>
      </c>
      <c r="I2093" s="30">
        <f>VLOOKUP(B2092,'מדדים וריביות'!B:C,2)</f>
        <v>19140003.656862199</v>
      </c>
      <c r="K2093" s="39">
        <f t="shared" si="228"/>
        <v>0</v>
      </c>
      <c r="L2093" s="39">
        <f t="shared" si="229"/>
        <v>0</v>
      </c>
      <c r="M2093" s="39">
        <f t="shared" si="230"/>
        <v>0</v>
      </c>
      <c r="N2093" s="41">
        <f t="shared" si="232"/>
        <v>0</v>
      </c>
    </row>
    <row r="2094" spans="2:14">
      <c r="B2094" s="1">
        <v>34959</v>
      </c>
      <c r="C2094" s="1">
        <f t="shared" si="231"/>
        <v>34943</v>
      </c>
      <c r="E2094" s="42">
        <f>IF(DAY(B2094)&gt;14,VLOOKUP(DATE(YEAR(C2094),MONTH(C2094)-1,DAY(1)),'מדדים וריביות'!B:C,2,FALSE),VLOOKUP(DATE(YEAR(C2094),MONTH(C2094)-2,DAY(1)),'מדדים וריביות'!B:C,2,FALSE))</f>
        <v>18957282.858228698</v>
      </c>
      <c r="F2094" s="43">
        <f>IF($B$5=1,'ריבית יומית'!D2088,'ריבית יומית'!G2088)</f>
        <v>1.0738622586670132E-4</v>
      </c>
      <c r="G2094" s="43">
        <f t="shared" si="226"/>
        <v>1.0738622586670132E-4</v>
      </c>
      <c r="H2094" s="29">
        <f t="shared" si="227"/>
        <v>1.7221036329842332</v>
      </c>
      <c r="I2094" s="30">
        <f>VLOOKUP(B2093,'מדדים וריביות'!B:C,2)</f>
        <v>19140003.656862199</v>
      </c>
      <c r="K2094" s="39">
        <f t="shared" si="228"/>
        <v>0</v>
      </c>
      <c r="L2094" s="39">
        <f t="shared" si="229"/>
        <v>0</v>
      </c>
      <c r="M2094" s="39">
        <f t="shared" si="230"/>
        <v>0</v>
      </c>
      <c r="N2094" s="41">
        <f t="shared" si="232"/>
        <v>0</v>
      </c>
    </row>
    <row r="2095" spans="2:14">
      <c r="B2095" s="1">
        <v>34960</v>
      </c>
      <c r="C2095" s="1">
        <f t="shared" si="231"/>
        <v>34943</v>
      </c>
      <c r="E2095" s="42">
        <f>IF(DAY(B2095)&gt;14,VLOOKUP(DATE(YEAR(C2095),MONTH(C2095)-1,DAY(1)),'מדדים וריביות'!B:C,2,FALSE),VLOOKUP(DATE(YEAR(C2095),MONTH(C2095)-2,DAY(1)),'מדדים וריביות'!B:C,2,FALSE))</f>
        <v>18957282.858228698</v>
      </c>
      <c r="F2095" s="43">
        <f>IF($B$5=1,'ריבית יומית'!D2089,'ריבית יומית'!G2089)</f>
        <v>1.0738622586670132E-4</v>
      </c>
      <c r="G2095" s="43">
        <f t="shared" si="226"/>
        <v>1.0738622586670132E-4</v>
      </c>
      <c r="H2095" s="29">
        <f t="shared" si="227"/>
        <v>1.7219187226313606</v>
      </c>
      <c r="I2095" s="30">
        <f>VLOOKUP(B2094,'מדדים וריביות'!B:C,2)</f>
        <v>19140003.656862199</v>
      </c>
      <c r="K2095" s="39">
        <f t="shared" si="228"/>
        <v>0</v>
      </c>
      <c r="L2095" s="39">
        <f t="shared" si="229"/>
        <v>0</v>
      </c>
      <c r="M2095" s="39">
        <f t="shared" si="230"/>
        <v>0</v>
      </c>
      <c r="N2095" s="41">
        <f t="shared" si="232"/>
        <v>0</v>
      </c>
    </row>
    <row r="2096" spans="2:14">
      <c r="B2096" s="1">
        <v>34961</v>
      </c>
      <c r="C2096" s="1">
        <f t="shared" si="231"/>
        <v>34943</v>
      </c>
      <c r="E2096" s="42">
        <f>IF(DAY(B2096)&gt;14,VLOOKUP(DATE(YEAR(C2096),MONTH(C2096)-1,DAY(1)),'מדדים וריביות'!B:C,2,FALSE),VLOOKUP(DATE(YEAR(C2096),MONTH(C2096)-2,DAY(1)),'מדדים וריביות'!B:C,2,FALSE))</f>
        <v>18957282.858228698</v>
      </c>
      <c r="F2096" s="43">
        <f>IF($B$5=1,'ריבית יומית'!D2090,'ריבית יומית'!G2090)</f>
        <v>1.0738622586670132E-4</v>
      </c>
      <c r="G2096" s="43">
        <f t="shared" si="226"/>
        <v>1.0738622586670132E-4</v>
      </c>
      <c r="H2096" s="29">
        <f t="shared" si="227"/>
        <v>1.7217338321331808</v>
      </c>
      <c r="I2096" s="30">
        <f>VLOOKUP(B2095,'מדדים וריביות'!B:C,2)</f>
        <v>19140003.656862199</v>
      </c>
      <c r="K2096" s="39">
        <f t="shared" si="228"/>
        <v>0</v>
      </c>
      <c r="L2096" s="39">
        <f t="shared" si="229"/>
        <v>0</v>
      </c>
      <c r="M2096" s="39">
        <f t="shared" si="230"/>
        <v>0</v>
      </c>
      <c r="N2096" s="41">
        <f t="shared" si="232"/>
        <v>0</v>
      </c>
    </row>
    <row r="2097" spans="2:14">
      <c r="B2097" s="1">
        <v>34962</v>
      </c>
      <c r="C2097" s="1">
        <f t="shared" si="231"/>
        <v>34943</v>
      </c>
      <c r="E2097" s="42">
        <f>IF(DAY(B2097)&gt;14,VLOOKUP(DATE(YEAR(C2097),MONTH(C2097)-1,DAY(1)),'מדדים וריביות'!B:C,2,FALSE),VLOOKUP(DATE(YEAR(C2097),MONTH(C2097)-2,DAY(1)),'מדדים וריביות'!B:C,2,FALSE))</f>
        <v>18957282.858228698</v>
      </c>
      <c r="F2097" s="43">
        <f>IF($B$5=1,'ריבית יומית'!D2091,'ריבית יומית'!G2091)</f>
        <v>1.0738622586670132E-4</v>
      </c>
      <c r="G2097" s="43">
        <f t="shared" si="226"/>
        <v>1.0738622586670132E-4</v>
      </c>
      <c r="H2097" s="29">
        <f t="shared" si="227"/>
        <v>1.7215489614875619</v>
      </c>
      <c r="I2097" s="30">
        <f>VLOOKUP(B2096,'מדדים וריביות'!B:C,2)</f>
        <v>19140003.656862199</v>
      </c>
      <c r="K2097" s="39">
        <f t="shared" si="228"/>
        <v>0</v>
      </c>
      <c r="L2097" s="39">
        <f t="shared" si="229"/>
        <v>0</v>
      </c>
      <c r="M2097" s="39">
        <f t="shared" si="230"/>
        <v>0</v>
      </c>
      <c r="N2097" s="41">
        <f t="shared" si="232"/>
        <v>0</v>
      </c>
    </row>
    <row r="2098" spans="2:14">
      <c r="B2098" s="1">
        <v>34963</v>
      </c>
      <c r="C2098" s="1">
        <f t="shared" si="231"/>
        <v>34943</v>
      </c>
      <c r="E2098" s="42">
        <f>IF(DAY(B2098)&gt;14,VLOOKUP(DATE(YEAR(C2098),MONTH(C2098)-1,DAY(1)),'מדדים וריביות'!B:C,2,FALSE),VLOOKUP(DATE(YEAR(C2098),MONTH(C2098)-2,DAY(1)),'מדדים וריביות'!B:C,2,FALSE))</f>
        <v>18957282.858228698</v>
      </c>
      <c r="F2098" s="43">
        <f>IF($B$5=1,'ריבית יומית'!D2092,'ריבית יומית'!G2092)</f>
        <v>1.0738622586670132E-4</v>
      </c>
      <c r="G2098" s="43">
        <f t="shared" si="226"/>
        <v>1.0738622586670132E-4</v>
      </c>
      <c r="H2098" s="29">
        <f t="shared" si="227"/>
        <v>1.7213641106923723</v>
      </c>
      <c r="I2098" s="30">
        <f>VLOOKUP(B2097,'מדדים וריביות'!B:C,2)</f>
        <v>19140003.656862199</v>
      </c>
      <c r="K2098" s="39">
        <f t="shared" si="228"/>
        <v>0</v>
      </c>
      <c r="L2098" s="39">
        <f t="shared" si="229"/>
        <v>0</v>
      </c>
      <c r="M2098" s="39">
        <f t="shared" si="230"/>
        <v>0</v>
      </c>
      <c r="N2098" s="41">
        <f t="shared" si="232"/>
        <v>0</v>
      </c>
    </row>
    <row r="2099" spans="2:14">
      <c r="B2099" s="1">
        <v>34964</v>
      </c>
      <c r="C2099" s="1">
        <f t="shared" si="231"/>
        <v>34943</v>
      </c>
      <c r="E2099" s="42">
        <f>IF(DAY(B2099)&gt;14,VLOOKUP(DATE(YEAR(C2099),MONTH(C2099)-1,DAY(1)),'מדדים וריביות'!B:C,2,FALSE),VLOOKUP(DATE(YEAR(C2099),MONTH(C2099)-2,DAY(1)),'מדדים וריביות'!B:C,2,FALSE))</f>
        <v>18957282.858228698</v>
      </c>
      <c r="F2099" s="43">
        <f>IF($B$5=1,'ריבית יומית'!D2093,'ריבית יומית'!G2093)</f>
        <v>1.0738622586670132E-4</v>
      </c>
      <c r="G2099" s="43">
        <f t="shared" si="226"/>
        <v>1.0738622586670132E-4</v>
      </c>
      <c r="H2099" s="29">
        <f t="shared" si="227"/>
        <v>1.7211792797454804</v>
      </c>
      <c r="I2099" s="30">
        <f>VLOOKUP(B2098,'מדדים וריביות'!B:C,2)</f>
        <v>19140003.656862199</v>
      </c>
      <c r="K2099" s="39">
        <f t="shared" si="228"/>
        <v>0</v>
      </c>
      <c r="L2099" s="39">
        <f t="shared" si="229"/>
        <v>0</v>
      </c>
      <c r="M2099" s="39">
        <f t="shared" si="230"/>
        <v>0</v>
      </c>
      <c r="N2099" s="41">
        <f t="shared" si="232"/>
        <v>0</v>
      </c>
    </row>
    <row r="2100" spans="2:14">
      <c r="B2100" s="1">
        <v>34965</v>
      </c>
      <c r="C2100" s="1">
        <f t="shared" si="231"/>
        <v>34943</v>
      </c>
      <c r="E2100" s="42">
        <f>IF(DAY(B2100)&gt;14,VLOOKUP(DATE(YEAR(C2100),MONTH(C2100)-1,DAY(1)),'מדדים וריביות'!B:C,2,FALSE),VLOOKUP(DATE(YEAR(C2100),MONTH(C2100)-2,DAY(1)),'מדדים וריביות'!B:C,2,FALSE))</f>
        <v>18957282.858228698</v>
      </c>
      <c r="F2100" s="43">
        <f>IF($B$5=1,'ריבית יומית'!D2094,'ריבית יומית'!G2094)</f>
        <v>1.0738622586670132E-4</v>
      </c>
      <c r="G2100" s="43">
        <f t="shared" si="226"/>
        <v>1.0738622586670132E-4</v>
      </c>
      <c r="H2100" s="29">
        <f t="shared" si="227"/>
        <v>1.7209944686447551</v>
      </c>
      <c r="I2100" s="30">
        <f>VLOOKUP(B2099,'מדדים וריביות'!B:C,2)</f>
        <v>19140003.656862199</v>
      </c>
      <c r="K2100" s="39">
        <f t="shared" si="228"/>
        <v>0</v>
      </c>
      <c r="L2100" s="39">
        <f t="shared" si="229"/>
        <v>0</v>
      </c>
      <c r="M2100" s="39">
        <f t="shared" si="230"/>
        <v>0</v>
      </c>
      <c r="N2100" s="41">
        <f t="shared" si="232"/>
        <v>0</v>
      </c>
    </row>
    <row r="2101" spans="2:14">
      <c r="B2101" s="1">
        <v>34966</v>
      </c>
      <c r="C2101" s="1">
        <f t="shared" si="231"/>
        <v>34943</v>
      </c>
      <c r="E2101" s="42">
        <f>IF(DAY(B2101)&gt;14,VLOOKUP(DATE(YEAR(C2101),MONTH(C2101)-1,DAY(1)),'מדדים וריביות'!B:C,2,FALSE),VLOOKUP(DATE(YEAR(C2101),MONTH(C2101)-2,DAY(1)),'מדדים וריביות'!B:C,2,FALSE))</f>
        <v>18957282.858228698</v>
      </c>
      <c r="F2101" s="43">
        <f>IF($B$5=1,'ריבית יומית'!D2095,'ריבית יומית'!G2095)</f>
        <v>1.0738622586670132E-4</v>
      </c>
      <c r="G2101" s="43">
        <f t="shared" si="226"/>
        <v>1.0738622586670132E-4</v>
      </c>
      <c r="H2101" s="29">
        <f t="shared" si="227"/>
        <v>1.7208096773880655</v>
      </c>
      <c r="I2101" s="30">
        <f>VLOOKUP(B2100,'מדדים וריביות'!B:C,2)</f>
        <v>19140003.656862199</v>
      </c>
      <c r="K2101" s="39">
        <f t="shared" si="228"/>
        <v>0</v>
      </c>
      <c r="L2101" s="39">
        <f t="shared" si="229"/>
        <v>0</v>
      </c>
      <c r="M2101" s="39">
        <f t="shared" si="230"/>
        <v>0</v>
      </c>
      <c r="N2101" s="41">
        <f t="shared" si="232"/>
        <v>0</v>
      </c>
    </row>
    <row r="2102" spans="2:14">
      <c r="B2102" s="1">
        <v>34967</v>
      </c>
      <c r="C2102" s="1">
        <f t="shared" si="231"/>
        <v>34943</v>
      </c>
      <c r="E2102" s="42">
        <f>IF(DAY(B2102)&gt;14,VLOOKUP(DATE(YEAR(C2102),MONTH(C2102)-1,DAY(1)),'מדדים וריביות'!B:C,2,FALSE),VLOOKUP(DATE(YEAR(C2102),MONTH(C2102)-2,DAY(1)),'מדדים וריביות'!B:C,2,FALSE))</f>
        <v>18957282.858228698</v>
      </c>
      <c r="F2102" s="43">
        <f>IF($B$5=1,'ריבית יומית'!D2096,'ריבית יומית'!G2096)</f>
        <v>1.0738622586670132E-4</v>
      </c>
      <c r="G2102" s="43">
        <f t="shared" si="226"/>
        <v>1.0738622586670132E-4</v>
      </c>
      <c r="H2102" s="29">
        <f t="shared" si="227"/>
        <v>1.7206249059732808</v>
      </c>
      <c r="I2102" s="30">
        <f>VLOOKUP(B2101,'מדדים וריביות'!B:C,2)</f>
        <v>19140003.656862199</v>
      </c>
      <c r="K2102" s="39">
        <f t="shared" si="228"/>
        <v>0</v>
      </c>
      <c r="L2102" s="39">
        <f t="shared" si="229"/>
        <v>0</v>
      </c>
      <c r="M2102" s="39">
        <f t="shared" si="230"/>
        <v>0</v>
      </c>
      <c r="N2102" s="41">
        <f t="shared" si="232"/>
        <v>0</v>
      </c>
    </row>
    <row r="2103" spans="2:14">
      <c r="B2103" s="1">
        <v>34968</v>
      </c>
      <c r="C2103" s="1">
        <f t="shared" si="231"/>
        <v>34943</v>
      </c>
      <c r="E2103" s="42">
        <f>IF(DAY(B2103)&gt;14,VLOOKUP(DATE(YEAR(C2103),MONTH(C2103)-1,DAY(1)),'מדדים וריביות'!B:C,2,FALSE),VLOOKUP(DATE(YEAR(C2103),MONTH(C2103)-2,DAY(1)),'מדדים וריביות'!B:C,2,FALSE))</f>
        <v>18957282.858228698</v>
      </c>
      <c r="F2103" s="43">
        <f>IF($B$5=1,'ריבית יומית'!D2097,'ריבית יומית'!G2097)</f>
        <v>1.0738622586670132E-4</v>
      </c>
      <c r="G2103" s="43">
        <f t="shared" si="226"/>
        <v>1.0738622586670132E-4</v>
      </c>
      <c r="H2103" s="29">
        <f t="shared" si="227"/>
        <v>1.7204401543982704</v>
      </c>
      <c r="I2103" s="30">
        <f>VLOOKUP(B2102,'מדדים וריביות'!B:C,2)</f>
        <v>19140003.656862199</v>
      </c>
      <c r="K2103" s="39">
        <f t="shared" si="228"/>
        <v>0</v>
      </c>
      <c r="L2103" s="39">
        <f t="shared" si="229"/>
        <v>0</v>
      </c>
      <c r="M2103" s="39">
        <f t="shared" si="230"/>
        <v>0</v>
      </c>
      <c r="N2103" s="41">
        <f t="shared" si="232"/>
        <v>0</v>
      </c>
    </row>
    <row r="2104" spans="2:14">
      <c r="B2104" s="1">
        <v>34969</v>
      </c>
      <c r="C2104" s="1">
        <f t="shared" si="231"/>
        <v>34943</v>
      </c>
      <c r="E2104" s="42">
        <f>IF(DAY(B2104)&gt;14,VLOOKUP(DATE(YEAR(C2104),MONTH(C2104)-1,DAY(1)),'מדדים וריביות'!B:C,2,FALSE),VLOOKUP(DATE(YEAR(C2104),MONTH(C2104)-2,DAY(1)),'מדדים וריביות'!B:C,2,FALSE))</f>
        <v>18957282.858228698</v>
      </c>
      <c r="F2104" s="43">
        <f>IF($B$5=1,'ריבית יומית'!D2098,'ריבית יומית'!G2098)</f>
        <v>1.0738622586670132E-4</v>
      </c>
      <c r="G2104" s="43">
        <f t="shared" si="226"/>
        <v>1.0738622586670132E-4</v>
      </c>
      <c r="H2104" s="29">
        <f t="shared" si="227"/>
        <v>1.7202554226609041</v>
      </c>
      <c r="I2104" s="30">
        <f>VLOOKUP(B2103,'מדדים וריביות'!B:C,2)</f>
        <v>19140003.656862199</v>
      </c>
      <c r="K2104" s="39">
        <f t="shared" si="228"/>
        <v>0</v>
      </c>
      <c r="L2104" s="39">
        <f t="shared" si="229"/>
        <v>0</v>
      </c>
      <c r="M2104" s="39">
        <f t="shared" si="230"/>
        <v>0</v>
      </c>
      <c r="N2104" s="41">
        <f t="shared" si="232"/>
        <v>0</v>
      </c>
    </row>
    <row r="2105" spans="2:14">
      <c r="B2105" s="1">
        <v>34970</v>
      </c>
      <c r="C2105" s="1">
        <f t="shared" si="231"/>
        <v>34943</v>
      </c>
      <c r="E2105" s="42">
        <f>IF(DAY(B2105)&gt;14,VLOOKUP(DATE(YEAR(C2105),MONTH(C2105)-1,DAY(1)),'מדדים וריביות'!B:C,2,FALSE),VLOOKUP(DATE(YEAR(C2105),MONTH(C2105)-2,DAY(1)),'מדדים וריביות'!B:C,2,FALSE))</f>
        <v>18957282.858228698</v>
      </c>
      <c r="F2105" s="43">
        <f>IF($B$5=1,'ריבית יומית'!D2099,'ריבית יומית'!G2099)</f>
        <v>1.0738622586670132E-4</v>
      </c>
      <c r="G2105" s="43">
        <f t="shared" si="226"/>
        <v>1.0738622586670132E-4</v>
      </c>
      <c r="H2105" s="29">
        <f t="shared" si="227"/>
        <v>1.7200707107590518</v>
      </c>
      <c r="I2105" s="30">
        <f>VLOOKUP(B2104,'מדדים וריביות'!B:C,2)</f>
        <v>19140003.656862199</v>
      </c>
      <c r="K2105" s="39">
        <f t="shared" si="228"/>
        <v>0</v>
      </c>
      <c r="L2105" s="39">
        <f t="shared" si="229"/>
        <v>0</v>
      </c>
      <c r="M2105" s="39">
        <f t="shared" si="230"/>
        <v>0</v>
      </c>
      <c r="N2105" s="41">
        <f t="shared" si="232"/>
        <v>0</v>
      </c>
    </row>
    <row r="2106" spans="2:14">
      <c r="B2106" s="1">
        <v>34971</v>
      </c>
      <c r="C2106" s="1">
        <f t="shared" si="231"/>
        <v>34943</v>
      </c>
      <c r="E2106" s="42">
        <f>IF(DAY(B2106)&gt;14,VLOOKUP(DATE(YEAR(C2106),MONTH(C2106)-1,DAY(1)),'מדדים וריביות'!B:C,2,FALSE),VLOOKUP(DATE(YEAR(C2106),MONTH(C2106)-2,DAY(1)),'מדדים וריביות'!B:C,2,FALSE))</f>
        <v>18957282.858228698</v>
      </c>
      <c r="F2106" s="43">
        <f>IF($B$5=1,'ריבית יומית'!D2100,'ריבית יומית'!G2100)</f>
        <v>1.0738622586670132E-4</v>
      </c>
      <c r="G2106" s="43">
        <f t="shared" si="226"/>
        <v>1.0738622586670132E-4</v>
      </c>
      <c r="H2106" s="29">
        <f t="shared" si="227"/>
        <v>1.7198860186905838</v>
      </c>
      <c r="I2106" s="30">
        <f>VLOOKUP(B2105,'מדדים וריביות'!B:C,2)</f>
        <v>19140003.656862199</v>
      </c>
      <c r="K2106" s="39">
        <f t="shared" si="228"/>
        <v>0</v>
      </c>
      <c r="L2106" s="39">
        <f t="shared" si="229"/>
        <v>0</v>
      </c>
      <c r="M2106" s="39">
        <f t="shared" si="230"/>
        <v>0</v>
      </c>
      <c r="N2106" s="41">
        <f t="shared" si="232"/>
        <v>0</v>
      </c>
    </row>
    <row r="2107" spans="2:14">
      <c r="B2107" s="1">
        <v>34972</v>
      </c>
      <c r="C2107" s="1">
        <f t="shared" si="231"/>
        <v>34943</v>
      </c>
      <c r="E2107" s="42">
        <f>IF(DAY(B2107)&gt;14,VLOOKUP(DATE(YEAR(C2107),MONTH(C2107)-1,DAY(1)),'מדדים וריביות'!B:C,2,FALSE),VLOOKUP(DATE(YEAR(C2107),MONTH(C2107)-2,DAY(1)),'מדדים וריביות'!B:C,2,FALSE))</f>
        <v>18957282.858228698</v>
      </c>
      <c r="F2107" s="43">
        <f>IF($B$5=1,'ריבית יומית'!D2101,'ריבית יומית'!G2101)</f>
        <v>1.0738622586670132E-4</v>
      </c>
      <c r="G2107" s="43">
        <f t="shared" si="226"/>
        <v>1.0738622586670132E-4</v>
      </c>
      <c r="H2107" s="29">
        <f t="shared" si="227"/>
        <v>1.7197013464533704</v>
      </c>
      <c r="I2107" s="30">
        <f>VLOOKUP(B2106,'מדדים וריביות'!B:C,2)</f>
        <v>19140003.656862199</v>
      </c>
      <c r="K2107" s="39">
        <f t="shared" si="228"/>
        <v>0</v>
      </c>
      <c r="L2107" s="39">
        <f t="shared" si="229"/>
        <v>0</v>
      </c>
      <c r="M2107" s="39">
        <f t="shared" si="230"/>
        <v>0</v>
      </c>
      <c r="N2107" s="41">
        <f t="shared" si="232"/>
        <v>0</v>
      </c>
    </row>
    <row r="2108" spans="2:14">
      <c r="B2108" s="1">
        <v>34973</v>
      </c>
      <c r="C2108" s="1">
        <f t="shared" si="231"/>
        <v>34973</v>
      </c>
      <c r="E2108" s="42">
        <f>IF(DAY(B2108)&gt;14,VLOOKUP(DATE(YEAR(C2108),MONTH(C2108)-1,DAY(1)),'מדדים וריביות'!B:C,2,FALSE),VLOOKUP(DATE(YEAR(C2108),MONTH(C2108)-2,DAY(1)),'מדדים וריביות'!B:C,2,FALSE))</f>
        <v>18957282.858228698</v>
      </c>
      <c r="F2108" s="43">
        <f>IF($B$5=1,'ריבית יומית'!D2102,'ריבית יומית'!G2102)</f>
        <v>1.0738622586670132E-4</v>
      </c>
      <c r="G2108" s="43">
        <f t="shared" si="226"/>
        <v>1.0738622586670132E-4</v>
      </c>
      <c r="H2108" s="29">
        <f t="shared" si="227"/>
        <v>1.719516694045282</v>
      </c>
      <c r="I2108" s="30">
        <f>VLOOKUP(B2107,'מדדים וריביות'!B:C,2)</f>
        <v>19140003.656862199</v>
      </c>
      <c r="K2108" s="39">
        <f t="shared" si="228"/>
        <v>0</v>
      </c>
      <c r="L2108" s="39">
        <f t="shared" si="229"/>
        <v>0</v>
      </c>
      <c r="M2108" s="39">
        <f t="shared" si="230"/>
        <v>0</v>
      </c>
      <c r="N2108" s="41">
        <f t="shared" si="232"/>
        <v>0</v>
      </c>
    </row>
    <row r="2109" spans="2:14">
      <c r="B2109" s="1">
        <v>34974</v>
      </c>
      <c r="C2109" s="1">
        <f t="shared" si="231"/>
        <v>34973</v>
      </c>
      <c r="E2109" s="42">
        <f>IF(DAY(B2109)&gt;14,VLOOKUP(DATE(YEAR(C2109),MONTH(C2109)-1,DAY(1)),'מדדים וריביות'!B:C,2,FALSE),VLOOKUP(DATE(YEAR(C2109),MONTH(C2109)-2,DAY(1)),'מדדים וריביות'!B:C,2,FALSE))</f>
        <v>18957282.858228698</v>
      </c>
      <c r="F2109" s="43">
        <f>IF($B$5=1,'ריבית יומית'!D2103,'ריבית יומית'!G2103)</f>
        <v>1.0738622586670132E-4</v>
      </c>
      <c r="G2109" s="43">
        <f t="shared" si="226"/>
        <v>1.0738622586670132E-4</v>
      </c>
      <c r="H2109" s="29">
        <f t="shared" si="227"/>
        <v>1.7193320614641896</v>
      </c>
      <c r="I2109" s="30">
        <f>VLOOKUP(B2108,'מדדים וריביות'!B:C,2)</f>
        <v>19337951.188715201</v>
      </c>
      <c r="K2109" s="39">
        <f t="shared" si="228"/>
        <v>0</v>
      </c>
      <c r="L2109" s="39">
        <f t="shared" si="229"/>
        <v>0</v>
      </c>
      <c r="M2109" s="39">
        <f t="shared" si="230"/>
        <v>0</v>
      </c>
      <c r="N2109" s="41">
        <f t="shared" si="232"/>
        <v>0</v>
      </c>
    </row>
    <row r="2110" spans="2:14">
      <c r="B2110" s="1">
        <v>34975</v>
      </c>
      <c r="C2110" s="1">
        <f t="shared" si="231"/>
        <v>34973</v>
      </c>
      <c r="E2110" s="42">
        <f>IF(DAY(B2110)&gt;14,VLOOKUP(DATE(YEAR(C2110),MONTH(C2110)-1,DAY(1)),'מדדים וריביות'!B:C,2,FALSE),VLOOKUP(DATE(YEAR(C2110),MONTH(C2110)-2,DAY(1)),'מדדים וריביות'!B:C,2,FALSE))</f>
        <v>18957282.858228698</v>
      </c>
      <c r="F2110" s="43">
        <f>IF($B$5=1,'ריבית יומית'!D2104,'ריבית יומית'!G2104)</f>
        <v>1.0738622586670132E-4</v>
      </c>
      <c r="G2110" s="43">
        <f t="shared" si="226"/>
        <v>1.0738622586670132E-4</v>
      </c>
      <c r="H2110" s="29">
        <f t="shared" si="227"/>
        <v>1.7191474487079645</v>
      </c>
      <c r="I2110" s="30">
        <f>VLOOKUP(B2109,'מדדים וריביות'!B:C,2)</f>
        <v>19337951.188715201</v>
      </c>
      <c r="K2110" s="39">
        <f t="shared" si="228"/>
        <v>0</v>
      </c>
      <c r="L2110" s="39">
        <f t="shared" si="229"/>
        <v>0</v>
      </c>
      <c r="M2110" s="39">
        <f t="shared" si="230"/>
        <v>0</v>
      </c>
      <c r="N2110" s="41">
        <f t="shared" si="232"/>
        <v>0</v>
      </c>
    </row>
    <row r="2111" spans="2:14">
      <c r="B2111" s="1">
        <v>34976</v>
      </c>
      <c r="C2111" s="1">
        <f t="shared" si="231"/>
        <v>34973</v>
      </c>
      <c r="E2111" s="42">
        <f>IF(DAY(B2111)&gt;14,VLOOKUP(DATE(YEAR(C2111),MONTH(C2111)-1,DAY(1)),'מדדים וריביות'!B:C,2,FALSE),VLOOKUP(DATE(YEAR(C2111),MONTH(C2111)-2,DAY(1)),'מדדים וריביות'!B:C,2,FALSE))</f>
        <v>18957282.858228698</v>
      </c>
      <c r="F2111" s="43">
        <f>IF($B$5=1,'ריבית יומית'!D2105,'ריבית יומית'!G2105)</f>
        <v>1.0738622586670132E-4</v>
      </c>
      <c r="G2111" s="43">
        <f t="shared" si="226"/>
        <v>1.0738622586670132E-4</v>
      </c>
      <c r="H2111" s="29">
        <f t="shared" si="227"/>
        <v>1.7189628557744778</v>
      </c>
      <c r="I2111" s="30">
        <f>VLOOKUP(B2110,'מדדים וריביות'!B:C,2)</f>
        <v>19337951.188715201</v>
      </c>
      <c r="K2111" s="39">
        <f t="shared" si="228"/>
        <v>0</v>
      </c>
      <c r="L2111" s="39">
        <f t="shared" si="229"/>
        <v>0</v>
      </c>
      <c r="M2111" s="39">
        <f t="shared" si="230"/>
        <v>0</v>
      </c>
      <c r="N2111" s="41">
        <f t="shared" si="232"/>
        <v>0</v>
      </c>
    </row>
    <row r="2112" spans="2:14">
      <c r="B2112" s="1">
        <v>34977</v>
      </c>
      <c r="C2112" s="1">
        <f t="shared" si="231"/>
        <v>34973</v>
      </c>
      <c r="E2112" s="42">
        <f>IF(DAY(B2112)&gt;14,VLOOKUP(DATE(YEAR(C2112),MONTH(C2112)-1,DAY(1)),'מדדים וריביות'!B:C,2,FALSE),VLOOKUP(DATE(YEAR(C2112),MONTH(C2112)-2,DAY(1)),'מדדים וריביות'!B:C,2,FALSE))</f>
        <v>18957282.858228698</v>
      </c>
      <c r="F2112" s="43">
        <f>IF($B$5=1,'ריבית יומית'!D2106,'ריבית יומית'!G2106)</f>
        <v>1.0738622586670132E-4</v>
      </c>
      <c r="G2112" s="43">
        <f t="shared" si="226"/>
        <v>1.0738622586670132E-4</v>
      </c>
      <c r="H2112" s="29">
        <f t="shared" si="227"/>
        <v>1.7187782826616012</v>
      </c>
      <c r="I2112" s="30">
        <f>VLOOKUP(B2111,'מדדים וריביות'!B:C,2)</f>
        <v>19337951.188715201</v>
      </c>
      <c r="K2112" s="39">
        <f t="shared" si="228"/>
        <v>0</v>
      </c>
      <c r="L2112" s="39">
        <f t="shared" si="229"/>
        <v>0</v>
      </c>
      <c r="M2112" s="39">
        <f t="shared" si="230"/>
        <v>0</v>
      </c>
      <c r="N2112" s="41">
        <f t="shared" si="232"/>
        <v>0</v>
      </c>
    </row>
    <row r="2113" spans="2:14">
      <c r="B2113" s="1">
        <v>34978</v>
      </c>
      <c r="C2113" s="1">
        <f t="shared" si="231"/>
        <v>34973</v>
      </c>
      <c r="E2113" s="42">
        <f>IF(DAY(B2113)&gt;14,VLOOKUP(DATE(YEAR(C2113),MONTH(C2113)-1,DAY(1)),'מדדים וריביות'!B:C,2,FALSE),VLOOKUP(DATE(YEAR(C2113),MONTH(C2113)-2,DAY(1)),'מדדים וריביות'!B:C,2,FALSE))</f>
        <v>18957282.858228698</v>
      </c>
      <c r="F2113" s="43">
        <f>IF($B$5=1,'ריבית יומית'!D2107,'ריבית יומית'!G2107)</f>
        <v>1.0738622586670132E-4</v>
      </c>
      <c r="G2113" s="43">
        <f t="shared" si="226"/>
        <v>1.0738622586670132E-4</v>
      </c>
      <c r="H2113" s="29">
        <f t="shared" si="227"/>
        <v>1.7185937293672062</v>
      </c>
      <c r="I2113" s="30">
        <f>VLOOKUP(B2112,'מדדים וריביות'!B:C,2)</f>
        <v>19337951.188715201</v>
      </c>
      <c r="K2113" s="39">
        <f t="shared" si="228"/>
        <v>0</v>
      </c>
      <c r="L2113" s="39">
        <f t="shared" si="229"/>
        <v>0</v>
      </c>
      <c r="M2113" s="39">
        <f t="shared" si="230"/>
        <v>0</v>
      </c>
      <c r="N2113" s="41">
        <f t="shared" si="232"/>
        <v>0</v>
      </c>
    </row>
    <row r="2114" spans="2:14">
      <c r="B2114" s="1">
        <v>34979</v>
      </c>
      <c r="C2114" s="1">
        <f t="shared" si="231"/>
        <v>34973</v>
      </c>
      <c r="E2114" s="42">
        <f>IF(DAY(B2114)&gt;14,VLOOKUP(DATE(YEAR(C2114),MONTH(C2114)-1,DAY(1)),'מדדים וריביות'!B:C,2,FALSE),VLOOKUP(DATE(YEAR(C2114),MONTH(C2114)-2,DAY(1)),'מדדים וריביות'!B:C,2,FALSE))</f>
        <v>18957282.858228698</v>
      </c>
      <c r="F2114" s="43">
        <f>IF($B$5=1,'ריבית יומית'!D2108,'ריבית יומית'!G2108)</f>
        <v>1.0738622586670132E-4</v>
      </c>
      <c r="G2114" s="43">
        <f t="shared" si="226"/>
        <v>1.0738622586670132E-4</v>
      </c>
      <c r="H2114" s="29">
        <f t="shared" si="227"/>
        <v>1.718409195889165</v>
      </c>
      <c r="I2114" s="30">
        <f>VLOOKUP(B2113,'מדדים וריביות'!B:C,2)</f>
        <v>19337951.188715201</v>
      </c>
      <c r="K2114" s="39">
        <f t="shared" si="228"/>
        <v>0</v>
      </c>
      <c r="L2114" s="39">
        <f t="shared" si="229"/>
        <v>0</v>
      </c>
      <c r="M2114" s="39">
        <f t="shared" si="230"/>
        <v>0</v>
      </c>
      <c r="N2114" s="41">
        <f t="shared" si="232"/>
        <v>0</v>
      </c>
    </row>
    <row r="2115" spans="2:14">
      <c r="B2115" s="1">
        <v>34980</v>
      </c>
      <c r="C2115" s="1">
        <f t="shared" si="231"/>
        <v>34973</v>
      </c>
      <c r="E2115" s="42">
        <f>IF(DAY(B2115)&gt;14,VLOOKUP(DATE(YEAR(C2115),MONTH(C2115)-1,DAY(1)),'מדדים וריביות'!B:C,2,FALSE),VLOOKUP(DATE(YEAR(C2115),MONTH(C2115)-2,DAY(1)),'מדדים וריביות'!B:C,2,FALSE))</f>
        <v>18957282.858228698</v>
      </c>
      <c r="F2115" s="43">
        <f>IF($B$5=1,'ריבית יומית'!D2109,'ריבית יומית'!G2109)</f>
        <v>1.0738622586670132E-4</v>
      </c>
      <c r="G2115" s="43">
        <f t="shared" si="226"/>
        <v>1.0738622586670132E-4</v>
      </c>
      <c r="H2115" s="29">
        <f t="shared" si="227"/>
        <v>1.7182246822253497</v>
      </c>
      <c r="I2115" s="30">
        <f>VLOOKUP(B2114,'מדדים וריביות'!B:C,2)</f>
        <v>19337951.188715201</v>
      </c>
      <c r="K2115" s="39">
        <f t="shared" si="228"/>
        <v>0</v>
      </c>
      <c r="L2115" s="39">
        <f t="shared" si="229"/>
        <v>0</v>
      </c>
      <c r="M2115" s="39">
        <f t="shared" si="230"/>
        <v>0</v>
      </c>
      <c r="N2115" s="41">
        <f t="shared" si="232"/>
        <v>0</v>
      </c>
    </row>
    <row r="2116" spans="2:14">
      <c r="B2116" s="1">
        <v>34981</v>
      </c>
      <c r="C2116" s="1">
        <f t="shared" si="231"/>
        <v>34973</v>
      </c>
      <c r="E2116" s="42">
        <f>IF(DAY(B2116)&gt;14,VLOOKUP(DATE(YEAR(C2116),MONTH(C2116)-1,DAY(1)),'מדדים וריביות'!B:C,2,FALSE),VLOOKUP(DATE(YEAR(C2116),MONTH(C2116)-2,DAY(1)),'מדדים וריביות'!B:C,2,FALSE))</f>
        <v>18957282.858228698</v>
      </c>
      <c r="F2116" s="43">
        <f>IF($B$5=1,'ריבית יומית'!D2110,'ריבית יומית'!G2110)</f>
        <v>1.0738622586670132E-4</v>
      </c>
      <c r="G2116" s="43">
        <f t="shared" si="226"/>
        <v>1.0738622586670132E-4</v>
      </c>
      <c r="H2116" s="29">
        <f t="shared" si="227"/>
        <v>1.7180401883736329</v>
      </c>
      <c r="I2116" s="30">
        <f>VLOOKUP(B2115,'מדדים וריביות'!B:C,2)</f>
        <v>19337951.188715201</v>
      </c>
      <c r="K2116" s="39">
        <f t="shared" si="228"/>
        <v>0</v>
      </c>
      <c r="L2116" s="39">
        <f t="shared" si="229"/>
        <v>0</v>
      </c>
      <c r="M2116" s="39">
        <f t="shared" si="230"/>
        <v>0</v>
      </c>
      <c r="N2116" s="41">
        <f t="shared" si="232"/>
        <v>0</v>
      </c>
    </row>
    <row r="2117" spans="2:14">
      <c r="B2117" s="1">
        <v>34982</v>
      </c>
      <c r="C2117" s="1">
        <f t="shared" si="231"/>
        <v>34973</v>
      </c>
      <c r="E2117" s="42">
        <f>IF(DAY(B2117)&gt;14,VLOOKUP(DATE(YEAR(C2117),MONTH(C2117)-1,DAY(1)),'מדדים וריביות'!B:C,2,FALSE),VLOOKUP(DATE(YEAR(C2117),MONTH(C2117)-2,DAY(1)),'מדדים וריביות'!B:C,2,FALSE))</f>
        <v>18957282.858228698</v>
      </c>
      <c r="F2117" s="43">
        <f>IF($B$5=1,'ריבית יומית'!D2111,'ריבית יומית'!G2111)</f>
        <v>1.0738622586670132E-4</v>
      </c>
      <c r="G2117" s="43">
        <f t="shared" si="226"/>
        <v>1.0738622586670132E-4</v>
      </c>
      <c r="H2117" s="29">
        <f t="shared" si="227"/>
        <v>1.7178557143318873</v>
      </c>
      <c r="I2117" s="30">
        <f>VLOOKUP(B2116,'מדדים וריביות'!B:C,2)</f>
        <v>19337951.188715201</v>
      </c>
      <c r="K2117" s="39">
        <f t="shared" si="228"/>
        <v>0</v>
      </c>
      <c r="L2117" s="39">
        <f t="shared" si="229"/>
        <v>0</v>
      </c>
      <c r="M2117" s="39">
        <f t="shared" si="230"/>
        <v>0</v>
      </c>
      <c r="N2117" s="41">
        <f t="shared" si="232"/>
        <v>0</v>
      </c>
    </row>
    <row r="2118" spans="2:14">
      <c r="B2118" s="1">
        <v>34983</v>
      </c>
      <c r="C2118" s="1">
        <f t="shared" si="231"/>
        <v>34973</v>
      </c>
      <c r="E2118" s="42">
        <f>IF(DAY(B2118)&gt;14,VLOOKUP(DATE(YEAR(C2118),MONTH(C2118)-1,DAY(1)),'מדדים וריביות'!B:C,2,FALSE),VLOOKUP(DATE(YEAR(C2118),MONTH(C2118)-2,DAY(1)),'מדדים וריביות'!B:C,2,FALSE))</f>
        <v>18957282.858228698</v>
      </c>
      <c r="F2118" s="43">
        <f>IF($B$5=1,'ריבית יומית'!D2112,'ריבית יומית'!G2112)</f>
        <v>1.0738622586670132E-4</v>
      </c>
      <c r="G2118" s="43">
        <f t="shared" si="226"/>
        <v>1.0738622586670132E-4</v>
      </c>
      <c r="H2118" s="29">
        <f t="shared" si="227"/>
        <v>1.7176712600979858</v>
      </c>
      <c r="I2118" s="30">
        <f>VLOOKUP(B2117,'מדדים וריביות'!B:C,2)</f>
        <v>19337951.188715201</v>
      </c>
      <c r="K2118" s="39">
        <f t="shared" si="228"/>
        <v>0</v>
      </c>
      <c r="L2118" s="39">
        <f t="shared" si="229"/>
        <v>0</v>
      </c>
      <c r="M2118" s="39">
        <f t="shared" si="230"/>
        <v>0</v>
      </c>
      <c r="N2118" s="41">
        <f t="shared" si="232"/>
        <v>0</v>
      </c>
    </row>
    <row r="2119" spans="2:14">
      <c r="B2119" s="1">
        <v>34984</v>
      </c>
      <c r="C2119" s="1">
        <f t="shared" si="231"/>
        <v>34973</v>
      </c>
      <c r="E2119" s="42">
        <f>IF(DAY(B2119)&gt;14,VLOOKUP(DATE(YEAR(C2119),MONTH(C2119)-1,DAY(1)),'מדדים וריביות'!B:C,2,FALSE),VLOOKUP(DATE(YEAR(C2119),MONTH(C2119)-2,DAY(1)),'מדדים וריביות'!B:C,2,FALSE))</f>
        <v>18957282.858228698</v>
      </c>
      <c r="F2119" s="43">
        <f>IF($B$5=1,'ריבית יומית'!D2113,'ריבית יומית'!G2113)</f>
        <v>1.0738622586670132E-4</v>
      </c>
      <c r="G2119" s="43">
        <f t="shared" si="226"/>
        <v>1.0738622586670132E-4</v>
      </c>
      <c r="H2119" s="29">
        <f t="shared" si="227"/>
        <v>1.7174868256698013</v>
      </c>
      <c r="I2119" s="30">
        <f>VLOOKUP(B2118,'מדדים וריביות'!B:C,2)</f>
        <v>19337951.188715201</v>
      </c>
      <c r="K2119" s="39">
        <f t="shared" si="228"/>
        <v>0</v>
      </c>
      <c r="L2119" s="39">
        <f t="shared" si="229"/>
        <v>0</v>
      </c>
      <c r="M2119" s="39">
        <f t="shared" si="230"/>
        <v>0</v>
      </c>
      <c r="N2119" s="41">
        <f t="shared" si="232"/>
        <v>0</v>
      </c>
    </row>
    <row r="2120" spans="2:14">
      <c r="B2120" s="1">
        <v>34985</v>
      </c>
      <c r="C2120" s="1">
        <f t="shared" si="231"/>
        <v>34973</v>
      </c>
      <c r="E2120" s="42">
        <f>IF(DAY(B2120)&gt;14,VLOOKUP(DATE(YEAR(C2120),MONTH(C2120)-1,DAY(1)),'מדדים וריביות'!B:C,2,FALSE),VLOOKUP(DATE(YEAR(C2120),MONTH(C2120)-2,DAY(1)),'מדדים וריביות'!B:C,2,FALSE))</f>
        <v>18957282.858228698</v>
      </c>
      <c r="F2120" s="43">
        <f>IF($B$5=1,'ריבית יומית'!D2114,'ריבית יומית'!G2114)</f>
        <v>1.0738622586670132E-4</v>
      </c>
      <c r="G2120" s="43">
        <f t="shared" si="226"/>
        <v>1.0738622586670132E-4</v>
      </c>
      <c r="H2120" s="29">
        <f t="shared" si="227"/>
        <v>1.7173024110452073</v>
      </c>
      <c r="I2120" s="30">
        <f>VLOOKUP(B2119,'מדדים וריביות'!B:C,2)</f>
        <v>19337951.188715201</v>
      </c>
      <c r="K2120" s="39">
        <f t="shared" si="228"/>
        <v>0</v>
      </c>
      <c r="L2120" s="39">
        <f t="shared" si="229"/>
        <v>0</v>
      </c>
      <c r="M2120" s="39">
        <f t="shared" si="230"/>
        <v>0</v>
      </c>
      <c r="N2120" s="41">
        <f t="shared" si="232"/>
        <v>0</v>
      </c>
    </row>
    <row r="2121" spans="2:14">
      <c r="B2121" s="1">
        <v>34986</v>
      </c>
      <c r="C2121" s="1">
        <f t="shared" si="231"/>
        <v>34973</v>
      </c>
      <c r="E2121" s="42">
        <f>IF(DAY(B2121)&gt;14,VLOOKUP(DATE(YEAR(C2121),MONTH(C2121)-1,DAY(1)),'מדדים וריביות'!B:C,2,FALSE),VLOOKUP(DATE(YEAR(C2121),MONTH(C2121)-2,DAY(1)),'מדדים וריביות'!B:C,2,FALSE))</f>
        <v>18957282.858228698</v>
      </c>
      <c r="F2121" s="43">
        <f>IF($B$5=1,'ריבית יומית'!D2115,'ריבית יומית'!G2115)</f>
        <v>1.0738622586670132E-4</v>
      </c>
      <c r="G2121" s="43">
        <f t="shared" ref="G2121:G2184" si="233">IF(B2121&gt;$B$2,0,F2121)</f>
        <v>1.0738622586670132E-4</v>
      </c>
      <c r="H2121" s="29">
        <f t="shared" ref="H2121:H2184" si="234">H2122*(1+G2121)</f>
        <v>1.7171180162220776</v>
      </c>
      <c r="I2121" s="30">
        <f>VLOOKUP(B2120,'מדדים וריביות'!B:C,2)</f>
        <v>19337951.188715201</v>
      </c>
      <c r="K2121" s="39">
        <f t="shared" ref="K2121:K2184" si="235">$B$4/E2121*D2121-D2121</f>
        <v>0</v>
      </c>
      <c r="L2121" s="39">
        <f t="shared" ref="L2121:L2184" si="236">H2122*D2121-D2121</f>
        <v>0</v>
      </c>
      <c r="M2121" s="39">
        <f t="shared" ref="M2121:M2184" si="237">$B$4/E2121*L2121-L2121</f>
        <v>0</v>
      </c>
      <c r="N2121" s="41">
        <f t="shared" si="232"/>
        <v>0</v>
      </c>
    </row>
    <row r="2122" spans="2:14">
      <c r="B2122" s="1">
        <v>34987</v>
      </c>
      <c r="C2122" s="1">
        <f t="shared" ref="C2122:C2185" si="238">DATE(YEAR(B2122),MONTH(B2122),DAY(1))</f>
        <v>34973</v>
      </c>
      <c r="E2122" s="42">
        <f>IF(DAY(B2122)&gt;14,VLOOKUP(DATE(YEAR(C2122),MONTH(C2122)-1,DAY(1)),'מדדים וריביות'!B:C,2,FALSE),VLOOKUP(DATE(YEAR(C2122),MONTH(C2122)-2,DAY(1)),'מדדים וריביות'!B:C,2,FALSE))</f>
        <v>19140003.656862199</v>
      </c>
      <c r="F2122" s="43">
        <f>IF($B$5=1,'ריבית יומית'!D2116,'ריבית יומית'!G2116)</f>
        <v>1.0738622586670132E-4</v>
      </c>
      <c r="G2122" s="43">
        <f t="shared" si="233"/>
        <v>1.0738622586670132E-4</v>
      </c>
      <c r="H2122" s="29">
        <f t="shared" si="234"/>
        <v>1.7169336411982858</v>
      </c>
      <c r="I2122" s="30">
        <f>VLOOKUP(B2121,'מדדים וריביות'!B:C,2)</f>
        <v>19337951.188715201</v>
      </c>
      <c r="K2122" s="39">
        <f t="shared" si="235"/>
        <v>0</v>
      </c>
      <c r="L2122" s="39">
        <f t="shared" si="236"/>
        <v>0</v>
      </c>
      <c r="M2122" s="39">
        <f t="shared" si="237"/>
        <v>0</v>
      </c>
      <c r="N2122" s="41">
        <f t="shared" ref="N2122:N2185" si="239">SUM(K2122:M2122)</f>
        <v>0</v>
      </c>
    </row>
    <row r="2123" spans="2:14">
      <c r="B2123" s="1">
        <v>34988</v>
      </c>
      <c r="C2123" s="1">
        <f t="shared" si="238"/>
        <v>34973</v>
      </c>
      <c r="E2123" s="42">
        <f>IF(DAY(B2123)&gt;14,VLOOKUP(DATE(YEAR(C2123),MONTH(C2123)-1,DAY(1)),'מדדים וריביות'!B:C,2,FALSE),VLOOKUP(DATE(YEAR(C2123),MONTH(C2123)-2,DAY(1)),'מדדים וריביות'!B:C,2,FALSE))</f>
        <v>19140003.656862199</v>
      </c>
      <c r="F2123" s="43">
        <f>IF($B$5=1,'ריבית יומית'!D2117,'ריבית יומית'!G2117)</f>
        <v>1.0738622586670132E-4</v>
      </c>
      <c r="G2123" s="43">
        <f t="shared" si="233"/>
        <v>1.0738622586670132E-4</v>
      </c>
      <c r="H2123" s="29">
        <f t="shared" si="234"/>
        <v>1.716749285971706</v>
      </c>
      <c r="I2123" s="30">
        <f>VLOOKUP(B2122,'מדדים וריביות'!B:C,2)</f>
        <v>19337951.188715201</v>
      </c>
      <c r="K2123" s="39">
        <f t="shared" si="235"/>
        <v>0</v>
      </c>
      <c r="L2123" s="39">
        <f t="shared" si="236"/>
        <v>0</v>
      </c>
      <c r="M2123" s="39">
        <f t="shared" si="237"/>
        <v>0</v>
      </c>
      <c r="N2123" s="41">
        <f t="shared" si="239"/>
        <v>0</v>
      </c>
    </row>
    <row r="2124" spans="2:14">
      <c r="B2124" s="1">
        <v>34989</v>
      </c>
      <c r="C2124" s="1">
        <f t="shared" si="238"/>
        <v>34973</v>
      </c>
      <c r="E2124" s="42">
        <f>IF(DAY(B2124)&gt;14,VLOOKUP(DATE(YEAR(C2124),MONTH(C2124)-1,DAY(1)),'מדדים וריביות'!B:C,2,FALSE),VLOOKUP(DATE(YEAR(C2124),MONTH(C2124)-2,DAY(1)),'מדדים וריביות'!B:C,2,FALSE))</f>
        <v>19140003.656862199</v>
      </c>
      <c r="F2124" s="43">
        <f>IF($B$5=1,'ריבית יומית'!D2118,'ריבית יומית'!G2118)</f>
        <v>1.0738622586670132E-4</v>
      </c>
      <c r="G2124" s="43">
        <f t="shared" si="233"/>
        <v>1.0738622586670132E-4</v>
      </c>
      <c r="H2124" s="29">
        <f t="shared" si="234"/>
        <v>1.7165649505402123</v>
      </c>
      <c r="I2124" s="30">
        <f>VLOOKUP(B2123,'מדדים וריביות'!B:C,2)</f>
        <v>19337951.188715201</v>
      </c>
      <c r="K2124" s="39">
        <f t="shared" si="235"/>
        <v>0</v>
      </c>
      <c r="L2124" s="39">
        <f t="shared" si="236"/>
        <v>0</v>
      </c>
      <c r="M2124" s="39">
        <f t="shared" si="237"/>
        <v>0</v>
      </c>
      <c r="N2124" s="41">
        <f t="shared" si="239"/>
        <v>0</v>
      </c>
    </row>
    <row r="2125" spans="2:14">
      <c r="B2125" s="1">
        <v>34990</v>
      </c>
      <c r="C2125" s="1">
        <f t="shared" si="238"/>
        <v>34973</v>
      </c>
      <c r="E2125" s="42">
        <f>IF(DAY(B2125)&gt;14,VLOOKUP(DATE(YEAR(C2125),MONTH(C2125)-1,DAY(1)),'מדדים וריביות'!B:C,2,FALSE),VLOOKUP(DATE(YEAR(C2125),MONTH(C2125)-2,DAY(1)),'מדדים וריביות'!B:C,2,FALSE))</f>
        <v>19140003.656862199</v>
      </c>
      <c r="F2125" s="43">
        <f>IF($B$5=1,'ריבית יומית'!D2119,'ריבית יומית'!G2119)</f>
        <v>1.0738622586670132E-4</v>
      </c>
      <c r="G2125" s="43">
        <f t="shared" si="233"/>
        <v>1.0738622586670132E-4</v>
      </c>
      <c r="H2125" s="29">
        <f t="shared" si="234"/>
        <v>1.7163806349016795</v>
      </c>
      <c r="I2125" s="30">
        <f>VLOOKUP(B2124,'מדדים וריביות'!B:C,2)</f>
        <v>19337951.188715201</v>
      </c>
      <c r="K2125" s="39">
        <f t="shared" si="235"/>
        <v>0</v>
      </c>
      <c r="L2125" s="39">
        <f t="shared" si="236"/>
        <v>0</v>
      </c>
      <c r="M2125" s="39">
        <f t="shared" si="237"/>
        <v>0</v>
      </c>
      <c r="N2125" s="41">
        <f t="shared" si="239"/>
        <v>0</v>
      </c>
    </row>
    <row r="2126" spans="2:14">
      <c r="B2126" s="1">
        <v>34991</v>
      </c>
      <c r="C2126" s="1">
        <f t="shared" si="238"/>
        <v>34973</v>
      </c>
      <c r="E2126" s="42">
        <f>IF(DAY(B2126)&gt;14,VLOOKUP(DATE(YEAR(C2126),MONTH(C2126)-1,DAY(1)),'מדדים וריביות'!B:C,2,FALSE),VLOOKUP(DATE(YEAR(C2126),MONTH(C2126)-2,DAY(1)),'מדדים וריביות'!B:C,2,FALSE))</f>
        <v>19140003.656862199</v>
      </c>
      <c r="F2126" s="43">
        <f>IF($B$5=1,'ריבית יומית'!D2120,'ריבית יומית'!G2120)</f>
        <v>1.0738622586670132E-4</v>
      </c>
      <c r="G2126" s="43">
        <f t="shared" si="233"/>
        <v>1.0738622586670132E-4</v>
      </c>
      <c r="H2126" s="29">
        <f t="shared" si="234"/>
        <v>1.7161963390539823</v>
      </c>
      <c r="I2126" s="30">
        <f>VLOOKUP(B2125,'מדדים וריביות'!B:C,2)</f>
        <v>19337951.188715201</v>
      </c>
      <c r="K2126" s="39">
        <f t="shared" si="235"/>
        <v>0</v>
      </c>
      <c r="L2126" s="39">
        <f t="shared" si="236"/>
        <v>0</v>
      </c>
      <c r="M2126" s="39">
        <f t="shared" si="237"/>
        <v>0</v>
      </c>
      <c r="N2126" s="41">
        <f t="shared" si="239"/>
        <v>0</v>
      </c>
    </row>
    <row r="2127" spans="2:14">
      <c r="B2127" s="1">
        <v>34992</v>
      </c>
      <c r="C2127" s="1">
        <f t="shared" si="238"/>
        <v>34973</v>
      </c>
      <c r="E2127" s="42">
        <f>IF(DAY(B2127)&gt;14,VLOOKUP(DATE(YEAR(C2127),MONTH(C2127)-1,DAY(1)),'מדדים וריביות'!B:C,2,FALSE),VLOOKUP(DATE(YEAR(C2127),MONTH(C2127)-2,DAY(1)),'מדדים וריביות'!B:C,2,FALSE))</f>
        <v>19140003.656862199</v>
      </c>
      <c r="F2127" s="43">
        <f>IF($B$5=1,'ריבית יומית'!D2121,'ריבית יומית'!G2121)</f>
        <v>1.0738622586670132E-4</v>
      </c>
      <c r="G2127" s="43">
        <f t="shared" si="233"/>
        <v>1.0738622586670132E-4</v>
      </c>
      <c r="H2127" s="29">
        <f t="shared" si="234"/>
        <v>1.7160120629949955</v>
      </c>
      <c r="I2127" s="30">
        <f>VLOOKUP(B2126,'מדדים וריביות'!B:C,2)</f>
        <v>19337951.188715201</v>
      </c>
      <c r="K2127" s="39">
        <f t="shared" si="235"/>
        <v>0</v>
      </c>
      <c r="L2127" s="39">
        <f t="shared" si="236"/>
        <v>0</v>
      </c>
      <c r="M2127" s="39">
        <f t="shared" si="237"/>
        <v>0</v>
      </c>
      <c r="N2127" s="41">
        <f t="shared" si="239"/>
        <v>0</v>
      </c>
    </row>
    <row r="2128" spans="2:14">
      <c r="B2128" s="1">
        <v>34993</v>
      </c>
      <c r="C2128" s="1">
        <f t="shared" si="238"/>
        <v>34973</v>
      </c>
      <c r="E2128" s="42">
        <f>IF(DAY(B2128)&gt;14,VLOOKUP(DATE(YEAR(C2128),MONTH(C2128)-1,DAY(1)),'מדדים וריביות'!B:C,2,FALSE),VLOOKUP(DATE(YEAR(C2128),MONTH(C2128)-2,DAY(1)),'מדדים וריביות'!B:C,2,FALSE))</f>
        <v>19140003.656862199</v>
      </c>
      <c r="F2128" s="43">
        <f>IF($B$5=1,'ריבית יומית'!D2122,'ריבית יומית'!G2122)</f>
        <v>1.0738622586670132E-4</v>
      </c>
      <c r="G2128" s="43">
        <f t="shared" si="233"/>
        <v>1.0738622586670132E-4</v>
      </c>
      <c r="H2128" s="29">
        <f t="shared" si="234"/>
        <v>1.7158278067225945</v>
      </c>
      <c r="I2128" s="30">
        <f>VLOOKUP(B2127,'מדדים וריביות'!B:C,2)</f>
        <v>19337951.188715201</v>
      </c>
      <c r="K2128" s="39">
        <f t="shared" si="235"/>
        <v>0</v>
      </c>
      <c r="L2128" s="39">
        <f t="shared" si="236"/>
        <v>0</v>
      </c>
      <c r="M2128" s="39">
        <f t="shared" si="237"/>
        <v>0</v>
      </c>
      <c r="N2128" s="41">
        <f t="shared" si="239"/>
        <v>0</v>
      </c>
    </row>
    <row r="2129" spans="2:14">
      <c r="B2129" s="1">
        <v>34994</v>
      </c>
      <c r="C2129" s="1">
        <f t="shared" si="238"/>
        <v>34973</v>
      </c>
      <c r="E2129" s="42">
        <f>IF(DAY(B2129)&gt;14,VLOOKUP(DATE(YEAR(C2129),MONTH(C2129)-1,DAY(1)),'מדדים וריביות'!B:C,2,FALSE),VLOOKUP(DATE(YEAR(C2129),MONTH(C2129)-2,DAY(1)),'מדדים וריביות'!B:C,2,FALSE))</f>
        <v>19140003.656862199</v>
      </c>
      <c r="F2129" s="43">
        <f>IF($B$5=1,'ריבית יומית'!D2123,'ריבית יומית'!G2123)</f>
        <v>1.0738622586670132E-4</v>
      </c>
      <c r="G2129" s="43">
        <f t="shared" si="233"/>
        <v>1.0738622586670132E-4</v>
      </c>
      <c r="H2129" s="29">
        <f t="shared" si="234"/>
        <v>1.7156435702346544</v>
      </c>
      <c r="I2129" s="30">
        <f>VLOOKUP(B2128,'מדדים וריביות'!B:C,2)</f>
        <v>19337951.188715201</v>
      </c>
      <c r="K2129" s="39">
        <f t="shared" si="235"/>
        <v>0</v>
      </c>
      <c r="L2129" s="39">
        <f t="shared" si="236"/>
        <v>0</v>
      </c>
      <c r="M2129" s="39">
        <f t="shared" si="237"/>
        <v>0</v>
      </c>
      <c r="N2129" s="41">
        <f t="shared" si="239"/>
        <v>0</v>
      </c>
    </row>
    <row r="2130" spans="2:14">
      <c r="B2130" s="1">
        <v>34995</v>
      </c>
      <c r="C2130" s="1">
        <f t="shared" si="238"/>
        <v>34973</v>
      </c>
      <c r="E2130" s="42">
        <f>IF(DAY(B2130)&gt;14,VLOOKUP(DATE(YEAR(C2130),MONTH(C2130)-1,DAY(1)),'מדדים וריביות'!B:C,2,FALSE),VLOOKUP(DATE(YEAR(C2130),MONTH(C2130)-2,DAY(1)),'מדדים וריביות'!B:C,2,FALSE))</f>
        <v>19140003.656862199</v>
      </c>
      <c r="F2130" s="43">
        <f>IF($B$5=1,'ריבית יומית'!D2124,'ריבית יומית'!G2124)</f>
        <v>1.0738622586670132E-4</v>
      </c>
      <c r="G2130" s="43">
        <f t="shared" si="233"/>
        <v>1.0738622586670132E-4</v>
      </c>
      <c r="H2130" s="29">
        <f t="shared" si="234"/>
        <v>1.7154593535290512</v>
      </c>
      <c r="I2130" s="30">
        <f>VLOOKUP(B2129,'מדדים וריביות'!B:C,2)</f>
        <v>19337951.188715201</v>
      </c>
      <c r="K2130" s="39">
        <f t="shared" si="235"/>
        <v>0</v>
      </c>
      <c r="L2130" s="39">
        <f t="shared" si="236"/>
        <v>0</v>
      </c>
      <c r="M2130" s="39">
        <f t="shared" si="237"/>
        <v>0</v>
      </c>
      <c r="N2130" s="41">
        <f t="shared" si="239"/>
        <v>0</v>
      </c>
    </row>
    <row r="2131" spans="2:14">
      <c r="B2131" s="1">
        <v>34996</v>
      </c>
      <c r="C2131" s="1">
        <f t="shared" si="238"/>
        <v>34973</v>
      </c>
      <c r="E2131" s="42">
        <f>IF(DAY(B2131)&gt;14,VLOOKUP(DATE(YEAR(C2131),MONTH(C2131)-1,DAY(1)),'מדדים וריביות'!B:C,2,FALSE),VLOOKUP(DATE(YEAR(C2131),MONTH(C2131)-2,DAY(1)),'מדדים וריביות'!B:C,2,FALSE))</f>
        <v>19140003.656862199</v>
      </c>
      <c r="F2131" s="43">
        <f>IF($B$5=1,'ריבית יומית'!D2125,'ריבית יומית'!G2125)</f>
        <v>1.0738622586670132E-4</v>
      </c>
      <c r="G2131" s="43">
        <f t="shared" si="233"/>
        <v>1.0738622586670132E-4</v>
      </c>
      <c r="H2131" s="29">
        <f t="shared" si="234"/>
        <v>1.7152751566036606</v>
      </c>
      <c r="I2131" s="30">
        <f>VLOOKUP(B2130,'מדדים וריביות'!B:C,2)</f>
        <v>19337951.188715201</v>
      </c>
      <c r="K2131" s="39">
        <f t="shared" si="235"/>
        <v>0</v>
      </c>
      <c r="L2131" s="39">
        <f t="shared" si="236"/>
        <v>0</v>
      </c>
      <c r="M2131" s="39">
        <f t="shared" si="237"/>
        <v>0</v>
      </c>
      <c r="N2131" s="41">
        <f t="shared" si="239"/>
        <v>0</v>
      </c>
    </row>
    <row r="2132" spans="2:14">
      <c r="B2132" s="1">
        <v>34997</v>
      </c>
      <c r="C2132" s="1">
        <f t="shared" si="238"/>
        <v>34973</v>
      </c>
      <c r="E2132" s="42">
        <f>IF(DAY(B2132)&gt;14,VLOOKUP(DATE(YEAR(C2132),MONTH(C2132)-1,DAY(1)),'מדדים וריביות'!B:C,2,FALSE),VLOOKUP(DATE(YEAR(C2132),MONTH(C2132)-2,DAY(1)),'מדדים וריביות'!B:C,2,FALSE))</f>
        <v>19140003.656862199</v>
      </c>
      <c r="F2132" s="43">
        <f>IF($B$5=1,'ריבית יומית'!D2126,'ריבית יומית'!G2126)</f>
        <v>1.0738622586670132E-4</v>
      </c>
      <c r="G2132" s="43">
        <f t="shared" si="233"/>
        <v>1.0738622586670132E-4</v>
      </c>
      <c r="H2132" s="29">
        <f t="shared" si="234"/>
        <v>1.7150909794563587</v>
      </c>
      <c r="I2132" s="30">
        <f>VLOOKUP(B2131,'מדדים וריביות'!B:C,2)</f>
        <v>19337951.188715201</v>
      </c>
      <c r="K2132" s="39">
        <f t="shared" si="235"/>
        <v>0</v>
      </c>
      <c r="L2132" s="39">
        <f t="shared" si="236"/>
        <v>0</v>
      </c>
      <c r="M2132" s="39">
        <f t="shared" si="237"/>
        <v>0</v>
      </c>
      <c r="N2132" s="41">
        <f t="shared" si="239"/>
        <v>0</v>
      </c>
    </row>
    <row r="2133" spans="2:14">
      <c r="B2133" s="1">
        <v>34998</v>
      </c>
      <c r="C2133" s="1">
        <f t="shared" si="238"/>
        <v>34973</v>
      </c>
      <c r="E2133" s="42">
        <f>IF(DAY(B2133)&gt;14,VLOOKUP(DATE(YEAR(C2133),MONTH(C2133)-1,DAY(1)),'מדדים וריביות'!B:C,2,FALSE),VLOOKUP(DATE(YEAR(C2133),MONTH(C2133)-2,DAY(1)),'מדדים וריביות'!B:C,2,FALSE))</f>
        <v>19140003.656862199</v>
      </c>
      <c r="F2133" s="43">
        <f>IF($B$5=1,'ריבית יומית'!D2127,'ריבית יומית'!G2127)</f>
        <v>1.0738622586670132E-4</v>
      </c>
      <c r="G2133" s="43">
        <f t="shared" si="233"/>
        <v>1.0738622586670132E-4</v>
      </c>
      <c r="H2133" s="29">
        <f t="shared" si="234"/>
        <v>1.7149068220850219</v>
      </c>
      <c r="I2133" s="30">
        <f>VLOOKUP(B2132,'מדדים וריביות'!B:C,2)</f>
        <v>19337951.188715201</v>
      </c>
      <c r="K2133" s="39">
        <f t="shared" si="235"/>
        <v>0</v>
      </c>
      <c r="L2133" s="39">
        <f t="shared" si="236"/>
        <v>0</v>
      </c>
      <c r="M2133" s="39">
        <f t="shared" si="237"/>
        <v>0</v>
      </c>
      <c r="N2133" s="41">
        <f t="shared" si="239"/>
        <v>0</v>
      </c>
    </row>
    <row r="2134" spans="2:14">
      <c r="B2134" s="1">
        <v>34999</v>
      </c>
      <c r="C2134" s="1">
        <f t="shared" si="238"/>
        <v>34973</v>
      </c>
      <c r="E2134" s="42">
        <f>IF(DAY(B2134)&gt;14,VLOOKUP(DATE(YEAR(C2134),MONTH(C2134)-1,DAY(1)),'מדדים וריביות'!B:C,2,FALSE),VLOOKUP(DATE(YEAR(C2134),MONTH(C2134)-2,DAY(1)),'מדדים וריביות'!B:C,2,FALSE))</f>
        <v>19140003.656862199</v>
      </c>
      <c r="F2134" s="43">
        <f>IF($B$5=1,'ריבית יומית'!D2128,'ריבית יומית'!G2128)</f>
        <v>1.0738622586670132E-4</v>
      </c>
      <c r="G2134" s="43">
        <f t="shared" si="233"/>
        <v>1.0738622586670132E-4</v>
      </c>
      <c r="H2134" s="29">
        <f t="shared" si="234"/>
        <v>1.7147226844875267</v>
      </c>
      <c r="I2134" s="30">
        <f>VLOOKUP(B2133,'מדדים וריביות'!B:C,2)</f>
        <v>19337951.188715201</v>
      </c>
      <c r="K2134" s="39">
        <f t="shared" si="235"/>
        <v>0</v>
      </c>
      <c r="L2134" s="39">
        <f t="shared" si="236"/>
        <v>0</v>
      </c>
      <c r="M2134" s="39">
        <f t="shared" si="237"/>
        <v>0</v>
      </c>
      <c r="N2134" s="41">
        <f t="shared" si="239"/>
        <v>0</v>
      </c>
    </row>
    <row r="2135" spans="2:14">
      <c r="B2135" s="1">
        <v>35000</v>
      </c>
      <c r="C2135" s="1">
        <f t="shared" si="238"/>
        <v>34973</v>
      </c>
      <c r="E2135" s="42">
        <f>IF(DAY(B2135)&gt;14,VLOOKUP(DATE(YEAR(C2135),MONTH(C2135)-1,DAY(1)),'מדדים וריביות'!B:C,2,FALSE),VLOOKUP(DATE(YEAR(C2135),MONTH(C2135)-2,DAY(1)),'מדדים וריביות'!B:C,2,FALSE))</f>
        <v>19140003.656862199</v>
      </c>
      <c r="F2135" s="43">
        <f>IF($B$5=1,'ריבית יומית'!D2129,'ריבית יומית'!G2129)</f>
        <v>1.0738622586670132E-4</v>
      </c>
      <c r="G2135" s="43">
        <f t="shared" si="233"/>
        <v>1.0738622586670132E-4</v>
      </c>
      <c r="H2135" s="29">
        <f t="shared" si="234"/>
        <v>1.7145385666617501</v>
      </c>
      <c r="I2135" s="30">
        <f>VLOOKUP(B2134,'מדדים וריביות'!B:C,2)</f>
        <v>19337951.188715201</v>
      </c>
      <c r="K2135" s="39">
        <f t="shared" si="235"/>
        <v>0</v>
      </c>
      <c r="L2135" s="39">
        <f t="shared" si="236"/>
        <v>0</v>
      </c>
      <c r="M2135" s="39">
        <f t="shared" si="237"/>
        <v>0</v>
      </c>
      <c r="N2135" s="41">
        <f t="shared" si="239"/>
        <v>0</v>
      </c>
    </row>
    <row r="2136" spans="2:14">
      <c r="B2136" s="1">
        <v>35001</v>
      </c>
      <c r="C2136" s="1">
        <f t="shared" si="238"/>
        <v>34973</v>
      </c>
      <c r="E2136" s="42">
        <f>IF(DAY(B2136)&gt;14,VLOOKUP(DATE(YEAR(C2136),MONTH(C2136)-1,DAY(1)),'מדדים וריביות'!B:C,2,FALSE),VLOOKUP(DATE(YEAR(C2136),MONTH(C2136)-2,DAY(1)),'מדדים וריביות'!B:C,2,FALSE))</f>
        <v>19140003.656862199</v>
      </c>
      <c r="F2136" s="43">
        <f>IF($B$5=1,'ריבית יומית'!D2130,'ריבית יומית'!G2130)</f>
        <v>1.0738622586670132E-4</v>
      </c>
      <c r="G2136" s="43">
        <f t="shared" si="233"/>
        <v>1.0738622586670132E-4</v>
      </c>
      <c r="H2136" s="29">
        <f t="shared" si="234"/>
        <v>1.7143544686055687</v>
      </c>
      <c r="I2136" s="30">
        <f>VLOOKUP(B2135,'מדדים וריביות'!B:C,2)</f>
        <v>19337951.188715201</v>
      </c>
      <c r="K2136" s="39">
        <f t="shared" si="235"/>
        <v>0</v>
      </c>
      <c r="L2136" s="39">
        <f t="shared" si="236"/>
        <v>0</v>
      </c>
      <c r="M2136" s="39">
        <f t="shared" si="237"/>
        <v>0</v>
      </c>
      <c r="N2136" s="41">
        <f t="shared" si="239"/>
        <v>0</v>
      </c>
    </row>
    <row r="2137" spans="2:14">
      <c r="B2137" s="1">
        <v>35002</v>
      </c>
      <c r="C2137" s="1">
        <f t="shared" si="238"/>
        <v>34973</v>
      </c>
      <c r="E2137" s="42">
        <f>IF(DAY(B2137)&gt;14,VLOOKUP(DATE(YEAR(C2137),MONTH(C2137)-1,DAY(1)),'מדדים וריביות'!B:C,2,FALSE),VLOOKUP(DATE(YEAR(C2137),MONTH(C2137)-2,DAY(1)),'מדדים וריביות'!B:C,2,FALSE))</f>
        <v>19140003.656862199</v>
      </c>
      <c r="F2137" s="43">
        <f>IF($B$5=1,'ריבית יומית'!D2131,'ריבית יומית'!G2131)</f>
        <v>1.0738622586670132E-4</v>
      </c>
      <c r="G2137" s="43">
        <f t="shared" si="233"/>
        <v>1.0738622586670132E-4</v>
      </c>
      <c r="H2137" s="29">
        <f t="shared" si="234"/>
        <v>1.7141703903168601</v>
      </c>
      <c r="I2137" s="30">
        <f>VLOOKUP(B2136,'מדדים וריביות'!B:C,2)</f>
        <v>19337951.188715201</v>
      </c>
      <c r="K2137" s="39">
        <f t="shared" si="235"/>
        <v>0</v>
      </c>
      <c r="L2137" s="39">
        <f t="shared" si="236"/>
        <v>0</v>
      </c>
      <c r="M2137" s="39">
        <f t="shared" si="237"/>
        <v>0</v>
      </c>
      <c r="N2137" s="41">
        <f t="shared" si="239"/>
        <v>0</v>
      </c>
    </row>
    <row r="2138" spans="2:14">
      <c r="B2138" s="1">
        <v>35003</v>
      </c>
      <c r="C2138" s="1">
        <f t="shared" si="238"/>
        <v>34973</v>
      </c>
      <c r="E2138" s="42">
        <f>IF(DAY(B2138)&gt;14,VLOOKUP(DATE(YEAR(C2138),MONTH(C2138)-1,DAY(1)),'מדדים וריביות'!B:C,2,FALSE),VLOOKUP(DATE(YEAR(C2138),MONTH(C2138)-2,DAY(1)),'מדדים וריביות'!B:C,2,FALSE))</f>
        <v>19140003.656862199</v>
      </c>
      <c r="F2138" s="43">
        <f>IF($B$5=1,'ריבית יומית'!D2132,'ריבית יומית'!G2132)</f>
        <v>1.0738622586670132E-4</v>
      </c>
      <c r="G2138" s="43">
        <f t="shared" si="233"/>
        <v>1.0738622586670132E-4</v>
      </c>
      <c r="H2138" s="29">
        <f t="shared" si="234"/>
        <v>1.7139863317935018</v>
      </c>
      <c r="I2138" s="30">
        <f>VLOOKUP(B2137,'מדדים וריביות'!B:C,2)</f>
        <v>19337951.188715201</v>
      </c>
      <c r="K2138" s="39">
        <f t="shared" si="235"/>
        <v>0</v>
      </c>
      <c r="L2138" s="39">
        <f t="shared" si="236"/>
        <v>0</v>
      </c>
      <c r="M2138" s="39">
        <f t="shared" si="237"/>
        <v>0</v>
      </c>
      <c r="N2138" s="41">
        <f t="shared" si="239"/>
        <v>0</v>
      </c>
    </row>
    <row r="2139" spans="2:14">
      <c r="B2139" s="1">
        <v>35004</v>
      </c>
      <c r="C2139" s="1">
        <f t="shared" si="238"/>
        <v>35004</v>
      </c>
      <c r="E2139" s="42">
        <f>IF(DAY(B2139)&gt;14,VLOOKUP(DATE(YEAR(C2139),MONTH(C2139)-1,DAY(1)),'מדדים וריביות'!B:C,2,FALSE),VLOOKUP(DATE(YEAR(C2139),MONTH(C2139)-2,DAY(1)),'מדדים וריביות'!B:C,2,FALSE))</f>
        <v>19140003.656862199</v>
      </c>
      <c r="F2139" s="43">
        <f>IF($B$5=1,'ריבית יומית'!D2133,'ריבית יומית'!G2133)</f>
        <v>1.0738622586670132E-4</v>
      </c>
      <c r="G2139" s="43">
        <f t="shared" si="233"/>
        <v>1.0738622586670132E-4</v>
      </c>
      <c r="H2139" s="29">
        <f t="shared" si="234"/>
        <v>1.7138022930333712</v>
      </c>
      <c r="I2139" s="30">
        <f>VLOOKUP(B2138,'מדדים וריביות'!B:C,2)</f>
        <v>19337951.188715201</v>
      </c>
      <c r="K2139" s="39">
        <f t="shared" si="235"/>
        <v>0</v>
      </c>
      <c r="L2139" s="39">
        <f t="shared" si="236"/>
        <v>0</v>
      </c>
      <c r="M2139" s="39">
        <f t="shared" si="237"/>
        <v>0</v>
      </c>
      <c r="N2139" s="41">
        <f t="shared" si="239"/>
        <v>0</v>
      </c>
    </row>
    <row r="2140" spans="2:14">
      <c r="B2140" s="1">
        <v>35005</v>
      </c>
      <c r="C2140" s="1">
        <f t="shared" si="238"/>
        <v>35004</v>
      </c>
      <c r="E2140" s="42">
        <f>IF(DAY(B2140)&gt;14,VLOOKUP(DATE(YEAR(C2140),MONTH(C2140)-1,DAY(1)),'מדדים וריביות'!B:C,2,FALSE),VLOOKUP(DATE(YEAR(C2140),MONTH(C2140)-2,DAY(1)),'מדדים וריביות'!B:C,2,FALSE))</f>
        <v>19140003.656862199</v>
      </c>
      <c r="F2140" s="43">
        <f>IF($B$5=1,'ריבית יומית'!D2134,'ריבית יומית'!G2134)</f>
        <v>1.0738622586670132E-4</v>
      </c>
      <c r="G2140" s="43">
        <f t="shared" si="233"/>
        <v>1.0738622586670132E-4</v>
      </c>
      <c r="H2140" s="29">
        <f t="shared" si="234"/>
        <v>1.7136182740343464</v>
      </c>
      <c r="I2140" s="30">
        <f>VLOOKUP(B2139,'מדדים וריביות'!B:C,2)</f>
        <v>19474991.7876903</v>
      </c>
      <c r="K2140" s="39">
        <f t="shared" si="235"/>
        <v>0</v>
      </c>
      <c r="L2140" s="39">
        <f t="shared" si="236"/>
        <v>0</v>
      </c>
      <c r="M2140" s="39">
        <f t="shared" si="237"/>
        <v>0</v>
      </c>
      <c r="N2140" s="41">
        <f t="shared" si="239"/>
        <v>0</v>
      </c>
    </row>
    <row r="2141" spans="2:14">
      <c r="B2141" s="1">
        <v>35006</v>
      </c>
      <c r="C2141" s="1">
        <f t="shared" si="238"/>
        <v>35004</v>
      </c>
      <c r="E2141" s="42">
        <f>IF(DAY(B2141)&gt;14,VLOOKUP(DATE(YEAR(C2141),MONTH(C2141)-1,DAY(1)),'מדדים וריביות'!B:C,2,FALSE),VLOOKUP(DATE(YEAR(C2141),MONTH(C2141)-2,DAY(1)),'מדדים וריביות'!B:C,2,FALSE))</f>
        <v>19140003.656862199</v>
      </c>
      <c r="F2141" s="43">
        <f>IF($B$5=1,'ריבית יומית'!D2135,'ריבית יומית'!G2135)</f>
        <v>1.0738622586670132E-4</v>
      </c>
      <c r="G2141" s="43">
        <f t="shared" si="233"/>
        <v>1.0738622586670132E-4</v>
      </c>
      <c r="H2141" s="29">
        <f t="shared" si="234"/>
        <v>1.7134342747943057</v>
      </c>
      <c r="I2141" s="30">
        <f>VLOOKUP(B2140,'מדדים וריביות'!B:C,2)</f>
        <v>19474991.7876903</v>
      </c>
      <c r="K2141" s="39">
        <f t="shared" si="235"/>
        <v>0</v>
      </c>
      <c r="L2141" s="39">
        <f t="shared" si="236"/>
        <v>0</v>
      </c>
      <c r="M2141" s="39">
        <f t="shared" si="237"/>
        <v>0</v>
      </c>
      <c r="N2141" s="41">
        <f t="shared" si="239"/>
        <v>0</v>
      </c>
    </row>
    <row r="2142" spans="2:14">
      <c r="B2142" s="1">
        <v>35007</v>
      </c>
      <c r="C2142" s="1">
        <f t="shared" si="238"/>
        <v>35004</v>
      </c>
      <c r="E2142" s="42">
        <f>IF(DAY(B2142)&gt;14,VLOOKUP(DATE(YEAR(C2142),MONTH(C2142)-1,DAY(1)),'מדדים וריביות'!B:C,2,FALSE),VLOOKUP(DATE(YEAR(C2142),MONTH(C2142)-2,DAY(1)),'מדדים וריביות'!B:C,2,FALSE))</f>
        <v>19140003.656862199</v>
      </c>
      <c r="F2142" s="43">
        <f>IF($B$5=1,'ריבית יומית'!D2136,'ריבית יומית'!G2136)</f>
        <v>1.0738622586670132E-4</v>
      </c>
      <c r="G2142" s="43">
        <f t="shared" si="233"/>
        <v>1.0738622586670132E-4</v>
      </c>
      <c r="H2142" s="29">
        <f t="shared" si="234"/>
        <v>1.7132502953111273</v>
      </c>
      <c r="I2142" s="30">
        <f>VLOOKUP(B2141,'מדדים וריביות'!B:C,2)</f>
        <v>19474991.7876903</v>
      </c>
      <c r="K2142" s="39">
        <f t="shared" si="235"/>
        <v>0</v>
      </c>
      <c r="L2142" s="39">
        <f t="shared" si="236"/>
        <v>0</v>
      </c>
      <c r="M2142" s="39">
        <f t="shared" si="237"/>
        <v>0</v>
      </c>
      <c r="N2142" s="41">
        <f t="shared" si="239"/>
        <v>0</v>
      </c>
    </row>
    <row r="2143" spans="2:14">
      <c r="B2143" s="1">
        <v>35008</v>
      </c>
      <c r="C2143" s="1">
        <f t="shared" si="238"/>
        <v>35004</v>
      </c>
      <c r="E2143" s="42">
        <f>IF(DAY(B2143)&gt;14,VLOOKUP(DATE(YEAR(C2143),MONTH(C2143)-1,DAY(1)),'מדדים וריביות'!B:C,2,FALSE),VLOOKUP(DATE(YEAR(C2143),MONTH(C2143)-2,DAY(1)),'מדדים וריביות'!B:C,2,FALSE))</f>
        <v>19140003.656862199</v>
      </c>
      <c r="F2143" s="43">
        <f>IF($B$5=1,'ריבית יומית'!D2137,'ריבית יומית'!G2137)</f>
        <v>1.0738622586670132E-4</v>
      </c>
      <c r="G2143" s="43">
        <f t="shared" si="233"/>
        <v>1.0738622586670132E-4</v>
      </c>
      <c r="H2143" s="29">
        <f t="shared" si="234"/>
        <v>1.7130663355826898</v>
      </c>
      <c r="I2143" s="30">
        <f>VLOOKUP(B2142,'מדדים וריביות'!B:C,2)</f>
        <v>19474991.7876903</v>
      </c>
      <c r="K2143" s="39">
        <f t="shared" si="235"/>
        <v>0</v>
      </c>
      <c r="L2143" s="39">
        <f t="shared" si="236"/>
        <v>0</v>
      </c>
      <c r="M2143" s="39">
        <f t="shared" si="237"/>
        <v>0</v>
      </c>
      <c r="N2143" s="41">
        <f t="shared" si="239"/>
        <v>0</v>
      </c>
    </row>
    <row r="2144" spans="2:14">
      <c r="B2144" s="1">
        <v>35009</v>
      </c>
      <c r="C2144" s="1">
        <f t="shared" si="238"/>
        <v>35004</v>
      </c>
      <c r="E2144" s="42">
        <f>IF(DAY(B2144)&gt;14,VLOOKUP(DATE(YEAR(C2144),MONTH(C2144)-1,DAY(1)),'מדדים וריביות'!B:C,2,FALSE),VLOOKUP(DATE(YEAR(C2144),MONTH(C2144)-2,DAY(1)),'מדדים וריביות'!B:C,2,FALSE))</f>
        <v>19140003.656862199</v>
      </c>
      <c r="F2144" s="43">
        <f>IF($B$5=1,'ריבית יומית'!D2138,'ריבית יומית'!G2138)</f>
        <v>1.0738622586670132E-4</v>
      </c>
      <c r="G2144" s="43">
        <f t="shared" si="233"/>
        <v>1.0738622586670132E-4</v>
      </c>
      <c r="H2144" s="29">
        <f t="shared" si="234"/>
        <v>1.7128823956068722</v>
      </c>
      <c r="I2144" s="30">
        <f>VLOOKUP(B2143,'מדדים וריביות'!B:C,2)</f>
        <v>19474991.7876903</v>
      </c>
      <c r="K2144" s="39">
        <f t="shared" si="235"/>
        <v>0</v>
      </c>
      <c r="L2144" s="39">
        <f t="shared" si="236"/>
        <v>0</v>
      </c>
      <c r="M2144" s="39">
        <f t="shared" si="237"/>
        <v>0</v>
      </c>
      <c r="N2144" s="41">
        <f t="shared" si="239"/>
        <v>0</v>
      </c>
    </row>
    <row r="2145" spans="2:14">
      <c r="B2145" s="1">
        <v>35010</v>
      </c>
      <c r="C2145" s="1">
        <f t="shared" si="238"/>
        <v>35004</v>
      </c>
      <c r="E2145" s="42">
        <f>IF(DAY(B2145)&gt;14,VLOOKUP(DATE(YEAR(C2145),MONTH(C2145)-1,DAY(1)),'מדדים וריביות'!B:C,2,FALSE),VLOOKUP(DATE(YEAR(C2145),MONTH(C2145)-2,DAY(1)),'מדדים וריביות'!B:C,2,FALSE))</f>
        <v>19140003.656862199</v>
      </c>
      <c r="F2145" s="43">
        <f>IF($B$5=1,'ריבית יומית'!D2139,'ריבית יומית'!G2139)</f>
        <v>1.0738622586670132E-4</v>
      </c>
      <c r="G2145" s="43">
        <f t="shared" si="233"/>
        <v>1.0738622586670132E-4</v>
      </c>
      <c r="H2145" s="29">
        <f t="shared" si="234"/>
        <v>1.7126984753815533</v>
      </c>
      <c r="I2145" s="30">
        <f>VLOOKUP(B2144,'מדדים וריביות'!B:C,2)</f>
        <v>19474991.7876903</v>
      </c>
      <c r="K2145" s="39">
        <f t="shared" si="235"/>
        <v>0</v>
      </c>
      <c r="L2145" s="39">
        <f t="shared" si="236"/>
        <v>0</v>
      </c>
      <c r="M2145" s="39">
        <f t="shared" si="237"/>
        <v>0</v>
      </c>
      <c r="N2145" s="41">
        <f t="shared" si="239"/>
        <v>0</v>
      </c>
    </row>
    <row r="2146" spans="2:14">
      <c r="B2146" s="1">
        <v>35011</v>
      </c>
      <c r="C2146" s="1">
        <f t="shared" si="238"/>
        <v>35004</v>
      </c>
      <c r="E2146" s="42">
        <f>IF(DAY(B2146)&gt;14,VLOOKUP(DATE(YEAR(C2146),MONTH(C2146)-1,DAY(1)),'מדדים וריביות'!B:C,2,FALSE),VLOOKUP(DATE(YEAR(C2146),MONTH(C2146)-2,DAY(1)),'מדדים וריביות'!B:C,2,FALSE))</f>
        <v>19140003.656862199</v>
      </c>
      <c r="F2146" s="43">
        <f>IF($B$5=1,'ריבית יומית'!D2140,'ריבית יומית'!G2140)</f>
        <v>1.0738622586670132E-4</v>
      </c>
      <c r="G2146" s="43">
        <f t="shared" si="233"/>
        <v>1.0738622586670132E-4</v>
      </c>
      <c r="H2146" s="29">
        <f t="shared" si="234"/>
        <v>1.7125145749046125</v>
      </c>
      <c r="I2146" s="30">
        <f>VLOOKUP(B2145,'מדדים וריביות'!B:C,2)</f>
        <v>19474991.7876903</v>
      </c>
      <c r="K2146" s="39">
        <f t="shared" si="235"/>
        <v>0</v>
      </c>
      <c r="L2146" s="39">
        <f t="shared" si="236"/>
        <v>0</v>
      </c>
      <c r="M2146" s="39">
        <f t="shared" si="237"/>
        <v>0</v>
      </c>
      <c r="N2146" s="41">
        <f t="shared" si="239"/>
        <v>0</v>
      </c>
    </row>
    <row r="2147" spans="2:14">
      <c r="B2147" s="1">
        <v>35012</v>
      </c>
      <c r="C2147" s="1">
        <f t="shared" si="238"/>
        <v>35004</v>
      </c>
      <c r="E2147" s="42">
        <f>IF(DAY(B2147)&gt;14,VLOOKUP(DATE(YEAR(C2147),MONTH(C2147)-1,DAY(1)),'מדדים וריביות'!B:C,2,FALSE),VLOOKUP(DATE(YEAR(C2147),MONTH(C2147)-2,DAY(1)),'מדדים וריביות'!B:C,2,FALSE))</f>
        <v>19140003.656862199</v>
      </c>
      <c r="F2147" s="43">
        <f>IF($B$5=1,'ריבית יומית'!D2141,'ריבית יומית'!G2141)</f>
        <v>1.0738622586670132E-4</v>
      </c>
      <c r="G2147" s="43">
        <f t="shared" si="233"/>
        <v>1.0738622586670132E-4</v>
      </c>
      <c r="H2147" s="29">
        <f t="shared" si="234"/>
        <v>1.7123306941739294</v>
      </c>
      <c r="I2147" s="30">
        <f>VLOOKUP(B2146,'מדדים וריביות'!B:C,2)</f>
        <v>19474991.7876903</v>
      </c>
      <c r="K2147" s="39">
        <f t="shared" si="235"/>
        <v>0</v>
      </c>
      <c r="L2147" s="39">
        <f t="shared" si="236"/>
        <v>0</v>
      </c>
      <c r="M2147" s="39">
        <f t="shared" si="237"/>
        <v>0</v>
      </c>
      <c r="N2147" s="41">
        <f t="shared" si="239"/>
        <v>0</v>
      </c>
    </row>
    <row r="2148" spans="2:14">
      <c r="B2148" s="1">
        <v>35013</v>
      </c>
      <c r="C2148" s="1">
        <f t="shared" si="238"/>
        <v>35004</v>
      </c>
      <c r="E2148" s="42">
        <f>IF(DAY(B2148)&gt;14,VLOOKUP(DATE(YEAR(C2148),MONTH(C2148)-1,DAY(1)),'מדדים וריביות'!B:C,2,FALSE),VLOOKUP(DATE(YEAR(C2148),MONTH(C2148)-2,DAY(1)),'מדדים וריביות'!B:C,2,FALSE))</f>
        <v>19140003.656862199</v>
      </c>
      <c r="F2148" s="43">
        <f>IF($B$5=1,'ריבית יומית'!D2142,'ריבית יומית'!G2142)</f>
        <v>1.0738622586670132E-4</v>
      </c>
      <c r="G2148" s="43">
        <f t="shared" si="233"/>
        <v>1.0738622586670132E-4</v>
      </c>
      <c r="H2148" s="29">
        <f t="shared" si="234"/>
        <v>1.7121468331873837</v>
      </c>
      <c r="I2148" s="30">
        <f>VLOOKUP(B2147,'מדדים וריביות'!B:C,2)</f>
        <v>19474991.7876903</v>
      </c>
      <c r="K2148" s="39">
        <f t="shared" si="235"/>
        <v>0</v>
      </c>
      <c r="L2148" s="39">
        <f t="shared" si="236"/>
        <v>0</v>
      </c>
      <c r="M2148" s="39">
        <f t="shared" si="237"/>
        <v>0</v>
      </c>
      <c r="N2148" s="41">
        <f t="shared" si="239"/>
        <v>0</v>
      </c>
    </row>
    <row r="2149" spans="2:14">
      <c r="B2149" s="1">
        <v>35014</v>
      </c>
      <c r="C2149" s="1">
        <f t="shared" si="238"/>
        <v>35004</v>
      </c>
      <c r="E2149" s="42">
        <f>IF(DAY(B2149)&gt;14,VLOOKUP(DATE(YEAR(C2149),MONTH(C2149)-1,DAY(1)),'מדדים וריביות'!B:C,2,FALSE),VLOOKUP(DATE(YEAR(C2149),MONTH(C2149)-2,DAY(1)),'מדדים וריביות'!B:C,2,FALSE))</f>
        <v>19140003.656862199</v>
      </c>
      <c r="F2149" s="43">
        <f>IF($B$5=1,'ריבית יומית'!D2143,'ריבית יומית'!G2143)</f>
        <v>1.0738622586670132E-4</v>
      </c>
      <c r="G2149" s="43">
        <f t="shared" si="233"/>
        <v>1.0738622586670132E-4</v>
      </c>
      <c r="H2149" s="29">
        <f t="shared" si="234"/>
        <v>1.7119629919428554</v>
      </c>
      <c r="I2149" s="30">
        <f>VLOOKUP(B2148,'מדדים וריביות'!B:C,2)</f>
        <v>19474991.7876903</v>
      </c>
      <c r="K2149" s="39">
        <f t="shared" si="235"/>
        <v>0</v>
      </c>
      <c r="L2149" s="39">
        <f t="shared" si="236"/>
        <v>0</v>
      </c>
      <c r="M2149" s="39">
        <f t="shared" si="237"/>
        <v>0</v>
      </c>
      <c r="N2149" s="41">
        <f t="shared" si="239"/>
        <v>0</v>
      </c>
    </row>
    <row r="2150" spans="2:14">
      <c r="B2150" s="1">
        <v>35015</v>
      </c>
      <c r="C2150" s="1">
        <f t="shared" si="238"/>
        <v>35004</v>
      </c>
      <c r="E2150" s="42">
        <f>IF(DAY(B2150)&gt;14,VLOOKUP(DATE(YEAR(C2150),MONTH(C2150)-1,DAY(1)),'מדדים וריביות'!B:C,2,FALSE),VLOOKUP(DATE(YEAR(C2150),MONTH(C2150)-2,DAY(1)),'מדדים וריביות'!B:C,2,FALSE))</f>
        <v>19140003.656862199</v>
      </c>
      <c r="F2150" s="43">
        <f>IF($B$5=1,'ריבית יומית'!D2144,'ריבית יומית'!G2144)</f>
        <v>1.0738622586670132E-4</v>
      </c>
      <c r="G2150" s="43">
        <f t="shared" si="233"/>
        <v>1.0738622586670132E-4</v>
      </c>
      <c r="H2150" s="29">
        <f t="shared" si="234"/>
        <v>1.7117791704382248</v>
      </c>
      <c r="I2150" s="30">
        <f>VLOOKUP(B2149,'מדדים וריביות'!B:C,2)</f>
        <v>19474991.7876903</v>
      </c>
      <c r="K2150" s="39">
        <f t="shared" si="235"/>
        <v>0</v>
      </c>
      <c r="L2150" s="39">
        <f t="shared" si="236"/>
        <v>0</v>
      </c>
      <c r="M2150" s="39">
        <f t="shared" si="237"/>
        <v>0</v>
      </c>
      <c r="N2150" s="41">
        <f t="shared" si="239"/>
        <v>0</v>
      </c>
    </row>
    <row r="2151" spans="2:14">
      <c r="B2151" s="1">
        <v>35016</v>
      </c>
      <c r="C2151" s="1">
        <f t="shared" si="238"/>
        <v>35004</v>
      </c>
      <c r="E2151" s="42">
        <f>IF(DAY(B2151)&gt;14,VLOOKUP(DATE(YEAR(C2151),MONTH(C2151)-1,DAY(1)),'מדדים וריביות'!B:C,2,FALSE),VLOOKUP(DATE(YEAR(C2151),MONTH(C2151)-2,DAY(1)),'מדדים וריביות'!B:C,2,FALSE))</f>
        <v>19140003.656862199</v>
      </c>
      <c r="F2151" s="43">
        <f>IF($B$5=1,'ריבית יומית'!D2145,'ריבית יומית'!G2145)</f>
        <v>1.0738622586670132E-4</v>
      </c>
      <c r="G2151" s="43">
        <f t="shared" si="233"/>
        <v>1.0738622586670132E-4</v>
      </c>
      <c r="H2151" s="29">
        <f t="shared" si="234"/>
        <v>1.7115953686713723</v>
      </c>
      <c r="I2151" s="30">
        <f>VLOOKUP(B2150,'מדדים וריביות'!B:C,2)</f>
        <v>19474991.7876903</v>
      </c>
      <c r="K2151" s="39">
        <f t="shared" si="235"/>
        <v>0</v>
      </c>
      <c r="L2151" s="39">
        <f t="shared" si="236"/>
        <v>0</v>
      </c>
      <c r="M2151" s="39">
        <f t="shared" si="237"/>
        <v>0</v>
      </c>
      <c r="N2151" s="41">
        <f t="shared" si="239"/>
        <v>0</v>
      </c>
    </row>
    <row r="2152" spans="2:14">
      <c r="B2152" s="1">
        <v>35017</v>
      </c>
      <c r="C2152" s="1">
        <f t="shared" si="238"/>
        <v>35004</v>
      </c>
      <c r="E2152" s="42">
        <f>IF(DAY(B2152)&gt;14,VLOOKUP(DATE(YEAR(C2152),MONTH(C2152)-1,DAY(1)),'מדדים וריביות'!B:C,2,FALSE),VLOOKUP(DATE(YEAR(C2152),MONTH(C2152)-2,DAY(1)),'מדדים וריביות'!B:C,2,FALSE))</f>
        <v>19140003.656862199</v>
      </c>
      <c r="F2152" s="43">
        <f>IF($B$5=1,'ריבית יומית'!D2146,'ריבית יומית'!G2146)</f>
        <v>1.0738622586670132E-4</v>
      </c>
      <c r="G2152" s="43">
        <f t="shared" si="233"/>
        <v>1.0738622586670132E-4</v>
      </c>
      <c r="H2152" s="29">
        <f t="shared" si="234"/>
        <v>1.7114115866401785</v>
      </c>
      <c r="I2152" s="30">
        <f>VLOOKUP(B2151,'מדדים וריביות'!B:C,2)</f>
        <v>19474991.7876903</v>
      </c>
      <c r="K2152" s="39">
        <f t="shared" si="235"/>
        <v>0</v>
      </c>
      <c r="L2152" s="39">
        <f t="shared" si="236"/>
        <v>0</v>
      </c>
      <c r="M2152" s="39">
        <f t="shared" si="237"/>
        <v>0</v>
      </c>
      <c r="N2152" s="41">
        <f t="shared" si="239"/>
        <v>0</v>
      </c>
    </row>
    <row r="2153" spans="2:14">
      <c r="B2153" s="1">
        <v>35018</v>
      </c>
      <c r="C2153" s="1">
        <f t="shared" si="238"/>
        <v>35004</v>
      </c>
      <c r="E2153" s="42">
        <f>IF(DAY(B2153)&gt;14,VLOOKUP(DATE(YEAR(C2153),MONTH(C2153)-1,DAY(1)),'מדדים וריביות'!B:C,2,FALSE),VLOOKUP(DATE(YEAR(C2153),MONTH(C2153)-2,DAY(1)),'מדדים וריביות'!B:C,2,FALSE))</f>
        <v>19337951.188715201</v>
      </c>
      <c r="F2153" s="43">
        <f>IF($B$5=1,'ריבית יומית'!D2147,'ריבית יומית'!G2147)</f>
        <v>1.0738622586670132E-4</v>
      </c>
      <c r="G2153" s="43">
        <f t="shared" si="233"/>
        <v>1.0738622586670132E-4</v>
      </c>
      <c r="H2153" s="29">
        <f t="shared" si="234"/>
        <v>1.7112278243425243</v>
      </c>
      <c r="I2153" s="30">
        <f>VLOOKUP(B2152,'מדדים וריביות'!B:C,2)</f>
        <v>19474991.7876903</v>
      </c>
      <c r="K2153" s="39">
        <f t="shared" si="235"/>
        <v>0</v>
      </c>
      <c r="L2153" s="39">
        <f t="shared" si="236"/>
        <v>0</v>
      </c>
      <c r="M2153" s="39">
        <f t="shared" si="237"/>
        <v>0</v>
      </c>
      <c r="N2153" s="41">
        <f t="shared" si="239"/>
        <v>0</v>
      </c>
    </row>
    <row r="2154" spans="2:14">
      <c r="B2154" s="1">
        <v>35019</v>
      </c>
      <c r="C2154" s="1">
        <f t="shared" si="238"/>
        <v>35004</v>
      </c>
      <c r="E2154" s="42">
        <f>IF(DAY(B2154)&gt;14,VLOOKUP(DATE(YEAR(C2154),MONTH(C2154)-1,DAY(1)),'מדדים וריביות'!B:C,2,FALSE),VLOOKUP(DATE(YEAR(C2154),MONTH(C2154)-2,DAY(1)),'מדדים וריביות'!B:C,2,FALSE))</f>
        <v>19337951.188715201</v>
      </c>
      <c r="F2154" s="43">
        <f>IF($B$5=1,'ריבית יומית'!D2148,'ריבית יומית'!G2148)</f>
        <v>1.0738622586670132E-4</v>
      </c>
      <c r="G2154" s="43">
        <f t="shared" si="233"/>
        <v>1.0738622586670132E-4</v>
      </c>
      <c r="H2154" s="29">
        <f t="shared" si="234"/>
        <v>1.7110440817762909</v>
      </c>
      <c r="I2154" s="30">
        <f>VLOOKUP(B2153,'מדדים וריביות'!B:C,2)</f>
        <v>19474991.7876903</v>
      </c>
      <c r="K2154" s="39">
        <f t="shared" si="235"/>
        <v>0</v>
      </c>
      <c r="L2154" s="39">
        <f t="shared" si="236"/>
        <v>0</v>
      </c>
      <c r="M2154" s="39">
        <f t="shared" si="237"/>
        <v>0</v>
      </c>
      <c r="N2154" s="41">
        <f t="shared" si="239"/>
        <v>0</v>
      </c>
    </row>
    <row r="2155" spans="2:14">
      <c r="B2155" s="1">
        <v>35020</v>
      </c>
      <c r="C2155" s="1">
        <f t="shared" si="238"/>
        <v>35004</v>
      </c>
      <c r="E2155" s="42">
        <f>IF(DAY(B2155)&gt;14,VLOOKUP(DATE(YEAR(C2155),MONTH(C2155)-1,DAY(1)),'מדדים וריביות'!B:C,2,FALSE),VLOOKUP(DATE(YEAR(C2155),MONTH(C2155)-2,DAY(1)),'מדדים וריביות'!B:C,2,FALSE))</f>
        <v>19337951.188715201</v>
      </c>
      <c r="F2155" s="43">
        <f>IF($B$5=1,'ריבית יומית'!D2149,'ריבית יומית'!G2149)</f>
        <v>1.0738622586670132E-4</v>
      </c>
      <c r="G2155" s="43">
        <f t="shared" si="233"/>
        <v>1.0738622586670132E-4</v>
      </c>
      <c r="H2155" s="29">
        <f t="shared" si="234"/>
        <v>1.7108603589393594</v>
      </c>
      <c r="I2155" s="30">
        <f>VLOOKUP(B2154,'מדדים וריביות'!B:C,2)</f>
        <v>19474991.7876903</v>
      </c>
      <c r="K2155" s="39">
        <f t="shared" si="235"/>
        <v>0</v>
      </c>
      <c r="L2155" s="39">
        <f t="shared" si="236"/>
        <v>0</v>
      </c>
      <c r="M2155" s="39">
        <f t="shared" si="237"/>
        <v>0</v>
      </c>
      <c r="N2155" s="41">
        <f t="shared" si="239"/>
        <v>0</v>
      </c>
    </row>
    <row r="2156" spans="2:14">
      <c r="B2156" s="1">
        <v>35021</v>
      </c>
      <c r="C2156" s="1">
        <f t="shared" si="238"/>
        <v>35004</v>
      </c>
      <c r="E2156" s="42">
        <f>IF(DAY(B2156)&gt;14,VLOOKUP(DATE(YEAR(C2156),MONTH(C2156)-1,DAY(1)),'מדדים וריביות'!B:C,2,FALSE),VLOOKUP(DATE(YEAR(C2156),MONTH(C2156)-2,DAY(1)),'מדדים וריביות'!B:C,2,FALSE))</f>
        <v>19337951.188715201</v>
      </c>
      <c r="F2156" s="43">
        <f>IF($B$5=1,'ריבית יומית'!D2150,'ריבית יומית'!G2150)</f>
        <v>1.0738622586670132E-4</v>
      </c>
      <c r="G2156" s="43">
        <f t="shared" si="233"/>
        <v>1.0738622586670132E-4</v>
      </c>
      <c r="H2156" s="29">
        <f t="shared" si="234"/>
        <v>1.7106766558296116</v>
      </c>
      <c r="I2156" s="30">
        <f>VLOOKUP(B2155,'מדדים וריביות'!B:C,2)</f>
        <v>19474991.7876903</v>
      </c>
      <c r="K2156" s="39">
        <f t="shared" si="235"/>
        <v>0</v>
      </c>
      <c r="L2156" s="39">
        <f t="shared" si="236"/>
        <v>0</v>
      </c>
      <c r="M2156" s="39">
        <f t="shared" si="237"/>
        <v>0</v>
      </c>
      <c r="N2156" s="41">
        <f t="shared" si="239"/>
        <v>0</v>
      </c>
    </row>
    <row r="2157" spans="2:14">
      <c r="B2157" s="1">
        <v>35022</v>
      </c>
      <c r="C2157" s="1">
        <f t="shared" si="238"/>
        <v>35004</v>
      </c>
      <c r="E2157" s="42">
        <f>IF(DAY(B2157)&gt;14,VLOOKUP(DATE(YEAR(C2157),MONTH(C2157)-1,DAY(1)),'מדדים וריביות'!B:C,2,FALSE),VLOOKUP(DATE(YEAR(C2157),MONTH(C2157)-2,DAY(1)),'מדדים וריביות'!B:C,2,FALSE))</f>
        <v>19337951.188715201</v>
      </c>
      <c r="F2157" s="43">
        <f>IF($B$5=1,'ריבית יומית'!D2151,'ריבית יומית'!G2151)</f>
        <v>1.0738622586670132E-4</v>
      </c>
      <c r="G2157" s="43">
        <f t="shared" si="233"/>
        <v>1.0738622586670132E-4</v>
      </c>
      <c r="H2157" s="29">
        <f t="shared" si="234"/>
        <v>1.7104929724449291</v>
      </c>
      <c r="I2157" s="30">
        <f>VLOOKUP(B2156,'מדדים וריביות'!B:C,2)</f>
        <v>19474991.7876903</v>
      </c>
      <c r="K2157" s="39">
        <f t="shared" si="235"/>
        <v>0</v>
      </c>
      <c r="L2157" s="39">
        <f t="shared" si="236"/>
        <v>0</v>
      </c>
      <c r="M2157" s="39">
        <f t="shared" si="237"/>
        <v>0</v>
      </c>
      <c r="N2157" s="41">
        <f t="shared" si="239"/>
        <v>0</v>
      </c>
    </row>
    <row r="2158" spans="2:14">
      <c r="B2158" s="1">
        <v>35023</v>
      </c>
      <c r="C2158" s="1">
        <f t="shared" si="238"/>
        <v>35004</v>
      </c>
      <c r="E2158" s="42">
        <f>IF(DAY(B2158)&gt;14,VLOOKUP(DATE(YEAR(C2158),MONTH(C2158)-1,DAY(1)),'מדדים וריביות'!B:C,2,FALSE),VLOOKUP(DATE(YEAR(C2158),MONTH(C2158)-2,DAY(1)),'מדדים וריביות'!B:C,2,FALSE))</f>
        <v>19337951.188715201</v>
      </c>
      <c r="F2158" s="43">
        <f>IF($B$5=1,'ריבית יומית'!D2152,'ריבית יומית'!G2152)</f>
        <v>1.0738622586670132E-4</v>
      </c>
      <c r="G2158" s="43">
        <f t="shared" si="233"/>
        <v>1.0738622586670132E-4</v>
      </c>
      <c r="H2158" s="29">
        <f t="shared" si="234"/>
        <v>1.7103093087831942</v>
      </c>
      <c r="I2158" s="30">
        <f>VLOOKUP(B2157,'מדדים וריביות'!B:C,2)</f>
        <v>19474991.7876903</v>
      </c>
      <c r="K2158" s="39">
        <f t="shared" si="235"/>
        <v>0</v>
      </c>
      <c r="L2158" s="39">
        <f t="shared" si="236"/>
        <v>0</v>
      </c>
      <c r="M2158" s="39">
        <f t="shared" si="237"/>
        <v>0</v>
      </c>
      <c r="N2158" s="41">
        <f t="shared" si="239"/>
        <v>0</v>
      </c>
    </row>
    <row r="2159" spans="2:14">
      <c r="B2159" s="1">
        <v>35024</v>
      </c>
      <c r="C2159" s="1">
        <f t="shared" si="238"/>
        <v>35004</v>
      </c>
      <c r="E2159" s="42">
        <f>IF(DAY(B2159)&gt;14,VLOOKUP(DATE(YEAR(C2159),MONTH(C2159)-1,DAY(1)),'מדדים וריביות'!B:C,2,FALSE),VLOOKUP(DATE(YEAR(C2159),MONTH(C2159)-2,DAY(1)),'מדדים וריביות'!B:C,2,FALSE))</f>
        <v>19337951.188715201</v>
      </c>
      <c r="F2159" s="43">
        <f>IF($B$5=1,'ריבית יומית'!D2153,'ריבית יומית'!G2153)</f>
        <v>1.0738622586670132E-4</v>
      </c>
      <c r="G2159" s="43">
        <f t="shared" si="233"/>
        <v>1.0738622586670132E-4</v>
      </c>
      <c r="H2159" s="29">
        <f t="shared" si="234"/>
        <v>1.7101256648422891</v>
      </c>
      <c r="I2159" s="30">
        <f>VLOOKUP(B2158,'מדדים וריביות'!B:C,2)</f>
        <v>19474991.7876903</v>
      </c>
      <c r="K2159" s="39">
        <f t="shared" si="235"/>
        <v>0</v>
      </c>
      <c r="L2159" s="39">
        <f t="shared" si="236"/>
        <v>0</v>
      </c>
      <c r="M2159" s="39">
        <f t="shared" si="237"/>
        <v>0</v>
      </c>
      <c r="N2159" s="41">
        <f t="shared" si="239"/>
        <v>0</v>
      </c>
    </row>
    <row r="2160" spans="2:14">
      <c r="B2160" s="1">
        <v>35025</v>
      </c>
      <c r="C2160" s="1">
        <f t="shared" si="238"/>
        <v>35004</v>
      </c>
      <c r="E2160" s="42">
        <f>IF(DAY(B2160)&gt;14,VLOOKUP(DATE(YEAR(C2160),MONTH(C2160)-1,DAY(1)),'מדדים וריביות'!B:C,2,FALSE),VLOOKUP(DATE(YEAR(C2160),MONTH(C2160)-2,DAY(1)),'מדדים וריביות'!B:C,2,FALSE))</f>
        <v>19337951.188715201</v>
      </c>
      <c r="F2160" s="43">
        <f>IF($B$5=1,'ריבית יומית'!D2154,'ריבית יומית'!G2154)</f>
        <v>1.0738622586670132E-4</v>
      </c>
      <c r="G2160" s="43">
        <f t="shared" si="233"/>
        <v>1.0738622586670132E-4</v>
      </c>
      <c r="H2160" s="29">
        <f t="shared" si="234"/>
        <v>1.709942040620096</v>
      </c>
      <c r="I2160" s="30">
        <f>VLOOKUP(B2159,'מדדים וריביות'!B:C,2)</f>
        <v>19474991.7876903</v>
      </c>
      <c r="K2160" s="39">
        <f t="shared" si="235"/>
        <v>0</v>
      </c>
      <c r="L2160" s="39">
        <f t="shared" si="236"/>
        <v>0</v>
      </c>
      <c r="M2160" s="39">
        <f t="shared" si="237"/>
        <v>0</v>
      </c>
      <c r="N2160" s="41">
        <f t="shared" si="239"/>
        <v>0</v>
      </c>
    </row>
    <row r="2161" spans="2:14">
      <c r="B2161" s="1">
        <v>35026</v>
      </c>
      <c r="C2161" s="1">
        <f t="shared" si="238"/>
        <v>35004</v>
      </c>
      <c r="E2161" s="42">
        <f>IF(DAY(B2161)&gt;14,VLOOKUP(DATE(YEAR(C2161),MONTH(C2161)-1,DAY(1)),'מדדים וריביות'!B:C,2,FALSE),VLOOKUP(DATE(YEAR(C2161),MONTH(C2161)-2,DAY(1)),'מדדים וריביות'!B:C,2,FALSE))</f>
        <v>19337951.188715201</v>
      </c>
      <c r="F2161" s="43">
        <f>IF($B$5=1,'ריבית יומית'!D2155,'ריבית יומית'!G2155)</f>
        <v>1.0738622586670132E-4</v>
      </c>
      <c r="G2161" s="43">
        <f t="shared" si="233"/>
        <v>1.0738622586670132E-4</v>
      </c>
      <c r="H2161" s="29">
        <f t="shared" si="234"/>
        <v>1.709758436114498</v>
      </c>
      <c r="I2161" s="30">
        <f>VLOOKUP(B2160,'מדדים וריביות'!B:C,2)</f>
        <v>19474991.7876903</v>
      </c>
      <c r="K2161" s="39">
        <f t="shared" si="235"/>
        <v>0</v>
      </c>
      <c r="L2161" s="39">
        <f t="shared" si="236"/>
        <v>0</v>
      </c>
      <c r="M2161" s="39">
        <f t="shared" si="237"/>
        <v>0</v>
      </c>
      <c r="N2161" s="41">
        <f t="shared" si="239"/>
        <v>0</v>
      </c>
    </row>
    <row r="2162" spans="2:14">
      <c r="B2162" s="1">
        <v>35027</v>
      </c>
      <c r="C2162" s="1">
        <f t="shared" si="238"/>
        <v>35004</v>
      </c>
      <c r="E2162" s="42">
        <f>IF(DAY(B2162)&gt;14,VLOOKUP(DATE(YEAR(C2162),MONTH(C2162)-1,DAY(1)),'מדדים וריביות'!B:C,2,FALSE),VLOOKUP(DATE(YEAR(C2162),MONTH(C2162)-2,DAY(1)),'מדדים וריביות'!B:C,2,FALSE))</f>
        <v>19337951.188715201</v>
      </c>
      <c r="F2162" s="43">
        <f>IF($B$5=1,'ריבית יומית'!D2156,'ריבית יומית'!G2156)</f>
        <v>1.0738622586670132E-4</v>
      </c>
      <c r="G2162" s="43">
        <f t="shared" si="233"/>
        <v>1.0738622586670132E-4</v>
      </c>
      <c r="H2162" s="29">
        <f t="shared" si="234"/>
        <v>1.7095748513233777</v>
      </c>
      <c r="I2162" s="30">
        <f>VLOOKUP(B2161,'מדדים וריביות'!B:C,2)</f>
        <v>19474991.7876903</v>
      </c>
      <c r="K2162" s="39">
        <f t="shared" si="235"/>
        <v>0</v>
      </c>
      <c r="L2162" s="39">
        <f t="shared" si="236"/>
        <v>0</v>
      </c>
      <c r="M2162" s="39">
        <f t="shared" si="237"/>
        <v>0</v>
      </c>
      <c r="N2162" s="41">
        <f t="shared" si="239"/>
        <v>0</v>
      </c>
    </row>
    <row r="2163" spans="2:14">
      <c r="B2163" s="1">
        <v>35028</v>
      </c>
      <c r="C2163" s="1">
        <f t="shared" si="238"/>
        <v>35004</v>
      </c>
      <c r="E2163" s="42">
        <f>IF(DAY(B2163)&gt;14,VLOOKUP(DATE(YEAR(C2163),MONTH(C2163)-1,DAY(1)),'מדדים וריביות'!B:C,2,FALSE),VLOOKUP(DATE(YEAR(C2163),MONTH(C2163)-2,DAY(1)),'מדדים וריביות'!B:C,2,FALSE))</f>
        <v>19337951.188715201</v>
      </c>
      <c r="F2163" s="43">
        <f>IF($B$5=1,'ריבית יומית'!D2157,'ריבית יומית'!G2157)</f>
        <v>1.0738622586670132E-4</v>
      </c>
      <c r="G2163" s="43">
        <f t="shared" si="233"/>
        <v>1.0738622586670132E-4</v>
      </c>
      <c r="H2163" s="29">
        <f t="shared" si="234"/>
        <v>1.7093912862446186</v>
      </c>
      <c r="I2163" s="30">
        <f>VLOOKUP(B2162,'מדדים וריביות'!B:C,2)</f>
        <v>19474991.7876903</v>
      </c>
      <c r="K2163" s="39">
        <f t="shared" si="235"/>
        <v>0</v>
      </c>
      <c r="L2163" s="39">
        <f t="shared" si="236"/>
        <v>0</v>
      </c>
      <c r="M2163" s="39">
        <f t="shared" si="237"/>
        <v>0</v>
      </c>
      <c r="N2163" s="41">
        <f t="shared" si="239"/>
        <v>0</v>
      </c>
    </row>
    <row r="2164" spans="2:14">
      <c r="B2164" s="1">
        <v>35029</v>
      </c>
      <c r="C2164" s="1">
        <f t="shared" si="238"/>
        <v>35004</v>
      </c>
      <c r="E2164" s="42">
        <f>IF(DAY(B2164)&gt;14,VLOOKUP(DATE(YEAR(C2164),MONTH(C2164)-1,DAY(1)),'מדדים וריביות'!B:C,2,FALSE),VLOOKUP(DATE(YEAR(C2164),MONTH(C2164)-2,DAY(1)),'מדדים וריביות'!B:C,2,FALSE))</f>
        <v>19337951.188715201</v>
      </c>
      <c r="F2164" s="43">
        <f>IF($B$5=1,'ריבית יומית'!D2158,'ריבית יומית'!G2158)</f>
        <v>1.0738622586670132E-4</v>
      </c>
      <c r="G2164" s="43">
        <f t="shared" si="233"/>
        <v>1.0738622586670132E-4</v>
      </c>
      <c r="H2164" s="29">
        <f t="shared" si="234"/>
        <v>1.7092077408761037</v>
      </c>
      <c r="I2164" s="30">
        <f>VLOOKUP(B2163,'מדדים וריביות'!B:C,2)</f>
        <v>19474991.7876903</v>
      </c>
      <c r="K2164" s="39">
        <f t="shared" si="235"/>
        <v>0</v>
      </c>
      <c r="L2164" s="39">
        <f t="shared" si="236"/>
        <v>0</v>
      </c>
      <c r="M2164" s="39">
        <f t="shared" si="237"/>
        <v>0</v>
      </c>
      <c r="N2164" s="41">
        <f t="shared" si="239"/>
        <v>0</v>
      </c>
    </row>
    <row r="2165" spans="2:14">
      <c r="B2165" s="1">
        <v>35030</v>
      </c>
      <c r="C2165" s="1">
        <f t="shared" si="238"/>
        <v>35004</v>
      </c>
      <c r="E2165" s="42">
        <f>IF(DAY(B2165)&gt;14,VLOOKUP(DATE(YEAR(C2165),MONTH(C2165)-1,DAY(1)),'מדדים וריביות'!B:C,2,FALSE),VLOOKUP(DATE(YEAR(C2165),MONTH(C2165)-2,DAY(1)),'מדדים וריביות'!B:C,2,FALSE))</f>
        <v>19337951.188715201</v>
      </c>
      <c r="F2165" s="43">
        <f>IF($B$5=1,'ריבית יומית'!D2159,'ריבית יומית'!G2159)</f>
        <v>1.0738622586670132E-4</v>
      </c>
      <c r="G2165" s="43">
        <f t="shared" si="233"/>
        <v>1.0738622586670132E-4</v>
      </c>
      <c r="H2165" s="29">
        <f t="shared" si="234"/>
        <v>1.7090242152157169</v>
      </c>
      <c r="I2165" s="30">
        <f>VLOOKUP(B2164,'מדדים וריביות'!B:C,2)</f>
        <v>19474991.7876903</v>
      </c>
      <c r="K2165" s="39">
        <f t="shared" si="235"/>
        <v>0</v>
      </c>
      <c r="L2165" s="39">
        <f t="shared" si="236"/>
        <v>0</v>
      </c>
      <c r="M2165" s="39">
        <f t="shared" si="237"/>
        <v>0</v>
      </c>
      <c r="N2165" s="41">
        <f t="shared" si="239"/>
        <v>0</v>
      </c>
    </row>
    <row r="2166" spans="2:14">
      <c r="B2166" s="1">
        <v>35031</v>
      </c>
      <c r="C2166" s="1">
        <f t="shared" si="238"/>
        <v>35004</v>
      </c>
      <c r="E2166" s="42">
        <f>IF(DAY(B2166)&gt;14,VLOOKUP(DATE(YEAR(C2166),MONTH(C2166)-1,DAY(1)),'מדדים וריביות'!B:C,2,FALSE),VLOOKUP(DATE(YEAR(C2166),MONTH(C2166)-2,DAY(1)),'מדדים וריביות'!B:C,2,FALSE))</f>
        <v>19337951.188715201</v>
      </c>
      <c r="F2166" s="43">
        <f>IF($B$5=1,'ריבית יומית'!D2160,'ריבית יומית'!G2160)</f>
        <v>1.0738622586670132E-4</v>
      </c>
      <c r="G2166" s="43">
        <f t="shared" si="233"/>
        <v>1.0738622586670132E-4</v>
      </c>
      <c r="H2166" s="29">
        <f t="shared" si="234"/>
        <v>1.708840709261342</v>
      </c>
      <c r="I2166" s="30">
        <f>VLOOKUP(B2165,'מדדים וריביות'!B:C,2)</f>
        <v>19474991.7876903</v>
      </c>
      <c r="K2166" s="39">
        <f t="shared" si="235"/>
        <v>0</v>
      </c>
      <c r="L2166" s="39">
        <f t="shared" si="236"/>
        <v>0</v>
      </c>
      <c r="M2166" s="39">
        <f t="shared" si="237"/>
        <v>0</v>
      </c>
      <c r="N2166" s="41">
        <f t="shared" si="239"/>
        <v>0</v>
      </c>
    </row>
    <row r="2167" spans="2:14">
      <c r="B2167" s="1">
        <v>35032</v>
      </c>
      <c r="C2167" s="1">
        <f t="shared" si="238"/>
        <v>35004</v>
      </c>
      <c r="E2167" s="42">
        <f>IF(DAY(B2167)&gt;14,VLOOKUP(DATE(YEAR(C2167),MONTH(C2167)-1,DAY(1)),'מדדים וריביות'!B:C,2,FALSE),VLOOKUP(DATE(YEAR(C2167),MONTH(C2167)-2,DAY(1)),'מדדים וריביות'!B:C,2,FALSE))</f>
        <v>19337951.188715201</v>
      </c>
      <c r="F2167" s="43">
        <f>IF($B$5=1,'ריבית יומית'!D2161,'ריבית יומית'!G2161)</f>
        <v>1.0738622586670132E-4</v>
      </c>
      <c r="G2167" s="43">
        <f t="shared" si="233"/>
        <v>1.0738622586670132E-4</v>
      </c>
      <c r="H2167" s="29">
        <f t="shared" si="234"/>
        <v>1.708657223010863</v>
      </c>
      <c r="I2167" s="30">
        <f>VLOOKUP(B2166,'מדדים וריביות'!B:C,2)</f>
        <v>19474991.7876903</v>
      </c>
      <c r="K2167" s="39">
        <f t="shared" si="235"/>
        <v>0</v>
      </c>
      <c r="L2167" s="39">
        <f t="shared" si="236"/>
        <v>0</v>
      </c>
      <c r="M2167" s="39">
        <f t="shared" si="237"/>
        <v>0</v>
      </c>
      <c r="N2167" s="41">
        <f t="shared" si="239"/>
        <v>0</v>
      </c>
    </row>
    <row r="2168" spans="2:14">
      <c r="B2168" s="1">
        <v>35033</v>
      </c>
      <c r="C2168" s="1">
        <f t="shared" si="238"/>
        <v>35004</v>
      </c>
      <c r="E2168" s="42">
        <f>IF(DAY(B2168)&gt;14,VLOOKUP(DATE(YEAR(C2168),MONTH(C2168)-1,DAY(1)),'מדדים וריביות'!B:C,2,FALSE),VLOOKUP(DATE(YEAR(C2168),MONTH(C2168)-2,DAY(1)),'מדדים וריביות'!B:C,2,FALSE))</f>
        <v>19337951.188715201</v>
      </c>
      <c r="F2168" s="43">
        <f>IF($B$5=1,'ריבית יומית'!D2162,'ריבית יומית'!G2162)</f>
        <v>1.0738622586670132E-4</v>
      </c>
      <c r="G2168" s="43">
        <f t="shared" si="233"/>
        <v>1.0738622586670132E-4</v>
      </c>
      <c r="H2168" s="29">
        <f t="shared" si="234"/>
        <v>1.7084737564621642</v>
      </c>
      <c r="I2168" s="30">
        <f>VLOOKUP(B2167,'מדדים וריביות'!B:C,2)</f>
        <v>19474991.7876903</v>
      </c>
      <c r="K2168" s="39">
        <f t="shared" si="235"/>
        <v>0</v>
      </c>
      <c r="L2168" s="39">
        <f t="shared" si="236"/>
        <v>0</v>
      </c>
      <c r="M2168" s="39">
        <f t="shared" si="237"/>
        <v>0</v>
      </c>
      <c r="N2168" s="41">
        <f t="shared" si="239"/>
        <v>0</v>
      </c>
    </row>
    <row r="2169" spans="2:14">
      <c r="B2169" s="1">
        <v>35034</v>
      </c>
      <c r="C2169" s="1">
        <f t="shared" si="238"/>
        <v>35034</v>
      </c>
      <c r="E2169" s="42">
        <f>IF(DAY(B2169)&gt;14,VLOOKUP(DATE(YEAR(C2169),MONTH(C2169)-1,DAY(1)),'מדדים וריביות'!B:C,2,FALSE),VLOOKUP(DATE(YEAR(C2169),MONTH(C2169)-2,DAY(1)),'מדדים וריביות'!B:C,2,FALSE))</f>
        <v>19337951.188715201</v>
      </c>
      <c r="F2169" s="43">
        <f>IF($B$5=1,'ריבית יומית'!D2163,'ריבית יומית'!G2163)</f>
        <v>1.0738622586670132E-4</v>
      </c>
      <c r="G2169" s="43">
        <f t="shared" si="233"/>
        <v>1.0738622586670132E-4</v>
      </c>
      <c r="H2169" s="29">
        <f t="shared" si="234"/>
        <v>1.7082903096131301</v>
      </c>
      <c r="I2169" s="30">
        <f>VLOOKUP(B2168,'מדדים וריביות'!B:C,2)</f>
        <v>19474991.7876903</v>
      </c>
      <c r="K2169" s="39">
        <f t="shared" si="235"/>
        <v>0</v>
      </c>
      <c r="L2169" s="39">
        <f t="shared" si="236"/>
        <v>0</v>
      </c>
      <c r="M2169" s="39">
        <f t="shared" si="237"/>
        <v>0</v>
      </c>
      <c r="N2169" s="41">
        <f t="shared" si="239"/>
        <v>0</v>
      </c>
    </row>
    <row r="2170" spans="2:14">
      <c r="B2170" s="1">
        <v>35035</v>
      </c>
      <c r="C2170" s="1">
        <f t="shared" si="238"/>
        <v>35034</v>
      </c>
      <c r="E2170" s="42">
        <f>IF(DAY(B2170)&gt;14,VLOOKUP(DATE(YEAR(C2170),MONTH(C2170)-1,DAY(1)),'מדדים וריביות'!B:C,2,FALSE),VLOOKUP(DATE(YEAR(C2170),MONTH(C2170)-2,DAY(1)),'מדדים וריביות'!B:C,2,FALSE))</f>
        <v>19337951.188715201</v>
      </c>
      <c r="F2170" s="43">
        <f>IF($B$5=1,'ריבית יומית'!D2164,'ריבית יומית'!G2164)</f>
        <v>1.0738622586670132E-4</v>
      </c>
      <c r="G2170" s="43">
        <f t="shared" si="233"/>
        <v>1.0738622586670132E-4</v>
      </c>
      <c r="H2170" s="29">
        <f t="shared" si="234"/>
        <v>1.7081068824616457</v>
      </c>
      <c r="I2170" s="30">
        <f>VLOOKUP(B2169,'מדדים וריביות'!B:C,2)</f>
        <v>19703392.7859823</v>
      </c>
      <c r="K2170" s="39">
        <f t="shared" si="235"/>
        <v>0</v>
      </c>
      <c r="L2170" s="39">
        <f t="shared" si="236"/>
        <v>0</v>
      </c>
      <c r="M2170" s="39">
        <f t="shared" si="237"/>
        <v>0</v>
      </c>
      <c r="N2170" s="41">
        <f t="shared" si="239"/>
        <v>0</v>
      </c>
    </row>
    <row r="2171" spans="2:14">
      <c r="B2171" s="1">
        <v>35036</v>
      </c>
      <c r="C2171" s="1">
        <f t="shared" si="238"/>
        <v>35034</v>
      </c>
      <c r="E2171" s="42">
        <f>IF(DAY(B2171)&gt;14,VLOOKUP(DATE(YEAR(C2171),MONTH(C2171)-1,DAY(1)),'מדדים וריביות'!B:C,2,FALSE),VLOOKUP(DATE(YEAR(C2171),MONTH(C2171)-2,DAY(1)),'מדדים וריביות'!B:C,2,FALSE))</f>
        <v>19337951.188715201</v>
      </c>
      <c r="F2171" s="43">
        <f>IF($B$5=1,'ריבית יומית'!D2165,'ריבית יומית'!G2165)</f>
        <v>1.0738622586670132E-4</v>
      </c>
      <c r="G2171" s="43">
        <f t="shared" si="233"/>
        <v>1.0738622586670132E-4</v>
      </c>
      <c r="H2171" s="29">
        <f t="shared" si="234"/>
        <v>1.7079234750055956</v>
      </c>
      <c r="I2171" s="30">
        <f>VLOOKUP(B2170,'מדדים וריביות'!B:C,2)</f>
        <v>19703392.7859823</v>
      </c>
      <c r="K2171" s="39">
        <f t="shared" si="235"/>
        <v>0</v>
      </c>
      <c r="L2171" s="39">
        <f t="shared" si="236"/>
        <v>0</v>
      </c>
      <c r="M2171" s="39">
        <f t="shared" si="237"/>
        <v>0</v>
      </c>
      <c r="N2171" s="41">
        <f t="shared" si="239"/>
        <v>0</v>
      </c>
    </row>
    <row r="2172" spans="2:14">
      <c r="B2172" s="1">
        <v>35037</v>
      </c>
      <c r="C2172" s="1">
        <f t="shared" si="238"/>
        <v>35034</v>
      </c>
      <c r="E2172" s="42">
        <f>IF(DAY(B2172)&gt;14,VLOOKUP(DATE(YEAR(C2172),MONTH(C2172)-1,DAY(1)),'מדדים וריביות'!B:C,2,FALSE),VLOOKUP(DATE(YEAR(C2172),MONTH(C2172)-2,DAY(1)),'מדדים וריביות'!B:C,2,FALSE))</f>
        <v>19337951.188715201</v>
      </c>
      <c r="F2172" s="43">
        <f>IF($B$5=1,'ריבית יומית'!D2166,'ריבית יומית'!G2166)</f>
        <v>1.0738622586670132E-4</v>
      </c>
      <c r="G2172" s="43">
        <f t="shared" si="233"/>
        <v>1.0738622586670132E-4</v>
      </c>
      <c r="H2172" s="29">
        <f t="shared" si="234"/>
        <v>1.7077400872428654</v>
      </c>
      <c r="I2172" s="30">
        <f>VLOOKUP(B2171,'מדדים וריביות'!B:C,2)</f>
        <v>19703392.7859823</v>
      </c>
      <c r="K2172" s="39">
        <f t="shared" si="235"/>
        <v>0</v>
      </c>
      <c r="L2172" s="39">
        <f t="shared" si="236"/>
        <v>0</v>
      </c>
      <c r="M2172" s="39">
        <f t="shared" si="237"/>
        <v>0</v>
      </c>
      <c r="N2172" s="41">
        <f t="shared" si="239"/>
        <v>0</v>
      </c>
    </row>
    <row r="2173" spans="2:14">
      <c r="B2173" s="1">
        <v>35038</v>
      </c>
      <c r="C2173" s="1">
        <f t="shared" si="238"/>
        <v>35034</v>
      </c>
      <c r="E2173" s="42">
        <f>IF(DAY(B2173)&gt;14,VLOOKUP(DATE(YEAR(C2173),MONTH(C2173)-1,DAY(1)),'מדדים וריביות'!B:C,2,FALSE),VLOOKUP(DATE(YEAR(C2173),MONTH(C2173)-2,DAY(1)),'מדדים וריביות'!B:C,2,FALSE))</f>
        <v>19337951.188715201</v>
      </c>
      <c r="F2173" s="43">
        <f>IF($B$5=1,'ריבית יומית'!D2167,'ריבית יומית'!G2167)</f>
        <v>1.0738622586670132E-4</v>
      </c>
      <c r="G2173" s="43">
        <f t="shared" si="233"/>
        <v>1.0738622586670132E-4</v>
      </c>
      <c r="H2173" s="29">
        <f t="shared" si="234"/>
        <v>1.7075567191713403</v>
      </c>
      <c r="I2173" s="30">
        <f>VLOOKUP(B2172,'מדדים וריביות'!B:C,2)</f>
        <v>19703392.7859823</v>
      </c>
      <c r="K2173" s="39">
        <f t="shared" si="235"/>
        <v>0</v>
      </c>
      <c r="L2173" s="39">
        <f t="shared" si="236"/>
        <v>0</v>
      </c>
      <c r="M2173" s="39">
        <f t="shared" si="237"/>
        <v>0</v>
      </c>
      <c r="N2173" s="41">
        <f t="shared" si="239"/>
        <v>0</v>
      </c>
    </row>
    <row r="2174" spans="2:14">
      <c r="B2174" s="1">
        <v>35039</v>
      </c>
      <c r="C2174" s="1">
        <f t="shared" si="238"/>
        <v>35034</v>
      </c>
      <c r="E2174" s="42">
        <f>IF(DAY(B2174)&gt;14,VLOOKUP(DATE(YEAR(C2174),MONTH(C2174)-1,DAY(1)),'מדדים וריביות'!B:C,2,FALSE),VLOOKUP(DATE(YEAR(C2174),MONTH(C2174)-2,DAY(1)),'מדדים וריביות'!B:C,2,FALSE))</f>
        <v>19337951.188715201</v>
      </c>
      <c r="F2174" s="43">
        <f>IF($B$5=1,'ריבית יומית'!D2168,'ריבית יומית'!G2168)</f>
        <v>1.0738622586670132E-4</v>
      </c>
      <c r="G2174" s="43">
        <f t="shared" si="233"/>
        <v>1.0738622586670132E-4</v>
      </c>
      <c r="H2174" s="29">
        <f t="shared" si="234"/>
        <v>1.7073733707889061</v>
      </c>
      <c r="I2174" s="30">
        <f>VLOOKUP(B2173,'מדדים וריביות'!B:C,2)</f>
        <v>19703392.7859823</v>
      </c>
      <c r="K2174" s="39">
        <f t="shared" si="235"/>
        <v>0</v>
      </c>
      <c r="L2174" s="39">
        <f t="shared" si="236"/>
        <v>0</v>
      </c>
      <c r="M2174" s="39">
        <f t="shared" si="237"/>
        <v>0</v>
      </c>
      <c r="N2174" s="41">
        <f t="shared" si="239"/>
        <v>0</v>
      </c>
    </row>
    <row r="2175" spans="2:14">
      <c r="B2175" s="1">
        <v>35040</v>
      </c>
      <c r="C2175" s="1">
        <f t="shared" si="238"/>
        <v>35034</v>
      </c>
      <c r="E2175" s="42">
        <f>IF(DAY(B2175)&gt;14,VLOOKUP(DATE(YEAR(C2175),MONTH(C2175)-1,DAY(1)),'מדדים וריביות'!B:C,2,FALSE),VLOOKUP(DATE(YEAR(C2175),MONTH(C2175)-2,DAY(1)),'מדדים וריביות'!B:C,2,FALSE))</f>
        <v>19337951.188715201</v>
      </c>
      <c r="F2175" s="43">
        <f>IF($B$5=1,'ריבית יומית'!D2169,'ריבית יומית'!G2169)</f>
        <v>1.0738622586670132E-4</v>
      </c>
      <c r="G2175" s="43">
        <f t="shared" si="233"/>
        <v>1.0738622586670132E-4</v>
      </c>
      <c r="H2175" s="29">
        <f t="shared" si="234"/>
        <v>1.7071900420934485</v>
      </c>
      <c r="I2175" s="30">
        <f>VLOOKUP(B2174,'מדדים וריביות'!B:C,2)</f>
        <v>19703392.7859823</v>
      </c>
      <c r="K2175" s="39">
        <f t="shared" si="235"/>
        <v>0</v>
      </c>
      <c r="L2175" s="39">
        <f t="shared" si="236"/>
        <v>0</v>
      </c>
      <c r="M2175" s="39">
        <f t="shared" si="237"/>
        <v>0</v>
      </c>
      <c r="N2175" s="41">
        <f t="shared" si="239"/>
        <v>0</v>
      </c>
    </row>
    <row r="2176" spans="2:14">
      <c r="B2176" s="1">
        <v>35041</v>
      </c>
      <c r="C2176" s="1">
        <f t="shared" si="238"/>
        <v>35034</v>
      </c>
      <c r="E2176" s="42">
        <f>IF(DAY(B2176)&gt;14,VLOOKUP(DATE(YEAR(C2176),MONTH(C2176)-1,DAY(1)),'מדדים וריביות'!B:C,2,FALSE),VLOOKUP(DATE(YEAR(C2176),MONTH(C2176)-2,DAY(1)),'מדדים וריביות'!B:C,2,FALSE))</f>
        <v>19337951.188715201</v>
      </c>
      <c r="F2176" s="43">
        <f>IF($B$5=1,'ריבית יומית'!D2170,'ריבית יומית'!G2170)</f>
        <v>1.0738622586670132E-4</v>
      </c>
      <c r="G2176" s="43">
        <f t="shared" si="233"/>
        <v>1.0738622586670132E-4</v>
      </c>
      <c r="H2176" s="29">
        <f t="shared" si="234"/>
        <v>1.7070067330828538</v>
      </c>
      <c r="I2176" s="30">
        <f>VLOOKUP(B2175,'מדדים וריביות'!B:C,2)</f>
        <v>19703392.7859823</v>
      </c>
      <c r="K2176" s="39">
        <f t="shared" si="235"/>
        <v>0</v>
      </c>
      <c r="L2176" s="39">
        <f t="shared" si="236"/>
        <v>0</v>
      </c>
      <c r="M2176" s="39">
        <f t="shared" si="237"/>
        <v>0</v>
      </c>
      <c r="N2176" s="41">
        <f t="shared" si="239"/>
        <v>0</v>
      </c>
    </row>
    <row r="2177" spans="2:14">
      <c r="B2177" s="1">
        <v>35042</v>
      </c>
      <c r="C2177" s="1">
        <f t="shared" si="238"/>
        <v>35034</v>
      </c>
      <c r="E2177" s="42">
        <f>IF(DAY(B2177)&gt;14,VLOOKUP(DATE(YEAR(C2177),MONTH(C2177)-1,DAY(1)),'מדדים וריביות'!B:C,2,FALSE),VLOOKUP(DATE(YEAR(C2177),MONTH(C2177)-2,DAY(1)),'מדדים וריביות'!B:C,2,FALSE))</f>
        <v>19337951.188715201</v>
      </c>
      <c r="F2177" s="43">
        <f>IF($B$5=1,'ריבית יומית'!D2171,'ריבית יומית'!G2171)</f>
        <v>1.0738622586670132E-4</v>
      </c>
      <c r="G2177" s="43">
        <f t="shared" si="233"/>
        <v>1.0738622586670132E-4</v>
      </c>
      <c r="H2177" s="29">
        <f t="shared" si="234"/>
        <v>1.7068234437550081</v>
      </c>
      <c r="I2177" s="30">
        <f>VLOOKUP(B2176,'מדדים וריביות'!B:C,2)</f>
        <v>19703392.7859823</v>
      </c>
      <c r="K2177" s="39">
        <f t="shared" si="235"/>
        <v>0</v>
      </c>
      <c r="L2177" s="39">
        <f t="shared" si="236"/>
        <v>0</v>
      </c>
      <c r="M2177" s="39">
        <f t="shared" si="237"/>
        <v>0</v>
      </c>
      <c r="N2177" s="41">
        <f t="shared" si="239"/>
        <v>0</v>
      </c>
    </row>
    <row r="2178" spans="2:14">
      <c r="B2178" s="1">
        <v>35043</v>
      </c>
      <c r="C2178" s="1">
        <f t="shared" si="238"/>
        <v>35034</v>
      </c>
      <c r="E2178" s="42">
        <f>IF(DAY(B2178)&gt;14,VLOOKUP(DATE(YEAR(C2178),MONTH(C2178)-1,DAY(1)),'מדדים וריביות'!B:C,2,FALSE),VLOOKUP(DATE(YEAR(C2178),MONTH(C2178)-2,DAY(1)),'מדדים וריביות'!B:C,2,FALSE))</f>
        <v>19337951.188715201</v>
      </c>
      <c r="F2178" s="43">
        <f>IF($B$5=1,'ריבית יומית'!D2172,'ריבית יומית'!G2172)</f>
        <v>1.0738622586670132E-4</v>
      </c>
      <c r="G2178" s="43">
        <f t="shared" si="233"/>
        <v>1.0738622586670132E-4</v>
      </c>
      <c r="H2178" s="29">
        <f t="shared" si="234"/>
        <v>1.7066401741077981</v>
      </c>
      <c r="I2178" s="30">
        <f>VLOOKUP(B2177,'מדדים וריביות'!B:C,2)</f>
        <v>19703392.7859823</v>
      </c>
      <c r="K2178" s="39">
        <f t="shared" si="235"/>
        <v>0</v>
      </c>
      <c r="L2178" s="39">
        <f t="shared" si="236"/>
        <v>0</v>
      </c>
      <c r="M2178" s="39">
        <f t="shared" si="237"/>
        <v>0</v>
      </c>
      <c r="N2178" s="41">
        <f t="shared" si="239"/>
        <v>0</v>
      </c>
    </row>
    <row r="2179" spans="2:14">
      <c r="B2179" s="1">
        <v>35044</v>
      </c>
      <c r="C2179" s="1">
        <f t="shared" si="238"/>
        <v>35034</v>
      </c>
      <c r="E2179" s="42">
        <f>IF(DAY(B2179)&gt;14,VLOOKUP(DATE(YEAR(C2179),MONTH(C2179)-1,DAY(1)),'מדדים וריביות'!B:C,2,FALSE),VLOOKUP(DATE(YEAR(C2179),MONTH(C2179)-2,DAY(1)),'מדדים וריביות'!B:C,2,FALSE))</f>
        <v>19337951.188715201</v>
      </c>
      <c r="F2179" s="43">
        <f>IF($B$5=1,'ריבית יומית'!D2173,'ריבית יומית'!G2173)</f>
        <v>1.0738622586670132E-4</v>
      </c>
      <c r="G2179" s="43">
        <f t="shared" si="233"/>
        <v>1.0738622586670132E-4</v>
      </c>
      <c r="H2179" s="29">
        <f t="shared" si="234"/>
        <v>1.7064569241391108</v>
      </c>
      <c r="I2179" s="30">
        <f>VLOOKUP(B2178,'מדדים וריביות'!B:C,2)</f>
        <v>19703392.7859823</v>
      </c>
      <c r="K2179" s="39">
        <f t="shared" si="235"/>
        <v>0</v>
      </c>
      <c r="L2179" s="39">
        <f t="shared" si="236"/>
        <v>0</v>
      </c>
      <c r="M2179" s="39">
        <f t="shared" si="237"/>
        <v>0</v>
      </c>
      <c r="N2179" s="41">
        <f t="shared" si="239"/>
        <v>0</v>
      </c>
    </row>
    <row r="2180" spans="2:14">
      <c r="B2180" s="1">
        <v>35045</v>
      </c>
      <c r="C2180" s="1">
        <f t="shared" si="238"/>
        <v>35034</v>
      </c>
      <c r="E2180" s="42">
        <f>IF(DAY(B2180)&gt;14,VLOOKUP(DATE(YEAR(C2180),MONTH(C2180)-1,DAY(1)),'מדדים וריביות'!B:C,2,FALSE),VLOOKUP(DATE(YEAR(C2180),MONTH(C2180)-2,DAY(1)),'מדדים וריביות'!B:C,2,FALSE))</f>
        <v>19337951.188715201</v>
      </c>
      <c r="F2180" s="43">
        <f>IF($B$5=1,'ריבית יומית'!D2174,'ריבית יומית'!G2174)</f>
        <v>1.0738622586670132E-4</v>
      </c>
      <c r="G2180" s="43">
        <f t="shared" si="233"/>
        <v>1.0738622586670132E-4</v>
      </c>
      <c r="H2180" s="29">
        <f t="shared" si="234"/>
        <v>1.706273693846833</v>
      </c>
      <c r="I2180" s="30">
        <f>VLOOKUP(B2179,'מדדים וריביות'!B:C,2)</f>
        <v>19703392.7859823</v>
      </c>
      <c r="K2180" s="39">
        <f t="shared" si="235"/>
        <v>0</v>
      </c>
      <c r="L2180" s="39">
        <f t="shared" si="236"/>
        <v>0</v>
      </c>
      <c r="M2180" s="39">
        <f t="shared" si="237"/>
        <v>0</v>
      </c>
      <c r="N2180" s="41">
        <f t="shared" si="239"/>
        <v>0</v>
      </c>
    </row>
    <row r="2181" spans="2:14">
      <c r="B2181" s="1">
        <v>35046</v>
      </c>
      <c r="C2181" s="1">
        <f t="shared" si="238"/>
        <v>35034</v>
      </c>
      <c r="E2181" s="42">
        <f>IF(DAY(B2181)&gt;14,VLOOKUP(DATE(YEAR(C2181),MONTH(C2181)-1,DAY(1)),'מדדים וריביות'!B:C,2,FALSE),VLOOKUP(DATE(YEAR(C2181),MONTH(C2181)-2,DAY(1)),'מדדים וריביות'!B:C,2,FALSE))</f>
        <v>19337951.188715201</v>
      </c>
      <c r="F2181" s="43">
        <f>IF($B$5=1,'ריבית יומית'!D2175,'ריבית יומית'!G2175)</f>
        <v>1.0738622586670132E-4</v>
      </c>
      <c r="G2181" s="43">
        <f t="shared" si="233"/>
        <v>1.0738622586670132E-4</v>
      </c>
      <c r="H2181" s="29">
        <f t="shared" si="234"/>
        <v>1.7060904832288519</v>
      </c>
      <c r="I2181" s="30">
        <f>VLOOKUP(B2180,'מדדים וריביות'!B:C,2)</f>
        <v>19703392.7859823</v>
      </c>
      <c r="K2181" s="39">
        <f t="shared" si="235"/>
        <v>0</v>
      </c>
      <c r="L2181" s="39">
        <f t="shared" si="236"/>
        <v>0</v>
      </c>
      <c r="M2181" s="39">
        <f t="shared" si="237"/>
        <v>0</v>
      </c>
      <c r="N2181" s="41">
        <f t="shared" si="239"/>
        <v>0</v>
      </c>
    </row>
    <row r="2182" spans="2:14">
      <c r="B2182" s="1">
        <v>35047</v>
      </c>
      <c r="C2182" s="1">
        <f t="shared" si="238"/>
        <v>35034</v>
      </c>
      <c r="E2182" s="42">
        <f>IF(DAY(B2182)&gt;14,VLOOKUP(DATE(YEAR(C2182),MONTH(C2182)-1,DAY(1)),'מדדים וריביות'!B:C,2,FALSE),VLOOKUP(DATE(YEAR(C2182),MONTH(C2182)-2,DAY(1)),'מדדים וריביות'!B:C,2,FALSE))</f>
        <v>19337951.188715201</v>
      </c>
      <c r="F2182" s="43">
        <f>IF($B$5=1,'ריבית יומית'!D2176,'ריבית יומית'!G2176)</f>
        <v>1.0738622586670132E-4</v>
      </c>
      <c r="G2182" s="43">
        <f t="shared" si="233"/>
        <v>1.0738622586670132E-4</v>
      </c>
      <c r="H2182" s="29">
        <f t="shared" si="234"/>
        <v>1.7059072922830552</v>
      </c>
      <c r="I2182" s="30">
        <f>VLOOKUP(B2181,'מדדים וריביות'!B:C,2)</f>
        <v>19703392.7859823</v>
      </c>
      <c r="K2182" s="39">
        <f t="shared" si="235"/>
        <v>0</v>
      </c>
      <c r="L2182" s="39">
        <f t="shared" si="236"/>
        <v>0</v>
      </c>
      <c r="M2182" s="39">
        <f t="shared" si="237"/>
        <v>0</v>
      </c>
      <c r="N2182" s="41">
        <f t="shared" si="239"/>
        <v>0</v>
      </c>
    </row>
    <row r="2183" spans="2:14">
      <c r="B2183" s="1">
        <v>35048</v>
      </c>
      <c r="C2183" s="1">
        <f t="shared" si="238"/>
        <v>35034</v>
      </c>
      <c r="E2183" s="42">
        <f>IF(DAY(B2183)&gt;14,VLOOKUP(DATE(YEAR(C2183),MONTH(C2183)-1,DAY(1)),'מדדים וריביות'!B:C,2,FALSE),VLOOKUP(DATE(YEAR(C2183),MONTH(C2183)-2,DAY(1)),'מדדים וריביות'!B:C,2,FALSE))</f>
        <v>19474991.7876903</v>
      </c>
      <c r="F2183" s="43">
        <f>IF($B$5=1,'ריבית יומית'!D2177,'ריבית יומית'!G2177)</f>
        <v>1.0738622586670132E-4</v>
      </c>
      <c r="G2183" s="43">
        <f t="shared" si="233"/>
        <v>1.0738622586670132E-4</v>
      </c>
      <c r="H2183" s="29">
        <f t="shared" si="234"/>
        <v>1.7057241210073304</v>
      </c>
      <c r="I2183" s="30">
        <f>VLOOKUP(B2182,'מדדים וריביות'!B:C,2)</f>
        <v>19703392.7859823</v>
      </c>
      <c r="K2183" s="39">
        <f t="shared" si="235"/>
        <v>0</v>
      </c>
      <c r="L2183" s="39">
        <f t="shared" si="236"/>
        <v>0</v>
      </c>
      <c r="M2183" s="39">
        <f t="shared" si="237"/>
        <v>0</v>
      </c>
      <c r="N2183" s="41">
        <f t="shared" si="239"/>
        <v>0</v>
      </c>
    </row>
    <row r="2184" spans="2:14">
      <c r="B2184" s="1">
        <v>35049</v>
      </c>
      <c r="C2184" s="1">
        <f t="shared" si="238"/>
        <v>35034</v>
      </c>
      <c r="E2184" s="42">
        <f>IF(DAY(B2184)&gt;14,VLOOKUP(DATE(YEAR(C2184),MONTH(C2184)-1,DAY(1)),'מדדים וריביות'!B:C,2,FALSE),VLOOKUP(DATE(YEAR(C2184),MONTH(C2184)-2,DAY(1)),'מדדים וריביות'!B:C,2,FALSE))</f>
        <v>19474991.7876903</v>
      </c>
      <c r="F2184" s="43">
        <f>IF($B$5=1,'ריבית יומית'!D2178,'ריבית יומית'!G2178)</f>
        <v>1.0738622586670132E-4</v>
      </c>
      <c r="G2184" s="43">
        <f t="shared" si="233"/>
        <v>1.0738622586670132E-4</v>
      </c>
      <c r="H2184" s="29">
        <f t="shared" si="234"/>
        <v>1.7055409693995656</v>
      </c>
      <c r="I2184" s="30">
        <f>VLOOKUP(B2183,'מדדים וריביות'!B:C,2)</f>
        <v>19703392.7859823</v>
      </c>
      <c r="K2184" s="39">
        <f t="shared" si="235"/>
        <v>0</v>
      </c>
      <c r="L2184" s="39">
        <f t="shared" si="236"/>
        <v>0</v>
      </c>
      <c r="M2184" s="39">
        <f t="shared" si="237"/>
        <v>0</v>
      </c>
      <c r="N2184" s="41">
        <f t="shared" si="239"/>
        <v>0</v>
      </c>
    </row>
    <row r="2185" spans="2:14">
      <c r="B2185" s="1">
        <v>35050</v>
      </c>
      <c r="C2185" s="1">
        <f t="shared" si="238"/>
        <v>35034</v>
      </c>
      <c r="E2185" s="42">
        <f>IF(DAY(B2185)&gt;14,VLOOKUP(DATE(YEAR(C2185),MONTH(C2185)-1,DAY(1)),'מדדים וריביות'!B:C,2,FALSE),VLOOKUP(DATE(YEAR(C2185),MONTH(C2185)-2,DAY(1)),'מדדים וריביות'!B:C,2,FALSE))</f>
        <v>19474991.7876903</v>
      </c>
      <c r="F2185" s="43">
        <f>IF($B$5=1,'ריבית יומית'!D2179,'ריבית יומית'!G2179)</f>
        <v>1.0738622586670132E-4</v>
      </c>
      <c r="G2185" s="43">
        <f t="shared" ref="G2185:G2248" si="240">IF(B2185&gt;$B$2,0,F2185)</f>
        <v>1.0738622586670132E-4</v>
      </c>
      <c r="H2185" s="29">
        <f t="shared" ref="H2185:H2248" si="241">H2186*(1+G2185)</f>
        <v>1.7053578374576488</v>
      </c>
      <c r="I2185" s="30">
        <f>VLOOKUP(B2184,'מדדים וריביות'!B:C,2)</f>
        <v>19703392.7859823</v>
      </c>
      <c r="K2185" s="39">
        <f t="shared" ref="K2185:K2248" si="242">$B$4/E2185*D2185-D2185</f>
        <v>0</v>
      </c>
      <c r="L2185" s="39">
        <f t="shared" ref="L2185:L2248" si="243">H2186*D2185-D2185</f>
        <v>0</v>
      </c>
      <c r="M2185" s="39">
        <f t="shared" ref="M2185:M2248" si="244">$B$4/E2185*L2185-L2185</f>
        <v>0</v>
      </c>
      <c r="N2185" s="41">
        <f t="shared" si="239"/>
        <v>0</v>
      </c>
    </row>
    <row r="2186" spans="2:14">
      <c r="B2186" s="1">
        <v>35051</v>
      </c>
      <c r="C2186" s="1">
        <f t="shared" ref="C2186:C2249" si="245">DATE(YEAR(B2186),MONTH(B2186),DAY(1))</f>
        <v>35034</v>
      </c>
      <c r="E2186" s="42">
        <f>IF(DAY(B2186)&gt;14,VLOOKUP(DATE(YEAR(C2186),MONTH(C2186)-1,DAY(1)),'מדדים וריביות'!B:C,2,FALSE),VLOOKUP(DATE(YEAR(C2186),MONTH(C2186)-2,DAY(1)),'מדדים וריביות'!B:C,2,FALSE))</f>
        <v>19474991.7876903</v>
      </c>
      <c r="F2186" s="43">
        <f>IF($B$5=1,'ריבית יומית'!D2180,'ריבית יומית'!G2180)</f>
        <v>1.0738622586670132E-4</v>
      </c>
      <c r="G2186" s="43">
        <f t="shared" si="240"/>
        <v>1.0738622586670132E-4</v>
      </c>
      <c r="H2186" s="29">
        <f t="shared" si="241"/>
        <v>1.7051747251794684</v>
      </c>
      <c r="I2186" s="30">
        <f>VLOOKUP(B2185,'מדדים וריביות'!B:C,2)</f>
        <v>19703392.7859823</v>
      </c>
      <c r="K2186" s="39">
        <f t="shared" si="242"/>
        <v>0</v>
      </c>
      <c r="L2186" s="39">
        <f t="shared" si="243"/>
        <v>0</v>
      </c>
      <c r="M2186" s="39">
        <f t="shared" si="244"/>
        <v>0</v>
      </c>
      <c r="N2186" s="41">
        <f t="shared" ref="N2186:N2249" si="246">SUM(K2186:M2186)</f>
        <v>0</v>
      </c>
    </row>
    <row r="2187" spans="2:14">
      <c r="B2187" s="1">
        <v>35052</v>
      </c>
      <c r="C2187" s="1">
        <f t="shared" si="245"/>
        <v>35034</v>
      </c>
      <c r="E2187" s="42">
        <f>IF(DAY(B2187)&gt;14,VLOOKUP(DATE(YEAR(C2187),MONTH(C2187)-1,DAY(1)),'מדדים וריביות'!B:C,2,FALSE),VLOOKUP(DATE(YEAR(C2187),MONTH(C2187)-2,DAY(1)),'מדדים וריביות'!B:C,2,FALSE))</f>
        <v>19474991.7876903</v>
      </c>
      <c r="F2187" s="43">
        <f>IF($B$5=1,'ריבית יומית'!D2181,'ריבית יומית'!G2181)</f>
        <v>1.0738622586670132E-4</v>
      </c>
      <c r="G2187" s="43">
        <f t="shared" si="240"/>
        <v>1.0738622586670132E-4</v>
      </c>
      <c r="H2187" s="29">
        <f t="shared" si="241"/>
        <v>1.7049916325629133</v>
      </c>
      <c r="I2187" s="30">
        <f>VLOOKUP(B2186,'מדדים וריביות'!B:C,2)</f>
        <v>19703392.7859823</v>
      </c>
      <c r="K2187" s="39">
        <f t="shared" si="242"/>
        <v>0</v>
      </c>
      <c r="L2187" s="39">
        <f t="shared" si="243"/>
        <v>0</v>
      </c>
      <c r="M2187" s="39">
        <f t="shared" si="244"/>
        <v>0</v>
      </c>
      <c r="N2187" s="41">
        <f t="shared" si="246"/>
        <v>0</v>
      </c>
    </row>
    <row r="2188" spans="2:14">
      <c r="B2188" s="1">
        <v>35053</v>
      </c>
      <c r="C2188" s="1">
        <f t="shared" si="245"/>
        <v>35034</v>
      </c>
      <c r="E2188" s="42">
        <f>IF(DAY(B2188)&gt;14,VLOOKUP(DATE(YEAR(C2188),MONTH(C2188)-1,DAY(1)),'מדדים וריביות'!B:C,2,FALSE),VLOOKUP(DATE(YEAR(C2188),MONTH(C2188)-2,DAY(1)),'מדדים וריביות'!B:C,2,FALSE))</f>
        <v>19474991.7876903</v>
      </c>
      <c r="F2188" s="43">
        <f>IF($B$5=1,'ריבית יומית'!D2182,'ריבית יומית'!G2182)</f>
        <v>1.0738622586670132E-4</v>
      </c>
      <c r="G2188" s="43">
        <f t="shared" si="240"/>
        <v>1.0738622586670132E-4</v>
      </c>
      <c r="H2188" s="29">
        <f t="shared" si="241"/>
        <v>1.704808559605872</v>
      </c>
      <c r="I2188" s="30">
        <f>VLOOKUP(B2187,'מדדים וריביות'!B:C,2)</f>
        <v>19703392.7859823</v>
      </c>
      <c r="K2188" s="39">
        <f t="shared" si="242"/>
        <v>0</v>
      </c>
      <c r="L2188" s="39">
        <f t="shared" si="243"/>
        <v>0</v>
      </c>
      <c r="M2188" s="39">
        <f t="shared" si="244"/>
        <v>0</v>
      </c>
      <c r="N2188" s="41">
        <f t="shared" si="246"/>
        <v>0</v>
      </c>
    </row>
    <row r="2189" spans="2:14">
      <c r="B2189" s="1">
        <v>35054</v>
      </c>
      <c r="C2189" s="1">
        <f t="shared" si="245"/>
        <v>35034</v>
      </c>
      <c r="E2189" s="42">
        <f>IF(DAY(B2189)&gt;14,VLOOKUP(DATE(YEAR(C2189),MONTH(C2189)-1,DAY(1)),'מדדים וריביות'!B:C,2,FALSE),VLOOKUP(DATE(YEAR(C2189),MONTH(C2189)-2,DAY(1)),'מדדים וריביות'!B:C,2,FALSE))</f>
        <v>19474991.7876903</v>
      </c>
      <c r="F2189" s="43">
        <f>IF($B$5=1,'ריבית יומית'!D2183,'ריבית יומית'!G2183)</f>
        <v>1.0738622586670132E-4</v>
      </c>
      <c r="G2189" s="43">
        <f t="shared" si="240"/>
        <v>1.0738622586670132E-4</v>
      </c>
      <c r="H2189" s="29">
        <f t="shared" si="241"/>
        <v>1.7046255063062337</v>
      </c>
      <c r="I2189" s="30">
        <f>VLOOKUP(B2188,'מדדים וריביות'!B:C,2)</f>
        <v>19703392.7859823</v>
      </c>
      <c r="K2189" s="39">
        <f t="shared" si="242"/>
        <v>0</v>
      </c>
      <c r="L2189" s="39">
        <f t="shared" si="243"/>
        <v>0</v>
      </c>
      <c r="M2189" s="39">
        <f t="shared" si="244"/>
        <v>0</v>
      </c>
      <c r="N2189" s="41">
        <f t="shared" si="246"/>
        <v>0</v>
      </c>
    </row>
    <row r="2190" spans="2:14">
      <c r="B2190" s="1">
        <v>35055</v>
      </c>
      <c r="C2190" s="1">
        <f t="shared" si="245"/>
        <v>35034</v>
      </c>
      <c r="E2190" s="42">
        <f>IF(DAY(B2190)&gt;14,VLOOKUP(DATE(YEAR(C2190),MONTH(C2190)-1,DAY(1)),'מדדים וריביות'!B:C,2,FALSE),VLOOKUP(DATE(YEAR(C2190),MONTH(C2190)-2,DAY(1)),'מדדים וריביות'!B:C,2,FALSE))</f>
        <v>19474991.7876903</v>
      </c>
      <c r="F2190" s="43">
        <f>IF($B$5=1,'ריבית יומית'!D2184,'ריבית יומית'!G2184)</f>
        <v>1.0738622586670132E-4</v>
      </c>
      <c r="G2190" s="43">
        <f t="shared" si="240"/>
        <v>1.0738622586670132E-4</v>
      </c>
      <c r="H2190" s="29">
        <f t="shared" si="241"/>
        <v>1.7044424726618876</v>
      </c>
      <c r="I2190" s="30">
        <f>VLOOKUP(B2189,'מדדים וריביות'!B:C,2)</f>
        <v>19703392.7859823</v>
      </c>
      <c r="K2190" s="39">
        <f t="shared" si="242"/>
        <v>0</v>
      </c>
      <c r="L2190" s="39">
        <f t="shared" si="243"/>
        <v>0</v>
      </c>
      <c r="M2190" s="39">
        <f t="shared" si="244"/>
        <v>0</v>
      </c>
      <c r="N2190" s="41">
        <f t="shared" si="246"/>
        <v>0</v>
      </c>
    </row>
    <row r="2191" spans="2:14">
      <c r="B2191" s="1">
        <v>35056</v>
      </c>
      <c r="C2191" s="1">
        <f t="shared" si="245"/>
        <v>35034</v>
      </c>
      <c r="E2191" s="42">
        <f>IF(DAY(B2191)&gt;14,VLOOKUP(DATE(YEAR(C2191),MONTH(C2191)-1,DAY(1)),'מדדים וריביות'!B:C,2,FALSE),VLOOKUP(DATE(YEAR(C2191),MONTH(C2191)-2,DAY(1)),'מדדים וריביות'!B:C,2,FALSE))</f>
        <v>19474991.7876903</v>
      </c>
      <c r="F2191" s="43">
        <f>IF($B$5=1,'ריבית יומית'!D2185,'ריבית יומית'!G2185)</f>
        <v>1.0738622586670132E-4</v>
      </c>
      <c r="G2191" s="43">
        <f t="shared" si="240"/>
        <v>1.0738622586670132E-4</v>
      </c>
      <c r="H2191" s="29">
        <f t="shared" si="241"/>
        <v>1.7042594586707234</v>
      </c>
      <c r="I2191" s="30">
        <f>VLOOKUP(B2190,'מדדים וריביות'!B:C,2)</f>
        <v>19703392.7859823</v>
      </c>
      <c r="K2191" s="39">
        <f t="shared" si="242"/>
        <v>0</v>
      </c>
      <c r="L2191" s="39">
        <f t="shared" si="243"/>
        <v>0</v>
      </c>
      <c r="M2191" s="39">
        <f t="shared" si="244"/>
        <v>0</v>
      </c>
      <c r="N2191" s="41">
        <f t="shared" si="246"/>
        <v>0</v>
      </c>
    </row>
    <row r="2192" spans="2:14">
      <c r="B2192" s="1">
        <v>35057</v>
      </c>
      <c r="C2192" s="1">
        <f t="shared" si="245"/>
        <v>35034</v>
      </c>
      <c r="E2192" s="42">
        <f>IF(DAY(B2192)&gt;14,VLOOKUP(DATE(YEAR(C2192),MONTH(C2192)-1,DAY(1)),'מדדים וריביות'!B:C,2,FALSE),VLOOKUP(DATE(YEAR(C2192),MONTH(C2192)-2,DAY(1)),'מדדים וריביות'!B:C,2,FALSE))</f>
        <v>19474991.7876903</v>
      </c>
      <c r="F2192" s="43">
        <f>IF($B$5=1,'ריבית יומית'!D2186,'ריבית יומית'!G2186)</f>
        <v>1.0738622586670132E-4</v>
      </c>
      <c r="G2192" s="43">
        <f t="shared" si="240"/>
        <v>1.0738622586670132E-4</v>
      </c>
      <c r="H2192" s="29">
        <f t="shared" si="241"/>
        <v>1.7040764643306305</v>
      </c>
      <c r="I2192" s="30">
        <f>VLOOKUP(B2191,'מדדים וריביות'!B:C,2)</f>
        <v>19703392.7859823</v>
      </c>
      <c r="K2192" s="39">
        <f t="shared" si="242"/>
        <v>0</v>
      </c>
      <c r="L2192" s="39">
        <f t="shared" si="243"/>
        <v>0</v>
      </c>
      <c r="M2192" s="39">
        <f t="shared" si="244"/>
        <v>0</v>
      </c>
      <c r="N2192" s="41">
        <f t="shared" si="246"/>
        <v>0</v>
      </c>
    </row>
    <row r="2193" spans="2:14">
      <c r="B2193" s="1">
        <v>35058</v>
      </c>
      <c r="C2193" s="1">
        <f t="shared" si="245"/>
        <v>35034</v>
      </c>
      <c r="E2193" s="42">
        <f>IF(DAY(B2193)&gt;14,VLOOKUP(DATE(YEAR(C2193),MONTH(C2193)-1,DAY(1)),'מדדים וריביות'!B:C,2,FALSE),VLOOKUP(DATE(YEAR(C2193),MONTH(C2193)-2,DAY(1)),'מדדים וריביות'!B:C,2,FALSE))</f>
        <v>19474991.7876903</v>
      </c>
      <c r="F2193" s="43">
        <f>IF($B$5=1,'ריבית יומית'!D2187,'ריבית יומית'!G2187)</f>
        <v>1.0738622586670132E-4</v>
      </c>
      <c r="G2193" s="43">
        <f t="shared" si="240"/>
        <v>1.0738622586670132E-4</v>
      </c>
      <c r="H2193" s="29">
        <f t="shared" si="241"/>
        <v>1.7038934896394993</v>
      </c>
      <c r="I2193" s="30">
        <f>VLOOKUP(B2192,'מדדים וריביות'!B:C,2)</f>
        <v>19703392.7859823</v>
      </c>
      <c r="K2193" s="39">
        <f t="shared" si="242"/>
        <v>0</v>
      </c>
      <c r="L2193" s="39">
        <f t="shared" si="243"/>
        <v>0</v>
      </c>
      <c r="M2193" s="39">
        <f t="shared" si="244"/>
        <v>0</v>
      </c>
      <c r="N2193" s="41">
        <f t="shared" si="246"/>
        <v>0</v>
      </c>
    </row>
    <row r="2194" spans="2:14">
      <c r="B2194" s="1">
        <v>35059</v>
      </c>
      <c r="C2194" s="1">
        <f t="shared" si="245"/>
        <v>35034</v>
      </c>
      <c r="E2194" s="42">
        <f>IF(DAY(B2194)&gt;14,VLOOKUP(DATE(YEAR(C2194),MONTH(C2194)-1,DAY(1)),'מדדים וריביות'!B:C,2,FALSE),VLOOKUP(DATE(YEAR(C2194),MONTH(C2194)-2,DAY(1)),'מדדים וריביות'!B:C,2,FALSE))</f>
        <v>19474991.7876903</v>
      </c>
      <c r="F2194" s="43">
        <f>IF($B$5=1,'ריבית יומית'!D2188,'ריבית יומית'!G2188)</f>
        <v>1.0738622586670132E-4</v>
      </c>
      <c r="G2194" s="43">
        <f t="shared" si="240"/>
        <v>1.0738622586670132E-4</v>
      </c>
      <c r="H2194" s="29">
        <f t="shared" si="241"/>
        <v>1.7037105345952197</v>
      </c>
      <c r="I2194" s="30">
        <f>VLOOKUP(B2193,'מדדים וריביות'!B:C,2)</f>
        <v>19703392.7859823</v>
      </c>
      <c r="K2194" s="39">
        <f t="shared" si="242"/>
        <v>0</v>
      </c>
      <c r="L2194" s="39">
        <f t="shared" si="243"/>
        <v>0</v>
      </c>
      <c r="M2194" s="39">
        <f t="shared" si="244"/>
        <v>0</v>
      </c>
      <c r="N2194" s="41">
        <f t="shared" si="246"/>
        <v>0</v>
      </c>
    </row>
    <row r="2195" spans="2:14">
      <c r="B2195" s="1">
        <v>35060</v>
      </c>
      <c r="C2195" s="1">
        <f t="shared" si="245"/>
        <v>35034</v>
      </c>
      <c r="E2195" s="42">
        <f>IF(DAY(B2195)&gt;14,VLOOKUP(DATE(YEAR(C2195),MONTH(C2195)-1,DAY(1)),'מדדים וריביות'!B:C,2,FALSE),VLOOKUP(DATE(YEAR(C2195),MONTH(C2195)-2,DAY(1)),'מדדים וריביות'!B:C,2,FALSE))</f>
        <v>19474991.7876903</v>
      </c>
      <c r="F2195" s="43">
        <f>IF($B$5=1,'ריבית יומית'!D2189,'ריבית יומית'!G2189)</f>
        <v>1.0738622586670132E-4</v>
      </c>
      <c r="G2195" s="43">
        <f t="shared" si="240"/>
        <v>1.0738622586670132E-4</v>
      </c>
      <c r="H2195" s="29">
        <f t="shared" si="241"/>
        <v>1.7035275991956824</v>
      </c>
      <c r="I2195" s="30">
        <f>VLOOKUP(B2194,'מדדים וריביות'!B:C,2)</f>
        <v>19703392.7859823</v>
      </c>
      <c r="K2195" s="39">
        <f t="shared" si="242"/>
        <v>0</v>
      </c>
      <c r="L2195" s="39">
        <f t="shared" si="243"/>
        <v>0</v>
      </c>
      <c r="M2195" s="39">
        <f t="shared" si="244"/>
        <v>0</v>
      </c>
      <c r="N2195" s="41">
        <f t="shared" si="246"/>
        <v>0</v>
      </c>
    </row>
    <row r="2196" spans="2:14">
      <c r="B2196" s="1">
        <v>35061</v>
      </c>
      <c r="C2196" s="1">
        <f t="shared" si="245"/>
        <v>35034</v>
      </c>
      <c r="E2196" s="42">
        <f>IF(DAY(B2196)&gt;14,VLOOKUP(DATE(YEAR(C2196),MONTH(C2196)-1,DAY(1)),'מדדים וריביות'!B:C,2,FALSE),VLOOKUP(DATE(YEAR(C2196),MONTH(C2196)-2,DAY(1)),'מדדים וריביות'!B:C,2,FALSE))</f>
        <v>19474991.7876903</v>
      </c>
      <c r="F2196" s="43">
        <f>IF($B$5=1,'ריבית יומית'!D2190,'ריבית יומית'!G2190)</f>
        <v>1.0738622586670132E-4</v>
      </c>
      <c r="G2196" s="43">
        <f t="shared" si="240"/>
        <v>1.0738622586670132E-4</v>
      </c>
      <c r="H2196" s="29">
        <f t="shared" si="241"/>
        <v>1.7033446834387778</v>
      </c>
      <c r="I2196" s="30">
        <f>VLOOKUP(B2195,'מדדים וריביות'!B:C,2)</f>
        <v>19703392.7859823</v>
      </c>
      <c r="K2196" s="39">
        <f t="shared" si="242"/>
        <v>0</v>
      </c>
      <c r="L2196" s="39">
        <f t="shared" si="243"/>
        <v>0</v>
      </c>
      <c r="M2196" s="39">
        <f t="shared" si="244"/>
        <v>0</v>
      </c>
      <c r="N2196" s="41">
        <f t="shared" si="246"/>
        <v>0</v>
      </c>
    </row>
    <row r="2197" spans="2:14">
      <c r="B2197" s="1">
        <v>35062</v>
      </c>
      <c r="C2197" s="1">
        <f t="shared" si="245"/>
        <v>35034</v>
      </c>
      <c r="E2197" s="42">
        <f>IF(DAY(B2197)&gt;14,VLOOKUP(DATE(YEAR(C2197),MONTH(C2197)-1,DAY(1)),'מדדים וריביות'!B:C,2,FALSE),VLOOKUP(DATE(YEAR(C2197),MONTH(C2197)-2,DAY(1)),'מדדים וריביות'!B:C,2,FALSE))</f>
        <v>19474991.7876903</v>
      </c>
      <c r="F2197" s="43">
        <f>IF($B$5=1,'ריבית יומית'!D2191,'ריבית יומית'!G2191)</f>
        <v>1.0738622586670132E-4</v>
      </c>
      <c r="G2197" s="43">
        <f t="shared" si="240"/>
        <v>1.0738622586670132E-4</v>
      </c>
      <c r="H2197" s="29">
        <f t="shared" si="241"/>
        <v>1.7031617873223968</v>
      </c>
      <c r="I2197" s="30">
        <f>VLOOKUP(B2196,'מדדים וריביות'!B:C,2)</f>
        <v>19703392.7859823</v>
      </c>
      <c r="K2197" s="39">
        <f t="shared" si="242"/>
        <v>0</v>
      </c>
      <c r="L2197" s="39">
        <f t="shared" si="243"/>
        <v>0</v>
      </c>
      <c r="M2197" s="39">
        <f t="shared" si="244"/>
        <v>0</v>
      </c>
      <c r="N2197" s="41">
        <f t="shared" si="246"/>
        <v>0</v>
      </c>
    </row>
    <row r="2198" spans="2:14">
      <c r="B2198" s="1">
        <v>35063</v>
      </c>
      <c r="C2198" s="1">
        <f t="shared" si="245"/>
        <v>35034</v>
      </c>
      <c r="E2198" s="42">
        <f>IF(DAY(B2198)&gt;14,VLOOKUP(DATE(YEAR(C2198),MONTH(C2198)-1,DAY(1)),'מדדים וריביות'!B:C,2,FALSE),VLOOKUP(DATE(YEAR(C2198),MONTH(C2198)-2,DAY(1)),'מדדים וריביות'!B:C,2,FALSE))</f>
        <v>19474991.7876903</v>
      </c>
      <c r="F2198" s="43">
        <f>IF($B$5=1,'ריבית יומית'!D2192,'ריבית יומית'!G2192)</f>
        <v>1.0738622586670132E-4</v>
      </c>
      <c r="G2198" s="43">
        <f t="shared" si="240"/>
        <v>1.0738622586670132E-4</v>
      </c>
      <c r="H2198" s="29">
        <f t="shared" si="241"/>
        <v>1.7029789108444306</v>
      </c>
      <c r="I2198" s="30">
        <f>VLOOKUP(B2197,'מדדים וריביות'!B:C,2)</f>
        <v>19703392.7859823</v>
      </c>
      <c r="K2198" s="39">
        <f t="shared" si="242"/>
        <v>0</v>
      </c>
      <c r="L2198" s="39">
        <f t="shared" si="243"/>
        <v>0</v>
      </c>
      <c r="M2198" s="39">
        <f t="shared" si="244"/>
        <v>0</v>
      </c>
      <c r="N2198" s="41">
        <f t="shared" si="246"/>
        <v>0</v>
      </c>
    </row>
    <row r="2199" spans="2:14">
      <c r="B2199" s="1">
        <v>35064</v>
      </c>
      <c r="C2199" s="1">
        <f t="shared" si="245"/>
        <v>35034</v>
      </c>
      <c r="E2199" s="42">
        <f>IF(DAY(B2199)&gt;14,VLOOKUP(DATE(YEAR(C2199),MONTH(C2199)-1,DAY(1)),'מדדים וריביות'!B:C,2,FALSE),VLOOKUP(DATE(YEAR(C2199),MONTH(C2199)-2,DAY(1)),'מדדים וריביות'!B:C,2,FALSE))</f>
        <v>19474991.7876903</v>
      </c>
      <c r="F2199" s="43">
        <f>IF($B$5=1,'ריבית יומית'!D2193,'ריבית יומית'!G2193)</f>
        <v>1.0738622586670132E-4</v>
      </c>
      <c r="G2199" s="43">
        <f t="shared" si="240"/>
        <v>1.0738622586670132E-4</v>
      </c>
      <c r="H2199" s="29">
        <f t="shared" si="241"/>
        <v>1.7027960540027707</v>
      </c>
      <c r="I2199" s="30">
        <f>VLOOKUP(B2198,'מדדים וריביות'!B:C,2)</f>
        <v>19703392.7859823</v>
      </c>
      <c r="K2199" s="39">
        <f t="shared" si="242"/>
        <v>0</v>
      </c>
      <c r="L2199" s="39">
        <f t="shared" si="243"/>
        <v>0</v>
      </c>
      <c r="M2199" s="39">
        <f t="shared" si="244"/>
        <v>0</v>
      </c>
      <c r="N2199" s="41">
        <f t="shared" si="246"/>
        <v>0</v>
      </c>
    </row>
    <row r="2200" spans="2:14">
      <c r="B2200" s="1">
        <v>35065</v>
      </c>
      <c r="C2200" s="1">
        <f t="shared" si="245"/>
        <v>35065</v>
      </c>
      <c r="E2200" s="42">
        <f>IF(DAY(B2200)&gt;14,VLOOKUP(DATE(YEAR(C2200),MONTH(C2200)-1,DAY(1)),'מדדים וריביות'!B:C,2,FALSE),VLOOKUP(DATE(YEAR(C2200),MONTH(C2200)-2,DAY(1)),'מדדים וריביות'!B:C,2,FALSE))</f>
        <v>19474991.7876903</v>
      </c>
      <c r="F2200" s="43">
        <f>IF($B$5=1,'ריבית יומית'!D2194,'ריבית יומית'!G2194)</f>
        <v>1.0738622586670132E-4</v>
      </c>
      <c r="G2200" s="43">
        <f t="shared" si="240"/>
        <v>1.0738622586670132E-4</v>
      </c>
      <c r="H2200" s="29">
        <f t="shared" si="241"/>
        <v>1.7026132167953083</v>
      </c>
      <c r="I2200" s="30">
        <f>VLOOKUP(B2199,'מדדים וריביות'!B:C,2)</f>
        <v>19703392.7859823</v>
      </c>
      <c r="K2200" s="39">
        <f t="shared" si="242"/>
        <v>0</v>
      </c>
      <c r="L2200" s="39">
        <f t="shared" si="243"/>
        <v>0</v>
      </c>
      <c r="M2200" s="39">
        <f t="shared" si="244"/>
        <v>0</v>
      </c>
      <c r="N2200" s="41">
        <f t="shared" si="246"/>
        <v>0</v>
      </c>
    </row>
    <row r="2201" spans="2:14">
      <c r="B2201" s="1">
        <v>35066</v>
      </c>
      <c r="C2201" s="1">
        <f t="shared" si="245"/>
        <v>35065</v>
      </c>
      <c r="E2201" s="42">
        <f>IF(DAY(B2201)&gt;14,VLOOKUP(DATE(YEAR(C2201),MONTH(C2201)-1,DAY(1)),'מדדים וריביות'!B:C,2,FALSE),VLOOKUP(DATE(YEAR(C2201),MONTH(C2201)-2,DAY(1)),'מדדים וריביות'!B:C,2,FALSE))</f>
        <v>19474991.7876903</v>
      </c>
      <c r="F2201" s="43">
        <f>IF($B$5=1,'ריבית יומית'!D2195,'ריבית יומית'!G2195)</f>
        <v>1.0738622586670132E-4</v>
      </c>
      <c r="G2201" s="43">
        <f t="shared" si="240"/>
        <v>1.0738622586670132E-4</v>
      </c>
      <c r="H2201" s="29">
        <f t="shared" si="241"/>
        <v>1.7024303992199354</v>
      </c>
      <c r="I2201" s="30">
        <f>VLOOKUP(B2200,'מדדים וריביות'!B:C,2)</f>
        <v>19870886.8513963</v>
      </c>
      <c r="K2201" s="39">
        <f t="shared" si="242"/>
        <v>0</v>
      </c>
      <c r="L2201" s="39">
        <f t="shared" si="243"/>
        <v>0</v>
      </c>
      <c r="M2201" s="39">
        <f t="shared" si="244"/>
        <v>0</v>
      </c>
      <c r="N2201" s="41">
        <f t="shared" si="246"/>
        <v>0</v>
      </c>
    </row>
    <row r="2202" spans="2:14">
      <c r="B2202" s="1">
        <v>35067</v>
      </c>
      <c r="C2202" s="1">
        <f t="shared" si="245"/>
        <v>35065</v>
      </c>
      <c r="E2202" s="42">
        <f>IF(DAY(B2202)&gt;14,VLOOKUP(DATE(YEAR(C2202),MONTH(C2202)-1,DAY(1)),'מדדים וריביות'!B:C,2,FALSE),VLOOKUP(DATE(YEAR(C2202),MONTH(C2202)-2,DAY(1)),'מדדים וריביות'!B:C,2,FALSE))</f>
        <v>19474991.7876903</v>
      </c>
      <c r="F2202" s="43">
        <f>IF($B$5=1,'ריבית יומית'!D2196,'ריבית יומית'!G2196)</f>
        <v>1.0738622586670132E-4</v>
      </c>
      <c r="G2202" s="43">
        <f t="shared" si="240"/>
        <v>1.0738622586670132E-4</v>
      </c>
      <c r="H2202" s="29">
        <f t="shared" si="241"/>
        <v>1.702247601274544</v>
      </c>
      <c r="I2202" s="30">
        <f>VLOOKUP(B2201,'מדדים וריביות'!B:C,2)</f>
        <v>19870886.8513963</v>
      </c>
      <c r="K2202" s="39">
        <f t="shared" si="242"/>
        <v>0</v>
      </c>
      <c r="L2202" s="39">
        <f t="shared" si="243"/>
        <v>0</v>
      </c>
      <c r="M2202" s="39">
        <f t="shared" si="244"/>
        <v>0</v>
      </c>
      <c r="N2202" s="41">
        <f t="shared" si="246"/>
        <v>0</v>
      </c>
    </row>
    <row r="2203" spans="2:14">
      <c r="B2203" s="1">
        <v>35068</v>
      </c>
      <c r="C2203" s="1">
        <f t="shared" si="245"/>
        <v>35065</v>
      </c>
      <c r="E2203" s="42">
        <f>IF(DAY(B2203)&gt;14,VLOOKUP(DATE(YEAR(C2203),MONTH(C2203)-1,DAY(1)),'מדדים וריביות'!B:C,2,FALSE),VLOOKUP(DATE(YEAR(C2203),MONTH(C2203)-2,DAY(1)),'מדדים וריביות'!B:C,2,FALSE))</f>
        <v>19474991.7876903</v>
      </c>
      <c r="F2203" s="43">
        <f>IF($B$5=1,'ריבית יומית'!D2197,'ריבית יומית'!G2197)</f>
        <v>1.0738622586670132E-4</v>
      </c>
      <c r="G2203" s="43">
        <f t="shared" si="240"/>
        <v>1.0738622586670132E-4</v>
      </c>
      <c r="H2203" s="29">
        <f t="shared" si="241"/>
        <v>1.7020648229570261</v>
      </c>
      <c r="I2203" s="30">
        <f>VLOOKUP(B2202,'מדדים וריביות'!B:C,2)</f>
        <v>19870886.8513963</v>
      </c>
      <c r="K2203" s="39">
        <f t="shared" si="242"/>
        <v>0</v>
      </c>
      <c r="L2203" s="39">
        <f t="shared" si="243"/>
        <v>0</v>
      </c>
      <c r="M2203" s="39">
        <f t="shared" si="244"/>
        <v>0</v>
      </c>
      <c r="N2203" s="41">
        <f t="shared" si="246"/>
        <v>0</v>
      </c>
    </row>
    <row r="2204" spans="2:14">
      <c r="B2204" s="1">
        <v>35069</v>
      </c>
      <c r="C2204" s="1">
        <f t="shared" si="245"/>
        <v>35065</v>
      </c>
      <c r="E2204" s="42">
        <f>IF(DAY(B2204)&gt;14,VLOOKUP(DATE(YEAR(C2204),MONTH(C2204)-1,DAY(1)),'מדדים וריביות'!B:C,2,FALSE),VLOOKUP(DATE(YEAR(C2204),MONTH(C2204)-2,DAY(1)),'מדדים וריביות'!B:C,2,FALSE))</f>
        <v>19474991.7876903</v>
      </c>
      <c r="F2204" s="43">
        <f>IF($B$5=1,'ריבית יומית'!D2198,'ריבית יומית'!G2198)</f>
        <v>1.0738622586670132E-4</v>
      </c>
      <c r="G2204" s="43">
        <f t="shared" si="240"/>
        <v>1.0738622586670132E-4</v>
      </c>
      <c r="H2204" s="29">
        <f t="shared" si="241"/>
        <v>1.7018820642652743</v>
      </c>
      <c r="I2204" s="30">
        <f>VLOOKUP(B2203,'מדדים וריביות'!B:C,2)</f>
        <v>19870886.8513963</v>
      </c>
      <c r="K2204" s="39">
        <f t="shared" si="242"/>
        <v>0</v>
      </c>
      <c r="L2204" s="39">
        <f t="shared" si="243"/>
        <v>0</v>
      </c>
      <c r="M2204" s="39">
        <f t="shared" si="244"/>
        <v>0</v>
      </c>
      <c r="N2204" s="41">
        <f t="shared" si="246"/>
        <v>0</v>
      </c>
    </row>
    <row r="2205" spans="2:14">
      <c r="B2205" s="1">
        <v>35070</v>
      </c>
      <c r="C2205" s="1">
        <f t="shared" si="245"/>
        <v>35065</v>
      </c>
      <c r="E2205" s="42">
        <f>IF(DAY(B2205)&gt;14,VLOOKUP(DATE(YEAR(C2205),MONTH(C2205)-1,DAY(1)),'מדדים וריביות'!B:C,2,FALSE),VLOOKUP(DATE(YEAR(C2205),MONTH(C2205)-2,DAY(1)),'מדדים וריביות'!B:C,2,FALSE))</f>
        <v>19474991.7876903</v>
      </c>
      <c r="F2205" s="43">
        <f>IF($B$5=1,'ריבית יומית'!D2199,'ריבית יומית'!G2199)</f>
        <v>1.0738622586670132E-4</v>
      </c>
      <c r="G2205" s="43">
        <f t="shared" si="240"/>
        <v>1.0738622586670132E-4</v>
      </c>
      <c r="H2205" s="29">
        <f t="shared" si="241"/>
        <v>1.7016993251971815</v>
      </c>
      <c r="I2205" s="30">
        <f>VLOOKUP(B2204,'מדדים וריביות'!B:C,2)</f>
        <v>19870886.8513963</v>
      </c>
      <c r="K2205" s="39">
        <f t="shared" si="242"/>
        <v>0</v>
      </c>
      <c r="L2205" s="39">
        <f t="shared" si="243"/>
        <v>0</v>
      </c>
      <c r="M2205" s="39">
        <f t="shared" si="244"/>
        <v>0</v>
      </c>
      <c r="N2205" s="41">
        <f t="shared" si="246"/>
        <v>0</v>
      </c>
    </row>
    <row r="2206" spans="2:14">
      <c r="B2206" s="1">
        <v>35071</v>
      </c>
      <c r="C2206" s="1">
        <f t="shared" si="245"/>
        <v>35065</v>
      </c>
      <c r="E2206" s="42">
        <f>IF(DAY(B2206)&gt;14,VLOOKUP(DATE(YEAR(C2206),MONTH(C2206)-1,DAY(1)),'מדדים וריביות'!B:C,2,FALSE),VLOOKUP(DATE(YEAR(C2206),MONTH(C2206)-2,DAY(1)),'מדדים וריביות'!B:C,2,FALSE))</f>
        <v>19474991.7876903</v>
      </c>
      <c r="F2206" s="43">
        <f>IF($B$5=1,'ריבית יומית'!D2200,'ריבית יומית'!G2200)</f>
        <v>1.0738622586670132E-4</v>
      </c>
      <c r="G2206" s="43">
        <f t="shared" si="240"/>
        <v>1.0738622586670132E-4</v>
      </c>
      <c r="H2206" s="29">
        <f t="shared" si="241"/>
        <v>1.7015166057506403</v>
      </c>
      <c r="I2206" s="30">
        <f>VLOOKUP(B2205,'מדדים וריביות'!B:C,2)</f>
        <v>19870886.8513963</v>
      </c>
      <c r="K2206" s="39">
        <f t="shared" si="242"/>
        <v>0</v>
      </c>
      <c r="L2206" s="39">
        <f t="shared" si="243"/>
        <v>0</v>
      </c>
      <c r="M2206" s="39">
        <f t="shared" si="244"/>
        <v>0</v>
      </c>
      <c r="N2206" s="41">
        <f t="shared" si="246"/>
        <v>0</v>
      </c>
    </row>
    <row r="2207" spans="2:14">
      <c r="B2207" s="1">
        <v>35072</v>
      </c>
      <c r="C2207" s="1">
        <f t="shared" si="245"/>
        <v>35065</v>
      </c>
      <c r="E2207" s="42">
        <f>IF(DAY(B2207)&gt;14,VLOOKUP(DATE(YEAR(C2207),MONTH(C2207)-1,DAY(1)),'מדדים וריביות'!B:C,2,FALSE),VLOOKUP(DATE(YEAR(C2207),MONTH(C2207)-2,DAY(1)),'מדדים וריביות'!B:C,2,FALSE))</f>
        <v>19474991.7876903</v>
      </c>
      <c r="F2207" s="43">
        <f>IF($B$5=1,'ריבית יומית'!D2201,'ריבית יומית'!G2201)</f>
        <v>1.0738622586670132E-4</v>
      </c>
      <c r="G2207" s="43">
        <f t="shared" si="240"/>
        <v>1.0738622586670132E-4</v>
      </c>
      <c r="H2207" s="29">
        <f t="shared" si="241"/>
        <v>1.7013339059235442</v>
      </c>
      <c r="I2207" s="30">
        <f>VLOOKUP(B2206,'מדדים וריביות'!B:C,2)</f>
        <v>19870886.8513963</v>
      </c>
      <c r="K2207" s="39">
        <f t="shared" si="242"/>
        <v>0</v>
      </c>
      <c r="L2207" s="39">
        <f t="shared" si="243"/>
        <v>0</v>
      </c>
      <c r="M2207" s="39">
        <f t="shared" si="244"/>
        <v>0</v>
      </c>
      <c r="N2207" s="41">
        <f t="shared" si="246"/>
        <v>0</v>
      </c>
    </row>
    <row r="2208" spans="2:14">
      <c r="B2208" s="1">
        <v>35073</v>
      </c>
      <c r="C2208" s="1">
        <f t="shared" si="245"/>
        <v>35065</v>
      </c>
      <c r="E2208" s="42">
        <f>IF(DAY(B2208)&gt;14,VLOOKUP(DATE(YEAR(C2208),MONTH(C2208)-1,DAY(1)),'מדדים וריביות'!B:C,2,FALSE),VLOOKUP(DATE(YEAR(C2208),MONTH(C2208)-2,DAY(1)),'מדדים וריביות'!B:C,2,FALSE))</f>
        <v>19474991.7876903</v>
      </c>
      <c r="F2208" s="43">
        <f>IF($B$5=1,'ריבית יומית'!D2202,'ריבית יומית'!G2202)</f>
        <v>1.0738622586670132E-4</v>
      </c>
      <c r="G2208" s="43">
        <f t="shared" si="240"/>
        <v>1.0738622586670132E-4</v>
      </c>
      <c r="H2208" s="29">
        <f t="shared" si="241"/>
        <v>1.7011512257137862</v>
      </c>
      <c r="I2208" s="30">
        <f>VLOOKUP(B2207,'מדדים וריביות'!B:C,2)</f>
        <v>19870886.8513963</v>
      </c>
      <c r="K2208" s="39">
        <f t="shared" si="242"/>
        <v>0</v>
      </c>
      <c r="L2208" s="39">
        <f t="shared" si="243"/>
        <v>0</v>
      </c>
      <c r="M2208" s="39">
        <f t="shared" si="244"/>
        <v>0</v>
      </c>
      <c r="N2208" s="41">
        <f t="shared" si="246"/>
        <v>0</v>
      </c>
    </row>
    <row r="2209" spans="2:14">
      <c r="B2209" s="1">
        <v>35074</v>
      </c>
      <c r="C2209" s="1">
        <f t="shared" si="245"/>
        <v>35065</v>
      </c>
      <c r="E2209" s="42">
        <f>IF(DAY(B2209)&gt;14,VLOOKUP(DATE(YEAR(C2209),MONTH(C2209)-1,DAY(1)),'מדדים וריביות'!B:C,2,FALSE),VLOOKUP(DATE(YEAR(C2209),MONTH(C2209)-2,DAY(1)),'מדדים וריביות'!B:C,2,FALSE))</f>
        <v>19474991.7876903</v>
      </c>
      <c r="F2209" s="43">
        <f>IF($B$5=1,'ריבית יומית'!D2203,'ריבית יומית'!G2203)</f>
        <v>1.0738622586670132E-4</v>
      </c>
      <c r="G2209" s="43">
        <f t="shared" si="240"/>
        <v>1.0738622586670132E-4</v>
      </c>
      <c r="H2209" s="29">
        <f t="shared" si="241"/>
        <v>1.7009685651192601</v>
      </c>
      <c r="I2209" s="30">
        <f>VLOOKUP(B2208,'מדדים וריביות'!B:C,2)</f>
        <v>19870886.8513963</v>
      </c>
      <c r="K2209" s="39">
        <f t="shared" si="242"/>
        <v>0</v>
      </c>
      <c r="L2209" s="39">
        <f t="shared" si="243"/>
        <v>0</v>
      </c>
      <c r="M2209" s="39">
        <f t="shared" si="244"/>
        <v>0</v>
      </c>
      <c r="N2209" s="41">
        <f t="shared" si="246"/>
        <v>0</v>
      </c>
    </row>
    <row r="2210" spans="2:14">
      <c r="B2210" s="1">
        <v>35075</v>
      </c>
      <c r="C2210" s="1">
        <f t="shared" si="245"/>
        <v>35065</v>
      </c>
      <c r="E2210" s="42">
        <f>IF(DAY(B2210)&gt;14,VLOOKUP(DATE(YEAR(C2210),MONTH(C2210)-1,DAY(1)),'מדדים וריביות'!B:C,2,FALSE),VLOOKUP(DATE(YEAR(C2210),MONTH(C2210)-2,DAY(1)),'מדדים וריביות'!B:C,2,FALSE))</f>
        <v>19474991.7876903</v>
      </c>
      <c r="F2210" s="43">
        <f>IF($B$5=1,'ריבית יומית'!D2204,'ריבית יומית'!G2204)</f>
        <v>1.0738622586670132E-4</v>
      </c>
      <c r="G2210" s="43">
        <f t="shared" si="240"/>
        <v>1.0738622586670132E-4</v>
      </c>
      <c r="H2210" s="29">
        <f t="shared" si="241"/>
        <v>1.7007859241378598</v>
      </c>
      <c r="I2210" s="30">
        <f>VLOOKUP(B2209,'מדדים וריביות'!B:C,2)</f>
        <v>19870886.8513963</v>
      </c>
      <c r="K2210" s="39">
        <f t="shared" si="242"/>
        <v>0</v>
      </c>
      <c r="L2210" s="39">
        <f t="shared" si="243"/>
        <v>0</v>
      </c>
      <c r="M2210" s="39">
        <f t="shared" si="244"/>
        <v>0</v>
      </c>
      <c r="N2210" s="41">
        <f t="shared" si="246"/>
        <v>0</v>
      </c>
    </row>
    <row r="2211" spans="2:14">
      <c r="B2211" s="1">
        <v>35076</v>
      </c>
      <c r="C2211" s="1">
        <f t="shared" si="245"/>
        <v>35065</v>
      </c>
      <c r="E2211" s="42">
        <f>IF(DAY(B2211)&gt;14,VLOOKUP(DATE(YEAR(C2211),MONTH(C2211)-1,DAY(1)),'מדדים וריביות'!B:C,2,FALSE),VLOOKUP(DATE(YEAR(C2211),MONTH(C2211)-2,DAY(1)),'מדדים וריביות'!B:C,2,FALSE))</f>
        <v>19474991.7876903</v>
      </c>
      <c r="F2211" s="43">
        <f>IF($B$5=1,'ריבית יומית'!D2205,'ריבית יומית'!G2205)</f>
        <v>1.0738622586670132E-4</v>
      </c>
      <c r="G2211" s="43">
        <f t="shared" si="240"/>
        <v>1.0738622586670132E-4</v>
      </c>
      <c r="H2211" s="29">
        <f t="shared" si="241"/>
        <v>1.7006033027674792</v>
      </c>
      <c r="I2211" s="30">
        <f>VLOOKUP(B2210,'מדדים וריביות'!B:C,2)</f>
        <v>19870886.8513963</v>
      </c>
      <c r="K2211" s="39">
        <f t="shared" si="242"/>
        <v>0</v>
      </c>
      <c r="L2211" s="39">
        <f t="shared" si="243"/>
        <v>0</v>
      </c>
      <c r="M2211" s="39">
        <f t="shared" si="244"/>
        <v>0</v>
      </c>
      <c r="N2211" s="41">
        <f t="shared" si="246"/>
        <v>0</v>
      </c>
    </row>
    <row r="2212" spans="2:14">
      <c r="B2212" s="1">
        <v>35077</v>
      </c>
      <c r="C2212" s="1">
        <f t="shared" si="245"/>
        <v>35065</v>
      </c>
      <c r="E2212" s="42">
        <f>IF(DAY(B2212)&gt;14,VLOOKUP(DATE(YEAR(C2212),MONTH(C2212)-1,DAY(1)),'מדדים וריביות'!B:C,2,FALSE),VLOOKUP(DATE(YEAR(C2212),MONTH(C2212)-2,DAY(1)),'מדדים וריביות'!B:C,2,FALSE))</f>
        <v>19474991.7876903</v>
      </c>
      <c r="F2212" s="43">
        <f>IF($B$5=1,'ריבית יומית'!D2206,'ריבית יומית'!G2206)</f>
        <v>1.0738622586670132E-4</v>
      </c>
      <c r="G2212" s="43">
        <f t="shared" si="240"/>
        <v>1.0738622586670132E-4</v>
      </c>
      <c r="H2212" s="29">
        <f t="shared" si="241"/>
        <v>1.7004207010060126</v>
      </c>
      <c r="I2212" s="30">
        <f>VLOOKUP(B2211,'מדדים וריביות'!B:C,2)</f>
        <v>19870886.8513963</v>
      </c>
      <c r="K2212" s="39">
        <f t="shared" si="242"/>
        <v>0</v>
      </c>
      <c r="L2212" s="39">
        <f t="shared" si="243"/>
        <v>0</v>
      </c>
      <c r="M2212" s="39">
        <f t="shared" si="244"/>
        <v>0</v>
      </c>
      <c r="N2212" s="41">
        <f t="shared" si="246"/>
        <v>0</v>
      </c>
    </row>
    <row r="2213" spans="2:14">
      <c r="B2213" s="1">
        <v>35078</v>
      </c>
      <c r="C2213" s="1">
        <f t="shared" si="245"/>
        <v>35065</v>
      </c>
      <c r="E2213" s="42">
        <f>IF(DAY(B2213)&gt;14,VLOOKUP(DATE(YEAR(C2213),MONTH(C2213)-1,DAY(1)),'מדדים וריביות'!B:C,2,FALSE),VLOOKUP(DATE(YEAR(C2213),MONTH(C2213)-2,DAY(1)),'מדדים וריביות'!B:C,2,FALSE))</f>
        <v>19474991.7876903</v>
      </c>
      <c r="F2213" s="43">
        <f>IF($B$5=1,'ריבית יומית'!D2207,'ריבית יומית'!G2207)</f>
        <v>1.0738622586670132E-4</v>
      </c>
      <c r="G2213" s="43">
        <f t="shared" si="240"/>
        <v>1.0738622586670132E-4</v>
      </c>
      <c r="H2213" s="29">
        <f t="shared" si="241"/>
        <v>1.7002381188513545</v>
      </c>
      <c r="I2213" s="30">
        <f>VLOOKUP(B2212,'מדדים וריביות'!B:C,2)</f>
        <v>19870886.8513963</v>
      </c>
      <c r="K2213" s="39">
        <f t="shared" si="242"/>
        <v>0</v>
      </c>
      <c r="L2213" s="39">
        <f t="shared" si="243"/>
        <v>0</v>
      </c>
      <c r="M2213" s="39">
        <f t="shared" si="244"/>
        <v>0</v>
      </c>
      <c r="N2213" s="41">
        <f t="shared" si="246"/>
        <v>0</v>
      </c>
    </row>
    <row r="2214" spans="2:14">
      <c r="B2214" s="1">
        <v>35079</v>
      </c>
      <c r="C2214" s="1">
        <f t="shared" si="245"/>
        <v>35065</v>
      </c>
      <c r="E2214" s="42">
        <f>IF(DAY(B2214)&gt;14,VLOOKUP(DATE(YEAR(C2214),MONTH(C2214)-1,DAY(1)),'מדדים וריביות'!B:C,2,FALSE),VLOOKUP(DATE(YEAR(C2214),MONTH(C2214)-2,DAY(1)),'מדדים וריביות'!B:C,2,FALSE))</f>
        <v>19703392.7859823</v>
      </c>
      <c r="F2214" s="43">
        <f>IF($B$5=1,'ריבית יומית'!D2208,'ריבית יומית'!G2208)</f>
        <v>1.0738622586670132E-4</v>
      </c>
      <c r="G2214" s="43">
        <f t="shared" si="240"/>
        <v>1.0738622586670132E-4</v>
      </c>
      <c r="H2214" s="29">
        <f t="shared" si="241"/>
        <v>1.7000555563013995</v>
      </c>
      <c r="I2214" s="30">
        <f>VLOOKUP(B2213,'מדדים וריביות'!B:C,2)</f>
        <v>19870886.8513963</v>
      </c>
      <c r="K2214" s="39">
        <f t="shared" si="242"/>
        <v>0</v>
      </c>
      <c r="L2214" s="39">
        <f t="shared" si="243"/>
        <v>0</v>
      </c>
      <c r="M2214" s="39">
        <f t="shared" si="244"/>
        <v>0</v>
      </c>
      <c r="N2214" s="41">
        <f t="shared" si="246"/>
        <v>0</v>
      </c>
    </row>
    <row r="2215" spans="2:14">
      <c r="B2215" s="1">
        <v>35080</v>
      </c>
      <c r="C2215" s="1">
        <f t="shared" si="245"/>
        <v>35065</v>
      </c>
      <c r="E2215" s="42">
        <f>IF(DAY(B2215)&gt;14,VLOOKUP(DATE(YEAR(C2215),MONTH(C2215)-1,DAY(1)),'מדדים וריביות'!B:C,2,FALSE),VLOOKUP(DATE(YEAR(C2215),MONTH(C2215)-2,DAY(1)),'מדדים וריביות'!B:C,2,FALSE))</f>
        <v>19703392.7859823</v>
      </c>
      <c r="F2215" s="43">
        <f>IF($B$5=1,'ריבית יומית'!D2209,'ריבית יומית'!G2209)</f>
        <v>1.0738622586670132E-4</v>
      </c>
      <c r="G2215" s="43">
        <f t="shared" si="240"/>
        <v>1.0738622586670132E-4</v>
      </c>
      <c r="H2215" s="29">
        <f t="shared" si="241"/>
        <v>1.6998730133540427</v>
      </c>
      <c r="I2215" s="30">
        <f>VLOOKUP(B2214,'מדדים וריביות'!B:C,2)</f>
        <v>19870886.8513963</v>
      </c>
      <c r="K2215" s="39">
        <f t="shared" si="242"/>
        <v>0</v>
      </c>
      <c r="L2215" s="39">
        <f t="shared" si="243"/>
        <v>0</v>
      </c>
      <c r="M2215" s="39">
        <f t="shared" si="244"/>
        <v>0</v>
      </c>
      <c r="N2215" s="41">
        <f t="shared" si="246"/>
        <v>0</v>
      </c>
    </row>
    <row r="2216" spans="2:14">
      <c r="B2216" s="1">
        <v>35081</v>
      </c>
      <c r="C2216" s="1">
        <f t="shared" si="245"/>
        <v>35065</v>
      </c>
      <c r="E2216" s="42">
        <f>IF(DAY(B2216)&gt;14,VLOOKUP(DATE(YEAR(C2216),MONTH(C2216)-1,DAY(1)),'מדדים וריביות'!B:C,2,FALSE),VLOOKUP(DATE(YEAR(C2216),MONTH(C2216)-2,DAY(1)),'מדדים וריביות'!B:C,2,FALSE))</f>
        <v>19703392.7859823</v>
      </c>
      <c r="F2216" s="43">
        <f>IF($B$5=1,'ריבית יומית'!D2210,'ריבית יומית'!G2210)</f>
        <v>1.0738622586670132E-4</v>
      </c>
      <c r="G2216" s="43">
        <f t="shared" si="240"/>
        <v>1.0738622586670132E-4</v>
      </c>
      <c r="H2216" s="29">
        <f t="shared" si="241"/>
        <v>1.6996904900071794</v>
      </c>
      <c r="I2216" s="30">
        <f>VLOOKUP(B2215,'מדדים וריביות'!B:C,2)</f>
        <v>19870886.8513963</v>
      </c>
      <c r="K2216" s="39">
        <f t="shared" si="242"/>
        <v>0</v>
      </c>
      <c r="L2216" s="39">
        <f t="shared" si="243"/>
        <v>0</v>
      </c>
      <c r="M2216" s="39">
        <f t="shared" si="244"/>
        <v>0</v>
      </c>
      <c r="N2216" s="41">
        <f t="shared" si="246"/>
        <v>0</v>
      </c>
    </row>
    <row r="2217" spans="2:14">
      <c r="B2217" s="1">
        <v>35082</v>
      </c>
      <c r="C2217" s="1">
        <f t="shared" si="245"/>
        <v>35065</v>
      </c>
      <c r="E2217" s="42">
        <f>IF(DAY(B2217)&gt;14,VLOOKUP(DATE(YEAR(C2217),MONTH(C2217)-1,DAY(1)),'מדדים וריביות'!B:C,2,FALSE),VLOOKUP(DATE(YEAR(C2217),MONTH(C2217)-2,DAY(1)),'מדדים וריביות'!B:C,2,FALSE))</f>
        <v>19703392.7859823</v>
      </c>
      <c r="F2217" s="43">
        <f>IF($B$5=1,'ריבית יומית'!D2211,'ריבית יומית'!G2211)</f>
        <v>1.0738622586670132E-4</v>
      </c>
      <c r="G2217" s="43">
        <f t="shared" si="240"/>
        <v>1.0738622586670132E-4</v>
      </c>
      <c r="H2217" s="29">
        <f t="shared" si="241"/>
        <v>1.6995079862587048</v>
      </c>
      <c r="I2217" s="30">
        <f>VLOOKUP(B2216,'מדדים וריביות'!B:C,2)</f>
        <v>19870886.8513963</v>
      </c>
      <c r="K2217" s="39">
        <f t="shared" si="242"/>
        <v>0</v>
      </c>
      <c r="L2217" s="39">
        <f t="shared" si="243"/>
        <v>0</v>
      </c>
      <c r="M2217" s="39">
        <f t="shared" si="244"/>
        <v>0</v>
      </c>
      <c r="N2217" s="41">
        <f t="shared" si="246"/>
        <v>0</v>
      </c>
    </row>
    <row r="2218" spans="2:14">
      <c r="B2218" s="1">
        <v>35083</v>
      </c>
      <c r="C2218" s="1">
        <f t="shared" si="245"/>
        <v>35065</v>
      </c>
      <c r="E2218" s="42">
        <f>IF(DAY(B2218)&gt;14,VLOOKUP(DATE(YEAR(C2218),MONTH(C2218)-1,DAY(1)),'מדדים וריביות'!B:C,2,FALSE),VLOOKUP(DATE(YEAR(C2218),MONTH(C2218)-2,DAY(1)),'מדדים וריביות'!B:C,2,FALSE))</f>
        <v>19703392.7859823</v>
      </c>
      <c r="F2218" s="43">
        <f>IF($B$5=1,'ריבית יומית'!D2212,'ריבית יומית'!G2212)</f>
        <v>1.0738622586670132E-4</v>
      </c>
      <c r="G2218" s="43">
        <f t="shared" si="240"/>
        <v>1.0738622586670132E-4</v>
      </c>
      <c r="H2218" s="29">
        <f t="shared" si="241"/>
        <v>1.6993255021065146</v>
      </c>
      <c r="I2218" s="30">
        <f>VLOOKUP(B2217,'מדדים וריביות'!B:C,2)</f>
        <v>19870886.8513963</v>
      </c>
      <c r="K2218" s="39">
        <f t="shared" si="242"/>
        <v>0</v>
      </c>
      <c r="L2218" s="39">
        <f t="shared" si="243"/>
        <v>0</v>
      </c>
      <c r="M2218" s="39">
        <f t="shared" si="244"/>
        <v>0</v>
      </c>
      <c r="N2218" s="41">
        <f t="shared" si="246"/>
        <v>0</v>
      </c>
    </row>
    <row r="2219" spans="2:14">
      <c r="B2219" s="1">
        <v>35084</v>
      </c>
      <c r="C2219" s="1">
        <f t="shared" si="245"/>
        <v>35065</v>
      </c>
      <c r="E2219" s="42">
        <f>IF(DAY(B2219)&gt;14,VLOOKUP(DATE(YEAR(C2219),MONTH(C2219)-1,DAY(1)),'מדדים וריביות'!B:C,2,FALSE),VLOOKUP(DATE(YEAR(C2219),MONTH(C2219)-2,DAY(1)),'מדדים וריביות'!B:C,2,FALSE))</f>
        <v>19703392.7859823</v>
      </c>
      <c r="F2219" s="43">
        <f>IF($B$5=1,'ריבית יומית'!D2213,'ריבית יומית'!G2213)</f>
        <v>1.0738622586670132E-4</v>
      </c>
      <c r="G2219" s="43">
        <f t="shared" si="240"/>
        <v>1.0738622586670132E-4</v>
      </c>
      <c r="H2219" s="29">
        <f t="shared" si="241"/>
        <v>1.6991430375485046</v>
      </c>
      <c r="I2219" s="30">
        <f>VLOOKUP(B2218,'מדדים וריביות'!B:C,2)</f>
        <v>19870886.8513963</v>
      </c>
      <c r="K2219" s="39">
        <f t="shared" si="242"/>
        <v>0</v>
      </c>
      <c r="L2219" s="39">
        <f t="shared" si="243"/>
        <v>0</v>
      </c>
      <c r="M2219" s="39">
        <f t="shared" si="244"/>
        <v>0</v>
      </c>
      <c r="N2219" s="41">
        <f t="shared" si="246"/>
        <v>0</v>
      </c>
    </row>
    <row r="2220" spans="2:14">
      <c r="B2220" s="1">
        <v>35085</v>
      </c>
      <c r="C2220" s="1">
        <f t="shared" si="245"/>
        <v>35065</v>
      </c>
      <c r="E2220" s="42">
        <f>IF(DAY(B2220)&gt;14,VLOOKUP(DATE(YEAR(C2220),MONTH(C2220)-1,DAY(1)),'מדדים וריביות'!B:C,2,FALSE),VLOOKUP(DATE(YEAR(C2220),MONTH(C2220)-2,DAY(1)),'מדדים וריביות'!B:C,2,FALSE))</f>
        <v>19703392.7859823</v>
      </c>
      <c r="F2220" s="43">
        <f>IF($B$5=1,'ריבית יומית'!D2214,'ריבית יומית'!G2214)</f>
        <v>1.0738622586670132E-4</v>
      </c>
      <c r="G2220" s="43">
        <f t="shared" si="240"/>
        <v>1.0738622586670132E-4</v>
      </c>
      <c r="H2220" s="29">
        <f t="shared" si="241"/>
        <v>1.6989605925825708</v>
      </c>
      <c r="I2220" s="30">
        <f>VLOOKUP(B2219,'מדדים וריביות'!B:C,2)</f>
        <v>19870886.8513963</v>
      </c>
      <c r="K2220" s="39">
        <f t="shared" si="242"/>
        <v>0</v>
      </c>
      <c r="L2220" s="39">
        <f t="shared" si="243"/>
        <v>0</v>
      </c>
      <c r="M2220" s="39">
        <f t="shared" si="244"/>
        <v>0</v>
      </c>
      <c r="N2220" s="41">
        <f t="shared" si="246"/>
        <v>0</v>
      </c>
    </row>
    <row r="2221" spans="2:14">
      <c r="B2221" s="1">
        <v>35086</v>
      </c>
      <c r="C2221" s="1">
        <f t="shared" si="245"/>
        <v>35065</v>
      </c>
      <c r="E2221" s="42">
        <f>IF(DAY(B2221)&gt;14,VLOOKUP(DATE(YEAR(C2221),MONTH(C2221)-1,DAY(1)),'מדדים וריביות'!B:C,2,FALSE),VLOOKUP(DATE(YEAR(C2221),MONTH(C2221)-2,DAY(1)),'מדדים וריביות'!B:C,2,FALSE))</f>
        <v>19703392.7859823</v>
      </c>
      <c r="F2221" s="43">
        <f>IF($B$5=1,'ריבית יומית'!D2215,'ריבית יומית'!G2215)</f>
        <v>1.0738622586670132E-4</v>
      </c>
      <c r="G2221" s="43">
        <f t="shared" si="240"/>
        <v>1.0738622586670132E-4</v>
      </c>
      <c r="H2221" s="29">
        <f t="shared" si="241"/>
        <v>1.6987781672066098</v>
      </c>
      <c r="I2221" s="30">
        <f>VLOOKUP(B2220,'מדדים וריביות'!B:C,2)</f>
        <v>19870886.8513963</v>
      </c>
      <c r="K2221" s="39">
        <f t="shared" si="242"/>
        <v>0</v>
      </c>
      <c r="L2221" s="39">
        <f t="shared" si="243"/>
        <v>0</v>
      </c>
      <c r="M2221" s="39">
        <f t="shared" si="244"/>
        <v>0</v>
      </c>
      <c r="N2221" s="41">
        <f t="shared" si="246"/>
        <v>0</v>
      </c>
    </row>
    <row r="2222" spans="2:14">
      <c r="B2222" s="1">
        <v>35087</v>
      </c>
      <c r="C2222" s="1">
        <f t="shared" si="245"/>
        <v>35065</v>
      </c>
      <c r="E2222" s="42">
        <f>IF(DAY(B2222)&gt;14,VLOOKUP(DATE(YEAR(C2222),MONTH(C2222)-1,DAY(1)),'מדדים וריביות'!B:C,2,FALSE),VLOOKUP(DATE(YEAR(C2222),MONTH(C2222)-2,DAY(1)),'מדדים וריביות'!B:C,2,FALSE))</f>
        <v>19703392.7859823</v>
      </c>
      <c r="F2222" s="43">
        <f>IF($B$5=1,'ריבית יומית'!D2216,'ריבית יומית'!G2216)</f>
        <v>1.0738622586670132E-4</v>
      </c>
      <c r="G2222" s="43">
        <f t="shared" si="240"/>
        <v>1.0738622586670132E-4</v>
      </c>
      <c r="H2222" s="29">
        <f t="shared" si="241"/>
        <v>1.6985957614185179</v>
      </c>
      <c r="I2222" s="30">
        <f>VLOOKUP(B2221,'מדדים וריביות'!B:C,2)</f>
        <v>19870886.8513963</v>
      </c>
      <c r="K2222" s="39">
        <f t="shared" si="242"/>
        <v>0</v>
      </c>
      <c r="L2222" s="39">
        <f t="shared" si="243"/>
        <v>0</v>
      </c>
      <c r="M2222" s="39">
        <f t="shared" si="244"/>
        <v>0</v>
      </c>
      <c r="N2222" s="41">
        <f t="shared" si="246"/>
        <v>0</v>
      </c>
    </row>
    <row r="2223" spans="2:14">
      <c r="B2223" s="1">
        <v>35088</v>
      </c>
      <c r="C2223" s="1">
        <f t="shared" si="245"/>
        <v>35065</v>
      </c>
      <c r="E2223" s="42">
        <f>IF(DAY(B2223)&gt;14,VLOOKUP(DATE(YEAR(C2223),MONTH(C2223)-1,DAY(1)),'מדדים וריביות'!B:C,2,FALSE),VLOOKUP(DATE(YEAR(C2223),MONTH(C2223)-2,DAY(1)),'מדדים וריביות'!B:C,2,FALSE))</f>
        <v>19703392.7859823</v>
      </c>
      <c r="F2223" s="43">
        <f>IF($B$5=1,'ריבית יומית'!D2217,'ריבית יומית'!G2217)</f>
        <v>1.0738622586670132E-4</v>
      </c>
      <c r="G2223" s="43">
        <f t="shared" si="240"/>
        <v>1.0738622586670132E-4</v>
      </c>
      <c r="H2223" s="29">
        <f t="shared" si="241"/>
        <v>1.6984133752161918</v>
      </c>
      <c r="I2223" s="30">
        <f>VLOOKUP(B2222,'מדדים וריביות'!B:C,2)</f>
        <v>19870886.8513963</v>
      </c>
      <c r="K2223" s="39">
        <f t="shared" si="242"/>
        <v>0</v>
      </c>
      <c r="L2223" s="39">
        <f t="shared" si="243"/>
        <v>0</v>
      </c>
      <c r="M2223" s="39">
        <f t="shared" si="244"/>
        <v>0</v>
      </c>
      <c r="N2223" s="41">
        <f t="shared" si="246"/>
        <v>0</v>
      </c>
    </row>
    <row r="2224" spans="2:14">
      <c r="B2224" s="1">
        <v>35089</v>
      </c>
      <c r="C2224" s="1">
        <f t="shared" si="245"/>
        <v>35065</v>
      </c>
      <c r="E2224" s="42">
        <f>IF(DAY(B2224)&gt;14,VLOOKUP(DATE(YEAR(C2224),MONTH(C2224)-1,DAY(1)),'מדדים וריביות'!B:C,2,FALSE),VLOOKUP(DATE(YEAR(C2224),MONTH(C2224)-2,DAY(1)),'מדדים וריביות'!B:C,2,FALSE))</f>
        <v>19703392.7859823</v>
      </c>
      <c r="F2224" s="43">
        <f>IF($B$5=1,'ריבית יומית'!D2218,'ריבית יומית'!G2218)</f>
        <v>1.0738622586670132E-4</v>
      </c>
      <c r="G2224" s="43">
        <f t="shared" si="240"/>
        <v>1.0738622586670132E-4</v>
      </c>
      <c r="H2224" s="29">
        <f t="shared" si="241"/>
        <v>1.6982310085975287</v>
      </c>
      <c r="I2224" s="30">
        <f>VLOOKUP(B2223,'מדדים וריביות'!B:C,2)</f>
        <v>19870886.8513963</v>
      </c>
      <c r="K2224" s="39">
        <f t="shared" si="242"/>
        <v>0</v>
      </c>
      <c r="L2224" s="39">
        <f t="shared" si="243"/>
        <v>0</v>
      </c>
      <c r="M2224" s="39">
        <f t="shared" si="244"/>
        <v>0</v>
      </c>
      <c r="N2224" s="41">
        <f t="shared" si="246"/>
        <v>0</v>
      </c>
    </row>
    <row r="2225" spans="2:14">
      <c r="B2225" s="1">
        <v>35090</v>
      </c>
      <c r="C2225" s="1">
        <f t="shared" si="245"/>
        <v>35065</v>
      </c>
      <c r="E2225" s="42">
        <f>IF(DAY(B2225)&gt;14,VLOOKUP(DATE(YEAR(C2225),MONTH(C2225)-1,DAY(1)),'מדדים וריביות'!B:C,2,FALSE),VLOOKUP(DATE(YEAR(C2225),MONTH(C2225)-2,DAY(1)),'מדדים וריביות'!B:C,2,FALSE))</f>
        <v>19703392.7859823</v>
      </c>
      <c r="F2225" s="43">
        <f>IF($B$5=1,'ריבית יומית'!D2219,'ריבית יומית'!G2219)</f>
        <v>1.0738622586670132E-4</v>
      </c>
      <c r="G2225" s="43">
        <f t="shared" si="240"/>
        <v>1.0738622586670132E-4</v>
      </c>
      <c r="H2225" s="29">
        <f t="shared" si="241"/>
        <v>1.6980486615604258</v>
      </c>
      <c r="I2225" s="30">
        <f>VLOOKUP(B2224,'מדדים וריביות'!B:C,2)</f>
        <v>19870886.8513963</v>
      </c>
      <c r="K2225" s="39">
        <f t="shared" si="242"/>
        <v>0</v>
      </c>
      <c r="L2225" s="39">
        <f t="shared" si="243"/>
        <v>0</v>
      </c>
      <c r="M2225" s="39">
        <f t="shared" si="244"/>
        <v>0</v>
      </c>
      <c r="N2225" s="41">
        <f t="shared" si="246"/>
        <v>0</v>
      </c>
    </row>
    <row r="2226" spans="2:14">
      <c r="B2226" s="1">
        <v>35091</v>
      </c>
      <c r="C2226" s="1">
        <f t="shared" si="245"/>
        <v>35065</v>
      </c>
      <c r="E2226" s="42">
        <f>IF(DAY(B2226)&gt;14,VLOOKUP(DATE(YEAR(C2226),MONTH(C2226)-1,DAY(1)),'מדדים וריביות'!B:C,2,FALSE),VLOOKUP(DATE(YEAR(C2226),MONTH(C2226)-2,DAY(1)),'מדדים וריביות'!B:C,2,FALSE))</f>
        <v>19703392.7859823</v>
      </c>
      <c r="F2226" s="43">
        <f>IF($B$5=1,'ריבית יומית'!D2220,'ריבית יומית'!G2220)</f>
        <v>1.0738622586670132E-4</v>
      </c>
      <c r="G2226" s="43">
        <f t="shared" si="240"/>
        <v>1.0738622586670132E-4</v>
      </c>
      <c r="H2226" s="29">
        <f t="shared" si="241"/>
        <v>1.6978663341027804</v>
      </c>
      <c r="I2226" s="30">
        <f>VLOOKUP(B2225,'מדדים וריביות'!B:C,2)</f>
        <v>19870886.8513963</v>
      </c>
      <c r="K2226" s="39">
        <f t="shared" si="242"/>
        <v>0</v>
      </c>
      <c r="L2226" s="39">
        <f t="shared" si="243"/>
        <v>0</v>
      </c>
      <c r="M2226" s="39">
        <f t="shared" si="244"/>
        <v>0</v>
      </c>
      <c r="N2226" s="41">
        <f t="shared" si="246"/>
        <v>0</v>
      </c>
    </row>
    <row r="2227" spans="2:14">
      <c r="B2227" s="1">
        <v>35092</v>
      </c>
      <c r="C2227" s="1">
        <f t="shared" si="245"/>
        <v>35065</v>
      </c>
      <c r="E2227" s="42">
        <f>IF(DAY(B2227)&gt;14,VLOOKUP(DATE(YEAR(C2227),MONTH(C2227)-1,DAY(1)),'מדדים וריביות'!B:C,2,FALSE),VLOOKUP(DATE(YEAR(C2227),MONTH(C2227)-2,DAY(1)),'מדדים וריביות'!B:C,2,FALSE))</f>
        <v>19703392.7859823</v>
      </c>
      <c r="F2227" s="43">
        <f>IF($B$5=1,'ריבית יומית'!D2221,'ריבית יומית'!G2221)</f>
        <v>1.0738622586670132E-4</v>
      </c>
      <c r="G2227" s="43">
        <f t="shared" si="240"/>
        <v>1.0738622586670132E-4</v>
      </c>
      <c r="H2227" s="29">
        <f t="shared" si="241"/>
        <v>1.6976840262224902</v>
      </c>
      <c r="I2227" s="30">
        <f>VLOOKUP(B2226,'מדדים וריביות'!B:C,2)</f>
        <v>19870886.8513963</v>
      </c>
      <c r="K2227" s="39">
        <f t="shared" si="242"/>
        <v>0</v>
      </c>
      <c r="L2227" s="39">
        <f t="shared" si="243"/>
        <v>0</v>
      </c>
      <c r="M2227" s="39">
        <f t="shared" si="244"/>
        <v>0</v>
      </c>
      <c r="N2227" s="41">
        <f t="shared" si="246"/>
        <v>0</v>
      </c>
    </row>
    <row r="2228" spans="2:14">
      <c r="B2228" s="1">
        <v>35093</v>
      </c>
      <c r="C2228" s="1">
        <f t="shared" si="245"/>
        <v>35065</v>
      </c>
      <c r="E2228" s="42">
        <f>IF(DAY(B2228)&gt;14,VLOOKUP(DATE(YEAR(C2228),MONTH(C2228)-1,DAY(1)),'מדדים וריביות'!B:C,2,FALSE),VLOOKUP(DATE(YEAR(C2228),MONTH(C2228)-2,DAY(1)),'מדדים וריביות'!B:C,2,FALSE))</f>
        <v>19703392.7859823</v>
      </c>
      <c r="F2228" s="43">
        <f>IF($B$5=1,'ריבית יומית'!D2222,'ריבית יומית'!G2222)</f>
        <v>1.0738622586670132E-4</v>
      </c>
      <c r="G2228" s="43">
        <f t="shared" si="240"/>
        <v>1.0738622586670132E-4</v>
      </c>
      <c r="H2228" s="29">
        <f t="shared" si="241"/>
        <v>1.6975017379174531</v>
      </c>
      <c r="I2228" s="30">
        <f>VLOOKUP(B2227,'מדדים וריביות'!B:C,2)</f>
        <v>19870886.8513963</v>
      </c>
      <c r="K2228" s="39">
        <f t="shared" si="242"/>
        <v>0</v>
      </c>
      <c r="L2228" s="39">
        <f t="shared" si="243"/>
        <v>0</v>
      </c>
      <c r="M2228" s="39">
        <f t="shared" si="244"/>
        <v>0</v>
      </c>
      <c r="N2228" s="41">
        <f t="shared" si="246"/>
        <v>0</v>
      </c>
    </row>
    <row r="2229" spans="2:14">
      <c r="B2229" s="1">
        <v>35094</v>
      </c>
      <c r="C2229" s="1">
        <f t="shared" si="245"/>
        <v>35065</v>
      </c>
      <c r="E2229" s="42">
        <f>IF(DAY(B2229)&gt;14,VLOOKUP(DATE(YEAR(C2229),MONTH(C2229)-1,DAY(1)),'מדדים וריביות'!B:C,2,FALSE),VLOOKUP(DATE(YEAR(C2229),MONTH(C2229)-2,DAY(1)),'מדדים וריביות'!B:C,2,FALSE))</f>
        <v>19703392.7859823</v>
      </c>
      <c r="F2229" s="43">
        <f>IF($B$5=1,'ריבית יומית'!D2223,'ריבית יומית'!G2223)</f>
        <v>1.0738622586670132E-4</v>
      </c>
      <c r="G2229" s="43">
        <f t="shared" si="240"/>
        <v>1.0738622586670132E-4</v>
      </c>
      <c r="H2229" s="29">
        <f t="shared" si="241"/>
        <v>1.6973194691855671</v>
      </c>
      <c r="I2229" s="30">
        <f>VLOOKUP(B2228,'מדדים וריביות'!B:C,2)</f>
        <v>19870886.8513963</v>
      </c>
      <c r="K2229" s="39">
        <f t="shared" si="242"/>
        <v>0</v>
      </c>
      <c r="L2229" s="39">
        <f t="shared" si="243"/>
        <v>0</v>
      </c>
      <c r="M2229" s="39">
        <f t="shared" si="244"/>
        <v>0</v>
      </c>
      <c r="N2229" s="41">
        <f t="shared" si="246"/>
        <v>0</v>
      </c>
    </row>
    <row r="2230" spans="2:14">
      <c r="B2230" s="1">
        <v>35095</v>
      </c>
      <c r="C2230" s="1">
        <f t="shared" si="245"/>
        <v>35065</v>
      </c>
      <c r="E2230" s="42">
        <f>IF(DAY(B2230)&gt;14,VLOOKUP(DATE(YEAR(C2230),MONTH(C2230)-1,DAY(1)),'מדדים וריביות'!B:C,2,FALSE),VLOOKUP(DATE(YEAR(C2230),MONTH(C2230)-2,DAY(1)),'מדדים וריביות'!B:C,2,FALSE))</f>
        <v>19703392.7859823</v>
      </c>
      <c r="F2230" s="43">
        <f>IF($B$5=1,'ריבית יומית'!D2224,'ריבית יומית'!G2224)</f>
        <v>1.0738622586670132E-4</v>
      </c>
      <c r="G2230" s="43">
        <f t="shared" si="240"/>
        <v>1.0738622586670132E-4</v>
      </c>
      <c r="H2230" s="29">
        <f t="shared" si="241"/>
        <v>1.6971372200247308</v>
      </c>
      <c r="I2230" s="30">
        <f>VLOOKUP(B2229,'מדדים וריביות'!B:C,2)</f>
        <v>19870886.8513963</v>
      </c>
      <c r="K2230" s="39">
        <f t="shared" si="242"/>
        <v>0</v>
      </c>
      <c r="L2230" s="39">
        <f t="shared" si="243"/>
        <v>0</v>
      </c>
      <c r="M2230" s="39">
        <f t="shared" si="244"/>
        <v>0</v>
      </c>
      <c r="N2230" s="41">
        <f t="shared" si="246"/>
        <v>0</v>
      </c>
    </row>
    <row r="2231" spans="2:14">
      <c r="B2231" s="1">
        <v>35096</v>
      </c>
      <c r="C2231" s="1">
        <f t="shared" si="245"/>
        <v>35096</v>
      </c>
      <c r="E2231" s="42">
        <f>IF(DAY(B2231)&gt;14,VLOOKUP(DATE(YEAR(C2231),MONTH(C2231)-1,DAY(1)),'מדדים וריביות'!B:C,2,FALSE),VLOOKUP(DATE(YEAR(C2231),MONTH(C2231)-2,DAY(1)),'מדדים וריביות'!B:C,2,FALSE))</f>
        <v>19703392.7859823</v>
      </c>
      <c r="F2231" s="43">
        <f>IF($B$5=1,'ריבית יומית'!D2225,'ריבית יומית'!G2225)</f>
        <v>1.0738622586670132E-4</v>
      </c>
      <c r="G2231" s="43">
        <f t="shared" si="240"/>
        <v>1.0738622586670132E-4</v>
      </c>
      <c r="H2231" s="29">
        <f t="shared" si="241"/>
        <v>1.6969549904328425</v>
      </c>
      <c r="I2231" s="30">
        <f>VLOOKUP(B2230,'מדדים וריביות'!B:C,2)</f>
        <v>19870886.8513963</v>
      </c>
      <c r="K2231" s="39">
        <f t="shared" si="242"/>
        <v>0</v>
      </c>
      <c r="L2231" s="39">
        <f t="shared" si="243"/>
        <v>0</v>
      </c>
      <c r="M2231" s="39">
        <f t="shared" si="244"/>
        <v>0</v>
      </c>
      <c r="N2231" s="41">
        <f t="shared" si="246"/>
        <v>0</v>
      </c>
    </row>
    <row r="2232" spans="2:14">
      <c r="B2232" s="1">
        <v>35097</v>
      </c>
      <c r="C2232" s="1">
        <f t="shared" si="245"/>
        <v>35096</v>
      </c>
      <c r="E2232" s="42">
        <f>IF(DAY(B2232)&gt;14,VLOOKUP(DATE(YEAR(C2232),MONTH(C2232)-1,DAY(1)),'מדדים וריביות'!B:C,2,FALSE),VLOOKUP(DATE(YEAR(C2232),MONTH(C2232)-2,DAY(1)),'מדדים וריביות'!B:C,2,FALSE))</f>
        <v>19703392.7859823</v>
      </c>
      <c r="F2232" s="43">
        <f>IF($B$5=1,'ריבית יומית'!D2226,'ריבית יומית'!G2226)</f>
        <v>1.0738622586670132E-4</v>
      </c>
      <c r="G2232" s="43">
        <f t="shared" si="240"/>
        <v>1.0738622586670132E-4</v>
      </c>
      <c r="H2232" s="29">
        <f t="shared" si="241"/>
        <v>1.6967727804078012</v>
      </c>
      <c r="I2232" s="30">
        <f>VLOOKUP(B2231,'מדדים וריביות'!B:C,2)</f>
        <v>20053607.650029801</v>
      </c>
      <c r="K2232" s="39">
        <f t="shared" si="242"/>
        <v>0</v>
      </c>
      <c r="L2232" s="39">
        <f t="shared" si="243"/>
        <v>0</v>
      </c>
      <c r="M2232" s="39">
        <f t="shared" si="244"/>
        <v>0</v>
      </c>
      <c r="N2232" s="41">
        <f t="shared" si="246"/>
        <v>0</v>
      </c>
    </row>
    <row r="2233" spans="2:14">
      <c r="B2233" s="1">
        <v>35098</v>
      </c>
      <c r="C2233" s="1">
        <f t="shared" si="245"/>
        <v>35096</v>
      </c>
      <c r="E2233" s="42">
        <f>IF(DAY(B2233)&gt;14,VLOOKUP(DATE(YEAR(C2233),MONTH(C2233)-1,DAY(1)),'מדדים וריביות'!B:C,2,FALSE),VLOOKUP(DATE(YEAR(C2233),MONTH(C2233)-2,DAY(1)),'מדדים וריביות'!B:C,2,FALSE))</f>
        <v>19703392.7859823</v>
      </c>
      <c r="F2233" s="43">
        <f>IF($B$5=1,'ריבית יומית'!D2227,'ריבית יומית'!G2227)</f>
        <v>1.0738622586670132E-4</v>
      </c>
      <c r="G2233" s="43">
        <f t="shared" si="240"/>
        <v>1.0738622586670132E-4</v>
      </c>
      <c r="H2233" s="29">
        <f t="shared" si="241"/>
        <v>1.6965905899475058</v>
      </c>
      <c r="I2233" s="30">
        <f>VLOOKUP(B2232,'מדדים וריביות'!B:C,2)</f>
        <v>20053607.650029801</v>
      </c>
      <c r="K2233" s="39">
        <f t="shared" si="242"/>
        <v>0</v>
      </c>
      <c r="L2233" s="39">
        <f t="shared" si="243"/>
        <v>0</v>
      </c>
      <c r="M2233" s="39">
        <f t="shared" si="244"/>
        <v>0</v>
      </c>
      <c r="N2233" s="41">
        <f t="shared" si="246"/>
        <v>0</v>
      </c>
    </row>
    <row r="2234" spans="2:14">
      <c r="B2234" s="1">
        <v>35099</v>
      </c>
      <c r="C2234" s="1">
        <f t="shared" si="245"/>
        <v>35096</v>
      </c>
      <c r="E2234" s="42">
        <f>IF(DAY(B2234)&gt;14,VLOOKUP(DATE(YEAR(C2234),MONTH(C2234)-1,DAY(1)),'מדדים וריביות'!B:C,2,FALSE),VLOOKUP(DATE(YEAR(C2234),MONTH(C2234)-2,DAY(1)),'מדדים וריביות'!B:C,2,FALSE))</f>
        <v>19703392.7859823</v>
      </c>
      <c r="F2234" s="43">
        <f>IF($B$5=1,'ריבית יומית'!D2228,'ריבית יומית'!G2228)</f>
        <v>1.0738622586670132E-4</v>
      </c>
      <c r="G2234" s="43">
        <f t="shared" si="240"/>
        <v>1.0738622586670132E-4</v>
      </c>
      <c r="H2234" s="29">
        <f t="shared" si="241"/>
        <v>1.6964084190498556</v>
      </c>
      <c r="I2234" s="30">
        <f>VLOOKUP(B2233,'מדדים וריביות'!B:C,2)</f>
        <v>20053607.650029801</v>
      </c>
      <c r="K2234" s="39">
        <f t="shared" si="242"/>
        <v>0</v>
      </c>
      <c r="L2234" s="39">
        <f t="shared" si="243"/>
        <v>0</v>
      </c>
      <c r="M2234" s="39">
        <f t="shared" si="244"/>
        <v>0</v>
      </c>
      <c r="N2234" s="41">
        <f t="shared" si="246"/>
        <v>0</v>
      </c>
    </row>
    <row r="2235" spans="2:14">
      <c r="B2235" s="1">
        <v>35100</v>
      </c>
      <c r="C2235" s="1">
        <f t="shared" si="245"/>
        <v>35096</v>
      </c>
      <c r="E2235" s="42">
        <f>IF(DAY(B2235)&gt;14,VLOOKUP(DATE(YEAR(C2235),MONTH(C2235)-1,DAY(1)),'מדדים וריביות'!B:C,2,FALSE),VLOOKUP(DATE(YEAR(C2235),MONTH(C2235)-2,DAY(1)),'מדדים וריביות'!B:C,2,FALSE))</f>
        <v>19703392.7859823</v>
      </c>
      <c r="F2235" s="43">
        <f>IF($B$5=1,'ריבית יומית'!D2229,'ריבית יומית'!G2229)</f>
        <v>1.0738622586670132E-4</v>
      </c>
      <c r="G2235" s="43">
        <f t="shared" si="240"/>
        <v>1.0738622586670132E-4</v>
      </c>
      <c r="H2235" s="29">
        <f t="shared" si="241"/>
        <v>1.69622626771275</v>
      </c>
      <c r="I2235" s="30">
        <f>VLOOKUP(B2234,'מדדים וריביות'!B:C,2)</f>
        <v>20053607.650029801</v>
      </c>
      <c r="K2235" s="39">
        <f t="shared" si="242"/>
        <v>0</v>
      </c>
      <c r="L2235" s="39">
        <f t="shared" si="243"/>
        <v>0</v>
      </c>
      <c r="M2235" s="39">
        <f t="shared" si="244"/>
        <v>0</v>
      </c>
      <c r="N2235" s="41">
        <f t="shared" si="246"/>
        <v>0</v>
      </c>
    </row>
    <row r="2236" spans="2:14">
      <c r="B2236" s="1">
        <v>35101</v>
      </c>
      <c r="C2236" s="1">
        <f t="shared" si="245"/>
        <v>35096</v>
      </c>
      <c r="E2236" s="42">
        <f>IF(DAY(B2236)&gt;14,VLOOKUP(DATE(YEAR(C2236),MONTH(C2236)-1,DAY(1)),'מדדים וריביות'!B:C,2,FALSE),VLOOKUP(DATE(YEAR(C2236),MONTH(C2236)-2,DAY(1)),'מדדים וריביות'!B:C,2,FALSE))</f>
        <v>19703392.7859823</v>
      </c>
      <c r="F2236" s="43">
        <f>IF($B$5=1,'ריבית יומית'!D2230,'ריבית יומית'!G2230)</f>
        <v>1.0738622586670132E-4</v>
      </c>
      <c r="G2236" s="43">
        <f t="shared" si="240"/>
        <v>1.0738622586670132E-4</v>
      </c>
      <c r="H2236" s="29">
        <f t="shared" si="241"/>
        <v>1.6960441359340888</v>
      </c>
      <c r="I2236" s="30">
        <f>VLOOKUP(B2235,'מדדים וריביות'!B:C,2)</f>
        <v>20053607.650029801</v>
      </c>
      <c r="K2236" s="39">
        <f t="shared" si="242"/>
        <v>0</v>
      </c>
      <c r="L2236" s="39">
        <f t="shared" si="243"/>
        <v>0</v>
      </c>
      <c r="M2236" s="39">
        <f t="shared" si="244"/>
        <v>0</v>
      </c>
      <c r="N2236" s="41">
        <f t="shared" si="246"/>
        <v>0</v>
      </c>
    </row>
    <row r="2237" spans="2:14">
      <c r="B2237" s="1">
        <v>35102</v>
      </c>
      <c r="C2237" s="1">
        <f t="shared" si="245"/>
        <v>35096</v>
      </c>
      <c r="E2237" s="42">
        <f>IF(DAY(B2237)&gt;14,VLOOKUP(DATE(YEAR(C2237),MONTH(C2237)-1,DAY(1)),'מדדים וריביות'!B:C,2,FALSE),VLOOKUP(DATE(YEAR(C2237),MONTH(C2237)-2,DAY(1)),'מדדים וריביות'!B:C,2,FALSE))</f>
        <v>19703392.7859823</v>
      </c>
      <c r="F2237" s="43">
        <f>IF($B$5=1,'ריבית יומית'!D2231,'ריבית יומית'!G2231)</f>
        <v>1.0738622586670132E-4</v>
      </c>
      <c r="G2237" s="43">
        <f t="shared" si="240"/>
        <v>1.0738622586670132E-4</v>
      </c>
      <c r="H2237" s="29">
        <f t="shared" si="241"/>
        <v>1.6958620237117716</v>
      </c>
      <c r="I2237" s="30">
        <f>VLOOKUP(B2236,'מדדים וריביות'!B:C,2)</f>
        <v>20053607.650029801</v>
      </c>
      <c r="K2237" s="39">
        <f t="shared" si="242"/>
        <v>0</v>
      </c>
      <c r="L2237" s="39">
        <f t="shared" si="243"/>
        <v>0</v>
      </c>
      <c r="M2237" s="39">
        <f t="shared" si="244"/>
        <v>0</v>
      </c>
      <c r="N2237" s="41">
        <f t="shared" si="246"/>
        <v>0</v>
      </c>
    </row>
    <row r="2238" spans="2:14">
      <c r="B2238" s="1">
        <v>35103</v>
      </c>
      <c r="C2238" s="1">
        <f t="shared" si="245"/>
        <v>35096</v>
      </c>
      <c r="E2238" s="42">
        <f>IF(DAY(B2238)&gt;14,VLOOKUP(DATE(YEAR(C2238),MONTH(C2238)-1,DAY(1)),'מדדים וריביות'!B:C,2,FALSE),VLOOKUP(DATE(YEAR(C2238),MONTH(C2238)-2,DAY(1)),'מדדים וריביות'!B:C,2,FALSE))</f>
        <v>19703392.7859823</v>
      </c>
      <c r="F2238" s="43">
        <f>IF($B$5=1,'ריבית יומית'!D2232,'ריבית יומית'!G2232)</f>
        <v>1.0738622586670132E-4</v>
      </c>
      <c r="G2238" s="43">
        <f t="shared" si="240"/>
        <v>1.0738622586670132E-4</v>
      </c>
      <c r="H2238" s="29">
        <f t="shared" si="241"/>
        <v>1.695679931043699</v>
      </c>
      <c r="I2238" s="30">
        <f>VLOOKUP(B2237,'מדדים וריביות'!B:C,2)</f>
        <v>20053607.650029801</v>
      </c>
      <c r="K2238" s="39">
        <f t="shared" si="242"/>
        <v>0</v>
      </c>
      <c r="L2238" s="39">
        <f t="shared" si="243"/>
        <v>0</v>
      </c>
      <c r="M2238" s="39">
        <f t="shared" si="244"/>
        <v>0</v>
      </c>
      <c r="N2238" s="41">
        <f t="shared" si="246"/>
        <v>0</v>
      </c>
    </row>
    <row r="2239" spans="2:14">
      <c r="B2239" s="1">
        <v>35104</v>
      </c>
      <c r="C2239" s="1">
        <f t="shared" si="245"/>
        <v>35096</v>
      </c>
      <c r="E2239" s="42">
        <f>IF(DAY(B2239)&gt;14,VLOOKUP(DATE(YEAR(C2239),MONTH(C2239)-1,DAY(1)),'מדדים וריביות'!B:C,2,FALSE),VLOOKUP(DATE(YEAR(C2239),MONTH(C2239)-2,DAY(1)),'מדדים וריביות'!B:C,2,FALSE))</f>
        <v>19703392.7859823</v>
      </c>
      <c r="F2239" s="43">
        <f>IF($B$5=1,'ריבית יומית'!D2233,'ריבית יומית'!G2233)</f>
        <v>1.0738622586670132E-4</v>
      </c>
      <c r="G2239" s="43">
        <f t="shared" si="240"/>
        <v>1.0738622586670132E-4</v>
      </c>
      <c r="H2239" s="29">
        <f t="shared" si="241"/>
        <v>1.6954978579277711</v>
      </c>
      <c r="I2239" s="30">
        <f>VLOOKUP(B2238,'מדדים וריביות'!B:C,2)</f>
        <v>20053607.650029801</v>
      </c>
      <c r="K2239" s="39">
        <f t="shared" si="242"/>
        <v>0</v>
      </c>
      <c r="L2239" s="39">
        <f t="shared" si="243"/>
        <v>0</v>
      </c>
      <c r="M2239" s="39">
        <f t="shared" si="244"/>
        <v>0</v>
      </c>
      <c r="N2239" s="41">
        <f t="shared" si="246"/>
        <v>0</v>
      </c>
    </row>
    <row r="2240" spans="2:14">
      <c r="B2240" s="1">
        <v>35105</v>
      </c>
      <c r="C2240" s="1">
        <f t="shared" si="245"/>
        <v>35096</v>
      </c>
      <c r="E2240" s="42">
        <f>IF(DAY(B2240)&gt;14,VLOOKUP(DATE(YEAR(C2240),MONTH(C2240)-1,DAY(1)),'מדדים וריביות'!B:C,2,FALSE),VLOOKUP(DATE(YEAR(C2240),MONTH(C2240)-2,DAY(1)),'מדדים וריביות'!B:C,2,FALSE))</f>
        <v>19703392.7859823</v>
      </c>
      <c r="F2240" s="43">
        <f>IF($B$5=1,'ריבית יומית'!D2234,'ריבית יומית'!G2234)</f>
        <v>1.0738622586670132E-4</v>
      </c>
      <c r="G2240" s="43">
        <f t="shared" si="240"/>
        <v>1.0738622586670132E-4</v>
      </c>
      <c r="H2240" s="29">
        <f t="shared" si="241"/>
        <v>1.6953158043618886</v>
      </c>
      <c r="I2240" s="30">
        <f>VLOOKUP(B2239,'מדדים וריביות'!B:C,2)</f>
        <v>20053607.650029801</v>
      </c>
      <c r="K2240" s="39">
        <f t="shared" si="242"/>
        <v>0</v>
      </c>
      <c r="L2240" s="39">
        <f t="shared" si="243"/>
        <v>0</v>
      </c>
      <c r="M2240" s="39">
        <f t="shared" si="244"/>
        <v>0</v>
      </c>
      <c r="N2240" s="41">
        <f t="shared" si="246"/>
        <v>0</v>
      </c>
    </row>
    <row r="2241" spans="2:14">
      <c r="B2241" s="1">
        <v>35106</v>
      </c>
      <c r="C2241" s="1">
        <f t="shared" si="245"/>
        <v>35096</v>
      </c>
      <c r="E2241" s="42">
        <f>IF(DAY(B2241)&gt;14,VLOOKUP(DATE(YEAR(C2241),MONTH(C2241)-1,DAY(1)),'מדדים וריביות'!B:C,2,FALSE),VLOOKUP(DATE(YEAR(C2241),MONTH(C2241)-2,DAY(1)),'מדדים וריביות'!B:C,2,FALSE))</f>
        <v>19703392.7859823</v>
      </c>
      <c r="F2241" s="43">
        <f>IF($B$5=1,'ריבית יומית'!D2235,'ריבית יומית'!G2235)</f>
        <v>1.0738622586670132E-4</v>
      </c>
      <c r="G2241" s="43">
        <f t="shared" si="240"/>
        <v>1.0738622586670132E-4</v>
      </c>
      <c r="H2241" s="29">
        <f t="shared" si="241"/>
        <v>1.6951337703439522</v>
      </c>
      <c r="I2241" s="30">
        <f>VLOOKUP(B2240,'מדדים וריביות'!B:C,2)</f>
        <v>20053607.650029801</v>
      </c>
      <c r="K2241" s="39">
        <f t="shared" si="242"/>
        <v>0</v>
      </c>
      <c r="L2241" s="39">
        <f t="shared" si="243"/>
        <v>0</v>
      </c>
      <c r="M2241" s="39">
        <f t="shared" si="244"/>
        <v>0</v>
      </c>
      <c r="N2241" s="41">
        <f t="shared" si="246"/>
        <v>0</v>
      </c>
    </row>
    <row r="2242" spans="2:14">
      <c r="B2242" s="1">
        <v>35107</v>
      </c>
      <c r="C2242" s="1">
        <f t="shared" si="245"/>
        <v>35096</v>
      </c>
      <c r="E2242" s="42">
        <f>IF(DAY(B2242)&gt;14,VLOOKUP(DATE(YEAR(C2242),MONTH(C2242)-1,DAY(1)),'מדדים וריביות'!B:C,2,FALSE),VLOOKUP(DATE(YEAR(C2242),MONTH(C2242)-2,DAY(1)),'מדדים וריביות'!B:C,2,FALSE))</f>
        <v>19703392.7859823</v>
      </c>
      <c r="F2242" s="43">
        <f>IF($B$5=1,'ריבית יומית'!D2236,'ריבית יומית'!G2236)</f>
        <v>1.0738622586670132E-4</v>
      </c>
      <c r="G2242" s="43">
        <f t="shared" si="240"/>
        <v>1.0738622586670132E-4</v>
      </c>
      <c r="H2242" s="29">
        <f t="shared" si="241"/>
        <v>1.694951755871863</v>
      </c>
      <c r="I2242" s="30">
        <f>VLOOKUP(B2241,'מדדים וריביות'!B:C,2)</f>
        <v>20053607.650029801</v>
      </c>
      <c r="K2242" s="39">
        <f t="shared" si="242"/>
        <v>0</v>
      </c>
      <c r="L2242" s="39">
        <f t="shared" si="243"/>
        <v>0</v>
      </c>
      <c r="M2242" s="39">
        <f t="shared" si="244"/>
        <v>0</v>
      </c>
      <c r="N2242" s="41">
        <f t="shared" si="246"/>
        <v>0</v>
      </c>
    </row>
    <row r="2243" spans="2:14">
      <c r="B2243" s="1">
        <v>35108</v>
      </c>
      <c r="C2243" s="1">
        <f t="shared" si="245"/>
        <v>35096</v>
      </c>
      <c r="E2243" s="42">
        <f>IF(DAY(B2243)&gt;14,VLOOKUP(DATE(YEAR(C2243),MONTH(C2243)-1,DAY(1)),'מדדים וריביות'!B:C,2,FALSE),VLOOKUP(DATE(YEAR(C2243),MONTH(C2243)-2,DAY(1)),'מדדים וריביות'!B:C,2,FALSE))</f>
        <v>19703392.7859823</v>
      </c>
      <c r="F2243" s="43">
        <f>IF($B$5=1,'ריבית יומית'!D2237,'ריבית יומית'!G2237)</f>
        <v>1.0738622586670132E-4</v>
      </c>
      <c r="G2243" s="43">
        <f t="shared" si="240"/>
        <v>1.0738622586670132E-4</v>
      </c>
      <c r="H2243" s="29">
        <f t="shared" si="241"/>
        <v>1.6947697609435222</v>
      </c>
      <c r="I2243" s="30">
        <f>VLOOKUP(B2242,'מדדים וריביות'!B:C,2)</f>
        <v>20053607.650029801</v>
      </c>
      <c r="K2243" s="39">
        <f t="shared" si="242"/>
        <v>0</v>
      </c>
      <c r="L2243" s="39">
        <f t="shared" si="243"/>
        <v>0</v>
      </c>
      <c r="M2243" s="39">
        <f t="shared" si="244"/>
        <v>0</v>
      </c>
      <c r="N2243" s="41">
        <f t="shared" si="246"/>
        <v>0</v>
      </c>
    </row>
    <row r="2244" spans="2:14">
      <c r="B2244" s="1">
        <v>35109</v>
      </c>
      <c r="C2244" s="1">
        <f t="shared" si="245"/>
        <v>35096</v>
      </c>
      <c r="E2244" s="42">
        <f>IF(DAY(B2244)&gt;14,VLOOKUP(DATE(YEAR(C2244),MONTH(C2244)-1,DAY(1)),'מדדים וריביות'!B:C,2,FALSE),VLOOKUP(DATE(YEAR(C2244),MONTH(C2244)-2,DAY(1)),'מדדים וריביות'!B:C,2,FALSE))</f>
        <v>19703392.7859823</v>
      </c>
      <c r="F2244" s="43">
        <f>IF($B$5=1,'ריבית יומית'!D2238,'ריבית יומית'!G2238)</f>
        <v>1.0738622586670132E-4</v>
      </c>
      <c r="G2244" s="43">
        <f t="shared" si="240"/>
        <v>1.0738622586670132E-4</v>
      </c>
      <c r="H2244" s="29">
        <f t="shared" si="241"/>
        <v>1.6945877855568314</v>
      </c>
      <c r="I2244" s="30">
        <f>VLOOKUP(B2243,'מדדים וריביות'!B:C,2)</f>
        <v>20053607.650029801</v>
      </c>
      <c r="K2244" s="39">
        <f t="shared" si="242"/>
        <v>0</v>
      </c>
      <c r="L2244" s="39">
        <f t="shared" si="243"/>
        <v>0</v>
      </c>
      <c r="M2244" s="39">
        <f t="shared" si="244"/>
        <v>0</v>
      </c>
      <c r="N2244" s="41">
        <f t="shared" si="246"/>
        <v>0</v>
      </c>
    </row>
    <row r="2245" spans="2:14">
      <c r="B2245" s="1">
        <v>35110</v>
      </c>
      <c r="C2245" s="1">
        <f t="shared" si="245"/>
        <v>35096</v>
      </c>
      <c r="E2245" s="42">
        <f>IF(DAY(B2245)&gt;14,VLOOKUP(DATE(YEAR(C2245),MONTH(C2245)-1,DAY(1)),'מדדים וריביות'!B:C,2,FALSE),VLOOKUP(DATE(YEAR(C2245),MONTH(C2245)-2,DAY(1)),'מדדים וריביות'!B:C,2,FALSE))</f>
        <v>19870886.8513963</v>
      </c>
      <c r="F2245" s="43">
        <f>IF($B$5=1,'ריבית יומית'!D2239,'ריבית יומית'!G2239)</f>
        <v>1.0738622586670132E-4</v>
      </c>
      <c r="G2245" s="43">
        <f t="shared" si="240"/>
        <v>1.0738622586670132E-4</v>
      </c>
      <c r="H2245" s="29">
        <f t="shared" si="241"/>
        <v>1.6944058297096924</v>
      </c>
      <c r="I2245" s="30">
        <f>VLOOKUP(B2244,'מדדים וריביות'!B:C,2)</f>
        <v>20053607.650029801</v>
      </c>
      <c r="K2245" s="39">
        <f t="shared" si="242"/>
        <v>0</v>
      </c>
      <c r="L2245" s="39">
        <f t="shared" si="243"/>
        <v>0</v>
      </c>
      <c r="M2245" s="39">
        <f t="shared" si="244"/>
        <v>0</v>
      </c>
      <c r="N2245" s="41">
        <f t="shared" si="246"/>
        <v>0</v>
      </c>
    </row>
    <row r="2246" spans="2:14">
      <c r="B2246" s="1">
        <v>35111</v>
      </c>
      <c r="C2246" s="1">
        <f t="shared" si="245"/>
        <v>35096</v>
      </c>
      <c r="E2246" s="42">
        <f>IF(DAY(B2246)&gt;14,VLOOKUP(DATE(YEAR(C2246),MONTH(C2246)-1,DAY(1)),'מדדים וריביות'!B:C,2,FALSE),VLOOKUP(DATE(YEAR(C2246),MONTH(C2246)-2,DAY(1)),'מדדים וריביות'!B:C,2,FALSE))</f>
        <v>19870886.8513963</v>
      </c>
      <c r="F2246" s="43">
        <f>IF($B$5=1,'ריבית יומית'!D2240,'ריבית יומית'!G2240)</f>
        <v>1.0738622586670132E-4</v>
      </c>
      <c r="G2246" s="43">
        <f t="shared" si="240"/>
        <v>1.0738622586670132E-4</v>
      </c>
      <c r="H2246" s="29">
        <f t="shared" si="241"/>
        <v>1.6942238934000071</v>
      </c>
      <c r="I2246" s="30">
        <f>VLOOKUP(B2245,'מדדים וריביות'!B:C,2)</f>
        <v>20053607.650029801</v>
      </c>
      <c r="K2246" s="39">
        <f t="shared" si="242"/>
        <v>0</v>
      </c>
      <c r="L2246" s="39">
        <f t="shared" si="243"/>
        <v>0</v>
      </c>
      <c r="M2246" s="39">
        <f t="shared" si="244"/>
        <v>0</v>
      </c>
      <c r="N2246" s="41">
        <f t="shared" si="246"/>
        <v>0</v>
      </c>
    </row>
    <row r="2247" spans="2:14">
      <c r="B2247" s="1">
        <v>35112</v>
      </c>
      <c r="C2247" s="1">
        <f t="shared" si="245"/>
        <v>35096</v>
      </c>
      <c r="E2247" s="42">
        <f>IF(DAY(B2247)&gt;14,VLOOKUP(DATE(YEAR(C2247),MONTH(C2247)-1,DAY(1)),'מדדים וריביות'!B:C,2,FALSE),VLOOKUP(DATE(YEAR(C2247),MONTH(C2247)-2,DAY(1)),'מדדים וריביות'!B:C,2,FALSE))</f>
        <v>19870886.8513963</v>
      </c>
      <c r="F2247" s="43">
        <f>IF($B$5=1,'ריבית יומית'!D2241,'ריבית יומית'!G2241)</f>
        <v>1.0738622586670132E-4</v>
      </c>
      <c r="G2247" s="43">
        <f t="shared" si="240"/>
        <v>1.0738622586670132E-4</v>
      </c>
      <c r="H2247" s="29">
        <f t="shared" si="241"/>
        <v>1.6940419766256776</v>
      </c>
      <c r="I2247" s="30">
        <f>VLOOKUP(B2246,'מדדים וריביות'!B:C,2)</f>
        <v>20053607.650029801</v>
      </c>
      <c r="K2247" s="39">
        <f t="shared" si="242"/>
        <v>0</v>
      </c>
      <c r="L2247" s="39">
        <f t="shared" si="243"/>
        <v>0</v>
      </c>
      <c r="M2247" s="39">
        <f t="shared" si="244"/>
        <v>0</v>
      </c>
      <c r="N2247" s="41">
        <f t="shared" si="246"/>
        <v>0</v>
      </c>
    </row>
    <row r="2248" spans="2:14">
      <c r="B2248" s="1">
        <v>35113</v>
      </c>
      <c r="C2248" s="1">
        <f t="shared" si="245"/>
        <v>35096</v>
      </c>
      <c r="E2248" s="42">
        <f>IF(DAY(B2248)&gt;14,VLOOKUP(DATE(YEAR(C2248),MONTH(C2248)-1,DAY(1)),'מדדים וריביות'!B:C,2,FALSE),VLOOKUP(DATE(YEAR(C2248),MONTH(C2248)-2,DAY(1)),'מדדים וריביות'!B:C,2,FALSE))</f>
        <v>19870886.8513963</v>
      </c>
      <c r="F2248" s="43">
        <f>IF($B$5=1,'ריבית יומית'!D2242,'ריבית יומית'!G2242)</f>
        <v>1.0738622586670132E-4</v>
      </c>
      <c r="G2248" s="43">
        <f t="shared" si="240"/>
        <v>1.0738622586670132E-4</v>
      </c>
      <c r="H2248" s="29">
        <f t="shared" si="241"/>
        <v>1.6938600793846061</v>
      </c>
      <c r="I2248" s="30">
        <f>VLOOKUP(B2247,'מדדים וריביות'!B:C,2)</f>
        <v>20053607.650029801</v>
      </c>
      <c r="K2248" s="39">
        <f t="shared" si="242"/>
        <v>0</v>
      </c>
      <c r="L2248" s="39">
        <f t="shared" si="243"/>
        <v>0</v>
      </c>
      <c r="M2248" s="39">
        <f t="shared" si="244"/>
        <v>0</v>
      </c>
      <c r="N2248" s="41">
        <f t="shared" si="246"/>
        <v>0</v>
      </c>
    </row>
    <row r="2249" spans="2:14">
      <c r="B2249" s="1">
        <v>35114</v>
      </c>
      <c r="C2249" s="1">
        <f t="shared" si="245"/>
        <v>35096</v>
      </c>
      <c r="E2249" s="42">
        <f>IF(DAY(B2249)&gt;14,VLOOKUP(DATE(YEAR(C2249),MONTH(C2249)-1,DAY(1)),'מדדים וריביות'!B:C,2,FALSE),VLOOKUP(DATE(YEAR(C2249),MONTH(C2249)-2,DAY(1)),'מדדים וריביות'!B:C,2,FALSE))</f>
        <v>19870886.8513963</v>
      </c>
      <c r="F2249" s="43">
        <f>IF($B$5=1,'ריבית יומית'!D2243,'ריבית יומית'!G2243)</f>
        <v>1.0738622586670132E-4</v>
      </c>
      <c r="G2249" s="43">
        <f t="shared" ref="G2249:G2312" si="247">IF(B2249&gt;$B$2,0,F2249)</f>
        <v>1.0738622586670132E-4</v>
      </c>
      <c r="H2249" s="29">
        <f t="shared" ref="H2249:H2312" si="248">H2250*(1+G2249)</f>
        <v>1.6936782016746956</v>
      </c>
      <c r="I2249" s="30">
        <f>VLOOKUP(B2248,'מדדים וריביות'!B:C,2)</f>
        <v>20053607.650029801</v>
      </c>
      <c r="K2249" s="39">
        <f t="shared" ref="K2249:K2312" si="249">$B$4/E2249*D2249-D2249</f>
        <v>0</v>
      </c>
      <c r="L2249" s="39">
        <f t="shared" ref="L2249:L2312" si="250">H2250*D2249-D2249</f>
        <v>0</v>
      </c>
      <c r="M2249" s="39">
        <f t="shared" ref="M2249:M2312" si="251">$B$4/E2249*L2249-L2249</f>
        <v>0</v>
      </c>
      <c r="N2249" s="41">
        <f t="shared" si="246"/>
        <v>0</v>
      </c>
    </row>
    <row r="2250" spans="2:14">
      <c r="B2250" s="1">
        <v>35115</v>
      </c>
      <c r="C2250" s="1">
        <f t="shared" ref="C2250:C2313" si="252">DATE(YEAR(B2250),MONTH(B2250),DAY(1))</f>
        <v>35096</v>
      </c>
      <c r="E2250" s="42">
        <f>IF(DAY(B2250)&gt;14,VLOOKUP(DATE(YEAR(C2250),MONTH(C2250)-1,DAY(1)),'מדדים וריביות'!B:C,2,FALSE),VLOOKUP(DATE(YEAR(C2250),MONTH(C2250)-2,DAY(1)),'מדדים וריביות'!B:C,2,FALSE))</f>
        <v>19870886.8513963</v>
      </c>
      <c r="F2250" s="43">
        <f>IF($B$5=1,'ריבית יומית'!D2244,'ריבית יומית'!G2244)</f>
        <v>1.0738622586670132E-4</v>
      </c>
      <c r="G2250" s="43">
        <f t="shared" si="247"/>
        <v>1.0738622586670132E-4</v>
      </c>
      <c r="H2250" s="29">
        <f t="shared" si="248"/>
        <v>1.6934963434938488</v>
      </c>
      <c r="I2250" s="30">
        <f>VLOOKUP(B2249,'מדדים וריביות'!B:C,2)</f>
        <v>20053607.650029801</v>
      </c>
      <c r="K2250" s="39">
        <f t="shared" si="249"/>
        <v>0</v>
      </c>
      <c r="L2250" s="39">
        <f t="shared" si="250"/>
        <v>0</v>
      </c>
      <c r="M2250" s="39">
        <f t="shared" si="251"/>
        <v>0</v>
      </c>
      <c r="N2250" s="41">
        <f t="shared" ref="N2250:N2313" si="253">SUM(K2250:M2250)</f>
        <v>0</v>
      </c>
    </row>
    <row r="2251" spans="2:14">
      <c r="B2251" s="1">
        <v>35116</v>
      </c>
      <c r="C2251" s="1">
        <f t="shared" si="252"/>
        <v>35096</v>
      </c>
      <c r="E2251" s="42">
        <f>IF(DAY(B2251)&gt;14,VLOOKUP(DATE(YEAR(C2251),MONTH(C2251)-1,DAY(1)),'מדדים וריביות'!B:C,2,FALSE),VLOOKUP(DATE(YEAR(C2251),MONTH(C2251)-2,DAY(1)),'מדדים וריביות'!B:C,2,FALSE))</f>
        <v>19870886.8513963</v>
      </c>
      <c r="F2251" s="43">
        <f>IF($B$5=1,'ריבית יומית'!D2245,'ריבית יומית'!G2245)</f>
        <v>1.0738622586670132E-4</v>
      </c>
      <c r="G2251" s="43">
        <f t="shared" si="247"/>
        <v>1.0738622586670132E-4</v>
      </c>
      <c r="H2251" s="29">
        <f t="shared" si="248"/>
        <v>1.6933145048399687</v>
      </c>
      <c r="I2251" s="30">
        <f>VLOOKUP(B2250,'מדדים וריביות'!B:C,2)</f>
        <v>20053607.650029801</v>
      </c>
      <c r="K2251" s="39">
        <f t="shared" si="249"/>
        <v>0</v>
      </c>
      <c r="L2251" s="39">
        <f t="shared" si="250"/>
        <v>0</v>
      </c>
      <c r="M2251" s="39">
        <f t="shared" si="251"/>
        <v>0</v>
      </c>
      <c r="N2251" s="41">
        <f t="shared" si="253"/>
        <v>0</v>
      </c>
    </row>
    <row r="2252" spans="2:14">
      <c r="B2252" s="1">
        <v>35117</v>
      </c>
      <c r="C2252" s="1">
        <f t="shared" si="252"/>
        <v>35096</v>
      </c>
      <c r="E2252" s="42">
        <f>IF(DAY(B2252)&gt;14,VLOOKUP(DATE(YEAR(C2252),MONTH(C2252)-1,DAY(1)),'מדדים וריביות'!B:C,2,FALSE),VLOOKUP(DATE(YEAR(C2252),MONTH(C2252)-2,DAY(1)),'מדדים וריביות'!B:C,2,FALSE))</f>
        <v>19870886.8513963</v>
      </c>
      <c r="F2252" s="43">
        <f>IF($B$5=1,'ריבית יומית'!D2246,'ריבית יומית'!G2246)</f>
        <v>1.0738622586670132E-4</v>
      </c>
      <c r="G2252" s="43">
        <f t="shared" si="247"/>
        <v>1.0738622586670132E-4</v>
      </c>
      <c r="H2252" s="29">
        <f t="shared" si="248"/>
        <v>1.6931326857109588</v>
      </c>
      <c r="I2252" s="30">
        <f>VLOOKUP(B2251,'מדדים וריביות'!B:C,2)</f>
        <v>20053607.650029801</v>
      </c>
      <c r="K2252" s="39">
        <f t="shared" si="249"/>
        <v>0</v>
      </c>
      <c r="L2252" s="39">
        <f t="shared" si="250"/>
        <v>0</v>
      </c>
      <c r="M2252" s="39">
        <f t="shared" si="251"/>
        <v>0</v>
      </c>
      <c r="N2252" s="41">
        <f t="shared" si="253"/>
        <v>0</v>
      </c>
    </row>
    <row r="2253" spans="2:14">
      <c r="B2253" s="1">
        <v>35118</v>
      </c>
      <c r="C2253" s="1">
        <f t="shared" si="252"/>
        <v>35096</v>
      </c>
      <c r="E2253" s="42">
        <f>IF(DAY(B2253)&gt;14,VLOOKUP(DATE(YEAR(C2253),MONTH(C2253)-1,DAY(1)),'מדדים וריביות'!B:C,2,FALSE),VLOOKUP(DATE(YEAR(C2253),MONTH(C2253)-2,DAY(1)),'מדדים וריביות'!B:C,2,FALSE))</f>
        <v>19870886.8513963</v>
      </c>
      <c r="F2253" s="43">
        <f>IF($B$5=1,'ריבית יומית'!D2247,'ריבית יומית'!G2247)</f>
        <v>1.0738622586670132E-4</v>
      </c>
      <c r="G2253" s="43">
        <f t="shared" si="247"/>
        <v>1.0738622586670132E-4</v>
      </c>
      <c r="H2253" s="29">
        <f t="shared" si="248"/>
        <v>1.6929508861047222</v>
      </c>
      <c r="I2253" s="30">
        <f>VLOOKUP(B2252,'מדדים וריביות'!B:C,2)</f>
        <v>20053607.650029801</v>
      </c>
      <c r="K2253" s="39">
        <f t="shared" si="249"/>
        <v>0</v>
      </c>
      <c r="L2253" s="39">
        <f t="shared" si="250"/>
        <v>0</v>
      </c>
      <c r="M2253" s="39">
        <f t="shared" si="251"/>
        <v>0</v>
      </c>
      <c r="N2253" s="41">
        <f t="shared" si="253"/>
        <v>0</v>
      </c>
    </row>
    <row r="2254" spans="2:14">
      <c r="B2254" s="1">
        <v>35119</v>
      </c>
      <c r="C2254" s="1">
        <f t="shared" si="252"/>
        <v>35096</v>
      </c>
      <c r="E2254" s="42">
        <f>IF(DAY(B2254)&gt;14,VLOOKUP(DATE(YEAR(C2254),MONTH(C2254)-1,DAY(1)),'מדדים וריביות'!B:C,2,FALSE),VLOOKUP(DATE(YEAR(C2254),MONTH(C2254)-2,DAY(1)),'מדדים וריביות'!B:C,2,FALSE))</f>
        <v>19870886.8513963</v>
      </c>
      <c r="F2254" s="43">
        <f>IF($B$5=1,'ריבית יומית'!D2248,'ריבית יומית'!G2248)</f>
        <v>1.0738622586670132E-4</v>
      </c>
      <c r="G2254" s="43">
        <f t="shared" si="247"/>
        <v>1.0738622586670132E-4</v>
      </c>
      <c r="H2254" s="29">
        <f t="shared" si="248"/>
        <v>1.692769106019163</v>
      </c>
      <c r="I2254" s="30">
        <f>VLOOKUP(B2253,'מדדים וריביות'!B:C,2)</f>
        <v>20053607.650029801</v>
      </c>
      <c r="K2254" s="39">
        <f t="shared" si="249"/>
        <v>0</v>
      </c>
      <c r="L2254" s="39">
        <f t="shared" si="250"/>
        <v>0</v>
      </c>
      <c r="M2254" s="39">
        <f t="shared" si="251"/>
        <v>0</v>
      </c>
      <c r="N2254" s="41">
        <f t="shared" si="253"/>
        <v>0</v>
      </c>
    </row>
    <row r="2255" spans="2:14">
      <c r="B2255" s="1">
        <v>35120</v>
      </c>
      <c r="C2255" s="1">
        <f t="shared" si="252"/>
        <v>35096</v>
      </c>
      <c r="E2255" s="42">
        <f>IF(DAY(B2255)&gt;14,VLOOKUP(DATE(YEAR(C2255),MONTH(C2255)-1,DAY(1)),'מדדים וריביות'!B:C,2,FALSE),VLOOKUP(DATE(YEAR(C2255),MONTH(C2255)-2,DAY(1)),'מדדים וריביות'!B:C,2,FALSE))</f>
        <v>19870886.8513963</v>
      </c>
      <c r="F2255" s="43">
        <f>IF($B$5=1,'ריבית יומית'!D2249,'ריבית יומית'!G2249)</f>
        <v>1.0738622586670132E-4</v>
      </c>
      <c r="G2255" s="43">
        <f t="shared" si="247"/>
        <v>1.0738622586670132E-4</v>
      </c>
      <c r="H2255" s="29">
        <f t="shared" si="248"/>
        <v>1.6925873454521851</v>
      </c>
      <c r="I2255" s="30">
        <f>VLOOKUP(B2254,'מדדים וריביות'!B:C,2)</f>
        <v>20053607.650029801</v>
      </c>
      <c r="K2255" s="39">
        <f t="shared" si="249"/>
        <v>0</v>
      </c>
      <c r="L2255" s="39">
        <f t="shared" si="250"/>
        <v>0</v>
      </c>
      <c r="M2255" s="39">
        <f t="shared" si="251"/>
        <v>0</v>
      </c>
      <c r="N2255" s="41">
        <f t="shared" si="253"/>
        <v>0</v>
      </c>
    </row>
    <row r="2256" spans="2:14">
      <c r="B2256" s="1">
        <v>35121</v>
      </c>
      <c r="C2256" s="1">
        <f t="shared" si="252"/>
        <v>35096</v>
      </c>
      <c r="E2256" s="42">
        <f>IF(DAY(B2256)&gt;14,VLOOKUP(DATE(YEAR(C2256),MONTH(C2256)-1,DAY(1)),'מדדים וריביות'!B:C,2,FALSE),VLOOKUP(DATE(YEAR(C2256),MONTH(C2256)-2,DAY(1)),'מדדים וריביות'!B:C,2,FALSE))</f>
        <v>19870886.8513963</v>
      </c>
      <c r="F2256" s="43">
        <f>IF($B$5=1,'ריבית יומית'!D2250,'ריבית יומית'!G2250)</f>
        <v>1.0738622586670132E-4</v>
      </c>
      <c r="G2256" s="43">
        <f t="shared" si="247"/>
        <v>1.0738622586670132E-4</v>
      </c>
      <c r="H2256" s="29">
        <f t="shared" si="248"/>
        <v>1.6924056044016929</v>
      </c>
      <c r="I2256" s="30">
        <f>VLOOKUP(B2255,'מדדים וריביות'!B:C,2)</f>
        <v>20053607.650029801</v>
      </c>
      <c r="K2256" s="39">
        <f t="shared" si="249"/>
        <v>0</v>
      </c>
      <c r="L2256" s="39">
        <f t="shared" si="250"/>
        <v>0</v>
      </c>
      <c r="M2256" s="39">
        <f t="shared" si="251"/>
        <v>0</v>
      </c>
      <c r="N2256" s="41">
        <f t="shared" si="253"/>
        <v>0</v>
      </c>
    </row>
    <row r="2257" spans="2:14">
      <c r="B2257" s="1">
        <v>35122</v>
      </c>
      <c r="C2257" s="1">
        <f t="shared" si="252"/>
        <v>35096</v>
      </c>
      <c r="E2257" s="42">
        <f>IF(DAY(B2257)&gt;14,VLOOKUP(DATE(YEAR(C2257),MONTH(C2257)-1,DAY(1)),'מדדים וריביות'!B:C,2,FALSE),VLOOKUP(DATE(YEAR(C2257),MONTH(C2257)-2,DAY(1)),'מדדים וריביות'!B:C,2,FALSE))</f>
        <v>19870886.8513963</v>
      </c>
      <c r="F2257" s="43">
        <f>IF($B$5=1,'ריבית יומית'!D2251,'ריבית יומית'!G2251)</f>
        <v>1.0738622586670132E-4</v>
      </c>
      <c r="G2257" s="43">
        <f t="shared" si="247"/>
        <v>1.0738622586670132E-4</v>
      </c>
      <c r="H2257" s="29">
        <f t="shared" si="248"/>
        <v>1.6922238828655904</v>
      </c>
      <c r="I2257" s="30">
        <f>VLOOKUP(B2256,'מדדים וריביות'!B:C,2)</f>
        <v>20053607.650029801</v>
      </c>
      <c r="K2257" s="39">
        <f t="shared" si="249"/>
        <v>0</v>
      </c>
      <c r="L2257" s="39">
        <f t="shared" si="250"/>
        <v>0</v>
      </c>
      <c r="M2257" s="39">
        <f t="shared" si="251"/>
        <v>0</v>
      </c>
      <c r="N2257" s="41">
        <f t="shared" si="253"/>
        <v>0</v>
      </c>
    </row>
    <row r="2258" spans="2:14">
      <c r="B2258" s="1">
        <v>35123</v>
      </c>
      <c r="C2258" s="1">
        <f t="shared" si="252"/>
        <v>35096</v>
      </c>
      <c r="E2258" s="42">
        <f>IF(DAY(B2258)&gt;14,VLOOKUP(DATE(YEAR(C2258),MONTH(C2258)-1,DAY(1)),'מדדים וריביות'!B:C,2,FALSE),VLOOKUP(DATE(YEAR(C2258),MONTH(C2258)-2,DAY(1)),'מדדים וריביות'!B:C,2,FALSE))</f>
        <v>19870886.8513963</v>
      </c>
      <c r="F2258" s="43">
        <f>IF($B$5=1,'ריבית יומית'!D2252,'ריבית יומית'!G2252)</f>
        <v>1.0738622586670132E-4</v>
      </c>
      <c r="G2258" s="43">
        <f t="shared" si="247"/>
        <v>1.0738622586670132E-4</v>
      </c>
      <c r="H2258" s="29">
        <f t="shared" si="248"/>
        <v>1.6920421808417825</v>
      </c>
      <c r="I2258" s="30">
        <f>VLOOKUP(B2257,'מדדים וריביות'!B:C,2)</f>
        <v>20053607.650029801</v>
      </c>
      <c r="K2258" s="39">
        <f t="shared" si="249"/>
        <v>0</v>
      </c>
      <c r="L2258" s="39">
        <f t="shared" si="250"/>
        <v>0</v>
      </c>
      <c r="M2258" s="39">
        <f t="shared" si="251"/>
        <v>0</v>
      </c>
      <c r="N2258" s="41">
        <f t="shared" si="253"/>
        <v>0</v>
      </c>
    </row>
    <row r="2259" spans="2:14">
      <c r="B2259" s="1">
        <v>35124</v>
      </c>
      <c r="C2259" s="1">
        <f t="shared" si="252"/>
        <v>35096</v>
      </c>
      <c r="E2259" s="42">
        <f>IF(DAY(B2259)&gt;14,VLOOKUP(DATE(YEAR(C2259),MONTH(C2259)-1,DAY(1)),'מדדים וריביות'!B:C,2,FALSE),VLOOKUP(DATE(YEAR(C2259),MONTH(C2259)-2,DAY(1)),'מדדים וריביות'!B:C,2,FALSE))</f>
        <v>19870886.8513963</v>
      </c>
      <c r="F2259" s="43">
        <f>IF($B$5=1,'ריבית יומית'!D2253,'ריבית יומית'!G2253)</f>
        <v>1.0738622586670132E-4</v>
      </c>
      <c r="G2259" s="43">
        <f t="shared" si="247"/>
        <v>1.0738622586670132E-4</v>
      </c>
      <c r="H2259" s="29">
        <f t="shared" si="248"/>
        <v>1.691860498328174</v>
      </c>
      <c r="I2259" s="30">
        <f>VLOOKUP(B2258,'מדדים וריביות'!B:C,2)</f>
        <v>20053607.650029801</v>
      </c>
      <c r="K2259" s="39">
        <f t="shared" si="249"/>
        <v>0</v>
      </c>
      <c r="L2259" s="39">
        <f t="shared" si="250"/>
        <v>0</v>
      </c>
      <c r="M2259" s="39">
        <f t="shared" si="251"/>
        <v>0</v>
      </c>
      <c r="N2259" s="41">
        <f t="shared" si="253"/>
        <v>0</v>
      </c>
    </row>
    <row r="2260" spans="2:14">
      <c r="B2260" s="1">
        <v>35125</v>
      </c>
      <c r="C2260" s="1">
        <f t="shared" si="252"/>
        <v>35125</v>
      </c>
      <c r="E2260" s="42">
        <f>IF(DAY(B2260)&gt;14,VLOOKUP(DATE(YEAR(C2260),MONTH(C2260)-1,DAY(1)),'מדדים וריביות'!B:C,2,FALSE),VLOOKUP(DATE(YEAR(C2260),MONTH(C2260)-2,DAY(1)),'מדדים וריביות'!B:C,2,FALSE))</f>
        <v>19870886.8513963</v>
      </c>
      <c r="F2260" s="43">
        <f>IF($B$5=1,'ריבית יומית'!D2254,'ריבית יומית'!G2254)</f>
        <v>1.0738622586670132E-4</v>
      </c>
      <c r="G2260" s="43">
        <f t="shared" si="247"/>
        <v>1.0738622586670132E-4</v>
      </c>
      <c r="H2260" s="29">
        <f t="shared" si="248"/>
        <v>1.6916788353226702</v>
      </c>
      <c r="I2260" s="30">
        <f>VLOOKUP(B2259,'מדדים וריביות'!B:C,2)</f>
        <v>20053607.650029801</v>
      </c>
      <c r="K2260" s="39">
        <f t="shared" si="249"/>
        <v>0</v>
      </c>
      <c r="L2260" s="39">
        <f t="shared" si="250"/>
        <v>0</v>
      </c>
      <c r="M2260" s="39">
        <f t="shared" si="251"/>
        <v>0</v>
      </c>
      <c r="N2260" s="41">
        <f t="shared" si="253"/>
        <v>0</v>
      </c>
    </row>
    <row r="2261" spans="2:14">
      <c r="B2261" s="1">
        <v>35126</v>
      </c>
      <c r="C2261" s="1">
        <f t="shared" si="252"/>
        <v>35125</v>
      </c>
      <c r="E2261" s="42">
        <f>IF(DAY(B2261)&gt;14,VLOOKUP(DATE(YEAR(C2261),MONTH(C2261)-1,DAY(1)),'מדדים וריביות'!B:C,2,FALSE),VLOOKUP(DATE(YEAR(C2261),MONTH(C2261)-2,DAY(1)),'מדדים וריביות'!B:C,2,FALSE))</f>
        <v>19870886.8513963</v>
      </c>
      <c r="F2261" s="43">
        <f>IF($B$5=1,'ריבית יומית'!D2255,'ריבית יומית'!G2255)</f>
        <v>1.0738622586670132E-4</v>
      </c>
      <c r="G2261" s="43">
        <f t="shared" si="247"/>
        <v>1.0738622586670132E-4</v>
      </c>
      <c r="H2261" s="29">
        <f t="shared" si="248"/>
        <v>1.691497191823176</v>
      </c>
      <c r="I2261" s="30">
        <f>VLOOKUP(B2260,'מדדים וריביות'!B:C,2)</f>
        <v>20251555.181882799</v>
      </c>
      <c r="K2261" s="39">
        <f t="shared" si="249"/>
        <v>0</v>
      </c>
      <c r="L2261" s="39">
        <f t="shared" si="250"/>
        <v>0</v>
      </c>
      <c r="M2261" s="39">
        <f t="shared" si="251"/>
        <v>0</v>
      </c>
      <c r="N2261" s="41">
        <f t="shared" si="253"/>
        <v>0</v>
      </c>
    </row>
    <row r="2262" spans="2:14">
      <c r="B2262" s="1">
        <v>35127</v>
      </c>
      <c r="C2262" s="1">
        <f t="shared" si="252"/>
        <v>35125</v>
      </c>
      <c r="E2262" s="42">
        <f>IF(DAY(B2262)&gt;14,VLOOKUP(DATE(YEAR(C2262),MONTH(C2262)-1,DAY(1)),'מדדים וריביות'!B:C,2,FALSE),VLOOKUP(DATE(YEAR(C2262),MONTH(C2262)-2,DAY(1)),'מדדים וריביות'!B:C,2,FALSE))</f>
        <v>19870886.8513963</v>
      </c>
      <c r="F2262" s="43">
        <f>IF($B$5=1,'ריבית יומית'!D2256,'ריבית יומית'!G2256)</f>
        <v>1.0738622586670132E-4</v>
      </c>
      <c r="G2262" s="43">
        <f t="shared" si="247"/>
        <v>1.0738622586670132E-4</v>
      </c>
      <c r="H2262" s="29">
        <f t="shared" si="248"/>
        <v>1.6913155678275975</v>
      </c>
      <c r="I2262" s="30">
        <f>VLOOKUP(B2261,'מדדים וריביות'!B:C,2)</f>
        <v>20251555.181882799</v>
      </c>
      <c r="K2262" s="39">
        <f t="shared" si="249"/>
        <v>0</v>
      </c>
      <c r="L2262" s="39">
        <f t="shared" si="250"/>
        <v>0</v>
      </c>
      <c r="M2262" s="39">
        <f t="shared" si="251"/>
        <v>0</v>
      </c>
      <c r="N2262" s="41">
        <f t="shared" si="253"/>
        <v>0</v>
      </c>
    </row>
    <row r="2263" spans="2:14">
      <c r="B2263" s="1">
        <v>35128</v>
      </c>
      <c r="C2263" s="1">
        <f t="shared" si="252"/>
        <v>35125</v>
      </c>
      <c r="E2263" s="42">
        <f>IF(DAY(B2263)&gt;14,VLOOKUP(DATE(YEAR(C2263),MONTH(C2263)-1,DAY(1)),'מדדים וריביות'!B:C,2,FALSE),VLOOKUP(DATE(YEAR(C2263),MONTH(C2263)-2,DAY(1)),'מדדים וריביות'!B:C,2,FALSE))</f>
        <v>19870886.8513963</v>
      </c>
      <c r="F2263" s="43">
        <f>IF($B$5=1,'ריבית יומית'!D2257,'ריבית יומית'!G2257)</f>
        <v>1.0738622586670132E-4</v>
      </c>
      <c r="G2263" s="43">
        <f t="shared" si="247"/>
        <v>1.0738622586670132E-4</v>
      </c>
      <c r="H2263" s="29">
        <f t="shared" si="248"/>
        <v>1.69113396333384</v>
      </c>
      <c r="I2263" s="30">
        <f>VLOOKUP(B2262,'מדדים וריביות'!B:C,2)</f>
        <v>20251555.181882799</v>
      </c>
      <c r="K2263" s="39">
        <f t="shared" si="249"/>
        <v>0</v>
      </c>
      <c r="L2263" s="39">
        <f t="shared" si="250"/>
        <v>0</v>
      </c>
      <c r="M2263" s="39">
        <f t="shared" si="251"/>
        <v>0</v>
      </c>
      <c r="N2263" s="41">
        <f t="shared" si="253"/>
        <v>0</v>
      </c>
    </row>
    <row r="2264" spans="2:14">
      <c r="B2264" s="1">
        <v>35129</v>
      </c>
      <c r="C2264" s="1">
        <f t="shared" si="252"/>
        <v>35125</v>
      </c>
      <c r="E2264" s="42">
        <f>IF(DAY(B2264)&gt;14,VLOOKUP(DATE(YEAR(C2264),MONTH(C2264)-1,DAY(1)),'מדדים וריביות'!B:C,2,FALSE),VLOOKUP(DATE(YEAR(C2264),MONTH(C2264)-2,DAY(1)),'מדדים וריביות'!B:C,2,FALSE))</f>
        <v>19870886.8513963</v>
      </c>
      <c r="F2264" s="43">
        <f>IF($B$5=1,'ריבית יומית'!D2258,'ריבית יומית'!G2258)</f>
        <v>1.0738622586670132E-4</v>
      </c>
      <c r="G2264" s="43">
        <f t="shared" si="247"/>
        <v>1.0738622586670132E-4</v>
      </c>
      <c r="H2264" s="29">
        <f t="shared" si="248"/>
        <v>1.6909523783398097</v>
      </c>
      <c r="I2264" s="30">
        <f>VLOOKUP(B2263,'מדדים וריביות'!B:C,2)</f>
        <v>20251555.181882799</v>
      </c>
      <c r="K2264" s="39">
        <f t="shared" si="249"/>
        <v>0</v>
      </c>
      <c r="L2264" s="39">
        <f t="shared" si="250"/>
        <v>0</v>
      </c>
      <c r="M2264" s="39">
        <f t="shared" si="251"/>
        <v>0</v>
      </c>
      <c r="N2264" s="41">
        <f t="shared" si="253"/>
        <v>0</v>
      </c>
    </row>
    <row r="2265" spans="2:14">
      <c r="B2265" s="1">
        <v>35130</v>
      </c>
      <c r="C2265" s="1">
        <f t="shared" si="252"/>
        <v>35125</v>
      </c>
      <c r="E2265" s="42">
        <f>IF(DAY(B2265)&gt;14,VLOOKUP(DATE(YEAR(C2265),MONTH(C2265)-1,DAY(1)),'מדדים וריביות'!B:C,2,FALSE),VLOOKUP(DATE(YEAR(C2265),MONTH(C2265)-2,DAY(1)),'מדדים וריביות'!B:C,2,FALSE))</f>
        <v>19870886.8513963</v>
      </c>
      <c r="F2265" s="43">
        <f>IF($B$5=1,'ריבית יומית'!D2259,'ריבית יומית'!G2259)</f>
        <v>1.0738622586670132E-4</v>
      </c>
      <c r="G2265" s="43">
        <f t="shared" si="247"/>
        <v>1.0738622586670132E-4</v>
      </c>
      <c r="H2265" s="29">
        <f t="shared" si="248"/>
        <v>1.6907708128434129</v>
      </c>
      <c r="I2265" s="30">
        <f>VLOOKUP(B2264,'מדדים וריביות'!B:C,2)</f>
        <v>20251555.181882799</v>
      </c>
      <c r="K2265" s="39">
        <f t="shared" si="249"/>
        <v>0</v>
      </c>
      <c r="L2265" s="39">
        <f t="shared" si="250"/>
        <v>0</v>
      </c>
      <c r="M2265" s="39">
        <f t="shared" si="251"/>
        <v>0</v>
      </c>
      <c r="N2265" s="41">
        <f t="shared" si="253"/>
        <v>0</v>
      </c>
    </row>
    <row r="2266" spans="2:14">
      <c r="B2266" s="1">
        <v>35131</v>
      </c>
      <c r="C2266" s="1">
        <f t="shared" si="252"/>
        <v>35125</v>
      </c>
      <c r="E2266" s="42">
        <f>IF(DAY(B2266)&gt;14,VLOOKUP(DATE(YEAR(C2266),MONTH(C2266)-1,DAY(1)),'מדדים וריביות'!B:C,2,FALSE),VLOOKUP(DATE(YEAR(C2266),MONTH(C2266)-2,DAY(1)),'מדדים וריביות'!B:C,2,FALSE))</f>
        <v>19870886.8513963</v>
      </c>
      <c r="F2266" s="43">
        <f>IF($B$5=1,'ריבית יומית'!D2260,'ריבית יומית'!G2260)</f>
        <v>1.0738622586670132E-4</v>
      </c>
      <c r="G2266" s="43">
        <f t="shared" si="247"/>
        <v>1.0738622586670132E-4</v>
      </c>
      <c r="H2266" s="29">
        <f t="shared" si="248"/>
        <v>1.6905892668425559</v>
      </c>
      <c r="I2266" s="30">
        <f>VLOOKUP(B2265,'מדדים וריביות'!B:C,2)</f>
        <v>20251555.181882799</v>
      </c>
      <c r="K2266" s="39">
        <f t="shared" si="249"/>
        <v>0</v>
      </c>
      <c r="L2266" s="39">
        <f t="shared" si="250"/>
        <v>0</v>
      </c>
      <c r="M2266" s="39">
        <f t="shared" si="251"/>
        <v>0</v>
      </c>
      <c r="N2266" s="41">
        <f t="shared" si="253"/>
        <v>0</v>
      </c>
    </row>
    <row r="2267" spans="2:14">
      <c r="B2267" s="1">
        <v>35132</v>
      </c>
      <c r="C2267" s="1">
        <f t="shared" si="252"/>
        <v>35125</v>
      </c>
      <c r="E2267" s="42">
        <f>IF(DAY(B2267)&gt;14,VLOOKUP(DATE(YEAR(C2267),MONTH(C2267)-1,DAY(1)),'מדדים וריביות'!B:C,2,FALSE),VLOOKUP(DATE(YEAR(C2267),MONTH(C2267)-2,DAY(1)),'מדדים וריביות'!B:C,2,FALSE))</f>
        <v>19870886.8513963</v>
      </c>
      <c r="F2267" s="43">
        <f>IF($B$5=1,'ריבית יומית'!D2261,'ריבית יומית'!G2261)</f>
        <v>1.0738622586670132E-4</v>
      </c>
      <c r="G2267" s="43">
        <f t="shared" si="247"/>
        <v>1.0738622586670132E-4</v>
      </c>
      <c r="H2267" s="29">
        <f t="shared" si="248"/>
        <v>1.6904077403351454</v>
      </c>
      <c r="I2267" s="30">
        <f>VLOOKUP(B2266,'מדדים וריביות'!B:C,2)</f>
        <v>20251555.181882799</v>
      </c>
      <c r="K2267" s="39">
        <f t="shared" si="249"/>
        <v>0</v>
      </c>
      <c r="L2267" s="39">
        <f t="shared" si="250"/>
        <v>0</v>
      </c>
      <c r="M2267" s="39">
        <f t="shared" si="251"/>
        <v>0</v>
      </c>
      <c r="N2267" s="41">
        <f t="shared" si="253"/>
        <v>0</v>
      </c>
    </row>
    <row r="2268" spans="2:14">
      <c r="B2268" s="1">
        <v>35133</v>
      </c>
      <c r="C2268" s="1">
        <f t="shared" si="252"/>
        <v>35125</v>
      </c>
      <c r="E2268" s="42">
        <f>IF(DAY(B2268)&gt;14,VLOOKUP(DATE(YEAR(C2268),MONTH(C2268)-1,DAY(1)),'מדדים וריביות'!B:C,2,FALSE),VLOOKUP(DATE(YEAR(C2268),MONTH(C2268)-2,DAY(1)),'מדדים וריביות'!B:C,2,FALSE))</f>
        <v>19870886.8513963</v>
      </c>
      <c r="F2268" s="43">
        <f>IF($B$5=1,'ריבית יומית'!D2262,'ריבית יומית'!G2262)</f>
        <v>1.0738622586670132E-4</v>
      </c>
      <c r="G2268" s="43">
        <f t="shared" si="247"/>
        <v>1.0738622586670132E-4</v>
      </c>
      <c r="H2268" s="29">
        <f t="shared" si="248"/>
        <v>1.6902262333190883</v>
      </c>
      <c r="I2268" s="30">
        <f>VLOOKUP(B2267,'מדדים וריביות'!B:C,2)</f>
        <v>20251555.181882799</v>
      </c>
      <c r="K2268" s="39">
        <f t="shared" si="249"/>
        <v>0</v>
      </c>
      <c r="L2268" s="39">
        <f t="shared" si="250"/>
        <v>0</v>
      </c>
      <c r="M2268" s="39">
        <f t="shared" si="251"/>
        <v>0</v>
      </c>
      <c r="N2268" s="41">
        <f t="shared" si="253"/>
        <v>0</v>
      </c>
    </row>
    <row r="2269" spans="2:14">
      <c r="B2269" s="1">
        <v>35134</v>
      </c>
      <c r="C2269" s="1">
        <f t="shared" si="252"/>
        <v>35125</v>
      </c>
      <c r="E2269" s="42">
        <f>IF(DAY(B2269)&gt;14,VLOOKUP(DATE(YEAR(C2269),MONTH(C2269)-1,DAY(1)),'מדדים וריביות'!B:C,2,FALSE),VLOOKUP(DATE(YEAR(C2269),MONTH(C2269)-2,DAY(1)),'מדדים וריביות'!B:C,2,FALSE))</f>
        <v>19870886.8513963</v>
      </c>
      <c r="F2269" s="43">
        <f>IF($B$5=1,'ריבית יומית'!D2263,'ריבית יומית'!G2263)</f>
        <v>1.0738622586670132E-4</v>
      </c>
      <c r="G2269" s="43">
        <f t="shared" si="247"/>
        <v>1.0738622586670132E-4</v>
      </c>
      <c r="H2269" s="29">
        <f t="shared" si="248"/>
        <v>1.6900447457922918</v>
      </c>
      <c r="I2269" s="30">
        <f>VLOOKUP(B2268,'מדדים וריביות'!B:C,2)</f>
        <v>20251555.181882799</v>
      </c>
      <c r="K2269" s="39">
        <f t="shared" si="249"/>
        <v>0</v>
      </c>
      <c r="L2269" s="39">
        <f t="shared" si="250"/>
        <v>0</v>
      </c>
      <c r="M2269" s="39">
        <f t="shared" si="251"/>
        <v>0</v>
      </c>
      <c r="N2269" s="41">
        <f t="shared" si="253"/>
        <v>0</v>
      </c>
    </row>
    <row r="2270" spans="2:14">
      <c r="B2270" s="1">
        <v>35135</v>
      </c>
      <c r="C2270" s="1">
        <f t="shared" si="252"/>
        <v>35125</v>
      </c>
      <c r="E2270" s="42">
        <f>IF(DAY(B2270)&gt;14,VLOOKUP(DATE(YEAR(C2270),MONTH(C2270)-1,DAY(1)),'מדדים וריביות'!B:C,2,FALSE),VLOOKUP(DATE(YEAR(C2270),MONTH(C2270)-2,DAY(1)),'מדדים וריביות'!B:C,2,FALSE))</f>
        <v>19870886.8513963</v>
      </c>
      <c r="F2270" s="43">
        <f>IF($B$5=1,'ריבית יומית'!D2264,'ריבית יומית'!G2264)</f>
        <v>1.0738622586670132E-4</v>
      </c>
      <c r="G2270" s="43">
        <f t="shared" si="247"/>
        <v>1.0738622586670132E-4</v>
      </c>
      <c r="H2270" s="29">
        <f t="shared" si="248"/>
        <v>1.6898632777526632</v>
      </c>
      <c r="I2270" s="30">
        <f>VLOOKUP(B2269,'מדדים וריביות'!B:C,2)</f>
        <v>20251555.181882799</v>
      </c>
      <c r="K2270" s="39">
        <f t="shared" si="249"/>
        <v>0</v>
      </c>
      <c r="L2270" s="39">
        <f t="shared" si="250"/>
        <v>0</v>
      </c>
      <c r="M2270" s="39">
        <f t="shared" si="251"/>
        <v>0</v>
      </c>
      <c r="N2270" s="41">
        <f t="shared" si="253"/>
        <v>0</v>
      </c>
    </row>
    <row r="2271" spans="2:14">
      <c r="B2271" s="1">
        <v>35136</v>
      </c>
      <c r="C2271" s="1">
        <f t="shared" si="252"/>
        <v>35125</v>
      </c>
      <c r="E2271" s="42">
        <f>IF(DAY(B2271)&gt;14,VLOOKUP(DATE(YEAR(C2271),MONTH(C2271)-1,DAY(1)),'מדדים וריביות'!B:C,2,FALSE),VLOOKUP(DATE(YEAR(C2271),MONTH(C2271)-2,DAY(1)),'מדדים וריביות'!B:C,2,FALSE))</f>
        <v>19870886.8513963</v>
      </c>
      <c r="F2271" s="43">
        <f>IF($B$5=1,'ריבית יומית'!D2265,'ריבית יומית'!G2265)</f>
        <v>1.0738622586670132E-4</v>
      </c>
      <c r="G2271" s="43">
        <f t="shared" si="247"/>
        <v>1.0738622586670132E-4</v>
      </c>
      <c r="H2271" s="29">
        <f t="shared" si="248"/>
        <v>1.6896818291981102</v>
      </c>
      <c r="I2271" s="30">
        <f>VLOOKUP(B2270,'מדדים וריביות'!B:C,2)</f>
        <v>20251555.181882799</v>
      </c>
      <c r="K2271" s="39">
        <f t="shared" si="249"/>
        <v>0</v>
      </c>
      <c r="L2271" s="39">
        <f t="shared" si="250"/>
        <v>0</v>
      </c>
      <c r="M2271" s="39">
        <f t="shared" si="251"/>
        <v>0</v>
      </c>
      <c r="N2271" s="41">
        <f t="shared" si="253"/>
        <v>0</v>
      </c>
    </row>
    <row r="2272" spans="2:14">
      <c r="B2272" s="1">
        <v>35137</v>
      </c>
      <c r="C2272" s="1">
        <f t="shared" si="252"/>
        <v>35125</v>
      </c>
      <c r="E2272" s="42">
        <f>IF(DAY(B2272)&gt;14,VLOOKUP(DATE(YEAR(C2272),MONTH(C2272)-1,DAY(1)),'מדדים וריביות'!B:C,2,FALSE),VLOOKUP(DATE(YEAR(C2272),MONTH(C2272)-2,DAY(1)),'מדדים וריביות'!B:C,2,FALSE))</f>
        <v>19870886.8513963</v>
      </c>
      <c r="F2272" s="43">
        <f>IF($B$5=1,'ריבית יומית'!D2266,'ריבית יומית'!G2266)</f>
        <v>1.0738622586670132E-4</v>
      </c>
      <c r="G2272" s="43">
        <f t="shared" si="247"/>
        <v>1.0738622586670132E-4</v>
      </c>
      <c r="H2272" s="29">
        <f t="shared" si="248"/>
        <v>1.6895004001265403</v>
      </c>
      <c r="I2272" s="30">
        <f>VLOOKUP(B2271,'מדדים וריביות'!B:C,2)</f>
        <v>20251555.181882799</v>
      </c>
      <c r="K2272" s="39">
        <f t="shared" si="249"/>
        <v>0</v>
      </c>
      <c r="L2272" s="39">
        <f t="shared" si="250"/>
        <v>0</v>
      </c>
      <c r="M2272" s="39">
        <f t="shared" si="251"/>
        <v>0</v>
      </c>
      <c r="N2272" s="41">
        <f t="shared" si="253"/>
        <v>0</v>
      </c>
    </row>
    <row r="2273" spans="2:14">
      <c r="B2273" s="1">
        <v>35138</v>
      </c>
      <c r="C2273" s="1">
        <f t="shared" si="252"/>
        <v>35125</v>
      </c>
      <c r="E2273" s="42">
        <f>IF(DAY(B2273)&gt;14,VLOOKUP(DATE(YEAR(C2273),MONTH(C2273)-1,DAY(1)),'מדדים וריביות'!B:C,2,FALSE),VLOOKUP(DATE(YEAR(C2273),MONTH(C2273)-2,DAY(1)),'מדדים וריביות'!B:C,2,FALSE))</f>
        <v>19870886.8513963</v>
      </c>
      <c r="F2273" s="43">
        <f>IF($B$5=1,'ריבית יומית'!D2267,'ריבית יומית'!G2267)</f>
        <v>1.0738622586670132E-4</v>
      </c>
      <c r="G2273" s="43">
        <f t="shared" si="247"/>
        <v>1.0738622586670132E-4</v>
      </c>
      <c r="H2273" s="29">
        <f t="shared" si="248"/>
        <v>1.6893189905358617</v>
      </c>
      <c r="I2273" s="30">
        <f>VLOOKUP(B2272,'מדדים וריביות'!B:C,2)</f>
        <v>20251555.181882799</v>
      </c>
      <c r="K2273" s="39">
        <f t="shared" si="249"/>
        <v>0</v>
      </c>
      <c r="L2273" s="39">
        <f t="shared" si="250"/>
        <v>0</v>
      </c>
      <c r="M2273" s="39">
        <f t="shared" si="251"/>
        <v>0</v>
      </c>
      <c r="N2273" s="41">
        <f t="shared" si="253"/>
        <v>0</v>
      </c>
    </row>
    <row r="2274" spans="2:14">
      <c r="B2274" s="1">
        <v>35139</v>
      </c>
      <c r="C2274" s="1">
        <f t="shared" si="252"/>
        <v>35125</v>
      </c>
      <c r="E2274" s="42">
        <f>IF(DAY(B2274)&gt;14,VLOOKUP(DATE(YEAR(C2274),MONTH(C2274)-1,DAY(1)),'מדדים וריביות'!B:C,2,FALSE),VLOOKUP(DATE(YEAR(C2274),MONTH(C2274)-2,DAY(1)),'מדדים וריביות'!B:C,2,FALSE))</f>
        <v>20053607.650029801</v>
      </c>
      <c r="F2274" s="43">
        <f>IF($B$5=1,'ריבית יומית'!D2268,'ריבית יומית'!G2268)</f>
        <v>1.0738622586670132E-4</v>
      </c>
      <c r="G2274" s="43">
        <f t="shared" si="247"/>
        <v>1.0738622586670132E-4</v>
      </c>
      <c r="H2274" s="29">
        <f t="shared" si="248"/>
        <v>1.6891376004239826</v>
      </c>
      <c r="I2274" s="30">
        <f>VLOOKUP(B2273,'מדדים וריביות'!B:C,2)</f>
        <v>20251555.181882799</v>
      </c>
      <c r="K2274" s="39">
        <f t="shared" si="249"/>
        <v>0</v>
      </c>
      <c r="L2274" s="39">
        <f t="shared" si="250"/>
        <v>0</v>
      </c>
      <c r="M2274" s="39">
        <f t="shared" si="251"/>
        <v>0</v>
      </c>
      <c r="N2274" s="41">
        <f t="shared" si="253"/>
        <v>0</v>
      </c>
    </row>
    <row r="2275" spans="2:14">
      <c r="B2275" s="1">
        <v>35140</v>
      </c>
      <c r="C2275" s="1">
        <f t="shared" si="252"/>
        <v>35125</v>
      </c>
      <c r="E2275" s="42">
        <f>IF(DAY(B2275)&gt;14,VLOOKUP(DATE(YEAR(C2275),MONTH(C2275)-1,DAY(1)),'מדדים וריביות'!B:C,2,FALSE),VLOOKUP(DATE(YEAR(C2275),MONTH(C2275)-2,DAY(1)),'מדדים וריביות'!B:C,2,FALSE))</f>
        <v>20053607.650029801</v>
      </c>
      <c r="F2275" s="43">
        <f>IF($B$5=1,'ריבית יומית'!D2269,'ריבית יומית'!G2269)</f>
        <v>1.0738622586670132E-4</v>
      </c>
      <c r="G2275" s="43">
        <f t="shared" si="247"/>
        <v>1.0738622586670132E-4</v>
      </c>
      <c r="H2275" s="29">
        <f t="shared" si="248"/>
        <v>1.6889562297888117</v>
      </c>
      <c r="I2275" s="30">
        <f>VLOOKUP(B2274,'מדדים וריביות'!B:C,2)</f>
        <v>20251555.181882799</v>
      </c>
      <c r="K2275" s="39">
        <f t="shared" si="249"/>
        <v>0</v>
      </c>
      <c r="L2275" s="39">
        <f t="shared" si="250"/>
        <v>0</v>
      </c>
      <c r="M2275" s="39">
        <f t="shared" si="251"/>
        <v>0</v>
      </c>
      <c r="N2275" s="41">
        <f t="shared" si="253"/>
        <v>0</v>
      </c>
    </row>
    <row r="2276" spans="2:14">
      <c r="B2276" s="1">
        <v>35141</v>
      </c>
      <c r="C2276" s="1">
        <f t="shared" si="252"/>
        <v>35125</v>
      </c>
      <c r="E2276" s="42">
        <f>IF(DAY(B2276)&gt;14,VLOOKUP(DATE(YEAR(C2276),MONTH(C2276)-1,DAY(1)),'מדדים וריביות'!B:C,2,FALSE),VLOOKUP(DATE(YEAR(C2276),MONTH(C2276)-2,DAY(1)),'מדדים וריביות'!B:C,2,FALSE))</f>
        <v>20053607.650029801</v>
      </c>
      <c r="F2276" s="43">
        <f>IF($B$5=1,'ריבית יומית'!D2270,'ריבית יומית'!G2270)</f>
        <v>1.0738622586670132E-4</v>
      </c>
      <c r="G2276" s="43">
        <f t="shared" si="247"/>
        <v>1.0738622586670132E-4</v>
      </c>
      <c r="H2276" s="29">
        <f t="shared" si="248"/>
        <v>1.6887748786282573</v>
      </c>
      <c r="I2276" s="30">
        <f>VLOOKUP(B2275,'מדדים וריביות'!B:C,2)</f>
        <v>20251555.181882799</v>
      </c>
      <c r="K2276" s="39">
        <f t="shared" si="249"/>
        <v>0</v>
      </c>
      <c r="L2276" s="39">
        <f t="shared" si="250"/>
        <v>0</v>
      </c>
      <c r="M2276" s="39">
        <f t="shared" si="251"/>
        <v>0</v>
      </c>
      <c r="N2276" s="41">
        <f t="shared" si="253"/>
        <v>0</v>
      </c>
    </row>
    <row r="2277" spans="2:14">
      <c r="B2277" s="1">
        <v>35142</v>
      </c>
      <c r="C2277" s="1">
        <f t="shared" si="252"/>
        <v>35125</v>
      </c>
      <c r="E2277" s="42">
        <f>IF(DAY(B2277)&gt;14,VLOOKUP(DATE(YEAR(C2277),MONTH(C2277)-1,DAY(1)),'מדדים וריביות'!B:C,2,FALSE),VLOOKUP(DATE(YEAR(C2277),MONTH(C2277)-2,DAY(1)),'מדדים וריביות'!B:C,2,FALSE))</f>
        <v>20053607.650029801</v>
      </c>
      <c r="F2277" s="43">
        <f>IF($B$5=1,'ריבית יומית'!D2271,'ריבית יומית'!G2271)</f>
        <v>1.0738622586670132E-4</v>
      </c>
      <c r="G2277" s="43">
        <f t="shared" si="247"/>
        <v>1.0738622586670132E-4</v>
      </c>
      <c r="H2277" s="29">
        <f t="shared" si="248"/>
        <v>1.6885935469402285</v>
      </c>
      <c r="I2277" s="30">
        <f>VLOOKUP(B2276,'מדדים וריביות'!B:C,2)</f>
        <v>20251555.181882799</v>
      </c>
      <c r="K2277" s="39">
        <f t="shared" si="249"/>
        <v>0</v>
      </c>
      <c r="L2277" s="39">
        <f t="shared" si="250"/>
        <v>0</v>
      </c>
      <c r="M2277" s="39">
        <f t="shared" si="251"/>
        <v>0</v>
      </c>
      <c r="N2277" s="41">
        <f t="shared" si="253"/>
        <v>0</v>
      </c>
    </row>
    <row r="2278" spans="2:14">
      <c r="B2278" s="1">
        <v>35143</v>
      </c>
      <c r="C2278" s="1">
        <f t="shared" si="252"/>
        <v>35125</v>
      </c>
      <c r="E2278" s="42">
        <f>IF(DAY(B2278)&gt;14,VLOOKUP(DATE(YEAR(C2278),MONTH(C2278)-1,DAY(1)),'מדדים וריביות'!B:C,2,FALSE),VLOOKUP(DATE(YEAR(C2278),MONTH(C2278)-2,DAY(1)),'מדדים וריביות'!B:C,2,FALSE))</f>
        <v>20053607.650029801</v>
      </c>
      <c r="F2278" s="43">
        <f>IF($B$5=1,'ריבית יומית'!D2272,'ריבית יומית'!G2272)</f>
        <v>1.0738622586670132E-4</v>
      </c>
      <c r="G2278" s="43">
        <f t="shared" si="247"/>
        <v>1.0738622586670132E-4</v>
      </c>
      <c r="H2278" s="29">
        <f t="shared" si="248"/>
        <v>1.6884122347226345</v>
      </c>
      <c r="I2278" s="30">
        <f>VLOOKUP(B2277,'מדדים וריביות'!B:C,2)</f>
        <v>20251555.181882799</v>
      </c>
      <c r="K2278" s="39">
        <f t="shared" si="249"/>
        <v>0</v>
      </c>
      <c r="L2278" s="39">
        <f t="shared" si="250"/>
        <v>0</v>
      </c>
      <c r="M2278" s="39">
        <f t="shared" si="251"/>
        <v>0</v>
      </c>
      <c r="N2278" s="41">
        <f t="shared" si="253"/>
        <v>0</v>
      </c>
    </row>
    <row r="2279" spans="2:14">
      <c r="B2279" s="1">
        <v>35144</v>
      </c>
      <c r="C2279" s="1">
        <f t="shared" si="252"/>
        <v>35125</v>
      </c>
      <c r="E2279" s="42">
        <f>IF(DAY(B2279)&gt;14,VLOOKUP(DATE(YEAR(C2279),MONTH(C2279)-1,DAY(1)),'מדדים וריביות'!B:C,2,FALSE),VLOOKUP(DATE(YEAR(C2279),MONTH(C2279)-2,DAY(1)),'מדדים וריביות'!B:C,2,FALSE))</f>
        <v>20053607.650029801</v>
      </c>
      <c r="F2279" s="43">
        <f>IF($B$5=1,'ריבית יומית'!D2273,'ריבית יומית'!G2273)</f>
        <v>1.0738622586670132E-4</v>
      </c>
      <c r="G2279" s="43">
        <f t="shared" si="247"/>
        <v>1.0738622586670132E-4</v>
      </c>
      <c r="H2279" s="29">
        <f t="shared" si="248"/>
        <v>1.6882309419733845</v>
      </c>
      <c r="I2279" s="30">
        <f>VLOOKUP(B2278,'מדדים וריביות'!B:C,2)</f>
        <v>20251555.181882799</v>
      </c>
      <c r="K2279" s="39">
        <f t="shared" si="249"/>
        <v>0</v>
      </c>
      <c r="L2279" s="39">
        <f t="shared" si="250"/>
        <v>0</v>
      </c>
      <c r="M2279" s="39">
        <f t="shared" si="251"/>
        <v>0</v>
      </c>
      <c r="N2279" s="41">
        <f t="shared" si="253"/>
        <v>0</v>
      </c>
    </row>
    <row r="2280" spans="2:14">
      <c r="B2280" s="1">
        <v>35145</v>
      </c>
      <c r="C2280" s="1">
        <f t="shared" si="252"/>
        <v>35125</v>
      </c>
      <c r="E2280" s="42">
        <f>IF(DAY(B2280)&gt;14,VLOOKUP(DATE(YEAR(C2280),MONTH(C2280)-1,DAY(1)),'מדדים וריביות'!B:C,2,FALSE),VLOOKUP(DATE(YEAR(C2280),MONTH(C2280)-2,DAY(1)),'מדדים וריביות'!B:C,2,FALSE))</f>
        <v>20053607.650029801</v>
      </c>
      <c r="F2280" s="43">
        <f>IF($B$5=1,'ריבית יומית'!D2274,'ריבית יומית'!G2274)</f>
        <v>1.0738622586670132E-4</v>
      </c>
      <c r="G2280" s="43">
        <f t="shared" si="247"/>
        <v>1.0738622586670132E-4</v>
      </c>
      <c r="H2280" s="29">
        <f t="shared" si="248"/>
        <v>1.6880496686903883</v>
      </c>
      <c r="I2280" s="30">
        <f>VLOOKUP(B2279,'מדדים וריביות'!B:C,2)</f>
        <v>20251555.181882799</v>
      </c>
      <c r="K2280" s="39">
        <f t="shared" si="249"/>
        <v>0</v>
      </c>
      <c r="L2280" s="39">
        <f t="shared" si="250"/>
        <v>0</v>
      </c>
      <c r="M2280" s="39">
        <f t="shared" si="251"/>
        <v>0</v>
      </c>
      <c r="N2280" s="41">
        <f t="shared" si="253"/>
        <v>0</v>
      </c>
    </row>
    <row r="2281" spans="2:14">
      <c r="B2281" s="1">
        <v>35146</v>
      </c>
      <c r="C2281" s="1">
        <f t="shared" si="252"/>
        <v>35125</v>
      </c>
      <c r="E2281" s="42">
        <f>IF(DAY(B2281)&gt;14,VLOOKUP(DATE(YEAR(C2281),MONTH(C2281)-1,DAY(1)),'מדדים וריביות'!B:C,2,FALSE),VLOOKUP(DATE(YEAR(C2281),MONTH(C2281)-2,DAY(1)),'מדדים וריביות'!B:C,2,FALSE))</f>
        <v>20053607.650029801</v>
      </c>
      <c r="F2281" s="43">
        <f>IF($B$5=1,'ריבית יומית'!D2275,'ריבית יומית'!G2275)</f>
        <v>1.0738622586670132E-4</v>
      </c>
      <c r="G2281" s="43">
        <f t="shared" si="247"/>
        <v>1.0738622586670132E-4</v>
      </c>
      <c r="H2281" s="29">
        <f t="shared" si="248"/>
        <v>1.6878684148715557</v>
      </c>
      <c r="I2281" s="30">
        <f>VLOOKUP(B2280,'מדדים וריביות'!B:C,2)</f>
        <v>20251555.181882799</v>
      </c>
      <c r="K2281" s="39">
        <f t="shared" si="249"/>
        <v>0</v>
      </c>
      <c r="L2281" s="39">
        <f t="shared" si="250"/>
        <v>0</v>
      </c>
      <c r="M2281" s="39">
        <f t="shared" si="251"/>
        <v>0</v>
      </c>
      <c r="N2281" s="41">
        <f t="shared" si="253"/>
        <v>0</v>
      </c>
    </row>
    <row r="2282" spans="2:14">
      <c r="B2282" s="1">
        <v>35147</v>
      </c>
      <c r="C2282" s="1">
        <f t="shared" si="252"/>
        <v>35125</v>
      </c>
      <c r="E2282" s="42">
        <f>IF(DAY(B2282)&gt;14,VLOOKUP(DATE(YEAR(C2282),MONTH(C2282)-1,DAY(1)),'מדדים וריביות'!B:C,2,FALSE),VLOOKUP(DATE(YEAR(C2282),MONTH(C2282)-2,DAY(1)),'מדדים וריביות'!B:C,2,FALSE))</f>
        <v>20053607.650029801</v>
      </c>
      <c r="F2282" s="43">
        <f>IF($B$5=1,'ריבית יומית'!D2276,'ריבית יומית'!G2276)</f>
        <v>1.0738622586670132E-4</v>
      </c>
      <c r="G2282" s="43">
        <f t="shared" si="247"/>
        <v>1.0738622586670132E-4</v>
      </c>
      <c r="H2282" s="29">
        <f t="shared" si="248"/>
        <v>1.6876871805147966</v>
      </c>
      <c r="I2282" s="30">
        <f>VLOOKUP(B2281,'מדדים וריביות'!B:C,2)</f>
        <v>20251555.181882799</v>
      </c>
      <c r="K2282" s="39">
        <f t="shared" si="249"/>
        <v>0</v>
      </c>
      <c r="L2282" s="39">
        <f t="shared" si="250"/>
        <v>0</v>
      </c>
      <c r="M2282" s="39">
        <f t="shared" si="251"/>
        <v>0</v>
      </c>
      <c r="N2282" s="41">
        <f t="shared" si="253"/>
        <v>0</v>
      </c>
    </row>
    <row r="2283" spans="2:14">
      <c r="B2283" s="1">
        <v>35148</v>
      </c>
      <c r="C2283" s="1">
        <f t="shared" si="252"/>
        <v>35125</v>
      </c>
      <c r="E2283" s="42">
        <f>IF(DAY(B2283)&gt;14,VLOOKUP(DATE(YEAR(C2283),MONTH(C2283)-1,DAY(1)),'מדדים וריביות'!B:C,2,FALSE),VLOOKUP(DATE(YEAR(C2283),MONTH(C2283)-2,DAY(1)),'מדדים וריביות'!B:C,2,FALSE))</f>
        <v>20053607.650029801</v>
      </c>
      <c r="F2283" s="43">
        <f>IF($B$5=1,'ריבית יומית'!D2277,'ריבית יומית'!G2277)</f>
        <v>1.0738622586670132E-4</v>
      </c>
      <c r="G2283" s="43">
        <f t="shared" si="247"/>
        <v>1.0738622586670132E-4</v>
      </c>
      <c r="H2283" s="29">
        <f t="shared" si="248"/>
        <v>1.6875059656180214</v>
      </c>
      <c r="I2283" s="30">
        <f>VLOOKUP(B2282,'מדדים וריביות'!B:C,2)</f>
        <v>20251555.181882799</v>
      </c>
      <c r="K2283" s="39">
        <f t="shared" si="249"/>
        <v>0</v>
      </c>
      <c r="L2283" s="39">
        <f t="shared" si="250"/>
        <v>0</v>
      </c>
      <c r="M2283" s="39">
        <f t="shared" si="251"/>
        <v>0</v>
      </c>
      <c r="N2283" s="41">
        <f t="shared" si="253"/>
        <v>0</v>
      </c>
    </row>
    <row r="2284" spans="2:14">
      <c r="B2284" s="1">
        <v>35149</v>
      </c>
      <c r="C2284" s="1">
        <f t="shared" si="252"/>
        <v>35125</v>
      </c>
      <c r="E2284" s="42">
        <f>IF(DAY(B2284)&gt;14,VLOOKUP(DATE(YEAR(C2284),MONTH(C2284)-1,DAY(1)),'מדדים וריביות'!B:C,2,FALSE),VLOOKUP(DATE(YEAR(C2284),MONTH(C2284)-2,DAY(1)),'מדדים וריביות'!B:C,2,FALSE))</f>
        <v>20053607.650029801</v>
      </c>
      <c r="F2284" s="43">
        <f>IF($B$5=1,'ריבית יומית'!D2278,'ריבית יומית'!G2278)</f>
        <v>1.0738622586670132E-4</v>
      </c>
      <c r="G2284" s="43">
        <f t="shared" si="247"/>
        <v>1.0738622586670132E-4</v>
      </c>
      <c r="H2284" s="29">
        <f t="shared" si="248"/>
        <v>1.6873247701791405</v>
      </c>
      <c r="I2284" s="30">
        <f>VLOOKUP(B2283,'מדדים וריביות'!B:C,2)</f>
        <v>20251555.181882799</v>
      </c>
      <c r="K2284" s="39">
        <f t="shared" si="249"/>
        <v>0</v>
      </c>
      <c r="L2284" s="39">
        <f t="shared" si="250"/>
        <v>0</v>
      </c>
      <c r="M2284" s="39">
        <f t="shared" si="251"/>
        <v>0</v>
      </c>
      <c r="N2284" s="41">
        <f t="shared" si="253"/>
        <v>0</v>
      </c>
    </row>
    <row r="2285" spans="2:14">
      <c r="B2285" s="1">
        <v>35150</v>
      </c>
      <c r="C2285" s="1">
        <f t="shared" si="252"/>
        <v>35125</v>
      </c>
      <c r="E2285" s="42">
        <f>IF(DAY(B2285)&gt;14,VLOOKUP(DATE(YEAR(C2285),MONTH(C2285)-1,DAY(1)),'מדדים וריביות'!B:C,2,FALSE),VLOOKUP(DATE(YEAR(C2285),MONTH(C2285)-2,DAY(1)),'מדדים וריביות'!B:C,2,FALSE))</f>
        <v>20053607.650029801</v>
      </c>
      <c r="F2285" s="43">
        <f>IF($B$5=1,'ריבית יומית'!D2279,'ריבית יומית'!G2279)</f>
        <v>1.0738622586670132E-4</v>
      </c>
      <c r="G2285" s="43">
        <f t="shared" si="247"/>
        <v>1.0738622586670132E-4</v>
      </c>
      <c r="H2285" s="29">
        <f t="shared" si="248"/>
        <v>1.6871435941960646</v>
      </c>
      <c r="I2285" s="30">
        <f>VLOOKUP(B2284,'מדדים וריביות'!B:C,2)</f>
        <v>20251555.181882799</v>
      </c>
      <c r="K2285" s="39">
        <f t="shared" si="249"/>
        <v>0</v>
      </c>
      <c r="L2285" s="39">
        <f t="shared" si="250"/>
        <v>0</v>
      </c>
      <c r="M2285" s="39">
        <f t="shared" si="251"/>
        <v>0</v>
      </c>
      <c r="N2285" s="41">
        <f t="shared" si="253"/>
        <v>0</v>
      </c>
    </row>
    <row r="2286" spans="2:14">
      <c r="B2286" s="1">
        <v>35151</v>
      </c>
      <c r="C2286" s="1">
        <f t="shared" si="252"/>
        <v>35125</v>
      </c>
      <c r="E2286" s="42">
        <f>IF(DAY(B2286)&gt;14,VLOOKUP(DATE(YEAR(C2286),MONTH(C2286)-1,DAY(1)),'מדדים וריביות'!B:C,2,FALSE),VLOOKUP(DATE(YEAR(C2286),MONTH(C2286)-2,DAY(1)),'מדדים וריביות'!B:C,2,FALSE))</f>
        <v>20053607.650029801</v>
      </c>
      <c r="F2286" s="43">
        <f>IF($B$5=1,'ריבית יומית'!D2280,'ריבית יומית'!G2280)</f>
        <v>1.0738622586670132E-4</v>
      </c>
      <c r="G2286" s="43">
        <f t="shared" si="247"/>
        <v>1.0738622586670132E-4</v>
      </c>
      <c r="H2286" s="29">
        <f t="shared" si="248"/>
        <v>1.6869624376667047</v>
      </c>
      <c r="I2286" s="30">
        <f>VLOOKUP(B2285,'מדדים וריביות'!B:C,2)</f>
        <v>20251555.181882799</v>
      </c>
      <c r="K2286" s="39">
        <f t="shared" si="249"/>
        <v>0</v>
      </c>
      <c r="L2286" s="39">
        <f t="shared" si="250"/>
        <v>0</v>
      </c>
      <c r="M2286" s="39">
        <f t="shared" si="251"/>
        <v>0</v>
      </c>
      <c r="N2286" s="41">
        <f t="shared" si="253"/>
        <v>0</v>
      </c>
    </row>
    <row r="2287" spans="2:14">
      <c r="B2287" s="1">
        <v>35152</v>
      </c>
      <c r="C2287" s="1">
        <f t="shared" si="252"/>
        <v>35125</v>
      </c>
      <c r="E2287" s="42">
        <f>IF(DAY(B2287)&gt;14,VLOOKUP(DATE(YEAR(C2287),MONTH(C2287)-1,DAY(1)),'מדדים וריביות'!B:C,2,FALSE),VLOOKUP(DATE(YEAR(C2287),MONTH(C2287)-2,DAY(1)),'מדדים וריביות'!B:C,2,FALSE))</f>
        <v>20053607.650029801</v>
      </c>
      <c r="F2287" s="43">
        <f>IF($B$5=1,'ריבית יומית'!D2281,'ריבית יומית'!G2281)</f>
        <v>1.0738622586670132E-4</v>
      </c>
      <c r="G2287" s="43">
        <f t="shared" si="247"/>
        <v>1.0738622586670132E-4</v>
      </c>
      <c r="H2287" s="29">
        <f t="shared" si="248"/>
        <v>1.686781300588972</v>
      </c>
      <c r="I2287" s="30">
        <f>VLOOKUP(B2286,'מדדים וריביות'!B:C,2)</f>
        <v>20251555.181882799</v>
      </c>
      <c r="K2287" s="39">
        <f t="shared" si="249"/>
        <v>0</v>
      </c>
      <c r="L2287" s="39">
        <f t="shared" si="250"/>
        <v>0</v>
      </c>
      <c r="M2287" s="39">
        <f t="shared" si="251"/>
        <v>0</v>
      </c>
      <c r="N2287" s="41">
        <f t="shared" si="253"/>
        <v>0</v>
      </c>
    </row>
    <row r="2288" spans="2:14">
      <c r="B2288" s="1">
        <v>35153</v>
      </c>
      <c r="C2288" s="1">
        <f t="shared" si="252"/>
        <v>35125</v>
      </c>
      <c r="E2288" s="42">
        <f>IF(DAY(B2288)&gt;14,VLOOKUP(DATE(YEAR(C2288),MONTH(C2288)-1,DAY(1)),'מדדים וריביות'!B:C,2,FALSE),VLOOKUP(DATE(YEAR(C2288),MONTH(C2288)-2,DAY(1)),'מדדים וריביות'!B:C,2,FALSE))</f>
        <v>20053607.650029801</v>
      </c>
      <c r="F2288" s="43">
        <f>IF($B$5=1,'ריבית יומית'!D2282,'ריבית יומית'!G2282)</f>
        <v>1.0738622586670132E-4</v>
      </c>
      <c r="G2288" s="43">
        <f t="shared" si="247"/>
        <v>1.0738622586670132E-4</v>
      </c>
      <c r="H2288" s="29">
        <f t="shared" si="248"/>
        <v>1.6866001829607777</v>
      </c>
      <c r="I2288" s="30">
        <f>VLOOKUP(B2287,'מדדים וריביות'!B:C,2)</f>
        <v>20251555.181882799</v>
      </c>
      <c r="K2288" s="39">
        <f t="shared" si="249"/>
        <v>0</v>
      </c>
      <c r="L2288" s="39">
        <f t="shared" si="250"/>
        <v>0</v>
      </c>
      <c r="M2288" s="39">
        <f t="shared" si="251"/>
        <v>0</v>
      </c>
      <c r="N2288" s="41">
        <f t="shared" si="253"/>
        <v>0</v>
      </c>
    </row>
    <row r="2289" spans="2:14">
      <c r="B2289" s="1">
        <v>35154</v>
      </c>
      <c r="C2289" s="1">
        <f t="shared" si="252"/>
        <v>35125</v>
      </c>
      <c r="E2289" s="42">
        <f>IF(DAY(B2289)&gt;14,VLOOKUP(DATE(YEAR(C2289),MONTH(C2289)-1,DAY(1)),'מדדים וריביות'!B:C,2,FALSE),VLOOKUP(DATE(YEAR(C2289),MONTH(C2289)-2,DAY(1)),'מדדים וריביות'!B:C,2,FALSE))</f>
        <v>20053607.650029801</v>
      </c>
      <c r="F2289" s="43">
        <f>IF($B$5=1,'ריבית יומית'!D2283,'ריבית יומית'!G2283)</f>
        <v>1.0738622586670132E-4</v>
      </c>
      <c r="G2289" s="43">
        <f t="shared" si="247"/>
        <v>1.0738622586670132E-4</v>
      </c>
      <c r="H2289" s="29">
        <f t="shared" si="248"/>
        <v>1.6864190847800336</v>
      </c>
      <c r="I2289" s="30">
        <f>VLOOKUP(B2288,'מדדים וריביות'!B:C,2)</f>
        <v>20251555.181882799</v>
      </c>
      <c r="K2289" s="39">
        <f t="shared" si="249"/>
        <v>0</v>
      </c>
      <c r="L2289" s="39">
        <f t="shared" si="250"/>
        <v>0</v>
      </c>
      <c r="M2289" s="39">
        <f t="shared" si="251"/>
        <v>0</v>
      </c>
      <c r="N2289" s="41">
        <f t="shared" si="253"/>
        <v>0</v>
      </c>
    </row>
    <row r="2290" spans="2:14">
      <c r="B2290" s="1">
        <v>35155</v>
      </c>
      <c r="C2290" s="1">
        <f t="shared" si="252"/>
        <v>35125</v>
      </c>
      <c r="E2290" s="42">
        <f>IF(DAY(B2290)&gt;14,VLOOKUP(DATE(YEAR(C2290),MONTH(C2290)-1,DAY(1)),'מדדים וריביות'!B:C,2,FALSE),VLOOKUP(DATE(YEAR(C2290),MONTH(C2290)-2,DAY(1)),'מדדים וריביות'!B:C,2,FALSE))</f>
        <v>20053607.650029801</v>
      </c>
      <c r="F2290" s="43">
        <f>IF($B$5=1,'ריבית יומית'!D2284,'ריבית יומית'!G2284)</f>
        <v>1.0738622586670132E-4</v>
      </c>
      <c r="G2290" s="43">
        <f t="shared" si="247"/>
        <v>1.0738622586670132E-4</v>
      </c>
      <c r="H2290" s="29">
        <f t="shared" si="248"/>
        <v>1.6862380060446513</v>
      </c>
      <c r="I2290" s="30">
        <f>VLOOKUP(B2289,'מדדים וריביות'!B:C,2)</f>
        <v>20251555.181882799</v>
      </c>
      <c r="K2290" s="39">
        <f t="shared" si="249"/>
        <v>0</v>
      </c>
      <c r="L2290" s="39">
        <f t="shared" si="250"/>
        <v>0</v>
      </c>
      <c r="M2290" s="39">
        <f t="shared" si="251"/>
        <v>0</v>
      </c>
      <c r="N2290" s="41">
        <f t="shared" si="253"/>
        <v>0</v>
      </c>
    </row>
    <row r="2291" spans="2:14">
      <c r="B2291" s="1">
        <v>35156</v>
      </c>
      <c r="C2291" s="1">
        <f t="shared" si="252"/>
        <v>35156</v>
      </c>
      <c r="E2291" s="42">
        <f>IF(DAY(B2291)&gt;14,VLOOKUP(DATE(YEAR(C2291),MONTH(C2291)-1,DAY(1)),'מדדים וריביות'!B:C,2,FALSE),VLOOKUP(DATE(YEAR(C2291),MONTH(C2291)-2,DAY(1)),'מדדים וריביות'!B:C,2,FALSE))</f>
        <v>20053607.650029801</v>
      </c>
      <c r="F2291" s="43">
        <f>IF($B$5=1,'ריבית יומית'!D2285,'ריבית יומית'!G2285)</f>
        <v>1.0738622586670132E-4</v>
      </c>
      <c r="G2291" s="43">
        <f t="shared" si="247"/>
        <v>1.0738622586670132E-4</v>
      </c>
      <c r="H2291" s="29">
        <f t="shared" si="248"/>
        <v>1.6860569467525433</v>
      </c>
      <c r="I2291" s="30">
        <f>VLOOKUP(B2290,'מדדים וריביות'!B:C,2)</f>
        <v>20251555.181882799</v>
      </c>
      <c r="K2291" s="39">
        <f t="shared" si="249"/>
        <v>0</v>
      </c>
      <c r="L2291" s="39">
        <f t="shared" si="250"/>
        <v>0</v>
      </c>
      <c r="M2291" s="39">
        <f t="shared" si="251"/>
        <v>0</v>
      </c>
      <c r="N2291" s="41">
        <f t="shared" si="253"/>
        <v>0</v>
      </c>
    </row>
    <row r="2292" spans="2:14">
      <c r="B2292" s="1">
        <v>35157</v>
      </c>
      <c r="C2292" s="1">
        <f t="shared" si="252"/>
        <v>35156</v>
      </c>
      <c r="E2292" s="42">
        <f>IF(DAY(B2292)&gt;14,VLOOKUP(DATE(YEAR(C2292),MONTH(C2292)-1,DAY(1)),'מדדים וריביות'!B:C,2,FALSE),VLOOKUP(DATE(YEAR(C2292),MONTH(C2292)-2,DAY(1)),'מדדים וריביות'!B:C,2,FALSE))</f>
        <v>20053607.650029801</v>
      </c>
      <c r="F2292" s="43">
        <f>IF($B$5=1,'ריבית יומית'!D2286,'ריבית יומית'!G2286)</f>
        <v>1.0738622586670132E-4</v>
      </c>
      <c r="G2292" s="43">
        <f t="shared" si="247"/>
        <v>1.0738622586670132E-4</v>
      </c>
      <c r="H2292" s="29">
        <f t="shared" si="248"/>
        <v>1.6858759069016216</v>
      </c>
      <c r="I2292" s="30">
        <f>VLOOKUP(B2291,'מדדים וריביות'!B:C,2)</f>
        <v>20586543.312711</v>
      </c>
      <c r="K2292" s="39">
        <f t="shared" si="249"/>
        <v>0</v>
      </c>
      <c r="L2292" s="39">
        <f t="shared" si="250"/>
        <v>0</v>
      </c>
      <c r="M2292" s="39">
        <f t="shared" si="251"/>
        <v>0</v>
      </c>
      <c r="N2292" s="41">
        <f t="shared" si="253"/>
        <v>0</v>
      </c>
    </row>
    <row r="2293" spans="2:14">
      <c r="B2293" s="1">
        <v>35158</v>
      </c>
      <c r="C2293" s="1">
        <f t="shared" si="252"/>
        <v>35156</v>
      </c>
      <c r="E2293" s="42">
        <f>IF(DAY(B2293)&gt;14,VLOOKUP(DATE(YEAR(C2293),MONTH(C2293)-1,DAY(1)),'מדדים וריביות'!B:C,2,FALSE),VLOOKUP(DATE(YEAR(C2293),MONTH(C2293)-2,DAY(1)),'מדדים וריביות'!B:C,2,FALSE))</f>
        <v>20053607.650029801</v>
      </c>
      <c r="F2293" s="43">
        <f>IF($B$5=1,'ריבית יומית'!D2287,'ריבית יומית'!G2287)</f>
        <v>1.0738622586670132E-4</v>
      </c>
      <c r="G2293" s="43">
        <f t="shared" si="247"/>
        <v>1.0738622586670132E-4</v>
      </c>
      <c r="H2293" s="29">
        <f t="shared" si="248"/>
        <v>1.6856948864897987</v>
      </c>
      <c r="I2293" s="30">
        <f>VLOOKUP(B2292,'מדדים וריביות'!B:C,2)</f>
        <v>20586543.312711</v>
      </c>
      <c r="K2293" s="39">
        <f t="shared" si="249"/>
        <v>0</v>
      </c>
      <c r="L2293" s="39">
        <f t="shared" si="250"/>
        <v>0</v>
      </c>
      <c r="M2293" s="39">
        <f t="shared" si="251"/>
        <v>0</v>
      </c>
      <c r="N2293" s="41">
        <f t="shared" si="253"/>
        <v>0</v>
      </c>
    </row>
    <row r="2294" spans="2:14">
      <c r="B2294" s="1">
        <v>35159</v>
      </c>
      <c r="C2294" s="1">
        <f t="shared" si="252"/>
        <v>35156</v>
      </c>
      <c r="E2294" s="42">
        <f>IF(DAY(B2294)&gt;14,VLOOKUP(DATE(YEAR(C2294),MONTH(C2294)-1,DAY(1)),'מדדים וריביות'!B:C,2,FALSE),VLOOKUP(DATE(YEAR(C2294),MONTH(C2294)-2,DAY(1)),'מדדים וריביות'!B:C,2,FALSE))</f>
        <v>20053607.650029801</v>
      </c>
      <c r="F2294" s="43">
        <f>IF($B$5=1,'ריבית יומית'!D2288,'ריבית יומית'!G2288)</f>
        <v>1.0738622586670132E-4</v>
      </c>
      <c r="G2294" s="43">
        <f t="shared" si="247"/>
        <v>1.0738622586670132E-4</v>
      </c>
      <c r="H2294" s="29">
        <f t="shared" si="248"/>
        <v>1.6855138855149874</v>
      </c>
      <c r="I2294" s="30">
        <f>VLOOKUP(B2293,'מדדים וריביות'!B:C,2)</f>
        <v>20586543.312711</v>
      </c>
      <c r="K2294" s="39">
        <f t="shared" si="249"/>
        <v>0</v>
      </c>
      <c r="L2294" s="39">
        <f t="shared" si="250"/>
        <v>0</v>
      </c>
      <c r="M2294" s="39">
        <f t="shared" si="251"/>
        <v>0</v>
      </c>
      <c r="N2294" s="41">
        <f t="shared" si="253"/>
        <v>0</v>
      </c>
    </row>
    <row r="2295" spans="2:14">
      <c r="B2295" s="1">
        <v>35160</v>
      </c>
      <c r="C2295" s="1">
        <f t="shared" si="252"/>
        <v>35156</v>
      </c>
      <c r="E2295" s="42">
        <f>IF(DAY(B2295)&gt;14,VLOOKUP(DATE(YEAR(C2295),MONTH(C2295)-1,DAY(1)),'מדדים וריביות'!B:C,2,FALSE),VLOOKUP(DATE(YEAR(C2295),MONTH(C2295)-2,DAY(1)),'מדדים וריביות'!B:C,2,FALSE))</f>
        <v>20053607.650029801</v>
      </c>
      <c r="F2295" s="43">
        <f>IF($B$5=1,'ריבית יומית'!D2289,'ריבית יומית'!G2289)</f>
        <v>1.0738622586670132E-4</v>
      </c>
      <c r="G2295" s="43">
        <f t="shared" si="247"/>
        <v>1.0738622586670132E-4</v>
      </c>
      <c r="H2295" s="29">
        <f t="shared" si="248"/>
        <v>1.6853329039751006</v>
      </c>
      <c r="I2295" s="30">
        <f>VLOOKUP(B2294,'מדדים וריביות'!B:C,2)</f>
        <v>20586543.312711</v>
      </c>
      <c r="K2295" s="39">
        <f t="shared" si="249"/>
        <v>0</v>
      </c>
      <c r="L2295" s="39">
        <f t="shared" si="250"/>
        <v>0</v>
      </c>
      <c r="M2295" s="39">
        <f t="shared" si="251"/>
        <v>0</v>
      </c>
      <c r="N2295" s="41">
        <f t="shared" si="253"/>
        <v>0</v>
      </c>
    </row>
    <row r="2296" spans="2:14">
      <c r="B2296" s="1">
        <v>35161</v>
      </c>
      <c r="C2296" s="1">
        <f t="shared" si="252"/>
        <v>35156</v>
      </c>
      <c r="E2296" s="42">
        <f>IF(DAY(B2296)&gt;14,VLOOKUP(DATE(YEAR(C2296),MONTH(C2296)-1,DAY(1)),'מדדים וריביות'!B:C,2,FALSE),VLOOKUP(DATE(YEAR(C2296),MONTH(C2296)-2,DAY(1)),'מדדים וריביות'!B:C,2,FALSE))</f>
        <v>20053607.650029801</v>
      </c>
      <c r="F2296" s="43">
        <f>IF($B$5=1,'ריבית יומית'!D2290,'ריבית יומית'!G2290)</f>
        <v>1.0738622586670132E-4</v>
      </c>
      <c r="G2296" s="43">
        <f t="shared" si="247"/>
        <v>1.0738622586670132E-4</v>
      </c>
      <c r="H2296" s="29">
        <f t="shared" si="248"/>
        <v>1.6851519418680514</v>
      </c>
      <c r="I2296" s="30">
        <f>VLOOKUP(B2295,'מדדים וריביות'!B:C,2)</f>
        <v>20586543.312711</v>
      </c>
      <c r="K2296" s="39">
        <f t="shared" si="249"/>
        <v>0</v>
      </c>
      <c r="L2296" s="39">
        <f t="shared" si="250"/>
        <v>0</v>
      </c>
      <c r="M2296" s="39">
        <f t="shared" si="251"/>
        <v>0</v>
      </c>
      <c r="N2296" s="41">
        <f t="shared" si="253"/>
        <v>0</v>
      </c>
    </row>
    <row r="2297" spans="2:14">
      <c r="B2297" s="1">
        <v>35162</v>
      </c>
      <c r="C2297" s="1">
        <f t="shared" si="252"/>
        <v>35156</v>
      </c>
      <c r="E2297" s="42">
        <f>IF(DAY(B2297)&gt;14,VLOOKUP(DATE(YEAR(C2297),MONTH(C2297)-1,DAY(1)),'מדדים וריביות'!B:C,2,FALSE),VLOOKUP(DATE(YEAR(C2297),MONTH(C2297)-2,DAY(1)),'מדדים וריביות'!B:C,2,FALSE))</f>
        <v>20053607.650029801</v>
      </c>
      <c r="F2297" s="43">
        <f>IF($B$5=1,'ריבית יומית'!D2291,'ריבית יומית'!G2291)</f>
        <v>1.0738622586670132E-4</v>
      </c>
      <c r="G2297" s="43">
        <f t="shared" si="247"/>
        <v>1.0738622586670132E-4</v>
      </c>
      <c r="H2297" s="29">
        <f t="shared" si="248"/>
        <v>1.6849709991917534</v>
      </c>
      <c r="I2297" s="30">
        <f>VLOOKUP(B2296,'מדדים וריביות'!B:C,2)</f>
        <v>20586543.312711</v>
      </c>
      <c r="K2297" s="39">
        <f t="shared" si="249"/>
        <v>0</v>
      </c>
      <c r="L2297" s="39">
        <f t="shared" si="250"/>
        <v>0</v>
      </c>
      <c r="M2297" s="39">
        <f t="shared" si="251"/>
        <v>0</v>
      </c>
      <c r="N2297" s="41">
        <f t="shared" si="253"/>
        <v>0</v>
      </c>
    </row>
    <row r="2298" spans="2:14">
      <c r="B2298" s="1">
        <v>35163</v>
      </c>
      <c r="C2298" s="1">
        <f t="shared" si="252"/>
        <v>35156</v>
      </c>
      <c r="E2298" s="42">
        <f>IF(DAY(B2298)&gt;14,VLOOKUP(DATE(YEAR(C2298),MONTH(C2298)-1,DAY(1)),'מדדים וריביות'!B:C,2,FALSE),VLOOKUP(DATE(YEAR(C2298),MONTH(C2298)-2,DAY(1)),'מדדים וריביות'!B:C,2,FALSE))</f>
        <v>20053607.650029801</v>
      </c>
      <c r="F2298" s="43">
        <f>IF($B$5=1,'ריבית יומית'!D2292,'ריבית יומית'!G2292)</f>
        <v>1.0738622586670132E-4</v>
      </c>
      <c r="G2298" s="43">
        <f t="shared" si="247"/>
        <v>1.0738622586670132E-4</v>
      </c>
      <c r="H2298" s="29">
        <f t="shared" si="248"/>
        <v>1.6847900759441201</v>
      </c>
      <c r="I2298" s="30">
        <f>VLOOKUP(B2297,'מדדים וריביות'!B:C,2)</f>
        <v>20586543.312711</v>
      </c>
      <c r="K2298" s="39">
        <f t="shared" si="249"/>
        <v>0</v>
      </c>
      <c r="L2298" s="39">
        <f t="shared" si="250"/>
        <v>0</v>
      </c>
      <c r="M2298" s="39">
        <f t="shared" si="251"/>
        <v>0</v>
      </c>
      <c r="N2298" s="41">
        <f t="shared" si="253"/>
        <v>0</v>
      </c>
    </row>
    <row r="2299" spans="2:14">
      <c r="B2299" s="1">
        <v>35164</v>
      </c>
      <c r="C2299" s="1">
        <f t="shared" si="252"/>
        <v>35156</v>
      </c>
      <c r="E2299" s="42">
        <f>IF(DAY(B2299)&gt;14,VLOOKUP(DATE(YEAR(C2299),MONTH(C2299)-1,DAY(1)),'מדדים וריביות'!B:C,2,FALSE),VLOOKUP(DATE(YEAR(C2299),MONTH(C2299)-2,DAY(1)),'מדדים וריביות'!B:C,2,FALSE))</f>
        <v>20053607.650029801</v>
      </c>
      <c r="F2299" s="43">
        <f>IF($B$5=1,'ריבית יומית'!D2293,'ריבית יומית'!G2293)</f>
        <v>1.0738622586670132E-4</v>
      </c>
      <c r="G2299" s="43">
        <f t="shared" si="247"/>
        <v>1.0738622586670132E-4</v>
      </c>
      <c r="H2299" s="29">
        <f t="shared" si="248"/>
        <v>1.6846091721230654</v>
      </c>
      <c r="I2299" s="30">
        <f>VLOOKUP(B2298,'מדדים וריביות'!B:C,2)</f>
        <v>20586543.312711</v>
      </c>
      <c r="K2299" s="39">
        <f t="shared" si="249"/>
        <v>0</v>
      </c>
      <c r="L2299" s="39">
        <f t="shared" si="250"/>
        <v>0</v>
      </c>
      <c r="M2299" s="39">
        <f t="shared" si="251"/>
        <v>0</v>
      </c>
      <c r="N2299" s="41">
        <f t="shared" si="253"/>
        <v>0</v>
      </c>
    </row>
    <row r="2300" spans="2:14">
      <c r="B2300" s="1">
        <v>35165</v>
      </c>
      <c r="C2300" s="1">
        <f t="shared" si="252"/>
        <v>35156</v>
      </c>
      <c r="E2300" s="42">
        <f>IF(DAY(B2300)&gt;14,VLOOKUP(DATE(YEAR(C2300),MONTH(C2300)-1,DAY(1)),'מדדים וריביות'!B:C,2,FALSE),VLOOKUP(DATE(YEAR(C2300),MONTH(C2300)-2,DAY(1)),'מדדים וריביות'!B:C,2,FALSE))</f>
        <v>20053607.650029801</v>
      </c>
      <c r="F2300" s="43">
        <f>IF($B$5=1,'ריבית יומית'!D2294,'ריבית יומית'!G2294)</f>
        <v>1.0738622586670132E-4</v>
      </c>
      <c r="G2300" s="43">
        <f t="shared" si="247"/>
        <v>1.0738622586670132E-4</v>
      </c>
      <c r="H2300" s="29">
        <f t="shared" si="248"/>
        <v>1.6844282877265033</v>
      </c>
      <c r="I2300" s="30">
        <f>VLOOKUP(B2299,'מדדים וריביות'!B:C,2)</f>
        <v>20586543.312711</v>
      </c>
      <c r="K2300" s="39">
        <f t="shared" si="249"/>
        <v>0</v>
      </c>
      <c r="L2300" s="39">
        <f t="shared" si="250"/>
        <v>0</v>
      </c>
      <c r="M2300" s="39">
        <f t="shared" si="251"/>
        <v>0</v>
      </c>
      <c r="N2300" s="41">
        <f t="shared" si="253"/>
        <v>0</v>
      </c>
    </row>
    <row r="2301" spans="2:14">
      <c r="B2301" s="1">
        <v>35166</v>
      </c>
      <c r="C2301" s="1">
        <f t="shared" si="252"/>
        <v>35156</v>
      </c>
      <c r="E2301" s="42">
        <f>IF(DAY(B2301)&gt;14,VLOOKUP(DATE(YEAR(C2301),MONTH(C2301)-1,DAY(1)),'מדדים וריביות'!B:C,2,FALSE),VLOOKUP(DATE(YEAR(C2301),MONTH(C2301)-2,DAY(1)),'מדדים וריביות'!B:C,2,FALSE))</f>
        <v>20053607.650029801</v>
      </c>
      <c r="F2301" s="43">
        <f>IF($B$5=1,'ריבית יומית'!D2295,'ריבית יומית'!G2295)</f>
        <v>1.0738622586670132E-4</v>
      </c>
      <c r="G2301" s="43">
        <f t="shared" si="247"/>
        <v>1.0738622586670132E-4</v>
      </c>
      <c r="H2301" s="29">
        <f t="shared" si="248"/>
        <v>1.6842474227523483</v>
      </c>
      <c r="I2301" s="30">
        <f>VLOOKUP(B2300,'מדדים וריביות'!B:C,2)</f>
        <v>20586543.312711</v>
      </c>
      <c r="K2301" s="39">
        <f t="shared" si="249"/>
        <v>0</v>
      </c>
      <c r="L2301" s="39">
        <f t="shared" si="250"/>
        <v>0</v>
      </c>
      <c r="M2301" s="39">
        <f t="shared" si="251"/>
        <v>0</v>
      </c>
      <c r="N2301" s="41">
        <f t="shared" si="253"/>
        <v>0</v>
      </c>
    </row>
    <row r="2302" spans="2:14">
      <c r="B2302" s="1">
        <v>35167</v>
      </c>
      <c r="C2302" s="1">
        <f t="shared" si="252"/>
        <v>35156</v>
      </c>
      <c r="E2302" s="42">
        <f>IF(DAY(B2302)&gt;14,VLOOKUP(DATE(YEAR(C2302),MONTH(C2302)-1,DAY(1)),'מדדים וריביות'!B:C,2,FALSE),VLOOKUP(DATE(YEAR(C2302),MONTH(C2302)-2,DAY(1)),'מדדים וריביות'!B:C,2,FALSE))</f>
        <v>20053607.650029801</v>
      </c>
      <c r="F2302" s="43">
        <f>IF($B$5=1,'ריבית יומית'!D2296,'ריבית יומית'!G2296)</f>
        <v>1.0738622586670132E-4</v>
      </c>
      <c r="G2302" s="43">
        <f t="shared" si="247"/>
        <v>1.0738622586670132E-4</v>
      </c>
      <c r="H2302" s="29">
        <f t="shared" si="248"/>
        <v>1.6840665771985146</v>
      </c>
      <c r="I2302" s="30">
        <f>VLOOKUP(B2301,'מדדים וריביות'!B:C,2)</f>
        <v>20586543.312711</v>
      </c>
      <c r="K2302" s="39">
        <f t="shared" si="249"/>
        <v>0</v>
      </c>
      <c r="L2302" s="39">
        <f t="shared" si="250"/>
        <v>0</v>
      </c>
      <c r="M2302" s="39">
        <f t="shared" si="251"/>
        <v>0</v>
      </c>
      <c r="N2302" s="41">
        <f t="shared" si="253"/>
        <v>0</v>
      </c>
    </row>
    <row r="2303" spans="2:14">
      <c r="B2303" s="1">
        <v>35168</v>
      </c>
      <c r="C2303" s="1">
        <f t="shared" si="252"/>
        <v>35156</v>
      </c>
      <c r="E2303" s="42">
        <f>IF(DAY(B2303)&gt;14,VLOOKUP(DATE(YEAR(C2303),MONTH(C2303)-1,DAY(1)),'מדדים וריביות'!B:C,2,FALSE),VLOOKUP(DATE(YEAR(C2303),MONTH(C2303)-2,DAY(1)),'מדדים וריביות'!B:C,2,FALSE))</f>
        <v>20053607.650029801</v>
      </c>
      <c r="F2303" s="43">
        <f>IF($B$5=1,'ריבית יומית'!D2297,'ריבית יומית'!G2297)</f>
        <v>1.0738622586670132E-4</v>
      </c>
      <c r="G2303" s="43">
        <f t="shared" si="247"/>
        <v>1.0738622586670132E-4</v>
      </c>
      <c r="H2303" s="29">
        <f t="shared" si="248"/>
        <v>1.6838857510629173</v>
      </c>
      <c r="I2303" s="30">
        <f>VLOOKUP(B2302,'מדדים וריביות'!B:C,2)</f>
        <v>20586543.312711</v>
      </c>
      <c r="K2303" s="39">
        <f t="shared" si="249"/>
        <v>0</v>
      </c>
      <c r="L2303" s="39">
        <f t="shared" si="250"/>
        <v>0</v>
      </c>
      <c r="M2303" s="39">
        <f t="shared" si="251"/>
        <v>0</v>
      </c>
      <c r="N2303" s="41">
        <f t="shared" si="253"/>
        <v>0</v>
      </c>
    </row>
    <row r="2304" spans="2:14">
      <c r="B2304" s="1">
        <v>35169</v>
      </c>
      <c r="C2304" s="1">
        <f t="shared" si="252"/>
        <v>35156</v>
      </c>
      <c r="E2304" s="42">
        <f>IF(DAY(B2304)&gt;14,VLOOKUP(DATE(YEAR(C2304),MONTH(C2304)-1,DAY(1)),'מדדים וריביות'!B:C,2,FALSE),VLOOKUP(DATE(YEAR(C2304),MONTH(C2304)-2,DAY(1)),'מדדים וריביות'!B:C,2,FALSE))</f>
        <v>20053607.650029801</v>
      </c>
      <c r="F2304" s="43">
        <f>IF($B$5=1,'ריבית יומית'!D2298,'ריבית יומית'!G2298)</f>
        <v>1.0738622586670132E-4</v>
      </c>
      <c r="G2304" s="43">
        <f t="shared" si="247"/>
        <v>1.0738622586670132E-4</v>
      </c>
      <c r="H2304" s="29">
        <f t="shared" si="248"/>
        <v>1.6837049443434711</v>
      </c>
      <c r="I2304" s="30">
        <f>VLOOKUP(B2303,'מדדים וריביות'!B:C,2)</f>
        <v>20586543.312711</v>
      </c>
      <c r="K2304" s="39">
        <f t="shared" si="249"/>
        <v>0</v>
      </c>
      <c r="L2304" s="39">
        <f t="shared" si="250"/>
        <v>0</v>
      </c>
      <c r="M2304" s="39">
        <f t="shared" si="251"/>
        <v>0</v>
      </c>
      <c r="N2304" s="41">
        <f t="shared" si="253"/>
        <v>0</v>
      </c>
    </row>
    <row r="2305" spans="2:14">
      <c r="B2305" s="1">
        <v>35170</v>
      </c>
      <c r="C2305" s="1">
        <f t="shared" si="252"/>
        <v>35156</v>
      </c>
      <c r="E2305" s="42">
        <f>IF(DAY(B2305)&gt;14,VLOOKUP(DATE(YEAR(C2305),MONTH(C2305)-1,DAY(1)),'מדדים וריביות'!B:C,2,FALSE),VLOOKUP(DATE(YEAR(C2305),MONTH(C2305)-2,DAY(1)),'מדדים וריביות'!B:C,2,FALSE))</f>
        <v>20251555.181882799</v>
      </c>
      <c r="F2305" s="43">
        <f>IF($B$5=1,'ריבית יומית'!D2299,'ריבית יומית'!G2299)</f>
        <v>1.0738622586670132E-4</v>
      </c>
      <c r="G2305" s="43">
        <f t="shared" si="247"/>
        <v>1.0738622586670132E-4</v>
      </c>
      <c r="H2305" s="29">
        <f t="shared" si="248"/>
        <v>1.6835241570380912</v>
      </c>
      <c r="I2305" s="30">
        <f>VLOOKUP(B2304,'מדדים וריביות'!B:C,2)</f>
        <v>20586543.312711</v>
      </c>
      <c r="K2305" s="39">
        <f t="shared" si="249"/>
        <v>0</v>
      </c>
      <c r="L2305" s="39">
        <f t="shared" si="250"/>
        <v>0</v>
      </c>
      <c r="M2305" s="39">
        <f t="shared" si="251"/>
        <v>0</v>
      </c>
      <c r="N2305" s="41">
        <f t="shared" si="253"/>
        <v>0</v>
      </c>
    </row>
    <row r="2306" spans="2:14">
      <c r="B2306" s="1">
        <v>35171</v>
      </c>
      <c r="C2306" s="1">
        <f t="shared" si="252"/>
        <v>35156</v>
      </c>
      <c r="E2306" s="42">
        <f>IF(DAY(B2306)&gt;14,VLOOKUP(DATE(YEAR(C2306),MONTH(C2306)-1,DAY(1)),'מדדים וריביות'!B:C,2,FALSE),VLOOKUP(DATE(YEAR(C2306),MONTH(C2306)-2,DAY(1)),'מדדים וריביות'!B:C,2,FALSE))</f>
        <v>20251555.181882799</v>
      </c>
      <c r="F2306" s="43">
        <f>IF($B$5=1,'ריבית יומית'!D2300,'ריבית יומית'!G2300)</f>
        <v>1.0738622586670132E-4</v>
      </c>
      <c r="G2306" s="43">
        <f t="shared" si="247"/>
        <v>1.0738622586670132E-4</v>
      </c>
      <c r="H2306" s="29">
        <f t="shared" si="248"/>
        <v>1.6833433891446934</v>
      </c>
      <c r="I2306" s="30">
        <f>VLOOKUP(B2305,'מדדים וריביות'!B:C,2)</f>
        <v>20586543.312711</v>
      </c>
      <c r="K2306" s="39">
        <f t="shared" si="249"/>
        <v>0</v>
      </c>
      <c r="L2306" s="39">
        <f t="shared" si="250"/>
        <v>0</v>
      </c>
      <c r="M2306" s="39">
        <f t="shared" si="251"/>
        <v>0</v>
      </c>
      <c r="N2306" s="41">
        <f t="shared" si="253"/>
        <v>0</v>
      </c>
    </row>
    <row r="2307" spans="2:14">
      <c r="B2307" s="1">
        <v>35172</v>
      </c>
      <c r="C2307" s="1">
        <f t="shared" si="252"/>
        <v>35156</v>
      </c>
      <c r="E2307" s="42">
        <f>IF(DAY(B2307)&gt;14,VLOOKUP(DATE(YEAR(C2307),MONTH(C2307)-1,DAY(1)),'מדדים וריביות'!B:C,2,FALSE),VLOOKUP(DATE(YEAR(C2307),MONTH(C2307)-2,DAY(1)),'מדדים וריביות'!B:C,2,FALSE))</f>
        <v>20251555.181882799</v>
      </c>
      <c r="F2307" s="43">
        <f>IF($B$5=1,'ריבית יומית'!D2301,'ריבית יומית'!G2301)</f>
        <v>1.0738622586670132E-4</v>
      </c>
      <c r="G2307" s="43">
        <f t="shared" si="247"/>
        <v>1.0738622586670132E-4</v>
      </c>
      <c r="H2307" s="29">
        <f t="shared" si="248"/>
        <v>1.683162640661193</v>
      </c>
      <c r="I2307" s="30">
        <f>VLOOKUP(B2306,'מדדים וריביות'!B:C,2)</f>
        <v>20586543.312711</v>
      </c>
      <c r="K2307" s="39">
        <f t="shared" si="249"/>
        <v>0</v>
      </c>
      <c r="L2307" s="39">
        <f t="shared" si="250"/>
        <v>0</v>
      </c>
      <c r="M2307" s="39">
        <f t="shared" si="251"/>
        <v>0</v>
      </c>
      <c r="N2307" s="41">
        <f t="shared" si="253"/>
        <v>0</v>
      </c>
    </row>
    <row r="2308" spans="2:14">
      <c r="B2308" s="1">
        <v>35173</v>
      </c>
      <c r="C2308" s="1">
        <f t="shared" si="252"/>
        <v>35156</v>
      </c>
      <c r="E2308" s="42">
        <f>IF(DAY(B2308)&gt;14,VLOOKUP(DATE(YEAR(C2308),MONTH(C2308)-1,DAY(1)),'מדדים וריביות'!B:C,2,FALSE),VLOOKUP(DATE(YEAR(C2308),MONTH(C2308)-2,DAY(1)),'מדדים וריביות'!B:C,2,FALSE))</f>
        <v>20251555.181882799</v>
      </c>
      <c r="F2308" s="43">
        <f>IF($B$5=1,'ריבית יומית'!D2302,'ריבית יומית'!G2302)</f>
        <v>1.0738622586670132E-4</v>
      </c>
      <c r="G2308" s="43">
        <f t="shared" si="247"/>
        <v>1.0738622586670132E-4</v>
      </c>
      <c r="H2308" s="29">
        <f t="shared" si="248"/>
        <v>1.682981911585506</v>
      </c>
      <c r="I2308" s="30">
        <f>VLOOKUP(B2307,'מדדים וריביות'!B:C,2)</f>
        <v>20586543.312711</v>
      </c>
      <c r="K2308" s="39">
        <f t="shared" si="249"/>
        <v>0</v>
      </c>
      <c r="L2308" s="39">
        <f t="shared" si="250"/>
        <v>0</v>
      </c>
      <c r="M2308" s="39">
        <f t="shared" si="251"/>
        <v>0</v>
      </c>
      <c r="N2308" s="41">
        <f t="shared" si="253"/>
        <v>0</v>
      </c>
    </row>
    <row r="2309" spans="2:14">
      <c r="B2309" s="1">
        <v>35174</v>
      </c>
      <c r="C2309" s="1">
        <f t="shared" si="252"/>
        <v>35156</v>
      </c>
      <c r="E2309" s="42">
        <f>IF(DAY(B2309)&gt;14,VLOOKUP(DATE(YEAR(C2309),MONTH(C2309)-1,DAY(1)),'מדדים וריביות'!B:C,2,FALSE),VLOOKUP(DATE(YEAR(C2309),MONTH(C2309)-2,DAY(1)),'מדדים וריביות'!B:C,2,FALSE))</f>
        <v>20251555.181882799</v>
      </c>
      <c r="F2309" s="43">
        <f>IF($B$5=1,'ריבית יומית'!D2303,'ריבית יומית'!G2303)</f>
        <v>1.0738622586670132E-4</v>
      </c>
      <c r="G2309" s="43">
        <f t="shared" si="247"/>
        <v>1.0738622586670132E-4</v>
      </c>
      <c r="H2309" s="29">
        <f t="shared" si="248"/>
        <v>1.6828012019155483</v>
      </c>
      <c r="I2309" s="30">
        <f>VLOOKUP(B2308,'מדדים וריביות'!B:C,2)</f>
        <v>20586543.312711</v>
      </c>
      <c r="K2309" s="39">
        <f t="shared" si="249"/>
        <v>0</v>
      </c>
      <c r="L2309" s="39">
        <f t="shared" si="250"/>
        <v>0</v>
      </c>
      <c r="M2309" s="39">
        <f t="shared" si="251"/>
        <v>0</v>
      </c>
      <c r="N2309" s="41">
        <f t="shared" si="253"/>
        <v>0</v>
      </c>
    </row>
    <row r="2310" spans="2:14">
      <c r="B2310" s="1">
        <v>35175</v>
      </c>
      <c r="C2310" s="1">
        <f t="shared" si="252"/>
        <v>35156</v>
      </c>
      <c r="E2310" s="42">
        <f>IF(DAY(B2310)&gt;14,VLOOKUP(DATE(YEAR(C2310),MONTH(C2310)-1,DAY(1)),'מדדים וריביות'!B:C,2,FALSE),VLOOKUP(DATE(YEAR(C2310),MONTH(C2310)-2,DAY(1)),'מדדים וריביות'!B:C,2,FALSE))</f>
        <v>20251555.181882799</v>
      </c>
      <c r="F2310" s="43">
        <f>IF($B$5=1,'ריבית יומית'!D2304,'ריבית יומית'!G2304)</f>
        <v>1.0738622586670132E-4</v>
      </c>
      <c r="G2310" s="43">
        <f t="shared" si="247"/>
        <v>1.0738622586670132E-4</v>
      </c>
      <c r="H2310" s="29">
        <f t="shared" si="248"/>
        <v>1.6826205116492363</v>
      </c>
      <c r="I2310" s="30">
        <f>VLOOKUP(B2309,'מדדים וריביות'!B:C,2)</f>
        <v>20586543.312711</v>
      </c>
      <c r="K2310" s="39">
        <f t="shared" si="249"/>
        <v>0</v>
      </c>
      <c r="L2310" s="39">
        <f t="shared" si="250"/>
        <v>0</v>
      </c>
      <c r="M2310" s="39">
        <f t="shared" si="251"/>
        <v>0</v>
      </c>
      <c r="N2310" s="41">
        <f t="shared" si="253"/>
        <v>0</v>
      </c>
    </row>
    <row r="2311" spans="2:14">
      <c r="B2311" s="1">
        <v>35176</v>
      </c>
      <c r="C2311" s="1">
        <f t="shared" si="252"/>
        <v>35156</v>
      </c>
      <c r="E2311" s="42">
        <f>IF(DAY(B2311)&gt;14,VLOOKUP(DATE(YEAR(C2311),MONTH(C2311)-1,DAY(1)),'מדדים וריביות'!B:C,2,FALSE),VLOOKUP(DATE(YEAR(C2311),MONTH(C2311)-2,DAY(1)),'מדדים וריביות'!B:C,2,FALSE))</f>
        <v>20251555.181882799</v>
      </c>
      <c r="F2311" s="43">
        <f>IF($B$5=1,'ריבית יומית'!D2305,'ריבית יומית'!G2305)</f>
        <v>1.0738622586670132E-4</v>
      </c>
      <c r="G2311" s="43">
        <f t="shared" si="247"/>
        <v>1.0738622586670132E-4</v>
      </c>
      <c r="H2311" s="29">
        <f t="shared" si="248"/>
        <v>1.6824398407844867</v>
      </c>
      <c r="I2311" s="30">
        <f>VLOOKUP(B2310,'מדדים וריביות'!B:C,2)</f>
        <v>20586543.312711</v>
      </c>
      <c r="K2311" s="39">
        <f t="shared" si="249"/>
        <v>0</v>
      </c>
      <c r="L2311" s="39">
        <f t="shared" si="250"/>
        <v>0</v>
      </c>
      <c r="M2311" s="39">
        <f t="shared" si="251"/>
        <v>0</v>
      </c>
      <c r="N2311" s="41">
        <f t="shared" si="253"/>
        <v>0</v>
      </c>
    </row>
    <row r="2312" spans="2:14">
      <c r="B2312" s="1">
        <v>35177</v>
      </c>
      <c r="C2312" s="1">
        <f t="shared" si="252"/>
        <v>35156</v>
      </c>
      <c r="E2312" s="42">
        <f>IF(DAY(B2312)&gt;14,VLOOKUP(DATE(YEAR(C2312),MONTH(C2312)-1,DAY(1)),'מדדים וריביות'!B:C,2,FALSE),VLOOKUP(DATE(YEAR(C2312),MONTH(C2312)-2,DAY(1)),'מדדים וריביות'!B:C,2,FALSE))</f>
        <v>20251555.181882799</v>
      </c>
      <c r="F2312" s="43">
        <f>IF($B$5=1,'ריבית יומית'!D2306,'ריבית יומית'!G2306)</f>
        <v>1.0738622586670132E-4</v>
      </c>
      <c r="G2312" s="43">
        <f t="shared" si="247"/>
        <v>1.0738622586670132E-4</v>
      </c>
      <c r="H2312" s="29">
        <f t="shared" si="248"/>
        <v>1.6822591893192163</v>
      </c>
      <c r="I2312" s="30">
        <f>VLOOKUP(B2311,'מדדים וריביות'!B:C,2)</f>
        <v>20586543.312711</v>
      </c>
      <c r="K2312" s="39">
        <f t="shared" si="249"/>
        <v>0</v>
      </c>
      <c r="L2312" s="39">
        <f t="shared" si="250"/>
        <v>0</v>
      </c>
      <c r="M2312" s="39">
        <f t="shared" si="251"/>
        <v>0</v>
      </c>
      <c r="N2312" s="41">
        <f t="shared" si="253"/>
        <v>0</v>
      </c>
    </row>
    <row r="2313" spans="2:14">
      <c r="B2313" s="1">
        <v>35178</v>
      </c>
      <c r="C2313" s="1">
        <f t="shared" si="252"/>
        <v>35156</v>
      </c>
      <c r="E2313" s="42">
        <f>IF(DAY(B2313)&gt;14,VLOOKUP(DATE(YEAR(C2313),MONTH(C2313)-1,DAY(1)),'מדדים וריביות'!B:C,2,FALSE),VLOOKUP(DATE(YEAR(C2313),MONTH(C2313)-2,DAY(1)),'מדדים וריביות'!B:C,2,FALSE))</f>
        <v>20251555.181882799</v>
      </c>
      <c r="F2313" s="43">
        <f>IF($B$5=1,'ריבית יומית'!D2307,'ריבית יומית'!G2307)</f>
        <v>1.0738622586670132E-4</v>
      </c>
      <c r="G2313" s="43">
        <f t="shared" ref="G2313:G2376" si="254">IF(B2313&gt;$B$2,0,F2313)</f>
        <v>1.0738622586670132E-4</v>
      </c>
      <c r="H2313" s="29">
        <f t="shared" ref="H2313:H2376" si="255">H2314*(1+G2313)</f>
        <v>1.6820785572513417</v>
      </c>
      <c r="I2313" s="30">
        <f>VLOOKUP(B2312,'מדדים וריביות'!B:C,2)</f>
        <v>20586543.312711</v>
      </c>
      <c r="K2313" s="39">
        <f t="shared" ref="K2313:K2376" si="256">$B$4/E2313*D2313-D2313</f>
        <v>0</v>
      </c>
      <c r="L2313" s="39">
        <f t="shared" ref="L2313:L2376" si="257">H2314*D2313-D2313</f>
        <v>0</v>
      </c>
      <c r="M2313" s="39">
        <f t="shared" ref="M2313:M2376" si="258">$B$4/E2313*L2313-L2313</f>
        <v>0</v>
      </c>
      <c r="N2313" s="41">
        <f t="shared" si="253"/>
        <v>0</v>
      </c>
    </row>
    <row r="2314" spans="2:14">
      <c r="B2314" s="1">
        <v>35179</v>
      </c>
      <c r="C2314" s="1">
        <f t="shared" ref="C2314:C2377" si="259">DATE(YEAR(B2314),MONTH(B2314),DAY(1))</f>
        <v>35156</v>
      </c>
      <c r="E2314" s="42">
        <f>IF(DAY(B2314)&gt;14,VLOOKUP(DATE(YEAR(C2314),MONTH(C2314)-1,DAY(1)),'מדדים וריביות'!B:C,2,FALSE),VLOOKUP(DATE(YEAR(C2314),MONTH(C2314)-2,DAY(1)),'מדדים וריביות'!B:C,2,FALSE))</f>
        <v>20251555.181882799</v>
      </c>
      <c r="F2314" s="43">
        <f>IF($B$5=1,'ריבית יומית'!D2308,'ריבית יומית'!G2308)</f>
        <v>1.0738622586670132E-4</v>
      </c>
      <c r="G2314" s="43">
        <f t="shared" si="254"/>
        <v>1.0738622586670132E-4</v>
      </c>
      <c r="H2314" s="29">
        <f t="shared" si="255"/>
        <v>1.6818979445787805</v>
      </c>
      <c r="I2314" s="30">
        <f>VLOOKUP(B2313,'מדדים וריביות'!B:C,2)</f>
        <v>20586543.312711</v>
      </c>
      <c r="K2314" s="39">
        <f t="shared" si="256"/>
        <v>0</v>
      </c>
      <c r="L2314" s="39">
        <f t="shared" si="257"/>
        <v>0</v>
      </c>
      <c r="M2314" s="39">
        <f t="shared" si="258"/>
        <v>0</v>
      </c>
      <c r="N2314" s="41">
        <f t="shared" ref="N2314:N2377" si="260">SUM(K2314:M2314)</f>
        <v>0</v>
      </c>
    </row>
    <row r="2315" spans="2:14">
      <c r="B2315" s="1">
        <v>35180</v>
      </c>
      <c r="C2315" s="1">
        <f t="shared" si="259"/>
        <v>35156</v>
      </c>
      <c r="E2315" s="42">
        <f>IF(DAY(B2315)&gt;14,VLOOKUP(DATE(YEAR(C2315),MONTH(C2315)-1,DAY(1)),'מדדים וריביות'!B:C,2,FALSE),VLOOKUP(DATE(YEAR(C2315),MONTH(C2315)-2,DAY(1)),'מדדים וריביות'!B:C,2,FALSE))</f>
        <v>20251555.181882799</v>
      </c>
      <c r="F2315" s="43">
        <f>IF($B$5=1,'ריבית יומית'!D2309,'ריבית יומית'!G2309)</f>
        <v>1.0738622586670132E-4</v>
      </c>
      <c r="G2315" s="43">
        <f t="shared" si="254"/>
        <v>1.0738622586670132E-4</v>
      </c>
      <c r="H2315" s="29">
        <f t="shared" si="255"/>
        <v>1.6817173512994499</v>
      </c>
      <c r="I2315" s="30">
        <f>VLOOKUP(B2314,'מדדים וריביות'!B:C,2)</f>
        <v>20586543.312711</v>
      </c>
      <c r="K2315" s="39">
        <f t="shared" si="256"/>
        <v>0</v>
      </c>
      <c r="L2315" s="39">
        <f t="shared" si="257"/>
        <v>0</v>
      </c>
      <c r="M2315" s="39">
        <f t="shared" si="258"/>
        <v>0</v>
      </c>
      <c r="N2315" s="41">
        <f t="shared" si="260"/>
        <v>0</v>
      </c>
    </row>
    <row r="2316" spans="2:14">
      <c r="B2316" s="1">
        <v>35181</v>
      </c>
      <c r="C2316" s="1">
        <f t="shared" si="259"/>
        <v>35156</v>
      </c>
      <c r="E2316" s="42">
        <f>IF(DAY(B2316)&gt;14,VLOOKUP(DATE(YEAR(C2316),MONTH(C2316)-1,DAY(1)),'מדדים וריביות'!B:C,2,FALSE),VLOOKUP(DATE(YEAR(C2316),MONTH(C2316)-2,DAY(1)),'מדדים וריביות'!B:C,2,FALSE))</f>
        <v>20251555.181882799</v>
      </c>
      <c r="F2316" s="43">
        <f>IF($B$5=1,'ריבית יומית'!D2310,'ריבית יומית'!G2310)</f>
        <v>1.0738622586670132E-4</v>
      </c>
      <c r="G2316" s="43">
        <f t="shared" si="254"/>
        <v>1.0738622586670132E-4</v>
      </c>
      <c r="H2316" s="29">
        <f t="shared" si="255"/>
        <v>1.6815367774112677</v>
      </c>
      <c r="I2316" s="30">
        <f>VLOOKUP(B2315,'מדדים וריביות'!B:C,2)</f>
        <v>20586543.312711</v>
      </c>
      <c r="K2316" s="39">
        <f t="shared" si="256"/>
        <v>0</v>
      </c>
      <c r="L2316" s="39">
        <f t="shared" si="257"/>
        <v>0</v>
      </c>
      <c r="M2316" s="39">
        <f t="shared" si="258"/>
        <v>0</v>
      </c>
      <c r="N2316" s="41">
        <f t="shared" si="260"/>
        <v>0</v>
      </c>
    </row>
    <row r="2317" spans="2:14">
      <c r="B2317" s="1">
        <v>35182</v>
      </c>
      <c r="C2317" s="1">
        <f t="shared" si="259"/>
        <v>35156</v>
      </c>
      <c r="E2317" s="42">
        <f>IF(DAY(B2317)&gt;14,VLOOKUP(DATE(YEAR(C2317),MONTH(C2317)-1,DAY(1)),'מדדים וריביות'!B:C,2,FALSE),VLOOKUP(DATE(YEAR(C2317),MONTH(C2317)-2,DAY(1)),'מדדים וריביות'!B:C,2,FALSE))</f>
        <v>20251555.181882799</v>
      </c>
      <c r="F2317" s="43">
        <f>IF($B$5=1,'ריבית יומית'!D2311,'ריבית יומית'!G2311)</f>
        <v>1.0738622586670132E-4</v>
      </c>
      <c r="G2317" s="43">
        <f t="shared" si="254"/>
        <v>1.0738622586670132E-4</v>
      </c>
      <c r="H2317" s="29">
        <f t="shared" si="255"/>
        <v>1.6813562229121517</v>
      </c>
      <c r="I2317" s="30">
        <f>VLOOKUP(B2316,'מדדים וריביות'!B:C,2)</f>
        <v>20586543.312711</v>
      </c>
      <c r="K2317" s="39">
        <f t="shared" si="256"/>
        <v>0</v>
      </c>
      <c r="L2317" s="39">
        <f t="shared" si="257"/>
        <v>0</v>
      </c>
      <c r="M2317" s="39">
        <f t="shared" si="258"/>
        <v>0</v>
      </c>
      <c r="N2317" s="41">
        <f t="shared" si="260"/>
        <v>0</v>
      </c>
    </row>
    <row r="2318" spans="2:14">
      <c r="B2318" s="1">
        <v>35183</v>
      </c>
      <c r="C2318" s="1">
        <f t="shared" si="259"/>
        <v>35156</v>
      </c>
      <c r="E2318" s="42">
        <f>IF(DAY(B2318)&gt;14,VLOOKUP(DATE(YEAR(C2318),MONTH(C2318)-1,DAY(1)),'מדדים וריביות'!B:C,2,FALSE),VLOOKUP(DATE(YEAR(C2318),MONTH(C2318)-2,DAY(1)),'מדדים וריביות'!B:C,2,FALSE))</f>
        <v>20251555.181882799</v>
      </c>
      <c r="F2318" s="43">
        <f>IF($B$5=1,'ריבית יומית'!D2312,'ריבית יומית'!G2312)</f>
        <v>1.0738622586670132E-4</v>
      </c>
      <c r="G2318" s="43">
        <f t="shared" si="254"/>
        <v>1.0738622586670132E-4</v>
      </c>
      <c r="H2318" s="29">
        <f t="shared" si="255"/>
        <v>1.6811756878000199</v>
      </c>
      <c r="I2318" s="30">
        <f>VLOOKUP(B2317,'מדדים וריביות'!B:C,2)</f>
        <v>20586543.312711</v>
      </c>
      <c r="K2318" s="39">
        <f t="shared" si="256"/>
        <v>0</v>
      </c>
      <c r="L2318" s="39">
        <f t="shared" si="257"/>
        <v>0</v>
      </c>
      <c r="M2318" s="39">
        <f t="shared" si="258"/>
        <v>0</v>
      </c>
      <c r="N2318" s="41">
        <f t="shared" si="260"/>
        <v>0</v>
      </c>
    </row>
    <row r="2319" spans="2:14">
      <c r="B2319" s="1">
        <v>35184</v>
      </c>
      <c r="C2319" s="1">
        <f t="shared" si="259"/>
        <v>35156</v>
      </c>
      <c r="E2319" s="42">
        <f>IF(DAY(B2319)&gt;14,VLOOKUP(DATE(YEAR(C2319),MONTH(C2319)-1,DAY(1)),'מדדים וריביות'!B:C,2,FALSE),VLOOKUP(DATE(YEAR(C2319),MONTH(C2319)-2,DAY(1)),'מדדים וריביות'!B:C,2,FALSE))</f>
        <v>20251555.181882799</v>
      </c>
      <c r="F2319" s="43">
        <f>IF($B$5=1,'ריבית יומית'!D2313,'ריבית יומית'!G2313)</f>
        <v>1.0738622586670132E-4</v>
      </c>
      <c r="G2319" s="43">
        <f t="shared" si="254"/>
        <v>1.0738622586670132E-4</v>
      </c>
      <c r="H2319" s="29">
        <f t="shared" si="255"/>
        <v>1.6809951720727909</v>
      </c>
      <c r="I2319" s="30">
        <f>VLOOKUP(B2318,'מדדים וריביות'!B:C,2)</f>
        <v>20586543.312711</v>
      </c>
      <c r="K2319" s="39">
        <f t="shared" si="256"/>
        <v>0</v>
      </c>
      <c r="L2319" s="39">
        <f t="shared" si="257"/>
        <v>0</v>
      </c>
      <c r="M2319" s="39">
        <f t="shared" si="258"/>
        <v>0</v>
      </c>
      <c r="N2319" s="41">
        <f t="shared" si="260"/>
        <v>0</v>
      </c>
    </row>
    <row r="2320" spans="2:14">
      <c r="B2320" s="1">
        <v>35185</v>
      </c>
      <c r="C2320" s="1">
        <f t="shared" si="259"/>
        <v>35156</v>
      </c>
      <c r="E2320" s="42">
        <f>IF(DAY(B2320)&gt;14,VLOOKUP(DATE(YEAR(C2320),MONTH(C2320)-1,DAY(1)),'מדדים וריביות'!B:C,2,FALSE),VLOOKUP(DATE(YEAR(C2320),MONTH(C2320)-2,DAY(1)),'מדדים וריביות'!B:C,2,FALSE))</f>
        <v>20251555.181882799</v>
      </c>
      <c r="F2320" s="43">
        <f>IF($B$5=1,'ריבית יומית'!D2314,'ריבית יומית'!G2314)</f>
        <v>1.0738622586670132E-4</v>
      </c>
      <c r="G2320" s="43">
        <f t="shared" si="254"/>
        <v>1.0738622586670132E-4</v>
      </c>
      <c r="H2320" s="29">
        <f t="shared" si="255"/>
        <v>1.6808146757283831</v>
      </c>
      <c r="I2320" s="30">
        <f>VLOOKUP(B2319,'מדדים וריביות'!B:C,2)</f>
        <v>20586543.312711</v>
      </c>
      <c r="K2320" s="39">
        <f t="shared" si="256"/>
        <v>0</v>
      </c>
      <c r="L2320" s="39">
        <f t="shared" si="257"/>
        <v>0</v>
      </c>
      <c r="M2320" s="39">
        <f t="shared" si="258"/>
        <v>0</v>
      </c>
      <c r="N2320" s="41">
        <f t="shared" si="260"/>
        <v>0</v>
      </c>
    </row>
    <row r="2321" spans="2:14">
      <c r="B2321" s="1">
        <v>35186</v>
      </c>
      <c r="C2321" s="1">
        <f t="shared" si="259"/>
        <v>35186</v>
      </c>
      <c r="E2321" s="42">
        <f>IF(DAY(B2321)&gt;14,VLOOKUP(DATE(YEAR(C2321),MONTH(C2321)-1,DAY(1)),'מדדים וריביות'!B:C,2,FALSE),VLOOKUP(DATE(YEAR(C2321),MONTH(C2321)-2,DAY(1)),'מדדים וריביות'!B:C,2,FALSE))</f>
        <v>20251555.181882799</v>
      </c>
      <c r="F2321" s="43">
        <f>IF($B$5=1,'ריבית יומית'!D2315,'ריבית יומית'!G2315)</f>
        <v>1.0738622586670132E-4</v>
      </c>
      <c r="G2321" s="43">
        <f t="shared" si="254"/>
        <v>1.0738622586670132E-4</v>
      </c>
      <c r="H2321" s="29">
        <f t="shared" si="255"/>
        <v>1.6806341987647153</v>
      </c>
      <c r="I2321" s="30">
        <f>VLOOKUP(B2320,'מדדים וריביות'!B:C,2)</f>
        <v>20586543.312711</v>
      </c>
      <c r="K2321" s="39">
        <f t="shared" si="256"/>
        <v>0</v>
      </c>
      <c r="L2321" s="39">
        <f t="shared" si="257"/>
        <v>0</v>
      </c>
      <c r="M2321" s="39">
        <f t="shared" si="258"/>
        <v>0</v>
      </c>
      <c r="N2321" s="41">
        <f t="shared" si="260"/>
        <v>0</v>
      </c>
    </row>
    <row r="2322" spans="2:14">
      <c r="B2322" s="1">
        <v>35187</v>
      </c>
      <c r="C2322" s="1">
        <f t="shared" si="259"/>
        <v>35186</v>
      </c>
      <c r="E2322" s="42">
        <f>IF(DAY(B2322)&gt;14,VLOOKUP(DATE(YEAR(C2322),MONTH(C2322)-1,DAY(1)),'מדדים וריביות'!B:C,2,FALSE),VLOOKUP(DATE(YEAR(C2322),MONTH(C2322)-2,DAY(1)),'מדדים וריביות'!B:C,2,FALSE))</f>
        <v>20251555.181882799</v>
      </c>
      <c r="F2322" s="43">
        <f>IF($B$5=1,'ריבית יומית'!D2316,'ריבית יומית'!G2316)</f>
        <v>1.0738622586670132E-4</v>
      </c>
      <c r="G2322" s="43">
        <f t="shared" si="254"/>
        <v>1.0738622586670132E-4</v>
      </c>
      <c r="H2322" s="29">
        <f t="shared" si="255"/>
        <v>1.6804537411797065</v>
      </c>
      <c r="I2322" s="30">
        <f>VLOOKUP(B2321,'מדדים וריביות'!B:C,2)</f>
        <v>20936758.176758599</v>
      </c>
      <c r="K2322" s="39">
        <f t="shared" si="256"/>
        <v>0</v>
      </c>
      <c r="L2322" s="39">
        <f t="shared" si="257"/>
        <v>0</v>
      </c>
      <c r="M2322" s="39">
        <f t="shared" si="258"/>
        <v>0</v>
      </c>
      <c r="N2322" s="41">
        <f t="shared" si="260"/>
        <v>0</v>
      </c>
    </row>
    <row r="2323" spans="2:14">
      <c r="B2323" s="1">
        <v>35188</v>
      </c>
      <c r="C2323" s="1">
        <f t="shared" si="259"/>
        <v>35186</v>
      </c>
      <c r="E2323" s="42">
        <f>IF(DAY(B2323)&gt;14,VLOOKUP(DATE(YEAR(C2323),MONTH(C2323)-1,DAY(1)),'מדדים וריביות'!B:C,2,FALSE),VLOOKUP(DATE(YEAR(C2323),MONTH(C2323)-2,DAY(1)),'מדדים וריביות'!B:C,2,FALSE))</f>
        <v>20251555.181882799</v>
      </c>
      <c r="F2323" s="43">
        <f>IF($B$5=1,'ריבית יומית'!D2317,'ריבית יומית'!G2317)</f>
        <v>1.0738622586670132E-4</v>
      </c>
      <c r="G2323" s="43">
        <f t="shared" si="254"/>
        <v>1.0738622586670132E-4</v>
      </c>
      <c r="H2323" s="29">
        <f t="shared" si="255"/>
        <v>1.6802733029712758</v>
      </c>
      <c r="I2323" s="30">
        <f>VLOOKUP(B2322,'מדדים וריביות'!B:C,2)</f>
        <v>20936758.176758599</v>
      </c>
      <c r="K2323" s="39">
        <f t="shared" si="256"/>
        <v>0</v>
      </c>
      <c r="L2323" s="39">
        <f t="shared" si="257"/>
        <v>0</v>
      </c>
      <c r="M2323" s="39">
        <f t="shared" si="258"/>
        <v>0</v>
      </c>
      <c r="N2323" s="41">
        <f t="shared" si="260"/>
        <v>0</v>
      </c>
    </row>
    <row r="2324" spans="2:14">
      <c r="B2324" s="1">
        <v>35189</v>
      </c>
      <c r="C2324" s="1">
        <f t="shared" si="259"/>
        <v>35186</v>
      </c>
      <c r="E2324" s="42">
        <f>IF(DAY(B2324)&gt;14,VLOOKUP(DATE(YEAR(C2324),MONTH(C2324)-1,DAY(1)),'מדדים וריביות'!B:C,2,FALSE),VLOOKUP(DATE(YEAR(C2324),MONTH(C2324)-2,DAY(1)),'מדדים וריביות'!B:C,2,FALSE))</f>
        <v>20251555.181882799</v>
      </c>
      <c r="F2324" s="43">
        <f>IF($B$5=1,'ריבית יומית'!D2318,'ריבית יומית'!G2318)</f>
        <v>1.0738622586670132E-4</v>
      </c>
      <c r="G2324" s="43">
        <f t="shared" si="254"/>
        <v>1.0738622586670132E-4</v>
      </c>
      <c r="H2324" s="29">
        <f t="shared" si="255"/>
        <v>1.6800928841373428</v>
      </c>
      <c r="I2324" s="30">
        <f>VLOOKUP(B2323,'מדדים וריביות'!B:C,2)</f>
        <v>20936758.176758599</v>
      </c>
      <c r="K2324" s="39">
        <f t="shared" si="256"/>
        <v>0</v>
      </c>
      <c r="L2324" s="39">
        <f t="shared" si="257"/>
        <v>0</v>
      </c>
      <c r="M2324" s="39">
        <f t="shared" si="258"/>
        <v>0</v>
      </c>
      <c r="N2324" s="41">
        <f t="shared" si="260"/>
        <v>0</v>
      </c>
    </row>
    <row r="2325" spans="2:14">
      <c r="B2325" s="1">
        <v>35190</v>
      </c>
      <c r="C2325" s="1">
        <f t="shared" si="259"/>
        <v>35186</v>
      </c>
      <c r="E2325" s="42">
        <f>IF(DAY(B2325)&gt;14,VLOOKUP(DATE(YEAR(C2325),MONTH(C2325)-1,DAY(1)),'מדדים וריביות'!B:C,2,FALSE),VLOOKUP(DATE(YEAR(C2325),MONTH(C2325)-2,DAY(1)),'מדדים וריביות'!B:C,2,FALSE))</f>
        <v>20251555.181882799</v>
      </c>
      <c r="F2325" s="43">
        <f>IF($B$5=1,'ריבית יומית'!D2319,'ריבית יומית'!G2319)</f>
        <v>1.0738622586670132E-4</v>
      </c>
      <c r="G2325" s="43">
        <f t="shared" si="254"/>
        <v>1.0738622586670132E-4</v>
      </c>
      <c r="H2325" s="29">
        <f t="shared" si="255"/>
        <v>1.6799124846758271</v>
      </c>
      <c r="I2325" s="30">
        <f>VLOOKUP(B2324,'מדדים וריביות'!B:C,2)</f>
        <v>20936758.176758599</v>
      </c>
      <c r="K2325" s="39">
        <f t="shared" si="256"/>
        <v>0</v>
      </c>
      <c r="L2325" s="39">
        <f t="shared" si="257"/>
        <v>0</v>
      </c>
      <c r="M2325" s="39">
        <f t="shared" si="258"/>
        <v>0</v>
      </c>
      <c r="N2325" s="41">
        <f t="shared" si="260"/>
        <v>0</v>
      </c>
    </row>
    <row r="2326" spans="2:14">
      <c r="B2326" s="1">
        <v>35191</v>
      </c>
      <c r="C2326" s="1">
        <f t="shared" si="259"/>
        <v>35186</v>
      </c>
      <c r="E2326" s="42">
        <f>IF(DAY(B2326)&gt;14,VLOOKUP(DATE(YEAR(C2326),MONTH(C2326)-1,DAY(1)),'מדדים וריביות'!B:C,2,FALSE),VLOOKUP(DATE(YEAR(C2326),MONTH(C2326)-2,DAY(1)),'מדדים וריביות'!B:C,2,FALSE))</f>
        <v>20251555.181882799</v>
      </c>
      <c r="F2326" s="43">
        <f>IF($B$5=1,'ריבית יומית'!D2320,'ריבית יומית'!G2320)</f>
        <v>1.0738622586670132E-4</v>
      </c>
      <c r="G2326" s="43">
        <f t="shared" si="254"/>
        <v>1.0738622586670132E-4</v>
      </c>
      <c r="H2326" s="29">
        <f t="shared" si="255"/>
        <v>1.6797321045846487</v>
      </c>
      <c r="I2326" s="30">
        <f>VLOOKUP(B2325,'מדדים וריביות'!B:C,2)</f>
        <v>20936758.176758599</v>
      </c>
      <c r="K2326" s="39">
        <f t="shared" si="256"/>
        <v>0</v>
      </c>
      <c r="L2326" s="39">
        <f t="shared" si="257"/>
        <v>0</v>
      </c>
      <c r="M2326" s="39">
        <f t="shared" si="258"/>
        <v>0</v>
      </c>
      <c r="N2326" s="41">
        <f t="shared" si="260"/>
        <v>0</v>
      </c>
    </row>
    <row r="2327" spans="2:14">
      <c r="B2327" s="1">
        <v>35192</v>
      </c>
      <c r="C2327" s="1">
        <f t="shared" si="259"/>
        <v>35186</v>
      </c>
      <c r="E2327" s="42">
        <f>IF(DAY(B2327)&gt;14,VLOOKUP(DATE(YEAR(C2327),MONTH(C2327)-1,DAY(1)),'מדדים וריביות'!B:C,2,FALSE),VLOOKUP(DATE(YEAR(C2327),MONTH(C2327)-2,DAY(1)),'מדדים וריביות'!B:C,2,FALSE))</f>
        <v>20251555.181882799</v>
      </c>
      <c r="F2327" s="43">
        <f>IF($B$5=1,'ריבית יומית'!D2321,'ריבית יומית'!G2321)</f>
        <v>1.0738622586670132E-4</v>
      </c>
      <c r="G2327" s="43">
        <f t="shared" si="254"/>
        <v>1.0738622586670132E-4</v>
      </c>
      <c r="H2327" s="29">
        <f t="shared" si="255"/>
        <v>1.6795517438617276</v>
      </c>
      <c r="I2327" s="30">
        <f>VLOOKUP(B2326,'מדדים וריביות'!B:C,2)</f>
        <v>20936758.176758599</v>
      </c>
      <c r="K2327" s="39">
        <f t="shared" si="256"/>
        <v>0</v>
      </c>
      <c r="L2327" s="39">
        <f t="shared" si="257"/>
        <v>0</v>
      </c>
      <c r="M2327" s="39">
        <f t="shared" si="258"/>
        <v>0</v>
      </c>
      <c r="N2327" s="41">
        <f t="shared" si="260"/>
        <v>0</v>
      </c>
    </row>
    <row r="2328" spans="2:14">
      <c r="B2328" s="1">
        <v>35193</v>
      </c>
      <c r="C2328" s="1">
        <f t="shared" si="259"/>
        <v>35186</v>
      </c>
      <c r="E2328" s="42">
        <f>IF(DAY(B2328)&gt;14,VLOOKUP(DATE(YEAR(C2328),MONTH(C2328)-1,DAY(1)),'מדדים וריביות'!B:C,2,FALSE),VLOOKUP(DATE(YEAR(C2328),MONTH(C2328)-2,DAY(1)),'מדדים וריביות'!B:C,2,FALSE))</f>
        <v>20251555.181882799</v>
      </c>
      <c r="F2328" s="43">
        <f>IF($B$5=1,'ריבית יומית'!D2322,'ריבית יומית'!G2322)</f>
        <v>1.0738622586670132E-4</v>
      </c>
      <c r="G2328" s="43">
        <f t="shared" si="254"/>
        <v>1.0738622586670132E-4</v>
      </c>
      <c r="H2328" s="29">
        <f t="shared" si="255"/>
        <v>1.6793714025049842</v>
      </c>
      <c r="I2328" s="30">
        <f>VLOOKUP(B2327,'מדדים וריביות'!B:C,2)</f>
        <v>20936758.176758599</v>
      </c>
      <c r="K2328" s="39">
        <f t="shared" si="256"/>
        <v>0</v>
      </c>
      <c r="L2328" s="39">
        <f t="shared" si="257"/>
        <v>0</v>
      </c>
      <c r="M2328" s="39">
        <f t="shared" si="258"/>
        <v>0</v>
      </c>
      <c r="N2328" s="41">
        <f t="shared" si="260"/>
        <v>0</v>
      </c>
    </row>
    <row r="2329" spans="2:14">
      <c r="B2329" s="1">
        <v>35194</v>
      </c>
      <c r="C2329" s="1">
        <f t="shared" si="259"/>
        <v>35186</v>
      </c>
      <c r="E2329" s="42">
        <f>IF(DAY(B2329)&gt;14,VLOOKUP(DATE(YEAR(C2329),MONTH(C2329)-1,DAY(1)),'מדדים וריביות'!B:C,2,FALSE),VLOOKUP(DATE(YEAR(C2329),MONTH(C2329)-2,DAY(1)),'מדדים וריביות'!B:C,2,FALSE))</f>
        <v>20251555.181882799</v>
      </c>
      <c r="F2329" s="43">
        <f>IF($B$5=1,'ריבית יומית'!D2323,'ריבית יומית'!G2323)</f>
        <v>1.0738622586670132E-4</v>
      </c>
      <c r="G2329" s="43">
        <f t="shared" si="254"/>
        <v>1.0738622586670132E-4</v>
      </c>
      <c r="H2329" s="29">
        <f t="shared" si="255"/>
        <v>1.6791910805123389</v>
      </c>
      <c r="I2329" s="30">
        <f>VLOOKUP(B2328,'מדדים וריביות'!B:C,2)</f>
        <v>20936758.176758599</v>
      </c>
      <c r="K2329" s="39">
        <f t="shared" si="256"/>
        <v>0</v>
      </c>
      <c r="L2329" s="39">
        <f t="shared" si="257"/>
        <v>0</v>
      </c>
      <c r="M2329" s="39">
        <f t="shared" si="258"/>
        <v>0</v>
      </c>
      <c r="N2329" s="41">
        <f t="shared" si="260"/>
        <v>0</v>
      </c>
    </row>
    <row r="2330" spans="2:14">
      <c r="B2330" s="1">
        <v>35195</v>
      </c>
      <c r="C2330" s="1">
        <f t="shared" si="259"/>
        <v>35186</v>
      </c>
      <c r="E2330" s="42">
        <f>IF(DAY(B2330)&gt;14,VLOOKUP(DATE(YEAR(C2330),MONTH(C2330)-1,DAY(1)),'מדדים וריביות'!B:C,2,FALSE),VLOOKUP(DATE(YEAR(C2330),MONTH(C2330)-2,DAY(1)),'מדדים וריביות'!B:C,2,FALSE))</f>
        <v>20251555.181882799</v>
      </c>
      <c r="F2330" s="43">
        <f>IF($B$5=1,'ריבית יומית'!D2324,'ריבית יומית'!G2324)</f>
        <v>1.0738622586670132E-4</v>
      </c>
      <c r="G2330" s="43">
        <f t="shared" si="254"/>
        <v>1.0738622586670132E-4</v>
      </c>
      <c r="H2330" s="29">
        <f t="shared" si="255"/>
        <v>1.6790107778817127</v>
      </c>
      <c r="I2330" s="30">
        <f>VLOOKUP(B2329,'מדדים וריביות'!B:C,2)</f>
        <v>20936758.176758599</v>
      </c>
      <c r="K2330" s="39">
        <f t="shared" si="256"/>
        <v>0</v>
      </c>
      <c r="L2330" s="39">
        <f t="shared" si="257"/>
        <v>0</v>
      </c>
      <c r="M2330" s="39">
        <f t="shared" si="258"/>
        <v>0</v>
      </c>
      <c r="N2330" s="41">
        <f t="shared" si="260"/>
        <v>0</v>
      </c>
    </row>
    <row r="2331" spans="2:14">
      <c r="B2331" s="1">
        <v>35196</v>
      </c>
      <c r="C2331" s="1">
        <f t="shared" si="259"/>
        <v>35186</v>
      </c>
      <c r="E2331" s="42">
        <f>IF(DAY(B2331)&gt;14,VLOOKUP(DATE(YEAR(C2331),MONTH(C2331)-1,DAY(1)),'מדדים וריביות'!B:C,2,FALSE),VLOOKUP(DATE(YEAR(C2331),MONTH(C2331)-2,DAY(1)),'מדדים וריביות'!B:C,2,FALSE))</f>
        <v>20251555.181882799</v>
      </c>
      <c r="F2331" s="43">
        <f>IF($B$5=1,'ריבית יומית'!D2325,'ריבית יומית'!G2325)</f>
        <v>1.0738622586670132E-4</v>
      </c>
      <c r="G2331" s="43">
        <f t="shared" si="254"/>
        <v>1.0738622586670132E-4</v>
      </c>
      <c r="H2331" s="29">
        <f t="shared" si="255"/>
        <v>1.6788304946110264</v>
      </c>
      <c r="I2331" s="30">
        <f>VLOOKUP(B2330,'מדדים וריביות'!B:C,2)</f>
        <v>20936758.176758599</v>
      </c>
      <c r="K2331" s="39">
        <f t="shared" si="256"/>
        <v>0</v>
      </c>
      <c r="L2331" s="39">
        <f t="shared" si="257"/>
        <v>0</v>
      </c>
      <c r="M2331" s="39">
        <f t="shared" si="258"/>
        <v>0</v>
      </c>
      <c r="N2331" s="41">
        <f t="shared" si="260"/>
        <v>0</v>
      </c>
    </row>
    <row r="2332" spans="2:14">
      <c r="B2332" s="1">
        <v>35197</v>
      </c>
      <c r="C2332" s="1">
        <f t="shared" si="259"/>
        <v>35186</v>
      </c>
      <c r="E2332" s="42">
        <f>IF(DAY(B2332)&gt;14,VLOOKUP(DATE(YEAR(C2332),MONTH(C2332)-1,DAY(1)),'מדדים וריביות'!B:C,2,FALSE),VLOOKUP(DATE(YEAR(C2332),MONTH(C2332)-2,DAY(1)),'מדדים וריביות'!B:C,2,FALSE))</f>
        <v>20251555.181882799</v>
      </c>
      <c r="F2332" s="43">
        <f>IF($B$5=1,'ריבית יומית'!D2326,'ריבית יומית'!G2326)</f>
        <v>1.0738622586670132E-4</v>
      </c>
      <c r="G2332" s="43">
        <f t="shared" si="254"/>
        <v>1.0738622586670132E-4</v>
      </c>
      <c r="H2332" s="29">
        <f t="shared" si="255"/>
        <v>1.6786502306982014</v>
      </c>
      <c r="I2332" s="30">
        <f>VLOOKUP(B2331,'מדדים וריביות'!B:C,2)</f>
        <v>20936758.176758599</v>
      </c>
      <c r="K2332" s="39">
        <f t="shared" si="256"/>
        <v>0</v>
      </c>
      <c r="L2332" s="39">
        <f t="shared" si="257"/>
        <v>0</v>
      </c>
      <c r="M2332" s="39">
        <f t="shared" si="258"/>
        <v>0</v>
      </c>
      <c r="N2332" s="41">
        <f t="shared" si="260"/>
        <v>0</v>
      </c>
    </row>
    <row r="2333" spans="2:14">
      <c r="B2333" s="1">
        <v>35198</v>
      </c>
      <c r="C2333" s="1">
        <f t="shared" si="259"/>
        <v>35186</v>
      </c>
      <c r="E2333" s="42">
        <f>IF(DAY(B2333)&gt;14,VLOOKUP(DATE(YEAR(C2333),MONTH(C2333)-1,DAY(1)),'מדדים וריביות'!B:C,2,FALSE),VLOOKUP(DATE(YEAR(C2333),MONTH(C2333)-2,DAY(1)),'מדדים וריביות'!B:C,2,FALSE))</f>
        <v>20251555.181882799</v>
      </c>
      <c r="F2333" s="43">
        <f>IF($B$5=1,'ריבית יומית'!D2327,'ריבית יומית'!G2327)</f>
        <v>1.0738622586670132E-4</v>
      </c>
      <c r="G2333" s="43">
        <f t="shared" si="254"/>
        <v>1.0738622586670132E-4</v>
      </c>
      <c r="H2333" s="29">
        <f t="shared" si="255"/>
        <v>1.6784699861411592</v>
      </c>
      <c r="I2333" s="30">
        <f>VLOOKUP(B2332,'מדדים וריביות'!B:C,2)</f>
        <v>20936758.176758599</v>
      </c>
      <c r="K2333" s="39">
        <f t="shared" si="256"/>
        <v>0</v>
      </c>
      <c r="L2333" s="39">
        <f t="shared" si="257"/>
        <v>0</v>
      </c>
      <c r="M2333" s="39">
        <f t="shared" si="258"/>
        <v>0</v>
      </c>
      <c r="N2333" s="41">
        <f t="shared" si="260"/>
        <v>0</v>
      </c>
    </row>
    <row r="2334" spans="2:14">
      <c r="B2334" s="1">
        <v>35199</v>
      </c>
      <c r="C2334" s="1">
        <f t="shared" si="259"/>
        <v>35186</v>
      </c>
      <c r="E2334" s="42">
        <f>IF(DAY(B2334)&gt;14,VLOOKUP(DATE(YEAR(C2334),MONTH(C2334)-1,DAY(1)),'מדדים וריביות'!B:C,2,FALSE),VLOOKUP(DATE(YEAR(C2334),MONTH(C2334)-2,DAY(1)),'מדדים וריביות'!B:C,2,FALSE))</f>
        <v>20251555.181882799</v>
      </c>
      <c r="F2334" s="43">
        <f>IF($B$5=1,'ריבית יומית'!D2328,'ריבית יומית'!G2328)</f>
        <v>1.0738622586670132E-4</v>
      </c>
      <c r="G2334" s="43">
        <f t="shared" si="254"/>
        <v>1.0738622586670132E-4</v>
      </c>
      <c r="H2334" s="29">
        <f t="shared" si="255"/>
        <v>1.6782897609378213</v>
      </c>
      <c r="I2334" s="30">
        <f>VLOOKUP(B2333,'מדדים וריביות'!B:C,2)</f>
        <v>20936758.176758599</v>
      </c>
      <c r="K2334" s="39">
        <f t="shared" si="256"/>
        <v>0</v>
      </c>
      <c r="L2334" s="39">
        <f t="shared" si="257"/>
        <v>0</v>
      </c>
      <c r="M2334" s="39">
        <f t="shared" si="258"/>
        <v>0</v>
      </c>
      <c r="N2334" s="41">
        <f t="shared" si="260"/>
        <v>0</v>
      </c>
    </row>
    <row r="2335" spans="2:14">
      <c r="B2335" s="1">
        <v>35200</v>
      </c>
      <c r="C2335" s="1">
        <f t="shared" si="259"/>
        <v>35186</v>
      </c>
      <c r="E2335" s="42">
        <f>IF(DAY(B2335)&gt;14,VLOOKUP(DATE(YEAR(C2335),MONTH(C2335)-1,DAY(1)),'מדדים וריביות'!B:C,2,FALSE),VLOOKUP(DATE(YEAR(C2335),MONTH(C2335)-2,DAY(1)),'מדדים וריביות'!B:C,2,FALSE))</f>
        <v>20586543.312711</v>
      </c>
      <c r="F2335" s="43">
        <f>IF($B$5=1,'ריבית יומית'!D2329,'ריבית יומית'!G2329)</f>
        <v>1.0738622586670132E-4</v>
      </c>
      <c r="G2335" s="43">
        <f t="shared" si="254"/>
        <v>1.0738622586670132E-4</v>
      </c>
      <c r="H2335" s="29">
        <f t="shared" si="255"/>
        <v>1.6781095550861098</v>
      </c>
      <c r="I2335" s="30">
        <f>VLOOKUP(B2334,'מדדים וריביות'!B:C,2)</f>
        <v>20936758.176758599</v>
      </c>
      <c r="K2335" s="39">
        <f t="shared" si="256"/>
        <v>0</v>
      </c>
      <c r="L2335" s="39">
        <f t="shared" si="257"/>
        <v>0</v>
      </c>
      <c r="M2335" s="39">
        <f t="shared" si="258"/>
        <v>0</v>
      </c>
      <c r="N2335" s="41">
        <f t="shared" si="260"/>
        <v>0</v>
      </c>
    </row>
    <row r="2336" spans="2:14">
      <c r="B2336" s="1">
        <v>35201</v>
      </c>
      <c r="C2336" s="1">
        <f t="shared" si="259"/>
        <v>35186</v>
      </c>
      <c r="E2336" s="42">
        <f>IF(DAY(B2336)&gt;14,VLOOKUP(DATE(YEAR(C2336),MONTH(C2336)-1,DAY(1)),'מדדים וריביות'!B:C,2,FALSE),VLOOKUP(DATE(YEAR(C2336),MONTH(C2336)-2,DAY(1)),'מדדים וריביות'!B:C,2,FALSE))</f>
        <v>20586543.312711</v>
      </c>
      <c r="F2336" s="43">
        <f>IF($B$5=1,'ריבית יומית'!D2330,'ריבית יומית'!G2330)</f>
        <v>1.0738622586670132E-4</v>
      </c>
      <c r="G2336" s="43">
        <f t="shared" si="254"/>
        <v>1.0738622586670132E-4</v>
      </c>
      <c r="H2336" s="29">
        <f t="shared" si="255"/>
        <v>1.6779293685839467</v>
      </c>
      <c r="I2336" s="30">
        <f>VLOOKUP(B2335,'מדדים וריביות'!B:C,2)</f>
        <v>20936758.176758599</v>
      </c>
      <c r="K2336" s="39">
        <f t="shared" si="256"/>
        <v>0</v>
      </c>
      <c r="L2336" s="39">
        <f t="shared" si="257"/>
        <v>0</v>
      </c>
      <c r="M2336" s="39">
        <f t="shared" si="258"/>
        <v>0</v>
      </c>
      <c r="N2336" s="41">
        <f t="shared" si="260"/>
        <v>0</v>
      </c>
    </row>
    <row r="2337" spans="2:14">
      <c r="B2337" s="1">
        <v>35202</v>
      </c>
      <c r="C2337" s="1">
        <f t="shared" si="259"/>
        <v>35186</v>
      </c>
      <c r="E2337" s="42">
        <f>IF(DAY(B2337)&gt;14,VLOOKUP(DATE(YEAR(C2337),MONTH(C2337)-1,DAY(1)),'מדדים וריביות'!B:C,2,FALSE),VLOOKUP(DATE(YEAR(C2337),MONTH(C2337)-2,DAY(1)),'מדדים וריביות'!B:C,2,FALSE))</f>
        <v>20586543.312711</v>
      </c>
      <c r="F2337" s="43">
        <f>IF($B$5=1,'ריבית יומית'!D2331,'ריבית יומית'!G2331)</f>
        <v>1.0738622586670132E-4</v>
      </c>
      <c r="G2337" s="43">
        <f t="shared" si="254"/>
        <v>1.0738622586670132E-4</v>
      </c>
      <c r="H2337" s="29">
        <f t="shared" si="255"/>
        <v>1.6777492014292543</v>
      </c>
      <c r="I2337" s="30">
        <f>VLOOKUP(B2336,'מדדים וריביות'!B:C,2)</f>
        <v>20936758.176758599</v>
      </c>
      <c r="K2337" s="39">
        <f t="shared" si="256"/>
        <v>0</v>
      </c>
      <c r="L2337" s="39">
        <f t="shared" si="257"/>
        <v>0</v>
      </c>
      <c r="M2337" s="39">
        <f t="shared" si="258"/>
        <v>0</v>
      </c>
      <c r="N2337" s="41">
        <f t="shared" si="260"/>
        <v>0</v>
      </c>
    </row>
    <row r="2338" spans="2:14">
      <c r="B2338" s="1">
        <v>35203</v>
      </c>
      <c r="C2338" s="1">
        <f t="shared" si="259"/>
        <v>35186</v>
      </c>
      <c r="E2338" s="42">
        <f>IF(DAY(B2338)&gt;14,VLOOKUP(DATE(YEAR(C2338),MONTH(C2338)-1,DAY(1)),'מדדים וריביות'!B:C,2,FALSE),VLOOKUP(DATE(YEAR(C2338),MONTH(C2338)-2,DAY(1)),'מדדים וריביות'!B:C,2,FALSE))</f>
        <v>20586543.312711</v>
      </c>
      <c r="F2338" s="43">
        <f>IF($B$5=1,'ריבית יומית'!D2332,'ריבית יומית'!G2332)</f>
        <v>1.0738622586670132E-4</v>
      </c>
      <c r="G2338" s="43">
        <f t="shared" si="254"/>
        <v>1.0738622586670132E-4</v>
      </c>
      <c r="H2338" s="29">
        <f t="shared" si="255"/>
        <v>1.6775690536199552</v>
      </c>
      <c r="I2338" s="30">
        <f>VLOOKUP(B2337,'מדדים וריביות'!B:C,2)</f>
        <v>20936758.176758599</v>
      </c>
      <c r="K2338" s="39">
        <f t="shared" si="256"/>
        <v>0</v>
      </c>
      <c r="L2338" s="39">
        <f t="shared" si="257"/>
        <v>0</v>
      </c>
      <c r="M2338" s="39">
        <f t="shared" si="258"/>
        <v>0</v>
      </c>
      <c r="N2338" s="41">
        <f t="shared" si="260"/>
        <v>0</v>
      </c>
    </row>
    <row r="2339" spans="2:14">
      <c r="B2339" s="1">
        <v>35204</v>
      </c>
      <c r="C2339" s="1">
        <f t="shared" si="259"/>
        <v>35186</v>
      </c>
      <c r="E2339" s="42">
        <f>IF(DAY(B2339)&gt;14,VLOOKUP(DATE(YEAR(C2339),MONTH(C2339)-1,DAY(1)),'מדדים וריביות'!B:C,2,FALSE),VLOOKUP(DATE(YEAR(C2339),MONTH(C2339)-2,DAY(1)),'מדדים וריביות'!B:C,2,FALSE))</f>
        <v>20586543.312711</v>
      </c>
      <c r="F2339" s="43">
        <f>IF($B$5=1,'ריבית יומית'!D2333,'ריבית יומית'!G2333)</f>
        <v>1.0738622586670132E-4</v>
      </c>
      <c r="G2339" s="43">
        <f t="shared" si="254"/>
        <v>1.0738622586670132E-4</v>
      </c>
      <c r="H2339" s="29">
        <f t="shared" si="255"/>
        <v>1.6773889251539724</v>
      </c>
      <c r="I2339" s="30">
        <f>VLOOKUP(B2338,'מדדים וריביות'!B:C,2)</f>
        <v>20936758.176758599</v>
      </c>
      <c r="K2339" s="39">
        <f t="shared" si="256"/>
        <v>0</v>
      </c>
      <c r="L2339" s="39">
        <f t="shared" si="257"/>
        <v>0</v>
      </c>
      <c r="M2339" s="39">
        <f t="shared" si="258"/>
        <v>0</v>
      </c>
      <c r="N2339" s="41">
        <f t="shared" si="260"/>
        <v>0</v>
      </c>
    </row>
    <row r="2340" spans="2:14">
      <c r="B2340" s="1">
        <v>35205</v>
      </c>
      <c r="C2340" s="1">
        <f t="shared" si="259"/>
        <v>35186</v>
      </c>
      <c r="E2340" s="42">
        <f>IF(DAY(B2340)&gt;14,VLOOKUP(DATE(YEAR(C2340),MONTH(C2340)-1,DAY(1)),'מדדים וריביות'!B:C,2,FALSE),VLOOKUP(DATE(YEAR(C2340),MONTH(C2340)-2,DAY(1)),'מדדים וריביות'!B:C,2,FALSE))</f>
        <v>20586543.312711</v>
      </c>
      <c r="F2340" s="43">
        <f>IF($B$5=1,'ריבית יומית'!D2334,'ריבית יומית'!G2334)</f>
        <v>1.0738622586670132E-4</v>
      </c>
      <c r="G2340" s="43">
        <f t="shared" si="254"/>
        <v>1.0738622586670132E-4</v>
      </c>
      <c r="H2340" s="29">
        <f t="shared" si="255"/>
        <v>1.6772088160292287</v>
      </c>
      <c r="I2340" s="30">
        <f>VLOOKUP(B2339,'מדדים וריביות'!B:C,2)</f>
        <v>20936758.176758599</v>
      </c>
      <c r="K2340" s="39">
        <f t="shared" si="256"/>
        <v>0</v>
      </c>
      <c r="L2340" s="39">
        <f t="shared" si="257"/>
        <v>0</v>
      </c>
      <c r="M2340" s="39">
        <f t="shared" si="258"/>
        <v>0</v>
      </c>
      <c r="N2340" s="41">
        <f t="shared" si="260"/>
        <v>0</v>
      </c>
    </row>
    <row r="2341" spans="2:14">
      <c r="B2341" s="1">
        <v>35206</v>
      </c>
      <c r="C2341" s="1">
        <f t="shared" si="259"/>
        <v>35186</v>
      </c>
      <c r="E2341" s="42">
        <f>IF(DAY(B2341)&gt;14,VLOOKUP(DATE(YEAR(C2341),MONTH(C2341)-1,DAY(1)),'מדדים וריביות'!B:C,2,FALSE),VLOOKUP(DATE(YEAR(C2341),MONTH(C2341)-2,DAY(1)),'מדדים וריביות'!B:C,2,FALSE))</f>
        <v>20586543.312711</v>
      </c>
      <c r="F2341" s="43">
        <f>IF($B$5=1,'ריבית יומית'!D2335,'ריבית יומית'!G2335)</f>
        <v>1.0738622586670132E-4</v>
      </c>
      <c r="G2341" s="43">
        <f t="shared" si="254"/>
        <v>1.0738622586670132E-4</v>
      </c>
      <c r="H2341" s="29">
        <f t="shared" si="255"/>
        <v>1.6770287262436474</v>
      </c>
      <c r="I2341" s="30">
        <f>VLOOKUP(B2340,'מדדים וריביות'!B:C,2)</f>
        <v>20936758.176758599</v>
      </c>
      <c r="K2341" s="39">
        <f t="shared" si="256"/>
        <v>0</v>
      </c>
      <c r="L2341" s="39">
        <f t="shared" si="257"/>
        <v>0</v>
      </c>
      <c r="M2341" s="39">
        <f t="shared" si="258"/>
        <v>0</v>
      </c>
      <c r="N2341" s="41">
        <f t="shared" si="260"/>
        <v>0</v>
      </c>
    </row>
    <row r="2342" spans="2:14">
      <c r="B2342" s="1">
        <v>35207</v>
      </c>
      <c r="C2342" s="1">
        <f t="shared" si="259"/>
        <v>35186</v>
      </c>
      <c r="E2342" s="42">
        <f>IF(DAY(B2342)&gt;14,VLOOKUP(DATE(YEAR(C2342),MONTH(C2342)-1,DAY(1)),'מדדים וריביות'!B:C,2,FALSE),VLOOKUP(DATE(YEAR(C2342),MONTH(C2342)-2,DAY(1)),'מדדים וריביות'!B:C,2,FALSE))</f>
        <v>20586543.312711</v>
      </c>
      <c r="F2342" s="43">
        <f>IF($B$5=1,'ריבית יומית'!D2336,'ריבית יומית'!G2336)</f>
        <v>1.0738622586670132E-4</v>
      </c>
      <c r="G2342" s="43">
        <f t="shared" si="254"/>
        <v>1.0738622586670132E-4</v>
      </c>
      <c r="H2342" s="29">
        <f t="shared" si="255"/>
        <v>1.6768486557951519</v>
      </c>
      <c r="I2342" s="30">
        <f>VLOOKUP(B2341,'מדדים וריביות'!B:C,2)</f>
        <v>20936758.176758599</v>
      </c>
      <c r="K2342" s="39">
        <f t="shared" si="256"/>
        <v>0</v>
      </c>
      <c r="L2342" s="39">
        <f t="shared" si="257"/>
        <v>0</v>
      </c>
      <c r="M2342" s="39">
        <f t="shared" si="258"/>
        <v>0</v>
      </c>
      <c r="N2342" s="41">
        <f t="shared" si="260"/>
        <v>0</v>
      </c>
    </row>
    <row r="2343" spans="2:14">
      <c r="B2343" s="1">
        <v>35208</v>
      </c>
      <c r="C2343" s="1">
        <f t="shared" si="259"/>
        <v>35186</v>
      </c>
      <c r="E2343" s="42">
        <f>IF(DAY(B2343)&gt;14,VLOOKUP(DATE(YEAR(C2343),MONTH(C2343)-1,DAY(1)),'מדדים וריביות'!B:C,2,FALSE),VLOOKUP(DATE(YEAR(C2343),MONTH(C2343)-2,DAY(1)),'מדדים וריביות'!B:C,2,FALSE))</f>
        <v>20586543.312711</v>
      </c>
      <c r="F2343" s="43">
        <f>IF($B$5=1,'ריבית יומית'!D2337,'ריבית יומית'!G2337)</f>
        <v>1.0738622586670132E-4</v>
      </c>
      <c r="G2343" s="43">
        <f t="shared" si="254"/>
        <v>1.0738622586670132E-4</v>
      </c>
      <c r="H2343" s="29">
        <f t="shared" si="255"/>
        <v>1.6766686046816659</v>
      </c>
      <c r="I2343" s="30">
        <f>VLOOKUP(B2342,'מדדים וריביות'!B:C,2)</f>
        <v>20936758.176758599</v>
      </c>
      <c r="K2343" s="39">
        <f t="shared" si="256"/>
        <v>0</v>
      </c>
      <c r="L2343" s="39">
        <f t="shared" si="257"/>
        <v>0</v>
      </c>
      <c r="M2343" s="39">
        <f t="shared" si="258"/>
        <v>0</v>
      </c>
      <c r="N2343" s="41">
        <f t="shared" si="260"/>
        <v>0</v>
      </c>
    </row>
    <row r="2344" spans="2:14">
      <c r="B2344" s="1">
        <v>35209</v>
      </c>
      <c r="C2344" s="1">
        <f t="shared" si="259"/>
        <v>35186</v>
      </c>
      <c r="E2344" s="42">
        <f>IF(DAY(B2344)&gt;14,VLOOKUP(DATE(YEAR(C2344),MONTH(C2344)-1,DAY(1)),'מדדים וריביות'!B:C,2,FALSE),VLOOKUP(DATE(YEAR(C2344),MONTH(C2344)-2,DAY(1)),'מדדים וריביות'!B:C,2,FALSE))</f>
        <v>20586543.312711</v>
      </c>
      <c r="F2344" s="43">
        <f>IF($B$5=1,'ריבית יומית'!D2338,'ריבית יומית'!G2338)</f>
        <v>1.0738622586670132E-4</v>
      </c>
      <c r="G2344" s="43">
        <f t="shared" si="254"/>
        <v>1.0738622586670132E-4</v>
      </c>
      <c r="H2344" s="29">
        <f t="shared" si="255"/>
        <v>1.6764885729011134</v>
      </c>
      <c r="I2344" s="30">
        <f>VLOOKUP(B2343,'מדדים וריביות'!B:C,2)</f>
        <v>20936758.176758599</v>
      </c>
      <c r="K2344" s="39">
        <f t="shared" si="256"/>
        <v>0</v>
      </c>
      <c r="L2344" s="39">
        <f t="shared" si="257"/>
        <v>0</v>
      </c>
      <c r="M2344" s="39">
        <f t="shared" si="258"/>
        <v>0</v>
      </c>
      <c r="N2344" s="41">
        <f t="shared" si="260"/>
        <v>0</v>
      </c>
    </row>
    <row r="2345" spans="2:14">
      <c r="B2345" s="1">
        <v>35210</v>
      </c>
      <c r="C2345" s="1">
        <f t="shared" si="259"/>
        <v>35186</v>
      </c>
      <c r="E2345" s="42">
        <f>IF(DAY(B2345)&gt;14,VLOOKUP(DATE(YEAR(C2345),MONTH(C2345)-1,DAY(1)),'מדדים וריביות'!B:C,2,FALSE),VLOOKUP(DATE(YEAR(C2345),MONTH(C2345)-2,DAY(1)),'מדדים וריביות'!B:C,2,FALSE))</f>
        <v>20586543.312711</v>
      </c>
      <c r="F2345" s="43">
        <f>IF($B$5=1,'ריבית יומית'!D2339,'ריבית יומית'!G2339)</f>
        <v>1.0738622586670132E-4</v>
      </c>
      <c r="G2345" s="43">
        <f t="shared" si="254"/>
        <v>1.0738622586670132E-4</v>
      </c>
      <c r="H2345" s="29">
        <f t="shared" si="255"/>
        <v>1.6763085604514185</v>
      </c>
      <c r="I2345" s="30">
        <f>VLOOKUP(B2344,'מדדים וריביות'!B:C,2)</f>
        <v>20936758.176758599</v>
      </c>
      <c r="K2345" s="39">
        <f t="shared" si="256"/>
        <v>0</v>
      </c>
      <c r="L2345" s="39">
        <f t="shared" si="257"/>
        <v>0</v>
      </c>
      <c r="M2345" s="39">
        <f t="shared" si="258"/>
        <v>0</v>
      </c>
      <c r="N2345" s="41">
        <f t="shared" si="260"/>
        <v>0</v>
      </c>
    </row>
    <row r="2346" spans="2:14">
      <c r="B2346" s="1">
        <v>35211</v>
      </c>
      <c r="C2346" s="1">
        <f t="shared" si="259"/>
        <v>35186</v>
      </c>
      <c r="E2346" s="42">
        <f>IF(DAY(B2346)&gt;14,VLOOKUP(DATE(YEAR(C2346),MONTH(C2346)-1,DAY(1)),'מדדים וריביות'!B:C,2,FALSE),VLOOKUP(DATE(YEAR(C2346),MONTH(C2346)-2,DAY(1)),'מדדים וריביות'!B:C,2,FALSE))</f>
        <v>20586543.312711</v>
      </c>
      <c r="F2346" s="43">
        <f>IF($B$5=1,'ריבית יומית'!D2340,'ריבית יומית'!G2340)</f>
        <v>1.0738622586670132E-4</v>
      </c>
      <c r="G2346" s="43">
        <f t="shared" si="254"/>
        <v>1.0738622586670132E-4</v>
      </c>
      <c r="H2346" s="29">
        <f t="shared" si="255"/>
        <v>1.6761285673305055</v>
      </c>
      <c r="I2346" s="30">
        <f>VLOOKUP(B2345,'מדדים וריביות'!B:C,2)</f>
        <v>20936758.176758599</v>
      </c>
      <c r="K2346" s="39">
        <f t="shared" si="256"/>
        <v>0</v>
      </c>
      <c r="L2346" s="39">
        <f t="shared" si="257"/>
        <v>0</v>
      </c>
      <c r="M2346" s="39">
        <f t="shared" si="258"/>
        <v>0</v>
      </c>
      <c r="N2346" s="41">
        <f t="shared" si="260"/>
        <v>0</v>
      </c>
    </row>
    <row r="2347" spans="2:14">
      <c r="B2347" s="1">
        <v>35212</v>
      </c>
      <c r="C2347" s="1">
        <f t="shared" si="259"/>
        <v>35186</v>
      </c>
      <c r="E2347" s="42">
        <f>IF(DAY(B2347)&gt;14,VLOOKUP(DATE(YEAR(C2347),MONTH(C2347)-1,DAY(1)),'מדדים וריביות'!B:C,2,FALSE),VLOOKUP(DATE(YEAR(C2347),MONTH(C2347)-2,DAY(1)),'מדדים וריביות'!B:C,2,FALSE))</f>
        <v>20586543.312711</v>
      </c>
      <c r="F2347" s="43">
        <f>IF($B$5=1,'ריבית יומית'!D2341,'ריבית יומית'!G2341)</f>
        <v>1.0738622586670132E-4</v>
      </c>
      <c r="G2347" s="43">
        <f t="shared" si="254"/>
        <v>1.0738622586670132E-4</v>
      </c>
      <c r="H2347" s="29">
        <f t="shared" si="255"/>
        <v>1.675948593536299</v>
      </c>
      <c r="I2347" s="30">
        <f>VLOOKUP(B2346,'מדדים וריביות'!B:C,2)</f>
        <v>20936758.176758599</v>
      </c>
      <c r="K2347" s="39">
        <f t="shared" si="256"/>
        <v>0</v>
      </c>
      <c r="L2347" s="39">
        <f t="shared" si="257"/>
        <v>0</v>
      </c>
      <c r="M2347" s="39">
        <f t="shared" si="258"/>
        <v>0</v>
      </c>
      <c r="N2347" s="41">
        <f t="shared" si="260"/>
        <v>0</v>
      </c>
    </row>
    <row r="2348" spans="2:14">
      <c r="B2348" s="1">
        <v>35213</v>
      </c>
      <c r="C2348" s="1">
        <f t="shared" si="259"/>
        <v>35186</v>
      </c>
      <c r="E2348" s="42">
        <f>IF(DAY(B2348)&gt;14,VLOOKUP(DATE(YEAR(C2348),MONTH(C2348)-1,DAY(1)),'מדדים וריביות'!B:C,2,FALSE),VLOOKUP(DATE(YEAR(C2348),MONTH(C2348)-2,DAY(1)),'מדדים וריביות'!B:C,2,FALSE))</f>
        <v>20586543.312711</v>
      </c>
      <c r="F2348" s="43">
        <f>IF($B$5=1,'ריבית יומית'!D2342,'ריבית יומית'!G2342)</f>
        <v>1.0738622586670132E-4</v>
      </c>
      <c r="G2348" s="43">
        <f t="shared" si="254"/>
        <v>1.0738622586670132E-4</v>
      </c>
      <c r="H2348" s="29">
        <f t="shared" si="255"/>
        <v>1.6757686390667239</v>
      </c>
      <c r="I2348" s="30">
        <f>VLOOKUP(B2347,'מדדים וריביות'!B:C,2)</f>
        <v>20936758.176758599</v>
      </c>
      <c r="K2348" s="39">
        <f t="shared" si="256"/>
        <v>0</v>
      </c>
      <c r="L2348" s="39">
        <f t="shared" si="257"/>
        <v>0</v>
      </c>
      <c r="M2348" s="39">
        <f t="shared" si="258"/>
        <v>0</v>
      </c>
      <c r="N2348" s="41">
        <f t="shared" si="260"/>
        <v>0</v>
      </c>
    </row>
    <row r="2349" spans="2:14">
      <c r="B2349" s="1">
        <v>35214</v>
      </c>
      <c r="C2349" s="1">
        <f t="shared" si="259"/>
        <v>35186</v>
      </c>
      <c r="E2349" s="42">
        <f>IF(DAY(B2349)&gt;14,VLOOKUP(DATE(YEAR(C2349),MONTH(C2349)-1,DAY(1)),'מדדים וריביות'!B:C,2,FALSE),VLOOKUP(DATE(YEAR(C2349),MONTH(C2349)-2,DAY(1)),'מדדים וריביות'!B:C,2,FALSE))</f>
        <v>20586543.312711</v>
      </c>
      <c r="F2349" s="43">
        <f>IF($B$5=1,'ריבית יומית'!D2343,'ריבית יומית'!G2343)</f>
        <v>1.0738622586670132E-4</v>
      </c>
      <c r="G2349" s="43">
        <f t="shared" si="254"/>
        <v>1.0738622586670132E-4</v>
      </c>
      <c r="H2349" s="29">
        <f t="shared" si="255"/>
        <v>1.675588703919705</v>
      </c>
      <c r="I2349" s="30">
        <f>VLOOKUP(B2348,'מדדים וריביות'!B:C,2)</f>
        <v>20936758.176758599</v>
      </c>
      <c r="K2349" s="39">
        <f t="shared" si="256"/>
        <v>0</v>
      </c>
      <c r="L2349" s="39">
        <f t="shared" si="257"/>
        <v>0</v>
      </c>
      <c r="M2349" s="39">
        <f t="shared" si="258"/>
        <v>0</v>
      </c>
      <c r="N2349" s="41">
        <f t="shared" si="260"/>
        <v>0</v>
      </c>
    </row>
    <row r="2350" spans="2:14">
      <c r="B2350" s="1">
        <v>35215</v>
      </c>
      <c r="C2350" s="1">
        <f t="shared" si="259"/>
        <v>35186</v>
      </c>
      <c r="E2350" s="42">
        <f>IF(DAY(B2350)&gt;14,VLOOKUP(DATE(YEAR(C2350),MONTH(C2350)-1,DAY(1)),'מדדים וריביות'!B:C,2,FALSE),VLOOKUP(DATE(YEAR(C2350),MONTH(C2350)-2,DAY(1)),'מדדים וריביות'!B:C,2,FALSE))</f>
        <v>20586543.312711</v>
      </c>
      <c r="F2350" s="43">
        <f>IF($B$5=1,'ריבית יומית'!D2344,'ריבית יומית'!G2344)</f>
        <v>1.0738622586670132E-4</v>
      </c>
      <c r="G2350" s="43">
        <f t="shared" si="254"/>
        <v>1.0738622586670132E-4</v>
      </c>
      <c r="H2350" s="29">
        <f t="shared" si="255"/>
        <v>1.6754087880931678</v>
      </c>
      <c r="I2350" s="30">
        <f>VLOOKUP(B2349,'מדדים וריביות'!B:C,2)</f>
        <v>20936758.176758599</v>
      </c>
      <c r="K2350" s="39">
        <f t="shared" si="256"/>
        <v>0</v>
      </c>
      <c r="L2350" s="39">
        <f t="shared" si="257"/>
        <v>0</v>
      </c>
      <c r="M2350" s="39">
        <f t="shared" si="258"/>
        <v>0</v>
      </c>
      <c r="N2350" s="41">
        <f t="shared" si="260"/>
        <v>0</v>
      </c>
    </row>
    <row r="2351" spans="2:14">
      <c r="B2351" s="1">
        <v>35216</v>
      </c>
      <c r="C2351" s="1">
        <f t="shared" si="259"/>
        <v>35186</v>
      </c>
      <c r="E2351" s="42">
        <f>IF(DAY(B2351)&gt;14,VLOOKUP(DATE(YEAR(C2351),MONTH(C2351)-1,DAY(1)),'מדדים וריביות'!B:C,2,FALSE),VLOOKUP(DATE(YEAR(C2351),MONTH(C2351)-2,DAY(1)),'מדדים וריביות'!B:C,2,FALSE))</f>
        <v>20586543.312711</v>
      </c>
      <c r="F2351" s="43">
        <f>IF($B$5=1,'ריבית יומית'!D2345,'ריבית יומית'!G2345)</f>
        <v>1.0738622586670132E-4</v>
      </c>
      <c r="G2351" s="43">
        <f t="shared" si="254"/>
        <v>1.0738622586670132E-4</v>
      </c>
      <c r="H2351" s="29">
        <f t="shared" si="255"/>
        <v>1.6752288915850377</v>
      </c>
      <c r="I2351" s="30">
        <f>VLOOKUP(B2350,'מדדים וריביות'!B:C,2)</f>
        <v>20936758.176758599</v>
      </c>
      <c r="K2351" s="39">
        <f t="shared" si="256"/>
        <v>0</v>
      </c>
      <c r="L2351" s="39">
        <f t="shared" si="257"/>
        <v>0</v>
      </c>
      <c r="M2351" s="39">
        <f t="shared" si="258"/>
        <v>0</v>
      </c>
      <c r="N2351" s="41">
        <f t="shared" si="260"/>
        <v>0</v>
      </c>
    </row>
    <row r="2352" spans="2:14">
      <c r="B2352" s="1">
        <v>35217</v>
      </c>
      <c r="C2352" s="1">
        <f t="shared" si="259"/>
        <v>35217</v>
      </c>
      <c r="E2352" s="42">
        <f>IF(DAY(B2352)&gt;14,VLOOKUP(DATE(YEAR(C2352),MONTH(C2352)-1,DAY(1)),'מדדים וריביות'!B:C,2,FALSE),VLOOKUP(DATE(YEAR(C2352),MONTH(C2352)-2,DAY(1)),'מדדים וריביות'!B:C,2,FALSE))</f>
        <v>20586543.312711</v>
      </c>
      <c r="F2352" s="43">
        <f>IF($B$5=1,'ריבית יומית'!D2346,'ריבית יומית'!G2346)</f>
        <v>1.0738622586670132E-4</v>
      </c>
      <c r="G2352" s="43">
        <f t="shared" si="254"/>
        <v>1.0738622586670132E-4</v>
      </c>
      <c r="H2352" s="29">
        <f t="shared" si="255"/>
        <v>1.6750490143932404</v>
      </c>
      <c r="I2352" s="30">
        <f>VLOOKUP(B2351,'מדדים וריביות'!B:C,2)</f>
        <v>20936758.176758599</v>
      </c>
      <c r="K2352" s="39">
        <f t="shared" si="256"/>
        <v>0</v>
      </c>
      <c r="L2352" s="39">
        <f t="shared" si="257"/>
        <v>0</v>
      </c>
      <c r="M2352" s="39">
        <f t="shared" si="258"/>
        <v>0</v>
      </c>
      <c r="N2352" s="41">
        <f t="shared" si="260"/>
        <v>0</v>
      </c>
    </row>
    <row r="2353" spans="2:14">
      <c r="B2353" s="1">
        <v>35218</v>
      </c>
      <c r="C2353" s="1">
        <f t="shared" si="259"/>
        <v>35217</v>
      </c>
      <c r="E2353" s="42">
        <f>IF(DAY(B2353)&gt;14,VLOOKUP(DATE(YEAR(C2353),MONTH(C2353)-1,DAY(1)),'מדדים וריביות'!B:C,2,FALSE),VLOOKUP(DATE(YEAR(C2353),MONTH(C2353)-2,DAY(1)),'מדדים וריביות'!B:C,2,FALSE))</f>
        <v>20586543.312711</v>
      </c>
      <c r="F2353" s="43">
        <f>IF($B$5=1,'ריבית יומית'!D2347,'ריבית יומית'!G2347)</f>
        <v>1.0738622586670132E-4</v>
      </c>
      <c r="G2353" s="43">
        <f t="shared" si="254"/>
        <v>1.0738622586670132E-4</v>
      </c>
      <c r="H2353" s="29">
        <f t="shared" si="255"/>
        <v>1.6748691565157017</v>
      </c>
      <c r="I2353" s="30">
        <f>VLOOKUP(B2352,'מדדים וריביות'!B:C,2)</f>
        <v>21089025.508953199</v>
      </c>
      <c r="K2353" s="39">
        <f t="shared" si="256"/>
        <v>0</v>
      </c>
      <c r="L2353" s="39">
        <f t="shared" si="257"/>
        <v>0</v>
      </c>
      <c r="M2353" s="39">
        <f t="shared" si="258"/>
        <v>0</v>
      </c>
      <c r="N2353" s="41">
        <f t="shared" si="260"/>
        <v>0</v>
      </c>
    </row>
    <row r="2354" spans="2:14">
      <c r="B2354" s="1">
        <v>35219</v>
      </c>
      <c r="C2354" s="1">
        <f t="shared" si="259"/>
        <v>35217</v>
      </c>
      <c r="E2354" s="42">
        <f>IF(DAY(B2354)&gt;14,VLOOKUP(DATE(YEAR(C2354),MONTH(C2354)-1,DAY(1)),'מדדים וריביות'!B:C,2,FALSE),VLOOKUP(DATE(YEAR(C2354),MONTH(C2354)-2,DAY(1)),'מדדים וריביות'!B:C,2,FALSE))</f>
        <v>20586543.312711</v>
      </c>
      <c r="F2354" s="43">
        <f>IF($B$5=1,'ריבית יומית'!D2348,'ריבית יומית'!G2348)</f>
        <v>1.0738622586670132E-4</v>
      </c>
      <c r="G2354" s="43">
        <f t="shared" si="254"/>
        <v>1.0738622586670132E-4</v>
      </c>
      <c r="H2354" s="29">
        <f t="shared" si="255"/>
        <v>1.6746893179503477</v>
      </c>
      <c r="I2354" s="30">
        <f>VLOOKUP(B2353,'מדדים וריביות'!B:C,2)</f>
        <v>21089025.508953199</v>
      </c>
      <c r="K2354" s="39">
        <f t="shared" si="256"/>
        <v>0</v>
      </c>
      <c r="L2354" s="39">
        <f t="shared" si="257"/>
        <v>0</v>
      </c>
      <c r="M2354" s="39">
        <f t="shared" si="258"/>
        <v>0</v>
      </c>
      <c r="N2354" s="41">
        <f t="shared" si="260"/>
        <v>0</v>
      </c>
    </row>
    <row r="2355" spans="2:14">
      <c r="B2355" s="1">
        <v>35220</v>
      </c>
      <c r="C2355" s="1">
        <f t="shared" si="259"/>
        <v>35217</v>
      </c>
      <c r="E2355" s="42">
        <f>IF(DAY(B2355)&gt;14,VLOOKUP(DATE(YEAR(C2355),MONTH(C2355)-1,DAY(1)),'מדדים וריביות'!B:C,2,FALSE),VLOOKUP(DATE(YEAR(C2355),MONTH(C2355)-2,DAY(1)),'מדדים וריביות'!B:C,2,FALSE))</f>
        <v>20586543.312711</v>
      </c>
      <c r="F2355" s="43">
        <f>IF($B$5=1,'ריבית יומית'!D2349,'ריבית יומית'!G2349)</f>
        <v>1.0738622586670132E-4</v>
      </c>
      <c r="G2355" s="43">
        <f t="shared" si="254"/>
        <v>1.0738622586670132E-4</v>
      </c>
      <c r="H2355" s="29">
        <f t="shared" si="255"/>
        <v>1.6745094986951048</v>
      </c>
      <c r="I2355" s="30">
        <f>VLOOKUP(B2354,'מדדים וריביות'!B:C,2)</f>
        <v>21089025.508953199</v>
      </c>
      <c r="K2355" s="39">
        <f t="shared" si="256"/>
        <v>0</v>
      </c>
      <c r="L2355" s="39">
        <f t="shared" si="257"/>
        <v>0</v>
      </c>
      <c r="M2355" s="39">
        <f t="shared" si="258"/>
        <v>0</v>
      </c>
      <c r="N2355" s="41">
        <f t="shared" si="260"/>
        <v>0</v>
      </c>
    </row>
    <row r="2356" spans="2:14">
      <c r="B2356" s="1">
        <v>35221</v>
      </c>
      <c r="C2356" s="1">
        <f t="shared" si="259"/>
        <v>35217</v>
      </c>
      <c r="E2356" s="42">
        <f>IF(DAY(B2356)&gt;14,VLOOKUP(DATE(YEAR(C2356),MONTH(C2356)-1,DAY(1)),'מדדים וריביות'!B:C,2,FALSE),VLOOKUP(DATE(YEAR(C2356),MONTH(C2356)-2,DAY(1)),'מדדים וריביות'!B:C,2,FALSE))</f>
        <v>20586543.312711</v>
      </c>
      <c r="F2356" s="43">
        <f>IF($B$5=1,'ריבית יומית'!D2350,'ריבית יומית'!G2350)</f>
        <v>1.0738622586670132E-4</v>
      </c>
      <c r="G2356" s="43">
        <f t="shared" si="254"/>
        <v>1.0738622586670132E-4</v>
      </c>
      <c r="H2356" s="29">
        <f t="shared" si="255"/>
        <v>1.6743296987478997</v>
      </c>
      <c r="I2356" s="30">
        <f>VLOOKUP(B2355,'מדדים וריביות'!B:C,2)</f>
        <v>21089025.508953199</v>
      </c>
      <c r="K2356" s="39">
        <f t="shared" si="256"/>
        <v>0</v>
      </c>
      <c r="L2356" s="39">
        <f t="shared" si="257"/>
        <v>0</v>
      </c>
      <c r="M2356" s="39">
        <f t="shared" si="258"/>
        <v>0</v>
      </c>
      <c r="N2356" s="41">
        <f t="shared" si="260"/>
        <v>0</v>
      </c>
    </row>
    <row r="2357" spans="2:14">
      <c r="B2357" s="1">
        <v>35222</v>
      </c>
      <c r="C2357" s="1">
        <f t="shared" si="259"/>
        <v>35217</v>
      </c>
      <c r="E2357" s="42">
        <f>IF(DAY(B2357)&gt;14,VLOOKUP(DATE(YEAR(C2357),MONTH(C2357)-1,DAY(1)),'מדדים וריביות'!B:C,2,FALSE),VLOOKUP(DATE(YEAR(C2357),MONTH(C2357)-2,DAY(1)),'מדדים וריביות'!B:C,2,FALSE))</f>
        <v>20586543.312711</v>
      </c>
      <c r="F2357" s="43">
        <f>IF($B$5=1,'ריבית יומית'!D2351,'ריבית יומית'!G2351)</f>
        <v>1.0738622586670132E-4</v>
      </c>
      <c r="G2357" s="43">
        <f t="shared" si="254"/>
        <v>1.0738622586670132E-4</v>
      </c>
      <c r="H2357" s="29">
        <f t="shared" si="255"/>
        <v>1.6741499181066593</v>
      </c>
      <c r="I2357" s="30">
        <f>VLOOKUP(B2356,'מדדים וריביות'!B:C,2)</f>
        <v>21089025.508953199</v>
      </c>
      <c r="K2357" s="39">
        <f t="shared" si="256"/>
        <v>0</v>
      </c>
      <c r="L2357" s="39">
        <f t="shared" si="257"/>
        <v>0</v>
      </c>
      <c r="M2357" s="39">
        <f t="shared" si="258"/>
        <v>0</v>
      </c>
      <c r="N2357" s="41">
        <f t="shared" si="260"/>
        <v>0</v>
      </c>
    </row>
    <row r="2358" spans="2:14">
      <c r="B2358" s="1">
        <v>35223</v>
      </c>
      <c r="C2358" s="1">
        <f t="shared" si="259"/>
        <v>35217</v>
      </c>
      <c r="E2358" s="42">
        <f>IF(DAY(B2358)&gt;14,VLOOKUP(DATE(YEAR(C2358),MONTH(C2358)-1,DAY(1)),'מדדים וריביות'!B:C,2,FALSE),VLOOKUP(DATE(YEAR(C2358),MONTH(C2358)-2,DAY(1)),'מדדים וריביות'!B:C,2,FALSE))</f>
        <v>20586543.312711</v>
      </c>
      <c r="F2358" s="43">
        <f>IF($B$5=1,'ריבית יומית'!D2352,'ריבית יומית'!G2352)</f>
        <v>1.0738622586670132E-4</v>
      </c>
      <c r="G2358" s="43">
        <f t="shared" si="254"/>
        <v>1.0738622586670132E-4</v>
      </c>
      <c r="H2358" s="29">
        <f t="shared" si="255"/>
        <v>1.6739701567693104</v>
      </c>
      <c r="I2358" s="30">
        <f>VLOOKUP(B2357,'מדדים וריביות'!B:C,2)</f>
        <v>21089025.508953199</v>
      </c>
      <c r="K2358" s="39">
        <f t="shared" si="256"/>
        <v>0</v>
      </c>
      <c r="L2358" s="39">
        <f t="shared" si="257"/>
        <v>0</v>
      </c>
      <c r="M2358" s="39">
        <f t="shared" si="258"/>
        <v>0</v>
      </c>
      <c r="N2358" s="41">
        <f t="shared" si="260"/>
        <v>0</v>
      </c>
    </row>
    <row r="2359" spans="2:14">
      <c r="B2359" s="1">
        <v>35224</v>
      </c>
      <c r="C2359" s="1">
        <f t="shared" si="259"/>
        <v>35217</v>
      </c>
      <c r="E2359" s="42">
        <f>IF(DAY(B2359)&gt;14,VLOOKUP(DATE(YEAR(C2359),MONTH(C2359)-1,DAY(1)),'מדדים וריביות'!B:C,2,FALSE),VLOOKUP(DATE(YEAR(C2359),MONTH(C2359)-2,DAY(1)),'מדדים וריביות'!B:C,2,FALSE))</f>
        <v>20586543.312711</v>
      </c>
      <c r="F2359" s="43">
        <f>IF($B$5=1,'ריבית יומית'!D2353,'ריבית יומית'!G2353)</f>
        <v>1.0738622586670132E-4</v>
      </c>
      <c r="G2359" s="43">
        <f t="shared" si="254"/>
        <v>1.0738622586670132E-4</v>
      </c>
      <c r="H2359" s="29">
        <f t="shared" si="255"/>
        <v>1.6737904147337803</v>
      </c>
      <c r="I2359" s="30">
        <f>VLOOKUP(B2358,'מדדים וריביות'!B:C,2)</f>
        <v>21089025.508953199</v>
      </c>
      <c r="K2359" s="39">
        <f t="shared" si="256"/>
        <v>0</v>
      </c>
      <c r="L2359" s="39">
        <f t="shared" si="257"/>
        <v>0</v>
      </c>
      <c r="M2359" s="39">
        <f t="shared" si="258"/>
        <v>0</v>
      </c>
      <c r="N2359" s="41">
        <f t="shared" si="260"/>
        <v>0</v>
      </c>
    </row>
    <row r="2360" spans="2:14">
      <c r="B2360" s="1">
        <v>35225</v>
      </c>
      <c r="C2360" s="1">
        <f t="shared" si="259"/>
        <v>35217</v>
      </c>
      <c r="E2360" s="42">
        <f>IF(DAY(B2360)&gt;14,VLOOKUP(DATE(YEAR(C2360),MONTH(C2360)-1,DAY(1)),'מדדים וריביות'!B:C,2,FALSE),VLOOKUP(DATE(YEAR(C2360),MONTH(C2360)-2,DAY(1)),'מדדים וריביות'!B:C,2,FALSE))</f>
        <v>20586543.312711</v>
      </c>
      <c r="F2360" s="43">
        <f>IF($B$5=1,'ריבית יומית'!D2354,'ריבית יומית'!G2354)</f>
        <v>1.0738622586670132E-4</v>
      </c>
      <c r="G2360" s="43">
        <f t="shared" si="254"/>
        <v>1.0738622586670132E-4</v>
      </c>
      <c r="H2360" s="29">
        <f t="shared" si="255"/>
        <v>1.6736106919979965</v>
      </c>
      <c r="I2360" s="30">
        <f>VLOOKUP(B2359,'מדדים וריביות'!B:C,2)</f>
        <v>21089025.508953199</v>
      </c>
      <c r="K2360" s="39">
        <f t="shared" si="256"/>
        <v>0</v>
      </c>
      <c r="L2360" s="39">
        <f t="shared" si="257"/>
        <v>0</v>
      </c>
      <c r="M2360" s="39">
        <f t="shared" si="258"/>
        <v>0</v>
      </c>
      <c r="N2360" s="41">
        <f t="shared" si="260"/>
        <v>0</v>
      </c>
    </row>
    <row r="2361" spans="2:14">
      <c r="B2361" s="1">
        <v>35226</v>
      </c>
      <c r="C2361" s="1">
        <f t="shared" si="259"/>
        <v>35217</v>
      </c>
      <c r="E2361" s="42">
        <f>IF(DAY(B2361)&gt;14,VLOOKUP(DATE(YEAR(C2361),MONTH(C2361)-1,DAY(1)),'מדדים וריביות'!B:C,2,FALSE),VLOOKUP(DATE(YEAR(C2361),MONTH(C2361)-2,DAY(1)),'מדדים וריביות'!B:C,2,FALSE))</f>
        <v>20586543.312711</v>
      </c>
      <c r="F2361" s="43">
        <f>IF($B$5=1,'ריבית יומית'!D2355,'ריבית יומית'!G2355)</f>
        <v>1.0738622586670132E-4</v>
      </c>
      <c r="G2361" s="43">
        <f t="shared" si="254"/>
        <v>1.0738622586670132E-4</v>
      </c>
      <c r="H2361" s="29">
        <f t="shared" si="255"/>
        <v>1.6734309885598866</v>
      </c>
      <c r="I2361" s="30">
        <f>VLOOKUP(B2360,'מדדים וריביות'!B:C,2)</f>
        <v>21089025.508953199</v>
      </c>
      <c r="K2361" s="39">
        <f t="shared" si="256"/>
        <v>0</v>
      </c>
      <c r="L2361" s="39">
        <f t="shared" si="257"/>
        <v>0</v>
      </c>
      <c r="M2361" s="39">
        <f t="shared" si="258"/>
        <v>0</v>
      </c>
      <c r="N2361" s="41">
        <f t="shared" si="260"/>
        <v>0</v>
      </c>
    </row>
    <row r="2362" spans="2:14">
      <c r="B2362" s="1">
        <v>35227</v>
      </c>
      <c r="C2362" s="1">
        <f t="shared" si="259"/>
        <v>35217</v>
      </c>
      <c r="E2362" s="42">
        <f>IF(DAY(B2362)&gt;14,VLOOKUP(DATE(YEAR(C2362),MONTH(C2362)-1,DAY(1)),'מדדים וריביות'!B:C,2,FALSE),VLOOKUP(DATE(YEAR(C2362),MONTH(C2362)-2,DAY(1)),'מדדים וריביות'!B:C,2,FALSE))</f>
        <v>20586543.312711</v>
      </c>
      <c r="F2362" s="43">
        <f>IF($B$5=1,'ריבית יומית'!D2356,'ריבית יומית'!G2356)</f>
        <v>1.0738622586670132E-4</v>
      </c>
      <c r="G2362" s="43">
        <f t="shared" si="254"/>
        <v>1.0738622586670132E-4</v>
      </c>
      <c r="H2362" s="29">
        <f t="shared" si="255"/>
        <v>1.6732513044173787</v>
      </c>
      <c r="I2362" s="30">
        <f>VLOOKUP(B2361,'מדדים וריביות'!B:C,2)</f>
        <v>21089025.508953199</v>
      </c>
      <c r="K2362" s="39">
        <f t="shared" si="256"/>
        <v>0</v>
      </c>
      <c r="L2362" s="39">
        <f t="shared" si="257"/>
        <v>0</v>
      </c>
      <c r="M2362" s="39">
        <f t="shared" si="258"/>
        <v>0</v>
      </c>
      <c r="N2362" s="41">
        <f t="shared" si="260"/>
        <v>0</v>
      </c>
    </row>
    <row r="2363" spans="2:14">
      <c r="B2363" s="1">
        <v>35228</v>
      </c>
      <c r="C2363" s="1">
        <f t="shared" si="259"/>
        <v>35217</v>
      </c>
      <c r="E2363" s="42">
        <f>IF(DAY(B2363)&gt;14,VLOOKUP(DATE(YEAR(C2363),MONTH(C2363)-1,DAY(1)),'מדדים וריביות'!B:C,2,FALSE),VLOOKUP(DATE(YEAR(C2363),MONTH(C2363)-2,DAY(1)),'מדדים וריביות'!B:C,2,FALSE))</f>
        <v>20586543.312711</v>
      </c>
      <c r="F2363" s="43">
        <f>IF($B$5=1,'ריבית יומית'!D2357,'ריבית יומית'!G2357)</f>
        <v>1.0738622586670132E-4</v>
      </c>
      <c r="G2363" s="43">
        <f t="shared" si="254"/>
        <v>1.0738622586670132E-4</v>
      </c>
      <c r="H2363" s="29">
        <f t="shared" si="255"/>
        <v>1.6730716395684009</v>
      </c>
      <c r="I2363" s="30">
        <f>VLOOKUP(B2362,'מדדים וריביות'!B:C,2)</f>
        <v>21089025.508953199</v>
      </c>
      <c r="K2363" s="39">
        <f t="shared" si="256"/>
        <v>0</v>
      </c>
      <c r="L2363" s="39">
        <f t="shared" si="257"/>
        <v>0</v>
      </c>
      <c r="M2363" s="39">
        <f t="shared" si="258"/>
        <v>0</v>
      </c>
      <c r="N2363" s="41">
        <f t="shared" si="260"/>
        <v>0</v>
      </c>
    </row>
    <row r="2364" spans="2:14">
      <c r="B2364" s="1">
        <v>35229</v>
      </c>
      <c r="C2364" s="1">
        <f t="shared" si="259"/>
        <v>35217</v>
      </c>
      <c r="E2364" s="42">
        <f>IF(DAY(B2364)&gt;14,VLOOKUP(DATE(YEAR(C2364),MONTH(C2364)-1,DAY(1)),'מדדים וריביות'!B:C,2,FALSE),VLOOKUP(DATE(YEAR(C2364),MONTH(C2364)-2,DAY(1)),'מדדים וריביות'!B:C,2,FALSE))</f>
        <v>20586543.312711</v>
      </c>
      <c r="F2364" s="43">
        <f>IF($B$5=1,'ריבית יומית'!D2358,'ריבית יומית'!G2358)</f>
        <v>1.0738622586670132E-4</v>
      </c>
      <c r="G2364" s="43">
        <f t="shared" si="254"/>
        <v>1.0738622586670132E-4</v>
      </c>
      <c r="H2364" s="29">
        <f t="shared" si="255"/>
        <v>1.6728919940108815</v>
      </c>
      <c r="I2364" s="30">
        <f>VLOOKUP(B2363,'מדדים וריביות'!B:C,2)</f>
        <v>21089025.508953199</v>
      </c>
      <c r="K2364" s="39">
        <f t="shared" si="256"/>
        <v>0</v>
      </c>
      <c r="L2364" s="39">
        <f t="shared" si="257"/>
        <v>0</v>
      </c>
      <c r="M2364" s="39">
        <f t="shared" si="258"/>
        <v>0</v>
      </c>
      <c r="N2364" s="41">
        <f t="shared" si="260"/>
        <v>0</v>
      </c>
    </row>
    <row r="2365" spans="2:14">
      <c r="B2365" s="1">
        <v>35230</v>
      </c>
      <c r="C2365" s="1">
        <f t="shared" si="259"/>
        <v>35217</v>
      </c>
      <c r="E2365" s="42">
        <f>IF(DAY(B2365)&gt;14,VLOOKUP(DATE(YEAR(C2365),MONTH(C2365)-1,DAY(1)),'מדדים וריביות'!B:C,2,FALSE),VLOOKUP(DATE(YEAR(C2365),MONTH(C2365)-2,DAY(1)),'מדדים וריביות'!B:C,2,FALSE))</f>
        <v>20586543.312711</v>
      </c>
      <c r="F2365" s="43">
        <f>IF($B$5=1,'ריבית יומית'!D2359,'ריבית יומית'!G2359)</f>
        <v>1.0738622586670132E-4</v>
      </c>
      <c r="G2365" s="43">
        <f t="shared" si="254"/>
        <v>1.0738622586670132E-4</v>
      </c>
      <c r="H2365" s="29">
        <f t="shared" si="255"/>
        <v>1.6727123677427491</v>
      </c>
      <c r="I2365" s="30">
        <f>VLOOKUP(B2364,'מדדים וריביות'!B:C,2)</f>
        <v>21089025.508953199</v>
      </c>
      <c r="K2365" s="39">
        <f t="shared" si="256"/>
        <v>0</v>
      </c>
      <c r="L2365" s="39">
        <f t="shared" si="257"/>
        <v>0</v>
      </c>
      <c r="M2365" s="39">
        <f t="shared" si="258"/>
        <v>0</v>
      </c>
      <c r="N2365" s="41">
        <f t="shared" si="260"/>
        <v>0</v>
      </c>
    </row>
    <row r="2366" spans="2:14">
      <c r="B2366" s="1">
        <v>35231</v>
      </c>
      <c r="C2366" s="1">
        <f t="shared" si="259"/>
        <v>35217</v>
      </c>
      <c r="E2366" s="42">
        <f>IF(DAY(B2366)&gt;14,VLOOKUP(DATE(YEAR(C2366),MONTH(C2366)-1,DAY(1)),'מדדים וריביות'!B:C,2,FALSE),VLOOKUP(DATE(YEAR(C2366),MONTH(C2366)-2,DAY(1)),'מדדים וריביות'!B:C,2,FALSE))</f>
        <v>20936758.176758599</v>
      </c>
      <c r="F2366" s="43">
        <f>IF($B$5=1,'ריבית יומית'!D2360,'ריבית יומית'!G2360)</f>
        <v>1.0738622586670132E-4</v>
      </c>
      <c r="G2366" s="43">
        <f t="shared" si="254"/>
        <v>1.0738622586670132E-4</v>
      </c>
      <c r="H2366" s="29">
        <f t="shared" si="255"/>
        <v>1.6725327607619325</v>
      </c>
      <c r="I2366" s="30">
        <f>VLOOKUP(B2365,'מדדים וריביות'!B:C,2)</f>
        <v>21089025.508953199</v>
      </c>
      <c r="K2366" s="39">
        <f t="shared" si="256"/>
        <v>0</v>
      </c>
      <c r="L2366" s="39">
        <f t="shared" si="257"/>
        <v>0</v>
      </c>
      <c r="M2366" s="39">
        <f t="shared" si="258"/>
        <v>0</v>
      </c>
      <c r="N2366" s="41">
        <f t="shared" si="260"/>
        <v>0</v>
      </c>
    </row>
    <row r="2367" spans="2:14">
      <c r="B2367" s="1">
        <v>35232</v>
      </c>
      <c r="C2367" s="1">
        <f t="shared" si="259"/>
        <v>35217</v>
      </c>
      <c r="E2367" s="42">
        <f>IF(DAY(B2367)&gt;14,VLOOKUP(DATE(YEAR(C2367),MONTH(C2367)-1,DAY(1)),'מדדים וריביות'!B:C,2,FALSE),VLOOKUP(DATE(YEAR(C2367),MONTH(C2367)-2,DAY(1)),'מדדים וריביות'!B:C,2,FALSE))</f>
        <v>20936758.176758599</v>
      </c>
      <c r="F2367" s="43">
        <f>IF($B$5=1,'ריבית יומית'!D2361,'ריבית יומית'!G2361)</f>
        <v>1.0738622586670132E-4</v>
      </c>
      <c r="G2367" s="43">
        <f t="shared" si="254"/>
        <v>1.0738622586670132E-4</v>
      </c>
      <c r="H2367" s="29">
        <f t="shared" si="255"/>
        <v>1.6723531730663608</v>
      </c>
      <c r="I2367" s="30">
        <f>VLOOKUP(B2366,'מדדים וריביות'!B:C,2)</f>
        <v>21089025.508953199</v>
      </c>
      <c r="K2367" s="39">
        <f t="shared" si="256"/>
        <v>0</v>
      </c>
      <c r="L2367" s="39">
        <f t="shared" si="257"/>
        <v>0</v>
      </c>
      <c r="M2367" s="39">
        <f t="shared" si="258"/>
        <v>0</v>
      </c>
      <c r="N2367" s="41">
        <f t="shared" si="260"/>
        <v>0</v>
      </c>
    </row>
    <row r="2368" spans="2:14">
      <c r="B2368" s="1">
        <v>35233</v>
      </c>
      <c r="C2368" s="1">
        <f t="shared" si="259"/>
        <v>35217</v>
      </c>
      <c r="E2368" s="42">
        <f>IF(DAY(B2368)&gt;14,VLOOKUP(DATE(YEAR(C2368),MONTH(C2368)-1,DAY(1)),'מדדים וריביות'!B:C,2,FALSE),VLOOKUP(DATE(YEAR(C2368),MONTH(C2368)-2,DAY(1)),'מדדים וריביות'!B:C,2,FALSE))</f>
        <v>20936758.176758599</v>
      </c>
      <c r="F2368" s="43">
        <f>IF($B$5=1,'ריבית יומית'!D2362,'ריבית יומית'!G2362)</f>
        <v>1.0738622586670132E-4</v>
      </c>
      <c r="G2368" s="43">
        <f t="shared" si="254"/>
        <v>1.0738622586670132E-4</v>
      </c>
      <c r="H2368" s="29">
        <f t="shared" si="255"/>
        <v>1.672173604653963</v>
      </c>
      <c r="I2368" s="30">
        <f>VLOOKUP(B2367,'מדדים וריביות'!B:C,2)</f>
        <v>21089025.508953199</v>
      </c>
      <c r="K2368" s="39">
        <f t="shared" si="256"/>
        <v>0</v>
      </c>
      <c r="L2368" s="39">
        <f t="shared" si="257"/>
        <v>0</v>
      </c>
      <c r="M2368" s="39">
        <f t="shared" si="258"/>
        <v>0</v>
      </c>
      <c r="N2368" s="41">
        <f t="shared" si="260"/>
        <v>0</v>
      </c>
    </row>
    <row r="2369" spans="2:14">
      <c r="B2369" s="1">
        <v>35234</v>
      </c>
      <c r="C2369" s="1">
        <f t="shared" si="259"/>
        <v>35217</v>
      </c>
      <c r="E2369" s="42">
        <f>IF(DAY(B2369)&gt;14,VLOOKUP(DATE(YEAR(C2369),MONTH(C2369)-1,DAY(1)),'מדדים וריביות'!B:C,2,FALSE),VLOOKUP(DATE(YEAR(C2369),MONTH(C2369)-2,DAY(1)),'מדדים וריביות'!B:C,2,FALSE))</f>
        <v>20936758.176758599</v>
      </c>
      <c r="F2369" s="43">
        <f>IF($B$5=1,'ריבית יומית'!D2363,'ריבית יומית'!G2363)</f>
        <v>1.0738622586670132E-4</v>
      </c>
      <c r="G2369" s="43">
        <f t="shared" si="254"/>
        <v>1.0738622586670132E-4</v>
      </c>
      <c r="H2369" s="29">
        <f t="shared" si="255"/>
        <v>1.6719940555226689</v>
      </c>
      <c r="I2369" s="30">
        <f>VLOOKUP(B2368,'מדדים וריביות'!B:C,2)</f>
        <v>21089025.508953199</v>
      </c>
      <c r="K2369" s="39">
        <f t="shared" si="256"/>
        <v>0</v>
      </c>
      <c r="L2369" s="39">
        <f t="shared" si="257"/>
        <v>0</v>
      </c>
      <c r="M2369" s="39">
        <f t="shared" si="258"/>
        <v>0</v>
      </c>
      <c r="N2369" s="41">
        <f t="shared" si="260"/>
        <v>0</v>
      </c>
    </row>
    <row r="2370" spans="2:14">
      <c r="B2370" s="1">
        <v>35235</v>
      </c>
      <c r="C2370" s="1">
        <f t="shared" si="259"/>
        <v>35217</v>
      </c>
      <c r="E2370" s="42">
        <f>IF(DAY(B2370)&gt;14,VLOOKUP(DATE(YEAR(C2370),MONTH(C2370)-1,DAY(1)),'מדדים וריביות'!B:C,2,FALSE),VLOOKUP(DATE(YEAR(C2370),MONTH(C2370)-2,DAY(1)),'מדדים וריביות'!B:C,2,FALSE))</f>
        <v>20936758.176758599</v>
      </c>
      <c r="F2370" s="43">
        <f>IF($B$5=1,'ריבית יומית'!D2364,'ריבית יומית'!G2364)</f>
        <v>1.0738622586670132E-4</v>
      </c>
      <c r="G2370" s="43">
        <f t="shared" si="254"/>
        <v>1.0738622586670132E-4</v>
      </c>
      <c r="H2370" s="29">
        <f t="shared" si="255"/>
        <v>1.671814525670408</v>
      </c>
      <c r="I2370" s="30">
        <f>VLOOKUP(B2369,'מדדים וריביות'!B:C,2)</f>
        <v>21089025.508953199</v>
      </c>
      <c r="K2370" s="39">
        <f t="shared" si="256"/>
        <v>0</v>
      </c>
      <c r="L2370" s="39">
        <f t="shared" si="257"/>
        <v>0</v>
      </c>
      <c r="M2370" s="39">
        <f t="shared" si="258"/>
        <v>0</v>
      </c>
      <c r="N2370" s="41">
        <f t="shared" si="260"/>
        <v>0</v>
      </c>
    </row>
    <row r="2371" spans="2:14">
      <c r="B2371" s="1">
        <v>35236</v>
      </c>
      <c r="C2371" s="1">
        <f t="shared" si="259"/>
        <v>35217</v>
      </c>
      <c r="E2371" s="42">
        <f>IF(DAY(B2371)&gt;14,VLOOKUP(DATE(YEAR(C2371),MONTH(C2371)-1,DAY(1)),'מדדים וריביות'!B:C,2,FALSE),VLOOKUP(DATE(YEAR(C2371),MONTH(C2371)-2,DAY(1)),'מדדים וריביות'!B:C,2,FALSE))</f>
        <v>20936758.176758599</v>
      </c>
      <c r="F2371" s="43">
        <f>IF($B$5=1,'ריבית יומית'!D2365,'ריבית יומית'!G2365)</f>
        <v>1.0738622586670132E-4</v>
      </c>
      <c r="G2371" s="43">
        <f t="shared" si="254"/>
        <v>1.0738622586670132E-4</v>
      </c>
      <c r="H2371" s="29">
        <f t="shared" si="255"/>
        <v>1.6716350150951103</v>
      </c>
      <c r="I2371" s="30">
        <f>VLOOKUP(B2370,'מדדים וריביות'!B:C,2)</f>
        <v>21089025.508953199</v>
      </c>
      <c r="K2371" s="39">
        <f t="shared" si="256"/>
        <v>0</v>
      </c>
      <c r="L2371" s="39">
        <f t="shared" si="257"/>
        <v>0</v>
      </c>
      <c r="M2371" s="39">
        <f t="shared" si="258"/>
        <v>0</v>
      </c>
      <c r="N2371" s="41">
        <f t="shared" si="260"/>
        <v>0</v>
      </c>
    </row>
    <row r="2372" spans="2:14">
      <c r="B2372" s="1">
        <v>35237</v>
      </c>
      <c r="C2372" s="1">
        <f t="shared" si="259"/>
        <v>35217</v>
      </c>
      <c r="E2372" s="42">
        <f>IF(DAY(B2372)&gt;14,VLOOKUP(DATE(YEAR(C2372),MONTH(C2372)-1,DAY(1)),'מדדים וריביות'!B:C,2,FALSE),VLOOKUP(DATE(YEAR(C2372),MONTH(C2372)-2,DAY(1)),'מדדים וריביות'!B:C,2,FALSE))</f>
        <v>20936758.176758599</v>
      </c>
      <c r="F2372" s="43">
        <f>IF($B$5=1,'ריבית יומית'!D2366,'ריבית יומית'!G2366)</f>
        <v>1.0738622586670132E-4</v>
      </c>
      <c r="G2372" s="43">
        <f t="shared" si="254"/>
        <v>1.0738622586670132E-4</v>
      </c>
      <c r="H2372" s="29">
        <f t="shared" si="255"/>
        <v>1.671455523794706</v>
      </c>
      <c r="I2372" s="30">
        <f>VLOOKUP(B2371,'מדדים וריביות'!B:C,2)</f>
        <v>21089025.508953199</v>
      </c>
      <c r="K2372" s="39">
        <f t="shared" si="256"/>
        <v>0</v>
      </c>
      <c r="L2372" s="39">
        <f t="shared" si="257"/>
        <v>0</v>
      </c>
      <c r="M2372" s="39">
        <f t="shared" si="258"/>
        <v>0</v>
      </c>
      <c r="N2372" s="41">
        <f t="shared" si="260"/>
        <v>0</v>
      </c>
    </row>
    <row r="2373" spans="2:14">
      <c r="B2373" s="1">
        <v>35238</v>
      </c>
      <c r="C2373" s="1">
        <f t="shared" si="259"/>
        <v>35217</v>
      </c>
      <c r="E2373" s="42">
        <f>IF(DAY(B2373)&gt;14,VLOOKUP(DATE(YEAR(C2373),MONTH(C2373)-1,DAY(1)),'מדדים וריביות'!B:C,2,FALSE),VLOOKUP(DATE(YEAR(C2373),MONTH(C2373)-2,DAY(1)),'מדדים וריביות'!B:C,2,FALSE))</f>
        <v>20936758.176758599</v>
      </c>
      <c r="F2373" s="43">
        <f>IF($B$5=1,'ריבית יומית'!D2367,'ריבית יומית'!G2367)</f>
        <v>1.0738622586670132E-4</v>
      </c>
      <c r="G2373" s="43">
        <f t="shared" si="254"/>
        <v>1.0738622586670132E-4</v>
      </c>
      <c r="H2373" s="29">
        <f t="shared" si="255"/>
        <v>1.6712760517671252</v>
      </c>
      <c r="I2373" s="30">
        <f>VLOOKUP(B2372,'מדדים וריביות'!B:C,2)</f>
        <v>21089025.508953199</v>
      </c>
      <c r="K2373" s="39">
        <f t="shared" si="256"/>
        <v>0</v>
      </c>
      <c r="L2373" s="39">
        <f t="shared" si="257"/>
        <v>0</v>
      </c>
      <c r="M2373" s="39">
        <f t="shared" si="258"/>
        <v>0</v>
      </c>
      <c r="N2373" s="41">
        <f t="shared" si="260"/>
        <v>0</v>
      </c>
    </row>
    <row r="2374" spans="2:14">
      <c r="B2374" s="1">
        <v>35239</v>
      </c>
      <c r="C2374" s="1">
        <f t="shared" si="259"/>
        <v>35217</v>
      </c>
      <c r="E2374" s="42">
        <f>IF(DAY(B2374)&gt;14,VLOOKUP(DATE(YEAR(C2374),MONTH(C2374)-1,DAY(1)),'מדדים וריביות'!B:C,2,FALSE),VLOOKUP(DATE(YEAR(C2374),MONTH(C2374)-2,DAY(1)),'מדדים וריביות'!B:C,2,FALSE))</f>
        <v>20936758.176758599</v>
      </c>
      <c r="F2374" s="43">
        <f>IF($B$5=1,'ריבית יומית'!D2368,'ריבית יומית'!G2368)</f>
        <v>1.0738622586670132E-4</v>
      </c>
      <c r="G2374" s="43">
        <f t="shared" si="254"/>
        <v>1.0738622586670132E-4</v>
      </c>
      <c r="H2374" s="29">
        <f t="shared" si="255"/>
        <v>1.6710965990102988</v>
      </c>
      <c r="I2374" s="30">
        <f>VLOOKUP(B2373,'מדדים וריביות'!B:C,2)</f>
        <v>21089025.508953199</v>
      </c>
      <c r="K2374" s="39">
        <f t="shared" si="256"/>
        <v>0</v>
      </c>
      <c r="L2374" s="39">
        <f t="shared" si="257"/>
        <v>0</v>
      </c>
      <c r="M2374" s="39">
        <f t="shared" si="258"/>
        <v>0</v>
      </c>
      <c r="N2374" s="41">
        <f t="shared" si="260"/>
        <v>0</v>
      </c>
    </row>
    <row r="2375" spans="2:14">
      <c r="B2375" s="1">
        <v>35240</v>
      </c>
      <c r="C2375" s="1">
        <f t="shared" si="259"/>
        <v>35217</v>
      </c>
      <c r="E2375" s="42">
        <f>IF(DAY(B2375)&gt;14,VLOOKUP(DATE(YEAR(C2375),MONTH(C2375)-1,DAY(1)),'מדדים וריביות'!B:C,2,FALSE),VLOOKUP(DATE(YEAR(C2375),MONTH(C2375)-2,DAY(1)),'מדדים וריביות'!B:C,2,FALSE))</f>
        <v>20936758.176758599</v>
      </c>
      <c r="F2375" s="43">
        <f>IF($B$5=1,'ריבית יומית'!D2369,'ריבית יומית'!G2369)</f>
        <v>1.0738622586670132E-4</v>
      </c>
      <c r="G2375" s="43">
        <f t="shared" si="254"/>
        <v>1.0738622586670132E-4</v>
      </c>
      <c r="H2375" s="29">
        <f t="shared" si="255"/>
        <v>1.6709171655221575</v>
      </c>
      <c r="I2375" s="30">
        <f>VLOOKUP(B2374,'מדדים וריביות'!B:C,2)</f>
        <v>21089025.508953199</v>
      </c>
      <c r="K2375" s="39">
        <f t="shared" si="256"/>
        <v>0</v>
      </c>
      <c r="L2375" s="39">
        <f t="shared" si="257"/>
        <v>0</v>
      </c>
      <c r="M2375" s="39">
        <f t="shared" si="258"/>
        <v>0</v>
      </c>
      <c r="N2375" s="41">
        <f t="shared" si="260"/>
        <v>0</v>
      </c>
    </row>
    <row r="2376" spans="2:14">
      <c r="B2376" s="1">
        <v>35241</v>
      </c>
      <c r="C2376" s="1">
        <f t="shared" si="259"/>
        <v>35217</v>
      </c>
      <c r="E2376" s="42">
        <f>IF(DAY(B2376)&gt;14,VLOOKUP(DATE(YEAR(C2376),MONTH(C2376)-1,DAY(1)),'מדדים וריביות'!B:C,2,FALSE),VLOOKUP(DATE(YEAR(C2376),MONTH(C2376)-2,DAY(1)),'מדדים וריביות'!B:C,2,FALSE))</f>
        <v>20936758.176758599</v>
      </c>
      <c r="F2376" s="43">
        <f>IF($B$5=1,'ריבית יומית'!D2370,'ריבית יומית'!G2370)</f>
        <v>1.0738622586670132E-4</v>
      </c>
      <c r="G2376" s="43">
        <f t="shared" si="254"/>
        <v>1.0738622586670132E-4</v>
      </c>
      <c r="H2376" s="29">
        <f t="shared" si="255"/>
        <v>1.6707377513006323</v>
      </c>
      <c r="I2376" s="30">
        <f>VLOOKUP(B2375,'מדדים וריביות'!B:C,2)</f>
        <v>21089025.508953199</v>
      </c>
      <c r="K2376" s="39">
        <f t="shared" si="256"/>
        <v>0</v>
      </c>
      <c r="L2376" s="39">
        <f t="shared" si="257"/>
        <v>0</v>
      </c>
      <c r="M2376" s="39">
        <f t="shared" si="258"/>
        <v>0</v>
      </c>
      <c r="N2376" s="41">
        <f t="shared" si="260"/>
        <v>0</v>
      </c>
    </row>
    <row r="2377" spans="2:14">
      <c r="B2377" s="1">
        <v>35242</v>
      </c>
      <c r="C2377" s="1">
        <f t="shared" si="259"/>
        <v>35217</v>
      </c>
      <c r="E2377" s="42">
        <f>IF(DAY(B2377)&gt;14,VLOOKUP(DATE(YEAR(C2377),MONTH(C2377)-1,DAY(1)),'מדדים וריביות'!B:C,2,FALSE),VLOOKUP(DATE(YEAR(C2377),MONTH(C2377)-2,DAY(1)),'מדדים וריביות'!B:C,2,FALSE))</f>
        <v>20936758.176758599</v>
      </c>
      <c r="F2377" s="43">
        <f>IF($B$5=1,'ריבית יומית'!D2371,'ריבית יומית'!G2371)</f>
        <v>1.0738622586670132E-4</v>
      </c>
      <c r="G2377" s="43">
        <f t="shared" ref="G2377:G2440" si="261">IF(B2377&gt;$B$2,0,F2377)</f>
        <v>1.0738622586670132E-4</v>
      </c>
      <c r="H2377" s="29">
        <f t="shared" ref="H2377:H2440" si="262">H2378*(1+G2377)</f>
        <v>1.6705583563436546</v>
      </c>
      <c r="I2377" s="30">
        <f>VLOOKUP(B2376,'מדדים וריביות'!B:C,2)</f>
        <v>21089025.508953199</v>
      </c>
      <c r="K2377" s="39">
        <f t="shared" ref="K2377:K2440" si="263">$B$4/E2377*D2377-D2377</f>
        <v>0</v>
      </c>
      <c r="L2377" s="39">
        <f t="shared" ref="L2377:L2440" si="264">H2378*D2377-D2377</f>
        <v>0</v>
      </c>
      <c r="M2377" s="39">
        <f t="shared" ref="M2377:M2440" si="265">$B$4/E2377*L2377-L2377</f>
        <v>0</v>
      </c>
      <c r="N2377" s="41">
        <f t="shared" si="260"/>
        <v>0</v>
      </c>
    </row>
    <row r="2378" spans="2:14">
      <c r="B2378" s="1">
        <v>35243</v>
      </c>
      <c r="C2378" s="1">
        <f t="shared" ref="C2378:C2441" si="266">DATE(YEAR(B2378),MONTH(B2378),DAY(1))</f>
        <v>35217</v>
      </c>
      <c r="E2378" s="42">
        <f>IF(DAY(B2378)&gt;14,VLOOKUP(DATE(YEAR(C2378),MONTH(C2378)-1,DAY(1)),'מדדים וריביות'!B:C,2,FALSE),VLOOKUP(DATE(YEAR(C2378),MONTH(C2378)-2,DAY(1)),'מדדים וריביות'!B:C,2,FALSE))</f>
        <v>20936758.176758599</v>
      </c>
      <c r="F2378" s="43">
        <f>IF($B$5=1,'ריבית יומית'!D2372,'ריבית יומית'!G2372)</f>
        <v>1.0738622586670132E-4</v>
      </c>
      <c r="G2378" s="43">
        <f t="shared" si="261"/>
        <v>1.0738622586670132E-4</v>
      </c>
      <c r="H2378" s="29">
        <f t="shared" si="262"/>
        <v>1.6703789806491556</v>
      </c>
      <c r="I2378" s="30">
        <f>VLOOKUP(B2377,'מדדים וריביות'!B:C,2)</f>
        <v>21089025.508953199</v>
      </c>
      <c r="K2378" s="39">
        <f t="shared" si="263"/>
        <v>0</v>
      </c>
      <c r="L2378" s="39">
        <f t="shared" si="264"/>
        <v>0</v>
      </c>
      <c r="M2378" s="39">
        <f t="shared" si="265"/>
        <v>0</v>
      </c>
      <c r="N2378" s="41">
        <f t="shared" ref="N2378:N2441" si="267">SUM(K2378:M2378)</f>
        <v>0</v>
      </c>
    </row>
    <row r="2379" spans="2:14">
      <c r="B2379" s="1">
        <v>35244</v>
      </c>
      <c r="C2379" s="1">
        <f t="shared" si="266"/>
        <v>35217</v>
      </c>
      <c r="E2379" s="42">
        <f>IF(DAY(B2379)&gt;14,VLOOKUP(DATE(YEAR(C2379),MONTH(C2379)-1,DAY(1)),'מדדים וריביות'!B:C,2,FALSE),VLOOKUP(DATE(YEAR(C2379),MONTH(C2379)-2,DAY(1)),'מדדים וריביות'!B:C,2,FALSE))</f>
        <v>20936758.176758599</v>
      </c>
      <c r="F2379" s="43">
        <f>IF($B$5=1,'ריבית יומית'!D2373,'ריבית יומית'!G2373)</f>
        <v>1.0738622586670132E-4</v>
      </c>
      <c r="G2379" s="43">
        <f t="shared" si="261"/>
        <v>1.0738622586670132E-4</v>
      </c>
      <c r="H2379" s="29">
        <f t="shared" si="262"/>
        <v>1.6701996242150672</v>
      </c>
      <c r="I2379" s="30">
        <f>VLOOKUP(B2378,'מדדים וריביות'!B:C,2)</f>
        <v>21089025.508953199</v>
      </c>
      <c r="K2379" s="39">
        <f t="shared" si="263"/>
        <v>0</v>
      </c>
      <c r="L2379" s="39">
        <f t="shared" si="264"/>
        <v>0</v>
      </c>
      <c r="M2379" s="39">
        <f t="shared" si="265"/>
        <v>0</v>
      </c>
      <c r="N2379" s="41">
        <f t="shared" si="267"/>
        <v>0</v>
      </c>
    </row>
    <row r="2380" spans="2:14">
      <c r="B2380" s="1">
        <v>35245</v>
      </c>
      <c r="C2380" s="1">
        <f t="shared" si="266"/>
        <v>35217</v>
      </c>
      <c r="E2380" s="42">
        <f>IF(DAY(B2380)&gt;14,VLOOKUP(DATE(YEAR(C2380),MONTH(C2380)-1,DAY(1)),'מדדים וריביות'!B:C,2,FALSE),VLOOKUP(DATE(YEAR(C2380),MONTH(C2380)-2,DAY(1)),'מדדים וריביות'!B:C,2,FALSE))</f>
        <v>20936758.176758599</v>
      </c>
      <c r="F2380" s="43">
        <f>IF($B$5=1,'ריבית יומית'!D2374,'ריבית יומית'!G2374)</f>
        <v>1.0738622586670132E-4</v>
      </c>
      <c r="G2380" s="43">
        <f t="shared" si="261"/>
        <v>1.0738622586670132E-4</v>
      </c>
      <c r="H2380" s="29">
        <f t="shared" si="262"/>
        <v>1.6700202870393213</v>
      </c>
      <c r="I2380" s="30">
        <f>VLOOKUP(B2379,'מדדים וריביות'!B:C,2)</f>
        <v>21089025.508953199</v>
      </c>
      <c r="K2380" s="39">
        <f t="shared" si="263"/>
        <v>0</v>
      </c>
      <c r="L2380" s="39">
        <f t="shared" si="264"/>
        <v>0</v>
      </c>
      <c r="M2380" s="39">
        <f t="shared" si="265"/>
        <v>0</v>
      </c>
      <c r="N2380" s="41">
        <f t="shared" si="267"/>
        <v>0</v>
      </c>
    </row>
    <row r="2381" spans="2:14">
      <c r="B2381" s="1">
        <v>35246</v>
      </c>
      <c r="C2381" s="1">
        <f t="shared" si="266"/>
        <v>35217</v>
      </c>
      <c r="E2381" s="42">
        <f>IF(DAY(B2381)&gt;14,VLOOKUP(DATE(YEAR(C2381),MONTH(C2381)-1,DAY(1)),'מדדים וריביות'!B:C,2,FALSE),VLOOKUP(DATE(YEAR(C2381),MONTH(C2381)-2,DAY(1)),'מדדים וריביות'!B:C,2,FALSE))</f>
        <v>20936758.176758599</v>
      </c>
      <c r="F2381" s="43">
        <f>IF($B$5=1,'ריבית יומית'!D2375,'ריבית יומית'!G2375)</f>
        <v>1.0738622586670132E-4</v>
      </c>
      <c r="G2381" s="43">
        <f t="shared" si="261"/>
        <v>1.0738622586670132E-4</v>
      </c>
      <c r="H2381" s="29">
        <f t="shared" si="262"/>
        <v>1.6698409691198499</v>
      </c>
      <c r="I2381" s="30">
        <f>VLOOKUP(B2380,'מדדים וריביות'!B:C,2)</f>
        <v>21089025.508953199</v>
      </c>
      <c r="K2381" s="39">
        <f t="shared" si="263"/>
        <v>0</v>
      </c>
      <c r="L2381" s="39">
        <f t="shared" si="264"/>
        <v>0</v>
      </c>
      <c r="M2381" s="39">
        <f t="shared" si="265"/>
        <v>0</v>
      </c>
      <c r="N2381" s="41">
        <f t="shared" si="267"/>
        <v>0</v>
      </c>
    </row>
    <row r="2382" spans="2:14">
      <c r="B2382" s="1">
        <v>35247</v>
      </c>
      <c r="C2382" s="1">
        <f t="shared" si="266"/>
        <v>35247</v>
      </c>
      <c r="E2382" s="42">
        <f>IF(DAY(B2382)&gt;14,VLOOKUP(DATE(YEAR(C2382),MONTH(C2382)-1,DAY(1)),'מדדים וריביות'!B:C,2,FALSE),VLOOKUP(DATE(YEAR(C2382),MONTH(C2382)-2,DAY(1)),'מדדים וריביות'!B:C,2,FALSE))</f>
        <v>20936758.176758599</v>
      </c>
      <c r="F2382" s="43">
        <f>IF($B$5=1,'ריבית יומית'!D2376,'ריבית יומית'!G2376)</f>
        <v>1.0738622586670132E-4</v>
      </c>
      <c r="G2382" s="43">
        <f t="shared" si="261"/>
        <v>1.0738622586670132E-4</v>
      </c>
      <c r="H2382" s="29">
        <f t="shared" si="262"/>
        <v>1.6696616704545855</v>
      </c>
      <c r="I2382" s="30">
        <f>VLOOKUP(B2381,'מדדים וריביות'!B:C,2)</f>
        <v>21089025.508953199</v>
      </c>
      <c r="K2382" s="39">
        <f t="shared" si="263"/>
        <v>0</v>
      </c>
      <c r="L2382" s="39">
        <f t="shared" si="264"/>
        <v>0</v>
      </c>
      <c r="M2382" s="39">
        <f t="shared" si="265"/>
        <v>0</v>
      </c>
      <c r="N2382" s="41">
        <f t="shared" si="267"/>
        <v>0</v>
      </c>
    </row>
    <row r="2383" spans="2:14">
      <c r="B2383" s="1">
        <v>35248</v>
      </c>
      <c r="C2383" s="1">
        <f t="shared" si="266"/>
        <v>35247</v>
      </c>
      <c r="E2383" s="42">
        <f>IF(DAY(B2383)&gt;14,VLOOKUP(DATE(YEAR(C2383),MONTH(C2383)-1,DAY(1)),'מדדים וריביות'!B:C,2,FALSE),VLOOKUP(DATE(YEAR(C2383),MONTH(C2383)-2,DAY(1)),'מדדים וריביות'!B:C,2,FALSE))</f>
        <v>20936758.176758599</v>
      </c>
      <c r="F2383" s="43">
        <f>IF($B$5=1,'ריבית יומית'!D2377,'ריבית יומית'!G2377)</f>
        <v>1.0738622586670132E-4</v>
      </c>
      <c r="G2383" s="43">
        <f t="shared" si="261"/>
        <v>1.0738622586670132E-4</v>
      </c>
      <c r="H2383" s="29">
        <f t="shared" si="262"/>
        <v>1.6694823910414607</v>
      </c>
      <c r="I2383" s="30">
        <f>VLOOKUP(B2382,'מדדים וריביות'!B:C,2)</f>
        <v>21149932.441831</v>
      </c>
      <c r="K2383" s="39">
        <f t="shared" si="263"/>
        <v>0</v>
      </c>
      <c r="L2383" s="39">
        <f t="shared" si="264"/>
        <v>0</v>
      </c>
      <c r="M2383" s="39">
        <f t="shared" si="265"/>
        <v>0</v>
      </c>
      <c r="N2383" s="41">
        <f t="shared" si="267"/>
        <v>0</v>
      </c>
    </row>
    <row r="2384" spans="2:14">
      <c r="B2384" s="1">
        <v>35249</v>
      </c>
      <c r="C2384" s="1">
        <f t="shared" si="266"/>
        <v>35247</v>
      </c>
      <c r="E2384" s="42">
        <f>IF(DAY(B2384)&gt;14,VLOOKUP(DATE(YEAR(C2384),MONTH(C2384)-1,DAY(1)),'מדדים וריביות'!B:C,2,FALSE),VLOOKUP(DATE(YEAR(C2384),MONTH(C2384)-2,DAY(1)),'מדדים וריביות'!B:C,2,FALSE))</f>
        <v>20936758.176758599</v>
      </c>
      <c r="F2384" s="43">
        <f>IF($B$5=1,'ריבית יומית'!D2378,'ריבית יומית'!G2378)</f>
        <v>1.0738622586670132E-4</v>
      </c>
      <c r="G2384" s="43">
        <f t="shared" si="261"/>
        <v>1.0738622586670132E-4</v>
      </c>
      <c r="H2384" s="29">
        <f t="shared" si="262"/>
        <v>1.6693031308784081</v>
      </c>
      <c r="I2384" s="30">
        <f>VLOOKUP(B2383,'מדדים וריביות'!B:C,2)</f>
        <v>21149932.441831</v>
      </c>
      <c r="K2384" s="39">
        <f t="shared" si="263"/>
        <v>0</v>
      </c>
      <c r="L2384" s="39">
        <f t="shared" si="264"/>
        <v>0</v>
      </c>
      <c r="M2384" s="39">
        <f t="shared" si="265"/>
        <v>0</v>
      </c>
      <c r="N2384" s="41">
        <f t="shared" si="267"/>
        <v>0</v>
      </c>
    </row>
    <row r="2385" spans="2:14">
      <c r="B2385" s="1">
        <v>35250</v>
      </c>
      <c r="C2385" s="1">
        <f t="shared" si="266"/>
        <v>35247</v>
      </c>
      <c r="E2385" s="42">
        <f>IF(DAY(B2385)&gt;14,VLOOKUP(DATE(YEAR(C2385),MONTH(C2385)-1,DAY(1)),'מדדים וריביות'!B:C,2,FALSE),VLOOKUP(DATE(YEAR(C2385),MONTH(C2385)-2,DAY(1)),'מדדים וריביות'!B:C,2,FALSE))</f>
        <v>20936758.176758599</v>
      </c>
      <c r="F2385" s="43">
        <f>IF($B$5=1,'ריבית יומית'!D2379,'ריבית יומית'!G2379)</f>
        <v>1.0738622586670132E-4</v>
      </c>
      <c r="G2385" s="43">
        <f t="shared" si="261"/>
        <v>1.0738622586670132E-4</v>
      </c>
      <c r="H2385" s="29">
        <f t="shared" si="262"/>
        <v>1.6691238899633609</v>
      </c>
      <c r="I2385" s="30">
        <f>VLOOKUP(B2384,'מדדים וריביות'!B:C,2)</f>
        <v>21149932.441831</v>
      </c>
      <c r="K2385" s="39">
        <f t="shared" si="263"/>
        <v>0</v>
      </c>
      <c r="L2385" s="39">
        <f t="shared" si="264"/>
        <v>0</v>
      </c>
      <c r="M2385" s="39">
        <f t="shared" si="265"/>
        <v>0</v>
      </c>
      <c r="N2385" s="41">
        <f t="shared" si="267"/>
        <v>0</v>
      </c>
    </row>
    <row r="2386" spans="2:14">
      <c r="B2386" s="1">
        <v>35251</v>
      </c>
      <c r="C2386" s="1">
        <f t="shared" si="266"/>
        <v>35247</v>
      </c>
      <c r="E2386" s="42">
        <f>IF(DAY(B2386)&gt;14,VLOOKUP(DATE(YEAR(C2386),MONTH(C2386)-1,DAY(1)),'מדדים וריביות'!B:C,2,FALSE),VLOOKUP(DATE(YEAR(C2386),MONTH(C2386)-2,DAY(1)),'מדדים וריביות'!B:C,2,FALSE))</f>
        <v>20936758.176758599</v>
      </c>
      <c r="F2386" s="43">
        <f>IF($B$5=1,'ריבית יומית'!D2380,'ריבית יומית'!G2380)</f>
        <v>1.0738622586670132E-4</v>
      </c>
      <c r="G2386" s="43">
        <f t="shared" si="261"/>
        <v>1.0738622586670132E-4</v>
      </c>
      <c r="H2386" s="29">
        <f t="shared" si="262"/>
        <v>1.6689446682942524</v>
      </c>
      <c r="I2386" s="30">
        <f>VLOOKUP(B2385,'מדדים וריביות'!B:C,2)</f>
        <v>21149932.441831</v>
      </c>
      <c r="K2386" s="39">
        <f t="shared" si="263"/>
        <v>0</v>
      </c>
      <c r="L2386" s="39">
        <f t="shared" si="264"/>
        <v>0</v>
      </c>
      <c r="M2386" s="39">
        <f t="shared" si="265"/>
        <v>0</v>
      </c>
      <c r="N2386" s="41">
        <f t="shared" si="267"/>
        <v>0</v>
      </c>
    </row>
    <row r="2387" spans="2:14">
      <c r="B2387" s="1">
        <v>35252</v>
      </c>
      <c r="C2387" s="1">
        <f t="shared" si="266"/>
        <v>35247</v>
      </c>
      <c r="E2387" s="42">
        <f>IF(DAY(B2387)&gt;14,VLOOKUP(DATE(YEAR(C2387),MONTH(C2387)-1,DAY(1)),'מדדים וריביות'!B:C,2,FALSE),VLOOKUP(DATE(YEAR(C2387),MONTH(C2387)-2,DAY(1)),'מדדים וריביות'!B:C,2,FALSE))</f>
        <v>20936758.176758599</v>
      </c>
      <c r="F2387" s="43">
        <f>IF($B$5=1,'ריבית יומית'!D2381,'ריבית יומית'!G2381)</f>
        <v>1.0738622586670132E-4</v>
      </c>
      <c r="G2387" s="43">
        <f t="shared" si="261"/>
        <v>1.0738622586670132E-4</v>
      </c>
      <c r="H2387" s="29">
        <f t="shared" si="262"/>
        <v>1.6687654658690161</v>
      </c>
      <c r="I2387" s="30">
        <f>VLOOKUP(B2386,'מדדים וריביות'!B:C,2)</f>
        <v>21149932.441831</v>
      </c>
      <c r="K2387" s="39">
        <f t="shared" si="263"/>
        <v>0</v>
      </c>
      <c r="L2387" s="39">
        <f t="shared" si="264"/>
        <v>0</v>
      </c>
      <c r="M2387" s="39">
        <f t="shared" si="265"/>
        <v>0</v>
      </c>
      <c r="N2387" s="41">
        <f t="shared" si="267"/>
        <v>0</v>
      </c>
    </row>
    <row r="2388" spans="2:14">
      <c r="B2388" s="1">
        <v>35253</v>
      </c>
      <c r="C2388" s="1">
        <f t="shared" si="266"/>
        <v>35247</v>
      </c>
      <c r="E2388" s="42">
        <f>IF(DAY(B2388)&gt;14,VLOOKUP(DATE(YEAR(C2388),MONTH(C2388)-1,DAY(1)),'מדדים וריביות'!B:C,2,FALSE),VLOOKUP(DATE(YEAR(C2388),MONTH(C2388)-2,DAY(1)),'מדדים וריביות'!B:C,2,FALSE))</f>
        <v>20936758.176758599</v>
      </c>
      <c r="F2388" s="43">
        <f>IF($B$5=1,'ריבית יומית'!D2382,'ריבית יומית'!G2382)</f>
        <v>1.0738622586670132E-4</v>
      </c>
      <c r="G2388" s="43">
        <f t="shared" si="261"/>
        <v>1.0738622586670132E-4</v>
      </c>
      <c r="H2388" s="29">
        <f t="shared" si="262"/>
        <v>1.6685862826855855</v>
      </c>
      <c r="I2388" s="30">
        <f>VLOOKUP(B2387,'מדדים וריביות'!B:C,2)</f>
        <v>21149932.441831</v>
      </c>
      <c r="K2388" s="39">
        <f t="shared" si="263"/>
        <v>0</v>
      </c>
      <c r="L2388" s="39">
        <f t="shared" si="264"/>
        <v>0</v>
      </c>
      <c r="M2388" s="39">
        <f t="shared" si="265"/>
        <v>0</v>
      </c>
      <c r="N2388" s="41">
        <f t="shared" si="267"/>
        <v>0</v>
      </c>
    </row>
    <row r="2389" spans="2:14">
      <c r="B2389" s="1">
        <v>35254</v>
      </c>
      <c r="C2389" s="1">
        <f t="shared" si="266"/>
        <v>35247</v>
      </c>
      <c r="E2389" s="42">
        <f>IF(DAY(B2389)&gt;14,VLOOKUP(DATE(YEAR(C2389),MONTH(C2389)-1,DAY(1)),'מדדים וריביות'!B:C,2,FALSE),VLOOKUP(DATE(YEAR(C2389),MONTH(C2389)-2,DAY(1)),'מדדים וריביות'!B:C,2,FALSE))</f>
        <v>20936758.176758599</v>
      </c>
      <c r="F2389" s="43">
        <f>IF($B$5=1,'ריבית יומית'!D2383,'ריבית יומית'!G2383)</f>
        <v>1.0738622586670132E-4</v>
      </c>
      <c r="G2389" s="43">
        <f t="shared" si="261"/>
        <v>1.0738622586670132E-4</v>
      </c>
      <c r="H2389" s="29">
        <f t="shared" si="262"/>
        <v>1.6684071187418947</v>
      </c>
      <c r="I2389" s="30">
        <f>VLOOKUP(B2388,'מדדים וריביות'!B:C,2)</f>
        <v>21149932.441831</v>
      </c>
      <c r="K2389" s="39">
        <f t="shared" si="263"/>
        <v>0</v>
      </c>
      <c r="L2389" s="39">
        <f t="shared" si="264"/>
        <v>0</v>
      </c>
      <c r="M2389" s="39">
        <f t="shared" si="265"/>
        <v>0</v>
      </c>
      <c r="N2389" s="41">
        <f t="shared" si="267"/>
        <v>0</v>
      </c>
    </row>
    <row r="2390" spans="2:14">
      <c r="B2390" s="1">
        <v>35255</v>
      </c>
      <c r="C2390" s="1">
        <f t="shared" si="266"/>
        <v>35247</v>
      </c>
      <c r="E2390" s="42">
        <f>IF(DAY(B2390)&gt;14,VLOOKUP(DATE(YEAR(C2390),MONTH(C2390)-1,DAY(1)),'מדדים וריביות'!B:C,2,FALSE),VLOOKUP(DATE(YEAR(C2390),MONTH(C2390)-2,DAY(1)),'מדדים וריביות'!B:C,2,FALSE))</f>
        <v>20936758.176758599</v>
      </c>
      <c r="F2390" s="43">
        <f>IF($B$5=1,'ריבית יומית'!D2384,'ריבית יומית'!G2384)</f>
        <v>1.0738622586670132E-4</v>
      </c>
      <c r="G2390" s="43">
        <f t="shared" si="261"/>
        <v>1.0738622586670132E-4</v>
      </c>
      <c r="H2390" s="29">
        <f t="shared" si="262"/>
        <v>1.6682279740358779</v>
      </c>
      <c r="I2390" s="30">
        <f>VLOOKUP(B2389,'מדדים וריביות'!B:C,2)</f>
        <v>21149932.441831</v>
      </c>
      <c r="K2390" s="39">
        <f t="shared" si="263"/>
        <v>0</v>
      </c>
      <c r="L2390" s="39">
        <f t="shared" si="264"/>
        <v>0</v>
      </c>
      <c r="M2390" s="39">
        <f t="shared" si="265"/>
        <v>0</v>
      </c>
      <c r="N2390" s="41">
        <f t="shared" si="267"/>
        <v>0</v>
      </c>
    </row>
    <row r="2391" spans="2:14">
      <c r="B2391" s="1">
        <v>35256</v>
      </c>
      <c r="C2391" s="1">
        <f t="shared" si="266"/>
        <v>35247</v>
      </c>
      <c r="E2391" s="42">
        <f>IF(DAY(B2391)&gt;14,VLOOKUP(DATE(YEAR(C2391),MONTH(C2391)-1,DAY(1)),'מדדים וריביות'!B:C,2,FALSE),VLOOKUP(DATE(YEAR(C2391),MONTH(C2391)-2,DAY(1)),'מדדים וריביות'!B:C,2,FALSE))</f>
        <v>20936758.176758599</v>
      </c>
      <c r="F2391" s="43">
        <f>IF($B$5=1,'ריבית יומית'!D2385,'ריבית יומית'!G2385)</f>
        <v>1.0738622586670132E-4</v>
      </c>
      <c r="G2391" s="43">
        <f t="shared" si="261"/>
        <v>1.0738622586670132E-4</v>
      </c>
      <c r="H2391" s="29">
        <f t="shared" si="262"/>
        <v>1.6680488485654692</v>
      </c>
      <c r="I2391" s="30">
        <f>VLOOKUP(B2390,'מדדים וריביות'!B:C,2)</f>
        <v>21149932.441831</v>
      </c>
      <c r="K2391" s="39">
        <f t="shared" si="263"/>
        <v>0</v>
      </c>
      <c r="L2391" s="39">
        <f t="shared" si="264"/>
        <v>0</v>
      </c>
      <c r="M2391" s="39">
        <f t="shared" si="265"/>
        <v>0</v>
      </c>
      <c r="N2391" s="41">
        <f t="shared" si="267"/>
        <v>0</v>
      </c>
    </row>
    <row r="2392" spans="2:14">
      <c r="B2392" s="1">
        <v>35257</v>
      </c>
      <c r="C2392" s="1">
        <f t="shared" si="266"/>
        <v>35247</v>
      </c>
      <c r="E2392" s="42">
        <f>IF(DAY(B2392)&gt;14,VLOOKUP(DATE(YEAR(C2392),MONTH(C2392)-1,DAY(1)),'מדדים וריביות'!B:C,2,FALSE),VLOOKUP(DATE(YEAR(C2392),MONTH(C2392)-2,DAY(1)),'מדדים וריביות'!B:C,2,FALSE))</f>
        <v>20936758.176758599</v>
      </c>
      <c r="F2392" s="43">
        <f>IF($B$5=1,'ריבית יומית'!D2386,'ריבית יומית'!G2386)</f>
        <v>1.0738622586670132E-4</v>
      </c>
      <c r="G2392" s="43">
        <f t="shared" si="261"/>
        <v>1.0738622586670132E-4</v>
      </c>
      <c r="H2392" s="29">
        <f t="shared" si="262"/>
        <v>1.6678697423286033</v>
      </c>
      <c r="I2392" s="30">
        <f>VLOOKUP(B2391,'מדדים וריביות'!B:C,2)</f>
        <v>21149932.441831</v>
      </c>
      <c r="K2392" s="39">
        <f t="shared" si="263"/>
        <v>0</v>
      </c>
      <c r="L2392" s="39">
        <f t="shared" si="264"/>
        <v>0</v>
      </c>
      <c r="M2392" s="39">
        <f t="shared" si="265"/>
        <v>0</v>
      </c>
      <c r="N2392" s="41">
        <f t="shared" si="267"/>
        <v>0</v>
      </c>
    </row>
    <row r="2393" spans="2:14">
      <c r="B2393" s="1">
        <v>35258</v>
      </c>
      <c r="C2393" s="1">
        <f t="shared" si="266"/>
        <v>35247</v>
      </c>
      <c r="E2393" s="42">
        <f>IF(DAY(B2393)&gt;14,VLOOKUP(DATE(YEAR(C2393),MONTH(C2393)-1,DAY(1)),'מדדים וריביות'!B:C,2,FALSE),VLOOKUP(DATE(YEAR(C2393),MONTH(C2393)-2,DAY(1)),'מדדים וריביות'!B:C,2,FALSE))</f>
        <v>20936758.176758599</v>
      </c>
      <c r="F2393" s="43">
        <f>IF($B$5=1,'ריבית יומית'!D2387,'ריבית יומית'!G2387)</f>
        <v>1.0738622586670132E-4</v>
      </c>
      <c r="G2393" s="43">
        <f t="shared" si="261"/>
        <v>1.0738622586670132E-4</v>
      </c>
      <c r="H2393" s="29">
        <f t="shared" si="262"/>
        <v>1.6676906553232149</v>
      </c>
      <c r="I2393" s="30">
        <f>VLOOKUP(B2392,'מדדים וריביות'!B:C,2)</f>
        <v>21149932.441831</v>
      </c>
      <c r="K2393" s="39">
        <f t="shared" si="263"/>
        <v>0</v>
      </c>
      <c r="L2393" s="39">
        <f t="shared" si="264"/>
        <v>0</v>
      </c>
      <c r="M2393" s="39">
        <f t="shared" si="265"/>
        <v>0</v>
      </c>
      <c r="N2393" s="41">
        <f t="shared" si="267"/>
        <v>0</v>
      </c>
    </row>
    <row r="2394" spans="2:14">
      <c r="B2394" s="1">
        <v>35259</v>
      </c>
      <c r="C2394" s="1">
        <f t="shared" si="266"/>
        <v>35247</v>
      </c>
      <c r="E2394" s="42">
        <f>IF(DAY(B2394)&gt;14,VLOOKUP(DATE(YEAR(C2394),MONTH(C2394)-1,DAY(1)),'מדדים וריביות'!B:C,2,FALSE),VLOOKUP(DATE(YEAR(C2394),MONTH(C2394)-2,DAY(1)),'מדדים וריביות'!B:C,2,FALSE))</f>
        <v>20936758.176758599</v>
      </c>
      <c r="F2394" s="43">
        <f>IF($B$5=1,'ריבית יומית'!D2388,'ריבית יומית'!G2388)</f>
        <v>1.0738622586670132E-4</v>
      </c>
      <c r="G2394" s="43">
        <f t="shared" si="261"/>
        <v>1.0738622586670132E-4</v>
      </c>
      <c r="H2394" s="29">
        <f t="shared" si="262"/>
        <v>1.6675115875472393</v>
      </c>
      <c r="I2394" s="30">
        <f>VLOOKUP(B2393,'מדדים וריביות'!B:C,2)</f>
        <v>21149932.441831</v>
      </c>
      <c r="K2394" s="39">
        <f t="shared" si="263"/>
        <v>0</v>
      </c>
      <c r="L2394" s="39">
        <f t="shared" si="264"/>
        <v>0</v>
      </c>
      <c r="M2394" s="39">
        <f t="shared" si="265"/>
        <v>0</v>
      </c>
      <c r="N2394" s="41">
        <f t="shared" si="267"/>
        <v>0</v>
      </c>
    </row>
    <row r="2395" spans="2:14">
      <c r="B2395" s="1">
        <v>35260</v>
      </c>
      <c r="C2395" s="1">
        <f t="shared" si="266"/>
        <v>35247</v>
      </c>
      <c r="E2395" s="42">
        <f>IF(DAY(B2395)&gt;14,VLOOKUP(DATE(YEAR(C2395),MONTH(C2395)-1,DAY(1)),'מדדים וריביות'!B:C,2,FALSE),VLOOKUP(DATE(YEAR(C2395),MONTH(C2395)-2,DAY(1)),'מדדים וריביות'!B:C,2,FALSE))</f>
        <v>20936758.176758599</v>
      </c>
      <c r="F2395" s="43">
        <f>IF($B$5=1,'ריבית יומית'!D2389,'ריבית יומית'!G2389)</f>
        <v>1.0738622586670132E-4</v>
      </c>
      <c r="G2395" s="43">
        <f t="shared" si="261"/>
        <v>1.0738622586670132E-4</v>
      </c>
      <c r="H2395" s="29">
        <f t="shared" si="262"/>
        <v>1.6673325389986116</v>
      </c>
      <c r="I2395" s="30">
        <f>VLOOKUP(B2394,'מדדים וריביות'!B:C,2)</f>
        <v>21149932.441831</v>
      </c>
      <c r="K2395" s="39">
        <f t="shared" si="263"/>
        <v>0</v>
      </c>
      <c r="L2395" s="39">
        <f t="shared" si="264"/>
        <v>0</v>
      </c>
      <c r="M2395" s="39">
        <f t="shared" si="265"/>
        <v>0</v>
      </c>
      <c r="N2395" s="41">
        <f t="shared" si="267"/>
        <v>0</v>
      </c>
    </row>
    <row r="2396" spans="2:14">
      <c r="B2396" s="1">
        <v>35261</v>
      </c>
      <c r="C2396" s="1">
        <f t="shared" si="266"/>
        <v>35247</v>
      </c>
      <c r="E2396" s="42">
        <f>IF(DAY(B2396)&gt;14,VLOOKUP(DATE(YEAR(C2396),MONTH(C2396)-1,DAY(1)),'מדדים וריביות'!B:C,2,FALSE),VLOOKUP(DATE(YEAR(C2396),MONTH(C2396)-2,DAY(1)),'מדדים וריביות'!B:C,2,FALSE))</f>
        <v>21089025.508953199</v>
      </c>
      <c r="F2396" s="43">
        <f>IF($B$5=1,'ריבית יומית'!D2390,'ריבית יומית'!G2390)</f>
        <v>1.0738622586670132E-4</v>
      </c>
      <c r="G2396" s="43">
        <f t="shared" si="261"/>
        <v>1.0738622586670132E-4</v>
      </c>
      <c r="H2396" s="29">
        <f t="shared" si="262"/>
        <v>1.6671535096752672</v>
      </c>
      <c r="I2396" s="30">
        <f>VLOOKUP(B2395,'מדדים וריביות'!B:C,2)</f>
        <v>21149932.441831</v>
      </c>
      <c r="K2396" s="39">
        <f t="shared" si="263"/>
        <v>0</v>
      </c>
      <c r="L2396" s="39">
        <f t="shared" si="264"/>
        <v>0</v>
      </c>
      <c r="M2396" s="39">
        <f t="shared" si="265"/>
        <v>0</v>
      </c>
      <c r="N2396" s="41">
        <f t="shared" si="267"/>
        <v>0</v>
      </c>
    </row>
    <row r="2397" spans="2:14">
      <c r="B2397" s="1">
        <v>35262</v>
      </c>
      <c r="C2397" s="1">
        <f t="shared" si="266"/>
        <v>35247</v>
      </c>
      <c r="E2397" s="42">
        <f>IF(DAY(B2397)&gt;14,VLOOKUP(DATE(YEAR(C2397),MONTH(C2397)-1,DAY(1)),'מדדים וריביות'!B:C,2,FALSE),VLOOKUP(DATE(YEAR(C2397),MONTH(C2397)-2,DAY(1)),'מדדים וריביות'!B:C,2,FALSE))</f>
        <v>21089025.508953199</v>
      </c>
      <c r="F2397" s="43">
        <f>IF($B$5=1,'ריבית יומית'!D2391,'ריבית יומית'!G2391)</f>
        <v>1.0738622586670132E-4</v>
      </c>
      <c r="G2397" s="43">
        <f t="shared" si="261"/>
        <v>1.0738622586670132E-4</v>
      </c>
      <c r="H2397" s="29">
        <f t="shared" si="262"/>
        <v>1.6669744995751419</v>
      </c>
      <c r="I2397" s="30">
        <f>VLOOKUP(B2396,'מדדים וריביות'!B:C,2)</f>
        <v>21149932.441831</v>
      </c>
      <c r="K2397" s="39">
        <f t="shared" si="263"/>
        <v>0</v>
      </c>
      <c r="L2397" s="39">
        <f t="shared" si="264"/>
        <v>0</v>
      </c>
      <c r="M2397" s="39">
        <f t="shared" si="265"/>
        <v>0</v>
      </c>
      <c r="N2397" s="41">
        <f t="shared" si="267"/>
        <v>0</v>
      </c>
    </row>
    <row r="2398" spans="2:14">
      <c r="B2398" s="1">
        <v>35263</v>
      </c>
      <c r="C2398" s="1">
        <f t="shared" si="266"/>
        <v>35247</v>
      </c>
      <c r="E2398" s="42">
        <f>IF(DAY(B2398)&gt;14,VLOOKUP(DATE(YEAR(C2398),MONTH(C2398)-1,DAY(1)),'מדדים וריביות'!B:C,2,FALSE),VLOOKUP(DATE(YEAR(C2398),MONTH(C2398)-2,DAY(1)),'מדדים וריביות'!B:C,2,FALSE))</f>
        <v>21089025.508953199</v>
      </c>
      <c r="F2398" s="43">
        <f>IF($B$5=1,'ריבית יומית'!D2392,'ריבית יומית'!G2392)</f>
        <v>1.0738622586670132E-4</v>
      </c>
      <c r="G2398" s="43">
        <f t="shared" si="261"/>
        <v>1.0738622586670132E-4</v>
      </c>
      <c r="H2398" s="29">
        <f t="shared" si="262"/>
        <v>1.6667955086961714</v>
      </c>
      <c r="I2398" s="30">
        <f>VLOOKUP(B2397,'מדדים וריביות'!B:C,2)</f>
        <v>21149932.441831</v>
      </c>
      <c r="K2398" s="39">
        <f t="shared" si="263"/>
        <v>0</v>
      </c>
      <c r="L2398" s="39">
        <f t="shared" si="264"/>
        <v>0</v>
      </c>
      <c r="M2398" s="39">
        <f t="shared" si="265"/>
        <v>0</v>
      </c>
      <c r="N2398" s="41">
        <f t="shared" si="267"/>
        <v>0</v>
      </c>
    </row>
    <row r="2399" spans="2:14">
      <c r="B2399" s="1">
        <v>35264</v>
      </c>
      <c r="C2399" s="1">
        <f t="shared" si="266"/>
        <v>35247</v>
      </c>
      <c r="E2399" s="42">
        <f>IF(DAY(B2399)&gt;14,VLOOKUP(DATE(YEAR(C2399),MONTH(C2399)-1,DAY(1)),'מדדים וריביות'!B:C,2,FALSE),VLOOKUP(DATE(YEAR(C2399),MONTH(C2399)-2,DAY(1)),'מדדים וריביות'!B:C,2,FALSE))</f>
        <v>21089025.508953199</v>
      </c>
      <c r="F2399" s="43">
        <f>IF($B$5=1,'ריבית יומית'!D2393,'ריבית יומית'!G2393)</f>
        <v>1.0738622586670132E-4</v>
      </c>
      <c r="G2399" s="43">
        <f t="shared" si="261"/>
        <v>1.0738622586670132E-4</v>
      </c>
      <c r="H2399" s="29">
        <f t="shared" si="262"/>
        <v>1.666616537036292</v>
      </c>
      <c r="I2399" s="30">
        <f>VLOOKUP(B2398,'מדדים וריביות'!B:C,2)</f>
        <v>21149932.441831</v>
      </c>
      <c r="K2399" s="39">
        <f t="shared" si="263"/>
        <v>0</v>
      </c>
      <c r="L2399" s="39">
        <f t="shared" si="264"/>
        <v>0</v>
      </c>
      <c r="M2399" s="39">
        <f t="shared" si="265"/>
        <v>0</v>
      </c>
      <c r="N2399" s="41">
        <f t="shared" si="267"/>
        <v>0</v>
      </c>
    </row>
    <row r="2400" spans="2:14">
      <c r="B2400" s="1">
        <v>35265</v>
      </c>
      <c r="C2400" s="1">
        <f t="shared" si="266"/>
        <v>35247</v>
      </c>
      <c r="E2400" s="42">
        <f>IF(DAY(B2400)&gt;14,VLOOKUP(DATE(YEAR(C2400),MONTH(C2400)-1,DAY(1)),'מדדים וריביות'!B:C,2,FALSE),VLOOKUP(DATE(YEAR(C2400),MONTH(C2400)-2,DAY(1)),'מדדים וריביות'!B:C,2,FALSE))</f>
        <v>21089025.508953199</v>
      </c>
      <c r="F2400" s="43">
        <f>IF($B$5=1,'ריבית יומית'!D2394,'ריבית יומית'!G2394)</f>
        <v>1.0738622586670132E-4</v>
      </c>
      <c r="G2400" s="43">
        <f t="shared" si="261"/>
        <v>1.0738622586670132E-4</v>
      </c>
      <c r="H2400" s="29">
        <f t="shared" si="262"/>
        <v>1.66643758459344</v>
      </c>
      <c r="I2400" s="30">
        <f>VLOOKUP(B2399,'מדדים וריביות'!B:C,2)</f>
        <v>21149932.441831</v>
      </c>
      <c r="K2400" s="39">
        <f t="shared" si="263"/>
        <v>0</v>
      </c>
      <c r="L2400" s="39">
        <f t="shared" si="264"/>
        <v>0</v>
      </c>
      <c r="M2400" s="39">
        <f t="shared" si="265"/>
        <v>0</v>
      </c>
      <c r="N2400" s="41">
        <f t="shared" si="267"/>
        <v>0</v>
      </c>
    </row>
    <row r="2401" spans="2:14">
      <c r="B2401" s="1">
        <v>35266</v>
      </c>
      <c r="C2401" s="1">
        <f t="shared" si="266"/>
        <v>35247</v>
      </c>
      <c r="E2401" s="42">
        <f>IF(DAY(B2401)&gt;14,VLOOKUP(DATE(YEAR(C2401),MONTH(C2401)-1,DAY(1)),'מדדים וריביות'!B:C,2,FALSE),VLOOKUP(DATE(YEAR(C2401),MONTH(C2401)-2,DAY(1)),'מדדים וריביות'!B:C,2,FALSE))</f>
        <v>21089025.508953199</v>
      </c>
      <c r="F2401" s="43">
        <f>IF($B$5=1,'ריבית יומית'!D2395,'ריבית יומית'!G2395)</f>
        <v>1.0738622586670132E-4</v>
      </c>
      <c r="G2401" s="43">
        <f t="shared" si="261"/>
        <v>1.0738622586670132E-4</v>
      </c>
      <c r="H2401" s="29">
        <f t="shared" si="262"/>
        <v>1.6662586513655522</v>
      </c>
      <c r="I2401" s="30">
        <f>VLOOKUP(B2400,'מדדים וריביות'!B:C,2)</f>
        <v>21149932.441831</v>
      </c>
      <c r="K2401" s="39">
        <f t="shared" si="263"/>
        <v>0</v>
      </c>
      <c r="L2401" s="39">
        <f t="shared" si="264"/>
        <v>0</v>
      </c>
      <c r="M2401" s="39">
        <f t="shared" si="265"/>
        <v>0</v>
      </c>
      <c r="N2401" s="41">
        <f t="shared" si="267"/>
        <v>0</v>
      </c>
    </row>
    <row r="2402" spans="2:14">
      <c r="B2402" s="1">
        <v>35267</v>
      </c>
      <c r="C2402" s="1">
        <f t="shared" si="266"/>
        <v>35247</v>
      </c>
      <c r="E2402" s="42">
        <f>IF(DAY(B2402)&gt;14,VLOOKUP(DATE(YEAR(C2402),MONTH(C2402)-1,DAY(1)),'מדדים וריביות'!B:C,2,FALSE),VLOOKUP(DATE(YEAR(C2402),MONTH(C2402)-2,DAY(1)),'מדדים וריביות'!B:C,2,FALSE))</f>
        <v>21089025.508953199</v>
      </c>
      <c r="F2402" s="43">
        <f>IF($B$5=1,'ריבית יומית'!D2396,'ריבית יומית'!G2396)</f>
        <v>1.0738622586670132E-4</v>
      </c>
      <c r="G2402" s="43">
        <f t="shared" si="261"/>
        <v>1.0738622586670132E-4</v>
      </c>
      <c r="H2402" s="29">
        <f t="shared" si="262"/>
        <v>1.6660797373505651</v>
      </c>
      <c r="I2402" s="30">
        <f>VLOOKUP(B2401,'מדדים וריביות'!B:C,2)</f>
        <v>21149932.441831</v>
      </c>
      <c r="K2402" s="39">
        <f t="shared" si="263"/>
        <v>0</v>
      </c>
      <c r="L2402" s="39">
        <f t="shared" si="264"/>
        <v>0</v>
      </c>
      <c r="M2402" s="39">
        <f t="shared" si="265"/>
        <v>0</v>
      </c>
      <c r="N2402" s="41">
        <f t="shared" si="267"/>
        <v>0</v>
      </c>
    </row>
    <row r="2403" spans="2:14">
      <c r="B2403" s="1">
        <v>35268</v>
      </c>
      <c r="C2403" s="1">
        <f t="shared" si="266"/>
        <v>35247</v>
      </c>
      <c r="E2403" s="42">
        <f>IF(DAY(B2403)&gt;14,VLOOKUP(DATE(YEAR(C2403),MONTH(C2403)-1,DAY(1)),'מדדים וריביות'!B:C,2,FALSE),VLOOKUP(DATE(YEAR(C2403),MONTH(C2403)-2,DAY(1)),'מדדים וריביות'!B:C,2,FALSE))</f>
        <v>21089025.508953199</v>
      </c>
      <c r="F2403" s="43">
        <f>IF($B$5=1,'ריבית יומית'!D2397,'ריבית יומית'!G2397)</f>
        <v>1.0738622586670132E-4</v>
      </c>
      <c r="G2403" s="43">
        <f t="shared" si="261"/>
        <v>1.0738622586670132E-4</v>
      </c>
      <c r="H2403" s="29">
        <f t="shared" si="262"/>
        <v>1.6659008425464159</v>
      </c>
      <c r="I2403" s="30">
        <f>VLOOKUP(B2402,'מדדים וריביות'!B:C,2)</f>
        <v>21149932.441831</v>
      </c>
      <c r="K2403" s="39">
        <f t="shared" si="263"/>
        <v>0</v>
      </c>
      <c r="L2403" s="39">
        <f t="shared" si="264"/>
        <v>0</v>
      </c>
      <c r="M2403" s="39">
        <f t="shared" si="265"/>
        <v>0</v>
      </c>
      <c r="N2403" s="41">
        <f t="shared" si="267"/>
        <v>0</v>
      </c>
    </row>
    <row r="2404" spans="2:14">
      <c r="B2404" s="1">
        <v>35269</v>
      </c>
      <c r="C2404" s="1">
        <f t="shared" si="266"/>
        <v>35247</v>
      </c>
      <c r="E2404" s="42">
        <f>IF(DAY(B2404)&gt;14,VLOOKUP(DATE(YEAR(C2404),MONTH(C2404)-1,DAY(1)),'מדדים וריביות'!B:C,2,FALSE),VLOOKUP(DATE(YEAR(C2404),MONTH(C2404)-2,DAY(1)),'מדדים וריביות'!B:C,2,FALSE))</f>
        <v>21089025.508953199</v>
      </c>
      <c r="F2404" s="43">
        <f>IF($B$5=1,'ריבית יומית'!D2398,'ריבית יומית'!G2398)</f>
        <v>1.0738622586670132E-4</v>
      </c>
      <c r="G2404" s="43">
        <f t="shared" si="261"/>
        <v>1.0738622586670132E-4</v>
      </c>
      <c r="H2404" s="29">
        <f t="shared" si="262"/>
        <v>1.6657219669510417</v>
      </c>
      <c r="I2404" s="30">
        <f>VLOOKUP(B2403,'מדדים וריביות'!B:C,2)</f>
        <v>21149932.441831</v>
      </c>
      <c r="K2404" s="39">
        <f t="shared" si="263"/>
        <v>0</v>
      </c>
      <c r="L2404" s="39">
        <f t="shared" si="264"/>
        <v>0</v>
      </c>
      <c r="M2404" s="39">
        <f t="shared" si="265"/>
        <v>0</v>
      </c>
      <c r="N2404" s="41">
        <f t="shared" si="267"/>
        <v>0</v>
      </c>
    </row>
    <row r="2405" spans="2:14">
      <c r="B2405" s="1">
        <v>35270</v>
      </c>
      <c r="C2405" s="1">
        <f t="shared" si="266"/>
        <v>35247</v>
      </c>
      <c r="E2405" s="42">
        <f>IF(DAY(B2405)&gt;14,VLOOKUP(DATE(YEAR(C2405),MONTH(C2405)-1,DAY(1)),'מדדים וריביות'!B:C,2,FALSE),VLOOKUP(DATE(YEAR(C2405),MONTH(C2405)-2,DAY(1)),'מדדים וריביות'!B:C,2,FALSE))</f>
        <v>21089025.508953199</v>
      </c>
      <c r="F2405" s="43">
        <f>IF($B$5=1,'ריבית יומית'!D2399,'ריבית יומית'!G2399)</f>
        <v>1.0738622586670132E-4</v>
      </c>
      <c r="G2405" s="43">
        <f t="shared" si="261"/>
        <v>1.0738622586670132E-4</v>
      </c>
      <c r="H2405" s="29">
        <f t="shared" si="262"/>
        <v>1.6655431105623801</v>
      </c>
      <c r="I2405" s="30">
        <f>VLOOKUP(B2404,'מדדים וריביות'!B:C,2)</f>
        <v>21149932.441831</v>
      </c>
      <c r="K2405" s="39">
        <f t="shared" si="263"/>
        <v>0</v>
      </c>
      <c r="L2405" s="39">
        <f t="shared" si="264"/>
        <v>0</v>
      </c>
      <c r="M2405" s="39">
        <f t="shared" si="265"/>
        <v>0</v>
      </c>
      <c r="N2405" s="41">
        <f t="shared" si="267"/>
        <v>0</v>
      </c>
    </row>
    <row r="2406" spans="2:14">
      <c r="B2406" s="1">
        <v>35271</v>
      </c>
      <c r="C2406" s="1">
        <f t="shared" si="266"/>
        <v>35247</v>
      </c>
      <c r="E2406" s="42">
        <f>IF(DAY(B2406)&gt;14,VLOOKUP(DATE(YEAR(C2406),MONTH(C2406)-1,DAY(1)),'מדדים וריביות'!B:C,2,FALSE),VLOOKUP(DATE(YEAR(C2406),MONTH(C2406)-2,DAY(1)),'מדדים וריביות'!B:C,2,FALSE))</f>
        <v>21089025.508953199</v>
      </c>
      <c r="F2406" s="43">
        <f>IF($B$5=1,'ריבית יומית'!D2400,'ריבית יומית'!G2400)</f>
        <v>1.0738622586670132E-4</v>
      </c>
      <c r="G2406" s="43">
        <f t="shared" si="261"/>
        <v>1.0738622586670132E-4</v>
      </c>
      <c r="H2406" s="29">
        <f t="shared" si="262"/>
        <v>1.6653642733783689</v>
      </c>
      <c r="I2406" s="30">
        <f>VLOOKUP(B2405,'מדדים וריביות'!B:C,2)</f>
        <v>21149932.441831</v>
      </c>
      <c r="K2406" s="39">
        <f t="shared" si="263"/>
        <v>0</v>
      </c>
      <c r="L2406" s="39">
        <f t="shared" si="264"/>
        <v>0</v>
      </c>
      <c r="M2406" s="39">
        <f t="shared" si="265"/>
        <v>0</v>
      </c>
      <c r="N2406" s="41">
        <f t="shared" si="267"/>
        <v>0</v>
      </c>
    </row>
    <row r="2407" spans="2:14">
      <c r="B2407" s="1">
        <v>35272</v>
      </c>
      <c r="C2407" s="1">
        <f t="shared" si="266"/>
        <v>35247</v>
      </c>
      <c r="E2407" s="42">
        <f>IF(DAY(B2407)&gt;14,VLOOKUP(DATE(YEAR(C2407),MONTH(C2407)-1,DAY(1)),'מדדים וריביות'!B:C,2,FALSE),VLOOKUP(DATE(YEAR(C2407),MONTH(C2407)-2,DAY(1)),'מדדים וריביות'!B:C,2,FALSE))</f>
        <v>21089025.508953199</v>
      </c>
      <c r="F2407" s="43">
        <f>IF($B$5=1,'ריבית יומית'!D2401,'ריבית יומית'!G2401)</f>
        <v>1.0738622586670132E-4</v>
      </c>
      <c r="G2407" s="43">
        <f t="shared" si="261"/>
        <v>1.0738622586670132E-4</v>
      </c>
      <c r="H2407" s="29">
        <f t="shared" si="262"/>
        <v>1.6651854553969456</v>
      </c>
      <c r="I2407" s="30">
        <f>VLOOKUP(B2406,'מדדים וריביות'!B:C,2)</f>
        <v>21149932.441831</v>
      </c>
      <c r="K2407" s="39">
        <f t="shared" si="263"/>
        <v>0</v>
      </c>
      <c r="L2407" s="39">
        <f t="shared" si="264"/>
        <v>0</v>
      </c>
      <c r="M2407" s="39">
        <f t="shared" si="265"/>
        <v>0</v>
      </c>
      <c r="N2407" s="41">
        <f t="shared" si="267"/>
        <v>0</v>
      </c>
    </row>
    <row r="2408" spans="2:14">
      <c r="B2408" s="1">
        <v>35273</v>
      </c>
      <c r="C2408" s="1">
        <f t="shared" si="266"/>
        <v>35247</v>
      </c>
      <c r="E2408" s="42">
        <f>IF(DAY(B2408)&gt;14,VLOOKUP(DATE(YEAR(C2408),MONTH(C2408)-1,DAY(1)),'מדדים וריביות'!B:C,2,FALSE),VLOOKUP(DATE(YEAR(C2408),MONTH(C2408)-2,DAY(1)),'מדדים וריביות'!B:C,2,FALSE))</f>
        <v>21089025.508953199</v>
      </c>
      <c r="F2408" s="43">
        <f>IF($B$5=1,'ריבית יומית'!D2402,'ריבית יומית'!G2402)</f>
        <v>1.0738622586670132E-4</v>
      </c>
      <c r="G2408" s="43">
        <f t="shared" si="261"/>
        <v>1.0738622586670132E-4</v>
      </c>
      <c r="H2408" s="29">
        <f t="shared" si="262"/>
        <v>1.6650066566160486</v>
      </c>
      <c r="I2408" s="30">
        <f>VLOOKUP(B2407,'מדדים וריביות'!B:C,2)</f>
        <v>21149932.441831</v>
      </c>
      <c r="K2408" s="39">
        <f t="shared" si="263"/>
        <v>0</v>
      </c>
      <c r="L2408" s="39">
        <f t="shared" si="264"/>
        <v>0</v>
      </c>
      <c r="M2408" s="39">
        <f t="shared" si="265"/>
        <v>0</v>
      </c>
      <c r="N2408" s="41">
        <f t="shared" si="267"/>
        <v>0</v>
      </c>
    </row>
    <row r="2409" spans="2:14">
      <c r="B2409" s="1">
        <v>35274</v>
      </c>
      <c r="C2409" s="1">
        <f t="shared" si="266"/>
        <v>35247</v>
      </c>
      <c r="E2409" s="42">
        <f>IF(DAY(B2409)&gt;14,VLOOKUP(DATE(YEAR(C2409),MONTH(C2409)-1,DAY(1)),'מדדים וריביות'!B:C,2,FALSE),VLOOKUP(DATE(YEAR(C2409),MONTH(C2409)-2,DAY(1)),'מדדים וריביות'!B:C,2,FALSE))</f>
        <v>21089025.508953199</v>
      </c>
      <c r="F2409" s="43">
        <f>IF($B$5=1,'ריבית יומית'!D2403,'ריבית יומית'!G2403)</f>
        <v>1.0738622586670132E-4</v>
      </c>
      <c r="G2409" s="43">
        <f t="shared" si="261"/>
        <v>1.0738622586670132E-4</v>
      </c>
      <c r="H2409" s="29">
        <f t="shared" si="262"/>
        <v>1.6648278770336162</v>
      </c>
      <c r="I2409" s="30">
        <f>VLOOKUP(B2408,'מדדים וריביות'!B:C,2)</f>
        <v>21149932.441831</v>
      </c>
      <c r="K2409" s="39">
        <f t="shared" si="263"/>
        <v>0</v>
      </c>
      <c r="L2409" s="39">
        <f t="shared" si="264"/>
        <v>0</v>
      </c>
      <c r="M2409" s="39">
        <f t="shared" si="265"/>
        <v>0</v>
      </c>
      <c r="N2409" s="41">
        <f t="shared" si="267"/>
        <v>0</v>
      </c>
    </row>
    <row r="2410" spans="2:14">
      <c r="B2410" s="1">
        <v>35275</v>
      </c>
      <c r="C2410" s="1">
        <f t="shared" si="266"/>
        <v>35247</v>
      </c>
      <c r="E2410" s="42">
        <f>IF(DAY(B2410)&gt;14,VLOOKUP(DATE(YEAR(C2410),MONTH(C2410)-1,DAY(1)),'מדדים וריביות'!B:C,2,FALSE),VLOOKUP(DATE(YEAR(C2410),MONTH(C2410)-2,DAY(1)),'מדדים וריביות'!B:C,2,FALSE))</f>
        <v>21089025.508953199</v>
      </c>
      <c r="F2410" s="43">
        <f>IF($B$5=1,'ריבית יומית'!D2404,'ריבית יומית'!G2404)</f>
        <v>1.0738622586670132E-4</v>
      </c>
      <c r="G2410" s="43">
        <f t="shared" si="261"/>
        <v>1.0738622586670132E-4</v>
      </c>
      <c r="H2410" s="29">
        <f t="shared" si="262"/>
        <v>1.6646491166475872</v>
      </c>
      <c r="I2410" s="30">
        <f>VLOOKUP(B2409,'מדדים וריביות'!B:C,2)</f>
        <v>21149932.441831</v>
      </c>
      <c r="K2410" s="39">
        <f t="shared" si="263"/>
        <v>0</v>
      </c>
      <c r="L2410" s="39">
        <f t="shared" si="264"/>
        <v>0</v>
      </c>
      <c r="M2410" s="39">
        <f t="shared" si="265"/>
        <v>0</v>
      </c>
      <c r="N2410" s="41">
        <f t="shared" si="267"/>
        <v>0</v>
      </c>
    </row>
    <row r="2411" spans="2:14">
      <c r="B2411" s="1">
        <v>35276</v>
      </c>
      <c r="C2411" s="1">
        <f t="shared" si="266"/>
        <v>35247</v>
      </c>
      <c r="E2411" s="42">
        <f>IF(DAY(B2411)&gt;14,VLOOKUP(DATE(YEAR(C2411),MONTH(C2411)-1,DAY(1)),'מדדים וריביות'!B:C,2,FALSE),VLOOKUP(DATE(YEAR(C2411),MONTH(C2411)-2,DAY(1)),'מדדים וריביות'!B:C,2,FALSE))</f>
        <v>21089025.508953199</v>
      </c>
      <c r="F2411" s="43">
        <f>IF($B$5=1,'ריבית יומית'!D2405,'ריבית יומית'!G2405)</f>
        <v>1.0738622586670132E-4</v>
      </c>
      <c r="G2411" s="43">
        <f t="shared" si="261"/>
        <v>1.0738622586670132E-4</v>
      </c>
      <c r="H2411" s="29">
        <f t="shared" si="262"/>
        <v>1.6644703754559</v>
      </c>
      <c r="I2411" s="30">
        <f>VLOOKUP(B2410,'מדדים וריביות'!B:C,2)</f>
        <v>21149932.441831</v>
      </c>
      <c r="K2411" s="39">
        <f t="shared" si="263"/>
        <v>0</v>
      </c>
      <c r="L2411" s="39">
        <f t="shared" si="264"/>
        <v>0</v>
      </c>
      <c r="M2411" s="39">
        <f t="shared" si="265"/>
        <v>0</v>
      </c>
      <c r="N2411" s="41">
        <f t="shared" si="267"/>
        <v>0</v>
      </c>
    </row>
    <row r="2412" spans="2:14">
      <c r="B2412" s="1">
        <v>35277</v>
      </c>
      <c r="C2412" s="1">
        <f t="shared" si="266"/>
        <v>35247</v>
      </c>
      <c r="E2412" s="42">
        <f>IF(DAY(B2412)&gt;14,VLOOKUP(DATE(YEAR(C2412),MONTH(C2412)-1,DAY(1)),'מדדים וריביות'!B:C,2,FALSE),VLOOKUP(DATE(YEAR(C2412),MONTH(C2412)-2,DAY(1)),'מדדים וריביות'!B:C,2,FALSE))</f>
        <v>21089025.508953199</v>
      </c>
      <c r="F2412" s="43">
        <f>IF($B$5=1,'ריבית יומית'!D2406,'ריבית יומית'!G2406)</f>
        <v>1.0738622586670132E-4</v>
      </c>
      <c r="G2412" s="43">
        <f t="shared" si="261"/>
        <v>1.0738622586670132E-4</v>
      </c>
      <c r="H2412" s="29">
        <f t="shared" si="262"/>
        <v>1.664291653456494</v>
      </c>
      <c r="I2412" s="30">
        <f>VLOOKUP(B2411,'מדדים וריביות'!B:C,2)</f>
        <v>21149932.441831</v>
      </c>
      <c r="K2412" s="39">
        <f t="shared" si="263"/>
        <v>0</v>
      </c>
      <c r="L2412" s="39">
        <f t="shared" si="264"/>
        <v>0</v>
      </c>
      <c r="M2412" s="39">
        <f t="shared" si="265"/>
        <v>0</v>
      </c>
      <c r="N2412" s="41">
        <f t="shared" si="267"/>
        <v>0</v>
      </c>
    </row>
    <row r="2413" spans="2:14">
      <c r="B2413" s="1">
        <v>35278</v>
      </c>
      <c r="C2413" s="1">
        <f t="shared" si="266"/>
        <v>35278</v>
      </c>
      <c r="E2413" s="42">
        <f>IF(DAY(B2413)&gt;14,VLOOKUP(DATE(YEAR(C2413),MONTH(C2413)-1,DAY(1)),'מדדים וריביות'!B:C,2,FALSE),VLOOKUP(DATE(YEAR(C2413),MONTH(C2413)-2,DAY(1)),'מדדים וריביות'!B:C,2,FALSE))</f>
        <v>21089025.508953199</v>
      </c>
      <c r="F2413" s="43">
        <f>IF($B$5=1,'ריבית יומית'!D2407,'ריבית יומית'!G2407)</f>
        <v>1.0738622586670132E-4</v>
      </c>
      <c r="G2413" s="43">
        <f t="shared" si="261"/>
        <v>1.0738622586670132E-4</v>
      </c>
      <c r="H2413" s="29">
        <f t="shared" si="262"/>
        <v>1.664112950647308</v>
      </c>
      <c r="I2413" s="30">
        <f>VLOOKUP(B2412,'מדדים וריביות'!B:C,2)</f>
        <v>21149932.441831</v>
      </c>
      <c r="K2413" s="39">
        <f t="shared" si="263"/>
        <v>0</v>
      </c>
      <c r="L2413" s="39">
        <f t="shared" si="264"/>
        <v>0</v>
      </c>
      <c r="M2413" s="39">
        <f t="shared" si="265"/>
        <v>0</v>
      </c>
      <c r="N2413" s="41">
        <f t="shared" si="267"/>
        <v>0</v>
      </c>
    </row>
    <row r="2414" spans="2:14">
      <c r="B2414" s="1">
        <v>35279</v>
      </c>
      <c r="C2414" s="1">
        <f t="shared" si="266"/>
        <v>35278</v>
      </c>
      <c r="E2414" s="42">
        <f>IF(DAY(B2414)&gt;14,VLOOKUP(DATE(YEAR(C2414),MONTH(C2414)-1,DAY(1)),'מדדים וריביות'!B:C,2,FALSE),VLOOKUP(DATE(YEAR(C2414),MONTH(C2414)-2,DAY(1)),'מדדים וריביות'!B:C,2,FALSE))</f>
        <v>21089025.508953199</v>
      </c>
      <c r="F2414" s="43">
        <f>IF($B$5=1,'ריבית יומית'!D2408,'ריבית יומית'!G2408)</f>
        <v>1.0738622586670132E-4</v>
      </c>
      <c r="G2414" s="43">
        <f t="shared" si="261"/>
        <v>1.0738622586670132E-4</v>
      </c>
      <c r="H2414" s="29">
        <f t="shared" si="262"/>
        <v>1.6639342670262818</v>
      </c>
      <c r="I2414" s="30">
        <f>VLOOKUP(B2413,'מדדים וריביות'!B:C,2)</f>
        <v>21226066.107928298</v>
      </c>
      <c r="K2414" s="39">
        <f t="shared" si="263"/>
        <v>0</v>
      </c>
      <c r="L2414" s="39">
        <f t="shared" si="264"/>
        <v>0</v>
      </c>
      <c r="M2414" s="39">
        <f t="shared" si="265"/>
        <v>0</v>
      </c>
      <c r="N2414" s="41">
        <f t="shared" si="267"/>
        <v>0</v>
      </c>
    </row>
    <row r="2415" spans="2:14">
      <c r="B2415" s="1">
        <v>35280</v>
      </c>
      <c r="C2415" s="1">
        <f t="shared" si="266"/>
        <v>35278</v>
      </c>
      <c r="E2415" s="42">
        <f>IF(DAY(B2415)&gt;14,VLOOKUP(DATE(YEAR(C2415),MONTH(C2415)-1,DAY(1)),'מדדים וריביות'!B:C,2,FALSE),VLOOKUP(DATE(YEAR(C2415),MONTH(C2415)-2,DAY(1)),'מדדים וריביות'!B:C,2,FALSE))</f>
        <v>21089025.508953199</v>
      </c>
      <c r="F2415" s="43">
        <f>IF($B$5=1,'ריבית יומית'!D2409,'ריבית יומית'!G2409)</f>
        <v>1.0738622586670132E-4</v>
      </c>
      <c r="G2415" s="43">
        <f t="shared" si="261"/>
        <v>1.0738622586670132E-4</v>
      </c>
      <c r="H2415" s="29">
        <f t="shared" si="262"/>
        <v>1.6637556025913549</v>
      </c>
      <c r="I2415" s="30">
        <f>VLOOKUP(B2414,'מדדים וריביות'!B:C,2)</f>
        <v>21226066.107928298</v>
      </c>
      <c r="K2415" s="39">
        <f t="shared" si="263"/>
        <v>0</v>
      </c>
      <c r="L2415" s="39">
        <f t="shared" si="264"/>
        <v>0</v>
      </c>
      <c r="M2415" s="39">
        <f t="shared" si="265"/>
        <v>0</v>
      </c>
      <c r="N2415" s="41">
        <f t="shared" si="267"/>
        <v>0</v>
      </c>
    </row>
    <row r="2416" spans="2:14">
      <c r="B2416" s="1">
        <v>35281</v>
      </c>
      <c r="C2416" s="1">
        <f t="shared" si="266"/>
        <v>35278</v>
      </c>
      <c r="E2416" s="42">
        <f>IF(DAY(B2416)&gt;14,VLOOKUP(DATE(YEAR(C2416),MONTH(C2416)-1,DAY(1)),'מדדים וריביות'!B:C,2,FALSE),VLOOKUP(DATE(YEAR(C2416),MONTH(C2416)-2,DAY(1)),'מדדים וריביות'!B:C,2,FALSE))</f>
        <v>21089025.508953199</v>
      </c>
      <c r="F2416" s="43">
        <f>IF($B$5=1,'ריבית יומית'!D2410,'ריבית יומית'!G2410)</f>
        <v>1.0738622586670132E-4</v>
      </c>
      <c r="G2416" s="43">
        <f t="shared" si="261"/>
        <v>1.0738622586670132E-4</v>
      </c>
      <c r="H2416" s="29">
        <f t="shared" si="262"/>
        <v>1.6635769573404673</v>
      </c>
      <c r="I2416" s="30">
        <f>VLOOKUP(B2415,'מדדים וריביות'!B:C,2)</f>
        <v>21226066.107928298</v>
      </c>
      <c r="K2416" s="39">
        <f t="shared" si="263"/>
        <v>0</v>
      </c>
      <c r="L2416" s="39">
        <f t="shared" si="264"/>
        <v>0</v>
      </c>
      <c r="M2416" s="39">
        <f t="shared" si="265"/>
        <v>0</v>
      </c>
      <c r="N2416" s="41">
        <f t="shared" si="267"/>
        <v>0</v>
      </c>
    </row>
    <row r="2417" spans="2:14">
      <c r="B2417" s="1">
        <v>35282</v>
      </c>
      <c r="C2417" s="1">
        <f t="shared" si="266"/>
        <v>35278</v>
      </c>
      <c r="E2417" s="42">
        <f>IF(DAY(B2417)&gt;14,VLOOKUP(DATE(YEAR(C2417),MONTH(C2417)-1,DAY(1)),'מדדים וריביות'!B:C,2,FALSE),VLOOKUP(DATE(YEAR(C2417),MONTH(C2417)-2,DAY(1)),'מדדים וריביות'!B:C,2,FALSE))</f>
        <v>21089025.508953199</v>
      </c>
      <c r="F2417" s="43">
        <f>IF($B$5=1,'ריבית יומית'!D2411,'ריבית יומית'!G2411)</f>
        <v>1.0738622586670132E-4</v>
      </c>
      <c r="G2417" s="43">
        <f t="shared" si="261"/>
        <v>1.0738622586670132E-4</v>
      </c>
      <c r="H2417" s="29">
        <f t="shared" si="262"/>
        <v>1.663398331271559</v>
      </c>
      <c r="I2417" s="30">
        <f>VLOOKUP(B2416,'מדדים וריביות'!B:C,2)</f>
        <v>21226066.107928298</v>
      </c>
      <c r="K2417" s="39">
        <f t="shared" si="263"/>
        <v>0</v>
      </c>
      <c r="L2417" s="39">
        <f t="shared" si="264"/>
        <v>0</v>
      </c>
      <c r="M2417" s="39">
        <f t="shared" si="265"/>
        <v>0</v>
      </c>
      <c r="N2417" s="41">
        <f t="shared" si="267"/>
        <v>0</v>
      </c>
    </row>
    <row r="2418" spans="2:14">
      <c r="B2418" s="1">
        <v>35283</v>
      </c>
      <c r="C2418" s="1">
        <f t="shared" si="266"/>
        <v>35278</v>
      </c>
      <c r="E2418" s="42">
        <f>IF(DAY(B2418)&gt;14,VLOOKUP(DATE(YEAR(C2418),MONTH(C2418)-1,DAY(1)),'מדדים וריביות'!B:C,2,FALSE),VLOOKUP(DATE(YEAR(C2418),MONTH(C2418)-2,DAY(1)),'מדדים וריביות'!B:C,2,FALSE))</f>
        <v>21089025.508953199</v>
      </c>
      <c r="F2418" s="43">
        <f>IF($B$5=1,'ריבית יומית'!D2412,'ריבית יומית'!G2412)</f>
        <v>1.0738622586670132E-4</v>
      </c>
      <c r="G2418" s="43">
        <f t="shared" si="261"/>
        <v>1.0738622586670132E-4</v>
      </c>
      <c r="H2418" s="29">
        <f t="shared" si="262"/>
        <v>1.6632197243825706</v>
      </c>
      <c r="I2418" s="30">
        <f>VLOOKUP(B2417,'מדדים וריביות'!B:C,2)</f>
        <v>21226066.107928298</v>
      </c>
      <c r="K2418" s="39">
        <f t="shared" si="263"/>
        <v>0</v>
      </c>
      <c r="L2418" s="39">
        <f t="shared" si="264"/>
        <v>0</v>
      </c>
      <c r="M2418" s="39">
        <f t="shared" si="265"/>
        <v>0</v>
      </c>
      <c r="N2418" s="41">
        <f t="shared" si="267"/>
        <v>0</v>
      </c>
    </row>
    <row r="2419" spans="2:14">
      <c r="B2419" s="1">
        <v>35284</v>
      </c>
      <c r="C2419" s="1">
        <f t="shared" si="266"/>
        <v>35278</v>
      </c>
      <c r="E2419" s="42">
        <f>IF(DAY(B2419)&gt;14,VLOOKUP(DATE(YEAR(C2419),MONTH(C2419)-1,DAY(1)),'מדדים וריביות'!B:C,2,FALSE),VLOOKUP(DATE(YEAR(C2419),MONTH(C2419)-2,DAY(1)),'מדדים וריביות'!B:C,2,FALSE))</f>
        <v>21089025.508953199</v>
      </c>
      <c r="F2419" s="43">
        <f>IF($B$5=1,'ריבית יומית'!D2413,'ריבית יומית'!G2413)</f>
        <v>1.0738622586670132E-4</v>
      </c>
      <c r="G2419" s="43">
        <f t="shared" si="261"/>
        <v>1.0738622586670132E-4</v>
      </c>
      <c r="H2419" s="29">
        <f t="shared" si="262"/>
        <v>1.6630411366714424</v>
      </c>
      <c r="I2419" s="30">
        <f>VLOOKUP(B2418,'מדדים וריביות'!B:C,2)</f>
        <v>21226066.107928298</v>
      </c>
      <c r="K2419" s="39">
        <f t="shared" si="263"/>
        <v>0</v>
      </c>
      <c r="L2419" s="39">
        <f t="shared" si="264"/>
        <v>0</v>
      </c>
      <c r="M2419" s="39">
        <f t="shared" si="265"/>
        <v>0</v>
      </c>
      <c r="N2419" s="41">
        <f t="shared" si="267"/>
        <v>0</v>
      </c>
    </row>
    <row r="2420" spans="2:14">
      <c r="B2420" s="1">
        <v>35285</v>
      </c>
      <c r="C2420" s="1">
        <f t="shared" si="266"/>
        <v>35278</v>
      </c>
      <c r="E2420" s="42">
        <f>IF(DAY(B2420)&gt;14,VLOOKUP(DATE(YEAR(C2420),MONTH(C2420)-1,DAY(1)),'מדדים וריביות'!B:C,2,FALSE),VLOOKUP(DATE(YEAR(C2420),MONTH(C2420)-2,DAY(1)),'מדדים וריביות'!B:C,2,FALSE))</f>
        <v>21089025.508953199</v>
      </c>
      <c r="F2420" s="43">
        <f>IF($B$5=1,'ריבית יומית'!D2414,'ריבית יומית'!G2414)</f>
        <v>1.0738622586670132E-4</v>
      </c>
      <c r="G2420" s="43">
        <f t="shared" si="261"/>
        <v>1.0738622586670132E-4</v>
      </c>
      <c r="H2420" s="29">
        <f t="shared" si="262"/>
        <v>1.6628625681361153</v>
      </c>
      <c r="I2420" s="30">
        <f>VLOOKUP(B2419,'מדדים וריביות'!B:C,2)</f>
        <v>21226066.107928298</v>
      </c>
      <c r="K2420" s="39">
        <f t="shared" si="263"/>
        <v>0</v>
      </c>
      <c r="L2420" s="39">
        <f t="shared" si="264"/>
        <v>0</v>
      </c>
      <c r="M2420" s="39">
        <f t="shared" si="265"/>
        <v>0</v>
      </c>
      <c r="N2420" s="41">
        <f t="shared" si="267"/>
        <v>0</v>
      </c>
    </row>
    <row r="2421" spans="2:14">
      <c r="B2421" s="1">
        <v>35286</v>
      </c>
      <c r="C2421" s="1">
        <f t="shared" si="266"/>
        <v>35278</v>
      </c>
      <c r="E2421" s="42">
        <f>IF(DAY(B2421)&gt;14,VLOOKUP(DATE(YEAR(C2421),MONTH(C2421)-1,DAY(1)),'מדדים וריביות'!B:C,2,FALSE),VLOOKUP(DATE(YEAR(C2421),MONTH(C2421)-2,DAY(1)),'מדדים וריביות'!B:C,2,FALSE))</f>
        <v>21089025.508953199</v>
      </c>
      <c r="F2421" s="43">
        <f>IF($B$5=1,'ריבית יומית'!D2415,'ריבית יומית'!G2415)</f>
        <v>1.0738622586670132E-4</v>
      </c>
      <c r="G2421" s="43">
        <f t="shared" si="261"/>
        <v>1.0738622586670132E-4</v>
      </c>
      <c r="H2421" s="29">
        <f t="shared" si="262"/>
        <v>1.6626840187745302</v>
      </c>
      <c r="I2421" s="30">
        <f>VLOOKUP(B2420,'מדדים וריביות'!B:C,2)</f>
        <v>21226066.107928298</v>
      </c>
      <c r="K2421" s="39">
        <f t="shared" si="263"/>
        <v>0</v>
      </c>
      <c r="L2421" s="39">
        <f t="shared" si="264"/>
        <v>0</v>
      </c>
      <c r="M2421" s="39">
        <f t="shared" si="265"/>
        <v>0</v>
      </c>
      <c r="N2421" s="41">
        <f t="shared" si="267"/>
        <v>0</v>
      </c>
    </row>
    <row r="2422" spans="2:14">
      <c r="B2422" s="1">
        <v>35287</v>
      </c>
      <c r="C2422" s="1">
        <f t="shared" si="266"/>
        <v>35278</v>
      </c>
      <c r="E2422" s="42">
        <f>IF(DAY(B2422)&gt;14,VLOOKUP(DATE(YEAR(C2422),MONTH(C2422)-1,DAY(1)),'מדדים וריביות'!B:C,2,FALSE),VLOOKUP(DATE(YEAR(C2422),MONTH(C2422)-2,DAY(1)),'מדדים וריביות'!B:C,2,FALSE))</f>
        <v>21089025.508953199</v>
      </c>
      <c r="F2422" s="43">
        <f>IF($B$5=1,'ריבית יומית'!D2416,'ריבית יומית'!G2416)</f>
        <v>1.0738622586670132E-4</v>
      </c>
      <c r="G2422" s="43">
        <f t="shared" si="261"/>
        <v>1.0738622586670132E-4</v>
      </c>
      <c r="H2422" s="29">
        <f t="shared" si="262"/>
        <v>1.6625054885846284</v>
      </c>
      <c r="I2422" s="30">
        <f>VLOOKUP(B2421,'מדדים וריביות'!B:C,2)</f>
        <v>21226066.107928298</v>
      </c>
      <c r="K2422" s="39">
        <f t="shared" si="263"/>
        <v>0</v>
      </c>
      <c r="L2422" s="39">
        <f t="shared" si="264"/>
        <v>0</v>
      </c>
      <c r="M2422" s="39">
        <f t="shared" si="265"/>
        <v>0</v>
      </c>
      <c r="N2422" s="41">
        <f t="shared" si="267"/>
        <v>0</v>
      </c>
    </row>
    <row r="2423" spans="2:14">
      <c r="B2423" s="1">
        <v>35288</v>
      </c>
      <c r="C2423" s="1">
        <f t="shared" si="266"/>
        <v>35278</v>
      </c>
      <c r="E2423" s="42">
        <f>IF(DAY(B2423)&gt;14,VLOOKUP(DATE(YEAR(C2423),MONTH(C2423)-1,DAY(1)),'מדדים וריביות'!B:C,2,FALSE),VLOOKUP(DATE(YEAR(C2423),MONTH(C2423)-2,DAY(1)),'מדדים וריביות'!B:C,2,FALSE))</f>
        <v>21089025.508953199</v>
      </c>
      <c r="F2423" s="43">
        <f>IF($B$5=1,'ריבית יומית'!D2417,'ריבית יומית'!G2417)</f>
        <v>1.0738622586670132E-4</v>
      </c>
      <c r="G2423" s="43">
        <f t="shared" si="261"/>
        <v>1.0738622586670132E-4</v>
      </c>
      <c r="H2423" s="29">
        <f t="shared" si="262"/>
        <v>1.6623269775643514</v>
      </c>
      <c r="I2423" s="30">
        <f>VLOOKUP(B2422,'מדדים וריביות'!B:C,2)</f>
        <v>21226066.107928298</v>
      </c>
      <c r="K2423" s="39">
        <f t="shared" si="263"/>
        <v>0</v>
      </c>
      <c r="L2423" s="39">
        <f t="shared" si="264"/>
        <v>0</v>
      </c>
      <c r="M2423" s="39">
        <f t="shared" si="265"/>
        <v>0</v>
      </c>
      <c r="N2423" s="41">
        <f t="shared" si="267"/>
        <v>0</v>
      </c>
    </row>
    <row r="2424" spans="2:14">
      <c r="B2424" s="1">
        <v>35289</v>
      </c>
      <c r="C2424" s="1">
        <f t="shared" si="266"/>
        <v>35278</v>
      </c>
      <c r="E2424" s="42">
        <f>IF(DAY(B2424)&gt;14,VLOOKUP(DATE(YEAR(C2424),MONTH(C2424)-1,DAY(1)),'מדדים וריביות'!B:C,2,FALSE),VLOOKUP(DATE(YEAR(C2424),MONTH(C2424)-2,DAY(1)),'מדדים וריביות'!B:C,2,FALSE))</f>
        <v>21089025.508953199</v>
      </c>
      <c r="F2424" s="43">
        <f>IF($B$5=1,'ריבית יומית'!D2418,'ריבית יומית'!G2418)</f>
        <v>1.0738622586670132E-4</v>
      </c>
      <c r="G2424" s="43">
        <f t="shared" si="261"/>
        <v>1.0738622586670132E-4</v>
      </c>
      <c r="H2424" s="29">
        <f t="shared" si="262"/>
        <v>1.6621484857116409</v>
      </c>
      <c r="I2424" s="30">
        <f>VLOOKUP(B2423,'מדדים וריביות'!B:C,2)</f>
        <v>21226066.107928298</v>
      </c>
      <c r="K2424" s="39">
        <f t="shared" si="263"/>
        <v>0</v>
      </c>
      <c r="L2424" s="39">
        <f t="shared" si="264"/>
        <v>0</v>
      </c>
      <c r="M2424" s="39">
        <f t="shared" si="265"/>
        <v>0</v>
      </c>
      <c r="N2424" s="41">
        <f t="shared" si="267"/>
        <v>0</v>
      </c>
    </row>
    <row r="2425" spans="2:14">
      <c r="B2425" s="1">
        <v>35290</v>
      </c>
      <c r="C2425" s="1">
        <f t="shared" si="266"/>
        <v>35278</v>
      </c>
      <c r="E2425" s="42">
        <f>IF(DAY(B2425)&gt;14,VLOOKUP(DATE(YEAR(C2425),MONTH(C2425)-1,DAY(1)),'מדדים וריביות'!B:C,2,FALSE),VLOOKUP(DATE(YEAR(C2425),MONTH(C2425)-2,DAY(1)),'מדדים וריביות'!B:C,2,FALSE))</f>
        <v>21089025.508953199</v>
      </c>
      <c r="F2425" s="43">
        <f>IF($B$5=1,'ריבית יומית'!D2419,'ריבית יומית'!G2419)</f>
        <v>1.0738622586670132E-4</v>
      </c>
      <c r="G2425" s="43">
        <f t="shared" si="261"/>
        <v>1.0738622586670132E-4</v>
      </c>
      <c r="H2425" s="29">
        <f t="shared" si="262"/>
        <v>1.6619700130244386</v>
      </c>
      <c r="I2425" s="30">
        <f>VLOOKUP(B2424,'מדדים וריביות'!B:C,2)</f>
        <v>21226066.107928298</v>
      </c>
      <c r="K2425" s="39">
        <f t="shared" si="263"/>
        <v>0</v>
      </c>
      <c r="L2425" s="39">
        <f t="shared" si="264"/>
        <v>0</v>
      </c>
      <c r="M2425" s="39">
        <f t="shared" si="265"/>
        <v>0</v>
      </c>
      <c r="N2425" s="41">
        <f t="shared" si="267"/>
        <v>0</v>
      </c>
    </row>
    <row r="2426" spans="2:14">
      <c r="B2426" s="1">
        <v>35291</v>
      </c>
      <c r="C2426" s="1">
        <f t="shared" si="266"/>
        <v>35278</v>
      </c>
      <c r="E2426" s="42">
        <f>IF(DAY(B2426)&gt;14,VLOOKUP(DATE(YEAR(C2426),MONTH(C2426)-1,DAY(1)),'מדדים וריביות'!B:C,2,FALSE),VLOOKUP(DATE(YEAR(C2426),MONTH(C2426)-2,DAY(1)),'מדדים וריביות'!B:C,2,FALSE))</f>
        <v>21089025.508953199</v>
      </c>
      <c r="F2426" s="43">
        <f>IF($B$5=1,'ריבית יומית'!D2420,'ריבית יומית'!G2420)</f>
        <v>1.0738622586670132E-4</v>
      </c>
      <c r="G2426" s="43">
        <f t="shared" si="261"/>
        <v>1.0738622586670132E-4</v>
      </c>
      <c r="H2426" s="29">
        <f t="shared" si="262"/>
        <v>1.6617915595006867</v>
      </c>
      <c r="I2426" s="30">
        <f>VLOOKUP(B2425,'מדדים וריביות'!B:C,2)</f>
        <v>21226066.107928298</v>
      </c>
      <c r="K2426" s="39">
        <f t="shared" si="263"/>
        <v>0</v>
      </c>
      <c r="L2426" s="39">
        <f t="shared" si="264"/>
        <v>0</v>
      </c>
      <c r="M2426" s="39">
        <f t="shared" si="265"/>
        <v>0</v>
      </c>
      <c r="N2426" s="41">
        <f t="shared" si="267"/>
        <v>0</v>
      </c>
    </row>
    <row r="2427" spans="2:14">
      <c r="B2427" s="1">
        <v>35292</v>
      </c>
      <c r="C2427" s="1">
        <f t="shared" si="266"/>
        <v>35278</v>
      </c>
      <c r="E2427" s="42">
        <f>IF(DAY(B2427)&gt;14,VLOOKUP(DATE(YEAR(C2427),MONTH(C2427)-1,DAY(1)),'מדדים וריביות'!B:C,2,FALSE),VLOOKUP(DATE(YEAR(C2427),MONTH(C2427)-2,DAY(1)),'מדדים וריביות'!B:C,2,FALSE))</f>
        <v>21149932.441831</v>
      </c>
      <c r="F2427" s="43">
        <f>IF($B$5=1,'ריבית יומית'!D2421,'ריבית יומית'!G2421)</f>
        <v>1.0738622586670132E-4</v>
      </c>
      <c r="G2427" s="43">
        <f t="shared" si="261"/>
        <v>1.0738622586670132E-4</v>
      </c>
      <c r="H2427" s="29">
        <f t="shared" si="262"/>
        <v>1.6616131251383275</v>
      </c>
      <c r="I2427" s="30">
        <f>VLOOKUP(B2426,'מדדים וריביות'!B:C,2)</f>
        <v>21226066.107928298</v>
      </c>
      <c r="K2427" s="39">
        <f t="shared" si="263"/>
        <v>0</v>
      </c>
      <c r="L2427" s="39">
        <f t="shared" si="264"/>
        <v>0</v>
      </c>
      <c r="M2427" s="39">
        <f t="shared" si="265"/>
        <v>0</v>
      </c>
      <c r="N2427" s="41">
        <f t="shared" si="267"/>
        <v>0</v>
      </c>
    </row>
    <row r="2428" spans="2:14">
      <c r="B2428" s="1">
        <v>35293</v>
      </c>
      <c r="C2428" s="1">
        <f t="shared" si="266"/>
        <v>35278</v>
      </c>
      <c r="E2428" s="42">
        <f>IF(DAY(B2428)&gt;14,VLOOKUP(DATE(YEAR(C2428),MONTH(C2428)-1,DAY(1)),'מדדים וריביות'!B:C,2,FALSE),VLOOKUP(DATE(YEAR(C2428),MONTH(C2428)-2,DAY(1)),'מדדים וריביות'!B:C,2,FALSE))</f>
        <v>21149932.441831</v>
      </c>
      <c r="F2428" s="43">
        <f>IF($B$5=1,'ריבית יומית'!D2422,'ריבית יומית'!G2422)</f>
        <v>1.0738622586670132E-4</v>
      </c>
      <c r="G2428" s="43">
        <f t="shared" si="261"/>
        <v>1.0738622586670132E-4</v>
      </c>
      <c r="H2428" s="29">
        <f t="shared" si="262"/>
        <v>1.6614347099353035</v>
      </c>
      <c r="I2428" s="30">
        <f>VLOOKUP(B2427,'מדדים וריביות'!B:C,2)</f>
        <v>21226066.107928298</v>
      </c>
      <c r="K2428" s="39">
        <f t="shared" si="263"/>
        <v>0</v>
      </c>
      <c r="L2428" s="39">
        <f t="shared" si="264"/>
        <v>0</v>
      </c>
      <c r="M2428" s="39">
        <f t="shared" si="265"/>
        <v>0</v>
      </c>
      <c r="N2428" s="41">
        <f t="shared" si="267"/>
        <v>0</v>
      </c>
    </row>
    <row r="2429" spans="2:14">
      <c r="B2429" s="1">
        <v>35294</v>
      </c>
      <c r="C2429" s="1">
        <f t="shared" si="266"/>
        <v>35278</v>
      </c>
      <c r="E2429" s="42">
        <f>IF(DAY(B2429)&gt;14,VLOOKUP(DATE(YEAR(C2429),MONTH(C2429)-1,DAY(1)),'מדדים וריביות'!B:C,2,FALSE),VLOOKUP(DATE(YEAR(C2429),MONTH(C2429)-2,DAY(1)),'מדדים וריביות'!B:C,2,FALSE))</f>
        <v>21149932.441831</v>
      </c>
      <c r="F2429" s="43">
        <f>IF($B$5=1,'ריבית יומית'!D2423,'ריבית יומית'!G2423)</f>
        <v>1.0738622586670132E-4</v>
      </c>
      <c r="G2429" s="43">
        <f t="shared" si="261"/>
        <v>1.0738622586670132E-4</v>
      </c>
      <c r="H2429" s="29">
        <f t="shared" si="262"/>
        <v>1.6612563138895577</v>
      </c>
      <c r="I2429" s="30">
        <f>VLOOKUP(B2428,'מדדים וריביות'!B:C,2)</f>
        <v>21226066.107928298</v>
      </c>
      <c r="K2429" s="39">
        <f t="shared" si="263"/>
        <v>0</v>
      </c>
      <c r="L2429" s="39">
        <f t="shared" si="264"/>
        <v>0</v>
      </c>
      <c r="M2429" s="39">
        <f t="shared" si="265"/>
        <v>0</v>
      </c>
      <c r="N2429" s="41">
        <f t="shared" si="267"/>
        <v>0</v>
      </c>
    </row>
    <row r="2430" spans="2:14">
      <c r="B2430" s="1">
        <v>35295</v>
      </c>
      <c r="C2430" s="1">
        <f t="shared" si="266"/>
        <v>35278</v>
      </c>
      <c r="E2430" s="42">
        <f>IF(DAY(B2430)&gt;14,VLOOKUP(DATE(YEAR(C2430),MONTH(C2430)-1,DAY(1)),'מדדים וריביות'!B:C,2,FALSE),VLOOKUP(DATE(YEAR(C2430),MONTH(C2430)-2,DAY(1)),'מדדים וריביות'!B:C,2,FALSE))</f>
        <v>21149932.441831</v>
      </c>
      <c r="F2430" s="43">
        <f>IF($B$5=1,'ריבית יומית'!D2424,'ריבית יומית'!G2424)</f>
        <v>1.0738622586670132E-4</v>
      </c>
      <c r="G2430" s="43">
        <f t="shared" si="261"/>
        <v>1.0738622586670132E-4</v>
      </c>
      <c r="H2430" s="29">
        <f t="shared" si="262"/>
        <v>1.6610779369990329</v>
      </c>
      <c r="I2430" s="30">
        <f>VLOOKUP(B2429,'מדדים וריביות'!B:C,2)</f>
        <v>21226066.107928298</v>
      </c>
      <c r="K2430" s="39">
        <f t="shared" si="263"/>
        <v>0</v>
      </c>
      <c r="L2430" s="39">
        <f t="shared" si="264"/>
        <v>0</v>
      </c>
      <c r="M2430" s="39">
        <f t="shared" si="265"/>
        <v>0</v>
      </c>
      <c r="N2430" s="41">
        <f t="shared" si="267"/>
        <v>0</v>
      </c>
    </row>
    <row r="2431" spans="2:14">
      <c r="B2431" s="1">
        <v>35296</v>
      </c>
      <c r="C2431" s="1">
        <f t="shared" si="266"/>
        <v>35278</v>
      </c>
      <c r="E2431" s="42">
        <f>IF(DAY(B2431)&gt;14,VLOOKUP(DATE(YEAR(C2431),MONTH(C2431)-1,DAY(1)),'מדדים וריביות'!B:C,2,FALSE),VLOOKUP(DATE(YEAR(C2431),MONTH(C2431)-2,DAY(1)),'מדדים וריביות'!B:C,2,FALSE))</f>
        <v>21149932.441831</v>
      </c>
      <c r="F2431" s="43">
        <f>IF($B$5=1,'ריבית יומית'!D2425,'ריבית יומית'!G2425)</f>
        <v>1.0738622586670132E-4</v>
      </c>
      <c r="G2431" s="43">
        <f t="shared" si="261"/>
        <v>1.0738622586670132E-4</v>
      </c>
      <c r="H2431" s="29">
        <f t="shared" si="262"/>
        <v>1.6608995792616725</v>
      </c>
      <c r="I2431" s="30">
        <f>VLOOKUP(B2430,'מדדים וריביות'!B:C,2)</f>
        <v>21226066.107928298</v>
      </c>
      <c r="K2431" s="39">
        <f t="shared" si="263"/>
        <v>0</v>
      </c>
      <c r="L2431" s="39">
        <f t="shared" si="264"/>
        <v>0</v>
      </c>
      <c r="M2431" s="39">
        <f t="shared" si="265"/>
        <v>0</v>
      </c>
      <c r="N2431" s="41">
        <f t="shared" si="267"/>
        <v>0</v>
      </c>
    </row>
    <row r="2432" spans="2:14">
      <c r="B2432" s="1">
        <v>35297</v>
      </c>
      <c r="C2432" s="1">
        <f t="shared" si="266"/>
        <v>35278</v>
      </c>
      <c r="E2432" s="42">
        <f>IF(DAY(B2432)&gt;14,VLOOKUP(DATE(YEAR(C2432),MONTH(C2432)-1,DAY(1)),'מדדים וריביות'!B:C,2,FALSE),VLOOKUP(DATE(YEAR(C2432),MONTH(C2432)-2,DAY(1)),'מדדים וריביות'!B:C,2,FALSE))</f>
        <v>21149932.441831</v>
      </c>
      <c r="F2432" s="43">
        <f>IF($B$5=1,'ריבית יומית'!D2426,'ריבית יומית'!G2426)</f>
        <v>1.0738622586670132E-4</v>
      </c>
      <c r="G2432" s="43">
        <f t="shared" si="261"/>
        <v>1.0738622586670132E-4</v>
      </c>
      <c r="H2432" s="29">
        <f t="shared" si="262"/>
        <v>1.6607212406754197</v>
      </c>
      <c r="I2432" s="30">
        <f>VLOOKUP(B2431,'מדדים וריביות'!B:C,2)</f>
        <v>21226066.107928298</v>
      </c>
      <c r="K2432" s="39">
        <f t="shared" si="263"/>
        <v>0</v>
      </c>
      <c r="L2432" s="39">
        <f t="shared" si="264"/>
        <v>0</v>
      </c>
      <c r="M2432" s="39">
        <f t="shared" si="265"/>
        <v>0</v>
      </c>
      <c r="N2432" s="41">
        <f t="shared" si="267"/>
        <v>0</v>
      </c>
    </row>
    <row r="2433" spans="2:14">
      <c r="B2433" s="1">
        <v>35298</v>
      </c>
      <c r="C2433" s="1">
        <f t="shared" si="266"/>
        <v>35278</v>
      </c>
      <c r="E2433" s="42">
        <f>IF(DAY(B2433)&gt;14,VLOOKUP(DATE(YEAR(C2433),MONTH(C2433)-1,DAY(1)),'מדדים וריביות'!B:C,2,FALSE),VLOOKUP(DATE(YEAR(C2433),MONTH(C2433)-2,DAY(1)),'מדדים וריביות'!B:C,2,FALSE))</f>
        <v>21149932.441831</v>
      </c>
      <c r="F2433" s="43">
        <f>IF($B$5=1,'ריבית יומית'!D2427,'ריבית יומית'!G2427)</f>
        <v>1.0738622586670132E-4</v>
      </c>
      <c r="G2433" s="43">
        <f t="shared" si="261"/>
        <v>1.0738622586670132E-4</v>
      </c>
      <c r="H2433" s="29">
        <f t="shared" si="262"/>
        <v>1.6605429212382183</v>
      </c>
      <c r="I2433" s="30">
        <f>VLOOKUP(B2432,'מדדים וריביות'!B:C,2)</f>
        <v>21226066.107928298</v>
      </c>
      <c r="K2433" s="39">
        <f t="shared" si="263"/>
        <v>0</v>
      </c>
      <c r="L2433" s="39">
        <f t="shared" si="264"/>
        <v>0</v>
      </c>
      <c r="M2433" s="39">
        <f t="shared" si="265"/>
        <v>0</v>
      </c>
      <c r="N2433" s="41">
        <f t="shared" si="267"/>
        <v>0</v>
      </c>
    </row>
    <row r="2434" spans="2:14">
      <c r="B2434" s="1">
        <v>35299</v>
      </c>
      <c r="C2434" s="1">
        <f t="shared" si="266"/>
        <v>35278</v>
      </c>
      <c r="E2434" s="42">
        <f>IF(DAY(B2434)&gt;14,VLOOKUP(DATE(YEAR(C2434),MONTH(C2434)-1,DAY(1)),'מדדים וריביות'!B:C,2,FALSE),VLOOKUP(DATE(YEAR(C2434),MONTH(C2434)-2,DAY(1)),'מדדים וריביות'!B:C,2,FALSE))</f>
        <v>21149932.441831</v>
      </c>
      <c r="F2434" s="43">
        <f>IF($B$5=1,'ריבית יומית'!D2428,'ריבית יומית'!G2428)</f>
        <v>1.0738622586670132E-4</v>
      </c>
      <c r="G2434" s="43">
        <f t="shared" si="261"/>
        <v>1.0738622586670132E-4</v>
      </c>
      <c r="H2434" s="29">
        <f t="shared" si="262"/>
        <v>1.6603646209480121</v>
      </c>
      <c r="I2434" s="30">
        <f>VLOOKUP(B2433,'מדדים וריביות'!B:C,2)</f>
        <v>21226066.107928298</v>
      </c>
      <c r="K2434" s="39">
        <f t="shared" si="263"/>
        <v>0</v>
      </c>
      <c r="L2434" s="39">
        <f t="shared" si="264"/>
        <v>0</v>
      </c>
      <c r="M2434" s="39">
        <f t="shared" si="265"/>
        <v>0</v>
      </c>
      <c r="N2434" s="41">
        <f t="shared" si="267"/>
        <v>0</v>
      </c>
    </row>
    <row r="2435" spans="2:14">
      <c r="B2435" s="1">
        <v>35300</v>
      </c>
      <c r="C2435" s="1">
        <f t="shared" si="266"/>
        <v>35278</v>
      </c>
      <c r="E2435" s="42">
        <f>IF(DAY(B2435)&gt;14,VLOOKUP(DATE(YEAR(C2435),MONTH(C2435)-1,DAY(1)),'מדדים וריביות'!B:C,2,FALSE),VLOOKUP(DATE(YEAR(C2435),MONTH(C2435)-2,DAY(1)),'מדדים וריביות'!B:C,2,FALSE))</f>
        <v>21149932.441831</v>
      </c>
      <c r="F2435" s="43">
        <f>IF($B$5=1,'ריבית יומית'!D2429,'ריבית יומית'!G2429)</f>
        <v>1.0738622586670132E-4</v>
      </c>
      <c r="G2435" s="43">
        <f t="shared" si="261"/>
        <v>1.0738622586670132E-4</v>
      </c>
      <c r="H2435" s="29">
        <f t="shared" si="262"/>
        <v>1.6601863398027452</v>
      </c>
      <c r="I2435" s="30">
        <f>VLOOKUP(B2434,'מדדים וריביות'!B:C,2)</f>
        <v>21226066.107928298</v>
      </c>
      <c r="K2435" s="39">
        <f t="shared" si="263"/>
        <v>0</v>
      </c>
      <c r="L2435" s="39">
        <f t="shared" si="264"/>
        <v>0</v>
      </c>
      <c r="M2435" s="39">
        <f t="shared" si="265"/>
        <v>0</v>
      </c>
      <c r="N2435" s="41">
        <f t="shared" si="267"/>
        <v>0</v>
      </c>
    </row>
    <row r="2436" spans="2:14">
      <c r="B2436" s="1">
        <v>35301</v>
      </c>
      <c r="C2436" s="1">
        <f t="shared" si="266"/>
        <v>35278</v>
      </c>
      <c r="E2436" s="42">
        <f>IF(DAY(B2436)&gt;14,VLOOKUP(DATE(YEAR(C2436),MONTH(C2436)-1,DAY(1)),'מדדים וריביות'!B:C,2,FALSE),VLOOKUP(DATE(YEAR(C2436),MONTH(C2436)-2,DAY(1)),'מדדים וריביות'!B:C,2,FALSE))</f>
        <v>21149932.441831</v>
      </c>
      <c r="F2436" s="43">
        <f>IF($B$5=1,'ריבית יומית'!D2430,'ריבית יומית'!G2430)</f>
        <v>1.0738622586670132E-4</v>
      </c>
      <c r="G2436" s="43">
        <f t="shared" si="261"/>
        <v>1.0738622586670132E-4</v>
      </c>
      <c r="H2436" s="29">
        <f t="shared" si="262"/>
        <v>1.6600080778003621</v>
      </c>
      <c r="I2436" s="30">
        <f>VLOOKUP(B2435,'מדדים וריביות'!B:C,2)</f>
        <v>21226066.107928298</v>
      </c>
      <c r="K2436" s="39">
        <f t="shared" si="263"/>
        <v>0</v>
      </c>
      <c r="L2436" s="39">
        <f t="shared" si="264"/>
        <v>0</v>
      </c>
      <c r="M2436" s="39">
        <f t="shared" si="265"/>
        <v>0</v>
      </c>
      <c r="N2436" s="41">
        <f t="shared" si="267"/>
        <v>0</v>
      </c>
    </row>
    <row r="2437" spans="2:14">
      <c r="B2437" s="1">
        <v>35302</v>
      </c>
      <c r="C2437" s="1">
        <f t="shared" si="266"/>
        <v>35278</v>
      </c>
      <c r="E2437" s="42">
        <f>IF(DAY(B2437)&gt;14,VLOOKUP(DATE(YEAR(C2437),MONTH(C2437)-1,DAY(1)),'מדדים וריביות'!B:C,2,FALSE),VLOOKUP(DATE(YEAR(C2437),MONTH(C2437)-2,DAY(1)),'מדדים וריביות'!B:C,2,FALSE))</f>
        <v>21149932.441831</v>
      </c>
      <c r="F2437" s="43">
        <f>IF($B$5=1,'ריבית יומית'!D2431,'ריבית יומית'!G2431)</f>
        <v>1.0738622586670132E-4</v>
      </c>
      <c r="G2437" s="43">
        <f t="shared" si="261"/>
        <v>1.0738622586670132E-4</v>
      </c>
      <c r="H2437" s="29">
        <f t="shared" si="262"/>
        <v>1.659829834938807</v>
      </c>
      <c r="I2437" s="30">
        <f>VLOOKUP(B2436,'מדדים וריביות'!B:C,2)</f>
        <v>21226066.107928298</v>
      </c>
      <c r="K2437" s="39">
        <f t="shared" si="263"/>
        <v>0</v>
      </c>
      <c r="L2437" s="39">
        <f t="shared" si="264"/>
        <v>0</v>
      </c>
      <c r="M2437" s="39">
        <f t="shared" si="265"/>
        <v>0</v>
      </c>
      <c r="N2437" s="41">
        <f t="shared" si="267"/>
        <v>0</v>
      </c>
    </row>
    <row r="2438" spans="2:14">
      <c r="B2438" s="1">
        <v>35303</v>
      </c>
      <c r="C2438" s="1">
        <f t="shared" si="266"/>
        <v>35278</v>
      </c>
      <c r="E2438" s="42">
        <f>IF(DAY(B2438)&gt;14,VLOOKUP(DATE(YEAR(C2438),MONTH(C2438)-1,DAY(1)),'מדדים וריביות'!B:C,2,FALSE),VLOOKUP(DATE(YEAR(C2438),MONTH(C2438)-2,DAY(1)),'מדדים וריביות'!B:C,2,FALSE))</f>
        <v>21149932.441831</v>
      </c>
      <c r="F2438" s="43">
        <f>IF($B$5=1,'ריבית יומית'!D2432,'ריבית יומית'!G2432)</f>
        <v>1.0738622586670132E-4</v>
      </c>
      <c r="G2438" s="43">
        <f t="shared" si="261"/>
        <v>1.0738622586670132E-4</v>
      </c>
      <c r="H2438" s="29">
        <f t="shared" si="262"/>
        <v>1.6596516112160249</v>
      </c>
      <c r="I2438" s="30">
        <f>VLOOKUP(B2437,'מדדים וריביות'!B:C,2)</f>
        <v>21226066.107928298</v>
      </c>
      <c r="K2438" s="39">
        <f t="shared" si="263"/>
        <v>0</v>
      </c>
      <c r="L2438" s="39">
        <f t="shared" si="264"/>
        <v>0</v>
      </c>
      <c r="M2438" s="39">
        <f t="shared" si="265"/>
        <v>0</v>
      </c>
      <c r="N2438" s="41">
        <f t="shared" si="267"/>
        <v>0</v>
      </c>
    </row>
    <row r="2439" spans="2:14">
      <c r="B2439" s="1">
        <v>35304</v>
      </c>
      <c r="C2439" s="1">
        <f t="shared" si="266"/>
        <v>35278</v>
      </c>
      <c r="E2439" s="42">
        <f>IF(DAY(B2439)&gt;14,VLOOKUP(DATE(YEAR(C2439),MONTH(C2439)-1,DAY(1)),'מדדים וריביות'!B:C,2,FALSE),VLOOKUP(DATE(YEAR(C2439),MONTH(C2439)-2,DAY(1)),'מדדים וריביות'!B:C,2,FALSE))</f>
        <v>21149932.441831</v>
      </c>
      <c r="F2439" s="43">
        <f>IF($B$5=1,'ריבית יומית'!D2433,'ריבית יומית'!G2433)</f>
        <v>1.0738622586670132E-4</v>
      </c>
      <c r="G2439" s="43">
        <f t="shared" si="261"/>
        <v>1.0738622586670132E-4</v>
      </c>
      <c r="H2439" s="29">
        <f t="shared" si="262"/>
        <v>1.6594734066299608</v>
      </c>
      <c r="I2439" s="30">
        <f>VLOOKUP(B2438,'מדדים וריביות'!B:C,2)</f>
        <v>21226066.107928298</v>
      </c>
      <c r="K2439" s="39">
        <f t="shared" si="263"/>
        <v>0</v>
      </c>
      <c r="L2439" s="39">
        <f t="shared" si="264"/>
        <v>0</v>
      </c>
      <c r="M2439" s="39">
        <f t="shared" si="265"/>
        <v>0</v>
      </c>
      <c r="N2439" s="41">
        <f t="shared" si="267"/>
        <v>0</v>
      </c>
    </row>
    <row r="2440" spans="2:14">
      <c r="B2440" s="1">
        <v>35305</v>
      </c>
      <c r="C2440" s="1">
        <f t="shared" si="266"/>
        <v>35278</v>
      </c>
      <c r="E2440" s="42">
        <f>IF(DAY(B2440)&gt;14,VLOOKUP(DATE(YEAR(C2440),MONTH(C2440)-1,DAY(1)),'מדדים וריביות'!B:C,2,FALSE),VLOOKUP(DATE(YEAR(C2440),MONTH(C2440)-2,DAY(1)),'מדדים וריביות'!B:C,2,FALSE))</f>
        <v>21149932.441831</v>
      </c>
      <c r="F2440" s="43">
        <f>IF($B$5=1,'ריבית יומית'!D2434,'ריבית יומית'!G2434)</f>
        <v>1.0738622586670132E-4</v>
      </c>
      <c r="G2440" s="43">
        <f t="shared" si="261"/>
        <v>1.0738622586670132E-4</v>
      </c>
      <c r="H2440" s="29">
        <f t="shared" si="262"/>
        <v>1.6592952211785599</v>
      </c>
      <c r="I2440" s="30">
        <f>VLOOKUP(B2439,'מדדים וריביות'!B:C,2)</f>
        <v>21226066.107928298</v>
      </c>
      <c r="K2440" s="39">
        <f t="shared" si="263"/>
        <v>0</v>
      </c>
      <c r="L2440" s="39">
        <f t="shared" si="264"/>
        <v>0</v>
      </c>
      <c r="M2440" s="39">
        <f t="shared" si="265"/>
        <v>0</v>
      </c>
      <c r="N2440" s="41">
        <f t="shared" si="267"/>
        <v>0</v>
      </c>
    </row>
    <row r="2441" spans="2:14">
      <c r="B2441" s="1">
        <v>35306</v>
      </c>
      <c r="C2441" s="1">
        <f t="shared" si="266"/>
        <v>35278</v>
      </c>
      <c r="E2441" s="42">
        <f>IF(DAY(B2441)&gt;14,VLOOKUP(DATE(YEAR(C2441),MONTH(C2441)-1,DAY(1)),'מדדים וריביות'!B:C,2,FALSE),VLOOKUP(DATE(YEAR(C2441),MONTH(C2441)-2,DAY(1)),'מדדים וריביות'!B:C,2,FALSE))</f>
        <v>21149932.441831</v>
      </c>
      <c r="F2441" s="43">
        <f>IF($B$5=1,'ריבית יומית'!D2435,'ריבית יומית'!G2435)</f>
        <v>1.0738622586670132E-4</v>
      </c>
      <c r="G2441" s="43">
        <f t="shared" ref="G2441:G2504" si="268">IF(B2441&gt;$B$2,0,F2441)</f>
        <v>1.0738622586670132E-4</v>
      </c>
      <c r="H2441" s="29">
        <f t="shared" ref="H2441:H2504" si="269">H2442*(1+G2441)</f>
        <v>1.6591170548597673</v>
      </c>
      <c r="I2441" s="30">
        <f>VLOOKUP(B2440,'מדדים וריביות'!B:C,2)</f>
        <v>21226066.107928298</v>
      </c>
      <c r="K2441" s="39">
        <f t="shared" ref="K2441:K2504" si="270">$B$4/E2441*D2441-D2441</f>
        <v>0</v>
      </c>
      <c r="L2441" s="39">
        <f t="shared" ref="L2441:L2504" si="271">H2442*D2441-D2441</f>
        <v>0</v>
      </c>
      <c r="M2441" s="39">
        <f t="shared" ref="M2441:M2504" si="272">$B$4/E2441*L2441-L2441</f>
        <v>0</v>
      </c>
      <c r="N2441" s="41">
        <f t="shared" si="267"/>
        <v>0</v>
      </c>
    </row>
    <row r="2442" spans="2:14">
      <c r="B2442" s="1">
        <v>35307</v>
      </c>
      <c r="C2442" s="1">
        <f t="shared" ref="C2442:C2505" si="273">DATE(YEAR(B2442),MONTH(B2442),DAY(1))</f>
        <v>35278</v>
      </c>
      <c r="E2442" s="42">
        <f>IF(DAY(B2442)&gt;14,VLOOKUP(DATE(YEAR(C2442),MONTH(C2442)-1,DAY(1)),'מדדים וריביות'!B:C,2,FALSE),VLOOKUP(DATE(YEAR(C2442),MONTH(C2442)-2,DAY(1)),'מדדים וריביות'!B:C,2,FALSE))</f>
        <v>21149932.441831</v>
      </c>
      <c r="F2442" s="43">
        <f>IF($B$5=1,'ריבית יומית'!D2436,'ריבית יומית'!G2436)</f>
        <v>1.0738622586670132E-4</v>
      </c>
      <c r="G2442" s="43">
        <f t="shared" si="268"/>
        <v>1.0738622586670132E-4</v>
      </c>
      <c r="H2442" s="29">
        <f t="shared" si="269"/>
        <v>1.6589389076715291</v>
      </c>
      <c r="I2442" s="30">
        <f>VLOOKUP(B2441,'מדדים וריביות'!B:C,2)</f>
        <v>21226066.107928298</v>
      </c>
      <c r="K2442" s="39">
        <f t="shared" si="270"/>
        <v>0</v>
      </c>
      <c r="L2442" s="39">
        <f t="shared" si="271"/>
        <v>0</v>
      </c>
      <c r="M2442" s="39">
        <f t="shared" si="272"/>
        <v>0</v>
      </c>
      <c r="N2442" s="41">
        <f t="shared" ref="N2442:N2505" si="274">SUM(K2442:M2442)</f>
        <v>0</v>
      </c>
    </row>
    <row r="2443" spans="2:14">
      <c r="B2443" s="1">
        <v>35308</v>
      </c>
      <c r="C2443" s="1">
        <f t="shared" si="273"/>
        <v>35278</v>
      </c>
      <c r="E2443" s="42">
        <f>IF(DAY(B2443)&gt;14,VLOOKUP(DATE(YEAR(C2443),MONTH(C2443)-1,DAY(1)),'מדדים וריביות'!B:C,2,FALSE),VLOOKUP(DATE(YEAR(C2443),MONTH(C2443)-2,DAY(1)),'מדדים וריביות'!B:C,2,FALSE))</f>
        <v>21149932.441831</v>
      </c>
      <c r="F2443" s="43">
        <f>IF($B$5=1,'ריבית יומית'!D2437,'ריבית יומית'!G2437)</f>
        <v>1.0738622586670132E-4</v>
      </c>
      <c r="G2443" s="43">
        <f t="shared" si="268"/>
        <v>1.0738622586670132E-4</v>
      </c>
      <c r="H2443" s="29">
        <f t="shared" si="269"/>
        <v>1.6587607796117909</v>
      </c>
      <c r="I2443" s="30">
        <f>VLOOKUP(B2442,'מדדים וריביות'!B:C,2)</f>
        <v>21226066.107928298</v>
      </c>
      <c r="K2443" s="39">
        <f t="shared" si="270"/>
        <v>0</v>
      </c>
      <c r="L2443" s="39">
        <f t="shared" si="271"/>
        <v>0</v>
      </c>
      <c r="M2443" s="39">
        <f t="shared" si="272"/>
        <v>0</v>
      </c>
      <c r="N2443" s="41">
        <f t="shared" si="274"/>
        <v>0</v>
      </c>
    </row>
    <row r="2444" spans="2:14">
      <c r="B2444" s="1">
        <v>35309</v>
      </c>
      <c r="C2444" s="1">
        <f t="shared" si="273"/>
        <v>35309</v>
      </c>
      <c r="E2444" s="42">
        <f>IF(DAY(B2444)&gt;14,VLOOKUP(DATE(YEAR(C2444),MONTH(C2444)-1,DAY(1)),'מדדים וריביות'!B:C,2,FALSE),VLOOKUP(DATE(YEAR(C2444),MONTH(C2444)-2,DAY(1)),'מדדים וריביות'!B:C,2,FALSE))</f>
        <v>21149932.441831</v>
      </c>
      <c r="F2444" s="43">
        <f>IF($B$5=1,'ריבית יומית'!D2438,'ריבית יומית'!G2438)</f>
        <v>1.0738622586670132E-4</v>
      </c>
      <c r="G2444" s="43">
        <f t="shared" si="268"/>
        <v>1.0738622586670132E-4</v>
      </c>
      <c r="H2444" s="29">
        <f t="shared" si="269"/>
        <v>1.6585826706784987</v>
      </c>
      <c r="I2444" s="30">
        <f>VLOOKUP(B2443,'מדדים וריביות'!B:C,2)</f>
        <v>21226066.107928298</v>
      </c>
      <c r="K2444" s="39">
        <f t="shared" si="270"/>
        <v>0</v>
      </c>
      <c r="L2444" s="39">
        <f t="shared" si="271"/>
        <v>0</v>
      </c>
      <c r="M2444" s="39">
        <f t="shared" si="272"/>
        <v>0</v>
      </c>
      <c r="N2444" s="41">
        <f t="shared" si="274"/>
        <v>0</v>
      </c>
    </row>
    <row r="2445" spans="2:14">
      <c r="B2445" s="1">
        <v>35310</v>
      </c>
      <c r="C2445" s="1">
        <f t="shared" si="273"/>
        <v>35309</v>
      </c>
      <c r="E2445" s="42">
        <f>IF(DAY(B2445)&gt;14,VLOOKUP(DATE(YEAR(C2445),MONTH(C2445)-1,DAY(1)),'מדדים וריביות'!B:C,2,FALSE),VLOOKUP(DATE(YEAR(C2445),MONTH(C2445)-2,DAY(1)),'מדדים וריביות'!B:C,2,FALSE))</f>
        <v>21149932.441831</v>
      </c>
      <c r="F2445" s="43">
        <f>IF($B$5=1,'ריבית יומית'!D2439,'ריבית יומית'!G2439)</f>
        <v>1.0738622586670132E-4</v>
      </c>
      <c r="G2445" s="43">
        <f t="shared" si="268"/>
        <v>1.0738622586670132E-4</v>
      </c>
      <c r="H2445" s="29">
        <f t="shared" si="269"/>
        <v>1.6584045808695991</v>
      </c>
      <c r="I2445" s="30">
        <f>VLOOKUP(B2444,'מדדים וריביות'!B:C,2)</f>
        <v>21317426.507245101</v>
      </c>
      <c r="K2445" s="39">
        <f t="shared" si="270"/>
        <v>0</v>
      </c>
      <c r="L2445" s="39">
        <f t="shared" si="271"/>
        <v>0</v>
      </c>
      <c r="M2445" s="39">
        <f t="shared" si="272"/>
        <v>0</v>
      </c>
      <c r="N2445" s="41">
        <f t="shared" si="274"/>
        <v>0</v>
      </c>
    </row>
    <row r="2446" spans="2:14">
      <c r="B2446" s="1">
        <v>35311</v>
      </c>
      <c r="C2446" s="1">
        <f t="shared" si="273"/>
        <v>35309</v>
      </c>
      <c r="E2446" s="42">
        <f>IF(DAY(B2446)&gt;14,VLOOKUP(DATE(YEAR(C2446),MONTH(C2446)-1,DAY(1)),'מדדים וריביות'!B:C,2,FALSE),VLOOKUP(DATE(YEAR(C2446),MONTH(C2446)-2,DAY(1)),'מדדים וריביות'!B:C,2,FALSE))</f>
        <v>21149932.441831</v>
      </c>
      <c r="F2446" s="43">
        <f>IF($B$5=1,'ריבית יומית'!D2440,'ריבית יומית'!G2440)</f>
        <v>1.0738622586670132E-4</v>
      </c>
      <c r="G2446" s="43">
        <f t="shared" si="268"/>
        <v>1.0738622586670132E-4</v>
      </c>
      <c r="H2446" s="29">
        <f t="shared" si="269"/>
        <v>1.6582265101830385</v>
      </c>
      <c r="I2446" s="30">
        <f>VLOOKUP(B2445,'מדדים וריביות'!B:C,2)</f>
        <v>21317426.507245101</v>
      </c>
      <c r="K2446" s="39">
        <f t="shared" si="270"/>
        <v>0</v>
      </c>
      <c r="L2446" s="39">
        <f t="shared" si="271"/>
        <v>0</v>
      </c>
      <c r="M2446" s="39">
        <f t="shared" si="272"/>
        <v>0</v>
      </c>
      <c r="N2446" s="41">
        <f t="shared" si="274"/>
        <v>0</v>
      </c>
    </row>
    <row r="2447" spans="2:14">
      <c r="B2447" s="1">
        <v>35312</v>
      </c>
      <c r="C2447" s="1">
        <f t="shared" si="273"/>
        <v>35309</v>
      </c>
      <c r="E2447" s="42">
        <f>IF(DAY(B2447)&gt;14,VLOOKUP(DATE(YEAR(C2447),MONTH(C2447)-1,DAY(1)),'מדדים וריביות'!B:C,2,FALSE),VLOOKUP(DATE(YEAR(C2447),MONTH(C2447)-2,DAY(1)),'מדדים וריביות'!B:C,2,FALSE))</f>
        <v>21149932.441831</v>
      </c>
      <c r="F2447" s="43">
        <f>IF($B$5=1,'ריבית יומית'!D2441,'ריבית יומית'!G2441)</f>
        <v>1.0738622586670132E-4</v>
      </c>
      <c r="G2447" s="43">
        <f t="shared" si="268"/>
        <v>1.0738622586670132E-4</v>
      </c>
      <c r="H2447" s="29">
        <f t="shared" si="269"/>
        <v>1.6580484586167634</v>
      </c>
      <c r="I2447" s="30">
        <f>VLOOKUP(B2446,'מדדים וריביות'!B:C,2)</f>
        <v>21317426.507245101</v>
      </c>
      <c r="K2447" s="39">
        <f t="shared" si="270"/>
        <v>0</v>
      </c>
      <c r="L2447" s="39">
        <f t="shared" si="271"/>
        <v>0</v>
      </c>
      <c r="M2447" s="39">
        <f t="shared" si="272"/>
        <v>0</v>
      </c>
      <c r="N2447" s="41">
        <f t="shared" si="274"/>
        <v>0</v>
      </c>
    </row>
    <row r="2448" spans="2:14">
      <c r="B2448" s="1">
        <v>35313</v>
      </c>
      <c r="C2448" s="1">
        <f t="shared" si="273"/>
        <v>35309</v>
      </c>
      <c r="E2448" s="42">
        <f>IF(DAY(B2448)&gt;14,VLOOKUP(DATE(YEAR(C2448),MONTH(C2448)-1,DAY(1)),'מדדים וריביות'!B:C,2,FALSE),VLOOKUP(DATE(YEAR(C2448),MONTH(C2448)-2,DAY(1)),'מדדים וריביות'!B:C,2,FALSE))</f>
        <v>21149932.441831</v>
      </c>
      <c r="F2448" s="43">
        <f>IF($B$5=1,'ריבית יומית'!D2442,'ריבית יומית'!G2442)</f>
        <v>1.0738622586670132E-4</v>
      </c>
      <c r="G2448" s="43">
        <f t="shared" si="268"/>
        <v>1.0738622586670132E-4</v>
      </c>
      <c r="H2448" s="29">
        <f t="shared" si="269"/>
        <v>1.6578704261687212</v>
      </c>
      <c r="I2448" s="30">
        <f>VLOOKUP(B2447,'מדדים וריביות'!B:C,2)</f>
        <v>21317426.507245101</v>
      </c>
      <c r="K2448" s="39">
        <f t="shared" si="270"/>
        <v>0</v>
      </c>
      <c r="L2448" s="39">
        <f t="shared" si="271"/>
        <v>0</v>
      </c>
      <c r="M2448" s="39">
        <f t="shared" si="272"/>
        <v>0</v>
      </c>
      <c r="N2448" s="41">
        <f t="shared" si="274"/>
        <v>0</v>
      </c>
    </row>
    <row r="2449" spans="2:14">
      <c r="B2449" s="1">
        <v>35314</v>
      </c>
      <c r="C2449" s="1">
        <f t="shared" si="273"/>
        <v>35309</v>
      </c>
      <c r="E2449" s="42">
        <f>IF(DAY(B2449)&gt;14,VLOOKUP(DATE(YEAR(C2449),MONTH(C2449)-1,DAY(1)),'מדדים וריביות'!B:C,2,FALSE),VLOOKUP(DATE(YEAR(C2449),MONTH(C2449)-2,DAY(1)),'מדדים וריביות'!B:C,2,FALSE))</f>
        <v>21149932.441831</v>
      </c>
      <c r="F2449" s="43">
        <f>IF($B$5=1,'ריבית יומית'!D2443,'ריבית יומית'!G2443)</f>
        <v>1.0738622586670132E-4</v>
      </c>
      <c r="G2449" s="43">
        <f t="shared" si="268"/>
        <v>1.0738622586670132E-4</v>
      </c>
      <c r="H2449" s="29">
        <f t="shared" si="269"/>
        <v>1.6576924128368586</v>
      </c>
      <c r="I2449" s="30">
        <f>VLOOKUP(B2448,'מדדים וריביות'!B:C,2)</f>
        <v>21317426.507245101</v>
      </c>
      <c r="K2449" s="39">
        <f t="shared" si="270"/>
        <v>0</v>
      </c>
      <c r="L2449" s="39">
        <f t="shared" si="271"/>
        <v>0</v>
      </c>
      <c r="M2449" s="39">
        <f t="shared" si="272"/>
        <v>0</v>
      </c>
      <c r="N2449" s="41">
        <f t="shared" si="274"/>
        <v>0</v>
      </c>
    </row>
    <row r="2450" spans="2:14">
      <c r="B2450" s="1">
        <v>35315</v>
      </c>
      <c r="C2450" s="1">
        <f t="shared" si="273"/>
        <v>35309</v>
      </c>
      <c r="E2450" s="42">
        <f>IF(DAY(B2450)&gt;14,VLOOKUP(DATE(YEAR(C2450),MONTH(C2450)-1,DAY(1)),'מדדים וריביות'!B:C,2,FALSE),VLOOKUP(DATE(YEAR(C2450),MONTH(C2450)-2,DAY(1)),'מדדים וריביות'!B:C,2,FALSE))</f>
        <v>21149932.441831</v>
      </c>
      <c r="F2450" s="43">
        <f>IF($B$5=1,'ריבית יומית'!D2444,'ריבית יומית'!G2444)</f>
        <v>1.0738622586670132E-4</v>
      </c>
      <c r="G2450" s="43">
        <f t="shared" si="268"/>
        <v>1.0738622586670132E-4</v>
      </c>
      <c r="H2450" s="29">
        <f t="shared" si="269"/>
        <v>1.6575144186191235</v>
      </c>
      <c r="I2450" s="30">
        <f>VLOOKUP(B2449,'מדדים וריביות'!B:C,2)</f>
        <v>21317426.507245101</v>
      </c>
      <c r="K2450" s="39">
        <f t="shared" si="270"/>
        <v>0</v>
      </c>
      <c r="L2450" s="39">
        <f t="shared" si="271"/>
        <v>0</v>
      </c>
      <c r="M2450" s="39">
        <f t="shared" si="272"/>
        <v>0</v>
      </c>
      <c r="N2450" s="41">
        <f t="shared" si="274"/>
        <v>0</v>
      </c>
    </row>
    <row r="2451" spans="2:14">
      <c r="B2451" s="1">
        <v>35316</v>
      </c>
      <c r="C2451" s="1">
        <f t="shared" si="273"/>
        <v>35309</v>
      </c>
      <c r="E2451" s="42">
        <f>IF(DAY(B2451)&gt;14,VLOOKUP(DATE(YEAR(C2451),MONTH(C2451)-1,DAY(1)),'מדדים וריביות'!B:C,2,FALSE),VLOOKUP(DATE(YEAR(C2451),MONTH(C2451)-2,DAY(1)),'מדדים וריביות'!B:C,2,FALSE))</f>
        <v>21149932.441831</v>
      </c>
      <c r="F2451" s="43">
        <f>IF($B$5=1,'ריבית יומית'!D2445,'ריבית יומית'!G2445)</f>
        <v>1.0738622586670132E-4</v>
      </c>
      <c r="G2451" s="43">
        <f t="shared" si="268"/>
        <v>1.0738622586670132E-4</v>
      </c>
      <c r="H2451" s="29">
        <f t="shared" si="269"/>
        <v>1.6573364435134632</v>
      </c>
      <c r="I2451" s="30">
        <f>VLOOKUP(B2450,'מדדים וריביות'!B:C,2)</f>
        <v>21317426.507245101</v>
      </c>
      <c r="K2451" s="39">
        <f t="shared" si="270"/>
        <v>0</v>
      </c>
      <c r="L2451" s="39">
        <f t="shared" si="271"/>
        <v>0</v>
      </c>
      <c r="M2451" s="39">
        <f t="shared" si="272"/>
        <v>0</v>
      </c>
      <c r="N2451" s="41">
        <f t="shared" si="274"/>
        <v>0</v>
      </c>
    </row>
    <row r="2452" spans="2:14">
      <c r="B2452" s="1">
        <v>35317</v>
      </c>
      <c r="C2452" s="1">
        <f t="shared" si="273"/>
        <v>35309</v>
      </c>
      <c r="E2452" s="42">
        <f>IF(DAY(B2452)&gt;14,VLOOKUP(DATE(YEAR(C2452),MONTH(C2452)-1,DAY(1)),'מדדים וריביות'!B:C,2,FALSE),VLOOKUP(DATE(YEAR(C2452),MONTH(C2452)-2,DAY(1)),'מדדים וריביות'!B:C,2,FALSE))</f>
        <v>21149932.441831</v>
      </c>
      <c r="F2452" s="43">
        <f>IF($B$5=1,'ריבית יומית'!D2446,'ריבית יומית'!G2446)</f>
        <v>1.0738622586670132E-4</v>
      </c>
      <c r="G2452" s="43">
        <f t="shared" si="268"/>
        <v>1.0738622586670132E-4</v>
      </c>
      <c r="H2452" s="29">
        <f t="shared" si="269"/>
        <v>1.6571584875178258</v>
      </c>
      <c r="I2452" s="30">
        <f>VLOOKUP(B2451,'מדדים וריביות'!B:C,2)</f>
        <v>21317426.507245101</v>
      </c>
      <c r="K2452" s="39">
        <f t="shared" si="270"/>
        <v>0</v>
      </c>
      <c r="L2452" s="39">
        <f t="shared" si="271"/>
        <v>0</v>
      </c>
      <c r="M2452" s="39">
        <f t="shared" si="272"/>
        <v>0</v>
      </c>
      <c r="N2452" s="41">
        <f t="shared" si="274"/>
        <v>0</v>
      </c>
    </row>
    <row r="2453" spans="2:14">
      <c r="B2453" s="1">
        <v>35318</v>
      </c>
      <c r="C2453" s="1">
        <f t="shared" si="273"/>
        <v>35309</v>
      </c>
      <c r="E2453" s="42">
        <f>IF(DAY(B2453)&gt;14,VLOOKUP(DATE(YEAR(C2453),MONTH(C2453)-1,DAY(1)),'מדדים וריביות'!B:C,2,FALSE),VLOOKUP(DATE(YEAR(C2453),MONTH(C2453)-2,DAY(1)),'מדדים וריביות'!B:C,2,FALSE))</f>
        <v>21149932.441831</v>
      </c>
      <c r="F2453" s="43">
        <f>IF($B$5=1,'ריבית יומית'!D2447,'ריבית יומית'!G2447)</f>
        <v>1.0738622586670132E-4</v>
      </c>
      <c r="G2453" s="43">
        <f t="shared" si="268"/>
        <v>1.0738622586670132E-4</v>
      </c>
      <c r="H2453" s="29">
        <f t="shared" si="269"/>
        <v>1.6569805506301591</v>
      </c>
      <c r="I2453" s="30">
        <f>VLOOKUP(B2452,'מדדים וריביות'!B:C,2)</f>
        <v>21317426.507245101</v>
      </c>
      <c r="K2453" s="39">
        <f t="shared" si="270"/>
        <v>0</v>
      </c>
      <c r="L2453" s="39">
        <f t="shared" si="271"/>
        <v>0</v>
      </c>
      <c r="M2453" s="39">
        <f t="shared" si="272"/>
        <v>0</v>
      </c>
      <c r="N2453" s="41">
        <f t="shared" si="274"/>
        <v>0</v>
      </c>
    </row>
    <row r="2454" spans="2:14">
      <c r="B2454" s="1">
        <v>35319</v>
      </c>
      <c r="C2454" s="1">
        <f t="shared" si="273"/>
        <v>35309</v>
      </c>
      <c r="E2454" s="42">
        <f>IF(DAY(B2454)&gt;14,VLOOKUP(DATE(YEAR(C2454),MONTH(C2454)-1,DAY(1)),'מדדים וריביות'!B:C,2,FALSE),VLOOKUP(DATE(YEAR(C2454),MONTH(C2454)-2,DAY(1)),'מדדים וריביות'!B:C,2,FALSE))</f>
        <v>21149932.441831</v>
      </c>
      <c r="F2454" s="43">
        <f>IF($B$5=1,'ריבית יומית'!D2448,'ריבית יומית'!G2448)</f>
        <v>1.0738622586670132E-4</v>
      </c>
      <c r="G2454" s="43">
        <f t="shared" si="268"/>
        <v>1.0738622586670132E-4</v>
      </c>
      <c r="H2454" s="29">
        <f t="shared" si="269"/>
        <v>1.6568026328484116</v>
      </c>
      <c r="I2454" s="30">
        <f>VLOOKUP(B2453,'מדדים וריביות'!B:C,2)</f>
        <v>21317426.507245101</v>
      </c>
      <c r="K2454" s="39">
        <f t="shared" si="270"/>
        <v>0</v>
      </c>
      <c r="L2454" s="39">
        <f t="shared" si="271"/>
        <v>0</v>
      </c>
      <c r="M2454" s="39">
        <f t="shared" si="272"/>
        <v>0</v>
      </c>
      <c r="N2454" s="41">
        <f t="shared" si="274"/>
        <v>0</v>
      </c>
    </row>
    <row r="2455" spans="2:14">
      <c r="B2455" s="1">
        <v>35320</v>
      </c>
      <c r="C2455" s="1">
        <f t="shared" si="273"/>
        <v>35309</v>
      </c>
      <c r="E2455" s="42">
        <f>IF(DAY(B2455)&gt;14,VLOOKUP(DATE(YEAR(C2455),MONTH(C2455)-1,DAY(1)),'מדדים וריביות'!B:C,2,FALSE),VLOOKUP(DATE(YEAR(C2455),MONTH(C2455)-2,DAY(1)),'מדדים וריביות'!B:C,2,FALSE))</f>
        <v>21149932.441831</v>
      </c>
      <c r="F2455" s="43">
        <f>IF($B$5=1,'ריבית יומית'!D2449,'ריבית יומית'!G2449)</f>
        <v>1.0738622586670132E-4</v>
      </c>
      <c r="G2455" s="43">
        <f t="shared" si="268"/>
        <v>1.0738622586670132E-4</v>
      </c>
      <c r="H2455" s="29">
        <f t="shared" si="269"/>
        <v>1.6566247341705316</v>
      </c>
      <c r="I2455" s="30">
        <f>VLOOKUP(B2454,'מדדים וריביות'!B:C,2)</f>
        <v>21317426.507245101</v>
      </c>
      <c r="K2455" s="39">
        <f t="shared" si="270"/>
        <v>0</v>
      </c>
      <c r="L2455" s="39">
        <f t="shared" si="271"/>
        <v>0</v>
      </c>
      <c r="M2455" s="39">
        <f t="shared" si="272"/>
        <v>0</v>
      </c>
      <c r="N2455" s="41">
        <f t="shared" si="274"/>
        <v>0</v>
      </c>
    </row>
    <row r="2456" spans="2:14">
      <c r="B2456" s="1">
        <v>35321</v>
      </c>
      <c r="C2456" s="1">
        <f t="shared" si="273"/>
        <v>35309</v>
      </c>
      <c r="E2456" s="42">
        <f>IF(DAY(B2456)&gt;14,VLOOKUP(DATE(YEAR(C2456),MONTH(C2456)-1,DAY(1)),'מדדים וריביות'!B:C,2,FALSE),VLOOKUP(DATE(YEAR(C2456),MONTH(C2456)-2,DAY(1)),'מדדים וריביות'!B:C,2,FALSE))</f>
        <v>21149932.441831</v>
      </c>
      <c r="F2456" s="43">
        <f>IF($B$5=1,'ריבית יומית'!D2450,'ריבית יומית'!G2450)</f>
        <v>1.0738622586670132E-4</v>
      </c>
      <c r="G2456" s="43">
        <f t="shared" si="268"/>
        <v>1.0738622586670132E-4</v>
      </c>
      <c r="H2456" s="29">
        <f t="shared" si="269"/>
        <v>1.6564468545944679</v>
      </c>
      <c r="I2456" s="30">
        <f>VLOOKUP(B2455,'מדדים וריביות'!B:C,2)</f>
        <v>21317426.507245101</v>
      </c>
      <c r="K2456" s="39">
        <f t="shared" si="270"/>
        <v>0</v>
      </c>
      <c r="L2456" s="39">
        <f t="shared" si="271"/>
        <v>0</v>
      </c>
      <c r="M2456" s="39">
        <f t="shared" si="272"/>
        <v>0</v>
      </c>
      <c r="N2456" s="41">
        <f t="shared" si="274"/>
        <v>0</v>
      </c>
    </row>
    <row r="2457" spans="2:14">
      <c r="B2457" s="1">
        <v>35322</v>
      </c>
      <c r="C2457" s="1">
        <f t="shared" si="273"/>
        <v>35309</v>
      </c>
      <c r="E2457" s="42">
        <f>IF(DAY(B2457)&gt;14,VLOOKUP(DATE(YEAR(C2457),MONTH(C2457)-1,DAY(1)),'מדדים וריביות'!B:C,2,FALSE),VLOOKUP(DATE(YEAR(C2457),MONTH(C2457)-2,DAY(1)),'מדדים וריביות'!B:C,2,FALSE))</f>
        <v>21149932.441831</v>
      </c>
      <c r="F2457" s="43">
        <f>IF($B$5=1,'ריבית יומית'!D2451,'ריבית יומית'!G2451)</f>
        <v>1.0738622586670132E-4</v>
      </c>
      <c r="G2457" s="43">
        <f t="shared" si="268"/>
        <v>1.0738622586670132E-4</v>
      </c>
      <c r="H2457" s="29">
        <f t="shared" si="269"/>
        <v>1.6562689941181696</v>
      </c>
      <c r="I2457" s="30">
        <f>VLOOKUP(B2456,'מדדים וריביות'!B:C,2)</f>
        <v>21317426.507245101</v>
      </c>
      <c r="K2457" s="39">
        <f t="shared" si="270"/>
        <v>0</v>
      </c>
      <c r="L2457" s="39">
        <f t="shared" si="271"/>
        <v>0</v>
      </c>
      <c r="M2457" s="39">
        <f t="shared" si="272"/>
        <v>0</v>
      </c>
      <c r="N2457" s="41">
        <f t="shared" si="274"/>
        <v>0</v>
      </c>
    </row>
    <row r="2458" spans="2:14">
      <c r="B2458" s="1">
        <v>35323</v>
      </c>
      <c r="C2458" s="1">
        <f t="shared" si="273"/>
        <v>35309</v>
      </c>
      <c r="E2458" s="42">
        <f>IF(DAY(B2458)&gt;14,VLOOKUP(DATE(YEAR(C2458),MONTH(C2458)-1,DAY(1)),'מדדים וריביות'!B:C,2,FALSE),VLOOKUP(DATE(YEAR(C2458),MONTH(C2458)-2,DAY(1)),'מדדים וריביות'!B:C,2,FALSE))</f>
        <v>21226066.107928298</v>
      </c>
      <c r="F2458" s="43">
        <f>IF($B$5=1,'ריבית יומית'!D2452,'ריבית יומית'!G2452)</f>
        <v>1.0738622586670132E-4</v>
      </c>
      <c r="G2458" s="43">
        <f t="shared" si="268"/>
        <v>1.0738622586670132E-4</v>
      </c>
      <c r="H2458" s="29">
        <f t="shared" si="269"/>
        <v>1.6560911527395856</v>
      </c>
      <c r="I2458" s="30">
        <f>VLOOKUP(B2457,'מדדים וריביות'!B:C,2)</f>
        <v>21317426.507245101</v>
      </c>
      <c r="K2458" s="39">
        <f t="shared" si="270"/>
        <v>0</v>
      </c>
      <c r="L2458" s="39">
        <f t="shared" si="271"/>
        <v>0</v>
      </c>
      <c r="M2458" s="39">
        <f t="shared" si="272"/>
        <v>0</v>
      </c>
      <c r="N2458" s="41">
        <f t="shared" si="274"/>
        <v>0</v>
      </c>
    </row>
    <row r="2459" spans="2:14">
      <c r="B2459" s="1">
        <v>35324</v>
      </c>
      <c r="C2459" s="1">
        <f t="shared" si="273"/>
        <v>35309</v>
      </c>
      <c r="E2459" s="42">
        <f>IF(DAY(B2459)&gt;14,VLOOKUP(DATE(YEAR(C2459),MONTH(C2459)-1,DAY(1)),'מדדים וריביות'!B:C,2,FALSE),VLOOKUP(DATE(YEAR(C2459),MONTH(C2459)-2,DAY(1)),'מדדים וריביות'!B:C,2,FALSE))</f>
        <v>21226066.107928298</v>
      </c>
      <c r="F2459" s="43">
        <f>IF($B$5=1,'ריבית יומית'!D2453,'ריבית יומית'!G2453)</f>
        <v>1.0738622586670132E-4</v>
      </c>
      <c r="G2459" s="43">
        <f t="shared" si="268"/>
        <v>1.0738622586670132E-4</v>
      </c>
      <c r="H2459" s="29">
        <f t="shared" si="269"/>
        <v>1.6559133304566656</v>
      </c>
      <c r="I2459" s="30">
        <f>VLOOKUP(B2458,'מדדים וריביות'!B:C,2)</f>
        <v>21317426.507245101</v>
      </c>
      <c r="K2459" s="39">
        <f t="shared" si="270"/>
        <v>0</v>
      </c>
      <c r="L2459" s="39">
        <f t="shared" si="271"/>
        <v>0</v>
      </c>
      <c r="M2459" s="39">
        <f t="shared" si="272"/>
        <v>0</v>
      </c>
      <c r="N2459" s="41">
        <f t="shared" si="274"/>
        <v>0</v>
      </c>
    </row>
    <row r="2460" spans="2:14">
      <c r="B2460" s="1">
        <v>35325</v>
      </c>
      <c r="C2460" s="1">
        <f t="shared" si="273"/>
        <v>35309</v>
      </c>
      <c r="E2460" s="42">
        <f>IF(DAY(B2460)&gt;14,VLOOKUP(DATE(YEAR(C2460),MONTH(C2460)-1,DAY(1)),'מדדים וריביות'!B:C,2,FALSE),VLOOKUP(DATE(YEAR(C2460),MONTH(C2460)-2,DAY(1)),'מדדים וריביות'!B:C,2,FALSE))</f>
        <v>21226066.107928298</v>
      </c>
      <c r="F2460" s="43">
        <f>IF($B$5=1,'ריבית יומית'!D2454,'ריבית יומית'!G2454)</f>
        <v>1.0738622586670132E-4</v>
      </c>
      <c r="G2460" s="43">
        <f t="shared" si="268"/>
        <v>1.0738622586670132E-4</v>
      </c>
      <c r="H2460" s="29">
        <f t="shared" si="269"/>
        <v>1.6557355272673588</v>
      </c>
      <c r="I2460" s="30">
        <f>VLOOKUP(B2459,'מדדים וריביות'!B:C,2)</f>
        <v>21317426.507245101</v>
      </c>
      <c r="K2460" s="39">
        <f t="shared" si="270"/>
        <v>0</v>
      </c>
      <c r="L2460" s="39">
        <f t="shared" si="271"/>
        <v>0</v>
      </c>
      <c r="M2460" s="39">
        <f t="shared" si="272"/>
        <v>0</v>
      </c>
      <c r="N2460" s="41">
        <f t="shared" si="274"/>
        <v>0</v>
      </c>
    </row>
    <row r="2461" spans="2:14">
      <c r="B2461" s="1">
        <v>35326</v>
      </c>
      <c r="C2461" s="1">
        <f t="shared" si="273"/>
        <v>35309</v>
      </c>
      <c r="E2461" s="42">
        <f>IF(DAY(B2461)&gt;14,VLOOKUP(DATE(YEAR(C2461),MONTH(C2461)-1,DAY(1)),'מדדים וריביות'!B:C,2,FALSE),VLOOKUP(DATE(YEAR(C2461),MONTH(C2461)-2,DAY(1)),'מדדים וריביות'!B:C,2,FALSE))</f>
        <v>21226066.107928298</v>
      </c>
      <c r="F2461" s="43">
        <f>IF($B$5=1,'ריבית יומית'!D2455,'ריבית יומית'!G2455)</f>
        <v>1.0738622586670132E-4</v>
      </c>
      <c r="G2461" s="43">
        <f t="shared" si="268"/>
        <v>1.0738622586670132E-4</v>
      </c>
      <c r="H2461" s="29">
        <f t="shared" si="269"/>
        <v>1.6555577431696156</v>
      </c>
      <c r="I2461" s="30">
        <f>VLOOKUP(B2460,'מדדים וריביות'!B:C,2)</f>
        <v>21317426.507245101</v>
      </c>
      <c r="K2461" s="39">
        <f t="shared" si="270"/>
        <v>0</v>
      </c>
      <c r="L2461" s="39">
        <f t="shared" si="271"/>
        <v>0</v>
      </c>
      <c r="M2461" s="39">
        <f t="shared" si="272"/>
        <v>0</v>
      </c>
      <c r="N2461" s="41">
        <f t="shared" si="274"/>
        <v>0</v>
      </c>
    </row>
    <row r="2462" spans="2:14">
      <c r="B2462" s="1">
        <v>35327</v>
      </c>
      <c r="C2462" s="1">
        <f t="shared" si="273"/>
        <v>35309</v>
      </c>
      <c r="E2462" s="42">
        <f>IF(DAY(B2462)&gt;14,VLOOKUP(DATE(YEAR(C2462),MONTH(C2462)-1,DAY(1)),'מדדים וריביות'!B:C,2,FALSE),VLOOKUP(DATE(YEAR(C2462),MONTH(C2462)-2,DAY(1)),'מדדים וריביות'!B:C,2,FALSE))</f>
        <v>21226066.107928298</v>
      </c>
      <c r="F2462" s="43">
        <f>IF($B$5=1,'ריבית יומית'!D2456,'ריבית יומית'!G2456)</f>
        <v>1.0738622586670132E-4</v>
      </c>
      <c r="G2462" s="43">
        <f t="shared" si="268"/>
        <v>1.0738622586670132E-4</v>
      </c>
      <c r="H2462" s="29">
        <f t="shared" si="269"/>
        <v>1.6553799781613856</v>
      </c>
      <c r="I2462" s="30">
        <f>VLOOKUP(B2461,'מדדים וריביות'!B:C,2)</f>
        <v>21317426.507245101</v>
      </c>
      <c r="K2462" s="39">
        <f t="shared" si="270"/>
        <v>0</v>
      </c>
      <c r="L2462" s="39">
        <f t="shared" si="271"/>
        <v>0</v>
      </c>
      <c r="M2462" s="39">
        <f t="shared" si="272"/>
        <v>0</v>
      </c>
      <c r="N2462" s="41">
        <f t="shared" si="274"/>
        <v>0</v>
      </c>
    </row>
    <row r="2463" spans="2:14">
      <c r="B2463" s="1">
        <v>35328</v>
      </c>
      <c r="C2463" s="1">
        <f t="shared" si="273"/>
        <v>35309</v>
      </c>
      <c r="E2463" s="42">
        <f>IF(DAY(B2463)&gt;14,VLOOKUP(DATE(YEAR(C2463),MONTH(C2463)-1,DAY(1)),'מדדים וריביות'!B:C,2,FALSE),VLOOKUP(DATE(YEAR(C2463),MONTH(C2463)-2,DAY(1)),'מדדים וריביות'!B:C,2,FALSE))</f>
        <v>21226066.107928298</v>
      </c>
      <c r="F2463" s="43">
        <f>IF($B$5=1,'ריבית יומית'!D2457,'ריבית יומית'!G2457)</f>
        <v>1.0738622586670132E-4</v>
      </c>
      <c r="G2463" s="43">
        <f t="shared" si="268"/>
        <v>1.0738622586670132E-4</v>
      </c>
      <c r="H2463" s="29">
        <f t="shared" si="269"/>
        <v>1.6552022322406192</v>
      </c>
      <c r="I2463" s="30">
        <f>VLOOKUP(B2462,'מדדים וריביות'!B:C,2)</f>
        <v>21317426.507245101</v>
      </c>
      <c r="K2463" s="39">
        <f t="shared" si="270"/>
        <v>0</v>
      </c>
      <c r="L2463" s="39">
        <f t="shared" si="271"/>
        <v>0</v>
      </c>
      <c r="M2463" s="39">
        <f t="shared" si="272"/>
        <v>0</v>
      </c>
      <c r="N2463" s="41">
        <f t="shared" si="274"/>
        <v>0</v>
      </c>
    </row>
    <row r="2464" spans="2:14">
      <c r="B2464" s="1">
        <v>35329</v>
      </c>
      <c r="C2464" s="1">
        <f t="shared" si="273"/>
        <v>35309</v>
      </c>
      <c r="E2464" s="42">
        <f>IF(DAY(B2464)&gt;14,VLOOKUP(DATE(YEAR(C2464),MONTH(C2464)-1,DAY(1)),'מדדים וריביות'!B:C,2,FALSE),VLOOKUP(DATE(YEAR(C2464),MONTH(C2464)-2,DAY(1)),'מדדים וריביות'!B:C,2,FALSE))</f>
        <v>21226066.107928298</v>
      </c>
      <c r="F2464" s="43">
        <f>IF($B$5=1,'ריבית יומית'!D2458,'ריבית יומית'!G2458)</f>
        <v>1.0738622586670132E-4</v>
      </c>
      <c r="G2464" s="43">
        <f t="shared" si="268"/>
        <v>1.0738622586670132E-4</v>
      </c>
      <c r="H2464" s="29">
        <f t="shared" si="269"/>
        <v>1.6550245054052668</v>
      </c>
      <c r="I2464" s="30">
        <f>VLOOKUP(B2463,'מדדים וריביות'!B:C,2)</f>
        <v>21317426.507245101</v>
      </c>
      <c r="K2464" s="39">
        <f t="shared" si="270"/>
        <v>0</v>
      </c>
      <c r="L2464" s="39">
        <f t="shared" si="271"/>
        <v>0</v>
      </c>
      <c r="M2464" s="39">
        <f t="shared" si="272"/>
        <v>0</v>
      </c>
      <c r="N2464" s="41">
        <f t="shared" si="274"/>
        <v>0</v>
      </c>
    </row>
    <row r="2465" spans="2:14">
      <c r="B2465" s="1">
        <v>35330</v>
      </c>
      <c r="C2465" s="1">
        <f t="shared" si="273"/>
        <v>35309</v>
      </c>
      <c r="E2465" s="42">
        <f>IF(DAY(B2465)&gt;14,VLOOKUP(DATE(YEAR(C2465),MONTH(C2465)-1,DAY(1)),'מדדים וריביות'!B:C,2,FALSE),VLOOKUP(DATE(YEAR(C2465),MONTH(C2465)-2,DAY(1)),'מדדים וריביות'!B:C,2,FALSE))</f>
        <v>21226066.107928298</v>
      </c>
      <c r="F2465" s="43">
        <f>IF($B$5=1,'ריבית יומית'!D2459,'ריבית יומית'!G2459)</f>
        <v>1.0738622586670132E-4</v>
      </c>
      <c r="G2465" s="43">
        <f t="shared" si="268"/>
        <v>1.0738622586670132E-4</v>
      </c>
      <c r="H2465" s="29">
        <f t="shared" si="269"/>
        <v>1.6548467976532792</v>
      </c>
      <c r="I2465" s="30">
        <f>VLOOKUP(B2464,'מדדים וריביות'!B:C,2)</f>
        <v>21317426.507245101</v>
      </c>
      <c r="K2465" s="39">
        <f t="shared" si="270"/>
        <v>0</v>
      </c>
      <c r="L2465" s="39">
        <f t="shared" si="271"/>
        <v>0</v>
      </c>
      <c r="M2465" s="39">
        <f t="shared" si="272"/>
        <v>0</v>
      </c>
      <c r="N2465" s="41">
        <f t="shared" si="274"/>
        <v>0</v>
      </c>
    </row>
    <row r="2466" spans="2:14">
      <c r="B2466" s="1">
        <v>35331</v>
      </c>
      <c r="C2466" s="1">
        <f t="shared" si="273"/>
        <v>35309</v>
      </c>
      <c r="E2466" s="42">
        <f>IF(DAY(B2466)&gt;14,VLOOKUP(DATE(YEAR(C2466),MONTH(C2466)-1,DAY(1)),'מדדים וריביות'!B:C,2,FALSE),VLOOKUP(DATE(YEAR(C2466),MONTH(C2466)-2,DAY(1)),'מדדים וריביות'!B:C,2,FALSE))</f>
        <v>21226066.107928298</v>
      </c>
      <c r="F2466" s="43">
        <f>IF($B$5=1,'ריבית יומית'!D2460,'ריבית יומית'!G2460)</f>
        <v>1.0738622586670132E-4</v>
      </c>
      <c r="G2466" s="43">
        <f t="shared" si="268"/>
        <v>1.0738622586670132E-4</v>
      </c>
      <c r="H2466" s="29">
        <f t="shared" si="269"/>
        <v>1.6546691089826073</v>
      </c>
      <c r="I2466" s="30">
        <f>VLOOKUP(B2465,'מדדים וריביות'!B:C,2)</f>
        <v>21317426.507245101</v>
      </c>
      <c r="K2466" s="39">
        <f t="shared" si="270"/>
        <v>0</v>
      </c>
      <c r="L2466" s="39">
        <f t="shared" si="271"/>
        <v>0</v>
      </c>
      <c r="M2466" s="39">
        <f t="shared" si="272"/>
        <v>0</v>
      </c>
      <c r="N2466" s="41">
        <f t="shared" si="274"/>
        <v>0</v>
      </c>
    </row>
    <row r="2467" spans="2:14">
      <c r="B2467" s="1">
        <v>35332</v>
      </c>
      <c r="C2467" s="1">
        <f t="shared" si="273"/>
        <v>35309</v>
      </c>
      <c r="E2467" s="42">
        <f>IF(DAY(B2467)&gt;14,VLOOKUP(DATE(YEAR(C2467),MONTH(C2467)-1,DAY(1)),'מדדים וריביות'!B:C,2,FALSE),VLOOKUP(DATE(YEAR(C2467),MONTH(C2467)-2,DAY(1)),'מדדים וריביות'!B:C,2,FALSE))</f>
        <v>21226066.107928298</v>
      </c>
      <c r="F2467" s="43">
        <f>IF($B$5=1,'ריבית יומית'!D2461,'ריבית יומית'!G2461)</f>
        <v>1.0738622586670132E-4</v>
      </c>
      <c r="G2467" s="43">
        <f t="shared" si="268"/>
        <v>1.0738622586670132E-4</v>
      </c>
      <c r="H2467" s="29">
        <f t="shared" si="269"/>
        <v>1.6544914393912022</v>
      </c>
      <c r="I2467" s="30">
        <f>VLOOKUP(B2466,'מדדים וריביות'!B:C,2)</f>
        <v>21317426.507245101</v>
      </c>
      <c r="K2467" s="39">
        <f t="shared" si="270"/>
        <v>0</v>
      </c>
      <c r="L2467" s="39">
        <f t="shared" si="271"/>
        <v>0</v>
      </c>
      <c r="M2467" s="39">
        <f t="shared" si="272"/>
        <v>0</v>
      </c>
      <c r="N2467" s="41">
        <f t="shared" si="274"/>
        <v>0</v>
      </c>
    </row>
    <row r="2468" spans="2:14">
      <c r="B2468" s="1">
        <v>35333</v>
      </c>
      <c r="C2468" s="1">
        <f t="shared" si="273"/>
        <v>35309</v>
      </c>
      <c r="E2468" s="42">
        <f>IF(DAY(B2468)&gt;14,VLOOKUP(DATE(YEAR(C2468),MONTH(C2468)-1,DAY(1)),'מדדים וריביות'!B:C,2,FALSE),VLOOKUP(DATE(YEAR(C2468),MONTH(C2468)-2,DAY(1)),'מדדים וריביות'!B:C,2,FALSE))</f>
        <v>21226066.107928298</v>
      </c>
      <c r="F2468" s="43">
        <f>IF($B$5=1,'ריבית יומית'!D2462,'ריבית יומית'!G2462)</f>
        <v>1.0738622586670132E-4</v>
      </c>
      <c r="G2468" s="43">
        <f t="shared" si="268"/>
        <v>1.0738622586670132E-4</v>
      </c>
      <c r="H2468" s="29">
        <f t="shared" si="269"/>
        <v>1.6543137888770154</v>
      </c>
      <c r="I2468" s="30">
        <f>VLOOKUP(B2467,'מדדים וריביות'!B:C,2)</f>
        <v>21317426.507245101</v>
      </c>
      <c r="K2468" s="39">
        <f t="shared" si="270"/>
        <v>0</v>
      </c>
      <c r="L2468" s="39">
        <f t="shared" si="271"/>
        <v>0</v>
      </c>
      <c r="M2468" s="39">
        <f t="shared" si="272"/>
        <v>0</v>
      </c>
      <c r="N2468" s="41">
        <f t="shared" si="274"/>
        <v>0</v>
      </c>
    </row>
    <row r="2469" spans="2:14">
      <c r="B2469" s="1">
        <v>35334</v>
      </c>
      <c r="C2469" s="1">
        <f t="shared" si="273"/>
        <v>35309</v>
      </c>
      <c r="E2469" s="42">
        <f>IF(DAY(B2469)&gt;14,VLOOKUP(DATE(YEAR(C2469),MONTH(C2469)-1,DAY(1)),'מדדים וריביות'!B:C,2,FALSE),VLOOKUP(DATE(YEAR(C2469),MONTH(C2469)-2,DAY(1)),'מדדים וריביות'!B:C,2,FALSE))</f>
        <v>21226066.107928298</v>
      </c>
      <c r="F2469" s="43">
        <f>IF($B$5=1,'ריבית יומית'!D2463,'ריבית יומית'!G2463)</f>
        <v>1.0738622586670132E-4</v>
      </c>
      <c r="G2469" s="43">
        <f t="shared" si="268"/>
        <v>1.0738622586670132E-4</v>
      </c>
      <c r="H2469" s="29">
        <f t="shared" si="269"/>
        <v>1.6541361574379985</v>
      </c>
      <c r="I2469" s="30">
        <f>VLOOKUP(B2468,'מדדים וריביות'!B:C,2)</f>
        <v>21317426.507245101</v>
      </c>
      <c r="K2469" s="39">
        <f t="shared" si="270"/>
        <v>0</v>
      </c>
      <c r="L2469" s="39">
        <f t="shared" si="271"/>
        <v>0</v>
      </c>
      <c r="M2469" s="39">
        <f t="shared" si="272"/>
        <v>0</v>
      </c>
      <c r="N2469" s="41">
        <f t="shared" si="274"/>
        <v>0</v>
      </c>
    </row>
    <row r="2470" spans="2:14">
      <c r="B2470" s="1">
        <v>35335</v>
      </c>
      <c r="C2470" s="1">
        <f t="shared" si="273"/>
        <v>35309</v>
      </c>
      <c r="E2470" s="42">
        <f>IF(DAY(B2470)&gt;14,VLOOKUP(DATE(YEAR(C2470),MONTH(C2470)-1,DAY(1)),'מדדים וריביות'!B:C,2,FALSE),VLOOKUP(DATE(YEAR(C2470),MONTH(C2470)-2,DAY(1)),'מדדים וריביות'!B:C,2,FALSE))</f>
        <v>21226066.107928298</v>
      </c>
      <c r="F2470" s="43">
        <f>IF($B$5=1,'ריבית יומית'!D2464,'ריבית יומית'!G2464)</f>
        <v>1.0738622586670132E-4</v>
      </c>
      <c r="G2470" s="43">
        <f t="shared" si="268"/>
        <v>1.0738622586670132E-4</v>
      </c>
      <c r="H2470" s="29">
        <f t="shared" si="269"/>
        <v>1.6539585450721033</v>
      </c>
      <c r="I2470" s="30">
        <f>VLOOKUP(B2469,'מדדים וריביות'!B:C,2)</f>
        <v>21317426.507245101</v>
      </c>
      <c r="K2470" s="39">
        <f t="shared" si="270"/>
        <v>0</v>
      </c>
      <c r="L2470" s="39">
        <f t="shared" si="271"/>
        <v>0</v>
      </c>
      <c r="M2470" s="39">
        <f t="shared" si="272"/>
        <v>0</v>
      </c>
      <c r="N2470" s="41">
        <f t="shared" si="274"/>
        <v>0</v>
      </c>
    </row>
    <row r="2471" spans="2:14">
      <c r="B2471" s="1">
        <v>35336</v>
      </c>
      <c r="C2471" s="1">
        <f t="shared" si="273"/>
        <v>35309</v>
      </c>
      <c r="E2471" s="42">
        <f>IF(DAY(B2471)&gt;14,VLOOKUP(DATE(YEAR(C2471),MONTH(C2471)-1,DAY(1)),'מדדים וריביות'!B:C,2,FALSE),VLOOKUP(DATE(YEAR(C2471),MONTH(C2471)-2,DAY(1)),'מדדים וריביות'!B:C,2,FALSE))</f>
        <v>21226066.107928298</v>
      </c>
      <c r="F2471" s="43">
        <f>IF($B$5=1,'ריבית יומית'!D2465,'ריבית יומית'!G2465)</f>
        <v>1.0738622586670132E-4</v>
      </c>
      <c r="G2471" s="43">
        <f t="shared" si="268"/>
        <v>1.0738622586670132E-4</v>
      </c>
      <c r="H2471" s="29">
        <f t="shared" si="269"/>
        <v>1.6537809517772817</v>
      </c>
      <c r="I2471" s="30">
        <f>VLOOKUP(B2470,'מדדים וריביות'!B:C,2)</f>
        <v>21317426.507245101</v>
      </c>
      <c r="K2471" s="39">
        <f t="shared" si="270"/>
        <v>0</v>
      </c>
      <c r="L2471" s="39">
        <f t="shared" si="271"/>
        <v>0</v>
      </c>
      <c r="M2471" s="39">
        <f t="shared" si="272"/>
        <v>0</v>
      </c>
      <c r="N2471" s="41">
        <f t="shared" si="274"/>
        <v>0</v>
      </c>
    </row>
    <row r="2472" spans="2:14">
      <c r="B2472" s="1">
        <v>35337</v>
      </c>
      <c r="C2472" s="1">
        <f t="shared" si="273"/>
        <v>35309</v>
      </c>
      <c r="E2472" s="42">
        <f>IF(DAY(B2472)&gt;14,VLOOKUP(DATE(YEAR(C2472),MONTH(C2472)-1,DAY(1)),'מדדים וריביות'!B:C,2,FALSE),VLOOKUP(DATE(YEAR(C2472),MONTH(C2472)-2,DAY(1)),'מדדים וריביות'!B:C,2,FALSE))</f>
        <v>21226066.107928298</v>
      </c>
      <c r="F2472" s="43">
        <f>IF($B$5=1,'ריבית יומית'!D2466,'ריבית יומית'!G2466)</f>
        <v>1.0738622586670132E-4</v>
      </c>
      <c r="G2472" s="43">
        <f t="shared" si="268"/>
        <v>1.0738622586670132E-4</v>
      </c>
      <c r="H2472" s="29">
        <f t="shared" si="269"/>
        <v>1.653603377551486</v>
      </c>
      <c r="I2472" s="30">
        <f>VLOOKUP(B2471,'מדדים וריביות'!B:C,2)</f>
        <v>21317426.507245101</v>
      </c>
      <c r="K2472" s="39">
        <f t="shared" si="270"/>
        <v>0</v>
      </c>
      <c r="L2472" s="39">
        <f t="shared" si="271"/>
        <v>0</v>
      </c>
      <c r="M2472" s="39">
        <f t="shared" si="272"/>
        <v>0</v>
      </c>
      <c r="N2472" s="41">
        <f t="shared" si="274"/>
        <v>0</v>
      </c>
    </row>
    <row r="2473" spans="2:14">
      <c r="B2473" s="1">
        <v>35338</v>
      </c>
      <c r="C2473" s="1">
        <f t="shared" si="273"/>
        <v>35309</v>
      </c>
      <c r="E2473" s="42">
        <f>IF(DAY(B2473)&gt;14,VLOOKUP(DATE(YEAR(C2473),MONTH(C2473)-1,DAY(1)),'מדדים וריביות'!B:C,2,FALSE),VLOOKUP(DATE(YEAR(C2473),MONTH(C2473)-2,DAY(1)),'מדדים וריביות'!B:C,2,FALSE))</f>
        <v>21226066.107928298</v>
      </c>
      <c r="F2473" s="43">
        <f>IF($B$5=1,'ריבית יומית'!D2467,'ריבית יומית'!G2467)</f>
        <v>1.0738622586670132E-4</v>
      </c>
      <c r="G2473" s="43">
        <f t="shared" si="268"/>
        <v>1.0738622586670132E-4</v>
      </c>
      <c r="H2473" s="29">
        <f t="shared" si="269"/>
        <v>1.6534258223926688</v>
      </c>
      <c r="I2473" s="30">
        <f>VLOOKUP(B2472,'מדדים וריביות'!B:C,2)</f>
        <v>21317426.507245101</v>
      </c>
      <c r="K2473" s="39">
        <f t="shared" si="270"/>
        <v>0</v>
      </c>
      <c r="L2473" s="39">
        <f t="shared" si="271"/>
        <v>0</v>
      </c>
      <c r="M2473" s="39">
        <f t="shared" si="272"/>
        <v>0</v>
      </c>
      <c r="N2473" s="41">
        <f t="shared" si="274"/>
        <v>0</v>
      </c>
    </row>
    <row r="2474" spans="2:14">
      <c r="B2474" s="1">
        <v>35339</v>
      </c>
      <c r="C2474" s="1">
        <f t="shared" si="273"/>
        <v>35339</v>
      </c>
      <c r="E2474" s="42">
        <f>IF(DAY(B2474)&gt;14,VLOOKUP(DATE(YEAR(C2474),MONTH(C2474)-1,DAY(1)),'מדדים וריביות'!B:C,2,FALSE),VLOOKUP(DATE(YEAR(C2474),MONTH(C2474)-2,DAY(1)),'מדדים וריביות'!B:C,2,FALSE))</f>
        <v>21226066.107928298</v>
      </c>
      <c r="F2474" s="43">
        <f>IF($B$5=1,'ריבית יומית'!D2468,'ריבית יומית'!G2468)</f>
        <v>1.0738622586670132E-4</v>
      </c>
      <c r="G2474" s="43">
        <f t="shared" si="268"/>
        <v>1.0738622586670132E-4</v>
      </c>
      <c r="H2474" s="29">
        <f t="shared" si="269"/>
        <v>1.6532482862987825</v>
      </c>
      <c r="I2474" s="30">
        <f>VLOOKUP(B2473,'מדדים וריביות'!B:C,2)</f>
        <v>21317426.507245101</v>
      </c>
      <c r="K2474" s="39">
        <f t="shared" si="270"/>
        <v>0</v>
      </c>
      <c r="L2474" s="39">
        <f t="shared" si="271"/>
        <v>0</v>
      </c>
      <c r="M2474" s="39">
        <f t="shared" si="272"/>
        <v>0</v>
      </c>
      <c r="N2474" s="41">
        <f t="shared" si="274"/>
        <v>0</v>
      </c>
    </row>
    <row r="2475" spans="2:14">
      <c r="B2475" s="1">
        <v>35340</v>
      </c>
      <c r="C2475" s="1">
        <f t="shared" si="273"/>
        <v>35339</v>
      </c>
      <c r="E2475" s="42">
        <f>IF(DAY(B2475)&gt;14,VLOOKUP(DATE(YEAR(C2475),MONTH(C2475)-1,DAY(1)),'מדדים וריביות'!B:C,2,FALSE),VLOOKUP(DATE(YEAR(C2475),MONTH(C2475)-2,DAY(1)),'מדדים וריביות'!B:C,2,FALSE))</f>
        <v>21226066.107928298</v>
      </c>
      <c r="F2475" s="43">
        <f>IF($B$5=1,'ריבית יומית'!D2469,'ריבית יומית'!G2469)</f>
        <v>1.0738622586670132E-4</v>
      </c>
      <c r="G2475" s="43">
        <f t="shared" si="268"/>
        <v>1.0738622586670132E-4</v>
      </c>
      <c r="H2475" s="29">
        <f t="shared" si="269"/>
        <v>1.6530707692677802</v>
      </c>
      <c r="I2475" s="30">
        <f>VLOOKUP(B2474,'מדדים וריביות'!B:C,2)</f>
        <v>21484920.572659198</v>
      </c>
      <c r="K2475" s="39">
        <f t="shared" si="270"/>
        <v>0</v>
      </c>
      <c r="L2475" s="39">
        <f t="shared" si="271"/>
        <v>0</v>
      </c>
      <c r="M2475" s="39">
        <f t="shared" si="272"/>
        <v>0</v>
      </c>
      <c r="N2475" s="41">
        <f t="shared" si="274"/>
        <v>0</v>
      </c>
    </row>
    <row r="2476" spans="2:14">
      <c r="B2476" s="1">
        <v>35341</v>
      </c>
      <c r="C2476" s="1">
        <f t="shared" si="273"/>
        <v>35339</v>
      </c>
      <c r="E2476" s="42">
        <f>IF(DAY(B2476)&gt;14,VLOOKUP(DATE(YEAR(C2476),MONTH(C2476)-1,DAY(1)),'מדדים וריביות'!B:C,2,FALSE),VLOOKUP(DATE(YEAR(C2476),MONTH(C2476)-2,DAY(1)),'מדדים וריביות'!B:C,2,FALSE))</f>
        <v>21226066.107928298</v>
      </c>
      <c r="F2476" s="43">
        <f>IF($B$5=1,'ריבית יומית'!D2470,'ריבית יומית'!G2470)</f>
        <v>1.0738622586670132E-4</v>
      </c>
      <c r="G2476" s="43">
        <f t="shared" si="268"/>
        <v>1.0738622586670132E-4</v>
      </c>
      <c r="H2476" s="29">
        <f t="shared" si="269"/>
        <v>1.652893271297615</v>
      </c>
      <c r="I2476" s="30">
        <f>VLOOKUP(B2475,'מדדים וריביות'!B:C,2)</f>
        <v>21484920.572659198</v>
      </c>
      <c r="K2476" s="39">
        <f t="shared" si="270"/>
        <v>0</v>
      </c>
      <c r="L2476" s="39">
        <f t="shared" si="271"/>
        <v>0</v>
      </c>
      <c r="M2476" s="39">
        <f t="shared" si="272"/>
        <v>0</v>
      </c>
      <c r="N2476" s="41">
        <f t="shared" si="274"/>
        <v>0</v>
      </c>
    </row>
    <row r="2477" spans="2:14">
      <c r="B2477" s="1">
        <v>35342</v>
      </c>
      <c r="C2477" s="1">
        <f t="shared" si="273"/>
        <v>35339</v>
      </c>
      <c r="E2477" s="42">
        <f>IF(DAY(B2477)&gt;14,VLOOKUP(DATE(YEAR(C2477),MONTH(C2477)-1,DAY(1)),'מדדים וריביות'!B:C,2,FALSE),VLOOKUP(DATE(YEAR(C2477),MONTH(C2477)-2,DAY(1)),'מדדים וריביות'!B:C,2,FALSE))</f>
        <v>21226066.107928298</v>
      </c>
      <c r="F2477" s="43">
        <f>IF($B$5=1,'ריבית יומית'!D2471,'ריבית יומית'!G2471)</f>
        <v>1.0738622586670132E-4</v>
      </c>
      <c r="G2477" s="43">
        <f t="shared" si="268"/>
        <v>1.0738622586670132E-4</v>
      </c>
      <c r="H2477" s="29">
        <f t="shared" si="269"/>
        <v>1.6527157923862403</v>
      </c>
      <c r="I2477" s="30">
        <f>VLOOKUP(B2476,'מדדים וריביות'!B:C,2)</f>
        <v>21484920.572659198</v>
      </c>
      <c r="K2477" s="39">
        <f t="shared" si="270"/>
        <v>0</v>
      </c>
      <c r="L2477" s="39">
        <f t="shared" si="271"/>
        <v>0</v>
      </c>
      <c r="M2477" s="39">
        <f t="shared" si="272"/>
        <v>0</v>
      </c>
      <c r="N2477" s="41">
        <f t="shared" si="274"/>
        <v>0</v>
      </c>
    </row>
    <row r="2478" spans="2:14">
      <c r="B2478" s="1">
        <v>35343</v>
      </c>
      <c r="C2478" s="1">
        <f t="shared" si="273"/>
        <v>35339</v>
      </c>
      <c r="E2478" s="42">
        <f>IF(DAY(B2478)&gt;14,VLOOKUP(DATE(YEAR(C2478),MONTH(C2478)-1,DAY(1)),'מדדים וריביות'!B:C,2,FALSE),VLOOKUP(DATE(YEAR(C2478),MONTH(C2478)-2,DAY(1)),'מדדים וריביות'!B:C,2,FALSE))</f>
        <v>21226066.107928298</v>
      </c>
      <c r="F2478" s="43">
        <f>IF($B$5=1,'ריבית יומית'!D2472,'ריבית יומית'!G2472)</f>
        <v>1.0738622586670132E-4</v>
      </c>
      <c r="G2478" s="43">
        <f t="shared" si="268"/>
        <v>1.0738622586670132E-4</v>
      </c>
      <c r="H2478" s="29">
        <f t="shared" si="269"/>
        <v>1.6525383325316096</v>
      </c>
      <c r="I2478" s="30">
        <f>VLOOKUP(B2477,'מדדים וריביות'!B:C,2)</f>
        <v>21484920.572659198</v>
      </c>
      <c r="K2478" s="39">
        <f t="shared" si="270"/>
        <v>0</v>
      </c>
      <c r="L2478" s="39">
        <f t="shared" si="271"/>
        <v>0</v>
      </c>
      <c r="M2478" s="39">
        <f t="shared" si="272"/>
        <v>0</v>
      </c>
      <c r="N2478" s="41">
        <f t="shared" si="274"/>
        <v>0</v>
      </c>
    </row>
    <row r="2479" spans="2:14">
      <c r="B2479" s="1">
        <v>35344</v>
      </c>
      <c r="C2479" s="1">
        <f t="shared" si="273"/>
        <v>35339</v>
      </c>
      <c r="E2479" s="42">
        <f>IF(DAY(B2479)&gt;14,VLOOKUP(DATE(YEAR(C2479),MONTH(C2479)-1,DAY(1)),'מדדים וריביות'!B:C,2,FALSE),VLOOKUP(DATE(YEAR(C2479),MONTH(C2479)-2,DAY(1)),'מדדים וריביות'!B:C,2,FALSE))</f>
        <v>21226066.107928298</v>
      </c>
      <c r="F2479" s="43">
        <f>IF($B$5=1,'ריבית יומית'!D2473,'ריבית יומית'!G2473)</f>
        <v>1.0738622586670132E-4</v>
      </c>
      <c r="G2479" s="43">
        <f t="shared" si="268"/>
        <v>1.0738622586670132E-4</v>
      </c>
      <c r="H2479" s="29">
        <f t="shared" si="269"/>
        <v>1.6523608917316768</v>
      </c>
      <c r="I2479" s="30">
        <f>VLOOKUP(B2478,'מדדים וריביות'!B:C,2)</f>
        <v>21484920.572659198</v>
      </c>
      <c r="K2479" s="39">
        <f t="shared" si="270"/>
        <v>0</v>
      </c>
      <c r="L2479" s="39">
        <f t="shared" si="271"/>
        <v>0</v>
      </c>
      <c r="M2479" s="39">
        <f t="shared" si="272"/>
        <v>0</v>
      </c>
      <c r="N2479" s="41">
        <f t="shared" si="274"/>
        <v>0</v>
      </c>
    </row>
    <row r="2480" spans="2:14">
      <c r="B2480" s="1">
        <v>35345</v>
      </c>
      <c r="C2480" s="1">
        <f t="shared" si="273"/>
        <v>35339</v>
      </c>
      <c r="E2480" s="42">
        <f>IF(DAY(B2480)&gt;14,VLOOKUP(DATE(YEAR(C2480),MONTH(C2480)-1,DAY(1)),'מדדים וריביות'!B:C,2,FALSE),VLOOKUP(DATE(YEAR(C2480),MONTH(C2480)-2,DAY(1)),'מדדים וריביות'!B:C,2,FALSE))</f>
        <v>21226066.107928298</v>
      </c>
      <c r="F2480" s="43">
        <f>IF($B$5=1,'ריבית יומית'!D2474,'ריבית יומית'!G2474)</f>
        <v>1.0738622586670132E-4</v>
      </c>
      <c r="G2480" s="43">
        <f t="shared" si="268"/>
        <v>1.0738622586670132E-4</v>
      </c>
      <c r="H2480" s="29">
        <f t="shared" si="269"/>
        <v>1.6521834699843958</v>
      </c>
      <c r="I2480" s="30">
        <f>VLOOKUP(B2479,'מדדים וריביות'!B:C,2)</f>
        <v>21484920.572659198</v>
      </c>
      <c r="K2480" s="39">
        <f t="shared" si="270"/>
        <v>0</v>
      </c>
      <c r="L2480" s="39">
        <f t="shared" si="271"/>
        <v>0</v>
      </c>
      <c r="M2480" s="39">
        <f t="shared" si="272"/>
        <v>0</v>
      </c>
      <c r="N2480" s="41">
        <f t="shared" si="274"/>
        <v>0</v>
      </c>
    </row>
    <row r="2481" spans="2:14">
      <c r="B2481" s="1">
        <v>35346</v>
      </c>
      <c r="C2481" s="1">
        <f t="shared" si="273"/>
        <v>35339</v>
      </c>
      <c r="E2481" s="42">
        <f>IF(DAY(B2481)&gt;14,VLOOKUP(DATE(YEAR(C2481),MONTH(C2481)-1,DAY(1)),'מדדים וריביות'!B:C,2,FALSE),VLOOKUP(DATE(YEAR(C2481),MONTH(C2481)-2,DAY(1)),'מדדים וריביות'!B:C,2,FALSE))</f>
        <v>21226066.107928298</v>
      </c>
      <c r="F2481" s="43">
        <f>IF($B$5=1,'ריבית יומית'!D2475,'ריבית יומית'!G2475)</f>
        <v>1.0738622586670132E-4</v>
      </c>
      <c r="G2481" s="43">
        <f t="shared" si="268"/>
        <v>1.0738622586670132E-4</v>
      </c>
      <c r="H2481" s="29">
        <f t="shared" si="269"/>
        <v>1.6520060672877208</v>
      </c>
      <c r="I2481" s="30">
        <f>VLOOKUP(B2480,'מדדים וריביות'!B:C,2)</f>
        <v>21484920.572659198</v>
      </c>
      <c r="K2481" s="39">
        <f t="shared" si="270"/>
        <v>0</v>
      </c>
      <c r="L2481" s="39">
        <f t="shared" si="271"/>
        <v>0</v>
      </c>
      <c r="M2481" s="39">
        <f t="shared" si="272"/>
        <v>0</v>
      </c>
      <c r="N2481" s="41">
        <f t="shared" si="274"/>
        <v>0</v>
      </c>
    </row>
    <row r="2482" spans="2:14">
      <c r="B2482" s="1">
        <v>35347</v>
      </c>
      <c r="C2482" s="1">
        <f t="shared" si="273"/>
        <v>35339</v>
      </c>
      <c r="E2482" s="42">
        <f>IF(DAY(B2482)&gt;14,VLOOKUP(DATE(YEAR(C2482),MONTH(C2482)-1,DAY(1)),'מדדים וריביות'!B:C,2,FALSE),VLOOKUP(DATE(YEAR(C2482),MONTH(C2482)-2,DAY(1)),'מדדים וריביות'!B:C,2,FALSE))</f>
        <v>21226066.107928298</v>
      </c>
      <c r="F2482" s="43">
        <f>IF($B$5=1,'ריבית יומית'!D2476,'ריבית יומית'!G2476)</f>
        <v>1.0738622586670132E-4</v>
      </c>
      <c r="G2482" s="43">
        <f t="shared" si="268"/>
        <v>1.0738622586670132E-4</v>
      </c>
      <c r="H2482" s="29">
        <f t="shared" si="269"/>
        <v>1.6518286836396063</v>
      </c>
      <c r="I2482" s="30">
        <f>VLOOKUP(B2481,'מדדים וריביות'!B:C,2)</f>
        <v>21484920.572659198</v>
      </c>
      <c r="K2482" s="39">
        <f t="shared" si="270"/>
        <v>0</v>
      </c>
      <c r="L2482" s="39">
        <f t="shared" si="271"/>
        <v>0</v>
      </c>
      <c r="M2482" s="39">
        <f t="shared" si="272"/>
        <v>0</v>
      </c>
      <c r="N2482" s="41">
        <f t="shared" si="274"/>
        <v>0</v>
      </c>
    </row>
    <row r="2483" spans="2:14">
      <c r="B2483" s="1">
        <v>35348</v>
      </c>
      <c r="C2483" s="1">
        <f t="shared" si="273"/>
        <v>35339</v>
      </c>
      <c r="E2483" s="42">
        <f>IF(DAY(B2483)&gt;14,VLOOKUP(DATE(YEAR(C2483),MONTH(C2483)-1,DAY(1)),'מדדים וריביות'!B:C,2,FALSE),VLOOKUP(DATE(YEAR(C2483),MONTH(C2483)-2,DAY(1)),'מדדים וריביות'!B:C,2,FALSE))</f>
        <v>21226066.107928298</v>
      </c>
      <c r="F2483" s="43">
        <f>IF($B$5=1,'ריבית יומית'!D2477,'ריבית יומית'!G2477)</f>
        <v>1.0738622586670132E-4</v>
      </c>
      <c r="G2483" s="43">
        <f t="shared" si="268"/>
        <v>1.0738622586670132E-4</v>
      </c>
      <c r="H2483" s="29">
        <f t="shared" si="269"/>
        <v>1.6516513190380071</v>
      </c>
      <c r="I2483" s="30">
        <f>VLOOKUP(B2482,'מדדים וריביות'!B:C,2)</f>
        <v>21484920.572659198</v>
      </c>
      <c r="K2483" s="39">
        <f t="shared" si="270"/>
        <v>0</v>
      </c>
      <c r="L2483" s="39">
        <f t="shared" si="271"/>
        <v>0</v>
      </c>
      <c r="M2483" s="39">
        <f t="shared" si="272"/>
        <v>0</v>
      </c>
      <c r="N2483" s="41">
        <f t="shared" si="274"/>
        <v>0</v>
      </c>
    </row>
    <row r="2484" spans="2:14">
      <c r="B2484" s="1">
        <v>35349</v>
      </c>
      <c r="C2484" s="1">
        <f t="shared" si="273"/>
        <v>35339</v>
      </c>
      <c r="E2484" s="42">
        <f>IF(DAY(B2484)&gt;14,VLOOKUP(DATE(YEAR(C2484),MONTH(C2484)-1,DAY(1)),'מדדים וריביות'!B:C,2,FALSE),VLOOKUP(DATE(YEAR(C2484),MONTH(C2484)-2,DAY(1)),'מדדים וריביות'!B:C,2,FALSE))</f>
        <v>21226066.107928298</v>
      </c>
      <c r="F2484" s="43">
        <f>IF($B$5=1,'ריבית יומית'!D2478,'ריבית יומית'!G2478)</f>
        <v>1.0738622586670132E-4</v>
      </c>
      <c r="G2484" s="43">
        <f t="shared" si="268"/>
        <v>1.0738622586670132E-4</v>
      </c>
      <c r="H2484" s="29">
        <f t="shared" si="269"/>
        <v>1.6514739734808779</v>
      </c>
      <c r="I2484" s="30">
        <f>VLOOKUP(B2483,'מדדים וריביות'!B:C,2)</f>
        <v>21484920.572659198</v>
      </c>
      <c r="K2484" s="39">
        <f t="shared" si="270"/>
        <v>0</v>
      </c>
      <c r="L2484" s="39">
        <f t="shared" si="271"/>
        <v>0</v>
      </c>
      <c r="M2484" s="39">
        <f t="shared" si="272"/>
        <v>0</v>
      </c>
      <c r="N2484" s="41">
        <f t="shared" si="274"/>
        <v>0</v>
      </c>
    </row>
    <row r="2485" spans="2:14">
      <c r="B2485" s="1">
        <v>35350</v>
      </c>
      <c r="C2485" s="1">
        <f t="shared" si="273"/>
        <v>35339</v>
      </c>
      <c r="E2485" s="42">
        <f>IF(DAY(B2485)&gt;14,VLOOKUP(DATE(YEAR(C2485),MONTH(C2485)-1,DAY(1)),'מדדים וריביות'!B:C,2,FALSE),VLOOKUP(DATE(YEAR(C2485),MONTH(C2485)-2,DAY(1)),'מדדים וריביות'!B:C,2,FALSE))</f>
        <v>21226066.107928298</v>
      </c>
      <c r="F2485" s="43">
        <f>IF($B$5=1,'ריבית יומית'!D2479,'ריבית יומית'!G2479)</f>
        <v>1.0738622586670132E-4</v>
      </c>
      <c r="G2485" s="43">
        <f t="shared" si="268"/>
        <v>1.0738622586670132E-4</v>
      </c>
      <c r="H2485" s="29">
        <f t="shared" si="269"/>
        <v>1.6512966469661738</v>
      </c>
      <c r="I2485" s="30">
        <f>VLOOKUP(B2484,'מדדים וריביות'!B:C,2)</f>
        <v>21484920.572659198</v>
      </c>
      <c r="K2485" s="39">
        <f t="shared" si="270"/>
        <v>0</v>
      </c>
      <c r="L2485" s="39">
        <f t="shared" si="271"/>
        <v>0</v>
      </c>
      <c r="M2485" s="39">
        <f t="shared" si="272"/>
        <v>0</v>
      </c>
      <c r="N2485" s="41">
        <f t="shared" si="274"/>
        <v>0</v>
      </c>
    </row>
    <row r="2486" spans="2:14">
      <c r="B2486" s="1">
        <v>35351</v>
      </c>
      <c r="C2486" s="1">
        <f t="shared" si="273"/>
        <v>35339</v>
      </c>
      <c r="E2486" s="42">
        <f>IF(DAY(B2486)&gt;14,VLOOKUP(DATE(YEAR(C2486),MONTH(C2486)-1,DAY(1)),'מדדים וריביות'!B:C,2,FALSE),VLOOKUP(DATE(YEAR(C2486),MONTH(C2486)-2,DAY(1)),'מדדים וריביות'!B:C,2,FALSE))</f>
        <v>21226066.107928298</v>
      </c>
      <c r="F2486" s="43">
        <f>IF($B$5=1,'ריבית יומית'!D2480,'ריבית יומית'!G2480)</f>
        <v>1.0738622586670132E-4</v>
      </c>
      <c r="G2486" s="43">
        <f t="shared" si="268"/>
        <v>1.0738622586670132E-4</v>
      </c>
      <c r="H2486" s="29">
        <f t="shared" si="269"/>
        <v>1.6511193394918502</v>
      </c>
      <c r="I2486" s="30">
        <f>VLOOKUP(B2485,'מדדים וריביות'!B:C,2)</f>
        <v>21484920.572659198</v>
      </c>
      <c r="K2486" s="39">
        <f t="shared" si="270"/>
        <v>0</v>
      </c>
      <c r="L2486" s="39">
        <f t="shared" si="271"/>
        <v>0</v>
      </c>
      <c r="M2486" s="39">
        <f t="shared" si="272"/>
        <v>0</v>
      </c>
      <c r="N2486" s="41">
        <f t="shared" si="274"/>
        <v>0</v>
      </c>
    </row>
    <row r="2487" spans="2:14">
      <c r="B2487" s="1">
        <v>35352</v>
      </c>
      <c r="C2487" s="1">
        <f t="shared" si="273"/>
        <v>35339</v>
      </c>
      <c r="E2487" s="42">
        <f>IF(DAY(B2487)&gt;14,VLOOKUP(DATE(YEAR(C2487),MONTH(C2487)-1,DAY(1)),'מדדים וריביות'!B:C,2,FALSE),VLOOKUP(DATE(YEAR(C2487),MONTH(C2487)-2,DAY(1)),'מדדים וריביות'!B:C,2,FALSE))</f>
        <v>21226066.107928298</v>
      </c>
      <c r="F2487" s="43">
        <f>IF($B$5=1,'ריבית יומית'!D2481,'ריבית יומית'!G2481)</f>
        <v>1.0738622586670132E-4</v>
      </c>
      <c r="G2487" s="43">
        <f t="shared" si="268"/>
        <v>1.0738622586670132E-4</v>
      </c>
      <c r="H2487" s="29">
        <f t="shared" si="269"/>
        <v>1.6509420510558628</v>
      </c>
      <c r="I2487" s="30">
        <f>VLOOKUP(B2486,'מדדים וריביות'!B:C,2)</f>
        <v>21484920.572659198</v>
      </c>
      <c r="K2487" s="39">
        <f t="shared" si="270"/>
        <v>0</v>
      </c>
      <c r="L2487" s="39">
        <f t="shared" si="271"/>
        <v>0</v>
      </c>
      <c r="M2487" s="39">
        <f t="shared" si="272"/>
        <v>0</v>
      </c>
      <c r="N2487" s="41">
        <f t="shared" si="274"/>
        <v>0</v>
      </c>
    </row>
    <row r="2488" spans="2:14">
      <c r="B2488" s="1">
        <v>35353</v>
      </c>
      <c r="C2488" s="1">
        <f t="shared" si="273"/>
        <v>35339</v>
      </c>
      <c r="E2488" s="42">
        <f>IF(DAY(B2488)&gt;14,VLOOKUP(DATE(YEAR(C2488),MONTH(C2488)-1,DAY(1)),'מדדים וריביות'!B:C,2,FALSE),VLOOKUP(DATE(YEAR(C2488),MONTH(C2488)-2,DAY(1)),'מדדים וריביות'!B:C,2,FALSE))</f>
        <v>21317426.507245101</v>
      </c>
      <c r="F2488" s="43">
        <f>IF($B$5=1,'ריבית יומית'!D2482,'ריבית יומית'!G2482)</f>
        <v>1.0738622586670132E-4</v>
      </c>
      <c r="G2488" s="43">
        <f t="shared" si="268"/>
        <v>1.0738622586670132E-4</v>
      </c>
      <c r="H2488" s="29">
        <f t="shared" si="269"/>
        <v>1.650764781656167</v>
      </c>
      <c r="I2488" s="30">
        <f>VLOOKUP(B2487,'מדדים וריביות'!B:C,2)</f>
        <v>21484920.572659198</v>
      </c>
      <c r="K2488" s="39">
        <f t="shared" si="270"/>
        <v>0</v>
      </c>
      <c r="L2488" s="39">
        <f t="shared" si="271"/>
        <v>0</v>
      </c>
      <c r="M2488" s="39">
        <f t="shared" si="272"/>
        <v>0</v>
      </c>
      <c r="N2488" s="41">
        <f t="shared" si="274"/>
        <v>0</v>
      </c>
    </row>
    <row r="2489" spans="2:14">
      <c r="B2489" s="1">
        <v>35354</v>
      </c>
      <c r="C2489" s="1">
        <f t="shared" si="273"/>
        <v>35339</v>
      </c>
      <c r="E2489" s="42">
        <f>IF(DAY(B2489)&gt;14,VLOOKUP(DATE(YEAR(C2489),MONTH(C2489)-1,DAY(1)),'מדדים וריביות'!B:C,2,FALSE),VLOOKUP(DATE(YEAR(C2489),MONTH(C2489)-2,DAY(1)),'מדדים וריביות'!B:C,2,FALSE))</f>
        <v>21317426.507245101</v>
      </c>
      <c r="F2489" s="43">
        <f>IF($B$5=1,'ריבית יומית'!D2483,'ריבית יומית'!G2483)</f>
        <v>1.0738622586670132E-4</v>
      </c>
      <c r="G2489" s="43">
        <f t="shared" si="268"/>
        <v>1.0738622586670132E-4</v>
      </c>
      <c r="H2489" s="29">
        <f t="shared" si="269"/>
        <v>1.650587531290719</v>
      </c>
      <c r="I2489" s="30">
        <f>VLOOKUP(B2488,'מדדים וריביות'!B:C,2)</f>
        <v>21484920.572659198</v>
      </c>
      <c r="K2489" s="39">
        <f t="shared" si="270"/>
        <v>0</v>
      </c>
      <c r="L2489" s="39">
        <f t="shared" si="271"/>
        <v>0</v>
      </c>
      <c r="M2489" s="39">
        <f t="shared" si="272"/>
        <v>0</v>
      </c>
      <c r="N2489" s="41">
        <f t="shared" si="274"/>
        <v>0</v>
      </c>
    </row>
    <row r="2490" spans="2:14">
      <c r="B2490" s="1">
        <v>35355</v>
      </c>
      <c r="C2490" s="1">
        <f t="shared" si="273"/>
        <v>35339</v>
      </c>
      <c r="E2490" s="42">
        <f>IF(DAY(B2490)&gt;14,VLOOKUP(DATE(YEAR(C2490),MONTH(C2490)-1,DAY(1)),'מדדים וריביות'!B:C,2,FALSE),VLOOKUP(DATE(YEAR(C2490),MONTH(C2490)-2,DAY(1)),'מדדים וריביות'!B:C,2,FALSE))</f>
        <v>21317426.507245101</v>
      </c>
      <c r="F2490" s="43">
        <f>IF($B$5=1,'ריבית יומית'!D2484,'ריבית יומית'!G2484)</f>
        <v>1.0738622586670132E-4</v>
      </c>
      <c r="G2490" s="43">
        <f t="shared" si="268"/>
        <v>1.0738622586670132E-4</v>
      </c>
      <c r="H2490" s="29">
        <f t="shared" si="269"/>
        <v>1.650410299957475</v>
      </c>
      <c r="I2490" s="30">
        <f>VLOOKUP(B2489,'מדדים וריביות'!B:C,2)</f>
        <v>21484920.572659198</v>
      </c>
      <c r="K2490" s="39">
        <f t="shared" si="270"/>
        <v>0</v>
      </c>
      <c r="L2490" s="39">
        <f t="shared" si="271"/>
        <v>0</v>
      </c>
      <c r="M2490" s="39">
        <f t="shared" si="272"/>
        <v>0</v>
      </c>
      <c r="N2490" s="41">
        <f t="shared" si="274"/>
        <v>0</v>
      </c>
    </row>
    <row r="2491" spans="2:14">
      <c r="B2491" s="1">
        <v>35356</v>
      </c>
      <c r="C2491" s="1">
        <f t="shared" si="273"/>
        <v>35339</v>
      </c>
      <c r="E2491" s="42">
        <f>IF(DAY(B2491)&gt;14,VLOOKUP(DATE(YEAR(C2491),MONTH(C2491)-1,DAY(1)),'מדדים וריביות'!B:C,2,FALSE),VLOOKUP(DATE(YEAR(C2491),MONTH(C2491)-2,DAY(1)),'מדדים וריביות'!B:C,2,FALSE))</f>
        <v>21317426.507245101</v>
      </c>
      <c r="F2491" s="43">
        <f>IF($B$5=1,'ריבית יומית'!D2485,'ריבית יומית'!G2485)</f>
        <v>1.0738622586670132E-4</v>
      </c>
      <c r="G2491" s="43">
        <f t="shared" si="268"/>
        <v>1.0738622586670132E-4</v>
      </c>
      <c r="H2491" s="29">
        <f t="shared" si="269"/>
        <v>1.6502330876543914</v>
      </c>
      <c r="I2491" s="30">
        <f>VLOOKUP(B2490,'מדדים וריביות'!B:C,2)</f>
        <v>21484920.572659198</v>
      </c>
      <c r="K2491" s="39">
        <f t="shared" si="270"/>
        <v>0</v>
      </c>
      <c r="L2491" s="39">
        <f t="shared" si="271"/>
        <v>0</v>
      </c>
      <c r="M2491" s="39">
        <f t="shared" si="272"/>
        <v>0</v>
      </c>
      <c r="N2491" s="41">
        <f t="shared" si="274"/>
        <v>0</v>
      </c>
    </row>
    <row r="2492" spans="2:14">
      <c r="B2492" s="1">
        <v>35357</v>
      </c>
      <c r="C2492" s="1">
        <f t="shared" si="273"/>
        <v>35339</v>
      </c>
      <c r="E2492" s="42">
        <f>IF(DAY(B2492)&gt;14,VLOOKUP(DATE(YEAR(C2492),MONTH(C2492)-1,DAY(1)),'מדדים וריביות'!B:C,2,FALSE),VLOOKUP(DATE(YEAR(C2492),MONTH(C2492)-2,DAY(1)),'מדדים וריביות'!B:C,2,FALSE))</f>
        <v>21317426.507245101</v>
      </c>
      <c r="F2492" s="43">
        <f>IF($B$5=1,'ריבית יומית'!D2486,'ריבית יומית'!G2486)</f>
        <v>1.0738622586670132E-4</v>
      </c>
      <c r="G2492" s="43">
        <f t="shared" si="268"/>
        <v>1.0738622586670132E-4</v>
      </c>
      <c r="H2492" s="29">
        <f t="shared" si="269"/>
        <v>1.6500558943794248</v>
      </c>
      <c r="I2492" s="30">
        <f>VLOOKUP(B2491,'מדדים וריביות'!B:C,2)</f>
        <v>21484920.572659198</v>
      </c>
      <c r="K2492" s="39">
        <f t="shared" si="270"/>
        <v>0</v>
      </c>
      <c r="L2492" s="39">
        <f t="shared" si="271"/>
        <v>0</v>
      </c>
      <c r="M2492" s="39">
        <f t="shared" si="272"/>
        <v>0</v>
      </c>
      <c r="N2492" s="41">
        <f t="shared" si="274"/>
        <v>0</v>
      </c>
    </row>
    <row r="2493" spans="2:14">
      <c r="B2493" s="1">
        <v>35358</v>
      </c>
      <c r="C2493" s="1">
        <f t="shared" si="273"/>
        <v>35339</v>
      </c>
      <c r="E2493" s="42">
        <f>IF(DAY(B2493)&gt;14,VLOOKUP(DATE(YEAR(C2493),MONTH(C2493)-1,DAY(1)),'מדדים וריביות'!B:C,2,FALSE),VLOOKUP(DATE(YEAR(C2493),MONTH(C2493)-2,DAY(1)),'מדדים וריביות'!B:C,2,FALSE))</f>
        <v>21317426.507245101</v>
      </c>
      <c r="F2493" s="43">
        <f>IF($B$5=1,'ריבית יומית'!D2487,'ריבית יומית'!G2487)</f>
        <v>1.0738622586670132E-4</v>
      </c>
      <c r="G2493" s="43">
        <f t="shared" si="268"/>
        <v>1.0738622586670132E-4</v>
      </c>
      <c r="H2493" s="29">
        <f t="shared" si="269"/>
        <v>1.6498787201305323</v>
      </c>
      <c r="I2493" s="30">
        <f>VLOOKUP(B2492,'מדדים וריביות'!B:C,2)</f>
        <v>21484920.572659198</v>
      </c>
      <c r="K2493" s="39">
        <f t="shared" si="270"/>
        <v>0</v>
      </c>
      <c r="L2493" s="39">
        <f t="shared" si="271"/>
        <v>0</v>
      </c>
      <c r="M2493" s="39">
        <f t="shared" si="272"/>
        <v>0</v>
      </c>
      <c r="N2493" s="41">
        <f t="shared" si="274"/>
        <v>0</v>
      </c>
    </row>
    <row r="2494" spans="2:14">
      <c r="B2494" s="1">
        <v>35359</v>
      </c>
      <c r="C2494" s="1">
        <f t="shared" si="273"/>
        <v>35339</v>
      </c>
      <c r="E2494" s="42">
        <f>IF(DAY(B2494)&gt;14,VLOOKUP(DATE(YEAR(C2494),MONTH(C2494)-1,DAY(1)),'מדדים וריביות'!B:C,2,FALSE),VLOOKUP(DATE(YEAR(C2494),MONTH(C2494)-2,DAY(1)),'מדדים וריביות'!B:C,2,FALSE))</f>
        <v>21317426.507245101</v>
      </c>
      <c r="F2494" s="43">
        <f>IF($B$5=1,'ריבית יומית'!D2488,'ריבית יומית'!G2488)</f>
        <v>1.0738622586670132E-4</v>
      </c>
      <c r="G2494" s="43">
        <f t="shared" si="268"/>
        <v>1.0738622586670132E-4</v>
      </c>
      <c r="H2494" s="29">
        <f t="shared" si="269"/>
        <v>1.6497015649056708</v>
      </c>
      <c r="I2494" s="30">
        <f>VLOOKUP(B2493,'מדדים וריביות'!B:C,2)</f>
        <v>21484920.572659198</v>
      </c>
      <c r="K2494" s="39">
        <f t="shared" si="270"/>
        <v>0</v>
      </c>
      <c r="L2494" s="39">
        <f t="shared" si="271"/>
        <v>0</v>
      </c>
      <c r="M2494" s="39">
        <f t="shared" si="272"/>
        <v>0</v>
      </c>
      <c r="N2494" s="41">
        <f t="shared" si="274"/>
        <v>0</v>
      </c>
    </row>
    <row r="2495" spans="2:14">
      <c r="B2495" s="1">
        <v>35360</v>
      </c>
      <c r="C2495" s="1">
        <f t="shared" si="273"/>
        <v>35339</v>
      </c>
      <c r="E2495" s="42">
        <f>IF(DAY(B2495)&gt;14,VLOOKUP(DATE(YEAR(C2495),MONTH(C2495)-1,DAY(1)),'מדדים וריביות'!B:C,2,FALSE),VLOOKUP(DATE(YEAR(C2495),MONTH(C2495)-2,DAY(1)),'מדדים וריביות'!B:C,2,FALSE))</f>
        <v>21317426.507245101</v>
      </c>
      <c r="F2495" s="43">
        <f>IF($B$5=1,'ריבית יומית'!D2489,'ריבית יומית'!G2489)</f>
        <v>1.0738622586670132E-4</v>
      </c>
      <c r="G2495" s="43">
        <f t="shared" si="268"/>
        <v>1.0738622586670132E-4</v>
      </c>
      <c r="H2495" s="29">
        <f t="shared" si="269"/>
        <v>1.6495244287027975</v>
      </c>
      <c r="I2495" s="30">
        <f>VLOOKUP(B2494,'מדדים וריביות'!B:C,2)</f>
        <v>21484920.572659198</v>
      </c>
      <c r="K2495" s="39">
        <f t="shared" si="270"/>
        <v>0</v>
      </c>
      <c r="L2495" s="39">
        <f t="shared" si="271"/>
        <v>0</v>
      </c>
      <c r="M2495" s="39">
        <f t="shared" si="272"/>
        <v>0</v>
      </c>
      <c r="N2495" s="41">
        <f t="shared" si="274"/>
        <v>0</v>
      </c>
    </row>
    <row r="2496" spans="2:14">
      <c r="B2496" s="1">
        <v>35361</v>
      </c>
      <c r="C2496" s="1">
        <f t="shared" si="273"/>
        <v>35339</v>
      </c>
      <c r="E2496" s="42">
        <f>IF(DAY(B2496)&gt;14,VLOOKUP(DATE(YEAR(C2496),MONTH(C2496)-1,DAY(1)),'מדדים וריביות'!B:C,2,FALSE),VLOOKUP(DATE(YEAR(C2496),MONTH(C2496)-2,DAY(1)),'מדדים וריביות'!B:C,2,FALSE))</f>
        <v>21317426.507245101</v>
      </c>
      <c r="F2496" s="43">
        <f>IF($B$5=1,'ריבית יומית'!D2490,'ריבית יומית'!G2490)</f>
        <v>1.0738622586670132E-4</v>
      </c>
      <c r="G2496" s="43">
        <f t="shared" si="268"/>
        <v>1.0738622586670132E-4</v>
      </c>
      <c r="H2496" s="29">
        <f t="shared" si="269"/>
        <v>1.64934731151987</v>
      </c>
      <c r="I2496" s="30">
        <f>VLOOKUP(B2495,'מדדים וריביות'!B:C,2)</f>
        <v>21484920.572659198</v>
      </c>
      <c r="K2496" s="39">
        <f t="shared" si="270"/>
        <v>0</v>
      </c>
      <c r="L2496" s="39">
        <f t="shared" si="271"/>
        <v>0</v>
      </c>
      <c r="M2496" s="39">
        <f t="shared" si="272"/>
        <v>0</v>
      </c>
      <c r="N2496" s="41">
        <f t="shared" si="274"/>
        <v>0</v>
      </c>
    </row>
    <row r="2497" spans="2:14">
      <c r="B2497" s="1">
        <v>35362</v>
      </c>
      <c r="C2497" s="1">
        <f t="shared" si="273"/>
        <v>35339</v>
      </c>
      <c r="E2497" s="42">
        <f>IF(DAY(B2497)&gt;14,VLOOKUP(DATE(YEAR(C2497),MONTH(C2497)-1,DAY(1)),'מדדים וריביות'!B:C,2,FALSE),VLOOKUP(DATE(YEAR(C2497),MONTH(C2497)-2,DAY(1)),'מדדים וריביות'!B:C,2,FALSE))</f>
        <v>21317426.507245101</v>
      </c>
      <c r="F2497" s="43">
        <f>IF($B$5=1,'ריבית יומית'!D2491,'ריבית יומית'!G2491)</f>
        <v>1.0738622586670132E-4</v>
      </c>
      <c r="G2497" s="43">
        <f t="shared" si="268"/>
        <v>1.0738622586670132E-4</v>
      </c>
      <c r="H2497" s="29">
        <f t="shared" si="269"/>
        <v>1.649170213354846</v>
      </c>
      <c r="I2497" s="30">
        <f>VLOOKUP(B2496,'מדדים וריביות'!B:C,2)</f>
        <v>21484920.572659198</v>
      </c>
      <c r="K2497" s="39">
        <f t="shared" si="270"/>
        <v>0</v>
      </c>
      <c r="L2497" s="39">
        <f t="shared" si="271"/>
        <v>0</v>
      </c>
      <c r="M2497" s="39">
        <f t="shared" si="272"/>
        <v>0</v>
      </c>
      <c r="N2497" s="41">
        <f t="shared" si="274"/>
        <v>0</v>
      </c>
    </row>
    <row r="2498" spans="2:14">
      <c r="B2498" s="1">
        <v>35363</v>
      </c>
      <c r="C2498" s="1">
        <f t="shared" si="273"/>
        <v>35339</v>
      </c>
      <c r="E2498" s="42">
        <f>IF(DAY(B2498)&gt;14,VLOOKUP(DATE(YEAR(C2498),MONTH(C2498)-1,DAY(1)),'מדדים וריביות'!B:C,2,FALSE),VLOOKUP(DATE(YEAR(C2498),MONTH(C2498)-2,DAY(1)),'מדדים וריביות'!B:C,2,FALSE))</f>
        <v>21317426.507245101</v>
      </c>
      <c r="F2498" s="43">
        <f>IF($B$5=1,'ריבית יומית'!D2492,'ריבית יומית'!G2492)</f>
        <v>1.0738622586670132E-4</v>
      </c>
      <c r="G2498" s="43">
        <f t="shared" si="268"/>
        <v>1.0738622586670132E-4</v>
      </c>
      <c r="H2498" s="29">
        <f t="shared" si="269"/>
        <v>1.6489931342056836</v>
      </c>
      <c r="I2498" s="30">
        <f>VLOOKUP(B2497,'מדדים וריביות'!B:C,2)</f>
        <v>21484920.572659198</v>
      </c>
      <c r="K2498" s="39">
        <f t="shared" si="270"/>
        <v>0</v>
      </c>
      <c r="L2498" s="39">
        <f t="shared" si="271"/>
        <v>0</v>
      </c>
      <c r="M2498" s="39">
        <f t="shared" si="272"/>
        <v>0</v>
      </c>
      <c r="N2498" s="41">
        <f t="shared" si="274"/>
        <v>0</v>
      </c>
    </row>
    <row r="2499" spans="2:14">
      <c r="B2499" s="1">
        <v>35364</v>
      </c>
      <c r="C2499" s="1">
        <f t="shared" si="273"/>
        <v>35339</v>
      </c>
      <c r="E2499" s="42">
        <f>IF(DAY(B2499)&gt;14,VLOOKUP(DATE(YEAR(C2499),MONTH(C2499)-1,DAY(1)),'מדדים וריביות'!B:C,2,FALSE),VLOOKUP(DATE(YEAR(C2499),MONTH(C2499)-2,DAY(1)),'מדדים וריביות'!B:C,2,FALSE))</f>
        <v>21317426.507245101</v>
      </c>
      <c r="F2499" s="43">
        <f>IF($B$5=1,'ריבית יומית'!D2493,'ריבית יומית'!G2493)</f>
        <v>1.0738622586670132E-4</v>
      </c>
      <c r="G2499" s="43">
        <f t="shared" si="268"/>
        <v>1.0738622586670132E-4</v>
      </c>
      <c r="H2499" s="29">
        <f t="shared" si="269"/>
        <v>1.6488160740703408</v>
      </c>
      <c r="I2499" s="30">
        <f>VLOOKUP(B2498,'מדדים וריביות'!B:C,2)</f>
        <v>21484920.572659198</v>
      </c>
      <c r="K2499" s="39">
        <f t="shared" si="270"/>
        <v>0</v>
      </c>
      <c r="L2499" s="39">
        <f t="shared" si="271"/>
        <v>0</v>
      </c>
      <c r="M2499" s="39">
        <f t="shared" si="272"/>
        <v>0</v>
      </c>
      <c r="N2499" s="41">
        <f t="shared" si="274"/>
        <v>0</v>
      </c>
    </row>
    <row r="2500" spans="2:14">
      <c r="B2500" s="1">
        <v>35365</v>
      </c>
      <c r="C2500" s="1">
        <f t="shared" si="273"/>
        <v>35339</v>
      </c>
      <c r="E2500" s="42">
        <f>IF(DAY(B2500)&gt;14,VLOOKUP(DATE(YEAR(C2500),MONTH(C2500)-1,DAY(1)),'מדדים וריביות'!B:C,2,FALSE),VLOOKUP(DATE(YEAR(C2500),MONTH(C2500)-2,DAY(1)),'מדדים וריביות'!B:C,2,FALSE))</f>
        <v>21317426.507245101</v>
      </c>
      <c r="F2500" s="43">
        <f>IF($B$5=1,'ריבית יומית'!D2494,'ריבית יומית'!G2494)</f>
        <v>1.0738622586670132E-4</v>
      </c>
      <c r="G2500" s="43">
        <f t="shared" si="268"/>
        <v>1.0738622586670132E-4</v>
      </c>
      <c r="H2500" s="29">
        <f t="shared" si="269"/>
        <v>1.6486390329467762</v>
      </c>
      <c r="I2500" s="30">
        <f>VLOOKUP(B2499,'מדדים וריביות'!B:C,2)</f>
        <v>21484920.572659198</v>
      </c>
      <c r="K2500" s="39">
        <f t="shared" si="270"/>
        <v>0</v>
      </c>
      <c r="L2500" s="39">
        <f t="shared" si="271"/>
        <v>0</v>
      </c>
      <c r="M2500" s="39">
        <f t="shared" si="272"/>
        <v>0</v>
      </c>
      <c r="N2500" s="41">
        <f t="shared" si="274"/>
        <v>0</v>
      </c>
    </row>
    <row r="2501" spans="2:14">
      <c r="B2501" s="1">
        <v>35366</v>
      </c>
      <c r="C2501" s="1">
        <f t="shared" si="273"/>
        <v>35339</v>
      </c>
      <c r="E2501" s="42">
        <f>IF(DAY(B2501)&gt;14,VLOOKUP(DATE(YEAR(C2501),MONTH(C2501)-1,DAY(1)),'מדדים וריביות'!B:C,2,FALSE),VLOOKUP(DATE(YEAR(C2501),MONTH(C2501)-2,DAY(1)),'מדדים וריביות'!B:C,2,FALSE))</f>
        <v>21317426.507245101</v>
      </c>
      <c r="F2501" s="43">
        <f>IF($B$5=1,'ריבית יומית'!D2495,'ריבית יומית'!G2495)</f>
        <v>1.0738622586670132E-4</v>
      </c>
      <c r="G2501" s="43">
        <f t="shared" si="268"/>
        <v>1.0738622586670132E-4</v>
      </c>
      <c r="H2501" s="29">
        <f t="shared" si="269"/>
        <v>1.6484620108329482</v>
      </c>
      <c r="I2501" s="30">
        <f>VLOOKUP(B2500,'מדדים וריביות'!B:C,2)</f>
        <v>21484920.572659198</v>
      </c>
      <c r="K2501" s="39">
        <f t="shared" si="270"/>
        <v>0</v>
      </c>
      <c r="L2501" s="39">
        <f t="shared" si="271"/>
        <v>0</v>
      </c>
      <c r="M2501" s="39">
        <f t="shared" si="272"/>
        <v>0</v>
      </c>
      <c r="N2501" s="41">
        <f t="shared" si="274"/>
        <v>0</v>
      </c>
    </row>
    <row r="2502" spans="2:14">
      <c r="B2502" s="1">
        <v>35367</v>
      </c>
      <c r="C2502" s="1">
        <f t="shared" si="273"/>
        <v>35339</v>
      </c>
      <c r="E2502" s="42">
        <f>IF(DAY(B2502)&gt;14,VLOOKUP(DATE(YEAR(C2502),MONTH(C2502)-1,DAY(1)),'מדדים וריביות'!B:C,2,FALSE),VLOOKUP(DATE(YEAR(C2502),MONTH(C2502)-2,DAY(1)),'מדדים וריביות'!B:C,2,FALSE))</f>
        <v>21317426.507245101</v>
      </c>
      <c r="F2502" s="43">
        <f>IF($B$5=1,'ריבית יומית'!D2496,'ריבית יומית'!G2496)</f>
        <v>1.0738622586670132E-4</v>
      </c>
      <c r="G2502" s="43">
        <f t="shared" si="268"/>
        <v>1.0738622586670132E-4</v>
      </c>
      <c r="H2502" s="29">
        <f t="shared" si="269"/>
        <v>1.6482850077268156</v>
      </c>
      <c r="I2502" s="30">
        <f>VLOOKUP(B2501,'מדדים וריביות'!B:C,2)</f>
        <v>21484920.572659198</v>
      </c>
      <c r="K2502" s="39">
        <f t="shared" si="270"/>
        <v>0</v>
      </c>
      <c r="L2502" s="39">
        <f t="shared" si="271"/>
        <v>0</v>
      </c>
      <c r="M2502" s="39">
        <f t="shared" si="272"/>
        <v>0</v>
      </c>
      <c r="N2502" s="41">
        <f t="shared" si="274"/>
        <v>0</v>
      </c>
    </row>
    <row r="2503" spans="2:14">
      <c r="B2503" s="1">
        <v>35368</v>
      </c>
      <c r="C2503" s="1">
        <f t="shared" si="273"/>
        <v>35339</v>
      </c>
      <c r="E2503" s="42">
        <f>IF(DAY(B2503)&gt;14,VLOOKUP(DATE(YEAR(C2503),MONTH(C2503)-1,DAY(1)),'מדדים וריביות'!B:C,2,FALSE),VLOOKUP(DATE(YEAR(C2503),MONTH(C2503)-2,DAY(1)),'מדדים וריביות'!B:C,2,FALSE))</f>
        <v>21317426.507245101</v>
      </c>
      <c r="F2503" s="43">
        <f>IF($B$5=1,'ריבית יומית'!D2497,'ריבית יומית'!G2497)</f>
        <v>1.0738622586670132E-4</v>
      </c>
      <c r="G2503" s="43">
        <f t="shared" si="268"/>
        <v>1.0738622586670132E-4</v>
      </c>
      <c r="H2503" s="29">
        <f t="shared" si="269"/>
        <v>1.6481080236263377</v>
      </c>
      <c r="I2503" s="30">
        <f>VLOOKUP(B2502,'מדדים וריביות'!B:C,2)</f>
        <v>21484920.572659198</v>
      </c>
      <c r="K2503" s="39">
        <f t="shared" si="270"/>
        <v>0</v>
      </c>
      <c r="L2503" s="39">
        <f t="shared" si="271"/>
        <v>0</v>
      </c>
      <c r="M2503" s="39">
        <f t="shared" si="272"/>
        <v>0</v>
      </c>
      <c r="N2503" s="41">
        <f t="shared" si="274"/>
        <v>0</v>
      </c>
    </row>
    <row r="2504" spans="2:14">
      <c r="B2504" s="1">
        <v>35369</v>
      </c>
      <c r="C2504" s="1">
        <f t="shared" si="273"/>
        <v>35339</v>
      </c>
      <c r="E2504" s="42">
        <f>IF(DAY(B2504)&gt;14,VLOOKUP(DATE(YEAR(C2504),MONTH(C2504)-1,DAY(1)),'מדדים וריביות'!B:C,2,FALSE),VLOOKUP(DATE(YEAR(C2504),MONTH(C2504)-2,DAY(1)),'מדדים וריביות'!B:C,2,FALSE))</f>
        <v>21317426.507245101</v>
      </c>
      <c r="F2504" s="43">
        <f>IF($B$5=1,'ריבית יומית'!D2498,'ריבית יומית'!G2498)</f>
        <v>1.0738622586670132E-4</v>
      </c>
      <c r="G2504" s="43">
        <f t="shared" si="268"/>
        <v>1.0738622586670132E-4</v>
      </c>
      <c r="H2504" s="29">
        <f t="shared" si="269"/>
        <v>1.6479310585294737</v>
      </c>
      <c r="I2504" s="30">
        <f>VLOOKUP(B2503,'מדדים וריביות'!B:C,2)</f>
        <v>21484920.572659198</v>
      </c>
      <c r="K2504" s="39">
        <f t="shared" si="270"/>
        <v>0</v>
      </c>
      <c r="L2504" s="39">
        <f t="shared" si="271"/>
        <v>0</v>
      </c>
      <c r="M2504" s="39">
        <f t="shared" si="272"/>
        <v>0</v>
      </c>
      <c r="N2504" s="41">
        <f t="shared" si="274"/>
        <v>0</v>
      </c>
    </row>
    <row r="2505" spans="2:14">
      <c r="B2505" s="1">
        <v>35370</v>
      </c>
      <c r="C2505" s="1">
        <f t="shared" si="273"/>
        <v>35370</v>
      </c>
      <c r="E2505" s="42">
        <f>IF(DAY(B2505)&gt;14,VLOOKUP(DATE(YEAR(C2505),MONTH(C2505)-1,DAY(1)),'מדדים וריביות'!B:C,2,FALSE),VLOOKUP(DATE(YEAR(C2505),MONTH(C2505)-2,DAY(1)),'מדדים וריביות'!B:C,2,FALSE))</f>
        <v>21317426.507245101</v>
      </c>
      <c r="F2505" s="43">
        <f>IF($B$5=1,'ריבית יומית'!D2499,'ריבית יומית'!G2499)</f>
        <v>1.0738622586670132E-4</v>
      </c>
      <c r="G2505" s="43">
        <f t="shared" ref="G2505:G2568" si="275">IF(B2505&gt;$B$2,0,F2505)</f>
        <v>1.0738622586670132E-4</v>
      </c>
      <c r="H2505" s="29">
        <f t="shared" ref="H2505:H2568" si="276">H2506*(1+G2505)</f>
        <v>1.647754112434183</v>
      </c>
      <c r="I2505" s="30">
        <f>VLOOKUP(B2504,'מדדים וריביות'!B:C,2)</f>
        <v>21484920.572659198</v>
      </c>
      <c r="K2505" s="39">
        <f t="shared" ref="K2505:K2568" si="277">$B$4/E2505*D2505-D2505</f>
        <v>0</v>
      </c>
      <c r="L2505" s="39">
        <f t="shared" ref="L2505:L2568" si="278">H2506*D2505-D2505</f>
        <v>0</v>
      </c>
      <c r="M2505" s="39">
        <f t="shared" ref="M2505:M2568" si="279">$B$4/E2505*L2505-L2505</f>
        <v>0</v>
      </c>
      <c r="N2505" s="41">
        <f t="shared" si="274"/>
        <v>0</v>
      </c>
    </row>
    <row r="2506" spans="2:14">
      <c r="B2506" s="1">
        <v>35371</v>
      </c>
      <c r="C2506" s="1">
        <f t="shared" ref="C2506:C2569" si="280">DATE(YEAR(B2506),MONTH(B2506),DAY(1))</f>
        <v>35370</v>
      </c>
      <c r="E2506" s="42">
        <f>IF(DAY(B2506)&gt;14,VLOOKUP(DATE(YEAR(C2506),MONTH(C2506)-1,DAY(1)),'מדדים וריביות'!B:C,2,FALSE),VLOOKUP(DATE(YEAR(C2506),MONTH(C2506)-2,DAY(1)),'מדדים וריביות'!B:C,2,FALSE))</f>
        <v>21317426.507245101</v>
      </c>
      <c r="F2506" s="43">
        <f>IF($B$5=1,'ריבית יומית'!D2500,'ריבית יומית'!G2500)</f>
        <v>1.0738622586670132E-4</v>
      </c>
      <c r="G2506" s="43">
        <f t="shared" si="275"/>
        <v>1.0738622586670132E-4</v>
      </c>
      <c r="H2506" s="29">
        <f t="shared" si="276"/>
        <v>1.6475771853384253</v>
      </c>
      <c r="I2506" s="30">
        <f>VLOOKUP(B2505,'מדדים וריביות'!B:C,2)</f>
        <v>21621961.171634302</v>
      </c>
      <c r="K2506" s="39">
        <f t="shared" si="277"/>
        <v>0</v>
      </c>
      <c r="L2506" s="39">
        <f t="shared" si="278"/>
        <v>0</v>
      </c>
      <c r="M2506" s="39">
        <f t="shared" si="279"/>
        <v>0</v>
      </c>
      <c r="N2506" s="41">
        <f t="shared" ref="N2506:N2569" si="281">SUM(K2506:M2506)</f>
        <v>0</v>
      </c>
    </row>
    <row r="2507" spans="2:14">
      <c r="B2507" s="1">
        <v>35372</v>
      </c>
      <c r="C2507" s="1">
        <f t="shared" si="280"/>
        <v>35370</v>
      </c>
      <c r="E2507" s="42">
        <f>IF(DAY(B2507)&gt;14,VLOOKUP(DATE(YEAR(C2507),MONTH(C2507)-1,DAY(1)),'מדדים וריביות'!B:C,2,FALSE),VLOOKUP(DATE(YEAR(C2507),MONTH(C2507)-2,DAY(1)),'מדדים וריביות'!B:C,2,FALSE))</f>
        <v>21317426.507245101</v>
      </c>
      <c r="F2507" s="43">
        <f>IF($B$5=1,'ריבית יומית'!D2501,'ריבית יומית'!G2501)</f>
        <v>1.0738622586670132E-4</v>
      </c>
      <c r="G2507" s="43">
        <f t="shared" si="275"/>
        <v>1.0738622586670132E-4</v>
      </c>
      <c r="H2507" s="29">
        <f t="shared" si="276"/>
        <v>1.6474002772401608</v>
      </c>
      <c r="I2507" s="30">
        <f>VLOOKUP(B2506,'מדדים וריביות'!B:C,2)</f>
        <v>21621961.171634302</v>
      </c>
      <c r="K2507" s="39">
        <f t="shared" si="277"/>
        <v>0</v>
      </c>
      <c r="L2507" s="39">
        <f t="shared" si="278"/>
        <v>0</v>
      </c>
      <c r="M2507" s="39">
        <f t="shared" si="279"/>
        <v>0</v>
      </c>
      <c r="N2507" s="41">
        <f t="shared" si="281"/>
        <v>0</v>
      </c>
    </row>
    <row r="2508" spans="2:14">
      <c r="B2508" s="1">
        <v>35373</v>
      </c>
      <c r="C2508" s="1">
        <f t="shared" si="280"/>
        <v>35370</v>
      </c>
      <c r="E2508" s="42">
        <f>IF(DAY(B2508)&gt;14,VLOOKUP(DATE(YEAR(C2508),MONTH(C2508)-1,DAY(1)),'מדדים וריביות'!B:C,2,FALSE),VLOOKUP(DATE(YEAR(C2508),MONTH(C2508)-2,DAY(1)),'מדדים וריביות'!B:C,2,FALSE))</f>
        <v>21317426.507245101</v>
      </c>
      <c r="F2508" s="43">
        <f>IF($B$5=1,'ריבית יומית'!D2502,'ריבית יומית'!G2502)</f>
        <v>1.0738622586670132E-4</v>
      </c>
      <c r="G2508" s="43">
        <f t="shared" si="275"/>
        <v>1.0738622586670132E-4</v>
      </c>
      <c r="H2508" s="29">
        <f t="shared" si="276"/>
        <v>1.6472233881373495</v>
      </c>
      <c r="I2508" s="30">
        <f>VLOOKUP(B2507,'מדדים וריביות'!B:C,2)</f>
        <v>21621961.171634302</v>
      </c>
      <c r="K2508" s="39">
        <f t="shared" si="277"/>
        <v>0</v>
      </c>
      <c r="L2508" s="39">
        <f t="shared" si="278"/>
        <v>0</v>
      </c>
      <c r="M2508" s="39">
        <f t="shared" si="279"/>
        <v>0</v>
      </c>
      <c r="N2508" s="41">
        <f t="shared" si="281"/>
        <v>0</v>
      </c>
    </row>
    <row r="2509" spans="2:14">
      <c r="B2509" s="1">
        <v>35374</v>
      </c>
      <c r="C2509" s="1">
        <f t="shared" si="280"/>
        <v>35370</v>
      </c>
      <c r="E2509" s="42">
        <f>IF(DAY(B2509)&gt;14,VLOOKUP(DATE(YEAR(C2509),MONTH(C2509)-1,DAY(1)),'מדדים וריביות'!B:C,2,FALSE),VLOOKUP(DATE(YEAR(C2509),MONTH(C2509)-2,DAY(1)),'מדדים וריביות'!B:C,2,FALSE))</f>
        <v>21317426.507245101</v>
      </c>
      <c r="F2509" s="43">
        <f>IF($B$5=1,'ריבית יומית'!D2503,'ריבית יומית'!G2503)</f>
        <v>1.0738622586670132E-4</v>
      </c>
      <c r="G2509" s="43">
        <f t="shared" si="275"/>
        <v>1.0738622586670132E-4</v>
      </c>
      <c r="H2509" s="29">
        <f t="shared" si="276"/>
        <v>1.6470465180279517</v>
      </c>
      <c r="I2509" s="30">
        <f>VLOOKUP(B2508,'מדדים וריביות'!B:C,2)</f>
        <v>21621961.171634302</v>
      </c>
      <c r="K2509" s="39">
        <f t="shared" si="277"/>
        <v>0</v>
      </c>
      <c r="L2509" s="39">
        <f t="shared" si="278"/>
        <v>0</v>
      </c>
      <c r="M2509" s="39">
        <f t="shared" si="279"/>
        <v>0</v>
      </c>
      <c r="N2509" s="41">
        <f t="shared" si="281"/>
        <v>0</v>
      </c>
    </row>
    <row r="2510" spans="2:14">
      <c r="B2510" s="1">
        <v>35375</v>
      </c>
      <c r="C2510" s="1">
        <f t="shared" si="280"/>
        <v>35370</v>
      </c>
      <c r="E2510" s="42">
        <f>IF(DAY(B2510)&gt;14,VLOOKUP(DATE(YEAR(C2510),MONTH(C2510)-1,DAY(1)),'מדדים וריביות'!B:C,2,FALSE),VLOOKUP(DATE(YEAR(C2510),MONTH(C2510)-2,DAY(1)),'מדדים וריביות'!B:C,2,FALSE))</f>
        <v>21317426.507245101</v>
      </c>
      <c r="F2510" s="43">
        <f>IF($B$5=1,'ריבית יומית'!D2504,'ריבית יומית'!G2504)</f>
        <v>1.0738622586670132E-4</v>
      </c>
      <c r="G2510" s="43">
        <f t="shared" si="275"/>
        <v>1.0738622586670132E-4</v>
      </c>
      <c r="H2510" s="29">
        <f t="shared" si="276"/>
        <v>1.6468696669099279</v>
      </c>
      <c r="I2510" s="30">
        <f>VLOOKUP(B2509,'מדדים וריביות'!B:C,2)</f>
        <v>21621961.171634302</v>
      </c>
      <c r="K2510" s="39">
        <f t="shared" si="277"/>
        <v>0</v>
      </c>
      <c r="L2510" s="39">
        <f t="shared" si="278"/>
        <v>0</v>
      </c>
      <c r="M2510" s="39">
        <f t="shared" si="279"/>
        <v>0</v>
      </c>
      <c r="N2510" s="41">
        <f t="shared" si="281"/>
        <v>0</v>
      </c>
    </row>
    <row r="2511" spans="2:14">
      <c r="B2511" s="1">
        <v>35376</v>
      </c>
      <c r="C2511" s="1">
        <f t="shared" si="280"/>
        <v>35370</v>
      </c>
      <c r="E2511" s="42">
        <f>IF(DAY(B2511)&gt;14,VLOOKUP(DATE(YEAR(C2511),MONTH(C2511)-1,DAY(1)),'מדדים וריביות'!B:C,2,FALSE),VLOOKUP(DATE(YEAR(C2511),MONTH(C2511)-2,DAY(1)),'מדדים וריביות'!B:C,2,FALSE))</f>
        <v>21317426.507245101</v>
      </c>
      <c r="F2511" s="43">
        <f>IF($B$5=1,'ריבית יומית'!D2505,'ריבית יומית'!G2505)</f>
        <v>1.0738622586670132E-4</v>
      </c>
      <c r="G2511" s="43">
        <f t="shared" si="275"/>
        <v>1.0738622586670132E-4</v>
      </c>
      <c r="H2511" s="29">
        <f t="shared" si="276"/>
        <v>1.6466928347812391</v>
      </c>
      <c r="I2511" s="30">
        <f>VLOOKUP(B2510,'מדדים וריביות'!B:C,2)</f>
        <v>21621961.171634302</v>
      </c>
      <c r="K2511" s="39">
        <f t="shared" si="277"/>
        <v>0</v>
      </c>
      <c r="L2511" s="39">
        <f t="shared" si="278"/>
        <v>0</v>
      </c>
      <c r="M2511" s="39">
        <f t="shared" si="279"/>
        <v>0</v>
      </c>
      <c r="N2511" s="41">
        <f t="shared" si="281"/>
        <v>0</v>
      </c>
    </row>
    <row r="2512" spans="2:14">
      <c r="B2512" s="1">
        <v>35377</v>
      </c>
      <c r="C2512" s="1">
        <f t="shared" si="280"/>
        <v>35370</v>
      </c>
      <c r="E2512" s="42">
        <f>IF(DAY(B2512)&gt;14,VLOOKUP(DATE(YEAR(C2512),MONTH(C2512)-1,DAY(1)),'מדדים וריביות'!B:C,2,FALSE),VLOOKUP(DATE(YEAR(C2512),MONTH(C2512)-2,DAY(1)),'מדדים וריביות'!B:C,2,FALSE))</f>
        <v>21317426.507245101</v>
      </c>
      <c r="F2512" s="43">
        <f>IF($B$5=1,'ריבית יומית'!D2506,'ריבית יומית'!G2506)</f>
        <v>1.0738622586670132E-4</v>
      </c>
      <c r="G2512" s="43">
        <f t="shared" si="275"/>
        <v>1.0738622586670132E-4</v>
      </c>
      <c r="H2512" s="29">
        <f t="shared" si="276"/>
        <v>1.646516021639846</v>
      </c>
      <c r="I2512" s="30">
        <f>VLOOKUP(B2511,'מדדים וריביות'!B:C,2)</f>
        <v>21621961.171634302</v>
      </c>
      <c r="K2512" s="39">
        <f t="shared" si="277"/>
        <v>0</v>
      </c>
      <c r="L2512" s="39">
        <f t="shared" si="278"/>
        <v>0</v>
      </c>
      <c r="M2512" s="39">
        <f t="shared" si="279"/>
        <v>0</v>
      </c>
      <c r="N2512" s="41">
        <f t="shared" si="281"/>
        <v>0</v>
      </c>
    </row>
    <row r="2513" spans="2:14">
      <c r="B2513" s="1">
        <v>35378</v>
      </c>
      <c r="C2513" s="1">
        <f t="shared" si="280"/>
        <v>35370</v>
      </c>
      <c r="E2513" s="42">
        <f>IF(DAY(B2513)&gt;14,VLOOKUP(DATE(YEAR(C2513),MONTH(C2513)-1,DAY(1)),'מדדים וריביות'!B:C,2,FALSE),VLOOKUP(DATE(YEAR(C2513),MONTH(C2513)-2,DAY(1)),'מדדים וריביות'!B:C,2,FALSE))</f>
        <v>21317426.507245101</v>
      </c>
      <c r="F2513" s="43">
        <f>IF($B$5=1,'ריבית יומית'!D2507,'ריבית יומית'!G2507)</f>
        <v>1.0738622586670132E-4</v>
      </c>
      <c r="G2513" s="43">
        <f t="shared" si="275"/>
        <v>1.0738622586670132E-4</v>
      </c>
      <c r="H2513" s="29">
        <f t="shared" si="276"/>
        <v>1.6463392274837103</v>
      </c>
      <c r="I2513" s="30">
        <f>VLOOKUP(B2512,'מדדים וריביות'!B:C,2)</f>
        <v>21621961.171634302</v>
      </c>
      <c r="K2513" s="39">
        <f t="shared" si="277"/>
        <v>0</v>
      </c>
      <c r="L2513" s="39">
        <f t="shared" si="278"/>
        <v>0</v>
      </c>
      <c r="M2513" s="39">
        <f t="shared" si="279"/>
        <v>0</v>
      </c>
      <c r="N2513" s="41">
        <f t="shared" si="281"/>
        <v>0</v>
      </c>
    </row>
    <row r="2514" spans="2:14">
      <c r="B2514" s="1">
        <v>35379</v>
      </c>
      <c r="C2514" s="1">
        <f t="shared" si="280"/>
        <v>35370</v>
      </c>
      <c r="E2514" s="42">
        <f>IF(DAY(B2514)&gt;14,VLOOKUP(DATE(YEAR(C2514),MONTH(C2514)-1,DAY(1)),'מדדים וריביות'!B:C,2,FALSE),VLOOKUP(DATE(YEAR(C2514),MONTH(C2514)-2,DAY(1)),'מדדים וריביות'!B:C,2,FALSE))</f>
        <v>21317426.507245101</v>
      </c>
      <c r="F2514" s="43">
        <f>IF($B$5=1,'ריבית יומית'!D2508,'ריבית יומית'!G2508)</f>
        <v>1.0738622586670132E-4</v>
      </c>
      <c r="G2514" s="43">
        <f t="shared" si="275"/>
        <v>1.0738622586670132E-4</v>
      </c>
      <c r="H2514" s="29">
        <f t="shared" si="276"/>
        <v>1.6461624523107932</v>
      </c>
      <c r="I2514" s="30">
        <f>VLOOKUP(B2513,'מדדים וריביות'!B:C,2)</f>
        <v>21621961.171634302</v>
      </c>
      <c r="K2514" s="39">
        <f t="shared" si="277"/>
        <v>0</v>
      </c>
      <c r="L2514" s="39">
        <f t="shared" si="278"/>
        <v>0</v>
      </c>
      <c r="M2514" s="39">
        <f t="shared" si="279"/>
        <v>0</v>
      </c>
      <c r="N2514" s="41">
        <f t="shared" si="281"/>
        <v>0</v>
      </c>
    </row>
    <row r="2515" spans="2:14">
      <c r="B2515" s="1">
        <v>35380</v>
      </c>
      <c r="C2515" s="1">
        <f t="shared" si="280"/>
        <v>35370</v>
      </c>
      <c r="E2515" s="42">
        <f>IF(DAY(B2515)&gt;14,VLOOKUP(DATE(YEAR(C2515),MONTH(C2515)-1,DAY(1)),'מדדים וריביות'!B:C,2,FALSE),VLOOKUP(DATE(YEAR(C2515),MONTH(C2515)-2,DAY(1)),'מדדים וריביות'!B:C,2,FALSE))</f>
        <v>21317426.507245101</v>
      </c>
      <c r="F2515" s="43">
        <f>IF($B$5=1,'ריבית יומית'!D2509,'ריבית יומית'!G2509)</f>
        <v>1.0738622586670132E-4</v>
      </c>
      <c r="G2515" s="43">
        <f t="shared" si="275"/>
        <v>1.0738622586670132E-4</v>
      </c>
      <c r="H2515" s="29">
        <f t="shared" si="276"/>
        <v>1.6459856961190564</v>
      </c>
      <c r="I2515" s="30">
        <f>VLOOKUP(B2514,'מדדים וריביות'!B:C,2)</f>
        <v>21621961.171634302</v>
      </c>
      <c r="K2515" s="39">
        <f t="shared" si="277"/>
        <v>0</v>
      </c>
      <c r="L2515" s="39">
        <f t="shared" si="278"/>
        <v>0</v>
      </c>
      <c r="M2515" s="39">
        <f t="shared" si="279"/>
        <v>0</v>
      </c>
      <c r="N2515" s="41">
        <f t="shared" si="281"/>
        <v>0</v>
      </c>
    </row>
    <row r="2516" spans="2:14">
      <c r="B2516" s="1">
        <v>35381</v>
      </c>
      <c r="C2516" s="1">
        <f t="shared" si="280"/>
        <v>35370</v>
      </c>
      <c r="E2516" s="42">
        <f>IF(DAY(B2516)&gt;14,VLOOKUP(DATE(YEAR(C2516),MONTH(C2516)-1,DAY(1)),'מדדים וריביות'!B:C,2,FALSE),VLOOKUP(DATE(YEAR(C2516),MONTH(C2516)-2,DAY(1)),'מדדים וריביות'!B:C,2,FALSE))</f>
        <v>21317426.507245101</v>
      </c>
      <c r="F2516" s="43">
        <f>IF($B$5=1,'ריבית יומית'!D2510,'ריבית יומית'!G2510)</f>
        <v>1.0738622586670132E-4</v>
      </c>
      <c r="G2516" s="43">
        <f t="shared" si="275"/>
        <v>1.0738622586670132E-4</v>
      </c>
      <c r="H2516" s="29">
        <f t="shared" si="276"/>
        <v>1.6458089589064619</v>
      </c>
      <c r="I2516" s="30">
        <f>VLOOKUP(B2515,'מדדים וריביות'!B:C,2)</f>
        <v>21621961.171634302</v>
      </c>
      <c r="K2516" s="39">
        <f t="shared" si="277"/>
        <v>0</v>
      </c>
      <c r="L2516" s="39">
        <f t="shared" si="278"/>
        <v>0</v>
      </c>
      <c r="M2516" s="39">
        <f t="shared" si="279"/>
        <v>0</v>
      </c>
      <c r="N2516" s="41">
        <f t="shared" si="281"/>
        <v>0</v>
      </c>
    </row>
    <row r="2517" spans="2:14">
      <c r="B2517" s="1">
        <v>35382</v>
      </c>
      <c r="C2517" s="1">
        <f t="shared" si="280"/>
        <v>35370</v>
      </c>
      <c r="E2517" s="42">
        <f>IF(DAY(B2517)&gt;14,VLOOKUP(DATE(YEAR(C2517),MONTH(C2517)-1,DAY(1)),'מדדים וריביות'!B:C,2,FALSE),VLOOKUP(DATE(YEAR(C2517),MONTH(C2517)-2,DAY(1)),'מדדים וריביות'!B:C,2,FALSE))</f>
        <v>21317426.507245101</v>
      </c>
      <c r="F2517" s="43">
        <f>IF($B$5=1,'ריבית יומית'!D2511,'ריבית יומית'!G2511)</f>
        <v>1.0738622586670132E-4</v>
      </c>
      <c r="G2517" s="43">
        <f t="shared" si="275"/>
        <v>1.0738622586670132E-4</v>
      </c>
      <c r="H2517" s="29">
        <f t="shared" si="276"/>
        <v>1.6456322406709718</v>
      </c>
      <c r="I2517" s="30">
        <f>VLOOKUP(B2516,'מדדים וריביות'!B:C,2)</f>
        <v>21621961.171634302</v>
      </c>
      <c r="K2517" s="39">
        <f t="shared" si="277"/>
        <v>0</v>
      </c>
      <c r="L2517" s="39">
        <f t="shared" si="278"/>
        <v>0</v>
      </c>
      <c r="M2517" s="39">
        <f t="shared" si="279"/>
        <v>0</v>
      </c>
      <c r="N2517" s="41">
        <f t="shared" si="281"/>
        <v>0</v>
      </c>
    </row>
    <row r="2518" spans="2:14">
      <c r="B2518" s="1">
        <v>35383</v>
      </c>
      <c r="C2518" s="1">
        <f t="shared" si="280"/>
        <v>35370</v>
      </c>
      <c r="E2518" s="42">
        <f>IF(DAY(B2518)&gt;14,VLOOKUP(DATE(YEAR(C2518),MONTH(C2518)-1,DAY(1)),'מדדים וריביות'!B:C,2,FALSE),VLOOKUP(DATE(YEAR(C2518),MONTH(C2518)-2,DAY(1)),'מדדים וריביות'!B:C,2,FALSE))</f>
        <v>21317426.507245101</v>
      </c>
      <c r="F2518" s="43">
        <f>IF($B$5=1,'ריבית יומית'!D2512,'ריבית יומית'!G2512)</f>
        <v>1.0738622586670132E-4</v>
      </c>
      <c r="G2518" s="43">
        <f t="shared" si="275"/>
        <v>1.0738622586670132E-4</v>
      </c>
      <c r="H2518" s="29">
        <f t="shared" si="276"/>
        <v>1.6454555414105483</v>
      </c>
      <c r="I2518" s="30">
        <f>VLOOKUP(B2517,'מדדים וריביות'!B:C,2)</f>
        <v>21621961.171634302</v>
      </c>
      <c r="K2518" s="39">
        <f t="shared" si="277"/>
        <v>0</v>
      </c>
      <c r="L2518" s="39">
        <f t="shared" si="278"/>
        <v>0</v>
      </c>
      <c r="M2518" s="39">
        <f t="shared" si="279"/>
        <v>0</v>
      </c>
      <c r="N2518" s="41">
        <f t="shared" si="281"/>
        <v>0</v>
      </c>
    </row>
    <row r="2519" spans="2:14">
      <c r="B2519" s="1">
        <v>35384</v>
      </c>
      <c r="C2519" s="1">
        <f t="shared" si="280"/>
        <v>35370</v>
      </c>
      <c r="E2519" s="42">
        <f>IF(DAY(B2519)&gt;14,VLOOKUP(DATE(YEAR(C2519),MONTH(C2519)-1,DAY(1)),'מדדים וריביות'!B:C,2,FALSE),VLOOKUP(DATE(YEAR(C2519),MONTH(C2519)-2,DAY(1)),'מדדים וריביות'!B:C,2,FALSE))</f>
        <v>21484920.572659198</v>
      </c>
      <c r="F2519" s="43">
        <f>IF($B$5=1,'ריבית יומית'!D2513,'ריבית יומית'!G2513)</f>
        <v>1.0738622586670132E-4</v>
      </c>
      <c r="G2519" s="43">
        <f t="shared" si="275"/>
        <v>1.0738622586670132E-4</v>
      </c>
      <c r="H2519" s="29">
        <f t="shared" si="276"/>
        <v>1.6452788611231539</v>
      </c>
      <c r="I2519" s="30">
        <f>VLOOKUP(B2518,'מדדים וריביות'!B:C,2)</f>
        <v>21621961.171634302</v>
      </c>
      <c r="K2519" s="39">
        <f t="shared" si="277"/>
        <v>0</v>
      </c>
      <c r="L2519" s="39">
        <f t="shared" si="278"/>
        <v>0</v>
      </c>
      <c r="M2519" s="39">
        <f t="shared" si="279"/>
        <v>0</v>
      </c>
      <c r="N2519" s="41">
        <f t="shared" si="281"/>
        <v>0</v>
      </c>
    </row>
    <row r="2520" spans="2:14">
      <c r="B2520" s="1">
        <v>35385</v>
      </c>
      <c r="C2520" s="1">
        <f t="shared" si="280"/>
        <v>35370</v>
      </c>
      <c r="E2520" s="42">
        <f>IF(DAY(B2520)&gt;14,VLOOKUP(DATE(YEAR(C2520),MONTH(C2520)-1,DAY(1)),'מדדים וריביות'!B:C,2,FALSE),VLOOKUP(DATE(YEAR(C2520),MONTH(C2520)-2,DAY(1)),'מדדים וריביות'!B:C,2,FALSE))</f>
        <v>21484920.572659198</v>
      </c>
      <c r="F2520" s="43">
        <f>IF($B$5=1,'ריבית יומית'!D2514,'ריבית יומית'!G2514)</f>
        <v>1.0738622586670132E-4</v>
      </c>
      <c r="G2520" s="43">
        <f t="shared" si="275"/>
        <v>1.0738622586670132E-4</v>
      </c>
      <c r="H2520" s="29">
        <f t="shared" si="276"/>
        <v>1.6451021998067517</v>
      </c>
      <c r="I2520" s="30">
        <f>VLOOKUP(B2519,'מדדים וריביות'!B:C,2)</f>
        <v>21621961.171634302</v>
      </c>
      <c r="K2520" s="39">
        <f t="shared" si="277"/>
        <v>0</v>
      </c>
      <c r="L2520" s="39">
        <f t="shared" si="278"/>
        <v>0</v>
      </c>
      <c r="M2520" s="39">
        <f t="shared" si="279"/>
        <v>0</v>
      </c>
      <c r="N2520" s="41">
        <f t="shared" si="281"/>
        <v>0</v>
      </c>
    </row>
    <row r="2521" spans="2:14">
      <c r="B2521" s="1">
        <v>35386</v>
      </c>
      <c r="C2521" s="1">
        <f t="shared" si="280"/>
        <v>35370</v>
      </c>
      <c r="E2521" s="42">
        <f>IF(DAY(B2521)&gt;14,VLOOKUP(DATE(YEAR(C2521),MONTH(C2521)-1,DAY(1)),'מדדים וריביות'!B:C,2,FALSE),VLOOKUP(DATE(YEAR(C2521),MONTH(C2521)-2,DAY(1)),'מדדים וריביות'!B:C,2,FALSE))</f>
        <v>21484920.572659198</v>
      </c>
      <c r="F2521" s="43">
        <f>IF($B$5=1,'ריבית יומית'!D2515,'ריבית יומית'!G2515)</f>
        <v>1.0738622586670132E-4</v>
      </c>
      <c r="G2521" s="43">
        <f t="shared" si="275"/>
        <v>1.0738622586670132E-4</v>
      </c>
      <c r="H2521" s="29">
        <f t="shared" si="276"/>
        <v>1.6449255574593045</v>
      </c>
      <c r="I2521" s="30">
        <f>VLOOKUP(B2520,'מדדים וריביות'!B:C,2)</f>
        <v>21621961.171634302</v>
      </c>
      <c r="K2521" s="39">
        <f t="shared" si="277"/>
        <v>0</v>
      </c>
      <c r="L2521" s="39">
        <f t="shared" si="278"/>
        <v>0</v>
      </c>
      <c r="M2521" s="39">
        <f t="shared" si="279"/>
        <v>0</v>
      </c>
      <c r="N2521" s="41">
        <f t="shared" si="281"/>
        <v>0</v>
      </c>
    </row>
    <row r="2522" spans="2:14">
      <c r="B2522" s="1">
        <v>35387</v>
      </c>
      <c r="C2522" s="1">
        <f t="shared" si="280"/>
        <v>35370</v>
      </c>
      <c r="E2522" s="42">
        <f>IF(DAY(B2522)&gt;14,VLOOKUP(DATE(YEAR(C2522),MONTH(C2522)-1,DAY(1)),'מדדים וריביות'!B:C,2,FALSE),VLOOKUP(DATE(YEAR(C2522),MONTH(C2522)-2,DAY(1)),'מדדים וריביות'!B:C,2,FALSE))</f>
        <v>21484920.572659198</v>
      </c>
      <c r="F2522" s="43">
        <f>IF($B$5=1,'ריבית יומית'!D2516,'ריבית יומית'!G2516)</f>
        <v>1.0738622586670132E-4</v>
      </c>
      <c r="G2522" s="43">
        <f t="shared" si="275"/>
        <v>1.0738622586670132E-4</v>
      </c>
      <c r="H2522" s="29">
        <f t="shared" si="276"/>
        <v>1.6447489340787755</v>
      </c>
      <c r="I2522" s="30">
        <f>VLOOKUP(B2521,'מדדים וריביות'!B:C,2)</f>
        <v>21621961.171634302</v>
      </c>
      <c r="K2522" s="39">
        <f t="shared" si="277"/>
        <v>0</v>
      </c>
      <c r="L2522" s="39">
        <f t="shared" si="278"/>
        <v>0</v>
      </c>
      <c r="M2522" s="39">
        <f t="shared" si="279"/>
        <v>0</v>
      </c>
      <c r="N2522" s="41">
        <f t="shared" si="281"/>
        <v>0</v>
      </c>
    </row>
    <row r="2523" spans="2:14">
      <c r="B2523" s="1">
        <v>35388</v>
      </c>
      <c r="C2523" s="1">
        <f t="shared" si="280"/>
        <v>35370</v>
      </c>
      <c r="E2523" s="42">
        <f>IF(DAY(B2523)&gt;14,VLOOKUP(DATE(YEAR(C2523),MONTH(C2523)-1,DAY(1)),'מדדים וריביות'!B:C,2,FALSE),VLOOKUP(DATE(YEAR(C2523),MONTH(C2523)-2,DAY(1)),'מדדים וריביות'!B:C,2,FALSE))</f>
        <v>21484920.572659198</v>
      </c>
      <c r="F2523" s="43">
        <f>IF($B$5=1,'ריבית יומית'!D2517,'ריבית יומית'!G2517)</f>
        <v>1.0738622586670132E-4</v>
      </c>
      <c r="G2523" s="43">
        <f t="shared" si="275"/>
        <v>1.0738622586670132E-4</v>
      </c>
      <c r="H2523" s="29">
        <f t="shared" si="276"/>
        <v>1.6445723296631283</v>
      </c>
      <c r="I2523" s="30">
        <f>VLOOKUP(B2522,'מדדים וריביות'!B:C,2)</f>
        <v>21621961.171634302</v>
      </c>
      <c r="K2523" s="39">
        <f t="shared" si="277"/>
        <v>0</v>
      </c>
      <c r="L2523" s="39">
        <f t="shared" si="278"/>
        <v>0</v>
      </c>
      <c r="M2523" s="39">
        <f t="shared" si="279"/>
        <v>0</v>
      </c>
      <c r="N2523" s="41">
        <f t="shared" si="281"/>
        <v>0</v>
      </c>
    </row>
    <row r="2524" spans="2:14">
      <c r="B2524" s="1">
        <v>35389</v>
      </c>
      <c r="C2524" s="1">
        <f t="shared" si="280"/>
        <v>35370</v>
      </c>
      <c r="E2524" s="42">
        <f>IF(DAY(B2524)&gt;14,VLOOKUP(DATE(YEAR(C2524),MONTH(C2524)-1,DAY(1)),'מדדים וריביות'!B:C,2,FALSE),VLOOKUP(DATE(YEAR(C2524),MONTH(C2524)-2,DAY(1)),'מדדים וריביות'!B:C,2,FALSE))</f>
        <v>21484920.572659198</v>
      </c>
      <c r="F2524" s="43">
        <f>IF($B$5=1,'ריבית יומית'!D2518,'ריבית יומית'!G2518)</f>
        <v>1.0738622586670132E-4</v>
      </c>
      <c r="G2524" s="43">
        <f t="shared" si="275"/>
        <v>1.0738622586670132E-4</v>
      </c>
      <c r="H2524" s="29">
        <f t="shared" si="276"/>
        <v>1.6443957442103263</v>
      </c>
      <c r="I2524" s="30">
        <f>VLOOKUP(B2523,'מדדים וריביות'!B:C,2)</f>
        <v>21621961.171634302</v>
      </c>
      <c r="K2524" s="39">
        <f t="shared" si="277"/>
        <v>0</v>
      </c>
      <c r="L2524" s="39">
        <f t="shared" si="278"/>
        <v>0</v>
      </c>
      <c r="M2524" s="39">
        <f t="shared" si="279"/>
        <v>0</v>
      </c>
      <c r="N2524" s="41">
        <f t="shared" si="281"/>
        <v>0</v>
      </c>
    </row>
    <row r="2525" spans="2:14">
      <c r="B2525" s="1">
        <v>35390</v>
      </c>
      <c r="C2525" s="1">
        <f t="shared" si="280"/>
        <v>35370</v>
      </c>
      <c r="E2525" s="42">
        <f>IF(DAY(B2525)&gt;14,VLOOKUP(DATE(YEAR(C2525),MONTH(C2525)-1,DAY(1)),'מדדים וריביות'!B:C,2,FALSE),VLOOKUP(DATE(YEAR(C2525),MONTH(C2525)-2,DAY(1)),'מדדים וריביות'!B:C,2,FALSE))</f>
        <v>21484920.572659198</v>
      </c>
      <c r="F2525" s="43">
        <f>IF($B$5=1,'ריבית יומית'!D2519,'ריבית יומית'!G2519)</f>
        <v>1.0738622586670132E-4</v>
      </c>
      <c r="G2525" s="43">
        <f t="shared" si="275"/>
        <v>1.0738622586670132E-4</v>
      </c>
      <c r="H2525" s="29">
        <f t="shared" si="276"/>
        <v>1.6442191777183335</v>
      </c>
      <c r="I2525" s="30">
        <f>VLOOKUP(B2524,'מדדים וריביות'!B:C,2)</f>
        <v>21621961.171634302</v>
      </c>
      <c r="K2525" s="39">
        <f t="shared" si="277"/>
        <v>0</v>
      </c>
      <c r="L2525" s="39">
        <f t="shared" si="278"/>
        <v>0</v>
      </c>
      <c r="M2525" s="39">
        <f t="shared" si="279"/>
        <v>0</v>
      </c>
      <c r="N2525" s="41">
        <f t="shared" si="281"/>
        <v>0</v>
      </c>
    </row>
    <row r="2526" spans="2:14">
      <c r="B2526" s="1">
        <v>35391</v>
      </c>
      <c r="C2526" s="1">
        <f t="shared" si="280"/>
        <v>35370</v>
      </c>
      <c r="E2526" s="42">
        <f>IF(DAY(B2526)&gt;14,VLOOKUP(DATE(YEAR(C2526),MONTH(C2526)-1,DAY(1)),'מדדים וריביות'!B:C,2,FALSE),VLOOKUP(DATE(YEAR(C2526),MONTH(C2526)-2,DAY(1)),'מדדים וריביות'!B:C,2,FALSE))</f>
        <v>21484920.572659198</v>
      </c>
      <c r="F2526" s="43">
        <f>IF($B$5=1,'ריבית יומית'!D2520,'ריבית יומית'!G2520)</f>
        <v>1.0738622586670132E-4</v>
      </c>
      <c r="G2526" s="43">
        <f t="shared" si="275"/>
        <v>1.0738622586670132E-4</v>
      </c>
      <c r="H2526" s="29">
        <f t="shared" si="276"/>
        <v>1.6440426301851139</v>
      </c>
      <c r="I2526" s="30">
        <f>VLOOKUP(B2525,'מדדים וריביות'!B:C,2)</f>
        <v>21621961.171634302</v>
      </c>
      <c r="K2526" s="39">
        <f t="shared" si="277"/>
        <v>0</v>
      </c>
      <c r="L2526" s="39">
        <f t="shared" si="278"/>
        <v>0</v>
      </c>
      <c r="M2526" s="39">
        <f t="shared" si="279"/>
        <v>0</v>
      </c>
      <c r="N2526" s="41">
        <f t="shared" si="281"/>
        <v>0</v>
      </c>
    </row>
    <row r="2527" spans="2:14">
      <c r="B2527" s="1">
        <v>35392</v>
      </c>
      <c r="C2527" s="1">
        <f t="shared" si="280"/>
        <v>35370</v>
      </c>
      <c r="E2527" s="42">
        <f>IF(DAY(B2527)&gt;14,VLOOKUP(DATE(YEAR(C2527),MONTH(C2527)-1,DAY(1)),'מדדים וריביות'!B:C,2,FALSE),VLOOKUP(DATE(YEAR(C2527),MONTH(C2527)-2,DAY(1)),'מדדים וריביות'!B:C,2,FALSE))</f>
        <v>21484920.572659198</v>
      </c>
      <c r="F2527" s="43">
        <f>IF($B$5=1,'ריבית יומית'!D2521,'ריבית יומית'!G2521)</f>
        <v>1.0738622586670132E-4</v>
      </c>
      <c r="G2527" s="43">
        <f t="shared" si="275"/>
        <v>1.0738622586670132E-4</v>
      </c>
      <c r="H2527" s="29">
        <f t="shared" si="276"/>
        <v>1.643866101608632</v>
      </c>
      <c r="I2527" s="30">
        <f>VLOOKUP(B2526,'מדדים וריביות'!B:C,2)</f>
        <v>21621961.171634302</v>
      </c>
      <c r="K2527" s="39">
        <f t="shared" si="277"/>
        <v>0</v>
      </c>
      <c r="L2527" s="39">
        <f t="shared" si="278"/>
        <v>0</v>
      </c>
      <c r="M2527" s="39">
        <f t="shared" si="279"/>
        <v>0</v>
      </c>
      <c r="N2527" s="41">
        <f t="shared" si="281"/>
        <v>0</v>
      </c>
    </row>
    <row r="2528" spans="2:14">
      <c r="B2528" s="1">
        <v>35393</v>
      </c>
      <c r="C2528" s="1">
        <f t="shared" si="280"/>
        <v>35370</v>
      </c>
      <c r="E2528" s="42">
        <f>IF(DAY(B2528)&gt;14,VLOOKUP(DATE(YEAR(C2528),MONTH(C2528)-1,DAY(1)),'מדדים וריביות'!B:C,2,FALSE),VLOOKUP(DATE(YEAR(C2528),MONTH(C2528)-2,DAY(1)),'מדדים וריביות'!B:C,2,FALSE))</f>
        <v>21484920.572659198</v>
      </c>
      <c r="F2528" s="43">
        <f>IF($B$5=1,'ריבית יומית'!D2522,'ריבית יומית'!G2522)</f>
        <v>1.0738622586670132E-4</v>
      </c>
      <c r="G2528" s="43">
        <f t="shared" si="275"/>
        <v>1.0738622586670132E-4</v>
      </c>
      <c r="H2528" s="29">
        <f t="shared" si="276"/>
        <v>1.6436895919868522</v>
      </c>
      <c r="I2528" s="30">
        <f>VLOOKUP(B2527,'מדדים וריביות'!B:C,2)</f>
        <v>21621961.171634302</v>
      </c>
      <c r="K2528" s="39">
        <f t="shared" si="277"/>
        <v>0</v>
      </c>
      <c r="L2528" s="39">
        <f t="shared" si="278"/>
        <v>0</v>
      </c>
      <c r="M2528" s="39">
        <f t="shared" si="279"/>
        <v>0</v>
      </c>
      <c r="N2528" s="41">
        <f t="shared" si="281"/>
        <v>0</v>
      </c>
    </row>
    <row r="2529" spans="2:14">
      <c r="B2529" s="1">
        <v>35394</v>
      </c>
      <c r="C2529" s="1">
        <f t="shared" si="280"/>
        <v>35370</v>
      </c>
      <c r="E2529" s="42">
        <f>IF(DAY(B2529)&gt;14,VLOOKUP(DATE(YEAR(C2529),MONTH(C2529)-1,DAY(1)),'מדדים וריביות'!B:C,2,FALSE),VLOOKUP(DATE(YEAR(C2529),MONTH(C2529)-2,DAY(1)),'מדדים וריביות'!B:C,2,FALSE))</f>
        <v>21484920.572659198</v>
      </c>
      <c r="F2529" s="43">
        <f>IF($B$5=1,'ריבית יומית'!D2523,'ריבית יומית'!G2523)</f>
        <v>1.0738622586670132E-4</v>
      </c>
      <c r="G2529" s="43">
        <f t="shared" si="275"/>
        <v>1.0738622586670132E-4</v>
      </c>
      <c r="H2529" s="29">
        <f t="shared" si="276"/>
        <v>1.6435131013177391</v>
      </c>
      <c r="I2529" s="30">
        <f>VLOOKUP(B2528,'מדדים וריביות'!B:C,2)</f>
        <v>21621961.171634302</v>
      </c>
      <c r="K2529" s="39">
        <f t="shared" si="277"/>
        <v>0</v>
      </c>
      <c r="L2529" s="39">
        <f t="shared" si="278"/>
        <v>0</v>
      </c>
      <c r="M2529" s="39">
        <f t="shared" si="279"/>
        <v>0</v>
      </c>
      <c r="N2529" s="41">
        <f t="shared" si="281"/>
        <v>0</v>
      </c>
    </row>
    <row r="2530" spans="2:14">
      <c r="B2530" s="1">
        <v>35395</v>
      </c>
      <c r="C2530" s="1">
        <f t="shared" si="280"/>
        <v>35370</v>
      </c>
      <c r="E2530" s="42">
        <f>IF(DAY(B2530)&gt;14,VLOOKUP(DATE(YEAR(C2530),MONTH(C2530)-1,DAY(1)),'מדדים וריביות'!B:C,2,FALSE),VLOOKUP(DATE(YEAR(C2530),MONTH(C2530)-2,DAY(1)),'מדדים וריביות'!B:C,2,FALSE))</f>
        <v>21484920.572659198</v>
      </c>
      <c r="F2530" s="43">
        <f>IF($B$5=1,'ריבית יומית'!D2524,'ריבית יומית'!G2524)</f>
        <v>1.0738622586670132E-4</v>
      </c>
      <c r="G2530" s="43">
        <f t="shared" si="275"/>
        <v>1.0738622586670132E-4</v>
      </c>
      <c r="H2530" s="29">
        <f t="shared" si="276"/>
        <v>1.643336629599258</v>
      </c>
      <c r="I2530" s="30">
        <f>VLOOKUP(B2529,'מדדים וריביות'!B:C,2)</f>
        <v>21621961.171634302</v>
      </c>
      <c r="K2530" s="39">
        <f t="shared" si="277"/>
        <v>0</v>
      </c>
      <c r="L2530" s="39">
        <f t="shared" si="278"/>
        <v>0</v>
      </c>
      <c r="M2530" s="39">
        <f t="shared" si="279"/>
        <v>0</v>
      </c>
      <c r="N2530" s="41">
        <f t="shared" si="281"/>
        <v>0</v>
      </c>
    </row>
    <row r="2531" spans="2:14">
      <c r="B2531" s="1">
        <v>35396</v>
      </c>
      <c r="C2531" s="1">
        <f t="shared" si="280"/>
        <v>35370</v>
      </c>
      <c r="E2531" s="42">
        <f>IF(DAY(B2531)&gt;14,VLOOKUP(DATE(YEAR(C2531),MONTH(C2531)-1,DAY(1)),'מדדים וריביות'!B:C,2,FALSE),VLOOKUP(DATE(YEAR(C2531),MONTH(C2531)-2,DAY(1)),'מדדים וריביות'!B:C,2,FALSE))</f>
        <v>21484920.572659198</v>
      </c>
      <c r="F2531" s="43">
        <f>IF($B$5=1,'ריבית יומית'!D2525,'ריבית יומית'!G2525)</f>
        <v>1.0738622586670132E-4</v>
      </c>
      <c r="G2531" s="43">
        <f t="shared" si="275"/>
        <v>1.0738622586670132E-4</v>
      </c>
      <c r="H2531" s="29">
        <f t="shared" si="276"/>
        <v>1.6431601768293738</v>
      </c>
      <c r="I2531" s="30">
        <f>VLOOKUP(B2530,'מדדים וריביות'!B:C,2)</f>
        <v>21621961.171634302</v>
      </c>
      <c r="K2531" s="39">
        <f t="shared" si="277"/>
        <v>0</v>
      </c>
      <c r="L2531" s="39">
        <f t="shared" si="278"/>
        <v>0</v>
      </c>
      <c r="M2531" s="39">
        <f t="shared" si="279"/>
        <v>0</v>
      </c>
      <c r="N2531" s="41">
        <f t="shared" si="281"/>
        <v>0</v>
      </c>
    </row>
    <row r="2532" spans="2:14">
      <c r="B2532" s="1">
        <v>35397</v>
      </c>
      <c r="C2532" s="1">
        <f t="shared" si="280"/>
        <v>35370</v>
      </c>
      <c r="E2532" s="42">
        <f>IF(DAY(B2532)&gt;14,VLOOKUP(DATE(YEAR(C2532),MONTH(C2532)-1,DAY(1)),'מדדים וריביות'!B:C,2,FALSE),VLOOKUP(DATE(YEAR(C2532),MONTH(C2532)-2,DAY(1)),'מדדים וריביות'!B:C,2,FALSE))</f>
        <v>21484920.572659198</v>
      </c>
      <c r="F2532" s="43">
        <f>IF($B$5=1,'ריבית יומית'!D2526,'ריבית יומית'!G2526)</f>
        <v>1.0738622586670132E-4</v>
      </c>
      <c r="G2532" s="43">
        <f t="shared" si="275"/>
        <v>1.0738622586670132E-4</v>
      </c>
      <c r="H2532" s="29">
        <f t="shared" si="276"/>
        <v>1.6429837430060521</v>
      </c>
      <c r="I2532" s="30">
        <f>VLOOKUP(B2531,'מדדים וריביות'!B:C,2)</f>
        <v>21621961.171634302</v>
      </c>
      <c r="K2532" s="39">
        <f t="shared" si="277"/>
        <v>0</v>
      </c>
      <c r="L2532" s="39">
        <f t="shared" si="278"/>
        <v>0</v>
      </c>
      <c r="M2532" s="39">
        <f t="shared" si="279"/>
        <v>0</v>
      </c>
      <c r="N2532" s="41">
        <f t="shared" si="281"/>
        <v>0</v>
      </c>
    </row>
    <row r="2533" spans="2:14">
      <c r="B2533" s="1">
        <v>35398</v>
      </c>
      <c r="C2533" s="1">
        <f t="shared" si="280"/>
        <v>35370</v>
      </c>
      <c r="E2533" s="42">
        <f>IF(DAY(B2533)&gt;14,VLOOKUP(DATE(YEAR(C2533),MONTH(C2533)-1,DAY(1)),'מדדים וריביות'!B:C,2,FALSE),VLOOKUP(DATE(YEAR(C2533),MONTH(C2533)-2,DAY(1)),'מדדים וריביות'!B:C,2,FALSE))</f>
        <v>21484920.572659198</v>
      </c>
      <c r="F2533" s="43">
        <f>IF($B$5=1,'ריבית יומית'!D2527,'ריבית יומית'!G2527)</f>
        <v>1.0738622586670132E-4</v>
      </c>
      <c r="G2533" s="43">
        <f t="shared" si="275"/>
        <v>1.0738622586670132E-4</v>
      </c>
      <c r="H2533" s="29">
        <f t="shared" si="276"/>
        <v>1.6428073281272584</v>
      </c>
      <c r="I2533" s="30">
        <f>VLOOKUP(B2532,'מדדים וריביות'!B:C,2)</f>
        <v>21621961.171634302</v>
      </c>
      <c r="K2533" s="39">
        <f t="shared" si="277"/>
        <v>0</v>
      </c>
      <c r="L2533" s="39">
        <f t="shared" si="278"/>
        <v>0</v>
      </c>
      <c r="M2533" s="39">
        <f t="shared" si="279"/>
        <v>0</v>
      </c>
      <c r="N2533" s="41">
        <f t="shared" si="281"/>
        <v>0</v>
      </c>
    </row>
    <row r="2534" spans="2:14">
      <c r="B2534" s="1">
        <v>35399</v>
      </c>
      <c r="C2534" s="1">
        <f t="shared" si="280"/>
        <v>35370</v>
      </c>
      <c r="E2534" s="42">
        <f>IF(DAY(B2534)&gt;14,VLOOKUP(DATE(YEAR(C2534),MONTH(C2534)-1,DAY(1)),'מדדים וריביות'!B:C,2,FALSE),VLOOKUP(DATE(YEAR(C2534),MONTH(C2534)-2,DAY(1)),'מדדים וריביות'!B:C,2,FALSE))</f>
        <v>21484920.572659198</v>
      </c>
      <c r="F2534" s="43">
        <f>IF($B$5=1,'ריבית יומית'!D2528,'ריבית יומית'!G2528)</f>
        <v>1.0738622586670132E-4</v>
      </c>
      <c r="G2534" s="43">
        <f t="shared" si="275"/>
        <v>1.0738622586670132E-4</v>
      </c>
      <c r="H2534" s="29">
        <f t="shared" si="276"/>
        <v>1.6426309321909585</v>
      </c>
      <c r="I2534" s="30">
        <f>VLOOKUP(B2533,'מדדים וריביות'!B:C,2)</f>
        <v>21621961.171634302</v>
      </c>
      <c r="K2534" s="39">
        <f t="shared" si="277"/>
        <v>0</v>
      </c>
      <c r="L2534" s="39">
        <f t="shared" si="278"/>
        <v>0</v>
      </c>
      <c r="M2534" s="39">
        <f t="shared" si="279"/>
        <v>0</v>
      </c>
      <c r="N2534" s="41">
        <f t="shared" si="281"/>
        <v>0</v>
      </c>
    </row>
    <row r="2535" spans="2:14">
      <c r="B2535" s="1">
        <v>35400</v>
      </c>
      <c r="C2535" s="1">
        <f t="shared" si="280"/>
        <v>35400</v>
      </c>
      <c r="E2535" s="42">
        <f>IF(DAY(B2535)&gt;14,VLOOKUP(DATE(YEAR(C2535),MONTH(C2535)-1,DAY(1)),'מדדים וריביות'!B:C,2,FALSE),VLOOKUP(DATE(YEAR(C2535),MONTH(C2535)-2,DAY(1)),'מדדים וריביות'!B:C,2,FALSE))</f>
        <v>21484920.572659198</v>
      </c>
      <c r="F2535" s="43">
        <f>IF($B$5=1,'ריבית יומית'!D2529,'ריבית יומית'!G2529)</f>
        <v>1.0738622586670132E-4</v>
      </c>
      <c r="G2535" s="43">
        <f t="shared" si="275"/>
        <v>1.0738622586670132E-4</v>
      </c>
      <c r="H2535" s="29">
        <f t="shared" si="276"/>
        <v>1.6424545551951184</v>
      </c>
      <c r="I2535" s="30">
        <f>VLOOKUP(B2534,'מדדים וריביות'!B:C,2)</f>
        <v>21621961.171634302</v>
      </c>
      <c r="K2535" s="39">
        <f t="shared" si="277"/>
        <v>0</v>
      </c>
      <c r="L2535" s="39">
        <f t="shared" si="278"/>
        <v>0</v>
      </c>
      <c r="M2535" s="39">
        <f t="shared" si="279"/>
        <v>0</v>
      </c>
      <c r="N2535" s="41">
        <f t="shared" si="281"/>
        <v>0</v>
      </c>
    </row>
    <row r="2536" spans="2:14">
      <c r="B2536" s="1">
        <v>35401</v>
      </c>
      <c r="C2536" s="1">
        <f t="shared" si="280"/>
        <v>35400</v>
      </c>
      <c r="E2536" s="42">
        <f>IF(DAY(B2536)&gt;14,VLOOKUP(DATE(YEAR(C2536),MONTH(C2536)-1,DAY(1)),'מדדים וריביות'!B:C,2,FALSE),VLOOKUP(DATE(YEAR(C2536),MONTH(C2536)-2,DAY(1)),'מדדים וריביות'!B:C,2,FALSE))</f>
        <v>21484920.572659198</v>
      </c>
      <c r="F2536" s="43">
        <f>IF($B$5=1,'ריבית יומית'!D2530,'ריבית יומית'!G2530)</f>
        <v>1.0738622586670132E-4</v>
      </c>
      <c r="G2536" s="43">
        <f t="shared" si="275"/>
        <v>1.0738622586670132E-4</v>
      </c>
      <c r="H2536" s="29">
        <f t="shared" si="276"/>
        <v>1.6422781971377045</v>
      </c>
      <c r="I2536" s="30">
        <f>VLOOKUP(B2535,'מדדים וריביות'!B:C,2)</f>
        <v>21789455.237048399</v>
      </c>
      <c r="K2536" s="39">
        <f t="shared" si="277"/>
        <v>0</v>
      </c>
      <c r="L2536" s="39">
        <f t="shared" si="278"/>
        <v>0</v>
      </c>
      <c r="M2536" s="39">
        <f t="shared" si="279"/>
        <v>0</v>
      </c>
      <c r="N2536" s="41">
        <f t="shared" si="281"/>
        <v>0</v>
      </c>
    </row>
    <row r="2537" spans="2:14">
      <c r="B2537" s="1">
        <v>35402</v>
      </c>
      <c r="C2537" s="1">
        <f t="shared" si="280"/>
        <v>35400</v>
      </c>
      <c r="E2537" s="42">
        <f>IF(DAY(B2537)&gt;14,VLOOKUP(DATE(YEAR(C2537),MONTH(C2537)-1,DAY(1)),'מדדים וריביות'!B:C,2,FALSE),VLOOKUP(DATE(YEAR(C2537),MONTH(C2537)-2,DAY(1)),'מדדים וריביות'!B:C,2,FALSE))</f>
        <v>21484920.572659198</v>
      </c>
      <c r="F2537" s="43">
        <f>IF($B$5=1,'ריבית יומית'!D2531,'ריבית יומית'!G2531)</f>
        <v>1.0738622586670132E-4</v>
      </c>
      <c r="G2537" s="43">
        <f t="shared" si="275"/>
        <v>1.0738622586670132E-4</v>
      </c>
      <c r="H2537" s="29">
        <f t="shared" si="276"/>
        <v>1.6421018580166833</v>
      </c>
      <c r="I2537" s="30">
        <f>VLOOKUP(B2536,'מדדים וריביות'!B:C,2)</f>
        <v>21789455.237048399</v>
      </c>
      <c r="K2537" s="39">
        <f t="shared" si="277"/>
        <v>0</v>
      </c>
      <c r="L2537" s="39">
        <f t="shared" si="278"/>
        <v>0</v>
      </c>
      <c r="M2537" s="39">
        <f t="shared" si="279"/>
        <v>0</v>
      </c>
      <c r="N2537" s="41">
        <f t="shared" si="281"/>
        <v>0</v>
      </c>
    </row>
    <row r="2538" spans="2:14">
      <c r="B2538" s="1">
        <v>35403</v>
      </c>
      <c r="C2538" s="1">
        <f t="shared" si="280"/>
        <v>35400</v>
      </c>
      <c r="E2538" s="42">
        <f>IF(DAY(B2538)&gt;14,VLOOKUP(DATE(YEAR(C2538),MONTH(C2538)-1,DAY(1)),'מדדים וריביות'!B:C,2,FALSE),VLOOKUP(DATE(YEAR(C2538),MONTH(C2538)-2,DAY(1)),'מדדים וריביות'!B:C,2,FALSE))</f>
        <v>21484920.572659198</v>
      </c>
      <c r="F2538" s="43">
        <f>IF($B$5=1,'ריבית יומית'!D2532,'ריבית יומית'!G2532)</f>
        <v>1.0738622586670132E-4</v>
      </c>
      <c r="G2538" s="43">
        <f t="shared" si="275"/>
        <v>1.0738622586670132E-4</v>
      </c>
      <c r="H2538" s="29">
        <f t="shared" si="276"/>
        <v>1.6419255378300215</v>
      </c>
      <c r="I2538" s="30">
        <f>VLOOKUP(B2537,'מדדים וריביות'!B:C,2)</f>
        <v>21789455.237048399</v>
      </c>
      <c r="K2538" s="39">
        <f t="shared" si="277"/>
        <v>0</v>
      </c>
      <c r="L2538" s="39">
        <f t="shared" si="278"/>
        <v>0</v>
      </c>
      <c r="M2538" s="39">
        <f t="shared" si="279"/>
        <v>0</v>
      </c>
      <c r="N2538" s="41">
        <f t="shared" si="281"/>
        <v>0</v>
      </c>
    </row>
    <row r="2539" spans="2:14">
      <c r="B2539" s="1">
        <v>35404</v>
      </c>
      <c r="C2539" s="1">
        <f t="shared" si="280"/>
        <v>35400</v>
      </c>
      <c r="E2539" s="42">
        <f>IF(DAY(B2539)&gt;14,VLOOKUP(DATE(YEAR(C2539),MONTH(C2539)-1,DAY(1)),'מדדים וריביות'!B:C,2,FALSE),VLOOKUP(DATE(YEAR(C2539),MONTH(C2539)-2,DAY(1)),'מדדים וריביות'!B:C,2,FALSE))</f>
        <v>21484920.572659198</v>
      </c>
      <c r="F2539" s="43">
        <f>IF($B$5=1,'ריבית יומית'!D2533,'ריבית יומית'!G2533)</f>
        <v>1.0738622586670132E-4</v>
      </c>
      <c r="G2539" s="43">
        <f t="shared" si="275"/>
        <v>1.0738622586670132E-4</v>
      </c>
      <c r="H2539" s="29">
        <f t="shared" si="276"/>
        <v>1.6417492365756861</v>
      </c>
      <c r="I2539" s="30">
        <f>VLOOKUP(B2538,'מדדים וריביות'!B:C,2)</f>
        <v>21789455.237048399</v>
      </c>
      <c r="K2539" s="39">
        <f t="shared" si="277"/>
        <v>0</v>
      </c>
      <c r="L2539" s="39">
        <f t="shared" si="278"/>
        <v>0</v>
      </c>
      <c r="M2539" s="39">
        <f t="shared" si="279"/>
        <v>0</v>
      </c>
      <c r="N2539" s="41">
        <f t="shared" si="281"/>
        <v>0</v>
      </c>
    </row>
    <row r="2540" spans="2:14">
      <c r="B2540" s="1">
        <v>35405</v>
      </c>
      <c r="C2540" s="1">
        <f t="shared" si="280"/>
        <v>35400</v>
      </c>
      <c r="E2540" s="42">
        <f>IF(DAY(B2540)&gt;14,VLOOKUP(DATE(YEAR(C2540),MONTH(C2540)-1,DAY(1)),'מדדים וריביות'!B:C,2,FALSE),VLOOKUP(DATE(YEAR(C2540),MONTH(C2540)-2,DAY(1)),'מדדים וריביות'!B:C,2,FALSE))</f>
        <v>21484920.572659198</v>
      </c>
      <c r="F2540" s="43">
        <f>IF($B$5=1,'ריבית יומית'!D2534,'ריבית יומית'!G2534)</f>
        <v>1.0738622586670132E-4</v>
      </c>
      <c r="G2540" s="43">
        <f t="shared" si="275"/>
        <v>1.0738622586670132E-4</v>
      </c>
      <c r="H2540" s="29">
        <f t="shared" si="276"/>
        <v>1.6415729542516442</v>
      </c>
      <c r="I2540" s="30">
        <f>VLOOKUP(B2539,'מדדים וריביות'!B:C,2)</f>
        <v>21789455.237048399</v>
      </c>
      <c r="K2540" s="39">
        <f t="shared" si="277"/>
        <v>0</v>
      </c>
      <c r="L2540" s="39">
        <f t="shared" si="278"/>
        <v>0</v>
      </c>
      <c r="M2540" s="39">
        <f t="shared" si="279"/>
        <v>0</v>
      </c>
      <c r="N2540" s="41">
        <f t="shared" si="281"/>
        <v>0</v>
      </c>
    </row>
    <row r="2541" spans="2:14">
      <c r="B2541" s="1">
        <v>35406</v>
      </c>
      <c r="C2541" s="1">
        <f t="shared" si="280"/>
        <v>35400</v>
      </c>
      <c r="E2541" s="42">
        <f>IF(DAY(B2541)&gt;14,VLOOKUP(DATE(YEAR(C2541),MONTH(C2541)-1,DAY(1)),'מדדים וריביות'!B:C,2,FALSE),VLOOKUP(DATE(YEAR(C2541),MONTH(C2541)-2,DAY(1)),'מדדים וריביות'!B:C,2,FALSE))</f>
        <v>21484920.572659198</v>
      </c>
      <c r="F2541" s="43">
        <f>IF($B$5=1,'ריבית יומית'!D2535,'ריבית יומית'!G2535)</f>
        <v>1.0738622586670132E-4</v>
      </c>
      <c r="G2541" s="43">
        <f t="shared" si="275"/>
        <v>1.0738622586670132E-4</v>
      </c>
      <c r="H2541" s="29">
        <f t="shared" si="276"/>
        <v>1.641396690855863</v>
      </c>
      <c r="I2541" s="30">
        <f>VLOOKUP(B2540,'מדדים וריביות'!B:C,2)</f>
        <v>21789455.237048399</v>
      </c>
      <c r="K2541" s="39">
        <f t="shared" si="277"/>
        <v>0</v>
      </c>
      <c r="L2541" s="39">
        <f t="shared" si="278"/>
        <v>0</v>
      </c>
      <c r="M2541" s="39">
        <f t="shared" si="279"/>
        <v>0</v>
      </c>
      <c r="N2541" s="41">
        <f t="shared" si="281"/>
        <v>0</v>
      </c>
    </row>
    <row r="2542" spans="2:14">
      <c r="B2542" s="1">
        <v>35407</v>
      </c>
      <c r="C2542" s="1">
        <f t="shared" si="280"/>
        <v>35400</v>
      </c>
      <c r="E2542" s="42">
        <f>IF(DAY(B2542)&gt;14,VLOOKUP(DATE(YEAR(C2542),MONTH(C2542)-1,DAY(1)),'מדדים וריביות'!B:C,2,FALSE),VLOOKUP(DATE(YEAR(C2542),MONTH(C2542)-2,DAY(1)),'מדדים וריביות'!B:C,2,FALSE))</f>
        <v>21484920.572659198</v>
      </c>
      <c r="F2542" s="43">
        <f>IF($B$5=1,'ריבית יומית'!D2536,'ריבית יומית'!G2536)</f>
        <v>1.0738622586670132E-4</v>
      </c>
      <c r="G2542" s="43">
        <f t="shared" si="275"/>
        <v>1.0738622586670132E-4</v>
      </c>
      <c r="H2542" s="29">
        <f t="shared" si="276"/>
        <v>1.6412204463863103</v>
      </c>
      <c r="I2542" s="30">
        <f>VLOOKUP(B2541,'מדדים וריביות'!B:C,2)</f>
        <v>21789455.237048399</v>
      </c>
      <c r="K2542" s="39">
        <f t="shared" si="277"/>
        <v>0</v>
      </c>
      <c r="L2542" s="39">
        <f t="shared" si="278"/>
        <v>0</v>
      </c>
      <c r="M2542" s="39">
        <f t="shared" si="279"/>
        <v>0</v>
      </c>
      <c r="N2542" s="41">
        <f t="shared" si="281"/>
        <v>0</v>
      </c>
    </row>
    <row r="2543" spans="2:14">
      <c r="B2543" s="1">
        <v>35408</v>
      </c>
      <c r="C2543" s="1">
        <f t="shared" si="280"/>
        <v>35400</v>
      </c>
      <c r="E2543" s="42">
        <f>IF(DAY(B2543)&gt;14,VLOOKUP(DATE(YEAR(C2543),MONTH(C2543)-1,DAY(1)),'מדדים וריביות'!B:C,2,FALSE),VLOOKUP(DATE(YEAR(C2543),MONTH(C2543)-2,DAY(1)),'מדדים וריביות'!B:C,2,FALSE))</f>
        <v>21484920.572659198</v>
      </c>
      <c r="F2543" s="43">
        <f>IF($B$5=1,'ריבית יומית'!D2537,'ריבית יומית'!G2537)</f>
        <v>1.0738622586670132E-4</v>
      </c>
      <c r="G2543" s="43">
        <f t="shared" si="275"/>
        <v>1.0738622586670132E-4</v>
      </c>
      <c r="H2543" s="29">
        <f t="shared" si="276"/>
        <v>1.6410442208409537</v>
      </c>
      <c r="I2543" s="30">
        <f>VLOOKUP(B2542,'מדדים וריביות'!B:C,2)</f>
        <v>21789455.237048399</v>
      </c>
      <c r="K2543" s="39">
        <f t="shared" si="277"/>
        <v>0</v>
      </c>
      <c r="L2543" s="39">
        <f t="shared" si="278"/>
        <v>0</v>
      </c>
      <c r="M2543" s="39">
        <f t="shared" si="279"/>
        <v>0</v>
      </c>
      <c r="N2543" s="41">
        <f t="shared" si="281"/>
        <v>0</v>
      </c>
    </row>
    <row r="2544" spans="2:14">
      <c r="B2544" s="1">
        <v>35409</v>
      </c>
      <c r="C2544" s="1">
        <f t="shared" si="280"/>
        <v>35400</v>
      </c>
      <c r="E2544" s="42">
        <f>IF(DAY(B2544)&gt;14,VLOOKUP(DATE(YEAR(C2544),MONTH(C2544)-1,DAY(1)),'מדדים וריביות'!B:C,2,FALSE),VLOOKUP(DATE(YEAR(C2544),MONTH(C2544)-2,DAY(1)),'מדדים וריביות'!B:C,2,FALSE))</f>
        <v>21484920.572659198</v>
      </c>
      <c r="F2544" s="43">
        <f>IF($B$5=1,'ריבית יומית'!D2538,'ריבית יומית'!G2538)</f>
        <v>1.0738622586670132E-4</v>
      </c>
      <c r="G2544" s="43">
        <f t="shared" si="275"/>
        <v>1.0738622586670132E-4</v>
      </c>
      <c r="H2544" s="29">
        <f t="shared" si="276"/>
        <v>1.6408680142177614</v>
      </c>
      <c r="I2544" s="30">
        <f>VLOOKUP(B2543,'מדדים וריביות'!B:C,2)</f>
        <v>21789455.237048399</v>
      </c>
      <c r="K2544" s="39">
        <f t="shared" si="277"/>
        <v>0</v>
      </c>
      <c r="L2544" s="39">
        <f t="shared" si="278"/>
        <v>0</v>
      </c>
      <c r="M2544" s="39">
        <f t="shared" si="279"/>
        <v>0</v>
      </c>
      <c r="N2544" s="41">
        <f t="shared" si="281"/>
        <v>0</v>
      </c>
    </row>
    <row r="2545" spans="2:14">
      <c r="B2545" s="1">
        <v>35410</v>
      </c>
      <c r="C2545" s="1">
        <f t="shared" si="280"/>
        <v>35400</v>
      </c>
      <c r="E2545" s="42">
        <f>IF(DAY(B2545)&gt;14,VLOOKUP(DATE(YEAR(C2545),MONTH(C2545)-1,DAY(1)),'מדדים וריביות'!B:C,2,FALSE),VLOOKUP(DATE(YEAR(C2545),MONTH(C2545)-2,DAY(1)),'מדדים וריביות'!B:C,2,FALSE))</f>
        <v>21484920.572659198</v>
      </c>
      <c r="F2545" s="43">
        <f>IF($B$5=1,'ריבית יומית'!D2539,'ריבית יומית'!G2539)</f>
        <v>1.0738622586670132E-4</v>
      </c>
      <c r="G2545" s="43">
        <f t="shared" si="275"/>
        <v>1.0738622586670132E-4</v>
      </c>
      <c r="H2545" s="29">
        <f t="shared" si="276"/>
        <v>1.6406918265147017</v>
      </c>
      <c r="I2545" s="30">
        <f>VLOOKUP(B2544,'מדדים וריביות'!B:C,2)</f>
        <v>21789455.237048399</v>
      </c>
      <c r="K2545" s="39">
        <f t="shared" si="277"/>
        <v>0</v>
      </c>
      <c r="L2545" s="39">
        <f t="shared" si="278"/>
        <v>0</v>
      </c>
      <c r="M2545" s="39">
        <f t="shared" si="279"/>
        <v>0</v>
      </c>
      <c r="N2545" s="41">
        <f t="shared" si="281"/>
        <v>0</v>
      </c>
    </row>
    <row r="2546" spans="2:14">
      <c r="B2546" s="1">
        <v>35411</v>
      </c>
      <c r="C2546" s="1">
        <f t="shared" si="280"/>
        <v>35400</v>
      </c>
      <c r="E2546" s="42">
        <f>IF(DAY(B2546)&gt;14,VLOOKUP(DATE(YEAR(C2546),MONTH(C2546)-1,DAY(1)),'מדדים וריביות'!B:C,2,FALSE),VLOOKUP(DATE(YEAR(C2546),MONTH(C2546)-2,DAY(1)),'מדדים וריביות'!B:C,2,FALSE))</f>
        <v>21484920.572659198</v>
      </c>
      <c r="F2546" s="43">
        <f>IF($B$5=1,'ריבית יומית'!D2540,'ריבית יומית'!G2540)</f>
        <v>1.0738622586670132E-4</v>
      </c>
      <c r="G2546" s="43">
        <f t="shared" si="275"/>
        <v>1.0738622586670132E-4</v>
      </c>
      <c r="H2546" s="29">
        <f t="shared" si="276"/>
        <v>1.6405156577297428</v>
      </c>
      <c r="I2546" s="30">
        <f>VLOOKUP(B2545,'מדדים וריביות'!B:C,2)</f>
        <v>21789455.237048399</v>
      </c>
      <c r="K2546" s="39">
        <f t="shared" si="277"/>
        <v>0</v>
      </c>
      <c r="L2546" s="39">
        <f t="shared" si="278"/>
        <v>0</v>
      </c>
      <c r="M2546" s="39">
        <f t="shared" si="279"/>
        <v>0</v>
      </c>
      <c r="N2546" s="41">
        <f t="shared" si="281"/>
        <v>0</v>
      </c>
    </row>
    <row r="2547" spans="2:14">
      <c r="B2547" s="1">
        <v>35412</v>
      </c>
      <c r="C2547" s="1">
        <f t="shared" si="280"/>
        <v>35400</v>
      </c>
      <c r="E2547" s="42">
        <f>IF(DAY(B2547)&gt;14,VLOOKUP(DATE(YEAR(C2547),MONTH(C2547)-1,DAY(1)),'מדדים וריביות'!B:C,2,FALSE),VLOOKUP(DATE(YEAR(C2547),MONTH(C2547)-2,DAY(1)),'מדדים וריביות'!B:C,2,FALSE))</f>
        <v>21484920.572659198</v>
      </c>
      <c r="F2547" s="43">
        <f>IF($B$5=1,'ריבית יומית'!D2541,'ריבית יומית'!G2541)</f>
        <v>1.0738622586670132E-4</v>
      </c>
      <c r="G2547" s="43">
        <f t="shared" si="275"/>
        <v>1.0738622586670132E-4</v>
      </c>
      <c r="H2547" s="29">
        <f t="shared" si="276"/>
        <v>1.6403395078608536</v>
      </c>
      <c r="I2547" s="30">
        <f>VLOOKUP(B2546,'מדדים וריביות'!B:C,2)</f>
        <v>21789455.237048399</v>
      </c>
      <c r="K2547" s="39">
        <f t="shared" si="277"/>
        <v>0</v>
      </c>
      <c r="L2547" s="39">
        <f t="shared" si="278"/>
        <v>0</v>
      </c>
      <c r="M2547" s="39">
        <f t="shared" si="279"/>
        <v>0</v>
      </c>
      <c r="N2547" s="41">
        <f t="shared" si="281"/>
        <v>0</v>
      </c>
    </row>
    <row r="2548" spans="2:14">
      <c r="B2548" s="1">
        <v>35413</v>
      </c>
      <c r="C2548" s="1">
        <f t="shared" si="280"/>
        <v>35400</v>
      </c>
      <c r="E2548" s="42">
        <f>IF(DAY(B2548)&gt;14,VLOOKUP(DATE(YEAR(C2548),MONTH(C2548)-1,DAY(1)),'מדדים וריביות'!B:C,2,FALSE),VLOOKUP(DATE(YEAR(C2548),MONTH(C2548)-2,DAY(1)),'מדדים וריביות'!B:C,2,FALSE))</f>
        <v>21484920.572659198</v>
      </c>
      <c r="F2548" s="43">
        <f>IF($B$5=1,'ריבית יומית'!D2542,'ריבית יומית'!G2542)</f>
        <v>1.0738622586670132E-4</v>
      </c>
      <c r="G2548" s="43">
        <f t="shared" si="275"/>
        <v>1.0738622586670132E-4</v>
      </c>
      <c r="H2548" s="29">
        <f t="shared" si="276"/>
        <v>1.6401633769060029</v>
      </c>
      <c r="I2548" s="30">
        <f>VLOOKUP(B2547,'מדדים וריביות'!B:C,2)</f>
        <v>21789455.237048399</v>
      </c>
      <c r="K2548" s="39">
        <f t="shared" si="277"/>
        <v>0</v>
      </c>
      <c r="L2548" s="39">
        <f t="shared" si="278"/>
        <v>0</v>
      </c>
      <c r="M2548" s="39">
        <f t="shared" si="279"/>
        <v>0</v>
      </c>
      <c r="N2548" s="41">
        <f t="shared" si="281"/>
        <v>0</v>
      </c>
    </row>
    <row r="2549" spans="2:14">
      <c r="B2549" s="1">
        <v>35414</v>
      </c>
      <c r="C2549" s="1">
        <f t="shared" si="280"/>
        <v>35400</v>
      </c>
      <c r="E2549" s="42">
        <f>IF(DAY(B2549)&gt;14,VLOOKUP(DATE(YEAR(C2549),MONTH(C2549)-1,DAY(1)),'מדדים וריביות'!B:C,2,FALSE),VLOOKUP(DATE(YEAR(C2549),MONTH(C2549)-2,DAY(1)),'מדדים וריביות'!B:C,2,FALSE))</f>
        <v>21621961.171634302</v>
      </c>
      <c r="F2549" s="43">
        <f>IF($B$5=1,'ריבית יומית'!D2543,'ריבית יומית'!G2543)</f>
        <v>1.0738622586670132E-4</v>
      </c>
      <c r="G2549" s="43">
        <f t="shared" si="275"/>
        <v>1.0738622586670132E-4</v>
      </c>
      <c r="H2549" s="29">
        <f t="shared" si="276"/>
        <v>1.6399872648631597</v>
      </c>
      <c r="I2549" s="30">
        <f>VLOOKUP(B2548,'מדדים וריביות'!B:C,2)</f>
        <v>21789455.237048399</v>
      </c>
      <c r="K2549" s="39">
        <f t="shared" si="277"/>
        <v>0</v>
      </c>
      <c r="L2549" s="39">
        <f t="shared" si="278"/>
        <v>0</v>
      </c>
      <c r="M2549" s="39">
        <f t="shared" si="279"/>
        <v>0</v>
      </c>
      <c r="N2549" s="41">
        <f t="shared" si="281"/>
        <v>0</v>
      </c>
    </row>
    <row r="2550" spans="2:14">
      <c r="B2550" s="1">
        <v>35415</v>
      </c>
      <c r="C2550" s="1">
        <f t="shared" si="280"/>
        <v>35400</v>
      </c>
      <c r="E2550" s="42">
        <f>IF(DAY(B2550)&gt;14,VLOOKUP(DATE(YEAR(C2550),MONTH(C2550)-1,DAY(1)),'מדדים וריביות'!B:C,2,FALSE),VLOOKUP(DATE(YEAR(C2550),MONTH(C2550)-2,DAY(1)),'מדדים וריביות'!B:C,2,FALSE))</f>
        <v>21621961.171634302</v>
      </c>
      <c r="F2550" s="43">
        <f>IF($B$5=1,'ריבית יומית'!D2544,'ריבית יומית'!G2544)</f>
        <v>1.0738622586670132E-4</v>
      </c>
      <c r="G2550" s="43">
        <f t="shared" si="275"/>
        <v>1.0738622586670132E-4</v>
      </c>
      <c r="H2550" s="29">
        <f t="shared" si="276"/>
        <v>1.6398111717302934</v>
      </c>
      <c r="I2550" s="30">
        <f>VLOOKUP(B2549,'מדדים וריביות'!B:C,2)</f>
        <v>21789455.237048399</v>
      </c>
      <c r="K2550" s="39">
        <f t="shared" si="277"/>
        <v>0</v>
      </c>
      <c r="L2550" s="39">
        <f t="shared" si="278"/>
        <v>0</v>
      </c>
      <c r="M2550" s="39">
        <f t="shared" si="279"/>
        <v>0</v>
      </c>
      <c r="N2550" s="41">
        <f t="shared" si="281"/>
        <v>0</v>
      </c>
    </row>
    <row r="2551" spans="2:14">
      <c r="B2551" s="1">
        <v>35416</v>
      </c>
      <c r="C2551" s="1">
        <f t="shared" si="280"/>
        <v>35400</v>
      </c>
      <c r="E2551" s="42">
        <f>IF(DAY(B2551)&gt;14,VLOOKUP(DATE(YEAR(C2551),MONTH(C2551)-1,DAY(1)),'מדדים וריביות'!B:C,2,FALSE),VLOOKUP(DATE(YEAR(C2551),MONTH(C2551)-2,DAY(1)),'מדדים וריביות'!B:C,2,FALSE))</f>
        <v>21621961.171634302</v>
      </c>
      <c r="F2551" s="43">
        <f>IF($B$5=1,'ריבית יומית'!D2545,'ריבית יומית'!G2545)</f>
        <v>1.0738622586670132E-4</v>
      </c>
      <c r="G2551" s="43">
        <f t="shared" si="275"/>
        <v>1.0738622586670132E-4</v>
      </c>
      <c r="H2551" s="29">
        <f t="shared" si="276"/>
        <v>1.6396350975053737</v>
      </c>
      <c r="I2551" s="30">
        <f>VLOOKUP(B2550,'מדדים וריביות'!B:C,2)</f>
        <v>21789455.237048399</v>
      </c>
      <c r="K2551" s="39">
        <f t="shared" si="277"/>
        <v>0</v>
      </c>
      <c r="L2551" s="39">
        <f t="shared" si="278"/>
        <v>0</v>
      </c>
      <c r="M2551" s="39">
        <f t="shared" si="279"/>
        <v>0</v>
      </c>
      <c r="N2551" s="41">
        <f t="shared" si="281"/>
        <v>0</v>
      </c>
    </row>
    <row r="2552" spans="2:14">
      <c r="B2552" s="1">
        <v>35417</v>
      </c>
      <c r="C2552" s="1">
        <f t="shared" si="280"/>
        <v>35400</v>
      </c>
      <c r="E2552" s="42">
        <f>IF(DAY(B2552)&gt;14,VLOOKUP(DATE(YEAR(C2552),MONTH(C2552)-1,DAY(1)),'מדדים וריביות'!B:C,2,FALSE),VLOOKUP(DATE(YEAR(C2552),MONTH(C2552)-2,DAY(1)),'מדדים וריביות'!B:C,2,FALSE))</f>
        <v>21621961.171634302</v>
      </c>
      <c r="F2552" s="43">
        <f>IF($B$5=1,'ריבית יומית'!D2546,'ריבית יומית'!G2546)</f>
        <v>1.0738622586670132E-4</v>
      </c>
      <c r="G2552" s="43">
        <f t="shared" si="275"/>
        <v>1.0738622586670132E-4</v>
      </c>
      <c r="H2552" s="29">
        <f t="shared" si="276"/>
        <v>1.6394590421863704</v>
      </c>
      <c r="I2552" s="30">
        <f>VLOOKUP(B2551,'מדדים וריביות'!B:C,2)</f>
        <v>21789455.237048399</v>
      </c>
      <c r="K2552" s="39">
        <f t="shared" si="277"/>
        <v>0</v>
      </c>
      <c r="L2552" s="39">
        <f t="shared" si="278"/>
        <v>0</v>
      </c>
      <c r="M2552" s="39">
        <f t="shared" si="279"/>
        <v>0</v>
      </c>
      <c r="N2552" s="41">
        <f t="shared" si="281"/>
        <v>0</v>
      </c>
    </row>
    <row r="2553" spans="2:14">
      <c r="B2553" s="1">
        <v>35418</v>
      </c>
      <c r="C2553" s="1">
        <f t="shared" si="280"/>
        <v>35400</v>
      </c>
      <c r="E2553" s="42">
        <f>IF(DAY(B2553)&gt;14,VLOOKUP(DATE(YEAR(C2553),MONTH(C2553)-1,DAY(1)),'מדדים וריביות'!B:C,2,FALSE),VLOOKUP(DATE(YEAR(C2553),MONTH(C2553)-2,DAY(1)),'מדדים וריביות'!B:C,2,FALSE))</f>
        <v>21621961.171634302</v>
      </c>
      <c r="F2553" s="43">
        <f>IF($B$5=1,'ריבית יומית'!D2547,'ריבית יומית'!G2547)</f>
        <v>1.0738622586670132E-4</v>
      </c>
      <c r="G2553" s="43">
        <f t="shared" si="275"/>
        <v>1.0738622586670132E-4</v>
      </c>
      <c r="H2553" s="29">
        <f t="shared" si="276"/>
        <v>1.6392830057712533</v>
      </c>
      <c r="I2553" s="30">
        <f>VLOOKUP(B2552,'מדדים וריביות'!B:C,2)</f>
        <v>21789455.237048399</v>
      </c>
      <c r="K2553" s="39">
        <f t="shared" si="277"/>
        <v>0</v>
      </c>
      <c r="L2553" s="39">
        <f t="shared" si="278"/>
        <v>0</v>
      </c>
      <c r="M2553" s="39">
        <f t="shared" si="279"/>
        <v>0</v>
      </c>
      <c r="N2553" s="41">
        <f t="shared" si="281"/>
        <v>0</v>
      </c>
    </row>
    <row r="2554" spans="2:14">
      <c r="B2554" s="1">
        <v>35419</v>
      </c>
      <c r="C2554" s="1">
        <f t="shared" si="280"/>
        <v>35400</v>
      </c>
      <c r="E2554" s="42">
        <f>IF(DAY(B2554)&gt;14,VLOOKUP(DATE(YEAR(C2554),MONTH(C2554)-1,DAY(1)),'מדדים וריביות'!B:C,2,FALSE),VLOOKUP(DATE(YEAR(C2554),MONTH(C2554)-2,DAY(1)),'מדדים וריביות'!B:C,2,FALSE))</f>
        <v>21621961.171634302</v>
      </c>
      <c r="F2554" s="43">
        <f>IF($B$5=1,'ריבית יומית'!D2548,'ריבית יומית'!G2548)</f>
        <v>1.0738622586670132E-4</v>
      </c>
      <c r="G2554" s="43">
        <f t="shared" si="275"/>
        <v>1.0738622586670132E-4</v>
      </c>
      <c r="H2554" s="29">
        <f t="shared" si="276"/>
        <v>1.6391069882579925</v>
      </c>
      <c r="I2554" s="30">
        <f>VLOOKUP(B2553,'מדדים וריביות'!B:C,2)</f>
        <v>21789455.237048399</v>
      </c>
      <c r="K2554" s="39">
        <f t="shared" si="277"/>
        <v>0</v>
      </c>
      <c r="L2554" s="39">
        <f t="shared" si="278"/>
        <v>0</v>
      </c>
      <c r="M2554" s="39">
        <f t="shared" si="279"/>
        <v>0</v>
      </c>
      <c r="N2554" s="41">
        <f t="shared" si="281"/>
        <v>0</v>
      </c>
    </row>
    <row r="2555" spans="2:14">
      <c r="B2555" s="1">
        <v>35420</v>
      </c>
      <c r="C2555" s="1">
        <f t="shared" si="280"/>
        <v>35400</v>
      </c>
      <c r="E2555" s="42">
        <f>IF(DAY(B2555)&gt;14,VLOOKUP(DATE(YEAR(C2555),MONTH(C2555)-1,DAY(1)),'מדדים וריביות'!B:C,2,FALSE),VLOOKUP(DATE(YEAR(C2555),MONTH(C2555)-2,DAY(1)),'מדדים וריביות'!B:C,2,FALSE))</f>
        <v>21621961.171634302</v>
      </c>
      <c r="F2555" s="43">
        <f>IF($B$5=1,'ריבית יומית'!D2549,'ריבית יומית'!G2549)</f>
        <v>1.0738622586670132E-4</v>
      </c>
      <c r="G2555" s="43">
        <f t="shared" si="275"/>
        <v>1.0738622586670132E-4</v>
      </c>
      <c r="H2555" s="29">
        <f t="shared" si="276"/>
        <v>1.6389309896445585</v>
      </c>
      <c r="I2555" s="30">
        <f>VLOOKUP(B2554,'מדדים וריביות'!B:C,2)</f>
        <v>21789455.237048399</v>
      </c>
      <c r="K2555" s="39">
        <f t="shared" si="277"/>
        <v>0</v>
      </c>
      <c r="L2555" s="39">
        <f t="shared" si="278"/>
        <v>0</v>
      </c>
      <c r="M2555" s="39">
        <f t="shared" si="279"/>
        <v>0</v>
      </c>
      <c r="N2555" s="41">
        <f t="shared" si="281"/>
        <v>0</v>
      </c>
    </row>
    <row r="2556" spans="2:14">
      <c r="B2556" s="1">
        <v>35421</v>
      </c>
      <c r="C2556" s="1">
        <f t="shared" si="280"/>
        <v>35400</v>
      </c>
      <c r="E2556" s="42">
        <f>IF(DAY(B2556)&gt;14,VLOOKUP(DATE(YEAR(C2556),MONTH(C2556)-1,DAY(1)),'מדדים וריביות'!B:C,2,FALSE),VLOOKUP(DATE(YEAR(C2556),MONTH(C2556)-2,DAY(1)),'מדדים וריביות'!B:C,2,FALSE))</f>
        <v>21621961.171634302</v>
      </c>
      <c r="F2556" s="43">
        <f>IF($B$5=1,'ריבית יומית'!D2550,'ריבית יומית'!G2550)</f>
        <v>1.0738622586670132E-4</v>
      </c>
      <c r="G2556" s="43">
        <f t="shared" si="275"/>
        <v>1.0738622586670132E-4</v>
      </c>
      <c r="H2556" s="29">
        <f t="shared" si="276"/>
        <v>1.6387550099289221</v>
      </c>
      <c r="I2556" s="30">
        <f>VLOOKUP(B2555,'מדדים וריביות'!B:C,2)</f>
        <v>21789455.237048399</v>
      </c>
      <c r="K2556" s="39">
        <f t="shared" si="277"/>
        <v>0</v>
      </c>
      <c r="L2556" s="39">
        <f t="shared" si="278"/>
        <v>0</v>
      </c>
      <c r="M2556" s="39">
        <f t="shared" si="279"/>
        <v>0</v>
      </c>
      <c r="N2556" s="41">
        <f t="shared" si="281"/>
        <v>0</v>
      </c>
    </row>
    <row r="2557" spans="2:14">
      <c r="B2557" s="1">
        <v>35422</v>
      </c>
      <c r="C2557" s="1">
        <f t="shared" si="280"/>
        <v>35400</v>
      </c>
      <c r="E2557" s="42">
        <f>IF(DAY(B2557)&gt;14,VLOOKUP(DATE(YEAR(C2557),MONTH(C2557)-1,DAY(1)),'מדדים וריביות'!B:C,2,FALSE),VLOOKUP(DATE(YEAR(C2557),MONTH(C2557)-2,DAY(1)),'מדדים וריביות'!B:C,2,FALSE))</f>
        <v>21621961.171634302</v>
      </c>
      <c r="F2557" s="43">
        <f>IF($B$5=1,'ריבית יומית'!D2551,'ריבית יומית'!G2551)</f>
        <v>1.0738622586670132E-4</v>
      </c>
      <c r="G2557" s="43">
        <f t="shared" si="275"/>
        <v>1.0738622586670132E-4</v>
      </c>
      <c r="H2557" s="29">
        <f t="shared" si="276"/>
        <v>1.6385790491090539</v>
      </c>
      <c r="I2557" s="30">
        <f>VLOOKUP(B2556,'מדדים וריביות'!B:C,2)</f>
        <v>21789455.237048399</v>
      </c>
      <c r="K2557" s="39">
        <f t="shared" si="277"/>
        <v>0</v>
      </c>
      <c r="L2557" s="39">
        <f t="shared" si="278"/>
        <v>0</v>
      </c>
      <c r="M2557" s="39">
        <f t="shared" si="279"/>
        <v>0</v>
      </c>
      <c r="N2557" s="41">
        <f t="shared" si="281"/>
        <v>0</v>
      </c>
    </row>
    <row r="2558" spans="2:14">
      <c r="B2558" s="1">
        <v>35423</v>
      </c>
      <c r="C2558" s="1">
        <f t="shared" si="280"/>
        <v>35400</v>
      </c>
      <c r="E2558" s="42">
        <f>IF(DAY(B2558)&gt;14,VLOOKUP(DATE(YEAR(C2558),MONTH(C2558)-1,DAY(1)),'מדדים וריביות'!B:C,2,FALSE),VLOOKUP(DATE(YEAR(C2558),MONTH(C2558)-2,DAY(1)),'מדדים וריביות'!B:C,2,FALSE))</f>
        <v>21621961.171634302</v>
      </c>
      <c r="F2558" s="43">
        <f>IF($B$5=1,'ריבית יומית'!D2552,'ריבית יומית'!G2552)</f>
        <v>1.0738622586670132E-4</v>
      </c>
      <c r="G2558" s="43">
        <f t="shared" si="275"/>
        <v>1.0738622586670132E-4</v>
      </c>
      <c r="H2558" s="29">
        <f t="shared" si="276"/>
        <v>1.6384031071829253</v>
      </c>
      <c r="I2558" s="30">
        <f>VLOOKUP(B2557,'מדדים וריביות'!B:C,2)</f>
        <v>21789455.237048399</v>
      </c>
      <c r="K2558" s="39">
        <f t="shared" si="277"/>
        <v>0</v>
      </c>
      <c r="L2558" s="39">
        <f t="shared" si="278"/>
        <v>0</v>
      </c>
      <c r="M2558" s="39">
        <f t="shared" si="279"/>
        <v>0</v>
      </c>
      <c r="N2558" s="41">
        <f t="shared" si="281"/>
        <v>0</v>
      </c>
    </row>
    <row r="2559" spans="2:14">
      <c r="B2559" s="1">
        <v>35424</v>
      </c>
      <c r="C2559" s="1">
        <f t="shared" si="280"/>
        <v>35400</v>
      </c>
      <c r="E2559" s="42">
        <f>IF(DAY(B2559)&gt;14,VLOOKUP(DATE(YEAR(C2559),MONTH(C2559)-1,DAY(1)),'מדדים וריביות'!B:C,2,FALSE),VLOOKUP(DATE(YEAR(C2559),MONTH(C2559)-2,DAY(1)),'מדדים וריביות'!B:C,2,FALSE))</f>
        <v>21621961.171634302</v>
      </c>
      <c r="F2559" s="43">
        <f>IF($B$5=1,'ריבית יומית'!D2553,'ריבית יומית'!G2553)</f>
        <v>1.0738622586670132E-4</v>
      </c>
      <c r="G2559" s="43">
        <f t="shared" si="275"/>
        <v>1.0738622586670132E-4</v>
      </c>
      <c r="H2559" s="29">
        <f t="shared" si="276"/>
        <v>1.6382271841485072</v>
      </c>
      <c r="I2559" s="30">
        <f>VLOOKUP(B2558,'מדדים וריביות'!B:C,2)</f>
        <v>21789455.237048399</v>
      </c>
      <c r="K2559" s="39">
        <f t="shared" si="277"/>
        <v>0</v>
      </c>
      <c r="L2559" s="39">
        <f t="shared" si="278"/>
        <v>0</v>
      </c>
      <c r="M2559" s="39">
        <f t="shared" si="279"/>
        <v>0</v>
      </c>
      <c r="N2559" s="41">
        <f t="shared" si="281"/>
        <v>0</v>
      </c>
    </row>
    <row r="2560" spans="2:14">
      <c r="B2560" s="1">
        <v>35425</v>
      </c>
      <c r="C2560" s="1">
        <f t="shared" si="280"/>
        <v>35400</v>
      </c>
      <c r="E2560" s="42">
        <f>IF(DAY(B2560)&gt;14,VLOOKUP(DATE(YEAR(C2560),MONTH(C2560)-1,DAY(1)),'מדדים וריביות'!B:C,2,FALSE),VLOOKUP(DATE(YEAR(C2560),MONTH(C2560)-2,DAY(1)),'מדדים וריביות'!B:C,2,FALSE))</f>
        <v>21621961.171634302</v>
      </c>
      <c r="F2560" s="43">
        <f>IF($B$5=1,'ריבית יומית'!D2554,'ריבית יומית'!G2554)</f>
        <v>1.0738622586670132E-4</v>
      </c>
      <c r="G2560" s="43">
        <f t="shared" si="275"/>
        <v>1.0738622586670132E-4</v>
      </c>
      <c r="H2560" s="29">
        <f t="shared" si="276"/>
        <v>1.6380512800037714</v>
      </c>
      <c r="I2560" s="30">
        <f>VLOOKUP(B2559,'מדדים וריביות'!B:C,2)</f>
        <v>21789455.237048399</v>
      </c>
      <c r="K2560" s="39">
        <f t="shared" si="277"/>
        <v>0</v>
      </c>
      <c r="L2560" s="39">
        <f t="shared" si="278"/>
        <v>0</v>
      </c>
      <c r="M2560" s="39">
        <f t="shared" si="279"/>
        <v>0</v>
      </c>
      <c r="N2560" s="41">
        <f t="shared" si="281"/>
        <v>0</v>
      </c>
    </row>
    <row r="2561" spans="2:14">
      <c r="B2561" s="1">
        <v>35426</v>
      </c>
      <c r="C2561" s="1">
        <f t="shared" si="280"/>
        <v>35400</v>
      </c>
      <c r="E2561" s="42">
        <f>IF(DAY(B2561)&gt;14,VLOOKUP(DATE(YEAR(C2561),MONTH(C2561)-1,DAY(1)),'מדדים וריביות'!B:C,2,FALSE),VLOOKUP(DATE(YEAR(C2561),MONTH(C2561)-2,DAY(1)),'מדדים וריביות'!B:C,2,FALSE))</f>
        <v>21621961.171634302</v>
      </c>
      <c r="F2561" s="43">
        <f>IF($B$5=1,'ריבית יומית'!D2555,'ריבית יומית'!G2555)</f>
        <v>1.0738622586670132E-4</v>
      </c>
      <c r="G2561" s="43">
        <f t="shared" si="275"/>
        <v>1.0738622586670132E-4</v>
      </c>
      <c r="H2561" s="29">
        <f t="shared" si="276"/>
        <v>1.6378753947466898</v>
      </c>
      <c r="I2561" s="30">
        <f>VLOOKUP(B2560,'מדדים וריביות'!B:C,2)</f>
        <v>21789455.237048399</v>
      </c>
      <c r="K2561" s="39">
        <f t="shared" si="277"/>
        <v>0</v>
      </c>
      <c r="L2561" s="39">
        <f t="shared" si="278"/>
        <v>0</v>
      </c>
      <c r="M2561" s="39">
        <f t="shared" si="279"/>
        <v>0</v>
      </c>
      <c r="N2561" s="41">
        <f t="shared" si="281"/>
        <v>0</v>
      </c>
    </row>
    <row r="2562" spans="2:14">
      <c r="B2562" s="1">
        <v>35427</v>
      </c>
      <c r="C2562" s="1">
        <f t="shared" si="280"/>
        <v>35400</v>
      </c>
      <c r="E2562" s="42">
        <f>IF(DAY(B2562)&gt;14,VLOOKUP(DATE(YEAR(C2562),MONTH(C2562)-1,DAY(1)),'מדדים וריביות'!B:C,2,FALSE),VLOOKUP(DATE(YEAR(C2562),MONTH(C2562)-2,DAY(1)),'מדדים וריביות'!B:C,2,FALSE))</f>
        <v>21621961.171634302</v>
      </c>
      <c r="F2562" s="43">
        <f>IF($B$5=1,'ריבית יומית'!D2556,'ריבית יומית'!G2556)</f>
        <v>1.0738622586670132E-4</v>
      </c>
      <c r="G2562" s="43">
        <f t="shared" si="275"/>
        <v>1.0738622586670132E-4</v>
      </c>
      <c r="H2562" s="29">
        <f t="shared" si="276"/>
        <v>1.6376995283752338</v>
      </c>
      <c r="I2562" s="30">
        <f>VLOOKUP(B2561,'מדדים וריביות'!B:C,2)</f>
        <v>21789455.237048399</v>
      </c>
      <c r="K2562" s="39">
        <f t="shared" si="277"/>
        <v>0</v>
      </c>
      <c r="L2562" s="39">
        <f t="shared" si="278"/>
        <v>0</v>
      </c>
      <c r="M2562" s="39">
        <f t="shared" si="279"/>
        <v>0</v>
      </c>
      <c r="N2562" s="41">
        <f t="shared" si="281"/>
        <v>0</v>
      </c>
    </row>
    <row r="2563" spans="2:14">
      <c r="B2563" s="1">
        <v>35428</v>
      </c>
      <c r="C2563" s="1">
        <f t="shared" si="280"/>
        <v>35400</v>
      </c>
      <c r="E2563" s="42">
        <f>IF(DAY(B2563)&gt;14,VLOOKUP(DATE(YEAR(C2563),MONTH(C2563)-1,DAY(1)),'מדדים וריביות'!B:C,2,FALSE),VLOOKUP(DATE(YEAR(C2563),MONTH(C2563)-2,DAY(1)),'מדדים וריביות'!B:C,2,FALSE))</f>
        <v>21621961.171634302</v>
      </c>
      <c r="F2563" s="43">
        <f>IF($B$5=1,'ריבית יומית'!D2557,'ריבית יומית'!G2557)</f>
        <v>1.0738622586670132E-4</v>
      </c>
      <c r="G2563" s="43">
        <f t="shared" si="275"/>
        <v>1.0738622586670132E-4</v>
      </c>
      <c r="H2563" s="29">
        <f t="shared" si="276"/>
        <v>1.6375236808873759</v>
      </c>
      <c r="I2563" s="30">
        <f>VLOOKUP(B2562,'מדדים וריביות'!B:C,2)</f>
        <v>21789455.237048399</v>
      </c>
      <c r="K2563" s="39">
        <f t="shared" si="277"/>
        <v>0</v>
      </c>
      <c r="L2563" s="39">
        <f t="shared" si="278"/>
        <v>0</v>
      </c>
      <c r="M2563" s="39">
        <f t="shared" si="279"/>
        <v>0</v>
      </c>
      <c r="N2563" s="41">
        <f t="shared" si="281"/>
        <v>0</v>
      </c>
    </row>
    <row r="2564" spans="2:14">
      <c r="B2564" s="1">
        <v>35429</v>
      </c>
      <c r="C2564" s="1">
        <f t="shared" si="280"/>
        <v>35400</v>
      </c>
      <c r="E2564" s="42">
        <f>IF(DAY(B2564)&gt;14,VLOOKUP(DATE(YEAR(C2564),MONTH(C2564)-1,DAY(1)),'מדדים וריביות'!B:C,2,FALSE),VLOOKUP(DATE(YEAR(C2564),MONTH(C2564)-2,DAY(1)),'מדדים וריביות'!B:C,2,FALSE))</f>
        <v>21621961.171634302</v>
      </c>
      <c r="F2564" s="43">
        <f>IF($B$5=1,'ריבית יומית'!D2558,'ריבית יומית'!G2558)</f>
        <v>1.0738622586670132E-4</v>
      </c>
      <c r="G2564" s="43">
        <f t="shared" si="275"/>
        <v>1.0738622586670132E-4</v>
      </c>
      <c r="H2564" s="29">
        <f t="shared" si="276"/>
        <v>1.6373478522810885</v>
      </c>
      <c r="I2564" s="30">
        <f>VLOOKUP(B2563,'מדדים וריביות'!B:C,2)</f>
        <v>21789455.237048399</v>
      </c>
      <c r="K2564" s="39">
        <f t="shared" si="277"/>
        <v>0</v>
      </c>
      <c r="L2564" s="39">
        <f t="shared" si="278"/>
        <v>0</v>
      </c>
      <c r="M2564" s="39">
        <f t="shared" si="279"/>
        <v>0</v>
      </c>
      <c r="N2564" s="41">
        <f t="shared" si="281"/>
        <v>0</v>
      </c>
    </row>
    <row r="2565" spans="2:14">
      <c r="B2565" s="1">
        <v>35430</v>
      </c>
      <c r="C2565" s="1">
        <f t="shared" si="280"/>
        <v>35400</v>
      </c>
      <c r="E2565" s="42">
        <f>IF(DAY(B2565)&gt;14,VLOOKUP(DATE(YEAR(C2565),MONTH(C2565)-1,DAY(1)),'מדדים וריביות'!B:C,2,FALSE),VLOOKUP(DATE(YEAR(C2565),MONTH(C2565)-2,DAY(1)),'מדדים וריביות'!B:C,2,FALSE))</f>
        <v>21621961.171634302</v>
      </c>
      <c r="F2565" s="43">
        <f>IF($B$5=1,'ריבית יומית'!D2559,'ריבית יומית'!G2559)</f>
        <v>1.0738622586670132E-4</v>
      </c>
      <c r="G2565" s="43">
        <f t="shared" si="275"/>
        <v>1.0738622586670132E-4</v>
      </c>
      <c r="H2565" s="29">
        <f t="shared" si="276"/>
        <v>1.6371720425543441</v>
      </c>
      <c r="I2565" s="30">
        <f>VLOOKUP(B2564,'מדדים וריביות'!B:C,2)</f>
        <v>21789455.237048399</v>
      </c>
      <c r="K2565" s="39">
        <f t="shared" si="277"/>
        <v>0</v>
      </c>
      <c r="L2565" s="39">
        <f t="shared" si="278"/>
        <v>0</v>
      </c>
      <c r="M2565" s="39">
        <f t="shared" si="279"/>
        <v>0</v>
      </c>
      <c r="N2565" s="41">
        <f t="shared" si="281"/>
        <v>0</v>
      </c>
    </row>
    <row r="2566" spans="2:14">
      <c r="B2566" s="1">
        <v>35431</v>
      </c>
      <c r="C2566" s="1">
        <f t="shared" si="280"/>
        <v>35431</v>
      </c>
      <c r="E2566" s="42">
        <f>IF(DAY(B2566)&gt;14,VLOOKUP(DATE(YEAR(C2566),MONTH(C2566)-1,DAY(1)),'מדדים וריביות'!B:C,2,FALSE),VLOOKUP(DATE(YEAR(C2566),MONTH(C2566)-2,DAY(1)),'מדדים וריביות'!B:C,2,FALSE))</f>
        <v>21621961.171634302</v>
      </c>
      <c r="F2566" s="43">
        <f>IF($B$5=1,'ריבית יומית'!D2560,'ריבית יומית'!G2560)</f>
        <v>1.0738622586670132E-4</v>
      </c>
      <c r="G2566" s="43">
        <f t="shared" si="275"/>
        <v>1.0738622586670132E-4</v>
      </c>
      <c r="H2566" s="29">
        <f t="shared" si="276"/>
        <v>1.6369962517051155</v>
      </c>
      <c r="I2566" s="30">
        <f>VLOOKUP(B2565,'מדדים וריביות'!B:C,2)</f>
        <v>21789455.237048399</v>
      </c>
      <c r="K2566" s="39">
        <f t="shared" si="277"/>
        <v>0</v>
      </c>
      <c r="L2566" s="39">
        <f t="shared" si="278"/>
        <v>0</v>
      </c>
      <c r="M2566" s="39">
        <f t="shared" si="279"/>
        <v>0</v>
      </c>
      <c r="N2566" s="41">
        <f t="shared" si="281"/>
        <v>0</v>
      </c>
    </row>
    <row r="2567" spans="2:14">
      <c r="B2567" s="1">
        <v>35432</v>
      </c>
      <c r="C2567" s="1">
        <f t="shared" si="280"/>
        <v>35431</v>
      </c>
      <c r="E2567" s="42">
        <f>IF(DAY(B2567)&gt;14,VLOOKUP(DATE(YEAR(C2567),MONTH(C2567)-1,DAY(1)),'מדדים וריביות'!B:C,2,FALSE),VLOOKUP(DATE(YEAR(C2567),MONTH(C2567)-2,DAY(1)),'מדדים וריביות'!B:C,2,FALSE))</f>
        <v>21621961.171634302</v>
      </c>
      <c r="F2567" s="43">
        <f>IF($B$5=1,'ריבית יומית'!D2561,'ריבית יומית'!G2561)</f>
        <v>1.0738622586670132E-4</v>
      </c>
      <c r="G2567" s="43">
        <f t="shared" si="275"/>
        <v>1.0738622586670132E-4</v>
      </c>
      <c r="H2567" s="29">
        <f t="shared" si="276"/>
        <v>1.6368204797313759</v>
      </c>
      <c r="I2567" s="30">
        <f>VLOOKUP(B2566,'מדדים וריביות'!B:C,2)</f>
        <v>21880815.636365101</v>
      </c>
      <c r="K2567" s="39">
        <f t="shared" si="277"/>
        <v>0</v>
      </c>
      <c r="L2567" s="39">
        <f t="shared" si="278"/>
        <v>0</v>
      </c>
      <c r="M2567" s="39">
        <f t="shared" si="279"/>
        <v>0</v>
      </c>
      <c r="N2567" s="41">
        <f t="shared" si="281"/>
        <v>0</v>
      </c>
    </row>
    <row r="2568" spans="2:14">
      <c r="B2568" s="1">
        <v>35433</v>
      </c>
      <c r="C2568" s="1">
        <f t="shared" si="280"/>
        <v>35431</v>
      </c>
      <c r="E2568" s="42">
        <f>IF(DAY(B2568)&gt;14,VLOOKUP(DATE(YEAR(C2568),MONTH(C2568)-1,DAY(1)),'מדדים וריביות'!B:C,2,FALSE),VLOOKUP(DATE(YEAR(C2568),MONTH(C2568)-2,DAY(1)),'מדדים וריביות'!B:C,2,FALSE))</f>
        <v>21621961.171634302</v>
      </c>
      <c r="F2568" s="43">
        <f>IF($B$5=1,'ריבית יומית'!D2562,'ריבית יומית'!G2562)</f>
        <v>1.0738622586670132E-4</v>
      </c>
      <c r="G2568" s="43">
        <f t="shared" si="275"/>
        <v>1.0738622586670132E-4</v>
      </c>
      <c r="H2568" s="29">
        <f t="shared" si="276"/>
        <v>1.6366447266310984</v>
      </c>
      <c r="I2568" s="30">
        <f>VLOOKUP(B2567,'מדדים וריביות'!B:C,2)</f>
        <v>21880815.636365101</v>
      </c>
      <c r="K2568" s="39">
        <f t="shared" si="277"/>
        <v>0</v>
      </c>
      <c r="L2568" s="39">
        <f t="shared" si="278"/>
        <v>0</v>
      </c>
      <c r="M2568" s="39">
        <f t="shared" si="279"/>
        <v>0</v>
      </c>
      <c r="N2568" s="41">
        <f t="shared" si="281"/>
        <v>0</v>
      </c>
    </row>
    <row r="2569" spans="2:14">
      <c r="B2569" s="1">
        <v>35434</v>
      </c>
      <c r="C2569" s="1">
        <f t="shared" si="280"/>
        <v>35431</v>
      </c>
      <c r="E2569" s="42">
        <f>IF(DAY(B2569)&gt;14,VLOOKUP(DATE(YEAR(C2569),MONTH(C2569)-1,DAY(1)),'מדדים וריביות'!B:C,2,FALSE),VLOOKUP(DATE(YEAR(C2569),MONTH(C2569)-2,DAY(1)),'מדדים וריביות'!B:C,2,FALSE))</f>
        <v>21621961.171634302</v>
      </c>
      <c r="F2569" s="43">
        <f>IF($B$5=1,'ריבית יומית'!D2563,'ריבית יומית'!G2563)</f>
        <v>1.0738622586670132E-4</v>
      </c>
      <c r="G2569" s="43">
        <f t="shared" ref="G2569:G2632" si="282">IF(B2569&gt;$B$2,0,F2569)</f>
        <v>1.0738622586670132E-4</v>
      </c>
      <c r="H2569" s="29">
        <f t="shared" ref="H2569:H2632" si="283">H2570*(1+G2569)</f>
        <v>1.6364689924022564</v>
      </c>
      <c r="I2569" s="30">
        <f>VLOOKUP(B2568,'מדדים וריביות'!B:C,2)</f>
        <v>21880815.636365101</v>
      </c>
      <c r="K2569" s="39">
        <f t="shared" ref="K2569:K2632" si="284">$B$4/E2569*D2569-D2569</f>
        <v>0</v>
      </c>
      <c r="L2569" s="39">
        <f t="shared" ref="L2569:L2632" si="285">H2570*D2569-D2569</f>
        <v>0</v>
      </c>
      <c r="M2569" s="39">
        <f t="shared" ref="M2569:M2632" si="286">$B$4/E2569*L2569-L2569</f>
        <v>0</v>
      </c>
      <c r="N2569" s="41">
        <f t="shared" si="281"/>
        <v>0</v>
      </c>
    </row>
    <row r="2570" spans="2:14">
      <c r="B2570" s="1">
        <v>35435</v>
      </c>
      <c r="C2570" s="1">
        <f t="shared" ref="C2570:C2633" si="287">DATE(YEAR(B2570),MONTH(B2570),DAY(1))</f>
        <v>35431</v>
      </c>
      <c r="E2570" s="42">
        <f>IF(DAY(B2570)&gt;14,VLOOKUP(DATE(YEAR(C2570),MONTH(C2570)-1,DAY(1)),'מדדים וריביות'!B:C,2,FALSE),VLOOKUP(DATE(YEAR(C2570),MONTH(C2570)-2,DAY(1)),'מדדים וריביות'!B:C,2,FALSE))</f>
        <v>21621961.171634302</v>
      </c>
      <c r="F2570" s="43">
        <f>IF($B$5=1,'ריבית יומית'!D2564,'ריבית יומית'!G2564)</f>
        <v>1.0738622586670132E-4</v>
      </c>
      <c r="G2570" s="43">
        <f t="shared" si="282"/>
        <v>1.0738622586670132E-4</v>
      </c>
      <c r="H2570" s="29">
        <f t="shared" si="283"/>
        <v>1.6362932770428238</v>
      </c>
      <c r="I2570" s="30">
        <f>VLOOKUP(B2569,'מדדים וריביות'!B:C,2)</f>
        <v>21880815.636365101</v>
      </c>
      <c r="K2570" s="39">
        <f t="shared" si="284"/>
        <v>0</v>
      </c>
      <c r="L2570" s="39">
        <f t="shared" si="285"/>
        <v>0</v>
      </c>
      <c r="M2570" s="39">
        <f t="shared" si="286"/>
        <v>0</v>
      </c>
      <c r="N2570" s="41">
        <f t="shared" ref="N2570:N2633" si="288">SUM(K2570:M2570)</f>
        <v>0</v>
      </c>
    </row>
    <row r="2571" spans="2:14">
      <c r="B2571" s="1">
        <v>35436</v>
      </c>
      <c r="C2571" s="1">
        <f t="shared" si="287"/>
        <v>35431</v>
      </c>
      <c r="E2571" s="42">
        <f>IF(DAY(B2571)&gt;14,VLOOKUP(DATE(YEAR(C2571),MONTH(C2571)-1,DAY(1)),'מדדים וריביות'!B:C,2,FALSE),VLOOKUP(DATE(YEAR(C2571),MONTH(C2571)-2,DAY(1)),'מדדים וריביות'!B:C,2,FALSE))</f>
        <v>21621961.171634302</v>
      </c>
      <c r="F2571" s="43">
        <f>IF($B$5=1,'ריבית יומית'!D2565,'ריבית יומית'!G2565)</f>
        <v>1.0738622586670132E-4</v>
      </c>
      <c r="G2571" s="43">
        <f t="shared" si="282"/>
        <v>1.0738622586670132E-4</v>
      </c>
      <c r="H2571" s="29">
        <f t="shared" si="283"/>
        <v>1.6361175805507744</v>
      </c>
      <c r="I2571" s="30">
        <f>VLOOKUP(B2570,'מדדים וריביות'!B:C,2)</f>
        <v>21880815.636365101</v>
      </c>
      <c r="K2571" s="39">
        <f t="shared" si="284"/>
        <v>0</v>
      </c>
      <c r="L2571" s="39">
        <f t="shared" si="285"/>
        <v>0</v>
      </c>
      <c r="M2571" s="39">
        <f t="shared" si="286"/>
        <v>0</v>
      </c>
      <c r="N2571" s="41">
        <f t="shared" si="288"/>
        <v>0</v>
      </c>
    </row>
    <row r="2572" spans="2:14">
      <c r="B2572" s="1">
        <v>35437</v>
      </c>
      <c r="C2572" s="1">
        <f t="shared" si="287"/>
        <v>35431</v>
      </c>
      <c r="E2572" s="42">
        <f>IF(DAY(B2572)&gt;14,VLOOKUP(DATE(YEAR(C2572),MONTH(C2572)-1,DAY(1)),'מדדים וריביות'!B:C,2,FALSE),VLOOKUP(DATE(YEAR(C2572),MONTH(C2572)-2,DAY(1)),'מדדים וריביות'!B:C,2,FALSE))</f>
        <v>21621961.171634302</v>
      </c>
      <c r="F2572" s="43">
        <f>IF($B$5=1,'ריבית יומית'!D2566,'ריבית יומית'!G2566)</f>
        <v>1.0738622586670132E-4</v>
      </c>
      <c r="G2572" s="43">
        <f t="shared" si="282"/>
        <v>1.0738622586670132E-4</v>
      </c>
      <c r="H2572" s="29">
        <f t="shared" si="283"/>
        <v>1.6359419029240823</v>
      </c>
      <c r="I2572" s="30">
        <f>VLOOKUP(B2571,'מדדים וריביות'!B:C,2)</f>
        <v>21880815.636365101</v>
      </c>
      <c r="K2572" s="39">
        <f t="shared" si="284"/>
        <v>0</v>
      </c>
      <c r="L2572" s="39">
        <f t="shared" si="285"/>
        <v>0</v>
      </c>
      <c r="M2572" s="39">
        <f t="shared" si="286"/>
        <v>0</v>
      </c>
      <c r="N2572" s="41">
        <f t="shared" si="288"/>
        <v>0</v>
      </c>
    </row>
    <row r="2573" spans="2:14">
      <c r="B2573" s="1">
        <v>35438</v>
      </c>
      <c r="C2573" s="1">
        <f t="shared" si="287"/>
        <v>35431</v>
      </c>
      <c r="E2573" s="42">
        <f>IF(DAY(B2573)&gt;14,VLOOKUP(DATE(YEAR(C2573),MONTH(C2573)-1,DAY(1)),'מדדים וריביות'!B:C,2,FALSE),VLOOKUP(DATE(YEAR(C2573),MONTH(C2573)-2,DAY(1)),'מדדים וריביות'!B:C,2,FALSE))</f>
        <v>21621961.171634302</v>
      </c>
      <c r="F2573" s="43">
        <f>IF($B$5=1,'ריבית יומית'!D2567,'ריבית יומית'!G2567)</f>
        <v>1.0738622586670132E-4</v>
      </c>
      <c r="G2573" s="43">
        <f t="shared" si="282"/>
        <v>1.0738622586670132E-4</v>
      </c>
      <c r="H2573" s="29">
        <f t="shared" si="283"/>
        <v>1.6357662441607217</v>
      </c>
      <c r="I2573" s="30">
        <f>VLOOKUP(B2572,'מדדים וריביות'!B:C,2)</f>
        <v>21880815.636365101</v>
      </c>
      <c r="K2573" s="39">
        <f t="shared" si="284"/>
        <v>0</v>
      </c>
      <c r="L2573" s="39">
        <f t="shared" si="285"/>
        <v>0</v>
      </c>
      <c r="M2573" s="39">
        <f t="shared" si="286"/>
        <v>0</v>
      </c>
      <c r="N2573" s="41">
        <f t="shared" si="288"/>
        <v>0</v>
      </c>
    </row>
    <row r="2574" spans="2:14">
      <c r="B2574" s="1">
        <v>35439</v>
      </c>
      <c r="C2574" s="1">
        <f t="shared" si="287"/>
        <v>35431</v>
      </c>
      <c r="E2574" s="42">
        <f>IF(DAY(B2574)&gt;14,VLOOKUP(DATE(YEAR(C2574),MONTH(C2574)-1,DAY(1)),'מדדים וריביות'!B:C,2,FALSE),VLOOKUP(DATE(YEAR(C2574),MONTH(C2574)-2,DAY(1)),'מדדים וריביות'!B:C,2,FALSE))</f>
        <v>21621961.171634302</v>
      </c>
      <c r="F2574" s="43">
        <f>IF($B$5=1,'ריבית יומית'!D2568,'ריבית יומית'!G2568)</f>
        <v>1.0738622586670132E-4</v>
      </c>
      <c r="G2574" s="43">
        <f t="shared" si="282"/>
        <v>1.0738622586670132E-4</v>
      </c>
      <c r="H2574" s="29">
        <f t="shared" si="283"/>
        <v>1.6355906042586674</v>
      </c>
      <c r="I2574" s="30">
        <f>VLOOKUP(B2573,'מדדים וריביות'!B:C,2)</f>
        <v>21880815.636365101</v>
      </c>
      <c r="K2574" s="39">
        <f t="shared" si="284"/>
        <v>0</v>
      </c>
      <c r="L2574" s="39">
        <f t="shared" si="285"/>
        <v>0</v>
      </c>
      <c r="M2574" s="39">
        <f t="shared" si="286"/>
        <v>0</v>
      </c>
      <c r="N2574" s="41">
        <f t="shared" si="288"/>
        <v>0</v>
      </c>
    </row>
    <row r="2575" spans="2:14">
      <c r="B2575" s="1">
        <v>35440</v>
      </c>
      <c r="C2575" s="1">
        <f t="shared" si="287"/>
        <v>35431</v>
      </c>
      <c r="E2575" s="42">
        <f>IF(DAY(B2575)&gt;14,VLOOKUP(DATE(YEAR(C2575),MONTH(C2575)-1,DAY(1)),'מדדים וריביות'!B:C,2,FALSE),VLOOKUP(DATE(YEAR(C2575),MONTH(C2575)-2,DAY(1)),'מדדים וריביות'!B:C,2,FALSE))</f>
        <v>21621961.171634302</v>
      </c>
      <c r="F2575" s="43">
        <f>IF($B$5=1,'ריבית יומית'!D2569,'ריבית יומית'!G2569)</f>
        <v>1.0738622586670132E-4</v>
      </c>
      <c r="G2575" s="43">
        <f t="shared" si="282"/>
        <v>1.0738622586670132E-4</v>
      </c>
      <c r="H2575" s="29">
        <f t="shared" si="283"/>
        <v>1.635414983215894</v>
      </c>
      <c r="I2575" s="30">
        <f>VLOOKUP(B2574,'מדדים וריביות'!B:C,2)</f>
        <v>21880815.636365101</v>
      </c>
      <c r="K2575" s="39">
        <f t="shared" si="284"/>
        <v>0</v>
      </c>
      <c r="L2575" s="39">
        <f t="shared" si="285"/>
        <v>0</v>
      </c>
      <c r="M2575" s="39">
        <f t="shared" si="286"/>
        <v>0</v>
      </c>
      <c r="N2575" s="41">
        <f t="shared" si="288"/>
        <v>0</v>
      </c>
    </row>
    <row r="2576" spans="2:14">
      <c r="B2576" s="1">
        <v>35441</v>
      </c>
      <c r="C2576" s="1">
        <f t="shared" si="287"/>
        <v>35431</v>
      </c>
      <c r="E2576" s="42">
        <f>IF(DAY(B2576)&gt;14,VLOOKUP(DATE(YEAR(C2576),MONTH(C2576)-1,DAY(1)),'מדדים וריביות'!B:C,2,FALSE),VLOOKUP(DATE(YEAR(C2576),MONTH(C2576)-2,DAY(1)),'מדדים וריביות'!B:C,2,FALSE))</f>
        <v>21621961.171634302</v>
      </c>
      <c r="F2576" s="43">
        <f>IF($B$5=1,'ריבית יומית'!D2570,'ריבית יומית'!G2570)</f>
        <v>1.0738622586670132E-4</v>
      </c>
      <c r="G2576" s="43">
        <f t="shared" si="282"/>
        <v>1.0738622586670132E-4</v>
      </c>
      <c r="H2576" s="29">
        <f t="shared" si="283"/>
        <v>1.6352393810303765</v>
      </c>
      <c r="I2576" s="30">
        <f>VLOOKUP(B2575,'מדדים וריביות'!B:C,2)</f>
        <v>21880815.636365101</v>
      </c>
      <c r="K2576" s="39">
        <f t="shared" si="284"/>
        <v>0</v>
      </c>
      <c r="L2576" s="39">
        <f t="shared" si="285"/>
        <v>0</v>
      </c>
      <c r="M2576" s="39">
        <f t="shared" si="286"/>
        <v>0</v>
      </c>
      <c r="N2576" s="41">
        <f t="shared" si="288"/>
        <v>0</v>
      </c>
    </row>
    <row r="2577" spans="2:14">
      <c r="B2577" s="1">
        <v>35442</v>
      </c>
      <c r="C2577" s="1">
        <f t="shared" si="287"/>
        <v>35431</v>
      </c>
      <c r="E2577" s="42">
        <f>IF(DAY(B2577)&gt;14,VLOOKUP(DATE(YEAR(C2577),MONTH(C2577)-1,DAY(1)),'מדדים וריביות'!B:C,2,FALSE),VLOOKUP(DATE(YEAR(C2577),MONTH(C2577)-2,DAY(1)),'מדדים וריביות'!B:C,2,FALSE))</f>
        <v>21621961.171634302</v>
      </c>
      <c r="F2577" s="43">
        <f>IF($B$5=1,'ריבית יומית'!D2571,'ריבית יומית'!G2571)</f>
        <v>1.0738622586670132E-4</v>
      </c>
      <c r="G2577" s="43">
        <f t="shared" si="282"/>
        <v>1.0738622586670132E-4</v>
      </c>
      <c r="H2577" s="29">
        <f t="shared" si="283"/>
        <v>1.6350637977000901</v>
      </c>
      <c r="I2577" s="30">
        <f>VLOOKUP(B2576,'מדדים וריביות'!B:C,2)</f>
        <v>21880815.636365101</v>
      </c>
      <c r="K2577" s="39">
        <f t="shared" si="284"/>
        <v>0</v>
      </c>
      <c r="L2577" s="39">
        <f t="shared" si="285"/>
        <v>0</v>
      </c>
      <c r="M2577" s="39">
        <f t="shared" si="286"/>
        <v>0</v>
      </c>
      <c r="N2577" s="41">
        <f t="shared" si="288"/>
        <v>0</v>
      </c>
    </row>
    <row r="2578" spans="2:14">
      <c r="B2578" s="1">
        <v>35443</v>
      </c>
      <c r="C2578" s="1">
        <f t="shared" si="287"/>
        <v>35431</v>
      </c>
      <c r="E2578" s="42">
        <f>IF(DAY(B2578)&gt;14,VLOOKUP(DATE(YEAR(C2578),MONTH(C2578)-1,DAY(1)),'מדדים וריביות'!B:C,2,FALSE),VLOOKUP(DATE(YEAR(C2578),MONTH(C2578)-2,DAY(1)),'מדדים וריביות'!B:C,2,FALSE))</f>
        <v>21621961.171634302</v>
      </c>
      <c r="F2578" s="43">
        <f>IF($B$5=1,'ריבית יומית'!D2572,'ריבית יומית'!G2572)</f>
        <v>1.0738622586670132E-4</v>
      </c>
      <c r="G2578" s="43">
        <f t="shared" si="282"/>
        <v>1.0738622586670132E-4</v>
      </c>
      <c r="H2578" s="29">
        <f t="shared" si="283"/>
        <v>1.6348882332230104</v>
      </c>
      <c r="I2578" s="30">
        <f>VLOOKUP(B2577,'מדדים וריביות'!B:C,2)</f>
        <v>21880815.636365101</v>
      </c>
      <c r="K2578" s="39">
        <f t="shared" si="284"/>
        <v>0</v>
      </c>
      <c r="L2578" s="39">
        <f t="shared" si="285"/>
        <v>0</v>
      </c>
      <c r="M2578" s="39">
        <f t="shared" si="286"/>
        <v>0</v>
      </c>
      <c r="N2578" s="41">
        <f t="shared" si="288"/>
        <v>0</v>
      </c>
    </row>
    <row r="2579" spans="2:14">
      <c r="B2579" s="1">
        <v>35444</v>
      </c>
      <c r="C2579" s="1">
        <f t="shared" si="287"/>
        <v>35431</v>
      </c>
      <c r="E2579" s="42">
        <f>IF(DAY(B2579)&gt;14,VLOOKUP(DATE(YEAR(C2579),MONTH(C2579)-1,DAY(1)),'מדדים וריביות'!B:C,2,FALSE),VLOOKUP(DATE(YEAR(C2579),MONTH(C2579)-2,DAY(1)),'מדדים וריביות'!B:C,2,FALSE))</f>
        <v>21621961.171634302</v>
      </c>
      <c r="F2579" s="43">
        <f>IF($B$5=1,'ריבית יומית'!D2573,'ריבית יומית'!G2573)</f>
        <v>1.0738622586670132E-4</v>
      </c>
      <c r="G2579" s="43">
        <f t="shared" si="282"/>
        <v>1.0738622586670132E-4</v>
      </c>
      <c r="H2579" s="29">
        <f t="shared" si="283"/>
        <v>1.634712687597113</v>
      </c>
      <c r="I2579" s="30">
        <f>VLOOKUP(B2578,'מדדים וריביות'!B:C,2)</f>
        <v>21880815.636365101</v>
      </c>
      <c r="K2579" s="39">
        <f t="shared" si="284"/>
        <v>0</v>
      </c>
      <c r="L2579" s="39">
        <f t="shared" si="285"/>
        <v>0</v>
      </c>
      <c r="M2579" s="39">
        <f t="shared" si="286"/>
        <v>0</v>
      </c>
      <c r="N2579" s="41">
        <f t="shared" si="288"/>
        <v>0</v>
      </c>
    </row>
    <row r="2580" spans="2:14">
      <c r="B2580" s="1">
        <v>35445</v>
      </c>
      <c r="C2580" s="1">
        <f t="shared" si="287"/>
        <v>35431</v>
      </c>
      <c r="E2580" s="42">
        <f>IF(DAY(B2580)&gt;14,VLOOKUP(DATE(YEAR(C2580),MONTH(C2580)-1,DAY(1)),'מדדים וריביות'!B:C,2,FALSE),VLOOKUP(DATE(YEAR(C2580),MONTH(C2580)-2,DAY(1)),'מדדים וריביות'!B:C,2,FALSE))</f>
        <v>21789455.237048399</v>
      </c>
      <c r="F2580" s="43">
        <f>IF($B$5=1,'ריבית יומית'!D2574,'ריבית יומית'!G2574)</f>
        <v>1.0738622586670132E-4</v>
      </c>
      <c r="G2580" s="43">
        <f t="shared" si="282"/>
        <v>1.0738622586670132E-4</v>
      </c>
      <c r="H2580" s="29">
        <f t="shared" si="283"/>
        <v>1.6345371608203736</v>
      </c>
      <c r="I2580" s="30">
        <f>VLOOKUP(B2579,'מדדים וריביות'!B:C,2)</f>
        <v>21880815.636365101</v>
      </c>
      <c r="K2580" s="39">
        <f t="shared" si="284"/>
        <v>0</v>
      </c>
      <c r="L2580" s="39">
        <f t="shared" si="285"/>
        <v>0</v>
      </c>
      <c r="M2580" s="39">
        <f t="shared" si="286"/>
        <v>0</v>
      </c>
      <c r="N2580" s="41">
        <f t="shared" si="288"/>
        <v>0</v>
      </c>
    </row>
    <row r="2581" spans="2:14">
      <c r="B2581" s="1">
        <v>35446</v>
      </c>
      <c r="C2581" s="1">
        <f t="shared" si="287"/>
        <v>35431</v>
      </c>
      <c r="E2581" s="42">
        <f>IF(DAY(B2581)&gt;14,VLOOKUP(DATE(YEAR(C2581),MONTH(C2581)-1,DAY(1)),'מדדים וריביות'!B:C,2,FALSE),VLOOKUP(DATE(YEAR(C2581),MONTH(C2581)-2,DAY(1)),'מדדים וריביות'!B:C,2,FALSE))</f>
        <v>21789455.237048399</v>
      </c>
      <c r="F2581" s="43">
        <f>IF($B$5=1,'ריבית יומית'!D2575,'ריבית יומית'!G2575)</f>
        <v>1.0738622586670132E-4</v>
      </c>
      <c r="G2581" s="43">
        <f t="shared" si="282"/>
        <v>1.0738622586670132E-4</v>
      </c>
      <c r="H2581" s="29">
        <f t="shared" si="283"/>
        <v>1.6343616528907683</v>
      </c>
      <c r="I2581" s="30">
        <f>VLOOKUP(B2580,'מדדים וריביות'!B:C,2)</f>
        <v>21880815.636365101</v>
      </c>
      <c r="K2581" s="39">
        <f t="shared" si="284"/>
        <v>0</v>
      </c>
      <c r="L2581" s="39">
        <f t="shared" si="285"/>
        <v>0</v>
      </c>
      <c r="M2581" s="39">
        <f t="shared" si="286"/>
        <v>0</v>
      </c>
      <c r="N2581" s="41">
        <f t="shared" si="288"/>
        <v>0</v>
      </c>
    </row>
    <row r="2582" spans="2:14">
      <c r="B2582" s="1">
        <v>35447</v>
      </c>
      <c r="C2582" s="1">
        <f t="shared" si="287"/>
        <v>35431</v>
      </c>
      <c r="E2582" s="42">
        <f>IF(DAY(B2582)&gt;14,VLOOKUP(DATE(YEAR(C2582),MONTH(C2582)-1,DAY(1)),'מדדים וריביות'!B:C,2,FALSE),VLOOKUP(DATE(YEAR(C2582),MONTH(C2582)-2,DAY(1)),'מדדים וריביות'!B:C,2,FALSE))</f>
        <v>21789455.237048399</v>
      </c>
      <c r="F2582" s="43">
        <f>IF($B$5=1,'ריבית יומית'!D2576,'ריבית יומית'!G2576)</f>
        <v>1.0738622586670132E-4</v>
      </c>
      <c r="G2582" s="43">
        <f t="shared" si="282"/>
        <v>1.0738622586670132E-4</v>
      </c>
      <c r="H2582" s="29">
        <f t="shared" si="283"/>
        <v>1.6341861638062736</v>
      </c>
      <c r="I2582" s="30">
        <f>VLOOKUP(B2581,'מדדים וריביות'!B:C,2)</f>
        <v>21880815.636365101</v>
      </c>
      <c r="K2582" s="39">
        <f t="shared" si="284"/>
        <v>0</v>
      </c>
      <c r="L2582" s="39">
        <f t="shared" si="285"/>
        <v>0</v>
      </c>
      <c r="M2582" s="39">
        <f t="shared" si="286"/>
        <v>0</v>
      </c>
      <c r="N2582" s="41">
        <f t="shared" si="288"/>
        <v>0</v>
      </c>
    </row>
    <row r="2583" spans="2:14">
      <c r="B2583" s="1">
        <v>35448</v>
      </c>
      <c r="C2583" s="1">
        <f t="shared" si="287"/>
        <v>35431</v>
      </c>
      <c r="E2583" s="42">
        <f>IF(DAY(B2583)&gt;14,VLOOKUP(DATE(YEAR(C2583),MONTH(C2583)-1,DAY(1)),'מדדים וריביות'!B:C,2,FALSE),VLOOKUP(DATE(YEAR(C2583),MONTH(C2583)-2,DAY(1)),'מדדים וריביות'!B:C,2,FALSE))</f>
        <v>21789455.237048399</v>
      </c>
      <c r="F2583" s="43">
        <f>IF($B$5=1,'ריבית יומית'!D2577,'ריבית יומית'!G2577)</f>
        <v>1.0738622586670132E-4</v>
      </c>
      <c r="G2583" s="43">
        <f t="shared" si="282"/>
        <v>1.0738622586670132E-4</v>
      </c>
      <c r="H2583" s="29">
        <f t="shared" si="283"/>
        <v>1.6340106935648657</v>
      </c>
      <c r="I2583" s="30">
        <f>VLOOKUP(B2582,'מדדים וריביות'!B:C,2)</f>
        <v>21880815.636365101</v>
      </c>
      <c r="K2583" s="39">
        <f t="shared" si="284"/>
        <v>0</v>
      </c>
      <c r="L2583" s="39">
        <f t="shared" si="285"/>
        <v>0</v>
      </c>
      <c r="M2583" s="39">
        <f t="shared" si="286"/>
        <v>0</v>
      </c>
      <c r="N2583" s="41">
        <f t="shared" si="288"/>
        <v>0</v>
      </c>
    </row>
    <row r="2584" spans="2:14">
      <c r="B2584" s="1">
        <v>35449</v>
      </c>
      <c r="C2584" s="1">
        <f t="shared" si="287"/>
        <v>35431</v>
      </c>
      <c r="E2584" s="42">
        <f>IF(DAY(B2584)&gt;14,VLOOKUP(DATE(YEAR(C2584),MONTH(C2584)-1,DAY(1)),'מדדים וריביות'!B:C,2,FALSE),VLOOKUP(DATE(YEAR(C2584),MONTH(C2584)-2,DAY(1)),'מדדים וריביות'!B:C,2,FALSE))</f>
        <v>21789455.237048399</v>
      </c>
      <c r="F2584" s="43">
        <f>IF($B$5=1,'ריבית יומית'!D2578,'ריבית יומית'!G2578)</f>
        <v>1.0738622586670132E-4</v>
      </c>
      <c r="G2584" s="43">
        <f t="shared" si="282"/>
        <v>1.0738622586670132E-4</v>
      </c>
      <c r="H2584" s="29">
        <f t="shared" si="283"/>
        <v>1.6338352421645217</v>
      </c>
      <c r="I2584" s="30">
        <f>VLOOKUP(B2583,'מדדים וריביות'!B:C,2)</f>
        <v>21880815.636365101</v>
      </c>
      <c r="K2584" s="39">
        <f t="shared" si="284"/>
        <v>0</v>
      </c>
      <c r="L2584" s="39">
        <f t="shared" si="285"/>
        <v>0</v>
      </c>
      <c r="M2584" s="39">
        <f t="shared" si="286"/>
        <v>0</v>
      </c>
      <c r="N2584" s="41">
        <f t="shared" si="288"/>
        <v>0</v>
      </c>
    </row>
    <row r="2585" spans="2:14">
      <c r="B2585" s="1">
        <v>35450</v>
      </c>
      <c r="C2585" s="1">
        <f t="shared" si="287"/>
        <v>35431</v>
      </c>
      <c r="E2585" s="42">
        <f>IF(DAY(B2585)&gt;14,VLOOKUP(DATE(YEAR(C2585),MONTH(C2585)-1,DAY(1)),'מדדים וריביות'!B:C,2,FALSE),VLOOKUP(DATE(YEAR(C2585),MONTH(C2585)-2,DAY(1)),'מדדים וריביות'!B:C,2,FALSE))</f>
        <v>21789455.237048399</v>
      </c>
      <c r="F2585" s="43">
        <f>IF($B$5=1,'ריבית יומית'!D2579,'ריבית יומית'!G2579)</f>
        <v>1.0738622586670132E-4</v>
      </c>
      <c r="G2585" s="43">
        <f t="shared" si="282"/>
        <v>1.0738622586670132E-4</v>
      </c>
      <c r="H2585" s="29">
        <f t="shared" si="283"/>
        <v>1.6336598096032182</v>
      </c>
      <c r="I2585" s="30">
        <f>VLOOKUP(B2584,'מדדים וריביות'!B:C,2)</f>
        <v>21880815.636365101</v>
      </c>
      <c r="K2585" s="39">
        <f t="shared" si="284"/>
        <v>0</v>
      </c>
      <c r="L2585" s="39">
        <f t="shared" si="285"/>
        <v>0</v>
      </c>
      <c r="M2585" s="39">
        <f t="shared" si="286"/>
        <v>0</v>
      </c>
      <c r="N2585" s="41">
        <f t="shared" si="288"/>
        <v>0</v>
      </c>
    </row>
    <row r="2586" spans="2:14">
      <c r="B2586" s="1">
        <v>35451</v>
      </c>
      <c r="C2586" s="1">
        <f t="shared" si="287"/>
        <v>35431</v>
      </c>
      <c r="E2586" s="42">
        <f>IF(DAY(B2586)&gt;14,VLOOKUP(DATE(YEAR(C2586),MONTH(C2586)-1,DAY(1)),'מדדים וריביות'!B:C,2,FALSE),VLOOKUP(DATE(YEAR(C2586),MONTH(C2586)-2,DAY(1)),'מדדים וריביות'!B:C,2,FALSE))</f>
        <v>21789455.237048399</v>
      </c>
      <c r="F2586" s="43">
        <f>IF($B$5=1,'ריבית יומית'!D2580,'ריבית יומית'!G2580)</f>
        <v>1.0738622586670132E-4</v>
      </c>
      <c r="G2586" s="43">
        <f t="shared" si="282"/>
        <v>1.0738622586670132E-4</v>
      </c>
      <c r="H2586" s="29">
        <f t="shared" si="283"/>
        <v>1.6334843958789327</v>
      </c>
      <c r="I2586" s="30">
        <f>VLOOKUP(B2585,'מדדים וריביות'!B:C,2)</f>
        <v>21880815.636365101</v>
      </c>
      <c r="K2586" s="39">
        <f t="shared" si="284"/>
        <v>0</v>
      </c>
      <c r="L2586" s="39">
        <f t="shared" si="285"/>
        <v>0</v>
      </c>
      <c r="M2586" s="39">
        <f t="shared" si="286"/>
        <v>0</v>
      </c>
      <c r="N2586" s="41">
        <f t="shared" si="288"/>
        <v>0</v>
      </c>
    </row>
    <row r="2587" spans="2:14">
      <c r="B2587" s="1">
        <v>35452</v>
      </c>
      <c r="C2587" s="1">
        <f t="shared" si="287"/>
        <v>35431</v>
      </c>
      <c r="E2587" s="42">
        <f>IF(DAY(B2587)&gt;14,VLOOKUP(DATE(YEAR(C2587),MONTH(C2587)-1,DAY(1)),'מדדים וריביות'!B:C,2,FALSE),VLOOKUP(DATE(YEAR(C2587),MONTH(C2587)-2,DAY(1)),'מדדים וריביות'!B:C,2,FALSE))</f>
        <v>21789455.237048399</v>
      </c>
      <c r="F2587" s="43">
        <f>IF($B$5=1,'ריבית יומית'!D2581,'ריבית יומית'!G2581)</f>
        <v>1.0738622586670132E-4</v>
      </c>
      <c r="G2587" s="43">
        <f t="shared" si="282"/>
        <v>1.0738622586670132E-4</v>
      </c>
      <c r="H2587" s="29">
        <f t="shared" si="283"/>
        <v>1.6333090009896423</v>
      </c>
      <c r="I2587" s="30">
        <f>VLOOKUP(B2586,'מדדים וריביות'!B:C,2)</f>
        <v>21880815.636365101</v>
      </c>
      <c r="K2587" s="39">
        <f t="shared" si="284"/>
        <v>0</v>
      </c>
      <c r="L2587" s="39">
        <f t="shared" si="285"/>
        <v>0</v>
      </c>
      <c r="M2587" s="39">
        <f t="shared" si="286"/>
        <v>0</v>
      </c>
      <c r="N2587" s="41">
        <f t="shared" si="288"/>
        <v>0</v>
      </c>
    </row>
    <row r="2588" spans="2:14">
      <c r="B2588" s="1">
        <v>35453</v>
      </c>
      <c r="C2588" s="1">
        <f t="shared" si="287"/>
        <v>35431</v>
      </c>
      <c r="E2588" s="42">
        <f>IF(DAY(B2588)&gt;14,VLOOKUP(DATE(YEAR(C2588),MONTH(C2588)-1,DAY(1)),'מדדים וריביות'!B:C,2,FALSE),VLOOKUP(DATE(YEAR(C2588),MONTH(C2588)-2,DAY(1)),'מדדים וריביות'!B:C,2,FALSE))</f>
        <v>21789455.237048399</v>
      </c>
      <c r="F2588" s="43">
        <f>IF($B$5=1,'ריבית יומית'!D2582,'ריבית יומית'!G2582)</f>
        <v>1.0738622586670132E-4</v>
      </c>
      <c r="G2588" s="43">
        <f t="shared" si="282"/>
        <v>1.0738622586670132E-4</v>
      </c>
      <c r="H2588" s="29">
        <f t="shared" si="283"/>
        <v>1.6331336249333246</v>
      </c>
      <c r="I2588" s="30">
        <f>VLOOKUP(B2587,'מדדים וריביות'!B:C,2)</f>
        <v>21880815.636365101</v>
      </c>
      <c r="K2588" s="39">
        <f t="shared" si="284"/>
        <v>0</v>
      </c>
      <c r="L2588" s="39">
        <f t="shared" si="285"/>
        <v>0</v>
      </c>
      <c r="M2588" s="39">
        <f t="shared" si="286"/>
        <v>0</v>
      </c>
      <c r="N2588" s="41">
        <f t="shared" si="288"/>
        <v>0</v>
      </c>
    </row>
    <row r="2589" spans="2:14">
      <c r="B2589" s="1">
        <v>35454</v>
      </c>
      <c r="C2589" s="1">
        <f t="shared" si="287"/>
        <v>35431</v>
      </c>
      <c r="E2589" s="42">
        <f>IF(DAY(B2589)&gt;14,VLOOKUP(DATE(YEAR(C2589),MONTH(C2589)-1,DAY(1)),'מדדים וריביות'!B:C,2,FALSE),VLOOKUP(DATE(YEAR(C2589),MONTH(C2589)-2,DAY(1)),'מדדים וריביות'!B:C,2,FALSE))</f>
        <v>21789455.237048399</v>
      </c>
      <c r="F2589" s="43">
        <f>IF($B$5=1,'ריבית יומית'!D2583,'ריבית יומית'!G2583)</f>
        <v>1.0738622586670132E-4</v>
      </c>
      <c r="G2589" s="43">
        <f t="shared" si="282"/>
        <v>1.0738622586670132E-4</v>
      </c>
      <c r="H2589" s="29">
        <f t="shared" si="283"/>
        <v>1.6329582677079577</v>
      </c>
      <c r="I2589" s="30">
        <f>VLOOKUP(B2588,'מדדים וריביות'!B:C,2)</f>
        <v>21880815.636365101</v>
      </c>
      <c r="K2589" s="39">
        <f t="shared" si="284"/>
        <v>0</v>
      </c>
      <c r="L2589" s="39">
        <f t="shared" si="285"/>
        <v>0</v>
      </c>
      <c r="M2589" s="39">
        <f t="shared" si="286"/>
        <v>0</v>
      </c>
      <c r="N2589" s="41">
        <f t="shared" si="288"/>
        <v>0</v>
      </c>
    </row>
    <row r="2590" spans="2:14">
      <c r="B2590" s="1">
        <v>35455</v>
      </c>
      <c r="C2590" s="1">
        <f t="shared" si="287"/>
        <v>35431</v>
      </c>
      <c r="E2590" s="42">
        <f>IF(DAY(B2590)&gt;14,VLOOKUP(DATE(YEAR(C2590),MONTH(C2590)-1,DAY(1)),'מדדים וריביות'!B:C,2,FALSE),VLOOKUP(DATE(YEAR(C2590),MONTH(C2590)-2,DAY(1)),'מדדים וריביות'!B:C,2,FALSE))</f>
        <v>21789455.237048399</v>
      </c>
      <c r="F2590" s="43">
        <f>IF($B$5=1,'ריבית יומית'!D2584,'ריבית יומית'!G2584)</f>
        <v>1.0738622586670132E-4</v>
      </c>
      <c r="G2590" s="43">
        <f t="shared" si="282"/>
        <v>1.0738622586670132E-4</v>
      </c>
      <c r="H2590" s="29">
        <f t="shared" si="283"/>
        <v>1.6327829293115195</v>
      </c>
      <c r="I2590" s="30">
        <f>VLOOKUP(B2589,'מדדים וריביות'!B:C,2)</f>
        <v>21880815.636365101</v>
      </c>
      <c r="K2590" s="39">
        <f t="shared" si="284"/>
        <v>0</v>
      </c>
      <c r="L2590" s="39">
        <f t="shared" si="285"/>
        <v>0</v>
      </c>
      <c r="M2590" s="39">
        <f t="shared" si="286"/>
        <v>0</v>
      </c>
      <c r="N2590" s="41">
        <f t="shared" si="288"/>
        <v>0</v>
      </c>
    </row>
    <row r="2591" spans="2:14">
      <c r="B2591" s="1">
        <v>35456</v>
      </c>
      <c r="C2591" s="1">
        <f t="shared" si="287"/>
        <v>35431</v>
      </c>
      <c r="E2591" s="42">
        <f>IF(DAY(B2591)&gt;14,VLOOKUP(DATE(YEAR(C2591),MONTH(C2591)-1,DAY(1)),'מדדים וריביות'!B:C,2,FALSE),VLOOKUP(DATE(YEAR(C2591),MONTH(C2591)-2,DAY(1)),'מדדים וריביות'!B:C,2,FALSE))</f>
        <v>21789455.237048399</v>
      </c>
      <c r="F2591" s="43">
        <f>IF($B$5=1,'ריבית יומית'!D2585,'ריבית יומית'!G2585)</f>
        <v>1.0738622586670132E-4</v>
      </c>
      <c r="G2591" s="43">
        <f t="shared" si="282"/>
        <v>1.0738622586670132E-4</v>
      </c>
      <c r="H2591" s="29">
        <f t="shared" si="283"/>
        <v>1.6326076097419879</v>
      </c>
      <c r="I2591" s="30">
        <f>VLOOKUP(B2590,'מדדים וריביות'!B:C,2)</f>
        <v>21880815.636365101</v>
      </c>
      <c r="K2591" s="39">
        <f t="shared" si="284"/>
        <v>0</v>
      </c>
      <c r="L2591" s="39">
        <f t="shared" si="285"/>
        <v>0</v>
      </c>
      <c r="M2591" s="39">
        <f t="shared" si="286"/>
        <v>0</v>
      </c>
      <c r="N2591" s="41">
        <f t="shared" si="288"/>
        <v>0</v>
      </c>
    </row>
    <row r="2592" spans="2:14">
      <c r="B2592" s="1">
        <v>35457</v>
      </c>
      <c r="C2592" s="1">
        <f t="shared" si="287"/>
        <v>35431</v>
      </c>
      <c r="E2592" s="42">
        <f>IF(DAY(B2592)&gt;14,VLOOKUP(DATE(YEAR(C2592),MONTH(C2592)-1,DAY(1)),'מדדים וריביות'!B:C,2,FALSE),VLOOKUP(DATE(YEAR(C2592),MONTH(C2592)-2,DAY(1)),'מדדים וריביות'!B:C,2,FALSE))</f>
        <v>21789455.237048399</v>
      </c>
      <c r="F2592" s="43">
        <f>IF($B$5=1,'ריבית יומית'!D2586,'ריבית יומית'!G2586)</f>
        <v>1.0738622586670132E-4</v>
      </c>
      <c r="G2592" s="43">
        <f t="shared" si="282"/>
        <v>1.0738622586670132E-4</v>
      </c>
      <c r="H2592" s="29">
        <f t="shared" si="283"/>
        <v>1.6324323089973418</v>
      </c>
      <c r="I2592" s="30">
        <f>VLOOKUP(B2591,'מדדים וריביות'!B:C,2)</f>
        <v>21880815.636365101</v>
      </c>
      <c r="K2592" s="39">
        <f t="shared" si="284"/>
        <v>0</v>
      </c>
      <c r="L2592" s="39">
        <f t="shared" si="285"/>
        <v>0</v>
      </c>
      <c r="M2592" s="39">
        <f t="shared" si="286"/>
        <v>0</v>
      </c>
      <c r="N2592" s="41">
        <f t="shared" si="288"/>
        <v>0</v>
      </c>
    </row>
    <row r="2593" spans="2:14">
      <c r="B2593" s="1">
        <v>35458</v>
      </c>
      <c r="C2593" s="1">
        <f t="shared" si="287"/>
        <v>35431</v>
      </c>
      <c r="E2593" s="42">
        <f>IF(DAY(B2593)&gt;14,VLOOKUP(DATE(YEAR(C2593),MONTH(C2593)-1,DAY(1)),'מדדים וריביות'!B:C,2,FALSE),VLOOKUP(DATE(YEAR(C2593),MONTH(C2593)-2,DAY(1)),'מדדים וריביות'!B:C,2,FALSE))</f>
        <v>21789455.237048399</v>
      </c>
      <c r="F2593" s="43">
        <f>IF($B$5=1,'ריבית יומית'!D2587,'ריבית יומית'!G2587)</f>
        <v>1.0738622586670132E-4</v>
      </c>
      <c r="G2593" s="43">
        <f t="shared" si="282"/>
        <v>1.0738622586670132E-4</v>
      </c>
      <c r="H2593" s="29">
        <f t="shared" si="283"/>
        <v>1.6322570270755599</v>
      </c>
      <c r="I2593" s="30">
        <f>VLOOKUP(B2592,'מדדים וריביות'!B:C,2)</f>
        <v>21880815.636365101</v>
      </c>
      <c r="K2593" s="39">
        <f t="shared" si="284"/>
        <v>0</v>
      </c>
      <c r="L2593" s="39">
        <f t="shared" si="285"/>
        <v>0</v>
      </c>
      <c r="M2593" s="39">
        <f t="shared" si="286"/>
        <v>0</v>
      </c>
      <c r="N2593" s="41">
        <f t="shared" si="288"/>
        <v>0</v>
      </c>
    </row>
    <row r="2594" spans="2:14">
      <c r="B2594" s="1">
        <v>35459</v>
      </c>
      <c r="C2594" s="1">
        <f t="shared" si="287"/>
        <v>35431</v>
      </c>
      <c r="E2594" s="42">
        <f>IF(DAY(B2594)&gt;14,VLOOKUP(DATE(YEAR(C2594),MONTH(C2594)-1,DAY(1)),'מדדים וריביות'!B:C,2,FALSE),VLOOKUP(DATE(YEAR(C2594),MONTH(C2594)-2,DAY(1)),'מדדים וריביות'!B:C,2,FALSE))</f>
        <v>21789455.237048399</v>
      </c>
      <c r="F2594" s="43">
        <f>IF($B$5=1,'ריבית יומית'!D2588,'ריבית יומית'!G2588)</f>
        <v>1.0738622586670132E-4</v>
      </c>
      <c r="G2594" s="43">
        <f t="shared" si="282"/>
        <v>1.0738622586670132E-4</v>
      </c>
      <c r="H2594" s="29">
        <f t="shared" si="283"/>
        <v>1.6320817639746208</v>
      </c>
      <c r="I2594" s="30">
        <f>VLOOKUP(B2593,'מדדים וריביות'!B:C,2)</f>
        <v>21880815.636365101</v>
      </c>
      <c r="K2594" s="39">
        <f t="shared" si="284"/>
        <v>0</v>
      </c>
      <c r="L2594" s="39">
        <f t="shared" si="285"/>
        <v>0</v>
      </c>
      <c r="M2594" s="39">
        <f t="shared" si="286"/>
        <v>0</v>
      </c>
      <c r="N2594" s="41">
        <f t="shared" si="288"/>
        <v>0</v>
      </c>
    </row>
    <row r="2595" spans="2:14">
      <c r="B2595" s="1">
        <v>35460</v>
      </c>
      <c r="C2595" s="1">
        <f t="shared" si="287"/>
        <v>35431</v>
      </c>
      <c r="E2595" s="42">
        <f>IF(DAY(B2595)&gt;14,VLOOKUP(DATE(YEAR(C2595),MONTH(C2595)-1,DAY(1)),'מדדים וריביות'!B:C,2,FALSE),VLOOKUP(DATE(YEAR(C2595),MONTH(C2595)-2,DAY(1)),'מדדים וריביות'!B:C,2,FALSE))</f>
        <v>21789455.237048399</v>
      </c>
      <c r="F2595" s="43">
        <f>IF($B$5=1,'ריבית יומית'!D2589,'ריבית יומית'!G2589)</f>
        <v>1.0738622586670132E-4</v>
      </c>
      <c r="G2595" s="43">
        <f t="shared" si="282"/>
        <v>1.0738622586670132E-4</v>
      </c>
      <c r="H2595" s="29">
        <f t="shared" si="283"/>
        <v>1.6319065196925038</v>
      </c>
      <c r="I2595" s="30">
        <f>VLOOKUP(B2594,'מדדים וריביות'!B:C,2)</f>
        <v>21880815.636365101</v>
      </c>
      <c r="K2595" s="39">
        <f t="shared" si="284"/>
        <v>0</v>
      </c>
      <c r="L2595" s="39">
        <f t="shared" si="285"/>
        <v>0</v>
      </c>
      <c r="M2595" s="39">
        <f t="shared" si="286"/>
        <v>0</v>
      </c>
      <c r="N2595" s="41">
        <f t="shared" si="288"/>
        <v>0</v>
      </c>
    </row>
    <row r="2596" spans="2:14">
      <c r="B2596" s="1">
        <v>35461</v>
      </c>
      <c r="C2596" s="1">
        <f t="shared" si="287"/>
        <v>35431</v>
      </c>
      <c r="E2596" s="42">
        <f>IF(DAY(B2596)&gt;14,VLOOKUP(DATE(YEAR(C2596),MONTH(C2596)-1,DAY(1)),'מדדים וריביות'!B:C,2,FALSE),VLOOKUP(DATE(YEAR(C2596),MONTH(C2596)-2,DAY(1)),'מדדים וריביות'!B:C,2,FALSE))</f>
        <v>21789455.237048399</v>
      </c>
      <c r="F2596" s="43">
        <f>IF($B$5=1,'ריבית יומית'!D2590,'ריבית יומית'!G2590)</f>
        <v>1.0738622586670132E-4</v>
      </c>
      <c r="G2596" s="43">
        <f t="shared" si="282"/>
        <v>1.0738622586670132E-4</v>
      </c>
      <c r="H2596" s="29">
        <f t="shared" si="283"/>
        <v>1.6317312942271882</v>
      </c>
      <c r="I2596" s="30">
        <f>VLOOKUP(B2595,'מדדים וריביות'!B:C,2)</f>
        <v>21880815.636365101</v>
      </c>
      <c r="K2596" s="39">
        <f t="shared" si="284"/>
        <v>0</v>
      </c>
      <c r="L2596" s="39">
        <f t="shared" si="285"/>
        <v>0</v>
      </c>
      <c r="M2596" s="39">
        <f t="shared" si="286"/>
        <v>0</v>
      </c>
      <c r="N2596" s="41">
        <f t="shared" si="288"/>
        <v>0</v>
      </c>
    </row>
    <row r="2597" spans="2:14">
      <c r="B2597" s="1">
        <v>35462</v>
      </c>
      <c r="C2597" s="1">
        <f t="shared" si="287"/>
        <v>35462</v>
      </c>
      <c r="E2597" s="42">
        <f>IF(DAY(B2597)&gt;14,VLOOKUP(DATE(YEAR(C2597),MONTH(C2597)-1,DAY(1)),'מדדים וריביות'!B:C,2,FALSE),VLOOKUP(DATE(YEAR(C2597),MONTH(C2597)-2,DAY(1)),'מדדים וריביות'!B:C,2,FALSE))</f>
        <v>21789455.237048399</v>
      </c>
      <c r="F2597" s="43">
        <f>IF($B$5=1,'ריבית יומית'!D2591,'ריבית יומית'!G2591)</f>
        <v>1.0738622586670132E-4</v>
      </c>
      <c r="G2597" s="43">
        <f t="shared" si="282"/>
        <v>1.0738622586670132E-4</v>
      </c>
      <c r="H2597" s="29">
        <f t="shared" si="283"/>
        <v>1.6315560875766535</v>
      </c>
      <c r="I2597" s="30">
        <f>VLOOKUP(B2596,'מדדים וריביות'!B:C,2)</f>
        <v>21880815.636365101</v>
      </c>
      <c r="K2597" s="39">
        <f t="shared" si="284"/>
        <v>0</v>
      </c>
      <c r="L2597" s="39">
        <f t="shared" si="285"/>
        <v>0</v>
      </c>
      <c r="M2597" s="39">
        <f t="shared" si="286"/>
        <v>0</v>
      </c>
      <c r="N2597" s="41">
        <f t="shared" si="288"/>
        <v>0</v>
      </c>
    </row>
    <row r="2598" spans="2:14">
      <c r="B2598" s="1">
        <v>35463</v>
      </c>
      <c r="C2598" s="1">
        <f t="shared" si="287"/>
        <v>35462</v>
      </c>
      <c r="E2598" s="42">
        <f>IF(DAY(B2598)&gt;14,VLOOKUP(DATE(YEAR(C2598),MONTH(C2598)-1,DAY(1)),'מדדים וריביות'!B:C,2,FALSE),VLOOKUP(DATE(YEAR(C2598),MONTH(C2598)-2,DAY(1)),'מדדים וריביות'!B:C,2,FALSE))</f>
        <v>21789455.237048399</v>
      </c>
      <c r="F2598" s="43">
        <f>IF($B$5=1,'ריבית יומית'!D2592,'ריבית יומית'!G2592)</f>
        <v>1.0738622586670132E-4</v>
      </c>
      <c r="G2598" s="43">
        <f t="shared" si="282"/>
        <v>1.0738622586670132E-4</v>
      </c>
      <c r="H2598" s="29">
        <f t="shared" si="283"/>
        <v>1.6313808997388795</v>
      </c>
      <c r="I2598" s="30">
        <f>VLOOKUP(B2597,'מדדים וריביות'!B:C,2)</f>
        <v>22139670.101096001</v>
      </c>
      <c r="K2598" s="39">
        <f t="shared" si="284"/>
        <v>0</v>
      </c>
      <c r="L2598" s="39">
        <f t="shared" si="285"/>
        <v>0</v>
      </c>
      <c r="M2598" s="39">
        <f t="shared" si="286"/>
        <v>0</v>
      </c>
      <c r="N2598" s="41">
        <f t="shared" si="288"/>
        <v>0</v>
      </c>
    </row>
    <row r="2599" spans="2:14">
      <c r="B2599" s="1">
        <v>35464</v>
      </c>
      <c r="C2599" s="1">
        <f t="shared" si="287"/>
        <v>35462</v>
      </c>
      <c r="E2599" s="42">
        <f>IF(DAY(B2599)&gt;14,VLOOKUP(DATE(YEAR(C2599),MONTH(C2599)-1,DAY(1)),'מדדים וריביות'!B:C,2,FALSE),VLOOKUP(DATE(YEAR(C2599),MONTH(C2599)-2,DAY(1)),'מדדים וריביות'!B:C,2,FALSE))</f>
        <v>21789455.237048399</v>
      </c>
      <c r="F2599" s="43">
        <f>IF($B$5=1,'ריבית יומית'!D2593,'ריבית יומית'!G2593)</f>
        <v>1.0738622586670132E-4</v>
      </c>
      <c r="G2599" s="43">
        <f t="shared" si="282"/>
        <v>1.0738622586670132E-4</v>
      </c>
      <c r="H2599" s="29">
        <f t="shared" si="283"/>
        <v>1.6312057307118462</v>
      </c>
      <c r="I2599" s="30">
        <f>VLOOKUP(B2598,'מדדים וריביות'!B:C,2)</f>
        <v>22139670.101096001</v>
      </c>
      <c r="K2599" s="39">
        <f t="shared" si="284"/>
        <v>0</v>
      </c>
      <c r="L2599" s="39">
        <f t="shared" si="285"/>
        <v>0</v>
      </c>
      <c r="M2599" s="39">
        <f t="shared" si="286"/>
        <v>0</v>
      </c>
      <c r="N2599" s="41">
        <f t="shared" si="288"/>
        <v>0</v>
      </c>
    </row>
    <row r="2600" spans="2:14">
      <c r="B2600" s="1">
        <v>35465</v>
      </c>
      <c r="C2600" s="1">
        <f t="shared" si="287"/>
        <v>35462</v>
      </c>
      <c r="E2600" s="42">
        <f>IF(DAY(B2600)&gt;14,VLOOKUP(DATE(YEAR(C2600),MONTH(C2600)-1,DAY(1)),'מדדים וריביות'!B:C,2,FALSE),VLOOKUP(DATE(YEAR(C2600),MONTH(C2600)-2,DAY(1)),'מדדים וריביות'!B:C,2,FALSE))</f>
        <v>21789455.237048399</v>
      </c>
      <c r="F2600" s="43">
        <f>IF($B$5=1,'ריבית יומית'!D2594,'ריבית יומית'!G2594)</f>
        <v>1.0738622586670132E-4</v>
      </c>
      <c r="G2600" s="43">
        <f t="shared" si="282"/>
        <v>1.0738622586670132E-4</v>
      </c>
      <c r="H2600" s="29">
        <f t="shared" si="283"/>
        <v>1.6310305804935339</v>
      </c>
      <c r="I2600" s="30">
        <f>VLOOKUP(B2599,'מדדים וריביות'!B:C,2)</f>
        <v>22139670.101096001</v>
      </c>
      <c r="K2600" s="39">
        <f t="shared" si="284"/>
        <v>0</v>
      </c>
      <c r="L2600" s="39">
        <f t="shared" si="285"/>
        <v>0</v>
      </c>
      <c r="M2600" s="39">
        <f t="shared" si="286"/>
        <v>0</v>
      </c>
      <c r="N2600" s="41">
        <f t="shared" si="288"/>
        <v>0</v>
      </c>
    </row>
    <row r="2601" spans="2:14">
      <c r="B2601" s="1">
        <v>35466</v>
      </c>
      <c r="C2601" s="1">
        <f t="shared" si="287"/>
        <v>35462</v>
      </c>
      <c r="E2601" s="42">
        <f>IF(DAY(B2601)&gt;14,VLOOKUP(DATE(YEAR(C2601),MONTH(C2601)-1,DAY(1)),'מדדים וריביות'!B:C,2,FALSE),VLOOKUP(DATE(YEAR(C2601),MONTH(C2601)-2,DAY(1)),'מדדים וריביות'!B:C,2,FALSE))</f>
        <v>21789455.237048399</v>
      </c>
      <c r="F2601" s="43">
        <f>IF($B$5=1,'ריבית יומית'!D2595,'ריבית יומית'!G2595)</f>
        <v>1.0738622586670132E-4</v>
      </c>
      <c r="G2601" s="43">
        <f t="shared" si="282"/>
        <v>1.0738622586670132E-4</v>
      </c>
      <c r="H2601" s="29">
        <f t="shared" si="283"/>
        <v>1.6308554490819229</v>
      </c>
      <c r="I2601" s="30">
        <f>VLOOKUP(B2600,'מדדים וריביות'!B:C,2)</f>
        <v>22139670.101096001</v>
      </c>
      <c r="K2601" s="39">
        <f t="shared" si="284"/>
        <v>0</v>
      </c>
      <c r="L2601" s="39">
        <f t="shared" si="285"/>
        <v>0</v>
      </c>
      <c r="M2601" s="39">
        <f t="shared" si="286"/>
        <v>0</v>
      </c>
      <c r="N2601" s="41">
        <f t="shared" si="288"/>
        <v>0</v>
      </c>
    </row>
    <row r="2602" spans="2:14">
      <c r="B2602" s="1">
        <v>35467</v>
      </c>
      <c r="C2602" s="1">
        <f t="shared" si="287"/>
        <v>35462</v>
      </c>
      <c r="E2602" s="42">
        <f>IF(DAY(B2602)&gt;14,VLOOKUP(DATE(YEAR(C2602),MONTH(C2602)-1,DAY(1)),'מדדים וריביות'!B:C,2,FALSE),VLOOKUP(DATE(YEAR(C2602),MONTH(C2602)-2,DAY(1)),'מדדים וריביות'!B:C,2,FALSE))</f>
        <v>21789455.237048399</v>
      </c>
      <c r="F2602" s="43">
        <f>IF($B$5=1,'ריבית יומית'!D2596,'ריבית יומית'!G2596)</f>
        <v>1.0738622586670132E-4</v>
      </c>
      <c r="G2602" s="43">
        <f t="shared" si="282"/>
        <v>1.0738622586670132E-4</v>
      </c>
      <c r="H2602" s="29">
        <f t="shared" si="283"/>
        <v>1.6306803364749938</v>
      </c>
      <c r="I2602" s="30">
        <f>VLOOKUP(B2601,'מדדים וריביות'!B:C,2)</f>
        <v>22139670.101096001</v>
      </c>
      <c r="K2602" s="39">
        <f t="shared" si="284"/>
        <v>0</v>
      </c>
      <c r="L2602" s="39">
        <f t="shared" si="285"/>
        <v>0</v>
      </c>
      <c r="M2602" s="39">
        <f t="shared" si="286"/>
        <v>0</v>
      </c>
      <c r="N2602" s="41">
        <f t="shared" si="288"/>
        <v>0</v>
      </c>
    </row>
    <row r="2603" spans="2:14">
      <c r="B2603" s="1">
        <v>35468</v>
      </c>
      <c r="C2603" s="1">
        <f t="shared" si="287"/>
        <v>35462</v>
      </c>
      <c r="E2603" s="42">
        <f>IF(DAY(B2603)&gt;14,VLOOKUP(DATE(YEAR(C2603),MONTH(C2603)-1,DAY(1)),'מדדים וריביות'!B:C,2,FALSE),VLOOKUP(DATE(YEAR(C2603),MONTH(C2603)-2,DAY(1)),'מדדים וריביות'!B:C,2,FALSE))</f>
        <v>21789455.237048399</v>
      </c>
      <c r="F2603" s="43">
        <f>IF($B$5=1,'ריבית יומית'!D2597,'ריבית יומית'!G2597)</f>
        <v>1.0738622586670132E-4</v>
      </c>
      <c r="G2603" s="43">
        <f t="shared" si="282"/>
        <v>1.0738622586670132E-4</v>
      </c>
      <c r="H2603" s="29">
        <f t="shared" si="283"/>
        <v>1.6305052426707276</v>
      </c>
      <c r="I2603" s="30">
        <f>VLOOKUP(B2602,'מדדים וריביות'!B:C,2)</f>
        <v>22139670.101096001</v>
      </c>
      <c r="K2603" s="39">
        <f t="shared" si="284"/>
        <v>0</v>
      </c>
      <c r="L2603" s="39">
        <f t="shared" si="285"/>
        <v>0</v>
      </c>
      <c r="M2603" s="39">
        <f t="shared" si="286"/>
        <v>0</v>
      </c>
      <c r="N2603" s="41">
        <f t="shared" si="288"/>
        <v>0</v>
      </c>
    </row>
    <row r="2604" spans="2:14">
      <c r="B2604" s="1">
        <v>35469</v>
      </c>
      <c r="C2604" s="1">
        <f t="shared" si="287"/>
        <v>35462</v>
      </c>
      <c r="E2604" s="42">
        <f>IF(DAY(B2604)&gt;14,VLOOKUP(DATE(YEAR(C2604),MONTH(C2604)-1,DAY(1)),'מדדים וריביות'!B:C,2,FALSE),VLOOKUP(DATE(YEAR(C2604),MONTH(C2604)-2,DAY(1)),'מדדים וריביות'!B:C,2,FALSE))</f>
        <v>21789455.237048399</v>
      </c>
      <c r="F2604" s="43">
        <f>IF($B$5=1,'ריבית יומית'!D2598,'ריבית יומית'!G2598)</f>
        <v>1.0738622586670132E-4</v>
      </c>
      <c r="G2604" s="43">
        <f t="shared" si="282"/>
        <v>1.0738622586670132E-4</v>
      </c>
      <c r="H2604" s="29">
        <f t="shared" si="283"/>
        <v>1.6303301676671051</v>
      </c>
      <c r="I2604" s="30">
        <f>VLOOKUP(B2603,'מדדים וריביות'!B:C,2)</f>
        <v>22139670.101096001</v>
      </c>
      <c r="K2604" s="39">
        <f t="shared" si="284"/>
        <v>0</v>
      </c>
      <c r="L2604" s="39">
        <f t="shared" si="285"/>
        <v>0</v>
      </c>
      <c r="M2604" s="39">
        <f t="shared" si="286"/>
        <v>0</v>
      </c>
      <c r="N2604" s="41">
        <f t="shared" si="288"/>
        <v>0</v>
      </c>
    </row>
    <row r="2605" spans="2:14">
      <c r="B2605" s="1">
        <v>35470</v>
      </c>
      <c r="C2605" s="1">
        <f t="shared" si="287"/>
        <v>35462</v>
      </c>
      <c r="E2605" s="42">
        <f>IF(DAY(B2605)&gt;14,VLOOKUP(DATE(YEAR(C2605),MONTH(C2605)-1,DAY(1)),'מדדים וריביות'!B:C,2,FALSE),VLOOKUP(DATE(YEAR(C2605),MONTH(C2605)-2,DAY(1)),'מדדים וריביות'!B:C,2,FALSE))</f>
        <v>21789455.237048399</v>
      </c>
      <c r="F2605" s="43">
        <f>IF($B$5=1,'ריבית יומית'!D2599,'ריבית יומית'!G2599)</f>
        <v>1.0738622586670132E-4</v>
      </c>
      <c r="G2605" s="43">
        <f t="shared" si="282"/>
        <v>1.0738622586670132E-4</v>
      </c>
      <c r="H2605" s="29">
        <f t="shared" si="283"/>
        <v>1.630155111462108</v>
      </c>
      <c r="I2605" s="30">
        <f>VLOOKUP(B2604,'מדדים וריביות'!B:C,2)</f>
        <v>22139670.101096001</v>
      </c>
      <c r="K2605" s="39">
        <f t="shared" si="284"/>
        <v>0</v>
      </c>
      <c r="L2605" s="39">
        <f t="shared" si="285"/>
        <v>0</v>
      </c>
      <c r="M2605" s="39">
        <f t="shared" si="286"/>
        <v>0</v>
      </c>
      <c r="N2605" s="41">
        <f t="shared" si="288"/>
        <v>0</v>
      </c>
    </row>
    <row r="2606" spans="2:14">
      <c r="B2606" s="1">
        <v>35471</v>
      </c>
      <c r="C2606" s="1">
        <f t="shared" si="287"/>
        <v>35462</v>
      </c>
      <c r="E2606" s="42">
        <f>IF(DAY(B2606)&gt;14,VLOOKUP(DATE(YEAR(C2606),MONTH(C2606)-1,DAY(1)),'מדדים וריביות'!B:C,2,FALSE),VLOOKUP(DATE(YEAR(C2606),MONTH(C2606)-2,DAY(1)),'מדדים וריביות'!B:C,2,FALSE))</f>
        <v>21789455.237048399</v>
      </c>
      <c r="F2606" s="43">
        <f>IF($B$5=1,'ריבית יומית'!D2600,'ריבית יומית'!G2600)</f>
        <v>1.0738622586670132E-4</v>
      </c>
      <c r="G2606" s="43">
        <f t="shared" si="282"/>
        <v>1.0738622586670132E-4</v>
      </c>
      <c r="H2606" s="29">
        <f t="shared" si="283"/>
        <v>1.6299800740537174</v>
      </c>
      <c r="I2606" s="30">
        <f>VLOOKUP(B2605,'מדדים וריביות'!B:C,2)</f>
        <v>22139670.101096001</v>
      </c>
      <c r="K2606" s="39">
        <f t="shared" si="284"/>
        <v>0</v>
      </c>
      <c r="L2606" s="39">
        <f t="shared" si="285"/>
        <v>0</v>
      </c>
      <c r="M2606" s="39">
        <f t="shared" si="286"/>
        <v>0</v>
      </c>
      <c r="N2606" s="41">
        <f t="shared" si="288"/>
        <v>0</v>
      </c>
    </row>
    <row r="2607" spans="2:14">
      <c r="B2607" s="1">
        <v>35472</v>
      </c>
      <c r="C2607" s="1">
        <f t="shared" si="287"/>
        <v>35462</v>
      </c>
      <c r="E2607" s="42">
        <f>IF(DAY(B2607)&gt;14,VLOOKUP(DATE(YEAR(C2607),MONTH(C2607)-1,DAY(1)),'מדדים וריביות'!B:C,2,FALSE),VLOOKUP(DATE(YEAR(C2607),MONTH(C2607)-2,DAY(1)),'מדדים וריביות'!B:C,2,FALSE))</f>
        <v>21789455.237048399</v>
      </c>
      <c r="F2607" s="43">
        <f>IF($B$5=1,'ריבית יומית'!D2601,'ריבית יומית'!G2601)</f>
        <v>1.0738622586670132E-4</v>
      </c>
      <c r="G2607" s="43">
        <f t="shared" si="282"/>
        <v>1.0738622586670132E-4</v>
      </c>
      <c r="H2607" s="29">
        <f t="shared" si="283"/>
        <v>1.6298050554399153</v>
      </c>
      <c r="I2607" s="30">
        <f>VLOOKUP(B2606,'מדדים וריביות'!B:C,2)</f>
        <v>22139670.101096001</v>
      </c>
      <c r="K2607" s="39">
        <f t="shared" si="284"/>
        <v>0</v>
      </c>
      <c r="L2607" s="39">
        <f t="shared" si="285"/>
        <v>0</v>
      </c>
      <c r="M2607" s="39">
        <f t="shared" si="286"/>
        <v>0</v>
      </c>
      <c r="N2607" s="41">
        <f t="shared" si="288"/>
        <v>0</v>
      </c>
    </row>
    <row r="2608" spans="2:14">
      <c r="B2608" s="1">
        <v>35473</v>
      </c>
      <c r="C2608" s="1">
        <f t="shared" si="287"/>
        <v>35462</v>
      </c>
      <c r="E2608" s="42">
        <f>IF(DAY(B2608)&gt;14,VLOOKUP(DATE(YEAR(C2608),MONTH(C2608)-1,DAY(1)),'מדדים וריביות'!B:C,2,FALSE),VLOOKUP(DATE(YEAR(C2608),MONTH(C2608)-2,DAY(1)),'מדדים וריביות'!B:C,2,FALSE))</f>
        <v>21789455.237048399</v>
      </c>
      <c r="F2608" s="43">
        <f>IF($B$5=1,'ריבית יומית'!D2602,'ריבית יומית'!G2602)</f>
        <v>1.0738622586670132E-4</v>
      </c>
      <c r="G2608" s="43">
        <f t="shared" si="282"/>
        <v>1.0738622586670132E-4</v>
      </c>
      <c r="H2608" s="29">
        <f t="shared" si="283"/>
        <v>1.6296300556186833</v>
      </c>
      <c r="I2608" s="30">
        <f>VLOOKUP(B2607,'מדדים וריביות'!B:C,2)</f>
        <v>22139670.101096001</v>
      </c>
      <c r="K2608" s="39">
        <f t="shared" si="284"/>
        <v>0</v>
      </c>
      <c r="L2608" s="39">
        <f t="shared" si="285"/>
        <v>0</v>
      </c>
      <c r="M2608" s="39">
        <f t="shared" si="286"/>
        <v>0</v>
      </c>
      <c r="N2608" s="41">
        <f t="shared" si="288"/>
        <v>0</v>
      </c>
    </row>
    <row r="2609" spans="2:14">
      <c r="B2609" s="1">
        <v>35474</v>
      </c>
      <c r="C2609" s="1">
        <f t="shared" si="287"/>
        <v>35462</v>
      </c>
      <c r="E2609" s="42">
        <f>IF(DAY(B2609)&gt;14,VLOOKUP(DATE(YEAR(C2609),MONTH(C2609)-1,DAY(1)),'מדדים וריביות'!B:C,2,FALSE),VLOOKUP(DATE(YEAR(C2609),MONTH(C2609)-2,DAY(1)),'מדדים וריביות'!B:C,2,FALSE))</f>
        <v>21789455.237048399</v>
      </c>
      <c r="F2609" s="43">
        <f>IF($B$5=1,'ריבית יומית'!D2603,'ריבית יומית'!G2603)</f>
        <v>1.0738622586670132E-4</v>
      </c>
      <c r="G2609" s="43">
        <f t="shared" si="282"/>
        <v>1.0738622586670132E-4</v>
      </c>
      <c r="H2609" s="29">
        <f t="shared" si="283"/>
        <v>1.6294550745880041</v>
      </c>
      <c r="I2609" s="30">
        <f>VLOOKUP(B2608,'מדדים וריביות'!B:C,2)</f>
        <v>22139670.101096001</v>
      </c>
      <c r="K2609" s="39">
        <f t="shared" si="284"/>
        <v>0</v>
      </c>
      <c r="L2609" s="39">
        <f t="shared" si="285"/>
        <v>0</v>
      </c>
      <c r="M2609" s="39">
        <f t="shared" si="286"/>
        <v>0</v>
      </c>
      <c r="N2609" s="41">
        <f t="shared" si="288"/>
        <v>0</v>
      </c>
    </row>
    <row r="2610" spans="2:14">
      <c r="B2610" s="1">
        <v>35475</v>
      </c>
      <c r="C2610" s="1">
        <f t="shared" si="287"/>
        <v>35462</v>
      </c>
      <c r="E2610" s="42">
        <f>IF(DAY(B2610)&gt;14,VLOOKUP(DATE(YEAR(C2610),MONTH(C2610)-1,DAY(1)),'מדדים וריביות'!B:C,2,FALSE),VLOOKUP(DATE(YEAR(C2610),MONTH(C2610)-2,DAY(1)),'מדדים וריביות'!B:C,2,FALSE))</f>
        <v>21789455.237048399</v>
      </c>
      <c r="F2610" s="43">
        <f>IF($B$5=1,'ריבית יומית'!D2604,'ריבית יומית'!G2604)</f>
        <v>1.0738622586670132E-4</v>
      </c>
      <c r="G2610" s="43">
        <f t="shared" si="282"/>
        <v>1.0738622586670132E-4</v>
      </c>
      <c r="H2610" s="29">
        <f t="shared" si="283"/>
        <v>1.6292801123458596</v>
      </c>
      <c r="I2610" s="30">
        <f>VLOOKUP(B2609,'מדדים וריביות'!B:C,2)</f>
        <v>22139670.101096001</v>
      </c>
      <c r="K2610" s="39">
        <f t="shared" si="284"/>
        <v>0</v>
      </c>
      <c r="L2610" s="39">
        <f t="shared" si="285"/>
        <v>0</v>
      </c>
      <c r="M2610" s="39">
        <f t="shared" si="286"/>
        <v>0</v>
      </c>
      <c r="N2610" s="41">
        <f t="shared" si="288"/>
        <v>0</v>
      </c>
    </row>
    <row r="2611" spans="2:14">
      <c r="B2611" s="1">
        <v>35476</v>
      </c>
      <c r="C2611" s="1">
        <f t="shared" si="287"/>
        <v>35462</v>
      </c>
      <c r="E2611" s="42">
        <f>IF(DAY(B2611)&gt;14,VLOOKUP(DATE(YEAR(C2611),MONTH(C2611)-1,DAY(1)),'מדדים וריביות'!B:C,2,FALSE),VLOOKUP(DATE(YEAR(C2611),MONTH(C2611)-2,DAY(1)),'מדדים וריביות'!B:C,2,FALSE))</f>
        <v>21880815.636365101</v>
      </c>
      <c r="F2611" s="43">
        <f>IF($B$5=1,'ריבית יומית'!D2605,'ריבית יומית'!G2605)</f>
        <v>1.0738622586670132E-4</v>
      </c>
      <c r="G2611" s="43">
        <f t="shared" si="282"/>
        <v>1.0738622586670132E-4</v>
      </c>
      <c r="H2611" s="29">
        <f t="shared" si="283"/>
        <v>1.6291051688902325</v>
      </c>
      <c r="I2611" s="30">
        <f>VLOOKUP(B2610,'מדדים וריביות'!B:C,2)</f>
        <v>22139670.101096001</v>
      </c>
      <c r="K2611" s="39">
        <f t="shared" si="284"/>
        <v>0</v>
      </c>
      <c r="L2611" s="39">
        <f t="shared" si="285"/>
        <v>0</v>
      </c>
      <c r="M2611" s="39">
        <f t="shared" si="286"/>
        <v>0</v>
      </c>
      <c r="N2611" s="41">
        <f t="shared" si="288"/>
        <v>0</v>
      </c>
    </row>
    <row r="2612" spans="2:14">
      <c r="B2612" s="1">
        <v>35477</v>
      </c>
      <c r="C2612" s="1">
        <f t="shared" si="287"/>
        <v>35462</v>
      </c>
      <c r="E2612" s="42">
        <f>IF(DAY(B2612)&gt;14,VLOOKUP(DATE(YEAR(C2612),MONTH(C2612)-1,DAY(1)),'מדדים וריביות'!B:C,2,FALSE),VLOOKUP(DATE(YEAR(C2612),MONTH(C2612)-2,DAY(1)),'מדדים וריביות'!B:C,2,FALSE))</f>
        <v>21880815.636365101</v>
      </c>
      <c r="F2612" s="43">
        <f>IF($B$5=1,'ריבית יומית'!D2606,'ריבית יומית'!G2606)</f>
        <v>1.0738622586670132E-4</v>
      </c>
      <c r="G2612" s="43">
        <f t="shared" si="282"/>
        <v>1.0738622586670132E-4</v>
      </c>
      <c r="H2612" s="29">
        <f t="shared" si="283"/>
        <v>1.6289302442191056</v>
      </c>
      <c r="I2612" s="30">
        <f>VLOOKUP(B2611,'מדדים וריביות'!B:C,2)</f>
        <v>22139670.101096001</v>
      </c>
      <c r="K2612" s="39">
        <f t="shared" si="284"/>
        <v>0</v>
      </c>
      <c r="L2612" s="39">
        <f t="shared" si="285"/>
        <v>0</v>
      </c>
      <c r="M2612" s="39">
        <f t="shared" si="286"/>
        <v>0</v>
      </c>
      <c r="N2612" s="41">
        <f t="shared" si="288"/>
        <v>0</v>
      </c>
    </row>
    <row r="2613" spans="2:14">
      <c r="B2613" s="1">
        <v>35478</v>
      </c>
      <c r="C2613" s="1">
        <f t="shared" si="287"/>
        <v>35462</v>
      </c>
      <c r="E2613" s="42">
        <f>IF(DAY(B2613)&gt;14,VLOOKUP(DATE(YEAR(C2613),MONTH(C2613)-1,DAY(1)),'מדדים וריביות'!B:C,2,FALSE),VLOOKUP(DATE(YEAR(C2613),MONTH(C2613)-2,DAY(1)),'מדדים וריביות'!B:C,2,FALSE))</f>
        <v>21880815.636365101</v>
      </c>
      <c r="F2613" s="43">
        <f>IF($B$5=1,'ריבית יומית'!D2607,'ריבית יומית'!G2607)</f>
        <v>1.0738622586670132E-4</v>
      </c>
      <c r="G2613" s="43">
        <f t="shared" si="282"/>
        <v>1.0738622586670132E-4</v>
      </c>
      <c r="H2613" s="29">
        <f t="shared" si="283"/>
        <v>1.628755338330462</v>
      </c>
      <c r="I2613" s="30">
        <f>VLOOKUP(B2612,'מדדים וריביות'!B:C,2)</f>
        <v>22139670.101096001</v>
      </c>
      <c r="K2613" s="39">
        <f t="shared" si="284"/>
        <v>0</v>
      </c>
      <c r="L2613" s="39">
        <f t="shared" si="285"/>
        <v>0</v>
      </c>
      <c r="M2613" s="39">
        <f t="shared" si="286"/>
        <v>0</v>
      </c>
      <c r="N2613" s="41">
        <f t="shared" si="288"/>
        <v>0</v>
      </c>
    </row>
    <row r="2614" spans="2:14">
      <c r="B2614" s="1">
        <v>35479</v>
      </c>
      <c r="C2614" s="1">
        <f t="shared" si="287"/>
        <v>35462</v>
      </c>
      <c r="E2614" s="42">
        <f>IF(DAY(B2614)&gt;14,VLOOKUP(DATE(YEAR(C2614),MONTH(C2614)-1,DAY(1)),'מדדים וריביות'!B:C,2,FALSE),VLOOKUP(DATE(YEAR(C2614),MONTH(C2614)-2,DAY(1)),'מדדים וריביות'!B:C,2,FALSE))</f>
        <v>21880815.636365101</v>
      </c>
      <c r="F2614" s="43">
        <f>IF($B$5=1,'ריבית יומית'!D2608,'ריבית יומית'!G2608)</f>
        <v>1.0738622586670132E-4</v>
      </c>
      <c r="G2614" s="43">
        <f t="shared" si="282"/>
        <v>1.0738622586670132E-4</v>
      </c>
      <c r="H2614" s="29">
        <f t="shared" si="283"/>
        <v>1.628580451222285</v>
      </c>
      <c r="I2614" s="30">
        <f>VLOOKUP(B2613,'מדדים וריביות'!B:C,2)</f>
        <v>22139670.101096001</v>
      </c>
      <c r="K2614" s="39">
        <f t="shared" si="284"/>
        <v>0</v>
      </c>
      <c r="L2614" s="39">
        <f t="shared" si="285"/>
        <v>0</v>
      </c>
      <c r="M2614" s="39">
        <f t="shared" si="286"/>
        <v>0</v>
      </c>
      <c r="N2614" s="41">
        <f t="shared" si="288"/>
        <v>0</v>
      </c>
    </row>
    <row r="2615" spans="2:14">
      <c r="B2615" s="1">
        <v>35480</v>
      </c>
      <c r="C2615" s="1">
        <f t="shared" si="287"/>
        <v>35462</v>
      </c>
      <c r="E2615" s="42">
        <f>IF(DAY(B2615)&gt;14,VLOOKUP(DATE(YEAR(C2615),MONTH(C2615)-1,DAY(1)),'מדדים וריביות'!B:C,2,FALSE),VLOOKUP(DATE(YEAR(C2615),MONTH(C2615)-2,DAY(1)),'מדדים וריביות'!B:C,2,FALSE))</f>
        <v>21880815.636365101</v>
      </c>
      <c r="F2615" s="43">
        <f>IF($B$5=1,'ריבית יומית'!D2609,'ריבית יומית'!G2609)</f>
        <v>1.0738622586670132E-4</v>
      </c>
      <c r="G2615" s="43">
        <f t="shared" si="282"/>
        <v>1.0738622586670132E-4</v>
      </c>
      <c r="H2615" s="29">
        <f t="shared" si="283"/>
        <v>1.6284055828925579</v>
      </c>
      <c r="I2615" s="30">
        <f>VLOOKUP(B2614,'מדדים וריביות'!B:C,2)</f>
        <v>22139670.101096001</v>
      </c>
      <c r="K2615" s="39">
        <f t="shared" si="284"/>
        <v>0</v>
      </c>
      <c r="L2615" s="39">
        <f t="shared" si="285"/>
        <v>0</v>
      </c>
      <c r="M2615" s="39">
        <f t="shared" si="286"/>
        <v>0</v>
      </c>
      <c r="N2615" s="41">
        <f t="shared" si="288"/>
        <v>0</v>
      </c>
    </row>
    <row r="2616" spans="2:14">
      <c r="B2616" s="1">
        <v>35481</v>
      </c>
      <c r="C2616" s="1">
        <f t="shared" si="287"/>
        <v>35462</v>
      </c>
      <c r="E2616" s="42">
        <f>IF(DAY(B2616)&gt;14,VLOOKUP(DATE(YEAR(C2616),MONTH(C2616)-1,DAY(1)),'מדדים וריביות'!B:C,2,FALSE),VLOOKUP(DATE(YEAR(C2616),MONTH(C2616)-2,DAY(1)),'מדדים וריביות'!B:C,2,FALSE))</f>
        <v>21880815.636365101</v>
      </c>
      <c r="F2616" s="43">
        <f>IF($B$5=1,'ריבית יומית'!D2610,'ריבית יומית'!G2610)</f>
        <v>1.0738622586670132E-4</v>
      </c>
      <c r="G2616" s="43">
        <f t="shared" si="282"/>
        <v>1.0738622586670132E-4</v>
      </c>
      <c r="H2616" s="29">
        <f t="shared" si="283"/>
        <v>1.6282307333392645</v>
      </c>
      <c r="I2616" s="30">
        <f>VLOOKUP(B2615,'מדדים וריביות'!B:C,2)</f>
        <v>22139670.101096001</v>
      </c>
      <c r="K2616" s="39">
        <f t="shared" si="284"/>
        <v>0</v>
      </c>
      <c r="L2616" s="39">
        <f t="shared" si="285"/>
        <v>0</v>
      </c>
      <c r="M2616" s="39">
        <f t="shared" si="286"/>
        <v>0</v>
      </c>
      <c r="N2616" s="41">
        <f t="shared" si="288"/>
        <v>0</v>
      </c>
    </row>
    <row r="2617" spans="2:14">
      <c r="B2617" s="1">
        <v>35482</v>
      </c>
      <c r="C2617" s="1">
        <f t="shared" si="287"/>
        <v>35462</v>
      </c>
      <c r="E2617" s="42">
        <f>IF(DAY(B2617)&gt;14,VLOOKUP(DATE(YEAR(C2617),MONTH(C2617)-1,DAY(1)),'מדדים וריביות'!B:C,2,FALSE),VLOOKUP(DATE(YEAR(C2617),MONTH(C2617)-2,DAY(1)),'מדדים וריביות'!B:C,2,FALSE))</f>
        <v>21880815.636365101</v>
      </c>
      <c r="F2617" s="43">
        <f>IF($B$5=1,'ריבית יומית'!D2611,'ריבית יומית'!G2611)</f>
        <v>1.0738622586670132E-4</v>
      </c>
      <c r="G2617" s="43">
        <f t="shared" si="282"/>
        <v>1.0738622586670132E-4</v>
      </c>
      <c r="H2617" s="29">
        <f t="shared" si="283"/>
        <v>1.6280559025603885</v>
      </c>
      <c r="I2617" s="30">
        <f>VLOOKUP(B2616,'מדדים וריביות'!B:C,2)</f>
        <v>22139670.101096001</v>
      </c>
      <c r="K2617" s="39">
        <f t="shared" si="284"/>
        <v>0</v>
      </c>
      <c r="L2617" s="39">
        <f t="shared" si="285"/>
        <v>0</v>
      </c>
      <c r="M2617" s="39">
        <f t="shared" si="286"/>
        <v>0</v>
      </c>
      <c r="N2617" s="41">
        <f t="shared" si="288"/>
        <v>0</v>
      </c>
    </row>
    <row r="2618" spans="2:14">
      <c r="B2618" s="1">
        <v>35483</v>
      </c>
      <c r="C2618" s="1">
        <f t="shared" si="287"/>
        <v>35462</v>
      </c>
      <c r="E2618" s="42">
        <f>IF(DAY(B2618)&gt;14,VLOOKUP(DATE(YEAR(C2618),MONTH(C2618)-1,DAY(1)),'מדדים וריביות'!B:C,2,FALSE),VLOOKUP(DATE(YEAR(C2618),MONTH(C2618)-2,DAY(1)),'מדדים וריביות'!B:C,2,FALSE))</f>
        <v>21880815.636365101</v>
      </c>
      <c r="F2618" s="43">
        <f>IF($B$5=1,'ריבית יומית'!D2612,'ריבית יומית'!G2612)</f>
        <v>1.0738622586670132E-4</v>
      </c>
      <c r="G2618" s="43">
        <f t="shared" si="282"/>
        <v>1.0738622586670132E-4</v>
      </c>
      <c r="H2618" s="29">
        <f t="shared" si="283"/>
        <v>1.6278810905539141</v>
      </c>
      <c r="I2618" s="30">
        <f>VLOOKUP(B2617,'מדדים וריביות'!B:C,2)</f>
        <v>22139670.101096001</v>
      </c>
      <c r="K2618" s="39">
        <f t="shared" si="284"/>
        <v>0</v>
      </c>
      <c r="L2618" s="39">
        <f t="shared" si="285"/>
        <v>0</v>
      </c>
      <c r="M2618" s="39">
        <f t="shared" si="286"/>
        <v>0</v>
      </c>
      <c r="N2618" s="41">
        <f t="shared" si="288"/>
        <v>0</v>
      </c>
    </row>
    <row r="2619" spans="2:14">
      <c r="B2619" s="1">
        <v>35484</v>
      </c>
      <c r="C2619" s="1">
        <f t="shared" si="287"/>
        <v>35462</v>
      </c>
      <c r="E2619" s="42">
        <f>IF(DAY(B2619)&gt;14,VLOOKUP(DATE(YEAR(C2619),MONTH(C2619)-1,DAY(1)),'מדדים וריביות'!B:C,2,FALSE),VLOOKUP(DATE(YEAR(C2619),MONTH(C2619)-2,DAY(1)),'מדדים וריביות'!B:C,2,FALSE))</f>
        <v>21880815.636365101</v>
      </c>
      <c r="F2619" s="43">
        <f>IF($B$5=1,'ריבית יומית'!D2613,'ריבית יומית'!G2613)</f>
        <v>1.0738622586670132E-4</v>
      </c>
      <c r="G2619" s="43">
        <f t="shared" si="282"/>
        <v>1.0738622586670132E-4</v>
      </c>
      <c r="H2619" s="29">
        <f t="shared" si="283"/>
        <v>1.6277062973178256</v>
      </c>
      <c r="I2619" s="30">
        <f>VLOOKUP(B2618,'מדדים וריביות'!B:C,2)</f>
        <v>22139670.101096001</v>
      </c>
      <c r="K2619" s="39">
        <f t="shared" si="284"/>
        <v>0</v>
      </c>
      <c r="L2619" s="39">
        <f t="shared" si="285"/>
        <v>0</v>
      </c>
      <c r="M2619" s="39">
        <f t="shared" si="286"/>
        <v>0</v>
      </c>
      <c r="N2619" s="41">
        <f t="shared" si="288"/>
        <v>0</v>
      </c>
    </row>
    <row r="2620" spans="2:14">
      <c r="B2620" s="1">
        <v>35485</v>
      </c>
      <c r="C2620" s="1">
        <f t="shared" si="287"/>
        <v>35462</v>
      </c>
      <c r="E2620" s="42">
        <f>IF(DAY(B2620)&gt;14,VLOOKUP(DATE(YEAR(C2620),MONTH(C2620)-1,DAY(1)),'מדדים וריביות'!B:C,2,FALSE),VLOOKUP(DATE(YEAR(C2620),MONTH(C2620)-2,DAY(1)),'מדדים וריביות'!B:C,2,FALSE))</f>
        <v>21880815.636365101</v>
      </c>
      <c r="F2620" s="43">
        <f>IF($B$5=1,'ריבית יומית'!D2614,'ריבית יומית'!G2614)</f>
        <v>1.0738622586670132E-4</v>
      </c>
      <c r="G2620" s="43">
        <f t="shared" si="282"/>
        <v>1.0738622586670132E-4</v>
      </c>
      <c r="H2620" s="29">
        <f t="shared" si="283"/>
        <v>1.6275315228501077</v>
      </c>
      <c r="I2620" s="30">
        <f>VLOOKUP(B2619,'מדדים וריביות'!B:C,2)</f>
        <v>22139670.101096001</v>
      </c>
      <c r="K2620" s="39">
        <f t="shared" si="284"/>
        <v>0</v>
      </c>
      <c r="L2620" s="39">
        <f t="shared" si="285"/>
        <v>0</v>
      </c>
      <c r="M2620" s="39">
        <f t="shared" si="286"/>
        <v>0</v>
      </c>
      <c r="N2620" s="41">
        <f t="shared" si="288"/>
        <v>0</v>
      </c>
    </row>
    <row r="2621" spans="2:14">
      <c r="B2621" s="1">
        <v>35486</v>
      </c>
      <c r="C2621" s="1">
        <f t="shared" si="287"/>
        <v>35462</v>
      </c>
      <c r="E2621" s="42">
        <f>IF(DAY(B2621)&gt;14,VLOOKUP(DATE(YEAR(C2621),MONTH(C2621)-1,DAY(1)),'מדדים וריביות'!B:C,2,FALSE),VLOOKUP(DATE(YEAR(C2621),MONTH(C2621)-2,DAY(1)),'מדדים וריביות'!B:C,2,FALSE))</f>
        <v>21880815.636365101</v>
      </c>
      <c r="F2621" s="43">
        <f>IF($B$5=1,'ריבית יומית'!D2615,'ריבית יומית'!G2615)</f>
        <v>1.0738622586670132E-4</v>
      </c>
      <c r="G2621" s="43">
        <f t="shared" si="282"/>
        <v>1.0738622586670132E-4</v>
      </c>
      <c r="H2621" s="29">
        <f t="shared" si="283"/>
        <v>1.627356767148745</v>
      </c>
      <c r="I2621" s="30">
        <f>VLOOKUP(B2620,'מדדים וריביות'!B:C,2)</f>
        <v>22139670.101096001</v>
      </c>
      <c r="K2621" s="39">
        <f t="shared" si="284"/>
        <v>0</v>
      </c>
      <c r="L2621" s="39">
        <f t="shared" si="285"/>
        <v>0</v>
      </c>
      <c r="M2621" s="39">
        <f t="shared" si="286"/>
        <v>0</v>
      </c>
      <c r="N2621" s="41">
        <f t="shared" si="288"/>
        <v>0</v>
      </c>
    </row>
    <row r="2622" spans="2:14">
      <c r="B2622" s="1">
        <v>35487</v>
      </c>
      <c r="C2622" s="1">
        <f t="shared" si="287"/>
        <v>35462</v>
      </c>
      <c r="E2622" s="42">
        <f>IF(DAY(B2622)&gt;14,VLOOKUP(DATE(YEAR(C2622),MONTH(C2622)-1,DAY(1)),'מדדים וריביות'!B:C,2,FALSE),VLOOKUP(DATE(YEAR(C2622),MONTH(C2622)-2,DAY(1)),'מדדים וריביות'!B:C,2,FALSE))</f>
        <v>21880815.636365101</v>
      </c>
      <c r="F2622" s="43">
        <f>IF($B$5=1,'ריבית יומית'!D2616,'ריבית יומית'!G2616)</f>
        <v>1.0738622586670132E-4</v>
      </c>
      <c r="G2622" s="43">
        <f t="shared" si="282"/>
        <v>1.0738622586670132E-4</v>
      </c>
      <c r="H2622" s="29">
        <f t="shared" si="283"/>
        <v>1.6271820302117224</v>
      </c>
      <c r="I2622" s="30">
        <f>VLOOKUP(B2621,'מדדים וריביות'!B:C,2)</f>
        <v>22139670.101096001</v>
      </c>
      <c r="K2622" s="39">
        <f t="shared" si="284"/>
        <v>0</v>
      </c>
      <c r="L2622" s="39">
        <f t="shared" si="285"/>
        <v>0</v>
      </c>
      <c r="M2622" s="39">
        <f t="shared" si="286"/>
        <v>0</v>
      </c>
      <c r="N2622" s="41">
        <f t="shared" si="288"/>
        <v>0</v>
      </c>
    </row>
    <row r="2623" spans="2:14">
      <c r="B2623" s="1">
        <v>35488</v>
      </c>
      <c r="C2623" s="1">
        <f t="shared" si="287"/>
        <v>35462</v>
      </c>
      <c r="E2623" s="42">
        <f>IF(DAY(B2623)&gt;14,VLOOKUP(DATE(YEAR(C2623),MONTH(C2623)-1,DAY(1)),'מדדים וריביות'!B:C,2,FALSE),VLOOKUP(DATE(YEAR(C2623),MONTH(C2623)-2,DAY(1)),'מדדים וריביות'!B:C,2,FALSE))</f>
        <v>21880815.636365101</v>
      </c>
      <c r="F2623" s="43">
        <f>IF($B$5=1,'ריבית יומית'!D2617,'ריבית יומית'!G2617)</f>
        <v>1.0738622586670132E-4</v>
      </c>
      <c r="G2623" s="43">
        <f t="shared" si="282"/>
        <v>1.0738622586670132E-4</v>
      </c>
      <c r="H2623" s="29">
        <f t="shared" si="283"/>
        <v>1.6270073120370252</v>
      </c>
      <c r="I2623" s="30">
        <f>VLOOKUP(B2622,'מדדים וריביות'!B:C,2)</f>
        <v>22139670.101096001</v>
      </c>
      <c r="K2623" s="39">
        <f t="shared" si="284"/>
        <v>0</v>
      </c>
      <c r="L2623" s="39">
        <f t="shared" si="285"/>
        <v>0</v>
      </c>
      <c r="M2623" s="39">
        <f t="shared" si="286"/>
        <v>0</v>
      </c>
      <c r="N2623" s="41">
        <f t="shared" si="288"/>
        <v>0</v>
      </c>
    </row>
    <row r="2624" spans="2:14">
      <c r="B2624" s="1">
        <v>35489</v>
      </c>
      <c r="C2624" s="1">
        <f t="shared" si="287"/>
        <v>35462</v>
      </c>
      <c r="E2624" s="42">
        <f>IF(DAY(B2624)&gt;14,VLOOKUP(DATE(YEAR(C2624),MONTH(C2624)-1,DAY(1)),'מדדים וריביות'!B:C,2,FALSE),VLOOKUP(DATE(YEAR(C2624),MONTH(C2624)-2,DAY(1)),'מדדים וריביות'!B:C,2,FALSE))</f>
        <v>21880815.636365101</v>
      </c>
      <c r="F2624" s="43">
        <f>IF($B$5=1,'ריבית יומית'!D2618,'ריבית יומית'!G2618)</f>
        <v>1.0738622586670132E-4</v>
      </c>
      <c r="G2624" s="43">
        <f t="shared" si="282"/>
        <v>1.0738622586670132E-4</v>
      </c>
      <c r="H2624" s="29">
        <f t="shared" si="283"/>
        <v>1.6268326126226389</v>
      </c>
      <c r="I2624" s="30">
        <f>VLOOKUP(B2623,'מדדים וריביות'!B:C,2)</f>
        <v>22139670.101096001</v>
      </c>
      <c r="K2624" s="39">
        <f t="shared" si="284"/>
        <v>0</v>
      </c>
      <c r="L2624" s="39">
        <f t="shared" si="285"/>
        <v>0</v>
      </c>
      <c r="M2624" s="39">
        <f t="shared" si="286"/>
        <v>0</v>
      </c>
      <c r="N2624" s="41">
        <f t="shared" si="288"/>
        <v>0</v>
      </c>
    </row>
    <row r="2625" spans="2:14">
      <c r="B2625" s="1">
        <v>35490</v>
      </c>
      <c r="C2625" s="1">
        <f t="shared" si="287"/>
        <v>35490</v>
      </c>
      <c r="E2625" s="42">
        <f>IF(DAY(B2625)&gt;14,VLOOKUP(DATE(YEAR(C2625),MONTH(C2625)-1,DAY(1)),'מדדים וריביות'!B:C,2,FALSE),VLOOKUP(DATE(YEAR(C2625),MONTH(C2625)-2,DAY(1)),'מדדים וריביות'!B:C,2,FALSE))</f>
        <v>21880815.636365101</v>
      </c>
      <c r="F2625" s="43">
        <f>IF($B$5=1,'ריבית יומית'!D2619,'ריבית יומית'!G2619)</f>
        <v>1.0738622586670132E-4</v>
      </c>
      <c r="G2625" s="43">
        <f t="shared" si="282"/>
        <v>1.0738622586670132E-4</v>
      </c>
      <c r="H2625" s="29">
        <f t="shared" si="283"/>
        <v>1.6266579319665488</v>
      </c>
      <c r="I2625" s="30">
        <f>VLOOKUP(B2624,'מדדים וריביות'!B:C,2)</f>
        <v>22139670.101096001</v>
      </c>
      <c r="K2625" s="39">
        <f t="shared" si="284"/>
        <v>0</v>
      </c>
      <c r="L2625" s="39">
        <f t="shared" si="285"/>
        <v>0</v>
      </c>
      <c r="M2625" s="39">
        <f t="shared" si="286"/>
        <v>0</v>
      </c>
      <c r="N2625" s="41">
        <f t="shared" si="288"/>
        <v>0</v>
      </c>
    </row>
    <row r="2626" spans="2:14">
      <c r="B2626" s="1">
        <v>35491</v>
      </c>
      <c r="C2626" s="1">
        <f t="shared" si="287"/>
        <v>35490</v>
      </c>
      <c r="E2626" s="42">
        <f>IF(DAY(B2626)&gt;14,VLOOKUP(DATE(YEAR(C2626),MONTH(C2626)-1,DAY(1)),'מדדים וריביות'!B:C,2,FALSE),VLOOKUP(DATE(YEAR(C2626),MONTH(C2626)-2,DAY(1)),'מדדים וריביות'!B:C,2,FALSE))</f>
        <v>21880815.636365101</v>
      </c>
      <c r="F2626" s="43">
        <f>IF($B$5=1,'ריבית יומית'!D2620,'ריבית יומית'!G2620)</f>
        <v>1.0738622586670132E-4</v>
      </c>
      <c r="G2626" s="43">
        <f t="shared" si="282"/>
        <v>1.0738622586670132E-4</v>
      </c>
      <c r="H2626" s="29">
        <f t="shared" si="283"/>
        <v>1.6264832700667411</v>
      </c>
      <c r="I2626" s="30">
        <f>VLOOKUP(B2625,'מדדים וריביות'!B:C,2)</f>
        <v>22352844.366168398</v>
      </c>
      <c r="K2626" s="39">
        <f t="shared" si="284"/>
        <v>0</v>
      </c>
      <c r="L2626" s="39">
        <f t="shared" si="285"/>
        <v>0</v>
      </c>
      <c r="M2626" s="39">
        <f t="shared" si="286"/>
        <v>0</v>
      </c>
      <c r="N2626" s="41">
        <f t="shared" si="288"/>
        <v>0</v>
      </c>
    </row>
    <row r="2627" spans="2:14">
      <c r="B2627" s="1">
        <v>35492</v>
      </c>
      <c r="C2627" s="1">
        <f t="shared" si="287"/>
        <v>35490</v>
      </c>
      <c r="E2627" s="42">
        <f>IF(DAY(B2627)&gt;14,VLOOKUP(DATE(YEAR(C2627),MONTH(C2627)-1,DAY(1)),'מדדים וריביות'!B:C,2,FALSE),VLOOKUP(DATE(YEAR(C2627),MONTH(C2627)-2,DAY(1)),'מדדים וריביות'!B:C,2,FALSE))</f>
        <v>21880815.636365101</v>
      </c>
      <c r="F2627" s="43">
        <f>IF($B$5=1,'ריבית יומית'!D2621,'ריבית יומית'!G2621)</f>
        <v>1.0738622586670132E-4</v>
      </c>
      <c r="G2627" s="43">
        <f t="shared" si="282"/>
        <v>1.0738622586670132E-4</v>
      </c>
      <c r="H2627" s="29">
        <f t="shared" si="283"/>
        <v>1.6263086269212015</v>
      </c>
      <c r="I2627" s="30">
        <f>VLOOKUP(B2626,'מדדים וריביות'!B:C,2)</f>
        <v>22352844.366168398</v>
      </c>
      <c r="K2627" s="39">
        <f t="shared" si="284"/>
        <v>0</v>
      </c>
      <c r="L2627" s="39">
        <f t="shared" si="285"/>
        <v>0</v>
      </c>
      <c r="M2627" s="39">
        <f t="shared" si="286"/>
        <v>0</v>
      </c>
      <c r="N2627" s="41">
        <f t="shared" si="288"/>
        <v>0</v>
      </c>
    </row>
    <row r="2628" spans="2:14">
      <c r="B2628" s="1">
        <v>35493</v>
      </c>
      <c r="C2628" s="1">
        <f t="shared" si="287"/>
        <v>35490</v>
      </c>
      <c r="E2628" s="42">
        <f>IF(DAY(B2628)&gt;14,VLOOKUP(DATE(YEAR(C2628),MONTH(C2628)-1,DAY(1)),'מדדים וריביות'!B:C,2,FALSE),VLOOKUP(DATE(YEAR(C2628),MONTH(C2628)-2,DAY(1)),'מדדים וריביות'!B:C,2,FALSE))</f>
        <v>21880815.636365101</v>
      </c>
      <c r="F2628" s="43">
        <f>IF($B$5=1,'ריבית יומית'!D2622,'ריבית יומית'!G2622)</f>
        <v>1.0738622586670132E-4</v>
      </c>
      <c r="G2628" s="43">
        <f t="shared" si="282"/>
        <v>1.0738622586670132E-4</v>
      </c>
      <c r="H2628" s="29">
        <f t="shared" si="283"/>
        <v>1.6261340025279165</v>
      </c>
      <c r="I2628" s="30">
        <f>VLOOKUP(B2627,'מדדים וריביות'!B:C,2)</f>
        <v>22352844.366168398</v>
      </c>
      <c r="K2628" s="39">
        <f t="shared" si="284"/>
        <v>0</v>
      </c>
      <c r="L2628" s="39">
        <f t="shared" si="285"/>
        <v>0</v>
      </c>
      <c r="M2628" s="39">
        <f t="shared" si="286"/>
        <v>0</v>
      </c>
      <c r="N2628" s="41">
        <f t="shared" si="288"/>
        <v>0</v>
      </c>
    </row>
    <row r="2629" spans="2:14">
      <c r="B2629" s="1">
        <v>35494</v>
      </c>
      <c r="C2629" s="1">
        <f t="shared" si="287"/>
        <v>35490</v>
      </c>
      <c r="E2629" s="42">
        <f>IF(DAY(B2629)&gt;14,VLOOKUP(DATE(YEAR(C2629),MONTH(C2629)-1,DAY(1)),'מדדים וריביות'!B:C,2,FALSE),VLOOKUP(DATE(YEAR(C2629),MONTH(C2629)-2,DAY(1)),'מדדים וריביות'!B:C,2,FALSE))</f>
        <v>21880815.636365101</v>
      </c>
      <c r="F2629" s="43">
        <f>IF($B$5=1,'ריבית יומית'!D2623,'ריבית יומית'!G2623)</f>
        <v>1.0738622586670132E-4</v>
      </c>
      <c r="G2629" s="43">
        <f t="shared" si="282"/>
        <v>1.0738622586670132E-4</v>
      </c>
      <c r="H2629" s="29">
        <f t="shared" si="283"/>
        <v>1.6259593968848725</v>
      </c>
      <c r="I2629" s="30">
        <f>VLOOKUP(B2628,'מדדים וריביות'!B:C,2)</f>
        <v>22352844.366168398</v>
      </c>
      <c r="K2629" s="39">
        <f t="shared" si="284"/>
        <v>0</v>
      </c>
      <c r="L2629" s="39">
        <f t="shared" si="285"/>
        <v>0</v>
      </c>
      <c r="M2629" s="39">
        <f t="shared" si="286"/>
        <v>0</v>
      </c>
      <c r="N2629" s="41">
        <f t="shared" si="288"/>
        <v>0</v>
      </c>
    </row>
    <row r="2630" spans="2:14">
      <c r="B2630" s="1">
        <v>35495</v>
      </c>
      <c r="C2630" s="1">
        <f t="shared" si="287"/>
        <v>35490</v>
      </c>
      <c r="E2630" s="42">
        <f>IF(DAY(B2630)&gt;14,VLOOKUP(DATE(YEAR(C2630),MONTH(C2630)-1,DAY(1)),'מדדים וריביות'!B:C,2,FALSE),VLOOKUP(DATE(YEAR(C2630),MONTH(C2630)-2,DAY(1)),'מדדים וריביות'!B:C,2,FALSE))</f>
        <v>21880815.636365101</v>
      </c>
      <c r="F2630" s="43">
        <f>IF($B$5=1,'ריבית יומית'!D2624,'ריבית יומית'!G2624)</f>
        <v>1.0738622586670132E-4</v>
      </c>
      <c r="G2630" s="43">
        <f t="shared" si="282"/>
        <v>1.0738622586670132E-4</v>
      </c>
      <c r="H2630" s="29">
        <f t="shared" si="283"/>
        <v>1.6257848099900563</v>
      </c>
      <c r="I2630" s="30">
        <f>VLOOKUP(B2629,'מדדים וריביות'!B:C,2)</f>
        <v>22352844.366168398</v>
      </c>
      <c r="K2630" s="39">
        <f t="shared" si="284"/>
        <v>0</v>
      </c>
      <c r="L2630" s="39">
        <f t="shared" si="285"/>
        <v>0</v>
      </c>
      <c r="M2630" s="39">
        <f t="shared" si="286"/>
        <v>0</v>
      </c>
      <c r="N2630" s="41">
        <f t="shared" si="288"/>
        <v>0</v>
      </c>
    </row>
    <row r="2631" spans="2:14">
      <c r="B2631" s="1">
        <v>35496</v>
      </c>
      <c r="C2631" s="1">
        <f t="shared" si="287"/>
        <v>35490</v>
      </c>
      <c r="E2631" s="42">
        <f>IF(DAY(B2631)&gt;14,VLOOKUP(DATE(YEAR(C2631),MONTH(C2631)-1,DAY(1)),'מדדים וריביות'!B:C,2,FALSE),VLOOKUP(DATE(YEAR(C2631),MONTH(C2631)-2,DAY(1)),'מדדים וריביות'!B:C,2,FALSE))</f>
        <v>21880815.636365101</v>
      </c>
      <c r="F2631" s="43">
        <f>IF($B$5=1,'ריבית יומית'!D2625,'ריבית יומית'!G2625)</f>
        <v>1.0738622586670132E-4</v>
      </c>
      <c r="G2631" s="43">
        <f t="shared" si="282"/>
        <v>1.0738622586670132E-4</v>
      </c>
      <c r="H2631" s="29">
        <f t="shared" si="283"/>
        <v>1.6256102418414546</v>
      </c>
      <c r="I2631" s="30">
        <f>VLOOKUP(B2630,'מדדים וריביות'!B:C,2)</f>
        <v>22352844.366168398</v>
      </c>
      <c r="K2631" s="39">
        <f t="shared" si="284"/>
        <v>0</v>
      </c>
      <c r="L2631" s="39">
        <f t="shared" si="285"/>
        <v>0</v>
      </c>
      <c r="M2631" s="39">
        <f t="shared" si="286"/>
        <v>0</v>
      </c>
      <c r="N2631" s="41">
        <f t="shared" si="288"/>
        <v>0</v>
      </c>
    </row>
    <row r="2632" spans="2:14">
      <c r="B2632" s="1">
        <v>35497</v>
      </c>
      <c r="C2632" s="1">
        <f t="shared" si="287"/>
        <v>35490</v>
      </c>
      <c r="E2632" s="42">
        <f>IF(DAY(B2632)&gt;14,VLOOKUP(DATE(YEAR(C2632),MONTH(C2632)-1,DAY(1)),'מדדים וריביות'!B:C,2,FALSE),VLOOKUP(DATE(YEAR(C2632),MONTH(C2632)-2,DAY(1)),'מדדים וריביות'!B:C,2,FALSE))</f>
        <v>21880815.636365101</v>
      </c>
      <c r="F2632" s="43">
        <f>IF($B$5=1,'ריבית יומית'!D2626,'ריבית יומית'!G2626)</f>
        <v>1.0738622586670132E-4</v>
      </c>
      <c r="G2632" s="43">
        <f t="shared" si="282"/>
        <v>1.0738622586670132E-4</v>
      </c>
      <c r="H2632" s="29">
        <f t="shared" si="283"/>
        <v>1.6254356924370548</v>
      </c>
      <c r="I2632" s="30">
        <f>VLOOKUP(B2631,'מדדים וריביות'!B:C,2)</f>
        <v>22352844.366168398</v>
      </c>
      <c r="K2632" s="39">
        <f t="shared" si="284"/>
        <v>0</v>
      </c>
      <c r="L2632" s="39">
        <f t="shared" si="285"/>
        <v>0</v>
      </c>
      <c r="M2632" s="39">
        <f t="shared" si="286"/>
        <v>0</v>
      </c>
      <c r="N2632" s="41">
        <f t="shared" si="288"/>
        <v>0</v>
      </c>
    </row>
    <row r="2633" spans="2:14">
      <c r="B2633" s="1">
        <v>35498</v>
      </c>
      <c r="C2633" s="1">
        <f t="shared" si="287"/>
        <v>35490</v>
      </c>
      <c r="E2633" s="42">
        <f>IF(DAY(B2633)&gt;14,VLOOKUP(DATE(YEAR(C2633),MONTH(C2633)-1,DAY(1)),'מדדים וריביות'!B:C,2,FALSE),VLOOKUP(DATE(YEAR(C2633),MONTH(C2633)-2,DAY(1)),'מדדים וריביות'!B:C,2,FALSE))</f>
        <v>21880815.636365101</v>
      </c>
      <c r="F2633" s="43">
        <f>IF($B$5=1,'ריבית יומית'!D2627,'ריבית יומית'!G2627)</f>
        <v>1.0738622586670132E-4</v>
      </c>
      <c r="G2633" s="43">
        <f t="shared" ref="G2633:G2696" si="289">IF(B2633&gt;$B$2,0,F2633)</f>
        <v>1.0738622586670132E-4</v>
      </c>
      <c r="H2633" s="29">
        <f t="shared" ref="H2633:H2696" si="290">H2634*(1+G2633)</f>
        <v>1.625261161774844</v>
      </c>
      <c r="I2633" s="30">
        <f>VLOOKUP(B2632,'מדדים וריביות'!B:C,2)</f>
        <v>22352844.366168398</v>
      </c>
      <c r="K2633" s="39">
        <f t="shared" ref="K2633:K2696" si="291">$B$4/E2633*D2633-D2633</f>
        <v>0</v>
      </c>
      <c r="L2633" s="39">
        <f t="shared" ref="L2633:L2696" si="292">H2634*D2633-D2633</f>
        <v>0</v>
      </c>
      <c r="M2633" s="39">
        <f t="shared" ref="M2633:M2696" si="293">$B$4/E2633*L2633-L2633</f>
        <v>0</v>
      </c>
      <c r="N2633" s="41">
        <f t="shared" si="288"/>
        <v>0</v>
      </c>
    </row>
    <row r="2634" spans="2:14">
      <c r="B2634" s="1">
        <v>35499</v>
      </c>
      <c r="C2634" s="1">
        <f t="shared" ref="C2634:C2697" si="294">DATE(YEAR(B2634),MONTH(B2634),DAY(1))</f>
        <v>35490</v>
      </c>
      <c r="E2634" s="42">
        <f>IF(DAY(B2634)&gt;14,VLOOKUP(DATE(YEAR(C2634),MONTH(C2634)-1,DAY(1)),'מדדים וריביות'!B:C,2,FALSE),VLOOKUP(DATE(YEAR(C2634),MONTH(C2634)-2,DAY(1)),'מדדים וריביות'!B:C,2,FALSE))</f>
        <v>21880815.636365101</v>
      </c>
      <c r="F2634" s="43">
        <f>IF($B$5=1,'ריבית יומית'!D2628,'ריבית יומית'!G2628)</f>
        <v>1.0738622586670132E-4</v>
      </c>
      <c r="G2634" s="43">
        <f t="shared" si="289"/>
        <v>1.0738622586670132E-4</v>
      </c>
      <c r="H2634" s="29">
        <f t="shared" si="290"/>
        <v>1.62508664985281</v>
      </c>
      <c r="I2634" s="30">
        <f>VLOOKUP(B2633,'מדדים וריביות'!B:C,2)</f>
        <v>22352844.366168398</v>
      </c>
      <c r="K2634" s="39">
        <f t="shared" si="291"/>
        <v>0</v>
      </c>
      <c r="L2634" s="39">
        <f t="shared" si="292"/>
        <v>0</v>
      </c>
      <c r="M2634" s="39">
        <f t="shared" si="293"/>
        <v>0</v>
      </c>
      <c r="N2634" s="41">
        <f t="shared" ref="N2634:N2697" si="295">SUM(K2634:M2634)</f>
        <v>0</v>
      </c>
    </row>
    <row r="2635" spans="2:14">
      <c r="B2635" s="1">
        <v>35500</v>
      </c>
      <c r="C2635" s="1">
        <f t="shared" si="294"/>
        <v>35490</v>
      </c>
      <c r="E2635" s="42">
        <f>IF(DAY(B2635)&gt;14,VLOOKUP(DATE(YEAR(C2635),MONTH(C2635)-1,DAY(1)),'מדדים וריביות'!B:C,2,FALSE),VLOOKUP(DATE(YEAR(C2635),MONTH(C2635)-2,DAY(1)),'מדדים וריביות'!B:C,2,FALSE))</f>
        <v>21880815.636365101</v>
      </c>
      <c r="F2635" s="43">
        <f>IF($B$5=1,'ריבית יומית'!D2629,'ריבית יומית'!G2629)</f>
        <v>1.0738622586670132E-4</v>
      </c>
      <c r="G2635" s="43">
        <f t="shared" si="289"/>
        <v>1.0738622586670132E-4</v>
      </c>
      <c r="H2635" s="29">
        <f t="shared" si="290"/>
        <v>1.6249121566689404</v>
      </c>
      <c r="I2635" s="30">
        <f>VLOOKUP(B2634,'מדדים וריביות'!B:C,2)</f>
        <v>22352844.366168398</v>
      </c>
      <c r="K2635" s="39">
        <f t="shared" si="291"/>
        <v>0</v>
      </c>
      <c r="L2635" s="39">
        <f t="shared" si="292"/>
        <v>0</v>
      </c>
      <c r="M2635" s="39">
        <f t="shared" si="293"/>
        <v>0</v>
      </c>
      <c r="N2635" s="41">
        <f t="shared" si="295"/>
        <v>0</v>
      </c>
    </row>
    <row r="2636" spans="2:14">
      <c r="B2636" s="1">
        <v>35501</v>
      </c>
      <c r="C2636" s="1">
        <f t="shared" si="294"/>
        <v>35490</v>
      </c>
      <c r="E2636" s="42">
        <f>IF(DAY(B2636)&gt;14,VLOOKUP(DATE(YEAR(C2636),MONTH(C2636)-1,DAY(1)),'מדדים וריביות'!B:C,2,FALSE),VLOOKUP(DATE(YEAR(C2636),MONTH(C2636)-2,DAY(1)),'מדדים וריביות'!B:C,2,FALSE))</f>
        <v>21880815.636365101</v>
      </c>
      <c r="F2636" s="43">
        <f>IF($B$5=1,'ריבית יומית'!D2630,'ריבית יומית'!G2630)</f>
        <v>1.0738622586670132E-4</v>
      </c>
      <c r="G2636" s="43">
        <f t="shared" si="289"/>
        <v>1.0738622586670132E-4</v>
      </c>
      <c r="H2636" s="29">
        <f t="shared" si="290"/>
        <v>1.6247376822212232</v>
      </c>
      <c r="I2636" s="30">
        <f>VLOOKUP(B2635,'מדדים וריביות'!B:C,2)</f>
        <v>22352844.366168398</v>
      </c>
      <c r="K2636" s="39">
        <f t="shared" si="291"/>
        <v>0</v>
      </c>
      <c r="L2636" s="39">
        <f t="shared" si="292"/>
        <v>0</v>
      </c>
      <c r="M2636" s="39">
        <f t="shared" si="293"/>
        <v>0</v>
      </c>
      <c r="N2636" s="41">
        <f t="shared" si="295"/>
        <v>0</v>
      </c>
    </row>
    <row r="2637" spans="2:14">
      <c r="B2637" s="1">
        <v>35502</v>
      </c>
      <c r="C2637" s="1">
        <f t="shared" si="294"/>
        <v>35490</v>
      </c>
      <c r="E2637" s="42">
        <f>IF(DAY(B2637)&gt;14,VLOOKUP(DATE(YEAR(C2637),MONTH(C2637)-1,DAY(1)),'מדדים וריביות'!B:C,2,FALSE),VLOOKUP(DATE(YEAR(C2637),MONTH(C2637)-2,DAY(1)),'מדדים וריביות'!B:C,2,FALSE))</f>
        <v>21880815.636365101</v>
      </c>
      <c r="F2637" s="43">
        <f>IF($B$5=1,'ריבית יומית'!D2631,'ריבית יומית'!G2631)</f>
        <v>1.0738622586670132E-4</v>
      </c>
      <c r="G2637" s="43">
        <f t="shared" si="289"/>
        <v>1.0738622586670132E-4</v>
      </c>
      <c r="H2637" s="29">
        <f t="shared" si="290"/>
        <v>1.6245632265076466</v>
      </c>
      <c r="I2637" s="30">
        <f>VLOOKUP(B2636,'מדדים וריביות'!B:C,2)</f>
        <v>22352844.366168398</v>
      </c>
      <c r="K2637" s="39">
        <f t="shared" si="291"/>
        <v>0</v>
      </c>
      <c r="L2637" s="39">
        <f t="shared" si="292"/>
        <v>0</v>
      </c>
      <c r="M2637" s="39">
        <f t="shared" si="293"/>
        <v>0</v>
      </c>
      <c r="N2637" s="41">
        <f t="shared" si="295"/>
        <v>0</v>
      </c>
    </row>
    <row r="2638" spans="2:14">
      <c r="B2638" s="1">
        <v>35503</v>
      </c>
      <c r="C2638" s="1">
        <f t="shared" si="294"/>
        <v>35490</v>
      </c>
      <c r="E2638" s="42">
        <f>IF(DAY(B2638)&gt;14,VLOOKUP(DATE(YEAR(C2638),MONTH(C2638)-1,DAY(1)),'מדדים וריביות'!B:C,2,FALSE),VLOOKUP(DATE(YEAR(C2638),MONTH(C2638)-2,DAY(1)),'מדדים וריביות'!B:C,2,FALSE))</f>
        <v>21880815.636365101</v>
      </c>
      <c r="F2638" s="43">
        <f>IF($B$5=1,'ריבית יומית'!D2632,'ריבית יומית'!G2632)</f>
        <v>1.0738622586670132E-4</v>
      </c>
      <c r="G2638" s="43">
        <f t="shared" si="289"/>
        <v>1.0738622586670132E-4</v>
      </c>
      <c r="H2638" s="29">
        <f t="shared" si="290"/>
        <v>1.6243887895261993</v>
      </c>
      <c r="I2638" s="30">
        <f>VLOOKUP(B2637,'מדדים וריביות'!B:C,2)</f>
        <v>22352844.366168398</v>
      </c>
      <c r="K2638" s="39">
        <f t="shared" si="291"/>
        <v>0</v>
      </c>
      <c r="L2638" s="39">
        <f t="shared" si="292"/>
        <v>0</v>
      </c>
      <c r="M2638" s="39">
        <f t="shared" si="293"/>
        <v>0</v>
      </c>
      <c r="N2638" s="41">
        <f t="shared" si="295"/>
        <v>0</v>
      </c>
    </row>
    <row r="2639" spans="2:14">
      <c r="B2639" s="1">
        <v>35504</v>
      </c>
      <c r="C2639" s="1">
        <f t="shared" si="294"/>
        <v>35490</v>
      </c>
      <c r="E2639" s="42">
        <f>IF(DAY(B2639)&gt;14,VLOOKUP(DATE(YEAR(C2639),MONTH(C2639)-1,DAY(1)),'מדדים וריביות'!B:C,2,FALSE),VLOOKUP(DATE(YEAR(C2639),MONTH(C2639)-2,DAY(1)),'מדדים וריביות'!B:C,2,FALSE))</f>
        <v>22139670.101096001</v>
      </c>
      <c r="F2639" s="43">
        <f>IF($B$5=1,'ריבית יומית'!D2633,'ריבית יומית'!G2633)</f>
        <v>1.0738622586670132E-4</v>
      </c>
      <c r="G2639" s="43">
        <f t="shared" si="289"/>
        <v>1.0738622586670132E-4</v>
      </c>
      <c r="H2639" s="29">
        <f t="shared" si="290"/>
        <v>1.6242143712748696</v>
      </c>
      <c r="I2639" s="30">
        <f>VLOOKUP(B2638,'מדדים וריביות'!B:C,2)</f>
        <v>22352844.366168398</v>
      </c>
      <c r="K2639" s="39">
        <f t="shared" si="291"/>
        <v>0</v>
      </c>
      <c r="L2639" s="39">
        <f t="shared" si="292"/>
        <v>0</v>
      </c>
      <c r="M2639" s="39">
        <f t="shared" si="293"/>
        <v>0</v>
      </c>
      <c r="N2639" s="41">
        <f t="shared" si="295"/>
        <v>0</v>
      </c>
    </row>
    <row r="2640" spans="2:14">
      <c r="B2640" s="1">
        <v>35505</v>
      </c>
      <c r="C2640" s="1">
        <f t="shared" si="294"/>
        <v>35490</v>
      </c>
      <c r="E2640" s="42">
        <f>IF(DAY(B2640)&gt;14,VLOOKUP(DATE(YEAR(C2640),MONTH(C2640)-1,DAY(1)),'מדדים וריביות'!B:C,2,FALSE),VLOOKUP(DATE(YEAR(C2640),MONTH(C2640)-2,DAY(1)),'מדדים וריביות'!B:C,2,FALSE))</f>
        <v>22139670.101096001</v>
      </c>
      <c r="F2640" s="43">
        <f>IF($B$5=1,'ריבית יומית'!D2634,'ריבית יומית'!G2634)</f>
        <v>1.0738622586670132E-4</v>
      </c>
      <c r="G2640" s="43">
        <f t="shared" si="289"/>
        <v>1.0738622586670132E-4</v>
      </c>
      <c r="H2640" s="29">
        <f t="shared" si="290"/>
        <v>1.6240399717516465</v>
      </c>
      <c r="I2640" s="30">
        <f>VLOOKUP(B2639,'מדדים וריביות'!B:C,2)</f>
        <v>22352844.366168398</v>
      </c>
      <c r="K2640" s="39">
        <f t="shared" si="291"/>
        <v>0</v>
      </c>
      <c r="L2640" s="39">
        <f t="shared" si="292"/>
        <v>0</v>
      </c>
      <c r="M2640" s="39">
        <f t="shared" si="293"/>
        <v>0</v>
      </c>
      <c r="N2640" s="41">
        <f t="shared" si="295"/>
        <v>0</v>
      </c>
    </row>
    <row r="2641" spans="2:14">
      <c r="B2641" s="1">
        <v>35506</v>
      </c>
      <c r="C2641" s="1">
        <f t="shared" si="294"/>
        <v>35490</v>
      </c>
      <c r="E2641" s="42">
        <f>IF(DAY(B2641)&gt;14,VLOOKUP(DATE(YEAR(C2641),MONTH(C2641)-1,DAY(1)),'מדדים וריביות'!B:C,2,FALSE),VLOOKUP(DATE(YEAR(C2641),MONTH(C2641)-2,DAY(1)),'מדדים וריביות'!B:C,2,FALSE))</f>
        <v>22139670.101096001</v>
      </c>
      <c r="F2641" s="43">
        <f>IF($B$5=1,'ריבית יומית'!D2635,'ריבית יומית'!G2635)</f>
        <v>1.0738622586670132E-4</v>
      </c>
      <c r="G2641" s="43">
        <f t="shared" si="289"/>
        <v>1.0738622586670132E-4</v>
      </c>
      <c r="H2641" s="29">
        <f t="shared" si="290"/>
        <v>1.623865590954519</v>
      </c>
      <c r="I2641" s="30">
        <f>VLOOKUP(B2640,'מדדים וריביות'!B:C,2)</f>
        <v>22352844.366168398</v>
      </c>
      <c r="K2641" s="39">
        <f t="shared" si="291"/>
        <v>0</v>
      </c>
      <c r="L2641" s="39">
        <f t="shared" si="292"/>
        <v>0</v>
      </c>
      <c r="M2641" s="39">
        <f t="shared" si="293"/>
        <v>0</v>
      </c>
      <c r="N2641" s="41">
        <f t="shared" si="295"/>
        <v>0</v>
      </c>
    </row>
    <row r="2642" spans="2:14">
      <c r="B2642" s="1">
        <v>35507</v>
      </c>
      <c r="C2642" s="1">
        <f t="shared" si="294"/>
        <v>35490</v>
      </c>
      <c r="E2642" s="42">
        <f>IF(DAY(B2642)&gt;14,VLOOKUP(DATE(YEAR(C2642),MONTH(C2642)-1,DAY(1)),'מדדים וריביות'!B:C,2,FALSE),VLOOKUP(DATE(YEAR(C2642),MONTH(C2642)-2,DAY(1)),'מדדים וריביות'!B:C,2,FALSE))</f>
        <v>22139670.101096001</v>
      </c>
      <c r="F2642" s="43">
        <f>IF($B$5=1,'ריבית יומית'!D2636,'ריבית יומית'!G2636)</f>
        <v>1.0738622586670132E-4</v>
      </c>
      <c r="G2642" s="43">
        <f t="shared" si="289"/>
        <v>1.0738622586670132E-4</v>
      </c>
      <c r="H2642" s="29">
        <f t="shared" si="290"/>
        <v>1.6236912288814764</v>
      </c>
      <c r="I2642" s="30">
        <f>VLOOKUP(B2641,'מדדים וריביות'!B:C,2)</f>
        <v>22352844.366168398</v>
      </c>
      <c r="K2642" s="39">
        <f t="shared" si="291"/>
        <v>0</v>
      </c>
      <c r="L2642" s="39">
        <f t="shared" si="292"/>
        <v>0</v>
      </c>
      <c r="M2642" s="39">
        <f t="shared" si="293"/>
        <v>0</v>
      </c>
      <c r="N2642" s="41">
        <f t="shared" si="295"/>
        <v>0</v>
      </c>
    </row>
    <row r="2643" spans="2:14">
      <c r="B2643" s="1">
        <v>35508</v>
      </c>
      <c r="C2643" s="1">
        <f t="shared" si="294"/>
        <v>35490</v>
      </c>
      <c r="E2643" s="42">
        <f>IF(DAY(B2643)&gt;14,VLOOKUP(DATE(YEAR(C2643),MONTH(C2643)-1,DAY(1)),'מדדים וריביות'!B:C,2,FALSE),VLOOKUP(DATE(YEAR(C2643),MONTH(C2643)-2,DAY(1)),'מדדים וריביות'!B:C,2,FALSE))</f>
        <v>22139670.101096001</v>
      </c>
      <c r="F2643" s="43">
        <f>IF($B$5=1,'ריבית יומית'!D2637,'ריבית יומית'!G2637)</f>
        <v>1.0738622586670132E-4</v>
      </c>
      <c r="G2643" s="43">
        <f t="shared" si="289"/>
        <v>1.0738622586670132E-4</v>
      </c>
      <c r="H2643" s="29">
        <f t="shared" si="290"/>
        <v>1.6235168855305084</v>
      </c>
      <c r="I2643" s="30">
        <f>VLOOKUP(B2642,'מדדים וריביות'!B:C,2)</f>
        <v>22352844.366168398</v>
      </c>
      <c r="K2643" s="39">
        <f t="shared" si="291"/>
        <v>0</v>
      </c>
      <c r="L2643" s="39">
        <f t="shared" si="292"/>
        <v>0</v>
      </c>
      <c r="M2643" s="39">
        <f t="shared" si="293"/>
        <v>0</v>
      </c>
      <c r="N2643" s="41">
        <f t="shared" si="295"/>
        <v>0</v>
      </c>
    </row>
    <row r="2644" spans="2:14">
      <c r="B2644" s="1">
        <v>35509</v>
      </c>
      <c r="C2644" s="1">
        <f t="shared" si="294"/>
        <v>35490</v>
      </c>
      <c r="E2644" s="42">
        <f>IF(DAY(B2644)&gt;14,VLOOKUP(DATE(YEAR(C2644),MONTH(C2644)-1,DAY(1)),'מדדים וריביות'!B:C,2,FALSE),VLOOKUP(DATE(YEAR(C2644),MONTH(C2644)-2,DAY(1)),'מדדים וריביות'!B:C,2,FALSE))</f>
        <v>22139670.101096001</v>
      </c>
      <c r="F2644" s="43">
        <f>IF($B$5=1,'ריבית יומית'!D2638,'ריבית יומית'!G2638)</f>
        <v>1.0738622586670132E-4</v>
      </c>
      <c r="G2644" s="43">
        <f t="shared" si="289"/>
        <v>1.0738622586670132E-4</v>
      </c>
      <c r="H2644" s="29">
        <f t="shared" si="290"/>
        <v>1.6233425608996046</v>
      </c>
      <c r="I2644" s="30">
        <f>VLOOKUP(B2643,'מדדים וריביות'!B:C,2)</f>
        <v>22352844.366168398</v>
      </c>
      <c r="K2644" s="39">
        <f t="shared" si="291"/>
        <v>0</v>
      </c>
      <c r="L2644" s="39">
        <f t="shared" si="292"/>
        <v>0</v>
      </c>
      <c r="M2644" s="39">
        <f t="shared" si="293"/>
        <v>0</v>
      </c>
      <c r="N2644" s="41">
        <f t="shared" si="295"/>
        <v>0</v>
      </c>
    </row>
    <row r="2645" spans="2:14">
      <c r="B2645" s="1">
        <v>35510</v>
      </c>
      <c r="C2645" s="1">
        <f t="shared" si="294"/>
        <v>35490</v>
      </c>
      <c r="E2645" s="42">
        <f>IF(DAY(B2645)&gt;14,VLOOKUP(DATE(YEAR(C2645),MONTH(C2645)-1,DAY(1)),'מדדים וריביות'!B:C,2,FALSE),VLOOKUP(DATE(YEAR(C2645),MONTH(C2645)-2,DAY(1)),'מדדים וריביות'!B:C,2,FALSE))</f>
        <v>22139670.101096001</v>
      </c>
      <c r="F2645" s="43">
        <f>IF($B$5=1,'ריבית יומית'!D2639,'ריבית יומית'!G2639)</f>
        <v>1.0738622586670132E-4</v>
      </c>
      <c r="G2645" s="43">
        <f t="shared" si="289"/>
        <v>1.0738622586670132E-4</v>
      </c>
      <c r="H2645" s="29">
        <f t="shared" si="290"/>
        <v>1.623168254986755</v>
      </c>
      <c r="I2645" s="30">
        <f>VLOOKUP(B2644,'מדדים וריביות'!B:C,2)</f>
        <v>22352844.366168398</v>
      </c>
      <c r="K2645" s="39">
        <f t="shared" si="291"/>
        <v>0</v>
      </c>
      <c r="L2645" s="39">
        <f t="shared" si="292"/>
        <v>0</v>
      </c>
      <c r="M2645" s="39">
        <f t="shared" si="293"/>
        <v>0</v>
      </c>
      <c r="N2645" s="41">
        <f t="shared" si="295"/>
        <v>0</v>
      </c>
    </row>
    <row r="2646" spans="2:14">
      <c r="B2646" s="1">
        <v>35511</v>
      </c>
      <c r="C2646" s="1">
        <f t="shared" si="294"/>
        <v>35490</v>
      </c>
      <c r="E2646" s="42">
        <f>IF(DAY(B2646)&gt;14,VLOOKUP(DATE(YEAR(C2646),MONTH(C2646)-1,DAY(1)),'מדדים וריביות'!B:C,2,FALSE),VLOOKUP(DATE(YEAR(C2646),MONTH(C2646)-2,DAY(1)),'מדדים וריביות'!B:C,2,FALSE))</f>
        <v>22139670.101096001</v>
      </c>
      <c r="F2646" s="43">
        <f>IF($B$5=1,'ריבית יומית'!D2640,'ריבית יומית'!G2640)</f>
        <v>1.0738622586670132E-4</v>
      </c>
      <c r="G2646" s="43">
        <f t="shared" si="289"/>
        <v>1.0738622586670132E-4</v>
      </c>
      <c r="H2646" s="29">
        <f t="shared" si="290"/>
        <v>1.6229939677899496</v>
      </c>
      <c r="I2646" s="30">
        <f>VLOOKUP(B2645,'מדדים וריביות'!B:C,2)</f>
        <v>22352844.366168398</v>
      </c>
      <c r="K2646" s="39">
        <f t="shared" si="291"/>
        <v>0</v>
      </c>
      <c r="L2646" s="39">
        <f t="shared" si="292"/>
        <v>0</v>
      </c>
      <c r="M2646" s="39">
        <f t="shared" si="293"/>
        <v>0</v>
      </c>
      <c r="N2646" s="41">
        <f t="shared" si="295"/>
        <v>0</v>
      </c>
    </row>
    <row r="2647" spans="2:14">
      <c r="B2647" s="1">
        <v>35512</v>
      </c>
      <c r="C2647" s="1">
        <f t="shared" si="294"/>
        <v>35490</v>
      </c>
      <c r="E2647" s="42">
        <f>IF(DAY(B2647)&gt;14,VLOOKUP(DATE(YEAR(C2647),MONTH(C2647)-1,DAY(1)),'מדדים וריביות'!B:C,2,FALSE),VLOOKUP(DATE(YEAR(C2647),MONTH(C2647)-2,DAY(1)),'מדדים וריביות'!B:C,2,FALSE))</f>
        <v>22139670.101096001</v>
      </c>
      <c r="F2647" s="43">
        <f>IF($B$5=1,'ריבית יומית'!D2641,'ריבית יומית'!G2641)</f>
        <v>1.0738622586670132E-4</v>
      </c>
      <c r="G2647" s="43">
        <f t="shared" si="289"/>
        <v>1.0738622586670132E-4</v>
      </c>
      <c r="H2647" s="29">
        <f t="shared" si="290"/>
        <v>1.6228196993071788</v>
      </c>
      <c r="I2647" s="30">
        <f>VLOOKUP(B2646,'מדדים וריביות'!B:C,2)</f>
        <v>22352844.366168398</v>
      </c>
      <c r="K2647" s="39">
        <f t="shared" si="291"/>
        <v>0</v>
      </c>
      <c r="L2647" s="39">
        <f t="shared" si="292"/>
        <v>0</v>
      </c>
      <c r="M2647" s="39">
        <f t="shared" si="293"/>
        <v>0</v>
      </c>
      <c r="N2647" s="41">
        <f t="shared" si="295"/>
        <v>0</v>
      </c>
    </row>
    <row r="2648" spans="2:14">
      <c r="B2648" s="1">
        <v>35513</v>
      </c>
      <c r="C2648" s="1">
        <f t="shared" si="294"/>
        <v>35490</v>
      </c>
      <c r="E2648" s="42">
        <f>IF(DAY(B2648)&gt;14,VLOOKUP(DATE(YEAR(C2648),MONTH(C2648)-1,DAY(1)),'מדדים וריביות'!B:C,2,FALSE),VLOOKUP(DATE(YEAR(C2648),MONTH(C2648)-2,DAY(1)),'מדדים וריביות'!B:C,2,FALSE))</f>
        <v>22139670.101096001</v>
      </c>
      <c r="F2648" s="43">
        <f>IF($B$5=1,'ריבית יומית'!D2642,'ריבית יומית'!G2642)</f>
        <v>1.0738622586670132E-4</v>
      </c>
      <c r="G2648" s="43">
        <f t="shared" si="289"/>
        <v>1.0738622586670132E-4</v>
      </c>
      <c r="H2648" s="29">
        <f t="shared" si="290"/>
        <v>1.6226454495364333</v>
      </c>
      <c r="I2648" s="30">
        <f>VLOOKUP(B2647,'מדדים וריביות'!B:C,2)</f>
        <v>22352844.366168398</v>
      </c>
      <c r="K2648" s="39">
        <f t="shared" si="291"/>
        <v>0</v>
      </c>
      <c r="L2648" s="39">
        <f t="shared" si="292"/>
        <v>0</v>
      </c>
      <c r="M2648" s="39">
        <f t="shared" si="293"/>
        <v>0</v>
      </c>
      <c r="N2648" s="41">
        <f t="shared" si="295"/>
        <v>0</v>
      </c>
    </row>
    <row r="2649" spans="2:14">
      <c r="B2649" s="1">
        <v>35514</v>
      </c>
      <c r="C2649" s="1">
        <f t="shared" si="294"/>
        <v>35490</v>
      </c>
      <c r="E2649" s="42">
        <f>IF(DAY(B2649)&gt;14,VLOOKUP(DATE(YEAR(C2649),MONTH(C2649)-1,DAY(1)),'מדדים וריביות'!B:C,2,FALSE),VLOOKUP(DATE(YEAR(C2649),MONTH(C2649)-2,DAY(1)),'מדדים וריביות'!B:C,2,FALSE))</f>
        <v>22139670.101096001</v>
      </c>
      <c r="F2649" s="43">
        <f>IF($B$5=1,'ריבית יומית'!D2643,'ריבית יומית'!G2643)</f>
        <v>1.0738622586670132E-4</v>
      </c>
      <c r="G2649" s="43">
        <f t="shared" si="289"/>
        <v>1.0738622586670132E-4</v>
      </c>
      <c r="H2649" s="29">
        <f t="shared" si="290"/>
        <v>1.6224712184757037</v>
      </c>
      <c r="I2649" s="30">
        <f>VLOOKUP(B2648,'מדדים וריביות'!B:C,2)</f>
        <v>22352844.366168398</v>
      </c>
      <c r="K2649" s="39">
        <f t="shared" si="291"/>
        <v>0</v>
      </c>
      <c r="L2649" s="39">
        <f t="shared" si="292"/>
        <v>0</v>
      </c>
      <c r="M2649" s="39">
        <f t="shared" si="293"/>
        <v>0</v>
      </c>
      <c r="N2649" s="41">
        <f t="shared" si="295"/>
        <v>0</v>
      </c>
    </row>
    <row r="2650" spans="2:14">
      <c r="B2650" s="1">
        <v>35515</v>
      </c>
      <c r="C2650" s="1">
        <f t="shared" si="294"/>
        <v>35490</v>
      </c>
      <c r="E2650" s="42">
        <f>IF(DAY(B2650)&gt;14,VLOOKUP(DATE(YEAR(C2650),MONTH(C2650)-1,DAY(1)),'מדדים וריביות'!B:C,2,FALSE),VLOOKUP(DATE(YEAR(C2650),MONTH(C2650)-2,DAY(1)),'מדדים וריביות'!B:C,2,FALSE))</f>
        <v>22139670.101096001</v>
      </c>
      <c r="F2650" s="43">
        <f>IF($B$5=1,'ריבית יומית'!D2644,'ריבית יומית'!G2644)</f>
        <v>1.0738622586670132E-4</v>
      </c>
      <c r="G2650" s="43">
        <f t="shared" si="289"/>
        <v>1.0738622586670132E-4</v>
      </c>
      <c r="H2650" s="29">
        <f t="shared" si="290"/>
        <v>1.6222970061229813</v>
      </c>
      <c r="I2650" s="30">
        <f>VLOOKUP(B2649,'מדדים וריביות'!B:C,2)</f>
        <v>22352844.366168398</v>
      </c>
      <c r="K2650" s="39">
        <f t="shared" si="291"/>
        <v>0</v>
      </c>
      <c r="L2650" s="39">
        <f t="shared" si="292"/>
        <v>0</v>
      </c>
      <c r="M2650" s="39">
        <f t="shared" si="293"/>
        <v>0</v>
      </c>
      <c r="N2650" s="41">
        <f t="shared" si="295"/>
        <v>0</v>
      </c>
    </row>
    <row r="2651" spans="2:14">
      <c r="B2651" s="1">
        <v>35516</v>
      </c>
      <c r="C2651" s="1">
        <f t="shared" si="294"/>
        <v>35490</v>
      </c>
      <c r="E2651" s="42">
        <f>IF(DAY(B2651)&gt;14,VLOOKUP(DATE(YEAR(C2651),MONTH(C2651)-1,DAY(1)),'מדדים וריביות'!B:C,2,FALSE),VLOOKUP(DATE(YEAR(C2651),MONTH(C2651)-2,DAY(1)),'מדדים וריביות'!B:C,2,FALSE))</f>
        <v>22139670.101096001</v>
      </c>
      <c r="F2651" s="43">
        <f>IF($B$5=1,'ריבית יומית'!D2645,'ריבית יומית'!G2645)</f>
        <v>1.0738622586670132E-4</v>
      </c>
      <c r="G2651" s="43">
        <f t="shared" si="289"/>
        <v>1.0738622586670132E-4</v>
      </c>
      <c r="H2651" s="29">
        <f t="shared" si="290"/>
        <v>1.6221228124762572</v>
      </c>
      <c r="I2651" s="30">
        <f>VLOOKUP(B2650,'מדדים וריביות'!B:C,2)</f>
        <v>22352844.366168398</v>
      </c>
      <c r="K2651" s="39">
        <f t="shared" si="291"/>
        <v>0</v>
      </c>
      <c r="L2651" s="39">
        <f t="shared" si="292"/>
        <v>0</v>
      </c>
      <c r="M2651" s="39">
        <f t="shared" si="293"/>
        <v>0</v>
      </c>
      <c r="N2651" s="41">
        <f t="shared" si="295"/>
        <v>0</v>
      </c>
    </row>
    <row r="2652" spans="2:14">
      <c r="B2652" s="1">
        <v>35517</v>
      </c>
      <c r="C2652" s="1">
        <f t="shared" si="294"/>
        <v>35490</v>
      </c>
      <c r="E2652" s="42">
        <f>IF(DAY(B2652)&gt;14,VLOOKUP(DATE(YEAR(C2652),MONTH(C2652)-1,DAY(1)),'מדדים וריביות'!B:C,2,FALSE),VLOOKUP(DATE(YEAR(C2652),MONTH(C2652)-2,DAY(1)),'מדדים וריביות'!B:C,2,FALSE))</f>
        <v>22139670.101096001</v>
      </c>
      <c r="F2652" s="43">
        <f>IF($B$5=1,'ריבית יומית'!D2646,'ריבית יומית'!G2646)</f>
        <v>1.0738622586670132E-4</v>
      </c>
      <c r="G2652" s="43">
        <f t="shared" si="289"/>
        <v>1.0738622586670132E-4</v>
      </c>
      <c r="H2652" s="29">
        <f t="shared" si="290"/>
        <v>1.6219486375335228</v>
      </c>
      <c r="I2652" s="30">
        <f>VLOOKUP(B2651,'מדדים וריביות'!B:C,2)</f>
        <v>22352844.366168398</v>
      </c>
      <c r="K2652" s="39">
        <f t="shared" si="291"/>
        <v>0</v>
      </c>
      <c r="L2652" s="39">
        <f t="shared" si="292"/>
        <v>0</v>
      </c>
      <c r="M2652" s="39">
        <f t="shared" si="293"/>
        <v>0</v>
      </c>
      <c r="N2652" s="41">
        <f t="shared" si="295"/>
        <v>0</v>
      </c>
    </row>
    <row r="2653" spans="2:14">
      <c r="B2653" s="1">
        <v>35518</v>
      </c>
      <c r="C2653" s="1">
        <f t="shared" si="294"/>
        <v>35490</v>
      </c>
      <c r="E2653" s="42">
        <f>IF(DAY(B2653)&gt;14,VLOOKUP(DATE(YEAR(C2653),MONTH(C2653)-1,DAY(1)),'מדדים וריביות'!B:C,2,FALSE),VLOOKUP(DATE(YEAR(C2653),MONTH(C2653)-2,DAY(1)),'מדדים וריביות'!B:C,2,FALSE))</f>
        <v>22139670.101096001</v>
      </c>
      <c r="F2653" s="43">
        <f>IF($B$5=1,'ריבית יומית'!D2647,'ריבית יומית'!G2647)</f>
        <v>1.0738622586670132E-4</v>
      </c>
      <c r="G2653" s="43">
        <f t="shared" si="289"/>
        <v>1.0738622586670132E-4</v>
      </c>
      <c r="H2653" s="29">
        <f t="shared" si="290"/>
        <v>1.6217744812927699</v>
      </c>
      <c r="I2653" s="30">
        <f>VLOOKUP(B2652,'מדדים וריביות'!B:C,2)</f>
        <v>22352844.366168398</v>
      </c>
      <c r="K2653" s="39">
        <f t="shared" si="291"/>
        <v>0</v>
      </c>
      <c r="L2653" s="39">
        <f t="shared" si="292"/>
        <v>0</v>
      </c>
      <c r="M2653" s="39">
        <f t="shared" si="293"/>
        <v>0</v>
      </c>
      <c r="N2653" s="41">
        <f t="shared" si="295"/>
        <v>0</v>
      </c>
    </row>
    <row r="2654" spans="2:14">
      <c r="B2654" s="1">
        <v>35519</v>
      </c>
      <c r="C2654" s="1">
        <f t="shared" si="294"/>
        <v>35490</v>
      </c>
      <c r="E2654" s="42">
        <f>IF(DAY(B2654)&gt;14,VLOOKUP(DATE(YEAR(C2654),MONTH(C2654)-1,DAY(1)),'מדדים וריביות'!B:C,2,FALSE),VLOOKUP(DATE(YEAR(C2654),MONTH(C2654)-2,DAY(1)),'מדדים וריביות'!B:C,2,FALSE))</f>
        <v>22139670.101096001</v>
      </c>
      <c r="F2654" s="43">
        <f>IF($B$5=1,'ריבית יומית'!D2648,'ריבית יומית'!G2648)</f>
        <v>1.0738622586670132E-4</v>
      </c>
      <c r="G2654" s="43">
        <f t="shared" si="289"/>
        <v>1.0738622586670132E-4</v>
      </c>
      <c r="H2654" s="29">
        <f t="shared" si="290"/>
        <v>1.6216003437519901</v>
      </c>
      <c r="I2654" s="30">
        <f>VLOOKUP(B2653,'מדדים וריביות'!B:C,2)</f>
        <v>22352844.366168398</v>
      </c>
      <c r="K2654" s="39">
        <f t="shared" si="291"/>
        <v>0</v>
      </c>
      <c r="L2654" s="39">
        <f t="shared" si="292"/>
        <v>0</v>
      </c>
      <c r="M2654" s="39">
        <f t="shared" si="293"/>
        <v>0</v>
      </c>
      <c r="N2654" s="41">
        <f t="shared" si="295"/>
        <v>0</v>
      </c>
    </row>
    <row r="2655" spans="2:14">
      <c r="B2655" s="1">
        <v>35520</v>
      </c>
      <c r="C2655" s="1">
        <f t="shared" si="294"/>
        <v>35490</v>
      </c>
      <c r="E2655" s="42">
        <f>IF(DAY(B2655)&gt;14,VLOOKUP(DATE(YEAR(C2655),MONTH(C2655)-1,DAY(1)),'מדדים וריביות'!B:C,2,FALSE),VLOOKUP(DATE(YEAR(C2655),MONTH(C2655)-2,DAY(1)),'מדדים וריביות'!B:C,2,FALSE))</f>
        <v>22139670.101096001</v>
      </c>
      <c r="F2655" s="43">
        <f>IF($B$5=1,'ריבית יומית'!D2649,'ריבית יומית'!G2649)</f>
        <v>1.0738622586670132E-4</v>
      </c>
      <c r="G2655" s="43">
        <f t="shared" si="289"/>
        <v>1.0738622586670132E-4</v>
      </c>
      <c r="H2655" s="29">
        <f t="shared" si="290"/>
        <v>1.6214262249091758</v>
      </c>
      <c r="I2655" s="30">
        <f>VLOOKUP(B2654,'מדדים וריביות'!B:C,2)</f>
        <v>22352844.366168398</v>
      </c>
      <c r="K2655" s="39">
        <f t="shared" si="291"/>
        <v>0</v>
      </c>
      <c r="L2655" s="39">
        <f t="shared" si="292"/>
        <v>0</v>
      </c>
      <c r="M2655" s="39">
        <f t="shared" si="293"/>
        <v>0</v>
      </c>
      <c r="N2655" s="41">
        <f t="shared" si="295"/>
        <v>0</v>
      </c>
    </row>
    <row r="2656" spans="2:14">
      <c r="B2656" s="1">
        <v>35521</v>
      </c>
      <c r="C2656" s="1">
        <f t="shared" si="294"/>
        <v>35521</v>
      </c>
      <c r="E2656" s="42">
        <f>IF(DAY(B2656)&gt;14,VLOOKUP(DATE(YEAR(C2656),MONTH(C2656)-1,DAY(1)),'מדדים וריביות'!B:C,2,FALSE),VLOOKUP(DATE(YEAR(C2656),MONTH(C2656)-2,DAY(1)),'מדדים וריביות'!B:C,2,FALSE))</f>
        <v>22139670.101096001</v>
      </c>
      <c r="F2656" s="43">
        <f>IF($B$5=1,'ריבית יומית'!D2650,'ריבית יומית'!G2650)</f>
        <v>1.0738622586670132E-4</v>
      </c>
      <c r="G2656" s="43">
        <f t="shared" si="289"/>
        <v>1.0738622586670132E-4</v>
      </c>
      <c r="H2656" s="29">
        <f t="shared" si="290"/>
        <v>1.6212521247623191</v>
      </c>
      <c r="I2656" s="30">
        <f>VLOOKUP(B2655,'מדדים וריביות'!B:C,2)</f>
        <v>22352844.366168398</v>
      </c>
      <c r="K2656" s="39">
        <f t="shared" si="291"/>
        <v>0</v>
      </c>
      <c r="L2656" s="39">
        <f t="shared" si="292"/>
        <v>0</v>
      </c>
      <c r="M2656" s="39">
        <f t="shared" si="293"/>
        <v>0</v>
      </c>
      <c r="N2656" s="41">
        <f t="shared" si="295"/>
        <v>0</v>
      </c>
    </row>
    <row r="2657" spans="2:14">
      <c r="B2657" s="1">
        <v>35522</v>
      </c>
      <c r="C2657" s="1">
        <f t="shared" si="294"/>
        <v>35521</v>
      </c>
      <c r="E2657" s="42">
        <f>IF(DAY(B2657)&gt;14,VLOOKUP(DATE(YEAR(C2657),MONTH(C2657)-1,DAY(1)),'מדדים וריביות'!B:C,2,FALSE),VLOOKUP(DATE(YEAR(C2657),MONTH(C2657)-2,DAY(1)),'מדדים וריביות'!B:C,2,FALSE))</f>
        <v>22139670.101096001</v>
      </c>
      <c r="F2657" s="43">
        <f>IF($B$5=1,'ריבית יומית'!D2651,'ריבית יומית'!G2651)</f>
        <v>1.0738622586670132E-4</v>
      </c>
      <c r="G2657" s="43">
        <f t="shared" si="289"/>
        <v>1.0738622586670132E-4</v>
      </c>
      <c r="H2657" s="29">
        <f t="shared" si="290"/>
        <v>1.6210780433094127</v>
      </c>
      <c r="I2657" s="30">
        <f>VLOOKUP(B2656,'מדדים וריביות'!B:C,2)</f>
        <v>22520338.431582499</v>
      </c>
      <c r="K2657" s="39">
        <f t="shared" si="291"/>
        <v>0</v>
      </c>
      <c r="L2657" s="39">
        <f t="shared" si="292"/>
        <v>0</v>
      </c>
      <c r="M2657" s="39">
        <f t="shared" si="293"/>
        <v>0</v>
      </c>
      <c r="N2657" s="41">
        <f t="shared" si="295"/>
        <v>0</v>
      </c>
    </row>
    <row r="2658" spans="2:14">
      <c r="B2658" s="1">
        <v>35523</v>
      </c>
      <c r="C2658" s="1">
        <f t="shared" si="294"/>
        <v>35521</v>
      </c>
      <c r="E2658" s="42">
        <f>IF(DAY(B2658)&gt;14,VLOOKUP(DATE(YEAR(C2658),MONTH(C2658)-1,DAY(1)),'מדדים וריביות'!B:C,2,FALSE),VLOOKUP(DATE(YEAR(C2658),MONTH(C2658)-2,DAY(1)),'מדדים וריביות'!B:C,2,FALSE))</f>
        <v>22139670.101096001</v>
      </c>
      <c r="F2658" s="43">
        <f>IF($B$5=1,'ריבית יומית'!D2652,'ריבית יומית'!G2652)</f>
        <v>1.0738622586670132E-4</v>
      </c>
      <c r="G2658" s="43">
        <f t="shared" si="289"/>
        <v>1.0738622586670132E-4</v>
      </c>
      <c r="H2658" s="29">
        <f t="shared" si="290"/>
        <v>1.6209039805484493</v>
      </c>
      <c r="I2658" s="30">
        <f>VLOOKUP(B2657,'מדדים וריביות'!B:C,2)</f>
        <v>22520338.431582499</v>
      </c>
      <c r="K2658" s="39">
        <f t="shared" si="291"/>
        <v>0</v>
      </c>
      <c r="L2658" s="39">
        <f t="shared" si="292"/>
        <v>0</v>
      </c>
      <c r="M2658" s="39">
        <f t="shared" si="293"/>
        <v>0</v>
      </c>
      <c r="N2658" s="41">
        <f t="shared" si="295"/>
        <v>0</v>
      </c>
    </row>
    <row r="2659" spans="2:14">
      <c r="B2659" s="1">
        <v>35524</v>
      </c>
      <c r="C2659" s="1">
        <f t="shared" si="294"/>
        <v>35521</v>
      </c>
      <c r="E2659" s="42">
        <f>IF(DAY(B2659)&gt;14,VLOOKUP(DATE(YEAR(C2659),MONTH(C2659)-1,DAY(1)),'מדדים וריביות'!B:C,2,FALSE),VLOOKUP(DATE(YEAR(C2659),MONTH(C2659)-2,DAY(1)),'מדדים וריביות'!B:C,2,FALSE))</f>
        <v>22139670.101096001</v>
      </c>
      <c r="F2659" s="43">
        <f>IF($B$5=1,'ריבית יומית'!D2653,'ריבית יומית'!G2653)</f>
        <v>1.0738622586670132E-4</v>
      </c>
      <c r="G2659" s="43">
        <f t="shared" si="289"/>
        <v>1.0738622586670132E-4</v>
      </c>
      <c r="H2659" s="29">
        <f t="shared" si="290"/>
        <v>1.6207299364774219</v>
      </c>
      <c r="I2659" s="30">
        <f>VLOOKUP(B2658,'מדדים וריביות'!B:C,2)</f>
        <v>22520338.431582499</v>
      </c>
      <c r="K2659" s="39">
        <f t="shared" si="291"/>
        <v>0</v>
      </c>
      <c r="L2659" s="39">
        <f t="shared" si="292"/>
        <v>0</v>
      </c>
      <c r="M2659" s="39">
        <f t="shared" si="293"/>
        <v>0</v>
      </c>
      <c r="N2659" s="41">
        <f t="shared" si="295"/>
        <v>0</v>
      </c>
    </row>
    <row r="2660" spans="2:14">
      <c r="B2660" s="1">
        <v>35525</v>
      </c>
      <c r="C2660" s="1">
        <f t="shared" si="294"/>
        <v>35521</v>
      </c>
      <c r="E2660" s="42">
        <f>IF(DAY(B2660)&gt;14,VLOOKUP(DATE(YEAR(C2660),MONTH(C2660)-1,DAY(1)),'מדדים וריביות'!B:C,2,FALSE),VLOOKUP(DATE(YEAR(C2660),MONTH(C2660)-2,DAY(1)),'מדדים וריביות'!B:C,2,FALSE))</f>
        <v>22139670.101096001</v>
      </c>
      <c r="F2660" s="43">
        <f>IF($B$5=1,'ריבית יומית'!D2654,'ריבית יומית'!G2654)</f>
        <v>1.0738622586670132E-4</v>
      </c>
      <c r="G2660" s="43">
        <f t="shared" si="289"/>
        <v>1.0738622586670132E-4</v>
      </c>
      <c r="H2660" s="29">
        <f t="shared" si="290"/>
        <v>1.6205559110943235</v>
      </c>
      <c r="I2660" s="30">
        <f>VLOOKUP(B2659,'מדדים וריביות'!B:C,2)</f>
        <v>22520338.431582499</v>
      </c>
      <c r="K2660" s="39">
        <f t="shared" si="291"/>
        <v>0</v>
      </c>
      <c r="L2660" s="39">
        <f t="shared" si="292"/>
        <v>0</v>
      </c>
      <c r="M2660" s="39">
        <f t="shared" si="293"/>
        <v>0</v>
      </c>
      <c r="N2660" s="41">
        <f t="shared" si="295"/>
        <v>0</v>
      </c>
    </row>
    <row r="2661" spans="2:14">
      <c r="B2661" s="1">
        <v>35526</v>
      </c>
      <c r="C2661" s="1">
        <f t="shared" si="294"/>
        <v>35521</v>
      </c>
      <c r="E2661" s="42">
        <f>IF(DAY(B2661)&gt;14,VLOOKUP(DATE(YEAR(C2661),MONTH(C2661)-1,DAY(1)),'מדדים וריביות'!B:C,2,FALSE),VLOOKUP(DATE(YEAR(C2661),MONTH(C2661)-2,DAY(1)),'מדדים וריביות'!B:C,2,FALSE))</f>
        <v>22139670.101096001</v>
      </c>
      <c r="F2661" s="43">
        <f>IF($B$5=1,'ריבית יומית'!D2655,'ריבית יומית'!G2655)</f>
        <v>1.0738622586670132E-4</v>
      </c>
      <c r="G2661" s="43">
        <f t="shared" si="289"/>
        <v>1.0738622586670132E-4</v>
      </c>
      <c r="H2661" s="29">
        <f t="shared" si="290"/>
        <v>1.6203819043971477</v>
      </c>
      <c r="I2661" s="30">
        <f>VLOOKUP(B2660,'מדדים וריביות'!B:C,2)</f>
        <v>22520338.431582499</v>
      </c>
      <c r="K2661" s="39">
        <f t="shared" si="291"/>
        <v>0</v>
      </c>
      <c r="L2661" s="39">
        <f t="shared" si="292"/>
        <v>0</v>
      </c>
      <c r="M2661" s="39">
        <f t="shared" si="293"/>
        <v>0</v>
      </c>
      <c r="N2661" s="41">
        <f t="shared" si="295"/>
        <v>0</v>
      </c>
    </row>
    <row r="2662" spans="2:14">
      <c r="B2662" s="1">
        <v>35527</v>
      </c>
      <c r="C2662" s="1">
        <f t="shared" si="294"/>
        <v>35521</v>
      </c>
      <c r="E2662" s="42">
        <f>IF(DAY(B2662)&gt;14,VLOOKUP(DATE(YEAR(C2662),MONTH(C2662)-1,DAY(1)),'מדדים וריביות'!B:C,2,FALSE),VLOOKUP(DATE(YEAR(C2662),MONTH(C2662)-2,DAY(1)),'מדדים וריביות'!B:C,2,FALSE))</f>
        <v>22139670.101096001</v>
      </c>
      <c r="F2662" s="43">
        <f>IF($B$5=1,'ריבית יומית'!D2656,'ריבית יומית'!G2656)</f>
        <v>1.0738622586670132E-4</v>
      </c>
      <c r="G2662" s="43">
        <f t="shared" si="289"/>
        <v>1.0738622586670132E-4</v>
      </c>
      <c r="H2662" s="29">
        <f t="shared" si="290"/>
        <v>1.6202079163838878</v>
      </c>
      <c r="I2662" s="30">
        <f>VLOOKUP(B2661,'מדדים וריביות'!B:C,2)</f>
        <v>22520338.431582499</v>
      </c>
      <c r="K2662" s="39">
        <f t="shared" si="291"/>
        <v>0</v>
      </c>
      <c r="L2662" s="39">
        <f t="shared" si="292"/>
        <v>0</v>
      </c>
      <c r="M2662" s="39">
        <f t="shared" si="293"/>
        <v>0</v>
      </c>
      <c r="N2662" s="41">
        <f t="shared" si="295"/>
        <v>0</v>
      </c>
    </row>
    <row r="2663" spans="2:14">
      <c r="B2663" s="1">
        <v>35528</v>
      </c>
      <c r="C2663" s="1">
        <f t="shared" si="294"/>
        <v>35521</v>
      </c>
      <c r="E2663" s="42">
        <f>IF(DAY(B2663)&gt;14,VLOOKUP(DATE(YEAR(C2663),MONTH(C2663)-1,DAY(1)),'מדדים וריביות'!B:C,2,FALSE),VLOOKUP(DATE(YEAR(C2663),MONTH(C2663)-2,DAY(1)),'מדדים וריביות'!B:C,2,FALSE))</f>
        <v>22139670.101096001</v>
      </c>
      <c r="F2663" s="43">
        <f>IF($B$5=1,'ריבית יומית'!D2657,'ריבית יומית'!G2657)</f>
        <v>1.0738622586670132E-4</v>
      </c>
      <c r="G2663" s="43">
        <f t="shared" si="289"/>
        <v>1.0738622586670132E-4</v>
      </c>
      <c r="H2663" s="29">
        <f t="shared" si="290"/>
        <v>1.620033947052538</v>
      </c>
      <c r="I2663" s="30">
        <f>VLOOKUP(B2662,'מדדים וריביות'!B:C,2)</f>
        <v>22520338.431582499</v>
      </c>
      <c r="K2663" s="39">
        <f t="shared" si="291"/>
        <v>0</v>
      </c>
      <c r="L2663" s="39">
        <f t="shared" si="292"/>
        <v>0</v>
      </c>
      <c r="M2663" s="39">
        <f t="shared" si="293"/>
        <v>0</v>
      </c>
      <c r="N2663" s="41">
        <f t="shared" si="295"/>
        <v>0</v>
      </c>
    </row>
    <row r="2664" spans="2:14">
      <c r="B2664" s="1">
        <v>35529</v>
      </c>
      <c r="C2664" s="1">
        <f t="shared" si="294"/>
        <v>35521</v>
      </c>
      <c r="E2664" s="42">
        <f>IF(DAY(B2664)&gt;14,VLOOKUP(DATE(YEAR(C2664),MONTH(C2664)-1,DAY(1)),'מדדים וריביות'!B:C,2,FALSE),VLOOKUP(DATE(YEAR(C2664),MONTH(C2664)-2,DAY(1)),'מדדים וריביות'!B:C,2,FALSE))</f>
        <v>22139670.101096001</v>
      </c>
      <c r="F2664" s="43">
        <f>IF($B$5=1,'ריבית יומית'!D2658,'ריבית יומית'!G2658)</f>
        <v>1.0738622586670132E-4</v>
      </c>
      <c r="G2664" s="43">
        <f t="shared" si="289"/>
        <v>1.0738622586670132E-4</v>
      </c>
      <c r="H2664" s="29">
        <f t="shared" si="290"/>
        <v>1.619859996401092</v>
      </c>
      <c r="I2664" s="30">
        <f>VLOOKUP(B2663,'מדדים וריביות'!B:C,2)</f>
        <v>22520338.431582499</v>
      </c>
      <c r="K2664" s="39">
        <f t="shared" si="291"/>
        <v>0</v>
      </c>
      <c r="L2664" s="39">
        <f t="shared" si="292"/>
        <v>0</v>
      </c>
      <c r="M2664" s="39">
        <f t="shared" si="293"/>
        <v>0</v>
      </c>
      <c r="N2664" s="41">
        <f t="shared" si="295"/>
        <v>0</v>
      </c>
    </row>
    <row r="2665" spans="2:14">
      <c r="B2665" s="1">
        <v>35530</v>
      </c>
      <c r="C2665" s="1">
        <f t="shared" si="294"/>
        <v>35521</v>
      </c>
      <c r="E2665" s="42">
        <f>IF(DAY(B2665)&gt;14,VLOOKUP(DATE(YEAR(C2665),MONTH(C2665)-1,DAY(1)),'מדדים וריביות'!B:C,2,FALSE),VLOOKUP(DATE(YEAR(C2665),MONTH(C2665)-2,DAY(1)),'מדדים וריביות'!B:C,2,FALSE))</f>
        <v>22139670.101096001</v>
      </c>
      <c r="F2665" s="43">
        <f>IF($B$5=1,'ריבית יומית'!D2659,'ריבית יומית'!G2659)</f>
        <v>1.0738622586670132E-4</v>
      </c>
      <c r="G2665" s="43">
        <f t="shared" si="289"/>
        <v>1.0738622586670132E-4</v>
      </c>
      <c r="H2665" s="29">
        <f t="shared" si="290"/>
        <v>1.6196860644275441</v>
      </c>
      <c r="I2665" s="30">
        <f>VLOOKUP(B2664,'מדדים וריביות'!B:C,2)</f>
        <v>22520338.431582499</v>
      </c>
      <c r="K2665" s="39">
        <f t="shared" si="291"/>
        <v>0</v>
      </c>
      <c r="L2665" s="39">
        <f t="shared" si="292"/>
        <v>0</v>
      </c>
      <c r="M2665" s="39">
        <f t="shared" si="293"/>
        <v>0</v>
      </c>
      <c r="N2665" s="41">
        <f t="shared" si="295"/>
        <v>0</v>
      </c>
    </row>
    <row r="2666" spans="2:14">
      <c r="B2666" s="1">
        <v>35531</v>
      </c>
      <c r="C2666" s="1">
        <f t="shared" si="294"/>
        <v>35521</v>
      </c>
      <c r="E2666" s="42">
        <f>IF(DAY(B2666)&gt;14,VLOOKUP(DATE(YEAR(C2666),MONTH(C2666)-1,DAY(1)),'מדדים וריביות'!B:C,2,FALSE),VLOOKUP(DATE(YEAR(C2666),MONTH(C2666)-2,DAY(1)),'מדדים וריביות'!B:C,2,FALSE))</f>
        <v>22139670.101096001</v>
      </c>
      <c r="F2666" s="43">
        <f>IF($B$5=1,'ריבית יומית'!D2660,'ריבית יומית'!G2660)</f>
        <v>1.0738622586670132E-4</v>
      </c>
      <c r="G2666" s="43">
        <f t="shared" si="289"/>
        <v>1.0738622586670132E-4</v>
      </c>
      <c r="H2666" s="29">
        <f t="shared" si="290"/>
        <v>1.6195121511298891</v>
      </c>
      <c r="I2666" s="30">
        <f>VLOOKUP(B2665,'מדדים וריביות'!B:C,2)</f>
        <v>22520338.431582499</v>
      </c>
      <c r="K2666" s="39">
        <f t="shared" si="291"/>
        <v>0</v>
      </c>
      <c r="L2666" s="39">
        <f t="shared" si="292"/>
        <v>0</v>
      </c>
      <c r="M2666" s="39">
        <f t="shared" si="293"/>
        <v>0</v>
      </c>
      <c r="N2666" s="41">
        <f t="shared" si="295"/>
        <v>0</v>
      </c>
    </row>
    <row r="2667" spans="2:14">
      <c r="B2667" s="1">
        <v>35532</v>
      </c>
      <c r="C2667" s="1">
        <f t="shared" si="294"/>
        <v>35521</v>
      </c>
      <c r="E2667" s="42">
        <f>IF(DAY(B2667)&gt;14,VLOOKUP(DATE(YEAR(C2667),MONTH(C2667)-1,DAY(1)),'מדדים וריביות'!B:C,2,FALSE),VLOOKUP(DATE(YEAR(C2667),MONTH(C2667)-2,DAY(1)),'מדדים וריביות'!B:C,2,FALSE))</f>
        <v>22139670.101096001</v>
      </c>
      <c r="F2667" s="43">
        <f>IF($B$5=1,'ריבית יומית'!D2661,'ריבית יומית'!G2661)</f>
        <v>1.0738622586670132E-4</v>
      </c>
      <c r="G2667" s="43">
        <f t="shared" si="289"/>
        <v>1.0738622586670132E-4</v>
      </c>
      <c r="H2667" s="29">
        <f t="shared" si="290"/>
        <v>1.6193382565061214</v>
      </c>
      <c r="I2667" s="30">
        <f>VLOOKUP(B2666,'מדדים וריביות'!B:C,2)</f>
        <v>22520338.431582499</v>
      </c>
      <c r="K2667" s="39">
        <f t="shared" si="291"/>
        <v>0</v>
      </c>
      <c r="L2667" s="39">
        <f t="shared" si="292"/>
        <v>0</v>
      </c>
      <c r="M2667" s="39">
        <f t="shared" si="293"/>
        <v>0</v>
      </c>
      <c r="N2667" s="41">
        <f t="shared" si="295"/>
        <v>0</v>
      </c>
    </row>
    <row r="2668" spans="2:14">
      <c r="B2668" s="1">
        <v>35533</v>
      </c>
      <c r="C2668" s="1">
        <f t="shared" si="294"/>
        <v>35521</v>
      </c>
      <c r="E2668" s="42">
        <f>IF(DAY(B2668)&gt;14,VLOOKUP(DATE(YEAR(C2668),MONTH(C2668)-1,DAY(1)),'מדדים וריביות'!B:C,2,FALSE),VLOOKUP(DATE(YEAR(C2668),MONTH(C2668)-2,DAY(1)),'מדדים וריביות'!B:C,2,FALSE))</f>
        <v>22139670.101096001</v>
      </c>
      <c r="F2668" s="43">
        <f>IF($B$5=1,'ריבית יומית'!D2662,'ריבית יומית'!G2662)</f>
        <v>1.0738622586670132E-4</v>
      </c>
      <c r="G2668" s="43">
        <f t="shared" si="289"/>
        <v>1.0738622586670132E-4</v>
      </c>
      <c r="H2668" s="29">
        <f t="shared" si="290"/>
        <v>1.6191643805542359</v>
      </c>
      <c r="I2668" s="30">
        <f>VLOOKUP(B2667,'מדדים וריביות'!B:C,2)</f>
        <v>22520338.431582499</v>
      </c>
      <c r="K2668" s="39">
        <f t="shared" si="291"/>
        <v>0</v>
      </c>
      <c r="L2668" s="39">
        <f t="shared" si="292"/>
        <v>0</v>
      </c>
      <c r="M2668" s="39">
        <f t="shared" si="293"/>
        <v>0</v>
      </c>
      <c r="N2668" s="41">
        <f t="shared" si="295"/>
        <v>0</v>
      </c>
    </row>
    <row r="2669" spans="2:14">
      <c r="B2669" s="1">
        <v>35534</v>
      </c>
      <c r="C2669" s="1">
        <f t="shared" si="294"/>
        <v>35521</v>
      </c>
      <c r="E2669" s="42">
        <f>IF(DAY(B2669)&gt;14,VLOOKUP(DATE(YEAR(C2669),MONTH(C2669)-1,DAY(1)),'מדדים וריביות'!B:C,2,FALSE),VLOOKUP(DATE(YEAR(C2669),MONTH(C2669)-2,DAY(1)),'מדדים וריביות'!B:C,2,FALSE))</f>
        <v>22139670.101096001</v>
      </c>
      <c r="F2669" s="43">
        <f>IF($B$5=1,'ריבית יומית'!D2663,'ריבית יומית'!G2663)</f>
        <v>1.0738622586670132E-4</v>
      </c>
      <c r="G2669" s="43">
        <f t="shared" si="289"/>
        <v>1.0738622586670132E-4</v>
      </c>
      <c r="H2669" s="29">
        <f t="shared" si="290"/>
        <v>1.6189905232722277</v>
      </c>
      <c r="I2669" s="30">
        <f>VLOOKUP(B2668,'מדדים וריביות'!B:C,2)</f>
        <v>22520338.431582499</v>
      </c>
      <c r="K2669" s="39">
        <f t="shared" si="291"/>
        <v>0</v>
      </c>
      <c r="L2669" s="39">
        <f t="shared" si="292"/>
        <v>0</v>
      </c>
      <c r="M2669" s="39">
        <f t="shared" si="293"/>
        <v>0</v>
      </c>
      <c r="N2669" s="41">
        <f t="shared" si="295"/>
        <v>0</v>
      </c>
    </row>
    <row r="2670" spans="2:14">
      <c r="B2670" s="1">
        <v>35535</v>
      </c>
      <c r="C2670" s="1">
        <f t="shared" si="294"/>
        <v>35521</v>
      </c>
      <c r="E2670" s="42">
        <f>IF(DAY(B2670)&gt;14,VLOOKUP(DATE(YEAR(C2670),MONTH(C2670)-1,DAY(1)),'מדדים וריביות'!B:C,2,FALSE),VLOOKUP(DATE(YEAR(C2670),MONTH(C2670)-2,DAY(1)),'מדדים וריביות'!B:C,2,FALSE))</f>
        <v>22352844.366168398</v>
      </c>
      <c r="F2670" s="43">
        <f>IF($B$5=1,'ריבית יומית'!D2664,'ריבית יומית'!G2664)</f>
        <v>1.0738622586670132E-4</v>
      </c>
      <c r="G2670" s="43">
        <f t="shared" si="289"/>
        <v>1.0738622586670132E-4</v>
      </c>
      <c r="H2670" s="29">
        <f t="shared" si="290"/>
        <v>1.6188166846580923</v>
      </c>
      <c r="I2670" s="30">
        <f>VLOOKUP(B2669,'מדדים וריביות'!B:C,2)</f>
        <v>22520338.431582499</v>
      </c>
      <c r="K2670" s="39">
        <f t="shared" si="291"/>
        <v>0</v>
      </c>
      <c r="L2670" s="39">
        <f t="shared" si="292"/>
        <v>0</v>
      </c>
      <c r="M2670" s="39">
        <f t="shared" si="293"/>
        <v>0</v>
      </c>
      <c r="N2670" s="41">
        <f t="shared" si="295"/>
        <v>0</v>
      </c>
    </row>
    <row r="2671" spans="2:14">
      <c r="B2671" s="1">
        <v>35536</v>
      </c>
      <c r="C2671" s="1">
        <f t="shared" si="294"/>
        <v>35521</v>
      </c>
      <c r="E2671" s="42">
        <f>IF(DAY(B2671)&gt;14,VLOOKUP(DATE(YEAR(C2671),MONTH(C2671)-1,DAY(1)),'מדדים וריביות'!B:C,2,FALSE),VLOOKUP(DATE(YEAR(C2671),MONTH(C2671)-2,DAY(1)),'מדדים וריביות'!B:C,2,FALSE))</f>
        <v>22352844.366168398</v>
      </c>
      <c r="F2671" s="43">
        <f>IF($B$5=1,'ריבית יומית'!D2665,'ריבית יומית'!G2665)</f>
        <v>1.0738622586670132E-4</v>
      </c>
      <c r="G2671" s="43">
        <f t="shared" si="289"/>
        <v>1.0738622586670132E-4</v>
      </c>
      <c r="H2671" s="29">
        <f t="shared" si="290"/>
        <v>1.618642864709825</v>
      </c>
      <c r="I2671" s="30">
        <f>VLOOKUP(B2670,'מדדים וריביות'!B:C,2)</f>
        <v>22520338.431582499</v>
      </c>
      <c r="K2671" s="39">
        <f t="shared" si="291"/>
        <v>0</v>
      </c>
      <c r="L2671" s="39">
        <f t="shared" si="292"/>
        <v>0</v>
      </c>
      <c r="M2671" s="39">
        <f t="shared" si="293"/>
        <v>0</v>
      </c>
      <c r="N2671" s="41">
        <f t="shared" si="295"/>
        <v>0</v>
      </c>
    </row>
    <row r="2672" spans="2:14">
      <c r="B2672" s="1">
        <v>35537</v>
      </c>
      <c r="C2672" s="1">
        <f t="shared" si="294"/>
        <v>35521</v>
      </c>
      <c r="E2672" s="42">
        <f>IF(DAY(B2672)&gt;14,VLOOKUP(DATE(YEAR(C2672),MONTH(C2672)-1,DAY(1)),'מדדים וריביות'!B:C,2,FALSE),VLOOKUP(DATE(YEAR(C2672),MONTH(C2672)-2,DAY(1)),'מדדים וריביות'!B:C,2,FALSE))</f>
        <v>22352844.366168398</v>
      </c>
      <c r="F2672" s="43">
        <f>IF($B$5=1,'ריבית יומית'!D2666,'ריבית יומית'!G2666)</f>
        <v>1.0738622586670132E-4</v>
      </c>
      <c r="G2672" s="43">
        <f t="shared" si="289"/>
        <v>1.0738622586670132E-4</v>
      </c>
      <c r="H2672" s="29">
        <f t="shared" si="290"/>
        <v>1.6184690634254217</v>
      </c>
      <c r="I2672" s="30">
        <f>VLOOKUP(B2671,'מדדים וריביות'!B:C,2)</f>
        <v>22520338.431582499</v>
      </c>
      <c r="K2672" s="39">
        <f t="shared" si="291"/>
        <v>0</v>
      </c>
      <c r="L2672" s="39">
        <f t="shared" si="292"/>
        <v>0</v>
      </c>
      <c r="M2672" s="39">
        <f t="shared" si="293"/>
        <v>0</v>
      </c>
      <c r="N2672" s="41">
        <f t="shared" si="295"/>
        <v>0</v>
      </c>
    </row>
    <row r="2673" spans="2:14">
      <c r="B2673" s="1">
        <v>35538</v>
      </c>
      <c r="C2673" s="1">
        <f t="shared" si="294"/>
        <v>35521</v>
      </c>
      <c r="E2673" s="42">
        <f>IF(DAY(B2673)&gt;14,VLOOKUP(DATE(YEAR(C2673),MONTH(C2673)-1,DAY(1)),'מדדים וריביות'!B:C,2,FALSE),VLOOKUP(DATE(YEAR(C2673),MONTH(C2673)-2,DAY(1)),'מדדים וריביות'!B:C,2,FALSE))</f>
        <v>22352844.366168398</v>
      </c>
      <c r="F2673" s="43">
        <f>IF($B$5=1,'ריבית יומית'!D2667,'ריבית יומית'!G2667)</f>
        <v>1.0738622586670132E-4</v>
      </c>
      <c r="G2673" s="43">
        <f t="shared" si="289"/>
        <v>1.0738622586670132E-4</v>
      </c>
      <c r="H2673" s="29">
        <f t="shared" si="290"/>
        <v>1.6182952808028783</v>
      </c>
      <c r="I2673" s="30">
        <f>VLOOKUP(B2672,'מדדים וריביות'!B:C,2)</f>
        <v>22520338.431582499</v>
      </c>
      <c r="K2673" s="39">
        <f t="shared" si="291"/>
        <v>0</v>
      </c>
      <c r="L2673" s="39">
        <f t="shared" si="292"/>
        <v>0</v>
      </c>
      <c r="M2673" s="39">
        <f t="shared" si="293"/>
        <v>0</v>
      </c>
      <c r="N2673" s="41">
        <f t="shared" si="295"/>
        <v>0</v>
      </c>
    </row>
    <row r="2674" spans="2:14">
      <c r="B2674" s="1">
        <v>35539</v>
      </c>
      <c r="C2674" s="1">
        <f t="shared" si="294"/>
        <v>35521</v>
      </c>
      <c r="E2674" s="42">
        <f>IF(DAY(B2674)&gt;14,VLOOKUP(DATE(YEAR(C2674),MONTH(C2674)-1,DAY(1)),'מדדים וריביות'!B:C,2,FALSE),VLOOKUP(DATE(YEAR(C2674),MONTH(C2674)-2,DAY(1)),'מדדים וריביות'!B:C,2,FALSE))</f>
        <v>22352844.366168398</v>
      </c>
      <c r="F2674" s="43">
        <f>IF($B$5=1,'ריבית יומית'!D2668,'ריבית יומית'!G2668)</f>
        <v>1.0738622586670132E-4</v>
      </c>
      <c r="G2674" s="43">
        <f t="shared" si="289"/>
        <v>1.0738622586670132E-4</v>
      </c>
      <c r="H2674" s="29">
        <f t="shared" si="290"/>
        <v>1.6181215168401912</v>
      </c>
      <c r="I2674" s="30">
        <f>VLOOKUP(B2673,'מדדים וריביות'!B:C,2)</f>
        <v>22520338.431582499</v>
      </c>
      <c r="K2674" s="39">
        <f t="shared" si="291"/>
        <v>0</v>
      </c>
      <c r="L2674" s="39">
        <f t="shared" si="292"/>
        <v>0</v>
      </c>
      <c r="M2674" s="39">
        <f t="shared" si="293"/>
        <v>0</v>
      </c>
      <c r="N2674" s="41">
        <f t="shared" si="295"/>
        <v>0</v>
      </c>
    </row>
    <row r="2675" spans="2:14">
      <c r="B2675" s="1">
        <v>35540</v>
      </c>
      <c r="C2675" s="1">
        <f t="shared" si="294"/>
        <v>35521</v>
      </c>
      <c r="E2675" s="42">
        <f>IF(DAY(B2675)&gt;14,VLOOKUP(DATE(YEAR(C2675),MONTH(C2675)-1,DAY(1)),'מדדים וריביות'!B:C,2,FALSE),VLOOKUP(DATE(YEAR(C2675),MONTH(C2675)-2,DAY(1)),'מדדים וריביות'!B:C,2,FALSE))</f>
        <v>22352844.366168398</v>
      </c>
      <c r="F2675" s="43">
        <f>IF($B$5=1,'ריבית יומית'!D2669,'ריבית יומית'!G2669)</f>
        <v>1.0738622586670132E-4</v>
      </c>
      <c r="G2675" s="43">
        <f t="shared" si="289"/>
        <v>1.0738622586670132E-4</v>
      </c>
      <c r="H2675" s="29">
        <f t="shared" si="290"/>
        <v>1.6179477715353565</v>
      </c>
      <c r="I2675" s="30">
        <f>VLOOKUP(B2674,'מדדים וריביות'!B:C,2)</f>
        <v>22520338.431582499</v>
      </c>
      <c r="K2675" s="39">
        <f t="shared" si="291"/>
        <v>0</v>
      </c>
      <c r="L2675" s="39">
        <f t="shared" si="292"/>
        <v>0</v>
      </c>
      <c r="M2675" s="39">
        <f t="shared" si="293"/>
        <v>0</v>
      </c>
      <c r="N2675" s="41">
        <f t="shared" si="295"/>
        <v>0</v>
      </c>
    </row>
    <row r="2676" spans="2:14">
      <c r="B2676" s="1">
        <v>35541</v>
      </c>
      <c r="C2676" s="1">
        <f t="shared" si="294"/>
        <v>35521</v>
      </c>
      <c r="E2676" s="42">
        <f>IF(DAY(B2676)&gt;14,VLOOKUP(DATE(YEAR(C2676),MONTH(C2676)-1,DAY(1)),'מדדים וריביות'!B:C,2,FALSE),VLOOKUP(DATE(YEAR(C2676),MONTH(C2676)-2,DAY(1)),'מדדים וריביות'!B:C,2,FALSE))</f>
        <v>22352844.366168398</v>
      </c>
      <c r="F2676" s="43">
        <f>IF($B$5=1,'ריבית יומית'!D2670,'ריבית יומית'!G2670)</f>
        <v>1.0738622586670132E-4</v>
      </c>
      <c r="G2676" s="43">
        <f t="shared" si="289"/>
        <v>1.0738622586670132E-4</v>
      </c>
      <c r="H2676" s="29">
        <f t="shared" si="290"/>
        <v>1.6177740448863711</v>
      </c>
      <c r="I2676" s="30">
        <f>VLOOKUP(B2675,'מדדים וריביות'!B:C,2)</f>
        <v>22520338.431582499</v>
      </c>
      <c r="K2676" s="39">
        <f t="shared" si="291"/>
        <v>0</v>
      </c>
      <c r="L2676" s="39">
        <f t="shared" si="292"/>
        <v>0</v>
      </c>
      <c r="M2676" s="39">
        <f t="shared" si="293"/>
        <v>0</v>
      </c>
      <c r="N2676" s="41">
        <f t="shared" si="295"/>
        <v>0</v>
      </c>
    </row>
    <row r="2677" spans="2:14">
      <c r="B2677" s="1">
        <v>35542</v>
      </c>
      <c r="C2677" s="1">
        <f t="shared" si="294"/>
        <v>35521</v>
      </c>
      <c r="E2677" s="42">
        <f>IF(DAY(B2677)&gt;14,VLOOKUP(DATE(YEAR(C2677),MONTH(C2677)-1,DAY(1)),'מדדים וריביות'!B:C,2,FALSE),VLOOKUP(DATE(YEAR(C2677),MONTH(C2677)-2,DAY(1)),'מדדים וריביות'!B:C,2,FALSE))</f>
        <v>22352844.366168398</v>
      </c>
      <c r="F2677" s="43">
        <f>IF($B$5=1,'ריבית יומית'!D2671,'ריבית יומית'!G2671)</f>
        <v>1.0738622586670132E-4</v>
      </c>
      <c r="G2677" s="43">
        <f t="shared" si="289"/>
        <v>1.0738622586670132E-4</v>
      </c>
      <c r="H2677" s="29">
        <f t="shared" si="290"/>
        <v>1.6176003368912317</v>
      </c>
      <c r="I2677" s="30">
        <f>VLOOKUP(B2676,'מדדים וריביות'!B:C,2)</f>
        <v>22520338.431582499</v>
      </c>
      <c r="K2677" s="39">
        <f t="shared" si="291"/>
        <v>0</v>
      </c>
      <c r="L2677" s="39">
        <f t="shared" si="292"/>
        <v>0</v>
      </c>
      <c r="M2677" s="39">
        <f t="shared" si="293"/>
        <v>0</v>
      </c>
      <c r="N2677" s="41">
        <f t="shared" si="295"/>
        <v>0</v>
      </c>
    </row>
    <row r="2678" spans="2:14">
      <c r="B2678" s="1">
        <v>35543</v>
      </c>
      <c r="C2678" s="1">
        <f t="shared" si="294"/>
        <v>35521</v>
      </c>
      <c r="E2678" s="42">
        <f>IF(DAY(B2678)&gt;14,VLOOKUP(DATE(YEAR(C2678),MONTH(C2678)-1,DAY(1)),'מדדים וריביות'!B:C,2,FALSE),VLOOKUP(DATE(YEAR(C2678),MONTH(C2678)-2,DAY(1)),'מדדים וריביות'!B:C,2,FALSE))</f>
        <v>22352844.366168398</v>
      </c>
      <c r="F2678" s="43">
        <f>IF($B$5=1,'ריבית יומית'!D2672,'ריבית יומית'!G2672)</f>
        <v>1.0738622586670132E-4</v>
      </c>
      <c r="G2678" s="43">
        <f t="shared" si="289"/>
        <v>1.0738622586670132E-4</v>
      </c>
      <c r="H2678" s="29">
        <f t="shared" si="290"/>
        <v>1.6174266475479353</v>
      </c>
      <c r="I2678" s="30">
        <f>VLOOKUP(B2677,'מדדים וריביות'!B:C,2)</f>
        <v>22520338.431582499</v>
      </c>
      <c r="K2678" s="39">
        <f t="shared" si="291"/>
        <v>0</v>
      </c>
      <c r="L2678" s="39">
        <f t="shared" si="292"/>
        <v>0</v>
      </c>
      <c r="M2678" s="39">
        <f t="shared" si="293"/>
        <v>0</v>
      </c>
      <c r="N2678" s="41">
        <f t="shared" si="295"/>
        <v>0</v>
      </c>
    </row>
    <row r="2679" spans="2:14">
      <c r="B2679" s="1">
        <v>35544</v>
      </c>
      <c r="C2679" s="1">
        <f t="shared" si="294"/>
        <v>35521</v>
      </c>
      <c r="E2679" s="42">
        <f>IF(DAY(B2679)&gt;14,VLOOKUP(DATE(YEAR(C2679),MONTH(C2679)-1,DAY(1)),'מדדים וריביות'!B:C,2,FALSE),VLOOKUP(DATE(YEAR(C2679),MONTH(C2679)-2,DAY(1)),'מדדים וריביות'!B:C,2,FALSE))</f>
        <v>22352844.366168398</v>
      </c>
      <c r="F2679" s="43">
        <f>IF($B$5=1,'ריבית יומית'!D2673,'ריבית יומית'!G2673)</f>
        <v>1.0738622586670132E-4</v>
      </c>
      <c r="G2679" s="43">
        <f t="shared" si="289"/>
        <v>1.0738622586670132E-4</v>
      </c>
      <c r="H2679" s="29">
        <f t="shared" si="290"/>
        <v>1.6172529768544792</v>
      </c>
      <c r="I2679" s="30">
        <f>VLOOKUP(B2678,'מדדים וריביות'!B:C,2)</f>
        <v>22520338.431582499</v>
      </c>
      <c r="K2679" s="39">
        <f t="shared" si="291"/>
        <v>0</v>
      </c>
      <c r="L2679" s="39">
        <f t="shared" si="292"/>
        <v>0</v>
      </c>
      <c r="M2679" s="39">
        <f t="shared" si="293"/>
        <v>0</v>
      </c>
      <c r="N2679" s="41">
        <f t="shared" si="295"/>
        <v>0</v>
      </c>
    </row>
    <row r="2680" spans="2:14">
      <c r="B2680" s="1">
        <v>35545</v>
      </c>
      <c r="C2680" s="1">
        <f t="shared" si="294"/>
        <v>35521</v>
      </c>
      <c r="E2680" s="42">
        <f>IF(DAY(B2680)&gt;14,VLOOKUP(DATE(YEAR(C2680),MONTH(C2680)-1,DAY(1)),'מדדים וריביות'!B:C,2,FALSE),VLOOKUP(DATE(YEAR(C2680),MONTH(C2680)-2,DAY(1)),'מדדים וריביות'!B:C,2,FALSE))</f>
        <v>22352844.366168398</v>
      </c>
      <c r="F2680" s="43">
        <f>IF($B$5=1,'ריבית יומית'!D2674,'ריבית יומית'!G2674)</f>
        <v>1.0738622586670132E-4</v>
      </c>
      <c r="G2680" s="43">
        <f t="shared" si="289"/>
        <v>1.0738622586670132E-4</v>
      </c>
      <c r="H2680" s="29">
        <f t="shared" si="290"/>
        <v>1.6170793248088609</v>
      </c>
      <c r="I2680" s="30">
        <f>VLOOKUP(B2679,'מדדים וריביות'!B:C,2)</f>
        <v>22520338.431582499</v>
      </c>
      <c r="K2680" s="39">
        <f t="shared" si="291"/>
        <v>0</v>
      </c>
      <c r="L2680" s="39">
        <f t="shared" si="292"/>
        <v>0</v>
      </c>
      <c r="M2680" s="39">
        <f t="shared" si="293"/>
        <v>0</v>
      </c>
      <c r="N2680" s="41">
        <f t="shared" si="295"/>
        <v>0</v>
      </c>
    </row>
    <row r="2681" spans="2:14">
      <c r="B2681" s="1">
        <v>35546</v>
      </c>
      <c r="C2681" s="1">
        <f t="shared" si="294"/>
        <v>35521</v>
      </c>
      <c r="E2681" s="42">
        <f>IF(DAY(B2681)&gt;14,VLOOKUP(DATE(YEAR(C2681),MONTH(C2681)-1,DAY(1)),'מדדים וריביות'!B:C,2,FALSE),VLOOKUP(DATE(YEAR(C2681),MONTH(C2681)-2,DAY(1)),'מדדים וריביות'!B:C,2,FALSE))</f>
        <v>22352844.366168398</v>
      </c>
      <c r="F2681" s="43">
        <f>IF($B$5=1,'ריבית יומית'!D2675,'ריבית יומית'!G2675)</f>
        <v>1.0738622586670132E-4</v>
      </c>
      <c r="G2681" s="43">
        <f t="shared" si="289"/>
        <v>1.0738622586670132E-4</v>
      </c>
      <c r="H2681" s="29">
        <f t="shared" si="290"/>
        <v>1.616905691409078</v>
      </c>
      <c r="I2681" s="30">
        <f>VLOOKUP(B2680,'מדדים וריביות'!B:C,2)</f>
        <v>22520338.431582499</v>
      </c>
      <c r="K2681" s="39">
        <f t="shared" si="291"/>
        <v>0</v>
      </c>
      <c r="L2681" s="39">
        <f t="shared" si="292"/>
        <v>0</v>
      </c>
      <c r="M2681" s="39">
        <f t="shared" si="293"/>
        <v>0</v>
      </c>
      <c r="N2681" s="41">
        <f t="shared" si="295"/>
        <v>0</v>
      </c>
    </row>
    <row r="2682" spans="2:14">
      <c r="B2682" s="1">
        <v>35547</v>
      </c>
      <c r="C2682" s="1">
        <f t="shared" si="294"/>
        <v>35521</v>
      </c>
      <c r="E2682" s="42">
        <f>IF(DAY(B2682)&gt;14,VLOOKUP(DATE(YEAR(C2682),MONTH(C2682)-1,DAY(1)),'מדדים וריביות'!B:C,2,FALSE),VLOOKUP(DATE(YEAR(C2682),MONTH(C2682)-2,DAY(1)),'מדדים וריביות'!B:C,2,FALSE))</f>
        <v>22352844.366168398</v>
      </c>
      <c r="F2682" s="43">
        <f>IF($B$5=1,'ריבית יומית'!D2676,'ריבית יומית'!G2676)</f>
        <v>1.0738622586670132E-4</v>
      </c>
      <c r="G2682" s="43">
        <f t="shared" si="289"/>
        <v>1.0738622586670132E-4</v>
      </c>
      <c r="H2682" s="29">
        <f t="shared" si="290"/>
        <v>1.6167320766531286</v>
      </c>
      <c r="I2682" s="30">
        <f>VLOOKUP(B2681,'מדדים וריביות'!B:C,2)</f>
        <v>22520338.431582499</v>
      </c>
      <c r="K2682" s="39">
        <f t="shared" si="291"/>
        <v>0</v>
      </c>
      <c r="L2682" s="39">
        <f t="shared" si="292"/>
        <v>0</v>
      </c>
      <c r="M2682" s="39">
        <f t="shared" si="293"/>
        <v>0</v>
      </c>
      <c r="N2682" s="41">
        <f t="shared" si="295"/>
        <v>0</v>
      </c>
    </row>
    <row r="2683" spans="2:14">
      <c r="B2683" s="1">
        <v>35548</v>
      </c>
      <c r="C2683" s="1">
        <f t="shared" si="294"/>
        <v>35521</v>
      </c>
      <c r="E2683" s="42">
        <f>IF(DAY(B2683)&gt;14,VLOOKUP(DATE(YEAR(C2683),MONTH(C2683)-1,DAY(1)),'מדדים וריביות'!B:C,2,FALSE),VLOOKUP(DATE(YEAR(C2683),MONTH(C2683)-2,DAY(1)),'מדדים וריביות'!B:C,2,FALSE))</f>
        <v>22352844.366168398</v>
      </c>
      <c r="F2683" s="43">
        <f>IF($B$5=1,'ריבית יומית'!D2677,'ריבית יומית'!G2677)</f>
        <v>1.0738622586670132E-4</v>
      </c>
      <c r="G2683" s="43">
        <f t="shared" si="289"/>
        <v>1.0738622586670132E-4</v>
      </c>
      <c r="H2683" s="29">
        <f t="shared" si="290"/>
        <v>1.6165584805390107</v>
      </c>
      <c r="I2683" s="30">
        <f>VLOOKUP(B2682,'מדדים וריביות'!B:C,2)</f>
        <v>22520338.431582499</v>
      </c>
      <c r="K2683" s="39">
        <f t="shared" si="291"/>
        <v>0</v>
      </c>
      <c r="L2683" s="39">
        <f t="shared" si="292"/>
        <v>0</v>
      </c>
      <c r="M2683" s="39">
        <f t="shared" si="293"/>
        <v>0</v>
      </c>
      <c r="N2683" s="41">
        <f t="shared" si="295"/>
        <v>0</v>
      </c>
    </row>
    <row r="2684" spans="2:14">
      <c r="B2684" s="1">
        <v>35549</v>
      </c>
      <c r="C2684" s="1">
        <f t="shared" si="294"/>
        <v>35521</v>
      </c>
      <c r="E2684" s="42">
        <f>IF(DAY(B2684)&gt;14,VLOOKUP(DATE(YEAR(C2684),MONTH(C2684)-1,DAY(1)),'מדדים וריביות'!B:C,2,FALSE),VLOOKUP(DATE(YEAR(C2684),MONTH(C2684)-2,DAY(1)),'מדדים וריביות'!B:C,2,FALSE))</f>
        <v>22352844.366168398</v>
      </c>
      <c r="F2684" s="43">
        <f>IF($B$5=1,'ריבית יומית'!D2678,'ריבית יומית'!G2678)</f>
        <v>1.0738622586670132E-4</v>
      </c>
      <c r="G2684" s="43">
        <f t="shared" si="289"/>
        <v>1.0738622586670132E-4</v>
      </c>
      <c r="H2684" s="29">
        <f t="shared" si="290"/>
        <v>1.6163849030647226</v>
      </c>
      <c r="I2684" s="30">
        <f>VLOOKUP(B2683,'מדדים וריביות'!B:C,2)</f>
        <v>22520338.431582499</v>
      </c>
      <c r="K2684" s="39">
        <f t="shared" si="291"/>
        <v>0</v>
      </c>
      <c r="L2684" s="39">
        <f t="shared" si="292"/>
        <v>0</v>
      </c>
      <c r="M2684" s="39">
        <f t="shared" si="293"/>
        <v>0</v>
      </c>
      <c r="N2684" s="41">
        <f t="shared" si="295"/>
        <v>0</v>
      </c>
    </row>
    <row r="2685" spans="2:14">
      <c r="B2685" s="1">
        <v>35550</v>
      </c>
      <c r="C2685" s="1">
        <f t="shared" si="294"/>
        <v>35521</v>
      </c>
      <c r="E2685" s="42">
        <f>IF(DAY(B2685)&gt;14,VLOOKUP(DATE(YEAR(C2685),MONTH(C2685)-1,DAY(1)),'מדדים וריביות'!B:C,2,FALSE),VLOOKUP(DATE(YEAR(C2685),MONTH(C2685)-2,DAY(1)),'מדדים וריביות'!B:C,2,FALSE))</f>
        <v>22352844.366168398</v>
      </c>
      <c r="F2685" s="43">
        <f>IF($B$5=1,'ריבית יומית'!D2679,'ריבית יומית'!G2679)</f>
        <v>1.0738622586670132E-4</v>
      </c>
      <c r="G2685" s="43">
        <f t="shared" si="289"/>
        <v>1.0738622586670132E-4</v>
      </c>
      <c r="H2685" s="29">
        <f t="shared" si="290"/>
        <v>1.6162113442282631</v>
      </c>
      <c r="I2685" s="30">
        <f>VLOOKUP(B2684,'מדדים וריביות'!B:C,2)</f>
        <v>22520338.431582499</v>
      </c>
      <c r="K2685" s="39">
        <f t="shared" si="291"/>
        <v>0</v>
      </c>
      <c r="L2685" s="39">
        <f t="shared" si="292"/>
        <v>0</v>
      </c>
      <c r="M2685" s="39">
        <f t="shared" si="293"/>
        <v>0</v>
      </c>
      <c r="N2685" s="41">
        <f t="shared" si="295"/>
        <v>0</v>
      </c>
    </row>
    <row r="2686" spans="2:14">
      <c r="B2686" s="1">
        <v>35551</v>
      </c>
      <c r="C2686" s="1">
        <f t="shared" si="294"/>
        <v>35551</v>
      </c>
      <c r="E2686" s="42">
        <f>IF(DAY(B2686)&gt;14,VLOOKUP(DATE(YEAR(C2686),MONTH(C2686)-1,DAY(1)),'מדדים וריביות'!B:C,2,FALSE),VLOOKUP(DATE(YEAR(C2686),MONTH(C2686)-2,DAY(1)),'מדדים וריביות'!B:C,2,FALSE))</f>
        <v>22352844.366168398</v>
      </c>
      <c r="F2686" s="43">
        <f>IF($B$5=1,'ריבית יומית'!D2680,'ריבית יומית'!G2680)</f>
        <v>1.0738622586670132E-4</v>
      </c>
      <c r="G2686" s="43">
        <f t="shared" si="289"/>
        <v>1.0738622586670132E-4</v>
      </c>
      <c r="H2686" s="29">
        <f t="shared" si="290"/>
        <v>1.6160378040276306</v>
      </c>
      <c r="I2686" s="30">
        <f>VLOOKUP(B2685,'מדדים וריביות'!B:C,2)</f>
        <v>22520338.431582499</v>
      </c>
      <c r="K2686" s="39">
        <f t="shared" si="291"/>
        <v>0</v>
      </c>
      <c r="L2686" s="39">
        <f t="shared" si="292"/>
        <v>0</v>
      </c>
      <c r="M2686" s="39">
        <f t="shared" si="293"/>
        <v>0</v>
      </c>
      <c r="N2686" s="41">
        <f t="shared" si="295"/>
        <v>0</v>
      </c>
    </row>
    <row r="2687" spans="2:14">
      <c r="B2687" s="1">
        <v>35552</v>
      </c>
      <c r="C2687" s="1">
        <f t="shared" si="294"/>
        <v>35551</v>
      </c>
      <c r="E2687" s="42">
        <f>IF(DAY(B2687)&gt;14,VLOOKUP(DATE(YEAR(C2687),MONTH(C2687)-1,DAY(1)),'מדדים וריביות'!B:C,2,FALSE),VLOOKUP(DATE(YEAR(C2687),MONTH(C2687)-2,DAY(1)),'מדדים וריביות'!B:C,2,FALSE))</f>
        <v>22352844.366168398</v>
      </c>
      <c r="F2687" s="43">
        <f>IF($B$5=1,'ריבית יומית'!D2681,'ריבית יומית'!G2681)</f>
        <v>1.0738622586670132E-4</v>
      </c>
      <c r="G2687" s="43">
        <f t="shared" si="289"/>
        <v>1.0738622586670132E-4</v>
      </c>
      <c r="H2687" s="29">
        <f t="shared" si="290"/>
        <v>1.6158642824608245</v>
      </c>
      <c r="I2687" s="30">
        <f>VLOOKUP(B2686,'מדדים וריביות'!B:C,2)</f>
        <v>22626925.564118698</v>
      </c>
      <c r="K2687" s="39">
        <f t="shared" si="291"/>
        <v>0</v>
      </c>
      <c r="L2687" s="39">
        <f t="shared" si="292"/>
        <v>0</v>
      </c>
      <c r="M2687" s="39">
        <f t="shared" si="293"/>
        <v>0</v>
      </c>
      <c r="N2687" s="41">
        <f t="shared" si="295"/>
        <v>0</v>
      </c>
    </row>
    <row r="2688" spans="2:14">
      <c r="B2688" s="1">
        <v>35553</v>
      </c>
      <c r="C2688" s="1">
        <f t="shared" si="294"/>
        <v>35551</v>
      </c>
      <c r="E2688" s="42">
        <f>IF(DAY(B2688)&gt;14,VLOOKUP(DATE(YEAR(C2688),MONTH(C2688)-1,DAY(1)),'מדדים וריביות'!B:C,2,FALSE),VLOOKUP(DATE(YEAR(C2688),MONTH(C2688)-2,DAY(1)),'מדדים וריביות'!B:C,2,FALSE))</f>
        <v>22352844.366168398</v>
      </c>
      <c r="F2688" s="43">
        <f>IF($B$5=1,'ריבית יומית'!D2682,'ריבית יומית'!G2682)</f>
        <v>1.0738622586670132E-4</v>
      </c>
      <c r="G2688" s="43">
        <f t="shared" si="289"/>
        <v>1.0738622586670132E-4</v>
      </c>
      <c r="H2688" s="29">
        <f t="shared" si="290"/>
        <v>1.6156907795258435</v>
      </c>
      <c r="I2688" s="30">
        <f>VLOOKUP(B2687,'מדדים וריביות'!B:C,2)</f>
        <v>22626925.564118698</v>
      </c>
      <c r="K2688" s="39">
        <f t="shared" si="291"/>
        <v>0</v>
      </c>
      <c r="L2688" s="39">
        <f t="shared" si="292"/>
        <v>0</v>
      </c>
      <c r="M2688" s="39">
        <f t="shared" si="293"/>
        <v>0</v>
      </c>
      <c r="N2688" s="41">
        <f t="shared" si="295"/>
        <v>0</v>
      </c>
    </row>
    <row r="2689" spans="2:14">
      <c r="B2689" s="1">
        <v>35554</v>
      </c>
      <c r="C2689" s="1">
        <f t="shared" si="294"/>
        <v>35551</v>
      </c>
      <c r="E2689" s="42">
        <f>IF(DAY(B2689)&gt;14,VLOOKUP(DATE(YEAR(C2689),MONTH(C2689)-1,DAY(1)),'מדדים וריביות'!B:C,2,FALSE),VLOOKUP(DATE(YEAR(C2689),MONTH(C2689)-2,DAY(1)),'מדדים וריביות'!B:C,2,FALSE))</f>
        <v>22352844.366168398</v>
      </c>
      <c r="F2689" s="43">
        <f>IF($B$5=1,'ריבית יומית'!D2683,'ריבית יומית'!G2683)</f>
        <v>1.0738622586670132E-4</v>
      </c>
      <c r="G2689" s="43">
        <f t="shared" si="289"/>
        <v>1.0738622586670132E-4</v>
      </c>
      <c r="H2689" s="29">
        <f t="shared" si="290"/>
        <v>1.6155172952206873</v>
      </c>
      <c r="I2689" s="30">
        <f>VLOOKUP(B2688,'מדדים וריביות'!B:C,2)</f>
        <v>22626925.564118698</v>
      </c>
      <c r="K2689" s="39">
        <f t="shared" si="291"/>
        <v>0</v>
      </c>
      <c r="L2689" s="39">
        <f t="shared" si="292"/>
        <v>0</v>
      </c>
      <c r="M2689" s="39">
        <f t="shared" si="293"/>
        <v>0</v>
      </c>
      <c r="N2689" s="41">
        <f t="shared" si="295"/>
        <v>0</v>
      </c>
    </row>
    <row r="2690" spans="2:14">
      <c r="B2690" s="1">
        <v>35555</v>
      </c>
      <c r="C2690" s="1">
        <f t="shared" si="294"/>
        <v>35551</v>
      </c>
      <c r="E2690" s="42">
        <f>IF(DAY(B2690)&gt;14,VLOOKUP(DATE(YEAR(C2690),MONTH(C2690)-1,DAY(1)),'מדדים וריביות'!B:C,2,FALSE),VLOOKUP(DATE(YEAR(C2690),MONTH(C2690)-2,DAY(1)),'מדדים וריביות'!B:C,2,FALSE))</f>
        <v>22352844.366168398</v>
      </c>
      <c r="F2690" s="43">
        <f>IF($B$5=1,'ריבית יומית'!D2684,'ריבית יומית'!G2684)</f>
        <v>1.0738622586670132E-4</v>
      </c>
      <c r="G2690" s="43">
        <f t="shared" si="289"/>
        <v>1.0738622586670132E-4</v>
      </c>
      <c r="H2690" s="29">
        <f t="shared" si="290"/>
        <v>1.6153438295433555</v>
      </c>
      <c r="I2690" s="30">
        <f>VLOOKUP(B2689,'מדדים וריביות'!B:C,2)</f>
        <v>22626925.564118698</v>
      </c>
      <c r="K2690" s="39">
        <f t="shared" si="291"/>
        <v>0</v>
      </c>
      <c r="L2690" s="39">
        <f t="shared" si="292"/>
        <v>0</v>
      </c>
      <c r="M2690" s="39">
        <f t="shared" si="293"/>
        <v>0</v>
      </c>
      <c r="N2690" s="41">
        <f t="shared" si="295"/>
        <v>0</v>
      </c>
    </row>
    <row r="2691" spans="2:14">
      <c r="B2691" s="1">
        <v>35556</v>
      </c>
      <c r="C2691" s="1">
        <f t="shared" si="294"/>
        <v>35551</v>
      </c>
      <c r="E2691" s="42">
        <f>IF(DAY(B2691)&gt;14,VLOOKUP(DATE(YEAR(C2691),MONTH(C2691)-1,DAY(1)),'מדדים וריביות'!B:C,2,FALSE),VLOOKUP(DATE(YEAR(C2691),MONTH(C2691)-2,DAY(1)),'מדדים וריביות'!B:C,2,FALSE))</f>
        <v>22352844.366168398</v>
      </c>
      <c r="F2691" s="43">
        <f>IF($B$5=1,'ריבית יומית'!D2685,'ריבית יומית'!G2685)</f>
        <v>1.0738622586670132E-4</v>
      </c>
      <c r="G2691" s="43">
        <f t="shared" si="289"/>
        <v>1.0738622586670132E-4</v>
      </c>
      <c r="H2691" s="29">
        <f t="shared" si="290"/>
        <v>1.615170382491848</v>
      </c>
      <c r="I2691" s="30">
        <f>VLOOKUP(B2690,'מדדים וריביות'!B:C,2)</f>
        <v>22626925.564118698</v>
      </c>
      <c r="K2691" s="39">
        <f t="shared" si="291"/>
        <v>0</v>
      </c>
      <c r="L2691" s="39">
        <f t="shared" si="292"/>
        <v>0</v>
      </c>
      <c r="M2691" s="39">
        <f t="shared" si="293"/>
        <v>0</v>
      </c>
      <c r="N2691" s="41">
        <f t="shared" si="295"/>
        <v>0</v>
      </c>
    </row>
    <row r="2692" spans="2:14">
      <c r="B2692" s="1">
        <v>35557</v>
      </c>
      <c r="C2692" s="1">
        <f t="shared" si="294"/>
        <v>35551</v>
      </c>
      <c r="E2692" s="42">
        <f>IF(DAY(B2692)&gt;14,VLOOKUP(DATE(YEAR(C2692),MONTH(C2692)-1,DAY(1)),'מדדים וריביות'!B:C,2,FALSE),VLOOKUP(DATE(YEAR(C2692),MONTH(C2692)-2,DAY(1)),'מדדים וריביות'!B:C,2,FALSE))</f>
        <v>22352844.366168398</v>
      </c>
      <c r="F2692" s="43">
        <f>IF($B$5=1,'ריבית יומית'!D2686,'ריבית יומית'!G2686)</f>
        <v>1.0738622586670132E-4</v>
      </c>
      <c r="G2692" s="43">
        <f t="shared" si="289"/>
        <v>1.0738622586670132E-4</v>
      </c>
      <c r="H2692" s="29">
        <f t="shared" si="290"/>
        <v>1.6149969540641649</v>
      </c>
      <c r="I2692" s="30">
        <f>VLOOKUP(B2691,'מדדים וריביות'!B:C,2)</f>
        <v>22626925.564118698</v>
      </c>
      <c r="K2692" s="39">
        <f t="shared" si="291"/>
        <v>0</v>
      </c>
      <c r="L2692" s="39">
        <f t="shared" si="292"/>
        <v>0</v>
      </c>
      <c r="M2692" s="39">
        <f t="shared" si="293"/>
        <v>0</v>
      </c>
      <c r="N2692" s="41">
        <f t="shared" si="295"/>
        <v>0</v>
      </c>
    </row>
    <row r="2693" spans="2:14">
      <c r="B2693" s="1">
        <v>35558</v>
      </c>
      <c r="C2693" s="1">
        <f t="shared" si="294"/>
        <v>35551</v>
      </c>
      <c r="E2693" s="42">
        <f>IF(DAY(B2693)&gt;14,VLOOKUP(DATE(YEAR(C2693),MONTH(C2693)-1,DAY(1)),'מדדים וריביות'!B:C,2,FALSE),VLOOKUP(DATE(YEAR(C2693),MONTH(C2693)-2,DAY(1)),'מדדים וריביות'!B:C,2,FALSE))</f>
        <v>22352844.366168398</v>
      </c>
      <c r="F2693" s="43">
        <f>IF($B$5=1,'ריבית יומית'!D2687,'ריבית יומית'!G2687)</f>
        <v>1.0738622586670132E-4</v>
      </c>
      <c r="G2693" s="43">
        <f t="shared" si="289"/>
        <v>1.0738622586670132E-4</v>
      </c>
      <c r="H2693" s="29">
        <f t="shared" si="290"/>
        <v>1.6148235442583063</v>
      </c>
      <c r="I2693" s="30">
        <f>VLOOKUP(B2692,'מדדים וריביות'!B:C,2)</f>
        <v>22626925.564118698</v>
      </c>
      <c r="K2693" s="39">
        <f t="shared" si="291"/>
        <v>0</v>
      </c>
      <c r="L2693" s="39">
        <f t="shared" si="292"/>
        <v>0</v>
      </c>
      <c r="M2693" s="39">
        <f t="shared" si="293"/>
        <v>0</v>
      </c>
      <c r="N2693" s="41">
        <f t="shared" si="295"/>
        <v>0</v>
      </c>
    </row>
    <row r="2694" spans="2:14">
      <c r="B2694" s="1">
        <v>35559</v>
      </c>
      <c r="C2694" s="1">
        <f t="shared" si="294"/>
        <v>35551</v>
      </c>
      <c r="E2694" s="42">
        <f>IF(DAY(B2694)&gt;14,VLOOKUP(DATE(YEAR(C2694),MONTH(C2694)-1,DAY(1)),'מדדים וריביות'!B:C,2,FALSE),VLOOKUP(DATE(YEAR(C2694),MONTH(C2694)-2,DAY(1)),'מדדים וריביות'!B:C,2,FALSE))</f>
        <v>22352844.366168398</v>
      </c>
      <c r="F2694" s="43">
        <f>IF($B$5=1,'ריבית יומית'!D2688,'ריבית יומית'!G2688)</f>
        <v>1.0738622586670132E-4</v>
      </c>
      <c r="G2694" s="43">
        <f t="shared" si="289"/>
        <v>1.0738622586670132E-4</v>
      </c>
      <c r="H2694" s="29">
        <f t="shared" si="290"/>
        <v>1.6146501530722728</v>
      </c>
      <c r="I2694" s="30">
        <f>VLOOKUP(B2693,'מדדים וריביות'!B:C,2)</f>
        <v>22626925.564118698</v>
      </c>
      <c r="K2694" s="39">
        <f t="shared" si="291"/>
        <v>0</v>
      </c>
      <c r="L2694" s="39">
        <f t="shared" si="292"/>
        <v>0</v>
      </c>
      <c r="M2694" s="39">
        <f t="shared" si="293"/>
        <v>0</v>
      </c>
      <c r="N2694" s="41">
        <f t="shared" si="295"/>
        <v>0</v>
      </c>
    </row>
    <row r="2695" spans="2:14">
      <c r="B2695" s="1">
        <v>35560</v>
      </c>
      <c r="C2695" s="1">
        <f t="shared" si="294"/>
        <v>35551</v>
      </c>
      <c r="E2695" s="42">
        <f>IF(DAY(B2695)&gt;14,VLOOKUP(DATE(YEAR(C2695),MONTH(C2695)-1,DAY(1)),'מדדים וריביות'!B:C,2,FALSE),VLOOKUP(DATE(YEAR(C2695),MONTH(C2695)-2,DAY(1)),'מדדים וריביות'!B:C,2,FALSE))</f>
        <v>22352844.366168398</v>
      </c>
      <c r="F2695" s="43">
        <f>IF($B$5=1,'ריבית יומית'!D2689,'ריבית יומית'!G2689)</f>
        <v>1.0738622586670132E-4</v>
      </c>
      <c r="G2695" s="43">
        <f t="shared" si="289"/>
        <v>1.0738622586670132E-4</v>
      </c>
      <c r="H2695" s="29">
        <f t="shared" si="290"/>
        <v>1.614476780504065</v>
      </c>
      <c r="I2695" s="30">
        <f>VLOOKUP(B2694,'מדדים וריביות'!B:C,2)</f>
        <v>22626925.564118698</v>
      </c>
      <c r="K2695" s="39">
        <f t="shared" si="291"/>
        <v>0</v>
      </c>
      <c r="L2695" s="39">
        <f t="shared" si="292"/>
        <v>0</v>
      </c>
      <c r="M2695" s="39">
        <f t="shared" si="293"/>
        <v>0</v>
      </c>
      <c r="N2695" s="41">
        <f t="shared" si="295"/>
        <v>0</v>
      </c>
    </row>
    <row r="2696" spans="2:14">
      <c r="B2696" s="1">
        <v>35561</v>
      </c>
      <c r="C2696" s="1">
        <f t="shared" si="294"/>
        <v>35551</v>
      </c>
      <c r="E2696" s="42">
        <f>IF(DAY(B2696)&gt;14,VLOOKUP(DATE(YEAR(C2696),MONTH(C2696)-1,DAY(1)),'מדדים וריביות'!B:C,2,FALSE),VLOOKUP(DATE(YEAR(C2696),MONTH(C2696)-2,DAY(1)),'מדדים וריביות'!B:C,2,FALSE))</f>
        <v>22352844.366168398</v>
      </c>
      <c r="F2696" s="43">
        <f>IF($B$5=1,'ריבית יומית'!D2690,'ריבית יומית'!G2690)</f>
        <v>1.0738622586670132E-4</v>
      </c>
      <c r="G2696" s="43">
        <f t="shared" si="289"/>
        <v>1.0738622586670132E-4</v>
      </c>
      <c r="H2696" s="29">
        <f t="shared" si="290"/>
        <v>1.6143034265516838</v>
      </c>
      <c r="I2696" s="30">
        <f>VLOOKUP(B2695,'מדדים וריביות'!B:C,2)</f>
        <v>22626925.564118698</v>
      </c>
      <c r="K2696" s="39">
        <f t="shared" si="291"/>
        <v>0</v>
      </c>
      <c r="L2696" s="39">
        <f t="shared" si="292"/>
        <v>0</v>
      </c>
      <c r="M2696" s="39">
        <f t="shared" si="293"/>
        <v>0</v>
      </c>
      <c r="N2696" s="41">
        <f t="shared" si="295"/>
        <v>0</v>
      </c>
    </row>
    <row r="2697" spans="2:14">
      <c r="B2697" s="1">
        <v>35562</v>
      </c>
      <c r="C2697" s="1">
        <f t="shared" si="294"/>
        <v>35551</v>
      </c>
      <c r="E2697" s="42">
        <f>IF(DAY(B2697)&gt;14,VLOOKUP(DATE(YEAR(C2697),MONTH(C2697)-1,DAY(1)),'מדדים וריביות'!B:C,2,FALSE),VLOOKUP(DATE(YEAR(C2697),MONTH(C2697)-2,DAY(1)),'מדדים וריביות'!B:C,2,FALSE))</f>
        <v>22352844.366168398</v>
      </c>
      <c r="F2697" s="43">
        <f>IF($B$5=1,'ריבית יומית'!D2691,'ריבית יומית'!G2691)</f>
        <v>1.0738622586670132E-4</v>
      </c>
      <c r="G2697" s="43">
        <f t="shared" ref="G2697:G2760" si="296">IF(B2697&gt;$B$2,0,F2697)</f>
        <v>1.0738622586670132E-4</v>
      </c>
      <c r="H2697" s="29">
        <f t="shared" ref="H2697:H2760" si="297">H2698*(1+G2697)</f>
        <v>1.6141300912131304</v>
      </c>
      <c r="I2697" s="30">
        <f>VLOOKUP(B2696,'מדדים וריביות'!B:C,2)</f>
        <v>22626925.564118698</v>
      </c>
      <c r="K2697" s="39">
        <f t="shared" ref="K2697:K2760" si="298">$B$4/E2697*D2697-D2697</f>
        <v>0</v>
      </c>
      <c r="L2697" s="39">
        <f t="shared" ref="L2697:L2760" si="299">H2698*D2697-D2697</f>
        <v>0</v>
      </c>
      <c r="M2697" s="39">
        <f t="shared" ref="M2697:M2760" si="300">$B$4/E2697*L2697-L2697</f>
        <v>0</v>
      </c>
      <c r="N2697" s="41">
        <f t="shared" si="295"/>
        <v>0</v>
      </c>
    </row>
    <row r="2698" spans="2:14">
      <c r="B2698" s="1">
        <v>35563</v>
      </c>
      <c r="C2698" s="1">
        <f t="shared" ref="C2698:C2761" si="301">DATE(YEAR(B2698),MONTH(B2698),DAY(1))</f>
        <v>35551</v>
      </c>
      <c r="E2698" s="42">
        <f>IF(DAY(B2698)&gt;14,VLOOKUP(DATE(YEAR(C2698),MONTH(C2698)-1,DAY(1)),'מדדים וריביות'!B:C,2,FALSE),VLOOKUP(DATE(YEAR(C2698),MONTH(C2698)-2,DAY(1)),'מדדים וריביות'!B:C,2,FALSE))</f>
        <v>22352844.366168398</v>
      </c>
      <c r="F2698" s="43">
        <f>IF($B$5=1,'ריבית יומית'!D2692,'ריבית יומית'!G2692)</f>
        <v>1.0738622586670132E-4</v>
      </c>
      <c r="G2698" s="43">
        <f t="shared" si="296"/>
        <v>1.0738622586670132E-4</v>
      </c>
      <c r="H2698" s="29">
        <f t="shared" si="297"/>
        <v>1.6139567744864063</v>
      </c>
      <c r="I2698" s="30">
        <f>VLOOKUP(B2697,'מדדים וריביות'!B:C,2)</f>
        <v>22626925.564118698</v>
      </c>
      <c r="K2698" s="39">
        <f t="shared" si="298"/>
        <v>0</v>
      </c>
      <c r="L2698" s="39">
        <f t="shared" si="299"/>
        <v>0</v>
      </c>
      <c r="M2698" s="39">
        <f t="shared" si="300"/>
        <v>0</v>
      </c>
      <c r="N2698" s="41">
        <f t="shared" ref="N2698:N2761" si="302">SUM(K2698:M2698)</f>
        <v>0</v>
      </c>
    </row>
    <row r="2699" spans="2:14">
      <c r="B2699" s="1">
        <v>35564</v>
      </c>
      <c r="C2699" s="1">
        <f t="shared" si="301"/>
        <v>35551</v>
      </c>
      <c r="E2699" s="42">
        <f>IF(DAY(B2699)&gt;14,VLOOKUP(DATE(YEAR(C2699),MONTH(C2699)-1,DAY(1)),'מדדים וריביות'!B:C,2,FALSE),VLOOKUP(DATE(YEAR(C2699),MONTH(C2699)-2,DAY(1)),'מדדים וריביות'!B:C,2,FALSE))</f>
        <v>22352844.366168398</v>
      </c>
      <c r="F2699" s="43">
        <f>IF($B$5=1,'ריבית יומית'!D2693,'ריבית יומית'!G2693)</f>
        <v>1.0738622586670132E-4</v>
      </c>
      <c r="G2699" s="43">
        <f t="shared" si="296"/>
        <v>1.0738622586670132E-4</v>
      </c>
      <c r="H2699" s="29">
        <f t="shared" si="297"/>
        <v>1.6137834763695129</v>
      </c>
      <c r="I2699" s="30">
        <f>VLOOKUP(B2698,'מדדים וריביות'!B:C,2)</f>
        <v>22626925.564118698</v>
      </c>
      <c r="K2699" s="39">
        <f t="shared" si="298"/>
        <v>0</v>
      </c>
      <c r="L2699" s="39">
        <f t="shared" si="299"/>
        <v>0</v>
      </c>
      <c r="M2699" s="39">
        <f t="shared" si="300"/>
        <v>0</v>
      </c>
      <c r="N2699" s="41">
        <f t="shared" si="302"/>
        <v>0</v>
      </c>
    </row>
    <row r="2700" spans="2:14">
      <c r="B2700" s="1">
        <v>35565</v>
      </c>
      <c r="C2700" s="1">
        <f t="shared" si="301"/>
        <v>35551</v>
      </c>
      <c r="E2700" s="42">
        <f>IF(DAY(B2700)&gt;14,VLOOKUP(DATE(YEAR(C2700),MONTH(C2700)-1,DAY(1)),'מדדים וריביות'!B:C,2,FALSE),VLOOKUP(DATE(YEAR(C2700),MONTH(C2700)-2,DAY(1)),'מדדים וריביות'!B:C,2,FALSE))</f>
        <v>22520338.431582499</v>
      </c>
      <c r="F2700" s="43">
        <f>IF($B$5=1,'ריבית יומית'!D2694,'ריבית יומית'!G2694)</f>
        <v>1.0738622586670132E-4</v>
      </c>
      <c r="G2700" s="43">
        <f t="shared" si="296"/>
        <v>1.0738622586670132E-4</v>
      </c>
      <c r="H2700" s="29">
        <f t="shared" si="297"/>
        <v>1.6136101968604522</v>
      </c>
      <c r="I2700" s="30">
        <f>VLOOKUP(B2699,'מדדים וריביות'!B:C,2)</f>
        <v>22626925.564118698</v>
      </c>
      <c r="K2700" s="39">
        <f t="shared" si="298"/>
        <v>0</v>
      </c>
      <c r="L2700" s="39">
        <f t="shared" si="299"/>
        <v>0</v>
      </c>
      <c r="M2700" s="39">
        <f t="shared" si="300"/>
        <v>0</v>
      </c>
      <c r="N2700" s="41">
        <f t="shared" si="302"/>
        <v>0</v>
      </c>
    </row>
    <row r="2701" spans="2:14">
      <c r="B2701" s="1">
        <v>35566</v>
      </c>
      <c r="C2701" s="1">
        <f t="shared" si="301"/>
        <v>35551</v>
      </c>
      <c r="E2701" s="42">
        <f>IF(DAY(B2701)&gt;14,VLOOKUP(DATE(YEAR(C2701),MONTH(C2701)-1,DAY(1)),'מדדים וריביות'!B:C,2,FALSE),VLOOKUP(DATE(YEAR(C2701),MONTH(C2701)-2,DAY(1)),'מדדים וריביות'!B:C,2,FALSE))</f>
        <v>22520338.431582499</v>
      </c>
      <c r="F2701" s="43">
        <f>IF($B$5=1,'ריבית יומית'!D2695,'ריבית יומית'!G2695)</f>
        <v>1.0738622586670132E-4</v>
      </c>
      <c r="G2701" s="43">
        <f t="shared" si="296"/>
        <v>1.0738622586670132E-4</v>
      </c>
      <c r="H2701" s="29">
        <f t="shared" si="297"/>
        <v>1.6134369359572258</v>
      </c>
      <c r="I2701" s="30">
        <f>VLOOKUP(B2700,'מדדים וריביות'!B:C,2)</f>
        <v>22626925.564118698</v>
      </c>
      <c r="K2701" s="39">
        <f t="shared" si="298"/>
        <v>0</v>
      </c>
      <c r="L2701" s="39">
        <f t="shared" si="299"/>
        <v>0</v>
      </c>
      <c r="M2701" s="39">
        <f t="shared" si="300"/>
        <v>0</v>
      </c>
      <c r="N2701" s="41">
        <f t="shared" si="302"/>
        <v>0</v>
      </c>
    </row>
    <row r="2702" spans="2:14">
      <c r="B2702" s="1">
        <v>35567</v>
      </c>
      <c r="C2702" s="1">
        <f t="shared" si="301"/>
        <v>35551</v>
      </c>
      <c r="E2702" s="42">
        <f>IF(DAY(B2702)&gt;14,VLOOKUP(DATE(YEAR(C2702),MONTH(C2702)-1,DAY(1)),'מדדים וריביות'!B:C,2,FALSE),VLOOKUP(DATE(YEAR(C2702),MONTH(C2702)-2,DAY(1)),'מדדים וריביות'!B:C,2,FALSE))</f>
        <v>22520338.431582499</v>
      </c>
      <c r="F2702" s="43">
        <f>IF($B$5=1,'ריבית יומית'!D2696,'ריבית יומית'!G2696)</f>
        <v>1.0738622586670132E-4</v>
      </c>
      <c r="G2702" s="43">
        <f t="shared" si="296"/>
        <v>1.0738622586670132E-4</v>
      </c>
      <c r="H2702" s="29">
        <f t="shared" si="297"/>
        <v>1.6132636936578362</v>
      </c>
      <c r="I2702" s="30">
        <f>VLOOKUP(B2701,'מדדים וריביות'!B:C,2)</f>
        <v>22626925.564118698</v>
      </c>
      <c r="K2702" s="39">
        <f t="shared" si="298"/>
        <v>0</v>
      </c>
      <c r="L2702" s="39">
        <f t="shared" si="299"/>
        <v>0</v>
      </c>
      <c r="M2702" s="39">
        <f t="shared" si="300"/>
        <v>0</v>
      </c>
      <c r="N2702" s="41">
        <f t="shared" si="302"/>
        <v>0</v>
      </c>
    </row>
    <row r="2703" spans="2:14">
      <c r="B2703" s="1">
        <v>35568</v>
      </c>
      <c r="C2703" s="1">
        <f t="shared" si="301"/>
        <v>35551</v>
      </c>
      <c r="E2703" s="42">
        <f>IF(DAY(B2703)&gt;14,VLOOKUP(DATE(YEAR(C2703),MONTH(C2703)-1,DAY(1)),'מדדים וריביות'!B:C,2,FALSE),VLOOKUP(DATE(YEAR(C2703),MONTH(C2703)-2,DAY(1)),'מדדים וריביות'!B:C,2,FALSE))</f>
        <v>22520338.431582499</v>
      </c>
      <c r="F2703" s="43">
        <f>IF($B$5=1,'ריבית יומית'!D2697,'ריבית יומית'!G2697)</f>
        <v>1.0738622586670132E-4</v>
      </c>
      <c r="G2703" s="43">
        <f t="shared" si="296"/>
        <v>1.0738622586670132E-4</v>
      </c>
      <c r="H2703" s="29">
        <f t="shared" si="297"/>
        <v>1.6130904699602855</v>
      </c>
      <c r="I2703" s="30">
        <f>VLOOKUP(B2702,'מדדים וריביות'!B:C,2)</f>
        <v>22626925.564118698</v>
      </c>
      <c r="K2703" s="39">
        <f t="shared" si="298"/>
        <v>0</v>
      </c>
      <c r="L2703" s="39">
        <f t="shared" si="299"/>
        <v>0</v>
      </c>
      <c r="M2703" s="39">
        <f t="shared" si="300"/>
        <v>0</v>
      </c>
      <c r="N2703" s="41">
        <f t="shared" si="302"/>
        <v>0</v>
      </c>
    </row>
    <row r="2704" spans="2:14">
      <c r="B2704" s="1">
        <v>35569</v>
      </c>
      <c r="C2704" s="1">
        <f t="shared" si="301"/>
        <v>35551</v>
      </c>
      <c r="E2704" s="42">
        <f>IF(DAY(B2704)&gt;14,VLOOKUP(DATE(YEAR(C2704),MONTH(C2704)-1,DAY(1)),'מדדים וריביות'!B:C,2,FALSE),VLOOKUP(DATE(YEAR(C2704),MONTH(C2704)-2,DAY(1)),'מדדים וריביות'!B:C,2,FALSE))</f>
        <v>22520338.431582499</v>
      </c>
      <c r="F2704" s="43">
        <f>IF($B$5=1,'ריבית יומית'!D2698,'ריבית יומית'!G2698)</f>
        <v>1.0738622586670132E-4</v>
      </c>
      <c r="G2704" s="43">
        <f t="shared" si="296"/>
        <v>1.0738622586670132E-4</v>
      </c>
      <c r="H2704" s="29">
        <f t="shared" si="297"/>
        <v>1.6129172648625767</v>
      </c>
      <c r="I2704" s="30">
        <f>VLOOKUP(B2703,'מדדים וריביות'!B:C,2)</f>
        <v>22626925.564118698</v>
      </c>
      <c r="K2704" s="39">
        <f t="shared" si="298"/>
        <v>0</v>
      </c>
      <c r="L2704" s="39">
        <f t="shared" si="299"/>
        <v>0</v>
      </c>
      <c r="M2704" s="39">
        <f t="shared" si="300"/>
        <v>0</v>
      </c>
      <c r="N2704" s="41">
        <f t="shared" si="302"/>
        <v>0</v>
      </c>
    </row>
    <row r="2705" spans="2:14">
      <c r="B2705" s="1">
        <v>35570</v>
      </c>
      <c r="C2705" s="1">
        <f t="shared" si="301"/>
        <v>35551</v>
      </c>
      <c r="E2705" s="42">
        <f>IF(DAY(B2705)&gt;14,VLOOKUP(DATE(YEAR(C2705),MONTH(C2705)-1,DAY(1)),'מדדים וריביות'!B:C,2,FALSE),VLOOKUP(DATE(YEAR(C2705),MONTH(C2705)-2,DAY(1)),'מדדים וריביות'!B:C,2,FALSE))</f>
        <v>22520338.431582499</v>
      </c>
      <c r="F2705" s="43">
        <f>IF($B$5=1,'ריבית יומית'!D2699,'ריבית יומית'!G2699)</f>
        <v>1.0738622586670132E-4</v>
      </c>
      <c r="G2705" s="43">
        <f t="shared" si="296"/>
        <v>1.0738622586670132E-4</v>
      </c>
      <c r="H2705" s="29">
        <f t="shared" si="297"/>
        <v>1.6127440783627125</v>
      </c>
      <c r="I2705" s="30">
        <f>VLOOKUP(B2704,'מדדים וריביות'!B:C,2)</f>
        <v>22626925.564118698</v>
      </c>
      <c r="K2705" s="39">
        <f t="shared" si="298"/>
        <v>0</v>
      </c>
      <c r="L2705" s="39">
        <f t="shared" si="299"/>
        <v>0</v>
      </c>
      <c r="M2705" s="39">
        <f t="shared" si="300"/>
        <v>0</v>
      </c>
      <c r="N2705" s="41">
        <f t="shared" si="302"/>
        <v>0</v>
      </c>
    </row>
    <row r="2706" spans="2:14">
      <c r="B2706" s="1">
        <v>35571</v>
      </c>
      <c r="C2706" s="1">
        <f t="shared" si="301"/>
        <v>35551</v>
      </c>
      <c r="E2706" s="42">
        <f>IF(DAY(B2706)&gt;14,VLOOKUP(DATE(YEAR(C2706),MONTH(C2706)-1,DAY(1)),'מדדים וריביות'!B:C,2,FALSE),VLOOKUP(DATE(YEAR(C2706),MONTH(C2706)-2,DAY(1)),'מדדים וריביות'!B:C,2,FALSE))</f>
        <v>22520338.431582499</v>
      </c>
      <c r="F2706" s="43">
        <f>IF($B$5=1,'ריבית יומית'!D2700,'ריבית יומית'!G2700)</f>
        <v>1.0738622586670132E-4</v>
      </c>
      <c r="G2706" s="43">
        <f t="shared" si="296"/>
        <v>1.0738622586670132E-4</v>
      </c>
      <c r="H2706" s="29">
        <f t="shared" si="297"/>
        <v>1.6125709104586958</v>
      </c>
      <c r="I2706" s="30">
        <f>VLOOKUP(B2705,'מדדים וריביות'!B:C,2)</f>
        <v>22626925.564118698</v>
      </c>
      <c r="K2706" s="39">
        <f t="shared" si="298"/>
        <v>0</v>
      </c>
      <c r="L2706" s="39">
        <f t="shared" si="299"/>
        <v>0</v>
      </c>
      <c r="M2706" s="39">
        <f t="shared" si="300"/>
        <v>0</v>
      </c>
      <c r="N2706" s="41">
        <f t="shared" si="302"/>
        <v>0</v>
      </c>
    </row>
    <row r="2707" spans="2:14">
      <c r="B2707" s="1">
        <v>35572</v>
      </c>
      <c r="C2707" s="1">
        <f t="shared" si="301"/>
        <v>35551</v>
      </c>
      <c r="E2707" s="42">
        <f>IF(DAY(B2707)&gt;14,VLOOKUP(DATE(YEAR(C2707),MONTH(C2707)-1,DAY(1)),'מדדים וריביות'!B:C,2,FALSE),VLOOKUP(DATE(YEAR(C2707),MONTH(C2707)-2,DAY(1)),'מדדים וריביות'!B:C,2,FALSE))</f>
        <v>22520338.431582499</v>
      </c>
      <c r="F2707" s="43">
        <f>IF($B$5=1,'ריבית יומית'!D2701,'ריבית יומית'!G2701)</f>
        <v>1.0738622586670132E-4</v>
      </c>
      <c r="G2707" s="43">
        <f t="shared" si="296"/>
        <v>1.0738622586670132E-4</v>
      </c>
      <c r="H2707" s="29">
        <f t="shared" si="297"/>
        <v>1.6123977611485301</v>
      </c>
      <c r="I2707" s="30">
        <f>VLOOKUP(B2706,'מדדים וריביות'!B:C,2)</f>
        <v>22626925.564118698</v>
      </c>
      <c r="K2707" s="39">
        <f t="shared" si="298"/>
        <v>0</v>
      </c>
      <c r="L2707" s="39">
        <f t="shared" si="299"/>
        <v>0</v>
      </c>
      <c r="M2707" s="39">
        <f t="shared" si="300"/>
        <v>0</v>
      </c>
      <c r="N2707" s="41">
        <f t="shared" si="302"/>
        <v>0</v>
      </c>
    </row>
    <row r="2708" spans="2:14">
      <c r="B2708" s="1">
        <v>35573</v>
      </c>
      <c r="C2708" s="1">
        <f t="shared" si="301"/>
        <v>35551</v>
      </c>
      <c r="E2708" s="42">
        <f>IF(DAY(B2708)&gt;14,VLOOKUP(DATE(YEAR(C2708),MONTH(C2708)-1,DAY(1)),'מדדים וריביות'!B:C,2,FALSE),VLOOKUP(DATE(YEAR(C2708),MONTH(C2708)-2,DAY(1)),'מדדים וריביות'!B:C,2,FALSE))</f>
        <v>22520338.431582499</v>
      </c>
      <c r="F2708" s="43">
        <f>IF($B$5=1,'ריבית יומית'!D2702,'ריבית יומית'!G2702)</f>
        <v>1.0738622586670132E-4</v>
      </c>
      <c r="G2708" s="43">
        <f t="shared" si="296"/>
        <v>1.0738622586670132E-4</v>
      </c>
      <c r="H2708" s="29">
        <f t="shared" si="297"/>
        <v>1.6122246304302188</v>
      </c>
      <c r="I2708" s="30">
        <f>VLOOKUP(B2707,'מדדים וריביות'!B:C,2)</f>
        <v>22626925.564118698</v>
      </c>
      <c r="K2708" s="39">
        <f t="shared" si="298"/>
        <v>0</v>
      </c>
      <c r="L2708" s="39">
        <f t="shared" si="299"/>
        <v>0</v>
      </c>
      <c r="M2708" s="39">
        <f t="shared" si="300"/>
        <v>0</v>
      </c>
      <c r="N2708" s="41">
        <f t="shared" si="302"/>
        <v>0</v>
      </c>
    </row>
    <row r="2709" spans="2:14">
      <c r="B2709" s="1">
        <v>35574</v>
      </c>
      <c r="C2709" s="1">
        <f t="shared" si="301"/>
        <v>35551</v>
      </c>
      <c r="E2709" s="42">
        <f>IF(DAY(B2709)&gt;14,VLOOKUP(DATE(YEAR(C2709),MONTH(C2709)-1,DAY(1)),'מדדים וריביות'!B:C,2,FALSE),VLOOKUP(DATE(YEAR(C2709),MONTH(C2709)-2,DAY(1)),'מדדים וריביות'!B:C,2,FALSE))</f>
        <v>22520338.431582499</v>
      </c>
      <c r="F2709" s="43">
        <f>IF($B$5=1,'ריבית יומית'!D2703,'ריבית יומית'!G2703)</f>
        <v>1.0738622586670132E-4</v>
      </c>
      <c r="G2709" s="43">
        <f t="shared" si="296"/>
        <v>1.0738622586670132E-4</v>
      </c>
      <c r="H2709" s="29">
        <f t="shared" si="297"/>
        <v>1.6120515183017656</v>
      </c>
      <c r="I2709" s="30">
        <f>VLOOKUP(B2708,'מדדים וריביות'!B:C,2)</f>
        <v>22626925.564118698</v>
      </c>
      <c r="K2709" s="39">
        <f t="shared" si="298"/>
        <v>0</v>
      </c>
      <c r="L2709" s="39">
        <f t="shared" si="299"/>
        <v>0</v>
      </c>
      <c r="M2709" s="39">
        <f t="shared" si="300"/>
        <v>0</v>
      </c>
      <c r="N2709" s="41">
        <f t="shared" si="302"/>
        <v>0</v>
      </c>
    </row>
    <row r="2710" spans="2:14">
      <c r="B2710" s="1">
        <v>35575</v>
      </c>
      <c r="C2710" s="1">
        <f t="shared" si="301"/>
        <v>35551</v>
      </c>
      <c r="E2710" s="42">
        <f>IF(DAY(B2710)&gt;14,VLOOKUP(DATE(YEAR(C2710),MONTH(C2710)-1,DAY(1)),'מדדים וריביות'!B:C,2,FALSE),VLOOKUP(DATE(YEAR(C2710),MONTH(C2710)-2,DAY(1)),'מדדים וריביות'!B:C,2,FALSE))</f>
        <v>22520338.431582499</v>
      </c>
      <c r="F2710" s="43">
        <f>IF($B$5=1,'ריבית יומית'!D2704,'ריבית יומית'!G2704)</f>
        <v>1.0738622586670132E-4</v>
      </c>
      <c r="G2710" s="43">
        <f t="shared" si="296"/>
        <v>1.0738622586670132E-4</v>
      </c>
      <c r="H2710" s="29">
        <f t="shared" si="297"/>
        <v>1.6118784247611746</v>
      </c>
      <c r="I2710" s="30">
        <f>VLOOKUP(B2709,'מדדים וריביות'!B:C,2)</f>
        <v>22626925.564118698</v>
      </c>
      <c r="K2710" s="39">
        <f t="shared" si="298"/>
        <v>0</v>
      </c>
      <c r="L2710" s="39">
        <f t="shared" si="299"/>
        <v>0</v>
      </c>
      <c r="M2710" s="39">
        <f t="shared" si="300"/>
        <v>0</v>
      </c>
      <c r="N2710" s="41">
        <f t="shared" si="302"/>
        <v>0</v>
      </c>
    </row>
    <row r="2711" spans="2:14">
      <c r="B2711" s="1">
        <v>35576</v>
      </c>
      <c r="C2711" s="1">
        <f t="shared" si="301"/>
        <v>35551</v>
      </c>
      <c r="E2711" s="42">
        <f>IF(DAY(B2711)&gt;14,VLOOKUP(DATE(YEAR(C2711),MONTH(C2711)-1,DAY(1)),'מדדים וריביות'!B:C,2,FALSE),VLOOKUP(DATE(YEAR(C2711),MONTH(C2711)-2,DAY(1)),'מדדים וריביות'!B:C,2,FALSE))</f>
        <v>22520338.431582499</v>
      </c>
      <c r="F2711" s="43">
        <f>IF($B$5=1,'ריבית יומית'!D2705,'ריבית יומית'!G2705)</f>
        <v>1.0738622586670132E-4</v>
      </c>
      <c r="G2711" s="43">
        <f t="shared" si="296"/>
        <v>1.0738622586670132E-4</v>
      </c>
      <c r="H2711" s="29">
        <f t="shared" si="297"/>
        <v>1.6117053498064497</v>
      </c>
      <c r="I2711" s="30">
        <f>VLOOKUP(B2710,'מדדים וריביות'!B:C,2)</f>
        <v>22626925.564118698</v>
      </c>
      <c r="K2711" s="39">
        <f t="shared" si="298"/>
        <v>0</v>
      </c>
      <c r="L2711" s="39">
        <f t="shared" si="299"/>
        <v>0</v>
      </c>
      <c r="M2711" s="39">
        <f t="shared" si="300"/>
        <v>0</v>
      </c>
      <c r="N2711" s="41">
        <f t="shared" si="302"/>
        <v>0</v>
      </c>
    </row>
    <row r="2712" spans="2:14">
      <c r="B2712" s="1">
        <v>35577</v>
      </c>
      <c r="C2712" s="1">
        <f t="shared" si="301"/>
        <v>35551</v>
      </c>
      <c r="E2712" s="42">
        <f>IF(DAY(B2712)&gt;14,VLOOKUP(DATE(YEAR(C2712),MONTH(C2712)-1,DAY(1)),'מדדים וריביות'!B:C,2,FALSE),VLOOKUP(DATE(YEAR(C2712),MONTH(C2712)-2,DAY(1)),'מדדים וריביות'!B:C,2,FALSE))</f>
        <v>22520338.431582499</v>
      </c>
      <c r="F2712" s="43">
        <f>IF($B$5=1,'ריבית יומית'!D2706,'ריבית יומית'!G2706)</f>
        <v>1.0738622586670132E-4</v>
      </c>
      <c r="G2712" s="43">
        <f t="shared" si="296"/>
        <v>1.0738622586670132E-4</v>
      </c>
      <c r="H2712" s="29">
        <f t="shared" si="297"/>
        <v>1.6115322934355953</v>
      </c>
      <c r="I2712" s="30">
        <f>VLOOKUP(B2711,'מדדים וריביות'!B:C,2)</f>
        <v>22626925.564118698</v>
      </c>
      <c r="K2712" s="39">
        <f t="shared" si="298"/>
        <v>0</v>
      </c>
      <c r="L2712" s="39">
        <f t="shared" si="299"/>
        <v>0</v>
      </c>
      <c r="M2712" s="39">
        <f t="shared" si="300"/>
        <v>0</v>
      </c>
      <c r="N2712" s="41">
        <f t="shared" si="302"/>
        <v>0</v>
      </c>
    </row>
    <row r="2713" spans="2:14">
      <c r="B2713" s="1">
        <v>35578</v>
      </c>
      <c r="C2713" s="1">
        <f t="shared" si="301"/>
        <v>35551</v>
      </c>
      <c r="E2713" s="42">
        <f>IF(DAY(B2713)&gt;14,VLOOKUP(DATE(YEAR(C2713),MONTH(C2713)-1,DAY(1)),'מדדים וריביות'!B:C,2,FALSE),VLOOKUP(DATE(YEAR(C2713),MONTH(C2713)-2,DAY(1)),'מדדים וריביות'!B:C,2,FALSE))</f>
        <v>22520338.431582499</v>
      </c>
      <c r="F2713" s="43">
        <f>IF($B$5=1,'ריבית יומית'!D2707,'ריבית יומית'!G2707)</f>
        <v>1.0738622586670132E-4</v>
      </c>
      <c r="G2713" s="43">
        <f t="shared" si="296"/>
        <v>1.0738622586670132E-4</v>
      </c>
      <c r="H2713" s="29">
        <f t="shared" si="297"/>
        <v>1.6113592556466161</v>
      </c>
      <c r="I2713" s="30">
        <f>VLOOKUP(B2712,'מדדים וריביות'!B:C,2)</f>
        <v>22626925.564118698</v>
      </c>
      <c r="K2713" s="39">
        <f t="shared" si="298"/>
        <v>0</v>
      </c>
      <c r="L2713" s="39">
        <f t="shared" si="299"/>
        <v>0</v>
      </c>
      <c r="M2713" s="39">
        <f t="shared" si="300"/>
        <v>0</v>
      </c>
      <c r="N2713" s="41">
        <f t="shared" si="302"/>
        <v>0</v>
      </c>
    </row>
    <row r="2714" spans="2:14">
      <c r="B2714" s="1">
        <v>35579</v>
      </c>
      <c r="C2714" s="1">
        <f t="shared" si="301"/>
        <v>35551</v>
      </c>
      <c r="E2714" s="42">
        <f>IF(DAY(B2714)&gt;14,VLOOKUP(DATE(YEAR(C2714),MONTH(C2714)-1,DAY(1)),'מדדים וריביות'!B:C,2,FALSE),VLOOKUP(DATE(YEAR(C2714),MONTH(C2714)-2,DAY(1)),'מדדים וריביות'!B:C,2,FALSE))</f>
        <v>22520338.431582499</v>
      </c>
      <c r="F2714" s="43">
        <f>IF($B$5=1,'ריבית יומית'!D2708,'ריבית יומית'!G2708)</f>
        <v>1.0738622586670132E-4</v>
      </c>
      <c r="G2714" s="43">
        <f t="shared" si="296"/>
        <v>1.0738622586670132E-4</v>
      </c>
      <c r="H2714" s="29">
        <f t="shared" si="297"/>
        <v>1.6111862364375167</v>
      </c>
      <c r="I2714" s="30">
        <f>VLOOKUP(B2713,'מדדים וריביות'!B:C,2)</f>
        <v>22626925.564118698</v>
      </c>
      <c r="K2714" s="39">
        <f t="shared" si="298"/>
        <v>0</v>
      </c>
      <c r="L2714" s="39">
        <f t="shared" si="299"/>
        <v>0</v>
      </c>
      <c r="M2714" s="39">
        <f t="shared" si="300"/>
        <v>0</v>
      </c>
      <c r="N2714" s="41">
        <f t="shared" si="302"/>
        <v>0</v>
      </c>
    </row>
    <row r="2715" spans="2:14">
      <c r="B2715" s="1">
        <v>35580</v>
      </c>
      <c r="C2715" s="1">
        <f t="shared" si="301"/>
        <v>35551</v>
      </c>
      <c r="E2715" s="42">
        <f>IF(DAY(B2715)&gt;14,VLOOKUP(DATE(YEAR(C2715),MONTH(C2715)-1,DAY(1)),'מדדים וריביות'!B:C,2,FALSE),VLOOKUP(DATE(YEAR(C2715),MONTH(C2715)-2,DAY(1)),'מדדים וריביות'!B:C,2,FALSE))</f>
        <v>22520338.431582499</v>
      </c>
      <c r="F2715" s="43">
        <f>IF($B$5=1,'ריבית יומית'!D2709,'ריבית יומית'!G2709)</f>
        <v>1.0738622586670132E-4</v>
      </c>
      <c r="G2715" s="43">
        <f t="shared" si="296"/>
        <v>1.0738622586670132E-4</v>
      </c>
      <c r="H2715" s="29">
        <f t="shared" si="297"/>
        <v>1.6110132358063021</v>
      </c>
      <c r="I2715" s="30">
        <f>VLOOKUP(B2714,'מדדים וריביות'!B:C,2)</f>
        <v>22626925.564118698</v>
      </c>
      <c r="K2715" s="39">
        <f t="shared" si="298"/>
        <v>0</v>
      </c>
      <c r="L2715" s="39">
        <f t="shared" si="299"/>
        <v>0</v>
      </c>
      <c r="M2715" s="39">
        <f t="shared" si="300"/>
        <v>0</v>
      </c>
      <c r="N2715" s="41">
        <f t="shared" si="302"/>
        <v>0</v>
      </c>
    </row>
    <row r="2716" spans="2:14">
      <c r="B2716" s="1">
        <v>35581</v>
      </c>
      <c r="C2716" s="1">
        <f t="shared" si="301"/>
        <v>35551</v>
      </c>
      <c r="E2716" s="42">
        <f>IF(DAY(B2716)&gt;14,VLOOKUP(DATE(YEAR(C2716),MONTH(C2716)-1,DAY(1)),'מדדים וריביות'!B:C,2,FALSE),VLOOKUP(DATE(YEAR(C2716),MONTH(C2716)-2,DAY(1)),'מדדים וריביות'!B:C,2,FALSE))</f>
        <v>22520338.431582499</v>
      </c>
      <c r="F2716" s="43">
        <f>IF($B$5=1,'ריבית יומית'!D2710,'ריבית יומית'!G2710)</f>
        <v>1.0738622586670132E-4</v>
      </c>
      <c r="G2716" s="43">
        <f t="shared" si="296"/>
        <v>1.0738622586670132E-4</v>
      </c>
      <c r="H2716" s="29">
        <f t="shared" si="297"/>
        <v>1.6108402537509776</v>
      </c>
      <c r="I2716" s="30">
        <f>VLOOKUP(B2715,'מדדים וריביות'!B:C,2)</f>
        <v>22626925.564118698</v>
      </c>
      <c r="K2716" s="39">
        <f t="shared" si="298"/>
        <v>0</v>
      </c>
      <c r="L2716" s="39">
        <f t="shared" si="299"/>
        <v>0</v>
      </c>
      <c r="M2716" s="39">
        <f t="shared" si="300"/>
        <v>0</v>
      </c>
      <c r="N2716" s="41">
        <f t="shared" si="302"/>
        <v>0</v>
      </c>
    </row>
    <row r="2717" spans="2:14">
      <c r="B2717" s="1">
        <v>35582</v>
      </c>
      <c r="C2717" s="1">
        <f t="shared" si="301"/>
        <v>35582</v>
      </c>
      <c r="E2717" s="42">
        <f>IF(DAY(B2717)&gt;14,VLOOKUP(DATE(YEAR(C2717),MONTH(C2717)-1,DAY(1)),'מדדים וריביות'!B:C,2,FALSE),VLOOKUP(DATE(YEAR(C2717),MONTH(C2717)-2,DAY(1)),'מדדים וריביות'!B:C,2,FALSE))</f>
        <v>22520338.431582499</v>
      </c>
      <c r="F2717" s="43">
        <f>IF($B$5=1,'ריבית יומית'!D2711,'ריבית יומית'!G2711)</f>
        <v>1.0738622586670132E-4</v>
      </c>
      <c r="G2717" s="43">
        <f t="shared" si="296"/>
        <v>1.0738622586670132E-4</v>
      </c>
      <c r="H2717" s="29">
        <f t="shared" si="297"/>
        <v>1.6106672902695487</v>
      </c>
      <c r="I2717" s="30">
        <f>VLOOKUP(B2716,'מדדים וריביות'!B:C,2)</f>
        <v>22626925.564118698</v>
      </c>
      <c r="K2717" s="39">
        <f t="shared" si="298"/>
        <v>0</v>
      </c>
      <c r="L2717" s="39">
        <f t="shared" si="299"/>
        <v>0</v>
      </c>
      <c r="M2717" s="39">
        <f t="shared" si="300"/>
        <v>0</v>
      </c>
      <c r="N2717" s="41">
        <f t="shared" si="302"/>
        <v>0</v>
      </c>
    </row>
    <row r="2718" spans="2:14">
      <c r="B2718" s="1">
        <v>35583</v>
      </c>
      <c r="C2718" s="1">
        <f t="shared" si="301"/>
        <v>35582</v>
      </c>
      <c r="E2718" s="42">
        <f>IF(DAY(B2718)&gt;14,VLOOKUP(DATE(YEAR(C2718),MONTH(C2718)-1,DAY(1)),'מדדים וריביות'!B:C,2,FALSE),VLOOKUP(DATE(YEAR(C2718),MONTH(C2718)-2,DAY(1)),'מדדים וריביות'!B:C,2,FALSE))</f>
        <v>22520338.431582499</v>
      </c>
      <c r="F2718" s="43">
        <f>IF($B$5=1,'ריבית יומית'!D2712,'ריבית יומית'!G2712)</f>
        <v>1.0738622586670132E-4</v>
      </c>
      <c r="G2718" s="43">
        <f t="shared" si="296"/>
        <v>1.0738622586670132E-4</v>
      </c>
      <c r="H2718" s="29">
        <f t="shared" si="297"/>
        <v>1.6104943453600209</v>
      </c>
      <c r="I2718" s="30">
        <f>VLOOKUP(B2717,'מדדים וריביות'!B:C,2)</f>
        <v>22870553.295630101</v>
      </c>
      <c r="K2718" s="39">
        <f t="shared" si="298"/>
        <v>0</v>
      </c>
      <c r="L2718" s="39">
        <f t="shared" si="299"/>
        <v>0</v>
      </c>
      <c r="M2718" s="39">
        <f t="shared" si="300"/>
        <v>0</v>
      </c>
      <c r="N2718" s="41">
        <f t="shared" si="302"/>
        <v>0</v>
      </c>
    </row>
    <row r="2719" spans="2:14">
      <c r="B2719" s="1">
        <v>35584</v>
      </c>
      <c r="C2719" s="1">
        <f t="shared" si="301"/>
        <v>35582</v>
      </c>
      <c r="E2719" s="42">
        <f>IF(DAY(B2719)&gt;14,VLOOKUP(DATE(YEAR(C2719),MONTH(C2719)-1,DAY(1)),'מדדים וריביות'!B:C,2,FALSE),VLOOKUP(DATE(YEAR(C2719),MONTH(C2719)-2,DAY(1)),'מדדים וריביות'!B:C,2,FALSE))</f>
        <v>22520338.431582499</v>
      </c>
      <c r="F2719" s="43">
        <f>IF($B$5=1,'ריבית יומית'!D2713,'ריבית יומית'!G2713)</f>
        <v>1.0738622586670132E-4</v>
      </c>
      <c r="G2719" s="43">
        <f t="shared" si="296"/>
        <v>1.0738622586670132E-4</v>
      </c>
      <c r="H2719" s="29">
        <f t="shared" si="297"/>
        <v>1.6103214190204</v>
      </c>
      <c r="I2719" s="30">
        <f>VLOOKUP(B2718,'מדדים וריביות'!B:C,2)</f>
        <v>22870553.295630101</v>
      </c>
      <c r="K2719" s="39">
        <f t="shared" si="298"/>
        <v>0</v>
      </c>
      <c r="L2719" s="39">
        <f t="shared" si="299"/>
        <v>0</v>
      </c>
      <c r="M2719" s="39">
        <f t="shared" si="300"/>
        <v>0</v>
      </c>
      <c r="N2719" s="41">
        <f t="shared" si="302"/>
        <v>0</v>
      </c>
    </row>
    <row r="2720" spans="2:14">
      <c r="B2720" s="1">
        <v>35585</v>
      </c>
      <c r="C2720" s="1">
        <f t="shared" si="301"/>
        <v>35582</v>
      </c>
      <c r="E2720" s="42">
        <f>IF(DAY(B2720)&gt;14,VLOOKUP(DATE(YEAR(C2720),MONTH(C2720)-1,DAY(1)),'מדדים וריביות'!B:C,2,FALSE),VLOOKUP(DATE(YEAR(C2720),MONTH(C2720)-2,DAY(1)),'מדדים וריביות'!B:C,2,FALSE))</f>
        <v>22520338.431582499</v>
      </c>
      <c r="F2720" s="43">
        <f>IF($B$5=1,'ריבית יומית'!D2714,'ריבית יומית'!G2714)</f>
        <v>1.0738622586670132E-4</v>
      </c>
      <c r="G2720" s="43">
        <f t="shared" si="296"/>
        <v>1.0738622586670132E-4</v>
      </c>
      <c r="H2720" s="29">
        <f t="shared" si="297"/>
        <v>1.6101485112486922</v>
      </c>
      <c r="I2720" s="30">
        <f>VLOOKUP(B2719,'מדדים וריביות'!B:C,2)</f>
        <v>22870553.295630101</v>
      </c>
      <c r="K2720" s="39">
        <f t="shared" si="298"/>
        <v>0</v>
      </c>
      <c r="L2720" s="39">
        <f t="shared" si="299"/>
        <v>0</v>
      </c>
      <c r="M2720" s="39">
        <f t="shared" si="300"/>
        <v>0</v>
      </c>
      <c r="N2720" s="41">
        <f t="shared" si="302"/>
        <v>0</v>
      </c>
    </row>
    <row r="2721" spans="2:14">
      <c r="B2721" s="1">
        <v>35586</v>
      </c>
      <c r="C2721" s="1">
        <f t="shared" si="301"/>
        <v>35582</v>
      </c>
      <c r="E2721" s="42">
        <f>IF(DAY(B2721)&gt;14,VLOOKUP(DATE(YEAR(C2721),MONTH(C2721)-1,DAY(1)),'מדדים וריביות'!B:C,2,FALSE),VLOOKUP(DATE(YEAR(C2721),MONTH(C2721)-2,DAY(1)),'מדדים וריביות'!B:C,2,FALSE))</f>
        <v>22520338.431582499</v>
      </c>
      <c r="F2721" s="43">
        <f>IF($B$5=1,'ריבית יומית'!D2715,'ריבית יומית'!G2715)</f>
        <v>1.0738622586670132E-4</v>
      </c>
      <c r="G2721" s="43">
        <f t="shared" si="296"/>
        <v>1.0738622586670132E-4</v>
      </c>
      <c r="H2721" s="29">
        <f t="shared" si="297"/>
        <v>1.6099756220429036</v>
      </c>
      <c r="I2721" s="30">
        <f>VLOOKUP(B2720,'מדדים וריביות'!B:C,2)</f>
        <v>22870553.295630101</v>
      </c>
      <c r="K2721" s="39">
        <f t="shared" si="298"/>
        <v>0</v>
      </c>
      <c r="L2721" s="39">
        <f t="shared" si="299"/>
        <v>0</v>
      </c>
      <c r="M2721" s="39">
        <f t="shared" si="300"/>
        <v>0</v>
      </c>
      <c r="N2721" s="41">
        <f t="shared" si="302"/>
        <v>0</v>
      </c>
    </row>
    <row r="2722" spans="2:14">
      <c r="B2722" s="1">
        <v>35587</v>
      </c>
      <c r="C2722" s="1">
        <f t="shared" si="301"/>
        <v>35582</v>
      </c>
      <c r="E2722" s="42">
        <f>IF(DAY(B2722)&gt;14,VLOOKUP(DATE(YEAR(C2722),MONTH(C2722)-1,DAY(1)),'מדדים וריביות'!B:C,2,FALSE),VLOOKUP(DATE(YEAR(C2722),MONTH(C2722)-2,DAY(1)),'מדדים וריביות'!B:C,2,FALSE))</f>
        <v>22520338.431582499</v>
      </c>
      <c r="F2722" s="43">
        <f>IF($B$5=1,'ריבית יומית'!D2716,'ריבית יומית'!G2716)</f>
        <v>1.0738622586670132E-4</v>
      </c>
      <c r="G2722" s="43">
        <f t="shared" si="296"/>
        <v>1.0738622586670132E-4</v>
      </c>
      <c r="H2722" s="29">
        <f t="shared" si="297"/>
        <v>1.6098027514010407</v>
      </c>
      <c r="I2722" s="30">
        <f>VLOOKUP(B2721,'מדדים וריביות'!B:C,2)</f>
        <v>22870553.295630101</v>
      </c>
      <c r="K2722" s="39">
        <f t="shared" si="298"/>
        <v>0</v>
      </c>
      <c r="L2722" s="39">
        <f t="shared" si="299"/>
        <v>0</v>
      </c>
      <c r="M2722" s="39">
        <f t="shared" si="300"/>
        <v>0</v>
      </c>
      <c r="N2722" s="41">
        <f t="shared" si="302"/>
        <v>0</v>
      </c>
    </row>
    <row r="2723" spans="2:14">
      <c r="B2723" s="1">
        <v>35588</v>
      </c>
      <c r="C2723" s="1">
        <f t="shared" si="301"/>
        <v>35582</v>
      </c>
      <c r="E2723" s="42">
        <f>IF(DAY(B2723)&gt;14,VLOOKUP(DATE(YEAR(C2723),MONTH(C2723)-1,DAY(1)),'מדדים וריביות'!B:C,2,FALSE),VLOOKUP(DATE(YEAR(C2723),MONTH(C2723)-2,DAY(1)),'מדדים וריביות'!B:C,2,FALSE))</f>
        <v>22520338.431582499</v>
      </c>
      <c r="F2723" s="43">
        <f>IF($B$5=1,'ריבית יומית'!D2717,'ריבית יומית'!G2717)</f>
        <v>1.0738622586670132E-4</v>
      </c>
      <c r="G2723" s="43">
        <f t="shared" si="296"/>
        <v>1.0738622586670132E-4</v>
      </c>
      <c r="H2723" s="29">
        <f t="shared" si="297"/>
        <v>1.6096298993211104</v>
      </c>
      <c r="I2723" s="30">
        <f>VLOOKUP(B2722,'מדדים וריביות'!B:C,2)</f>
        <v>22870553.295630101</v>
      </c>
      <c r="K2723" s="39">
        <f t="shared" si="298"/>
        <v>0</v>
      </c>
      <c r="L2723" s="39">
        <f t="shared" si="299"/>
        <v>0</v>
      </c>
      <c r="M2723" s="39">
        <f t="shared" si="300"/>
        <v>0</v>
      </c>
      <c r="N2723" s="41">
        <f t="shared" si="302"/>
        <v>0</v>
      </c>
    </row>
    <row r="2724" spans="2:14">
      <c r="B2724" s="1">
        <v>35589</v>
      </c>
      <c r="C2724" s="1">
        <f t="shared" si="301"/>
        <v>35582</v>
      </c>
      <c r="E2724" s="42">
        <f>IF(DAY(B2724)&gt;14,VLOOKUP(DATE(YEAR(C2724),MONTH(C2724)-1,DAY(1)),'מדדים וריביות'!B:C,2,FALSE),VLOOKUP(DATE(YEAR(C2724),MONTH(C2724)-2,DAY(1)),'מדדים וריביות'!B:C,2,FALSE))</f>
        <v>22520338.431582499</v>
      </c>
      <c r="F2724" s="43">
        <f>IF($B$5=1,'ריבית יומית'!D2718,'ריבית יומית'!G2718)</f>
        <v>1.0738622586670132E-4</v>
      </c>
      <c r="G2724" s="43">
        <f t="shared" si="296"/>
        <v>1.0738622586670132E-4</v>
      </c>
      <c r="H2724" s="29">
        <f t="shared" si="297"/>
        <v>1.6094570658011196</v>
      </c>
      <c r="I2724" s="30">
        <f>VLOOKUP(B2723,'מדדים וריביות'!B:C,2)</f>
        <v>22870553.295630101</v>
      </c>
      <c r="K2724" s="39">
        <f t="shared" si="298"/>
        <v>0</v>
      </c>
      <c r="L2724" s="39">
        <f t="shared" si="299"/>
        <v>0</v>
      </c>
      <c r="M2724" s="39">
        <f t="shared" si="300"/>
        <v>0</v>
      </c>
      <c r="N2724" s="41">
        <f t="shared" si="302"/>
        <v>0</v>
      </c>
    </row>
    <row r="2725" spans="2:14">
      <c r="B2725" s="1">
        <v>35590</v>
      </c>
      <c r="C2725" s="1">
        <f t="shared" si="301"/>
        <v>35582</v>
      </c>
      <c r="E2725" s="42">
        <f>IF(DAY(B2725)&gt;14,VLOOKUP(DATE(YEAR(C2725),MONTH(C2725)-1,DAY(1)),'מדדים וריביות'!B:C,2,FALSE),VLOOKUP(DATE(YEAR(C2725),MONTH(C2725)-2,DAY(1)),'מדדים וריביות'!B:C,2,FALSE))</f>
        <v>22520338.431582499</v>
      </c>
      <c r="F2725" s="43">
        <f>IF($B$5=1,'ריבית יומית'!D2719,'ריבית יומית'!G2719)</f>
        <v>1.0738622586670132E-4</v>
      </c>
      <c r="G2725" s="43">
        <f t="shared" si="296"/>
        <v>1.0738622586670132E-4</v>
      </c>
      <c r="H2725" s="29">
        <f t="shared" si="297"/>
        <v>1.6092842508390752</v>
      </c>
      <c r="I2725" s="30">
        <f>VLOOKUP(B2724,'מדדים וריביות'!B:C,2)</f>
        <v>22870553.295630101</v>
      </c>
      <c r="K2725" s="39">
        <f t="shared" si="298"/>
        <v>0</v>
      </c>
      <c r="L2725" s="39">
        <f t="shared" si="299"/>
        <v>0</v>
      </c>
      <c r="M2725" s="39">
        <f t="shared" si="300"/>
        <v>0</v>
      </c>
      <c r="N2725" s="41">
        <f t="shared" si="302"/>
        <v>0</v>
      </c>
    </row>
    <row r="2726" spans="2:14">
      <c r="B2726" s="1">
        <v>35591</v>
      </c>
      <c r="C2726" s="1">
        <f t="shared" si="301"/>
        <v>35582</v>
      </c>
      <c r="E2726" s="42">
        <f>IF(DAY(B2726)&gt;14,VLOOKUP(DATE(YEAR(C2726),MONTH(C2726)-1,DAY(1)),'מדדים וריביות'!B:C,2,FALSE),VLOOKUP(DATE(YEAR(C2726),MONTH(C2726)-2,DAY(1)),'מדדים וריביות'!B:C,2,FALSE))</f>
        <v>22520338.431582499</v>
      </c>
      <c r="F2726" s="43">
        <f>IF($B$5=1,'ריבית יומית'!D2720,'ריבית יומית'!G2720)</f>
        <v>1.0738622586670132E-4</v>
      </c>
      <c r="G2726" s="43">
        <f t="shared" si="296"/>
        <v>1.0738622586670132E-4</v>
      </c>
      <c r="H2726" s="29">
        <f t="shared" si="297"/>
        <v>1.6091114544329848</v>
      </c>
      <c r="I2726" s="30">
        <f>VLOOKUP(B2725,'מדדים וריביות'!B:C,2)</f>
        <v>22870553.295630101</v>
      </c>
      <c r="K2726" s="39">
        <f t="shared" si="298"/>
        <v>0</v>
      </c>
      <c r="L2726" s="39">
        <f t="shared" si="299"/>
        <v>0</v>
      </c>
      <c r="M2726" s="39">
        <f t="shared" si="300"/>
        <v>0</v>
      </c>
      <c r="N2726" s="41">
        <f t="shared" si="302"/>
        <v>0</v>
      </c>
    </row>
    <row r="2727" spans="2:14">
      <c r="B2727" s="1">
        <v>35592</v>
      </c>
      <c r="C2727" s="1">
        <f t="shared" si="301"/>
        <v>35582</v>
      </c>
      <c r="E2727" s="42">
        <f>IF(DAY(B2727)&gt;14,VLOOKUP(DATE(YEAR(C2727),MONTH(C2727)-1,DAY(1)),'מדדים וריביות'!B:C,2,FALSE),VLOOKUP(DATE(YEAR(C2727),MONTH(C2727)-2,DAY(1)),'מדדים וריביות'!B:C,2,FALSE))</f>
        <v>22520338.431582499</v>
      </c>
      <c r="F2727" s="43">
        <f>IF($B$5=1,'ריבית יומית'!D2721,'ריבית יומית'!G2721)</f>
        <v>1.0738622586670132E-4</v>
      </c>
      <c r="G2727" s="43">
        <f t="shared" si="296"/>
        <v>1.0738622586670132E-4</v>
      </c>
      <c r="H2727" s="29">
        <f t="shared" si="297"/>
        <v>1.6089386765808558</v>
      </c>
      <c r="I2727" s="30">
        <f>VLOOKUP(B2726,'מדדים וריביות'!B:C,2)</f>
        <v>22870553.295630101</v>
      </c>
      <c r="K2727" s="39">
        <f t="shared" si="298"/>
        <v>0</v>
      </c>
      <c r="L2727" s="39">
        <f t="shared" si="299"/>
        <v>0</v>
      </c>
      <c r="M2727" s="39">
        <f t="shared" si="300"/>
        <v>0</v>
      </c>
      <c r="N2727" s="41">
        <f t="shared" si="302"/>
        <v>0</v>
      </c>
    </row>
    <row r="2728" spans="2:14">
      <c r="B2728" s="1">
        <v>35593</v>
      </c>
      <c r="C2728" s="1">
        <f t="shared" si="301"/>
        <v>35582</v>
      </c>
      <c r="E2728" s="42">
        <f>IF(DAY(B2728)&gt;14,VLOOKUP(DATE(YEAR(C2728),MONTH(C2728)-1,DAY(1)),'מדדים וריביות'!B:C,2,FALSE),VLOOKUP(DATE(YEAR(C2728),MONTH(C2728)-2,DAY(1)),'מדדים וריביות'!B:C,2,FALSE))</f>
        <v>22520338.431582499</v>
      </c>
      <c r="F2728" s="43">
        <f>IF($B$5=1,'ריבית יומית'!D2722,'ריבית יומית'!G2722)</f>
        <v>1.0738622586670132E-4</v>
      </c>
      <c r="G2728" s="43">
        <f t="shared" si="296"/>
        <v>1.0738622586670132E-4</v>
      </c>
      <c r="H2728" s="29">
        <f t="shared" si="297"/>
        <v>1.6087659172806961</v>
      </c>
      <c r="I2728" s="30">
        <f>VLOOKUP(B2727,'מדדים וריביות'!B:C,2)</f>
        <v>22870553.295630101</v>
      </c>
      <c r="K2728" s="39">
        <f t="shared" si="298"/>
        <v>0</v>
      </c>
      <c r="L2728" s="39">
        <f t="shared" si="299"/>
        <v>0</v>
      </c>
      <c r="M2728" s="39">
        <f t="shared" si="300"/>
        <v>0</v>
      </c>
      <c r="N2728" s="41">
        <f t="shared" si="302"/>
        <v>0</v>
      </c>
    </row>
    <row r="2729" spans="2:14">
      <c r="B2729" s="1">
        <v>35594</v>
      </c>
      <c r="C2729" s="1">
        <f t="shared" si="301"/>
        <v>35582</v>
      </c>
      <c r="E2729" s="42">
        <f>IF(DAY(B2729)&gt;14,VLOOKUP(DATE(YEAR(C2729),MONTH(C2729)-1,DAY(1)),'מדדים וריביות'!B:C,2,FALSE),VLOOKUP(DATE(YEAR(C2729),MONTH(C2729)-2,DAY(1)),'מדדים וריביות'!B:C,2,FALSE))</f>
        <v>22520338.431582499</v>
      </c>
      <c r="F2729" s="43">
        <f>IF($B$5=1,'ריבית יומית'!D2723,'ריבית יומית'!G2723)</f>
        <v>1.0738622586670132E-4</v>
      </c>
      <c r="G2729" s="43">
        <f t="shared" si="296"/>
        <v>1.0738622586670132E-4</v>
      </c>
      <c r="H2729" s="29">
        <f t="shared" si="297"/>
        <v>1.6085931765305135</v>
      </c>
      <c r="I2729" s="30">
        <f>VLOOKUP(B2728,'מדדים וריביות'!B:C,2)</f>
        <v>22870553.295630101</v>
      </c>
      <c r="K2729" s="39">
        <f t="shared" si="298"/>
        <v>0</v>
      </c>
      <c r="L2729" s="39">
        <f t="shared" si="299"/>
        <v>0</v>
      </c>
      <c r="M2729" s="39">
        <f t="shared" si="300"/>
        <v>0</v>
      </c>
      <c r="N2729" s="41">
        <f t="shared" si="302"/>
        <v>0</v>
      </c>
    </row>
    <row r="2730" spans="2:14">
      <c r="B2730" s="1">
        <v>35595</v>
      </c>
      <c r="C2730" s="1">
        <f t="shared" si="301"/>
        <v>35582</v>
      </c>
      <c r="E2730" s="42">
        <f>IF(DAY(B2730)&gt;14,VLOOKUP(DATE(YEAR(C2730),MONTH(C2730)-1,DAY(1)),'מדדים וריביות'!B:C,2,FALSE),VLOOKUP(DATE(YEAR(C2730),MONTH(C2730)-2,DAY(1)),'מדדים וריביות'!B:C,2,FALSE))</f>
        <v>22520338.431582499</v>
      </c>
      <c r="F2730" s="43">
        <f>IF($B$5=1,'ריבית יומית'!D2724,'ריבית יומית'!G2724)</f>
        <v>1.0738622586670132E-4</v>
      </c>
      <c r="G2730" s="43">
        <f t="shared" si="296"/>
        <v>1.0738622586670132E-4</v>
      </c>
      <c r="H2730" s="29">
        <f t="shared" si="297"/>
        <v>1.6084204543283163</v>
      </c>
      <c r="I2730" s="30">
        <f>VLOOKUP(B2729,'מדדים וריביות'!B:C,2)</f>
        <v>22870553.295630101</v>
      </c>
      <c r="K2730" s="39">
        <f t="shared" si="298"/>
        <v>0</v>
      </c>
      <c r="L2730" s="39">
        <f t="shared" si="299"/>
        <v>0</v>
      </c>
      <c r="M2730" s="39">
        <f t="shared" si="300"/>
        <v>0</v>
      </c>
      <c r="N2730" s="41">
        <f t="shared" si="302"/>
        <v>0</v>
      </c>
    </row>
    <row r="2731" spans="2:14">
      <c r="B2731" s="1">
        <v>35596</v>
      </c>
      <c r="C2731" s="1">
        <f t="shared" si="301"/>
        <v>35582</v>
      </c>
      <c r="E2731" s="42">
        <f>IF(DAY(B2731)&gt;14,VLOOKUP(DATE(YEAR(C2731),MONTH(C2731)-1,DAY(1)),'מדדים וריביות'!B:C,2,FALSE),VLOOKUP(DATE(YEAR(C2731),MONTH(C2731)-2,DAY(1)),'מדדים וריביות'!B:C,2,FALSE))</f>
        <v>22626925.564118698</v>
      </c>
      <c r="F2731" s="43">
        <f>IF($B$5=1,'ריבית יומית'!D2725,'ריבית יומית'!G2725)</f>
        <v>1.0738622586670132E-4</v>
      </c>
      <c r="G2731" s="43">
        <f t="shared" si="296"/>
        <v>1.0738622586670132E-4</v>
      </c>
      <c r="H2731" s="29">
        <f t="shared" si="297"/>
        <v>1.6082477506721129</v>
      </c>
      <c r="I2731" s="30">
        <f>VLOOKUP(B2730,'מדדים וריביות'!B:C,2)</f>
        <v>22870553.295630101</v>
      </c>
      <c r="K2731" s="39">
        <f t="shared" si="298"/>
        <v>0</v>
      </c>
      <c r="L2731" s="39">
        <f t="shared" si="299"/>
        <v>0</v>
      </c>
      <c r="M2731" s="39">
        <f t="shared" si="300"/>
        <v>0</v>
      </c>
      <c r="N2731" s="41">
        <f t="shared" si="302"/>
        <v>0</v>
      </c>
    </row>
    <row r="2732" spans="2:14">
      <c r="B2732" s="1">
        <v>35597</v>
      </c>
      <c r="C2732" s="1">
        <f t="shared" si="301"/>
        <v>35582</v>
      </c>
      <c r="E2732" s="42">
        <f>IF(DAY(B2732)&gt;14,VLOOKUP(DATE(YEAR(C2732),MONTH(C2732)-1,DAY(1)),'מדדים וריביות'!B:C,2,FALSE),VLOOKUP(DATE(YEAR(C2732),MONTH(C2732)-2,DAY(1)),'מדדים וריביות'!B:C,2,FALSE))</f>
        <v>22626925.564118698</v>
      </c>
      <c r="F2732" s="43">
        <f>IF($B$5=1,'ריבית יומית'!D2726,'ריבית יומית'!G2726)</f>
        <v>1.0738622586670132E-4</v>
      </c>
      <c r="G2732" s="43">
        <f t="shared" si="296"/>
        <v>1.0738622586670132E-4</v>
      </c>
      <c r="H2732" s="29">
        <f t="shared" si="297"/>
        <v>1.6080750655599121</v>
      </c>
      <c r="I2732" s="30">
        <f>VLOOKUP(B2731,'מדדים וריביות'!B:C,2)</f>
        <v>22870553.295630101</v>
      </c>
      <c r="K2732" s="39">
        <f t="shared" si="298"/>
        <v>0</v>
      </c>
      <c r="L2732" s="39">
        <f t="shared" si="299"/>
        <v>0</v>
      </c>
      <c r="M2732" s="39">
        <f t="shared" si="300"/>
        <v>0</v>
      </c>
      <c r="N2732" s="41">
        <f t="shared" si="302"/>
        <v>0</v>
      </c>
    </row>
    <row r="2733" spans="2:14">
      <c r="B2733" s="1">
        <v>35598</v>
      </c>
      <c r="C2733" s="1">
        <f t="shared" si="301"/>
        <v>35582</v>
      </c>
      <c r="E2733" s="42">
        <f>IF(DAY(B2733)&gt;14,VLOOKUP(DATE(YEAR(C2733),MONTH(C2733)-1,DAY(1)),'מדדים וריביות'!B:C,2,FALSE),VLOOKUP(DATE(YEAR(C2733),MONTH(C2733)-2,DAY(1)),'מדדים וריביות'!B:C,2,FALSE))</f>
        <v>22626925.564118698</v>
      </c>
      <c r="F2733" s="43">
        <f>IF($B$5=1,'ריבית יומית'!D2727,'ריבית יומית'!G2727)</f>
        <v>1.0738622586670132E-4</v>
      </c>
      <c r="G2733" s="43">
        <f t="shared" si="296"/>
        <v>1.0738622586670132E-4</v>
      </c>
      <c r="H2733" s="29">
        <f t="shared" si="297"/>
        <v>1.6079023989897225</v>
      </c>
      <c r="I2733" s="30">
        <f>VLOOKUP(B2732,'מדדים וריביות'!B:C,2)</f>
        <v>22870553.295630101</v>
      </c>
      <c r="K2733" s="39">
        <f t="shared" si="298"/>
        <v>0</v>
      </c>
      <c r="L2733" s="39">
        <f t="shared" si="299"/>
        <v>0</v>
      </c>
      <c r="M2733" s="39">
        <f t="shared" si="300"/>
        <v>0</v>
      </c>
      <c r="N2733" s="41">
        <f t="shared" si="302"/>
        <v>0</v>
      </c>
    </row>
    <row r="2734" spans="2:14">
      <c r="B2734" s="1">
        <v>35599</v>
      </c>
      <c r="C2734" s="1">
        <f t="shared" si="301"/>
        <v>35582</v>
      </c>
      <c r="E2734" s="42">
        <f>IF(DAY(B2734)&gt;14,VLOOKUP(DATE(YEAR(C2734),MONTH(C2734)-1,DAY(1)),'מדדים וריביות'!B:C,2,FALSE),VLOOKUP(DATE(YEAR(C2734),MONTH(C2734)-2,DAY(1)),'מדדים וריביות'!B:C,2,FALSE))</f>
        <v>22626925.564118698</v>
      </c>
      <c r="F2734" s="43">
        <f>IF($B$5=1,'ריבית יומית'!D2728,'ריבית יומית'!G2728)</f>
        <v>1.0738622586670132E-4</v>
      </c>
      <c r="G2734" s="43">
        <f t="shared" si="296"/>
        <v>1.0738622586670132E-4</v>
      </c>
      <c r="H2734" s="29">
        <f t="shared" si="297"/>
        <v>1.6077297509595534</v>
      </c>
      <c r="I2734" s="30">
        <f>VLOOKUP(B2733,'מדדים וריביות'!B:C,2)</f>
        <v>22870553.295630101</v>
      </c>
      <c r="K2734" s="39">
        <f t="shared" si="298"/>
        <v>0</v>
      </c>
      <c r="L2734" s="39">
        <f t="shared" si="299"/>
        <v>0</v>
      </c>
      <c r="M2734" s="39">
        <f t="shared" si="300"/>
        <v>0</v>
      </c>
      <c r="N2734" s="41">
        <f t="shared" si="302"/>
        <v>0</v>
      </c>
    </row>
    <row r="2735" spans="2:14">
      <c r="B2735" s="1">
        <v>35600</v>
      </c>
      <c r="C2735" s="1">
        <f t="shared" si="301"/>
        <v>35582</v>
      </c>
      <c r="E2735" s="42">
        <f>IF(DAY(B2735)&gt;14,VLOOKUP(DATE(YEAR(C2735),MONTH(C2735)-1,DAY(1)),'מדדים וריביות'!B:C,2,FALSE),VLOOKUP(DATE(YEAR(C2735),MONTH(C2735)-2,DAY(1)),'מדדים וריביות'!B:C,2,FALSE))</f>
        <v>22626925.564118698</v>
      </c>
      <c r="F2735" s="43">
        <f>IF($B$5=1,'ריבית יומית'!D2729,'ריבית יומית'!G2729)</f>
        <v>1.0738622586670132E-4</v>
      </c>
      <c r="G2735" s="43">
        <f t="shared" si="296"/>
        <v>1.0738622586670132E-4</v>
      </c>
      <c r="H2735" s="29">
        <f t="shared" si="297"/>
        <v>1.6075571214674138</v>
      </c>
      <c r="I2735" s="30">
        <f>VLOOKUP(B2734,'מדדים וריביות'!B:C,2)</f>
        <v>22870553.295630101</v>
      </c>
      <c r="K2735" s="39">
        <f t="shared" si="298"/>
        <v>0</v>
      </c>
      <c r="L2735" s="39">
        <f t="shared" si="299"/>
        <v>0</v>
      </c>
      <c r="M2735" s="39">
        <f t="shared" si="300"/>
        <v>0</v>
      </c>
      <c r="N2735" s="41">
        <f t="shared" si="302"/>
        <v>0</v>
      </c>
    </row>
    <row r="2736" spans="2:14">
      <c r="B2736" s="1">
        <v>35601</v>
      </c>
      <c r="C2736" s="1">
        <f t="shared" si="301"/>
        <v>35582</v>
      </c>
      <c r="E2736" s="42">
        <f>IF(DAY(B2736)&gt;14,VLOOKUP(DATE(YEAR(C2736),MONTH(C2736)-1,DAY(1)),'מדדים וריביות'!B:C,2,FALSE),VLOOKUP(DATE(YEAR(C2736),MONTH(C2736)-2,DAY(1)),'מדדים וריביות'!B:C,2,FALSE))</f>
        <v>22626925.564118698</v>
      </c>
      <c r="F2736" s="43">
        <f>IF($B$5=1,'ריבית יומית'!D2730,'ריבית יומית'!G2730)</f>
        <v>1.0738622586670132E-4</v>
      </c>
      <c r="G2736" s="43">
        <f t="shared" si="296"/>
        <v>1.0738622586670132E-4</v>
      </c>
      <c r="H2736" s="29">
        <f t="shared" si="297"/>
        <v>1.6073845105113134</v>
      </c>
      <c r="I2736" s="30">
        <f>VLOOKUP(B2735,'מדדים וריביות'!B:C,2)</f>
        <v>22870553.295630101</v>
      </c>
      <c r="K2736" s="39">
        <f t="shared" si="298"/>
        <v>0</v>
      </c>
      <c r="L2736" s="39">
        <f t="shared" si="299"/>
        <v>0</v>
      </c>
      <c r="M2736" s="39">
        <f t="shared" si="300"/>
        <v>0</v>
      </c>
      <c r="N2736" s="41">
        <f t="shared" si="302"/>
        <v>0</v>
      </c>
    </row>
    <row r="2737" spans="2:14">
      <c r="B2737" s="1">
        <v>35602</v>
      </c>
      <c r="C2737" s="1">
        <f t="shared" si="301"/>
        <v>35582</v>
      </c>
      <c r="E2737" s="42">
        <f>IF(DAY(B2737)&gt;14,VLOOKUP(DATE(YEAR(C2737),MONTH(C2737)-1,DAY(1)),'מדדים וריביות'!B:C,2,FALSE),VLOOKUP(DATE(YEAR(C2737),MONTH(C2737)-2,DAY(1)),'מדדים וריביות'!B:C,2,FALSE))</f>
        <v>22626925.564118698</v>
      </c>
      <c r="F2737" s="43">
        <f>IF($B$5=1,'ריבית יומית'!D2731,'ריבית יומית'!G2731)</f>
        <v>1.0738622586670132E-4</v>
      </c>
      <c r="G2737" s="43">
        <f t="shared" si="296"/>
        <v>1.0738622586670132E-4</v>
      </c>
      <c r="H2737" s="29">
        <f t="shared" si="297"/>
        <v>1.6072119180892617</v>
      </c>
      <c r="I2737" s="30">
        <f>VLOOKUP(B2736,'מדדים וריביות'!B:C,2)</f>
        <v>22870553.295630101</v>
      </c>
      <c r="K2737" s="39">
        <f t="shared" si="298"/>
        <v>0</v>
      </c>
      <c r="L2737" s="39">
        <f t="shared" si="299"/>
        <v>0</v>
      </c>
      <c r="M2737" s="39">
        <f t="shared" si="300"/>
        <v>0</v>
      </c>
      <c r="N2737" s="41">
        <f t="shared" si="302"/>
        <v>0</v>
      </c>
    </row>
    <row r="2738" spans="2:14">
      <c r="B2738" s="1">
        <v>35603</v>
      </c>
      <c r="C2738" s="1">
        <f t="shared" si="301"/>
        <v>35582</v>
      </c>
      <c r="E2738" s="42">
        <f>IF(DAY(B2738)&gt;14,VLOOKUP(DATE(YEAR(C2738),MONTH(C2738)-1,DAY(1)),'מדדים וריביות'!B:C,2,FALSE),VLOOKUP(DATE(YEAR(C2738),MONTH(C2738)-2,DAY(1)),'מדדים וריביות'!B:C,2,FALSE))</f>
        <v>22626925.564118698</v>
      </c>
      <c r="F2738" s="43">
        <f>IF($B$5=1,'ריבית יומית'!D2732,'ריבית יומית'!G2732)</f>
        <v>1.0738622586670132E-4</v>
      </c>
      <c r="G2738" s="43">
        <f t="shared" si="296"/>
        <v>1.0738622586670132E-4</v>
      </c>
      <c r="H2738" s="29">
        <f t="shared" si="297"/>
        <v>1.6070393441992687</v>
      </c>
      <c r="I2738" s="30">
        <f>VLOOKUP(B2737,'מדדים וריביות'!B:C,2)</f>
        <v>22870553.295630101</v>
      </c>
      <c r="K2738" s="39">
        <f t="shared" si="298"/>
        <v>0</v>
      </c>
      <c r="L2738" s="39">
        <f t="shared" si="299"/>
        <v>0</v>
      </c>
      <c r="M2738" s="39">
        <f t="shared" si="300"/>
        <v>0</v>
      </c>
      <c r="N2738" s="41">
        <f t="shared" si="302"/>
        <v>0</v>
      </c>
    </row>
    <row r="2739" spans="2:14">
      <c r="B2739" s="1">
        <v>35604</v>
      </c>
      <c r="C2739" s="1">
        <f t="shared" si="301"/>
        <v>35582</v>
      </c>
      <c r="E2739" s="42">
        <f>IF(DAY(B2739)&gt;14,VLOOKUP(DATE(YEAR(C2739),MONTH(C2739)-1,DAY(1)),'מדדים וריביות'!B:C,2,FALSE),VLOOKUP(DATE(YEAR(C2739),MONTH(C2739)-2,DAY(1)),'מדדים וריביות'!B:C,2,FALSE))</f>
        <v>22626925.564118698</v>
      </c>
      <c r="F2739" s="43">
        <f>IF($B$5=1,'ריבית יומית'!D2733,'ריבית יומית'!G2733)</f>
        <v>1.0738622586670132E-4</v>
      </c>
      <c r="G2739" s="43">
        <f t="shared" si="296"/>
        <v>1.0738622586670132E-4</v>
      </c>
      <c r="H2739" s="29">
        <f t="shared" si="297"/>
        <v>1.6068667888393446</v>
      </c>
      <c r="I2739" s="30">
        <f>VLOOKUP(B2738,'מדדים וריביות'!B:C,2)</f>
        <v>22870553.295630101</v>
      </c>
      <c r="K2739" s="39">
        <f t="shared" si="298"/>
        <v>0</v>
      </c>
      <c r="L2739" s="39">
        <f t="shared" si="299"/>
        <v>0</v>
      </c>
      <c r="M2739" s="39">
        <f t="shared" si="300"/>
        <v>0</v>
      </c>
      <c r="N2739" s="41">
        <f t="shared" si="302"/>
        <v>0</v>
      </c>
    </row>
    <row r="2740" spans="2:14">
      <c r="B2740" s="1">
        <v>35605</v>
      </c>
      <c r="C2740" s="1">
        <f t="shared" si="301"/>
        <v>35582</v>
      </c>
      <c r="E2740" s="42">
        <f>IF(DAY(B2740)&gt;14,VLOOKUP(DATE(YEAR(C2740),MONTH(C2740)-1,DAY(1)),'מדדים וריביות'!B:C,2,FALSE),VLOOKUP(DATE(YEAR(C2740),MONTH(C2740)-2,DAY(1)),'מדדים וריביות'!B:C,2,FALSE))</f>
        <v>22626925.564118698</v>
      </c>
      <c r="F2740" s="43">
        <f>IF($B$5=1,'ריבית יומית'!D2734,'ריבית יומית'!G2734)</f>
        <v>1.0738622586670132E-4</v>
      </c>
      <c r="G2740" s="43">
        <f t="shared" si="296"/>
        <v>1.0738622586670132E-4</v>
      </c>
      <c r="H2740" s="29">
        <f t="shared" si="297"/>
        <v>1.6066942520074998</v>
      </c>
      <c r="I2740" s="30">
        <f>VLOOKUP(B2739,'מדדים וריביות'!B:C,2)</f>
        <v>22870553.295630101</v>
      </c>
      <c r="K2740" s="39">
        <f t="shared" si="298"/>
        <v>0</v>
      </c>
      <c r="L2740" s="39">
        <f t="shared" si="299"/>
        <v>0</v>
      </c>
      <c r="M2740" s="39">
        <f t="shared" si="300"/>
        <v>0</v>
      </c>
      <c r="N2740" s="41">
        <f t="shared" si="302"/>
        <v>0</v>
      </c>
    </row>
    <row r="2741" spans="2:14">
      <c r="B2741" s="1">
        <v>35606</v>
      </c>
      <c r="C2741" s="1">
        <f t="shared" si="301"/>
        <v>35582</v>
      </c>
      <c r="E2741" s="42">
        <f>IF(DAY(B2741)&gt;14,VLOOKUP(DATE(YEAR(C2741),MONTH(C2741)-1,DAY(1)),'מדדים וריביות'!B:C,2,FALSE),VLOOKUP(DATE(YEAR(C2741),MONTH(C2741)-2,DAY(1)),'מדדים וריביות'!B:C,2,FALSE))</f>
        <v>22626925.564118698</v>
      </c>
      <c r="F2741" s="43">
        <f>IF($B$5=1,'ריבית יומית'!D2735,'ריבית יומית'!G2735)</f>
        <v>1.0738622586670132E-4</v>
      </c>
      <c r="G2741" s="43">
        <f t="shared" si="296"/>
        <v>1.0738622586670132E-4</v>
      </c>
      <c r="H2741" s="29">
        <f t="shared" si="297"/>
        <v>1.6065217337017448</v>
      </c>
      <c r="I2741" s="30">
        <f>VLOOKUP(B2740,'מדדים וריביות'!B:C,2)</f>
        <v>22870553.295630101</v>
      </c>
      <c r="K2741" s="39">
        <f t="shared" si="298"/>
        <v>0</v>
      </c>
      <c r="L2741" s="39">
        <f t="shared" si="299"/>
        <v>0</v>
      </c>
      <c r="M2741" s="39">
        <f t="shared" si="300"/>
        <v>0</v>
      </c>
      <c r="N2741" s="41">
        <f t="shared" si="302"/>
        <v>0</v>
      </c>
    </row>
    <row r="2742" spans="2:14">
      <c r="B2742" s="1">
        <v>35607</v>
      </c>
      <c r="C2742" s="1">
        <f t="shared" si="301"/>
        <v>35582</v>
      </c>
      <c r="E2742" s="42">
        <f>IF(DAY(B2742)&gt;14,VLOOKUP(DATE(YEAR(C2742),MONTH(C2742)-1,DAY(1)),'מדדים וריביות'!B:C,2,FALSE),VLOOKUP(DATE(YEAR(C2742),MONTH(C2742)-2,DAY(1)),'מדדים וריביות'!B:C,2,FALSE))</f>
        <v>22626925.564118698</v>
      </c>
      <c r="F2742" s="43">
        <f>IF($B$5=1,'ריבית יומית'!D2736,'ריבית יומית'!G2736)</f>
        <v>1.0738622586670132E-4</v>
      </c>
      <c r="G2742" s="43">
        <f t="shared" si="296"/>
        <v>1.0738622586670132E-4</v>
      </c>
      <c r="H2742" s="29">
        <f t="shared" si="297"/>
        <v>1.6063492339200902</v>
      </c>
      <c r="I2742" s="30">
        <f>VLOOKUP(B2741,'מדדים וריביות'!B:C,2)</f>
        <v>22870553.295630101</v>
      </c>
      <c r="K2742" s="39">
        <f t="shared" si="298"/>
        <v>0</v>
      </c>
      <c r="L2742" s="39">
        <f t="shared" si="299"/>
        <v>0</v>
      </c>
      <c r="M2742" s="39">
        <f t="shared" si="300"/>
        <v>0</v>
      </c>
      <c r="N2742" s="41">
        <f t="shared" si="302"/>
        <v>0</v>
      </c>
    </row>
    <row r="2743" spans="2:14">
      <c r="B2743" s="1">
        <v>35608</v>
      </c>
      <c r="C2743" s="1">
        <f t="shared" si="301"/>
        <v>35582</v>
      </c>
      <c r="E2743" s="42">
        <f>IF(DAY(B2743)&gt;14,VLOOKUP(DATE(YEAR(C2743),MONTH(C2743)-1,DAY(1)),'מדדים וריביות'!B:C,2,FALSE),VLOOKUP(DATE(YEAR(C2743),MONTH(C2743)-2,DAY(1)),'מדדים וריביות'!B:C,2,FALSE))</f>
        <v>22626925.564118698</v>
      </c>
      <c r="F2743" s="43">
        <f>IF($B$5=1,'ריבית יומית'!D2737,'ריבית יומית'!G2737)</f>
        <v>1.0738622586670132E-4</v>
      </c>
      <c r="G2743" s="43">
        <f t="shared" si="296"/>
        <v>1.0738622586670132E-4</v>
      </c>
      <c r="H2743" s="29">
        <f t="shared" si="297"/>
        <v>1.6061767526605473</v>
      </c>
      <c r="I2743" s="30">
        <f>VLOOKUP(B2742,'מדדים וריביות'!B:C,2)</f>
        <v>22870553.295630101</v>
      </c>
      <c r="K2743" s="39">
        <f t="shared" si="298"/>
        <v>0</v>
      </c>
      <c r="L2743" s="39">
        <f t="shared" si="299"/>
        <v>0</v>
      </c>
      <c r="M2743" s="39">
        <f t="shared" si="300"/>
        <v>0</v>
      </c>
      <c r="N2743" s="41">
        <f t="shared" si="302"/>
        <v>0</v>
      </c>
    </row>
    <row r="2744" spans="2:14">
      <c r="B2744" s="1">
        <v>35609</v>
      </c>
      <c r="C2744" s="1">
        <f t="shared" si="301"/>
        <v>35582</v>
      </c>
      <c r="E2744" s="42">
        <f>IF(DAY(B2744)&gt;14,VLOOKUP(DATE(YEAR(C2744),MONTH(C2744)-1,DAY(1)),'מדדים וריביות'!B:C,2,FALSE),VLOOKUP(DATE(YEAR(C2744),MONTH(C2744)-2,DAY(1)),'מדדים וריביות'!B:C,2,FALSE))</f>
        <v>22626925.564118698</v>
      </c>
      <c r="F2744" s="43">
        <f>IF($B$5=1,'ריבית יומית'!D2738,'ריבית יומית'!G2738)</f>
        <v>1.0738622586670132E-4</v>
      </c>
      <c r="G2744" s="43">
        <f t="shared" si="296"/>
        <v>1.0738622586670132E-4</v>
      </c>
      <c r="H2744" s="29">
        <f t="shared" si="297"/>
        <v>1.6060042899211269</v>
      </c>
      <c r="I2744" s="30">
        <f>VLOOKUP(B2743,'מדדים וריביות'!B:C,2)</f>
        <v>22870553.295630101</v>
      </c>
      <c r="K2744" s="39">
        <f t="shared" si="298"/>
        <v>0</v>
      </c>
      <c r="L2744" s="39">
        <f t="shared" si="299"/>
        <v>0</v>
      </c>
      <c r="M2744" s="39">
        <f t="shared" si="300"/>
        <v>0</v>
      </c>
      <c r="N2744" s="41">
        <f t="shared" si="302"/>
        <v>0</v>
      </c>
    </row>
    <row r="2745" spans="2:14">
      <c r="B2745" s="1">
        <v>35610</v>
      </c>
      <c r="C2745" s="1">
        <f t="shared" si="301"/>
        <v>35582</v>
      </c>
      <c r="E2745" s="42">
        <f>IF(DAY(B2745)&gt;14,VLOOKUP(DATE(YEAR(C2745),MONTH(C2745)-1,DAY(1)),'מדדים וריביות'!B:C,2,FALSE),VLOOKUP(DATE(YEAR(C2745),MONTH(C2745)-2,DAY(1)),'מדדים וריביות'!B:C,2,FALSE))</f>
        <v>22626925.564118698</v>
      </c>
      <c r="F2745" s="43">
        <f>IF($B$5=1,'ריבית יומית'!D2739,'ריבית יומית'!G2739)</f>
        <v>1.0738622586670132E-4</v>
      </c>
      <c r="G2745" s="43">
        <f t="shared" si="296"/>
        <v>1.0738622586670132E-4</v>
      </c>
      <c r="H2745" s="29">
        <f t="shared" si="297"/>
        <v>1.6058318456998406</v>
      </c>
      <c r="I2745" s="30">
        <f>VLOOKUP(B2744,'מדדים וריביות'!B:C,2)</f>
        <v>22870553.295630101</v>
      </c>
      <c r="K2745" s="39">
        <f t="shared" si="298"/>
        <v>0</v>
      </c>
      <c r="L2745" s="39">
        <f t="shared" si="299"/>
        <v>0</v>
      </c>
      <c r="M2745" s="39">
        <f t="shared" si="300"/>
        <v>0</v>
      </c>
      <c r="N2745" s="41">
        <f t="shared" si="302"/>
        <v>0</v>
      </c>
    </row>
    <row r="2746" spans="2:14">
      <c r="B2746" s="1">
        <v>35611</v>
      </c>
      <c r="C2746" s="1">
        <f t="shared" si="301"/>
        <v>35582</v>
      </c>
      <c r="E2746" s="42">
        <f>IF(DAY(B2746)&gt;14,VLOOKUP(DATE(YEAR(C2746),MONTH(C2746)-1,DAY(1)),'מדדים וריביות'!B:C,2,FALSE),VLOOKUP(DATE(YEAR(C2746),MONTH(C2746)-2,DAY(1)),'מדדים וריביות'!B:C,2,FALSE))</f>
        <v>22626925.564118698</v>
      </c>
      <c r="F2746" s="43">
        <f>IF($B$5=1,'ריבית יומית'!D2740,'ריבית יומית'!G2740)</f>
        <v>1.0738622586670132E-4</v>
      </c>
      <c r="G2746" s="43">
        <f t="shared" si="296"/>
        <v>1.0738622586670132E-4</v>
      </c>
      <c r="H2746" s="29">
        <f t="shared" si="297"/>
        <v>1.6056594199947001</v>
      </c>
      <c r="I2746" s="30">
        <f>VLOOKUP(B2745,'מדדים וריביות'!B:C,2)</f>
        <v>22870553.295630101</v>
      </c>
      <c r="K2746" s="39">
        <f t="shared" si="298"/>
        <v>0</v>
      </c>
      <c r="L2746" s="39">
        <f t="shared" si="299"/>
        <v>0</v>
      </c>
      <c r="M2746" s="39">
        <f t="shared" si="300"/>
        <v>0</v>
      </c>
      <c r="N2746" s="41">
        <f t="shared" si="302"/>
        <v>0</v>
      </c>
    </row>
    <row r="2747" spans="2:14">
      <c r="B2747" s="1">
        <v>35612</v>
      </c>
      <c r="C2747" s="1">
        <f t="shared" si="301"/>
        <v>35612</v>
      </c>
      <c r="E2747" s="42">
        <f>IF(DAY(B2747)&gt;14,VLOOKUP(DATE(YEAR(C2747),MONTH(C2747)-1,DAY(1)),'מדדים וריביות'!B:C,2,FALSE),VLOOKUP(DATE(YEAR(C2747),MONTH(C2747)-2,DAY(1)),'מדדים וריביות'!B:C,2,FALSE))</f>
        <v>22626925.564118698</v>
      </c>
      <c r="F2747" s="43">
        <f>IF($B$5=1,'ריבית יומית'!D2741,'ריבית יומית'!G2741)</f>
        <v>1.0738622586670132E-4</v>
      </c>
      <c r="G2747" s="43">
        <f t="shared" si="296"/>
        <v>1.0738622586670132E-4</v>
      </c>
      <c r="H2747" s="29">
        <f t="shared" si="297"/>
        <v>1.6054870128037171</v>
      </c>
      <c r="I2747" s="30">
        <f>VLOOKUP(B2746,'מדדים וריביות'!B:C,2)</f>
        <v>22870553.295630101</v>
      </c>
      <c r="K2747" s="39">
        <f t="shared" si="298"/>
        <v>0</v>
      </c>
      <c r="L2747" s="39">
        <f t="shared" si="299"/>
        <v>0</v>
      </c>
      <c r="M2747" s="39">
        <f t="shared" si="300"/>
        <v>0</v>
      </c>
      <c r="N2747" s="41">
        <f t="shared" si="302"/>
        <v>0</v>
      </c>
    </row>
    <row r="2748" spans="2:14">
      <c r="B2748" s="1">
        <v>35613</v>
      </c>
      <c r="C2748" s="1">
        <f t="shared" si="301"/>
        <v>35612</v>
      </c>
      <c r="E2748" s="42">
        <f>IF(DAY(B2748)&gt;14,VLOOKUP(DATE(YEAR(C2748),MONTH(C2748)-1,DAY(1)),'מדדים וריביות'!B:C,2,FALSE),VLOOKUP(DATE(YEAR(C2748),MONTH(C2748)-2,DAY(1)),'מדדים וריביות'!B:C,2,FALSE))</f>
        <v>22626925.564118698</v>
      </c>
      <c r="F2748" s="43">
        <f>IF($B$5=1,'ריבית יומית'!D2742,'ריבית יומית'!G2742)</f>
        <v>1.0738622586670132E-4</v>
      </c>
      <c r="G2748" s="43">
        <f t="shared" si="296"/>
        <v>1.0738622586670132E-4</v>
      </c>
      <c r="H2748" s="29">
        <f t="shared" si="297"/>
        <v>1.6053146241249037</v>
      </c>
      <c r="I2748" s="30">
        <f>VLOOKUP(B2747,'מדדים וריביות'!B:C,2)</f>
        <v>23098954.293922</v>
      </c>
      <c r="K2748" s="39">
        <f t="shared" si="298"/>
        <v>0</v>
      </c>
      <c r="L2748" s="39">
        <f t="shared" si="299"/>
        <v>0</v>
      </c>
      <c r="M2748" s="39">
        <f t="shared" si="300"/>
        <v>0</v>
      </c>
      <c r="N2748" s="41">
        <f t="shared" si="302"/>
        <v>0</v>
      </c>
    </row>
    <row r="2749" spans="2:14">
      <c r="B2749" s="1">
        <v>35614</v>
      </c>
      <c r="C2749" s="1">
        <f t="shared" si="301"/>
        <v>35612</v>
      </c>
      <c r="E2749" s="42">
        <f>IF(DAY(B2749)&gt;14,VLOOKUP(DATE(YEAR(C2749),MONTH(C2749)-1,DAY(1)),'מדדים וריביות'!B:C,2,FALSE),VLOOKUP(DATE(YEAR(C2749),MONTH(C2749)-2,DAY(1)),'מדדים וריביות'!B:C,2,FALSE))</f>
        <v>22626925.564118698</v>
      </c>
      <c r="F2749" s="43">
        <f>IF($B$5=1,'ריבית יומית'!D2743,'ריבית יומית'!G2743)</f>
        <v>1.0738622586670132E-4</v>
      </c>
      <c r="G2749" s="43">
        <f t="shared" si="296"/>
        <v>1.0738622586670132E-4</v>
      </c>
      <c r="H2749" s="29">
        <f t="shared" si="297"/>
        <v>1.6051422539562721</v>
      </c>
      <c r="I2749" s="30">
        <f>VLOOKUP(B2748,'מדדים וריביות'!B:C,2)</f>
        <v>23098954.293922</v>
      </c>
      <c r="K2749" s="39">
        <f t="shared" si="298"/>
        <v>0</v>
      </c>
      <c r="L2749" s="39">
        <f t="shared" si="299"/>
        <v>0</v>
      </c>
      <c r="M2749" s="39">
        <f t="shared" si="300"/>
        <v>0</v>
      </c>
      <c r="N2749" s="41">
        <f t="shared" si="302"/>
        <v>0</v>
      </c>
    </row>
    <row r="2750" spans="2:14">
      <c r="B2750" s="1">
        <v>35615</v>
      </c>
      <c r="C2750" s="1">
        <f t="shared" si="301"/>
        <v>35612</v>
      </c>
      <c r="E2750" s="42">
        <f>IF(DAY(B2750)&gt;14,VLOOKUP(DATE(YEAR(C2750),MONTH(C2750)-1,DAY(1)),'מדדים וריביות'!B:C,2,FALSE),VLOOKUP(DATE(YEAR(C2750),MONTH(C2750)-2,DAY(1)),'מדדים וריביות'!B:C,2,FALSE))</f>
        <v>22626925.564118698</v>
      </c>
      <c r="F2750" s="43">
        <f>IF($B$5=1,'ריבית יומית'!D2744,'ריבית יומית'!G2744)</f>
        <v>1.0738622586670132E-4</v>
      </c>
      <c r="G2750" s="43">
        <f t="shared" si="296"/>
        <v>1.0738622586670132E-4</v>
      </c>
      <c r="H2750" s="29">
        <f t="shared" si="297"/>
        <v>1.6049699022958348</v>
      </c>
      <c r="I2750" s="30">
        <f>VLOOKUP(B2749,'מדדים וריביות'!B:C,2)</f>
        <v>23098954.293922</v>
      </c>
      <c r="K2750" s="39">
        <f t="shared" si="298"/>
        <v>0</v>
      </c>
      <c r="L2750" s="39">
        <f t="shared" si="299"/>
        <v>0</v>
      </c>
      <c r="M2750" s="39">
        <f t="shared" si="300"/>
        <v>0</v>
      </c>
      <c r="N2750" s="41">
        <f t="shared" si="302"/>
        <v>0</v>
      </c>
    </row>
    <row r="2751" spans="2:14">
      <c r="B2751" s="1">
        <v>35616</v>
      </c>
      <c r="C2751" s="1">
        <f t="shared" si="301"/>
        <v>35612</v>
      </c>
      <c r="E2751" s="42">
        <f>IF(DAY(B2751)&gt;14,VLOOKUP(DATE(YEAR(C2751),MONTH(C2751)-1,DAY(1)),'מדדים וריביות'!B:C,2,FALSE),VLOOKUP(DATE(YEAR(C2751),MONTH(C2751)-2,DAY(1)),'מדדים וריביות'!B:C,2,FALSE))</f>
        <v>22626925.564118698</v>
      </c>
      <c r="F2751" s="43">
        <f>IF($B$5=1,'ריבית יומית'!D2745,'ריבית יומית'!G2745)</f>
        <v>1.0738622586670132E-4</v>
      </c>
      <c r="G2751" s="43">
        <f t="shared" si="296"/>
        <v>1.0738622586670132E-4</v>
      </c>
      <c r="H2751" s="29">
        <f t="shared" si="297"/>
        <v>1.6047975691416045</v>
      </c>
      <c r="I2751" s="30">
        <f>VLOOKUP(B2750,'מדדים וריביות'!B:C,2)</f>
        <v>23098954.293922</v>
      </c>
      <c r="K2751" s="39">
        <f t="shared" si="298"/>
        <v>0</v>
      </c>
      <c r="L2751" s="39">
        <f t="shared" si="299"/>
        <v>0</v>
      </c>
      <c r="M2751" s="39">
        <f t="shared" si="300"/>
        <v>0</v>
      </c>
      <c r="N2751" s="41">
        <f t="shared" si="302"/>
        <v>0</v>
      </c>
    </row>
    <row r="2752" spans="2:14">
      <c r="B2752" s="1">
        <v>35617</v>
      </c>
      <c r="C2752" s="1">
        <f t="shared" si="301"/>
        <v>35612</v>
      </c>
      <c r="E2752" s="42">
        <f>IF(DAY(B2752)&gt;14,VLOOKUP(DATE(YEAR(C2752),MONTH(C2752)-1,DAY(1)),'מדדים וריביות'!B:C,2,FALSE),VLOOKUP(DATE(YEAR(C2752),MONTH(C2752)-2,DAY(1)),'מדדים וריביות'!B:C,2,FALSE))</f>
        <v>22626925.564118698</v>
      </c>
      <c r="F2752" s="43">
        <f>IF($B$5=1,'ריבית יומית'!D2746,'ריבית יומית'!G2746)</f>
        <v>1.0738622586670132E-4</v>
      </c>
      <c r="G2752" s="43">
        <f t="shared" si="296"/>
        <v>1.0738622586670132E-4</v>
      </c>
      <c r="H2752" s="29">
        <f t="shared" si="297"/>
        <v>1.6046252544915942</v>
      </c>
      <c r="I2752" s="30">
        <f>VLOOKUP(B2751,'מדדים וריביות'!B:C,2)</f>
        <v>23098954.293922</v>
      </c>
      <c r="K2752" s="39">
        <f t="shared" si="298"/>
        <v>0</v>
      </c>
      <c r="L2752" s="39">
        <f t="shared" si="299"/>
        <v>0</v>
      </c>
      <c r="M2752" s="39">
        <f t="shared" si="300"/>
        <v>0</v>
      </c>
      <c r="N2752" s="41">
        <f t="shared" si="302"/>
        <v>0</v>
      </c>
    </row>
    <row r="2753" spans="2:14">
      <c r="B2753" s="1">
        <v>35618</v>
      </c>
      <c r="C2753" s="1">
        <f t="shared" si="301"/>
        <v>35612</v>
      </c>
      <c r="E2753" s="42">
        <f>IF(DAY(B2753)&gt;14,VLOOKUP(DATE(YEAR(C2753),MONTH(C2753)-1,DAY(1)),'מדדים וריביות'!B:C,2,FALSE),VLOOKUP(DATE(YEAR(C2753),MONTH(C2753)-2,DAY(1)),'מדדים וריביות'!B:C,2,FALSE))</f>
        <v>22626925.564118698</v>
      </c>
      <c r="F2753" s="43">
        <f>IF($B$5=1,'ריבית יומית'!D2747,'ריבית יומית'!G2747)</f>
        <v>1.0738622586670132E-4</v>
      </c>
      <c r="G2753" s="43">
        <f t="shared" si="296"/>
        <v>1.0738622586670132E-4</v>
      </c>
      <c r="H2753" s="29">
        <f t="shared" si="297"/>
        <v>1.604452958343817</v>
      </c>
      <c r="I2753" s="30">
        <f>VLOOKUP(B2752,'מדדים וריביות'!B:C,2)</f>
        <v>23098954.293922</v>
      </c>
      <c r="K2753" s="39">
        <f t="shared" si="298"/>
        <v>0</v>
      </c>
      <c r="L2753" s="39">
        <f t="shared" si="299"/>
        <v>0</v>
      </c>
      <c r="M2753" s="39">
        <f t="shared" si="300"/>
        <v>0</v>
      </c>
      <c r="N2753" s="41">
        <f t="shared" si="302"/>
        <v>0</v>
      </c>
    </row>
    <row r="2754" spans="2:14">
      <c r="B2754" s="1">
        <v>35619</v>
      </c>
      <c r="C2754" s="1">
        <f t="shared" si="301"/>
        <v>35612</v>
      </c>
      <c r="E2754" s="42">
        <f>IF(DAY(B2754)&gt;14,VLOOKUP(DATE(YEAR(C2754),MONTH(C2754)-1,DAY(1)),'מדדים וריביות'!B:C,2,FALSE),VLOOKUP(DATE(YEAR(C2754),MONTH(C2754)-2,DAY(1)),'מדדים וריביות'!B:C,2,FALSE))</f>
        <v>22626925.564118698</v>
      </c>
      <c r="F2754" s="43">
        <f>IF($B$5=1,'ריבית יומית'!D2748,'ריבית יומית'!G2748)</f>
        <v>1.0738622586670132E-4</v>
      </c>
      <c r="G2754" s="43">
        <f t="shared" si="296"/>
        <v>1.0738622586670132E-4</v>
      </c>
      <c r="H2754" s="29">
        <f t="shared" si="297"/>
        <v>1.6042806806962862</v>
      </c>
      <c r="I2754" s="30">
        <f>VLOOKUP(B2753,'מדדים וריביות'!B:C,2)</f>
        <v>23098954.293922</v>
      </c>
      <c r="K2754" s="39">
        <f t="shared" si="298"/>
        <v>0</v>
      </c>
      <c r="L2754" s="39">
        <f t="shared" si="299"/>
        <v>0</v>
      </c>
      <c r="M2754" s="39">
        <f t="shared" si="300"/>
        <v>0</v>
      </c>
      <c r="N2754" s="41">
        <f t="shared" si="302"/>
        <v>0</v>
      </c>
    </row>
    <row r="2755" spans="2:14">
      <c r="B2755" s="1">
        <v>35620</v>
      </c>
      <c r="C2755" s="1">
        <f t="shared" si="301"/>
        <v>35612</v>
      </c>
      <c r="E2755" s="42">
        <f>IF(DAY(B2755)&gt;14,VLOOKUP(DATE(YEAR(C2755),MONTH(C2755)-1,DAY(1)),'מדדים וריביות'!B:C,2,FALSE),VLOOKUP(DATE(YEAR(C2755),MONTH(C2755)-2,DAY(1)),'מדדים וריביות'!B:C,2,FALSE))</f>
        <v>22626925.564118698</v>
      </c>
      <c r="F2755" s="43">
        <f>IF($B$5=1,'ריבית יומית'!D2749,'ריבית יומית'!G2749)</f>
        <v>1.0738622586670132E-4</v>
      </c>
      <c r="G2755" s="43">
        <f t="shared" si="296"/>
        <v>1.0738622586670132E-4</v>
      </c>
      <c r="H2755" s="29">
        <f t="shared" si="297"/>
        <v>1.6041084215470152</v>
      </c>
      <c r="I2755" s="30">
        <f>VLOOKUP(B2754,'מדדים וריביות'!B:C,2)</f>
        <v>23098954.293922</v>
      </c>
      <c r="K2755" s="39">
        <f t="shared" si="298"/>
        <v>0</v>
      </c>
      <c r="L2755" s="39">
        <f t="shared" si="299"/>
        <v>0</v>
      </c>
      <c r="M2755" s="39">
        <f t="shared" si="300"/>
        <v>0</v>
      </c>
      <c r="N2755" s="41">
        <f t="shared" si="302"/>
        <v>0</v>
      </c>
    </row>
    <row r="2756" spans="2:14">
      <c r="B2756" s="1">
        <v>35621</v>
      </c>
      <c r="C2756" s="1">
        <f t="shared" si="301"/>
        <v>35612</v>
      </c>
      <c r="E2756" s="42">
        <f>IF(DAY(B2756)&gt;14,VLOOKUP(DATE(YEAR(C2756),MONTH(C2756)-1,DAY(1)),'מדדים וריביות'!B:C,2,FALSE),VLOOKUP(DATE(YEAR(C2756),MONTH(C2756)-2,DAY(1)),'מדדים וריביות'!B:C,2,FALSE))</f>
        <v>22626925.564118698</v>
      </c>
      <c r="F2756" s="43">
        <f>IF($B$5=1,'ריבית יומית'!D2750,'ריבית יומית'!G2750)</f>
        <v>1.0738622586670132E-4</v>
      </c>
      <c r="G2756" s="43">
        <f t="shared" si="296"/>
        <v>1.0738622586670132E-4</v>
      </c>
      <c r="H2756" s="29">
        <f t="shared" si="297"/>
        <v>1.6039361808940178</v>
      </c>
      <c r="I2756" s="30">
        <f>VLOOKUP(B2755,'מדדים וריביות'!B:C,2)</f>
        <v>23098954.293922</v>
      </c>
      <c r="K2756" s="39">
        <f t="shared" si="298"/>
        <v>0</v>
      </c>
      <c r="L2756" s="39">
        <f t="shared" si="299"/>
        <v>0</v>
      </c>
      <c r="M2756" s="39">
        <f t="shared" si="300"/>
        <v>0</v>
      </c>
      <c r="N2756" s="41">
        <f t="shared" si="302"/>
        <v>0</v>
      </c>
    </row>
    <row r="2757" spans="2:14">
      <c r="B2757" s="1">
        <v>35622</v>
      </c>
      <c r="C2757" s="1">
        <f t="shared" si="301"/>
        <v>35612</v>
      </c>
      <c r="E2757" s="42">
        <f>IF(DAY(B2757)&gt;14,VLOOKUP(DATE(YEAR(C2757),MONTH(C2757)-1,DAY(1)),'מדדים וריביות'!B:C,2,FALSE),VLOOKUP(DATE(YEAR(C2757),MONTH(C2757)-2,DAY(1)),'מדדים וריביות'!B:C,2,FALSE))</f>
        <v>22626925.564118698</v>
      </c>
      <c r="F2757" s="43">
        <f>IF($B$5=1,'ריבית יומית'!D2751,'ריבית יומית'!G2751)</f>
        <v>1.0738622586670132E-4</v>
      </c>
      <c r="G2757" s="43">
        <f t="shared" si="296"/>
        <v>1.0738622586670132E-4</v>
      </c>
      <c r="H2757" s="29">
        <f t="shared" si="297"/>
        <v>1.6037639587353081</v>
      </c>
      <c r="I2757" s="30">
        <f>VLOOKUP(B2756,'מדדים וריביות'!B:C,2)</f>
        <v>23098954.293922</v>
      </c>
      <c r="K2757" s="39">
        <f t="shared" si="298"/>
        <v>0</v>
      </c>
      <c r="L2757" s="39">
        <f t="shared" si="299"/>
        <v>0</v>
      </c>
      <c r="M2757" s="39">
        <f t="shared" si="300"/>
        <v>0</v>
      </c>
      <c r="N2757" s="41">
        <f t="shared" si="302"/>
        <v>0</v>
      </c>
    </row>
    <row r="2758" spans="2:14">
      <c r="B2758" s="1">
        <v>35623</v>
      </c>
      <c r="C2758" s="1">
        <f t="shared" si="301"/>
        <v>35612</v>
      </c>
      <c r="E2758" s="42">
        <f>IF(DAY(B2758)&gt;14,VLOOKUP(DATE(YEAR(C2758),MONTH(C2758)-1,DAY(1)),'מדדים וריביות'!B:C,2,FALSE),VLOOKUP(DATE(YEAR(C2758),MONTH(C2758)-2,DAY(1)),'מדדים וריביות'!B:C,2,FALSE))</f>
        <v>22626925.564118698</v>
      </c>
      <c r="F2758" s="43">
        <f>IF($B$5=1,'ריבית יומית'!D2752,'ריבית יומית'!G2752)</f>
        <v>1.0738622586670132E-4</v>
      </c>
      <c r="G2758" s="43">
        <f t="shared" si="296"/>
        <v>1.0738622586670132E-4</v>
      </c>
      <c r="H2758" s="29">
        <f t="shared" si="297"/>
        <v>1.6035917550689003</v>
      </c>
      <c r="I2758" s="30">
        <f>VLOOKUP(B2757,'מדדים וריביות'!B:C,2)</f>
        <v>23098954.293922</v>
      </c>
      <c r="K2758" s="39">
        <f t="shared" si="298"/>
        <v>0</v>
      </c>
      <c r="L2758" s="39">
        <f t="shared" si="299"/>
        <v>0</v>
      </c>
      <c r="M2758" s="39">
        <f t="shared" si="300"/>
        <v>0</v>
      </c>
      <c r="N2758" s="41">
        <f t="shared" si="302"/>
        <v>0</v>
      </c>
    </row>
    <row r="2759" spans="2:14">
      <c r="B2759" s="1">
        <v>35624</v>
      </c>
      <c r="C2759" s="1">
        <f t="shared" si="301"/>
        <v>35612</v>
      </c>
      <c r="E2759" s="42">
        <f>IF(DAY(B2759)&gt;14,VLOOKUP(DATE(YEAR(C2759),MONTH(C2759)-1,DAY(1)),'מדדים וריביות'!B:C,2,FALSE),VLOOKUP(DATE(YEAR(C2759),MONTH(C2759)-2,DAY(1)),'מדדים וריביות'!B:C,2,FALSE))</f>
        <v>22626925.564118698</v>
      </c>
      <c r="F2759" s="43">
        <f>IF($B$5=1,'ריבית יומית'!D2753,'ריבית יומית'!G2753)</f>
        <v>1.0738622586670132E-4</v>
      </c>
      <c r="G2759" s="43">
        <f t="shared" si="296"/>
        <v>1.0738622586670132E-4</v>
      </c>
      <c r="H2759" s="29">
        <f t="shared" si="297"/>
        <v>1.6034195698928086</v>
      </c>
      <c r="I2759" s="30">
        <f>VLOOKUP(B2758,'מדדים וריביות'!B:C,2)</f>
        <v>23098954.293922</v>
      </c>
      <c r="K2759" s="39">
        <f t="shared" si="298"/>
        <v>0</v>
      </c>
      <c r="L2759" s="39">
        <f t="shared" si="299"/>
        <v>0</v>
      </c>
      <c r="M2759" s="39">
        <f t="shared" si="300"/>
        <v>0</v>
      </c>
      <c r="N2759" s="41">
        <f t="shared" si="302"/>
        <v>0</v>
      </c>
    </row>
    <row r="2760" spans="2:14">
      <c r="B2760" s="1">
        <v>35625</v>
      </c>
      <c r="C2760" s="1">
        <f t="shared" si="301"/>
        <v>35612</v>
      </c>
      <c r="E2760" s="42">
        <f>IF(DAY(B2760)&gt;14,VLOOKUP(DATE(YEAR(C2760),MONTH(C2760)-1,DAY(1)),'מדדים וריביות'!B:C,2,FALSE),VLOOKUP(DATE(YEAR(C2760),MONTH(C2760)-2,DAY(1)),'מדדים וריביות'!B:C,2,FALSE))</f>
        <v>22626925.564118698</v>
      </c>
      <c r="F2760" s="43">
        <f>IF($B$5=1,'ריבית יומית'!D2754,'ריבית יומית'!G2754)</f>
        <v>1.0738622586670132E-4</v>
      </c>
      <c r="G2760" s="43">
        <f t="shared" si="296"/>
        <v>1.0738622586670132E-4</v>
      </c>
      <c r="H2760" s="29">
        <f t="shared" si="297"/>
        <v>1.6032474032050479</v>
      </c>
      <c r="I2760" s="30">
        <f>VLOOKUP(B2759,'מדדים וריביות'!B:C,2)</f>
        <v>23098954.293922</v>
      </c>
      <c r="K2760" s="39">
        <f t="shared" si="298"/>
        <v>0</v>
      </c>
      <c r="L2760" s="39">
        <f t="shared" si="299"/>
        <v>0</v>
      </c>
      <c r="M2760" s="39">
        <f t="shared" si="300"/>
        <v>0</v>
      </c>
      <c r="N2760" s="41">
        <f t="shared" si="302"/>
        <v>0</v>
      </c>
    </row>
    <row r="2761" spans="2:14">
      <c r="B2761" s="1">
        <v>35626</v>
      </c>
      <c r="C2761" s="1">
        <f t="shared" si="301"/>
        <v>35612</v>
      </c>
      <c r="E2761" s="42">
        <f>IF(DAY(B2761)&gt;14,VLOOKUP(DATE(YEAR(C2761),MONTH(C2761)-1,DAY(1)),'מדדים וריביות'!B:C,2,FALSE),VLOOKUP(DATE(YEAR(C2761),MONTH(C2761)-2,DAY(1)),'מדדים וריביות'!B:C,2,FALSE))</f>
        <v>22870553.295630101</v>
      </c>
      <c r="F2761" s="43">
        <f>IF($B$5=1,'ריבית יומית'!D2755,'ריבית יומית'!G2755)</f>
        <v>1.0738622586670132E-4</v>
      </c>
      <c r="G2761" s="43">
        <f t="shared" ref="G2761:G2824" si="303">IF(B2761&gt;$B$2,0,F2761)</f>
        <v>1.0738622586670132E-4</v>
      </c>
      <c r="H2761" s="29">
        <f t="shared" ref="H2761:H2824" si="304">H2762*(1+G2761)</f>
        <v>1.6030752550036327</v>
      </c>
      <c r="I2761" s="30">
        <f>VLOOKUP(B2760,'מדדים וריביות'!B:C,2)</f>
        <v>23098954.293922</v>
      </c>
      <c r="K2761" s="39">
        <f t="shared" ref="K2761:K2824" si="305">$B$4/E2761*D2761-D2761</f>
        <v>0</v>
      </c>
      <c r="L2761" s="39">
        <f t="shared" ref="L2761:L2824" si="306">H2762*D2761-D2761</f>
        <v>0</v>
      </c>
      <c r="M2761" s="39">
        <f t="shared" ref="M2761:M2824" si="307">$B$4/E2761*L2761-L2761</f>
        <v>0</v>
      </c>
      <c r="N2761" s="41">
        <f t="shared" si="302"/>
        <v>0</v>
      </c>
    </row>
    <row r="2762" spans="2:14">
      <c r="B2762" s="1">
        <v>35627</v>
      </c>
      <c r="C2762" s="1">
        <f t="shared" ref="C2762:C2825" si="308">DATE(YEAR(B2762),MONTH(B2762),DAY(1))</f>
        <v>35612</v>
      </c>
      <c r="E2762" s="42">
        <f>IF(DAY(B2762)&gt;14,VLOOKUP(DATE(YEAR(C2762),MONTH(C2762)-1,DAY(1)),'מדדים וריביות'!B:C,2,FALSE),VLOOKUP(DATE(YEAR(C2762),MONTH(C2762)-2,DAY(1)),'מדדים וריביות'!B:C,2,FALSE))</f>
        <v>22870553.295630101</v>
      </c>
      <c r="F2762" s="43">
        <f>IF($B$5=1,'ריבית יומית'!D2756,'ריבית יומית'!G2756)</f>
        <v>1.0738622586670132E-4</v>
      </c>
      <c r="G2762" s="43">
        <f t="shared" si="303"/>
        <v>1.0738622586670132E-4</v>
      </c>
      <c r="H2762" s="29">
        <f t="shared" si="304"/>
        <v>1.6029031252865782</v>
      </c>
      <c r="I2762" s="30">
        <f>VLOOKUP(B2761,'מדדים וריביות'!B:C,2)</f>
        <v>23098954.293922</v>
      </c>
      <c r="K2762" s="39">
        <f t="shared" si="305"/>
        <v>0</v>
      </c>
      <c r="L2762" s="39">
        <f t="shared" si="306"/>
        <v>0</v>
      </c>
      <c r="M2762" s="39">
        <f t="shared" si="307"/>
        <v>0</v>
      </c>
      <c r="N2762" s="41">
        <f t="shared" ref="N2762:N2825" si="309">SUM(K2762:M2762)</f>
        <v>0</v>
      </c>
    </row>
    <row r="2763" spans="2:14">
      <c r="B2763" s="1">
        <v>35628</v>
      </c>
      <c r="C2763" s="1">
        <f t="shared" si="308"/>
        <v>35612</v>
      </c>
      <c r="E2763" s="42">
        <f>IF(DAY(B2763)&gt;14,VLOOKUP(DATE(YEAR(C2763),MONTH(C2763)-1,DAY(1)),'מדדים וריביות'!B:C,2,FALSE),VLOOKUP(DATE(YEAR(C2763),MONTH(C2763)-2,DAY(1)),'מדדים וריביות'!B:C,2,FALSE))</f>
        <v>22870553.295630101</v>
      </c>
      <c r="F2763" s="43">
        <f>IF($B$5=1,'ריבית יומית'!D2757,'ריבית יומית'!G2757)</f>
        <v>1.0738622586670132E-4</v>
      </c>
      <c r="G2763" s="43">
        <f t="shared" si="303"/>
        <v>1.0738622586670132E-4</v>
      </c>
      <c r="H2763" s="29">
        <f t="shared" si="304"/>
        <v>1.6027310140518995</v>
      </c>
      <c r="I2763" s="30">
        <f>VLOOKUP(B2762,'מדדים וריביות'!B:C,2)</f>
        <v>23098954.293922</v>
      </c>
      <c r="K2763" s="39">
        <f t="shared" si="305"/>
        <v>0</v>
      </c>
      <c r="L2763" s="39">
        <f t="shared" si="306"/>
        <v>0</v>
      </c>
      <c r="M2763" s="39">
        <f t="shared" si="307"/>
        <v>0</v>
      </c>
      <c r="N2763" s="41">
        <f t="shared" si="309"/>
        <v>0</v>
      </c>
    </row>
    <row r="2764" spans="2:14">
      <c r="B2764" s="1">
        <v>35629</v>
      </c>
      <c r="C2764" s="1">
        <f t="shared" si="308"/>
        <v>35612</v>
      </c>
      <c r="E2764" s="42">
        <f>IF(DAY(B2764)&gt;14,VLOOKUP(DATE(YEAR(C2764),MONTH(C2764)-1,DAY(1)),'מדדים וריביות'!B:C,2,FALSE),VLOOKUP(DATE(YEAR(C2764),MONTH(C2764)-2,DAY(1)),'מדדים וריביות'!B:C,2,FALSE))</f>
        <v>22870553.295630101</v>
      </c>
      <c r="F2764" s="43">
        <f>IF($B$5=1,'ריבית יומית'!D2758,'ריבית יומית'!G2758)</f>
        <v>1.0738622586670132E-4</v>
      </c>
      <c r="G2764" s="43">
        <f t="shared" si="303"/>
        <v>1.0738622586670132E-4</v>
      </c>
      <c r="H2764" s="29">
        <f t="shared" si="304"/>
        <v>1.6025589212976123</v>
      </c>
      <c r="I2764" s="30">
        <f>VLOOKUP(B2763,'מדדים וריביות'!B:C,2)</f>
        <v>23098954.293922</v>
      </c>
      <c r="K2764" s="39">
        <f t="shared" si="305"/>
        <v>0</v>
      </c>
      <c r="L2764" s="39">
        <f t="shared" si="306"/>
        <v>0</v>
      </c>
      <c r="M2764" s="39">
        <f t="shared" si="307"/>
        <v>0</v>
      </c>
      <c r="N2764" s="41">
        <f t="shared" si="309"/>
        <v>0</v>
      </c>
    </row>
    <row r="2765" spans="2:14">
      <c r="B2765" s="1">
        <v>35630</v>
      </c>
      <c r="C2765" s="1">
        <f t="shared" si="308"/>
        <v>35612</v>
      </c>
      <c r="E2765" s="42">
        <f>IF(DAY(B2765)&gt;14,VLOOKUP(DATE(YEAR(C2765),MONTH(C2765)-1,DAY(1)),'מדדים וריביות'!B:C,2,FALSE),VLOOKUP(DATE(YEAR(C2765),MONTH(C2765)-2,DAY(1)),'מדדים וריביות'!B:C,2,FALSE))</f>
        <v>22870553.295630101</v>
      </c>
      <c r="F2765" s="43">
        <f>IF($B$5=1,'ריבית יומית'!D2759,'ריבית יומית'!G2759)</f>
        <v>1.0738622586670132E-4</v>
      </c>
      <c r="G2765" s="43">
        <f t="shared" si="303"/>
        <v>1.0738622586670132E-4</v>
      </c>
      <c r="H2765" s="29">
        <f t="shared" si="304"/>
        <v>1.6023868470217322</v>
      </c>
      <c r="I2765" s="30">
        <f>VLOOKUP(B2764,'מדדים וריביות'!B:C,2)</f>
        <v>23098954.293922</v>
      </c>
      <c r="K2765" s="39">
        <f t="shared" si="305"/>
        <v>0</v>
      </c>
      <c r="L2765" s="39">
        <f t="shared" si="306"/>
        <v>0</v>
      </c>
      <c r="M2765" s="39">
        <f t="shared" si="307"/>
        <v>0</v>
      </c>
      <c r="N2765" s="41">
        <f t="shared" si="309"/>
        <v>0</v>
      </c>
    </row>
    <row r="2766" spans="2:14">
      <c r="B2766" s="1">
        <v>35631</v>
      </c>
      <c r="C2766" s="1">
        <f t="shared" si="308"/>
        <v>35612</v>
      </c>
      <c r="E2766" s="42">
        <f>IF(DAY(B2766)&gt;14,VLOOKUP(DATE(YEAR(C2766),MONTH(C2766)-1,DAY(1)),'מדדים וריביות'!B:C,2,FALSE),VLOOKUP(DATE(YEAR(C2766),MONTH(C2766)-2,DAY(1)),'מדדים וריביות'!B:C,2,FALSE))</f>
        <v>22870553.295630101</v>
      </c>
      <c r="F2766" s="43">
        <f>IF($B$5=1,'ריבית יומית'!D2760,'ריבית יומית'!G2760)</f>
        <v>1.0738622586670132E-4</v>
      </c>
      <c r="G2766" s="43">
        <f t="shared" si="303"/>
        <v>1.0738622586670132E-4</v>
      </c>
      <c r="H2766" s="29">
        <f t="shared" si="304"/>
        <v>1.6022147912222751</v>
      </c>
      <c r="I2766" s="30">
        <f>VLOOKUP(B2765,'מדדים וריביות'!B:C,2)</f>
        <v>23098954.293922</v>
      </c>
      <c r="K2766" s="39">
        <f t="shared" si="305"/>
        <v>0</v>
      </c>
      <c r="L2766" s="39">
        <f t="shared" si="306"/>
        <v>0</v>
      </c>
      <c r="M2766" s="39">
        <f t="shared" si="307"/>
        <v>0</v>
      </c>
      <c r="N2766" s="41">
        <f t="shared" si="309"/>
        <v>0</v>
      </c>
    </row>
    <row r="2767" spans="2:14">
      <c r="B2767" s="1">
        <v>35632</v>
      </c>
      <c r="C2767" s="1">
        <f t="shared" si="308"/>
        <v>35612</v>
      </c>
      <c r="E2767" s="42">
        <f>IF(DAY(B2767)&gt;14,VLOOKUP(DATE(YEAR(C2767),MONTH(C2767)-1,DAY(1)),'מדדים וריביות'!B:C,2,FALSE),VLOOKUP(DATE(YEAR(C2767),MONTH(C2767)-2,DAY(1)),'מדדים וריביות'!B:C,2,FALSE))</f>
        <v>22870553.295630101</v>
      </c>
      <c r="F2767" s="43">
        <f>IF($B$5=1,'ריבית יומית'!D2761,'ריבית יומית'!G2761)</f>
        <v>1.0738622586670132E-4</v>
      </c>
      <c r="G2767" s="43">
        <f t="shared" si="303"/>
        <v>1.0738622586670132E-4</v>
      </c>
      <c r="H2767" s="29">
        <f t="shared" si="304"/>
        <v>1.602042753897257</v>
      </c>
      <c r="I2767" s="30">
        <f>VLOOKUP(B2766,'מדדים וריביות'!B:C,2)</f>
        <v>23098954.293922</v>
      </c>
      <c r="K2767" s="39">
        <f t="shared" si="305"/>
        <v>0</v>
      </c>
      <c r="L2767" s="39">
        <f t="shared" si="306"/>
        <v>0</v>
      </c>
      <c r="M2767" s="39">
        <f t="shared" si="307"/>
        <v>0</v>
      </c>
      <c r="N2767" s="41">
        <f t="shared" si="309"/>
        <v>0</v>
      </c>
    </row>
    <row r="2768" spans="2:14">
      <c r="B2768" s="1">
        <v>35633</v>
      </c>
      <c r="C2768" s="1">
        <f t="shared" si="308"/>
        <v>35612</v>
      </c>
      <c r="E2768" s="42">
        <f>IF(DAY(B2768)&gt;14,VLOOKUP(DATE(YEAR(C2768),MONTH(C2768)-1,DAY(1)),'מדדים וריביות'!B:C,2,FALSE),VLOOKUP(DATE(YEAR(C2768),MONTH(C2768)-2,DAY(1)),'מדדים וריביות'!B:C,2,FALSE))</f>
        <v>22870553.295630101</v>
      </c>
      <c r="F2768" s="43">
        <f>IF($B$5=1,'ריבית יומית'!D2762,'ריבית יומית'!G2762)</f>
        <v>1.0738622586670132E-4</v>
      </c>
      <c r="G2768" s="43">
        <f t="shared" si="303"/>
        <v>1.0738622586670132E-4</v>
      </c>
      <c r="H2768" s="29">
        <f t="shared" si="304"/>
        <v>1.6018707350446943</v>
      </c>
      <c r="I2768" s="30">
        <f>VLOOKUP(B2767,'מדדים וריביות'!B:C,2)</f>
        <v>23098954.293922</v>
      </c>
      <c r="K2768" s="39">
        <f t="shared" si="305"/>
        <v>0</v>
      </c>
      <c r="L2768" s="39">
        <f t="shared" si="306"/>
        <v>0</v>
      </c>
      <c r="M2768" s="39">
        <f t="shared" si="307"/>
        <v>0</v>
      </c>
      <c r="N2768" s="41">
        <f t="shared" si="309"/>
        <v>0</v>
      </c>
    </row>
    <row r="2769" spans="2:14">
      <c r="B2769" s="1">
        <v>35634</v>
      </c>
      <c r="C2769" s="1">
        <f t="shared" si="308"/>
        <v>35612</v>
      </c>
      <c r="E2769" s="42">
        <f>IF(DAY(B2769)&gt;14,VLOOKUP(DATE(YEAR(C2769),MONTH(C2769)-1,DAY(1)),'מדדים וריביות'!B:C,2,FALSE),VLOOKUP(DATE(YEAR(C2769),MONTH(C2769)-2,DAY(1)),'מדדים וריביות'!B:C,2,FALSE))</f>
        <v>22870553.295630101</v>
      </c>
      <c r="F2769" s="43">
        <f>IF($B$5=1,'ריבית יומית'!D2763,'ריבית יומית'!G2763)</f>
        <v>1.0738622586670132E-4</v>
      </c>
      <c r="G2769" s="43">
        <f t="shared" si="303"/>
        <v>1.0738622586670132E-4</v>
      </c>
      <c r="H2769" s="29">
        <f t="shared" si="304"/>
        <v>1.6016987346626035</v>
      </c>
      <c r="I2769" s="30">
        <f>VLOOKUP(B2768,'מדדים וריביות'!B:C,2)</f>
        <v>23098954.293922</v>
      </c>
      <c r="K2769" s="39">
        <f t="shared" si="305"/>
        <v>0</v>
      </c>
      <c r="L2769" s="39">
        <f t="shared" si="306"/>
        <v>0</v>
      </c>
      <c r="M2769" s="39">
        <f t="shared" si="307"/>
        <v>0</v>
      </c>
      <c r="N2769" s="41">
        <f t="shared" si="309"/>
        <v>0</v>
      </c>
    </row>
    <row r="2770" spans="2:14">
      <c r="B2770" s="1">
        <v>35635</v>
      </c>
      <c r="C2770" s="1">
        <f t="shared" si="308"/>
        <v>35612</v>
      </c>
      <c r="E2770" s="42">
        <f>IF(DAY(B2770)&gt;14,VLOOKUP(DATE(YEAR(C2770),MONTH(C2770)-1,DAY(1)),'מדדים וריביות'!B:C,2,FALSE),VLOOKUP(DATE(YEAR(C2770),MONTH(C2770)-2,DAY(1)),'מדדים וריביות'!B:C,2,FALSE))</f>
        <v>22870553.295630101</v>
      </c>
      <c r="F2770" s="43">
        <f>IF($B$5=1,'ריבית יומית'!D2764,'ריבית יומית'!G2764)</f>
        <v>1.0738622586670132E-4</v>
      </c>
      <c r="G2770" s="43">
        <f t="shared" si="303"/>
        <v>1.0738622586670132E-4</v>
      </c>
      <c r="H2770" s="29">
        <f t="shared" si="304"/>
        <v>1.6015267527490011</v>
      </c>
      <c r="I2770" s="30">
        <f>VLOOKUP(B2769,'מדדים וריביות'!B:C,2)</f>
        <v>23098954.293922</v>
      </c>
      <c r="K2770" s="39">
        <f t="shared" si="305"/>
        <v>0</v>
      </c>
      <c r="L2770" s="39">
        <f t="shared" si="306"/>
        <v>0</v>
      </c>
      <c r="M2770" s="39">
        <f t="shared" si="307"/>
        <v>0</v>
      </c>
      <c r="N2770" s="41">
        <f t="shared" si="309"/>
        <v>0</v>
      </c>
    </row>
    <row r="2771" spans="2:14">
      <c r="B2771" s="1">
        <v>35636</v>
      </c>
      <c r="C2771" s="1">
        <f t="shared" si="308"/>
        <v>35612</v>
      </c>
      <c r="E2771" s="42">
        <f>IF(DAY(B2771)&gt;14,VLOOKUP(DATE(YEAR(C2771),MONTH(C2771)-1,DAY(1)),'מדדים וריביות'!B:C,2,FALSE),VLOOKUP(DATE(YEAR(C2771),MONTH(C2771)-2,DAY(1)),'מדדים וריביות'!B:C,2,FALSE))</f>
        <v>22870553.295630101</v>
      </c>
      <c r="F2771" s="43">
        <f>IF($B$5=1,'ריבית יומית'!D2765,'ריבית יומית'!G2765)</f>
        <v>1.0738622586670132E-4</v>
      </c>
      <c r="G2771" s="43">
        <f t="shared" si="303"/>
        <v>1.0738622586670132E-4</v>
      </c>
      <c r="H2771" s="29">
        <f t="shared" si="304"/>
        <v>1.6013547893019044</v>
      </c>
      <c r="I2771" s="30">
        <f>VLOOKUP(B2770,'מדדים וריביות'!B:C,2)</f>
        <v>23098954.293922</v>
      </c>
      <c r="K2771" s="39">
        <f t="shared" si="305"/>
        <v>0</v>
      </c>
      <c r="L2771" s="39">
        <f t="shared" si="306"/>
        <v>0</v>
      </c>
      <c r="M2771" s="39">
        <f t="shared" si="307"/>
        <v>0</v>
      </c>
      <c r="N2771" s="41">
        <f t="shared" si="309"/>
        <v>0</v>
      </c>
    </row>
    <row r="2772" spans="2:14">
      <c r="B2772" s="1">
        <v>35637</v>
      </c>
      <c r="C2772" s="1">
        <f t="shared" si="308"/>
        <v>35612</v>
      </c>
      <c r="E2772" s="42">
        <f>IF(DAY(B2772)&gt;14,VLOOKUP(DATE(YEAR(C2772),MONTH(C2772)-1,DAY(1)),'מדדים וריביות'!B:C,2,FALSE),VLOOKUP(DATE(YEAR(C2772),MONTH(C2772)-2,DAY(1)),'מדדים וריביות'!B:C,2,FALSE))</f>
        <v>22870553.295630101</v>
      </c>
      <c r="F2772" s="43">
        <f>IF($B$5=1,'ריבית יומית'!D2766,'ריבית יומית'!G2766)</f>
        <v>1.0738622586670132E-4</v>
      </c>
      <c r="G2772" s="43">
        <f t="shared" si="303"/>
        <v>1.0738622586670132E-4</v>
      </c>
      <c r="H2772" s="29">
        <f t="shared" si="304"/>
        <v>1.6011828443193306</v>
      </c>
      <c r="I2772" s="30">
        <f>VLOOKUP(B2771,'מדדים וריביות'!B:C,2)</f>
        <v>23098954.293922</v>
      </c>
      <c r="K2772" s="39">
        <f t="shared" si="305"/>
        <v>0</v>
      </c>
      <c r="L2772" s="39">
        <f t="shared" si="306"/>
        <v>0</v>
      </c>
      <c r="M2772" s="39">
        <f t="shared" si="307"/>
        <v>0</v>
      </c>
      <c r="N2772" s="41">
        <f t="shared" si="309"/>
        <v>0</v>
      </c>
    </row>
    <row r="2773" spans="2:14">
      <c r="B2773" s="1">
        <v>35638</v>
      </c>
      <c r="C2773" s="1">
        <f t="shared" si="308"/>
        <v>35612</v>
      </c>
      <c r="E2773" s="42">
        <f>IF(DAY(B2773)&gt;14,VLOOKUP(DATE(YEAR(C2773),MONTH(C2773)-1,DAY(1)),'מדדים וריביות'!B:C,2,FALSE),VLOOKUP(DATE(YEAR(C2773),MONTH(C2773)-2,DAY(1)),'מדדים וריביות'!B:C,2,FALSE))</f>
        <v>22870553.295630101</v>
      </c>
      <c r="F2773" s="43">
        <f>IF($B$5=1,'ריבית יומית'!D2767,'ריבית יומית'!G2767)</f>
        <v>1.0738622586670132E-4</v>
      </c>
      <c r="G2773" s="43">
        <f t="shared" si="303"/>
        <v>1.0738622586670132E-4</v>
      </c>
      <c r="H2773" s="29">
        <f t="shared" si="304"/>
        <v>1.6010109177992966</v>
      </c>
      <c r="I2773" s="30">
        <f>VLOOKUP(B2772,'מדדים וריביות'!B:C,2)</f>
        <v>23098954.293922</v>
      </c>
      <c r="K2773" s="39">
        <f t="shared" si="305"/>
        <v>0</v>
      </c>
      <c r="L2773" s="39">
        <f t="shared" si="306"/>
        <v>0</v>
      </c>
      <c r="M2773" s="39">
        <f t="shared" si="307"/>
        <v>0</v>
      </c>
      <c r="N2773" s="41">
        <f t="shared" si="309"/>
        <v>0</v>
      </c>
    </row>
    <row r="2774" spans="2:14">
      <c r="B2774" s="1">
        <v>35639</v>
      </c>
      <c r="C2774" s="1">
        <f t="shared" si="308"/>
        <v>35612</v>
      </c>
      <c r="E2774" s="42">
        <f>IF(DAY(B2774)&gt;14,VLOOKUP(DATE(YEAR(C2774),MONTH(C2774)-1,DAY(1)),'מדדים וריביות'!B:C,2,FALSE),VLOOKUP(DATE(YEAR(C2774),MONTH(C2774)-2,DAY(1)),'מדדים וריביות'!B:C,2,FALSE))</f>
        <v>22870553.295630101</v>
      </c>
      <c r="F2774" s="43">
        <f>IF($B$5=1,'ריבית יומית'!D2768,'ריבית יומית'!G2768)</f>
        <v>1.0738622586670132E-4</v>
      </c>
      <c r="G2774" s="43">
        <f t="shared" si="303"/>
        <v>1.0738622586670132E-4</v>
      </c>
      <c r="H2774" s="29">
        <f t="shared" si="304"/>
        <v>1.6008390097398204</v>
      </c>
      <c r="I2774" s="30">
        <f>VLOOKUP(B2773,'מדדים וריביות'!B:C,2)</f>
        <v>23098954.293922</v>
      </c>
      <c r="K2774" s="39">
        <f t="shared" si="305"/>
        <v>0</v>
      </c>
      <c r="L2774" s="39">
        <f t="shared" si="306"/>
        <v>0</v>
      </c>
      <c r="M2774" s="39">
        <f t="shared" si="307"/>
        <v>0</v>
      </c>
      <c r="N2774" s="41">
        <f t="shared" si="309"/>
        <v>0</v>
      </c>
    </row>
    <row r="2775" spans="2:14">
      <c r="B2775" s="1">
        <v>35640</v>
      </c>
      <c r="C2775" s="1">
        <f t="shared" si="308"/>
        <v>35612</v>
      </c>
      <c r="E2775" s="42">
        <f>IF(DAY(B2775)&gt;14,VLOOKUP(DATE(YEAR(C2775),MONTH(C2775)-1,DAY(1)),'מדדים וריביות'!B:C,2,FALSE),VLOOKUP(DATE(YEAR(C2775),MONTH(C2775)-2,DAY(1)),'מדדים וריביות'!B:C,2,FALSE))</f>
        <v>22870553.295630101</v>
      </c>
      <c r="F2775" s="43">
        <f>IF($B$5=1,'ריבית יומית'!D2769,'ריבית יומית'!G2769)</f>
        <v>1.0738622586670132E-4</v>
      </c>
      <c r="G2775" s="43">
        <f t="shared" si="303"/>
        <v>1.0738622586670132E-4</v>
      </c>
      <c r="H2775" s="29">
        <f t="shared" si="304"/>
        <v>1.6006671201389198</v>
      </c>
      <c r="I2775" s="30">
        <f>VLOOKUP(B2774,'מדדים וריביות'!B:C,2)</f>
        <v>23098954.293922</v>
      </c>
      <c r="K2775" s="39">
        <f t="shared" si="305"/>
        <v>0</v>
      </c>
      <c r="L2775" s="39">
        <f t="shared" si="306"/>
        <v>0</v>
      </c>
      <c r="M2775" s="39">
        <f t="shared" si="307"/>
        <v>0</v>
      </c>
      <c r="N2775" s="41">
        <f t="shared" si="309"/>
        <v>0</v>
      </c>
    </row>
    <row r="2776" spans="2:14">
      <c r="B2776" s="1">
        <v>35641</v>
      </c>
      <c r="C2776" s="1">
        <f t="shared" si="308"/>
        <v>35612</v>
      </c>
      <c r="E2776" s="42">
        <f>IF(DAY(B2776)&gt;14,VLOOKUP(DATE(YEAR(C2776),MONTH(C2776)-1,DAY(1)),'מדדים וריביות'!B:C,2,FALSE),VLOOKUP(DATE(YEAR(C2776),MONTH(C2776)-2,DAY(1)),'מדדים וריביות'!B:C,2,FALSE))</f>
        <v>22870553.295630101</v>
      </c>
      <c r="F2776" s="43">
        <f>IF($B$5=1,'ריבית יומית'!D2770,'ריבית יומית'!G2770)</f>
        <v>1.0738622586670132E-4</v>
      </c>
      <c r="G2776" s="43">
        <f t="shared" si="303"/>
        <v>1.0738622586670132E-4</v>
      </c>
      <c r="H2776" s="29">
        <f t="shared" si="304"/>
        <v>1.6004952489946127</v>
      </c>
      <c r="I2776" s="30">
        <f>VLOOKUP(B2775,'מדדים וריביות'!B:C,2)</f>
        <v>23098954.293922</v>
      </c>
      <c r="K2776" s="39">
        <f t="shared" si="305"/>
        <v>0</v>
      </c>
      <c r="L2776" s="39">
        <f t="shared" si="306"/>
        <v>0</v>
      </c>
      <c r="M2776" s="39">
        <f t="shared" si="307"/>
        <v>0</v>
      </c>
      <c r="N2776" s="41">
        <f t="shared" si="309"/>
        <v>0</v>
      </c>
    </row>
    <row r="2777" spans="2:14">
      <c r="B2777" s="1">
        <v>35642</v>
      </c>
      <c r="C2777" s="1">
        <f t="shared" si="308"/>
        <v>35612</v>
      </c>
      <c r="E2777" s="42">
        <f>IF(DAY(B2777)&gt;14,VLOOKUP(DATE(YEAR(C2777),MONTH(C2777)-1,DAY(1)),'מדדים וריביות'!B:C,2,FALSE),VLOOKUP(DATE(YEAR(C2777),MONTH(C2777)-2,DAY(1)),'מדדים וריביות'!B:C,2,FALSE))</f>
        <v>22870553.295630101</v>
      </c>
      <c r="F2777" s="43">
        <f>IF($B$5=1,'ריבית יומית'!D2771,'ריבית יומית'!G2771)</f>
        <v>1.0738622586670132E-4</v>
      </c>
      <c r="G2777" s="43">
        <f t="shared" si="303"/>
        <v>1.0738622586670132E-4</v>
      </c>
      <c r="H2777" s="29">
        <f t="shared" si="304"/>
        <v>1.6003233963049173</v>
      </c>
      <c r="I2777" s="30">
        <f>VLOOKUP(B2776,'מדדים וריביות'!B:C,2)</f>
        <v>23098954.293922</v>
      </c>
      <c r="K2777" s="39">
        <f t="shared" si="305"/>
        <v>0</v>
      </c>
      <c r="L2777" s="39">
        <f t="shared" si="306"/>
        <v>0</v>
      </c>
      <c r="M2777" s="39">
        <f t="shared" si="307"/>
        <v>0</v>
      </c>
      <c r="N2777" s="41">
        <f t="shared" si="309"/>
        <v>0</v>
      </c>
    </row>
    <row r="2778" spans="2:14">
      <c r="B2778" s="1">
        <v>35643</v>
      </c>
      <c r="C2778" s="1">
        <f t="shared" si="308"/>
        <v>35643</v>
      </c>
      <c r="E2778" s="42">
        <f>IF(DAY(B2778)&gt;14,VLOOKUP(DATE(YEAR(C2778),MONTH(C2778)-1,DAY(1)),'מדדים וריביות'!B:C,2,FALSE),VLOOKUP(DATE(YEAR(C2778),MONTH(C2778)-2,DAY(1)),'מדדים וריביות'!B:C,2,FALSE))</f>
        <v>22870553.295630101</v>
      </c>
      <c r="F2778" s="43">
        <f>IF($B$5=1,'ריבית יומית'!D2772,'ריבית יומית'!G2772)</f>
        <v>1.0738622586670132E-4</v>
      </c>
      <c r="G2778" s="43">
        <f t="shared" si="303"/>
        <v>1.0738622586670132E-4</v>
      </c>
      <c r="H2778" s="29">
        <f t="shared" si="304"/>
        <v>1.6001515620678521</v>
      </c>
      <c r="I2778" s="30">
        <f>VLOOKUP(B2777,'מדדים וריביות'!B:C,2)</f>
        <v>23098954.293922</v>
      </c>
      <c r="K2778" s="39">
        <f t="shared" si="305"/>
        <v>0</v>
      </c>
      <c r="L2778" s="39">
        <f t="shared" si="306"/>
        <v>0</v>
      </c>
      <c r="M2778" s="39">
        <f t="shared" si="307"/>
        <v>0</v>
      </c>
      <c r="N2778" s="41">
        <f t="shared" si="309"/>
        <v>0</v>
      </c>
    </row>
    <row r="2779" spans="2:14">
      <c r="B2779" s="1">
        <v>35644</v>
      </c>
      <c r="C2779" s="1">
        <f t="shared" si="308"/>
        <v>35643</v>
      </c>
      <c r="E2779" s="42">
        <f>IF(DAY(B2779)&gt;14,VLOOKUP(DATE(YEAR(C2779),MONTH(C2779)-1,DAY(1)),'מדדים וריביות'!B:C,2,FALSE),VLOOKUP(DATE(YEAR(C2779),MONTH(C2779)-2,DAY(1)),'מדדים וריביות'!B:C,2,FALSE))</f>
        <v>22870553.295630101</v>
      </c>
      <c r="F2779" s="43">
        <f>IF($B$5=1,'ריבית יומית'!D2773,'ריבית יומית'!G2773)</f>
        <v>1.0738622586670132E-4</v>
      </c>
      <c r="G2779" s="43">
        <f t="shared" si="303"/>
        <v>1.0738622586670132E-4</v>
      </c>
      <c r="H2779" s="29">
        <f t="shared" si="304"/>
        <v>1.5999797462814358</v>
      </c>
      <c r="I2779" s="30">
        <f>VLOOKUP(B2778,'מדדים וריביות'!B:C,2)</f>
        <v>23190314.693238799</v>
      </c>
      <c r="K2779" s="39">
        <f t="shared" si="305"/>
        <v>0</v>
      </c>
      <c r="L2779" s="39">
        <f t="shared" si="306"/>
        <v>0</v>
      </c>
      <c r="M2779" s="39">
        <f t="shared" si="307"/>
        <v>0</v>
      </c>
      <c r="N2779" s="41">
        <f t="shared" si="309"/>
        <v>0</v>
      </c>
    </row>
    <row r="2780" spans="2:14">
      <c r="B2780" s="1">
        <v>35645</v>
      </c>
      <c r="C2780" s="1">
        <f t="shared" si="308"/>
        <v>35643</v>
      </c>
      <c r="E2780" s="42">
        <f>IF(DAY(B2780)&gt;14,VLOOKUP(DATE(YEAR(C2780),MONTH(C2780)-1,DAY(1)),'מדדים וריביות'!B:C,2,FALSE),VLOOKUP(DATE(YEAR(C2780),MONTH(C2780)-2,DAY(1)),'מדדים וריביות'!B:C,2,FALSE))</f>
        <v>22870553.295630101</v>
      </c>
      <c r="F2780" s="43">
        <f>IF($B$5=1,'ריבית יומית'!D2774,'ריבית יומית'!G2774)</f>
        <v>1.0738622586670132E-4</v>
      </c>
      <c r="G2780" s="43">
        <f t="shared" si="303"/>
        <v>1.0738622586670132E-4</v>
      </c>
      <c r="H2780" s="29">
        <f t="shared" si="304"/>
        <v>1.5998079489436872</v>
      </c>
      <c r="I2780" s="30">
        <f>VLOOKUP(B2779,'מדדים וריביות'!B:C,2)</f>
        <v>23190314.693238799</v>
      </c>
      <c r="K2780" s="39">
        <f t="shared" si="305"/>
        <v>0</v>
      </c>
      <c r="L2780" s="39">
        <f t="shared" si="306"/>
        <v>0</v>
      </c>
      <c r="M2780" s="39">
        <f t="shared" si="307"/>
        <v>0</v>
      </c>
      <c r="N2780" s="41">
        <f t="shared" si="309"/>
        <v>0</v>
      </c>
    </row>
    <row r="2781" spans="2:14">
      <c r="B2781" s="1">
        <v>35646</v>
      </c>
      <c r="C2781" s="1">
        <f t="shared" si="308"/>
        <v>35643</v>
      </c>
      <c r="E2781" s="42">
        <f>IF(DAY(B2781)&gt;14,VLOOKUP(DATE(YEAR(C2781),MONTH(C2781)-1,DAY(1)),'מדדים וריביות'!B:C,2,FALSE),VLOOKUP(DATE(YEAR(C2781),MONTH(C2781)-2,DAY(1)),'מדדים וריביות'!B:C,2,FALSE))</f>
        <v>22870553.295630101</v>
      </c>
      <c r="F2781" s="43">
        <f>IF($B$5=1,'ריבית יומית'!D2775,'ריבית יומית'!G2775)</f>
        <v>1.0738622586670132E-4</v>
      </c>
      <c r="G2781" s="43">
        <f t="shared" si="303"/>
        <v>1.0738622586670132E-4</v>
      </c>
      <c r="H2781" s="29">
        <f t="shared" si="304"/>
        <v>1.5996361700526254</v>
      </c>
      <c r="I2781" s="30">
        <f>VLOOKUP(B2780,'מדדים וריביות'!B:C,2)</f>
        <v>23190314.693238799</v>
      </c>
      <c r="K2781" s="39">
        <f t="shared" si="305"/>
        <v>0</v>
      </c>
      <c r="L2781" s="39">
        <f t="shared" si="306"/>
        <v>0</v>
      </c>
      <c r="M2781" s="39">
        <f t="shared" si="307"/>
        <v>0</v>
      </c>
      <c r="N2781" s="41">
        <f t="shared" si="309"/>
        <v>0</v>
      </c>
    </row>
    <row r="2782" spans="2:14">
      <c r="B2782" s="1">
        <v>35647</v>
      </c>
      <c r="C2782" s="1">
        <f t="shared" si="308"/>
        <v>35643</v>
      </c>
      <c r="E2782" s="42">
        <f>IF(DAY(B2782)&gt;14,VLOOKUP(DATE(YEAR(C2782),MONTH(C2782)-1,DAY(1)),'מדדים וריביות'!B:C,2,FALSE),VLOOKUP(DATE(YEAR(C2782),MONTH(C2782)-2,DAY(1)),'מדדים וריביות'!B:C,2,FALSE))</f>
        <v>22870553.295630101</v>
      </c>
      <c r="F2782" s="43">
        <f>IF($B$5=1,'ריבית יומית'!D2776,'ריבית יומית'!G2776)</f>
        <v>1.0738622586670132E-4</v>
      </c>
      <c r="G2782" s="43">
        <f t="shared" si="303"/>
        <v>1.0738622586670132E-4</v>
      </c>
      <c r="H2782" s="29">
        <f t="shared" si="304"/>
        <v>1.5994644096062696</v>
      </c>
      <c r="I2782" s="30">
        <f>VLOOKUP(B2781,'מדדים וריביות'!B:C,2)</f>
        <v>23190314.693238799</v>
      </c>
      <c r="K2782" s="39">
        <f t="shared" si="305"/>
        <v>0</v>
      </c>
      <c r="L2782" s="39">
        <f t="shared" si="306"/>
        <v>0</v>
      </c>
      <c r="M2782" s="39">
        <f t="shared" si="307"/>
        <v>0</v>
      </c>
      <c r="N2782" s="41">
        <f t="shared" si="309"/>
        <v>0</v>
      </c>
    </row>
    <row r="2783" spans="2:14">
      <c r="B2783" s="1">
        <v>35648</v>
      </c>
      <c r="C2783" s="1">
        <f t="shared" si="308"/>
        <v>35643</v>
      </c>
      <c r="E2783" s="42">
        <f>IF(DAY(B2783)&gt;14,VLOOKUP(DATE(YEAR(C2783),MONTH(C2783)-1,DAY(1)),'מדדים וריביות'!B:C,2,FALSE),VLOOKUP(DATE(YEAR(C2783),MONTH(C2783)-2,DAY(1)),'מדדים וריביות'!B:C,2,FALSE))</f>
        <v>22870553.295630101</v>
      </c>
      <c r="F2783" s="43">
        <f>IF($B$5=1,'ריבית יומית'!D2777,'ריבית יומית'!G2777)</f>
        <v>1.0738622586670132E-4</v>
      </c>
      <c r="G2783" s="43">
        <f t="shared" si="303"/>
        <v>1.0738622586670132E-4</v>
      </c>
      <c r="H2783" s="29">
        <f t="shared" si="304"/>
        <v>1.5992926676026393</v>
      </c>
      <c r="I2783" s="30">
        <f>VLOOKUP(B2782,'מדדים וריביות'!B:C,2)</f>
        <v>23190314.693238799</v>
      </c>
      <c r="K2783" s="39">
        <f t="shared" si="305"/>
        <v>0</v>
      </c>
      <c r="L2783" s="39">
        <f t="shared" si="306"/>
        <v>0</v>
      </c>
      <c r="M2783" s="39">
        <f t="shared" si="307"/>
        <v>0</v>
      </c>
      <c r="N2783" s="41">
        <f t="shared" si="309"/>
        <v>0</v>
      </c>
    </row>
    <row r="2784" spans="2:14">
      <c r="B2784" s="1">
        <v>35649</v>
      </c>
      <c r="C2784" s="1">
        <f t="shared" si="308"/>
        <v>35643</v>
      </c>
      <c r="E2784" s="42">
        <f>IF(DAY(B2784)&gt;14,VLOOKUP(DATE(YEAR(C2784),MONTH(C2784)-1,DAY(1)),'מדדים וריביות'!B:C,2,FALSE),VLOOKUP(DATE(YEAR(C2784),MONTH(C2784)-2,DAY(1)),'מדדים וריביות'!B:C,2,FALSE))</f>
        <v>22870553.295630101</v>
      </c>
      <c r="F2784" s="43">
        <f>IF($B$5=1,'ריבית יומית'!D2778,'ריבית יומית'!G2778)</f>
        <v>1.0738622586670132E-4</v>
      </c>
      <c r="G2784" s="43">
        <f t="shared" si="303"/>
        <v>1.0738622586670132E-4</v>
      </c>
      <c r="H2784" s="29">
        <f t="shared" si="304"/>
        <v>1.5991209440397545</v>
      </c>
      <c r="I2784" s="30">
        <f>VLOOKUP(B2783,'מדדים וריביות'!B:C,2)</f>
        <v>23190314.693238799</v>
      </c>
      <c r="K2784" s="39">
        <f t="shared" si="305"/>
        <v>0</v>
      </c>
      <c r="L2784" s="39">
        <f t="shared" si="306"/>
        <v>0</v>
      </c>
      <c r="M2784" s="39">
        <f t="shared" si="307"/>
        <v>0</v>
      </c>
      <c r="N2784" s="41">
        <f t="shared" si="309"/>
        <v>0</v>
      </c>
    </row>
    <row r="2785" spans="2:14">
      <c r="B2785" s="1">
        <v>35650</v>
      </c>
      <c r="C2785" s="1">
        <f t="shared" si="308"/>
        <v>35643</v>
      </c>
      <c r="E2785" s="42">
        <f>IF(DAY(B2785)&gt;14,VLOOKUP(DATE(YEAR(C2785),MONTH(C2785)-1,DAY(1)),'מדדים וריביות'!B:C,2,FALSE),VLOOKUP(DATE(YEAR(C2785),MONTH(C2785)-2,DAY(1)),'מדדים וריביות'!B:C,2,FALSE))</f>
        <v>22870553.295630101</v>
      </c>
      <c r="F2785" s="43">
        <f>IF($B$5=1,'ריבית יומית'!D2779,'ריבית יומית'!G2779)</f>
        <v>1.0738622586670132E-4</v>
      </c>
      <c r="G2785" s="43">
        <f t="shared" si="303"/>
        <v>1.0738622586670132E-4</v>
      </c>
      <c r="H2785" s="29">
        <f t="shared" si="304"/>
        <v>1.5989492389156348</v>
      </c>
      <c r="I2785" s="30">
        <f>VLOOKUP(B2784,'מדדים וריביות'!B:C,2)</f>
        <v>23190314.693238799</v>
      </c>
      <c r="K2785" s="39">
        <f t="shared" si="305"/>
        <v>0</v>
      </c>
      <c r="L2785" s="39">
        <f t="shared" si="306"/>
        <v>0</v>
      </c>
      <c r="M2785" s="39">
        <f t="shared" si="307"/>
        <v>0</v>
      </c>
      <c r="N2785" s="41">
        <f t="shared" si="309"/>
        <v>0</v>
      </c>
    </row>
    <row r="2786" spans="2:14">
      <c r="B2786" s="1">
        <v>35651</v>
      </c>
      <c r="C2786" s="1">
        <f t="shared" si="308"/>
        <v>35643</v>
      </c>
      <c r="E2786" s="42">
        <f>IF(DAY(B2786)&gt;14,VLOOKUP(DATE(YEAR(C2786),MONTH(C2786)-1,DAY(1)),'מדדים וריביות'!B:C,2,FALSE),VLOOKUP(DATE(YEAR(C2786),MONTH(C2786)-2,DAY(1)),'מדדים וריביות'!B:C,2,FALSE))</f>
        <v>22870553.295630101</v>
      </c>
      <c r="F2786" s="43">
        <f>IF($B$5=1,'ריבית יומית'!D2780,'ריבית יומית'!G2780)</f>
        <v>1.0738622586670132E-4</v>
      </c>
      <c r="G2786" s="43">
        <f t="shared" si="303"/>
        <v>1.0738622586670132E-4</v>
      </c>
      <c r="H2786" s="29">
        <f t="shared" si="304"/>
        <v>1.5987775522283005</v>
      </c>
      <c r="I2786" s="30">
        <f>VLOOKUP(B2785,'מדדים וריביות'!B:C,2)</f>
        <v>23190314.693238799</v>
      </c>
      <c r="K2786" s="39">
        <f t="shared" si="305"/>
        <v>0</v>
      </c>
      <c r="L2786" s="39">
        <f t="shared" si="306"/>
        <v>0</v>
      </c>
      <c r="M2786" s="39">
        <f t="shared" si="307"/>
        <v>0</v>
      </c>
      <c r="N2786" s="41">
        <f t="shared" si="309"/>
        <v>0</v>
      </c>
    </row>
    <row r="2787" spans="2:14">
      <c r="B2787" s="1">
        <v>35652</v>
      </c>
      <c r="C2787" s="1">
        <f t="shared" si="308"/>
        <v>35643</v>
      </c>
      <c r="E2787" s="42">
        <f>IF(DAY(B2787)&gt;14,VLOOKUP(DATE(YEAR(C2787),MONTH(C2787)-1,DAY(1)),'מדדים וריביות'!B:C,2,FALSE),VLOOKUP(DATE(YEAR(C2787),MONTH(C2787)-2,DAY(1)),'מדדים וריביות'!B:C,2,FALSE))</f>
        <v>22870553.295630101</v>
      </c>
      <c r="F2787" s="43">
        <f>IF($B$5=1,'ריבית יומית'!D2781,'ריבית יומית'!G2781)</f>
        <v>1.0738622586670132E-4</v>
      </c>
      <c r="G2787" s="43">
        <f t="shared" si="303"/>
        <v>1.0738622586670132E-4</v>
      </c>
      <c r="H2787" s="29">
        <f t="shared" si="304"/>
        <v>1.598605883975772</v>
      </c>
      <c r="I2787" s="30">
        <f>VLOOKUP(B2786,'מדדים וריביות'!B:C,2)</f>
        <v>23190314.693238799</v>
      </c>
      <c r="K2787" s="39">
        <f t="shared" si="305"/>
        <v>0</v>
      </c>
      <c r="L2787" s="39">
        <f t="shared" si="306"/>
        <v>0</v>
      </c>
      <c r="M2787" s="39">
        <f t="shared" si="307"/>
        <v>0</v>
      </c>
      <c r="N2787" s="41">
        <f t="shared" si="309"/>
        <v>0</v>
      </c>
    </row>
    <row r="2788" spans="2:14">
      <c r="B2788" s="1">
        <v>35653</v>
      </c>
      <c r="C2788" s="1">
        <f t="shared" si="308"/>
        <v>35643</v>
      </c>
      <c r="E2788" s="42">
        <f>IF(DAY(B2788)&gt;14,VLOOKUP(DATE(YEAR(C2788),MONTH(C2788)-1,DAY(1)),'מדדים וריביות'!B:C,2,FALSE),VLOOKUP(DATE(YEAR(C2788),MONTH(C2788)-2,DAY(1)),'מדדים וריביות'!B:C,2,FALSE))</f>
        <v>22870553.295630101</v>
      </c>
      <c r="F2788" s="43">
        <f>IF($B$5=1,'ריבית יומית'!D2782,'ריבית יומית'!G2782)</f>
        <v>1.0738622586670132E-4</v>
      </c>
      <c r="G2788" s="43">
        <f t="shared" si="303"/>
        <v>1.0738622586670132E-4</v>
      </c>
      <c r="H2788" s="29">
        <f t="shared" si="304"/>
        <v>1.5984342341560698</v>
      </c>
      <c r="I2788" s="30">
        <f>VLOOKUP(B2787,'מדדים וריביות'!B:C,2)</f>
        <v>23190314.693238799</v>
      </c>
      <c r="K2788" s="39">
        <f t="shared" si="305"/>
        <v>0</v>
      </c>
      <c r="L2788" s="39">
        <f t="shared" si="306"/>
        <v>0</v>
      </c>
      <c r="M2788" s="39">
        <f t="shared" si="307"/>
        <v>0</v>
      </c>
      <c r="N2788" s="41">
        <f t="shared" si="309"/>
        <v>0</v>
      </c>
    </row>
    <row r="2789" spans="2:14">
      <c r="B2789" s="1">
        <v>35654</v>
      </c>
      <c r="C2789" s="1">
        <f t="shared" si="308"/>
        <v>35643</v>
      </c>
      <c r="E2789" s="42">
        <f>IF(DAY(B2789)&gt;14,VLOOKUP(DATE(YEAR(C2789),MONTH(C2789)-1,DAY(1)),'מדדים וריביות'!B:C,2,FALSE),VLOOKUP(DATE(YEAR(C2789),MONTH(C2789)-2,DAY(1)),'מדדים וריביות'!B:C,2,FALSE))</f>
        <v>22870553.295630101</v>
      </c>
      <c r="F2789" s="43">
        <f>IF($B$5=1,'ריבית יומית'!D2783,'ריבית יומית'!G2783)</f>
        <v>1.0738622586670132E-4</v>
      </c>
      <c r="G2789" s="43">
        <f t="shared" si="303"/>
        <v>1.0738622586670132E-4</v>
      </c>
      <c r="H2789" s="29">
        <f t="shared" si="304"/>
        <v>1.5982626027672147</v>
      </c>
      <c r="I2789" s="30">
        <f>VLOOKUP(B2788,'מדדים וריביות'!B:C,2)</f>
        <v>23190314.693238799</v>
      </c>
      <c r="K2789" s="39">
        <f t="shared" si="305"/>
        <v>0</v>
      </c>
      <c r="L2789" s="39">
        <f t="shared" si="306"/>
        <v>0</v>
      </c>
      <c r="M2789" s="39">
        <f t="shared" si="307"/>
        <v>0</v>
      </c>
      <c r="N2789" s="41">
        <f t="shared" si="309"/>
        <v>0</v>
      </c>
    </row>
    <row r="2790" spans="2:14">
      <c r="B2790" s="1">
        <v>35655</v>
      </c>
      <c r="C2790" s="1">
        <f t="shared" si="308"/>
        <v>35643</v>
      </c>
      <c r="E2790" s="42">
        <f>IF(DAY(B2790)&gt;14,VLOOKUP(DATE(YEAR(C2790),MONTH(C2790)-1,DAY(1)),'מדדים וריביות'!B:C,2,FALSE),VLOOKUP(DATE(YEAR(C2790),MONTH(C2790)-2,DAY(1)),'מדדים וריביות'!B:C,2,FALSE))</f>
        <v>22870553.295630101</v>
      </c>
      <c r="F2790" s="43">
        <f>IF($B$5=1,'ריבית יומית'!D2784,'ריבית יומית'!G2784)</f>
        <v>1.0738622586670132E-4</v>
      </c>
      <c r="G2790" s="43">
        <f t="shared" si="303"/>
        <v>1.0738622586670132E-4</v>
      </c>
      <c r="H2790" s="29">
        <f t="shared" si="304"/>
        <v>1.5980909898072277</v>
      </c>
      <c r="I2790" s="30">
        <f>VLOOKUP(B2789,'מדדים וריביות'!B:C,2)</f>
        <v>23190314.693238799</v>
      </c>
      <c r="K2790" s="39">
        <f t="shared" si="305"/>
        <v>0</v>
      </c>
      <c r="L2790" s="39">
        <f t="shared" si="306"/>
        <v>0</v>
      </c>
      <c r="M2790" s="39">
        <f t="shared" si="307"/>
        <v>0</v>
      </c>
      <c r="N2790" s="41">
        <f t="shared" si="309"/>
        <v>0</v>
      </c>
    </row>
    <row r="2791" spans="2:14">
      <c r="B2791" s="1">
        <v>35656</v>
      </c>
      <c r="C2791" s="1">
        <f t="shared" si="308"/>
        <v>35643</v>
      </c>
      <c r="E2791" s="42">
        <f>IF(DAY(B2791)&gt;14,VLOOKUP(DATE(YEAR(C2791),MONTH(C2791)-1,DAY(1)),'מדדים וריביות'!B:C,2,FALSE),VLOOKUP(DATE(YEAR(C2791),MONTH(C2791)-2,DAY(1)),'מדדים וריביות'!B:C,2,FALSE))</f>
        <v>22870553.295630101</v>
      </c>
      <c r="F2791" s="43">
        <f>IF($B$5=1,'ריבית יומית'!D2785,'ריבית יומית'!G2785)</f>
        <v>1.0738622586670132E-4</v>
      </c>
      <c r="G2791" s="43">
        <f t="shared" si="303"/>
        <v>1.0738622586670132E-4</v>
      </c>
      <c r="H2791" s="29">
        <f t="shared" si="304"/>
        <v>1.59791939527413</v>
      </c>
      <c r="I2791" s="30">
        <f>VLOOKUP(B2790,'מדדים וריביות'!B:C,2)</f>
        <v>23190314.693238799</v>
      </c>
      <c r="K2791" s="39">
        <f t="shared" si="305"/>
        <v>0</v>
      </c>
      <c r="L2791" s="39">
        <f t="shared" si="306"/>
        <v>0</v>
      </c>
      <c r="M2791" s="39">
        <f t="shared" si="307"/>
        <v>0</v>
      </c>
      <c r="N2791" s="41">
        <f t="shared" si="309"/>
        <v>0</v>
      </c>
    </row>
    <row r="2792" spans="2:14">
      <c r="B2792" s="1">
        <v>35657</v>
      </c>
      <c r="C2792" s="1">
        <f t="shared" si="308"/>
        <v>35643</v>
      </c>
      <c r="E2792" s="42">
        <f>IF(DAY(B2792)&gt;14,VLOOKUP(DATE(YEAR(C2792),MONTH(C2792)-1,DAY(1)),'מדדים וריביות'!B:C,2,FALSE),VLOOKUP(DATE(YEAR(C2792),MONTH(C2792)-2,DAY(1)),'מדדים וריביות'!B:C,2,FALSE))</f>
        <v>23098954.293922</v>
      </c>
      <c r="F2792" s="43">
        <f>IF($B$5=1,'ריבית יומית'!D2786,'ריבית יומית'!G2786)</f>
        <v>1.0738622586670132E-4</v>
      </c>
      <c r="G2792" s="43">
        <f t="shared" si="303"/>
        <v>1.0738622586670132E-4</v>
      </c>
      <c r="H2792" s="29">
        <f t="shared" si="304"/>
        <v>1.5977478191659429</v>
      </c>
      <c r="I2792" s="30">
        <f>VLOOKUP(B2791,'מדדים וריביות'!B:C,2)</f>
        <v>23190314.693238799</v>
      </c>
      <c r="K2792" s="39">
        <f t="shared" si="305"/>
        <v>0</v>
      </c>
      <c r="L2792" s="39">
        <f t="shared" si="306"/>
        <v>0</v>
      </c>
      <c r="M2792" s="39">
        <f t="shared" si="307"/>
        <v>0</v>
      </c>
      <c r="N2792" s="41">
        <f t="shared" si="309"/>
        <v>0</v>
      </c>
    </row>
    <row r="2793" spans="2:14">
      <c r="B2793" s="1">
        <v>35658</v>
      </c>
      <c r="C2793" s="1">
        <f t="shared" si="308"/>
        <v>35643</v>
      </c>
      <c r="E2793" s="42">
        <f>IF(DAY(B2793)&gt;14,VLOOKUP(DATE(YEAR(C2793),MONTH(C2793)-1,DAY(1)),'מדדים וריביות'!B:C,2,FALSE),VLOOKUP(DATE(YEAR(C2793),MONTH(C2793)-2,DAY(1)),'מדדים וריביות'!B:C,2,FALSE))</f>
        <v>23098954.293922</v>
      </c>
      <c r="F2793" s="43">
        <f>IF($B$5=1,'ריבית יומית'!D2787,'ריבית יומית'!G2787)</f>
        <v>1.0738622586670132E-4</v>
      </c>
      <c r="G2793" s="43">
        <f t="shared" si="303"/>
        <v>1.0738622586670132E-4</v>
      </c>
      <c r="H2793" s="29">
        <f t="shared" si="304"/>
        <v>1.5975762614806883</v>
      </c>
      <c r="I2793" s="30">
        <f>VLOOKUP(B2792,'מדדים וריביות'!B:C,2)</f>
        <v>23190314.693238799</v>
      </c>
      <c r="K2793" s="39">
        <f t="shared" si="305"/>
        <v>0</v>
      </c>
      <c r="L2793" s="39">
        <f t="shared" si="306"/>
        <v>0</v>
      </c>
      <c r="M2793" s="39">
        <f t="shared" si="307"/>
        <v>0</v>
      </c>
      <c r="N2793" s="41">
        <f t="shared" si="309"/>
        <v>0</v>
      </c>
    </row>
    <row r="2794" spans="2:14">
      <c r="B2794" s="1">
        <v>35659</v>
      </c>
      <c r="C2794" s="1">
        <f t="shared" si="308"/>
        <v>35643</v>
      </c>
      <c r="E2794" s="42">
        <f>IF(DAY(B2794)&gt;14,VLOOKUP(DATE(YEAR(C2794),MONTH(C2794)-1,DAY(1)),'מדדים וריביות'!B:C,2,FALSE),VLOOKUP(DATE(YEAR(C2794),MONTH(C2794)-2,DAY(1)),'מדדים וריביות'!B:C,2,FALSE))</f>
        <v>23098954.293922</v>
      </c>
      <c r="F2794" s="43">
        <f>IF($B$5=1,'ריבית יומית'!D2788,'ריבית יומית'!G2788)</f>
        <v>1.0738622586670132E-4</v>
      </c>
      <c r="G2794" s="43">
        <f t="shared" si="303"/>
        <v>1.0738622586670132E-4</v>
      </c>
      <c r="H2794" s="29">
        <f t="shared" si="304"/>
        <v>1.5974047222163879</v>
      </c>
      <c r="I2794" s="30">
        <f>VLOOKUP(B2793,'מדדים וריביות'!B:C,2)</f>
        <v>23190314.693238799</v>
      </c>
      <c r="K2794" s="39">
        <f t="shared" si="305"/>
        <v>0</v>
      </c>
      <c r="L2794" s="39">
        <f t="shared" si="306"/>
        <v>0</v>
      </c>
      <c r="M2794" s="39">
        <f t="shared" si="307"/>
        <v>0</v>
      </c>
      <c r="N2794" s="41">
        <f t="shared" si="309"/>
        <v>0</v>
      </c>
    </row>
    <row r="2795" spans="2:14">
      <c r="B2795" s="1">
        <v>35660</v>
      </c>
      <c r="C2795" s="1">
        <f t="shared" si="308"/>
        <v>35643</v>
      </c>
      <c r="E2795" s="42">
        <f>IF(DAY(B2795)&gt;14,VLOOKUP(DATE(YEAR(C2795),MONTH(C2795)-1,DAY(1)),'מדדים וריביות'!B:C,2,FALSE),VLOOKUP(DATE(YEAR(C2795),MONTH(C2795)-2,DAY(1)),'מדדים וריביות'!B:C,2,FALSE))</f>
        <v>23098954.293922</v>
      </c>
      <c r="F2795" s="43">
        <f>IF($B$5=1,'ריבית יומית'!D2789,'ריבית יומית'!G2789)</f>
        <v>1.0738622586670132E-4</v>
      </c>
      <c r="G2795" s="43">
        <f t="shared" si="303"/>
        <v>1.0738622586670132E-4</v>
      </c>
      <c r="H2795" s="29">
        <f t="shared" si="304"/>
        <v>1.5972332013710637</v>
      </c>
      <c r="I2795" s="30">
        <f>VLOOKUP(B2794,'מדדים וריביות'!B:C,2)</f>
        <v>23190314.693238799</v>
      </c>
      <c r="K2795" s="39">
        <f t="shared" si="305"/>
        <v>0</v>
      </c>
      <c r="L2795" s="39">
        <f t="shared" si="306"/>
        <v>0</v>
      </c>
      <c r="M2795" s="39">
        <f t="shared" si="307"/>
        <v>0</v>
      </c>
      <c r="N2795" s="41">
        <f t="shared" si="309"/>
        <v>0</v>
      </c>
    </row>
    <row r="2796" spans="2:14">
      <c r="B2796" s="1">
        <v>35661</v>
      </c>
      <c r="C2796" s="1">
        <f t="shared" si="308"/>
        <v>35643</v>
      </c>
      <c r="E2796" s="42">
        <f>IF(DAY(B2796)&gt;14,VLOOKUP(DATE(YEAR(C2796),MONTH(C2796)-1,DAY(1)),'מדדים וריביות'!B:C,2,FALSE),VLOOKUP(DATE(YEAR(C2796),MONTH(C2796)-2,DAY(1)),'מדדים וריביות'!B:C,2,FALSE))</f>
        <v>23098954.293922</v>
      </c>
      <c r="F2796" s="43">
        <f>IF($B$5=1,'ריבית יומית'!D2790,'ריבית יומית'!G2790)</f>
        <v>1.0738622586670132E-4</v>
      </c>
      <c r="G2796" s="43">
        <f t="shared" si="303"/>
        <v>1.0738622586670132E-4</v>
      </c>
      <c r="H2796" s="29">
        <f t="shared" si="304"/>
        <v>1.597061698942738</v>
      </c>
      <c r="I2796" s="30">
        <f>VLOOKUP(B2795,'מדדים וריביות'!B:C,2)</f>
        <v>23190314.693238799</v>
      </c>
      <c r="K2796" s="39">
        <f t="shared" si="305"/>
        <v>0</v>
      </c>
      <c r="L2796" s="39">
        <f t="shared" si="306"/>
        <v>0</v>
      </c>
      <c r="M2796" s="39">
        <f t="shared" si="307"/>
        <v>0</v>
      </c>
      <c r="N2796" s="41">
        <f t="shared" si="309"/>
        <v>0</v>
      </c>
    </row>
    <row r="2797" spans="2:14">
      <c r="B2797" s="1">
        <v>35662</v>
      </c>
      <c r="C2797" s="1">
        <f t="shared" si="308"/>
        <v>35643</v>
      </c>
      <c r="E2797" s="42">
        <f>IF(DAY(B2797)&gt;14,VLOOKUP(DATE(YEAR(C2797),MONTH(C2797)-1,DAY(1)),'מדדים וריביות'!B:C,2,FALSE),VLOOKUP(DATE(YEAR(C2797),MONTH(C2797)-2,DAY(1)),'מדדים וריביות'!B:C,2,FALSE))</f>
        <v>23098954.293922</v>
      </c>
      <c r="F2797" s="43">
        <f>IF($B$5=1,'ריבית יומית'!D2791,'ריבית יומית'!G2791)</f>
        <v>1.0738622586670132E-4</v>
      </c>
      <c r="G2797" s="43">
        <f t="shared" si="303"/>
        <v>1.0738622586670132E-4</v>
      </c>
      <c r="H2797" s="29">
        <f t="shared" si="304"/>
        <v>1.5968902149294333</v>
      </c>
      <c r="I2797" s="30">
        <f>VLOOKUP(B2796,'מדדים וריביות'!B:C,2)</f>
        <v>23190314.693238799</v>
      </c>
      <c r="K2797" s="39">
        <f t="shared" si="305"/>
        <v>0</v>
      </c>
      <c r="L2797" s="39">
        <f t="shared" si="306"/>
        <v>0</v>
      </c>
      <c r="M2797" s="39">
        <f t="shared" si="307"/>
        <v>0</v>
      </c>
      <c r="N2797" s="41">
        <f t="shared" si="309"/>
        <v>0</v>
      </c>
    </row>
    <row r="2798" spans="2:14">
      <c r="B2798" s="1">
        <v>35663</v>
      </c>
      <c r="C2798" s="1">
        <f t="shared" si="308"/>
        <v>35643</v>
      </c>
      <c r="E2798" s="42">
        <f>IF(DAY(B2798)&gt;14,VLOOKUP(DATE(YEAR(C2798),MONTH(C2798)-1,DAY(1)),'מדדים וריביות'!B:C,2,FALSE),VLOOKUP(DATE(YEAR(C2798),MONTH(C2798)-2,DAY(1)),'מדדים וריביות'!B:C,2,FALSE))</f>
        <v>23098954.293922</v>
      </c>
      <c r="F2798" s="43">
        <f>IF($B$5=1,'ריבית יומית'!D2792,'ריבית יומית'!G2792)</f>
        <v>1.0738622586670132E-4</v>
      </c>
      <c r="G2798" s="43">
        <f t="shared" si="303"/>
        <v>1.0738622586670132E-4</v>
      </c>
      <c r="H2798" s="29">
        <f t="shared" si="304"/>
        <v>1.5967187493291721</v>
      </c>
      <c r="I2798" s="30">
        <f>VLOOKUP(B2797,'מדדים וריביות'!B:C,2)</f>
        <v>23190314.693238799</v>
      </c>
      <c r="K2798" s="39">
        <f t="shared" si="305"/>
        <v>0</v>
      </c>
      <c r="L2798" s="39">
        <f t="shared" si="306"/>
        <v>0</v>
      </c>
      <c r="M2798" s="39">
        <f t="shared" si="307"/>
        <v>0</v>
      </c>
      <c r="N2798" s="41">
        <f t="shared" si="309"/>
        <v>0</v>
      </c>
    </row>
    <row r="2799" spans="2:14">
      <c r="B2799" s="1">
        <v>35664</v>
      </c>
      <c r="C2799" s="1">
        <f t="shared" si="308"/>
        <v>35643</v>
      </c>
      <c r="E2799" s="42">
        <f>IF(DAY(B2799)&gt;14,VLOOKUP(DATE(YEAR(C2799),MONTH(C2799)-1,DAY(1)),'מדדים וריביות'!B:C,2,FALSE),VLOOKUP(DATE(YEAR(C2799),MONTH(C2799)-2,DAY(1)),'מדדים וריביות'!B:C,2,FALSE))</f>
        <v>23098954.293922</v>
      </c>
      <c r="F2799" s="43">
        <f>IF($B$5=1,'ריבית יומית'!D2793,'ריבית יומית'!G2793)</f>
        <v>1.0738622586670132E-4</v>
      </c>
      <c r="G2799" s="43">
        <f t="shared" si="303"/>
        <v>1.0738622586670132E-4</v>
      </c>
      <c r="H2799" s="29">
        <f t="shared" si="304"/>
        <v>1.5965473021399776</v>
      </c>
      <c r="I2799" s="30">
        <f>VLOOKUP(B2798,'מדדים וריביות'!B:C,2)</f>
        <v>23190314.693238799</v>
      </c>
      <c r="K2799" s="39">
        <f t="shared" si="305"/>
        <v>0</v>
      </c>
      <c r="L2799" s="39">
        <f t="shared" si="306"/>
        <v>0</v>
      </c>
      <c r="M2799" s="39">
        <f t="shared" si="307"/>
        <v>0</v>
      </c>
      <c r="N2799" s="41">
        <f t="shared" si="309"/>
        <v>0</v>
      </c>
    </row>
    <row r="2800" spans="2:14">
      <c r="B2800" s="1">
        <v>35665</v>
      </c>
      <c r="C2800" s="1">
        <f t="shared" si="308"/>
        <v>35643</v>
      </c>
      <c r="E2800" s="42">
        <f>IF(DAY(B2800)&gt;14,VLOOKUP(DATE(YEAR(C2800),MONTH(C2800)-1,DAY(1)),'מדדים וריביות'!B:C,2,FALSE),VLOOKUP(DATE(YEAR(C2800),MONTH(C2800)-2,DAY(1)),'מדדים וריביות'!B:C,2,FALSE))</f>
        <v>23098954.293922</v>
      </c>
      <c r="F2800" s="43">
        <f>IF($B$5=1,'ריבית יומית'!D2794,'ריבית יומית'!G2794)</f>
        <v>1.0738622586670132E-4</v>
      </c>
      <c r="G2800" s="43">
        <f t="shared" si="303"/>
        <v>1.0738622586670132E-4</v>
      </c>
      <c r="H2800" s="29">
        <f t="shared" si="304"/>
        <v>1.596375873359873</v>
      </c>
      <c r="I2800" s="30">
        <f>VLOOKUP(B2799,'מדדים וריביות'!B:C,2)</f>
        <v>23190314.693238799</v>
      </c>
      <c r="K2800" s="39">
        <f t="shared" si="305"/>
        <v>0</v>
      </c>
      <c r="L2800" s="39">
        <f t="shared" si="306"/>
        <v>0</v>
      </c>
      <c r="M2800" s="39">
        <f t="shared" si="307"/>
        <v>0</v>
      </c>
      <c r="N2800" s="41">
        <f t="shared" si="309"/>
        <v>0</v>
      </c>
    </row>
    <row r="2801" spans="2:14">
      <c r="B2801" s="1">
        <v>35666</v>
      </c>
      <c r="C2801" s="1">
        <f t="shared" si="308"/>
        <v>35643</v>
      </c>
      <c r="E2801" s="42">
        <f>IF(DAY(B2801)&gt;14,VLOOKUP(DATE(YEAR(C2801),MONTH(C2801)-1,DAY(1)),'מדדים וריביות'!B:C,2,FALSE),VLOOKUP(DATE(YEAR(C2801),MONTH(C2801)-2,DAY(1)),'מדדים וריביות'!B:C,2,FALSE))</f>
        <v>23098954.293922</v>
      </c>
      <c r="F2801" s="43">
        <f>IF($B$5=1,'ריבית יומית'!D2795,'ריבית יומית'!G2795)</f>
        <v>1.0738622586670132E-4</v>
      </c>
      <c r="G2801" s="43">
        <f t="shared" si="303"/>
        <v>1.0738622586670132E-4</v>
      </c>
      <c r="H2801" s="29">
        <f t="shared" si="304"/>
        <v>1.5962044629868812</v>
      </c>
      <c r="I2801" s="30">
        <f>VLOOKUP(B2800,'מדדים וריביות'!B:C,2)</f>
        <v>23190314.693238799</v>
      </c>
      <c r="K2801" s="39">
        <f t="shared" si="305"/>
        <v>0</v>
      </c>
      <c r="L2801" s="39">
        <f t="shared" si="306"/>
        <v>0</v>
      </c>
      <c r="M2801" s="39">
        <f t="shared" si="307"/>
        <v>0</v>
      </c>
      <c r="N2801" s="41">
        <f t="shared" si="309"/>
        <v>0</v>
      </c>
    </row>
    <row r="2802" spans="2:14">
      <c r="B2802" s="1">
        <v>35667</v>
      </c>
      <c r="C2802" s="1">
        <f t="shared" si="308"/>
        <v>35643</v>
      </c>
      <c r="E2802" s="42">
        <f>IF(DAY(B2802)&gt;14,VLOOKUP(DATE(YEAR(C2802),MONTH(C2802)-1,DAY(1)),'מדדים וריביות'!B:C,2,FALSE),VLOOKUP(DATE(YEAR(C2802),MONTH(C2802)-2,DAY(1)),'מדדים וריביות'!B:C,2,FALSE))</f>
        <v>23098954.293922</v>
      </c>
      <c r="F2802" s="43">
        <f>IF($B$5=1,'ריבית יומית'!D2796,'ריבית יומית'!G2796)</f>
        <v>1.0738622586670132E-4</v>
      </c>
      <c r="G2802" s="43">
        <f t="shared" si="303"/>
        <v>1.0738622586670132E-4</v>
      </c>
      <c r="H2802" s="29">
        <f t="shared" si="304"/>
        <v>1.596033071019026</v>
      </c>
      <c r="I2802" s="30">
        <f>VLOOKUP(B2801,'מדדים וריביות'!B:C,2)</f>
        <v>23190314.693238799</v>
      </c>
      <c r="K2802" s="39">
        <f t="shared" si="305"/>
        <v>0</v>
      </c>
      <c r="L2802" s="39">
        <f t="shared" si="306"/>
        <v>0</v>
      </c>
      <c r="M2802" s="39">
        <f t="shared" si="307"/>
        <v>0</v>
      </c>
      <c r="N2802" s="41">
        <f t="shared" si="309"/>
        <v>0</v>
      </c>
    </row>
    <row r="2803" spans="2:14">
      <c r="B2803" s="1">
        <v>35668</v>
      </c>
      <c r="C2803" s="1">
        <f t="shared" si="308"/>
        <v>35643</v>
      </c>
      <c r="E2803" s="42">
        <f>IF(DAY(B2803)&gt;14,VLOOKUP(DATE(YEAR(C2803),MONTH(C2803)-1,DAY(1)),'מדדים וריביות'!B:C,2,FALSE),VLOOKUP(DATE(YEAR(C2803),MONTH(C2803)-2,DAY(1)),'מדדים וריביות'!B:C,2,FALSE))</f>
        <v>23098954.293922</v>
      </c>
      <c r="F2803" s="43">
        <f>IF($B$5=1,'ריבית יומית'!D2797,'ריבית יומית'!G2797)</f>
        <v>1.0738622586670132E-4</v>
      </c>
      <c r="G2803" s="43">
        <f t="shared" si="303"/>
        <v>1.0738622586670132E-4</v>
      </c>
      <c r="H2803" s="29">
        <f t="shared" si="304"/>
        <v>1.5958616974543312</v>
      </c>
      <c r="I2803" s="30">
        <f>VLOOKUP(B2802,'מדדים וריביות'!B:C,2)</f>
        <v>23190314.693238799</v>
      </c>
      <c r="K2803" s="39">
        <f t="shared" si="305"/>
        <v>0</v>
      </c>
      <c r="L2803" s="39">
        <f t="shared" si="306"/>
        <v>0</v>
      </c>
      <c r="M2803" s="39">
        <f t="shared" si="307"/>
        <v>0</v>
      </c>
      <c r="N2803" s="41">
        <f t="shared" si="309"/>
        <v>0</v>
      </c>
    </row>
    <row r="2804" spans="2:14">
      <c r="B2804" s="1">
        <v>35669</v>
      </c>
      <c r="C2804" s="1">
        <f t="shared" si="308"/>
        <v>35643</v>
      </c>
      <c r="E2804" s="42">
        <f>IF(DAY(B2804)&gt;14,VLOOKUP(DATE(YEAR(C2804),MONTH(C2804)-1,DAY(1)),'מדדים וריביות'!B:C,2,FALSE),VLOOKUP(DATE(YEAR(C2804),MONTH(C2804)-2,DAY(1)),'מדדים וריביות'!B:C,2,FALSE))</f>
        <v>23098954.293922</v>
      </c>
      <c r="F2804" s="43">
        <f>IF($B$5=1,'ריבית יומית'!D2798,'ריבית יומית'!G2798)</f>
        <v>1.0738622586670132E-4</v>
      </c>
      <c r="G2804" s="43">
        <f t="shared" si="303"/>
        <v>1.0738622586670132E-4</v>
      </c>
      <c r="H2804" s="29">
        <f t="shared" si="304"/>
        <v>1.5956903422908206</v>
      </c>
      <c r="I2804" s="30">
        <f>VLOOKUP(B2803,'מדדים וריביות'!B:C,2)</f>
        <v>23190314.693238799</v>
      </c>
      <c r="K2804" s="39">
        <f t="shared" si="305"/>
        <v>0</v>
      </c>
      <c r="L2804" s="39">
        <f t="shared" si="306"/>
        <v>0</v>
      </c>
      <c r="M2804" s="39">
        <f t="shared" si="307"/>
        <v>0</v>
      </c>
      <c r="N2804" s="41">
        <f t="shared" si="309"/>
        <v>0</v>
      </c>
    </row>
    <row r="2805" spans="2:14">
      <c r="B2805" s="1">
        <v>35670</v>
      </c>
      <c r="C2805" s="1">
        <f t="shared" si="308"/>
        <v>35643</v>
      </c>
      <c r="E2805" s="42">
        <f>IF(DAY(B2805)&gt;14,VLOOKUP(DATE(YEAR(C2805),MONTH(C2805)-1,DAY(1)),'מדדים וריביות'!B:C,2,FALSE),VLOOKUP(DATE(YEAR(C2805),MONTH(C2805)-2,DAY(1)),'מדדים וריביות'!B:C,2,FALSE))</f>
        <v>23098954.293922</v>
      </c>
      <c r="F2805" s="43">
        <f>IF($B$5=1,'ריבית יומית'!D2799,'ריבית יומית'!G2799)</f>
        <v>1.0738622586670132E-4</v>
      </c>
      <c r="G2805" s="43">
        <f t="shared" si="303"/>
        <v>1.0738622586670132E-4</v>
      </c>
      <c r="H2805" s="29">
        <f t="shared" si="304"/>
        <v>1.5955190055265185</v>
      </c>
      <c r="I2805" s="30">
        <f>VLOOKUP(B2804,'מדדים וריביות'!B:C,2)</f>
        <v>23190314.693238799</v>
      </c>
      <c r="K2805" s="39">
        <f t="shared" si="305"/>
        <v>0</v>
      </c>
      <c r="L2805" s="39">
        <f t="shared" si="306"/>
        <v>0</v>
      </c>
      <c r="M2805" s="39">
        <f t="shared" si="307"/>
        <v>0</v>
      </c>
      <c r="N2805" s="41">
        <f t="shared" si="309"/>
        <v>0</v>
      </c>
    </row>
    <row r="2806" spans="2:14">
      <c r="B2806" s="1">
        <v>35671</v>
      </c>
      <c r="C2806" s="1">
        <f t="shared" si="308"/>
        <v>35643</v>
      </c>
      <c r="E2806" s="42">
        <f>IF(DAY(B2806)&gt;14,VLOOKUP(DATE(YEAR(C2806),MONTH(C2806)-1,DAY(1)),'מדדים וריביות'!B:C,2,FALSE),VLOOKUP(DATE(YEAR(C2806),MONTH(C2806)-2,DAY(1)),'מדדים וריביות'!B:C,2,FALSE))</f>
        <v>23098954.293922</v>
      </c>
      <c r="F2806" s="43">
        <f>IF($B$5=1,'ריבית יומית'!D2800,'ריבית יומית'!G2800)</f>
        <v>1.0738622586670132E-4</v>
      </c>
      <c r="G2806" s="43">
        <f t="shared" si="303"/>
        <v>1.0738622586670132E-4</v>
      </c>
      <c r="H2806" s="29">
        <f t="shared" si="304"/>
        <v>1.5953476871594492</v>
      </c>
      <c r="I2806" s="30">
        <f>VLOOKUP(B2805,'מדדים וריביות'!B:C,2)</f>
        <v>23190314.693238799</v>
      </c>
      <c r="K2806" s="39">
        <f t="shared" si="305"/>
        <v>0</v>
      </c>
      <c r="L2806" s="39">
        <f t="shared" si="306"/>
        <v>0</v>
      </c>
      <c r="M2806" s="39">
        <f t="shared" si="307"/>
        <v>0</v>
      </c>
      <c r="N2806" s="41">
        <f t="shared" si="309"/>
        <v>0</v>
      </c>
    </row>
    <row r="2807" spans="2:14">
      <c r="B2807" s="1">
        <v>35672</v>
      </c>
      <c r="C2807" s="1">
        <f t="shared" si="308"/>
        <v>35643</v>
      </c>
      <c r="E2807" s="42">
        <f>IF(DAY(B2807)&gt;14,VLOOKUP(DATE(YEAR(C2807),MONTH(C2807)-1,DAY(1)),'מדדים וריביות'!B:C,2,FALSE),VLOOKUP(DATE(YEAR(C2807),MONTH(C2807)-2,DAY(1)),'מדדים וריביות'!B:C,2,FALSE))</f>
        <v>23098954.293922</v>
      </c>
      <c r="F2807" s="43">
        <f>IF($B$5=1,'ריבית יומית'!D2801,'ריבית יומית'!G2801)</f>
        <v>1.0738622586670132E-4</v>
      </c>
      <c r="G2807" s="43">
        <f t="shared" si="303"/>
        <v>1.0738622586670132E-4</v>
      </c>
      <c r="H2807" s="29">
        <f t="shared" si="304"/>
        <v>1.5951763871876374</v>
      </c>
      <c r="I2807" s="30">
        <f>VLOOKUP(B2806,'מדדים וריביות'!B:C,2)</f>
        <v>23190314.693238799</v>
      </c>
      <c r="K2807" s="39">
        <f t="shared" si="305"/>
        <v>0</v>
      </c>
      <c r="L2807" s="39">
        <f t="shared" si="306"/>
        <v>0</v>
      </c>
      <c r="M2807" s="39">
        <f t="shared" si="307"/>
        <v>0</v>
      </c>
      <c r="N2807" s="41">
        <f t="shared" si="309"/>
        <v>0</v>
      </c>
    </row>
    <row r="2808" spans="2:14">
      <c r="B2808" s="1">
        <v>35673</v>
      </c>
      <c r="C2808" s="1">
        <f t="shared" si="308"/>
        <v>35643</v>
      </c>
      <c r="E2808" s="42">
        <f>IF(DAY(B2808)&gt;14,VLOOKUP(DATE(YEAR(C2808),MONTH(C2808)-1,DAY(1)),'מדדים וריביות'!B:C,2,FALSE),VLOOKUP(DATE(YEAR(C2808),MONTH(C2808)-2,DAY(1)),'מדדים וריביות'!B:C,2,FALSE))</f>
        <v>23098954.293922</v>
      </c>
      <c r="F2808" s="43">
        <f>IF($B$5=1,'ריבית יומית'!D2802,'ריבית יומית'!G2802)</f>
        <v>1.0738622586670132E-4</v>
      </c>
      <c r="G2808" s="43">
        <f t="shared" si="303"/>
        <v>1.0738622586670132E-4</v>
      </c>
      <c r="H2808" s="29">
        <f t="shared" si="304"/>
        <v>1.5950051056091079</v>
      </c>
      <c r="I2808" s="30">
        <f>VLOOKUP(B2807,'מדדים וריביות'!B:C,2)</f>
        <v>23190314.693238799</v>
      </c>
      <c r="K2808" s="39">
        <f t="shared" si="305"/>
        <v>0</v>
      </c>
      <c r="L2808" s="39">
        <f t="shared" si="306"/>
        <v>0</v>
      </c>
      <c r="M2808" s="39">
        <f t="shared" si="307"/>
        <v>0</v>
      </c>
      <c r="N2808" s="41">
        <f t="shared" si="309"/>
        <v>0</v>
      </c>
    </row>
    <row r="2809" spans="2:14">
      <c r="B2809" s="1">
        <v>35674</v>
      </c>
      <c r="C2809" s="1">
        <f t="shared" si="308"/>
        <v>35674</v>
      </c>
      <c r="E2809" s="42">
        <f>IF(DAY(B2809)&gt;14,VLOOKUP(DATE(YEAR(C2809),MONTH(C2809)-1,DAY(1)),'מדדים וריביות'!B:C,2,FALSE),VLOOKUP(DATE(YEAR(C2809),MONTH(C2809)-2,DAY(1)),'מדדים וריביות'!B:C,2,FALSE))</f>
        <v>23098954.293922</v>
      </c>
      <c r="F2809" s="43">
        <f>IF($B$5=1,'ריבית יומית'!D2803,'ריבית יומית'!G2803)</f>
        <v>1.0738622586670132E-4</v>
      </c>
      <c r="G2809" s="43">
        <f t="shared" si="303"/>
        <v>1.0738622586670132E-4</v>
      </c>
      <c r="H2809" s="29">
        <f t="shared" si="304"/>
        <v>1.5948338424218858</v>
      </c>
      <c r="I2809" s="30">
        <f>VLOOKUP(B2808,'מדדים וריביות'!B:C,2)</f>
        <v>23190314.693238799</v>
      </c>
      <c r="K2809" s="39">
        <f t="shared" si="305"/>
        <v>0</v>
      </c>
      <c r="L2809" s="39">
        <f t="shared" si="306"/>
        <v>0</v>
      </c>
      <c r="M2809" s="39">
        <f t="shared" si="307"/>
        <v>0</v>
      </c>
      <c r="N2809" s="41">
        <f t="shared" si="309"/>
        <v>0</v>
      </c>
    </row>
    <row r="2810" spans="2:14">
      <c r="B2810" s="1">
        <v>35675</v>
      </c>
      <c r="C2810" s="1">
        <f t="shared" si="308"/>
        <v>35674</v>
      </c>
      <c r="E2810" s="42">
        <f>IF(DAY(B2810)&gt;14,VLOOKUP(DATE(YEAR(C2810),MONTH(C2810)-1,DAY(1)),'מדדים וריביות'!B:C,2,FALSE),VLOOKUP(DATE(YEAR(C2810),MONTH(C2810)-2,DAY(1)),'מדדים וריביות'!B:C,2,FALSE))</f>
        <v>23098954.293922</v>
      </c>
      <c r="F2810" s="43">
        <f>IF($B$5=1,'ריבית יומית'!D2804,'ריבית יומית'!G2804)</f>
        <v>1.0738622586670132E-4</v>
      </c>
      <c r="G2810" s="43">
        <f t="shared" si="303"/>
        <v>1.0738622586670132E-4</v>
      </c>
      <c r="H2810" s="29">
        <f t="shared" si="304"/>
        <v>1.5946625976239961</v>
      </c>
      <c r="I2810" s="30">
        <f>VLOOKUP(B2809,'מדדים וריביות'!B:C,2)</f>
        <v>23175087.960019302</v>
      </c>
      <c r="K2810" s="39">
        <f t="shared" si="305"/>
        <v>0</v>
      </c>
      <c r="L2810" s="39">
        <f t="shared" si="306"/>
        <v>0</v>
      </c>
      <c r="M2810" s="39">
        <f t="shared" si="307"/>
        <v>0</v>
      </c>
      <c r="N2810" s="41">
        <f t="shared" si="309"/>
        <v>0</v>
      </c>
    </row>
    <row r="2811" spans="2:14">
      <c r="B2811" s="1">
        <v>35676</v>
      </c>
      <c r="C2811" s="1">
        <f t="shared" si="308"/>
        <v>35674</v>
      </c>
      <c r="E2811" s="42">
        <f>IF(DAY(B2811)&gt;14,VLOOKUP(DATE(YEAR(C2811),MONTH(C2811)-1,DAY(1)),'מדדים וריביות'!B:C,2,FALSE),VLOOKUP(DATE(YEAR(C2811),MONTH(C2811)-2,DAY(1)),'מדדים וריביות'!B:C,2,FALSE))</f>
        <v>23098954.293922</v>
      </c>
      <c r="F2811" s="43">
        <f>IF($B$5=1,'ריבית יומית'!D2805,'ריבית יומית'!G2805)</f>
        <v>1.0738622586670132E-4</v>
      </c>
      <c r="G2811" s="43">
        <f t="shared" si="303"/>
        <v>1.0738622586670132E-4</v>
      </c>
      <c r="H2811" s="29">
        <f t="shared" si="304"/>
        <v>1.5944913712134645</v>
      </c>
      <c r="I2811" s="30">
        <f>VLOOKUP(B2810,'מדדים וריביות'!B:C,2)</f>
        <v>23175087.960019302</v>
      </c>
      <c r="K2811" s="39">
        <f t="shared" si="305"/>
        <v>0</v>
      </c>
      <c r="L2811" s="39">
        <f t="shared" si="306"/>
        <v>0</v>
      </c>
      <c r="M2811" s="39">
        <f t="shared" si="307"/>
        <v>0</v>
      </c>
      <c r="N2811" s="41">
        <f t="shared" si="309"/>
        <v>0</v>
      </c>
    </row>
    <row r="2812" spans="2:14">
      <c r="B2812" s="1">
        <v>35677</v>
      </c>
      <c r="C2812" s="1">
        <f t="shared" si="308"/>
        <v>35674</v>
      </c>
      <c r="E2812" s="42">
        <f>IF(DAY(B2812)&gt;14,VLOOKUP(DATE(YEAR(C2812),MONTH(C2812)-1,DAY(1)),'מדדים וריביות'!B:C,2,FALSE),VLOOKUP(DATE(YEAR(C2812),MONTH(C2812)-2,DAY(1)),'מדדים וריביות'!B:C,2,FALSE))</f>
        <v>23098954.293922</v>
      </c>
      <c r="F2812" s="43">
        <f>IF($B$5=1,'ריבית יומית'!D2806,'ריבית יומית'!G2806)</f>
        <v>1.0738622586670132E-4</v>
      </c>
      <c r="G2812" s="43">
        <f t="shared" si="303"/>
        <v>1.0738622586670132E-4</v>
      </c>
      <c r="H2812" s="29">
        <f t="shared" si="304"/>
        <v>1.5943201631883166</v>
      </c>
      <c r="I2812" s="30">
        <f>VLOOKUP(B2811,'מדדים וריביות'!B:C,2)</f>
        <v>23175087.960019302</v>
      </c>
      <c r="K2812" s="39">
        <f t="shared" si="305"/>
        <v>0</v>
      </c>
      <c r="L2812" s="39">
        <f t="shared" si="306"/>
        <v>0</v>
      </c>
      <c r="M2812" s="39">
        <f t="shared" si="307"/>
        <v>0</v>
      </c>
      <c r="N2812" s="41">
        <f t="shared" si="309"/>
        <v>0</v>
      </c>
    </row>
    <row r="2813" spans="2:14">
      <c r="B2813" s="1">
        <v>35678</v>
      </c>
      <c r="C2813" s="1">
        <f t="shared" si="308"/>
        <v>35674</v>
      </c>
      <c r="E2813" s="42">
        <f>IF(DAY(B2813)&gt;14,VLOOKUP(DATE(YEAR(C2813),MONTH(C2813)-1,DAY(1)),'מדדים וריביות'!B:C,2,FALSE),VLOOKUP(DATE(YEAR(C2813),MONTH(C2813)-2,DAY(1)),'מדדים וריביות'!B:C,2,FALSE))</f>
        <v>23098954.293922</v>
      </c>
      <c r="F2813" s="43">
        <f>IF($B$5=1,'ריבית יומית'!D2807,'ריבית יומית'!G2807)</f>
        <v>1.0738622586670132E-4</v>
      </c>
      <c r="G2813" s="43">
        <f t="shared" si="303"/>
        <v>1.0738622586670132E-4</v>
      </c>
      <c r="H2813" s="29">
        <f t="shared" si="304"/>
        <v>1.5941489735465781</v>
      </c>
      <c r="I2813" s="30">
        <f>VLOOKUP(B2812,'מדדים וריביות'!B:C,2)</f>
        <v>23175087.960019302</v>
      </c>
      <c r="K2813" s="39">
        <f t="shared" si="305"/>
        <v>0</v>
      </c>
      <c r="L2813" s="39">
        <f t="shared" si="306"/>
        <v>0</v>
      </c>
      <c r="M2813" s="39">
        <f t="shared" si="307"/>
        <v>0</v>
      </c>
      <c r="N2813" s="41">
        <f t="shared" si="309"/>
        <v>0</v>
      </c>
    </row>
    <row r="2814" spans="2:14">
      <c r="B2814" s="1">
        <v>35679</v>
      </c>
      <c r="C2814" s="1">
        <f t="shared" si="308"/>
        <v>35674</v>
      </c>
      <c r="E2814" s="42">
        <f>IF(DAY(B2814)&gt;14,VLOOKUP(DATE(YEAR(C2814),MONTH(C2814)-1,DAY(1)),'מדדים וריביות'!B:C,2,FALSE),VLOOKUP(DATE(YEAR(C2814),MONTH(C2814)-2,DAY(1)),'מדדים וריביות'!B:C,2,FALSE))</f>
        <v>23098954.293922</v>
      </c>
      <c r="F2814" s="43">
        <f>IF($B$5=1,'ריבית יומית'!D2808,'ריבית יומית'!G2808)</f>
        <v>1.0738622586670132E-4</v>
      </c>
      <c r="G2814" s="43">
        <f t="shared" si="303"/>
        <v>1.0738622586670132E-4</v>
      </c>
      <c r="H2814" s="29">
        <f t="shared" si="304"/>
        <v>1.5939778022862754</v>
      </c>
      <c r="I2814" s="30">
        <f>VLOOKUP(B2813,'מדדים וריביות'!B:C,2)</f>
        <v>23175087.960019302</v>
      </c>
      <c r="K2814" s="39">
        <f t="shared" si="305"/>
        <v>0</v>
      </c>
      <c r="L2814" s="39">
        <f t="shared" si="306"/>
        <v>0</v>
      </c>
      <c r="M2814" s="39">
        <f t="shared" si="307"/>
        <v>0</v>
      </c>
      <c r="N2814" s="41">
        <f t="shared" si="309"/>
        <v>0</v>
      </c>
    </row>
    <row r="2815" spans="2:14">
      <c r="B2815" s="1">
        <v>35680</v>
      </c>
      <c r="C2815" s="1">
        <f t="shared" si="308"/>
        <v>35674</v>
      </c>
      <c r="E2815" s="42">
        <f>IF(DAY(B2815)&gt;14,VLOOKUP(DATE(YEAR(C2815),MONTH(C2815)-1,DAY(1)),'מדדים וריביות'!B:C,2,FALSE),VLOOKUP(DATE(YEAR(C2815),MONTH(C2815)-2,DAY(1)),'מדדים וריביות'!B:C,2,FALSE))</f>
        <v>23098954.293922</v>
      </c>
      <c r="F2815" s="43">
        <f>IF($B$5=1,'ריבית יומית'!D2809,'ריבית יומית'!G2809)</f>
        <v>1.0738622586670132E-4</v>
      </c>
      <c r="G2815" s="43">
        <f t="shared" si="303"/>
        <v>1.0738622586670132E-4</v>
      </c>
      <c r="H2815" s="29">
        <f t="shared" si="304"/>
        <v>1.5938066494054346</v>
      </c>
      <c r="I2815" s="30">
        <f>VLOOKUP(B2814,'מדדים וריביות'!B:C,2)</f>
        <v>23175087.960019302</v>
      </c>
      <c r="K2815" s="39">
        <f t="shared" si="305"/>
        <v>0</v>
      </c>
      <c r="L2815" s="39">
        <f t="shared" si="306"/>
        <v>0</v>
      </c>
      <c r="M2815" s="39">
        <f t="shared" si="307"/>
        <v>0</v>
      </c>
      <c r="N2815" s="41">
        <f t="shared" si="309"/>
        <v>0</v>
      </c>
    </row>
    <row r="2816" spans="2:14">
      <c r="B2816" s="1">
        <v>35681</v>
      </c>
      <c r="C2816" s="1">
        <f t="shared" si="308"/>
        <v>35674</v>
      </c>
      <c r="E2816" s="42">
        <f>IF(DAY(B2816)&gt;14,VLOOKUP(DATE(YEAR(C2816),MONTH(C2816)-1,DAY(1)),'מדדים וריביות'!B:C,2,FALSE),VLOOKUP(DATE(YEAR(C2816),MONTH(C2816)-2,DAY(1)),'מדדים וריביות'!B:C,2,FALSE))</f>
        <v>23098954.293922</v>
      </c>
      <c r="F2816" s="43">
        <f>IF($B$5=1,'ריבית יומית'!D2810,'ריבית יומית'!G2810)</f>
        <v>1.0738622586670132E-4</v>
      </c>
      <c r="G2816" s="43">
        <f t="shared" si="303"/>
        <v>1.0738622586670132E-4</v>
      </c>
      <c r="H2816" s="29">
        <f t="shared" si="304"/>
        <v>1.5936355149020822</v>
      </c>
      <c r="I2816" s="30">
        <f>VLOOKUP(B2815,'מדדים וריביות'!B:C,2)</f>
        <v>23175087.960019302</v>
      </c>
      <c r="K2816" s="39">
        <f t="shared" si="305"/>
        <v>0</v>
      </c>
      <c r="L2816" s="39">
        <f t="shared" si="306"/>
        <v>0</v>
      </c>
      <c r="M2816" s="39">
        <f t="shared" si="307"/>
        <v>0</v>
      </c>
      <c r="N2816" s="41">
        <f t="shared" si="309"/>
        <v>0</v>
      </c>
    </row>
    <row r="2817" spans="2:14">
      <c r="B2817" s="1">
        <v>35682</v>
      </c>
      <c r="C2817" s="1">
        <f t="shared" si="308"/>
        <v>35674</v>
      </c>
      <c r="E2817" s="42">
        <f>IF(DAY(B2817)&gt;14,VLOOKUP(DATE(YEAR(C2817),MONTH(C2817)-1,DAY(1)),'מדדים וריביות'!B:C,2,FALSE),VLOOKUP(DATE(YEAR(C2817),MONTH(C2817)-2,DAY(1)),'מדדים וריביות'!B:C,2,FALSE))</f>
        <v>23098954.293922</v>
      </c>
      <c r="F2817" s="43">
        <f>IF($B$5=1,'ריבית יומית'!D2811,'ריבית יומית'!G2811)</f>
        <v>1.0738622586670132E-4</v>
      </c>
      <c r="G2817" s="43">
        <f t="shared" si="303"/>
        <v>1.0738622586670132E-4</v>
      </c>
      <c r="H2817" s="29">
        <f t="shared" si="304"/>
        <v>1.593464398774245</v>
      </c>
      <c r="I2817" s="30">
        <f>VLOOKUP(B2816,'מדדים וריביות'!B:C,2)</f>
        <v>23175087.960019302</v>
      </c>
      <c r="K2817" s="39">
        <f t="shared" si="305"/>
        <v>0</v>
      </c>
      <c r="L2817" s="39">
        <f t="shared" si="306"/>
        <v>0</v>
      </c>
      <c r="M2817" s="39">
        <f t="shared" si="307"/>
        <v>0</v>
      </c>
      <c r="N2817" s="41">
        <f t="shared" si="309"/>
        <v>0</v>
      </c>
    </row>
    <row r="2818" spans="2:14">
      <c r="B2818" s="1">
        <v>35683</v>
      </c>
      <c r="C2818" s="1">
        <f t="shared" si="308"/>
        <v>35674</v>
      </c>
      <c r="E2818" s="42">
        <f>IF(DAY(B2818)&gt;14,VLOOKUP(DATE(YEAR(C2818),MONTH(C2818)-1,DAY(1)),'מדדים וריביות'!B:C,2,FALSE),VLOOKUP(DATE(YEAR(C2818),MONTH(C2818)-2,DAY(1)),'מדדים וריביות'!B:C,2,FALSE))</f>
        <v>23098954.293922</v>
      </c>
      <c r="F2818" s="43">
        <f>IF($B$5=1,'ריבית יומית'!D2812,'ריבית יומית'!G2812)</f>
        <v>1.0738622586670132E-4</v>
      </c>
      <c r="G2818" s="43">
        <f t="shared" si="303"/>
        <v>1.0738622586670132E-4</v>
      </c>
      <c r="H2818" s="29">
        <f t="shared" si="304"/>
        <v>1.5932933010199497</v>
      </c>
      <c r="I2818" s="30">
        <f>VLOOKUP(B2817,'מדדים וריביות'!B:C,2)</f>
        <v>23175087.960019302</v>
      </c>
      <c r="K2818" s="39">
        <f t="shared" si="305"/>
        <v>0</v>
      </c>
      <c r="L2818" s="39">
        <f t="shared" si="306"/>
        <v>0</v>
      </c>
      <c r="M2818" s="39">
        <f t="shared" si="307"/>
        <v>0</v>
      </c>
      <c r="N2818" s="41">
        <f t="shared" si="309"/>
        <v>0</v>
      </c>
    </row>
    <row r="2819" spans="2:14">
      <c r="B2819" s="1">
        <v>35684</v>
      </c>
      <c r="C2819" s="1">
        <f t="shared" si="308"/>
        <v>35674</v>
      </c>
      <c r="E2819" s="42">
        <f>IF(DAY(B2819)&gt;14,VLOOKUP(DATE(YEAR(C2819),MONTH(C2819)-1,DAY(1)),'מדדים וריביות'!B:C,2,FALSE),VLOOKUP(DATE(YEAR(C2819),MONTH(C2819)-2,DAY(1)),'מדדים וריביות'!B:C,2,FALSE))</f>
        <v>23098954.293922</v>
      </c>
      <c r="F2819" s="43">
        <f>IF($B$5=1,'ריבית יומית'!D2813,'ריבית יומית'!G2813)</f>
        <v>1.0738622586670132E-4</v>
      </c>
      <c r="G2819" s="43">
        <f t="shared" si="303"/>
        <v>1.0738622586670132E-4</v>
      </c>
      <c r="H2819" s="29">
        <f t="shared" si="304"/>
        <v>1.5931222216372236</v>
      </c>
      <c r="I2819" s="30">
        <f>VLOOKUP(B2818,'מדדים וריביות'!B:C,2)</f>
        <v>23175087.960019302</v>
      </c>
      <c r="K2819" s="39">
        <f t="shared" si="305"/>
        <v>0</v>
      </c>
      <c r="L2819" s="39">
        <f t="shared" si="306"/>
        <v>0</v>
      </c>
      <c r="M2819" s="39">
        <f t="shared" si="307"/>
        <v>0</v>
      </c>
      <c r="N2819" s="41">
        <f t="shared" si="309"/>
        <v>0</v>
      </c>
    </row>
    <row r="2820" spans="2:14">
      <c r="B2820" s="1">
        <v>35685</v>
      </c>
      <c r="C2820" s="1">
        <f t="shared" si="308"/>
        <v>35674</v>
      </c>
      <c r="E2820" s="42">
        <f>IF(DAY(B2820)&gt;14,VLOOKUP(DATE(YEAR(C2820),MONTH(C2820)-1,DAY(1)),'מדדים וריביות'!B:C,2,FALSE),VLOOKUP(DATE(YEAR(C2820),MONTH(C2820)-2,DAY(1)),'מדדים וריביות'!B:C,2,FALSE))</f>
        <v>23098954.293922</v>
      </c>
      <c r="F2820" s="43">
        <f>IF($B$5=1,'ריבית יומית'!D2814,'ריבית יומית'!G2814)</f>
        <v>1.0738622586670132E-4</v>
      </c>
      <c r="G2820" s="43">
        <f t="shared" si="303"/>
        <v>1.0738622586670132E-4</v>
      </c>
      <c r="H2820" s="29">
        <f t="shared" si="304"/>
        <v>1.5929511606240943</v>
      </c>
      <c r="I2820" s="30">
        <f>VLOOKUP(B2819,'מדדים וריביות'!B:C,2)</f>
        <v>23175087.960019302</v>
      </c>
      <c r="K2820" s="39">
        <f t="shared" si="305"/>
        <v>0</v>
      </c>
      <c r="L2820" s="39">
        <f t="shared" si="306"/>
        <v>0</v>
      </c>
      <c r="M2820" s="39">
        <f t="shared" si="307"/>
        <v>0</v>
      </c>
      <c r="N2820" s="41">
        <f t="shared" si="309"/>
        <v>0</v>
      </c>
    </row>
    <row r="2821" spans="2:14">
      <c r="B2821" s="1">
        <v>35686</v>
      </c>
      <c r="C2821" s="1">
        <f t="shared" si="308"/>
        <v>35674</v>
      </c>
      <c r="E2821" s="42">
        <f>IF(DAY(B2821)&gt;14,VLOOKUP(DATE(YEAR(C2821),MONTH(C2821)-1,DAY(1)),'מדדים וריביות'!B:C,2,FALSE),VLOOKUP(DATE(YEAR(C2821),MONTH(C2821)-2,DAY(1)),'מדדים וריביות'!B:C,2,FALSE))</f>
        <v>23098954.293922</v>
      </c>
      <c r="F2821" s="43">
        <f>IF($B$5=1,'ריבית יומית'!D2815,'ריבית יומית'!G2815)</f>
        <v>1.0738622586670132E-4</v>
      </c>
      <c r="G2821" s="43">
        <f t="shared" si="303"/>
        <v>1.0738622586670132E-4</v>
      </c>
      <c r="H2821" s="29">
        <f t="shared" si="304"/>
        <v>1.592780117978589</v>
      </c>
      <c r="I2821" s="30">
        <f>VLOOKUP(B2820,'מדדים וריביות'!B:C,2)</f>
        <v>23175087.960019302</v>
      </c>
      <c r="K2821" s="39">
        <f t="shared" si="305"/>
        <v>0</v>
      </c>
      <c r="L2821" s="39">
        <f t="shared" si="306"/>
        <v>0</v>
      </c>
      <c r="M2821" s="39">
        <f t="shared" si="307"/>
        <v>0</v>
      </c>
      <c r="N2821" s="41">
        <f t="shared" si="309"/>
        <v>0</v>
      </c>
    </row>
    <row r="2822" spans="2:14">
      <c r="B2822" s="1">
        <v>35687</v>
      </c>
      <c r="C2822" s="1">
        <f t="shared" si="308"/>
        <v>35674</v>
      </c>
      <c r="E2822" s="42">
        <f>IF(DAY(B2822)&gt;14,VLOOKUP(DATE(YEAR(C2822),MONTH(C2822)-1,DAY(1)),'מדדים וריביות'!B:C,2,FALSE),VLOOKUP(DATE(YEAR(C2822),MONTH(C2822)-2,DAY(1)),'מדדים וריביות'!B:C,2,FALSE))</f>
        <v>23098954.293922</v>
      </c>
      <c r="F2822" s="43">
        <f>IF($B$5=1,'ריבית יומית'!D2816,'ריבית יומית'!G2816)</f>
        <v>1.0738622586670132E-4</v>
      </c>
      <c r="G2822" s="43">
        <f t="shared" si="303"/>
        <v>1.0738622586670132E-4</v>
      </c>
      <c r="H2822" s="29">
        <f t="shared" si="304"/>
        <v>1.5926090936987356</v>
      </c>
      <c r="I2822" s="30">
        <f>VLOOKUP(B2821,'מדדים וריביות'!B:C,2)</f>
        <v>23175087.960019302</v>
      </c>
      <c r="K2822" s="39">
        <f t="shared" si="305"/>
        <v>0</v>
      </c>
      <c r="L2822" s="39">
        <f t="shared" si="306"/>
        <v>0</v>
      </c>
      <c r="M2822" s="39">
        <f t="shared" si="307"/>
        <v>0</v>
      </c>
      <c r="N2822" s="41">
        <f t="shared" si="309"/>
        <v>0</v>
      </c>
    </row>
    <row r="2823" spans="2:14">
      <c r="B2823" s="1">
        <v>35688</v>
      </c>
      <c r="C2823" s="1">
        <f t="shared" si="308"/>
        <v>35674</v>
      </c>
      <c r="E2823" s="42">
        <f>IF(DAY(B2823)&gt;14,VLOOKUP(DATE(YEAR(C2823),MONTH(C2823)-1,DAY(1)),'מדדים וריביות'!B:C,2,FALSE),VLOOKUP(DATE(YEAR(C2823),MONTH(C2823)-2,DAY(1)),'מדדים וריביות'!B:C,2,FALSE))</f>
        <v>23190314.693238799</v>
      </c>
      <c r="F2823" s="43">
        <f>IF($B$5=1,'ריבית יומית'!D2817,'ריבית יומית'!G2817)</f>
        <v>1.0738622586670132E-4</v>
      </c>
      <c r="G2823" s="43">
        <f t="shared" si="303"/>
        <v>1.0738622586670132E-4</v>
      </c>
      <c r="H2823" s="29">
        <f t="shared" si="304"/>
        <v>1.5924380877825624</v>
      </c>
      <c r="I2823" s="30">
        <f>VLOOKUP(B2822,'מדדים וריביות'!B:C,2)</f>
        <v>23175087.960019302</v>
      </c>
      <c r="K2823" s="39">
        <f t="shared" si="305"/>
        <v>0</v>
      </c>
      <c r="L2823" s="39">
        <f t="shared" si="306"/>
        <v>0</v>
      </c>
      <c r="M2823" s="39">
        <f t="shared" si="307"/>
        <v>0</v>
      </c>
      <c r="N2823" s="41">
        <f t="shared" si="309"/>
        <v>0</v>
      </c>
    </row>
    <row r="2824" spans="2:14">
      <c r="B2824" s="1">
        <v>35689</v>
      </c>
      <c r="C2824" s="1">
        <f t="shared" si="308"/>
        <v>35674</v>
      </c>
      <c r="E2824" s="42">
        <f>IF(DAY(B2824)&gt;14,VLOOKUP(DATE(YEAR(C2824),MONTH(C2824)-1,DAY(1)),'מדדים וריביות'!B:C,2,FALSE),VLOOKUP(DATE(YEAR(C2824),MONTH(C2824)-2,DAY(1)),'מדדים וריביות'!B:C,2,FALSE))</f>
        <v>23190314.693238799</v>
      </c>
      <c r="F2824" s="43">
        <f>IF($B$5=1,'ריבית יומית'!D2818,'ריבית יומית'!G2818)</f>
        <v>1.0738622586670132E-4</v>
      </c>
      <c r="G2824" s="43">
        <f t="shared" si="303"/>
        <v>1.0738622586670132E-4</v>
      </c>
      <c r="H2824" s="29">
        <f t="shared" si="304"/>
        <v>1.592267100228097</v>
      </c>
      <c r="I2824" s="30">
        <f>VLOOKUP(B2823,'מדדים וריביות'!B:C,2)</f>
        <v>23175087.960019302</v>
      </c>
      <c r="K2824" s="39">
        <f t="shared" si="305"/>
        <v>0</v>
      </c>
      <c r="L2824" s="39">
        <f t="shared" si="306"/>
        <v>0</v>
      </c>
      <c r="M2824" s="39">
        <f t="shared" si="307"/>
        <v>0</v>
      </c>
      <c r="N2824" s="41">
        <f t="shared" si="309"/>
        <v>0</v>
      </c>
    </row>
    <row r="2825" spans="2:14">
      <c r="B2825" s="1">
        <v>35690</v>
      </c>
      <c r="C2825" s="1">
        <f t="shared" si="308"/>
        <v>35674</v>
      </c>
      <c r="E2825" s="42">
        <f>IF(DAY(B2825)&gt;14,VLOOKUP(DATE(YEAR(C2825),MONTH(C2825)-1,DAY(1)),'מדדים וריביות'!B:C,2,FALSE),VLOOKUP(DATE(YEAR(C2825),MONTH(C2825)-2,DAY(1)),'מדדים וריביות'!B:C,2,FALSE))</f>
        <v>23190314.693238799</v>
      </c>
      <c r="F2825" s="43">
        <f>IF($B$5=1,'ריבית יומית'!D2819,'ריבית יומית'!G2819)</f>
        <v>1.0738622586670132E-4</v>
      </c>
      <c r="G2825" s="43">
        <f t="shared" ref="G2825:G2888" si="310">IF(B2825&gt;$B$2,0,F2825)</f>
        <v>1.0738622586670132E-4</v>
      </c>
      <c r="H2825" s="29">
        <f t="shared" ref="H2825:H2888" si="311">H2826*(1+G2825)</f>
        <v>1.5920961310333683</v>
      </c>
      <c r="I2825" s="30">
        <f>VLOOKUP(B2824,'מדדים וריביות'!B:C,2)</f>
        <v>23175087.960019302</v>
      </c>
      <c r="K2825" s="39">
        <f t="shared" ref="K2825:K2888" si="312">$B$4/E2825*D2825-D2825</f>
        <v>0</v>
      </c>
      <c r="L2825" s="39">
        <f t="shared" ref="L2825:L2888" si="313">H2826*D2825-D2825</f>
        <v>0</v>
      </c>
      <c r="M2825" s="39">
        <f t="shared" ref="M2825:M2888" si="314">$B$4/E2825*L2825-L2825</f>
        <v>0</v>
      </c>
      <c r="N2825" s="41">
        <f t="shared" si="309"/>
        <v>0</v>
      </c>
    </row>
    <row r="2826" spans="2:14">
      <c r="B2826" s="1">
        <v>35691</v>
      </c>
      <c r="C2826" s="1">
        <f t="shared" ref="C2826:C2889" si="315">DATE(YEAR(B2826),MONTH(B2826),DAY(1))</f>
        <v>35674</v>
      </c>
      <c r="E2826" s="42">
        <f>IF(DAY(B2826)&gt;14,VLOOKUP(DATE(YEAR(C2826),MONTH(C2826)-1,DAY(1)),'מדדים וריביות'!B:C,2,FALSE),VLOOKUP(DATE(YEAR(C2826),MONTH(C2826)-2,DAY(1)),'מדדים וריביות'!B:C,2,FALSE))</f>
        <v>23190314.693238799</v>
      </c>
      <c r="F2826" s="43">
        <f>IF($B$5=1,'ריבית יומית'!D2820,'ריבית יומית'!G2820)</f>
        <v>1.0738622586670132E-4</v>
      </c>
      <c r="G2826" s="43">
        <f t="shared" si="310"/>
        <v>1.0738622586670132E-4</v>
      </c>
      <c r="H2826" s="29">
        <f t="shared" si="311"/>
        <v>1.5919251801964049</v>
      </c>
      <c r="I2826" s="30">
        <f>VLOOKUP(B2825,'מדדים וריביות'!B:C,2)</f>
        <v>23175087.960019302</v>
      </c>
      <c r="K2826" s="39">
        <f t="shared" si="312"/>
        <v>0</v>
      </c>
      <c r="L2826" s="39">
        <f t="shared" si="313"/>
        <v>0</v>
      </c>
      <c r="M2826" s="39">
        <f t="shared" si="314"/>
        <v>0</v>
      </c>
      <c r="N2826" s="41">
        <f t="shared" ref="N2826:N2889" si="316">SUM(K2826:M2826)</f>
        <v>0</v>
      </c>
    </row>
    <row r="2827" spans="2:14">
      <c r="B2827" s="1">
        <v>35692</v>
      </c>
      <c r="C2827" s="1">
        <f t="shared" si="315"/>
        <v>35674</v>
      </c>
      <c r="E2827" s="42">
        <f>IF(DAY(B2827)&gt;14,VLOOKUP(DATE(YEAR(C2827),MONTH(C2827)-1,DAY(1)),'מדדים וריביות'!B:C,2,FALSE),VLOOKUP(DATE(YEAR(C2827),MONTH(C2827)-2,DAY(1)),'מדדים וריביות'!B:C,2,FALSE))</f>
        <v>23190314.693238799</v>
      </c>
      <c r="F2827" s="43">
        <f>IF($B$5=1,'ריבית יומית'!D2821,'ריבית יומית'!G2821)</f>
        <v>1.0738622586670132E-4</v>
      </c>
      <c r="G2827" s="43">
        <f t="shared" si="310"/>
        <v>1.0738622586670132E-4</v>
      </c>
      <c r="H2827" s="29">
        <f t="shared" si="311"/>
        <v>1.5917542477152355</v>
      </c>
      <c r="I2827" s="30">
        <f>VLOOKUP(B2826,'מדדים וריביות'!B:C,2)</f>
        <v>23175087.960019302</v>
      </c>
      <c r="K2827" s="39">
        <f t="shared" si="312"/>
        <v>0</v>
      </c>
      <c r="L2827" s="39">
        <f t="shared" si="313"/>
        <v>0</v>
      </c>
      <c r="M2827" s="39">
        <f t="shared" si="314"/>
        <v>0</v>
      </c>
      <c r="N2827" s="41">
        <f t="shared" si="316"/>
        <v>0</v>
      </c>
    </row>
    <row r="2828" spans="2:14">
      <c r="B2828" s="1">
        <v>35693</v>
      </c>
      <c r="C2828" s="1">
        <f t="shared" si="315"/>
        <v>35674</v>
      </c>
      <c r="E2828" s="42">
        <f>IF(DAY(B2828)&gt;14,VLOOKUP(DATE(YEAR(C2828),MONTH(C2828)-1,DAY(1)),'מדדים וריביות'!B:C,2,FALSE),VLOOKUP(DATE(YEAR(C2828),MONTH(C2828)-2,DAY(1)),'מדדים וריביות'!B:C,2,FALSE))</f>
        <v>23190314.693238799</v>
      </c>
      <c r="F2828" s="43">
        <f>IF($B$5=1,'ריבית יומית'!D2822,'ריבית יומית'!G2822)</f>
        <v>1.0738622586670132E-4</v>
      </c>
      <c r="G2828" s="43">
        <f t="shared" si="310"/>
        <v>1.0738622586670132E-4</v>
      </c>
      <c r="H2828" s="29">
        <f t="shared" si="311"/>
        <v>1.5915833335878893</v>
      </c>
      <c r="I2828" s="30">
        <f>VLOOKUP(B2827,'מדדים וריביות'!B:C,2)</f>
        <v>23175087.960019302</v>
      </c>
      <c r="K2828" s="39">
        <f t="shared" si="312"/>
        <v>0</v>
      </c>
      <c r="L2828" s="39">
        <f t="shared" si="313"/>
        <v>0</v>
      </c>
      <c r="M2828" s="39">
        <f t="shared" si="314"/>
        <v>0</v>
      </c>
      <c r="N2828" s="41">
        <f t="shared" si="316"/>
        <v>0</v>
      </c>
    </row>
    <row r="2829" spans="2:14">
      <c r="B2829" s="1">
        <v>35694</v>
      </c>
      <c r="C2829" s="1">
        <f t="shared" si="315"/>
        <v>35674</v>
      </c>
      <c r="E2829" s="42">
        <f>IF(DAY(B2829)&gt;14,VLOOKUP(DATE(YEAR(C2829),MONTH(C2829)-1,DAY(1)),'מדדים וריביות'!B:C,2,FALSE),VLOOKUP(DATE(YEAR(C2829),MONTH(C2829)-2,DAY(1)),'מדדים וריביות'!B:C,2,FALSE))</f>
        <v>23190314.693238799</v>
      </c>
      <c r="F2829" s="43">
        <f>IF($B$5=1,'ריבית יומית'!D2823,'ריבית יומית'!G2823)</f>
        <v>1.0738622586670132E-4</v>
      </c>
      <c r="G2829" s="43">
        <f t="shared" si="310"/>
        <v>1.0738622586670132E-4</v>
      </c>
      <c r="H2829" s="29">
        <f t="shared" si="311"/>
        <v>1.5914124378123953</v>
      </c>
      <c r="I2829" s="30">
        <f>VLOOKUP(B2828,'מדדים וריביות'!B:C,2)</f>
        <v>23175087.960019302</v>
      </c>
      <c r="K2829" s="39">
        <f t="shared" si="312"/>
        <v>0</v>
      </c>
      <c r="L2829" s="39">
        <f t="shared" si="313"/>
        <v>0</v>
      </c>
      <c r="M2829" s="39">
        <f t="shared" si="314"/>
        <v>0</v>
      </c>
      <c r="N2829" s="41">
        <f t="shared" si="316"/>
        <v>0</v>
      </c>
    </row>
    <row r="2830" spans="2:14">
      <c r="B2830" s="1">
        <v>35695</v>
      </c>
      <c r="C2830" s="1">
        <f t="shared" si="315"/>
        <v>35674</v>
      </c>
      <c r="E2830" s="42">
        <f>IF(DAY(B2830)&gt;14,VLOOKUP(DATE(YEAR(C2830),MONTH(C2830)-1,DAY(1)),'מדדים וריביות'!B:C,2,FALSE),VLOOKUP(DATE(YEAR(C2830),MONTH(C2830)-2,DAY(1)),'מדדים וריביות'!B:C,2,FALSE))</f>
        <v>23190314.693238799</v>
      </c>
      <c r="F2830" s="43">
        <f>IF($B$5=1,'ריבית יומית'!D2824,'ריבית יומית'!G2824)</f>
        <v>1.0738622586670132E-4</v>
      </c>
      <c r="G2830" s="43">
        <f t="shared" si="310"/>
        <v>1.0738622586670132E-4</v>
      </c>
      <c r="H2830" s="29">
        <f t="shared" si="311"/>
        <v>1.5912415603867831</v>
      </c>
      <c r="I2830" s="30">
        <f>VLOOKUP(B2829,'מדדים וריביות'!B:C,2)</f>
        <v>23175087.960019302</v>
      </c>
      <c r="K2830" s="39">
        <f t="shared" si="312"/>
        <v>0</v>
      </c>
      <c r="L2830" s="39">
        <f t="shared" si="313"/>
        <v>0</v>
      </c>
      <c r="M2830" s="39">
        <f t="shared" si="314"/>
        <v>0</v>
      </c>
      <c r="N2830" s="41">
        <f t="shared" si="316"/>
        <v>0</v>
      </c>
    </row>
    <row r="2831" spans="2:14">
      <c r="B2831" s="1">
        <v>35696</v>
      </c>
      <c r="C2831" s="1">
        <f t="shared" si="315"/>
        <v>35674</v>
      </c>
      <c r="E2831" s="42">
        <f>IF(DAY(B2831)&gt;14,VLOOKUP(DATE(YEAR(C2831),MONTH(C2831)-1,DAY(1)),'מדדים וריביות'!B:C,2,FALSE),VLOOKUP(DATE(YEAR(C2831),MONTH(C2831)-2,DAY(1)),'מדדים וריביות'!B:C,2,FALSE))</f>
        <v>23190314.693238799</v>
      </c>
      <c r="F2831" s="43">
        <f>IF($B$5=1,'ריבית יומית'!D2825,'ריבית יומית'!G2825)</f>
        <v>1.0738622586670132E-4</v>
      </c>
      <c r="G2831" s="43">
        <f t="shared" si="310"/>
        <v>1.0738622586670132E-4</v>
      </c>
      <c r="H2831" s="29">
        <f t="shared" si="311"/>
        <v>1.5910707013090823</v>
      </c>
      <c r="I2831" s="30">
        <f>VLOOKUP(B2830,'מדדים וריביות'!B:C,2)</f>
        <v>23175087.960019302</v>
      </c>
      <c r="K2831" s="39">
        <f t="shared" si="312"/>
        <v>0</v>
      </c>
      <c r="L2831" s="39">
        <f t="shared" si="313"/>
        <v>0</v>
      </c>
      <c r="M2831" s="39">
        <f t="shared" si="314"/>
        <v>0</v>
      </c>
      <c r="N2831" s="41">
        <f t="shared" si="316"/>
        <v>0</v>
      </c>
    </row>
    <row r="2832" spans="2:14">
      <c r="B2832" s="1">
        <v>35697</v>
      </c>
      <c r="C2832" s="1">
        <f t="shared" si="315"/>
        <v>35674</v>
      </c>
      <c r="E2832" s="42">
        <f>IF(DAY(B2832)&gt;14,VLOOKUP(DATE(YEAR(C2832),MONTH(C2832)-1,DAY(1)),'מדדים וריביות'!B:C,2,FALSE),VLOOKUP(DATE(YEAR(C2832),MONTH(C2832)-2,DAY(1)),'מדדים וריביות'!B:C,2,FALSE))</f>
        <v>23190314.693238799</v>
      </c>
      <c r="F2832" s="43">
        <f>IF($B$5=1,'ריבית יומית'!D2826,'ריבית יומית'!G2826)</f>
        <v>1.0738622586670132E-4</v>
      </c>
      <c r="G2832" s="43">
        <f t="shared" si="310"/>
        <v>1.0738622586670132E-4</v>
      </c>
      <c r="H2832" s="29">
        <f t="shared" si="311"/>
        <v>1.590899860577323</v>
      </c>
      <c r="I2832" s="30">
        <f>VLOOKUP(B2831,'מדדים וריביות'!B:C,2)</f>
        <v>23175087.960019302</v>
      </c>
      <c r="K2832" s="39">
        <f t="shared" si="312"/>
        <v>0</v>
      </c>
      <c r="L2832" s="39">
        <f t="shared" si="313"/>
        <v>0</v>
      </c>
      <c r="M2832" s="39">
        <f t="shared" si="314"/>
        <v>0</v>
      </c>
      <c r="N2832" s="41">
        <f t="shared" si="316"/>
        <v>0</v>
      </c>
    </row>
    <row r="2833" spans="2:14">
      <c r="B2833" s="1">
        <v>35698</v>
      </c>
      <c r="C2833" s="1">
        <f t="shared" si="315"/>
        <v>35674</v>
      </c>
      <c r="E2833" s="42">
        <f>IF(DAY(B2833)&gt;14,VLOOKUP(DATE(YEAR(C2833),MONTH(C2833)-1,DAY(1)),'מדדים וריביות'!B:C,2,FALSE),VLOOKUP(DATE(YEAR(C2833),MONTH(C2833)-2,DAY(1)),'מדדים וריביות'!B:C,2,FALSE))</f>
        <v>23190314.693238799</v>
      </c>
      <c r="F2833" s="43">
        <f>IF($B$5=1,'ריבית יומית'!D2827,'ריבית יומית'!G2827)</f>
        <v>1.0738622586670132E-4</v>
      </c>
      <c r="G2833" s="43">
        <f t="shared" si="310"/>
        <v>1.0738622586670132E-4</v>
      </c>
      <c r="H2833" s="29">
        <f t="shared" si="311"/>
        <v>1.5907290381895354</v>
      </c>
      <c r="I2833" s="30">
        <f>VLOOKUP(B2832,'מדדים וריביות'!B:C,2)</f>
        <v>23175087.960019302</v>
      </c>
      <c r="K2833" s="39">
        <f t="shared" si="312"/>
        <v>0</v>
      </c>
      <c r="L2833" s="39">
        <f t="shared" si="313"/>
        <v>0</v>
      </c>
      <c r="M2833" s="39">
        <f t="shared" si="314"/>
        <v>0</v>
      </c>
      <c r="N2833" s="41">
        <f t="shared" si="316"/>
        <v>0</v>
      </c>
    </row>
    <row r="2834" spans="2:14">
      <c r="B2834" s="1">
        <v>35699</v>
      </c>
      <c r="C2834" s="1">
        <f t="shared" si="315"/>
        <v>35674</v>
      </c>
      <c r="E2834" s="42">
        <f>IF(DAY(B2834)&gt;14,VLOOKUP(DATE(YEAR(C2834),MONTH(C2834)-1,DAY(1)),'מדדים וריביות'!B:C,2,FALSE),VLOOKUP(DATE(YEAR(C2834),MONTH(C2834)-2,DAY(1)),'מדדים וריביות'!B:C,2,FALSE))</f>
        <v>23190314.693238799</v>
      </c>
      <c r="F2834" s="43">
        <f>IF($B$5=1,'ריבית יומית'!D2828,'ריבית יומית'!G2828)</f>
        <v>1.0738622586670132E-4</v>
      </c>
      <c r="G2834" s="43">
        <f t="shared" si="310"/>
        <v>1.0738622586670132E-4</v>
      </c>
      <c r="H2834" s="29">
        <f t="shared" si="311"/>
        <v>1.5905582341437494</v>
      </c>
      <c r="I2834" s="30">
        <f>VLOOKUP(B2833,'מדדים וריביות'!B:C,2)</f>
        <v>23175087.960019302</v>
      </c>
      <c r="K2834" s="39">
        <f t="shared" si="312"/>
        <v>0</v>
      </c>
      <c r="L2834" s="39">
        <f t="shared" si="313"/>
        <v>0</v>
      </c>
      <c r="M2834" s="39">
        <f t="shared" si="314"/>
        <v>0</v>
      </c>
      <c r="N2834" s="41">
        <f t="shared" si="316"/>
        <v>0</v>
      </c>
    </row>
    <row r="2835" spans="2:14">
      <c r="B2835" s="1">
        <v>35700</v>
      </c>
      <c r="C2835" s="1">
        <f t="shared" si="315"/>
        <v>35674</v>
      </c>
      <c r="E2835" s="42">
        <f>IF(DAY(B2835)&gt;14,VLOOKUP(DATE(YEAR(C2835),MONTH(C2835)-1,DAY(1)),'מדדים וריביות'!B:C,2,FALSE),VLOOKUP(DATE(YEAR(C2835),MONTH(C2835)-2,DAY(1)),'מדדים וריביות'!B:C,2,FALSE))</f>
        <v>23190314.693238799</v>
      </c>
      <c r="F2835" s="43">
        <f>IF($B$5=1,'ריבית יומית'!D2829,'ריבית יומית'!G2829)</f>
        <v>1.0738622586670132E-4</v>
      </c>
      <c r="G2835" s="43">
        <f t="shared" si="310"/>
        <v>1.0738622586670132E-4</v>
      </c>
      <c r="H2835" s="29">
        <f t="shared" si="311"/>
        <v>1.5903874484379958</v>
      </c>
      <c r="I2835" s="30">
        <f>VLOOKUP(B2834,'מדדים וריביות'!B:C,2)</f>
        <v>23175087.960019302</v>
      </c>
      <c r="K2835" s="39">
        <f t="shared" si="312"/>
        <v>0</v>
      </c>
      <c r="L2835" s="39">
        <f t="shared" si="313"/>
        <v>0</v>
      </c>
      <c r="M2835" s="39">
        <f t="shared" si="314"/>
        <v>0</v>
      </c>
      <c r="N2835" s="41">
        <f t="shared" si="316"/>
        <v>0</v>
      </c>
    </row>
    <row r="2836" spans="2:14">
      <c r="B2836" s="1">
        <v>35701</v>
      </c>
      <c r="C2836" s="1">
        <f t="shared" si="315"/>
        <v>35674</v>
      </c>
      <c r="E2836" s="42">
        <f>IF(DAY(B2836)&gt;14,VLOOKUP(DATE(YEAR(C2836),MONTH(C2836)-1,DAY(1)),'מדדים וריביות'!B:C,2,FALSE),VLOOKUP(DATE(YEAR(C2836),MONTH(C2836)-2,DAY(1)),'מדדים וריביות'!B:C,2,FALSE))</f>
        <v>23190314.693238799</v>
      </c>
      <c r="F2836" s="43">
        <f>IF($B$5=1,'ריבית יומית'!D2830,'ריבית יומית'!G2830)</f>
        <v>1.0738622586670132E-4</v>
      </c>
      <c r="G2836" s="43">
        <f t="shared" si="310"/>
        <v>1.0738622586670132E-4</v>
      </c>
      <c r="H2836" s="29">
        <f t="shared" si="311"/>
        <v>1.5902166810703053</v>
      </c>
      <c r="I2836" s="30">
        <f>VLOOKUP(B2835,'מדדים וריביות'!B:C,2)</f>
        <v>23175087.960019302</v>
      </c>
      <c r="K2836" s="39">
        <f t="shared" si="312"/>
        <v>0</v>
      </c>
      <c r="L2836" s="39">
        <f t="shared" si="313"/>
        <v>0</v>
      </c>
      <c r="M2836" s="39">
        <f t="shared" si="314"/>
        <v>0</v>
      </c>
      <c r="N2836" s="41">
        <f t="shared" si="316"/>
        <v>0</v>
      </c>
    </row>
    <row r="2837" spans="2:14">
      <c r="B2837" s="1">
        <v>35702</v>
      </c>
      <c r="C2837" s="1">
        <f t="shared" si="315"/>
        <v>35674</v>
      </c>
      <c r="E2837" s="42">
        <f>IF(DAY(B2837)&gt;14,VLOOKUP(DATE(YEAR(C2837),MONTH(C2837)-1,DAY(1)),'מדדים וריביות'!B:C,2,FALSE),VLOOKUP(DATE(YEAR(C2837),MONTH(C2837)-2,DAY(1)),'מדדים וריביות'!B:C,2,FALSE))</f>
        <v>23190314.693238799</v>
      </c>
      <c r="F2837" s="43">
        <f>IF($B$5=1,'ריבית יומית'!D2831,'ריבית יומית'!G2831)</f>
        <v>1.0738622586670132E-4</v>
      </c>
      <c r="G2837" s="43">
        <f t="shared" si="310"/>
        <v>1.0738622586670132E-4</v>
      </c>
      <c r="H2837" s="29">
        <f t="shared" si="311"/>
        <v>1.590045932038709</v>
      </c>
      <c r="I2837" s="30">
        <f>VLOOKUP(B2836,'מדדים וריביות'!B:C,2)</f>
        <v>23175087.960019302</v>
      </c>
      <c r="K2837" s="39">
        <f t="shared" si="312"/>
        <v>0</v>
      </c>
      <c r="L2837" s="39">
        <f t="shared" si="313"/>
        <v>0</v>
      </c>
      <c r="M2837" s="39">
        <f t="shared" si="314"/>
        <v>0</v>
      </c>
      <c r="N2837" s="41">
        <f t="shared" si="316"/>
        <v>0</v>
      </c>
    </row>
    <row r="2838" spans="2:14">
      <c r="B2838" s="1">
        <v>35703</v>
      </c>
      <c r="C2838" s="1">
        <f t="shared" si="315"/>
        <v>35674</v>
      </c>
      <c r="E2838" s="42">
        <f>IF(DAY(B2838)&gt;14,VLOOKUP(DATE(YEAR(C2838),MONTH(C2838)-1,DAY(1)),'מדדים וריביות'!B:C,2,FALSE),VLOOKUP(DATE(YEAR(C2838),MONTH(C2838)-2,DAY(1)),'מדדים וריביות'!B:C,2,FALSE))</f>
        <v>23190314.693238799</v>
      </c>
      <c r="F2838" s="43">
        <f>IF($B$5=1,'ריבית יומית'!D2832,'ריבית יומית'!G2832)</f>
        <v>1.0738622586670132E-4</v>
      </c>
      <c r="G2838" s="43">
        <f t="shared" si="310"/>
        <v>1.0738622586670132E-4</v>
      </c>
      <c r="H2838" s="29">
        <f t="shared" si="311"/>
        <v>1.5898752013412378</v>
      </c>
      <c r="I2838" s="30">
        <f>VLOOKUP(B2837,'מדדים וריביות'!B:C,2)</f>
        <v>23175087.960019302</v>
      </c>
      <c r="K2838" s="39">
        <f t="shared" si="312"/>
        <v>0</v>
      </c>
      <c r="L2838" s="39">
        <f t="shared" si="313"/>
        <v>0</v>
      </c>
      <c r="M2838" s="39">
        <f t="shared" si="314"/>
        <v>0</v>
      </c>
      <c r="N2838" s="41">
        <f t="shared" si="316"/>
        <v>0</v>
      </c>
    </row>
    <row r="2839" spans="2:14">
      <c r="B2839" s="1">
        <v>35704</v>
      </c>
      <c r="C2839" s="1">
        <f t="shared" si="315"/>
        <v>35704</v>
      </c>
      <c r="E2839" s="42">
        <f>IF(DAY(B2839)&gt;14,VLOOKUP(DATE(YEAR(C2839),MONTH(C2839)-1,DAY(1)),'מדדים וריביות'!B:C,2,FALSE),VLOOKUP(DATE(YEAR(C2839),MONTH(C2839)-2,DAY(1)),'מדדים וריביות'!B:C,2,FALSE))</f>
        <v>23190314.693238799</v>
      </c>
      <c r="F2839" s="43">
        <f>IF($B$5=1,'ריבית יומית'!D2833,'ריבית יומית'!G2833)</f>
        <v>1.0738622586670132E-4</v>
      </c>
      <c r="G2839" s="43">
        <f t="shared" si="310"/>
        <v>1.0738622586670132E-4</v>
      </c>
      <c r="H2839" s="29">
        <f t="shared" si="311"/>
        <v>1.5897044889759233</v>
      </c>
      <c r="I2839" s="30">
        <f>VLOOKUP(B2838,'מדדים וריביות'!B:C,2)</f>
        <v>23175087.960019302</v>
      </c>
      <c r="K2839" s="39">
        <f t="shared" si="312"/>
        <v>0</v>
      </c>
      <c r="L2839" s="39">
        <f t="shared" si="313"/>
        <v>0</v>
      </c>
      <c r="M2839" s="39">
        <f t="shared" si="314"/>
        <v>0</v>
      </c>
      <c r="N2839" s="41">
        <f t="shared" si="316"/>
        <v>0</v>
      </c>
    </row>
    <row r="2840" spans="2:14">
      <c r="B2840" s="1">
        <v>35705</v>
      </c>
      <c r="C2840" s="1">
        <f t="shared" si="315"/>
        <v>35704</v>
      </c>
      <c r="E2840" s="42">
        <f>IF(DAY(B2840)&gt;14,VLOOKUP(DATE(YEAR(C2840),MONTH(C2840)-1,DAY(1)),'מדדים וריביות'!B:C,2,FALSE),VLOOKUP(DATE(YEAR(C2840),MONTH(C2840)-2,DAY(1)),'מדדים וריביות'!B:C,2,FALSE))</f>
        <v>23190314.693238799</v>
      </c>
      <c r="F2840" s="43">
        <f>IF($B$5=1,'ריבית יומית'!D2834,'ריבית יומית'!G2834)</f>
        <v>1.0738622586670132E-4</v>
      </c>
      <c r="G2840" s="43">
        <f t="shared" si="310"/>
        <v>1.0738622586670132E-4</v>
      </c>
      <c r="H2840" s="29">
        <f t="shared" si="311"/>
        <v>1.5895337949407971</v>
      </c>
      <c r="I2840" s="30">
        <f>VLOOKUP(B2839,'מדדים וריביות'!B:C,2)</f>
        <v>23449169.157969601</v>
      </c>
      <c r="K2840" s="39">
        <f t="shared" si="312"/>
        <v>0</v>
      </c>
      <c r="L2840" s="39">
        <f t="shared" si="313"/>
        <v>0</v>
      </c>
      <c r="M2840" s="39">
        <f t="shared" si="314"/>
        <v>0</v>
      </c>
      <c r="N2840" s="41">
        <f t="shared" si="316"/>
        <v>0</v>
      </c>
    </row>
    <row r="2841" spans="2:14">
      <c r="B2841" s="1">
        <v>35706</v>
      </c>
      <c r="C2841" s="1">
        <f t="shared" si="315"/>
        <v>35704</v>
      </c>
      <c r="E2841" s="42">
        <f>IF(DAY(B2841)&gt;14,VLOOKUP(DATE(YEAR(C2841),MONTH(C2841)-1,DAY(1)),'מדדים וריביות'!B:C,2,FALSE),VLOOKUP(DATE(YEAR(C2841),MONTH(C2841)-2,DAY(1)),'מדדים וריביות'!B:C,2,FALSE))</f>
        <v>23190314.693238799</v>
      </c>
      <c r="F2841" s="43">
        <f>IF($B$5=1,'ריבית יומית'!D2835,'ריבית יומית'!G2835)</f>
        <v>1.0738622586670132E-4</v>
      </c>
      <c r="G2841" s="43">
        <f t="shared" si="310"/>
        <v>1.0738622586670132E-4</v>
      </c>
      <c r="H2841" s="29">
        <f t="shared" si="311"/>
        <v>1.5893631192338908</v>
      </c>
      <c r="I2841" s="30">
        <f>VLOOKUP(B2840,'מדדים וריביות'!B:C,2)</f>
        <v>23449169.157969601</v>
      </c>
      <c r="K2841" s="39">
        <f t="shared" si="312"/>
        <v>0</v>
      </c>
      <c r="L2841" s="39">
        <f t="shared" si="313"/>
        <v>0</v>
      </c>
      <c r="M2841" s="39">
        <f t="shared" si="314"/>
        <v>0</v>
      </c>
      <c r="N2841" s="41">
        <f t="shared" si="316"/>
        <v>0</v>
      </c>
    </row>
    <row r="2842" spans="2:14">
      <c r="B2842" s="1">
        <v>35707</v>
      </c>
      <c r="C2842" s="1">
        <f t="shared" si="315"/>
        <v>35704</v>
      </c>
      <c r="E2842" s="42">
        <f>IF(DAY(B2842)&gt;14,VLOOKUP(DATE(YEAR(C2842),MONTH(C2842)-1,DAY(1)),'מדדים וריביות'!B:C,2,FALSE),VLOOKUP(DATE(YEAR(C2842),MONTH(C2842)-2,DAY(1)),'מדדים וריביות'!B:C,2,FALSE))</f>
        <v>23190314.693238799</v>
      </c>
      <c r="F2842" s="43">
        <f>IF($B$5=1,'ריבית יומית'!D2836,'ריבית יומית'!G2836)</f>
        <v>1.0738622586670132E-4</v>
      </c>
      <c r="G2842" s="43">
        <f t="shared" si="310"/>
        <v>1.0738622586670132E-4</v>
      </c>
      <c r="H2842" s="29">
        <f t="shared" si="311"/>
        <v>1.5891924618532367</v>
      </c>
      <c r="I2842" s="30">
        <f>VLOOKUP(B2841,'מדדים וריביות'!B:C,2)</f>
        <v>23449169.157969601</v>
      </c>
      <c r="K2842" s="39">
        <f t="shared" si="312"/>
        <v>0</v>
      </c>
      <c r="L2842" s="39">
        <f t="shared" si="313"/>
        <v>0</v>
      </c>
      <c r="M2842" s="39">
        <f t="shared" si="314"/>
        <v>0</v>
      </c>
      <c r="N2842" s="41">
        <f t="shared" si="316"/>
        <v>0</v>
      </c>
    </row>
    <row r="2843" spans="2:14">
      <c r="B2843" s="1">
        <v>35708</v>
      </c>
      <c r="C2843" s="1">
        <f t="shared" si="315"/>
        <v>35704</v>
      </c>
      <c r="E2843" s="42">
        <f>IF(DAY(B2843)&gt;14,VLOOKUP(DATE(YEAR(C2843),MONTH(C2843)-1,DAY(1)),'מדדים וריביות'!B:C,2,FALSE),VLOOKUP(DATE(YEAR(C2843),MONTH(C2843)-2,DAY(1)),'מדדים וריביות'!B:C,2,FALSE))</f>
        <v>23190314.693238799</v>
      </c>
      <c r="F2843" s="43">
        <f>IF($B$5=1,'ריבית יומית'!D2837,'ריבית יומית'!G2837)</f>
        <v>1.0738622586670132E-4</v>
      </c>
      <c r="G2843" s="43">
        <f t="shared" si="310"/>
        <v>1.0738622586670132E-4</v>
      </c>
      <c r="H2843" s="29">
        <f t="shared" si="311"/>
        <v>1.5890218227968667</v>
      </c>
      <c r="I2843" s="30">
        <f>VLOOKUP(B2842,'מדדים וריביות'!B:C,2)</f>
        <v>23449169.157969601</v>
      </c>
      <c r="K2843" s="39">
        <f t="shared" si="312"/>
        <v>0</v>
      </c>
      <c r="L2843" s="39">
        <f t="shared" si="313"/>
        <v>0</v>
      </c>
      <c r="M2843" s="39">
        <f t="shared" si="314"/>
        <v>0</v>
      </c>
      <c r="N2843" s="41">
        <f t="shared" si="316"/>
        <v>0</v>
      </c>
    </row>
    <row r="2844" spans="2:14">
      <c r="B2844" s="1">
        <v>35709</v>
      </c>
      <c r="C2844" s="1">
        <f t="shared" si="315"/>
        <v>35704</v>
      </c>
      <c r="E2844" s="42">
        <f>IF(DAY(B2844)&gt;14,VLOOKUP(DATE(YEAR(C2844),MONTH(C2844)-1,DAY(1)),'מדדים וריביות'!B:C,2,FALSE),VLOOKUP(DATE(YEAR(C2844),MONTH(C2844)-2,DAY(1)),'מדדים וריביות'!B:C,2,FALSE))</f>
        <v>23190314.693238799</v>
      </c>
      <c r="F2844" s="43">
        <f>IF($B$5=1,'ריבית יומית'!D2838,'ריבית יומית'!G2838)</f>
        <v>1.0738622586670132E-4</v>
      </c>
      <c r="G2844" s="43">
        <f t="shared" si="310"/>
        <v>1.0738622586670132E-4</v>
      </c>
      <c r="H2844" s="29">
        <f t="shared" si="311"/>
        <v>1.5888512020628134</v>
      </c>
      <c r="I2844" s="30">
        <f>VLOOKUP(B2843,'מדדים וריביות'!B:C,2)</f>
        <v>23449169.157969601</v>
      </c>
      <c r="K2844" s="39">
        <f t="shared" si="312"/>
        <v>0</v>
      </c>
      <c r="L2844" s="39">
        <f t="shared" si="313"/>
        <v>0</v>
      </c>
      <c r="M2844" s="39">
        <f t="shared" si="314"/>
        <v>0</v>
      </c>
      <c r="N2844" s="41">
        <f t="shared" si="316"/>
        <v>0</v>
      </c>
    </row>
    <row r="2845" spans="2:14">
      <c r="B2845" s="1">
        <v>35710</v>
      </c>
      <c r="C2845" s="1">
        <f t="shared" si="315"/>
        <v>35704</v>
      </c>
      <c r="E2845" s="42">
        <f>IF(DAY(B2845)&gt;14,VLOOKUP(DATE(YEAR(C2845),MONTH(C2845)-1,DAY(1)),'מדדים וריביות'!B:C,2,FALSE),VLOOKUP(DATE(YEAR(C2845),MONTH(C2845)-2,DAY(1)),'מדדים וריביות'!B:C,2,FALSE))</f>
        <v>23190314.693238799</v>
      </c>
      <c r="F2845" s="43">
        <f>IF($B$5=1,'ריבית יומית'!D2839,'ריבית יומית'!G2839)</f>
        <v>1.0738622586670132E-4</v>
      </c>
      <c r="G2845" s="43">
        <f t="shared" si="310"/>
        <v>1.0738622586670132E-4</v>
      </c>
      <c r="H2845" s="29">
        <f t="shared" si="311"/>
        <v>1.5886805996491093</v>
      </c>
      <c r="I2845" s="30">
        <f>VLOOKUP(B2844,'מדדים וריביות'!B:C,2)</f>
        <v>23449169.157969601</v>
      </c>
      <c r="K2845" s="39">
        <f t="shared" si="312"/>
        <v>0</v>
      </c>
      <c r="L2845" s="39">
        <f t="shared" si="313"/>
        <v>0</v>
      </c>
      <c r="M2845" s="39">
        <f t="shared" si="314"/>
        <v>0</v>
      </c>
      <c r="N2845" s="41">
        <f t="shared" si="316"/>
        <v>0</v>
      </c>
    </row>
    <row r="2846" spans="2:14">
      <c r="B2846" s="1">
        <v>35711</v>
      </c>
      <c r="C2846" s="1">
        <f t="shared" si="315"/>
        <v>35704</v>
      </c>
      <c r="E2846" s="42">
        <f>IF(DAY(B2846)&gt;14,VLOOKUP(DATE(YEAR(C2846),MONTH(C2846)-1,DAY(1)),'מדדים וריביות'!B:C,2,FALSE),VLOOKUP(DATE(YEAR(C2846),MONTH(C2846)-2,DAY(1)),'מדדים וריביות'!B:C,2,FALSE))</f>
        <v>23190314.693238799</v>
      </c>
      <c r="F2846" s="43">
        <f>IF($B$5=1,'ריבית יומית'!D2840,'ריבית יומית'!G2840)</f>
        <v>1.0738622586670132E-4</v>
      </c>
      <c r="G2846" s="43">
        <f t="shared" si="310"/>
        <v>1.0738622586670132E-4</v>
      </c>
      <c r="H2846" s="29">
        <f t="shared" si="311"/>
        <v>1.5885100155537877</v>
      </c>
      <c r="I2846" s="30">
        <f>VLOOKUP(B2845,'מדדים וריביות'!B:C,2)</f>
        <v>23449169.157969601</v>
      </c>
      <c r="K2846" s="39">
        <f t="shared" si="312"/>
        <v>0</v>
      </c>
      <c r="L2846" s="39">
        <f t="shared" si="313"/>
        <v>0</v>
      </c>
      <c r="M2846" s="39">
        <f t="shared" si="314"/>
        <v>0</v>
      </c>
      <c r="N2846" s="41">
        <f t="shared" si="316"/>
        <v>0</v>
      </c>
    </row>
    <row r="2847" spans="2:14">
      <c r="B2847" s="1">
        <v>35712</v>
      </c>
      <c r="C2847" s="1">
        <f t="shared" si="315"/>
        <v>35704</v>
      </c>
      <c r="E2847" s="42">
        <f>IF(DAY(B2847)&gt;14,VLOOKUP(DATE(YEAR(C2847),MONTH(C2847)-1,DAY(1)),'מדדים וריביות'!B:C,2,FALSE),VLOOKUP(DATE(YEAR(C2847),MONTH(C2847)-2,DAY(1)),'מדדים וריביות'!B:C,2,FALSE))</f>
        <v>23190314.693238799</v>
      </c>
      <c r="F2847" s="43">
        <f>IF($B$5=1,'ריבית יומית'!D2841,'ריבית יומית'!G2841)</f>
        <v>1.0738622586670132E-4</v>
      </c>
      <c r="G2847" s="43">
        <f t="shared" si="310"/>
        <v>1.0738622586670132E-4</v>
      </c>
      <c r="H2847" s="29">
        <f t="shared" si="311"/>
        <v>1.5883394497748811</v>
      </c>
      <c r="I2847" s="30">
        <f>VLOOKUP(B2846,'מדדים וריביות'!B:C,2)</f>
        <v>23449169.157969601</v>
      </c>
      <c r="K2847" s="39">
        <f t="shared" si="312"/>
        <v>0</v>
      </c>
      <c r="L2847" s="39">
        <f t="shared" si="313"/>
        <v>0</v>
      </c>
      <c r="M2847" s="39">
        <f t="shared" si="314"/>
        <v>0</v>
      </c>
      <c r="N2847" s="41">
        <f t="shared" si="316"/>
        <v>0</v>
      </c>
    </row>
    <row r="2848" spans="2:14">
      <c r="B2848" s="1">
        <v>35713</v>
      </c>
      <c r="C2848" s="1">
        <f t="shared" si="315"/>
        <v>35704</v>
      </c>
      <c r="E2848" s="42">
        <f>IF(DAY(B2848)&gt;14,VLOOKUP(DATE(YEAR(C2848),MONTH(C2848)-1,DAY(1)),'מדדים וריביות'!B:C,2,FALSE),VLOOKUP(DATE(YEAR(C2848),MONTH(C2848)-2,DAY(1)),'מדדים וריביות'!B:C,2,FALSE))</f>
        <v>23190314.693238799</v>
      </c>
      <c r="F2848" s="43">
        <f>IF($B$5=1,'ריבית יומית'!D2842,'ריבית יומית'!G2842)</f>
        <v>1.0738622586670132E-4</v>
      </c>
      <c r="G2848" s="43">
        <f t="shared" si="310"/>
        <v>1.0738622586670132E-4</v>
      </c>
      <c r="H2848" s="29">
        <f t="shared" si="311"/>
        <v>1.5881689023104231</v>
      </c>
      <c r="I2848" s="30">
        <f>VLOOKUP(B2847,'מדדים וריביות'!B:C,2)</f>
        <v>23449169.157969601</v>
      </c>
      <c r="K2848" s="39">
        <f t="shared" si="312"/>
        <v>0</v>
      </c>
      <c r="L2848" s="39">
        <f t="shared" si="313"/>
        <v>0</v>
      </c>
      <c r="M2848" s="39">
        <f t="shared" si="314"/>
        <v>0</v>
      </c>
      <c r="N2848" s="41">
        <f t="shared" si="316"/>
        <v>0</v>
      </c>
    </row>
    <row r="2849" spans="2:14">
      <c r="B2849" s="1">
        <v>35714</v>
      </c>
      <c r="C2849" s="1">
        <f t="shared" si="315"/>
        <v>35704</v>
      </c>
      <c r="E2849" s="42">
        <f>IF(DAY(B2849)&gt;14,VLOOKUP(DATE(YEAR(C2849),MONTH(C2849)-1,DAY(1)),'מדדים וריביות'!B:C,2,FALSE),VLOOKUP(DATE(YEAR(C2849),MONTH(C2849)-2,DAY(1)),'מדדים וריביות'!B:C,2,FALSE))</f>
        <v>23190314.693238799</v>
      </c>
      <c r="F2849" s="43">
        <f>IF($B$5=1,'ריבית יומית'!D2843,'ריבית יומית'!G2843)</f>
        <v>1.0738622586670132E-4</v>
      </c>
      <c r="G2849" s="43">
        <f t="shared" si="310"/>
        <v>1.0738622586670132E-4</v>
      </c>
      <c r="H2849" s="29">
        <f t="shared" si="311"/>
        <v>1.5879983731584471</v>
      </c>
      <c r="I2849" s="30">
        <f>VLOOKUP(B2848,'מדדים וריביות'!B:C,2)</f>
        <v>23449169.157969601</v>
      </c>
      <c r="K2849" s="39">
        <f t="shared" si="312"/>
        <v>0</v>
      </c>
      <c r="L2849" s="39">
        <f t="shared" si="313"/>
        <v>0</v>
      </c>
      <c r="M2849" s="39">
        <f t="shared" si="314"/>
        <v>0</v>
      </c>
      <c r="N2849" s="41">
        <f t="shared" si="316"/>
        <v>0</v>
      </c>
    </row>
    <row r="2850" spans="2:14">
      <c r="B2850" s="1">
        <v>35715</v>
      </c>
      <c r="C2850" s="1">
        <f t="shared" si="315"/>
        <v>35704</v>
      </c>
      <c r="E2850" s="42">
        <f>IF(DAY(B2850)&gt;14,VLOOKUP(DATE(YEAR(C2850),MONTH(C2850)-1,DAY(1)),'מדדים וריביות'!B:C,2,FALSE),VLOOKUP(DATE(YEAR(C2850),MONTH(C2850)-2,DAY(1)),'מדדים וריביות'!B:C,2,FALSE))</f>
        <v>23190314.693238799</v>
      </c>
      <c r="F2850" s="43">
        <f>IF($B$5=1,'ריבית יומית'!D2844,'ריבית יומית'!G2844)</f>
        <v>1.0738622586670132E-4</v>
      </c>
      <c r="G2850" s="43">
        <f t="shared" si="310"/>
        <v>1.0738622586670132E-4</v>
      </c>
      <c r="H2850" s="29">
        <f t="shared" si="311"/>
        <v>1.5878278623169868</v>
      </c>
      <c r="I2850" s="30">
        <f>VLOOKUP(B2849,'מדדים וריביות'!B:C,2)</f>
        <v>23449169.157969601</v>
      </c>
      <c r="K2850" s="39">
        <f t="shared" si="312"/>
        <v>0</v>
      </c>
      <c r="L2850" s="39">
        <f t="shared" si="313"/>
        <v>0</v>
      </c>
      <c r="M2850" s="39">
        <f t="shared" si="314"/>
        <v>0</v>
      </c>
      <c r="N2850" s="41">
        <f t="shared" si="316"/>
        <v>0</v>
      </c>
    </row>
    <row r="2851" spans="2:14">
      <c r="B2851" s="1">
        <v>35716</v>
      </c>
      <c r="C2851" s="1">
        <f t="shared" si="315"/>
        <v>35704</v>
      </c>
      <c r="E2851" s="42">
        <f>IF(DAY(B2851)&gt;14,VLOOKUP(DATE(YEAR(C2851),MONTH(C2851)-1,DAY(1)),'מדדים וריביות'!B:C,2,FALSE),VLOOKUP(DATE(YEAR(C2851),MONTH(C2851)-2,DAY(1)),'מדדים וריביות'!B:C,2,FALSE))</f>
        <v>23190314.693238799</v>
      </c>
      <c r="F2851" s="43">
        <f>IF($B$5=1,'ריבית יומית'!D2845,'ריבית יומית'!G2845)</f>
        <v>1.0738622586670132E-4</v>
      </c>
      <c r="G2851" s="43">
        <f t="shared" si="310"/>
        <v>1.0738622586670132E-4</v>
      </c>
      <c r="H2851" s="29">
        <f t="shared" si="311"/>
        <v>1.5876573697840763</v>
      </c>
      <c r="I2851" s="30">
        <f>VLOOKUP(B2850,'מדדים וריביות'!B:C,2)</f>
        <v>23449169.157969601</v>
      </c>
      <c r="K2851" s="39">
        <f t="shared" si="312"/>
        <v>0</v>
      </c>
      <c r="L2851" s="39">
        <f t="shared" si="313"/>
        <v>0</v>
      </c>
      <c r="M2851" s="39">
        <f t="shared" si="314"/>
        <v>0</v>
      </c>
      <c r="N2851" s="41">
        <f t="shared" si="316"/>
        <v>0</v>
      </c>
    </row>
    <row r="2852" spans="2:14">
      <c r="B2852" s="1">
        <v>35717</v>
      </c>
      <c r="C2852" s="1">
        <f t="shared" si="315"/>
        <v>35704</v>
      </c>
      <c r="E2852" s="42">
        <f>IF(DAY(B2852)&gt;14,VLOOKUP(DATE(YEAR(C2852),MONTH(C2852)-1,DAY(1)),'מדדים וריביות'!B:C,2,FALSE),VLOOKUP(DATE(YEAR(C2852),MONTH(C2852)-2,DAY(1)),'מדדים וריביות'!B:C,2,FALSE))</f>
        <v>23190314.693238799</v>
      </c>
      <c r="F2852" s="43">
        <f>IF($B$5=1,'ריבית יומית'!D2846,'ריבית יומית'!G2846)</f>
        <v>1.0738622586670132E-4</v>
      </c>
      <c r="G2852" s="43">
        <f t="shared" si="310"/>
        <v>1.0738622586670132E-4</v>
      </c>
      <c r="H2852" s="29">
        <f t="shared" si="311"/>
        <v>1.5874868955577495</v>
      </c>
      <c r="I2852" s="30">
        <f>VLOOKUP(B2851,'מדדים וריביות'!B:C,2)</f>
        <v>23449169.157969601</v>
      </c>
      <c r="K2852" s="39">
        <f t="shared" si="312"/>
        <v>0</v>
      </c>
      <c r="L2852" s="39">
        <f t="shared" si="313"/>
        <v>0</v>
      </c>
      <c r="M2852" s="39">
        <f t="shared" si="314"/>
        <v>0</v>
      </c>
      <c r="N2852" s="41">
        <f t="shared" si="316"/>
        <v>0</v>
      </c>
    </row>
    <row r="2853" spans="2:14">
      <c r="B2853" s="1">
        <v>35718</v>
      </c>
      <c r="C2853" s="1">
        <f t="shared" si="315"/>
        <v>35704</v>
      </c>
      <c r="E2853" s="42">
        <f>IF(DAY(B2853)&gt;14,VLOOKUP(DATE(YEAR(C2853),MONTH(C2853)-1,DAY(1)),'מדדים וריביות'!B:C,2,FALSE),VLOOKUP(DATE(YEAR(C2853),MONTH(C2853)-2,DAY(1)),'מדדים וריביות'!B:C,2,FALSE))</f>
        <v>23175087.960019302</v>
      </c>
      <c r="F2853" s="43">
        <f>IF($B$5=1,'ריבית יומית'!D2847,'ריבית יומית'!G2847)</f>
        <v>1.0738622586670132E-4</v>
      </c>
      <c r="G2853" s="43">
        <f t="shared" si="310"/>
        <v>1.0738622586670132E-4</v>
      </c>
      <c r="H2853" s="29">
        <f t="shared" si="311"/>
        <v>1.5873164396360409</v>
      </c>
      <c r="I2853" s="30">
        <f>VLOOKUP(B2852,'מדדים וריביות'!B:C,2)</f>
        <v>23449169.157969601</v>
      </c>
      <c r="K2853" s="39">
        <f t="shared" si="312"/>
        <v>0</v>
      </c>
      <c r="L2853" s="39">
        <f t="shared" si="313"/>
        <v>0</v>
      </c>
      <c r="M2853" s="39">
        <f t="shared" si="314"/>
        <v>0</v>
      </c>
      <c r="N2853" s="41">
        <f t="shared" si="316"/>
        <v>0</v>
      </c>
    </row>
    <row r="2854" spans="2:14">
      <c r="B2854" s="1">
        <v>35719</v>
      </c>
      <c r="C2854" s="1">
        <f t="shared" si="315"/>
        <v>35704</v>
      </c>
      <c r="E2854" s="42">
        <f>IF(DAY(B2854)&gt;14,VLOOKUP(DATE(YEAR(C2854),MONTH(C2854)-1,DAY(1)),'מדדים וריביות'!B:C,2,FALSE),VLOOKUP(DATE(YEAR(C2854),MONTH(C2854)-2,DAY(1)),'מדדים וריביות'!B:C,2,FALSE))</f>
        <v>23175087.960019302</v>
      </c>
      <c r="F2854" s="43">
        <f>IF($B$5=1,'ריבית יומית'!D2848,'ריבית יומית'!G2848)</f>
        <v>1.0738622586670132E-4</v>
      </c>
      <c r="G2854" s="43">
        <f t="shared" si="310"/>
        <v>1.0738622586670132E-4</v>
      </c>
      <c r="H2854" s="29">
        <f t="shared" si="311"/>
        <v>1.5871460020169847</v>
      </c>
      <c r="I2854" s="30">
        <f>VLOOKUP(B2853,'מדדים וריביות'!B:C,2)</f>
        <v>23449169.157969601</v>
      </c>
      <c r="K2854" s="39">
        <f t="shared" si="312"/>
        <v>0</v>
      </c>
      <c r="L2854" s="39">
        <f t="shared" si="313"/>
        <v>0</v>
      </c>
      <c r="M2854" s="39">
        <f t="shared" si="314"/>
        <v>0</v>
      </c>
      <c r="N2854" s="41">
        <f t="shared" si="316"/>
        <v>0</v>
      </c>
    </row>
    <row r="2855" spans="2:14">
      <c r="B2855" s="1">
        <v>35720</v>
      </c>
      <c r="C2855" s="1">
        <f t="shared" si="315"/>
        <v>35704</v>
      </c>
      <c r="E2855" s="42">
        <f>IF(DAY(B2855)&gt;14,VLOOKUP(DATE(YEAR(C2855),MONTH(C2855)-1,DAY(1)),'מדדים וריביות'!B:C,2,FALSE),VLOOKUP(DATE(YEAR(C2855),MONTH(C2855)-2,DAY(1)),'מדדים וריביות'!B:C,2,FALSE))</f>
        <v>23175087.960019302</v>
      </c>
      <c r="F2855" s="43">
        <f>IF($B$5=1,'ריבית יומית'!D2849,'ריבית יומית'!G2849)</f>
        <v>1.0738622586670132E-4</v>
      </c>
      <c r="G2855" s="43">
        <f t="shared" si="310"/>
        <v>1.0738622586670132E-4</v>
      </c>
      <c r="H2855" s="29">
        <f t="shared" si="311"/>
        <v>1.586975582698616</v>
      </c>
      <c r="I2855" s="30">
        <f>VLOOKUP(B2854,'מדדים וריביות'!B:C,2)</f>
        <v>23449169.157969601</v>
      </c>
      <c r="K2855" s="39">
        <f t="shared" si="312"/>
        <v>0</v>
      </c>
      <c r="L2855" s="39">
        <f t="shared" si="313"/>
        <v>0</v>
      </c>
      <c r="M2855" s="39">
        <f t="shared" si="314"/>
        <v>0</v>
      </c>
      <c r="N2855" s="41">
        <f t="shared" si="316"/>
        <v>0</v>
      </c>
    </row>
    <row r="2856" spans="2:14">
      <c r="B2856" s="1">
        <v>35721</v>
      </c>
      <c r="C2856" s="1">
        <f t="shared" si="315"/>
        <v>35704</v>
      </c>
      <c r="E2856" s="42">
        <f>IF(DAY(B2856)&gt;14,VLOOKUP(DATE(YEAR(C2856),MONTH(C2856)-1,DAY(1)),'מדדים וריביות'!B:C,2,FALSE),VLOOKUP(DATE(YEAR(C2856),MONTH(C2856)-2,DAY(1)),'מדדים וריביות'!B:C,2,FALSE))</f>
        <v>23175087.960019302</v>
      </c>
      <c r="F2856" s="43">
        <f>IF($B$5=1,'ריבית יומית'!D2850,'ריבית יומית'!G2850)</f>
        <v>1.0738622586670132E-4</v>
      </c>
      <c r="G2856" s="43">
        <f t="shared" si="310"/>
        <v>1.0738622586670132E-4</v>
      </c>
      <c r="H2856" s="29">
        <f t="shared" si="311"/>
        <v>1.5868051816789699</v>
      </c>
      <c r="I2856" s="30">
        <f>VLOOKUP(B2855,'מדדים וריביות'!B:C,2)</f>
        <v>23449169.157969601</v>
      </c>
      <c r="K2856" s="39">
        <f t="shared" si="312"/>
        <v>0</v>
      </c>
      <c r="L2856" s="39">
        <f t="shared" si="313"/>
        <v>0</v>
      </c>
      <c r="M2856" s="39">
        <f t="shared" si="314"/>
        <v>0</v>
      </c>
      <c r="N2856" s="41">
        <f t="shared" si="316"/>
        <v>0</v>
      </c>
    </row>
    <row r="2857" spans="2:14">
      <c r="B2857" s="1">
        <v>35722</v>
      </c>
      <c r="C2857" s="1">
        <f t="shared" si="315"/>
        <v>35704</v>
      </c>
      <c r="E2857" s="42">
        <f>IF(DAY(B2857)&gt;14,VLOOKUP(DATE(YEAR(C2857),MONTH(C2857)-1,DAY(1)),'מדדים וריביות'!B:C,2,FALSE),VLOOKUP(DATE(YEAR(C2857),MONTH(C2857)-2,DAY(1)),'מדדים וריביות'!B:C,2,FALSE))</f>
        <v>23175087.960019302</v>
      </c>
      <c r="F2857" s="43">
        <f>IF($B$5=1,'ריבית יומית'!D2851,'ריבית יומית'!G2851)</f>
        <v>1.0738622586670132E-4</v>
      </c>
      <c r="G2857" s="43">
        <f t="shared" si="310"/>
        <v>1.0738622586670132E-4</v>
      </c>
      <c r="H2857" s="29">
        <f t="shared" si="311"/>
        <v>1.5866347989560812</v>
      </c>
      <c r="I2857" s="30">
        <f>VLOOKUP(B2856,'מדדים וריביות'!B:C,2)</f>
        <v>23449169.157969601</v>
      </c>
      <c r="K2857" s="39">
        <f t="shared" si="312"/>
        <v>0</v>
      </c>
      <c r="L2857" s="39">
        <f t="shared" si="313"/>
        <v>0</v>
      </c>
      <c r="M2857" s="39">
        <f t="shared" si="314"/>
        <v>0</v>
      </c>
      <c r="N2857" s="41">
        <f t="shared" si="316"/>
        <v>0</v>
      </c>
    </row>
    <row r="2858" spans="2:14">
      <c r="B2858" s="1">
        <v>35723</v>
      </c>
      <c r="C2858" s="1">
        <f t="shared" si="315"/>
        <v>35704</v>
      </c>
      <c r="E2858" s="42">
        <f>IF(DAY(B2858)&gt;14,VLOOKUP(DATE(YEAR(C2858),MONTH(C2858)-1,DAY(1)),'מדדים וריביות'!B:C,2,FALSE),VLOOKUP(DATE(YEAR(C2858),MONTH(C2858)-2,DAY(1)),'מדדים וריביות'!B:C,2,FALSE))</f>
        <v>23175087.960019302</v>
      </c>
      <c r="F2858" s="43">
        <f>IF($B$5=1,'ריבית יומית'!D2852,'ריבית יומית'!G2852)</f>
        <v>1.0738622586670132E-4</v>
      </c>
      <c r="G2858" s="43">
        <f t="shared" si="310"/>
        <v>1.0738622586670132E-4</v>
      </c>
      <c r="H2858" s="29">
        <f t="shared" si="311"/>
        <v>1.5864644345279855</v>
      </c>
      <c r="I2858" s="30">
        <f>VLOOKUP(B2857,'מדדים וריביות'!B:C,2)</f>
        <v>23449169.157969601</v>
      </c>
      <c r="K2858" s="39">
        <f t="shared" si="312"/>
        <v>0</v>
      </c>
      <c r="L2858" s="39">
        <f t="shared" si="313"/>
        <v>0</v>
      </c>
      <c r="M2858" s="39">
        <f t="shared" si="314"/>
        <v>0</v>
      </c>
      <c r="N2858" s="41">
        <f t="shared" si="316"/>
        <v>0</v>
      </c>
    </row>
    <row r="2859" spans="2:14">
      <c r="B2859" s="1">
        <v>35724</v>
      </c>
      <c r="C2859" s="1">
        <f t="shared" si="315"/>
        <v>35704</v>
      </c>
      <c r="E2859" s="42">
        <f>IF(DAY(B2859)&gt;14,VLOOKUP(DATE(YEAR(C2859),MONTH(C2859)-1,DAY(1)),'מדדים וריביות'!B:C,2,FALSE),VLOOKUP(DATE(YEAR(C2859),MONTH(C2859)-2,DAY(1)),'מדדים וריביות'!B:C,2,FALSE))</f>
        <v>23175087.960019302</v>
      </c>
      <c r="F2859" s="43">
        <f>IF($B$5=1,'ריבית יומית'!D2853,'ריבית יומית'!G2853)</f>
        <v>1.0738622586670132E-4</v>
      </c>
      <c r="G2859" s="43">
        <f t="shared" si="310"/>
        <v>1.0738622586670132E-4</v>
      </c>
      <c r="H2859" s="29">
        <f t="shared" si="311"/>
        <v>1.5862940883927183</v>
      </c>
      <c r="I2859" s="30">
        <f>VLOOKUP(B2858,'מדדים וריביות'!B:C,2)</f>
        <v>23449169.157969601</v>
      </c>
      <c r="K2859" s="39">
        <f t="shared" si="312"/>
        <v>0</v>
      </c>
      <c r="L2859" s="39">
        <f t="shared" si="313"/>
        <v>0</v>
      </c>
      <c r="M2859" s="39">
        <f t="shared" si="314"/>
        <v>0</v>
      </c>
      <c r="N2859" s="41">
        <f t="shared" si="316"/>
        <v>0</v>
      </c>
    </row>
    <row r="2860" spans="2:14">
      <c r="B2860" s="1">
        <v>35725</v>
      </c>
      <c r="C2860" s="1">
        <f t="shared" si="315"/>
        <v>35704</v>
      </c>
      <c r="E2860" s="42">
        <f>IF(DAY(B2860)&gt;14,VLOOKUP(DATE(YEAR(C2860),MONTH(C2860)-1,DAY(1)),'מדדים וריביות'!B:C,2,FALSE),VLOOKUP(DATE(YEAR(C2860),MONTH(C2860)-2,DAY(1)),'מדדים וריביות'!B:C,2,FALSE))</f>
        <v>23175087.960019302</v>
      </c>
      <c r="F2860" s="43">
        <f>IF($B$5=1,'ריבית יומית'!D2854,'ריבית יומית'!G2854)</f>
        <v>1.0738622586670132E-4</v>
      </c>
      <c r="G2860" s="43">
        <f t="shared" si="310"/>
        <v>1.0738622586670132E-4</v>
      </c>
      <c r="H2860" s="29">
        <f t="shared" si="311"/>
        <v>1.5861237605483156</v>
      </c>
      <c r="I2860" s="30">
        <f>VLOOKUP(B2859,'מדדים וריביות'!B:C,2)</f>
        <v>23449169.157969601</v>
      </c>
      <c r="K2860" s="39">
        <f t="shared" si="312"/>
        <v>0</v>
      </c>
      <c r="L2860" s="39">
        <f t="shared" si="313"/>
        <v>0</v>
      </c>
      <c r="M2860" s="39">
        <f t="shared" si="314"/>
        <v>0</v>
      </c>
      <c r="N2860" s="41">
        <f t="shared" si="316"/>
        <v>0</v>
      </c>
    </row>
    <row r="2861" spans="2:14">
      <c r="B2861" s="1">
        <v>35726</v>
      </c>
      <c r="C2861" s="1">
        <f t="shared" si="315"/>
        <v>35704</v>
      </c>
      <c r="E2861" s="42">
        <f>IF(DAY(B2861)&gt;14,VLOOKUP(DATE(YEAR(C2861),MONTH(C2861)-1,DAY(1)),'מדדים וריביות'!B:C,2,FALSE),VLOOKUP(DATE(YEAR(C2861),MONTH(C2861)-2,DAY(1)),'מדדים וריביות'!B:C,2,FALSE))</f>
        <v>23175087.960019302</v>
      </c>
      <c r="F2861" s="43">
        <f>IF($B$5=1,'ריבית יומית'!D2855,'ריבית יומית'!G2855)</f>
        <v>1.0738622586670132E-4</v>
      </c>
      <c r="G2861" s="43">
        <f t="shared" si="310"/>
        <v>1.0738622586670132E-4</v>
      </c>
      <c r="H2861" s="29">
        <f t="shared" si="311"/>
        <v>1.5859534509928133</v>
      </c>
      <c r="I2861" s="30">
        <f>VLOOKUP(B2860,'מדדים וריביות'!B:C,2)</f>
        <v>23449169.157969601</v>
      </c>
      <c r="K2861" s="39">
        <f t="shared" si="312"/>
        <v>0</v>
      </c>
      <c r="L2861" s="39">
        <f t="shared" si="313"/>
        <v>0</v>
      </c>
      <c r="M2861" s="39">
        <f t="shared" si="314"/>
        <v>0</v>
      </c>
      <c r="N2861" s="41">
        <f t="shared" si="316"/>
        <v>0</v>
      </c>
    </row>
    <row r="2862" spans="2:14">
      <c r="B2862" s="1">
        <v>35727</v>
      </c>
      <c r="C2862" s="1">
        <f t="shared" si="315"/>
        <v>35704</v>
      </c>
      <c r="E2862" s="42">
        <f>IF(DAY(B2862)&gt;14,VLOOKUP(DATE(YEAR(C2862),MONTH(C2862)-1,DAY(1)),'מדדים וריביות'!B:C,2,FALSE),VLOOKUP(DATE(YEAR(C2862),MONTH(C2862)-2,DAY(1)),'מדדים וריביות'!B:C,2,FALSE))</f>
        <v>23175087.960019302</v>
      </c>
      <c r="F2862" s="43">
        <f>IF($B$5=1,'ריבית יומית'!D2856,'ריבית יומית'!G2856)</f>
        <v>1.0738622586670132E-4</v>
      </c>
      <c r="G2862" s="43">
        <f t="shared" si="310"/>
        <v>1.0738622586670132E-4</v>
      </c>
      <c r="H2862" s="29">
        <f t="shared" si="311"/>
        <v>1.5857831597242475</v>
      </c>
      <c r="I2862" s="30">
        <f>VLOOKUP(B2861,'מדדים וריביות'!B:C,2)</f>
        <v>23449169.157969601</v>
      </c>
      <c r="K2862" s="39">
        <f t="shared" si="312"/>
        <v>0</v>
      </c>
      <c r="L2862" s="39">
        <f t="shared" si="313"/>
        <v>0</v>
      </c>
      <c r="M2862" s="39">
        <f t="shared" si="314"/>
        <v>0</v>
      </c>
      <c r="N2862" s="41">
        <f t="shared" si="316"/>
        <v>0</v>
      </c>
    </row>
    <row r="2863" spans="2:14">
      <c r="B2863" s="1">
        <v>35728</v>
      </c>
      <c r="C2863" s="1">
        <f t="shared" si="315"/>
        <v>35704</v>
      </c>
      <c r="E2863" s="42">
        <f>IF(DAY(B2863)&gt;14,VLOOKUP(DATE(YEAR(C2863),MONTH(C2863)-1,DAY(1)),'מדדים וריביות'!B:C,2,FALSE),VLOOKUP(DATE(YEAR(C2863),MONTH(C2863)-2,DAY(1)),'מדדים וריביות'!B:C,2,FALSE))</f>
        <v>23175087.960019302</v>
      </c>
      <c r="F2863" s="43">
        <f>IF($B$5=1,'ריבית יומית'!D2857,'ריבית יומית'!G2857)</f>
        <v>1.0738622586670132E-4</v>
      </c>
      <c r="G2863" s="43">
        <f t="shared" si="310"/>
        <v>1.0738622586670132E-4</v>
      </c>
      <c r="H2863" s="29">
        <f t="shared" si="311"/>
        <v>1.5856128867406549</v>
      </c>
      <c r="I2863" s="30">
        <f>VLOOKUP(B2862,'מדדים וריביות'!B:C,2)</f>
        <v>23449169.157969601</v>
      </c>
      <c r="K2863" s="39">
        <f t="shared" si="312"/>
        <v>0</v>
      </c>
      <c r="L2863" s="39">
        <f t="shared" si="313"/>
        <v>0</v>
      </c>
      <c r="M2863" s="39">
        <f t="shared" si="314"/>
        <v>0</v>
      </c>
      <c r="N2863" s="41">
        <f t="shared" si="316"/>
        <v>0</v>
      </c>
    </row>
    <row r="2864" spans="2:14">
      <c r="B2864" s="1">
        <v>35729</v>
      </c>
      <c r="C2864" s="1">
        <f t="shared" si="315"/>
        <v>35704</v>
      </c>
      <c r="E2864" s="42">
        <f>IF(DAY(B2864)&gt;14,VLOOKUP(DATE(YEAR(C2864),MONTH(C2864)-1,DAY(1)),'מדדים וריביות'!B:C,2,FALSE),VLOOKUP(DATE(YEAR(C2864),MONTH(C2864)-2,DAY(1)),'מדדים וריביות'!B:C,2,FALSE))</f>
        <v>23175087.960019302</v>
      </c>
      <c r="F2864" s="43">
        <f>IF($B$5=1,'ריבית יומית'!D2858,'ריבית יומית'!G2858)</f>
        <v>1.0738622586670132E-4</v>
      </c>
      <c r="G2864" s="43">
        <f t="shared" si="310"/>
        <v>1.0738622586670132E-4</v>
      </c>
      <c r="H2864" s="29">
        <f t="shared" si="311"/>
        <v>1.5854426320400721</v>
      </c>
      <c r="I2864" s="30">
        <f>VLOOKUP(B2863,'מדדים וריביות'!B:C,2)</f>
        <v>23449169.157969601</v>
      </c>
      <c r="K2864" s="39">
        <f t="shared" si="312"/>
        <v>0</v>
      </c>
      <c r="L2864" s="39">
        <f t="shared" si="313"/>
        <v>0</v>
      </c>
      <c r="M2864" s="39">
        <f t="shared" si="314"/>
        <v>0</v>
      </c>
      <c r="N2864" s="41">
        <f t="shared" si="316"/>
        <v>0</v>
      </c>
    </row>
    <row r="2865" spans="2:14">
      <c r="B2865" s="1">
        <v>35730</v>
      </c>
      <c r="C2865" s="1">
        <f t="shared" si="315"/>
        <v>35704</v>
      </c>
      <c r="E2865" s="42">
        <f>IF(DAY(B2865)&gt;14,VLOOKUP(DATE(YEAR(C2865),MONTH(C2865)-1,DAY(1)),'מדדים וריביות'!B:C,2,FALSE),VLOOKUP(DATE(YEAR(C2865),MONTH(C2865)-2,DAY(1)),'מדדים וריביות'!B:C,2,FALSE))</f>
        <v>23175087.960019302</v>
      </c>
      <c r="F2865" s="43">
        <f>IF($B$5=1,'ריבית יומית'!D2859,'ריבית יומית'!G2859)</f>
        <v>1.0738622586670132E-4</v>
      </c>
      <c r="G2865" s="43">
        <f t="shared" si="310"/>
        <v>1.0738622586670132E-4</v>
      </c>
      <c r="H2865" s="29">
        <f t="shared" si="311"/>
        <v>1.5852723956205357</v>
      </c>
      <c r="I2865" s="30">
        <f>VLOOKUP(B2864,'מדדים וריביות'!B:C,2)</f>
        <v>23449169.157969601</v>
      </c>
      <c r="K2865" s="39">
        <f t="shared" si="312"/>
        <v>0</v>
      </c>
      <c r="L2865" s="39">
        <f t="shared" si="313"/>
        <v>0</v>
      </c>
      <c r="M2865" s="39">
        <f t="shared" si="314"/>
        <v>0</v>
      </c>
      <c r="N2865" s="41">
        <f t="shared" si="316"/>
        <v>0</v>
      </c>
    </row>
    <row r="2866" spans="2:14">
      <c r="B2866" s="1">
        <v>35731</v>
      </c>
      <c r="C2866" s="1">
        <f t="shared" si="315"/>
        <v>35704</v>
      </c>
      <c r="E2866" s="42">
        <f>IF(DAY(B2866)&gt;14,VLOOKUP(DATE(YEAR(C2866),MONTH(C2866)-1,DAY(1)),'מדדים וריביות'!B:C,2,FALSE),VLOOKUP(DATE(YEAR(C2866),MONTH(C2866)-2,DAY(1)),'מדדים וריביות'!B:C,2,FALSE))</f>
        <v>23175087.960019302</v>
      </c>
      <c r="F2866" s="43">
        <f>IF($B$5=1,'ריבית יומית'!D2860,'ריבית יומית'!G2860)</f>
        <v>1.0738622586670132E-4</v>
      </c>
      <c r="G2866" s="43">
        <f t="shared" si="310"/>
        <v>1.0738622586670132E-4</v>
      </c>
      <c r="H2866" s="29">
        <f t="shared" si="311"/>
        <v>1.5851021774800831</v>
      </c>
      <c r="I2866" s="30">
        <f>VLOOKUP(B2865,'מדדים וריביות'!B:C,2)</f>
        <v>23449169.157969601</v>
      </c>
      <c r="K2866" s="39">
        <f t="shared" si="312"/>
        <v>0</v>
      </c>
      <c r="L2866" s="39">
        <f t="shared" si="313"/>
        <v>0</v>
      </c>
      <c r="M2866" s="39">
        <f t="shared" si="314"/>
        <v>0</v>
      </c>
      <c r="N2866" s="41">
        <f t="shared" si="316"/>
        <v>0</v>
      </c>
    </row>
    <row r="2867" spans="2:14">
      <c r="B2867" s="1">
        <v>35732</v>
      </c>
      <c r="C2867" s="1">
        <f t="shared" si="315"/>
        <v>35704</v>
      </c>
      <c r="E2867" s="42">
        <f>IF(DAY(B2867)&gt;14,VLOOKUP(DATE(YEAR(C2867),MONTH(C2867)-1,DAY(1)),'מדדים וריביות'!B:C,2,FALSE),VLOOKUP(DATE(YEAR(C2867),MONTH(C2867)-2,DAY(1)),'מדדים וריביות'!B:C,2,FALSE))</f>
        <v>23175087.960019302</v>
      </c>
      <c r="F2867" s="43">
        <f>IF($B$5=1,'ריבית יומית'!D2861,'ריבית יומית'!G2861)</f>
        <v>1.0738622586670132E-4</v>
      </c>
      <c r="G2867" s="43">
        <f t="shared" si="310"/>
        <v>1.0738622586670132E-4</v>
      </c>
      <c r="H2867" s="29">
        <f t="shared" si="311"/>
        <v>1.5849319776167514</v>
      </c>
      <c r="I2867" s="30">
        <f>VLOOKUP(B2866,'מדדים וריביות'!B:C,2)</f>
        <v>23449169.157969601</v>
      </c>
      <c r="K2867" s="39">
        <f t="shared" si="312"/>
        <v>0</v>
      </c>
      <c r="L2867" s="39">
        <f t="shared" si="313"/>
        <v>0</v>
      </c>
      <c r="M2867" s="39">
        <f t="shared" si="314"/>
        <v>0</v>
      </c>
      <c r="N2867" s="41">
        <f t="shared" si="316"/>
        <v>0</v>
      </c>
    </row>
    <row r="2868" spans="2:14">
      <c r="B2868" s="1">
        <v>35733</v>
      </c>
      <c r="C2868" s="1">
        <f t="shared" si="315"/>
        <v>35704</v>
      </c>
      <c r="E2868" s="42">
        <f>IF(DAY(B2868)&gt;14,VLOOKUP(DATE(YEAR(C2868),MONTH(C2868)-1,DAY(1)),'מדדים וריביות'!B:C,2,FALSE),VLOOKUP(DATE(YEAR(C2868),MONTH(C2868)-2,DAY(1)),'מדדים וריביות'!B:C,2,FALSE))</f>
        <v>23175087.960019302</v>
      </c>
      <c r="F2868" s="43">
        <f>IF($B$5=1,'ריבית יומית'!D2862,'ריבית יומית'!G2862)</f>
        <v>1.0738622586670132E-4</v>
      </c>
      <c r="G2868" s="43">
        <f t="shared" si="310"/>
        <v>1.0738622586670132E-4</v>
      </c>
      <c r="H2868" s="29">
        <f t="shared" si="311"/>
        <v>1.5847617960285783</v>
      </c>
      <c r="I2868" s="30">
        <f>VLOOKUP(B2867,'מדדים וריביות'!B:C,2)</f>
        <v>23449169.157969601</v>
      </c>
      <c r="K2868" s="39">
        <f t="shared" si="312"/>
        <v>0</v>
      </c>
      <c r="L2868" s="39">
        <f t="shared" si="313"/>
        <v>0</v>
      </c>
      <c r="M2868" s="39">
        <f t="shared" si="314"/>
        <v>0</v>
      </c>
      <c r="N2868" s="41">
        <f t="shared" si="316"/>
        <v>0</v>
      </c>
    </row>
    <row r="2869" spans="2:14">
      <c r="B2869" s="1">
        <v>35734</v>
      </c>
      <c r="C2869" s="1">
        <f t="shared" si="315"/>
        <v>35704</v>
      </c>
      <c r="E2869" s="42">
        <f>IF(DAY(B2869)&gt;14,VLOOKUP(DATE(YEAR(C2869),MONTH(C2869)-1,DAY(1)),'מדדים וריביות'!B:C,2,FALSE),VLOOKUP(DATE(YEAR(C2869),MONTH(C2869)-2,DAY(1)),'מדדים וריביות'!B:C,2,FALSE))</f>
        <v>23175087.960019302</v>
      </c>
      <c r="F2869" s="43">
        <f>IF($B$5=1,'ריבית יומית'!D2863,'ריבית יומית'!G2863)</f>
        <v>1.0738622586670132E-4</v>
      </c>
      <c r="G2869" s="43">
        <f t="shared" si="310"/>
        <v>1.0738622586670132E-4</v>
      </c>
      <c r="H2869" s="29">
        <f t="shared" si="311"/>
        <v>1.5845916327136012</v>
      </c>
      <c r="I2869" s="30">
        <f>VLOOKUP(B2868,'מדדים וריביות'!B:C,2)</f>
        <v>23449169.157969601</v>
      </c>
      <c r="K2869" s="39">
        <f t="shared" si="312"/>
        <v>0</v>
      </c>
      <c r="L2869" s="39">
        <f t="shared" si="313"/>
        <v>0</v>
      </c>
      <c r="M2869" s="39">
        <f t="shared" si="314"/>
        <v>0</v>
      </c>
      <c r="N2869" s="41">
        <f t="shared" si="316"/>
        <v>0</v>
      </c>
    </row>
    <row r="2870" spans="2:14">
      <c r="B2870" s="1">
        <v>35735</v>
      </c>
      <c r="C2870" s="1">
        <f t="shared" si="315"/>
        <v>35735</v>
      </c>
      <c r="E2870" s="42">
        <f>IF(DAY(B2870)&gt;14,VLOOKUP(DATE(YEAR(C2870),MONTH(C2870)-1,DAY(1)),'מדדים וריביות'!B:C,2,FALSE),VLOOKUP(DATE(YEAR(C2870),MONTH(C2870)-2,DAY(1)),'מדדים וריביות'!B:C,2,FALSE))</f>
        <v>23175087.960019302</v>
      </c>
      <c r="F2870" s="43">
        <f>IF($B$5=1,'ריבית יומית'!D2864,'ריבית יומית'!G2864)</f>
        <v>1.0738622586670132E-4</v>
      </c>
      <c r="G2870" s="43">
        <f t="shared" si="310"/>
        <v>1.0738622586670132E-4</v>
      </c>
      <c r="H2870" s="29">
        <f t="shared" si="311"/>
        <v>1.5844214876698581</v>
      </c>
      <c r="I2870" s="30">
        <f>VLOOKUP(B2869,'מדדים וריביות'!B:C,2)</f>
        <v>23449169.157969601</v>
      </c>
      <c r="K2870" s="39">
        <f t="shared" si="312"/>
        <v>0</v>
      </c>
      <c r="L2870" s="39">
        <f t="shared" si="313"/>
        <v>0</v>
      </c>
      <c r="M2870" s="39">
        <f t="shared" si="314"/>
        <v>0</v>
      </c>
      <c r="N2870" s="41">
        <f t="shared" si="316"/>
        <v>0</v>
      </c>
    </row>
    <row r="2871" spans="2:14">
      <c r="B2871" s="1">
        <v>35736</v>
      </c>
      <c r="C2871" s="1">
        <f t="shared" si="315"/>
        <v>35735</v>
      </c>
      <c r="E2871" s="42">
        <f>IF(DAY(B2871)&gt;14,VLOOKUP(DATE(YEAR(C2871),MONTH(C2871)-1,DAY(1)),'מדדים וריביות'!B:C,2,FALSE),VLOOKUP(DATE(YEAR(C2871),MONTH(C2871)-2,DAY(1)),'מדדים וריביות'!B:C,2,FALSE))</f>
        <v>23175087.960019302</v>
      </c>
      <c r="F2871" s="43">
        <f>IF($B$5=1,'ריבית יומית'!D2865,'ריבית יומית'!G2865)</f>
        <v>1.0738622586670132E-4</v>
      </c>
      <c r="G2871" s="43">
        <f t="shared" si="310"/>
        <v>1.0738622586670132E-4</v>
      </c>
      <c r="H2871" s="29">
        <f t="shared" si="311"/>
        <v>1.5842513608953874</v>
      </c>
      <c r="I2871" s="30">
        <f>VLOOKUP(B2870,'מדדים וריביות'!B:C,2)</f>
        <v>23388262.2250918</v>
      </c>
      <c r="K2871" s="39">
        <f t="shared" si="312"/>
        <v>0</v>
      </c>
      <c r="L2871" s="39">
        <f t="shared" si="313"/>
        <v>0</v>
      </c>
      <c r="M2871" s="39">
        <f t="shared" si="314"/>
        <v>0</v>
      </c>
      <c r="N2871" s="41">
        <f t="shared" si="316"/>
        <v>0</v>
      </c>
    </row>
    <row r="2872" spans="2:14">
      <c r="B2872" s="1">
        <v>35737</v>
      </c>
      <c r="C2872" s="1">
        <f t="shared" si="315"/>
        <v>35735</v>
      </c>
      <c r="E2872" s="42">
        <f>IF(DAY(B2872)&gt;14,VLOOKUP(DATE(YEAR(C2872),MONTH(C2872)-1,DAY(1)),'מדדים וריביות'!B:C,2,FALSE),VLOOKUP(DATE(YEAR(C2872),MONTH(C2872)-2,DAY(1)),'מדדים וריביות'!B:C,2,FALSE))</f>
        <v>23175087.960019302</v>
      </c>
      <c r="F2872" s="43">
        <f>IF($B$5=1,'ריבית יומית'!D2866,'ריבית יומית'!G2866)</f>
        <v>1.0738622586670132E-4</v>
      </c>
      <c r="G2872" s="43">
        <f t="shared" si="310"/>
        <v>1.0738622586670132E-4</v>
      </c>
      <c r="H2872" s="29">
        <f t="shared" si="311"/>
        <v>1.5840812523882273</v>
      </c>
      <c r="I2872" s="30">
        <f>VLOOKUP(B2871,'מדדים וריביות'!B:C,2)</f>
        <v>23388262.2250918</v>
      </c>
      <c r="K2872" s="39">
        <f t="shared" si="312"/>
        <v>0</v>
      </c>
      <c r="L2872" s="39">
        <f t="shared" si="313"/>
        <v>0</v>
      </c>
      <c r="M2872" s="39">
        <f t="shared" si="314"/>
        <v>0</v>
      </c>
      <c r="N2872" s="41">
        <f t="shared" si="316"/>
        <v>0</v>
      </c>
    </row>
    <row r="2873" spans="2:14">
      <c r="B2873" s="1">
        <v>35738</v>
      </c>
      <c r="C2873" s="1">
        <f t="shared" si="315"/>
        <v>35735</v>
      </c>
      <c r="E2873" s="42">
        <f>IF(DAY(B2873)&gt;14,VLOOKUP(DATE(YEAR(C2873),MONTH(C2873)-1,DAY(1)),'מדדים וריביות'!B:C,2,FALSE),VLOOKUP(DATE(YEAR(C2873),MONTH(C2873)-2,DAY(1)),'מדדים וריביות'!B:C,2,FALSE))</f>
        <v>23175087.960019302</v>
      </c>
      <c r="F2873" s="43">
        <f>IF($B$5=1,'ריבית יומית'!D2867,'ריבית יומית'!G2867)</f>
        <v>1.0738622586670132E-4</v>
      </c>
      <c r="G2873" s="43">
        <f t="shared" si="310"/>
        <v>1.0738622586670132E-4</v>
      </c>
      <c r="H2873" s="29">
        <f t="shared" si="311"/>
        <v>1.5839111621464161</v>
      </c>
      <c r="I2873" s="30">
        <f>VLOOKUP(B2872,'מדדים וריביות'!B:C,2)</f>
        <v>23388262.2250918</v>
      </c>
      <c r="K2873" s="39">
        <f t="shared" si="312"/>
        <v>0</v>
      </c>
      <c r="L2873" s="39">
        <f t="shared" si="313"/>
        <v>0</v>
      </c>
      <c r="M2873" s="39">
        <f t="shared" si="314"/>
        <v>0</v>
      </c>
      <c r="N2873" s="41">
        <f t="shared" si="316"/>
        <v>0</v>
      </c>
    </row>
    <row r="2874" spans="2:14">
      <c r="B2874" s="1">
        <v>35739</v>
      </c>
      <c r="C2874" s="1">
        <f t="shared" si="315"/>
        <v>35735</v>
      </c>
      <c r="E2874" s="42">
        <f>IF(DAY(B2874)&gt;14,VLOOKUP(DATE(YEAR(C2874),MONTH(C2874)-1,DAY(1)),'מדדים וריביות'!B:C,2,FALSE),VLOOKUP(DATE(YEAR(C2874),MONTH(C2874)-2,DAY(1)),'מדדים וריביות'!B:C,2,FALSE))</f>
        <v>23175087.960019302</v>
      </c>
      <c r="F2874" s="43">
        <f>IF($B$5=1,'ריבית יומית'!D2868,'ריבית יומית'!G2868)</f>
        <v>1.0738622586670132E-4</v>
      </c>
      <c r="G2874" s="43">
        <f t="shared" si="310"/>
        <v>1.0738622586670132E-4</v>
      </c>
      <c r="H2874" s="29">
        <f t="shared" si="311"/>
        <v>1.5837410901679929</v>
      </c>
      <c r="I2874" s="30">
        <f>VLOOKUP(B2873,'מדדים וריביות'!B:C,2)</f>
        <v>23388262.2250918</v>
      </c>
      <c r="K2874" s="39">
        <f t="shared" si="312"/>
        <v>0</v>
      </c>
      <c r="L2874" s="39">
        <f t="shared" si="313"/>
        <v>0</v>
      </c>
      <c r="M2874" s="39">
        <f t="shared" si="314"/>
        <v>0</v>
      </c>
      <c r="N2874" s="41">
        <f t="shared" si="316"/>
        <v>0</v>
      </c>
    </row>
    <row r="2875" spans="2:14">
      <c r="B2875" s="1">
        <v>35740</v>
      </c>
      <c r="C2875" s="1">
        <f t="shared" si="315"/>
        <v>35735</v>
      </c>
      <c r="E2875" s="42">
        <f>IF(DAY(B2875)&gt;14,VLOOKUP(DATE(YEAR(C2875),MONTH(C2875)-1,DAY(1)),'מדדים וריביות'!B:C,2,FALSE),VLOOKUP(DATE(YEAR(C2875),MONTH(C2875)-2,DAY(1)),'מדדים וריביות'!B:C,2,FALSE))</f>
        <v>23175087.960019302</v>
      </c>
      <c r="F2875" s="43">
        <f>IF($B$5=1,'ריבית יומית'!D2869,'ריבית יומית'!G2869)</f>
        <v>1.0738622586670132E-4</v>
      </c>
      <c r="G2875" s="43">
        <f t="shared" si="310"/>
        <v>1.0738622586670132E-4</v>
      </c>
      <c r="H2875" s="29">
        <f t="shared" si="311"/>
        <v>1.5835710364509967</v>
      </c>
      <c r="I2875" s="30">
        <f>VLOOKUP(B2874,'מדדים וריביות'!B:C,2)</f>
        <v>23388262.2250918</v>
      </c>
      <c r="K2875" s="39">
        <f t="shared" si="312"/>
        <v>0</v>
      </c>
      <c r="L2875" s="39">
        <f t="shared" si="313"/>
        <v>0</v>
      </c>
      <c r="M2875" s="39">
        <f t="shared" si="314"/>
        <v>0</v>
      </c>
      <c r="N2875" s="41">
        <f t="shared" si="316"/>
        <v>0</v>
      </c>
    </row>
    <row r="2876" spans="2:14">
      <c r="B2876" s="1">
        <v>35741</v>
      </c>
      <c r="C2876" s="1">
        <f t="shared" si="315"/>
        <v>35735</v>
      </c>
      <c r="E2876" s="42">
        <f>IF(DAY(B2876)&gt;14,VLOOKUP(DATE(YEAR(C2876),MONTH(C2876)-1,DAY(1)),'מדדים וריביות'!B:C,2,FALSE),VLOOKUP(DATE(YEAR(C2876),MONTH(C2876)-2,DAY(1)),'מדדים וריביות'!B:C,2,FALSE))</f>
        <v>23175087.960019302</v>
      </c>
      <c r="F2876" s="43">
        <f>IF($B$5=1,'ריבית יומית'!D2870,'ריבית יומית'!G2870)</f>
        <v>1.0738622586670132E-4</v>
      </c>
      <c r="G2876" s="43">
        <f t="shared" si="310"/>
        <v>1.0738622586670132E-4</v>
      </c>
      <c r="H2876" s="29">
        <f t="shared" si="311"/>
        <v>1.5834010009934665</v>
      </c>
      <c r="I2876" s="30">
        <f>VLOOKUP(B2875,'מדדים וריביות'!B:C,2)</f>
        <v>23388262.2250918</v>
      </c>
      <c r="K2876" s="39">
        <f t="shared" si="312"/>
        <v>0</v>
      </c>
      <c r="L2876" s="39">
        <f t="shared" si="313"/>
        <v>0</v>
      </c>
      <c r="M2876" s="39">
        <f t="shared" si="314"/>
        <v>0</v>
      </c>
      <c r="N2876" s="41">
        <f t="shared" si="316"/>
        <v>0</v>
      </c>
    </row>
    <row r="2877" spans="2:14">
      <c r="B2877" s="1">
        <v>35742</v>
      </c>
      <c r="C2877" s="1">
        <f t="shared" si="315"/>
        <v>35735</v>
      </c>
      <c r="E2877" s="42">
        <f>IF(DAY(B2877)&gt;14,VLOOKUP(DATE(YEAR(C2877),MONTH(C2877)-1,DAY(1)),'מדדים וריביות'!B:C,2,FALSE),VLOOKUP(DATE(YEAR(C2877),MONTH(C2877)-2,DAY(1)),'מדדים וריביות'!B:C,2,FALSE))</f>
        <v>23175087.960019302</v>
      </c>
      <c r="F2877" s="43">
        <f>IF($B$5=1,'ריבית יומית'!D2871,'ריבית יומית'!G2871)</f>
        <v>1.0738622586670132E-4</v>
      </c>
      <c r="G2877" s="43">
        <f t="shared" si="310"/>
        <v>1.0738622586670132E-4</v>
      </c>
      <c r="H2877" s="29">
        <f t="shared" si="311"/>
        <v>1.5832309837934417</v>
      </c>
      <c r="I2877" s="30">
        <f>VLOOKUP(B2876,'מדדים וריביות'!B:C,2)</f>
        <v>23388262.2250918</v>
      </c>
      <c r="K2877" s="39">
        <f t="shared" si="312"/>
        <v>0</v>
      </c>
      <c r="L2877" s="39">
        <f t="shared" si="313"/>
        <v>0</v>
      </c>
      <c r="M2877" s="39">
        <f t="shared" si="314"/>
        <v>0</v>
      </c>
      <c r="N2877" s="41">
        <f t="shared" si="316"/>
        <v>0</v>
      </c>
    </row>
    <row r="2878" spans="2:14">
      <c r="B2878" s="1">
        <v>35743</v>
      </c>
      <c r="C2878" s="1">
        <f t="shared" si="315"/>
        <v>35735</v>
      </c>
      <c r="E2878" s="42">
        <f>IF(DAY(B2878)&gt;14,VLOOKUP(DATE(YEAR(C2878),MONTH(C2878)-1,DAY(1)),'מדדים וריביות'!B:C,2,FALSE),VLOOKUP(DATE(YEAR(C2878),MONTH(C2878)-2,DAY(1)),'מדדים וריביות'!B:C,2,FALSE))</f>
        <v>23175087.960019302</v>
      </c>
      <c r="F2878" s="43">
        <f>IF($B$5=1,'ריבית יומית'!D2872,'ריבית יומית'!G2872)</f>
        <v>1.0738622586670132E-4</v>
      </c>
      <c r="G2878" s="43">
        <f t="shared" si="310"/>
        <v>1.0738622586670132E-4</v>
      </c>
      <c r="H2878" s="29">
        <f t="shared" si="311"/>
        <v>1.5830609848489621</v>
      </c>
      <c r="I2878" s="30">
        <f>VLOOKUP(B2877,'מדדים וריביות'!B:C,2)</f>
        <v>23388262.2250918</v>
      </c>
      <c r="K2878" s="39">
        <f t="shared" si="312"/>
        <v>0</v>
      </c>
      <c r="L2878" s="39">
        <f t="shared" si="313"/>
        <v>0</v>
      </c>
      <c r="M2878" s="39">
        <f t="shared" si="314"/>
        <v>0</v>
      </c>
      <c r="N2878" s="41">
        <f t="shared" si="316"/>
        <v>0</v>
      </c>
    </row>
    <row r="2879" spans="2:14">
      <c r="B2879" s="1">
        <v>35744</v>
      </c>
      <c r="C2879" s="1">
        <f t="shared" si="315"/>
        <v>35735</v>
      </c>
      <c r="E2879" s="42">
        <f>IF(DAY(B2879)&gt;14,VLOOKUP(DATE(YEAR(C2879),MONTH(C2879)-1,DAY(1)),'מדדים וריביות'!B:C,2,FALSE),VLOOKUP(DATE(YEAR(C2879),MONTH(C2879)-2,DAY(1)),'מדדים וריביות'!B:C,2,FALSE))</f>
        <v>23175087.960019302</v>
      </c>
      <c r="F2879" s="43">
        <f>IF($B$5=1,'ריבית יומית'!D2873,'ריבית יומית'!G2873)</f>
        <v>1.0738622586670132E-4</v>
      </c>
      <c r="G2879" s="43">
        <f t="shared" si="310"/>
        <v>1.0738622586670132E-4</v>
      </c>
      <c r="H2879" s="29">
        <f t="shared" si="311"/>
        <v>1.5828910041580673</v>
      </c>
      <c r="I2879" s="30">
        <f>VLOOKUP(B2878,'מדדים וריביות'!B:C,2)</f>
        <v>23388262.2250918</v>
      </c>
      <c r="K2879" s="39">
        <f t="shared" si="312"/>
        <v>0</v>
      </c>
      <c r="L2879" s="39">
        <f t="shared" si="313"/>
        <v>0</v>
      </c>
      <c r="M2879" s="39">
        <f t="shared" si="314"/>
        <v>0</v>
      </c>
      <c r="N2879" s="41">
        <f t="shared" si="316"/>
        <v>0</v>
      </c>
    </row>
    <row r="2880" spans="2:14">
      <c r="B2880" s="1">
        <v>35745</v>
      </c>
      <c r="C2880" s="1">
        <f t="shared" si="315"/>
        <v>35735</v>
      </c>
      <c r="E2880" s="42">
        <f>IF(DAY(B2880)&gt;14,VLOOKUP(DATE(YEAR(C2880),MONTH(C2880)-1,DAY(1)),'מדדים וריביות'!B:C,2,FALSE),VLOOKUP(DATE(YEAR(C2880),MONTH(C2880)-2,DAY(1)),'מדדים וריביות'!B:C,2,FALSE))</f>
        <v>23175087.960019302</v>
      </c>
      <c r="F2880" s="43">
        <f>IF($B$5=1,'ריבית יומית'!D2874,'ריבית יומית'!G2874)</f>
        <v>1.0738622586670132E-4</v>
      </c>
      <c r="G2880" s="43">
        <f t="shared" si="310"/>
        <v>1.0738622586670132E-4</v>
      </c>
      <c r="H2880" s="29">
        <f t="shared" si="311"/>
        <v>1.5827210417187974</v>
      </c>
      <c r="I2880" s="30">
        <f>VLOOKUP(B2879,'מדדים וריביות'!B:C,2)</f>
        <v>23388262.2250918</v>
      </c>
      <c r="K2880" s="39">
        <f t="shared" si="312"/>
        <v>0</v>
      </c>
      <c r="L2880" s="39">
        <f t="shared" si="313"/>
        <v>0</v>
      </c>
      <c r="M2880" s="39">
        <f t="shared" si="314"/>
        <v>0</v>
      </c>
      <c r="N2880" s="41">
        <f t="shared" si="316"/>
        <v>0</v>
      </c>
    </row>
    <row r="2881" spans="2:14">
      <c r="B2881" s="1">
        <v>35746</v>
      </c>
      <c r="C2881" s="1">
        <f t="shared" si="315"/>
        <v>35735</v>
      </c>
      <c r="E2881" s="42">
        <f>IF(DAY(B2881)&gt;14,VLOOKUP(DATE(YEAR(C2881),MONTH(C2881)-1,DAY(1)),'מדדים וריביות'!B:C,2,FALSE),VLOOKUP(DATE(YEAR(C2881),MONTH(C2881)-2,DAY(1)),'מדדים וריביות'!B:C,2,FALSE))</f>
        <v>23175087.960019302</v>
      </c>
      <c r="F2881" s="43">
        <f>IF($B$5=1,'ריבית יומית'!D2875,'ריבית יומית'!G2875)</f>
        <v>1.0738622586670132E-4</v>
      </c>
      <c r="G2881" s="43">
        <f t="shared" si="310"/>
        <v>1.0738622586670132E-4</v>
      </c>
      <c r="H2881" s="29">
        <f t="shared" si="311"/>
        <v>1.5825510975291925</v>
      </c>
      <c r="I2881" s="30">
        <f>VLOOKUP(B2880,'מדדים וריביות'!B:C,2)</f>
        <v>23388262.2250918</v>
      </c>
      <c r="K2881" s="39">
        <f t="shared" si="312"/>
        <v>0</v>
      </c>
      <c r="L2881" s="39">
        <f t="shared" si="313"/>
        <v>0</v>
      </c>
      <c r="M2881" s="39">
        <f t="shared" si="314"/>
        <v>0</v>
      </c>
      <c r="N2881" s="41">
        <f t="shared" si="316"/>
        <v>0</v>
      </c>
    </row>
    <row r="2882" spans="2:14">
      <c r="B2882" s="1">
        <v>35747</v>
      </c>
      <c r="C2882" s="1">
        <f t="shared" si="315"/>
        <v>35735</v>
      </c>
      <c r="E2882" s="42">
        <f>IF(DAY(B2882)&gt;14,VLOOKUP(DATE(YEAR(C2882),MONTH(C2882)-1,DAY(1)),'מדדים וריביות'!B:C,2,FALSE),VLOOKUP(DATE(YEAR(C2882),MONTH(C2882)-2,DAY(1)),'מדדים וריביות'!B:C,2,FALSE))</f>
        <v>23175087.960019302</v>
      </c>
      <c r="F2882" s="43">
        <f>IF($B$5=1,'ריבית יומית'!D2876,'ריבית יומית'!G2876)</f>
        <v>1.0738622586670132E-4</v>
      </c>
      <c r="G2882" s="43">
        <f t="shared" si="310"/>
        <v>1.0738622586670132E-4</v>
      </c>
      <c r="H2882" s="29">
        <f t="shared" si="311"/>
        <v>1.5823811715872933</v>
      </c>
      <c r="I2882" s="30">
        <f>VLOOKUP(B2881,'מדדים וריביות'!B:C,2)</f>
        <v>23388262.2250918</v>
      </c>
      <c r="K2882" s="39">
        <f t="shared" si="312"/>
        <v>0</v>
      </c>
      <c r="L2882" s="39">
        <f t="shared" si="313"/>
        <v>0</v>
      </c>
      <c r="M2882" s="39">
        <f t="shared" si="314"/>
        <v>0</v>
      </c>
      <c r="N2882" s="41">
        <f t="shared" si="316"/>
        <v>0</v>
      </c>
    </row>
    <row r="2883" spans="2:14">
      <c r="B2883" s="1">
        <v>35748</v>
      </c>
      <c r="C2883" s="1">
        <f t="shared" si="315"/>
        <v>35735</v>
      </c>
      <c r="E2883" s="42">
        <f>IF(DAY(B2883)&gt;14,VLOOKUP(DATE(YEAR(C2883),MONTH(C2883)-1,DAY(1)),'מדדים וריביות'!B:C,2,FALSE),VLOOKUP(DATE(YEAR(C2883),MONTH(C2883)-2,DAY(1)),'מדדים וריביות'!B:C,2,FALSE))</f>
        <v>23175087.960019302</v>
      </c>
      <c r="F2883" s="43">
        <f>IF($B$5=1,'ריבית יומית'!D2877,'ריבית יומית'!G2877)</f>
        <v>1.0738622586670132E-4</v>
      </c>
      <c r="G2883" s="43">
        <f t="shared" si="310"/>
        <v>1.0738622586670132E-4</v>
      </c>
      <c r="H2883" s="29">
        <f t="shared" si="311"/>
        <v>1.5822112638911403</v>
      </c>
      <c r="I2883" s="30">
        <f>VLOOKUP(B2882,'מדדים וריביות'!B:C,2)</f>
        <v>23388262.2250918</v>
      </c>
      <c r="K2883" s="39">
        <f t="shared" si="312"/>
        <v>0</v>
      </c>
      <c r="L2883" s="39">
        <f t="shared" si="313"/>
        <v>0</v>
      </c>
      <c r="M2883" s="39">
        <f t="shared" si="314"/>
        <v>0</v>
      </c>
      <c r="N2883" s="41">
        <f t="shared" si="316"/>
        <v>0</v>
      </c>
    </row>
    <row r="2884" spans="2:14">
      <c r="B2884" s="1">
        <v>35749</v>
      </c>
      <c r="C2884" s="1">
        <f t="shared" si="315"/>
        <v>35735</v>
      </c>
      <c r="E2884" s="42">
        <f>IF(DAY(B2884)&gt;14,VLOOKUP(DATE(YEAR(C2884),MONTH(C2884)-1,DAY(1)),'מדדים וריביות'!B:C,2,FALSE),VLOOKUP(DATE(YEAR(C2884),MONTH(C2884)-2,DAY(1)),'מדדים וריביות'!B:C,2,FALSE))</f>
        <v>23449169.157969601</v>
      </c>
      <c r="F2884" s="43">
        <f>IF($B$5=1,'ריבית יומית'!D2878,'ריבית יומית'!G2878)</f>
        <v>1.0738622586670132E-4</v>
      </c>
      <c r="G2884" s="43">
        <f t="shared" si="310"/>
        <v>1.0738622586670132E-4</v>
      </c>
      <c r="H2884" s="29">
        <f t="shared" si="311"/>
        <v>1.5820413744387745</v>
      </c>
      <c r="I2884" s="30">
        <f>VLOOKUP(B2883,'מדדים וריביות'!B:C,2)</f>
        <v>23388262.2250918</v>
      </c>
      <c r="K2884" s="39">
        <f t="shared" si="312"/>
        <v>0</v>
      </c>
      <c r="L2884" s="39">
        <f t="shared" si="313"/>
        <v>0</v>
      </c>
      <c r="M2884" s="39">
        <f t="shared" si="314"/>
        <v>0</v>
      </c>
      <c r="N2884" s="41">
        <f t="shared" si="316"/>
        <v>0</v>
      </c>
    </row>
    <row r="2885" spans="2:14">
      <c r="B2885" s="1">
        <v>35750</v>
      </c>
      <c r="C2885" s="1">
        <f t="shared" si="315"/>
        <v>35735</v>
      </c>
      <c r="E2885" s="42">
        <f>IF(DAY(B2885)&gt;14,VLOOKUP(DATE(YEAR(C2885),MONTH(C2885)-1,DAY(1)),'מדדים וריביות'!B:C,2,FALSE),VLOOKUP(DATE(YEAR(C2885),MONTH(C2885)-2,DAY(1)),'מדדים וריביות'!B:C,2,FALSE))</f>
        <v>23449169.157969601</v>
      </c>
      <c r="F2885" s="43">
        <f>IF($B$5=1,'ריבית יומית'!D2879,'ריבית יומית'!G2879)</f>
        <v>1.0738622586670132E-4</v>
      </c>
      <c r="G2885" s="43">
        <f t="shared" si="310"/>
        <v>1.0738622586670132E-4</v>
      </c>
      <c r="H2885" s="29">
        <f t="shared" si="311"/>
        <v>1.5818715032282367</v>
      </c>
      <c r="I2885" s="30">
        <f>VLOOKUP(B2884,'מדדים וריביות'!B:C,2)</f>
        <v>23388262.2250918</v>
      </c>
      <c r="K2885" s="39">
        <f t="shared" si="312"/>
        <v>0</v>
      </c>
      <c r="L2885" s="39">
        <f t="shared" si="313"/>
        <v>0</v>
      </c>
      <c r="M2885" s="39">
        <f t="shared" si="314"/>
        <v>0</v>
      </c>
      <c r="N2885" s="41">
        <f t="shared" si="316"/>
        <v>0</v>
      </c>
    </row>
    <row r="2886" spans="2:14">
      <c r="B2886" s="1">
        <v>35751</v>
      </c>
      <c r="C2886" s="1">
        <f t="shared" si="315"/>
        <v>35735</v>
      </c>
      <c r="E2886" s="42">
        <f>IF(DAY(B2886)&gt;14,VLOOKUP(DATE(YEAR(C2886),MONTH(C2886)-1,DAY(1)),'מדדים וריביות'!B:C,2,FALSE),VLOOKUP(DATE(YEAR(C2886),MONTH(C2886)-2,DAY(1)),'מדדים וריביות'!B:C,2,FALSE))</f>
        <v>23449169.157969601</v>
      </c>
      <c r="F2886" s="43">
        <f>IF($B$5=1,'ריבית יומית'!D2880,'ריבית יומית'!G2880)</f>
        <v>1.0738622586670132E-4</v>
      </c>
      <c r="G2886" s="43">
        <f t="shared" si="310"/>
        <v>1.0738622586670132E-4</v>
      </c>
      <c r="H2886" s="29">
        <f t="shared" si="311"/>
        <v>1.5817016502575685</v>
      </c>
      <c r="I2886" s="30">
        <f>VLOOKUP(B2885,'מדדים וריביות'!B:C,2)</f>
        <v>23388262.2250918</v>
      </c>
      <c r="K2886" s="39">
        <f t="shared" si="312"/>
        <v>0</v>
      </c>
      <c r="L2886" s="39">
        <f t="shared" si="313"/>
        <v>0</v>
      </c>
      <c r="M2886" s="39">
        <f t="shared" si="314"/>
        <v>0</v>
      </c>
      <c r="N2886" s="41">
        <f t="shared" si="316"/>
        <v>0</v>
      </c>
    </row>
    <row r="2887" spans="2:14">
      <c r="B2887" s="1">
        <v>35752</v>
      </c>
      <c r="C2887" s="1">
        <f t="shared" si="315"/>
        <v>35735</v>
      </c>
      <c r="E2887" s="42">
        <f>IF(DAY(B2887)&gt;14,VLOOKUP(DATE(YEAR(C2887),MONTH(C2887)-1,DAY(1)),'מדדים וריביות'!B:C,2,FALSE),VLOOKUP(DATE(YEAR(C2887),MONTH(C2887)-2,DAY(1)),'מדדים וריביות'!B:C,2,FALSE))</f>
        <v>23449169.157969601</v>
      </c>
      <c r="F2887" s="43">
        <f>IF($B$5=1,'ריבית יומית'!D2881,'ריבית יומית'!G2881)</f>
        <v>1.0738622586670132E-4</v>
      </c>
      <c r="G2887" s="43">
        <f t="shared" si="310"/>
        <v>1.0738622586670132E-4</v>
      </c>
      <c r="H2887" s="29">
        <f t="shared" si="311"/>
        <v>1.5815318155248113</v>
      </c>
      <c r="I2887" s="30">
        <f>VLOOKUP(B2886,'מדדים וריביות'!B:C,2)</f>
        <v>23388262.2250918</v>
      </c>
      <c r="K2887" s="39">
        <f t="shared" si="312"/>
        <v>0</v>
      </c>
      <c r="L2887" s="39">
        <f t="shared" si="313"/>
        <v>0</v>
      </c>
      <c r="M2887" s="39">
        <f t="shared" si="314"/>
        <v>0</v>
      </c>
      <c r="N2887" s="41">
        <f t="shared" si="316"/>
        <v>0</v>
      </c>
    </row>
    <row r="2888" spans="2:14">
      <c r="B2888" s="1">
        <v>35753</v>
      </c>
      <c r="C2888" s="1">
        <f t="shared" si="315"/>
        <v>35735</v>
      </c>
      <c r="E2888" s="42">
        <f>IF(DAY(B2888)&gt;14,VLOOKUP(DATE(YEAR(C2888),MONTH(C2888)-1,DAY(1)),'מדדים וריביות'!B:C,2,FALSE),VLOOKUP(DATE(YEAR(C2888),MONTH(C2888)-2,DAY(1)),'מדדים וריביות'!B:C,2,FALSE))</f>
        <v>23449169.157969601</v>
      </c>
      <c r="F2888" s="43">
        <f>IF($B$5=1,'ריבית יומית'!D2882,'ריבית יומית'!G2882)</f>
        <v>1.0738622586670132E-4</v>
      </c>
      <c r="G2888" s="43">
        <f t="shared" si="310"/>
        <v>1.0738622586670132E-4</v>
      </c>
      <c r="H2888" s="29">
        <f t="shared" si="311"/>
        <v>1.5813619990280066</v>
      </c>
      <c r="I2888" s="30">
        <f>VLOOKUP(B2887,'מדדים וריביות'!B:C,2)</f>
        <v>23388262.2250918</v>
      </c>
      <c r="K2888" s="39">
        <f t="shared" si="312"/>
        <v>0</v>
      </c>
      <c r="L2888" s="39">
        <f t="shared" si="313"/>
        <v>0</v>
      </c>
      <c r="M2888" s="39">
        <f t="shared" si="314"/>
        <v>0</v>
      </c>
      <c r="N2888" s="41">
        <f t="shared" si="316"/>
        <v>0</v>
      </c>
    </row>
    <row r="2889" spans="2:14">
      <c r="B2889" s="1">
        <v>35754</v>
      </c>
      <c r="C2889" s="1">
        <f t="shared" si="315"/>
        <v>35735</v>
      </c>
      <c r="E2889" s="42">
        <f>IF(DAY(B2889)&gt;14,VLOOKUP(DATE(YEAR(C2889),MONTH(C2889)-1,DAY(1)),'מדדים וריביות'!B:C,2,FALSE),VLOOKUP(DATE(YEAR(C2889),MONTH(C2889)-2,DAY(1)),'מדדים וריביות'!B:C,2,FALSE))</f>
        <v>23449169.157969601</v>
      </c>
      <c r="F2889" s="43">
        <f>IF($B$5=1,'ריבית יומית'!D2883,'ריבית יומית'!G2883)</f>
        <v>1.0738622586670132E-4</v>
      </c>
      <c r="G2889" s="43">
        <f t="shared" ref="G2889:G2952" si="317">IF(B2889&gt;$B$2,0,F2889)</f>
        <v>1.0738622586670132E-4</v>
      </c>
      <c r="H2889" s="29">
        <f t="shared" ref="H2889:H2952" si="318">H2890*(1+G2889)</f>
        <v>1.5811922007651966</v>
      </c>
      <c r="I2889" s="30">
        <f>VLOOKUP(B2888,'מדדים וריביות'!B:C,2)</f>
        <v>23388262.2250918</v>
      </c>
      <c r="K2889" s="39">
        <f t="shared" ref="K2889:K2952" si="319">$B$4/E2889*D2889-D2889</f>
        <v>0</v>
      </c>
      <c r="L2889" s="39">
        <f t="shared" ref="L2889:L2952" si="320">H2890*D2889-D2889</f>
        <v>0</v>
      </c>
      <c r="M2889" s="39">
        <f t="shared" ref="M2889:M2952" si="321">$B$4/E2889*L2889-L2889</f>
        <v>0</v>
      </c>
      <c r="N2889" s="41">
        <f t="shared" si="316"/>
        <v>0</v>
      </c>
    </row>
    <row r="2890" spans="2:14">
      <c r="B2890" s="1">
        <v>35755</v>
      </c>
      <c r="C2890" s="1">
        <f t="shared" ref="C2890:C2953" si="322">DATE(YEAR(B2890),MONTH(B2890),DAY(1))</f>
        <v>35735</v>
      </c>
      <c r="E2890" s="42">
        <f>IF(DAY(B2890)&gt;14,VLOOKUP(DATE(YEAR(C2890),MONTH(C2890)-1,DAY(1)),'מדדים וריביות'!B:C,2,FALSE),VLOOKUP(DATE(YEAR(C2890),MONTH(C2890)-2,DAY(1)),'מדדים וריביות'!B:C,2,FALSE))</f>
        <v>23449169.157969601</v>
      </c>
      <c r="F2890" s="43">
        <f>IF($B$5=1,'ריבית יומית'!D2884,'ריבית יומית'!G2884)</f>
        <v>1.0738622586670132E-4</v>
      </c>
      <c r="G2890" s="43">
        <f t="shared" si="317"/>
        <v>1.0738622586670132E-4</v>
      </c>
      <c r="H2890" s="29">
        <f t="shared" si="318"/>
        <v>1.5810224207344232</v>
      </c>
      <c r="I2890" s="30">
        <f>VLOOKUP(B2889,'מדדים וריביות'!B:C,2)</f>
        <v>23388262.2250918</v>
      </c>
      <c r="K2890" s="39">
        <f t="shared" si="319"/>
        <v>0</v>
      </c>
      <c r="L2890" s="39">
        <f t="shared" si="320"/>
        <v>0</v>
      </c>
      <c r="M2890" s="39">
        <f t="shared" si="321"/>
        <v>0</v>
      </c>
      <c r="N2890" s="41">
        <f t="shared" ref="N2890:N2953" si="323">SUM(K2890:M2890)</f>
        <v>0</v>
      </c>
    </row>
    <row r="2891" spans="2:14">
      <c r="B2891" s="1">
        <v>35756</v>
      </c>
      <c r="C2891" s="1">
        <f t="shared" si="322"/>
        <v>35735</v>
      </c>
      <c r="E2891" s="42">
        <f>IF(DAY(B2891)&gt;14,VLOOKUP(DATE(YEAR(C2891),MONTH(C2891)-1,DAY(1)),'מדדים וריביות'!B:C,2,FALSE),VLOOKUP(DATE(YEAR(C2891),MONTH(C2891)-2,DAY(1)),'מדדים וריביות'!B:C,2,FALSE))</f>
        <v>23449169.157969601</v>
      </c>
      <c r="F2891" s="43">
        <f>IF($B$5=1,'ריבית יומית'!D2885,'ריבית יומית'!G2885)</f>
        <v>1.0738622586670132E-4</v>
      </c>
      <c r="G2891" s="43">
        <f t="shared" si="317"/>
        <v>1.0738622586670132E-4</v>
      </c>
      <c r="H2891" s="29">
        <f t="shared" si="318"/>
        <v>1.5808526589337291</v>
      </c>
      <c r="I2891" s="30">
        <f>VLOOKUP(B2890,'מדדים וריביות'!B:C,2)</f>
        <v>23388262.2250918</v>
      </c>
      <c r="K2891" s="39">
        <f t="shared" si="319"/>
        <v>0</v>
      </c>
      <c r="L2891" s="39">
        <f t="shared" si="320"/>
        <v>0</v>
      </c>
      <c r="M2891" s="39">
        <f t="shared" si="321"/>
        <v>0</v>
      </c>
      <c r="N2891" s="41">
        <f t="shared" si="323"/>
        <v>0</v>
      </c>
    </row>
    <row r="2892" spans="2:14">
      <c r="B2892" s="1">
        <v>35757</v>
      </c>
      <c r="C2892" s="1">
        <f t="shared" si="322"/>
        <v>35735</v>
      </c>
      <c r="E2892" s="42">
        <f>IF(DAY(B2892)&gt;14,VLOOKUP(DATE(YEAR(C2892),MONTH(C2892)-1,DAY(1)),'מדדים וריביות'!B:C,2,FALSE),VLOOKUP(DATE(YEAR(C2892),MONTH(C2892)-2,DAY(1)),'מדדים וריביות'!B:C,2,FALSE))</f>
        <v>23449169.157969601</v>
      </c>
      <c r="F2892" s="43">
        <f>IF($B$5=1,'ריבית יומית'!D2886,'ריבית יומית'!G2886)</f>
        <v>1.0738622586670132E-4</v>
      </c>
      <c r="G2892" s="43">
        <f t="shared" si="317"/>
        <v>1.0738622586670132E-4</v>
      </c>
      <c r="H2892" s="29">
        <f t="shared" si="318"/>
        <v>1.5806829153611563</v>
      </c>
      <c r="I2892" s="30">
        <f>VLOOKUP(B2891,'מדדים וריביות'!B:C,2)</f>
        <v>23388262.2250918</v>
      </c>
      <c r="K2892" s="39">
        <f t="shared" si="319"/>
        <v>0</v>
      </c>
      <c r="L2892" s="39">
        <f t="shared" si="320"/>
        <v>0</v>
      </c>
      <c r="M2892" s="39">
        <f t="shared" si="321"/>
        <v>0</v>
      </c>
      <c r="N2892" s="41">
        <f t="shared" si="323"/>
        <v>0</v>
      </c>
    </row>
    <row r="2893" spans="2:14">
      <c r="B2893" s="1">
        <v>35758</v>
      </c>
      <c r="C2893" s="1">
        <f t="shared" si="322"/>
        <v>35735</v>
      </c>
      <c r="E2893" s="42">
        <f>IF(DAY(B2893)&gt;14,VLOOKUP(DATE(YEAR(C2893),MONTH(C2893)-1,DAY(1)),'מדדים וריביות'!B:C,2,FALSE),VLOOKUP(DATE(YEAR(C2893),MONTH(C2893)-2,DAY(1)),'מדדים וריביות'!B:C,2,FALSE))</f>
        <v>23449169.157969601</v>
      </c>
      <c r="F2893" s="43">
        <f>IF($B$5=1,'ריבית יומית'!D2887,'ריבית יומית'!G2887)</f>
        <v>1.0738622586670132E-4</v>
      </c>
      <c r="G2893" s="43">
        <f t="shared" si="317"/>
        <v>1.0738622586670132E-4</v>
      </c>
      <c r="H2893" s="29">
        <f t="shared" si="318"/>
        <v>1.5805131900147482</v>
      </c>
      <c r="I2893" s="30">
        <f>VLOOKUP(B2892,'מדדים וריביות'!B:C,2)</f>
        <v>23388262.2250918</v>
      </c>
      <c r="K2893" s="39">
        <f t="shared" si="319"/>
        <v>0</v>
      </c>
      <c r="L2893" s="39">
        <f t="shared" si="320"/>
        <v>0</v>
      </c>
      <c r="M2893" s="39">
        <f t="shared" si="321"/>
        <v>0</v>
      </c>
      <c r="N2893" s="41">
        <f t="shared" si="323"/>
        <v>0</v>
      </c>
    </row>
    <row r="2894" spans="2:14">
      <c r="B2894" s="1">
        <v>35759</v>
      </c>
      <c r="C2894" s="1">
        <f t="shared" si="322"/>
        <v>35735</v>
      </c>
      <c r="E2894" s="42">
        <f>IF(DAY(B2894)&gt;14,VLOOKUP(DATE(YEAR(C2894),MONTH(C2894)-1,DAY(1)),'מדדים וריביות'!B:C,2,FALSE),VLOOKUP(DATE(YEAR(C2894),MONTH(C2894)-2,DAY(1)),'מדדים וריביות'!B:C,2,FALSE))</f>
        <v>23449169.157969601</v>
      </c>
      <c r="F2894" s="43">
        <f>IF($B$5=1,'ריבית יומית'!D2888,'ריבית יומית'!G2888)</f>
        <v>1.0738622586670132E-4</v>
      </c>
      <c r="G2894" s="43">
        <f t="shared" si="317"/>
        <v>1.0738622586670132E-4</v>
      </c>
      <c r="H2894" s="29">
        <f t="shared" si="318"/>
        <v>1.5803434828925473</v>
      </c>
      <c r="I2894" s="30">
        <f>VLOOKUP(B2893,'מדדים וריביות'!B:C,2)</f>
        <v>23388262.2250918</v>
      </c>
      <c r="K2894" s="39">
        <f t="shared" si="319"/>
        <v>0</v>
      </c>
      <c r="L2894" s="39">
        <f t="shared" si="320"/>
        <v>0</v>
      </c>
      <c r="M2894" s="39">
        <f t="shared" si="321"/>
        <v>0</v>
      </c>
      <c r="N2894" s="41">
        <f t="shared" si="323"/>
        <v>0</v>
      </c>
    </row>
    <row r="2895" spans="2:14">
      <c r="B2895" s="1">
        <v>35760</v>
      </c>
      <c r="C2895" s="1">
        <f t="shared" si="322"/>
        <v>35735</v>
      </c>
      <c r="E2895" s="42">
        <f>IF(DAY(B2895)&gt;14,VLOOKUP(DATE(YEAR(C2895),MONTH(C2895)-1,DAY(1)),'מדדים וריביות'!B:C,2,FALSE),VLOOKUP(DATE(YEAR(C2895),MONTH(C2895)-2,DAY(1)),'מדדים וריביות'!B:C,2,FALSE))</f>
        <v>23449169.157969601</v>
      </c>
      <c r="F2895" s="43">
        <f>IF($B$5=1,'ריבית יומית'!D2889,'ריבית יומית'!G2889)</f>
        <v>1.0738622586670132E-4</v>
      </c>
      <c r="G2895" s="43">
        <f t="shared" si="317"/>
        <v>1.0738622586670132E-4</v>
      </c>
      <c r="H2895" s="29">
        <f t="shared" si="318"/>
        <v>1.5801737939925971</v>
      </c>
      <c r="I2895" s="30">
        <f>VLOOKUP(B2894,'מדדים וריביות'!B:C,2)</f>
        <v>23388262.2250918</v>
      </c>
      <c r="K2895" s="39">
        <f t="shared" si="319"/>
        <v>0</v>
      </c>
      <c r="L2895" s="39">
        <f t="shared" si="320"/>
        <v>0</v>
      </c>
      <c r="M2895" s="39">
        <f t="shared" si="321"/>
        <v>0</v>
      </c>
      <c r="N2895" s="41">
        <f t="shared" si="323"/>
        <v>0</v>
      </c>
    </row>
    <row r="2896" spans="2:14">
      <c r="B2896" s="1">
        <v>35761</v>
      </c>
      <c r="C2896" s="1">
        <f t="shared" si="322"/>
        <v>35735</v>
      </c>
      <c r="E2896" s="42">
        <f>IF(DAY(B2896)&gt;14,VLOOKUP(DATE(YEAR(C2896),MONTH(C2896)-1,DAY(1)),'מדדים וריביות'!B:C,2,FALSE),VLOOKUP(DATE(YEAR(C2896),MONTH(C2896)-2,DAY(1)),'מדדים וריביות'!B:C,2,FALSE))</f>
        <v>23449169.157969601</v>
      </c>
      <c r="F2896" s="43">
        <f>IF($B$5=1,'ריבית יומית'!D2890,'ריבית יומית'!G2890)</f>
        <v>1.0738622586670132E-4</v>
      </c>
      <c r="G2896" s="43">
        <f t="shared" si="317"/>
        <v>1.0738622586670132E-4</v>
      </c>
      <c r="H2896" s="29">
        <f t="shared" si="318"/>
        <v>1.5800041233129407</v>
      </c>
      <c r="I2896" s="30">
        <f>VLOOKUP(B2895,'מדדים וריביות'!B:C,2)</f>
        <v>23388262.2250918</v>
      </c>
      <c r="K2896" s="39">
        <f t="shared" si="319"/>
        <v>0</v>
      </c>
      <c r="L2896" s="39">
        <f t="shared" si="320"/>
        <v>0</v>
      </c>
      <c r="M2896" s="39">
        <f t="shared" si="321"/>
        <v>0</v>
      </c>
      <c r="N2896" s="41">
        <f t="shared" si="323"/>
        <v>0</v>
      </c>
    </row>
    <row r="2897" spans="2:14">
      <c r="B2897" s="1">
        <v>35762</v>
      </c>
      <c r="C2897" s="1">
        <f t="shared" si="322"/>
        <v>35735</v>
      </c>
      <c r="E2897" s="42">
        <f>IF(DAY(B2897)&gt;14,VLOOKUP(DATE(YEAR(C2897),MONTH(C2897)-1,DAY(1)),'מדדים וריביות'!B:C,2,FALSE),VLOOKUP(DATE(YEAR(C2897),MONTH(C2897)-2,DAY(1)),'מדדים וריביות'!B:C,2,FALSE))</f>
        <v>23449169.157969601</v>
      </c>
      <c r="F2897" s="43">
        <f>IF($B$5=1,'ריבית יומית'!D2891,'ריבית יומית'!G2891)</f>
        <v>1.0738622586670132E-4</v>
      </c>
      <c r="G2897" s="43">
        <f t="shared" si="317"/>
        <v>1.0738622586670132E-4</v>
      </c>
      <c r="H2897" s="29">
        <f t="shared" si="318"/>
        <v>1.5798344708516219</v>
      </c>
      <c r="I2897" s="30">
        <f>VLOOKUP(B2896,'מדדים וריביות'!B:C,2)</f>
        <v>23388262.2250918</v>
      </c>
      <c r="K2897" s="39">
        <f t="shared" si="319"/>
        <v>0</v>
      </c>
      <c r="L2897" s="39">
        <f t="shared" si="320"/>
        <v>0</v>
      </c>
      <c r="M2897" s="39">
        <f t="shared" si="321"/>
        <v>0</v>
      </c>
      <c r="N2897" s="41">
        <f t="shared" si="323"/>
        <v>0</v>
      </c>
    </row>
    <row r="2898" spans="2:14">
      <c r="B2898" s="1">
        <v>35763</v>
      </c>
      <c r="C2898" s="1">
        <f t="shared" si="322"/>
        <v>35735</v>
      </c>
      <c r="E2898" s="42">
        <f>IF(DAY(B2898)&gt;14,VLOOKUP(DATE(YEAR(C2898),MONTH(C2898)-1,DAY(1)),'מדדים וריביות'!B:C,2,FALSE),VLOOKUP(DATE(YEAR(C2898),MONTH(C2898)-2,DAY(1)),'מדדים וריביות'!B:C,2,FALSE))</f>
        <v>23449169.157969601</v>
      </c>
      <c r="F2898" s="43">
        <f>IF($B$5=1,'ריבית יומית'!D2892,'ריבית יומית'!G2892)</f>
        <v>1.0738622586670132E-4</v>
      </c>
      <c r="G2898" s="43">
        <f t="shared" si="317"/>
        <v>1.0738622586670132E-4</v>
      </c>
      <c r="H2898" s="29">
        <f t="shared" si="318"/>
        <v>1.5796648366066843</v>
      </c>
      <c r="I2898" s="30">
        <f>VLOOKUP(B2897,'מדדים וריביות'!B:C,2)</f>
        <v>23388262.2250918</v>
      </c>
      <c r="K2898" s="39">
        <f t="shared" si="319"/>
        <v>0</v>
      </c>
      <c r="L2898" s="39">
        <f t="shared" si="320"/>
        <v>0</v>
      </c>
      <c r="M2898" s="39">
        <f t="shared" si="321"/>
        <v>0</v>
      </c>
      <c r="N2898" s="41">
        <f t="shared" si="323"/>
        <v>0</v>
      </c>
    </row>
    <row r="2899" spans="2:14">
      <c r="B2899" s="1">
        <v>35764</v>
      </c>
      <c r="C2899" s="1">
        <f t="shared" si="322"/>
        <v>35735</v>
      </c>
      <c r="E2899" s="42">
        <f>IF(DAY(B2899)&gt;14,VLOOKUP(DATE(YEAR(C2899),MONTH(C2899)-1,DAY(1)),'מדדים וריביות'!B:C,2,FALSE),VLOOKUP(DATE(YEAR(C2899),MONTH(C2899)-2,DAY(1)),'מדדים וריביות'!B:C,2,FALSE))</f>
        <v>23449169.157969601</v>
      </c>
      <c r="F2899" s="43">
        <f>IF($B$5=1,'ריבית יומית'!D2893,'ריבית יומית'!G2893)</f>
        <v>1.0738622586670132E-4</v>
      </c>
      <c r="G2899" s="43">
        <f t="shared" si="317"/>
        <v>1.0738622586670132E-4</v>
      </c>
      <c r="H2899" s="29">
        <f t="shared" si="318"/>
        <v>1.5794952205761721</v>
      </c>
      <c r="I2899" s="30">
        <f>VLOOKUP(B2898,'מדדים וריביות'!B:C,2)</f>
        <v>23388262.2250918</v>
      </c>
      <c r="K2899" s="39">
        <f t="shared" si="319"/>
        <v>0</v>
      </c>
      <c r="L2899" s="39">
        <f t="shared" si="320"/>
        <v>0</v>
      </c>
      <c r="M2899" s="39">
        <f t="shared" si="321"/>
        <v>0</v>
      </c>
      <c r="N2899" s="41">
        <f t="shared" si="323"/>
        <v>0</v>
      </c>
    </row>
    <row r="2900" spans="2:14">
      <c r="B2900" s="1">
        <v>35765</v>
      </c>
      <c r="C2900" s="1">
        <f t="shared" si="322"/>
        <v>35765</v>
      </c>
      <c r="E2900" s="42">
        <f>IF(DAY(B2900)&gt;14,VLOOKUP(DATE(YEAR(C2900),MONTH(C2900)-1,DAY(1)),'מדדים וריביות'!B:C,2,FALSE),VLOOKUP(DATE(YEAR(C2900),MONTH(C2900)-2,DAY(1)),'מדדים וריביות'!B:C,2,FALSE))</f>
        <v>23449169.157969601</v>
      </c>
      <c r="F2900" s="43">
        <f>IF($B$5=1,'ריבית יומית'!D2894,'ריבית יומית'!G2894)</f>
        <v>1.0738622586670132E-4</v>
      </c>
      <c r="G2900" s="43">
        <f t="shared" si="317"/>
        <v>1.0738622586670132E-4</v>
      </c>
      <c r="H2900" s="29">
        <f t="shared" si="318"/>
        <v>1.5793256227581296</v>
      </c>
      <c r="I2900" s="30">
        <f>VLOOKUP(B2899,'מדדים וריביות'!B:C,2)</f>
        <v>23388262.2250918</v>
      </c>
      <c r="K2900" s="39">
        <f t="shared" si="319"/>
        <v>0</v>
      </c>
      <c r="L2900" s="39">
        <f t="shared" si="320"/>
        <v>0</v>
      </c>
      <c r="M2900" s="39">
        <f t="shared" si="321"/>
        <v>0</v>
      </c>
      <c r="N2900" s="41">
        <f t="shared" si="323"/>
        <v>0</v>
      </c>
    </row>
    <row r="2901" spans="2:14">
      <c r="B2901" s="1">
        <v>35766</v>
      </c>
      <c r="C2901" s="1">
        <f t="shared" si="322"/>
        <v>35765</v>
      </c>
      <c r="E2901" s="42">
        <f>IF(DAY(B2901)&gt;14,VLOOKUP(DATE(YEAR(C2901),MONTH(C2901)-1,DAY(1)),'מדדים וריביות'!B:C,2,FALSE),VLOOKUP(DATE(YEAR(C2901),MONTH(C2901)-2,DAY(1)),'מדדים וריביות'!B:C,2,FALSE))</f>
        <v>23449169.157969601</v>
      </c>
      <c r="F2901" s="43">
        <f>IF($B$5=1,'ריבית יומית'!D2895,'ריבית יומית'!G2895)</f>
        <v>1.0738622586670132E-4</v>
      </c>
      <c r="G2901" s="43">
        <f t="shared" si="317"/>
        <v>1.0738622586670132E-4</v>
      </c>
      <c r="H2901" s="29">
        <f t="shared" si="318"/>
        <v>1.5791560431506011</v>
      </c>
      <c r="I2901" s="30">
        <f>VLOOKUP(B2900,'מדדים וריביות'!B:C,2)</f>
        <v>23312128.558994502</v>
      </c>
      <c r="K2901" s="39">
        <f t="shared" si="319"/>
        <v>0</v>
      </c>
      <c r="L2901" s="39">
        <f t="shared" si="320"/>
        <v>0</v>
      </c>
      <c r="M2901" s="39">
        <f t="shared" si="321"/>
        <v>0</v>
      </c>
      <c r="N2901" s="41">
        <f t="shared" si="323"/>
        <v>0</v>
      </c>
    </row>
    <row r="2902" spans="2:14">
      <c r="B2902" s="1">
        <v>35767</v>
      </c>
      <c r="C2902" s="1">
        <f t="shared" si="322"/>
        <v>35765</v>
      </c>
      <c r="E2902" s="42">
        <f>IF(DAY(B2902)&gt;14,VLOOKUP(DATE(YEAR(C2902),MONTH(C2902)-1,DAY(1)),'מדדים וריביות'!B:C,2,FALSE),VLOOKUP(DATE(YEAR(C2902),MONTH(C2902)-2,DAY(1)),'מדדים וריביות'!B:C,2,FALSE))</f>
        <v>23449169.157969601</v>
      </c>
      <c r="F2902" s="43">
        <f>IF($B$5=1,'ריבית יומית'!D2896,'ריבית יומית'!G2896)</f>
        <v>1.0738622586670132E-4</v>
      </c>
      <c r="G2902" s="43">
        <f t="shared" si="317"/>
        <v>1.0738622586670132E-4</v>
      </c>
      <c r="H2902" s="29">
        <f t="shared" si="318"/>
        <v>1.5789864817516313</v>
      </c>
      <c r="I2902" s="30">
        <f>VLOOKUP(B2901,'מדדים וריביות'!B:C,2)</f>
        <v>23312128.558994502</v>
      </c>
      <c r="K2902" s="39">
        <f t="shared" si="319"/>
        <v>0</v>
      </c>
      <c r="L2902" s="39">
        <f t="shared" si="320"/>
        <v>0</v>
      </c>
      <c r="M2902" s="39">
        <f t="shared" si="321"/>
        <v>0</v>
      </c>
      <c r="N2902" s="41">
        <f t="shared" si="323"/>
        <v>0</v>
      </c>
    </row>
    <row r="2903" spans="2:14">
      <c r="B2903" s="1">
        <v>35768</v>
      </c>
      <c r="C2903" s="1">
        <f t="shared" si="322"/>
        <v>35765</v>
      </c>
      <c r="E2903" s="42">
        <f>IF(DAY(B2903)&gt;14,VLOOKUP(DATE(YEAR(C2903),MONTH(C2903)-1,DAY(1)),'מדדים וריביות'!B:C,2,FALSE),VLOOKUP(DATE(YEAR(C2903),MONTH(C2903)-2,DAY(1)),'מדדים וריביות'!B:C,2,FALSE))</f>
        <v>23449169.157969601</v>
      </c>
      <c r="F2903" s="43">
        <f>IF($B$5=1,'ריבית יומית'!D2897,'ריבית יומית'!G2897)</f>
        <v>1.0738622586670132E-4</v>
      </c>
      <c r="G2903" s="43">
        <f t="shared" si="317"/>
        <v>1.0738622586670132E-4</v>
      </c>
      <c r="H2903" s="29">
        <f t="shared" si="318"/>
        <v>1.578816938559265</v>
      </c>
      <c r="I2903" s="30">
        <f>VLOOKUP(B2902,'מדדים וריביות'!B:C,2)</f>
        <v>23312128.558994502</v>
      </c>
      <c r="K2903" s="39">
        <f t="shared" si="319"/>
        <v>0</v>
      </c>
      <c r="L2903" s="39">
        <f t="shared" si="320"/>
        <v>0</v>
      </c>
      <c r="M2903" s="39">
        <f t="shared" si="321"/>
        <v>0</v>
      </c>
      <c r="N2903" s="41">
        <f t="shared" si="323"/>
        <v>0</v>
      </c>
    </row>
    <row r="2904" spans="2:14">
      <c r="B2904" s="1">
        <v>35769</v>
      </c>
      <c r="C2904" s="1">
        <f t="shared" si="322"/>
        <v>35765</v>
      </c>
      <c r="E2904" s="42">
        <f>IF(DAY(B2904)&gt;14,VLOOKUP(DATE(YEAR(C2904),MONTH(C2904)-1,DAY(1)),'מדדים וריביות'!B:C,2,FALSE),VLOOKUP(DATE(YEAR(C2904),MONTH(C2904)-2,DAY(1)),'מדדים וריביות'!B:C,2,FALSE))</f>
        <v>23449169.157969601</v>
      </c>
      <c r="F2904" s="43">
        <f>IF($B$5=1,'ריבית יומית'!D2898,'ריבית יומית'!G2898)</f>
        <v>1.0738622586670132E-4</v>
      </c>
      <c r="G2904" s="43">
        <f t="shared" si="317"/>
        <v>1.0738622586670132E-4</v>
      </c>
      <c r="H2904" s="29">
        <f t="shared" si="318"/>
        <v>1.5786474135715474</v>
      </c>
      <c r="I2904" s="30">
        <f>VLOOKUP(B2903,'מדדים וריביות'!B:C,2)</f>
        <v>23312128.558994502</v>
      </c>
      <c r="K2904" s="39">
        <f t="shared" si="319"/>
        <v>0</v>
      </c>
      <c r="L2904" s="39">
        <f t="shared" si="320"/>
        <v>0</v>
      </c>
      <c r="M2904" s="39">
        <f t="shared" si="321"/>
        <v>0</v>
      </c>
      <c r="N2904" s="41">
        <f t="shared" si="323"/>
        <v>0</v>
      </c>
    </row>
    <row r="2905" spans="2:14">
      <c r="B2905" s="1">
        <v>35770</v>
      </c>
      <c r="C2905" s="1">
        <f t="shared" si="322"/>
        <v>35765</v>
      </c>
      <c r="E2905" s="42">
        <f>IF(DAY(B2905)&gt;14,VLOOKUP(DATE(YEAR(C2905),MONTH(C2905)-1,DAY(1)),'מדדים וריביות'!B:C,2,FALSE),VLOOKUP(DATE(YEAR(C2905),MONTH(C2905)-2,DAY(1)),'מדדים וריביות'!B:C,2,FALSE))</f>
        <v>23449169.157969601</v>
      </c>
      <c r="F2905" s="43">
        <f>IF($B$5=1,'ריבית יומית'!D2899,'ריבית יומית'!G2899)</f>
        <v>1.0738622586670132E-4</v>
      </c>
      <c r="G2905" s="43">
        <f t="shared" si="317"/>
        <v>1.0738622586670132E-4</v>
      </c>
      <c r="H2905" s="29">
        <f t="shared" si="318"/>
        <v>1.5784779067865236</v>
      </c>
      <c r="I2905" s="30">
        <f>VLOOKUP(B2904,'מדדים וריביות'!B:C,2)</f>
        <v>23312128.558994502</v>
      </c>
      <c r="K2905" s="39">
        <f t="shared" si="319"/>
        <v>0</v>
      </c>
      <c r="L2905" s="39">
        <f t="shared" si="320"/>
        <v>0</v>
      </c>
      <c r="M2905" s="39">
        <f t="shared" si="321"/>
        <v>0</v>
      </c>
      <c r="N2905" s="41">
        <f t="shared" si="323"/>
        <v>0</v>
      </c>
    </row>
    <row r="2906" spans="2:14">
      <c r="B2906" s="1">
        <v>35771</v>
      </c>
      <c r="C2906" s="1">
        <f t="shared" si="322"/>
        <v>35765</v>
      </c>
      <c r="E2906" s="42">
        <f>IF(DAY(B2906)&gt;14,VLOOKUP(DATE(YEAR(C2906),MONTH(C2906)-1,DAY(1)),'מדדים וריביות'!B:C,2,FALSE),VLOOKUP(DATE(YEAR(C2906),MONTH(C2906)-2,DAY(1)),'מדדים וריביות'!B:C,2,FALSE))</f>
        <v>23449169.157969601</v>
      </c>
      <c r="F2906" s="43">
        <f>IF($B$5=1,'ריבית יומית'!D2900,'ריבית יומית'!G2900)</f>
        <v>1.0738622586670132E-4</v>
      </c>
      <c r="G2906" s="43">
        <f t="shared" si="317"/>
        <v>1.0738622586670132E-4</v>
      </c>
      <c r="H2906" s="29">
        <f t="shared" si="318"/>
        <v>1.5783084182022391</v>
      </c>
      <c r="I2906" s="30">
        <f>VLOOKUP(B2905,'מדדים וריביות'!B:C,2)</f>
        <v>23312128.558994502</v>
      </c>
      <c r="K2906" s="39">
        <f t="shared" si="319"/>
        <v>0</v>
      </c>
      <c r="L2906" s="39">
        <f t="shared" si="320"/>
        <v>0</v>
      </c>
      <c r="M2906" s="39">
        <f t="shared" si="321"/>
        <v>0</v>
      </c>
      <c r="N2906" s="41">
        <f t="shared" si="323"/>
        <v>0</v>
      </c>
    </row>
    <row r="2907" spans="2:14">
      <c r="B2907" s="1">
        <v>35772</v>
      </c>
      <c r="C2907" s="1">
        <f t="shared" si="322"/>
        <v>35765</v>
      </c>
      <c r="E2907" s="42">
        <f>IF(DAY(B2907)&gt;14,VLOOKUP(DATE(YEAR(C2907),MONTH(C2907)-1,DAY(1)),'מדדים וריביות'!B:C,2,FALSE),VLOOKUP(DATE(YEAR(C2907),MONTH(C2907)-2,DAY(1)),'מדדים וריביות'!B:C,2,FALSE))</f>
        <v>23449169.157969601</v>
      </c>
      <c r="F2907" s="43">
        <f>IF($B$5=1,'ריבית יומית'!D2901,'ריבית יומית'!G2901)</f>
        <v>1.0738622586670132E-4</v>
      </c>
      <c r="G2907" s="43">
        <f t="shared" si="317"/>
        <v>1.0738622586670132E-4</v>
      </c>
      <c r="H2907" s="29">
        <f t="shared" si="318"/>
        <v>1.5781389478167398</v>
      </c>
      <c r="I2907" s="30">
        <f>VLOOKUP(B2906,'מדדים וריביות'!B:C,2)</f>
        <v>23312128.558994502</v>
      </c>
      <c r="K2907" s="39">
        <f t="shared" si="319"/>
        <v>0</v>
      </c>
      <c r="L2907" s="39">
        <f t="shared" si="320"/>
        <v>0</v>
      </c>
      <c r="M2907" s="39">
        <f t="shared" si="321"/>
        <v>0</v>
      </c>
      <c r="N2907" s="41">
        <f t="shared" si="323"/>
        <v>0</v>
      </c>
    </row>
    <row r="2908" spans="2:14">
      <c r="B2908" s="1">
        <v>35773</v>
      </c>
      <c r="C2908" s="1">
        <f t="shared" si="322"/>
        <v>35765</v>
      </c>
      <c r="E2908" s="42">
        <f>IF(DAY(B2908)&gt;14,VLOOKUP(DATE(YEAR(C2908),MONTH(C2908)-1,DAY(1)),'מדדים וריביות'!B:C,2,FALSE),VLOOKUP(DATE(YEAR(C2908),MONTH(C2908)-2,DAY(1)),'מדדים וריביות'!B:C,2,FALSE))</f>
        <v>23449169.157969601</v>
      </c>
      <c r="F2908" s="43">
        <f>IF($B$5=1,'ריבית יומית'!D2902,'ריבית יומית'!G2902)</f>
        <v>1.0738622586670132E-4</v>
      </c>
      <c r="G2908" s="43">
        <f t="shared" si="317"/>
        <v>1.0738622586670132E-4</v>
      </c>
      <c r="H2908" s="29">
        <f t="shared" si="318"/>
        <v>1.5779694956280714</v>
      </c>
      <c r="I2908" s="30">
        <f>VLOOKUP(B2907,'מדדים וריביות'!B:C,2)</f>
        <v>23312128.558994502</v>
      </c>
      <c r="K2908" s="39">
        <f t="shared" si="319"/>
        <v>0</v>
      </c>
      <c r="L2908" s="39">
        <f t="shared" si="320"/>
        <v>0</v>
      </c>
      <c r="M2908" s="39">
        <f t="shared" si="321"/>
        <v>0</v>
      </c>
      <c r="N2908" s="41">
        <f t="shared" si="323"/>
        <v>0</v>
      </c>
    </row>
    <row r="2909" spans="2:14">
      <c r="B2909" s="1">
        <v>35774</v>
      </c>
      <c r="C2909" s="1">
        <f t="shared" si="322"/>
        <v>35765</v>
      </c>
      <c r="E2909" s="42">
        <f>IF(DAY(B2909)&gt;14,VLOOKUP(DATE(YEAR(C2909),MONTH(C2909)-1,DAY(1)),'מדדים וריביות'!B:C,2,FALSE),VLOOKUP(DATE(YEAR(C2909),MONTH(C2909)-2,DAY(1)),'מדדים וריביות'!B:C,2,FALSE))</f>
        <v>23449169.157969601</v>
      </c>
      <c r="F2909" s="43">
        <f>IF($B$5=1,'ריבית יומית'!D2903,'ריבית יומית'!G2903)</f>
        <v>1.0738622586670132E-4</v>
      </c>
      <c r="G2909" s="43">
        <f t="shared" si="317"/>
        <v>1.0738622586670132E-4</v>
      </c>
      <c r="H2909" s="29">
        <f t="shared" si="318"/>
        <v>1.5778000616342802</v>
      </c>
      <c r="I2909" s="30">
        <f>VLOOKUP(B2908,'מדדים וריביות'!B:C,2)</f>
        <v>23312128.558994502</v>
      </c>
      <c r="K2909" s="39">
        <f t="shared" si="319"/>
        <v>0</v>
      </c>
      <c r="L2909" s="39">
        <f t="shared" si="320"/>
        <v>0</v>
      </c>
      <c r="M2909" s="39">
        <f t="shared" si="321"/>
        <v>0</v>
      </c>
      <c r="N2909" s="41">
        <f t="shared" si="323"/>
        <v>0</v>
      </c>
    </row>
    <row r="2910" spans="2:14">
      <c r="B2910" s="1">
        <v>35775</v>
      </c>
      <c r="C2910" s="1">
        <f t="shared" si="322"/>
        <v>35765</v>
      </c>
      <c r="E2910" s="42">
        <f>IF(DAY(B2910)&gt;14,VLOOKUP(DATE(YEAR(C2910),MONTH(C2910)-1,DAY(1)),'מדדים וריביות'!B:C,2,FALSE),VLOOKUP(DATE(YEAR(C2910),MONTH(C2910)-2,DAY(1)),'מדדים וריביות'!B:C,2,FALSE))</f>
        <v>23449169.157969601</v>
      </c>
      <c r="F2910" s="43">
        <f>IF($B$5=1,'ריבית יומית'!D2904,'ריבית יומית'!G2904)</f>
        <v>1.0738622586670132E-4</v>
      </c>
      <c r="G2910" s="43">
        <f t="shared" si="317"/>
        <v>1.0738622586670132E-4</v>
      </c>
      <c r="H2910" s="29">
        <f t="shared" si="318"/>
        <v>1.5776306458334126</v>
      </c>
      <c r="I2910" s="30">
        <f>VLOOKUP(B2909,'מדדים וריביות'!B:C,2)</f>
        <v>23312128.558994502</v>
      </c>
      <c r="K2910" s="39">
        <f t="shared" si="319"/>
        <v>0</v>
      </c>
      <c r="L2910" s="39">
        <f t="shared" si="320"/>
        <v>0</v>
      </c>
      <c r="M2910" s="39">
        <f t="shared" si="321"/>
        <v>0</v>
      </c>
      <c r="N2910" s="41">
        <f t="shared" si="323"/>
        <v>0</v>
      </c>
    </row>
    <row r="2911" spans="2:14">
      <c r="B2911" s="1">
        <v>35776</v>
      </c>
      <c r="C2911" s="1">
        <f t="shared" si="322"/>
        <v>35765</v>
      </c>
      <c r="E2911" s="42">
        <f>IF(DAY(B2911)&gt;14,VLOOKUP(DATE(YEAR(C2911),MONTH(C2911)-1,DAY(1)),'מדדים וריביות'!B:C,2,FALSE),VLOOKUP(DATE(YEAR(C2911),MONTH(C2911)-2,DAY(1)),'מדדים וריביות'!B:C,2,FALSE))</f>
        <v>23449169.157969601</v>
      </c>
      <c r="F2911" s="43">
        <f>IF($B$5=1,'ריבית יומית'!D2905,'ריבית יומית'!G2905)</f>
        <v>1.0738622586670132E-4</v>
      </c>
      <c r="G2911" s="43">
        <f t="shared" si="317"/>
        <v>1.0738622586670132E-4</v>
      </c>
      <c r="H2911" s="29">
        <f t="shared" si="318"/>
        <v>1.5774612482235149</v>
      </c>
      <c r="I2911" s="30">
        <f>VLOOKUP(B2910,'מדדים וריביות'!B:C,2)</f>
        <v>23312128.558994502</v>
      </c>
      <c r="K2911" s="39">
        <f t="shared" si="319"/>
        <v>0</v>
      </c>
      <c r="L2911" s="39">
        <f t="shared" si="320"/>
        <v>0</v>
      </c>
      <c r="M2911" s="39">
        <f t="shared" si="321"/>
        <v>0</v>
      </c>
      <c r="N2911" s="41">
        <f t="shared" si="323"/>
        <v>0</v>
      </c>
    </row>
    <row r="2912" spans="2:14">
      <c r="B2912" s="1">
        <v>35777</v>
      </c>
      <c r="C2912" s="1">
        <f t="shared" si="322"/>
        <v>35765</v>
      </c>
      <c r="E2912" s="42">
        <f>IF(DAY(B2912)&gt;14,VLOOKUP(DATE(YEAR(C2912),MONTH(C2912)-1,DAY(1)),'מדדים וריביות'!B:C,2,FALSE),VLOOKUP(DATE(YEAR(C2912),MONTH(C2912)-2,DAY(1)),'מדדים וריביות'!B:C,2,FALSE))</f>
        <v>23449169.157969601</v>
      </c>
      <c r="F2912" s="43">
        <f>IF($B$5=1,'ריבית יומית'!D2906,'ריבית יומית'!G2906)</f>
        <v>1.0738622586670132E-4</v>
      </c>
      <c r="G2912" s="43">
        <f t="shared" si="317"/>
        <v>1.0738622586670132E-4</v>
      </c>
      <c r="H2912" s="29">
        <f t="shared" si="318"/>
        <v>1.5772918688026338</v>
      </c>
      <c r="I2912" s="30">
        <f>VLOOKUP(B2911,'מדדים וריביות'!B:C,2)</f>
        <v>23312128.558994502</v>
      </c>
      <c r="K2912" s="39">
        <f t="shared" si="319"/>
        <v>0</v>
      </c>
      <c r="L2912" s="39">
        <f t="shared" si="320"/>
        <v>0</v>
      </c>
      <c r="M2912" s="39">
        <f t="shared" si="321"/>
        <v>0</v>
      </c>
      <c r="N2912" s="41">
        <f t="shared" si="323"/>
        <v>0</v>
      </c>
    </row>
    <row r="2913" spans="2:14">
      <c r="B2913" s="1">
        <v>35778</v>
      </c>
      <c r="C2913" s="1">
        <f t="shared" si="322"/>
        <v>35765</v>
      </c>
      <c r="E2913" s="42">
        <f>IF(DAY(B2913)&gt;14,VLOOKUP(DATE(YEAR(C2913),MONTH(C2913)-1,DAY(1)),'מדדים וריביות'!B:C,2,FALSE),VLOOKUP(DATE(YEAR(C2913),MONTH(C2913)-2,DAY(1)),'מדדים וריביות'!B:C,2,FALSE))</f>
        <v>23449169.157969601</v>
      </c>
      <c r="F2913" s="43">
        <f>IF($B$5=1,'ריבית יומית'!D2907,'ריבית יומית'!G2907)</f>
        <v>1.0738622586670132E-4</v>
      </c>
      <c r="G2913" s="43">
        <f t="shared" si="317"/>
        <v>1.0738622586670132E-4</v>
      </c>
      <c r="H2913" s="29">
        <f t="shared" si="318"/>
        <v>1.5771225075688167</v>
      </c>
      <c r="I2913" s="30">
        <f>VLOOKUP(B2912,'מדדים וריביות'!B:C,2)</f>
        <v>23312128.558994502</v>
      </c>
      <c r="K2913" s="39">
        <f t="shared" si="319"/>
        <v>0</v>
      </c>
      <c r="L2913" s="39">
        <f t="shared" si="320"/>
        <v>0</v>
      </c>
      <c r="M2913" s="39">
        <f t="shared" si="321"/>
        <v>0</v>
      </c>
      <c r="N2913" s="41">
        <f t="shared" si="323"/>
        <v>0</v>
      </c>
    </row>
    <row r="2914" spans="2:14">
      <c r="B2914" s="1">
        <v>35779</v>
      </c>
      <c r="C2914" s="1">
        <f t="shared" si="322"/>
        <v>35765</v>
      </c>
      <c r="E2914" s="42">
        <f>IF(DAY(B2914)&gt;14,VLOOKUP(DATE(YEAR(C2914),MONTH(C2914)-1,DAY(1)),'מדדים וריביות'!B:C,2,FALSE),VLOOKUP(DATE(YEAR(C2914),MONTH(C2914)-2,DAY(1)),'מדדים וריביות'!B:C,2,FALSE))</f>
        <v>23388262.2250918</v>
      </c>
      <c r="F2914" s="43">
        <f>IF($B$5=1,'ריבית יומית'!D2908,'ריבית יומית'!G2908)</f>
        <v>1.0738622586670132E-4</v>
      </c>
      <c r="G2914" s="43">
        <f t="shared" si="317"/>
        <v>1.0738622586670132E-4</v>
      </c>
      <c r="H2914" s="29">
        <f t="shared" si="318"/>
        <v>1.5769531645201103</v>
      </c>
      <c r="I2914" s="30">
        <f>VLOOKUP(B2913,'מדדים וריביות'!B:C,2)</f>
        <v>23312128.558994502</v>
      </c>
      <c r="K2914" s="39">
        <f t="shared" si="319"/>
        <v>0</v>
      </c>
      <c r="L2914" s="39">
        <f t="shared" si="320"/>
        <v>0</v>
      </c>
      <c r="M2914" s="39">
        <f t="shared" si="321"/>
        <v>0</v>
      </c>
      <c r="N2914" s="41">
        <f t="shared" si="323"/>
        <v>0</v>
      </c>
    </row>
    <row r="2915" spans="2:14">
      <c r="B2915" s="1">
        <v>35780</v>
      </c>
      <c r="C2915" s="1">
        <f t="shared" si="322"/>
        <v>35765</v>
      </c>
      <c r="E2915" s="42">
        <f>IF(DAY(B2915)&gt;14,VLOOKUP(DATE(YEAR(C2915),MONTH(C2915)-1,DAY(1)),'מדדים וריביות'!B:C,2,FALSE),VLOOKUP(DATE(YEAR(C2915),MONTH(C2915)-2,DAY(1)),'מדדים וריביות'!B:C,2,FALSE))</f>
        <v>23388262.2250918</v>
      </c>
      <c r="F2915" s="43">
        <f>IF($B$5=1,'ריבית יומית'!D2909,'ריבית יומית'!G2909)</f>
        <v>1.0738622586670132E-4</v>
      </c>
      <c r="G2915" s="43">
        <f t="shared" si="317"/>
        <v>1.0738622586670132E-4</v>
      </c>
      <c r="H2915" s="29">
        <f t="shared" si="318"/>
        <v>1.5767838396545621</v>
      </c>
      <c r="I2915" s="30">
        <f>VLOOKUP(B2914,'מדדים וריביות'!B:C,2)</f>
        <v>23312128.558994502</v>
      </c>
      <c r="K2915" s="39">
        <f t="shared" si="319"/>
        <v>0</v>
      </c>
      <c r="L2915" s="39">
        <f t="shared" si="320"/>
        <v>0</v>
      </c>
      <c r="M2915" s="39">
        <f t="shared" si="321"/>
        <v>0</v>
      </c>
      <c r="N2915" s="41">
        <f t="shared" si="323"/>
        <v>0</v>
      </c>
    </row>
    <row r="2916" spans="2:14">
      <c r="B2916" s="1">
        <v>35781</v>
      </c>
      <c r="C2916" s="1">
        <f t="shared" si="322"/>
        <v>35765</v>
      </c>
      <c r="E2916" s="42">
        <f>IF(DAY(B2916)&gt;14,VLOOKUP(DATE(YEAR(C2916),MONTH(C2916)-1,DAY(1)),'מדדים וריביות'!B:C,2,FALSE),VLOOKUP(DATE(YEAR(C2916),MONTH(C2916)-2,DAY(1)),'מדדים וריביות'!B:C,2,FALSE))</f>
        <v>23388262.2250918</v>
      </c>
      <c r="F2916" s="43">
        <f>IF($B$5=1,'ריבית יומית'!D2910,'ריבית יומית'!G2910)</f>
        <v>1.0738622586670132E-4</v>
      </c>
      <c r="G2916" s="43">
        <f t="shared" si="317"/>
        <v>1.0738622586670132E-4</v>
      </c>
      <c r="H2916" s="29">
        <f t="shared" si="318"/>
        <v>1.5766145329702199</v>
      </c>
      <c r="I2916" s="30">
        <f>VLOOKUP(B2915,'מדדים וריביות'!B:C,2)</f>
        <v>23312128.558994502</v>
      </c>
      <c r="K2916" s="39">
        <f t="shared" si="319"/>
        <v>0</v>
      </c>
      <c r="L2916" s="39">
        <f t="shared" si="320"/>
        <v>0</v>
      </c>
      <c r="M2916" s="39">
        <f t="shared" si="321"/>
        <v>0</v>
      </c>
      <c r="N2916" s="41">
        <f t="shared" si="323"/>
        <v>0</v>
      </c>
    </row>
    <row r="2917" spans="2:14">
      <c r="B2917" s="1">
        <v>35782</v>
      </c>
      <c r="C2917" s="1">
        <f t="shared" si="322"/>
        <v>35765</v>
      </c>
      <c r="E2917" s="42">
        <f>IF(DAY(B2917)&gt;14,VLOOKUP(DATE(YEAR(C2917),MONTH(C2917)-1,DAY(1)),'מדדים וריביות'!B:C,2,FALSE),VLOOKUP(DATE(YEAR(C2917),MONTH(C2917)-2,DAY(1)),'מדדים וריביות'!B:C,2,FALSE))</f>
        <v>23388262.2250918</v>
      </c>
      <c r="F2917" s="43">
        <f>IF($B$5=1,'ריבית יומית'!D2911,'ריבית יומית'!G2911)</f>
        <v>1.0738622586670132E-4</v>
      </c>
      <c r="G2917" s="43">
        <f t="shared" si="317"/>
        <v>1.0738622586670132E-4</v>
      </c>
      <c r="H2917" s="29">
        <f t="shared" si="318"/>
        <v>1.5764452444651313</v>
      </c>
      <c r="I2917" s="30">
        <f>VLOOKUP(B2916,'מדדים וריביות'!B:C,2)</f>
        <v>23312128.558994502</v>
      </c>
      <c r="K2917" s="39">
        <f t="shared" si="319"/>
        <v>0</v>
      </c>
      <c r="L2917" s="39">
        <f t="shared" si="320"/>
        <v>0</v>
      </c>
      <c r="M2917" s="39">
        <f t="shared" si="321"/>
        <v>0</v>
      </c>
      <c r="N2917" s="41">
        <f t="shared" si="323"/>
        <v>0</v>
      </c>
    </row>
    <row r="2918" spans="2:14">
      <c r="B2918" s="1">
        <v>35783</v>
      </c>
      <c r="C2918" s="1">
        <f t="shared" si="322"/>
        <v>35765</v>
      </c>
      <c r="E2918" s="42">
        <f>IF(DAY(B2918)&gt;14,VLOOKUP(DATE(YEAR(C2918),MONTH(C2918)-1,DAY(1)),'מדדים וריביות'!B:C,2,FALSE),VLOOKUP(DATE(YEAR(C2918),MONTH(C2918)-2,DAY(1)),'מדדים וריביות'!B:C,2,FALSE))</f>
        <v>23388262.2250918</v>
      </c>
      <c r="F2918" s="43">
        <f>IF($B$5=1,'ריבית יומית'!D2912,'ריבית יומית'!G2912)</f>
        <v>1.0738622586670132E-4</v>
      </c>
      <c r="G2918" s="43">
        <f t="shared" si="317"/>
        <v>1.0738622586670132E-4</v>
      </c>
      <c r="H2918" s="29">
        <f t="shared" si="318"/>
        <v>1.5762759741373444</v>
      </c>
      <c r="I2918" s="30">
        <f>VLOOKUP(B2917,'מדדים וריביות'!B:C,2)</f>
        <v>23312128.558994502</v>
      </c>
      <c r="K2918" s="39">
        <f t="shared" si="319"/>
        <v>0</v>
      </c>
      <c r="L2918" s="39">
        <f t="shared" si="320"/>
        <v>0</v>
      </c>
      <c r="M2918" s="39">
        <f t="shared" si="321"/>
        <v>0</v>
      </c>
      <c r="N2918" s="41">
        <f t="shared" si="323"/>
        <v>0</v>
      </c>
    </row>
    <row r="2919" spans="2:14">
      <c r="B2919" s="1">
        <v>35784</v>
      </c>
      <c r="C2919" s="1">
        <f t="shared" si="322"/>
        <v>35765</v>
      </c>
      <c r="E2919" s="42">
        <f>IF(DAY(B2919)&gt;14,VLOOKUP(DATE(YEAR(C2919),MONTH(C2919)-1,DAY(1)),'מדדים וריביות'!B:C,2,FALSE),VLOOKUP(DATE(YEAR(C2919),MONTH(C2919)-2,DAY(1)),'מדדים וריביות'!B:C,2,FALSE))</f>
        <v>23388262.2250918</v>
      </c>
      <c r="F2919" s="43">
        <f>IF($B$5=1,'ריבית יומית'!D2913,'ריבית יומית'!G2913)</f>
        <v>1.0738622586670132E-4</v>
      </c>
      <c r="G2919" s="43">
        <f t="shared" si="317"/>
        <v>1.0738622586670132E-4</v>
      </c>
      <c r="H2919" s="29">
        <f t="shared" si="318"/>
        <v>1.5761067219849074</v>
      </c>
      <c r="I2919" s="30">
        <f>VLOOKUP(B2918,'מדדים וריביות'!B:C,2)</f>
        <v>23312128.558994502</v>
      </c>
      <c r="K2919" s="39">
        <f t="shared" si="319"/>
        <v>0</v>
      </c>
      <c r="L2919" s="39">
        <f t="shared" si="320"/>
        <v>0</v>
      </c>
      <c r="M2919" s="39">
        <f t="shared" si="321"/>
        <v>0</v>
      </c>
      <c r="N2919" s="41">
        <f t="shared" si="323"/>
        <v>0</v>
      </c>
    </row>
    <row r="2920" spans="2:14">
      <c r="B2920" s="1">
        <v>35785</v>
      </c>
      <c r="C2920" s="1">
        <f t="shared" si="322"/>
        <v>35765</v>
      </c>
      <c r="E2920" s="42">
        <f>IF(DAY(B2920)&gt;14,VLOOKUP(DATE(YEAR(C2920),MONTH(C2920)-1,DAY(1)),'מדדים וריביות'!B:C,2,FALSE),VLOOKUP(DATE(YEAR(C2920),MONTH(C2920)-2,DAY(1)),'מדדים וריביות'!B:C,2,FALSE))</f>
        <v>23388262.2250918</v>
      </c>
      <c r="F2920" s="43">
        <f>IF($B$5=1,'ריבית יומית'!D2914,'ריבית יומית'!G2914)</f>
        <v>1.0738622586670132E-4</v>
      </c>
      <c r="G2920" s="43">
        <f t="shared" si="317"/>
        <v>1.0738622586670132E-4</v>
      </c>
      <c r="H2920" s="29">
        <f t="shared" si="318"/>
        <v>1.5759374880058685</v>
      </c>
      <c r="I2920" s="30">
        <f>VLOOKUP(B2919,'מדדים וריביות'!B:C,2)</f>
        <v>23312128.558994502</v>
      </c>
      <c r="K2920" s="39">
        <f t="shared" si="319"/>
        <v>0</v>
      </c>
      <c r="L2920" s="39">
        <f t="shared" si="320"/>
        <v>0</v>
      </c>
      <c r="M2920" s="39">
        <f t="shared" si="321"/>
        <v>0</v>
      </c>
      <c r="N2920" s="41">
        <f t="shared" si="323"/>
        <v>0</v>
      </c>
    </row>
    <row r="2921" spans="2:14">
      <c r="B2921" s="1">
        <v>35786</v>
      </c>
      <c r="C2921" s="1">
        <f t="shared" si="322"/>
        <v>35765</v>
      </c>
      <c r="E2921" s="42">
        <f>IF(DAY(B2921)&gt;14,VLOOKUP(DATE(YEAR(C2921),MONTH(C2921)-1,DAY(1)),'מדדים וריביות'!B:C,2,FALSE),VLOOKUP(DATE(YEAR(C2921),MONTH(C2921)-2,DAY(1)),'מדדים וריביות'!B:C,2,FALSE))</f>
        <v>23388262.2250918</v>
      </c>
      <c r="F2921" s="43">
        <f>IF($B$5=1,'ריבית יומית'!D2915,'ריבית יומית'!G2915)</f>
        <v>1.0738622586670132E-4</v>
      </c>
      <c r="G2921" s="43">
        <f t="shared" si="317"/>
        <v>1.0738622586670132E-4</v>
      </c>
      <c r="H2921" s="29">
        <f t="shared" si="318"/>
        <v>1.5757682721982766</v>
      </c>
      <c r="I2921" s="30">
        <f>VLOOKUP(B2920,'מדדים וריביות'!B:C,2)</f>
        <v>23312128.558994502</v>
      </c>
      <c r="K2921" s="39">
        <f t="shared" si="319"/>
        <v>0</v>
      </c>
      <c r="L2921" s="39">
        <f t="shared" si="320"/>
        <v>0</v>
      </c>
      <c r="M2921" s="39">
        <f t="shared" si="321"/>
        <v>0</v>
      </c>
      <c r="N2921" s="41">
        <f t="shared" si="323"/>
        <v>0</v>
      </c>
    </row>
    <row r="2922" spans="2:14">
      <c r="B2922" s="1">
        <v>35787</v>
      </c>
      <c r="C2922" s="1">
        <f t="shared" si="322"/>
        <v>35765</v>
      </c>
      <c r="E2922" s="42">
        <f>IF(DAY(B2922)&gt;14,VLOOKUP(DATE(YEAR(C2922),MONTH(C2922)-1,DAY(1)),'מדדים וריביות'!B:C,2,FALSE),VLOOKUP(DATE(YEAR(C2922),MONTH(C2922)-2,DAY(1)),'מדדים וריביות'!B:C,2,FALSE))</f>
        <v>23388262.2250918</v>
      </c>
      <c r="F2922" s="43">
        <f>IF($B$5=1,'ריבית יומית'!D2916,'ריבית יומית'!G2916)</f>
        <v>1.0738622586670132E-4</v>
      </c>
      <c r="G2922" s="43">
        <f t="shared" si="317"/>
        <v>1.0738622586670132E-4</v>
      </c>
      <c r="H2922" s="29">
        <f t="shared" si="318"/>
        <v>1.5755990745601807</v>
      </c>
      <c r="I2922" s="30">
        <f>VLOOKUP(B2921,'מדדים וריביות'!B:C,2)</f>
        <v>23312128.558994502</v>
      </c>
      <c r="K2922" s="39">
        <f t="shared" si="319"/>
        <v>0</v>
      </c>
      <c r="L2922" s="39">
        <f t="shared" si="320"/>
        <v>0</v>
      </c>
      <c r="M2922" s="39">
        <f t="shared" si="321"/>
        <v>0</v>
      </c>
      <c r="N2922" s="41">
        <f t="shared" si="323"/>
        <v>0</v>
      </c>
    </row>
    <row r="2923" spans="2:14">
      <c r="B2923" s="1">
        <v>35788</v>
      </c>
      <c r="C2923" s="1">
        <f t="shared" si="322"/>
        <v>35765</v>
      </c>
      <c r="E2923" s="42">
        <f>IF(DAY(B2923)&gt;14,VLOOKUP(DATE(YEAR(C2923),MONTH(C2923)-1,DAY(1)),'מדדים וריביות'!B:C,2,FALSE),VLOOKUP(DATE(YEAR(C2923),MONTH(C2923)-2,DAY(1)),'מדדים וריביות'!B:C,2,FALSE))</f>
        <v>23388262.2250918</v>
      </c>
      <c r="F2923" s="43">
        <f>IF($B$5=1,'ריבית יומית'!D2917,'ריבית יומית'!G2917)</f>
        <v>1.0738622586670132E-4</v>
      </c>
      <c r="G2923" s="43">
        <f t="shared" si="317"/>
        <v>1.0738622586670132E-4</v>
      </c>
      <c r="H2923" s="29">
        <f t="shared" si="318"/>
        <v>1.5754298950896295</v>
      </c>
      <c r="I2923" s="30">
        <f>VLOOKUP(B2922,'מדדים וריביות'!B:C,2)</f>
        <v>23312128.558994502</v>
      </c>
      <c r="K2923" s="39">
        <f t="shared" si="319"/>
        <v>0</v>
      </c>
      <c r="L2923" s="39">
        <f t="shared" si="320"/>
        <v>0</v>
      </c>
      <c r="M2923" s="39">
        <f t="shared" si="321"/>
        <v>0</v>
      </c>
      <c r="N2923" s="41">
        <f t="shared" si="323"/>
        <v>0</v>
      </c>
    </row>
    <row r="2924" spans="2:14">
      <c r="B2924" s="1">
        <v>35789</v>
      </c>
      <c r="C2924" s="1">
        <f t="shared" si="322"/>
        <v>35765</v>
      </c>
      <c r="E2924" s="42">
        <f>IF(DAY(B2924)&gt;14,VLOOKUP(DATE(YEAR(C2924),MONTH(C2924)-1,DAY(1)),'מדדים וריביות'!B:C,2,FALSE),VLOOKUP(DATE(YEAR(C2924),MONTH(C2924)-2,DAY(1)),'מדדים וריביות'!B:C,2,FALSE))</f>
        <v>23388262.2250918</v>
      </c>
      <c r="F2924" s="43">
        <f>IF($B$5=1,'ריבית יומית'!D2918,'ריבית יומית'!G2918)</f>
        <v>1.0738622586670132E-4</v>
      </c>
      <c r="G2924" s="43">
        <f t="shared" si="317"/>
        <v>1.0738622586670132E-4</v>
      </c>
      <c r="H2924" s="29">
        <f t="shared" si="318"/>
        <v>1.5752607337846722</v>
      </c>
      <c r="I2924" s="30">
        <f>VLOOKUP(B2923,'מדדים וריביות'!B:C,2)</f>
        <v>23312128.558994502</v>
      </c>
      <c r="K2924" s="39">
        <f t="shared" si="319"/>
        <v>0</v>
      </c>
      <c r="L2924" s="39">
        <f t="shared" si="320"/>
        <v>0</v>
      </c>
      <c r="M2924" s="39">
        <f t="shared" si="321"/>
        <v>0</v>
      </c>
      <c r="N2924" s="41">
        <f t="shared" si="323"/>
        <v>0</v>
      </c>
    </row>
    <row r="2925" spans="2:14">
      <c r="B2925" s="1">
        <v>35790</v>
      </c>
      <c r="C2925" s="1">
        <f t="shared" si="322"/>
        <v>35765</v>
      </c>
      <c r="E2925" s="42">
        <f>IF(DAY(B2925)&gt;14,VLOOKUP(DATE(YEAR(C2925),MONTH(C2925)-1,DAY(1)),'מדדים וריביות'!B:C,2,FALSE),VLOOKUP(DATE(YEAR(C2925),MONTH(C2925)-2,DAY(1)),'מדדים וריביות'!B:C,2,FALSE))</f>
        <v>23388262.2250918</v>
      </c>
      <c r="F2925" s="43">
        <f>IF($B$5=1,'ריבית יומית'!D2919,'ריבית יומית'!G2919)</f>
        <v>1.0738622586670132E-4</v>
      </c>
      <c r="G2925" s="43">
        <f t="shared" si="317"/>
        <v>1.0738622586670132E-4</v>
      </c>
      <c r="H2925" s="29">
        <f t="shared" si="318"/>
        <v>1.5750915906433587</v>
      </c>
      <c r="I2925" s="30">
        <f>VLOOKUP(B2924,'מדדים וריביות'!B:C,2)</f>
        <v>23312128.558994502</v>
      </c>
      <c r="K2925" s="39">
        <f t="shared" si="319"/>
        <v>0</v>
      </c>
      <c r="L2925" s="39">
        <f t="shared" si="320"/>
        <v>0</v>
      </c>
      <c r="M2925" s="39">
        <f t="shared" si="321"/>
        <v>0</v>
      </c>
      <c r="N2925" s="41">
        <f t="shared" si="323"/>
        <v>0</v>
      </c>
    </row>
    <row r="2926" spans="2:14">
      <c r="B2926" s="1">
        <v>35791</v>
      </c>
      <c r="C2926" s="1">
        <f t="shared" si="322"/>
        <v>35765</v>
      </c>
      <c r="E2926" s="42">
        <f>IF(DAY(B2926)&gt;14,VLOOKUP(DATE(YEAR(C2926),MONTH(C2926)-1,DAY(1)),'מדדים וריביות'!B:C,2,FALSE),VLOOKUP(DATE(YEAR(C2926),MONTH(C2926)-2,DAY(1)),'מדדים וריביות'!B:C,2,FALSE))</f>
        <v>23388262.2250918</v>
      </c>
      <c r="F2926" s="43">
        <f>IF($B$5=1,'ריבית יומית'!D2920,'ריבית יומית'!G2920)</f>
        <v>1.0738622586670132E-4</v>
      </c>
      <c r="G2926" s="43">
        <f t="shared" si="317"/>
        <v>1.0738622586670132E-4</v>
      </c>
      <c r="H2926" s="29">
        <f t="shared" si="318"/>
        <v>1.5749224656637384</v>
      </c>
      <c r="I2926" s="30">
        <f>VLOOKUP(B2925,'מדדים וריביות'!B:C,2)</f>
        <v>23312128.558994502</v>
      </c>
      <c r="K2926" s="39">
        <f t="shared" si="319"/>
        <v>0</v>
      </c>
      <c r="L2926" s="39">
        <f t="shared" si="320"/>
        <v>0</v>
      </c>
      <c r="M2926" s="39">
        <f t="shared" si="321"/>
        <v>0</v>
      </c>
      <c r="N2926" s="41">
        <f t="shared" si="323"/>
        <v>0</v>
      </c>
    </row>
    <row r="2927" spans="2:14">
      <c r="B2927" s="1">
        <v>35792</v>
      </c>
      <c r="C2927" s="1">
        <f t="shared" si="322"/>
        <v>35765</v>
      </c>
      <c r="E2927" s="42">
        <f>IF(DAY(B2927)&gt;14,VLOOKUP(DATE(YEAR(C2927),MONTH(C2927)-1,DAY(1)),'מדדים וריביות'!B:C,2,FALSE),VLOOKUP(DATE(YEAR(C2927),MONTH(C2927)-2,DAY(1)),'מדדים וריביות'!B:C,2,FALSE))</f>
        <v>23388262.2250918</v>
      </c>
      <c r="F2927" s="43">
        <f>IF($B$5=1,'ריבית יומית'!D2921,'ריבית יומית'!G2921)</f>
        <v>1.0738622586670132E-4</v>
      </c>
      <c r="G2927" s="43">
        <f t="shared" si="317"/>
        <v>1.0738622586670132E-4</v>
      </c>
      <c r="H2927" s="29">
        <f t="shared" si="318"/>
        <v>1.5747533588438611</v>
      </c>
      <c r="I2927" s="30">
        <f>VLOOKUP(B2926,'מדדים וריביות'!B:C,2)</f>
        <v>23312128.558994502</v>
      </c>
      <c r="K2927" s="39">
        <f t="shared" si="319"/>
        <v>0</v>
      </c>
      <c r="L2927" s="39">
        <f t="shared" si="320"/>
        <v>0</v>
      </c>
      <c r="M2927" s="39">
        <f t="shared" si="321"/>
        <v>0</v>
      </c>
      <c r="N2927" s="41">
        <f t="shared" si="323"/>
        <v>0</v>
      </c>
    </row>
    <row r="2928" spans="2:14">
      <c r="B2928" s="1">
        <v>35793</v>
      </c>
      <c r="C2928" s="1">
        <f t="shared" si="322"/>
        <v>35765</v>
      </c>
      <c r="E2928" s="42">
        <f>IF(DAY(B2928)&gt;14,VLOOKUP(DATE(YEAR(C2928),MONTH(C2928)-1,DAY(1)),'מדדים וריביות'!B:C,2,FALSE),VLOOKUP(DATE(YEAR(C2928),MONTH(C2928)-2,DAY(1)),'מדדים וריביות'!B:C,2,FALSE))</f>
        <v>23388262.2250918</v>
      </c>
      <c r="F2928" s="43">
        <f>IF($B$5=1,'ריבית יומית'!D2922,'ריבית יומית'!G2922)</f>
        <v>1.0738622586670132E-4</v>
      </c>
      <c r="G2928" s="43">
        <f t="shared" si="317"/>
        <v>1.0738622586670132E-4</v>
      </c>
      <c r="H2928" s="29">
        <f t="shared" si="318"/>
        <v>1.5745842701817772</v>
      </c>
      <c r="I2928" s="30">
        <f>VLOOKUP(B2927,'מדדים וריביות'!B:C,2)</f>
        <v>23312128.558994502</v>
      </c>
      <c r="K2928" s="39">
        <f t="shared" si="319"/>
        <v>0</v>
      </c>
      <c r="L2928" s="39">
        <f t="shared" si="320"/>
        <v>0</v>
      </c>
      <c r="M2928" s="39">
        <f t="shared" si="321"/>
        <v>0</v>
      </c>
      <c r="N2928" s="41">
        <f t="shared" si="323"/>
        <v>0</v>
      </c>
    </row>
    <row r="2929" spans="2:14">
      <c r="B2929" s="1">
        <v>35794</v>
      </c>
      <c r="C2929" s="1">
        <f t="shared" si="322"/>
        <v>35765</v>
      </c>
      <c r="E2929" s="42">
        <f>IF(DAY(B2929)&gt;14,VLOOKUP(DATE(YEAR(C2929),MONTH(C2929)-1,DAY(1)),'מדדים וריביות'!B:C,2,FALSE),VLOOKUP(DATE(YEAR(C2929),MONTH(C2929)-2,DAY(1)),'מדדים וריביות'!B:C,2,FALSE))</f>
        <v>23388262.2250918</v>
      </c>
      <c r="F2929" s="43">
        <f>IF($B$5=1,'ריבית יומית'!D2923,'ריבית יומית'!G2923)</f>
        <v>1.0738622586670132E-4</v>
      </c>
      <c r="G2929" s="43">
        <f t="shared" si="317"/>
        <v>1.0738622586670132E-4</v>
      </c>
      <c r="H2929" s="29">
        <f t="shared" si="318"/>
        <v>1.5744151996755369</v>
      </c>
      <c r="I2929" s="30">
        <f>VLOOKUP(B2928,'מדדים וריביות'!B:C,2)</f>
        <v>23312128.558994502</v>
      </c>
      <c r="K2929" s="39">
        <f t="shared" si="319"/>
        <v>0</v>
      </c>
      <c r="L2929" s="39">
        <f t="shared" si="320"/>
        <v>0</v>
      </c>
      <c r="M2929" s="39">
        <f t="shared" si="321"/>
        <v>0</v>
      </c>
      <c r="N2929" s="41">
        <f t="shared" si="323"/>
        <v>0</v>
      </c>
    </row>
    <row r="2930" spans="2:14">
      <c r="B2930" s="1">
        <v>35795</v>
      </c>
      <c r="C2930" s="1">
        <f t="shared" si="322"/>
        <v>35765</v>
      </c>
      <c r="E2930" s="42">
        <f>IF(DAY(B2930)&gt;14,VLOOKUP(DATE(YEAR(C2930),MONTH(C2930)-1,DAY(1)),'מדדים וריביות'!B:C,2,FALSE),VLOOKUP(DATE(YEAR(C2930),MONTH(C2930)-2,DAY(1)),'מדדים וריביות'!B:C,2,FALSE))</f>
        <v>23388262.2250918</v>
      </c>
      <c r="F2930" s="43">
        <f>IF($B$5=1,'ריבית יומית'!D2924,'ריבית יומית'!G2924)</f>
        <v>1.0738622586670132E-4</v>
      </c>
      <c r="G2930" s="43">
        <f t="shared" si="317"/>
        <v>1.0738622586670132E-4</v>
      </c>
      <c r="H2930" s="29">
        <f t="shared" si="318"/>
        <v>1.5742461473231906</v>
      </c>
      <c r="I2930" s="30">
        <f>VLOOKUP(B2929,'מדדים וריביות'!B:C,2)</f>
        <v>23312128.558994502</v>
      </c>
      <c r="K2930" s="39">
        <f t="shared" si="319"/>
        <v>0</v>
      </c>
      <c r="L2930" s="39">
        <f t="shared" si="320"/>
        <v>0</v>
      </c>
      <c r="M2930" s="39">
        <f t="shared" si="321"/>
        <v>0</v>
      </c>
      <c r="N2930" s="41">
        <f t="shared" si="323"/>
        <v>0</v>
      </c>
    </row>
    <row r="2931" spans="2:14">
      <c r="B2931" s="1">
        <v>35796</v>
      </c>
      <c r="C2931" s="1">
        <f t="shared" si="322"/>
        <v>35796</v>
      </c>
      <c r="E2931" s="42">
        <f>IF(DAY(B2931)&gt;14,VLOOKUP(DATE(YEAR(C2931),MONTH(C2931)-1,DAY(1)),'מדדים וריביות'!B:C,2,FALSE),VLOOKUP(DATE(YEAR(C2931),MONTH(C2931)-2,DAY(1)),'מדדים וריביות'!B:C,2,FALSE))</f>
        <v>23388262.2250918</v>
      </c>
      <c r="F2931" s="43">
        <f>IF($B$5=1,'ריבית יומית'!D2925,'ריבית יומית'!G2925)</f>
        <v>1.0738622586670132E-4</v>
      </c>
      <c r="G2931" s="43">
        <f t="shared" si="317"/>
        <v>1.0738622586670132E-4</v>
      </c>
      <c r="H2931" s="29">
        <f t="shared" si="318"/>
        <v>1.5740771131227891</v>
      </c>
      <c r="I2931" s="30">
        <f>VLOOKUP(B2930,'מדדים וריביות'!B:C,2)</f>
        <v>23312128.558994502</v>
      </c>
      <c r="K2931" s="39">
        <f t="shared" si="319"/>
        <v>0</v>
      </c>
      <c r="L2931" s="39">
        <f t="shared" si="320"/>
        <v>0</v>
      </c>
      <c r="M2931" s="39">
        <f t="shared" si="321"/>
        <v>0</v>
      </c>
      <c r="N2931" s="41">
        <f t="shared" si="323"/>
        <v>0</v>
      </c>
    </row>
    <row r="2932" spans="2:14">
      <c r="B2932" s="1">
        <v>35797</v>
      </c>
      <c r="C2932" s="1">
        <f t="shared" si="322"/>
        <v>35796</v>
      </c>
      <c r="E2932" s="42">
        <f>IF(DAY(B2932)&gt;14,VLOOKUP(DATE(YEAR(C2932),MONTH(C2932)-1,DAY(1)),'מדדים וריביות'!B:C,2,FALSE),VLOOKUP(DATE(YEAR(C2932),MONTH(C2932)-2,DAY(1)),'מדדים וריביות'!B:C,2,FALSE))</f>
        <v>23388262.2250918</v>
      </c>
      <c r="F2932" s="43">
        <f>IF($B$5=1,'ריבית יומית'!D2926,'ריבית יומית'!G2926)</f>
        <v>1.0738622586670132E-4</v>
      </c>
      <c r="G2932" s="43">
        <f t="shared" si="317"/>
        <v>1.0738622586670132E-4</v>
      </c>
      <c r="H2932" s="29">
        <f t="shared" si="318"/>
        <v>1.5739080970723835</v>
      </c>
      <c r="I2932" s="30">
        <f>VLOOKUP(B2931,'מדדים וריביות'!B:C,2)</f>
        <v>23388262.2250918</v>
      </c>
      <c r="K2932" s="39">
        <f t="shared" si="319"/>
        <v>0</v>
      </c>
      <c r="L2932" s="39">
        <f t="shared" si="320"/>
        <v>0</v>
      </c>
      <c r="M2932" s="39">
        <f t="shared" si="321"/>
        <v>0</v>
      </c>
      <c r="N2932" s="41">
        <f t="shared" si="323"/>
        <v>0</v>
      </c>
    </row>
    <row r="2933" spans="2:14">
      <c r="B2933" s="1">
        <v>35798</v>
      </c>
      <c r="C2933" s="1">
        <f t="shared" si="322"/>
        <v>35796</v>
      </c>
      <c r="E2933" s="42">
        <f>IF(DAY(B2933)&gt;14,VLOOKUP(DATE(YEAR(C2933),MONTH(C2933)-1,DAY(1)),'מדדים וריביות'!B:C,2,FALSE),VLOOKUP(DATE(YEAR(C2933),MONTH(C2933)-2,DAY(1)),'מדדים וריביות'!B:C,2,FALSE))</f>
        <v>23388262.2250918</v>
      </c>
      <c r="F2933" s="43">
        <f>IF($B$5=1,'ריבית יומית'!D2927,'ריבית יומית'!G2927)</f>
        <v>1.0738622586670132E-4</v>
      </c>
      <c r="G2933" s="43">
        <f t="shared" si="317"/>
        <v>1.0738622586670132E-4</v>
      </c>
      <c r="H2933" s="29">
        <f t="shared" si="318"/>
        <v>1.5737390991700249</v>
      </c>
      <c r="I2933" s="30">
        <f>VLOOKUP(B2932,'מדדים וריביות'!B:C,2)</f>
        <v>23388262.2250918</v>
      </c>
      <c r="K2933" s="39">
        <f t="shared" si="319"/>
        <v>0</v>
      </c>
      <c r="L2933" s="39">
        <f t="shared" si="320"/>
        <v>0</v>
      </c>
      <c r="M2933" s="39">
        <f t="shared" si="321"/>
        <v>0</v>
      </c>
      <c r="N2933" s="41">
        <f t="shared" si="323"/>
        <v>0</v>
      </c>
    </row>
    <row r="2934" spans="2:14">
      <c r="B2934" s="1">
        <v>35799</v>
      </c>
      <c r="C2934" s="1">
        <f t="shared" si="322"/>
        <v>35796</v>
      </c>
      <c r="E2934" s="42">
        <f>IF(DAY(B2934)&gt;14,VLOOKUP(DATE(YEAR(C2934),MONTH(C2934)-1,DAY(1)),'מדדים וריביות'!B:C,2,FALSE),VLOOKUP(DATE(YEAR(C2934),MONTH(C2934)-2,DAY(1)),'מדדים וריביות'!B:C,2,FALSE))</f>
        <v>23388262.2250918</v>
      </c>
      <c r="F2934" s="43">
        <f>IF($B$5=1,'ריבית יומית'!D2928,'ריבית יומית'!G2928)</f>
        <v>1.0738622586670132E-4</v>
      </c>
      <c r="G2934" s="43">
        <f t="shared" si="317"/>
        <v>1.0738622586670132E-4</v>
      </c>
      <c r="H2934" s="29">
        <f t="shared" si="318"/>
        <v>1.5735701194137643</v>
      </c>
      <c r="I2934" s="30">
        <f>VLOOKUP(B2933,'מדדים וריביות'!B:C,2)</f>
        <v>23388262.2250918</v>
      </c>
      <c r="K2934" s="39">
        <f t="shared" si="319"/>
        <v>0</v>
      </c>
      <c r="L2934" s="39">
        <f t="shared" si="320"/>
        <v>0</v>
      </c>
      <c r="M2934" s="39">
        <f t="shared" si="321"/>
        <v>0</v>
      </c>
      <c r="N2934" s="41">
        <f t="shared" si="323"/>
        <v>0</v>
      </c>
    </row>
    <row r="2935" spans="2:14">
      <c r="B2935" s="1">
        <v>35800</v>
      </c>
      <c r="C2935" s="1">
        <f t="shared" si="322"/>
        <v>35796</v>
      </c>
      <c r="E2935" s="42">
        <f>IF(DAY(B2935)&gt;14,VLOOKUP(DATE(YEAR(C2935),MONTH(C2935)-1,DAY(1)),'מדדים וריביות'!B:C,2,FALSE),VLOOKUP(DATE(YEAR(C2935),MONTH(C2935)-2,DAY(1)),'מדדים וריביות'!B:C,2,FALSE))</f>
        <v>23388262.2250918</v>
      </c>
      <c r="F2935" s="43">
        <f>IF($B$5=1,'ריבית יומית'!D2929,'ריבית יומית'!G2929)</f>
        <v>1.0738622586670132E-4</v>
      </c>
      <c r="G2935" s="43">
        <f t="shared" si="317"/>
        <v>1.0738622586670132E-4</v>
      </c>
      <c r="H2935" s="29">
        <f t="shared" si="318"/>
        <v>1.5734011578016538</v>
      </c>
      <c r="I2935" s="30">
        <f>VLOOKUP(B2934,'מדדים וריביות'!B:C,2)</f>
        <v>23388262.2250918</v>
      </c>
      <c r="K2935" s="39">
        <f t="shared" si="319"/>
        <v>0</v>
      </c>
      <c r="L2935" s="39">
        <f t="shared" si="320"/>
        <v>0</v>
      </c>
      <c r="M2935" s="39">
        <f t="shared" si="321"/>
        <v>0</v>
      </c>
      <c r="N2935" s="41">
        <f t="shared" si="323"/>
        <v>0</v>
      </c>
    </row>
    <row r="2936" spans="2:14">
      <c r="B2936" s="1">
        <v>35801</v>
      </c>
      <c r="C2936" s="1">
        <f t="shared" si="322"/>
        <v>35796</v>
      </c>
      <c r="E2936" s="42">
        <f>IF(DAY(B2936)&gt;14,VLOOKUP(DATE(YEAR(C2936),MONTH(C2936)-1,DAY(1)),'מדדים וריביות'!B:C,2,FALSE),VLOOKUP(DATE(YEAR(C2936),MONTH(C2936)-2,DAY(1)),'מדדים וריביות'!B:C,2,FALSE))</f>
        <v>23388262.2250918</v>
      </c>
      <c r="F2936" s="43">
        <f>IF($B$5=1,'ריבית יומית'!D2930,'ריבית יומית'!G2930)</f>
        <v>1.0738622586670132E-4</v>
      </c>
      <c r="G2936" s="43">
        <f t="shared" si="317"/>
        <v>1.0738622586670132E-4</v>
      </c>
      <c r="H2936" s="29">
        <f t="shared" si="318"/>
        <v>1.5732322143317448</v>
      </c>
      <c r="I2936" s="30">
        <f>VLOOKUP(B2935,'מדדים וריביות'!B:C,2)</f>
        <v>23388262.2250918</v>
      </c>
      <c r="K2936" s="39">
        <f t="shared" si="319"/>
        <v>0</v>
      </c>
      <c r="L2936" s="39">
        <f t="shared" si="320"/>
        <v>0</v>
      </c>
      <c r="M2936" s="39">
        <f t="shared" si="321"/>
        <v>0</v>
      </c>
      <c r="N2936" s="41">
        <f t="shared" si="323"/>
        <v>0</v>
      </c>
    </row>
    <row r="2937" spans="2:14">
      <c r="B2937" s="1">
        <v>35802</v>
      </c>
      <c r="C2937" s="1">
        <f t="shared" si="322"/>
        <v>35796</v>
      </c>
      <c r="E2937" s="42">
        <f>IF(DAY(B2937)&gt;14,VLOOKUP(DATE(YEAR(C2937),MONTH(C2937)-1,DAY(1)),'מדדים וריביות'!B:C,2,FALSE),VLOOKUP(DATE(YEAR(C2937),MONTH(C2937)-2,DAY(1)),'מדדים וריביות'!B:C,2,FALSE))</f>
        <v>23388262.2250918</v>
      </c>
      <c r="F2937" s="43">
        <f>IF($B$5=1,'ריבית יומית'!D2931,'ריבית יומית'!G2931)</f>
        <v>1.0738622586670132E-4</v>
      </c>
      <c r="G2937" s="43">
        <f t="shared" si="317"/>
        <v>1.0738622586670132E-4</v>
      </c>
      <c r="H2937" s="29">
        <f t="shared" si="318"/>
        <v>1.5730632890020895</v>
      </c>
      <c r="I2937" s="30">
        <f>VLOOKUP(B2936,'מדדים וריביות'!B:C,2)</f>
        <v>23388262.2250918</v>
      </c>
      <c r="K2937" s="39">
        <f t="shared" si="319"/>
        <v>0</v>
      </c>
      <c r="L2937" s="39">
        <f t="shared" si="320"/>
        <v>0</v>
      </c>
      <c r="M2937" s="39">
        <f t="shared" si="321"/>
        <v>0</v>
      </c>
      <c r="N2937" s="41">
        <f t="shared" si="323"/>
        <v>0</v>
      </c>
    </row>
    <row r="2938" spans="2:14">
      <c r="B2938" s="1">
        <v>35803</v>
      </c>
      <c r="C2938" s="1">
        <f t="shared" si="322"/>
        <v>35796</v>
      </c>
      <c r="E2938" s="42">
        <f>IF(DAY(B2938)&gt;14,VLOOKUP(DATE(YEAR(C2938),MONTH(C2938)-1,DAY(1)),'מדדים וריביות'!B:C,2,FALSE),VLOOKUP(DATE(YEAR(C2938),MONTH(C2938)-2,DAY(1)),'מדדים וריביות'!B:C,2,FALSE))</f>
        <v>23388262.2250918</v>
      </c>
      <c r="F2938" s="43">
        <f>IF($B$5=1,'ריבית יומית'!D2932,'ריבית יומית'!G2932)</f>
        <v>1.0738622586670132E-4</v>
      </c>
      <c r="G2938" s="43">
        <f t="shared" si="317"/>
        <v>1.0738622586670132E-4</v>
      </c>
      <c r="H2938" s="29">
        <f t="shared" si="318"/>
        <v>1.5728943818107399</v>
      </c>
      <c r="I2938" s="30">
        <f>VLOOKUP(B2937,'מדדים וריביות'!B:C,2)</f>
        <v>23388262.2250918</v>
      </c>
      <c r="K2938" s="39">
        <f t="shared" si="319"/>
        <v>0</v>
      </c>
      <c r="L2938" s="39">
        <f t="shared" si="320"/>
        <v>0</v>
      </c>
      <c r="M2938" s="39">
        <f t="shared" si="321"/>
        <v>0</v>
      </c>
      <c r="N2938" s="41">
        <f t="shared" si="323"/>
        <v>0</v>
      </c>
    </row>
    <row r="2939" spans="2:14">
      <c r="B2939" s="1">
        <v>35804</v>
      </c>
      <c r="C2939" s="1">
        <f t="shared" si="322"/>
        <v>35796</v>
      </c>
      <c r="E2939" s="42">
        <f>IF(DAY(B2939)&gt;14,VLOOKUP(DATE(YEAR(C2939),MONTH(C2939)-1,DAY(1)),'מדדים וריביות'!B:C,2,FALSE),VLOOKUP(DATE(YEAR(C2939),MONTH(C2939)-2,DAY(1)),'מדדים וריביות'!B:C,2,FALSE))</f>
        <v>23388262.2250918</v>
      </c>
      <c r="F2939" s="43">
        <f>IF($B$5=1,'ריבית יומית'!D2933,'ריבית יומית'!G2933)</f>
        <v>1.0738622586670132E-4</v>
      </c>
      <c r="G2939" s="43">
        <f t="shared" si="317"/>
        <v>1.0738622586670132E-4</v>
      </c>
      <c r="H2939" s="29">
        <f t="shared" si="318"/>
        <v>1.5727254927557486</v>
      </c>
      <c r="I2939" s="30">
        <f>VLOOKUP(B2938,'מדדים וריביות'!B:C,2)</f>
        <v>23388262.2250918</v>
      </c>
      <c r="K2939" s="39">
        <f t="shared" si="319"/>
        <v>0</v>
      </c>
      <c r="L2939" s="39">
        <f t="shared" si="320"/>
        <v>0</v>
      </c>
      <c r="M2939" s="39">
        <f t="shared" si="321"/>
        <v>0</v>
      </c>
      <c r="N2939" s="41">
        <f t="shared" si="323"/>
        <v>0</v>
      </c>
    </row>
    <row r="2940" spans="2:14">
      <c r="B2940" s="1">
        <v>35805</v>
      </c>
      <c r="C2940" s="1">
        <f t="shared" si="322"/>
        <v>35796</v>
      </c>
      <c r="E2940" s="42">
        <f>IF(DAY(B2940)&gt;14,VLOOKUP(DATE(YEAR(C2940),MONTH(C2940)-1,DAY(1)),'מדדים וריביות'!B:C,2,FALSE),VLOOKUP(DATE(YEAR(C2940),MONTH(C2940)-2,DAY(1)),'מדדים וריביות'!B:C,2,FALSE))</f>
        <v>23388262.2250918</v>
      </c>
      <c r="F2940" s="43">
        <f>IF($B$5=1,'ריבית יומית'!D2934,'ריבית יומית'!G2934)</f>
        <v>1.0738622586670132E-4</v>
      </c>
      <c r="G2940" s="43">
        <f t="shared" si="317"/>
        <v>1.0738622586670132E-4</v>
      </c>
      <c r="H2940" s="29">
        <f t="shared" si="318"/>
        <v>1.5725566218351681</v>
      </c>
      <c r="I2940" s="30">
        <f>VLOOKUP(B2939,'מדדים וריביות'!B:C,2)</f>
        <v>23388262.2250918</v>
      </c>
      <c r="K2940" s="39">
        <f t="shared" si="319"/>
        <v>0</v>
      </c>
      <c r="L2940" s="39">
        <f t="shared" si="320"/>
        <v>0</v>
      </c>
      <c r="M2940" s="39">
        <f t="shared" si="321"/>
        <v>0</v>
      </c>
      <c r="N2940" s="41">
        <f t="shared" si="323"/>
        <v>0</v>
      </c>
    </row>
    <row r="2941" spans="2:14">
      <c r="B2941" s="1">
        <v>35806</v>
      </c>
      <c r="C2941" s="1">
        <f t="shared" si="322"/>
        <v>35796</v>
      </c>
      <c r="E2941" s="42">
        <f>IF(DAY(B2941)&gt;14,VLOOKUP(DATE(YEAR(C2941),MONTH(C2941)-1,DAY(1)),'מדדים וריביות'!B:C,2,FALSE),VLOOKUP(DATE(YEAR(C2941),MONTH(C2941)-2,DAY(1)),'מדדים וריביות'!B:C,2,FALSE))</f>
        <v>23388262.2250918</v>
      </c>
      <c r="F2941" s="43">
        <f>IF($B$5=1,'ריבית יומית'!D2935,'ריבית יומית'!G2935)</f>
        <v>1.0738622586670132E-4</v>
      </c>
      <c r="G2941" s="43">
        <f t="shared" si="317"/>
        <v>1.0738622586670132E-4</v>
      </c>
      <c r="H2941" s="29">
        <f t="shared" si="318"/>
        <v>1.5723877690470511</v>
      </c>
      <c r="I2941" s="30">
        <f>VLOOKUP(B2940,'מדדים וריביות'!B:C,2)</f>
        <v>23388262.2250918</v>
      </c>
      <c r="K2941" s="39">
        <f t="shared" si="319"/>
        <v>0</v>
      </c>
      <c r="L2941" s="39">
        <f t="shared" si="320"/>
        <v>0</v>
      </c>
      <c r="M2941" s="39">
        <f t="shared" si="321"/>
        <v>0</v>
      </c>
      <c r="N2941" s="41">
        <f t="shared" si="323"/>
        <v>0</v>
      </c>
    </row>
    <row r="2942" spans="2:14">
      <c r="B2942" s="1">
        <v>35807</v>
      </c>
      <c r="C2942" s="1">
        <f t="shared" si="322"/>
        <v>35796</v>
      </c>
      <c r="E2942" s="42">
        <f>IF(DAY(B2942)&gt;14,VLOOKUP(DATE(YEAR(C2942),MONTH(C2942)-1,DAY(1)),'מדדים וריביות'!B:C,2,FALSE),VLOOKUP(DATE(YEAR(C2942),MONTH(C2942)-2,DAY(1)),'מדדים וריביות'!B:C,2,FALSE))</f>
        <v>23388262.2250918</v>
      </c>
      <c r="F2942" s="43">
        <f>IF($B$5=1,'ריבית יומית'!D2936,'ריבית יומית'!G2936)</f>
        <v>1.0738622586670132E-4</v>
      </c>
      <c r="G2942" s="43">
        <f t="shared" si="317"/>
        <v>1.0738622586670132E-4</v>
      </c>
      <c r="H2942" s="29">
        <f t="shared" si="318"/>
        <v>1.5722189343894508</v>
      </c>
      <c r="I2942" s="30">
        <f>VLOOKUP(B2941,'מדדים וריביות'!B:C,2)</f>
        <v>23388262.2250918</v>
      </c>
      <c r="K2942" s="39">
        <f t="shared" si="319"/>
        <v>0</v>
      </c>
      <c r="L2942" s="39">
        <f t="shared" si="320"/>
        <v>0</v>
      </c>
      <c r="M2942" s="39">
        <f t="shared" si="321"/>
        <v>0</v>
      </c>
      <c r="N2942" s="41">
        <f t="shared" si="323"/>
        <v>0</v>
      </c>
    </row>
    <row r="2943" spans="2:14">
      <c r="B2943" s="1">
        <v>35808</v>
      </c>
      <c r="C2943" s="1">
        <f t="shared" si="322"/>
        <v>35796</v>
      </c>
      <c r="E2943" s="42">
        <f>IF(DAY(B2943)&gt;14,VLOOKUP(DATE(YEAR(C2943),MONTH(C2943)-1,DAY(1)),'מדדים וריביות'!B:C,2,FALSE),VLOOKUP(DATE(YEAR(C2943),MONTH(C2943)-2,DAY(1)),'מדדים וריביות'!B:C,2,FALSE))</f>
        <v>23388262.2250918</v>
      </c>
      <c r="F2943" s="43">
        <f>IF($B$5=1,'ריבית יומית'!D2937,'ריבית יומית'!G2937)</f>
        <v>1.0738622586670132E-4</v>
      </c>
      <c r="G2943" s="43">
        <f t="shared" si="317"/>
        <v>1.0738622586670132E-4</v>
      </c>
      <c r="H2943" s="29">
        <f t="shared" si="318"/>
        <v>1.5720501178604205</v>
      </c>
      <c r="I2943" s="30">
        <f>VLOOKUP(B2942,'מדדים וריביות'!B:C,2)</f>
        <v>23388262.2250918</v>
      </c>
      <c r="K2943" s="39">
        <f t="shared" si="319"/>
        <v>0</v>
      </c>
      <c r="L2943" s="39">
        <f t="shared" si="320"/>
        <v>0</v>
      </c>
      <c r="M2943" s="39">
        <f t="shared" si="321"/>
        <v>0</v>
      </c>
      <c r="N2943" s="41">
        <f t="shared" si="323"/>
        <v>0</v>
      </c>
    </row>
    <row r="2944" spans="2:14">
      <c r="B2944" s="1">
        <v>35809</v>
      </c>
      <c r="C2944" s="1">
        <f t="shared" si="322"/>
        <v>35796</v>
      </c>
      <c r="E2944" s="42">
        <f>IF(DAY(B2944)&gt;14,VLOOKUP(DATE(YEAR(C2944),MONTH(C2944)-1,DAY(1)),'מדדים וריביות'!B:C,2,FALSE),VLOOKUP(DATE(YEAR(C2944),MONTH(C2944)-2,DAY(1)),'מדדים וריביות'!B:C,2,FALSE))</f>
        <v>23388262.2250918</v>
      </c>
      <c r="F2944" s="43">
        <f>IF($B$5=1,'ריבית יומית'!D2938,'ריבית יומית'!G2938)</f>
        <v>1.0738622586670132E-4</v>
      </c>
      <c r="G2944" s="43">
        <f t="shared" si="317"/>
        <v>1.0738622586670132E-4</v>
      </c>
      <c r="H2944" s="29">
        <f t="shared" si="318"/>
        <v>1.5718813194580135</v>
      </c>
      <c r="I2944" s="30">
        <f>VLOOKUP(B2943,'מדדים וריביות'!B:C,2)</f>
        <v>23388262.2250918</v>
      </c>
      <c r="K2944" s="39">
        <f t="shared" si="319"/>
        <v>0</v>
      </c>
      <c r="L2944" s="39">
        <f t="shared" si="320"/>
        <v>0</v>
      </c>
      <c r="M2944" s="39">
        <f t="shared" si="321"/>
        <v>0</v>
      </c>
      <c r="N2944" s="41">
        <f t="shared" si="323"/>
        <v>0</v>
      </c>
    </row>
    <row r="2945" spans="2:14">
      <c r="B2945" s="1">
        <v>35810</v>
      </c>
      <c r="C2945" s="1">
        <f t="shared" si="322"/>
        <v>35796</v>
      </c>
      <c r="E2945" s="42">
        <f>IF(DAY(B2945)&gt;14,VLOOKUP(DATE(YEAR(C2945),MONTH(C2945)-1,DAY(1)),'מדדים וריביות'!B:C,2,FALSE),VLOOKUP(DATE(YEAR(C2945),MONTH(C2945)-2,DAY(1)),'מדדים וריביות'!B:C,2,FALSE))</f>
        <v>23312128.558994502</v>
      </c>
      <c r="F2945" s="43">
        <f>IF($B$5=1,'ריבית יומית'!D2939,'ריבית יומית'!G2939)</f>
        <v>1.0738622586670132E-4</v>
      </c>
      <c r="G2945" s="43">
        <f t="shared" si="317"/>
        <v>1.0738622586670132E-4</v>
      </c>
      <c r="H2945" s="29">
        <f t="shared" si="318"/>
        <v>1.5717125391802835</v>
      </c>
      <c r="I2945" s="30">
        <f>VLOOKUP(B2944,'מדדים וריביות'!B:C,2)</f>
        <v>23388262.2250918</v>
      </c>
      <c r="K2945" s="39">
        <f t="shared" si="319"/>
        <v>0</v>
      </c>
      <c r="L2945" s="39">
        <f t="shared" si="320"/>
        <v>0</v>
      </c>
      <c r="M2945" s="39">
        <f t="shared" si="321"/>
        <v>0</v>
      </c>
      <c r="N2945" s="41">
        <f t="shared" si="323"/>
        <v>0</v>
      </c>
    </row>
    <row r="2946" spans="2:14">
      <c r="B2946" s="1">
        <v>35811</v>
      </c>
      <c r="C2946" s="1">
        <f t="shared" si="322"/>
        <v>35796</v>
      </c>
      <c r="E2946" s="42">
        <f>IF(DAY(B2946)&gt;14,VLOOKUP(DATE(YEAR(C2946),MONTH(C2946)-1,DAY(1)),'מדדים וריביות'!B:C,2,FALSE),VLOOKUP(DATE(YEAR(C2946),MONTH(C2946)-2,DAY(1)),'מדדים וריביות'!B:C,2,FALSE))</f>
        <v>23312128.558994502</v>
      </c>
      <c r="F2946" s="43">
        <f>IF($B$5=1,'ריבית יומית'!D2940,'ריבית יומית'!G2940)</f>
        <v>1.0738622586670132E-4</v>
      </c>
      <c r="G2946" s="43">
        <f t="shared" si="317"/>
        <v>1.0738622586670132E-4</v>
      </c>
      <c r="H2946" s="29">
        <f t="shared" si="318"/>
        <v>1.5715437770252845</v>
      </c>
      <c r="I2946" s="30">
        <f>VLOOKUP(B2945,'מדדים וריביות'!B:C,2)</f>
        <v>23388262.2250918</v>
      </c>
      <c r="K2946" s="39">
        <f t="shared" si="319"/>
        <v>0</v>
      </c>
      <c r="L2946" s="39">
        <f t="shared" si="320"/>
        <v>0</v>
      </c>
      <c r="M2946" s="39">
        <f t="shared" si="321"/>
        <v>0</v>
      </c>
      <c r="N2946" s="41">
        <f t="shared" si="323"/>
        <v>0</v>
      </c>
    </row>
    <row r="2947" spans="2:14">
      <c r="B2947" s="1">
        <v>35812</v>
      </c>
      <c r="C2947" s="1">
        <f t="shared" si="322"/>
        <v>35796</v>
      </c>
      <c r="E2947" s="42">
        <f>IF(DAY(B2947)&gt;14,VLOOKUP(DATE(YEAR(C2947),MONTH(C2947)-1,DAY(1)),'מדדים וריביות'!B:C,2,FALSE),VLOOKUP(DATE(YEAR(C2947),MONTH(C2947)-2,DAY(1)),'מדדים וריביות'!B:C,2,FALSE))</f>
        <v>23312128.558994502</v>
      </c>
      <c r="F2947" s="43">
        <f>IF($B$5=1,'ריבית יומית'!D2941,'ריבית יומית'!G2941)</f>
        <v>1.0738622586670132E-4</v>
      </c>
      <c r="G2947" s="43">
        <f t="shared" si="317"/>
        <v>1.0738622586670132E-4</v>
      </c>
      <c r="H2947" s="29">
        <f t="shared" si="318"/>
        <v>1.5713750329910705</v>
      </c>
      <c r="I2947" s="30">
        <f>VLOOKUP(B2946,'מדדים וריביות'!B:C,2)</f>
        <v>23388262.2250918</v>
      </c>
      <c r="K2947" s="39">
        <f t="shared" si="319"/>
        <v>0</v>
      </c>
      <c r="L2947" s="39">
        <f t="shared" si="320"/>
        <v>0</v>
      </c>
      <c r="M2947" s="39">
        <f t="shared" si="321"/>
        <v>0</v>
      </c>
      <c r="N2947" s="41">
        <f t="shared" si="323"/>
        <v>0</v>
      </c>
    </row>
    <row r="2948" spans="2:14">
      <c r="B2948" s="1">
        <v>35813</v>
      </c>
      <c r="C2948" s="1">
        <f t="shared" si="322"/>
        <v>35796</v>
      </c>
      <c r="E2948" s="42">
        <f>IF(DAY(B2948)&gt;14,VLOOKUP(DATE(YEAR(C2948),MONTH(C2948)-1,DAY(1)),'מדדים וריביות'!B:C,2,FALSE),VLOOKUP(DATE(YEAR(C2948),MONTH(C2948)-2,DAY(1)),'מדדים וריביות'!B:C,2,FALSE))</f>
        <v>23312128.558994502</v>
      </c>
      <c r="F2948" s="43">
        <f>IF($B$5=1,'ריבית יומית'!D2942,'ריבית יומית'!G2942)</f>
        <v>1.0738622586670132E-4</v>
      </c>
      <c r="G2948" s="43">
        <f t="shared" si="317"/>
        <v>1.0738622586670132E-4</v>
      </c>
      <c r="H2948" s="29">
        <f t="shared" si="318"/>
        <v>1.5712063070756956</v>
      </c>
      <c r="I2948" s="30">
        <f>VLOOKUP(B2947,'מדדים וריביות'!B:C,2)</f>
        <v>23388262.2250918</v>
      </c>
      <c r="K2948" s="39">
        <f t="shared" si="319"/>
        <v>0</v>
      </c>
      <c r="L2948" s="39">
        <f t="shared" si="320"/>
        <v>0</v>
      </c>
      <c r="M2948" s="39">
        <f t="shared" si="321"/>
        <v>0</v>
      </c>
      <c r="N2948" s="41">
        <f t="shared" si="323"/>
        <v>0</v>
      </c>
    </row>
    <row r="2949" spans="2:14">
      <c r="B2949" s="1">
        <v>35814</v>
      </c>
      <c r="C2949" s="1">
        <f t="shared" si="322"/>
        <v>35796</v>
      </c>
      <c r="E2949" s="42">
        <f>IF(DAY(B2949)&gt;14,VLOOKUP(DATE(YEAR(C2949),MONTH(C2949)-1,DAY(1)),'מדדים וריביות'!B:C,2,FALSE),VLOOKUP(DATE(YEAR(C2949),MONTH(C2949)-2,DAY(1)),'מדדים וריביות'!B:C,2,FALSE))</f>
        <v>23312128.558994502</v>
      </c>
      <c r="F2949" s="43">
        <f>IF($B$5=1,'ריבית יומית'!D2943,'ריבית יומית'!G2943)</f>
        <v>1.0738622586670132E-4</v>
      </c>
      <c r="G2949" s="43">
        <f t="shared" si="317"/>
        <v>1.0738622586670132E-4</v>
      </c>
      <c r="H2949" s="29">
        <f t="shared" si="318"/>
        <v>1.5710375992772145</v>
      </c>
      <c r="I2949" s="30">
        <f>VLOOKUP(B2948,'מדדים וריביות'!B:C,2)</f>
        <v>23388262.2250918</v>
      </c>
      <c r="K2949" s="39">
        <f t="shared" si="319"/>
        <v>0</v>
      </c>
      <c r="L2949" s="39">
        <f t="shared" si="320"/>
        <v>0</v>
      </c>
      <c r="M2949" s="39">
        <f t="shared" si="321"/>
        <v>0</v>
      </c>
      <c r="N2949" s="41">
        <f t="shared" si="323"/>
        <v>0</v>
      </c>
    </row>
    <row r="2950" spans="2:14">
      <c r="B2950" s="1">
        <v>35815</v>
      </c>
      <c r="C2950" s="1">
        <f t="shared" si="322"/>
        <v>35796</v>
      </c>
      <c r="E2950" s="42">
        <f>IF(DAY(B2950)&gt;14,VLOOKUP(DATE(YEAR(C2950),MONTH(C2950)-1,DAY(1)),'מדדים וריביות'!B:C,2,FALSE),VLOOKUP(DATE(YEAR(C2950),MONTH(C2950)-2,DAY(1)),'מדדים וריביות'!B:C,2,FALSE))</f>
        <v>23312128.558994502</v>
      </c>
      <c r="F2950" s="43">
        <f>IF($B$5=1,'ריבית יומית'!D2944,'ריבית יומית'!G2944)</f>
        <v>1.0738622586670132E-4</v>
      </c>
      <c r="G2950" s="43">
        <f t="shared" si="317"/>
        <v>1.0738622586670132E-4</v>
      </c>
      <c r="H2950" s="29">
        <f t="shared" si="318"/>
        <v>1.5708689095936819</v>
      </c>
      <c r="I2950" s="30">
        <f>VLOOKUP(B2949,'מדדים וריביות'!B:C,2)</f>
        <v>23388262.2250918</v>
      </c>
      <c r="K2950" s="39">
        <f t="shared" si="319"/>
        <v>0</v>
      </c>
      <c r="L2950" s="39">
        <f t="shared" si="320"/>
        <v>0</v>
      </c>
      <c r="M2950" s="39">
        <f t="shared" si="321"/>
        <v>0</v>
      </c>
      <c r="N2950" s="41">
        <f t="shared" si="323"/>
        <v>0</v>
      </c>
    </row>
    <row r="2951" spans="2:14">
      <c r="B2951" s="1">
        <v>35816</v>
      </c>
      <c r="C2951" s="1">
        <f t="shared" si="322"/>
        <v>35796</v>
      </c>
      <c r="E2951" s="42">
        <f>IF(DAY(B2951)&gt;14,VLOOKUP(DATE(YEAR(C2951),MONTH(C2951)-1,DAY(1)),'מדדים וריביות'!B:C,2,FALSE),VLOOKUP(DATE(YEAR(C2951),MONTH(C2951)-2,DAY(1)),'מדדים וריביות'!B:C,2,FALSE))</f>
        <v>23312128.558994502</v>
      </c>
      <c r="F2951" s="43">
        <f>IF($B$5=1,'ריבית יומית'!D2945,'ריבית יומית'!G2945)</f>
        <v>1.0738622586670132E-4</v>
      </c>
      <c r="G2951" s="43">
        <f t="shared" si="317"/>
        <v>1.0738622586670132E-4</v>
      </c>
      <c r="H2951" s="29">
        <f t="shared" si="318"/>
        <v>1.5707002380231527</v>
      </c>
      <c r="I2951" s="30">
        <f>VLOOKUP(B2950,'מדדים וריביות'!B:C,2)</f>
        <v>23388262.2250918</v>
      </c>
      <c r="K2951" s="39">
        <f t="shared" si="319"/>
        <v>0</v>
      </c>
      <c r="L2951" s="39">
        <f t="shared" si="320"/>
        <v>0</v>
      </c>
      <c r="M2951" s="39">
        <f t="shared" si="321"/>
        <v>0</v>
      </c>
      <c r="N2951" s="41">
        <f t="shared" si="323"/>
        <v>0</v>
      </c>
    </row>
    <row r="2952" spans="2:14">
      <c r="B2952" s="1">
        <v>35817</v>
      </c>
      <c r="C2952" s="1">
        <f t="shared" si="322"/>
        <v>35796</v>
      </c>
      <c r="E2952" s="42">
        <f>IF(DAY(B2952)&gt;14,VLOOKUP(DATE(YEAR(C2952),MONTH(C2952)-1,DAY(1)),'מדדים וריביות'!B:C,2,FALSE),VLOOKUP(DATE(YEAR(C2952),MONTH(C2952)-2,DAY(1)),'מדדים וריביות'!B:C,2,FALSE))</f>
        <v>23312128.558994502</v>
      </c>
      <c r="F2952" s="43">
        <f>IF($B$5=1,'ריבית יומית'!D2946,'ריבית יומית'!G2946)</f>
        <v>1.0738622586670132E-4</v>
      </c>
      <c r="G2952" s="43">
        <f t="shared" si="317"/>
        <v>1.0738622586670132E-4</v>
      </c>
      <c r="H2952" s="29">
        <f t="shared" si="318"/>
        <v>1.570531584563682</v>
      </c>
      <c r="I2952" s="30">
        <f>VLOOKUP(B2951,'מדדים וריביות'!B:C,2)</f>
        <v>23388262.2250918</v>
      </c>
      <c r="K2952" s="39">
        <f t="shared" si="319"/>
        <v>0</v>
      </c>
      <c r="L2952" s="39">
        <f t="shared" si="320"/>
        <v>0</v>
      </c>
      <c r="M2952" s="39">
        <f t="shared" si="321"/>
        <v>0</v>
      </c>
      <c r="N2952" s="41">
        <f t="shared" si="323"/>
        <v>0</v>
      </c>
    </row>
    <row r="2953" spans="2:14">
      <c r="B2953" s="1">
        <v>35818</v>
      </c>
      <c r="C2953" s="1">
        <f t="shared" si="322"/>
        <v>35796</v>
      </c>
      <c r="E2953" s="42">
        <f>IF(DAY(B2953)&gt;14,VLOOKUP(DATE(YEAR(C2953),MONTH(C2953)-1,DAY(1)),'מדדים וריביות'!B:C,2,FALSE),VLOOKUP(DATE(YEAR(C2953),MONTH(C2953)-2,DAY(1)),'מדדים וריביות'!B:C,2,FALSE))</f>
        <v>23312128.558994502</v>
      </c>
      <c r="F2953" s="43">
        <f>IF($B$5=1,'ריבית יומית'!D2947,'ריבית יומית'!G2947)</f>
        <v>1.0738622586670132E-4</v>
      </c>
      <c r="G2953" s="43">
        <f t="shared" ref="G2953:G3016" si="324">IF(B2953&gt;$B$2,0,F2953)</f>
        <v>1.0738622586670132E-4</v>
      </c>
      <c r="H2953" s="29">
        <f t="shared" ref="H2953:H3016" si="325">H2954*(1+G2953)</f>
        <v>1.5703629492133251</v>
      </c>
      <c r="I2953" s="30">
        <f>VLOOKUP(B2952,'מדדים וריביות'!B:C,2)</f>
        <v>23388262.2250918</v>
      </c>
      <c r="K2953" s="39">
        <f t="shared" ref="K2953:K3016" si="326">$B$4/E2953*D2953-D2953</f>
        <v>0</v>
      </c>
      <c r="L2953" s="39">
        <f t="shared" ref="L2953:L3016" si="327">H2954*D2953-D2953</f>
        <v>0</v>
      </c>
      <c r="M2953" s="39">
        <f t="shared" ref="M2953:M3016" si="328">$B$4/E2953*L2953-L2953</f>
        <v>0</v>
      </c>
      <c r="N2953" s="41">
        <f t="shared" si="323"/>
        <v>0</v>
      </c>
    </row>
    <row r="2954" spans="2:14">
      <c r="B2954" s="1">
        <v>35819</v>
      </c>
      <c r="C2954" s="1">
        <f t="shared" ref="C2954:C3017" si="329">DATE(YEAR(B2954),MONTH(B2954),DAY(1))</f>
        <v>35796</v>
      </c>
      <c r="E2954" s="42">
        <f>IF(DAY(B2954)&gt;14,VLOOKUP(DATE(YEAR(C2954),MONTH(C2954)-1,DAY(1)),'מדדים וריביות'!B:C,2,FALSE),VLOOKUP(DATE(YEAR(C2954),MONTH(C2954)-2,DAY(1)),'מדדים וריביות'!B:C,2,FALSE))</f>
        <v>23312128.558994502</v>
      </c>
      <c r="F2954" s="43">
        <f>IF($B$5=1,'ריבית יומית'!D2948,'ריבית יומית'!G2948)</f>
        <v>1.0738622586670132E-4</v>
      </c>
      <c r="G2954" s="43">
        <f t="shared" si="324"/>
        <v>1.0738622586670132E-4</v>
      </c>
      <c r="H2954" s="29">
        <f t="shared" si="325"/>
        <v>1.5701943319701375</v>
      </c>
      <c r="I2954" s="30">
        <f>VLOOKUP(B2953,'מדדים וריביות'!B:C,2)</f>
        <v>23388262.2250918</v>
      </c>
      <c r="K2954" s="39">
        <f t="shared" si="326"/>
        <v>0</v>
      </c>
      <c r="L2954" s="39">
        <f t="shared" si="327"/>
        <v>0</v>
      </c>
      <c r="M2954" s="39">
        <f t="shared" si="328"/>
        <v>0</v>
      </c>
      <c r="N2954" s="41">
        <f t="shared" ref="N2954:N3017" si="330">SUM(K2954:M2954)</f>
        <v>0</v>
      </c>
    </row>
    <row r="2955" spans="2:14">
      <c r="B2955" s="1">
        <v>35820</v>
      </c>
      <c r="C2955" s="1">
        <f t="shared" si="329"/>
        <v>35796</v>
      </c>
      <c r="E2955" s="42">
        <f>IF(DAY(B2955)&gt;14,VLOOKUP(DATE(YEAR(C2955),MONTH(C2955)-1,DAY(1)),'מדדים וריביות'!B:C,2,FALSE),VLOOKUP(DATE(YEAR(C2955),MONTH(C2955)-2,DAY(1)),'מדדים וריביות'!B:C,2,FALSE))</f>
        <v>23312128.558994502</v>
      </c>
      <c r="F2955" s="43">
        <f>IF($B$5=1,'ריבית יומית'!D2949,'ריבית יומית'!G2949)</f>
        <v>1.0738622586670132E-4</v>
      </c>
      <c r="G2955" s="43">
        <f t="shared" si="324"/>
        <v>1.0738622586670132E-4</v>
      </c>
      <c r="H2955" s="29">
        <f t="shared" si="325"/>
        <v>1.5700257328321749</v>
      </c>
      <c r="I2955" s="30">
        <f>VLOOKUP(B2954,'מדדים וריביות'!B:C,2)</f>
        <v>23388262.2250918</v>
      </c>
      <c r="K2955" s="39">
        <f t="shared" si="326"/>
        <v>0</v>
      </c>
      <c r="L2955" s="39">
        <f t="shared" si="327"/>
        <v>0</v>
      </c>
      <c r="M2955" s="39">
        <f t="shared" si="328"/>
        <v>0</v>
      </c>
      <c r="N2955" s="41">
        <f t="shared" si="330"/>
        <v>0</v>
      </c>
    </row>
    <row r="2956" spans="2:14">
      <c r="B2956" s="1">
        <v>35821</v>
      </c>
      <c r="C2956" s="1">
        <f t="shared" si="329"/>
        <v>35796</v>
      </c>
      <c r="E2956" s="42">
        <f>IF(DAY(B2956)&gt;14,VLOOKUP(DATE(YEAR(C2956),MONTH(C2956)-1,DAY(1)),'מדדים וריביות'!B:C,2,FALSE),VLOOKUP(DATE(YEAR(C2956),MONTH(C2956)-2,DAY(1)),'מדדים וריביות'!B:C,2,FALSE))</f>
        <v>23312128.558994502</v>
      </c>
      <c r="F2956" s="43">
        <f>IF($B$5=1,'ריבית יומית'!D2950,'ריבית יומית'!G2950)</f>
        <v>1.0738622586670132E-4</v>
      </c>
      <c r="G2956" s="43">
        <f t="shared" si="324"/>
        <v>1.0738622586670132E-4</v>
      </c>
      <c r="H2956" s="29">
        <f t="shared" si="325"/>
        <v>1.5698571517974935</v>
      </c>
      <c r="I2956" s="30">
        <f>VLOOKUP(B2955,'מדדים וריביות'!B:C,2)</f>
        <v>23388262.2250918</v>
      </c>
      <c r="K2956" s="39">
        <f t="shared" si="326"/>
        <v>0</v>
      </c>
      <c r="L2956" s="39">
        <f t="shared" si="327"/>
        <v>0</v>
      </c>
      <c r="M2956" s="39">
        <f t="shared" si="328"/>
        <v>0</v>
      </c>
      <c r="N2956" s="41">
        <f t="shared" si="330"/>
        <v>0</v>
      </c>
    </row>
    <row r="2957" spans="2:14">
      <c r="B2957" s="1">
        <v>35822</v>
      </c>
      <c r="C2957" s="1">
        <f t="shared" si="329"/>
        <v>35796</v>
      </c>
      <c r="E2957" s="42">
        <f>IF(DAY(B2957)&gt;14,VLOOKUP(DATE(YEAR(C2957),MONTH(C2957)-1,DAY(1)),'מדדים וריביות'!B:C,2,FALSE),VLOOKUP(DATE(YEAR(C2957),MONTH(C2957)-2,DAY(1)),'מדדים וריביות'!B:C,2,FALSE))</f>
        <v>23312128.558994502</v>
      </c>
      <c r="F2957" s="43">
        <f>IF($B$5=1,'ריבית יומית'!D2951,'ריבית יומית'!G2951)</f>
        <v>1.0738622586670132E-4</v>
      </c>
      <c r="G2957" s="43">
        <f t="shared" si="324"/>
        <v>1.0738622586670132E-4</v>
      </c>
      <c r="H2957" s="29">
        <f t="shared" si="325"/>
        <v>1.5696885888641494</v>
      </c>
      <c r="I2957" s="30">
        <f>VLOOKUP(B2956,'מדדים וריביות'!B:C,2)</f>
        <v>23388262.2250918</v>
      </c>
      <c r="K2957" s="39">
        <f t="shared" si="326"/>
        <v>0</v>
      </c>
      <c r="L2957" s="39">
        <f t="shared" si="327"/>
        <v>0</v>
      </c>
      <c r="M2957" s="39">
        <f t="shared" si="328"/>
        <v>0</v>
      </c>
      <c r="N2957" s="41">
        <f t="shared" si="330"/>
        <v>0</v>
      </c>
    </row>
    <row r="2958" spans="2:14">
      <c r="B2958" s="1">
        <v>35823</v>
      </c>
      <c r="C2958" s="1">
        <f t="shared" si="329"/>
        <v>35796</v>
      </c>
      <c r="E2958" s="42">
        <f>IF(DAY(B2958)&gt;14,VLOOKUP(DATE(YEAR(C2958),MONTH(C2958)-1,DAY(1)),'מדדים וריביות'!B:C,2,FALSE),VLOOKUP(DATE(YEAR(C2958),MONTH(C2958)-2,DAY(1)),'מדדים וריביות'!B:C,2,FALSE))</f>
        <v>23312128.558994502</v>
      </c>
      <c r="F2958" s="43">
        <f>IF($B$5=1,'ריבית יומית'!D2952,'ריבית יומית'!G2952)</f>
        <v>1.0738622586670132E-4</v>
      </c>
      <c r="G2958" s="43">
        <f t="shared" si="324"/>
        <v>1.0738622586670132E-4</v>
      </c>
      <c r="H2958" s="29">
        <f t="shared" si="325"/>
        <v>1.5695200440301988</v>
      </c>
      <c r="I2958" s="30">
        <f>VLOOKUP(B2957,'מדדים וריביות'!B:C,2)</f>
        <v>23388262.2250918</v>
      </c>
      <c r="K2958" s="39">
        <f t="shared" si="326"/>
        <v>0</v>
      </c>
      <c r="L2958" s="39">
        <f t="shared" si="327"/>
        <v>0</v>
      </c>
      <c r="M2958" s="39">
        <f t="shared" si="328"/>
        <v>0</v>
      </c>
      <c r="N2958" s="41">
        <f t="shared" si="330"/>
        <v>0</v>
      </c>
    </row>
    <row r="2959" spans="2:14">
      <c r="B2959" s="1">
        <v>35824</v>
      </c>
      <c r="C2959" s="1">
        <f t="shared" si="329"/>
        <v>35796</v>
      </c>
      <c r="E2959" s="42">
        <f>IF(DAY(B2959)&gt;14,VLOOKUP(DATE(YEAR(C2959),MONTH(C2959)-1,DAY(1)),'מדדים וריביות'!B:C,2,FALSE),VLOOKUP(DATE(YEAR(C2959),MONTH(C2959)-2,DAY(1)),'מדדים וריביות'!B:C,2,FALSE))</f>
        <v>23312128.558994502</v>
      </c>
      <c r="F2959" s="43">
        <f>IF($B$5=1,'ריבית יומית'!D2953,'ריבית יומית'!G2953)</f>
        <v>1.0738622586670132E-4</v>
      </c>
      <c r="G2959" s="43">
        <f t="shared" si="324"/>
        <v>1.0738622586670132E-4</v>
      </c>
      <c r="H2959" s="29">
        <f t="shared" si="325"/>
        <v>1.5693515172936985</v>
      </c>
      <c r="I2959" s="30">
        <f>VLOOKUP(B2958,'מדדים וריביות'!B:C,2)</f>
        <v>23388262.2250918</v>
      </c>
      <c r="K2959" s="39">
        <f t="shared" si="326"/>
        <v>0</v>
      </c>
      <c r="L2959" s="39">
        <f t="shared" si="327"/>
        <v>0</v>
      </c>
      <c r="M2959" s="39">
        <f t="shared" si="328"/>
        <v>0</v>
      </c>
      <c r="N2959" s="41">
        <f t="shared" si="330"/>
        <v>0</v>
      </c>
    </row>
    <row r="2960" spans="2:14">
      <c r="B2960" s="1">
        <v>35825</v>
      </c>
      <c r="C2960" s="1">
        <f t="shared" si="329"/>
        <v>35796</v>
      </c>
      <c r="E2960" s="42">
        <f>IF(DAY(B2960)&gt;14,VLOOKUP(DATE(YEAR(C2960),MONTH(C2960)-1,DAY(1)),'מדדים וריביות'!B:C,2,FALSE),VLOOKUP(DATE(YEAR(C2960),MONTH(C2960)-2,DAY(1)),'מדדים וריביות'!B:C,2,FALSE))</f>
        <v>23312128.558994502</v>
      </c>
      <c r="F2960" s="43">
        <f>IF($B$5=1,'ריבית יומית'!D2954,'ריבית יומית'!G2954)</f>
        <v>1.0738622586670132E-4</v>
      </c>
      <c r="G2960" s="43">
        <f t="shared" si="324"/>
        <v>1.0738622586670132E-4</v>
      </c>
      <c r="H2960" s="29">
        <f t="shared" si="325"/>
        <v>1.5691830086527052</v>
      </c>
      <c r="I2960" s="30">
        <f>VLOOKUP(B2959,'מדדים וריביות'!B:C,2)</f>
        <v>23388262.2250918</v>
      </c>
      <c r="K2960" s="39">
        <f t="shared" si="326"/>
        <v>0</v>
      </c>
      <c r="L2960" s="39">
        <f t="shared" si="327"/>
        <v>0</v>
      </c>
      <c r="M2960" s="39">
        <f t="shared" si="328"/>
        <v>0</v>
      </c>
      <c r="N2960" s="41">
        <f t="shared" si="330"/>
        <v>0</v>
      </c>
    </row>
    <row r="2961" spans="2:14">
      <c r="B2961" s="1">
        <v>35826</v>
      </c>
      <c r="C2961" s="1">
        <f t="shared" si="329"/>
        <v>35796</v>
      </c>
      <c r="E2961" s="42">
        <f>IF(DAY(B2961)&gt;14,VLOOKUP(DATE(YEAR(C2961),MONTH(C2961)-1,DAY(1)),'מדדים וריביות'!B:C,2,FALSE),VLOOKUP(DATE(YEAR(C2961),MONTH(C2961)-2,DAY(1)),'מדדים וריביות'!B:C,2,FALSE))</f>
        <v>23312128.558994502</v>
      </c>
      <c r="F2961" s="43">
        <f>IF($B$5=1,'ריבית יומית'!D2955,'ריבית יומית'!G2955)</f>
        <v>1.0738622586670132E-4</v>
      </c>
      <c r="G2961" s="43">
        <f t="shared" si="324"/>
        <v>1.0738622586670132E-4</v>
      </c>
      <c r="H2961" s="29">
        <f t="shared" si="325"/>
        <v>1.5690145181052759</v>
      </c>
      <c r="I2961" s="30">
        <f>VLOOKUP(B2960,'מדדים וריביות'!B:C,2)</f>
        <v>23388262.2250918</v>
      </c>
      <c r="K2961" s="39">
        <f t="shared" si="326"/>
        <v>0</v>
      </c>
      <c r="L2961" s="39">
        <f t="shared" si="327"/>
        <v>0</v>
      </c>
      <c r="M2961" s="39">
        <f t="shared" si="328"/>
        <v>0</v>
      </c>
      <c r="N2961" s="41">
        <f t="shared" si="330"/>
        <v>0</v>
      </c>
    </row>
    <row r="2962" spans="2:14">
      <c r="B2962" s="1">
        <v>35827</v>
      </c>
      <c r="C2962" s="1">
        <f t="shared" si="329"/>
        <v>35827</v>
      </c>
      <c r="E2962" s="42">
        <f>IF(DAY(B2962)&gt;14,VLOOKUP(DATE(YEAR(C2962),MONTH(C2962)-1,DAY(1)),'מדדים וריביות'!B:C,2,FALSE),VLOOKUP(DATE(YEAR(C2962),MONTH(C2962)-2,DAY(1)),'מדדים וריביות'!B:C,2,FALSE))</f>
        <v>23312128.558994502</v>
      </c>
      <c r="F2962" s="43">
        <f>IF($B$5=1,'ריבית יומית'!D2956,'ריבית יומית'!G2956)</f>
        <v>1.0738622586670132E-4</v>
      </c>
      <c r="G2962" s="43">
        <f t="shared" si="324"/>
        <v>1.0738622586670132E-4</v>
      </c>
      <c r="H2962" s="29">
        <f t="shared" si="325"/>
        <v>1.5688460456494677</v>
      </c>
      <c r="I2962" s="30">
        <f>VLOOKUP(B2961,'מדדים וריביות'!B:C,2)</f>
        <v>23388262.2250918</v>
      </c>
      <c r="K2962" s="39">
        <f t="shared" si="326"/>
        <v>0</v>
      </c>
      <c r="L2962" s="39">
        <f t="shared" si="327"/>
        <v>0</v>
      </c>
      <c r="M2962" s="39">
        <f t="shared" si="328"/>
        <v>0</v>
      </c>
      <c r="N2962" s="41">
        <f t="shared" si="330"/>
        <v>0</v>
      </c>
    </row>
    <row r="2963" spans="2:14">
      <c r="B2963" s="1">
        <v>35828</v>
      </c>
      <c r="C2963" s="1">
        <f t="shared" si="329"/>
        <v>35827</v>
      </c>
      <c r="E2963" s="42">
        <f>IF(DAY(B2963)&gt;14,VLOOKUP(DATE(YEAR(C2963),MONTH(C2963)-1,DAY(1)),'מדדים וריביות'!B:C,2,FALSE),VLOOKUP(DATE(YEAR(C2963),MONTH(C2963)-2,DAY(1)),'מדדים וריביות'!B:C,2,FALSE))</f>
        <v>23312128.558994502</v>
      </c>
      <c r="F2963" s="43">
        <f>IF($B$5=1,'ריבית יומית'!D2957,'ריבית יומית'!G2957)</f>
        <v>1.0738622586670132E-4</v>
      </c>
      <c r="G2963" s="43">
        <f t="shared" si="324"/>
        <v>1.0738622586670132E-4</v>
      </c>
      <c r="H2963" s="29">
        <f t="shared" si="325"/>
        <v>1.5686775912833382</v>
      </c>
      <c r="I2963" s="30">
        <f>VLOOKUP(B2962,'מדדים וריביות'!B:C,2)</f>
        <v>23373035.491872299</v>
      </c>
      <c r="K2963" s="39">
        <f t="shared" si="326"/>
        <v>0</v>
      </c>
      <c r="L2963" s="39">
        <f t="shared" si="327"/>
        <v>0</v>
      </c>
      <c r="M2963" s="39">
        <f t="shared" si="328"/>
        <v>0</v>
      </c>
      <c r="N2963" s="41">
        <f t="shared" si="330"/>
        <v>0</v>
      </c>
    </row>
    <row r="2964" spans="2:14">
      <c r="B2964" s="1">
        <v>35829</v>
      </c>
      <c r="C2964" s="1">
        <f t="shared" si="329"/>
        <v>35827</v>
      </c>
      <c r="E2964" s="42">
        <f>IF(DAY(B2964)&gt;14,VLOOKUP(DATE(YEAR(C2964),MONTH(C2964)-1,DAY(1)),'מדדים וריביות'!B:C,2,FALSE),VLOOKUP(DATE(YEAR(C2964),MONTH(C2964)-2,DAY(1)),'מדדים וריביות'!B:C,2,FALSE))</f>
        <v>23312128.558994502</v>
      </c>
      <c r="F2964" s="43">
        <f>IF($B$5=1,'ריבית יומית'!D2958,'ריבית יומית'!G2958)</f>
        <v>1.0738622586670132E-4</v>
      </c>
      <c r="G2964" s="43">
        <f t="shared" si="324"/>
        <v>1.0738622586670132E-4</v>
      </c>
      <c r="H2964" s="29">
        <f t="shared" si="325"/>
        <v>1.5685091550049448</v>
      </c>
      <c r="I2964" s="30">
        <f>VLOOKUP(B2963,'מדדים וריביות'!B:C,2)</f>
        <v>23373035.491872299</v>
      </c>
      <c r="K2964" s="39">
        <f t="shared" si="326"/>
        <v>0</v>
      </c>
      <c r="L2964" s="39">
        <f t="shared" si="327"/>
        <v>0</v>
      </c>
      <c r="M2964" s="39">
        <f t="shared" si="328"/>
        <v>0</v>
      </c>
      <c r="N2964" s="41">
        <f t="shared" si="330"/>
        <v>0</v>
      </c>
    </row>
    <row r="2965" spans="2:14">
      <c r="B2965" s="1">
        <v>35830</v>
      </c>
      <c r="C2965" s="1">
        <f t="shared" si="329"/>
        <v>35827</v>
      </c>
      <c r="E2965" s="42">
        <f>IF(DAY(B2965)&gt;14,VLOOKUP(DATE(YEAR(C2965),MONTH(C2965)-1,DAY(1)),'מדדים וריביות'!B:C,2,FALSE),VLOOKUP(DATE(YEAR(C2965),MONTH(C2965)-2,DAY(1)),'מדדים וריביות'!B:C,2,FALSE))</f>
        <v>23312128.558994502</v>
      </c>
      <c r="F2965" s="43">
        <f>IF($B$5=1,'ריבית יומית'!D2959,'ריבית יומית'!G2959)</f>
        <v>1.0738622586670132E-4</v>
      </c>
      <c r="G2965" s="43">
        <f t="shared" si="324"/>
        <v>1.0738622586670132E-4</v>
      </c>
      <c r="H2965" s="29">
        <f t="shared" si="325"/>
        <v>1.5683407368123454</v>
      </c>
      <c r="I2965" s="30">
        <f>VLOOKUP(B2964,'מדדים וריביות'!B:C,2)</f>
        <v>23373035.491872299</v>
      </c>
      <c r="K2965" s="39">
        <f t="shared" si="326"/>
        <v>0</v>
      </c>
      <c r="L2965" s="39">
        <f t="shared" si="327"/>
        <v>0</v>
      </c>
      <c r="M2965" s="39">
        <f t="shared" si="328"/>
        <v>0</v>
      </c>
      <c r="N2965" s="41">
        <f t="shared" si="330"/>
        <v>0</v>
      </c>
    </row>
    <row r="2966" spans="2:14">
      <c r="B2966" s="1">
        <v>35831</v>
      </c>
      <c r="C2966" s="1">
        <f t="shared" si="329"/>
        <v>35827</v>
      </c>
      <c r="E2966" s="42">
        <f>IF(DAY(B2966)&gt;14,VLOOKUP(DATE(YEAR(C2966),MONTH(C2966)-1,DAY(1)),'מדדים וריביות'!B:C,2,FALSE),VLOOKUP(DATE(YEAR(C2966),MONTH(C2966)-2,DAY(1)),'מדדים וריביות'!B:C,2,FALSE))</f>
        <v>23312128.558994502</v>
      </c>
      <c r="F2966" s="43">
        <f>IF($B$5=1,'ריבית יומית'!D2960,'ריבית יומית'!G2960)</f>
        <v>1.0738622586670132E-4</v>
      </c>
      <c r="G2966" s="43">
        <f t="shared" si="324"/>
        <v>1.0738622586670132E-4</v>
      </c>
      <c r="H2966" s="29">
        <f t="shared" si="325"/>
        <v>1.5681723367035982</v>
      </c>
      <c r="I2966" s="30">
        <f>VLOOKUP(B2965,'מדדים וריביות'!B:C,2)</f>
        <v>23373035.491872299</v>
      </c>
      <c r="K2966" s="39">
        <f t="shared" si="326"/>
        <v>0</v>
      </c>
      <c r="L2966" s="39">
        <f t="shared" si="327"/>
        <v>0</v>
      </c>
      <c r="M2966" s="39">
        <f t="shared" si="328"/>
        <v>0</v>
      </c>
      <c r="N2966" s="41">
        <f t="shared" si="330"/>
        <v>0</v>
      </c>
    </row>
    <row r="2967" spans="2:14">
      <c r="B2967" s="1">
        <v>35832</v>
      </c>
      <c r="C2967" s="1">
        <f t="shared" si="329"/>
        <v>35827</v>
      </c>
      <c r="E2967" s="42">
        <f>IF(DAY(B2967)&gt;14,VLOOKUP(DATE(YEAR(C2967),MONTH(C2967)-1,DAY(1)),'מדדים וריביות'!B:C,2,FALSE),VLOOKUP(DATE(YEAR(C2967),MONTH(C2967)-2,DAY(1)),'מדדים וריביות'!B:C,2,FALSE))</f>
        <v>23312128.558994502</v>
      </c>
      <c r="F2967" s="43">
        <f>IF($B$5=1,'ריבית יומית'!D2961,'ריבית יומית'!G2961)</f>
        <v>1.0738622586670132E-4</v>
      </c>
      <c r="G2967" s="43">
        <f t="shared" si="324"/>
        <v>1.0738622586670132E-4</v>
      </c>
      <c r="H2967" s="29">
        <f t="shared" si="325"/>
        <v>1.5680039546767615</v>
      </c>
      <c r="I2967" s="30">
        <f>VLOOKUP(B2966,'מדדים וריביות'!B:C,2)</f>
        <v>23373035.491872299</v>
      </c>
      <c r="K2967" s="39">
        <f t="shared" si="326"/>
        <v>0</v>
      </c>
      <c r="L2967" s="39">
        <f t="shared" si="327"/>
        <v>0</v>
      </c>
      <c r="M2967" s="39">
        <f t="shared" si="328"/>
        <v>0</v>
      </c>
      <c r="N2967" s="41">
        <f t="shared" si="330"/>
        <v>0</v>
      </c>
    </row>
    <row r="2968" spans="2:14">
      <c r="B2968" s="1">
        <v>35833</v>
      </c>
      <c r="C2968" s="1">
        <f t="shared" si="329"/>
        <v>35827</v>
      </c>
      <c r="E2968" s="42">
        <f>IF(DAY(B2968)&gt;14,VLOOKUP(DATE(YEAR(C2968),MONTH(C2968)-1,DAY(1)),'מדדים וריביות'!B:C,2,FALSE),VLOOKUP(DATE(YEAR(C2968),MONTH(C2968)-2,DAY(1)),'מדדים וריביות'!B:C,2,FALSE))</f>
        <v>23312128.558994502</v>
      </c>
      <c r="F2968" s="43">
        <f>IF($B$5=1,'ריבית יומית'!D2962,'ריבית יומית'!G2962)</f>
        <v>1.0738622586670132E-4</v>
      </c>
      <c r="G2968" s="43">
        <f t="shared" si="324"/>
        <v>1.0738622586670132E-4</v>
      </c>
      <c r="H2968" s="29">
        <f t="shared" si="325"/>
        <v>1.5678355907298935</v>
      </c>
      <c r="I2968" s="30">
        <f>VLOOKUP(B2967,'מדדים וריביות'!B:C,2)</f>
        <v>23373035.491872299</v>
      </c>
      <c r="K2968" s="39">
        <f t="shared" si="326"/>
        <v>0</v>
      </c>
      <c r="L2968" s="39">
        <f t="shared" si="327"/>
        <v>0</v>
      </c>
      <c r="M2968" s="39">
        <f t="shared" si="328"/>
        <v>0</v>
      </c>
      <c r="N2968" s="41">
        <f t="shared" si="330"/>
        <v>0</v>
      </c>
    </row>
    <row r="2969" spans="2:14">
      <c r="B2969" s="1">
        <v>35834</v>
      </c>
      <c r="C2969" s="1">
        <f t="shared" si="329"/>
        <v>35827</v>
      </c>
      <c r="E2969" s="42">
        <f>IF(DAY(B2969)&gt;14,VLOOKUP(DATE(YEAR(C2969),MONTH(C2969)-1,DAY(1)),'מדדים וריביות'!B:C,2,FALSE),VLOOKUP(DATE(YEAR(C2969),MONTH(C2969)-2,DAY(1)),'מדדים וריביות'!B:C,2,FALSE))</f>
        <v>23312128.558994502</v>
      </c>
      <c r="F2969" s="43">
        <f>IF($B$5=1,'ריבית יומית'!D2963,'ריבית יומית'!G2963)</f>
        <v>1.0738622586670132E-4</v>
      </c>
      <c r="G2969" s="43">
        <f t="shared" si="324"/>
        <v>1.0738622586670132E-4</v>
      </c>
      <c r="H2969" s="29">
        <f t="shared" si="325"/>
        <v>1.5676672448610531</v>
      </c>
      <c r="I2969" s="30">
        <f>VLOOKUP(B2968,'מדדים וריביות'!B:C,2)</f>
        <v>23373035.491872299</v>
      </c>
      <c r="K2969" s="39">
        <f t="shared" si="326"/>
        <v>0</v>
      </c>
      <c r="L2969" s="39">
        <f t="shared" si="327"/>
        <v>0</v>
      </c>
      <c r="M2969" s="39">
        <f t="shared" si="328"/>
        <v>0</v>
      </c>
      <c r="N2969" s="41">
        <f t="shared" si="330"/>
        <v>0</v>
      </c>
    </row>
    <row r="2970" spans="2:14">
      <c r="B2970" s="1">
        <v>35835</v>
      </c>
      <c r="C2970" s="1">
        <f t="shared" si="329"/>
        <v>35827</v>
      </c>
      <c r="E2970" s="42">
        <f>IF(DAY(B2970)&gt;14,VLOOKUP(DATE(YEAR(C2970),MONTH(C2970)-1,DAY(1)),'מדדים וריביות'!B:C,2,FALSE),VLOOKUP(DATE(YEAR(C2970),MONTH(C2970)-2,DAY(1)),'מדדים וריביות'!B:C,2,FALSE))</f>
        <v>23312128.558994502</v>
      </c>
      <c r="F2970" s="43">
        <f>IF($B$5=1,'ריבית יומית'!D2964,'ריבית יומית'!G2964)</f>
        <v>1.0738622586670132E-4</v>
      </c>
      <c r="G2970" s="43">
        <f t="shared" si="324"/>
        <v>1.0738622586670132E-4</v>
      </c>
      <c r="H2970" s="29">
        <f t="shared" si="325"/>
        <v>1.5674989170682991</v>
      </c>
      <c r="I2970" s="30">
        <f>VLOOKUP(B2969,'מדדים וריביות'!B:C,2)</f>
        <v>23373035.491872299</v>
      </c>
      <c r="K2970" s="39">
        <f t="shared" si="326"/>
        <v>0</v>
      </c>
      <c r="L2970" s="39">
        <f t="shared" si="327"/>
        <v>0</v>
      </c>
      <c r="M2970" s="39">
        <f t="shared" si="328"/>
        <v>0</v>
      </c>
      <c r="N2970" s="41">
        <f t="shared" si="330"/>
        <v>0</v>
      </c>
    </row>
    <row r="2971" spans="2:14">
      <c r="B2971" s="1">
        <v>35836</v>
      </c>
      <c r="C2971" s="1">
        <f t="shared" si="329"/>
        <v>35827</v>
      </c>
      <c r="E2971" s="42">
        <f>IF(DAY(B2971)&gt;14,VLOOKUP(DATE(YEAR(C2971),MONTH(C2971)-1,DAY(1)),'מדדים וריביות'!B:C,2,FALSE),VLOOKUP(DATE(YEAR(C2971),MONTH(C2971)-2,DAY(1)),'מדדים וריביות'!B:C,2,FALSE))</f>
        <v>23312128.558994502</v>
      </c>
      <c r="F2971" s="43">
        <f>IF($B$5=1,'ריבית יומית'!D2965,'ריבית יומית'!G2965)</f>
        <v>1.0738622586670132E-4</v>
      </c>
      <c r="G2971" s="43">
        <f t="shared" si="324"/>
        <v>1.0738622586670132E-4</v>
      </c>
      <c r="H2971" s="29">
        <f t="shared" si="325"/>
        <v>1.5673306073496904</v>
      </c>
      <c r="I2971" s="30">
        <f>VLOOKUP(B2970,'מדדים וריביות'!B:C,2)</f>
        <v>23373035.491872299</v>
      </c>
      <c r="K2971" s="39">
        <f t="shared" si="326"/>
        <v>0</v>
      </c>
      <c r="L2971" s="39">
        <f t="shared" si="327"/>
        <v>0</v>
      </c>
      <c r="M2971" s="39">
        <f t="shared" si="328"/>
        <v>0</v>
      </c>
      <c r="N2971" s="41">
        <f t="shared" si="330"/>
        <v>0</v>
      </c>
    </row>
    <row r="2972" spans="2:14">
      <c r="B2972" s="1">
        <v>35837</v>
      </c>
      <c r="C2972" s="1">
        <f t="shared" si="329"/>
        <v>35827</v>
      </c>
      <c r="E2972" s="42">
        <f>IF(DAY(B2972)&gt;14,VLOOKUP(DATE(YEAR(C2972),MONTH(C2972)-1,DAY(1)),'מדדים וריביות'!B:C,2,FALSE),VLOOKUP(DATE(YEAR(C2972),MONTH(C2972)-2,DAY(1)),'מדדים וריביות'!B:C,2,FALSE))</f>
        <v>23312128.558994502</v>
      </c>
      <c r="F2972" s="43">
        <f>IF($B$5=1,'ריבית יומית'!D2966,'ריבית יומית'!G2966)</f>
        <v>1.0738622586670132E-4</v>
      </c>
      <c r="G2972" s="43">
        <f t="shared" si="324"/>
        <v>1.0738622586670132E-4</v>
      </c>
      <c r="H2972" s="29">
        <f t="shared" si="325"/>
        <v>1.5671623157032866</v>
      </c>
      <c r="I2972" s="30">
        <f>VLOOKUP(B2971,'מדדים וריביות'!B:C,2)</f>
        <v>23373035.491872299</v>
      </c>
      <c r="K2972" s="39">
        <f t="shared" si="326"/>
        <v>0</v>
      </c>
      <c r="L2972" s="39">
        <f t="shared" si="327"/>
        <v>0</v>
      </c>
      <c r="M2972" s="39">
        <f t="shared" si="328"/>
        <v>0</v>
      </c>
      <c r="N2972" s="41">
        <f t="shared" si="330"/>
        <v>0</v>
      </c>
    </row>
    <row r="2973" spans="2:14">
      <c r="B2973" s="1">
        <v>35838</v>
      </c>
      <c r="C2973" s="1">
        <f t="shared" si="329"/>
        <v>35827</v>
      </c>
      <c r="E2973" s="42">
        <f>IF(DAY(B2973)&gt;14,VLOOKUP(DATE(YEAR(C2973),MONTH(C2973)-1,DAY(1)),'מדדים וריביות'!B:C,2,FALSE),VLOOKUP(DATE(YEAR(C2973),MONTH(C2973)-2,DAY(1)),'מדדים וריביות'!B:C,2,FALSE))</f>
        <v>23312128.558994502</v>
      </c>
      <c r="F2973" s="43">
        <f>IF($B$5=1,'ריבית יומית'!D2967,'ריבית יומית'!G2967)</f>
        <v>1.0738622586670132E-4</v>
      </c>
      <c r="G2973" s="43">
        <f t="shared" si="324"/>
        <v>1.0738622586670132E-4</v>
      </c>
      <c r="H2973" s="29">
        <f t="shared" si="325"/>
        <v>1.5669940421271469</v>
      </c>
      <c r="I2973" s="30">
        <f>VLOOKUP(B2972,'מדדים וריביות'!B:C,2)</f>
        <v>23373035.491872299</v>
      </c>
      <c r="K2973" s="39">
        <f t="shared" si="326"/>
        <v>0</v>
      </c>
      <c r="L2973" s="39">
        <f t="shared" si="327"/>
        <v>0</v>
      </c>
      <c r="M2973" s="39">
        <f t="shared" si="328"/>
        <v>0</v>
      </c>
      <c r="N2973" s="41">
        <f t="shared" si="330"/>
        <v>0</v>
      </c>
    </row>
    <row r="2974" spans="2:14">
      <c r="B2974" s="1">
        <v>35839</v>
      </c>
      <c r="C2974" s="1">
        <f t="shared" si="329"/>
        <v>35827</v>
      </c>
      <c r="E2974" s="42">
        <f>IF(DAY(B2974)&gt;14,VLOOKUP(DATE(YEAR(C2974),MONTH(C2974)-1,DAY(1)),'מדדים וריביות'!B:C,2,FALSE),VLOOKUP(DATE(YEAR(C2974),MONTH(C2974)-2,DAY(1)),'מדדים וריביות'!B:C,2,FALSE))</f>
        <v>23312128.558994502</v>
      </c>
      <c r="F2974" s="43">
        <f>IF($B$5=1,'ריבית יומית'!D2968,'ריבית יומית'!G2968)</f>
        <v>1.0738622586670132E-4</v>
      </c>
      <c r="G2974" s="43">
        <f t="shared" si="324"/>
        <v>1.0738622586670132E-4</v>
      </c>
      <c r="H2974" s="29">
        <f t="shared" si="325"/>
        <v>1.5668257866193311</v>
      </c>
      <c r="I2974" s="30">
        <f>VLOOKUP(B2973,'מדדים וריביות'!B:C,2)</f>
        <v>23373035.491872299</v>
      </c>
      <c r="K2974" s="39">
        <f t="shared" si="326"/>
        <v>0</v>
      </c>
      <c r="L2974" s="39">
        <f t="shared" si="327"/>
        <v>0</v>
      </c>
      <c r="M2974" s="39">
        <f t="shared" si="328"/>
        <v>0</v>
      </c>
      <c r="N2974" s="41">
        <f t="shared" si="330"/>
        <v>0</v>
      </c>
    </row>
    <row r="2975" spans="2:14">
      <c r="B2975" s="1">
        <v>35840</v>
      </c>
      <c r="C2975" s="1">
        <f t="shared" si="329"/>
        <v>35827</v>
      </c>
      <c r="E2975" s="42">
        <f>IF(DAY(B2975)&gt;14,VLOOKUP(DATE(YEAR(C2975),MONTH(C2975)-1,DAY(1)),'מדדים וריביות'!B:C,2,FALSE),VLOOKUP(DATE(YEAR(C2975),MONTH(C2975)-2,DAY(1)),'מדדים וריביות'!B:C,2,FALSE))</f>
        <v>23312128.558994502</v>
      </c>
      <c r="F2975" s="43">
        <f>IF($B$5=1,'ריבית יומית'!D2969,'ריבית יומית'!G2969)</f>
        <v>1.0738622586670132E-4</v>
      </c>
      <c r="G2975" s="43">
        <f t="shared" si="324"/>
        <v>1.0738622586670132E-4</v>
      </c>
      <c r="H2975" s="29">
        <f t="shared" si="325"/>
        <v>1.5666575491778993</v>
      </c>
      <c r="I2975" s="30">
        <f>VLOOKUP(B2974,'מדדים וריביות'!B:C,2)</f>
        <v>23373035.491872299</v>
      </c>
      <c r="K2975" s="39">
        <f t="shared" si="326"/>
        <v>0</v>
      </c>
      <c r="L2975" s="39">
        <f t="shared" si="327"/>
        <v>0</v>
      </c>
      <c r="M2975" s="39">
        <f t="shared" si="328"/>
        <v>0</v>
      </c>
      <c r="N2975" s="41">
        <f t="shared" si="330"/>
        <v>0</v>
      </c>
    </row>
    <row r="2976" spans="2:14">
      <c r="B2976" s="1">
        <v>35841</v>
      </c>
      <c r="C2976" s="1">
        <f t="shared" si="329"/>
        <v>35827</v>
      </c>
      <c r="E2976" s="42">
        <f>IF(DAY(B2976)&gt;14,VLOOKUP(DATE(YEAR(C2976),MONTH(C2976)-1,DAY(1)),'מדדים וריביות'!B:C,2,FALSE),VLOOKUP(DATE(YEAR(C2976),MONTH(C2976)-2,DAY(1)),'מדדים וריביות'!B:C,2,FALSE))</f>
        <v>23388262.2250918</v>
      </c>
      <c r="F2976" s="43">
        <f>IF($B$5=1,'ריבית יומית'!D2970,'ריבית יומית'!G2970)</f>
        <v>1.0738622586670132E-4</v>
      </c>
      <c r="G2976" s="43">
        <f t="shared" si="324"/>
        <v>1.0738622586670132E-4</v>
      </c>
      <c r="H2976" s="29">
        <f t="shared" si="325"/>
        <v>1.5664893298009115</v>
      </c>
      <c r="I2976" s="30">
        <f>VLOOKUP(B2975,'מדדים וריביות'!B:C,2)</f>
        <v>23373035.491872299</v>
      </c>
      <c r="K2976" s="39">
        <f t="shared" si="326"/>
        <v>0</v>
      </c>
      <c r="L2976" s="39">
        <f t="shared" si="327"/>
        <v>0</v>
      </c>
      <c r="M2976" s="39">
        <f t="shared" si="328"/>
        <v>0</v>
      </c>
      <c r="N2976" s="41">
        <f t="shared" si="330"/>
        <v>0</v>
      </c>
    </row>
    <row r="2977" spans="2:14">
      <c r="B2977" s="1">
        <v>35842</v>
      </c>
      <c r="C2977" s="1">
        <f t="shared" si="329"/>
        <v>35827</v>
      </c>
      <c r="E2977" s="42">
        <f>IF(DAY(B2977)&gt;14,VLOOKUP(DATE(YEAR(C2977),MONTH(C2977)-1,DAY(1)),'מדדים וריביות'!B:C,2,FALSE),VLOOKUP(DATE(YEAR(C2977),MONTH(C2977)-2,DAY(1)),'מדדים וריביות'!B:C,2,FALSE))</f>
        <v>23388262.2250918</v>
      </c>
      <c r="F2977" s="43">
        <f>IF($B$5=1,'ריבית יומית'!D2971,'ריבית יומית'!G2971)</f>
        <v>1.0738622586670132E-4</v>
      </c>
      <c r="G2977" s="43">
        <f t="shared" si="324"/>
        <v>1.0738622586670132E-4</v>
      </c>
      <c r="H2977" s="29">
        <f t="shared" si="325"/>
        <v>1.566321128486428</v>
      </c>
      <c r="I2977" s="30">
        <f>VLOOKUP(B2976,'מדדים וריביות'!B:C,2)</f>
        <v>23373035.491872299</v>
      </c>
      <c r="K2977" s="39">
        <f t="shared" si="326"/>
        <v>0</v>
      </c>
      <c r="L2977" s="39">
        <f t="shared" si="327"/>
        <v>0</v>
      </c>
      <c r="M2977" s="39">
        <f t="shared" si="328"/>
        <v>0</v>
      </c>
      <c r="N2977" s="41">
        <f t="shared" si="330"/>
        <v>0</v>
      </c>
    </row>
    <row r="2978" spans="2:14">
      <c r="B2978" s="1">
        <v>35843</v>
      </c>
      <c r="C2978" s="1">
        <f t="shared" si="329"/>
        <v>35827</v>
      </c>
      <c r="E2978" s="42">
        <f>IF(DAY(B2978)&gt;14,VLOOKUP(DATE(YEAR(C2978),MONTH(C2978)-1,DAY(1)),'מדדים וריביות'!B:C,2,FALSE),VLOOKUP(DATE(YEAR(C2978),MONTH(C2978)-2,DAY(1)),'מדדים וריביות'!B:C,2,FALSE))</f>
        <v>23388262.2250918</v>
      </c>
      <c r="F2978" s="43">
        <f>IF($B$5=1,'ריבית יומית'!D2972,'ריבית יומית'!G2972)</f>
        <v>1.0738622586670132E-4</v>
      </c>
      <c r="G2978" s="43">
        <f t="shared" si="324"/>
        <v>1.0738622586670132E-4</v>
      </c>
      <c r="H2978" s="29">
        <f t="shared" si="325"/>
        <v>1.5661529452325096</v>
      </c>
      <c r="I2978" s="30">
        <f>VLOOKUP(B2977,'מדדים וריביות'!B:C,2)</f>
        <v>23373035.491872299</v>
      </c>
      <c r="K2978" s="39">
        <f t="shared" si="326"/>
        <v>0</v>
      </c>
      <c r="L2978" s="39">
        <f t="shared" si="327"/>
        <v>0</v>
      </c>
      <c r="M2978" s="39">
        <f t="shared" si="328"/>
        <v>0</v>
      </c>
      <c r="N2978" s="41">
        <f t="shared" si="330"/>
        <v>0</v>
      </c>
    </row>
    <row r="2979" spans="2:14">
      <c r="B2979" s="1">
        <v>35844</v>
      </c>
      <c r="C2979" s="1">
        <f t="shared" si="329"/>
        <v>35827</v>
      </c>
      <c r="E2979" s="42">
        <f>IF(DAY(B2979)&gt;14,VLOOKUP(DATE(YEAR(C2979),MONTH(C2979)-1,DAY(1)),'מדדים וריביות'!B:C,2,FALSE),VLOOKUP(DATE(YEAR(C2979),MONTH(C2979)-2,DAY(1)),'מדדים וריביות'!B:C,2,FALSE))</f>
        <v>23388262.2250918</v>
      </c>
      <c r="F2979" s="43">
        <f>IF($B$5=1,'ריבית יומית'!D2973,'ריבית יומית'!G2973)</f>
        <v>1.0738622586670132E-4</v>
      </c>
      <c r="G2979" s="43">
        <f t="shared" si="324"/>
        <v>1.0738622586670132E-4</v>
      </c>
      <c r="H2979" s="29">
        <f t="shared" si="325"/>
        <v>1.5659847800372166</v>
      </c>
      <c r="I2979" s="30">
        <f>VLOOKUP(B2978,'מדדים וריביות'!B:C,2)</f>
        <v>23373035.491872299</v>
      </c>
      <c r="K2979" s="39">
        <f t="shared" si="326"/>
        <v>0</v>
      </c>
      <c r="L2979" s="39">
        <f t="shared" si="327"/>
        <v>0</v>
      </c>
      <c r="M2979" s="39">
        <f t="shared" si="328"/>
        <v>0</v>
      </c>
      <c r="N2979" s="41">
        <f t="shared" si="330"/>
        <v>0</v>
      </c>
    </row>
    <row r="2980" spans="2:14">
      <c r="B2980" s="1">
        <v>35845</v>
      </c>
      <c r="C2980" s="1">
        <f t="shared" si="329"/>
        <v>35827</v>
      </c>
      <c r="E2980" s="42">
        <f>IF(DAY(B2980)&gt;14,VLOOKUP(DATE(YEAR(C2980),MONTH(C2980)-1,DAY(1)),'מדדים וריביות'!B:C,2,FALSE),VLOOKUP(DATE(YEAR(C2980),MONTH(C2980)-2,DAY(1)),'מדדים וריביות'!B:C,2,FALSE))</f>
        <v>23388262.2250918</v>
      </c>
      <c r="F2980" s="43">
        <f>IF($B$5=1,'ריבית יומית'!D2974,'ריבית יומית'!G2974)</f>
        <v>1.0738622586670132E-4</v>
      </c>
      <c r="G2980" s="43">
        <f t="shared" si="324"/>
        <v>1.0738622586670132E-4</v>
      </c>
      <c r="H2980" s="29">
        <f t="shared" si="325"/>
        <v>1.5658166328986103</v>
      </c>
      <c r="I2980" s="30">
        <f>VLOOKUP(B2979,'מדדים וריביות'!B:C,2)</f>
        <v>23373035.491872299</v>
      </c>
      <c r="K2980" s="39">
        <f t="shared" si="326"/>
        <v>0</v>
      </c>
      <c r="L2980" s="39">
        <f t="shared" si="327"/>
        <v>0</v>
      </c>
      <c r="M2980" s="39">
        <f t="shared" si="328"/>
        <v>0</v>
      </c>
      <c r="N2980" s="41">
        <f t="shared" si="330"/>
        <v>0</v>
      </c>
    </row>
    <row r="2981" spans="2:14">
      <c r="B2981" s="1">
        <v>35846</v>
      </c>
      <c r="C2981" s="1">
        <f t="shared" si="329"/>
        <v>35827</v>
      </c>
      <c r="E2981" s="42">
        <f>IF(DAY(B2981)&gt;14,VLOOKUP(DATE(YEAR(C2981),MONTH(C2981)-1,DAY(1)),'מדדים וריביות'!B:C,2,FALSE),VLOOKUP(DATE(YEAR(C2981),MONTH(C2981)-2,DAY(1)),'מדדים וריביות'!B:C,2,FALSE))</f>
        <v>23388262.2250918</v>
      </c>
      <c r="F2981" s="43">
        <f>IF($B$5=1,'ריבית יומית'!D2975,'ריבית יומית'!G2975)</f>
        <v>1.0738622586670132E-4</v>
      </c>
      <c r="G2981" s="43">
        <f t="shared" si="324"/>
        <v>1.0738622586670132E-4</v>
      </c>
      <c r="H2981" s="29">
        <f t="shared" si="325"/>
        <v>1.5656485038147518</v>
      </c>
      <c r="I2981" s="30">
        <f>VLOOKUP(B2980,'מדדים וריביות'!B:C,2)</f>
        <v>23373035.491872299</v>
      </c>
      <c r="K2981" s="39">
        <f t="shared" si="326"/>
        <v>0</v>
      </c>
      <c r="L2981" s="39">
        <f t="shared" si="327"/>
        <v>0</v>
      </c>
      <c r="M2981" s="39">
        <f t="shared" si="328"/>
        <v>0</v>
      </c>
      <c r="N2981" s="41">
        <f t="shared" si="330"/>
        <v>0</v>
      </c>
    </row>
    <row r="2982" spans="2:14">
      <c r="B2982" s="1">
        <v>35847</v>
      </c>
      <c r="C2982" s="1">
        <f t="shared" si="329"/>
        <v>35827</v>
      </c>
      <c r="E2982" s="42">
        <f>IF(DAY(B2982)&gt;14,VLOOKUP(DATE(YEAR(C2982),MONTH(C2982)-1,DAY(1)),'מדדים וריביות'!B:C,2,FALSE),VLOOKUP(DATE(YEAR(C2982),MONTH(C2982)-2,DAY(1)),'מדדים וריביות'!B:C,2,FALSE))</f>
        <v>23388262.2250918</v>
      </c>
      <c r="F2982" s="43">
        <f>IF($B$5=1,'ריבית יומית'!D2976,'ריבית יומית'!G2976)</f>
        <v>1.0738622586670132E-4</v>
      </c>
      <c r="G2982" s="43">
        <f t="shared" si="324"/>
        <v>1.0738622586670132E-4</v>
      </c>
      <c r="H2982" s="29">
        <f t="shared" si="325"/>
        <v>1.5654803927837024</v>
      </c>
      <c r="I2982" s="30">
        <f>VLOOKUP(B2981,'מדדים וריביות'!B:C,2)</f>
        <v>23373035.491872299</v>
      </c>
      <c r="K2982" s="39">
        <f t="shared" si="326"/>
        <v>0</v>
      </c>
      <c r="L2982" s="39">
        <f t="shared" si="327"/>
        <v>0</v>
      </c>
      <c r="M2982" s="39">
        <f t="shared" si="328"/>
        <v>0</v>
      </c>
      <c r="N2982" s="41">
        <f t="shared" si="330"/>
        <v>0</v>
      </c>
    </row>
    <row r="2983" spans="2:14">
      <c r="B2983" s="1">
        <v>35848</v>
      </c>
      <c r="C2983" s="1">
        <f t="shared" si="329"/>
        <v>35827</v>
      </c>
      <c r="E2983" s="42">
        <f>IF(DAY(B2983)&gt;14,VLOOKUP(DATE(YEAR(C2983),MONTH(C2983)-1,DAY(1)),'מדדים וריביות'!B:C,2,FALSE),VLOOKUP(DATE(YEAR(C2983),MONTH(C2983)-2,DAY(1)),'מדדים וריביות'!B:C,2,FALSE))</f>
        <v>23388262.2250918</v>
      </c>
      <c r="F2983" s="43">
        <f>IF($B$5=1,'ריבית יומית'!D2977,'ריבית יומית'!G2977)</f>
        <v>1.0738622586670132E-4</v>
      </c>
      <c r="G2983" s="43">
        <f t="shared" si="324"/>
        <v>1.0738622586670132E-4</v>
      </c>
      <c r="H2983" s="29">
        <f t="shared" si="325"/>
        <v>1.5653122998035238</v>
      </c>
      <c r="I2983" s="30">
        <f>VLOOKUP(B2982,'מדדים וריביות'!B:C,2)</f>
        <v>23373035.491872299</v>
      </c>
      <c r="K2983" s="39">
        <f t="shared" si="326"/>
        <v>0</v>
      </c>
      <c r="L2983" s="39">
        <f t="shared" si="327"/>
        <v>0</v>
      </c>
      <c r="M2983" s="39">
        <f t="shared" si="328"/>
        <v>0</v>
      </c>
      <c r="N2983" s="41">
        <f t="shared" si="330"/>
        <v>0</v>
      </c>
    </row>
    <row r="2984" spans="2:14">
      <c r="B2984" s="1">
        <v>35849</v>
      </c>
      <c r="C2984" s="1">
        <f t="shared" si="329"/>
        <v>35827</v>
      </c>
      <c r="E2984" s="42">
        <f>IF(DAY(B2984)&gt;14,VLOOKUP(DATE(YEAR(C2984),MONTH(C2984)-1,DAY(1)),'מדדים וריביות'!B:C,2,FALSE),VLOOKUP(DATE(YEAR(C2984),MONTH(C2984)-2,DAY(1)),'מדדים וריביות'!B:C,2,FALSE))</f>
        <v>23388262.2250918</v>
      </c>
      <c r="F2984" s="43">
        <f>IF($B$5=1,'ריבית יומית'!D2978,'ריבית יומית'!G2978)</f>
        <v>1.0738622586670132E-4</v>
      </c>
      <c r="G2984" s="43">
        <f t="shared" si="324"/>
        <v>1.0738622586670132E-4</v>
      </c>
      <c r="H2984" s="29">
        <f t="shared" si="325"/>
        <v>1.5651442248722778</v>
      </c>
      <c r="I2984" s="30">
        <f>VLOOKUP(B2983,'מדדים וריביות'!B:C,2)</f>
        <v>23373035.491872299</v>
      </c>
      <c r="K2984" s="39">
        <f t="shared" si="326"/>
        <v>0</v>
      </c>
      <c r="L2984" s="39">
        <f t="shared" si="327"/>
        <v>0</v>
      </c>
      <c r="M2984" s="39">
        <f t="shared" si="328"/>
        <v>0</v>
      </c>
      <c r="N2984" s="41">
        <f t="shared" si="330"/>
        <v>0</v>
      </c>
    </row>
    <row r="2985" spans="2:14">
      <c r="B2985" s="1">
        <v>35850</v>
      </c>
      <c r="C2985" s="1">
        <f t="shared" si="329"/>
        <v>35827</v>
      </c>
      <c r="E2985" s="42">
        <f>IF(DAY(B2985)&gt;14,VLOOKUP(DATE(YEAR(C2985),MONTH(C2985)-1,DAY(1)),'מדדים וריביות'!B:C,2,FALSE),VLOOKUP(DATE(YEAR(C2985),MONTH(C2985)-2,DAY(1)),'מדדים וריביות'!B:C,2,FALSE))</f>
        <v>23388262.2250918</v>
      </c>
      <c r="F2985" s="43">
        <f>IF($B$5=1,'ריבית יומית'!D2979,'ריבית יומית'!G2979)</f>
        <v>1.0738622586670132E-4</v>
      </c>
      <c r="G2985" s="43">
        <f t="shared" si="324"/>
        <v>1.0738622586670132E-4</v>
      </c>
      <c r="H2985" s="29">
        <f t="shared" si="325"/>
        <v>1.5649761679880263</v>
      </c>
      <c r="I2985" s="30">
        <f>VLOOKUP(B2984,'מדדים וריביות'!B:C,2)</f>
        <v>23373035.491872299</v>
      </c>
      <c r="K2985" s="39">
        <f t="shared" si="326"/>
        <v>0</v>
      </c>
      <c r="L2985" s="39">
        <f t="shared" si="327"/>
        <v>0</v>
      </c>
      <c r="M2985" s="39">
        <f t="shared" si="328"/>
        <v>0</v>
      </c>
      <c r="N2985" s="41">
        <f t="shared" si="330"/>
        <v>0</v>
      </c>
    </row>
    <row r="2986" spans="2:14">
      <c r="B2986" s="1">
        <v>35851</v>
      </c>
      <c r="C2986" s="1">
        <f t="shared" si="329"/>
        <v>35827</v>
      </c>
      <c r="E2986" s="42">
        <f>IF(DAY(B2986)&gt;14,VLOOKUP(DATE(YEAR(C2986),MONTH(C2986)-1,DAY(1)),'מדדים וריביות'!B:C,2,FALSE),VLOOKUP(DATE(YEAR(C2986),MONTH(C2986)-2,DAY(1)),'מדדים וריביות'!B:C,2,FALSE))</f>
        <v>23388262.2250918</v>
      </c>
      <c r="F2986" s="43">
        <f>IF($B$5=1,'ריבית יומית'!D2980,'ריבית יומית'!G2980)</f>
        <v>1.0738622586670132E-4</v>
      </c>
      <c r="G2986" s="43">
        <f t="shared" si="324"/>
        <v>1.0738622586670132E-4</v>
      </c>
      <c r="H2986" s="29">
        <f t="shared" si="325"/>
        <v>1.5648081291488314</v>
      </c>
      <c r="I2986" s="30">
        <f>VLOOKUP(B2985,'מדדים וריביות'!B:C,2)</f>
        <v>23373035.491872299</v>
      </c>
      <c r="K2986" s="39">
        <f t="shared" si="326"/>
        <v>0</v>
      </c>
      <c r="L2986" s="39">
        <f t="shared" si="327"/>
        <v>0</v>
      </c>
      <c r="M2986" s="39">
        <f t="shared" si="328"/>
        <v>0</v>
      </c>
      <c r="N2986" s="41">
        <f t="shared" si="330"/>
        <v>0</v>
      </c>
    </row>
    <row r="2987" spans="2:14">
      <c r="B2987" s="1">
        <v>35852</v>
      </c>
      <c r="C2987" s="1">
        <f t="shared" si="329"/>
        <v>35827</v>
      </c>
      <c r="E2987" s="42">
        <f>IF(DAY(B2987)&gt;14,VLOOKUP(DATE(YEAR(C2987),MONTH(C2987)-1,DAY(1)),'מדדים וריביות'!B:C,2,FALSE),VLOOKUP(DATE(YEAR(C2987),MONTH(C2987)-2,DAY(1)),'מדדים וריביות'!B:C,2,FALSE))</f>
        <v>23388262.2250918</v>
      </c>
      <c r="F2987" s="43">
        <f>IF($B$5=1,'ריבית יומית'!D2981,'ריבית יומית'!G2981)</f>
        <v>1.0738622586670132E-4</v>
      </c>
      <c r="G2987" s="43">
        <f t="shared" si="324"/>
        <v>1.0738622586670132E-4</v>
      </c>
      <c r="H2987" s="29">
        <f t="shared" si="325"/>
        <v>1.5646401083527557</v>
      </c>
      <c r="I2987" s="30">
        <f>VLOOKUP(B2986,'מדדים וריביות'!B:C,2)</f>
        <v>23373035.491872299</v>
      </c>
      <c r="K2987" s="39">
        <f t="shared" si="326"/>
        <v>0</v>
      </c>
      <c r="L2987" s="39">
        <f t="shared" si="327"/>
        <v>0</v>
      </c>
      <c r="M2987" s="39">
        <f t="shared" si="328"/>
        <v>0</v>
      </c>
      <c r="N2987" s="41">
        <f t="shared" si="330"/>
        <v>0</v>
      </c>
    </row>
    <row r="2988" spans="2:14">
      <c r="B2988" s="1">
        <v>35853</v>
      </c>
      <c r="C2988" s="1">
        <f t="shared" si="329"/>
        <v>35827</v>
      </c>
      <c r="E2988" s="42">
        <f>IF(DAY(B2988)&gt;14,VLOOKUP(DATE(YEAR(C2988),MONTH(C2988)-1,DAY(1)),'מדדים וריביות'!B:C,2,FALSE),VLOOKUP(DATE(YEAR(C2988),MONTH(C2988)-2,DAY(1)),'מדדים וריביות'!B:C,2,FALSE))</f>
        <v>23388262.2250918</v>
      </c>
      <c r="F2988" s="43">
        <f>IF($B$5=1,'ריבית יומית'!D2982,'ריבית יומית'!G2982)</f>
        <v>1.0738622586670132E-4</v>
      </c>
      <c r="G2988" s="43">
        <f t="shared" si="324"/>
        <v>1.0738622586670132E-4</v>
      </c>
      <c r="H2988" s="29">
        <f t="shared" si="325"/>
        <v>1.5644721055978619</v>
      </c>
      <c r="I2988" s="30">
        <f>VLOOKUP(B2987,'מדדים וריביות'!B:C,2)</f>
        <v>23373035.491872299</v>
      </c>
      <c r="K2988" s="39">
        <f t="shared" si="326"/>
        <v>0</v>
      </c>
      <c r="L2988" s="39">
        <f t="shared" si="327"/>
        <v>0</v>
      </c>
      <c r="M2988" s="39">
        <f t="shared" si="328"/>
        <v>0</v>
      </c>
      <c r="N2988" s="41">
        <f t="shared" si="330"/>
        <v>0</v>
      </c>
    </row>
    <row r="2989" spans="2:14">
      <c r="B2989" s="1">
        <v>35854</v>
      </c>
      <c r="C2989" s="1">
        <f t="shared" si="329"/>
        <v>35827</v>
      </c>
      <c r="E2989" s="42">
        <f>IF(DAY(B2989)&gt;14,VLOOKUP(DATE(YEAR(C2989),MONTH(C2989)-1,DAY(1)),'מדדים וריביות'!B:C,2,FALSE),VLOOKUP(DATE(YEAR(C2989),MONTH(C2989)-2,DAY(1)),'מדדים וריביות'!B:C,2,FALSE))</f>
        <v>23388262.2250918</v>
      </c>
      <c r="F2989" s="43">
        <f>IF($B$5=1,'ריבית יומית'!D2983,'ריבית יומית'!G2983)</f>
        <v>1.0738622586670132E-4</v>
      </c>
      <c r="G2989" s="43">
        <f t="shared" si="324"/>
        <v>1.0738622586670132E-4</v>
      </c>
      <c r="H2989" s="29">
        <f t="shared" si="325"/>
        <v>1.5643041208822126</v>
      </c>
      <c r="I2989" s="30">
        <f>VLOOKUP(B2988,'מדדים וריביות'!B:C,2)</f>
        <v>23373035.491872299</v>
      </c>
      <c r="K2989" s="39">
        <f t="shared" si="326"/>
        <v>0</v>
      </c>
      <c r="L2989" s="39">
        <f t="shared" si="327"/>
        <v>0</v>
      </c>
      <c r="M2989" s="39">
        <f t="shared" si="328"/>
        <v>0</v>
      </c>
      <c r="N2989" s="41">
        <f t="shared" si="330"/>
        <v>0</v>
      </c>
    </row>
    <row r="2990" spans="2:14">
      <c r="B2990" s="1">
        <v>35855</v>
      </c>
      <c r="C2990" s="1">
        <f t="shared" si="329"/>
        <v>35855</v>
      </c>
      <c r="E2990" s="42">
        <f>IF(DAY(B2990)&gt;14,VLOOKUP(DATE(YEAR(C2990),MONTH(C2990)-1,DAY(1)),'מדדים וריביות'!B:C,2,FALSE),VLOOKUP(DATE(YEAR(C2990),MONTH(C2990)-2,DAY(1)),'מדדים וריביות'!B:C,2,FALSE))</f>
        <v>23388262.2250918</v>
      </c>
      <c r="F2990" s="43">
        <f>IF($B$5=1,'ריבית יומית'!D2984,'ריבית יומית'!G2984)</f>
        <v>1.0738622586670132E-4</v>
      </c>
      <c r="G2990" s="43">
        <f t="shared" si="324"/>
        <v>1.0738622586670132E-4</v>
      </c>
      <c r="H2990" s="29">
        <f t="shared" si="325"/>
        <v>1.564136154203871</v>
      </c>
      <c r="I2990" s="30">
        <f>VLOOKUP(B2989,'מדדים וריביות'!B:C,2)</f>
        <v>23373035.491872299</v>
      </c>
      <c r="K2990" s="39">
        <f t="shared" si="326"/>
        <v>0</v>
      </c>
      <c r="L2990" s="39">
        <f t="shared" si="327"/>
        <v>0</v>
      </c>
      <c r="M2990" s="39">
        <f t="shared" si="328"/>
        <v>0</v>
      </c>
      <c r="N2990" s="41">
        <f t="shared" si="330"/>
        <v>0</v>
      </c>
    </row>
    <row r="2991" spans="2:14">
      <c r="B2991" s="1">
        <v>35856</v>
      </c>
      <c r="C2991" s="1">
        <f t="shared" si="329"/>
        <v>35855</v>
      </c>
      <c r="E2991" s="42">
        <f>IF(DAY(B2991)&gt;14,VLOOKUP(DATE(YEAR(C2991),MONTH(C2991)-1,DAY(1)),'מדדים וריביות'!B:C,2,FALSE),VLOOKUP(DATE(YEAR(C2991),MONTH(C2991)-2,DAY(1)),'מדדים וריביות'!B:C,2,FALSE))</f>
        <v>23388262.2250918</v>
      </c>
      <c r="F2991" s="43">
        <f>IF($B$5=1,'ריבית יומית'!D2985,'ריבית יומית'!G2985)</f>
        <v>1.0738622586670132E-4</v>
      </c>
      <c r="G2991" s="43">
        <f t="shared" si="324"/>
        <v>1.0738622586670132E-4</v>
      </c>
      <c r="H2991" s="29">
        <f t="shared" si="325"/>
        <v>1.5639682055609003</v>
      </c>
      <c r="I2991" s="30">
        <f>VLOOKUP(B2990,'מדדים וריביות'!B:C,2)</f>
        <v>23327355.292213898</v>
      </c>
      <c r="K2991" s="39">
        <f t="shared" si="326"/>
        <v>0</v>
      </c>
      <c r="L2991" s="39">
        <f t="shared" si="327"/>
        <v>0</v>
      </c>
      <c r="M2991" s="39">
        <f t="shared" si="328"/>
        <v>0</v>
      </c>
      <c r="N2991" s="41">
        <f t="shared" si="330"/>
        <v>0</v>
      </c>
    </row>
    <row r="2992" spans="2:14">
      <c r="B2992" s="1">
        <v>35857</v>
      </c>
      <c r="C2992" s="1">
        <f t="shared" si="329"/>
        <v>35855</v>
      </c>
      <c r="E2992" s="42">
        <f>IF(DAY(B2992)&gt;14,VLOOKUP(DATE(YEAR(C2992),MONTH(C2992)-1,DAY(1)),'מדדים וריביות'!B:C,2,FALSE),VLOOKUP(DATE(YEAR(C2992),MONTH(C2992)-2,DAY(1)),'מדדים וריביות'!B:C,2,FALSE))</f>
        <v>23388262.2250918</v>
      </c>
      <c r="F2992" s="43">
        <f>IF($B$5=1,'ריבית יומית'!D2986,'ריבית יומית'!G2986)</f>
        <v>1.0738622586670132E-4</v>
      </c>
      <c r="G2992" s="43">
        <f t="shared" si="324"/>
        <v>1.0738622586670132E-4</v>
      </c>
      <c r="H2992" s="29">
        <f t="shared" si="325"/>
        <v>1.563800274951364</v>
      </c>
      <c r="I2992" s="30">
        <f>VLOOKUP(B2991,'מדדים וריביות'!B:C,2)</f>
        <v>23327355.292213898</v>
      </c>
      <c r="K2992" s="39">
        <f t="shared" si="326"/>
        <v>0</v>
      </c>
      <c r="L2992" s="39">
        <f t="shared" si="327"/>
        <v>0</v>
      </c>
      <c r="M2992" s="39">
        <f t="shared" si="328"/>
        <v>0</v>
      </c>
      <c r="N2992" s="41">
        <f t="shared" si="330"/>
        <v>0</v>
      </c>
    </row>
    <row r="2993" spans="2:14">
      <c r="B2993" s="1">
        <v>35858</v>
      </c>
      <c r="C2993" s="1">
        <f t="shared" si="329"/>
        <v>35855</v>
      </c>
      <c r="E2993" s="42">
        <f>IF(DAY(B2993)&gt;14,VLOOKUP(DATE(YEAR(C2993),MONTH(C2993)-1,DAY(1)),'מדדים וריביות'!B:C,2,FALSE),VLOOKUP(DATE(YEAR(C2993),MONTH(C2993)-2,DAY(1)),'מדדים וריביות'!B:C,2,FALSE))</f>
        <v>23388262.2250918</v>
      </c>
      <c r="F2993" s="43">
        <f>IF($B$5=1,'ריבית יומית'!D2987,'ריבית יומית'!G2987)</f>
        <v>1.0738622586670132E-4</v>
      </c>
      <c r="G2993" s="43">
        <f t="shared" si="324"/>
        <v>1.0738622586670132E-4</v>
      </c>
      <c r="H2993" s="29">
        <f t="shared" si="325"/>
        <v>1.5636323623733257</v>
      </c>
      <c r="I2993" s="30">
        <f>VLOOKUP(B2992,'מדדים וריביות'!B:C,2)</f>
        <v>23327355.292213898</v>
      </c>
      <c r="K2993" s="39">
        <f t="shared" si="326"/>
        <v>0</v>
      </c>
      <c r="L2993" s="39">
        <f t="shared" si="327"/>
        <v>0</v>
      </c>
      <c r="M2993" s="39">
        <f t="shared" si="328"/>
        <v>0</v>
      </c>
      <c r="N2993" s="41">
        <f t="shared" si="330"/>
        <v>0</v>
      </c>
    </row>
    <row r="2994" spans="2:14">
      <c r="B2994" s="1">
        <v>35859</v>
      </c>
      <c r="C2994" s="1">
        <f t="shared" si="329"/>
        <v>35855</v>
      </c>
      <c r="E2994" s="42">
        <f>IF(DAY(B2994)&gt;14,VLOOKUP(DATE(YEAR(C2994),MONTH(C2994)-1,DAY(1)),'מדדים וריביות'!B:C,2,FALSE),VLOOKUP(DATE(YEAR(C2994),MONTH(C2994)-2,DAY(1)),'מדדים וריביות'!B:C,2,FALSE))</f>
        <v>23388262.2250918</v>
      </c>
      <c r="F2994" s="43">
        <f>IF($B$5=1,'ריבית יומית'!D2988,'ריבית יומית'!G2988)</f>
        <v>1.0738622586670132E-4</v>
      </c>
      <c r="G2994" s="43">
        <f t="shared" si="324"/>
        <v>1.0738622586670132E-4</v>
      </c>
      <c r="H2994" s="29">
        <f t="shared" si="325"/>
        <v>1.5634644678248493</v>
      </c>
      <c r="I2994" s="30">
        <f>VLOOKUP(B2993,'מדדים וריביות'!B:C,2)</f>
        <v>23327355.292213898</v>
      </c>
      <c r="K2994" s="39">
        <f t="shared" si="326"/>
        <v>0</v>
      </c>
      <c r="L2994" s="39">
        <f t="shared" si="327"/>
        <v>0</v>
      </c>
      <c r="M2994" s="39">
        <f t="shared" si="328"/>
        <v>0</v>
      </c>
      <c r="N2994" s="41">
        <f t="shared" si="330"/>
        <v>0</v>
      </c>
    </row>
    <row r="2995" spans="2:14">
      <c r="B2995" s="1">
        <v>35860</v>
      </c>
      <c r="C2995" s="1">
        <f t="shared" si="329"/>
        <v>35855</v>
      </c>
      <c r="E2995" s="42">
        <f>IF(DAY(B2995)&gt;14,VLOOKUP(DATE(YEAR(C2995),MONTH(C2995)-1,DAY(1)),'מדדים וריביות'!B:C,2,FALSE),VLOOKUP(DATE(YEAR(C2995),MONTH(C2995)-2,DAY(1)),'מדדים וריביות'!B:C,2,FALSE))</f>
        <v>23388262.2250918</v>
      </c>
      <c r="F2995" s="43">
        <f>IF($B$5=1,'ריבית יומית'!D2989,'ריבית יומית'!G2989)</f>
        <v>1.0738622586670132E-4</v>
      </c>
      <c r="G2995" s="43">
        <f t="shared" si="324"/>
        <v>1.0738622586670132E-4</v>
      </c>
      <c r="H2995" s="29">
        <f t="shared" si="325"/>
        <v>1.5632965913039989</v>
      </c>
      <c r="I2995" s="30">
        <f>VLOOKUP(B2994,'מדדים וריביות'!B:C,2)</f>
        <v>23327355.292213898</v>
      </c>
      <c r="K2995" s="39">
        <f t="shared" si="326"/>
        <v>0</v>
      </c>
      <c r="L2995" s="39">
        <f t="shared" si="327"/>
        <v>0</v>
      </c>
      <c r="M2995" s="39">
        <f t="shared" si="328"/>
        <v>0</v>
      </c>
      <c r="N2995" s="41">
        <f t="shared" si="330"/>
        <v>0</v>
      </c>
    </row>
    <row r="2996" spans="2:14">
      <c r="B2996" s="1">
        <v>35861</v>
      </c>
      <c r="C2996" s="1">
        <f t="shared" si="329"/>
        <v>35855</v>
      </c>
      <c r="E2996" s="42">
        <f>IF(DAY(B2996)&gt;14,VLOOKUP(DATE(YEAR(C2996),MONTH(C2996)-1,DAY(1)),'מדדים וריביות'!B:C,2,FALSE),VLOOKUP(DATE(YEAR(C2996),MONTH(C2996)-2,DAY(1)),'מדדים וריביות'!B:C,2,FALSE))</f>
        <v>23388262.2250918</v>
      </c>
      <c r="F2996" s="43">
        <f>IF($B$5=1,'ריבית יומית'!D2990,'ריבית יומית'!G2990)</f>
        <v>1.0738622586670132E-4</v>
      </c>
      <c r="G2996" s="43">
        <f t="shared" si="324"/>
        <v>1.0738622586670132E-4</v>
      </c>
      <c r="H2996" s="29">
        <f t="shared" si="325"/>
        <v>1.5631287328088388</v>
      </c>
      <c r="I2996" s="30">
        <f>VLOOKUP(B2995,'מדדים וריביות'!B:C,2)</f>
        <v>23327355.292213898</v>
      </c>
      <c r="K2996" s="39">
        <f t="shared" si="326"/>
        <v>0</v>
      </c>
      <c r="L2996" s="39">
        <f t="shared" si="327"/>
        <v>0</v>
      </c>
      <c r="M2996" s="39">
        <f t="shared" si="328"/>
        <v>0</v>
      </c>
      <c r="N2996" s="41">
        <f t="shared" si="330"/>
        <v>0</v>
      </c>
    </row>
    <row r="2997" spans="2:14">
      <c r="B2997" s="1">
        <v>35862</v>
      </c>
      <c r="C2997" s="1">
        <f t="shared" si="329"/>
        <v>35855</v>
      </c>
      <c r="E2997" s="42">
        <f>IF(DAY(B2997)&gt;14,VLOOKUP(DATE(YEAR(C2997),MONTH(C2997)-1,DAY(1)),'מדדים וריביות'!B:C,2,FALSE),VLOOKUP(DATE(YEAR(C2997),MONTH(C2997)-2,DAY(1)),'מדדים וריביות'!B:C,2,FALSE))</f>
        <v>23388262.2250918</v>
      </c>
      <c r="F2997" s="43">
        <f>IF($B$5=1,'ריבית יומית'!D2991,'ריבית יומית'!G2991)</f>
        <v>1.0738622586670132E-4</v>
      </c>
      <c r="G2997" s="43">
        <f t="shared" si="324"/>
        <v>1.0738622586670132E-4</v>
      </c>
      <c r="H2997" s="29">
        <f t="shared" si="325"/>
        <v>1.5629608923374334</v>
      </c>
      <c r="I2997" s="30">
        <f>VLOOKUP(B2996,'מדדים וריביות'!B:C,2)</f>
        <v>23327355.292213898</v>
      </c>
      <c r="K2997" s="39">
        <f t="shared" si="326"/>
        <v>0</v>
      </c>
      <c r="L2997" s="39">
        <f t="shared" si="327"/>
        <v>0</v>
      </c>
      <c r="M2997" s="39">
        <f t="shared" si="328"/>
        <v>0</v>
      </c>
      <c r="N2997" s="41">
        <f t="shared" si="330"/>
        <v>0</v>
      </c>
    </row>
    <row r="2998" spans="2:14">
      <c r="B2998" s="1">
        <v>35863</v>
      </c>
      <c r="C2998" s="1">
        <f t="shared" si="329"/>
        <v>35855</v>
      </c>
      <c r="E2998" s="42">
        <f>IF(DAY(B2998)&gt;14,VLOOKUP(DATE(YEAR(C2998),MONTH(C2998)-1,DAY(1)),'מדדים וריביות'!B:C,2,FALSE),VLOOKUP(DATE(YEAR(C2998),MONTH(C2998)-2,DAY(1)),'מדדים וריביות'!B:C,2,FALSE))</f>
        <v>23388262.2250918</v>
      </c>
      <c r="F2998" s="43">
        <f>IF($B$5=1,'ריבית יומית'!D2992,'ריבית יומית'!G2992)</f>
        <v>1.0738622586670132E-4</v>
      </c>
      <c r="G2998" s="43">
        <f t="shared" si="324"/>
        <v>1.0738622586670132E-4</v>
      </c>
      <c r="H2998" s="29">
        <f t="shared" si="325"/>
        <v>1.5627930698878476</v>
      </c>
      <c r="I2998" s="30">
        <f>VLOOKUP(B2997,'מדדים וריביות'!B:C,2)</f>
        <v>23327355.292213898</v>
      </c>
      <c r="K2998" s="39">
        <f t="shared" si="326"/>
        <v>0</v>
      </c>
      <c r="L2998" s="39">
        <f t="shared" si="327"/>
        <v>0</v>
      </c>
      <c r="M2998" s="39">
        <f t="shared" si="328"/>
        <v>0</v>
      </c>
      <c r="N2998" s="41">
        <f t="shared" si="330"/>
        <v>0</v>
      </c>
    </row>
    <row r="2999" spans="2:14">
      <c r="B2999" s="1">
        <v>35864</v>
      </c>
      <c r="C2999" s="1">
        <f t="shared" si="329"/>
        <v>35855</v>
      </c>
      <c r="E2999" s="42">
        <f>IF(DAY(B2999)&gt;14,VLOOKUP(DATE(YEAR(C2999),MONTH(C2999)-1,DAY(1)),'מדדים וריביות'!B:C,2,FALSE),VLOOKUP(DATE(YEAR(C2999),MONTH(C2999)-2,DAY(1)),'מדדים וריביות'!B:C,2,FALSE))</f>
        <v>23388262.2250918</v>
      </c>
      <c r="F2999" s="43">
        <f>IF($B$5=1,'ריבית יומית'!D2993,'ריבית יומית'!G2993)</f>
        <v>1.0738622586670132E-4</v>
      </c>
      <c r="G2999" s="43">
        <f t="shared" si="324"/>
        <v>1.0738622586670132E-4</v>
      </c>
      <c r="H2999" s="29">
        <f t="shared" si="325"/>
        <v>1.5626252654581461</v>
      </c>
      <c r="I2999" s="30">
        <f>VLOOKUP(B2998,'מדדים וריביות'!B:C,2)</f>
        <v>23327355.292213898</v>
      </c>
      <c r="K2999" s="39">
        <f t="shared" si="326"/>
        <v>0</v>
      </c>
      <c r="L2999" s="39">
        <f t="shared" si="327"/>
        <v>0</v>
      </c>
      <c r="M2999" s="39">
        <f t="shared" si="328"/>
        <v>0</v>
      </c>
      <c r="N2999" s="41">
        <f t="shared" si="330"/>
        <v>0</v>
      </c>
    </row>
    <row r="3000" spans="2:14">
      <c r="B3000" s="1">
        <v>35865</v>
      </c>
      <c r="C3000" s="1">
        <f t="shared" si="329"/>
        <v>35855</v>
      </c>
      <c r="E3000" s="42">
        <f>IF(DAY(B3000)&gt;14,VLOOKUP(DATE(YEAR(C3000),MONTH(C3000)-1,DAY(1)),'מדדים וריביות'!B:C,2,FALSE),VLOOKUP(DATE(YEAR(C3000),MONTH(C3000)-2,DAY(1)),'מדדים וריביות'!B:C,2,FALSE))</f>
        <v>23388262.2250918</v>
      </c>
      <c r="F3000" s="43">
        <f>IF($B$5=1,'ריבית יומית'!D2994,'ריבית יומית'!G2994)</f>
        <v>1.0738622586670132E-4</v>
      </c>
      <c r="G3000" s="43">
        <f t="shared" si="324"/>
        <v>1.0738622586670132E-4</v>
      </c>
      <c r="H3000" s="29">
        <f t="shared" si="325"/>
        <v>1.5624574790463941</v>
      </c>
      <c r="I3000" s="30">
        <f>VLOOKUP(B2999,'מדדים וריביות'!B:C,2)</f>
        <v>23327355.292213898</v>
      </c>
      <c r="K3000" s="39">
        <f t="shared" si="326"/>
        <v>0</v>
      </c>
      <c r="L3000" s="39">
        <f t="shared" si="327"/>
        <v>0</v>
      </c>
      <c r="M3000" s="39">
        <f t="shared" si="328"/>
        <v>0</v>
      </c>
      <c r="N3000" s="41">
        <f t="shared" si="330"/>
        <v>0</v>
      </c>
    </row>
    <row r="3001" spans="2:14">
      <c r="B3001" s="1">
        <v>35866</v>
      </c>
      <c r="C3001" s="1">
        <f t="shared" si="329"/>
        <v>35855</v>
      </c>
      <c r="E3001" s="42">
        <f>IF(DAY(B3001)&gt;14,VLOOKUP(DATE(YEAR(C3001),MONTH(C3001)-1,DAY(1)),'מדדים וריביות'!B:C,2,FALSE),VLOOKUP(DATE(YEAR(C3001),MONTH(C3001)-2,DAY(1)),'מדדים וריביות'!B:C,2,FALSE))</f>
        <v>23388262.2250918</v>
      </c>
      <c r="F3001" s="43">
        <f>IF($B$5=1,'ריבית יומית'!D2995,'ריבית יומית'!G2995)</f>
        <v>1.0738622586670132E-4</v>
      </c>
      <c r="G3001" s="43">
        <f t="shared" si="324"/>
        <v>1.0738622586670132E-4</v>
      </c>
      <c r="H3001" s="29">
        <f t="shared" si="325"/>
        <v>1.562289710650657</v>
      </c>
      <c r="I3001" s="30">
        <f>VLOOKUP(B3000,'מדדים וריביות'!B:C,2)</f>
        <v>23327355.292213898</v>
      </c>
      <c r="K3001" s="39">
        <f t="shared" si="326"/>
        <v>0</v>
      </c>
      <c r="L3001" s="39">
        <f t="shared" si="327"/>
        <v>0</v>
      </c>
      <c r="M3001" s="39">
        <f t="shared" si="328"/>
        <v>0</v>
      </c>
      <c r="N3001" s="41">
        <f t="shared" si="330"/>
        <v>0</v>
      </c>
    </row>
    <row r="3002" spans="2:14">
      <c r="B3002" s="1">
        <v>35867</v>
      </c>
      <c r="C3002" s="1">
        <f t="shared" si="329"/>
        <v>35855</v>
      </c>
      <c r="E3002" s="42">
        <f>IF(DAY(B3002)&gt;14,VLOOKUP(DATE(YEAR(C3002),MONTH(C3002)-1,DAY(1)),'מדדים וריביות'!B:C,2,FALSE),VLOOKUP(DATE(YEAR(C3002),MONTH(C3002)-2,DAY(1)),'מדדים וריביות'!B:C,2,FALSE))</f>
        <v>23388262.2250918</v>
      </c>
      <c r="F3002" s="43">
        <f>IF($B$5=1,'ריבית יומית'!D2996,'ריבית יומית'!G2996)</f>
        <v>1.0738622586670132E-4</v>
      </c>
      <c r="G3002" s="43">
        <f t="shared" si="324"/>
        <v>1.0738622586670132E-4</v>
      </c>
      <c r="H3002" s="29">
        <f t="shared" si="325"/>
        <v>1.5621219602690002</v>
      </c>
      <c r="I3002" s="30">
        <f>VLOOKUP(B3001,'מדדים וריביות'!B:C,2)</f>
        <v>23327355.292213898</v>
      </c>
      <c r="K3002" s="39">
        <f t="shared" si="326"/>
        <v>0</v>
      </c>
      <c r="L3002" s="39">
        <f t="shared" si="327"/>
        <v>0</v>
      </c>
      <c r="M3002" s="39">
        <f t="shared" si="328"/>
        <v>0</v>
      </c>
      <c r="N3002" s="41">
        <f t="shared" si="330"/>
        <v>0</v>
      </c>
    </row>
    <row r="3003" spans="2:14">
      <c r="B3003" s="1">
        <v>35868</v>
      </c>
      <c r="C3003" s="1">
        <f t="shared" si="329"/>
        <v>35855</v>
      </c>
      <c r="E3003" s="42">
        <f>IF(DAY(B3003)&gt;14,VLOOKUP(DATE(YEAR(C3003),MONTH(C3003)-1,DAY(1)),'מדדים וריביות'!B:C,2,FALSE),VLOOKUP(DATE(YEAR(C3003),MONTH(C3003)-2,DAY(1)),'מדדים וריביות'!B:C,2,FALSE))</f>
        <v>23388262.2250918</v>
      </c>
      <c r="F3003" s="43">
        <f>IF($B$5=1,'ריבית יומית'!D2997,'ריבית יומית'!G2997)</f>
        <v>1.0738622586670132E-4</v>
      </c>
      <c r="G3003" s="43">
        <f t="shared" si="324"/>
        <v>1.0738622586670132E-4</v>
      </c>
      <c r="H3003" s="29">
        <f t="shared" si="325"/>
        <v>1.5619542278994896</v>
      </c>
      <c r="I3003" s="30">
        <f>VLOOKUP(B3002,'מדדים וריביות'!B:C,2)</f>
        <v>23327355.292213898</v>
      </c>
      <c r="K3003" s="39">
        <f t="shared" si="326"/>
        <v>0</v>
      </c>
      <c r="L3003" s="39">
        <f t="shared" si="327"/>
        <v>0</v>
      </c>
      <c r="M3003" s="39">
        <f t="shared" si="328"/>
        <v>0</v>
      </c>
      <c r="N3003" s="41">
        <f t="shared" si="330"/>
        <v>0</v>
      </c>
    </row>
    <row r="3004" spans="2:14">
      <c r="B3004" s="1">
        <v>35869</v>
      </c>
      <c r="C3004" s="1">
        <f t="shared" si="329"/>
        <v>35855</v>
      </c>
      <c r="E3004" s="42">
        <f>IF(DAY(B3004)&gt;14,VLOOKUP(DATE(YEAR(C3004),MONTH(C3004)-1,DAY(1)),'מדדים וריביות'!B:C,2,FALSE),VLOOKUP(DATE(YEAR(C3004),MONTH(C3004)-2,DAY(1)),'מדדים וריביות'!B:C,2,FALSE))</f>
        <v>23373035.491872299</v>
      </c>
      <c r="F3004" s="43">
        <f>IF($B$5=1,'ריבית יומית'!D2998,'ריבית יומית'!G2998)</f>
        <v>1.0738622586670132E-4</v>
      </c>
      <c r="G3004" s="43">
        <f t="shared" si="324"/>
        <v>1.0738622586670132E-4</v>
      </c>
      <c r="H3004" s="29">
        <f t="shared" si="325"/>
        <v>1.5617865135401909</v>
      </c>
      <c r="I3004" s="30">
        <f>VLOOKUP(B3003,'מדדים וריביות'!B:C,2)</f>
        <v>23327355.292213898</v>
      </c>
      <c r="K3004" s="39">
        <f t="shared" si="326"/>
        <v>0</v>
      </c>
      <c r="L3004" s="39">
        <f t="shared" si="327"/>
        <v>0</v>
      </c>
      <c r="M3004" s="39">
        <f t="shared" si="328"/>
        <v>0</v>
      </c>
      <c r="N3004" s="41">
        <f t="shared" si="330"/>
        <v>0</v>
      </c>
    </row>
    <row r="3005" spans="2:14">
      <c r="B3005" s="1">
        <v>35870</v>
      </c>
      <c r="C3005" s="1">
        <f t="shared" si="329"/>
        <v>35855</v>
      </c>
      <c r="E3005" s="42">
        <f>IF(DAY(B3005)&gt;14,VLOOKUP(DATE(YEAR(C3005),MONTH(C3005)-1,DAY(1)),'מדדים וריביות'!B:C,2,FALSE),VLOOKUP(DATE(YEAR(C3005),MONTH(C3005)-2,DAY(1)),'מדדים וריביות'!B:C,2,FALSE))</f>
        <v>23373035.491872299</v>
      </c>
      <c r="F3005" s="43">
        <f>IF($B$5=1,'ריבית יומית'!D2999,'ריבית יומית'!G2999)</f>
        <v>1.0738622586670132E-4</v>
      </c>
      <c r="G3005" s="43">
        <f t="shared" si="324"/>
        <v>1.0738622586670132E-4</v>
      </c>
      <c r="H3005" s="29">
        <f t="shared" si="325"/>
        <v>1.5616188171891705</v>
      </c>
      <c r="I3005" s="30">
        <f>VLOOKUP(B3004,'מדדים וריביות'!B:C,2)</f>
        <v>23327355.292213898</v>
      </c>
      <c r="K3005" s="39">
        <f t="shared" si="326"/>
        <v>0</v>
      </c>
      <c r="L3005" s="39">
        <f t="shared" si="327"/>
        <v>0</v>
      </c>
      <c r="M3005" s="39">
        <f t="shared" si="328"/>
        <v>0</v>
      </c>
      <c r="N3005" s="41">
        <f t="shared" si="330"/>
        <v>0</v>
      </c>
    </row>
    <row r="3006" spans="2:14">
      <c r="B3006" s="1">
        <v>35871</v>
      </c>
      <c r="C3006" s="1">
        <f t="shared" si="329"/>
        <v>35855</v>
      </c>
      <c r="E3006" s="42">
        <f>IF(DAY(B3006)&gt;14,VLOOKUP(DATE(YEAR(C3006),MONTH(C3006)-1,DAY(1)),'מדדים וריביות'!B:C,2,FALSE),VLOOKUP(DATE(YEAR(C3006),MONTH(C3006)-2,DAY(1)),'מדדים וריביות'!B:C,2,FALSE))</f>
        <v>23373035.491872299</v>
      </c>
      <c r="F3006" s="43">
        <f>IF($B$5=1,'ריבית יומית'!D3000,'ריבית יומית'!G3000)</f>
        <v>1.0738622586670132E-4</v>
      </c>
      <c r="G3006" s="43">
        <f t="shared" si="324"/>
        <v>1.0738622586670132E-4</v>
      </c>
      <c r="H3006" s="29">
        <f t="shared" si="325"/>
        <v>1.5614511388444947</v>
      </c>
      <c r="I3006" s="30">
        <f>VLOOKUP(B3005,'מדדים וריביות'!B:C,2)</f>
        <v>23327355.292213898</v>
      </c>
      <c r="K3006" s="39">
        <f t="shared" si="326"/>
        <v>0</v>
      </c>
      <c r="L3006" s="39">
        <f t="shared" si="327"/>
        <v>0</v>
      </c>
      <c r="M3006" s="39">
        <f t="shared" si="328"/>
        <v>0</v>
      </c>
      <c r="N3006" s="41">
        <f t="shared" si="330"/>
        <v>0</v>
      </c>
    </row>
    <row r="3007" spans="2:14">
      <c r="B3007" s="1">
        <v>35872</v>
      </c>
      <c r="C3007" s="1">
        <f t="shared" si="329"/>
        <v>35855</v>
      </c>
      <c r="E3007" s="42">
        <f>IF(DAY(B3007)&gt;14,VLOOKUP(DATE(YEAR(C3007),MONTH(C3007)-1,DAY(1)),'מדדים וריביות'!B:C,2,FALSE),VLOOKUP(DATE(YEAR(C3007),MONTH(C3007)-2,DAY(1)),'מדדים וריביות'!B:C,2,FALSE))</f>
        <v>23373035.491872299</v>
      </c>
      <c r="F3007" s="43">
        <f>IF($B$5=1,'ריבית יומית'!D3001,'ריבית יומית'!G3001)</f>
        <v>1.0738622586670132E-4</v>
      </c>
      <c r="G3007" s="43">
        <f t="shared" si="324"/>
        <v>1.0738622586670132E-4</v>
      </c>
      <c r="H3007" s="29">
        <f t="shared" si="325"/>
        <v>1.5612834785042302</v>
      </c>
      <c r="I3007" s="30">
        <f>VLOOKUP(B3006,'מדדים וריביות'!B:C,2)</f>
        <v>23327355.292213898</v>
      </c>
      <c r="K3007" s="39">
        <f t="shared" si="326"/>
        <v>0</v>
      </c>
      <c r="L3007" s="39">
        <f t="shared" si="327"/>
        <v>0</v>
      </c>
      <c r="M3007" s="39">
        <f t="shared" si="328"/>
        <v>0</v>
      </c>
      <c r="N3007" s="41">
        <f t="shared" si="330"/>
        <v>0</v>
      </c>
    </row>
    <row r="3008" spans="2:14">
      <c r="B3008" s="1">
        <v>35873</v>
      </c>
      <c r="C3008" s="1">
        <f t="shared" si="329"/>
        <v>35855</v>
      </c>
      <c r="E3008" s="42">
        <f>IF(DAY(B3008)&gt;14,VLOOKUP(DATE(YEAR(C3008),MONTH(C3008)-1,DAY(1)),'מדדים וריביות'!B:C,2,FALSE),VLOOKUP(DATE(YEAR(C3008),MONTH(C3008)-2,DAY(1)),'מדדים וריביות'!B:C,2,FALSE))</f>
        <v>23373035.491872299</v>
      </c>
      <c r="F3008" s="43">
        <f>IF($B$5=1,'ריבית יומית'!D3002,'ריבית יומית'!G3002)</f>
        <v>1.0738622586670132E-4</v>
      </c>
      <c r="G3008" s="43">
        <f t="shared" si="324"/>
        <v>1.0738622586670132E-4</v>
      </c>
      <c r="H3008" s="29">
        <f t="shared" si="325"/>
        <v>1.5611158361664437</v>
      </c>
      <c r="I3008" s="30">
        <f>VLOOKUP(B3007,'מדדים וריביות'!B:C,2)</f>
        <v>23327355.292213898</v>
      </c>
      <c r="K3008" s="39">
        <f t="shared" si="326"/>
        <v>0</v>
      </c>
      <c r="L3008" s="39">
        <f t="shared" si="327"/>
        <v>0</v>
      </c>
      <c r="M3008" s="39">
        <f t="shared" si="328"/>
        <v>0</v>
      </c>
      <c r="N3008" s="41">
        <f t="shared" si="330"/>
        <v>0</v>
      </c>
    </row>
    <row r="3009" spans="2:14">
      <c r="B3009" s="1">
        <v>35874</v>
      </c>
      <c r="C3009" s="1">
        <f t="shared" si="329"/>
        <v>35855</v>
      </c>
      <c r="E3009" s="42">
        <f>IF(DAY(B3009)&gt;14,VLOOKUP(DATE(YEAR(C3009),MONTH(C3009)-1,DAY(1)),'מדדים וריביות'!B:C,2,FALSE),VLOOKUP(DATE(YEAR(C3009),MONTH(C3009)-2,DAY(1)),'מדדים וריביות'!B:C,2,FALSE))</f>
        <v>23373035.491872299</v>
      </c>
      <c r="F3009" s="43">
        <f>IF($B$5=1,'ריבית יומית'!D3003,'ריבית יומית'!G3003)</f>
        <v>1.0738622586670132E-4</v>
      </c>
      <c r="G3009" s="43">
        <f t="shared" si="324"/>
        <v>1.0738622586670132E-4</v>
      </c>
      <c r="H3009" s="29">
        <f t="shared" si="325"/>
        <v>1.560948211829202</v>
      </c>
      <c r="I3009" s="30">
        <f>VLOOKUP(B3008,'מדדים וריביות'!B:C,2)</f>
        <v>23327355.292213898</v>
      </c>
      <c r="K3009" s="39">
        <f t="shared" si="326"/>
        <v>0</v>
      </c>
      <c r="L3009" s="39">
        <f t="shared" si="327"/>
        <v>0</v>
      </c>
      <c r="M3009" s="39">
        <f t="shared" si="328"/>
        <v>0</v>
      </c>
      <c r="N3009" s="41">
        <f t="shared" si="330"/>
        <v>0</v>
      </c>
    </row>
    <row r="3010" spans="2:14">
      <c r="B3010" s="1">
        <v>35875</v>
      </c>
      <c r="C3010" s="1">
        <f t="shared" si="329"/>
        <v>35855</v>
      </c>
      <c r="E3010" s="42">
        <f>IF(DAY(B3010)&gt;14,VLOOKUP(DATE(YEAR(C3010),MONTH(C3010)-1,DAY(1)),'מדדים וריביות'!B:C,2,FALSE),VLOOKUP(DATE(YEAR(C3010),MONTH(C3010)-2,DAY(1)),'מדדים וריביות'!B:C,2,FALSE))</f>
        <v>23373035.491872299</v>
      </c>
      <c r="F3010" s="43">
        <f>IF($B$5=1,'ריבית יומית'!D3004,'ריבית יומית'!G3004)</f>
        <v>1.0738622586670132E-4</v>
      </c>
      <c r="G3010" s="43">
        <f t="shared" si="324"/>
        <v>1.0738622586670132E-4</v>
      </c>
      <c r="H3010" s="29">
        <f t="shared" si="325"/>
        <v>1.5607806054905724</v>
      </c>
      <c r="I3010" s="30">
        <f>VLOOKUP(B3009,'מדדים וריביות'!B:C,2)</f>
        <v>23327355.292213898</v>
      </c>
      <c r="K3010" s="39">
        <f t="shared" si="326"/>
        <v>0</v>
      </c>
      <c r="L3010" s="39">
        <f t="shared" si="327"/>
        <v>0</v>
      </c>
      <c r="M3010" s="39">
        <f t="shared" si="328"/>
        <v>0</v>
      </c>
      <c r="N3010" s="41">
        <f t="shared" si="330"/>
        <v>0</v>
      </c>
    </row>
    <row r="3011" spans="2:14">
      <c r="B3011" s="1">
        <v>35876</v>
      </c>
      <c r="C3011" s="1">
        <f t="shared" si="329"/>
        <v>35855</v>
      </c>
      <c r="E3011" s="42">
        <f>IF(DAY(B3011)&gt;14,VLOOKUP(DATE(YEAR(C3011),MONTH(C3011)-1,DAY(1)),'מדדים וריביות'!B:C,2,FALSE),VLOOKUP(DATE(YEAR(C3011),MONTH(C3011)-2,DAY(1)),'מדדים וריביות'!B:C,2,FALSE))</f>
        <v>23373035.491872299</v>
      </c>
      <c r="F3011" s="43">
        <f>IF($B$5=1,'ריבית יומית'!D3005,'ריבית יומית'!G3005)</f>
        <v>1.0738622586670132E-4</v>
      </c>
      <c r="G3011" s="43">
        <f t="shared" si="324"/>
        <v>1.0738622586670132E-4</v>
      </c>
      <c r="H3011" s="29">
        <f t="shared" si="325"/>
        <v>1.5606130171486223</v>
      </c>
      <c r="I3011" s="30">
        <f>VLOOKUP(B3010,'מדדים וריביות'!B:C,2)</f>
        <v>23327355.292213898</v>
      </c>
      <c r="K3011" s="39">
        <f t="shared" si="326"/>
        <v>0</v>
      </c>
      <c r="L3011" s="39">
        <f t="shared" si="327"/>
        <v>0</v>
      </c>
      <c r="M3011" s="39">
        <f t="shared" si="328"/>
        <v>0</v>
      </c>
      <c r="N3011" s="41">
        <f t="shared" si="330"/>
        <v>0</v>
      </c>
    </row>
    <row r="3012" spans="2:14">
      <c r="B3012" s="1">
        <v>35877</v>
      </c>
      <c r="C3012" s="1">
        <f t="shared" si="329"/>
        <v>35855</v>
      </c>
      <c r="E3012" s="42">
        <f>IF(DAY(B3012)&gt;14,VLOOKUP(DATE(YEAR(C3012),MONTH(C3012)-1,DAY(1)),'מדדים וריביות'!B:C,2,FALSE),VLOOKUP(DATE(YEAR(C3012),MONTH(C3012)-2,DAY(1)),'מדדים וריביות'!B:C,2,FALSE))</f>
        <v>23373035.491872299</v>
      </c>
      <c r="F3012" s="43">
        <f>IF($B$5=1,'ריבית יומית'!D3006,'ריבית יומית'!G3006)</f>
        <v>1.0738622586670132E-4</v>
      </c>
      <c r="G3012" s="43">
        <f t="shared" si="324"/>
        <v>1.0738622586670132E-4</v>
      </c>
      <c r="H3012" s="29">
        <f t="shared" si="325"/>
        <v>1.5604454468014195</v>
      </c>
      <c r="I3012" s="30">
        <f>VLOOKUP(B3011,'מדדים וריביות'!B:C,2)</f>
        <v>23327355.292213898</v>
      </c>
      <c r="K3012" s="39">
        <f t="shared" si="326"/>
        <v>0</v>
      </c>
      <c r="L3012" s="39">
        <f t="shared" si="327"/>
        <v>0</v>
      </c>
      <c r="M3012" s="39">
        <f t="shared" si="328"/>
        <v>0</v>
      </c>
      <c r="N3012" s="41">
        <f t="shared" si="330"/>
        <v>0</v>
      </c>
    </row>
    <row r="3013" spans="2:14">
      <c r="B3013" s="1">
        <v>35878</v>
      </c>
      <c r="C3013" s="1">
        <f t="shared" si="329"/>
        <v>35855</v>
      </c>
      <c r="E3013" s="42">
        <f>IF(DAY(B3013)&gt;14,VLOOKUP(DATE(YEAR(C3013),MONTH(C3013)-1,DAY(1)),'מדדים וריביות'!B:C,2,FALSE),VLOOKUP(DATE(YEAR(C3013),MONTH(C3013)-2,DAY(1)),'מדדים וריביות'!B:C,2,FALSE))</f>
        <v>23373035.491872299</v>
      </c>
      <c r="F3013" s="43">
        <f>IF($B$5=1,'ריבית יומית'!D3007,'ריבית יומית'!G3007)</f>
        <v>1.0738622586670132E-4</v>
      </c>
      <c r="G3013" s="43">
        <f t="shared" si="324"/>
        <v>1.0738622586670132E-4</v>
      </c>
      <c r="H3013" s="29">
        <f t="shared" si="325"/>
        <v>1.5602778944470317</v>
      </c>
      <c r="I3013" s="30">
        <f>VLOOKUP(B3012,'מדדים וריביות'!B:C,2)</f>
        <v>23327355.292213898</v>
      </c>
      <c r="K3013" s="39">
        <f t="shared" si="326"/>
        <v>0</v>
      </c>
      <c r="L3013" s="39">
        <f t="shared" si="327"/>
        <v>0</v>
      </c>
      <c r="M3013" s="39">
        <f t="shared" si="328"/>
        <v>0</v>
      </c>
      <c r="N3013" s="41">
        <f t="shared" si="330"/>
        <v>0</v>
      </c>
    </row>
    <row r="3014" spans="2:14">
      <c r="B3014" s="1">
        <v>35879</v>
      </c>
      <c r="C3014" s="1">
        <f t="shared" si="329"/>
        <v>35855</v>
      </c>
      <c r="E3014" s="42">
        <f>IF(DAY(B3014)&gt;14,VLOOKUP(DATE(YEAR(C3014),MONTH(C3014)-1,DAY(1)),'מדדים וריביות'!B:C,2,FALSE),VLOOKUP(DATE(YEAR(C3014),MONTH(C3014)-2,DAY(1)),'מדדים וריביות'!B:C,2,FALSE))</f>
        <v>23373035.491872299</v>
      </c>
      <c r="F3014" s="43">
        <f>IF($B$5=1,'ריבית יומית'!D3008,'ריבית יומית'!G3008)</f>
        <v>1.0738622586670132E-4</v>
      </c>
      <c r="G3014" s="43">
        <f t="shared" si="324"/>
        <v>1.0738622586670132E-4</v>
      </c>
      <c r="H3014" s="29">
        <f t="shared" si="325"/>
        <v>1.5601103600835269</v>
      </c>
      <c r="I3014" s="30">
        <f>VLOOKUP(B3013,'מדדים וריביות'!B:C,2)</f>
        <v>23327355.292213898</v>
      </c>
      <c r="K3014" s="39">
        <f t="shared" si="326"/>
        <v>0</v>
      </c>
      <c r="L3014" s="39">
        <f t="shared" si="327"/>
        <v>0</v>
      </c>
      <c r="M3014" s="39">
        <f t="shared" si="328"/>
        <v>0</v>
      </c>
      <c r="N3014" s="41">
        <f t="shared" si="330"/>
        <v>0</v>
      </c>
    </row>
    <row r="3015" spans="2:14">
      <c r="B3015" s="1">
        <v>35880</v>
      </c>
      <c r="C3015" s="1">
        <f t="shared" si="329"/>
        <v>35855</v>
      </c>
      <c r="E3015" s="42">
        <f>IF(DAY(B3015)&gt;14,VLOOKUP(DATE(YEAR(C3015),MONTH(C3015)-1,DAY(1)),'מדדים וריביות'!B:C,2,FALSE),VLOOKUP(DATE(YEAR(C3015),MONTH(C3015)-2,DAY(1)),'מדדים וריביות'!B:C,2,FALSE))</f>
        <v>23373035.491872299</v>
      </c>
      <c r="F3015" s="43">
        <f>IF($B$5=1,'ריבית יומית'!D3009,'ריבית יומית'!G3009)</f>
        <v>1.0738622586670132E-4</v>
      </c>
      <c r="G3015" s="43">
        <f t="shared" si="324"/>
        <v>1.0738622586670132E-4</v>
      </c>
      <c r="H3015" s="29">
        <f t="shared" si="325"/>
        <v>1.5599428437089733</v>
      </c>
      <c r="I3015" s="30">
        <f>VLOOKUP(B3014,'מדדים וריביות'!B:C,2)</f>
        <v>23327355.292213898</v>
      </c>
      <c r="K3015" s="39">
        <f t="shared" si="326"/>
        <v>0</v>
      </c>
      <c r="L3015" s="39">
        <f t="shared" si="327"/>
        <v>0</v>
      </c>
      <c r="M3015" s="39">
        <f t="shared" si="328"/>
        <v>0</v>
      </c>
      <c r="N3015" s="41">
        <f t="shared" si="330"/>
        <v>0</v>
      </c>
    </row>
    <row r="3016" spans="2:14">
      <c r="B3016" s="1">
        <v>35881</v>
      </c>
      <c r="C3016" s="1">
        <f t="shared" si="329"/>
        <v>35855</v>
      </c>
      <c r="E3016" s="42">
        <f>IF(DAY(B3016)&gt;14,VLOOKUP(DATE(YEAR(C3016),MONTH(C3016)-1,DAY(1)),'מדדים וריביות'!B:C,2,FALSE),VLOOKUP(DATE(YEAR(C3016),MONTH(C3016)-2,DAY(1)),'מדדים וריביות'!B:C,2,FALSE))</f>
        <v>23373035.491872299</v>
      </c>
      <c r="F3016" s="43">
        <f>IF($B$5=1,'ריבית יומית'!D3010,'ריבית יומית'!G3010)</f>
        <v>1.0738622586670132E-4</v>
      </c>
      <c r="G3016" s="43">
        <f t="shared" si="324"/>
        <v>1.0738622586670132E-4</v>
      </c>
      <c r="H3016" s="29">
        <f t="shared" si="325"/>
        <v>1.5597753453214394</v>
      </c>
      <c r="I3016" s="30">
        <f>VLOOKUP(B3015,'מדדים וריביות'!B:C,2)</f>
        <v>23327355.292213898</v>
      </c>
      <c r="K3016" s="39">
        <f t="shared" si="326"/>
        <v>0</v>
      </c>
      <c r="L3016" s="39">
        <f t="shared" si="327"/>
        <v>0</v>
      </c>
      <c r="M3016" s="39">
        <f t="shared" si="328"/>
        <v>0</v>
      </c>
      <c r="N3016" s="41">
        <f t="shared" si="330"/>
        <v>0</v>
      </c>
    </row>
    <row r="3017" spans="2:14">
      <c r="B3017" s="1">
        <v>35882</v>
      </c>
      <c r="C3017" s="1">
        <f t="shared" si="329"/>
        <v>35855</v>
      </c>
      <c r="E3017" s="42">
        <f>IF(DAY(B3017)&gt;14,VLOOKUP(DATE(YEAR(C3017),MONTH(C3017)-1,DAY(1)),'מדדים וריביות'!B:C,2,FALSE),VLOOKUP(DATE(YEAR(C3017),MONTH(C3017)-2,DAY(1)),'מדדים וריביות'!B:C,2,FALSE))</f>
        <v>23373035.491872299</v>
      </c>
      <c r="F3017" s="43">
        <f>IF($B$5=1,'ריבית יומית'!D3011,'ריבית יומית'!G3011)</f>
        <v>1.0738622586670132E-4</v>
      </c>
      <c r="G3017" s="43">
        <f t="shared" ref="G3017:G3080" si="331">IF(B3017&gt;$B$2,0,F3017)</f>
        <v>1.0738622586670132E-4</v>
      </c>
      <c r="H3017" s="29">
        <f t="shared" ref="H3017:H3080" si="332">H3018*(1+G3017)</f>
        <v>1.5596078649189937</v>
      </c>
      <c r="I3017" s="30">
        <f>VLOOKUP(B3016,'מדדים וריביות'!B:C,2)</f>
        <v>23327355.292213898</v>
      </c>
      <c r="K3017" s="39">
        <f t="shared" ref="K3017:K3080" si="333">$B$4/E3017*D3017-D3017</f>
        <v>0</v>
      </c>
      <c r="L3017" s="39">
        <f t="shared" ref="L3017:L3080" si="334">H3018*D3017-D3017</f>
        <v>0</v>
      </c>
      <c r="M3017" s="39">
        <f t="shared" ref="M3017:M3080" si="335">$B$4/E3017*L3017-L3017</f>
        <v>0</v>
      </c>
      <c r="N3017" s="41">
        <f t="shared" si="330"/>
        <v>0</v>
      </c>
    </row>
    <row r="3018" spans="2:14">
      <c r="B3018" s="1">
        <v>35883</v>
      </c>
      <c r="C3018" s="1">
        <f t="shared" ref="C3018:C3081" si="336">DATE(YEAR(B3018),MONTH(B3018),DAY(1))</f>
        <v>35855</v>
      </c>
      <c r="E3018" s="42">
        <f>IF(DAY(B3018)&gt;14,VLOOKUP(DATE(YEAR(C3018),MONTH(C3018)-1,DAY(1)),'מדדים וריביות'!B:C,2,FALSE),VLOOKUP(DATE(YEAR(C3018),MONTH(C3018)-2,DAY(1)),'מדדים וריביות'!B:C,2,FALSE))</f>
        <v>23373035.491872299</v>
      </c>
      <c r="F3018" s="43">
        <f>IF($B$5=1,'ריבית יומית'!D3012,'ריבית יומית'!G3012)</f>
        <v>1.0738622586670132E-4</v>
      </c>
      <c r="G3018" s="43">
        <f t="shared" si="331"/>
        <v>1.0738622586670132E-4</v>
      </c>
      <c r="H3018" s="29">
        <f t="shared" si="332"/>
        <v>1.5594404024997053</v>
      </c>
      <c r="I3018" s="30">
        <f>VLOOKUP(B3017,'מדדים וריביות'!B:C,2)</f>
        <v>23327355.292213898</v>
      </c>
      <c r="K3018" s="39">
        <f t="shared" si="333"/>
        <v>0</v>
      </c>
      <c r="L3018" s="39">
        <f t="shared" si="334"/>
        <v>0</v>
      </c>
      <c r="M3018" s="39">
        <f t="shared" si="335"/>
        <v>0</v>
      </c>
      <c r="N3018" s="41">
        <f t="shared" ref="N3018:N3081" si="337">SUM(K3018:M3018)</f>
        <v>0</v>
      </c>
    </row>
    <row r="3019" spans="2:14">
      <c r="B3019" s="1">
        <v>35884</v>
      </c>
      <c r="C3019" s="1">
        <f t="shared" si="336"/>
        <v>35855</v>
      </c>
      <c r="E3019" s="42">
        <f>IF(DAY(B3019)&gt;14,VLOOKUP(DATE(YEAR(C3019),MONTH(C3019)-1,DAY(1)),'מדדים וריביות'!B:C,2,FALSE),VLOOKUP(DATE(YEAR(C3019),MONTH(C3019)-2,DAY(1)),'מדדים וריביות'!B:C,2,FALSE))</f>
        <v>23373035.491872299</v>
      </c>
      <c r="F3019" s="43">
        <f>IF($B$5=1,'ריבית יומית'!D3013,'ריבית יומית'!G3013)</f>
        <v>1.0738622586670132E-4</v>
      </c>
      <c r="G3019" s="43">
        <f t="shared" si="331"/>
        <v>1.0738622586670132E-4</v>
      </c>
      <c r="H3019" s="29">
        <f t="shared" si="332"/>
        <v>1.5592729580616431</v>
      </c>
      <c r="I3019" s="30">
        <f>VLOOKUP(B3018,'מדדים וריביות'!B:C,2)</f>
        <v>23327355.292213898</v>
      </c>
      <c r="K3019" s="39">
        <f t="shared" si="333"/>
        <v>0</v>
      </c>
      <c r="L3019" s="39">
        <f t="shared" si="334"/>
        <v>0</v>
      </c>
      <c r="M3019" s="39">
        <f t="shared" si="335"/>
        <v>0</v>
      </c>
      <c r="N3019" s="41">
        <f t="shared" si="337"/>
        <v>0</v>
      </c>
    </row>
    <row r="3020" spans="2:14">
      <c r="B3020" s="1">
        <v>35885</v>
      </c>
      <c r="C3020" s="1">
        <f t="shared" si="336"/>
        <v>35855</v>
      </c>
      <c r="E3020" s="42">
        <f>IF(DAY(B3020)&gt;14,VLOOKUP(DATE(YEAR(C3020),MONTH(C3020)-1,DAY(1)),'מדדים וריביות'!B:C,2,FALSE),VLOOKUP(DATE(YEAR(C3020),MONTH(C3020)-2,DAY(1)),'מדדים וריביות'!B:C,2,FALSE))</f>
        <v>23373035.491872299</v>
      </c>
      <c r="F3020" s="43">
        <f>IF($B$5=1,'ריבית יומית'!D3014,'ריבית יומית'!G3014)</f>
        <v>1.0738622586670132E-4</v>
      </c>
      <c r="G3020" s="43">
        <f t="shared" si="331"/>
        <v>1.0738622586670132E-4</v>
      </c>
      <c r="H3020" s="29">
        <f t="shared" si="332"/>
        <v>1.5591055316028763</v>
      </c>
      <c r="I3020" s="30">
        <f>VLOOKUP(B3019,'מדדים וריביות'!B:C,2)</f>
        <v>23327355.292213898</v>
      </c>
      <c r="K3020" s="39">
        <f t="shared" si="333"/>
        <v>0</v>
      </c>
      <c r="L3020" s="39">
        <f t="shared" si="334"/>
        <v>0</v>
      </c>
      <c r="M3020" s="39">
        <f t="shared" si="335"/>
        <v>0</v>
      </c>
      <c r="N3020" s="41">
        <f t="shared" si="337"/>
        <v>0</v>
      </c>
    </row>
    <row r="3021" spans="2:14">
      <c r="B3021" s="1">
        <v>35886</v>
      </c>
      <c r="C3021" s="1">
        <f t="shared" si="336"/>
        <v>35886</v>
      </c>
      <c r="E3021" s="42">
        <f>IF(DAY(B3021)&gt;14,VLOOKUP(DATE(YEAR(C3021),MONTH(C3021)-1,DAY(1)),'מדדים וריביות'!B:C,2,FALSE),VLOOKUP(DATE(YEAR(C3021),MONTH(C3021)-2,DAY(1)),'מדדים וריביות'!B:C,2,FALSE))</f>
        <v>23373035.491872299</v>
      </c>
      <c r="F3021" s="43">
        <f>IF($B$5=1,'ריבית יומית'!D3015,'ריבית יומית'!G3015)</f>
        <v>1.0738622586670132E-4</v>
      </c>
      <c r="G3021" s="43">
        <f t="shared" si="331"/>
        <v>1.0738622586670132E-4</v>
      </c>
      <c r="H3021" s="29">
        <f t="shared" si="332"/>
        <v>1.5589381231214745</v>
      </c>
      <c r="I3021" s="30">
        <f>VLOOKUP(B3020,'מדדים וריביות'!B:C,2)</f>
        <v>23327355.292213898</v>
      </c>
      <c r="K3021" s="39">
        <f t="shared" si="333"/>
        <v>0</v>
      </c>
      <c r="L3021" s="39">
        <f t="shared" si="334"/>
        <v>0</v>
      </c>
      <c r="M3021" s="39">
        <f t="shared" si="335"/>
        <v>0</v>
      </c>
      <c r="N3021" s="41">
        <f t="shared" si="337"/>
        <v>0</v>
      </c>
    </row>
    <row r="3022" spans="2:14">
      <c r="B3022" s="1">
        <v>35887</v>
      </c>
      <c r="C3022" s="1">
        <f t="shared" si="336"/>
        <v>35886</v>
      </c>
      <c r="E3022" s="42">
        <f>IF(DAY(B3022)&gt;14,VLOOKUP(DATE(YEAR(C3022),MONTH(C3022)-1,DAY(1)),'מדדים וריביות'!B:C,2,FALSE),VLOOKUP(DATE(YEAR(C3022),MONTH(C3022)-2,DAY(1)),'מדדים וריביות'!B:C,2,FALSE))</f>
        <v>23373035.491872299</v>
      </c>
      <c r="F3022" s="43">
        <f>IF($B$5=1,'ריבית יומית'!D3016,'ריבית יומית'!G3016)</f>
        <v>1.0738622586670132E-4</v>
      </c>
      <c r="G3022" s="43">
        <f t="shared" si="331"/>
        <v>1.0738622586670132E-4</v>
      </c>
      <c r="H3022" s="29">
        <f t="shared" si="332"/>
        <v>1.5587707326155074</v>
      </c>
      <c r="I3022" s="30">
        <f>VLOOKUP(B3021,'מדדים וריביות'!B:C,2)</f>
        <v>23647116.689822599</v>
      </c>
      <c r="K3022" s="39">
        <f t="shared" si="333"/>
        <v>0</v>
      </c>
      <c r="L3022" s="39">
        <f t="shared" si="334"/>
        <v>0</v>
      </c>
      <c r="M3022" s="39">
        <f t="shared" si="335"/>
        <v>0</v>
      </c>
      <c r="N3022" s="41">
        <f t="shared" si="337"/>
        <v>0</v>
      </c>
    </row>
    <row r="3023" spans="2:14">
      <c r="B3023" s="1">
        <v>35888</v>
      </c>
      <c r="C3023" s="1">
        <f t="shared" si="336"/>
        <v>35886</v>
      </c>
      <c r="E3023" s="42">
        <f>IF(DAY(B3023)&gt;14,VLOOKUP(DATE(YEAR(C3023),MONTH(C3023)-1,DAY(1)),'מדדים וריביות'!B:C,2,FALSE),VLOOKUP(DATE(YEAR(C3023),MONTH(C3023)-2,DAY(1)),'מדדים וריביות'!B:C,2,FALSE))</f>
        <v>23373035.491872299</v>
      </c>
      <c r="F3023" s="43">
        <f>IF($B$5=1,'ריבית יומית'!D3017,'ריבית יומית'!G3017)</f>
        <v>1.0738622586670132E-4</v>
      </c>
      <c r="G3023" s="43">
        <f t="shared" si="331"/>
        <v>1.0738622586670132E-4</v>
      </c>
      <c r="H3023" s="29">
        <f t="shared" si="332"/>
        <v>1.5586033600830449</v>
      </c>
      <c r="I3023" s="30">
        <f>VLOOKUP(B3022,'מדדים וריביות'!B:C,2)</f>
        <v>23647116.689822599</v>
      </c>
      <c r="K3023" s="39">
        <f t="shared" si="333"/>
        <v>0</v>
      </c>
      <c r="L3023" s="39">
        <f t="shared" si="334"/>
        <v>0</v>
      </c>
      <c r="M3023" s="39">
        <f t="shared" si="335"/>
        <v>0</v>
      </c>
      <c r="N3023" s="41">
        <f t="shared" si="337"/>
        <v>0</v>
      </c>
    </row>
    <row r="3024" spans="2:14">
      <c r="B3024" s="1">
        <v>35889</v>
      </c>
      <c r="C3024" s="1">
        <f t="shared" si="336"/>
        <v>35886</v>
      </c>
      <c r="E3024" s="42">
        <f>IF(DAY(B3024)&gt;14,VLOOKUP(DATE(YEAR(C3024),MONTH(C3024)-1,DAY(1)),'מדדים וריביות'!B:C,2,FALSE),VLOOKUP(DATE(YEAR(C3024),MONTH(C3024)-2,DAY(1)),'מדדים וריביות'!B:C,2,FALSE))</f>
        <v>23373035.491872299</v>
      </c>
      <c r="F3024" s="43">
        <f>IF($B$5=1,'ריבית יומית'!D3018,'ריבית יומית'!G3018)</f>
        <v>1.0738622586670132E-4</v>
      </c>
      <c r="G3024" s="43">
        <f t="shared" si="331"/>
        <v>1.0738622586670132E-4</v>
      </c>
      <c r="H3024" s="29">
        <f t="shared" si="332"/>
        <v>1.5584360055221571</v>
      </c>
      <c r="I3024" s="30">
        <f>VLOOKUP(B3023,'מדדים וריביות'!B:C,2)</f>
        <v>23647116.689822599</v>
      </c>
      <c r="K3024" s="39">
        <f t="shared" si="333"/>
        <v>0</v>
      </c>
      <c r="L3024" s="39">
        <f t="shared" si="334"/>
        <v>0</v>
      </c>
      <c r="M3024" s="39">
        <f t="shared" si="335"/>
        <v>0</v>
      </c>
      <c r="N3024" s="41">
        <f t="shared" si="337"/>
        <v>0</v>
      </c>
    </row>
    <row r="3025" spans="2:14">
      <c r="B3025" s="1">
        <v>35890</v>
      </c>
      <c r="C3025" s="1">
        <f t="shared" si="336"/>
        <v>35886</v>
      </c>
      <c r="E3025" s="42">
        <f>IF(DAY(B3025)&gt;14,VLOOKUP(DATE(YEAR(C3025),MONTH(C3025)-1,DAY(1)),'מדדים וריביות'!B:C,2,FALSE),VLOOKUP(DATE(YEAR(C3025),MONTH(C3025)-2,DAY(1)),'מדדים וריביות'!B:C,2,FALSE))</f>
        <v>23373035.491872299</v>
      </c>
      <c r="F3025" s="43">
        <f>IF($B$5=1,'ריבית יומית'!D3019,'ריבית יומית'!G3019)</f>
        <v>1.0738622586670132E-4</v>
      </c>
      <c r="G3025" s="43">
        <f t="shared" si="331"/>
        <v>1.0738622586670132E-4</v>
      </c>
      <c r="H3025" s="29">
        <f t="shared" si="332"/>
        <v>1.5582686689309142</v>
      </c>
      <c r="I3025" s="30">
        <f>VLOOKUP(B3024,'מדדים וריביות'!B:C,2)</f>
        <v>23647116.689822599</v>
      </c>
      <c r="K3025" s="39">
        <f t="shared" si="333"/>
        <v>0</v>
      </c>
      <c r="L3025" s="39">
        <f t="shared" si="334"/>
        <v>0</v>
      </c>
      <c r="M3025" s="39">
        <f t="shared" si="335"/>
        <v>0</v>
      </c>
      <c r="N3025" s="41">
        <f t="shared" si="337"/>
        <v>0</v>
      </c>
    </row>
    <row r="3026" spans="2:14">
      <c r="B3026" s="1">
        <v>35891</v>
      </c>
      <c r="C3026" s="1">
        <f t="shared" si="336"/>
        <v>35886</v>
      </c>
      <c r="E3026" s="42">
        <f>IF(DAY(B3026)&gt;14,VLOOKUP(DATE(YEAR(C3026),MONTH(C3026)-1,DAY(1)),'מדדים וריביות'!B:C,2,FALSE),VLOOKUP(DATE(YEAR(C3026),MONTH(C3026)-2,DAY(1)),'מדדים וריביות'!B:C,2,FALSE))</f>
        <v>23373035.491872299</v>
      </c>
      <c r="F3026" s="43">
        <f>IF($B$5=1,'ריבית יומית'!D3020,'ריבית יומית'!G3020)</f>
        <v>1.0738622586670132E-4</v>
      </c>
      <c r="G3026" s="43">
        <f t="shared" si="331"/>
        <v>1.0738622586670132E-4</v>
      </c>
      <c r="H3026" s="29">
        <f t="shared" si="332"/>
        <v>1.5581013503073868</v>
      </c>
      <c r="I3026" s="30">
        <f>VLOOKUP(B3025,'מדדים וריביות'!B:C,2)</f>
        <v>23647116.689822599</v>
      </c>
      <c r="K3026" s="39">
        <f t="shared" si="333"/>
        <v>0</v>
      </c>
      <c r="L3026" s="39">
        <f t="shared" si="334"/>
        <v>0</v>
      </c>
      <c r="M3026" s="39">
        <f t="shared" si="335"/>
        <v>0</v>
      </c>
      <c r="N3026" s="41">
        <f t="shared" si="337"/>
        <v>0</v>
      </c>
    </row>
    <row r="3027" spans="2:14">
      <c r="B3027" s="1">
        <v>35892</v>
      </c>
      <c r="C3027" s="1">
        <f t="shared" si="336"/>
        <v>35886</v>
      </c>
      <c r="E3027" s="42">
        <f>IF(DAY(B3027)&gt;14,VLOOKUP(DATE(YEAR(C3027),MONTH(C3027)-1,DAY(1)),'מדדים וריביות'!B:C,2,FALSE),VLOOKUP(DATE(YEAR(C3027),MONTH(C3027)-2,DAY(1)),'מדדים וריביות'!B:C,2,FALSE))</f>
        <v>23373035.491872299</v>
      </c>
      <c r="F3027" s="43">
        <f>IF($B$5=1,'ריבית יומית'!D3021,'ריבית יומית'!G3021)</f>
        <v>1.0738622586670132E-4</v>
      </c>
      <c r="G3027" s="43">
        <f t="shared" si="331"/>
        <v>1.0738622586670132E-4</v>
      </c>
      <c r="H3027" s="29">
        <f t="shared" si="332"/>
        <v>1.5579340496496457</v>
      </c>
      <c r="I3027" s="30">
        <f>VLOOKUP(B3026,'מדדים וריביות'!B:C,2)</f>
        <v>23647116.689822599</v>
      </c>
      <c r="K3027" s="39">
        <f t="shared" si="333"/>
        <v>0</v>
      </c>
      <c r="L3027" s="39">
        <f t="shared" si="334"/>
        <v>0</v>
      </c>
      <c r="M3027" s="39">
        <f t="shared" si="335"/>
        <v>0</v>
      </c>
      <c r="N3027" s="41">
        <f t="shared" si="337"/>
        <v>0</v>
      </c>
    </row>
    <row r="3028" spans="2:14">
      <c r="B3028" s="1">
        <v>35893</v>
      </c>
      <c r="C3028" s="1">
        <f t="shared" si="336"/>
        <v>35886</v>
      </c>
      <c r="E3028" s="42">
        <f>IF(DAY(B3028)&gt;14,VLOOKUP(DATE(YEAR(C3028),MONTH(C3028)-1,DAY(1)),'מדדים וריביות'!B:C,2,FALSE),VLOOKUP(DATE(YEAR(C3028),MONTH(C3028)-2,DAY(1)),'מדדים וריביות'!B:C,2,FALSE))</f>
        <v>23373035.491872299</v>
      </c>
      <c r="F3028" s="43">
        <f>IF($B$5=1,'ריבית יומית'!D3022,'ריבית יומית'!G3022)</f>
        <v>1.0738622586670132E-4</v>
      </c>
      <c r="G3028" s="43">
        <f t="shared" si="331"/>
        <v>1.0738622586670132E-4</v>
      </c>
      <c r="H3028" s="29">
        <f t="shared" si="332"/>
        <v>1.5577667669557618</v>
      </c>
      <c r="I3028" s="30">
        <f>VLOOKUP(B3027,'מדדים וריביות'!B:C,2)</f>
        <v>23647116.689822599</v>
      </c>
      <c r="K3028" s="39">
        <f t="shared" si="333"/>
        <v>0</v>
      </c>
      <c r="L3028" s="39">
        <f t="shared" si="334"/>
        <v>0</v>
      </c>
      <c r="M3028" s="39">
        <f t="shared" si="335"/>
        <v>0</v>
      </c>
      <c r="N3028" s="41">
        <f t="shared" si="337"/>
        <v>0</v>
      </c>
    </row>
    <row r="3029" spans="2:14">
      <c r="B3029" s="1">
        <v>35894</v>
      </c>
      <c r="C3029" s="1">
        <f t="shared" si="336"/>
        <v>35886</v>
      </c>
      <c r="E3029" s="42">
        <f>IF(DAY(B3029)&gt;14,VLOOKUP(DATE(YEAR(C3029),MONTH(C3029)-1,DAY(1)),'מדדים וריביות'!B:C,2,FALSE),VLOOKUP(DATE(YEAR(C3029),MONTH(C3029)-2,DAY(1)),'מדדים וריביות'!B:C,2,FALSE))</f>
        <v>23373035.491872299</v>
      </c>
      <c r="F3029" s="43">
        <f>IF($B$5=1,'ריבית יומית'!D3023,'ריבית יומית'!G3023)</f>
        <v>1.0738622586670132E-4</v>
      </c>
      <c r="G3029" s="43">
        <f t="shared" si="331"/>
        <v>1.0738622586670132E-4</v>
      </c>
      <c r="H3029" s="29">
        <f t="shared" si="332"/>
        <v>1.5575995022238061</v>
      </c>
      <c r="I3029" s="30">
        <f>VLOOKUP(B3028,'מדדים וריביות'!B:C,2)</f>
        <v>23647116.689822599</v>
      </c>
      <c r="K3029" s="39">
        <f t="shared" si="333"/>
        <v>0</v>
      </c>
      <c r="L3029" s="39">
        <f t="shared" si="334"/>
        <v>0</v>
      </c>
      <c r="M3029" s="39">
        <f t="shared" si="335"/>
        <v>0</v>
      </c>
      <c r="N3029" s="41">
        <f t="shared" si="337"/>
        <v>0</v>
      </c>
    </row>
    <row r="3030" spans="2:14">
      <c r="B3030" s="1">
        <v>35895</v>
      </c>
      <c r="C3030" s="1">
        <f t="shared" si="336"/>
        <v>35886</v>
      </c>
      <c r="E3030" s="42">
        <f>IF(DAY(B3030)&gt;14,VLOOKUP(DATE(YEAR(C3030),MONTH(C3030)-1,DAY(1)),'מדדים וריביות'!B:C,2,FALSE),VLOOKUP(DATE(YEAR(C3030),MONTH(C3030)-2,DAY(1)),'מדדים וריביות'!B:C,2,FALSE))</f>
        <v>23373035.491872299</v>
      </c>
      <c r="F3030" s="43">
        <f>IF($B$5=1,'ריבית יומית'!D3024,'ריבית יומית'!G3024)</f>
        <v>1.0738622586670132E-4</v>
      </c>
      <c r="G3030" s="43">
        <f t="shared" si="331"/>
        <v>1.0738622586670132E-4</v>
      </c>
      <c r="H3030" s="29">
        <f t="shared" si="332"/>
        <v>1.55743225545185</v>
      </c>
      <c r="I3030" s="30">
        <f>VLOOKUP(B3029,'מדדים וריביות'!B:C,2)</f>
        <v>23647116.689822599</v>
      </c>
      <c r="K3030" s="39">
        <f t="shared" si="333"/>
        <v>0</v>
      </c>
      <c r="L3030" s="39">
        <f t="shared" si="334"/>
        <v>0</v>
      </c>
      <c r="M3030" s="39">
        <f t="shared" si="335"/>
        <v>0</v>
      </c>
      <c r="N3030" s="41">
        <f t="shared" si="337"/>
        <v>0</v>
      </c>
    </row>
    <row r="3031" spans="2:14">
      <c r="B3031" s="1">
        <v>35896</v>
      </c>
      <c r="C3031" s="1">
        <f t="shared" si="336"/>
        <v>35886</v>
      </c>
      <c r="E3031" s="42">
        <f>IF(DAY(B3031)&gt;14,VLOOKUP(DATE(YEAR(C3031),MONTH(C3031)-1,DAY(1)),'מדדים וריביות'!B:C,2,FALSE),VLOOKUP(DATE(YEAR(C3031),MONTH(C3031)-2,DAY(1)),'מדדים וריביות'!B:C,2,FALSE))</f>
        <v>23373035.491872299</v>
      </c>
      <c r="F3031" s="43">
        <f>IF($B$5=1,'ריבית יומית'!D3025,'ריבית יומית'!G3025)</f>
        <v>1.0738622586670132E-4</v>
      </c>
      <c r="G3031" s="43">
        <f t="shared" si="331"/>
        <v>1.0738622586670132E-4</v>
      </c>
      <c r="H3031" s="29">
        <f t="shared" si="332"/>
        <v>1.5572650266379653</v>
      </c>
      <c r="I3031" s="30">
        <f>VLOOKUP(B3030,'מדדים וריביות'!B:C,2)</f>
        <v>23647116.689822599</v>
      </c>
      <c r="K3031" s="39">
        <f t="shared" si="333"/>
        <v>0</v>
      </c>
      <c r="L3031" s="39">
        <f t="shared" si="334"/>
        <v>0</v>
      </c>
      <c r="M3031" s="39">
        <f t="shared" si="335"/>
        <v>0</v>
      </c>
      <c r="N3031" s="41">
        <f t="shared" si="337"/>
        <v>0</v>
      </c>
    </row>
    <row r="3032" spans="2:14">
      <c r="B3032" s="1">
        <v>35897</v>
      </c>
      <c r="C3032" s="1">
        <f t="shared" si="336"/>
        <v>35886</v>
      </c>
      <c r="E3032" s="42">
        <f>IF(DAY(B3032)&gt;14,VLOOKUP(DATE(YEAR(C3032),MONTH(C3032)-1,DAY(1)),'מדדים וריביות'!B:C,2,FALSE),VLOOKUP(DATE(YEAR(C3032),MONTH(C3032)-2,DAY(1)),'מדדים וריביות'!B:C,2,FALSE))</f>
        <v>23373035.491872299</v>
      </c>
      <c r="F3032" s="43">
        <f>IF($B$5=1,'ריבית יומית'!D3026,'ריבית יומית'!G3026)</f>
        <v>1.0738622586670132E-4</v>
      </c>
      <c r="G3032" s="43">
        <f t="shared" si="331"/>
        <v>1.0738622586670132E-4</v>
      </c>
      <c r="H3032" s="29">
        <f t="shared" si="332"/>
        <v>1.5570978157802233</v>
      </c>
      <c r="I3032" s="30">
        <f>VLOOKUP(B3031,'מדדים וריביות'!B:C,2)</f>
        <v>23647116.689822599</v>
      </c>
      <c r="K3032" s="39">
        <f t="shared" si="333"/>
        <v>0</v>
      </c>
      <c r="L3032" s="39">
        <f t="shared" si="334"/>
        <v>0</v>
      </c>
      <c r="M3032" s="39">
        <f t="shared" si="335"/>
        <v>0</v>
      </c>
      <c r="N3032" s="41">
        <f t="shared" si="337"/>
        <v>0</v>
      </c>
    </row>
    <row r="3033" spans="2:14">
      <c r="B3033" s="1">
        <v>35898</v>
      </c>
      <c r="C3033" s="1">
        <f t="shared" si="336"/>
        <v>35886</v>
      </c>
      <c r="E3033" s="42">
        <f>IF(DAY(B3033)&gt;14,VLOOKUP(DATE(YEAR(C3033),MONTH(C3033)-1,DAY(1)),'מדדים וריביות'!B:C,2,FALSE),VLOOKUP(DATE(YEAR(C3033),MONTH(C3033)-2,DAY(1)),'מדדים וריביות'!B:C,2,FALSE))</f>
        <v>23373035.491872299</v>
      </c>
      <c r="F3033" s="43">
        <f>IF($B$5=1,'ריבית יומית'!D3027,'ריבית יומית'!G3027)</f>
        <v>1.0738622586670132E-4</v>
      </c>
      <c r="G3033" s="43">
        <f t="shared" si="331"/>
        <v>1.0738622586670132E-4</v>
      </c>
      <c r="H3033" s="29">
        <f t="shared" si="332"/>
        <v>1.5569306228766964</v>
      </c>
      <c r="I3033" s="30">
        <f>VLOOKUP(B3032,'מדדים וריביות'!B:C,2)</f>
        <v>23647116.689822599</v>
      </c>
      <c r="K3033" s="39">
        <f t="shared" si="333"/>
        <v>0</v>
      </c>
      <c r="L3033" s="39">
        <f t="shared" si="334"/>
        <v>0</v>
      </c>
      <c r="M3033" s="39">
        <f t="shared" si="335"/>
        <v>0</v>
      </c>
      <c r="N3033" s="41">
        <f t="shared" si="337"/>
        <v>0</v>
      </c>
    </row>
    <row r="3034" spans="2:14">
      <c r="B3034" s="1">
        <v>35899</v>
      </c>
      <c r="C3034" s="1">
        <f t="shared" si="336"/>
        <v>35886</v>
      </c>
      <c r="E3034" s="42">
        <f>IF(DAY(B3034)&gt;14,VLOOKUP(DATE(YEAR(C3034),MONTH(C3034)-1,DAY(1)),'מדדים וריביות'!B:C,2,FALSE),VLOOKUP(DATE(YEAR(C3034),MONTH(C3034)-2,DAY(1)),'מדדים וריביות'!B:C,2,FALSE))</f>
        <v>23373035.491872299</v>
      </c>
      <c r="F3034" s="43">
        <f>IF($B$5=1,'ריבית יומית'!D3028,'ריבית יומית'!G3028)</f>
        <v>1.0738622586670132E-4</v>
      </c>
      <c r="G3034" s="43">
        <f t="shared" si="331"/>
        <v>1.0738622586670132E-4</v>
      </c>
      <c r="H3034" s="29">
        <f t="shared" si="332"/>
        <v>1.5567634479254564</v>
      </c>
      <c r="I3034" s="30">
        <f>VLOOKUP(B3033,'מדדים וריביות'!B:C,2)</f>
        <v>23647116.689822599</v>
      </c>
      <c r="K3034" s="39">
        <f t="shared" si="333"/>
        <v>0</v>
      </c>
      <c r="L3034" s="39">
        <f t="shared" si="334"/>
        <v>0</v>
      </c>
      <c r="M3034" s="39">
        <f t="shared" si="335"/>
        <v>0</v>
      </c>
      <c r="N3034" s="41">
        <f t="shared" si="337"/>
        <v>0</v>
      </c>
    </row>
    <row r="3035" spans="2:14">
      <c r="B3035" s="1">
        <v>35900</v>
      </c>
      <c r="C3035" s="1">
        <f t="shared" si="336"/>
        <v>35886</v>
      </c>
      <c r="E3035" s="42">
        <f>IF(DAY(B3035)&gt;14,VLOOKUP(DATE(YEAR(C3035),MONTH(C3035)-1,DAY(1)),'מדדים וריביות'!B:C,2,FALSE),VLOOKUP(DATE(YEAR(C3035),MONTH(C3035)-2,DAY(1)),'מדדים וריביות'!B:C,2,FALSE))</f>
        <v>23327355.292213898</v>
      </c>
      <c r="F3035" s="43">
        <f>IF($B$5=1,'ריבית יומית'!D3029,'ריבית יומית'!G3029)</f>
        <v>1.0738622586670132E-4</v>
      </c>
      <c r="G3035" s="43">
        <f t="shared" si="331"/>
        <v>1.0738622586670132E-4</v>
      </c>
      <c r="H3035" s="29">
        <f t="shared" si="332"/>
        <v>1.5565962909245759</v>
      </c>
      <c r="I3035" s="30">
        <f>VLOOKUP(B3034,'מדדים וריביות'!B:C,2)</f>
        <v>23647116.689822599</v>
      </c>
      <c r="K3035" s="39">
        <f t="shared" si="333"/>
        <v>0</v>
      </c>
      <c r="L3035" s="39">
        <f t="shared" si="334"/>
        <v>0</v>
      </c>
      <c r="M3035" s="39">
        <f t="shared" si="335"/>
        <v>0</v>
      </c>
      <c r="N3035" s="41">
        <f t="shared" si="337"/>
        <v>0</v>
      </c>
    </row>
    <row r="3036" spans="2:14">
      <c r="B3036" s="1">
        <v>35901</v>
      </c>
      <c r="C3036" s="1">
        <f t="shared" si="336"/>
        <v>35886</v>
      </c>
      <c r="E3036" s="42">
        <f>IF(DAY(B3036)&gt;14,VLOOKUP(DATE(YEAR(C3036),MONTH(C3036)-1,DAY(1)),'מדדים וריביות'!B:C,2,FALSE),VLOOKUP(DATE(YEAR(C3036),MONTH(C3036)-2,DAY(1)),'מדדים וריביות'!B:C,2,FALSE))</f>
        <v>23327355.292213898</v>
      </c>
      <c r="F3036" s="43">
        <f>IF($B$5=1,'ריבית יומית'!D3030,'ריבית יומית'!G3030)</f>
        <v>1.0738622586670132E-4</v>
      </c>
      <c r="G3036" s="43">
        <f t="shared" si="331"/>
        <v>1.0738622586670132E-4</v>
      </c>
      <c r="H3036" s="29">
        <f t="shared" si="332"/>
        <v>1.5564291518721274</v>
      </c>
      <c r="I3036" s="30">
        <f>VLOOKUP(B3035,'מדדים וריביות'!B:C,2)</f>
        <v>23647116.689822599</v>
      </c>
      <c r="K3036" s="39">
        <f t="shared" si="333"/>
        <v>0</v>
      </c>
      <c r="L3036" s="39">
        <f t="shared" si="334"/>
        <v>0</v>
      </c>
      <c r="M3036" s="39">
        <f t="shared" si="335"/>
        <v>0</v>
      </c>
      <c r="N3036" s="41">
        <f t="shared" si="337"/>
        <v>0</v>
      </c>
    </row>
    <row r="3037" spans="2:14">
      <c r="B3037" s="1">
        <v>35902</v>
      </c>
      <c r="C3037" s="1">
        <f t="shared" si="336"/>
        <v>35886</v>
      </c>
      <c r="E3037" s="42">
        <f>IF(DAY(B3037)&gt;14,VLOOKUP(DATE(YEAR(C3037),MONTH(C3037)-1,DAY(1)),'מדדים וריביות'!B:C,2,FALSE),VLOOKUP(DATE(YEAR(C3037),MONTH(C3037)-2,DAY(1)),'מדדים וריביות'!B:C,2,FALSE))</f>
        <v>23327355.292213898</v>
      </c>
      <c r="F3037" s="43">
        <f>IF($B$5=1,'ריבית יומית'!D3031,'ריבית יומית'!G3031)</f>
        <v>1.0738622586670132E-4</v>
      </c>
      <c r="G3037" s="43">
        <f t="shared" si="331"/>
        <v>1.0738622586670132E-4</v>
      </c>
      <c r="H3037" s="29">
        <f t="shared" si="332"/>
        <v>1.5562620307661839</v>
      </c>
      <c r="I3037" s="30">
        <f>VLOOKUP(B3036,'מדדים וריביות'!B:C,2)</f>
        <v>23647116.689822599</v>
      </c>
      <c r="K3037" s="39">
        <f t="shared" si="333"/>
        <v>0</v>
      </c>
      <c r="L3037" s="39">
        <f t="shared" si="334"/>
        <v>0</v>
      </c>
      <c r="M3037" s="39">
        <f t="shared" si="335"/>
        <v>0</v>
      </c>
      <c r="N3037" s="41">
        <f t="shared" si="337"/>
        <v>0</v>
      </c>
    </row>
    <row r="3038" spans="2:14">
      <c r="B3038" s="1">
        <v>35903</v>
      </c>
      <c r="C3038" s="1">
        <f t="shared" si="336"/>
        <v>35886</v>
      </c>
      <c r="E3038" s="42">
        <f>IF(DAY(B3038)&gt;14,VLOOKUP(DATE(YEAR(C3038),MONTH(C3038)-1,DAY(1)),'מדדים וריביות'!B:C,2,FALSE),VLOOKUP(DATE(YEAR(C3038),MONTH(C3038)-2,DAY(1)),'מדדים וריביות'!B:C,2,FALSE))</f>
        <v>23327355.292213898</v>
      </c>
      <c r="F3038" s="43">
        <f>IF($B$5=1,'ריבית יומית'!D3032,'ריבית יומית'!G3032)</f>
        <v>1.0738622586670132E-4</v>
      </c>
      <c r="G3038" s="43">
        <f t="shared" si="331"/>
        <v>1.0738622586670132E-4</v>
      </c>
      <c r="H3038" s="29">
        <f t="shared" si="332"/>
        <v>1.5560949276048182</v>
      </c>
      <c r="I3038" s="30">
        <f>VLOOKUP(B3037,'מדדים וריביות'!B:C,2)</f>
        <v>23647116.689822599</v>
      </c>
      <c r="K3038" s="39">
        <f t="shared" si="333"/>
        <v>0</v>
      </c>
      <c r="L3038" s="39">
        <f t="shared" si="334"/>
        <v>0</v>
      </c>
      <c r="M3038" s="39">
        <f t="shared" si="335"/>
        <v>0</v>
      </c>
      <c r="N3038" s="41">
        <f t="shared" si="337"/>
        <v>0</v>
      </c>
    </row>
    <row r="3039" spans="2:14">
      <c r="B3039" s="1">
        <v>35904</v>
      </c>
      <c r="C3039" s="1">
        <f t="shared" si="336"/>
        <v>35886</v>
      </c>
      <c r="E3039" s="42">
        <f>IF(DAY(B3039)&gt;14,VLOOKUP(DATE(YEAR(C3039),MONTH(C3039)-1,DAY(1)),'מדדים וריביות'!B:C,2,FALSE),VLOOKUP(DATE(YEAR(C3039),MONTH(C3039)-2,DAY(1)),'מדדים וריביות'!B:C,2,FALSE))</f>
        <v>23327355.292213898</v>
      </c>
      <c r="F3039" s="43">
        <f>IF($B$5=1,'ריבית יומית'!D3033,'ריבית יומית'!G3033)</f>
        <v>1.0738622586670132E-4</v>
      </c>
      <c r="G3039" s="43">
        <f t="shared" si="331"/>
        <v>1.0738622586670132E-4</v>
      </c>
      <c r="H3039" s="29">
        <f t="shared" si="332"/>
        <v>1.5559278423861034</v>
      </c>
      <c r="I3039" s="30">
        <f>VLOOKUP(B3038,'מדדים וריביות'!B:C,2)</f>
        <v>23647116.689822599</v>
      </c>
      <c r="K3039" s="39">
        <f t="shared" si="333"/>
        <v>0</v>
      </c>
      <c r="L3039" s="39">
        <f t="shared" si="334"/>
        <v>0</v>
      </c>
      <c r="M3039" s="39">
        <f t="shared" si="335"/>
        <v>0</v>
      </c>
      <c r="N3039" s="41">
        <f t="shared" si="337"/>
        <v>0</v>
      </c>
    </row>
    <row r="3040" spans="2:14">
      <c r="B3040" s="1">
        <v>35905</v>
      </c>
      <c r="C3040" s="1">
        <f t="shared" si="336"/>
        <v>35886</v>
      </c>
      <c r="E3040" s="42">
        <f>IF(DAY(B3040)&gt;14,VLOOKUP(DATE(YEAR(C3040),MONTH(C3040)-1,DAY(1)),'מדדים וריביות'!B:C,2,FALSE),VLOOKUP(DATE(YEAR(C3040),MONTH(C3040)-2,DAY(1)),'מדדים וריביות'!B:C,2,FALSE))</f>
        <v>23327355.292213898</v>
      </c>
      <c r="F3040" s="43">
        <f>IF($B$5=1,'ריבית יומית'!D3034,'ריבית יומית'!G3034)</f>
        <v>1.0738622586670132E-4</v>
      </c>
      <c r="G3040" s="43">
        <f t="shared" si="331"/>
        <v>1.0738622586670132E-4</v>
      </c>
      <c r="H3040" s="29">
        <f t="shared" si="332"/>
        <v>1.5557607751081131</v>
      </c>
      <c r="I3040" s="30">
        <f>VLOOKUP(B3039,'מדדים וריביות'!B:C,2)</f>
        <v>23647116.689822599</v>
      </c>
      <c r="K3040" s="39">
        <f t="shared" si="333"/>
        <v>0</v>
      </c>
      <c r="L3040" s="39">
        <f t="shared" si="334"/>
        <v>0</v>
      </c>
      <c r="M3040" s="39">
        <f t="shared" si="335"/>
        <v>0</v>
      </c>
      <c r="N3040" s="41">
        <f t="shared" si="337"/>
        <v>0</v>
      </c>
    </row>
    <row r="3041" spans="2:14">
      <c r="B3041" s="1">
        <v>35906</v>
      </c>
      <c r="C3041" s="1">
        <f t="shared" si="336"/>
        <v>35886</v>
      </c>
      <c r="E3041" s="42">
        <f>IF(DAY(B3041)&gt;14,VLOOKUP(DATE(YEAR(C3041),MONTH(C3041)-1,DAY(1)),'מדדים וריביות'!B:C,2,FALSE),VLOOKUP(DATE(YEAR(C3041),MONTH(C3041)-2,DAY(1)),'מדדים וריביות'!B:C,2,FALSE))</f>
        <v>23327355.292213898</v>
      </c>
      <c r="F3041" s="43">
        <f>IF($B$5=1,'ריבית יומית'!D3035,'ריבית יומית'!G3035)</f>
        <v>1.0738622586670132E-4</v>
      </c>
      <c r="G3041" s="43">
        <f t="shared" si="331"/>
        <v>1.0738622586670132E-4</v>
      </c>
      <c r="H3041" s="29">
        <f t="shared" si="332"/>
        <v>1.5555937257689207</v>
      </c>
      <c r="I3041" s="30">
        <f>VLOOKUP(B3040,'מדדים וריביות'!B:C,2)</f>
        <v>23647116.689822599</v>
      </c>
      <c r="K3041" s="39">
        <f t="shared" si="333"/>
        <v>0</v>
      </c>
      <c r="L3041" s="39">
        <f t="shared" si="334"/>
        <v>0</v>
      </c>
      <c r="M3041" s="39">
        <f t="shared" si="335"/>
        <v>0</v>
      </c>
      <c r="N3041" s="41">
        <f t="shared" si="337"/>
        <v>0</v>
      </c>
    </row>
    <row r="3042" spans="2:14">
      <c r="B3042" s="1">
        <v>35907</v>
      </c>
      <c r="C3042" s="1">
        <f t="shared" si="336"/>
        <v>35886</v>
      </c>
      <c r="E3042" s="42">
        <f>IF(DAY(B3042)&gt;14,VLOOKUP(DATE(YEAR(C3042),MONTH(C3042)-1,DAY(1)),'מדדים וריביות'!B:C,2,FALSE),VLOOKUP(DATE(YEAR(C3042),MONTH(C3042)-2,DAY(1)),'מדדים וריביות'!B:C,2,FALSE))</f>
        <v>23327355.292213898</v>
      </c>
      <c r="F3042" s="43">
        <f>IF($B$5=1,'ריבית יומית'!D3036,'ריבית יומית'!G3036)</f>
        <v>1.0738622586670132E-4</v>
      </c>
      <c r="G3042" s="43">
        <f t="shared" si="331"/>
        <v>1.0738622586670132E-4</v>
      </c>
      <c r="H3042" s="29">
        <f t="shared" si="332"/>
        <v>1.5554266943666004</v>
      </c>
      <c r="I3042" s="30">
        <f>VLOOKUP(B3041,'מדדים וריביות'!B:C,2)</f>
        <v>23647116.689822599</v>
      </c>
      <c r="K3042" s="39">
        <f t="shared" si="333"/>
        <v>0</v>
      </c>
      <c r="L3042" s="39">
        <f t="shared" si="334"/>
        <v>0</v>
      </c>
      <c r="M3042" s="39">
        <f t="shared" si="335"/>
        <v>0</v>
      </c>
      <c r="N3042" s="41">
        <f t="shared" si="337"/>
        <v>0</v>
      </c>
    </row>
    <row r="3043" spans="2:14">
      <c r="B3043" s="1">
        <v>35908</v>
      </c>
      <c r="C3043" s="1">
        <f t="shared" si="336"/>
        <v>35886</v>
      </c>
      <c r="E3043" s="42">
        <f>IF(DAY(B3043)&gt;14,VLOOKUP(DATE(YEAR(C3043),MONTH(C3043)-1,DAY(1)),'מדדים וריביות'!B:C,2,FALSE),VLOOKUP(DATE(YEAR(C3043),MONTH(C3043)-2,DAY(1)),'מדדים וריביות'!B:C,2,FALSE))</f>
        <v>23327355.292213898</v>
      </c>
      <c r="F3043" s="43">
        <f>IF($B$5=1,'ריבית יומית'!D3037,'ריבית יומית'!G3037)</f>
        <v>1.0738622586670132E-4</v>
      </c>
      <c r="G3043" s="43">
        <f t="shared" si="331"/>
        <v>1.0738622586670132E-4</v>
      </c>
      <c r="H3043" s="29">
        <f t="shared" si="332"/>
        <v>1.5552596808992261</v>
      </c>
      <c r="I3043" s="30">
        <f>VLOOKUP(B3042,'מדדים וריביות'!B:C,2)</f>
        <v>23647116.689822599</v>
      </c>
      <c r="K3043" s="39">
        <f t="shared" si="333"/>
        <v>0</v>
      </c>
      <c r="L3043" s="39">
        <f t="shared" si="334"/>
        <v>0</v>
      </c>
      <c r="M3043" s="39">
        <f t="shared" si="335"/>
        <v>0</v>
      </c>
      <c r="N3043" s="41">
        <f t="shared" si="337"/>
        <v>0</v>
      </c>
    </row>
    <row r="3044" spans="2:14">
      <c r="B3044" s="1">
        <v>35909</v>
      </c>
      <c r="C3044" s="1">
        <f t="shared" si="336"/>
        <v>35886</v>
      </c>
      <c r="E3044" s="42">
        <f>IF(DAY(B3044)&gt;14,VLOOKUP(DATE(YEAR(C3044),MONTH(C3044)-1,DAY(1)),'מדדים וריביות'!B:C,2,FALSE),VLOOKUP(DATE(YEAR(C3044),MONTH(C3044)-2,DAY(1)),'מדדים וריביות'!B:C,2,FALSE))</f>
        <v>23327355.292213898</v>
      </c>
      <c r="F3044" s="43">
        <f>IF($B$5=1,'ריבית יומית'!D3038,'ריבית יומית'!G3038)</f>
        <v>1.0738622586670132E-4</v>
      </c>
      <c r="G3044" s="43">
        <f t="shared" si="331"/>
        <v>1.0738622586670132E-4</v>
      </c>
      <c r="H3044" s="29">
        <f t="shared" si="332"/>
        <v>1.5550926853648719</v>
      </c>
      <c r="I3044" s="30">
        <f>VLOOKUP(B3043,'מדדים וריביות'!B:C,2)</f>
        <v>23647116.689822599</v>
      </c>
      <c r="K3044" s="39">
        <f t="shared" si="333"/>
        <v>0</v>
      </c>
      <c r="L3044" s="39">
        <f t="shared" si="334"/>
        <v>0</v>
      </c>
      <c r="M3044" s="39">
        <f t="shared" si="335"/>
        <v>0</v>
      </c>
      <c r="N3044" s="41">
        <f t="shared" si="337"/>
        <v>0</v>
      </c>
    </row>
    <row r="3045" spans="2:14">
      <c r="B3045" s="1">
        <v>35910</v>
      </c>
      <c r="C3045" s="1">
        <f t="shared" si="336"/>
        <v>35886</v>
      </c>
      <c r="E3045" s="42">
        <f>IF(DAY(B3045)&gt;14,VLOOKUP(DATE(YEAR(C3045),MONTH(C3045)-1,DAY(1)),'מדדים וריביות'!B:C,2,FALSE),VLOOKUP(DATE(YEAR(C3045),MONTH(C3045)-2,DAY(1)),'מדדים וריביות'!B:C,2,FALSE))</f>
        <v>23327355.292213898</v>
      </c>
      <c r="F3045" s="43">
        <f>IF($B$5=1,'ריבית יומית'!D3039,'ריבית יומית'!G3039)</f>
        <v>1.0738622586670132E-4</v>
      </c>
      <c r="G3045" s="43">
        <f t="shared" si="331"/>
        <v>1.0738622586670132E-4</v>
      </c>
      <c r="H3045" s="29">
        <f t="shared" si="332"/>
        <v>1.5549257077616123</v>
      </c>
      <c r="I3045" s="30">
        <f>VLOOKUP(B3044,'מדדים וריביות'!B:C,2)</f>
        <v>23647116.689822599</v>
      </c>
      <c r="K3045" s="39">
        <f t="shared" si="333"/>
        <v>0</v>
      </c>
      <c r="L3045" s="39">
        <f t="shared" si="334"/>
        <v>0</v>
      </c>
      <c r="M3045" s="39">
        <f t="shared" si="335"/>
        <v>0</v>
      </c>
      <c r="N3045" s="41">
        <f t="shared" si="337"/>
        <v>0</v>
      </c>
    </row>
    <row r="3046" spans="2:14">
      <c r="B3046" s="1">
        <v>35911</v>
      </c>
      <c r="C3046" s="1">
        <f t="shared" si="336"/>
        <v>35886</v>
      </c>
      <c r="E3046" s="42">
        <f>IF(DAY(B3046)&gt;14,VLOOKUP(DATE(YEAR(C3046),MONTH(C3046)-1,DAY(1)),'מדדים וריביות'!B:C,2,FALSE),VLOOKUP(DATE(YEAR(C3046),MONTH(C3046)-2,DAY(1)),'מדדים וריביות'!B:C,2,FALSE))</f>
        <v>23327355.292213898</v>
      </c>
      <c r="F3046" s="43">
        <f>IF($B$5=1,'ריבית יומית'!D3040,'ריבית יומית'!G3040)</f>
        <v>1.0738622586670132E-4</v>
      </c>
      <c r="G3046" s="43">
        <f t="shared" si="331"/>
        <v>1.0738622586670132E-4</v>
      </c>
      <c r="H3046" s="29">
        <f t="shared" si="332"/>
        <v>1.554758748087522</v>
      </c>
      <c r="I3046" s="30">
        <f>VLOOKUP(B3045,'מדדים וריביות'!B:C,2)</f>
        <v>23647116.689822599</v>
      </c>
      <c r="K3046" s="39">
        <f t="shared" si="333"/>
        <v>0</v>
      </c>
      <c r="L3046" s="39">
        <f t="shared" si="334"/>
        <v>0</v>
      </c>
      <c r="M3046" s="39">
        <f t="shared" si="335"/>
        <v>0</v>
      </c>
      <c r="N3046" s="41">
        <f t="shared" si="337"/>
        <v>0</v>
      </c>
    </row>
    <row r="3047" spans="2:14">
      <c r="B3047" s="1">
        <v>35912</v>
      </c>
      <c r="C3047" s="1">
        <f t="shared" si="336"/>
        <v>35886</v>
      </c>
      <c r="E3047" s="42">
        <f>IF(DAY(B3047)&gt;14,VLOOKUP(DATE(YEAR(C3047),MONTH(C3047)-1,DAY(1)),'מדדים וריביות'!B:C,2,FALSE),VLOOKUP(DATE(YEAR(C3047),MONTH(C3047)-2,DAY(1)),'מדדים וריביות'!B:C,2,FALSE))</f>
        <v>23327355.292213898</v>
      </c>
      <c r="F3047" s="43">
        <f>IF($B$5=1,'ריבית יומית'!D3041,'ריבית יומית'!G3041)</f>
        <v>1.0738622586670132E-4</v>
      </c>
      <c r="G3047" s="43">
        <f t="shared" si="331"/>
        <v>1.0738622586670132E-4</v>
      </c>
      <c r="H3047" s="29">
        <f t="shared" si="332"/>
        <v>1.5545918063406758</v>
      </c>
      <c r="I3047" s="30">
        <f>VLOOKUP(B3046,'מדדים וריביות'!B:C,2)</f>
        <v>23647116.689822599</v>
      </c>
      <c r="K3047" s="39">
        <f t="shared" si="333"/>
        <v>0</v>
      </c>
      <c r="L3047" s="39">
        <f t="shared" si="334"/>
        <v>0</v>
      </c>
      <c r="M3047" s="39">
        <f t="shared" si="335"/>
        <v>0</v>
      </c>
      <c r="N3047" s="41">
        <f t="shared" si="337"/>
        <v>0</v>
      </c>
    </row>
    <row r="3048" spans="2:14">
      <c r="B3048" s="1">
        <v>35913</v>
      </c>
      <c r="C3048" s="1">
        <f t="shared" si="336"/>
        <v>35886</v>
      </c>
      <c r="E3048" s="42">
        <f>IF(DAY(B3048)&gt;14,VLOOKUP(DATE(YEAR(C3048),MONTH(C3048)-1,DAY(1)),'מדדים וריביות'!B:C,2,FALSE),VLOOKUP(DATE(YEAR(C3048),MONTH(C3048)-2,DAY(1)),'מדדים וריביות'!B:C,2,FALSE))</f>
        <v>23327355.292213898</v>
      </c>
      <c r="F3048" s="43">
        <f>IF($B$5=1,'ריבית יומית'!D3042,'ריבית יומית'!G3042)</f>
        <v>1.0738622586670132E-4</v>
      </c>
      <c r="G3048" s="43">
        <f t="shared" si="331"/>
        <v>1.0738622586670132E-4</v>
      </c>
      <c r="H3048" s="29">
        <f t="shared" si="332"/>
        <v>1.5544248825191489</v>
      </c>
      <c r="I3048" s="30">
        <f>VLOOKUP(B3047,'מדדים וריביות'!B:C,2)</f>
        <v>23647116.689822599</v>
      </c>
      <c r="K3048" s="39">
        <f t="shared" si="333"/>
        <v>0</v>
      </c>
      <c r="L3048" s="39">
        <f t="shared" si="334"/>
        <v>0</v>
      </c>
      <c r="M3048" s="39">
        <f t="shared" si="335"/>
        <v>0</v>
      </c>
      <c r="N3048" s="41">
        <f t="shared" si="337"/>
        <v>0</v>
      </c>
    </row>
    <row r="3049" spans="2:14">
      <c r="B3049" s="1">
        <v>35914</v>
      </c>
      <c r="C3049" s="1">
        <f t="shared" si="336"/>
        <v>35886</v>
      </c>
      <c r="E3049" s="42">
        <f>IF(DAY(B3049)&gt;14,VLOOKUP(DATE(YEAR(C3049),MONTH(C3049)-1,DAY(1)),'מדדים וריביות'!B:C,2,FALSE),VLOOKUP(DATE(YEAR(C3049),MONTH(C3049)-2,DAY(1)),'מדדים וריביות'!B:C,2,FALSE))</f>
        <v>23327355.292213898</v>
      </c>
      <c r="F3049" s="43">
        <f>IF($B$5=1,'ריבית יומית'!D3043,'ריבית יומית'!G3043)</f>
        <v>1.0738622586670132E-4</v>
      </c>
      <c r="G3049" s="43">
        <f t="shared" si="331"/>
        <v>1.0738622586670132E-4</v>
      </c>
      <c r="H3049" s="29">
        <f t="shared" si="332"/>
        <v>1.5542579766210163</v>
      </c>
      <c r="I3049" s="30">
        <f>VLOOKUP(B3048,'מדדים וריביות'!B:C,2)</f>
        <v>23647116.689822599</v>
      </c>
      <c r="K3049" s="39">
        <f t="shared" si="333"/>
        <v>0</v>
      </c>
      <c r="L3049" s="39">
        <f t="shared" si="334"/>
        <v>0</v>
      </c>
      <c r="M3049" s="39">
        <f t="shared" si="335"/>
        <v>0</v>
      </c>
      <c r="N3049" s="41">
        <f t="shared" si="337"/>
        <v>0</v>
      </c>
    </row>
    <row r="3050" spans="2:14">
      <c r="B3050" s="1">
        <v>35915</v>
      </c>
      <c r="C3050" s="1">
        <f t="shared" si="336"/>
        <v>35886</v>
      </c>
      <c r="E3050" s="42">
        <f>IF(DAY(B3050)&gt;14,VLOOKUP(DATE(YEAR(C3050),MONTH(C3050)-1,DAY(1)),'מדדים וריביות'!B:C,2,FALSE),VLOOKUP(DATE(YEAR(C3050),MONTH(C3050)-2,DAY(1)),'מדדים וריביות'!B:C,2,FALSE))</f>
        <v>23327355.292213898</v>
      </c>
      <c r="F3050" s="43">
        <f>IF($B$5=1,'ריבית יומית'!D3044,'ריבית יומית'!G3044)</f>
        <v>1.0738622586670132E-4</v>
      </c>
      <c r="G3050" s="43">
        <f t="shared" si="331"/>
        <v>1.0738622586670132E-4</v>
      </c>
      <c r="H3050" s="29">
        <f t="shared" si="332"/>
        <v>1.5540910886443537</v>
      </c>
      <c r="I3050" s="30">
        <f>VLOOKUP(B3049,'מדדים וריביות'!B:C,2)</f>
        <v>23647116.689822599</v>
      </c>
      <c r="K3050" s="39">
        <f t="shared" si="333"/>
        <v>0</v>
      </c>
      <c r="L3050" s="39">
        <f t="shared" si="334"/>
        <v>0</v>
      </c>
      <c r="M3050" s="39">
        <f t="shared" si="335"/>
        <v>0</v>
      </c>
      <c r="N3050" s="41">
        <f t="shared" si="337"/>
        <v>0</v>
      </c>
    </row>
    <row r="3051" spans="2:14">
      <c r="B3051" s="1">
        <v>35916</v>
      </c>
      <c r="C3051" s="1">
        <f t="shared" si="336"/>
        <v>35916</v>
      </c>
      <c r="E3051" s="42">
        <f>IF(DAY(B3051)&gt;14,VLOOKUP(DATE(YEAR(C3051),MONTH(C3051)-1,DAY(1)),'מדדים וריביות'!B:C,2,FALSE),VLOOKUP(DATE(YEAR(C3051),MONTH(C3051)-2,DAY(1)),'מדדים וריביות'!B:C,2,FALSE))</f>
        <v>23327355.292213898</v>
      </c>
      <c r="F3051" s="43">
        <f>IF($B$5=1,'ריבית יומית'!D3045,'ריבית יומית'!G3045)</f>
        <v>1.0738622586670132E-4</v>
      </c>
      <c r="G3051" s="43">
        <f t="shared" si="331"/>
        <v>1.0738622586670132E-4</v>
      </c>
      <c r="H3051" s="29">
        <f t="shared" si="332"/>
        <v>1.5539242185872368</v>
      </c>
      <c r="I3051" s="30">
        <f>VLOOKUP(B3050,'מדדים וריביות'!B:C,2)</f>
        <v>23647116.689822599</v>
      </c>
      <c r="K3051" s="39">
        <f t="shared" si="333"/>
        <v>0</v>
      </c>
      <c r="L3051" s="39">
        <f t="shared" si="334"/>
        <v>0</v>
      </c>
      <c r="M3051" s="39">
        <f t="shared" si="335"/>
        <v>0</v>
      </c>
      <c r="N3051" s="41">
        <f t="shared" si="337"/>
        <v>0</v>
      </c>
    </row>
    <row r="3052" spans="2:14">
      <c r="B3052" s="1">
        <v>35917</v>
      </c>
      <c r="C3052" s="1">
        <f t="shared" si="336"/>
        <v>35916</v>
      </c>
      <c r="E3052" s="42">
        <f>IF(DAY(B3052)&gt;14,VLOOKUP(DATE(YEAR(C3052),MONTH(C3052)-1,DAY(1)),'מדדים וריביות'!B:C,2,FALSE),VLOOKUP(DATE(YEAR(C3052),MONTH(C3052)-2,DAY(1)),'מדדים וריביות'!B:C,2,FALSE))</f>
        <v>23327355.292213898</v>
      </c>
      <c r="F3052" s="43">
        <f>IF($B$5=1,'ריבית יומית'!D3046,'ריבית יומית'!G3046)</f>
        <v>1.0738622586670132E-4</v>
      </c>
      <c r="G3052" s="43">
        <f t="shared" si="331"/>
        <v>1.0738622586670132E-4</v>
      </c>
      <c r="H3052" s="29">
        <f t="shared" si="332"/>
        <v>1.5537573664477415</v>
      </c>
      <c r="I3052" s="30">
        <f>VLOOKUP(B3051,'מדדים וריביות'!B:C,2)</f>
        <v>23738477.089139398</v>
      </c>
      <c r="K3052" s="39">
        <f t="shared" si="333"/>
        <v>0</v>
      </c>
      <c r="L3052" s="39">
        <f t="shared" si="334"/>
        <v>0</v>
      </c>
      <c r="M3052" s="39">
        <f t="shared" si="335"/>
        <v>0</v>
      </c>
      <c r="N3052" s="41">
        <f t="shared" si="337"/>
        <v>0</v>
      </c>
    </row>
    <row r="3053" spans="2:14">
      <c r="B3053" s="1">
        <v>35918</v>
      </c>
      <c r="C3053" s="1">
        <f t="shared" si="336"/>
        <v>35916</v>
      </c>
      <c r="E3053" s="42">
        <f>IF(DAY(B3053)&gt;14,VLOOKUP(DATE(YEAR(C3053),MONTH(C3053)-1,DAY(1)),'מדדים וריביות'!B:C,2,FALSE),VLOOKUP(DATE(YEAR(C3053),MONTH(C3053)-2,DAY(1)),'מדדים וריביות'!B:C,2,FALSE))</f>
        <v>23327355.292213898</v>
      </c>
      <c r="F3053" s="43">
        <f>IF($B$5=1,'ריבית יומית'!D3047,'ריבית יומית'!G3047)</f>
        <v>1.0738622586670132E-4</v>
      </c>
      <c r="G3053" s="43">
        <f t="shared" si="331"/>
        <v>1.0738622586670132E-4</v>
      </c>
      <c r="H3053" s="29">
        <f t="shared" si="332"/>
        <v>1.5535905322239438</v>
      </c>
      <c r="I3053" s="30">
        <f>VLOOKUP(B3052,'מדדים וריביות'!B:C,2)</f>
        <v>23738477.089139398</v>
      </c>
      <c r="K3053" s="39">
        <f t="shared" si="333"/>
        <v>0</v>
      </c>
      <c r="L3053" s="39">
        <f t="shared" si="334"/>
        <v>0</v>
      </c>
      <c r="M3053" s="39">
        <f t="shared" si="335"/>
        <v>0</v>
      </c>
      <c r="N3053" s="41">
        <f t="shared" si="337"/>
        <v>0</v>
      </c>
    </row>
    <row r="3054" spans="2:14">
      <c r="B3054" s="1">
        <v>35919</v>
      </c>
      <c r="C3054" s="1">
        <f t="shared" si="336"/>
        <v>35916</v>
      </c>
      <c r="E3054" s="42">
        <f>IF(DAY(B3054)&gt;14,VLOOKUP(DATE(YEAR(C3054),MONTH(C3054)-1,DAY(1)),'מדדים וריביות'!B:C,2,FALSE),VLOOKUP(DATE(YEAR(C3054),MONTH(C3054)-2,DAY(1)),'מדדים וריביות'!B:C,2,FALSE))</f>
        <v>23327355.292213898</v>
      </c>
      <c r="F3054" s="43">
        <f>IF($B$5=1,'ריבית יומית'!D3048,'ריבית יומית'!G3048)</f>
        <v>1.0738622586670132E-4</v>
      </c>
      <c r="G3054" s="43">
        <f t="shared" si="331"/>
        <v>1.0738622586670132E-4</v>
      </c>
      <c r="H3054" s="29">
        <f t="shared" si="332"/>
        <v>1.5534237159139199</v>
      </c>
      <c r="I3054" s="30">
        <f>VLOOKUP(B3053,'מדדים וריביות'!B:C,2)</f>
        <v>23738477.089139398</v>
      </c>
      <c r="K3054" s="39">
        <f t="shared" si="333"/>
        <v>0</v>
      </c>
      <c r="L3054" s="39">
        <f t="shared" si="334"/>
        <v>0</v>
      </c>
      <c r="M3054" s="39">
        <f t="shared" si="335"/>
        <v>0</v>
      </c>
      <c r="N3054" s="41">
        <f t="shared" si="337"/>
        <v>0</v>
      </c>
    </row>
    <row r="3055" spans="2:14">
      <c r="B3055" s="1">
        <v>35920</v>
      </c>
      <c r="C3055" s="1">
        <f t="shared" si="336"/>
        <v>35916</v>
      </c>
      <c r="E3055" s="42">
        <f>IF(DAY(B3055)&gt;14,VLOOKUP(DATE(YEAR(C3055),MONTH(C3055)-1,DAY(1)),'מדדים וריביות'!B:C,2,FALSE),VLOOKUP(DATE(YEAR(C3055),MONTH(C3055)-2,DAY(1)),'מדדים וריביות'!B:C,2,FALSE))</f>
        <v>23327355.292213898</v>
      </c>
      <c r="F3055" s="43">
        <f>IF($B$5=1,'ריבית יומית'!D3049,'ריבית יומית'!G3049)</f>
        <v>1.0738622586670132E-4</v>
      </c>
      <c r="G3055" s="43">
        <f t="shared" si="331"/>
        <v>1.0738622586670132E-4</v>
      </c>
      <c r="H3055" s="29">
        <f t="shared" si="332"/>
        <v>1.5532569175157465</v>
      </c>
      <c r="I3055" s="30">
        <f>VLOOKUP(B3054,'מדדים וריביות'!B:C,2)</f>
        <v>23738477.089139398</v>
      </c>
      <c r="K3055" s="39">
        <f t="shared" si="333"/>
        <v>0</v>
      </c>
      <c r="L3055" s="39">
        <f t="shared" si="334"/>
        <v>0</v>
      </c>
      <c r="M3055" s="39">
        <f t="shared" si="335"/>
        <v>0</v>
      </c>
      <c r="N3055" s="41">
        <f t="shared" si="337"/>
        <v>0</v>
      </c>
    </row>
    <row r="3056" spans="2:14">
      <c r="B3056" s="1">
        <v>35921</v>
      </c>
      <c r="C3056" s="1">
        <f t="shared" si="336"/>
        <v>35916</v>
      </c>
      <c r="E3056" s="42">
        <f>IF(DAY(B3056)&gt;14,VLOOKUP(DATE(YEAR(C3056),MONTH(C3056)-1,DAY(1)),'מדדים וריביות'!B:C,2,FALSE),VLOOKUP(DATE(YEAR(C3056),MONTH(C3056)-2,DAY(1)),'מדדים וריביות'!B:C,2,FALSE))</f>
        <v>23327355.292213898</v>
      </c>
      <c r="F3056" s="43">
        <f>IF($B$5=1,'ריבית יומית'!D3050,'ריבית יומית'!G3050)</f>
        <v>1.0738622586670132E-4</v>
      </c>
      <c r="G3056" s="43">
        <f t="shared" si="331"/>
        <v>1.0738622586670132E-4</v>
      </c>
      <c r="H3056" s="29">
        <f t="shared" si="332"/>
        <v>1.5530901370275003</v>
      </c>
      <c r="I3056" s="30">
        <f>VLOOKUP(B3055,'מדדים וריביות'!B:C,2)</f>
        <v>23738477.089139398</v>
      </c>
      <c r="K3056" s="39">
        <f t="shared" si="333"/>
        <v>0</v>
      </c>
      <c r="L3056" s="39">
        <f t="shared" si="334"/>
        <v>0</v>
      </c>
      <c r="M3056" s="39">
        <f t="shared" si="335"/>
        <v>0</v>
      </c>
      <c r="N3056" s="41">
        <f t="shared" si="337"/>
        <v>0</v>
      </c>
    </row>
    <row r="3057" spans="2:14">
      <c r="B3057" s="1">
        <v>35922</v>
      </c>
      <c r="C3057" s="1">
        <f t="shared" si="336"/>
        <v>35916</v>
      </c>
      <c r="E3057" s="42">
        <f>IF(DAY(B3057)&gt;14,VLOOKUP(DATE(YEAR(C3057),MONTH(C3057)-1,DAY(1)),'מדדים וריביות'!B:C,2,FALSE),VLOOKUP(DATE(YEAR(C3057),MONTH(C3057)-2,DAY(1)),'מדדים וריביות'!B:C,2,FALSE))</f>
        <v>23327355.292213898</v>
      </c>
      <c r="F3057" s="43">
        <f>IF($B$5=1,'ריבית יומית'!D3051,'ריבית יומית'!G3051)</f>
        <v>1.0738622586670132E-4</v>
      </c>
      <c r="G3057" s="43">
        <f t="shared" si="331"/>
        <v>1.0738622586670132E-4</v>
      </c>
      <c r="H3057" s="29">
        <f t="shared" si="332"/>
        <v>1.5529233744472581</v>
      </c>
      <c r="I3057" s="30">
        <f>VLOOKUP(B3056,'מדדים וריביות'!B:C,2)</f>
        <v>23738477.089139398</v>
      </c>
      <c r="K3057" s="39">
        <f t="shared" si="333"/>
        <v>0</v>
      </c>
      <c r="L3057" s="39">
        <f t="shared" si="334"/>
        <v>0</v>
      </c>
      <c r="M3057" s="39">
        <f t="shared" si="335"/>
        <v>0</v>
      </c>
      <c r="N3057" s="41">
        <f t="shared" si="337"/>
        <v>0</v>
      </c>
    </row>
    <row r="3058" spans="2:14">
      <c r="B3058" s="1">
        <v>35923</v>
      </c>
      <c r="C3058" s="1">
        <f t="shared" si="336"/>
        <v>35916</v>
      </c>
      <c r="E3058" s="42">
        <f>IF(DAY(B3058)&gt;14,VLOOKUP(DATE(YEAR(C3058),MONTH(C3058)-1,DAY(1)),'מדדים וריביות'!B:C,2,FALSE),VLOOKUP(DATE(YEAR(C3058),MONTH(C3058)-2,DAY(1)),'מדדים וריביות'!B:C,2,FALSE))</f>
        <v>23327355.292213898</v>
      </c>
      <c r="F3058" s="43">
        <f>IF($B$5=1,'ריבית יומית'!D3052,'ריבית יומית'!G3052)</f>
        <v>1.0738622586670132E-4</v>
      </c>
      <c r="G3058" s="43">
        <f t="shared" si="331"/>
        <v>1.0738622586670132E-4</v>
      </c>
      <c r="H3058" s="29">
        <f t="shared" si="332"/>
        <v>1.5527566297730973</v>
      </c>
      <c r="I3058" s="30">
        <f>VLOOKUP(B3057,'מדדים וריביות'!B:C,2)</f>
        <v>23738477.089139398</v>
      </c>
      <c r="K3058" s="39">
        <f t="shared" si="333"/>
        <v>0</v>
      </c>
      <c r="L3058" s="39">
        <f t="shared" si="334"/>
        <v>0</v>
      </c>
      <c r="M3058" s="39">
        <f t="shared" si="335"/>
        <v>0</v>
      </c>
      <c r="N3058" s="41">
        <f t="shared" si="337"/>
        <v>0</v>
      </c>
    </row>
    <row r="3059" spans="2:14">
      <c r="B3059" s="1">
        <v>35924</v>
      </c>
      <c r="C3059" s="1">
        <f t="shared" si="336"/>
        <v>35916</v>
      </c>
      <c r="E3059" s="42">
        <f>IF(DAY(B3059)&gt;14,VLOOKUP(DATE(YEAR(C3059),MONTH(C3059)-1,DAY(1)),'מדדים וריביות'!B:C,2,FALSE),VLOOKUP(DATE(YEAR(C3059),MONTH(C3059)-2,DAY(1)),'מדדים וריביות'!B:C,2,FALSE))</f>
        <v>23327355.292213898</v>
      </c>
      <c r="F3059" s="43">
        <f>IF($B$5=1,'ריבית יומית'!D3053,'ריבית יומית'!G3053)</f>
        <v>1.0738622586670132E-4</v>
      </c>
      <c r="G3059" s="43">
        <f t="shared" si="331"/>
        <v>1.0738622586670132E-4</v>
      </c>
      <c r="H3059" s="29">
        <f t="shared" si="332"/>
        <v>1.552589903003095</v>
      </c>
      <c r="I3059" s="30">
        <f>VLOOKUP(B3058,'מדדים וריביות'!B:C,2)</f>
        <v>23738477.089139398</v>
      </c>
      <c r="K3059" s="39">
        <f t="shared" si="333"/>
        <v>0</v>
      </c>
      <c r="L3059" s="39">
        <f t="shared" si="334"/>
        <v>0</v>
      </c>
      <c r="M3059" s="39">
        <f t="shared" si="335"/>
        <v>0</v>
      </c>
      <c r="N3059" s="41">
        <f t="shared" si="337"/>
        <v>0</v>
      </c>
    </row>
    <row r="3060" spans="2:14">
      <c r="B3060" s="1">
        <v>35925</v>
      </c>
      <c r="C3060" s="1">
        <f t="shared" si="336"/>
        <v>35916</v>
      </c>
      <c r="E3060" s="42">
        <f>IF(DAY(B3060)&gt;14,VLOOKUP(DATE(YEAR(C3060),MONTH(C3060)-1,DAY(1)),'מדדים וריביות'!B:C,2,FALSE),VLOOKUP(DATE(YEAR(C3060),MONTH(C3060)-2,DAY(1)),'מדדים וריביות'!B:C,2,FALSE))</f>
        <v>23327355.292213898</v>
      </c>
      <c r="F3060" s="43">
        <f>IF($B$5=1,'ריבית יומית'!D3054,'ריבית יומית'!G3054)</f>
        <v>1.0738622586670132E-4</v>
      </c>
      <c r="G3060" s="43">
        <f t="shared" si="331"/>
        <v>1.0738622586670132E-4</v>
      </c>
      <c r="H3060" s="29">
        <f t="shared" si="332"/>
        <v>1.5524231941353288</v>
      </c>
      <c r="I3060" s="30">
        <f>VLOOKUP(B3059,'מדדים וריביות'!B:C,2)</f>
        <v>23738477.089139398</v>
      </c>
      <c r="K3060" s="39">
        <f t="shared" si="333"/>
        <v>0</v>
      </c>
      <c r="L3060" s="39">
        <f t="shared" si="334"/>
        <v>0</v>
      </c>
      <c r="M3060" s="39">
        <f t="shared" si="335"/>
        <v>0</v>
      </c>
      <c r="N3060" s="41">
        <f t="shared" si="337"/>
        <v>0</v>
      </c>
    </row>
    <row r="3061" spans="2:14">
      <c r="B3061" s="1">
        <v>35926</v>
      </c>
      <c r="C3061" s="1">
        <f t="shared" si="336"/>
        <v>35916</v>
      </c>
      <c r="E3061" s="42">
        <f>IF(DAY(B3061)&gt;14,VLOOKUP(DATE(YEAR(C3061),MONTH(C3061)-1,DAY(1)),'מדדים וריביות'!B:C,2,FALSE),VLOOKUP(DATE(YEAR(C3061),MONTH(C3061)-2,DAY(1)),'מדדים וריביות'!B:C,2,FALSE))</f>
        <v>23327355.292213898</v>
      </c>
      <c r="F3061" s="43">
        <f>IF($B$5=1,'ריבית יומית'!D3055,'ריבית יומית'!G3055)</f>
        <v>1.0738622586670132E-4</v>
      </c>
      <c r="G3061" s="43">
        <f t="shared" si="331"/>
        <v>1.0738622586670132E-4</v>
      </c>
      <c r="H3061" s="29">
        <f t="shared" si="332"/>
        <v>1.5522565031678766</v>
      </c>
      <c r="I3061" s="30">
        <f>VLOOKUP(B3060,'מדדים וריביות'!B:C,2)</f>
        <v>23738477.089139398</v>
      </c>
      <c r="K3061" s="39">
        <f t="shared" si="333"/>
        <v>0</v>
      </c>
      <c r="L3061" s="39">
        <f t="shared" si="334"/>
        <v>0</v>
      </c>
      <c r="M3061" s="39">
        <f t="shared" si="335"/>
        <v>0</v>
      </c>
      <c r="N3061" s="41">
        <f t="shared" si="337"/>
        <v>0</v>
      </c>
    </row>
    <row r="3062" spans="2:14">
      <c r="B3062" s="1">
        <v>35927</v>
      </c>
      <c r="C3062" s="1">
        <f t="shared" si="336"/>
        <v>35916</v>
      </c>
      <c r="E3062" s="42">
        <f>IF(DAY(B3062)&gt;14,VLOOKUP(DATE(YEAR(C3062),MONTH(C3062)-1,DAY(1)),'מדדים וריביות'!B:C,2,FALSE),VLOOKUP(DATE(YEAR(C3062),MONTH(C3062)-2,DAY(1)),'מדדים וריביות'!B:C,2,FALSE))</f>
        <v>23327355.292213898</v>
      </c>
      <c r="F3062" s="43">
        <f>IF($B$5=1,'ריבית יומית'!D3056,'ריבית יומית'!G3056)</f>
        <v>1.0738622586670132E-4</v>
      </c>
      <c r="G3062" s="43">
        <f t="shared" si="331"/>
        <v>1.0738622586670132E-4</v>
      </c>
      <c r="H3062" s="29">
        <f t="shared" si="332"/>
        <v>1.5520898300988162</v>
      </c>
      <c r="I3062" s="30">
        <f>VLOOKUP(B3061,'מדדים וריביות'!B:C,2)</f>
        <v>23738477.089139398</v>
      </c>
      <c r="K3062" s="39">
        <f t="shared" si="333"/>
        <v>0</v>
      </c>
      <c r="L3062" s="39">
        <f t="shared" si="334"/>
        <v>0</v>
      </c>
      <c r="M3062" s="39">
        <f t="shared" si="335"/>
        <v>0</v>
      </c>
      <c r="N3062" s="41">
        <f t="shared" si="337"/>
        <v>0</v>
      </c>
    </row>
    <row r="3063" spans="2:14">
      <c r="B3063" s="1">
        <v>35928</v>
      </c>
      <c r="C3063" s="1">
        <f t="shared" si="336"/>
        <v>35916</v>
      </c>
      <c r="E3063" s="42">
        <f>IF(DAY(B3063)&gt;14,VLOOKUP(DATE(YEAR(C3063),MONTH(C3063)-1,DAY(1)),'מדדים וריביות'!B:C,2,FALSE),VLOOKUP(DATE(YEAR(C3063),MONTH(C3063)-2,DAY(1)),'מדדים וריביות'!B:C,2,FALSE))</f>
        <v>23327355.292213898</v>
      </c>
      <c r="F3063" s="43">
        <f>IF($B$5=1,'ריבית יומית'!D3057,'ריבית יומית'!G3057)</f>
        <v>1.0738622586670132E-4</v>
      </c>
      <c r="G3063" s="43">
        <f t="shared" si="331"/>
        <v>1.0738622586670132E-4</v>
      </c>
      <c r="H3063" s="29">
        <f t="shared" si="332"/>
        <v>1.5519231749262259</v>
      </c>
      <c r="I3063" s="30">
        <f>VLOOKUP(B3062,'מדדים וריביות'!B:C,2)</f>
        <v>23738477.089139398</v>
      </c>
      <c r="K3063" s="39">
        <f t="shared" si="333"/>
        <v>0</v>
      </c>
      <c r="L3063" s="39">
        <f t="shared" si="334"/>
        <v>0</v>
      </c>
      <c r="M3063" s="39">
        <f t="shared" si="335"/>
        <v>0</v>
      </c>
      <c r="N3063" s="41">
        <f t="shared" si="337"/>
        <v>0</v>
      </c>
    </row>
    <row r="3064" spans="2:14">
      <c r="B3064" s="1">
        <v>35929</v>
      </c>
      <c r="C3064" s="1">
        <f t="shared" si="336"/>
        <v>35916</v>
      </c>
      <c r="E3064" s="42">
        <f>IF(DAY(B3064)&gt;14,VLOOKUP(DATE(YEAR(C3064),MONTH(C3064)-1,DAY(1)),'מדדים וריביות'!B:C,2,FALSE),VLOOKUP(DATE(YEAR(C3064),MONTH(C3064)-2,DAY(1)),'מדדים וריביות'!B:C,2,FALSE))</f>
        <v>23327355.292213898</v>
      </c>
      <c r="F3064" s="43">
        <f>IF($B$5=1,'ריבית יומית'!D3058,'ריבית יומית'!G3058)</f>
        <v>1.0738622586670132E-4</v>
      </c>
      <c r="G3064" s="43">
        <f t="shared" si="331"/>
        <v>1.0738622586670132E-4</v>
      </c>
      <c r="H3064" s="29">
        <f t="shared" si="332"/>
        <v>1.5517565376481839</v>
      </c>
      <c r="I3064" s="30">
        <f>VLOOKUP(B3063,'מדדים וריביות'!B:C,2)</f>
        <v>23738477.089139398</v>
      </c>
      <c r="K3064" s="39">
        <f t="shared" si="333"/>
        <v>0</v>
      </c>
      <c r="L3064" s="39">
        <f t="shared" si="334"/>
        <v>0</v>
      </c>
      <c r="M3064" s="39">
        <f t="shared" si="335"/>
        <v>0</v>
      </c>
      <c r="N3064" s="41">
        <f t="shared" si="337"/>
        <v>0</v>
      </c>
    </row>
    <row r="3065" spans="2:14">
      <c r="B3065" s="1">
        <v>35930</v>
      </c>
      <c r="C3065" s="1">
        <f t="shared" si="336"/>
        <v>35916</v>
      </c>
      <c r="E3065" s="42">
        <f>IF(DAY(B3065)&gt;14,VLOOKUP(DATE(YEAR(C3065),MONTH(C3065)-1,DAY(1)),'מדדים וריביות'!B:C,2,FALSE),VLOOKUP(DATE(YEAR(C3065),MONTH(C3065)-2,DAY(1)),'מדדים וריביות'!B:C,2,FALSE))</f>
        <v>23647116.689822599</v>
      </c>
      <c r="F3065" s="43">
        <f>IF($B$5=1,'ריבית יומית'!D3059,'ריבית יומית'!G3059)</f>
        <v>1.0738622586670132E-4</v>
      </c>
      <c r="G3065" s="43">
        <f t="shared" si="331"/>
        <v>1.0738622586670132E-4</v>
      </c>
      <c r="H3065" s="29">
        <f t="shared" si="332"/>
        <v>1.5515899182627688</v>
      </c>
      <c r="I3065" s="30">
        <f>VLOOKUP(B3064,'מדדים וריביות'!B:C,2)</f>
        <v>23738477.089139398</v>
      </c>
      <c r="K3065" s="39">
        <f t="shared" si="333"/>
        <v>0</v>
      </c>
      <c r="L3065" s="39">
        <f t="shared" si="334"/>
        <v>0</v>
      </c>
      <c r="M3065" s="39">
        <f t="shared" si="335"/>
        <v>0</v>
      </c>
      <c r="N3065" s="41">
        <f t="shared" si="337"/>
        <v>0</v>
      </c>
    </row>
    <row r="3066" spans="2:14">
      <c r="B3066" s="1">
        <v>35931</v>
      </c>
      <c r="C3066" s="1">
        <f t="shared" si="336"/>
        <v>35916</v>
      </c>
      <c r="E3066" s="42">
        <f>IF(DAY(B3066)&gt;14,VLOOKUP(DATE(YEAR(C3066),MONTH(C3066)-1,DAY(1)),'מדדים וריביות'!B:C,2,FALSE),VLOOKUP(DATE(YEAR(C3066),MONTH(C3066)-2,DAY(1)),'מדדים וריביות'!B:C,2,FALSE))</f>
        <v>23647116.689822599</v>
      </c>
      <c r="F3066" s="43">
        <f>IF($B$5=1,'ריבית יומית'!D3060,'ריבית יומית'!G3060)</f>
        <v>1.0738622586670132E-4</v>
      </c>
      <c r="G3066" s="43">
        <f t="shared" si="331"/>
        <v>1.0738622586670132E-4</v>
      </c>
      <c r="H3066" s="29">
        <f t="shared" si="332"/>
        <v>1.5514233167680596</v>
      </c>
      <c r="I3066" s="30">
        <f>VLOOKUP(B3065,'מדדים וריביות'!B:C,2)</f>
        <v>23738477.089139398</v>
      </c>
      <c r="K3066" s="39">
        <f t="shared" si="333"/>
        <v>0</v>
      </c>
      <c r="L3066" s="39">
        <f t="shared" si="334"/>
        <v>0</v>
      </c>
      <c r="M3066" s="39">
        <f t="shared" si="335"/>
        <v>0</v>
      </c>
      <c r="N3066" s="41">
        <f t="shared" si="337"/>
        <v>0</v>
      </c>
    </row>
    <row r="3067" spans="2:14">
      <c r="B3067" s="1">
        <v>35932</v>
      </c>
      <c r="C3067" s="1">
        <f t="shared" si="336"/>
        <v>35916</v>
      </c>
      <c r="E3067" s="42">
        <f>IF(DAY(B3067)&gt;14,VLOOKUP(DATE(YEAR(C3067),MONTH(C3067)-1,DAY(1)),'מדדים וריביות'!B:C,2,FALSE),VLOOKUP(DATE(YEAR(C3067),MONTH(C3067)-2,DAY(1)),'מדדים וריביות'!B:C,2,FALSE))</f>
        <v>23647116.689822599</v>
      </c>
      <c r="F3067" s="43">
        <f>IF($B$5=1,'ריבית יומית'!D3061,'ריבית יומית'!G3061)</f>
        <v>1.0738622586670132E-4</v>
      </c>
      <c r="G3067" s="43">
        <f t="shared" si="331"/>
        <v>1.0738622586670132E-4</v>
      </c>
      <c r="H3067" s="29">
        <f t="shared" si="332"/>
        <v>1.551256733162135</v>
      </c>
      <c r="I3067" s="30">
        <f>VLOOKUP(B3066,'מדדים וריביות'!B:C,2)</f>
        <v>23738477.089139398</v>
      </c>
      <c r="K3067" s="39">
        <f t="shared" si="333"/>
        <v>0</v>
      </c>
      <c r="L3067" s="39">
        <f t="shared" si="334"/>
        <v>0</v>
      </c>
      <c r="M3067" s="39">
        <f t="shared" si="335"/>
        <v>0</v>
      </c>
      <c r="N3067" s="41">
        <f t="shared" si="337"/>
        <v>0</v>
      </c>
    </row>
    <row r="3068" spans="2:14">
      <c r="B3068" s="1">
        <v>35933</v>
      </c>
      <c r="C3068" s="1">
        <f t="shared" si="336"/>
        <v>35916</v>
      </c>
      <c r="E3068" s="42">
        <f>IF(DAY(B3068)&gt;14,VLOOKUP(DATE(YEAR(C3068),MONTH(C3068)-1,DAY(1)),'מדדים וריביות'!B:C,2,FALSE),VLOOKUP(DATE(YEAR(C3068),MONTH(C3068)-2,DAY(1)),'מדדים וריביות'!B:C,2,FALSE))</f>
        <v>23647116.689822599</v>
      </c>
      <c r="F3068" s="43">
        <f>IF($B$5=1,'ריבית יומית'!D3062,'ריבית יומית'!G3062)</f>
        <v>1.0738622586670132E-4</v>
      </c>
      <c r="G3068" s="43">
        <f t="shared" si="331"/>
        <v>1.0738622586670132E-4</v>
      </c>
      <c r="H3068" s="29">
        <f t="shared" si="332"/>
        <v>1.5510901674430744</v>
      </c>
      <c r="I3068" s="30">
        <f>VLOOKUP(B3067,'מדדים וריביות'!B:C,2)</f>
        <v>23738477.089139398</v>
      </c>
      <c r="K3068" s="39">
        <f t="shared" si="333"/>
        <v>0</v>
      </c>
      <c r="L3068" s="39">
        <f t="shared" si="334"/>
        <v>0</v>
      </c>
      <c r="M3068" s="39">
        <f t="shared" si="335"/>
        <v>0</v>
      </c>
      <c r="N3068" s="41">
        <f t="shared" si="337"/>
        <v>0</v>
      </c>
    </row>
    <row r="3069" spans="2:14">
      <c r="B3069" s="1">
        <v>35934</v>
      </c>
      <c r="C3069" s="1">
        <f t="shared" si="336"/>
        <v>35916</v>
      </c>
      <c r="E3069" s="42">
        <f>IF(DAY(B3069)&gt;14,VLOOKUP(DATE(YEAR(C3069),MONTH(C3069)-1,DAY(1)),'מדדים וריביות'!B:C,2,FALSE),VLOOKUP(DATE(YEAR(C3069),MONTH(C3069)-2,DAY(1)),'מדדים וריביות'!B:C,2,FALSE))</f>
        <v>23647116.689822599</v>
      </c>
      <c r="F3069" s="43">
        <f>IF($B$5=1,'ריבית יומית'!D3063,'ריבית יומית'!G3063)</f>
        <v>1.0738622586670132E-4</v>
      </c>
      <c r="G3069" s="43">
        <f t="shared" si="331"/>
        <v>1.0738622586670132E-4</v>
      </c>
      <c r="H3069" s="29">
        <f t="shared" si="332"/>
        <v>1.5509236196089571</v>
      </c>
      <c r="I3069" s="30">
        <f>VLOOKUP(B3068,'מדדים וריביות'!B:C,2)</f>
        <v>23738477.089139398</v>
      </c>
      <c r="K3069" s="39">
        <f t="shared" si="333"/>
        <v>0</v>
      </c>
      <c r="L3069" s="39">
        <f t="shared" si="334"/>
        <v>0</v>
      </c>
      <c r="M3069" s="39">
        <f t="shared" si="335"/>
        <v>0</v>
      </c>
      <c r="N3069" s="41">
        <f t="shared" si="337"/>
        <v>0</v>
      </c>
    </row>
    <row r="3070" spans="2:14">
      <c r="B3070" s="1">
        <v>35935</v>
      </c>
      <c r="C3070" s="1">
        <f t="shared" si="336"/>
        <v>35916</v>
      </c>
      <c r="E3070" s="42">
        <f>IF(DAY(B3070)&gt;14,VLOOKUP(DATE(YEAR(C3070),MONTH(C3070)-1,DAY(1)),'מדדים וריביות'!B:C,2,FALSE),VLOOKUP(DATE(YEAR(C3070),MONTH(C3070)-2,DAY(1)),'מדדים וריביות'!B:C,2,FALSE))</f>
        <v>23647116.689822599</v>
      </c>
      <c r="F3070" s="43">
        <f>IF($B$5=1,'ריבית יומית'!D3064,'ריבית יומית'!G3064)</f>
        <v>1.0738622586670132E-4</v>
      </c>
      <c r="G3070" s="43">
        <f t="shared" si="331"/>
        <v>1.0738622586670132E-4</v>
      </c>
      <c r="H3070" s="29">
        <f t="shared" si="332"/>
        <v>1.5507570896578626</v>
      </c>
      <c r="I3070" s="30">
        <f>VLOOKUP(B3069,'מדדים וריביות'!B:C,2)</f>
        <v>23738477.089139398</v>
      </c>
      <c r="K3070" s="39">
        <f t="shared" si="333"/>
        <v>0</v>
      </c>
      <c r="L3070" s="39">
        <f t="shared" si="334"/>
        <v>0</v>
      </c>
      <c r="M3070" s="39">
        <f t="shared" si="335"/>
        <v>0</v>
      </c>
      <c r="N3070" s="41">
        <f t="shared" si="337"/>
        <v>0</v>
      </c>
    </row>
    <row r="3071" spans="2:14">
      <c r="B3071" s="1">
        <v>35936</v>
      </c>
      <c r="C3071" s="1">
        <f t="shared" si="336"/>
        <v>35916</v>
      </c>
      <c r="E3071" s="42">
        <f>IF(DAY(B3071)&gt;14,VLOOKUP(DATE(YEAR(C3071),MONTH(C3071)-1,DAY(1)),'מדדים וריביות'!B:C,2,FALSE),VLOOKUP(DATE(YEAR(C3071),MONTH(C3071)-2,DAY(1)),'מדדים וריביות'!B:C,2,FALSE))</f>
        <v>23647116.689822599</v>
      </c>
      <c r="F3071" s="43">
        <f>IF($B$5=1,'ריבית יומית'!D3065,'ריבית יומית'!G3065)</f>
        <v>1.0738622586670132E-4</v>
      </c>
      <c r="G3071" s="43">
        <f t="shared" si="331"/>
        <v>1.0738622586670132E-4</v>
      </c>
      <c r="H3071" s="29">
        <f t="shared" si="332"/>
        <v>1.550590577587871</v>
      </c>
      <c r="I3071" s="30">
        <f>VLOOKUP(B3070,'מדדים וריביות'!B:C,2)</f>
        <v>23738477.089139398</v>
      </c>
      <c r="K3071" s="39">
        <f t="shared" si="333"/>
        <v>0</v>
      </c>
      <c r="L3071" s="39">
        <f t="shared" si="334"/>
        <v>0</v>
      </c>
      <c r="M3071" s="39">
        <f t="shared" si="335"/>
        <v>0</v>
      </c>
      <c r="N3071" s="41">
        <f t="shared" si="337"/>
        <v>0</v>
      </c>
    </row>
    <row r="3072" spans="2:14">
      <c r="B3072" s="1">
        <v>35937</v>
      </c>
      <c r="C3072" s="1">
        <f t="shared" si="336"/>
        <v>35916</v>
      </c>
      <c r="E3072" s="42">
        <f>IF(DAY(B3072)&gt;14,VLOOKUP(DATE(YEAR(C3072),MONTH(C3072)-1,DAY(1)),'מדדים וריביות'!B:C,2,FALSE),VLOOKUP(DATE(YEAR(C3072),MONTH(C3072)-2,DAY(1)),'מדדים וריביות'!B:C,2,FALSE))</f>
        <v>23647116.689822599</v>
      </c>
      <c r="F3072" s="43">
        <f>IF($B$5=1,'ריבית יומית'!D3066,'ריבית יומית'!G3066)</f>
        <v>1.0738622586670132E-4</v>
      </c>
      <c r="G3072" s="43">
        <f t="shared" si="331"/>
        <v>1.0738622586670132E-4</v>
      </c>
      <c r="H3072" s="29">
        <f t="shared" si="332"/>
        <v>1.5504240833970622</v>
      </c>
      <c r="I3072" s="30">
        <f>VLOOKUP(B3071,'מדדים וריביות'!B:C,2)</f>
        <v>23738477.089139398</v>
      </c>
      <c r="K3072" s="39">
        <f t="shared" si="333"/>
        <v>0</v>
      </c>
      <c r="L3072" s="39">
        <f t="shared" si="334"/>
        <v>0</v>
      </c>
      <c r="M3072" s="39">
        <f t="shared" si="335"/>
        <v>0</v>
      </c>
      <c r="N3072" s="41">
        <f t="shared" si="337"/>
        <v>0</v>
      </c>
    </row>
    <row r="3073" spans="2:14">
      <c r="B3073" s="1">
        <v>35938</v>
      </c>
      <c r="C3073" s="1">
        <f t="shared" si="336"/>
        <v>35916</v>
      </c>
      <c r="E3073" s="42">
        <f>IF(DAY(B3073)&gt;14,VLOOKUP(DATE(YEAR(C3073),MONTH(C3073)-1,DAY(1)),'מדדים וריביות'!B:C,2,FALSE),VLOOKUP(DATE(YEAR(C3073),MONTH(C3073)-2,DAY(1)),'מדדים וריביות'!B:C,2,FALSE))</f>
        <v>23647116.689822599</v>
      </c>
      <c r="F3073" s="43">
        <f>IF($B$5=1,'ריבית יומית'!D3067,'ריבית יומית'!G3067)</f>
        <v>1.0738622586670132E-4</v>
      </c>
      <c r="G3073" s="43">
        <f t="shared" si="331"/>
        <v>1.0738622586670132E-4</v>
      </c>
      <c r="H3073" s="29">
        <f t="shared" si="332"/>
        <v>1.5502576070835163</v>
      </c>
      <c r="I3073" s="30">
        <f>VLOOKUP(B3072,'מדדים וריביות'!B:C,2)</f>
        <v>23738477.089139398</v>
      </c>
      <c r="K3073" s="39">
        <f t="shared" si="333"/>
        <v>0</v>
      </c>
      <c r="L3073" s="39">
        <f t="shared" si="334"/>
        <v>0</v>
      </c>
      <c r="M3073" s="39">
        <f t="shared" si="335"/>
        <v>0</v>
      </c>
      <c r="N3073" s="41">
        <f t="shared" si="337"/>
        <v>0</v>
      </c>
    </row>
    <row r="3074" spans="2:14">
      <c r="B3074" s="1">
        <v>35939</v>
      </c>
      <c r="C3074" s="1">
        <f t="shared" si="336"/>
        <v>35916</v>
      </c>
      <c r="E3074" s="42">
        <f>IF(DAY(B3074)&gt;14,VLOOKUP(DATE(YEAR(C3074),MONTH(C3074)-1,DAY(1)),'מדדים וריביות'!B:C,2,FALSE),VLOOKUP(DATE(YEAR(C3074),MONTH(C3074)-2,DAY(1)),'מדדים וריביות'!B:C,2,FALSE))</f>
        <v>23647116.689822599</v>
      </c>
      <c r="F3074" s="43">
        <f>IF($B$5=1,'ריבית יומית'!D3068,'ריבית יומית'!G3068)</f>
        <v>1.0738622586670132E-4</v>
      </c>
      <c r="G3074" s="43">
        <f t="shared" si="331"/>
        <v>1.0738622586670132E-4</v>
      </c>
      <c r="H3074" s="29">
        <f t="shared" si="332"/>
        <v>1.5500911486453139</v>
      </c>
      <c r="I3074" s="30">
        <f>VLOOKUP(B3073,'מדדים וריביות'!B:C,2)</f>
        <v>23738477.089139398</v>
      </c>
      <c r="K3074" s="39">
        <f t="shared" si="333"/>
        <v>0</v>
      </c>
      <c r="L3074" s="39">
        <f t="shared" si="334"/>
        <v>0</v>
      </c>
      <c r="M3074" s="39">
        <f t="shared" si="335"/>
        <v>0</v>
      </c>
      <c r="N3074" s="41">
        <f t="shared" si="337"/>
        <v>0</v>
      </c>
    </row>
    <row r="3075" spans="2:14">
      <c r="B3075" s="1">
        <v>35940</v>
      </c>
      <c r="C3075" s="1">
        <f t="shared" si="336"/>
        <v>35916</v>
      </c>
      <c r="E3075" s="42">
        <f>IF(DAY(B3075)&gt;14,VLOOKUP(DATE(YEAR(C3075),MONTH(C3075)-1,DAY(1)),'מדדים וריביות'!B:C,2,FALSE),VLOOKUP(DATE(YEAR(C3075),MONTH(C3075)-2,DAY(1)),'מדדים וריביות'!B:C,2,FALSE))</f>
        <v>23647116.689822599</v>
      </c>
      <c r="F3075" s="43">
        <f>IF($B$5=1,'ריבית יומית'!D3069,'ריבית יומית'!G3069)</f>
        <v>1.0738622586670132E-4</v>
      </c>
      <c r="G3075" s="43">
        <f t="shared" si="331"/>
        <v>1.0738622586670132E-4</v>
      </c>
      <c r="H3075" s="29">
        <f t="shared" si="332"/>
        <v>1.5499247080805356</v>
      </c>
      <c r="I3075" s="30">
        <f>VLOOKUP(B3074,'מדדים וריביות'!B:C,2)</f>
        <v>23738477.089139398</v>
      </c>
      <c r="K3075" s="39">
        <f t="shared" si="333"/>
        <v>0</v>
      </c>
      <c r="L3075" s="39">
        <f t="shared" si="334"/>
        <v>0</v>
      </c>
      <c r="M3075" s="39">
        <f t="shared" si="335"/>
        <v>0</v>
      </c>
      <c r="N3075" s="41">
        <f t="shared" si="337"/>
        <v>0</v>
      </c>
    </row>
    <row r="3076" spans="2:14">
      <c r="B3076" s="1">
        <v>35941</v>
      </c>
      <c r="C3076" s="1">
        <f t="shared" si="336"/>
        <v>35916</v>
      </c>
      <c r="E3076" s="42">
        <f>IF(DAY(B3076)&gt;14,VLOOKUP(DATE(YEAR(C3076),MONTH(C3076)-1,DAY(1)),'מדדים וריביות'!B:C,2,FALSE),VLOOKUP(DATE(YEAR(C3076),MONTH(C3076)-2,DAY(1)),'מדדים וריביות'!B:C,2,FALSE))</f>
        <v>23647116.689822599</v>
      </c>
      <c r="F3076" s="43">
        <f>IF($B$5=1,'ריבית יומית'!D3070,'ריבית יומית'!G3070)</f>
        <v>1.0738622586670132E-4</v>
      </c>
      <c r="G3076" s="43">
        <f t="shared" si="331"/>
        <v>1.0738622586670132E-4</v>
      </c>
      <c r="H3076" s="29">
        <f t="shared" si="332"/>
        <v>1.5497582853872622</v>
      </c>
      <c r="I3076" s="30">
        <f>VLOOKUP(B3075,'מדדים וריביות'!B:C,2)</f>
        <v>23738477.089139398</v>
      </c>
      <c r="K3076" s="39">
        <f t="shared" si="333"/>
        <v>0</v>
      </c>
      <c r="L3076" s="39">
        <f t="shared" si="334"/>
        <v>0</v>
      </c>
      <c r="M3076" s="39">
        <f t="shared" si="335"/>
        <v>0</v>
      </c>
      <c r="N3076" s="41">
        <f t="shared" si="337"/>
        <v>0</v>
      </c>
    </row>
    <row r="3077" spans="2:14">
      <c r="B3077" s="1">
        <v>35942</v>
      </c>
      <c r="C3077" s="1">
        <f t="shared" si="336"/>
        <v>35916</v>
      </c>
      <c r="E3077" s="42">
        <f>IF(DAY(B3077)&gt;14,VLOOKUP(DATE(YEAR(C3077),MONTH(C3077)-1,DAY(1)),'מדדים וריביות'!B:C,2,FALSE),VLOOKUP(DATE(YEAR(C3077),MONTH(C3077)-2,DAY(1)),'מדדים וריביות'!B:C,2,FALSE))</f>
        <v>23647116.689822599</v>
      </c>
      <c r="F3077" s="43">
        <f>IF($B$5=1,'ריבית יומית'!D3071,'ריבית יומית'!G3071)</f>
        <v>1.0738622586670132E-4</v>
      </c>
      <c r="G3077" s="43">
        <f t="shared" si="331"/>
        <v>1.0738622586670132E-4</v>
      </c>
      <c r="H3077" s="29">
        <f t="shared" si="332"/>
        <v>1.5495918805635749</v>
      </c>
      <c r="I3077" s="30">
        <f>VLOOKUP(B3076,'מדדים וריביות'!B:C,2)</f>
        <v>23738477.089139398</v>
      </c>
      <c r="K3077" s="39">
        <f t="shared" si="333"/>
        <v>0</v>
      </c>
      <c r="L3077" s="39">
        <f t="shared" si="334"/>
        <v>0</v>
      </c>
      <c r="M3077" s="39">
        <f t="shared" si="335"/>
        <v>0</v>
      </c>
      <c r="N3077" s="41">
        <f t="shared" si="337"/>
        <v>0</v>
      </c>
    </row>
    <row r="3078" spans="2:14">
      <c r="B3078" s="1">
        <v>35943</v>
      </c>
      <c r="C3078" s="1">
        <f t="shared" si="336"/>
        <v>35916</v>
      </c>
      <c r="E3078" s="42">
        <f>IF(DAY(B3078)&gt;14,VLOOKUP(DATE(YEAR(C3078),MONTH(C3078)-1,DAY(1)),'מדדים וריביות'!B:C,2,FALSE),VLOOKUP(DATE(YEAR(C3078),MONTH(C3078)-2,DAY(1)),'מדדים וריביות'!B:C,2,FALSE))</f>
        <v>23647116.689822599</v>
      </c>
      <c r="F3078" s="43">
        <f>IF($B$5=1,'ריבית יומית'!D3072,'ריבית יומית'!G3072)</f>
        <v>1.0738622586670132E-4</v>
      </c>
      <c r="G3078" s="43">
        <f t="shared" si="331"/>
        <v>1.0738622586670132E-4</v>
      </c>
      <c r="H3078" s="29">
        <f t="shared" si="332"/>
        <v>1.5494254936075547</v>
      </c>
      <c r="I3078" s="30">
        <f>VLOOKUP(B3077,'מדדים וריביות'!B:C,2)</f>
        <v>23738477.089139398</v>
      </c>
      <c r="K3078" s="39">
        <f t="shared" si="333"/>
        <v>0</v>
      </c>
      <c r="L3078" s="39">
        <f t="shared" si="334"/>
        <v>0</v>
      </c>
      <c r="M3078" s="39">
        <f t="shared" si="335"/>
        <v>0</v>
      </c>
      <c r="N3078" s="41">
        <f t="shared" si="337"/>
        <v>0</v>
      </c>
    </row>
    <row r="3079" spans="2:14">
      <c r="B3079" s="1">
        <v>35944</v>
      </c>
      <c r="C3079" s="1">
        <f t="shared" si="336"/>
        <v>35916</v>
      </c>
      <c r="E3079" s="42">
        <f>IF(DAY(B3079)&gt;14,VLOOKUP(DATE(YEAR(C3079),MONTH(C3079)-1,DAY(1)),'מדדים וריביות'!B:C,2,FALSE),VLOOKUP(DATE(YEAR(C3079),MONTH(C3079)-2,DAY(1)),'מדדים וריביות'!B:C,2,FALSE))</f>
        <v>23647116.689822599</v>
      </c>
      <c r="F3079" s="43">
        <f>IF($B$5=1,'ריבית יומית'!D3073,'ריבית יומית'!G3073)</f>
        <v>1.0738622586670132E-4</v>
      </c>
      <c r="G3079" s="43">
        <f t="shared" si="331"/>
        <v>1.0738622586670132E-4</v>
      </c>
      <c r="H3079" s="29">
        <f t="shared" si="332"/>
        <v>1.5492591245172831</v>
      </c>
      <c r="I3079" s="30">
        <f>VLOOKUP(B3078,'מדדים וריביות'!B:C,2)</f>
        <v>23738477.089139398</v>
      </c>
      <c r="K3079" s="39">
        <f t="shared" si="333"/>
        <v>0</v>
      </c>
      <c r="L3079" s="39">
        <f t="shared" si="334"/>
        <v>0</v>
      </c>
      <c r="M3079" s="39">
        <f t="shared" si="335"/>
        <v>0</v>
      </c>
      <c r="N3079" s="41">
        <f t="shared" si="337"/>
        <v>0</v>
      </c>
    </row>
    <row r="3080" spans="2:14">
      <c r="B3080" s="1">
        <v>35945</v>
      </c>
      <c r="C3080" s="1">
        <f t="shared" si="336"/>
        <v>35916</v>
      </c>
      <c r="E3080" s="42">
        <f>IF(DAY(B3080)&gt;14,VLOOKUP(DATE(YEAR(C3080),MONTH(C3080)-1,DAY(1)),'מדדים וריביות'!B:C,2,FALSE),VLOOKUP(DATE(YEAR(C3080),MONTH(C3080)-2,DAY(1)),'מדדים וריביות'!B:C,2,FALSE))</f>
        <v>23647116.689822599</v>
      </c>
      <c r="F3080" s="43">
        <f>IF($B$5=1,'ריבית יומית'!D3074,'ריבית יומית'!G3074)</f>
        <v>1.0738622586670132E-4</v>
      </c>
      <c r="G3080" s="43">
        <f t="shared" si="331"/>
        <v>1.0738622586670132E-4</v>
      </c>
      <c r="H3080" s="29">
        <f t="shared" si="332"/>
        <v>1.5490927732908419</v>
      </c>
      <c r="I3080" s="30">
        <f>VLOOKUP(B3079,'מדדים וריביות'!B:C,2)</f>
        <v>23738477.089139398</v>
      </c>
      <c r="K3080" s="39">
        <f t="shared" si="333"/>
        <v>0</v>
      </c>
      <c r="L3080" s="39">
        <f t="shared" si="334"/>
        <v>0</v>
      </c>
      <c r="M3080" s="39">
        <f t="shared" si="335"/>
        <v>0</v>
      </c>
      <c r="N3080" s="41">
        <f t="shared" si="337"/>
        <v>0</v>
      </c>
    </row>
    <row r="3081" spans="2:14">
      <c r="B3081" s="1">
        <v>35946</v>
      </c>
      <c r="C3081" s="1">
        <f t="shared" si="336"/>
        <v>35916</v>
      </c>
      <c r="E3081" s="42">
        <f>IF(DAY(B3081)&gt;14,VLOOKUP(DATE(YEAR(C3081),MONTH(C3081)-1,DAY(1)),'מדדים וריביות'!B:C,2,FALSE),VLOOKUP(DATE(YEAR(C3081),MONTH(C3081)-2,DAY(1)),'מדדים וריביות'!B:C,2,FALSE))</f>
        <v>23647116.689822599</v>
      </c>
      <c r="F3081" s="43">
        <f>IF($B$5=1,'ריבית יומית'!D3075,'ריבית יומית'!G3075)</f>
        <v>1.0738622586670132E-4</v>
      </c>
      <c r="G3081" s="43">
        <f t="shared" ref="G3081:G3144" si="338">IF(B3081&gt;$B$2,0,F3081)</f>
        <v>1.0738622586670132E-4</v>
      </c>
      <c r="H3081" s="29">
        <f t="shared" ref="H3081:H3144" si="339">H3082*(1+G3081)</f>
        <v>1.5489264399263132</v>
      </c>
      <c r="I3081" s="30">
        <f>VLOOKUP(B3080,'מדדים וריביות'!B:C,2)</f>
        <v>23738477.089139398</v>
      </c>
      <c r="K3081" s="39">
        <f t="shared" ref="K3081:K3144" si="340">$B$4/E3081*D3081-D3081</f>
        <v>0</v>
      </c>
      <c r="L3081" s="39">
        <f t="shared" ref="L3081:L3144" si="341">H3082*D3081-D3081</f>
        <v>0</v>
      </c>
      <c r="M3081" s="39">
        <f t="shared" ref="M3081:M3144" si="342">$B$4/E3081*L3081-L3081</f>
        <v>0</v>
      </c>
      <c r="N3081" s="41">
        <f t="shared" si="337"/>
        <v>0</v>
      </c>
    </row>
    <row r="3082" spans="2:14">
      <c r="B3082" s="1">
        <v>35947</v>
      </c>
      <c r="C3082" s="1">
        <f t="shared" ref="C3082:C3145" si="343">DATE(YEAR(B3082),MONTH(B3082),DAY(1))</f>
        <v>35947</v>
      </c>
      <c r="E3082" s="42">
        <f>IF(DAY(B3082)&gt;14,VLOOKUP(DATE(YEAR(C3082),MONTH(C3082)-1,DAY(1)),'מדדים וריביות'!B:C,2,FALSE),VLOOKUP(DATE(YEAR(C3082),MONTH(C3082)-2,DAY(1)),'מדדים וריביות'!B:C,2,FALSE))</f>
        <v>23647116.689822599</v>
      </c>
      <c r="F3082" s="43">
        <f>IF($B$5=1,'ריבית יומית'!D3076,'ריבית יומית'!G3076)</f>
        <v>1.0738622586670132E-4</v>
      </c>
      <c r="G3082" s="43">
        <f t="shared" si="338"/>
        <v>1.0738622586670132E-4</v>
      </c>
      <c r="H3082" s="29">
        <f t="shared" si="339"/>
        <v>1.5487601244217788</v>
      </c>
      <c r="I3082" s="30">
        <f>VLOOKUP(B3081,'מדדים וריביות'!B:C,2)</f>
        <v>23738477.089139398</v>
      </c>
      <c r="K3082" s="39">
        <f t="shared" si="340"/>
        <v>0</v>
      </c>
      <c r="L3082" s="39">
        <f t="shared" si="341"/>
        <v>0</v>
      </c>
      <c r="M3082" s="39">
        <f t="shared" si="342"/>
        <v>0</v>
      </c>
      <c r="N3082" s="41">
        <f t="shared" ref="N3082:N3145" si="344">SUM(K3082:M3082)</f>
        <v>0</v>
      </c>
    </row>
    <row r="3083" spans="2:14">
      <c r="B3083" s="1">
        <v>35948</v>
      </c>
      <c r="C3083" s="1">
        <f t="shared" si="343"/>
        <v>35947</v>
      </c>
      <c r="E3083" s="42">
        <f>IF(DAY(B3083)&gt;14,VLOOKUP(DATE(YEAR(C3083),MONTH(C3083)-1,DAY(1)),'מדדים וריביות'!B:C,2,FALSE),VLOOKUP(DATE(YEAR(C3083),MONTH(C3083)-2,DAY(1)),'מדדים וריביות'!B:C,2,FALSE))</f>
        <v>23647116.689822599</v>
      </c>
      <c r="F3083" s="43">
        <f>IF($B$5=1,'ריבית יומית'!D3077,'ריבית יומית'!G3077)</f>
        <v>1.0738622586670132E-4</v>
      </c>
      <c r="G3083" s="43">
        <f t="shared" si="338"/>
        <v>1.0738622586670132E-4</v>
      </c>
      <c r="H3083" s="29">
        <f t="shared" si="339"/>
        <v>1.548593826775321</v>
      </c>
      <c r="I3083" s="30">
        <f>VLOOKUP(B3082,'מדדים וריביות'!B:C,2)</f>
        <v>23829837.4884561</v>
      </c>
      <c r="K3083" s="39">
        <f t="shared" si="340"/>
        <v>0</v>
      </c>
      <c r="L3083" s="39">
        <f t="shared" si="341"/>
        <v>0</v>
      </c>
      <c r="M3083" s="39">
        <f t="shared" si="342"/>
        <v>0</v>
      </c>
      <c r="N3083" s="41">
        <f t="shared" si="344"/>
        <v>0</v>
      </c>
    </row>
    <row r="3084" spans="2:14">
      <c r="B3084" s="1">
        <v>35949</v>
      </c>
      <c r="C3084" s="1">
        <f t="shared" si="343"/>
        <v>35947</v>
      </c>
      <c r="E3084" s="42">
        <f>IF(DAY(B3084)&gt;14,VLOOKUP(DATE(YEAR(C3084),MONTH(C3084)-1,DAY(1)),'מדדים וריביות'!B:C,2,FALSE),VLOOKUP(DATE(YEAR(C3084),MONTH(C3084)-2,DAY(1)),'מדדים וריביות'!B:C,2,FALSE))</f>
        <v>23647116.689822599</v>
      </c>
      <c r="F3084" s="43">
        <f>IF($B$5=1,'ריבית יומית'!D3078,'ריבית יומית'!G3078)</f>
        <v>1.0738622586670132E-4</v>
      </c>
      <c r="G3084" s="43">
        <f t="shared" si="338"/>
        <v>1.0738622586670132E-4</v>
      </c>
      <c r="H3084" s="29">
        <f t="shared" si="339"/>
        <v>1.5484275469850222</v>
      </c>
      <c r="I3084" s="30">
        <f>VLOOKUP(B3083,'מדדים וריביות'!B:C,2)</f>
        <v>23829837.4884561</v>
      </c>
      <c r="K3084" s="39">
        <f t="shared" si="340"/>
        <v>0</v>
      </c>
      <c r="L3084" s="39">
        <f t="shared" si="341"/>
        <v>0</v>
      </c>
      <c r="M3084" s="39">
        <f t="shared" si="342"/>
        <v>0</v>
      </c>
      <c r="N3084" s="41">
        <f t="shared" si="344"/>
        <v>0</v>
      </c>
    </row>
    <row r="3085" spans="2:14">
      <c r="B3085" s="1">
        <v>35950</v>
      </c>
      <c r="C3085" s="1">
        <f t="shared" si="343"/>
        <v>35947</v>
      </c>
      <c r="E3085" s="42">
        <f>IF(DAY(B3085)&gt;14,VLOOKUP(DATE(YEAR(C3085),MONTH(C3085)-1,DAY(1)),'מדדים וריביות'!B:C,2,FALSE),VLOOKUP(DATE(YEAR(C3085),MONTH(C3085)-2,DAY(1)),'מדדים וריביות'!B:C,2,FALSE))</f>
        <v>23647116.689822599</v>
      </c>
      <c r="F3085" s="43">
        <f>IF($B$5=1,'ריבית יומית'!D3079,'ריבית יומית'!G3079)</f>
        <v>1.0738622586670132E-4</v>
      </c>
      <c r="G3085" s="43">
        <f t="shared" si="338"/>
        <v>1.0738622586670132E-4</v>
      </c>
      <c r="H3085" s="29">
        <f t="shared" si="339"/>
        <v>1.5482612850489652</v>
      </c>
      <c r="I3085" s="30">
        <f>VLOOKUP(B3084,'מדדים וריביות'!B:C,2)</f>
        <v>23829837.4884561</v>
      </c>
      <c r="K3085" s="39">
        <f t="shared" si="340"/>
        <v>0</v>
      </c>
      <c r="L3085" s="39">
        <f t="shared" si="341"/>
        <v>0</v>
      </c>
      <c r="M3085" s="39">
        <f t="shared" si="342"/>
        <v>0</v>
      </c>
      <c r="N3085" s="41">
        <f t="shared" si="344"/>
        <v>0</v>
      </c>
    </row>
    <row r="3086" spans="2:14">
      <c r="B3086" s="1">
        <v>35951</v>
      </c>
      <c r="C3086" s="1">
        <f t="shared" si="343"/>
        <v>35947</v>
      </c>
      <c r="E3086" s="42">
        <f>IF(DAY(B3086)&gt;14,VLOOKUP(DATE(YEAR(C3086),MONTH(C3086)-1,DAY(1)),'מדדים וריביות'!B:C,2,FALSE),VLOOKUP(DATE(YEAR(C3086),MONTH(C3086)-2,DAY(1)),'מדדים וריביות'!B:C,2,FALSE))</f>
        <v>23647116.689822599</v>
      </c>
      <c r="F3086" s="43">
        <f>IF($B$5=1,'ריבית יומית'!D3080,'ריבית יומית'!G3080)</f>
        <v>1.0738622586670132E-4</v>
      </c>
      <c r="G3086" s="43">
        <f t="shared" si="338"/>
        <v>1.0738622586670132E-4</v>
      </c>
      <c r="H3086" s="29">
        <f t="shared" si="339"/>
        <v>1.548095040965233</v>
      </c>
      <c r="I3086" s="30">
        <f>VLOOKUP(B3085,'מדדים וריביות'!B:C,2)</f>
        <v>23829837.4884561</v>
      </c>
      <c r="K3086" s="39">
        <f t="shared" si="340"/>
        <v>0</v>
      </c>
      <c r="L3086" s="39">
        <f t="shared" si="341"/>
        <v>0</v>
      </c>
      <c r="M3086" s="39">
        <f t="shared" si="342"/>
        <v>0</v>
      </c>
      <c r="N3086" s="41">
        <f t="shared" si="344"/>
        <v>0</v>
      </c>
    </row>
    <row r="3087" spans="2:14">
      <c r="B3087" s="1">
        <v>35952</v>
      </c>
      <c r="C3087" s="1">
        <f t="shared" si="343"/>
        <v>35947</v>
      </c>
      <c r="E3087" s="42">
        <f>IF(DAY(B3087)&gt;14,VLOOKUP(DATE(YEAR(C3087),MONTH(C3087)-1,DAY(1)),'מדדים וריביות'!B:C,2,FALSE),VLOOKUP(DATE(YEAR(C3087),MONTH(C3087)-2,DAY(1)),'מדדים וריביות'!B:C,2,FALSE))</f>
        <v>23647116.689822599</v>
      </c>
      <c r="F3087" s="43">
        <f>IF($B$5=1,'ריבית יומית'!D3081,'ריבית יומית'!G3081)</f>
        <v>1.0738622586670132E-4</v>
      </c>
      <c r="G3087" s="43">
        <f t="shared" si="338"/>
        <v>1.0738622586670132E-4</v>
      </c>
      <c r="H3087" s="29">
        <f t="shared" si="339"/>
        <v>1.5479288147319086</v>
      </c>
      <c r="I3087" s="30">
        <f>VLOOKUP(B3086,'מדדים וריביות'!B:C,2)</f>
        <v>23829837.4884561</v>
      </c>
      <c r="K3087" s="39">
        <f t="shared" si="340"/>
        <v>0</v>
      </c>
      <c r="L3087" s="39">
        <f t="shared" si="341"/>
        <v>0</v>
      </c>
      <c r="M3087" s="39">
        <f t="shared" si="342"/>
        <v>0</v>
      </c>
      <c r="N3087" s="41">
        <f t="shared" si="344"/>
        <v>0</v>
      </c>
    </row>
    <row r="3088" spans="2:14">
      <c r="B3088" s="1">
        <v>35953</v>
      </c>
      <c r="C3088" s="1">
        <f t="shared" si="343"/>
        <v>35947</v>
      </c>
      <c r="E3088" s="42">
        <f>IF(DAY(B3088)&gt;14,VLOOKUP(DATE(YEAR(C3088),MONTH(C3088)-1,DAY(1)),'מדדים וריביות'!B:C,2,FALSE),VLOOKUP(DATE(YEAR(C3088),MONTH(C3088)-2,DAY(1)),'מדדים וריביות'!B:C,2,FALSE))</f>
        <v>23647116.689822599</v>
      </c>
      <c r="F3088" s="43">
        <f>IF($B$5=1,'ריבית יומית'!D3082,'ריבית יומית'!G3082)</f>
        <v>1.0738622586670132E-4</v>
      </c>
      <c r="G3088" s="43">
        <f t="shared" si="338"/>
        <v>1.0738622586670132E-4</v>
      </c>
      <c r="H3088" s="29">
        <f t="shared" si="339"/>
        <v>1.5477626063470753</v>
      </c>
      <c r="I3088" s="30">
        <f>VLOOKUP(B3087,'מדדים וריביות'!B:C,2)</f>
        <v>23829837.4884561</v>
      </c>
      <c r="K3088" s="39">
        <f t="shared" si="340"/>
        <v>0</v>
      </c>
      <c r="L3088" s="39">
        <f t="shared" si="341"/>
        <v>0</v>
      </c>
      <c r="M3088" s="39">
        <f t="shared" si="342"/>
        <v>0</v>
      </c>
      <c r="N3088" s="41">
        <f t="shared" si="344"/>
        <v>0</v>
      </c>
    </row>
    <row r="3089" spans="2:14">
      <c r="B3089" s="1">
        <v>35954</v>
      </c>
      <c r="C3089" s="1">
        <f t="shared" si="343"/>
        <v>35947</v>
      </c>
      <c r="E3089" s="42">
        <f>IF(DAY(B3089)&gt;14,VLOOKUP(DATE(YEAR(C3089),MONTH(C3089)-1,DAY(1)),'מדדים וריביות'!B:C,2,FALSE),VLOOKUP(DATE(YEAR(C3089),MONTH(C3089)-2,DAY(1)),'מדדים וריביות'!B:C,2,FALSE))</f>
        <v>23647116.689822599</v>
      </c>
      <c r="F3089" s="43">
        <f>IF($B$5=1,'ריבית יומית'!D3083,'ריבית יומית'!G3083)</f>
        <v>1.0738622586670132E-4</v>
      </c>
      <c r="G3089" s="43">
        <f t="shared" si="338"/>
        <v>1.0738622586670132E-4</v>
      </c>
      <c r="H3089" s="29">
        <f t="shared" si="339"/>
        <v>1.5475964158088167</v>
      </c>
      <c r="I3089" s="30">
        <f>VLOOKUP(B3088,'מדדים וריביות'!B:C,2)</f>
        <v>23829837.4884561</v>
      </c>
      <c r="K3089" s="39">
        <f t="shared" si="340"/>
        <v>0</v>
      </c>
      <c r="L3089" s="39">
        <f t="shared" si="341"/>
        <v>0</v>
      </c>
      <c r="M3089" s="39">
        <f t="shared" si="342"/>
        <v>0</v>
      </c>
      <c r="N3089" s="41">
        <f t="shared" si="344"/>
        <v>0</v>
      </c>
    </row>
    <row r="3090" spans="2:14">
      <c r="B3090" s="1">
        <v>35955</v>
      </c>
      <c r="C3090" s="1">
        <f t="shared" si="343"/>
        <v>35947</v>
      </c>
      <c r="E3090" s="42">
        <f>IF(DAY(B3090)&gt;14,VLOOKUP(DATE(YEAR(C3090),MONTH(C3090)-1,DAY(1)),'מדדים וריביות'!B:C,2,FALSE),VLOOKUP(DATE(YEAR(C3090),MONTH(C3090)-2,DAY(1)),'מדדים וריביות'!B:C,2,FALSE))</f>
        <v>23647116.689822599</v>
      </c>
      <c r="F3090" s="43">
        <f>IF($B$5=1,'ריבית יומית'!D3084,'ריבית יומית'!G3084)</f>
        <v>1.0738622586670132E-4</v>
      </c>
      <c r="G3090" s="43">
        <f t="shared" si="338"/>
        <v>1.0738622586670132E-4</v>
      </c>
      <c r="H3090" s="29">
        <f t="shared" si="339"/>
        <v>1.5474302431152165</v>
      </c>
      <c r="I3090" s="30">
        <f>VLOOKUP(B3089,'מדדים וריביות'!B:C,2)</f>
        <v>23829837.4884561</v>
      </c>
      <c r="K3090" s="39">
        <f t="shared" si="340"/>
        <v>0</v>
      </c>
      <c r="L3090" s="39">
        <f t="shared" si="341"/>
        <v>0</v>
      </c>
      <c r="M3090" s="39">
        <f t="shared" si="342"/>
        <v>0</v>
      </c>
      <c r="N3090" s="41">
        <f t="shared" si="344"/>
        <v>0</v>
      </c>
    </row>
    <row r="3091" spans="2:14">
      <c r="B3091" s="1">
        <v>35956</v>
      </c>
      <c r="C3091" s="1">
        <f t="shared" si="343"/>
        <v>35947</v>
      </c>
      <c r="E3091" s="42">
        <f>IF(DAY(B3091)&gt;14,VLOOKUP(DATE(YEAR(C3091),MONTH(C3091)-1,DAY(1)),'מדדים וריביות'!B:C,2,FALSE),VLOOKUP(DATE(YEAR(C3091),MONTH(C3091)-2,DAY(1)),'מדדים וריביות'!B:C,2,FALSE))</f>
        <v>23647116.689822599</v>
      </c>
      <c r="F3091" s="43">
        <f>IF($B$5=1,'ריבית יומית'!D3085,'ריבית יומית'!G3085)</f>
        <v>1.0738622586670132E-4</v>
      </c>
      <c r="G3091" s="43">
        <f t="shared" si="338"/>
        <v>1.0738622586670132E-4</v>
      </c>
      <c r="H3091" s="29">
        <f t="shared" si="339"/>
        <v>1.5472640882643587</v>
      </c>
      <c r="I3091" s="30">
        <f>VLOOKUP(B3090,'מדדים וריביות'!B:C,2)</f>
        <v>23829837.4884561</v>
      </c>
      <c r="K3091" s="39">
        <f t="shared" si="340"/>
        <v>0</v>
      </c>
      <c r="L3091" s="39">
        <f t="shared" si="341"/>
        <v>0</v>
      </c>
      <c r="M3091" s="39">
        <f t="shared" si="342"/>
        <v>0</v>
      </c>
      <c r="N3091" s="41">
        <f t="shared" si="344"/>
        <v>0</v>
      </c>
    </row>
    <row r="3092" spans="2:14">
      <c r="B3092" s="1">
        <v>35957</v>
      </c>
      <c r="C3092" s="1">
        <f t="shared" si="343"/>
        <v>35947</v>
      </c>
      <c r="E3092" s="42">
        <f>IF(DAY(B3092)&gt;14,VLOOKUP(DATE(YEAR(C3092),MONTH(C3092)-1,DAY(1)),'מדדים וריביות'!B:C,2,FALSE),VLOOKUP(DATE(YEAR(C3092),MONTH(C3092)-2,DAY(1)),'מדדים וריביות'!B:C,2,FALSE))</f>
        <v>23647116.689822599</v>
      </c>
      <c r="F3092" s="43">
        <f>IF($B$5=1,'ריבית יומית'!D3086,'ריבית יומית'!G3086)</f>
        <v>1.0738622586670132E-4</v>
      </c>
      <c r="G3092" s="43">
        <f t="shared" si="338"/>
        <v>1.0738622586670132E-4</v>
      </c>
      <c r="H3092" s="29">
        <f t="shared" si="339"/>
        <v>1.5470979512543275</v>
      </c>
      <c r="I3092" s="30">
        <f>VLOOKUP(B3091,'מדדים וריביות'!B:C,2)</f>
        <v>23829837.4884561</v>
      </c>
      <c r="K3092" s="39">
        <f t="shared" si="340"/>
        <v>0</v>
      </c>
      <c r="L3092" s="39">
        <f t="shared" si="341"/>
        <v>0</v>
      </c>
      <c r="M3092" s="39">
        <f t="shared" si="342"/>
        <v>0</v>
      </c>
      <c r="N3092" s="41">
        <f t="shared" si="344"/>
        <v>0</v>
      </c>
    </row>
    <row r="3093" spans="2:14">
      <c r="B3093" s="1">
        <v>35958</v>
      </c>
      <c r="C3093" s="1">
        <f t="shared" si="343"/>
        <v>35947</v>
      </c>
      <c r="E3093" s="42">
        <f>IF(DAY(B3093)&gt;14,VLOOKUP(DATE(YEAR(C3093),MONTH(C3093)-1,DAY(1)),'מדדים וריביות'!B:C,2,FALSE),VLOOKUP(DATE(YEAR(C3093),MONTH(C3093)-2,DAY(1)),'מדדים וריביות'!B:C,2,FALSE))</f>
        <v>23647116.689822599</v>
      </c>
      <c r="F3093" s="43">
        <f>IF($B$5=1,'ריבית יומית'!D3087,'ריבית יומית'!G3087)</f>
        <v>1.0738622586670132E-4</v>
      </c>
      <c r="G3093" s="43">
        <f t="shared" si="338"/>
        <v>1.0738622586670132E-4</v>
      </c>
      <c r="H3093" s="29">
        <f t="shared" si="339"/>
        <v>1.5469318320832071</v>
      </c>
      <c r="I3093" s="30">
        <f>VLOOKUP(B3092,'מדדים וריביות'!B:C,2)</f>
        <v>23829837.4884561</v>
      </c>
      <c r="K3093" s="39">
        <f t="shared" si="340"/>
        <v>0</v>
      </c>
      <c r="L3093" s="39">
        <f t="shared" si="341"/>
        <v>0</v>
      </c>
      <c r="M3093" s="39">
        <f t="shared" si="342"/>
        <v>0</v>
      </c>
      <c r="N3093" s="41">
        <f t="shared" si="344"/>
        <v>0</v>
      </c>
    </row>
    <row r="3094" spans="2:14">
      <c r="B3094" s="1">
        <v>35959</v>
      </c>
      <c r="C3094" s="1">
        <f t="shared" si="343"/>
        <v>35947</v>
      </c>
      <c r="E3094" s="42">
        <f>IF(DAY(B3094)&gt;14,VLOOKUP(DATE(YEAR(C3094),MONTH(C3094)-1,DAY(1)),'מדדים וריביות'!B:C,2,FALSE),VLOOKUP(DATE(YEAR(C3094),MONTH(C3094)-2,DAY(1)),'מדדים וריביות'!B:C,2,FALSE))</f>
        <v>23647116.689822599</v>
      </c>
      <c r="F3094" s="43">
        <f>IF($B$5=1,'ריבית יומית'!D3088,'ריבית יומית'!G3088)</f>
        <v>1.0738622586670132E-4</v>
      </c>
      <c r="G3094" s="43">
        <f t="shared" si="338"/>
        <v>1.0738622586670132E-4</v>
      </c>
      <c r="H3094" s="29">
        <f t="shared" si="339"/>
        <v>1.5467657307490819</v>
      </c>
      <c r="I3094" s="30">
        <f>VLOOKUP(B3093,'מדדים וריביות'!B:C,2)</f>
        <v>23829837.4884561</v>
      </c>
      <c r="K3094" s="39">
        <f t="shared" si="340"/>
        <v>0</v>
      </c>
      <c r="L3094" s="39">
        <f t="shared" si="341"/>
        <v>0</v>
      </c>
      <c r="M3094" s="39">
        <f t="shared" si="342"/>
        <v>0</v>
      </c>
      <c r="N3094" s="41">
        <f t="shared" si="344"/>
        <v>0</v>
      </c>
    </row>
    <row r="3095" spans="2:14">
      <c r="B3095" s="1">
        <v>35960</v>
      </c>
      <c r="C3095" s="1">
        <f t="shared" si="343"/>
        <v>35947</v>
      </c>
      <c r="E3095" s="42">
        <f>IF(DAY(B3095)&gt;14,VLOOKUP(DATE(YEAR(C3095),MONTH(C3095)-1,DAY(1)),'מדדים וריביות'!B:C,2,FALSE),VLOOKUP(DATE(YEAR(C3095),MONTH(C3095)-2,DAY(1)),'מדדים וריביות'!B:C,2,FALSE))</f>
        <v>23647116.689822599</v>
      </c>
      <c r="F3095" s="43">
        <f>IF($B$5=1,'ריבית יומית'!D3089,'ריבית יומית'!G3089)</f>
        <v>1.0738622586670132E-4</v>
      </c>
      <c r="G3095" s="43">
        <f t="shared" si="338"/>
        <v>1.0738622586670132E-4</v>
      </c>
      <c r="H3095" s="29">
        <f t="shared" si="339"/>
        <v>1.546599647250037</v>
      </c>
      <c r="I3095" s="30">
        <f>VLOOKUP(B3094,'מדדים וריביות'!B:C,2)</f>
        <v>23829837.4884561</v>
      </c>
      <c r="K3095" s="39">
        <f t="shared" si="340"/>
        <v>0</v>
      </c>
      <c r="L3095" s="39">
        <f t="shared" si="341"/>
        <v>0</v>
      </c>
      <c r="M3095" s="39">
        <f t="shared" si="342"/>
        <v>0</v>
      </c>
      <c r="N3095" s="41">
        <f t="shared" si="344"/>
        <v>0</v>
      </c>
    </row>
    <row r="3096" spans="2:14">
      <c r="B3096" s="1">
        <v>35961</v>
      </c>
      <c r="C3096" s="1">
        <f t="shared" si="343"/>
        <v>35947</v>
      </c>
      <c r="E3096" s="42">
        <f>IF(DAY(B3096)&gt;14,VLOOKUP(DATE(YEAR(C3096),MONTH(C3096)-1,DAY(1)),'מדדים וריביות'!B:C,2,FALSE),VLOOKUP(DATE(YEAR(C3096),MONTH(C3096)-2,DAY(1)),'מדדים וריביות'!B:C,2,FALSE))</f>
        <v>23738477.089139398</v>
      </c>
      <c r="F3096" s="43">
        <f>IF($B$5=1,'ריבית יומית'!D3090,'ריבית יומית'!G3090)</f>
        <v>1.0738622586670132E-4</v>
      </c>
      <c r="G3096" s="43">
        <f t="shared" si="338"/>
        <v>1.0738622586670132E-4</v>
      </c>
      <c r="H3096" s="29">
        <f t="shared" si="339"/>
        <v>1.546433581584157</v>
      </c>
      <c r="I3096" s="30">
        <f>VLOOKUP(B3095,'מדדים וריביות'!B:C,2)</f>
        <v>23829837.4884561</v>
      </c>
      <c r="K3096" s="39">
        <f t="shared" si="340"/>
        <v>0</v>
      </c>
      <c r="L3096" s="39">
        <f t="shared" si="341"/>
        <v>0</v>
      </c>
      <c r="M3096" s="39">
        <f t="shared" si="342"/>
        <v>0</v>
      </c>
      <c r="N3096" s="41">
        <f t="shared" si="344"/>
        <v>0</v>
      </c>
    </row>
    <row r="3097" spans="2:14">
      <c r="B3097" s="1">
        <v>35962</v>
      </c>
      <c r="C3097" s="1">
        <f t="shared" si="343"/>
        <v>35947</v>
      </c>
      <c r="E3097" s="42">
        <f>IF(DAY(B3097)&gt;14,VLOOKUP(DATE(YEAR(C3097),MONTH(C3097)-1,DAY(1)),'מדדים וריביות'!B:C,2,FALSE),VLOOKUP(DATE(YEAR(C3097),MONTH(C3097)-2,DAY(1)),'מדדים וריביות'!B:C,2,FALSE))</f>
        <v>23738477.089139398</v>
      </c>
      <c r="F3097" s="43">
        <f>IF($B$5=1,'ריבית יומית'!D3091,'ריבית יומית'!G3091)</f>
        <v>1.0738622586670132E-4</v>
      </c>
      <c r="G3097" s="43">
        <f t="shared" si="338"/>
        <v>1.0738622586670132E-4</v>
      </c>
      <c r="H3097" s="29">
        <f t="shared" si="339"/>
        <v>1.5462675337495275</v>
      </c>
      <c r="I3097" s="30">
        <f>VLOOKUP(B3096,'מדדים וריביות'!B:C,2)</f>
        <v>23829837.4884561</v>
      </c>
      <c r="K3097" s="39">
        <f t="shared" si="340"/>
        <v>0</v>
      </c>
      <c r="L3097" s="39">
        <f t="shared" si="341"/>
        <v>0</v>
      </c>
      <c r="M3097" s="39">
        <f t="shared" si="342"/>
        <v>0</v>
      </c>
      <c r="N3097" s="41">
        <f t="shared" si="344"/>
        <v>0</v>
      </c>
    </row>
    <row r="3098" spans="2:14">
      <c r="B3098" s="1">
        <v>35963</v>
      </c>
      <c r="C3098" s="1">
        <f t="shared" si="343"/>
        <v>35947</v>
      </c>
      <c r="E3098" s="42">
        <f>IF(DAY(B3098)&gt;14,VLOOKUP(DATE(YEAR(C3098),MONTH(C3098)-1,DAY(1)),'מדדים וריביות'!B:C,2,FALSE),VLOOKUP(DATE(YEAR(C3098),MONTH(C3098)-2,DAY(1)),'מדדים וריביות'!B:C,2,FALSE))</f>
        <v>23738477.089139398</v>
      </c>
      <c r="F3098" s="43">
        <f>IF($B$5=1,'ריבית יומית'!D3092,'ריבית יומית'!G3092)</f>
        <v>1.0738622586670132E-4</v>
      </c>
      <c r="G3098" s="43">
        <f t="shared" si="338"/>
        <v>1.0738622586670132E-4</v>
      </c>
      <c r="H3098" s="29">
        <f t="shared" si="339"/>
        <v>1.5461015037442336</v>
      </c>
      <c r="I3098" s="30">
        <f>VLOOKUP(B3097,'מדדים וריביות'!B:C,2)</f>
        <v>23829837.4884561</v>
      </c>
      <c r="K3098" s="39">
        <f t="shared" si="340"/>
        <v>0</v>
      </c>
      <c r="L3098" s="39">
        <f t="shared" si="341"/>
        <v>0</v>
      </c>
      <c r="M3098" s="39">
        <f t="shared" si="342"/>
        <v>0</v>
      </c>
      <c r="N3098" s="41">
        <f t="shared" si="344"/>
        <v>0</v>
      </c>
    </row>
    <row r="3099" spans="2:14">
      <c r="B3099" s="1">
        <v>35964</v>
      </c>
      <c r="C3099" s="1">
        <f t="shared" si="343"/>
        <v>35947</v>
      </c>
      <c r="E3099" s="42">
        <f>IF(DAY(B3099)&gt;14,VLOOKUP(DATE(YEAR(C3099),MONTH(C3099)-1,DAY(1)),'מדדים וריביות'!B:C,2,FALSE),VLOOKUP(DATE(YEAR(C3099),MONTH(C3099)-2,DAY(1)),'מדדים וריביות'!B:C,2,FALSE))</f>
        <v>23738477.089139398</v>
      </c>
      <c r="F3099" s="43">
        <f>IF($B$5=1,'ריבית יומית'!D3093,'ריבית יומית'!G3093)</f>
        <v>1.0738622586670132E-4</v>
      </c>
      <c r="G3099" s="43">
        <f t="shared" si="338"/>
        <v>1.0738622586670132E-4</v>
      </c>
      <c r="H3099" s="29">
        <f t="shared" si="339"/>
        <v>1.545935491566361</v>
      </c>
      <c r="I3099" s="30">
        <f>VLOOKUP(B3098,'מדדים וריביות'!B:C,2)</f>
        <v>23829837.4884561</v>
      </c>
      <c r="K3099" s="39">
        <f t="shared" si="340"/>
        <v>0</v>
      </c>
      <c r="L3099" s="39">
        <f t="shared" si="341"/>
        <v>0</v>
      </c>
      <c r="M3099" s="39">
        <f t="shared" si="342"/>
        <v>0</v>
      </c>
      <c r="N3099" s="41">
        <f t="shared" si="344"/>
        <v>0</v>
      </c>
    </row>
    <row r="3100" spans="2:14">
      <c r="B3100" s="1">
        <v>35965</v>
      </c>
      <c r="C3100" s="1">
        <f t="shared" si="343"/>
        <v>35947</v>
      </c>
      <c r="E3100" s="42">
        <f>IF(DAY(B3100)&gt;14,VLOOKUP(DATE(YEAR(C3100),MONTH(C3100)-1,DAY(1)),'מדדים וריביות'!B:C,2,FALSE),VLOOKUP(DATE(YEAR(C3100),MONTH(C3100)-2,DAY(1)),'מדדים וריביות'!B:C,2,FALSE))</f>
        <v>23738477.089139398</v>
      </c>
      <c r="F3100" s="43">
        <f>IF($B$5=1,'ריבית יומית'!D3094,'ריבית יומית'!G3094)</f>
        <v>1.0738622586670132E-4</v>
      </c>
      <c r="G3100" s="43">
        <f t="shared" si="338"/>
        <v>1.0738622586670132E-4</v>
      </c>
      <c r="H3100" s="29">
        <f t="shared" si="339"/>
        <v>1.5457694972139953</v>
      </c>
      <c r="I3100" s="30">
        <f>VLOOKUP(B3099,'מדדים וריביות'!B:C,2)</f>
        <v>23829837.4884561</v>
      </c>
      <c r="K3100" s="39">
        <f t="shared" si="340"/>
        <v>0</v>
      </c>
      <c r="L3100" s="39">
        <f t="shared" si="341"/>
        <v>0</v>
      </c>
      <c r="M3100" s="39">
        <f t="shared" si="342"/>
        <v>0</v>
      </c>
      <c r="N3100" s="41">
        <f t="shared" si="344"/>
        <v>0</v>
      </c>
    </row>
    <row r="3101" spans="2:14">
      <c r="B3101" s="1">
        <v>35966</v>
      </c>
      <c r="C3101" s="1">
        <f t="shared" si="343"/>
        <v>35947</v>
      </c>
      <c r="E3101" s="42">
        <f>IF(DAY(B3101)&gt;14,VLOOKUP(DATE(YEAR(C3101),MONTH(C3101)-1,DAY(1)),'מדדים וריביות'!B:C,2,FALSE),VLOOKUP(DATE(YEAR(C3101),MONTH(C3101)-2,DAY(1)),'מדדים וריביות'!B:C,2,FALSE))</f>
        <v>23738477.089139398</v>
      </c>
      <c r="F3101" s="43">
        <f>IF($B$5=1,'ריבית יומית'!D3095,'ריבית יומית'!G3095)</f>
        <v>1.0738622586670132E-4</v>
      </c>
      <c r="G3101" s="43">
        <f t="shared" si="338"/>
        <v>1.0738622586670132E-4</v>
      </c>
      <c r="H3101" s="29">
        <f t="shared" si="339"/>
        <v>1.5456035206852226</v>
      </c>
      <c r="I3101" s="30">
        <f>VLOOKUP(B3100,'מדדים וריביות'!B:C,2)</f>
        <v>23829837.4884561</v>
      </c>
      <c r="K3101" s="39">
        <f t="shared" si="340"/>
        <v>0</v>
      </c>
      <c r="L3101" s="39">
        <f t="shared" si="341"/>
        <v>0</v>
      </c>
      <c r="M3101" s="39">
        <f t="shared" si="342"/>
        <v>0</v>
      </c>
      <c r="N3101" s="41">
        <f t="shared" si="344"/>
        <v>0</v>
      </c>
    </row>
    <row r="3102" spans="2:14">
      <c r="B3102" s="1">
        <v>35967</v>
      </c>
      <c r="C3102" s="1">
        <f t="shared" si="343"/>
        <v>35947</v>
      </c>
      <c r="E3102" s="42">
        <f>IF(DAY(B3102)&gt;14,VLOOKUP(DATE(YEAR(C3102),MONTH(C3102)-1,DAY(1)),'מדדים וריביות'!B:C,2,FALSE),VLOOKUP(DATE(YEAR(C3102),MONTH(C3102)-2,DAY(1)),'מדדים וריביות'!B:C,2,FALSE))</f>
        <v>23738477.089139398</v>
      </c>
      <c r="F3102" s="43">
        <f>IF($B$5=1,'ריבית יומית'!D3096,'ריבית יומית'!G3096)</f>
        <v>1.0738622586670132E-4</v>
      </c>
      <c r="G3102" s="43">
        <f t="shared" si="338"/>
        <v>1.0738622586670132E-4</v>
      </c>
      <c r="H3102" s="29">
        <f t="shared" si="339"/>
        <v>1.5454375619781291</v>
      </c>
      <c r="I3102" s="30">
        <f>VLOOKUP(B3101,'מדדים וריביות'!B:C,2)</f>
        <v>23829837.4884561</v>
      </c>
      <c r="K3102" s="39">
        <f t="shared" si="340"/>
        <v>0</v>
      </c>
      <c r="L3102" s="39">
        <f t="shared" si="341"/>
        <v>0</v>
      </c>
      <c r="M3102" s="39">
        <f t="shared" si="342"/>
        <v>0</v>
      </c>
      <c r="N3102" s="41">
        <f t="shared" si="344"/>
        <v>0</v>
      </c>
    </row>
    <row r="3103" spans="2:14">
      <c r="B3103" s="1">
        <v>35968</v>
      </c>
      <c r="C3103" s="1">
        <f t="shared" si="343"/>
        <v>35947</v>
      </c>
      <c r="E3103" s="42">
        <f>IF(DAY(B3103)&gt;14,VLOOKUP(DATE(YEAR(C3103),MONTH(C3103)-1,DAY(1)),'מדדים וריביות'!B:C,2,FALSE),VLOOKUP(DATE(YEAR(C3103),MONTH(C3103)-2,DAY(1)),'מדדים וריביות'!B:C,2,FALSE))</f>
        <v>23738477.089139398</v>
      </c>
      <c r="F3103" s="43">
        <f>IF($B$5=1,'ריבית יומית'!D3097,'ריבית יומית'!G3097)</f>
        <v>1.0738622586670132E-4</v>
      </c>
      <c r="G3103" s="43">
        <f t="shared" si="338"/>
        <v>1.0738622586670132E-4</v>
      </c>
      <c r="H3103" s="29">
        <f t="shared" si="339"/>
        <v>1.5452716210908013</v>
      </c>
      <c r="I3103" s="30">
        <f>VLOOKUP(B3102,'מדדים וריביות'!B:C,2)</f>
        <v>23829837.4884561</v>
      </c>
      <c r="K3103" s="39">
        <f t="shared" si="340"/>
        <v>0</v>
      </c>
      <c r="L3103" s="39">
        <f t="shared" si="341"/>
        <v>0</v>
      </c>
      <c r="M3103" s="39">
        <f t="shared" si="342"/>
        <v>0</v>
      </c>
      <c r="N3103" s="41">
        <f t="shared" si="344"/>
        <v>0</v>
      </c>
    </row>
    <row r="3104" spans="2:14">
      <c r="B3104" s="1">
        <v>35969</v>
      </c>
      <c r="C3104" s="1">
        <f t="shared" si="343"/>
        <v>35947</v>
      </c>
      <c r="E3104" s="42">
        <f>IF(DAY(B3104)&gt;14,VLOOKUP(DATE(YEAR(C3104),MONTH(C3104)-1,DAY(1)),'מדדים וריביות'!B:C,2,FALSE),VLOOKUP(DATE(YEAR(C3104),MONTH(C3104)-2,DAY(1)),'מדדים וריביות'!B:C,2,FALSE))</f>
        <v>23738477.089139398</v>
      </c>
      <c r="F3104" s="43">
        <f>IF($B$5=1,'ריבית יומית'!D3098,'ריבית יומית'!G3098)</f>
        <v>1.0738622586670132E-4</v>
      </c>
      <c r="G3104" s="43">
        <f t="shared" si="338"/>
        <v>1.0738622586670132E-4</v>
      </c>
      <c r="H3104" s="29">
        <f t="shared" si="339"/>
        <v>1.5451056980213256</v>
      </c>
      <c r="I3104" s="30">
        <f>VLOOKUP(B3103,'מדדים וריביות'!B:C,2)</f>
        <v>23829837.4884561</v>
      </c>
      <c r="K3104" s="39">
        <f t="shared" si="340"/>
        <v>0</v>
      </c>
      <c r="L3104" s="39">
        <f t="shared" si="341"/>
        <v>0</v>
      </c>
      <c r="M3104" s="39">
        <f t="shared" si="342"/>
        <v>0</v>
      </c>
      <c r="N3104" s="41">
        <f t="shared" si="344"/>
        <v>0</v>
      </c>
    </row>
    <row r="3105" spans="2:14">
      <c r="B3105" s="1">
        <v>35970</v>
      </c>
      <c r="C3105" s="1">
        <f t="shared" si="343"/>
        <v>35947</v>
      </c>
      <c r="E3105" s="42">
        <f>IF(DAY(B3105)&gt;14,VLOOKUP(DATE(YEAR(C3105),MONTH(C3105)-1,DAY(1)),'מדדים וריביות'!B:C,2,FALSE),VLOOKUP(DATE(YEAR(C3105),MONTH(C3105)-2,DAY(1)),'מדדים וריביות'!B:C,2,FALSE))</f>
        <v>23738477.089139398</v>
      </c>
      <c r="F3105" s="43">
        <f>IF($B$5=1,'ריבית יומית'!D3099,'ריבית יומית'!G3099)</f>
        <v>1.0738622586670132E-4</v>
      </c>
      <c r="G3105" s="43">
        <f t="shared" si="338"/>
        <v>1.0738622586670132E-4</v>
      </c>
      <c r="H3105" s="29">
        <f t="shared" si="339"/>
        <v>1.544939792767789</v>
      </c>
      <c r="I3105" s="30">
        <f>VLOOKUP(B3104,'מדדים וריביות'!B:C,2)</f>
        <v>23829837.4884561</v>
      </c>
      <c r="K3105" s="39">
        <f t="shared" si="340"/>
        <v>0</v>
      </c>
      <c r="L3105" s="39">
        <f t="shared" si="341"/>
        <v>0</v>
      </c>
      <c r="M3105" s="39">
        <f t="shared" si="342"/>
        <v>0</v>
      </c>
      <c r="N3105" s="41">
        <f t="shared" si="344"/>
        <v>0</v>
      </c>
    </row>
    <row r="3106" spans="2:14">
      <c r="B3106" s="1">
        <v>35971</v>
      </c>
      <c r="C3106" s="1">
        <f t="shared" si="343"/>
        <v>35947</v>
      </c>
      <c r="E3106" s="42">
        <f>IF(DAY(B3106)&gt;14,VLOOKUP(DATE(YEAR(C3106),MONTH(C3106)-1,DAY(1)),'מדדים וריביות'!B:C,2,FALSE),VLOOKUP(DATE(YEAR(C3106),MONTH(C3106)-2,DAY(1)),'מדדים וריביות'!B:C,2,FALSE))</f>
        <v>23738477.089139398</v>
      </c>
      <c r="F3106" s="43">
        <f>IF($B$5=1,'ריבית יומית'!D3100,'ריבית יומית'!G3100)</f>
        <v>1.0738622586670132E-4</v>
      </c>
      <c r="G3106" s="43">
        <f t="shared" si="338"/>
        <v>1.0738622586670132E-4</v>
      </c>
      <c r="H3106" s="29">
        <f t="shared" si="339"/>
        <v>1.5447739053282785</v>
      </c>
      <c r="I3106" s="30">
        <f>VLOOKUP(B3105,'מדדים וריביות'!B:C,2)</f>
        <v>23829837.4884561</v>
      </c>
      <c r="K3106" s="39">
        <f t="shared" si="340"/>
        <v>0</v>
      </c>
      <c r="L3106" s="39">
        <f t="shared" si="341"/>
        <v>0</v>
      </c>
      <c r="M3106" s="39">
        <f t="shared" si="342"/>
        <v>0</v>
      </c>
      <c r="N3106" s="41">
        <f t="shared" si="344"/>
        <v>0</v>
      </c>
    </row>
    <row r="3107" spans="2:14">
      <c r="B3107" s="1">
        <v>35972</v>
      </c>
      <c r="C3107" s="1">
        <f t="shared" si="343"/>
        <v>35947</v>
      </c>
      <c r="E3107" s="42">
        <f>IF(DAY(B3107)&gt;14,VLOOKUP(DATE(YEAR(C3107),MONTH(C3107)-1,DAY(1)),'מדדים וריביות'!B:C,2,FALSE),VLOOKUP(DATE(YEAR(C3107),MONTH(C3107)-2,DAY(1)),'מדדים וריביות'!B:C,2,FALSE))</f>
        <v>23738477.089139398</v>
      </c>
      <c r="F3107" s="43">
        <f>IF($B$5=1,'ריבית יומית'!D3101,'ריבית יומית'!G3101)</f>
        <v>1.0738622586670132E-4</v>
      </c>
      <c r="G3107" s="43">
        <f t="shared" si="338"/>
        <v>1.0738622586670132E-4</v>
      </c>
      <c r="H3107" s="29">
        <f t="shared" si="339"/>
        <v>1.5446080357008811</v>
      </c>
      <c r="I3107" s="30">
        <f>VLOOKUP(B3106,'מדדים וריביות'!B:C,2)</f>
        <v>23829837.4884561</v>
      </c>
      <c r="K3107" s="39">
        <f t="shared" si="340"/>
        <v>0</v>
      </c>
      <c r="L3107" s="39">
        <f t="shared" si="341"/>
        <v>0</v>
      </c>
      <c r="M3107" s="39">
        <f t="shared" si="342"/>
        <v>0</v>
      </c>
      <c r="N3107" s="41">
        <f t="shared" si="344"/>
        <v>0</v>
      </c>
    </row>
    <row r="3108" spans="2:14">
      <c r="B3108" s="1">
        <v>35973</v>
      </c>
      <c r="C3108" s="1">
        <f t="shared" si="343"/>
        <v>35947</v>
      </c>
      <c r="E3108" s="42">
        <f>IF(DAY(B3108)&gt;14,VLOOKUP(DATE(YEAR(C3108),MONTH(C3108)-1,DAY(1)),'מדדים וריביות'!B:C,2,FALSE),VLOOKUP(DATE(YEAR(C3108),MONTH(C3108)-2,DAY(1)),'מדדים וריביות'!B:C,2,FALSE))</f>
        <v>23738477.089139398</v>
      </c>
      <c r="F3108" s="43">
        <f>IF($B$5=1,'ריבית יומית'!D3102,'ריבית יומית'!G3102)</f>
        <v>1.0738622586670132E-4</v>
      </c>
      <c r="G3108" s="43">
        <f t="shared" si="338"/>
        <v>1.0738622586670132E-4</v>
      </c>
      <c r="H3108" s="29">
        <f t="shared" si="339"/>
        <v>1.5444421838836846</v>
      </c>
      <c r="I3108" s="30">
        <f>VLOOKUP(B3107,'מדדים וריביות'!B:C,2)</f>
        <v>23829837.4884561</v>
      </c>
      <c r="K3108" s="39">
        <f t="shared" si="340"/>
        <v>0</v>
      </c>
      <c r="L3108" s="39">
        <f t="shared" si="341"/>
        <v>0</v>
      </c>
      <c r="M3108" s="39">
        <f t="shared" si="342"/>
        <v>0</v>
      </c>
      <c r="N3108" s="41">
        <f t="shared" si="344"/>
        <v>0</v>
      </c>
    </row>
    <row r="3109" spans="2:14">
      <c r="B3109" s="1">
        <v>35974</v>
      </c>
      <c r="C3109" s="1">
        <f t="shared" si="343"/>
        <v>35947</v>
      </c>
      <c r="E3109" s="42">
        <f>IF(DAY(B3109)&gt;14,VLOOKUP(DATE(YEAR(C3109),MONTH(C3109)-1,DAY(1)),'מדדים וריביות'!B:C,2,FALSE),VLOOKUP(DATE(YEAR(C3109),MONTH(C3109)-2,DAY(1)),'מדדים וריביות'!B:C,2,FALSE))</f>
        <v>23738477.089139398</v>
      </c>
      <c r="F3109" s="43">
        <f>IF($B$5=1,'ריבית יומית'!D3103,'ריבית יומית'!G3103)</f>
        <v>1.0738622586670132E-4</v>
      </c>
      <c r="G3109" s="43">
        <f t="shared" si="338"/>
        <v>1.0738622586670132E-4</v>
      </c>
      <c r="H3109" s="29">
        <f t="shared" si="339"/>
        <v>1.5442763498747762</v>
      </c>
      <c r="I3109" s="30">
        <f>VLOOKUP(B3108,'מדדים וריביות'!B:C,2)</f>
        <v>23829837.4884561</v>
      </c>
      <c r="K3109" s="39">
        <f t="shared" si="340"/>
        <v>0</v>
      </c>
      <c r="L3109" s="39">
        <f t="shared" si="341"/>
        <v>0</v>
      </c>
      <c r="M3109" s="39">
        <f t="shared" si="342"/>
        <v>0</v>
      </c>
      <c r="N3109" s="41">
        <f t="shared" si="344"/>
        <v>0</v>
      </c>
    </row>
    <row r="3110" spans="2:14">
      <c r="B3110" s="1">
        <v>35975</v>
      </c>
      <c r="C3110" s="1">
        <f t="shared" si="343"/>
        <v>35947</v>
      </c>
      <c r="E3110" s="42">
        <f>IF(DAY(B3110)&gt;14,VLOOKUP(DATE(YEAR(C3110),MONTH(C3110)-1,DAY(1)),'מדדים וריביות'!B:C,2,FALSE),VLOOKUP(DATE(YEAR(C3110),MONTH(C3110)-2,DAY(1)),'מדדים וריביות'!B:C,2,FALSE))</f>
        <v>23738477.089139398</v>
      </c>
      <c r="F3110" s="43">
        <f>IF($B$5=1,'ריבית יומית'!D3104,'ריבית יומית'!G3104)</f>
        <v>1.0738622586670132E-4</v>
      </c>
      <c r="G3110" s="43">
        <f t="shared" si="338"/>
        <v>1.0738622586670132E-4</v>
      </c>
      <c r="H3110" s="29">
        <f t="shared" si="339"/>
        <v>1.5441105336722443</v>
      </c>
      <c r="I3110" s="30">
        <f>VLOOKUP(B3109,'מדדים וריביות'!B:C,2)</f>
        <v>23829837.4884561</v>
      </c>
      <c r="K3110" s="39">
        <f t="shared" si="340"/>
        <v>0</v>
      </c>
      <c r="L3110" s="39">
        <f t="shared" si="341"/>
        <v>0</v>
      </c>
      <c r="M3110" s="39">
        <f t="shared" si="342"/>
        <v>0</v>
      </c>
      <c r="N3110" s="41">
        <f t="shared" si="344"/>
        <v>0</v>
      </c>
    </row>
    <row r="3111" spans="2:14">
      <c r="B3111" s="1">
        <v>35976</v>
      </c>
      <c r="C3111" s="1">
        <f t="shared" si="343"/>
        <v>35947</v>
      </c>
      <c r="E3111" s="42">
        <f>IF(DAY(B3111)&gt;14,VLOOKUP(DATE(YEAR(C3111),MONTH(C3111)-1,DAY(1)),'מדדים וריביות'!B:C,2,FALSE),VLOOKUP(DATE(YEAR(C3111),MONTH(C3111)-2,DAY(1)),'מדדים וריביות'!B:C,2,FALSE))</f>
        <v>23738477.089139398</v>
      </c>
      <c r="F3111" s="43">
        <f>IF($B$5=1,'ריבית יומית'!D3105,'ריבית יומית'!G3105)</f>
        <v>1.0738622586670132E-4</v>
      </c>
      <c r="G3111" s="43">
        <f t="shared" si="338"/>
        <v>1.0738622586670132E-4</v>
      </c>
      <c r="H3111" s="29">
        <f t="shared" si="339"/>
        <v>1.5439447352741764</v>
      </c>
      <c r="I3111" s="30">
        <f>VLOOKUP(B3110,'מדדים וריביות'!B:C,2)</f>
        <v>23829837.4884561</v>
      </c>
      <c r="K3111" s="39">
        <f t="shared" si="340"/>
        <v>0</v>
      </c>
      <c r="L3111" s="39">
        <f t="shared" si="341"/>
        <v>0</v>
      </c>
      <c r="M3111" s="39">
        <f t="shared" si="342"/>
        <v>0</v>
      </c>
      <c r="N3111" s="41">
        <f t="shared" si="344"/>
        <v>0</v>
      </c>
    </row>
    <row r="3112" spans="2:14">
      <c r="B3112" s="1">
        <v>35977</v>
      </c>
      <c r="C3112" s="1">
        <f t="shared" si="343"/>
        <v>35977</v>
      </c>
      <c r="E3112" s="42">
        <f>IF(DAY(B3112)&gt;14,VLOOKUP(DATE(YEAR(C3112),MONTH(C3112)-1,DAY(1)),'מדדים וריביות'!B:C,2,FALSE),VLOOKUP(DATE(YEAR(C3112),MONTH(C3112)-2,DAY(1)),'מדדים וריביות'!B:C,2,FALSE))</f>
        <v>23738477.089139398</v>
      </c>
      <c r="F3112" s="43">
        <f>IF($B$5=1,'ריבית יומית'!D3106,'ריבית יומית'!G3106)</f>
        <v>1.0738622586670132E-4</v>
      </c>
      <c r="G3112" s="43">
        <f t="shared" si="338"/>
        <v>1.0738622586670132E-4</v>
      </c>
      <c r="H3112" s="29">
        <f t="shared" si="339"/>
        <v>1.5437789546786611</v>
      </c>
      <c r="I3112" s="30">
        <f>VLOOKUP(B3111,'מדדים וריביות'!B:C,2)</f>
        <v>23829837.4884561</v>
      </c>
      <c r="K3112" s="39">
        <f t="shared" si="340"/>
        <v>0</v>
      </c>
      <c r="L3112" s="39">
        <f t="shared" si="341"/>
        <v>0</v>
      </c>
      <c r="M3112" s="39">
        <f t="shared" si="342"/>
        <v>0</v>
      </c>
      <c r="N3112" s="41">
        <f t="shared" si="344"/>
        <v>0</v>
      </c>
    </row>
    <row r="3113" spans="2:14">
      <c r="B3113" s="1">
        <v>35978</v>
      </c>
      <c r="C3113" s="1">
        <f t="shared" si="343"/>
        <v>35977</v>
      </c>
      <c r="E3113" s="42">
        <f>IF(DAY(B3113)&gt;14,VLOOKUP(DATE(YEAR(C3113),MONTH(C3113)-1,DAY(1)),'מדדים וריביות'!B:C,2,FALSE),VLOOKUP(DATE(YEAR(C3113),MONTH(C3113)-2,DAY(1)),'מדדים וריביות'!B:C,2,FALSE))</f>
        <v>23738477.089139398</v>
      </c>
      <c r="F3113" s="43">
        <f>IF($B$5=1,'ריבית יומית'!D3107,'ריבית יומית'!G3107)</f>
        <v>1.0738622586670132E-4</v>
      </c>
      <c r="G3113" s="43">
        <f t="shared" si="338"/>
        <v>1.0738622586670132E-4</v>
      </c>
      <c r="H3113" s="29">
        <f t="shared" si="339"/>
        <v>1.5436131918837868</v>
      </c>
      <c r="I3113" s="30">
        <f>VLOOKUP(B3112,'מדדים וריביות'!B:C,2)</f>
        <v>23799384.0220172</v>
      </c>
      <c r="K3113" s="39">
        <f t="shared" si="340"/>
        <v>0</v>
      </c>
      <c r="L3113" s="39">
        <f t="shared" si="341"/>
        <v>0</v>
      </c>
      <c r="M3113" s="39">
        <f t="shared" si="342"/>
        <v>0</v>
      </c>
      <c r="N3113" s="41">
        <f t="shared" si="344"/>
        <v>0</v>
      </c>
    </row>
    <row r="3114" spans="2:14">
      <c r="B3114" s="1">
        <v>35979</v>
      </c>
      <c r="C3114" s="1">
        <f t="shared" si="343"/>
        <v>35977</v>
      </c>
      <c r="E3114" s="42">
        <f>IF(DAY(B3114)&gt;14,VLOOKUP(DATE(YEAR(C3114),MONTH(C3114)-1,DAY(1)),'מדדים וריביות'!B:C,2,FALSE),VLOOKUP(DATE(YEAR(C3114),MONTH(C3114)-2,DAY(1)),'מדדים וריביות'!B:C,2,FALSE))</f>
        <v>23738477.089139398</v>
      </c>
      <c r="F3114" s="43">
        <f>IF($B$5=1,'ריבית יומית'!D3108,'ריבית יומית'!G3108)</f>
        <v>1.0738622586670132E-4</v>
      </c>
      <c r="G3114" s="43">
        <f t="shared" si="338"/>
        <v>1.0738622586670132E-4</v>
      </c>
      <c r="H3114" s="29">
        <f t="shared" si="339"/>
        <v>1.5434474468876418</v>
      </c>
      <c r="I3114" s="30">
        <f>VLOOKUP(B3113,'מדדים וריביות'!B:C,2)</f>
        <v>23799384.0220172</v>
      </c>
      <c r="K3114" s="39">
        <f t="shared" si="340"/>
        <v>0</v>
      </c>
      <c r="L3114" s="39">
        <f t="shared" si="341"/>
        <v>0</v>
      </c>
      <c r="M3114" s="39">
        <f t="shared" si="342"/>
        <v>0</v>
      </c>
      <c r="N3114" s="41">
        <f t="shared" si="344"/>
        <v>0</v>
      </c>
    </row>
    <row r="3115" spans="2:14">
      <c r="B3115" s="1">
        <v>35980</v>
      </c>
      <c r="C3115" s="1">
        <f t="shared" si="343"/>
        <v>35977</v>
      </c>
      <c r="E3115" s="42">
        <f>IF(DAY(B3115)&gt;14,VLOOKUP(DATE(YEAR(C3115),MONTH(C3115)-1,DAY(1)),'מדדים וריביות'!B:C,2,FALSE),VLOOKUP(DATE(YEAR(C3115),MONTH(C3115)-2,DAY(1)),'מדדים וריביות'!B:C,2,FALSE))</f>
        <v>23738477.089139398</v>
      </c>
      <c r="F3115" s="43">
        <f>IF($B$5=1,'ריבית יומית'!D3109,'ריבית יומית'!G3109)</f>
        <v>1.0738622586670132E-4</v>
      </c>
      <c r="G3115" s="43">
        <f t="shared" si="338"/>
        <v>1.0738622586670132E-4</v>
      </c>
      <c r="H3115" s="29">
        <f t="shared" si="339"/>
        <v>1.5432817196883153</v>
      </c>
      <c r="I3115" s="30">
        <f>VLOOKUP(B3114,'מדדים וריביות'!B:C,2)</f>
        <v>23799384.0220172</v>
      </c>
      <c r="K3115" s="39">
        <f t="shared" si="340"/>
        <v>0</v>
      </c>
      <c r="L3115" s="39">
        <f t="shared" si="341"/>
        <v>0</v>
      </c>
      <c r="M3115" s="39">
        <f t="shared" si="342"/>
        <v>0</v>
      </c>
      <c r="N3115" s="41">
        <f t="shared" si="344"/>
        <v>0</v>
      </c>
    </row>
    <row r="3116" spans="2:14">
      <c r="B3116" s="1">
        <v>35981</v>
      </c>
      <c r="C3116" s="1">
        <f t="shared" si="343"/>
        <v>35977</v>
      </c>
      <c r="E3116" s="42">
        <f>IF(DAY(B3116)&gt;14,VLOOKUP(DATE(YEAR(C3116),MONTH(C3116)-1,DAY(1)),'מדדים וריביות'!B:C,2,FALSE),VLOOKUP(DATE(YEAR(C3116),MONTH(C3116)-2,DAY(1)),'מדדים וריביות'!B:C,2,FALSE))</f>
        <v>23738477.089139398</v>
      </c>
      <c r="F3116" s="43">
        <f>IF($B$5=1,'ריבית יומית'!D3110,'ריבית יומית'!G3110)</f>
        <v>1.0738622586670132E-4</v>
      </c>
      <c r="G3116" s="43">
        <f t="shared" si="338"/>
        <v>1.0738622586670132E-4</v>
      </c>
      <c r="H3116" s="29">
        <f t="shared" si="339"/>
        <v>1.5431160102838963</v>
      </c>
      <c r="I3116" s="30">
        <f>VLOOKUP(B3115,'מדדים וריביות'!B:C,2)</f>
        <v>23799384.0220172</v>
      </c>
      <c r="K3116" s="39">
        <f t="shared" si="340"/>
        <v>0</v>
      </c>
      <c r="L3116" s="39">
        <f t="shared" si="341"/>
        <v>0</v>
      </c>
      <c r="M3116" s="39">
        <f t="shared" si="342"/>
        <v>0</v>
      </c>
      <c r="N3116" s="41">
        <f t="shared" si="344"/>
        <v>0</v>
      </c>
    </row>
    <row r="3117" spans="2:14">
      <c r="B3117" s="1">
        <v>35982</v>
      </c>
      <c r="C3117" s="1">
        <f t="shared" si="343"/>
        <v>35977</v>
      </c>
      <c r="E3117" s="42">
        <f>IF(DAY(B3117)&gt;14,VLOOKUP(DATE(YEAR(C3117),MONTH(C3117)-1,DAY(1)),'מדדים וריביות'!B:C,2,FALSE),VLOOKUP(DATE(YEAR(C3117),MONTH(C3117)-2,DAY(1)),'מדדים וריביות'!B:C,2,FALSE))</f>
        <v>23738477.089139398</v>
      </c>
      <c r="F3117" s="43">
        <f>IF($B$5=1,'ריבית יומית'!D3111,'ריבית יומית'!G3111)</f>
        <v>1.0738622586670132E-4</v>
      </c>
      <c r="G3117" s="43">
        <f t="shared" si="338"/>
        <v>1.0738622586670132E-4</v>
      </c>
      <c r="H3117" s="29">
        <f t="shared" si="339"/>
        <v>1.5429503186724742</v>
      </c>
      <c r="I3117" s="30">
        <f>VLOOKUP(B3116,'מדדים וריביות'!B:C,2)</f>
        <v>23799384.0220172</v>
      </c>
      <c r="K3117" s="39">
        <f t="shared" si="340"/>
        <v>0</v>
      </c>
      <c r="L3117" s="39">
        <f t="shared" si="341"/>
        <v>0</v>
      </c>
      <c r="M3117" s="39">
        <f t="shared" si="342"/>
        <v>0</v>
      </c>
      <c r="N3117" s="41">
        <f t="shared" si="344"/>
        <v>0</v>
      </c>
    </row>
    <row r="3118" spans="2:14">
      <c r="B3118" s="1">
        <v>35983</v>
      </c>
      <c r="C3118" s="1">
        <f t="shared" si="343"/>
        <v>35977</v>
      </c>
      <c r="E3118" s="42">
        <f>IF(DAY(B3118)&gt;14,VLOOKUP(DATE(YEAR(C3118),MONTH(C3118)-1,DAY(1)),'מדדים וריביות'!B:C,2,FALSE),VLOOKUP(DATE(YEAR(C3118),MONTH(C3118)-2,DAY(1)),'מדדים וריביות'!B:C,2,FALSE))</f>
        <v>23738477.089139398</v>
      </c>
      <c r="F3118" s="43">
        <f>IF($B$5=1,'ריבית יומית'!D3112,'ריבית יומית'!G3112)</f>
        <v>1.0738622586670132E-4</v>
      </c>
      <c r="G3118" s="43">
        <f t="shared" si="338"/>
        <v>1.0738622586670132E-4</v>
      </c>
      <c r="H3118" s="29">
        <f t="shared" si="339"/>
        <v>1.5427846448521385</v>
      </c>
      <c r="I3118" s="30">
        <f>VLOOKUP(B3117,'מדדים וריביות'!B:C,2)</f>
        <v>23799384.0220172</v>
      </c>
      <c r="K3118" s="39">
        <f t="shared" si="340"/>
        <v>0</v>
      </c>
      <c r="L3118" s="39">
        <f t="shared" si="341"/>
        <v>0</v>
      </c>
      <c r="M3118" s="39">
        <f t="shared" si="342"/>
        <v>0</v>
      </c>
      <c r="N3118" s="41">
        <f t="shared" si="344"/>
        <v>0</v>
      </c>
    </row>
    <row r="3119" spans="2:14">
      <c r="B3119" s="1">
        <v>35984</v>
      </c>
      <c r="C3119" s="1">
        <f t="shared" si="343"/>
        <v>35977</v>
      </c>
      <c r="E3119" s="42">
        <f>IF(DAY(B3119)&gt;14,VLOOKUP(DATE(YEAR(C3119),MONTH(C3119)-1,DAY(1)),'מדדים וריביות'!B:C,2,FALSE),VLOOKUP(DATE(YEAR(C3119),MONTH(C3119)-2,DAY(1)),'מדדים וריביות'!B:C,2,FALSE))</f>
        <v>23738477.089139398</v>
      </c>
      <c r="F3119" s="43">
        <f>IF($B$5=1,'ריבית יומית'!D3113,'ריבית יומית'!G3113)</f>
        <v>1.0738622586670132E-4</v>
      </c>
      <c r="G3119" s="43">
        <f t="shared" si="338"/>
        <v>1.0738622586670132E-4</v>
      </c>
      <c r="H3119" s="29">
        <f t="shared" si="339"/>
        <v>1.5426189888209787</v>
      </c>
      <c r="I3119" s="30">
        <f>VLOOKUP(B3118,'מדדים וריביות'!B:C,2)</f>
        <v>23799384.0220172</v>
      </c>
      <c r="K3119" s="39">
        <f t="shared" si="340"/>
        <v>0</v>
      </c>
      <c r="L3119" s="39">
        <f t="shared" si="341"/>
        <v>0</v>
      </c>
      <c r="M3119" s="39">
        <f t="shared" si="342"/>
        <v>0</v>
      </c>
      <c r="N3119" s="41">
        <f t="shared" si="344"/>
        <v>0</v>
      </c>
    </row>
    <row r="3120" spans="2:14">
      <c r="B3120" s="1">
        <v>35985</v>
      </c>
      <c r="C3120" s="1">
        <f t="shared" si="343"/>
        <v>35977</v>
      </c>
      <c r="E3120" s="42">
        <f>IF(DAY(B3120)&gt;14,VLOOKUP(DATE(YEAR(C3120),MONTH(C3120)-1,DAY(1)),'מדדים וריביות'!B:C,2,FALSE),VLOOKUP(DATE(YEAR(C3120),MONTH(C3120)-2,DAY(1)),'מדדים וריביות'!B:C,2,FALSE))</f>
        <v>23738477.089139398</v>
      </c>
      <c r="F3120" s="43">
        <f>IF($B$5=1,'ריבית יומית'!D3114,'ריבית יומית'!G3114)</f>
        <v>1.0738622586670132E-4</v>
      </c>
      <c r="G3120" s="43">
        <f t="shared" si="338"/>
        <v>1.0738622586670132E-4</v>
      </c>
      <c r="H3120" s="29">
        <f t="shared" si="339"/>
        <v>1.5424533505770848</v>
      </c>
      <c r="I3120" s="30">
        <f>VLOOKUP(B3119,'מדדים וריביות'!B:C,2)</f>
        <v>23799384.0220172</v>
      </c>
      <c r="K3120" s="39">
        <f t="shared" si="340"/>
        <v>0</v>
      </c>
      <c r="L3120" s="39">
        <f t="shared" si="341"/>
        <v>0</v>
      </c>
      <c r="M3120" s="39">
        <f t="shared" si="342"/>
        <v>0</v>
      </c>
      <c r="N3120" s="41">
        <f t="shared" si="344"/>
        <v>0</v>
      </c>
    </row>
    <row r="3121" spans="2:14">
      <c r="B3121" s="1">
        <v>35986</v>
      </c>
      <c r="C3121" s="1">
        <f t="shared" si="343"/>
        <v>35977</v>
      </c>
      <c r="E3121" s="42">
        <f>IF(DAY(B3121)&gt;14,VLOOKUP(DATE(YEAR(C3121),MONTH(C3121)-1,DAY(1)),'מדדים וריביות'!B:C,2,FALSE),VLOOKUP(DATE(YEAR(C3121),MONTH(C3121)-2,DAY(1)),'מדדים וריביות'!B:C,2,FALSE))</f>
        <v>23738477.089139398</v>
      </c>
      <c r="F3121" s="43">
        <f>IF($B$5=1,'ריבית יומית'!D3115,'ריבית יומית'!G3115)</f>
        <v>1.0738622586670132E-4</v>
      </c>
      <c r="G3121" s="43">
        <f t="shared" si="338"/>
        <v>1.0738622586670132E-4</v>
      </c>
      <c r="H3121" s="29">
        <f t="shared" si="339"/>
        <v>1.5422877301185469</v>
      </c>
      <c r="I3121" s="30">
        <f>VLOOKUP(B3120,'מדדים וריביות'!B:C,2)</f>
        <v>23799384.0220172</v>
      </c>
      <c r="K3121" s="39">
        <f t="shared" si="340"/>
        <v>0</v>
      </c>
      <c r="L3121" s="39">
        <f t="shared" si="341"/>
        <v>0</v>
      </c>
      <c r="M3121" s="39">
        <f t="shared" si="342"/>
        <v>0</v>
      </c>
      <c r="N3121" s="41">
        <f t="shared" si="344"/>
        <v>0</v>
      </c>
    </row>
    <row r="3122" spans="2:14">
      <c r="B3122" s="1">
        <v>35987</v>
      </c>
      <c r="C3122" s="1">
        <f t="shared" si="343"/>
        <v>35977</v>
      </c>
      <c r="E3122" s="42">
        <f>IF(DAY(B3122)&gt;14,VLOOKUP(DATE(YEAR(C3122),MONTH(C3122)-1,DAY(1)),'מדדים וריביות'!B:C,2,FALSE),VLOOKUP(DATE(YEAR(C3122),MONTH(C3122)-2,DAY(1)),'מדדים וריביות'!B:C,2,FALSE))</f>
        <v>23738477.089139398</v>
      </c>
      <c r="F3122" s="43">
        <f>IF($B$5=1,'ריבית יומית'!D3116,'ריבית יומית'!G3116)</f>
        <v>1.0738622586670132E-4</v>
      </c>
      <c r="G3122" s="43">
        <f t="shared" si="338"/>
        <v>1.0738622586670132E-4</v>
      </c>
      <c r="H3122" s="29">
        <f t="shared" si="339"/>
        <v>1.5421221274434553</v>
      </c>
      <c r="I3122" s="30">
        <f>VLOOKUP(B3121,'מדדים וריביות'!B:C,2)</f>
        <v>23799384.0220172</v>
      </c>
      <c r="K3122" s="39">
        <f t="shared" si="340"/>
        <v>0</v>
      </c>
      <c r="L3122" s="39">
        <f t="shared" si="341"/>
        <v>0</v>
      </c>
      <c r="M3122" s="39">
        <f t="shared" si="342"/>
        <v>0</v>
      </c>
      <c r="N3122" s="41">
        <f t="shared" si="344"/>
        <v>0</v>
      </c>
    </row>
    <row r="3123" spans="2:14">
      <c r="B3123" s="1">
        <v>35988</v>
      </c>
      <c r="C3123" s="1">
        <f t="shared" si="343"/>
        <v>35977</v>
      </c>
      <c r="E3123" s="42">
        <f>IF(DAY(B3123)&gt;14,VLOOKUP(DATE(YEAR(C3123),MONTH(C3123)-1,DAY(1)),'מדדים וריביות'!B:C,2,FALSE),VLOOKUP(DATE(YEAR(C3123),MONTH(C3123)-2,DAY(1)),'מדדים וריביות'!B:C,2,FALSE))</f>
        <v>23738477.089139398</v>
      </c>
      <c r="F3123" s="43">
        <f>IF($B$5=1,'ריבית יומית'!D3117,'ריבית יומית'!G3117)</f>
        <v>1.0738622586670132E-4</v>
      </c>
      <c r="G3123" s="43">
        <f t="shared" si="338"/>
        <v>1.0738622586670132E-4</v>
      </c>
      <c r="H3123" s="29">
        <f t="shared" si="339"/>
        <v>1.5419565425499004</v>
      </c>
      <c r="I3123" s="30">
        <f>VLOOKUP(B3122,'מדדים וריביות'!B:C,2)</f>
        <v>23799384.0220172</v>
      </c>
      <c r="K3123" s="39">
        <f t="shared" si="340"/>
        <v>0</v>
      </c>
      <c r="L3123" s="39">
        <f t="shared" si="341"/>
        <v>0</v>
      </c>
      <c r="M3123" s="39">
        <f t="shared" si="342"/>
        <v>0</v>
      </c>
      <c r="N3123" s="41">
        <f t="shared" si="344"/>
        <v>0</v>
      </c>
    </row>
    <row r="3124" spans="2:14">
      <c r="B3124" s="1">
        <v>35989</v>
      </c>
      <c r="C3124" s="1">
        <f t="shared" si="343"/>
        <v>35977</v>
      </c>
      <c r="E3124" s="42">
        <f>IF(DAY(B3124)&gt;14,VLOOKUP(DATE(YEAR(C3124),MONTH(C3124)-1,DAY(1)),'מדדים וריביות'!B:C,2,FALSE),VLOOKUP(DATE(YEAR(C3124),MONTH(C3124)-2,DAY(1)),'מדדים וריביות'!B:C,2,FALSE))</f>
        <v>23738477.089139398</v>
      </c>
      <c r="F3124" s="43">
        <f>IF($B$5=1,'ריבית יומית'!D3118,'ריבית יומית'!G3118)</f>
        <v>1.0738622586670132E-4</v>
      </c>
      <c r="G3124" s="43">
        <f t="shared" si="338"/>
        <v>1.0738622586670132E-4</v>
      </c>
      <c r="H3124" s="29">
        <f t="shared" si="339"/>
        <v>1.5417909754359731</v>
      </c>
      <c r="I3124" s="30">
        <f>VLOOKUP(B3123,'מדדים וריביות'!B:C,2)</f>
        <v>23799384.0220172</v>
      </c>
      <c r="K3124" s="39">
        <f t="shared" si="340"/>
        <v>0</v>
      </c>
      <c r="L3124" s="39">
        <f t="shared" si="341"/>
        <v>0</v>
      </c>
      <c r="M3124" s="39">
        <f t="shared" si="342"/>
        <v>0</v>
      </c>
      <c r="N3124" s="41">
        <f t="shared" si="344"/>
        <v>0</v>
      </c>
    </row>
    <row r="3125" spans="2:14">
      <c r="B3125" s="1">
        <v>35990</v>
      </c>
      <c r="C3125" s="1">
        <f t="shared" si="343"/>
        <v>35977</v>
      </c>
      <c r="E3125" s="42">
        <f>IF(DAY(B3125)&gt;14,VLOOKUP(DATE(YEAR(C3125),MONTH(C3125)-1,DAY(1)),'מדדים וריביות'!B:C,2,FALSE),VLOOKUP(DATE(YEAR(C3125),MONTH(C3125)-2,DAY(1)),'מדדים וריביות'!B:C,2,FALSE))</f>
        <v>23738477.089139398</v>
      </c>
      <c r="F3125" s="43">
        <f>IF($B$5=1,'ריבית יומית'!D3119,'ריבית יומית'!G3119)</f>
        <v>1.0738622586670132E-4</v>
      </c>
      <c r="G3125" s="43">
        <f t="shared" si="338"/>
        <v>1.0738622586670132E-4</v>
      </c>
      <c r="H3125" s="29">
        <f t="shared" si="339"/>
        <v>1.5416254260997642</v>
      </c>
      <c r="I3125" s="30">
        <f>VLOOKUP(B3124,'מדדים וריביות'!B:C,2)</f>
        <v>23799384.0220172</v>
      </c>
      <c r="K3125" s="39">
        <f t="shared" si="340"/>
        <v>0</v>
      </c>
      <c r="L3125" s="39">
        <f t="shared" si="341"/>
        <v>0</v>
      </c>
      <c r="M3125" s="39">
        <f t="shared" si="342"/>
        <v>0</v>
      </c>
      <c r="N3125" s="41">
        <f t="shared" si="344"/>
        <v>0</v>
      </c>
    </row>
    <row r="3126" spans="2:14">
      <c r="B3126" s="1">
        <v>35991</v>
      </c>
      <c r="C3126" s="1">
        <f t="shared" si="343"/>
        <v>35977</v>
      </c>
      <c r="E3126" s="42">
        <f>IF(DAY(B3126)&gt;14,VLOOKUP(DATE(YEAR(C3126),MONTH(C3126)-1,DAY(1)),'מדדים וריביות'!B:C,2,FALSE),VLOOKUP(DATE(YEAR(C3126),MONTH(C3126)-2,DAY(1)),'מדדים וריביות'!B:C,2,FALSE))</f>
        <v>23829837.4884561</v>
      </c>
      <c r="F3126" s="43">
        <f>IF($B$5=1,'ריבית יומית'!D3120,'ריבית יומית'!G3120)</f>
        <v>1.0738622586670132E-4</v>
      </c>
      <c r="G3126" s="43">
        <f t="shared" si="338"/>
        <v>1.0738622586670132E-4</v>
      </c>
      <c r="H3126" s="29">
        <f t="shared" si="339"/>
        <v>1.5414598945393647</v>
      </c>
      <c r="I3126" s="30">
        <f>VLOOKUP(B3125,'מדדים וריביות'!B:C,2)</f>
        <v>23799384.0220172</v>
      </c>
      <c r="K3126" s="39">
        <f t="shared" si="340"/>
        <v>0</v>
      </c>
      <c r="L3126" s="39">
        <f t="shared" si="341"/>
        <v>0</v>
      </c>
      <c r="M3126" s="39">
        <f t="shared" si="342"/>
        <v>0</v>
      </c>
      <c r="N3126" s="41">
        <f t="shared" si="344"/>
        <v>0</v>
      </c>
    </row>
    <row r="3127" spans="2:14">
      <c r="B3127" s="1">
        <v>35992</v>
      </c>
      <c r="C3127" s="1">
        <f t="shared" si="343"/>
        <v>35977</v>
      </c>
      <c r="E3127" s="42">
        <f>IF(DAY(B3127)&gt;14,VLOOKUP(DATE(YEAR(C3127),MONTH(C3127)-1,DAY(1)),'מדדים וריביות'!B:C,2,FALSE),VLOOKUP(DATE(YEAR(C3127),MONTH(C3127)-2,DAY(1)),'מדדים וריביות'!B:C,2,FALSE))</f>
        <v>23829837.4884561</v>
      </c>
      <c r="F3127" s="43">
        <f>IF($B$5=1,'ריבית יומית'!D3121,'ריבית יומית'!G3121)</f>
        <v>1.0738622586670132E-4</v>
      </c>
      <c r="G3127" s="43">
        <f t="shared" si="338"/>
        <v>1.0738622586670132E-4</v>
      </c>
      <c r="H3127" s="29">
        <f t="shared" si="339"/>
        <v>1.5412943807528661</v>
      </c>
      <c r="I3127" s="30">
        <f>VLOOKUP(B3126,'מדדים וריביות'!B:C,2)</f>
        <v>23799384.0220172</v>
      </c>
      <c r="K3127" s="39">
        <f t="shared" si="340"/>
        <v>0</v>
      </c>
      <c r="L3127" s="39">
        <f t="shared" si="341"/>
        <v>0</v>
      </c>
      <c r="M3127" s="39">
        <f t="shared" si="342"/>
        <v>0</v>
      </c>
      <c r="N3127" s="41">
        <f t="shared" si="344"/>
        <v>0</v>
      </c>
    </row>
    <row r="3128" spans="2:14">
      <c r="B3128" s="1">
        <v>35993</v>
      </c>
      <c r="C3128" s="1">
        <f t="shared" si="343"/>
        <v>35977</v>
      </c>
      <c r="E3128" s="42">
        <f>IF(DAY(B3128)&gt;14,VLOOKUP(DATE(YEAR(C3128),MONTH(C3128)-1,DAY(1)),'מדדים וריביות'!B:C,2,FALSE),VLOOKUP(DATE(YEAR(C3128),MONTH(C3128)-2,DAY(1)),'מדדים וריביות'!B:C,2,FALSE))</f>
        <v>23829837.4884561</v>
      </c>
      <c r="F3128" s="43">
        <f>IF($B$5=1,'ריבית יומית'!D3122,'ריבית יומית'!G3122)</f>
        <v>1.0738622586670132E-4</v>
      </c>
      <c r="G3128" s="43">
        <f t="shared" si="338"/>
        <v>1.0738622586670132E-4</v>
      </c>
      <c r="H3128" s="29">
        <f t="shared" si="339"/>
        <v>1.54112888473836</v>
      </c>
      <c r="I3128" s="30">
        <f>VLOOKUP(B3127,'מדדים וריביות'!B:C,2)</f>
        <v>23799384.0220172</v>
      </c>
      <c r="K3128" s="39">
        <f t="shared" si="340"/>
        <v>0</v>
      </c>
      <c r="L3128" s="39">
        <f t="shared" si="341"/>
        <v>0</v>
      </c>
      <c r="M3128" s="39">
        <f t="shared" si="342"/>
        <v>0</v>
      </c>
      <c r="N3128" s="41">
        <f t="shared" si="344"/>
        <v>0</v>
      </c>
    </row>
    <row r="3129" spans="2:14">
      <c r="B3129" s="1">
        <v>35994</v>
      </c>
      <c r="C3129" s="1">
        <f t="shared" si="343"/>
        <v>35977</v>
      </c>
      <c r="E3129" s="42">
        <f>IF(DAY(B3129)&gt;14,VLOOKUP(DATE(YEAR(C3129),MONTH(C3129)-1,DAY(1)),'מדדים וריביות'!B:C,2,FALSE),VLOOKUP(DATE(YEAR(C3129),MONTH(C3129)-2,DAY(1)),'מדדים וריביות'!B:C,2,FALSE))</f>
        <v>23829837.4884561</v>
      </c>
      <c r="F3129" s="43">
        <f>IF($B$5=1,'ריבית יומית'!D3123,'ריבית יומית'!G3123)</f>
        <v>1.0738622586670132E-4</v>
      </c>
      <c r="G3129" s="43">
        <f t="shared" si="338"/>
        <v>1.0738622586670132E-4</v>
      </c>
      <c r="H3129" s="29">
        <f t="shared" si="339"/>
        <v>1.5409634064939379</v>
      </c>
      <c r="I3129" s="30">
        <f>VLOOKUP(B3128,'מדדים וריביות'!B:C,2)</f>
        <v>23799384.0220172</v>
      </c>
      <c r="K3129" s="39">
        <f t="shared" si="340"/>
        <v>0</v>
      </c>
      <c r="L3129" s="39">
        <f t="shared" si="341"/>
        <v>0</v>
      </c>
      <c r="M3129" s="39">
        <f t="shared" si="342"/>
        <v>0</v>
      </c>
      <c r="N3129" s="41">
        <f t="shared" si="344"/>
        <v>0</v>
      </c>
    </row>
    <row r="3130" spans="2:14">
      <c r="B3130" s="1">
        <v>35995</v>
      </c>
      <c r="C3130" s="1">
        <f t="shared" si="343"/>
        <v>35977</v>
      </c>
      <c r="E3130" s="42">
        <f>IF(DAY(B3130)&gt;14,VLOOKUP(DATE(YEAR(C3130),MONTH(C3130)-1,DAY(1)),'מדדים וריביות'!B:C,2,FALSE),VLOOKUP(DATE(YEAR(C3130),MONTH(C3130)-2,DAY(1)),'מדדים וריביות'!B:C,2,FALSE))</f>
        <v>23829837.4884561</v>
      </c>
      <c r="F3130" s="43">
        <f>IF($B$5=1,'ריבית יומית'!D3124,'ריבית יומית'!G3124)</f>
        <v>1.0738622586670132E-4</v>
      </c>
      <c r="G3130" s="43">
        <f t="shared" si="338"/>
        <v>1.0738622586670132E-4</v>
      </c>
      <c r="H3130" s="29">
        <f t="shared" si="339"/>
        <v>1.5407979460176919</v>
      </c>
      <c r="I3130" s="30">
        <f>VLOOKUP(B3129,'מדדים וריביות'!B:C,2)</f>
        <v>23799384.0220172</v>
      </c>
      <c r="K3130" s="39">
        <f t="shared" si="340"/>
        <v>0</v>
      </c>
      <c r="L3130" s="39">
        <f t="shared" si="341"/>
        <v>0</v>
      </c>
      <c r="M3130" s="39">
        <f t="shared" si="342"/>
        <v>0</v>
      </c>
      <c r="N3130" s="41">
        <f t="shared" si="344"/>
        <v>0</v>
      </c>
    </row>
    <row r="3131" spans="2:14">
      <c r="B3131" s="1">
        <v>35996</v>
      </c>
      <c r="C3131" s="1">
        <f t="shared" si="343"/>
        <v>35977</v>
      </c>
      <c r="E3131" s="42">
        <f>IF(DAY(B3131)&gt;14,VLOOKUP(DATE(YEAR(C3131),MONTH(C3131)-1,DAY(1)),'מדדים וריביות'!B:C,2,FALSE),VLOOKUP(DATE(YEAR(C3131),MONTH(C3131)-2,DAY(1)),'מדדים וריביות'!B:C,2,FALSE))</f>
        <v>23829837.4884561</v>
      </c>
      <c r="F3131" s="43">
        <f>IF($B$5=1,'ריבית יומית'!D3125,'ריבית יומית'!G3125)</f>
        <v>1.0738622586670132E-4</v>
      </c>
      <c r="G3131" s="43">
        <f t="shared" si="338"/>
        <v>1.0738622586670132E-4</v>
      </c>
      <c r="H3131" s="29">
        <f t="shared" si="339"/>
        <v>1.5406325033077142</v>
      </c>
      <c r="I3131" s="30">
        <f>VLOOKUP(B3130,'מדדים וריביות'!B:C,2)</f>
        <v>23799384.0220172</v>
      </c>
      <c r="K3131" s="39">
        <f t="shared" si="340"/>
        <v>0</v>
      </c>
      <c r="L3131" s="39">
        <f t="shared" si="341"/>
        <v>0</v>
      </c>
      <c r="M3131" s="39">
        <f t="shared" si="342"/>
        <v>0</v>
      </c>
      <c r="N3131" s="41">
        <f t="shared" si="344"/>
        <v>0</v>
      </c>
    </row>
    <row r="3132" spans="2:14">
      <c r="B3132" s="1">
        <v>35997</v>
      </c>
      <c r="C3132" s="1">
        <f t="shared" si="343"/>
        <v>35977</v>
      </c>
      <c r="E3132" s="42">
        <f>IF(DAY(B3132)&gt;14,VLOOKUP(DATE(YEAR(C3132),MONTH(C3132)-1,DAY(1)),'מדדים וריביות'!B:C,2,FALSE),VLOOKUP(DATE(YEAR(C3132),MONTH(C3132)-2,DAY(1)),'מדדים וריביות'!B:C,2,FALSE))</f>
        <v>23829837.4884561</v>
      </c>
      <c r="F3132" s="43">
        <f>IF($B$5=1,'ריבית יומית'!D3126,'ריבית יומית'!G3126)</f>
        <v>1.0738622586670132E-4</v>
      </c>
      <c r="G3132" s="43">
        <f t="shared" si="338"/>
        <v>1.0738622586670132E-4</v>
      </c>
      <c r="H3132" s="29">
        <f t="shared" si="339"/>
        <v>1.5404670783620971</v>
      </c>
      <c r="I3132" s="30">
        <f>VLOOKUP(B3131,'מדדים וריביות'!B:C,2)</f>
        <v>23799384.0220172</v>
      </c>
      <c r="K3132" s="39">
        <f t="shared" si="340"/>
        <v>0</v>
      </c>
      <c r="L3132" s="39">
        <f t="shared" si="341"/>
        <v>0</v>
      </c>
      <c r="M3132" s="39">
        <f t="shared" si="342"/>
        <v>0</v>
      </c>
      <c r="N3132" s="41">
        <f t="shared" si="344"/>
        <v>0</v>
      </c>
    </row>
    <row r="3133" spans="2:14">
      <c r="B3133" s="1">
        <v>35998</v>
      </c>
      <c r="C3133" s="1">
        <f t="shared" si="343"/>
        <v>35977</v>
      </c>
      <c r="E3133" s="42">
        <f>IF(DAY(B3133)&gt;14,VLOOKUP(DATE(YEAR(C3133),MONTH(C3133)-1,DAY(1)),'מדדים וריביות'!B:C,2,FALSE),VLOOKUP(DATE(YEAR(C3133),MONTH(C3133)-2,DAY(1)),'מדדים וריביות'!B:C,2,FALSE))</f>
        <v>23829837.4884561</v>
      </c>
      <c r="F3133" s="43">
        <f>IF($B$5=1,'ריבית יומית'!D3127,'ריבית יומית'!G3127)</f>
        <v>1.0738622586670132E-4</v>
      </c>
      <c r="G3133" s="43">
        <f t="shared" si="338"/>
        <v>1.0738622586670132E-4</v>
      </c>
      <c r="H3133" s="29">
        <f t="shared" si="339"/>
        <v>1.540301671178933</v>
      </c>
      <c r="I3133" s="30">
        <f>VLOOKUP(B3132,'מדדים וריביות'!B:C,2)</f>
        <v>23799384.0220172</v>
      </c>
      <c r="K3133" s="39">
        <f t="shared" si="340"/>
        <v>0</v>
      </c>
      <c r="L3133" s="39">
        <f t="shared" si="341"/>
        <v>0</v>
      </c>
      <c r="M3133" s="39">
        <f t="shared" si="342"/>
        <v>0</v>
      </c>
      <c r="N3133" s="41">
        <f t="shared" si="344"/>
        <v>0</v>
      </c>
    </row>
    <row r="3134" spans="2:14">
      <c r="B3134" s="1">
        <v>35999</v>
      </c>
      <c r="C3134" s="1">
        <f t="shared" si="343"/>
        <v>35977</v>
      </c>
      <c r="E3134" s="42">
        <f>IF(DAY(B3134)&gt;14,VLOOKUP(DATE(YEAR(C3134),MONTH(C3134)-1,DAY(1)),'מדדים וריביות'!B:C,2,FALSE),VLOOKUP(DATE(YEAR(C3134),MONTH(C3134)-2,DAY(1)),'מדדים וריביות'!B:C,2,FALSE))</f>
        <v>23829837.4884561</v>
      </c>
      <c r="F3134" s="43">
        <f>IF($B$5=1,'ריבית יומית'!D3128,'ריבית יומית'!G3128)</f>
        <v>1.0738622586670132E-4</v>
      </c>
      <c r="G3134" s="43">
        <f t="shared" si="338"/>
        <v>1.0738622586670132E-4</v>
      </c>
      <c r="H3134" s="29">
        <f t="shared" si="339"/>
        <v>1.5401362817563149</v>
      </c>
      <c r="I3134" s="30">
        <f>VLOOKUP(B3133,'מדדים וריביות'!B:C,2)</f>
        <v>23799384.0220172</v>
      </c>
      <c r="K3134" s="39">
        <f t="shared" si="340"/>
        <v>0</v>
      </c>
      <c r="L3134" s="39">
        <f t="shared" si="341"/>
        <v>0</v>
      </c>
      <c r="M3134" s="39">
        <f t="shared" si="342"/>
        <v>0</v>
      </c>
      <c r="N3134" s="41">
        <f t="shared" si="344"/>
        <v>0</v>
      </c>
    </row>
    <row r="3135" spans="2:14">
      <c r="B3135" s="1">
        <v>36000</v>
      </c>
      <c r="C3135" s="1">
        <f t="shared" si="343"/>
        <v>35977</v>
      </c>
      <c r="E3135" s="42">
        <f>IF(DAY(B3135)&gt;14,VLOOKUP(DATE(YEAR(C3135),MONTH(C3135)-1,DAY(1)),'מדדים וריביות'!B:C,2,FALSE),VLOOKUP(DATE(YEAR(C3135),MONTH(C3135)-2,DAY(1)),'מדדים וריביות'!B:C,2,FALSE))</f>
        <v>23829837.4884561</v>
      </c>
      <c r="F3135" s="43">
        <f>IF($B$5=1,'ריבית יומית'!D3129,'ריבית יומית'!G3129)</f>
        <v>1.0738622586670132E-4</v>
      </c>
      <c r="G3135" s="43">
        <f t="shared" si="338"/>
        <v>1.0738622586670132E-4</v>
      </c>
      <c r="H3135" s="29">
        <f t="shared" si="339"/>
        <v>1.5399709100923356</v>
      </c>
      <c r="I3135" s="30">
        <f>VLOOKUP(B3134,'מדדים וריביות'!B:C,2)</f>
        <v>23799384.0220172</v>
      </c>
      <c r="K3135" s="39">
        <f t="shared" si="340"/>
        <v>0</v>
      </c>
      <c r="L3135" s="39">
        <f t="shared" si="341"/>
        <v>0</v>
      </c>
      <c r="M3135" s="39">
        <f t="shared" si="342"/>
        <v>0</v>
      </c>
      <c r="N3135" s="41">
        <f t="shared" si="344"/>
        <v>0</v>
      </c>
    </row>
    <row r="3136" spans="2:14">
      <c r="B3136" s="1">
        <v>36001</v>
      </c>
      <c r="C3136" s="1">
        <f t="shared" si="343"/>
        <v>35977</v>
      </c>
      <c r="E3136" s="42">
        <f>IF(DAY(B3136)&gt;14,VLOOKUP(DATE(YEAR(C3136),MONTH(C3136)-1,DAY(1)),'מדדים וריביות'!B:C,2,FALSE),VLOOKUP(DATE(YEAR(C3136),MONTH(C3136)-2,DAY(1)),'מדדים וריביות'!B:C,2,FALSE))</f>
        <v>23829837.4884561</v>
      </c>
      <c r="F3136" s="43">
        <f>IF($B$5=1,'ריבית יומית'!D3130,'ריבית יומית'!G3130)</f>
        <v>1.0738622586670132E-4</v>
      </c>
      <c r="G3136" s="43">
        <f t="shared" si="338"/>
        <v>1.0738622586670132E-4</v>
      </c>
      <c r="H3136" s="29">
        <f t="shared" si="339"/>
        <v>1.5398055561850883</v>
      </c>
      <c r="I3136" s="30">
        <f>VLOOKUP(B3135,'מדדים וריביות'!B:C,2)</f>
        <v>23799384.0220172</v>
      </c>
      <c r="K3136" s="39">
        <f t="shared" si="340"/>
        <v>0</v>
      </c>
      <c r="L3136" s="39">
        <f t="shared" si="341"/>
        <v>0</v>
      </c>
      <c r="M3136" s="39">
        <f t="shared" si="342"/>
        <v>0</v>
      </c>
      <c r="N3136" s="41">
        <f t="shared" si="344"/>
        <v>0</v>
      </c>
    </row>
    <row r="3137" spans="2:14">
      <c r="B3137" s="1">
        <v>36002</v>
      </c>
      <c r="C3137" s="1">
        <f t="shared" si="343"/>
        <v>35977</v>
      </c>
      <c r="E3137" s="42">
        <f>IF(DAY(B3137)&gt;14,VLOOKUP(DATE(YEAR(C3137),MONTH(C3137)-1,DAY(1)),'מדדים וריביות'!B:C,2,FALSE),VLOOKUP(DATE(YEAR(C3137),MONTH(C3137)-2,DAY(1)),'מדדים וריביות'!B:C,2,FALSE))</f>
        <v>23829837.4884561</v>
      </c>
      <c r="F3137" s="43">
        <f>IF($B$5=1,'ריבית יומית'!D3131,'ריבית יומית'!G3131)</f>
        <v>1.0738622586670132E-4</v>
      </c>
      <c r="G3137" s="43">
        <f t="shared" si="338"/>
        <v>1.0738622586670132E-4</v>
      </c>
      <c r="H3137" s="29">
        <f t="shared" si="339"/>
        <v>1.5396402200326664</v>
      </c>
      <c r="I3137" s="30">
        <f>VLOOKUP(B3136,'מדדים וריביות'!B:C,2)</f>
        <v>23799384.0220172</v>
      </c>
      <c r="K3137" s="39">
        <f t="shared" si="340"/>
        <v>0</v>
      </c>
      <c r="L3137" s="39">
        <f t="shared" si="341"/>
        <v>0</v>
      </c>
      <c r="M3137" s="39">
        <f t="shared" si="342"/>
        <v>0</v>
      </c>
      <c r="N3137" s="41">
        <f t="shared" si="344"/>
        <v>0</v>
      </c>
    </row>
    <row r="3138" spans="2:14">
      <c r="B3138" s="1">
        <v>36003</v>
      </c>
      <c r="C3138" s="1">
        <f t="shared" si="343"/>
        <v>35977</v>
      </c>
      <c r="E3138" s="42">
        <f>IF(DAY(B3138)&gt;14,VLOOKUP(DATE(YEAR(C3138),MONTH(C3138)-1,DAY(1)),'מדדים וריביות'!B:C,2,FALSE),VLOOKUP(DATE(YEAR(C3138),MONTH(C3138)-2,DAY(1)),'מדדים וריביות'!B:C,2,FALSE))</f>
        <v>23829837.4884561</v>
      </c>
      <c r="F3138" s="43">
        <f>IF($B$5=1,'ריבית יומית'!D3132,'ריבית יומית'!G3132)</f>
        <v>1.0738622586670132E-4</v>
      </c>
      <c r="G3138" s="43">
        <f t="shared" si="338"/>
        <v>1.0738622586670132E-4</v>
      </c>
      <c r="H3138" s="29">
        <f t="shared" si="339"/>
        <v>1.5394749016331635</v>
      </c>
      <c r="I3138" s="30">
        <f>VLOOKUP(B3137,'מדדים וריביות'!B:C,2)</f>
        <v>23799384.0220172</v>
      </c>
      <c r="K3138" s="39">
        <f t="shared" si="340"/>
        <v>0</v>
      </c>
      <c r="L3138" s="39">
        <f t="shared" si="341"/>
        <v>0</v>
      </c>
      <c r="M3138" s="39">
        <f t="shared" si="342"/>
        <v>0</v>
      </c>
      <c r="N3138" s="41">
        <f t="shared" si="344"/>
        <v>0</v>
      </c>
    </row>
    <row r="3139" spans="2:14">
      <c r="B3139" s="1">
        <v>36004</v>
      </c>
      <c r="C3139" s="1">
        <f t="shared" si="343"/>
        <v>35977</v>
      </c>
      <c r="E3139" s="42">
        <f>IF(DAY(B3139)&gt;14,VLOOKUP(DATE(YEAR(C3139),MONTH(C3139)-1,DAY(1)),'מדדים וריביות'!B:C,2,FALSE),VLOOKUP(DATE(YEAR(C3139),MONTH(C3139)-2,DAY(1)),'מדדים וריביות'!B:C,2,FALSE))</f>
        <v>23829837.4884561</v>
      </c>
      <c r="F3139" s="43">
        <f>IF($B$5=1,'ריבית יומית'!D3133,'ריבית יומית'!G3133)</f>
        <v>1.0738622586670132E-4</v>
      </c>
      <c r="G3139" s="43">
        <f t="shared" si="338"/>
        <v>1.0738622586670132E-4</v>
      </c>
      <c r="H3139" s="29">
        <f t="shared" si="339"/>
        <v>1.5393096009846734</v>
      </c>
      <c r="I3139" s="30">
        <f>VLOOKUP(B3138,'מדדים וריביות'!B:C,2)</f>
        <v>23799384.0220172</v>
      </c>
      <c r="K3139" s="39">
        <f t="shared" si="340"/>
        <v>0</v>
      </c>
      <c r="L3139" s="39">
        <f t="shared" si="341"/>
        <v>0</v>
      </c>
      <c r="M3139" s="39">
        <f t="shared" si="342"/>
        <v>0</v>
      </c>
      <c r="N3139" s="41">
        <f t="shared" si="344"/>
        <v>0</v>
      </c>
    </row>
    <row r="3140" spans="2:14">
      <c r="B3140" s="1">
        <v>36005</v>
      </c>
      <c r="C3140" s="1">
        <f t="shared" si="343"/>
        <v>35977</v>
      </c>
      <c r="E3140" s="42">
        <f>IF(DAY(B3140)&gt;14,VLOOKUP(DATE(YEAR(C3140),MONTH(C3140)-1,DAY(1)),'מדדים וריביות'!B:C,2,FALSE),VLOOKUP(DATE(YEAR(C3140),MONTH(C3140)-2,DAY(1)),'מדדים וריביות'!B:C,2,FALSE))</f>
        <v>23829837.4884561</v>
      </c>
      <c r="F3140" s="43">
        <f>IF($B$5=1,'ריבית יומית'!D3134,'ריבית יומית'!G3134)</f>
        <v>1.0738622586670132E-4</v>
      </c>
      <c r="G3140" s="43">
        <f t="shared" si="338"/>
        <v>1.0738622586670132E-4</v>
      </c>
      <c r="H3140" s="29">
        <f t="shared" si="339"/>
        <v>1.53914431808529</v>
      </c>
      <c r="I3140" s="30">
        <f>VLOOKUP(B3139,'מדדים וריביות'!B:C,2)</f>
        <v>23799384.0220172</v>
      </c>
      <c r="K3140" s="39">
        <f t="shared" si="340"/>
        <v>0</v>
      </c>
      <c r="L3140" s="39">
        <f t="shared" si="341"/>
        <v>0</v>
      </c>
      <c r="M3140" s="39">
        <f t="shared" si="342"/>
        <v>0</v>
      </c>
      <c r="N3140" s="41">
        <f t="shared" si="344"/>
        <v>0</v>
      </c>
    </row>
    <row r="3141" spans="2:14">
      <c r="B3141" s="1">
        <v>36006</v>
      </c>
      <c r="C3141" s="1">
        <f t="shared" si="343"/>
        <v>35977</v>
      </c>
      <c r="E3141" s="42">
        <f>IF(DAY(B3141)&gt;14,VLOOKUP(DATE(YEAR(C3141),MONTH(C3141)-1,DAY(1)),'מדדים וריביות'!B:C,2,FALSE),VLOOKUP(DATE(YEAR(C3141),MONTH(C3141)-2,DAY(1)),'מדדים וריביות'!B:C,2,FALSE))</f>
        <v>23829837.4884561</v>
      </c>
      <c r="F3141" s="43">
        <f>IF($B$5=1,'ריבית יומית'!D3135,'ריבית יומית'!G3135)</f>
        <v>1.0738622586670132E-4</v>
      </c>
      <c r="G3141" s="43">
        <f t="shared" si="338"/>
        <v>1.0738622586670132E-4</v>
      </c>
      <c r="H3141" s="29">
        <f t="shared" si="339"/>
        <v>1.5389790529331075</v>
      </c>
      <c r="I3141" s="30">
        <f>VLOOKUP(B3140,'מדדים וריביות'!B:C,2)</f>
        <v>23799384.0220172</v>
      </c>
      <c r="K3141" s="39">
        <f t="shared" si="340"/>
        <v>0</v>
      </c>
      <c r="L3141" s="39">
        <f t="shared" si="341"/>
        <v>0</v>
      </c>
      <c r="M3141" s="39">
        <f t="shared" si="342"/>
        <v>0</v>
      </c>
      <c r="N3141" s="41">
        <f t="shared" si="344"/>
        <v>0</v>
      </c>
    </row>
    <row r="3142" spans="2:14">
      <c r="B3142" s="1">
        <v>36007</v>
      </c>
      <c r="C3142" s="1">
        <f t="shared" si="343"/>
        <v>35977</v>
      </c>
      <c r="E3142" s="42">
        <f>IF(DAY(B3142)&gt;14,VLOOKUP(DATE(YEAR(C3142),MONTH(C3142)-1,DAY(1)),'מדדים וריביות'!B:C,2,FALSE),VLOOKUP(DATE(YEAR(C3142),MONTH(C3142)-2,DAY(1)),'מדדים וריביות'!B:C,2,FALSE))</f>
        <v>23829837.4884561</v>
      </c>
      <c r="F3142" s="43">
        <f>IF($B$5=1,'ריבית יומית'!D3136,'ריבית יומית'!G3136)</f>
        <v>1.0738622586670132E-4</v>
      </c>
      <c r="G3142" s="43">
        <f t="shared" si="338"/>
        <v>1.0738622586670132E-4</v>
      </c>
      <c r="H3142" s="29">
        <f t="shared" si="339"/>
        <v>1.5388138055262206</v>
      </c>
      <c r="I3142" s="30">
        <f>VLOOKUP(B3141,'מדדים וריביות'!B:C,2)</f>
        <v>23799384.0220172</v>
      </c>
      <c r="K3142" s="39">
        <f t="shared" si="340"/>
        <v>0</v>
      </c>
      <c r="L3142" s="39">
        <f t="shared" si="341"/>
        <v>0</v>
      </c>
      <c r="M3142" s="39">
        <f t="shared" si="342"/>
        <v>0</v>
      </c>
      <c r="N3142" s="41">
        <f t="shared" si="344"/>
        <v>0</v>
      </c>
    </row>
    <row r="3143" spans="2:14">
      <c r="B3143" s="1">
        <v>36008</v>
      </c>
      <c r="C3143" s="1">
        <f t="shared" si="343"/>
        <v>36008</v>
      </c>
      <c r="E3143" s="42">
        <f>IF(DAY(B3143)&gt;14,VLOOKUP(DATE(YEAR(C3143),MONTH(C3143)-1,DAY(1)),'מדדים וריביות'!B:C,2,FALSE),VLOOKUP(DATE(YEAR(C3143),MONTH(C3143)-2,DAY(1)),'מדדים וריביות'!B:C,2,FALSE))</f>
        <v>23829837.4884561</v>
      </c>
      <c r="F3143" s="43">
        <f>IF($B$5=1,'ריבית יומית'!D3137,'ריבית יומית'!G3137)</f>
        <v>1.0738622586670132E-4</v>
      </c>
      <c r="G3143" s="43">
        <f t="shared" si="338"/>
        <v>1.0738622586670132E-4</v>
      </c>
      <c r="H3143" s="29">
        <f t="shared" si="339"/>
        <v>1.5386485758627235</v>
      </c>
      <c r="I3143" s="30">
        <f>VLOOKUP(B3142,'מדדים וריביות'!B:C,2)</f>
        <v>23799384.0220172</v>
      </c>
      <c r="K3143" s="39">
        <f t="shared" si="340"/>
        <v>0</v>
      </c>
      <c r="L3143" s="39">
        <f t="shared" si="341"/>
        <v>0</v>
      </c>
      <c r="M3143" s="39">
        <f t="shared" si="342"/>
        <v>0</v>
      </c>
      <c r="N3143" s="41">
        <f t="shared" si="344"/>
        <v>0</v>
      </c>
    </row>
    <row r="3144" spans="2:14">
      <c r="B3144" s="1">
        <v>36009</v>
      </c>
      <c r="C3144" s="1">
        <f t="shared" si="343"/>
        <v>36008</v>
      </c>
      <c r="E3144" s="42">
        <f>IF(DAY(B3144)&gt;14,VLOOKUP(DATE(YEAR(C3144),MONTH(C3144)-1,DAY(1)),'מדדים וריביות'!B:C,2,FALSE),VLOOKUP(DATE(YEAR(C3144),MONTH(C3144)-2,DAY(1)),'מדדים וריביות'!B:C,2,FALSE))</f>
        <v>23829837.4884561</v>
      </c>
      <c r="F3144" s="43">
        <f>IF($B$5=1,'ריבית יומית'!D3138,'ריבית יומית'!G3138)</f>
        <v>1.0738622586670132E-4</v>
      </c>
      <c r="G3144" s="43">
        <f t="shared" si="338"/>
        <v>1.0738622586670132E-4</v>
      </c>
      <c r="H3144" s="29">
        <f t="shared" si="339"/>
        <v>1.5384833639407112</v>
      </c>
      <c r="I3144" s="30">
        <f>VLOOKUP(B3143,'מדדים וריביות'!B:C,2)</f>
        <v>23921197.887772899</v>
      </c>
      <c r="K3144" s="39">
        <f t="shared" si="340"/>
        <v>0</v>
      </c>
      <c r="L3144" s="39">
        <f t="shared" si="341"/>
        <v>0</v>
      </c>
      <c r="M3144" s="39">
        <f t="shared" si="342"/>
        <v>0</v>
      </c>
      <c r="N3144" s="41">
        <f t="shared" si="344"/>
        <v>0</v>
      </c>
    </row>
    <row r="3145" spans="2:14">
      <c r="B3145" s="1">
        <v>36010</v>
      </c>
      <c r="C3145" s="1">
        <f t="shared" si="343"/>
        <v>36008</v>
      </c>
      <c r="E3145" s="42">
        <f>IF(DAY(B3145)&gt;14,VLOOKUP(DATE(YEAR(C3145),MONTH(C3145)-1,DAY(1)),'מדדים וריביות'!B:C,2,FALSE),VLOOKUP(DATE(YEAR(C3145),MONTH(C3145)-2,DAY(1)),'מדדים וריביות'!B:C,2,FALSE))</f>
        <v>23829837.4884561</v>
      </c>
      <c r="F3145" s="43">
        <f>IF($B$5=1,'ריבית יומית'!D3139,'ריבית יומית'!G3139)</f>
        <v>1.0738622586670132E-4</v>
      </c>
      <c r="G3145" s="43">
        <f t="shared" ref="G3145:G3208" si="345">IF(B3145&gt;$B$2,0,F3145)</f>
        <v>1.0738622586670132E-4</v>
      </c>
      <c r="H3145" s="29">
        <f t="shared" ref="H3145:H3208" si="346">H3146*(1+G3145)</f>
        <v>1.5383181697582786</v>
      </c>
      <c r="I3145" s="30">
        <f>VLOOKUP(B3144,'מדדים וריביות'!B:C,2)</f>
        <v>23921197.887772899</v>
      </c>
      <c r="K3145" s="39">
        <f t="shared" ref="K3145:K3208" si="347">$B$4/E3145*D3145-D3145</f>
        <v>0</v>
      </c>
      <c r="L3145" s="39">
        <f t="shared" ref="L3145:L3208" si="348">H3146*D3145-D3145</f>
        <v>0</v>
      </c>
      <c r="M3145" s="39">
        <f t="shared" ref="M3145:M3208" si="349">$B$4/E3145*L3145-L3145</f>
        <v>0</v>
      </c>
      <c r="N3145" s="41">
        <f t="shared" si="344"/>
        <v>0</v>
      </c>
    </row>
    <row r="3146" spans="2:14">
      <c r="B3146" s="1">
        <v>36011</v>
      </c>
      <c r="C3146" s="1">
        <f t="shared" ref="C3146:C3209" si="350">DATE(YEAR(B3146),MONTH(B3146),DAY(1))</f>
        <v>36008</v>
      </c>
      <c r="E3146" s="42">
        <f>IF(DAY(B3146)&gt;14,VLOOKUP(DATE(YEAR(C3146),MONTH(C3146)-1,DAY(1)),'מדדים וריביות'!B:C,2,FALSE),VLOOKUP(DATE(YEAR(C3146),MONTH(C3146)-2,DAY(1)),'מדדים וריביות'!B:C,2,FALSE))</f>
        <v>23829837.4884561</v>
      </c>
      <c r="F3146" s="43">
        <f>IF($B$5=1,'ריבית יומית'!D3140,'ריבית יומית'!G3140)</f>
        <v>1.0738622586670132E-4</v>
      </c>
      <c r="G3146" s="43">
        <f t="shared" si="345"/>
        <v>1.0738622586670132E-4</v>
      </c>
      <c r="H3146" s="29">
        <f t="shared" si="346"/>
        <v>1.5381529933135212</v>
      </c>
      <c r="I3146" s="30">
        <f>VLOOKUP(B3145,'מדדים וריביות'!B:C,2)</f>
        <v>23921197.887772899</v>
      </c>
      <c r="K3146" s="39">
        <f t="shared" si="347"/>
        <v>0</v>
      </c>
      <c r="L3146" s="39">
        <f t="shared" si="348"/>
        <v>0</v>
      </c>
      <c r="M3146" s="39">
        <f t="shared" si="349"/>
        <v>0</v>
      </c>
      <c r="N3146" s="41">
        <f t="shared" ref="N3146:N3209" si="351">SUM(K3146:M3146)</f>
        <v>0</v>
      </c>
    </row>
    <row r="3147" spans="2:14">
      <c r="B3147" s="1">
        <v>36012</v>
      </c>
      <c r="C3147" s="1">
        <f t="shared" si="350"/>
        <v>36008</v>
      </c>
      <c r="E3147" s="42">
        <f>IF(DAY(B3147)&gt;14,VLOOKUP(DATE(YEAR(C3147),MONTH(C3147)-1,DAY(1)),'מדדים וריביות'!B:C,2,FALSE),VLOOKUP(DATE(YEAR(C3147),MONTH(C3147)-2,DAY(1)),'מדדים וריביות'!B:C,2,FALSE))</f>
        <v>23829837.4884561</v>
      </c>
      <c r="F3147" s="43">
        <f>IF($B$5=1,'ריבית יומית'!D3141,'ריבית יומית'!G3141)</f>
        <v>1.0738622586670132E-4</v>
      </c>
      <c r="G3147" s="43">
        <f t="shared" si="345"/>
        <v>1.0738622586670132E-4</v>
      </c>
      <c r="H3147" s="29">
        <f t="shared" si="346"/>
        <v>1.5379878346045341</v>
      </c>
      <c r="I3147" s="30">
        <f>VLOOKUP(B3146,'מדדים וריביות'!B:C,2)</f>
        <v>23921197.887772899</v>
      </c>
      <c r="K3147" s="39">
        <f t="shared" si="347"/>
        <v>0</v>
      </c>
      <c r="L3147" s="39">
        <f t="shared" si="348"/>
        <v>0</v>
      </c>
      <c r="M3147" s="39">
        <f t="shared" si="349"/>
        <v>0</v>
      </c>
      <c r="N3147" s="41">
        <f t="shared" si="351"/>
        <v>0</v>
      </c>
    </row>
    <row r="3148" spans="2:14">
      <c r="B3148" s="1">
        <v>36013</v>
      </c>
      <c r="C3148" s="1">
        <f t="shared" si="350"/>
        <v>36008</v>
      </c>
      <c r="E3148" s="42">
        <f>IF(DAY(B3148)&gt;14,VLOOKUP(DATE(YEAR(C3148),MONTH(C3148)-1,DAY(1)),'מדדים וריביות'!B:C,2,FALSE),VLOOKUP(DATE(YEAR(C3148),MONTH(C3148)-2,DAY(1)),'מדדים וריביות'!B:C,2,FALSE))</f>
        <v>23829837.4884561</v>
      </c>
      <c r="F3148" s="43">
        <f>IF($B$5=1,'ריבית יומית'!D3142,'ריבית יומית'!G3142)</f>
        <v>1.0738622586670132E-4</v>
      </c>
      <c r="G3148" s="43">
        <f t="shared" si="345"/>
        <v>1.0738622586670132E-4</v>
      </c>
      <c r="H3148" s="29">
        <f t="shared" si="346"/>
        <v>1.537822693629413</v>
      </c>
      <c r="I3148" s="30">
        <f>VLOOKUP(B3147,'מדדים וריביות'!B:C,2)</f>
        <v>23921197.887772899</v>
      </c>
      <c r="K3148" s="39">
        <f t="shared" si="347"/>
        <v>0</v>
      </c>
      <c r="L3148" s="39">
        <f t="shared" si="348"/>
        <v>0</v>
      </c>
      <c r="M3148" s="39">
        <f t="shared" si="349"/>
        <v>0</v>
      </c>
      <c r="N3148" s="41">
        <f t="shared" si="351"/>
        <v>0</v>
      </c>
    </row>
    <row r="3149" spans="2:14">
      <c r="B3149" s="1">
        <v>36014</v>
      </c>
      <c r="C3149" s="1">
        <f t="shared" si="350"/>
        <v>36008</v>
      </c>
      <c r="E3149" s="42">
        <f>IF(DAY(B3149)&gt;14,VLOOKUP(DATE(YEAR(C3149),MONTH(C3149)-1,DAY(1)),'מדדים וריביות'!B:C,2,FALSE),VLOOKUP(DATE(YEAR(C3149),MONTH(C3149)-2,DAY(1)),'מדדים וריביות'!B:C,2,FALSE))</f>
        <v>23829837.4884561</v>
      </c>
      <c r="F3149" s="43">
        <f>IF($B$5=1,'ריבית יומית'!D3143,'ריבית יומית'!G3143)</f>
        <v>1.0738622586670132E-4</v>
      </c>
      <c r="G3149" s="43">
        <f t="shared" si="345"/>
        <v>1.0738622586670132E-4</v>
      </c>
      <c r="H3149" s="29">
        <f t="shared" si="346"/>
        <v>1.5376575703862538</v>
      </c>
      <c r="I3149" s="30">
        <f>VLOOKUP(B3148,'מדדים וריביות'!B:C,2)</f>
        <v>23921197.887772899</v>
      </c>
      <c r="K3149" s="39">
        <f t="shared" si="347"/>
        <v>0</v>
      </c>
      <c r="L3149" s="39">
        <f t="shared" si="348"/>
        <v>0</v>
      </c>
      <c r="M3149" s="39">
        <f t="shared" si="349"/>
        <v>0</v>
      </c>
      <c r="N3149" s="41">
        <f t="shared" si="351"/>
        <v>0</v>
      </c>
    </row>
    <row r="3150" spans="2:14">
      <c r="B3150" s="1">
        <v>36015</v>
      </c>
      <c r="C3150" s="1">
        <f t="shared" si="350"/>
        <v>36008</v>
      </c>
      <c r="E3150" s="42">
        <f>IF(DAY(B3150)&gt;14,VLOOKUP(DATE(YEAR(C3150),MONTH(C3150)-1,DAY(1)),'מדדים וריביות'!B:C,2,FALSE),VLOOKUP(DATE(YEAR(C3150),MONTH(C3150)-2,DAY(1)),'מדדים וריביות'!B:C,2,FALSE))</f>
        <v>23829837.4884561</v>
      </c>
      <c r="F3150" s="43">
        <f>IF($B$5=1,'ריבית יומית'!D3144,'ריבית יומית'!G3144)</f>
        <v>1.0738622586670132E-4</v>
      </c>
      <c r="G3150" s="43">
        <f t="shared" si="345"/>
        <v>1.0738622586670132E-4</v>
      </c>
      <c r="H3150" s="29">
        <f t="shared" si="346"/>
        <v>1.5374924648731527</v>
      </c>
      <c r="I3150" s="30">
        <f>VLOOKUP(B3149,'מדדים וריביות'!B:C,2)</f>
        <v>23921197.887772899</v>
      </c>
      <c r="K3150" s="39">
        <f t="shared" si="347"/>
        <v>0</v>
      </c>
      <c r="L3150" s="39">
        <f t="shared" si="348"/>
        <v>0</v>
      </c>
      <c r="M3150" s="39">
        <f t="shared" si="349"/>
        <v>0</v>
      </c>
      <c r="N3150" s="41">
        <f t="shared" si="351"/>
        <v>0</v>
      </c>
    </row>
    <row r="3151" spans="2:14">
      <c r="B3151" s="1">
        <v>36016</v>
      </c>
      <c r="C3151" s="1">
        <f t="shared" si="350"/>
        <v>36008</v>
      </c>
      <c r="E3151" s="42">
        <f>IF(DAY(B3151)&gt;14,VLOOKUP(DATE(YEAR(C3151),MONTH(C3151)-1,DAY(1)),'מדדים וריביות'!B:C,2,FALSE),VLOOKUP(DATE(YEAR(C3151),MONTH(C3151)-2,DAY(1)),'מדדים וריביות'!B:C,2,FALSE))</f>
        <v>23829837.4884561</v>
      </c>
      <c r="F3151" s="43">
        <f>IF($B$5=1,'ריבית יומית'!D3145,'ריבית יומית'!G3145)</f>
        <v>1.0738622586670132E-4</v>
      </c>
      <c r="G3151" s="43">
        <f t="shared" si="345"/>
        <v>1.0738622586670132E-4</v>
      </c>
      <c r="H3151" s="29">
        <f t="shared" si="346"/>
        <v>1.5373273770882057</v>
      </c>
      <c r="I3151" s="30">
        <f>VLOOKUP(B3150,'מדדים וריביות'!B:C,2)</f>
        <v>23921197.887772899</v>
      </c>
      <c r="K3151" s="39">
        <f t="shared" si="347"/>
        <v>0</v>
      </c>
      <c r="L3151" s="39">
        <f t="shared" si="348"/>
        <v>0</v>
      </c>
      <c r="M3151" s="39">
        <f t="shared" si="349"/>
        <v>0</v>
      </c>
      <c r="N3151" s="41">
        <f t="shared" si="351"/>
        <v>0</v>
      </c>
    </row>
    <row r="3152" spans="2:14">
      <c r="B3152" s="1">
        <v>36017</v>
      </c>
      <c r="C3152" s="1">
        <f t="shared" si="350"/>
        <v>36008</v>
      </c>
      <c r="E3152" s="42">
        <f>IF(DAY(B3152)&gt;14,VLOOKUP(DATE(YEAR(C3152),MONTH(C3152)-1,DAY(1)),'מדדים וריביות'!B:C,2,FALSE),VLOOKUP(DATE(YEAR(C3152),MONTH(C3152)-2,DAY(1)),'מדדים וריביות'!B:C,2,FALSE))</f>
        <v>23829837.4884561</v>
      </c>
      <c r="F3152" s="43">
        <f>IF($B$5=1,'ריבית יומית'!D3146,'ריבית יומית'!G3146)</f>
        <v>1.0738622586670132E-4</v>
      </c>
      <c r="G3152" s="43">
        <f t="shared" si="345"/>
        <v>1.0738622586670132E-4</v>
      </c>
      <c r="H3152" s="29">
        <f t="shared" si="346"/>
        <v>1.5371623070295093</v>
      </c>
      <c r="I3152" s="30">
        <f>VLOOKUP(B3151,'מדדים וריביות'!B:C,2)</f>
        <v>23921197.887772899</v>
      </c>
      <c r="K3152" s="39">
        <f t="shared" si="347"/>
        <v>0</v>
      </c>
      <c r="L3152" s="39">
        <f t="shared" si="348"/>
        <v>0</v>
      </c>
      <c r="M3152" s="39">
        <f t="shared" si="349"/>
        <v>0</v>
      </c>
      <c r="N3152" s="41">
        <f t="shared" si="351"/>
        <v>0</v>
      </c>
    </row>
    <row r="3153" spans="2:14">
      <c r="B3153" s="1">
        <v>36018</v>
      </c>
      <c r="C3153" s="1">
        <f t="shared" si="350"/>
        <v>36008</v>
      </c>
      <c r="E3153" s="42">
        <f>IF(DAY(B3153)&gt;14,VLOOKUP(DATE(YEAR(C3153),MONTH(C3153)-1,DAY(1)),'מדדים וריביות'!B:C,2,FALSE),VLOOKUP(DATE(YEAR(C3153),MONTH(C3153)-2,DAY(1)),'מדדים וריביות'!B:C,2,FALSE))</f>
        <v>23829837.4884561</v>
      </c>
      <c r="F3153" s="43">
        <f>IF($B$5=1,'ריבית יומית'!D3147,'ריבית יומית'!G3147)</f>
        <v>1.0738622586670132E-4</v>
      </c>
      <c r="G3153" s="43">
        <f t="shared" si="345"/>
        <v>1.0738622586670132E-4</v>
      </c>
      <c r="H3153" s="29">
        <f t="shared" si="346"/>
        <v>1.53699725469516</v>
      </c>
      <c r="I3153" s="30">
        <f>VLOOKUP(B3152,'מדדים וריביות'!B:C,2)</f>
        <v>23921197.887772899</v>
      </c>
      <c r="K3153" s="39">
        <f t="shared" si="347"/>
        <v>0</v>
      </c>
      <c r="L3153" s="39">
        <f t="shared" si="348"/>
        <v>0</v>
      </c>
      <c r="M3153" s="39">
        <f t="shared" si="349"/>
        <v>0</v>
      </c>
      <c r="N3153" s="41">
        <f t="shared" si="351"/>
        <v>0</v>
      </c>
    </row>
    <row r="3154" spans="2:14">
      <c r="B3154" s="1">
        <v>36019</v>
      </c>
      <c r="C3154" s="1">
        <f t="shared" si="350"/>
        <v>36008</v>
      </c>
      <c r="E3154" s="42">
        <f>IF(DAY(B3154)&gt;14,VLOOKUP(DATE(YEAR(C3154),MONTH(C3154)-1,DAY(1)),'מדדים וריביות'!B:C,2,FALSE),VLOOKUP(DATE(YEAR(C3154),MONTH(C3154)-2,DAY(1)),'מדדים וריביות'!B:C,2,FALSE))</f>
        <v>23829837.4884561</v>
      </c>
      <c r="F3154" s="43">
        <f>IF($B$5=1,'ריבית יומית'!D3148,'ריבית יומית'!G3148)</f>
        <v>1.0738622586670132E-4</v>
      </c>
      <c r="G3154" s="43">
        <f t="shared" si="345"/>
        <v>1.0738622586670132E-4</v>
      </c>
      <c r="H3154" s="29">
        <f t="shared" si="346"/>
        <v>1.5368322200832549</v>
      </c>
      <c r="I3154" s="30">
        <f>VLOOKUP(B3153,'מדדים וריביות'!B:C,2)</f>
        <v>23921197.887772899</v>
      </c>
      <c r="K3154" s="39">
        <f t="shared" si="347"/>
        <v>0</v>
      </c>
      <c r="L3154" s="39">
        <f t="shared" si="348"/>
        <v>0</v>
      </c>
      <c r="M3154" s="39">
        <f t="shared" si="349"/>
        <v>0</v>
      </c>
      <c r="N3154" s="41">
        <f t="shared" si="351"/>
        <v>0</v>
      </c>
    </row>
    <row r="3155" spans="2:14">
      <c r="B3155" s="1">
        <v>36020</v>
      </c>
      <c r="C3155" s="1">
        <f t="shared" si="350"/>
        <v>36008</v>
      </c>
      <c r="E3155" s="42">
        <f>IF(DAY(B3155)&gt;14,VLOOKUP(DATE(YEAR(C3155),MONTH(C3155)-1,DAY(1)),'מדדים וריביות'!B:C,2,FALSE),VLOOKUP(DATE(YEAR(C3155),MONTH(C3155)-2,DAY(1)),'מדדים וריביות'!B:C,2,FALSE))</f>
        <v>23829837.4884561</v>
      </c>
      <c r="F3155" s="43">
        <f>IF($B$5=1,'ריבית יומית'!D3149,'ריבית יומית'!G3149)</f>
        <v>1.0738622586670132E-4</v>
      </c>
      <c r="G3155" s="43">
        <f t="shared" si="345"/>
        <v>1.0738622586670132E-4</v>
      </c>
      <c r="H3155" s="29">
        <f t="shared" si="346"/>
        <v>1.5366672031918911</v>
      </c>
      <c r="I3155" s="30">
        <f>VLOOKUP(B3154,'מדדים וריביות'!B:C,2)</f>
        <v>23921197.887772899</v>
      </c>
      <c r="K3155" s="39">
        <f t="shared" si="347"/>
        <v>0</v>
      </c>
      <c r="L3155" s="39">
        <f t="shared" si="348"/>
        <v>0</v>
      </c>
      <c r="M3155" s="39">
        <f t="shared" si="349"/>
        <v>0</v>
      </c>
      <c r="N3155" s="41">
        <f t="shared" si="351"/>
        <v>0</v>
      </c>
    </row>
    <row r="3156" spans="2:14">
      <c r="B3156" s="1">
        <v>36021</v>
      </c>
      <c r="C3156" s="1">
        <f t="shared" si="350"/>
        <v>36008</v>
      </c>
      <c r="E3156" s="42">
        <f>IF(DAY(B3156)&gt;14,VLOOKUP(DATE(YEAR(C3156),MONTH(C3156)-1,DAY(1)),'מדדים וריביות'!B:C,2,FALSE),VLOOKUP(DATE(YEAR(C3156),MONTH(C3156)-2,DAY(1)),'מדדים וריביות'!B:C,2,FALSE))</f>
        <v>23829837.4884561</v>
      </c>
      <c r="F3156" s="43">
        <f>IF($B$5=1,'ריבית יומית'!D3150,'ריבית יומית'!G3150)</f>
        <v>1.0738622586670132E-4</v>
      </c>
      <c r="G3156" s="43">
        <f t="shared" si="345"/>
        <v>1.0738622586670132E-4</v>
      </c>
      <c r="H3156" s="29">
        <f t="shared" si="346"/>
        <v>1.5365022040191656</v>
      </c>
      <c r="I3156" s="30">
        <f>VLOOKUP(B3155,'מדדים וריביות'!B:C,2)</f>
        <v>23921197.887772899</v>
      </c>
      <c r="K3156" s="39">
        <f t="shared" si="347"/>
        <v>0</v>
      </c>
      <c r="L3156" s="39">
        <f t="shared" si="348"/>
        <v>0</v>
      </c>
      <c r="M3156" s="39">
        <f t="shared" si="349"/>
        <v>0</v>
      </c>
      <c r="N3156" s="41">
        <f t="shared" si="351"/>
        <v>0</v>
      </c>
    </row>
    <row r="3157" spans="2:14">
      <c r="B3157" s="1">
        <v>36022</v>
      </c>
      <c r="C3157" s="1">
        <f t="shared" si="350"/>
        <v>36008</v>
      </c>
      <c r="E3157" s="42">
        <f>IF(DAY(B3157)&gt;14,VLOOKUP(DATE(YEAR(C3157),MONTH(C3157)-1,DAY(1)),'מדדים וריביות'!B:C,2,FALSE),VLOOKUP(DATE(YEAR(C3157),MONTH(C3157)-2,DAY(1)),'מדדים וריביות'!B:C,2,FALSE))</f>
        <v>23799384.0220172</v>
      </c>
      <c r="F3157" s="43">
        <f>IF($B$5=1,'ריבית יומית'!D3151,'ריבית יומית'!G3151)</f>
        <v>1.0738622586670132E-4</v>
      </c>
      <c r="G3157" s="43">
        <f t="shared" si="345"/>
        <v>1.0738622586670132E-4</v>
      </c>
      <c r="H3157" s="29">
        <f t="shared" si="346"/>
        <v>1.536337222563176</v>
      </c>
      <c r="I3157" s="30">
        <f>VLOOKUP(B3156,'מדדים וריביות'!B:C,2)</f>
        <v>23921197.887772899</v>
      </c>
      <c r="K3157" s="39">
        <f t="shared" si="347"/>
        <v>0</v>
      </c>
      <c r="L3157" s="39">
        <f t="shared" si="348"/>
        <v>0</v>
      </c>
      <c r="M3157" s="39">
        <f t="shared" si="349"/>
        <v>0</v>
      </c>
      <c r="N3157" s="41">
        <f t="shared" si="351"/>
        <v>0</v>
      </c>
    </row>
    <row r="3158" spans="2:14">
      <c r="B3158" s="1">
        <v>36023</v>
      </c>
      <c r="C3158" s="1">
        <f t="shared" si="350"/>
        <v>36008</v>
      </c>
      <c r="E3158" s="42">
        <f>IF(DAY(B3158)&gt;14,VLOOKUP(DATE(YEAR(C3158),MONTH(C3158)-1,DAY(1)),'מדדים וריביות'!B:C,2,FALSE),VLOOKUP(DATE(YEAR(C3158),MONTH(C3158)-2,DAY(1)),'מדדים וריביות'!B:C,2,FALSE))</f>
        <v>23799384.0220172</v>
      </c>
      <c r="F3158" s="43">
        <f>IF($B$5=1,'ריבית יומית'!D3152,'ריבית יומית'!G3152)</f>
        <v>1.0738622586670132E-4</v>
      </c>
      <c r="G3158" s="43">
        <f t="shared" si="345"/>
        <v>1.0738622586670132E-4</v>
      </c>
      <c r="H3158" s="29">
        <f t="shared" si="346"/>
        <v>1.5361722588220199</v>
      </c>
      <c r="I3158" s="30">
        <f>VLOOKUP(B3157,'מדדים וריביות'!B:C,2)</f>
        <v>23921197.887772899</v>
      </c>
      <c r="K3158" s="39">
        <f t="shared" si="347"/>
        <v>0</v>
      </c>
      <c r="L3158" s="39">
        <f t="shared" si="348"/>
        <v>0</v>
      </c>
      <c r="M3158" s="39">
        <f t="shared" si="349"/>
        <v>0</v>
      </c>
      <c r="N3158" s="41">
        <f t="shared" si="351"/>
        <v>0</v>
      </c>
    </row>
    <row r="3159" spans="2:14">
      <c r="B3159" s="1">
        <v>36024</v>
      </c>
      <c r="C3159" s="1">
        <f t="shared" si="350"/>
        <v>36008</v>
      </c>
      <c r="E3159" s="42">
        <f>IF(DAY(B3159)&gt;14,VLOOKUP(DATE(YEAR(C3159),MONTH(C3159)-1,DAY(1)),'מדדים וריביות'!B:C,2,FALSE),VLOOKUP(DATE(YEAR(C3159),MONTH(C3159)-2,DAY(1)),'מדדים וריביות'!B:C,2,FALSE))</f>
        <v>23799384.0220172</v>
      </c>
      <c r="F3159" s="43">
        <f>IF($B$5=1,'ריבית יומית'!D3153,'ריבית יומית'!G3153)</f>
        <v>1.0738622586670132E-4</v>
      </c>
      <c r="G3159" s="43">
        <f t="shared" si="345"/>
        <v>1.0738622586670132E-4</v>
      </c>
      <c r="H3159" s="29">
        <f t="shared" si="346"/>
        <v>1.5360073127937954</v>
      </c>
      <c r="I3159" s="30">
        <f>VLOOKUP(B3158,'מדדים וריביות'!B:C,2)</f>
        <v>23921197.887772899</v>
      </c>
      <c r="K3159" s="39">
        <f t="shared" si="347"/>
        <v>0</v>
      </c>
      <c r="L3159" s="39">
        <f t="shared" si="348"/>
        <v>0</v>
      </c>
      <c r="M3159" s="39">
        <f t="shared" si="349"/>
        <v>0</v>
      </c>
      <c r="N3159" s="41">
        <f t="shared" si="351"/>
        <v>0</v>
      </c>
    </row>
    <row r="3160" spans="2:14">
      <c r="B3160" s="1">
        <v>36025</v>
      </c>
      <c r="C3160" s="1">
        <f t="shared" si="350"/>
        <v>36008</v>
      </c>
      <c r="E3160" s="42">
        <f>IF(DAY(B3160)&gt;14,VLOOKUP(DATE(YEAR(C3160),MONTH(C3160)-1,DAY(1)),'מדדים וריביות'!B:C,2,FALSE),VLOOKUP(DATE(YEAR(C3160),MONTH(C3160)-2,DAY(1)),'מדדים וריביות'!B:C,2,FALSE))</f>
        <v>23799384.0220172</v>
      </c>
      <c r="F3160" s="43">
        <f>IF($B$5=1,'ריבית יומית'!D3154,'ריבית יומית'!G3154)</f>
        <v>1.0738622586670132E-4</v>
      </c>
      <c r="G3160" s="43">
        <f t="shared" si="345"/>
        <v>1.0738622586670132E-4</v>
      </c>
      <c r="H3160" s="29">
        <f t="shared" si="346"/>
        <v>1.5358423844766003</v>
      </c>
      <c r="I3160" s="30">
        <f>VLOOKUP(B3159,'מדדים וריביות'!B:C,2)</f>
        <v>23921197.887772899</v>
      </c>
      <c r="K3160" s="39">
        <f t="shared" si="347"/>
        <v>0</v>
      </c>
      <c r="L3160" s="39">
        <f t="shared" si="348"/>
        <v>0</v>
      </c>
      <c r="M3160" s="39">
        <f t="shared" si="349"/>
        <v>0</v>
      </c>
      <c r="N3160" s="41">
        <f t="shared" si="351"/>
        <v>0</v>
      </c>
    </row>
    <row r="3161" spans="2:14">
      <c r="B3161" s="1">
        <v>36026</v>
      </c>
      <c r="C3161" s="1">
        <f t="shared" si="350"/>
        <v>36008</v>
      </c>
      <c r="E3161" s="42">
        <f>IF(DAY(B3161)&gt;14,VLOOKUP(DATE(YEAR(C3161),MONTH(C3161)-1,DAY(1)),'מדדים וריביות'!B:C,2,FALSE),VLOOKUP(DATE(YEAR(C3161),MONTH(C3161)-2,DAY(1)),'מדדים וריביות'!B:C,2,FALSE))</f>
        <v>23799384.0220172</v>
      </c>
      <c r="F3161" s="43">
        <f>IF($B$5=1,'ריבית יומית'!D3155,'ריבית יומית'!G3155)</f>
        <v>1.0738622586670132E-4</v>
      </c>
      <c r="G3161" s="43">
        <f t="shared" si="345"/>
        <v>1.0738622586670132E-4</v>
      </c>
      <c r="H3161" s="29">
        <f t="shared" si="346"/>
        <v>1.535677473868533</v>
      </c>
      <c r="I3161" s="30">
        <f>VLOOKUP(B3160,'מדדים וריביות'!B:C,2)</f>
        <v>23921197.887772899</v>
      </c>
      <c r="K3161" s="39">
        <f t="shared" si="347"/>
        <v>0</v>
      </c>
      <c r="L3161" s="39">
        <f t="shared" si="348"/>
        <v>0</v>
      </c>
      <c r="M3161" s="39">
        <f t="shared" si="349"/>
        <v>0</v>
      </c>
      <c r="N3161" s="41">
        <f t="shared" si="351"/>
        <v>0</v>
      </c>
    </row>
    <row r="3162" spans="2:14">
      <c r="B3162" s="1">
        <v>36027</v>
      </c>
      <c r="C3162" s="1">
        <f t="shared" si="350"/>
        <v>36008</v>
      </c>
      <c r="E3162" s="42">
        <f>IF(DAY(B3162)&gt;14,VLOOKUP(DATE(YEAR(C3162),MONTH(C3162)-1,DAY(1)),'מדדים וריביות'!B:C,2,FALSE),VLOOKUP(DATE(YEAR(C3162),MONTH(C3162)-2,DAY(1)),'מדדים וריביות'!B:C,2,FALSE))</f>
        <v>23799384.0220172</v>
      </c>
      <c r="F3162" s="43">
        <f>IF($B$5=1,'ריבית יומית'!D3156,'ריבית יומית'!G3156)</f>
        <v>1.0738622586670132E-4</v>
      </c>
      <c r="G3162" s="43">
        <f t="shared" si="345"/>
        <v>1.0738622586670132E-4</v>
      </c>
      <c r="H3162" s="29">
        <f t="shared" si="346"/>
        <v>1.5355125809676922</v>
      </c>
      <c r="I3162" s="30">
        <f>VLOOKUP(B3161,'מדדים וריביות'!B:C,2)</f>
        <v>23921197.887772899</v>
      </c>
      <c r="K3162" s="39">
        <f t="shared" si="347"/>
        <v>0</v>
      </c>
      <c r="L3162" s="39">
        <f t="shared" si="348"/>
        <v>0</v>
      </c>
      <c r="M3162" s="39">
        <f t="shared" si="349"/>
        <v>0</v>
      </c>
      <c r="N3162" s="41">
        <f t="shared" si="351"/>
        <v>0</v>
      </c>
    </row>
    <row r="3163" spans="2:14">
      <c r="B3163" s="1">
        <v>36028</v>
      </c>
      <c r="C3163" s="1">
        <f t="shared" si="350"/>
        <v>36008</v>
      </c>
      <c r="E3163" s="42">
        <f>IF(DAY(B3163)&gt;14,VLOOKUP(DATE(YEAR(C3163),MONTH(C3163)-1,DAY(1)),'מדדים וריביות'!B:C,2,FALSE),VLOOKUP(DATE(YEAR(C3163),MONTH(C3163)-2,DAY(1)),'מדדים וריביות'!B:C,2,FALSE))</f>
        <v>23799384.0220172</v>
      </c>
      <c r="F3163" s="43">
        <f>IF($B$5=1,'ריבית יומית'!D3157,'ריבית יומית'!G3157)</f>
        <v>1.0738622586670132E-4</v>
      </c>
      <c r="G3163" s="43">
        <f t="shared" si="345"/>
        <v>1.0738622586670132E-4</v>
      </c>
      <c r="H3163" s="29">
        <f t="shared" si="346"/>
        <v>1.5353477057721763</v>
      </c>
      <c r="I3163" s="30">
        <f>VLOOKUP(B3162,'מדדים וריביות'!B:C,2)</f>
        <v>23921197.887772899</v>
      </c>
      <c r="K3163" s="39">
        <f t="shared" si="347"/>
        <v>0</v>
      </c>
      <c r="L3163" s="39">
        <f t="shared" si="348"/>
        <v>0</v>
      </c>
      <c r="M3163" s="39">
        <f t="shared" si="349"/>
        <v>0</v>
      </c>
      <c r="N3163" s="41">
        <f t="shared" si="351"/>
        <v>0</v>
      </c>
    </row>
    <row r="3164" spans="2:14">
      <c r="B3164" s="1">
        <v>36029</v>
      </c>
      <c r="C3164" s="1">
        <f t="shared" si="350"/>
        <v>36008</v>
      </c>
      <c r="E3164" s="42">
        <f>IF(DAY(B3164)&gt;14,VLOOKUP(DATE(YEAR(C3164),MONTH(C3164)-1,DAY(1)),'מדדים וריביות'!B:C,2,FALSE),VLOOKUP(DATE(YEAR(C3164),MONTH(C3164)-2,DAY(1)),'מדדים וריביות'!B:C,2,FALSE))</f>
        <v>23799384.0220172</v>
      </c>
      <c r="F3164" s="43">
        <f>IF($B$5=1,'ריבית יומית'!D3158,'ריבית יומית'!G3158)</f>
        <v>1.0738622586670132E-4</v>
      </c>
      <c r="G3164" s="43">
        <f t="shared" si="345"/>
        <v>1.0738622586670132E-4</v>
      </c>
      <c r="H3164" s="29">
        <f t="shared" si="346"/>
        <v>1.5351828482800842</v>
      </c>
      <c r="I3164" s="30">
        <f>VLOOKUP(B3163,'מדדים וריביות'!B:C,2)</f>
        <v>23921197.887772899</v>
      </c>
      <c r="K3164" s="39">
        <f t="shared" si="347"/>
        <v>0</v>
      </c>
      <c r="L3164" s="39">
        <f t="shared" si="348"/>
        <v>0</v>
      </c>
      <c r="M3164" s="39">
        <f t="shared" si="349"/>
        <v>0</v>
      </c>
      <c r="N3164" s="41">
        <f t="shared" si="351"/>
        <v>0</v>
      </c>
    </row>
    <row r="3165" spans="2:14">
      <c r="B3165" s="1">
        <v>36030</v>
      </c>
      <c r="C3165" s="1">
        <f t="shared" si="350"/>
        <v>36008</v>
      </c>
      <c r="E3165" s="42">
        <f>IF(DAY(B3165)&gt;14,VLOOKUP(DATE(YEAR(C3165),MONTH(C3165)-1,DAY(1)),'מדדים וריביות'!B:C,2,FALSE),VLOOKUP(DATE(YEAR(C3165),MONTH(C3165)-2,DAY(1)),'מדדים וריביות'!B:C,2,FALSE))</f>
        <v>23799384.0220172</v>
      </c>
      <c r="F3165" s="43">
        <f>IF($B$5=1,'ריבית יומית'!D3159,'ריבית יומית'!G3159)</f>
        <v>1.0738622586670132E-4</v>
      </c>
      <c r="G3165" s="43">
        <f t="shared" si="345"/>
        <v>1.0738622586670132E-4</v>
      </c>
      <c r="H3165" s="29">
        <f t="shared" si="346"/>
        <v>1.5350180084895151</v>
      </c>
      <c r="I3165" s="30">
        <f>VLOOKUP(B3164,'מדדים וריביות'!B:C,2)</f>
        <v>23921197.887772899</v>
      </c>
      <c r="K3165" s="39">
        <f t="shared" si="347"/>
        <v>0</v>
      </c>
      <c r="L3165" s="39">
        <f t="shared" si="348"/>
        <v>0</v>
      </c>
      <c r="M3165" s="39">
        <f t="shared" si="349"/>
        <v>0</v>
      </c>
      <c r="N3165" s="41">
        <f t="shared" si="351"/>
        <v>0</v>
      </c>
    </row>
    <row r="3166" spans="2:14">
      <c r="B3166" s="1">
        <v>36031</v>
      </c>
      <c r="C3166" s="1">
        <f t="shared" si="350"/>
        <v>36008</v>
      </c>
      <c r="E3166" s="42">
        <f>IF(DAY(B3166)&gt;14,VLOOKUP(DATE(YEAR(C3166),MONTH(C3166)-1,DAY(1)),'מדדים וריביות'!B:C,2,FALSE),VLOOKUP(DATE(YEAR(C3166),MONTH(C3166)-2,DAY(1)),'מדדים וריביות'!B:C,2,FALSE))</f>
        <v>23799384.0220172</v>
      </c>
      <c r="F3166" s="43">
        <f>IF($B$5=1,'ריבית יומית'!D3160,'ריבית יומית'!G3160)</f>
        <v>1.0738622586670132E-4</v>
      </c>
      <c r="G3166" s="43">
        <f t="shared" si="345"/>
        <v>1.0738622586670132E-4</v>
      </c>
      <c r="H3166" s="29">
        <f t="shared" si="346"/>
        <v>1.5348531863985682</v>
      </c>
      <c r="I3166" s="30">
        <f>VLOOKUP(B3165,'מדדים וריביות'!B:C,2)</f>
        <v>23921197.887772899</v>
      </c>
      <c r="K3166" s="39">
        <f t="shared" si="347"/>
        <v>0</v>
      </c>
      <c r="L3166" s="39">
        <f t="shared" si="348"/>
        <v>0</v>
      </c>
      <c r="M3166" s="39">
        <f t="shared" si="349"/>
        <v>0</v>
      </c>
      <c r="N3166" s="41">
        <f t="shared" si="351"/>
        <v>0</v>
      </c>
    </row>
    <row r="3167" spans="2:14">
      <c r="B3167" s="1">
        <v>36032</v>
      </c>
      <c r="C3167" s="1">
        <f t="shared" si="350"/>
        <v>36008</v>
      </c>
      <c r="E3167" s="42">
        <f>IF(DAY(B3167)&gt;14,VLOOKUP(DATE(YEAR(C3167),MONTH(C3167)-1,DAY(1)),'מדדים וריביות'!B:C,2,FALSE),VLOOKUP(DATE(YEAR(C3167),MONTH(C3167)-2,DAY(1)),'מדדים וריביות'!B:C,2,FALSE))</f>
        <v>23799384.0220172</v>
      </c>
      <c r="F3167" s="43">
        <f>IF($B$5=1,'ריבית יומית'!D3161,'ריבית יומית'!G3161)</f>
        <v>1.0738622586670132E-4</v>
      </c>
      <c r="G3167" s="43">
        <f t="shared" si="345"/>
        <v>1.0738622586670132E-4</v>
      </c>
      <c r="H3167" s="29">
        <f t="shared" si="346"/>
        <v>1.5346883820053432</v>
      </c>
      <c r="I3167" s="30">
        <f>VLOOKUP(B3166,'מדדים וריביות'!B:C,2)</f>
        <v>23921197.887772899</v>
      </c>
      <c r="K3167" s="39">
        <f t="shared" si="347"/>
        <v>0</v>
      </c>
      <c r="L3167" s="39">
        <f t="shared" si="348"/>
        <v>0</v>
      </c>
      <c r="M3167" s="39">
        <f t="shared" si="349"/>
        <v>0</v>
      </c>
      <c r="N3167" s="41">
        <f t="shared" si="351"/>
        <v>0</v>
      </c>
    </row>
    <row r="3168" spans="2:14">
      <c r="B3168" s="1">
        <v>36033</v>
      </c>
      <c r="C3168" s="1">
        <f t="shared" si="350"/>
        <v>36008</v>
      </c>
      <c r="E3168" s="42">
        <f>IF(DAY(B3168)&gt;14,VLOOKUP(DATE(YEAR(C3168),MONTH(C3168)-1,DAY(1)),'מדדים וריביות'!B:C,2,FALSE),VLOOKUP(DATE(YEAR(C3168),MONTH(C3168)-2,DAY(1)),'מדדים וריביות'!B:C,2,FALSE))</f>
        <v>23799384.0220172</v>
      </c>
      <c r="F3168" s="43">
        <f>IF($B$5=1,'ריבית יומית'!D3162,'ריבית יומית'!G3162)</f>
        <v>1.0738622586670132E-4</v>
      </c>
      <c r="G3168" s="43">
        <f t="shared" si="345"/>
        <v>1.0738622586670132E-4</v>
      </c>
      <c r="H3168" s="29">
        <f t="shared" si="346"/>
        <v>1.5345235953079397</v>
      </c>
      <c r="I3168" s="30">
        <f>VLOOKUP(B3167,'מדדים וריביות'!B:C,2)</f>
        <v>23921197.887772899</v>
      </c>
      <c r="K3168" s="39">
        <f t="shared" si="347"/>
        <v>0</v>
      </c>
      <c r="L3168" s="39">
        <f t="shared" si="348"/>
        <v>0</v>
      </c>
      <c r="M3168" s="39">
        <f t="shared" si="349"/>
        <v>0</v>
      </c>
      <c r="N3168" s="41">
        <f t="shared" si="351"/>
        <v>0</v>
      </c>
    </row>
    <row r="3169" spans="2:14">
      <c r="B3169" s="1">
        <v>36034</v>
      </c>
      <c r="C3169" s="1">
        <f t="shared" si="350"/>
        <v>36008</v>
      </c>
      <c r="E3169" s="42">
        <f>IF(DAY(B3169)&gt;14,VLOOKUP(DATE(YEAR(C3169),MONTH(C3169)-1,DAY(1)),'מדדים וריביות'!B:C,2,FALSE),VLOOKUP(DATE(YEAR(C3169),MONTH(C3169)-2,DAY(1)),'מדדים וריביות'!B:C,2,FALSE))</f>
        <v>23799384.0220172</v>
      </c>
      <c r="F3169" s="43">
        <f>IF($B$5=1,'ריבית יומית'!D3163,'ריבית יומית'!G3163)</f>
        <v>1.0738622586670132E-4</v>
      </c>
      <c r="G3169" s="43">
        <f t="shared" si="345"/>
        <v>1.0738622586670132E-4</v>
      </c>
      <c r="H3169" s="29">
        <f t="shared" si="346"/>
        <v>1.5343588263044576</v>
      </c>
      <c r="I3169" s="30">
        <f>VLOOKUP(B3168,'מדדים וריביות'!B:C,2)</f>
        <v>23921197.887772899</v>
      </c>
      <c r="K3169" s="39">
        <f t="shared" si="347"/>
        <v>0</v>
      </c>
      <c r="L3169" s="39">
        <f t="shared" si="348"/>
        <v>0</v>
      </c>
      <c r="M3169" s="39">
        <f t="shared" si="349"/>
        <v>0</v>
      </c>
      <c r="N3169" s="41">
        <f t="shared" si="351"/>
        <v>0</v>
      </c>
    </row>
    <row r="3170" spans="2:14">
      <c r="B3170" s="1">
        <v>36035</v>
      </c>
      <c r="C3170" s="1">
        <f t="shared" si="350"/>
        <v>36008</v>
      </c>
      <c r="E3170" s="42">
        <f>IF(DAY(B3170)&gt;14,VLOOKUP(DATE(YEAR(C3170),MONTH(C3170)-1,DAY(1)),'מדדים וריביות'!B:C,2,FALSE),VLOOKUP(DATE(YEAR(C3170),MONTH(C3170)-2,DAY(1)),'מדדים וריביות'!B:C,2,FALSE))</f>
        <v>23799384.0220172</v>
      </c>
      <c r="F3170" s="43">
        <f>IF($B$5=1,'ריבית יומית'!D3164,'ריבית יומית'!G3164)</f>
        <v>1.0738622586670132E-4</v>
      </c>
      <c r="G3170" s="43">
        <f t="shared" si="345"/>
        <v>1.0738622586670132E-4</v>
      </c>
      <c r="H3170" s="29">
        <f t="shared" si="346"/>
        <v>1.534194074992997</v>
      </c>
      <c r="I3170" s="30">
        <f>VLOOKUP(B3169,'מדדים וריביות'!B:C,2)</f>
        <v>23921197.887772899</v>
      </c>
      <c r="K3170" s="39">
        <f t="shared" si="347"/>
        <v>0</v>
      </c>
      <c r="L3170" s="39">
        <f t="shared" si="348"/>
        <v>0</v>
      </c>
      <c r="M3170" s="39">
        <f t="shared" si="349"/>
        <v>0</v>
      </c>
      <c r="N3170" s="41">
        <f t="shared" si="351"/>
        <v>0</v>
      </c>
    </row>
    <row r="3171" spans="2:14">
      <c r="B3171" s="1">
        <v>36036</v>
      </c>
      <c r="C3171" s="1">
        <f t="shared" si="350"/>
        <v>36008</v>
      </c>
      <c r="E3171" s="42">
        <f>IF(DAY(B3171)&gt;14,VLOOKUP(DATE(YEAR(C3171),MONTH(C3171)-1,DAY(1)),'מדדים וריביות'!B:C,2,FALSE),VLOOKUP(DATE(YEAR(C3171),MONTH(C3171)-2,DAY(1)),'מדדים וריביות'!B:C,2,FALSE))</f>
        <v>23799384.0220172</v>
      </c>
      <c r="F3171" s="43">
        <f>IF($B$5=1,'ריבית יומית'!D3165,'ריבית יומית'!G3165)</f>
        <v>1.0738622586670132E-4</v>
      </c>
      <c r="G3171" s="43">
        <f t="shared" si="345"/>
        <v>1.0738622586670132E-4</v>
      </c>
      <c r="H3171" s="29">
        <f t="shared" si="346"/>
        <v>1.5340293413716584</v>
      </c>
      <c r="I3171" s="30">
        <f>VLOOKUP(B3170,'מדדים וריביות'!B:C,2)</f>
        <v>23921197.887772899</v>
      </c>
      <c r="K3171" s="39">
        <f t="shared" si="347"/>
        <v>0</v>
      </c>
      <c r="L3171" s="39">
        <f t="shared" si="348"/>
        <v>0</v>
      </c>
      <c r="M3171" s="39">
        <f t="shared" si="349"/>
        <v>0</v>
      </c>
      <c r="N3171" s="41">
        <f t="shared" si="351"/>
        <v>0</v>
      </c>
    </row>
    <row r="3172" spans="2:14">
      <c r="B3172" s="1">
        <v>36037</v>
      </c>
      <c r="C3172" s="1">
        <f t="shared" si="350"/>
        <v>36008</v>
      </c>
      <c r="E3172" s="42">
        <f>IF(DAY(B3172)&gt;14,VLOOKUP(DATE(YEAR(C3172),MONTH(C3172)-1,DAY(1)),'מדדים וריביות'!B:C,2,FALSE),VLOOKUP(DATE(YEAR(C3172),MONTH(C3172)-2,DAY(1)),'מדדים וריביות'!B:C,2,FALSE))</f>
        <v>23799384.0220172</v>
      </c>
      <c r="F3172" s="43">
        <f>IF($B$5=1,'ריבית יומית'!D3166,'ריבית יומית'!G3166)</f>
        <v>1.0738622586670132E-4</v>
      </c>
      <c r="G3172" s="43">
        <f t="shared" si="345"/>
        <v>1.0738622586670132E-4</v>
      </c>
      <c r="H3172" s="29">
        <f t="shared" si="346"/>
        <v>1.5338646254385422</v>
      </c>
      <c r="I3172" s="30">
        <f>VLOOKUP(B3171,'מדדים וריביות'!B:C,2)</f>
        <v>23921197.887772899</v>
      </c>
      <c r="K3172" s="39">
        <f t="shared" si="347"/>
        <v>0</v>
      </c>
      <c r="L3172" s="39">
        <f t="shared" si="348"/>
        <v>0</v>
      </c>
      <c r="M3172" s="39">
        <f t="shared" si="349"/>
        <v>0</v>
      </c>
      <c r="N3172" s="41">
        <f t="shared" si="351"/>
        <v>0</v>
      </c>
    </row>
    <row r="3173" spans="2:14">
      <c r="B3173" s="1">
        <v>36038</v>
      </c>
      <c r="C3173" s="1">
        <f t="shared" si="350"/>
        <v>36008</v>
      </c>
      <c r="E3173" s="42">
        <f>IF(DAY(B3173)&gt;14,VLOOKUP(DATE(YEAR(C3173),MONTH(C3173)-1,DAY(1)),'מדדים וריביות'!B:C,2,FALSE),VLOOKUP(DATE(YEAR(C3173),MONTH(C3173)-2,DAY(1)),'מדדים וריביות'!B:C,2,FALSE))</f>
        <v>23799384.0220172</v>
      </c>
      <c r="F3173" s="43">
        <f>IF($B$5=1,'ריבית יומית'!D3167,'ריבית יומית'!G3167)</f>
        <v>1.0738622586670132E-4</v>
      </c>
      <c r="G3173" s="43">
        <f t="shared" si="345"/>
        <v>1.0738622586670132E-4</v>
      </c>
      <c r="H3173" s="29">
        <f t="shared" si="346"/>
        <v>1.5336999271917491</v>
      </c>
      <c r="I3173" s="30">
        <f>VLOOKUP(B3172,'מדדים וריביות'!B:C,2)</f>
        <v>23921197.887772899</v>
      </c>
      <c r="K3173" s="39">
        <f t="shared" si="347"/>
        <v>0</v>
      </c>
      <c r="L3173" s="39">
        <f t="shared" si="348"/>
        <v>0</v>
      </c>
      <c r="M3173" s="39">
        <f t="shared" si="349"/>
        <v>0</v>
      </c>
      <c r="N3173" s="41">
        <f t="shared" si="351"/>
        <v>0</v>
      </c>
    </row>
    <row r="3174" spans="2:14">
      <c r="B3174" s="1">
        <v>36039</v>
      </c>
      <c r="C3174" s="1">
        <f t="shared" si="350"/>
        <v>36039</v>
      </c>
      <c r="E3174" s="42">
        <f>IF(DAY(B3174)&gt;14,VLOOKUP(DATE(YEAR(C3174),MONTH(C3174)-1,DAY(1)),'מדדים וריביות'!B:C,2,FALSE),VLOOKUP(DATE(YEAR(C3174),MONTH(C3174)-2,DAY(1)),'מדדים וריביות'!B:C,2,FALSE))</f>
        <v>23799384.0220172</v>
      </c>
      <c r="F3174" s="43">
        <f>IF($B$5=1,'ריבית יומית'!D3168,'ריבית יומית'!G3168)</f>
        <v>1.0738622586670132E-4</v>
      </c>
      <c r="G3174" s="43">
        <f t="shared" si="345"/>
        <v>1.0738622586670132E-4</v>
      </c>
      <c r="H3174" s="29">
        <f t="shared" si="346"/>
        <v>1.5335352466293799</v>
      </c>
      <c r="I3174" s="30">
        <f>VLOOKUP(B3173,'מדדים וריביות'!B:C,2)</f>
        <v>23921197.887772899</v>
      </c>
      <c r="K3174" s="39">
        <f t="shared" si="347"/>
        <v>0</v>
      </c>
      <c r="L3174" s="39">
        <f t="shared" si="348"/>
        <v>0</v>
      </c>
      <c r="M3174" s="39">
        <f t="shared" si="349"/>
        <v>0</v>
      </c>
      <c r="N3174" s="41">
        <f t="shared" si="351"/>
        <v>0</v>
      </c>
    </row>
    <row r="3175" spans="2:14">
      <c r="B3175" s="1">
        <v>36040</v>
      </c>
      <c r="C3175" s="1">
        <f t="shared" si="350"/>
        <v>36039</v>
      </c>
      <c r="E3175" s="42">
        <f>IF(DAY(B3175)&gt;14,VLOOKUP(DATE(YEAR(C3175),MONTH(C3175)-1,DAY(1)),'מדדים וריביות'!B:C,2,FALSE),VLOOKUP(DATE(YEAR(C3175),MONTH(C3175)-2,DAY(1)),'מדדים וריביות'!B:C,2,FALSE))</f>
        <v>23799384.0220172</v>
      </c>
      <c r="F3175" s="43">
        <f>IF($B$5=1,'ריבית יומית'!D3169,'ריבית יומית'!G3169)</f>
        <v>1.0738622586670132E-4</v>
      </c>
      <c r="G3175" s="43">
        <f t="shared" si="345"/>
        <v>1.0738622586670132E-4</v>
      </c>
      <c r="H3175" s="29">
        <f t="shared" si="346"/>
        <v>1.5333705837495359</v>
      </c>
      <c r="I3175" s="30">
        <f>VLOOKUP(B3174,'מדדים וריביות'!B:C,2)</f>
        <v>24256186.018601</v>
      </c>
      <c r="K3175" s="39">
        <f t="shared" si="347"/>
        <v>0</v>
      </c>
      <c r="L3175" s="39">
        <f t="shared" si="348"/>
        <v>0</v>
      </c>
      <c r="M3175" s="39">
        <f t="shared" si="349"/>
        <v>0</v>
      </c>
      <c r="N3175" s="41">
        <f t="shared" si="351"/>
        <v>0</v>
      </c>
    </row>
    <row r="3176" spans="2:14">
      <c r="B3176" s="1">
        <v>36041</v>
      </c>
      <c r="C3176" s="1">
        <f t="shared" si="350"/>
        <v>36039</v>
      </c>
      <c r="E3176" s="42">
        <f>IF(DAY(B3176)&gt;14,VLOOKUP(DATE(YEAR(C3176),MONTH(C3176)-1,DAY(1)),'מדדים וריביות'!B:C,2,FALSE),VLOOKUP(DATE(YEAR(C3176),MONTH(C3176)-2,DAY(1)),'מדדים וריביות'!B:C,2,FALSE))</f>
        <v>23799384.0220172</v>
      </c>
      <c r="F3176" s="43">
        <f>IF($B$5=1,'ריבית יומית'!D3170,'ריבית יומית'!G3170)</f>
        <v>1.0738622586670132E-4</v>
      </c>
      <c r="G3176" s="43">
        <f t="shared" si="345"/>
        <v>1.0738622586670132E-4</v>
      </c>
      <c r="H3176" s="29">
        <f t="shared" si="346"/>
        <v>1.5332059385503185</v>
      </c>
      <c r="I3176" s="30">
        <f>VLOOKUP(B3175,'מדדים וריביות'!B:C,2)</f>
        <v>24256186.018601</v>
      </c>
      <c r="K3176" s="39">
        <f t="shared" si="347"/>
        <v>0</v>
      </c>
      <c r="L3176" s="39">
        <f t="shared" si="348"/>
        <v>0</v>
      </c>
      <c r="M3176" s="39">
        <f t="shared" si="349"/>
        <v>0</v>
      </c>
      <c r="N3176" s="41">
        <f t="shared" si="351"/>
        <v>0</v>
      </c>
    </row>
    <row r="3177" spans="2:14">
      <c r="B3177" s="1">
        <v>36042</v>
      </c>
      <c r="C3177" s="1">
        <f t="shared" si="350"/>
        <v>36039</v>
      </c>
      <c r="E3177" s="42">
        <f>IF(DAY(B3177)&gt;14,VLOOKUP(DATE(YEAR(C3177),MONTH(C3177)-1,DAY(1)),'מדדים וריביות'!B:C,2,FALSE),VLOOKUP(DATE(YEAR(C3177),MONTH(C3177)-2,DAY(1)),'מדדים וריביות'!B:C,2,FALSE))</f>
        <v>23799384.0220172</v>
      </c>
      <c r="F3177" s="43">
        <f>IF($B$5=1,'ריבית יומית'!D3171,'ריבית יומית'!G3171)</f>
        <v>1.0738622586670132E-4</v>
      </c>
      <c r="G3177" s="43">
        <f t="shared" si="345"/>
        <v>1.0738622586670132E-4</v>
      </c>
      <c r="H3177" s="29">
        <f t="shared" si="346"/>
        <v>1.5330413110298293</v>
      </c>
      <c r="I3177" s="30">
        <f>VLOOKUP(B3176,'מדדים וריביות'!B:C,2)</f>
        <v>24256186.018601</v>
      </c>
      <c r="K3177" s="39">
        <f t="shared" si="347"/>
        <v>0</v>
      </c>
      <c r="L3177" s="39">
        <f t="shared" si="348"/>
        <v>0</v>
      </c>
      <c r="M3177" s="39">
        <f t="shared" si="349"/>
        <v>0</v>
      </c>
      <c r="N3177" s="41">
        <f t="shared" si="351"/>
        <v>0</v>
      </c>
    </row>
    <row r="3178" spans="2:14">
      <c r="B3178" s="1">
        <v>36043</v>
      </c>
      <c r="C3178" s="1">
        <f t="shared" si="350"/>
        <v>36039</v>
      </c>
      <c r="E3178" s="42">
        <f>IF(DAY(B3178)&gt;14,VLOOKUP(DATE(YEAR(C3178),MONTH(C3178)-1,DAY(1)),'מדדים וריביות'!B:C,2,FALSE),VLOOKUP(DATE(YEAR(C3178),MONTH(C3178)-2,DAY(1)),'מדדים וריביות'!B:C,2,FALSE))</f>
        <v>23799384.0220172</v>
      </c>
      <c r="F3178" s="43">
        <f>IF($B$5=1,'ריבית יומית'!D3172,'ריבית יומית'!G3172)</f>
        <v>1.0738622586670132E-4</v>
      </c>
      <c r="G3178" s="43">
        <f t="shared" si="345"/>
        <v>1.0738622586670132E-4</v>
      </c>
      <c r="H3178" s="29">
        <f t="shared" si="346"/>
        <v>1.5328767011861699</v>
      </c>
      <c r="I3178" s="30">
        <f>VLOOKUP(B3177,'מדדים וריביות'!B:C,2)</f>
        <v>24256186.018601</v>
      </c>
      <c r="K3178" s="39">
        <f t="shared" si="347"/>
        <v>0</v>
      </c>
      <c r="L3178" s="39">
        <f t="shared" si="348"/>
        <v>0</v>
      </c>
      <c r="M3178" s="39">
        <f t="shared" si="349"/>
        <v>0</v>
      </c>
      <c r="N3178" s="41">
        <f t="shared" si="351"/>
        <v>0</v>
      </c>
    </row>
    <row r="3179" spans="2:14">
      <c r="B3179" s="1">
        <v>36044</v>
      </c>
      <c r="C3179" s="1">
        <f t="shared" si="350"/>
        <v>36039</v>
      </c>
      <c r="E3179" s="42">
        <f>IF(DAY(B3179)&gt;14,VLOOKUP(DATE(YEAR(C3179),MONTH(C3179)-1,DAY(1)),'מדדים וריביות'!B:C,2,FALSE),VLOOKUP(DATE(YEAR(C3179),MONTH(C3179)-2,DAY(1)),'מדדים וריביות'!B:C,2,FALSE))</f>
        <v>23799384.0220172</v>
      </c>
      <c r="F3179" s="43">
        <f>IF($B$5=1,'ריבית יומית'!D3173,'ריבית יומית'!G3173)</f>
        <v>1.0738622586670132E-4</v>
      </c>
      <c r="G3179" s="43">
        <f t="shared" si="345"/>
        <v>1.0738622586670132E-4</v>
      </c>
      <c r="H3179" s="29">
        <f t="shared" si="346"/>
        <v>1.5327121090174423</v>
      </c>
      <c r="I3179" s="30">
        <f>VLOOKUP(B3178,'מדדים וריביות'!B:C,2)</f>
        <v>24256186.018601</v>
      </c>
      <c r="K3179" s="39">
        <f t="shared" si="347"/>
        <v>0</v>
      </c>
      <c r="L3179" s="39">
        <f t="shared" si="348"/>
        <v>0</v>
      </c>
      <c r="M3179" s="39">
        <f t="shared" si="349"/>
        <v>0</v>
      </c>
      <c r="N3179" s="41">
        <f t="shared" si="351"/>
        <v>0</v>
      </c>
    </row>
    <row r="3180" spans="2:14">
      <c r="B3180" s="1">
        <v>36045</v>
      </c>
      <c r="C3180" s="1">
        <f t="shared" si="350"/>
        <v>36039</v>
      </c>
      <c r="E3180" s="42">
        <f>IF(DAY(B3180)&gt;14,VLOOKUP(DATE(YEAR(C3180),MONTH(C3180)-1,DAY(1)),'מדדים וריביות'!B:C,2,FALSE),VLOOKUP(DATE(YEAR(C3180),MONTH(C3180)-2,DAY(1)),'מדדים וריביות'!B:C,2,FALSE))</f>
        <v>23799384.0220172</v>
      </c>
      <c r="F3180" s="43">
        <f>IF($B$5=1,'ריבית יומית'!D3174,'ריבית יומית'!G3174)</f>
        <v>1.0738622586670132E-4</v>
      </c>
      <c r="G3180" s="43">
        <f t="shared" si="345"/>
        <v>1.0738622586670132E-4</v>
      </c>
      <c r="H3180" s="29">
        <f t="shared" si="346"/>
        <v>1.5325475345217487</v>
      </c>
      <c r="I3180" s="30">
        <f>VLOOKUP(B3179,'מדדים וריביות'!B:C,2)</f>
        <v>24256186.018601</v>
      </c>
      <c r="K3180" s="39">
        <f t="shared" si="347"/>
        <v>0</v>
      </c>
      <c r="L3180" s="39">
        <f t="shared" si="348"/>
        <v>0</v>
      </c>
      <c r="M3180" s="39">
        <f t="shared" si="349"/>
        <v>0</v>
      </c>
      <c r="N3180" s="41">
        <f t="shared" si="351"/>
        <v>0</v>
      </c>
    </row>
    <row r="3181" spans="2:14">
      <c r="B3181" s="1">
        <v>36046</v>
      </c>
      <c r="C3181" s="1">
        <f t="shared" si="350"/>
        <v>36039</v>
      </c>
      <c r="E3181" s="42">
        <f>IF(DAY(B3181)&gt;14,VLOOKUP(DATE(YEAR(C3181),MONTH(C3181)-1,DAY(1)),'מדדים וריביות'!B:C,2,FALSE),VLOOKUP(DATE(YEAR(C3181),MONTH(C3181)-2,DAY(1)),'מדדים וריביות'!B:C,2,FALSE))</f>
        <v>23799384.0220172</v>
      </c>
      <c r="F3181" s="43">
        <f>IF($B$5=1,'ריבית יומית'!D3175,'ריבית יומית'!G3175)</f>
        <v>1.0738622586670132E-4</v>
      </c>
      <c r="G3181" s="43">
        <f t="shared" si="345"/>
        <v>1.0738622586670132E-4</v>
      </c>
      <c r="H3181" s="29">
        <f t="shared" si="346"/>
        <v>1.5323829776971916</v>
      </c>
      <c r="I3181" s="30">
        <f>VLOOKUP(B3180,'מדדים וריביות'!B:C,2)</f>
        <v>24256186.018601</v>
      </c>
      <c r="K3181" s="39">
        <f t="shared" si="347"/>
        <v>0</v>
      </c>
      <c r="L3181" s="39">
        <f t="shared" si="348"/>
        <v>0</v>
      </c>
      <c r="M3181" s="39">
        <f t="shared" si="349"/>
        <v>0</v>
      </c>
      <c r="N3181" s="41">
        <f t="shared" si="351"/>
        <v>0</v>
      </c>
    </row>
    <row r="3182" spans="2:14">
      <c r="B3182" s="1">
        <v>36047</v>
      </c>
      <c r="C3182" s="1">
        <f t="shared" si="350"/>
        <v>36039</v>
      </c>
      <c r="E3182" s="42">
        <f>IF(DAY(B3182)&gt;14,VLOOKUP(DATE(YEAR(C3182),MONTH(C3182)-1,DAY(1)),'מדדים וריביות'!B:C,2,FALSE),VLOOKUP(DATE(YEAR(C3182),MONTH(C3182)-2,DAY(1)),'מדדים וריביות'!B:C,2,FALSE))</f>
        <v>23799384.0220172</v>
      </c>
      <c r="F3182" s="43">
        <f>IF($B$5=1,'ריבית יומית'!D3176,'ריבית יומית'!G3176)</f>
        <v>1.0738622586670132E-4</v>
      </c>
      <c r="G3182" s="43">
        <f t="shared" si="345"/>
        <v>1.0738622586670132E-4</v>
      </c>
      <c r="H3182" s="29">
        <f t="shared" si="346"/>
        <v>1.5322184385418731</v>
      </c>
      <c r="I3182" s="30">
        <f>VLOOKUP(B3181,'מדדים וריביות'!B:C,2)</f>
        <v>24256186.018601</v>
      </c>
      <c r="K3182" s="39">
        <f t="shared" si="347"/>
        <v>0</v>
      </c>
      <c r="L3182" s="39">
        <f t="shared" si="348"/>
        <v>0</v>
      </c>
      <c r="M3182" s="39">
        <f t="shared" si="349"/>
        <v>0</v>
      </c>
      <c r="N3182" s="41">
        <f t="shared" si="351"/>
        <v>0</v>
      </c>
    </row>
    <row r="3183" spans="2:14">
      <c r="B3183" s="1">
        <v>36048</v>
      </c>
      <c r="C3183" s="1">
        <f t="shared" si="350"/>
        <v>36039</v>
      </c>
      <c r="E3183" s="42">
        <f>IF(DAY(B3183)&gt;14,VLOOKUP(DATE(YEAR(C3183),MONTH(C3183)-1,DAY(1)),'מדדים וריביות'!B:C,2,FALSE),VLOOKUP(DATE(YEAR(C3183),MONTH(C3183)-2,DAY(1)),'מדדים וריביות'!B:C,2,FALSE))</f>
        <v>23799384.0220172</v>
      </c>
      <c r="F3183" s="43">
        <f>IF($B$5=1,'ריבית יומית'!D3177,'ריבית יומית'!G3177)</f>
        <v>1.0738622586670132E-4</v>
      </c>
      <c r="G3183" s="43">
        <f t="shared" si="345"/>
        <v>1.0738622586670132E-4</v>
      </c>
      <c r="H3183" s="29">
        <f t="shared" si="346"/>
        <v>1.5320539170538965</v>
      </c>
      <c r="I3183" s="30">
        <f>VLOOKUP(B3182,'מדדים וריביות'!B:C,2)</f>
        <v>24256186.018601</v>
      </c>
      <c r="K3183" s="39">
        <f t="shared" si="347"/>
        <v>0</v>
      </c>
      <c r="L3183" s="39">
        <f t="shared" si="348"/>
        <v>0</v>
      </c>
      <c r="M3183" s="39">
        <f t="shared" si="349"/>
        <v>0</v>
      </c>
      <c r="N3183" s="41">
        <f t="shared" si="351"/>
        <v>0</v>
      </c>
    </row>
    <row r="3184" spans="2:14">
      <c r="B3184" s="1">
        <v>36049</v>
      </c>
      <c r="C3184" s="1">
        <f t="shared" si="350"/>
        <v>36039</v>
      </c>
      <c r="E3184" s="42">
        <f>IF(DAY(B3184)&gt;14,VLOOKUP(DATE(YEAR(C3184),MONTH(C3184)-1,DAY(1)),'מדדים וריביות'!B:C,2,FALSE),VLOOKUP(DATE(YEAR(C3184),MONTH(C3184)-2,DAY(1)),'מדדים וריביות'!B:C,2,FALSE))</f>
        <v>23799384.0220172</v>
      </c>
      <c r="F3184" s="43">
        <f>IF($B$5=1,'ריבית יומית'!D3178,'ריבית יומית'!G3178)</f>
        <v>1.0738622586670132E-4</v>
      </c>
      <c r="G3184" s="43">
        <f t="shared" si="345"/>
        <v>1.0738622586670132E-4</v>
      </c>
      <c r="H3184" s="29">
        <f t="shared" si="346"/>
        <v>1.5318894132313645</v>
      </c>
      <c r="I3184" s="30">
        <f>VLOOKUP(B3183,'מדדים וריביות'!B:C,2)</f>
        <v>24256186.018601</v>
      </c>
      <c r="K3184" s="39">
        <f t="shared" si="347"/>
        <v>0</v>
      </c>
      <c r="L3184" s="39">
        <f t="shared" si="348"/>
        <v>0</v>
      </c>
      <c r="M3184" s="39">
        <f t="shared" si="349"/>
        <v>0</v>
      </c>
      <c r="N3184" s="41">
        <f t="shared" si="351"/>
        <v>0</v>
      </c>
    </row>
    <row r="3185" spans="2:14">
      <c r="B3185" s="1">
        <v>36050</v>
      </c>
      <c r="C3185" s="1">
        <f t="shared" si="350"/>
        <v>36039</v>
      </c>
      <c r="E3185" s="42">
        <f>IF(DAY(B3185)&gt;14,VLOOKUP(DATE(YEAR(C3185),MONTH(C3185)-1,DAY(1)),'מדדים וריביות'!B:C,2,FALSE),VLOOKUP(DATE(YEAR(C3185),MONTH(C3185)-2,DAY(1)),'מדדים וריביות'!B:C,2,FALSE))</f>
        <v>23799384.0220172</v>
      </c>
      <c r="F3185" s="43">
        <f>IF($B$5=1,'ריבית יומית'!D3179,'ריבית יומית'!G3179)</f>
        <v>1.0738622586670132E-4</v>
      </c>
      <c r="G3185" s="43">
        <f t="shared" si="345"/>
        <v>1.0738622586670132E-4</v>
      </c>
      <c r="H3185" s="29">
        <f t="shared" si="346"/>
        <v>1.5317249270723803</v>
      </c>
      <c r="I3185" s="30">
        <f>VLOOKUP(B3184,'מדדים וריביות'!B:C,2)</f>
        <v>24256186.018601</v>
      </c>
      <c r="K3185" s="39">
        <f t="shared" si="347"/>
        <v>0</v>
      </c>
      <c r="L3185" s="39">
        <f t="shared" si="348"/>
        <v>0</v>
      </c>
      <c r="M3185" s="39">
        <f t="shared" si="349"/>
        <v>0</v>
      </c>
      <c r="N3185" s="41">
        <f t="shared" si="351"/>
        <v>0</v>
      </c>
    </row>
    <row r="3186" spans="2:14">
      <c r="B3186" s="1">
        <v>36051</v>
      </c>
      <c r="C3186" s="1">
        <f t="shared" si="350"/>
        <v>36039</v>
      </c>
      <c r="E3186" s="42">
        <f>IF(DAY(B3186)&gt;14,VLOOKUP(DATE(YEAR(C3186),MONTH(C3186)-1,DAY(1)),'מדדים וריביות'!B:C,2,FALSE),VLOOKUP(DATE(YEAR(C3186),MONTH(C3186)-2,DAY(1)),'מדדים וריביות'!B:C,2,FALSE))</f>
        <v>23799384.0220172</v>
      </c>
      <c r="F3186" s="43">
        <f>IF($B$5=1,'ריבית יומית'!D3180,'ריבית יומית'!G3180)</f>
        <v>1.0738622586670132E-4</v>
      </c>
      <c r="G3186" s="43">
        <f t="shared" si="345"/>
        <v>1.0738622586670132E-4</v>
      </c>
      <c r="H3186" s="29">
        <f t="shared" si="346"/>
        <v>1.5315604585750473</v>
      </c>
      <c r="I3186" s="30">
        <f>VLOOKUP(B3185,'מדדים וריביות'!B:C,2)</f>
        <v>24256186.018601</v>
      </c>
      <c r="K3186" s="39">
        <f t="shared" si="347"/>
        <v>0</v>
      </c>
      <c r="L3186" s="39">
        <f t="shared" si="348"/>
        <v>0</v>
      </c>
      <c r="M3186" s="39">
        <f t="shared" si="349"/>
        <v>0</v>
      </c>
      <c r="N3186" s="41">
        <f t="shared" si="351"/>
        <v>0</v>
      </c>
    </row>
    <row r="3187" spans="2:14">
      <c r="B3187" s="1">
        <v>36052</v>
      </c>
      <c r="C3187" s="1">
        <f t="shared" si="350"/>
        <v>36039</v>
      </c>
      <c r="E3187" s="42">
        <f>IF(DAY(B3187)&gt;14,VLOOKUP(DATE(YEAR(C3187),MONTH(C3187)-1,DAY(1)),'מדדים וריביות'!B:C,2,FALSE),VLOOKUP(DATE(YEAR(C3187),MONTH(C3187)-2,DAY(1)),'מדדים וריביות'!B:C,2,FALSE))</f>
        <v>23799384.0220172</v>
      </c>
      <c r="F3187" s="43">
        <f>IF($B$5=1,'ריבית יומית'!D3181,'ריבית יומית'!G3181)</f>
        <v>1.0738622586670132E-4</v>
      </c>
      <c r="G3187" s="43">
        <f t="shared" si="345"/>
        <v>1.0738622586670132E-4</v>
      </c>
      <c r="H3187" s="29">
        <f t="shared" si="346"/>
        <v>1.5313960077374691</v>
      </c>
      <c r="I3187" s="30">
        <f>VLOOKUP(B3186,'מדדים וריביות'!B:C,2)</f>
        <v>24256186.018601</v>
      </c>
      <c r="K3187" s="39">
        <f t="shared" si="347"/>
        <v>0</v>
      </c>
      <c r="L3187" s="39">
        <f t="shared" si="348"/>
        <v>0</v>
      </c>
      <c r="M3187" s="39">
        <f t="shared" si="349"/>
        <v>0</v>
      </c>
      <c r="N3187" s="41">
        <f t="shared" si="351"/>
        <v>0</v>
      </c>
    </row>
    <row r="3188" spans="2:14">
      <c r="B3188" s="1">
        <v>36053</v>
      </c>
      <c r="C3188" s="1">
        <f t="shared" si="350"/>
        <v>36039</v>
      </c>
      <c r="E3188" s="42">
        <f>IF(DAY(B3188)&gt;14,VLOOKUP(DATE(YEAR(C3188),MONTH(C3188)-1,DAY(1)),'מדדים וריביות'!B:C,2,FALSE),VLOOKUP(DATE(YEAR(C3188),MONTH(C3188)-2,DAY(1)),'מדדים וריביות'!B:C,2,FALSE))</f>
        <v>23921197.887772899</v>
      </c>
      <c r="F3188" s="43">
        <f>IF($B$5=1,'ריבית יומית'!D3182,'ריבית יומית'!G3182)</f>
        <v>1.0738622586670132E-4</v>
      </c>
      <c r="G3188" s="43">
        <f t="shared" si="345"/>
        <v>1.0738622586670132E-4</v>
      </c>
      <c r="H3188" s="29">
        <f t="shared" si="346"/>
        <v>1.5312315745577494</v>
      </c>
      <c r="I3188" s="30">
        <f>VLOOKUP(B3187,'מדדים וריביות'!B:C,2)</f>
        <v>24256186.018601</v>
      </c>
      <c r="K3188" s="39">
        <f t="shared" si="347"/>
        <v>0</v>
      </c>
      <c r="L3188" s="39">
        <f t="shared" si="348"/>
        <v>0</v>
      </c>
      <c r="M3188" s="39">
        <f t="shared" si="349"/>
        <v>0</v>
      </c>
      <c r="N3188" s="41">
        <f t="shared" si="351"/>
        <v>0</v>
      </c>
    </row>
    <row r="3189" spans="2:14">
      <c r="B3189" s="1">
        <v>36054</v>
      </c>
      <c r="C3189" s="1">
        <f t="shared" si="350"/>
        <v>36039</v>
      </c>
      <c r="E3189" s="42">
        <f>IF(DAY(B3189)&gt;14,VLOOKUP(DATE(YEAR(C3189),MONTH(C3189)-1,DAY(1)),'מדדים וריביות'!B:C,2,FALSE),VLOOKUP(DATE(YEAR(C3189),MONTH(C3189)-2,DAY(1)),'מדדים וריביות'!B:C,2,FALSE))</f>
        <v>23921197.887772899</v>
      </c>
      <c r="F3189" s="43">
        <f>IF($B$5=1,'ריבית יומית'!D3183,'ריבית יומית'!G3183)</f>
        <v>1.0738622586670132E-4</v>
      </c>
      <c r="G3189" s="43">
        <f t="shared" si="345"/>
        <v>1.0738622586670132E-4</v>
      </c>
      <c r="H3189" s="29">
        <f t="shared" si="346"/>
        <v>1.5310671590339924</v>
      </c>
      <c r="I3189" s="30">
        <f>VLOOKUP(B3188,'מדדים וריביות'!B:C,2)</f>
        <v>24256186.018601</v>
      </c>
      <c r="K3189" s="39">
        <f t="shared" si="347"/>
        <v>0</v>
      </c>
      <c r="L3189" s="39">
        <f t="shared" si="348"/>
        <v>0</v>
      </c>
      <c r="M3189" s="39">
        <f t="shared" si="349"/>
        <v>0</v>
      </c>
      <c r="N3189" s="41">
        <f t="shared" si="351"/>
        <v>0</v>
      </c>
    </row>
    <row r="3190" spans="2:14">
      <c r="B3190" s="1">
        <v>36055</v>
      </c>
      <c r="C3190" s="1">
        <f t="shared" si="350"/>
        <v>36039</v>
      </c>
      <c r="E3190" s="42">
        <f>IF(DAY(B3190)&gt;14,VLOOKUP(DATE(YEAR(C3190),MONTH(C3190)-1,DAY(1)),'מדדים וריביות'!B:C,2,FALSE),VLOOKUP(DATE(YEAR(C3190),MONTH(C3190)-2,DAY(1)),'מדדים וריביות'!B:C,2,FALSE))</f>
        <v>23921197.887772899</v>
      </c>
      <c r="F3190" s="43">
        <f>IF($B$5=1,'ריבית יומית'!D3184,'ריבית יומית'!G3184)</f>
        <v>1.0738622586670132E-4</v>
      </c>
      <c r="G3190" s="43">
        <f t="shared" si="345"/>
        <v>1.0738622586670132E-4</v>
      </c>
      <c r="H3190" s="29">
        <f t="shared" si="346"/>
        <v>1.530902761164302</v>
      </c>
      <c r="I3190" s="30">
        <f>VLOOKUP(B3189,'מדדים וריביות'!B:C,2)</f>
        <v>24256186.018601</v>
      </c>
      <c r="K3190" s="39">
        <f t="shared" si="347"/>
        <v>0</v>
      </c>
      <c r="L3190" s="39">
        <f t="shared" si="348"/>
        <v>0</v>
      </c>
      <c r="M3190" s="39">
        <f t="shared" si="349"/>
        <v>0</v>
      </c>
      <c r="N3190" s="41">
        <f t="shared" si="351"/>
        <v>0</v>
      </c>
    </row>
    <row r="3191" spans="2:14">
      <c r="B3191" s="1">
        <v>36056</v>
      </c>
      <c r="C3191" s="1">
        <f t="shared" si="350"/>
        <v>36039</v>
      </c>
      <c r="E3191" s="42">
        <f>IF(DAY(B3191)&gt;14,VLOOKUP(DATE(YEAR(C3191),MONTH(C3191)-1,DAY(1)),'מדדים וריביות'!B:C,2,FALSE),VLOOKUP(DATE(YEAR(C3191),MONTH(C3191)-2,DAY(1)),'מדדים וריביות'!B:C,2,FALSE))</f>
        <v>23921197.887772899</v>
      </c>
      <c r="F3191" s="43">
        <f>IF($B$5=1,'ריבית יומית'!D3185,'ריבית יומית'!G3185)</f>
        <v>1.0738622586670132E-4</v>
      </c>
      <c r="G3191" s="43">
        <f t="shared" si="345"/>
        <v>1.0738622586670132E-4</v>
      </c>
      <c r="H3191" s="29">
        <f t="shared" si="346"/>
        <v>1.5307383809467829</v>
      </c>
      <c r="I3191" s="30">
        <f>VLOOKUP(B3190,'מדדים וריביות'!B:C,2)</f>
        <v>24256186.018601</v>
      </c>
      <c r="K3191" s="39">
        <f t="shared" si="347"/>
        <v>0</v>
      </c>
      <c r="L3191" s="39">
        <f t="shared" si="348"/>
        <v>0</v>
      </c>
      <c r="M3191" s="39">
        <f t="shared" si="349"/>
        <v>0</v>
      </c>
      <c r="N3191" s="41">
        <f t="shared" si="351"/>
        <v>0</v>
      </c>
    </row>
    <row r="3192" spans="2:14">
      <c r="B3192" s="1">
        <v>36057</v>
      </c>
      <c r="C3192" s="1">
        <f t="shared" si="350"/>
        <v>36039</v>
      </c>
      <c r="E3192" s="42">
        <f>IF(DAY(B3192)&gt;14,VLOOKUP(DATE(YEAR(C3192),MONTH(C3192)-1,DAY(1)),'מדדים וריביות'!B:C,2,FALSE),VLOOKUP(DATE(YEAR(C3192),MONTH(C3192)-2,DAY(1)),'מדדים וריביות'!B:C,2,FALSE))</f>
        <v>23921197.887772899</v>
      </c>
      <c r="F3192" s="43">
        <f>IF($B$5=1,'ריבית יומית'!D3186,'ריבית יומית'!G3186)</f>
        <v>1.0738622586670132E-4</v>
      </c>
      <c r="G3192" s="43">
        <f t="shared" si="345"/>
        <v>1.0738622586670132E-4</v>
      </c>
      <c r="H3192" s="29">
        <f t="shared" si="346"/>
        <v>1.5305740183795395</v>
      </c>
      <c r="I3192" s="30">
        <f>VLOOKUP(B3191,'מדדים וריביות'!B:C,2)</f>
        <v>24256186.018601</v>
      </c>
      <c r="K3192" s="39">
        <f t="shared" si="347"/>
        <v>0</v>
      </c>
      <c r="L3192" s="39">
        <f t="shared" si="348"/>
        <v>0</v>
      </c>
      <c r="M3192" s="39">
        <f t="shared" si="349"/>
        <v>0</v>
      </c>
      <c r="N3192" s="41">
        <f t="shared" si="351"/>
        <v>0</v>
      </c>
    </row>
    <row r="3193" spans="2:14">
      <c r="B3193" s="1">
        <v>36058</v>
      </c>
      <c r="C3193" s="1">
        <f t="shared" si="350"/>
        <v>36039</v>
      </c>
      <c r="E3193" s="42">
        <f>IF(DAY(B3193)&gt;14,VLOOKUP(DATE(YEAR(C3193),MONTH(C3193)-1,DAY(1)),'מדדים וריביות'!B:C,2,FALSE),VLOOKUP(DATE(YEAR(C3193),MONTH(C3193)-2,DAY(1)),'מדדים וריביות'!B:C,2,FALSE))</f>
        <v>23921197.887772899</v>
      </c>
      <c r="F3193" s="43">
        <f>IF($B$5=1,'ריבית יומית'!D3187,'ריבית יומית'!G3187)</f>
        <v>1.0738622586670132E-4</v>
      </c>
      <c r="G3193" s="43">
        <f t="shared" si="345"/>
        <v>1.0738622586670132E-4</v>
      </c>
      <c r="H3193" s="29">
        <f t="shared" si="346"/>
        <v>1.5304096734606767</v>
      </c>
      <c r="I3193" s="30">
        <f>VLOOKUP(B3192,'מדדים וריביות'!B:C,2)</f>
        <v>24256186.018601</v>
      </c>
      <c r="K3193" s="39">
        <f t="shared" si="347"/>
        <v>0</v>
      </c>
      <c r="L3193" s="39">
        <f t="shared" si="348"/>
        <v>0</v>
      </c>
      <c r="M3193" s="39">
        <f t="shared" si="349"/>
        <v>0</v>
      </c>
      <c r="N3193" s="41">
        <f t="shared" si="351"/>
        <v>0</v>
      </c>
    </row>
    <row r="3194" spans="2:14">
      <c r="B3194" s="1">
        <v>36059</v>
      </c>
      <c r="C3194" s="1">
        <f t="shared" si="350"/>
        <v>36039</v>
      </c>
      <c r="E3194" s="42">
        <f>IF(DAY(B3194)&gt;14,VLOOKUP(DATE(YEAR(C3194),MONTH(C3194)-1,DAY(1)),'מדדים וריביות'!B:C,2,FALSE),VLOOKUP(DATE(YEAR(C3194),MONTH(C3194)-2,DAY(1)),'מדדים וריביות'!B:C,2,FALSE))</f>
        <v>23921197.887772899</v>
      </c>
      <c r="F3194" s="43">
        <f>IF($B$5=1,'ריבית יומית'!D3188,'ריבית יומית'!G3188)</f>
        <v>1.0738622586670132E-4</v>
      </c>
      <c r="G3194" s="43">
        <f t="shared" si="345"/>
        <v>1.0738622586670132E-4</v>
      </c>
      <c r="H3194" s="29">
        <f t="shared" si="346"/>
        <v>1.5302453461882994</v>
      </c>
      <c r="I3194" s="30">
        <f>VLOOKUP(B3193,'מדדים וריביות'!B:C,2)</f>
        <v>24256186.018601</v>
      </c>
      <c r="K3194" s="39">
        <f t="shared" si="347"/>
        <v>0</v>
      </c>
      <c r="L3194" s="39">
        <f t="shared" si="348"/>
        <v>0</v>
      </c>
      <c r="M3194" s="39">
        <f t="shared" si="349"/>
        <v>0</v>
      </c>
      <c r="N3194" s="41">
        <f t="shared" si="351"/>
        <v>0</v>
      </c>
    </row>
    <row r="3195" spans="2:14">
      <c r="B3195" s="1">
        <v>36060</v>
      </c>
      <c r="C3195" s="1">
        <f t="shared" si="350"/>
        <v>36039</v>
      </c>
      <c r="E3195" s="42">
        <f>IF(DAY(B3195)&gt;14,VLOOKUP(DATE(YEAR(C3195),MONTH(C3195)-1,DAY(1)),'מדדים וריביות'!B:C,2,FALSE),VLOOKUP(DATE(YEAR(C3195),MONTH(C3195)-2,DAY(1)),'מדדים וריביות'!B:C,2,FALSE))</f>
        <v>23921197.887772899</v>
      </c>
      <c r="F3195" s="43">
        <f>IF($B$5=1,'ריבית יומית'!D3189,'ריבית יומית'!G3189)</f>
        <v>1.0738622586670132E-4</v>
      </c>
      <c r="G3195" s="43">
        <f t="shared" si="345"/>
        <v>1.0738622586670132E-4</v>
      </c>
      <c r="H3195" s="29">
        <f t="shared" si="346"/>
        <v>1.5300810365605131</v>
      </c>
      <c r="I3195" s="30">
        <f>VLOOKUP(B3194,'מדדים וריביות'!B:C,2)</f>
        <v>24256186.018601</v>
      </c>
      <c r="K3195" s="39">
        <f t="shared" si="347"/>
        <v>0</v>
      </c>
      <c r="L3195" s="39">
        <f t="shared" si="348"/>
        <v>0</v>
      </c>
      <c r="M3195" s="39">
        <f t="shared" si="349"/>
        <v>0</v>
      </c>
      <c r="N3195" s="41">
        <f t="shared" si="351"/>
        <v>0</v>
      </c>
    </row>
    <row r="3196" spans="2:14">
      <c r="B3196" s="1">
        <v>36061</v>
      </c>
      <c r="C3196" s="1">
        <f t="shared" si="350"/>
        <v>36039</v>
      </c>
      <c r="E3196" s="42">
        <f>IF(DAY(B3196)&gt;14,VLOOKUP(DATE(YEAR(C3196),MONTH(C3196)-1,DAY(1)),'מדדים וריביות'!B:C,2,FALSE),VLOOKUP(DATE(YEAR(C3196),MONTH(C3196)-2,DAY(1)),'מדדים וריביות'!B:C,2,FALSE))</f>
        <v>23921197.887772899</v>
      </c>
      <c r="F3196" s="43">
        <f>IF($B$5=1,'ריבית יומית'!D3190,'ריבית יומית'!G3190)</f>
        <v>1.0738622586670132E-4</v>
      </c>
      <c r="G3196" s="43">
        <f t="shared" si="345"/>
        <v>1.0738622586670132E-4</v>
      </c>
      <c r="H3196" s="29">
        <f t="shared" si="346"/>
        <v>1.5299167445754229</v>
      </c>
      <c r="I3196" s="30">
        <f>VLOOKUP(B3195,'מדדים וריביות'!B:C,2)</f>
        <v>24256186.018601</v>
      </c>
      <c r="K3196" s="39">
        <f t="shared" si="347"/>
        <v>0</v>
      </c>
      <c r="L3196" s="39">
        <f t="shared" si="348"/>
        <v>0</v>
      </c>
      <c r="M3196" s="39">
        <f t="shared" si="349"/>
        <v>0</v>
      </c>
      <c r="N3196" s="41">
        <f t="shared" si="351"/>
        <v>0</v>
      </c>
    </row>
    <row r="3197" spans="2:14">
      <c r="B3197" s="1">
        <v>36062</v>
      </c>
      <c r="C3197" s="1">
        <f t="shared" si="350"/>
        <v>36039</v>
      </c>
      <c r="E3197" s="42">
        <f>IF(DAY(B3197)&gt;14,VLOOKUP(DATE(YEAR(C3197),MONTH(C3197)-1,DAY(1)),'מדדים וריביות'!B:C,2,FALSE),VLOOKUP(DATE(YEAR(C3197),MONTH(C3197)-2,DAY(1)),'מדדים וריביות'!B:C,2,FALSE))</f>
        <v>23921197.887772899</v>
      </c>
      <c r="F3197" s="43">
        <f>IF($B$5=1,'ריבית יומית'!D3191,'ריבית יומית'!G3191)</f>
        <v>1.0738622586670132E-4</v>
      </c>
      <c r="G3197" s="43">
        <f t="shared" si="345"/>
        <v>1.0738622586670132E-4</v>
      </c>
      <c r="H3197" s="29">
        <f t="shared" si="346"/>
        <v>1.5297524702311345</v>
      </c>
      <c r="I3197" s="30">
        <f>VLOOKUP(B3196,'מדדים וריביות'!B:C,2)</f>
        <v>24256186.018601</v>
      </c>
      <c r="K3197" s="39">
        <f t="shared" si="347"/>
        <v>0</v>
      </c>
      <c r="L3197" s="39">
        <f t="shared" si="348"/>
        <v>0</v>
      </c>
      <c r="M3197" s="39">
        <f t="shared" si="349"/>
        <v>0</v>
      </c>
      <c r="N3197" s="41">
        <f t="shared" si="351"/>
        <v>0</v>
      </c>
    </row>
    <row r="3198" spans="2:14">
      <c r="B3198" s="1">
        <v>36063</v>
      </c>
      <c r="C3198" s="1">
        <f t="shared" si="350"/>
        <v>36039</v>
      </c>
      <c r="E3198" s="42">
        <f>IF(DAY(B3198)&gt;14,VLOOKUP(DATE(YEAR(C3198),MONTH(C3198)-1,DAY(1)),'מדדים וריביות'!B:C,2,FALSE),VLOOKUP(DATE(YEAR(C3198),MONTH(C3198)-2,DAY(1)),'מדדים וריביות'!B:C,2,FALSE))</f>
        <v>23921197.887772899</v>
      </c>
      <c r="F3198" s="43">
        <f>IF($B$5=1,'ריבית יומית'!D3192,'ריבית יומית'!G3192)</f>
        <v>1.0738622586670132E-4</v>
      </c>
      <c r="G3198" s="43">
        <f t="shared" si="345"/>
        <v>1.0738622586670132E-4</v>
      </c>
      <c r="H3198" s="29">
        <f t="shared" si="346"/>
        <v>1.5295882135257537</v>
      </c>
      <c r="I3198" s="30">
        <f>VLOOKUP(B3197,'מדדים וריביות'!B:C,2)</f>
        <v>24256186.018601</v>
      </c>
      <c r="K3198" s="39">
        <f t="shared" si="347"/>
        <v>0</v>
      </c>
      <c r="L3198" s="39">
        <f t="shared" si="348"/>
        <v>0</v>
      </c>
      <c r="M3198" s="39">
        <f t="shared" si="349"/>
        <v>0</v>
      </c>
      <c r="N3198" s="41">
        <f t="shared" si="351"/>
        <v>0</v>
      </c>
    </row>
    <row r="3199" spans="2:14">
      <c r="B3199" s="1">
        <v>36064</v>
      </c>
      <c r="C3199" s="1">
        <f t="shared" si="350"/>
        <v>36039</v>
      </c>
      <c r="E3199" s="42">
        <f>IF(DAY(B3199)&gt;14,VLOOKUP(DATE(YEAR(C3199),MONTH(C3199)-1,DAY(1)),'מדדים וריביות'!B:C,2,FALSE),VLOOKUP(DATE(YEAR(C3199),MONTH(C3199)-2,DAY(1)),'מדדים וריביות'!B:C,2,FALSE))</f>
        <v>23921197.887772899</v>
      </c>
      <c r="F3199" s="43">
        <f>IF($B$5=1,'ריבית יומית'!D3193,'ריבית יומית'!G3193)</f>
        <v>1.0738622586670132E-4</v>
      </c>
      <c r="G3199" s="43">
        <f t="shared" si="345"/>
        <v>1.0738622586670132E-4</v>
      </c>
      <c r="H3199" s="29">
        <f t="shared" si="346"/>
        <v>1.5294239744573868</v>
      </c>
      <c r="I3199" s="30">
        <f>VLOOKUP(B3198,'מדדים וריביות'!B:C,2)</f>
        <v>24256186.018601</v>
      </c>
      <c r="K3199" s="39">
        <f t="shared" si="347"/>
        <v>0</v>
      </c>
      <c r="L3199" s="39">
        <f t="shared" si="348"/>
        <v>0</v>
      </c>
      <c r="M3199" s="39">
        <f t="shared" si="349"/>
        <v>0</v>
      </c>
      <c r="N3199" s="41">
        <f t="shared" si="351"/>
        <v>0</v>
      </c>
    </row>
    <row r="3200" spans="2:14">
      <c r="B3200" s="1">
        <v>36065</v>
      </c>
      <c r="C3200" s="1">
        <f t="shared" si="350"/>
        <v>36039</v>
      </c>
      <c r="E3200" s="42">
        <f>IF(DAY(B3200)&gt;14,VLOOKUP(DATE(YEAR(C3200),MONTH(C3200)-1,DAY(1)),'מדדים וריביות'!B:C,2,FALSE),VLOOKUP(DATE(YEAR(C3200),MONTH(C3200)-2,DAY(1)),'מדדים וריביות'!B:C,2,FALSE))</f>
        <v>23921197.887772899</v>
      </c>
      <c r="F3200" s="43">
        <f>IF($B$5=1,'ריבית יומית'!D3194,'ריבית יומית'!G3194)</f>
        <v>1.0738622586670132E-4</v>
      </c>
      <c r="G3200" s="43">
        <f t="shared" si="345"/>
        <v>1.0738622586670132E-4</v>
      </c>
      <c r="H3200" s="29">
        <f t="shared" si="346"/>
        <v>1.5292597530241396</v>
      </c>
      <c r="I3200" s="30">
        <f>VLOOKUP(B3199,'מדדים וריביות'!B:C,2)</f>
        <v>24256186.018601</v>
      </c>
      <c r="K3200" s="39">
        <f t="shared" si="347"/>
        <v>0</v>
      </c>
      <c r="L3200" s="39">
        <f t="shared" si="348"/>
        <v>0</v>
      </c>
      <c r="M3200" s="39">
        <f t="shared" si="349"/>
        <v>0</v>
      </c>
      <c r="N3200" s="41">
        <f t="shared" si="351"/>
        <v>0</v>
      </c>
    </row>
    <row r="3201" spans="2:14">
      <c r="B3201" s="1">
        <v>36066</v>
      </c>
      <c r="C3201" s="1">
        <f t="shared" si="350"/>
        <v>36039</v>
      </c>
      <c r="E3201" s="42">
        <f>IF(DAY(B3201)&gt;14,VLOOKUP(DATE(YEAR(C3201),MONTH(C3201)-1,DAY(1)),'מדדים וריביות'!B:C,2,FALSE),VLOOKUP(DATE(YEAR(C3201),MONTH(C3201)-2,DAY(1)),'מדדים וריביות'!B:C,2,FALSE))</f>
        <v>23921197.887772899</v>
      </c>
      <c r="F3201" s="43">
        <f>IF($B$5=1,'ריבית יומית'!D3195,'ריבית יומית'!G3195)</f>
        <v>1.0738622586670132E-4</v>
      </c>
      <c r="G3201" s="43">
        <f t="shared" si="345"/>
        <v>1.0738622586670132E-4</v>
      </c>
      <c r="H3201" s="29">
        <f t="shared" si="346"/>
        <v>1.5290955492241189</v>
      </c>
      <c r="I3201" s="30">
        <f>VLOOKUP(B3200,'מדדים וריביות'!B:C,2)</f>
        <v>24256186.018601</v>
      </c>
      <c r="K3201" s="39">
        <f t="shared" si="347"/>
        <v>0</v>
      </c>
      <c r="L3201" s="39">
        <f t="shared" si="348"/>
        <v>0</v>
      </c>
      <c r="M3201" s="39">
        <f t="shared" si="349"/>
        <v>0</v>
      </c>
      <c r="N3201" s="41">
        <f t="shared" si="351"/>
        <v>0</v>
      </c>
    </row>
    <row r="3202" spans="2:14">
      <c r="B3202" s="1">
        <v>36067</v>
      </c>
      <c r="C3202" s="1">
        <f t="shared" si="350"/>
        <v>36039</v>
      </c>
      <c r="E3202" s="42">
        <f>IF(DAY(B3202)&gt;14,VLOOKUP(DATE(YEAR(C3202),MONTH(C3202)-1,DAY(1)),'מדדים וריביות'!B:C,2,FALSE),VLOOKUP(DATE(YEAR(C3202),MONTH(C3202)-2,DAY(1)),'מדדים וריביות'!B:C,2,FALSE))</f>
        <v>23921197.887772899</v>
      </c>
      <c r="F3202" s="43">
        <f>IF($B$5=1,'ריבית יומית'!D3196,'ריבית יומית'!G3196)</f>
        <v>1.0738622586670132E-4</v>
      </c>
      <c r="G3202" s="43">
        <f t="shared" si="345"/>
        <v>1.0738622586670132E-4</v>
      </c>
      <c r="H3202" s="29">
        <f t="shared" si="346"/>
        <v>1.5289313630554311</v>
      </c>
      <c r="I3202" s="30">
        <f>VLOOKUP(B3201,'מדדים וריביות'!B:C,2)</f>
        <v>24256186.018601</v>
      </c>
      <c r="K3202" s="39">
        <f t="shared" si="347"/>
        <v>0</v>
      </c>
      <c r="L3202" s="39">
        <f t="shared" si="348"/>
        <v>0</v>
      </c>
      <c r="M3202" s="39">
        <f t="shared" si="349"/>
        <v>0</v>
      </c>
      <c r="N3202" s="41">
        <f t="shared" si="351"/>
        <v>0</v>
      </c>
    </row>
    <row r="3203" spans="2:14">
      <c r="B3203" s="1">
        <v>36068</v>
      </c>
      <c r="C3203" s="1">
        <f t="shared" si="350"/>
        <v>36039</v>
      </c>
      <c r="E3203" s="42">
        <f>IF(DAY(B3203)&gt;14,VLOOKUP(DATE(YEAR(C3203),MONTH(C3203)-1,DAY(1)),'מדדים וריביות'!B:C,2,FALSE),VLOOKUP(DATE(YEAR(C3203),MONTH(C3203)-2,DAY(1)),'מדדים וריביות'!B:C,2,FALSE))</f>
        <v>23921197.887772899</v>
      </c>
      <c r="F3203" s="43">
        <f>IF($B$5=1,'ריבית יומית'!D3197,'ריבית יומית'!G3197)</f>
        <v>1.0738622586670132E-4</v>
      </c>
      <c r="G3203" s="43">
        <f t="shared" si="345"/>
        <v>1.0738622586670132E-4</v>
      </c>
      <c r="H3203" s="29">
        <f t="shared" si="346"/>
        <v>1.5287671945161831</v>
      </c>
      <c r="I3203" s="30">
        <f>VLOOKUP(B3202,'מדדים וריביות'!B:C,2)</f>
        <v>24256186.018601</v>
      </c>
      <c r="K3203" s="39">
        <f t="shared" si="347"/>
        <v>0</v>
      </c>
      <c r="L3203" s="39">
        <f t="shared" si="348"/>
        <v>0</v>
      </c>
      <c r="M3203" s="39">
        <f t="shared" si="349"/>
        <v>0</v>
      </c>
      <c r="N3203" s="41">
        <f t="shared" si="351"/>
        <v>0</v>
      </c>
    </row>
    <row r="3204" spans="2:14">
      <c r="B3204" s="1">
        <v>36069</v>
      </c>
      <c r="C3204" s="1">
        <f t="shared" si="350"/>
        <v>36069</v>
      </c>
      <c r="E3204" s="42">
        <f>IF(DAY(B3204)&gt;14,VLOOKUP(DATE(YEAR(C3204),MONTH(C3204)-1,DAY(1)),'מדדים וריביות'!B:C,2,FALSE),VLOOKUP(DATE(YEAR(C3204),MONTH(C3204)-2,DAY(1)),'מדדים וריביות'!B:C,2,FALSE))</f>
        <v>23921197.887772899</v>
      </c>
      <c r="F3204" s="43">
        <f>IF($B$5=1,'ריבית יומית'!D3198,'ריבית יומית'!G3198)</f>
        <v>1.0738622586670132E-4</v>
      </c>
      <c r="G3204" s="43">
        <f t="shared" si="345"/>
        <v>1.0738622586670132E-4</v>
      </c>
      <c r="H3204" s="29">
        <f t="shared" si="346"/>
        <v>1.5286030436044822</v>
      </c>
      <c r="I3204" s="30">
        <f>VLOOKUP(B3203,'מדדים וריביות'!B:C,2)</f>
        <v>24256186.018601</v>
      </c>
      <c r="K3204" s="39">
        <f t="shared" si="347"/>
        <v>0</v>
      </c>
      <c r="L3204" s="39">
        <f t="shared" si="348"/>
        <v>0</v>
      </c>
      <c r="M3204" s="39">
        <f t="shared" si="349"/>
        <v>0</v>
      </c>
      <c r="N3204" s="41">
        <f t="shared" si="351"/>
        <v>0</v>
      </c>
    </row>
    <row r="3205" spans="2:14">
      <c r="B3205" s="1">
        <v>36070</v>
      </c>
      <c r="C3205" s="1">
        <f t="shared" si="350"/>
        <v>36069</v>
      </c>
      <c r="E3205" s="42">
        <f>IF(DAY(B3205)&gt;14,VLOOKUP(DATE(YEAR(C3205),MONTH(C3205)-1,DAY(1)),'מדדים וריביות'!B:C,2,FALSE),VLOOKUP(DATE(YEAR(C3205),MONTH(C3205)-2,DAY(1)),'מדדים וריביות'!B:C,2,FALSE))</f>
        <v>23921197.887772899</v>
      </c>
      <c r="F3205" s="43">
        <f>IF($B$5=1,'ריבית יומית'!D3199,'ריבית יומית'!G3199)</f>
        <v>1.0738622586670132E-4</v>
      </c>
      <c r="G3205" s="43">
        <f t="shared" si="345"/>
        <v>1.0738622586670132E-4</v>
      </c>
      <c r="H3205" s="29">
        <f t="shared" si="346"/>
        <v>1.5284389103184353</v>
      </c>
      <c r="I3205" s="30">
        <f>VLOOKUP(B3204,'מדדים וריביות'!B:C,2)</f>
        <v>24987069.213135201</v>
      </c>
      <c r="K3205" s="39">
        <f t="shared" si="347"/>
        <v>0</v>
      </c>
      <c r="L3205" s="39">
        <f t="shared" si="348"/>
        <v>0</v>
      </c>
      <c r="M3205" s="39">
        <f t="shared" si="349"/>
        <v>0</v>
      </c>
      <c r="N3205" s="41">
        <f t="shared" si="351"/>
        <v>0</v>
      </c>
    </row>
    <row r="3206" spans="2:14">
      <c r="B3206" s="1">
        <v>36071</v>
      </c>
      <c r="C3206" s="1">
        <f t="shared" si="350"/>
        <v>36069</v>
      </c>
      <c r="E3206" s="42">
        <f>IF(DAY(B3206)&gt;14,VLOOKUP(DATE(YEAR(C3206),MONTH(C3206)-1,DAY(1)),'מדדים וריביות'!B:C,2,FALSE),VLOOKUP(DATE(YEAR(C3206),MONTH(C3206)-2,DAY(1)),'מדדים וריביות'!B:C,2,FALSE))</f>
        <v>23921197.887772899</v>
      </c>
      <c r="F3206" s="43">
        <f>IF($B$5=1,'ריבית יומית'!D3200,'ריבית יומית'!G3200)</f>
        <v>1.0738622586670132E-4</v>
      </c>
      <c r="G3206" s="43">
        <f t="shared" si="345"/>
        <v>1.0738622586670132E-4</v>
      </c>
      <c r="H3206" s="29">
        <f t="shared" si="346"/>
        <v>1.5282747946561499</v>
      </c>
      <c r="I3206" s="30">
        <f>VLOOKUP(B3205,'מדדים וריביות'!B:C,2)</f>
        <v>24987069.213135201</v>
      </c>
      <c r="K3206" s="39">
        <f t="shared" si="347"/>
        <v>0</v>
      </c>
      <c r="L3206" s="39">
        <f t="shared" si="348"/>
        <v>0</v>
      </c>
      <c r="M3206" s="39">
        <f t="shared" si="349"/>
        <v>0</v>
      </c>
      <c r="N3206" s="41">
        <f t="shared" si="351"/>
        <v>0</v>
      </c>
    </row>
    <row r="3207" spans="2:14">
      <c r="B3207" s="1">
        <v>36072</v>
      </c>
      <c r="C3207" s="1">
        <f t="shared" si="350"/>
        <v>36069</v>
      </c>
      <c r="E3207" s="42">
        <f>IF(DAY(B3207)&gt;14,VLOOKUP(DATE(YEAR(C3207),MONTH(C3207)-1,DAY(1)),'מדדים וריביות'!B:C,2,FALSE),VLOOKUP(DATE(YEAR(C3207),MONTH(C3207)-2,DAY(1)),'מדדים וריביות'!B:C,2,FALSE))</f>
        <v>23921197.887772899</v>
      </c>
      <c r="F3207" s="43">
        <f>IF($B$5=1,'ריבית יומית'!D3201,'ריבית יומית'!G3201)</f>
        <v>1.0738622586670132E-4</v>
      </c>
      <c r="G3207" s="43">
        <f t="shared" si="345"/>
        <v>1.0738622586670132E-4</v>
      </c>
      <c r="H3207" s="29">
        <f t="shared" si="346"/>
        <v>1.5281106966157338</v>
      </c>
      <c r="I3207" s="30">
        <f>VLOOKUP(B3206,'מדדים וריביות'!B:C,2)</f>
        <v>24987069.213135201</v>
      </c>
      <c r="K3207" s="39">
        <f t="shared" si="347"/>
        <v>0</v>
      </c>
      <c r="L3207" s="39">
        <f t="shared" si="348"/>
        <v>0</v>
      </c>
      <c r="M3207" s="39">
        <f t="shared" si="349"/>
        <v>0</v>
      </c>
      <c r="N3207" s="41">
        <f t="shared" si="351"/>
        <v>0</v>
      </c>
    </row>
    <row r="3208" spans="2:14">
      <c r="B3208" s="1">
        <v>36073</v>
      </c>
      <c r="C3208" s="1">
        <f t="shared" si="350"/>
        <v>36069</v>
      </c>
      <c r="E3208" s="42">
        <f>IF(DAY(B3208)&gt;14,VLOOKUP(DATE(YEAR(C3208),MONTH(C3208)-1,DAY(1)),'מדדים וריביות'!B:C,2,FALSE),VLOOKUP(DATE(YEAR(C3208),MONTH(C3208)-2,DAY(1)),'מדדים וריביות'!B:C,2,FALSE))</f>
        <v>23921197.887772899</v>
      </c>
      <c r="F3208" s="43">
        <f>IF($B$5=1,'ריבית יומית'!D3202,'ריבית יומית'!G3202)</f>
        <v>1.0738622586670132E-4</v>
      </c>
      <c r="G3208" s="43">
        <f t="shared" si="345"/>
        <v>1.0738622586670132E-4</v>
      </c>
      <c r="H3208" s="29">
        <f t="shared" si="346"/>
        <v>1.5279466161952948</v>
      </c>
      <c r="I3208" s="30">
        <f>VLOOKUP(B3207,'מדדים וריביות'!B:C,2)</f>
        <v>24987069.213135201</v>
      </c>
      <c r="K3208" s="39">
        <f t="shared" si="347"/>
        <v>0</v>
      </c>
      <c r="L3208" s="39">
        <f t="shared" si="348"/>
        <v>0</v>
      </c>
      <c r="M3208" s="39">
        <f t="shared" si="349"/>
        <v>0</v>
      </c>
      <c r="N3208" s="41">
        <f t="shared" si="351"/>
        <v>0</v>
      </c>
    </row>
    <row r="3209" spans="2:14">
      <c r="B3209" s="1">
        <v>36074</v>
      </c>
      <c r="C3209" s="1">
        <f t="shared" si="350"/>
        <v>36069</v>
      </c>
      <c r="E3209" s="42">
        <f>IF(DAY(B3209)&gt;14,VLOOKUP(DATE(YEAR(C3209),MONTH(C3209)-1,DAY(1)),'מדדים וריביות'!B:C,2,FALSE),VLOOKUP(DATE(YEAR(C3209),MONTH(C3209)-2,DAY(1)),'מדדים וריביות'!B:C,2,FALSE))</f>
        <v>23921197.887772899</v>
      </c>
      <c r="F3209" s="43">
        <f>IF($B$5=1,'ריבית יומית'!D3203,'ריבית יומית'!G3203)</f>
        <v>1.0738622586670132E-4</v>
      </c>
      <c r="G3209" s="43">
        <f t="shared" ref="G3209:G3272" si="352">IF(B3209&gt;$B$2,0,F3209)</f>
        <v>1.0738622586670132E-4</v>
      </c>
      <c r="H3209" s="29">
        <f t="shared" ref="H3209:H3272" si="353">H3210*(1+G3209)</f>
        <v>1.527782553392941</v>
      </c>
      <c r="I3209" s="30">
        <f>VLOOKUP(B3208,'מדדים וריביות'!B:C,2)</f>
        <v>24987069.213135201</v>
      </c>
      <c r="K3209" s="39">
        <f t="shared" ref="K3209:K3272" si="354">$B$4/E3209*D3209-D3209</f>
        <v>0</v>
      </c>
      <c r="L3209" s="39">
        <f t="shared" ref="L3209:L3272" si="355">H3210*D3209-D3209</f>
        <v>0</v>
      </c>
      <c r="M3209" s="39">
        <f t="shared" ref="M3209:M3272" si="356">$B$4/E3209*L3209-L3209</f>
        <v>0</v>
      </c>
      <c r="N3209" s="41">
        <f t="shared" si="351"/>
        <v>0</v>
      </c>
    </row>
    <row r="3210" spans="2:14">
      <c r="B3210" s="1">
        <v>36075</v>
      </c>
      <c r="C3210" s="1">
        <f t="shared" ref="C3210:C3273" si="357">DATE(YEAR(B3210),MONTH(B3210),DAY(1))</f>
        <v>36069</v>
      </c>
      <c r="E3210" s="42">
        <f>IF(DAY(B3210)&gt;14,VLOOKUP(DATE(YEAR(C3210),MONTH(C3210)-1,DAY(1)),'מדדים וריביות'!B:C,2,FALSE),VLOOKUP(DATE(YEAR(C3210),MONTH(C3210)-2,DAY(1)),'מדדים וריביות'!B:C,2,FALSE))</f>
        <v>23921197.887772899</v>
      </c>
      <c r="F3210" s="43">
        <f>IF($B$5=1,'ריבית יומית'!D3204,'ריבית יומית'!G3204)</f>
        <v>1.0738622586670132E-4</v>
      </c>
      <c r="G3210" s="43">
        <f t="shared" si="352"/>
        <v>1.0738622586670132E-4</v>
      </c>
      <c r="H3210" s="29">
        <f t="shared" si="353"/>
        <v>1.5276185082067806</v>
      </c>
      <c r="I3210" s="30">
        <f>VLOOKUP(B3209,'מדדים וריביות'!B:C,2)</f>
        <v>24987069.213135201</v>
      </c>
      <c r="K3210" s="39">
        <f t="shared" si="354"/>
        <v>0</v>
      </c>
      <c r="L3210" s="39">
        <f t="shared" si="355"/>
        <v>0</v>
      </c>
      <c r="M3210" s="39">
        <f t="shared" si="356"/>
        <v>0</v>
      </c>
      <c r="N3210" s="41">
        <f t="shared" ref="N3210:N3273" si="358">SUM(K3210:M3210)</f>
        <v>0</v>
      </c>
    </row>
    <row r="3211" spans="2:14">
      <c r="B3211" s="1">
        <v>36076</v>
      </c>
      <c r="C3211" s="1">
        <f t="shared" si="357"/>
        <v>36069</v>
      </c>
      <c r="E3211" s="42">
        <f>IF(DAY(B3211)&gt;14,VLOOKUP(DATE(YEAR(C3211),MONTH(C3211)-1,DAY(1)),'מדדים וריביות'!B:C,2,FALSE),VLOOKUP(DATE(YEAR(C3211),MONTH(C3211)-2,DAY(1)),'מדדים וריביות'!B:C,2,FALSE))</f>
        <v>23921197.887772899</v>
      </c>
      <c r="F3211" s="43">
        <f>IF($B$5=1,'ריבית יומית'!D3205,'ריבית יומית'!G3205)</f>
        <v>1.0738622586670132E-4</v>
      </c>
      <c r="G3211" s="43">
        <f t="shared" si="352"/>
        <v>1.0738622586670132E-4</v>
      </c>
      <c r="H3211" s="29">
        <f t="shared" si="353"/>
        <v>1.527454480634922</v>
      </c>
      <c r="I3211" s="30">
        <f>VLOOKUP(B3210,'מדדים וריביות'!B:C,2)</f>
        <v>24987069.213135201</v>
      </c>
      <c r="K3211" s="39">
        <f t="shared" si="354"/>
        <v>0</v>
      </c>
      <c r="L3211" s="39">
        <f t="shared" si="355"/>
        <v>0</v>
      </c>
      <c r="M3211" s="39">
        <f t="shared" si="356"/>
        <v>0</v>
      </c>
      <c r="N3211" s="41">
        <f t="shared" si="358"/>
        <v>0</v>
      </c>
    </row>
    <row r="3212" spans="2:14">
      <c r="B3212" s="1">
        <v>36077</v>
      </c>
      <c r="C3212" s="1">
        <f t="shared" si="357"/>
        <v>36069</v>
      </c>
      <c r="E3212" s="42">
        <f>IF(DAY(B3212)&gt;14,VLOOKUP(DATE(YEAR(C3212),MONTH(C3212)-1,DAY(1)),'מדדים וריביות'!B:C,2,FALSE),VLOOKUP(DATE(YEAR(C3212),MONTH(C3212)-2,DAY(1)),'מדדים וריביות'!B:C,2,FALSE))</f>
        <v>23921197.887772899</v>
      </c>
      <c r="F3212" s="43">
        <f>IF($B$5=1,'ריבית יומית'!D3206,'ריבית יומית'!G3206)</f>
        <v>1.0738622586670132E-4</v>
      </c>
      <c r="G3212" s="43">
        <f t="shared" si="352"/>
        <v>1.0738622586670132E-4</v>
      </c>
      <c r="H3212" s="29">
        <f t="shared" si="353"/>
        <v>1.527290470675474</v>
      </c>
      <c r="I3212" s="30">
        <f>VLOOKUP(B3211,'מדדים וריביות'!B:C,2)</f>
        <v>24987069.213135201</v>
      </c>
      <c r="K3212" s="39">
        <f t="shared" si="354"/>
        <v>0</v>
      </c>
      <c r="L3212" s="39">
        <f t="shared" si="355"/>
        <v>0</v>
      </c>
      <c r="M3212" s="39">
        <f t="shared" si="356"/>
        <v>0</v>
      </c>
      <c r="N3212" s="41">
        <f t="shared" si="358"/>
        <v>0</v>
      </c>
    </row>
    <row r="3213" spans="2:14">
      <c r="B3213" s="1">
        <v>36078</v>
      </c>
      <c r="C3213" s="1">
        <f t="shared" si="357"/>
        <v>36069</v>
      </c>
      <c r="E3213" s="42">
        <f>IF(DAY(B3213)&gt;14,VLOOKUP(DATE(YEAR(C3213),MONTH(C3213)-1,DAY(1)),'מדדים וריביות'!B:C,2,FALSE),VLOOKUP(DATE(YEAR(C3213),MONTH(C3213)-2,DAY(1)),'מדדים וריביות'!B:C,2,FALSE))</f>
        <v>23921197.887772899</v>
      </c>
      <c r="F3213" s="43">
        <f>IF($B$5=1,'ריבית יומית'!D3207,'ריבית יומית'!G3207)</f>
        <v>1.0738622586670132E-4</v>
      </c>
      <c r="G3213" s="43">
        <f t="shared" si="352"/>
        <v>1.0738622586670132E-4</v>
      </c>
      <c r="H3213" s="29">
        <f t="shared" si="353"/>
        <v>1.5271264783265455</v>
      </c>
      <c r="I3213" s="30">
        <f>VLOOKUP(B3212,'מדדים וריביות'!B:C,2)</f>
        <v>24987069.213135201</v>
      </c>
      <c r="K3213" s="39">
        <f t="shared" si="354"/>
        <v>0</v>
      </c>
      <c r="L3213" s="39">
        <f t="shared" si="355"/>
        <v>0</v>
      </c>
      <c r="M3213" s="39">
        <f t="shared" si="356"/>
        <v>0</v>
      </c>
      <c r="N3213" s="41">
        <f t="shared" si="358"/>
        <v>0</v>
      </c>
    </row>
    <row r="3214" spans="2:14">
      <c r="B3214" s="1">
        <v>36079</v>
      </c>
      <c r="C3214" s="1">
        <f t="shared" si="357"/>
        <v>36069</v>
      </c>
      <c r="E3214" s="42">
        <f>IF(DAY(B3214)&gt;14,VLOOKUP(DATE(YEAR(C3214),MONTH(C3214)-1,DAY(1)),'מדדים וריביות'!B:C,2,FALSE),VLOOKUP(DATE(YEAR(C3214),MONTH(C3214)-2,DAY(1)),'מדדים וריביות'!B:C,2,FALSE))</f>
        <v>23921197.887772899</v>
      </c>
      <c r="F3214" s="43">
        <f>IF($B$5=1,'ריבית יומית'!D3208,'ריבית יומית'!G3208)</f>
        <v>1.0738622586670132E-4</v>
      </c>
      <c r="G3214" s="43">
        <f t="shared" si="352"/>
        <v>1.0738622586670132E-4</v>
      </c>
      <c r="H3214" s="29">
        <f t="shared" si="353"/>
        <v>1.5269625035862453</v>
      </c>
      <c r="I3214" s="30">
        <f>VLOOKUP(B3213,'מדדים וריביות'!B:C,2)</f>
        <v>24987069.213135201</v>
      </c>
      <c r="K3214" s="39">
        <f t="shared" si="354"/>
        <v>0</v>
      </c>
      <c r="L3214" s="39">
        <f t="shared" si="355"/>
        <v>0</v>
      </c>
      <c r="M3214" s="39">
        <f t="shared" si="356"/>
        <v>0</v>
      </c>
      <c r="N3214" s="41">
        <f t="shared" si="358"/>
        <v>0</v>
      </c>
    </row>
    <row r="3215" spans="2:14">
      <c r="B3215" s="1">
        <v>36080</v>
      </c>
      <c r="C3215" s="1">
        <f t="shared" si="357"/>
        <v>36069</v>
      </c>
      <c r="E3215" s="42">
        <f>IF(DAY(B3215)&gt;14,VLOOKUP(DATE(YEAR(C3215),MONTH(C3215)-1,DAY(1)),'מדדים וריביות'!B:C,2,FALSE),VLOOKUP(DATE(YEAR(C3215),MONTH(C3215)-2,DAY(1)),'מדדים וריביות'!B:C,2,FALSE))</f>
        <v>23921197.887772899</v>
      </c>
      <c r="F3215" s="43">
        <f>IF($B$5=1,'ריבית יומית'!D3209,'ריבית יומית'!G3209)</f>
        <v>1.0738622586670132E-4</v>
      </c>
      <c r="G3215" s="43">
        <f t="shared" si="352"/>
        <v>1.0738622586670132E-4</v>
      </c>
      <c r="H3215" s="29">
        <f t="shared" si="353"/>
        <v>1.526798546452683</v>
      </c>
      <c r="I3215" s="30">
        <f>VLOOKUP(B3214,'מדדים וריביות'!B:C,2)</f>
        <v>24987069.213135201</v>
      </c>
      <c r="K3215" s="39">
        <f t="shared" si="354"/>
        <v>0</v>
      </c>
      <c r="L3215" s="39">
        <f t="shared" si="355"/>
        <v>0</v>
      </c>
      <c r="M3215" s="39">
        <f t="shared" si="356"/>
        <v>0</v>
      </c>
      <c r="N3215" s="41">
        <f t="shared" si="358"/>
        <v>0</v>
      </c>
    </row>
    <row r="3216" spans="2:14">
      <c r="B3216" s="1">
        <v>36081</v>
      </c>
      <c r="C3216" s="1">
        <f t="shared" si="357"/>
        <v>36069</v>
      </c>
      <c r="E3216" s="42">
        <f>IF(DAY(B3216)&gt;14,VLOOKUP(DATE(YEAR(C3216),MONTH(C3216)-1,DAY(1)),'מדדים וריביות'!B:C,2,FALSE),VLOOKUP(DATE(YEAR(C3216),MONTH(C3216)-2,DAY(1)),'מדדים וריביות'!B:C,2,FALSE))</f>
        <v>23921197.887772899</v>
      </c>
      <c r="F3216" s="43">
        <f>IF($B$5=1,'ריבית יומית'!D3210,'ריבית יומית'!G3210)</f>
        <v>1.0738622586670132E-4</v>
      </c>
      <c r="G3216" s="43">
        <f t="shared" si="352"/>
        <v>1.0738622586670132E-4</v>
      </c>
      <c r="H3216" s="29">
        <f t="shared" si="353"/>
        <v>1.526634606923968</v>
      </c>
      <c r="I3216" s="30">
        <f>VLOOKUP(B3215,'מדדים וריביות'!B:C,2)</f>
        <v>24987069.213135201</v>
      </c>
      <c r="K3216" s="39">
        <f t="shared" si="354"/>
        <v>0</v>
      </c>
      <c r="L3216" s="39">
        <f t="shared" si="355"/>
        <v>0</v>
      </c>
      <c r="M3216" s="39">
        <f t="shared" si="356"/>
        <v>0</v>
      </c>
      <c r="N3216" s="41">
        <f t="shared" si="358"/>
        <v>0</v>
      </c>
    </row>
    <row r="3217" spans="2:14">
      <c r="B3217" s="1">
        <v>36082</v>
      </c>
      <c r="C3217" s="1">
        <f t="shared" si="357"/>
        <v>36069</v>
      </c>
      <c r="E3217" s="42">
        <f>IF(DAY(B3217)&gt;14,VLOOKUP(DATE(YEAR(C3217),MONTH(C3217)-1,DAY(1)),'מדדים וריביות'!B:C,2,FALSE),VLOOKUP(DATE(YEAR(C3217),MONTH(C3217)-2,DAY(1)),'מדדים וריביות'!B:C,2,FALSE))</f>
        <v>23921197.887772899</v>
      </c>
      <c r="F3217" s="43">
        <f>IF($B$5=1,'ריבית יומית'!D3211,'ריבית יומית'!G3211)</f>
        <v>1.0738622586670132E-4</v>
      </c>
      <c r="G3217" s="43">
        <f t="shared" si="352"/>
        <v>1.0738622586670132E-4</v>
      </c>
      <c r="H3217" s="29">
        <f t="shared" si="353"/>
        <v>1.5264706849982099</v>
      </c>
      <c r="I3217" s="30">
        <f>VLOOKUP(B3216,'מדדים וריביות'!B:C,2)</f>
        <v>24987069.213135201</v>
      </c>
      <c r="K3217" s="39">
        <f t="shared" si="354"/>
        <v>0</v>
      </c>
      <c r="L3217" s="39">
        <f t="shared" si="355"/>
        <v>0</v>
      </c>
      <c r="M3217" s="39">
        <f t="shared" si="356"/>
        <v>0</v>
      </c>
      <c r="N3217" s="41">
        <f t="shared" si="358"/>
        <v>0</v>
      </c>
    </row>
    <row r="3218" spans="2:14">
      <c r="B3218" s="1">
        <v>36083</v>
      </c>
      <c r="C3218" s="1">
        <f t="shared" si="357"/>
        <v>36069</v>
      </c>
      <c r="E3218" s="42">
        <f>IF(DAY(B3218)&gt;14,VLOOKUP(DATE(YEAR(C3218),MONTH(C3218)-1,DAY(1)),'מדדים וריביות'!B:C,2,FALSE),VLOOKUP(DATE(YEAR(C3218),MONTH(C3218)-2,DAY(1)),'מדדים וריביות'!B:C,2,FALSE))</f>
        <v>24256186.018601</v>
      </c>
      <c r="F3218" s="43">
        <f>IF($B$5=1,'ריבית יומית'!D3212,'ריבית יומית'!G3212)</f>
        <v>1.0738622586670132E-4</v>
      </c>
      <c r="G3218" s="43">
        <f t="shared" si="352"/>
        <v>1.0738622586670132E-4</v>
      </c>
      <c r="H3218" s="29">
        <f t="shared" si="353"/>
        <v>1.5263067806735187</v>
      </c>
      <c r="I3218" s="30">
        <f>VLOOKUP(B3217,'מדדים וריביות'!B:C,2)</f>
        <v>24987069.213135201</v>
      </c>
      <c r="K3218" s="39">
        <f t="shared" si="354"/>
        <v>0</v>
      </c>
      <c r="L3218" s="39">
        <f t="shared" si="355"/>
        <v>0</v>
      </c>
      <c r="M3218" s="39">
        <f t="shared" si="356"/>
        <v>0</v>
      </c>
      <c r="N3218" s="41">
        <f t="shared" si="358"/>
        <v>0</v>
      </c>
    </row>
    <row r="3219" spans="2:14">
      <c r="B3219" s="1">
        <v>36084</v>
      </c>
      <c r="C3219" s="1">
        <f t="shared" si="357"/>
        <v>36069</v>
      </c>
      <c r="E3219" s="42">
        <f>IF(DAY(B3219)&gt;14,VLOOKUP(DATE(YEAR(C3219),MONTH(C3219)-1,DAY(1)),'מדדים וריביות'!B:C,2,FALSE),VLOOKUP(DATE(YEAR(C3219),MONTH(C3219)-2,DAY(1)),'מדדים וריביות'!B:C,2,FALSE))</f>
        <v>24256186.018601</v>
      </c>
      <c r="F3219" s="43">
        <f>IF($B$5=1,'ריבית יומית'!D3213,'ריבית יומית'!G3213)</f>
        <v>1.0738622586670132E-4</v>
      </c>
      <c r="G3219" s="43">
        <f t="shared" si="352"/>
        <v>1.0738622586670132E-4</v>
      </c>
      <c r="H3219" s="29">
        <f t="shared" si="353"/>
        <v>1.5261428939480044</v>
      </c>
      <c r="I3219" s="30">
        <f>VLOOKUP(B3218,'מדדים וריביות'!B:C,2)</f>
        <v>24987069.213135201</v>
      </c>
      <c r="K3219" s="39">
        <f t="shared" si="354"/>
        <v>0</v>
      </c>
      <c r="L3219" s="39">
        <f t="shared" si="355"/>
        <v>0</v>
      </c>
      <c r="M3219" s="39">
        <f t="shared" si="356"/>
        <v>0</v>
      </c>
      <c r="N3219" s="41">
        <f t="shared" si="358"/>
        <v>0</v>
      </c>
    </row>
    <row r="3220" spans="2:14">
      <c r="B3220" s="1">
        <v>36085</v>
      </c>
      <c r="C3220" s="1">
        <f t="shared" si="357"/>
        <v>36069</v>
      </c>
      <c r="E3220" s="42">
        <f>IF(DAY(B3220)&gt;14,VLOOKUP(DATE(YEAR(C3220),MONTH(C3220)-1,DAY(1)),'מדדים וריביות'!B:C,2,FALSE),VLOOKUP(DATE(YEAR(C3220),MONTH(C3220)-2,DAY(1)),'מדדים וריביות'!B:C,2,FALSE))</f>
        <v>24256186.018601</v>
      </c>
      <c r="F3220" s="43">
        <f>IF($B$5=1,'ריבית יומית'!D3214,'ריבית יומית'!G3214)</f>
        <v>1.0738622586670132E-4</v>
      </c>
      <c r="G3220" s="43">
        <f t="shared" si="352"/>
        <v>1.0738622586670132E-4</v>
      </c>
      <c r="H3220" s="29">
        <f t="shared" si="353"/>
        <v>1.5259790248197773</v>
      </c>
      <c r="I3220" s="30">
        <f>VLOOKUP(B3219,'מדדים וריביות'!B:C,2)</f>
        <v>24987069.213135201</v>
      </c>
      <c r="K3220" s="39">
        <f t="shared" si="354"/>
        <v>0</v>
      </c>
      <c r="L3220" s="39">
        <f t="shared" si="355"/>
        <v>0</v>
      </c>
      <c r="M3220" s="39">
        <f t="shared" si="356"/>
        <v>0</v>
      </c>
      <c r="N3220" s="41">
        <f t="shared" si="358"/>
        <v>0</v>
      </c>
    </row>
    <row r="3221" spans="2:14">
      <c r="B3221" s="1">
        <v>36086</v>
      </c>
      <c r="C3221" s="1">
        <f t="shared" si="357"/>
        <v>36069</v>
      </c>
      <c r="E3221" s="42">
        <f>IF(DAY(B3221)&gt;14,VLOOKUP(DATE(YEAR(C3221),MONTH(C3221)-1,DAY(1)),'מדדים וריביות'!B:C,2,FALSE),VLOOKUP(DATE(YEAR(C3221),MONTH(C3221)-2,DAY(1)),'מדדים וריביות'!B:C,2,FALSE))</f>
        <v>24256186.018601</v>
      </c>
      <c r="F3221" s="43">
        <f>IF($B$5=1,'ריבית יומית'!D3215,'ריבית יומית'!G3215)</f>
        <v>1.0738622586670132E-4</v>
      </c>
      <c r="G3221" s="43">
        <f t="shared" si="352"/>
        <v>1.0738622586670132E-4</v>
      </c>
      <c r="H3221" s="29">
        <f t="shared" si="353"/>
        <v>1.5258151732869478</v>
      </c>
      <c r="I3221" s="30">
        <f>VLOOKUP(B3220,'מדדים וריביות'!B:C,2)</f>
        <v>24987069.213135201</v>
      </c>
      <c r="K3221" s="39">
        <f t="shared" si="354"/>
        <v>0</v>
      </c>
      <c r="L3221" s="39">
        <f t="shared" si="355"/>
        <v>0</v>
      </c>
      <c r="M3221" s="39">
        <f t="shared" si="356"/>
        <v>0</v>
      </c>
      <c r="N3221" s="41">
        <f t="shared" si="358"/>
        <v>0</v>
      </c>
    </row>
    <row r="3222" spans="2:14">
      <c r="B3222" s="1">
        <v>36087</v>
      </c>
      <c r="C3222" s="1">
        <f t="shared" si="357"/>
        <v>36069</v>
      </c>
      <c r="E3222" s="42">
        <f>IF(DAY(B3222)&gt;14,VLOOKUP(DATE(YEAR(C3222),MONTH(C3222)-1,DAY(1)),'מדדים וריביות'!B:C,2,FALSE),VLOOKUP(DATE(YEAR(C3222),MONTH(C3222)-2,DAY(1)),'מדדים וריביות'!B:C,2,FALSE))</f>
        <v>24256186.018601</v>
      </c>
      <c r="F3222" s="43">
        <f>IF($B$5=1,'ריבית יומית'!D3216,'ריבית יומית'!G3216)</f>
        <v>1.0738622586670132E-4</v>
      </c>
      <c r="G3222" s="43">
        <f t="shared" si="352"/>
        <v>1.0738622586670132E-4</v>
      </c>
      <c r="H3222" s="29">
        <f t="shared" si="353"/>
        <v>1.5256513393476268</v>
      </c>
      <c r="I3222" s="30">
        <f>VLOOKUP(B3221,'מדדים וריביות'!B:C,2)</f>
        <v>24987069.213135201</v>
      </c>
      <c r="K3222" s="39">
        <f t="shared" si="354"/>
        <v>0</v>
      </c>
      <c r="L3222" s="39">
        <f t="shared" si="355"/>
        <v>0</v>
      </c>
      <c r="M3222" s="39">
        <f t="shared" si="356"/>
        <v>0</v>
      </c>
      <c r="N3222" s="41">
        <f t="shared" si="358"/>
        <v>0</v>
      </c>
    </row>
    <row r="3223" spans="2:14">
      <c r="B3223" s="1">
        <v>36088</v>
      </c>
      <c r="C3223" s="1">
        <f t="shared" si="357"/>
        <v>36069</v>
      </c>
      <c r="E3223" s="42">
        <f>IF(DAY(B3223)&gt;14,VLOOKUP(DATE(YEAR(C3223),MONTH(C3223)-1,DAY(1)),'מדדים וריביות'!B:C,2,FALSE),VLOOKUP(DATE(YEAR(C3223),MONTH(C3223)-2,DAY(1)),'מדדים וריביות'!B:C,2,FALSE))</f>
        <v>24256186.018601</v>
      </c>
      <c r="F3223" s="43">
        <f>IF($B$5=1,'ריבית יומית'!D3217,'ריבית יומית'!G3217)</f>
        <v>1.0738622586670132E-4</v>
      </c>
      <c r="G3223" s="43">
        <f t="shared" si="352"/>
        <v>1.0738622586670132E-4</v>
      </c>
      <c r="H3223" s="29">
        <f t="shared" si="353"/>
        <v>1.525487522999925</v>
      </c>
      <c r="I3223" s="30">
        <f>VLOOKUP(B3222,'מדדים וריביות'!B:C,2)</f>
        <v>24987069.213135201</v>
      </c>
      <c r="K3223" s="39">
        <f t="shared" si="354"/>
        <v>0</v>
      </c>
      <c r="L3223" s="39">
        <f t="shared" si="355"/>
        <v>0</v>
      </c>
      <c r="M3223" s="39">
        <f t="shared" si="356"/>
        <v>0</v>
      </c>
      <c r="N3223" s="41">
        <f t="shared" si="358"/>
        <v>0</v>
      </c>
    </row>
    <row r="3224" spans="2:14">
      <c r="B3224" s="1">
        <v>36089</v>
      </c>
      <c r="C3224" s="1">
        <f t="shared" si="357"/>
        <v>36069</v>
      </c>
      <c r="E3224" s="42">
        <f>IF(DAY(B3224)&gt;14,VLOOKUP(DATE(YEAR(C3224),MONTH(C3224)-1,DAY(1)),'מדדים וריביות'!B:C,2,FALSE),VLOOKUP(DATE(YEAR(C3224),MONTH(C3224)-2,DAY(1)),'מדדים וריביות'!B:C,2,FALSE))</f>
        <v>24256186.018601</v>
      </c>
      <c r="F3224" s="43">
        <f>IF($B$5=1,'ריבית יומית'!D3218,'ריבית יומית'!G3218)</f>
        <v>1.0738622586670132E-4</v>
      </c>
      <c r="G3224" s="43">
        <f t="shared" si="352"/>
        <v>1.0738622586670132E-4</v>
      </c>
      <c r="H3224" s="29">
        <f t="shared" si="353"/>
        <v>1.5253237242419537</v>
      </c>
      <c r="I3224" s="30">
        <f>VLOOKUP(B3223,'מדדים וריביות'!B:C,2)</f>
        <v>24987069.213135201</v>
      </c>
      <c r="K3224" s="39">
        <f t="shared" si="354"/>
        <v>0</v>
      </c>
      <c r="L3224" s="39">
        <f t="shared" si="355"/>
        <v>0</v>
      </c>
      <c r="M3224" s="39">
        <f t="shared" si="356"/>
        <v>0</v>
      </c>
      <c r="N3224" s="41">
        <f t="shared" si="358"/>
        <v>0</v>
      </c>
    </row>
    <row r="3225" spans="2:14">
      <c r="B3225" s="1">
        <v>36090</v>
      </c>
      <c r="C3225" s="1">
        <f t="shared" si="357"/>
        <v>36069</v>
      </c>
      <c r="E3225" s="42">
        <f>IF(DAY(B3225)&gt;14,VLOOKUP(DATE(YEAR(C3225),MONTH(C3225)-1,DAY(1)),'מדדים וריביות'!B:C,2,FALSE),VLOOKUP(DATE(YEAR(C3225),MONTH(C3225)-2,DAY(1)),'מדדים וריביות'!B:C,2,FALSE))</f>
        <v>24256186.018601</v>
      </c>
      <c r="F3225" s="43">
        <f>IF($B$5=1,'ריבית יומית'!D3219,'ריבית יומית'!G3219)</f>
        <v>1.0738622586670132E-4</v>
      </c>
      <c r="G3225" s="43">
        <f t="shared" si="352"/>
        <v>1.0738622586670132E-4</v>
      </c>
      <c r="H3225" s="29">
        <f t="shared" si="353"/>
        <v>1.5251599430718241</v>
      </c>
      <c r="I3225" s="30">
        <f>VLOOKUP(B3224,'מדדים וריביות'!B:C,2)</f>
        <v>24987069.213135201</v>
      </c>
      <c r="K3225" s="39">
        <f t="shared" si="354"/>
        <v>0</v>
      </c>
      <c r="L3225" s="39">
        <f t="shared" si="355"/>
        <v>0</v>
      </c>
      <c r="M3225" s="39">
        <f t="shared" si="356"/>
        <v>0</v>
      </c>
      <c r="N3225" s="41">
        <f t="shared" si="358"/>
        <v>0</v>
      </c>
    </row>
    <row r="3226" spans="2:14">
      <c r="B3226" s="1">
        <v>36091</v>
      </c>
      <c r="C3226" s="1">
        <f t="shared" si="357"/>
        <v>36069</v>
      </c>
      <c r="E3226" s="42">
        <f>IF(DAY(B3226)&gt;14,VLOOKUP(DATE(YEAR(C3226),MONTH(C3226)-1,DAY(1)),'מדדים וריביות'!B:C,2,FALSE),VLOOKUP(DATE(YEAR(C3226),MONTH(C3226)-2,DAY(1)),'מדדים וריביות'!B:C,2,FALSE))</f>
        <v>24256186.018601</v>
      </c>
      <c r="F3226" s="43">
        <f>IF($B$5=1,'ריבית יומית'!D3220,'ריבית יומית'!G3220)</f>
        <v>1.0738622586670132E-4</v>
      </c>
      <c r="G3226" s="43">
        <f t="shared" si="352"/>
        <v>1.0738622586670132E-4</v>
      </c>
      <c r="H3226" s="29">
        <f t="shared" si="353"/>
        <v>1.5249961794876479</v>
      </c>
      <c r="I3226" s="30">
        <f>VLOOKUP(B3225,'מדדים וריביות'!B:C,2)</f>
        <v>24987069.213135201</v>
      </c>
      <c r="K3226" s="39">
        <f t="shared" si="354"/>
        <v>0</v>
      </c>
      <c r="L3226" s="39">
        <f t="shared" si="355"/>
        <v>0</v>
      </c>
      <c r="M3226" s="39">
        <f t="shared" si="356"/>
        <v>0</v>
      </c>
      <c r="N3226" s="41">
        <f t="shared" si="358"/>
        <v>0</v>
      </c>
    </row>
    <row r="3227" spans="2:14">
      <c r="B3227" s="1">
        <v>36092</v>
      </c>
      <c r="C3227" s="1">
        <f t="shared" si="357"/>
        <v>36069</v>
      </c>
      <c r="E3227" s="42">
        <f>IF(DAY(B3227)&gt;14,VLOOKUP(DATE(YEAR(C3227),MONTH(C3227)-1,DAY(1)),'מדדים וריביות'!B:C,2,FALSE),VLOOKUP(DATE(YEAR(C3227),MONTH(C3227)-2,DAY(1)),'מדדים וריביות'!B:C,2,FALSE))</f>
        <v>24256186.018601</v>
      </c>
      <c r="F3227" s="43">
        <f>IF($B$5=1,'ריבית יומית'!D3221,'ריבית יומית'!G3221)</f>
        <v>1.0738622586670132E-4</v>
      </c>
      <c r="G3227" s="43">
        <f t="shared" si="352"/>
        <v>1.0738622586670132E-4</v>
      </c>
      <c r="H3227" s="29">
        <f t="shared" si="353"/>
        <v>1.5248324334875365</v>
      </c>
      <c r="I3227" s="30">
        <f>VLOOKUP(B3226,'מדדים וריביות'!B:C,2)</f>
        <v>24987069.213135201</v>
      </c>
      <c r="K3227" s="39">
        <f t="shared" si="354"/>
        <v>0</v>
      </c>
      <c r="L3227" s="39">
        <f t="shared" si="355"/>
        <v>0</v>
      </c>
      <c r="M3227" s="39">
        <f t="shared" si="356"/>
        <v>0</v>
      </c>
      <c r="N3227" s="41">
        <f t="shared" si="358"/>
        <v>0</v>
      </c>
    </row>
    <row r="3228" spans="2:14">
      <c r="B3228" s="1">
        <v>36093</v>
      </c>
      <c r="C3228" s="1">
        <f t="shared" si="357"/>
        <v>36069</v>
      </c>
      <c r="E3228" s="42">
        <f>IF(DAY(B3228)&gt;14,VLOOKUP(DATE(YEAR(C3228),MONTH(C3228)-1,DAY(1)),'מדדים וריביות'!B:C,2,FALSE),VLOOKUP(DATE(YEAR(C3228),MONTH(C3228)-2,DAY(1)),'מדדים וריביות'!B:C,2,FALSE))</f>
        <v>24256186.018601</v>
      </c>
      <c r="F3228" s="43">
        <f>IF($B$5=1,'ריבית יומית'!D3222,'ריבית יומית'!G3222)</f>
        <v>1.0738622586670132E-4</v>
      </c>
      <c r="G3228" s="43">
        <f t="shared" si="352"/>
        <v>1.0738622586670132E-4</v>
      </c>
      <c r="H3228" s="29">
        <f t="shared" si="353"/>
        <v>1.5246687050696019</v>
      </c>
      <c r="I3228" s="30">
        <f>VLOOKUP(B3227,'מדדים וריביות'!B:C,2)</f>
        <v>24987069.213135201</v>
      </c>
      <c r="K3228" s="39">
        <f t="shared" si="354"/>
        <v>0</v>
      </c>
      <c r="L3228" s="39">
        <f t="shared" si="355"/>
        <v>0</v>
      </c>
      <c r="M3228" s="39">
        <f t="shared" si="356"/>
        <v>0</v>
      </c>
      <c r="N3228" s="41">
        <f t="shared" si="358"/>
        <v>0</v>
      </c>
    </row>
    <row r="3229" spans="2:14">
      <c r="B3229" s="1">
        <v>36094</v>
      </c>
      <c r="C3229" s="1">
        <f t="shared" si="357"/>
        <v>36069</v>
      </c>
      <c r="E3229" s="42">
        <f>IF(DAY(B3229)&gt;14,VLOOKUP(DATE(YEAR(C3229),MONTH(C3229)-1,DAY(1)),'מדדים וריביות'!B:C,2,FALSE),VLOOKUP(DATE(YEAR(C3229),MONTH(C3229)-2,DAY(1)),'מדדים וריביות'!B:C,2,FALSE))</f>
        <v>24256186.018601</v>
      </c>
      <c r="F3229" s="43">
        <f>IF($B$5=1,'ריבית יומית'!D3223,'ריבית יומית'!G3223)</f>
        <v>1.0738622586670132E-4</v>
      </c>
      <c r="G3229" s="43">
        <f t="shared" si="352"/>
        <v>1.0738622586670132E-4</v>
      </c>
      <c r="H3229" s="29">
        <f t="shared" si="353"/>
        <v>1.5245049942319564</v>
      </c>
      <c r="I3229" s="30">
        <f>VLOOKUP(B3228,'מדדים וריביות'!B:C,2)</f>
        <v>24987069.213135201</v>
      </c>
      <c r="K3229" s="39">
        <f t="shared" si="354"/>
        <v>0</v>
      </c>
      <c r="L3229" s="39">
        <f t="shared" si="355"/>
        <v>0</v>
      </c>
      <c r="M3229" s="39">
        <f t="shared" si="356"/>
        <v>0</v>
      </c>
      <c r="N3229" s="41">
        <f t="shared" si="358"/>
        <v>0</v>
      </c>
    </row>
    <row r="3230" spans="2:14">
      <c r="B3230" s="1">
        <v>36095</v>
      </c>
      <c r="C3230" s="1">
        <f t="shared" si="357"/>
        <v>36069</v>
      </c>
      <c r="E3230" s="42">
        <f>IF(DAY(B3230)&gt;14,VLOOKUP(DATE(YEAR(C3230),MONTH(C3230)-1,DAY(1)),'מדדים וריביות'!B:C,2,FALSE),VLOOKUP(DATE(YEAR(C3230),MONTH(C3230)-2,DAY(1)),'מדדים וריביות'!B:C,2,FALSE))</f>
        <v>24256186.018601</v>
      </c>
      <c r="F3230" s="43">
        <f>IF($B$5=1,'ריבית יומית'!D3224,'ריבית יומית'!G3224)</f>
        <v>1.0738622586670132E-4</v>
      </c>
      <c r="G3230" s="43">
        <f t="shared" si="352"/>
        <v>1.0738622586670132E-4</v>
      </c>
      <c r="H3230" s="29">
        <f t="shared" si="353"/>
        <v>1.5243413009727123</v>
      </c>
      <c r="I3230" s="30">
        <f>VLOOKUP(B3229,'מדדים וריביות'!B:C,2)</f>
        <v>24987069.213135201</v>
      </c>
      <c r="K3230" s="39">
        <f t="shared" si="354"/>
        <v>0</v>
      </c>
      <c r="L3230" s="39">
        <f t="shared" si="355"/>
        <v>0</v>
      </c>
      <c r="M3230" s="39">
        <f t="shared" si="356"/>
        <v>0</v>
      </c>
      <c r="N3230" s="41">
        <f t="shared" si="358"/>
        <v>0</v>
      </c>
    </row>
    <row r="3231" spans="2:14">
      <c r="B3231" s="1">
        <v>36096</v>
      </c>
      <c r="C3231" s="1">
        <f t="shared" si="357"/>
        <v>36069</v>
      </c>
      <c r="E3231" s="42">
        <f>IF(DAY(B3231)&gt;14,VLOOKUP(DATE(YEAR(C3231),MONTH(C3231)-1,DAY(1)),'מדדים וריביות'!B:C,2,FALSE),VLOOKUP(DATE(YEAR(C3231),MONTH(C3231)-2,DAY(1)),'מדדים וריביות'!B:C,2,FALSE))</f>
        <v>24256186.018601</v>
      </c>
      <c r="F3231" s="43">
        <f>IF($B$5=1,'ריבית יומית'!D3225,'ריבית יומית'!G3225)</f>
        <v>1.0738622586670132E-4</v>
      </c>
      <c r="G3231" s="43">
        <f t="shared" si="352"/>
        <v>1.0738622586670132E-4</v>
      </c>
      <c r="H3231" s="29">
        <f t="shared" si="353"/>
        <v>1.5241776252899819</v>
      </c>
      <c r="I3231" s="30">
        <f>VLOOKUP(B3230,'מדדים וריביות'!B:C,2)</f>
        <v>24987069.213135201</v>
      </c>
      <c r="K3231" s="39">
        <f t="shared" si="354"/>
        <v>0</v>
      </c>
      <c r="L3231" s="39">
        <f t="shared" si="355"/>
        <v>0</v>
      </c>
      <c r="M3231" s="39">
        <f t="shared" si="356"/>
        <v>0</v>
      </c>
      <c r="N3231" s="41">
        <f t="shared" si="358"/>
        <v>0</v>
      </c>
    </row>
    <row r="3232" spans="2:14">
      <c r="B3232" s="1">
        <v>36097</v>
      </c>
      <c r="C3232" s="1">
        <f t="shared" si="357"/>
        <v>36069</v>
      </c>
      <c r="E3232" s="42">
        <f>IF(DAY(B3232)&gt;14,VLOOKUP(DATE(YEAR(C3232),MONTH(C3232)-1,DAY(1)),'מדדים וריביות'!B:C,2,FALSE),VLOOKUP(DATE(YEAR(C3232),MONTH(C3232)-2,DAY(1)),'מדדים וריביות'!B:C,2,FALSE))</f>
        <v>24256186.018601</v>
      </c>
      <c r="F3232" s="43">
        <f>IF($B$5=1,'ריבית יומית'!D3226,'ריבית יומית'!G3226)</f>
        <v>1.0738622586670132E-4</v>
      </c>
      <c r="G3232" s="43">
        <f t="shared" si="352"/>
        <v>1.0738622586670132E-4</v>
      </c>
      <c r="H3232" s="29">
        <f t="shared" si="353"/>
        <v>1.5240139671818782</v>
      </c>
      <c r="I3232" s="30">
        <f>VLOOKUP(B3231,'מדדים וריביות'!B:C,2)</f>
        <v>24987069.213135201</v>
      </c>
      <c r="K3232" s="39">
        <f t="shared" si="354"/>
        <v>0</v>
      </c>
      <c r="L3232" s="39">
        <f t="shared" si="355"/>
        <v>0</v>
      </c>
      <c r="M3232" s="39">
        <f t="shared" si="356"/>
        <v>0</v>
      </c>
      <c r="N3232" s="41">
        <f t="shared" si="358"/>
        <v>0</v>
      </c>
    </row>
    <row r="3233" spans="2:14">
      <c r="B3233" s="1">
        <v>36098</v>
      </c>
      <c r="C3233" s="1">
        <f t="shared" si="357"/>
        <v>36069</v>
      </c>
      <c r="E3233" s="42">
        <f>IF(DAY(B3233)&gt;14,VLOOKUP(DATE(YEAR(C3233),MONTH(C3233)-1,DAY(1)),'מדדים וריביות'!B:C,2,FALSE),VLOOKUP(DATE(YEAR(C3233),MONTH(C3233)-2,DAY(1)),'מדדים וריביות'!B:C,2,FALSE))</f>
        <v>24256186.018601</v>
      </c>
      <c r="F3233" s="43">
        <f>IF($B$5=1,'ריבית יומית'!D3227,'ריבית יומית'!G3227)</f>
        <v>1.0738622586670132E-4</v>
      </c>
      <c r="G3233" s="43">
        <f t="shared" si="352"/>
        <v>1.0738622586670132E-4</v>
      </c>
      <c r="H3233" s="29">
        <f t="shared" si="353"/>
        <v>1.523850326646514</v>
      </c>
      <c r="I3233" s="30">
        <f>VLOOKUP(B3232,'מדדים וריביות'!B:C,2)</f>
        <v>24987069.213135201</v>
      </c>
      <c r="K3233" s="39">
        <f t="shared" si="354"/>
        <v>0</v>
      </c>
      <c r="L3233" s="39">
        <f t="shared" si="355"/>
        <v>0</v>
      </c>
      <c r="M3233" s="39">
        <f t="shared" si="356"/>
        <v>0</v>
      </c>
      <c r="N3233" s="41">
        <f t="shared" si="358"/>
        <v>0</v>
      </c>
    </row>
    <row r="3234" spans="2:14">
      <c r="B3234" s="1">
        <v>36099</v>
      </c>
      <c r="C3234" s="1">
        <f t="shared" si="357"/>
        <v>36069</v>
      </c>
      <c r="E3234" s="42">
        <f>IF(DAY(B3234)&gt;14,VLOOKUP(DATE(YEAR(C3234),MONTH(C3234)-1,DAY(1)),'מדדים וריביות'!B:C,2,FALSE),VLOOKUP(DATE(YEAR(C3234),MONTH(C3234)-2,DAY(1)),'מדדים וריביות'!B:C,2,FALSE))</f>
        <v>24256186.018601</v>
      </c>
      <c r="F3234" s="43">
        <f>IF($B$5=1,'ריבית יומית'!D3228,'ריבית יומית'!G3228)</f>
        <v>1.0738622586670132E-4</v>
      </c>
      <c r="G3234" s="43">
        <f t="shared" si="352"/>
        <v>1.0738622586670132E-4</v>
      </c>
      <c r="H3234" s="29">
        <f t="shared" si="353"/>
        <v>1.5236867036820023</v>
      </c>
      <c r="I3234" s="30">
        <f>VLOOKUP(B3233,'מדדים וריביות'!B:C,2)</f>
        <v>24987069.213135201</v>
      </c>
      <c r="K3234" s="39">
        <f t="shared" si="354"/>
        <v>0</v>
      </c>
      <c r="L3234" s="39">
        <f t="shared" si="355"/>
        <v>0</v>
      </c>
      <c r="M3234" s="39">
        <f t="shared" si="356"/>
        <v>0</v>
      </c>
      <c r="N3234" s="41">
        <f t="shared" si="358"/>
        <v>0</v>
      </c>
    </row>
    <row r="3235" spans="2:14">
      <c r="B3235" s="1">
        <v>36100</v>
      </c>
      <c r="C3235" s="1">
        <f t="shared" si="357"/>
        <v>36100</v>
      </c>
      <c r="E3235" s="42">
        <f>IF(DAY(B3235)&gt;14,VLOOKUP(DATE(YEAR(C3235),MONTH(C3235)-1,DAY(1)),'מדדים וריביות'!B:C,2,FALSE),VLOOKUP(DATE(YEAR(C3235),MONTH(C3235)-2,DAY(1)),'מדדים וריביות'!B:C,2,FALSE))</f>
        <v>24256186.018601</v>
      </c>
      <c r="F3235" s="43">
        <f>IF($B$5=1,'ריבית יומית'!D3229,'ריבית יומית'!G3229)</f>
        <v>1.0738622586670132E-4</v>
      </c>
      <c r="G3235" s="43">
        <f t="shared" si="352"/>
        <v>1.0738622586670132E-4</v>
      </c>
      <c r="H3235" s="29">
        <f t="shared" si="353"/>
        <v>1.5235230982864565</v>
      </c>
      <c r="I3235" s="30">
        <f>VLOOKUP(B3234,'מדדים וריביות'!B:C,2)</f>
        <v>24987069.213135201</v>
      </c>
      <c r="K3235" s="39">
        <f t="shared" si="354"/>
        <v>0</v>
      </c>
      <c r="L3235" s="39">
        <f t="shared" si="355"/>
        <v>0</v>
      </c>
      <c r="M3235" s="39">
        <f t="shared" si="356"/>
        <v>0</v>
      </c>
      <c r="N3235" s="41">
        <f t="shared" si="358"/>
        <v>0</v>
      </c>
    </row>
    <row r="3236" spans="2:14">
      <c r="B3236" s="1">
        <v>36101</v>
      </c>
      <c r="C3236" s="1">
        <f t="shared" si="357"/>
        <v>36100</v>
      </c>
      <c r="E3236" s="42">
        <f>IF(DAY(B3236)&gt;14,VLOOKUP(DATE(YEAR(C3236),MONTH(C3236)-1,DAY(1)),'מדדים וריביות'!B:C,2,FALSE),VLOOKUP(DATE(YEAR(C3236),MONTH(C3236)-2,DAY(1)),'מדדים וריביות'!B:C,2,FALSE))</f>
        <v>24256186.018601</v>
      </c>
      <c r="F3236" s="43">
        <f>IF($B$5=1,'ריבית יומית'!D3230,'ריבית יומית'!G3230)</f>
        <v>1.0738622586670132E-4</v>
      </c>
      <c r="G3236" s="43">
        <f t="shared" si="352"/>
        <v>1.0738622586670132E-4</v>
      </c>
      <c r="H3236" s="29">
        <f t="shared" si="353"/>
        <v>1.5233595104579902</v>
      </c>
      <c r="I3236" s="30">
        <f>VLOOKUP(B3235,'מדדים וריביות'!B:C,2)</f>
        <v>25306830.610743798</v>
      </c>
      <c r="K3236" s="39">
        <f t="shared" si="354"/>
        <v>0</v>
      </c>
      <c r="L3236" s="39">
        <f t="shared" si="355"/>
        <v>0</v>
      </c>
      <c r="M3236" s="39">
        <f t="shared" si="356"/>
        <v>0</v>
      </c>
      <c r="N3236" s="41">
        <f t="shared" si="358"/>
        <v>0</v>
      </c>
    </row>
    <row r="3237" spans="2:14">
      <c r="B3237" s="1">
        <v>36102</v>
      </c>
      <c r="C3237" s="1">
        <f t="shared" si="357"/>
        <v>36100</v>
      </c>
      <c r="E3237" s="42">
        <f>IF(DAY(B3237)&gt;14,VLOOKUP(DATE(YEAR(C3237),MONTH(C3237)-1,DAY(1)),'מדדים וריביות'!B:C,2,FALSE),VLOOKUP(DATE(YEAR(C3237),MONTH(C3237)-2,DAY(1)),'מדדים וריביות'!B:C,2,FALSE))</f>
        <v>24256186.018601</v>
      </c>
      <c r="F3237" s="43">
        <f>IF($B$5=1,'ריבית יומית'!D3231,'ריבית יומית'!G3231)</f>
        <v>1.0738622586670132E-4</v>
      </c>
      <c r="G3237" s="43">
        <f t="shared" si="352"/>
        <v>1.0738622586670132E-4</v>
      </c>
      <c r="H3237" s="29">
        <f t="shared" si="353"/>
        <v>1.5231959401947173</v>
      </c>
      <c r="I3237" s="30">
        <f>VLOOKUP(B3236,'מדדים וריביות'!B:C,2)</f>
        <v>25306830.610743798</v>
      </c>
      <c r="K3237" s="39">
        <f t="shared" si="354"/>
        <v>0</v>
      </c>
      <c r="L3237" s="39">
        <f t="shared" si="355"/>
        <v>0</v>
      </c>
      <c r="M3237" s="39">
        <f t="shared" si="356"/>
        <v>0</v>
      </c>
      <c r="N3237" s="41">
        <f t="shared" si="358"/>
        <v>0</v>
      </c>
    </row>
    <row r="3238" spans="2:14">
      <c r="B3238" s="1">
        <v>36103</v>
      </c>
      <c r="C3238" s="1">
        <f t="shared" si="357"/>
        <v>36100</v>
      </c>
      <c r="E3238" s="42">
        <f>IF(DAY(B3238)&gt;14,VLOOKUP(DATE(YEAR(C3238),MONTH(C3238)-1,DAY(1)),'מדדים וריביות'!B:C,2,FALSE),VLOOKUP(DATE(YEAR(C3238),MONTH(C3238)-2,DAY(1)),'מדדים וריביות'!B:C,2,FALSE))</f>
        <v>24256186.018601</v>
      </c>
      <c r="F3238" s="43">
        <f>IF($B$5=1,'ריבית יומית'!D3232,'ריבית יומית'!G3232)</f>
        <v>1.0738622586670132E-4</v>
      </c>
      <c r="G3238" s="43">
        <f t="shared" si="352"/>
        <v>1.0738622586670132E-4</v>
      </c>
      <c r="H3238" s="29">
        <f t="shared" si="353"/>
        <v>1.5230323874947516</v>
      </c>
      <c r="I3238" s="30">
        <f>VLOOKUP(B3237,'מדדים וריביות'!B:C,2)</f>
        <v>25306830.610743798</v>
      </c>
      <c r="K3238" s="39">
        <f t="shared" si="354"/>
        <v>0</v>
      </c>
      <c r="L3238" s="39">
        <f t="shared" si="355"/>
        <v>0</v>
      </c>
      <c r="M3238" s="39">
        <f t="shared" si="356"/>
        <v>0</v>
      </c>
      <c r="N3238" s="41">
        <f t="shared" si="358"/>
        <v>0</v>
      </c>
    </row>
    <row r="3239" spans="2:14">
      <c r="B3239" s="1">
        <v>36104</v>
      </c>
      <c r="C3239" s="1">
        <f t="shared" si="357"/>
        <v>36100</v>
      </c>
      <c r="E3239" s="42">
        <f>IF(DAY(B3239)&gt;14,VLOOKUP(DATE(YEAR(C3239),MONTH(C3239)-1,DAY(1)),'מדדים וריביות'!B:C,2,FALSE),VLOOKUP(DATE(YEAR(C3239),MONTH(C3239)-2,DAY(1)),'מדדים וריביות'!B:C,2,FALSE))</f>
        <v>24256186.018601</v>
      </c>
      <c r="F3239" s="43">
        <f>IF($B$5=1,'ריבית יומית'!D3233,'ריבית יומית'!G3233)</f>
        <v>1.0738622586670132E-4</v>
      </c>
      <c r="G3239" s="43">
        <f t="shared" si="352"/>
        <v>1.0738622586670132E-4</v>
      </c>
      <c r="H3239" s="29">
        <f t="shared" si="353"/>
        <v>1.5228688523562071</v>
      </c>
      <c r="I3239" s="30">
        <f>VLOOKUP(B3238,'מדדים וריביות'!B:C,2)</f>
        <v>25306830.610743798</v>
      </c>
      <c r="K3239" s="39">
        <f t="shared" si="354"/>
        <v>0</v>
      </c>
      <c r="L3239" s="39">
        <f t="shared" si="355"/>
        <v>0</v>
      </c>
      <c r="M3239" s="39">
        <f t="shared" si="356"/>
        <v>0</v>
      </c>
      <c r="N3239" s="41">
        <f t="shared" si="358"/>
        <v>0</v>
      </c>
    </row>
    <row r="3240" spans="2:14">
      <c r="B3240" s="1">
        <v>36105</v>
      </c>
      <c r="C3240" s="1">
        <f t="shared" si="357"/>
        <v>36100</v>
      </c>
      <c r="E3240" s="42">
        <f>IF(DAY(B3240)&gt;14,VLOOKUP(DATE(YEAR(C3240),MONTH(C3240)-1,DAY(1)),'מדדים וריביות'!B:C,2,FALSE),VLOOKUP(DATE(YEAR(C3240),MONTH(C3240)-2,DAY(1)),'מדדים וריביות'!B:C,2,FALSE))</f>
        <v>24256186.018601</v>
      </c>
      <c r="F3240" s="43">
        <f>IF($B$5=1,'ריבית יומית'!D3234,'ריבית יומית'!G3234)</f>
        <v>1.0738622586670132E-4</v>
      </c>
      <c r="G3240" s="43">
        <f t="shared" si="352"/>
        <v>1.0738622586670132E-4</v>
      </c>
      <c r="H3240" s="29">
        <f t="shared" si="353"/>
        <v>1.5227053347771982</v>
      </c>
      <c r="I3240" s="30">
        <f>VLOOKUP(B3239,'מדדים וריביות'!B:C,2)</f>
        <v>25306830.610743798</v>
      </c>
      <c r="K3240" s="39">
        <f t="shared" si="354"/>
        <v>0</v>
      </c>
      <c r="L3240" s="39">
        <f t="shared" si="355"/>
        <v>0</v>
      </c>
      <c r="M3240" s="39">
        <f t="shared" si="356"/>
        <v>0</v>
      </c>
      <c r="N3240" s="41">
        <f t="shared" si="358"/>
        <v>0</v>
      </c>
    </row>
    <row r="3241" spans="2:14">
      <c r="B3241" s="1">
        <v>36106</v>
      </c>
      <c r="C3241" s="1">
        <f t="shared" si="357"/>
        <v>36100</v>
      </c>
      <c r="E3241" s="42">
        <f>IF(DAY(B3241)&gt;14,VLOOKUP(DATE(YEAR(C3241),MONTH(C3241)-1,DAY(1)),'מדדים וריביות'!B:C,2,FALSE),VLOOKUP(DATE(YEAR(C3241),MONTH(C3241)-2,DAY(1)),'מדדים וריביות'!B:C,2,FALSE))</f>
        <v>24256186.018601</v>
      </c>
      <c r="F3241" s="43">
        <f>IF($B$5=1,'ריבית יומית'!D3235,'ריבית יומית'!G3235)</f>
        <v>1.0738622586670132E-4</v>
      </c>
      <c r="G3241" s="43">
        <f t="shared" si="352"/>
        <v>1.0738622586670132E-4</v>
      </c>
      <c r="H3241" s="29">
        <f t="shared" si="353"/>
        <v>1.5225418347558395</v>
      </c>
      <c r="I3241" s="30">
        <f>VLOOKUP(B3240,'מדדים וריביות'!B:C,2)</f>
        <v>25306830.610743798</v>
      </c>
      <c r="K3241" s="39">
        <f t="shared" si="354"/>
        <v>0</v>
      </c>
      <c r="L3241" s="39">
        <f t="shared" si="355"/>
        <v>0</v>
      </c>
      <c r="M3241" s="39">
        <f t="shared" si="356"/>
        <v>0</v>
      </c>
      <c r="N3241" s="41">
        <f t="shared" si="358"/>
        <v>0</v>
      </c>
    </row>
    <row r="3242" spans="2:14">
      <c r="B3242" s="1">
        <v>36107</v>
      </c>
      <c r="C3242" s="1">
        <f t="shared" si="357"/>
        <v>36100</v>
      </c>
      <c r="E3242" s="42">
        <f>IF(DAY(B3242)&gt;14,VLOOKUP(DATE(YEAR(C3242),MONTH(C3242)-1,DAY(1)),'מדדים וריביות'!B:C,2,FALSE),VLOOKUP(DATE(YEAR(C3242),MONTH(C3242)-2,DAY(1)),'מדדים וריביות'!B:C,2,FALSE))</f>
        <v>24256186.018601</v>
      </c>
      <c r="F3242" s="43">
        <f>IF($B$5=1,'ריבית יומית'!D3236,'ריבית יומית'!G3236)</f>
        <v>1.0738622586670132E-4</v>
      </c>
      <c r="G3242" s="43">
        <f t="shared" si="352"/>
        <v>1.0738622586670132E-4</v>
      </c>
      <c r="H3242" s="29">
        <f t="shared" si="353"/>
        <v>1.5223783522902459</v>
      </c>
      <c r="I3242" s="30">
        <f>VLOOKUP(B3241,'מדדים וריביות'!B:C,2)</f>
        <v>25306830.610743798</v>
      </c>
      <c r="K3242" s="39">
        <f t="shared" si="354"/>
        <v>0</v>
      </c>
      <c r="L3242" s="39">
        <f t="shared" si="355"/>
        <v>0</v>
      </c>
      <c r="M3242" s="39">
        <f t="shared" si="356"/>
        <v>0</v>
      </c>
      <c r="N3242" s="41">
        <f t="shared" si="358"/>
        <v>0</v>
      </c>
    </row>
    <row r="3243" spans="2:14">
      <c r="B3243" s="1">
        <v>36108</v>
      </c>
      <c r="C3243" s="1">
        <f t="shared" si="357"/>
        <v>36100</v>
      </c>
      <c r="E3243" s="42">
        <f>IF(DAY(B3243)&gt;14,VLOOKUP(DATE(YEAR(C3243),MONTH(C3243)-1,DAY(1)),'מדדים וריביות'!B:C,2,FALSE),VLOOKUP(DATE(YEAR(C3243),MONTH(C3243)-2,DAY(1)),'מדדים וריביות'!B:C,2,FALSE))</f>
        <v>24256186.018601</v>
      </c>
      <c r="F3243" s="43">
        <f>IF($B$5=1,'ריבית יומית'!D3237,'ריבית יומית'!G3237)</f>
        <v>1.0738622586670132E-4</v>
      </c>
      <c r="G3243" s="43">
        <f t="shared" si="352"/>
        <v>1.0738622586670132E-4</v>
      </c>
      <c r="H3243" s="29">
        <f t="shared" si="353"/>
        <v>1.5222148873785322</v>
      </c>
      <c r="I3243" s="30">
        <f>VLOOKUP(B3242,'מדדים וריביות'!B:C,2)</f>
        <v>25306830.610743798</v>
      </c>
      <c r="K3243" s="39">
        <f t="shared" si="354"/>
        <v>0</v>
      </c>
      <c r="L3243" s="39">
        <f t="shared" si="355"/>
        <v>0</v>
      </c>
      <c r="M3243" s="39">
        <f t="shared" si="356"/>
        <v>0</v>
      </c>
      <c r="N3243" s="41">
        <f t="shared" si="358"/>
        <v>0</v>
      </c>
    </row>
    <row r="3244" spans="2:14">
      <c r="B3244" s="1">
        <v>36109</v>
      </c>
      <c r="C3244" s="1">
        <f t="shared" si="357"/>
        <v>36100</v>
      </c>
      <c r="E3244" s="42">
        <f>IF(DAY(B3244)&gt;14,VLOOKUP(DATE(YEAR(C3244),MONTH(C3244)-1,DAY(1)),'מדדים וריביות'!B:C,2,FALSE),VLOOKUP(DATE(YEAR(C3244),MONTH(C3244)-2,DAY(1)),'מדדים וריביות'!B:C,2,FALSE))</f>
        <v>24256186.018601</v>
      </c>
      <c r="F3244" s="43">
        <f>IF($B$5=1,'ריבית יומית'!D3238,'ריבית יומית'!G3238)</f>
        <v>1.0738622586670132E-4</v>
      </c>
      <c r="G3244" s="43">
        <f t="shared" si="352"/>
        <v>1.0738622586670132E-4</v>
      </c>
      <c r="H3244" s="29">
        <f t="shared" si="353"/>
        <v>1.5220514400188137</v>
      </c>
      <c r="I3244" s="30">
        <f>VLOOKUP(B3243,'מדדים וריביות'!B:C,2)</f>
        <v>25306830.610743798</v>
      </c>
      <c r="K3244" s="39">
        <f t="shared" si="354"/>
        <v>0</v>
      </c>
      <c r="L3244" s="39">
        <f t="shared" si="355"/>
        <v>0</v>
      </c>
      <c r="M3244" s="39">
        <f t="shared" si="356"/>
        <v>0</v>
      </c>
      <c r="N3244" s="41">
        <f t="shared" si="358"/>
        <v>0</v>
      </c>
    </row>
    <row r="3245" spans="2:14">
      <c r="B3245" s="1">
        <v>36110</v>
      </c>
      <c r="C3245" s="1">
        <f t="shared" si="357"/>
        <v>36100</v>
      </c>
      <c r="E3245" s="42">
        <f>IF(DAY(B3245)&gt;14,VLOOKUP(DATE(YEAR(C3245),MONTH(C3245)-1,DAY(1)),'מדדים וריביות'!B:C,2,FALSE),VLOOKUP(DATE(YEAR(C3245),MONTH(C3245)-2,DAY(1)),'מדדים וריביות'!B:C,2,FALSE))</f>
        <v>24256186.018601</v>
      </c>
      <c r="F3245" s="43">
        <f>IF($B$5=1,'ריבית יומית'!D3239,'ריבית יומית'!G3239)</f>
        <v>1.0738622586670132E-4</v>
      </c>
      <c r="G3245" s="43">
        <f t="shared" si="352"/>
        <v>1.0738622586670132E-4</v>
      </c>
      <c r="H3245" s="29">
        <f t="shared" si="353"/>
        <v>1.5218880102092056</v>
      </c>
      <c r="I3245" s="30">
        <f>VLOOKUP(B3244,'מדדים וריביות'!B:C,2)</f>
        <v>25306830.610743798</v>
      </c>
      <c r="K3245" s="39">
        <f t="shared" si="354"/>
        <v>0</v>
      </c>
      <c r="L3245" s="39">
        <f t="shared" si="355"/>
        <v>0</v>
      </c>
      <c r="M3245" s="39">
        <f t="shared" si="356"/>
        <v>0</v>
      </c>
      <c r="N3245" s="41">
        <f t="shared" si="358"/>
        <v>0</v>
      </c>
    </row>
    <row r="3246" spans="2:14">
      <c r="B3246" s="1">
        <v>36111</v>
      </c>
      <c r="C3246" s="1">
        <f t="shared" si="357"/>
        <v>36100</v>
      </c>
      <c r="E3246" s="42">
        <f>IF(DAY(B3246)&gt;14,VLOOKUP(DATE(YEAR(C3246),MONTH(C3246)-1,DAY(1)),'מדדים וריביות'!B:C,2,FALSE),VLOOKUP(DATE(YEAR(C3246),MONTH(C3246)-2,DAY(1)),'מדדים וריביות'!B:C,2,FALSE))</f>
        <v>24256186.018601</v>
      </c>
      <c r="F3246" s="43">
        <f>IF($B$5=1,'ריבית יומית'!D3240,'ריבית יומית'!G3240)</f>
        <v>1.0738622586670132E-4</v>
      </c>
      <c r="G3246" s="43">
        <f t="shared" si="352"/>
        <v>1.0738622586670132E-4</v>
      </c>
      <c r="H3246" s="29">
        <f t="shared" si="353"/>
        <v>1.5217245979478236</v>
      </c>
      <c r="I3246" s="30">
        <f>VLOOKUP(B3245,'מדדים וריביות'!B:C,2)</f>
        <v>25306830.610743798</v>
      </c>
      <c r="K3246" s="39">
        <f t="shared" si="354"/>
        <v>0</v>
      </c>
      <c r="L3246" s="39">
        <f t="shared" si="355"/>
        <v>0</v>
      </c>
      <c r="M3246" s="39">
        <f t="shared" si="356"/>
        <v>0</v>
      </c>
      <c r="N3246" s="41">
        <f t="shared" si="358"/>
        <v>0</v>
      </c>
    </row>
    <row r="3247" spans="2:14">
      <c r="B3247" s="1">
        <v>36112</v>
      </c>
      <c r="C3247" s="1">
        <f t="shared" si="357"/>
        <v>36100</v>
      </c>
      <c r="E3247" s="42">
        <f>IF(DAY(B3247)&gt;14,VLOOKUP(DATE(YEAR(C3247),MONTH(C3247)-1,DAY(1)),'מדדים וריביות'!B:C,2,FALSE),VLOOKUP(DATE(YEAR(C3247),MONTH(C3247)-2,DAY(1)),'מדדים וריביות'!B:C,2,FALSE))</f>
        <v>24256186.018601</v>
      </c>
      <c r="F3247" s="43">
        <f>IF($B$5=1,'ריבית יומית'!D3241,'ריבית יומית'!G3241)</f>
        <v>1.0738622586670132E-4</v>
      </c>
      <c r="G3247" s="43">
        <f t="shared" si="352"/>
        <v>1.0738622586670132E-4</v>
      </c>
      <c r="H3247" s="29">
        <f t="shared" si="353"/>
        <v>1.5215612032327832</v>
      </c>
      <c r="I3247" s="30">
        <f>VLOOKUP(B3246,'מדדים וריביות'!B:C,2)</f>
        <v>25306830.610743798</v>
      </c>
      <c r="K3247" s="39">
        <f t="shared" si="354"/>
        <v>0</v>
      </c>
      <c r="L3247" s="39">
        <f t="shared" si="355"/>
        <v>0</v>
      </c>
      <c r="M3247" s="39">
        <f t="shared" si="356"/>
        <v>0</v>
      </c>
      <c r="N3247" s="41">
        <f t="shared" si="358"/>
        <v>0</v>
      </c>
    </row>
    <row r="3248" spans="2:14">
      <c r="B3248" s="1">
        <v>36113</v>
      </c>
      <c r="C3248" s="1">
        <f t="shared" si="357"/>
        <v>36100</v>
      </c>
      <c r="E3248" s="42">
        <f>IF(DAY(B3248)&gt;14,VLOOKUP(DATE(YEAR(C3248),MONTH(C3248)-1,DAY(1)),'מדדים וריביות'!B:C,2,FALSE),VLOOKUP(DATE(YEAR(C3248),MONTH(C3248)-2,DAY(1)),'מדדים וריביות'!B:C,2,FALSE))</f>
        <v>24256186.018601</v>
      </c>
      <c r="F3248" s="43">
        <f>IF($B$5=1,'ריבית יומית'!D3242,'ריבית יומית'!G3242)</f>
        <v>1.0738622586670132E-4</v>
      </c>
      <c r="G3248" s="43">
        <f t="shared" si="352"/>
        <v>1.0738622586670132E-4</v>
      </c>
      <c r="H3248" s="29">
        <f t="shared" si="353"/>
        <v>1.5213978260622005</v>
      </c>
      <c r="I3248" s="30">
        <f>VLOOKUP(B3247,'מדדים וריביות'!B:C,2)</f>
        <v>25306830.610743798</v>
      </c>
      <c r="K3248" s="39">
        <f t="shared" si="354"/>
        <v>0</v>
      </c>
      <c r="L3248" s="39">
        <f t="shared" si="355"/>
        <v>0</v>
      </c>
      <c r="M3248" s="39">
        <f t="shared" si="356"/>
        <v>0</v>
      </c>
      <c r="N3248" s="41">
        <f t="shared" si="358"/>
        <v>0</v>
      </c>
    </row>
    <row r="3249" spans="2:14">
      <c r="B3249" s="1">
        <v>36114</v>
      </c>
      <c r="C3249" s="1">
        <f t="shared" si="357"/>
        <v>36100</v>
      </c>
      <c r="E3249" s="42">
        <f>IF(DAY(B3249)&gt;14,VLOOKUP(DATE(YEAR(C3249),MONTH(C3249)-1,DAY(1)),'מדדים וריביות'!B:C,2,FALSE),VLOOKUP(DATE(YEAR(C3249),MONTH(C3249)-2,DAY(1)),'מדדים וריביות'!B:C,2,FALSE))</f>
        <v>24987069.213135201</v>
      </c>
      <c r="F3249" s="43">
        <f>IF($B$5=1,'ריבית יומית'!D3243,'ריבית יומית'!G3243)</f>
        <v>1.0738622586670132E-4</v>
      </c>
      <c r="G3249" s="43">
        <f t="shared" si="352"/>
        <v>1.0738622586670132E-4</v>
      </c>
      <c r="H3249" s="29">
        <f t="shared" si="353"/>
        <v>1.5212344664341919</v>
      </c>
      <c r="I3249" s="30">
        <f>VLOOKUP(B3248,'מדדים וריביות'!B:C,2)</f>
        <v>25306830.610743798</v>
      </c>
      <c r="K3249" s="39">
        <f t="shared" si="354"/>
        <v>0</v>
      </c>
      <c r="L3249" s="39">
        <f t="shared" si="355"/>
        <v>0</v>
      </c>
      <c r="M3249" s="39">
        <f t="shared" si="356"/>
        <v>0</v>
      </c>
      <c r="N3249" s="41">
        <f t="shared" si="358"/>
        <v>0</v>
      </c>
    </row>
    <row r="3250" spans="2:14">
      <c r="B3250" s="1">
        <v>36115</v>
      </c>
      <c r="C3250" s="1">
        <f t="shared" si="357"/>
        <v>36100</v>
      </c>
      <c r="E3250" s="42">
        <f>IF(DAY(B3250)&gt;14,VLOOKUP(DATE(YEAR(C3250),MONTH(C3250)-1,DAY(1)),'מדדים וריביות'!B:C,2,FALSE),VLOOKUP(DATE(YEAR(C3250),MONTH(C3250)-2,DAY(1)),'מדדים וריביות'!B:C,2,FALSE))</f>
        <v>24987069.213135201</v>
      </c>
      <c r="F3250" s="43">
        <f>IF($B$5=1,'ריבית יומית'!D3244,'ריבית יומית'!G3244)</f>
        <v>1.0738622586670132E-4</v>
      </c>
      <c r="G3250" s="43">
        <f t="shared" si="352"/>
        <v>1.0738622586670132E-4</v>
      </c>
      <c r="H3250" s="29">
        <f t="shared" si="353"/>
        <v>1.5210711243468735</v>
      </c>
      <c r="I3250" s="30">
        <f>VLOOKUP(B3249,'מדדים וריביות'!B:C,2)</f>
        <v>25306830.610743798</v>
      </c>
      <c r="K3250" s="39">
        <f t="shared" si="354"/>
        <v>0</v>
      </c>
      <c r="L3250" s="39">
        <f t="shared" si="355"/>
        <v>0</v>
      </c>
      <c r="M3250" s="39">
        <f t="shared" si="356"/>
        <v>0</v>
      </c>
      <c r="N3250" s="41">
        <f t="shared" si="358"/>
        <v>0</v>
      </c>
    </row>
    <row r="3251" spans="2:14">
      <c r="B3251" s="1">
        <v>36116</v>
      </c>
      <c r="C3251" s="1">
        <f t="shared" si="357"/>
        <v>36100</v>
      </c>
      <c r="E3251" s="42">
        <f>IF(DAY(B3251)&gt;14,VLOOKUP(DATE(YEAR(C3251),MONTH(C3251)-1,DAY(1)),'מדדים וריביות'!B:C,2,FALSE),VLOOKUP(DATE(YEAR(C3251),MONTH(C3251)-2,DAY(1)),'מדדים וריביות'!B:C,2,FALSE))</f>
        <v>24987069.213135201</v>
      </c>
      <c r="F3251" s="43">
        <f>IF($B$5=1,'ריבית יומית'!D3245,'ריבית יומית'!G3245)</f>
        <v>1.0738622586670132E-4</v>
      </c>
      <c r="G3251" s="43">
        <f t="shared" si="352"/>
        <v>1.0738622586670132E-4</v>
      </c>
      <c r="H3251" s="29">
        <f t="shared" si="353"/>
        <v>1.520907799798362</v>
      </c>
      <c r="I3251" s="30">
        <f>VLOOKUP(B3250,'מדדים וריביות'!B:C,2)</f>
        <v>25306830.610743798</v>
      </c>
      <c r="K3251" s="39">
        <f t="shared" si="354"/>
        <v>0</v>
      </c>
      <c r="L3251" s="39">
        <f t="shared" si="355"/>
        <v>0</v>
      </c>
      <c r="M3251" s="39">
        <f t="shared" si="356"/>
        <v>0</v>
      </c>
      <c r="N3251" s="41">
        <f t="shared" si="358"/>
        <v>0</v>
      </c>
    </row>
    <row r="3252" spans="2:14">
      <c r="B3252" s="1">
        <v>36117</v>
      </c>
      <c r="C3252" s="1">
        <f t="shared" si="357"/>
        <v>36100</v>
      </c>
      <c r="E3252" s="42">
        <f>IF(DAY(B3252)&gt;14,VLOOKUP(DATE(YEAR(C3252),MONTH(C3252)-1,DAY(1)),'מדדים וריביות'!B:C,2,FALSE),VLOOKUP(DATE(YEAR(C3252),MONTH(C3252)-2,DAY(1)),'מדדים וריביות'!B:C,2,FALSE))</f>
        <v>24987069.213135201</v>
      </c>
      <c r="F3252" s="43">
        <f>IF($B$5=1,'ריבית יומית'!D3246,'ריבית יומית'!G3246)</f>
        <v>1.0738622586670132E-4</v>
      </c>
      <c r="G3252" s="43">
        <f t="shared" si="352"/>
        <v>1.0738622586670132E-4</v>
      </c>
      <c r="H3252" s="29">
        <f t="shared" si="353"/>
        <v>1.5207444927867741</v>
      </c>
      <c r="I3252" s="30">
        <f>VLOOKUP(B3251,'מדדים וריביות'!B:C,2)</f>
        <v>25306830.610743798</v>
      </c>
      <c r="K3252" s="39">
        <f t="shared" si="354"/>
        <v>0</v>
      </c>
      <c r="L3252" s="39">
        <f t="shared" si="355"/>
        <v>0</v>
      </c>
      <c r="M3252" s="39">
        <f t="shared" si="356"/>
        <v>0</v>
      </c>
      <c r="N3252" s="41">
        <f t="shared" si="358"/>
        <v>0</v>
      </c>
    </row>
    <row r="3253" spans="2:14">
      <c r="B3253" s="1">
        <v>36118</v>
      </c>
      <c r="C3253" s="1">
        <f t="shared" si="357"/>
        <v>36100</v>
      </c>
      <c r="E3253" s="42">
        <f>IF(DAY(B3253)&gt;14,VLOOKUP(DATE(YEAR(C3253),MONTH(C3253)-1,DAY(1)),'מדדים וריביות'!B:C,2,FALSE),VLOOKUP(DATE(YEAR(C3253),MONTH(C3253)-2,DAY(1)),'מדדים וריביות'!B:C,2,FALSE))</f>
        <v>24987069.213135201</v>
      </c>
      <c r="F3253" s="43">
        <f>IF($B$5=1,'ריבית יומית'!D3247,'ריבית יומית'!G3247)</f>
        <v>1.0738622586670132E-4</v>
      </c>
      <c r="G3253" s="43">
        <f t="shared" si="352"/>
        <v>1.0738622586670132E-4</v>
      </c>
      <c r="H3253" s="29">
        <f t="shared" si="353"/>
        <v>1.5205812033102268</v>
      </c>
      <c r="I3253" s="30">
        <f>VLOOKUP(B3252,'מדדים וריביות'!B:C,2)</f>
        <v>25306830.610743798</v>
      </c>
      <c r="K3253" s="39">
        <f t="shared" si="354"/>
        <v>0</v>
      </c>
      <c r="L3253" s="39">
        <f t="shared" si="355"/>
        <v>0</v>
      </c>
      <c r="M3253" s="39">
        <f t="shared" si="356"/>
        <v>0</v>
      </c>
      <c r="N3253" s="41">
        <f t="shared" si="358"/>
        <v>0</v>
      </c>
    </row>
    <row r="3254" spans="2:14">
      <c r="B3254" s="1">
        <v>36119</v>
      </c>
      <c r="C3254" s="1">
        <f t="shared" si="357"/>
        <v>36100</v>
      </c>
      <c r="E3254" s="42">
        <f>IF(DAY(B3254)&gt;14,VLOOKUP(DATE(YEAR(C3254),MONTH(C3254)-1,DAY(1)),'מדדים וריביות'!B:C,2,FALSE),VLOOKUP(DATE(YEAR(C3254),MONTH(C3254)-2,DAY(1)),'מדדים וריביות'!B:C,2,FALSE))</f>
        <v>24987069.213135201</v>
      </c>
      <c r="F3254" s="43">
        <f>IF($B$5=1,'ריבית יומית'!D3248,'ריבית יומית'!G3248)</f>
        <v>1.0738622586670132E-4</v>
      </c>
      <c r="G3254" s="43">
        <f t="shared" si="352"/>
        <v>1.0738622586670132E-4</v>
      </c>
      <c r="H3254" s="29">
        <f t="shared" si="353"/>
        <v>1.5204179313668373</v>
      </c>
      <c r="I3254" s="30">
        <f>VLOOKUP(B3253,'מדדים וריביות'!B:C,2)</f>
        <v>25306830.610743798</v>
      </c>
      <c r="K3254" s="39">
        <f t="shared" si="354"/>
        <v>0</v>
      </c>
      <c r="L3254" s="39">
        <f t="shared" si="355"/>
        <v>0</v>
      </c>
      <c r="M3254" s="39">
        <f t="shared" si="356"/>
        <v>0</v>
      </c>
      <c r="N3254" s="41">
        <f t="shared" si="358"/>
        <v>0</v>
      </c>
    </row>
    <row r="3255" spans="2:14">
      <c r="B3255" s="1">
        <v>36120</v>
      </c>
      <c r="C3255" s="1">
        <f t="shared" si="357"/>
        <v>36100</v>
      </c>
      <c r="E3255" s="42">
        <f>IF(DAY(B3255)&gt;14,VLOOKUP(DATE(YEAR(C3255),MONTH(C3255)-1,DAY(1)),'מדדים וריביות'!B:C,2,FALSE),VLOOKUP(DATE(YEAR(C3255),MONTH(C3255)-2,DAY(1)),'מדדים וריביות'!B:C,2,FALSE))</f>
        <v>24987069.213135201</v>
      </c>
      <c r="F3255" s="43">
        <f>IF($B$5=1,'ריבית יומית'!D3249,'ריבית יומית'!G3249)</f>
        <v>1.0738622586670132E-4</v>
      </c>
      <c r="G3255" s="43">
        <f t="shared" si="352"/>
        <v>1.0738622586670132E-4</v>
      </c>
      <c r="H3255" s="29">
        <f t="shared" si="353"/>
        <v>1.5202546769547229</v>
      </c>
      <c r="I3255" s="30">
        <f>VLOOKUP(B3254,'מדדים וריביות'!B:C,2)</f>
        <v>25306830.610743798</v>
      </c>
      <c r="K3255" s="39">
        <f t="shared" si="354"/>
        <v>0</v>
      </c>
      <c r="L3255" s="39">
        <f t="shared" si="355"/>
        <v>0</v>
      </c>
      <c r="M3255" s="39">
        <f t="shared" si="356"/>
        <v>0</v>
      </c>
      <c r="N3255" s="41">
        <f t="shared" si="358"/>
        <v>0</v>
      </c>
    </row>
    <row r="3256" spans="2:14">
      <c r="B3256" s="1">
        <v>36121</v>
      </c>
      <c r="C3256" s="1">
        <f t="shared" si="357"/>
        <v>36100</v>
      </c>
      <c r="E3256" s="42">
        <f>IF(DAY(B3256)&gt;14,VLOOKUP(DATE(YEAR(C3256),MONTH(C3256)-1,DAY(1)),'מדדים וריביות'!B:C,2,FALSE),VLOOKUP(DATE(YEAR(C3256),MONTH(C3256)-2,DAY(1)),'מדדים וריביות'!B:C,2,FALSE))</f>
        <v>24987069.213135201</v>
      </c>
      <c r="F3256" s="43">
        <f>IF($B$5=1,'ריבית יומית'!D3250,'ריבית יומית'!G3250)</f>
        <v>1.0738622586670132E-4</v>
      </c>
      <c r="G3256" s="43">
        <f t="shared" si="352"/>
        <v>1.0738622586670132E-4</v>
      </c>
      <c r="H3256" s="29">
        <f t="shared" si="353"/>
        <v>1.5200914400720014</v>
      </c>
      <c r="I3256" s="30">
        <f>VLOOKUP(B3255,'מדדים וריביות'!B:C,2)</f>
        <v>25306830.610743798</v>
      </c>
      <c r="K3256" s="39">
        <f t="shared" si="354"/>
        <v>0</v>
      </c>
      <c r="L3256" s="39">
        <f t="shared" si="355"/>
        <v>0</v>
      </c>
      <c r="M3256" s="39">
        <f t="shared" si="356"/>
        <v>0</v>
      </c>
      <c r="N3256" s="41">
        <f t="shared" si="358"/>
        <v>0</v>
      </c>
    </row>
    <row r="3257" spans="2:14">
      <c r="B3257" s="1">
        <v>36122</v>
      </c>
      <c r="C3257" s="1">
        <f t="shared" si="357"/>
        <v>36100</v>
      </c>
      <c r="E3257" s="42">
        <f>IF(DAY(B3257)&gt;14,VLOOKUP(DATE(YEAR(C3257),MONTH(C3257)-1,DAY(1)),'מדדים וריביות'!B:C,2,FALSE),VLOOKUP(DATE(YEAR(C3257),MONTH(C3257)-2,DAY(1)),'מדדים וריביות'!B:C,2,FALSE))</f>
        <v>24987069.213135201</v>
      </c>
      <c r="F3257" s="43">
        <f>IF($B$5=1,'ריבית יומית'!D3251,'ריבית יומית'!G3251)</f>
        <v>1.0738622586670132E-4</v>
      </c>
      <c r="G3257" s="43">
        <f t="shared" si="352"/>
        <v>1.0738622586670132E-4</v>
      </c>
      <c r="H3257" s="29">
        <f t="shared" si="353"/>
        <v>1.5199282207167903</v>
      </c>
      <c r="I3257" s="30">
        <f>VLOOKUP(B3256,'מדדים וריביות'!B:C,2)</f>
        <v>25306830.610743798</v>
      </c>
      <c r="K3257" s="39">
        <f t="shared" si="354"/>
        <v>0</v>
      </c>
      <c r="L3257" s="39">
        <f t="shared" si="355"/>
        <v>0</v>
      </c>
      <c r="M3257" s="39">
        <f t="shared" si="356"/>
        <v>0</v>
      </c>
      <c r="N3257" s="41">
        <f t="shared" si="358"/>
        <v>0</v>
      </c>
    </row>
    <row r="3258" spans="2:14">
      <c r="B3258" s="1">
        <v>36123</v>
      </c>
      <c r="C3258" s="1">
        <f t="shared" si="357"/>
        <v>36100</v>
      </c>
      <c r="E3258" s="42">
        <f>IF(DAY(B3258)&gt;14,VLOOKUP(DATE(YEAR(C3258),MONTH(C3258)-1,DAY(1)),'מדדים וריביות'!B:C,2,FALSE),VLOOKUP(DATE(YEAR(C3258),MONTH(C3258)-2,DAY(1)),'מדדים וריביות'!B:C,2,FALSE))</f>
        <v>24987069.213135201</v>
      </c>
      <c r="F3258" s="43">
        <f>IF($B$5=1,'ריבית יומית'!D3252,'ריבית יומית'!G3252)</f>
        <v>1.0738622586670132E-4</v>
      </c>
      <c r="G3258" s="43">
        <f t="shared" si="352"/>
        <v>1.0738622586670132E-4</v>
      </c>
      <c r="H3258" s="29">
        <f t="shared" si="353"/>
        <v>1.5197650188872078</v>
      </c>
      <c r="I3258" s="30">
        <f>VLOOKUP(B3257,'מדדים וריביות'!B:C,2)</f>
        <v>25306830.610743798</v>
      </c>
      <c r="K3258" s="39">
        <f t="shared" si="354"/>
        <v>0</v>
      </c>
      <c r="L3258" s="39">
        <f t="shared" si="355"/>
        <v>0</v>
      </c>
      <c r="M3258" s="39">
        <f t="shared" si="356"/>
        <v>0</v>
      </c>
      <c r="N3258" s="41">
        <f t="shared" si="358"/>
        <v>0</v>
      </c>
    </row>
    <row r="3259" spans="2:14">
      <c r="B3259" s="1">
        <v>36124</v>
      </c>
      <c r="C3259" s="1">
        <f t="shared" si="357"/>
        <v>36100</v>
      </c>
      <c r="E3259" s="42">
        <f>IF(DAY(B3259)&gt;14,VLOOKUP(DATE(YEAR(C3259),MONTH(C3259)-1,DAY(1)),'מדדים וריביות'!B:C,2,FALSE),VLOOKUP(DATE(YEAR(C3259),MONTH(C3259)-2,DAY(1)),'מדדים וריביות'!B:C,2,FALSE))</f>
        <v>24987069.213135201</v>
      </c>
      <c r="F3259" s="43">
        <f>IF($B$5=1,'ריבית יומית'!D3253,'ריבית יומית'!G3253)</f>
        <v>1.0738622586670132E-4</v>
      </c>
      <c r="G3259" s="43">
        <f t="shared" si="352"/>
        <v>1.0738622586670132E-4</v>
      </c>
      <c r="H3259" s="29">
        <f t="shared" si="353"/>
        <v>1.519601834581372</v>
      </c>
      <c r="I3259" s="30">
        <f>VLOOKUP(B3258,'מדדים וריביות'!B:C,2)</f>
        <v>25306830.610743798</v>
      </c>
      <c r="K3259" s="39">
        <f t="shared" si="354"/>
        <v>0</v>
      </c>
      <c r="L3259" s="39">
        <f t="shared" si="355"/>
        <v>0</v>
      </c>
      <c r="M3259" s="39">
        <f t="shared" si="356"/>
        <v>0</v>
      </c>
      <c r="N3259" s="41">
        <f t="shared" si="358"/>
        <v>0</v>
      </c>
    </row>
    <row r="3260" spans="2:14">
      <c r="B3260" s="1">
        <v>36125</v>
      </c>
      <c r="C3260" s="1">
        <f t="shared" si="357"/>
        <v>36100</v>
      </c>
      <c r="E3260" s="42">
        <f>IF(DAY(B3260)&gt;14,VLOOKUP(DATE(YEAR(C3260),MONTH(C3260)-1,DAY(1)),'מדדים וריביות'!B:C,2,FALSE),VLOOKUP(DATE(YEAR(C3260),MONTH(C3260)-2,DAY(1)),'מדדים וריביות'!B:C,2,FALSE))</f>
        <v>24987069.213135201</v>
      </c>
      <c r="F3260" s="43">
        <f>IF($B$5=1,'ריבית יומית'!D3254,'ריבית יומית'!G3254)</f>
        <v>1.0738622586670132E-4</v>
      </c>
      <c r="G3260" s="43">
        <f t="shared" si="352"/>
        <v>1.0738622586670132E-4</v>
      </c>
      <c r="H3260" s="29">
        <f t="shared" si="353"/>
        <v>1.5194386677974012</v>
      </c>
      <c r="I3260" s="30">
        <f>VLOOKUP(B3259,'מדדים וריביות'!B:C,2)</f>
        <v>25306830.610743798</v>
      </c>
      <c r="K3260" s="39">
        <f t="shared" si="354"/>
        <v>0</v>
      </c>
      <c r="L3260" s="39">
        <f t="shared" si="355"/>
        <v>0</v>
      </c>
      <c r="M3260" s="39">
        <f t="shared" si="356"/>
        <v>0</v>
      </c>
      <c r="N3260" s="41">
        <f t="shared" si="358"/>
        <v>0</v>
      </c>
    </row>
    <row r="3261" spans="2:14">
      <c r="B3261" s="1">
        <v>36126</v>
      </c>
      <c r="C3261" s="1">
        <f t="shared" si="357"/>
        <v>36100</v>
      </c>
      <c r="E3261" s="42">
        <f>IF(DAY(B3261)&gt;14,VLOOKUP(DATE(YEAR(C3261),MONTH(C3261)-1,DAY(1)),'מדדים וריביות'!B:C,2,FALSE),VLOOKUP(DATE(YEAR(C3261),MONTH(C3261)-2,DAY(1)),'מדדים וריביות'!B:C,2,FALSE))</f>
        <v>24987069.213135201</v>
      </c>
      <c r="F3261" s="43">
        <f>IF($B$5=1,'ריבית יומית'!D3255,'ריבית יומית'!G3255)</f>
        <v>1.0738622586670132E-4</v>
      </c>
      <c r="G3261" s="43">
        <f t="shared" si="352"/>
        <v>1.0738622586670132E-4</v>
      </c>
      <c r="H3261" s="29">
        <f t="shared" si="353"/>
        <v>1.5192755185334141</v>
      </c>
      <c r="I3261" s="30">
        <f>VLOOKUP(B3260,'מדדים וריביות'!B:C,2)</f>
        <v>25306830.610743798</v>
      </c>
      <c r="K3261" s="39">
        <f t="shared" si="354"/>
        <v>0</v>
      </c>
      <c r="L3261" s="39">
        <f t="shared" si="355"/>
        <v>0</v>
      </c>
      <c r="M3261" s="39">
        <f t="shared" si="356"/>
        <v>0</v>
      </c>
      <c r="N3261" s="41">
        <f t="shared" si="358"/>
        <v>0</v>
      </c>
    </row>
    <row r="3262" spans="2:14">
      <c r="B3262" s="1">
        <v>36127</v>
      </c>
      <c r="C3262" s="1">
        <f t="shared" si="357"/>
        <v>36100</v>
      </c>
      <c r="E3262" s="42">
        <f>IF(DAY(B3262)&gt;14,VLOOKUP(DATE(YEAR(C3262),MONTH(C3262)-1,DAY(1)),'מדדים וריביות'!B:C,2,FALSE),VLOOKUP(DATE(YEAR(C3262),MONTH(C3262)-2,DAY(1)),'מדדים וריביות'!B:C,2,FALSE))</f>
        <v>24987069.213135201</v>
      </c>
      <c r="F3262" s="43">
        <f>IF($B$5=1,'ריבית יומית'!D3256,'ריבית יומית'!G3256)</f>
        <v>1.0738622586670132E-4</v>
      </c>
      <c r="G3262" s="43">
        <f t="shared" si="352"/>
        <v>1.0738622586670132E-4</v>
      </c>
      <c r="H3262" s="29">
        <f t="shared" si="353"/>
        <v>1.5191123867875296</v>
      </c>
      <c r="I3262" s="30">
        <f>VLOOKUP(B3261,'מדדים וריביות'!B:C,2)</f>
        <v>25306830.610743798</v>
      </c>
      <c r="K3262" s="39">
        <f t="shared" si="354"/>
        <v>0</v>
      </c>
      <c r="L3262" s="39">
        <f t="shared" si="355"/>
        <v>0</v>
      </c>
      <c r="M3262" s="39">
        <f t="shared" si="356"/>
        <v>0</v>
      </c>
      <c r="N3262" s="41">
        <f t="shared" si="358"/>
        <v>0</v>
      </c>
    </row>
    <row r="3263" spans="2:14">
      <c r="B3263" s="1">
        <v>36128</v>
      </c>
      <c r="C3263" s="1">
        <f t="shared" si="357"/>
        <v>36100</v>
      </c>
      <c r="E3263" s="42">
        <f>IF(DAY(B3263)&gt;14,VLOOKUP(DATE(YEAR(C3263),MONTH(C3263)-1,DAY(1)),'מדדים וריביות'!B:C,2,FALSE),VLOOKUP(DATE(YEAR(C3263),MONTH(C3263)-2,DAY(1)),'מדדים וריביות'!B:C,2,FALSE))</f>
        <v>24987069.213135201</v>
      </c>
      <c r="F3263" s="43">
        <f>IF($B$5=1,'ריבית יומית'!D3257,'ריבית יומית'!G3257)</f>
        <v>1.0738622586670132E-4</v>
      </c>
      <c r="G3263" s="43">
        <f t="shared" si="352"/>
        <v>1.0738622586670132E-4</v>
      </c>
      <c r="H3263" s="29">
        <f t="shared" si="353"/>
        <v>1.5189492725578666</v>
      </c>
      <c r="I3263" s="30">
        <f>VLOOKUP(B3262,'מדדים וריביות'!B:C,2)</f>
        <v>25306830.610743798</v>
      </c>
      <c r="K3263" s="39">
        <f t="shared" si="354"/>
        <v>0</v>
      </c>
      <c r="L3263" s="39">
        <f t="shared" si="355"/>
        <v>0</v>
      </c>
      <c r="M3263" s="39">
        <f t="shared" si="356"/>
        <v>0</v>
      </c>
      <c r="N3263" s="41">
        <f t="shared" si="358"/>
        <v>0</v>
      </c>
    </row>
    <row r="3264" spans="2:14">
      <c r="B3264" s="1">
        <v>36129</v>
      </c>
      <c r="C3264" s="1">
        <f t="shared" si="357"/>
        <v>36100</v>
      </c>
      <c r="E3264" s="42">
        <f>IF(DAY(B3264)&gt;14,VLOOKUP(DATE(YEAR(C3264),MONTH(C3264)-1,DAY(1)),'מדדים וריביות'!B:C,2,FALSE),VLOOKUP(DATE(YEAR(C3264),MONTH(C3264)-2,DAY(1)),'מדדים וריביות'!B:C,2,FALSE))</f>
        <v>24987069.213135201</v>
      </c>
      <c r="F3264" s="43">
        <f>IF($B$5=1,'ריבית יומית'!D3258,'ריבית יומית'!G3258)</f>
        <v>1.0738622586670132E-4</v>
      </c>
      <c r="G3264" s="43">
        <f t="shared" si="352"/>
        <v>1.0738622586670132E-4</v>
      </c>
      <c r="H3264" s="29">
        <f t="shared" si="353"/>
        <v>1.5187861758425443</v>
      </c>
      <c r="I3264" s="30">
        <f>VLOOKUP(B3263,'מדדים וריביות'!B:C,2)</f>
        <v>25306830.610743798</v>
      </c>
      <c r="K3264" s="39">
        <f t="shared" si="354"/>
        <v>0</v>
      </c>
      <c r="L3264" s="39">
        <f t="shared" si="355"/>
        <v>0</v>
      </c>
      <c r="M3264" s="39">
        <f t="shared" si="356"/>
        <v>0</v>
      </c>
      <c r="N3264" s="41">
        <f t="shared" si="358"/>
        <v>0</v>
      </c>
    </row>
    <row r="3265" spans="2:14">
      <c r="B3265" s="1">
        <v>36130</v>
      </c>
      <c r="C3265" s="1">
        <f t="shared" si="357"/>
        <v>36130</v>
      </c>
      <c r="E3265" s="42">
        <f>IF(DAY(B3265)&gt;14,VLOOKUP(DATE(YEAR(C3265),MONTH(C3265)-1,DAY(1)),'מדדים וריביות'!B:C,2,FALSE),VLOOKUP(DATE(YEAR(C3265),MONTH(C3265)-2,DAY(1)),'מדדים וריביות'!B:C,2,FALSE))</f>
        <v>24987069.213135201</v>
      </c>
      <c r="F3265" s="43">
        <f>IF($B$5=1,'ריבית יומית'!D3259,'ריבית יומית'!G3259)</f>
        <v>1.0738622586670132E-4</v>
      </c>
      <c r="G3265" s="43">
        <f t="shared" si="352"/>
        <v>1.0738622586670132E-4</v>
      </c>
      <c r="H3265" s="29">
        <f t="shared" si="353"/>
        <v>1.5186230966396821</v>
      </c>
      <c r="I3265" s="30">
        <f>VLOOKUP(B3264,'מדדים וריביות'!B:C,2)</f>
        <v>25306830.610743798</v>
      </c>
      <c r="K3265" s="39">
        <f t="shared" si="354"/>
        <v>0</v>
      </c>
      <c r="L3265" s="39">
        <f t="shared" si="355"/>
        <v>0</v>
      </c>
      <c r="M3265" s="39">
        <f t="shared" si="356"/>
        <v>0</v>
      </c>
      <c r="N3265" s="41">
        <f t="shared" si="358"/>
        <v>0</v>
      </c>
    </row>
    <row r="3266" spans="2:14">
      <c r="B3266" s="1">
        <v>36131</v>
      </c>
      <c r="C3266" s="1">
        <f t="shared" si="357"/>
        <v>36130</v>
      </c>
      <c r="E3266" s="42">
        <f>IF(DAY(B3266)&gt;14,VLOOKUP(DATE(YEAR(C3266),MONTH(C3266)-1,DAY(1)),'מדדים וריביות'!B:C,2,FALSE),VLOOKUP(DATE(YEAR(C3266),MONTH(C3266)-2,DAY(1)),'מדדים וריביות'!B:C,2,FALSE))</f>
        <v>24987069.213135201</v>
      </c>
      <c r="F3266" s="43">
        <f>IF($B$5=1,'ריבית יומית'!D3260,'ריבית יומית'!G3260)</f>
        <v>1.0738622586670132E-4</v>
      </c>
      <c r="G3266" s="43">
        <f t="shared" si="352"/>
        <v>1.0738622586670132E-4</v>
      </c>
      <c r="H3266" s="29">
        <f t="shared" si="353"/>
        <v>1.5184600349473996</v>
      </c>
      <c r="I3266" s="30">
        <f>VLOOKUP(B3265,'מדדים וריביות'!B:C,2)</f>
        <v>25322057.343963299</v>
      </c>
      <c r="K3266" s="39">
        <f t="shared" si="354"/>
        <v>0</v>
      </c>
      <c r="L3266" s="39">
        <f t="shared" si="355"/>
        <v>0</v>
      </c>
      <c r="M3266" s="39">
        <f t="shared" si="356"/>
        <v>0</v>
      </c>
      <c r="N3266" s="41">
        <f t="shared" si="358"/>
        <v>0</v>
      </c>
    </row>
    <row r="3267" spans="2:14">
      <c r="B3267" s="1">
        <v>36132</v>
      </c>
      <c r="C3267" s="1">
        <f t="shared" si="357"/>
        <v>36130</v>
      </c>
      <c r="E3267" s="42">
        <f>IF(DAY(B3267)&gt;14,VLOOKUP(DATE(YEAR(C3267),MONTH(C3267)-1,DAY(1)),'מדדים וריביות'!B:C,2,FALSE),VLOOKUP(DATE(YEAR(C3267),MONTH(C3267)-2,DAY(1)),'מדדים וריביות'!B:C,2,FALSE))</f>
        <v>24987069.213135201</v>
      </c>
      <c r="F3267" s="43">
        <f>IF($B$5=1,'ריבית יומית'!D3261,'ריבית יומית'!G3261)</f>
        <v>1.0738622586670132E-4</v>
      </c>
      <c r="G3267" s="43">
        <f t="shared" si="352"/>
        <v>1.0738622586670132E-4</v>
      </c>
      <c r="H3267" s="29">
        <f t="shared" si="353"/>
        <v>1.5182969907638166</v>
      </c>
      <c r="I3267" s="30">
        <f>VLOOKUP(B3266,'מדדים וריביות'!B:C,2)</f>
        <v>25322057.343963299</v>
      </c>
      <c r="K3267" s="39">
        <f t="shared" si="354"/>
        <v>0</v>
      </c>
      <c r="L3267" s="39">
        <f t="shared" si="355"/>
        <v>0</v>
      </c>
      <c r="M3267" s="39">
        <f t="shared" si="356"/>
        <v>0</v>
      </c>
      <c r="N3267" s="41">
        <f t="shared" si="358"/>
        <v>0</v>
      </c>
    </row>
    <row r="3268" spans="2:14">
      <c r="B3268" s="1">
        <v>36133</v>
      </c>
      <c r="C3268" s="1">
        <f t="shared" si="357"/>
        <v>36130</v>
      </c>
      <c r="E3268" s="42">
        <f>IF(DAY(B3268)&gt;14,VLOOKUP(DATE(YEAR(C3268),MONTH(C3268)-1,DAY(1)),'מדדים וריביות'!B:C,2,FALSE),VLOOKUP(DATE(YEAR(C3268),MONTH(C3268)-2,DAY(1)),'מדדים וריביות'!B:C,2,FALSE))</f>
        <v>24987069.213135201</v>
      </c>
      <c r="F3268" s="43">
        <f>IF($B$5=1,'ריבית יומית'!D3262,'ריבית יומית'!G3262)</f>
        <v>1.0738622586670132E-4</v>
      </c>
      <c r="G3268" s="43">
        <f t="shared" si="352"/>
        <v>1.0738622586670132E-4</v>
      </c>
      <c r="H3268" s="29">
        <f t="shared" si="353"/>
        <v>1.5181339640870533</v>
      </c>
      <c r="I3268" s="30">
        <f>VLOOKUP(B3267,'מדדים וריביות'!B:C,2)</f>
        <v>25322057.343963299</v>
      </c>
      <c r="K3268" s="39">
        <f t="shared" si="354"/>
        <v>0</v>
      </c>
      <c r="L3268" s="39">
        <f t="shared" si="355"/>
        <v>0</v>
      </c>
      <c r="M3268" s="39">
        <f t="shared" si="356"/>
        <v>0</v>
      </c>
      <c r="N3268" s="41">
        <f t="shared" si="358"/>
        <v>0</v>
      </c>
    </row>
    <row r="3269" spans="2:14">
      <c r="B3269" s="1">
        <v>36134</v>
      </c>
      <c r="C3269" s="1">
        <f t="shared" si="357"/>
        <v>36130</v>
      </c>
      <c r="E3269" s="42">
        <f>IF(DAY(B3269)&gt;14,VLOOKUP(DATE(YEAR(C3269),MONTH(C3269)-1,DAY(1)),'מדדים וריביות'!B:C,2,FALSE),VLOOKUP(DATE(YEAR(C3269),MONTH(C3269)-2,DAY(1)),'מדדים וריביות'!B:C,2,FALSE))</f>
        <v>24987069.213135201</v>
      </c>
      <c r="F3269" s="43">
        <f>IF($B$5=1,'ריבית יומית'!D3263,'ריבית יומית'!G3263)</f>
        <v>1.0738622586670132E-4</v>
      </c>
      <c r="G3269" s="43">
        <f t="shared" si="352"/>
        <v>1.0738622586670132E-4</v>
      </c>
      <c r="H3269" s="29">
        <f t="shared" si="353"/>
        <v>1.5179709549152296</v>
      </c>
      <c r="I3269" s="30">
        <f>VLOOKUP(B3268,'מדדים וריביות'!B:C,2)</f>
        <v>25322057.343963299</v>
      </c>
      <c r="K3269" s="39">
        <f t="shared" si="354"/>
        <v>0</v>
      </c>
      <c r="L3269" s="39">
        <f t="shared" si="355"/>
        <v>0</v>
      </c>
      <c r="M3269" s="39">
        <f t="shared" si="356"/>
        <v>0</v>
      </c>
      <c r="N3269" s="41">
        <f t="shared" si="358"/>
        <v>0</v>
      </c>
    </row>
    <row r="3270" spans="2:14">
      <c r="B3270" s="1">
        <v>36135</v>
      </c>
      <c r="C3270" s="1">
        <f t="shared" si="357"/>
        <v>36130</v>
      </c>
      <c r="E3270" s="42">
        <f>IF(DAY(B3270)&gt;14,VLOOKUP(DATE(YEAR(C3270),MONTH(C3270)-1,DAY(1)),'מדדים וריביות'!B:C,2,FALSE),VLOOKUP(DATE(YEAR(C3270),MONTH(C3270)-2,DAY(1)),'מדדים וריביות'!B:C,2,FALSE))</f>
        <v>24987069.213135201</v>
      </c>
      <c r="F3270" s="43">
        <f>IF($B$5=1,'ריבית יומית'!D3264,'ריבית יומית'!G3264)</f>
        <v>1.0738622586670132E-4</v>
      </c>
      <c r="G3270" s="43">
        <f t="shared" si="352"/>
        <v>1.0738622586670132E-4</v>
      </c>
      <c r="H3270" s="29">
        <f t="shared" si="353"/>
        <v>1.5178079632464661</v>
      </c>
      <c r="I3270" s="30">
        <f>VLOOKUP(B3269,'מדדים וריביות'!B:C,2)</f>
        <v>25322057.343963299</v>
      </c>
      <c r="K3270" s="39">
        <f t="shared" si="354"/>
        <v>0</v>
      </c>
      <c r="L3270" s="39">
        <f t="shared" si="355"/>
        <v>0</v>
      </c>
      <c r="M3270" s="39">
        <f t="shared" si="356"/>
        <v>0</v>
      </c>
      <c r="N3270" s="41">
        <f t="shared" si="358"/>
        <v>0</v>
      </c>
    </row>
    <row r="3271" spans="2:14">
      <c r="B3271" s="1">
        <v>36136</v>
      </c>
      <c r="C3271" s="1">
        <f t="shared" si="357"/>
        <v>36130</v>
      </c>
      <c r="E3271" s="42">
        <f>IF(DAY(B3271)&gt;14,VLOOKUP(DATE(YEAR(C3271),MONTH(C3271)-1,DAY(1)),'מדדים וריביות'!B:C,2,FALSE),VLOOKUP(DATE(YEAR(C3271),MONTH(C3271)-2,DAY(1)),'מדדים וריביות'!B:C,2,FALSE))</f>
        <v>24987069.213135201</v>
      </c>
      <c r="F3271" s="43">
        <f>IF($B$5=1,'ריבית יומית'!D3265,'ריבית יומית'!G3265)</f>
        <v>1.0738622586670132E-4</v>
      </c>
      <c r="G3271" s="43">
        <f t="shared" si="352"/>
        <v>1.0738622586670132E-4</v>
      </c>
      <c r="H3271" s="29">
        <f t="shared" si="353"/>
        <v>1.5176449890788835</v>
      </c>
      <c r="I3271" s="30">
        <f>VLOOKUP(B3270,'מדדים וריביות'!B:C,2)</f>
        <v>25322057.343963299</v>
      </c>
      <c r="K3271" s="39">
        <f t="shared" si="354"/>
        <v>0</v>
      </c>
      <c r="L3271" s="39">
        <f t="shared" si="355"/>
        <v>0</v>
      </c>
      <c r="M3271" s="39">
        <f t="shared" si="356"/>
        <v>0</v>
      </c>
      <c r="N3271" s="41">
        <f t="shared" si="358"/>
        <v>0</v>
      </c>
    </row>
    <row r="3272" spans="2:14">
      <c r="B3272" s="1">
        <v>36137</v>
      </c>
      <c r="C3272" s="1">
        <f t="shared" si="357"/>
        <v>36130</v>
      </c>
      <c r="E3272" s="42">
        <f>IF(DAY(B3272)&gt;14,VLOOKUP(DATE(YEAR(C3272),MONTH(C3272)-1,DAY(1)),'מדדים וריביות'!B:C,2,FALSE),VLOOKUP(DATE(YEAR(C3272),MONTH(C3272)-2,DAY(1)),'מדדים וריביות'!B:C,2,FALSE))</f>
        <v>24987069.213135201</v>
      </c>
      <c r="F3272" s="43">
        <f>IF($B$5=1,'ריבית יומית'!D3266,'ריבית יומית'!G3266)</f>
        <v>1.0738622586670132E-4</v>
      </c>
      <c r="G3272" s="43">
        <f t="shared" si="352"/>
        <v>1.0738622586670132E-4</v>
      </c>
      <c r="H3272" s="29">
        <f t="shared" si="353"/>
        <v>1.5174820324106024</v>
      </c>
      <c r="I3272" s="30">
        <f>VLOOKUP(B3271,'מדדים וריביות'!B:C,2)</f>
        <v>25322057.343963299</v>
      </c>
      <c r="K3272" s="39">
        <f t="shared" si="354"/>
        <v>0</v>
      </c>
      <c r="L3272" s="39">
        <f t="shared" si="355"/>
        <v>0</v>
      </c>
      <c r="M3272" s="39">
        <f t="shared" si="356"/>
        <v>0</v>
      </c>
      <c r="N3272" s="41">
        <f t="shared" si="358"/>
        <v>0</v>
      </c>
    </row>
    <row r="3273" spans="2:14">
      <c r="B3273" s="1">
        <v>36138</v>
      </c>
      <c r="C3273" s="1">
        <f t="shared" si="357"/>
        <v>36130</v>
      </c>
      <c r="E3273" s="42">
        <f>IF(DAY(B3273)&gt;14,VLOOKUP(DATE(YEAR(C3273),MONTH(C3273)-1,DAY(1)),'מדדים וריביות'!B:C,2,FALSE),VLOOKUP(DATE(YEAR(C3273),MONTH(C3273)-2,DAY(1)),'מדדים וריביות'!B:C,2,FALSE))</f>
        <v>24987069.213135201</v>
      </c>
      <c r="F3273" s="43">
        <f>IF($B$5=1,'ריבית יומית'!D3267,'ריבית יומית'!G3267)</f>
        <v>1.0738622586670132E-4</v>
      </c>
      <c r="G3273" s="43">
        <f t="shared" ref="G3273:G3336" si="359">IF(B3273&gt;$B$2,0,F3273)</f>
        <v>1.0738622586670132E-4</v>
      </c>
      <c r="H3273" s="29">
        <f t="shared" ref="H3273:H3336" si="360">H3274*(1+G3273)</f>
        <v>1.517319093239744</v>
      </c>
      <c r="I3273" s="30">
        <f>VLOOKUP(B3272,'מדדים וריביות'!B:C,2)</f>
        <v>25322057.343963299</v>
      </c>
      <c r="K3273" s="39">
        <f t="shared" ref="K3273:K3336" si="361">$B$4/E3273*D3273-D3273</f>
        <v>0</v>
      </c>
      <c r="L3273" s="39">
        <f t="shared" ref="L3273:L3336" si="362">H3274*D3273-D3273</f>
        <v>0</v>
      </c>
      <c r="M3273" s="39">
        <f t="shared" ref="M3273:M3336" si="363">$B$4/E3273*L3273-L3273</f>
        <v>0</v>
      </c>
      <c r="N3273" s="41">
        <f t="shared" si="358"/>
        <v>0</v>
      </c>
    </row>
    <row r="3274" spans="2:14">
      <c r="B3274" s="1">
        <v>36139</v>
      </c>
      <c r="C3274" s="1">
        <f t="shared" ref="C3274:C3337" si="364">DATE(YEAR(B3274),MONTH(B3274),DAY(1))</f>
        <v>36130</v>
      </c>
      <c r="E3274" s="42">
        <f>IF(DAY(B3274)&gt;14,VLOOKUP(DATE(YEAR(C3274),MONTH(C3274)-1,DAY(1)),'מדדים וריביות'!B:C,2,FALSE),VLOOKUP(DATE(YEAR(C3274),MONTH(C3274)-2,DAY(1)),'מדדים וריביות'!B:C,2,FALSE))</f>
        <v>24987069.213135201</v>
      </c>
      <c r="F3274" s="43">
        <f>IF($B$5=1,'ריבית יומית'!D3268,'ריבית יומית'!G3268)</f>
        <v>1.0738622586670132E-4</v>
      </c>
      <c r="G3274" s="43">
        <f t="shared" si="359"/>
        <v>1.0738622586670132E-4</v>
      </c>
      <c r="H3274" s="29">
        <f t="shared" si="360"/>
        <v>1.5171561715644293</v>
      </c>
      <c r="I3274" s="30">
        <f>VLOOKUP(B3273,'מדדים וריביות'!B:C,2)</f>
        <v>25322057.343963299</v>
      </c>
      <c r="K3274" s="39">
        <f t="shared" si="361"/>
        <v>0</v>
      </c>
      <c r="L3274" s="39">
        <f t="shared" si="362"/>
        <v>0</v>
      </c>
      <c r="M3274" s="39">
        <f t="shared" si="363"/>
        <v>0</v>
      </c>
      <c r="N3274" s="41">
        <f t="shared" ref="N3274:N3337" si="365">SUM(K3274:M3274)</f>
        <v>0</v>
      </c>
    </row>
    <row r="3275" spans="2:14">
      <c r="B3275" s="1">
        <v>36140</v>
      </c>
      <c r="C3275" s="1">
        <f t="shared" si="364"/>
        <v>36130</v>
      </c>
      <c r="E3275" s="42">
        <f>IF(DAY(B3275)&gt;14,VLOOKUP(DATE(YEAR(C3275),MONTH(C3275)-1,DAY(1)),'מדדים וריביות'!B:C,2,FALSE),VLOOKUP(DATE(YEAR(C3275),MONTH(C3275)-2,DAY(1)),'מדדים וריביות'!B:C,2,FALSE))</f>
        <v>24987069.213135201</v>
      </c>
      <c r="F3275" s="43">
        <f>IF($B$5=1,'ריבית יומית'!D3269,'ריבית יומית'!G3269)</f>
        <v>1.0738622586670132E-4</v>
      </c>
      <c r="G3275" s="43">
        <f t="shared" si="359"/>
        <v>1.0738622586670132E-4</v>
      </c>
      <c r="H3275" s="29">
        <f t="shared" si="360"/>
        <v>1.51699326738278</v>
      </c>
      <c r="I3275" s="30">
        <f>VLOOKUP(B3274,'מדדים וריביות'!B:C,2)</f>
        <v>25322057.343963299</v>
      </c>
      <c r="K3275" s="39">
        <f t="shared" si="361"/>
        <v>0</v>
      </c>
      <c r="L3275" s="39">
        <f t="shared" si="362"/>
        <v>0</v>
      </c>
      <c r="M3275" s="39">
        <f t="shared" si="363"/>
        <v>0</v>
      </c>
      <c r="N3275" s="41">
        <f t="shared" si="365"/>
        <v>0</v>
      </c>
    </row>
    <row r="3276" spans="2:14">
      <c r="B3276" s="1">
        <v>36141</v>
      </c>
      <c r="C3276" s="1">
        <f t="shared" si="364"/>
        <v>36130</v>
      </c>
      <c r="E3276" s="42">
        <f>IF(DAY(B3276)&gt;14,VLOOKUP(DATE(YEAR(C3276),MONTH(C3276)-1,DAY(1)),'מדדים וריביות'!B:C,2,FALSE),VLOOKUP(DATE(YEAR(C3276),MONTH(C3276)-2,DAY(1)),'מדדים וריביות'!B:C,2,FALSE))</f>
        <v>24987069.213135201</v>
      </c>
      <c r="F3276" s="43">
        <f>IF($B$5=1,'ריבית יומית'!D3270,'ריבית יומית'!G3270)</f>
        <v>1.0738622586670132E-4</v>
      </c>
      <c r="G3276" s="43">
        <f t="shared" si="359"/>
        <v>1.0738622586670132E-4</v>
      </c>
      <c r="H3276" s="29">
        <f t="shared" si="360"/>
        <v>1.5168303806929173</v>
      </c>
      <c r="I3276" s="30">
        <f>VLOOKUP(B3275,'מדדים וריביות'!B:C,2)</f>
        <v>25322057.343963299</v>
      </c>
      <c r="K3276" s="39">
        <f t="shared" si="361"/>
        <v>0</v>
      </c>
      <c r="L3276" s="39">
        <f t="shared" si="362"/>
        <v>0</v>
      </c>
      <c r="M3276" s="39">
        <f t="shared" si="363"/>
        <v>0</v>
      </c>
      <c r="N3276" s="41">
        <f t="shared" si="365"/>
        <v>0</v>
      </c>
    </row>
    <row r="3277" spans="2:14">
      <c r="B3277" s="1">
        <v>36142</v>
      </c>
      <c r="C3277" s="1">
        <f t="shared" si="364"/>
        <v>36130</v>
      </c>
      <c r="E3277" s="42">
        <f>IF(DAY(B3277)&gt;14,VLOOKUP(DATE(YEAR(C3277),MONTH(C3277)-1,DAY(1)),'מדדים וריביות'!B:C,2,FALSE),VLOOKUP(DATE(YEAR(C3277),MONTH(C3277)-2,DAY(1)),'מדדים וריביות'!B:C,2,FALSE))</f>
        <v>24987069.213135201</v>
      </c>
      <c r="F3277" s="43">
        <f>IF($B$5=1,'ריבית יומית'!D3271,'ריבית יומית'!G3271)</f>
        <v>1.0738622586670132E-4</v>
      </c>
      <c r="G3277" s="43">
        <f t="shared" si="359"/>
        <v>1.0738622586670132E-4</v>
      </c>
      <c r="H3277" s="29">
        <f t="shared" si="360"/>
        <v>1.5166675114929635</v>
      </c>
      <c r="I3277" s="30">
        <f>VLOOKUP(B3276,'מדדים וריביות'!B:C,2)</f>
        <v>25322057.343963299</v>
      </c>
      <c r="K3277" s="39">
        <f t="shared" si="361"/>
        <v>0</v>
      </c>
      <c r="L3277" s="39">
        <f t="shared" si="362"/>
        <v>0</v>
      </c>
      <c r="M3277" s="39">
        <f t="shared" si="363"/>
        <v>0</v>
      </c>
      <c r="N3277" s="41">
        <f t="shared" si="365"/>
        <v>0</v>
      </c>
    </row>
    <row r="3278" spans="2:14">
      <c r="B3278" s="1">
        <v>36143</v>
      </c>
      <c r="C3278" s="1">
        <f t="shared" si="364"/>
        <v>36130</v>
      </c>
      <c r="E3278" s="42">
        <f>IF(DAY(B3278)&gt;14,VLOOKUP(DATE(YEAR(C3278),MONTH(C3278)-1,DAY(1)),'מדדים וריביות'!B:C,2,FALSE),VLOOKUP(DATE(YEAR(C3278),MONTH(C3278)-2,DAY(1)),'מדדים וריביות'!B:C,2,FALSE))</f>
        <v>24987069.213135201</v>
      </c>
      <c r="F3278" s="43">
        <f>IF($B$5=1,'ריבית יומית'!D3272,'ריבית יומית'!G3272)</f>
        <v>1.0738622586670132E-4</v>
      </c>
      <c r="G3278" s="43">
        <f t="shared" si="359"/>
        <v>1.0738622586670132E-4</v>
      </c>
      <c r="H3278" s="29">
        <f t="shared" si="360"/>
        <v>1.5165046597810403</v>
      </c>
      <c r="I3278" s="30">
        <f>VLOOKUP(B3277,'מדדים וריביות'!B:C,2)</f>
        <v>25322057.343963299</v>
      </c>
      <c r="K3278" s="39">
        <f t="shared" si="361"/>
        <v>0</v>
      </c>
      <c r="L3278" s="39">
        <f t="shared" si="362"/>
        <v>0</v>
      </c>
      <c r="M3278" s="39">
        <f t="shared" si="363"/>
        <v>0</v>
      </c>
      <c r="N3278" s="41">
        <f t="shared" si="365"/>
        <v>0</v>
      </c>
    </row>
    <row r="3279" spans="2:14">
      <c r="B3279" s="1">
        <v>36144</v>
      </c>
      <c r="C3279" s="1">
        <f t="shared" si="364"/>
        <v>36130</v>
      </c>
      <c r="E3279" s="42">
        <f>IF(DAY(B3279)&gt;14,VLOOKUP(DATE(YEAR(C3279),MONTH(C3279)-1,DAY(1)),'מדדים וריביות'!B:C,2,FALSE),VLOOKUP(DATE(YEAR(C3279),MONTH(C3279)-2,DAY(1)),'מדדים וריביות'!B:C,2,FALSE))</f>
        <v>25306830.610743798</v>
      </c>
      <c r="F3279" s="43">
        <f>IF($B$5=1,'ריבית יומית'!D3273,'ריבית יומית'!G3273)</f>
        <v>1.0738622586670132E-4</v>
      </c>
      <c r="G3279" s="43">
        <f t="shared" si="359"/>
        <v>1.0738622586670132E-4</v>
      </c>
      <c r="H3279" s="29">
        <f t="shared" si="360"/>
        <v>1.5163418255552701</v>
      </c>
      <c r="I3279" s="30">
        <f>VLOOKUP(B3278,'מדדים וריביות'!B:C,2)</f>
        <v>25322057.343963299</v>
      </c>
      <c r="K3279" s="39">
        <f t="shared" si="361"/>
        <v>0</v>
      </c>
      <c r="L3279" s="39">
        <f t="shared" si="362"/>
        <v>0</v>
      </c>
      <c r="M3279" s="39">
        <f t="shared" si="363"/>
        <v>0</v>
      </c>
      <c r="N3279" s="41">
        <f t="shared" si="365"/>
        <v>0</v>
      </c>
    </row>
    <row r="3280" spans="2:14">
      <c r="B3280" s="1">
        <v>36145</v>
      </c>
      <c r="C3280" s="1">
        <f t="shared" si="364"/>
        <v>36130</v>
      </c>
      <c r="E3280" s="42">
        <f>IF(DAY(B3280)&gt;14,VLOOKUP(DATE(YEAR(C3280),MONTH(C3280)-1,DAY(1)),'מדדים וריביות'!B:C,2,FALSE),VLOOKUP(DATE(YEAR(C3280),MONTH(C3280)-2,DAY(1)),'מדדים וריביות'!B:C,2,FALSE))</f>
        <v>25306830.610743798</v>
      </c>
      <c r="F3280" s="43">
        <f>IF($B$5=1,'ריבית יומית'!D3274,'ריבית יומית'!G3274)</f>
        <v>1.0738622586670132E-4</v>
      </c>
      <c r="G3280" s="43">
        <f t="shared" si="359"/>
        <v>1.0738622586670132E-4</v>
      </c>
      <c r="H3280" s="29">
        <f t="shared" si="360"/>
        <v>1.5161790088137752</v>
      </c>
      <c r="I3280" s="30">
        <f>VLOOKUP(B3279,'מדדים וריביות'!B:C,2)</f>
        <v>25322057.343963299</v>
      </c>
      <c r="K3280" s="39">
        <f t="shared" si="361"/>
        <v>0</v>
      </c>
      <c r="L3280" s="39">
        <f t="shared" si="362"/>
        <v>0</v>
      </c>
      <c r="M3280" s="39">
        <f t="shared" si="363"/>
        <v>0</v>
      </c>
      <c r="N3280" s="41">
        <f t="shared" si="365"/>
        <v>0</v>
      </c>
    </row>
    <row r="3281" spans="2:14">
      <c r="B3281" s="1">
        <v>36146</v>
      </c>
      <c r="C3281" s="1">
        <f t="shared" si="364"/>
        <v>36130</v>
      </c>
      <c r="E3281" s="42">
        <f>IF(DAY(B3281)&gt;14,VLOOKUP(DATE(YEAR(C3281),MONTH(C3281)-1,DAY(1)),'מדדים וריביות'!B:C,2,FALSE),VLOOKUP(DATE(YEAR(C3281),MONTH(C3281)-2,DAY(1)),'מדדים וריביות'!B:C,2,FALSE))</f>
        <v>25306830.610743798</v>
      </c>
      <c r="F3281" s="43">
        <f>IF($B$5=1,'ריבית יומית'!D3275,'ריבית יומית'!G3275)</f>
        <v>1.0738622586670132E-4</v>
      </c>
      <c r="G3281" s="43">
        <f t="shared" si="359"/>
        <v>1.0738622586670132E-4</v>
      </c>
      <c r="H3281" s="29">
        <f t="shared" si="360"/>
        <v>1.5160162095546783</v>
      </c>
      <c r="I3281" s="30">
        <f>VLOOKUP(B3280,'מדדים וריביות'!B:C,2)</f>
        <v>25322057.343963299</v>
      </c>
      <c r="K3281" s="39">
        <f t="shared" si="361"/>
        <v>0</v>
      </c>
      <c r="L3281" s="39">
        <f t="shared" si="362"/>
        <v>0</v>
      </c>
      <c r="M3281" s="39">
        <f t="shared" si="363"/>
        <v>0</v>
      </c>
      <c r="N3281" s="41">
        <f t="shared" si="365"/>
        <v>0</v>
      </c>
    </row>
    <row r="3282" spans="2:14">
      <c r="B3282" s="1">
        <v>36147</v>
      </c>
      <c r="C3282" s="1">
        <f t="shared" si="364"/>
        <v>36130</v>
      </c>
      <c r="E3282" s="42">
        <f>IF(DAY(B3282)&gt;14,VLOOKUP(DATE(YEAR(C3282),MONTH(C3282)-1,DAY(1)),'מדדים וריביות'!B:C,2,FALSE),VLOOKUP(DATE(YEAR(C3282),MONTH(C3282)-2,DAY(1)),'מדדים וריביות'!B:C,2,FALSE))</f>
        <v>25306830.610743798</v>
      </c>
      <c r="F3282" s="43">
        <f>IF($B$5=1,'ריבית יומית'!D3276,'ריבית יומית'!G3276)</f>
        <v>1.0738622586670132E-4</v>
      </c>
      <c r="G3282" s="43">
        <f t="shared" si="359"/>
        <v>1.0738622586670132E-4</v>
      </c>
      <c r="H3282" s="29">
        <f t="shared" si="360"/>
        <v>1.5158534277761024</v>
      </c>
      <c r="I3282" s="30">
        <f>VLOOKUP(B3281,'מדדים וריביות'!B:C,2)</f>
        <v>25322057.343963299</v>
      </c>
      <c r="K3282" s="39">
        <f t="shared" si="361"/>
        <v>0</v>
      </c>
      <c r="L3282" s="39">
        <f t="shared" si="362"/>
        <v>0</v>
      </c>
      <c r="M3282" s="39">
        <f t="shared" si="363"/>
        <v>0</v>
      </c>
      <c r="N3282" s="41">
        <f t="shared" si="365"/>
        <v>0</v>
      </c>
    </row>
    <row r="3283" spans="2:14">
      <c r="B3283" s="1">
        <v>36148</v>
      </c>
      <c r="C3283" s="1">
        <f t="shared" si="364"/>
        <v>36130</v>
      </c>
      <c r="E3283" s="42">
        <f>IF(DAY(B3283)&gt;14,VLOOKUP(DATE(YEAR(C3283),MONTH(C3283)-1,DAY(1)),'מדדים וריביות'!B:C,2,FALSE),VLOOKUP(DATE(YEAR(C3283),MONTH(C3283)-2,DAY(1)),'מדדים וריביות'!B:C,2,FALSE))</f>
        <v>25306830.610743798</v>
      </c>
      <c r="F3283" s="43">
        <f>IF($B$5=1,'ריבית יומית'!D3277,'ריבית יומית'!G3277)</f>
        <v>1.0738622586670132E-4</v>
      </c>
      <c r="G3283" s="43">
        <f t="shared" si="359"/>
        <v>1.0738622586670132E-4</v>
      </c>
      <c r="H3283" s="29">
        <f t="shared" si="360"/>
        <v>1.5156906634761704</v>
      </c>
      <c r="I3283" s="30">
        <f>VLOOKUP(B3282,'מדדים וריביות'!B:C,2)</f>
        <v>25322057.343963299</v>
      </c>
      <c r="K3283" s="39">
        <f t="shared" si="361"/>
        <v>0</v>
      </c>
      <c r="L3283" s="39">
        <f t="shared" si="362"/>
        <v>0</v>
      </c>
      <c r="M3283" s="39">
        <f t="shared" si="363"/>
        <v>0</v>
      </c>
      <c r="N3283" s="41">
        <f t="shared" si="365"/>
        <v>0</v>
      </c>
    </row>
    <row r="3284" spans="2:14">
      <c r="B3284" s="1">
        <v>36149</v>
      </c>
      <c r="C3284" s="1">
        <f t="shared" si="364"/>
        <v>36130</v>
      </c>
      <c r="E3284" s="42">
        <f>IF(DAY(B3284)&gt;14,VLOOKUP(DATE(YEAR(C3284),MONTH(C3284)-1,DAY(1)),'מדדים וריביות'!B:C,2,FALSE),VLOOKUP(DATE(YEAR(C3284),MONTH(C3284)-2,DAY(1)),'מדדים וריביות'!B:C,2,FALSE))</f>
        <v>25306830.610743798</v>
      </c>
      <c r="F3284" s="43">
        <f>IF($B$5=1,'ריבית יומית'!D3278,'ריבית יומית'!G3278)</f>
        <v>1.0738622586670132E-4</v>
      </c>
      <c r="G3284" s="43">
        <f t="shared" si="359"/>
        <v>1.0738622586670132E-4</v>
      </c>
      <c r="H3284" s="29">
        <f t="shared" si="360"/>
        <v>1.5155279166530053</v>
      </c>
      <c r="I3284" s="30">
        <f>VLOOKUP(B3283,'מדדים וריביות'!B:C,2)</f>
        <v>25322057.343963299</v>
      </c>
      <c r="K3284" s="39">
        <f t="shared" si="361"/>
        <v>0</v>
      </c>
      <c r="L3284" s="39">
        <f t="shared" si="362"/>
        <v>0</v>
      </c>
      <c r="M3284" s="39">
        <f t="shared" si="363"/>
        <v>0</v>
      </c>
      <c r="N3284" s="41">
        <f t="shared" si="365"/>
        <v>0</v>
      </c>
    </row>
    <row r="3285" spans="2:14">
      <c r="B3285" s="1">
        <v>36150</v>
      </c>
      <c r="C3285" s="1">
        <f t="shared" si="364"/>
        <v>36130</v>
      </c>
      <c r="E3285" s="42">
        <f>IF(DAY(B3285)&gt;14,VLOOKUP(DATE(YEAR(C3285),MONTH(C3285)-1,DAY(1)),'מדדים וריביות'!B:C,2,FALSE),VLOOKUP(DATE(YEAR(C3285),MONTH(C3285)-2,DAY(1)),'מדדים וריביות'!B:C,2,FALSE))</f>
        <v>25306830.610743798</v>
      </c>
      <c r="F3285" s="43">
        <f>IF($B$5=1,'ריבית יומית'!D3279,'ריבית יומית'!G3279)</f>
        <v>1.0738622586670132E-4</v>
      </c>
      <c r="G3285" s="43">
        <f t="shared" si="359"/>
        <v>1.0738622586670132E-4</v>
      </c>
      <c r="H3285" s="29">
        <f t="shared" si="360"/>
        <v>1.5153651873047309</v>
      </c>
      <c r="I3285" s="30">
        <f>VLOOKUP(B3284,'מדדים וריביות'!B:C,2)</f>
        <v>25322057.343963299</v>
      </c>
      <c r="K3285" s="39">
        <f t="shared" si="361"/>
        <v>0</v>
      </c>
      <c r="L3285" s="39">
        <f t="shared" si="362"/>
        <v>0</v>
      </c>
      <c r="M3285" s="39">
        <f t="shared" si="363"/>
        <v>0</v>
      </c>
      <c r="N3285" s="41">
        <f t="shared" si="365"/>
        <v>0</v>
      </c>
    </row>
    <row r="3286" spans="2:14">
      <c r="B3286" s="1">
        <v>36151</v>
      </c>
      <c r="C3286" s="1">
        <f t="shared" si="364"/>
        <v>36130</v>
      </c>
      <c r="E3286" s="42">
        <f>IF(DAY(B3286)&gt;14,VLOOKUP(DATE(YEAR(C3286),MONTH(C3286)-1,DAY(1)),'מדדים וריביות'!B:C,2,FALSE),VLOOKUP(DATE(YEAR(C3286),MONTH(C3286)-2,DAY(1)),'מדדים וריביות'!B:C,2,FALSE))</f>
        <v>25306830.610743798</v>
      </c>
      <c r="F3286" s="43">
        <f>IF($B$5=1,'ריבית יומית'!D3280,'ריבית יומית'!G3280)</f>
        <v>1.0738622586670132E-4</v>
      </c>
      <c r="G3286" s="43">
        <f t="shared" si="359"/>
        <v>1.0738622586670132E-4</v>
      </c>
      <c r="H3286" s="29">
        <f t="shared" si="360"/>
        <v>1.5152024754294706</v>
      </c>
      <c r="I3286" s="30">
        <f>VLOOKUP(B3285,'מדדים וריביות'!B:C,2)</f>
        <v>25322057.343963299</v>
      </c>
      <c r="K3286" s="39">
        <f t="shared" si="361"/>
        <v>0</v>
      </c>
      <c r="L3286" s="39">
        <f t="shared" si="362"/>
        <v>0</v>
      </c>
      <c r="M3286" s="39">
        <f t="shared" si="363"/>
        <v>0</v>
      </c>
      <c r="N3286" s="41">
        <f t="shared" si="365"/>
        <v>0</v>
      </c>
    </row>
    <row r="3287" spans="2:14">
      <c r="B3287" s="1">
        <v>36152</v>
      </c>
      <c r="C3287" s="1">
        <f t="shared" si="364"/>
        <v>36130</v>
      </c>
      <c r="E3287" s="42">
        <f>IF(DAY(B3287)&gt;14,VLOOKUP(DATE(YEAR(C3287),MONTH(C3287)-1,DAY(1)),'מדדים וריביות'!B:C,2,FALSE),VLOOKUP(DATE(YEAR(C3287),MONTH(C3287)-2,DAY(1)),'מדדים וריביות'!B:C,2,FALSE))</f>
        <v>25306830.610743798</v>
      </c>
      <c r="F3287" s="43">
        <f>IF($B$5=1,'ריבית יומית'!D3281,'ריבית יומית'!G3281)</f>
        <v>1.0738622586670132E-4</v>
      </c>
      <c r="G3287" s="43">
        <f t="shared" si="359"/>
        <v>1.0738622586670132E-4</v>
      </c>
      <c r="H3287" s="29">
        <f t="shared" si="360"/>
        <v>1.5150397810253484</v>
      </c>
      <c r="I3287" s="30">
        <f>VLOOKUP(B3286,'מדדים וריביות'!B:C,2)</f>
        <v>25322057.343963299</v>
      </c>
      <c r="K3287" s="39">
        <f t="shared" si="361"/>
        <v>0</v>
      </c>
      <c r="L3287" s="39">
        <f t="shared" si="362"/>
        <v>0</v>
      </c>
      <c r="M3287" s="39">
        <f t="shared" si="363"/>
        <v>0</v>
      </c>
      <c r="N3287" s="41">
        <f t="shared" si="365"/>
        <v>0</v>
      </c>
    </row>
    <row r="3288" spans="2:14">
      <c r="B3288" s="1">
        <v>36153</v>
      </c>
      <c r="C3288" s="1">
        <f t="shared" si="364"/>
        <v>36130</v>
      </c>
      <c r="E3288" s="42">
        <f>IF(DAY(B3288)&gt;14,VLOOKUP(DATE(YEAR(C3288),MONTH(C3288)-1,DAY(1)),'מדדים וריביות'!B:C,2,FALSE),VLOOKUP(DATE(YEAR(C3288),MONTH(C3288)-2,DAY(1)),'מדדים וריביות'!B:C,2,FALSE))</f>
        <v>25306830.610743798</v>
      </c>
      <c r="F3288" s="43">
        <f>IF($B$5=1,'ריבית יומית'!D3282,'ריבית יומית'!G3282)</f>
        <v>1.0738622586670132E-4</v>
      </c>
      <c r="G3288" s="43">
        <f t="shared" si="359"/>
        <v>1.0738622586670132E-4</v>
      </c>
      <c r="H3288" s="29">
        <f t="shared" si="360"/>
        <v>1.5148771040904883</v>
      </c>
      <c r="I3288" s="30">
        <f>VLOOKUP(B3287,'מדדים וריביות'!B:C,2)</f>
        <v>25322057.343963299</v>
      </c>
      <c r="K3288" s="39">
        <f t="shared" si="361"/>
        <v>0</v>
      </c>
      <c r="L3288" s="39">
        <f t="shared" si="362"/>
        <v>0</v>
      </c>
      <c r="M3288" s="39">
        <f t="shared" si="363"/>
        <v>0</v>
      </c>
      <c r="N3288" s="41">
        <f t="shared" si="365"/>
        <v>0</v>
      </c>
    </row>
    <row r="3289" spans="2:14">
      <c r="B3289" s="1">
        <v>36154</v>
      </c>
      <c r="C3289" s="1">
        <f t="shared" si="364"/>
        <v>36130</v>
      </c>
      <c r="E3289" s="42">
        <f>IF(DAY(B3289)&gt;14,VLOOKUP(DATE(YEAR(C3289),MONTH(C3289)-1,DAY(1)),'מדדים וריביות'!B:C,2,FALSE),VLOOKUP(DATE(YEAR(C3289),MONTH(C3289)-2,DAY(1)),'מדדים וריביות'!B:C,2,FALSE))</f>
        <v>25306830.610743798</v>
      </c>
      <c r="F3289" s="43">
        <f>IF($B$5=1,'ריבית יומית'!D3283,'ריבית יומית'!G3283)</f>
        <v>1.0738622586670132E-4</v>
      </c>
      <c r="G3289" s="43">
        <f t="shared" si="359"/>
        <v>1.0738622586670132E-4</v>
      </c>
      <c r="H3289" s="29">
        <f t="shared" si="360"/>
        <v>1.5147144446230145</v>
      </c>
      <c r="I3289" s="30">
        <f>VLOOKUP(B3288,'מדדים וריביות'!B:C,2)</f>
        <v>25322057.343963299</v>
      </c>
      <c r="K3289" s="39">
        <f t="shared" si="361"/>
        <v>0</v>
      </c>
      <c r="L3289" s="39">
        <f t="shared" si="362"/>
        <v>0</v>
      </c>
      <c r="M3289" s="39">
        <f t="shared" si="363"/>
        <v>0</v>
      </c>
      <c r="N3289" s="41">
        <f t="shared" si="365"/>
        <v>0</v>
      </c>
    </row>
    <row r="3290" spans="2:14">
      <c r="B3290" s="1">
        <v>36155</v>
      </c>
      <c r="C3290" s="1">
        <f t="shared" si="364"/>
        <v>36130</v>
      </c>
      <c r="E3290" s="42">
        <f>IF(DAY(B3290)&gt;14,VLOOKUP(DATE(YEAR(C3290),MONTH(C3290)-1,DAY(1)),'מדדים וריביות'!B:C,2,FALSE),VLOOKUP(DATE(YEAR(C3290),MONTH(C3290)-2,DAY(1)),'מדדים וריביות'!B:C,2,FALSE))</f>
        <v>25306830.610743798</v>
      </c>
      <c r="F3290" s="43">
        <f>IF($B$5=1,'ריבית יומית'!D3284,'ריבית יומית'!G3284)</f>
        <v>1.0738622586670132E-4</v>
      </c>
      <c r="G3290" s="43">
        <f t="shared" si="359"/>
        <v>1.0738622586670132E-4</v>
      </c>
      <c r="H3290" s="29">
        <f t="shared" si="360"/>
        <v>1.5145518026210514</v>
      </c>
      <c r="I3290" s="30">
        <f>VLOOKUP(B3289,'מדדים וריביות'!B:C,2)</f>
        <v>25322057.343963299</v>
      </c>
      <c r="K3290" s="39">
        <f t="shared" si="361"/>
        <v>0</v>
      </c>
      <c r="L3290" s="39">
        <f t="shared" si="362"/>
        <v>0</v>
      </c>
      <c r="M3290" s="39">
        <f t="shared" si="363"/>
        <v>0</v>
      </c>
      <c r="N3290" s="41">
        <f t="shared" si="365"/>
        <v>0</v>
      </c>
    </row>
    <row r="3291" spans="2:14">
      <c r="B3291" s="1">
        <v>36156</v>
      </c>
      <c r="C3291" s="1">
        <f t="shared" si="364"/>
        <v>36130</v>
      </c>
      <c r="E3291" s="42">
        <f>IF(DAY(B3291)&gt;14,VLOOKUP(DATE(YEAR(C3291),MONTH(C3291)-1,DAY(1)),'מדדים וריביות'!B:C,2,FALSE),VLOOKUP(DATE(YEAR(C3291),MONTH(C3291)-2,DAY(1)),'מדדים וריביות'!B:C,2,FALSE))</f>
        <v>25306830.610743798</v>
      </c>
      <c r="F3291" s="43">
        <f>IF($B$5=1,'ריבית יומית'!D3285,'ריבית יומית'!G3285)</f>
        <v>1.0738622586670132E-4</v>
      </c>
      <c r="G3291" s="43">
        <f t="shared" si="359"/>
        <v>1.0738622586670132E-4</v>
      </c>
      <c r="H3291" s="29">
        <f t="shared" si="360"/>
        <v>1.5143891780827237</v>
      </c>
      <c r="I3291" s="30">
        <f>VLOOKUP(B3290,'מדדים וריביות'!B:C,2)</f>
        <v>25322057.343963299</v>
      </c>
      <c r="K3291" s="39">
        <f t="shared" si="361"/>
        <v>0</v>
      </c>
      <c r="L3291" s="39">
        <f t="shared" si="362"/>
        <v>0</v>
      </c>
      <c r="M3291" s="39">
        <f t="shared" si="363"/>
        <v>0</v>
      </c>
      <c r="N3291" s="41">
        <f t="shared" si="365"/>
        <v>0</v>
      </c>
    </row>
    <row r="3292" spans="2:14">
      <c r="B3292" s="1">
        <v>36157</v>
      </c>
      <c r="C3292" s="1">
        <f t="shared" si="364"/>
        <v>36130</v>
      </c>
      <c r="E3292" s="42">
        <f>IF(DAY(B3292)&gt;14,VLOOKUP(DATE(YEAR(C3292),MONTH(C3292)-1,DAY(1)),'מדדים וריביות'!B:C,2,FALSE),VLOOKUP(DATE(YEAR(C3292),MONTH(C3292)-2,DAY(1)),'מדדים וריביות'!B:C,2,FALSE))</f>
        <v>25306830.610743798</v>
      </c>
      <c r="F3292" s="43">
        <f>IF($B$5=1,'ריבית יומית'!D3286,'ריבית יומית'!G3286)</f>
        <v>1.0738622586670132E-4</v>
      </c>
      <c r="G3292" s="43">
        <f t="shared" si="359"/>
        <v>1.0738622586670132E-4</v>
      </c>
      <c r="H3292" s="29">
        <f t="shared" si="360"/>
        <v>1.5142265710061562</v>
      </c>
      <c r="I3292" s="30">
        <f>VLOOKUP(B3291,'מדדים וריביות'!B:C,2)</f>
        <v>25322057.343963299</v>
      </c>
      <c r="K3292" s="39">
        <f t="shared" si="361"/>
        <v>0</v>
      </c>
      <c r="L3292" s="39">
        <f t="shared" si="362"/>
        <v>0</v>
      </c>
      <c r="M3292" s="39">
        <f t="shared" si="363"/>
        <v>0</v>
      </c>
      <c r="N3292" s="41">
        <f t="shared" si="365"/>
        <v>0</v>
      </c>
    </row>
    <row r="3293" spans="2:14">
      <c r="B3293" s="1">
        <v>36158</v>
      </c>
      <c r="C3293" s="1">
        <f t="shared" si="364"/>
        <v>36130</v>
      </c>
      <c r="E3293" s="42">
        <f>IF(DAY(B3293)&gt;14,VLOOKUP(DATE(YEAR(C3293),MONTH(C3293)-1,DAY(1)),'מדדים וריביות'!B:C,2,FALSE),VLOOKUP(DATE(YEAR(C3293),MONTH(C3293)-2,DAY(1)),'מדדים וריביות'!B:C,2,FALSE))</f>
        <v>25306830.610743798</v>
      </c>
      <c r="F3293" s="43">
        <f>IF($B$5=1,'ריבית יומית'!D3287,'ריבית יומית'!G3287)</f>
        <v>1.0738622586670132E-4</v>
      </c>
      <c r="G3293" s="43">
        <f t="shared" si="359"/>
        <v>1.0738622586670132E-4</v>
      </c>
      <c r="H3293" s="29">
        <f t="shared" si="360"/>
        <v>1.5140639813894741</v>
      </c>
      <c r="I3293" s="30">
        <f>VLOOKUP(B3292,'מדדים וריביות'!B:C,2)</f>
        <v>25322057.343963299</v>
      </c>
      <c r="K3293" s="39">
        <f t="shared" si="361"/>
        <v>0</v>
      </c>
      <c r="L3293" s="39">
        <f t="shared" si="362"/>
        <v>0</v>
      </c>
      <c r="M3293" s="39">
        <f t="shared" si="363"/>
        <v>0</v>
      </c>
      <c r="N3293" s="41">
        <f t="shared" si="365"/>
        <v>0</v>
      </c>
    </row>
    <row r="3294" spans="2:14">
      <c r="B3294" s="1">
        <v>36159</v>
      </c>
      <c r="C3294" s="1">
        <f t="shared" si="364"/>
        <v>36130</v>
      </c>
      <c r="E3294" s="42">
        <f>IF(DAY(B3294)&gt;14,VLOOKUP(DATE(YEAR(C3294),MONTH(C3294)-1,DAY(1)),'מדדים וריביות'!B:C,2,FALSE),VLOOKUP(DATE(YEAR(C3294),MONTH(C3294)-2,DAY(1)),'מדדים וריביות'!B:C,2,FALSE))</f>
        <v>25306830.610743798</v>
      </c>
      <c r="F3294" s="43">
        <f>IF($B$5=1,'ריבית יומית'!D3288,'ריבית יומית'!G3288)</f>
        <v>1.0738622586670132E-4</v>
      </c>
      <c r="G3294" s="43">
        <f t="shared" si="359"/>
        <v>1.0738622586670132E-4</v>
      </c>
      <c r="H3294" s="29">
        <f t="shared" si="360"/>
        <v>1.5139014092308025</v>
      </c>
      <c r="I3294" s="30">
        <f>VLOOKUP(B3293,'מדדים וריביות'!B:C,2)</f>
        <v>25322057.343963299</v>
      </c>
      <c r="K3294" s="39">
        <f t="shared" si="361"/>
        <v>0</v>
      </c>
      <c r="L3294" s="39">
        <f t="shared" si="362"/>
        <v>0</v>
      </c>
      <c r="M3294" s="39">
        <f t="shared" si="363"/>
        <v>0</v>
      </c>
      <c r="N3294" s="41">
        <f t="shared" si="365"/>
        <v>0</v>
      </c>
    </row>
    <row r="3295" spans="2:14">
      <c r="B3295" s="1">
        <v>36160</v>
      </c>
      <c r="C3295" s="1">
        <f t="shared" si="364"/>
        <v>36130</v>
      </c>
      <c r="E3295" s="42">
        <f>IF(DAY(B3295)&gt;14,VLOOKUP(DATE(YEAR(C3295),MONTH(C3295)-1,DAY(1)),'מדדים וריביות'!B:C,2,FALSE),VLOOKUP(DATE(YEAR(C3295),MONTH(C3295)-2,DAY(1)),'מדדים וריביות'!B:C,2,FALSE))</f>
        <v>25306830.610743798</v>
      </c>
      <c r="F3295" s="43">
        <f>IF($B$5=1,'ריבית יומית'!D3289,'ריבית יומית'!G3289)</f>
        <v>1.0738622586670132E-4</v>
      </c>
      <c r="G3295" s="43">
        <f t="shared" si="359"/>
        <v>1.0738622586670132E-4</v>
      </c>
      <c r="H3295" s="29">
        <f t="shared" si="360"/>
        <v>1.5137388545282668</v>
      </c>
      <c r="I3295" s="30">
        <f>VLOOKUP(B3294,'מדדים וריביות'!B:C,2)</f>
        <v>25322057.343963299</v>
      </c>
      <c r="K3295" s="39">
        <f t="shared" si="361"/>
        <v>0</v>
      </c>
      <c r="L3295" s="39">
        <f t="shared" si="362"/>
        <v>0</v>
      </c>
      <c r="M3295" s="39">
        <f t="shared" si="363"/>
        <v>0</v>
      </c>
      <c r="N3295" s="41">
        <f t="shared" si="365"/>
        <v>0</v>
      </c>
    </row>
    <row r="3296" spans="2:14">
      <c r="B3296" s="1">
        <v>36161</v>
      </c>
      <c r="C3296" s="1">
        <f t="shared" si="364"/>
        <v>36161</v>
      </c>
      <c r="E3296" s="42">
        <f>IF(DAY(B3296)&gt;14,VLOOKUP(DATE(YEAR(C3296),MONTH(C3296)-1,DAY(1)),'מדדים וריביות'!B:C,2,FALSE),VLOOKUP(DATE(YEAR(C3296),MONTH(C3296)-2,DAY(1)),'מדדים וריביות'!B:C,2,FALSE))</f>
        <v>25306830.610743798</v>
      </c>
      <c r="F3296" s="43">
        <f>IF($B$5=1,'ריבית יומית'!D3290,'ריבית יומית'!G3290)</f>
        <v>1.0738622586670132E-4</v>
      </c>
      <c r="G3296" s="43">
        <f t="shared" si="359"/>
        <v>1.0738622586670132E-4</v>
      </c>
      <c r="H3296" s="29">
        <f t="shared" si="360"/>
        <v>1.513576317279993</v>
      </c>
      <c r="I3296" s="30">
        <f>VLOOKUP(B3295,'מדדים וריביות'!B:C,2)</f>
        <v>25322057.343963299</v>
      </c>
      <c r="K3296" s="39">
        <f t="shared" si="361"/>
        <v>0</v>
      </c>
      <c r="L3296" s="39">
        <f t="shared" si="362"/>
        <v>0</v>
      </c>
      <c r="M3296" s="39">
        <f t="shared" si="363"/>
        <v>0</v>
      </c>
      <c r="N3296" s="41">
        <f t="shared" si="365"/>
        <v>0</v>
      </c>
    </row>
    <row r="3297" spans="2:14">
      <c r="B3297" s="1">
        <v>36162</v>
      </c>
      <c r="C3297" s="1">
        <f t="shared" si="364"/>
        <v>36161</v>
      </c>
      <c r="E3297" s="42">
        <f>IF(DAY(B3297)&gt;14,VLOOKUP(DATE(YEAR(C3297),MONTH(C3297)-1,DAY(1)),'מדדים וריביות'!B:C,2,FALSE),VLOOKUP(DATE(YEAR(C3297),MONTH(C3297)-2,DAY(1)),'מדדים וריביות'!B:C,2,FALSE))</f>
        <v>25306830.610743798</v>
      </c>
      <c r="F3297" s="43">
        <f>IF($B$5=1,'ריבית יומית'!D3291,'ריבית יומית'!G3291)</f>
        <v>1.0738622586670132E-4</v>
      </c>
      <c r="G3297" s="43">
        <f t="shared" si="359"/>
        <v>1.0738622586670132E-4</v>
      </c>
      <c r="H3297" s="29">
        <f t="shared" si="360"/>
        <v>1.5134137974841066</v>
      </c>
      <c r="I3297" s="30">
        <f>VLOOKUP(B3296,'מדדים וריביות'!B:C,2)</f>
        <v>25204918.085306</v>
      </c>
      <c r="K3297" s="39">
        <f t="shared" si="361"/>
        <v>0</v>
      </c>
      <c r="L3297" s="39">
        <f t="shared" si="362"/>
        <v>0</v>
      </c>
      <c r="M3297" s="39">
        <f t="shared" si="363"/>
        <v>0</v>
      </c>
      <c r="N3297" s="41">
        <f t="shared" si="365"/>
        <v>0</v>
      </c>
    </row>
    <row r="3298" spans="2:14">
      <c r="B3298" s="1">
        <v>36163</v>
      </c>
      <c r="C3298" s="1">
        <f t="shared" si="364"/>
        <v>36161</v>
      </c>
      <c r="E3298" s="42">
        <f>IF(DAY(B3298)&gt;14,VLOOKUP(DATE(YEAR(C3298),MONTH(C3298)-1,DAY(1)),'מדדים וריביות'!B:C,2,FALSE),VLOOKUP(DATE(YEAR(C3298),MONTH(C3298)-2,DAY(1)),'מדדים וריביות'!B:C,2,FALSE))</f>
        <v>25306830.610743798</v>
      </c>
      <c r="F3298" s="43">
        <f>IF($B$5=1,'ריבית יומית'!D3292,'ריבית יומית'!G3292)</f>
        <v>1.0738622586670132E-4</v>
      </c>
      <c r="G3298" s="43">
        <f t="shared" si="359"/>
        <v>1.0738622586670132E-4</v>
      </c>
      <c r="H3298" s="29">
        <f t="shared" si="360"/>
        <v>1.5132512951387338</v>
      </c>
      <c r="I3298" s="30">
        <f>VLOOKUP(B3297,'מדדים וריביות'!B:C,2)</f>
        <v>25204918.085306</v>
      </c>
      <c r="K3298" s="39">
        <f t="shared" si="361"/>
        <v>0</v>
      </c>
      <c r="L3298" s="39">
        <f t="shared" si="362"/>
        <v>0</v>
      </c>
      <c r="M3298" s="39">
        <f t="shared" si="363"/>
        <v>0</v>
      </c>
      <c r="N3298" s="41">
        <f t="shared" si="365"/>
        <v>0</v>
      </c>
    </row>
    <row r="3299" spans="2:14">
      <c r="B3299" s="1">
        <v>36164</v>
      </c>
      <c r="C3299" s="1">
        <f t="shared" si="364"/>
        <v>36161</v>
      </c>
      <c r="E3299" s="42">
        <f>IF(DAY(B3299)&gt;14,VLOOKUP(DATE(YEAR(C3299),MONTH(C3299)-1,DAY(1)),'מדדים וריביות'!B:C,2,FALSE),VLOOKUP(DATE(YEAR(C3299),MONTH(C3299)-2,DAY(1)),'מדדים וריביות'!B:C,2,FALSE))</f>
        <v>25306830.610743798</v>
      </c>
      <c r="F3299" s="43">
        <f>IF($B$5=1,'ריבית יומית'!D3293,'ריבית יומית'!G3293)</f>
        <v>1.0738622586670132E-4</v>
      </c>
      <c r="G3299" s="43">
        <f t="shared" si="359"/>
        <v>1.0738622586670132E-4</v>
      </c>
      <c r="H3299" s="29">
        <f t="shared" si="360"/>
        <v>1.5130888102420008</v>
      </c>
      <c r="I3299" s="30">
        <f>VLOOKUP(B3298,'מדדים וריביות'!B:C,2)</f>
        <v>25204918.085306</v>
      </c>
      <c r="K3299" s="39">
        <f t="shared" si="361"/>
        <v>0</v>
      </c>
      <c r="L3299" s="39">
        <f t="shared" si="362"/>
        <v>0</v>
      </c>
      <c r="M3299" s="39">
        <f t="shared" si="363"/>
        <v>0</v>
      </c>
      <c r="N3299" s="41">
        <f t="shared" si="365"/>
        <v>0</v>
      </c>
    </row>
    <row r="3300" spans="2:14">
      <c r="B3300" s="1">
        <v>36165</v>
      </c>
      <c r="C3300" s="1">
        <f t="shared" si="364"/>
        <v>36161</v>
      </c>
      <c r="E3300" s="42">
        <f>IF(DAY(B3300)&gt;14,VLOOKUP(DATE(YEAR(C3300),MONTH(C3300)-1,DAY(1)),'מדדים וריביות'!B:C,2,FALSE),VLOOKUP(DATE(YEAR(C3300),MONTH(C3300)-2,DAY(1)),'מדדים וריביות'!B:C,2,FALSE))</f>
        <v>25306830.610743798</v>
      </c>
      <c r="F3300" s="43">
        <f>IF($B$5=1,'ריבית יומית'!D3294,'ריבית יומית'!G3294)</f>
        <v>1.0738622586670132E-4</v>
      </c>
      <c r="G3300" s="43">
        <f t="shared" si="359"/>
        <v>1.0738622586670132E-4</v>
      </c>
      <c r="H3300" s="29">
        <f t="shared" si="360"/>
        <v>1.5129263427920341</v>
      </c>
      <c r="I3300" s="30">
        <f>VLOOKUP(B3299,'מדדים וריביות'!B:C,2)</f>
        <v>25204918.085306</v>
      </c>
      <c r="K3300" s="39">
        <f t="shared" si="361"/>
        <v>0</v>
      </c>
      <c r="L3300" s="39">
        <f t="shared" si="362"/>
        <v>0</v>
      </c>
      <c r="M3300" s="39">
        <f t="shared" si="363"/>
        <v>0</v>
      </c>
      <c r="N3300" s="41">
        <f t="shared" si="365"/>
        <v>0</v>
      </c>
    </row>
    <row r="3301" spans="2:14">
      <c r="B3301" s="1">
        <v>36166</v>
      </c>
      <c r="C3301" s="1">
        <f t="shared" si="364"/>
        <v>36161</v>
      </c>
      <c r="E3301" s="42">
        <f>IF(DAY(B3301)&gt;14,VLOOKUP(DATE(YEAR(C3301),MONTH(C3301)-1,DAY(1)),'מדדים וריביות'!B:C,2,FALSE),VLOOKUP(DATE(YEAR(C3301),MONTH(C3301)-2,DAY(1)),'מדדים וריביות'!B:C,2,FALSE))</f>
        <v>25306830.610743798</v>
      </c>
      <c r="F3301" s="43">
        <f>IF($B$5=1,'ריבית יומית'!D3295,'ריבית יומית'!G3295)</f>
        <v>1.0738622586670132E-4</v>
      </c>
      <c r="G3301" s="43">
        <f t="shared" si="359"/>
        <v>1.0738622586670132E-4</v>
      </c>
      <c r="H3301" s="29">
        <f t="shared" si="360"/>
        <v>1.5127638927869602</v>
      </c>
      <c r="I3301" s="30">
        <f>VLOOKUP(B3300,'מדדים וריביות'!B:C,2)</f>
        <v>25204918.085306</v>
      </c>
      <c r="K3301" s="39">
        <f t="shared" si="361"/>
        <v>0</v>
      </c>
      <c r="L3301" s="39">
        <f t="shared" si="362"/>
        <v>0</v>
      </c>
      <c r="M3301" s="39">
        <f t="shared" si="363"/>
        <v>0</v>
      </c>
      <c r="N3301" s="41">
        <f t="shared" si="365"/>
        <v>0</v>
      </c>
    </row>
    <row r="3302" spans="2:14">
      <c r="B3302" s="1">
        <v>36167</v>
      </c>
      <c r="C3302" s="1">
        <f t="shared" si="364"/>
        <v>36161</v>
      </c>
      <c r="E3302" s="42">
        <f>IF(DAY(B3302)&gt;14,VLOOKUP(DATE(YEAR(C3302),MONTH(C3302)-1,DAY(1)),'מדדים וריביות'!B:C,2,FALSE),VLOOKUP(DATE(YEAR(C3302),MONTH(C3302)-2,DAY(1)),'מדדים וריביות'!B:C,2,FALSE))</f>
        <v>25306830.610743798</v>
      </c>
      <c r="F3302" s="43">
        <f>IF($B$5=1,'ריבית יומית'!D3296,'ריבית יומית'!G3296)</f>
        <v>1.0738622586670132E-4</v>
      </c>
      <c r="G3302" s="43">
        <f t="shared" si="359"/>
        <v>1.0738622586670132E-4</v>
      </c>
      <c r="H3302" s="29">
        <f t="shared" si="360"/>
        <v>1.5126014602249063</v>
      </c>
      <c r="I3302" s="30">
        <f>VLOOKUP(B3301,'מדדים וריביות'!B:C,2)</f>
        <v>25204918.085306</v>
      </c>
      <c r="K3302" s="39">
        <f t="shared" si="361"/>
        <v>0</v>
      </c>
      <c r="L3302" s="39">
        <f t="shared" si="362"/>
        <v>0</v>
      </c>
      <c r="M3302" s="39">
        <f t="shared" si="363"/>
        <v>0</v>
      </c>
      <c r="N3302" s="41">
        <f t="shared" si="365"/>
        <v>0</v>
      </c>
    </row>
    <row r="3303" spans="2:14">
      <c r="B3303" s="1">
        <v>36168</v>
      </c>
      <c r="C3303" s="1">
        <f t="shared" si="364"/>
        <v>36161</v>
      </c>
      <c r="E3303" s="42">
        <f>IF(DAY(B3303)&gt;14,VLOOKUP(DATE(YEAR(C3303),MONTH(C3303)-1,DAY(1)),'מדדים וריביות'!B:C,2,FALSE),VLOOKUP(DATE(YEAR(C3303),MONTH(C3303)-2,DAY(1)),'מדדים וריביות'!B:C,2,FALSE))</f>
        <v>25306830.610743798</v>
      </c>
      <c r="F3303" s="43">
        <f>IF($B$5=1,'ריבית יומית'!D3297,'ריבית יומית'!G3297)</f>
        <v>1.0738622586670132E-4</v>
      </c>
      <c r="G3303" s="43">
        <f t="shared" si="359"/>
        <v>1.0738622586670132E-4</v>
      </c>
      <c r="H3303" s="29">
        <f t="shared" si="360"/>
        <v>1.5124390451039991</v>
      </c>
      <c r="I3303" s="30">
        <f>VLOOKUP(B3302,'מדדים וריביות'!B:C,2)</f>
        <v>25204918.085306</v>
      </c>
      <c r="K3303" s="39">
        <f t="shared" si="361"/>
        <v>0</v>
      </c>
      <c r="L3303" s="39">
        <f t="shared" si="362"/>
        <v>0</v>
      </c>
      <c r="M3303" s="39">
        <f t="shared" si="363"/>
        <v>0</v>
      </c>
      <c r="N3303" s="41">
        <f t="shared" si="365"/>
        <v>0</v>
      </c>
    </row>
    <row r="3304" spans="2:14">
      <c r="B3304" s="1">
        <v>36169</v>
      </c>
      <c r="C3304" s="1">
        <f t="shared" si="364"/>
        <v>36161</v>
      </c>
      <c r="E3304" s="42">
        <f>IF(DAY(B3304)&gt;14,VLOOKUP(DATE(YEAR(C3304),MONTH(C3304)-1,DAY(1)),'מדדים וריביות'!B:C,2,FALSE),VLOOKUP(DATE(YEAR(C3304),MONTH(C3304)-2,DAY(1)),'מדדים וריביות'!B:C,2,FALSE))</f>
        <v>25306830.610743798</v>
      </c>
      <c r="F3304" s="43">
        <f>IF($B$5=1,'ריבית יומית'!D3298,'ריבית יומית'!G3298)</f>
        <v>1.0738622586670132E-4</v>
      </c>
      <c r="G3304" s="43">
        <f t="shared" si="359"/>
        <v>1.0738622586670132E-4</v>
      </c>
      <c r="H3304" s="29">
        <f t="shared" si="360"/>
        <v>1.5122766474223661</v>
      </c>
      <c r="I3304" s="30">
        <f>VLOOKUP(B3303,'מדדים וריביות'!B:C,2)</f>
        <v>25204918.085306</v>
      </c>
      <c r="K3304" s="39">
        <f t="shared" si="361"/>
        <v>0</v>
      </c>
      <c r="L3304" s="39">
        <f t="shared" si="362"/>
        <v>0</v>
      </c>
      <c r="M3304" s="39">
        <f t="shared" si="363"/>
        <v>0</v>
      </c>
      <c r="N3304" s="41">
        <f t="shared" si="365"/>
        <v>0</v>
      </c>
    </row>
    <row r="3305" spans="2:14">
      <c r="B3305" s="1">
        <v>36170</v>
      </c>
      <c r="C3305" s="1">
        <f t="shared" si="364"/>
        <v>36161</v>
      </c>
      <c r="E3305" s="42">
        <f>IF(DAY(B3305)&gt;14,VLOOKUP(DATE(YEAR(C3305),MONTH(C3305)-1,DAY(1)),'מדדים וריביות'!B:C,2,FALSE),VLOOKUP(DATE(YEAR(C3305),MONTH(C3305)-2,DAY(1)),'מדדים וריביות'!B:C,2,FALSE))</f>
        <v>25306830.610743798</v>
      </c>
      <c r="F3305" s="43">
        <f>IF($B$5=1,'ריבית יומית'!D3299,'ריבית יומית'!G3299)</f>
        <v>1.0738622586670132E-4</v>
      </c>
      <c r="G3305" s="43">
        <f t="shared" si="359"/>
        <v>1.0738622586670132E-4</v>
      </c>
      <c r="H3305" s="29">
        <f t="shared" si="360"/>
        <v>1.5121142671781347</v>
      </c>
      <c r="I3305" s="30">
        <f>VLOOKUP(B3304,'מדדים וריביות'!B:C,2)</f>
        <v>25204918.085306</v>
      </c>
      <c r="K3305" s="39">
        <f t="shared" si="361"/>
        <v>0</v>
      </c>
      <c r="L3305" s="39">
        <f t="shared" si="362"/>
        <v>0</v>
      </c>
      <c r="M3305" s="39">
        <f t="shared" si="363"/>
        <v>0</v>
      </c>
      <c r="N3305" s="41">
        <f t="shared" si="365"/>
        <v>0</v>
      </c>
    </row>
    <row r="3306" spans="2:14">
      <c r="B3306" s="1">
        <v>36171</v>
      </c>
      <c r="C3306" s="1">
        <f t="shared" si="364"/>
        <v>36161</v>
      </c>
      <c r="E3306" s="42">
        <f>IF(DAY(B3306)&gt;14,VLOOKUP(DATE(YEAR(C3306),MONTH(C3306)-1,DAY(1)),'מדדים וריביות'!B:C,2,FALSE),VLOOKUP(DATE(YEAR(C3306),MONTH(C3306)-2,DAY(1)),'מדדים וריביות'!B:C,2,FALSE))</f>
        <v>25306830.610743798</v>
      </c>
      <c r="F3306" s="43">
        <f>IF($B$5=1,'ריבית יומית'!D3300,'ריבית יומית'!G3300)</f>
        <v>1.0738622586670132E-4</v>
      </c>
      <c r="G3306" s="43">
        <f t="shared" si="359"/>
        <v>1.0738622586670132E-4</v>
      </c>
      <c r="H3306" s="29">
        <f t="shared" si="360"/>
        <v>1.5119519043694325</v>
      </c>
      <c r="I3306" s="30">
        <f>VLOOKUP(B3305,'מדדים וריביות'!B:C,2)</f>
        <v>25204918.085306</v>
      </c>
      <c r="K3306" s="39">
        <f t="shared" si="361"/>
        <v>0</v>
      </c>
      <c r="L3306" s="39">
        <f t="shared" si="362"/>
        <v>0</v>
      </c>
      <c r="M3306" s="39">
        <f t="shared" si="363"/>
        <v>0</v>
      </c>
      <c r="N3306" s="41">
        <f t="shared" si="365"/>
        <v>0</v>
      </c>
    </row>
    <row r="3307" spans="2:14">
      <c r="B3307" s="1">
        <v>36172</v>
      </c>
      <c r="C3307" s="1">
        <f t="shared" si="364"/>
        <v>36161</v>
      </c>
      <c r="E3307" s="42">
        <f>IF(DAY(B3307)&gt;14,VLOOKUP(DATE(YEAR(C3307),MONTH(C3307)-1,DAY(1)),'מדדים וריביות'!B:C,2,FALSE),VLOOKUP(DATE(YEAR(C3307),MONTH(C3307)-2,DAY(1)),'מדדים וריביות'!B:C,2,FALSE))</f>
        <v>25306830.610743798</v>
      </c>
      <c r="F3307" s="43">
        <f>IF($B$5=1,'ריבית יומית'!D3301,'ריבית יומית'!G3301)</f>
        <v>1.0738622586670132E-4</v>
      </c>
      <c r="G3307" s="43">
        <f t="shared" si="359"/>
        <v>1.0738622586670132E-4</v>
      </c>
      <c r="H3307" s="29">
        <f t="shared" si="360"/>
        <v>1.5117895589943875</v>
      </c>
      <c r="I3307" s="30">
        <f>VLOOKUP(B3306,'מדדים וריביות'!B:C,2)</f>
        <v>25204918.085306</v>
      </c>
      <c r="K3307" s="39">
        <f t="shared" si="361"/>
        <v>0</v>
      </c>
      <c r="L3307" s="39">
        <f t="shared" si="362"/>
        <v>0</v>
      </c>
      <c r="M3307" s="39">
        <f t="shared" si="363"/>
        <v>0</v>
      </c>
      <c r="N3307" s="41">
        <f t="shared" si="365"/>
        <v>0</v>
      </c>
    </row>
    <row r="3308" spans="2:14">
      <c r="B3308" s="1">
        <v>36173</v>
      </c>
      <c r="C3308" s="1">
        <f t="shared" si="364"/>
        <v>36161</v>
      </c>
      <c r="E3308" s="42">
        <f>IF(DAY(B3308)&gt;14,VLOOKUP(DATE(YEAR(C3308),MONTH(C3308)-1,DAY(1)),'מדדים וריביות'!B:C,2,FALSE),VLOOKUP(DATE(YEAR(C3308),MONTH(C3308)-2,DAY(1)),'מדדים וריביות'!B:C,2,FALSE))</f>
        <v>25306830.610743798</v>
      </c>
      <c r="F3308" s="43">
        <f>IF($B$5=1,'ריבית יומית'!D3302,'ריבית יומית'!G3302)</f>
        <v>1.0738622586670132E-4</v>
      </c>
      <c r="G3308" s="43">
        <f t="shared" si="359"/>
        <v>1.0738622586670132E-4</v>
      </c>
      <c r="H3308" s="29">
        <f t="shared" si="360"/>
        <v>1.5116272310511276</v>
      </c>
      <c r="I3308" s="30">
        <f>VLOOKUP(B3307,'מדדים וריביות'!B:C,2)</f>
        <v>25204918.085306</v>
      </c>
      <c r="K3308" s="39">
        <f t="shared" si="361"/>
        <v>0</v>
      </c>
      <c r="L3308" s="39">
        <f t="shared" si="362"/>
        <v>0</v>
      </c>
      <c r="M3308" s="39">
        <f t="shared" si="363"/>
        <v>0</v>
      </c>
      <c r="N3308" s="41">
        <f t="shared" si="365"/>
        <v>0</v>
      </c>
    </row>
    <row r="3309" spans="2:14">
      <c r="B3309" s="1">
        <v>36174</v>
      </c>
      <c r="C3309" s="1">
        <f t="shared" si="364"/>
        <v>36161</v>
      </c>
      <c r="E3309" s="42">
        <f>IF(DAY(B3309)&gt;14,VLOOKUP(DATE(YEAR(C3309),MONTH(C3309)-1,DAY(1)),'מדדים וריביות'!B:C,2,FALSE),VLOOKUP(DATE(YEAR(C3309),MONTH(C3309)-2,DAY(1)),'מדדים וריביות'!B:C,2,FALSE))</f>
        <v>25306830.610743798</v>
      </c>
      <c r="F3309" s="43">
        <f>IF($B$5=1,'ריבית יומית'!D3303,'ריבית יומית'!G3303)</f>
        <v>1.0738622586670132E-4</v>
      </c>
      <c r="G3309" s="43">
        <f t="shared" si="359"/>
        <v>1.0738622586670132E-4</v>
      </c>
      <c r="H3309" s="29">
        <f t="shared" si="360"/>
        <v>1.5114649205377813</v>
      </c>
      <c r="I3309" s="30">
        <f>VLOOKUP(B3308,'מדדים וריביות'!B:C,2)</f>
        <v>25204918.085306</v>
      </c>
      <c r="K3309" s="39">
        <f t="shared" si="361"/>
        <v>0</v>
      </c>
      <c r="L3309" s="39">
        <f t="shared" si="362"/>
        <v>0</v>
      </c>
      <c r="M3309" s="39">
        <f t="shared" si="363"/>
        <v>0</v>
      </c>
      <c r="N3309" s="41">
        <f t="shared" si="365"/>
        <v>0</v>
      </c>
    </row>
    <row r="3310" spans="2:14">
      <c r="B3310" s="1">
        <v>36175</v>
      </c>
      <c r="C3310" s="1">
        <f t="shared" si="364"/>
        <v>36161</v>
      </c>
      <c r="E3310" s="42">
        <f>IF(DAY(B3310)&gt;14,VLOOKUP(DATE(YEAR(C3310),MONTH(C3310)-1,DAY(1)),'מדדים וריביות'!B:C,2,FALSE),VLOOKUP(DATE(YEAR(C3310),MONTH(C3310)-2,DAY(1)),'מדדים וריביות'!B:C,2,FALSE))</f>
        <v>25322057.343963299</v>
      </c>
      <c r="F3310" s="43">
        <f>IF($B$5=1,'ריבית יומית'!D3304,'ריבית יומית'!G3304)</f>
        <v>1.0738622586670132E-4</v>
      </c>
      <c r="G3310" s="43">
        <f t="shared" si="359"/>
        <v>1.0738622586670132E-4</v>
      </c>
      <c r="H3310" s="29">
        <f t="shared" si="360"/>
        <v>1.5113026274524768</v>
      </c>
      <c r="I3310" s="30">
        <f>VLOOKUP(B3309,'מדדים וריביות'!B:C,2)</f>
        <v>25204918.085306</v>
      </c>
      <c r="K3310" s="39">
        <f t="shared" si="361"/>
        <v>0</v>
      </c>
      <c r="L3310" s="39">
        <f t="shared" si="362"/>
        <v>0</v>
      </c>
      <c r="M3310" s="39">
        <f t="shared" si="363"/>
        <v>0</v>
      </c>
      <c r="N3310" s="41">
        <f t="shared" si="365"/>
        <v>0</v>
      </c>
    </row>
    <row r="3311" spans="2:14">
      <c r="B3311" s="1">
        <v>36176</v>
      </c>
      <c r="C3311" s="1">
        <f t="shared" si="364"/>
        <v>36161</v>
      </c>
      <c r="E3311" s="42">
        <f>IF(DAY(B3311)&gt;14,VLOOKUP(DATE(YEAR(C3311),MONTH(C3311)-1,DAY(1)),'מדדים וריביות'!B:C,2,FALSE),VLOOKUP(DATE(YEAR(C3311),MONTH(C3311)-2,DAY(1)),'מדדים וריביות'!B:C,2,FALSE))</f>
        <v>25322057.343963299</v>
      </c>
      <c r="F3311" s="43">
        <f>IF($B$5=1,'ריבית יומית'!D3305,'ריבית יומית'!G3305)</f>
        <v>1.0738622586670132E-4</v>
      </c>
      <c r="G3311" s="43">
        <f t="shared" si="359"/>
        <v>1.0738622586670132E-4</v>
      </c>
      <c r="H3311" s="29">
        <f t="shared" si="360"/>
        <v>1.5111403517933428</v>
      </c>
      <c r="I3311" s="30">
        <f>VLOOKUP(B3310,'מדדים וריביות'!B:C,2)</f>
        <v>25204918.085306</v>
      </c>
      <c r="K3311" s="39">
        <f t="shared" si="361"/>
        <v>0</v>
      </c>
      <c r="L3311" s="39">
        <f t="shared" si="362"/>
        <v>0</v>
      </c>
      <c r="M3311" s="39">
        <f t="shared" si="363"/>
        <v>0</v>
      </c>
      <c r="N3311" s="41">
        <f t="shared" si="365"/>
        <v>0</v>
      </c>
    </row>
    <row r="3312" spans="2:14">
      <c r="B3312" s="1">
        <v>36177</v>
      </c>
      <c r="C3312" s="1">
        <f t="shared" si="364"/>
        <v>36161</v>
      </c>
      <c r="E3312" s="42">
        <f>IF(DAY(B3312)&gt;14,VLOOKUP(DATE(YEAR(C3312),MONTH(C3312)-1,DAY(1)),'מדדים וריביות'!B:C,2,FALSE),VLOOKUP(DATE(YEAR(C3312),MONTH(C3312)-2,DAY(1)),'מדדים וריביות'!B:C,2,FALSE))</f>
        <v>25322057.343963299</v>
      </c>
      <c r="F3312" s="43">
        <f>IF($B$5=1,'ריבית יומית'!D3306,'ריבית יומית'!G3306)</f>
        <v>1.0738622586670132E-4</v>
      </c>
      <c r="G3312" s="43">
        <f t="shared" si="359"/>
        <v>1.0738622586670132E-4</v>
      </c>
      <c r="H3312" s="29">
        <f t="shared" si="360"/>
        <v>1.5109780935585082</v>
      </c>
      <c r="I3312" s="30">
        <f>VLOOKUP(B3311,'מדדים וריביות'!B:C,2)</f>
        <v>25204918.085306</v>
      </c>
      <c r="K3312" s="39">
        <f t="shared" si="361"/>
        <v>0</v>
      </c>
      <c r="L3312" s="39">
        <f t="shared" si="362"/>
        <v>0</v>
      </c>
      <c r="M3312" s="39">
        <f t="shared" si="363"/>
        <v>0</v>
      </c>
      <c r="N3312" s="41">
        <f t="shared" si="365"/>
        <v>0</v>
      </c>
    </row>
    <row r="3313" spans="2:14">
      <c r="B3313" s="1">
        <v>36178</v>
      </c>
      <c r="C3313" s="1">
        <f t="shared" si="364"/>
        <v>36161</v>
      </c>
      <c r="E3313" s="42">
        <f>IF(DAY(B3313)&gt;14,VLOOKUP(DATE(YEAR(C3313),MONTH(C3313)-1,DAY(1)),'מדדים וריביות'!B:C,2,FALSE),VLOOKUP(DATE(YEAR(C3313),MONTH(C3313)-2,DAY(1)),'מדדים וריביות'!B:C,2,FALSE))</f>
        <v>25322057.343963299</v>
      </c>
      <c r="F3313" s="43">
        <f>IF($B$5=1,'ריבית יומית'!D3307,'ריבית יומית'!G3307)</f>
        <v>1.0738622586670132E-4</v>
      </c>
      <c r="G3313" s="43">
        <f t="shared" si="359"/>
        <v>1.0738622586670132E-4</v>
      </c>
      <c r="H3313" s="29">
        <f t="shared" si="360"/>
        <v>1.5108158527461022</v>
      </c>
      <c r="I3313" s="30">
        <f>VLOOKUP(B3312,'מדדים וריביות'!B:C,2)</f>
        <v>25204918.085306</v>
      </c>
      <c r="K3313" s="39">
        <f t="shared" si="361"/>
        <v>0</v>
      </c>
      <c r="L3313" s="39">
        <f t="shared" si="362"/>
        <v>0</v>
      </c>
      <c r="M3313" s="39">
        <f t="shared" si="363"/>
        <v>0</v>
      </c>
      <c r="N3313" s="41">
        <f t="shared" si="365"/>
        <v>0</v>
      </c>
    </row>
    <row r="3314" spans="2:14">
      <c r="B3314" s="1">
        <v>36179</v>
      </c>
      <c r="C3314" s="1">
        <f t="shared" si="364"/>
        <v>36161</v>
      </c>
      <c r="E3314" s="42">
        <f>IF(DAY(B3314)&gt;14,VLOOKUP(DATE(YEAR(C3314),MONTH(C3314)-1,DAY(1)),'מדדים וריביות'!B:C,2,FALSE),VLOOKUP(DATE(YEAR(C3314),MONTH(C3314)-2,DAY(1)),'מדדים וריביות'!B:C,2,FALSE))</f>
        <v>25322057.343963299</v>
      </c>
      <c r="F3314" s="43">
        <f>IF($B$5=1,'ריבית יומית'!D3308,'ריבית יומית'!G3308)</f>
        <v>1.0738622586670132E-4</v>
      </c>
      <c r="G3314" s="43">
        <f t="shared" si="359"/>
        <v>1.0738622586670132E-4</v>
      </c>
      <c r="H3314" s="29">
        <f t="shared" si="360"/>
        <v>1.5106536293542541</v>
      </c>
      <c r="I3314" s="30">
        <f>VLOOKUP(B3313,'מדדים וריביות'!B:C,2)</f>
        <v>25204918.085306</v>
      </c>
      <c r="K3314" s="39">
        <f t="shared" si="361"/>
        <v>0</v>
      </c>
      <c r="L3314" s="39">
        <f t="shared" si="362"/>
        <v>0</v>
      </c>
      <c r="M3314" s="39">
        <f t="shared" si="363"/>
        <v>0</v>
      </c>
      <c r="N3314" s="41">
        <f t="shared" si="365"/>
        <v>0</v>
      </c>
    </row>
    <row r="3315" spans="2:14">
      <c r="B3315" s="1">
        <v>36180</v>
      </c>
      <c r="C3315" s="1">
        <f t="shared" si="364"/>
        <v>36161</v>
      </c>
      <c r="E3315" s="42">
        <f>IF(DAY(B3315)&gt;14,VLOOKUP(DATE(YEAR(C3315),MONTH(C3315)-1,DAY(1)),'מדדים וריביות'!B:C,2,FALSE),VLOOKUP(DATE(YEAR(C3315),MONTH(C3315)-2,DAY(1)),'מדדים וריביות'!B:C,2,FALSE))</f>
        <v>25322057.343963299</v>
      </c>
      <c r="F3315" s="43">
        <f>IF($B$5=1,'ריבית יומית'!D3309,'ריבית יומית'!G3309)</f>
        <v>1.0738622586670132E-4</v>
      </c>
      <c r="G3315" s="43">
        <f t="shared" si="359"/>
        <v>1.0738622586670132E-4</v>
      </c>
      <c r="H3315" s="29">
        <f t="shared" si="360"/>
        <v>1.5104914233810931</v>
      </c>
      <c r="I3315" s="30">
        <f>VLOOKUP(B3314,'מדדים וריביות'!B:C,2)</f>
        <v>25204918.085306</v>
      </c>
      <c r="K3315" s="39">
        <f t="shared" si="361"/>
        <v>0</v>
      </c>
      <c r="L3315" s="39">
        <f t="shared" si="362"/>
        <v>0</v>
      </c>
      <c r="M3315" s="39">
        <f t="shared" si="363"/>
        <v>0</v>
      </c>
      <c r="N3315" s="41">
        <f t="shared" si="365"/>
        <v>0</v>
      </c>
    </row>
    <row r="3316" spans="2:14">
      <c r="B3316" s="1">
        <v>36181</v>
      </c>
      <c r="C3316" s="1">
        <f t="shared" si="364"/>
        <v>36161</v>
      </c>
      <c r="E3316" s="42">
        <f>IF(DAY(B3316)&gt;14,VLOOKUP(DATE(YEAR(C3316),MONTH(C3316)-1,DAY(1)),'מדדים וריביות'!B:C,2,FALSE),VLOOKUP(DATE(YEAR(C3316),MONTH(C3316)-2,DAY(1)),'מדדים וריביות'!B:C,2,FALSE))</f>
        <v>25322057.343963299</v>
      </c>
      <c r="F3316" s="43">
        <f>IF($B$5=1,'ריבית יומית'!D3310,'ריבית יומית'!G3310)</f>
        <v>1.0738622586670132E-4</v>
      </c>
      <c r="G3316" s="43">
        <f t="shared" si="359"/>
        <v>1.0738622586670132E-4</v>
      </c>
      <c r="H3316" s="29">
        <f t="shared" si="360"/>
        <v>1.5103292348247492</v>
      </c>
      <c r="I3316" s="30">
        <f>VLOOKUP(B3315,'מדדים וריביות'!B:C,2)</f>
        <v>25204918.085306</v>
      </c>
      <c r="K3316" s="39">
        <f t="shared" si="361"/>
        <v>0</v>
      </c>
      <c r="L3316" s="39">
        <f t="shared" si="362"/>
        <v>0</v>
      </c>
      <c r="M3316" s="39">
        <f t="shared" si="363"/>
        <v>0</v>
      </c>
      <c r="N3316" s="41">
        <f t="shared" si="365"/>
        <v>0</v>
      </c>
    </row>
    <row r="3317" spans="2:14">
      <c r="B3317" s="1">
        <v>36182</v>
      </c>
      <c r="C3317" s="1">
        <f t="shared" si="364"/>
        <v>36161</v>
      </c>
      <c r="E3317" s="42">
        <f>IF(DAY(B3317)&gt;14,VLOOKUP(DATE(YEAR(C3317),MONTH(C3317)-1,DAY(1)),'מדדים וריביות'!B:C,2,FALSE),VLOOKUP(DATE(YEAR(C3317),MONTH(C3317)-2,DAY(1)),'מדדים וריביות'!B:C,2,FALSE))</f>
        <v>25322057.343963299</v>
      </c>
      <c r="F3317" s="43">
        <f>IF($B$5=1,'ריבית יומית'!D3311,'ריבית יומית'!G3311)</f>
        <v>1.0738622586670132E-4</v>
      </c>
      <c r="G3317" s="43">
        <f t="shared" si="359"/>
        <v>1.0738622586670132E-4</v>
      </c>
      <c r="H3317" s="29">
        <f t="shared" si="360"/>
        <v>1.5101670636833522</v>
      </c>
      <c r="I3317" s="30">
        <f>VLOOKUP(B3316,'מדדים וריביות'!B:C,2)</f>
        <v>25204918.085306</v>
      </c>
      <c r="K3317" s="39">
        <f t="shared" si="361"/>
        <v>0</v>
      </c>
      <c r="L3317" s="39">
        <f t="shared" si="362"/>
        <v>0</v>
      </c>
      <c r="M3317" s="39">
        <f t="shared" si="363"/>
        <v>0</v>
      </c>
      <c r="N3317" s="41">
        <f t="shared" si="365"/>
        <v>0</v>
      </c>
    </row>
    <row r="3318" spans="2:14">
      <c r="B3318" s="1">
        <v>36183</v>
      </c>
      <c r="C3318" s="1">
        <f t="shared" si="364"/>
        <v>36161</v>
      </c>
      <c r="E3318" s="42">
        <f>IF(DAY(B3318)&gt;14,VLOOKUP(DATE(YEAR(C3318),MONTH(C3318)-1,DAY(1)),'מדדים וריביות'!B:C,2,FALSE),VLOOKUP(DATE(YEAR(C3318),MONTH(C3318)-2,DAY(1)),'מדדים וריביות'!B:C,2,FALSE))</f>
        <v>25322057.343963299</v>
      </c>
      <c r="F3318" s="43">
        <f>IF($B$5=1,'ריבית יומית'!D3312,'ריבית יומית'!G3312)</f>
        <v>1.0738622586670132E-4</v>
      </c>
      <c r="G3318" s="43">
        <f t="shared" si="359"/>
        <v>1.0738622586670132E-4</v>
      </c>
      <c r="H3318" s="29">
        <f t="shared" si="360"/>
        <v>1.5100049099550319</v>
      </c>
      <c r="I3318" s="30">
        <f>VLOOKUP(B3317,'מדדים וריביות'!B:C,2)</f>
        <v>25204918.085306</v>
      </c>
      <c r="K3318" s="39">
        <f t="shared" si="361"/>
        <v>0</v>
      </c>
      <c r="L3318" s="39">
        <f t="shared" si="362"/>
        <v>0</v>
      </c>
      <c r="M3318" s="39">
        <f t="shared" si="363"/>
        <v>0</v>
      </c>
      <c r="N3318" s="41">
        <f t="shared" si="365"/>
        <v>0</v>
      </c>
    </row>
    <row r="3319" spans="2:14">
      <c r="B3319" s="1">
        <v>36184</v>
      </c>
      <c r="C3319" s="1">
        <f t="shared" si="364"/>
        <v>36161</v>
      </c>
      <c r="E3319" s="42">
        <f>IF(DAY(B3319)&gt;14,VLOOKUP(DATE(YEAR(C3319),MONTH(C3319)-1,DAY(1)),'מדדים וריביות'!B:C,2,FALSE),VLOOKUP(DATE(YEAR(C3319),MONTH(C3319)-2,DAY(1)),'מדדים וריביות'!B:C,2,FALSE))</f>
        <v>25322057.343963299</v>
      </c>
      <c r="F3319" s="43">
        <f>IF($B$5=1,'ריבית יומית'!D3313,'ריבית יומית'!G3313)</f>
        <v>1.0738622586670132E-4</v>
      </c>
      <c r="G3319" s="43">
        <f t="shared" si="359"/>
        <v>1.0738622586670132E-4</v>
      </c>
      <c r="H3319" s="29">
        <f t="shared" si="360"/>
        <v>1.5098427736379187</v>
      </c>
      <c r="I3319" s="30">
        <f>VLOOKUP(B3318,'מדדים וריביות'!B:C,2)</f>
        <v>25204918.085306</v>
      </c>
      <c r="K3319" s="39">
        <f t="shared" si="361"/>
        <v>0</v>
      </c>
      <c r="L3319" s="39">
        <f t="shared" si="362"/>
        <v>0</v>
      </c>
      <c r="M3319" s="39">
        <f t="shared" si="363"/>
        <v>0</v>
      </c>
      <c r="N3319" s="41">
        <f t="shared" si="365"/>
        <v>0</v>
      </c>
    </row>
    <row r="3320" spans="2:14">
      <c r="B3320" s="1">
        <v>36185</v>
      </c>
      <c r="C3320" s="1">
        <f t="shared" si="364"/>
        <v>36161</v>
      </c>
      <c r="E3320" s="42">
        <f>IF(DAY(B3320)&gt;14,VLOOKUP(DATE(YEAR(C3320),MONTH(C3320)-1,DAY(1)),'מדדים וריביות'!B:C,2,FALSE),VLOOKUP(DATE(YEAR(C3320),MONTH(C3320)-2,DAY(1)),'מדדים וריביות'!B:C,2,FALSE))</f>
        <v>25322057.343963299</v>
      </c>
      <c r="F3320" s="43">
        <f>IF($B$5=1,'ריבית יומית'!D3314,'ריבית יומית'!G3314)</f>
        <v>1.0738622586670132E-4</v>
      </c>
      <c r="G3320" s="43">
        <f t="shared" si="359"/>
        <v>1.0738622586670132E-4</v>
      </c>
      <c r="H3320" s="29">
        <f t="shared" si="360"/>
        <v>1.5096806547301433</v>
      </c>
      <c r="I3320" s="30">
        <f>VLOOKUP(B3319,'מדדים וריביות'!B:C,2)</f>
        <v>25204918.085306</v>
      </c>
      <c r="K3320" s="39">
        <f t="shared" si="361"/>
        <v>0</v>
      </c>
      <c r="L3320" s="39">
        <f t="shared" si="362"/>
        <v>0</v>
      </c>
      <c r="M3320" s="39">
        <f t="shared" si="363"/>
        <v>0</v>
      </c>
      <c r="N3320" s="41">
        <f t="shared" si="365"/>
        <v>0</v>
      </c>
    </row>
    <row r="3321" spans="2:14">
      <c r="B3321" s="1">
        <v>36186</v>
      </c>
      <c r="C3321" s="1">
        <f t="shared" si="364"/>
        <v>36161</v>
      </c>
      <c r="E3321" s="42">
        <f>IF(DAY(B3321)&gt;14,VLOOKUP(DATE(YEAR(C3321),MONTH(C3321)-1,DAY(1)),'מדדים וריביות'!B:C,2,FALSE),VLOOKUP(DATE(YEAR(C3321),MONTH(C3321)-2,DAY(1)),'מדדים וריביות'!B:C,2,FALSE))</f>
        <v>25322057.343963299</v>
      </c>
      <c r="F3321" s="43">
        <f>IF($B$5=1,'ריבית יומית'!D3315,'ריבית יומית'!G3315)</f>
        <v>1.0738622586670132E-4</v>
      </c>
      <c r="G3321" s="43">
        <f t="shared" si="359"/>
        <v>1.0738622586670132E-4</v>
      </c>
      <c r="H3321" s="29">
        <f t="shared" si="360"/>
        <v>1.5095185532298363</v>
      </c>
      <c r="I3321" s="30">
        <f>VLOOKUP(B3320,'מדדים וריביות'!B:C,2)</f>
        <v>25204918.085306</v>
      </c>
      <c r="K3321" s="39">
        <f t="shared" si="361"/>
        <v>0</v>
      </c>
      <c r="L3321" s="39">
        <f t="shared" si="362"/>
        <v>0</v>
      </c>
      <c r="M3321" s="39">
        <f t="shared" si="363"/>
        <v>0</v>
      </c>
      <c r="N3321" s="41">
        <f t="shared" si="365"/>
        <v>0</v>
      </c>
    </row>
    <row r="3322" spans="2:14">
      <c r="B3322" s="1">
        <v>36187</v>
      </c>
      <c r="C3322" s="1">
        <f t="shared" si="364"/>
        <v>36161</v>
      </c>
      <c r="E3322" s="42">
        <f>IF(DAY(B3322)&gt;14,VLOOKUP(DATE(YEAR(C3322),MONTH(C3322)-1,DAY(1)),'מדדים וריביות'!B:C,2,FALSE),VLOOKUP(DATE(YEAR(C3322),MONTH(C3322)-2,DAY(1)),'מדדים וריביות'!B:C,2,FALSE))</f>
        <v>25322057.343963299</v>
      </c>
      <c r="F3322" s="43">
        <f>IF($B$5=1,'ריבית יומית'!D3316,'ריבית יומית'!G3316)</f>
        <v>1.0738622586670132E-4</v>
      </c>
      <c r="G3322" s="43">
        <f t="shared" si="359"/>
        <v>1.0738622586670132E-4</v>
      </c>
      <c r="H3322" s="29">
        <f t="shared" si="360"/>
        <v>1.5093564691351284</v>
      </c>
      <c r="I3322" s="30">
        <f>VLOOKUP(B3321,'מדדים וריביות'!B:C,2)</f>
        <v>25204918.085306</v>
      </c>
      <c r="K3322" s="39">
        <f t="shared" si="361"/>
        <v>0</v>
      </c>
      <c r="L3322" s="39">
        <f t="shared" si="362"/>
        <v>0</v>
      </c>
      <c r="M3322" s="39">
        <f t="shared" si="363"/>
        <v>0</v>
      </c>
      <c r="N3322" s="41">
        <f t="shared" si="365"/>
        <v>0</v>
      </c>
    </row>
    <row r="3323" spans="2:14">
      <c r="B3323" s="1">
        <v>36188</v>
      </c>
      <c r="C3323" s="1">
        <f t="shared" si="364"/>
        <v>36161</v>
      </c>
      <c r="E3323" s="42">
        <f>IF(DAY(B3323)&gt;14,VLOOKUP(DATE(YEAR(C3323),MONTH(C3323)-1,DAY(1)),'מדדים וריביות'!B:C,2,FALSE),VLOOKUP(DATE(YEAR(C3323),MONTH(C3323)-2,DAY(1)),'מדדים וריביות'!B:C,2,FALSE))</f>
        <v>25322057.343963299</v>
      </c>
      <c r="F3323" s="43">
        <f>IF($B$5=1,'ריבית יומית'!D3317,'ריבית יומית'!G3317)</f>
        <v>1.0738622586670132E-4</v>
      </c>
      <c r="G3323" s="43">
        <f t="shared" si="359"/>
        <v>1.0738622586670132E-4</v>
      </c>
      <c r="H3323" s="29">
        <f t="shared" si="360"/>
        <v>1.5091944024441508</v>
      </c>
      <c r="I3323" s="30">
        <f>VLOOKUP(B3322,'מדדים וריביות'!B:C,2)</f>
        <v>25204918.085306</v>
      </c>
      <c r="K3323" s="39">
        <f t="shared" si="361"/>
        <v>0</v>
      </c>
      <c r="L3323" s="39">
        <f t="shared" si="362"/>
        <v>0</v>
      </c>
      <c r="M3323" s="39">
        <f t="shared" si="363"/>
        <v>0</v>
      </c>
      <c r="N3323" s="41">
        <f t="shared" si="365"/>
        <v>0</v>
      </c>
    </row>
    <row r="3324" spans="2:14">
      <c r="B3324" s="1">
        <v>36189</v>
      </c>
      <c r="C3324" s="1">
        <f t="shared" si="364"/>
        <v>36161</v>
      </c>
      <c r="E3324" s="42">
        <f>IF(DAY(B3324)&gt;14,VLOOKUP(DATE(YEAR(C3324),MONTH(C3324)-1,DAY(1)),'מדדים וריביות'!B:C,2,FALSE),VLOOKUP(DATE(YEAR(C3324),MONTH(C3324)-2,DAY(1)),'מדדים וריביות'!B:C,2,FALSE))</f>
        <v>25322057.343963299</v>
      </c>
      <c r="F3324" s="43">
        <f>IF($B$5=1,'ריבית יומית'!D3318,'ריבית יומית'!G3318)</f>
        <v>1.0738622586670132E-4</v>
      </c>
      <c r="G3324" s="43">
        <f t="shared" si="359"/>
        <v>1.0738622586670132E-4</v>
      </c>
      <c r="H3324" s="29">
        <f t="shared" si="360"/>
        <v>1.5090323531550347</v>
      </c>
      <c r="I3324" s="30">
        <f>VLOOKUP(B3323,'מדדים וריביות'!B:C,2)</f>
        <v>25204918.085306</v>
      </c>
      <c r="K3324" s="39">
        <f t="shared" si="361"/>
        <v>0</v>
      </c>
      <c r="L3324" s="39">
        <f t="shared" si="362"/>
        <v>0</v>
      </c>
      <c r="M3324" s="39">
        <f t="shared" si="363"/>
        <v>0</v>
      </c>
      <c r="N3324" s="41">
        <f t="shared" si="365"/>
        <v>0</v>
      </c>
    </row>
    <row r="3325" spans="2:14">
      <c r="B3325" s="1">
        <v>36190</v>
      </c>
      <c r="C3325" s="1">
        <f t="shared" si="364"/>
        <v>36161</v>
      </c>
      <c r="E3325" s="42">
        <f>IF(DAY(B3325)&gt;14,VLOOKUP(DATE(YEAR(C3325),MONTH(C3325)-1,DAY(1)),'מדדים וריביות'!B:C,2,FALSE),VLOOKUP(DATE(YEAR(C3325),MONTH(C3325)-2,DAY(1)),'מדדים וריביות'!B:C,2,FALSE))</f>
        <v>25322057.343963299</v>
      </c>
      <c r="F3325" s="43">
        <f>IF($B$5=1,'ריבית יומית'!D3319,'ריבית יומית'!G3319)</f>
        <v>1.0738622586670132E-4</v>
      </c>
      <c r="G3325" s="43">
        <f t="shared" si="359"/>
        <v>1.0738622586670132E-4</v>
      </c>
      <c r="H3325" s="29">
        <f t="shared" si="360"/>
        <v>1.5088703212659116</v>
      </c>
      <c r="I3325" s="30">
        <f>VLOOKUP(B3324,'מדדים וריביות'!B:C,2)</f>
        <v>25204918.085306</v>
      </c>
      <c r="K3325" s="39">
        <f t="shared" si="361"/>
        <v>0</v>
      </c>
      <c r="L3325" s="39">
        <f t="shared" si="362"/>
        <v>0</v>
      </c>
      <c r="M3325" s="39">
        <f t="shared" si="363"/>
        <v>0</v>
      </c>
      <c r="N3325" s="41">
        <f t="shared" si="365"/>
        <v>0</v>
      </c>
    </row>
    <row r="3326" spans="2:14">
      <c r="B3326" s="1">
        <v>36191</v>
      </c>
      <c r="C3326" s="1">
        <f t="shared" si="364"/>
        <v>36161</v>
      </c>
      <c r="E3326" s="42">
        <f>IF(DAY(B3326)&gt;14,VLOOKUP(DATE(YEAR(C3326),MONTH(C3326)-1,DAY(1)),'מדדים וריביות'!B:C,2,FALSE),VLOOKUP(DATE(YEAR(C3326),MONTH(C3326)-2,DAY(1)),'מדדים וריביות'!B:C,2,FALSE))</f>
        <v>25322057.343963299</v>
      </c>
      <c r="F3326" s="43">
        <f>IF($B$5=1,'ריבית יומית'!D3320,'ריבית יומית'!G3320)</f>
        <v>1.0738622586670132E-4</v>
      </c>
      <c r="G3326" s="43">
        <f t="shared" si="359"/>
        <v>1.0738622586670132E-4</v>
      </c>
      <c r="H3326" s="29">
        <f t="shared" si="360"/>
        <v>1.5087083067749132</v>
      </c>
      <c r="I3326" s="30">
        <f>VLOOKUP(B3325,'מדדים וריביות'!B:C,2)</f>
        <v>25204918.085306</v>
      </c>
      <c r="K3326" s="39">
        <f t="shared" si="361"/>
        <v>0</v>
      </c>
      <c r="L3326" s="39">
        <f t="shared" si="362"/>
        <v>0</v>
      </c>
      <c r="M3326" s="39">
        <f t="shared" si="363"/>
        <v>0</v>
      </c>
      <c r="N3326" s="41">
        <f t="shared" si="365"/>
        <v>0</v>
      </c>
    </row>
    <row r="3327" spans="2:14">
      <c r="B3327" s="1">
        <v>36192</v>
      </c>
      <c r="C3327" s="1">
        <f t="shared" si="364"/>
        <v>36192</v>
      </c>
      <c r="E3327" s="42">
        <f>IF(DAY(B3327)&gt;14,VLOOKUP(DATE(YEAR(C3327),MONTH(C3327)-1,DAY(1)),'מדדים וריביות'!B:C,2,FALSE),VLOOKUP(DATE(YEAR(C3327),MONTH(C3327)-2,DAY(1)),'מדדים וריביות'!B:C,2,FALSE))</f>
        <v>25322057.343963299</v>
      </c>
      <c r="F3327" s="43">
        <f>IF($B$5=1,'ריבית יומית'!D3321,'ריבית יומית'!G3321)</f>
        <v>1.0738622586670132E-4</v>
      </c>
      <c r="G3327" s="43">
        <f t="shared" si="359"/>
        <v>1.0738622586670132E-4</v>
      </c>
      <c r="H3327" s="29">
        <f t="shared" si="360"/>
        <v>1.5085463096801714</v>
      </c>
      <c r="I3327" s="30">
        <f>VLOOKUP(B3326,'מדדים וריביות'!B:C,2)</f>
        <v>25204918.085306</v>
      </c>
      <c r="K3327" s="39">
        <f t="shared" si="361"/>
        <v>0</v>
      </c>
      <c r="L3327" s="39">
        <f t="shared" si="362"/>
        <v>0</v>
      </c>
      <c r="M3327" s="39">
        <f t="shared" si="363"/>
        <v>0</v>
      </c>
      <c r="N3327" s="41">
        <f t="shared" si="365"/>
        <v>0</v>
      </c>
    </row>
    <row r="3328" spans="2:14">
      <c r="B3328" s="1">
        <v>36193</v>
      </c>
      <c r="C3328" s="1">
        <f t="shared" si="364"/>
        <v>36192</v>
      </c>
      <c r="E3328" s="42">
        <f>IF(DAY(B3328)&gt;14,VLOOKUP(DATE(YEAR(C3328),MONTH(C3328)-1,DAY(1)),'מדדים וריביות'!B:C,2,FALSE),VLOOKUP(DATE(YEAR(C3328),MONTH(C3328)-2,DAY(1)),'מדדים וריביות'!B:C,2,FALSE))</f>
        <v>25322057.343963299</v>
      </c>
      <c r="F3328" s="43">
        <f>IF($B$5=1,'ריבית יומית'!D3322,'ריבית יומית'!G3322)</f>
        <v>1.0738622586670132E-4</v>
      </c>
      <c r="G3328" s="43">
        <f t="shared" si="359"/>
        <v>1.0738622586670132E-4</v>
      </c>
      <c r="H3328" s="29">
        <f t="shared" si="360"/>
        <v>1.5083843299798185</v>
      </c>
      <c r="I3328" s="30">
        <f>VLOOKUP(B3327,'מדדים וריביות'!B:C,2)</f>
        <v>25012330.3635462</v>
      </c>
      <c r="K3328" s="39">
        <f t="shared" si="361"/>
        <v>0</v>
      </c>
      <c r="L3328" s="39">
        <f t="shared" si="362"/>
        <v>0</v>
      </c>
      <c r="M3328" s="39">
        <f t="shared" si="363"/>
        <v>0</v>
      </c>
      <c r="N3328" s="41">
        <f t="shared" si="365"/>
        <v>0</v>
      </c>
    </row>
    <row r="3329" spans="2:14">
      <c r="B3329" s="1">
        <v>36194</v>
      </c>
      <c r="C3329" s="1">
        <f t="shared" si="364"/>
        <v>36192</v>
      </c>
      <c r="E3329" s="42">
        <f>IF(DAY(B3329)&gt;14,VLOOKUP(DATE(YEAR(C3329),MONTH(C3329)-1,DAY(1)),'מדדים וריביות'!B:C,2,FALSE),VLOOKUP(DATE(YEAR(C3329),MONTH(C3329)-2,DAY(1)),'מדדים וריביות'!B:C,2,FALSE))</f>
        <v>25322057.343963299</v>
      </c>
      <c r="F3329" s="43">
        <f>IF($B$5=1,'ריבית יומית'!D3323,'ריבית יומית'!G3323)</f>
        <v>1.0738622586670132E-4</v>
      </c>
      <c r="G3329" s="43">
        <f t="shared" si="359"/>
        <v>1.0738622586670132E-4</v>
      </c>
      <c r="H3329" s="29">
        <f t="shared" si="360"/>
        <v>1.5082223676719866</v>
      </c>
      <c r="I3329" s="30">
        <f>VLOOKUP(B3328,'מדדים וריביות'!B:C,2)</f>
        <v>25012330.3635462</v>
      </c>
      <c r="K3329" s="39">
        <f t="shared" si="361"/>
        <v>0</v>
      </c>
      <c r="L3329" s="39">
        <f t="shared" si="362"/>
        <v>0</v>
      </c>
      <c r="M3329" s="39">
        <f t="shared" si="363"/>
        <v>0</v>
      </c>
      <c r="N3329" s="41">
        <f t="shared" si="365"/>
        <v>0</v>
      </c>
    </row>
    <row r="3330" spans="2:14">
      <c r="B3330" s="1">
        <v>36195</v>
      </c>
      <c r="C3330" s="1">
        <f t="shared" si="364"/>
        <v>36192</v>
      </c>
      <c r="E3330" s="42">
        <f>IF(DAY(B3330)&gt;14,VLOOKUP(DATE(YEAR(C3330),MONTH(C3330)-1,DAY(1)),'מדדים וריביות'!B:C,2,FALSE),VLOOKUP(DATE(YEAR(C3330),MONTH(C3330)-2,DAY(1)),'מדדים וריביות'!B:C,2,FALSE))</f>
        <v>25322057.343963299</v>
      </c>
      <c r="F3330" s="43">
        <f>IF($B$5=1,'ריבית יומית'!D3324,'ריבית יומית'!G3324)</f>
        <v>1.0738622586670132E-4</v>
      </c>
      <c r="G3330" s="43">
        <f t="shared" si="359"/>
        <v>1.0738622586670132E-4</v>
      </c>
      <c r="H3330" s="29">
        <f t="shared" si="360"/>
        <v>1.508060422754808</v>
      </c>
      <c r="I3330" s="30">
        <f>VLOOKUP(B3329,'מדדים וריביות'!B:C,2)</f>
        <v>25012330.3635462</v>
      </c>
      <c r="K3330" s="39">
        <f t="shared" si="361"/>
        <v>0</v>
      </c>
      <c r="L3330" s="39">
        <f t="shared" si="362"/>
        <v>0</v>
      </c>
      <c r="M3330" s="39">
        <f t="shared" si="363"/>
        <v>0</v>
      </c>
      <c r="N3330" s="41">
        <f t="shared" si="365"/>
        <v>0</v>
      </c>
    </row>
    <row r="3331" spans="2:14">
      <c r="B3331" s="1">
        <v>36196</v>
      </c>
      <c r="C3331" s="1">
        <f t="shared" si="364"/>
        <v>36192</v>
      </c>
      <c r="E3331" s="42">
        <f>IF(DAY(B3331)&gt;14,VLOOKUP(DATE(YEAR(C3331),MONTH(C3331)-1,DAY(1)),'מדדים וריביות'!B:C,2,FALSE),VLOOKUP(DATE(YEAR(C3331),MONTH(C3331)-2,DAY(1)),'מדדים וריביות'!B:C,2,FALSE))</f>
        <v>25322057.343963299</v>
      </c>
      <c r="F3331" s="43">
        <f>IF($B$5=1,'ריבית יומית'!D3325,'ריבית יומית'!G3325)</f>
        <v>1.0738622586670132E-4</v>
      </c>
      <c r="G3331" s="43">
        <f t="shared" si="359"/>
        <v>1.0738622586670132E-4</v>
      </c>
      <c r="H3331" s="29">
        <f t="shared" si="360"/>
        <v>1.5078984952264156</v>
      </c>
      <c r="I3331" s="30">
        <f>VLOOKUP(B3330,'מדדים וריביות'!B:C,2)</f>
        <v>25012330.3635462</v>
      </c>
      <c r="K3331" s="39">
        <f t="shared" si="361"/>
        <v>0</v>
      </c>
      <c r="L3331" s="39">
        <f t="shared" si="362"/>
        <v>0</v>
      </c>
      <c r="M3331" s="39">
        <f t="shared" si="363"/>
        <v>0</v>
      </c>
      <c r="N3331" s="41">
        <f t="shared" si="365"/>
        <v>0</v>
      </c>
    </row>
    <row r="3332" spans="2:14">
      <c r="B3332" s="1">
        <v>36197</v>
      </c>
      <c r="C3332" s="1">
        <f t="shared" si="364"/>
        <v>36192</v>
      </c>
      <c r="E3332" s="42">
        <f>IF(DAY(B3332)&gt;14,VLOOKUP(DATE(YEAR(C3332),MONTH(C3332)-1,DAY(1)),'מדדים וריביות'!B:C,2,FALSE),VLOOKUP(DATE(YEAR(C3332),MONTH(C3332)-2,DAY(1)),'מדדים וריביות'!B:C,2,FALSE))</f>
        <v>25322057.343963299</v>
      </c>
      <c r="F3332" s="43">
        <f>IF($B$5=1,'ריבית יומית'!D3326,'ריבית יומית'!G3326)</f>
        <v>1.0738622586670132E-4</v>
      </c>
      <c r="G3332" s="43">
        <f t="shared" si="359"/>
        <v>1.0738622586670132E-4</v>
      </c>
      <c r="H3332" s="29">
        <f t="shared" si="360"/>
        <v>1.5077365850849422</v>
      </c>
      <c r="I3332" s="30">
        <f>VLOOKUP(B3331,'מדדים וריביות'!B:C,2)</f>
        <v>25012330.3635462</v>
      </c>
      <c r="K3332" s="39">
        <f t="shared" si="361"/>
        <v>0</v>
      </c>
      <c r="L3332" s="39">
        <f t="shared" si="362"/>
        <v>0</v>
      </c>
      <c r="M3332" s="39">
        <f t="shared" si="363"/>
        <v>0</v>
      </c>
      <c r="N3332" s="41">
        <f t="shared" si="365"/>
        <v>0</v>
      </c>
    </row>
    <row r="3333" spans="2:14">
      <c r="B3333" s="1">
        <v>36198</v>
      </c>
      <c r="C3333" s="1">
        <f t="shared" si="364"/>
        <v>36192</v>
      </c>
      <c r="E3333" s="42">
        <f>IF(DAY(B3333)&gt;14,VLOOKUP(DATE(YEAR(C3333),MONTH(C3333)-1,DAY(1)),'מדדים וריביות'!B:C,2,FALSE),VLOOKUP(DATE(YEAR(C3333),MONTH(C3333)-2,DAY(1)),'מדדים וריביות'!B:C,2,FALSE))</f>
        <v>25322057.343963299</v>
      </c>
      <c r="F3333" s="43">
        <f>IF($B$5=1,'ריבית יומית'!D3327,'ריבית יומית'!G3327)</f>
        <v>1.0738622586670132E-4</v>
      </c>
      <c r="G3333" s="43">
        <f t="shared" si="359"/>
        <v>1.0738622586670132E-4</v>
      </c>
      <c r="H3333" s="29">
        <f t="shared" si="360"/>
        <v>1.5075746923285209</v>
      </c>
      <c r="I3333" s="30">
        <f>VLOOKUP(B3332,'מדדים וריביות'!B:C,2)</f>
        <v>25012330.3635462</v>
      </c>
      <c r="K3333" s="39">
        <f t="shared" si="361"/>
        <v>0</v>
      </c>
      <c r="L3333" s="39">
        <f t="shared" si="362"/>
        <v>0</v>
      </c>
      <c r="M3333" s="39">
        <f t="shared" si="363"/>
        <v>0</v>
      </c>
      <c r="N3333" s="41">
        <f t="shared" si="365"/>
        <v>0</v>
      </c>
    </row>
    <row r="3334" spans="2:14">
      <c r="B3334" s="1">
        <v>36199</v>
      </c>
      <c r="C3334" s="1">
        <f t="shared" si="364"/>
        <v>36192</v>
      </c>
      <c r="E3334" s="42">
        <f>IF(DAY(B3334)&gt;14,VLOOKUP(DATE(YEAR(C3334),MONTH(C3334)-1,DAY(1)),'מדדים וריביות'!B:C,2,FALSE),VLOOKUP(DATE(YEAR(C3334),MONTH(C3334)-2,DAY(1)),'מדדים וריביות'!B:C,2,FALSE))</f>
        <v>25322057.343963299</v>
      </c>
      <c r="F3334" s="43">
        <f>IF($B$5=1,'ריבית יומית'!D3328,'ריבית יומית'!G3328)</f>
        <v>1.0738622586670132E-4</v>
      </c>
      <c r="G3334" s="43">
        <f t="shared" si="359"/>
        <v>1.0738622586670132E-4</v>
      </c>
      <c r="H3334" s="29">
        <f t="shared" si="360"/>
        <v>1.507412816955285</v>
      </c>
      <c r="I3334" s="30">
        <f>VLOOKUP(B3333,'מדדים וריביות'!B:C,2)</f>
        <v>25012330.3635462</v>
      </c>
      <c r="K3334" s="39">
        <f t="shared" si="361"/>
        <v>0</v>
      </c>
      <c r="L3334" s="39">
        <f t="shared" si="362"/>
        <v>0</v>
      </c>
      <c r="M3334" s="39">
        <f t="shared" si="363"/>
        <v>0</v>
      </c>
      <c r="N3334" s="41">
        <f t="shared" si="365"/>
        <v>0</v>
      </c>
    </row>
    <row r="3335" spans="2:14">
      <c r="B3335" s="1">
        <v>36200</v>
      </c>
      <c r="C3335" s="1">
        <f t="shared" si="364"/>
        <v>36192</v>
      </c>
      <c r="E3335" s="42">
        <f>IF(DAY(B3335)&gt;14,VLOOKUP(DATE(YEAR(C3335),MONTH(C3335)-1,DAY(1)),'מדדים וריביות'!B:C,2,FALSE),VLOOKUP(DATE(YEAR(C3335),MONTH(C3335)-2,DAY(1)),'מדדים וריביות'!B:C,2,FALSE))</f>
        <v>25322057.343963299</v>
      </c>
      <c r="F3335" s="43">
        <f>IF($B$5=1,'ריבית יומית'!D3329,'ריבית יומית'!G3329)</f>
        <v>1.0738622586670132E-4</v>
      </c>
      <c r="G3335" s="43">
        <f t="shared" si="359"/>
        <v>1.0738622586670132E-4</v>
      </c>
      <c r="H3335" s="29">
        <f t="shared" si="360"/>
        <v>1.5072509589633678</v>
      </c>
      <c r="I3335" s="30">
        <f>VLOOKUP(B3334,'מדדים וריביות'!B:C,2)</f>
        <v>25012330.3635462</v>
      </c>
      <c r="K3335" s="39">
        <f t="shared" si="361"/>
        <v>0</v>
      </c>
      <c r="L3335" s="39">
        <f t="shared" si="362"/>
        <v>0</v>
      </c>
      <c r="M3335" s="39">
        <f t="shared" si="363"/>
        <v>0</v>
      </c>
      <c r="N3335" s="41">
        <f t="shared" si="365"/>
        <v>0</v>
      </c>
    </row>
    <row r="3336" spans="2:14">
      <c r="B3336" s="1">
        <v>36201</v>
      </c>
      <c r="C3336" s="1">
        <f t="shared" si="364"/>
        <v>36192</v>
      </c>
      <c r="E3336" s="42">
        <f>IF(DAY(B3336)&gt;14,VLOOKUP(DATE(YEAR(C3336),MONTH(C3336)-1,DAY(1)),'מדדים וריביות'!B:C,2,FALSE),VLOOKUP(DATE(YEAR(C3336),MONTH(C3336)-2,DAY(1)),'מדדים וריביות'!B:C,2,FALSE))</f>
        <v>25322057.343963299</v>
      </c>
      <c r="F3336" s="43">
        <f>IF($B$5=1,'ריבית יומית'!D3330,'ריבית יומית'!G3330)</f>
        <v>1.0738622586670132E-4</v>
      </c>
      <c r="G3336" s="43">
        <f t="shared" si="359"/>
        <v>1.0738622586670132E-4</v>
      </c>
      <c r="H3336" s="29">
        <f t="shared" si="360"/>
        <v>1.5070891183509034</v>
      </c>
      <c r="I3336" s="30">
        <f>VLOOKUP(B3335,'מדדים וריביות'!B:C,2)</f>
        <v>25012330.3635462</v>
      </c>
      <c r="K3336" s="39">
        <f t="shared" si="361"/>
        <v>0</v>
      </c>
      <c r="L3336" s="39">
        <f t="shared" si="362"/>
        <v>0</v>
      </c>
      <c r="M3336" s="39">
        <f t="shared" si="363"/>
        <v>0</v>
      </c>
      <c r="N3336" s="41">
        <f t="shared" si="365"/>
        <v>0</v>
      </c>
    </row>
    <row r="3337" spans="2:14">
      <c r="B3337" s="1">
        <v>36202</v>
      </c>
      <c r="C3337" s="1">
        <f t="shared" si="364"/>
        <v>36192</v>
      </c>
      <c r="E3337" s="42">
        <f>IF(DAY(B3337)&gt;14,VLOOKUP(DATE(YEAR(C3337),MONTH(C3337)-1,DAY(1)),'מדדים וריביות'!B:C,2,FALSE),VLOOKUP(DATE(YEAR(C3337),MONTH(C3337)-2,DAY(1)),'מדדים וריביות'!B:C,2,FALSE))</f>
        <v>25322057.343963299</v>
      </c>
      <c r="F3337" s="43">
        <f>IF($B$5=1,'ריבית יומית'!D3331,'ריבית יומית'!G3331)</f>
        <v>1.0738622586670132E-4</v>
      </c>
      <c r="G3337" s="43">
        <f t="shared" ref="G3337:G3400" si="366">IF(B3337&gt;$B$2,0,F3337)</f>
        <v>1.0738622586670132E-4</v>
      </c>
      <c r="H3337" s="29">
        <f t="shared" ref="H3337:H3400" si="367">H3338*(1+G3337)</f>
        <v>1.5069272951160253</v>
      </c>
      <c r="I3337" s="30">
        <f>VLOOKUP(B3336,'מדדים וריביות'!B:C,2)</f>
        <v>25012330.3635462</v>
      </c>
      <c r="K3337" s="39">
        <f t="shared" ref="K3337:K3400" si="368">$B$4/E3337*D3337-D3337</f>
        <v>0</v>
      </c>
      <c r="L3337" s="39">
        <f t="shared" ref="L3337:L3400" si="369">H3338*D3337-D3337</f>
        <v>0</v>
      </c>
      <c r="M3337" s="39">
        <f t="shared" ref="M3337:M3400" si="370">$B$4/E3337*L3337-L3337</f>
        <v>0</v>
      </c>
      <c r="N3337" s="41">
        <f t="shared" si="365"/>
        <v>0</v>
      </c>
    </row>
    <row r="3338" spans="2:14">
      <c r="B3338" s="1">
        <v>36203</v>
      </c>
      <c r="C3338" s="1">
        <f t="shared" ref="C3338:C3401" si="371">DATE(YEAR(B3338),MONTH(B3338),DAY(1))</f>
        <v>36192</v>
      </c>
      <c r="E3338" s="42">
        <f>IF(DAY(B3338)&gt;14,VLOOKUP(DATE(YEAR(C3338),MONTH(C3338)-1,DAY(1)),'מדדים וריביות'!B:C,2,FALSE),VLOOKUP(DATE(YEAR(C3338),MONTH(C3338)-2,DAY(1)),'מדדים וריביות'!B:C,2,FALSE))</f>
        <v>25322057.343963299</v>
      </c>
      <c r="F3338" s="43">
        <f>IF($B$5=1,'ריבית יומית'!D3332,'ריבית יומית'!G3332)</f>
        <v>1.0738622586670132E-4</v>
      </c>
      <c r="G3338" s="43">
        <f t="shared" si="366"/>
        <v>1.0738622586670132E-4</v>
      </c>
      <c r="H3338" s="29">
        <f t="shared" si="367"/>
        <v>1.5067654892568678</v>
      </c>
      <c r="I3338" s="30">
        <f>VLOOKUP(B3337,'מדדים וריביות'!B:C,2)</f>
        <v>25012330.3635462</v>
      </c>
      <c r="K3338" s="39">
        <f t="shared" si="368"/>
        <v>0</v>
      </c>
      <c r="L3338" s="39">
        <f t="shared" si="369"/>
        <v>0</v>
      </c>
      <c r="M3338" s="39">
        <f t="shared" si="370"/>
        <v>0</v>
      </c>
      <c r="N3338" s="41">
        <f t="shared" ref="N3338:N3401" si="372">SUM(K3338:M3338)</f>
        <v>0</v>
      </c>
    </row>
    <row r="3339" spans="2:14">
      <c r="B3339" s="1">
        <v>36204</v>
      </c>
      <c r="C3339" s="1">
        <f t="shared" si="371"/>
        <v>36192</v>
      </c>
      <c r="E3339" s="42">
        <f>IF(DAY(B3339)&gt;14,VLOOKUP(DATE(YEAR(C3339),MONTH(C3339)-1,DAY(1)),'מדדים וריביות'!B:C,2,FALSE),VLOOKUP(DATE(YEAR(C3339),MONTH(C3339)-2,DAY(1)),'מדדים וריביות'!B:C,2,FALSE))</f>
        <v>25322057.343963299</v>
      </c>
      <c r="F3339" s="43">
        <f>IF($B$5=1,'ריבית יומית'!D3333,'ריבית יומית'!G3333)</f>
        <v>1.0738622586670132E-4</v>
      </c>
      <c r="G3339" s="43">
        <f t="shared" si="366"/>
        <v>1.0738622586670132E-4</v>
      </c>
      <c r="H3339" s="29">
        <f t="shared" si="367"/>
        <v>1.5066037007715651</v>
      </c>
      <c r="I3339" s="30">
        <f>VLOOKUP(B3338,'מדדים וריביות'!B:C,2)</f>
        <v>25012330.3635462</v>
      </c>
      <c r="K3339" s="39">
        <f t="shared" si="368"/>
        <v>0</v>
      </c>
      <c r="L3339" s="39">
        <f t="shared" si="369"/>
        <v>0</v>
      </c>
      <c r="M3339" s="39">
        <f t="shared" si="370"/>
        <v>0</v>
      </c>
      <c r="N3339" s="41">
        <f t="shared" si="372"/>
        <v>0</v>
      </c>
    </row>
    <row r="3340" spans="2:14">
      <c r="B3340" s="1">
        <v>36205</v>
      </c>
      <c r="C3340" s="1">
        <f t="shared" si="371"/>
        <v>36192</v>
      </c>
      <c r="E3340" s="42">
        <f>IF(DAY(B3340)&gt;14,VLOOKUP(DATE(YEAR(C3340),MONTH(C3340)-1,DAY(1)),'מדדים וריביות'!B:C,2,FALSE),VLOOKUP(DATE(YEAR(C3340),MONTH(C3340)-2,DAY(1)),'מדדים וריביות'!B:C,2,FALSE))</f>
        <v>25322057.343963299</v>
      </c>
      <c r="F3340" s="43">
        <f>IF($B$5=1,'ריבית יומית'!D3334,'ריבית יומית'!G3334)</f>
        <v>1.0738622586670132E-4</v>
      </c>
      <c r="G3340" s="43">
        <f t="shared" si="366"/>
        <v>1.0738622586670132E-4</v>
      </c>
      <c r="H3340" s="29">
        <f t="shared" si="367"/>
        <v>1.5064419296582519</v>
      </c>
      <c r="I3340" s="30">
        <f>VLOOKUP(B3339,'מדדים וריביות'!B:C,2)</f>
        <v>25012330.3635462</v>
      </c>
      <c r="K3340" s="39">
        <f t="shared" si="368"/>
        <v>0</v>
      </c>
      <c r="L3340" s="39">
        <f t="shared" si="369"/>
        <v>0</v>
      </c>
      <c r="M3340" s="39">
        <f t="shared" si="370"/>
        <v>0</v>
      </c>
      <c r="N3340" s="41">
        <f t="shared" si="372"/>
        <v>0</v>
      </c>
    </row>
    <row r="3341" spans="2:14">
      <c r="B3341" s="1">
        <v>36206</v>
      </c>
      <c r="C3341" s="1">
        <f t="shared" si="371"/>
        <v>36192</v>
      </c>
      <c r="E3341" s="42">
        <f>IF(DAY(B3341)&gt;14,VLOOKUP(DATE(YEAR(C3341),MONTH(C3341)-1,DAY(1)),'מדדים וריביות'!B:C,2,FALSE),VLOOKUP(DATE(YEAR(C3341),MONTH(C3341)-2,DAY(1)),'מדדים וריביות'!B:C,2,FALSE))</f>
        <v>25204918.085306</v>
      </c>
      <c r="F3341" s="43">
        <f>IF($B$5=1,'ריבית יומית'!D3335,'ריבית יומית'!G3335)</f>
        <v>1.0738622586670132E-4</v>
      </c>
      <c r="G3341" s="43">
        <f t="shared" si="366"/>
        <v>1.0738622586670132E-4</v>
      </c>
      <c r="H3341" s="29">
        <f t="shared" si="367"/>
        <v>1.5062801759150626</v>
      </c>
      <c r="I3341" s="30">
        <f>VLOOKUP(B3340,'מדדים וריביות'!B:C,2)</f>
        <v>25012330.3635462</v>
      </c>
      <c r="K3341" s="39">
        <f t="shared" si="368"/>
        <v>0</v>
      </c>
      <c r="L3341" s="39">
        <f t="shared" si="369"/>
        <v>0</v>
      </c>
      <c r="M3341" s="39">
        <f t="shared" si="370"/>
        <v>0</v>
      </c>
      <c r="N3341" s="41">
        <f t="shared" si="372"/>
        <v>0</v>
      </c>
    </row>
    <row r="3342" spans="2:14">
      <c r="B3342" s="1">
        <v>36207</v>
      </c>
      <c r="C3342" s="1">
        <f t="shared" si="371"/>
        <v>36192</v>
      </c>
      <c r="E3342" s="42">
        <f>IF(DAY(B3342)&gt;14,VLOOKUP(DATE(YEAR(C3342),MONTH(C3342)-1,DAY(1)),'מדדים וריביות'!B:C,2,FALSE),VLOOKUP(DATE(YEAR(C3342),MONTH(C3342)-2,DAY(1)),'מדדים וריביות'!B:C,2,FALSE))</f>
        <v>25204918.085306</v>
      </c>
      <c r="F3342" s="43">
        <f>IF($B$5=1,'ריבית יומית'!D3336,'ריבית יומית'!G3336)</f>
        <v>1.0738622586670132E-4</v>
      </c>
      <c r="G3342" s="43">
        <f t="shared" si="366"/>
        <v>1.0738622586670132E-4</v>
      </c>
      <c r="H3342" s="29">
        <f t="shared" si="367"/>
        <v>1.5061184395401321</v>
      </c>
      <c r="I3342" s="30">
        <f>VLOOKUP(B3341,'מדדים וריביות'!B:C,2)</f>
        <v>25012330.3635462</v>
      </c>
      <c r="K3342" s="39">
        <f t="shared" si="368"/>
        <v>0</v>
      </c>
      <c r="L3342" s="39">
        <f t="shared" si="369"/>
        <v>0</v>
      </c>
      <c r="M3342" s="39">
        <f t="shared" si="370"/>
        <v>0</v>
      </c>
      <c r="N3342" s="41">
        <f t="shared" si="372"/>
        <v>0</v>
      </c>
    </row>
    <row r="3343" spans="2:14">
      <c r="B3343" s="1">
        <v>36208</v>
      </c>
      <c r="C3343" s="1">
        <f t="shared" si="371"/>
        <v>36192</v>
      </c>
      <c r="E3343" s="42">
        <f>IF(DAY(B3343)&gt;14,VLOOKUP(DATE(YEAR(C3343),MONTH(C3343)-1,DAY(1)),'מדדים וריביות'!B:C,2,FALSE),VLOOKUP(DATE(YEAR(C3343),MONTH(C3343)-2,DAY(1)),'מדדים וריביות'!B:C,2,FALSE))</f>
        <v>25204918.085306</v>
      </c>
      <c r="F3343" s="43">
        <f>IF($B$5=1,'ריבית יומית'!D3337,'ריבית יומית'!G3337)</f>
        <v>1.0738622586670132E-4</v>
      </c>
      <c r="G3343" s="43">
        <f t="shared" si="366"/>
        <v>1.0738622586670132E-4</v>
      </c>
      <c r="H3343" s="29">
        <f t="shared" si="367"/>
        <v>1.5059567205315956</v>
      </c>
      <c r="I3343" s="30">
        <f>VLOOKUP(B3342,'מדדים וריביות'!B:C,2)</f>
        <v>25012330.3635462</v>
      </c>
      <c r="K3343" s="39">
        <f t="shared" si="368"/>
        <v>0</v>
      </c>
      <c r="L3343" s="39">
        <f t="shared" si="369"/>
        <v>0</v>
      </c>
      <c r="M3343" s="39">
        <f t="shared" si="370"/>
        <v>0</v>
      </c>
      <c r="N3343" s="41">
        <f t="shared" si="372"/>
        <v>0</v>
      </c>
    </row>
    <row r="3344" spans="2:14">
      <c r="B3344" s="1">
        <v>36209</v>
      </c>
      <c r="C3344" s="1">
        <f t="shared" si="371"/>
        <v>36192</v>
      </c>
      <c r="E3344" s="42">
        <f>IF(DAY(B3344)&gt;14,VLOOKUP(DATE(YEAR(C3344),MONTH(C3344)-1,DAY(1)),'מדדים וריביות'!B:C,2,FALSE),VLOOKUP(DATE(YEAR(C3344),MONTH(C3344)-2,DAY(1)),'מדדים וריביות'!B:C,2,FALSE))</f>
        <v>25204918.085306</v>
      </c>
      <c r="F3344" s="43">
        <f>IF($B$5=1,'ריבית יומית'!D3338,'ריבית יומית'!G3338)</f>
        <v>1.0738622586670132E-4</v>
      </c>
      <c r="G3344" s="43">
        <f t="shared" si="366"/>
        <v>1.0738622586670132E-4</v>
      </c>
      <c r="H3344" s="29">
        <f t="shared" si="367"/>
        <v>1.5057950188875884</v>
      </c>
      <c r="I3344" s="30">
        <f>VLOOKUP(B3343,'מדדים וריביות'!B:C,2)</f>
        <v>25012330.3635462</v>
      </c>
      <c r="K3344" s="39">
        <f t="shared" si="368"/>
        <v>0</v>
      </c>
      <c r="L3344" s="39">
        <f t="shared" si="369"/>
        <v>0</v>
      </c>
      <c r="M3344" s="39">
        <f t="shared" si="370"/>
        <v>0</v>
      </c>
      <c r="N3344" s="41">
        <f t="shared" si="372"/>
        <v>0</v>
      </c>
    </row>
    <row r="3345" spans="2:14">
      <c r="B3345" s="1">
        <v>36210</v>
      </c>
      <c r="C3345" s="1">
        <f t="shared" si="371"/>
        <v>36192</v>
      </c>
      <c r="E3345" s="42">
        <f>IF(DAY(B3345)&gt;14,VLOOKUP(DATE(YEAR(C3345),MONTH(C3345)-1,DAY(1)),'מדדים וריביות'!B:C,2,FALSE),VLOOKUP(DATE(YEAR(C3345),MONTH(C3345)-2,DAY(1)),'מדדים וריביות'!B:C,2,FALSE))</f>
        <v>25204918.085306</v>
      </c>
      <c r="F3345" s="43">
        <f>IF($B$5=1,'ריבית יומית'!D3339,'ריבית יומית'!G3339)</f>
        <v>1.0738622586670132E-4</v>
      </c>
      <c r="G3345" s="43">
        <f t="shared" si="366"/>
        <v>1.0738622586670132E-4</v>
      </c>
      <c r="H3345" s="29">
        <f t="shared" si="367"/>
        <v>1.5056333346062458</v>
      </c>
      <c r="I3345" s="30">
        <f>VLOOKUP(B3344,'מדדים וריביות'!B:C,2)</f>
        <v>25012330.3635462</v>
      </c>
      <c r="K3345" s="39">
        <f t="shared" si="368"/>
        <v>0</v>
      </c>
      <c r="L3345" s="39">
        <f t="shared" si="369"/>
        <v>0</v>
      </c>
      <c r="M3345" s="39">
        <f t="shared" si="370"/>
        <v>0</v>
      </c>
      <c r="N3345" s="41">
        <f t="shared" si="372"/>
        <v>0</v>
      </c>
    </row>
    <row r="3346" spans="2:14">
      <c r="B3346" s="1">
        <v>36211</v>
      </c>
      <c r="C3346" s="1">
        <f t="shared" si="371"/>
        <v>36192</v>
      </c>
      <c r="E3346" s="42">
        <f>IF(DAY(B3346)&gt;14,VLOOKUP(DATE(YEAR(C3346),MONTH(C3346)-1,DAY(1)),'מדדים וריביות'!B:C,2,FALSE),VLOOKUP(DATE(YEAR(C3346),MONTH(C3346)-2,DAY(1)),'מדדים וריביות'!B:C,2,FALSE))</f>
        <v>25204918.085306</v>
      </c>
      <c r="F3346" s="43">
        <f>IF($B$5=1,'ריבית יומית'!D3340,'ריבית יומית'!G3340)</f>
        <v>1.0738622586670132E-4</v>
      </c>
      <c r="G3346" s="43">
        <f t="shared" si="366"/>
        <v>1.0738622586670132E-4</v>
      </c>
      <c r="H3346" s="29">
        <f t="shared" si="367"/>
        <v>1.5054716676857038</v>
      </c>
      <c r="I3346" s="30">
        <f>VLOOKUP(B3345,'מדדים וריביות'!B:C,2)</f>
        <v>25012330.3635462</v>
      </c>
      <c r="K3346" s="39">
        <f t="shared" si="368"/>
        <v>0</v>
      </c>
      <c r="L3346" s="39">
        <f t="shared" si="369"/>
        <v>0</v>
      </c>
      <c r="M3346" s="39">
        <f t="shared" si="370"/>
        <v>0</v>
      </c>
      <c r="N3346" s="41">
        <f t="shared" si="372"/>
        <v>0</v>
      </c>
    </row>
    <row r="3347" spans="2:14">
      <c r="B3347" s="1">
        <v>36212</v>
      </c>
      <c r="C3347" s="1">
        <f t="shared" si="371"/>
        <v>36192</v>
      </c>
      <c r="E3347" s="42">
        <f>IF(DAY(B3347)&gt;14,VLOOKUP(DATE(YEAR(C3347),MONTH(C3347)-1,DAY(1)),'מדדים וריביות'!B:C,2,FALSE),VLOOKUP(DATE(YEAR(C3347),MONTH(C3347)-2,DAY(1)),'מדדים וריביות'!B:C,2,FALSE))</f>
        <v>25204918.085306</v>
      </c>
      <c r="F3347" s="43">
        <f>IF($B$5=1,'ריבית יומית'!D3341,'ריבית יומית'!G3341)</f>
        <v>1.0738622586670132E-4</v>
      </c>
      <c r="G3347" s="43">
        <f t="shared" si="366"/>
        <v>1.0738622586670132E-4</v>
      </c>
      <c r="H3347" s="29">
        <f t="shared" si="367"/>
        <v>1.5053100181240981</v>
      </c>
      <c r="I3347" s="30">
        <f>VLOOKUP(B3346,'מדדים וריביות'!B:C,2)</f>
        <v>25012330.3635462</v>
      </c>
      <c r="K3347" s="39">
        <f t="shared" si="368"/>
        <v>0</v>
      </c>
      <c r="L3347" s="39">
        <f t="shared" si="369"/>
        <v>0</v>
      </c>
      <c r="M3347" s="39">
        <f t="shared" si="370"/>
        <v>0</v>
      </c>
      <c r="N3347" s="41">
        <f t="shared" si="372"/>
        <v>0</v>
      </c>
    </row>
    <row r="3348" spans="2:14">
      <c r="B3348" s="1">
        <v>36213</v>
      </c>
      <c r="C3348" s="1">
        <f t="shared" si="371"/>
        <v>36192</v>
      </c>
      <c r="E3348" s="42">
        <f>IF(DAY(B3348)&gt;14,VLOOKUP(DATE(YEAR(C3348),MONTH(C3348)-1,DAY(1)),'מדדים וריביות'!B:C,2,FALSE),VLOOKUP(DATE(YEAR(C3348),MONTH(C3348)-2,DAY(1)),'מדדים וריביות'!B:C,2,FALSE))</f>
        <v>25204918.085306</v>
      </c>
      <c r="F3348" s="43">
        <f>IF($B$5=1,'ריבית יומית'!D3342,'ריבית יומית'!G3342)</f>
        <v>1.0738622586670132E-4</v>
      </c>
      <c r="G3348" s="43">
        <f t="shared" si="366"/>
        <v>1.0738622586670132E-4</v>
      </c>
      <c r="H3348" s="29">
        <f t="shared" si="367"/>
        <v>1.5051483859195649</v>
      </c>
      <c r="I3348" s="30">
        <f>VLOOKUP(B3347,'מדדים וריביות'!B:C,2)</f>
        <v>25012330.3635462</v>
      </c>
      <c r="K3348" s="39">
        <f t="shared" si="368"/>
        <v>0</v>
      </c>
      <c r="L3348" s="39">
        <f t="shared" si="369"/>
        <v>0</v>
      </c>
      <c r="M3348" s="39">
        <f t="shared" si="370"/>
        <v>0</v>
      </c>
      <c r="N3348" s="41">
        <f t="shared" si="372"/>
        <v>0</v>
      </c>
    </row>
    <row r="3349" spans="2:14">
      <c r="B3349" s="1">
        <v>36214</v>
      </c>
      <c r="C3349" s="1">
        <f t="shared" si="371"/>
        <v>36192</v>
      </c>
      <c r="E3349" s="42">
        <f>IF(DAY(B3349)&gt;14,VLOOKUP(DATE(YEAR(C3349),MONTH(C3349)-1,DAY(1)),'מדדים וריביות'!B:C,2,FALSE),VLOOKUP(DATE(YEAR(C3349),MONTH(C3349)-2,DAY(1)),'מדדים וריביות'!B:C,2,FALSE))</f>
        <v>25204918.085306</v>
      </c>
      <c r="F3349" s="43">
        <f>IF($B$5=1,'ריבית יומית'!D3343,'ריבית יומית'!G3343)</f>
        <v>1.0738622586670132E-4</v>
      </c>
      <c r="G3349" s="43">
        <f t="shared" si="366"/>
        <v>1.0738622586670132E-4</v>
      </c>
      <c r="H3349" s="29">
        <f t="shared" si="367"/>
        <v>1.5049867710702403</v>
      </c>
      <c r="I3349" s="30">
        <f>VLOOKUP(B3348,'מדדים וריביות'!B:C,2)</f>
        <v>25012330.3635462</v>
      </c>
      <c r="K3349" s="39">
        <f t="shared" si="368"/>
        <v>0</v>
      </c>
      <c r="L3349" s="39">
        <f t="shared" si="369"/>
        <v>0</v>
      </c>
      <c r="M3349" s="39">
        <f t="shared" si="370"/>
        <v>0</v>
      </c>
      <c r="N3349" s="41">
        <f t="shared" si="372"/>
        <v>0</v>
      </c>
    </row>
    <row r="3350" spans="2:14">
      <c r="B3350" s="1">
        <v>36215</v>
      </c>
      <c r="C3350" s="1">
        <f t="shared" si="371"/>
        <v>36192</v>
      </c>
      <c r="E3350" s="42">
        <f>IF(DAY(B3350)&gt;14,VLOOKUP(DATE(YEAR(C3350),MONTH(C3350)-1,DAY(1)),'מדדים וריביות'!B:C,2,FALSE),VLOOKUP(DATE(YEAR(C3350),MONTH(C3350)-2,DAY(1)),'מדדים וריביות'!B:C,2,FALSE))</f>
        <v>25204918.085306</v>
      </c>
      <c r="F3350" s="43">
        <f>IF($B$5=1,'ריבית יומית'!D3344,'ריבית יומית'!G3344)</f>
        <v>1.0738622586670132E-4</v>
      </c>
      <c r="G3350" s="43">
        <f t="shared" si="366"/>
        <v>1.0738622586670132E-4</v>
      </c>
      <c r="H3350" s="29">
        <f t="shared" si="367"/>
        <v>1.5048251735742608</v>
      </c>
      <c r="I3350" s="30">
        <f>VLOOKUP(B3349,'מדדים וריביות'!B:C,2)</f>
        <v>25012330.3635462</v>
      </c>
      <c r="K3350" s="39">
        <f t="shared" si="368"/>
        <v>0</v>
      </c>
      <c r="L3350" s="39">
        <f t="shared" si="369"/>
        <v>0</v>
      </c>
      <c r="M3350" s="39">
        <f t="shared" si="370"/>
        <v>0</v>
      </c>
      <c r="N3350" s="41">
        <f t="shared" si="372"/>
        <v>0</v>
      </c>
    </row>
    <row r="3351" spans="2:14">
      <c r="B3351" s="1">
        <v>36216</v>
      </c>
      <c r="C3351" s="1">
        <f t="shared" si="371"/>
        <v>36192</v>
      </c>
      <c r="E3351" s="42">
        <f>IF(DAY(B3351)&gt;14,VLOOKUP(DATE(YEAR(C3351),MONTH(C3351)-1,DAY(1)),'מדדים וריביות'!B:C,2,FALSE),VLOOKUP(DATE(YEAR(C3351),MONTH(C3351)-2,DAY(1)),'מדדים וריביות'!B:C,2,FALSE))</f>
        <v>25204918.085306</v>
      </c>
      <c r="F3351" s="43">
        <f>IF($B$5=1,'ריבית יומית'!D3345,'ריבית יומית'!G3345)</f>
        <v>1.0738622586670132E-4</v>
      </c>
      <c r="G3351" s="43">
        <f t="shared" si="366"/>
        <v>1.0738622586670132E-4</v>
      </c>
      <c r="H3351" s="29">
        <f t="shared" si="367"/>
        <v>1.5046635934297634</v>
      </c>
      <c r="I3351" s="30">
        <f>VLOOKUP(B3350,'מדדים וריביות'!B:C,2)</f>
        <v>25012330.3635462</v>
      </c>
      <c r="K3351" s="39">
        <f t="shared" si="368"/>
        <v>0</v>
      </c>
      <c r="L3351" s="39">
        <f t="shared" si="369"/>
        <v>0</v>
      </c>
      <c r="M3351" s="39">
        <f t="shared" si="370"/>
        <v>0</v>
      </c>
      <c r="N3351" s="41">
        <f t="shared" si="372"/>
        <v>0</v>
      </c>
    </row>
    <row r="3352" spans="2:14">
      <c r="B3352" s="1">
        <v>36217</v>
      </c>
      <c r="C3352" s="1">
        <f t="shared" si="371"/>
        <v>36192</v>
      </c>
      <c r="E3352" s="42">
        <f>IF(DAY(B3352)&gt;14,VLOOKUP(DATE(YEAR(C3352),MONTH(C3352)-1,DAY(1)),'מדדים וריביות'!B:C,2,FALSE),VLOOKUP(DATE(YEAR(C3352),MONTH(C3352)-2,DAY(1)),'מדדים וריביות'!B:C,2,FALSE))</f>
        <v>25204918.085306</v>
      </c>
      <c r="F3352" s="43">
        <f>IF($B$5=1,'ריבית יומית'!D3346,'ריבית יומית'!G3346)</f>
        <v>1.0738622586670132E-4</v>
      </c>
      <c r="G3352" s="43">
        <f t="shared" si="366"/>
        <v>1.0738622586670132E-4</v>
      </c>
      <c r="H3352" s="29">
        <f t="shared" si="367"/>
        <v>1.5045020306348846</v>
      </c>
      <c r="I3352" s="30">
        <f>VLOOKUP(B3351,'מדדים וריביות'!B:C,2)</f>
        <v>25012330.3635462</v>
      </c>
      <c r="K3352" s="39">
        <f t="shared" si="368"/>
        <v>0</v>
      </c>
      <c r="L3352" s="39">
        <f t="shared" si="369"/>
        <v>0</v>
      </c>
      <c r="M3352" s="39">
        <f t="shared" si="370"/>
        <v>0</v>
      </c>
      <c r="N3352" s="41">
        <f t="shared" si="372"/>
        <v>0</v>
      </c>
    </row>
    <row r="3353" spans="2:14">
      <c r="B3353" s="1">
        <v>36218</v>
      </c>
      <c r="C3353" s="1">
        <f t="shared" si="371"/>
        <v>36192</v>
      </c>
      <c r="E3353" s="42">
        <f>IF(DAY(B3353)&gt;14,VLOOKUP(DATE(YEAR(C3353),MONTH(C3353)-1,DAY(1)),'מדדים וריביות'!B:C,2,FALSE),VLOOKUP(DATE(YEAR(C3353),MONTH(C3353)-2,DAY(1)),'מדדים וריביות'!B:C,2,FALSE))</f>
        <v>25204918.085306</v>
      </c>
      <c r="F3353" s="43">
        <f>IF($B$5=1,'ריבית יומית'!D3347,'ריבית יומית'!G3347)</f>
        <v>1.0738622586670132E-4</v>
      </c>
      <c r="G3353" s="43">
        <f t="shared" si="366"/>
        <v>1.0738622586670132E-4</v>
      </c>
      <c r="H3353" s="29">
        <f t="shared" si="367"/>
        <v>1.5043404851877618</v>
      </c>
      <c r="I3353" s="30">
        <f>VLOOKUP(B3352,'מדדים וריביות'!B:C,2)</f>
        <v>25012330.3635462</v>
      </c>
      <c r="K3353" s="39">
        <f t="shared" si="368"/>
        <v>0</v>
      </c>
      <c r="L3353" s="39">
        <f t="shared" si="369"/>
        <v>0</v>
      </c>
      <c r="M3353" s="39">
        <f t="shared" si="370"/>
        <v>0</v>
      </c>
      <c r="N3353" s="41">
        <f t="shared" si="372"/>
        <v>0</v>
      </c>
    </row>
    <row r="3354" spans="2:14">
      <c r="B3354" s="1">
        <v>36219</v>
      </c>
      <c r="C3354" s="1">
        <f t="shared" si="371"/>
        <v>36192</v>
      </c>
      <c r="E3354" s="42">
        <f>IF(DAY(B3354)&gt;14,VLOOKUP(DATE(YEAR(C3354),MONTH(C3354)-1,DAY(1)),'מדדים וריביות'!B:C,2,FALSE),VLOOKUP(DATE(YEAR(C3354),MONTH(C3354)-2,DAY(1)),'מדדים וריביות'!B:C,2,FALSE))</f>
        <v>25204918.085306</v>
      </c>
      <c r="F3354" s="43">
        <f>IF($B$5=1,'ריבית יומית'!D3348,'ריבית יומית'!G3348)</f>
        <v>1.0738622586670132E-4</v>
      </c>
      <c r="G3354" s="43">
        <f t="shared" si="366"/>
        <v>1.0738622586670132E-4</v>
      </c>
      <c r="H3354" s="29">
        <f t="shared" si="367"/>
        <v>1.504178957086532</v>
      </c>
      <c r="I3354" s="30">
        <f>VLOOKUP(B3353,'מדדים וריביות'!B:C,2)</f>
        <v>25012330.3635462</v>
      </c>
      <c r="K3354" s="39">
        <f t="shared" si="368"/>
        <v>0</v>
      </c>
      <c r="L3354" s="39">
        <f t="shared" si="369"/>
        <v>0</v>
      </c>
      <c r="M3354" s="39">
        <f t="shared" si="370"/>
        <v>0</v>
      </c>
      <c r="N3354" s="41">
        <f t="shared" si="372"/>
        <v>0</v>
      </c>
    </row>
    <row r="3355" spans="2:14">
      <c r="B3355" s="1">
        <v>36220</v>
      </c>
      <c r="C3355" s="1">
        <f t="shared" si="371"/>
        <v>36220</v>
      </c>
      <c r="E3355" s="42">
        <f>IF(DAY(B3355)&gt;14,VLOOKUP(DATE(YEAR(C3355),MONTH(C3355)-1,DAY(1)),'מדדים וריביות'!B:C,2,FALSE),VLOOKUP(DATE(YEAR(C3355),MONTH(C3355)-2,DAY(1)),'מדדים וריביות'!B:C,2,FALSE))</f>
        <v>25204918.085306</v>
      </c>
      <c r="F3355" s="43">
        <f>IF($B$5=1,'ריבית יומית'!D3349,'ריבית יומית'!G3349)</f>
        <v>1.0738622586670132E-4</v>
      </c>
      <c r="G3355" s="43">
        <f t="shared" si="366"/>
        <v>1.0738622586670132E-4</v>
      </c>
      <c r="H3355" s="29">
        <f t="shared" si="367"/>
        <v>1.504017446329333</v>
      </c>
      <c r="I3355" s="30">
        <f>VLOOKUP(B3354,'מדדים וריביות'!B:C,2)</f>
        <v>25012330.3635462</v>
      </c>
      <c r="K3355" s="39">
        <f t="shared" si="368"/>
        <v>0</v>
      </c>
      <c r="L3355" s="39">
        <f t="shared" si="369"/>
        <v>0</v>
      </c>
      <c r="M3355" s="39">
        <f t="shared" si="370"/>
        <v>0</v>
      </c>
      <c r="N3355" s="41">
        <f t="shared" si="372"/>
        <v>0</v>
      </c>
    </row>
    <row r="3356" spans="2:14">
      <c r="B3356" s="1">
        <v>36221</v>
      </c>
      <c r="C3356" s="1">
        <f t="shared" si="371"/>
        <v>36220</v>
      </c>
      <c r="E3356" s="42">
        <f>IF(DAY(B3356)&gt;14,VLOOKUP(DATE(YEAR(C3356),MONTH(C3356)-1,DAY(1)),'מדדים וריביות'!B:C,2,FALSE),VLOOKUP(DATE(YEAR(C3356),MONTH(C3356)-2,DAY(1)),'מדדים וריביות'!B:C,2,FALSE))</f>
        <v>25204918.085306</v>
      </c>
      <c r="F3356" s="43">
        <f>IF($B$5=1,'ריבית יומית'!D3350,'ריבית יומית'!G3350)</f>
        <v>1.0738622586670132E-4</v>
      </c>
      <c r="G3356" s="43">
        <f t="shared" si="366"/>
        <v>1.0738622586670132E-4</v>
      </c>
      <c r="H3356" s="29">
        <f t="shared" si="367"/>
        <v>1.5038559529143023</v>
      </c>
      <c r="I3356" s="30">
        <f>VLOOKUP(B3355,'מדדים וריביות'!B:C,2)</f>
        <v>24964183.433106299</v>
      </c>
      <c r="K3356" s="39">
        <f t="shared" si="368"/>
        <v>0</v>
      </c>
      <c r="L3356" s="39">
        <f t="shared" si="369"/>
        <v>0</v>
      </c>
      <c r="M3356" s="39">
        <f t="shared" si="370"/>
        <v>0</v>
      </c>
      <c r="N3356" s="41">
        <f t="shared" si="372"/>
        <v>0</v>
      </c>
    </row>
    <row r="3357" spans="2:14">
      <c r="B3357" s="1">
        <v>36222</v>
      </c>
      <c r="C3357" s="1">
        <f t="shared" si="371"/>
        <v>36220</v>
      </c>
      <c r="E3357" s="42">
        <f>IF(DAY(B3357)&gt;14,VLOOKUP(DATE(YEAR(C3357),MONTH(C3357)-1,DAY(1)),'מדדים וריביות'!B:C,2,FALSE),VLOOKUP(DATE(YEAR(C3357),MONTH(C3357)-2,DAY(1)),'מדדים וריביות'!B:C,2,FALSE))</f>
        <v>25204918.085306</v>
      </c>
      <c r="F3357" s="43">
        <f>IF($B$5=1,'ריבית יומית'!D3351,'ריבית יומית'!G3351)</f>
        <v>1.0738622586670132E-4</v>
      </c>
      <c r="G3357" s="43">
        <f t="shared" si="366"/>
        <v>1.0738622586670132E-4</v>
      </c>
      <c r="H3357" s="29">
        <f t="shared" si="367"/>
        <v>1.5036944768395779</v>
      </c>
      <c r="I3357" s="30">
        <f>VLOOKUP(B3356,'מדדים וריביות'!B:C,2)</f>
        <v>24964183.433106299</v>
      </c>
      <c r="K3357" s="39">
        <f t="shared" si="368"/>
        <v>0</v>
      </c>
      <c r="L3357" s="39">
        <f t="shared" si="369"/>
        <v>0</v>
      </c>
      <c r="M3357" s="39">
        <f t="shared" si="370"/>
        <v>0</v>
      </c>
      <c r="N3357" s="41">
        <f t="shared" si="372"/>
        <v>0</v>
      </c>
    </row>
    <row r="3358" spans="2:14">
      <c r="B3358" s="1">
        <v>36223</v>
      </c>
      <c r="C3358" s="1">
        <f t="shared" si="371"/>
        <v>36220</v>
      </c>
      <c r="E3358" s="42">
        <f>IF(DAY(B3358)&gt;14,VLOOKUP(DATE(YEAR(C3358),MONTH(C3358)-1,DAY(1)),'מדדים וריביות'!B:C,2,FALSE),VLOOKUP(DATE(YEAR(C3358),MONTH(C3358)-2,DAY(1)),'מדדים וריביות'!B:C,2,FALSE))</f>
        <v>25204918.085306</v>
      </c>
      <c r="F3358" s="43">
        <f>IF($B$5=1,'ריבית יומית'!D3352,'ריבית יומית'!G3352)</f>
        <v>1.0738622586670132E-4</v>
      </c>
      <c r="G3358" s="43">
        <f t="shared" si="366"/>
        <v>1.0738622586670132E-4</v>
      </c>
      <c r="H3358" s="29">
        <f t="shared" si="367"/>
        <v>1.5035330181032978</v>
      </c>
      <c r="I3358" s="30">
        <f>VLOOKUP(B3357,'מדדים וריביות'!B:C,2)</f>
        <v>24964183.433106299</v>
      </c>
      <c r="K3358" s="39">
        <f t="shared" si="368"/>
        <v>0</v>
      </c>
      <c r="L3358" s="39">
        <f t="shared" si="369"/>
        <v>0</v>
      </c>
      <c r="M3358" s="39">
        <f t="shared" si="370"/>
        <v>0</v>
      </c>
      <c r="N3358" s="41">
        <f t="shared" si="372"/>
        <v>0</v>
      </c>
    </row>
    <row r="3359" spans="2:14">
      <c r="B3359" s="1">
        <v>36224</v>
      </c>
      <c r="C3359" s="1">
        <f t="shared" si="371"/>
        <v>36220</v>
      </c>
      <c r="E3359" s="42">
        <f>IF(DAY(B3359)&gt;14,VLOOKUP(DATE(YEAR(C3359),MONTH(C3359)-1,DAY(1)),'מדדים וריביות'!B:C,2,FALSE),VLOOKUP(DATE(YEAR(C3359),MONTH(C3359)-2,DAY(1)),'מדדים וריביות'!B:C,2,FALSE))</f>
        <v>25204918.085306</v>
      </c>
      <c r="F3359" s="43">
        <f>IF($B$5=1,'ריבית יומית'!D3353,'ריבית יומית'!G3353)</f>
        <v>1.0738622586670132E-4</v>
      </c>
      <c r="G3359" s="43">
        <f t="shared" si="366"/>
        <v>1.0738622586670132E-4</v>
      </c>
      <c r="H3359" s="29">
        <f t="shared" si="367"/>
        <v>1.5033715767036002</v>
      </c>
      <c r="I3359" s="30">
        <f>VLOOKUP(B3358,'מדדים וריביות'!B:C,2)</f>
        <v>24964183.433106299</v>
      </c>
      <c r="K3359" s="39">
        <f t="shared" si="368"/>
        <v>0</v>
      </c>
      <c r="L3359" s="39">
        <f t="shared" si="369"/>
        <v>0</v>
      </c>
      <c r="M3359" s="39">
        <f t="shared" si="370"/>
        <v>0</v>
      </c>
      <c r="N3359" s="41">
        <f t="shared" si="372"/>
        <v>0</v>
      </c>
    </row>
    <row r="3360" spans="2:14">
      <c r="B3360" s="1">
        <v>36225</v>
      </c>
      <c r="C3360" s="1">
        <f t="shared" si="371"/>
        <v>36220</v>
      </c>
      <c r="E3360" s="42">
        <f>IF(DAY(B3360)&gt;14,VLOOKUP(DATE(YEAR(C3360),MONTH(C3360)-1,DAY(1)),'מדדים וריביות'!B:C,2,FALSE),VLOOKUP(DATE(YEAR(C3360),MONTH(C3360)-2,DAY(1)),'מדדים וריביות'!B:C,2,FALSE))</f>
        <v>25204918.085306</v>
      </c>
      <c r="F3360" s="43">
        <f>IF($B$5=1,'ריבית יומית'!D3354,'ריבית יומית'!G3354)</f>
        <v>1.0738622586670132E-4</v>
      </c>
      <c r="G3360" s="43">
        <f t="shared" si="366"/>
        <v>1.0738622586670132E-4</v>
      </c>
      <c r="H3360" s="29">
        <f t="shared" si="367"/>
        <v>1.5032101526386239</v>
      </c>
      <c r="I3360" s="30">
        <f>VLOOKUP(B3359,'מדדים וריביות'!B:C,2)</f>
        <v>24964183.433106299</v>
      </c>
      <c r="K3360" s="39">
        <f t="shared" si="368"/>
        <v>0</v>
      </c>
      <c r="L3360" s="39">
        <f t="shared" si="369"/>
        <v>0</v>
      </c>
      <c r="M3360" s="39">
        <f t="shared" si="370"/>
        <v>0</v>
      </c>
      <c r="N3360" s="41">
        <f t="shared" si="372"/>
        <v>0</v>
      </c>
    </row>
    <row r="3361" spans="2:14">
      <c r="B3361" s="1">
        <v>36226</v>
      </c>
      <c r="C3361" s="1">
        <f t="shared" si="371"/>
        <v>36220</v>
      </c>
      <c r="E3361" s="42">
        <f>IF(DAY(B3361)&gt;14,VLOOKUP(DATE(YEAR(C3361),MONTH(C3361)-1,DAY(1)),'מדדים וריביות'!B:C,2,FALSE),VLOOKUP(DATE(YEAR(C3361),MONTH(C3361)-2,DAY(1)),'מדדים וריביות'!B:C,2,FALSE))</f>
        <v>25204918.085306</v>
      </c>
      <c r="F3361" s="43">
        <f>IF($B$5=1,'ריבית יומית'!D3355,'ריבית יומית'!G3355)</f>
        <v>1.0738622586670132E-4</v>
      </c>
      <c r="G3361" s="43">
        <f t="shared" si="366"/>
        <v>1.0738622586670132E-4</v>
      </c>
      <c r="H3361" s="29">
        <f t="shared" si="367"/>
        <v>1.5030487459065074</v>
      </c>
      <c r="I3361" s="30">
        <f>VLOOKUP(B3360,'מדדים וריביות'!B:C,2)</f>
        <v>24964183.433106299</v>
      </c>
      <c r="K3361" s="39">
        <f t="shared" si="368"/>
        <v>0</v>
      </c>
      <c r="L3361" s="39">
        <f t="shared" si="369"/>
        <v>0</v>
      </c>
      <c r="M3361" s="39">
        <f t="shared" si="370"/>
        <v>0</v>
      </c>
      <c r="N3361" s="41">
        <f t="shared" si="372"/>
        <v>0</v>
      </c>
    </row>
    <row r="3362" spans="2:14">
      <c r="B3362" s="1">
        <v>36227</v>
      </c>
      <c r="C3362" s="1">
        <f t="shared" si="371"/>
        <v>36220</v>
      </c>
      <c r="E3362" s="42">
        <f>IF(DAY(B3362)&gt;14,VLOOKUP(DATE(YEAR(C3362),MONTH(C3362)-1,DAY(1)),'מדדים וריביות'!B:C,2,FALSE),VLOOKUP(DATE(YEAR(C3362),MONTH(C3362)-2,DAY(1)),'מדדים וריביות'!B:C,2,FALSE))</f>
        <v>25204918.085306</v>
      </c>
      <c r="F3362" s="43">
        <f>IF($B$5=1,'ריבית יומית'!D3356,'ריבית יומית'!G3356)</f>
        <v>1.0738622586670132E-4</v>
      </c>
      <c r="G3362" s="43">
        <f t="shared" si="366"/>
        <v>1.0738622586670132E-4</v>
      </c>
      <c r="H3362" s="29">
        <f t="shared" si="367"/>
        <v>1.5028873565053895</v>
      </c>
      <c r="I3362" s="30">
        <f>VLOOKUP(B3361,'מדדים וריביות'!B:C,2)</f>
        <v>24964183.433106299</v>
      </c>
      <c r="K3362" s="39">
        <f t="shared" si="368"/>
        <v>0</v>
      </c>
      <c r="L3362" s="39">
        <f t="shared" si="369"/>
        <v>0</v>
      </c>
      <c r="M3362" s="39">
        <f t="shared" si="370"/>
        <v>0</v>
      </c>
      <c r="N3362" s="41">
        <f t="shared" si="372"/>
        <v>0</v>
      </c>
    </row>
    <row r="3363" spans="2:14">
      <c r="B3363" s="1">
        <v>36228</v>
      </c>
      <c r="C3363" s="1">
        <f t="shared" si="371"/>
        <v>36220</v>
      </c>
      <c r="E3363" s="42">
        <f>IF(DAY(B3363)&gt;14,VLOOKUP(DATE(YEAR(C3363),MONTH(C3363)-1,DAY(1)),'מדדים וריביות'!B:C,2,FALSE),VLOOKUP(DATE(YEAR(C3363),MONTH(C3363)-2,DAY(1)),'מדדים וריביות'!B:C,2,FALSE))</f>
        <v>25204918.085306</v>
      </c>
      <c r="F3363" s="43">
        <f>IF($B$5=1,'ריבית יומית'!D3357,'ריבית יומית'!G3357)</f>
        <v>1.0738622586670132E-4</v>
      </c>
      <c r="G3363" s="43">
        <f t="shared" si="366"/>
        <v>1.0738622586670132E-4</v>
      </c>
      <c r="H3363" s="29">
        <f t="shared" si="367"/>
        <v>1.5027259844334093</v>
      </c>
      <c r="I3363" s="30">
        <f>VLOOKUP(B3362,'מדדים וריביות'!B:C,2)</f>
        <v>24964183.433106299</v>
      </c>
      <c r="K3363" s="39">
        <f t="shared" si="368"/>
        <v>0</v>
      </c>
      <c r="L3363" s="39">
        <f t="shared" si="369"/>
        <v>0</v>
      </c>
      <c r="M3363" s="39">
        <f t="shared" si="370"/>
        <v>0</v>
      </c>
      <c r="N3363" s="41">
        <f t="shared" si="372"/>
        <v>0</v>
      </c>
    </row>
    <row r="3364" spans="2:14">
      <c r="B3364" s="1">
        <v>36229</v>
      </c>
      <c r="C3364" s="1">
        <f t="shared" si="371"/>
        <v>36220</v>
      </c>
      <c r="E3364" s="42">
        <f>IF(DAY(B3364)&gt;14,VLOOKUP(DATE(YEAR(C3364),MONTH(C3364)-1,DAY(1)),'מדדים וריביות'!B:C,2,FALSE),VLOOKUP(DATE(YEAR(C3364),MONTH(C3364)-2,DAY(1)),'מדדים וריביות'!B:C,2,FALSE))</f>
        <v>25204918.085306</v>
      </c>
      <c r="F3364" s="43">
        <f>IF($B$5=1,'ריבית יומית'!D3358,'ריבית יומית'!G3358)</f>
        <v>1.0738622586670132E-4</v>
      </c>
      <c r="G3364" s="43">
        <f t="shared" si="366"/>
        <v>1.0738622586670132E-4</v>
      </c>
      <c r="H3364" s="29">
        <f t="shared" si="367"/>
        <v>1.5025646296887063</v>
      </c>
      <c r="I3364" s="30">
        <f>VLOOKUP(B3363,'מדדים וריביות'!B:C,2)</f>
        <v>24964183.433106299</v>
      </c>
      <c r="K3364" s="39">
        <f t="shared" si="368"/>
        <v>0</v>
      </c>
      <c r="L3364" s="39">
        <f t="shared" si="369"/>
        <v>0</v>
      </c>
      <c r="M3364" s="39">
        <f t="shared" si="370"/>
        <v>0</v>
      </c>
      <c r="N3364" s="41">
        <f t="shared" si="372"/>
        <v>0</v>
      </c>
    </row>
    <row r="3365" spans="2:14">
      <c r="B3365" s="1">
        <v>36230</v>
      </c>
      <c r="C3365" s="1">
        <f t="shared" si="371"/>
        <v>36220</v>
      </c>
      <c r="E3365" s="42">
        <f>IF(DAY(B3365)&gt;14,VLOOKUP(DATE(YEAR(C3365),MONTH(C3365)-1,DAY(1)),'מדדים וריביות'!B:C,2,FALSE),VLOOKUP(DATE(YEAR(C3365),MONTH(C3365)-2,DAY(1)),'מדדים וריביות'!B:C,2,FALSE))</f>
        <v>25204918.085306</v>
      </c>
      <c r="F3365" s="43">
        <f>IF($B$5=1,'ריבית יומית'!D3359,'ריבית יומית'!G3359)</f>
        <v>1.0738622586670132E-4</v>
      </c>
      <c r="G3365" s="43">
        <f t="shared" si="366"/>
        <v>1.0738622586670132E-4</v>
      </c>
      <c r="H3365" s="29">
        <f t="shared" si="367"/>
        <v>1.5024032922694197</v>
      </c>
      <c r="I3365" s="30">
        <f>VLOOKUP(B3364,'מדדים וריביות'!B:C,2)</f>
        <v>24964183.433106299</v>
      </c>
      <c r="K3365" s="39">
        <f t="shared" si="368"/>
        <v>0</v>
      </c>
      <c r="L3365" s="39">
        <f t="shared" si="369"/>
        <v>0</v>
      </c>
      <c r="M3365" s="39">
        <f t="shared" si="370"/>
        <v>0</v>
      </c>
      <c r="N3365" s="41">
        <f t="shared" si="372"/>
        <v>0</v>
      </c>
    </row>
    <row r="3366" spans="2:14">
      <c r="B3366" s="1">
        <v>36231</v>
      </c>
      <c r="C3366" s="1">
        <f t="shared" si="371"/>
        <v>36220</v>
      </c>
      <c r="E3366" s="42">
        <f>IF(DAY(B3366)&gt;14,VLOOKUP(DATE(YEAR(C3366),MONTH(C3366)-1,DAY(1)),'מדדים וריביות'!B:C,2,FALSE),VLOOKUP(DATE(YEAR(C3366),MONTH(C3366)-2,DAY(1)),'מדדים וריביות'!B:C,2,FALSE))</f>
        <v>25204918.085306</v>
      </c>
      <c r="F3366" s="43">
        <f>IF($B$5=1,'ריבית יומית'!D3360,'ריבית יומית'!G3360)</f>
        <v>1.0738622586670132E-4</v>
      </c>
      <c r="G3366" s="43">
        <f t="shared" si="366"/>
        <v>1.0738622586670132E-4</v>
      </c>
      <c r="H3366" s="29">
        <f t="shared" si="367"/>
        <v>1.5022419721736895</v>
      </c>
      <c r="I3366" s="30">
        <f>VLOOKUP(B3365,'מדדים וריביות'!B:C,2)</f>
        <v>24964183.433106299</v>
      </c>
      <c r="K3366" s="39">
        <f t="shared" si="368"/>
        <v>0</v>
      </c>
      <c r="L3366" s="39">
        <f t="shared" si="369"/>
        <v>0</v>
      </c>
      <c r="M3366" s="39">
        <f t="shared" si="370"/>
        <v>0</v>
      </c>
      <c r="N3366" s="41">
        <f t="shared" si="372"/>
        <v>0</v>
      </c>
    </row>
    <row r="3367" spans="2:14">
      <c r="B3367" s="1">
        <v>36232</v>
      </c>
      <c r="C3367" s="1">
        <f t="shared" si="371"/>
        <v>36220</v>
      </c>
      <c r="E3367" s="42">
        <f>IF(DAY(B3367)&gt;14,VLOOKUP(DATE(YEAR(C3367),MONTH(C3367)-1,DAY(1)),'מדדים וריביות'!B:C,2,FALSE),VLOOKUP(DATE(YEAR(C3367),MONTH(C3367)-2,DAY(1)),'מדדים וריביות'!B:C,2,FALSE))</f>
        <v>25204918.085306</v>
      </c>
      <c r="F3367" s="43">
        <f>IF($B$5=1,'ריבית יומית'!D3361,'ריבית יומית'!G3361)</f>
        <v>1.0738622586670132E-4</v>
      </c>
      <c r="G3367" s="43">
        <f t="shared" si="366"/>
        <v>1.0738622586670132E-4</v>
      </c>
      <c r="H3367" s="29">
        <f t="shared" si="367"/>
        <v>1.5020806693996553</v>
      </c>
      <c r="I3367" s="30">
        <f>VLOOKUP(B3366,'מדדים וריביות'!B:C,2)</f>
        <v>24964183.433106299</v>
      </c>
      <c r="K3367" s="39">
        <f t="shared" si="368"/>
        <v>0</v>
      </c>
      <c r="L3367" s="39">
        <f t="shared" si="369"/>
        <v>0</v>
      </c>
      <c r="M3367" s="39">
        <f t="shared" si="370"/>
        <v>0</v>
      </c>
      <c r="N3367" s="41">
        <f t="shared" si="372"/>
        <v>0</v>
      </c>
    </row>
    <row r="3368" spans="2:14">
      <c r="B3368" s="1">
        <v>36233</v>
      </c>
      <c r="C3368" s="1">
        <f t="shared" si="371"/>
        <v>36220</v>
      </c>
      <c r="E3368" s="42">
        <f>IF(DAY(B3368)&gt;14,VLOOKUP(DATE(YEAR(C3368),MONTH(C3368)-1,DAY(1)),'מדדים וריביות'!B:C,2,FALSE),VLOOKUP(DATE(YEAR(C3368),MONTH(C3368)-2,DAY(1)),'מדדים וריביות'!B:C,2,FALSE))</f>
        <v>25204918.085306</v>
      </c>
      <c r="F3368" s="43">
        <f>IF($B$5=1,'ריבית יומית'!D3362,'ריבית יומית'!G3362)</f>
        <v>1.0738622586670132E-4</v>
      </c>
      <c r="G3368" s="43">
        <f t="shared" si="366"/>
        <v>1.0738622586670132E-4</v>
      </c>
      <c r="H3368" s="29">
        <f t="shared" si="367"/>
        <v>1.5019193839454574</v>
      </c>
      <c r="I3368" s="30">
        <f>VLOOKUP(B3367,'מדדים וריביות'!B:C,2)</f>
        <v>24964183.433106299</v>
      </c>
      <c r="K3368" s="39">
        <f t="shared" si="368"/>
        <v>0</v>
      </c>
      <c r="L3368" s="39">
        <f t="shared" si="369"/>
        <v>0</v>
      </c>
      <c r="M3368" s="39">
        <f t="shared" si="370"/>
        <v>0</v>
      </c>
      <c r="N3368" s="41">
        <f t="shared" si="372"/>
        <v>0</v>
      </c>
    </row>
    <row r="3369" spans="2:14">
      <c r="B3369" s="1">
        <v>36234</v>
      </c>
      <c r="C3369" s="1">
        <f t="shared" si="371"/>
        <v>36220</v>
      </c>
      <c r="E3369" s="42">
        <f>IF(DAY(B3369)&gt;14,VLOOKUP(DATE(YEAR(C3369),MONTH(C3369)-1,DAY(1)),'מדדים וריביות'!B:C,2,FALSE),VLOOKUP(DATE(YEAR(C3369),MONTH(C3369)-2,DAY(1)),'מדדים וריביות'!B:C,2,FALSE))</f>
        <v>25012330.3635462</v>
      </c>
      <c r="F3369" s="43">
        <f>IF($B$5=1,'ריבית יומית'!D3363,'ריבית יומית'!G3363)</f>
        <v>1.0738622586670132E-4</v>
      </c>
      <c r="G3369" s="43">
        <f t="shared" si="366"/>
        <v>1.0738622586670132E-4</v>
      </c>
      <c r="H3369" s="29">
        <f t="shared" si="367"/>
        <v>1.5017581158092359</v>
      </c>
      <c r="I3369" s="30">
        <f>VLOOKUP(B3368,'מדדים וריביות'!B:C,2)</f>
        <v>24964183.433106299</v>
      </c>
      <c r="K3369" s="39">
        <f t="shared" si="368"/>
        <v>0</v>
      </c>
      <c r="L3369" s="39">
        <f t="shared" si="369"/>
        <v>0</v>
      </c>
      <c r="M3369" s="39">
        <f t="shared" si="370"/>
        <v>0</v>
      </c>
      <c r="N3369" s="41">
        <f t="shared" si="372"/>
        <v>0</v>
      </c>
    </row>
    <row r="3370" spans="2:14">
      <c r="B3370" s="1">
        <v>36235</v>
      </c>
      <c r="C3370" s="1">
        <f t="shared" si="371"/>
        <v>36220</v>
      </c>
      <c r="E3370" s="42">
        <f>IF(DAY(B3370)&gt;14,VLOOKUP(DATE(YEAR(C3370),MONTH(C3370)-1,DAY(1)),'מדדים וריביות'!B:C,2,FALSE),VLOOKUP(DATE(YEAR(C3370),MONTH(C3370)-2,DAY(1)),'מדדים וריביות'!B:C,2,FALSE))</f>
        <v>25012330.3635462</v>
      </c>
      <c r="F3370" s="43">
        <f>IF($B$5=1,'ריבית יומית'!D3364,'ריבית יומית'!G3364)</f>
        <v>1.0738622586670132E-4</v>
      </c>
      <c r="G3370" s="43">
        <f t="shared" si="366"/>
        <v>1.0738622586670132E-4</v>
      </c>
      <c r="H3370" s="29">
        <f t="shared" si="367"/>
        <v>1.5015968649891314</v>
      </c>
      <c r="I3370" s="30">
        <f>VLOOKUP(B3369,'מדדים וריביות'!B:C,2)</f>
        <v>24964183.433106299</v>
      </c>
      <c r="K3370" s="39">
        <f t="shared" si="368"/>
        <v>0</v>
      </c>
      <c r="L3370" s="39">
        <f t="shared" si="369"/>
        <v>0</v>
      </c>
      <c r="M3370" s="39">
        <f t="shared" si="370"/>
        <v>0</v>
      </c>
      <c r="N3370" s="41">
        <f t="shared" si="372"/>
        <v>0</v>
      </c>
    </row>
    <row r="3371" spans="2:14">
      <c r="B3371" s="1">
        <v>36236</v>
      </c>
      <c r="C3371" s="1">
        <f t="shared" si="371"/>
        <v>36220</v>
      </c>
      <c r="E3371" s="42">
        <f>IF(DAY(B3371)&gt;14,VLOOKUP(DATE(YEAR(C3371),MONTH(C3371)-1,DAY(1)),'מדדים וריביות'!B:C,2,FALSE),VLOOKUP(DATE(YEAR(C3371),MONTH(C3371)-2,DAY(1)),'מדדים וריביות'!B:C,2,FALSE))</f>
        <v>25012330.3635462</v>
      </c>
      <c r="F3371" s="43">
        <f>IF($B$5=1,'ריבית יומית'!D3365,'ריבית יומית'!G3365)</f>
        <v>1.0738622586670132E-4</v>
      </c>
      <c r="G3371" s="43">
        <f t="shared" si="366"/>
        <v>1.0738622586670132E-4</v>
      </c>
      <c r="H3371" s="29">
        <f t="shared" si="367"/>
        <v>1.5014356314832846</v>
      </c>
      <c r="I3371" s="30">
        <f>VLOOKUP(B3370,'מדדים וריביות'!B:C,2)</f>
        <v>24964183.433106299</v>
      </c>
      <c r="K3371" s="39">
        <f t="shared" si="368"/>
        <v>0</v>
      </c>
      <c r="L3371" s="39">
        <f t="shared" si="369"/>
        <v>0</v>
      </c>
      <c r="M3371" s="39">
        <f t="shared" si="370"/>
        <v>0</v>
      </c>
      <c r="N3371" s="41">
        <f t="shared" si="372"/>
        <v>0</v>
      </c>
    </row>
    <row r="3372" spans="2:14">
      <c r="B3372" s="1">
        <v>36237</v>
      </c>
      <c r="C3372" s="1">
        <f t="shared" si="371"/>
        <v>36220</v>
      </c>
      <c r="E3372" s="42">
        <f>IF(DAY(B3372)&gt;14,VLOOKUP(DATE(YEAR(C3372),MONTH(C3372)-1,DAY(1)),'מדדים וריביות'!B:C,2,FALSE),VLOOKUP(DATE(YEAR(C3372),MONTH(C3372)-2,DAY(1)),'מדדים וריביות'!B:C,2,FALSE))</f>
        <v>25012330.3635462</v>
      </c>
      <c r="F3372" s="43">
        <f>IF($B$5=1,'ריבית יומית'!D3366,'ריבית יומית'!G3366)</f>
        <v>1.0738622586670132E-4</v>
      </c>
      <c r="G3372" s="43">
        <f t="shared" si="366"/>
        <v>1.0738622586670132E-4</v>
      </c>
      <c r="H3372" s="29">
        <f t="shared" si="367"/>
        <v>1.5012744152898365</v>
      </c>
      <c r="I3372" s="30">
        <f>VLOOKUP(B3371,'מדדים וריביות'!B:C,2)</f>
        <v>24964183.433106299</v>
      </c>
      <c r="K3372" s="39">
        <f t="shared" si="368"/>
        <v>0</v>
      </c>
      <c r="L3372" s="39">
        <f t="shared" si="369"/>
        <v>0</v>
      </c>
      <c r="M3372" s="39">
        <f t="shared" si="370"/>
        <v>0</v>
      </c>
      <c r="N3372" s="41">
        <f t="shared" si="372"/>
        <v>0</v>
      </c>
    </row>
    <row r="3373" spans="2:14">
      <c r="B3373" s="1">
        <v>36238</v>
      </c>
      <c r="C3373" s="1">
        <f t="shared" si="371"/>
        <v>36220</v>
      </c>
      <c r="E3373" s="42">
        <f>IF(DAY(B3373)&gt;14,VLOOKUP(DATE(YEAR(C3373),MONTH(C3373)-1,DAY(1)),'מדדים וריביות'!B:C,2,FALSE),VLOOKUP(DATE(YEAR(C3373),MONTH(C3373)-2,DAY(1)),'מדדים וריביות'!B:C,2,FALSE))</f>
        <v>25012330.3635462</v>
      </c>
      <c r="F3373" s="43">
        <f>IF($B$5=1,'ריבית יומית'!D3367,'ריבית יומית'!G3367)</f>
        <v>1.0738622586670132E-4</v>
      </c>
      <c r="G3373" s="43">
        <f t="shared" si="366"/>
        <v>1.0738622586670132E-4</v>
      </c>
      <c r="H3373" s="29">
        <f t="shared" si="367"/>
        <v>1.5011132164069279</v>
      </c>
      <c r="I3373" s="30">
        <f>VLOOKUP(B3372,'מדדים וריביות'!B:C,2)</f>
        <v>24964183.433106299</v>
      </c>
      <c r="K3373" s="39">
        <f t="shared" si="368"/>
        <v>0</v>
      </c>
      <c r="L3373" s="39">
        <f t="shared" si="369"/>
        <v>0</v>
      </c>
      <c r="M3373" s="39">
        <f t="shared" si="370"/>
        <v>0</v>
      </c>
      <c r="N3373" s="41">
        <f t="shared" si="372"/>
        <v>0</v>
      </c>
    </row>
    <row r="3374" spans="2:14">
      <c r="B3374" s="1">
        <v>36239</v>
      </c>
      <c r="C3374" s="1">
        <f t="shared" si="371"/>
        <v>36220</v>
      </c>
      <c r="E3374" s="42">
        <f>IF(DAY(B3374)&gt;14,VLOOKUP(DATE(YEAR(C3374),MONTH(C3374)-1,DAY(1)),'מדדים וריביות'!B:C,2,FALSE),VLOOKUP(DATE(YEAR(C3374),MONTH(C3374)-2,DAY(1)),'מדדים וריביות'!B:C,2,FALSE))</f>
        <v>25012330.3635462</v>
      </c>
      <c r="F3374" s="43">
        <f>IF($B$5=1,'ריבית יומית'!D3368,'ריבית יומית'!G3368)</f>
        <v>1.0738622586670132E-4</v>
      </c>
      <c r="G3374" s="43">
        <f t="shared" si="366"/>
        <v>1.0738622586670132E-4</v>
      </c>
      <c r="H3374" s="29">
        <f t="shared" si="367"/>
        <v>1.5009520348327001</v>
      </c>
      <c r="I3374" s="30">
        <f>VLOOKUP(B3373,'מדדים וריביות'!B:C,2)</f>
        <v>24964183.433106299</v>
      </c>
      <c r="K3374" s="39">
        <f t="shared" si="368"/>
        <v>0</v>
      </c>
      <c r="L3374" s="39">
        <f t="shared" si="369"/>
        <v>0</v>
      </c>
      <c r="M3374" s="39">
        <f t="shared" si="370"/>
        <v>0</v>
      </c>
      <c r="N3374" s="41">
        <f t="shared" si="372"/>
        <v>0</v>
      </c>
    </row>
    <row r="3375" spans="2:14">
      <c r="B3375" s="1">
        <v>36240</v>
      </c>
      <c r="C3375" s="1">
        <f t="shared" si="371"/>
        <v>36220</v>
      </c>
      <c r="E3375" s="42">
        <f>IF(DAY(B3375)&gt;14,VLOOKUP(DATE(YEAR(C3375),MONTH(C3375)-1,DAY(1)),'מדדים וריביות'!B:C,2,FALSE),VLOOKUP(DATE(YEAR(C3375),MONTH(C3375)-2,DAY(1)),'מדדים וריביות'!B:C,2,FALSE))</f>
        <v>25012330.3635462</v>
      </c>
      <c r="F3375" s="43">
        <f>IF($B$5=1,'ריבית יומית'!D3369,'ריבית יומית'!G3369)</f>
        <v>1.0738622586670132E-4</v>
      </c>
      <c r="G3375" s="43">
        <f t="shared" si="366"/>
        <v>1.0738622586670132E-4</v>
      </c>
      <c r="H3375" s="29">
        <f t="shared" si="367"/>
        <v>1.5007908705652948</v>
      </c>
      <c r="I3375" s="30">
        <f>VLOOKUP(B3374,'מדדים וריביות'!B:C,2)</f>
        <v>24964183.433106299</v>
      </c>
      <c r="K3375" s="39">
        <f t="shared" si="368"/>
        <v>0</v>
      </c>
      <c r="L3375" s="39">
        <f t="shared" si="369"/>
        <v>0</v>
      </c>
      <c r="M3375" s="39">
        <f t="shared" si="370"/>
        <v>0</v>
      </c>
      <c r="N3375" s="41">
        <f t="shared" si="372"/>
        <v>0</v>
      </c>
    </row>
    <row r="3376" spans="2:14">
      <c r="B3376" s="1">
        <v>36241</v>
      </c>
      <c r="C3376" s="1">
        <f t="shared" si="371"/>
        <v>36220</v>
      </c>
      <c r="E3376" s="42">
        <f>IF(DAY(B3376)&gt;14,VLOOKUP(DATE(YEAR(C3376),MONTH(C3376)-1,DAY(1)),'מדדים וריביות'!B:C,2,FALSE),VLOOKUP(DATE(YEAR(C3376),MONTH(C3376)-2,DAY(1)),'מדדים וריביות'!B:C,2,FALSE))</f>
        <v>25012330.3635462</v>
      </c>
      <c r="F3376" s="43">
        <f>IF($B$5=1,'ריבית יומית'!D3370,'ריבית יומית'!G3370)</f>
        <v>1.0738622586670132E-4</v>
      </c>
      <c r="G3376" s="43">
        <f t="shared" si="366"/>
        <v>1.0738622586670132E-4</v>
      </c>
      <c r="H3376" s="29">
        <f t="shared" si="367"/>
        <v>1.5006297236028536</v>
      </c>
      <c r="I3376" s="30">
        <f>VLOOKUP(B3375,'מדדים וריביות'!B:C,2)</f>
        <v>24964183.433106299</v>
      </c>
      <c r="K3376" s="39">
        <f t="shared" si="368"/>
        <v>0</v>
      </c>
      <c r="L3376" s="39">
        <f t="shared" si="369"/>
        <v>0</v>
      </c>
      <c r="M3376" s="39">
        <f t="shared" si="370"/>
        <v>0</v>
      </c>
      <c r="N3376" s="41">
        <f t="shared" si="372"/>
        <v>0</v>
      </c>
    </row>
    <row r="3377" spans="2:14">
      <c r="B3377" s="1">
        <v>36242</v>
      </c>
      <c r="C3377" s="1">
        <f t="shared" si="371"/>
        <v>36220</v>
      </c>
      <c r="E3377" s="42">
        <f>IF(DAY(B3377)&gt;14,VLOOKUP(DATE(YEAR(C3377),MONTH(C3377)-1,DAY(1)),'מדדים וריביות'!B:C,2,FALSE),VLOOKUP(DATE(YEAR(C3377),MONTH(C3377)-2,DAY(1)),'מדדים וריביות'!B:C,2,FALSE))</f>
        <v>25012330.3635462</v>
      </c>
      <c r="F3377" s="43">
        <f>IF($B$5=1,'ריבית יומית'!D3371,'ריבית יומית'!G3371)</f>
        <v>1.0738622586670132E-4</v>
      </c>
      <c r="G3377" s="43">
        <f t="shared" si="366"/>
        <v>1.0738622586670132E-4</v>
      </c>
      <c r="H3377" s="29">
        <f t="shared" si="367"/>
        <v>1.5004685939435185</v>
      </c>
      <c r="I3377" s="30">
        <f>VLOOKUP(B3376,'מדדים וריביות'!B:C,2)</f>
        <v>24964183.433106299</v>
      </c>
      <c r="K3377" s="39">
        <f t="shared" si="368"/>
        <v>0</v>
      </c>
      <c r="L3377" s="39">
        <f t="shared" si="369"/>
        <v>0</v>
      </c>
      <c r="M3377" s="39">
        <f t="shared" si="370"/>
        <v>0</v>
      </c>
      <c r="N3377" s="41">
        <f t="shared" si="372"/>
        <v>0</v>
      </c>
    </row>
    <row r="3378" spans="2:14">
      <c r="B3378" s="1">
        <v>36243</v>
      </c>
      <c r="C3378" s="1">
        <f t="shared" si="371"/>
        <v>36220</v>
      </c>
      <c r="E3378" s="42">
        <f>IF(DAY(B3378)&gt;14,VLOOKUP(DATE(YEAR(C3378),MONTH(C3378)-1,DAY(1)),'מדדים וריביות'!B:C,2,FALSE),VLOOKUP(DATE(YEAR(C3378),MONTH(C3378)-2,DAY(1)),'מדדים וריביות'!B:C,2,FALSE))</f>
        <v>25012330.3635462</v>
      </c>
      <c r="F3378" s="43">
        <f>IF($B$5=1,'ריבית יומית'!D3372,'ריבית יומית'!G3372)</f>
        <v>1.0738622586670132E-4</v>
      </c>
      <c r="G3378" s="43">
        <f t="shared" si="366"/>
        <v>1.0738622586670132E-4</v>
      </c>
      <c r="H3378" s="29">
        <f t="shared" si="367"/>
        <v>1.5003074815854314</v>
      </c>
      <c r="I3378" s="30">
        <f>VLOOKUP(B3377,'מדדים וריביות'!B:C,2)</f>
        <v>24964183.433106299</v>
      </c>
      <c r="K3378" s="39">
        <f t="shared" si="368"/>
        <v>0</v>
      </c>
      <c r="L3378" s="39">
        <f t="shared" si="369"/>
        <v>0</v>
      </c>
      <c r="M3378" s="39">
        <f t="shared" si="370"/>
        <v>0</v>
      </c>
      <c r="N3378" s="41">
        <f t="shared" si="372"/>
        <v>0</v>
      </c>
    </row>
    <row r="3379" spans="2:14">
      <c r="B3379" s="1">
        <v>36244</v>
      </c>
      <c r="C3379" s="1">
        <f t="shared" si="371"/>
        <v>36220</v>
      </c>
      <c r="E3379" s="42">
        <f>IF(DAY(B3379)&gt;14,VLOOKUP(DATE(YEAR(C3379),MONTH(C3379)-1,DAY(1)),'מדדים וריביות'!B:C,2,FALSE),VLOOKUP(DATE(YEAR(C3379),MONTH(C3379)-2,DAY(1)),'מדדים וריביות'!B:C,2,FALSE))</f>
        <v>25012330.3635462</v>
      </c>
      <c r="F3379" s="43">
        <f>IF($B$5=1,'ריבית יומית'!D3373,'ריבית יומית'!G3373)</f>
        <v>1.0738622586670132E-4</v>
      </c>
      <c r="G3379" s="43">
        <f t="shared" si="366"/>
        <v>1.0738622586670132E-4</v>
      </c>
      <c r="H3379" s="29">
        <f t="shared" si="367"/>
        <v>1.5001463865267346</v>
      </c>
      <c r="I3379" s="30">
        <f>VLOOKUP(B3378,'מדדים וריביות'!B:C,2)</f>
        <v>24964183.433106299</v>
      </c>
      <c r="K3379" s="39">
        <f t="shared" si="368"/>
        <v>0</v>
      </c>
      <c r="L3379" s="39">
        <f t="shared" si="369"/>
        <v>0</v>
      </c>
      <c r="M3379" s="39">
        <f t="shared" si="370"/>
        <v>0</v>
      </c>
      <c r="N3379" s="41">
        <f t="shared" si="372"/>
        <v>0</v>
      </c>
    </row>
    <row r="3380" spans="2:14">
      <c r="B3380" s="1">
        <v>36245</v>
      </c>
      <c r="C3380" s="1">
        <f t="shared" si="371"/>
        <v>36220</v>
      </c>
      <c r="E3380" s="42">
        <f>IF(DAY(B3380)&gt;14,VLOOKUP(DATE(YEAR(C3380),MONTH(C3380)-1,DAY(1)),'מדדים וריביות'!B:C,2,FALSE),VLOOKUP(DATE(YEAR(C3380),MONTH(C3380)-2,DAY(1)),'מדדים וריביות'!B:C,2,FALSE))</f>
        <v>25012330.3635462</v>
      </c>
      <c r="F3380" s="43">
        <f>IF($B$5=1,'ריבית יומית'!D3374,'ריבית יומית'!G3374)</f>
        <v>1.0738622586670132E-4</v>
      </c>
      <c r="G3380" s="43">
        <f t="shared" si="366"/>
        <v>1.0738622586670132E-4</v>
      </c>
      <c r="H3380" s="29">
        <f t="shared" si="367"/>
        <v>1.4999853087655708</v>
      </c>
      <c r="I3380" s="30">
        <f>VLOOKUP(B3379,'מדדים וריביות'!B:C,2)</f>
        <v>24964183.433106299</v>
      </c>
      <c r="K3380" s="39">
        <f t="shared" si="368"/>
        <v>0</v>
      </c>
      <c r="L3380" s="39">
        <f t="shared" si="369"/>
        <v>0</v>
      </c>
      <c r="M3380" s="39">
        <f t="shared" si="370"/>
        <v>0</v>
      </c>
      <c r="N3380" s="41">
        <f t="shared" si="372"/>
        <v>0</v>
      </c>
    </row>
    <row r="3381" spans="2:14">
      <c r="B3381" s="1">
        <v>36246</v>
      </c>
      <c r="C3381" s="1">
        <f t="shared" si="371"/>
        <v>36220</v>
      </c>
      <c r="E3381" s="42">
        <f>IF(DAY(B3381)&gt;14,VLOOKUP(DATE(YEAR(C3381),MONTH(C3381)-1,DAY(1)),'מדדים וריביות'!B:C,2,FALSE),VLOOKUP(DATE(YEAR(C3381),MONTH(C3381)-2,DAY(1)),'מדדים וריביות'!B:C,2,FALSE))</f>
        <v>25012330.3635462</v>
      </c>
      <c r="F3381" s="43">
        <f>IF($B$5=1,'ריבית יומית'!D3375,'ריבית יומית'!G3375)</f>
        <v>1.0738622586670132E-4</v>
      </c>
      <c r="G3381" s="43">
        <f t="shared" si="366"/>
        <v>1.0738622586670132E-4</v>
      </c>
      <c r="H3381" s="29">
        <f t="shared" si="367"/>
        <v>1.4998242483000825</v>
      </c>
      <c r="I3381" s="30">
        <f>VLOOKUP(B3380,'מדדים וריביות'!B:C,2)</f>
        <v>24964183.433106299</v>
      </c>
      <c r="K3381" s="39">
        <f t="shared" si="368"/>
        <v>0</v>
      </c>
      <c r="L3381" s="39">
        <f t="shared" si="369"/>
        <v>0</v>
      </c>
      <c r="M3381" s="39">
        <f t="shared" si="370"/>
        <v>0</v>
      </c>
      <c r="N3381" s="41">
        <f t="shared" si="372"/>
        <v>0</v>
      </c>
    </row>
    <row r="3382" spans="2:14">
      <c r="B3382" s="1">
        <v>36247</v>
      </c>
      <c r="C3382" s="1">
        <f t="shared" si="371"/>
        <v>36220</v>
      </c>
      <c r="E3382" s="42">
        <f>IF(DAY(B3382)&gt;14,VLOOKUP(DATE(YEAR(C3382),MONTH(C3382)-1,DAY(1)),'מדדים וריביות'!B:C,2,FALSE),VLOOKUP(DATE(YEAR(C3382),MONTH(C3382)-2,DAY(1)),'מדדים וריביות'!B:C,2,FALSE))</f>
        <v>25012330.3635462</v>
      </c>
      <c r="F3382" s="43">
        <f>IF($B$5=1,'ריבית יומית'!D3376,'ריבית יומית'!G3376)</f>
        <v>1.0738622586670132E-4</v>
      </c>
      <c r="G3382" s="43">
        <f t="shared" si="366"/>
        <v>1.0738622586670132E-4</v>
      </c>
      <c r="H3382" s="29">
        <f t="shared" si="367"/>
        <v>1.4996632051284127</v>
      </c>
      <c r="I3382" s="30">
        <f>VLOOKUP(B3381,'מדדים וריביות'!B:C,2)</f>
        <v>24964183.433106299</v>
      </c>
      <c r="K3382" s="39">
        <f t="shared" si="368"/>
        <v>0</v>
      </c>
      <c r="L3382" s="39">
        <f t="shared" si="369"/>
        <v>0</v>
      </c>
      <c r="M3382" s="39">
        <f t="shared" si="370"/>
        <v>0</v>
      </c>
      <c r="N3382" s="41">
        <f t="shared" si="372"/>
        <v>0</v>
      </c>
    </row>
    <row r="3383" spans="2:14">
      <c r="B3383" s="1">
        <v>36248</v>
      </c>
      <c r="C3383" s="1">
        <f t="shared" si="371"/>
        <v>36220</v>
      </c>
      <c r="E3383" s="42">
        <f>IF(DAY(B3383)&gt;14,VLOOKUP(DATE(YEAR(C3383),MONTH(C3383)-1,DAY(1)),'מדדים וריביות'!B:C,2,FALSE),VLOOKUP(DATE(YEAR(C3383),MONTH(C3383)-2,DAY(1)),'מדדים וריביות'!B:C,2,FALSE))</f>
        <v>25012330.3635462</v>
      </c>
      <c r="F3383" s="43">
        <f>IF($B$5=1,'ריבית יומית'!D3377,'ריבית יומית'!G3377)</f>
        <v>1.0738622586670132E-4</v>
      </c>
      <c r="G3383" s="43">
        <f t="shared" si="366"/>
        <v>1.0738622586670132E-4</v>
      </c>
      <c r="H3383" s="29">
        <f t="shared" si="367"/>
        <v>1.4995021792487042</v>
      </c>
      <c r="I3383" s="30">
        <f>VLOOKUP(B3382,'מדדים וריביות'!B:C,2)</f>
        <v>24964183.433106299</v>
      </c>
      <c r="K3383" s="39">
        <f t="shared" si="368"/>
        <v>0</v>
      </c>
      <c r="L3383" s="39">
        <f t="shared" si="369"/>
        <v>0</v>
      </c>
      <c r="M3383" s="39">
        <f t="shared" si="370"/>
        <v>0</v>
      </c>
      <c r="N3383" s="41">
        <f t="shared" si="372"/>
        <v>0</v>
      </c>
    </row>
    <row r="3384" spans="2:14">
      <c r="B3384" s="1">
        <v>36249</v>
      </c>
      <c r="C3384" s="1">
        <f t="shared" si="371"/>
        <v>36220</v>
      </c>
      <c r="E3384" s="42">
        <f>IF(DAY(B3384)&gt;14,VLOOKUP(DATE(YEAR(C3384),MONTH(C3384)-1,DAY(1)),'מדדים וריביות'!B:C,2,FALSE),VLOOKUP(DATE(YEAR(C3384),MONTH(C3384)-2,DAY(1)),'מדדים וריביות'!B:C,2,FALSE))</f>
        <v>25012330.3635462</v>
      </c>
      <c r="F3384" s="43">
        <f>IF($B$5=1,'ריבית יומית'!D3378,'ריבית יומית'!G3378)</f>
        <v>1.0738622586670132E-4</v>
      </c>
      <c r="G3384" s="43">
        <f t="shared" si="366"/>
        <v>1.0738622586670132E-4</v>
      </c>
      <c r="H3384" s="29">
        <f t="shared" si="367"/>
        <v>1.4993411706591007</v>
      </c>
      <c r="I3384" s="30">
        <f>VLOOKUP(B3383,'מדדים וריביות'!B:C,2)</f>
        <v>24964183.433106299</v>
      </c>
      <c r="K3384" s="39">
        <f t="shared" si="368"/>
        <v>0</v>
      </c>
      <c r="L3384" s="39">
        <f t="shared" si="369"/>
        <v>0</v>
      </c>
      <c r="M3384" s="39">
        <f t="shared" si="370"/>
        <v>0</v>
      </c>
      <c r="N3384" s="41">
        <f t="shared" si="372"/>
        <v>0</v>
      </c>
    </row>
    <row r="3385" spans="2:14">
      <c r="B3385" s="1">
        <v>36250</v>
      </c>
      <c r="C3385" s="1">
        <f t="shared" si="371"/>
        <v>36220</v>
      </c>
      <c r="E3385" s="42">
        <f>IF(DAY(B3385)&gt;14,VLOOKUP(DATE(YEAR(C3385),MONTH(C3385)-1,DAY(1)),'מדדים וריביות'!B:C,2,FALSE),VLOOKUP(DATE(YEAR(C3385),MONTH(C3385)-2,DAY(1)),'מדדים וריביות'!B:C,2,FALSE))</f>
        <v>25012330.3635462</v>
      </c>
      <c r="F3385" s="43">
        <f>IF($B$5=1,'ריבית יומית'!D3379,'ריבית יומית'!G3379)</f>
        <v>1.0738622586670132E-4</v>
      </c>
      <c r="G3385" s="43">
        <f t="shared" si="366"/>
        <v>1.0738622586670132E-4</v>
      </c>
      <c r="H3385" s="29">
        <f t="shared" si="367"/>
        <v>1.4991801793577453</v>
      </c>
      <c r="I3385" s="30">
        <f>VLOOKUP(B3384,'מדדים וריביות'!B:C,2)</f>
        <v>24964183.433106299</v>
      </c>
      <c r="K3385" s="39">
        <f t="shared" si="368"/>
        <v>0</v>
      </c>
      <c r="L3385" s="39">
        <f t="shared" si="369"/>
        <v>0</v>
      </c>
      <c r="M3385" s="39">
        <f t="shared" si="370"/>
        <v>0</v>
      </c>
      <c r="N3385" s="41">
        <f t="shared" si="372"/>
        <v>0</v>
      </c>
    </row>
    <row r="3386" spans="2:14">
      <c r="B3386" s="1">
        <v>36251</v>
      </c>
      <c r="C3386" s="1">
        <f t="shared" si="371"/>
        <v>36251</v>
      </c>
      <c r="E3386" s="42">
        <f>IF(DAY(B3386)&gt;14,VLOOKUP(DATE(YEAR(C3386),MONTH(C3386)-1,DAY(1)),'מדדים וריביות'!B:C,2,FALSE),VLOOKUP(DATE(YEAR(C3386),MONTH(C3386)-2,DAY(1)),'מדדים וריביות'!B:C,2,FALSE))</f>
        <v>25012330.3635462</v>
      </c>
      <c r="F3386" s="43">
        <f>IF($B$5=1,'ריבית יומית'!D3380,'ריבית יומית'!G3380)</f>
        <v>1.0738622586670132E-4</v>
      </c>
      <c r="G3386" s="43">
        <f t="shared" si="366"/>
        <v>1.0738622586670132E-4</v>
      </c>
      <c r="H3386" s="29">
        <f t="shared" si="367"/>
        <v>1.4990192053427818</v>
      </c>
      <c r="I3386" s="30">
        <f>VLOOKUP(B3385,'מדדים וריביות'!B:C,2)</f>
        <v>24964183.433106299</v>
      </c>
      <c r="K3386" s="39">
        <f t="shared" si="368"/>
        <v>0</v>
      </c>
      <c r="L3386" s="39">
        <f t="shared" si="369"/>
        <v>0</v>
      </c>
      <c r="M3386" s="39">
        <f t="shared" si="370"/>
        <v>0</v>
      </c>
      <c r="N3386" s="41">
        <f t="shared" si="372"/>
        <v>0</v>
      </c>
    </row>
    <row r="3387" spans="2:14">
      <c r="B3387" s="1">
        <v>36252</v>
      </c>
      <c r="C3387" s="1">
        <f t="shared" si="371"/>
        <v>36251</v>
      </c>
      <c r="E3387" s="42">
        <f>IF(DAY(B3387)&gt;14,VLOOKUP(DATE(YEAR(C3387),MONTH(C3387)-1,DAY(1)),'מדדים וריביות'!B:C,2,FALSE),VLOOKUP(DATE(YEAR(C3387),MONTH(C3387)-2,DAY(1)),'מדדים וריביות'!B:C,2,FALSE))</f>
        <v>25012330.3635462</v>
      </c>
      <c r="F3387" s="43">
        <f>IF($B$5=1,'ריבית יומית'!D3381,'ריבית יומית'!G3381)</f>
        <v>1.0738622586670132E-4</v>
      </c>
      <c r="G3387" s="43">
        <f t="shared" si="366"/>
        <v>1.0738622586670132E-4</v>
      </c>
      <c r="H3387" s="29">
        <f t="shared" si="367"/>
        <v>1.4988582486123541</v>
      </c>
      <c r="I3387" s="30">
        <f>VLOOKUP(B3386,'מדדים וריביות'!B:C,2)</f>
        <v>25036403.828766201</v>
      </c>
      <c r="K3387" s="39">
        <f t="shared" si="368"/>
        <v>0</v>
      </c>
      <c r="L3387" s="39">
        <f t="shared" si="369"/>
        <v>0</v>
      </c>
      <c r="M3387" s="39">
        <f t="shared" si="370"/>
        <v>0</v>
      </c>
      <c r="N3387" s="41">
        <f t="shared" si="372"/>
        <v>0</v>
      </c>
    </row>
    <row r="3388" spans="2:14">
      <c r="B3388" s="1">
        <v>36253</v>
      </c>
      <c r="C3388" s="1">
        <f t="shared" si="371"/>
        <v>36251</v>
      </c>
      <c r="E3388" s="42">
        <f>IF(DAY(B3388)&gt;14,VLOOKUP(DATE(YEAR(C3388),MONTH(C3388)-1,DAY(1)),'מדדים וריביות'!B:C,2,FALSE),VLOOKUP(DATE(YEAR(C3388),MONTH(C3388)-2,DAY(1)),'מדדים וריביות'!B:C,2,FALSE))</f>
        <v>25012330.3635462</v>
      </c>
      <c r="F3388" s="43">
        <f>IF($B$5=1,'ריבית יומית'!D3382,'ריבית יומית'!G3382)</f>
        <v>1.0738622586670132E-4</v>
      </c>
      <c r="G3388" s="43">
        <f t="shared" si="366"/>
        <v>1.0738622586670132E-4</v>
      </c>
      <c r="H3388" s="29">
        <f t="shared" si="367"/>
        <v>1.4986973091646063</v>
      </c>
      <c r="I3388" s="30">
        <f>VLOOKUP(B3387,'מדדים וריביות'!B:C,2)</f>
        <v>25036403.828766201</v>
      </c>
      <c r="K3388" s="39">
        <f t="shared" si="368"/>
        <v>0</v>
      </c>
      <c r="L3388" s="39">
        <f t="shared" si="369"/>
        <v>0</v>
      </c>
      <c r="M3388" s="39">
        <f t="shared" si="370"/>
        <v>0</v>
      </c>
      <c r="N3388" s="41">
        <f t="shared" si="372"/>
        <v>0</v>
      </c>
    </row>
    <row r="3389" spans="2:14">
      <c r="B3389" s="1">
        <v>36254</v>
      </c>
      <c r="C3389" s="1">
        <f t="shared" si="371"/>
        <v>36251</v>
      </c>
      <c r="E3389" s="42">
        <f>IF(DAY(B3389)&gt;14,VLOOKUP(DATE(YEAR(C3389),MONTH(C3389)-1,DAY(1)),'מדדים וריביות'!B:C,2,FALSE),VLOOKUP(DATE(YEAR(C3389),MONTH(C3389)-2,DAY(1)),'מדדים וריביות'!B:C,2,FALSE))</f>
        <v>25012330.3635462</v>
      </c>
      <c r="F3389" s="43">
        <f>IF($B$5=1,'ריבית יומית'!D3383,'ריבית יומית'!G3383)</f>
        <v>1.0738622586670132E-4</v>
      </c>
      <c r="G3389" s="43">
        <f t="shared" si="366"/>
        <v>1.0738622586670132E-4</v>
      </c>
      <c r="H3389" s="29">
        <f t="shared" si="367"/>
        <v>1.4985363869976827</v>
      </c>
      <c r="I3389" s="30">
        <f>VLOOKUP(B3388,'מדדים וריביות'!B:C,2)</f>
        <v>25036403.828766201</v>
      </c>
      <c r="K3389" s="39">
        <f t="shared" si="368"/>
        <v>0</v>
      </c>
      <c r="L3389" s="39">
        <f t="shared" si="369"/>
        <v>0</v>
      </c>
      <c r="M3389" s="39">
        <f t="shared" si="370"/>
        <v>0</v>
      </c>
      <c r="N3389" s="41">
        <f t="shared" si="372"/>
        <v>0</v>
      </c>
    </row>
    <row r="3390" spans="2:14">
      <c r="B3390" s="1">
        <v>36255</v>
      </c>
      <c r="C3390" s="1">
        <f t="shared" si="371"/>
        <v>36251</v>
      </c>
      <c r="E3390" s="42">
        <f>IF(DAY(B3390)&gt;14,VLOOKUP(DATE(YEAR(C3390),MONTH(C3390)-1,DAY(1)),'מדדים וריביות'!B:C,2,FALSE),VLOOKUP(DATE(YEAR(C3390),MONTH(C3390)-2,DAY(1)),'מדדים וריביות'!B:C,2,FALSE))</f>
        <v>25012330.3635462</v>
      </c>
      <c r="F3390" s="43">
        <f>IF($B$5=1,'ריבית יומית'!D3384,'ריבית יומית'!G3384)</f>
        <v>1.0738622586670132E-4</v>
      </c>
      <c r="G3390" s="43">
        <f t="shared" si="366"/>
        <v>1.0738622586670132E-4</v>
      </c>
      <c r="H3390" s="29">
        <f t="shared" si="367"/>
        <v>1.4983754821097277</v>
      </c>
      <c r="I3390" s="30">
        <f>VLOOKUP(B3389,'מדדים וריביות'!B:C,2)</f>
        <v>25036403.828766201</v>
      </c>
      <c r="K3390" s="39">
        <f t="shared" si="368"/>
        <v>0</v>
      </c>
      <c r="L3390" s="39">
        <f t="shared" si="369"/>
        <v>0</v>
      </c>
      <c r="M3390" s="39">
        <f t="shared" si="370"/>
        <v>0</v>
      </c>
      <c r="N3390" s="41">
        <f t="shared" si="372"/>
        <v>0</v>
      </c>
    </row>
    <row r="3391" spans="2:14">
      <c r="B3391" s="1">
        <v>36256</v>
      </c>
      <c r="C3391" s="1">
        <f t="shared" si="371"/>
        <v>36251</v>
      </c>
      <c r="E3391" s="42">
        <f>IF(DAY(B3391)&gt;14,VLOOKUP(DATE(YEAR(C3391),MONTH(C3391)-1,DAY(1)),'מדדים וריביות'!B:C,2,FALSE),VLOOKUP(DATE(YEAR(C3391),MONTH(C3391)-2,DAY(1)),'מדדים וריביות'!B:C,2,FALSE))</f>
        <v>25012330.3635462</v>
      </c>
      <c r="F3391" s="43">
        <f>IF($B$5=1,'ריבית יומית'!D3385,'ריבית יומית'!G3385)</f>
        <v>1.0738622586670132E-4</v>
      </c>
      <c r="G3391" s="43">
        <f t="shared" si="366"/>
        <v>1.0738622586670132E-4</v>
      </c>
      <c r="H3391" s="29">
        <f t="shared" si="367"/>
        <v>1.4982145944988861</v>
      </c>
      <c r="I3391" s="30">
        <f>VLOOKUP(B3390,'מדדים וריביות'!B:C,2)</f>
        <v>25036403.828766201</v>
      </c>
      <c r="K3391" s="39">
        <f t="shared" si="368"/>
        <v>0</v>
      </c>
      <c r="L3391" s="39">
        <f t="shared" si="369"/>
        <v>0</v>
      </c>
      <c r="M3391" s="39">
        <f t="shared" si="370"/>
        <v>0</v>
      </c>
      <c r="N3391" s="41">
        <f t="shared" si="372"/>
        <v>0</v>
      </c>
    </row>
    <row r="3392" spans="2:14">
      <c r="B3392" s="1">
        <v>36257</v>
      </c>
      <c r="C3392" s="1">
        <f t="shared" si="371"/>
        <v>36251</v>
      </c>
      <c r="E3392" s="42">
        <f>IF(DAY(B3392)&gt;14,VLOOKUP(DATE(YEAR(C3392),MONTH(C3392)-1,DAY(1)),'מדדים וריביות'!B:C,2,FALSE),VLOOKUP(DATE(YEAR(C3392),MONTH(C3392)-2,DAY(1)),'מדדים וריביות'!B:C,2,FALSE))</f>
        <v>25012330.3635462</v>
      </c>
      <c r="F3392" s="43">
        <f>IF($B$5=1,'ריבית יומית'!D3386,'ריבית יומית'!G3386)</f>
        <v>1.0738622586670132E-4</v>
      </c>
      <c r="G3392" s="43">
        <f t="shared" si="366"/>
        <v>1.0738622586670132E-4</v>
      </c>
      <c r="H3392" s="29">
        <f t="shared" si="367"/>
        <v>1.4980537241633025</v>
      </c>
      <c r="I3392" s="30">
        <f>VLOOKUP(B3391,'מדדים וריביות'!B:C,2)</f>
        <v>25036403.828766201</v>
      </c>
      <c r="K3392" s="39">
        <f t="shared" si="368"/>
        <v>0</v>
      </c>
      <c r="L3392" s="39">
        <f t="shared" si="369"/>
        <v>0</v>
      </c>
      <c r="M3392" s="39">
        <f t="shared" si="370"/>
        <v>0</v>
      </c>
      <c r="N3392" s="41">
        <f t="shared" si="372"/>
        <v>0</v>
      </c>
    </row>
    <row r="3393" spans="2:14">
      <c r="B3393" s="1">
        <v>36258</v>
      </c>
      <c r="C3393" s="1">
        <f t="shared" si="371"/>
        <v>36251</v>
      </c>
      <c r="E3393" s="42">
        <f>IF(DAY(B3393)&gt;14,VLOOKUP(DATE(YEAR(C3393),MONTH(C3393)-1,DAY(1)),'מדדים וריביות'!B:C,2,FALSE),VLOOKUP(DATE(YEAR(C3393),MONTH(C3393)-2,DAY(1)),'מדדים וריביות'!B:C,2,FALSE))</f>
        <v>25012330.3635462</v>
      </c>
      <c r="F3393" s="43">
        <f>IF($B$5=1,'ריבית יומית'!D3387,'ריבית יומית'!G3387)</f>
        <v>1.0738622586670132E-4</v>
      </c>
      <c r="G3393" s="43">
        <f t="shared" si="366"/>
        <v>1.0738622586670132E-4</v>
      </c>
      <c r="H3393" s="29">
        <f t="shared" si="367"/>
        <v>1.4978928711011223</v>
      </c>
      <c r="I3393" s="30">
        <f>VLOOKUP(B3392,'מדדים וריביות'!B:C,2)</f>
        <v>25036403.828766201</v>
      </c>
      <c r="K3393" s="39">
        <f t="shared" si="368"/>
        <v>0</v>
      </c>
      <c r="L3393" s="39">
        <f t="shared" si="369"/>
        <v>0</v>
      </c>
      <c r="M3393" s="39">
        <f t="shared" si="370"/>
        <v>0</v>
      </c>
      <c r="N3393" s="41">
        <f t="shared" si="372"/>
        <v>0</v>
      </c>
    </row>
    <row r="3394" spans="2:14">
      <c r="B3394" s="1">
        <v>36259</v>
      </c>
      <c r="C3394" s="1">
        <f t="shared" si="371"/>
        <v>36251</v>
      </c>
      <c r="E3394" s="42">
        <f>IF(DAY(B3394)&gt;14,VLOOKUP(DATE(YEAR(C3394),MONTH(C3394)-1,DAY(1)),'מדדים וריביות'!B:C,2,FALSE),VLOOKUP(DATE(YEAR(C3394),MONTH(C3394)-2,DAY(1)),'מדדים וריביות'!B:C,2,FALSE))</f>
        <v>25012330.3635462</v>
      </c>
      <c r="F3394" s="43">
        <f>IF($B$5=1,'ריבית יומית'!D3388,'ריבית יומית'!G3388)</f>
        <v>1.0738622586670132E-4</v>
      </c>
      <c r="G3394" s="43">
        <f t="shared" si="366"/>
        <v>1.0738622586670132E-4</v>
      </c>
      <c r="H3394" s="29">
        <f t="shared" si="367"/>
        <v>1.4977320353104906</v>
      </c>
      <c r="I3394" s="30">
        <f>VLOOKUP(B3393,'מדדים וריביות'!B:C,2)</f>
        <v>25036403.828766201</v>
      </c>
      <c r="K3394" s="39">
        <f t="shared" si="368"/>
        <v>0</v>
      </c>
      <c r="L3394" s="39">
        <f t="shared" si="369"/>
        <v>0</v>
      </c>
      <c r="M3394" s="39">
        <f t="shared" si="370"/>
        <v>0</v>
      </c>
      <c r="N3394" s="41">
        <f t="shared" si="372"/>
        <v>0</v>
      </c>
    </row>
    <row r="3395" spans="2:14">
      <c r="B3395" s="1">
        <v>36260</v>
      </c>
      <c r="C3395" s="1">
        <f t="shared" si="371"/>
        <v>36251</v>
      </c>
      <c r="E3395" s="42">
        <f>IF(DAY(B3395)&gt;14,VLOOKUP(DATE(YEAR(C3395),MONTH(C3395)-1,DAY(1)),'מדדים וריביות'!B:C,2,FALSE),VLOOKUP(DATE(YEAR(C3395),MONTH(C3395)-2,DAY(1)),'מדדים וריביות'!B:C,2,FALSE))</f>
        <v>25012330.3635462</v>
      </c>
      <c r="F3395" s="43">
        <f>IF($B$5=1,'ריבית יומית'!D3389,'ריבית יומית'!G3389)</f>
        <v>1.0738622586670132E-4</v>
      </c>
      <c r="G3395" s="43">
        <f t="shared" si="366"/>
        <v>1.0738622586670132E-4</v>
      </c>
      <c r="H3395" s="29">
        <f t="shared" si="367"/>
        <v>1.497571216789553</v>
      </c>
      <c r="I3395" s="30">
        <f>VLOOKUP(B3394,'מדדים וריביות'!B:C,2)</f>
        <v>25036403.828766201</v>
      </c>
      <c r="K3395" s="39">
        <f t="shared" si="368"/>
        <v>0</v>
      </c>
      <c r="L3395" s="39">
        <f t="shared" si="369"/>
        <v>0</v>
      </c>
      <c r="M3395" s="39">
        <f t="shared" si="370"/>
        <v>0</v>
      </c>
      <c r="N3395" s="41">
        <f t="shared" si="372"/>
        <v>0</v>
      </c>
    </row>
    <row r="3396" spans="2:14">
      <c r="B3396" s="1">
        <v>36261</v>
      </c>
      <c r="C3396" s="1">
        <f t="shared" si="371"/>
        <v>36251</v>
      </c>
      <c r="E3396" s="42">
        <f>IF(DAY(B3396)&gt;14,VLOOKUP(DATE(YEAR(C3396),MONTH(C3396)-1,DAY(1)),'מדדים וריביות'!B:C,2,FALSE),VLOOKUP(DATE(YEAR(C3396),MONTH(C3396)-2,DAY(1)),'מדדים וריביות'!B:C,2,FALSE))</f>
        <v>25012330.3635462</v>
      </c>
      <c r="F3396" s="43">
        <f>IF($B$5=1,'ריבית יומית'!D3390,'ריבית יומית'!G3390)</f>
        <v>1.0738622586670132E-4</v>
      </c>
      <c r="G3396" s="43">
        <f t="shared" si="366"/>
        <v>1.0738622586670132E-4</v>
      </c>
      <c r="H3396" s="29">
        <f t="shared" si="367"/>
        <v>1.4974104155364549</v>
      </c>
      <c r="I3396" s="30">
        <f>VLOOKUP(B3395,'מדדים וריביות'!B:C,2)</f>
        <v>25036403.828766201</v>
      </c>
      <c r="K3396" s="39">
        <f t="shared" si="368"/>
        <v>0</v>
      </c>
      <c r="L3396" s="39">
        <f t="shared" si="369"/>
        <v>0</v>
      </c>
      <c r="M3396" s="39">
        <f t="shared" si="370"/>
        <v>0</v>
      </c>
      <c r="N3396" s="41">
        <f t="shared" si="372"/>
        <v>0</v>
      </c>
    </row>
    <row r="3397" spans="2:14">
      <c r="B3397" s="1">
        <v>36262</v>
      </c>
      <c r="C3397" s="1">
        <f t="shared" si="371"/>
        <v>36251</v>
      </c>
      <c r="E3397" s="42">
        <f>IF(DAY(B3397)&gt;14,VLOOKUP(DATE(YEAR(C3397),MONTH(C3397)-1,DAY(1)),'מדדים וריביות'!B:C,2,FALSE),VLOOKUP(DATE(YEAR(C3397),MONTH(C3397)-2,DAY(1)),'מדדים וריביות'!B:C,2,FALSE))</f>
        <v>25012330.3635462</v>
      </c>
      <c r="F3397" s="43">
        <f>IF($B$5=1,'ריבית יומית'!D3391,'ריבית יומית'!G3391)</f>
        <v>1.0738622586670132E-4</v>
      </c>
      <c r="G3397" s="43">
        <f t="shared" si="366"/>
        <v>1.0738622586670132E-4</v>
      </c>
      <c r="H3397" s="29">
        <f t="shared" si="367"/>
        <v>1.4972496315493424</v>
      </c>
      <c r="I3397" s="30">
        <f>VLOOKUP(B3396,'מדדים וריביות'!B:C,2)</f>
        <v>25036403.828766201</v>
      </c>
      <c r="K3397" s="39">
        <f t="shared" si="368"/>
        <v>0</v>
      </c>
      <c r="L3397" s="39">
        <f t="shared" si="369"/>
        <v>0</v>
      </c>
      <c r="M3397" s="39">
        <f t="shared" si="370"/>
        <v>0</v>
      </c>
      <c r="N3397" s="41">
        <f t="shared" si="372"/>
        <v>0</v>
      </c>
    </row>
    <row r="3398" spans="2:14">
      <c r="B3398" s="1">
        <v>36263</v>
      </c>
      <c r="C3398" s="1">
        <f t="shared" si="371"/>
        <v>36251</v>
      </c>
      <c r="E3398" s="42">
        <f>IF(DAY(B3398)&gt;14,VLOOKUP(DATE(YEAR(C3398),MONTH(C3398)-1,DAY(1)),'מדדים וריביות'!B:C,2,FALSE),VLOOKUP(DATE(YEAR(C3398),MONTH(C3398)-2,DAY(1)),'מדדים וריביות'!B:C,2,FALSE))</f>
        <v>25012330.3635462</v>
      </c>
      <c r="F3398" s="43">
        <f>IF($B$5=1,'ריבית יומית'!D3392,'ריבית יומית'!G3392)</f>
        <v>1.0738622586670132E-4</v>
      </c>
      <c r="G3398" s="43">
        <f t="shared" si="366"/>
        <v>1.0738622586670132E-4</v>
      </c>
      <c r="H3398" s="29">
        <f t="shared" si="367"/>
        <v>1.4970888648263616</v>
      </c>
      <c r="I3398" s="30">
        <f>VLOOKUP(B3397,'מדדים וריביות'!B:C,2)</f>
        <v>25036403.828766201</v>
      </c>
      <c r="K3398" s="39">
        <f t="shared" si="368"/>
        <v>0</v>
      </c>
      <c r="L3398" s="39">
        <f t="shared" si="369"/>
        <v>0</v>
      </c>
      <c r="M3398" s="39">
        <f t="shared" si="370"/>
        <v>0</v>
      </c>
      <c r="N3398" s="41">
        <f t="shared" si="372"/>
        <v>0</v>
      </c>
    </row>
    <row r="3399" spans="2:14">
      <c r="B3399" s="1">
        <v>36264</v>
      </c>
      <c r="C3399" s="1">
        <f t="shared" si="371"/>
        <v>36251</v>
      </c>
      <c r="E3399" s="42">
        <f>IF(DAY(B3399)&gt;14,VLOOKUP(DATE(YEAR(C3399),MONTH(C3399)-1,DAY(1)),'מדדים וריביות'!B:C,2,FALSE),VLOOKUP(DATE(YEAR(C3399),MONTH(C3399)-2,DAY(1)),'מדדים וריביות'!B:C,2,FALSE))</f>
        <v>25012330.3635462</v>
      </c>
      <c r="F3399" s="43">
        <f>IF($B$5=1,'ריבית יומית'!D3393,'ריבית יומית'!G3393)</f>
        <v>1.0738622586670132E-4</v>
      </c>
      <c r="G3399" s="43">
        <f t="shared" si="366"/>
        <v>1.0738622586670132E-4</v>
      </c>
      <c r="H3399" s="29">
        <f t="shared" si="367"/>
        <v>1.4969281153656588</v>
      </c>
      <c r="I3399" s="30">
        <f>VLOOKUP(B3398,'מדדים וריביות'!B:C,2)</f>
        <v>25036403.828766201</v>
      </c>
      <c r="K3399" s="39">
        <f t="shared" si="368"/>
        <v>0</v>
      </c>
      <c r="L3399" s="39">
        <f t="shared" si="369"/>
        <v>0</v>
      </c>
      <c r="M3399" s="39">
        <f t="shared" si="370"/>
        <v>0</v>
      </c>
      <c r="N3399" s="41">
        <f t="shared" si="372"/>
        <v>0</v>
      </c>
    </row>
    <row r="3400" spans="2:14">
      <c r="B3400" s="1">
        <v>36265</v>
      </c>
      <c r="C3400" s="1">
        <f t="shared" si="371"/>
        <v>36251</v>
      </c>
      <c r="E3400" s="42">
        <f>IF(DAY(B3400)&gt;14,VLOOKUP(DATE(YEAR(C3400),MONTH(C3400)-1,DAY(1)),'מדדים וריביות'!B:C,2,FALSE),VLOOKUP(DATE(YEAR(C3400),MONTH(C3400)-2,DAY(1)),'מדדים וריביות'!B:C,2,FALSE))</f>
        <v>24964183.433106299</v>
      </c>
      <c r="F3400" s="43">
        <f>IF($B$5=1,'ריבית יומית'!D3394,'ריבית יומית'!G3394)</f>
        <v>1.0738622586670132E-4</v>
      </c>
      <c r="G3400" s="43">
        <f t="shared" si="366"/>
        <v>1.0738622586670132E-4</v>
      </c>
      <c r="H3400" s="29">
        <f t="shared" si="367"/>
        <v>1.4967673831653803</v>
      </c>
      <c r="I3400" s="30">
        <f>VLOOKUP(B3399,'מדדים וריביות'!B:C,2)</f>
        <v>25036403.828766201</v>
      </c>
      <c r="K3400" s="39">
        <f t="shared" si="368"/>
        <v>0</v>
      </c>
      <c r="L3400" s="39">
        <f t="shared" si="369"/>
        <v>0</v>
      </c>
      <c r="M3400" s="39">
        <f t="shared" si="370"/>
        <v>0</v>
      </c>
      <c r="N3400" s="41">
        <f t="shared" si="372"/>
        <v>0</v>
      </c>
    </row>
    <row r="3401" spans="2:14">
      <c r="B3401" s="1">
        <v>36266</v>
      </c>
      <c r="C3401" s="1">
        <f t="shared" si="371"/>
        <v>36251</v>
      </c>
      <c r="E3401" s="42">
        <f>IF(DAY(B3401)&gt;14,VLOOKUP(DATE(YEAR(C3401),MONTH(C3401)-1,DAY(1)),'מדדים וריביות'!B:C,2,FALSE),VLOOKUP(DATE(YEAR(C3401),MONTH(C3401)-2,DAY(1)),'מדדים וריביות'!B:C,2,FALSE))</f>
        <v>24964183.433106299</v>
      </c>
      <c r="F3401" s="43">
        <f>IF($B$5=1,'ריבית יומית'!D3395,'ריבית יומית'!G3395)</f>
        <v>1.0738622586670132E-4</v>
      </c>
      <c r="G3401" s="43">
        <f t="shared" ref="G3401:G3464" si="373">IF(B3401&gt;$B$2,0,F3401)</f>
        <v>1.0738622586670132E-4</v>
      </c>
      <c r="H3401" s="29">
        <f t="shared" ref="H3401:H3464" si="374">H3402*(1+G3401)</f>
        <v>1.4966066682236727</v>
      </c>
      <c r="I3401" s="30">
        <f>VLOOKUP(B3400,'מדדים וריביות'!B:C,2)</f>
        <v>25036403.828766201</v>
      </c>
      <c r="K3401" s="39">
        <f t="shared" ref="K3401:K3464" si="375">$B$4/E3401*D3401-D3401</f>
        <v>0</v>
      </c>
      <c r="L3401" s="39">
        <f t="shared" ref="L3401:L3464" si="376">H3402*D3401-D3401</f>
        <v>0</v>
      </c>
      <c r="M3401" s="39">
        <f t="shared" ref="M3401:M3464" si="377">$B$4/E3401*L3401-L3401</f>
        <v>0</v>
      </c>
      <c r="N3401" s="41">
        <f t="shared" si="372"/>
        <v>0</v>
      </c>
    </row>
    <row r="3402" spans="2:14">
      <c r="B3402" s="1">
        <v>36267</v>
      </c>
      <c r="C3402" s="1">
        <f t="shared" ref="C3402:C3465" si="378">DATE(YEAR(B3402),MONTH(B3402),DAY(1))</f>
        <v>36251</v>
      </c>
      <c r="E3402" s="42">
        <f>IF(DAY(B3402)&gt;14,VLOOKUP(DATE(YEAR(C3402),MONTH(C3402)-1,DAY(1)),'מדדים וריביות'!B:C,2,FALSE),VLOOKUP(DATE(YEAR(C3402),MONTH(C3402)-2,DAY(1)),'מדדים וריביות'!B:C,2,FALSE))</f>
        <v>24964183.433106299</v>
      </c>
      <c r="F3402" s="43">
        <f>IF($B$5=1,'ריבית יומית'!D3396,'ריבית יומית'!G3396)</f>
        <v>1.0738622586670132E-4</v>
      </c>
      <c r="G3402" s="43">
        <f t="shared" si="373"/>
        <v>1.0738622586670132E-4</v>
      </c>
      <c r="H3402" s="29">
        <f t="shared" si="374"/>
        <v>1.4964459705386832</v>
      </c>
      <c r="I3402" s="30">
        <f>VLOOKUP(B3401,'מדדים וריביות'!B:C,2)</f>
        <v>25036403.828766201</v>
      </c>
      <c r="K3402" s="39">
        <f t="shared" si="375"/>
        <v>0</v>
      </c>
      <c r="L3402" s="39">
        <f t="shared" si="376"/>
        <v>0</v>
      </c>
      <c r="M3402" s="39">
        <f t="shared" si="377"/>
        <v>0</v>
      </c>
      <c r="N3402" s="41">
        <f t="shared" ref="N3402:N3465" si="379">SUM(K3402:M3402)</f>
        <v>0</v>
      </c>
    </row>
    <row r="3403" spans="2:14">
      <c r="B3403" s="1">
        <v>36268</v>
      </c>
      <c r="C3403" s="1">
        <f t="shared" si="378"/>
        <v>36251</v>
      </c>
      <c r="E3403" s="42">
        <f>IF(DAY(B3403)&gt;14,VLOOKUP(DATE(YEAR(C3403),MONTH(C3403)-1,DAY(1)),'מדדים וריביות'!B:C,2,FALSE),VLOOKUP(DATE(YEAR(C3403),MONTH(C3403)-2,DAY(1)),'מדדים וריביות'!B:C,2,FALSE))</f>
        <v>24964183.433106299</v>
      </c>
      <c r="F3403" s="43">
        <f>IF($B$5=1,'ריבית יומית'!D3397,'ריבית יומית'!G3397)</f>
        <v>1.0738622586670132E-4</v>
      </c>
      <c r="G3403" s="43">
        <f t="shared" si="373"/>
        <v>1.0738622586670132E-4</v>
      </c>
      <c r="H3403" s="29">
        <f t="shared" si="374"/>
        <v>1.4962852901085586</v>
      </c>
      <c r="I3403" s="30">
        <f>VLOOKUP(B3402,'מדדים וריביות'!B:C,2)</f>
        <v>25036403.828766201</v>
      </c>
      <c r="K3403" s="39">
        <f t="shared" si="375"/>
        <v>0</v>
      </c>
      <c r="L3403" s="39">
        <f t="shared" si="376"/>
        <v>0</v>
      </c>
      <c r="M3403" s="39">
        <f t="shared" si="377"/>
        <v>0</v>
      </c>
      <c r="N3403" s="41">
        <f t="shared" si="379"/>
        <v>0</v>
      </c>
    </row>
    <row r="3404" spans="2:14">
      <c r="B3404" s="1">
        <v>36269</v>
      </c>
      <c r="C3404" s="1">
        <f t="shared" si="378"/>
        <v>36251</v>
      </c>
      <c r="E3404" s="42">
        <f>IF(DAY(B3404)&gt;14,VLOOKUP(DATE(YEAR(C3404),MONTH(C3404)-1,DAY(1)),'מדדים וריביות'!B:C,2,FALSE),VLOOKUP(DATE(YEAR(C3404),MONTH(C3404)-2,DAY(1)),'מדדים וריביות'!B:C,2,FALSE))</f>
        <v>24964183.433106299</v>
      </c>
      <c r="F3404" s="43">
        <f>IF($B$5=1,'ריבית יומית'!D3398,'ריבית יומית'!G3398)</f>
        <v>1.0738622586670132E-4</v>
      </c>
      <c r="G3404" s="43">
        <f t="shared" si="373"/>
        <v>1.0738622586670132E-4</v>
      </c>
      <c r="H3404" s="29">
        <f t="shared" si="374"/>
        <v>1.4961246269314461</v>
      </c>
      <c r="I3404" s="30">
        <f>VLOOKUP(B3403,'מדדים וריביות'!B:C,2)</f>
        <v>25036403.828766201</v>
      </c>
      <c r="K3404" s="39">
        <f t="shared" si="375"/>
        <v>0</v>
      </c>
      <c r="L3404" s="39">
        <f t="shared" si="376"/>
        <v>0</v>
      </c>
      <c r="M3404" s="39">
        <f t="shared" si="377"/>
        <v>0</v>
      </c>
      <c r="N3404" s="41">
        <f t="shared" si="379"/>
        <v>0</v>
      </c>
    </row>
    <row r="3405" spans="2:14">
      <c r="B3405" s="1">
        <v>36270</v>
      </c>
      <c r="C3405" s="1">
        <f t="shared" si="378"/>
        <v>36251</v>
      </c>
      <c r="E3405" s="42">
        <f>IF(DAY(B3405)&gt;14,VLOOKUP(DATE(YEAR(C3405),MONTH(C3405)-1,DAY(1)),'מדדים וריביות'!B:C,2,FALSE),VLOOKUP(DATE(YEAR(C3405),MONTH(C3405)-2,DAY(1)),'מדדים וריביות'!B:C,2,FALSE))</f>
        <v>24964183.433106299</v>
      </c>
      <c r="F3405" s="43">
        <f>IF($B$5=1,'ריבית יומית'!D3399,'ריבית יומית'!G3399)</f>
        <v>1.0738622586670132E-4</v>
      </c>
      <c r="G3405" s="43">
        <f t="shared" si="373"/>
        <v>1.0738622586670132E-4</v>
      </c>
      <c r="H3405" s="29">
        <f t="shared" si="374"/>
        <v>1.4959639810054934</v>
      </c>
      <c r="I3405" s="30">
        <f>VLOOKUP(B3404,'מדדים וריביות'!B:C,2)</f>
        <v>25036403.828766201</v>
      </c>
      <c r="K3405" s="39">
        <f t="shared" si="375"/>
        <v>0</v>
      </c>
      <c r="L3405" s="39">
        <f t="shared" si="376"/>
        <v>0</v>
      </c>
      <c r="M3405" s="39">
        <f t="shared" si="377"/>
        <v>0</v>
      </c>
      <c r="N3405" s="41">
        <f t="shared" si="379"/>
        <v>0</v>
      </c>
    </row>
    <row r="3406" spans="2:14">
      <c r="B3406" s="1">
        <v>36271</v>
      </c>
      <c r="C3406" s="1">
        <f t="shared" si="378"/>
        <v>36251</v>
      </c>
      <c r="E3406" s="42">
        <f>IF(DAY(B3406)&gt;14,VLOOKUP(DATE(YEAR(C3406),MONTH(C3406)-1,DAY(1)),'מדדים וריביות'!B:C,2,FALSE),VLOOKUP(DATE(YEAR(C3406),MONTH(C3406)-2,DAY(1)),'מדדים וריביות'!B:C,2,FALSE))</f>
        <v>24964183.433106299</v>
      </c>
      <c r="F3406" s="43">
        <f>IF($B$5=1,'ריבית יומית'!D3400,'ריבית יומית'!G3400)</f>
        <v>1.0738622586670132E-4</v>
      </c>
      <c r="G3406" s="43">
        <f t="shared" si="373"/>
        <v>1.0738622586670132E-4</v>
      </c>
      <c r="H3406" s="29">
        <f t="shared" si="374"/>
        <v>1.4958033523288481</v>
      </c>
      <c r="I3406" s="30">
        <f>VLOOKUP(B3405,'מדדים וריביות'!B:C,2)</f>
        <v>25036403.828766201</v>
      </c>
      <c r="K3406" s="39">
        <f t="shared" si="375"/>
        <v>0</v>
      </c>
      <c r="L3406" s="39">
        <f t="shared" si="376"/>
        <v>0</v>
      </c>
      <c r="M3406" s="39">
        <f t="shared" si="377"/>
        <v>0</v>
      </c>
      <c r="N3406" s="41">
        <f t="shared" si="379"/>
        <v>0</v>
      </c>
    </row>
    <row r="3407" spans="2:14">
      <c r="B3407" s="1">
        <v>36272</v>
      </c>
      <c r="C3407" s="1">
        <f t="shared" si="378"/>
        <v>36251</v>
      </c>
      <c r="E3407" s="42">
        <f>IF(DAY(B3407)&gt;14,VLOOKUP(DATE(YEAR(C3407),MONTH(C3407)-1,DAY(1)),'מדדים וריביות'!B:C,2,FALSE),VLOOKUP(DATE(YEAR(C3407),MONTH(C3407)-2,DAY(1)),'מדדים וריביות'!B:C,2,FALSE))</f>
        <v>24964183.433106299</v>
      </c>
      <c r="F3407" s="43">
        <f>IF($B$5=1,'ריבית יומית'!D3401,'ריבית יומית'!G3401)</f>
        <v>1.0738622586670132E-4</v>
      </c>
      <c r="G3407" s="43">
        <f t="shared" si="373"/>
        <v>1.0738622586670132E-4</v>
      </c>
      <c r="H3407" s="29">
        <f t="shared" si="374"/>
        <v>1.495642740899658</v>
      </c>
      <c r="I3407" s="30">
        <f>VLOOKUP(B3406,'מדדים וריביות'!B:C,2)</f>
        <v>25036403.828766201</v>
      </c>
      <c r="K3407" s="39">
        <f t="shared" si="375"/>
        <v>0</v>
      </c>
      <c r="L3407" s="39">
        <f t="shared" si="376"/>
        <v>0</v>
      </c>
      <c r="M3407" s="39">
        <f t="shared" si="377"/>
        <v>0</v>
      </c>
      <c r="N3407" s="41">
        <f t="shared" si="379"/>
        <v>0</v>
      </c>
    </row>
    <row r="3408" spans="2:14">
      <c r="B3408" s="1">
        <v>36273</v>
      </c>
      <c r="C3408" s="1">
        <f t="shared" si="378"/>
        <v>36251</v>
      </c>
      <c r="E3408" s="42">
        <f>IF(DAY(B3408)&gt;14,VLOOKUP(DATE(YEAR(C3408),MONTH(C3408)-1,DAY(1)),'מדדים וריביות'!B:C,2,FALSE),VLOOKUP(DATE(YEAR(C3408),MONTH(C3408)-2,DAY(1)),'מדדים וריביות'!B:C,2,FALSE))</f>
        <v>24964183.433106299</v>
      </c>
      <c r="F3408" s="43">
        <f>IF($B$5=1,'ריבית יומית'!D3402,'ריבית יומית'!G3402)</f>
        <v>1.0738622586670132E-4</v>
      </c>
      <c r="G3408" s="43">
        <f t="shared" si="373"/>
        <v>1.0738622586670132E-4</v>
      </c>
      <c r="H3408" s="29">
        <f t="shared" si="374"/>
        <v>1.495482146716071</v>
      </c>
      <c r="I3408" s="30">
        <f>VLOOKUP(B3407,'מדדים וריביות'!B:C,2)</f>
        <v>25036403.828766201</v>
      </c>
      <c r="K3408" s="39">
        <f t="shared" si="375"/>
        <v>0</v>
      </c>
      <c r="L3408" s="39">
        <f t="shared" si="376"/>
        <v>0</v>
      </c>
      <c r="M3408" s="39">
        <f t="shared" si="377"/>
        <v>0</v>
      </c>
      <c r="N3408" s="41">
        <f t="shared" si="379"/>
        <v>0</v>
      </c>
    </row>
    <row r="3409" spans="2:14">
      <c r="B3409" s="1">
        <v>36274</v>
      </c>
      <c r="C3409" s="1">
        <f t="shared" si="378"/>
        <v>36251</v>
      </c>
      <c r="E3409" s="42">
        <f>IF(DAY(B3409)&gt;14,VLOOKUP(DATE(YEAR(C3409),MONTH(C3409)-1,DAY(1)),'מדדים וריביות'!B:C,2,FALSE),VLOOKUP(DATE(YEAR(C3409),MONTH(C3409)-2,DAY(1)),'מדדים וריביות'!B:C,2,FALSE))</f>
        <v>24964183.433106299</v>
      </c>
      <c r="F3409" s="43">
        <f>IF($B$5=1,'ריבית יומית'!D3403,'ריבית יומית'!G3403)</f>
        <v>1.0738622586670132E-4</v>
      </c>
      <c r="G3409" s="43">
        <f t="shared" si="373"/>
        <v>1.0738622586670132E-4</v>
      </c>
      <c r="H3409" s="29">
        <f t="shared" si="374"/>
        <v>1.4953215697762356</v>
      </c>
      <c r="I3409" s="30">
        <f>VLOOKUP(B3408,'מדדים וריביות'!B:C,2)</f>
        <v>25036403.828766201</v>
      </c>
      <c r="K3409" s="39">
        <f t="shared" si="375"/>
        <v>0</v>
      </c>
      <c r="L3409" s="39">
        <f t="shared" si="376"/>
        <v>0</v>
      </c>
      <c r="M3409" s="39">
        <f t="shared" si="377"/>
        <v>0</v>
      </c>
      <c r="N3409" s="41">
        <f t="shared" si="379"/>
        <v>0</v>
      </c>
    </row>
    <row r="3410" spans="2:14">
      <c r="B3410" s="1">
        <v>36275</v>
      </c>
      <c r="C3410" s="1">
        <f t="shared" si="378"/>
        <v>36251</v>
      </c>
      <c r="E3410" s="42">
        <f>IF(DAY(B3410)&gt;14,VLOOKUP(DATE(YEAR(C3410),MONTH(C3410)-1,DAY(1)),'מדדים וריביות'!B:C,2,FALSE),VLOOKUP(DATE(YEAR(C3410),MONTH(C3410)-2,DAY(1)),'מדדים וריביות'!B:C,2,FALSE))</f>
        <v>24964183.433106299</v>
      </c>
      <c r="F3410" s="43">
        <f>IF($B$5=1,'ריבית יומית'!D3404,'ריבית יומית'!G3404)</f>
        <v>1.0738622586670132E-4</v>
      </c>
      <c r="G3410" s="43">
        <f t="shared" si="373"/>
        <v>1.0738622586670132E-4</v>
      </c>
      <c r="H3410" s="29">
        <f t="shared" si="374"/>
        <v>1.4951610100783004</v>
      </c>
      <c r="I3410" s="30">
        <f>VLOOKUP(B3409,'מדדים וריביות'!B:C,2)</f>
        <v>25036403.828766201</v>
      </c>
      <c r="K3410" s="39">
        <f t="shared" si="375"/>
        <v>0</v>
      </c>
      <c r="L3410" s="39">
        <f t="shared" si="376"/>
        <v>0</v>
      </c>
      <c r="M3410" s="39">
        <f t="shared" si="377"/>
        <v>0</v>
      </c>
      <c r="N3410" s="41">
        <f t="shared" si="379"/>
        <v>0</v>
      </c>
    </row>
    <row r="3411" spans="2:14">
      <c r="B3411" s="1">
        <v>36276</v>
      </c>
      <c r="C3411" s="1">
        <f t="shared" si="378"/>
        <v>36251</v>
      </c>
      <c r="E3411" s="42">
        <f>IF(DAY(B3411)&gt;14,VLOOKUP(DATE(YEAR(C3411),MONTH(C3411)-1,DAY(1)),'מדדים וריביות'!B:C,2,FALSE),VLOOKUP(DATE(YEAR(C3411),MONTH(C3411)-2,DAY(1)),'מדדים וריביות'!B:C,2,FALSE))</f>
        <v>24964183.433106299</v>
      </c>
      <c r="F3411" s="43">
        <f>IF($B$5=1,'ריבית יומית'!D3405,'ריבית יומית'!G3405)</f>
        <v>1.0738622586670132E-4</v>
      </c>
      <c r="G3411" s="43">
        <f t="shared" si="373"/>
        <v>1.0738622586670132E-4</v>
      </c>
      <c r="H3411" s="29">
        <f t="shared" si="374"/>
        <v>1.4950004676204136</v>
      </c>
      <c r="I3411" s="30">
        <f>VLOOKUP(B3410,'מדדים וריביות'!B:C,2)</f>
        <v>25036403.828766201</v>
      </c>
      <c r="K3411" s="39">
        <f t="shared" si="375"/>
        <v>0</v>
      </c>
      <c r="L3411" s="39">
        <f t="shared" si="376"/>
        <v>0</v>
      </c>
      <c r="M3411" s="39">
        <f t="shared" si="377"/>
        <v>0</v>
      </c>
      <c r="N3411" s="41">
        <f t="shared" si="379"/>
        <v>0</v>
      </c>
    </row>
    <row r="3412" spans="2:14">
      <c r="B3412" s="1">
        <v>36277</v>
      </c>
      <c r="C3412" s="1">
        <f t="shared" si="378"/>
        <v>36251</v>
      </c>
      <c r="E3412" s="42">
        <f>IF(DAY(B3412)&gt;14,VLOOKUP(DATE(YEAR(C3412),MONTH(C3412)-1,DAY(1)),'מדדים וריביות'!B:C,2,FALSE),VLOOKUP(DATE(YEAR(C3412),MONTH(C3412)-2,DAY(1)),'מדדים וריביות'!B:C,2,FALSE))</f>
        <v>24964183.433106299</v>
      </c>
      <c r="F3412" s="43">
        <f>IF($B$5=1,'ריבית יומית'!D3406,'ריבית יומית'!G3406)</f>
        <v>1.0738622586670132E-4</v>
      </c>
      <c r="G3412" s="43">
        <f t="shared" si="373"/>
        <v>1.0738622586670132E-4</v>
      </c>
      <c r="H3412" s="29">
        <f t="shared" si="374"/>
        <v>1.4948399424007244</v>
      </c>
      <c r="I3412" s="30">
        <f>VLOOKUP(B3411,'מדדים וריביות'!B:C,2)</f>
        <v>25036403.828766201</v>
      </c>
      <c r="K3412" s="39">
        <f t="shared" si="375"/>
        <v>0</v>
      </c>
      <c r="L3412" s="39">
        <f t="shared" si="376"/>
        <v>0</v>
      </c>
      <c r="M3412" s="39">
        <f t="shared" si="377"/>
        <v>0</v>
      </c>
      <c r="N3412" s="41">
        <f t="shared" si="379"/>
        <v>0</v>
      </c>
    </row>
    <row r="3413" spans="2:14">
      <c r="B3413" s="1">
        <v>36278</v>
      </c>
      <c r="C3413" s="1">
        <f t="shared" si="378"/>
        <v>36251</v>
      </c>
      <c r="E3413" s="42">
        <f>IF(DAY(B3413)&gt;14,VLOOKUP(DATE(YEAR(C3413),MONTH(C3413)-1,DAY(1)),'מדדים וריביות'!B:C,2,FALSE),VLOOKUP(DATE(YEAR(C3413),MONTH(C3413)-2,DAY(1)),'מדדים וריביות'!B:C,2,FALSE))</f>
        <v>24964183.433106299</v>
      </c>
      <c r="F3413" s="43">
        <f>IF($B$5=1,'ריבית יומית'!D3407,'ריבית יומית'!G3407)</f>
        <v>1.0738622586670132E-4</v>
      </c>
      <c r="G3413" s="43">
        <f t="shared" si="373"/>
        <v>1.0738622586670132E-4</v>
      </c>
      <c r="H3413" s="29">
        <f t="shared" si="374"/>
        <v>1.4946794344173817</v>
      </c>
      <c r="I3413" s="30">
        <f>VLOOKUP(B3412,'מדדים וריביות'!B:C,2)</f>
        <v>25036403.828766201</v>
      </c>
      <c r="K3413" s="39">
        <f t="shared" si="375"/>
        <v>0</v>
      </c>
      <c r="L3413" s="39">
        <f t="shared" si="376"/>
        <v>0</v>
      </c>
      <c r="M3413" s="39">
        <f t="shared" si="377"/>
        <v>0</v>
      </c>
      <c r="N3413" s="41">
        <f t="shared" si="379"/>
        <v>0</v>
      </c>
    </row>
    <row r="3414" spans="2:14">
      <c r="B3414" s="1">
        <v>36279</v>
      </c>
      <c r="C3414" s="1">
        <f t="shared" si="378"/>
        <v>36251</v>
      </c>
      <c r="E3414" s="42">
        <f>IF(DAY(B3414)&gt;14,VLOOKUP(DATE(YEAR(C3414),MONTH(C3414)-1,DAY(1)),'מדדים וריביות'!B:C,2,FALSE),VLOOKUP(DATE(YEAR(C3414),MONTH(C3414)-2,DAY(1)),'מדדים וריביות'!B:C,2,FALSE))</f>
        <v>24964183.433106299</v>
      </c>
      <c r="F3414" s="43">
        <f>IF($B$5=1,'ריבית יומית'!D3408,'ריבית יומית'!G3408)</f>
        <v>1.0738622586670132E-4</v>
      </c>
      <c r="G3414" s="43">
        <f t="shared" si="373"/>
        <v>1.0738622586670132E-4</v>
      </c>
      <c r="H3414" s="29">
        <f t="shared" si="374"/>
        <v>1.4945189436685349</v>
      </c>
      <c r="I3414" s="30">
        <f>VLOOKUP(B3413,'מדדים וריביות'!B:C,2)</f>
        <v>25036403.828766201</v>
      </c>
      <c r="K3414" s="39">
        <f t="shared" si="375"/>
        <v>0</v>
      </c>
      <c r="L3414" s="39">
        <f t="shared" si="376"/>
        <v>0</v>
      </c>
      <c r="M3414" s="39">
        <f t="shared" si="377"/>
        <v>0</v>
      </c>
      <c r="N3414" s="41">
        <f t="shared" si="379"/>
        <v>0</v>
      </c>
    </row>
    <row r="3415" spans="2:14">
      <c r="B3415" s="1">
        <v>36280</v>
      </c>
      <c r="C3415" s="1">
        <f t="shared" si="378"/>
        <v>36251</v>
      </c>
      <c r="E3415" s="42">
        <f>IF(DAY(B3415)&gt;14,VLOOKUP(DATE(YEAR(C3415),MONTH(C3415)-1,DAY(1)),'מדדים וריביות'!B:C,2,FALSE),VLOOKUP(DATE(YEAR(C3415),MONTH(C3415)-2,DAY(1)),'מדדים וריביות'!B:C,2,FALSE))</f>
        <v>24964183.433106299</v>
      </c>
      <c r="F3415" s="43">
        <f>IF($B$5=1,'ריבית יומית'!D3409,'ריבית יומית'!G3409)</f>
        <v>1.0738622586670132E-4</v>
      </c>
      <c r="G3415" s="43">
        <f t="shared" si="373"/>
        <v>1.0738622586670132E-4</v>
      </c>
      <c r="H3415" s="29">
        <f t="shared" si="374"/>
        <v>1.4943584701523334</v>
      </c>
      <c r="I3415" s="30">
        <f>VLOOKUP(B3414,'מדדים וריביות'!B:C,2)</f>
        <v>25036403.828766201</v>
      </c>
      <c r="K3415" s="39">
        <f t="shared" si="375"/>
        <v>0</v>
      </c>
      <c r="L3415" s="39">
        <f t="shared" si="376"/>
        <v>0</v>
      </c>
      <c r="M3415" s="39">
        <f t="shared" si="377"/>
        <v>0</v>
      </c>
      <c r="N3415" s="41">
        <f t="shared" si="379"/>
        <v>0</v>
      </c>
    </row>
    <row r="3416" spans="2:14">
      <c r="B3416" s="1">
        <v>36281</v>
      </c>
      <c r="C3416" s="1">
        <f t="shared" si="378"/>
        <v>36281</v>
      </c>
      <c r="E3416" s="42">
        <f>IF(DAY(B3416)&gt;14,VLOOKUP(DATE(YEAR(C3416),MONTH(C3416)-1,DAY(1)),'מדדים וריביות'!B:C,2,FALSE),VLOOKUP(DATE(YEAR(C3416),MONTH(C3416)-2,DAY(1)),'מדדים וריביות'!B:C,2,FALSE))</f>
        <v>24964183.433106299</v>
      </c>
      <c r="F3416" s="43">
        <f>IF($B$5=1,'ריבית יומית'!D3410,'ריבית יומית'!G3410)</f>
        <v>1.0738622586670132E-4</v>
      </c>
      <c r="G3416" s="43">
        <f t="shared" si="373"/>
        <v>1.0738622586670132E-4</v>
      </c>
      <c r="H3416" s="29">
        <f t="shared" si="374"/>
        <v>1.4941980138669266</v>
      </c>
      <c r="I3416" s="30">
        <f>VLOOKUP(B3415,'מדדים וריביות'!B:C,2)</f>
        <v>25036403.828766201</v>
      </c>
      <c r="K3416" s="39">
        <f t="shared" si="375"/>
        <v>0</v>
      </c>
      <c r="L3416" s="39">
        <f t="shared" si="376"/>
        <v>0</v>
      </c>
      <c r="M3416" s="39">
        <f t="shared" si="377"/>
        <v>0</v>
      </c>
      <c r="N3416" s="41">
        <f t="shared" si="379"/>
        <v>0</v>
      </c>
    </row>
    <row r="3417" spans="2:14">
      <c r="B3417" s="1">
        <v>36282</v>
      </c>
      <c r="C3417" s="1">
        <f t="shared" si="378"/>
        <v>36281</v>
      </c>
      <c r="E3417" s="42">
        <f>IF(DAY(B3417)&gt;14,VLOOKUP(DATE(YEAR(C3417),MONTH(C3417)-1,DAY(1)),'מדדים וריביות'!B:C,2,FALSE),VLOOKUP(DATE(YEAR(C3417),MONTH(C3417)-2,DAY(1)),'מדדים וריביות'!B:C,2,FALSE))</f>
        <v>24964183.433106299</v>
      </c>
      <c r="F3417" s="43">
        <f>IF($B$5=1,'ריבית יומית'!D3411,'ריבית יומית'!G3411)</f>
        <v>1.0738622586670132E-4</v>
      </c>
      <c r="G3417" s="43">
        <f t="shared" si="373"/>
        <v>1.0738622586670132E-4</v>
      </c>
      <c r="H3417" s="29">
        <f t="shared" si="374"/>
        <v>1.4940375748104646</v>
      </c>
      <c r="I3417" s="30">
        <f>VLOOKUP(B3416,'מדדים וריביות'!B:C,2)</f>
        <v>25156771.154865999</v>
      </c>
      <c r="K3417" s="39">
        <f t="shared" si="375"/>
        <v>0</v>
      </c>
      <c r="L3417" s="39">
        <f t="shared" si="376"/>
        <v>0</v>
      </c>
      <c r="M3417" s="39">
        <f t="shared" si="377"/>
        <v>0</v>
      </c>
      <c r="N3417" s="41">
        <f t="shared" si="379"/>
        <v>0</v>
      </c>
    </row>
    <row r="3418" spans="2:14">
      <c r="B3418" s="1">
        <v>36283</v>
      </c>
      <c r="C3418" s="1">
        <f t="shared" si="378"/>
        <v>36281</v>
      </c>
      <c r="E3418" s="42">
        <f>IF(DAY(B3418)&gt;14,VLOOKUP(DATE(YEAR(C3418),MONTH(C3418)-1,DAY(1)),'מדדים וריביות'!B:C,2,FALSE),VLOOKUP(DATE(YEAR(C3418),MONTH(C3418)-2,DAY(1)),'מדדים וריביות'!B:C,2,FALSE))</f>
        <v>24964183.433106299</v>
      </c>
      <c r="F3418" s="43">
        <f>IF($B$5=1,'ריבית יומית'!D3412,'ריבית יומית'!G3412)</f>
        <v>1.0738622586670132E-4</v>
      </c>
      <c r="G3418" s="43">
        <f t="shared" si="373"/>
        <v>1.0738622586670132E-4</v>
      </c>
      <c r="H3418" s="29">
        <f t="shared" si="374"/>
        <v>1.4938771529810975</v>
      </c>
      <c r="I3418" s="30">
        <f>VLOOKUP(B3417,'מדדים וריביות'!B:C,2)</f>
        <v>25156771.154865999</v>
      </c>
      <c r="K3418" s="39">
        <f t="shared" si="375"/>
        <v>0</v>
      </c>
      <c r="L3418" s="39">
        <f t="shared" si="376"/>
        <v>0</v>
      </c>
      <c r="M3418" s="39">
        <f t="shared" si="377"/>
        <v>0</v>
      </c>
      <c r="N3418" s="41">
        <f t="shared" si="379"/>
        <v>0</v>
      </c>
    </row>
    <row r="3419" spans="2:14">
      <c r="B3419" s="1">
        <v>36284</v>
      </c>
      <c r="C3419" s="1">
        <f t="shared" si="378"/>
        <v>36281</v>
      </c>
      <c r="E3419" s="42">
        <f>IF(DAY(B3419)&gt;14,VLOOKUP(DATE(YEAR(C3419),MONTH(C3419)-1,DAY(1)),'מדדים וריביות'!B:C,2,FALSE),VLOOKUP(DATE(YEAR(C3419),MONTH(C3419)-2,DAY(1)),'מדדים וריביות'!B:C,2,FALSE))</f>
        <v>24964183.433106299</v>
      </c>
      <c r="F3419" s="43">
        <f>IF($B$5=1,'ריבית יומית'!D3413,'ריבית יומית'!G3413)</f>
        <v>1.0738622586670132E-4</v>
      </c>
      <c r="G3419" s="43">
        <f t="shared" si="373"/>
        <v>1.0738622586670132E-4</v>
      </c>
      <c r="H3419" s="29">
        <f t="shared" si="374"/>
        <v>1.4937167483769753</v>
      </c>
      <c r="I3419" s="30">
        <f>VLOOKUP(B3418,'מדדים וריביות'!B:C,2)</f>
        <v>25156771.154865999</v>
      </c>
      <c r="K3419" s="39">
        <f t="shared" si="375"/>
        <v>0</v>
      </c>
      <c r="L3419" s="39">
        <f t="shared" si="376"/>
        <v>0</v>
      </c>
      <c r="M3419" s="39">
        <f t="shared" si="377"/>
        <v>0</v>
      </c>
      <c r="N3419" s="41">
        <f t="shared" si="379"/>
        <v>0</v>
      </c>
    </row>
    <row r="3420" spans="2:14">
      <c r="B3420" s="1">
        <v>36285</v>
      </c>
      <c r="C3420" s="1">
        <f t="shared" si="378"/>
        <v>36281</v>
      </c>
      <c r="E3420" s="42">
        <f>IF(DAY(B3420)&gt;14,VLOOKUP(DATE(YEAR(C3420),MONTH(C3420)-1,DAY(1)),'מדדים וריביות'!B:C,2,FALSE),VLOOKUP(DATE(YEAR(C3420),MONTH(C3420)-2,DAY(1)),'מדדים וריביות'!B:C,2,FALSE))</f>
        <v>24964183.433106299</v>
      </c>
      <c r="F3420" s="43">
        <f>IF($B$5=1,'ריבית יומית'!D3414,'ריבית יומית'!G3414)</f>
        <v>1.0738622586670132E-4</v>
      </c>
      <c r="G3420" s="43">
        <f t="shared" si="373"/>
        <v>1.0738622586670132E-4</v>
      </c>
      <c r="H3420" s="29">
        <f t="shared" si="374"/>
        <v>1.4935563609962488</v>
      </c>
      <c r="I3420" s="30">
        <f>VLOOKUP(B3419,'מדדים וריביות'!B:C,2)</f>
        <v>25156771.154865999</v>
      </c>
      <c r="K3420" s="39">
        <f t="shared" si="375"/>
        <v>0</v>
      </c>
      <c r="L3420" s="39">
        <f t="shared" si="376"/>
        <v>0</v>
      </c>
      <c r="M3420" s="39">
        <f t="shared" si="377"/>
        <v>0</v>
      </c>
      <c r="N3420" s="41">
        <f t="shared" si="379"/>
        <v>0</v>
      </c>
    </row>
    <row r="3421" spans="2:14">
      <c r="B3421" s="1">
        <v>36286</v>
      </c>
      <c r="C3421" s="1">
        <f t="shared" si="378"/>
        <v>36281</v>
      </c>
      <c r="E3421" s="42">
        <f>IF(DAY(B3421)&gt;14,VLOOKUP(DATE(YEAR(C3421),MONTH(C3421)-1,DAY(1)),'מדדים וריביות'!B:C,2,FALSE),VLOOKUP(DATE(YEAR(C3421),MONTH(C3421)-2,DAY(1)),'מדדים וריביות'!B:C,2,FALSE))</f>
        <v>24964183.433106299</v>
      </c>
      <c r="F3421" s="43">
        <f>IF($B$5=1,'ריבית יומית'!D3415,'ריבית יומית'!G3415)</f>
        <v>1.0738622586670132E-4</v>
      </c>
      <c r="G3421" s="43">
        <f t="shared" si="373"/>
        <v>1.0738622586670132E-4</v>
      </c>
      <c r="H3421" s="29">
        <f t="shared" si="374"/>
        <v>1.4933959908370684</v>
      </c>
      <c r="I3421" s="30">
        <f>VLOOKUP(B3420,'מדדים וריביות'!B:C,2)</f>
        <v>25156771.154865999</v>
      </c>
      <c r="K3421" s="39">
        <f t="shared" si="375"/>
        <v>0</v>
      </c>
      <c r="L3421" s="39">
        <f t="shared" si="376"/>
        <v>0</v>
      </c>
      <c r="M3421" s="39">
        <f t="shared" si="377"/>
        <v>0</v>
      </c>
      <c r="N3421" s="41">
        <f t="shared" si="379"/>
        <v>0</v>
      </c>
    </row>
    <row r="3422" spans="2:14">
      <c r="B3422" s="1">
        <v>36287</v>
      </c>
      <c r="C3422" s="1">
        <f t="shared" si="378"/>
        <v>36281</v>
      </c>
      <c r="E3422" s="42">
        <f>IF(DAY(B3422)&gt;14,VLOOKUP(DATE(YEAR(C3422),MONTH(C3422)-1,DAY(1)),'מדדים וריביות'!B:C,2,FALSE),VLOOKUP(DATE(YEAR(C3422),MONTH(C3422)-2,DAY(1)),'מדדים וריביות'!B:C,2,FALSE))</f>
        <v>24964183.433106299</v>
      </c>
      <c r="F3422" s="43">
        <f>IF($B$5=1,'ריבית יומית'!D3416,'ריבית יומית'!G3416)</f>
        <v>1.0738622586670132E-4</v>
      </c>
      <c r="G3422" s="43">
        <f t="shared" si="373"/>
        <v>1.0738622586670132E-4</v>
      </c>
      <c r="H3422" s="29">
        <f t="shared" si="374"/>
        <v>1.4932356378975848</v>
      </c>
      <c r="I3422" s="30">
        <f>VLOOKUP(B3421,'מדדים וריביות'!B:C,2)</f>
        <v>25156771.154865999</v>
      </c>
      <c r="K3422" s="39">
        <f t="shared" si="375"/>
        <v>0</v>
      </c>
      <c r="L3422" s="39">
        <f t="shared" si="376"/>
        <v>0</v>
      </c>
      <c r="M3422" s="39">
        <f t="shared" si="377"/>
        <v>0</v>
      </c>
      <c r="N3422" s="41">
        <f t="shared" si="379"/>
        <v>0</v>
      </c>
    </row>
    <row r="3423" spans="2:14">
      <c r="B3423" s="1">
        <v>36288</v>
      </c>
      <c r="C3423" s="1">
        <f t="shared" si="378"/>
        <v>36281</v>
      </c>
      <c r="E3423" s="42">
        <f>IF(DAY(B3423)&gt;14,VLOOKUP(DATE(YEAR(C3423),MONTH(C3423)-1,DAY(1)),'מדדים וריביות'!B:C,2,FALSE),VLOOKUP(DATE(YEAR(C3423),MONTH(C3423)-2,DAY(1)),'מדדים וריביות'!B:C,2,FALSE))</f>
        <v>24964183.433106299</v>
      </c>
      <c r="F3423" s="43">
        <f>IF($B$5=1,'ריבית יומית'!D3417,'ריבית יומית'!G3417)</f>
        <v>1.0738622586670132E-4</v>
      </c>
      <c r="G3423" s="43">
        <f t="shared" si="373"/>
        <v>1.0738622586670132E-4</v>
      </c>
      <c r="H3423" s="29">
        <f t="shared" si="374"/>
        <v>1.4930753021759493</v>
      </c>
      <c r="I3423" s="30">
        <f>VLOOKUP(B3422,'מדדים וריביות'!B:C,2)</f>
        <v>25156771.154865999</v>
      </c>
      <c r="K3423" s="39">
        <f t="shared" si="375"/>
        <v>0</v>
      </c>
      <c r="L3423" s="39">
        <f t="shared" si="376"/>
        <v>0</v>
      </c>
      <c r="M3423" s="39">
        <f t="shared" si="377"/>
        <v>0</v>
      </c>
      <c r="N3423" s="41">
        <f t="shared" si="379"/>
        <v>0</v>
      </c>
    </row>
    <row r="3424" spans="2:14">
      <c r="B3424" s="1">
        <v>36289</v>
      </c>
      <c r="C3424" s="1">
        <f t="shared" si="378"/>
        <v>36281</v>
      </c>
      <c r="E3424" s="42">
        <f>IF(DAY(B3424)&gt;14,VLOOKUP(DATE(YEAR(C3424),MONTH(C3424)-1,DAY(1)),'מדדים וריביות'!B:C,2,FALSE),VLOOKUP(DATE(YEAR(C3424),MONTH(C3424)-2,DAY(1)),'מדדים וריביות'!B:C,2,FALSE))</f>
        <v>24964183.433106299</v>
      </c>
      <c r="F3424" s="43">
        <f>IF($B$5=1,'ריבית יומית'!D3418,'ריבית יומית'!G3418)</f>
        <v>1.0738622586670132E-4</v>
      </c>
      <c r="G3424" s="43">
        <f t="shared" si="373"/>
        <v>1.0738622586670132E-4</v>
      </c>
      <c r="H3424" s="29">
        <f t="shared" si="374"/>
        <v>1.4929149836703131</v>
      </c>
      <c r="I3424" s="30">
        <f>VLOOKUP(B3423,'מדדים וריביות'!B:C,2)</f>
        <v>25156771.154865999</v>
      </c>
      <c r="K3424" s="39">
        <f t="shared" si="375"/>
        <v>0</v>
      </c>
      <c r="L3424" s="39">
        <f t="shared" si="376"/>
        <v>0</v>
      </c>
      <c r="M3424" s="39">
        <f t="shared" si="377"/>
        <v>0</v>
      </c>
      <c r="N3424" s="41">
        <f t="shared" si="379"/>
        <v>0</v>
      </c>
    </row>
    <row r="3425" spans="2:14">
      <c r="B3425" s="1">
        <v>36290</v>
      </c>
      <c r="C3425" s="1">
        <f t="shared" si="378"/>
        <v>36281</v>
      </c>
      <c r="E3425" s="42">
        <f>IF(DAY(B3425)&gt;14,VLOOKUP(DATE(YEAR(C3425),MONTH(C3425)-1,DAY(1)),'מדדים וריביות'!B:C,2,FALSE),VLOOKUP(DATE(YEAR(C3425),MONTH(C3425)-2,DAY(1)),'מדדים וריביות'!B:C,2,FALSE))</f>
        <v>24964183.433106299</v>
      </c>
      <c r="F3425" s="43">
        <f>IF($B$5=1,'ריבית יומית'!D3419,'ריבית יומית'!G3419)</f>
        <v>1.0738622586670132E-4</v>
      </c>
      <c r="G3425" s="43">
        <f t="shared" si="373"/>
        <v>1.0738622586670132E-4</v>
      </c>
      <c r="H3425" s="29">
        <f t="shared" si="374"/>
        <v>1.4927546823788276</v>
      </c>
      <c r="I3425" s="30">
        <f>VLOOKUP(B3424,'מדדים וריביות'!B:C,2)</f>
        <v>25156771.154865999</v>
      </c>
      <c r="K3425" s="39">
        <f t="shared" si="375"/>
        <v>0</v>
      </c>
      <c r="L3425" s="39">
        <f t="shared" si="376"/>
        <v>0</v>
      </c>
      <c r="M3425" s="39">
        <f t="shared" si="377"/>
        <v>0</v>
      </c>
      <c r="N3425" s="41">
        <f t="shared" si="379"/>
        <v>0</v>
      </c>
    </row>
    <row r="3426" spans="2:14">
      <c r="B3426" s="1">
        <v>36291</v>
      </c>
      <c r="C3426" s="1">
        <f t="shared" si="378"/>
        <v>36281</v>
      </c>
      <c r="E3426" s="42">
        <f>IF(DAY(B3426)&gt;14,VLOOKUP(DATE(YEAR(C3426),MONTH(C3426)-1,DAY(1)),'מדדים וריביות'!B:C,2,FALSE),VLOOKUP(DATE(YEAR(C3426),MONTH(C3426)-2,DAY(1)),'מדדים וריביות'!B:C,2,FALSE))</f>
        <v>24964183.433106299</v>
      </c>
      <c r="F3426" s="43">
        <f>IF($B$5=1,'ריבית יומית'!D3420,'ריבית יומית'!G3420)</f>
        <v>1.0738622586670132E-4</v>
      </c>
      <c r="G3426" s="43">
        <f t="shared" si="373"/>
        <v>1.0738622586670132E-4</v>
      </c>
      <c r="H3426" s="29">
        <f t="shared" si="374"/>
        <v>1.4925943982996444</v>
      </c>
      <c r="I3426" s="30">
        <f>VLOOKUP(B3425,'מדדים וריביות'!B:C,2)</f>
        <v>25156771.154865999</v>
      </c>
      <c r="K3426" s="39">
        <f t="shared" si="375"/>
        <v>0</v>
      </c>
      <c r="L3426" s="39">
        <f t="shared" si="376"/>
        <v>0</v>
      </c>
      <c r="M3426" s="39">
        <f t="shared" si="377"/>
        <v>0</v>
      </c>
      <c r="N3426" s="41">
        <f t="shared" si="379"/>
        <v>0</v>
      </c>
    </row>
    <row r="3427" spans="2:14">
      <c r="B3427" s="1">
        <v>36292</v>
      </c>
      <c r="C3427" s="1">
        <f t="shared" si="378"/>
        <v>36281</v>
      </c>
      <c r="E3427" s="42">
        <f>IF(DAY(B3427)&gt;14,VLOOKUP(DATE(YEAR(C3427),MONTH(C3427)-1,DAY(1)),'מדדים וריביות'!B:C,2,FALSE),VLOOKUP(DATE(YEAR(C3427),MONTH(C3427)-2,DAY(1)),'מדדים וריביות'!B:C,2,FALSE))</f>
        <v>24964183.433106299</v>
      </c>
      <c r="F3427" s="43">
        <f>IF($B$5=1,'ריבית יומית'!D3421,'ריבית יומית'!G3421)</f>
        <v>1.0738622586670132E-4</v>
      </c>
      <c r="G3427" s="43">
        <f t="shared" si="373"/>
        <v>1.0738622586670132E-4</v>
      </c>
      <c r="H3427" s="29">
        <f t="shared" si="374"/>
        <v>1.4924341314309153</v>
      </c>
      <c r="I3427" s="30">
        <f>VLOOKUP(B3426,'מדדים וריביות'!B:C,2)</f>
        <v>25156771.154865999</v>
      </c>
      <c r="K3427" s="39">
        <f t="shared" si="375"/>
        <v>0</v>
      </c>
      <c r="L3427" s="39">
        <f t="shared" si="376"/>
        <v>0</v>
      </c>
      <c r="M3427" s="39">
        <f t="shared" si="377"/>
        <v>0</v>
      </c>
      <c r="N3427" s="41">
        <f t="shared" si="379"/>
        <v>0</v>
      </c>
    </row>
    <row r="3428" spans="2:14">
      <c r="B3428" s="1">
        <v>36293</v>
      </c>
      <c r="C3428" s="1">
        <f t="shared" si="378"/>
        <v>36281</v>
      </c>
      <c r="E3428" s="42">
        <f>IF(DAY(B3428)&gt;14,VLOOKUP(DATE(YEAR(C3428),MONTH(C3428)-1,DAY(1)),'מדדים וריביות'!B:C,2,FALSE),VLOOKUP(DATE(YEAR(C3428),MONTH(C3428)-2,DAY(1)),'מדדים וריביות'!B:C,2,FALSE))</f>
        <v>24964183.433106299</v>
      </c>
      <c r="F3428" s="43">
        <f>IF($B$5=1,'ריבית יומית'!D3422,'ריבית יומית'!G3422)</f>
        <v>1.0738622586670132E-4</v>
      </c>
      <c r="G3428" s="43">
        <f t="shared" si="373"/>
        <v>1.0738622586670132E-4</v>
      </c>
      <c r="H3428" s="29">
        <f t="shared" si="374"/>
        <v>1.4922738817707926</v>
      </c>
      <c r="I3428" s="30">
        <f>VLOOKUP(B3427,'מדדים וריביות'!B:C,2)</f>
        <v>25156771.154865999</v>
      </c>
      <c r="K3428" s="39">
        <f t="shared" si="375"/>
        <v>0</v>
      </c>
      <c r="L3428" s="39">
        <f t="shared" si="376"/>
        <v>0</v>
      </c>
      <c r="M3428" s="39">
        <f t="shared" si="377"/>
        <v>0</v>
      </c>
      <c r="N3428" s="41">
        <f t="shared" si="379"/>
        <v>0</v>
      </c>
    </row>
    <row r="3429" spans="2:14">
      <c r="B3429" s="1">
        <v>36294</v>
      </c>
      <c r="C3429" s="1">
        <f t="shared" si="378"/>
        <v>36281</v>
      </c>
      <c r="E3429" s="42">
        <f>IF(DAY(B3429)&gt;14,VLOOKUP(DATE(YEAR(C3429),MONTH(C3429)-1,DAY(1)),'מדדים וריביות'!B:C,2,FALSE),VLOOKUP(DATE(YEAR(C3429),MONTH(C3429)-2,DAY(1)),'מדדים וריביות'!B:C,2,FALSE))</f>
        <v>24964183.433106299</v>
      </c>
      <c r="F3429" s="43">
        <f>IF($B$5=1,'ריבית יומית'!D3423,'ריבית יומית'!G3423)</f>
        <v>1.0738622586670132E-4</v>
      </c>
      <c r="G3429" s="43">
        <f t="shared" si="373"/>
        <v>1.0738622586670132E-4</v>
      </c>
      <c r="H3429" s="29">
        <f t="shared" si="374"/>
        <v>1.4921136493174281</v>
      </c>
      <c r="I3429" s="30">
        <f>VLOOKUP(B3428,'מדדים וריביות'!B:C,2)</f>
        <v>25156771.154865999</v>
      </c>
      <c r="K3429" s="39">
        <f t="shared" si="375"/>
        <v>0</v>
      </c>
      <c r="L3429" s="39">
        <f t="shared" si="376"/>
        <v>0</v>
      </c>
      <c r="M3429" s="39">
        <f t="shared" si="377"/>
        <v>0</v>
      </c>
      <c r="N3429" s="41">
        <f t="shared" si="379"/>
        <v>0</v>
      </c>
    </row>
    <row r="3430" spans="2:14">
      <c r="B3430" s="1">
        <v>36295</v>
      </c>
      <c r="C3430" s="1">
        <f t="shared" si="378"/>
        <v>36281</v>
      </c>
      <c r="E3430" s="42">
        <f>IF(DAY(B3430)&gt;14,VLOOKUP(DATE(YEAR(C3430),MONTH(C3430)-1,DAY(1)),'מדדים וריביות'!B:C,2,FALSE),VLOOKUP(DATE(YEAR(C3430),MONTH(C3430)-2,DAY(1)),'מדדים וריביות'!B:C,2,FALSE))</f>
        <v>25036403.828766201</v>
      </c>
      <c r="F3430" s="43">
        <f>IF($B$5=1,'ריבית יומית'!D3424,'ריבית יומית'!G3424)</f>
        <v>1.0738622586670132E-4</v>
      </c>
      <c r="G3430" s="43">
        <f t="shared" si="373"/>
        <v>1.0738622586670132E-4</v>
      </c>
      <c r="H3430" s="29">
        <f t="shared" si="374"/>
        <v>1.4919534340689746</v>
      </c>
      <c r="I3430" s="30">
        <f>VLOOKUP(B3429,'מדדים וריביות'!B:C,2)</f>
        <v>25156771.154865999</v>
      </c>
      <c r="K3430" s="39">
        <f t="shared" si="375"/>
        <v>0</v>
      </c>
      <c r="L3430" s="39">
        <f t="shared" si="376"/>
        <v>0</v>
      </c>
      <c r="M3430" s="39">
        <f t="shared" si="377"/>
        <v>0</v>
      </c>
      <c r="N3430" s="41">
        <f t="shared" si="379"/>
        <v>0</v>
      </c>
    </row>
    <row r="3431" spans="2:14">
      <c r="B3431" s="1">
        <v>36296</v>
      </c>
      <c r="C3431" s="1">
        <f t="shared" si="378"/>
        <v>36281</v>
      </c>
      <c r="E3431" s="42">
        <f>IF(DAY(B3431)&gt;14,VLOOKUP(DATE(YEAR(C3431),MONTH(C3431)-1,DAY(1)),'מדדים וריביות'!B:C,2,FALSE),VLOOKUP(DATE(YEAR(C3431),MONTH(C3431)-2,DAY(1)),'מדדים וריביות'!B:C,2,FALSE))</f>
        <v>25036403.828766201</v>
      </c>
      <c r="F3431" s="43">
        <f>IF($B$5=1,'ריבית יומית'!D3425,'ריבית יומית'!G3425)</f>
        <v>1.0738622586670132E-4</v>
      </c>
      <c r="G3431" s="43">
        <f t="shared" si="373"/>
        <v>1.0738622586670132E-4</v>
      </c>
      <c r="H3431" s="29">
        <f t="shared" si="374"/>
        <v>1.4917932360235846</v>
      </c>
      <c r="I3431" s="30">
        <f>VLOOKUP(B3430,'מדדים וריביות'!B:C,2)</f>
        <v>25156771.154865999</v>
      </c>
      <c r="K3431" s="39">
        <f t="shared" si="375"/>
        <v>0</v>
      </c>
      <c r="L3431" s="39">
        <f t="shared" si="376"/>
        <v>0</v>
      </c>
      <c r="M3431" s="39">
        <f t="shared" si="377"/>
        <v>0</v>
      </c>
      <c r="N3431" s="41">
        <f t="shared" si="379"/>
        <v>0</v>
      </c>
    </row>
    <row r="3432" spans="2:14">
      <c r="B3432" s="1">
        <v>36297</v>
      </c>
      <c r="C3432" s="1">
        <f t="shared" si="378"/>
        <v>36281</v>
      </c>
      <c r="E3432" s="42">
        <f>IF(DAY(B3432)&gt;14,VLOOKUP(DATE(YEAR(C3432),MONTH(C3432)-1,DAY(1)),'מדדים וריביות'!B:C,2,FALSE),VLOOKUP(DATE(YEAR(C3432),MONTH(C3432)-2,DAY(1)),'מדדים וריביות'!B:C,2,FALSE))</f>
        <v>25036403.828766201</v>
      </c>
      <c r="F3432" s="43">
        <f>IF($B$5=1,'ריבית יומית'!D3426,'ריבית יומית'!G3426)</f>
        <v>1.0738622586670132E-4</v>
      </c>
      <c r="G3432" s="43">
        <f t="shared" si="373"/>
        <v>1.0738622586670132E-4</v>
      </c>
      <c r="H3432" s="29">
        <f t="shared" si="374"/>
        <v>1.4916330551794108</v>
      </c>
      <c r="I3432" s="30">
        <f>VLOOKUP(B3431,'מדדים וריביות'!B:C,2)</f>
        <v>25156771.154865999</v>
      </c>
      <c r="K3432" s="39">
        <f t="shared" si="375"/>
        <v>0</v>
      </c>
      <c r="L3432" s="39">
        <f t="shared" si="376"/>
        <v>0</v>
      </c>
      <c r="M3432" s="39">
        <f t="shared" si="377"/>
        <v>0</v>
      </c>
      <c r="N3432" s="41">
        <f t="shared" si="379"/>
        <v>0</v>
      </c>
    </row>
    <row r="3433" spans="2:14">
      <c r="B3433" s="1">
        <v>36298</v>
      </c>
      <c r="C3433" s="1">
        <f t="shared" si="378"/>
        <v>36281</v>
      </c>
      <c r="E3433" s="42">
        <f>IF(DAY(B3433)&gt;14,VLOOKUP(DATE(YEAR(C3433),MONTH(C3433)-1,DAY(1)),'מדדים וריביות'!B:C,2,FALSE),VLOOKUP(DATE(YEAR(C3433),MONTH(C3433)-2,DAY(1)),'מדדים וריביות'!B:C,2,FALSE))</f>
        <v>25036403.828766201</v>
      </c>
      <c r="F3433" s="43">
        <f>IF($B$5=1,'ריבית יומית'!D3427,'ריבית יומית'!G3427)</f>
        <v>1.0738622586670132E-4</v>
      </c>
      <c r="G3433" s="43">
        <f t="shared" si="373"/>
        <v>1.0738622586670132E-4</v>
      </c>
      <c r="H3433" s="29">
        <f t="shared" si="374"/>
        <v>1.4914728915346065</v>
      </c>
      <c r="I3433" s="30">
        <f>VLOOKUP(B3432,'מדדים וריביות'!B:C,2)</f>
        <v>25156771.154865999</v>
      </c>
      <c r="K3433" s="39">
        <f t="shared" si="375"/>
        <v>0</v>
      </c>
      <c r="L3433" s="39">
        <f t="shared" si="376"/>
        <v>0</v>
      </c>
      <c r="M3433" s="39">
        <f t="shared" si="377"/>
        <v>0</v>
      </c>
      <c r="N3433" s="41">
        <f t="shared" si="379"/>
        <v>0</v>
      </c>
    </row>
    <row r="3434" spans="2:14">
      <c r="B3434" s="1">
        <v>36299</v>
      </c>
      <c r="C3434" s="1">
        <f t="shared" si="378"/>
        <v>36281</v>
      </c>
      <c r="E3434" s="42">
        <f>IF(DAY(B3434)&gt;14,VLOOKUP(DATE(YEAR(C3434),MONTH(C3434)-1,DAY(1)),'מדדים וריביות'!B:C,2,FALSE),VLOOKUP(DATE(YEAR(C3434),MONTH(C3434)-2,DAY(1)),'מדדים וריביות'!B:C,2,FALSE))</f>
        <v>25036403.828766201</v>
      </c>
      <c r="F3434" s="43">
        <f>IF($B$5=1,'ריבית יומית'!D3428,'ריבית יומית'!G3428)</f>
        <v>1.0738622586670132E-4</v>
      </c>
      <c r="G3434" s="43">
        <f t="shared" si="373"/>
        <v>1.0738622586670132E-4</v>
      </c>
      <c r="H3434" s="29">
        <f t="shared" si="374"/>
        <v>1.4913127450873247</v>
      </c>
      <c r="I3434" s="30">
        <f>VLOOKUP(B3433,'מדדים וריביות'!B:C,2)</f>
        <v>25156771.154865999</v>
      </c>
      <c r="K3434" s="39">
        <f t="shared" si="375"/>
        <v>0</v>
      </c>
      <c r="L3434" s="39">
        <f t="shared" si="376"/>
        <v>0</v>
      </c>
      <c r="M3434" s="39">
        <f t="shared" si="377"/>
        <v>0</v>
      </c>
      <c r="N3434" s="41">
        <f t="shared" si="379"/>
        <v>0</v>
      </c>
    </row>
    <row r="3435" spans="2:14">
      <c r="B3435" s="1">
        <v>36300</v>
      </c>
      <c r="C3435" s="1">
        <f t="shared" si="378"/>
        <v>36281</v>
      </c>
      <c r="E3435" s="42">
        <f>IF(DAY(B3435)&gt;14,VLOOKUP(DATE(YEAR(C3435),MONTH(C3435)-1,DAY(1)),'מדדים וריביות'!B:C,2,FALSE),VLOOKUP(DATE(YEAR(C3435),MONTH(C3435)-2,DAY(1)),'מדדים וריביות'!B:C,2,FALSE))</f>
        <v>25036403.828766201</v>
      </c>
      <c r="F3435" s="43">
        <f>IF($B$5=1,'ריבית יומית'!D3429,'ריבית יומית'!G3429)</f>
        <v>1.0738622586670132E-4</v>
      </c>
      <c r="G3435" s="43">
        <f t="shared" si="373"/>
        <v>1.0738622586670132E-4</v>
      </c>
      <c r="H3435" s="29">
        <f t="shared" si="374"/>
        <v>1.4911526158357189</v>
      </c>
      <c r="I3435" s="30">
        <f>VLOOKUP(B3434,'מדדים וריביות'!B:C,2)</f>
        <v>25156771.154865999</v>
      </c>
      <c r="K3435" s="39">
        <f t="shared" si="375"/>
        <v>0</v>
      </c>
      <c r="L3435" s="39">
        <f t="shared" si="376"/>
        <v>0</v>
      </c>
      <c r="M3435" s="39">
        <f t="shared" si="377"/>
        <v>0</v>
      </c>
      <c r="N3435" s="41">
        <f t="shared" si="379"/>
        <v>0</v>
      </c>
    </row>
    <row r="3436" spans="2:14">
      <c r="B3436" s="1">
        <v>36301</v>
      </c>
      <c r="C3436" s="1">
        <f t="shared" si="378"/>
        <v>36281</v>
      </c>
      <c r="E3436" s="42">
        <f>IF(DAY(B3436)&gt;14,VLOOKUP(DATE(YEAR(C3436),MONTH(C3436)-1,DAY(1)),'מדדים וריביות'!B:C,2,FALSE),VLOOKUP(DATE(YEAR(C3436),MONTH(C3436)-2,DAY(1)),'מדדים וריביות'!B:C,2,FALSE))</f>
        <v>25036403.828766201</v>
      </c>
      <c r="F3436" s="43">
        <f>IF($B$5=1,'ריבית יומית'!D3430,'ריבית יומית'!G3430)</f>
        <v>1.0738622586670132E-4</v>
      </c>
      <c r="G3436" s="43">
        <f t="shared" si="373"/>
        <v>1.0738622586670132E-4</v>
      </c>
      <c r="H3436" s="29">
        <f t="shared" si="374"/>
        <v>1.4909925037779426</v>
      </c>
      <c r="I3436" s="30">
        <f>VLOOKUP(B3435,'מדדים וריביות'!B:C,2)</f>
        <v>25156771.154865999</v>
      </c>
      <c r="K3436" s="39">
        <f t="shared" si="375"/>
        <v>0</v>
      </c>
      <c r="L3436" s="39">
        <f t="shared" si="376"/>
        <v>0</v>
      </c>
      <c r="M3436" s="39">
        <f t="shared" si="377"/>
        <v>0</v>
      </c>
      <c r="N3436" s="41">
        <f t="shared" si="379"/>
        <v>0</v>
      </c>
    </row>
    <row r="3437" spans="2:14">
      <c r="B3437" s="1">
        <v>36302</v>
      </c>
      <c r="C3437" s="1">
        <f t="shared" si="378"/>
        <v>36281</v>
      </c>
      <c r="E3437" s="42">
        <f>IF(DAY(B3437)&gt;14,VLOOKUP(DATE(YEAR(C3437),MONTH(C3437)-1,DAY(1)),'מדדים וריביות'!B:C,2,FALSE),VLOOKUP(DATE(YEAR(C3437),MONTH(C3437)-2,DAY(1)),'מדדים וריביות'!B:C,2,FALSE))</f>
        <v>25036403.828766201</v>
      </c>
      <c r="F3437" s="43">
        <f>IF($B$5=1,'ריבית יומית'!D3431,'ריבית יומית'!G3431)</f>
        <v>1.0738622586670132E-4</v>
      </c>
      <c r="G3437" s="43">
        <f t="shared" si="373"/>
        <v>1.0738622586670132E-4</v>
      </c>
      <c r="H3437" s="29">
        <f t="shared" si="374"/>
        <v>1.4908324089121496</v>
      </c>
      <c r="I3437" s="30">
        <f>VLOOKUP(B3436,'מדדים וריביות'!B:C,2)</f>
        <v>25156771.154865999</v>
      </c>
      <c r="K3437" s="39">
        <f t="shared" si="375"/>
        <v>0</v>
      </c>
      <c r="L3437" s="39">
        <f t="shared" si="376"/>
        <v>0</v>
      </c>
      <c r="M3437" s="39">
        <f t="shared" si="377"/>
        <v>0</v>
      </c>
      <c r="N3437" s="41">
        <f t="shared" si="379"/>
        <v>0</v>
      </c>
    </row>
    <row r="3438" spans="2:14">
      <c r="B3438" s="1">
        <v>36303</v>
      </c>
      <c r="C3438" s="1">
        <f t="shared" si="378"/>
        <v>36281</v>
      </c>
      <c r="E3438" s="42">
        <f>IF(DAY(B3438)&gt;14,VLOOKUP(DATE(YEAR(C3438),MONTH(C3438)-1,DAY(1)),'מדדים וריביות'!B:C,2,FALSE),VLOOKUP(DATE(YEAR(C3438),MONTH(C3438)-2,DAY(1)),'מדדים וריביות'!B:C,2,FALSE))</f>
        <v>25036403.828766201</v>
      </c>
      <c r="F3438" s="43">
        <f>IF($B$5=1,'ריבית יומית'!D3432,'ריבית יומית'!G3432)</f>
        <v>1.0738622586670132E-4</v>
      </c>
      <c r="G3438" s="43">
        <f t="shared" si="373"/>
        <v>1.0738622586670132E-4</v>
      </c>
      <c r="H3438" s="29">
        <f t="shared" si="374"/>
        <v>1.4906723312364942</v>
      </c>
      <c r="I3438" s="30">
        <f>VLOOKUP(B3437,'מדדים וריביות'!B:C,2)</f>
        <v>25156771.154865999</v>
      </c>
      <c r="K3438" s="39">
        <f t="shared" si="375"/>
        <v>0</v>
      </c>
      <c r="L3438" s="39">
        <f t="shared" si="376"/>
        <v>0</v>
      </c>
      <c r="M3438" s="39">
        <f t="shared" si="377"/>
        <v>0</v>
      </c>
      <c r="N3438" s="41">
        <f t="shared" si="379"/>
        <v>0</v>
      </c>
    </row>
    <row r="3439" spans="2:14">
      <c r="B3439" s="1">
        <v>36304</v>
      </c>
      <c r="C3439" s="1">
        <f t="shared" si="378"/>
        <v>36281</v>
      </c>
      <c r="E3439" s="42">
        <f>IF(DAY(B3439)&gt;14,VLOOKUP(DATE(YEAR(C3439),MONTH(C3439)-1,DAY(1)),'מדדים וריביות'!B:C,2,FALSE),VLOOKUP(DATE(YEAR(C3439),MONTH(C3439)-2,DAY(1)),'מדדים וריביות'!B:C,2,FALSE))</f>
        <v>25036403.828766201</v>
      </c>
      <c r="F3439" s="43">
        <f>IF($B$5=1,'ריבית יומית'!D3433,'ריבית יומית'!G3433)</f>
        <v>1.0738622586670132E-4</v>
      </c>
      <c r="G3439" s="43">
        <f t="shared" si="373"/>
        <v>1.0738622586670132E-4</v>
      </c>
      <c r="H3439" s="29">
        <f t="shared" si="374"/>
        <v>1.4905122707491305</v>
      </c>
      <c r="I3439" s="30">
        <f>VLOOKUP(B3438,'מדדים וריביות'!B:C,2)</f>
        <v>25156771.154865999</v>
      </c>
      <c r="K3439" s="39">
        <f t="shared" si="375"/>
        <v>0</v>
      </c>
      <c r="L3439" s="39">
        <f t="shared" si="376"/>
        <v>0</v>
      </c>
      <c r="M3439" s="39">
        <f t="shared" si="377"/>
        <v>0</v>
      </c>
      <c r="N3439" s="41">
        <f t="shared" si="379"/>
        <v>0</v>
      </c>
    </row>
    <row r="3440" spans="2:14">
      <c r="B3440" s="1">
        <v>36305</v>
      </c>
      <c r="C3440" s="1">
        <f t="shared" si="378"/>
        <v>36281</v>
      </c>
      <c r="E3440" s="42">
        <f>IF(DAY(B3440)&gt;14,VLOOKUP(DATE(YEAR(C3440),MONTH(C3440)-1,DAY(1)),'מדדים וריביות'!B:C,2,FALSE),VLOOKUP(DATE(YEAR(C3440),MONTH(C3440)-2,DAY(1)),'מדדים וריביות'!B:C,2,FALSE))</f>
        <v>25036403.828766201</v>
      </c>
      <c r="F3440" s="43">
        <f>IF($B$5=1,'ריבית יומית'!D3434,'ריבית יומית'!G3434)</f>
        <v>1.0738622586670132E-4</v>
      </c>
      <c r="G3440" s="43">
        <f t="shared" si="373"/>
        <v>1.0738622586670132E-4</v>
      </c>
      <c r="H3440" s="29">
        <f t="shared" si="374"/>
        <v>1.4903522274482128</v>
      </c>
      <c r="I3440" s="30">
        <f>VLOOKUP(B3439,'מדדים וריביות'!B:C,2)</f>
        <v>25156771.154865999</v>
      </c>
      <c r="K3440" s="39">
        <f t="shared" si="375"/>
        <v>0</v>
      </c>
      <c r="L3440" s="39">
        <f t="shared" si="376"/>
        <v>0</v>
      </c>
      <c r="M3440" s="39">
        <f t="shared" si="377"/>
        <v>0</v>
      </c>
      <c r="N3440" s="41">
        <f t="shared" si="379"/>
        <v>0</v>
      </c>
    </row>
    <row r="3441" spans="2:14">
      <c r="B3441" s="1">
        <v>36306</v>
      </c>
      <c r="C3441" s="1">
        <f t="shared" si="378"/>
        <v>36281</v>
      </c>
      <c r="E3441" s="42">
        <f>IF(DAY(B3441)&gt;14,VLOOKUP(DATE(YEAR(C3441),MONTH(C3441)-1,DAY(1)),'מדדים וריביות'!B:C,2,FALSE),VLOOKUP(DATE(YEAR(C3441),MONTH(C3441)-2,DAY(1)),'מדדים וריביות'!B:C,2,FALSE))</f>
        <v>25036403.828766201</v>
      </c>
      <c r="F3441" s="43">
        <f>IF($B$5=1,'ריבית יומית'!D3435,'ריבית יומית'!G3435)</f>
        <v>1.0738622586670132E-4</v>
      </c>
      <c r="G3441" s="43">
        <f t="shared" si="373"/>
        <v>1.0738622586670132E-4</v>
      </c>
      <c r="H3441" s="29">
        <f t="shared" si="374"/>
        <v>1.4901922013318958</v>
      </c>
      <c r="I3441" s="30">
        <f>VLOOKUP(B3440,'מדדים וריביות'!B:C,2)</f>
        <v>25156771.154865999</v>
      </c>
      <c r="K3441" s="39">
        <f t="shared" si="375"/>
        <v>0</v>
      </c>
      <c r="L3441" s="39">
        <f t="shared" si="376"/>
        <v>0</v>
      </c>
      <c r="M3441" s="39">
        <f t="shared" si="377"/>
        <v>0</v>
      </c>
      <c r="N3441" s="41">
        <f t="shared" si="379"/>
        <v>0</v>
      </c>
    </row>
    <row r="3442" spans="2:14">
      <c r="B3442" s="1">
        <v>36307</v>
      </c>
      <c r="C3442" s="1">
        <f t="shared" si="378"/>
        <v>36281</v>
      </c>
      <c r="E3442" s="42">
        <f>IF(DAY(B3442)&gt;14,VLOOKUP(DATE(YEAR(C3442),MONTH(C3442)-1,DAY(1)),'מדדים וריביות'!B:C,2,FALSE),VLOOKUP(DATE(YEAR(C3442),MONTH(C3442)-2,DAY(1)),'מדדים וריביות'!B:C,2,FALSE))</f>
        <v>25036403.828766201</v>
      </c>
      <c r="F3442" s="43">
        <f>IF($B$5=1,'ריבית יומית'!D3436,'ריבית יומית'!G3436)</f>
        <v>1.0738622586670132E-4</v>
      </c>
      <c r="G3442" s="43">
        <f t="shared" si="373"/>
        <v>1.0738622586670132E-4</v>
      </c>
      <c r="H3442" s="29">
        <f t="shared" si="374"/>
        <v>1.4900321923983342</v>
      </c>
      <c r="I3442" s="30">
        <f>VLOOKUP(B3441,'מדדים וריביות'!B:C,2)</f>
        <v>25156771.154865999</v>
      </c>
      <c r="K3442" s="39">
        <f t="shared" si="375"/>
        <v>0</v>
      </c>
      <c r="L3442" s="39">
        <f t="shared" si="376"/>
        <v>0</v>
      </c>
      <c r="M3442" s="39">
        <f t="shared" si="377"/>
        <v>0</v>
      </c>
      <c r="N3442" s="41">
        <f t="shared" si="379"/>
        <v>0</v>
      </c>
    </row>
    <row r="3443" spans="2:14">
      <c r="B3443" s="1">
        <v>36308</v>
      </c>
      <c r="C3443" s="1">
        <f t="shared" si="378"/>
        <v>36281</v>
      </c>
      <c r="E3443" s="42">
        <f>IF(DAY(B3443)&gt;14,VLOOKUP(DATE(YEAR(C3443),MONTH(C3443)-1,DAY(1)),'מדדים וריביות'!B:C,2,FALSE),VLOOKUP(DATE(YEAR(C3443),MONTH(C3443)-2,DAY(1)),'מדדים וריביות'!B:C,2,FALSE))</f>
        <v>25036403.828766201</v>
      </c>
      <c r="F3443" s="43">
        <f>IF($B$5=1,'ריבית יומית'!D3437,'ריבית יומית'!G3437)</f>
        <v>1.0738622586670132E-4</v>
      </c>
      <c r="G3443" s="43">
        <f t="shared" si="373"/>
        <v>1.0738622586670132E-4</v>
      </c>
      <c r="H3443" s="29">
        <f t="shared" si="374"/>
        <v>1.489872200645683</v>
      </c>
      <c r="I3443" s="30">
        <f>VLOOKUP(B3442,'מדדים וריביות'!B:C,2)</f>
        <v>25156771.154865999</v>
      </c>
      <c r="K3443" s="39">
        <f t="shared" si="375"/>
        <v>0</v>
      </c>
      <c r="L3443" s="39">
        <f t="shared" si="376"/>
        <v>0</v>
      </c>
      <c r="M3443" s="39">
        <f t="shared" si="377"/>
        <v>0</v>
      </c>
      <c r="N3443" s="41">
        <f t="shared" si="379"/>
        <v>0</v>
      </c>
    </row>
    <row r="3444" spans="2:14">
      <c r="B3444" s="1">
        <v>36309</v>
      </c>
      <c r="C3444" s="1">
        <f t="shared" si="378"/>
        <v>36281</v>
      </c>
      <c r="E3444" s="42">
        <f>IF(DAY(B3444)&gt;14,VLOOKUP(DATE(YEAR(C3444),MONTH(C3444)-1,DAY(1)),'מדדים וריביות'!B:C,2,FALSE),VLOOKUP(DATE(YEAR(C3444),MONTH(C3444)-2,DAY(1)),'מדדים וריביות'!B:C,2,FALSE))</f>
        <v>25036403.828766201</v>
      </c>
      <c r="F3444" s="43">
        <f>IF($B$5=1,'ריבית יומית'!D3438,'ריבית יומית'!G3438)</f>
        <v>1.0738622586670132E-4</v>
      </c>
      <c r="G3444" s="43">
        <f t="shared" si="373"/>
        <v>1.0738622586670132E-4</v>
      </c>
      <c r="H3444" s="29">
        <f t="shared" si="374"/>
        <v>1.4897122260720976</v>
      </c>
      <c r="I3444" s="30">
        <f>VLOOKUP(B3443,'מדדים וריביות'!B:C,2)</f>
        <v>25156771.154865999</v>
      </c>
      <c r="K3444" s="39">
        <f t="shared" si="375"/>
        <v>0</v>
      </c>
      <c r="L3444" s="39">
        <f t="shared" si="376"/>
        <v>0</v>
      </c>
      <c r="M3444" s="39">
        <f t="shared" si="377"/>
        <v>0</v>
      </c>
      <c r="N3444" s="41">
        <f t="shared" si="379"/>
        <v>0</v>
      </c>
    </row>
    <row r="3445" spans="2:14">
      <c r="B3445" s="1">
        <v>36310</v>
      </c>
      <c r="C3445" s="1">
        <f t="shared" si="378"/>
        <v>36281</v>
      </c>
      <c r="E3445" s="42">
        <f>IF(DAY(B3445)&gt;14,VLOOKUP(DATE(YEAR(C3445),MONTH(C3445)-1,DAY(1)),'מדדים וריביות'!B:C,2,FALSE),VLOOKUP(DATE(YEAR(C3445),MONTH(C3445)-2,DAY(1)),'מדדים וריביות'!B:C,2,FALSE))</f>
        <v>25036403.828766201</v>
      </c>
      <c r="F3445" s="43">
        <f>IF($B$5=1,'ריבית יומית'!D3439,'ריבית יומית'!G3439)</f>
        <v>1.0738622586670132E-4</v>
      </c>
      <c r="G3445" s="43">
        <f t="shared" si="373"/>
        <v>1.0738622586670132E-4</v>
      </c>
      <c r="H3445" s="29">
        <f t="shared" si="374"/>
        <v>1.4895522686757334</v>
      </c>
      <c r="I3445" s="30">
        <f>VLOOKUP(B3444,'מדדים וריביות'!B:C,2)</f>
        <v>25156771.154865999</v>
      </c>
      <c r="K3445" s="39">
        <f t="shared" si="375"/>
        <v>0</v>
      </c>
      <c r="L3445" s="39">
        <f t="shared" si="376"/>
        <v>0</v>
      </c>
      <c r="M3445" s="39">
        <f t="shared" si="377"/>
        <v>0</v>
      </c>
      <c r="N3445" s="41">
        <f t="shared" si="379"/>
        <v>0</v>
      </c>
    </row>
    <row r="3446" spans="2:14">
      <c r="B3446" s="1">
        <v>36311</v>
      </c>
      <c r="C3446" s="1">
        <f t="shared" si="378"/>
        <v>36281</v>
      </c>
      <c r="E3446" s="42">
        <f>IF(DAY(B3446)&gt;14,VLOOKUP(DATE(YEAR(C3446),MONTH(C3446)-1,DAY(1)),'מדדים וריביות'!B:C,2,FALSE),VLOOKUP(DATE(YEAR(C3446),MONTH(C3446)-2,DAY(1)),'מדדים וריביות'!B:C,2,FALSE))</f>
        <v>25036403.828766201</v>
      </c>
      <c r="F3446" s="43">
        <f>IF($B$5=1,'ריבית יומית'!D3440,'ריבית יומית'!G3440)</f>
        <v>1.0738622586670132E-4</v>
      </c>
      <c r="G3446" s="43">
        <f t="shared" si="373"/>
        <v>1.0738622586670132E-4</v>
      </c>
      <c r="H3446" s="29">
        <f t="shared" si="374"/>
        <v>1.4893923284547459</v>
      </c>
      <c r="I3446" s="30">
        <f>VLOOKUP(B3445,'מדדים וריביות'!B:C,2)</f>
        <v>25156771.154865999</v>
      </c>
      <c r="K3446" s="39">
        <f t="shared" si="375"/>
        <v>0</v>
      </c>
      <c r="L3446" s="39">
        <f t="shared" si="376"/>
        <v>0</v>
      </c>
      <c r="M3446" s="39">
        <f t="shared" si="377"/>
        <v>0</v>
      </c>
      <c r="N3446" s="41">
        <f t="shared" si="379"/>
        <v>0</v>
      </c>
    </row>
    <row r="3447" spans="2:14">
      <c r="B3447" s="1">
        <v>36312</v>
      </c>
      <c r="C3447" s="1">
        <f t="shared" si="378"/>
        <v>36312</v>
      </c>
      <c r="E3447" s="42">
        <f>IF(DAY(B3447)&gt;14,VLOOKUP(DATE(YEAR(C3447),MONTH(C3447)-1,DAY(1)),'מדדים וריביות'!B:C,2,FALSE),VLOOKUP(DATE(YEAR(C3447),MONTH(C3447)-2,DAY(1)),'מדדים וריביות'!B:C,2,FALSE))</f>
        <v>25036403.828766201</v>
      </c>
      <c r="F3447" s="43">
        <f>IF($B$5=1,'ריבית יומית'!D3441,'ריבית יומית'!G3441)</f>
        <v>1.0738622586670132E-4</v>
      </c>
      <c r="G3447" s="43">
        <f t="shared" si="373"/>
        <v>1.0738622586670132E-4</v>
      </c>
      <c r="H3447" s="29">
        <f t="shared" si="374"/>
        <v>1.4892324054072907</v>
      </c>
      <c r="I3447" s="30">
        <f>VLOOKUP(B3446,'מדדים וריביות'!B:C,2)</f>
        <v>25156771.154865999</v>
      </c>
      <c r="K3447" s="39">
        <f t="shared" si="375"/>
        <v>0</v>
      </c>
      <c r="L3447" s="39">
        <f t="shared" si="376"/>
        <v>0</v>
      </c>
      <c r="M3447" s="39">
        <f t="shared" si="377"/>
        <v>0</v>
      </c>
      <c r="N3447" s="41">
        <f t="shared" si="379"/>
        <v>0</v>
      </c>
    </row>
    <row r="3448" spans="2:14">
      <c r="B3448" s="1">
        <v>36313</v>
      </c>
      <c r="C3448" s="1">
        <f t="shared" si="378"/>
        <v>36312</v>
      </c>
      <c r="E3448" s="42">
        <f>IF(DAY(B3448)&gt;14,VLOOKUP(DATE(YEAR(C3448),MONTH(C3448)-1,DAY(1)),'מדדים וריביות'!B:C,2,FALSE),VLOOKUP(DATE(YEAR(C3448),MONTH(C3448)-2,DAY(1)),'מדדים וריביות'!B:C,2,FALSE))</f>
        <v>25036403.828766201</v>
      </c>
      <c r="F3448" s="43">
        <f>IF($B$5=1,'ריבית יומית'!D3442,'ריבית יומית'!G3442)</f>
        <v>1.0738622586670132E-4</v>
      </c>
      <c r="G3448" s="43">
        <f t="shared" si="373"/>
        <v>1.0738622586670132E-4</v>
      </c>
      <c r="H3448" s="29">
        <f t="shared" si="374"/>
        <v>1.4890724995315241</v>
      </c>
      <c r="I3448" s="30">
        <f>VLOOKUP(B3447,'מדדים וריביות'!B:C,2)</f>
        <v>25228991.5505259</v>
      </c>
      <c r="K3448" s="39">
        <f t="shared" si="375"/>
        <v>0</v>
      </c>
      <c r="L3448" s="39">
        <f t="shared" si="376"/>
        <v>0</v>
      </c>
      <c r="M3448" s="39">
        <f t="shared" si="377"/>
        <v>0</v>
      </c>
      <c r="N3448" s="41">
        <f t="shared" si="379"/>
        <v>0</v>
      </c>
    </row>
    <row r="3449" spans="2:14">
      <c r="B3449" s="1">
        <v>36314</v>
      </c>
      <c r="C3449" s="1">
        <f t="shared" si="378"/>
        <v>36312</v>
      </c>
      <c r="E3449" s="42">
        <f>IF(DAY(B3449)&gt;14,VLOOKUP(DATE(YEAR(C3449),MONTH(C3449)-1,DAY(1)),'מדדים וריביות'!B:C,2,FALSE),VLOOKUP(DATE(YEAR(C3449),MONTH(C3449)-2,DAY(1)),'מדדים וריביות'!B:C,2,FALSE))</f>
        <v>25036403.828766201</v>
      </c>
      <c r="F3449" s="43">
        <f>IF($B$5=1,'ריבית יומית'!D3443,'ריבית יומית'!G3443)</f>
        <v>1.0738622586670132E-4</v>
      </c>
      <c r="G3449" s="43">
        <f t="shared" si="373"/>
        <v>1.0738622586670132E-4</v>
      </c>
      <c r="H3449" s="29">
        <f t="shared" si="374"/>
        <v>1.4889126108256021</v>
      </c>
      <c r="I3449" s="30">
        <f>VLOOKUP(B3448,'מדדים וריביות'!B:C,2)</f>
        <v>25228991.5505259</v>
      </c>
      <c r="K3449" s="39">
        <f t="shared" si="375"/>
        <v>0</v>
      </c>
      <c r="L3449" s="39">
        <f t="shared" si="376"/>
        <v>0</v>
      </c>
      <c r="M3449" s="39">
        <f t="shared" si="377"/>
        <v>0</v>
      </c>
      <c r="N3449" s="41">
        <f t="shared" si="379"/>
        <v>0</v>
      </c>
    </row>
    <row r="3450" spans="2:14">
      <c r="B3450" s="1">
        <v>36315</v>
      </c>
      <c r="C3450" s="1">
        <f t="shared" si="378"/>
        <v>36312</v>
      </c>
      <c r="E3450" s="42">
        <f>IF(DAY(B3450)&gt;14,VLOOKUP(DATE(YEAR(C3450),MONTH(C3450)-1,DAY(1)),'מדדים וריביות'!B:C,2,FALSE),VLOOKUP(DATE(YEAR(C3450),MONTH(C3450)-2,DAY(1)),'מדדים וריביות'!B:C,2,FALSE))</f>
        <v>25036403.828766201</v>
      </c>
      <c r="F3450" s="43">
        <f>IF($B$5=1,'ריבית יומית'!D3444,'ריבית יומית'!G3444)</f>
        <v>1.0738622586670132E-4</v>
      </c>
      <c r="G3450" s="43">
        <f t="shared" si="373"/>
        <v>1.0738622586670132E-4</v>
      </c>
      <c r="H3450" s="29">
        <f t="shared" si="374"/>
        <v>1.4887527392876814</v>
      </c>
      <c r="I3450" s="30">
        <f>VLOOKUP(B3449,'מדדים וריביות'!B:C,2)</f>
        <v>25228991.5505259</v>
      </c>
      <c r="K3450" s="39">
        <f t="shared" si="375"/>
        <v>0</v>
      </c>
      <c r="L3450" s="39">
        <f t="shared" si="376"/>
        <v>0</v>
      </c>
      <c r="M3450" s="39">
        <f t="shared" si="377"/>
        <v>0</v>
      </c>
      <c r="N3450" s="41">
        <f t="shared" si="379"/>
        <v>0</v>
      </c>
    </row>
    <row r="3451" spans="2:14">
      <c r="B3451" s="1">
        <v>36316</v>
      </c>
      <c r="C3451" s="1">
        <f t="shared" si="378"/>
        <v>36312</v>
      </c>
      <c r="E3451" s="42">
        <f>IF(DAY(B3451)&gt;14,VLOOKUP(DATE(YEAR(C3451),MONTH(C3451)-1,DAY(1)),'מדדים וריביות'!B:C,2,FALSE),VLOOKUP(DATE(YEAR(C3451),MONTH(C3451)-2,DAY(1)),'מדדים וריביות'!B:C,2,FALSE))</f>
        <v>25036403.828766201</v>
      </c>
      <c r="F3451" s="43">
        <f>IF($B$5=1,'ריבית יומית'!D3445,'ריבית יומית'!G3445)</f>
        <v>1.0738622586670132E-4</v>
      </c>
      <c r="G3451" s="43">
        <f t="shared" si="373"/>
        <v>1.0738622586670132E-4</v>
      </c>
      <c r="H3451" s="29">
        <f t="shared" si="374"/>
        <v>1.4885928849159182</v>
      </c>
      <c r="I3451" s="30">
        <f>VLOOKUP(B3450,'מדדים וריביות'!B:C,2)</f>
        <v>25228991.5505259</v>
      </c>
      <c r="K3451" s="39">
        <f t="shared" si="375"/>
        <v>0</v>
      </c>
      <c r="L3451" s="39">
        <f t="shared" si="376"/>
        <v>0</v>
      </c>
      <c r="M3451" s="39">
        <f t="shared" si="377"/>
        <v>0</v>
      </c>
      <c r="N3451" s="41">
        <f t="shared" si="379"/>
        <v>0</v>
      </c>
    </row>
    <row r="3452" spans="2:14">
      <c r="B3452" s="1">
        <v>36317</v>
      </c>
      <c r="C3452" s="1">
        <f t="shared" si="378"/>
        <v>36312</v>
      </c>
      <c r="E3452" s="42">
        <f>IF(DAY(B3452)&gt;14,VLOOKUP(DATE(YEAR(C3452),MONTH(C3452)-1,DAY(1)),'מדדים וריביות'!B:C,2,FALSE),VLOOKUP(DATE(YEAR(C3452),MONTH(C3452)-2,DAY(1)),'מדדים וריביות'!B:C,2,FALSE))</f>
        <v>25036403.828766201</v>
      </c>
      <c r="F3452" s="43">
        <f>IF($B$5=1,'ריבית יומית'!D3446,'ריבית יומית'!G3446)</f>
        <v>1.0738622586670132E-4</v>
      </c>
      <c r="G3452" s="43">
        <f t="shared" si="373"/>
        <v>1.0738622586670132E-4</v>
      </c>
      <c r="H3452" s="29">
        <f t="shared" si="374"/>
        <v>1.4884330477084695</v>
      </c>
      <c r="I3452" s="30">
        <f>VLOOKUP(B3451,'מדדים וריביות'!B:C,2)</f>
        <v>25228991.5505259</v>
      </c>
      <c r="K3452" s="39">
        <f t="shared" si="375"/>
        <v>0</v>
      </c>
      <c r="L3452" s="39">
        <f t="shared" si="376"/>
        <v>0</v>
      </c>
      <c r="M3452" s="39">
        <f t="shared" si="377"/>
        <v>0</v>
      </c>
      <c r="N3452" s="41">
        <f t="shared" si="379"/>
        <v>0</v>
      </c>
    </row>
    <row r="3453" spans="2:14">
      <c r="B3453" s="1">
        <v>36318</v>
      </c>
      <c r="C3453" s="1">
        <f t="shared" si="378"/>
        <v>36312</v>
      </c>
      <c r="E3453" s="42">
        <f>IF(DAY(B3453)&gt;14,VLOOKUP(DATE(YEAR(C3453),MONTH(C3453)-1,DAY(1)),'מדדים וריביות'!B:C,2,FALSE),VLOOKUP(DATE(YEAR(C3453),MONTH(C3453)-2,DAY(1)),'מדדים וריביות'!B:C,2,FALSE))</f>
        <v>25036403.828766201</v>
      </c>
      <c r="F3453" s="43">
        <f>IF($B$5=1,'ריבית יומית'!D3447,'ריבית יומית'!G3447)</f>
        <v>1.0738622586670132E-4</v>
      </c>
      <c r="G3453" s="43">
        <f t="shared" si="373"/>
        <v>1.0738622586670132E-4</v>
      </c>
      <c r="H3453" s="29">
        <f t="shared" si="374"/>
        <v>1.4882732276634922</v>
      </c>
      <c r="I3453" s="30">
        <f>VLOOKUP(B3452,'מדדים וריביות'!B:C,2)</f>
        <v>25228991.5505259</v>
      </c>
      <c r="K3453" s="39">
        <f t="shared" si="375"/>
        <v>0</v>
      </c>
      <c r="L3453" s="39">
        <f t="shared" si="376"/>
        <v>0</v>
      </c>
      <c r="M3453" s="39">
        <f t="shared" si="377"/>
        <v>0</v>
      </c>
      <c r="N3453" s="41">
        <f t="shared" si="379"/>
        <v>0</v>
      </c>
    </row>
    <row r="3454" spans="2:14">
      <c r="B3454" s="1">
        <v>36319</v>
      </c>
      <c r="C3454" s="1">
        <f t="shared" si="378"/>
        <v>36312</v>
      </c>
      <c r="E3454" s="42">
        <f>IF(DAY(B3454)&gt;14,VLOOKUP(DATE(YEAR(C3454),MONTH(C3454)-1,DAY(1)),'מדדים וריביות'!B:C,2,FALSE),VLOOKUP(DATE(YEAR(C3454),MONTH(C3454)-2,DAY(1)),'מדדים וריביות'!B:C,2,FALSE))</f>
        <v>25036403.828766201</v>
      </c>
      <c r="F3454" s="43">
        <f>IF($B$5=1,'ריבית יומית'!D3448,'ריבית יומית'!G3448)</f>
        <v>1.0738622586670132E-4</v>
      </c>
      <c r="G3454" s="43">
        <f t="shared" si="373"/>
        <v>1.0738622586670132E-4</v>
      </c>
      <c r="H3454" s="29">
        <f t="shared" si="374"/>
        <v>1.4881134247791437</v>
      </c>
      <c r="I3454" s="30">
        <f>VLOOKUP(B3453,'מדדים וריביות'!B:C,2)</f>
        <v>25228991.5505259</v>
      </c>
      <c r="K3454" s="39">
        <f t="shared" si="375"/>
        <v>0</v>
      </c>
      <c r="L3454" s="39">
        <f t="shared" si="376"/>
        <v>0</v>
      </c>
      <c r="M3454" s="39">
        <f t="shared" si="377"/>
        <v>0</v>
      </c>
      <c r="N3454" s="41">
        <f t="shared" si="379"/>
        <v>0</v>
      </c>
    </row>
    <row r="3455" spans="2:14">
      <c r="B3455" s="1">
        <v>36320</v>
      </c>
      <c r="C3455" s="1">
        <f t="shared" si="378"/>
        <v>36312</v>
      </c>
      <c r="E3455" s="42">
        <f>IF(DAY(B3455)&gt;14,VLOOKUP(DATE(YEAR(C3455),MONTH(C3455)-1,DAY(1)),'מדדים וריביות'!B:C,2,FALSE),VLOOKUP(DATE(YEAR(C3455),MONTH(C3455)-2,DAY(1)),'מדדים וריביות'!B:C,2,FALSE))</f>
        <v>25036403.828766201</v>
      </c>
      <c r="F3455" s="43">
        <f>IF($B$5=1,'ריבית יומית'!D3449,'ריבית יומית'!G3449)</f>
        <v>1.0738622586670132E-4</v>
      </c>
      <c r="G3455" s="43">
        <f t="shared" si="373"/>
        <v>1.0738622586670132E-4</v>
      </c>
      <c r="H3455" s="29">
        <f t="shared" si="374"/>
        <v>1.487953639053581</v>
      </c>
      <c r="I3455" s="30">
        <f>VLOOKUP(B3454,'מדדים וריביות'!B:C,2)</f>
        <v>25228991.5505259</v>
      </c>
      <c r="K3455" s="39">
        <f t="shared" si="375"/>
        <v>0</v>
      </c>
      <c r="L3455" s="39">
        <f t="shared" si="376"/>
        <v>0</v>
      </c>
      <c r="M3455" s="39">
        <f t="shared" si="377"/>
        <v>0</v>
      </c>
      <c r="N3455" s="41">
        <f t="shared" si="379"/>
        <v>0</v>
      </c>
    </row>
    <row r="3456" spans="2:14">
      <c r="B3456" s="1">
        <v>36321</v>
      </c>
      <c r="C3456" s="1">
        <f t="shared" si="378"/>
        <v>36312</v>
      </c>
      <c r="E3456" s="42">
        <f>IF(DAY(B3456)&gt;14,VLOOKUP(DATE(YEAR(C3456),MONTH(C3456)-1,DAY(1)),'מדדים וריביות'!B:C,2,FALSE),VLOOKUP(DATE(YEAR(C3456),MONTH(C3456)-2,DAY(1)),'מדדים וריביות'!B:C,2,FALSE))</f>
        <v>25036403.828766201</v>
      </c>
      <c r="F3456" s="43">
        <f>IF($B$5=1,'ריבית יומית'!D3450,'ריבית יומית'!G3450)</f>
        <v>1.0738622586670132E-4</v>
      </c>
      <c r="G3456" s="43">
        <f t="shared" si="373"/>
        <v>1.0738622586670132E-4</v>
      </c>
      <c r="H3456" s="29">
        <f t="shared" si="374"/>
        <v>1.487793870484962</v>
      </c>
      <c r="I3456" s="30">
        <f>VLOOKUP(B3455,'מדדים וריביות'!B:C,2)</f>
        <v>25228991.5505259</v>
      </c>
      <c r="K3456" s="39">
        <f t="shared" si="375"/>
        <v>0</v>
      </c>
      <c r="L3456" s="39">
        <f t="shared" si="376"/>
        <v>0</v>
      </c>
      <c r="M3456" s="39">
        <f t="shared" si="377"/>
        <v>0</v>
      </c>
      <c r="N3456" s="41">
        <f t="shared" si="379"/>
        <v>0</v>
      </c>
    </row>
    <row r="3457" spans="2:14">
      <c r="B3457" s="1">
        <v>36322</v>
      </c>
      <c r="C3457" s="1">
        <f t="shared" si="378"/>
        <v>36312</v>
      </c>
      <c r="E3457" s="42">
        <f>IF(DAY(B3457)&gt;14,VLOOKUP(DATE(YEAR(C3457),MONTH(C3457)-1,DAY(1)),'מדדים וריביות'!B:C,2,FALSE),VLOOKUP(DATE(YEAR(C3457),MONTH(C3457)-2,DAY(1)),'מדדים וריביות'!B:C,2,FALSE))</f>
        <v>25036403.828766201</v>
      </c>
      <c r="F3457" s="43">
        <f>IF($B$5=1,'ריבית יומית'!D3451,'ריבית יומית'!G3451)</f>
        <v>1.0738622586670132E-4</v>
      </c>
      <c r="G3457" s="43">
        <f t="shared" si="373"/>
        <v>1.0738622586670132E-4</v>
      </c>
      <c r="H3457" s="29">
        <f t="shared" si="374"/>
        <v>1.4876341190714444</v>
      </c>
      <c r="I3457" s="30">
        <f>VLOOKUP(B3456,'מדדים וריביות'!B:C,2)</f>
        <v>25228991.5505259</v>
      </c>
      <c r="K3457" s="39">
        <f t="shared" si="375"/>
        <v>0</v>
      </c>
      <c r="L3457" s="39">
        <f t="shared" si="376"/>
        <v>0</v>
      </c>
      <c r="M3457" s="39">
        <f t="shared" si="377"/>
        <v>0</v>
      </c>
      <c r="N3457" s="41">
        <f t="shared" si="379"/>
        <v>0</v>
      </c>
    </row>
    <row r="3458" spans="2:14">
      <c r="B3458" s="1">
        <v>36323</v>
      </c>
      <c r="C3458" s="1">
        <f t="shared" si="378"/>
        <v>36312</v>
      </c>
      <c r="E3458" s="42">
        <f>IF(DAY(B3458)&gt;14,VLOOKUP(DATE(YEAR(C3458),MONTH(C3458)-1,DAY(1)),'מדדים וריביות'!B:C,2,FALSE),VLOOKUP(DATE(YEAR(C3458),MONTH(C3458)-2,DAY(1)),'מדדים וריביות'!B:C,2,FALSE))</f>
        <v>25036403.828766201</v>
      </c>
      <c r="F3458" s="43">
        <f>IF($B$5=1,'ריבית יומית'!D3452,'ריבית יומית'!G3452)</f>
        <v>1.0738622586670132E-4</v>
      </c>
      <c r="G3458" s="43">
        <f t="shared" si="373"/>
        <v>1.0738622586670132E-4</v>
      </c>
      <c r="H3458" s="29">
        <f t="shared" si="374"/>
        <v>1.4874743848111862</v>
      </c>
      <c r="I3458" s="30">
        <f>VLOOKUP(B3457,'מדדים וריביות'!B:C,2)</f>
        <v>25228991.5505259</v>
      </c>
      <c r="K3458" s="39">
        <f t="shared" si="375"/>
        <v>0</v>
      </c>
      <c r="L3458" s="39">
        <f t="shared" si="376"/>
        <v>0</v>
      </c>
      <c r="M3458" s="39">
        <f t="shared" si="377"/>
        <v>0</v>
      </c>
      <c r="N3458" s="41">
        <f t="shared" si="379"/>
        <v>0</v>
      </c>
    </row>
    <row r="3459" spans="2:14">
      <c r="B3459" s="1">
        <v>36324</v>
      </c>
      <c r="C3459" s="1">
        <f t="shared" si="378"/>
        <v>36312</v>
      </c>
      <c r="E3459" s="42">
        <f>IF(DAY(B3459)&gt;14,VLOOKUP(DATE(YEAR(C3459),MONTH(C3459)-1,DAY(1)),'מדדים וריביות'!B:C,2,FALSE),VLOOKUP(DATE(YEAR(C3459),MONTH(C3459)-2,DAY(1)),'מדדים וריביות'!B:C,2,FALSE))</f>
        <v>25036403.828766201</v>
      </c>
      <c r="F3459" s="43">
        <f>IF($B$5=1,'ריבית יומית'!D3453,'ריבית יומית'!G3453)</f>
        <v>1.0738622586670132E-4</v>
      </c>
      <c r="G3459" s="43">
        <f t="shared" si="373"/>
        <v>1.0738622586670132E-4</v>
      </c>
      <c r="H3459" s="29">
        <f t="shared" si="374"/>
        <v>1.4873146677023454</v>
      </c>
      <c r="I3459" s="30">
        <f>VLOOKUP(B3458,'מדדים וריביות'!B:C,2)</f>
        <v>25228991.5505259</v>
      </c>
      <c r="K3459" s="39">
        <f t="shared" si="375"/>
        <v>0</v>
      </c>
      <c r="L3459" s="39">
        <f t="shared" si="376"/>
        <v>0</v>
      </c>
      <c r="M3459" s="39">
        <f t="shared" si="377"/>
        <v>0</v>
      </c>
      <c r="N3459" s="41">
        <f t="shared" si="379"/>
        <v>0</v>
      </c>
    </row>
    <row r="3460" spans="2:14">
      <c r="B3460" s="1">
        <v>36325</v>
      </c>
      <c r="C3460" s="1">
        <f t="shared" si="378"/>
        <v>36312</v>
      </c>
      <c r="E3460" s="42">
        <f>IF(DAY(B3460)&gt;14,VLOOKUP(DATE(YEAR(C3460),MONTH(C3460)-1,DAY(1)),'מדדים וריביות'!B:C,2,FALSE),VLOOKUP(DATE(YEAR(C3460),MONTH(C3460)-2,DAY(1)),'מדדים וריביות'!B:C,2,FALSE))</f>
        <v>25036403.828766201</v>
      </c>
      <c r="F3460" s="43">
        <f>IF($B$5=1,'ריבית יומית'!D3454,'ריבית יומית'!G3454)</f>
        <v>1.0738622586670132E-4</v>
      </c>
      <c r="G3460" s="43">
        <f t="shared" si="373"/>
        <v>1.0738622586670132E-4</v>
      </c>
      <c r="H3460" s="29">
        <f t="shared" si="374"/>
        <v>1.4871549677430806</v>
      </c>
      <c r="I3460" s="30">
        <f>VLOOKUP(B3459,'מדדים וריביות'!B:C,2)</f>
        <v>25228991.5505259</v>
      </c>
      <c r="K3460" s="39">
        <f t="shared" si="375"/>
        <v>0</v>
      </c>
      <c r="L3460" s="39">
        <f t="shared" si="376"/>
        <v>0</v>
      </c>
      <c r="M3460" s="39">
        <f t="shared" si="377"/>
        <v>0</v>
      </c>
      <c r="N3460" s="41">
        <f t="shared" si="379"/>
        <v>0</v>
      </c>
    </row>
    <row r="3461" spans="2:14">
      <c r="B3461" s="1">
        <v>36326</v>
      </c>
      <c r="C3461" s="1">
        <f t="shared" si="378"/>
        <v>36312</v>
      </c>
      <c r="E3461" s="42">
        <f>IF(DAY(B3461)&gt;14,VLOOKUP(DATE(YEAR(C3461),MONTH(C3461)-1,DAY(1)),'מדדים וריביות'!B:C,2,FALSE),VLOOKUP(DATE(YEAR(C3461),MONTH(C3461)-2,DAY(1)),'מדדים וריביות'!B:C,2,FALSE))</f>
        <v>25156771.154865999</v>
      </c>
      <c r="F3461" s="43">
        <f>IF($B$5=1,'ריבית יומית'!D3455,'ריבית יומית'!G3455)</f>
        <v>1.0738622586670132E-4</v>
      </c>
      <c r="G3461" s="43">
        <f t="shared" si="373"/>
        <v>1.0738622586670132E-4</v>
      </c>
      <c r="H3461" s="29">
        <f t="shared" si="374"/>
        <v>1.4869952849315502</v>
      </c>
      <c r="I3461" s="30">
        <f>VLOOKUP(B3460,'מדדים וריביות'!B:C,2)</f>
        <v>25228991.5505259</v>
      </c>
      <c r="K3461" s="39">
        <f t="shared" si="375"/>
        <v>0</v>
      </c>
      <c r="L3461" s="39">
        <f t="shared" si="376"/>
        <v>0</v>
      </c>
      <c r="M3461" s="39">
        <f t="shared" si="377"/>
        <v>0</v>
      </c>
      <c r="N3461" s="41">
        <f t="shared" si="379"/>
        <v>0</v>
      </c>
    </row>
    <row r="3462" spans="2:14">
      <c r="B3462" s="1">
        <v>36327</v>
      </c>
      <c r="C3462" s="1">
        <f t="shared" si="378"/>
        <v>36312</v>
      </c>
      <c r="E3462" s="42">
        <f>IF(DAY(B3462)&gt;14,VLOOKUP(DATE(YEAR(C3462),MONTH(C3462)-1,DAY(1)),'מדדים וריביות'!B:C,2,FALSE),VLOOKUP(DATE(YEAR(C3462),MONTH(C3462)-2,DAY(1)),'מדדים וריביות'!B:C,2,FALSE))</f>
        <v>25156771.154865999</v>
      </c>
      <c r="F3462" s="43">
        <f>IF($B$5=1,'ריבית יומית'!D3456,'ריבית יומית'!G3456)</f>
        <v>1.0738622586670132E-4</v>
      </c>
      <c r="G3462" s="43">
        <f t="shared" si="373"/>
        <v>1.0738622586670132E-4</v>
      </c>
      <c r="H3462" s="29">
        <f t="shared" si="374"/>
        <v>1.4868356192659131</v>
      </c>
      <c r="I3462" s="30">
        <f>VLOOKUP(B3461,'מדדים וריביות'!B:C,2)</f>
        <v>25228991.5505259</v>
      </c>
      <c r="K3462" s="39">
        <f t="shared" si="375"/>
        <v>0</v>
      </c>
      <c r="L3462" s="39">
        <f t="shared" si="376"/>
        <v>0</v>
      </c>
      <c r="M3462" s="39">
        <f t="shared" si="377"/>
        <v>0</v>
      </c>
      <c r="N3462" s="41">
        <f t="shared" si="379"/>
        <v>0</v>
      </c>
    </row>
    <row r="3463" spans="2:14">
      <c r="B3463" s="1">
        <v>36328</v>
      </c>
      <c r="C3463" s="1">
        <f t="shared" si="378"/>
        <v>36312</v>
      </c>
      <c r="E3463" s="42">
        <f>IF(DAY(B3463)&gt;14,VLOOKUP(DATE(YEAR(C3463),MONTH(C3463)-1,DAY(1)),'מדדים וריביות'!B:C,2,FALSE),VLOOKUP(DATE(YEAR(C3463),MONTH(C3463)-2,DAY(1)),'מדדים וריביות'!B:C,2,FALSE))</f>
        <v>25156771.154865999</v>
      </c>
      <c r="F3463" s="43">
        <f>IF($B$5=1,'ריבית יומית'!D3457,'ריבית יומית'!G3457)</f>
        <v>1.0738622586670132E-4</v>
      </c>
      <c r="G3463" s="43">
        <f t="shared" si="373"/>
        <v>1.0738622586670132E-4</v>
      </c>
      <c r="H3463" s="29">
        <f t="shared" si="374"/>
        <v>1.4866759707443282</v>
      </c>
      <c r="I3463" s="30">
        <f>VLOOKUP(B3462,'מדדים וריביות'!B:C,2)</f>
        <v>25228991.5505259</v>
      </c>
      <c r="K3463" s="39">
        <f t="shared" si="375"/>
        <v>0</v>
      </c>
      <c r="L3463" s="39">
        <f t="shared" si="376"/>
        <v>0</v>
      </c>
      <c r="M3463" s="39">
        <f t="shared" si="377"/>
        <v>0</v>
      </c>
      <c r="N3463" s="41">
        <f t="shared" si="379"/>
        <v>0</v>
      </c>
    </row>
    <row r="3464" spans="2:14">
      <c r="B3464" s="1">
        <v>36329</v>
      </c>
      <c r="C3464" s="1">
        <f t="shared" si="378"/>
        <v>36312</v>
      </c>
      <c r="E3464" s="42">
        <f>IF(DAY(B3464)&gt;14,VLOOKUP(DATE(YEAR(C3464),MONTH(C3464)-1,DAY(1)),'מדדים וריביות'!B:C,2,FALSE),VLOOKUP(DATE(YEAR(C3464),MONTH(C3464)-2,DAY(1)),'מדדים וריביות'!B:C,2,FALSE))</f>
        <v>25156771.154865999</v>
      </c>
      <c r="F3464" s="43">
        <f>IF($B$5=1,'ריבית יומית'!D3458,'ריבית יומית'!G3458)</f>
        <v>1.0738622586670132E-4</v>
      </c>
      <c r="G3464" s="43">
        <f t="shared" si="373"/>
        <v>1.0738622586670132E-4</v>
      </c>
      <c r="H3464" s="29">
        <f t="shared" si="374"/>
        <v>1.4865163393649545</v>
      </c>
      <c r="I3464" s="30">
        <f>VLOOKUP(B3463,'מדדים וריביות'!B:C,2)</f>
        <v>25228991.5505259</v>
      </c>
      <c r="K3464" s="39">
        <f t="shared" si="375"/>
        <v>0</v>
      </c>
      <c r="L3464" s="39">
        <f t="shared" si="376"/>
        <v>0</v>
      </c>
      <c r="M3464" s="39">
        <f t="shared" si="377"/>
        <v>0</v>
      </c>
      <c r="N3464" s="41">
        <f t="shared" si="379"/>
        <v>0</v>
      </c>
    </row>
    <row r="3465" spans="2:14">
      <c r="B3465" s="1">
        <v>36330</v>
      </c>
      <c r="C3465" s="1">
        <f t="shared" si="378"/>
        <v>36312</v>
      </c>
      <c r="E3465" s="42">
        <f>IF(DAY(B3465)&gt;14,VLOOKUP(DATE(YEAR(C3465),MONTH(C3465)-1,DAY(1)),'מדדים וריביות'!B:C,2,FALSE),VLOOKUP(DATE(YEAR(C3465),MONTH(C3465)-2,DAY(1)),'מדדים וריביות'!B:C,2,FALSE))</f>
        <v>25156771.154865999</v>
      </c>
      <c r="F3465" s="43">
        <f>IF($B$5=1,'ריבית יומית'!D3459,'ריבית יומית'!G3459)</f>
        <v>1.0738622586670132E-4</v>
      </c>
      <c r="G3465" s="43">
        <f t="shared" ref="G3465:G3528" si="380">IF(B3465&gt;$B$2,0,F3465)</f>
        <v>1.0738622586670132E-4</v>
      </c>
      <c r="H3465" s="29">
        <f t="shared" ref="H3465:H3528" si="381">H3466*(1+G3465)</f>
        <v>1.4863567251259517</v>
      </c>
      <c r="I3465" s="30">
        <f>VLOOKUP(B3464,'מדדים וריביות'!B:C,2)</f>
        <v>25228991.5505259</v>
      </c>
      <c r="K3465" s="39">
        <f t="shared" ref="K3465:K3528" si="382">$B$4/E3465*D3465-D3465</f>
        <v>0</v>
      </c>
      <c r="L3465" s="39">
        <f t="shared" ref="L3465:L3528" si="383">H3466*D3465-D3465</f>
        <v>0</v>
      </c>
      <c r="M3465" s="39">
        <f t="shared" ref="M3465:M3528" si="384">$B$4/E3465*L3465-L3465</f>
        <v>0</v>
      </c>
      <c r="N3465" s="41">
        <f t="shared" si="379"/>
        <v>0</v>
      </c>
    </row>
    <row r="3466" spans="2:14">
      <c r="B3466" s="1">
        <v>36331</v>
      </c>
      <c r="C3466" s="1">
        <f t="shared" ref="C3466:C3529" si="385">DATE(YEAR(B3466),MONTH(B3466),DAY(1))</f>
        <v>36312</v>
      </c>
      <c r="E3466" s="42">
        <f>IF(DAY(B3466)&gt;14,VLOOKUP(DATE(YEAR(C3466),MONTH(C3466)-1,DAY(1)),'מדדים וריביות'!B:C,2,FALSE),VLOOKUP(DATE(YEAR(C3466),MONTH(C3466)-2,DAY(1)),'מדדים וריביות'!B:C,2,FALSE))</f>
        <v>25156771.154865999</v>
      </c>
      <c r="F3466" s="43">
        <f>IF($B$5=1,'ריבית יומית'!D3460,'ריבית יומית'!G3460)</f>
        <v>1.0738622586670132E-4</v>
      </c>
      <c r="G3466" s="43">
        <f t="shared" si="380"/>
        <v>1.0738622586670132E-4</v>
      </c>
      <c r="H3466" s="29">
        <f t="shared" si="381"/>
        <v>1.4861971280254791</v>
      </c>
      <c r="I3466" s="30">
        <f>VLOOKUP(B3465,'מדדים וריביות'!B:C,2)</f>
        <v>25228991.5505259</v>
      </c>
      <c r="K3466" s="39">
        <f t="shared" si="382"/>
        <v>0</v>
      </c>
      <c r="L3466" s="39">
        <f t="shared" si="383"/>
        <v>0</v>
      </c>
      <c r="M3466" s="39">
        <f t="shared" si="384"/>
        <v>0</v>
      </c>
      <c r="N3466" s="41">
        <f t="shared" ref="N3466:N3529" si="386">SUM(K3466:M3466)</f>
        <v>0</v>
      </c>
    </row>
    <row r="3467" spans="2:14">
      <c r="B3467" s="1">
        <v>36332</v>
      </c>
      <c r="C3467" s="1">
        <f t="shared" si="385"/>
        <v>36312</v>
      </c>
      <c r="E3467" s="42">
        <f>IF(DAY(B3467)&gt;14,VLOOKUP(DATE(YEAR(C3467),MONTH(C3467)-1,DAY(1)),'מדדים וריביות'!B:C,2,FALSE),VLOOKUP(DATE(YEAR(C3467),MONTH(C3467)-2,DAY(1)),'מדדים וריביות'!B:C,2,FALSE))</f>
        <v>25156771.154865999</v>
      </c>
      <c r="F3467" s="43">
        <f>IF($B$5=1,'ריבית יומית'!D3461,'ריבית יומית'!G3461)</f>
        <v>1.0738622586670132E-4</v>
      </c>
      <c r="G3467" s="43">
        <f t="shared" si="380"/>
        <v>1.0738622586670132E-4</v>
      </c>
      <c r="H3467" s="29">
        <f t="shared" si="381"/>
        <v>1.4860375480616965</v>
      </c>
      <c r="I3467" s="30">
        <f>VLOOKUP(B3466,'מדדים וריביות'!B:C,2)</f>
        <v>25228991.5505259</v>
      </c>
      <c r="K3467" s="39">
        <f t="shared" si="382"/>
        <v>0</v>
      </c>
      <c r="L3467" s="39">
        <f t="shared" si="383"/>
        <v>0</v>
      </c>
      <c r="M3467" s="39">
        <f t="shared" si="384"/>
        <v>0</v>
      </c>
      <c r="N3467" s="41">
        <f t="shared" si="386"/>
        <v>0</v>
      </c>
    </row>
    <row r="3468" spans="2:14">
      <c r="B3468" s="1">
        <v>36333</v>
      </c>
      <c r="C3468" s="1">
        <f t="shared" si="385"/>
        <v>36312</v>
      </c>
      <c r="E3468" s="42">
        <f>IF(DAY(B3468)&gt;14,VLOOKUP(DATE(YEAR(C3468),MONTH(C3468)-1,DAY(1)),'מדדים וריביות'!B:C,2,FALSE),VLOOKUP(DATE(YEAR(C3468),MONTH(C3468)-2,DAY(1)),'מדדים וריביות'!B:C,2,FALSE))</f>
        <v>25156771.154865999</v>
      </c>
      <c r="F3468" s="43">
        <f>IF($B$5=1,'ריבית יומית'!D3462,'ריבית יומית'!G3462)</f>
        <v>1.0738622586670132E-4</v>
      </c>
      <c r="G3468" s="43">
        <f t="shared" si="380"/>
        <v>1.0738622586670132E-4</v>
      </c>
      <c r="H3468" s="29">
        <f t="shared" si="381"/>
        <v>1.4858779852327639</v>
      </c>
      <c r="I3468" s="30">
        <f>VLOOKUP(B3467,'מדדים וריביות'!B:C,2)</f>
        <v>25228991.5505259</v>
      </c>
      <c r="K3468" s="39">
        <f t="shared" si="382"/>
        <v>0</v>
      </c>
      <c r="L3468" s="39">
        <f t="shared" si="383"/>
        <v>0</v>
      </c>
      <c r="M3468" s="39">
        <f t="shared" si="384"/>
        <v>0</v>
      </c>
      <c r="N3468" s="41">
        <f t="shared" si="386"/>
        <v>0</v>
      </c>
    </row>
    <row r="3469" spans="2:14">
      <c r="B3469" s="1">
        <v>36334</v>
      </c>
      <c r="C3469" s="1">
        <f t="shared" si="385"/>
        <v>36312</v>
      </c>
      <c r="E3469" s="42">
        <f>IF(DAY(B3469)&gt;14,VLOOKUP(DATE(YEAR(C3469),MONTH(C3469)-1,DAY(1)),'מדדים וריביות'!B:C,2,FALSE),VLOOKUP(DATE(YEAR(C3469),MONTH(C3469)-2,DAY(1)),'מדדים וריביות'!B:C,2,FALSE))</f>
        <v>25156771.154865999</v>
      </c>
      <c r="F3469" s="43">
        <f>IF($B$5=1,'ריבית יומית'!D3463,'ריבית יומית'!G3463)</f>
        <v>1.0738622586670132E-4</v>
      </c>
      <c r="G3469" s="43">
        <f t="shared" si="380"/>
        <v>1.0738622586670132E-4</v>
      </c>
      <c r="H3469" s="29">
        <f t="shared" si="381"/>
        <v>1.4857184395368415</v>
      </c>
      <c r="I3469" s="30">
        <f>VLOOKUP(B3468,'מדדים וריביות'!B:C,2)</f>
        <v>25228991.5505259</v>
      </c>
      <c r="K3469" s="39">
        <f t="shared" si="382"/>
        <v>0</v>
      </c>
      <c r="L3469" s="39">
        <f t="shared" si="383"/>
        <v>0</v>
      </c>
      <c r="M3469" s="39">
        <f t="shared" si="384"/>
        <v>0</v>
      </c>
      <c r="N3469" s="41">
        <f t="shared" si="386"/>
        <v>0</v>
      </c>
    </row>
    <row r="3470" spans="2:14">
      <c r="B3470" s="1">
        <v>36335</v>
      </c>
      <c r="C3470" s="1">
        <f t="shared" si="385"/>
        <v>36312</v>
      </c>
      <c r="E3470" s="42">
        <f>IF(DAY(B3470)&gt;14,VLOOKUP(DATE(YEAR(C3470),MONTH(C3470)-1,DAY(1)),'מדדים וריביות'!B:C,2,FALSE),VLOOKUP(DATE(YEAR(C3470),MONTH(C3470)-2,DAY(1)),'מדדים וריביות'!B:C,2,FALSE))</f>
        <v>25156771.154865999</v>
      </c>
      <c r="F3470" s="43">
        <f>IF($B$5=1,'ריבית יומית'!D3464,'ריבית יומית'!G3464)</f>
        <v>1.0738622586670132E-4</v>
      </c>
      <c r="G3470" s="43">
        <f t="shared" si="380"/>
        <v>1.0738622586670132E-4</v>
      </c>
      <c r="H3470" s="29">
        <f t="shared" si="381"/>
        <v>1.4855589109720895</v>
      </c>
      <c r="I3470" s="30">
        <f>VLOOKUP(B3469,'מדדים וריביות'!B:C,2)</f>
        <v>25228991.5505259</v>
      </c>
      <c r="K3470" s="39">
        <f t="shared" si="382"/>
        <v>0</v>
      </c>
      <c r="L3470" s="39">
        <f t="shared" si="383"/>
        <v>0</v>
      </c>
      <c r="M3470" s="39">
        <f t="shared" si="384"/>
        <v>0</v>
      </c>
      <c r="N3470" s="41">
        <f t="shared" si="386"/>
        <v>0</v>
      </c>
    </row>
    <row r="3471" spans="2:14">
      <c r="B3471" s="1">
        <v>36336</v>
      </c>
      <c r="C3471" s="1">
        <f t="shared" si="385"/>
        <v>36312</v>
      </c>
      <c r="E3471" s="42">
        <f>IF(DAY(B3471)&gt;14,VLOOKUP(DATE(YEAR(C3471),MONTH(C3471)-1,DAY(1)),'מדדים וריביות'!B:C,2,FALSE),VLOOKUP(DATE(YEAR(C3471),MONTH(C3471)-2,DAY(1)),'מדדים וריביות'!B:C,2,FALSE))</f>
        <v>25156771.154865999</v>
      </c>
      <c r="F3471" s="43">
        <f>IF($B$5=1,'ריבית יומית'!D3465,'ריבית יומית'!G3465)</f>
        <v>1.0738622586670132E-4</v>
      </c>
      <c r="G3471" s="43">
        <f t="shared" si="380"/>
        <v>1.0738622586670132E-4</v>
      </c>
      <c r="H3471" s="29">
        <f t="shared" si="381"/>
        <v>1.4853993995366686</v>
      </c>
      <c r="I3471" s="30">
        <f>VLOOKUP(B3470,'מדדים וריביות'!B:C,2)</f>
        <v>25228991.5505259</v>
      </c>
      <c r="K3471" s="39">
        <f t="shared" si="382"/>
        <v>0</v>
      </c>
      <c r="L3471" s="39">
        <f t="shared" si="383"/>
        <v>0</v>
      </c>
      <c r="M3471" s="39">
        <f t="shared" si="384"/>
        <v>0</v>
      </c>
      <c r="N3471" s="41">
        <f t="shared" si="386"/>
        <v>0</v>
      </c>
    </row>
    <row r="3472" spans="2:14">
      <c r="B3472" s="1">
        <v>36337</v>
      </c>
      <c r="C3472" s="1">
        <f t="shared" si="385"/>
        <v>36312</v>
      </c>
      <c r="E3472" s="42">
        <f>IF(DAY(B3472)&gt;14,VLOOKUP(DATE(YEAR(C3472),MONTH(C3472)-1,DAY(1)),'מדדים וריביות'!B:C,2,FALSE),VLOOKUP(DATE(YEAR(C3472),MONTH(C3472)-2,DAY(1)),'מדדים וריביות'!B:C,2,FALSE))</f>
        <v>25156771.154865999</v>
      </c>
      <c r="F3472" s="43">
        <f>IF($B$5=1,'ריבית יומית'!D3466,'ריבית יומית'!G3466)</f>
        <v>1.0738622586670132E-4</v>
      </c>
      <c r="G3472" s="43">
        <f t="shared" si="380"/>
        <v>1.0738622586670132E-4</v>
      </c>
      <c r="H3472" s="29">
        <f t="shared" si="381"/>
        <v>1.4852399052287395</v>
      </c>
      <c r="I3472" s="30">
        <f>VLOOKUP(B3471,'מדדים וריביות'!B:C,2)</f>
        <v>25228991.5505259</v>
      </c>
      <c r="K3472" s="39">
        <f t="shared" si="382"/>
        <v>0</v>
      </c>
      <c r="L3472" s="39">
        <f t="shared" si="383"/>
        <v>0</v>
      </c>
      <c r="M3472" s="39">
        <f t="shared" si="384"/>
        <v>0</v>
      </c>
      <c r="N3472" s="41">
        <f t="shared" si="386"/>
        <v>0</v>
      </c>
    </row>
    <row r="3473" spans="2:14">
      <c r="B3473" s="1">
        <v>36338</v>
      </c>
      <c r="C3473" s="1">
        <f t="shared" si="385"/>
        <v>36312</v>
      </c>
      <c r="E3473" s="42">
        <f>IF(DAY(B3473)&gt;14,VLOOKUP(DATE(YEAR(C3473),MONTH(C3473)-1,DAY(1)),'מדדים וריביות'!B:C,2,FALSE),VLOOKUP(DATE(YEAR(C3473),MONTH(C3473)-2,DAY(1)),'מדדים וריביות'!B:C,2,FALSE))</f>
        <v>25156771.154865999</v>
      </c>
      <c r="F3473" s="43">
        <f>IF($B$5=1,'ריבית יומית'!D3467,'ריבית יומית'!G3467)</f>
        <v>1.0738622586670132E-4</v>
      </c>
      <c r="G3473" s="43">
        <f t="shared" si="380"/>
        <v>1.0738622586670132E-4</v>
      </c>
      <c r="H3473" s="29">
        <f t="shared" si="381"/>
        <v>1.4850804280464631</v>
      </c>
      <c r="I3473" s="30">
        <f>VLOOKUP(B3472,'מדדים וריביות'!B:C,2)</f>
        <v>25228991.5505259</v>
      </c>
      <c r="K3473" s="39">
        <f t="shared" si="382"/>
        <v>0</v>
      </c>
      <c r="L3473" s="39">
        <f t="shared" si="383"/>
        <v>0</v>
      </c>
      <c r="M3473" s="39">
        <f t="shared" si="384"/>
        <v>0</v>
      </c>
      <c r="N3473" s="41">
        <f t="shared" si="386"/>
        <v>0</v>
      </c>
    </row>
    <row r="3474" spans="2:14">
      <c r="B3474" s="1">
        <v>36339</v>
      </c>
      <c r="C3474" s="1">
        <f t="shared" si="385"/>
        <v>36312</v>
      </c>
      <c r="E3474" s="42">
        <f>IF(DAY(B3474)&gt;14,VLOOKUP(DATE(YEAR(C3474),MONTH(C3474)-1,DAY(1)),'מדדים וריביות'!B:C,2,FALSE),VLOOKUP(DATE(YEAR(C3474),MONTH(C3474)-2,DAY(1)),'מדדים וריביות'!B:C,2,FALSE))</f>
        <v>25156771.154865999</v>
      </c>
      <c r="F3474" s="43">
        <f>IF($B$5=1,'ריבית יומית'!D3468,'ריבית יומית'!G3468)</f>
        <v>1.0738622586670132E-4</v>
      </c>
      <c r="G3474" s="43">
        <f t="shared" si="380"/>
        <v>1.0738622586670132E-4</v>
      </c>
      <c r="H3474" s="29">
        <f t="shared" si="381"/>
        <v>1.4849209679880007</v>
      </c>
      <c r="I3474" s="30">
        <f>VLOOKUP(B3473,'מדדים וריביות'!B:C,2)</f>
        <v>25228991.5505259</v>
      </c>
      <c r="K3474" s="39">
        <f t="shared" si="382"/>
        <v>0</v>
      </c>
      <c r="L3474" s="39">
        <f t="shared" si="383"/>
        <v>0</v>
      </c>
      <c r="M3474" s="39">
        <f t="shared" si="384"/>
        <v>0</v>
      </c>
      <c r="N3474" s="41">
        <f t="shared" si="386"/>
        <v>0</v>
      </c>
    </row>
    <row r="3475" spans="2:14">
      <c r="B3475" s="1">
        <v>36340</v>
      </c>
      <c r="C3475" s="1">
        <f t="shared" si="385"/>
        <v>36312</v>
      </c>
      <c r="E3475" s="42">
        <f>IF(DAY(B3475)&gt;14,VLOOKUP(DATE(YEAR(C3475),MONTH(C3475)-1,DAY(1)),'מדדים וריביות'!B:C,2,FALSE),VLOOKUP(DATE(YEAR(C3475),MONTH(C3475)-2,DAY(1)),'מדדים וריביות'!B:C,2,FALSE))</f>
        <v>25156771.154865999</v>
      </c>
      <c r="F3475" s="43">
        <f>IF($B$5=1,'ריבית יומית'!D3469,'ריבית יומית'!G3469)</f>
        <v>1.0738622586670132E-4</v>
      </c>
      <c r="G3475" s="43">
        <f t="shared" si="380"/>
        <v>1.0738622586670132E-4</v>
      </c>
      <c r="H3475" s="29">
        <f t="shared" si="381"/>
        <v>1.4847615250515134</v>
      </c>
      <c r="I3475" s="30">
        <f>VLOOKUP(B3474,'מדדים וריביות'!B:C,2)</f>
        <v>25228991.5505259</v>
      </c>
      <c r="K3475" s="39">
        <f t="shared" si="382"/>
        <v>0</v>
      </c>
      <c r="L3475" s="39">
        <f t="shared" si="383"/>
        <v>0</v>
      </c>
      <c r="M3475" s="39">
        <f t="shared" si="384"/>
        <v>0</v>
      </c>
      <c r="N3475" s="41">
        <f t="shared" si="386"/>
        <v>0</v>
      </c>
    </row>
    <row r="3476" spans="2:14">
      <c r="B3476" s="1">
        <v>36341</v>
      </c>
      <c r="C3476" s="1">
        <f t="shared" si="385"/>
        <v>36312</v>
      </c>
      <c r="E3476" s="42">
        <f>IF(DAY(B3476)&gt;14,VLOOKUP(DATE(YEAR(C3476),MONTH(C3476)-1,DAY(1)),'מדדים וריביות'!B:C,2,FALSE),VLOOKUP(DATE(YEAR(C3476),MONTH(C3476)-2,DAY(1)),'מדדים וריביות'!B:C,2,FALSE))</f>
        <v>25156771.154865999</v>
      </c>
      <c r="F3476" s="43">
        <f>IF($B$5=1,'ריבית יומית'!D3470,'ריבית יומית'!G3470)</f>
        <v>1.0738622586670132E-4</v>
      </c>
      <c r="G3476" s="43">
        <f t="shared" si="380"/>
        <v>1.0738622586670132E-4</v>
      </c>
      <c r="H3476" s="29">
        <f t="shared" si="381"/>
        <v>1.4846020992351627</v>
      </c>
      <c r="I3476" s="30">
        <f>VLOOKUP(B3475,'מדדים וריביות'!B:C,2)</f>
        <v>25228991.5505259</v>
      </c>
      <c r="K3476" s="39">
        <f t="shared" si="382"/>
        <v>0</v>
      </c>
      <c r="L3476" s="39">
        <f t="shared" si="383"/>
        <v>0</v>
      </c>
      <c r="M3476" s="39">
        <f t="shared" si="384"/>
        <v>0</v>
      </c>
      <c r="N3476" s="41">
        <f t="shared" si="386"/>
        <v>0</v>
      </c>
    </row>
    <row r="3477" spans="2:14">
      <c r="B3477" s="1">
        <v>36342</v>
      </c>
      <c r="C3477" s="1">
        <f t="shared" si="385"/>
        <v>36342</v>
      </c>
      <c r="E3477" s="42">
        <f>IF(DAY(B3477)&gt;14,VLOOKUP(DATE(YEAR(C3477),MONTH(C3477)-1,DAY(1)),'מדדים וריביות'!B:C,2,FALSE),VLOOKUP(DATE(YEAR(C3477),MONTH(C3477)-2,DAY(1)),'מדדים וריביות'!B:C,2,FALSE))</f>
        <v>25156771.154865999</v>
      </c>
      <c r="F3477" s="43">
        <f>IF($B$5=1,'ריבית יומית'!D3471,'ריבית יומית'!G3471)</f>
        <v>1.0738622586670132E-4</v>
      </c>
      <c r="G3477" s="43">
        <f t="shared" si="380"/>
        <v>1.0738622586670132E-4</v>
      </c>
      <c r="H3477" s="29">
        <f t="shared" si="381"/>
        <v>1.4844426905371106</v>
      </c>
      <c r="I3477" s="30">
        <f>VLOOKUP(B3476,'מדדים וריביות'!B:C,2)</f>
        <v>25228991.5505259</v>
      </c>
      <c r="K3477" s="39">
        <f t="shared" si="382"/>
        <v>0</v>
      </c>
      <c r="L3477" s="39">
        <f t="shared" si="383"/>
        <v>0</v>
      </c>
      <c r="M3477" s="39">
        <f t="shared" si="384"/>
        <v>0</v>
      </c>
      <c r="N3477" s="41">
        <f t="shared" si="386"/>
        <v>0</v>
      </c>
    </row>
    <row r="3478" spans="2:14">
      <c r="B3478" s="1">
        <v>36343</v>
      </c>
      <c r="C3478" s="1">
        <f t="shared" si="385"/>
        <v>36342</v>
      </c>
      <c r="E3478" s="42">
        <f>IF(DAY(B3478)&gt;14,VLOOKUP(DATE(YEAR(C3478),MONTH(C3478)-1,DAY(1)),'מדדים וריביות'!B:C,2,FALSE),VLOOKUP(DATE(YEAR(C3478),MONTH(C3478)-2,DAY(1)),'מדדים וריביות'!B:C,2,FALSE))</f>
        <v>25156771.154865999</v>
      </c>
      <c r="F3478" s="43">
        <f>IF($B$5=1,'ריבית יומית'!D3472,'ריבית יומית'!G3472)</f>
        <v>1.0738622586670132E-4</v>
      </c>
      <c r="G3478" s="43">
        <f t="shared" si="380"/>
        <v>1.0738622586670132E-4</v>
      </c>
      <c r="H3478" s="29">
        <f t="shared" si="381"/>
        <v>1.4842832989555188</v>
      </c>
      <c r="I3478" s="30">
        <f>VLOOKUP(B3477,'מדדים וריביות'!B:C,2)</f>
        <v>25301211.946185902</v>
      </c>
      <c r="K3478" s="39">
        <f t="shared" si="382"/>
        <v>0</v>
      </c>
      <c r="L3478" s="39">
        <f t="shared" si="383"/>
        <v>0</v>
      </c>
      <c r="M3478" s="39">
        <f t="shared" si="384"/>
        <v>0</v>
      </c>
      <c r="N3478" s="41">
        <f t="shared" si="386"/>
        <v>0</v>
      </c>
    </row>
    <row r="3479" spans="2:14">
      <c r="B3479" s="1">
        <v>36344</v>
      </c>
      <c r="C3479" s="1">
        <f t="shared" si="385"/>
        <v>36342</v>
      </c>
      <c r="E3479" s="42">
        <f>IF(DAY(B3479)&gt;14,VLOOKUP(DATE(YEAR(C3479),MONTH(C3479)-1,DAY(1)),'מדדים וריביות'!B:C,2,FALSE),VLOOKUP(DATE(YEAR(C3479),MONTH(C3479)-2,DAY(1)),'מדדים וריביות'!B:C,2,FALSE))</f>
        <v>25156771.154865999</v>
      </c>
      <c r="F3479" s="43">
        <f>IF($B$5=1,'ריבית יומית'!D3473,'ריבית יומית'!G3473)</f>
        <v>1.0738622586670132E-4</v>
      </c>
      <c r="G3479" s="43">
        <f t="shared" si="380"/>
        <v>1.0738622586670132E-4</v>
      </c>
      <c r="H3479" s="29">
        <f t="shared" si="381"/>
        <v>1.4841239244885496</v>
      </c>
      <c r="I3479" s="30">
        <f>VLOOKUP(B3478,'מדדים וריביות'!B:C,2)</f>
        <v>25301211.946185902</v>
      </c>
      <c r="K3479" s="39">
        <f t="shared" si="382"/>
        <v>0</v>
      </c>
      <c r="L3479" s="39">
        <f t="shared" si="383"/>
        <v>0</v>
      </c>
      <c r="M3479" s="39">
        <f t="shared" si="384"/>
        <v>0</v>
      </c>
      <c r="N3479" s="41">
        <f t="shared" si="386"/>
        <v>0</v>
      </c>
    </row>
    <row r="3480" spans="2:14">
      <c r="B3480" s="1">
        <v>36345</v>
      </c>
      <c r="C3480" s="1">
        <f t="shared" si="385"/>
        <v>36342</v>
      </c>
      <c r="E3480" s="42">
        <f>IF(DAY(B3480)&gt;14,VLOOKUP(DATE(YEAR(C3480),MONTH(C3480)-1,DAY(1)),'מדדים וריביות'!B:C,2,FALSE),VLOOKUP(DATE(YEAR(C3480),MONTH(C3480)-2,DAY(1)),'מדדים וריביות'!B:C,2,FALSE))</f>
        <v>25156771.154865999</v>
      </c>
      <c r="F3480" s="43">
        <f>IF($B$5=1,'ריבית יומית'!D3474,'ריבית יומית'!G3474)</f>
        <v>1.0738622586670132E-4</v>
      </c>
      <c r="G3480" s="43">
        <f t="shared" si="380"/>
        <v>1.0738622586670132E-4</v>
      </c>
      <c r="H3480" s="29">
        <f t="shared" si="381"/>
        <v>1.4839645671343651</v>
      </c>
      <c r="I3480" s="30">
        <f>VLOOKUP(B3479,'מדדים וריביות'!B:C,2)</f>
        <v>25301211.946185902</v>
      </c>
      <c r="K3480" s="39">
        <f t="shared" si="382"/>
        <v>0</v>
      </c>
      <c r="L3480" s="39">
        <f t="shared" si="383"/>
        <v>0</v>
      </c>
      <c r="M3480" s="39">
        <f t="shared" si="384"/>
        <v>0</v>
      </c>
      <c r="N3480" s="41">
        <f t="shared" si="386"/>
        <v>0</v>
      </c>
    </row>
    <row r="3481" spans="2:14">
      <c r="B3481" s="1">
        <v>36346</v>
      </c>
      <c r="C3481" s="1">
        <f t="shared" si="385"/>
        <v>36342</v>
      </c>
      <c r="E3481" s="42">
        <f>IF(DAY(B3481)&gt;14,VLOOKUP(DATE(YEAR(C3481),MONTH(C3481)-1,DAY(1)),'מדדים וריביות'!B:C,2,FALSE),VLOOKUP(DATE(YEAR(C3481),MONTH(C3481)-2,DAY(1)),'מדדים וריביות'!B:C,2,FALSE))</f>
        <v>25156771.154865999</v>
      </c>
      <c r="F3481" s="43">
        <f>IF($B$5=1,'ריבית יומית'!D3475,'ריבית יומית'!G3475)</f>
        <v>1.0738622586670132E-4</v>
      </c>
      <c r="G3481" s="43">
        <f t="shared" si="380"/>
        <v>1.0738622586670132E-4</v>
      </c>
      <c r="H3481" s="29">
        <f t="shared" si="381"/>
        <v>1.4838052268911279</v>
      </c>
      <c r="I3481" s="30">
        <f>VLOOKUP(B3480,'מדדים וריביות'!B:C,2)</f>
        <v>25301211.946185902</v>
      </c>
      <c r="K3481" s="39">
        <f t="shared" si="382"/>
        <v>0</v>
      </c>
      <c r="L3481" s="39">
        <f t="shared" si="383"/>
        <v>0</v>
      </c>
      <c r="M3481" s="39">
        <f t="shared" si="384"/>
        <v>0</v>
      </c>
      <c r="N3481" s="41">
        <f t="shared" si="386"/>
        <v>0</v>
      </c>
    </row>
    <row r="3482" spans="2:14">
      <c r="B3482" s="1">
        <v>36347</v>
      </c>
      <c r="C3482" s="1">
        <f t="shared" si="385"/>
        <v>36342</v>
      </c>
      <c r="E3482" s="42">
        <f>IF(DAY(B3482)&gt;14,VLOOKUP(DATE(YEAR(C3482),MONTH(C3482)-1,DAY(1)),'מדדים וריביות'!B:C,2,FALSE),VLOOKUP(DATE(YEAR(C3482),MONTH(C3482)-2,DAY(1)),'מדדים וריביות'!B:C,2,FALSE))</f>
        <v>25156771.154865999</v>
      </c>
      <c r="F3482" s="43">
        <f>IF($B$5=1,'ריבית יומית'!D3476,'ריבית יומית'!G3476)</f>
        <v>1.0738622586670132E-4</v>
      </c>
      <c r="G3482" s="43">
        <f t="shared" si="380"/>
        <v>1.0738622586670132E-4</v>
      </c>
      <c r="H3482" s="29">
        <f t="shared" si="381"/>
        <v>1.4836459037570009</v>
      </c>
      <c r="I3482" s="30">
        <f>VLOOKUP(B3481,'מדדים וריביות'!B:C,2)</f>
        <v>25301211.946185902</v>
      </c>
      <c r="K3482" s="39">
        <f t="shared" si="382"/>
        <v>0</v>
      </c>
      <c r="L3482" s="39">
        <f t="shared" si="383"/>
        <v>0</v>
      </c>
      <c r="M3482" s="39">
        <f t="shared" si="384"/>
        <v>0</v>
      </c>
      <c r="N3482" s="41">
        <f t="shared" si="386"/>
        <v>0</v>
      </c>
    </row>
    <row r="3483" spans="2:14">
      <c r="B3483" s="1">
        <v>36348</v>
      </c>
      <c r="C3483" s="1">
        <f t="shared" si="385"/>
        <v>36342</v>
      </c>
      <c r="E3483" s="42">
        <f>IF(DAY(B3483)&gt;14,VLOOKUP(DATE(YEAR(C3483),MONTH(C3483)-1,DAY(1)),'מדדים וריביות'!B:C,2,FALSE),VLOOKUP(DATE(YEAR(C3483),MONTH(C3483)-2,DAY(1)),'מדדים וריביות'!B:C,2,FALSE))</f>
        <v>25156771.154865999</v>
      </c>
      <c r="F3483" s="43">
        <f>IF($B$5=1,'ריבית יומית'!D3477,'ריבית יומית'!G3477)</f>
        <v>1.0738622586670132E-4</v>
      </c>
      <c r="G3483" s="43">
        <f t="shared" si="380"/>
        <v>1.0738622586670132E-4</v>
      </c>
      <c r="H3483" s="29">
        <f t="shared" si="381"/>
        <v>1.4834865977301468</v>
      </c>
      <c r="I3483" s="30">
        <f>VLOOKUP(B3482,'מדדים וריביות'!B:C,2)</f>
        <v>25301211.946185902</v>
      </c>
      <c r="K3483" s="39">
        <f t="shared" si="382"/>
        <v>0</v>
      </c>
      <c r="L3483" s="39">
        <f t="shared" si="383"/>
        <v>0</v>
      </c>
      <c r="M3483" s="39">
        <f t="shared" si="384"/>
        <v>0</v>
      </c>
      <c r="N3483" s="41">
        <f t="shared" si="386"/>
        <v>0</v>
      </c>
    </row>
    <row r="3484" spans="2:14">
      <c r="B3484" s="1">
        <v>36349</v>
      </c>
      <c r="C3484" s="1">
        <f t="shared" si="385"/>
        <v>36342</v>
      </c>
      <c r="E3484" s="42">
        <f>IF(DAY(B3484)&gt;14,VLOOKUP(DATE(YEAR(C3484),MONTH(C3484)-1,DAY(1)),'מדדים וריביות'!B:C,2,FALSE),VLOOKUP(DATE(YEAR(C3484),MONTH(C3484)-2,DAY(1)),'מדדים וריביות'!B:C,2,FALSE))</f>
        <v>25156771.154865999</v>
      </c>
      <c r="F3484" s="43">
        <f>IF($B$5=1,'ריבית יומית'!D3478,'ריבית יומית'!G3478)</f>
        <v>1.0738622586670132E-4</v>
      </c>
      <c r="G3484" s="43">
        <f t="shared" si="380"/>
        <v>1.0738622586670132E-4</v>
      </c>
      <c r="H3484" s="29">
        <f t="shared" si="381"/>
        <v>1.4833273088087289</v>
      </c>
      <c r="I3484" s="30">
        <f>VLOOKUP(B3483,'מדדים וריביות'!B:C,2)</f>
        <v>25301211.946185902</v>
      </c>
      <c r="K3484" s="39">
        <f t="shared" si="382"/>
        <v>0</v>
      </c>
      <c r="L3484" s="39">
        <f t="shared" si="383"/>
        <v>0</v>
      </c>
      <c r="M3484" s="39">
        <f t="shared" si="384"/>
        <v>0</v>
      </c>
      <c r="N3484" s="41">
        <f t="shared" si="386"/>
        <v>0</v>
      </c>
    </row>
    <row r="3485" spans="2:14">
      <c r="B3485" s="1">
        <v>36350</v>
      </c>
      <c r="C3485" s="1">
        <f t="shared" si="385"/>
        <v>36342</v>
      </c>
      <c r="E3485" s="42">
        <f>IF(DAY(B3485)&gt;14,VLOOKUP(DATE(YEAR(C3485),MONTH(C3485)-1,DAY(1)),'מדדים וריביות'!B:C,2,FALSE),VLOOKUP(DATE(YEAR(C3485),MONTH(C3485)-2,DAY(1)),'מדדים וריביות'!B:C,2,FALSE))</f>
        <v>25156771.154865999</v>
      </c>
      <c r="F3485" s="43">
        <f>IF($B$5=1,'ריבית יומית'!D3479,'ריבית יומית'!G3479)</f>
        <v>1.0738622586670132E-4</v>
      </c>
      <c r="G3485" s="43">
        <f t="shared" si="380"/>
        <v>1.0738622586670132E-4</v>
      </c>
      <c r="H3485" s="29">
        <f t="shared" si="381"/>
        <v>1.4831680369909104</v>
      </c>
      <c r="I3485" s="30">
        <f>VLOOKUP(B3484,'מדדים וריביות'!B:C,2)</f>
        <v>25301211.946185902</v>
      </c>
      <c r="K3485" s="39">
        <f t="shared" si="382"/>
        <v>0</v>
      </c>
      <c r="L3485" s="39">
        <f t="shared" si="383"/>
        <v>0</v>
      </c>
      <c r="M3485" s="39">
        <f t="shared" si="384"/>
        <v>0</v>
      </c>
      <c r="N3485" s="41">
        <f t="shared" si="386"/>
        <v>0</v>
      </c>
    </row>
    <row r="3486" spans="2:14">
      <c r="B3486" s="1">
        <v>36351</v>
      </c>
      <c r="C3486" s="1">
        <f t="shared" si="385"/>
        <v>36342</v>
      </c>
      <c r="E3486" s="42">
        <f>IF(DAY(B3486)&gt;14,VLOOKUP(DATE(YEAR(C3486),MONTH(C3486)-1,DAY(1)),'מדדים וריביות'!B:C,2,FALSE),VLOOKUP(DATE(YEAR(C3486),MONTH(C3486)-2,DAY(1)),'מדדים וריביות'!B:C,2,FALSE))</f>
        <v>25156771.154865999</v>
      </c>
      <c r="F3486" s="43">
        <f>IF($B$5=1,'ריבית יומית'!D3480,'ריבית יומית'!G3480)</f>
        <v>1.0738622586670132E-4</v>
      </c>
      <c r="G3486" s="43">
        <f t="shared" si="380"/>
        <v>1.0738622586670132E-4</v>
      </c>
      <c r="H3486" s="29">
        <f t="shared" si="381"/>
        <v>1.4830087822748548</v>
      </c>
      <c r="I3486" s="30">
        <f>VLOOKUP(B3485,'מדדים וריביות'!B:C,2)</f>
        <v>25301211.946185902</v>
      </c>
      <c r="K3486" s="39">
        <f t="shared" si="382"/>
        <v>0</v>
      </c>
      <c r="L3486" s="39">
        <f t="shared" si="383"/>
        <v>0</v>
      </c>
      <c r="M3486" s="39">
        <f t="shared" si="384"/>
        <v>0</v>
      </c>
      <c r="N3486" s="41">
        <f t="shared" si="386"/>
        <v>0</v>
      </c>
    </row>
    <row r="3487" spans="2:14">
      <c r="B3487" s="1">
        <v>36352</v>
      </c>
      <c r="C3487" s="1">
        <f t="shared" si="385"/>
        <v>36342</v>
      </c>
      <c r="E3487" s="42">
        <f>IF(DAY(B3487)&gt;14,VLOOKUP(DATE(YEAR(C3487),MONTH(C3487)-1,DAY(1)),'מדדים וריביות'!B:C,2,FALSE),VLOOKUP(DATE(YEAR(C3487),MONTH(C3487)-2,DAY(1)),'מדדים וריביות'!B:C,2,FALSE))</f>
        <v>25156771.154865999</v>
      </c>
      <c r="F3487" s="43">
        <f>IF($B$5=1,'ריבית יומית'!D3481,'ריבית יומית'!G3481)</f>
        <v>1.0738622586670132E-4</v>
      </c>
      <c r="G3487" s="43">
        <f t="shared" si="380"/>
        <v>1.0738622586670132E-4</v>
      </c>
      <c r="H3487" s="29">
        <f t="shared" si="381"/>
        <v>1.4828495446587258</v>
      </c>
      <c r="I3487" s="30">
        <f>VLOOKUP(B3486,'מדדים וריביות'!B:C,2)</f>
        <v>25301211.946185902</v>
      </c>
      <c r="K3487" s="39">
        <f t="shared" si="382"/>
        <v>0</v>
      </c>
      <c r="L3487" s="39">
        <f t="shared" si="383"/>
        <v>0</v>
      </c>
      <c r="M3487" s="39">
        <f t="shared" si="384"/>
        <v>0</v>
      </c>
      <c r="N3487" s="41">
        <f t="shared" si="386"/>
        <v>0</v>
      </c>
    </row>
    <row r="3488" spans="2:14">
      <c r="B3488" s="1">
        <v>36353</v>
      </c>
      <c r="C3488" s="1">
        <f t="shared" si="385"/>
        <v>36342</v>
      </c>
      <c r="E3488" s="42">
        <f>IF(DAY(B3488)&gt;14,VLOOKUP(DATE(YEAR(C3488),MONTH(C3488)-1,DAY(1)),'מדדים וריביות'!B:C,2,FALSE),VLOOKUP(DATE(YEAR(C3488),MONTH(C3488)-2,DAY(1)),'מדדים וריביות'!B:C,2,FALSE))</f>
        <v>25156771.154865999</v>
      </c>
      <c r="F3488" s="43">
        <f>IF($B$5=1,'ריבית יומית'!D3482,'ריבית יומית'!G3482)</f>
        <v>1.0738622586670132E-4</v>
      </c>
      <c r="G3488" s="43">
        <f t="shared" si="380"/>
        <v>1.0738622586670132E-4</v>
      </c>
      <c r="H3488" s="29">
        <f t="shared" si="381"/>
        <v>1.4826903241406872</v>
      </c>
      <c r="I3488" s="30">
        <f>VLOOKUP(B3487,'מדדים וריביות'!B:C,2)</f>
        <v>25301211.946185902</v>
      </c>
      <c r="K3488" s="39">
        <f t="shared" si="382"/>
        <v>0</v>
      </c>
      <c r="L3488" s="39">
        <f t="shared" si="383"/>
        <v>0</v>
      </c>
      <c r="M3488" s="39">
        <f t="shared" si="384"/>
        <v>0</v>
      </c>
      <c r="N3488" s="41">
        <f t="shared" si="386"/>
        <v>0</v>
      </c>
    </row>
    <row r="3489" spans="2:14">
      <c r="B3489" s="1">
        <v>36354</v>
      </c>
      <c r="C3489" s="1">
        <f t="shared" si="385"/>
        <v>36342</v>
      </c>
      <c r="E3489" s="42">
        <f>IF(DAY(B3489)&gt;14,VLOOKUP(DATE(YEAR(C3489),MONTH(C3489)-1,DAY(1)),'מדדים וריביות'!B:C,2,FALSE),VLOOKUP(DATE(YEAR(C3489),MONTH(C3489)-2,DAY(1)),'מדדים וריביות'!B:C,2,FALSE))</f>
        <v>25156771.154865999</v>
      </c>
      <c r="F3489" s="43">
        <f>IF($B$5=1,'ריבית יומית'!D3483,'ריבית יומית'!G3483)</f>
        <v>1.0738622586670132E-4</v>
      </c>
      <c r="G3489" s="43">
        <f t="shared" si="380"/>
        <v>1.0738622586670132E-4</v>
      </c>
      <c r="H3489" s="29">
        <f t="shared" si="381"/>
        <v>1.4825311207189034</v>
      </c>
      <c r="I3489" s="30">
        <f>VLOOKUP(B3488,'מדדים וריביות'!B:C,2)</f>
        <v>25301211.946185902</v>
      </c>
      <c r="K3489" s="39">
        <f t="shared" si="382"/>
        <v>0</v>
      </c>
      <c r="L3489" s="39">
        <f t="shared" si="383"/>
        <v>0</v>
      </c>
      <c r="M3489" s="39">
        <f t="shared" si="384"/>
        <v>0</v>
      </c>
      <c r="N3489" s="41">
        <f t="shared" si="386"/>
        <v>0</v>
      </c>
    </row>
    <row r="3490" spans="2:14">
      <c r="B3490" s="1">
        <v>36355</v>
      </c>
      <c r="C3490" s="1">
        <f t="shared" si="385"/>
        <v>36342</v>
      </c>
      <c r="E3490" s="42">
        <f>IF(DAY(B3490)&gt;14,VLOOKUP(DATE(YEAR(C3490),MONTH(C3490)-1,DAY(1)),'מדדים וריביות'!B:C,2,FALSE),VLOOKUP(DATE(YEAR(C3490),MONTH(C3490)-2,DAY(1)),'מדדים וריביות'!B:C,2,FALSE))</f>
        <v>25156771.154865999</v>
      </c>
      <c r="F3490" s="43">
        <f>IF($B$5=1,'ריבית יומית'!D3484,'ריבית יומית'!G3484)</f>
        <v>1.0738622586670132E-4</v>
      </c>
      <c r="G3490" s="43">
        <f t="shared" si="380"/>
        <v>1.0738622586670132E-4</v>
      </c>
      <c r="H3490" s="29">
        <f t="shared" si="381"/>
        <v>1.4823719343915382</v>
      </c>
      <c r="I3490" s="30">
        <f>VLOOKUP(B3489,'מדדים וריביות'!B:C,2)</f>
        <v>25301211.946185902</v>
      </c>
      <c r="K3490" s="39">
        <f t="shared" si="382"/>
        <v>0</v>
      </c>
      <c r="L3490" s="39">
        <f t="shared" si="383"/>
        <v>0</v>
      </c>
      <c r="M3490" s="39">
        <f t="shared" si="384"/>
        <v>0</v>
      </c>
      <c r="N3490" s="41">
        <f t="shared" si="386"/>
        <v>0</v>
      </c>
    </row>
    <row r="3491" spans="2:14">
      <c r="B3491" s="1">
        <v>36356</v>
      </c>
      <c r="C3491" s="1">
        <f t="shared" si="385"/>
        <v>36342</v>
      </c>
      <c r="E3491" s="42">
        <f>IF(DAY(B3491)&gt;14,VLOOKUP(DATE(YEAR(C3491),MONTH(C3491)-1,DAY(1)),'מדדים וריביות'!B:C,2,FALSE),VLOOKUP(DATE(YEAR(C3491),MONTH(C3491)-2,DAY(1)),'מדדים וריביות'!B:C,2,FALSE))</f>
        <v>25228991.5505259</v>
      </c>
      <c r="F3491" s="43">
        <f>IF($B$5=1,'ריבית יומית'!D3485,'ריבית יומית'!G3485)</f>
        <v>1.0738622586670132E-4</v>
      </c>
      <c r="G3491" s="43">
        <f t="shared" si="380"/>
        <v>1.0738622586670132E-4</v>
      </c>
      <c r="H3491" s="29">
        <f t="shared" si="381"/>
        <v>1.4822127651567567</v>
      </c>
      <c r="I3491" s="30">
        <f>VLOOKUP(B3490,'מדדים וריביות'!B:C,2)</f>
        <v>25301211.946185902</v>
      </c>
      <c r="K3491" s="39">
        <f t="shared" si="382"/>
        <v>0</v>
      </c>
      <c r="L3491" s="39">
        <f t="shared" si="383"/>
        <v>0</v>
      </c>
      <c r="M3491" s="39">
        <f t="shared" si="384"/>
        <v>0</v>
      </c>
      <c r="N3491" s="41">
        <f t="shared" si="386"/>
        <v>0</v>
      </c>
    </row>
    <row r="3492" spans="2:14">
      <c r="B3492" s="1">
        <v>36357</v>
      </c>
      <c r="C3492" s="1">
        <f t="shared" si="385"/>
        <v>36342</v>
      </c>
      <c r="E3492" s="42">
        <f>IF(DAY(B3492)&gt;14,VLOOKUP(DATE(YEAR(C3492),MONTH(C3492)-1,DAY(1)),'מדדים וריביות'!B:C,2,FALSE),VLOOKUP(DATE(YEAR(C3492),MONTH(C3492)-2,DAY(1)),'מדדים וריביות'!B:C,2,FALSE))</f>
        <v>25228991.5505259</v>
      </c>
      <c r="F3492" s="43">
        <f>IF($B$5=1,'ריבית יומית'!D3486,'ריבית יומית'!G3486)</f>
        <v>1.0738622586670132E-4</v>
      </c>
      <c r="G3492" s="43">
        <f t="shared" si="380"/>
        <v>1.0738622586670132E-4</v>
      </c>
      <c r="H3492" s="29">
        <f t="shared" si="381"/>
        <v>1.4820536130127231</v>
      </c>
      <c r="I3492" s="30">
        <f>VLOOKUP(B3491,'מדדים וריביות'!B:C,2)</f>
        <v>25301211.946185902</v>
      </c>
      <c r="K3492" s="39">
        <f t="shared" si="382"/>
        <v>0</v>
      </c>
      <c r="L3492" s="39">
        <f t="shared" si="383"/>
        <v>0</v>
      </c>
      <c r="M3492" s="39">
        <f t="shared" si="384"/>
        <v>0</v>
      </c>
      <c r="N3492" s="41">
        <f t="shared" si="386"/>
        <v>0</v>
      </c>
    </row>
    <row r="3493" spans="2:14">
      <c r="B3493" s="1">
        <v>36358</v>
      </c>
      <c r="C3493" s="1">
        <f t="shared" si="385"/>
        <v>36342</v>
      </c>
      <c r="E3493" s="42">
        <f>IF(DAY(B3493)&gt;14,VLOOKUP(DATE(YEAR(C3493),MONTH(C3493)-1,DAY(1)),'מדדים וריביות'!B:C,2,FALSE),VLOOKUP(DATE(YEAR(C3493),MONTH(C3493)-2,DAY(1)),'מדדים וריביות'!B:C,2,FALSE))</f>
        <v>25228991.5505259</v>
      </c>
      <c r="F3493" s="43">
        <f>IF($B$5=1,'ריבית יומית'!D3487,'ריבית יומית'!G3487)</f>
        <v>1.0738622586670132E-4</v>
      </c>
      <c r="G3493" s="43">
        <f t="shared" si="380"/>
        <v>1.0738622586670132E-4</v>
      </c>
      <c r="H3493" s="29">
        <f t="shared" si="381"/>
        <v>1.4818944779576024</v>
      </c>
      <c r="I3493" s="30">
        <f>VLOOKUP(B3492,'מדדים וריביות'!B:C,2)</f>
        <v>25301211.946185902</v>
      </c>
      <c r="K3493" s="39">
        <f t="shared" si="382"/>
        <v>0</v>
      </c>
      <c r="L3493" s="39">
        <f t="shared" si="383"/>
        <v>0</v>
      </c>
      <c r="M3493" s="39">
        <f t="shared" si="384"/>
        <v>0</v>
      </c>
      <c r="N3493" s="41">
        <f t="shared" si="386"/>
        <v>0</v>
      </c>
    </row>
    <row r="3494" spans="2:14">
      <c r="B3494" s="1">
        <v>36359</v>
      </c>
      <c r="C3494" s="1">
        <f t="shared" si="385"/>
        <v>36342</v>
      </c>
      <c r="E3494" s="42">
        <f>IF(DAY(B3494)&gt;14,VLOOKUP(DATE(YEAR(C3494),MONTH(C3494)-1,DAY(1)),'מדדים וריביות'!B:C,2,FALSE),VLOOKUP(DATE(YEAR(C3494),MONTH(C3494)-2,DAY(1)),'מדדים וריביות'!B:C,2,FALSE))</f>
        <v>25228991.5505259</v>
      </c>
      <c r="F3494" s="43">
        <f>IF($B$5=1,'ריבית יומית'!D3488,'ריבית יומית'!G3488)</f>
        <v>1.0738622586670132E-4</v>
      </c>
      <c r="G3494" s="43">
        <f t="shared" si="380"/>
        <v>1.0738622586670132E-4</v>
      </c>
      <c r="H3494" s="29">
        <f t="shared" si="381"/>
        <v>1.48173535998956</v>
      </c>
      <c r="I3494" s="30">
        <f>VLOOKUP(B3493,'מדדים וריביות'!B:C,2)</f>
        <v>25301211.946185902</v>
      </c>
      <c r="K3494" s="39">
        <f t="shared" si="382"/>
        <v>0</v>
      </c>
      <c r="L3494" s="39">
        <f t="shared" si="383"/>
        <v>0</v>
      </c>
      <c r="M3494" s="39">
        <f t="shared" si="384"/>
        <v>0</v>
      </c>
      <c r="N3494" s="41">
        <f t="shared" si="386"/>
        <v>0</v>
      </c>
    </row>
    <row r="3495" spans="2:14">
      <c r="B3495" s="1">
        <v>36360</v>
      </c>
      <c r="C3495" s="1">
        <f t="shared" si="385"/>
        <v>36342</v>
      </c>
      <c r="E3495" s="42">
        <f>IF(DAY(B3495)&gt;14,VLOOKUP(DATE(YEAR(C3495),MONTH(C3495)-1,DAY(1)),'מדדים וריביות'!B:C,2,FALSE),VLOOKUP(DATE(YEAR(C3495),MONTH(C3495)-2,DAY(1)),'מדדים וריביות'!B:C,2,FALSE))</f>
        <v>25228991.5505259</v>
      </c>
      <c r="F3495" s="43">
        <f>IF($B$5=1,'ריבית יומית'!D3489,'ריבית יומית'!G3489)</f>
        <v>1.0738622586670132E-4</v>
      </c>
      <c r="G3495" s="43">
        <f t="shared" si="380"/>
        <v>1.0738622586670132E-4</v>
      </c>
      <c r="H3495" s="29">
        <f t="shared" si="381"/>
        <v>1.4815762591067607</v>
      </c>
      <c r="I3495" s="30">
        <f>VLOOKUP(B3494,'מדדים וריביות'!B:C,2)</f>
        <v>25301211.946185902</v>
      </c>
      <c r="K3495" s="39">
        <f t="shared" si="382"/>
        <v>0</v>
      </c>
      <c r="L3495" s="39">
        <f t="shared" si="383"/>
        <v>0</v>
      </c>
      <c r="M3495" s="39">
        <f t="shared" si="384"/>
        <v>0</v>
      </c>
      <c r="N3495" s="41">
        <f t="shared" si="386"/>
        <v>0</v>
      </c>
    </row>
    <row r="3496" spans="2:14">
      <c r="B3496" s="1">
        <v>36361</v>
      </c>
      <c r="C3496" s="1">
        <f t="shared" si="385"/>
        <v>36342</v>
      </c>
      <c r="E3496" s="42">
        <f>IF(DAY(B3496)&gt;14,VLOOKUP(DATE(YEAR(C3496),MONTH(C3496)-1,DAY(1)),'מדדים וריביות'!B:C,2,FALSE),VLOOKUP(DATE(YEAR(C3496),MONTH(C3496)-2,DAY(1)),'מדדים וריביות'!B:C,2,FALSE))</f>
        <v>25228991.5505259</v>
      </c>
      <c r="F3496" s="43">
        <f>IF($B$5=1,'ריבית יומית'!D3490,'ריבית יומית'!G3490)</f>
        <v>1.0738622586670132E-4</v>
      </c>
      <c r="G3496" s="43">
        <f t="shared" si="380"/>
        <v>1.0738622586670132E-4</v>
      </c>
      <c r="H3496" s="29">
        <f t="shared" si="381"/>
        <v>1.4814171753073704</v>
      </c>
      <c r="I3496" s="30">
        <f>VLOOKUP(B3495,'מדדים וריביות'!B:C,2)</f>
        <v>25301211.946185902</v>
      </c>
      <c r="K3496" s="39">
        <f t="shared" si="382"/>
        <v>0</v>
      </c>
      <c r="L3496" s="39">
        <f t="shared" si="383"/>
        <v>0</v>
      </c>
      <c r="M3496" s="39">
        <f t="shared" si="384"/>
        <v>0</v>
      </c>
      <c r="N3496" s="41">
        <f t="shared" si="386"/>
        <v>0</v>
      </c>
    </row>
    <row r="3497" spans="2:14">
      <c r="B3497" s="1">
        <v>36362</v>
      </c>
      <c r="C3497" s="1">
        <f t="shared" si="385"/>
        <v>36342</v>
      </c>
      <c r="E3497" s="42">
        <f>IF(DAY(B3497)&gt;14,VLOOKUP(DATE(YEAR(C3497),MONTH(C3497)-1,DAY(1)),'מדדים וריביות'!B:C,2,FALSE),VLOOKUP(DATE(YEAR(C3497),MONTH(C3497)-2,DAY(1)),'מדדים וריביות'!B:C,2,FALSE))</f>
        <v>25228991.5505259</v>
      </c>
      <c r="F3497" s="43">
        <f>IF($B$5=1,'ריבית יומית'!D3491,'ריבית יומית'!G3491)</f>
        <v>1.0738622586670132E-4</v>
      </c>
      <c r="G3497" s="43">
        <f t="shared" si="380"/>
        <v>1.0738622586670132E-4</v>
      </c>
      <c r="H3497" s="29">
        <f t="shared" si="381"/>
        <v>1.4812581085895544</v>
      </c>
      <c r="I3497" s="30">
        <f>VLOOKUP(B3496,'מדדים וריביות'!B:C,2)</f>
        <v>25301211.946185902</v>
      </c>
      <c r="K3497" s="39">
        <f t="shared" si="382"/>
        <v>0</v>
      </c>
      <c r="L3497" s="39">
        <f t="shared" si="383"/>
        <v>0</v>
      </c>
      <c r="M3497" s="39">
        <f t="shared" si="384"/>
        <v>0</v>
      </c>
      <c r="N3497" s="41">
        <f t="shared" si="386"/>
        <v>0</v>
      </c>
    </row>
    <row r="3498" spans="2:14">
      <c r="B3498" s="1">
        <v>36363</v>
      </c>
      <c r="C3498" s="1">
        <f t="shared" si="385"/>
        <v>36342</v>
      </c>
      <c r="E3498" s="42">
        <f>IF(DAY(B3498)&gt;14,VLOOKUP(DATE(YEAR(C3498),MONTH(C3498)-1,DAY(1)),'מדדים וריביות'!B:C,2,FALSE),VLOOKUP(DATE(YEAR(C3498),MONTH(C3498)-2,DAY(1)),'מדדים וריביות'!B:C,2,FALSE))</f>
        <v>25228991.5505259</v>
      </c>
      <c r="F3498" s="43">
        <f>IF($B$5=1,'ריבית יומית'!D3492,'ריבית יומית'!G3492)</f>
        <v>1.0738622586670132E-4</v>
      </c>
      <c r="G3498" s="43">
        <f t="shared" si="380"/>
        <v>1.0738622586670132E-4</v>
      </c>
      <c r="H3498" s="29">
        <f t="shared" si="381"/>
        <v>1.481099058951479</v>
      </c>
      <c r="I3498" s="30">
        <f>VLOOKUP(B3497,'מדדים וריביות'!B:C,2)</f>
        <v>25301211.946185902</v>
      </c>
      <c r="K3498" s="39">
        <f t="shared" si="382"/>
        <v>0</v>
      </c>
      <c r="L3498" s="39">
        <f t="shared" si="383"/>
        <v>0</v>
      </c>
      <c r="M3498" s="39">
        <f t="shared" si="384"/>
        <v>0</v>
      </c>
      <c r="N3498" s="41">
        <f t="shared" si="386"/>
        <v>0</v>
      </c>
    </row>
    <row r="3499" spans="2:14">
      <c r="B3499" s="1">
        <v>36364</v>
      </c>
      <c r="C3499" s="1">
        <f t="shared" si="385"/>
        <v>36342</v>
      </c>
      <c r="E3499" s="42">
        <f>IF(DAY(B3499)&gt;14,VLOOKUP(DATE(YEAR(C3499),MONTH(C3499)-1,DAY(1)),'מדדים וריביות'!B:C,2,FALSE),VLOOKUP(DATE(YEAR(C3499),MONTH(C3499)-2,DAY(1)),'מדדים וריביות'!B:C,2,FALSE))</f>
        <v>25228991.5505259</v>
      </c>
      <c r="F3499" s="43">
        <f>IF($B$5=1,'ריבית יומית'!D3493,'ריבית יומית'!G3493)</f>
        <v>1.0738622586670132E-4</v>
      </c>
      <c r="G3499" s="43">
        <f t="shared" si="380"/>
        <v>1.0738622586670132E-4</v>
      </c>
      <c r="H3499" s="29">
        <f t="shared" si="381"/>
        <v>1.4809400263913099</v>
      </c>
      <c r="I3499" s="30">
        <f>VLOOKUP(B3498,'מדדים וריביות'!B:C,2)</f>
        <v>25301211.946185902</v>
      </c>
      <c r="K3499" s="39">
        <f t="shared" si="382"/>
        <v>0</v>
      </c>
      <c r="L3499" s="39">
        <f t="shared" si="383"/>
        <v>0</v>
      </c>
      <c r="M3499" s="39">
        <f t="shared" si="384"/>
        <v>0</v>
      </c>
      <c r="N3499" s="41">
        <f t="shared" si="386"/>
        <v>0</v>
      </c>
    </row>
    <row r="3500" spans="2:14">
      <c r="B3500" s="1">
        <v>36365</v>
      </c>
      <c r="C3500" s="1">
        <f t="shared" si="385"/>
        <v>36342</v>
      </c>
      <c r="E3500" s="42">
        <f>IF(DAY(B3500)&gt;14,VLOOKUP(DATE(YEAR(C3500),MONTH(C3500)-1,DAY(1)),'מדדים וריביות'!B:C,2,FALSE),VLOOKUP(DATE(YEAR(C3500),MONTH(C3500)-2,DAY(1)),'מדדים וריביות'!B:C,2,FALSE))</f>
        <v>25228991.5505259</v>
      </c>
      <c r="F3500" s="43">
        <f>IF($B$5=1,'ריבית יומית'!D3494,'ריבית יומית'!G3494)</f>
        <v>1.0738622586670132E-4</v>
      </c>
      <c r="G3500" s="43">
        <f t="shared" si="380"/>
        <v>1.0738622586670132E-4</v>
      </c>
      <c r="H3500" s="29">
        <f t="shared" si="381"/>
        <v>1.4807810109072135</v>
      </c>
      <c r="I3500" s="30">
        <f>VLOOKUP(B3499,'מדדים וריביות'!B:C,2)</f>
        <v>25301211.946185902</v>
      </c>
      <c r="K3500" s="39">
        <f t="shared" si="382"/>
        <v>0</v>
      </c>
      <c r="L3500" s="39">
        <f t="shared" si="383"/>
        <v>0</v>
      </c>
      <c r="M3500" s="39">
        <f t="shared" si="384"/>
        <v>0</v>
      </c>
      <c r="N3500" s="41">
        <f t="shared" si="386"/>
        <v>0</v>
      </c>
    </row>
    <row r="3501" spans="2:14">
      <c r="B3501" s="1">
        <v>36366</v>
      </c>
      <c r="C3501" s="1">
        <f t="shared" si="385"/>
        <v>36342</v>
      </c>
      <c r="E3501" s="42">
        <f>IF(DAY(B3501)&gt;14,VLOOKUP(DATE(YEAR(C3501),MONTH(C3501)-1,DAY(1)),'מדדים וריביות'!B:C,2,FALSE),VLOOKUP(DATE(YEAR(C3501),MONTH(C3501)-2,DAY(1)),'מדדים וריביות'!B:C,2,FALSE))</f>
        <v>25228991.5505259</v>
      </c>
      <c r="F3501" s="43">
        <f>IF($B$5=1,'ריבית יומית'!D3495,'ריבית יומית'!G3495)</f>
        <v>1.0738622586670132E-4</v>
      </c>
      <c r="G3501" s="43">
        <f t="shared" si="380"/>
        <v>1.0738622586670132E-4</v>
      </c>
      <c r="H3501" s="29">
        <f t="shared" si="381"/>
        <v>1.4806220124973561</v>
      </c>
      <c r="I3501" s="30">
        <f>VLOOKUP(B3500,'מדדים וריביות'!B:C,2)</f>
        <v>25301211.946185902</v>
      </c>
      <c r="K3501" s="39">
        <f t="shared" si="382"/>
        <v>0</v>
      </c>
      <c r="L3501" s="39">
        <f t="shared" si="383"/>
        <v>0</v>
      </c>
      <c r="M3501" s="39">
        <f t="shared" si="384"/>
        <v>0</v>
      </c>
      <c r="N3501" s="41">
        <f t="shared" si="386"/>
        <v>0</v>
      </c>
    </row>
    <row r="3502" spans="2:14">
      <c r="B3502" s="1">
        <v>36367</v>
      </c>
      <c r="C3502" s="1">
        <f t="shared" si="385"/>
        <v>36342</v>
      </c>
      <c r="E3502" s="42">
        <f>IF(DAY(B3502)&gt;14,VLOOKUP(DATE(YEAR(C3502),MONTH(C3502)-1,DAY(1)),'מדדים וריביות'!B:C,2,FALSE),VLOOKUP(DATE(YEAR(C3502),MONTH(C3502)-2,DAY(1)),'מדדים וריביות'!B:C,2,FALSE))</f>
        <v>25228991.5505259</v>
      </c>
      <c r="F3502" s="43">
        <f>IF($B$5=1,'ריבית יומית'!D3496,'ריבית יומית'!G3496)</f>
        <v>1.0738622586670132E-4</v>
      </c>
      <c r="G3502" s="43">
        <f t="shared" si="380"/>
        <v>1.0738622586670132E-4</v>
      </c>
      <c r="H3502" s="29">
        <f t="shared" si="381"/>
        <v>1.4804630311599047</v>
      </c>
      <c r="I3502" s="30">
        <f>VLOOKUP(B3501,'מדדים וריביות'!B:C,2)</f>
        <v>25301211.946185902</v>
      </c>
      <c r="K3502" s="39">
        <f t="shared" si="382"/>
        <v>0</v>
      </c>
      <c r="L3502" s="39">
        <f t="shared" si="383"/>
        <v>0</v>
      </c>
      <c r="M3502" s="39">
        <f t="shared" si="384"/>
        <v>0</v>
      </c>
      <c r="N3502" s="41">
        <f t="shared" si="386"/>
        <v>0</v>
      </c>
    </row>
    <row r="3503" spans="2:14">
      <c r="B3503" s="1">
        <v>36368</v>
      </c>
      <c r="C3503" s="1">
        <f t="shared" si="385"/>
        <v>36342</v>
      </c>
      <c r="E3503" s="42">
        <f>IF(DAY(B3503)&gt;14,VLOOKUP(DATE(YEAR(C3503),MONTH(C3503)-1,DAY(1)),'מדדים וריביות'!B:C,2,FALSE),VLOOKUP(DATE(YEAR(C3503),MONTH(C3503)-2,DAY(1)),'מדדים וריביות'!B:C,2,FALSE))</f>
        <v>25228991.5505259</v>
      </c>
      <c r="F3503" s="43">
        <f>IF($B$5=1,'ריבית יומית'!D3497,'ריבית יומית'!G3497)</f>
        <v>1.0738622586670132E-4</v>
      </c>
      <c r="G3503" s="43">
        <f t="shared" si="380"/>
        <v>1.0738622586670132E-4</v>
      </c>
      <c r="H3503" s="29">
        <f t="shared" si="381"/>
        <v>1.4803040668930261</v>
      </c>
      <c r="I3503" s="30">
        <f>VLOOKUP(B3502,'מדדים וריביות'!B:C,2)</f>
        <v>25301211.946185902</v>
      </c>
      <c r="K3503" s="39">
        <f t="shared" si="382"/>
        <v>0</v>
      </c>
      <c r="L3503" s="39">
        <f t="shared" si="383"/>
        <v>0</v>
      </c>
      <c r="M3503" s="39">
        <f t="shared" si="384"/>
        <v>0</v>
      </c>
      <c r="N3503" s="41">
        <f t="shared" si="386"/>
        <v>0</v>
      </c>
    </row>
    <row r="3504" spans="2:14">
      <c r="B3504" s="1">
        <v>36369</v>
      </c>
      <c r="C3504" s="1">
        <f t="shared" si="385"/>
        <v>36342</v>
      </c>
      <c r="E3504" s="42">
        <f>IF(DAY(B3504)&gt;14,VLOOKUP(DATE(YEAR(C3504),MONTH(C3504)-1,DAY(1)),'מדדים וריביות'!B:C,2,FALSE),VLOOKUP(DATE(YEAR(C3504),MONTH(C3504)-2,DAY(1)),'מדדים וריביות'!B:C,2,FALSE))</f>
        <v>25228991.5505259</v>
      </c>
      <c r="F3504" s="43">
        <f>IF($B$5=1,'ריבית יומית'!D3498,'ריבית יומית'!G3498)</f>
        <v>1.0738622586670132E-4</v>
      </c>
      <c r="G3504" s="43">
        <f t="shared" si="380"/>
        <v>1.0738622586670132E-4</v>
      </c>
      <c r="H3504" s="29">
        <f t="shared" si="381"/>
        <v>1.4801451196948869</v>
      </c>
      <c r="I3504" s="30">
        <f>VLOOKUP(B3503,'מדדים וריביות'!B:C,2)</f>
        <v>25301211.946185902</v>
      </c>
      <c r="K3504" s="39">
        <f t="shared" si="382"/>
        <v>0</v>
      </c>
      <c r="L3504" s="39">
        <f t="shared" si="383"/>
        <v>0</v>
      </c>
      <c r="M3504" s="39">
        <f t="shared" si="384"/>
        <v>0</v>
      </c>
      <c r="N3504" s="41">
        <f t="shared" si="386"/>
        <v>0</v>
      </c>
    </row>
    <row r="3505" spans="2:14">
      <c r="B3505" s="1">
        <v>36370</v>
      </c>
      <c r="C3505" s="1">
        <f t="shared" si="385"/>
        <v>36342</v>
      </c>
      <c r="E3505" s="42">
        <f>IF(DAY(B3505)&gt;14,VLOOKUP(DATE(YEAR(C3505),MONTH(C3505)-1,DAY(1)),'מדדים וריביות'!B:C,2,FALSE),VLOOKUP(DATE(YEAR(C3505),MONTH(C3505)-2,DAY(1)),'מדדים וריביות'!B:C,2,FALSE))</f>
        <v>25228991.5505259</v>
      </c>
      <c r="F3505" s="43">
        <f>IF($B$5=1,'ריבית יומית'!D3499,'ריבית יומית'!G3499)</f>
        <v>1.0738622586670132E-4</v>
      </c>
      <c r="G3505" s="43">
        <f t="shared" si="380"/>
        <v>1.0738622586670132E-4</v>
      </c>
      <c r="H3505" s="29">
        <f t="shared" si="381"/>
        <v>1.4799861895636548</v>
      </c>
      <c r="I3505" s="30">
        <f>VLOOKUP(B3504,'מדדים וריביות'!B:C,2)</f>
        <v>25301211.946185902</v>
      </c>
      <c r="K3505" s="39">
        <f t="shared" si="382"/>
        <v>0</v>
      </c>
      <c r="L3505" s="39">
        <f t="shared" si="383"/>
        <v>0</v>
      </c>
      <c r="M3505" s="39">
        <f t="shared" si="384"/>
        <v>0</v>
      </c>
      <c r="N3505" s="41">
        <f t="shared" si="386"/>
        <v>0</v>
      </c>
    </row>
    <row r="3506" spans="2:14">
      <c r="B3506" s="1">
        <v>36371</v>
      </c>
      <c r="C3506" s="1">
        <f t="shared" si="385"/>
        <v>36342</v>
      </c>
      <c r="E3506" s="42">
        <f>IF(DAY(B3506)&gt;14,VLOOKUP(DATE(YEAR(C3506),MONTH(C3506)-1,DAY(1)),'מדדים וריביות'!B:C,2,FALSE),VLOOKUP(DATE(YEAR(C3506),MONTH(C3506)-2,DAY(1)),'מדדים וריביות'!B:C,2,FALSE))</f>
        <v>25228991.5505259</v>
      </c>
      <c r="F3506" s="43">
        <f>IF($B$5=1,'ריבית יומית'!D3500,'ריבית יומית'!G3500)</f>
        <v>1.0738622586670132E-4</v>
      </c>
      <c r="G3506" s="43">
        <f t="shared" si="380"/>
        <v>1.0738622586670132E-4</v>
      </c>
      <c r="H3506" s="29">
        <f t="shared" si="381"/>
        <v>1.4798272764974971</v>
      </c>
      <c r="I3506" s="30">
        <f>VLOOKUP(B3505,'מדדים וריביות'!B:C,2)</f>
        <v>25301211.946185902</v>
      </c>
      <c r="K3506" s="39">
        <f t="shared" si="382"/>
        <v>0</v>
      </c>
      <c r="L3506" s="39">
        <f t="shared" si="383"/>
        <v>0</v>
      </c>
      <c r="M3506" s="39">
        <f t="shared" si="384"/>
        <v>0</v>
      </c>
      <c r="N3506" s="41">
        <f t="shared" si="386"/>
        <v>0</v>
      </c>
    </row>
    <row r="3507" spans="2:14">
      <c r="B3507" s="1">
        <v>36372</v>
      </c>
      <c r="C3507" s="1">
        <f t="shared" si="385"/>
        <v>36342</v>
      </c>
      <c r="E3507" s="42">
        <f>IF(DAY(B3507)&gt;14,VLOOKUP(DATE(YEAR(C3507),MONTH(C3507)-1,DAY(1)),'מדדים וריביות'!B:C,2,FALSE),VLOOKUP(DATE(YEAR(C3507),MONTH(C3507)-2,DAY(1)),'מדדים וריביות'!B:C,2,FALSE))</f>
        <v>25228991.5505259</v>
      </c>
      <c r="F3507" s="43">
        <f>IF($B$5=1,'ריבית יומית'!D3501,'ריבית יומית'!G3501)</f>
        <v>1.0738622586670132E-4</v>
      </c>
      <c r="G3507" s="43">
        <f t="shared" si="380"/>
        <v>1.0738622586670132E-4</v>
      </c>
      <c r="H3507" s="29">
        <f t="shared" si="381"/>
        <v>1.4796683804945816</v>
      </c>
      <c r="I3507" s="30">
        <f>VLOOKUP(B3506,'מדדים וריביות'!B:C,2)</f>
        <v>25301211.946185902</v>
      </c>
      <c r="K3507" s="39">
        <f t="shared" si="382"/>
        <v>0</v>
      </c>
      <c r="L3507" s="39">
        <f t="shared" si="383"/>
        <v>0</v>
      </c>
      <c r="M3507" s="39">
        <f t="shared" si="384"/>
        <v>0</v>
      </c>
      <c r="N3507" s="41">
        <f t="shared" si="386"/>
        <v>0</v>
      </c>
    </row>
    <row r="3508" spans="2:14">
      <c r="B3508" s="1">
        <v>36373</v>
      </c>
      <c r="C3508" s="1">
        <f t="shared" si="385"/>
        <v>36373</v>
      </c>
      <c r="E3508" s="42">
        <f>IF(DAY(B3508)&gt;14,VLOOKUP(DATE(YEAR(C3508),MONTH(C3508)-1,DAY(1)),'מדדים וריביות'!B:C,2,FALSE),VLOOKUP(DATE(YEAR(C3508),MONTH(C3508)-2,DAY(1)),'מדדים וריביות'!B:C,2,FALSE))</f>
        <v>25228991.5505259</v>
      </c>
      <c r="F3508" s="43">
        <f>IF($B$5=1,'ריבית יומית'!D3502,'ריבית יומית'!G3502)</f>
        <v>1.0738622586670132E-4</v>
      </c>
      <c r="G3508" s="43">
        <f t="shared" si="380"/>
        <v>1.0738622586670132E-4</v>
      </c>
      <c r="H3508" s="29">
        <f t="shared" si="381"/>
        <v>1.4795095015530759</v>
      </c>
      <c r="I3508" s="30">
        <f>VLOOKUP(B3507,'מדדים וריביות'!B:C,2)</f>
        <v>25301211.946185902</v>
      </c>
      <c r="K3508" s="39">
        <f t="shared" si="382"/>
        <v>0</v>
      </c>
      <c r="L3508" s="39">
        <f t="shared" si="383"/>
        <v>0</v>
      </c>
      <c r="M3508" s="39">
        <f t="shared" si="384"/>
        <v>0</v>
      </c>
      <c r="N3508" s="41">
        <f t="shared" si="386"/>
        <v>0</v>
      </c>
    </row>
    <row r="3509" spans="2:14">
      <c r="B3509" s="1">
        <v>36374</v>
      </c>
      <c r="C3509" s="1">
        <f t="shared" si="385"/>
        <v>36373</v>
      </c>
      <c r="E3509" s="42">
        <f>IF(DAY(B3509)&gt;14,VLOOKUP(DATE(YEAR(C3509),MONTH(C3509)-1,DAY(1)),'מדדים וריביות'!B:C,2,FALSE),VLOOKUP(DATE(YEAR(C3509),MONTH(C3509)-2,DAY(1)),'מדדים וריביות'!B:C,2,FALSE))</f>
        <v>25228991.5505259</v>
      </c>
      <c r="F3509" s="43">
        <f>IF($B$5=1,'ריבית יומית'!D3503,'ריבית יומית'!G3503)</f>
        <v>1.0738622586670132E-4</v>
      </c>
      <c r="G3509" s="43">
        <f t="shared" si="380"/>
        <v>1.0738622586670132E-4</v>
      </c>
      <c r="H3509" s="29">
        <f t="shared" si="381"/>
        <v>1.4793506396711482</v>
      </c>
      <c r="I3509" s="30">
        <f>VLOOKUP(B3508,'מדדים וריביות'!B:C,2)</f>
        <v>25421579.2722857</v>
      </c>
      <c r="K3509" s="39">
        <f t="shared" si="382"/>
        <v>0</v>
      </c>
      <c r="L3509" s="39">
        <f t="shared" si="383"/>
        <v>0</v>
      </c>
      <c r="M3509" s="39">
        <f t="shared" si="384"/>
        <v>0</v>
      </c>
      <c r="N3509" s="41">
        <f t="shared" si="386"/>
        <v>0</v>
      </c>
    </row>
    <row r="3510" spans="2:14">
      <c r="B3510" s="1">
        <v>36375</v>
      </c>
      <c r="C3510" s="1">
        <f t="shared" si="385"/>
        <v>36373</v>
      </c>
      <c r="E3510" s="42">
        <f>IF(DAY(B3510)&gt;14,VLOOKUP(DATE(YEAR(C3510),MONTH(C3510)-1,DAY(1)),'מדדים וריביות'!B:C,2,FALSE),VLOOKUP(DATE(YEAR(C3510),MONTH(C3510)-2,DAY(1)),'מדדים וריביות'!B:C,2,FALSE))</f>
        <v>25228991.5505259</v>
      </c>
      <c r="F3510" s="43">
        <f>IF($B$5=1,'ריבית יומית'!D3504,'ריבית יומית'!G3504)</f>
        <v>1.0738622586670132E-4</v>
      </c>
      <c r="G3510" s="43">
        <f t="shared" si="380"/>
        <v>1.0738622586670132E-4</v>
      </c>
      <c r="H3510" s="29">
        <f t="shared" si="381"/>
        <v>1.4791917948469666</v>
      </c>
      <c r="I3510" s="30">
        <f>VLOOKUP(B3509,'מדדים וריביות'!B:C,2)</f>
        <v>25421579.2722857</v>
      </c>
      <c r="K3510" s="39">
        <f t="shared" si="382"/>
        <v>0</v>
      </c>
      <c r="L3510" s="39">
        <f t="shared" si="383"/>
        <v>0</v>
      </c>
      <c r="M3510" s="39">
        <f t="shared" si="384"/>
        <v>0</v>
      </c>
      <c r="N3510" s="41">
        <f t="shared" si="386"/>
        <v>0</v>
      </c>
    </row>
    <row r="3511" spans="2:14">
      <c r="B3511" s="1">
        <v>36376</v>
      </c>
      <c r="C3511" s="1">
        <f t="shared" si="385"/>
        <v>36373</v>
      </c>
      <c r="E3511" s="42">
        <f>IF(DAY(B3511)&gt;14,VLOOKUP(DATE(YEAR(C3511),MONTH(C3511)-1,DAY(1)),'מדדים וריביות'!B:C,2,FALSE),VLOOKUP(DATE(YEAR(C3511),MONTH(C3511)-2,DAY(1)),'מדדים וריביות'!B:C,2,FALSE))</f>
        <v>25228991.5505259</v>
      </c>
      <c r="F3511" s="43">
        <f>IF($B$5=1,'ריבית יומית'!D3505,'ריבית יומית'!G3505)</f>
        <v>1.0738622586670132E-4</v>
      </c>
      <c r="G3511" s="43">
        <f t="shared" si="380"/>
        <v>1.0738622586670132E-4</v>
      </c>
      <c r="H3511" s="29">
        <f t="shared" si="381"/>
        <v>1.4790329670786997</v>
      </c>
      <c r="I3511" s="30">
        <f>VLOOKUP(B3510,'מדדים וריביות'!B:C,2)</f>
        <v>25421579.2722857</v>
      </c>
      <c r="K3511" s="39">
        <f t="shared" si="382"/>
        <v>0</v>
      </c>
      <c r="L3511" s="39">
        <f t="shared" si="383"/>
        <v>0</v>
      </c>
      <c r="M3511" s="39">
        <f t="shared" si="384"/>
        <v>0</v>
      </c>
      <c r="N3511" s="41">
        <f t="shared" si="386"/>
        <v>0</v>
      </c>
    </row>
    <row r="3512" spans="2:14">
      <c r="B3512" s="1">
        <v>36377</v>
      </c>
      <c r="C3512" s="1">
        <f t="shared" si="385"/>
        <v>36373</v>
      </c>
      <c r="E3512" s="42">
        <f>IF(DAY(B3512)&gt;14,VLOOKUP(DATE(YEAR(C3512),MONTH(C3512)-1,DAY(1)),'מדדים וריביות'!B:C,2,FALSE),VLOOKUP(DATE(YEAR(C3512),MONTH(C3512)-2,DAY(1)),'מדדים וריביות'!B:C,2,FALSE))</f>
        <v>25228991.5505259</v>
      </c>
      <c r="F3512" s="43">
        <f>IF($B$5=1,'ריבית יומית'!D3506,'ריבית יומית'!G3506)</f>
        <v>1.0738622586670132E-4</v>
      </c>
      <c r="G3512" s="43">
        <f t="shared" si="380"/>
        <v>1.0738622586670132E-4</v>
      </c>
      <c r="H3512" s="29">
        <f t="shared" si="381"/>
        <v>1.4788741563645158</v>
      </c>
      <c r="I3512" s="30">
        <f>VLOOKUP(B3511,'מדדים וריביות'!B:C,2)</f>
        <v>25421579.2722857</v>
      </c>
      <c r="K3512" s="39">
        <f t="shared" si="382"/>
        <v>0</v>
      </c>
      <c r="L3512" s="39">
        <f t="shared" si="383"/>
        <v>0</v>
      </c>
      <c r="M3512" s="39">
        <f t="shared" si="384"/>
        <v>0</v>
      </c>
      <c r="N3512" s="41">
        <f t="shared" si="386"/>
        <v>0</v>
      </c>
    </row>
    <row r="3513" spans="2:14">
      <c r="B3513" s="1">
        <v>36378</v>
      </c>
      <c r="C3513" s="1">
        <f t="shared" si="385"/>
        <v>36373</v>
      </c>
      <c r="E3513" s="42">
        <f>IF(DAY(B3513)&gt;14,VLOOKUP(DATE(YEAR(C3513),MONTH(C3513)-1,DAY(1)),'מדדים וריביות'!B:C,2,FALSE),VLOOKUP(DATE(YEAR(C3513),MONTH(C3513)-2,DAY(1)),'מדדים וריביות'!B:C,2,FALSE))</f>
        <v>25228991.5505259</v>
      </c>
      <c r="F3513" s="43">
        <f>IF($B$5=1,'ריבית יומית'!D3507,'ריבית יומית'!G3507)</f>
        <v>1.0738622586670132E-4</v>
      </c>
      <c r="G3513" s="43">
        <f t="shared" si="380"/>
        <v>1.0738622586670132E-4</v>
      </c>
      <c r="H3513" s="29">
        <f t="shared" si="381"/>
        <v>1.478715362702584</v>
      </c>
      <c r="I3513" s="30">
        <f>VLOOKUP(B3512,'מדדים וריביות'!B:C,2)</f>
        <v>25421579.2722857</v>
      </c>
      <c r="K3513" s="39">
        <f t="shared" si="382"/>
        <v>0</v>
      </c>
      <c r="L3513" s="39">
        <f t="shared" si="383"/>
        <v>0</v>
      </c>
      <c r="M3513" s="39">
        <f t="shared" si="384"/>
        <v>0</v>
      </c>
      <c r="N3513" s="41">
        <f t="shared" si="386"/>
        <v>0</v>
      </c>
    </row>
    <row r="3514" spans="2:14">
      <c r="B3514" s="1">
        <v>36379</v>
      </c>
      <c r="C3514" s="1">
        <f t="shared" si="385"/>
        <v>36373</v>
      </c>
      <c r="E3514" s="42">
        <f>IF(DAY(B3514)&gt;14,VLOOKUP(DATE(YEAR(C3514),MONTH(C3514)-1,DAY(1)),'מדדים וריביות'!B:C,2,FALSE),VLOOKUP(DATE(YEAR(C3514),MONTH(C3514)-2,DAY(1)),'מדדים וריביות'!B:C,2,FALSE))</f>
        <v>25228991.5505259</v>
      </c>
      <c r="F3514" s="43">
        <f>IF($B$5=1,'ריבית יומית'!D3508,'ריבית יומית'!G3508)</f>
        <v>1.0738622586670132E-4</v>
      </c>
      <c r="G3514" s="43">
        <f t="shared" si="380"/>
        <v>1.0738622586670132E-4</v>
      </c>
      <c r="H3514" s="29">
        <f t="shared" si="381"/>
        <v>1.4785565860910732</v>
      </c>
      <c r="I3514" s="30">
        <f>VLOOKUP(B3513,'מדדים וריביות'!B:C,2)</f>
        <v>25421579.2722857</v>
      </c>
      <c r="K3514" s="39">
        <f t="shared" si="382"/>
        <v>0</v>
      </c>
      <c r="L3514" s="39">
        <f t="shared" si="383"/>
        <v>0</v>
      </c>
      <c r="M3514" s="39">
        <f t="shared" si="384"/>
        <v>0</v>
      </c>
      <c r="N3514" s="41">
        <f t="shared" si="386"/>
        <v>0</v>
      </c>
    </row>
    <row r="3515" spans="2:14">
      <c r="B3515" s="1">
        <v>36380</v>
      </c>
      <c r="C3515" s="1">
        <f t="shared" si="385"/>
        <v>36373</v>
      </c>
      <c r="E3515" s="42">
        <f>IF(DAY(B3515)&gt;14,VLOOKUP(DATE(YEAR(C3515),MONTH(C3515)-1,DAY(1)),'מדדים וריביות'!B:C,2,FALSE),VLOOKUP(DATE(YEAR(C3515),MONTH(C3515)-2,DAY(1)),'מדדים וריביות'!B:C,2,FALSE))</f>
        <v>25228991.5505259</v>
      </c>
      <c r="F3515" s="43">
        <f>IF($B$5=1,'ריבית יומית'!D3509,'ריבית יומית'!G3509)</f>
        <v>1.0738622586670132E-4</v>
      </c>
      <c r="G3515" s="43">
        <f t="shared" si="380"/>
        <v>1.0738622586670132E-4</v>
      </c>
      <c r="H3515" s="29">
        <f t="shared" si="381"/>
        <v>1.4783978265281528</v>
      </c>
      <c r="I3515" s="30">
        <f>VLOOKUP(B3514,'מדדים וריביות'!B:C,2)</f>
        <v>25421579.2722857</v>
      </c>
      <c r="K3515" s="39">
        <f t="shared" si="382"/>
        <v>0</v>
      </c>
      <c r="L3515" s="39">
        <f t="shared" si="383"/>
        <v>0</v>
      </c>
      <c r="M3515" s="39">
        <f t="shared" si="384"/>
        <v>0</v>
      </c>
      <c r="N3515" s="41">
        <f t="shared" si="386"/>
        <v>0</v>
      </c>
    </row>
    <row r="3516" spans="2:14">
      <c r="B3516" s="1">
        <v>36381</v>
      </c>
      <c r="C3516" s="1">
        <f t="shared" si="385"/>
        <v>36373</v>
      </c>
      <c r="E3516" s="42">
        <f>IF(DAY(B3516)&gt;14,VLOOKUP(DATE(YEAR(C3516),MONTH(C3516)-1,DAY(1)),'מדדים וריביות'!B:C,2,FALSE),VLOOKUP(DATE(YEAR(C3516),MONTH(C3516)-2,DAY(1)),'מדדים וריביות'!B:C,2,FALSE))</f>
        <v>25228991.5505259</v>
      </c>
      <c r="F3516" s="43">
        <f>IF($B$5=1,'ריבית יומית'!D3510,'ריבית יומית'!G3510)</f>
        <v>1.0738622586670132E-4</v>
      </c>
      <c r="G3516" s="43">
        <f t="shared" si="380"/>
        <v>1.0738622586670132E-4</v>
      </c>
      <c r="H3516" s="29">
        <f t="shared" si="381"/>
        <v>1.4782390840119921</v>
      </c>
      <c r="I3516" s="30">
        <f>VLOOKUP(B3515,'מדדים וריביות'!B:C,2)</f>
        <v>25421579.2722857</v>
      </c>
      <c r="K3516" s="39">
        <f t="shared" si="382"/>
        <v>0</v>
      </c>
      <c r="L3516" s="39">
        <f t="shared" si="383"/>
        <v>0</v>
      </c>
      <c r="M3516" s="39">
        <f t="shared" si="384"/>
        <v>0</v>
      </c>
      <c r="N3516" s="41">
        <f t="shared" si="386"/>
        <v>0</v>
      </c>
    </row>
    <row r="3517" spans="2:14">
      <c r="B3517" s="1">
        <v>36382</v>
      </c>
      <c r="C3517" s="1">
        <f t="shared" si="385"/>
        <v>36373</v>
      </c>
      <c r="E3517" s="42">
        <f>IF(DAY(B3517)&gt;14,VLOOKUP(DATE(YEAR(C3517),MONTH(C3517)-1,DAY(1)),'מדדים וריביות'!B:C,2,FALSE),VLOOKUP(DATE(YEAR(C3517),MONTH(C3517)-2,DAY(1)),'מדדים וריביות'!B:C,2,FALSE))</f>
        <v>25228991.5505259</v>
      </c>
      <c r="F3517" s="43">
        <f>IF($B$5=1,'ריבית יומית'!D3511,'ריבית יומית'!G3511)</f>
        <v>1.0738622586670132E-4</v>
      </c>
      <c r="G3517" s="43">
        <f t="shared" si="380"/>
        <v>1.0738622586670132E-4</v>
      </c>
      <c r="H3517" s="29">
        <f t="shared" si="381"/>
        <v>1.4780803585407607</v>
      </c>
      <c r="I3517" s="30">
        <f>VLOOKUP(B3516,'מדדים וריביות'!B:C,2)</f>
        <v>25421579.2722857</v>
      </c>
      <c r="K3517" s="39">
        <f t="shared" si="382"/>
        <v>0</v>
      </c>
      <c r="L3517" s="39">
        <f t="shared" si="383"/>
        <v>0</v>
      </c>
      <c r="M3517" s="39">
        <f t="shared" si="384"/>
        <v>0</v>
      </c>
      <c r="N3517" s="41">
        <f t="shared" si="386"/>
        <v>0</v>
      </c>
    </row>
    <row r="3518" spans="2:14">
      <c r="B3518" s="1">
        <v>36383</v>
      </c>
      <c r="C3518" s="1">
        <f t="shared" si="385"/>
        <v>36373</v>
      </c>
      <c r="E3518" s="42">
        <f>IF(DAY(B3518)&gt;14,VLOOKUP(DATE(YEAR(C3518),MONTH(C3518)-1,DAY(1)),'מדדים וריביות'!B:C,2,FALSE),VLOOKUP(DATE(YEAR(C3518),MONTH(C3518)-2,DAY(1)),'מדדים וריביות'!B:C,2,FALSE))</f>
        <v>25228991.5505259</v>
      </c>
      <c r="F3518" s="43">
        <f>IF($B$5=1,'ריבית יומית'!D3512,'ריבית יומית'!G3512)</f>
        <v>1.0738622586670132E-4</v>
      </c>
      <c r="G3518" s="43">
        <f t="shared" si="380"/>
        <v>1.0738622586670132E-4</v>
      </c>
      <c r="H3518" s="29">
        <f t="shared" si="381"/>
        <v>1.4779216501126284</v>
      </c>
      <c r="I3518" s="30">
        <f>VLOOKUP(B3517,'מדדים וריביות'!B:C,2)</f>
        <v>25421579.2722857</v>
      </c>
      <c r="K3518" s="39">
        <f t="shared" si="382"/>
        <v>0</v>
      </c>
      <c r="L3518" s="39">
        <f t="shared" si="383"/>
        <v>0</v>
      </c>
      <c r="M3518" s="39">
        <f t="shared" si="384"/>
        <v>0</v>
      </c>
      <c r="N3518" s="41">
        <f t="shared" si="386"/>
        <v>0</v>
      </c>
    </row>
    <row r="3519" spans="2:14">
      <c r="B3519" s="1">
        <v>36384</v>
      </c>
      <c r="C3519" s="1">
        <f t="shared" si="385"/>
        <v>36373</v>
      </c>
      <c r="E3519" s="42">
        <f>IF(DAY(B3519)&gt;14,VLOOKUP(DATE(YEAR(C3519),MONTH(C3519)-1,DAY(1)),'מדדים וריביות'!B:C,2,FALSE),VLOOKUP(DATE(YEAR(C3519),MONTH(C3519)-2,DAY(1)),'מדדים וריביות'!B:C,2,FALSE))</f>
        <v>25228991.5505259</v>
      </c>
      <c r="F3519" s="43">
        <f>IF($B$5=1,'ריבית יומית'!D3513,'ריבית יומית'!G3513)</f>
        <v>1.0738622586670132E-4</v>
      </c>
      <c r="G3519" s="43">
        <f t="shared" si="380"/>
        <v>1.0738622586670132E-4</v>
      </c>
      <c r="H3519" s="29">
        <f t="shared" si="381"/>
        <v>1.4777629587257652</v>
      </c>
      <c r="I3519" s="30">
        <f>VLOOKUP(B3518,'מדדים וריביות'!B:C,2)</f>
        <v>25421579.2722857</v>
      </c>
      <c r="K3519" s="39">
        <f t="shared" si="382"/>
        <v>0</v>
      </c>
      <c r="L3519" s="39">
        <f t="shared" si="383"/>
        <v>0</v>
      </c>
      <c r="M3519" s="39">
        <f t="shared" si="384"/>
        <v>0</v>
      </c>
      <c r="N3519" s="41">
        <f t="shared" si="386"/>
        <v>0</v>
      </c>
    </row>
    <row r="3520" spans="2:14">
      <c r="B3520" s="1">
        <v>36385</v>
      </c>
      <c r="C3520" s="1">
        <f t="shared" si="385"/>
        <v>36373</v>
      </c>
      <c r="E3520" s="42">
        <f>IF(DAY(B3520)&gt;14,VLOOKUP(DATE(YEAR(C3520),MONTH(C3520)-1,DAY(1)),'מדדים וריביות'!B:C,2,FALSE),VLOOKUP(DATE(YEAR(C3520),MONTH(C3520)-2,DAY(1)),'מדדים וריביות'!B:C,2,FALSE))</f>
        <v>25228991.5505259</v>
      </c>
      <c r="F3520" s="43">
        <f>IF($B$5=1,'ריבית יומית'!D3514,'ריבית יומית'!G3514)</f>
        <v>1.0738622586670132E-4</v>
      </c>
      <c r="G3520" s="43">
        <f t="shared" si="380"/>
        <v>1.0738622586670132E-4</v>
      </c>
      <c r="H3520" s="29">
        <f t="shared" si="381"/>
        <v>1.4776042843783415</v>
      </c>
      <c r="I3520" s="30">
        <f>VLOOKUP(B3519,'מדדים וריביות'!B:C,2)</f>
        <v>25421579.2722857</v>
      </c>
      <c r="K3520" s="39">
        <f t="shared" si="382"/>
        <v>0</v>
      </c>
      <c r="L3520" s="39">
        <f t="shared" si="383"/>
        <v>0</v>
      </c>
      <c r="M3520" s="39">
        <f t="shared" si="384"/>
        <v>0</v>
      </c>
      <c r="N3520" s="41">
        <f t="shared" si="386"/>
        <v>0</v>
      </c>
    </row>
    <row r="3521" spans="2:14">
      <c r="B3521" s="1">
        <v>36386</v>
      </c>
      <c r="C3521" s="1">
        <f t="shared" si="385"/>
        <v>36373</v>
      </c>
      <c r="E3521" s="42">
        <f>IF(DAY(B3521)&gt;14,VLOOKUP(DATE(YEAR(C3521),MONTH(C3521)-1,DAY(1)),'מדדים וריביות'!B:C,2,FALSE),VLOOKUP(DATE(YEAR(C3521),MONTH(C3521)-2,DAY(1)),'מדדים וריביות'!B:C,2,FALSE))</f>
        <v>25228991.5505259</v>
      </c>
      <c r="F3521" s="43">
        <f>IF($B$5=1,'ריבית יומית'!D3515,'ריבית יומית'!G3515)</f>
        <v>1.0738622586670132E-4</v>
      </c>
      <c r="G3521" s="43">
        <f t="shared" si="380"/>
        <v>1.0738622586670132E-4</v>
      </c>
      <c r="H3521" s="29">
        <f t="shared" si="381"/>
        <v>1.4774456270685272</v>
      </c>
      <c r="I3521" s="30">
        <f>VLOOKUP(B3520,'מדדים וריביות'!B:C,2)</f>
        <v>25421579.2722857</v>
      </c>
      <c r="K3521" s="39">
        <f t="shared" si="382"/>
        <v>0</v>
      </c>
      <c r="L3521" s="39">
        <f t="shared" si="383"/>
        <v>0</v>
      </c>
      <c r="M3521" s="39">
        <f t="shared" si="384"/>
        <v>0</v>
      </c>
      <c r="N3521" s="41">
        <f t="shared" si="386"/>
        <v>0</v>
      </c>
    </row>
    <row r="3522" spans="2:14">
      <c r="B3522" s="1">
        <v>36387</v>
      </c>
      <c r="C3522" s="1">
        <f t="shared" si="385"/>
        <v>36373</v>
      </c>
      <c r="E3522" s="42">
        <f>IF(DAY(B3522)&gt;14,VLOOKUP(DATE(YEAR(C3522),MONTH(C3522)-1,DAY(1)),'מדדים וריביות'!B:C,2,FALSE),VLOOKUP(DATE(YEAR(C3522),MONTH(C3522)-2,DAY(1)),'מדדים וריביות'!B:C,2,FALSE))</f>
        <v>25301211.946185902</v>
      </c>
      <c r="F3522" s="43">
        <f>IF($B$5=1,'ריבית יומית'!D3516,'ריבית יומית'!G3516)</f>
        <v>1.0738622586670132E-4</v>
      </c>
      <c r="G3522" s="43">
        <f t="shared" si="380"/>
        <v>1.0738622586670132E-4</v>
      </c>
      <c r="H3522" s="29">
        <f t="shared" si="381"/>
        <v>1.4772869867944933</v>
      </c>
      <c r="I3522" s="30">
        <f>VLOOKUP(B3521,'מדדים וריביות'!B:C,2)</f>
        <v>25421579.2722857</v>
      </c>
      <c r="K3522" s="39">
        <f t="shared" si="382"/>
        <v>0</v>
      </c>
      <c r="L3522" s="39">
        <f t="shared" si="383"/>
        <v>0</v>
      </c>
      <c r="M3522" s="39">
        <f t="shared" si="384"/>
        <v>0</v>
      </c>
      <c r="N3522" s="41">
        <f t="shared" si="386"/>
        <v>0</v>
      </c>
    </row>
    <row r="3523" spans="2:14">
      <c r="B3523" s="1">
        <v>36388</v>
      </c>
      <c r="C3523" s="1">
        <f t="shared" si="385"/>
        <v>36373</v>
      </c>
      <c r="E3523" s="42">
        <f>IF(DAY(B3523)&gt;14,VLOOKUP(DATE(YEAR(C3523),MONTH(C3523)-1,DAY(1)),'מדדים וריביות'!B:C,2,FALSE),VLOOKUP(DATE(YEAR(C3523),MONTH(C3523)-2,DAY(1)),'מדדים וריביות'!B:C,2,FALSE))</f>
        <v>25301211.946185902</v>
      </c>
      <c r="F3523" s="43">
        <f>IF($B$5=1,'ריבית יומית'!D3517,'ריבית יומית'!G3517)</f>
        <v>1.0738622586670132E-4</v>
      </c>
      <c r="G3523" s="43">
        <f t="shared" si="380"/>
        <v>1.0738622586670132E-4</v>
      </c>
      <c r="H3523" s="29">
        <f t="shared" si="381"/>
        <v>1.4771283635544106</v>
      </c>
      <c r="I3523" s="30">
        <f>VLOOKUP(B3522,'מדדים וריביות'!B:C,2)</f>
        <v>25421579.2722857</v>
      </c>
      <c r="K3523" s="39">
        <f t="shared" si="382"/>
        <v>0</v>
      </c>
      <c r="L3523" s="39">
        <f t="shared" si="383"/>
        <v>0</v>
      </c>
      <c r="M3523" s="39">
        <f t="shared" si="384"/>
        <v>0</v>
      </c>
      <c r="N3523" s="41">
        <f t="shared" si="386"/>
        <v>0</v>
      </c>
    </row>
    <row r="3524" spans="2:14">
      <c r="B3524" s="1">
        <v>36389</v>
      </c>
      <c r="C3524" s="1">
        <f t="shared" si="385"/>
        <v>36373</v>
      </c>
      <c r="E3524" s="42">
        <f>IF(DAY(B3524)&gt;14,VLOOKUP(DATE(YEAR(C3524),MONTH(C3524)-1,DAY(1)),'מדדים וריביות'!B:C,2,FALSE),VLOOKUP(DATE(YEAR(C3524),MONTH(C3524)-2,DAY(1)),'מדדים וריביות'!B:C,2,FALSE))</f>
        <v>25301211.946185902</v>
      </c>
      <c r="F3524" s="43">
        <f>IF($B$5=1,'ריבית יומית'!D3518,'ריבית יומית'!G3518)</f>
        <v>1.0738622586670132E-4</v>
      </c>
      <c r="G3524" s="43">
        <f t="shared" si="380"/>
        <v>1.0738622586670132E-4</v>
      </c>
      <c r="H3524" s="29">
        <f t="shared" si="381"/>
        <v>1.47696975734645</v>
      </c>
      <c r="I3524" s="30">
        <f>VLOOKUP(B3523,'מדדים וריביות'!B:C,2)</f>
        <v>25421579.2722857</v>
      </c>
      <c r="K3524" s="39">
        <f t="shared" si="382"/>
        <v>0</v>
      </c>
      <c r="L3524" s="39">
        <f t="shared" si="383"/>
        <v>0</v>
      </c>
      <c r="M3524" s="39">
        <f t="shared" si="384"/>
        <v>0</v>
      </c>
      <c r="N3524" s="41">
        <f t="shared" si="386"/>
        <v>0</v>
      </c>
    </row>
    <row r="3525" spans="2:14">
      <c r="B3525" s="1">
        <v>36390</v>
      </c>
      <c r="C3525" s="1">
        <f t="shared" si="385"/>
        <v>36373</v>
      </c>
      <c r="E3525" s="42">
        <f>IF(DAY(B3525)&gt;14,VLOOKUP(DATE(YEAR(C3525),MONTH(C3525)-1,DAY(1)),'מדדים וריביות'!B:C,2,FALSE),VLOOKUP(DATE(YEAR(C3525),MONTH(C3525)-2,DAY(1)),'מדדים וריביות'!B:C,2,FALSE))</f>
        <v>25301211.946185902</v>
      </c>
      <c r="F3525" s="43">
        <f>IF($B$5=1,'ריבית יומית'!D3519,'ריבית יומית'!G3519)</f>
        <v>1.0738622586670132E-4</v>
      </c>
      <c r="G3525" s="43">
        <f t="shared" si="380"/>
        <v>1.0738622586670132E-4</v>
      </c>
      <c r="H3525" s="29">
        <f t="shared" si="381"/>
        <v>1.4768111681687826</v>
      </c>
      <c r="I3525" s="30">
        <f>VLOOKUP(B3524,'מדדים וריביות'!B:C,2)</f>
        <v>25421579.2722857</v>
      </c>
      <c r="K3525" s="39">
        <f t="shared" si="382"/>
        <v>0</v>
      </c>
      <c r="L3525" s="39">
        <f t="shared" si="383"/>
        <v>0</v>
      </c>
      <c r="M3525" s="39">
        <f t="shared" si="384"/>
        <v>0</v>
      </c>
      <c r="N3525" s="41">
        <f t="shared" si="386"/>
        <v>0</v>
      </c>
    </row>
    <row r="3526" spans="2:14">
      <c r="B3526" s="1">
        <v>36391</v>
      </c>
      <c r="C3526" s="1">
        <f t="shared" si="385"/>
        <v>36373</v>
      </c>
      <c r="E3526" s="42">
        <f>IF(DAY(B3526)&gt;14,VLOOKUP(DATE(YEAR(C3526),MONTH(C3526)-1,DAY(1)),'מדדים וריביות'!B:C,2,FALSE),VLOOKUP(DATE(YEAR(C3526),MONTH(C3526)-2,DAY(1)),'מדדים וריביות'!B:C,2,FALSE))</f>
        <v>25301211.946185902</v>
      </c>
      <c r="F3526" s="43">
        <f>IF($B$5=1,'ריבית יומית'!D3520,'ריבית יומית'!G3520)</f>
        <v>1.0738622586670132E-4</v>
      </c>
      <c r="G3526" s="43">
        <f t="shared" si="380"/>
        <v>1.0738622586670132E-4</v>
      </c>
      <c r="H3526" s="29">
        <f t="shared" si="381"/>
        <v>1.4766525960195798</v>
      </c>
      <c r="I3526" s="30">
        <f>VLOOKUP(B3525,'מדדים וריביות'!B:C,2)</f>
        <v>25421579.2722857</v>
      </c>
      <c r="K3526" s="39">
        <f t="shared" si="382"/>
        <v>0</v>
      </c>
      <c r="L3526" s="39">
        <f t="shared" si="383"/>
        <v>0</v>
      </c>
      <c r="M3526" s="39">
        <f t="shared" si="384"/>
        <v>0</v>
      </c>
      <c r="N3526" s="41">
        <f t="shared" si="386"/>
        <v>0</v>
      </c>
    </row>
    <row r="3527" spans="2:14">
      <c r="B3527" s="1">
        <v>36392</v>
      </c>
      <c r="C3527" s="1">
        <f t="shared" si="385"/>
        <v>36373</v>
      </c>
      <c r="E3527" s="42">
        <f>IF(DAY(B3527)&gt;14,VLOOKUP(DATE(YEAR(C3527),MONTH(C3527)-1,DAY(1)),'מדדים וריביות'!B:C,2,FALSE),VLOOKUP(DATE(YEAR(C3527),MONTH(C3527)-2,DAY(1)),'מדדים וריביות'!B:C,2,FALSE))</f>
        <v>25301211.946185902</v>
      </c>
      <c r="F3527" s="43">
        <f>IF($B$5=1,'ריבית יומית'!D3521,'ריבית יומית'!G3521)</f>
        <v>1.0738622586670132E-4</v>
      </c>
      <c r="G3527" s="43">
        <f t="shared" si="380"/>
        <v>1.0738622586670132E-4</v>
      </c>
      <c r="H3527" s="29">
        <f t="shared" si="381"/>
        <v>1.4764940408970131</v>
      </c>
      <c r="I3527" s="30">
        <f>VLOOKUP(B3526,'מדדים וריביות'!B:C,2)</f>
        <v>25421579.2722857</v>
      </c>
      <c r="K3527" s="39">
        <f t="shared" si="382"/>
        <v>0</v>
      </c>
      <c r="L3527" s="39">
        <f t="shared" si="383"/>
        <v>0</v>
      </c>
      <c r="M3527" s="39">
        <f t="shared" si="384"/>
        <v>0</v>
      </c>
      <c r="N3527" s="41">
        <f t="shared" si="386"/>
        <v>0</v>
      </c>
    </row>
    <row r="3528" spans="2:14">
      <c r="B3528" s="1">
        <v>36393</v>
      </c>
      <c r="C3528" s="1">
        <f t="shared" si="385"/>
        <v>36373</v>
      </c>
      <c r="E3528" s="42">
        <f>IF(DAY(B3528)&gt;14,VLOOKUP(DATE(YEAR(C3528),MONTH(C3528)-1,DAY(1)),'מדדים וריביות'!B:C,2,FALSE),VLOOKUP(DATE(YEAR(C3528),MONTH(C3528)-2,DAY(1)),'מדדים וריביות'!B:C,2,FALSE))</f>
        <v>25301211.946185902</v>
      </c>
      <c r="F3528" s="43">
        <f>IF($B$5=1,'ריבית יומית'!D3522,'ריבית יומית'!G3522)</f>
        <v>1.0738622586670132E-4</v>
      </c>
      <c r="G3528" s="43">
        <f t="shared" si="380"/>
        <v>1.0738622586670132E-4</v>
      </c>
      <c r="H3528" s="29">
        <f t="shared" si="381"/>
        <v>1.4763355027992544</v>
      </c>
      <c r="I3528" s="30">
        <f>VLOOKUP(B3527,'מדדים וריביות'!B:C,2)</f>
        <v>25421579.2722857</v>
      </c>
      <c r="K3528" s="39">
        <f t="shared" si="382"/>
        <v>0</v>
      </c>
      <c r="L3528" s="39">
        <f t="shared" si="383"/>
        <v>0</v>
      </c>
      <c r="M3528" s="39">
        <f t="shared" si="384"/>
        <v>0</v>
      </c>
      <c r="N3528" s="41">
        <f t="shared" si="386"/>
        <v>0</v>
      </c>
    </row>
    <row r="3529" spans="2:14">
      <c r="B3529" s="1">
        <v>36394</v>
      </c>
      <c r="C3529" s="1">
        <f t="shared" si="385"/>
        <v>36373</v>
      </c>
      <c r="E3529" s="42">
        <f>IF(DAY(B3529)&gt;14,VLOOKUP(DATE(YEAR(C3529),MONTH(C3529)-1,DAY(1)),'מדדים וריביות'!B:C,2,FALSE),VLOOKUP(DATE(YEAR(C3529),MONTH(C3529)-2,DAY(1)),'מדדים וריביות'!B:C,2,FALSE))</f>
        <v>25301211.946185902</v>
      </c>
      <c r="F3529" s="43">
        <f>IF($B$5=1,'ריבית יומית'!D3523,'ריבית יומית'!G3523)</f>
        <v>1.0738622586670132E-4</v>
      </c>
      <c r="G3529" s="43">
        <f t="shared" ref="G3529:G3592" si="387">IF(B3529&gt;$B$2,0,F3529)</f>
        <v>1.0738622586670132E-4</v>
      </c>
      <c r="H3529" s="29">
        <f t="shared" ref="H3529:H3592" si="388">H3530*(1+G3529)</f>
        <v>1.4761769817244756</v>
      </c>
      <c r="I3529" s="30">
        <f>VLOOKUP(B3528,'מדדים וריביות'!B:C,2)</f>
        <v>25421579.2722857</v>
      </c>
      <c r="K3529" s="39">
        <f t="shared" ref="K3529:K3592" si="389">$B$4/E3529*D3529-D3529</f>
        <v>0</v>
      </c>
      <c r="L3529" s="39">
        <f t="shared" ref="L3529:L3592" si="390">H3530*D3529-D3529</f>
        <v>0</v>
      </c>
      <c r="M3529" s="39">
        <f t="shared" ref="M3529:M3592" si="391">$B$4/E3529*L3529-L3529</f>
        <v>0</v>
      </c>
      <c r="N3529" s="41">
        <f t="shared" si="386"/>
        <v>0</v>
      </c>
    </row>
    <row r="3530" spans="2:14">
      <c r="B3530" s="1">
        <v>36395</v>
      </c>
      <c r="C3530" s="1">
        <f t="shared" ref="C3530:C3593" si="392">DATE(YEAR(B3530),MONTH(B3530),DAY(1))</f>
        <v>36373</v>
      </c>
      <c r="E3530" s="42">
        <f>IF(DAY(B3530)&gt;14,VLOOKUP(DATE(YEAR(C3530),MONTH(C3530)-1,DAY(1)),'מדדים וריביות'!B:C,2,FALSE),VLOOKUP(DATE(YEAR(C3530),MONTH(C3530)-2,DAY(1)),'מדדים וריביות'!B:C,2,FALSE))</f>
        <v>25301211.946185902</v>
      </c>
      <c r="F3530" s="43">
        <f>IF($B$5=1,'ריבית יומית'!D3524,'ריבית יומית'!G3524)</f>
        <v>1.0738622586670132E-4</v>
      </c>
      <c r="G3530" s="43">
        <f t="shared" si="387"/>
        <v>1.0738622586670132E-4</v>
      </c>
      <c r="H3530" s="29">
        <f t="shared" si="388"/>
        <v>1.4760184776708491</v>
      </c>
      <c r="I3530" s="30">
        <f>VLOOKUP(B3529,'מדדים וריביות'!B:C,2)</f>
        <v>25421579.2722857</v>
      </c>
      <c r="K3530" s="39">
        <f t="shared" si="389"/>
        <v>0</v>
      </c>
      <c r="L3530" s="39">
        <f t="shared" si="390"/>
        <v>0</v>
      </c>
      <c r="M3530" s="39">
        <f t="shared" si="391"/>
        <v>0</v>
      </c>
      <c r="N3530" s="41">
        <f t="shared" ref="N3530:N3593" si="393">SUM(K3530:M3530)</f>
        <v>0</v>
      </c>
    </row>
    <row r="3531" spans="2:14">
      <c r="B3531" s="1">
        <v>36396</v>
      </c>
      <c r="C3531" s="1">
        <f t="shared" si="392"/>
        <v>36373</v>
      </c>
      <c r="E3531" s="42">
        <f>IF(DAY(B3531)&gt;14,VLOOKUP(DATE(YEAR(C3531),MONTH(C3531)-1,DAY(1)),'מדדים וריביות'!B:C,2,FALSE),VLOOKUP(DATE(YEAR(C3531),MONTH(C3531)-2,DAY(1)),'מדדים וריביות'!B:C,2,FALSE))</f>
        <v>25301211.946185902</v>
      </c>
      <c r="F3531" s="43">
        <f>IF($B$5=1,'ריבית יומית'!D3525,'ריבית יומית'!G3525)</f>
        <v>1.0738622586670132E-4</v>
      </c>
      <c r="G3531" s="43">
        <f t="shared" si="387"/>
        <v>1.0738622586670132E-4</v>
      </c>
      <c r="H3531" s="29">
        <f t="shared" si="388"/>
        <v>1.475859990636547</v>
      </c>
      <c r="I3531" s="30">
        <f>VLOOKUP(B3530,'מדדים וריביות'!B:C,2)</f>
        <v>25421579.2722857</v>
      </c>
      <c r="K3531" s="39">
        <f t="shared" si="389"/>
        <v>0</v>
      </c>
      <c r="L3531" s="39">
        <f t="shared" si="390"/>
        <v>0</v>
      </c>
      <c r="M3531" s="39">
        <f t="shared" si="391"/>
        <v>0</v>
      </c>
      <c r="N3531" s="41">
        <f t="shared" si="393"/>
        <v>0</v>
      </c>
    </row>
    <row r="3532" spans="2:14">
      <c r="B3532" s="1">
        <v>36397</v>
      </c>
      <c r="C3532" s="1">
        <f t="shared" si="392"/>
        <v>36373</v>
      </c>
      <c r="E3532" s="42">
        <f>IF(DAY(B3532)&gt;14,VLOOKUP(DATE(YEAR(C3532),MONTH(C3532)-1,DAY(1)),'מדדים וריביות'!B:C,2,FALSE),VLOOKUP(DATE(YEAR(C3532),MONTH(C3532)-2,DAY(1)),'מדדים וריביות'!B:C,2,FALSE))</f>
        <v>25301211.946185902</v>
      </c>
      <c r="F3532" s="43">
        <f>IF($B$5=1,'ריבית יומית'!D3526,'ריבית יומית'!G3526)</f>
        <v>1.0738622586670132E-4</v>
      </c>
      <c r="G3532" s="43">
        <f t="shared" si="387"/>
        <v>1.0738622586670132E-4</v>
      </c>
      <c r="H3532" s="29">
        <f t="shared" si="388"/>
        <v>1.4757015206197419</v>
      </c>
      <c r="I3532" s="30">
        <f>VLOOKUP(B3531,'מדדים וריביות'!B:C,2)</f>
        <v>25421579.2722857</v>
      </c>
      <c r="K3532" s="39">
        <f t="shared" si="389"/>
        <v>0</v>
      </c>
      <c r="L3532" s="39">
        <f t="shared" si="390"/>
        <v>0</v>
      </c>
      <c r="M3532" s="39">
        <f t="shared" si="391"/>
        <v>0</v>
      </c>
      <c r="N3532" s="41">
        <f t="shared" si="393"/>
        <v>0</v>
      </c>
    </row>
    <row r="3533" spans="2:14">
      <c r="B3533" s="1">
        <v>36398</v>
      </c>
      <c r="C3533" s="1">
        <f t="shared" si="392"/>
        <v>36373</v>
      </c>
      <c r="E3533" s="42">
        <f>IF(DAY(B3533)&gt;14,VLOOKUP(DATE(YEAR(C3533),MONTH(C3533)-1,DAY(1)),'מדדים וריביות'!B:C,2,FALSE),VLOOKUP(DATE(YEAR(C3533),MONTH(C3533)-2,DAY(1)),'מדדים וריביות'!B:C,2,FALSE))</f>
        <v>25301211.946185902</v>
      </c>
      <c r="F3533" s="43">
        <f>IF($B$5=1,'ריבית יומית'!D3527,'ריבית יומית'!G3527)</f>
        <v>1.0738622586670132E-4</v>
      </c>
      <c r="G3533" s="43">
        <f t="shared" si="387"/>
        <v>1.0738622586670132E-4</v>
      </c>
      <c r="H3533" s="29">
        <f t="shared" si="388"/>
        <v>1.4755430676186065</v>
      </c>
      <c r="I3533" s="30">
        <f>VLOOKUP(B3532,'מדדים וריביות'!B:C,2)</f>
        <v>25421579.2722857</v>
      </c>
      <c r="K3533" s="39">
        <f t="shared" si="389"/>
        <v>0</v>
      </c>
      <c r="L3533" s="39">
        <f t="shared" si="390"/>
        <v>0</v>
      </c>
      <c r="M3533" s="39">
        <f t="shared" si="391"/>
        <v>0</v>
      </c>
      <c r="N3533" s="41">
        <f t="shared" si="393"/>
        <v>0</v>
      </c>
    </row>
    <row r="3534" spans="2:14">
      <c r="B3534" s="1">
        <v>36399</v>
      </c>
      <c r="C3534" s="1">
        <f t="shared" si="392"/>
        <v>36373</v>
      </c>
      <c r="E3534" s="42">
        <f>IF(DAY(B3534)&gt;14,VLOOKUP(DATE(YEAR(C3534),MONTH(C3534)-1,DAY(1)),'מדדים וריביות'!B:C,2,FALSE),VLOOKUP(DATE(YEAR(C3534),MONTH(C3534)-2,DAY(1)),'מדדים וריביות'!B:C,2,FALSE))</f>
        <v>25301211.946185902</v>
      </c>
      <c r="F3534" s="43">
        <f>IF($B$5=1,'ריבית יומית'!D3528,'ריבית יומית'!G3528)</f>
        <v>1.0738622586670132E-4</v>
      </c>
      <c r="G3534" s="43">
        <f t="shared" si="387"/>
        <v>1.0738622586670132E-4</v>
      </c>
      <c r="H3534" s="29">
        <f t="shared" si="388"/>
        <v>1.4753846316313139</v>
      </c>
      <c r="I3534" s="30">
        <f>VLOOKUP(B3533,'מדדים וריביות'!B:C,2)</f>
        <v>25421579.2722857</v>
      </c>
      <c r="K3534" s="39">
        <f t="shared" si="389"/>
        <v>0</v>
      </c>
      <c r="L3534" s="39">
        <f t="shared" si="390"/>
        <v>0</v>
      </c>
      <c r="M3534" s="39">
        <f t="shared" si="391"/>
        <v>0</v>
      </c>
      <c r="N3534" s="41">
        <f t="shared" si="393"/>
        <v>0</v>
      </c>
    </row>
    <row r="3535" spans="2:14">
      <c r="B3535" s="1">
        <v>36400</v>
      </c>
      <c r="C3535" s="1">
        <f t="shared" si="392"/>
        <v>36373</v>
      </c>
      <c r="E3535" s="42">
        <f>IF(DAY(B3535)&gt;14,VLOOKUP(DATE(YEAR(C3535),MONTH(C3535)-1,DAY(1)),'מדדים וריביות'!B:C,2,FALSE),VLOOKUP(DATE(YEAR(C3535),MONTH(C3535)-2,DAY(1)),'מדדים וריביות'!B:C,2,FALSE))</f>
        <v>25301211.946185902</v>
      </c>
      <c r="F3535" s="43">
        <f>IF($B$5=1,'ריבית יומית'!D3529,'ריבית יומית'!G3529)</f>
        <v>1.0738622586670132E-4</v>
      </c>
      <c r="G3535" s="43">
        <f t="shared" si="387"/>
        <v>1.0738622586670132E-4</v>
      </c>
      <c r="H3535" s="29">
        <f t="shared" si="388"/>
        <v>1.4752262126560372</v>
      </c>
      <c r="I3535" s="30">
        <f>VLOOKUP(B3534,'מדדים וריביות'!B:C,2)</f>
        <v>25421579.2722857</v>
      </c>
      <c r="K3535" s="39">
        <f t="shared" si="389"/>
        <v>0</v>
      </c>
      <c r="L3535" s="39">
        <f t="shared" si="390"/>
        <v>0</v>
      </c>
      <c r="M3535" s="39">
        <f t="shared" si="391"/>
        <v>0</v>
      </c>
      <c r="N3535" s="41">
        <f t="shared" si="393"/>
        <v>0</v>
      </c>
    </row>
    <row r="3536" spans="2:14">
      <c r="B3536" s="1">
        <v>36401</v>
      </c>
      <c r="C3536" s="1">
        <f t="shared" si="392"/>
        <v>36373</v>
      </c>
      <c r="E3536" s="42">
        <f>IF(DAY(B3536)&gt;14,VLOOKUP(DATE(YEAR(C3536),MONTH(C3536)-1,DAY(1)),'מדדים וריביות'!B:C,2,FALSE),VLOOKUP(DATE(YEAR(C3536),MONTH(C3536)-2,DAY(1)),'מדדים וריביות'!B:C,2,FALSE))</f>
        <v>25301211.946185902</v>
      </c>
      <c r="F3536" s="43">
        <f>IF($B$5=1,'ריבית יומית'!D3530,'ריבית יומית'!G3530)</f>
        <v>1.0738622586670132E-4</v>
      </c>
      <c r="G3536" s="43">
        <f t="shared" si="387"/>
        <v>1.0738622586670132E-4</v>
      </c>
      <c r="H3536" s="29">
        <f t="shared" si="388"/>
        <v>1.4750678106909496</v>
      </c>
      <c r="I3536" s="30">
        <f>VLOOKUP(B3535,'מדדים וריביות'!B:C,2)</f>
        <v>25421579.2722857</v>
      </c>
      <c r="K3536" s="39">
        <f t="shared" si="389"/>
        <v>0</v>
      </c>
      <c r="L3536" s="39">
        <f t="shared" si="390"/>
        <v>0</v>
      </c>
      <c r="M3536" s="39">
        <f t="shared" si="391"/>
        <v>0</v>
      </c>
      <c r="N3536" s="41">
        <f t="shared" si="393"/>
        <v>0</v>
      </c>
    </row>
    <row r="3537" spans="2:14">
      <c r="B3537" s="1">
        <v>36402</v>
      </c>
      <c r="C3537" s="1">
        <f t="shared" si="392"/>
        <v>36373</v>
      </c>
      <c r="E3537" s="42">
        <f>IF(DAY(B3537)&gt;14,VLOOKUP(DATE(YEAR(C3537),MONTH(C3537)-1,DAY(1)),'מדדים וריביות'!B:C,2,FALSE),VLOOKUP(DATE(YEAR(C3537),MONTH(C3537)-2,DAY(1)),'מדדים וריביות'!B:C,2,FALSE))</f>
        <v>25301211.946185902</v>
      </c>
      <c r="F3537" s="43">
        <f>IF($B$5=1,'ריבית יומית'!D3531,'ריבית יומית'!G3531)</f>
        <v>1.0738622586670132E-4</v>
      </c>
      <c r="G3537" s="43">
        <f t="shared" si="387"/>
        <v>1.0738622586670132E-4</v>
      </c>
      <c r="H3537" s="29">
        <f t="shared" si="388"/>
        <v>1.4749094257342248</v>
      </c>
      <c r="I3537" s="30">
        <f>VLOOKUP(B3536,'מדדים וריביות'!B:C,2)</f>
        <v>25421579.2722857</v>
      </c>
      <c r="K3537" s="39">
        <f t="shared" si="389"/>
        <v>0</v>
      </c>
      <c r="L3537" s="39">
        <f t="shared" si="390"/>
        <v>0</v>
      </c>
      <c r="M3537" s="39">
        <f t="shared" si="391"/>
        <v>0</v>
      </c>
      <c r="N3537" s="41">
        <f t="shared" si="393"/>
        <v>0</v>
      </c>
    </row>
    <row r="3538" spans="2:14">
      <c r="B3538" s="1">
        <v>36403</v>
      </c>
      <c r="C3538" s="1">
        <f t="shared" si="392"/>
        <v>36373</v>
      </c>
      <c r="E3538" s="42">
        <f>IF(DAY(B3538)&gt;14,VLOOKUP(DATE(YEAR(C3538),MONTH(C3538)-1,DAY(1)),'מדדים וריביות'!B:C,2,FALSE),VLOOKUP(DATE(YEAR(C3538),MONTH(C3538)-2,DAY(1)),'מדדים וריביות'!B:C,2,FALSE))</f>
        <v>25301211.946185902</v>
      </c>
      <c r="F3538" s="43">
        <f>IF($B$5=1,'ריבית יומית'!D3532,'ריבית יומית'!G3532)</f>
        <v>1.0738622586670132E-4</v>
      </c>
      <c r="G3538" s="43">
        <f t="shared" si="387"/>
        <v>1.0738622586670132E-4</v>
      </c>
      <c r="H3538" s="29">
        <f t="shared" si="388"/>
        <v>1.4747510577840364</v>
      </c>
      <c r="I3538" s="30">
        <f>VLOOKUP(B3537,'מדדים וריביות'!B:C,2)</f>
        <v>25421579.2722857</v>
      </c>
      <c r="K3538" s="39">
        <f t="shared" si="389"/>
        <v>0</v>
      </c>
      <c r="L3538" s="39">
        <f t="shared" si="390"/>
        <v>0</v>
      </c>
      <c r="M3538" s="39">
        <f t="shared" si="391"/>
        <v>0</v>
      </c>
      <c r="N3538" s="41">
        <f t="shared" si="393"/>
        <v>0</v>
      </c>
    </row>
    <row r="3539" spans="2:14">
      <c r="B3539" s="1">
        <v>36404</v>
      </c>
      <c r="C3539" s="1">
        <f t="shared" si="392"/>
        <v>36404</v>
      </c>
      <c r="E3539" s="42">
        <f>IF(DAY(B3539)&gt;14,VLOOKUP(DATE(YEAR(C3539),MONTH(C3539)-1,DAY(1)),'מדדים וריביות'!B:C,2,FALSE),VLOOKUP(DATE(YEAR(C3539),MONTH(C3539)-2,DAY(1)),'מדדים וריביות'!B:C,2,FALSE))</f>
        <v>25301211.946185902</v>
      </c>
      <c r="F3539" s="43">
        <f>IF($B$5=1,'ריבית יומית'!D3533,'ריבית יומית'!G3533)</f>
        <v>1.0738622586670132E-4</v>
      </c>
      <c r="G3539" s="43">
        <f t="shared" si="387"/>
        <v>1.0738622586670132E-4</v>
      </c>
      <c r="H3539" s="29">
        <f t="shared" si="388"/>
        <v>1.4745927068385585</v>
      </c>
      <c r="I3539" s="30">
        <f>VLOOKUP(B3538,'מדדים וריביות'!B:C,2)</f>
        <v>25421579.2722857</v>
      </c>
      <c r="K3539" s="39">
        <f t="shared" si="389"/>
        <v>0</v>
      </c>
      <c r="L3539" s="39">
        <f t="shared" si="390"/>
        <v>0</v>
      </c>
      <c r="M3539" s="39">
        <f t="shared" si="391"/>
        <v>0</v>
      </c>
      <c r="N3539" s="41">
        <f t="shared" si="393"/>
        <v>0</v>
      </c>
    </row>
    <row r="3540" spans="2:14">
      <c r="B3540" s="1">
        <v>36405</v>
      </c>
      <c r="C3540" s="1">
        <f t="shared" si="392"/>
        <v>36404</v>
      </c>
      <c r="E3540" s="42">
        <f>IF(DAY(B3540)&gt;14,VLOOKUP(DATE(YEAR(C3540),MONTH(C3540)-1,DAY(1)),'מדדים וריביות'!B:C,2,FALSE),VLOOKUP(DATE(YEAR(C3540),MONTH(C3540)-2,DAY(1)),'מדדים וריביות'!B:C,2,FALSE))</f>
        <v>25301211.946185902</v>
      </c>
      <c r="F3540" s="43">
        <f>IF($B$5=1,'ריבית יומית'!D3534,'ריבית יומית'!G3534)</f>
        <v>1.0738622586670132E-4</v>
      </c>
      <c r="G3540" s="43">
        <f t="shared" si="387"/>
        <v>1.0738622586670132E-4</v>
      </c>
      <c r="H3540" s="29">
        <f t="shared" si="388"/>
        <v>1.474434372895965</v>
      </c>
      <c r="I3540" s="30">
        <f>VLOOKUP(B3539,'מדדים וריביות'!B:C,2)</f>
        <v>25541946.598385502</v>
      </c>
      <c r="K3540" s="39">
        <f t="shared" si="389"/>
        <v>0</v>
      </c>
      <c r="L3540" s="39">
        <f t="shared" si="390"/>
        <v>0</v>
      </c>
      <c r="M3540" s="39">
        <f t="shared" si="391"/>
        <v>0</v>
      </c>
      <c r="N3540" s="41">
        <f t="shared" si="393"/>
        <v>0</v>
      </c>
    </row>
    <row r="3541" spans="2:14">
      <c r="B3541" s="1">
        <v>36406</v>
      </c>
      <c r="C3541" s="1">
        <f t="shared" si="392"/>
        <v>36404</v>
      </c>
      <c r="E3541" s="42">
        <f>IF(DAY(B3541)&gt;14,VLOOKUP(DATE(YEAR(C3541),MONTH(C3541)-1,DAY(1)),'מדדים וריביות'!B:C,2,FALSE),VLOOKUP(DATE(YEAR(C3541),MONTH(C3541)-2,DAY(1)),'מדדים וריביות'!B:C,2,FALSE))</f>
        <v>25301211.946185902</v>
      </c>
      <c r="F3541" s="43">
        <f>IF($B$5=1,'ריבית יומית'!D3535,'ריבית יומית'!G3535)</f>
        <v>1.0738622586670132E-4</v>
      </c>
      <c r="G3541" s="43">
        <f t="shared" si="387"/>
        <v>1.0738622586670132E-4</v>
      </c>
      <c r="H3541" s="29">
        <f t="shared" si="388"/>
        <v>1.4742760559544303</v>
      </c>
      <c r="I3541" s="30">
        <f>VLOOKUP(B3540,'מדדים וריביות'!B:C,2)</f>
        <v>25541946.598385502</v>
      </c>
      <c r="K3541" s="39">
        <f t="shared" si="389"/>
        <v>0</v>
      </c>
      <c r="L3541" s="39">
        <f t="shared" si="390"/>
        <v>0</v>
      </c>
      <c r="M3541" s="39">
        <f t="shared" si="391"/>
        <v>0</v>
      </c>
      <c r="N3541" s="41">
        <f t="shared" si="393"/>
        <v>0</v>
      </c>
    </row>
    <row r="3542" spans="2:14">
      <c r="B3542" s="1">
        <v>36407</v>
      </c>
      <c r="C3542" s="1">
        <f t="shared" si="392"/>
        <v>36404</v>
      </c>
      <c r="E3542" s="42">
        <f>IF(DAY(B3542)&gt;14,VLOOKUP(DATE(YEAR(C3542),MONTH(C3542)-1,DAY(1)),'מדדים וריביות'!B:C,2,FALSE),VLOOKUP(DATE(YEAR(C3542),MONTH(C3542)-2,DAY(1)),'מדדים וריביות'!B:C,2,FALSE))</f>
        <v>25301211.946185902</v>
      </c>
      <c r="F3542" s="43">
        <f>IF($B$5=1,'ריבית יומית'!D3536,'ריבית יומית'!G3536)</f>
        <v>1.0738622586670132E-4</v>
      </c>
      <c r="G3542" s="43">
        <f t="shared" si="387"/>
        <v>1.0738622586670132E-4</v>
      </c>
      <c r="H3542" s="29">
        <f t="shared" si="388"/>
        <v>1.474117756012129</v>
      </c>
      <c r="I3542" s="30">
        <f>VLOOKUP(B3541,'מדדים וריביות'!B:C,2)</f>
        <v>25541946.598385502</v>
      </c>
      <c r="K3542" s="39">
        <f t="shared" si="389"/>
        <v>0</v>
      </c>
      <c r="L3542" s="39">
        <f t="shared" si="390"/>
        <v>0</v>
      </c>
      <c r="M3542" s="39">
        <f t="shared" si="391"/>
        <v>0</v>
      </c>
      <c r="N3542" s="41">
        <f t="shared" si="393"/>
        <v>0</v>
      </c>
    </row>
    <row r="3543" spans="2:14">
      <c r="B3543" s="1">
        <v>36408</v>
      </c>
      <c r="C3543" s="1">
        <f t="shared" si="392"/>
        <v>36404</v>
      </c>
      <c r="E3543" s="42">
        <f>IF(DAY(B3543)&gt;14,VLOOKUP(DATE(YEAR(C3543),MONTH(C3543)-1,DAY(1)),'מדדים וריביות'!B:C,2,FALSE),VLOOKUP(DATE(YEAR(C3543),MONTH(C3543)-2,DAY(1)),'מדדים וריביות'!B:C,2,FALSE))</f>
        <v>25301211.946185902</v>
      </c>
      <c r="F3543" s="43">
        <f>IF($B$5=1,'ריבית יומית'!D3537,'ריבית יומית'!G3537)</f>
        <v>1.0738622586670132E-4</v>
      </c>
      <c r="G3543" s="43">
        <f t="shared" si="387"/>
        <v>1.0738622586670132E-4</v>
      </c>
      <c r="H3543" s="29">
        <f t="shared" si="388"/>
        <v>1.4739594730672358</v>
      </c>
      <c r="I3543" s="30">
        <f>VLOOKUP(B3542,'מדדים וריביות'!B:C,2)</f>
        <v>25541946.598385502</v>
      </c>
      <c r="K3543" s="39">
        <f t="shared" si="389"/>
        <v>0</v>
      </c>
      <c r="L3543" s="39">
        <f t="shared" si="390"/>
        <v>0</v>
      </c>
      <c r="M3543" s="39">
        <f t="shared" si="391"/>
        <v>0</v>
      </c>
      <c r="N3543" s="41">
        <f t="shared" si="393"/>
        <v>0</v>
      </c>
    </row>
    <row r="3544" spans="2:14">
      <c r="B3544" s="1">
        <v>36409</v>
      </c>
      <c r="C3544" s="1">
        <f t="shared" si="392"/>
        <v>36404</v>
      </c>
      <c r="E3544" s="42">
        <f>IF(DAY(B3544)&gt;14,VLOOKUP(DATE(YEAR(C3544),MONTH(C3544)-1,DAY(1)),'מדדים וריביות'!B:C,2,FALSE),VLOOKUP(DATE(YEAR(C3544),MONTH(C3544)-2,DAY(1)),'מדדים וריביות'!B:C,2,FALSE))</f>
        <v>25301211.946185902</v>
      </c>
      <c r="F3544" s="43">
        <f>IF($B$5=1,'ריבית יומית'!D3538,'ריבית יומית'!G3538)</f>
        <v>1.0738622586670132E-4</v>
      </c>
      <c r="G3544" s="43">
        <f t="shared" si="387"/>
        <v>1.0738622586670132E-4</v>
      </c>
      <c r="H3544" s="29">
        <f t="shared" si="388"/>
        <v>1.4738012071179256</v>
      </c>
      <c r="I3544" s="30">
        <f>VLOOKUP(B3543,'מדדים וריביות'!B:C,2)</f>
        <v>25541946.598385502</v>
      </c>
      <c r="K3544" s="39">
        <f t="shared" si="389"/>
        <v>0</v>
      </c>
      <c r="L3544" s="39">
        <f t="shared" si="390"/>
        <v>0</v>
      </c>
      <c r="M3544" s="39">
        <f t="shared" si="391"/>
        <v>0</v>
      </c>
      <c r="N3544" s="41">
        <f t="shared" si="393"/>
        <v>0</v>
      </c>
    </row>
    <row r="3545" spans="2:14">
      <c r="B3545" s="1">
        <v>36410</v>
      </c>
      <c r="C3545" s="1">
        <f t="shared" si="392"/>
        <v>36404</v>
      </c>
      <c r="E3545" s="42">
        <f>IF(DAY(B3545)&gt;14,VLOOKUP(DATE(YEAR(C3545),MONTH(C3545)-1,DAY(1)),'מדדים וריביות'!B:C,2,FALSE),VLOOKUP(DATE(YEAR(C3545),MONTH(C3545)-2,DAY(1)),'מדדים וריביות'!B:C,2,FALSE))</f>
        <v>25301211.946185902</v>
      </c>
      <c r="F3545" s="43">
        <f>IF($B$5=1,'ריבית יומית'!D3539,'ריבית יומית'!G3539)</f>
        <v>1.0738622586670132E-4</v>
      </c>
      <c r="G3545" s="43">
        <f t="shared" si="387"/>
        <v>1.0738622586670132E-4</v>
      </c>
      <c r="H3545" s="29">
        <f t="shared" si="388"/>
        <v>1.4736429581623736</v>
      </c>
      <c r="I3545" s="30">
        <f>VLOOKUP(B3544,'מדדים וריביות'!B:C,2)</f>
        <v>25541946.598385502</v>
      </c>
      <c r="K3545" s="39">
        <f t="shared" si="389"/>
        <v>0</v>
      </c>
      <c r="L3545" s="39">
        <f t="shared" si="390"/>
        <v>0</v>
      </c>
      <c r="M3545" s="39">
        <f t="shared" si="391"/>
        <v>0</v>
      </c>
      <c r="N3545" s="41">
        <f t="shared" si="393"/>
        <v>0</v>
      </c>
    </row>
    <row r="3546" spans="2:14">
      <c r="B3546" s="1">
        <v>36411</v>
      </c>
      <c r="C3546" s="1">
        <f t="shared" si="392"/>
        <v>36404</v>
      </c>
      <c r="E3546" s="42">
        <f>IF(DAY(B3546)&gt;14,VLOOKUP(DATE(YEAR(C3546),MONTH(C3546)-1,DAY(1)),'מדדים וריביות'!B:C,2,FALSE),VLOOKUP(DATE(YEAR(C3546),MONTH(C3546)-2,DAY(1)),'מדדים וריביות'!B:C,2,FALSE))</f>
        <v>25301211.946185902</v>
      </c>
      <c r="F3546" s="43">
        <f>IF($B$5=1,'ריבית יומית'!D3540,'ריבית יומית'!G3540)</f>
        <v>1.0738622586670132E-4</v>
      </c>
      <c r="G3546" s="43">
        <f t="shared" si="387"/>
        <v>1.0738622586670132E-4</v>
      </c>
      <c r="H3546" s="29">
        <f t="shared" si="388"/>
        <v>1.4734847261987549</v>
      </c>
      <c r="I3546" s="30">
        <f>VLOOKUP(B3545,'מדדים וריביות'!B:C,2)</f>
        <v>25541946.598385502</v>
      </c>
      <c r="K3546" s="39">
        <f t="shared" si="389"/>
        <v>0</v>
      </c>
      <c r="L3546" s="39">
        <f t="shared" si="390"/>
        <v>0</v>
      </c>
      <c r="M3546" s="39">
        <f t="shared" si="391"/>
        <v>0</v>
      </c>
      <c r="N3546" s="41">
        <f t="shared" si="393"/>
        <v>0</v>
      </c>
    </row>
    <row r="3547" spans="2:14">
      <c r="B3547" s="1">
        <v>36412</v>
      </c>
      <c r="C3547" s="1">
        <f t="shared" si="392"/>
        <v>36404</v>
      </c>
      <c r="E3547" s="42">
        <f>IF(DAY(B3547)&gt;14,VLOOKUP(DATE(YEAR(C3547),MONTH(C3547)-1,DAY(1)),'מדדים וריביות'!B:C,2,FALSE),VLOOKUP(DATE(YEAR(C3547),MONTH(C3547)-2,DAY(1)),'מדדים וריביות'!B:C,2,FALSE))</f>
        <v>25301211.946185902</v>
      </c>
      <c r="F3547" s="43">
        <f>IF($B$5=1,'ריבית יומית'!D3541,'ריבית יומית'!G3541)</f>
        <v>1.0738622586670132E-4</v>
      </c>
      <c r="G3547" s="43">
        <f t="shared" si="387"/>
        <v>1.0738622586670132E-4</v>
      </c>
      <c r="H3547" s="29">
        <f t="shared" si="388"/>
        <v>1.4733265112252452</v>
      </c>
      <c r="I3547" s="30">
        <f>VLOOKUP(B3546,'מדדים וריביות'!B:C,2)</f>
        <v>25541946.598385502</v>
      </c>
      <c r="K3547" s="39">
        <f t="shared" si="389"/>
        <v>0</v>
      </c>
      <c r="L3547" s="39">
        <f t="shared" si="390"/>
        <v>0</v>
      </c>
      <c r="M3547" s="39">
        <f t="shared" si="391"/>
        <v>0</v>
      </c>
      <c r="N3547" s="41">
        <f t="shared" si="393"/>
        <v>0</v>
      </c>
    </row>
    <row r="3548" spans="2:14">
      <c r="B3548" s="1">
        <v>36413</v>
      </c>
      <c r="C3548" s="1">
        <f t="shared" si="392"/>
        <v>36404</v>
      </c>
      <c r="E3548" s="42">
        <f>IF(DAY(B3548)&gt;14,VLOOKUP(DATE(YEAR(C3548),MONTH(C3548)-1,DAY(1)),'מדדים וריביות'!B:C,2,FALSE),VLOOKUP(DATE(YEAR(C3548),MONTH(C3548)-2,DAY(1)),'מדדים וריביות'!B:C,2,FALSE))</f>
        <v>25301211.946185902</v>
      </c>
      <c r="F3548" s="43">
        <f>IF($B$5=1,'ריבית יומית'!D3542,'ריבית יומית'!G3542)</f>
        <v>1.0738622586670132E-4</v>
      </c>
      <c r="G3548" s="43">
        <f t="shared" si="387"/>
        <v>1.0738622586670132E-4</v>
      </c>
      <c r="H3548" s="29">
        <f t="shared" si="388"/>
        <v>1.47316831324002</v>
      </c>
      <c r="I3548" s="30">
        <f>VLOOKUP(B3547,'מדדים וריביות'!B:C,2)</f>
        <v>25541946.598385502</v>
      </c>
      <c r="K3548" s="39">
        <f t="shared" si="389"/>
        <v>0</v>
      </c>
      <c r="L3548" s="39">
        <f t="shared" si="390"/>
        <v>0</v>
      </c>
      <c r="M3548" s="39">
        <f t="shared" si="391"/>
        <v>0</v>
      </c>
      <c r="N3548" s="41">
        <f t="shared" si="393"/>
        <v>0</v>
      </c>
    </row>
    <row r="3549" spans="2:14">
      <c r="B3549" s="1">
        <v>36414</v>
      </c>
      <c r="C3549" s="1">
        <f t="shared" si="392"/>
        <v>36404</v>
      </c>
      <c r="E3549" s="42">
        <f>IF(DAY(B3549)&gt;14,VLOOKUP(DATE(YEAR(C3549),MONTH(C3549)-1,DAY(1)),'מדדים וריביות'!B:C,2,FALSE),VLOOKUP(DATE(YEAR(C3549),MONTH(C3549)-2,DAY(1)),'מדדים וריביות'!B:C,2,FALSE))</f>
        <v>25301211.946185902</v>
      </c>
      <c r="F3549" s="43">
        <f>IF($B$5=1,'ריבית יומית'!D3543,'ריבית יומית'!G3543)</f>
        <v>1.0738622586670132E-4</v>
      </c>
      <c r="G3549" s="43">
        <f t="shared" si="387"/>
        <v>1.0738622586670132E-4</v>
      </c>
      <c r="H3549" s="29">
        <f t="shared" si="388"/>
        <v>1.4730101322412552</v>
      </c>
      <c r="I3549" s="30">
        <f>VLOOKUP(B3548,'מדדים וריביות'!B:C,2)</f>
        <v>25541946.598385502</v>
      </c>
      <c r="K3549" s="39">
        <f t="shared" si="389"/>
        <v>0</v>
      </c>
      <c r="L3549" s="39">
        <f t="shared" si="390"/>
        <v>0</v>
      </c>
      <c r="M3549" s="39">
        <f t="shared" si="391"/>
        <v>0</v>
      </c>
      <c r="N3549" s="41">
        <f t="shared" si="393"/>
        <v>0</v>
      </c>
    </row>
    <row r="3550" spans="2:14">
      <c r="B3550" s="1">
        <v>36415</v>
      </c>
      <c r="C3550" s="1">
        <f t="shared" si="392"/>
        <v>36404</v>
      </c>
      <c r="E3550" s="42">
        <f>IF(DAY(B3550)&gt;14,VLOOKUP(DATE(YEAR(C3550),MONTH(C3550)-1,DAY(1)),'מדדים וריביות'!B:C,2,FALSE),VLOOKUP(DATE(YEAR(C3550),MONTH(C3550)-2,DAY(1)),'מדדים וריביות'!B:C,2,FALSE))</f>
        <v>25301211.946185902</v>
      </c>
      <c r="F3550" s="43">
        <f>IF($B$5=1,'ריבית יומית'!D3544,'ריבית יומית'!G3544)</f>
        <v>1.0738622586670132E-4</v>
      </c>
      <c r="G3550" s="43">
        <f t="shared" si="387"/>
        <v>1.0738622586670132E-4</v>
      </c>
      <c r="H3550" s="29">
        <f t="shared" si="388"/>
        <v>1.4728519682271271</v>
      </c>
      <c r="I3550" s="30">
        <f>VLOOKUP(B3549,'מדדים וריביות'!B:C,2)</f>
        <v>25541946.598385502</v>
      </c>
      <c r="K3550" s="39">
        <f t="shared" si="389"/>
        <v>0</v>
      </c>
      <c r="L3550" s="39">
        <f t="shared" si="390"/>
        <v>0</v>
      </c>
      <c r="M3550" s="39">
        <f t="shared" si="391"/>
        <v>0</v>
      </c>
      <c r="N3550" s="41">
        <f t="shared" si="393"/>
        <v>0</v>
      </c>
    </row>
    <row r="3551" spans="2:14">
      <c r="B3551" s="1">
        <v>36416</v>
      </c>
      <c r="C3551" s="1">
        <f t="shared" si="392"/>
        <v>36404</v>
      </c>
      <c r="E3551" s="42">
        <f>IF(DAY(B3551)&gt;14,VLOOKUP(DATE(YEAR(C3551),MONTH(C3551)-1,DAY(1)),'מדדים וריביות'!B:C,2,FALSE),VLOOKUP(DATE(YEAR(C3551),MONTH(C3551)-2,DAY(1)),'מדדים וריביות'!B:C,2,FALSE))</f>
        <v>25301211.946185902</v>
      </c>
      <c r="F3551" s="43">
        <f>IF($B$5=1,'ריבית יומית'!D3545,'ריבית יומית'!G3545)</f>
        <v>1.0738622586670132E-4</v>
      </c>
      <c r="G3551" s="43">
        <f t="shared" si="387"/>
        <v>1.0738622586670132E-4</v>
      </c>
      <c r="H3551" s="29">
        <f t="shared" si="388"/>
        <v>1.4726938211958116</v>
      </c>
      <c r="I3551" s="30">
        <f>VLOOKUP(B3550,'מדדים וריביות'!B:C,2)</f>
        <v>25541946.598385502</v>
      </c>
      <c r="K3551" s="39">
        <f t="shared" si="389"/>
        <v>0</v>
      </c>
      <c r="L3551" s="39">
        <f t="shared" si="390"/>
        <v>0</v>
      </c>
      <c r="M3551" s="39">
        <f t="shared" si="391"/>
        <v>0</v>
      </c>
      <c r="N3551" s="41">
        <f t="shared" si="393"/>
        <v>0</v>
      </c>
    </row>
    <row r="3552" spans="2:14">
      <c r="B3552" s="1">
        <v>36417</v>
      </c>
      <c r="C3552" s="1">
        <f t="shared" si="392"/>
        <v>36404</v>
      </c>
      <c r="E3552" s="42">
        <f>IF(DAY(B3552)&gt;14,VLOOKUP(DATE(YEAR(C3552),MONTH(C3552)-1,DAY(1)),'מדדים וריביות'!B:C,2,FALSE),VLOOKUP(DATE(YEAR(C3552),MONTH(C3552)-2,DAY(1)),'מדדים וריביות'!B:C,2,FALSE))</f>
        <v>25301211.946185902</v>
      </c>
      <c r="F3552" s="43">
        <f>IF($B$5=1,'ריבית יומית'!D3546,'ריבית יומית'!G3546)</f>
        <v>1.0738622586670132E-4</v>
      </c>
      <c r="G3552" s="43">
        <f t="shared" si="387"/>
        <v>1.0738622586670132E-4</v>
      </c>
      <c r="H3552" s="29">
        <f t="shared" si="388"/>
        <v>1.4725356911454854</v>
      </c>
      <c r="I3552" s="30">
        <f>VLOOKUP(B3551,'מדדים וריביות'!B:C,2)</f>
        <v>25541946.598385502</v>
      </c>
      <c r="K3552" s="39">
        <f t="shared" si="389"/>
        <v>0</v>
      </c>
      <c r="L3552" s="39">
        <f t="shared" si="390"/>
        <v>0</v>
      </c>
      <c r="M3552" s="39">
        <f t="shared" si="391"/>
        <v>0</v>
      </c>
      <c r="N3552" s="41">
        <f t="shared" si="393"/>
        <v>0</v>
      </c>
    </row>
    <row r="3553" spans="2:14">
      <c r="B3553" s="1">
        <v>36418</v>
      </c>
      <c r="C3553" s="1">
        <f t="shared" si="392"/>
        <v>36404</v>
      </c>
      <c r="E3553" s="42">
        <f>IF(DAY(B3553)&gt;14,VLOOKUP(DATE(YEAR(C3553),MONTH(C3553)-1,DAY(1)),'מדדים וריביות'!B:C,2,FALSE),VLOOKUP(DATE(YEAR(C3553),MONTH(C3553)-2,DAY(1)),'מדדים וריביות'!B:C,2,FALSE))</f>
        <v>25421579.2722857</v>
      </c>
      <c r="F3553" s="43">
        <f>IF($B$5=1,'ריבית יומית'!D3547,'ריבית יומית'!G3547)</f>
        <v>1.0738622586670132E-4</v>
      </c>
      <c r="G3553" s="43">
        <f t="shared" si="387"/>
        <v>1.0738622586670132E-4</v>
      </c>
      <c r="H3553" s="29">
        <f t="shared" si="388"/>
        <v>1.4723775780743253</v>
      </c>
      <c r="I3553" s="30">
        <f>VLOOKUP(B3552,'מדדים וריביות'!B:C,2)</f>
        <v>25541946.598385502</v>
      </c>
      <c r="K3553" s="39">
        <f t="shared" si="389"/>
        <v>0</v>
      </c>
      <c r="L3553" s="39">
        <f t="shared" si="390"/>
        <v>0</v>
      </c>
      <c r="M3553" s="39">
        <f t="shared" si="391"/>
        <v>0</v>
      </c>
      <c r="N3553" s="41">
        <f t="shared" si="393"/>
        <v>0</v>
      </c>
    </row>
    <row r="3554" spans="2:14">
      <c r="B3554" s="1">
        <v>36419</v>
      </c>
      <c r="C3554" s="1">
        <f t="shared" si="392"/>
        <v>36404</v>
      </c>
      <c r="E3554" s="42">
        <f>IF(DAY(B3554)&gt;14,VLOOKUP(DATE(YEAR(C3554),MONTH(C3554)-1,DAY(1)),'מדדים וריביות'!B:C,2,FALSE),VLOOKUP(DATE(YEAR(C3554),MONTH(C3554)-2,DAY(1)),'מדדים וריביות'!B:C,2,FALSE))</f>
        <v>25421579.2722857</v>
      </c>
      <c r="F3554" s="43">
        <f>IF($B$5=1,'ריבית יומית'!D3548,'ריבית יומית'!G3548)</f>
        <v>1.0738622586670132E-4</v>
      </c>
      <c r="G3554" s="43">
        <f t="shared" si="387"/>
        <v>1.0738622586670132E-4</v>
      </c>
      <c r="H3554" s="29">
        <f t="shared" si="388"/>
        <v>1.4722194819805081</v>
      </c>
      <c r="I3554" s="30">
        <f>VLOOKUP(B3553,'מדדים וריביות'!B:C,2)</f>
        <v>25541946.598385502</v>
      </c>
      <c r="K3554" s="39">
        <f t="shared" si="389"/>
        <v>0</v>
      </c>
      <c r="L3554" s="39">
        <f t="shared" si="390"/>
        <v>0</v>
      </c>
      <c r="M3554" s="39">
        <f t="shared" si="391"/>
        <v>0</v>
      </c>
      <c r="N3554" s="41">
        <f t="shared" si="393"/>
        <v>0</v>
      </c>
    </row>
    <row r="3555" spans="2:14">
      <c r="B3555" s="1">
        <v>36420</v>
      </c>
      <c r="C3555" s="1">
        <f t="shared" si="392"/>
        <v>36404</v>
      </c>
      <c r="E3555" s="42">
        <f>IF(DAY(B3555)&gt;14,VLOOKUP(DATE(YEAR(C3555),MONTH(C3555)-1,DAY(1)),'מדדים וריביות'!B:C,2,FALSE),VLOOKUP(DATE(YEAR(C3555),MONTH(C3555)-2,DAY(1)),'מדדים וריביות'!B:C,2,FALSE))</f>
        <v>25421579.2722857</v>
      </c>
      <c r="F3555" s="43">
        <f>IF($B$5=1,'ריבית יומית'!D3549,'ריבית יומית'!G3549)</f>
        <v>1.0738622586670132E-4</v>
      </c>
      <c r="G3555" s="43">
        <f t="shared" si="387"/>
        <v>1.0738622586670132E-4</v>
      </c>
      <c r="H3555" s="29">
        <f t="shared" si="388"/>
        <v>1.4720614028622108</v>
      </c>
      <c r="I3555" s="30">
        <f>VLOOKUP(B3554,'מדדים וריביות'!B:C,2)</f>
        <v>25541946.598385502</v>
      </c>
      <c r="K3555" s="39">
        <f t="shared" si="389"/>
        <v>0</v>
      </c>
      <c r="L3555" s="39">
        <f t="shared" si="390"/>
        <v>0</v>
      </c>
      <c r="M3555" s="39">
        <f t="shared" si="391"/>
        <v>0</v>
      </c>
      <c r="N3555" s="41">
        <f t="shared" si="393"/>
        <v>0</v>
      </c>
    </row>
    <row r="3556" spans="2:14">
      <c r="B3556" s="1">
        <v>36421</v>
      </c>
      <c r="C3556" s="1">
        <f t="shared" si="392"/>
        <v>36404</v>
      </c>
      <c r="E3556" s="42">
        <f>IF(DAY(B3556)&gt;14,VLOOKUP(DATE(YEAR(C3556),MONTH(C3556)-1,DAY(1)),'מדדים וריביות'!B:C,2,FALSE),VLOOKUP(DATE(YEAR(C3556),MONTH(C3556)-2,DAY(1)),'מדדים וריביות'!B:C,2,FALSE))</f>
        <v>25421579.2722857</v>
      </c>
      <c r="F3556" s="43">
        <f>IF($B$5=1,'ריבית יומית'!D3550,'ריבית יומית'!G3550)</f>
        <v>1.0738622586670132E-4</v>
      </c>
      <c r="G3556" s="43">
        <f t="shared" si="387"/>
        <v>1.0738622586670132E-4</v>
      </c>
      <c r="H3556" s="29">
        <f t="shared" si="388"/>
        <v>1.4719033407176105</v>
      </c>
      <c r="I3556" s="30">
        <f>VLOOKUP(B3555,'מדדים וריביות'!B:C,2)</f>
        <v>25541946.598385502</v>
      </c>
      <c r="K3556" s="39">
        <f t="shared" si="389"/>
        <v>0</v>
      </c>
      <c r="L3556" s="39">
        <f t="shared" si="390"/>
        <v>0</v>
      </c>
      <c r="M3556" s="39">
        <f t="shared" si="391"/>
        <v>0</v>
      </c>
      <c r="N3556" s="41">
        <f t="shared" si="393"/>
        <v>0</v>
      </c>
    </row>
    <row r="3557" spans="2:14">
      <c r="B3557" s="1">
        <v>36422</v>
      </c>
      <c r="C3557" s="1">
        <f t="shared" si="392"/>
        <v>36404</v>
      </c>
      <c r="E3557" s="42">
        <f>IF(DAY(B3557)&gt;14,VLOOKUP(DATE(YEAR(C3557),MONTH(C3557)-1,DAY(1)),'מדדים וריביות'!B:C,2,FALSE),VLOOKUP(DATE(YEAR(C3557),MONTH(C3557)-2,DAY(1)),'מדדים וריביות'!B:C,2,FALSE))</f>
        <v>25421579.2722857</v>
      </c>
      <c r="F3557" s="43">
        <f>IF($B$5=1,'ריבית יומית'!D3551,'ריבית יומית'!G3551)</f>
        <v>1.0738622586670132E-4</v>
      </c>
      <c r="G3557" s="43">
        <f t="shared" si="387"/>
        <v>1.0738622586670132E-4</v>
      </c>
      <c r="H3557" s="29">
        <f t="shared" si="388"/>
        <v>1.4717452955448849</v>
      </c>
      <c r="I3557" s="30">
        <f>VLOOKUP(B3556,'מדדים וריביות'!B:C,2)</f>
        <v>25541946.598385502</v>
      </c>
      <c r="K3557" s="39">
        <f t="shared" si="389"/>
        <v>0</v>
      </c>
      <c r="L3557" s="39">
        <f t="shared" si="390"/>
        <v>0</v>
      </c>
      <c r="M3557" s="39">
        <f t="shared" si="391"/>
        <v>0</v>
      </c>
      <c r="N3557" s="41">
        <f t="shared" si="393"/>
        <v>0</v>
      </c>
    </row>
    <row r="3558" spans="2:14">
      <c r="B3558" s="1">
        <v>36423</v>
      </c>
      <c r="C3558" s="1">
        <f t="shared" si="392"/>
        <v>36404</v>
      </c>
      <c r="E3558" s="42">
        <f>IF(DAY(B3558)&gt;14,VLOOKUP(DATE(YEAR(C3558),MONTH(C3558)-1,DAY(1)),'מדדים וריביות'!B:C,2,FALSE),VLOOKUP(DATE(YEAR(C3558),MONTH(C3558)-2,DAY(1)),'מדדים וריביות'!B:C,2,FALSE))</f>
        <v>25421579.2722857</v>
      </c>
      <c r="F3558" s="43">
        <f>IF($B$5=1,'ריבית יומית'!D3552,'ריבית יומית'!G3552)</f>
        <v>1.0738622586670132E-4</v>
      </c>
      <c r="G3558" s="43">
        <f t="shared" si="387"/>
        <v>1.0738622586670132E-4</v>
      </c>
      <c r="H3558" s="29">
        <f t="shared" si="388"/>
        <v>1.4715872673422115</v>
      </c>
      <c r="I3558" s="30">
        <f>VLOOKUP(B3557,'מדדים וריביות'!B:C,2)</f>
        <v>25541946.598385502</v>
      </c>
      <c r="K3558" s="39">
        <f t="shared" si="389"/>
        <v>0</v>
      </c>
      <c r="L3558" s="39">
        <f t="shared" si="390"/>
        <v>0</v>
      </c>
      <c r="M3558" s="39">
        <f t="shared" si="391"/>
        <v>0</v>
      </c>
      <c r="N3558" s="41">
        <f t="shared" si="393"/>
        <v>0</v>
      </c>
    </row>
    <row r="3559" spans="2:14">
      <c r="B3559" s="1">
        <v>36424</v>
      </c>
      <c r="C3559" s="1">
        <f t="shared" si="392"/>
        <v>36404</v>
      </c>
      <c r="E3559" s="42">
        <f>IF(DAY(B3559)&gt;14,VLOOKUP(DATE(YEAR(C3559),MONTH(C3559)-1,DAY(1)),'מדדים וריביות'!B:C,2,FALSE),VLOOKUP(DATE(YEAR(C3559),MONTH(C3559)-2,DAY(1)),'מדדים וריביות'!B:C,2,FALSE))</f>
        <v>25421579.2722857</v>
      </c>
      <c r="F3559" s="43">
        <f>IF($B$5=1,'ריבית יומית'!D3553,'ריבית יומית'!G3553)</f>
        <v>1.0738622586670132E-4</v>
      </c>
      <c r="G3559" s="43">
        <f t="shared" si="387"/>
        <v>1.0738622586670132E-4</v>
      </c>
      <c r="H3559" s="29">
        <f t="shared" si="388"/>
        <v>1.4714292561077682</v>
      </c>
      <c r="I3559" s="30">
        <f>VLOOKUP(B3558,'מדדים וריביות'!B:C,2)</f>
        <v>25541946.598385502</v>
      </c>
      <c r="K3559" s="39">
        <f t="shared" si="389"/>
        <v>0</v>
      </c>
      <c r="L3559" s="39">
        <f t="shared" si="390"/>
        <v>0</v>
      </c>
      <c r="M3559" s="39">
        <f t="shared" si="391"/>
        <v>0</v>
      </c>
      <c r="N3559" s="41">
        <f t="shared" si="393"/>
        <v>0</v>
      </c>
    </row>
    <row r="3560" spans="2:14">
      <c r="B3560" s="1">
        <v>36425</v>
      </c>
      <c r="C3560" s="1">
        <f t="shared" si="392"/>
        <v>36404</v>
      </c>
      <c r="E3560" s="42">
        <f>IF(DAY(B3560)&gt;14,VLOOKUP(DATE(YEAR(C3560),MONTH(C3560)-1,DAY(1)),'מדדים וריביות'!B:C,2,FALSE),VLOOKUP(DATE(YEAR(C3560),MONTH(C3560)-2,DAY(1)),'מדדים וריביות'!B:C,2,FALSE))</f>
        <v>25421579.2722857</v>
      </c>
      <c r="F3560" s="43">
        <f>IF($B$5=1,'ריבית יומית'!D3554,'ריבית יומית'!G3554)</f>
        <v>1.0738622586670132E-4</v>
      </c>
      <c r="G3560" s="43">
        <f t="shared" si="387"/>
        <v>1.0738622586670132E-4</v>
      </c>
      <c r="H3560" s="29">
        <f t="shared" si="388"/>
        <v>1.471271261839733</v>
      </c>
      <c r="I3560" s="30">
        <f>VLOOKUP(B3559,'מדדים וריביות'!B:C,2)</f>
        <v>25541946.598385502</v>
      </c>
      <c r="K3560" s="39">
        <f t="shared" si="389"/>
        <v>0</v>
      </c>
      <c r="L3560" s="39">
        <f t="shared" si="390"/>
        <v>0</v>
      </c>
      <c r="M3560" s="39">
        <f t="shared" si="391"/>
        <v>0</v>
      </c>
      <c r="N3560" s="41">
        <f t="shared" si="393"/>
        <v>0</v>
      </c>
    </row>
    <row r="3561" spans="2:14">
      <c r="B3561" s="1">
        <v>36426</v>
      </c>
      <c r="C3561" s="1">
        <f t="shared" si="392"/>
        <v>36404</v>
      </c>
      <c r="E3561" s="42">
        <f>IF(DAY(B3561)&gt;14,VLOOKUP(DATE(YEAR(C3561),MONTH(C3561)-1,DAY(1)),'מדדים וריביות'!B:C,2,FALSE),VLOOKUP(DATE(YEAR(C3561),MONTH(C3561)-2,DAY(1)),'מדדים וריביות'!B:C,2,FALSE))</f>
        <v>25421579.2722857</v>
      </c>
      <c r="F3561" s="43">
        <f>IF($B$5=1,'ריבית יומית'!D3555,'ריבית יומית'!G3555)</f>
        <v>1.0738622586670132E-4</v>
      </c>
      <c r="G3561" s="43">
        <f t="shared" si="387"/>
        <v>1.0738622586670132E-4</v>
      </c>
      <c r="H3561" s="29">
        <f t="shared" si="388"/>
        <v>1.4711132845362842</v>
      </c>
      <c r="I3561" s="30">
        <f>VLOOKUP(B3560,'מדדים וריביות'!B:C,2)</f>
        <v>25541946.598385502</v>
      </c>
      <c r="K3561" s="39">
        <f t="shared" si="389"/>
        <v>0</v>
      </c>
      <c r="L3561" s="39">
        <f t="shared" si="390"/>
        <v>0</v>
      </c>
      <c r="M3561" s="39">
        <f t="shared" si="391"/>
        <v>0</v>
      </c>
      <c r="N3561" s="41">
        <f t="shared" si="393"/>
        <v>0</v>
      </c>
    </row>
    <row r="3562" spans="2:14">
      <c r="B3562" s="1">
        <v>36427</v>
      </c>
      <c r="C3562" s="1">
        <f t="shared" si="392"/>
        <v>36404</v>
      </c>
      <c r="E3562" s="42">
        <f>IF(DAY(B3562)&gt;14,VLOOKUP(DATE(YEAR(C3562),MONTH(C3562)-1,DAY(1)),'מדדים וריביות'!B:C,2,FALSE),VLOOKUP(DATE(YEAR(C3562),MONTH(C3562)-2,DAY(1)),'מדדים וריביות'!B:C,2,FALSE))</f>
        <v>25421579.2722857</v>
      </c>
      <c r="F3562" s="43">
        <f>IF($B$5=1,'ריבית יומית'!D3556,'ריבית יומית'!G3556)</f>
        <v>1.0738622586670132E-4</v>
      </c>
      <c r="G3562" s="43">
        <f t="shared" si="387"/>
        <v>1.0738622586670132E-4</v>
      </c>
      <c r="H3562" s="29">
        <f t="shared" si="388"/>
        <v>1.4709553241956004</v>
      </c>
      <c r="I3562" s="30">
        <f>VLOOKUP(B3561,'מדדים וריביות'!B:C,2)</f>
        <v>25541946.598385502</v>
      </c>
      <c r="K3562" s="39">
        <f t="shared" si="389"/>
        <v>0</v>
      </c>
      <c r="L3562" s="39">
        <f t="shared" si="390"/>
        <v>0</v>
      </c>
      <c r="M3562" s="39">
        <f t="shared" si="391"/>
        <v>0</v>
      </c>
      <c r="N3562" s="41">
        <f t="shared" si="393"/>
        <v>0</v>
      </c>
    </row>
    <row r="3563" spans="2:14">
      <c r="B3563" s="1">
        <v>36428</v>
      </c>
      <c r="C3563" s="1">
        <f t="shared" si="392"/>
        <v>36404</v>
      </c>
      <c r="E3563" s="42">
        <f>IF(DAY(B3563)&gt;14,VLOOKUP(DATE(YEAR(C3563),MONTH(C3563)-1,DAY(1)),'מדדים וריביות'!B:C,2,FALSE),VLOOKUP(DATE(YEAR(C3563),MONTH(C3563)-2,DAY(1)),'מדדים וריביות'!B:C,2,FALSE))</f>
        <v>25421579.2722857</v>
      </c>
      <c r="F3563" s="43">
        <f>IF($B$5=1,'ריבית יומית'!D3557,'ריבית יומית'!G3557)</f>
        <v>1.0738622586670132E-4</v>
      </c>
      <c r="G3563" s="43">
        <f t="shared" si="387"/>
        <v>1.0738622586670132E-4</v>
      </c>
      <c r="H3563" s="29">
        <f t="shared" si="388"/>
        <v>1.4707973808158599</v>
      </c>
      <c r="I3563" s="30">
        <f>VLOOKUP(B3562,'מדדים וריביות'!B:C,2)</f>
        <v>25541946.598385502</v>
      </c>
      <c r="K3563" s="39">
        <f t="shared" si="389"/>
        <v>0</v>
      </c>
      <c r="L3563" s="39">
        <f t="shared" si="390"/>
        <v>0</v>
      </c>
      <c r="M3563" s="39">
        <f t="shared" si="391"/>
        <v>0</v>
      </c>
      <c r="N3563" s="41">
        <f t="shared" si="393"/>
        <v>0</v>
      </c>
    </row>
    <row r="3564" spans="2:14">
      <c r="B3564" s="1">
        <v>36429</v>
      </c>
      <c r="C3564" s="1">
        <f t="shared" si="392"/>
        <v>36404</v>
      </c>
      <c r="E3564" s="42">
        <f>IF(DAY(B3564)&gt;14,VLOOKUP(DATE(YEAR(C3564),MONTH(C3564)-1,DAY(1)),'מדדים וריביות'!B:C,2,FALSE),VLOOKUP(DATE(YEAR(C3564),MONTH(C3564)-2,DAY(1)),'מדדים וריביות'!B:C,2,FALSE))</f>
        <v>25421579.2722857</v>
      </c>
      <c r="F3564" s="43">
        <f>IF($B$5=1,'ריבית יומית'!D3558,'ריבית יומית'!G3558)</f>
        <v>1.0738622586670132E-4</v>
      </c>
      <c r="G3564" s="43">
        <f t="shared" si="387"/>
        <v>1.0738622586670132E-4</v>
      </c>
      <c r="H3564" s="29">
        <f t="shared" si="388"/>
        <v>1.4706394543952417</v>
      </c>
      <c r="I3564" s="30">
        <f>VLOOKUP(B3563,'מדדים וריביות'!B:C,2)</f>
        <v>25541946.598385502</v>
      </c>
      <c r="K3564" s="39">
        <f t="shared" si="389"/>
        <v>0</v>
      </c>
      <c r="L3564" s="39">
        <f t="shared" si="390"/>
        <v>0</v>
      </c>
      <c r="M3564" s="39">
        <f t="shared" si="391"/>
        <v>0</v>
      </c>
      <c r="N3564" s="41">
        <f t="shared" si="393"/>
        <v>0</v>
      </c>
    </row>
    <row r="3565" spans="2:14">
      <c r="B3565" s="1">
        <v>36430</v>
      </c>
      <c r="C3565" s="1">
        <f t="shared" si="392"/>
        <v>36404</v>
      </c>
      <c r="E3565" s="42">
        <f>IF(DAY(B3565)&gt;14,VLOOKUP(DATE(YEAR(C3565),MONTH(C3565)-1,DAY(1)),'מדדים וריביות'!B:C,2,FALSE),VLOOKUP(DATE(YEAR(C3565),MONTH(C3565)-2,DAY(1)),'מדדים וריביות'!B:C,2,FALSE))</f>
        <v>25421579.2722857</v>
      </c>
      <c r="F3565" s="43">
        <f>IF($B$5=1,'ריבית יומית'!D3559,'ריבית יומית'!G3559)</f>
        <v>1.0738622586670132E-4</v>
      </c>
      <c r="G3565" s="43">
        <f t="shared" si="387"/>
        <v>1.0738622586670132E-4</v>
      </c>
      <c r="H3565" s="29">
        <f t="shared" si="388"/>
        <v>1.4704815449319248</v>
      </c>
      <c r="I3565" s="30">
        <f>VLOOKUP(B3564,'מדדים וריביות'!B:C,2)</f>
        <v>25541946.598385502</v>
      </c>
      <c r="K3565" s="39">
        <f t="shared" si="389"/>
        <v>0</v>
      </c>
      <c r="L3565" s="39">
        <f t="shared" si="390"/>
        <v>0</v>
      </c>
      <c r="M3565" s="39">
        <f t="shared" si="391"/>
        <v>0</v>
      </c>
      <c r="N3565" s="41">
        <f t="shared" si="393"/>
        <v>0</v>
      </c>
    </row>
    <row r="3566" spans="2:14">
      <c r="B3566" s="1">
        <v>36431</v>
      </c>
      <c r="C3566" s="1">
        <f t="shared" si="392"/>
        <v>36404</v>
      </c>
      <c r="E3566" s="42">
        <f>IF(DAY(B3566)&gt;14,VLOOKUP(DATE(YEAR(C3566),MONTH(C3566)-1,DAY(1)),'מדדים וריביות'!B:C,2,FALSE),VLOOKUP(DATE(YEAR(C3566),MONTH(C3566)-2,DAY(1)),'מדדים וריביות'!B:C,2,FALSE))</f>
        <v>25421579.2722857</v>
      </c>
      <c r="F3566" s="43">
        <f>IF($B$5=1,'ריבית יומית'!D3560,'ריבית יומית'!G3560)</f>
        <v>1.0738622586670132E-4</v>
      </c>
      <c r="G3566" s="43">
        <f t="shared" si="387"/>
        <v>1.0738622586670132E-4</v>
      </c>
      <c r="H3566" s="29">
        <f t="shared" si="388"/>
        <v>1.4703236524240886</v>
      </c>
      <c r="I3566" s="30">
        <f>VLOOKUP(B3565,'מדדים וריביות'!B:C,2)</f>
        <v>25541946.598385502</v>
      </c>
      <c r="K3566" s="39">
        <f t="shared" si="389"/>
        <v>0</v>
      </c>
      <c r="L3566" s="39">
        <f t="shared" si="390"/>
        <v>0</v>
      </c>
      <c r="M3566" s="39">
        <f t="shared" si="391"/>
        <v>0</v>
      </c>
      <c r="N3566" s="41">
        <f t="shared" si="393"/>
        <v>0</v>
      </c>
    </row>
    <row r="3567" spans="2:14">
      <c r="B3567" s="1">
        <v>36432</v>
      </c>
      <c r="C3567" s="1">
        <f t="shared" si="392"/>
        <v>36404</v>
      </c>
      <c r="E3567" s="42">
        <f>IF(DAY(B3567)&gt;14,VLOOKUP(DATE(YEAR(C3567),MONTH(C3567)-1,DAY(1)),'מדדים וריביות'!B:C,2,FALSE),VLOOKUP(DATE(YEAR(C3567),MONTH(C3567)-2,DAY(1)),'מדדים וריביות'!B:C,2,FALSE))</f>
        <v>25421579.2722857</v>
      </c>
      <c r="F3567" s="43">
        <f>IF($B$5=1,'ריבית יומית'!D3561,'ריבית יומית'!G3561)</f>
        <v>1.0738622586670132E-4</v>
      </c>
      <c r="G3567" s="43">
        <f t="shared" si="387"/>
        <v>1.0738622586670132E-4</v>
      </c>
      <c r="H3567" s="29">
        <f t="shared" si="388"/>
        <v>1.4701657768699121</v>
      </c>
      <c r="I3567" s="30">
        <f>VLOOKUP(B3566,'מדדים וריביות'!B:C,2)</f>
        <v>25541946.598385502</v>
      </c>
      <c r="K3567" s="39">
        <f t="shared" si="389"/>
        <v>0</v>
      </c>
      <c r="L3567" s="39">
        <f t="shared" si="390"/>
        <v>0</v>
      </c>
      <c r="M3567" s="39">
        <f t="shared" si="391"/>
        <v>0</v>
      </c>
      <c r="N3567" s="41">
        <f t="shared" si="393"/>
        <v>0</v>
      </c>
    </row>
    <row r="3568" spans="2:14">
      <c r="B3568" s="1">
        <v>36433</v>
      </c>
      <c r="C3568" s="1">
        <f t="shared" si="392"/>
        <v>36404</v>
      </c>
      <c r="E3568" s="42">
        <f>IF(DAY(B3568)&gt;14,VLOOKUP(DATE(YEAR(C3568),MONTH(C3568)-1,DAY(1)),'מדדים וריביות'!B:C,2,FALSE),VLOOKUP(DATE(YEAR(C3568),MONTH(C3568)-2,DAY(1)),'מדדים וריביות'!B:C,2,FALSE))</f>
        <v>25421579.2722857</v>
      </c>
      <c r="F3568" s="43">
        <f>IF($B$5=1,'ריבית יומית'!D3562,'ריבית יומית'!G3562)</f>
        <v>1.0738622586670132E-4</v>
      </c>
      <c r="G3568" s="43">
        <f t="shared" si="387"/>
        <v>1.0738622586670132E-4</v>
      </c>
      <c r="H3568" s="29">
        <f t="shared" si="388"/>
        <v>1.4700079182675752</v>
      </c>
      <c r="I3568" s="30">
        <f>VLOOKUP(B3567,'מדדים וריביות'!B:C,2)</f>
        <v>25541946.598385502</v>
      </c>
      <c r="K3568" s="39">
        <f t="shared" si="389"/>
        <v>0</v>
      </c>
      <c r="L3568" s="39">
        <f t="shared" si="390"/>
        <v>0</v>
      </c>
      <c r="M3568" s="39">
        <f t="shared" si="391"/>
        <v>0</v>
      </c>
      <c r="N3568" s="41">
        <f t="shared" si="393"/>
        <v>0</v>
      </c>
    </row>
    <row r="3569" spans="2:14">
      <c r="B3569" s="1">
        <v>36434</v>
      </c>
      <c r="C3569" s="1">
        <f t="shared" si="392"/>
        <v>36434</v>
      </c>
      <c r="E3569" s="42">
        <f>IF(DAY(B3569)&gt;14,VLOOKUP(DATE(YEAR(C3569),MONTH(C3569)-1,DAY(1)),'מדדים וריביות'!B:C,2,FALSE),VLOOKUP(DATE(YEAR(C3569),MONTH(C3569)-2,DAY(1)),'מדדים וריביות'!B:C,2,FALSE))</f>
        <v>25421579.2722857</v>
      </c>
      <c r="F3569" s="43">
        <f>IF($B$5=1,'ריבית יומית'!D3563,'ריבית יומית'!G3563)</f>
        <v>1.0738622586670132E-4</v>
      </c>
      <c r="G3569" s="43">
        <f t="shared" si="387"/>
        <v>1.0738622586670132E-4</v>
      </c>
      <c r="H3569" s="29">
        <f t="shared" si="388"/>
        <v>1.4698500766152576</v>
      </c>
      <c r="I3569" s="30">
        <f>VLOOKUP(B3568,'מדדים וריביות'!B:C,2)</f>
        <v>25541946.598385502</v>
      </c>
      <c r="K3569" s="39">
        <f t="shared" si="389"/>
        <v>0</v>
      </c>
      <c r="L3569" s="39">
        <f t="shared" si="390"/>
        <v>0</v>
      </c>
      <c r="M3569" s="39">
        <f t="shared" si="391"/>
        <v>0</v>
      </c>
      <c r="N3569" s="41">
        <f t="shared" si="393"/>
        <v>0</v>
      </c>
    </row>
    <row r="3570" spans="2:14">
      <c r="B3570" s="1">
        <v>36435</v>
      </c>
      <c r="C3570" s="1">
        <f t="shared" si="392"/>
        <v>36434</v>
      </c>
      <c r="E3570" s="42">
        <f>IF(DAY(B3570)&gt;14,VLOOKUP(DATE(YEAR(C3570),MONTH(C3570)-1,DAY(1)),'מדדים וריביות'!B:C,2,FALSE),VLOOKUP(DATE(YEAR(C3570),MONTH(C3570)-2,DAY(1)),'מדדים וריביות'!B:C,2,FALSE))</f>
        <v>25421579.2722857</v>
      </c>
      <c r="F3570" s="43">
        <f>IF($B$5=1,'ריבית יומית'!D3564,'ריבית יומית'!G3564)</f>
        <v>1.0738622586670132E-4</v>
      </c>
      <c r="G3570" s="43">
        <f t="shared" si="387"/>
        <v>1.0738622586670132E-4</v>
      </c>
      <c r="H3570" s="29">
        <f t="shared" si="388"/>
        <v>1.4696922519111393</v>
      </c>
      <c r="I3570" s="30">
        <f>VLOOKUP(B3569,'מדדים וריביות'!B:C,2)</f>
        <v>25710460.854925301</v>
      </c>
      <c r="K3570" s="39">
        <f t="shared" si="389"/>
        <v>0</v>
      </c>
      <c r="L3570" s="39">
        <f t="shared" si="390"/>
        <v>0</v>
      </c>
      <c r="M3570" s="39">
        <f t="shared" si="391"/>
        <v>0</v>
      </c>
      <c r="N3570" s="41">
        <f t="shared" si="393"/>
        <v>0</v>
      </c>
    </row>
    <row r="3571" spans="2:14">
      <c r="B3571" s="1">
        <v>36436</v>
      </c>
      <c r="C3571" s="1">
        <f t="shared" si="392"/>
        <v>36434</v>
      </c>
      <c r="E3571" s="42">
        <f>IF(DAY(B3571)&gt;14,VLOOKUP(DATE(YEAR(C3571),MONTH(C3571)-1,DAY(1)),'מדדים וריביות'!B:C,2,FALSE),VLOOKUP(DATE(YEAR(C3571),MONTH(C3571)-2,DAY(1)),'מדדים וריביות'!B:C,2,FALSE))</f>
        <v>25421579.2722857</v>
      </c>
      <c r="F3571" s="43">
        <f>IF($B$5=1,'ריבית יומית'!D3565,'ריבית יומית'!G3565)</f>
        <v>1.0738622586670132E-4</v>
      </c>
      <c r="G3571" s="43">
        <f t="shared" si="387"/>
        <v>1.0738622586670132E-4</v>
      </c>
      <c r="H3571" s="29">
        <f t="shared" si="388"/>
        <v>1.4695344441534006</v>
      </c>
      <c r="I3571" s="30">
        <f>VLOOKUP(B3570,'מדדים וריביות'!B:C,2)</f>
        <v>25710460.854925301</v>
      </c>
      <c r="K3571" s="39">
        <f t="shared" si="389"/>
        <v>0</v>
      </c>
      <c r="L3571" s="39">
        <f t="shared" si="390"/>
        <v>0</v>
      </c>
      <c r="M3571" s="39">
        <f t="shared" si="391"/>
        <v>0</v>
      </c>
      <c r="N3571" s="41">
        <f t="shared" si="393"/>
        <v>0</v>
      </c>
    </row>
    <row r="3572" spans="2:14">
      <c r="B3572" s="1">
        <v>36437</v>
      </c>
      <c r="C3572" s="1">
        <f t="shared" si="392"/>
        <v>36434</v>
      </c>
      <c r="E3572" s="42">
        <f>IF(DAY(B3572)&gt;14,VLOOKUP(DATE(YEAR(C3572),MONTH(C3572)-1,DAY(1)),'מדדים וריביות'!B:C,2,FALSE),VLOOKUP(DATE(YEAR(C3572),MONTH(C3572)-2,DAY(1)),'מדדים וריביות'!B:C,2,FALSE))</f>
        <v>25421579.2722857</v>
      </c>
      <c r="F3572" s="43">
        <f>IF($B$5=1,'ריבית יומית'!D3566,'ריבית יומית'!G3566)</f>
        <v>1.0738622586670132E-4</v>
      </c>
      <c r="G3572" s="43">
        <f t="shared" si="387"/>
        <v>1.0738622586670132E-4</v>
      </c>
      <c r="H3572" s="29">
        <f t="shared" si="388"/>
        <v>1.4693766533402217</v>
      </c>
      <c r="I3572" s="30">
        <f>VLOOKUP(B3571,'מדדים וריביות'!B:C,2)</f>
        <v>25710460.854925301</v>
      </c>
      <c r="K3572" s="39">
        <f t="shared" si="389"/>
        <v>0</v>
      </c>
      <c r="L3572" s="39">
        <f t="shared" si="390"/>
        <v>0</v>
      </c>
      <c r="M3572" s="39">
        <f t="shared" si="391"/>
        <v>0</v>
      </c>
      <c r="N3572" s="41">
        <f t="shared" si="393"/>
        <v>0</v>
      </c>
    </row>
    <row r="3573" spans="2:14">
      <c r="B3573" s="1">
        <v>36438</v>
      </c>
      <c r="C3573" s="1">
        <f t="shared" si="392"/>
        <v>36434</v>
      </c>
      <c r="E3573" s="42">
        <f>IF(DAY(B3573)&gt;14,VLOOKUP(DATE(YEAR(C3573),MONTH(C3573)-1,DAY(1)),'מדדים וריביות'!B:C,2,FALSE),VLOOKUP(DATE(YEAR(C3573),MONTH(C3573)-2,DAY(1)),'מדדים וריביות'!B:C,2,FALSE))</f>
        <v>25421579.2722857</v>
      </c>
      <c r="F3573" s="43">
        <f>IF($B$5=1,'ריבית יומית'!D3567,'ריבית יומית'!G3567)</f>
        <v>1.0738622586670132E-4</v>
      </c>
      <c r="G3573" s="43">
        <f t="shared" si="387"/>
        <v>1.0738622586670132E-4</v>
      </c>
      <c r="H3573" s="29">
        <f t="shared" si="388"/>
        <v>1.4692188794697834</v>
      </c>
      <c r="I3573" s="30">
        <f>VLOOKUP(B3572,'מדדים וריביות'!B:C,2)</f>
        <v>25710460.854925301</v>
      </c>
      <c r="K3573" s="39">
        <f t="shared" si="389"/>
        <v>0</v>
      </c>
      <c r="L3573" s="39">
        <f t="shared" si="390"/>
        <v>0</v>
      </c>
      <c r="M3573" s="39">
        <f t="shared" si="391"/>
        <v>0</v>
      </c>
      <c r="N3573" s="41">
        <f t="shared" si="393"/>
        <v>0</v>
      </c>
    </row>
    <row r="3574" spans="2:14">
      <c r="B3574" s="1">
        <v>36439</v>
      </c>
      <c r="C3574" s="1">
        <f t="shared" si="392"/>
        <v>36434</v>
      </c>
      <c r="E3574" s="42">
        <f>IF(DAY(B3574)&gt;14,VLOOKUP(DATE(YEAR(C3574),MONTH(C3574)-1,DAY(1)),'מדדים וריביות'!B:C,2,FALSE),VLOOKUP(DATE(YEAR(C3574),MONTH(C3574)-2,DAY(1)),'מדדים וריביות'!B:C,2,FALSE))</f>
        <v>25421579.2722857</v>
      </c>
      <c r="F3574" s="43">
        <f>IF($B$5=1,'ריבית יומית'!D3568,'ריבית יומית'!G3568)</f>
        <v>1.0738622586670132E-4</v>
      </c>
      <c r="G3574" s="43">
        <f t="shared" si="387"/>
        <v>1.0738622586670132E-4</v>
      </c>
      <c r="H3574" s="29">
        <f t="shared" si="388"/>
        <v>1.4690611225402663</v>
      </c>
      <c r="I3574" s="30">
        <f>VLOOKUP(B3573,'מדדים וריביות'!B:C,2)</f>
        <v>25710460.854925301</v>
      </c>
      <c r="K3574" s="39">
        <f t="shared" si="389"/>
        <v>0</v>
      </c>
      <c r="L3574" s="39">
        <f t="shared" si="390"/>
        <v>0</v>
      </c>
      <c r="M3574" s="39">
        <f t="shared" si="391"/>
        <v>0</v>
      </c>
      <c r="N3574" s="41">
        <f t="shared" si="393"/>
        <v>0</v>
      </c>
    </row>
    <row r="3575" spans="2:14">
      <c r="B3575" s="1">
        <v>36440</v>
      </c>
      <c r="C3575" s="1">
        <f t="shared" si="392"/>
        <v>36434</v>
      </c>
      <c r="E3575" s="42">
        <f>IF(DAY(B3575)&gt;14,VLOOKUP(DATE(YEAR(C3575),MONTH(C3575)-1,DAY(1)),'מדדים וריביות'!B:C,2,FALSE),VLOOKUP(DATE(YEAR(C3575),MONTH(C3575)-2,DAY(1)),'מדדים וריביות'!B:C,2,FALSE))</f>
        <v>25421579.2722857</v>
      </c>
      <c r="F3575" s="43">
        <f>IF($B$5=1,'ריבית יומית'!D3569,'ריבית יומית'!G3569)</f>
        <v>1.0738622586670132E-4</v>
      </c>
      <c r="G3575" s="43">
        <f t="shared" si="387"/>
        <v>1.0738622586670132E-4</v>
      </c>
      <c r="H3575" s="29">
        <f t="shared" si="388"/>
        <v>1.4689033825498514</v>
      </c>
      <c r="I3575" s="30">
        <f>VLOOKUP(B3574,'מדדים וריביות'!B:C,2)</f>
        <v>25710460.854925301</v>
      </c>
      <c r="K3575" s="39">
        <f t="shared" si="389"/>
        <v>0</v>
      </c>
      <c r="L3575" s="39">
        <f t="shared" si="390"/>
        <v>0</v>
      </c>
      <c r="M3575" s="39">
        <f t="shared" si="391"/>
        <v>0</v>
      </c>
      <c r="N3575" s="41">
        <f t="shared" si="393"/>
        <v>0</v>
      </c>
    </row>
    <row r="3576" spans="2:14">
      <c r="B3576" s="1">
        <v>36441</v>
      </c>
      <c r="C3576" s="1">
        <f t="shared" si="392"/>
        <v>36434</v>
      </c>
      <c r="E3576" s="42">
        <f>IF(DAY(B3576)&gt;14,VLOOKUP(DATE(YEAR(C3576),MONTH(C3576)-1,DAY(1)),'מדדים וריביות'!B:C,2,FALSE),VLOOKUP(DATE(YEAR(C3576),MONTH(C3576)-2,DAY(1)),'מדדים וריביות'!B:C,2,FALSE))</f>
        <v>25421579.2722857</v>
      </c>
      <c r="F3576" s="43">
        <f>IF($B$5=1,'ריבית יומית'!D3570,'ריבית יומית'!G3570)</f>
        <v>1.0738622586670132E-4</v>
      </c>
      <c r="G3576" s="43">
        <f t="shared" si="387"/>
        <v>1.0738622586670132E-4</v>
      </c>
      <c r="H3576" s="29">
        <f t="shared" si="388"/>
        <v>1.4687456594967199</v>
      </c>
      <c r="I3576" s="30">
        <f>VLOOKUP(B3575,'מדדים וריביות'!B:C,2)</f>
        <v>25710460.854925301</v>
      </c>
      <c r="K3576" s="39">
        <f t="shared" si="389"/>
        <v>0</v>
      </c>
      <c r="L3576" s="39">
        <f t="shared" si="390"/>
        <v>0</v>
      </c>
      <c r="M3576" s="39">
        <f t="shared" si="391"/>
        <v>0</v>
      </c>
      <c r="N3576" s="41">
        <f t="shared" si="393"/>
        <v>0</v>
      </c>
    </row>
    <row r="3577" spans="2:14">
      <c r="B3577" s="1">
        <v>36442</v>
      </c>
      <c r="C3577" s="1">
        <f t="shared" si="392"/>
        <v>36434</v>
      </c>
      <c r="E3577" s="42">
        <f>IF(DAY(B3577)&gt;14,VLOOKUP(DATE(YEAR(C3577),MONTH(C3577)-1,DAY(1)),'מדדים וריביות'!B:C,2,FALSE),VLOOKUP(DATE(YEAR(C3577),MONTH(C3577)-2,DAY(1)),'מדדים וריביות'!B:C,2,FALSE))</f>
        <v>25421579.2722857</v>
      </c>
      <c r="F3577" s="43">
        <f>IF($B$5=1,'ריבית יומית'!D3571,'ריבית יומית'!G3571)</f>
        <v>1.0738622586670132E-4</v>
      </c>
      <c r="G3577" s="43">
        <f t="shared" si="387"/>
        <v>1.0738622586670132E-4</v>
      </c>
      <c r="H3577" s="29">
        <f t="shared" si="388"/>
        <v>1.4685879533790531</v>
      </c>
      <c r="I3577" s="30">
        <f>VLOOKUP(B3576,'מדדים וריביות'!B:C,2)</f>
        <v>25710460.854925301</v>
      </c>
      <c r="K3577" s="39">
        <f t="shared" si="389"/>
        <v>0</v>
      </c>
      <c r="L3577" s="39">
        <f t="shared" si="390"/>
        <v>0</v>
      </c>
      <c r="M3577" s="39">
        <f t="shared" si="391"/>
        <v>0</v>
      </c>
      <c r="N3577" s="41">
        <f t="shared" si="393"/>
        <v>0</v>
      </c>
    </row>
    <row r="3578" spans="2:14">
      <c r="B3578" s="1">
        <v>36443</v>
      </c>
      <c r="C3578" s="1">
        <f t="shared" si="392"/>
        <v>36434</v>
      </c>
      <c r="E3578" s="42">
        <f>IF(DAY(B3578)&gt;14,VLOOKUP(DATE(YEAR(C3578),MONTH(C3578)-1,DAY(1)),'מדדים וריביות'!B:C,2,FALSE),VLOOKUP(DATE(YEAR(C3578),MONTH(C3578)-2,DAY(1)),'מדדים וריביות'!B:C,2,FALSE))</f>
        <v>25421579.2722857</v>
      </c>
      <c r="F3578" s="43">
        <f>IF($B$5=1,'ריבית יומית'!D3572,'ריבית יומית'!G3572)</f>
        <v>1.0738622586670132E-4</v>
      </c>
      <c r="G3578" s="43">
        <f t="shared" si="387"/>
        <v>1.0738622586670132E-4</v>
      </c>
      <c r="H3578" s="29">
        <f t="shared" si="388"/>
        <v>1.4684302641950329</v>
      </c>
      <c r="I3578" s="30">
        <f>VLOOKUP(B3577,'מדדים וריביות'!B:C,2)</f>
        <v>25710460.854925301</v>
      </c>
      <c r="K3578" s="39">
        <f t="shared" si="389"/>
        <v>0</v>
      </c>
      <c r="L3578" s="39">
        <f t="shared" si="390"/>
        <v>0</v>
      </c>
      <c r="M3578" s="39">
        <f t="shared" si="391"/>
        <v>0</v>
      </c>
      <c r="N3578" s="41">
        <f t="shared" si="393"/>
        <v>0</v>
      </c>
    </row>
    <row r="3579" spans="2:14">
      <c r="B3579" s="1">
        <v>36444</v>
      </c>
      <c r="C3579" s="1">
        <f t="shared" si="392"/>
        <v>36434</v>
      </c>
      <c r="E3579" s="42">
        <f>IF(DAY(B3579)&gt;14,VLOOKUP(DATE(YEAR(C3579),MONTH(C3579)-1,DAY(1)),'מדדים וריביות'!B:C,2,FALSE),VLOOKUP(DATE(YEAR(C3579),MONTH(C3579)-2,DAY(1)),'מדדים וריביות'!B:C,2,FALSE))</f>
        <v>25421579.2722857</v>
      </c>
      <c r="F3579" s="43">
        <f>IF($B$5=1,'ריבית יומית'!D3573,'ריבית יומית'!G3573)</f>
        <v>1.0738622586670132E-4</v>
      </c>
      <c r="G3579" s="43">
        <f t="shared" si="387"/>
        <v>1.0738622586670132E-4</v>
      </c>
      <c r="H3579" s="29">
        <f t="shared" si="388"/>
        <v>1.4682725919428405</v>
      </c>
      <c r="I3579" s="30">
        <f>VLOOKUP(B3578,'מדדים וריביות'!B:C,2)</f>
        <v>25710460.854925301</v>
      </c>
      <c r="K3579" s="39">
        <f t="shared" si="389"/>
        <v>0</v>
      </c>
      <c r="L3579" s="39">
        <f t="shared" si="390"/>
        <v>0</v>
      </c>
      <c r="M3579" s="39">
        <f t="shared" si="391"/>
        <v>0</v>
      </c>
      <c r="N3579" s="41">
        <f t="shared" si="393"/>
        <v>0</v>
      </c>
    </row>
    <row r="3580" spans="2:14">
      <c r="B3580" s="1">
        <v>36445</v>
      </c>
      <c r="C3580" s="1">
        <f t="shared" si="392"/>
        <v>36434</v>
      </c>
      <c r="E3580" s="42">
        <f>IF(DAY(B3580)&gt;14,VLOOKUP(DATE(YEAR(C3580),MONTH(C3580)-1,DAY(1)),'מדדים וריביות'!B:C,2,FALSE),VLOOKUP(DATE(YEAR(C3580),MONTH(C3580)-2,DAY(1)),'מדדים וריביות'!B:C,2,FALSE))</f>
        <v>25421579.2722857</v>
      </c>
      <c r="F3580" s="43">
        <f>IF($B$5=1,'ריבית יומית'!D3574,'ריבית יומית'!G3574)</f>
        <v>1.0738622586670132E-4</v>
      </c>
      <c r="G3580" s="43">
        <f t="shared" si="387"/>
        <v>1.0738622586670132E-4</v>
      </c>
      <c r="H3580" s="29">
        <f t="shared" si="388"/>
        <v>1.4681149366206583</v>
      </c>
      <c r="I3580" s="30">
        <f>VLOOKUP(B3579,'מדדים וריביות'!B:C,2)</f>
        <v>25710460.854925301</v>
      </c>
      <c r="K3580" s="39">
        <f t="shared" si="389"/>
        <v>0</v>
      </c>
      <c r="L3580" s="39">
        <f t="shared" si="390"/>
        <v>0</v>
      </c>
      <c r="M3580" s="39">
        <f t="shared" si="391"/>
        <v>0</v>
      </c>
      <c r="N3580" s="41">
        <f t="shared" si="393"/>
        <v>0</v>
      </c>
    </row>
    <row r="3581" spans="2:14">
      <c r="B3581" s="1">
        <v>36446</v>
      </c>
      <c r="C3581" s="1">
        <f t="shared" si="392"/>
        <v>36434</v>
      </c>
      <c r="E3581" s="42">
        <f>IF(DAY(B3581)&gt;14,VLOOKUP(DATE(YEAR(C3581),MONTH(C3581)-1,DAY(1)),'מדדים וריביות'!B:C,2,FALSE),VLOOKUP(DATE(YEAR(C3581),MONTH(C3581)-2,DAY(1)),'מדדים וריביות'!B:C,2,FALSE))</f>
        <v>25421579.2722857</v>
      </c>
      <c r="F3581" s="43">
        <f>IF($B$5=1,'ריבית יומית'!D3575,'ריבית יומית'!G3575)</f>
        <v>1.0738622586670132E-4</v>
      </c>
      <c r="G3581" s="43">
        <f t="shared" si="387"/>
        <v>1.0738622586670132E-4</v>
      </c>
      <c r="H3581" s="29">
        <f t="shared" si="388"/>
        <v>1.4679572982266682</v>
      </c>
      <c r="I3581" s="30">
        <f>VLOOKUP(B3580,'מדדים וריביות'!B:C,2)</f>
        <v>25710460.854925301</v>
      </c>
      <c r="K3581" s="39">
        <f t="shared" si="389"/>
        <v>0</v>
      </c>
      <c r="L3581" s="39">
        <f t="shared" si="390"/>
        <v>0</v>
      </c>
      <c r="M3581" s="39">
        <f t="shared" si="391"/>
        <v>0</v>
      </c>
      <c r="N3581" s="41">
        <f t="shared" si="393"/>
        <v>0</v>
      </c>
    </row>
    <row r="3582" spans="2:14">
      <c r="B3582" s="1">
        <v>36447</v>
      </c>
      <c r="C3582" s="1">
        <f t="shared" si="392"/>
        <v>36434</v>
      </c>
      <c r="E3582" s="42">
        <f>IF(DAY(B3582)&gt;14,VLOOKUP(DATE(YEAR(C3582),MONTH(C3582)-1,DAY(1)),'מדדים וריביות'!B:C,2,FALSE),VLOOKUP(DATE(YEAR(C3582),MONTH(C3582)-2,DAY(1)),'מדדים וריביות'!B:C,2,FALSE))</f>
        <v>25421579.2722857</v>
      </c>
      <c r="F3582" s="43">
        <f>IF($B$5=1,'ריבית יומית'!D3576,'ריבית יומית'!G3576)</f>
        <v>1.0738622586670132E-4</v>
      </c>
      <c r="G3582" s="43">
        <f t="shared" si="387"/>
        <v>1.0738622586670132E-4</v>
      </c>
      <c r="H3582" s="29">
        <f t="shared" si="388"/>
        <v>1.4677996767590527</v>
      </c>
      <c r="I3582" s="30">
        <f>VLOOKUP(B3581,'מדדים וריביות'!B:C,2)</f>
        <v>25710460.854925301</v>
      </c>
      <c r="K3582" s="39">
        <f t="shared" si="389"/>
        <v>0</v>
      </c>
      <c r="L3582" s="39">
        <f t="shared" si="390"/>
        <v>0</v>
      </c>
      <c r="M3582" s="39">
        <f t="shared" si="391"/>
        <v>0</v>
      </c>
      <c r="N3582" s="41">
        <f t="shared" si="393"/>
        <v>0</v>
      </c>
    </row>
    <row r="3583" spans="2:14">
      <c r="B3583" s="1">
        <v>36448</v>
      </c>
      <c r="C3583" s="1">
        <f t="shared" si="392"/>
        <v>36434</v>
      </c>
      <c r="E3583" s="42">
        <f>IF(DAY(B3583)&gt;14,VLOOKUP(DATE(YEAR(C3583),MONTH(C3583)-1,DAY(1)),'מדדים וריביות'!B:C,2,FALSE),VLOOKUP(DATE(YEAR(C3583),MONTH(C3583)-2,DAY(1)),'מדדים וריביות'!B:C,2,FALSE))</f>
        <v>25541946.598385502</v>
      </c>
      <c r="F3583" s="43">
        <f>IF($B$5=1,'ריבית יומית'!D3577,'ריבית יומית'!G3577)</f>
        <v>1.0738622586670132E-4</v>
      </c>
      <c r="G3583" s="43">
        <f t="shared" si="387"/>
        <v>1.0738622586670132E-4</v>
      </c>
      <c r="H3583" s="29">
        <f t="shared" si="388"/>
        <v>1.4676420722159942</v>
      </c>
      <c r="I3583" s="30">
        <f>VLOOKUP(B3582,'מדדים וריביות'!B:C,2)</f>
        <v>25710460.854925301</v>
      </c>
      <c r="K3583" s="39">
        <f t="shared" si="389"/>
        <v>0</v>
      </c>
      <c r="L3583" s="39">
        <f t="shared" si="390"/>
        <v>0</v>
      </c>
      <c r="M3583" s="39">
        <f t="shared" si="391"/>
        <v>0</v>
      </c>
      <c r="N3583" s="41">
        <f t="shared" si="393"/>
        <v>0</v>
      </c>
    </row>
    <row r="3584" spans="2:14">
      <c r="B3584" s="1">
        <v>36449</v>
      </c>
      <c r="C3584" s="1">
        <f t="shared" si="392"/>
        <v>36434</v>
      </c>
      <c r="E3584" s="42">
        <f>IF(DAY(B3584)&gt;14,VLOOKUP(DATE(YEAR(C3584),MONTH(C3584)-1,DAY(1)),'מדדים וריביות'!B:C,2,FALSE),VLOOKUP(DATE(YEAR(C3584),MONTH(C3584)-2,DAY(1)),'מדדים וריביות'!B:C,2,FALSE))</f>
        <v>25541946.598385502</v>
      </c>
      <c r="F3584" s="43">
        <f>IF($B$5=1,'ריבית יומית'!D3578,'ריבית יומית'!G3578)</f>
        <v>1.0738622586670132E-4</v>
      </c>
      <c r="G3584" s="43">
        <f t="shared" si="387"/>
        <v>1.0738622586670132E-4</v>
      </c>
      <c r="H3584" s="29">
        <f t="shared" si="388"/>
        <v>1.4674844845956756</v>
      </c>
      <c r="I3584" s="30">
        <f>VLOOKUP(B3583,'מדדים וריביות'!B:C,2)</f>
        <v>25710460.854925301</v>
      </c>
      <c r="K3584" s="39">
        <f t="shared" si="389"/>
        <v>0</v>
      </c>
      <c r="L3584" s="39">
        <f t="shared" si="390"/>
        <v>0</v>
      </c>
      <c r="M3584" s="39">
        <f t="shared" si="391"/>
        <v>0</v>
      </c>
      <c r="N3584" s="41">
        <f t="shared" si="393"/>
        <v>0</v>
      </c>
    </row>
    <row r="3585" spans="2:14">
      <c r="B3585" s="1">
        <v>36450</v>
      </c>
      <c r="C3585" s="1">
        <f t="shared" si="392"/>
        <v>36434</v>
      </c>
      <c r="E3585" s="42">
        <f>IF(DAY(B3585)&gt;14,VLOOKUP(DATE(YEAR(C3585),MONTH(C3585)-1,DAY(1)),'מדדים וריביות'!B:C,2,FALSE),VLOOKUP(DATE(YEAR(C3585),MONTH(C3585)-2,DAY(1)),'מדדים וריביות'!B:C,2,FALSE))</f>
        <v>25541946.598385502</v>
      </c>
      <c r="F3585" s="43">
        <f>IF($B$5=1,'ריבית יומית'!D3579,'ריבית יומית'!G3579)</f>
        <v>1.0738622586670132E-4</v>
      </c>
      <c r="G3585" s="43">
        <f t="shared" si="387"/>
        <v>1.0738622586670132E-4</v>
      </c>
      <c r="H3585" s="29">
        <f t="shared" si="388"/>
        <v>1.4673269138962797</v>
      </c>
      <c r="I3585" s="30">
        <f>VLOOKUP(B3584,'מדדים וריביות'!B:C,2)</f>
        <v>25710460.854925301</v>
      </c>
      <c r="K3585" s="39">
        <f t="shared" si="389"/>
        <v>0</v>
      </c>
      <c r="L3585" s="39">
        <f t="shared" si="390"/>
        <v>0</v>
      </c>
      <c r="M3585" s="39">
        <f t="shared" si="391"/>
        <v>0</v>
      </c>
      <c r="N3585" s="41">
        <f t="shared" si="393"/>
        <v>0</v>
      </c>
    </row>
    <row r="3586" spans="2:14">
      <c r="B3586" s="1">
        <v>36451</v>
      </c>
      <c r="C3586" s="1">
        <f t="shared" si="392"/>
        <v>36434</v>
      </c>
      <c r="E3586" s="42">
        <f>IF(DAY(B3586)&gt;14,VLOOKUP(DATE(YEAR(C3586),MONTH(C3586)-1,DAY(1)),'מדדים וריביות'!B:C,2,FALSE),VLOOKUP(DATE(YEAR(C3586),MONTH(C3586)-2,DAY(1)),'מדדים וריביות'!B:C,2,FALSE))</f>
        <v>25541946.598385502</v>
      </c>
      <c r="F3586" s="43">
        <f>IF($B$5=1,'ריבית יומית'!D3580,'ריבית יומית'!G3580)</f>
        <v>1.0738622586670132E-4</v>
      </c>
      <c r="G3586" s="43">
        <f t="shared" si="387"/>
        <v>1.0738622586670132E-4</v>
      </c>
      <c r="H3586" s="29">
        <f t="shared" si="388"/>
        <v>1.4671693601159896</v>
      </c>
      <c r="I3586" s="30">
        <f>VLOOKUP(B3585,'מדדים וריביות'!B:C,2)</f>
        <v>25710460.854925301</v>
      </c>
      <c r="K3586" s="39">
        <f t="shared" si="389"/>
        <v>0</v>
      </c>
      <c r="L3586" s="39">
        <f t="shared" si="390"/>
        <v>0</v>
      </c>
      <c r="M3586" s="39">
        <f t="shared" si="391"/>
        <v>0</v>
      </c>
      <c r="N3586" s="41">
        <f t="shared" si="393"/>
        <v>0</v>
      </c>
    </row>
    <row r="3587" spans="2:14">
      <c r="B3587" s="1">
        <v>36452</v>
      </c>
      <c r="C3587" s="1">
        <f t="shared" si="392"/>
        <v>36434</v>
      </c>
      <c r="E3587" s="42">
        <f>IF(DAY(B3587)&gt;14,VLOOKUP(DATE(YEAR(C3587),MONTH(C3587)-1,DAY(1)),'מדדים וריביות'!B:C,2,FALSE),VLOOKUP(DATE(YEAR(C3587),MONTH(C3587)-2,DAY(1)),'מדדים וריביות'!B:C,2,FALSE))</f>
        <v>25541946.598385502</v>
      </c>
      <c r="F3587" s="43">
        <f>IF($B$5=1,'ריבית יומית'!D3581,'ריבית יומית'!G3581)</f>
        <v>1.0738622586670132E-4</v>
      </c>
      <c r="G3587" s="43">
        <f t="shared" si="387"/>
        <v>1.0738622586670132E-4</v>
      </c>
      <c r="H3587" s="29">
        <f t="shared" si="388"/>
        <v>1.4670118232529887</v>
      </c>
      <c r="I3587" s="30">
        <f>VLOOKUP(B3586,'מדדים וריביות'!B:C,2)</f>
        <v>25710460.854925301</v>
      </c>
      <c r="K3587" s="39">
        <f t="shared" si="389"/>
        <v>0</v>
      </c>
      <c r="L3587" s="39">
        <f t="shared" si="390"/>
        <v>0</v>
      </c>
      <c r="M3587" s="39">
        <f t="shared" si="391"/>
        <v>0</v>
      </c>
      <c r="N3587" s="41">
        <f t="shared" si="393"/>
        <v>0</v>
      </c>
    </row>
    <row r="3588" spans="2:14">
      <c r="B3588" s="1">
        <v>36453</v>
      </c>
      <c r="C3588" s="1">
        <f t="shared" si="392"/>
        <v>36434</v>
      </c>
      <c r="E3588" s="42">
        <f>IF(DAY(B3588)&gt;14,VLOOKUP(DATE(YEAR(C3588),MONTH(C3588)-1,DAY(1)),'מדדים וריביות'!B:C,2,FALSE),VLOOKUP(DATE(YEAR(C3588),MONTH(C3588)-2,DAY(1)),'מדדים וריביות'!B:C,2,FALSE))</f>
        <v>25541946.598385502</v>
      </c>
      <c r="F3588" s="43">
        <f>IF($B$5=1,'ריבית יומית'!D3582,'ריבית יומית'!G3582)</f>
        <v>1.0738622586670132E-4</v>
      </c>
      <c r="G3588" s="43">
        <f t="shared" si="387"/>
        <v>1.0738622586670132E-4</v>
      </c>
      <c r="H3588" s="29">
        <f t="shared" si="388"/>
        <v>1.4668543033054604</v>
      </c>
      <c r="I3588" s="30">
        <f>VLOOKUP(B3587,'מדדים וריביות'!B:C,2)</f>
        <v>25710460.854925301</v>
      </c>
      <c r="K3588" s="39">
        <f t="shared" si="389"/>
        <v>0</v>
      </c>
      <c r="L3588" s="39">
        <f t="shared" si="390"/>
        <v>0</v>
      </c>
      <c r="M3588" s="39">
        <f t="shared" si="391"/>
        <v>0</v>
      </c>
      <c r="N3588" s="41">
        <f t="shared" si="393"/>
        <v>0</v>
      </c>
    </row>
    <row r="3589" spans="2:14">
      <c r="B3589" s="1">
        <v>36454</v>
      </c>
      <c r="C3589" s="1">
        <f t="shared" si="392"/>
        <v>36434</v>
      </c>
      <c r="E3589" s="42">
        <f>IF(DAY(B3589)&gt;14,VLOOKUP(DATE(YEAR(C3589),MONTH(C3589)-1,DAY(1)),'מדדים וריביות'!B:C,2,FALSE),VLOOKUP(DATE(YEAR(C3589),MONTH(C3589)-2,DAY(1)),'מדדים וריביות'!B:C,2,FALSE))</f>
        <v>25541946.598385502</v>
      </c>
      <c r="F3589" s="43">
        <f>IF($B$5=1,'ריבית יומית'!D3583,'ריבית יומית'!G3583)</f>
        <v>1.0738622586670132E-4</v>
      </c>
      <c r="G3589" s="43">
        <f t="shared" si="387"/>
        <v>1.0738622586670132E-4</v>
      </c>
      <c r="H3589" s="29">
        <f t="shared" si="388"/>
        <v>1.4666968002715886</v>
      </c>
      <c r="I3589" s="30">
        <f>VLOOKUP(B3588,'מדדים וריביות'!B:C,2)</f>
        <v>25710460.854925301</v>
      </c>
      <c r="K3589" s="39">
        <f t="shared" si="389"/>
        <v>0</v>
      </c>
      <c r="L3589" s="39">
        <f t="shared" si="390"/>
        <v>0</v>
      </c>
      <c r="M3589" s="39">
        <f t="shared" si="391"/>
        <v>0</v>
      </c>
      <c r="N3589" s="41">
        <f t="shared" si="393"/>
        <v>0</v>
      </c>
    </row>
    <row r="3590" spans="2:14">
      <c r="B3590" s="1">
        <v>36455</v>
      </c>
      <c r="C3590" s="1">
        <f t="shared" si="392"/>
        <v>36434</v>
      </c>
      <c r="E3590" s="42">
        <f>IF(DAY(B3590)&gt;14,VLOOKUP(DATE(YEAR(C3590),MONTH(C3590)-1,DAY(1)),'מדדים וריביות'!B:C,2,FALSE),VLOOKUP(DATE(YEAR(C3590),MONTH(C3590)-2,DAY(1)),'מדדים וריביות'!B:C,2,FALSE))</f>
        <v>25541946.598385502</v>
      </c>
      <c r="F3590" s="43">
        <f>IF($B$5=1,'ריבית יומית'!D3584,'ריבית יומית'!G3584)</f>
        <v>1.0738622586670132E-4</v>
      </c>
      <c r="G3590" s="43">
        <f t="shared" si="387"/>
        <v>1.0738622586670132E-4</v>
      </c>
      <c r="H3590" s="29">
        <f t="shared" si="388"/>
        <v>1.4665393141495568</v>
      </c>
      <c r="I3590" s="30">
        <f>VLOOKUP(B3589,'מדדים וריביות'!B:C,2)</f>
        <v>25710460.854925301</v>
      </c>
      <c r="K3590" s="39">
        <f t="shared" si="389"/>
        <v>0</v>
      </c>
      <c r="L3590" s="39">
        <f t="shared" si="390"/>
        <v>0</v>
      </c>
      <c r="M3590" s="39">
        <f t="shared" si="391"/>
        <v>0</v>
      </c>
      <c r="N3590" s="41">
        <f t="shared" si="393"/>
        <v>0</v>
      </c>
    </row>
    <row r="3591" spans="2:14">
      <c r="B3591" s="1">
        <v>36456</v>
      </c>
      <c r="C3591" s="1">
        <f t="shared" si="392"/>
        <v>36434</v>
      </c>
      <c r="E3591" s="42">
        <f>IF(DAY(B3591)&gt;14,VLOOKUP(DATE(YEAR(C3591),MONTH(C3591)-1,DAY(1)),'מדדים וריביות'!B:C,2,FALSE),VLOOKUP(DATE(YEAR(C3591),MONTH(C3591)-2,DAY(1)),'מדדים וריביות'!B:C,2,FALSE))</f>
        <v>25541946.598385502</v>
      </c>
      <c r="F3591" s="43">
        <f>IF($B$5=1,'ריבית יומית'!D3585,'ריבית יומית'!G3585)</f>
        <v>1.0738622586670132E-4</v>
      </c>
      <c r="G3591" s="43">
        <f t="shared" si="387"/>
        <v>1.0738622586670132E-4</v>
      </c>
      <c r="H3591" s="29">
        <f t="shared" si="388"/>
        <v>1.4663818449375496</v>
      </c>
      <c r="I3591" s="30">
        <f>VLOOKUP(B3590,'מדדים וריביות'!B:C,2)</f>
        <v>25710460.854925301</v>
      </c>
      <c r="K3591" s="39">
        <f t="shared" si="389"/>
        <v>0</v>
      </c>
      <c r="L3591" s="39">
        <f t="shared" si="390"/>
        <v>0</v>
      </c>
      <c r="M3591" s="39">
        <f t="shared" si="391"/>
        <v>0</v>
      </c>
      <c r="N3591" s="41">
        <f t="shared" si="393"/>
        <v>0</v>
      </c>
    </row>
    <row r="3592" spans="2:14">
      <c r="B3592" s="1">
        <v>36457</v>
      </c>
      <c r="C3592" s="1">
        <f t="shared" si="392"/>
        <v>36434</v>
      </c>
      <c r="E3592" s="42">
        <f>IF(DAY(B3592)&gt;14,VLOOKUP(DATE(YEAR(C3592),MONTH(C3592)-1,DAY(1)),'מדדים וריביות'!B:C,2,FALSE),VLOOKUP(DATE(YEAR(C3592),MONTH(C3592)-2,DAY(1)),'מדדים וריביות'!B:C,2,FALSE))</f>
        <v>25541946.598385502</v>
      </c>
      <c r="F3592" s="43">
        <f>IF($B$5=1,'ריבית יומית'!D3586,'ריבית יומית'!G3586)</f>
        <v>1.0738622586670132E-4</v>
      </c>
      <c r="G3592" s="43">
        <f t="shared" si="387"/>
        <v>1.0738622586670132E-4</v>
      </c>
      <c r="H3592" s="29">
        <f t="shared" si="388"/>
        <v>1.466224392633751</v>
      </c>
      <c r="I3592" s="30">
        <f>VLOOKUP(B3591,'מדדים וריביות'!B:C,2)</f>
        <v>25710460.854925301</v>
      </c>
      <c r="K3592" s="39">
        <f t="shared" si="389"/>
        <v>0</v>
      </c>
      <c r="L3592" s="39">
        <f t="shared" si="390"/>
        <v>0</v>
      </c>
      <c r="M3592" s="39">
        <f t="shared" si="391"/>
        <v>0</v>
      </c>
      <c r="N3592" s="41">
        <f t="shared" si="393"/>
        <v>0</v>
      </c>
    </row>
    <row r="3593" spans="2:14">
      <c r="B3593" s="1">
        <v>36458</v>
      </c>
      <c r="C3593" s="1">
        <f t="shared" si="392"/>
        <v>36434</v>
      </c>
      <c r="E3593" s="42">
        <f>IF(DAY(B3593)&gt;14,VLOOKUP(DATE(YEAR(C3593),MONTH(C3593)-1,DAY(1)),'מדדים וריביות'!B:C,2,FALSE),VLOOKUP(DATE(YEAR(C3593),MONTH(C3593)-2,DAY(1)),'מדדים וריביות'!B:C,2,FALSE))</f>
        <v>25541946.598385502</v>
      </c>
      <c r="F3593" s="43">
        <f>IF($B$5=1,'ריבית יומית'!D3587,'ריבית יומית'!G3587)</f>
        <v>1.0738622586670132E-4</v>
      </c>
      <c r="G3593" s="43">
        <f t="shared" ref="G3593:G3656" si="394">IF(B3593&gt;$B$2,0,F3593)</f>
        <v>1.0738622586670132E-4</v>
      </c>
      <c r="H3593" s="29">
        <f t="shared" ref="H3593:H3656" si="395">H3594*(1+G3593)</f>
        <v>1.4660669572363456</v>
      </c>
      <c r="I3593" s="30">
        <f>VLOOKUP(B3592,'מדדים וריביות'!B:C,2)</f>
        <v>25710460.854925301</v>
      </c>
      <c r="K3593" s="39">
        <f t="shared" ref="K3593:K3656" si="396">$B$4/E3593*D3593-D3593</f>
        <v>0</v>
      </c>
      <c r="L3593" s="39">
        <f t="shared" ref="L3593:L3656" si="397">H3594*D3593-D3593</f>
        <v>0</v>
      </c>
      <c r="M3593" s="39">
        <f t="shared" ref="M3593:M3656" si="398">$B$4/E3593*L3593-L3593</f>
        <v>0</v>
      </c>
      <c r="N3593" s="41">
        <f t="shared" si="393"/>
        <v>0</v>
      </c>
    </row>
    <row r="3594" spans="2:14">
      <c r="B3594" s="1">
        <v>36459</v>
      </c>
      <c r="C3594" s="1">
        <f t="shared" ref="C3594:C3657" si="399">DATE(YEAR(B3594),MONTH(B3594),DAY(1))</f>
        <v>36434</v>
      </c>
      <c r="E3594" s="42">
        <f>IF(DAY(B3594)&gt;14,VLOOKUP(DATE(YEAR(C3594),MONTH(C3594)-1,DAY(1)),'מדדים וריביות'!B:C,2,FALSE),VLOOKUP(DATE(YEAR(C3594),MONTH(C3594)-2,DAY(1)),'מדדים וריביות'!B:C,2,FALSE))</f>
        <v>25541946.598385502</v>
      </c>
      <c r="F3594" s="43">
        <f>IF($B$5=1,'ריבית יומית'!D3588,'ריבית יומית'!G3588)</f>
        <v>1.0738622586670132E-4</v>
      </c>
      <c r="G3594" s="43">
        <f t="shared" si="394"/>
        <v>1.0738622586670132E-4</v>
      </c>
      <c r="H3594" s="29">
        <f t="shared" si="395"/>
        <v>1.4659095387435179</v>
      </c>
      <c r="I3594" s="30">
        <f>VLOOKUP(B3593,'מדדים וריביות'!B:C,2)</f>
        <v>25710460.854925301</v>
      </c>
      <c r="K3594" s="39">
        <f t="shared" si="396"/>
        <v>0</v>
      </c>
      <c r="L3594" s="39">
        <f t="shared" si="397"/>
        <v>0</v>
      </c>
      <c r="M3594" s="39">
        <f t="shared" si="398"/>
        <v>0</v>
      </c>
      <c r="N3594" s="41">
        <f t="shared" ref="N3594:N3657" si="400">SUM(K3594:M3594)</f>
        <v>0</v>
      </c>
    </row>
    <row r="3595" spans="2:14">
      <c r="B3595" s="1">
        <v>36460</v>
      </c>
      <c r="C3595" s="1">
        <f t="shared" si="399"/>
        <v>36434</v>
      </c>
      <c r="E3595" s="42">
        <f>IF(DAY(B3595)&gt;14,VLOOKUP(DATE(YEAR(C3595),MONTH(C3595)-1,DAY(1)),'מדדים וריביות'!B:C,2,FALSE),VLOOKUP(DATE(YEAR(C3595),MONTH(C3595)-2,DAY(1)),'מדדים וריביות'!B:C,2,FALSE))</f>
        <v>25541946.598385502</v>
      </c>
      <c r="F3595" s="43">
        <f>IF($B$5=1,'ריבית יומית'!D3589,'ריבית יומית'!G3589)</f>
        <v>1.0738622586670132E-4</v>
      </c>
      <c r="G3595" s="43">
        <f t="shared" si="394"/>
        <v>1.0738622586670132E-4</v>
      </c>
      <c r="H3595" s="29">
        <f t="shared" si="395"/>
        <v>1.465752137153453</v>
      </c>
      <c r="I3595" s="30">
        <f>VLOOKUP(B3594,'מדדים וריביות'!B:C,2)</f>
        <v>25710460.854925301</v>
      </c>
      <c r="K3595" s="39">
        <f t="shared" si="396"/>
        <v>0</v>
      </c>
      <c r="L3595" s="39">
        <f t="shared" si="397"/>
        <v>0</v>
      </c>
      <c r="M3595" s="39">
        <f t="shared" si="398"/>
        <v>0</v>
      </c>
      <c r="N3595" s="41">
        <f t="shared" si="400"/>
        <v>0</v>
      </c>
    </row>
    <row r="3596" spans="2:14">
      <c r="B3596" s="1">
        <v>36461</v>
      </c>
      <c r="C3596" s="1">
        <f t="shared" si="399"/>
        <v>36434</v>
      </c>
      <c r="E3596" s="42">
        <f>IF(DAY(B3596)&gt;14,VLOOKUP(DATE(YEAR(C3596),MONTH(C3596)-1,DAY(1)),'מדדים וריביות'!B:C,2,FALSE),VLOOKUP(DATE(YEAR(C3596),MONTH(C3596)-2,DAY(1)),'מדדים וריביות'!B:C,2,FALSE))</f>
        <v>25541946.598385502</v>
      </c>
      <c r="F3596" s="43">
        <f>IF($B$5=1,'ריבית יומית'!D3590,'ריבית יומית'!G3590)</f>
        <v>1.0738622586670132E-4</v>
      </c>
      <c r="G3596" s="43">
        <f t="shared" si="394"/>
        <v>1.0738622586670132E-4</v>
      </c>
      <c r="H3596" s="29">
        <f t="shared" si="395"/>
        <v>1.4655947524643358</v>
      </c>
      <c r="I3596" s="30">
        <f>VLOOKUP(B3595,'מדדים וריביות'!B:C,2)</f>
        <v>25710460.854925301</v>
      </c>
      <c r="K3596" s="39">
        <f t="shared" si="396"/>
        <v>0</v>
      </c>
      <c r="L3596" s="39">
        <f t="shared" si="397"/>
        <v>0</v>
      </c>
      <c r="M3596" s="39">
        <f t="shared" si="398"/>
        <v>0</v>
      </c>
      <c r="N3596" s="41">
        <f t="shared" si="400"/>
        <v>0</v>
      </c>
    </row>
    <row r="3597" spans="2:14">
      <c r="B3597" s="1">
        <v>36462</v>
      </c>
      <c r="C3597" s="1">
        <f t="shared" si="399"/>
        <v>36434</v>
      </c>
      <c r="E3597" s="42">
        <f>IF(DAY(B3597)&gt;14,VLOOKUP(DATE(YEAR(C3597),MONTH(C3597)-1,DAY(1)),'מדדים וריביות'!B:C,2,FALSE),VLOOKUP(DATE(YEAR(C3597),MONTH(C3597)-2,DAY(1)),'מדדים וריביות'!B:C,2,FALSE))</f>
        <v>25541946.598385502</v>
      </c>
      <c r="F3597" s="43">
        <f>IF($B$5=1,'ריבית יומית'!D3591,'ריבית יומית'!G3591)</f>
        <v>1.0738622586670132E-4</v>
      </c>
      <c r="G3597" s="43">
        <f t="shared" si="394"/>
        <v>1.0738622586670132E-4</v>
      </c>
      <c r="H3597" s="29">
        <f t="shared" si="395"/>
        <v>1.4654373846743516</v>
      </c>
      <c r="I3597" s="30">
        <f>VLOOKUP(B3596,'מדדים וריביות'!B:C,2)</f>
        <v>25710460.854925301</v>
      </c>
      <c r="K3597" s="39">
        <f t="shared" si="396"/>
        <v>0</v>
      </c>
      <c r="L3597" s="39">
        <f t="shared" si="397"/>
        <v>0</v>
      </c>
      <c r="M3597" s="39">
        <f t="shared" si="398"/>
        <v>0</v>
      </c>
      <c r="N3597" s="41">
        <f t="shared" si="400"/>
        <v>0</v>
      </c>
    </row>
    <row r="3598" spans="2:14">
      <c r="B3598" s="1">
        <v>36463</v>
      </c>
      <c r="C3598" s="1">
        <f t="shared" si="399"/>
        <v>36434</v>
      </c>
      <c r="E3598" s="42">
        <f>IF(DAY(B3598)&gt;14,VLOOKUP(DATE(YEAR(C3598),MONTH(C3598)-1,DAY(1)),'מדדים וריביות'!B:C,2,FALSE),VLOOKUP(DATE(YEAR(C3598),MONTH(C3598)-2,DAY(1)),'מדדים וריביות'!B:C,2,FALSE))</f>
        <v>25541946.598385502</v>
      </c>
      <c r="F3598" s="43">
        <f>IF($B$5=1,'ריבית יומית'!D3592,'ריבית יומית'!G3592)</f>
        <v>1.0738622586670132E-4</v>
      </c>
      <c r="G3598" s="43">
        <f t="shared" si="394"/>
        <v>1.0738622586670132E-4</v>
      </c>
      <c r="H3598" s="29">
        <f t="shared" si="395"/>
        <v>1.465280033781686</v>
      </c>
      <c r="I3598" s="30">
        <f>VLOOKUP(B3597,'מדדים וריביות'!B:C,2)</f>
        <v>25710460.854925301</v>
      </c>
      <c r="K3598" s="39">
        <f t="shared" si="396"/>
        <v>0</v>
      </c>
      <c r="L3598" s="39">
        <f t="shared" si="397"/>
        <v>0</v>
      </c>
      <c r="M3598" s="39">
        <f t="shared" si="398"/>
        <v>0</v>
      </c>
      <c r="N3598" s="41">
        <f t="shared" si="400"/>
        <v>0</v>
      </c>
    </row>
    <row r="3599" spans="2:14">
      <c r="B3599" s="1">
        <v>36464</v>
      </c>
      <c r="C3599" s="1">
        <f t="shared" si="399"/>
        <v>36434</v>
      </c>
      <c r="E3599" s="42">
        <f>IF(DAY(B3599)&gt;14,VLOOKUP(DATE(YEAR(C3599),MONTH(C3599)-1,DAY(1)),'מדדים וריביות'!B:C,2,FALSE),VLOOKUP(DATE(YEAR(C3599),MONTH(C3599)-2,DAY(1)),'מדדים וריביות'!B:C,2,FALSE))</f>
        <v>25541946.598385502</v>
      </c>
      <c r="F3599" s="43">
        <f>IF($B$5=1,'ריבית יומית'!D3593,'ריבית יומית'!G3593)</f>
        <v>1.0738622586670132E-4</v>
      </c>
      <c r="G3599" s="43">
        <f t="shared" si="394"/>
        <v>1.0738622586670132E-4</v>
      </c>
      <c r="H3599" s="29">
        <f t="shared" si="395"/>
        <v>1.4651226997845246</v>
      </c>
      <c r="I3599" s="30">
        <f>VLOOKUP(B3598,'מדדים וריביות'!B:C,2)</f>
        <v>25710460.854925301</v>
      </c>
      <c r="K3599" s="39">
        <f t="shared" si="396"/>
        <v>0</v>
      </c>
      <c r="L3599" s="39">
        <f t="shared" si="397"/>
        <v>0</v>
      </c>
      <c r="M3599" s="39">
        <f t="shared" si="398"/>
        <v>0</v>
      </c>
      <c r="N3599" s="41">
        <f t="shared" si="400"/>
        <v>0</v>
      </c>
    </row>
    <row r="3600" spans="2:14">
      <c r="B3600" s="1">
        <v>36465</v>
      </c>
      <c r="C3600" s="1">
        <f t="shared" si="399"/>
        <v>36465</v>
      </c>
      <c r="E3600" s="42">
        <f>IF(DAY(B3600)&gt;14,VLOOKUP(DATE(YEAR(C3600),MONTH(C3600)-1,DAY(1)),'מדדים וריביות'!B:C,2,FALSE),VLOOKUP(DATE(YEAR(C3600),MONTH(C3600)-2,DAY(1)),'מדדים וריביות'!B:C,2,FALSE))</f>
        <v>25541946.598385502</v>
      </c>
      <c r="F3600" s="43">
        <f>IF($B$5=1,'ריבית יומית'!D3594,'ריבית יומית'!G3594)</f>
        <v>1.0738622586670132E-4</v>
      </c>
      <c r="G3600" s="43">
        <f t="shared" si="394"/>
        <v>1.0738622586670132E-4</v>
      </c>
      <c r="H3600" s="29">
        <f t="shared" si="395"/>
        <v>1.4649653826810531</v>
      </c>
      <c r="I3600" s="30">
        <f>VLOOKUP(B3599,'מדדים וריביות'!B:C,2)</f>
        <v>25710460.854925301</v>
      </c>
      <c r="K3600" s="39">
        <f t="shared" si="396"/>
        <v>0</v>
      </c>
      <c r="L3600" s="39">
        <f t="shared" si="397"/>
        <v>0</v>
      </c>
      <c r="M3600" s="39">
        <f t="shared" si="398"/>
        <v>0</v>
      </c>
      <c r="N3600" s="41">
        <f t="shared" si="400"/>
        <v>0</v>
      </c>
    </row>
    <row r="3601" spans="2:14">
      <c r="B3601" s="1">
        <v>36466</v>
      </c>
      <c r="C3601" s="1">
        <f t="shared" si="399"/>
        <v>36465</v>
      </c>
      <c r="E3601" s="42">
        <f>IF(DAY(B3601)&gt;14,VLOOKUP(DATE(YEAR(C3601),MONTH(C3601)-1,DAY(1)),'מדדים וריביות'!B:C,2,FALSE),VLOOKUP(DATE(YEAR(C3601),MONTH(C3601)-2,DAY(1)),'מדדים וריביות'!B:C,2,FALSE))</f>
        <v>25541946.598385502</v>
      </c>
      <c r="F3601" s="43">
        <f>IF($B$5=1,'ריבית יומית'!D3595,'ריבית יומית'!G3595)</f>
        <v>1.0738622586670132E-4</v>
      </c>
      <c r="G3601" s="43">
        <f t="shared" si="394"/>
        <v>1.0738622586670132E-4</v>
      </c>
      <c r="H3601" s="29">
        <f t="shared" si="395"/>
        <v>1.4648080824694576</v>
      </c>
      <c r="I3601" s="30">
        <f>VLOOKUP(B3600,'מדדים וריביות'!B:C,2)</f>
        <v>25662313.9244854</v>
      </c>
      <c r="K3601" s="39">
        <f t="shared" si="396"/>
        <v>0</v>
      </c>
      <c r="L3601" s="39">
        <f t="shared" si="397"/>
        <v>0</v>
      </c>
      <c r="M3601" s="39">
        <f t="shared" si="398"/>
        <v>0</v>
      </c>
      <c r="N3601" s="41">
        <f t="shared" si="400"/>
        <v>0</v>
      </c>
    </row>
    <row r="3602" spans="2:14">
      <c r="B3602" s="1">
        <v>36467</v>
      </c>
      <c r="C3602" s="1">
        <f t="shared" si="399"/>
        <v>36465</v>
      </c>
      <c r="E3602" s="42">
        <f>IF(DAY(B3602)&gt;14,VLOOKUP(DATE(YEAR(C3602),MONTH(C3602)-1,DAY(1)),'מדדים וריביות'!B:C,2,FALSE),VLOOKUP(DATE(YEAR(C3602),MONTH(C3602)-2,DAY(1)),'מדדים וריביות'!B:C,2,FALSE))</f>
        <v>25541946.598385502</v>
      </c>
      <c r="F3602" s="43">
        <f>IF($B$5=1,'ריבית יומית'!D3596,'ריבית יומית'!G3596)</f>
        <v>1.0738622586670132E-4</v>
      </c>
      <c r="G3602" s="43">
        <f t="shared" si="394"/>
        <v>1.0738622586670132E-4</v>
      </c>
      <c r="H3602" s="29">
        <f t="shared" si="395"/>
        <v>1.4646507991479245</v>
      </c>
      <c r="I3602" s="30">
        <f>VLOOKUP(B3601,'מדדים וריביות'!B:C,2)</f>
        <v>25662313.9244854</v>
      </c>
      <c r="K3602" s="39">
        <f t="shared" si="396"/>
        <v>0</v>
      </c>
      <c r="L3602" s="39">
        <f t="shared" si="397"/>
        <v>0</v>
      </c>
      <c r="M3602" s="39">
        <f t="shared" si="398"/>
        <v>0</v>
      </c>
      <c r="N3602" s="41">
        <f t="shared" si="400"/>
        <v>0</v>
      </c>
    </row>
    <row r="3603" spans="2:14">
      <c r="B3603" s="1">
        <v>36468</v>
      </c>
      <c r="C3603" s="1">
        <f t="shared" si="399"/>
        <v>36465</v>
      </c>
      <c r="E3603" s="42">
        <f>IF(DAY(B3603)&gt;14,VLOOKUP(DATE(YEAR(C3603),MONTH(C3603)-1,DAY(1)),'מדדים וריביות'!B:C,2,FALSE),VLOOKUP(DATE(YEAR(C3603),MONTH(C3603)-2,DAY(1)),'מדדים וריביות'!B:C,2,FALSE))</f>
        <v>25541946.598385502</v>
      </c>
      <c r="F3603" s="43">
        <f>IF($B$5=1,'ריבית יומית'!D3597,'ריבית יומית'!G3597)</f>
        <v>1.0738622586670132E-4</v>
      </c>
      <c r="G3603" s="43">
        <f t="shared" si="394"/>
        <v>1.0738622586670132E-4</v>
      </c>
      <c r="H3603" s="29">
        <f t="shared" si="395"/>
        <v>1.46449353271464</v>
      </c>
      <c r="I3603" s="30">
        <f>VLOOKUP(B3602,'מדדים וריביות'!B:C,2)</f>
        <v>25662313.9244854</v>
      </c>
      <c r="K3603" s="39">
        <f t="shared" si="396"/>
        <v>0</v>
      </c>
      <c r="L3603" s="39">
        <f t="shared" si="397"/>
        <v>0</v>
      </c>
      <c r="M3603" s="39">
        <f t="shared" si="398"/>
        <v>0</v>
      </c>
      <c r="N3603" s="41">
        <f t="shared" si="400"/>
        <v>0</v>
      </c>
    </row>
    <row r="3604" spans="2:14">
      <c r="B3604" s="1">
        <v>36469</v>
      </c>
      <c r="C3604" s="1">
        <f t="shared" si="399"/>
        <v>36465</v>
      </c>
      <c r="E3604" s="42">
        <f>IF(DAY(B3604)&gt;14,VLOOKUP(DATE(YEAR(C3604),MONTH(C3604)-1,DAY(1)),'מדדים וריביות'!B:C,2,FALSE),VLOOKUP(DATE(YEAR(C3604),MONTH(C3604)-2,DAY(1)),'מדדים וריביות'!B:C,2,FALSE))</f>
        <v>25541946.598385502</v>
      </c>
      <c r="F3604" s="43">
        <f>IF($B$5=1,'ריבית יומית'!D3598,'ריבית יומית'!G3598)</f>
        <v>1.0738622586670132E-4</v>
      </c>
      <c r="G3604" s="43">
        <f t="shared" si="394"/>
        <v>1.0738622586670132E-4</v>
      </c>
      <c r="H3604" s="29">
        <f t="shared" si="395"/>
        <v>1.4643362831677909</v>
      </c>
      <c r="I3604" s="30">
        <f>VLOOKUP(B3603,'מדדים וריביות'!B:C,2)</f>
        <v>25662313.9244854</v>
      </c>
      <c r="K3604" s="39">
        <f t="shared" si="396"/>
        <v>0</v>
      </c>
      <c r="L3604" s="39">
        <f t="shared" si="397"/>
        <v>0</v>
      </c>
      <c r="M3604" s="39">
        <f t="shared" si="398"/>
        <v>0</v>
      </c>
      <c r="N3604" s="41">
        <f t="shared" si="400"/>
        <v>0</v>
      </c>
    </row>
    <row r="3605" spans="2:14">
      <c r="B3605" s="1">
        <v>36470</v>
      </c>
      <c r="C3605" s="1">
        <f t="shared" si="399"/>
        <v>36465</v>
      </c>
      <c r="E3605" s="42">
        <f>IF(DAY(B3605)&gt;14,VLOOKUP(DATE(YEAR(C3605),MONTH(C3605)-1,DAY(1)),'מדדים וריביות'!B:C,2,FALSE),VLOOKUP(DATE(YEAR(C3605),MONTH(C3605)-2,DAY(1)),'מדדים וריביות'!B:C,2,FALSE))</f>
        <v>25541946.598385502</v>
      </c>
      <c r="F3605" s="43">
        <f>IF($B$5=1,'ריבית יומית'!D3599,'ריבית יומית'!G3599)</f>
        <v>1.0738622586670132E-4</v>
      </c>
      <c r="G3605" s="43">
        <f t="shared" si="394"/>
        <v>1.0738622586670132E-4</v>
      </c>
      <c r="H3605" s="29">
        <f t="shared" si="395"/>
        <v>1.4641790505055641</v>
      </c>
      <c r="I3605" s="30">
        <f>VLOOKUP(B3604,'מדדים וריביות'!B:C,2)</f>
        <v>25662313.9244854</v>
      </c>
      <c r="K3605" s="39">
        <f t="shared" si="396"/>
        <v>0</v>
      </c>
      <c r="L3605" s="39">
        <f t="shared" si="397"/>
        <v>0</v>
      </c>
      <c r="M3605" s="39">
        <f t="shared" si="398"/>
        <v>0</v>
      </c>
      <c r="N3605" s="41">
        <f t="shared" si="400"/>
        <v>0</v>
      </c>
    </row>
    <row r="3606" spans="2:14">
      <c r="B3606" s="1">
        <v>36471</v>
      </c>
      <c r="C3606" s="1">
        <f t="shared" si="399"/>
        <v>36465</v>
      </c>
      <c r="E3606" s="42">
        <f>IF(DAY(B3606)&gt;14,VLOOKUP(DATE(YEAR(C3606),MONTH(C3606)-1,DAY(1)),'מדדים וריביות'!B:C,2,FALSE),VLOOKUP(DATE(YEAR(C3606),MONTH(C3606)-2,DAY(1)),'מדדים וריביות'!B:C,2,FALSE))</f>
        <v>25541946.598385502</v>
      </c>
      <c r="F3606" s="43">
        <f>IF($B$5=1,'ריבית יומית'!D3600,'ריבית יומית'!G3600)</f>
        <v>1.0738622586670132E-4</v>
      </c>
      <c r="G3606" s="43">
        <f t="shared" si="394"/>
        <v>1.0738622586670132E-4</v>
      </c>
      <c r="H3606" s="29">
        <f t="shared" si="395"/>
        <v>1.4640218347261464</v>
      </c>
      <c r="I3606" s="30">
        <f>VLOOKUP(B3605,'מדדים וריביות'!B:C,2)</f>
        <v>25662313.9244854</v>
      </c>
      <c r="K3606" s="39">
        <f t="shared" si="396"/>
        <v>0</v>
      </c>
      <c r="L3606" s="39">
        <f t="shared" si="397"/>
        <v>0</v>
      </c>
      <c r="M3606" s="39">
        <f t="shared" si="398"/>
        <v>0</v>
      </c>
      <c r="N3606" s="41">
        <f t="shared" si="400"/>
        <v>0</v>
      </c>
    </row>
    <row r="3607" spans="2:14">
      <c r="B3607" s="1">
        <v>36472</v>
      </c>
      <c r="C3607" s="1">
        <f t="shared" si="399"/>
        <v>36465</v>
      </c>
      <c r="E3607" s="42">
        <f>IF(DAY(B3607)&gt;14,VLOOKUP(DATE(YEAR(C3607),MONTH(C3607)-1,DAY(1)),'מדדים וריביות'!B:C,2,FALSE),VLOOKUP(DATE(YEAR(C3607),MONTH(C3607)-2,DAY(1)),'מדדים וריביות'!B:C,2,FALSE))</f>
        <v>25541946.598385502</v>
      </c>
      <c r="F3607" s="43">
        <f>IF($B$5=1,'ריבית יומית'!D3601,'ריבית יומית'!G3601)</f>
        <v>1.0738622586670132E-4</v>
      </c>
      <c r="G3607" s="43">
        <f t="shared" si="394"/>
        <v>1.0738622586670132E-4</v>
      </c>
      <c r="H3607" s="29">
        <f t="shared" si="395"/>
        <v>1.4638646358277252</v>
      </c>
      <c r="I3607" s="30">
        <f>VLOOKUP(B3606,'מדדים וריביות'!B:C,2)</f>
        <v>25662313.9244854</v>
      </c>
      <c r="K3607" s="39">
        <f t="shared" si="396"/>
        <v>0</v>
      </c>
      <c r="L3607" s="39">
        <f t="shared" si="397"/>
        <v>0</v>
      </c>
      <c r="M3607" s="39">
        <f t="shared" si="398"/>
        <v>0</v>
      </c>
      <c r="N3607" s="41">
        <f t="shared" si="400"/>
        <v>0</v>
      </c>
    </row>
    <row r="3608" spans="2:14">
      <c r="B3608" s="1">
        <v>36473</v>
      </c>
      <c r="C3608" s="1">
        <f t="shared" si="399"/>
        <v>36465</v>
      </c>
      <c r="E3608" s="42">
        <f>IF(DAY(B3608)&gt;14,VLOOKUP(DATE(YEAR(C3608),MONTH(C3608)-1,DAY(1)),'מדדים וריביות'!B:C,2,FALSE),VLOOKUP(DATE(YEAR(C3608),MONTH(C3608)-2,DAY(1)),'מדדים וריביות'!B:C,2,FALSE))</f>
        <v>25541946.598385502</v>
      </c>
      <c r="F3608" s="43">
        <f>IF($B$5=1,'ריבית יומית'!D3602,'ריבית יומית'!G3602)</f>
        <v>1.0738622586670132E-4</v>
      </c>
      <c r="G3608" s="43">
        <f t="shared" si="394"/>
        <v>1.0738622586670132E-4</v>
      </c>
      <c r="H3608" s="29">
        <f t="shared" si="395"/>
        <v>1.4637074538084878</v>
      </c>
      <c r="I3608" s="30">
        <f>VLOOKUP(B3607,'מדדים וריביות'!B:C,2)</f>
        <v>25662313.9244854</v>
      </c>
      <c r="K3608" s="39">
        <f t="shared" si="396"/>
        <v>0</v>
      </c>
      <c r="L3608" s="39">
        <f t="shared" si="397"/>
        <v>0</v>
      </c>
      <c r="M3608" s="39">
        <f t="shared" si="398"/>
        <v>0</v>
      </c>
      <c r="N3608" s="41">
        <f t="shared" si="400"/>
        <v>0</v>
      </c>
    </row>
    <row r="3609" spans="2:14">
      <c r="B3609" s="1">
        <v>36474</v>
      </c>
      <c r="C3609" s="1">
        <f t="shared" si="399"/>
        <v>36465</v>
      </c>
      <c r="E3609" s="42">
        <f>IF(DAY(B3609)&gt;14,VLOOKUP(DATE(YEAR(C3609),MONTH(C3609)-1,DAY(1)),'מדדים וריביות'!B:C,2,FALSE),VLOOKUP(DATE(YEAR(C3609),MONTH(C3609)-2,DAY(1)),'מדדים וריביות'!B:C,2,FALSE))</f>
        <v>25541946.598385502</v>
      </c>
      <c r="F3609" s="43">
        <f>IF($B$5=1,'ריבית יומית'!D3603,'ריבית יומית'!G3603)</f>
        <v>1.0738622586670132E-4</v>
      </c>
      <c r="G3609" s="43">
        <f t="shared" si="394"/>
        <v>1.0738622586670132E-4</v>
      </c>
      <c r="H3609" s="29">
        <f t="shared" si="395"/>
        <v>1.4635502886666218</v>
      </c>
      <c r="I3609" s="30">
        <f>VLOOKUP(B3608,'מדדים וריביות'!B:C,2)</f>
        <v>25662313.9244854</v>
      </c>
      <c r="K3609" s="39">
        <f t="shared" si="396"/>
        <v>0</v>
      </c>
      <c r="L3609" s="39">
        <f t="shared" si="397"/>
        <v>0</v>
      </c>
      <c r="M3609" s="39">
        <f t="shared" si="398"/>
        <v>0</v>
      </c>
      <c r="N3609" s="41">
        <f t="shared" si="400"/>
        <v>0</v>
      </c>
    </row>
    <row r="3610" spans="2:14">
      <c r="B3610" s="1">
        <v>36475</v>
      </c>
      <c r="C3610" s="1">
        <f t="shared" si="399"/>
        <v>36465</v>
      </c>
      <c r="E3610" s="42">
        <f>IF(DAY(B3610)&gt;14,VLOOKUP(DATE(YEAR(C3610),MONTH(C3610)-1,DAY(1)),'מדדים וריביות'!B:C,2,FALSE),VLOOKUP(DATE(YEAR(C3610),MONTH(C3610)-2,DAY(1)),'מדדים וריביות'!B:C,2,FALSE))</f>
        <v>25541946.598385502</v>
      </c>
      <c r="F3610" s="43">
        <f>IF($B$5=1,'ריבית יומית'!D3604,'ריבית יומית'!G3604)</f>
        <v>1.0738622586670132E-4</v>
      </c>
      <c r="G3610" s="43">
        <f t="shared" si="394"/>
        <v>1.0738622586670132E-4</v>
      </c>
      <c r="H3610" s="29">
        <f t="shared" si="395"/>
        <v>1.4633931404003151</v>
      </c>
      <c r="I3610" s="30">
        <f>VLOOKUP(B3609,'מדדים וריביות'!B:C,2)</f>
        <v>25662313.9244854</v>
      </c>
      <c r="K3610" s="39">
        <f t="shared" si="396"/>
        <v>0</v>
      </c>
      <c r="L3610" s="39">
        <f t="shared" si="397"/>
        <v>0</v>
      </c>
      <c r="M3610" s="39">
        <f t="shared" si="398"/>
        <v>0</v>
      </c>
      <c r="N3610" s="41">
        <f t="shared" si="400"/>
        <v>0</v>
      </c>
    </row>
    <row r="3611" spans="2:14">
      <c r="B3611" s="1">
        <v>36476</v>
      </c>
      <c r="C3611" s="1">
        <f t="shared" si="399"/>
        <v>36465</v>
      </c>
      <c r="E3611" s="42">
        <f>IF(DAY(B3611)&gt;14,VLOOKUP(DATE(YEAR(C3611),MONTH(C3611)-1,DAY(1)),'מדדים וריביות'!B:C,2,FALSE),VLOOKUP(DATE(YEAR(C3611),MONTH(C3611)-2,DAY(1)),'מדדים וריביות'!B:C,2,FALSE))</f>
        <v>25541946.598385502</v>
      </c>
      <c r="F3611" s="43">
        <f>IF($B$5=1,'ריבית יומית'!D3605,'ריבית יומית'!G3605)</f>
        <v>1.0738622586670132E-4</v>
      </c>
      <c r="G3611" s="43">
        <f t="shared" si="394"/>
        <v>1.0738622586670132E-4</v>
      </c>
      <c r="H3611" s="29">
        <f t="shared" si="395"/>
        <v>1.4632360090077554</v>
      </c>
      <c r="I3611" s="30">
        <f>VLOOKUP(B3610,'מדדים וריביות'!B:C,2)</f>
        <v>25662313.9244854</v>
      </c>
      <c r="K3611" s="39">
        <f t="shared" si="396"/>
        <v>0</v>
      </c>
      <c r="L3611" s="39">
        <f t="shared" si="397"/>
        <v>0</v>
      </c>
      <c r="M3611" s="39">
        <f t="shared" si="398"/>
        <v>0</v>
      </c>
      <c r="N3611" s="41">
        <f t="shared" si="400"/>
        <v>0</v>
      </c>
    </row>
    <row r="3612" spans="2:14">
      <c r="B3612" s="1">
        <v>36477</v>
      </c>
      <c r="C3612" s="1">
        <f t="shared" si="399"/>
        <v>36465</v>
      </c>
      <c r="E3612" s="42">
        <f>IF(DAY(B3612)&gt;14,VLOOKUP(DATE(YEAR(C3612),MONTH(C3612)-1,DAY(1)),'מדדים וריביות'!B:C,2,FALSE),VLOOKUP(DATE(YEAR(C3612),MONTH(C3612)-2,DAY(1)),'מדדים וריביות'!B:C,2,FALSE))</f>
        <v>25541946.598385502</v>
      </c>
      <c r="F3612" s="43">
        <f>IF($B$5=1,'ריבית יומית'!D3606,'ריבית יומית'!G3606)</f>
        <v>1.0738622586670132E-4</v>
      </c>
      <c r="G3612" s="43">
        <f t="shared" si="394"/>
        <v>1.0738622586670132E-4</v>
      </c>
      <c r="H3612" s="29">
        <f t="shared" si="395"/>
        <v>1.4630788944871311</v>
      </c>
      <c r="I3612" s="30">
        <f>VLOOKUP(B3611,'מדדים וריביות'!B:C,2)</f>
        <v>25662313.9244854</v>
      </c>
      <c r="K3612" s="39">
        <f t="shared" si="396"/>
        <v>0</v>
      </c>
      <c r="L3612" s="39">
        <f t="shared" si="397"/>
        <v>0</v>
      </c>
      <c r="M3612" s="39">
        <f t="shared" si="398"/>
        <v>0</v>
      </c>
      <c r="N3612" s="41">
        <f t="shared" si="400"/>
        <v>0</v>
      </c>
    </row>
    <row r="3613" spans="2:14">
      <c r="B3613" s="1">
        <v>36478</v>
      </c>
      <c r="C3613" s="1">
        <f t="shared" si="399"/>
        <v>36465</v>
      </c>
      <c r="E3613" s="42">
        <f>IF(DAY(B3613)&gt;14,VLOOKUP(DATE(YEAR(C3613),MONTH(C3613)-1,DAY(1)),'מדדים וריביות'!B:C,2,FALSE),VLOOKUP(DATE(YEAR(C3613),MONTH(C3613)-2,DAY(1)),'מדדים וריביות'!B:C,2,FALSE))</f>
        <v>25541946.598385502</v>
      </c>
      <c r="F3613" s="43">
        <f>IF($B$5=1,'ריבית יומית'!D3607,'ריבית יומית'!G3607)</f>
        <v>1.0738622586670132E-4</v>
      </c>
      <c r="G3613" s="43">
        <f t="shared" si="394"/>
        <v>1.0738622586670132E-4</v>
      </c>
      <c r="H3613" s="29">
        <f t="shared" si="395"/>
        <v>1.4629217968366308</v>
      </c>
      <c r="I3613" s="30">
        <f>VLOOKUP(B3612,'מדדים וריביות'!B:C,2)</f>
        <v>25662313.9244854</v>
      </c>
      <c r="K3613" s="39">
        <f t="shared" si="396"/>
        <v>0</v>
      </c>
      <c r="L3613" s="39">
        <f t="shared" si="397"/>
        <v>0</v>
      </c>
      <c r="M3613" s="39">
        <f t="shared" si="398"/>
        <v>0</v>
      </c>
      <c r="N3613" s="41">
        <f t="shared" si="400"/>
        <v>0</v>
      </c>
    </row>
    <row r="3614" spans="2:14">
      <c r="B3614" s="1">
        <v>36479</v>
      </c>
      <c r="C3614" s="1">
        <f t="shared" si="399"/>
        <v>36465</v>
      </c>
      <c r="E3614" s="42">
        <f>IF(DAY(B3614)&gt;14,VLOOKUP(DATE(YEAR(C3614),MONTH(C3614)-1,DAY(1)),'מדדים וריביות'!B:C,2,FALSE),VLOOKUP(DATE(YEAR(C3614),MONTH(C3614)-2,DAY(1)),'מדדים וריביות'!B:C,2,FALSE))</f>
        <v>25710460.854925301</v>
      </c>
      <c r="F3614" s="43">
        <f>IF($B$5=1,'ריבית יומית'!D3608,'ריבית יומית'!G3608)</f>
        <v>1.0738622586670132E-4</v>
      </c>
      <c r="G3614" s="43">
        <f t="shared" si="394"/>
        <v>1.0738622586670132E-4</v>
      </c>
      <c r="H3614" s="29">
        <f t="shared" si="395"/>
        <v>1.4627647160544428</v>
      </c>
      <c r="I3614" s="30">
        <f>VLOOKUP(B3613,'מדדים וריביות'!B:C,2)</f>
        <v>25662313.9244854</v>
      </c>
      <c r="K3614" s="39">
        <f t="shared" si="396"/>
        <v>0</v>
      </c>
      <c r="L3614" s="39">
        <f t="shared" si="397"/>
        <v>0</v>
      </c>
      <c r="M3614" s="39">
        <f t="shared" si="398"/>
        <v>0</v>
      </c>
      <c r="N3614" s="41">
        <f t="shared" si="400"/>
        <v>0</v>
      </c>
    </row>
    <row r="3615" spans="2:14">
      <c r="B3615" s="1">
        <v>36480</v>
      </c>
      <c r="C3615" s="1">
        <f t="shared" si="399"/>
        <v>36465</v>
      </c>
      <c r="E3615" s="42">
        <f>IF(DAY(B3615)&gt;14,VLOOKUP(DATE(YEAR(C3615),MONTH(C3615)-1,DAY(1)),'מדדים וריביות'!B:C,2,FALSE),VLOOKUP(DATE(YEAR(C3615),MONTH(C3615)-2,DAY(1)),'מדדים וריביות'!B:C,2,FALSE))</f>
        <v>25710460.854925301</v>
      </c>
      <c r="F3615" s="43">
        <f>IF($B$5=1,'ריבית יומית'!D3609,'ריבית יומית'!G3609)</f>
        <v>1.0738622586670132E-4</v>
      </c>
      <c r="G3615" s="43">
        <f t="shared" si="394"/>
        <v>1.0738622586670132E-4</v>
      </c>
      <c r="H3615" s="29">
        <f t="shared" si="395"/>
        <v>1.4626076521387559</v>
      </c>
      <c r="I3615" s="30">
        <f>VLOOKUP(B3614,'מדדים וריביות'!B:C,2)</f>
        <v>25662313.9244854</v>
      </c>
      <c r="K3615" s="39">
        <f t="shared" si="396"/>
        <v>0</v>
      </c>
      <c r="L3615" s="39">
        <f t="shared" si="397"/>
        <v>0</v>
      </c>
      <c r="M3615" s="39">
        <f t="shared" si="398"/>
        <v>0</v>
      </c>
      <c r="N3615" s="41">
        <f t="shared" si="400"/>
        <v>0</v>
      </c>
    </row>
    <row r="3616" spans="2:14">
      <c r="B3616" s="1">
        <v>36481</v>
      </c>
      <c r="C3616" s="1">
        <f t="shared" si="399"/>
        <v>36465</v>
      </c>
      <c r="E3616" s="42">
        <f>IF(DAY(B3616)&gt;14,VLOOKUP(DATE(YEAR(C3616),MONTH(C3616)-1,DAY(1)),'מדדים וריביות'!B:C,2,FALSE),VLOOKUP(DATE(YEAR(C3616),MONTH(C3616)-2,DAY(1)),'מדדים וריביות'!B:C,2,FALSE))</f>
        <v>25710460.854925301</v>
      </c>
      <c r="F3616" s="43">
        <f>IF($B$5=1,'ריבית יומית'!D3610,'ריבית יומית'!G3610)</f>
        <v>1.0738622586670132E-4</v>
      </c>
      <c r="G3616" s="43">
        <f t="shared" si="394"/>
        <v>1.0738622586670132E-4</v>
      </c>
      <c r="H3616" s="29">
        <f t="shared" si="395"/>
        <v>1.462450605087759</v>
      </c>
      <c r="I3616" s="30">
        <f>VLOOKUP(B3615,'מדדים וריביות'!B:C,2)</f>
        <v>25662313.9244854</v>
      </c>
      <c r="K3616" s="39">
        <f t="shared" si="396"/>
        <v>0</v>
      </c>
      <c r="L3616" s="39">
        <f t="shared" si="397"/>
        <v>0</v>
      </c>
      <c r="M3616" s="39">
        <f t="shared" si="398"/>
        <v>0</v>
      </c>
      <c r="N3616" s="41">
        <f t="shared" si="400"/>
        <v>0</v>
      </c>
    </row>
    <row r="3617" spans="2:14">
      <c r="B3617" s="1">
        <v>36482</v>
      </c>
      <c r="C3617" s="1">
        <f t="shared" si="399"/>
        <v>36465</v>
      </c>
      <c r="E3617" s="42">
        <f>IF(DAY(B3617)&gt;14,VLOOKUP(DATE(YEAR(C3617),MONTH(C3617)-1,DAY(1)),'מדדים וריביות'!B:C,2,FALSE),VLOOKUP(DATE(YEAR(C3617),MONTH(C3617)-2,DAY(1)),'מדדים וריביות'!B:C,2,FALSE))</f>
        <v>25710460.854925301</v>
      </c>
      <c r="F3617" s="43">
        <f>IF($B$5=1,'ריבית יומית'!D3611,'ריבית יומית'!G3611)</f>
        <v>1.0738622586670132E-4</v>
      </c>
      <c r="G3617" s="43">
        <f t="shared" si="394"/>
        <v>1.0738622586670132E-4</v>
      </c>
      <c r="H3617" s="29">
        <f t="shared" si="395"/>
        <v>1.4622935748996415</v>
      </c>
      <c r="I3617" s="30">
        <f>VLOOKUP(B3616,'מדדים וריביות'!B:C,2)</f>
        <v>25662313.9244854</v>
      </c>
      <c r="K3617" s="39">
        <f t="shared" si="396"/>
        <v>0</v>
      </c>
      <c r="L3617" s="39">
        <f t="shared" si="397"/>
        <v>0</v>
      </c>
      <c r="M3617" s="39">
        <f t="shared" si="398"/>
        <v>0</v>
      </c>
      <c r="N3617" s="41">
        <f t="shared" si="400"/>
        <v>0</v>
      </c>
    </row>
    <row r="3618" spans="2:14">
      <c r="B3618" s="1">
        <v>36483</v>
      </c>
      <c r="C3618" s="1">
        <f t="shared" si="399"/>
        <v>36465</v>
      </c>
      <c r="E3618" s="42">
        <f>IF(DAY(B3618)&gt;14,VLOOKUP(DATE(YEAR(C3618),MONTH(C3618)-1,DAY(1)),'מדדים וריביות'!B:C,2,FALSE),VLOOKUP(DATE(YEAR(C3618),MONTH(C3618)-2,DAY(1)),'מדדים וריביות'!B:C,2,FALSE))</f>
        <v>25710460.854925301</v>
      </c>
      <c r="F3618" s="43">
        <f>IF($B$5=1,'ריבית יומית'!D3612,'ריבית יומית'!G3612)</f>
        <v>1.0738622586670132E-4</v>
      </c>
      <c r="G3618" s="43">
        <f t="shared" si="394"/>
        <v>1.0738622586670132E-4</v>
      </c>
      <c r="H3618" s="29">
        <f t="shared" si="395"/>
        <v>1.4621365615725925</v>
      </c>
      <c r="I3618" s="30">
        <f>VLOOKUP(B3617,'מדדים וריביות'!B:C,2)</f>
        <v>25662313.9244854</v>
      </c>
      <c r="K3618" s="39">
        <f t="shared" si="396"/>
        <v>0</v>
      </c>
      <c r="L3618" s="39">
        <f t="shared" si="397"/>
        <v>0</v>
      </c>
      <c r="M3618" s="39">
        <f t="shared" si="398"/>
        <v>0</v>
      </c>
      <c r="N3618" s="41">
        <f t="shared" si="400"/>
        <v>0</v>
      </c>
    </row>
    <row r="3619" spans="2:14">
      <c r="B3619" s="1">
        <v>36484</v>
      </c>
      <c r="C3619" s="1">
        <f t="shared" si="399"/>
        <v>36465</v>
      </c>
      <c r="E3619" s="42">
        <f>IF(DAY(B3619)&gt;14,VLOOKUP(DATE(YEAR(C3619),MONTH(C3619)-1,DAY(1)),'מדדים וריביות'!B:C,2,FALSE),VLOOKUP(DATE(YEAR(C3619),MONTH(C3619)-2,DAY(1)),'מדדים וריביות'!B:C,2,FALSE))</f>
        <v>25710460.854925301</v>
      </c>
      <c r="F3619" s="43">
        <f>IF($B$5=1,'ריבית יומית'!D3613,'ריבית יומית'!G3613)</f>
        <v>1.0738622586670132E-4</v>
      </c>
      <c r="G3619" s="43">
        <f t="shared" si="394"/>
        <v>1.0738622586670132E-4</v>
      </c>
      <c r="H3619" s="29">
        <f t="shared" si="395"/>
        <v>1.4619795651048018</v>
      </c>
      <c r="I3619" s="30">
        <f>VLOOKUP(B3618,'מדדים וריביות'!B:C,2)</f>
        <v>25662313.9244854</v>
      </c>
      <c r="K3619" s="39">
        <f t="shared" si="396"/>
        <v>0</v>
      </c>
      <c r="L3619" s="39">
        <f t="shared" si="397"/>
        <v>0</v>
      </c>
      <c r="M3619" s="39">
        <f t="shared" si="398"/>
        <v>0</v>
      </c>
      <c r="N3619" s="41">
        <f t="shared" si="400"/>
        <v>0</v>
      </c>
    </row>
    <row r="3620" spans="2:14">
      <c r="B3620" s="1">
        <v>36485</v>
      </c>
      <c r="C3620" s="1">
        <f t="shared" si="399"/>
        <v>36465</v>
      </c>
      <c r="E3620" s="42">
        <f>IF(DAY(B3620)&gt;14,VLOOKUP(DATE(YEAR(C3620),MONTH(C3620)-1,DAY(1)),'מדדים וריביות'!B:C,2,FALSE),VLOOKUP(DATE(YEAR(C3620),MONTH(C3620)-2,DAY(1)),'מדדים וריביות'!B:C,2,FALSE))</f>
        <v>25710460.854925301</v>
      </c>
      <c r="F3620" s="43">
        <f>IF($B$5=1,'ריבית יומית'!D3614,'ריבית יומית'!G3614)</f>
        <v>1.0738622586670132E-4</v>
      </c>
      <c r="G3620" s="43">
        <f t="shared" si="394"/>
        <v>1.0738622586670132E-4</v>
      </c>
      <c r="H3620" s="29">
        <f t="shared" si="395"/>
        <v>1.4618225854944589</v>
      </c>
      <c r="I3620" s="30">
        <f>VLOOKUP(B3619,'מדדים וריביות'!B:C,2)</f>
        <v>25662313.9244854</v>
      </c>
      <c r="K3620" s="39">
        <f t="shared" si="396"/>
        <v>0</v>
      </c>
      <c r="L3620" s="39">
        <f t="shared" si="397"/>
        <v>0</v>
      </c>
      <c r="M3620" s="39">
        <f t="shared" si="398"/>
        <v>0</v>
      </c>
      <c r="N3620" s="41">
        <f t="shared" si="400"/>
        <v>0</v>
      </c>
    </row>
    <row r="3621" spans="2:14">
      <c r="B3621" s="1">
        <v>36486</v>
      </c>
      <c r="C3621" s="1">
        <f t="shared" si="399"/>
        <v>36465</v>
      </c>
      <c r="E3621" s="42">
        <f>IF(DAY(B3621)&gt;14,VLOOKUP(DATE(YEAR(C3621),MONTH(C3621)-1,DAY(1)),'מדדים וריביות'!B:C,2,FALSE),VLOOKUP(DATE(YEAR(C3621),MONTH(C3621)-2,DAY(1)),'מדדים וריביות'!B:C,2,FALSE))</f>
        <v>25710460.854925301</v>
      </c>
      <c r="F3621" s="43">
        <f>IF($B$5=1,'ריבית יומית'!D3615,'ריבית יומית'!G3615)</f>
        <v>1.0738622586670132E-4</v>
      </c>
      <c r="G3621" s="43">
        <f t="shared" si="394"/>
        <v>1.0738622586670132E-4</v>
      </c>
      <c r="H3621" s="29">
        <f t="shared" si="395"/>
        <v>1.4616656227397538</v>
      </c>
      <c r="I3621" s="30">
        <f>VLOOKUP(B3620,'מדדים וריביות'!B:C,2)</f>
        <v>25662313.9244854</v>
      </c>
      <c r="K3621" s="39">
        <f t="shared" si="396"/>
        <v>0</v>
      </c>
      <c r="L3621" s="39">
        <f t="shared" si="397"/>
        <v>0</v>
      </c>
      <c r="M3621" s="39">
        <f t="shared" si="398"/>
        <v>0</v>
      </c>
      <c r="N3621" s="41">
        <f t="shared" si="400"/>
        <v>0</v>
      </c>
    </row>
    <row r="3622" spans="2:14">
      <c r="B3622" s="1">
        <v>36487</v>
      </c>
      <c r="C3622" s="1">
        <f t="shared" si="399"/>
        <v>36465</v>
      </c>
      <c r="E3622" s="42">
        <f>IF(DAY(B3622)&gt;14,VLOOKUP(DATE(YEAR(C3622),MONTH(C3622)-1,DAY(1)),'מדדים וריביות'!B:C,2,FALSE),VLOOKUP(DATE(YEAR(C3622),MONTH(C3622)-2,DAY(1)),'מדדים וריביות'!B:C,2,FALSE))</f>
        <v>25710460.854925301</v>
      </c>
      <c r="F3622" s="43">
        <f>IF($B$5=1,'ריבית יומית'!D3616,'ריבית יומית'!G3616)</f>
        <v>1.0738622586670132E-4</v>
      </c>
      <c r="G3622" s="43">
        <f t="shared" si="394"/>
        <v>1.0738622586670132E-4</v>
      </c>
      <c r="H3622" s="29">
        <f t="shared" si="395"/>
        <v>1.4615086768388765</v>
      </c>
      <c r="I3622" s="30">
        <f>VLOOKUP(B3621,'מדדים וריביות'!B:C,2)</f>
        <v>25662313.9244854</v>
      </c>
      <c r="K3622" s="39">
        <f t="shared" si="396"/>
        <v>0</v>
      </c>
      <c r="L3622" s="39">
        <f t="shared" si="397"/>
        <v>0</v>
      </c>
      <c r="M3622" s="39">
        <f t="shared" si="398"/>
        <v>0</v>
      </c>
      <c r="N3622" s="41">
        <f t="shared" si="400"/>
        <v>0</v>
      </c>
    </row>
    <row r="3623" spans="2:14">
      <c r="B3623" s="1">
        <v>36488</v>
      </c>
      <c r="C3623" s="1">
        <f t="shared" si="399"/>
        <v>36465</v>
      </c>
      <c r="E3623" s="42">
        <f>IF(DAY(B3623)&gt;14,VLOOKUP(DATE(YEAR(C3623),MONTH(C3623)-1,DAY(1)),'מדדים וריביות'!B:C,2,FALSE),VLOOKUP(DATE(YEAR(C3623),MONTH(C3623)-2,DAY(1)),'מדדים וריביות'!B:C,2,FALSE))</f>
        <v>25710460.854925301</v>
      </c>
      <c r="F3623" s="43">
        <f>IF($B$5=1,'ריבית יומית'!D3617,'ריבית יומית'!G3617)</f>
        <v>1.0738622586670132E-4</v>
      </c>
      <c r="G3623" s="43">
        <f t="shared" si="394"/>
        <v>1.0738622586670132E-4</v>
      </c>
      <c r="H3623" s="29">
        <f t="shared" si="395"/>
        <v>1.4613517477900178</v>
      </c>
      <c r="I3623" s="30">
        <f>VLOOKUP(B3622,'מדדים וריביות'!B:C,2)</f>
        <v>25662313.9244854</v>
      </c>
      <c r="K3623" s="39">
        <f t="shared" si="396"/>
        <v>0</v>
      </c>
      <c r="L3623" s="39">
        <f t="shared" si="397"/>
        <v>0</v>
      </c>
      <c r="M3623" s="39">
        <f t="shared" si="398"/>
        <v>0</v>
      </c>
      <c r="N3623" s="41">
        <f t="shared" si="400"/>
        <v>0</v>
      </c>
    </row>
    <row r="3624" spans="2:14">
      <c r="B3624" s="1">
        <v>36489</v>
      </c>
      <c r="C3624" s="1">
        <f t="shared" si="399"/>
        <v>36465</v>
      </c>
      <c r="E3624" s="42">
        <f>IF(DAY(B3624)&gt;14,VLOOKUP(DATE(YEAR(C3624),MONTH(C3624)-1,DAY(1)),'מדדים וריביות'!B:C,2,FALSE),VLOOKUP(DATE(YEAR(C3624),MONTH(C3624)-2,DAY(1)),'מדדים וריביות'!B:C,2,FALSE))</f>
        <v>25710460.854925301</v>
      </c>
      <c r="F3624" s="43">
        <f>IF($B$5=1,'ריבית יומית'!D3618,'ריבית יומית'!G3618)</f>
        <v>1.0738622586670132E-4</v>
      </c>
      <c r="G3624" s="43">
        <f t="shared" si="394"/>
        <v>1.0738622586670132E-4</v>
      </c>
      <c r="H3624" s="29">
        <f t="shared" si="395"/>
        <v>1.4611948355913678</v>
      </c>
      <c r="I3624" s="30">
        <f>VLOOKUP(B3623,'מדדים וריביות'!B:C,2)</f>
        <v>25662313.9244854</v>
      </c>
      <c r="K3624" s="39">
        <f t="shared" si="396"/>
        <v>0</v>
      </c>
      <c r="L3624" s="39">
        <f t="shared" si="397"/>
        <v>0</v>
      </c>
      <c r="M3624" s="39">
        <f t="shared" si="398"/>
        <v>0</v>
      </c>
      <c r="N3624" s="41">
        <f t="shared" si="400"/>
        <v>0</v>
      </c>
    </row>
    <row r="3625" spans="2:14">
      <c r="B3625" s="1">
        <v>36490</v>
      </c>
      <c r="C3625" s="1">
        <f t="shared" si="399"/>
        <v>36465</v>
      </c>
      <c r="E3625" s="42">
        <f>IF(DAY(B3625)&gt;14,VLOOKUP(DATE(YEAR(C3625),MONTH(C3625)-1,DAY(1)),'מדדים וריביות'!B:C,2,FALSE),VLOOKUP(DATE(YEAR(C3625),MONTH(C3625)-2,DAY(1)),'מדדים וריביות'!B:C,2,FALSE))</f>
        <v>25710460.854925301</v>
      </c>
      <c r="F3625" s="43">
        <f>IF($B$5=1,'ריבית יומית'!D3619,'ריבית יומית'!G3619)</f>
        <v>1.0738622586670132E-4</v>
      </c>
      <c r="G3625" s="43">
        <f t="shared" si="394"/>
        <v>1.0738622586670132E-4</v>
      </c>
      <c r="H3625" s="29">
        <f t="shared" si="395"/>
        <v>1.4610379402411171</v>
      </c>
      <c r="I3625" s="30">
        <f>VLOOKUP(B3624,'מדדים וריביות'!B:C,2)</f>
        <v>25662313.9244854</v>
      </c>
      <c r="K3625" s="39">
        <f t="shared" si="396"/>
        <v>0</v>
      </c>
      <c r="L3625" s="39">
        <f t="shared" si="397"/>
        <v>0</v>
      </c>
      <c r="M3625" s="39">
        <f t="shared" si="398"/>
        <v>0</v>
      </c>
      <c r="N3625" s="41">
        <f t="shared" si="400"/>
        <v>0</v>
      </c>
    </row>
    <row r="3626" spans="2:14">
      <c r="B3626" s="1">
        <v>36491</v>
      </c>
      <c r="C3626" s="1">
        <f t="shared" si="399"/>
        <v>36465</v>
      </c>
      <c r="E3626" s="42">
        <f>IF(DAY(B3626)&gt;14,VLOOKUP(DATE(YEAR(C3626),MONTH(C3626)-1,DAY(1)),'מדדים וריביות'!B:C,2,FALSE),VLOOKUP(DATE(YEAR(C3626),MONTH(C3626)-2,DAY(1)),'מדדים וריביות'!B:C,2,FALSE))</f>
        <v>25710460.854925301</v>
      </c>
      <c r="F3626" s="43">
        <f>IF($B$5=1,'ריבית יומית'!D3620,'ריבית יומית'!G3620)</f>
        <v>1.0738622586670132E-4</v>
      </c>
      <c r="G3626" s="43">
        <f t="shared" si="394"/>
        <v>1.0738622586670132E-4</v>
      </c>
      <c r="H3626" s="29">
        <f t="shared" si="395"/>
        <v>1.460881061737457</v>
      </c>
      <c r="I3626" s="30">
        <f>VLOOKUP(B3625,'מדדים וריביות'!B:C,2)</f>
        <v>25662313.9244854</v>
      </c>
      <c r="K3626" s="39">
        <f t="shared" si="396"/>
        <v>0</v>
      </c>
      <c r="L3626" s="39">
        <f t="shared" si="397"/>
        <v>0</v>
      </c>
      <c r="M3626" s="39">
        <f t="shared" si="398"/>
        <v>0</v>
      </c>
      <c r="N3626" s="41">
        <f t="shared" si="400"/>
        <v>0</v>
      </c>
    </row>
    <row r="3627" spans="2:14">
      <c r="B3627" s="1">
        <v>36492</v>
      </c>
      <c r="C3627" s="1">
        <f t="shared" si="399"/>
        <v>36465</v>
      </c>
      <c r="E3627" s="42">
        <f>IF(DAY(B3627)&gt;14,VLOOKUP(DATE(YEAR(C3627),MONTH(C3627)-1,DAY(1)),'מדדים וריביות'!B:C,2,FALSE),VLOOKUP(DATE(YEAR(C3627),MONTH(C3627)-2,DAY(1)),'מדדים וריביות'!B:C,2,FALSE))</f>
        <v>25710460.854925301</v>
      </c>
      <c r="F3627" s="43">
        <f>IF($B$5=1,'ריבית יומית'!D3621,'ריבית יומית'!G3621)</f>
        <v>1.0738622586670132E-4</v>
      </c>
      <c r="G3627" s="43">
        <f t="shared" si="394"/>
        <v>1.0738622586670132E-4</v>
      </c>
      <c r="H3627" s="29">
        <f t="shared" si="395"/>
        <v>1.4607242000785785</v>
      </c>
      <c r="I3627" s="30">
        <f>VLOOKUP(B3626,'מדדים וריביות'!B:C,2)</f>
        <v>25662313.9244854</v>
      </c>
      <c r="K3627" s="39">
        <f t="shared" si="396"/>
        <v>0</v>
      </c>
      <c r="L3627" s="39">
        <f t="shared" si="397"/>
        <v>0</v>
      </c>
      <c r="M3627" s="39">
        <f t="shared" si="398"/>
        <v>0</v>
      </c>
      <c r="N3627" s="41">
        <f t="shared" si="400"/>
        <v>0</v>
      </c>
    </row>
    <row r="3628" spans="2:14">
      <c r="B3628" s="1">
        <v>36493</v>
      </c>
      <c r="C3628" s="1">
        <f t="shared" si="399"/>
        <v>36465</v>
      </c>
      <c r="E3628" s="42">
        <f>IF(DAY(B3628)&gt;14,VLOOKUP(DATE(YEAR(C3628),MONTH(C3628)-1,DAY(1)),'מדדים וריביות'!B:C,2,FALSE),VLOOKUP(DATE(YEAR(C3628),MONTH(C3628)-2,DAY(1)),'מדדים וריביות'!B:C,2,FALSE))</f>
        <v>25710460.854925301</v>
      </c>
      <c r="F3628" s="43">
        <f>IF($B$5=1,'ריבית יומית'!D3622,'ריבית יומית'!G3622)</f>
        <v>1.0738622586670132E-4</v>
      </c>
      <c r="G3628" s="43">
        <f t="shared" si="394"/>
        <v>1.0738622586670132E-4</v>
      </c>
      <c r="H3628" s="29">
        <f t="shared" si="395"/>
        <v>1.4605673552626728</v>
      </c>
      <c r="I3628" s="30">
        <f>VLOOKUP(B3627,'מדדים וריביות'!B:C,2)</f>
        <v>25662313.9244854</v>
      </c>
      <c r="K3628" s="39">
        <f t="shared" si="396"/>
        <v>0</v>
      </c>
      <c r="L3628" s="39">
        <f t="shared" si="397"/>
        <v>0</v>
      </c>
      <c r="M3628" s="39">
        <f t="shared" si="398"/>
        <v>0</v>
      </c>
      <c r="N3628" s="41">
        <f t="shared" si="400"/>
        <v>0</v>
      </c>
    </row>
    <row r="3629" spans="2:14">
      <c r="B3629" s="1">
        <v>36494</v>
      </c>
      <c r="C3629" s="1">
        <f t="shared" si="399"/>
        <v>36465</v>
      </c>
      <c r="E3629" s="42">
        <f>IF(DAY(B3629)&gt;14,VLOOKUP(DATE(YEAR(C3629),MONTH(C3629)-1,DAY(1)),'מדדים וריביות'!B:C,2,FALSE),VLOOKUP(DATE(YEAR(C3629),MONTH(C3629)-2,DAY(1)),'מדדים וריביות'!B:C,2,FALSE))</f>
        <v>25710460.854925301</v>
      </c>
      <c r="F3629" s="43">
        <f>IF($B$5=1,'ריבית יומית'!D3623,'ריבית יומית'!G3623)</f>
        <v>1.0738622586670132E-4</v>
      </c>
      <c r="G3629" s="43">
        <f t="shared" si="394"/>
        <v>1.0738622586670132E-4</v>
      </c>
      <c r="H3629" s="29">
        <f t="shared" si="395"/>
        <v>1.4604105272879313</v>
      </c>
      <c r="I3629" s="30">
        <f>VLOOKUP(B3628,'מדדים וריביות'!B:C,2)</f>
        <v>25662313.9244854</v>
      </c>
      <c r="K3629" s="39">
        <f t="shared" si="396"/>
        <v>0</v>
      </c>
      <c r="L3629" s="39">
        <f t="shared" si="397"/>
        <v>0</v>
      </c>
      <c r="M3629" s="39">
        <f t="shared" si="398"/>
        <v>0</v>
      </c>
      <c r="N3629" s="41">
        <f t="shared" si="400"/>
        <v>0</v>
      </c>
    </row>
    <row r="3630" spans="2:14">
      <c r="B3630" s="1">
        <v>36495</v>
      </c>
      <c r="C3630" s="1">
        <f t="shared" si="399"/>
        <v>36495</v>
      </c>
      <c r="E3630" s="42">
        <f>IF(DAY(B3630)&gt;14,VLOOKUP(DATE(YEAR(C3630),MONTH(C3630)-1,DAY(1)),'מדדים וריביות'!B:C,2,FALSE),VLOOKUP(DATE(YEAR(C3630),MONTH(C3630)-2,DAY(1)),'מדדים וריביות'!B:C,2,FALSE))</f>
        <v>25710460.854925301</v>
      </c>
      <c r="F3630" s="43">
        <f>IF($B$5=1,'ריבית יומית'!D3624,'ריבית יומית'!G3624)</f>
        <v>1.0738622586670132E-4</v>
      </c>
      <c r="G3630" s="43">
        <f t="shared" si="394"/>
        <v>1.0738622586670132E-4</v>
      </c>
      <c r="H3630" s="29">
        <f t="shared" si="395"/>
        <v>1.460253716152546</v>
      </c>
      <c r="I3630" s="30">
        <f>VLOOKUP(B3629,'מדדים וריביות'!B:C,2)</f>
        <v>25662313.9244854</v>
      </c>
      <c r="K3630" s="39">
        <f t="shared" si="396"/>
        <v>0</v>
      </c>
      <c r="L3630" s="39">
        <f t="shared" si="397"/>
        <v>0</v>
      </c>
      <c r="M3630" s="39">
        <f t="shared" si="398"/>
        <v>0</v>
      </c>
      <c r="N3630" s="41">
        <f t="shared" si="400"/>
        <v>0</v>
      </c>
    </row>
    <row r="3631" spans="2:14">
      <c r="B3631" s="1">
        <v>36496</v>
      </c>
      <c r="C3631" s="1">
        <f t="shared" si="399"/>
        <v>36495</v>
      </c>
      <c r="E3631" s="42">
        <f>IF(DAY(B3631)&gt;14,VLOOKUP(DATE(YEAR(C3631),MONTH(C3631)-1,DAY(1)),'מדדים וריביות'!B:C,2,FALSE),VLOOKUP(DATE(YEAR(C3631),MONTH(C3631)-2,DAY(1)),'מדדים וריביות'!B:C,2,FALSE))</f>
        <v>25710460.854925301</v>
      </c>
      <c r="F3631" s="43">
        <f>IF($B$5=1,'ריבית יומית'!D3625,'ריבית יומית'!G3625)</f>
        <v>1.0738622586670132E-4</v>
      </c>
      <c r="G3631" s="43">
        <f t="shared" si="394"/>
        <v>1.0738622586670132E-4</v>
      </c>
      <c r="H3631" s="29">
        <f t="shared" si="395"/>
        <v>1.4600969218547084</v>
      </c>
      <c r="I3631" s="30">
        <f>VLOOKUP(B3630,'מדדים וריביות'!B:C,2)</f>
        <v>25662313.9244854</v>
      </c>
      <c r="K3631" s="39">
        <f t="shared" si="396"/>
        <v>0</v>
      </c>
      <c r="L3631" s="39">
        <f t="shared" si="397"/>
        <v>0</v>
      </c>
      <c r="M3631" s="39">
        <f t="shared" si="398"/>
        <v>0</v>
      </c>
      <c r="N3631" s="41">
        <f t="shared" si="400"/>
        <v>0</v>
      </c>
    </row>
    <row r="3632" spans="2:14">
      <c r="B3632" s="1">
        <v>36497</v>
      </c>
      <c r="C3632" s="1">
        <f t="shared" si="399"/>
        <v>36495</v>
      </c>
      <c r="E3632" s="42">
        <f>IF(DAY(B3632)&gt;14,VLOOKUP(DATE(YEAR(C3632),MONTH(C3632)-1,DAY(1)),'מדדים וריביות'!B:C,2,FALSE),VLOOKUP(DATE(YEAR(C3632),MONTH(C3632)-2,DAY(1)),'מדדים וריביות'!B:C,2,FALSE))</f>
        <v>25710460.854925301</v>
      </c>
      <c r="F3632" s="43">
        <f>IF($B$5=1,'ריבית יומית'!D3626,'ריבית יומית'!G3626)</f>
        <v>1.0738622586670132E-4</v>
      </c>
      <c r="G3632" s="43">
        <f t="shared" si="394"/>
        <v>1.0738622586670132E-4</v>
      </c>
      <c r="H3632" s="29">
        <f t="shared" si="395"/>
        <v>1.4599401443926108</v>
      </c>
      <c r="I3632" s="30">
        <f>VLOOKUP(B3631,'מדדים וריביות'!B:C,2)</f>
        <v>25662313.9244854</v>
      </c>
      <c r="K3632" s="39">
        <f t="shared" si="396"/>
        <v>0</v>
      </c>
      <c r="L3632" s="39">
        <f t="shared" si="397"/>
        <v>0</v>
      </c>
      <c r="M3632" s="39">
        <f t="shared" si="398"/>
        <v>0</v>
      </c>
      <c r="N3632" s="41">
        <f t="shared" si="400"/>
        <v>0</v>
      </c>
    </row>
    <row r="3633" spans="2:14">
      <c r="B3633" s="1">
        <v>36498</v>
      </c>
      <c r="C3633" s="1">
        <f t="shared" si="399"/>
        <v>36495</v>
      </c>
      <c r="E3633" s="42">
        <f>IF(DAY(B3633)&gt;14,VLOOKUP(DATE(YEAR(C3633),MONTH(C3633)-1,DAY(1)),'מדדים וריביות'!B:C,2,FALSE),VLOOKUP(DATE(YEAR(C3633),MONTH(C3633)-2,DAY(1)),'מדדים וריביות'!B:C,2,FALSE))</f>
        <v>25710460.854925301</v>
      </c>
      <c r="F3633" s="43">
        <f>IF($B$5=1,'ריבית יומית'!D3627,'ריבית יומית'!G3627)</f>
        <v>1.0738622586670132E-4</v>
      </c>
      <c r="G3633" s="43">
        <f t="shared" si="394"/>
        <v>1.0738622586670132E-4</v>
      </c>
      <c r="H3633" s="29">
        <f t="shared" si="395"/>
        <v>1.4597833837644454</v>
      </c>
      <c r="I3633" s="30">
        <f>VLOOKUP(B3632,'מדדים וריביות'!B:C,2)</f>
        <v>25662313.9244854</v>
      </c>
      <c r="K3633" s="39">
        <f t="shared" si="396"/>
        <v>0</v>
      </c>
      <c r="L3633" s="39">
        <f t="shared" si="397"/>
        <v>0</v>
      </c>
      <c r="M3633" s="39">
        <f t="shared" si="398"/>
        <v>0</v>
      </c>
      <c r="N3633" s="41">
        <f t="shared" si="400"/>
        <v>0</v>
      </c>
    </row>
    <row r="3634" spans="2:14">
      <c r="B3634" s="1">
        <v>36499</v>
      </c>
      <c r="C3634" s="1">
        <f t="shared" si="399"/>
        <v>36495</v>
      </c>
      <c r="E3634" s="42">
        <f>IF(DAY(B3634)&gt;14,VLOOKUP(DATE(YEAR(C3634),MONTH(C3634)-1,DAY(1)),'מדדים וריביות'!B:C,2,FALSE),VLOOKUP(DATE(YEAR(C3634),MONTH(C3634)-2,DAY(1)),'מדדים וריביות'!B:C,2,FALSE))</f>
        <v>25710460.854925301</v>
      </c>
      <c r="F3634" s="43">
        <f>IF($B$5=1,'ריבית יומית'!D3628,'ריבית יומית'!G3628)</f>
        <v>1.0738622586670132E-4</v>
      </c>
      <c r="G3634" s="43">
        <f t="shared" si="394"/>
        <v>1.0738622586670132E-4</v>
      </c>
      <c r="H3634" s="29">
        <f t="shared" si="395"/>
        <v>1.4596266399684046</v>
      </c>
      <c r="I3634" s="30">
        <f>VLOOKUP(B3633,'מדדים וריביות'!B:C,2)</f>
        <v>25662313.9244854</v>
      </c>
      <c r="K3634" s="39">
        <f t="shared" si="396"/>
        <v>0</v>
      </c>
      <c r="L3634" s="39">
        <f t="shared" si="397"/>
        <v>0</v>
      </c>
      <c r="M3634" s="39">
        <f t="shared" si="398"/>
        <v>0</v>
      </c>
      <c r="N3634" s="41">
        <f t="shared" si="400"/>
        <v>0</v>
      </c>
    </row>
    <row r="3635" spans="2:14">
      <c r="B3635" s="1">
        <v>36500</v>
      </c>
      <c r="C3635" s="1">
        <f t="shared" si="399"/>
        <v>36495</v>
      </c>
      <c r="E3635" s="42">
        <f>IF(DAY(B3635)&gt;14,VLOOKUP(DATE(YEAR(C3635),MONTH(C3635)-1,DAY(1)),'מדדים וריביות'!B:C,2,FALSE),VLOOKUP(DATE(YEAR(C3635),MONTH(C3635)-2,DAY(1)),'מדדים וריביות'!B:C,2,FALSE))</f>
        <v>25710460.854925301</v>
      </c>
      <c r="F3635" s="43">
        <f>IF($B$5=1,'ריבית יומית'!D3629,'ריבית יומית'!G3629)</f>
        <v>1.0738622586670132E-4</v>
      </c>
      <c r="G3635" s="43">
        <f t="shared" si="394"/>
        <v>1.0738622586670132E-4</v>
      </c>
      <c r="H3635" s="29">
        <f t="shared" si="395"/>
        <v>1.4594699130026811</v>
      </c>
      <c r="I3635" s="30">
        <f>VLOOKUP(B3634,'מדדים וריביות'!B:C,2)</f>
        <v>25662313.9244854</v>
      </c>
      <c r="K3635" s="39">
        <f t="shared" si="396"/>
        <v>0</v>
      </c>
      <c r="L3635" s="39">
        <f t="shared" si="397"/>
        <v>0</v>
      </c>
      <c r="M3635" s="39">
        <f t="shared" si="398"/>
        <v>0</v>
      </c>
      <c r="N3635" s="41">
        <f t="shared" si="400"/>
        <v>0</v>
      </c>
    </row>
    <row r="3636" spans="2:14">
      <c r="B3636" s="1">
        <v>36501</v>
      </c>
      <c r="C3636" s="1">
        <f t="shared" si="399"/>
        <v>36495</v>
      </c>
      <c r="E3636" s="42">
        <f>IF(DAY(B3636)&gt;14,VLOOKUP(DATE(YEAR(C3636),MONTH(C3636)-1,DAY(1)),'מדדים וריביות'!B:C,2,FALSE),VLOOKUP(DATE(YEAR(C3636),MONTH(C3636)-2,DAY(1)),'מדדים וריביות'!B:C,2,FALSE))</f>
        <v>25710460.854925301</v>
      </c>
      <c r="F3636" s="43">
        <f>IF($B$5=1,'ריבית יומית'!D3630,'ריבית יומית'!G3630)</f>
        <v>1.0738622586670132E-4</v>
      </c>
      <c r="G3636" s="43">
        <f t="shared" si="394"/>
        <v>1.0738622586670132E-4</v>
      </c>
      <c r="H3636" s="29">
        <f t="shared" si="395"/>
        <v>1.4593132028654681</v>
      </c>
      <c r="I3636" s="30">
        <f>VLOOKUP(B3635,'מדדים וריביות'!B:C,2)</f>
        <v>25662313.9244854</v>
      </c>
      <c r="K3636" s="39">
        <f t="shared" si="396"/>
        <v>0</v>
      </c>
      <c r="L3636" s="39">
        <f t="shared" si="397"/>
        <v>0</v>
      </c>
      <c r="M3636" s="39">
        <f t="shared" si="398"/>
        <v>0</v>
      </c>
      <c r="N3636" s="41">
        <f t="shared" si="400"/>
        <v>0</v>
      </c>
    </row>
    <row r="3637" spans="2:14">
      <c r="B3637" s="1">
        <v>36502</v>
      </c>
      <c r="C3637" s="1">
        <f t="shared" si="399"/>
        <v>36495</v>
      </c>
      <c r="E3637" s="42">
        <f>IF(DAY(B3637)&gt;14,VLOOKUP(DATE(YEAR(C3637),MONTH(C3637)-1,DAY(1)),'מדדים וריביות'!B:C,2,FALSE),VLOOKUP(DATE(YEAR(C3637),MONTH(C3637)-2,DAY(1)),'מדדים וריביות'!B:C,2,FALSE))</f>
        <v>25710460.854925301</v>
      </c>
      <c r="F3637" s="43">
        <f>IF($B$5=1,'ריבית יומית'!D3631,'ריבית יומית'!G3631)</f>
        <v>1.0738622586670132E-4</v>
      </c>
      <c r="G3637" s="43">
        <f t="shared" si="394"/>
        <v>1.0738622586670132E-4</v>
      </c>
      <c r="H3637" s="29">
        <f t="shared" si="395"/>
        <v>1.4591565095549581</v>
      </c>
      <c r="I3637" s="30">
        <f>VLOOKUP(B3636,'מדדים וריביות'!B:C,2)</f>
        <v>25662313.9244854</v>
      </c>
      <c r="K3637" s="39">
        <f t="shared" si="396"/>
        <v>0</v>
      </c>
      <c r="L3637" s="39">
        <f t="shared" si="397"/>
        <v>0</v>
      </c>
      <c r="M3637" s="39">
        <f t="shared" si="398"/>
        <v>0</v>
      </c>
      <c r="N3637" s="41">
        <f t="shared" si="400"/>
        <v>0</v>
      </c>
    </row>
    <row r="3638" spans="2:14">
      <c r="B3638" s="1">
        <v>36503</v>
      </c>
      <c r="C3638" s="1">
        <f t="shared" si="399"/>
        <v>36495</v>
      </c>
      <c r="E3638" s="42">
        <f>IF(DAY(B3638)&gt;14,VLOOKUP(DATE(YEAR(C3638),MONTH(C3638)-1,DAY(1)),'מדדים וריביות'!B:C,2,FALSE),VLOOKUP(DATE(YEAR(C3638),MONTH(C3638)-2,DAY(1)),'מדדים וריביות'!B:C,2,FALSE))</f>
        <v>25710460.854925301</v>
      </c>
      <c r="F3638" s="43">
        <f>IF($B$5=1,'ריבית יומית'!D3632,'ריבית יומית'!G3632)</f>
        <v>1.0738622586670132E-4</v>
      </c>
      <c r="G3638" s="43">
        <f t="shared" si="394"/>
        <v>1.0738622586670132E-4</v>
      </c>
      <c r="H3638" s="29">
        <f t="shared" si="395"/>
        <v>1.4589998330693446</v>
      </c>
      <c r="I3638" s="30">
        <f>VLOOKUP(B3637,'מדדים וריביות'!B:C,2)</f>
        <v>25662313.9244854</v>
      </c>
      <c r="K3638" s="39">
        <f t="shared" si="396"/>
        <v>0</v>
      </c>
      <c r="L3638" s="39">
        <f t="shared" si="397"/>
        <v>0</v>
      </c>
      <c r="M3638" s="39">
        <f t="shared" si="398"/>
        <v>0</v>
      </c>
      <c r="N3638" s="41">
        <f t="shared" si="400"/>
        <v>0</v>
      </c>
    </row>
    <row r="3639" spans="2:14">
      <c r="B3639" s="1">
        <v>36504</v>
      </c>
      <c r="C3639" s="1">
        <f t="shared" si="399"/>
        <v>36495</v>
      </c>
      <c r="E3639" s="42">
        <f>IF(DAY(B3639)&gt;14,VLOOKUP(DATE(YEAR(C3639),MONTH(C3639)-1,DAY(1)),'מדדים וריביות'!B:C,2,FALSE),VLOOKUP(DATE(YEAR(C3639),MONTH(C3639)-2,DAY(1)),'מדדים וריביות'!B:C,2,FALSE))</f>
        <v>25710460.854925301</v>
      </c>
      <c r="F3639" s="43">
        <f>IF($B$5=1,'ריבית יומית'!D3633,'ריבית יומית'!G3633)</f>
        <v>1.0738622586670132E-4</v>
      </c>
      <c r="G3639" s="43">
        <f t="shared" si="394"/>
        <v>1.0738622586670132E-4</v>
      </c>
      <c r="H3639" s="29">
        <f t="shared" si="395"/>
        <v>1.458843173406821</v>
      </c>
      <c r="I3639" s="30">
        <f>VLOOKUP(B3638,'מדדים וריביות'!B:C,2)</f>
        <v>25662313.9244854</v>
      </c>
      <c r="K3639" s="39">
        <f t="shared" si="396"/>
        <v>0</v>
      </c>
      <c r="L3639" s="39">
        <f t="shared" si="397"/>
        <v>0</v>
      </c>
      <c r="M3639" s="39">
        <f t="shared" si="398"/>
        <v>0</v>
      </c>
      <c r="N3639" s="41">
        <f t="shared" si="400"/>
        <v>0</v>
      </c>
    </row>
    <row r="3640" spans="2:14">
      <c r="B3640" s="1">
        <v>36505</v>
      </c>
      <c r="C3640" s="1">
        <f t="shared" si="399"/>
        <v>36495</v>
      </c>
      <c r="E3640" s="42">
        <f>IF(DAY(B3640)&gt;14,VLOOKUP(DATE(YEAR(C3640),MONTH(C3640)-1,DAY(1)),'מדדים וריביות'!B:C,2,FALSE),VLOOKUP(DATE(YEAR(C3640),MONTH(C3640)-2,DAY(1)),'מדדים וריביות'!B:C,2,FALSE))</f>
        <v>25710460.854925301</v>
      </c>
      <c r="F3640" s="43">
        <f>IF($B$5=1,'ריבית יומית'!D3634,'ריבית יומית'!G3634)</f>
        <v>1.0738622586670132E-4</v>
      </c>
      <c r="G3640" s="43">
        <f t="shared" si="394"/>
        <v>1.0738622586670132E-4</v>
      </c>
      <c r="H3640" s="29">
        <f t="shared" si="395"/>
        <v>1.458686530565581</v>
      </c>
      <c r="I3640" s="30">
        <f>VLOOKUP(B3639,'מדדים וריביות'!B:C,2)</f>
        <v>25662313.9244854</v>
      </c>
      <c r="K3640" s="39">
        <f t="shared" si="396"/>
        <v>0</v>
      </c>
      <c r="L3640" s="39">
        <f t="shared" si="397"/>
        <v>0</v>
      </c>
      <c r="M3640" s="39">
        <f t="shared" si="398"/>
        <v>0</v>
      </c>
      <c r="N3640" s="41">
        <f t="shared" si="400"/>
        <v>0</v>
      </c>
    </row>
    <row r="3641" spans="2:14">
      <c r="B3641" s="1">
        <v>36506</v>
      </c>
      <c r="C3641" s="1">
        <f t="shared" si="399"/>
        <v>36495</v>
      </c>
      <c r="E3641" s="42">
        <f>IF(DAY(B3641)&gt;14,VLOOKUP(DATE(YEAR(C3641),MONTH(C3641)-1,DAY(1)),'מדדים וריביות'!B:C,2,FALSE),VLOOKUP(DATE(YEAR(C3641),MONTH(C3641)-2,DAY(1)),'מדדים וריביות'!B:C,2,FALSE))</f>
        <v>25710460.854925301</v>
      </c>
      <c r="F3641" s="43">
        <f>IF($B$5=1,'ריבית יומית'!D3635,'ריבית יומית'!G3635)</f>
        <v>1.0738622586670132E-4</v>
      </c>
      <c r="G3641" s="43">
        <f t="shared" si="394"/>
        <v>1.0738622586670132E-4</v>
      </c>
      <c r="H3641" s="29">
        <f t="shared" si="395"/>
        <v>1.4585299045438183</v>
      </c>
      <c r="I3641" s="30">
        <f>VLOOKUP(B3640,'מדדים וריביות'!B:C,2)</f>
        <v>25662313.9244854</v>
      </c>
      <c r="K3641" s="39">
        <f t="shared" si="396"/>
        <v>0</v>
      </c>
      <c r="L3641" s="39">
        <f t="shared" si="397"/>
        <v>0</v>
      </c>
      <c r="M3641" s="39">
        <f t="shared" si="398"/>
        <v>0</v>
      </c>
      <c r="N3641" s="41">
        <f t="shared" si="400"/>
        <v>0</v>
      </c>
    </row>
    <row r="3642" spans="2:14">
      <c r="B3642" s="1">
        <v>36507</v>
      </c>
      <c r="C3642" s="1">
        <f t="shared" si="399"/>
        <v>36495</v>
      </c>
      <c r="E3642" s="42">
        <f>IF(DAY(B3642)&gt;14,VLOOKUP(DATE(YEAR(C3642),MONTH(C3642)-1,DAY(1)),'מדדים וריביות'!B:C,2,FALSE),VLOOKUP(DATE(YEAR(C3642),MONTH(C3642)-2,DAY(1)),'מדדים וריביות'!B:C,2,FALSE))</f>
        <v>25710460.854925301</v>
      </c>
      <c r="F3642" s="43">
        <f>IF($B$5=1,'ריבית יומית'!D3636,'ריבית יומית'!G3636)</f>
        <v>1.0738622586670132E-4</v>
      </c>
      <c r="G3642" s="43">
        <f t="shared" si="394"/>
        <v>1.0738622586670132E-4</v>
      </c>
      <c r="H3642" s="29">
        <f t="shared" si="395"/>
        <v>1.458373295339727</v>
      </c>
      <c r="I3642" s="30">
        <f>VLOOKUP(B3641,'מדדים וריביות'!B:C,2)</f>
        <v>25662313.9244854</v>
      </c>
      <c r="K3642" s="39">
        <f t="shared" si="396"/>
        <v>0</v>
      </c>
      <c r="L3642" s="39">
        <f t="shared" si="397"/>
        <v>0</v>
      </c>
      <c r="M3642" s="39">
        <f t="shared" si="398"/>
        <v>0</v>
      </c>
      <c r="N3642" s="41">
        <f t="shared" si="400"/>
        <v>0</v>
      </c>
    </row>
    <row r="3643" spans="2:14">
      <c r="B3643" s="1">
        <v>36508</v>
      </c>
      <c r="C3643" s="1">
        <f t="shared" si="399"/>
        <v>36495</v>
      </c>
      <c r="E3643" s="42">
        <f>IF(DAY(B3643)&gt;14,VLOOKUP(DATE(YEAR(C3643),MONTH(C3643)-1,DAY(1)),'מדדים וריביות'!B:C,2,FALSE),VLOOKUP(DATE(YEAR(C3643),MONTH(C3643)-2,DAY(1)),'מדדים וריביות'!B:C,2,FALSE))</f>
        <v>25710460.854925301</v>
      </c>
      <c r="F3643" s="43">
        <f>IF($B$5=1,'ריבית יומית'!D3637,'ריבית יומית'!G3637)</f>
        <v>1.0738622586670132E-4</v>
      </c>
      <c r="G3643" s="43">
        <f t="shared" si="394"/>
        <v>1.0738622586670132E-4</v>
      </c>
      <c r="H3643" s="29">
        <f t="shared" si="395"/>
        <v>1.4582167029515012</v>
      </c>
      <c r="I3643" s="30">
        <f>VLOOKUP(B3642,'מדדים וריביות'!B:C,2)</f>
        <v>25662313.9244854</v>
      </c>
      <c r="K3643" s="39">
        <f t="shared" si="396"/>
        <v>0</v>
      </c>
      <c r="L3643" s="39">
        <f t="shared" si="397"/>
        <v>0</v>
      </c>
      <c r="M3643" s="39">
        <f t="shared" si="398"/>
        <v>0</v>
      </c>
      <c r="N3643" s="41">
        <f t="shared" si="400"/>
        <v>0</v>
      </c>
    </row>
    <row r="3644" spans="2:14">
      <c r="B3644" s="1">
        <v>36509</v>
      </c>
      <c r="C3644" s="1">
        <f t="shared" si="399"/>
        <v>36495</v>
      </c>
      <c r="E3644" s="42">
        <f>IF(DAY(B3644)&gt;14,VLOOKUP(DATE(YEAR(C3644),MONTH(C3644)-1,DAY(1)),'מדדים וריביות'!B:C,2,FALSE),VLOOKUP(DATE(YEAR(C3644),MONTH(C3644)-2,DAY(1)),'מדדים וריביות'!B:C,2,FALSE))</f>
        <v>25662313.9244854</v>
      </c>
      <c r="F3644" s="43">
        <f>IF($B$5=1,'ריבית יומית'!D3638,'ריבית יומית'!G3638)</f>
        <v>1.0738622586670132E-4</v>
      </c>
      <c r="G3644" s="43">
        <f t="shared" si="394"/>
        <v>1.0738622586670132E-4</v>
      </c>
      <c r="H3644" s="29">
        <f t="shared" si="395"/>
        <v>1.4580601273773355</v>
      </c>
      <c r="I3644" s="30">
        <f>VLOOKUP(B3643,'מדדים וריביות'!B:C,2)</f>
        <v>25662313.9244854</v>
      </c>
      <c r="K3644" s="39">
        <f t="shared" si="396"/>
        <v>0</v>
      </c>
      <c r="L3644" s="39">
        <f t="shared" si="397"/>
        <v>0</v>
      </c>
      <c r="M3644" s="39">
        <f t="shared" si="398"/>
        <v>0</v>
      </c>
      <c r="N3644" s="41">
        <f t="shared" si="400"/>
        <v>0</v>
      </c>
    </row>
    <row r="3645" spans="2:14">
      <c r="B3645" s="1">
        <v>36510</v>
      </c>
      <c r="C3645" s="1">
        <f t="shared" si="399"/>
        <v>36495</v>
      </c>
      <c r="E3645" s="42">
        <f>IF(DAY(B3645)&gt;14,VLOOKUP(DATE(YEAR(C3645),MONTH(C3645)-1,DAY(1)),'מדדים וריביות'!B:C,2,FALSE),VLOOKUP(DATE(YEAR(C3645),MONTH(C3645)-2,DAY(1)),'מדדים וריביות'!B:C,2,FALSE))</f>
        <v>25662313.9244854</v>
      </c>
      <c r="F3645" s="43">
        <f>IF($B$5=1,'ריבית יומית'!D3639,'ריבית יומית'!G3639)</f>
        <v>1.0738622586670132E-4</v>
      </c>
      <c r="G3645" s="43">
        <f t="shared" si="394"/>
        <v>1.0738622586670132E-4</v>
      </c>
      <c r="H3645" s="29">
        <f t="shared" si="395"/>
        <v>1.4579035686154243</v>
      </c>
      <c r="I3645" s="30">
        <f>VLOOKUP(B3644,'מדדים וריביות'!B:C,2)</f>
        <v>25662313.9244854</v>
      </c>
      <c r="K3645" s="39">
        <f t="shared" si="396"/>
        <v>0</v>
      </c>
      <c r="L3645" s="39">
        <f t="shared" si="397"/>
        <v>0</v>
      </c>
      <c r="M3645" s="39">
        <f t="shared" si="398"/>
        <v>0</v>
      </c>
      <c r="N3645" s="41">
        <f t="shared" si="400"/>
        <v>0</v>
      </c>
    </row>
    <row r="3646" spans="2:14">
      <c r="B3646" s="1">
        <v>36511</v>
      </c>
      <c r="C3646" s="1">
        <f t="shared" si="399"/>
        <v>36495</v>
      </c>
      <c r="E3646" s="42">
        <f>IF(DAY(B3646)&gt;14,VLOOKUP(DATE(YEAR(C3646),MONTH(C3646)-1,DAY(1)),'מדדים וריביות'!B:C,2,FALSE),VLOOKUP(DATE(YEAR(C3646),MONTH(C3646)-2,DAY(1)),'מדדים וריביות'!B:C,2,FALSE))</f>
        <v>25662313.9244854</v>
      </c>
      <c r="F3646" s="43">
        <f>IF($B$5=1,'ריבית יומית'!D3640,'ריבית יומית'!G3640)</f>
        <v>1.0738622586670132E-4</v>
      </c>
      <c r="G3646" s="43">
        <f t="shared" si="394"/>
        <v>1.0738622586670132E-4</v>
      </c>
      <c r="H3646" s="29">
        <f t="shared" si="395"/>
        <v>1.4577470266639625</v>
      </c>
      <c r="I3646" s="30">
        <f>VLOOKUP(B3645,'מדדים וריביות'!B:C,2)</f>
        <v>25662313.9244854</v>
      </c>
      <c r="K3646" s="39">
        <f t="shared" si="396"/>
        <v>0</v>
      </c>
      <c r="L3646" s="39">
        <f t="shared" si="397"/>
        <v>0</v>
      </c>
      <c r="M3646" s="39">
        <f t="shared" si="398"/>
        <v>0</v>
      </c>
      <c r="N3646" s="41">
        <f t="shared" si="400"/>
        <v>0</v>
      </c>
    </row>
    <row r="3647" spans="2:14">
      <c r="B3647" s="1">
        <v>36512</v>
      </c>
      <c r="C3647" s="1">
        <f t="shared" si="399"/>
        <v>36495</v>
      </c>
      <c r="E3647" s="42">
        <f>IF(DAY(B3647)&gt;14,VLOOKUP(DATE(YEAR(C3647),MONTH(C3647)-1,DAY(1)),'מדדים וריביות'!B:C,2,FALSE),VLOOKUP(DATE(YEAR(C3647),MONTH(C3647)-2,DAY(1)),'מדדים וריביות'!B:C,2,FALSE))</f>
        <v>25662313.9244854</v>
      </c>
      <c r="F3647" s="43">
        <f>IF($B$5=1,'ריבית יומית'!D3641,'ריבית יומית'!G3641)</f>
        <v>1.0738622586670132E-4</v>
      </c>
      <c r="G3647" s="43">
        <f t="shared" si="394"/>
        <v>1.0738622586670132E-4</v>
      </c>
      <c r="H3647" s="29">
        <f t="shared" si="395"/>
        <v>1.457590501521145</v>
      </c>
      <c r="I3647" s="30">
        <f>VLOOKUP(B3646,'מדדים וריביות'!B:C,2)</f>
        <v>25662313.9244854</v>
      </c>
      <c r="K3647" s="39">
        <f t="shared" si="396"/>
        <v>0</v>
      </c>
      <c r="L3647" s="39">
        <f t="shared" si="397"/>
        <v>0</v>
      </c>
      <c r="M3647" s="39">
        <f t="shared" si="398"/>
        <v>0</v>
      </c>
      <c r="N3647" s="41">
        <f t="shared" si="400"/>
        <v>0</v>
      </c>
    </row>
    <row r="3648" spans="2:14">
      <c r="B3648" s="1">
        <v>36513</v>
      </c>
      <c r="C3648" s="1">
        <f t="shared" si="399"/>
        <v>36495</v>
      </c>
      <c r="E3648" s="42">
        <f>IF(DAY(B3648)&gt;14,VLOOKUP(DATE(YEAR(C3648),MONTH(C3648)-1,DAY(1)),'מדדים וריביות'!B:C,2,FALSE),VLOOKUP(DATE(YEAR(C3648),MONTH(C3648)-2,DAY(1)),'מדדים וריביות'!B:C,2,FALSE))</f>
        <v>25662313.9244854</v>
      </c>
      <c r="F3648" s="43">
        <f>IF($B$5=1,'ריבית יומית'!D3642,'ריבית יומית'!G3642)</f>
        <v>1.0738622586670132E-4</v>
      </c>
      <c r="G3648" s="43">
        <f t="shared" si="394"/>
        <v>1.0738622586670132E-4</v>
      </c>
      <c r="H3648" s="29">
        <f t="shared" si="395"/>
        <v>1.457433993185167</v>
      </c>
      <c r="I3648" s="30">
        <f>VLOOKUP(B3647,'מדדים וריביות'!B:C,2)</f>
        <v>25662313.9244854</v>
      </c>
      <c r="K3648" s="39">
        <f t="shared" si="396"/>
        <v>0</v>
      </c>
      <c r="L3648" s="39">
        <f t="shared" si="397"/>
        <v>0</v>
      </c>
      <c r="M3648" s="39">
        <f t="shared" si="398"/>
        <v>0</v>
      </c>
      <c r="N3648" s="41">
        <f t="shared" si="400"/>
        <v>0</v>
      </c>
    </row>
    <row r="3649" spans="2:14">
      <c r="B3649" s="1">
        <v>36514</v>
      </c>
      <c r="C3649" s="1">
        <f t="shared" si="399"/>
        <v>36495</v>
      </c>
      <c r="E3649" s="42">
        <f>IF(DAY(B3649)&gt;14,VLOOKUP(DATE(YEAR(C3649),MONTH(C3649)-1,DAY(1)),'מדדים וריביות'!B:C,2,FALSE),VLOOKUP(DATE(YEAR(C3649),MONTH(C3649)-2,DAY(1)),'מדדים וריביות'!B:C,2,FALSE))</f>
        <v>25662313.9244854</v>
      </c>
      <c r="F3649" s="43">
        <f>IF($B$5=1,'ריבית יומית'!D3643,'ריבית יומית'!G3643)</f>
        <v>1.0738622586670132E-4</v>
      </c>
      <c r="G3649" s="43">
        <f t="shared" si="394"/>
        <v>1.0738622586670132E-4</v>
      </c>
      <c r="H3649" s="29">
        <f t="shared" si="395"/>
        <v>1.4572775016542239</v>
      </c>
      <c r="I3649" s="30">
        <f>VLOOKUP(B3648,'מדדים וריביות'!B:C,2)</f>
        <v>25662313.9244854</v>
      </c>
      <c r="K3649" s="39">
        <f t="shared" si="396"/>
        <v>0</v>
      </c>
      <c r="L3649" s="39">
        <f t="shared" si="397"/>
        <v>0</v>
      </c>
      <c r="M3649" s="39">
        <f t="shared" si="398"/>
        <v>0</v>
      </c>
      <c r="N3649" s="41">
        <f t="shared" si="400"/>
        <v>0</v>
      </c>
    </row>
    <row r="3650" spans="2:14">
      <c r="B3650" s="1">
        <v>36515</v>
      </c>
      <c r="C3650" s="1">
        <f t="shared" si="399"/>
        <v>36495</v>
      </c>
      <c r="E3650" s="42">
        <f>IF(DAY(B3650)&gt;14,VLOOKUP(DATE(YEAR(C3650),MONTH(C3650)-1,DAY(1)),'מדדים וריביות'!B:C,2,FALSE),VLOOKUP(DATE(YEAR(C3650),MONTH(C3650)-2,DAY(1)),'מדדים וריביות'!B:C,2,FALSE))</f>
        <v>25662313.9244854</v>
      </c>
      <c r="F3650" s="43">
        <f>IF($B$5=1,'ריבית יומית'!D3644,'ריבית יומית'!G3644)</f>
        <v>1.0738622586670132E-4</v>
      </c>
      <c r="G3650" s="43">
        <f t="shared" si="394"/>
        <v>1.0738622586670132E-4</v>
      </c>
      <c r="H3650" s="29">
        <f t="shared" si="395"/>
        <v>1.4571210269265111</v>
      </c>
      <c r="I3650" s="30">
        <f>VLOOKUP(B3649,'מדדים וריביות'!B:C,2)</f>
        <v>25662313.9244854</v>
      </c>
      <c r="K3650" s="39">
        <f t="shared" si="396"/>
        <v>0</v>
      </c>
      <c r="L3650" s="39">
        <f t="shared" si="397"/>
        <v>0</v>
      </c>
      <c r="M3650" s="39">
        <f t="shared" si="398"/>
        <v>0</v>
      </c>
      <c r="N3650" s="41">
        <f t="shared" si="400"/>
        <v>0</v>
      </c>
    </row>
    <row r="3651" spans="2:14">
      <c r="B3651" s="1">
        <v>36516</v>
      </c>
      <c r="C3651" s="1">
        <f t="shared" si="399"/>
        <v>36495</v>
      </c>
      <c r="E3651" s="42">
        <f>IF(DAY(B3651)&gt;14,VLOOKUP(DATE(YEAR(C3651),MONTH(C3651)-1,DAY(1)),'מדדים וריביות'!B:C,2,FALSE),VLOOKUP(DATE(YEAR(C3651),MONTH(C3651)-2,DAY(1)),'מדדים וריביות'!B:C,2,FALSE))</f>
        <v>25662313.9244854</v>
      </c>
      <c r="F3651" s="43">
        <f>IF($B$5=1,'ריבית יומית'!D3645,'ריבית יומית'!G3645)</f>
        <v>1.0738622586670132E-4</v>
      </c>
      <c r="G3651" s="43">
        <f t="shared" si="394"/>
        <v>1.0738622586670132E-4</v>
      </c>
      <c r="H3651" s="29">
        <f t="shared" si="395"/>
        <v>1.4569645690002246</v>
      </c>
      <c r="I3651" s="30">
        <f>VLOOKUP(B3650,'מדדים וריביות'!B:C,2)</f>
        <v>25662313.9244854</v>
      </c>
      <c r="K3651" s="39">
        <f t="shared" si="396"/>
        <v>0</v>
      </c>
      <c r="L3651" s="39">
        <f t="shared" si="397"/>
        <v>0</v>
      </c>
      <c r="M3651" s="39">
        <f t="shared" si="398"/>
        <v>0</v>
      </c>
      <c r="N3651" s="41">
        <f t="shared" si="400"/>
        <v>0</v>
      </c>
    </row>
    <row r="3652" spans="2:14">
      <c r="B3652" s="1">
        <v>36517</v>
      </c>
      <c r="C3652" s="1">
        <f t="shared" si="399"/>
        <v>36495</v>
      </c>
      <c r="E3652" s="42">
        <f>IF(DAY(B3652)&gt;14,VLOOKUP(DATE(YEAR(C3652),MONTH(C3652)-1,DAY(1)),'מדדים וריביות'!B:C,2,FALSE),VLOOKUP(DATE(YEAR(C3652),MONTH(C3652)-2,DAY(1)),'מדדים וריביות'!B:C,2,FALSE))</f>
        <v>25662313.9244854</v>
      </c>
      <c r="F3652" s="43">
        <f>IF($B$5=1,'ריבית יומית'!D3646,'ריבית יומית'!G3646)</f>
        <v>1.0738622586670132E-4</v>
      </c>
      <c r="G3652" s="43">
        <f t="shared" si="394"/>
        <v>1.0738622586670132E-4</v>
      </c>
      <c r="H3652" s="29">
        <f t="shared" si="395"/>
        <v>1.4568081278735603</v>
      </c>
      <c r="I3652" s="30">
        <f>VLOOKUP(B3651,'מדדים וריביות'!B:C,2)</f>
        <v>25662313.9244854</v>
      </c>
      <c r="K3652" s="39">
        <f t="shared" si="396"/>
        <v>0</v>
      </c>
      <c r="L3652" s="39">
        <f t="shared" si="397"/>
        <v>0</v>
      </c>
      <c r="M3652" s="39">
        <f t="shared" si="398"/>
        <v>0</v>
      </c>
      <c r="N3652" s="41">
        <f t="shared" si="400"/>
        <v>0</v>
      </c>
    </row>
    <row r="3653" spans="2:14">
      <c r="B3653" s="1">
        <v>36518</v>
      </c>
      <c r="C3653" s="1">
        <f t="shared" si="399"/>
        <v>36495</v>
      </c>
      <c r="E3653" s="42">
        <f>IF(DAY(B3653)&gt;14,VLOOKUP(DATE(YEAR(C3653),MONTH(C3653)-1,DAY(1)),'מדדים וריביות'!B:C,2,FALSE),VLOOKUP(DATE(YEAR(C3653),MONTH(C3653)-2,DAY(1)),'מדדים וריביות'!B:C,2,FALSE))</f>
        <v>25662313.9244854</v>
      </c>
      <c r="F3653" s="43">
        <f>IF($B$5=1,'ריבית יומית'!D3647,'ריבית יומית'!G3647)</f>
        <v>1.0738622586670132E-4</v>
      </c>
      <c r="G3653" s="43">
        <f t="shared" si="394"/>
        <v>1.0738622586670132E-4</v>
      </c>
      <c r="H3653" s="29">
        <f t="shared" si="395"/>
        <v>1.4566517035447144</v>
      </c>
      <c r="I3653" s="30">
        <f>VLOOKUP(B3652,'מדדים וריביות'!B:C,2)</f>
        <v>25662313.9244854</v>
      </c>
      <c r="K3653" s="39">
        <f t="shared" si="396"/>
        <v>0</v>
      </c>
      <c r="L3653" s="39">
        <f t="shared" si="397"/>
        <v>0</v>
      </c>
      <c r="M3653" s="39">
        <f t="shared" si="398"/>
        <v>0</v>
      </c>
      <c r="N3653" s="41">
        <f t="shared" si="400"/>
        <v>0</v>
      </c>
    </row>
    <row r="3654" spans="2:14">
      <c r="B3654" s="1">
        <v>36519</v>
      </c>
      <c r="C3654" s="1">
        <f t="shared" si="399"/>
        <v>36495</v>
      </c>
      <c r="E3654" s="42">
        <f>IF(DAY(B3654)&gt;14,VLOOKUP(DATE(YEAR(C3654),MONTH(C3654)-1,DAY(1)),'מדדים וריביות'!B:C,2,FALSE),VLOOKUP(DATE(YEAR(C3654),MONTH(C3654)-2,DAY(1)),'מדדים וריביות'!B:C,2,FALSE))</f>
        <v>25662313.9244854</v>
      </c>
      <c r="F3654" s="43">
        <f>IF($B$5=1,'ריבית יומית'!D3648,'ריבית יומית'!G3648)</f>
        <v>1.0738622586670132E-4</v>
      </c>
      <c r="G3654" s="43">
        <f t="shared" si="394"/>
        <v>1.0738622586670132E-4</v>
      </c>
      <c r="H3654" s="29">
        <f t="shared" si="395"/>
        <v>1.4564952960118831</v>
      </c>
      <c r="I3654" s="30">
        <f>VLOOKUP(B3653,'מדדים וריביות'!B:C,2)</f>
        <v>25662313.9244854</v>
      </c>
      <c r="K3654" s="39">
        <f t="shared" si="396"/>
        <v>0</v>
      </c>
      <c r="L3654" s="39">
        <f t="shared" si="397"/>
        <v>0</v>
      </c>
      <c r="M3654" s="39">
        <f t="shared" si="398"/>
        <v>0</v>
      </c>
      <c r="N3654" s="41">
        <f t="shared" si="400"/>
        <v>0</v>
      </c>
    </row>
    <row r="3655" spans="2:14">
      <c r="B3655" s="1">
        <v>36520</v>
      </c>
      <c r="C3655" s="1">
        <f t="shared" si="399"/>
        <v>36495</v>
      </c>
      <c r="E3655" s="42">
        <f>IF(DAY(B3655)&gt;14,VLOOKUP(DATE(YEAR(C3655),MONTH(C3655)-1,DAY(1)),'מדדים וריביות'!B:C,2,FALSE),VLOOKUP(DATE(YEAR(C3655),MONTH(C3655)-2,DAY(1)),'מדדים וריביות'!B:C,2,FALSE))</f>
        <v>25662313.9244854</v>
      </c>
      <c r="F3655" s="43">
        <f>IF($B$5=1,'ריבית יומית'!D3649,'ריבית יומית'!G3649)</f>
        <v>1.0738622586670132E-4</v>
      </c>
      <c r="G3655" s="43">
        <f t="shared" si="394"/>
        <v>1.0738622586670132E-4</v>
      </c>
      <c r="H3655" s="29">
        <f t="shared" si="395"/>
        <v>1.4563389052732629</v>
      </c>
      <c r="I3655" s="30">
        <f>VLOOKUP(B3654,'מדדים וריביות'!B:C,2)</f>
        <v>25662313.9244854</v>
      </c>
      <c r="K3655" s="39">
        <f t="shared" si="396"/>
        <v>0</v>
      </c>
      <c r="L3655" s="39">
        <f t="shared" si="397"/>
        <v>0</v>
      </c>
      <c r="M3655" s="39">
        <f t="shared" si="398"/>
        <v>0</v>
      </c>
      <c r="N3655" s="41">
        <f t="shared" si="400"/>
        <v>0</v>
      </c>
    </row>
    <row r="3656" spans="2:14">
      <c r="B3656" s="1">
        <v>36521</v>
      </c>
      <c r="C3656" s="1">
        <f t="shared" si="399"/>
        <v>36495</v>
      </c>
      <c r="E3656" s="42">
        <f>IF(DAY(B3656)&gt;14,VLOOKUP(DATE(YEAR(C3656),MONTH(C3656)-1,DAY(1)),'מדדים וריביות'!B:C,2,FALSE),VLOOKUP(DATE(YEAR(C3656),MONTH(C3656)-2,DAY(1)),'מדדים וריביות'!B:C,2,FALSE))</f>
        <v>25662313.9244854</v>
      </c>
      <c r="F3656" s="43">
        <f>IF($B$5=1,'ריבית יומית'!D3650,'ריבית יומית'!G3650)</f>
        <v>1.0738622586670132E-4</v>
      </c>
      <c r="G3656" s="43">
        <f t="shared" si="394"/>
        <v>1.0738622586670132E-4</v>
      </c>
      <c r="H3656" s="29">
        <f t="shared" si="395"/>
        <v>1.4561825313270507</v>
      </c>
      <c r="I3656" s="30">
        <f>VLOOKUP(B3655,'מדדים וריביות'!B:C,2)</f>
        <v>25662313.9244854</v>
      </c>
      <c r="K3656" s="39">
        <f t="shared" si="396"/>
        <v>0</v>
      </c>
      <c r="L3656" s="39">
        <f t="shared" si="397"/>
        <v>0</v>
      </c>
      <c r="M3656" s="39">
        <f t="shared" si="398"/>
        <v>0</v>
      </c>
      <c r="N3656" s="41">
        <f t="shared" si="400"/>
        <v>0</v>
      </c>
    </row>
    <row r="3657" spans="2:14">
      <c r="B3657" s="1">
        <v>36522</v>
      </c>
      <c r="C3657" s="1">
        <f t="shared" si="399"/>
        <v>36495</v>
      </c>
      <c r="E3657" s="42">
        <f>IF(DAY(B3657)&gt;14,VLOOKUP(DATE(YEAR(C3657),MONTH(C3657)-1,DAY(1)),'מדדים וריביות'!B:C,2,FALSE),VLOOKUP(DATE(YEAR(C3657),MONTH(C3657)-2,DAY(1)),'מדדים וריביות'!B:C,2,FALSE))</f>
        <v>25662313.9244854</v>
      </c>
      <c r="F3657" s="43">
        <f>IF($B$5=1,'ריבית יומית'!D3651,'ריבית יומית'!G3651)</f>
        <v>1.0738622586670132E-4</v>
      </c>
      <c r="G3657" s="43">
        <f t="shared" ref="G3657:G3720" si="401">IF(B3657&gt;$B$2,0,F3657)</f>
        <v>1.0738622586670132E-4</v>
      </c>
      <c r="H3657" s="29">
        <f t="shared" ref="H3657:H3720" si="402">H3658*(1+G3657)</f>
        <v>1.4560261741714433</v>
      </c>
      <c r="I3657" s="30">
        <f>VLOOKUP(B3656,'מדדים וריביות'!B:C,2)</f>
        <v>25662313.9244854</v>
      </c>
      <c r="K3657" s="39">
        <f t="shared" ref="K3657:K3720" si="403">$B$4/E3657*D3657-D3657</f>
        <v>0</v>
      </c>
      <c r="L3657" s="39">
        <f t="shared" ref="L3657:L3720" si="404">H3658*D3657-D3657</f>
        <v>0</v>
      </c>
      <c r="M3657" s="39">
        <f t="shared" ref="M3657:M3720" si="405">$B$4/E3657*L3657-L3657</f>
        <v>0</v>
      </c>
      <c r="N3657" s="41">
        <f t="shared" si="400"/>
        <v>0</v>
      </c>
    </row>
    <row r="3658" spans="2:14">
      <c r="B3658" s="1">
        <v>36523</v>
      </c>
      <c r="C3658" s="1">
        <f t="shared" ref="C3658:C3721" si="406">DATE(YEAR(B3658),MONTH(B3658),DAY(1))</f>
        <v>36495</v>
      </c>
      <c r="E3658" s="42">
        <f>IF(DAY(B3658)&gt;14,VLOOKUP(DATE(YEAR(C3658),MONTH(C3658)-1,DAY(1)),'מדדים וריביות'!B:C,2,FALSE),VLOOKUP(DATE(YEAR(C3658),MONTH(C3658)-2,DAY(1)),'מדדים וריביות'!B:C,2,FALSE))</f>
        <v>25662313.9244854</v>
      </c>
      <c r="F3658" s="43">
        <f>IF($B$5=1,'ריבית יומית'!D3652,'ריבית יומית'!G3652)</f>
        <v>1.0738622586670132E-4</v>
      </c>
      <c r="G3658" s="43">
        <f t="shared" si="401"/>
        <v>1.0738622586670132E-4</v>
      </c>
      <c r="H3658" s="29">
        <f t="shared" si="402"/>
        <v>1.4558698338046379</v>
      </c>
      <c r="I3658" s="30">
        <f>VLOOKUP(B3657,'מדדים וריביות'!B:C,2)</f>
        <v>25662313.9244854</v>
      </c>
      <c r="K3658" s="39">
        <f t="shared" si="403"/>
        <v>0</v>
      </c>
      <c r="L3658" s="39">
        <f t="shared" si="404"/>
        <v>0</v>
      </c>
      <c r="M3658" s="39">
        <f t="shared" si="405"/>
        <v>0</v>
      </c>
      <c r="N3658" s="41">
        <f t="shared" ref="N3658:N3721" si="407">SUM(K3658:M3658)</f>
        <v>0</v>
      </c>
    </row>
    <row r="3659" spans="2:14">
      <c r="B3659" s="1">
        <v>36524</v>
      </c>
      <c r="C3659" s="1">
        <f t="shared" si="406"/>
        <v>36495</v>
      </c>
      <c r="E3659" s="42">
        <f>IF(DAY(B3659)&gt;14,VLOOKUP(DATE(YEAR(C3659),MONTH(C3659)-1,DAY(1)),'מדדים וריביות'!B:C,2,FALSE),VLOOKUP(DATE(YEAR(C3659),MONTH(C3659)-2,DAY(1)),'מדדים וריביות'!B:C,2,FALSE))</f>
        <v>25662313.9244854</v>
      </c>
      <c r="F3659" s="43">
        <f>IF($B$5=1,'ריבית יומית'!D3653,'ריבית יומית'!G3653)</f>
        <v>1.0738622586670132E-4</v>
      </c>
      <c r="G3659" s="43">
        <f t="shared" si="401"/>
        <v>1.0738622586670132E-4</v>
      </c>
      <c r="H3659" s="29">
        <f t="shared" si="402"/>
        <v>1.4557135102248318</v>
      </c>
      <c r="I3659" s="30">
        <f>VLOOKUP(B3658,'מדדים וריביות'!B:C,2)</f>
        <v>25662313.9244854</v>
      </c>
      <c r="K3659" s="39">
        <f t="shared" si="403"/>
        <v>0</v>
      </c>
      <c r="L3659" s="39">
        <f t="shared" si="404"/>
        <v>0</v>
      </c>
      <c r="M3659" s="39">
        <f t="shared" si="405"/>
        <v>0</v>
      </c>
      <c r="N3659" s="41">
        <f t="shared" si="407"/>
        <v>0</v>
      </c>
    </row>
    <row r="3660" spans="2:14">
      <c r="B3660" s="1">
        <v>36525</v>
      </c>
      <c r="C3660" s="1">
        <f t="shared" si="406"/>
        <v>36495</v>
      </c>
      <c r="E3660" s="42">
        <f>IF(DAY(B3660)&gt;14,VLOOKUP(DATE(YEAR(C3660),MONTH(C3660)-1,DAY(1)),'מדדים וריביות'!B:C,2,FALSE),VLOOKUP(DATE(YEAR(C3660),MONTH(C3660)-2,DAY(1)),'מדדים וריביות'!B:C,2,FALSE))</f>
        <v>25662313.9244854</v>
      </c>
      <c r="F3660" s="43">
        <f>IF($B$5=1,'ריבית יומית'!D3654,'ריבית יומית'!G3654)</f>
        <v>1.0738622586670132E-4</v>
      </c>
      <c r="G3660" s="43">
        <f t="shared" si="401"/>
        <v>1.0738622586670132E-4</v>
      </c>
      <c r="H3660" s="29">
        <f t="shared" si="402"/>
        <v>1.4555572034302222</v>
      </c>
      <c r="I3660" s="30">
        <f>VLOOKUP(B3659,'מדדים וריביות'!B:C,2)</f>
        <v>25662313.9244854</v>
      </c>
      <c r="K3660" s="39">
        <f t="shared" si="403"/>
        <v>0</v>
      </c>
      <c r="L3660" s="39">
        <f t="shared" si="404"/>
        <v>0</v>
      </c>
      <c r="M3660" s="39">
        <f t="shared" si="405"/>
        <v>0</v>
      </c>
      <c r="N3660" s="41">
        <f t="shared" si="407"/>
        <v>0</v>
      </c>
    </row>
    <row r="3661" spans="2:14">
      <c r="B3661" s="1">
        <v>36526</v>
      </c>
      <c r="C3661" s="1">
        <f t="shared" si="406"/>
        <v>36526</v>
      </c>
      <c r="E3661" s="42">
        <f>IF(DAY(B3661)&gt;14,VLOOKUP(DATE(YEAR(C3661),MONTH(C3661)-1,DAY(1)),'מדדים וריביות'!B:C,2,FALSE),VLOOKUP(DATE(YEAR(C3661),MONTH(C3661)-2,DAY(1)),'מדדים וריביות'!B:C,2,FALSE))</f>
        <v>25662313.9244854</v>
      </c>
      <c r="F3661" s="43">
        <f>IF($B$5=1,'ריבית יומית'!D3655,'ריבית יומית'!G3655)</f>
        <v>1.0738622586670132E-4</v>
      </c>
      <c r="G3661" s="43">
        <f t="shared" si="401"/>
        <v>1.0738622586670132E-4</v>
      </c>
      <c r="H3661" s="29">
        <f t="shared" si="402"/>
        <v>1.4554009134190071</v>
      </c>
      <c r="I3661" s="30">
        <f>VLOOKUP(B3660,'מדדים וריביות'!B:C,2)</f>
        <v>25662313.9244854</v>
      </c>
      <c r="K3661" s="39">
        <f t="shared" si="403"/>
        <v>0</v>
      </c>
      <c r="L3661" s="39">
        <f t="shared" si="404"/>
        <v>0</v>
      </c>
      <c r="M3661" s="39">
        <f t="shared" si="405"/>
        <v>0</v>
      </c>
      <c r="N3661" s="41">
        <f t="shared" si="407"/>
        <v>0</v>
      </c>
    </row>
    <row r="3662" spans="2:14">
      <c r="B3662" s="1">
        <v>36527</v>
      </c>
      <c r="C3662" s="1">
        <f t="shared" si="406"/>
        <v>36526</v>
      </c>
      <c r="E3662" s="42">
        <f>IF(DAY(B3662)&gt;14,VLOOKUP(DATE(YEAR(C3662),MONTH(C3662)-1,DAY(1)),'מדדים וריביות'!B:C,2,FALSE),VLOOKUP(DATE(YEAR(C3662),MONTH(C3662)-2,DAY(1)),'מדדים וריביות'!B:C,2,FALSE))</f>
        <v>25662313.9244854</v>
      </c>
      <c r="F3662" s="43">
        <f>IF($B$5=1,'ריבית יומית'!D3656,'ריבית יומית'!G3656)</f>
        <v>1.0738622586670132E-4</v>
      </c>
      <c r="G3662" s="43">
        <f t="shared" si="401"/>
        <v>1.0738622586670132E-4</v>
      </c>
      <c r="H3662" s="29">
        <f t="shared" si="402"/>
        <v>1.4552446401893844</v>
      </c>
      <c r="I3662" s="30">
        <f>VLOOKUP(B3661,'מדדים וריביות'!B:C,2)</f>
        <v>25541946.598385502</v>
      </c>
      <c r="K3662" s="39">
        <f t="shared" si="403"/>
        <v>0</v>
      </c>
      <c r="L3662" s="39">
        <f t="shared" si="404"/>
        <v>0</v>
      </c>
      <c r="M3662" s="39">
        <f t="shared" si="405"/>
        <v>0</v>
      </c>
      <c r="N3662" s="41">
        <f t="shared" si="407"/>
        <v>0</v>
      </c>
    </row>
    <row r="3663" spans="2:14">
      <c r="B3663" s="1">
        <v>36528</v>
      </c>
      <c r="C3663" s="1">
        <f t="shared" si="406"/>
        <v>36526</v>
      </c>
      <c r="E3663" s="42">
        <f>IF(DAY(B3663)&gt;14,VLOOKUP(DATE(YEAR(C3663),MONTH(C3663)-1,DAY(1)),'מדדים וריביות'!B:C,2,FALSE),VLOOKUP(DATE(YEAR(C3663),MONTH(C3663)-2,DAY(1)),'מדדים וריביות'!B:C,2,FALSE))</f>
        <v>25662313.9244854</v>
      </c>
      <c r="F3663" s="43">
        <f>IF($B$5=1,'ריבית יומית'!D3657,'ריבית יומית'!G3657)</f>
        <v>1.0738622586670132E-4</v>
      </c>
      <c r="G3663" s="43">
        <f t="shared" si="401"/>
        <v>1.0738622586670132E-4</v>
      </c>
      <c r="H3663" s="29">
        <f t="shared" si="402"/>
        <v>1.4550883837395521</v>
      </c>
      <c r="I3663" s="30">
        <f>VLOOKUP(B3662,'מדדים וריביות'!B:C,2)</f>
        <v>25541946.598385502</v>
      </c>
      <c r="K3663" s="39">
        <f t="shared" si="403"/>
        <v>0</v>
      </c>
      <c r="L3663" s="39">
        <f t="shared" si="404"/>
        <v>0</v>
      </c>
      <c r="M3663" s="39">
        <f t="shared" si="405"/>
        <v>0</v>
      </c>
      <c r="N3663" s="41">
        <f t="shared" si="407"/>
        <v>0</v>
      </c>
    </row>
    <row r="3664" spans="2:14">
      <c r="B3664" s="1">
        <v>36529</v>
      </c>
      <c r="C3664" s="1">
        <f t="shared" si="406"/>
        <v>36526</v>
      </c>
      <c r="E3664" s="42">
        <f>IF(DAY(B3664)&gt;14,VLOOKUP(DATE(YEAR(C3664),MONTH(C3664)-1,DAY(1)),'מדדים וריביות'!B:C,2,FALSE),VLOOKUP(DATE(YEAR(C3664),MONTH(C3664)-2,DAY(1)),'מדדים וריביות'!B:C,2,FALSE))</f>
        <v>25662313.9244854</v>
      </c>
      <c r="F3664" s="43">
        <f>IF($B$5=1,'ריבית יומית'!D3658,'ריבית יומית'!G3658)</f>
        <v>1.0738622586670132E-4</v>
      </c>
      <c r="G3664" s="43">
        <f t="shared" si="401"/>
        <v>1.0738622586670132E-4</v>
      </c>
      <c r="H3664" s="29">
        <f t="shared" si="402"/>
        <v>1.4549321440677085</v>
      </c>
      <c r="I3664" s="30">
        <f>VLOOKUP(B3663,'מדדים וריביות'!B:C,2)</f>
        <v>25541946.598385502</v>
      </c>
      <c r="K3664" s="39">
        <f t="shared" si="403"/>
        <v>0</v>
      </c>
      <c r="L3664" s="39">
        <f t="shared" si="404"/>
        <v>0</v>
      </c>
      <c r="M3664" s="39">
        <f t="shared" si="405"/>
        <v>0</v>
      </c>
      <c r="N3664" s="41">
        <f t="shared" si="407"/>
        <v>0</v>
      </c>
    </row>
    <row r="3665" spans="2:14">
      <c r="B3665" s="1">
        <v>36530</v>
      </c>
      <c r="C3665" s="1">
        <f t="shared" si="406"/>
        <v>36526</v>
      </c>
      <c r="E3665" s="42">
        <f>IF(DAY(B3665)&gt;14,VLOOKUP(DATE(YEAR(C3665),MONTH(C3665)-1,DAY(1)),'מדדים וריביות'!B:C,2,FALSE),VLOOKUP(DATE(YEAR(C3665),MONTH(C3665)-2,DAY(1)),'מדדים וריביות'!B:C,2,FALSE))</f>
        <v>25662313.9244854</v>
      </c>
      <c r="F3665" s="43">
        <f>IF($B$5=1,'ריבית יומית'!D3659,'ריבית יומית'!G3659)</f>
        <v>1.0738622586670132E-4</v>
      </c>
      <c r="G3665" s="43">
        <f t="shared" si="401"/>
        <v>1.0738622586670132E-4</v>
      </c>
      <c r="H3665" s="29">
        <f t="shared" si="402"/>
        <v>1.4547759211720521</v>
      </c>
      <c r="I3665" s="30">
        <f>VLOOKUP(B3664,'מדדים וריביות'!B:C,2)</f>
        <v>25541946.598385502</v>
      </c>
      <c r="K3665" s="39">
        <f t="shared" si="403"/>
        <v>0</v>
      </c>
      <c r="L3665" s="39">
        <f t="shared" si="404"/>
        <v>0</v>
      </c>
      <c r="M3665" s="39">
        <f t="shared" si="405"/>
        <v>0</v>
      </c>
      <c r="N3665" s="41">
        <f t="shared" si="407"/>
        <v>0</v>
      </c>
    </row>
    <row r="3666" spans="2:14">
      <c r="B3666" s="1">
        <v>36531</v>
      </c>
      <c r="C3666" s="1">
        <f t="shared" si="406"/>
        <v>36526</v>
      </c>
      <c r="E3666" s="42">
        <f>IF(DAY(B3666)&gt;14,VLOOKUP(DATE(YEAR(C3666),MONTH(C3666)-1,DAY(1)),'מדדים וריביות'!B:C,2,FALSE),VLOOKUP(DATE(YEAR(C3666),MONTH(C3666)-2,DAY(1)),'מדדים וריביות'!B:C,2,FALSE))</f>
        <v>25662313.9244854</v>
      </c>
      <c r="F3666" s="43">
        <f>IF($B$5=1,'ריבית יומית'!D3660,'ריבית יומית'!G3660)</f>
        <v>1.0738622586670132E-4</v>
      </c>
      <c r="G3666" s="43">
        <f t="shared" si="401"/>
        <v>1.0738622586670132E-4</v>
      </c>
      <c r="H3666" s="29">
        <f t="shared" si="402"/>
        <v>1.4546197150507816</v>
      </c>
      <c r="I3666" s="30">
        <f>VLOOKUP(B3665,'מדדים וריביות'!B:C,2)</f>
        <v>25541946.598385502</v>
      </c>
      <c r="K3666" s="39">
        <f t="shared" si="403"/>
        <v>0</v>
      </c>
      <c r="L3666" s="39">
        <f t="shared" si="404"/>
        <v>0</v>
      </c>
      <c r="M3666" s="39">
        <f t="shared" si="405"/>
        <v>0</v>
      </c>
      <c r="N3666" s="41">
        <f t="shared" si="407"/>
        <v>0</v>
      </c>
    </row>
    <row r="3667" spans="2:14">
      <c r="B3667" s="1">
        <v>36532</v>
      </c>
      <c r="C3667" s="1">
        <f t="shared" si="406"/>
        <v>36526</v>
      </c>
      <c r="E3667" s="42">
        <f>IF(DAY(B3667)&gt;14,VLOOKUP(DATE(YEAR(C3667),MONTH(C3667)-1,DAY(1)),'מדדים וריביות'!B:C,2,FALSE),VLOOKUP(DATE(YEAR(C3667),MONTH(C3667)-2,DAY(1)),'מדדים וריביות'!B:C,2,FALSE))</f>
        <v>25662313.9244854</v>
      </c>
      <c r="F3667" s="43">
        <f>IF($B$5=1,'ריבית יומית'!D3661,'ריבית יומית'!G3661)</f>
        <v>1.0738622586670132E-4</v>
      </c>
      <c r="G3667" s="43">
        <f t="shared" si="401"/>
        <v>1.0738622586670132E-4</v>
      </c>
      <c r="H3667" s="29">
        <f t="shared" si="402"/>
        <v>1.4544635257020957</v>
      </c>
      <c r="I3667" s="30">
        <f>VLOOKUP(B3666,'מדדים וריביות'!B:C,2)</f>
        <v>25541946.598385502</v>
      </c>
      <c r="K3667" s="39">
        <f t="shared" si="403"/>
        <v>0</v>
      </c>
      <c r="L3667" s="39">
        <f t="shared" si="404"/>
        <v>0</v>
      </c>
      <c r="M3667" s="39">
        <f t="shared" si="405"/>
        <v>0</v>
      </c>
      <c r="N3667" s="41">
        <f t="shared" si="407"/>
        <v>0</v>
      </c>
    </row>
    <row r="3668" spans="2:14">
      <c r="B3668" s="1">
        <v>36533</v>
      </c>
      <c r="C3668" s="1">
        <f t="shared" si="406"/>
        <v>36526</v>
      </c>
      <c r="E3668" s="42">
        <f>IF(DAY(B3668)&gt;14,VLOOKUP(DATE(YEAR(C3668),MONTH(C3668)-1,DAY(1)),'מדדים וריביות'!B:C,2,FALSE),VLOOKUP(DATE(YEAR(C3668),MONTH(C3668)-2,DAY(1)),'מדדים וריביות'!B:C,2,FALSE))</f>
        <v>25662313.9244854</v>
      </c>
      <c r="F3668" s="43">
        <f>IF($B$5=1,'ריבית יומית'!D3662,'ריבית יומית'!G3662)</f>
        <v>1.0738622586670132E-4</v>
      </c>
      <c r="G3668" s="43">
        <f t="shared" si="401"/>
        <v>1.0738622586670132E-4</v>
      </c>
      <c r="H3668" s="29">
        <f t="shared" si="402"/>
        <v>1.4543073531241935</v>
      </c>
      <c r="I3668" s="30">
        <f>VLOOKUP(B3667,'מדדים וריביות'!B:C,2)</f>
        <v>25541946.598385502</v>
      </c>
      <c r="K3668" s="39">
        <f t="shared" si="403"/>
        <v>0</v>
      </c>
      <c r="L3668" s="39">
        <f t="shared" si="404"/>
        <v>0</v>
      </c>
      <c r="M3668" s="39">
        <f t="shared" si="405"/>
        <v>0</v>
      </c>
      <c r="N3668" s="41">
        <f t="shared" si="407"/>
        <v>0</v>
      </c>
    </row>
    <row r="3669" spans="2:14">
      <c r="B3669" s="1">
        <v>36534</v>
      </c>
      <c r="C3669" s="1">
        <f t="shared" si="406"/>
        <v>36526</v>
      </c>
      <c r="E3669" s="42">
        <f>IF(DAY(B3669)&gt;14,VLOOKUP(DATE(YEAR(C3669),MONTH(C3669)-1,DAY(1)),'מדדים וריביות'!B:C,2,FALSE),VLOOKUP(DATE(YEAR(C3669),MONTH(C3669)-2,DAY(1)),'מדדים וריביות'!B:C,2,FALSE))</f>
        <v>25662313.9244854</v>
      </c>
      <c r="F3669" s="43">
        <f>IF($B$5=1,'ריבית יומית'!D3663,'ריבית יומית'!G3663)</f>
        <v>1.0738622586670132E-4</v>
      </c>
      <c r="G3669" s="43">
        <f t="shared" si="401"/>
        <v>1.0738622586670132E-4</v>
      </c>
      <c r="H3669" s="29">
        <f t="shared" si="402"/>
        <v>1.4541511973152743</v>
      </c>
      <c r="I3669" s="30">
        <f>VLOOKUP(B3668,'מדדים וריביות'!B:C,2)</f>
        <v>25541946.598385502</v>
      </c>
      <c r="K3669" s="39">
        <f t="shared" si="403"/>
        <v>0</v>
      </c>
      <c r="L3669" s="39">
        <f t="shared" si="404"/>
        <v>0</v>
      </c>
      <c r="M3669" s="39">
        <f t="shared" si="405"/>
        <v>0</v>
      </c>
      <c r="N3669" s="41">
        <f t="shared" si="407"/>
        <v>0</v>
      </c>
    </row>
    <row r="3670" spans="2:14">
      <c r="B3670" s="1">
        <v>36535</v>
      </c>
      <c r="C3670" s="1">
        <f t="shared" si="406"/>
        <v>36526</v>
      </c>
      <c r="E3670" s="42">
        <f>IF(DAY(B3670)&gt;14,VLOOKUP(DATE(YEAR(C3670),MONTH(C3670)-1,DAY(1)),'מדדים וריביות'!B:C,2,FALSE),VLOOKUP(DATE(YEAR(C3670),MONTH(C3670)-2,DAY(1)),'מדדים וריביות'!B:C,2,FALSE))</f>
        <v>25662313.9244854</v>
      </c>
      <c r="F3670" s="43">
        <f>IF($B$5=1,'ריבית יומית'!D3664,'ריבית יומית'!G3664)</f>
        <v>1.0738622586670132E-4</v>
      </c>
      <c r="G3670" s="43">
        <f t="shared" si="401"/>
        <v>1.0738622586670132E-4</v>
      </c>
      <c r="H3670" s="29">
        <f t="shared" si="402"/>
        <v>1.4539950582735375</v>
      </c>
      <c r="I3670" s="30">
        <f>VLOOKUP(B3669,'מדדים וריביות'!B:C,2)</f>
        <v>25541946.598385502</v>
      </c>
      <c r="K3670" s="39">
        <f t="shared" si="403"/>
        <v>0</v>
      </c>
      <c r="L3670" s="39">
        <f t="shared" si="404"/>
        <v>0</v>
      </c>
      <c r="M3670" s="39">
        <f t="shared" si="405"/>
        <v>0</v>
      </c>
      <c r="N3670" s="41">
        <f t="shared" si="407"/>
        <v>0</v>
      </c>
    </row>
    <row r="3671" spans="2:14">
      <c r="B3671" s="1">
        <v>36536</v>
      </c>
      <c r="C3671" s="1">
        <f t="shared" si="406"/>
        <v>36526</v>
      </c>
      <c r="E3671" s="42">
        <f>IF(DAY(B3671)&gt;14,VLOOKUP(DATE(YEAR(C3671),MONTH(C3671)-1,DAY(1)),'מדדים וריביות'!B:C,2,FALSE),VLOOKUP(DATE(YEAR(C3671),MONTH(C3671)-2,DAY(1)),'מדדים וריביות'!B:C,2,FALSE))</f>
        <v>25662313.9244854</v>
      </c>
      <c r="F3671" s="43">
        <f>IF($B$5=1,'ריבית יומית'!D3665,'ריבית יומית'!G3665)</f>
        <v>1.0738622586670132E-4</v>
      </c>
      <c r="G3671" s="43">
        <f t="shared" si="401"/>
        <v>1.0738622586670132E-4</v>
      </c>
      <c r="H3671" s="29">
        <f t="shared" si="402"/>
        <v>1.4538389359971826</v>
      </c>
      <c r="I3671" s="30">
        <f>VLOOKUP(B3670,'מדדים וריביות'!B:C,2)</f>
        <v>25541946.598385502</v>
      </c>
      <c r="K3671" s="39">
        <f t="shared" si="403"/>
        <v>0</v>
      </c>
      <c r="L3671" s="39">
        <f t="shared" si="404"/>
        <v>0</v>
      </c>
      <c r="M3671" s="39">
        <f t="shared" si="405"/>
        <v>0</v>
      </c>
      <c r="N3671" s="41">
        <f t="shared" si="407"/>
        <v>0</v>
      </c>
    </row>
    <row r="3672" spans="2:14">
      <c r="B3672" s="1">
        <v>36537</v>
      </c>
      <c r="C3672" s="1">
        <f t="shared" si="406"/>
        <v>36526</v>
      </c>
      <c r="E3672" s="42">
        <f>IF(DAY(B3672)&gt;14,VLOOKUP(DATE(YEAR(C3672),MONTH(C3672)-1,DAY(1)),'מדדים וריביות'!B:C,2,FALSE),VLOOKUP(DATE(YEAR(C3672),MONTH(C3672)-2,DAY(1)),'מדדים וריביות'!B:C,2,FALSE))</f>
        <v>25662313.9244854</v>
      </c>
      <c r="F3672" s="43">
        <f>IF($B$5=1,'ריבית יומית'!D3666,'ריבית יומית'!G3666)</f>
        <v>1.0738622586670132E-4</v>
      </c>
      <c r="G3672" s="43">
        <f t="shared" si="401"/>
        <v>1.0738622586670132E-4</v>
      </c>
      <c r="H3672" s="29">
        <f t="shared" si="402"/>
        <v>1.4536828304844096</v>
      </c>
      <c r="I3672" s="30">
        <f>VLOOKUP(B3671,'מדדים וריביות'!B:C,2)</f>
        <v>25541946.598385502</v>
      </c>
      <c r="K3672" s="39">
        <f t="shared" si="403"/>
        <v>0</v>
      </c>
      <c r="L3672" s="39">
        <f t="shared" si="404"/>
        <v>0</v>
      </c>
      <c r="M3672" s="39">
        <f t="shared" si="405"/>
        <v>0</v>
      </c>
      <c r="N3672" s="41">
        <f t="shared" si="407"/>
        <v>0</v>
      </c>
    </row>
    <row r="3673" spans="2:14">
      <c r="B3673" s="1">
        <v>36538</v>
      </c>
      <c r="C3673" s="1">
        <f t="shared" si="406"/>
        <v>36526</v>
      </c>
      <c r="E3673" s="42">
        <f>IF(DAY(B3673)&gt;14,VLOOKUP(DATE(YEAR(C3673),MONTH(C3673)-1,DAY(1)),'מדדים וריביות'!B:C,2,FALSE),VLOOKUP(DATE(YEAR(C3673),MONTH(C3673)-2,DAY(1)),'מדדים וריביות'!B:C,2,FALSE))</f>
        <v>25662313.9244854</v>
      </c>
      <c r="F3673" s="43">
        <f>IF($B$5=1,'ריבית יומית'!D3667,'ריבית יומית'!G3667)</f>
        <v>1.0738622586670132E-4</v>
      </c>
      <c r="G3673" s="43">
        <f t="shared" si="401"/>
        <v>1.0738622586670132E-4</v>
      </c>
      <c r="H3673" s="29">
        <f t="shared" si="402"/>
        <v>1.4535267417334186</v>
      </c>
      <c r="I3673" s="30">
        <f>VLOOKUP(B3672,'מדדים וריביות'!B:C,2)</f>
        <v>25541946.598385502</v>
      </c>
      <c r="K3673" s="39">
        <f t="shared" si="403"/>
        <v>0</v>
      </c>
      <c r="L3673" s="39">
        <f t="shared" si="404"/>
        <v>0</v>
      </c>
      <c r="M3673" s="39">
        <f t="shared" si="405"/>
        <v>0</v>
      </c>
      <c r="N3673" s="41">
        <f t="shared" si="407"/>
        <v>0</v>
      </c>
    </row>
    <row r="3674" spans="2:14">
      <c r="B3674" s="1">
        <v>36539</v>
      </c>
      <c r="C3674" s="1">
        <f t="shared" si="406"/>
        <v>36526</v>
      </c>
      <c r="E3674" s="42">
        <f>IF(DAY(B3674)&gt;14,VLOOKUP(DATE(YEAR(C3674),MONTH(C3674)-1,DAY(1)),'מדדים וריביות'!B:C,2,FALSE),VLOOKUP(DATE(YEAR(C3674),MONTH(C3674)-2,DAY(1)),'מדדים וריביות'!B:C,2,FALSE))</f>
        <v>25662313.9244854</v>
      </c>
      <c r="F3674" s="43">
        <f>IF($B$5=1,'ריבית יומית'!D3668,'ריבית יומית'!G3668)</f>
        <v>1.0738622586670132E-4</v>
      </c>
      <c r="G3674" s="43">
        <f t="shared" si="401"/>
        <v>1.0738622586670132E-4</v>
      </c>
      <c r="H3674" s="29">
        <f t="shared" si="402"/>
        <v>1.4533706697424096</v>
      </c>
      <c r="I3674" s="30">
        <f>VLOOKUP(B3673,'מדדים וריביות'!B:C,2)</f>
        <v>25541946.598385502</v>
      </c>
      <c r="K3674" s="39">
        <f t="shared" si="403"/>
        <v>0</v>
      </c>
      <c r="L3674" s="39">
        <f t="shared" si="404"/>
        <v>0</v>
      </c>
      <c r="M3674" s="39">
        <f t="shared" si="405"/>
        <v>0</v>
      </c>
      <c r="N3674" s="41">
        <f t="shared" si="407"/>
        <v>0</v>
      </c>
    </row>
    <row r="3675" spans="2:14">
      <c r="B3675" s="1">
        <v>36540</v>
      </c>
      <c r="C3675" s="1">
        <f t="shared" si="406"/>
        <v>36526</v>
      </c>
      <c r="E3675" s="42">
        <f>IF(DAY(B3675)&gt;14,VLOOKUP(DATE(YEAR(C3675),MONTH(C3675)-1,DAY(1)),'מדדים וריביות'!B:C,2,FALSE),VLOOKUP(DATE(YEAR(C3675),MONTH(C3675)-2,DAY(1)),'מדדים וריביות'!B:C,2,FALSE))</f>
        <v>25662313.9244854</v>
      </c>
      <c r="F3675" s="43">
        <f>IF($B$5=1,'ריבית יומית'!D3669,'ריבית יומית'!G3669)</f>
        <v>1.0738622586670132E-4</v>
      </c>
      <c r="G3675" s="43">
        <f t="shared" si="401"/>
        <v>1.0738622586670132E-4</v>
      </c>
      <c r="H3675" s="29">
        <f t="shared" si="402"/>
        <v>1.453214614509583</v>
      </c>
      <c r="I3675" s="30">
        <f>VLOOKUP(B3674,'מדדים וריביות'!B:C,2)</f>
        <v>25541946.598385502</v>
      </c>
      <c r="K3675" s="39">
        <f t="shared" si="403"/>
        <v>0</v>
      </c>
      <c r="L3675" s="39">
        <f t="shared" si="404"/>
        <v>0</v>
      </c>
      <c r="M3675" s="39">
        <f t="shared" si="405"/>
        <v>0</v>
      </c>
      <c r="N3675" s="41">
        <f t="shared" si="407"/>
        <v>0</v>
      </c>
    </row>
    <row r="3676" spans="2:14">
      <c r="B3676" s="1">
        <v>36541</v>
      </c>
      <c r="C3676" s="1">
        <f t="shared" si="406"/>
        <v>36526</v>
      </c>
      <c r="E3676" s="42">
        <f>IF(DAY(B3676)&gt;14,VLOOKUP(DATE(YEAR(C3676),MONTH(C3676)-1,DAY(1)),'מדדים וריביות'!B:C,2,FALSE),VLOOKUP(DATE(YEAR(C3676),MONTH(C3676)-2,DAY(1)),'מדדים וריביות'!B:C,2,FALSE))</f>
        <v>25662313.9244854</v>
      </c>
      <c r="F3676" s="43">
        <f>IF($B$5=1,'ריבית יומית'!D3670,'ריבית יומית'!G3670)</f>
        <v>1.0738622586670132E-4</v>
      </c>
      <c r="G3676" s="43">
        <f t="shared" si="401"/>
        <v>1.0738622586670132E-4</v>
      </c>
      <c r="H3676" s="29">
        <f t="shared" si="402"/>
        <v>1.4530585760331396</v>
      </c>
      <c r="I3676" s="30">
        <f>VLOOKUP(B3675,'מדדים וריביות'!B:C,2)</f>
        <v>25541946.598385502</v>
      </c>
      <c r="K3676" s="39">
        <f t="shared" si="403"/>
        <v>0</v>
      </c>
      <c r="L3676" s="39">
        <f t="shared" si="404"/>
        <v>0</v>
      </c>
      <c r="M3676" s="39">
        <f t="shared" si="405"/>
        <v>0</v>
      </c>
      <c r="N3676" s="41">
        <f t="shared" si="407"/>
        <v>0</v>
      </c>
    </row>
    <row r="3677" spans="2:14">
      <c r="B3677" s="1">
        <v>36542</v>
      </c>
      <c r="C3677" s="1">
        <f t="shared" si="406"/>
        <v>36526</v>
      </c>
      <c r="E3677" s="42">
        <f>IF(DAY(B3677)&gt;14,VLOOKUP(DATE(YEAR(C3677),MONTH(C3677)-1,DAY(1)),'מדדים וריביות'!B:C,2,FALSE),VLOOKUP(DATE(YEAR(C3677),MONTH(C3677)-2,DAY(1)),'מדדים וריביות'!B:C,2,FALSE))</f>
        <v>25662313.9244854</v>
      </c>
      <c r="F3677" s="43">
        <f>IF($B$5=1,'ריבית יומית'!D3671,'ריבית יומית'!G3671)</f>
        <v>1.0738622586670132E-4</v>
      </c>
      <c r="G3677" s="43">
        <f t="shared" si="401"/>
        <v>1.0738622586670132E-4</v>
      </c>
      <c r="H3677" s="29">
        <f t="shared" si="402"/>
        <v>1.4529025543112799</v>
      </c>
      <c r="I3677" s="30">
        <f>VLOOKUP(B3676,'מדדים וריביות'!B:C,2)</f>
        <v>25541946.598385502</v>
      </c>
      <c r="K3677" s="39">
        <f t="shared" si="403"/>
        <v>0</v>
      </c>
      <c r="L3677" s="39">
        <f t="shared" si="404"/>
        <v>0</v>
      </c>
      <c r="M3677" s="39">
        <f t="shared" si="405"/>
        <v>0</v>
      </c>
      <c r="N3677" s="41">
        <f t="shared" si="407"/>
        <v>0</v>
      </c>
    </row>
    <row r="3678" spans="2:14">
      <c r="B3678" s="1">
        <v>36543</v>
      </c>
      <c r="C3678" s="1">
        <f t="shared" si="406"/>
        <v>36526</v>
      </c>
      <c r="E3678" s="42">
        <f>IF(DAY(B3678)&gt;14,VLOOKUP(DATE(YEAR(C3678),MONTH(C3678)-1,DAY(1)),'מדדים וריביות'!B:C,2,FALSE),VLOOKUP(DATE(YEAR(C3678),MONTH(C3678)-2,DAY(1)),'מדדים וריביות'!B:C,2,FALSE))</f>
        <v>25662313.9244854</v>
      </c>
      <c r="F3678" s="43">
        <f>IF($B$5=1,'ריבית יומית'!D3672,'ריבית יומית'!G3672)</f>
        <v>1.0738622586670132E-4</v>
      </c>
      <c r="G3678" s="43">
        <f t="shared" si="401"/>
        <v>1.0738622586670132E-4</v>
      </c>
      <c r="H3678" s="29">
        <f t="shared" si="402"/>
        <v>1.4527465493422052</v>
      </c>
      <c r="I3678" s="30">
        <f>VLOOKUP(B3677,'מדדים וריביות'!B:C,2)</f>
        <v>25541946.598385502</v>
      </c>
      <c r="K3678" s="39">
        <f t="shared" si="403"/>
        <v>0</v>
      </c>
      <c r="L3678" s="39">
        <f t="shared" si="404"/>
        <v>0</v>
      </c>
      <c r="M3678" s="39">
        <f t="shared" si="405"/>
        <v>0</v>
      </c>
      <c r="N3678" s="41">
        <f t="shared" si="407"/>
        <v>0</v>
      </c>
    </row>
    <row r="3679" spans="2:14">
      <c r="B3679" s="1">
        <v>36544</v>
      </c>
      <c r="C3679" s="1">
        <f t="shared" si="406"/>
        <v>36526</v>
      </c>
      <c r="E3679" s="42">
        <f>IF(DAY(B3679)&gt;14,VLOOKUP(DATE(YEAR(C3679),MONTH(C3679)-1,DAY(1)),'מדדים וריביות'!B:C,2,FALSE),VLOOKUP(DATE(YEAR(C3679),MONTH(C3679)-2,DAY(1)),'מדדים וריביות'!B:C,2,FALSE))</f>
        <v>25662313.9244854</v>
      </c>
      <c r="F3679" s="43">
        <f>IF($B$5=1,'ריבית יומית'!D3673,'ריבית יומית'!G3673)</f>
        <v>1.0738622586670132E-4</v>
      </c>
      <c r="G3679" s="43">
        <f t="shared" si="401"/>
        <v>1.0738622586670132E-4</v>
      </c>
      <c r="H3679" s="29">
        <f t="shared" si="402"/>
        <v>1.4525905611241163</v>
      </c>
      <c r="I3679" s="30">
        <f>VLOOKUP(B3678,'מדדים וריביות'!B:C,2)</f>
        <v>25541946.598385502</v>
      </c>
      <c r="K3679" s="39">
        <f t="shared" si="403"/>
        <v>0</v>
      </c>
      <c r="L3679" s="39">
        <f t="shared" si="404"/>
        <v>0</v>
      </c>
      <c r="M3679" s="39">
        <f t="shared" si="405"/>
        <v>0</v>
      </c>
      <c r="N3679" s="41">
        <f t="shared" si="407"/>
        <v>0</v>
      </c>
    </row>
    <row r="3680" spans="2:14">
      <c r="B3680" s="1">
        <v>36545</v>
      </c>
      <c r="C3680" s="1">
        <f t="shared" si="406"/>
        <v>36526</v>
      </c>
      <c r="E3680" s="42">
        <f>IF(DAY(B3680)&gt;14,VLOOKUP(DATE(YEAR(C3680),MONTH(C3680)-1,DAY(1)),'מדדים וריביות'!B:C,2,FALSE),VLOOKUP(DATE(YEAR(C3680),MONTH(C3680)-2,DAY(1)),'מדדים וריביות'!B:C,2,FALSE))</f>
        <v>25662313.9244854</v>
      </c>
      <c r="F3680" s="43">
        <f>IF($B$5=1,'ריבית יומית'!D3674,'ריבית יומית'!G3674)</f>
        <v>1.0738622586670132E-4</v>
      </c>
      <c r="G3680" s="43">
        <f t="shared" si="401"/>
        <v>1.0738622586670132E-4</v>
      </c>
      <c r="H3680" s="29">
        <f t="shared" si="402"/>
        <v>1.4524345896552151</v>
      </c>
      <c r="I3680" s="30">
        <f>VLOOKUP(B3679,'מדדים וריביות'!B:C,2)</f>
        <v>25541946.598385502</v>
      </c>
      <c r="K3680" s="39">
        <f t="shared" si="403"/>
        <v>0</v>
      </c>
      <c r="L3680" s="39">
        <f t="shared" si="404"/>
        <v>0</v>
      </c>
      <c r="M3680" s="39">
        <f t="shared" si="405"/>
        <v>0</v>
      </c>
      <c r="N3680" s="41">
        <f t="shared" si="407"/>
        <v>0</v>
      </c>
    </row>
    <row r="3681" spans="2:14">
      <c r="B3681" s="1">
        <v>36546</v>
      </c>
      <c r="C3681" s="1">
        <f t="shared" si="406"/>
        <v>36526</v>
      </c>
      <c r="E3681" s="42">
        <f>IF(DAY(B3681)&gt;14,VLOOKUP(DATE(YEAR(C3681),MONTH(C3681)-1,DAY(1)),'מדדים וריביות'!B:C,2,FALSE),VLOOKUP(DATE(YEAR(C3681),MONTH(C3681)-2,DAY(1)),'מדדים וריביות'!B:C,2,FALSE))</f>
        <v>25662313.9244854</v>
      </c>
      <c r="F3681" s="43">
        <f>IF($B$5=1,'ריבית יומית'!D3675,'ריבית יומית'!G3675)</f>
        <v>1.0738622586670132E-4</v>
      </c>
      <c r="G3681" s="43">
        <f t="shared" si="401"/>
        <v>1.0738622586670132E-4</v>
      </c>
      <c r="H3681" s="29">
        <f t="shared" si="402"/>
        <v>1.4522786349337027</v>
      </c>
      <c r="I3681" s="30">
        <f>VLOOKUP(B3680,'מדדים וריביות'!B:C,2)</f>
        <v>25541946.598385502</v>
      </c>
      <c r="K3681" s="39">
        <f t="shared" si="403"/>
        <v>0</v>
      </c>
      <c r="L3681" s="39">
        <f t="shared" si="404"/>
        <v>0</v>
      </c>
      <c r="M3681" s="39">
        <f t="shared" si="405"/>
        <v>0</v>
      </c>
      <c r="N3681" s="41">
        <f t="shared" si="407"/>
        <v>0</v>
      </c>
    </row>
    <row r="3682" spans="2:14">
      <c r="B3682" s="1">
        <v>36547</v>
      </c>
      <c r="C3682" s="1">
        <f t="shared" si="406"/>
        <v>36526</v>
      </c>
      <c r="E3682" s="42">
        <f>IF(DAY(B3682)&gt;14,VLOOKUP(DATE(YEAR(C3682),MONTH(C3682)-1,DAY(1)),'מדדים וריביות'!B:C,2,FALSE),VLOOKUP(DATE(YEAR(C3682),MONTH(C3682)-2,DAY(1)),'מדדים וריביות'!B:C,2,FALSE))</f>
        <v>25662313.9244854</v>
      </c>
      <c r="F3682" s="43">
        <f>IF($B$5=1,'ריבית יומית'!D3676,'ריבית יומית'!G3676)</f>
        <v>1.0738622586670132E-4</v>
      </c>
      <c r="G3682" s="43">
        <f t="shared" si="401"/>
        <v>1.0738622586670132E-4</v>
      </c>
      <c r="H3682" s="29">
        <f t="shared" si="402"/>
        <v>1.452122696957781</v>
      </c>
      <c r="I3682" s="30">
        <f>VLOOKUP(B3681,'מדדים וריביות'!B:C,2)</f>
        <v>25541946.598385502</v>
      </c>
      <c r="K3682" s="39">
        <f t="shared" si="403"/>
        <v>0</v>
      </c>
      <c r="L3682" s="39">
        <f t="shared" si="404"/>
        <v>0</v>
      </c>
      <c r="M3682" s="39">
        <f t="shared" si="405"/>
        <v>0</v>
      </c>
      <c r="N3682" s="41">
        <f t="shared" si="407"/>
        <v>0</v>
      </c>
    </row>
    <row r="3683" spans="2:14">
      <c r="B3683" s="1">
        <v>36548</v>
      </c>
      <c r="C3683" s="1">
        <f t="shared" si="406"/>
        <v>36526</v>
      </c>
      <c r="E3683" s="42">
        <f>IF(DAY(B3683)&gt;14,VLOOKUP(DATE(YEAR(C3683),MONTH(C3683)-1,DAY(1)),'מדדים וריביות'!B:C,2,FALSE),VLOOKUP(DATE(YEAR(C3683),MONTH(C3683)-2,DAY(1)),'מדדים וריביות'!B:C,2,FALSE))</f>
        <v>25662313.9244854</v>
      </c>
      <c r="F3683" s="43">
        <f>IF($B$5=1,'ריבית יומית'!D3677,'ריבית יומית'!G3677)</f>
        <v>1.0738622586670132E-4</v>
      </c>
      <c r="G3683" s="43">
        <f t="shared" si="401"/>
        <v>1.0738622586670132E-4</v>
      </c>
      <c r="H3683" s="29">
        <f t="shared" si="402"/>
        <v>1.451966775725652</v>
      </c>
      <c r="I3683" s="30">
        <f>VLOOKUP(B3682,'מדדים וריביות'!B:C,2)</f>
        <v>25541946.598385502</v>
      </c>
      <c r="K3683" s="39">
        <f t="shared" si="403"/>
        <v>0</v>
      </c>
      <c r="L3683" s="39">
        <f t="shared" si="404"/>
        <v>0</v>
      </c>
      <c r="M3683" s="39">
        <f t="shared" si="405"/>
        <v>0</v>
      </c>
      <c r="N3683" s="41">
        <f t="shared" si="407"/>
        <v>0</v>
      </c>
    </row>
    <row r="3684" spans="2:14">
      <c r="B3684" s="1">
        <v>36549</v>
      </c>
      <c r="C3684" s="1">
        <f t="shared" si="406"/>
        <v>36526</v>
      </c>
      <c r="E3684" s="42">
        <f>IF(DAY(B3684)&gt;14,VLOOKUP(DATE(YEAR(C3684),MONTH(C3684)-1,DAY(1)),'מדדים וריביות'!B:C,2,FALSE),VLOOKUP(DATE(YEAR(C3684),MONTH(C3684)-2,DAY(1)),'מדדים וריביות'!B:C,2,FALSE))</f>
        <v>25662313.9244854</v>
      </c>
      <c r="F3684" s="43">
        <f>IF($B$5=1,'ריבית יומית'!D3678,'ריבית יומית'!G3678)</f>
        <v>1.0738622586670132E-4</v>
      </c>
      <c r="G3684" s="43">
        <f t="shared" si="401"/>
        <v>1.0738622586670132E-4</v>
      </c>
      <c r="H3684" s="29">
        <f t="shared" si="402"/>
        <v>1.4518108712355178</v>
      </c>
      <c r="I3684" s="30">
        <f>VLOOKUP(B3683,'מדדים וריביות'!B:C,2)</f>
        <v>25541946.598385502</v>
      </c>
      <c r="K3684" s="39">
        <f t="shared" si="403"/>
        <v>0</v>
      </c>
      <c r="L3684" s="39">
        <f t="shared" si="404"/>
        <v>0</v>
      </c>
      <c r="M3684" s="39">
        <f t="shared" si="405"/>
        <v>0</v>
      </c>
      <c r="N3684" s="41">
        <f t="shared" si="407"/>
        <v>0</v>
      </c>
    </row>
    <row r="3685" spans="2:14">
      <c r="B3685" s="1">
        <v>36550</v>
      </c>
      <c r="C3685" s="1">
        <f t="shared" si="406"/>
        <v>36526</v>
      </c>
      <c r="E3685" s="42">
        <f>IF(DAY(B3685)&gt;14,VLOOKUP(DATE(YEAR(C3685),MONTH(C3685)-1,DAY(1)),'מדדים וריביות'!B:C,2,FALSE),VLOOKUP(DATE(YEAR(C3685),MONTH(C3685)-2,DAY(1)),'מדדים וריביות'!B:C,2,FALSE))</f>
        <v>25662313.9244854</v>
      </c>
      <c r="F3685" s="43">
        <f>IF($B$5=1,'ריבית יומית'!D3679,'ריבית יומית'!G3679)</f>
        <v>1.0738622586670132E-4</v>
      </c>
      <c r="G3685" s="43">
        <f t="shared" si="401"/>
        <v>1.0738622586670132E-4</v>
      </c>
      <c r="H3685" s="29">
        <f t="shared" si="402"/>
        <v>1.4516549834855808</v>
      </c>
      <c r="I3685" s="30">
        <f>VLOOKUP(B3684,'מדדים וריביות'!B:C,2)</f>
        <v>25541946.598385502</v>
      </c>
      <c r="K3685" s="39">
        <f t="shared" si="403"/>
        <v>0</v>
      </c>
      <c r="L3685" s="39">
        <f t="shared" si="404"/>
        <v>0</v>
      </c>
      <c r="M3685" s="39">
        <f t="shared" si="405"/>
        <v>0</v>
      </c>
      <c r="N3685" s="41">
        <f t="shared" si="407"/>
        <v>0</v>
      </c>
    </row>
    <row r="3686" spans="2:14">
      <c r="B3686" s="1">
        <v>36551</v>
      </c>
      <c r="C3686" s="1">
        <f t="shared" si="406"/>
        <v>36526</v>
      </c>
      <c r="E3686" s="42">
        <f>IF(DAY(B3686)&gt;14,VLOOKUP(DATE(YEAR(C3686),MONTH(C3686)-1,DAY(1)),'מדדים וריביות'!B:C,2,FALSE),VLOOKUP(DATE(YEAR(C3686),MONTH(C3686)-2,DAY(1)),'מדדים וריביות'!B:C,2,FALSE))</f>
        <v>25662313.9244854</v>
      </c>
      <c r="F3686" s="43">
        <f>IF($B$5=1,'ריבית יומית'!D3680,'ריבית יומית'!G3680)</f>
        <v>1.0738622586670132E-4</v>
      </c>
      <c r="G3686" s="43">
        <f t="shared" si="401"/>
        <v>1.0738622586670132E-4</v>
      </c>
      <c r="H3686" s="29">
        <f t="shared" si="402"/>
        <v>1.4514991124740433</v>
      </c>
      <c r="I3686" s="30">
        <f>VLOOKUP(B3685,'מדדים וריביות'!B:C,2)</f>
        <v>25541946.598385502</v>
      </c>
      <c r="K3686" s="39">
        <f t="shared" si="403"/>
        <v>0</v>
      </c>
      <c r="L3686" s="39">
        <f t="shared" si="404"/>
        <v>0</v>
      </c>
      <c r="M3686" s="39">
        <f t="shared" si="405"/>
        <v>0</v>
      </c>
      <c r="N3686" s="41">
        <f t="shared" si="407"/>
        <v>0</v>
      </c>
    </row>
    <row r="3687" spans="2:14">
      <c r="B3687" s="1">
        <v>36552</v>
      </c>
      <c r="C3687" s="1">
        <f t="shared" si="406"/>
        <v>36526</v>
      </c>
      <c r="E3687" s="42">
        <f>IF(DAY(B3687)&gt;14,VLOOKUP(DATE(YEAR(C3687),MONTH(C3687)-1,DAY(1)),'מדדים וריביות'!B:C,2,FALSE),VLOOKUP(DATE(YEAR(C3687),MONTH(C3687)-2,DAY(1)),'מדדים וריביות'!B:C,2,FALSE))</f>
        <v>25662313.9244854</v>
      </c>
      <c r="F3687" s="43">
        <f>IF($B$5=1,'ריבית יומית'!D3681,'ריבית יומית'!G3681)</f>
        <v>1.0738622586670132E-4</v>
      </c>
      <c r="G3687" s="43">
        <f t="shared" si="401"/>
        <v>1.0738622586670132E-4</v>
      </c>
      <c r="H3687" s="29">
        <f t="shared" si="402"/>
        <v>1.4513432581991081</v>
      </c>
      <c r="I3687" s="30">
        <f>VLOOKUP(B3686,'מדדים וריביות'!B:C,2)</f>
        <v>25541946.598385502</v>
      </c>
      <c r="K3687" s="39">
        <f t="shared" si="403"/>
        <v>0</v>
      </c>
      <c r="L3687" s="39">
        <f t="shared" si="404"/>
        <v>0</v>
      </c>
      <c r="M3687" s="39">
        <f t="shared" si="405"/>
        <v>0</v>
      </c>
      <c r="N3687" s="41">
        <f t="shared" si="407"/>
        <v>0</v>
      </c>
    </row>
    <row r="3688" spans="2:14">
      <c r="B3688" s="1">
        <v>36553</v>
      </c>
      <c r="C3688" s="1">
        <f t="shared" si="406"/>
        <v>36526</v>
      </c>
      <c r="E3688" s="42">
        <f>IF(DAY(B3688)&gt;14,VLOOKUP(DATE(YEAR(C3688),MONTH(C3688)-1,DAY(1)),'מדדים וריביות'!B:C,2,FALSE),VLOOKUP(DATE(YEAR(C3688),MONTH(C3688)-2,DAY(1)),'מדדים וריביות'!B:C,2,FALSE))</f>
        <v>25662313.9244854</v>
      </c>
      <c r="F3688" s="43">
        <f>IF($B$5=1,'ריבית יומית'!D3682,'ריבית יומית'!G3682)</f>
        <v>1.0738622586670132E-4</v>
      </c>
      <c r="G3688" s="43">
        <f t="shared" si="401"/>
        <v>1.0738622586670132E-4</v>
      </c>
      <c r="H3688" s="29">
        <f t="shared" si="402"/>
        <v>1.4511874206589783</v>
      </c>
      <c r="I3688" s="30">
        <f>VLOOKUP(B3687,'מדדים וריביות'!B:C,2)</f>
        <v>25541946.598385502</v>
      </c>
      <c r="K3688" s="39">
        <f t="shared" si="403"/>
        <v>0</v>
      </c>
      <c r="L3688" s="39">
        <f t="shared" si="404"/>
        <v>0</v>
      </c>
      <c r="M3688" s="39">
        <f t="shared" si="405"/>
        <v>0</v>
      </c>
      <c r="N3688" s="41">
        <f t="shared" si="407"/>
        <v>0</v>
      </c>
    </row>
    <row r="3689" spans="2:14">
      <c r="B3689" s="1">
        <v>36554</v>
      </c>
      <c r="C3689" s="1">
        <f t="shared" si="406"/>
        <v>36526</v>
      </c>
      <c r="E3689" s="42">
        <f>IF(DAY(B3689)&gt;14,VLOOKUP(DATE(YEAR(C3689),MONTH(C3689)-1,DAY(1)),'מדדים וריביות'!B:C,2,FALSE),VLOOKUP(DATE(YEAR(C3689),MONTH(C3689)-2,DAY(1)),'מדדים וריביות'!B:C,2,FALSE))</f>
        <v>25662313.9244854</v>
      </c>
      <c r="F3689" s="43">
        <f>IF($B$5=1,'ריבית יומית'!D3683,'ריבית יומית'!G3683)</f>
        <v>1.0738622586670132E-4</v>
      </c>
      <c r="G3689" s="43">
        <f t="shared" si="401"/>
        <v>1.0738622586670132E-4</v>
      </c>
      <c r="H3689" s="29">
        <f t="shared" si="402"/>
        <v>1.4510315998518568</v>
      </c>
      <c r="I3689" s="30">
        <f>VLOOKUP(B3688,'מדדים וריביות'!B:C,2)</f>
        <v>25541946.598385502</v>
      </c>
      <c r="K3689" s="39">
        <f t="shared" si="403"/>
        <v>0</v>
      </c>
      <c r="L3689" s="39">
        <f t="shared" si="404"/>
        <v>0</v>
      </c>
      <c r="M3689" s="39">
        <f t="shared" si="405"/>
        <v>0</v>
      </c>
      <c r="N3689" s="41">
        <f t="shared" si="407"/>
        <v>0</v>
      </c>
    </row>
    <row r="3690" spans="2:14">
      <c r="B3690" s="1">
        <v>36555</v>
      </c>
      <c r="C3690" s="1">
        <f t="shared" si="406"/>
        <v>36526</v>
      </c>
      <c r="E3690" s="42">
        <f>IF(DAY(B3690)&gt;14,VLOOKUP(DATE(YEAR(C3690),MONTH(C3690)-1,DAY(1)),'מדדים וריביות'!B:C,2,FALSE),VLOOKUP(DATE(YEAR(C3690),MONTH(C3690)-2,DAY(1)),'מדדים וריביות'!B:C,2,FALSE))</f>
        <v>25662313.9244854</v>
      </c>
      <c r="F3690" s="43">
        <f>IF($B$5=1,'ריבית יומית'!D3684,'ריבית יומית'!G3684)</f>
        <v>1.0738622586670132E-4</v>
      </c>
      <c r="G3690" s="43">
        <f t="shared" si="401"/>
        <v>1.0738622586670132E-4</v>
      </c>
      <c r="H3690" s="29">
        <f t="shared" si="402"/>
        <v>1.4508757957759471</v>
      </c>
      <c r="I3690" s="30">
        <f>VLOOKUP(B3689,'מדדים וריביות'!B:C,2)</f>
        <v>25541946.598385502</v>
      </c>
      <c r="K3690" s="39">
        <f t="shared" si="403"/>
        <v>0</v>
      </c>
      <c r="L3690" s="39">
        <f t="shared" si="404"/>
        <v>0</v>
      </c>
      <c r="M3690" s="39">
        <f t="shared" si="405"/>
        <v>0</v>
      </c>
      <c r="N3690" s="41">
        <f t="shared" si="407"/>
        <v>0</v>
      </c>
    </row>
    <row r="3691" spans="2:14">
      <c r="B3691" s="1">
        <v>36556</v>
      </c>
      <c r="C3691" s="1">
        <f t="shared" si="406"/>
        <v>36526</v>
      </c>
      <c r="E3691" s="42">
        <f>IF(DAY(B3691)&gt;14,VLOOKUP(DATE(YEAR(C3691),MONTH(C3691)-1,DAY(1)),'מדדים וריביות'!B:C,2,FALSE),VLOOKUP(DATE(YEAR(C3691),MONTH(C3691)-2,DAY(1)),'מדדים וריביות'!B:C,2,FALSE))</f>
        <v>25662313.9244854</v>
      </c>
      <c r="F3691" s="43">
        <f>IF($B$5=1,'ריבית יומית'!D3685,'ריבית יומית'!G3685)</f>
        <v>1.0738622586670132E-4</v>
      </c>
      <c r="G3691" s="43">
        <f t="shared" si="401"/>
        <v>1.0738622586670132E-4</v>
      </c>
      <c r="H3691" s="29">
        <f t="shared" si="402"/>
        <v>1.4507200084294525</v>
      </c>
      <c r="I3691" s="30">
        <f>VLOOKUP(B3690,'מדדים וריביות'!B:C,2)</f>
        <v>25541946.598385502</v>
      </c>
      <c r="K3691" s="39">
        <f t="shared" si="403"/>
        <v>0</v>
      </c>
      <c r="L3691" s="39">
        <f t="shared" si="404"/>
        <v>0</v>
      </c>
      <c r="M3691" s="39">
        <f t="shared" si="405"/>
        <v>0</v>
      </c>
      <c r="N3691" s="41">
        <f t="shared" si="407"/>
        <v>0</v>
      </c>
    </row>
    <row r="3692" spans="2:14">
      <c r="B3692" s="1">
        <v>36557</v>
      </c>
      <c r="C3692" s="1">
        <f t="shared" si="406"/>
        <v>36557</v>
      </c>
      <c r="E3692" s="42">
        <f>IF(DAY(B3692)&gt;14,VLOOKUP(DATE(YEAR(C3692),MONTH(C3692)-1,DAY(1)),'מדדים וריביות'!B:C,2,FALSE),VLOOKUP(DATE(YEAR(C3692),MONTH(C3692)-2,DAY(1)),'מדדים וריביות'!B:C,2,FALSE))</f>
        <v>25662313.9244854</v>
      </c>
      <c r="F3692" s="43">
        <f>IF($B$5=1,'ריבית יומית'!D3686,'ריבית יומית'!G3686)</f>
        <v>1.0738622586670132E-4</v>
      </c>
      <c r="G3692" s="43">
        <f t="shared" si="401"/>
        <v>1.0738622586670132E-4</v>
      </c>
      <c r="H3692" s="29">
        <f t="shared" si="402"/>
        <v>1.4505642378105768</v>
      </c>
      <c r="I3692" s="30">
        <f>VLOOKUP(B3691,'מדדים וריביות'!B:C,2)</f>
        <v>25541946.598385502</v>
      </c>
      <c r="K3692" s="39">
        <f t="shared" si="403"/>
        <v>0</v>
      </c>
      <c r="L3692" s="39">
        <f t="shared" si="404"/>
        <v>0</v>
      </c>
      <c r="M3692" s="39">
        <f t="shared" si="405"/>
        <v>0</v>
      </c>
      <c r="N3692" s="41">
        <f t="shared" si="407"/>
        <v>0</v>
      </c>
    </row>
    <row r="3693" spans="2:14">
      <c r="B3693" s="1">
        <v>36558</v>
      </c>
      <c r="C3693" s="1">
        <f t="shared" si="406"/>
        <v>36557</v>
      </c>
      <c r="E3693" s="42">
        <f>IF(DAY(B3693)&gt;14,VLOOKUP(DATE(YEAR(C3693),MONTH(C3693)-1,DAY(1)),'מדדים וריביות'!B:C,2,FALSE),VLOOKUP(DATE(YEAR(C3693),MONTH(C3693)-2,DAY(1)),'מדדים וריביות'!B:C,2,FALSE))</f>
        <v>25662313.9244854</v>
      </c>
      <c r="F3693" s="43">
        <f>IF($B$5=1,'ריבית יומית'!D3687,'ריבית יומית'!G3687)</f>
        <v>1.0738622586670132E-4</v>
      </c>
      <c r="G3693" s="43">
        <f t="shared" si="401"/>
        <v>1.0738622586670132E-4</v>
      </c>
      <c r="H3693" s="29">
        <f t="shared" si="402"/>
        <v>1.4504084839175237</v>
      </c>
      <c r="I3693" s="30">
        <f>VLOOKUP(B3692,'מדדים וריביות'!B:C,2)</f>
        <v>25421579.2722857</v>
      </c>
      <c r="K3693" s="39">
        <f t="shared" si="403"/>
        <v>0</v>
      </c>
      <c r="L3693" s="39">
        <f t="shared" si="404"/>
        <v>0</v>
      </c>
      <c r="M3693" s="39">
        <f t="shared" si="405"/>
        <v>0</v>
      </c>
      <c r="N3693" s="41">
        <f t="shared" si="407"/>
        <v>0</v>
      </c>
    </row>
    <row r="3694" spans="2:14">
      <c r="B3694" s="1">
        <v>36559</v>
      </c>
      <c r="C3694" s="1">
        <f t="shared" si="406"/>
        <v>36557</v>
      </c>
      <c r="E3694" s="42">
        <f>IF(DAY(B3694)&gt;14,VLOOKUP(DATE(YEAR(C3694),MONTH(C3694)-1,DAY(1)),'מדדים וריביות'!B:C,2,FALSE),VLOOKUP(DATE(YEAR(C3694),MONTH(C3694)-2,DAY(1)),'מדדים וריביות'!B:C,2,FALSE))</f>
        <v>25662313.9244854</v>
      </c>
      <c r="F3694" s="43">
        <f>IF($B$5=1,'ריבית יומית'!D3688,'ריבית יומית'!G3688)</f>
        <v>1.0738622586670132E-4</v>
      </c>
      <c r="G3694" s="43">
        <f t="shared" si="401"/>
        <v>1.0738622586670132E-4</v>
      </c>
      <c r="H3694" s="29">
        <f t="shared" si="402"/>
        <v>1.4502527467484976</v>
      </c>
      <c r="I3694" s="30">
        <f>VLOOKUP(B3693,'מדדים וריביות'!B:C,2)</f>
        <v>25421579.2722857</v>
      </c>
      <c r="K3694" s="39">
        <f t="shared" si="403"/>
        <v>0</v>
      </c>
      <c r="L3694" s="39">
        <f t="shared" si="404"/>
        <v>0</v>
      </c>
      <c r="M3694" s="39">
        <f t="shared" si="405"/>
        <v>0</v>
      </c>
      <c r="N3694" s="41">
        <f t="shared" si="407"/>
        <v>0</v>
      </c>
    </row>
    <row r="3695" spans="2:14">
      <c r="B3695" s="1">
        <v>36560</v>
      </c>
      <c r="C3695" s="1">
        <f t="shared" si="406"/>
        <v>36557</v>
      </c>
      <c r="E3695" s="42">
        <f>IF(DAY(B3695)&gt;14,VLOOKUP(DATE(YEAR(C3695),MONTH(C3695)-1,DAY(1)),'מדדים וריביות'!B:C,2,FALSE),VLOOKUP(DATE(YEAR(C3695),MONTH(C3695)-2,DAY(1)),'מדדים וריביות'!B:C,2,FALSE))</f>
        <v>25662313.9244854</v>
      </c>
      <c r="F3695" s="43">
        <f>IF($B$5=1,'ריבית יומית'!D3689,'ריבית יומית'!G3689)</f>
        <v>1.0738622586670132E-4</v>
      </c>
      <c r="G3695" s="43">
        <f t="shared" si="401"/>
        <v>1.0738622586670132E-4</v>
      </c>
      <c r="H3695" s="29">
        <f t="shared" si="402"/>
        <v>1.4500970263017026</v>
      </c>
      <c r="I3695" s="30">
        <f>VLOOKUP(B3694,'מדדים וריביות'!B:C,2)</f>
        <v>25421579.2722857</v>
      </c>
      <c r="K3695" s="39">
        <f t="shared" si="403"/>
        <v>0</v>
      </c>
      <c r="L3695" s="39">
        <f t="shared" si="404"/>
        <v>0</v>
      </c>
      <c r="M3695" s="39">
        <f t="shared" si="405"/>
        <v>0</v>
      </c>
      <c r="N3695" s="41">
        <f t="shared" si="407"/>
        <v>0</v>
      </c>
    </row>
    <row r="3696" spans="2:14">
      <c r="B3696" s="1">
        <v>36561</v>
      </c>
      <c r="C3696" s="1">
        <f t="shared" si="406"/>
        <v>36557</v>
      </c>
      <c r="E3696" s="42">
        <f>IF(DAY(B3696)&gt;14,VLOOKUP(DATE(YEAR(C3696),MONTH(C3696)-1,DAY(1)),'מדדים וריביות'!B:C,2,FALSE),VLOOKUP(DATE(YEAR(C3696),MONTH(C3696)-2,DAY(1)),'מדדים וריביות'!B:C,2,FALSE))</f>
        <v>25662313.9244854</v>
      </c>
      <c r="F3696" s="43">
        <f>IF($B$5=1,'ריבית יומית'!D3690,'ריבית יומית'!G3690)</f>
        <v>1.0738622586670132E-4</v>
      </c>
      <c r="G3696" s="43">
        <f t="shared" si="401"/>
        <v>1.0738622586670132E-4</v>
      </c>
      <c r="H3696" s="29">
        <f t="shared" si="402"/>
        <v>1.449941322575343</v>
      </c>
      <c r="I3696" s="30">
        <f>VLOOKUP(B3695,'מדדים וריביות'!B:C,2)</f>
        <v>25421579.2722857</v>
      </c>
      <c r="K3696" s="39">
        <f t="shared" si="403"/>
        <v>0</v>
      </c>
      <c r="L3696" s="39">
        <f t="shared" si="404"/>
        <v>0</v>
      </c>
      <c r="M3696" s="39">
        <f t="shared" si="405"/>
        <v>0</v>
      </c>
      <c r="N3696" s="41">
        <f t="shared" si="407"/>
        <v>0</v>
      </c>
    </row>
    <row r="3697" spans="2:14">
      <c r="B3697" s="1">
        <v>36562</v>
      </c>
      <c r="C3697" s="1">
        <f t="shared" si="406"/>
        <v>36557</v>
      </c>
      <c r="E3697" s="42">
        <f>IF(DAY(B3697)&gt;14,VLOOKUP(DATE(YEAR(C3697),MONTH(C3697)-1,DAY(1)),'מדדים וריביות'!B:C,2,FALSE),VLOOKUP(DATE(YEAR(C3697),MONTH(C3697)-2,DAY(1)),'מדדים וריביות'!B:C,2,FALSE))</f>
        <v>25662313.9244854</v>
      </c>
      <c r="F3697" s="43">
        <f>IF($B$5=1,'ריבית יומית'!D3691,'ריבית יומית'!G3691)</f>
        <v>1.0738622586670132E-4</v>
      </c>
      <c r="G3697" s="43">
        <f t="shared" si="401"/>
        <v>1.0738622586670132E-4</v>
      </c>
      <c r="H3697" s="29">
        <f t="shared" si="402"/>
        <v>1.4497856355676237</v>
      </c>
      <c r="I3697" s="30">
        <f>VLOOKUP(B3696,'מדדים וריביות'!B:C,2)</f>
        <v>25421579.2722857</v>
      </c>
      <c r="K3697" s="39">
        <f t="shared" si="403"/>
        <v>0</v>
      </c>
      <c r="L3697" s="39">
        <f t="shared" si="404"/>
        <v>0</v>
      </c>
      <c r="M3697" s="39">
        <f t="shared" si="405"/>
        <v>0</v>
      </c>
      <c r="N3697" s="41">
        <f t="shared" si="407"/>
        <v>0</v>
      </c>
    </row>
    <row r="3698" spans="2:14">
      <c r="B3698" s="1">
        <v>36563</v>
      </c>
      <c r="C3698" s="1">
        <f t="shared" si="406"/>
        <v>36557</v>
      </c>
      <c r="E3698" s="42">
        <f>IF(DAY(B3698)&gt;14,VLOOKUP(DATE(YEAR(C3698),MONTH(C3698)-1,DAY(1)),'מדדים וריביות'!B:C,2,FALSE),VLOOKUP(DATE(YEAR(C3698),MONTH(C3698)-2,DAY(1)),'מדדים וריביות'!B:C,2,FALSE))</f>
        <v>25662313.9244854</v>
      </c>
      <c r="F3698" s="43">
        <f>IF($B$5=1,'ריבית יומית'!D3692,'ריבית יומית'!G3692)</f>
        <v>1.0738622586670132E-4</v>
      </c>
      <c r="G3698" s="43">
        <f t="shared" si="401"/>
        <v>1.0738622586670132E-4</v>
      </c>
      <c r="H3698" s="29">
        <f t="shared" si="402"/>
        <v>1.4496299652767495</v>
      </c>
      <c r="I3698" s="30">
        <f>VLOOKUP(B3697,'מדדים וריביות'!B:C,2)</f>
        <v>25421579.2722857</v>
      </c>
      <c r="K3698" s="39">
        <f t="shared" si="403"/>
        <v>0</v>
      </c>
      <c r="L3698" s="39">
        <f t="shared" si="404"/>
        <v>0</v>
      </c>
      <c r="M3698" s="39">
        <f t="shared" si="405"/>
        <v>0</v>
      </c>
      <c r="N3698" s="41">
        <f t="shared" si="407"/>
        <v>0</v>
      </c>
    </row>
    <row r="3699" spans="2:14">
      <c r="B3699" s="1">
        <v>36564</v>
      </c>
      <c r="C3699" s="1">
        <f t="shared" si="406"/>
        <v>36557</v>
      </c>
      <c r="E3699" s="42">
        <f>IF(DAY(B3699)&gt;14,VLOOKUP(DATE(YEAR(C3699),MONTH(C3699)-1,DAY(1)),'מדדים וריביות'!B:C,2,FALSE),VLOOKUP(DATE(YEAR(C3699),MONTH(C3699)-2,DAY(1)),'מדדים וריביות'!B:C,2,FALSE))</f>
        <v>25662313.9244854</v>
      </c>
      <c r="F3699" s="43">
        <f>IF($B$5=1,'ריבית יומית'!D3693,'ריבית יומית'!G3693)</f>
        <v>1.0738622586670132E-4</v>
      </c>
      <c r="G3699" s="43">
        <f t="shared" si="401"/>
        <v>1.0738622586670132E-4</v>
      </c>
      <c r="H3699" s="29">
        <f t="shared" si="402"/>
        <v>1.4494743117009252</v>
      </c>
      <c r="I3699" s="30">
        <f>VLOOKUP(B3698,'מדדים וריביות'!B:C,2)</f>
        <v>25421579.2722857</v>
      </c>
      <c r="K3699" s="39">
        <f t="shared" si="403"/>
        <v>0</v>
      </c>
      <c r="L3699" s="39">
        <f t="shared" si="404"/>
        <v>0</v>
      </c>
      <c r="M3699" s="39">
        <f t="shared" si="405"/>
        <v>0</v>
      </c>
      <c r="N3699" s="41">
        <f t="shared" si="407"/>
        <v>0</v>
      </c>
    </row>
    <row r="3700" spans="2:14">
      <c r="B3700" s="1">
        <v>36565</v>
      </c>
      <c r="C3700" s="1">
        <f t="shared" si="406"/>
        <v>36557</v>
      </c>
      <c r="E3700" s="42">
        <f>IF(DAY(B3700)&gt;14,VLOOKUP(DATE(YEAR(C3700),MONTH(C3700)-1,DAY(1)),'מדדים וריביות'!B:C,2,FALSE),VLOOKUP(DATE(YEAR(C3700),MONTH(C3700)-2,DAY(1)),'מדדים וריביות'!B:C,2,FALSE))</f>
        <v>25662313.9244854</v>
      </c>
      <c r="F3700" s="43">
        <f>IF($B$5=1,'ריבית יומית'!D3694,'ריבית יומית'!G3694)</f>
        <v>1.0738622586670132E-4</v>
      </c>
      <c r="G3700" s="43">
        <f t="shared" si="401"/>
        <v>1.0738622586670132E-4</v>
      </c>
      <c r="H3700" s="29">
        <f t="shared" si="402"/>
        <v>1.4493186748383562</v>
      </c>
      <c r="I3700" s="30">
        <f>VLOOKUP(B3699,'מדדים וריביות'!B:C,2)</f>
        <v>25421579.2722857</v>
      </c>
      <c r="K3700" s="39">
        <f t="shared" si="403"/>
        <v>0</v>
      </c>
      <c r="L3700" s="39">
        <f t="shared" si="404"/>
        <v>0</v>
      </c>
      <c r="M3700" s="39">
        <f t="shared" si="405"/>
        <v>0</v>
      </c>
      <c r="N3700" s="41">
        <f t="shared" si="407"/>
        <v>0</v>
      </c>
    </row>
    <row r="3701" spans="2:14">
      <c r="B3701" s="1">
        <v>36566</v>
      </c>
      <c r="C3701" s="1">
        <f t="shared" si="406"/>
        <v>36557</v>
      </c>
      <c r="E3701" s="42">
        <f>IF(DAY(B3701)&gt;14,VLOOKUP(DATE(YEAR(C3701),MONTH(C3701)-1,DAY(1)),'מדדים וריביות'!B:C,2,FALSE),VLOOKUP(DATE(YEAR(C3701),MONTH(C3701)-2,DAY(1)),'מדדים וריביות'!B:C,2,FALSE))</f>
        <v>25662313.9244854</v>
      </c>
      <c r="F3701" s="43">
        <f>IF($B$5=1,'ריבית יומית'!D3695,'ריבית יומית'!G3695)</f>
        <v>1.0738622586670132E-4</v>
      </c>
      <c r="G3701" s="43">
        <f t="shared" si="401"/>
        <v>1.0738622586670132E-4</v>
      </c>
      <c r="H3701" s="29">
        <f t="shared" si="402"/>
        <v>1.4491630546872478</v>
      </c>
      <c r="I3701" s="30">
        <f>VLOOKUP(B3700,'מדדים וריביות'!B:C,2)</f>
        <v>25421579.2722857</v>
      </c>
      <c r="K3701" s="39">
        <f t="shared" si="403"/>
        <v>0</v>
      </c>
      <c r="L3701" s="39">
        <f t="shared" si="404"/>
        <v>0</v>
      </c>
      <c r="M3701" s="39">
        <f t="shared" si="405"/>
        <v>0</v>
      </c>
      <c r="N3701" s="41">
        <f t="shared" si="407"/>
        <v>0</v>
      </c>
    </row>
    <row r="3702" spans="2:14">
      <c r="B3702" s="1">
        <v>36567</v>
      </c>
      <c r="C3702" s="1">
        <f t="shared" si="406"/>
        <v>36557</v>
      </c>
      <c r="E3702" s="42">
        <f>IF(DAY(B3702)&gt;14,VLOOKUP(DATE(YEAR(C3702),MONTH(C3702)-1,DAY(1)),'מדדים וריביות'!B:C,2,FALSE),VLOOKUP(DATE(YEAR(C3702),MONTH(C3702)-2,DAY(1)),'מדדים וריביות'!B:C,2,FALSE))</f>
        <v>25662313.9244854</v>
      </c>
      <c r="F3702" s="43">
        <f>IF($B$5=1,'ריבית יומית'!D3696,'ריבית יומית'!G3696)</f>
        <v>1.0738622586670132E-4</v>
      </c>
      <c r="G3702" s="43">
        <f t="shared" si="401"/>
        <v>1.0738622586670132E-4</v>
      </c>
      <c r="H3702" s="29">
        <f t="shared" si="402"/>
        <v>1.4490074512458058</v>
      </c>
      <c r="I3702" s="30">
        <f>VLOOKUP(B3701,'מדדים וריביות'!B:C,2)</f>
        <v>25421579.2722857</v>
      </c>
      <c r="K3702" s="39">
        <f t="shared" si="403"/>
        <v>0</v>
      </c>
      <c r="L3702" s="39">
        <f t="shared" si="404"/>
        <v>0</v>
      </c>
      <c r="M3702" s="39">
        <f t="shared" si="405"/>
        <v>0</v>
      </c>
      <c r="N3702" s="41">
        <f t="shared" si="407"/>
        <v>0</v>
      </c>
    </row>
    <row r="3703" spans="2:14">
      <c r="B3703" s="1">
        <v>36568</v>
      </c>
      <c r="C3703" s="1">
        <f t="shared" si="406"/>
        <v>36557</v>
      </c>
      <c r="E3703" s="42">
        <f>IF(DAY(B3703)&gt;14,VLOOKUP(DATE(YEAR(C3703),MONTH(C3703)-1,DAY(1)),'מדדים וריביות'!B:C,2,FALSE),VLOOKUP(DATE(YEAR(C3703),MONTH(C3703)-2,DAY(1)),'מדדים וריביות'!B:C,2,FALSE))</f>
        <v>25662313.9244854</v>
      </c>
      <c r="F3703" s="43">
        <f>IF($B$5=1,'ריבית יומית'!D3697,'ריבית יומית'!G3697)</f>
        <v>1.0738622586670132E-4</v>
      </c>
      <c r="G3703" s="43">
        <f t="shared" si="401"/>
        <v>1.0738622586670132E-4</v>
      </c>
      <c r="H3703" s="29">
        <f t="shared" si="402"/>
        <v>1.4488518645122359</v>
      </c>
      <c r="I3703" s="30">
        <f>VLOOKUP(B3702,'מדדים וריביות'!B:C,2)</f>
        <v>25421579.2722857</v>
      </c>
      <c r="K3703" s="39">
        <f t="shared" si="403"/>
        <v>0</v>
      </c>
      <c r="L3703" s="39">
        <f t="shared" si="404"/>
        <v>0</v>
      </c>
      <c r="M3703" s="39">
        <f t="shared" si="405"/>
        <v>0</v>
      </c>
      <c r="N3703" s="41">
        <f t="shared" si="407"/>
        <v>0</v>
      </c>
    </row>
    <row r="3704" spans="2:14">
      <c r="B3704" s="1">
        <v>36569</v>
      </c>
      <c r="C3704" s="1">
        <f t="shared" si="406"/>
        <v>36557</v>
      </c>
      <c r="E3704" s="42">
        <f>IF(DAY(B3704)&gt;14,VLOOKUP(DATE(YEAR(C3704),MONTH(C3704)-1,DAY(1)),'מדדים וריביות'!B:C,2,FALSE),VLOOKUP(DATE(YEAR(C3704),MONTH(C3704)-2,DAY(1)),'מדדים וריביות'!B:C,2,FALSE))</f>
        <v>25662313.9244854</v>
      </c>
      <c r="F3704" s="43">
        <f>IF($B$5=1,'ריבית יומית'!D3698,'ריבית יומית'!G3698)</f>
        <v>1.0738622586670132E-4</v>
      </c>
      <c r="G3704" s="43">
        <f t="shared" si="401"/>
        <v>1.0738622586670132E-4</v>
      </c>
      <c r="H3704" s="29">
        <f t="shared" si="402"/>
        <v>1.4486962944847441</v>
      </c>
      <c r="I3704" s="30">
        <f>VLOOKUP(B3703,'מדדים וריביות'!B:C,2)</f>
        <v>25421579.2722857</v>
      </c>
      <c r="K3704" s="39">
        <f t="shared" si="403"/>
        <v>0</v>
      </c>
      <c r="L3704" s="39">
        <f t="shared" si="404"/>
        <v>0</v>
      </c>
      <c r="M3704" s="39">
        <f t="shared" si="405"/>
        <v>0</v>
      </c>
      <c r="N3704" s="41">
        <f t="shared" si="407"/>
        <v>0</v>
      </c>
    </row>
    <row r="3705" spans="2:14">
      <c r="B3705" s="1">
        <v>36570</v>
      </c>
      <c r="C3705" s="1">
        <f t="shared" si="406"/>
        <v>36557</v>
      </c>
      <c r="E3705" s="42">
        <f>IF(DAY(B3705)&gt;14,VLOOKUP(DATE(YEAR(C3705),MONTH(C3705)-1,DAY(1)),'מדדים וריביות'!B:C,2,FALSE),VLOOKUP(DATE(YEAR(C3705),MONTH(C3705)-2,DAY(1)),'מדדים וריביות'!B:C,2,FALSE))</f>
        <v>25662313.9244854</v>
      </c>
      <c r="F3705" s="43">
        <f>IF($B$5=1,'ריבית יומית'!D3699,'ריבית יומית'!G3699)</f>
        <v>1.0738622586670132E-4</v>
      </c>
      <c r="G3705" s="43">
        <f t="shared" si="401"/>
        <v>1.0738622586670132E-4</v>
      </c>
      <c r="H3705" s="29">
        <f t="shared" si="402"/>
        <v>1.4485407411615365</v>
      </c>
      <c r="I3705" s="30">
        <f>VLOOKUP(B3704,'מדדים וריביות'!B:C,2)</f>
        <v>25421579.2722857</v>
      </c>
      <c r="K3705" s="39">
        <f t="shared" si="403"/>
        <v>0</v>
      </c>
      <c r="L3705" s="39">
        <f t="shared" si="404"/>
        <v>0</v>
      </c>
      <c r="M3705" s="39">
        <f t="shared" si="405"/>
        <v>0</v>
      </c>
      <c r="N3705" s="41">
        <f t="shared" si="407"/>
        <v>0</v>
      </c>
    </row>
    <row r="3706" spans="2:14">
      <c r="B3706" s="1">
        <v>36571</v>
      </c>
      <c r="C3706" s="1">
        <f t="shared" si="406"/>
        <v>36557</v>
      </c>
      <c r="E3706" s="42">
        <f>IF(DAY(B3706)&gt;14,VLOOKUP(DATE(YEAR(C3706),MONTH(C3706)-1,DAY(1)),'מדדים וריביות'!B:C,2,FALSE),VLOOKUP(DATE(YEAR(C3706),MONTH(C3706)-2,DAY(1)),'מדדים וריביות'!B:C,2,FALSE))</f>
        <v>25541946.598385502</v>
      </c>
      <c r="F3706" s="43">
        <f>IF($B$5=1,'ריבית יומית'!D3700,'ריבית יומית'!G3700)</f>
        <v>1.0738622586670132E-4</v>
      </c>
      <c r="G3706" s="43">
        <f t="shared" si="401"/>
        <v>1.0738622586670132E-4</v>
      </c>
      <c r="H3706" s="29">
        <f t="shared" si="402"/>
        <v>1.4483852045408196</v>
      </c>
      <c r="I3706" s="30">
        <f>VLOOKUP(B3705,'מדדים וריביות'!B:C,2)</f>
        <v>25421579.2722857</v>
      </c>
      <c r="K3706" s="39">
        <f t="shared" si="403"/>
        <v>0</v>
      </c>
      <c r="L3706" s="39">
        <f t="shared" si="404"/>
        <v>0</v>
      </c>
      <c r="M3706" s="39">
        <f t="shared" si="405"/>
        <v>0</v>
      </c>
      <c r="N3706" s="41">
        <f t="shared" si="407"/>
        <v>0</v>
      </c>
    </row>
    <row r="3707" spans="2:14">
      <c r="B3707" s="1">
        <v>36572</v>
      </c>
      <c r="C3707" s="1">
        <f t="shared" si="406"/>
        <v>36557</v>
      </c>
      <c r="E3707" s="42">
        <f>IF(DAY(B3707)&gt;14,VLOOKUP(DATE(YEAR(C3707),MONTH(C3707)-1,DAY(1)),'מדדים וריביות'!B:C,2,FALSE),VLOOKUP(DATE(YEAR(C3707),MONTH(C3707)-2,DAY(1)),'מדדים וריביות'!B:C,2,FALSE))</f>
        <v>25541946.598385502</v>
      </c>
      <c r="F3707" s="43">
        <f>IF($B$5=1,'ריבית יומית'!D3701,'ריבית יומית'!G3701)</f>
        <v>1.0738622586670132E-4</v>
      </c>
      <c r="G3707" s="43">
        <f t="shared" si="401"/>
        <v>1.0738622586670132E-4</v>
      </c>
      <c r="H3707" s="29">
        <f t="shared" si="402"/>
        <v>1.4482296846208</v>
      </c>
      <c r="I3707" s="30">
        <f>VLOOKUP(B3706,'מדדים וריביות'!B:C,2)</f>
        <v>25421579.2722857</v>
      </c>
      <c r="K3707" s="39">
        <f t="shared" si="403"/>
        <v>0</v>
      </c>
      <c r="L3707" s="39">
        <f t="shared" si="404"/>
        <v>0</v>
      </c>
      <c r="M3707" s="39">
        <f t="shared" si="405"/>
        <v>0</v>
      </c>
      <c r="N3707" s="41">
        <f t="shared" si="407"/>
        <v>0</v>
      </c>
    </row>
    <row r="3708" spans="2:14">
      <c r="B3708" s="1">
        <v>36573</v>
      </c>
      <c r="C3708" s="1">
        <f t="shared" si="406"/>
        <v>36557</v>
      </c>
      <c r="E3708" s="42">
        <f>IF(DAY(B3708)&gt;14,VLOOKUP(DATE(YEAR(C3708),MONTH(C3708)-1,DAY(1)),'מדדים וריביות'!B:C,2,FALSE),VLOOKUP(DATE(YEAR(C3708),MONTH(C3708)-2,DAY(1)),'מדדים וריביות'!B:C,2,FALSE))</f>
        <v>25541946.598385502</v>
      </c>
      <c r="F3708" s="43">
        <f>IF($B$5=1,'ריבית יומית'!D3702,'ריבית יומית'!G3702)</f>
        <v>1.0738622586670132E-4</v>
      </c>
      <c r="G3708" s="43">
        <f t="shared" si="401"/>
        <v>1.0738622586670132E-4</v>
      </c>
      <c r="H3708" s="29">
        <f t="shared" si="402"/>
        <v>1.4480741813996845</v>
      </c>
      <c r="I3708" s="30">
        <f>VLOOKUP(B3707,'מדדים וריביות'!B:C,2)</f>
        <v>25421579.2722857</v>
      </c>
      <c r="K3708" s="39">
        <f t="shared" si="403"/>
        <v>0</v>
      </c>
      <c r="L3708" s="39">
        <f t="shared" si="404"/>
        <v>0</v>
      </c>
      <c r="M3708" s="39">
        <f t="shared" si="405"/>
        <v>0</v>
      </c>
      <c r="N3708" s="41">
        <f t="shared" si="407"/>
        <v>0</v>
      </c>
    </row>
    <row r="3709" spans="2:14">
      <c r="B3709" s="1">
        <v>36574</v>
      </c>
      <c r="C3709" s="1">
        <f t="shared" si="406"/>
        <v>36557</v>
      </c>
      <c r="E3709" s="42">
        <f>IF(DAY(B3709)&gt;14,VLOOKUP(DATE(YEAR(C3709),MONTH(C3709)-1,DAY(1)),'מדדים וריביות'!B:C,2,FALSE),VLOOKUP(DATE(YEAR(C3709),MONTH(C3709)-2,DAY(1)),'מדדים וריביות'!B:C,2,FALSE))</f>
        <v>25541946.598385502</v>
      </c>
      <c r="F3709" s="43">
        <f>IF($B$5=1,'ריבית יומית'!D3703,'ריבית יומית'!G3703)</f>
        <v>1.0738622586670132E-4</v>
      </c>
      <c r="G3709" s="43">
        <f t="shared" si="401"/>
        <v>1.0738622586670132E-4</v>
      </c>
      <c r="H3709" s="29">
        <f t="shared" si="402"/>
        <v>1.4479186948756799</v>
      </c>
      <c r="I3709" s="30">
        <f>VLOOKUP(B3708,'מדדים וריביות'!B:C,2)</f>
        <v>25421579.2722857</v>
      </c>
      <c r="K3709" s="39">
        <f t="shared" si="403"/>
        <v>0</v>
      </c>
      <c r="L3709" s="39">
        <f t="shared" si="404"/>
        <v>0</v>
      </c>
      <c r="M3709" s="39">
        <f t="shared" si="405"/>
        <v>0</v>
      </c>
      <c r="N3709" s="41">
        <f t="shared" si="407"/>
        <v>0</v>
      </c>
    </row>
    <row r="3710" spans="2:14">
      <c r="B3710" s="1">
        <v>36575</v>
      </c>
      <c r="C3710" s="1">
        <f t="shared" si="406"/>
        <v>36557</v>
      </c>
      <c r="E3710" s="42">
        <f>IF(DAY(B3710)&gt;14,VLOOKUP(DATE(YEAR(C3710),MONTH(C3710)-1,DAY(1)),'מדדים וריביות'!B:C,2,FALSE),VLOOKUP(DATE(YEAR(C3710),MONTH(C3710)-2,DAY(1)),'מדדים וריביות'!B:C,2,FALSE))</f>
        <v>25541946.598385502</v>
      </c>
      <c r="F3710" s="43">
        <f>IF($B$5=1,'ריבית יומית'!D3704,'ריבית יומית'!G3704)</f>
        <v>1.0738622586670132E-4</v>
      </c>
      <c r="G3710" s="43">
        <f t="shared" si="401"/>
        <v>1.0738622586670132E-4</v>
      </c>
      <c r="H3710" s="29">
        <f t="shared" si="402"/>
        <v>1.4477632250469936</v>
      </c>
      <c r="I3710" s="30">
        <f>VLOOKUP(B3709,'מדדים וריביות'!B:C,2)</f>
        <v>25421579.2722857</v>
      </c>
      <c r="K3710" s="39">
        <f t="shared" si="403"/>
        <v>0</v>
      </c>
      <c r="L3710" s="39">
        <f t="shared" si="404"/>
        <v>0</v>
      </c>
      <c r="M3710" s="39">
        <f t="shared" si="405"/>
        <v>0</v>
      </c>
      <c r="N3710" s="41">
        <f t="shared" si="407"/>
        <v>0</v>
      </c>
    </row>
    <row r="3711" spans="2:14">
      <c r="B3711" s="1">
        <v>36576</v>
      </c>
      <c r="C3711" s="1">
        <f t="shared" si="406"/>
        <v>36557</v>
      </c>
      <c r="E3711" s="42">
        <f>IF(DAY(B3711)&gt;14,VLOOKUP(DATE(YEAR(C3711),MONTH(C3711)-1,DAY(1)),'מדדים וריביות'!B:C,2,FALSE),VLOOKUP(DATE(YEAR(C3711),MONTH(C3711)-2,DAY(1)),'מדדים וריביות'!B:C,2,FALSE))</f>
        <v>25541946.598385502</v>
      </c>
      <c r="F3711" s="43">
        <f>IF($B$5=1,'ריבית יומית'!D3705,'ריבית יומית'!G3705)</f>
        <v>1.0738622586670132E-4</v>
      </c>
      <c r="G3711" s="43">
        <f t="shared" si="401"/>
        <v>1.0738622586670132E-4</v>
      </c>
      <c r="H3711" s="29">
        <f t="shared" si="402"/>
        <v>1.4476077719118328</v>
      </c>
      <c r="I3711" s="30">
        <f>VLOOKUP(B3710,'מדדים וריביות'!B:C,2)</f>
        <v>25421579.2722857</v>
      </c>
      <c r="K3711" s="39">
        <f t="shared" si="403"/>
        <v>0</v>
      </c>
      <c r="L3711" s="39">
        <f t="shared" si="404"/>
        <v>0</v>
      </c>
      <c r="M3711" s="39">
        <f t="shared" si="405"/>
        <v>0</v>
      </c>
      <c r="N3711" s="41">
        <f t="shared" si="407"/>
        <v>0</v>
      </c>
    </row>
    <row r="3712" spans="2:14">
      <c r="B3712" s="1">
        <v>36577</v>
      </c>
      <c r="C3712" s="1">
        <f t="shared" si="406"/>
        <v>36557</v>
      </c>
      <c r="E3712" s="42">
        <f>IF(DAY(B3712)&gt;14,VLOOKUP(DATE(YEAR(C3712),MONTH(C3712)-1,DAY(1)),'מדדים וריביות'!B:C,2,FALSE),VLOOKUP(DATE(YEAR(C3712),MONTH(C3712)-2,DAY(1)),'מדדים וריביות'!B:C,2,FALSE))</f>
        <v>25541946.598385502</v>
      </c>
      <c r="F3712" s="43">
        <f>IF($B$5=1,'ריבית יומית'!D3706,'ריבית יומית'!G3706)</f>
        <v>1.0738622586670132E-4</v>
      </c>
      <c r="G3712" s="43">
        <f t="shared" si="401"/>
        <v>1.0738622586670132E-4</v>
      </c>
      <c r="H3712" s="29">
        <f t="shared" si="402"/>
        <v>1.4474523354684048</v>
      </c>
      <c r="I3712" s="30">
        <f>VLOOKUP(B3711,'מדדים וריביות'!B:C,2)</f>
        <v>25421579.2722857</v>
      </c>
      <c r="K3712" s="39">
        <f t="shared" si="403"/>
        <v>0</v>
      </c>
      <c r="L3712" s="39">
        <f t="shared" si="404"/>
        <v>0</v>
      </c>
      <c r="M3712" s="39">
        <f t="shared" si="405"/>
        <v>0</v>
      </c>
      <c r="N3712" s="41">
        <f t="shared" si="407"/>
        <v>0</v>
      </c>
    </row>
    <row r="3713" spans="2:14">
      <c r="B3713" s="1">
        <v>36578</v>
      </c>
      <c r="C3713" s="1">
        <f t="shared" si="406"/>
        <v>36557</v>
      </c>
      <c r="E3713" s="42">
        <f>IF(DAY(B3713)&gt;14,VLOOKUP(DATE(YEAR(C3713),MONTH(C3713)-1,DAY(1)),'מדדים וריביות'!B:C,2,FALSE),VLOOKUP(DATE(YEAR(C3713),MONTH(C3713)-2,DAY(1)),'מדדים וריביות'!B:C,2,FALSE))</f>
        <v>25541946.598385502</v>
      </c>
      <c r="F3713" s="43">
        <f>IF($B$5=1,'ריבית יומית'!D3707,'ריבית יומית'!G3707)</f>
        <v>1.0738622586670132E-4</v>
      </c>
      <c r="G3713" s="43">
        <f t="shared" si="401"/>
        <v>1.0738622586670132E-4</v>
      </c>
      <c r="H3713" s="29">
        <f t="shared" si="402"/>
        <v>1.4472969157149176</v>
      </c>
      <c r="I3713" s="30">
        <f>VLOOKUP(B3712,'מדדים וריביות'!B:C,2)</f>
        <v>25421579.2722857</v>
      </c>
      <c r="K3713" s="39">
        <f t="shared" si="403"/>
        <v>0</v>
      </c>
      <c r="L3713" s="39">
        <f t="shared" si="404"/>
        <v>0</v>
      </c>
      <c r="M3713" s="39">
        <f t="shared" si="405"/>
        <v>0</v>
      </c>
      <c r="N3713" s="41">
        <f t="shared" si="407"/>
        <v>0</v>
      </c>
    </row>
    <row r="3714" spans="2:14">
      <c r="B3714" s="1">
        <v>36579</v>
      </c>
      <c r="C3714" s="1">
        <f t="shared" si="406"/>
        <v>36557</v>
      </c>
      <c r="E3714" s="42">
        <f>IF(DAY(B3714)&gt;14,VLOOKUP(DATE(YEAR(C3714),MONTH(C3714)-1,DAY(1)),'מדדים וריביות'!B:C,2,FALSE),VLOOKUP(DATE(YEAR(C3714),MONTH(C3714)-2,DAY(1)),'מדדים וריביות'!B:C,2,FALSE))</f>
        <v>25541946.598385502</v>
      </c>
      <c r="F3714" s="43">
        <f>IF($B$5=1,'ריבית יומית'!D3708,'ריבית יומית'!G3708)</f>
        <v>1.0738622586670132E-4</v>
      </c>
      <c r="G3714" s="43">
        <f t="shared" si="401"/>
        <v>1.0738622586670132E-4</v>
      </c>
      <c r="H3714" s="29">
        <f t="shared" si="402"/>
        <v>1.447141512649579</v>
      </c>
      <c r="I3714" s="30">
        <f>VLOOKUP(B3713,'מדדים וריביות'!B:C,2)</f>
        <v>25421579.2722857</v>
      </c>
      <c r="K3714" s="39">
        <f t="shared" si="403"/>
        <v>0</v>
      </c>
      <c r="L3714" s="39">
        <f t="shared" si="404"/>
        <v>0</v>
      </c>
      <c r="M3714" s="39">
        <f t="shared" si="405"/>
        <v>0</v>
      </c>
      <c r="N3714" s="41">
        <f t="shared" si="407"/>
        <v>0</v>
      </c>
    </row>
    <row r="3715" spans="2:14">
      <c r="B3715" s="1">
        <v>36580</v>
      </c>
      <c r="C3715" s="1">
        <f t="shared" si="406"/>
        <v>36557</v>
      </c>
      <c r="E3715" s="42">
        <f>IF(DAY(B3715)&gt;14,VLOOKUP(DATE(YEAR(C3715),MONTH(C3715)-1,DAY(1)),'מדדים וריביות'!B:C,2,FALSE),VLOOKUP(DATE(YEAR(C3715),MONTH(C3715)-2,DAY(1)),'מדדים וריביות'!B:C,2,FALSE))</f>
        <v>25541946.598385502</v>
      </c>
      <c r="F3715" s="43">
        <f>IF($B$5=1,'ריבית יומית'!D3709,'ריבית יומית'!G3709)</f>
        <v>1.0738622586670132E-4</v>
      </c>
      <c r="G3715" s="43">
        <f t="shared" si="401"/>
        <v>1.0738622586670132E-4</v>
      </c>
      <c r="H3715" s="29">
        <f t="shared" si="402"/>
        <v>1.4469861262705974</v>
      </c>
      <c r="I3715" s="30">
        <f>VLOOKUP(B3714,'מדדים וריביות'!B:C,2)</f>
        <v>25421579.2722857</v>
      </c>
      <c r="K3715" s="39">
        <f t="shared" si="403"/>
        <v>0</v>
      </c>
      <c r="L3715" s="39">
        <f t="shared" si="404"/>
        <v>0</v>
      </c>
      <c r="M3715" s="39">
        <f t="shared" si="405"/>
        <v>0</v>
      </c>
      <c r="N3715" s="41">
        <f t="shared" si="407"/>
        <v>0</v>
      </c>
    </row>
    <row r="3716" spans="2:14">
      <c r="B3716" s="1">
        <v>36581</v>
      </c>
      <c r="C3716" s="1">
        <f t="shared" si="406"/>
        <v>36557</v>
      </c>
      <c r="E3716" s="42">
        <f>IF(DAY(B3716)&gt;14,VLOOKUP(DATE(YEAR(C3716),MONTH(C3716)-1,DAY(1)),'מדדים וריביות'!B:C,2,FALSE),VLOOKUP(DATE(YEAR(C3716),MONTH(C3716)-2,DAY(1)),'מדדים וריביות'!B:C,2,FALSE))</f>
        <v>25541946.598385502</v>
      </c>
      <c r="F3716" s="43">
        <f>IF($B$5=1,'ריבית יומית'!D3710,'ריבית יומית'!G3710)</f>
        <v>1.0738622586670132E-4</v>
      </c>
      <c r="G3716" s="43">
        <f t="shared" si="401"/>
        <v>1.0738622586670132E-4</v>
      </c>
      <c r="H3716" s="29">
        <f t="shared" si="402"/>
        <v>1.4468307565761809</v>
      </c>
      <c r="I3716" s="30">
        <f>VLOOKUP(B3715,'מדדים וריביות'!B:C,2)</f>
        <v>25421579.2722857</v>
      </c>
      <c r="K3716" s="39">
        <f t="shared" si="403"/>
        <v>0</v>
      </c>
      <c r="L3716" s="39">
        <f t="shared" si="404"/>
        <v>0</v>
      </c>
      <c r="M3716" s="39">
        <f t="shared" si="405"/>
        <v>0</v>
      </c>
      <c r="N3716" s="41">
        <f t="shared" si="407"/>
        <v>0</v>
      </c>
    </row>
    <row r="3717" spans="2:14">
      <c r="B3717" s="1">
        <v>36582</v>
      </c>
      <c r="C3717" s="1">
        <f t="shared" si="406"/>
        <v>36557</v>
      </c>
      <c r="E3717" s="42">
        <f>IF(DAY(B3717)&gt;14,VLOOKUP(DATE(YEAR(C3717),MONTH(C3717)-1,DAY(1)),'מדדים וריביות'!B:C,2,FALSE),VLOOKUP(DATE(YEAR(C3717),MONTH(C3717)-2,DAY(1)),'מדדים וריביות'!B:C,2,FALSE))</f>
        <v>25541946.598385502</v>
      </c>
      <c r="F3717" s="43">
        <f>IF($B$5=1,'ריבית יומית'!D3711,'ריבית יומית'!G3711)</f>
        <v>1.0738622586670132E-4</v>
      </c>
      <c r="G3717" s="43">
        <f t="shared" si="401"/>
        <v>1.0738622586670132E-4</v>
      </c>
      <c r="H3717" s="29">
        <f t="shared" si="402"/>
        <v>1.4466754035645379</v>
      </c>
      <c r="I3717" s="30">
        <f>VLOOKUP(B3716,'מדדים וריביות'!B:C,2)</f>
        <v>25421579.2722857</v>
      </c>
      <c r="K3717" s="39">
        <f t="shared" si="403"/>
        <v>0</v>
      </c>
      <c r="L3717" s="39">
        <f t="shared" si="404"/>
        <v>0</v>
      </c>
      <c r="M3717" s="39">
        <f t="shared" si="405"/>
        <v>0</v>
      </c>
      <c r="N3717" s="41">
        <f t="shared" si="407"/>
        <v>0</v>
      </c>
    </row>
    <row r="3718" spans="2:14">
      <c r="B3718" s="1">
        <v>36583</v>
      </c>
      <c r="C3718" s="1">
        <f t="shared" si="406"/>
        <v>36557</v>
      </c>
      <c r="E3718" s="42">
        <f>IF(DAY(B3718)&gt;14,VLOOKUP(DATE(YEAR(C3718),MONTH(C3718)-1,DAY(1)),'מדדים וריביות'!B:C,2,FALSE),VLOOKUP(DATE(YEAR(C3718),MONTH(C3718)-2,DAY(1)),'מדדים וריביות'!B:C,2,FALSE))</f>
        <v>25541946.598385502</v>
      </c>
      <c r="F3718" s="43">
        <f>IF($B$5=1,'ריבית יומית'!D3712,'ריבית יומית'!G3712)</f>
        <v>1.0738622586670132E-4</v>
      </c>
      <c r="G3718" s="43">
        <f t="shared" si="401"/>
        <v>1.0738622586670132E-4</v>
      </c>
      <c r="H3718" s="29">
        <f t="shared" si="402"/>
        <v>1.4465200672338772</v>
      </c>
      <c r="I3718" s="30">
        <f>VLOOKUP(B3717,'מדדים וריביות'!B:C,2)</f>
        <v>25421579.2722857</v>
      </c>
      <c r="K3718" s="39">
        <f t="shared" si="403"/>
        <v>0</v>
      </c>
      <c r="L3718" s="39">
        <f t="shared" si="404"/>
        <v>0</v>
      </c>
      <c r="M3718" s="39">
        <f t="shared" si="405"/>
        <v>0</v>
      </c>
      <c r="N3718" s="41">
        <f t="shared" si="407"/>
        <v>0</v>
      </c>
    </row>
    <row r="3719" spans="2:14">
      <c r="B3719" s="1">
        <v>36584</v>
      </c>
      <c r="C3719" s="1">
        <f t="shared" si="406"/>
        <v>36557</v>
      </c>
      <c r="E3719" s="42">
        <f>IF(DAY(B3719)&gt;14,VLOOKUP(DATE(YEAR(C3719),MONTH(C3719)-1,DAY(1)),'מדדים וריביות'!B:C,2,FALSE),VLOOKUP(DATE(YEAR(C3719),MONTH(C3719)-2,DAY(1)),'מדדים וריביות'!B:C,2,FALSE))</f>
        <v>25541946.598385502</v>
      </c>
      <c r="F3719" s="43">
        <f>IF($B$5=1,'ריבית יומית'!D3713,'ריבית יומית'!G3713)</f>
        <v>1.0738622586670132E-4</v>
      </c>
      <c r="G3719" s="43">
        <f t="shared" si="401"/>
        <v>1.0738622586670132E-4</v>
      </c>
      <c r="H3719" s="29">
        <f t="shared" si="402"/>
        <v>1.4463647475824077</v>
      </c>
      <c r="I3719" s="30">
        <f>VLOOKUP(B3718,'מדדים וריביות'!B:C,2)</f>
        <v>25421579.2722857</v>
      </c>
      <c r="K3719" s="39">
        <f t="shared" si="403"/>
        <v>0</v>
      </c>
      <c r="L3719" s="39">
        <f t="shared" si="404"/>
        <v>0</v>
      </c>
      <c r="M3719" s="39">
        <f t="shared" si="405"/>
        <v>0</v>
      </c>
      <c r="N3719" s="41">
        <f t="shared" si="407"/>
        <v>0</v>
      </c>
    </row>
    <row r="3720" spans="2:14">
      <c r="B3720" s="1">
        <v>36585</v>
      </c>
      <c r="C3720" s="1">
        <f t="shared" si="406"/>
        <v>36557</v>
      </c>
      <c r="E3720" s="42">
        <f>IF(DAY(B3720)&gt;14,VLOOKUP(DATE(YEAR(C3720),MONTH(C3720)-1,DAY(1)),'מדדים וריביות'!B:C,2,FALSE),VLOOKUP(DATE(YEAR(C3720),MONTH(C3720)-2,DAY(1)),'מדדים וריביות'!B:C,2,FALSE))</f>
        <v>25541946.598385502</v>
      </c>
      <c r="F3720" s="43">
        <f>IF($B$5=1,'ריבית יומית'!D3714,'ריבית יומית'!G3714)</f>
        <v>1.0738622586670132E-4</v>
      </c>
      <c r="G3720" s="43">
        <f t="shared" si="401"/>
        <v>1.0738622586670132E-4</v>
      </c>
      <c r="H3720" s="29">
        <f t="shared" si="402"/>
        <v>1.4462094446083384</v>
      </c>
      <c r="I3720" s="30">
        <f>VLOOKUP(B3719,'מדדים וריביות'!B:C,2)</f>
        <v>25421579.2722857</v>
      </c>
      <c r="K3720" s="39">
        <f t="shared" si="403"/>
        <v>0</v>
      </c>
      <c r="L3720" s="39">
        <f t="shared" si="404"/>
        <v>0</v>
      </c>
      <c r="M3720" s="39">
        <f t="shared" si="405"/>
        <v>0</v>
      </c>
      <c r="N3720" s="41">
        <f t="shared" si="407"/>
        <v>0</v>
      </c>
    </row>
    <row r="3721" spans="2:14">
      <c r="B3721" s="1">
        <v>36586</v>
      </c>
      <c r="C3721" s="1">
        <f t="shared" si="406"/>
        <v>36586</v>
      </c>
      <c r="E3721" s="42">
        <f>IF(DAY(B3721)&gt;14,VLOOKUP(DATE(YEAR(C3721),MONTH(C3721)-1,DAY(1)),'מדדים וריביות'!B:C,2,FALSE),VLOOKUP(DATE(YEAR(C3721),MONTH(C3721)-2,DAY(1)),'מדדים וריביות'!B:C,2,FALSE))</f>
        <v>25541946.598385502</v>
      </c>
      <c r="F3721" s="43">
        <f>IF($B$5=1,'ריבית יומית'!D3715,'ריבית יומית'!G3715)</f>
        <v>1.0738622586670132E-4</v>
      </c>
      <c r="G3721" s="43">
        <f t="shared" ref="G3721:G3784" si="408">IF(B3721&gt;$B$2,0,F3721)</f>
        <v>1.0738622586670132E-4</v>
      </c>
      <c r="H3721" s="29">
        <f t="shared" ref="H3721:H3784" si="409">H3722*(1+G3721)</f>
        <v>1.4460541583098787</v>
      </c>
      <c r="I3721" s="30">
        <f>VLOOKUP(B3720,'מדדים וריביות'!B:C,2)</f>
        <v>25421579.2722857</v>
      </c>
      <c r="K3721" s="39">
        <f t="shared" ref="K3721:K3784" si="410">$B$4/E3721*D3721-D3721</f>
        <v>0</v>
      </c>
      <c r="L3721" s="39">
        <f t="shared" ref="L3721:L3784" si="411">H3722*D3721-D3721</f>
        <v>0</v>
      </c>
      <c r="M3721" s="39">
        <f t="shared" ref="M3721:M3784" si="412">$B$4/E3721*L3721-L3721</f>
        <v>0</v>
      </c>
      <c r="N3721" s="41">
        <f t="shared" si="407"/>
        <v>0</v>
      </c>
    </row>
    <row r="3722" spans="2:14">
      <c r="B3722" s="1">
        <v>36587</v>
      </c>
      <c r="C3722" s="1">
        <f t="shared" ref="C3722:C3785" si="413">DATE(YEAR(B3722),MONTH(B3722),DAY(1))</f>
        <v>36586</v>
      </c>
      <c r="E3722" s="42">
        <f>IF(DAY(B3722)&gt;14,VLOOKUP(DATE(YEAR(C3722),MONTH(C3722)-1,DAY(1)),'מדדים וריביות'!B:C,2,FALSE),VLOOKUP(DATE(YEAR(C3722),MONTH(C3722)-2,DAY(1)),'מדדים וריביות'!B:C,2,FALSE))</f>
        <v>25541946.598385502</v>
      </c>
      <c r="F3722" s="43">
        <f>IF($B$5=1,'ריבית יומית'!D3716,'ריבית יומית'!G3716)</f>
        <v>1.0738622586670132E-4</v>
      </c>
      <c r="G3722" s="43">
        <f t="shared" si="408"/>
        <v>1.0738622586670132E-4</v>
      </c>
      <c r="H3722" s="29">
        <f t="shared" si="409"/>
        <v>1.445898888685238</v>
      </c>
      <c r="I3722" s="30">
        <f>VLOOKUP(B3721,'מדדים וריביות'!B:C,2)</f>
        <v>25349358.876625799</v>
      </c>
      <c r="K3722" s="39">
        <f t="shared" si="410"/>
        <v>0</v>
      </c>
      <c r="L3722" s="39">
        <f t="shared" si="411"/>
        <v>0</v>
      </c>
      <c r="M3722" s="39">
        <f t="shared" si="412"/>
        <v>0</v>
      </c>
      <c r="N3722" s="41">
        <f t="shared" ref="N3722:N3785" si="414">SUM(K3722:M3722)</f>
        <v>0</v>
      </c>
    </row>
    <row r="3723" spans="2:14">
      <c r="B3723" s="1">
        <v>36588</v>
      </c>
      <c r="C3723" s="1">
        <f t="shared" si="413"/>
        <v>36586</v>
      </c>
      <c r="E3723" s="42">
        <f>IF(DAY(B3723)&gt;14,VLOOKUP(DATE(YEAR(C3723),MONTH(C3723)-1,DAY(1)),'מדדים וריביות'!B:C,2,FALSE),VLOOKUP(DATE(YEAR(C3723),MONTH(C3723)-2,DAY(1)),'מדדים וריביות'!B:C,2,FALSE))</f>
        <v>25541946.598385502</v>
      </c>
      <c r="F3723" s="43">
        <f>IF($B$5=1,'ריבית יומית'!D3717,'ריבית יומית'!G3717)</f>
        <v>1.0738622586670132E-4</v>
      </c>
      <c r="G3723" s="43">
        <f t="shared" si="408"/>
        <v>1.0738622586670132E-4</v>
      </c>
      <c r="H3723" s="29">
        <f t="shared" si="409"/>
        <v>1.4457436357326259</v>
      </c>
      <c r="I3723" s="30">
        <f>VLOOKUP(B3722,'מדדים וריביות'!B:C,2)</f>
        <v>25349358.876625799</v>
      </c>
      <c r="K3723" s="39">
        <f t="shared" si="410"/>
        <v>0</v>
      </c>
      <c r="L3723" s="39">
        <f t="shared" si="411"/>
        <v>0</v>
      </c>
      <c r="M3723" s="39">
        <f t="shared" si="412"/>
        <v>0</v>
      </c>
      <c r="N3723" s="41">
        <f t="shared" si="414"/>
        <v>0</v>
      </c>
    </row>
    <row r="3724" spans="2:14">
      <c r="B3724" s="1">
        <v>36589</v>
      </c>
      <c r="C3724" s="1">
        <f t="shared" si="413"/>
        <v>36586</v>
      </c>
      <c r="E3724" s="42">
        <f>IF(DAY(B3724)&gt;14,VLOOKUP(DATE(YEAR(C3724),MONTH(C3724)-1,DAY(1)),'מדדים וריביות'!B:C,2,FALSE),VLOOKUP(DATE(YEAR(C3724),MONTH(C3724)-2,DAY(1)),'מדדים וריביות'!B:C,2,FALSE))</f>
        <v>25541946.598385502</v>
      </c>
      <c r="F3724" s="43">
        <f>IF($B$5=1,'ריבית יומית'!D3718,'ריבית יומית'!G3718)</f>
        <v>1.0738622586670132E-4</v>
      </c>
      <c r="G3724" s="43">
        <f t="shared" si="408"/>
        <v>1.0738622586670132E-4</v>
      </c>
      <c r="H3724" s="29">
        <f t="shared" si="409"/>
        <v>1.4455883994502523</v>
      </c>
      <c r="I3724" s="30">
        <f>VLOOKUP(B3723,'מדדים וריביות'!B:C,2)</f>
        <v>25349358.876625799</v>
      </c>
      <c r="K3724" s="39">
        <f t="shared" si="410"/>
        <v>0</v>
      </c>
      <c r="L3724" s="39">
        <f t="shared" si="411"/>
        <v>0</v>
      </c>
      <c r="M3724" s="39">
        <f t="shared" si="412"/>
        <v>0</v>
      </c>
      <c r="N3724" s="41">
        <f t="shared" si="414"/>
        <v>0</v>
      </c>
    </row>
    <row r="3725" spans="2:14">
      <c r="B3725" s="1">
        <v>36590</v>
      </c>
      <c r="C3725" s="1">
        <f t="shared" si="413"/>
        <v>36586</v>
      </c>
      <c r="E3725" s="42">
        <f>IF(DAY(B3725)&gt;14,VLOOKUP(DATE(YEAR(C3725),MONTH(C3725)-1,DAY(1)),'מדדים וריביות'!B:C,2,FALSE),VLOOKUP(DATE(YEAR(C3725),MONTH(C3725)-2,DAY(1)),'מדדים וריביות'!B:C,2,FALSE))</f>
        <v>25541946.598385502</v>
      </c>
      <c r="F3725" s="43">
        <f>IF($B$5=1,'ריבית יומית'!D3719,'ריבית יומית'!G3719)</f>
        <v>1.0738622586670132E-4</v>
      </c>
      <c r="G3725" s="43">
        <f t="shared" si="408"/>
        <v>1.0738622586670132E-4</v>
      </c>
      <c r="H3725" s="29">
        <f t="shared" si="409"/>
        <v>1.4454331798363271</v>
      </c>
      <c r="I3725" s="30">
        <f>VLOOKUP(B3724,'מדדים וריביות'!B:C,2)</f>
        <v>25349358.876625799</v>
      </c>
      <c r="K3725" s="39">
        <f t="shared" si="410"/>
        <v>0</v>
      </c>
      <c r="L3725" s="39">
        <f t="shared" si="411"/>
        <v>0</v>
      </c>
      <c r="M3725" s="39">
        <f t="shared" si="412"/>
        <v>0</v>
      </c>
      <c r="N3725" s="41">
        <f t="shared" si="414"/>
        <v>0</v>
      </c>
    </row>
    <row r="3726" spans="2:14">
      <c r="B3726" s="1">
        <v>36591</v>
      </c>
      <c r="C3726" s="1">
        <f t="shared" si="413"/>
        <v>36586</v>
      </c>
      <c r="E3726" s="42">
        <f>IF(DAY(B3726)&gt;14,VLOOKUP(DATE(YEAR(C3726),MONTH(C3726)-1,DAY(1)),'מדדים וריביות'!B:C,2,FALSE),VLOOKUP(DATE(YEAR(C3726),MONTH(C3726)-2,DAY(1)),'מדדים וריביות'!B:C,2,FALSE))</f>
        <v>25541946.598385502</v>
      </c>
      <c r="F3726" s="43">
        <f>IF($B$5=1,'ריבית יומית'!D3720,'ריבית יומית'!G3720)</f>
        <v>1.0738622586670132E-4</v>
      </c>
      <c r="G3726" s="43">
        <f t="shared" si="408"/>
        <v>1.0738622586670132E-4</v>
      </c>
      <c r="H3726" s="29">
        <f t="shared" si="409"/>
        <v>1.4452779768890607</v>
      </c>
      <c r="I3726" s="30">
        <f>VLOOKUP(B3725,'מדדים וריביות'!B:C,2)</f>
        <v>25349358.876625799</v>
      </c>
      <c r="K3726" s="39">
        <f t="shared" si="410"/>
        <v>0</v>
      </c>
      <c r="L3726" s="39">
        <f t="shared" si="411"/>
        <v>0</v>
      </c>
      <c r="M3726" s="39">
        <f t="shared" si="412"/>
        <v>0</v>
      </c>
      <c r="N3726" s="41">
        <f t="shared" si="414"/>
        <v>0</v>
      </c>
    </row>
    <row r="3727" spans="2:14">
      <c r="B3727" s="1">
        <v>36592</v>
      </c>
      <c r="C3727" s="1">
        <f t="shared" si="413"/>
        <v>36586</v>
      </c>
      <c r="E3727" s="42">
        <f>IF(DAY(B3727)&gt;14,VLOOKUP(DATE(YEAR(C3727),MONTH(C3727)-1,DAY(1)),'מדדים וריביות'!B:C,2,FALSE),VLOOKUP(DATE(YEAR(C3727),MONTH(C3727)-2,DAY(1)),'מדדים וריביות'!B:C,2,FALSE))</f>
        <v>25541946.598385502</v>
      </c>
      <c r="F3727" s="43">
        <f>IF($B$5=1,'ריבית יומית'!D3721,'ריבית יומית'!G3721)</f>
        <v>1.0738622586670132E-4</v>
      </c>
      <c r="G3727" s="43">
        <f t="shared" si="408"/>
        <v>1.0738622586670132E-4</v>
      </c>
      <c r="H3727" s="29">
        <f t="shared" si="409"/>
        <v>1.4451227906066635</v>
      </c>
      <c r="I3727" s="30">
        <f>VLOOKUP(B3726,'מדדים וריביות'!B:C,2)</f>
        <v>25349358.876625799</v>
      </c>
      <c r="K3727" s="39">
        <f t="shared" si="410"/>
        <v>0</v>
      </c>
      <c r="L3727" s="39">
        <f t="shared" si="411"/>
        <v>0</v>
      </c>
      <c r="M3727" s="39">
        <f t="shared" si="412"/>
        <v>0</v>
      </c>
      <c r="N3727" s="41">
        <f t="shared" si="414"/>
        <v>0</v>
      </c>
    </row>
    <row r="3728" spans="2:14">
      <c r="B3728" s="1">
        <v>36593</v>
      </c>
      <c r="C3728" s="1">
        <f t="shared" si="413"/>
        <v>36586</v>
      </c>
      <c r="E3728" s="42">
        <f>IF(DAY(B3728)&gt;14,VLOOKUP(DATE(YEAR(C3728),MONTH(C3728)-1,DAY(1)),'מדדים וריביות'!B:C,2,FALSE),VLOOKUP(DATE(YEAR(C3728),MONTH(C3728)-2,DAY(1)),'מדדים וריביות'!B:C,2,FALSE))</f>
        <v>25541946.598385502</v>
      </c>
      <c r="F3728" s="43">
        <f>IF($B$5=1,'ריבית יומית'!D3722,'ריבית יומית'!G3722)</f>
        <v>1.0738622586670132E-4</v>
      </c>
      <c r="G3728" s="43">
        <f t="shared" si="408"/>
        <v>1.0738622586670132E-4</v>
      </c>
      <c r="H3728" s="29">
        <f t="shared" si="409"/>
        <v>1.4449676209873461</v>
      </c>
      <c r="I3728" s="30">
        <f>VLOOKUP(B3727,'מדדים וריביות'!B:C,2)</f>
        <v>25349358.876625799</v>
      </c>
      <c r="K3728" s="39">
        <f t="shared" si="410"/>
        <v>0</v>
      </c>
      <c r="L3728" s="39">
        <f t="shared" si="411"/>
        <v>0</v>
      </c>
      <c r="M3728" s="39">
        <f t="shared" si="412"/>
        <v>0</v>
      </c>
      <c r="N3728" s="41">
        <f t="shared" si="414"/>
        <v>0</v>
      </c>
    </row>
    <row r="3729" spans="2:14">
      <c r="B3729" s="1">
        <v>36594</v>
      </c>
      <c r="C3729" s="1">
        <f t="shared" si="413"/>
        <v>36586</v>
      </c>
      <c r="E3729" s="42">
        <f>IF(DAY(B3729)&gt;14,VLOOKUP(DATE(YEAR(C3729),MONTH(C3729)-1,DAY(1)),'מדדים וריביות'!B:C,2,FALSE),VLOOKUP(DATE(YEAR(C3729),MONTH(C3729)-2,DAY(1)),'מדדים וריביות'!B:C,2,FALSE))</f>
        <v>25541946.598385502</v>
      </c>
      <c r="F3729" s="43">
        <f>IF($B$5=1,'ריבית יומית'!D3723,'ריבית יומית'!G3723)</f>
        <v>1.0738622586670132E-4</v>
      </c>
      <c r="G3729" s="43">
        <f t="shared" si="408"/>
        <v>1.0738622586670132E-4</v>
      </c>
      <c r="H3729" s="29">
        <f t="shared" si="409"/>
        <v>1.4448124680293193</v>
      </c>
      <c r="I3729" s="30">
        <f>VLOOKUP(B3728,'מדדים וריביות'!B:C,2)</f>
        <v>25349358.876625799</v>
      </c>
      <c r="K3729" s="39">
        <f t="shared" si="410"/>
        <v>0</v>
      </c>
      <c r="L3729" s="39">
        <f t="shared" si="411"/>
        <v>0</v>
      </c>
      <c r="M3729" s="39">
        <f t="shared" si="412"/>
        <v>0</v>
      </c>
      <c r="N3729" s="41">
        <f t="shared" si="414"/>
        <v>0</v>
      </c>
    </row>
    <row r="3730" spans="2:14">
      <c r="B3730" s="1">
        <v>36595</v>
      </c>
      <c r="C3730" s="1">
        <f t="shared" si="413"/>
        <v>36586</v>
      </c>
      <c r="E3730" s="42">
        <f>IF(DAY(B3730)&gt;14,VLOOKUP(DATE(YEAR(C3730),MONTH(C3730)-1,DAY(1)),'מדדים וריביות'!B:C,2,FALSE),VLOOKUP(DATE(YEAR(C3730),MONTH(C3730)-2,DAY(1)),'מדדים וריביות'!B:C,2,FALSE))</f>
        <v>25541946.598385502</v>
      </c>
      <c r="F3730" s="43">
        <f>IF($B$5=1,'ריבית יומית'!D3724,'ריבית יומית'!G3724)</f>
        <v>1.0738622586670132E-4</v>
      </c>
      <c r="G3730" s="43">
        <f t="shared" si="408"/>
        <v>1.0738622586670132E-4</v>
      </c>
      <c r="H3730" s="29">
        <f t="shared" si="409"/>
        <v>1.444657331730794</v>
      </c>
      <c r="I3730" s="30">
        <f>VLOOKUP(B3729,'מדדים וריביות'!B:C,2)</f>
        <v>25349358.876625799</v>
      </c>
      <c r="K3730" s="39">
        <f t="shared" si="410"/>
        <v>0</v>
      </c>
      <c r="L3730" s="39">
        <f t="shared" si="411"/>
        <v>0</v>
      </c>
      <c r="M3730" s="39">
        <f t="shared" si="412"/>
        <v>0</v>
      </c>
      <c r="N3730" s="41">
        <f t="shared" si="414"/>
        <v>0</v>
      </c>
    </row>
    <row r="3731" spans="2:14">
      <c r="B3731" s="1">
        <v>36596</v>
      </c>
      <c r="C3731" s="1">
        <f t="shared" si="413"/>
        <v>36586</v>
      </c>
      <c r="E3731" s="42">
        <f>IF(DAY(B3731)&gt;14,VLOOKUP(DATE(YEAR(C3731),MONTH(C3731)-1,DAY(1)),'מדדים וריביות'!B:C,2,FALSE),VLOOKUP(DATE(YEAR(C3731),MONTH(C3731)-2,DAY(1)),'מדדים וריביות'!B:C,2,FALSE))</f>
        <v>25541946.598385502</v>
      </c>
      <c r="F3731" s="43">
        <f>IF($B$5=1,'ריבית יומית'!D3725,'ריבית יומית'!G3725)</f>
        <v>1.0738622586670132E-4</v>
      </c>
      <c r="G3731" s="43">
        <f t="shared" si="408"/>
        <v>1.0738622586670132E-4</v>
      </c>
      <c r="H3731" s="29">
        <f t="shared" si="409"/>
        <v>1.4445022120899815</v>
      </c>
      <c r="I3731" s="30">
        <f>VLOOKUP(B3730,'מדדים וריביות'!B:C,2)</f>
        <v>25349358.876625799</v>
      </c>
      <c r="K3731" s="39">
        <f t="shared" si="410"/>
        <v>0</v>
      </c>
      <c r="L3731" s="39">
        <f t="shared" si="411"/>
        <v>0</v>
      </c>
      <c r="M3731" s="39">
        <f t="shared" si="412"/>
        <v>0</v>
      </c>
      <c r="N3731" s="41">
        <f t="shared" si="414"/>
        <v>0</v>
      </c>
    </row>
    <row r="3732" spans="2:14">
      <c r="B3732" s="1">
        <v>36597</v>
      </c>
      <c r="C3732" s="1">
        <f t="shared" si="413"/>
        <v>36586</v>
      </c>
      <c r="E3732" s="42">
        <f>IF(DAY(B3732)&gt;14,VLOOKUP(DATE(YEAR(C3732),MONTH(C3732)-1,DAY(1)),'מדדים וריביות'!B:C,2,FALSE),VLOOKUP(DATE(YEAR(C3732),MONTH(C3732)-2,DAY(1)),'מדדים וריביות'!B:C,2,FALSE))</f>
        <v>25541946.598385502</v>
      </c>
      <c r="F3732" s="43">
        <f>IF($B$5=1,'ריבית יומית'!D3726,'ריבית יומית'!G3726)</f>
        <v>1.0738622586670132E-4</v>
      </c>
      <c r="G3732" s="43">
        <f t="shared" si="408"/>
        <v>1.0738622586670132E-4</v>
      </c>
      <c r="H3732" s="29">
        <f t="shared" si="409"/>
        <v>1.4443471091050932</v>
      </c>
      <c r="I3732" s="30">
        <f>VLOOKUP(B3731,'מדדים וריביות'!B:C,2)</f>
        <v>25349358.876625799</v>
      </c>
      <c r="K3732" s="39">
        <f t="shared" si="410"/>
        <v>0</v>
      </c>
      <c r="L3732" s="39">
        <f t="shared" si="411"/>
        <v>0</v>
      </c>
      <c r="M3732" s="39">
        <f t="shared" si="412"/>
        <v>0</v>
      </c>
      <c r="N3732" s="41">
        <f t="shared" si="414"/>
        <v>0</v>
      </c>
    </row>
    <row r="3733" spans="2:14">
      <c r="B3733" s="1">
        <v>36598</v>
      </c>
      <c r="C3733" s="1">
        <f t="shared" si="413"/>
        <v>36586</v>
      </c>
      <c r="E3733" s="42">
        <f>IF(DAY(B3733)&gt;14,VLOOKUP(DATE(YEAR(C3733),MONTH(C3733)-1,DAY(1)),'מדדים וריביות'!B:C,2,FALSE),VLOOKUP(DATE(YEAR(C3733),MONTH(C3733)-2,DAY(1)),'מדדים וריביות'!B:C,2,FALSE))</f>
        <v>25541946.598385502</v>
      </c>
      <c r="F3733" s="43">
        <f>IF($B$5=1,'ריבית יומית'!D3727,'ריבית יומית'!G3727)</f>
        <v>1.0738622586670132E-4</v>
      </c>
      <c r="G3733" s="43">
        <f t="shared" si="408"/>
        <v>1.0738622586670132E-4</v>
      </c>
      <c r="H3733" s="29">
        <f t="shared" si="409"/>
        <v>1.4441920227743408</v>
      </c>
      <c r="I3733" s="30">
        <f>VLOOKUP(B3732,'מדדים וריביות'!B:C,2)</f>
        <v>25349358.876625799</v>
      </c>
      <c r="K3733" s="39">
        <f t="shared" si="410"/>
        <v>0</v>
      </c>
      <c r="L3733" s="39">
        <f t="shared" si="411"/>
        <v>0</v>
      </c>
      <c r="M3733" s="39">
        <f t="shared" si="412"/>
        <v>0</v>
      </c>
      <c r="N3733" s="41">
        <f t="shared" si="414"/>
        <v>0</v>
      </c>
    </row>
    <row r="3734" spans="2:14">
      <c r="B3734" s="1">
        <v>36599</v>
      </c>
      <c r="C3734" s="1">
        <f t="shared" si="413"/>
        <v>36586</v>
      </c>
      <c r="E3734" s="42">
        <f>IF(DAY(B3734)&gt;14,VLOOKUP(DATE(YEAR(C3734),MONTH(C3734)-1,DAY(1)),'מדדים וריביות'!B:C,2,FALSE),VLOOKUP(DATE(YEAR(C3734),MONTH(C3734)-2,DAY(1)),'מדדים וריביות'!B:C,2,FALSE))</f>
        <v>25541946.598385502</v>
      </c>
      <c r="F3734" s="43">
        <f>IF($B$5=1,'ריבית יומית'!D3728,'ריבית יומית'!G3728)</f>
        <v>1.0738622586670132E-4</v>
      </c>
      <c r="G3734" s="43">
        <f t="shared" si="408"/>
        <v>1.0738622586670132E-4</v>
      </c>
      <c r="H3734" s="29">
        <f t="shared" si="409"/>
        <v>1.4440369530959358</v>
      </c>
      <c r="I3734" s="30">
        <f>VLOOKUP(B3733,'מדדים וריביות'!B:C,2)</f>
        <v>25349358.876625799</v>
      </c>
      <c r="K3734" s="39">
        <f t="shared" si="410"/>
        <v>0</v>
      </c>
      <c r="L3734" s="39">
        <f t="shared" si="411"/>
        <v>0</v>
      </c>
      <c r="M3734" s="39">
        <f t="shared" si="412"/>
        <v>0</v>
      </c>
      <c r="N3734" s="41">
        <f t="shared" si="414"/>
        <v>0</v>
      </c>
    </row>
    <row r="3735" spans="2:14">
      <c r="B3735" s="1">
        <v>36600</v>
      </c>
      <c r="C3735" s="1">
        <f t="shared" si="413"/>
        <v>36586</v>
      </c>
      <c r="E3735" s="42">
        <f>IF(DAY(B3735)&gt;14,VLOOKUP(DATE(YEAR(C3735),MONTH(C3735)-1,DAY(1)),'מדדים וריביות'!B:C,2,FALSE),VLOOKUP(DATE(YEAR(C3735),MONTH(C3735)-2,DAY(1)),'מדדים וריביות'!B:C,2,FALSE))</f>
        <v>25421579.2722857</v>
      </c>
      <c r="F3735" s="43">
        <f>IF($B$5=1,'ריבית יומית'!D3729,'ריבית יומית'!G3729)</f>
        <v>1.0738622586670132E-4</v>
      </c>
      <c r="G3735" s="43">
        <f t="shared" si="408"/>
        <v>1.0738622586670132E-4</v>
      </c>
      <c r="H3735" s="29">
        <f t="shared" si="409"/>
        <v>1.4438819000680903</v>
      </c>
      <c r="I3735" s="30">
        <f>VLOOKUP(B3734,'מדדים וריביות'!B:C,2)</f>
        <v>25349358.876625799</v>
      </c>
      <c r="K3735" s="39">
        <f t="shared" si="410"/>
        <v>0</v>
      </c>
      <c r="L3735" s="39">
        <f t="shared" si="411"/>
        <v>0</v>
      </c>
      <c r="M3735" s="39">
        <f t="shared" si="412"/>
        <v>0</v>
      </c>
      <c r="N3735" s="41">
        <f t="shared" si="414"/>
        <v>0</v>
      </c>
    </row>
    <row r="3736" spans="2:14">
      <c r="B3736" s="1">
        <v>36601</v>
      </c>
      <c r="C3736" s="1">
        <f t="shared" si="413"/>
        <v>36586</v>
      </c>
      <c r="E3736" s="42">
        <f>IF(DAY(B3736)&gt;14,VLOOKUP(DATE(YEAR(C3736),MONTH(C3736)-1,DAY(1)),'מדדים וריביות'!B:C,2,FALSE),VLOOKUP(DATE(YEAR(C3736),MONTH(C3736)-2,DAY(1)),'מדדים וריביות'!B:C,2,FALSE))</f>
        <v>25421579.2722857</v>
      </c>
      <c r="F3736" s="43">
        <f>IF($B$5=1,'ריבית יומית'!D3730,'ריבית יומית'!G3730)</f>
        <v>1.0738622586670132E-4</v>
      </c>
      <c r="G3736" s="43">
        <f t="shared" si="408"/>
        <v>1.0738622586670132E-4</v>
      </c>
      <c r="H3736" s="29">
        <f t="shared" si="409"/>
        <v>1.4437268636890164</v>
      </c>
      <c r="I3736" s="30">
        <f>VLOOKUP(B3735,'מדדים וריביות'!B:C,2)</f>
        <v>25349358.876625799</v>
      </c>
      <c r="K3736" s="39">
        <f t="shared" si="410"/>
        <v>0</v>
      </c>
      <c r="L3736" s="39">
        <f t="shared" si="411"/>
        <v>0</v>
      </c>
      <c r="M3736" s="39">
        <f t="shared" si="412"/>
        <v>0</v>
      </c>
      <c r="N3736" s="41">
        <f t="shared" si="414"/>
        <v>0</v>
      </c>
    </row>
    <row r="3737" spans="2:14">
      <c r="B3737" s="1">
        <v>36602</v>
      </c>
      <c r="C3737" s="1">
        <f t="shared" si="413"/>
        <v>36586</v>
      </c>
      <c r="E3737" s="42">
        <f>IF(DAY(B3737)&gt;14,VLOOKUP(DATE(YEAR(C3737),MONTH(C3737)-1,DAY(1)),'מדדים וריביות'!B:C,2,FALSE),VLOOKUP(DATE(YEAR(C3737),MONTH(C3737)-2,DAY(1)),'מדדים וריביות'!B:C,2,FALSE))</f>
        <v>25421579.2722857</v>
      </c>
      <c r="F3737" s="43">
        <f>IF($B$5=1,'ריבית יומית'!D3731,'ריבית יומית'!G3731)</f>
        <v>1.0738622586670132E-4</v>
      </c>
      <c r="G3737" s="43">
        <f t="shared" si="408"/>
        <v>1.0738622586670132E-4</v>
      </c>
      <c r="H3737" s="29">
        <f t="shared" si="409"/>
        <v>1.4435718439569265</v>
      </c>
      <c r="I3737" s="30">
        <f>VLOOKUP(B3736,'מדדים וריביות'!B:C,2)</f>
        <v>25349358.876625799</v>
      </c>
      <c r="K3737" s="39">
        <f t="shared" si="410"/>
        <v>0</v>
      </c>
      <c r="L3737" s="39">
        <f t="shared" si="411"/>
        <v>0</v>
      </c>
      <c r="M3737" s="39">
        <f t="shared" si="412"/>
        <v>0</v>
      </c>
      <c r="N3737" s="41">
        <f t="shared" si="414"/>
        <v>0</v>
      </c>
    </row>
    <row r="3738" spans="2:14">
      <c r="B3738" s="1">
        <v>36603</v>
      </c>
      <c r="C3738" s="1">
        <f t="shared" si="413"/>
        <v>36586</v>
      </c>
      <c r="E3738" s="42">
        <f>IF(DAY(B3738)&gt;14,VLOOKUP(DATE(YEAR(C3738),MONTH(C3738)-1,DAY(1)),'מדדים וריביות'!B:C,2,FALSE),VLOOKUP(DATE(YEAR(C3738),MONTH(C3738)-2,DAY(1)),'מדדים וריביות'!B:C,2,FALSE))</f>
        <v>25421579.2722857</v>
      </c>
      <c r="F3738" s="43">
        <f>IF($B$5=1,'ריבית יומית'!D3732,'ריבית יומית'!G3732)</f>
        <v>1.0738622586670132E-4</v>
      </c>
      <c r="G3738" s="43">
        <f t="shared" si="408"/>
        <v>1.0738622586670132E-4</v>
      </c>
      <c r="H3738" s="29">
        <f t="shared" si="409"/>
        <v>1.443416840870033</v>
      </c>
      <c r="I3738" s="30">
        <f>VLOOKUP(B3737,'מדדים וריביות'!B:C,2)</f>
        <v>25349358.876625799</v>
      </c>
      <c r="K3738" s="39">
        <f t="shared" si="410"/>
        <v>0</v>
      </c>
      <c r="L3738" s="39">
        <f t="shared" si="411"/>
        <v>0</v>
      </c>
      <c r="M3738" s="39">
        <f t="shared" si="412"/>
        <v>0</v>
      </c>
      <c r="N3738" s="41">
        <f t="shared" si="414"/>
        <v>0</v>
      </c>
    </row>
    <row r="3739" spans="2:14">
      <c r="B3739" s="1">
        <v>36604</v>
      </c>
      <c r="C3739" s="1">
        <f t="shared" si="413"/>
        <v>36586</v>
      </c>
      <c r="E3739" s="42">
        <f>IF(DAY(B3739)&gt;14,VLOOKUP(DATE(YEAR(C3739),MONTH(C3739)-1,DAY(1)),'מדדים וריביות'!B:C,2,FALSE),VLOOKUP(DATE(YEAR(C3739),MONTH(C3739)-2,DAY(1)),'מדדים וריביות'!B:C,2,FALSE))</f>
        <v>25421579.2722857</v>
      </c>
      <c r="F3739" s="43">
        <f>IF($B$5=1,'ריבית יומית'!D3733,'ריבית יומית'!G3733)</f>
        <v>1.0738622586670132E-4</v>
      </c>
      <c r="G3739" s="43">
        <f t="shared" si="408"/>
        <v>1.0738622586670132E-4</v>
      </c>
      <c r="H3739" s="29">
        <f t="shared" si="409"/>
        <v>1.4432618544265488</v>
      </c>
      <c r="I3739" s="30">
        <f>VLOOKUP(B3738,'מדדים וריביות'!B:C,2)</f>
        <v>25349358.876625799</v>
      </c>
      <c r="K3739" s="39">
        <f t="shared" si="410"/>
        <v>0</v>
      </c>
      <c r="L3739" s="39">
        <f t="shared" si="411"/>
        <v>0</v>
      </c>
      <c r="M3739" s="39">
        <f t="shared" si="412"/>
        <v>0</v>
      </c>
      <c r="N3739" s="41">
        <f t="shared" si="414"/>
        <v>0</v>
      </c>
    </row>
    <row r="3740" spans="2:14">
      <c r="B3740" s="1">
        <v>36605</v>
      </c>
      <c r="C3740" s="1">
        <f t="shared" si="413"/>
        <v>36586</v>
      </c>
      <c r="E3740" s="42">
        <f>IF(DAY(B3740)&gt;14,VLOOKUP(DATE(YEAR(C3740),MONTH(C3740)-1,DAY(1)),'מדדים וריביות'!B:C,2,FALSE),VLOOKUP(DATE(YEAR(C3740),MONTH(C3740)-2,DAY(1)),'מדדים וריביות'!B:C,2,FALSE))</f>
        <v>25421579.2722857</v>
      </c>
      <c r="F3740" s="43">
        <f>IF($B$5=1,'ריבית יומית'!D3734,'ריבית יומית'!G3734)</f>
        <v>1.0738622586670132E-4</v>
      </c>
      <c r="G3740" s="43">
        <f t="shared" si="408"/>
        <v>1.0738622586670132E-4</v>
      </c>
      <c r="H3740" s="29">
        <f t="shared" si="409"/>
        <v>1.4431068846246866</v>
      </c>
      <c r="I3740" s="30">
        <f>VLOOKUP(B3739,'מדדים וריביות'!B:C,2)</f>
        <v>25349358.876625799</v>
      </c>
      <c r="K3740" s="39">
        <f t="shared" si="410"/>
        <v>0</v>
      </c>
      <c r="L3740" s="39">
        <f t="shared" si="411"/>
        <v>0</v>
      </c>
      <c r="M3740" s="39">
        <f t="shared" si="412"/>
        <v>0</v>
      </c>
      <c r="N3740" s="41">
        <f t="shared" si="414"/>
        <v>0</v>
      </c>
    </row>
    <row r="3741" spans="2:14">
      <c r="B3741" s="1">
        <v>36606</v>
      </c>
      <c r="C3741" s="1">
        <f t="shared" si="413"/>
        <v>36586</v>
      </c>
      <c r="E3741" s="42">
        <f>IF(DAY(B3741)&gt;14,VLOOKUP(DATE(YEAR(C3741),MONTH(C3741)-1,DAY(1)),'מדדים וריביות'!B:C,2,FALSE),VLOOKUP(DATE(YEAR(C3741),MONTH(C3741)-2,DAY(1)),'מדדים וריביות'!B:C,2,FALSE))</f>
        <v>25421579.2722857</v>
      </c>
      <c r="F3741" s="43">
        <f>IF($B$5=1,'ריבית יומית'!D3735,'ריבית יומית'!G3735)</f>
        <v>1.0738622586670132E-4</v>
      </c>
      <c r="G3741" s="43">
        <f t="shared" si="408"/>
        <v>1.0738622586670132E-4</v>
      </c>
      <c r="H3741" s="29">
        <f t="shared" si="409"/>
        <v>1.4429519314626598</v>
      </c>
      <c r="I3741" s="30">
        <f>VLOOKUP(B3740,'מדדים וריביות'!B:C,2)</f>
        <v>25349358.876625799</v>
      </c>
      <c r="K3741" s="39">
        <f t="shared" si="410"/>
        <v>0</v>
      </c>
      <c r="L3741" s="39">
        <f t="shared" si="411"/>
        <v>0</v>
      </c>
      <c r="M3741" s="39">
        <f t="shared" si="412"/>
        <v>0</v>
      </c>
      <c r="N3741" s="41">
        <f t="shared" si="414"/>
        <v>0</v>
      </c>
    </row>
    <row r="3742" spans="2:14">
      <c r="B3742" s="1">
        <v>36607</v>
      </c>
      <c r="C3742" s="1">
        <f t="shared" si="413"/>
        <v>36586</v>
      </c>
      <c r="E3742" s="42">
        <f>IF(DAY(B3742)&gt;14,VLOOKUP(DATE(YEAR(C3742),MONTH(C3742)-1,DAY(1)),'מדדים וריביות'!B:C,2,FALSE),VLOOKUP(DATE(YEAR(C3742),MONTH(C3742)-2,DAY(1)),'מדדים וריביות'!B:C,2,FALSE))</f>
        <v>25421579.2722857</v>
      </c>
      <c r="F3742" s="43">
        <f>IF($B$5=1,'ריבית יומית'!D3736,'ריבית יומית'!G3736)</f>
        <v>1.0738622586670132E-4</v>
      </c>
      <c r="G3742" s="43">
        <f t="shared" si="408"/>
        <v>1.0738622586670132E-4</v>
      </c>
      <c r="H3742" s="29">
        <f t="shared" si="409"/>
        <v>1.4427969949386814</v>
      </c>
      <c r="I3742" s="30">
        <f>VLOOKUP(B3741,'מדדים וריביות'!B:C,2)</f>
        <v>25349358.876625799</v>
      </c>
      <c r="K3742" s="39">
        <f t="shared" si="410"/>
        <v>0</v>
      </c>
      <c r="L3742" s="39">
        <f t="shared" si="411"/>
        <v>0</v>
      </c>
      <c r="M3742" s="39">
        <f t="shared" si="412"/>
        <v>0</v>
      </c>
      <c r="N3742" s="41">
        <f t="shared" si="414"/>
        <v>0</v>
      </c>
    </row>
    <row r="3743" spans="2:14">
      <c r="B3743" s="1">
        <v>36608</v>
      </c>
      <c r="C3743" s="1">
        <f t="shared" si="413"/>
        <v>36586</v>
      </c>
      <c r="E3743" s="42">
        <f>IF(DAY(B3743)&gt;14,VLOOKUP(DATE(YEAR(C3743),MONTH(C3743)-1,DAY(1)),'מדדים וריביות'!B:C,2,FALSE),VLOOKUP(DATE(YEAR(C3743),MONTH(C3743)-2,DAY(1)),'מדדים וריביות'!B:C,2,FALSE))</f>
        <v>25421579.2722857</v>
      </c>
      <c r="F3743" s="43">
        <f>IF($B$5=1,'ריבית יומית'!D3737,'ריבית יומית'!G3737)</f>
        <v>1.0738622586670132E-4</v>
      </c>
      <c r="G3743" s="43">
        <f t="shared" si="408"/>
        <v>1.0738622586670132E-4</v>
      </c>
      <c r="H3743" s="29">
        <f t="shared" si="409"/>
        <v>1.4426420750509652</v>
      </c>
      <c r="I3743" s="30">
        <f>VLOOKUP(B3742,'מדדים וריביות'!B:C,2)</f>
        <v>25349358.876625799</v>
      </c>
      <c r="K3743" s="39">
        <f t="shared" si="410"/>
        <v>0</v>
      </c>
      <c r="L3743" s="39">
        <f t="shared" si="411"/>
        <v>0</v>
      </c>
      <c r="M3743" s="39">
        <f t="shared" si="412"/>
        <v>0</v>
      </c>
      <c r="N3743" s="41">
        <f t="shared" si="414"/>
        <v>0</v>
      </c>
    </row>
    <row r="3744" spans="2:14">
      <c r="B3744" s="1">
        <v>36609</v>
      </c>
      <c r="C3744" s="1">
        <f t="shared" si="413"/>
        <v>36586</v>
      </c>
      <c r="E3744" s="42">
        <f>IF(DAY(B3744)&gt;14,VLOOKUP(DATE(YEAR(C3744),MONTH(C3744)-1,DAY(1)),'מדדים וריביות'!B:C,2,FALSE),VLOOKUP(DATE(YEAR(C3744),MONTH(C3744)-2,DAY(1)),'מדדים וריביות'!B:C,2,FALSE))</f>
        <v>25421579.2722857</v>
      </c>
      <c r="F3744" s="43">
        <f>IF($B$5=1,'ריבית יומית'!D3738,'ריבית יומית'!G3738)</f>
        <v>1.0738622586670132E-4</v>
      </c>
      <c r="G3744" s="43">
        <f t="shared" si="408"/>
        <v>1.0738622586670132E-4</v>
      </c>
      <c r="H3744" s="29">
        <f t="shared" si="409"/>
        <v>1.4424871717977248</v>
      </c>
      <c r="I3744" s="30">
        <f>VLOOKUP(B3743,'מדדים וריביות'!B:C,2)</f>
        <v>25349358.876625799</v>
      </c>
      <c r="K3744" s="39">
        <f t="shared" si="410"/>
        <v>0</v>
      </c>
      <c r="L3744" s="39">
        <f t="shared" si="411"/>
        <v>0</v>
      </c>
      <c r="M3744" s="39">
        <f t="shared" si="412"/>
        <v>0</v>
      </c>
      <c r="N3744" s="41">
        <f t="shared" si="414"/>
        <v>0</v>
      </c>
    </row>
    <row r="3745" spans="2:14">
      <c r="B3745" s="1">
        <v>36610</v>
      </c>
      <c r="C3745" s="1">
        <f t="shared" si="413"/>
        <v>36586</v>
      </c>
      <c r="E3745" s="42">
        <f>IF(DAY(B3745)&gt;14,VLOOKUP(DATE(YEAR(C3745),MONTH(C3745)-1,DAY(1)),'מדדים וריביות'!B:C,2,FALSE),VLOOKUP(DATE(YEAR(C3745),MONTH(C3745)-2,DAY(1)),'מדדים וריביות'!B:C,2,FALSE))</f>
        <v>25421579.2722857</v>
      </c>
      <c r="F3745" s="43">
        <f>IF($B$5=1,'ריבית יומית'!D3739,'ריבית יומית'!G3739)</f>
        <v>1.0738622586670132E-4</v>
      </c>
      <c r="G3745" s="43">
        <f t="shared" si="408"/>
        <v>1.0738622586670132E-4</v>
      </c>
      <c r="H3745" s="29">
        <f t="shared" si="409"/>
        <v>1.4423322851771738</v>
      </c>
      <c r="I3745" s="30">
        <f>VLOOKUP(B3744,'מדדים וריביות'!B:C,2)</f>
        <v>25349358.876625799</v>
      </c>
      <c r="K3745" s="39">
        <f t="shared" si="410"/>
        <v>0</v>
      </c>
      <c r="L3745" s="39">
        <f t="shared" si="411"/>
        <v>0</v>
      </c>
      <c r="M3745" s="39">
        <f t="shared" si="412"/>
        <v>0</v>
      </c>
      <c r="N3745" s="41">
        <f t="shared" si="414"/>
        <v>0</v>
      </c>
    </row>
    <row r="3746" spans="2:14">
      <c r="B3746" s="1">
        <v>36611</v>
      </c>
      <c r="C3746" s="1">
        <f t="shared" si="413"/>
        <v>36586</v>
      </c>
      <c r="E3746" s="42">
        <f>IF(DAY(B3746)&gt;14,VLOOKUP(DATE(YEAR(C3746),MONTH(C3746)-1,DAY(1)),'מדדים וריביות'!B:C,2,FALSE),VLOOKUP(DATE(YEAR(C3746),MONTH(C3746)-2,DAY(1)),'מדדים וריביות'!B:C,2,FALSE))</f>
        <v>25421579.2722857</v>
      </c>
      <c r="F3746" s="43">
        <f>IF($B$5=1,'ריבית יומית'!D3740,'ריבית יומית'!G3740)</f>
        <v>1.0738622586670132E-4</v>
      </c>
      <c r="G3746" s="43">
        <f t="shared" si="408"/>
        <v>1.0738622586670132E-4</v>
      </c>
      <c r="H3746" s="29">
        <f t="shared" si="409"/>
        <v>1.4421774151875266</v>
      </c>
      <c r="I3746" s="30">
        <f>VLOOKUP(B3745,'מדדים וריביות'!B:C,2)</f>
        <v>25349358.876625799</v>
      </c>
      <c r="K3746" s="39">
        <f t="shared" si="410"/>
        <v>0</v>
      </c>
      <c r="L3746" s="39">
        <f t="shared" si="411"/>
        <v>0</v>
      </c>
      <c r="M3746" s="39">
        <f t="shared" si="412"/>
        <v>0</v>
      </c>
      <c r="N3746" s="41">
        <f t="shared" si="414"/>
        <v>0</v>
      </c>
    </row>
    <row r="3747" spans="2:14">
      <c r="B3747" s="1">
        <v>36612</v>
      </c>
      <c r="C3747" s="1">
        <f t="shared" si="413"/>
        <v>36586</v>
      </c>
      <c r="E3747" s="42">
        <f>IF(DAY(B3747)&gt;14,VLOOKUP(DATE(YEAR(C3747),MONTH(C3747)-1,DAY(1)),'מדדים וריביות'!B:C,2,FALSE),VLOOKUP(DATE(YEAR(C3747),MONTH(C3747)-2,DAY(1)),'מדדים וריביות'!B:C,2,FALSE))</f>
        <v>25421579.2722857</v>
      </c>
      <c r="F3747" s="43">
        <f>IF($B$5=1,'ריבית יומית'!D3741,'ריבית יומית'!G3741)</f>
        <v>1.0738622586670132E-4</v>
      </c>
      <c r="G3747" s="43">
        <f t="shared" si="408"/>
        <v>1.0738622586670132E-4</v>
      </c>
      <c r="H3747" s="29">
        <f t="shared" si="409"/>
        <v>1.4420225618269973</v>
      </c>
      <c r="I3747" s="30">
        <f>VLOOKUP(B3746,'מדדים וריביות'!B:C,2)</f>
        <v>25349358.876625799</v>
      </c>
      <c r="K3747" s="39">
        <f t="shared" si="410"/>
        <v>0</v>
      </c>
      <c r="L3747" s="39">
        <f t="shared" si="411"/>
        <v>0</v>
      </c>
      <c r="M3747" s="39">
        <f t="shared" si="412"/>
        <v>0</v>
      </c>
      <c r="N3747" s="41">
        <f t="shared" si="414"/>
        <v>0</v>
      </c>
    </row>
    <row r="3748" spans="2:14">
      <c r="B3748" s="1">
        <v>36613</v>
      </c>
      <c r="C3748" s="1">
        <f t="shared" si="413"/>
        <v>36586</v>
      </c>
      <c r="E3748" s="42">
        <f>IF(DAY(B3748)&gt;14,VLOOKUP(DATE(YEAR(C3748),MONTH(C3748)-1,DAY(1)),'מדדים וריביות'!B:C,2,FALSE),VLOOKUP(DATE(YEAR(C3748),MONTH(C3748)-2,DAY(1)),'מדדים וריביות'!B:C,2,FALSE))</f>
        <v>25421579.2722857</v>
      </c>
      <c r="F3748" s="43">
        <f>IF($B$5=1,'ריבית יומית'!D3742,'ריבית יומית'!G3742)</f>
        <v>1.0738622586670132E-4</v>
      </c>
      <c r="G3748" s="43">
        <f t="shared" si="408"/>
        <v>1.0738622586670132E-4</v>
      </c>
      <c r="H3748" s="29">
        <f t="shared" si="409"/>
        <v>1.4418677250938003</v>
      </c>
      <c r="I3748" s="30">
        <f>VLOOKUP(B3747,'מדדים וריביות'!B:C,2)</f>
        <v>25349358.876625799</v>
      </c>
      <c r="K3748" s="39">
        <f t="shared" si="410"/>
        <v>0</v>
      </c>
      <c r="L3748" s="39">
        <f t="shared" si="411"/>
        <v>0</v>
      </c>
      <c r="M3748" s="39">
        <f t="shared" si="412"/>
        <v>0</v>
      </c>
      <c r="N3748" s="41">
        <f t="shared" si="414"/>
        <v>0</v>
      </c>
    </row>
    <row r="3749" spans="2:14">
      <c r="B3749" s="1">
        <v>36614</v>
      </c>
      <c r="C3749" s="1">
        <f t="shared" si="413"/>
        <v>36586</v>
      </c>
      <c r="E3749" s="42">
        <f>IF(DAY(B3749)&gt;14,VLOOKUP(DATE(YEAR(C3749),MONTH(C3749)-1,DAY(1)),'מדדים וריביות'!B:C,2,FALSE),VLOOKUP(DATE(YEAR(C3749),MONTH(C3749)-2,DAY(1)),'מדדים וריביות'!B:C,2,FALSE))</f>
        <v>25421579.2722857</v>
      </c>
      <c r="F3749" s="43">
        <f>IF($B$5=1,'ריבית יומית'!D3743,'ריבית יומית'!G3743)</f>
        <v>1.0738622586670132E-4</v>
      </c>
      <c r="G3749" s="43">
        <f t="shared" si="408"/>
        <v>1.0738622586670132E-4</v>
      </c>
      <c r="H3749" s="29">
        <f t="shared" si="409"/>
        <v>1.4417129049861506</v>
      </c>
      <c r="I3749" s="30">
        <f>VLOOKUP(B3748,'מדדים וריביות'!B:C,2)</f>
        <v>25349358.876625799</v>
      </c>
      <c r="K3749" s="39">
        <f t="shared" si="410"/>
        <v>0</v>
      </c>
      <c r="L3749" s="39">
        <f t="shared" si="411"/>
        <v>0</v>
      </c>
      <c r="M3749" s="39">
        <f t="shared" si="412"/>
        <v>0</v>
      </c>
      <c r="N3749" s="41">
        <f t="shared" si="414"/>
        <v>0</v>
      </c>
    </row>
    <row r="3750" spans="2:14">
      <c r="B3750" s="1">
        <v>36615</v>
      </c>
      <c r="C3750" s="1">
        <f t="shared" si="413"/>
        <v>36586</v>
      </c>
      <c r="E3750" s="42">
        <f>IF(DAY(B3750)&gt;14,VLOOKUP(DATE(YEAR(C3750),MONTH(C3750)-1,DAY(1)),'מדדים וריביות'!B:C,2,FALSE),VLOOKUP(DATE(YEAR(C3750),MONTH(C3750)-2,DAY(1)),'מדדים וריביות'!B:C,2,FALSE))</f>
        <v>25421579.2722857</v>
      </c>
      <c r="F3750" s="43">
        <f>IF($B$5=1,'ריבית יומית'!D3744,'ריבית יומית'!G3744)</f>
        <v>1.0738622586670132E-4</v>
      </c>
      <c r="G3750" s="43">
        <f t="shared" si="408"/>
        <v>1.0738622586670132E-4</v>
      </c>
      <c r="H3750" s="29">
        <f t="shared" si="409"/>
        <v>1.4415581015022627</v>
      </c>
      <c r="I3750" s="30">
        <f>VLOOKUP(B3749,'מדדים וריביות'!B:C,2)</f>
        <v>25349358.876625799</v>
      </c>
      <c r="K3750" s="39">
        <f t="shared" si="410"/>
        <v>0</v>
      </c>
      <c r="L3750" s="39">
        <f t="shared" si="411"/>
        <v>0</v>
      </c>
      <c r="M3750" s="39">
        <f t="shared" si="412"/>
        <v>0</v>
      </c>
      <c r="N3750" s="41">
        <f t="shared" si="414"/>
        <v>0</v>
      </c>
    </row>
    <row r="3751" spans="2:14">
      <c r="B3751" s="1">
        <v>36616</v>
      </c>
      <c r="C3751" s="1">
        <f t="shared" si="413"/>
        <v>36586</v>
      </c>
      <c r="E3751" s="42">
        <f>IF(DAY(B3751)&gt;14,VLOOKUP(DATE(YEAR(C3751),MONTH(C3751)-1,DAY(1)),'מדדים וריביות'!B:C,2,FALSE),VLOOKUP(DATE(YEAR(C3751),MONTH(C3751)-2,DAY(1)),'מדדים וריביות'!B:C,2,FALSE))</f>
        <v>25421579.2722857</v>
      </c>
      <c r="F3751" s="43">
        <f>IF($B$5=1,'ריבית יומית'!D3745,'ריבית יומית'!G3745)</f>
        <v>1.0738622586670132E-4</v>
      </c>
      <c r="G3751" s="43">
        <f t="shared" si="408"/>
        <v>1.0738622586670132E-4</v>
      </c>
      <c r="H3751" s="29">
        <f t="shared" si="409"/>
        <v>1.4414033146403518</v>
      </c>
      <c r="I3751" s="30">
        <f>VLOOKUP(B3750,'מדדים וריביות'!B:C,2)</f>
        <v>25349358.876625799</v>
      </c>
      <c r="K3751" s="39">
        <f t="shared" si="410"/>
        <v>0</v>
      </c>
      <c r="L3751" s="39">
        <f t="shared" si="411"/>
        <v>0</v>
      </c>
      <c r="M3751" s="39">
        <f t="shared" si="412"/>
        <v>0</v>
      </c>
      <c r="N3751" s="41">
        <f t="shared" si="414"/>
        <v>0</v>
      </c>
    </row>
    <row r="3752" spans="2:14">
      <c r="B3752" s="1">
        <v>36617</v>
      </c>
      <c r="C3752" s="1">
        <f t="shared" si="413"/>
        <v>36617</v>
      </c>
      <c r="E3752" s="42">
        <f>IF(DAY(B3752)&gt;14,VLOOKUP(DATE(YEAR(C3752),MONTH(C3752)-1,DAY(1)),'מדדים וריביות'!B:C,2,FALSE),VLOOKUP(DATE(YEAR(C3752),MONTH(C3752)-2,DAY(1)),'מדדים וריביות'!B:C,2,FALSE))</f>
        <v>25421579.2722857</v>
      </c>
      <c r="F3752" s="43">
        <f>IF($B$5=1,'ריבית יומית'!D3746,'ריבית יומית'!G3746)</f>
        <v>1.0738622586670132E-4</v>
      </c>
      <c r="G3752" s="43">
        <f t="shared" si="408"/>
        <v>1.0738622586670132E-4</v>
      </c>
      <c r="H3752" s="29">
        <f t="shared" si="409"/>
        <v>1.4412485443986329</v>
      </c>
      <c r="I3752" s="30">
        <f>VLOOKUP(B3751,'מדדים וריביות'!B:C,2)</f>
        <v>25349358.876625799</v>
      </c>
      <c r="K3752" s="39">
        <f t="shared" si="410"/>
        <v>0</v>
      </c>
      <c r="L3752" s="39">
        <f t="shared" si="411"/>
        <v>0</v>
      </c>
      <c r="M3752" s="39">
        <f t="shared" si="412"/>
        <v>0</v>
      </c>
      <c r="N3752" s="41">
        <f t="shared" si="414"/>
        <v>0</v>
      </c>
    </row>
    <row r="3753" spans="2:14">
      <c r="B3753" s="1">
        <v>36618</v>
      </c>
      <c r="C3753" s="1">
        <f t="shared" si="413"/>
        <v>36617</v>
      </c>
      <c r="E3753" s="42">
        <f>IF(DAY(B3753)&gt;14,VLOOKUP(DATE(YEAR(C3753),MONTH(C3753)-1,DAY(1)),'מדדים וריביות'!B:C,2,FALSE),VLOOKUP(DATE(YEAR(C3753),MONTH(C3753)-2,DAY(1)),'מדדים וריביות'!B:C,2,FALSE))</f>
        <v>25421579.2722857</v>
      </c>
      <c r="F3753" s="43">
        <f>IF($B$5=1,'ריבית יומית'!D3747,'ריבית יומית'!G3747)</f>
        <v>1.0738622586670132E-4</v>
      </c>
      <c r="G3753" s="43">
        <f t="shared" si="408"/>
        <v>1.0738622586670132E-4</v>
      </c>
      <c r="H3753" s="29">
        <f t="shared" si="409"/>
        <v>1.4410937907753216</v>
      </c>
      <c r="I3753" s="30">
        <f>VLOOKUP(B3752,'מדדים וריביות'!B:C,2)</f>
        <v>25469726.2027256</v>
      </c>
      <c r="K3753" s="39">
        <f t="shared" si="410"/>
        <v>0</v>
      </c>
      <c r="L3753" s="39">
        <f t="shared" si="411"/>
        <v>0</v>
      </c>
      <c r="M3753" s="39">
        <f t="shared" si="412"/>
        <v>0</v>
      </c>
      <c r="N3753" s="41">
        <f t="shared" si="414"/>
        <v>0</v>
      </c>
    </row>
    <row r="3754" spans="2:14">
      <c r="B3754" s="1">
        <v>36619</v>
      </c>
      <c r="C3754" s="1">
        <f t="shared" si="413"/>
        <v>36617</v>
      </c>
      <c r="E3754" s="42">
        <f>IF(DAY(B3754)&gt;14,VLOOKUP(DATE(YEAR(C3754),MONTH(C3754)-1,DAY(1)),'מדדים וריביות'!B:C,2,FALSE),VLOOKUP(DATE(YEAR(C3754),MONTH(C3754)-2,DAY(1)),'מדדים וריביות'!B:C,2,FALSE))</f>
        <v>25421579.2722857</v>
      </c>
      <c r="F3754" s="43">
        <f>IF($B$5=1,'ריבית יומית'!D3748,'ריבית יומית'!G3748)</f>
        <v>1.0738622586670132E-4</v>
      </c>
      <c r="G3754" s="43">
        <f t="shared" si="408"/>
        <v>1.0738622586670132E-4</v>
      </c>
      <c r="H3754" s="29">
        <f t="shared" si="409"/>
        <v>1.4409390537686335</v>
      </c>
      <c r="I3754" s="30">
        <f>VLOOKUP(B3753,'מדדים וריביות'!B:C,2)</f>
        <v>25469726.2027256</v>
      </c>
      <c r="K3754" s="39">
        <f t="shared" si="410"/>
        <v>0</v>
      </c>
      <c r="L3754" s="39">
        <f t="shared" si="411"/>
        <v>0</v>
      </c>
      <c r="M3754" s="39">
        <f t="shared" si="412"/>
        <v>0</v>
      </c>
      <c r="N3754" s="41">
        <f t="shared" si="414"/>
        <v>0</v>
      </c>
    </row>
    <row r="3755" spans="2:14">
      <c r="B3755" s="1">
        <v>36620</v>
      </c>
      <c r="C3755" s="1">
        <f t="shared" si="413"/>
        <v>36617</v>
      </c>
      <c r="E3755" s="42">
        <f>IF(DAY(B3755)&gt;14,VLOOKUP(DATE(YEAR(C3755),MONTH(C3755)-1,DAY(1)),'מדדים וריביות'!B:C,2,FALSE),VLOOKUP(DATE(YEAR(C3755),MONTH(C3755)-2,DAY(1)),'מדדים וריביות'!B:C,2,FALSE))</f>
        <v>25421579.2722857</v>
      </c>
      <c r="F3755" s="43">
        <f>IF($B$5=1,'ריבית יומית'!D3749,'ריבית יומית'!G3749)</f>
        <v>1.0738622586670132E-4</v>
      </c>
      <c r="G3755" s="43">
        <f t="shared" si="408"/>
        <v>1.0738622586670132E-4</v>
      </c>
      <c r="H3755" s="29">
        <f t="shared" si="409"/>
        <v>1.4407843333767842</v>
      </c>
      <c r="I3755" s="30">
        <f>VLOOKUP(B3754,'מדדים וריביות'!B:C,2)</f>
        <v>25469726.2027256</v>
      </c>
      <c r="K3755" s="39">
        <f t="shared" si="410"/>
        <v>0</v>
      </c>
      <c r="L3755" s="39">
        <f t="shared" si="411"/>
        <v>0</v>
      </c>
      <c r="M3755" s="39">
        <f t="shared" si="412"/>
        <v>0</v>
      </c>
      <c r="N3755" s="41">
        <f t="shared" si="414"/>
        <v>0</v>
      </c>
    </row>
    <row r="3756" spans="2:14">
      <c r="B3756" s="1">
        <v>36621</v>
      </c>
      <c r="C3756" s="1">
        <f t="shared" si="413"/>
        <v>36617</v>
      </c>
      <c r="E3756" s="42">
        <f>IF(DAY(B3756)&gt;14,VLOOKUP(DATE(YEAR(C3756),MONTH(C3756)-1,DAY(1)),'מדדים וריביות'!B:C,2,FALSE),VLOOKUP(DATE(YEAR(C3756),MONTH(C3756)-2,DAY(1)),'מדדים וריביות'!B:C,2,FALSE))</f>
        <v>25421579.2722857</v>
      </c>
      <c r="F3756" s="43">
        <f>IF($B$5=1,'ריבית יומית'!D3750,'ריבית יומית'!G3750)</f>
        <v>1.0738622586670132E-4</v>
      </c>
      <c r="G3756" s="43">
        <f t="shared" si="408"/>
        <v>1.0738622586670132E-4</v>
      </c>
      <c r="H3756" s="29">
        <f t="shared" si="409"/>
        <v>1.4406296295979899</v>
      </c>
      <c r="I3756" s="30">
        <f>VLOOKUP(B3755,'מדדים וריביות'!B:C,2)</f>
        <v>25469726.2027256</v>
      </c>
      <c r="K3756" s="39">
        <f t="shared" si="410"/>
        <v>0</v>
      </c>
      <c r="L3756" s="39">
        <f t="shared" si="411"/>
        <v>0</v>
      </c>
      <c r="M3756" s="39">
        <f t="shared" si="412"/>
        <v>0</v>
      </c>
      <c r="N3756" s="41">
        <f t="shared" si="414"/>
        <v>0</v>
      </c>
    </row>
    <row r="3757" spans="2:14">
      <c r="B3757" s="1">
        <v>36622</v>
      </c>
      <c r="C3757" s="1">
        <f t="shared" si="413"/>
        <v>36617</v>
      </c>
      <c r="E3757" s="42">
        <f>IF(DAY(B3757)&gt;14,VLOOKUP(DATE(YEAR(C3757),MONTH(C3757)-1,DAY(1)),'מדדים וריביות'!B:C,2,FALSE),VLOOKUP(DATE(YEAR(C3757),MONTH(C3757)-2,DAY(1)),'מדדים וריביות'!B:C,2,FALSE))</f>
        <v>25421579.2722857</v>
      </c>
      <c r="F3757" s="43">
        <f>IF($B$5=1,'ריבית יומית'!D3751,'ריבית יומית'!G3751)</f>
        <v>1.0738622586670132E-4</v>
      </c>
      <c r="G3757" s="43">
        <f t="shared" si="408"/>
        <v>1.0738622586670132E-4</v>
      </c>
      <c r="H3757" s="29">
        <f t="shared" si="409"/>
        <v>1.4404749424304668</v>
      </c>
      <c r="I3757" s="30">
        <f>VLOOKUP(B3756,'מדדים וריביות'!B:C,2)</f>
        <v>25469726.2027256</v>
      </c>
      <c r="K3757" s="39">
        <f t="shared" si="410"/>
        <v>0</v>
      </c>
      <c r="L3757" s="39">
        <f t="shared" si="411"/>
        <v>0</v>
      </c>
      <c r="M3757" s="39">
        <f t="shared" si="412"/>
        <v>0</v>
      </c>
      <c r="N3757" s="41">
        <f t="shared" si="414"/>
        <v>0</v>
      </c>
    </row>
    <row r="3758" spans="2:14">
      <c r="B3758" s="1">
        <v>36623</v>
      </c>
      <c r="C3758" s="1">
        <f t="shared" si="413"/>
        <v>36617</v>
      </c>
      <c r="E3758" s="42">
        <f>IF(DAY(B3758)&gt;14,VLOOKUP(DATE(YEAR(C3758),MONTH(C3758)-1,DAY(1)),'מדדים וריביות'!B:C,2,FALSE),VLOOKUP(DATE(YEAR(C3758),MONTH(C3758)-2,DAY(1)),'מדדים וריביות'!B:C,2,FALSE))</f>
        <v>25421579.2722857</v>
      </c>
      <c r="F3758" s="43">
        <f>IF($B$5=1,'ריבית יומית'!D3752,'ריבית יומית'!G3752)</f>
        <v>1.0738622586670132E-4</v>
      </c>
      <c r="G3758" s="43">
        <f t="shared" si="408"/>
        <v>1.0738622586670132E-4</v>
      </c>
      <c r="H3758" s="29">
        <f t="shared" si="409"/>
        <v>1.4403202718724311</v>
      </c>
      <c r="I3758" s="30">
        <f>VLOOKUP(B3757,'מדדים וריביות'!B:C,2)</f>
        <v>25469726.2027256</v>
      </c>
      <c r="K3758" s="39">
        <f t="shared" si="410"/>
        <v>0</v>
      </c>
      <c r="L3758" s="39">
        <f t="shared" si="411"/>
        <v>0</v>
      </c>
      <c r="M3758" s="39">
        <f t="shared" si="412"/>
        <v>0</v>
      </c>
      <c r="N3758" s="41">
        <f t="shared" si="414"/>
        <v>0</v>
      </c>
    </row>
    <row r="3759" spans="2:14">
      <c r="B3759" s="1">
        <v>36624</v>
      </c>
      <c r="C3759" s="1">
        <f t="shared" si="413"/>
        <v>36617</v>
      </c>
      <c r="E3759" s="42">
        <f>IF(DAY(B3759)&gt;14,VLOOKUP(DATE(YEAR(C3759),MONTH(C3759)-1,DAY(1)),'מדדים וריביות'!B:C,2,FALSE),VLOOKUP(DATE(YEAR(C3759),MONTH(C3759)-2,DAY(1)),'מדדים וריביות'!B:C,2,FALSE))</f>
        <v>25421579.2722857</v>
      </c>
      <c r="F3759" s="43">
        <f>IF($B$5=1,'ריבית יומית'!D3753,'ריבית יומית'!G3753)</f>
        <v>1.0738622586670132E-4</v>
      </c>
      <c r="G3759" s="43">
        <f t="shared" si="408"/>
        <v>1.0738622586670132E-4</v>
      </c>
      <c r="H3759" s="29">
        <f t="shared" si="409"/>
        <v>1.4401656179220994</v>
      </c>
      <c r="I3759" s="30">
        <f>VLOOKUP(B3758,'מדדים וריביות'!B:C,2)</f>
        <v>25469726.2027256</v>
      </c>
      <c r="K3759" s="39">
        <f t="shared" si="410"/>
        <v>0</v>
      </c>
      <c r="L3759" s="39">
        <f t="shared" si="411"/>
        <v>0</v>
      </c>
      <c r="M3759" s="39">
        <f t="shared" si="412"/>
        <v>0</v>
      </c>
      <c r="N3759" s="41">
        <f t="shared" si="414"/>
        <v>0</v>
      </c>
    </row>
    <row r="3760" spans="2:14">
      <c r="B3760" s="1">
        <v>36625</v>
      </c>
      <c r="C3760" s="1">
        <f t="shared" si="413"/>
        <v>36617</v>
      </c>
      <c r="E3760" s="42">
        <f>IF(DAY(B3760)&gt;14,VLOOKUP(DATE(YEAR(C3760),MONTH(C3760)-1,DAY(1)),'מדדים וריביות'!B:C,2,FALSE),VLOOKUP(DATE(YEAR(C3760),MONTH(C3760)-2,DAY(1)),'מדדים וריביות'!B:C,2,FALSE))</f>
        <v>25421579.2722857</v>
      </c>
      <c r="F3760" s="43">
        <f>IF($B$5=1,'ריבית יומית'!D3754,'ריבית יומית'!G3754)</f>
        <v>1.0738622586670132E-4</v>
      </c>
      <c r="G3760" s="43">
        <f t="shared" si="408"/>
        <v>1.0738622586670132E-4</v>
      </c>
      <c r="H3760" s="29">
        <f t="shared" si="409"/>
        <v>1.4400109805776886</v>
      </c>
      <c r="I3760" s="30">
        <f>VLOOKUP(B3759,'מדדים וריביות'!B:C,2)</f>
        <v>25469726.2027256</v>
      </c>
      <c r="K3760" s="39">
        <f t="shared" si="410"/>
        <v>0</v>
      </c>
      <c r="L3760" s="39">
        <f t="shared" si="411"/>
        <v>0</v>
      </c>
      <c r="M3760" s="39">
        <f t="shared" si="412"/>
        <v>0</v>
      </c>
      <c r="N3760" s="41">
        <f t="shared" si="414"/>
        <v>0</v>
      </c>
    </row>
    <row r="3761" spans="2:14">
      <c r="B3761" s="1">
        <v>36626</v>
      </c>
      <c r="C3761" s="1">
        <f t="shared" si="413"/>
        <v>36617</v>
      </c>
      <c r="E3761" s="42">
        <f>IF(DAY(B3761)&gt;14,VLOOKUP(DATE(YEAR(C3761),MONTH(C3761)-1,DAY(1)),'מדדים וריביות'!B:C,2,FALSE),VLOOKUP(DATE(YEAR(C3761),MONTH(C3761)-2,DAY(1)),'מדדים וריביות'!B:C,2,FALSE))</f>
        <v>25421579.2722857</v>
      </c>
      <c r="F3761" s="43">
        <f>IF($B$5=1,'ריבית יומית'!D3755,'ריבית יומית'!G3755)</f>
        <v>1.0738622586670132E-4</v>
      </c>
      <c r="G3761" s="43">
        <f t="shared" si="408"/>
        <v>1.0738622586670132E-4</v>
      </c>
      <c r="H3761" s="29">
        <f t="shared" si="409"/>
        <v>1.4398563598374154</v>
      </c>
      <c r="I3761" s="30">
        <f>VLOOKUP(B3760,'מדדים וריביות'!B:C,2)</f>
        <v>25469726.2027256</v>
      </c>
      <c r="K3761" s="39">
        <f t="shared" si="410"/>
        <v>0</v>
      </c>
      <c r="L3761" s="39">
        <f t="shared" si="411"/>
        <v>0</v>
      </c>
      <c r="M3761" s="39">
        <f t="shared" si="412"/>
        <v>0</v>
      </c>
      <c r="N3761" s="41">
        <f t="shared" si="414"/>
        <v>0</v>
      </c>
    </row>
    <row r="3762" spans="2:14">
      <c r="B3762" s="1">
        <v>36627</v>
      </c>
      <c r="C3762" s="1">
        <f t="shared" si="413"/>
        <v>36617</v>
      </c>
      <c r="E3762" s="42">
        <f>IF(DAY(B3762)&gt;14,VLOOKUP(DATE(YEAR(C3762),MONTH(C3762)-1,DAY(1)),'מדדים וריביות'!B:C,2,FALSE),VLOOKUP(DATE(YEAR(C3762),MONTH(C3762)-2,DAY(1)),'מדדים וריביות'!B:C,2,FALSE))</f>
        <v>25421579.2722857</v>
      </c>
      <c r="F3762" s="43">
        <f>IF($B$5=1,'ריבית יומית'!D3756,'ריבית יומית'!G3756)</f>
        <v>1.0738622586670132E-4</v>
      </c>
      <c r="G3762" s="43">
        <f t="shared" si="408"/>
        <v>1.0738622586670132E-4</v>
      </c>
      <c r="H3762" s="29">
        <f t="shared" si="409"/>
        <v>1.4397017556994973</v>
      </c>
      <c r="I3762" s="30">
        <f>VLOOKUP(B3761,'מדדים וריביות'!B:C,2)</f>
        <v>25469726.2027256</v>
      </c>
      <c r="K3762" s="39">
        <f t="shared" si="410"/>
        <v>0</v>
      </c>
      <c r="L3762" s="39">
        <f t="shared" si="411"/>
        <v>0</v>
      </c>
      <c r="M3762" s="39">
        <f t="shared" si="412"/>
        <v>0</v>
      </c>
      <c r="N3762" s="41">
        <f t="shared" si="414"/>
        <v>0</v>
      </c>
    </row>
    <row r="3763" spans="2:14">
      <c r="B3763" s="1">
        <v>36628</v>
      </c>
      <c r="C3763" s="1">
        <f t="shared" si="413"/>
        <v>36617</v>
      </c>
      <c r="E3763" s="42">
        <f>IF(DAY(B3763)&gt;14,VLOOKUP(DATE(YEAR(C3763),MONTH(C3763)-1,DAY(1)),'מדדים וריביות'!B:C,2,FALSE),VLOOKUP(DATE(YEAR(C3763),MONTH(C3763)-2,DAY(1)),'מדדים וריביות'!B:C,2,FALSE))</f>
        <v>25421579.2722857</v>
      </c>
      <c r="F3763" s="43">
        <f>IF($B$5=1,'ריבית יומית'!D3757,'ריבית יומית'!G3757)</f>
        <v>1.0738622586670132E-4</v>
      </c>
      <c r="G3763" s="43">
        <f t="shared" si="408"/>
        <v>1.0738622586670132E-4</v>
      </c>
      <c r="H3763" s="29">
        <f t="shared" si="409"/>
        <v>1.4395471681621512</v>
      </c>
      <c r="I3763" s="30">
        <f>VLOOKUP(B3762,'מדדים וריביות'!B:C,2)</f>
        <v>25469726.2027256</v>
      </c>
      <c r="K3763" s="39">
        <f t="shared" si="410"/>
        <v>0</v>
      </c>
      <c r="L3763" s="39">
        <f t="shared" si="411"/>
        <v>0</v>
      </c>
      <c r="M3763" s="39">
        <f t="shared" si="412"/>
        <v>0</v>
      </c>
      <c r="N3763" s="41">
        <f t="shared" si="414"/>
        <v>0</v>
      </c>
    </row>
    <row r="3764" spans="2:14">
      <c r="B3764" s="1">
        <v>36629</v>
      </c>
      <c r="C3764" s="1">
        <f t="shared" si="413"/>
        <v>36617</v>
      </c>
      <c r="E3764" s="42">
        <f>IF(DAY(B3764)&gt;14,VLOOKUP(DATE(YEAR(C3764),MONTH(C3764)-1,DAY(1)),'מדדים וריביות'!B:C,2,FALSE),VLOOKUP(DATE(YEAR(C3764),MONTH(C3764)-2,DAY(1)),'מדדים וריביות'!B:C,2,FALSE))</f>
        <v>25421579.2722857</v>
      </c>
      <c r="F3764" s="43">
        <f>IF($B$5=1,'ריבית יומית'!D3758,'ריבית יומית'!G3758)</f>
        <v>1.0738622586670132E-4</v>
      </c>
      <c r="G3764" s="43">
        <f t="shared" si="408"/>
        <v>1.0738622586670132E-4</v>
      </c>
      <c r="H3764" s="29">
        <f t="shared" si="409"/>
        <v>1.4393925972235948</v>
      </c>
      <c r="I3764" s="30">
        <f>VLOOKUP(B3763,'מדדים וריביות'!B:C,2)</f>
        <v>25469726.2027256</v>
      </c>
      <c r="K3764" s="39">
        <f t="shared" si="410"/>
        <v>0</v>
      </c>
      <c r="L3764" s="39">
        <f t="shared" si="411"/>
        <v>0</v>
      </c>
      <c r="M3764" s="39">
        <f t="shared" si="412"/>
        <v>0</v>
      </c>
      <c r="N3764" s="41">
        <f t="shared" si="414"/>
        <v>0</v>
      </c>
    </row>
    <row r="3765" spans="2:14">
      <c r="B3765" s="1">
        <v>36630</v>
      </c>
      <c r="C3765" s="1">
        <f t="shared" si="413"/>
        <v>36617</v>
      </c>
      <c r="E3765" s="42">
        <f>IF(DAY(B3765)&gt;14,VLOOKUP(DATE(YEAR(C3765),MONTH(C3765)-1,DAY(1)),'מדדים וריביות'!B:C,2,FALSE),VLOOKUP(DATE(YEAR(C3765),MONTH(C3765)-2,DAY(1)),'מדדים וריביות'!B:C,2,FALSE))</f>
        <v>25421579.2722857</v>
      </c>
      <c r="F3765" s="43">
        <f>IF($B$5=1,'ריבית יומית'!D3759,'ריבית יומית'!G3759)</f>
        <v>1.0738622586670132E-4</v>
      </c>
      <c r="G3765" s="43">
        <f t="shared" si="408"/>
        <v>1.0738622586670132E-4</v>
      </c>
      <c r="H3765" s="29">
        <f t="shared" si="409"/>
        <v>1.4392380428820459</v>
      </c>
      <c r="I3765" s="30">
        <f>VLOOKUP(B3764,'מדדים וריביות'!B:C,2)</f>
        <v>25469726.2027256</v>
      </c>
      <c r="K3765" s="39">
        <f t="shared" si="410"/>
        <v>0</v>
      </c>
      <c r="L3765" s="39">
        <f t="shared" si="411"/>
        <v>0</v>
      </c>
      <c r="M3765" s="39">
        <f t="shared" si="412"/>
        <v>0</v>
      </c>
      <c r="N3765" s="41">
        <f t="shared" si="414"/>
        <v>0</v>
      </c>
    </row>
    <row r="3766" spans="2:14">
      <c r="B3766" s="1">
        <v>36631</v>
      </c>
      <c r="C3766" s="1">
        <f t="shared" si="413"/>
        <v>36617</v>
      </c>
      <c r="E3766" s="42">
        <f>IF(DAY(B3766)&gt;14,VLOOKUP(DATE(YEAR(C3766),MONTH(C3766)-1,DAY(1)),'מדדים וריביות'!B:C,2,FALSE),VLOOKUP(DATE(YEAR(C3766),MONTH(C3766)-2,DAY(1)),'מדדים וריביות'!B:C,2,FALSE))</f>
        <v>25349358.876625799</v>
      </c>
      <c r="F3766" s="43">
        <f>IF($B$5=1,'ריבית יומית'!D3760,'ריבית יומית'!G3760)</f>
        <v>1.0738622586670132E-4</v>
      </c>
      <c r="G3766" s="43">
        <f t="shared" si="408"/>
        <v>1.0738622586670132E-4</v>
      </c>
      <c r="H3766" s="29">
        <f t="shared" si="409"/>
        <v>1.4390835051357225</v>
      </c>
      <c r="I3766" s="30">
        <f>VLOOKUP(B3765,'מדדים וריביות'!B:C,2)</f>
        <v>25469726.2027256</v>
      </c>
      <c r="K3766" s="39">
        <f t="shared" si="410"/>
        <v>0</v>
      </c>
      <c r="L3766" s="39">
        <f t="shared" si="411"/>
        <v>0</v>
      </c>
      <c r="M3766" s="39">
        <f t="shared" si="412"/>
        <v>0</v>
      </c>
      <c r="N3766" s="41">
        <f t="shared" si="414"/>
        <v>0</v>
      </c>
    </row>
    <row r="3767" spans="2:14">
      <c r="B3767" s="1">
        <v>36632</v>
      </c>
      <c r="C3767" s="1">
        <f t="shared" si="413"/>
        <v>36617</v>
      </c>
      <c r="E3767" s="42">
        <f>IF(DAY(B3767)&gt;14,VLOOKUP(DATE(YEAR(C3767),MONTH(C3767)-1,DAY(1)),'מדדים וריביות'!B:C,2,FALSE),VLOOKUP(DATE(YEAR(C3767),MONTH(C3767)-2,DAY(1)),'מדדים וריביות'!B:C,2,FALSE))</f>
        <v>25349358.876625799</v>
      </c>
      <c r="F3767" s="43">
        <f>IF($B$5=1,'ריבית יומית'!D3761,'ריבית יומית'!G3761)</f>
        <v>1.0738622586670132E-4</v>
      </c>
      <c r="G3767" s="43">
        <f t="shared" si="408"/>
        <v>1.0738622586670132E-4</v>
      </c>
      <c r="H3767" s="29">
        <f t="shared" si="409"/>
        <v>1.4389289839828423</v>
      </c>
      <c r="I3767" s="30">
        <f>VLOOKUP(B3766,'מדדים וריביות'!B:C,2)</f>
        <v>25469726.2027256</v>
      </c>
      <c r="K3767" s="39">
        <f t="shared" si="410"/>
        <v>0</v>
      </c>
      <c r="L3767" s="39">
        <f t="shared" si="411"/>
        <v>0</v>
      </c>
      <c r="M3767" s="39">
        <f t="shared" si="412"/>
        <v>0</v>
      </c>
      <c r="N3767" s="41">
        <f t="shared" si="414"/>
        <v>0</v>
      </c>
    </row>
    <row r="3768" spans="2:14">
      <c r="B3768" s="1">
        <v>36633</v>
      </c>
      <c r="C3768" s="1">
        <f t="shared" si="413"/>
        <v>36617</v>
      </c>
      <c r="E3768" s="42">
        <f>IF(DAY(B3768)&gt;14,VLOOKUP(DATE(YEAR(C3768),MONTH(C3768)-1,DAY(1)),'מדדים וריביות'!B:C,2,FALSE),VLOOKUP(DATE(YEAR(C3768),MONTH(C3768)-2,DAY(1)),'מדדים וריביות'!B:C,2,FALSE))</f>
        <v>25349358.876625799</v>
      </c>
      <c r="F3768" s="43">
        <f>IF($B$5=1,'ריבית יומית'!D3762,'ריבית יומית'!G3762)</f>
        <v>1.0738622586670132E-4</v>
      </c>
      <c r="G3768" s="43">
        <f t="shared" si="408"/>
        <v>1.0738622586670132E-4</v>
      </c>
      <c r="H3768" s="29">
        <f t="shared" si="409"/>
        <v>1.438774479421624</v>
      </c>
      <c r="I3768" s="30">
        <f>VLOOKUP(B3767,'מדדים וריביות'!B:C,2)</f>
        <v>25469726.2027256</v>
      </c>
      <c r="K3768" s="39">
        <f t="shared" si="410"/>
        <v>0</v>
      </c>
      <c r="L3768" s="39">
        <f t="shared" si="411"/>
        <v>0</v>
      </c>
      <c r="M3768" s="39">
        <f t="shared" si="412"/>
        <v>0</v>
      </c>
      <c r="N3768" s="41">
        <f t="shared" si="414"/>
        <v>0</v>
      </c>
    </row>
    <row r="3769" spans="2:14">
      <c r="B3769" s="1">
        <v>36634</v>
      </c>
      <c r="C3769" s="1">
        <f t="shared" si="413"/>
        <v>36617</v>
      </c>
      <c r="E3769" s="42">
        <f>IF(DAY(B3769)&gt;14,VLOOKUP(DATE(YEAR(C3769),MONTH(C3769)-1,DAY(1)),'מדדים וריביות'!B:C,2,FALSE),VLOOKUP(DATE(YEAR(C3769),MONTH(C3769)-2,DAY(1)),'מדדים וריביות'!B:C,2,FALSE))</f>
        <v>25349358.876625799</v>
      </c>
      <c r="F3769" s="43">
        <f>IF($B$5=1,'ריבית יומית'!D3763,'ריבית יומית'!G3763)</f>
        <v>1.0738622586670132E-4</v>
      </c>
      <c r="G3769" s="43">
        <f t="shared" si="408"/>
        <v>1.0738622586670132E-4</v>
      </c>
      <c r="H3769" s="29">
        <f t="shared" si="409"/>
        <v>1.4386199914502857</v>
      </c>
      <c r="I3769" s="30">
        <f>VLOOKUP(B3768,'מדדים וריביות'!B:C,2)</f>
        <v>25469726.2027256</v>
      </c>
      <c r="K3769" s="39">
        <f t="shared" si="410"/>
        <v>0</v>
      </c>
      <c r="L3769" s="39">
        <f t="shared" si="411"/>
        <v>0</v>
      </c>
      <c r="M3769" s="39">
        <f t="shared" si="412"/>
        <v>0</v>
      </c>
      <c r="N3769" s="41">
        <f t="shared" si="414"/>
        <v>0</v>
      </c>
    </row>
    <row r="3770" spans="2:14">
      <c r="B3770" s="1">
        <v>36635</v>
      </c>
      <c r="C3770" s="1">
        <f t="shared" si="413"/>
        <v>36617</v>
      </c>
      <c r="E3770" s="42">
        <f>IF(DAY(B3770)&gt;14,VLOOKUP(DATE(YEAR(C3770),MONTH(C3770)-1,DAY(1)),'מדדים וריביות'!B:C,2,FALSE),VLOOKUP(DATE(YEAR(C3770),MONTH(C3770)-2,DAY(1)),'מדדים וריביות'!B:C,2,FALSE))</f>
        <v>25349358.876625799</v>
      </c>
      <c r="F3770" s="43">
        <f>IF($B$5=1,'ריבית יומית'!D3764,'ריבית יומית'!G3764)</f>
        <v>1.0738622586670132E-4</v>
      </c>
      <c r="G3770" s="43">
        <f t="shared" si="408"/>
        <v>1.0738622586670132E-4</v>
      </c>
      <c r="H3770" s="29">
        <f t="shared" si="409"/>
        <v>1.4384655200670464</v>
      </c>
      <c r="I3770" s="30">
        <f>VLOOKUP(B3769,'מדדים וריביות'!B:C,2)</f>
        <v>25469726.2027256</v>
      </c>
      <c r="K3770" s="39">
        <f t="shared" si="410"/>
        <v>0</v>
      </c>
      <c r="L3770" s="39">
        <f t="shared" si="411"/>
        <v>0</v>
      </c>
      <c r="M3770" s="39">
        <f t="shared" si="412"/>
        <v>0</v>
      </c>
      <c r="N3770" s="41">
        <f t="shared" si="414"/>
        <v>0</v>
      </c>
    </row>
    <row r="3771" spans="2:14">
      <c r="B3771" s="1">
        <v>36636</v>
      </c>
      <c r="C3771" s="1">
        <f t="shared" si="413"/>
        <v>36617</v>
      </c>
      <c r="E3771" s="42">
        <f>IF(DAY(B3771)&gt;14,VLOOKUP(DATE(YEAR(C3771),MONTH(C3771)-1,DAY(1)),'מדדים וריביות'!B:C,2,FALSE),VLOOKUP(DATE(YEAR(C3771),MONTH(C3771)-2,DAY(1)),'מדדים וריביות'!B:C,2,FALSE))</f>
        <v>25349358.876625799</v>
      </c>
      <c r="F3771" s="43">
        <f>IF($B$5=1,'ריבית יומית'!D3765,'ריבית יומית'!G3765)</f>
        <v>1.0738622586670132E-4</v>
      </c>
      <c r="G3771" s="43">
        <f t="shared" si="408"/>
        <v>1.0738622586670132E-4</v>
      </c>
      <c r="H3771" s="29">
        <f t="shared" si="409"/>
        <v>1.4383110652701248</v>
      </c>
      <c r="I3771" s="30">
        <f>VLOOKUP(B3770,'מדדים וריביות'!B:C,2)</f>
        <v>25469726.2027256</v>
      </c>
      <c r="K3771" s="39">
        <f t="shared" si="410"/>
        <v>0</v>
      </c>
      <c r="L3771" s="39">
        <f t="shared" si="411"/>
        <v>0</v>
      </c>
      <c r="M3771" s="39">
        <f t="shared" si="412"/>
        <v>0</v>
      </c>
      <c r="N3771" s="41">
        <f t="shared" si="414"/>
        <v>0</v>
      </c>
    </row>
    <row r="3772" spans="2:14">
      <c r="B3772" s="1">
        <v>36637</v>
      </c>
      <c r="C3772" s="1">
        <f t="shared" si="413"/>
        <v>36617</v>
      </c>
      <c r="E3772" s="42">
        <f>IF(DAY(B3772)&gt;14,VLOOKUP(DATE(YEAR(C3772),MONTH(C3772)-1,DAY(1)),'מדדים וריביות'!B:C,2,FALSE),VLOOKUP(DATE(YEAR(C3772),MONTH(C3772)-2,DAY(1)),'מדדים וריביות'!B:C,2,FALSE))</f>
        <v>25349358.876625799</v>
      </c>
      <c r="F3772" s="43">
        <f>IF($B$5=1,'ריבית יומית'!D3766,'ריבית יומית'!G3766)</f>
        <v>1.0738622586670132E-4</v>
      </c>
      <c r="G3772" s="43">
        <f t="shared" si="408"/>
        <v>1.0738622586670132E-4</v>
      </c>
      <c r="H3772" s="29">
        <f t="shared" si="409"/>
        <v>1.4381566270577399</v>
      </c>
      <c r="I3772" s="30">
        <f>VLOOKUP(B3771,'מדדים וריביות'!B:C,2)</f>
        <v>25469726.2027256</v>
      </c>
      <c r="K3772" s="39">
        <f t="shared" si="410"/>
        <v>0</v>
      </c>
      <c r="L3772" s="39">
        <f t="shared" si="411"/>
        <v>0</v>
      </c>
      <c r="M3772" s="39">
        <f t="shared" si="412"/>
        <v>0</v>
      </c>
      <c r="N3772" s="41">
        <f t="shared" si="414"/>
        <v>0</v>
      </c>
    </row>
    <row r="3773" spans="2:14">
      <c r="B3773" s="1">
        <v>36638</v>
      </c>
      <c r="C3773" s="1">
        <f t="shared" si="413"/>
        <v>36617</v>
      </c>
      <c r="E3773" s="42">
        <f>IF(DAY(B3773)&gt;14,VLOOKUP(DATE(YEAR(C3773),MONTH(C3773)-1,DAY(1)),'מדדים וריביות'!B:C,2,FALSE),VLOOKUP(DATE(YEAR(C3773),MONTH(C3773)-2,DAY(1)),'מדדים וריביות'!B:C,2,FALSE))</f>
        <v>25349358.876625799</v>
      </c>
      <c r="F3773" s="43">
        <f>IF($B$5=1,'ריבית יומית'!D3767,'ריבית יומית'!G3767)</f>
        <v>1.0738622586670132E-4</v>
      </c>
      <c r="G3773" s="43">
        <f t="shared" si="408"/>
        <v>1.0738622586670132E-4</v>
      </c>
      <c r="H3773" s="29">
        <f t="shared" si="409"/>
        <v>1.438002205428111</v>
      </c>
      <c r="I3773" s="30">
        <f>VLOOKUP(B3772,'מדדים וריביות'!B:C,2)</f>
        <v>25469726.2027256</v>
      </c>
      <c r="K3773" s="39">
        <f t="shared" si="410"/>
        <v>0</v>
      </c>
      <c r="L3773" s="39">
        <f t="shared" si="411"/>
        <v>0</v>
      </c>
      <c r="M3773" s="39">
        <f t="shared" si="412"/>
        <v>0</v>
      </c>
      <c r="N3773" s="41">
        <f t="shared" si="414"/>
        <v>0</v>
      </c>
    </row>
    <row r="3774" spans="2:14">
      <c r="B3774" s="1">
        <v>36639</v>
      </c>
      <c r="C3774" s="1">
        <f t="shared" si="413"/>
        <v>36617</v>
      </c>
      <c r="E3774" s="42">
        <f>IF(DAY(B3774)&gt;14,VLOOKUP(DATE(YEAR(C3774),MONTH(C3774)-1,DAY(1)),'מדדים וריביות'!B:C,2,FALSE),VLOOKUP(DATE(YEAR(C3774),MONTH(C3774)-2,DAY(1)),'מדדים וריביות'!B:C,2,FALSE))</f>
        <v>25349358.876625799</v>
      </c>
      <c r="F3774" s="43">
        <f>IF($B$5=1,'ריבית יומית'!D3768,'ריבית יומית'!G3768)</f>
        <v>1.0738622586670132E-4</v>
      </c>
      <c r="G3774" s="43">
        <f t="shared" si="408"/>
        <v>1.0738622586670132E-4</v>
      </c>
      <c r="H3774" s="29">
        <f t="shared" si="409"/>
        <v>1.4378478003794575</v>
      </c>
      <c r="I3774" s="30">
        <f>VLOOKUP(B3773,'מדדים וריביות'!B:C,2)</f>
        <v>25469726.2027256</v>
      </c>
      <c r="K3774" s="39">
        <f t="shared" si="410"/>
        <v>0</v>
      </c>
      <c r="L3774" s="39">
        <f t="shared" si="411"/>
        <v>0</v>
      </c>
      <c r="M3774" s="39">
        <f t="shared" si="412"/>
        <v>0</v>
      </c>
      <c r="N3774" s="41">
        <f t="shared" si="414"/>
        <v>0</v>
      </c>
    </row>
    <row r="3775" spans="2:14">
      <c r="B3775" s="1">
        <v>36640</v>
      </c>
      <c r="C3775" s="1">
        <f t="shared" si="413"/>
        <v>36617</v>
      </c>
      <c r="E3775" s="42">
        <f>IF(DAY(B3775)&gt;14,VLOOKUP(DATE(YEAR(C3775),MONTH(C3775)-1,DAY(1)),'מדדים וריביות'!B:C,2,FALSE),VLOOKUP(DATE(YEAR(C3775),MONTH(C3775)-2,DAY(1)),'מדדים וריביות'!B:C,2,FALSE))</f>
        <v>25349358.876625799</v>
      </c>
      <c r="F3775" s="43">
        <f>IF($B$5=1,'ריבית יומית'!D3769,'ריבית יומית'!G3769)</f>
        <v>1.0738622586670132E-4</v>
      </c>
      <c r="G3775" s="43">
        <f t="shared" si="408"/>
        <v>1.0738622586670132E-4</v>
      </c>
      <c r="H3775" s="29">
        <f t="shared" si="409"/>
        <v>1.4376934119099991</v>
      </c>
      <c r="I3775" s="30">
        <f>VLOOKUP(B3774,'מדדים וריביות'!B:C,2)</f>
        <v>25469726.2027256</v>
      </c>
      <c r="K3775" s="39">
        <f t="shared" si="410"/>
        <v>0</v>
      </c>
      <c r="L3775" s="39">
        <f t="shared" si="411"/>
        <v>0</v>
      </c>
      <c r="M3775" s="39">
        <f t="shared" si="412"/>
        <v>0</v>
      </c>
      <c r="N3775" s="41">
        <f t="shared" si="414"/>
        <v>0</v>
      </c>
    </row>
    <row r="3776" spans="2:14">
      <c r="B3776" s="1">
        <v>36641</v>
      </c>
      <c r="C3776" s="1">
        <f t="shared" si="413"/>
        <v>36617</v>
      </c>
      <c r="E3776" s="42">
        <f>IF(DAY(B3776)&gt;14,VLOOKUP(DATE(YEAR(C3776),MONTH(C3776)-1,DAY(1)),'מדדים וריביות'!B:C,2,FALSE),VLOOKUP(DATE(YEAR(C3776),MONTH(C3776)-2,DAY(1)),'מדדים וריביות'!B:C,2,FALSE))</f>
        <v>25349358.876625799</v>
      </c>
      <c r="F3776" s="43">
        <f>IF($B$5=1,'ריבית יומית'!D3770,'ריבית יומית'!G3770)</f>
        <v>1.0738622586670132E-4</v>
      </c>
      <c r="G3776" s="43">
        <f t="shared" si="408"/>
        <v>1.0738622586670132E-4</v>
      </c>
      <c r="H3776" s="29">
        <f t="shared" si="409"/>
        <v>1.4375390400179555</v>
      </c>
      <c r="I3776" s="30">
        <f>VLOOKUP(B3775,'מדדים וריביות'!B:C,2)</f>
        <v>25469726.2027256</v>
      </c>
      <c r="K3776" s="39">
        <f t="shared" si="410"/>
        <v>0</v>
      </c>
      <c r="L3776" s="39">
        <f t="shared" si="411"/>
        <v>0</v>
      </c>
      <c r="M3776" s="39">
        <f t="shared" si="412"/>
        <v>0</v>
      </c>
      <c r="N3776" s="41">
        <f t="shared" si="414"/>
        <v>0</v>
      </c>
    </row>
    <row r="3777" spans="2:14">
      <c r="B3777" s="1">
        <v>36642</v>
      </c>
      <c r="C3777" s="1">
        <f t="shared" si="413"/>
        <v>36617</v>
      </c>
      <c r="E3777" s="42">
        <f>IF(DAY(B3777)&gt;14,VLOOKUP(DATE(YEAR(C3777),MONTH(C3777)-1,DAY(1)),'מדדים וריביות'!B:C,2,FALSE),VLOOKUP(DATE(YEAR(C3777),MONTH(C3777)-2,DAY(1)),'מדדים וריביות'!B:C,2,FALSE))</f>
        <v>25349358.876625799</v>
      </c>
      <c r="F3777" s="43">
        <f>IF($B$5=1,'ריבית יומית'!D3771,'ריבית יומית'!G3771)</f>
        <v>1.0738622586670132E-4</v>
      </c>
      <c r="G3777" s="43">
        <f t="shared" si="408"/>
        <v>1.0738622586670132E-4</v>
      </c>
      <c r="H3777" s="29">
        <f t="shared" si="409"/>
        <v>1.4373846847015468</v>
      </c>
      <c r="I3777" s="30">
        <f>VLOOKUP(B3776,'מדדים וריביות'!B:C,2)</f>
        <v>25469726.2027256</v>
      </c>
      <c r="K3777" s="39">
        <f t="shared" si="410"/>
        <v>0</v>
      </c>
      <c r="L3777" s="39">
        <f t="shared" si="411"/>
        <v>0</v>
      </c>
      <c r="M3777" s="39">
        <f t="shared" si="412"/>
        <v>0</v>
      </c>
      <c r="N3777" s="41">
        <f t="shared" si="414"/>
        <v>0</v>
      </c>
    </row>
    <row r="3778" spans="2:14">
      <c r="B3778" s="1">
        <v>36643</v>
      </c>
      <c r="C3778" s="1">
        <f t="shared" si="413"/>
        <v>36617</v>
      </c>
      <c r="E3778" s="42">
        <f>IF(DAY(B3778)&gt;14,VLOOKUP(DATE(YEAR(C3778),MONTH(C3778)-1,DAY(1)),'מדדים וריביות'!B:C,2,FALSE),VLOOKUP(DATE(YEAR(C3778),MONTH(C3778)-2,DAY(1)),'מדדים וריביות'!B:C,2,FALSE))</f>
        <v>25349358.876625799</v>
      </c>
      <c r="F3778" s="43">
        <f>IF($B$5=1,'ריבית יומית'!D3772,'ריבית יומית'!G3772)</f>
        <v>1.0738622586670132E-4</v>
      </c>
      <c r="G3778" s="43">
        <f t="shared" si="408"/>
        <v>1.0738622586670132E-4</v>
      </c>
      <c r="H3778" s="29">
        <f t="shared" si="409"/>
        <v>1.4372303459589932</v>
      </c>
      <c r="I3778" s="30">
        <f>VLOOKUP(B3777,'מדדים וריביות'!B:C,2)</f>
        <v>25469726.2027256</v>
      </c>
      <c r="K3778" s="39">
        <f t="shared" si="410"/>
        <v>0</v>
      </c>
      <c r="L3778" s="39">
        <f t="shared" si="411"/>
        <v>0</v>
      </c>
      <c r="M3778" s="39">
        <f t="shared" si="412"/>
        <v>0</v>
      </c>
      <c r="N3778" s="41">
        <f t="shared" si="414"/>
        <v>0</v>
      </c>
    </row>
    <row r="3779" spans="2:14">
      <c r="B3779" s="1">
        <v>36644</v>
      </c>
      <c r="C3779" s="1">
        <f t="shared" si="413"/>
        <v>36617</v>
      </c>
      <c r="E3779" s="42">
        <f>IF(DAY(B3779)&gt;14,VLOOKUP(DATE(YEAR(C3779),MONTH(C3779)-1,DAY(1)),'מדדים וריביות'!B:C,2,FALSE),VLOOKUP(DATE(YEAR(C3779),MONTH(C3779)-2,DAY(1)),'מדדים וריביות'!B:C,2,FALSE))</f>
        <v>25349358.876625799</v>
      </c>
      <c r="F3779" s="43">
        <f>IF($B$5=1,'ריבית יומית'!D3773,'ריבית יומית'!G3773)</f>
        <v>1.0738622586670132E-4</v>
      </c>
      <c r="G3779" s="43">
        <f t="shared" si="408"/>
        <v>1.0738622586670132E-4</v>
      </c>
      <c r="H3779" s="29">
        <f t="shared" si="409"/>
        <v>1.437076023788515</v>
      </c>
      <c r="I3779" s="30">
        <f>VLOOKUP(B3778,'מדדים וריביות'!B:C,2)</f>
        <v>25469726.2027256</v>
      </c>
      <c r="K3779" s="39">
        <f t="shared" si="410"/>
        <v>0</v>
      </c>
      <c r="L3779" s="39">
        <f t="shared" si="411"/>
        <v>0</v>
      </c>
      <c r="M3779" s="39">
        <f t="shared" si="412"/>
        <v>0</v>
      </c>
      <c r="N3779" s="41">
        <f t="shared" si="414"/>
        <v>0</v>
      </c>
    </row>
    <row r="3780" spans="2:14">
      <c r="B3780" s="1">
        <v>36645</v>
      </c>
      <c r="C3780" s="1">
        <f t="shared" si="413"/>
        <v>36617</v>
      </c>
      <c r="E3780" s="42">
        <f>IF(DAY(B3780)&gt;14,VLOOKUP(DATE(YEAR(C3780),MONTH(C3780)-1,DAY(1)),'מדדים וריביות'!B:C,2,FALSE),VLOOKUP(DATE(YEAR(C3780),MONTH(C3780)-2,DAY(1)),'מדדים וריביות'!B:C,2,FALSE))</f>
        <v>25349358.876625799</v>
      </c>
      <c r="F3780" s="43">
        <f>IF($B$5=1,'ריבית יומית'!D3774,'ריבית יומית'!G3774)</f>
        <v>1.0738622586670132E-4</v>
      </c>
      <c r="G3780" s="43">
        <f t="shared" si="408"/>
        <v>1.0738622586670132E-4</v>
      </c>
      <c r="H3780" s="29">
        <f t="shared" si="409"/>
        <v>1.4369217181883329</v>
      </c>
      <c r="I3780" s="30">
        <f>VLOOKUP(B3779,'מדדים וריביות'!B:C,2)</f>
        <v>25469726.2027256</v>
      </c>
      <c r="K3780" s="39">
        <f t="shared" si="410"/>
        <v>0</v>
      </c>
      <c r="L3780" s="39">
        <f t="shared" si="411"/>
        <v>0</v>
      </c>
      <c r="M3780" s="39">
        <f t="shared" si="412"/>
        <v>0</v>
      </c>
      <c r="N3780" s="41">
        <f t="shared" si="414"/>
        <v>0</v>
      </c>
    </row>
    <row r="3781" spans="2:14">
      <c r="B3781" s="1">
        <v>36646</v>
      </c>
      <c r="C3781" s="1">
        <f t="shared" si="413"/>
        <v>36617</v>
      </c>
      <c r="E3781" s="42">
        <f>IF(DAY(B3781)&gt;14,VLOOKUP(DATE(YEAR(C3781),MONTH(C3781)-1,DAY(1)),'מדדים וריביות'!B:C,2,FALSE),VLOOKUP(DATE(YEAR(C3781),MONTH(C3781)-2,DAY(1)),'מדדים וריביות'!B:C,2,FALSE))</f>
        <v>25349358.876625799</v>
      </c>
      <c r="F3781" s="43">
        <f>IF($B$5=1,'ריבית יומית'!D3775,'ריבית יומית'!G3775)</f>
        <v>1.0738622586670132E-4</v>
      </c>
      <c r="G3781" s="43">
        <f t="shared" si="408"/>
        <v>1.0738622586670132E-4</v>
      </c>
      <c r="H3781" s="29">
        <f t="shared" si="409"/>
        <v>1.4367674291566677</v>
      </c>
      <c r="I3781" s="30">
        <f>VLOOKUP(B3780,'מדדים וריביות'!B:C,2)</f>
        <v>25469726.2027256</v>
      </c>
      <c r="K3781" s="39">
        <f t="shared" si="410"/>
        <v>0</v>
      </c>
      <c r="L3781" s="39">
        <f t="shared" si="411"/>
        <v>0</v>
      </c>
      <c r="M3781" s="39">
        <f t="shared" si="412"/>
        <v>0</v>
      </c>
      <c r="N3781" s="41">
        <f t="shared" si="414"/>
        <v>0</v>
      </c>
    </row>
    <row r="3782" spans="2:14">
      <c r="B3782" s="1">
        <v>36647</v>
      </c>
      <c r="C3782" s="1">
        <f t="shared" si="413"/>
        <v>36647</v>
      </c>
      <c r="E3782" s="42">
        <f>IF(DAY(B3782)&gt;14,VLOOKUP(DATE(YEAR(C3782),MONTH(C3782)-1,DAY(1)),'מדדים וריביות'!B:C,2,FALSE),VLOOKUP(DATE(YEAR(C3782),MONTH(C3782)-2,DAY(1)),'מדדים וריביות'!B:C,2,FALSE))</f>
        <v>25349358.876625799</v>
      </c>
      <c r="F3782" s="43">
        <f>IF($B$5=1,'ריבית יומית'!D3776,'ריבית יומית'!G3776)</f>
        <v>1.0738622586670132E-4</v>
      </c>
      <c r="G3782" s="43">
        <f t="shared" si="408"/>
        <v>1.0738622586670132E-4</v>
      </c>
      <c r="H3782" s="29">
        <f t="shared" si="409"/>
        <v>1.4366131566917402</v>
      </c>
      <c r="I3782" s="30">
        <f>VLOOKUP(B3781,'מדדים וריביות'!B:C,2)</f>
        <v>25469726.2027256</v>
      </c>
      <c r="K3782" s="39">
        <f t="shared" si="410"/>
        <v>0</v>
      </c>
      <c r="L3782" s="39">
        <f t="shared" si="411"/>
        <v>0</v>
      </c>
      <c r="M3782" s="39">
        <f t="shared" si="412"/>
        <v>0</v>
      </c>
      <c r="N3782" s="41">
        <f t="shared" si="414"/>
        <v>0</v>
      </c>
    </row>
    <row r="3783" spans="2:14">
      <c r="B3783" s="1">
        <v>36648</v>
      </c>
      <c r="C3783" s="1">
        <f t="shared" si="413"/>
        <v>36647</v>
      </c>
      <c r="E3783" s="42">
        <f>IF(DAY(B3783)&gt;14,VLOOKUP(DATE(YEAR(C3783),MONTH(C3783)-1,DAY(1)),'מדדים וריביות'!B:C,2,FALSE),VLOOKUP(DATE(YEAR(C3783),MONTH(C3783)-2,DAY(1)),'מדדים וריביות'!B:C,2,FALSE))</f>
        <v>25349358.876625799</v>
      </c>
      <c r="F3783" s="43">
        <f>IF($B$5=1,'ריבית יומית'!D3777,'ריבית יומית'!G3777)</f>
        <v>1.0738622586670132E-4</v>
      </c>
      <c r="G3783" s="43">
        <f t="shared" si="408"/>
        <v>1.0738622586670132E-4</v>
      </c>
      <c r="H3783" s="29">
        <f t="shared" si="409"/>
        <v>1.4364589007917714</v>
      </c>
      <c r="I3783" s="30">
        <f>VLOOKUP(B3782,'מדדים וריביות'!B:C,2)</f>
        <v>25686387.3897053</v>
      </c>
      <c r="K3783" s="39">
        <f t="shared" si="410"/>
        <v>0</v>
      </c>
      <c r="L3783" s="39">
        <f t="shared" si="411"/>
        <v>0</v>
      </c>
      <c r="M3783" s="39">
        <f t="shared" si="412"/>
        <v>0</v>
      </c>
      <c r="N3783" s="41">
        <f t="shared" si="414"/>
        <v>0</v>
      </c>
    </row>
    <row r="3784" spans="2:14">
      <c r="B3784" s="1">
        <v>36649</v>
      </c>
      <c r="C3784" s="1">
        <f t="shared" si="413"/>
        <v>36647</v>
      </c>
      <c r="E3784" s="42">
        <f>IF(DAY(B3784)&gt;14,VLOOKUP(DATE(YEAR(C3784),MONTH(C3784)-1,DAY(1)),'מדדים וריביות'!B:C,2,FALSE),VLOOKUP(DATE(YEAR(C3784),MONTH(C3784)-2,DAY(1)),'מדדים וריביות'!B:C,2,FALSE))</f>
        <v>25349358.876625799</v>
      </c>
      <c r="F3784" s="43">
        <f>IF($B$5=1,'ריבית יומית'!D3778,'ריבית יומית'!G3778)</f>
        <v>1.0738622586670132E-4</v>
      </c>
      <c r="G3784" s="43">
        <f t="shared" si="408"/>
        <v>1.0738622586670132E-4</v>
      </c>
      <c r="H3784" s="29">
        <f t="shared" si="409"/>
        <v>1.436304661454983</v>
      </c>
      <c r="I3784" s="30">
        <f>VLOOKUP(B3783,'מדדים וריביות'!B:C,2)</f>
        <v>25686387.3897053</v>
      </c>
      <c r="K3784" s="39">
        <f t="shared" si="410"/>
        <v>0</v>
      </c>
      <c r="L3784" s="39">
        <f t="shared" si="411"/>
        <v>0</v>
      </c>
      <c r="M3784" s="39">
        <f t="shared" si="412"/>
        <v>0</v>
      </c>
      <c r="N3784" s="41">
        <f t="shared" si="414"/>
        <v>0</v>
      </c>
    </row>
    <row r="3785" spans="2:14">
      <c r="B3785" s="1">
        <v>36650</v>
      </c>
      <c r="C3785" s="1">
        <f t="shared" si="413"/>
        <v>36647</v>
      </c>
      <c r="E3785" s="42">
        <f>IF(DAY(B3785)&gt;14,VLOOKUP(DATE(YEAR(C3785),MONTH(C3785)-1,DAY(1)),'מדדים וריביות'!B:C,2,FALSE),VLOOKUP(DATE(YEAR(C3785),MONTH(C3785)-2,DAY(1)),'מדדים וריביות'!B:C,2,FALSE))</f>
        <v>25349358.876625799</v>
      </c>
      <c r="F3785" s="43">
        <f>IF($B$5=1,'ריבית יומית'!D3779,'ריבית יומית'!G3779)</f>
        <v>1.0738622586670132E-4</v>
      </c>
      <c r="G3785" s="43">
        <f t="shared" ref="G3785:G3848" si="415">IF(B3785&gt;$B$2,0,F3785)</f>
        <v>1.0738622586670132E-4</v>
      </c>
      <c r="H3785" s="29">
        <f t="shared" ref="H3785:H3848" si="416">H3786*(1+G3785)</f>
        <v>1.4361504386795965</v>
      </c>
      <c r="I3785" s="30">
        <f>VLOOKUP(B3784,'מדדים וריביות'!B:C,2)</f>
        <v>25686387.3897053</v>
      </c>
      <c r="K3785" s="39">
        <f t="shared" ref="K3785:K3848" si="417">$B$4/E3785*D3785-D3785</f>
        <v>0</v>
      </c>
      <c r="L3785" s="39">
        <f t="shared" ref="L3785:L3848" si="418">H3786*D3785-D3785</f>
        <v>0</v>
      </c>
      <c r="M3785" s="39">
        <f t="shared" ref="M3785:M3848" si="419">$B$4/E3785*L3785-L3785</f>
        <v>0</v>
      </c>
      <c r="N3785" s="41">
        <f t="shared" si="414"/>
        <v>0</v>
      </c>
    </row>
    <row r="3786" spans="2:14">
      <c r="B3786" s="1">
        <v>36651</v>
      </c>
      <c r="C3786" s="1">
        <f t="shared" ref="C3786:C3849" si="420">DATE(YEAR(B3786),MONTH(B3786),DAY(1))</f>
        <v>36647</v>
      </c>
      <c r="E3786" s="42">
        <f>IF(DAY(B3786)&gt;14,VLOOKUP(DATE(YEAR(C3786),MONTH(C3786)-1,DAY(1)),'מדדים וריביות'!B:C,2,FALSE),VLOOKUP(DATE(YEAR(C3786),MONTH(C3786)-2,DAY(1)),'מדדים וריביות'!B:C,2,FALSE))</f>
        <v>25349358.876625799</v>
      </c>
      <c r="F3786" s="43">
        <f>IF($B$5=1,'ריבית יומית'!D3780,'ריבית יומית'!G3780)</f>
        <v>1.0738622586670132E-4</v>
      </c>
      <c r="G3786" s="43">
        <f t="shared" si="415"/>
        <v>1.0738622586670132E-4</v>
      </c>
      <c r="H3786" s="29">
        <f t="shared" si="416"/>
        <v>1.4359962324638333</v>
      </c>
      <c r="I3786" s="30">
        <f>VLOOKUP(B3785,'מדדים וריביות'!B:C,2)</f>
        <v>25686387.3897053</v>
      </c>
      <c r="K3786" s="39">
        <f t="shared" si="417"/>
        <v>0</v>
      </c>
      <c r="L3786" s="39">
        <f t="shared" si="418"/>
        <v>0</v>
      </c>
      <c r="M3786" s="39">
        <f t="shared" si="419"/>
        <v>0</v>
      </c>
      <c r="N3786" s="41">
        <f t="shared" ref="N3786:N3849" si="421">SUM(K3786:M3786)</f>
        <v>0</v>
      </c>
    </row>
    <row r="3787" spans="2:14">
      <c r="B3787" s="1">
        <v>36652</v>
      </c>
      <c r="C3787" s="1">
        <f t="shared" si="420"/>
        <v>36647</v>
      </c>
      <c r="E3787" s="42">
        <f>IF(DAY(B3787)&gt;14,VLOOKUP(DATE(YEAR(C3787),MONTH(C3787)-1,DAY(1)),'מדדים וריביות'!B:C,2,FALSE),VLOOKUP(DATE(YEAR(C3787),MONTH(C3787)-2,DAY(1)),'מדדים וריביות'!B:C,2,FALSE))</f>
        <v>25349358.876625799</v>
      </c>
      <c r="F3787" s="43">
        <f>IF($B$5=1,'ריבית יומית'!D3781,'ריבית יומית'!G3781)</f>
        <v>1.0738622586670132E-4</v>
      </c>
      <c r="G3787" s="43">
        <f t="shared" si="415"/>
        <v>1.0738622586670132E-4</v>
      </c>
      <c r="H3787" s="29">
        <f t="shared" si="416"/>
        <v>1.4358420428059158</v>
      </c>
      <c r="I3787" s="30">
        <f>VLOOKUP(B3786,'מדדים וריביות'!B:C,2)</f>
        <v>25686387.3897053</v>
      </c>
      <c r="K3787" s="39">
        <f t="shared" si="417"/>
        <v>0</v>
      </c>
      <c r="L3787" s="39">
        <f t="shared" si="418"/>
        <v>0</v>
      </c>
      <c r="M3787" s="39">
        <f t="shared" si="419"/>
        <v>0</v>
      </c>
      <c r="N3787" s="41">
        <f t="shared" si="421"/>
        <v>0</v>
      </c>
    </row>
    <row r="3788" spans="2:14">
      <c r="B3788" s="1">
        <v>36653</v>
      </c>
      <c r="C3788" s="1">
        <f t="shared" si="420"/>
        <v>36647</v>
      </c>
      <c r="E3788" s="42">
        <f>IF(DAY(B3788)&gt;14,VLOOKUP(DATE(YEAR(C3788),MONTH(C3788)-1,DAY(1)),'מדדים וריביות'!B:C,2,FALSE),VLOOKUP(DATE(YEAR(C3788),MONTH(C3788)-2,DAY(1)),'מדדים וריביות'!B:C,2,FALSE))</f>
        <v>25349358.876625799</v>
      </c>
      <c r="F3788" s="43">
        <f>IF($B$5=1,'ריבית יומית'!D3782,'ריבית יומית'!G3782)</f>
        <v>1.0738622586670132E-4</v>
      </c>
      <c r="G3788" s="43">
        <f t="shared" si="415"/>
        <v>1.0738622586670132E-4</v>
      </c>
      <c r="H3788" s="29">
        <f t="shared" si="416"/>
        <v>1.4356878697040656</v>
      </c>
      <c r="I3788" s="30">
        <f>VLOOKUP(B3787,'מדדים וריביות'!B:C,2)</f>
        <v>25686387.3897053</v>
      </c>
      <c r="K3788" s="39">
        <f t="shared" si="417"/>
        <v>0</v>
      </c>
      <c r="L3788" s="39">
        <f t="shared" si="418"/>
        <v>0</v>
      </c>
      <c r="M3788" s="39">
        <f t="shared" si="419"/>
        <v>0</v>
      </c>
      <c r="N3788" s="41">
        <f t="shared" si="421"/>
        <v>0</v>
      </c>
    </row>
    <row r="3789" spans="2:14">
      <c r="B3789" s="1">
        <v>36654</v>
      </c>
      <c r="C3789" s="1">
        <f t="shared" si="420"/>
        <v>36647</v>
      </c>
      <c r="E3789" s="42">
        <f>IF(DAY(B3789)&gt;14,VLOOKUP(DATE(YEAR(C3789),MONTH(C3789)-1,DAY(1)),'מדדים וריביות'!B:C,2,FALSE),VLOOKUP(DATE(YEAR(C3789),MONTH(C3789)-2,DAY(1)),'מדדים וריביות'!B:C,2,FALSE))</f>
        <v>25349358.876625799</v>
      </c>
      <c r="F3789" s="43">
        <f>IF($B$5=1,'ריבית יומית'!D3783,'ריבית יומית'!G3783)</f>
        <v>1.0738622586670132E-4</v>
      </c>
      <c r="G3789" s="43">
        <f t="shared" si="415"/>
        <v>1.0738622586670132E-4</v>
      </c>
      <c r="H3789" s="29">
        <f t="shared" si="416"/>
        <v>1.4355337131565054</v>
      </c>
      <c r="I3789" s="30">
        <f>VLOOKUP(B3788,'מדדים וריביות'!B:C,2)</f>
        <v>25686387.3897053</v>
      </c>
      <c r="K3789" s="39">
        <f t="shared" si="417"/>
        <v>0</v>
      </c>
      <c r="L3789" s="39">
        <f t="shared" si="418"/>
        <v>0</v>
      </c>
      <c r="M3789" s="39">
        <f t="shared" si="419"/>
        <v>0</v>
      </c>
      <c r="N3789" s="41">
        <f t="shared" si="421"/>
        <v>0</v>
      </c>
    </row>
    <row r="3790" spans="2:14">
      <c r="B3790" s="1">
        <v>36655</v>
      </c>
      <c r="C3790" s="1">
        <f t="shared" si="420"/>
        <v>36647</v>
      </c>
      <c r="E3790" s="42">
        <f>IF(DAY(B3790)&gt;14,VLOOKUP(DATE(YEAR(C3790),MONTH(C3790)-1,DAY(1)),'מדדים וריביות'!B:C,2,FALSE),VLOOKUP(DATE(YEAR(C3790),MONTH(C3790)-2,DAY(1)),'מדדים וריביות'!B:C,2,FALSE))</f>
        <v>25349358.876625799</v>
      </c>
      <c r="F3790" s="43">
        <f>IF($B$5=1,'ריבית יומית'!D3784,'ריבית יומית'!G3784)</f>
        <v>1.0738622586670132E-4</v>
      </c>
      <c r="G3790" s="43">
        <f t="shared" si="415"/>
        <v>1.0738622586670132E-4</v>
      </c>
      <c r="H3790" s="29">
        <f t="shared" si="416"/>
        <v>1.4353795731614574</v>
      </c>
      <c r="I3790" s="30">
        <f>VLOOKUP(B3789,'מדדים וריביות'!B:C,2)</f>
        <v>25686387.3897053</v>
      </c>
      <c r="K3790" s="39">
        <f t="shared" si="417"/>
        <v>0</v>
      </c>
      <c r="L3790" s="39">
        <f t="shared" si="418"/>
        <v>0</v>
      </c>
      <c r="M3790" s="39">
        <f t="shared" si="419"/>
        <v>0</v>
      </c>
      <c r="N3790" s="41">
        <f t="shared" si="421"/>
        <v>0</v>
      </c>
    </row>
    <row r="3791" spans="2:14">
      <c r="B3791" s="1">
        <v>36656</v>
      </c>
      <c r="C3791" s="1">
        <f t="shared" si="420"/>
        <v>36647</v>
      </c>
      <c r="E3791" s="42">
        <f>IF(DAY(B3791)&gt;14,VLOOKUP(DATE(YEAR(C3791),MONTH(C3791)-1,DAY(1)),'מדדים וריביות'!B:C,2,FALSE),VLOOKUP(DATE(YEAR(C3791),MONTH(C3791)-2,DAY(1)),'מדדים וריביות'!B:C,2,FALSE))</f>
        <v>25349358.876625799</v>
      </c>
      <c r="F3791" s="43">
        <f>IF($B$5=1,'ריבית יומית'!D3785,'ריבית יומית'!G3785)</f>
        <v>1.0738622586670132E-4</v>
      </c>
      <c r="G3791" s="43">
        <f t="shared" si="415"/>
        <v>1.0738622586670132E-4</v>
      </c>
      <c r="H3791" s="29">
        <f t="shared" si="416"/>
        <v>1.4352254497171444</v>
      </c>
      <c r="I3791" s="30">
        <f>VLOOKUP(B3790,'מדדים וריביות'!B:C,2)</f>
        <v>25686387.3897053</v>
      </c>
      <c r="K3791" s="39">
        <f t="shared" si="417"/>
        <v>0</v>
      </c>
      <c r="L3791" s="39">
        <f t="shared" si="418"/>
        <v>0</v>
      </c>
      <c r="M3791" s="39">
        <f t="shared" si="419"/>
        <v>0</v>
      </c>
      <c r="N3791" s="41">
        <f t="shared" si="421"/>
        <v>0</v>
      </c>
    </row>
    <row r="3792" spans="2:14">
      <c r="B3792" s="1">
        <v>36657</v>
      </c>
      <c r="C3792" s="1">
        <f t="shared" si="420"/>
        <v>36647</v>
      </c>
      <c r="E3792" s="42">
        <f>IF(DAY(B3792)&gt;14,VLOOKUP(DATE(YEAR(C3792),MONTH(C3792)-1,DAY(1)),'מדדים וריביות'!B:C,2,FALSE),VLOOKUP(DATE(YEAR(C3792),MONTH(C3792)-2,DAY(1)),'מדדים וריביות'!B:C,2,FALSE))</f>
        <v>25349358.876625799</v>
      </c>
      <c r="F3792" s="43">
        <f>IF($B$5=1,'ריבית יומית'!D3786,'ריבית יומית'!G3786)</f>
        <v>1.0738622586670132E-4</v>
      </c>
      <c r="G3792" s="43">
        <f t="shared" si="415"/>
        <v>1.0738622586670132E-4</v>
      </c>
      <c r="H3792" s="29">
        <f t="shared" si="416"/>
        <v>1.4350713428217894</v>
      </c>
      <c r="I3792" s="30">
        <f>VLOOKUP(B3791,'מדדים וריביות'!B:C,2)</f>
        <v>25686387.3897053</v>
      </c>
      <c r="K3792" s="39">
        <f t="shared" si="417"/>
        <v>0</v>
      </c>
      <c r="L3792" s="39">
        <f t="shared" si="418"/>
        <v>0</v>
      </c>
      <c r="M3792" s="39">
        <f t="shared" si="419"/>
        <v>0</v>
      </c>
      <c r="N3792" s="41">
        <f t="shared" si="421"/>
        <v>0</v>
      </c>
    </row>
    <row r="3793" spans="2:14">
      <c r="B3793" s="1">
        <v>36658</v>
      </c>
      <c r="C3793" s="1">
        <f t="shared" si="420"/>
        <v>36647</v>
      </c>
      <c r="E3793" s="42">
        <f>IF(DAY(B3793)&gt;14,VLOOKUP(DATE(YEAR(C3793),MONTH(C3793)-1,DAY(1)),'מדדים וריביות'!B:C,2,FALSE),VLOOKUP(DATE(YEAR(C3793),MONTH(C3793)-2,DAY(1)),'מדדים וריביות'!B:C,2,FALSE))</f>
        <v>25349358.876625799</v>
      </c>
      <c r="F3793" s="43">
        <f>IF($B$5=1,'ריבית יומית'!D3787,'ריבית יומית'!G3787)</f>
        <v>1.0738622586670132E-4</v>
      </c>
      <c r="G3793" s="43">
        <f t="shared" si="415"/>
        <v>1.0738622586670132E-4</v>
      </c>
      <c r="H3793" s="29">
        <f t="shared" si="416"/>
        <v>1.4349172524736151</v>
      </c>
      <c r="I3793" s="30">
        <f>VLOOKUP(B3792,'מדדים וריביות'!B:C,2)</f>
        <v>25686387.3897053</v>
      </c>
      <c r="K3793" s="39">
        <f t="shared" si="417"/>
        <v>0</v>
      </c>
      <c r="L3793" s="39">
        <f t="shared" si="418"/>
        <v>0</v>
      </c>
      <c r="M3793" s="39">
        <f t="shared" si="419"/>
        <v>0</v>
      </c>
      <c r="N3793" s="41">
        <f t="shared" si="421"/>
        <v>0</v>
      </c>
    </row>
    <row r="3794" spans="2:14">
      <c r="B3794" s="1">
        <v>36659</v>
      </c>
      <c r="C3794" s="1">
        <f t="shared" si="420"/>
        <v>36647</v>
      </c>
      <c r="E3794" s="42">
        <f>IF(DAY(B3794)&gt;14,VLOOKUP(DATE(YEAR(C3794),MONTH(C3794)-1,DAY(1)),'מדדים וריביות'!B:C,2,FALSE),VLOOKUP(DATE(YEAR(C3794),MONTH(C3794)-2,DAY(1)),'מדדים וריביות'!B:C,2,FALSE))</f>
        <v>25349358.876625799</v>
      </c>
      <c r="F3794" s="43">
        <f>IF($B$5=1,'ריבית יומית'!D3788,'ריבית יומית'!G3788)</f>
        <v>1.0738622586670132E-4</v>
      </c>
      <c r="G3794" s="43">
        <f t="shared" si="415"/>
        <v>1.0738622586670132E-4</v>
      </c>
      <c r="H3794" s="29">
        <f t="shared" si="416"/>
        <v>1.4347631786708452</v>
      </c>
      <c r="I3794" s="30">
        <f>VLOOKUP(B3793,'מדדים וריביות'!B:C,2)</f>
        <v>25686387.3897053</v>
      </c>
      <c r="K3794" s="39">
        <f t="shared" si="417"/>
        <v>0</v>
      </c>
      <c r="L3794" s="39">
        <f t="shared" si="418"/>
        <v>0</v>
      </c>
      <c r="M3794" s="39">
        <f t="shared" si="419"/>
        <v>0</v>
      </c>
      <c r="N3794" s="41">
        <f t="shared" si="421"/>
        <v>0</v>
      </c>
    </row>
    <row r="3795" spans="2:14">
      <c r="B3795" s="1">
        <v>36660</v>
      </c>
      <c r="C3795" s="1">
        <f t="shared" si="420"/>
        <v>36647</v>
      </c>
      <c r="E3795" s="42">
        <f>IF(DAY(B3795)&gt;14,VLOOKUP(DATE(YEAR(C3795),MONTH(C3795)-1,DAY(1)),'מדדים וריביות'!B:C,2,FALSE),VLOOKUP(DATE(YEAR(C3795),MONTH(C3795)-2,DAY(1)),'מדדים וריביות'!B:C,2,FALSE))</f>
        <v>25349358.876625799</v>
      </c>
      <c r="F3795" s="43">
        <f>IF($B$5=1,'ריבית יומית'!D3789,'ריבית יומית'!G3789)</f>
        <v>1.0738622586670132E-4</v>
      </c>
      <c r="G3795" s="43">
        <f t="shared" si="415"/>
        <v>1.0738622586670132E-4</v>
      </c>
      <c r="H3795" s="29">
        <f t="shared" si="416"/>
        <v>1.4346091214117029</v>
      </c>
      <c r="I3795" s="30">
        <f>VLOOKUP(B3794,'מדדים וריביות'!B:C,2)</f>
        <v>25686387.3897053</v>
      </c>
      <c r="K3795" s="39">
        <f t="shared" si="417"/>
        <v>0</v>
      </c>
      <c r="L3795" s="39">
        <f t="shared" si="418"/>
        <v>0</v>
      </c>
      <c r="M3795" s="39">
        <f t="shared" si="419"/>
        <v>0</v>
      </c>
      <c r="N3795" s="41">
        <f t="shared" si="421"/>
        <v>0</v>
      </c>
    </row>
    <row r="3796" spans="2:14">
      <c r="B3796" s="1">
        <v>36661</v>
      </c>
      <c r="C3796" s="1">
        <f t="shared" si="420"/>
        <v>36647</v>
      </c>
      <c r="E3796" s="42">
        <f>IF(DAY(B3796)&gt;14,VLOOKUP(DATE(YEAR(C3796),MONTH(C3796)-1,DAY(1)),'מדדים וריביות'!B:C,2,FALSE),VLOOKUP(DATE(YEAR(C3796),MONTH(C3796)-2,DAY(1)),'מדדים וריביות'!B:C,2,FALSE))</f>
        <v>25469726.2027256</v>
      </c>
      <c r="F3796" s="43">
        <f>IF($B$5=1,'ריבית יומית'!D3790,'ריבית יומית'!G3790)</f>
        <v>1.0738622586670132E-4</v>
      </c>
      <c r="G3796" s="43">
        <f t="shared" si="415"/>
        <v>1.0738622586670132E-4</v>
      </c>
      <c r="H3796" s="29">
        <f t="shared" si="416"/>
        <v>1.4344550806944119</v>
      </c>
      <c r="I3796" s="30">
        <f>VLOOKUP(B3795,'מדדים וריביות'!B:C,2)</f>
        <v>25686387.3897053</v>
      </c>
      <c r="K3796" s="39">
        <f t="shared" si="417"/>
        <v>0</v>
      </c>
      <c r="L3796" s="39">
        <f t="shared" si="418"/>
        <v>0</v>
      </c>
      <c r="M3796" s="39">
        <f t="shared" si="419"/>
        <v>0</v>
      </c>
      <c r="N3796" s="41">
        <f t="shared" si="421"/>
        <v>0</v>
      </c>
    </row>
    <row r="3797" spans="2:14">
      <c r="B3797" s="1">
        <v>36662</v>
      </c>
      <c r="C3797" s="1">
        <f t="shared" si="420"/>
        <v>36647</v>
      </c>
      <c r="E3797" s="42">
        <f>IF(DAY(B3797)&gt;14,VLOOKUP(DATE(YEAR(C3797),MONTH(C3797)-1,DAY(1)),'מדדים וריביות'!B:C,2,FALSE),VLOOKUP(DATE(YEAR(C3797),MONTH(C3797)-2,DAY(1)),'מדדים וריביות'!B:C,2,FALSE))</f>
        <v>25469726.2027256</v>
      </c>
      <c r="F3797" s="43">
        <f>IF($B$5=1,'ריבית יומית'!D3791,'ריבית יומית'!G3791)</f>
        <v>1.0738622586670132E-4</v>
      </c>
      <c r="G3797" s="43">
        <f t="shared" si="415"/>
        <v>1.0738622586670132E-4</v>
      </c>
      <c r="H3797" s="29">
        <f t="shared" si="416"/>
        <v>1.4343010565171959</v>
      </c>
      <c r="I3797" s="30">
        <f>VLOOKUP(B3796,'מדדים וריביות'!B:C,2)</f>
        <v>25686387.3897053</v>
      </c>
      <c r="K3797" s="39">
        <f t="shared" si="417"/>
        <v>0</v>
      </c>
      <c r="L3797" s="39">
        <f t="shared" si="418"/>
        <v>0</v>
      </c>
      <c r="M3797" s="39">
        <f t="shared" si="419"/>
        <v>0</v>
      </c>
      <c r="N3797" s="41">
        <f t="shared" si="421"/>
        <v>0</v>
      </c>
    </row>
    <row r="3798" spans="2:14">
      <c r="B3798" s="1">
        <v>36663</v>
      </c>
      <c r="C3798" s="1">
        <f t="shared" si="420"/>
        <v>36647</v>
      </c>
      <c r="E3798" s="42">
        <f>IF(DAY(B3798)&gt;14,VLOOKUP(DATE(YEAR(C3798),MONTH(C3798)-1,DAY(1)),'מדדים וריביות'!B:C,2,FALSE),VLOOKUP(DATE(YEAR(C3798),MONTH(C3798)-2,DAY(1)),'מדדים וריביות'!B:C,2,FALSE))</f>
        <v>25469726.2027256</v>
      </c>
      <c r="F3798" s="43">
        <f>IF($B$5=1,'ריבית יומית'!D3792,'ריבית יומית'!G3792)</f>
        <v>1.0738622586670132E-4</v>
      </c>
      <c r="G3798" s="43">
        <f t="shared" si="415"/>
        <v>1.0738622586670132E-4</v>
      </c>
      <c r="H3798" s="29">
        <f t="shared" si="416"/>
        <v>1.434147048878279</v>
      </c>
      <c r="I3798" s="30">
        <f>VLOOKUP(B3797,'מדדים וריביות'!B:C,2)</f>
        <v>25686387.3897053</v>
      </c>
      <c r="K3798" s="39">
        <f t="shared" si="417"/>
        <v>0</v>
      </c>
      <c r="L3798" s="39">
        <f t="shared" si="418"/>
        <v>0</v>
      </c>
      <c r="M3798" s="39">
        <f t="shared" si="419"/>
        <v>0</v>
      </c>
      <c r="N3798" s="41">
        <f t="shared" si="421"/>
        <v>0</v>
      </c>
    </row>
    <row r="3799" spans="2:14">
      <c r="B3799" s="1">
        <v>36664</v>
      </c>
      <c r="C3799" s="1">
        <f t="shared" si="420"/>
        <v>36647</v>
      </c>
      <c r="E3799" s="42">
        <f>IF(DAY(B3799)&gt;14,VLOOKUP(DATE(YEAR(C3799),MONTH(C3799)-1,DAY(1)),'מדדים וריביות'!B:C,2,FALSE),VLOOKUP(DATE(YEAR(C3799),MONTH(C3799)-2,DAY(1)),'מדדים וריביות'!B:C,2,FALSE))</f>
        <v>25469726.2027256</v>
      </c>
      <c r="F3799" s="43">
        <f>IF($B$5=1,'ריבית יומית'!D3793,'ריבית יומית'!G3793)</f>
        <v>1.0738622586670132E-4</v>
      </c>
      <c r="G3799" s="43">
        <f t="shared" si="415"/>
        <v>1.0738622586670132E-4</v>
      </c>
      <c r="H3799" s="29">
        <f t="shared" si="416"/>
        <v>1.4339930577758855</v>
      </c>
      <c r="I3799" s="30">
        <f>VLOOKUP(B3798,'מדדים וריביות'!B:C,2)</f>
        <v>25686387.3897053</v>
      </c>
      <c r="K3799" s="39">
        <f t="shared" si="417"/>
        <v>0</v>
      </c>
      <c r="L3799" s="39">
        <f t="shared" si="418"/>
        <v>0</v>
      </c>
      <c r="M3799" s="39">
        <f t="shared" si="419"/>
        <v>0</v>
      </c>
      <c r="N3799" s="41">
        <f t="shared" si="421"/>
        <v>0</v>
      </c>
    </row>
    <row r="3800" spans="2:14">
      <c r="B3800" s="1">
        <v>36665</v>
      </c>
      <c r="C3800" s="1">
        <f t="shared" si="420"/>
        <v>36647</v>
      </c>
      <c r="E3800" s="42">
        <f>IF(DAY(B3800)&gt;14,VLOOKUP(DATE(YEAR(C3800),MONTH(C3800)-1,DAY(1)),'מדדים וריביות'!B:C,2,FALSE),VLOOKUP(DATE(YEAR(C3800),MONTH(C3800)-2,DAY(1)),'מדדים וריביות'!B:C,2,FALSE))</f>
        <v>25469726.2027256</v>
      </c>
      <c r="F3800" s="43">
        <f>IF($B$5=1,'ריבית יומית'!D3794,'ריבית יומית'!G3794)</f>
        <v>1.0738622586670132E-4</v>
      </c>
      <c r="G3800" s="43">
        <f t="shared" si="415"/>
        <v>1.0738622586670132E-4</v>
      </c>
      <c r="H3800" s="29">
        <f t="shared" si="416"/>
        <v>1.4338390832082395</v>
      </c>
      <c r="I3800" s="30">
        <f>VLOOKUP(B3799,'מדדים וריביות'!B:C,2)</f>
        <v>25686387.3897053</v>
      </c>
      <c r="K3800" s="39">
        <f t="shared" si="417"/>
        <v>0</v>
      </c>
      <c r="L3800" s="39">
        <f t="shared" si="418"/>
        <v>0</v>
      </c>
      <c r="M3800" s="39">
        <f t="shared" si="419"/>
        <v>0</v>
      </c>
      <c r="N3800" s="41">
        <f t="shared" si="421"/>
        <v>0</v>
      </c>
    </row>
    <row r="3801" spans="2:14">
      <c r="B3801" s="1">
        <v>36666</v>
      </c>
      <c r="C3801" s="1">
        <f t="shared" si="420"/>
        <v>36647</v>
      </c>
      <c r="E3801" s="42">
        <f>IF(DAY(B3801)&gt;14,VLOOKUP(DATE(YEAR(C3801),MONTH(C3801)-1,DAY(1)),'מדדים וריביות'!B:C,2,FALSE),VLOOKUP(DATE(YEAR(C3801),MONTH(C3801)-2,DAY(1)),'מדדים וריביות'!B:C,2,FALSE))</f>
        <v>25469726.2027256</v>
      </c>
      <c r="F3801" s="43">
        <f>IF($B$5=1,'ריבית יומית'!D3795,'ריבית יומית'!G3795)</f>
        <v>1.0738622586670132E-4</v>
      </c>
      <c r="G3801" s="43">
        <f t="shared" si="415"/>
        <v>1.0738622586670132E-4</v>
      </c>
      <c r="H3801" s="29">
        <f t="shared" si="416"/>
        <v>1.4336851251735658</v>
      </c>
      <c r="I3801" s="30">
        <f>VLOOKUP(B3800,'מדדים וריביות'!B:C,2)</f>
        <v>25686387.3897053</v>
      </c>
      <c r="K3801" s="39">
        <f t="shared" si="417"/>
        <v>0</v>
      </c>
      <c r="L3801" s="39">
        <f t="shared" si="418"/>
        <v>0</v>
      </c>
      <c r="M3801" s="39">
        <f t="shared" si="419"/>
        <v>0</v>
      </c>
      <c r="N3801" s="41">
        <f t="shared" si="421"/>
        <v>0</v>
      </c>
    </row>
    <row r="3802" spans="2:14">
      <c r="B3802" s="1">
        <v>36667</v>
      </c>
      <c r="C3802" s="1">
        <f t="shared" si="420"/>
        <v>36647</v>
      </c>
      <c r="E3802" s="42">
        <f>IF(DAY(B3802)&gt;14,VLOOKUP(DATE(YEAR(C3802),MONTH(C3802)-1,DAY(1)),'מדדים וריביות'!B:C,2,FALSE),VLOOKUP(DATE(YEAR(C3802),MONTH(C3802)-2,DAY(1)),'מדדים וריביות'!B:C,2,FALSE))</f>
        <v>25469726.2027256</v>
      </c>
      <c r="F3802" s="43">
        <f>IF($B$5=1,'ריבית יומית'!D3796,'ריבית יומית'!G3796)</f>
        <v>1.0738622586670132E-4</v>
      </c>
      <c r="G3802" s="43">
        <f t="shared" si="415"/>
        <v>1.0738622586670132E-4</v>
      </c>
      <c r="H3802" s="29">
        <f t="shared" si="416"/>
        <v>1.4335311836700892</v>
      </c>
      <c r="I3802" s="30">
        <f>VLOOKUP(B3801,'מדדים וריביות'!B:C,2)</f>
        <v>25686387.3897053</v>
      </c>
      <c r="K3802" s="39">
        <f t="shared" si="417"/>
        <v>0</v>
      </c>
      <c r="L3802" s="39">
        <f t="shared" si="418"/>
        <v>0</v>
      </c>
      <c r="M3802" s="39">
        <f t="shared" si="419"/>
        <v>0</v>
      </c>
      <c r="N3802" s="41">
        <f t="shared" si="421"/>
        <v>0</v>
      </c>
    </row>
    <row r="3803" spans="2:14">
      <c r="B3803" s="1">
        <v>36668</v>
      </c>
      <c r="C3803" s="1">
        <f t="shared" si="420"/>
        <v>36647</v>
      </c>
      <c r="E3803" s="42">
        <f>IF(DAY(B3803)&gt;14,VLOOKUP(DATE(YEAR(C3803),MONTH(C3803)-1,DAY(1)),'מדדים וריביות'!B:C,2,FALSE),VLOOKUP(DATE(YEAR(C3803),MONTH(C3803)-2,DAY(1)),'מדדים וריביות'!B:C,2,FALSE))</f>
        <v>25469726.2027256</v>
      </c>
      <c r="F3803" s="43">
        <f>IF($B$5=1,'ריבית יומית'!D3797,'ריבית יומית'!G3797)</f>
        <v>1.0738622586670132E-4</v>
      </c>
      <c r="G3803" s="43">
        <f t="shared" si="415"/>
        <v>1.0738622586670132E-4</v>
      </c>
      <c r="H3803" s="29">
        <f t="shared" si="416"/>
        <v>1.4333772586960347</v>
      </c>
      <c r="I3803" s="30">
        <f>VLOOKUP(B3802,'מדדים וריביות'!B:C,2)</f>
        <v>25686387.3897053</v>
      </c>
      <c r="K3803" s="39">
        <f t="shared" si="417"/>
        <v>0</v>
      </c>
      <c r="L3803" s="39">
        <f t="shared" si="418"/>
        <v>0</v>
      </c>
      <c r="M3803" s="39">
        <f t="shared" si="419"/>
        <v>0</v>
      </c>
      <c r="N3803" s="41">
        <f t="shared" si="421"/>
        <v>0</v>
      </c>
    </row>
    <row r="3804" spans="2:14">
      <c r="B3804" s="1">
        <v>36669</v>
      </c>
      <c r="C3804" s="1">
        <f t="shared" si="420"/>
        <v>36647</v>
      </c>
      <c r="E3804" s="42">
        <f>IF(DAY(B3804)&gt;14,VLOOKUP(DATE(YEAR(C3804),MONTH(C3804)-1,DAY(1)),'מדדים וריביות'!B:C,2,FALSE),VLOOKUP(DATE(YEAR(C3804),MONTH(C3804)-2,DAY(1)),'מדדים וריביות'!B:C,2,FALSE))</f>
        <v>25469726.2027256</v>
      </c>
      <c r="F3804" s="43">
        <f>IF($B$5=1,'ריבית יומית'!D3798,'ריבית יומית'!G3798)</f>
        <v>1.0738622586670132E-4</v>
      </c>
      <c r="G3804" s="43">
        <f t="shared" si="415"/>
        <v>1.0738622586670132E-4</v>
      </c>
      <c r="H3804" s="29">
        <f t="shared" si="416"/>
        <v>1.4332233502496274</v>
      </c>
      <c r="I3804" s="30">
        <f>VLOOKUP(B3803,'מדדים וריביות'!B:C,2)</f>
        <v>25686387.3897053</v>
      </c>
      <c r="K3804" s="39">
        <f t="shared" si="417"/>
        <v>0</v>
      </c>
      <c r="L3804" s="39">
        <f t="shared" si="418"/>
        <v>0</v>
      </c>
      <c r="M3804" s="39">
        <f t="shared" si="419"/>
        <v>0</v>
      </c>
      <c r="N3804" s="41">
        <f t="shared" si="421"/>
        <v>0</v>
      </c>
    </row>
    <row r="3805" spans="2:14">
      <c r="B3805" s="1">
        <v>36670</v>
      </c>
      <c r="C3805" s="1">
        <f t="shared" si="420"/>
        <v>36647</v>
      </c>
      <c r="E3805" s="42">
        <f>IF(DAY(B3805)&gt;14,VLOOKUP(DATE(YEAR(C3805),MONTH(C3805)-1,DAY(1)),'מדדים וריביות'!B:C,2,FALSE),VLOOKUP(DATE(YEAR(C3805),MONTH(C3805)-2,DAY(1)),'מדדים וריביות'!B:C,2,FALSE))</f>
        <v>25469726.2027256</v>
      </c>
      <c r="F3805" s="43">
        <f>IF($B$5=1,'ריבית יומית'!D3799,'ריבית יומית'!G3799)</f>
        <v>1.0738622586670132E-4</v>
      </c>
      <c r="G3805" s="43">
        <f t="shared" si="415"/>
        <v>1.0738622586670132E-4</v>
      </c>
      <c r="H3805" s="29">
        <f t="shared" si="416"/>
        <v>1.4330694583290926</v>
      </c>
      <c r="I3805" s="30">
        <f>VLOOKUP(B3804,'מדדים וריביות'!B:C,2)</f>
        <v>25686387.3897053</v>
      </c>
      <c r="K3805" s="39">
        <f t="shared" si="417"/>
        <v>0</v>
      </c>
      <c r="L3805" s="39">
        <f t="shared" si="418"/>
        <v>0</v>
      </c>
      <c r="M3805" s="39">
        <f t="shared" si="419"/>
        <v>0</v>
      </c>
      <c r="N3805" s="41">
        <f t="shared" si="421"/>
        <v>0</v>
      </c>
    </row>
    <row r="3806" spans="2:14">
      <c r="B3806" s="1">
        <v>36671</v>
      </c>
      <c r="C3806" s="1">
        <f t="shared" si="420"/>
        <v>36647</v>
      </c>
      <c r="E3806" s="42">
        <f>IF(DAY(B3806)&gt;14,VLOOKUP(DATE(YEAR(C3806),MONTH(C3806)-1,DAY(1)),'מדדים וריביות'!B:C,2,FALSE),VLOOKUP(DATE(YEAR(C3806),MONTH(C3806)-2,DAY(1)),'מדדים וריביות'!B:C,2,FALSE))</f>
        <v>25469726.2027256</v>
      </c>
      <c r="F3806" s="43">
        <f>IF($B$5=1,'ריבית יומית'!D3800,'ריבית יומית'!G3800)</f>
        <v>1.0738622586670132E-4</v>
      </c>
      <c r="G3806" s="43">
        <f t="shared" si="415"/>
        <v>1.0738622586670132E-4</v>
      </c>
      <c r="H3806" s="29">
        <f t="shared" si="416"/>
        <v>1.4329155829326559</v>
      </c>
      <c r="I3806" s="30">
        <f>VLOOKUP(B3805,'מדדים וריביות'!B:C,2)</f>
        <v>25686387.3897053</v>
      </c>
      <c r="K3806" s="39">
        <f t="shared" si="417"/>
        <v>0</v>
      </c>
      <c r="L3806" s="39">
        <f t="shared" si="418"/>
        <v>0</v>
      </c>
      <c r="M3806" s="39">
        <f t="shared" si="419"/>
        <v>0</v>
      </c>
      <c r="N3806" s="41">
        <f t="shared" si="421"/>
        <v>0</v>
      </c>
    </row>
    <row r="3807" spans="2:14">
      <c r="B3807" s="1">
        <v>36672</v>
      </c>
      <c r="C3807" s="1">
        <f t="shared" si="420"/>
        <v>36647</v>
      </c>
      <c r="E3807" s="42">
        <f>IF(DAY(B3807)&gt;14,VLOOKUP(DATE(YEAR(C3807),MONTH(C3807)-1,DAY(1)),'מדדים וריביות'!B:C,2,FALSE),VLOOKUP(DATE(YEAR(C3807),MONTH(C3807)-2,DAY(1)),'מדדים וריביות'!B:C,2,FALSE))</f>
        <v>25469726.2027256</v>
      </c>
      <c r="F3807" s="43">
        <f>IF($B$5=1,'ריבית יומית'!D3801,'ריבית יומית'!G3801)</f>
        <v>1.0738622586670132E-4</v>
      </c>
      <c r="G3807" s="43">
        <f t="shared" si="415"/>
        <v>1.0738622586670132E-4</v>
      </c>
      <c r="H3807" s="29">
        <f t="shared" si="416"/>
        <v>1.4327617240585429</v>
      </c>
      <c r="I3807" s="30">
        <f>VLOOKUP(B3806,'מדדים וריביות'!B:C,2)</f>
        <v>25686387.3897053</v>
      </c>
      <c r="K3807" s="39">
        <f t="shared" si="417"/>
        <v>0</v>
      </c>
      <c r="L3807" s="39">
        <f t="shared" si="418"/>
        <v>0</v>
      </c>
      <c r="M3807" s="39">
        <f t="shared" si="419"/>
        <v>0</v>
      </c>
      <c r="N3807" s="41">
        <f t="shared" si="421"/>
        <v>0</v>
      </c>
    </row>
    <row r="3808" spans="2:14">
      <c r="B3808" s="1">
        <v>36673</v>
      </c>
      <c r="C3808" s="1">
        <f t="shared" si="420"/>
        <v>36647</v>
      </c>
      <c r="E3808" s="42">
        <f>IF(DAY(B3808)&gt;14,VLOOKUP(DATE(YEAR(C3808),MONTH(C3808)-1,DAY(1)),'מדדים וריביות'!B:C,2,FALSE),VLOOKUP(DATE(YEAR(C3808),MONTH(C3808)-2,DAY(1)),'מדדים וריביות'!B:C,2,FALSE))</f>
        <v>25469726.2027256</v>
      </c>
      <c r="F3808" s="43">
        <f>IF($B$5=1,'ריבית יומית'!D3802,'ריבית יומית'!G3802)</f>
        <v>1.0738622586670132E-4</v>
      </c>
      <c r="G3808" s="43">
        <f t="shared" si="415"/>
        <v>1.0738622586670132E-4</v>
      </c>
      <c r="H3808" s="29">
        <f t="shared" si="416"/>
        <v>1.4326078817049797</v>
      </c>
      <c r="I3808" s="30">
        <f>VLOOKUP(B3807,'מדדים וריביות'!B:C,2)</f>
        <v>25686387.3897053</v>
      </c>
      <c r="K3808" s="39">
        <f t="shared" si="417"/>
        <v>0</v>
      </c>
      <c r="L3808" s="39">
        <f t="shared" si="418"/>
        <v>0</v>
      </c>
      <c r="M3808" s="39">
        <f t="shared" si="419"/>
        <v>0</v>
      </c>
      <c r="N3808" s="41">
        <f t="shared" si="421"/>
        <v>0</v>
      </c>
    </row>
    <row r="3809" spans="2:14">
      <c r="B3809" s="1">
        <v>36674</v>
      </c>
      <c r="C3809" s="1">
        <f t="shared" si="420"/>
        <v>36647</v>
      </c>
      <c r="E3809" s="42">
        <f>IF(DAY(B3809)&gt;14,VLOOKUP(DATE(YEAR(C3809),MONTH(C3809)-1,DAY(1)),'מדדים וריביות'!B:C,2,FALSE),VLOOKUP(DATE(YEAR(C3809),MONTH(C3809)-2,DAY(1)),'מדדים וריביות'!B:C,2,FALSE))</f>
        <v>25469726.2027256</v>
      </c>
      <c r="F3809" s="43">
        <f>IF($B$5=1,'ריבית יומית'!D3803,'ריבית יומית'!G3803)</f>
        <v>1.0738622586670132E-4</v>
      </c>
      <c r="G3809" s="43">
        <f t="shared" si="415"/>
        <v>1.0738622586670132E-4</v>
      </c>
      <c r="H3809" s="29">
        <f t="shared" si="416"/>
        <v>1.4324540558701924</v>
      </c>
      <c r="I3809" s="30">
        <f>VLOOKUP(B3808,'מדדים וריביות'!B:C,2)</f>
        <v>25686387.3897053</v>
      </c>
      <c r="K3809" s="39">
        <f t="shared" si="417"/>
        <v>0</v>
      </c>
      <c r="L3809" s="39">
        <f t="shared" si="418"/>
        <v>0</v>
      </c>
      <c r="M3809" s="39">
        <f t="shared" si="419"/>
        <v>0</v>
      </c>
      <c r="N3809" s="41">
        <f t="shared" si="421"/>
        <v>0</v>
      </c>
    </row>
    <row r="3810" spans="2:14">
      <c r="B3810" s="1">
        <v>36675</v>
      </c>
      <c r="C3810" s="1">
        <f t="shared" si="420"/>
        <v>36647</v>
      </c>
      <c r="E3810" s="42">
        <f>IF(DAY(B3810)&gt;14,VLOOKUP(DATE(YEAR(C3810),MONTH(C3810)-1,DAY(1)),'מדדים וריביות'!B:C,2,FALSE),VLOOKUP(DATE(YEAR(C3810),MONTH(C3810)-2,DAY(1)),'מדדים וריביות'!B:C,2,FALSE))</f>
        <v>25469726.2027256</v>
      </c>
      <c r="F3810" s="43">
        <f>IF($B$5=1,'ריבית יומית'!D3804,'ריבית יומית'!G3804)</f>
        <v>1.0738622586670132E-4</v>
      </c>
      <c r="G3810" s="43">
        <f t="shared" si="415"/>
        <v>1.0738622586670132E-4</v>
      </c>
      <c r="H3810" s="29">
        <f t="shared" si="416"/>
        <v>1.4323002465524071</v>
      </c>
      <c r="I3810" s="30">
        <f>VLOOKUP(B3809,'מדדים וריביות'!B:C,2)</f>
        <v>25686387.3897053</v>
      </c>
      <c r="K3810" s="39">
        <f t="shared" si="417"/>
        <v>0</v>
      </c>
      <c r="L3810" s="39">
        <f t="shared" si="418"/>
        <v>0</v>
      </c>
      <c r="M3810" s="39">
        <f t="shared" si="419"/>
        <v>0</v>
      </c>
      <c r="N3810" s="41">
        <f t="shared" si="421"/>
        <v>0</v>
      </c>
    </row>
    <row r="3811" spans="2:14">
      <c r="B3811" s="1">
        <v>36676</v>
      </c>
      <c r="C3811" s="1">
        <f t="shared" si="420"/>
        <v>36647</v>
      </c>
      <c r="E3811" s="42">
        <f>IF(DAY(B3811)&gt;14,VLOOKUP(DATE(YEAR(C3811),MONTH(C3811)-1,DAY(1)),'מדדים וריביות'!B:C,2,FALSE),VLOOKUP(DATE(YEAR(C3811),MONTH(C3811)-2,DAY(1)),'מדדים וריביות'!B:C,2,FALSE))</f>
        <v>25469726.2027256</v>
      </c>
      <c r="F3811" s="43">
        <f>IF($B$5=1,'ריבית יומית'!D3805,'ריבית יומית'!G3805)</f>
        <v>1.0738622586670132E-4</v>
      </c>
      <c r="G3811" s="43">
        <f t="shared" si="415"/>
        <v>1.0738622586670132E-4</v>
      </c>
      <c r="H3811" s="29">
        <f t="shared" si="416"/>
        <v>1.4321464537498505</v>
      </c>
      <c r="I3811" s="30">
        <f>VLOOKUP(B3810,'מדדים וריביות'!B:C,2)</f>
        <v>25686387.3897053</v>
      </c>
      <c r="K3811" s="39">
        <f t="shared" si="417"/>
        <v>0</v>
      </c>
      <c r="L3811" s="39">
        <f t="shared" si="418"/>
        <v>0</v>
      </c>
      <c r="M3811" s="39">
        <f t="shared" si="419"/>
        <v>0</v>
      </c>
      <c r="N3811" s="41">
        <f t="shared" si="421"/>
        <v>0</v>
      </c>
    </row>
    <row r="3812" spans="2:14">
      <c r="B3812" s="1">
        <v>36677</v>
      </c>
      <c r="C3812" s="1">
        <f t="shared" si="420"/>
        <v>36647</v>
      </c>
      <c r="E3812" s="42">
        <f>IF(DAY(B3812)&gt;14,VLOOKUP(DATE(YEAR(C3812),MONTH(C3812)-1,DAY(1)),'מדדים וריביות'!B:C,2,FALSE),VLOOKUP(DATE(YEAR(C3812),MONTH(C3812)-2,DAY(1)),'מדדים וריביות'!B:C,2,FALSE))</f>
        <v>25469726.2027256</v>
      </c>
      <c r="F3812" s="43">
        <f>IF($B$5=1,'ריבית יומית'!D3806,'ריבית יומית'!G3806)</f>
        <v>1.0738622586670132E-4</v>
      </c>
      <c r="G3812" s="43">
        <f t="shared" si="415"/>
        <v>1.0738622586670132E-4</v>
      </c>
      <c r="H3812" s="29">
        <f t="shared" si="416"/>
        <v>1.4319926774607492</v>
      </c>
      <c r="I3812" s="30">
        <f>VLOOKUP(B3811,'מדדים וריביות'!B:C,2)</f>
        <v>25686387.3897053</v>
      </c>
      <c r="K3812" s="39">
        <f t="shared" si="417"/>
        <v>0</v>
      </c>
      <c r="L3812" s="39">
        <f t="shared" si="418"/>
        <v>0</v>
      </c>
      <c r="M3812" s="39">
        <f t="shared" si="419"/>
        <v>0</v>
      </c>
      <c r="N3812" s="41">
        <f t="shared" si="421"/>
        <v>0</v>
      </c>
    </row>
    <row r="3813" spans="2:14">
      <c r="B3813" s="1">
        <v>36678</v>
      </c>
      <c r="C3813" s="1">
        <f t="shared" si="420"/>
        <v>36678</v>
      </c>
      <c r="E3813" s="42">
        <f>IF(DAY(B3813)&gt;14,VLOOKUP(DATE(YEAR(C3813),MONTH(C3813)-1,DAY(1)),'מדדים וריביות'!B:C,2,FALSE),VLOOKUP(DATE(YEAR(C3813),MONTH(C3813)-2,DAY(1)),'מדדים וריביות'!B:C,2,FALSE))</f>
        <v>25469726.2027256</v>
      </c>
      <c r="F3813" s="43">
        <f>IF($B$5=1,'ריבית יומית'!D3807,'ריבית יומית'!G3807)</f>
        <v>1.0738622586670132E-4</v>
      </c>
      <c r="G3813" s="43">
        <f t="shared" si="415"/>
        <v>1.0738622586670132E-4</v>
      </c>
      <c r="H3813" s="29">
        <f t="shared" si="416"/>
        <v>1.4318389176833302</v>
      </c>
      <c r="I3813" s="30">
        <f>VLOOKUP(B3812,'מדדים וריביות'!B:C,2)</f>
        <v>25686387.3897053</v>
      </c>
      <c r="K3813" s="39">
        <f t="shared" si="417"/>
        <v>0</v>
      </c>
      <c r="L3813" s="39">
        <f t="shared" si="418"/>
        <v>0</v>
      </c>
      <c r="M3813" s="39">
        <f t="shared" si="419"/>
        <v>0</v>
      </c>
      <c r="N3813" s="41">
        <f t="shared" si="421"/>
        <v>0</v>
      </c>
    </row>
    <row r="3814" spans="2:14">
      <c r="B3814" s="1">
        <v>36679</v>
      </c>
      <c r="C3814" s="1">
        <f t="shared" si="420"/>
        <v>36678</v>
      </c>
      <c r="E3814" s="42">
        <f>IF(DAY(B3814)&gt;14,VLOOKUP(DATE(YEAR(C3814),MONTH(C3814)-1,DAY(1)),'מדדים וריביות'!B:C,2,FALSE),VLOOKUP(DATE(YEAR(C3814),MONTH(C3814)-2,DAY(1)),'מדדים וריביות'!B:C,2,FALSE))</f>
        <v>25469726.2027256</v>
      </c>
      <c r="F3814" s="43">
        <f>IF($B$5=1,'ריבית יומית'!D3808,'ריבית יומית'!G3808)</f>
        <v>1.0738622586670132E-4</v>
      </c>
      <c r="G3814" s="43">
        <f t="shared" si="415"/>
        <v>1.0738622586670132E-4</v>
      </c>
      <c r="H3814" s="29">
        <f t="shared" si="416"/>
        <v>1.4316851744158203</v>
      </c>
      <c r="I3814" s="30">
        <f>VLOOKUP(B3813,'מדדים וריביות'!B:C,2)</f>
        <v>25758607.785365202</v>
      </c>
      <c r="K3814" s="39">
        <f t="shared" si="417"/>
        <v>0</v>
      </c>
      <c r="L3814" s="39">
        <f t="shared" si="418"/>
        <v>0</v>
      </c>
      <c r="M3814" s="39">
        <f t="shared" si="419"/>
        <v>0</v>
      </c>
      <c r="N3814" s="41">
        <f t="shared" si="421"/>
        <v>0</v>
      </c>
    </row>
    <row r="3815" spans="2:14">
      <c r="B3815" s="1">
        <v>36680</v>
      </c>
      <c r="C3815" s="1">
        <f t="shared" si="420"/>
        <v>36678</v>
      </c>
      <c r="E3815" s="42">
        <f>IF(DAY(B3815)&gt;14,VLOOKUP(DATE(YEAR(C3815),MONTH(C3815)-1,DAY(1)),'מדדים וריביות'!B:C,2,FALSE),VLOOKUP(DATE(YEAR(C3815),MONTH(C3815)-2,DAY(1)),'מדדים וריביות'!B:C,2,FALSE))</f>
        <v>25469726.2027256</v>
      </c>
      <c r="F3815" s="43">
        <f>IF($B$5=1,'ריבית יומית'!D3809,'ריבית יומית'!G3809)</f>
        <v>1.0738622586670132E-4</v>
      </c>
      <c r="G3815" s="43">
        <f t="shared" si="415"/>
        <v>1.0738622586670132E-4</v>
      </c>
      <c r="H3815" s="29">
        <f t="shared" si="416"/>
        <v>1.4315314476564469</v>
      </c>
      <c r="I3815" s="30">
        <f>VLOOKUP(B3814,'מדדים וריביות'!B:C,2)</f>
        <v>25758607.785365202</v>
      </c>
      <c r="K3815" s="39">
        <f t="shared" si="417"/>
        <v>0</v>
      </c>
      <c r="L3815" s="39">
        <f t="shared" si="418"/>
        <v>0</v>
      </c>
      <c r="M3815" s="39">
        <f t="shared" si="419"/>
        <v>0</v>
      </c>
      <c r="N3815" s="41">
        <f t="shared" si="421"/>
        <v>0</v>
      </c>
    </row>
    <row r="3816" spans="2:14">
      <c r="B3816" s="1">
        <v>36681</v>
      </c>
      <c r="C3816" s="1">
        <f t="shared" si="420"/>
        <v>36678</v>
      </c>
      <c r="E3816" s="42">
        <f>IF(DAY(B3816)&gt;14,VLOOKUP(DATE(YEAR(C3816),MONTH(C3816)-1,DAY(1)),'מדדים וריביות'!B:C,2,FALSE),VLOOKUP(DATE(YEAR(C3816),MONTH(C3816)-2,DAY(1)),'מדדים וריביות'!B:C,2,FALSE))</f>
        <v>25469726.2027256</v>
      </c>
      <c r="F3816" s="43">
        <f>IF($B$5=1,'ריבית יומית'!D3810,'ריבית יומית'!G3810)</f>
        <v>1.0738622586670132E-4</v>
      </c>
      <c r="G3816" s="43">
        <f t="shared" si="415"/>
        <v>1.0738622586670132E-4</v>
      </c>
      <c r="H3816" s="29">
        <f t="shared" si="416"/>
        <v>1.4313777374034375</v>
      </c>
      <c r="I3816" s="30">
        <f>VLOOKUP(B3815,'מדדים וריביות'!B:C,2)</f>
        <v>25758607.785365202</v>
      </c>
      <c r="K3816" s="39">
        <f t="shared" si="417"/>
        <v>0</v>
      </c>
      <c r="L3816" s="39">
        <f t="shared" si="418"/>
        <v>0</v>
      </c>
      <c r="M3816" s="39">
        <f t="shared" si="419"/>
        <v>0</v>
      </c>
      <c r="N3816" s="41">
        <f t="shared" si="421"/>
        <v>0</v>
      </c>
    </row>
    <row r="3817" spans="2:14">
      <c r="B3817" s="1">
        <v>36682</v>
      </c>
      <c r="C3817" s="1">
        <f t="shared" si="420"/>
        <v>36678</v>
      </c>
      <c r="E3817" s="42">
        <f>IF(DAY(B3817)&gt;14,VLOOKUP(DATE(YEAR(C3817),MONTH(C3817)-1,DAY(1)),'מדדים וריביות'!B:C,2,FALSE),VLOOKUP(DATE(YEAR(C3817),MONTH(C3817)-2,DAY(1)),'מדדים וריביות'!B:C,2,FALSE))</f>
        <v>25469726.2027256</v>
      </c>
      <c r="F3817" s="43">
        <f>IF($B$5=1,'ריבית יומית'!D3811,'ריבית יומית'!G3811)</f>
        <v>1.0738622586670132E-4</v>
      </c>
      <c r="G3817" s="43">
        <f t="shared" si="415"/>
        <v>1.0738622586670132E-4</v>
      </c>
      <c r="H3817" s="29">
        <f t="shared" si="416"/>
        <v>1.4312240436550197</v>
      </c>
      <c r="I3817" s="30">
        <f>VLOOKUP(B3816,'מדדים וריביות'!B:C,2)</f>
        <v>25758607.785365202</v>
      </c>
      <c r="K3817" s="39">
        <f t="shared" si="417"/>
        <v>0</v>
      </c>
      <c r="L3817" s="39">
        <f t="shared" si="418"/>
        <v>0</v>
      </c>
      <c r="M3817" s="39">
        <f t="shared" si="419"/>
        <v>0</v>
      </c>
      <c r="N3817" s="41">
        <f t="shared" si="421"/>
        <v>0</v>
      </c>
    </row>
    <row r="3818" spans="2:14">
      <c r="B3818" s="1">
        <v>36683</v>
      </c>
      <c r="C3818" s="1">
        <f t="shared" si="420"/>
        <v>36678</v>
      </c>
      <c r="E3818" s="42">
        <f>IF(DAY(B3818)&gt;14,VLOOKUP(DATE(YEAR(C3818),MONTH(C3818)-1,DAY(1)),'מדדים וריביות'!B:C,2,FALSE),VLOOKUP(DATE(YEAR(C3818),MONTH(C3818)-2,DAY(1)),'מדדים וריביות'!B:C,2,FALSE))</f>
        <v>25469726.2027256</v>
      </c>
      <c r="F3818" s="43">
        <f>IF($B$5=1,'ריבית יומית'!D3812,'ריבית יומית'!G3812)</f>
        <v>1.0738622586670132E-4</v>
      </c>
      <c r="G3818" s="43">
        <f t="shared" si="415"/>
        <v>1.0738622586670132E-4</v>
      </c>
      <c r="H3818" s="29">
        <f t="shared" si="416"/>
        <v>1.4310703664094213</v>
      </c>
      <c r="I3818" s="30">
        <f>VLOOKUP(B3817,'מדדים וריביות'!B:C,2)</f>
        <v>25758607.785365202</v>
      </c>
      <c r="K3818" s="39">
        <f t="shared" si="417"/>
        <v>0</v>
      </c>
      <c r="L3818" s="39">
        <f t="shared" si="418"/>
        <v>0</v>
      </c>
      <c r="M3818" s="39">
        <f t="shared" si="419"/>
        <v>0</v>
      </c>
      <c r="N3818" s="41">
        <f t="shared" si="421"/>
        <v>0</v>
      </c>
    </row>
    <row r="3819" spans="2:14">
      <c r="B3819" s="1">
        <v>36684</v>
      </c>
      <c r="C3819" s="1">
        <f t="shared" si="420"/>
        <v>36678</v>
      </c>
      <c r="E3819" s="42">
        <f>IF(DAY(B3819)&gt;14,VLOOKUP(DATE(YEAR(C3819),MONTH(C3819)-1,DAY(1)),'מדדים וריביות'!B:C,2,FALSE),VLOOKUP(DATE(YEAR(C3819),MONTH(C3819)-2,DAY(1)),'מדדים וריביות'!B:C,2,FALSE))</f>
        <v>25469726.2027256</v>
      </c>
      <c r="F3819" s="43">
        <f>IF($B$5=1,'ריבית יומית'!D3813,'ריבית יומית'!G3813)</f>
        <v>1.0738622586670132E-4</v>
      </c>
      <c r="G3819" s="43">
        <f t="shared" si="415"/>
        <v>1.0738622586670132E-4</v>
      </c>
      <c r="H3819" s="29">
        <f t="shared" si="416"/>
        <v>1.4309167056648704</v>
      </c>
      <c r="I3819" s="30">
        <f>VLOOKUP(B3818,'מדדים וריביות'!B:C,2)</f>
        <v>25758607.785365202</v>
      </c>
      <c r="K3819" s="39">
        <f t="shared" si="417"/>
        <v>0</v>
      </c>
      <c r="L3819" s="39">
        <f t="shared" si="418"/>
        <v>0</v>
      </c>
      <c r="M3819" s="39">
        <f t="shared" si="419"/>
        <v>0</v>
      </c>
      <c r="N3819" s="41">
        <f t="shared" si="421"/>
        <v>0</v>
      </c>
    </row>
    <row r="3820" spans="2:14">
      <c r="B3820" s="1">
        <v>36685</v>
      </c>
      <c r="C3820" s="1">
        <f t="shared" si="420"/>
        <v>36678</v>
      </c>
      <c r="E3820" s="42">
        <f>IF(DAY(B3820)&gt;14,VLOOKUP(DATE(YEAR(C3820),MONTH(C3820)-1,DAY(1)),'מדדים וריביות'!B:C,2,FALSE),VLOOKUP(DATE(YEAR(C3820),MONTH(C3820)-2,DAY(1)),'מדדים וריביות'!B:C,2,FALSE))</f>
        <v>25469726.2027256</v>
      </c>
      <c r="F3820" s="43">
        <f>IF($B$5=1,'ריבית יומית'!D3814,'ריבית יומית'!G3814)</f>
        <v>1.0738622586670132E-4</v>
      </c>
      <c r="G3820" s="43">
        <f t="shared" si="415"/>
        <v>1.0738622586670132E-4</v>
      </c>
      <c r="H3820" s="29">
        <f t="shared" si="416"/>
        <v>1.430763061419595</v>
      </c>
      <c r="I3820" s="30">
        <f>VLOOKUP(B3819,'מדדים וריביות'!B:C,2)</f>
        <v>25758607.785365202</v>
      </c>
      <c r="K3820" s="39">
        <f t="shared" si="417"/>
        <v>0</v>
      </c>
      <c r="L3820" s="39">
        <f t="shared" si="418"/>
        <v>0</v>
      </c>
      <c r="M3820" s="39">
        <f t="shared" si="419"/>
        <v>0</v>
      </c>
      <c r="N3820" s="41">
        <f t="shared" si="421"/>
        <v>0</v>
      </c>
    </row>
    <row r="3821" spans="2:14">
      <c r="B3821" s="1">
        <v>36686</v>
      </c>
      <c r="C3821" s="1">
        <f t="shared" si="420"/>
        <v>36678</v>
      </c>
      <c r="E3821" s="42">
        <f>IF(DAY(B3821)&gt;14,VLOOKUP(DATE(YEAR(C3821),MONTH(C3821)-1,DAY(1)),'מדדים וריביות'!B:C,2,FALSE),VLOOKUP(DATE(YEAR(C3821),MONTH(C3821)-2,DAY(1)),'מדדים וריביות'!B:C,2,FALSE))</f>
        <v>25469726.2027256</v>
      </c>
      <c r="F3821" s="43">
        <f>IF($B$5=1,'ריבית יומית'!D3815,'ריבית יומית'!G3815)</f>
        <v>1.0738622586670132E-4</v>
      </c>
      <c r="G3821" s="43">
        <f t="shared" si="415"/>
        <v>1.0738622586670132E-4</v>
      </c>
      <c r="H3821" s="29">
        <f t="shared" si="416"/>
        <v>1.4306094336718236</v>
      </c>
      <c r="I3821" s="30">
        <f>VLOOKUP(B3820,'מדדים וריביות'!B:C,2)</f>
        <v>25758607.785365202</v>
      </c>
      <c r="K3821" s="39">
        <f t="shared" si="417"/>
        <v>0</v>
      </c>
      <c r="L3821" s="39">
        <f t="shared" si="418"/>
        <v>0</v>
      </c>
      <c r="M3821" s="39">
        <f t="shared" si="419"/>
        <v>0</v>
      </c>
      <c r="N3821" s="41">
        <f t="shared" si="421"/>
        <v>0</v>
      </c>
    </row>
    <row r="3822" spans="2:14">
      <c r="B3822" s="1">
        <v>36687</v>
      </c>
      <c r="C3822" s="1">
        <f t="shared" si="420"/>
        <v>36678</v>
      </c>
      <c r="E3822" s="42">
        <f>IF(DAY(B3822)&gt;14,VLOOKUP(DATE(YEAR(C3822),MONTH(C3822)-1,DAY(1)),'מדדים וריביות'!B:C,2,FALSE),VLOOKUP(DATE(YEAR(C3822),MONTH(C3822)-2,DAY(1)),'מדדים וריביות'!B:C,2,FALSE))</f>
        <v>25469726.2027256</v>
      </c>
      <c r="F3822" s="43">
        <f>IF($B$5=1,'ריבית יומית'!D3816,'ריבית יומית'!G3816)</f>
        <v>1.0738622586670132E-4</v>
      </c>
      <c r="G3822" s="43">
        <f t="shared" si="415"/>
        <v>1.0738622586670132E-4</v>
      </c>
      <c r="H3822" s="29">
        <f t="shared" si="416"/>
        <v>1.430455822419785</v>
      </c>
      <c r="I3822" s="30">
        <f>VLOOKUP(B3821,'מדדים וריביות'!B:C,2)</f>
        <v>25758607.785365202</v>
      </c>
      <c r="K3822" s="39">
        <f t="shared" si="417"/>
        <v>0</v>
      </c>
      <c r="L3822" s="39">
        <f t="shared" si="418"/>
        <v>0</v>
      </c>
      <c r="M3822" s="39">
        <f t="shared" si="419"/>
        <v>0</v>
      </c>
      <c r="N3822" s="41">
        <f t="shared" si="421"/>
        <v>0</v>
      </c>
    </row>
    <row r="3823" spans="2:14">
      <c r="B3823" s="1">
        <v>36688</v>
      </c>
      <c r="C3823" s="1">
        <f t="shared" si="420"/>
        <v>36678</v>
      </c>
      <c r="E3823" s="42">
        <f>IF(DAY(B3823)&gt;14,VLOOKUP(DATE(YEAR(C3823),MONTH(C3823)-1,DAY(1)),'מדדים וריביות'!B:C,2,FALSE),VLOOKUP(DATE(YEAR(C3823),MONTH(C3823)-2,DAY(1)),'מדדים וריביות'!B:C,2,FALSE))</f>
        <v>25469726.2027256</v>
      </c>
      <c r="F3823" s="43">
        <f>IF($B$5=1,'ריבית יומית'!D3817,'ריבית יומית'!G3817)</f>
        <v>1.0738622586670132E-4</v>
      </c>
      <c r="G3823" s="43">
        <f t="shared" si="415"/>
        <v>1.0738622586670132E-4</v>
      </c>
      <c r="H3823" s="29">
        <f t="shared" si="416"/>
        <v>1.4303022276617077</v>
      </c>
      <c r="I3823" s="30">
        <f>VLOOKUP(B3822,'מדדים וריביות'!B:C,2)</f>
        <v>25758607.785365202</v>
      </c>
      <c r="K3823" s="39">
        <f t="shared" si="417"/>
        <v>0</v>
      </c>
      <c r="L3823" s="39">
        <f t="shared" si="418"/>
        <v>0</v>
      </c>
      <c r="M3823" s="39">
        <f t="shared" si="419"/>
        <v>0</v>
      </c>
      <c r="N3823" s="41">
        <f t="shared" si="421"/>
        <v>0</v>
      </c>
    </row>
    <row r="3824" spans="2:14">
      <c r="B3824" s="1">
        <v>36689</v>
      </c>
      <c r="C3824" s="1">
        <f t="shared" si="420"/>
        <v>36678</v>
      </c>
      <c r="E3824" s="42">
        <f>IF(DAY(B3824)&gt;14,VLOOKUP(DATE(YEAR(C3824),MONTH(C3824)-1,DAY(1)),'מדדים וריביות'!B:C,2,FALSE),VLOOKUP(DATE(YEAR(C3824),MONTH(C3824)-2,DAY(1)),'מדדים וריביות'!B:C,2,FALSE))</f>
        <v>25469726.2027256</v>
      </c>
      <c r="F3824" s="43">
        <f>IF($B$5=1,'ריבית יומית'!D3818,'ריבית יומית'!G3818)</f>
        <v>1.0738622586670132E-4</v>
      </c>
      <c r="G3824" s="43">
        <f t="shared" si="415"/>
        <v>1.0738622586670132E-4</v>
      </c>
      <c r="H3824" s="29">
        <f t="shared" si="416"/>
        <v>1.4301486493958206</v>
      </c>
      <c r="I3824" s="30">
        <f>VLOOKUP(B3823,'מדדים וריביות'!B:C,2)</f>
        <v>25758607.785365202</v>
      </c>
      <c r="K3824" s="39">
        <f t="shared" si="417"/>
        <v>0</v>
      </c>
      <c r="L3824" s="39">
        <f t="shared" si="418"/>
        <v>0</v>
      </c>
      <c r="M3824" s="39">
        <f t="shared" si="419"/>
        <v>0</v>
      </c>
      <c r="N3824" s="41">
        <f t="shared" si="421"/>
        <v>0</v>
      </c>
    </row>
    <row r="3825" spans="2:14">
      <c r="B3825" s="1">
        <v>36690</v>
      </c>
      <c r="C3825" s="1">
        <f t="shared" si="420"/>
        <v>36678</v>
      </c>
      <c r="E3825" s="42">
        <f>IF(DAY(B3825)&gt;14,VLOOKUP(DATE(YEAR(C3825),MONTH(C3825)-1,DAY(1)),'מדדים וריביות'!B:C,2,FALSE),VLOOKUP(DATE(YEAR(C3825),MONTH(C3825)-2,DAY(1)),'מדדים וריביות'!B:C,2,FALSE))</f>
        <v>25469726.2027256</v>
      </c>
      <c r="F3825" s="43">
        <f>IF($B$5=1,'ריבית יומית'!D3819,'ריבית יומית'!G3819)</f>
        <v>1.0738622586670132E-4</v>
      </c>
      <c r="G3825" s="43">
        <f t="shared" si="415"/>
        <v>1.0738622586670132E-4</v>
      </c>
      <c r="H3825" s="29">
        <f t="shared" si="416"/>
        <v>1.4299950876203531</v>
      </c>
      <c r="I3825" s="30">
        <f>VLOOKUP(B3824,'מדדים וריביות'!B:C,2)</f>
        <v>25758607.785365202</v>
      </c>
      <c r="K3825" s="39">
        <f t="shared" si="417"/>
        <v>0</v>
      </c>
      <c r="L3825" s="39">
        <f t="shared" si="418"/>
        <v>0</v>
      </c>
      <c r="M3825" s="39">
        <f t="shared" si="419"/>
        <v>0</v>
      </c>
      <c r="N3825" s="41">
        <f t="shared" si="421"/>
        <v>0</v>
      </c>
    </row>
    <row r="3826" spans="2:14">
      <c r="B3826" s="1">
        <v>36691</v>
      </c>
      <c r="C3826" s="1">
        <f t="shared" si="420"/>
        <v>36678</v>
      </c>
      <c r="E3826" s="42">
        <f>IF(DAY(B3826)&gt;14,VLOOKUP(DATE(YEAR(C3826),MONTH(C3826)-1,DAY(1)),'מדדים וריביות'!B:C,2,FALSE),VLOOKUP(DATE(YEAR(C3826),MONTH(C3826)-2,DAY(1)),'מדדים וריביות'!B:C,2,FALSE))</f>
        <v>25469726.2027256</v>
      </c>
      <c r="F3826" s="43">
        <f>IF($B$5=1,'ריבית יומית'!D3820,'ריבית יומית'!G3820)</f>
        <v>1.0738622586670132E-4</v>
      </c>
      <c r="G3826" s="43">
        <f t="shared" si="415"/>
        <v>1.0738622586670132E-4</v>
      </c>
      <c r="H3826" s="29">
        <f t="shared" si="416"/>
        <v>1.4298415423335344</v>
      </c>
      <c r="I3826" s="30">
        <f>VLOOKUP(B3825,'מדדים וריביות'!B:C,2)</f>
        <v>25758607.785365202</v>
      </c>
      <c r="K3826" s="39">
        <f t="shared" si="417"/>
        <v>0</v>
      </c>
      <c r="L3826" s="39">
        <f t="shared" si="418"/>
        <v>0</v>
      </c>
      <c r="M3826" s="39">
        <f t="shared" si="419"/>
        <v>0</v>
      </c>
      <c r="N3826" s="41">
        <f t="shared" si="421"/>
        <v>0</v>
      </c>
    </row>
    <row r="3827" spans="2:14">
      <c r="B3827" s="1">
        <v>36692</v>
      </c>
      <c r="C3827" s="1">
        <f t="shared" si="420"/>
        <v>36678</v>
      </c>
      <c r="E3827" s="42">
        <f>IF(DAY(B3827)&gt;14,VLOOKUP(DATE(YEAR(C3827),MONTH(C3827)-1,DAY(1)),'מדדים וריביות'!B:C,2,FALSE),VLOOKUP(DATE(YEAR(C3827),MONTH(C3827)-2,DAY(1)),'מדדים וריביות'!B:C,2,FALSE))</f>
        <v>25686387.3897053</v>
      </c>
      <c r="F3827" s="43">
        <f>IF($B$5=1,'ריבית יומית'!D3821,'ריבית יומית'!G3821)</f>
        <v>1.0738622586670132E-4</v>
      </c>
      <c r="G3827" s="43">
        <f t="shared" si="415"/>
        <v>1.0738622586670132E-4</v>
      </c>
      <c r="H3827" s="29">
        <f t="shared" si="416"/>
        <v>1.4296880135335943</v>
      </c>
      <c r="I3827" s="30">
        <f>VLOOKUP(B3826,'מדדים וריביות'!B:C,2)</f>
        <v>25758607.785365202</v>
      </c>
      <c r="K3827" s="39">
        <f t="shared" si="417"/>
        <v>0</v>
      </c>
      <c r="L3827" s="39">
        <f t="shared" si="418"/>
        <v>0</v>
      </c>
      <c r="M3827" s="39">
        <f t="shared" si="419"/>
        <v>0</v>
      </c>
      <c r="N3827" s="41">
        <f t="shared" si="421"/>
        <v>0</v>
      </c>
    </row>
    <row r="3828" spans="2:14">
      <c r="B3828" s="1">
        <v>36693</v>
      </c>
      <c r="C3828" s="1">
        <f t="shared" si="420"/>
        <v>36678</v>
      </c>
      <c r="E3828" s="42">
        <f>IF(DAY(B3828)&gt;14,VLOOKUP(DATE(YEAR(C3828),MONTH(C3828)-1,DAY(1)),'מדדים וריביות'!B:C,2,FALSE),VLOOKUP(DATE(YEAR(C3828),MONTH(C3828)-2,DAY(1)),'מדדים וריביות'!B:C,2,FALSE))</f>
        <v>25686387.3897053</v>
      </c>
      <c r="F3828" s="43">
        <f>IF($B$5=1,'ריבית יומית'!D3822,'ריבית יומית'!G3822)</f>
        <v>1.0738622586670132E-4</v>
      </c>
      <c r="G3828" s="43">
        <f t="shared" si="415"/>
        <v>1.0738622586670132E-4</v>
      </c>
      <c r="H3828" s="29">
        <f t="shared" si="416"/>
        <v>1.4295345012187621</v>
      </c>
      <c r="I3828" s="30">
        <f>VLOOKUP(B3827,'מדדים וריביות'!B:C,2)</f>
        <v>25758607.785365202</v>
      </c>
      <c r="K3828" s="39">
        <f t="shared" si="417"/>
        <v>0</v>
      </c>
      <c r="L3828" s="39">
        <f t="shared" si="418"/>
        <v>0</v>
      </c>
      <c r="M3828" s="39">
        <f t="shared" si="419"/>
        <v>0</v>
      </c>
      <c r="N3828" s="41">
        <f t="shared" si="421"/>
        <v>0</v>
      </c>
    </row>
    <row r="3829" spans="2:14">
      <c r="B3829" s="1">
        <v>36694</v>
      </c>
      <c r="C3829" s="1">
        <f t="shared" si="420"/>
        <v>36678</v>
      </c>
      <c r="E3829" s="42">
        <f>IF(DAY(B3829)&gt;14,VLOOKUP(DATE(YEAR(C3829),MONTH(C3829)-1,DAY(1)),'מדדים וריביות'!B:C,2,FALSE),VLOOKUP(DATE(YEAR(C3829),MONTH(C3829)-2,DAY(1)),'מדדים וריביות'!B:C,2,FALSE))</f>
        <v>25686387.3897053</v>
      </c>
      <c r="F3829" s="43">
        <f>IF($B$5=1,'ריבית יומית'!D3823,'ריבית יומית'!G3823)</f>
        <v>1.0738622586670132E-4</v>
      </c>
      <c r="G3829" s="43">
        <f t="shared" si="415"/>
        <v>1.0738622586670132E-4</v>
      </c>
      <c r="H3829" s="29">
        <f t="shared" si="416"/>
        <v>1.429381005387268</v>
      </c>
      <c r="I3829" s="30">
        <f>VLOOKUP(B3828,'מדדים וריביות'!B:C,2)</f>
        <v>25758607.785365202</v>
      </c>
      <c r="K3829" s="39">
        <f t="shared" si="417"/>
        <v>0</v>
      </c>
      <c r="L3829" s="39">
        <f t="shared" si="418"/>
        <v>0</v>
      </c>
      <c r="M3829" s="39">
        <f t="shared" si="419"/>
        <v>0</v>
      </c>
      <c r="N3829" s="41">
        <f t="shared" si="421"/>
        <v>0</v>
      </c>
    </row>
    <row r="3830" spans="2:14">
      <c r="B3830" s="1">
        <v>36695</v>
      </c>
      <c r="C3830" s="1">
        <f t="shared" si="420"/>
        <v>36678</v>
      </c>
      <c r="E3830" s="42">
        <f>IF(DAY(B3830)&gt;14,VLOOKUP(DATE(YEAR(C3830),MONTH(C3830)-1,DAY(1)),'מדדים וריביות'!B:C,2,FALSE),VLOOKUP(DATE(YEAR(C3830),MONTH(C3830)-2,DAY(1)),'מדדים וריביות'!B:C,2,FALSE))</f>
        <v>25686387.3897053</v>
      </c>
      <c r="F3830" s="43">
        <f>IF($B$5=1,'ריבית יומית'!D3824,'ריבית יומית'!G3824)</f>
        <v>1.0738622586670132E-4</v>
      </c>
      <c r="G3830" s="43">
        <f t="shared" si="415"/>
        <v>1.0738622586670132E-4</v>
      </c>
      <c r="H3830" s="29">
        <f t="shared" si="416"/>
        <v>1.4292275260373419</v>
      </c>
      <c r="I3830" s="30">
        <f>VLOOKUP(B3829,'מדדים וריביות'!B:C,2)</f>
        <v>25758607.785365202</v>
      </c>
      <c r="K3830" s="39">
        <f t="shared" si="417"/>
        <v>0</v>
      </c>
      <c r="L3830" s="39">
        <f t="shared" si="418"/>
        <v>0</v>
      </c>
      <c r="M3830" s="39">
        <f t="shared" si="419"/>
        <v>0</v>
      </c>
      <c r="N3830" s="41">
        <f t="shared" si="421"/>
        <v>0</v>
      </c>
    </row>
    <row r="3831" spans="2:14">
      <c r="B3831" s="1">
        <v>36696</v>
      </c>
      <c r="C3831" s="1">
        <f t="shared" si="420"/>
        <v>36678</v>
      </c>
      <c r="E3831" s="42">
        <f>IF(DAY(B3831)&gt;14,VLOOKUP(DATE(YEAR(C3831),MONTH(C3831)-1,DAY(1)),'מדדים וריביות'!B:C,2,FALSE),VLOOKUP(DATE(YEAR(C3831),MONTH(C3831)-2,DAY(1)),'מדדים וריביות'!B:C,2,FALSE))</f>
        <v>25686387.3897053</v>
      </c>
      <c r="F3831" s="43">
        <f>IF($B$5=1,'ריבית יומית'!D3825,'ריבית יומית'!G3825)</f>
        <v>1.0738622586670132E-4</v>
      </c>
      <c r="G3831" s="43">
        <f t="shared" si="415"/>
        <v>1.0738622586670132E-4</v>
      </c>
      <c r="H3831" s="29">
        <f t="shared" si="416"/>
        <v>1.4290740631672143</v>
      </c>
      <c r="I3831" s="30">
        <f>VLOOKUP(B3830,'מדדים וריביות'!B:C,2)</f>
        <v>25758607.785365202</v>
      </c>
      <c r="K3831" s="39">
        <f t="shared" si="417"/>
        <v>0</v>
      </c>
      <c r="L3831" s="39">
        <f t="shared" si="418"/>
        <v>0</v>
      </c>
      <c r="M3831" s="39">
        <f t="shared" si="419"/>
        <v>0</v>
      </c>
      <c r="N3831" s="41">
        <f t="shared" si="421"/>
        <v>0</v>
      </c>
    </row>
    <row r="3832" spans="2:14">
      <c r="B3832" s="1">
        <v>36697</v>
      </c>
      <c r="C3832" s="1">
        <f t="shared" si="420"/>
        <v>36678</v>
      </c>
      <c r="E3832" s="42">
        <f>IF(DAY(B3832)&gt;14,VLOOKUP(DATE(YEAR(C3832),MONTH(C3832)-1,DAY(1)),'מדדים וריביות'!B:C,2,FALSE),VLOOKUP(DATE(YEAR(C3832),MONTH(C3832)-2,DAY(1)),'מדדים וריביות'!B:C,2,FALSE))</f>
        <v>25686387.3897053</v>
      </c>
      <c r="F3832" s="43">
        <f>IF($B$5=1,'ריבית יומית'!D3826,'ריבית יומית'!G3826)</f>
        <v>1.0738622586670132E-4</v>
      </c>
      <c r="G3832" s="43">
        <f t="shared" si="415"/>
        <v>1.0738622586670132E-4</v>
      </c>
      <c r="H3832" s="29">
        <f t="shared" si="416"/>
        <v>1.4289206167751156</v>
      </c>
      <c r="I3832" s="30">
        <f>VLOOKUP(B3831,'מדדים וריביות'!B:C,2)</f>
        <v>25758607.785365202</v>
      </c>
      <c r="K3832" s="39">
        <f t="shared" si="417"/>
        <v>0</v>
      </c>
      <c r="L3832" s="39">
        <f t="shared" si="418"/>
        <v>0</v>
      </c>
      <c r="M3832" s="39">
        <f t="shared" si="419"/>
        <v>0</v>
      </c>
      <c r="N3832" s="41">
        <f t="shared" si="421"/>
        <v>0</v>
      </c>
    </row>
    <row r="3833" spans="2:14">
      <c r="B3833" s="1">
        <v>36698</v>
      </c>
      <c r="C3833" s="1">
        <f t="shared" si="420"/>
        <v>36678</v>
      </c>
      <c r="E3833" s="42">
        <f>IF(DAY(B3833)&gt;14,VLOOKUP(DATE(YEAR(C3833),MONTH(C3833)-1,DAY(1)),'מדדים וריביות'!B:C,2,FALSE),VLOOKUP(DATE(YEAR(C3833),MONTH(C3833)-2,DAY(1)),'מדדים וריביות'!B:C,2,FALSE))</f>
        <v>25686387.3897053</v>
      </c>
      <c r="F3833" s="43">
        <f>IF($B$5=1,'ריבית יומית'!D3827,'ריבית יומית'!G3827)</f>
        <v>1.0738622586670132E-4</v>
      </c>
      <c r="G3833" s="43">
        <f t="shared" si="415"/>
        <v>1.0738622586670132E-4</v>
      </c>
      <c r="H3833" s="29">
        <f t="shared" si="416"/>
        <v>1.4287671868592766</v>
      </c>
      <c r="I3833" s="30">
        <f>VLOOKUP(B3832,'מדדים וריביות'!B:C,2)</f>
        <v>25758607.785365202</v>
      </c>
      <c r="K3833" s="39">
        <f t="shared" si="417"/>
        <v>0</v>
      </c>
      <c r="L3833" s="39">
        <f t="shared" si="418"/>
        <v>0</v>
      </c>
      <c r="M3833" s="39">
        <f t="shared" si="419"/>
        <v>0</v>
      </c>
      <c r="N3833" s="41">
        <f t="shared" si="421"/>
        <v>0</v>
      </c>
    </row>
    <row r="3834" spans="2:14">
      <c r="B3834" s="1">
        <v>36699</v>
      </c>
      <c r="C3834" s="1">
        <f t="shared" si="420"/>
        <v>36678</v>
      </c>
      <c r="E3834" s="42">
        <f>IF(DAY(B3834)&gt;14,VLOOKUP(DATE(YEAR(C3834),MONTH(C3834)-1,DAY(1)),'מדדים וריביות'!B:C,2,FALSE),VLOOKUP(DATE(YEAR(C3834),MONTH(C3834)-2,DAY(1)),'מדדים וריביות'!B:C,2,FALSE))</f>
        <v>25686387.3897053</v>
      </c>
      <c r="F3834" s="43">
        <f>IF($B$5=1,'ריבית יומית'!D3828,'ריבית יומית'!G3828)</f>
        <v>1.0738622586670132E-4</v>
      </c>
      <c r="G3834" s="43">
        <f t="shared" si="415"/>
        <v>1.0738622586670132E-4</v>
      </c>
      <c r="H3834" s="29">
        <f t="shared" si="416"/>
        <v>1.4286137734179281</v>
      </c>
      <c r="I3834" s="30">
        <f>VLOOKUP(B3833,'מדדים וריביות'!B:C,2)</f>
        <v>25758607.785365202</v>
      </c>
      <c r="K3834" s="39">
        <f t="shared" si="417"/>
        <v>0</v>
      </c>
      <c r="L3834" s="39">
        <f t="shared" si="418"/>
        <v>0</v>
      </c>
      <c r="M3834" s="39">
        <f t="shared" si="419"/>
        <v>0</v>
      </c>
      <c r="N3834" s="41">
        <f t="shared" si="421"/>
        <v>0</v>
      </c>
    </row>
    <row r="3835" spans="2:14">
      <c r="B3835" s="1">
        <v>36700</v>
      </c>
      <c r="C3835" s="1">
        <f t="shared" si="420"/>
        <v>36678</v>
      </c>
      <c r="E3835" s="42">
        <f>IF(DAY(B3835)&gt;14,VLOOKUP(DATE(YEAR(C3835),MONTH(C3835)-1,DAY(1)),'מדדים וריביות'!B:C,2,FALSE),VLOOKUP(DATE(YEAR(C3835),MONTH(C3835)-2,DAY(1)),'מדדים וריביות'!B:C,2,FALSE))</f>
        <v>25686387.3897053</v>
      </c>
      <c r="F3835" s="43">
        <f>IF($B$5=1,'ריבית יומית'!D3829,'ריבית יומית'!G3829)</f>
        <v>1.0738622586670132E-4</v>
      </c>
      <c r="G3835" s="43">
        <f t="shared" si="415"/>
        <v>1.0738622586670132E-4</v>
      </c>
      <c r="H3835" s="29">
        <f t="shared" si="416"/>
        <v>1.4284603764493011</v>
      </c>
      <c r="I3835" s="30">
        <f>VLOOKUP(B3834,'מדדים וריביות'!B:C,2)</f>
        <v>25758607.785365202</v>
      </c>
      <c r="K3835" s="39">
        <f t="shared" si="417"/>
        <v>0</v>
      </c>
      <c r="L3835" s="39">
        <f t="shared" si="418"/>
        <v>0</v>
      </c>
      <c r="M3835" s="39">
        <f t="shared" si="419"/>
        <v>0</v>
      </c>
      <c r="N3835" s="41">
        <f t="shared" si="421"/>
        <v>0</v>
      </c>
    </row>
    <row r="3836" spans="2:14">
      <c r="B3836" s="1">
        <v>36701</v>
      </c>
      <c r="C3836" s="1">
        <f t="shared" si="420"/>
        <v>36678</v>
      </c>
      <c r="E3836" s="42">
        <f>IF(DAY(B3836)&gt;14,VLOOKUP(DATE(YEAR(C3836),MONTH(C3836)-1,DAY(1)),'מדדים וריביות'!B:C,2,FALSE),VLOOKUP(DATE(YEAR(C3836),MONTH(C3836)-2,DAY(1)),'מדדים וריביות'!B:C,2,FALSE))</f>
        <v>25686387.3897053</v>
      </c>
      <c r="F3836" s="43">
        <f>IF($B$5=1,'ריבית יומית'!D3830,'ריבית יומית'!G3830)</f>
        <v>1.0738622586670132E-4</v>
      </c>
      <c r="G3836" s="43">
        <f t="shared" si="415"/>
        <v>1.0738622586670132E-4</v>
      </c>
      <c r="H3836" s="29">
        <f t="shared" si="416"/>
        <v>1.4283069959516268</v>
      </c>
      <c r="I3836" s="30">
        <f>VLOOKUP(B3835,'מדדים וריביות'!B:C,2)</f>
        <v>25758607.785365202</v>
      </c>
      <c r="K3836" s="39">
        <f t="shared" si="417"/>
        <v>0</v>
      </c>
      <c r="L3836" s="39">
        <f t="shared" si="418"/>
        <v>0</v>
      </c>
      <c r="M3836" s="39">
        <f t="shared" si="419"/>
        <v>0</v>
      </c>
      <c r="N3836" s="41">
        <f t="shared" si="421"/>
        <v>0</v>
      </c>
    </row>
    <row r="3837" spans="2:14">
      <c r="B3837" s="1">
        <v>36702</v>
      </c>
      <c r="C3837" s="1">
        <f t="shared" si="420"/>
        <v>36678</v>
      </c>
      <c r="E3837" s="42">
        <f>IF(DAY(B3837)&gt;14,VLOOKUP(DATE(YEAR(C3837),MONTH(C3837)-1,DAY(1)),'מדדים וריביות'!B:C,2,FALSE),VLOOKUP(DATE(YEAR(C3837),MONTH(C3837)-2,DAY(1)),'מדדים וריביות'!B:C,2,FALSE))</f>
        <v>25686387.3897053</v>
      </c>
      <c r="F3837" s="43">
        <f>IF($B$5=1,'ריבית יומית'!D3831,'ריבית יומית'!G3831)</f>
        <v>1.0738622586670132E-4</v>
      </c>
      <c r="G3837" s="43">
        <f t="shared" si="415"/>
        <v>1.0738622586670132E-4</v>
      </c>
      <c r="H3837" s="29">
        <f t="shared" si="416"/>
        <v>1.4281536319231367</v>
      </c>
      <c r="I3837" s="30">
        <f>VLOOKUP(B3836,'מדדים וריביות'!B:C,2)</f>
        <v>25758607.785365202</v>
      </c>
      <c r="K3837" s="39">
        <f t="shared" si="417"/>
        <v>0</v>
      </c>
      <c r="L3837" s="39">
        <f t="shared" si="418"/>
        <v>0</v>
      </c>
      <c r="M3837" s="39">
        <f t="shared" si="419"/>
        <v>0</v>
      </c>
      <c r="N3837" s="41">
        <f t="shared" si="421"/>
        <v>0</v>
      </c>
    </row>
    <row r="3838" spans="2:14">
      <c r="B3838" s="1">
        <v>36703</v>
      </c>
      <c r="C3838" s="1">
        <f t="shared" si="420"/>
        <v>36678</v>
      </c>
      <c r="E3838" s="42">
        <f>IF(DAY(B3838)&gt;14,VLOOKUP(DATE(YEAR(C3838),MONTH(C3838)-1,DAY(1)),'מדדים וריביות'!B:C,2,FALSE),VLOOKUP(DATE(YEAR(C3838),MONTH(C3838)-2,DAY(1)),'מדדים וריביות'!B:C,2,FALSE))</f>
        <v>25686387.3897053</v>
      </c>
      <c r="F3838" s="43">
        <f>IF($B$5=1,'ריבית יומית'!D3832,'ריבית יומית'!G3832)</f>
        <v>1.0738622586670132E-4</v>
      </c>
      <c r="G3838" s="43">
        <f t="shared" si="415"/>
        <v>1.0738622586670132E-4</v>
      </c>
      <c r="H3838" s="29">
        <f t="shared" si="416"/>
        <v>1.4280002843620625</v>
      </c>
      <c r="I3838" s="30">
        <f>VLOOKUP(B3837,'מדדים וריביות'!B:C,2)</f>
        <v>25758607.785365202</v>
      </c>
      <c r="K3838" s="39">
        <f t="shared" si="417"/>
        <v>0</v>
      </c>
      <c r="L3838" s="39">
        <f t="shared" si="418"/>
        <v>0</v>
      </c>
      <c r="M3838" s="39">
        <f t="shared" si="419"/>
        <v>0</v>
      </c>
      <c r="N3838" s="41">
        <f t="shared" si="421"/>
        <v>0</v>
      </c>
    </row>
    <row r="3839" spans="2:14">
      <c r="B3839" s="1">
        <v>36704</v>
      </c>
      <c r="C3839" s="1">
        <f t="shared" si="420"/>
        <v>36678</v>
      </c>
      <c r="E3839" s="42">
        <f>IF(DAY(B3839)&gt;14,VLOOKUP(DATE(YEAR(C3839),MONTH(C3839)-1,DAY(1)),'מדדים וריביות'!B:C,2,FALSE),VLOOKUP(DATE(YEAR(C3839),MONTH(C3839)-2,DAY(1)),'מדדים וריביות'!B:C,2,FALSE))</f>
        <v>25686387.3897053</v>
      </c>
      <c r="F3839" s="43">
        <f>IF($B$5=1,'ריבית יומית'!D3833,'ריבית יומית'!G3833)</f>
        <v>1.0738622586670132E-4</v>
      </c>
      <c r="G3839" s="43">
        <f t="shared" si="415"/>
        <v>1.0738622586670132E-4</v>
      </c>
      <c r="H3839" s="29">
        <f t="shared" si="416"/>
        <v>1.427846953266636</v>
      </c>
      <c r="I3839" s="30">
        <f>VLOOKUP(B3838,'מדדים וריביות'!B:C,2)</f>
        <v>25758607.785365202</v>
      </c>
      <c r="K3839" s="39">
        <f t="shared" si="417"/>
        <v>0</v>
      </c>
      <c r="L3839" s="39">
        <f t="shared" si="418"/>
        <v>0</v>
      </c>
      <c r="M3839" s="39">
        <f t="shared" si="419"/>
        <v>0</v>
      </c>
      <c r="N3839" s="41">
        <f t="shared" si="421"/>
        <v>0</v>
      </c>
    </row>
    <row r="3840" spans="2:14">
      <c r="B3840" s="1">
        <v>36705</v>
      </c>
      <c r="C3840" s="1">
        <f t="shared" si="420"/>
        <v>36678</v>
      </c>
      <c r="E3840" s="42">
        <f>IF(DAY(B3840)&gt;14,VLOOKUP(DATE(YEAR(C3840),MONTH(C3840)-1,DAY(1)),'מדדים וריביות'!B:C,2,FALSE),VLOOKUP(DATE(YEAR(C3840),MONTH(C3840)-2,DAY(1)),'מדדים וריביות'!B:C,2,FALSE))</f>
        <v>25686387.3897053</v>
      </c>
      <c r="F3840" s="43">
        <f>IF($B$5=1,'ריבית יומית'!D3834,'ריבית יומית'!G3834)</f>
        <v>1.0738622586670132E-4</v>
      </c>
      <c r="G3840" s="43">
        <f t="shared" si="415"/>
        <v>1.0738622586670132E-4</v>
      </c>
      <c r="H3840" s="29">
        <f t="shared" si="416"/>
        <v>1.4276936386350891</v>
      </c>
      <c r="I3840" s="30">
        <f>VLOOKUP(B3839,'מדדים וריביות'!B:C,2)</f>
        <v>25758607.785365202</v>
      </c>
      <c r="K3840" s="39">
        <f t="shared" si="417"/>
        <v>0</v>
      </c>
      <c r="L3840" s="39">
        <f t="shared" si="418"/>
        <v>0</v>
      </c>
      <c r="M3840" s="39">
        <f t="shared" si="419"/>
        <v>0</v>
      </c>
      <c r="N3840" s="41">
        <f t="shared" si="421"/>
        <v>0</v>
      </c>
    </row>
    <row r="3841" spans="2:14">
      <c r="B3841" s="1">
        <v>36706</v>
      </c>
      <c r="C3841" s="1">
        <f t="shared" si="420"/>
        <v>36678</v>
      </c>
      <c r="E3841" s="42">
        <f>IF(DAY(B3841)&gt;14,VLOOKUP(DATE(YEAR(C3841),MONTH(C3841)-1,DAY(1)),'מדדים וריביות'!B:C,2,FALSE),VLOOKUP(DATE(YEAR(C3841),MONTH(C3841)-2,DAY(1)),'מדדים וריביות'!B:C,2,FALSE))</f>
        <v>25686387.3897053</v>
      </c>
      <c r="F3841" s="43">
        <f>IF($B$5=1,'ריבית יומית'!D3835,'ריבית יומית'!G3835)</f>
        <v>1.0738622586670132E-4</v>
      </c>
      <c r="G3841" s="43">
        <f t="shared" si="415"/>
        <v>1.0738622586670132E-4</v>
      </c>
      <c r="H3841" s="29">
        <f t="shared" si="416"/>
        <v>1.4275403404656541</v>
      </c>
      <c r="I3841" s="30">
        <f>VLOOKUP(B3840,'מדדים וריביות'!B:C,2)</f>
        <v>25758607.785365202</v>
      </c>
      <c r="K3841" s="39">
        <f t="shared" si="417"/>
        <v>0</v>
      </c>
      <c r="L3841" s="39">
        <f t="shared" si="418"/>
        <v>0</v>
      </c>
      <c r="M3841" s="39">
        <f t="shared" si="419"/>
        <v>0</v>
      </c>
      <c r="N3841" s="41">
        <f t="shared" si="421"/>
        <v>0</v>
      </c>
    </row>
    <row r="3842" spans="2:14">
      <c r="B3842" s="1">
        <v>36707</v>
      </c>
      <c r="C3842" s="1">
        <f t="shared" si="420"/>
        <v>36678</v>
      </c>
      <c r="E3842" s="42">
        <f>IF(DAY(B3842)&gt;14,VLOOKUP(DATE(YEAR(C3842),MONTH(C3842)-1,DAY(1)),'מדדים וריביות'!B:C,2,FALSE),VLOOKUP(DATE(YEAR(C3842),MONTH(C3842)-2,DAY(1)),'מדדים וריביות'!B:C,2,FALSE))</f>
        <v>25686387.3897053</v>
      </c>
      <c r="F3842" s="43">
        <f>IF($B$5=1,'ריבית יומית'!D3836,'ריבית יומית'!G3836)</f>
        <v>1.0738622586670132E-4</v>
      </c>
      <c r="G3842" s="43">
        <f t="shared" si="415"/>
        <v>1.0738622586670132E-4</v>
      </c>
      <c r="H3842" s="29">
        <f t="shared" si="416"/>
        <v>1.4273870587565634</v>
      </c>
      <c r="I3842" s="30">
        <f>VLOOKUP(B3841,'מדדים וריביות'!B:C,2)</f>
        <v>25758607.785365202</v>
      </c>
      <c r="K3842" s="39">
        <f t="shared" si="417"/>
        <v>0</v>
      </c>
      <c r="L3842" s="39">
        <f t="shared" si="418"/>
        <v>0</v>
      </c>
      <c r="M3842" s="39">
        <f t="shared" si="419"/>
        <v>0</v>
      </c>
      <c r="N3842" s="41">
        <f t="shared" si="421"/>
        <v>0</v>
      </c>
    </row>
    <row r="3843" spans="2:14">
      <c r="B3843" s="1">
        <v>36708</v>
      </c>
      <c r="C3843" s="1">
        <f t="shared" si="420"/>
        <v>36708</v>
      </c>
      <c r="E3843" s="42">
        <f>IF(DAY(B3843)&gt;14,VLOOKUP(DATE(YEAR(C3843),MONTH(C3843)-1,DAY(1)),'מדדים וריביות'!B:C,2,FALSE),VLOOKUP(DATE(YEAR(C3843),MONTH(C3843)-2,DAY(1)),'מדדים וריביות'!B:C,2,FALSE))</f>
        <v>25686387.3897053</v>
      </c>
      <c r="F3843" s="43">
        <f>IF($B$5=1,'ריבית יומית'!D3837,'ריבית יומית'!G3837)</f>
        <v>1.0738622586670132E-4</v>
      </c>
      <c r="G3843" s="43">
        <f t="shared" si="415"/>
        <v>1.0738622586670132E-4</v>
      </c>
      <c r="H3843" s="29">
        <f t="shared" si="416"/>
        <v>1.4272337935060493</v>
      </c>
      <c r="I3843" s="30">
        <f>VLOOKUP(B3842,'מדדים וריביות'!B:C,2)</f>
        <v>25758607.785365202</v>
      </c>
      <c r="K3843" s="39">
        <f t="shared" si="417"/>
        <v>0</v>
      </c>
      <c r="L3843" s="39">
        <f t="shared" si="418"/>
        <v>0</v>
      </c>
      <c r="M3843" s="39">
        <f t="shared" si="419"/>
        <v>0</v>
      </c>
      <c r="N3843" s="41">
        <f t="shared" si="421"/>
        <v>0</v>
      </c>
    </row>
    <row r="3844" spans="2:14">
      <c r="B3844" s="1">
        <v>36709</v>
      </c>
      <c r="C3844" s="1">
        <f t="shared" si="420"/>
        <v>36708</v>
      </c>
      <c r="E3844" s="42">
        <f>IF(DAY(B3844)&gt;14,VLOOKUP(DATE(YEAR(C3844),MONTH(C3844)-1,DAY(1)),'מדדים וריביות'!B:C,2,FALSE),VLOOKUP(DATE(YEAR(C3844),MONTH(C3844)-2,DAY(1)),'מדדים וריביות'!B:C,2,FALSE))</f>
        <v>25686387.3897053</v>
      </c>
      <c r="F3844" s="43">
        <f>IF($B$5=1,'ריבית יומית'!D3838,'ריבית יומית'!G3838)</f>
        <v>1.0738622586670132E-4</v>
      </c>
      <c r="G3844" s="43">
        <f t="shared" si="415"/>
        <v>1.0738622586670132E-4</v>
      </c>
      <c r="H3844" s="29">
        <f t="shared" si="416"/>
        <v>1.4270805447123449</v>
      </c>
      <c r="I3844" s="30">
        <f>VLOOKUP(B3843,'מדדים וריביות'!B:C,2)</f>
        <v>25830828.181025099</v>
      </c>
      <c r="K3844" s="39">
        <f t="shared" si="417"/>
        <v>0</v>
      </c>
      <c r="L3844" s="39">
        <f t="shared" si="418"/>
        <v>0</v>
      </c>
      <c r="M3844" s="39">
        <f t="shared" si="419"/>
        <v>0</v>
      </c>
      <c r="N3844" s="41">
        <f t="shared" si="421"/>
        <v>0</v>
      </c>
    </row>
    <row r="3845" spans="2:14">
      <c r="B3845" s="1">
        <v>36710</v>
      </c>
      <c r="C3845" s="1">
        <f t="shared" si="420"/>
        <v>36708</v>
      </c>
      <c r="E3845" s="42">
        <f>IF(DAY(B3845)&gt;14,VLOOKUP(DATE(YEAR(C3845),MONTH(C3845)-1,DAY(1)),'מדדים וריביות'!B:C,2,FALSE),VLOOKUP(DATE(YEAR(C3845),MONTH(C3845)-2,DAY(1)),'מדדים וריביות'!B:C,2,FALSE))</f>
        <v>25686387.3897053</v>
      </c>
      <c r="F3845" s="43">
        <f>IF($B$5=1,'ריבית יומית'!D3839,'ריבית יומית'!G3839)</f>
        <v>1.0738622586670132E-4</v>
      </c>
      <c r="G3845" s="43">
        <f t="shared" si="415"/>
        <v>1.0738622586670132E-4</v>
      </c>
      <c r="H3845" s="29">
        <f t="shared" si="416"/>
        <v>1.426927312373683</v>
      </c>
      <c r="I3845" s="30">
        <f>VLOOKUP(B3844,'מדדים וריביות'!B:C,2)</f>
        <v>25830828.181025099</v>
      </c>
      <c r="K3845" s="39">
        <f t="shared" si="417"/>
        <v>0</v>
      </c>
      <c r="L3845" s="39">
        <f t="shared" si="418"/>
        <v>0</v>
      </c>
      <c r="M3845" s="39">
        <f t="shared" si="419"/>
        <v>0</v>
      </c>
      <c r="N3845" s="41">
        <f t="shared" si="421"/>
        <v>0</v>
      </c>
    </row>
    <row r="3846" spans="2:14">
      <c r="B3846" s="1">
        <v>36711</v>
      </c>
      <c r="C3846" s="1">
        <f t="shared" si="420"/>
        <v>36708</v>
      </c>
      <c r="E3846" s="42">
        <f>IF(DAY(B3846)&gt;14,VLOOKUP(DATE(YEAR(C3846),MONTH(C3846)-1,DAY(1)),'מדדים וריביות'!B:C,2,FALSE),VLOOKUP(DATE(YEAR(C3846),MONTH(C3846)-2,DAY(1)),'מדדים וריביות'!B:C,2,FALSE))</f>
        <v>25686387.3897053</v>
      </c>
      <c r="F3846" s="43">
        <f>IF($B$5=1,'ריבית יומית'!D3840,'ריבית יומית'!G3840)</f>
        <v>1.0738622586670132E-4</v>
      </c>
      <c r="G3846" s="43">
        <f t="shared" si="415"/>
        <v>1.0738622586670132E-4</v>
      </c>
      <c r="H3846" s="29">
        <f t="shared" si="416"/>
        <v>1.4267740964882967</v>
      </c>
      <c r="I3846" s="30">
        <f>VLOOKUP(B3845,'מדדים וריביות'!B:C,2)</f>
        <v>25830828.181025099</v>
      </c>
      <c r="K3846" s="39">
        <f t="shared" si="417"/>
        <v>0</v>
      </c>
      <c r="L3846" s="39">
        <f t="shared" si="418"/>
        <v>0</v>
      </c>
      <c r="M3846" s="39">
        <f t="shared" si="419"/>
        <v>0</v>
      </c>
      <c r="N3846" s="41">
        <f t="shared" si="421"/>
        <v>0</v>
      </c>
    </row>
    <row r="3847" spans="2:14">
      <c r="B3847" s="1">
        <v>36712</v>
      </c>
      <c r="C3847" s="1">
        <f t="shared" si="420"/>
        <v>36708</v>
      </c>
      <c r="E3847" s="42">
        <f>IF(DAY(B3847)&gt;14,VLOOKUP(DATE(YEAR(C3847),MONTH(C3847)-1,DAY(1)),'מדדים וריביות'!B:C,2,FALSE),VLOOKUP(DATE(YEAR(C3847),MONTH(C3847)-2,DAY(1)),'מדדים וריביות'!B:C,2,FALSE))</f>
        <v>25686387.3897053</v>
      </c>
      <c r="F3847" s="43">
        <f>IF($B$5=1,'ריבית יומית'!D3841,'ריבית יומית'!G3841)</f>
        <v>1.0738622586670132E-4</v>
      </c>
      <c r="G3847" s="43">
        <f t="shared" si="415"/>
        <v>1.0738622586670132E-4</v>
      </c>
      <c r="H3847" s="29">
        <f t="shared" si="416"/>
        <v>1.4266208970544194</v>
      </c>
      <c r="I3847" s="30">
        <f>VLOOKUP(B3846,'מדדים וריביות'!B:C,2)</f>
        <v>25830828.181025099</v>
      </c>
      <c r="K3847" s="39">
        <f t="shared" si="417"/>
        <v>0</v>
      </c>
      <c r="L3847" s="39">
        <f t="shared" si="418"/>
        <v>0</v>
      </c>
      <c r="M3847" s="39">
        <f t="shared" si="419"/>
        <v>0</v>
      </c>
      <c r="N3847" s="41">
        <f t="shared" si="421"/>
        <v>0</v>
      </c>
    </row>
    <row r="3848" spans="2:14">
      <c r="B3848" s="1">
        <v>36713</v>
      </c>
      <c r="C3848" s="1">
        <f t="shared" si="420"/>
        <v>36708</v>
      </c>
      <c r="E3848" s="42">
        <f>IF(DAY(B3848)&gt;14,VLOOKUP(DATE(YEAR(C3848),MONTH(C3848)-1,DAY(1)),'מדדים וריביות'!B:C,2,FALSE),VLOOKUP(DATE(YEAR(C3848),MONTH(C3848)-2,DAY(1)),'מדדים וריביות'!B:C,2,FALSE))</f>
        <v>25686387.3897053</v>
      </c>
      <c r="F3848" s="43">
        <f>IF($B$5=1,'ריבית יומית'!D3842,'ריבית יומית'!G3842)</f>
        <v>1.0738622586670132E-4</v>
      </c>
      <c r="G3848" s="43">
        <f t="shared" si="415"/>
        <v>1.0738622586670132E-4</v>
      </c>
      <c r="H3848" s="29">
        <f t="shared" si="416"/>
        <v>1.4264677140702846</v>
      </c>
      <c r="I3848" s="30">
        <f>VLOOKUP(B3847,'מדדים וריביות'!B:C,2)</f>
        <v>25830828.181025099</v>
      </c>
      <c r="K3848" s="39">
        <f t="shared" si="417"/>
        <v>0</v>
      </c>
      <c r="L3848" s="39">
        <f t="shared" si="418"/>
        <v>0</v>
      </c>
      <c r="M3848" s="39">
        <f t="shared" si="419"/>
        <v>0</v>
      </c>
      <c r="N3848" s="41">
        <f t="shared" si="421"/>
        <v>0</v>
      </c>
    </row>
    <row r="3849" spans="2:14">
      <c r="B3849" s="1">
        <v>36714</v>
      </c>
      <c r="C3849" s="1">
        <f t="shared" si="420"/>
        <v>36708</v>
      </c>
      <c r="E3849" s="42">
        <f>IF(DAY(B3849)&gt;14,VLOOKUP(DATE(YEAR(C3849),MONTH(C3849)-1,DAY(1)),'מדדים וריביות'!B:C,2,FALSE),VLOOKUP(DATE(YEAR(C3849),MONTH(C3849)-2,DAY(1)),'מדדים וריביות'!B:C,2,FALSE))</f>
        <v>25686387.3897053</v>
      </c>
      <c r="F3849" s="43">
        <f>IF($B$5=1,'ריבית יומית'!D3843,'ריבית יומית'!G3843)</f>
        <v>1.0738622586670132E-4</v>
      </c>
      <c r="G3849" s="43">
        <f t="shared" ref="G3849:G3912" si="422">IF(B3849&gt;$B$2,0,F3849)</f>
        <v>1.0738622586670132E-4</v>
      </c>
      <c r="H3849" s="29">
        <f t="shared" ref="H3849:H3912" si="423">H3850*(1+G3849)</f>
        <v>1.4263145475341261</v>
      </c>
      <c r="I3849" s="30">
        <f>VLOOKUP(B3848,'מדדים וריביות'!B:C,2)</f>
        <v>25830828.181025099</v>
      </c>
      <c r="K3849" s="39">
        <f t="shared" ref="K3849:K3912" si="424">$B$4/E3849*D3849-D3849</f>
        <v>0</v>
      </c>
      <c r="L3849" s="39">
        <f t="shared" ref="L3849:L3912" si="425">H3850*D3849-D3849</f>
        <v>0</v>
      </c>
      <c r="M3849" s="39">
        <f t="shared" ref="M3849:M3912" si="426">$B$4/E3849*L3849-L3849</f>
        <v>0</v>
      </c>
      <c r="N3849" s="41">
        <f t="shared" si="421"/>
        <v>0</v>
      </c>
    </row>
    <row r="3850" spans="2:14">
      <c r="B3850" s="1">
        <v>36715</v>
      </c>
      <c r="C3850" s="1">
        <f t="shared" ref="C3850:C3913" si="427">DATE(YEAR(B3850),MONTH(B3850),DAY(1))</f>
        <v>36708</v>
      </c>
      <c r="E3850" s="42">
        <f>IF(DAY(B3850)&gt;14,VLOOKUP(DATE(YEAR(C3850),MONTH(C3850)-1,DAY(1)),'מדדים וריביות'!B:C,2,FALSE),VLOOKUP(DATE(YEAR(C3850),MONTH(C3850)-2,DAY(1)),'מדדים וריביות'!B:C,2,FALSE))</f>
        <v>25686387.3897053</v>
      </c>
      <c r="F3850" s="43">
        <f>IF($B$5=1,'ריבית יומית'!D3844,'ריבית יומית'!G3844)</f>
        <v>1.0738622586670132E-4</v>
      </c>
      <c r="G3850" s="43">
        <f t="shared" si="422"/>
        <v>1.0738622586670132E-4</v>
      </c>
      <c r="H3850" s="29">
        <f t="shared" si="423"/>
        <v>1.4261613974441778</v>
      </c>
      <c r="I3850" s="30">
        <f>VLOOKUP(B3849,'מדדים וריביות'!B:C,2)</f>
        <v>25830828.181025099</v>
      </c>
      <c r="K3850" s="39">
        <f t="shared" si="424"/>
        <v>0</v>
      </c>
      <c r="L3850" s="39">
        <f t="shared" si="425"/>
        <v>0</v>
      </c>
      <c r="M3850" s="39">
        <f t="shared" si="426"/>
        <v>0</v>
      </c>
      <c r="N3850" s="41">
        <f t="shared" ref="N3850:N3913" si="428">SUM(K3850:M3850)</f>
        <v>0</v>
      </c>
    </row>
    <row r="3851" spans="2:14">
      <c r="B3851" s="1">
        <v>36716</v>
      </c>
      <c r="C3851" s="1">
        <f t="shared" si="427"/>
        <v>36708</v>
      </c>
      <c r="E3851" s="42">
        <f>IF(DAY(B3851)&gt;14,VLOOKUP(DATE(YEAR(C3851),MONTH(C3851)-1,DAY(1)),'מדדים וריביות'!B:C,2,FALSE),VLOOKUP(DATE(YEAR(C3851),MONTH(C3851)-2,DAY(1)),'מדדים וריביות'!B:C,2,FALSE))</f>
        <v>25686387.3897053</v>
      </c>
      <c r="F3851" s="43">
        <f>IF($B$5=1,'ריבית יומית'!D3845,'ריבית יומית'!G3845)</f>
        <v>1.0738622586670132E-4</v>
      </c>
      <c r="G3851" s="43">
        <f t="shared" si="422"/>
        <v>1.0738622586670132E-4</v>
      </c>
      <c r="H3851" s="29">
        <f t="shared" si="423"/>
        <v>1.4260082637986737</v>
      </c>
      <c r="I3851" s="30">
        <f>VLOOKUP(B3850,'מדדים וריביות'!B:C,2)</f>
        <v>25830828.181025099</v>
      </c>
      <c r="K3851" s="39">
        <f t="shared" si="424"/>
        <v>0</v>
      </c>
      <c r="L3851" s="39">
        <f t="shared" si="425"/>
        <v>0</v>
      </c>
      <c r="M3851" s="39">
        <f t="shared" si="426"/>
        <v>0</v>
      </c>
      <c r="N3851" s="41">
        <f t="shared" si="428"/>
        <v>0</v>
      </c>
    </row>
    <row r="3852" spans="2:14">
      <c r="B3852" s="1">
        <v>36717</v>
      </c>
      <c r="C3852" s="1">
        <f t="shared" si="427"/>
        <v>36708</v>
      </c>
      <c r="E3852" s="42">
        <f>IF(DAY(B3852)&gt;14,VLOOKUP(DATE(YEAR(C3852),MONTH(C3852)-1,DAY(1)),'מדדים וריביות'!B:C,2,FALSE),VLOOKUP(DATE(YEAR(C3852),MONTH(C3852)-2,DAY(1)),'מדדים וריביות'!B:C,2,FALSE))</f>
        <v>25686387.3897053</v>
      </c>
      <c r="F3852" s="43">
        <f>IF($B$5=1,'ריבית יומית'!D3846,'ריבית יומית'!G3846)</f>
        <v>1.0738622586670132E-4</v>
      </c>
      <c r="G3852" s="43">
        <f t="shared" si="422"/>
        <v>1.0738622586670132E-4</v>
      </c>
      <c r="H3852" s="29">
        <f t="shared" si="423"/>
        <v>1.4258551465958482</v>
      </c>
      <c r="I3852" s="30">
        <f>VLOOKUP(B3851,'מדדים וריביות'!B:C,2)</f>
        <v>25830828.181025099</v>
      </c>
      <c r="K3852" s="39">
        <f t="shared" si="424"/>
        <v>0</v>
      </c>
      <c r="L3852" s="39">
        <f t="shared" si="425"/>
        <v>0</v>
      </c>
      <c r="M3852" s="39">
        <f t="shared" si="426"/>
        <v>0</v>
      </c>
      <c r="N3852" s="41">
        <f t="shared" si="428"/>
        <v>0</v>
      </c>
    </row>
    <row r="3853" spans="2:14">
      <c r="B3853" s="1">
        <v>36718</v>
      </c>
      <c r="C3853" s="1">
        <f t="shared" si="427"/>
        <v>36708</v>
      </c>
      <c r="E3853" s="42">
        <f>IF(DAY(B3853)&gt;14,VLOOKUP(DATE(YEAR(C3853),MONTH(C3853)-1,DAY(1)),'מדדים וריביות'!B:C,2,FALSE),VLOOKUP(DATE(YEAR(C3853),MONTH(C3853)-2,DAY(1)),'מדדים וריביות'!B:C,2,FALSE))</f>
        <v>25686387.3897053</v>
      </c>
      <c r="F3853" s="43">
        <f>IF($B$5=1,'ריבית יומית'!D3847,'ריבית יומית'!G3847)</f>
        <v>1.0738622586670132E-4</v>
      </c>
      <c r="G3853" s="43">
        <f t="shared" si="422"/>
        <v>1.0738622586670132E-4</v>
      </c>
      <c r="H3853" s="29">
        <f t="shared" si="423"/>
        <v>1.4257020458339358</v>
      </c>
      <c r="I3853" s="30">
        <f>VLOOKUP(B3852,'מדדים וריביות'!B:C,2)</f>
        <v>25830828.181025099</v>
      </c>
      <c r="K3853" s="39">
        <f t="shared" si="424"/>
        <v>0</v>
      </c>
      <c r="L3853" s="39">
        <f t="shared" si="425"/>
        <v>0</v>
      </c>
      <c r="M3853" s="39">
        <f t="shared" si="426"/>
        <v>0</v>
      </c>
      <c r="N3853" s="41">
        <f t="shared" si="428"/>
        <v>0</v>
      </c>
    </row>
    <row r="3854" spans="2:14">
      <c r="B3854" s="1">
        <v>36719</v>
      </c>
      <c r="C3854" s="1">
        <f t="shared" si="427"/>
        <v>36708</v>
      </c>
      <c r="E3854" s="42">
        <f>IF(DAY(B3854)&gt;14,VLOOKUP(DATE(YEAR(C3854),MONTH(C3854)-1,DAY(1)),'מדדים וריביות'!B:C,2,FALSE),VLOOKUP(DATE(YEAR(C3854),MONTH(C3854)-2,DAY(1)),'מדדים וריביות'!B:C,2,FALSE))</f>
        <v>25686387.3897053</v>
      </c>
      <c r="F3854" s="43">
        <f>IF($B$5=1,'ריבית יומית'!D3848,'ריבית יומית'!G3848)</f>
        <v>1.0738622586670132E-4</v>
      </c>
      <c r="G3854" s="43">
        <f t="shared" si="422"/>
        <v>1.0738622586670132E-4</v>
      </c>
      <c r="H3854" s="29">
        <f t="shared" si="423"/>
        <v>1.4255489615111709</v>
      </c>
      <c r="I3854" s="30">
        <f>VLOOKUP(B3853,'מדדים וריביות'!B:C,2)</f>
        <v>25830828.181025099</v>
      </c>
      <c r="K3854" s="39">
        <f t="shared" si="424"/>
        <v>0</v>
      </c>
      <c r="L3854" s="39">
        <f t="shared" si="425"/>
        <v>0</v>
      </c>
      <c r="M3854" s="39">
        <f t="shared" si="426"/>
        <v>0</v>
      </c>
      <c r="N3854" s="41">
        <f t="shared" si="428"/>
        <v>0</v>
      </c>
    </row>
    <row r="3855" spans="2:14">
      <c r="B3855" s="1">
        <v>36720</v>
      </c>
      <c r="C3855" s="1">
        <f t="shared" si="427"/>
        <v>36708</v>
      </c>
      <c r="E3855" s="42">
        <f>IF(DAY(B3855)&gt;14,VLOOKUP(DATE(YEAR(C3855),MONTH(C3855)-1,DAY(1)),'מדדים וריביות'!B:C,2,FALSE),VLOOKUP(DATE(YEAR(C3855),MONTH(C3855)-2,DAY(1)),'מדדים וריביות'!B:C,2,FALSE))</f>
        <v>25686387.3897053</v>
      </c>
      <c r="F3855" s="43">
        <f>IF($B$5=1,'ריבית יומית'!D3849,'ריבית יומית'!G3849)</f>
        <v>1.0738622586670132E-4</v>
      </c>
      <c r="G3855" s="43">
        <f t="shared" si="422"/>
        <v>1.0738622586670132E-4</v>
      </c>
      <c r="H3855" s="29">
        <f t="shared" si="423"/>
        <v>1.4253958936257887</v>
      </c>
      <c r="I3855" s="30">
        <f>VLOOKUP(B3854,'מדדים וריביות'!B:C,2)</f>
        <v>25830828.181025099</v>
      </c>
      <c r="K3855" s="39">
        <f t="shared" si="424"/>
        <v>0</v>
      </c>
      <c r="L3855" s="39">
        <f t="shared" si="425"/>
        <v>0</v>
      </c>
      <c r="M3855" s="39">
        <f t="shared" si="426"/>
        <v>0</v>
      </c>
      <c r="N3855" s="41">
        <f t="shared" si="428"/>
        <v>0</v>
      </c>
    </row>
    <row r="3856" spans="2:14">
      <c r="B3856" s="1">
        <v>36721</v>
      </c>
      <c r="C3856" s="1">
        <f t="shared" si="427"/>
        <v>36708</v>
      </c>
      <c r="E3856" s="42">
        <f>IF(DAY(B3856)&gt;14,VLOOKUP(DATE(YEAR(C3856),MONTH(C3856)-1,DAY(1)),'מדדים וריביות'!B:C,2,FALSE),VLOOKUP(DATE(YEAR(C3856),MONTH(C3856)-2,DAY(1)),'מדדים וריביות'!B:C,2,FALSE))</f>
        <v>25686387.3897053</v>
      </c>
      <c r="F3856" s="43">
        <f>IF($B$5=1,'ריבית יומית'!D3850,'ריבית יומית'!G3850)</f>
        <v>1.0738622586670132E-4</v>
      </c>
      <c r="G3856" s="43">
        <f t="shared" si="422"/>
        <v>1.0738622586670132E-4</v>
      </c>
      <c r="H3856" s="29">
        <f t="shared" si="423"/>
        <v>1.4252428421760239</v>
      </c>
      <c r="I3856" s="30">
        <f>VLOOKUP(B3855,'מדדים וריביות'!B:C,2)</f>
        <v>25830828.181025099</v>
      </c>
      <c r="K3856" s="39">
        <f t="shared" si="424"/>
        <v>0</v>
      </c>
      <c r="L3856" s="39">
        <f t="shared" si="425"/>
        <v>0</v>
      </c>
      <c r="M3856" s="39">
        <f t="shared" si="426"/>
        <v>0</v>
      </c>
      <c r="N3856" s="41">
        <f t="shared" si="428"/>
        <v>0</v>
      </c>
    </row>
    <row r="3857" spans="2:14">
      <c r="B3857" s="1">
        <v>36722</v>
      </c>
      <c r="C3857" s="1">
        <f t="shared" si="427"/>
        <v>36708</v>
      </c>
      <c r="E3857" s="42">
        <f>IF(DAY(B3857)&gt;14,VLOOKUP(DATE(YEAR(C3857),MONTH(C3857)-1,DAY(1)),'מדדים וריביות'!B:C,2,FALSE),VLOOKUP(DATE(YEAR(C3857),MONTH(C3857)-2,DAY(1)),'מדדים וריביות'!B:C,2,FALSE))</f>
        <v>25758607.785365202</v>
      </c>
      <c r="F3857" s="43">
        <f>IF($B$5=1,'ריבית יומית'!D3851,'ריבית יומית'!G3851)</f>
        <v>1.0738622586670132E-4</v>
      </c>
      <c r="G3857" s="43">
        <f t="shared" si="422"/>
        <v>1.0738622586670132E-4</v>
      </c>
      <c r="H3857" s="29">
        <f t="shared" si="423"/>
        <v>1.4250898071601119</v>
      </c>
      <c r="I3857" s="30">
        <f>VLOOKUP(B3856,'מדדים וריביות'!B:C,2)</f>
        <v>25830828.181025099</v>
      </c>
      <c r="K3857" s="39">
        <f t="shared" si="424"/>
        <v>0</v>
      </c>
      <c r="L3857" s="39">
        <f t="shared" si="425"/>
        <v>0</v>
      </c>
      <c r="M3857" s="39">
        <f t="shared" si="426"/>
        <v>0</v>
      </c>
      <c r="N3857" s="41">
        <f t="shared" si="428"/>
        <v>0</v>
      </c>
    </row>
    <row r="3858" spans="2:14">
      <c r="B3858" s="1">
        <v>36723</v>
      </c>
      <c r="C3858" s="1">
        <f t="shared" si="427"/>
        <v>36708</v>
      </c>
      <c r="E3858" s="42">
        <f>IF(DAY(B3858)&gt;14,VLOOKUP(DATE(YEAR(C3858),MONTH(C3858)-1,DAY(1)),'מדדים וריביות'!B:C,2,FALSE),VLOOKUP(DATE(YEAR(C3858),MONTH(C3858)-2,DAY(1)),'מדדים וריביות'!B:C,2,FALSE))</f>
        <v>25758607.785365202</v>
      </c>
      <c r="F3858" s="43">
        <f>IF($B$5=1,'ריבית יומית'!D3852,'ריבית יומית'!G3852)</f>
        <v>1.0738622586670132E-4</v>
      </c>
      <c r="G3858" s="43">
        <f t="shared" si="422"/>
        <v>1.0738622586670132E-4</v>
      </c>
      <c r="H3858" s="29">
        <f t="shared" si="423"/>
        <v>1.424936788576288</v>
      </c>
      <c r="I3858" s="30">
        <f>VLOOKUP(B3857,'מדדים וריביות'!B:C,2)</f>
        <v>25830828.181025099</v>
      </c>
      <c r="K3858" s="39">
        <f t="shared" si="424"/>
        <v>0</v>
      </c>
      <c r="L3858" s="39">
        <f t="shared" si="425"/>
        <v>0</v>
      </c>
      <c r="M3858" s="39">
        <f t="shared" si="426"/>
        <v>0</v>
      </c>
      <c r="N3858" s="41">
        <f t="shared" si="428"/>
        <v>0</v>
      </c>
    </row>
    <row r="3859" spans="2:14">
      <c r="B3859" s="1">
        <v>36724</v>
      </c>
      <c r="C3859" s="1">
        <f t="shared" si="427"/>
        <v>36708</v>
      </c>
      <c r="E3859" s="42">
        <f>IF(DAY(B3859)&gt;14,VLOOKUP(DATE(YEAR(C3859),MONTH(C3859)-1,DAY(1)),'מדדים וריביות'!B:C,2,FALSE),VLOOKUP(DATE(YEAR(C3859),MONTH(C3859)-2,DAY(1)),'מדדים וריביות'!B:C,2,FALSE))</f>
        <v>25758607.785365202</v>
      </c>
      <c r="F3859" s="43">
        <f>IF($B$5=1,'ריבית יומית'!D3853,'ריבית יומית'!G3853)</f>
        <v>1.0738622586670132E-4</v>
      </c>
      <c r="G3859" s="43">
        <f t="shared" si="422"/>
        <v>1.0738622586670132E-4</v>
      </c>
      <c r="H3859" s="29">
        <f t="shared" si="423"/>
        <v>1.4247837864227879</v>
      </c>
      <c r="I3859" s="30">
        <f>VLOOKUP(B3858,'מדדים וריביות'!B:C,2)</f>
        <v>25830828.181025099</v>
      </c>
      <c r="K3859" s="39">
        <f t="shared" si="424"/>
        <v>0</v>
      </c>
      <c r="L3859" s="39">
        <f t="shared" si="425"/>
        <v>0</v>
      </c>
      <c r="M3859" s="39">
        <f t="shared" si="426"/>
        <v>0</v>
      </c>
      <c r="N3859" s="41">
        <f t="shared" si="428"/>
        <v>0</v>
      </c>
    </row>
    <row r="3860" spans="2:14">
      <c r="B3860" s="1">
        <v>36725</v>
      </c>
      <c r="C3860" s="1">
        <f t="shared" si="427"/>
        <v>36708</v>
      </c>
      <c r="E3860" s="42">
        <f>IF(DAY(B3860)&gt;14,VLOOKUP(DATE(YEAR(C3860),MONTH(C3860)-1,DAY(1)),'מדדים וריביות'!B:C,2,FALSE),VLOOKUP(DATE(YEAR(C3860),MONTH(C3860)-2,DAY(1)),'מדדים וריביות'!B:C,2,FALSE))</f>
        <v>25758607.785365202</v>
      </c>
      <c r="F3860" s="43">
        <f>IF($B$5=1,'ריבית יומית'!D3854,'ריבית יומית'!G3854)</f>
        <v>1.0738622586670132E-4</v>
      </c>
      <c r="G3860" s="43">
        <f t="shared" si="422"/>
        <v>1.0738622586670132E-4</v>
      </c>
      <c r="H3860" s="29">
        <f t="shared" si="423"/>
        <v>1.4246308006978474</v>
      </c>
      <c r="I3860" s="30">
        <f>VLOOKUP(B3859,'מדדים וריביות'!B:C,2)</f>
        <v>25830828.181025099</v>
      </c>
      <c r="K3860" s="39">
        <f t="shared" si="424"/>
        <v>0</v>
      </c>
      <c r="L3860" s="39">
        <f t="shared" si="425"/>
        <v>0</v>
      </c>
      <c r="M3860" s="39">
        <f t="shared" si="426"/>
        <v>0</v>
      </c>
      <c r="N3860" s="41">
        <f t="shared" si="428"/>
        <v>0</v>
      </c>
    </row>
    <row r="3861" spans="2:14">
      <c r="B3861" s="1">
        <v>36726</v>
      </c>
      <c r="C3861" s="1">
        <f t="shared" si="427"/>
        <v>36708</v>
      </c>
      <c r="E3861" s="42">
        <f>IF(DAY(B3861)&gt;14,VLOOKUP(DATE(YEAR(C3861),MONTH(C3861)-1,DAY(1)),'מדדים וריביות'!B:C,2,FALSE),VLOOKUP(DATE(YEAR(C3861),MONTH(C3861)-2,DAY(1)),'מדדים וריביות'!B:C,2,FALSE))</f>
        <v>25758607.785365202</v>
      </c>
      <c r="F3861" s="43">
        <f>IF($B$5=1,'ריבית יומית'!D3855,'ריבית יומית'!G3855)</f>
        <v>1.0738622586670132E-4</v>
      </c>
      <c r="G3861" s="43">
        <f t="shared" si="422"/>
        <v>1.0738622586670132E-4</v>
      </c>
      <c r="H3861" s="29">
        <f t="shared" si="423"/>
        <v>1.4244778313997026</v>
      </c>
      <c r="I3861" s="30">
        <f>VLOOKUP(B3860,'מדדים וריביות'!B:C,2)</f>
        <v>25830828.181025099</v>
      </c>
      <c r="K3861" s="39">
        <f t="shared" si="424"/>
        <v>0</v>
      </c>
      <c r="L3861" s="39">
        <f t="shared" si="425"/>
        <v>0</v>
      </c>
      <c r="M3861" s="39">
        <f t="shared" si="426"/>
        <v>0</v>
      </c>
      <c r="N3861" s="41">
        <f t="shared" si="428"/>
        <v>0</v>
      </c>
    </row>
    <row r="3862" spans="2:14">
      <c r="B3862" s="1">
        <v>36727</v>
      </c>
      <c r="C3862" s="1">
        <f t="shared" si="427"/>
        <v>36708</v>
      </c>
      <c r="E3862" s="42">
        <f>IF(DAY(B3862)&gt;14,VLOOKUP(DATE(YEAR(C3862),MONTH(C3862)-1,DAY(1)),'מדדים וריביות'!B:C,2,FALSE),VLOOKUP(DATE(YEAR(C3862),MONTH(C3862)-2,DAY(1)),'מדדים וריביות'!B:C,2,FALSE))</f>
        <v>25758607.785365202</v>
      </c>
      <c r="F3862" s="43">
        <f>IF($B$5=1,'ריבית יומית'!D3856,'ריבית יומית'!G3856)</f>
        <v>1.0738622586670132E-4</v>
      </c>
      <c r="G3862" s="43">
        <f t="shared" si="422"/>
        <v>1.0738622586670132E-4</v>
      </c>
      <c r="H3862" s="29">
        <f t="shared" si="423"/>
        <v>1.4243248785265896</v>
      </c>
      <c r="I3862" s="30">
        <f>VLOOKUP(B3861,'מדדים וריביות'!B:C,2)</f>
        <v>25830828.181025099</v>
      </c>
      <c r="K3862" s="39">
        <f t="shared" si="424"/>
        <v>0</v>
      </c>
      <c r="L3862" s="39">
        <f t="shared" si="425"/>
        <v>0</v>
      </c>
      <c r="M3862" s="39">
        <f t="shared" si="426"/>
        <v>0</v>
      </c>
      <c r="N3862" s="41">
        <f t="shared" si="428"/>
        <v>0</v>
      </c>
    </row>
    <row r="3863" spans="2:14">
      <c r="B3863" s="1">
        <v>36728</v>
      </c>
      <c r="C3863" s="1">
        <f t="shared" si="427"/>
        <v>36708</v>
      </c>
      <c r="E3863" s="42">
        <f>IF(DAY(B3863)&gt;14,VLOOKUP(DATE(YEAR(C3863),MONTH(C3863)-1,DAY(1)),'מדדים וריביות'!B:C,2,FALSE),VLOOKUP(DATE(YEAR(C3863),MONTH(C3863)-2,DAY(1)),'מדדים וריביות'!B:C,2,FALSE))</f>
        <v>25758607.785365202</v>
      </c>
      <c r="F3863" s="43">
        <f>IF($B$5=1,'ריבית יומית'!D3857,'ריבית יומית'!G3857)</f>
        <v>1.0738622586670132E-4</v>
      </c>
      <c r="G3863" s="43">
        <f t="shared" si="422"/>
        <v>1.0738622586670132E-4</v>
      </c>
      <c r="H3863" s="29">
        <f t="shared" si="423"/>
        <v>1.4241719420767447</v>
      </c>
      <c r="I3863" s="30">
        <f>VLOOKUP(B3862,'מדדים וריביות'!B:C,2)</f>
        <v>25830828.181025099</v>
      </c>
      <c r="K3863" s="39">
        <f t="shared" si="424"/>
        <v>0</v>
      </c>
      <c r="L3863" s="39">
        <f t="shared" si="425"/>
        <v>0</v>
      </c>
      <c r="M3863" s="39">
        <f t="shared" si="426"/>
        <v>0</v>
      </c>
      <c r="N3863" s="41">
        <f t="shared" si="428"/>
        <v>0</v>
      </c>
    </row>
    <row r="3864" spans="2:14">
      <c r="B3864" s="1">
        <v>36729</v>
      </c>
      <c r="C3864" s="1">
        <f t="shared" si="427"/>
        <v>36708</v>
      </c>
      <c r="E3864" s="42">
        <f>IF(DAY(B3864)&gt;14,VLOOKUP(DATE(YEAR(C3864),MONTH(C3864)-1,DAY(1)),'מדדים וריביות'!B:C,2,FALSE),VLOOKUP(DATE(YEAR(C3864),MONTH(C3864)-2,DAY(1)),'מדדים וריביות'!B:C,2,FALSE))</f>
        <v>25758607.785365202</v>
      </c>
      <c r="F3864" s="43">
        <f>IF($B$5=1,'ריבית יומית'!D3858,'ריבית יומית'!G3858)</f>
        <v>1.0738622586670132E-4</v>
      </c>
      <c r="G3864" s="43">
        <f t="shared" si="422"/>
        <v>1.0738622586670132E-4</v>
      </c>
      <c r="H3864" s="29">
        <f t="shared" si="423"/>
        <v>1.4240190220484046</v>
      </c>
      <c r="I3864" s="30">
        <f>VLOOKUP(B3863,'מדדים וריביות'!B:C,2)</f>
        <v>25830828.181025099</v>
      </c>
      <c r="K3864" s="39">
        <f t="shared" si="424"/>
        <v>0</v>
      </c>
      <c r="L3864" s="39">
        <f t="shared" si="425"/>
        <v>0</v>
      </c>
      <c r="M3864" s="39">
        <f t="shared" si="426"/>
        <v>0</v>
      </c>
      <c r="N3864" s="41">
        <f t="shared" si="428"/>
        <v>0</v>
      </c>
    </row>
    <row r="3865" spans="2:14">
      <c r="B3865" s="1">
        <v>36730</v>
      </c>
      <c r="C3865" s="1">
        <f t="shared" si="427"/>
        <v>36708</v>
      </c>
      <c r="E3865" s="42">
        <f>IF(DAY(B3865)&gt;14,VLOOKUP(DATE(YEAR(C3865),MONTH(C3865)-1,DAY(1)),'מדדים וריביות'!B:C,2,FALSE),VLOOKUP(DATE(YEAR(C3865),MONTH(C3865)-2,DAY(1)),'מדדים וריביות'!B:C,2,FALSE))</f>
        <v>25758607.785365202</v>
      </c>
      <c r="F3865" s="43">
        <f>IF($B$5=1,'ריבית יומית'!D3859,'ריבית יומית'!G3859)</f>
        <v>1.0738622586670132E-4</v>
      </c>
      <c r="G3865" s="43">
        <f t="shared" si="422"/>
        <v>1.0738622586670132E-4</v>
      </c>
      <c r="H3865" s="29">
        <f t="shared" si="423"/>
        <v>1.4238661184398058</v>
      </c>
      <c r="I3865" s="30">
        <f>VLOOKUP(B3864,'מדדים וריביות'!B:C,2)</f>
        <v>25830828.181025099</v>
      </c>
      <c r="K3865" s="39">
        <f t="shared" si="424"/>
        <v>0</v>
      </c>
      <c r="L3865" s="39">
        <f t="shared" si="425"/>
        <v>0</v>
      </c>
      <c r="M3865" s="39">
        <f t="shared" si="426"/>
        <v>0</v>
      </c>
      <c r="N3865" s="41">
        <f t="shared" si="428"/>
        <v>0</v>
      </c>
    </row>
    <row r="3866" spans="2:14">
      <c r="B3866" s="1">
        <v>36731</v>
      </c>
      <c r="C3866" s="1">
        <f t="shared" si="427"/>
        <v>36708</v>
      </c>
      <c r="E3866" s="42">
        <f>IF(DAY(B3866)&gt;14,VLOOKUP(DATE(YEAR(C3866),MONTH(C3866)-1,DAY(1)),'מדדים וריביות'!B:C,2,FALSE),VLOOKUP(DATE(YEAR(C3866),MONTH(C3866)-2,DAY(1)),'מדדים וריביות'!B:C,2,FALSE))</f>
        <v>25758607.785365202</v>
      </c>
      <c r="F3866" s="43">
        <f>IF($B$5=1,'ריבית יומית'!D3860,'ריבית יומית'!G3860)</f>
        <v>1.0738622586670132E-4</v>
      </c>
      <c r="G3866" s="43">
        <f t="shared" si="422"/>
        <v>1.0738622586670132E-4</v>
      </c>
      <c r="H3866" s="29">
        <f t="shared" si="423"/>
        <v>1.4237132312491856</v>
      </c>
      <c r="I3866" s="30">
        <f>VLOOKUP(B3865,'מדדים וריביות'!B:C,2)</f>
        <v>25830828.181025099</v>
      </c>
      <c r="K3866" s="39">
        <f t="shared" si="424"/>
        <v>0</v>
      </c>
      <c r="L3866" s="39">
        <f t="shared" si="425"/>
        <v>0</v>
      </c>
      <c r="M3866" s="39">
        <f t="shared" si="426"/>
        <v>0</v>
      </c>
      <c r="N3866" s="41">
        <f t="shared" si="428"/>
        <v>0</v>
      </c>
    </row>
    <row r="3867" spans="2:14">
      <c r="B3867" s="1">
        <v>36732</v>
      </c>
      <c r="C3867" s="1">
        <f t="shared" si="427"/>
        <v>36708</v>
      </c>
      <c r="E3867" s="42">
        <f>IF(DAY(B3867)&gt;14,VLOOKUP(DATE(YEAR(C3867),MONTH(C3867)-1,DAY(1)),'מדדים וריביות'!B:C,2,FALSE),VLOOKUP(DATE(YEAR(C3867),MONTH(C3867)-2,DAY(1)),'מדדים וריביות'!B:C,2,FALSE))</f>
        <v>25758607.785365202</v>
      </c>
      <c r="F3867" s="43">
        <f>IF($B$5=1,'ריבית יומית'!D3861,'ריבית יומית'!G3861)</f>
        <v>1.0738622586670132E-4</v>
      </c>
      <c r="G3867" s="43">
        <f t="shared" si="422"/>
        <v>1.0738622586670132E-4</v>
      </c>
      <c r="H3867" s="29">
        <f t="shared" si="423"/>
        <v>1.4235603604747809</v>
      </c>
      <c r="I3867" s="30">
        <f>VLOOKUP(B3866,'מדדים וריביות'!B:C,2)</f>
        <v>25830828.181025099</v>
      </c>
      <c r="K3867" s="39">
        <f t="shared" si="424"/>
        <v>0</v>
      </c>
      <c r="L3867" s="39">
        <f t="shared" si="425"/>
        <v>0</v>
      </c>
      <c r="M3867" s="39">
        <f t="shared" si="426"/>
        <v>0</v>
      </c>
      <c r="N3867" s="41">
        <f t="shared" si="428"/>
        <v>0</v>
      </c>
    </row>
    <row r="3868" spans="2:14">
      <c r="B3868" s="1">
        <v>36733</v>
      </c>
      <c r="C3868" s="1">
        <f t="shared" si="427"/>
        <v>36708</v>
      </c>
      <c r="E3868" s="42">
        <f>IF(DAY(B3868)&gt;14,VLOOKUP(DATE(YEAR(C3868),MONTH(C3868)-1,DAY(1)),'מדדים וריביות'!B:C,2,FALSE),VLOOKUP(DATE(YEAR(C3868),MONTH(C3868)-2,DAY(1)),'מדדים וריביות'!B:C,2,FALSE))</f>
        <v>25758607.785365202</v>
      </c>
      <c r="F3868" s="43">
        <f>IF($B$5=1,'ריבית יומית'!D3862,'ריבית יומית'!G3862)</f>
        <v>1.0738622586670132E-4</v>
      </c>
      <c r="G3868" s="43">
        <f t="shared" si="422"/>
        <v>1.0738622586670132E-4</v>
      </c>
      <c r="H3868" s="29">
        <f t="shared" si="423"/>
        <v>1.4234075061148288</v>
      </c>
      <c r="I3868" s="30">
        <f>VLOOKUP(B3867,'מדדים וריביות'!B:C,2)</f>
        <v>25830828.181025099</v>
      </c>
      <c r="K3868" s="39">
        <f t="shared" si="424"/>
        <v>0</v>
      </c>
      <c r="L3868" s="39">
        <f t="shared" si="425"/>
        <v>0</v>
      </c>
      <c r="M3868" s="39">
        <f t="shared" si="426"/>
        <v>0</v>
      </c>
      <c r="N3868" s="41">
        <f t="shared" si="428"/>
        <v>0</v>
      </c>
    </row>
    <row r="3869" spans="2:14">
      <c r="B3869" s="1">
        <v>36734</v>
      </c>
      <c r="C3869" s="1">
        <f t="shared" si="427"/>
        <v>36708</v>
      </c>
      <c r="E3869" s="42">
        <f>IF(DAY(B3869)&gt;14,VLOOKUP(DATE(YEAR(C3869),MONTH(C3869)-1,DAY(1)),'מדדים וריביות'!B:C,2,FALSE),VLOOKUP(DATE(YEAR(C3869),MONTH(C3869)-2,DAY(1)),'מדדים וריביות'!B:C,2,FALSE))</f>
        <v>25758607.785365202</v>
      </c>
      <c r="F3869" s="43">
        <f>IF($B$5=1,'ריבית יומית'!D3863,'ריבית יומית'!G3863)</f>
        <v>1.0738622586670132E-4</v>
      </c>
      <c r="G3869" s="43">
        <f t="shared" si="422"/>
        <v>1.0738622586670132E-4</v>
      </c>
      <c r="H3869" s="29">
        <f t="shared" si="423"/>
        <v>1.4232546681675671</v>
      </c>
      <c r="I3869" s="30">
        <f>VLOOKUP(B3868,'מדדים וריביות'!B:C,2)</f>
        <v>25830828.181025099</v>
      </c>
      <c r="K3869" s="39">
        <f t="shared" si="424"/>
        <v>0</v>
      </c>
      <c r="L3869" s="39">
        <f t="shared" si="425"/>
        <v>0</v>
      </c>
      <c r="M3869" s="39">
        <f t="shared" si="426"/>
        <v>0</v>
      </c>
      <c r="N3869" s="41">
        <f t="shared" si="428"/>
        <v>0</v>
      </c>
    </row>
    <row r="3870" spans="2:14">
      <c r="B3870" s="1">
        <v>36735</v>
      </c>
      <c r="C3870" s="1">
        <f t="shared" si="427"/>
        <v>36708</v>
      </c>
      <c r="E3870" s="42">
        <f>IF(DAY(B3870)&gt;14,VLOOKUP(DATE(YEAR(C3870),MONTH(C3870)-1,DAY(1)),'מדדים וריביות'!B:C,2,FALSE),VLOOKUP(DATE(YEAR(C3870),MONTH(C3870)-2,DAY(1)),'מדדים וריביות'!B:C,2,FALSE))</f>
        <v>25758607.785365202</v>
      </c>
      <c r="F3870" s="43">
        <f>IF($B$5=1,'ריבית יומית'!D3864,'ריבית יומית'!G3864)</f>
        <v>1.0738622586670132E-4</v>
      </c>
      <c r="G3870" s="43">
        <f t="shared" si="422"/>
        <v>1.0738622586670132E-4</v>
      </c>
      <c r="H3870" s="29">
        <f t="shared" si="423"/>
        <v>1.4231018466312335</v>
      </c>
      <c r="I3870" s="30">
        <f>VLOOKUP(B3869,'מדדים וריביות'!B:C,2)</f>
        <v>25830828.181025099</v>
      </c>
      <c r="K3870" s="39">
        <f t="shared" si="424"/>
        <v>0</v>
      </c>
      <c r="L3870" s="39">
        <f t="shared" si="425"/>
        <v>0</v>
      </c>
      <c r="M3870" s="39">
        <f t="shared" si="426"/>
        <v>0</v>
      </c>
      <c r="N3870" s="41">
        <f t="shared" si="428"/>
        <v>0</v>
      </c>
    </row>
    <row r="3871" spans="2:14">
      <c r="B3871" s="1">
        <v>36736</v>
      </c>
      <c r="C3871" s="1">
        <f t="shared" si="427"/>
        <v>36708</v>
      </c>
      <c r="E3871" s="42">
        <f>IF(DAY(B3871)&gt;14,VLOOKUP(DATE(YEAR(C3871),MONTH(C3871)-1,DAY(1)),'מדדים וריביות'!B:C,2,FALSE),VLOOKUP(DATE(YEAR(C3871),MONTH(C3871)-2,DAY(1)),'מדדים וריביות'!B:C,2,FALSE))</f>
        <v>25758607.785365202</v>
      </c>
      <c r="F3871" s="43">
        <f>IF($B$5=1,'ריבית יומית'!D3865,'ריבית יומית'!G3865)</f>
        <v>1.0738622586670132E-4</v>
      </c>
      <c r="G3871" s="43">
        <f t="shared" si="422"/>
        <v>1.0738622586670132E-4</v>
      </c>
      <c r="H3871" s="29">
        <f t="shared" si="423"/>
        <v>1.4229490415040658</v>
      </c>
      <c r="I3871" s="30">
        <f>VLOOKUP(B3870,'מדדים וריביות'!B:C,2)</f>
        <v>25830828.181025099</v>
      </c>
      <c r="K3871" s="39">
        <f t="shared" si="424"/>
        <v>0</v>
      </c>
      <c r="L3871" s="39">
        <f t="shared" si="425"/>
        <v>0</v>
      </c>
      <c r="M3871" s="39">
        <f t="shared" si="426"/>
        <v>0</v>
      </c>
      <c r="N3871" s="41">
        <f t="shared" si="428"/>
        <v>0</v>
      </c>
    </row>
    <row r="3872" spans="2:14">
      <c r="B3872" s="1">
        <v>36737</v>
      </c>
      <c r="C3872" s="1">
        <f t="shared" si="427"/>
        <v>36708</v>
      </c>
      <c r="E3872" s="42">
        <f>IF(DAY(B3872)&gt;14,VLOOKUP(DATE(YEAR(C3872),MONTH(C3872)-1,DAY(1)),'מדדים וריביות'!B:C,2,FALSE),VLOOKUP(DATE(YEAR(C3872),MONTH(C3872)-2,DAY(1)),'מדדים וריביות'!B:C,2,FALSE))</f>
        <v>25758607.785365202</v>
      </c>
      <c r="F3872" s="43">
        <f>IF($B$5=1,'ריבית יומית'!D3866,'ריבית יומית'!G3866)</f>
        <v>1.0738622586670132E-4</v>
      </c>
      <c r="G3872" s="43">
        <f t="shared" si="422"/>
        <v>1.0738622586670132E-4</v>
      </c>
      <c r="H3872" s="29">
        <f t="shared" si="423"/>
        <v>1.4227962527843019</v>
      </c>
      <c r="I3872" s="30">
        <f>VLOOKUP(B3871,'מדדים וריביות'!B:C,2)</f>
        <v>25830828.181025099</v>
      </c>
      <c r="K3872" s="39">
        <f t="shared" si="424"/>
        <v>0</v>
      </c>
      <c r="L3872" s="39">
        <f t="shared" si="425"/>
        <v>0</v>
      </c>
      <c r="M3872" s="39">
        <f t="shared" si="426"/>
        <v>0</v>
      </c>
      <c r="N3872" s="41">
        <f t="shared" si="428"/>
        <v>0</v>
      </c>
    </row>
    <row r="3873" spans="2:14">
      <c r="B3873" s="1">
        <v>36738</v>
      </c>
      <c r="C3873" s="1">
        <f t="shared" si="427"/>
        <v>36708</v>
      </c>
      <c r="E3873" s="42">
        <f>IF(DAY(B3873)&gt;14,VLOOKUP(DATE(YEAR(C3873),MONTH(C3873)-1,DAY(1)),'מדדים וריביות'!B:C,2,FALSE),VLOOKUP(DATE(YEAR(C3873),MONTH(C3873)-2,DAY(1)),'מדדים וריביות'!B:C,2,FALSE))</f>
        <v>25758607.785365202</v>
      </c>
      <c r="F3873" s="43">
        <f>IF($B$5=1,'ריבית יומית'!D3867,'ריבית יומית'!G3867)</f>
        <v>1.0738622586670132E-4</v>
      </c>
      <c r="G3873" s="43">
        <f t="shared" si="422"/>
        <v>1.0738622586670132E-4</v>
      </c>
      <c r="H3873" s="29">
        <f t="shared" si="423"/>
        <v>1.4226434804701804</v>
      </c>
      <c r="I3873" s="30">
        <f>VLOOKUP(B3872,'מדדים וריביות'!B:C,2)</f>
        <v>25830828.181025099</v>
      </c>
      <c r="K3873" s="39">
        <f t="shared" si="424"/>
        <v>0</v>
      </c>
      <c r="L3873" s="39">
        <f t="shared" si="425"/>
        <v>0</v>
      </c>
      <c r="M3873" s="39">
        <f t="shared" si="426"/>
        <v>0</v>
      </c>
      <c r="N3873" s="41">
        <f t="shared" si="428"/>
        <v>0</v>
      </c>
    </row>
    <row r="3874" spans="2:14">
      <c r="B3874" s="1">
        <v>36739</v>
      </c>
      <c r="C3874" s="1">
        <f t="shared" si="427"/>
        <v>36739</v>
      </c>
      <c r="E3874" s="42">
        <f>IF(DAY(B3874)&gt;14,VLOOKUP(DATE(YEAR(C3874),MONTH(C3874)-1,DAY(1)),'מדדים וריביות'!B:C,2,FALSE),VLOOKUP(DATE(YEAR(C3874),MONTH(C3874)-2,DAY(1)),'מדדים וריביות'!B:C,2,FALSE))</f>
        <v>25758607.785365202</v>
      </c>
      <c r="F3874" s="43">
        <f>IF($B$5=1,'ריבית יומית'!D3868,'ריבית יומית'!G3868)</f>
        <v>1.0738622586670132E-4</v>
      </c>
      <c r="G3874" s="43">
        <f t="shared" si="422"/>
        <v>1.0738622586670132E-4</v>
      </c>
      <c r="H3874" s="29">
        <f t="shared" si="423"/>
        <v>1.4224907245599396</v>
      </c>
      <c r="I3874" s="30">
        <f>VLOOKUP(B3873,'מדדים וריביות'!B:C,2)</f>
        <v>25830828.181025099</v>
      </c>
      <c r="K3874" s="39">
        <f t="shared" si="424"/>
        <v>0</v>
      </c>
      <c r="L3874" s="39">
        <f t="shared" si="425"/>
        <v>0</v>
      </c>
      <c r="M3874" s="39">
        <f t="shared" si="426"/>
        <v>0</v>
      </c>
      <c r="N3874" s="41">
        <f t="shared" si="428"/>
        <v>0</v>
      </c>
    </row>
    <row r="3875" spans="2:14">
      <c r="B3875" s="1">
        <v>36740</v>
      </c>
      <c r="C3875" s="1">
        <f t="shared" si="427"/>
        <v>36739</v>
      </c>
      <c r="E3875" s="42">
        <f>IF(DAY(B3875)&gt;14,VLOOKUP(DATE(YEAR(C3875),MONTH(C3875)-1,DAY(1)),'מדדים וריביות'!B:C,2,FALSE),VLOOKUP(DATE(YEAR(C3875),MONTH(C3875)-2,DAY(1)),'מדדים וריביות'!B:C,2,FALSE))</f>
        <v>25758607.785365202</v>
      </c>
      <c r="F3875" s="43">
        <f>IF($B$5=1,'ריבית יומית'!D3869,'ריבית יומית'!G3869)</f>
        <v>1.0738622586670132E-4</v>
      </c>
      <c r="G3875" s="43">
        <f t="shared" si="422"/>
        <v>1.0738622586670132E-4</v>
      </c>
      <c r="H3875" s="29">
        <f t="shared" si="423"/>
        <v>1.4223379850518181</v>
      </c>
      <c r="I3875" s="30">
        <f>VLOOKUP(B3874,'מדדים וריביות'!B:C,2)</f>
        <v>25686387.3897053</v>
      </c>
      <c r="K3875" s="39">
        <f t="shared" si="424"/>
        <v>0</v>
      </c>
      <c r="L3875" s="39">
        <f t="shared" si="425"/>
        <v>0</v>
      </c>
      <c r="M3875" s="39">
        <f t="shared" si="426"/>
        <v>0</v>
      </c>
      <c r="N3875" s="41">
        <f t="shared" si="428"/>
        <v>0</v>
      </c>
    </row>
    <row r="3876" spans="2:14">
      <c r="B3876" s="1">
        <v>36741</v>
      </c>
      <c r="C3876" s="1">
        <f t="shared" si="427"/>
        <v>36739</v>
      </c>
      <c r="E3876" s="42">
        <f>IF(DAY(B3876)&gt;14,VLOOKUP(DATE(YEAR(C3876),MONTH(C3876)-1,DAY(1)),'מדדים וריביות'!B:C,2,FALSE),VLOOKUP(DATE(YEAR(C3876),MONTH(C3876)-2,DAY(1)),'מדדים וריביות'!B:C,2,FALSE))</f>
        <v>25758607.785365202</v>
      </c>
      <c r="F3876" s="43">
        <f>IF($B$5=1,'ריבית יומית'!D3870,'ריבית יומית'!G3870)</f>
        <v>1.0738622586670132E-4</v>
      </c>
      <c r="G3876" s="43">
        <f t="shared" si="422"/>
        <v>1.0738622586670132E-4</v>
      </c>
      <c r="H3876" s="29">
        <f t="shared" si="423"/>
        <v>1.4221852619440547</v>
      </c>
      <c r="I3876" s="30">
        <f>VLOOKUP(B3875,'מדדים וריביות'!B:C,2)</f>
        <v>25686387.3897053</v>
      </c>
      <c r="K3876" s="39">
        <f t="shared" si="424"/>
        <v>0</v>
      </c>
      <c r="L3876" s="39">
        <f t="shared" si="425"/>
        <v>0</v>
      </c>
      <c r="M3876" s="39">
        <f t="shared" si="426"/>
        <v>0</v>
      </c>
      <c r="N3876" s="41">
        <f t="shared" si="428"/>
        <v>0</v>
      </c>
    </row>
    <row r="3877" spans="2:14">
      <c r="B3877" s="1">
        <v>36742</v>
      </c>
      <c r="C3877" s="1">
        <f t="shared" si="427"/>
        <v>36739</v>
      </c>
      <c r="E3877" s="42">
        <f>IF(DAY(B3877)&gt;14,VLOOKUP(DATE(YEAR(C3877),MONTH(C3877)-1,DAY(1)),'מדדים וריביות'!B:C,2,FALSE),VLOOKUP(DATE(YEAR(C3877),MONTH(C3877)-2,DAY(1)),'מדדים וריביות'!B:C,2,FALSE))</f>
        <v>25758607.785365202</v>
      </c>
      <c r="F3877" s="43">
        <f>IF($B$5=1,'ריבית יומית'!D3871,'ריבית יומית'!G3871)</f>
        <v>1.0738622586670132E-4</v>
      </c>
      <c r="G3877" s="43">
        <f t="shared" si="422"/>
        <v>1.0738622586670132E-4</v>
      </c>
      <c r="H3877" s="29">
        <f t="shared" si="423"/>
        <v>1.4220325552348885</v>
      </c>
      <c r="I3877" s="30">
        <f>VLOOKUP(B3876,'מדדים וריביות'!B:C,2)</f>
        <v>25686387.3897053</v>
      </c>
      <c r="K3877" s="39">
        <f t="shared" si="424"/>
        <v>0</v>
      </c>
      <c r="L3877" s="39">
        <f t="shared" si="425"/>
        <v>0</v>
      </c>
      <c r="M3877" s="39">
        <f t="shared" si="426"/>
        <v>0</v>
      </c>
      <c r="N3877" s="41">
        <f t="shared" si="428"/>
        <v>0</v>
      </c>
    </row>
    <row r="3878" spans="2:14">
      <c r="B3878" s="1">
        <v>36743</v>
      </c>
      <c r="C3878" s="1">
        <f t="shared" si="427"/>
        <v>36739</v>
      </c>
      <c r="E3878" s="42">
        <f>IF(DAY(B3878)&gt;14,VLOOKUP(DATE(YEAR(C3878),MONTH(C3878)-1,DAY(1)),'מדדים וריביות'!B:C,2,FALSE),VLOOKUP(DATE(YEAR(C3878),MONTH(C3878)-2,DAY(1)),'מדדים וריביות'!B:C,2,FALSE))</f>
        <v>25758607.785365202</v>
      </c>
      <c r="F3878" s="43">
        <f>IF($B$5=1,'ריבית יומית'!D3872,'ריבית יומית'!G3872)</f>
        <v>1.0738622586670132E-4</v>
      </c>
      <c r="G3878" s="43">
        <f t="shared" si="422"/>
        <v>1.0738622586670132E-4</v>
      </c>
      <c r="H3878" s="29">
        <f t="shared" si="423"/>
        <v>1.4218798649225586</v>
      </c>
      <c r="I3878" s="30">
        <f>VLOOKUP(B3877,'מדדים וריביות'!B:C,2)</f>
        <v>25686387.3897053</v>
      </c>
      <c r="K3878" s="39">
        <f t="shared" si="424"/>
        <v>0</v>
      </c>
      <c r="L3878" s="39">
        <f t="shared" si="425"/>
        <v>0</v>
      </c>
      <c r="M3878" s="39">
        <f t="shared" si="426"/>
        <v>0</v>
      </c>
      <c r="N3878" s="41">
        <f t="shared" si="428"/>
        <v>0</v>
      </c>
    </row>
    <row r="3879" spans="2:14">
      <c r="B3879" s="1">
        <v>36744</v>
      </c>
      <c r="C3879" s="1">
        <f t="shared" si="427"/>
        <v>36739</v>
      </c>
      <c r="E3879" s="42">
        <f>IF(DAY(B3879)&gt;14,VLOOKUP(DATE(YEAR(C3879),MONTH(C3879)-1,DAY(1)),'מדדים וריביות'!B:C,2,FALSE),VLOOKUP(DATE(YEAR(C3879),MONTH(C3879)-2,DAY(1)),'מדדים וריביות'!B:C,2,FALSE))</f>
        <v>25758607.785365202</v>
      </c>
      <c r="F3879" s="43">
        <f>IF($B$5=1,'ריבית יומית'!D3873,'ריבית יומית'!G3873)</f>
        <v>1.0738622586670132E-4</v>
      </c>
      <c r="G3879" s="43">
        <f t="shared" si="422"/>
        <v>1.0738622586670132E-4</v>
      </c>
      <c r="H3879" s="29">
        <f t="shared" si="423"/>
        <v>1.4217271910053044</v>
      </c>
      <c r="I3879" s="30">
        <f>VLOOKUP(B3878,'מדדים וריביות'!B:C,2)</f>
        <v>25686387.3897053</v>
      </c>
      <c r="K3879" s="39">
        <f t="shared" si="424"/>
        <v>0</v>
      </c>
      <c r="L3879" s="39">
        <f t="shared" si="425"/>
        <v>0</v>
      </c>
      <c r="M3879" s="39">
        <f t="shared" si="426"/>
        <v>0</v>
      </c>
      <c r="N3879" s="41">
        <f t="shared" si="428"/>
        <v>0</v>
      </c>
    </row>
    <row r="3880" spans="2:14">
      <c r="B3880" s="1">
        <v>36745</v>
      </c>
      <c r="C3880" s="1">
        <f t="shared" si="427"/>
        <v>36739</v>
      </c>
      <c r="E3880" s="42">
        <f>IF(DAY(B3880)&gt;14,VLOOKUP(DATE(YEAR(C3880),MONTH(C3880)-1,DAY(1)),'מדדים וריביות'!B:C,2,FALSE),VLOOKUP(DATE(YEAR(C3880),MONTH(C3880)-2,DAY(1)),'מדדים וריביות'!B:C,2,FALSE))</f>
        <v>25758607.785365202</v>
      </c>
      <c r="F3880" s="43">
        <f>IF($B$5=1,'ריבית יומית'!D3874,'ריבית יומית'!G3874)</f>
        <v>1.0738622586670132E-4</v>
      </c>
      <c r="G3880" s="43">
        <f t="shared" si="422"/>
        <v>1.0738622586670132E-4</v>
      </c>
      <c r="H3880" s="29">
        <f t="shared" si="423"/>
        <v>1.4215745334813656</v>
      </c>
      <c r="I3880" s="30">
        <f>VLOOKUP(B3879,'מדדים וריביות'!B:C,2)</f>
        <v>25686387.3897053</v>
      </c>
      <c r="K3880" s="39">
        <f t="shared" si="424"/>
        <v>0</v>
      </c>
      <c r="L3880" s="39">
        <f t="shared" si="425"/>
        <v>0</v>
      </c>
      <c r="M3880" s="39">
        <f t="shared" si="426"/>
        <v>0</v>
      </c>
      <c r="N3880" s="41">
        <f t="shared" si="428"/>
        <v>0</v>
      </c>
    </row>
    <row r="3881" spans="2:14">
      <c r="B3881" s="1">
        <v>36746</v>
      </c>
      <c r="C3881" s="1">
        <f t="shared" si="427"/>
        <v>36739</v>
      </c>
      <c r="E3881" s="42">
        <f>IF(DAY(B3881)&gt;14,VLOOKUP(DATE(YEAR(C3881),MONTH(C3881)-1,DAY(1)),'מדדים וריביות'!B:C,2,FALSE),VLOOKUP(DATE(YEAR(C3881),MONTH(C3881)-2,DAY(1)),'מדדים וריביות'!B:C,2,FALSE))</f>
        <v>25758607.785365202</v>
      </c>
      <c r="F3881" s="43">
        <f>IF($B$5=1,'ריבית יומית'!D3875,'ריבית יומית'!G3875)</f>
        <v>1.0738622586670132E-4</v>
      </c>
      <c r="G3881" s="43">
        <f t="shared" si="422"/>
        <v>1.0738622586670132E-4</v>
      </c>
      <c r="H3881" s="29">
        <f t="shared" si="423"/>
        <v>1.4214218923489821</v>
      </c>
      <c r="I3881" s="30">
        <f>VLOOKUP(B3880,'מדדים וריביות'!B:C,2)</f>
        <v>25686387.3897053</v>
      </c>
      <c r="K3881" s="39">
        <f t="shared" si="424"/>
        <v>0</v>
      </c>
      <c r="L3881" s="39">
        <f t="shared" si="425"/>
        <v>0</v>
      </c>
      <c r="M3881" s="39">
        <f t="shared" si="426"/>
        <v>0</v>
      </c>
      <c r="N3881" s="41">
        <f t="shared" si="428"/>
        <v>0</v>
      </c>
    </row>
    <row r="3882" spans="2:14">
      <c r="B3882" s="1">
        <v>36747</v>
      </c>
      <c r="C3882" s="1">
        <f t="shared" si="427"/>
        <v>36739</v>
      </c>
      <c r="E3882" s="42">
        <f>IF(DAY(B3882)&gt;14,VLOOKUP(DATE(YEAR(C3882),MONTH(C3882)-1,DAY(1)),'מדדים וריביות'!B:C,2,FALSE),VLOOKUP(DATE(YEAR(C3882),MONTH(C3882)-2,DAY(1)),'מדדים וריביות'!B:C,2,FALSE))</f>
        <v>25758607.785365202</v>
      </c>
      <c r="F3882" s="43">
        <f>IF($B$5=1,'ריבית יומית'!D3876,'ריבית יומית'!G3876)</f>
        <v>1.0738622586670132E-4</v>
      </c>
      <c r="G3882" s="43">
        <f t="shared" si="422"/>
        <v>1.0738622586670132E-4</v>
      </c>
      <c r="H3882" s="29">
        <f t="shared" si="423"/>
        <v>1.4212692676063936</v>
      </c>
      <c r="I3882" s="30">
        <f>VLOOKUP(B3881,'מדדים וריביות'!B:C,2)</f>
        <v>25686387.3897053</v>
      </c>
      <c r="K3882" s="39">
        <f t="shared" si="424"/>
        <v>0</v>
      </c>
      <c r="L3882" s="39">
        <f t="shared" si="425"/>
        <v>0</v>
      </c>
      <c r="M3882" s="39">
        <f t="shared" si="426"/>
        <v>0</v>
      </c>
      <c r="N3882" s="41">
        <f t="shared" si="428"/>
        <v>0</v>
      </c>
    </row>
    <row r="3883" spans="2:14">
      <c r="B3883" s="1">
        <v>36748</v>
      </c>
      <c r="C3883" s="1">
        <f t="shared" si="427"/>
        <v>36739</v>
      </c>
      <c r="E3883" s="42">
        <f>IF(DAY(B3883)&gt;14,VLOOKUP(DATE(YEAR(C3883),MONTH(C3883)-1,DAY(1)),'מדדים וריביות'!B:C,2,FALSE),VLOOKUP(DATE(YEAR(C3883),MONTH(C3883)-2,DAY(1)),'מדדים וריביות'!B:C,2,FALSE))</f>
        <v>25758607.785365202</v>
      </c>
      <c r="F3883" s="43">
        <f>IF($B$5=1,'ריבית יומית'!D3877,'ריבית יומית'!G3877)</f>
        <v>1.0738622586670132E-4</v>
      </c>
      <c r="G3883" s="43">
        <f t="shared" si="422"/>
        <v>1.0738622586670132E-4</v>
      </c>
      <c r="H3883" s="29">
        <f t="shared" si="423"/>
        <v>1.4211166592518403</v>
      </c>
      <c r="I3883" s="30">
        <f>VLOOKUP(B3882,'מדדים וריביות'!B:C,2)</f>
        <v>25686387.3897053</v>
      </c>
      <c r="K3883" s="39">
        <f t="shared" si="424"/>
        <v>0</v>
      </c>
      <c r="L3883" s="39">
        <f t="shared" si="425"/>
        <v>0</v>
      </c>
      <c r="M3883" s="39">
        <f t="shared" si="426"/>
        <v>0</v>
      </c>
      <c r="N3883" s="41">
        <f t="shared" si="428"/>
        <v>0</v>
      </c>
    </row>
    <row r="3884" spans="2:14">
      <c r="B3884" s="1">
        <v>36749</v>
      </c>
      <c r="C3884" s="1">
        <f t="shared" si="427"/>
        <v>36739</v>
      </c>
      <c r="E3884" s="42">
        <f>IF(DAY(B3884)&gt;14,VLOOKUP(DATE(YEAR(C3884),MONTH(C3884)-1,DAY(1)),'מדדים וריביות'!B:C,2,FALSE),VLOOKUP(DATE(YEAR(C3884),MONTH(C3884)-2,DAY(1)),'מדדים וריביות'!B:C,2,FALSE))</f>
        <v>25758607.785365202</v>
      </c>
      <c r="F3884" s="43">
        <f>IF($B$5=1,'ריבית יומית'!D3878,'ריבית יומית'!G3878)</f>
        <v>1.0738622586670132E-4</v>
      </c>
      <c r="G3884" s="43">
        <f t="shared" si="422"/>
        <v>1.0738622586670132E-4</v>
      </c>
      <c r="H3884" s="29">
        <f t="shared" si="423"/>
        <v>1.4209640672835624</v>
      </c>
      <c r="I3884" s="30">
        <f>VLOOKUP(B3883,'מדדים וריביות'!B:C,2)</f>
        <v>25686387.3897053</v>
      </c>
      <c r="K3884" s="39">
        <f t="shared" si="424"/>
        <v>0</v>
      </c>
      <c r="L3884" s="39">
        <f t="shared" si="425"/>
        <v>0</v>
      </c>
      <c r="M3884" s="39">
        <f t="shared" si="426"/>
        <v>0</v>
      </c>
      <c r="N3884" s="41">
        <f t="shared" si="428"/>
        <v>0</v>
      </c>
    </row>
    <row r="3885" spans="2:14">
      <c r="B3885" s="1">
        <v>36750</v>
      </c>
      <c r="C3885" s="1">
        <f t="shared" si="427"/>
        <v>36739</v>
      </c>
      <c r="E3885" s="42">
        <f>IF(DAY(B3885)&gt;14,VLOOKUP(DATE(YEAR(C3885),MONTH(C3885)-1,DAY(1)),'מדדים וריביות'!B:C,2,FALSE),VLOOKUP(DATE(YEAR(C3885),MONTH(C3885)-2,DAY(1)),'מדדים וריביות'!B:C,2,FALSE))</f>
        <v>25758607.785365202</v>
      </c>
      <c r="F3885" s="43">
        <f>IF($B$5=1,'ריבית יומית'!D3879,'ריבית יומית'!G3879)</f>
        <v>1.0738622586670132E-4</v>
      </c>
      <c r="G3885" s="43">
        <f t="shared" si="422"/>
        <v>1.0738622586670132E-4</v>
      </c>
      <c r="H3885" s="29">
        <f t="shared" si="423"/>
        <v>1.4208114916998007</v>
      </c>
      <c r="I3885" s="30">
        <f>VLOOKUP(B3884,'מדדים וריביות'!B:C,2)</f>
        <v>25686387.3897053</v>
      </c>
      <c r="K3885" s="39">
        <f t="shared" si="424"/>
        <v>0</v>
      </c>
      <c r="L3885" s="39">
        <f t="shared" si="425"/>
        <v>0</v>
      </c>
      <c r="M3885" s="39">
        <f t="shared" si="426"/>
        <v>0</v>
      </c>
      <c r="N3885" s="41">
        <f t="shared" si="428"/>
        <v>0</v>
      </c>
    </row>
    <row r="3886" spans="2:14">
      <c r="B3886" s="1">
        <v>36751</v>
      </c>
      <c r="C3886" s="1">
        <f t="shared" si="427"/>
        <v>36739</v>
      </c>
      <c r="E3886" s="42">
        <f>IF(DAY(B3886)&gt;14,VLOOKUP(DATE(YEAR(C3886),MONTH(C3886)-1,DAY(1)),'מדדים וריביות'!B:C,2,FALSE),VLOOKUP(DATE(YEAR(C3886),MONTH(C3886)-2,DAY(1)),'מדדים וריביות'!B:C,2,FALSE))</f>
        <v>25758607.785365202</v>
      </c>
      <c r="F3886" s="43">
        <f>IF($B$5=1,'ריבית יומית'!D3880,'ריבית יומית'!G3880)</f>
        <v>1.0738622586670132E-4</v>
      </c>
      <c r="G3886" s="43">
        <f t="shared" si="422"/>
        <v>1.0738622586670132E-4</v>
      </c>
      <c r="H3886" s="29">
        <f t="shared" si="423"/>
        <v>1.4206589324987959</v>
      </c>
      <c r="I3886" s="30">
        <f>VLOOKUP(B3885,'מדדים וריביות'!B:C,2)</f>
        <v>25686387.3897053</v>
      </c>
      <c r="K3886" s="39">
        <f t="shared" si="424"/>
        <v>0</v>
      </c>
      <c r="L3886" s="39">
        <f t="shared" si="425"/>
        <v>0</v>
      </c>
      <c r="M3886" s="39">
        <f t="shared" si="426"/>
        <v>0</v>
      </c>
      <c r="N3886" s="41">
        <f t="shared" si="428"/>
        <v>0</v>
      </c>
    </row>
    <row r="3887" spans="2:14">
      <c r="B3887" s="1">
        <v>36752</v>
      </c>
      <c r="C3887" s="1">
        <f t="shared" si="427"/>
        <v>36739</v>
      </c>
      <c r="E3887" s="42">
        <f>IF(DAY(B3887)&gt;14,VLOOKUP(DATE(YEAR(C3887),MONTH(C3887)-1,DAY(1)),'מדדים וריביות'!B:C,2,FALSE),VLOOKUP(DATE(YEAR(C3887),MONTH(C3887)-2,DAY(1)),'מדדים וריביות'!B:C,2,FALSE))</f>
        <v>25758607.785365202</v>
      </c>
      <c r="F3887" s="43">
        <f>IF($B$5=1,'ריבית יומית'!D3881,'ריבית יומית'!G3881)</f>
        <v>1.0738622586670132E-4</v>
      </c>
      <c r="G3887" s="43">
        <f t="shared" si="422"/>
        <v>1.0738622586670132E-4</v>
      </c>
      <c r="H3887" s="29">
        <f t="shared" si="423"/>
        <v>1.4205063896787888</v>
      </c>
      <c r="I3887" s="30">
        <f>VLOOKUP(B3886,'מדדים וריביות'!B:C,2)</f>
        <v>25686387.3897053</v>
      </c>
      <c r="K3887" s="39">
        <f t="shared" si="424"/>
        <v>0</v>
      </c>
      <c r="L3887" s="39">
        <f t="shared" si="425"/>
        <v>0</v>
      </c>
      <c r="M3887" s="39">
        <f t="shared" si="426"/>
        <v>0</v>
      </c>
      <c r="N3887" s="41">
        <f t="shared" si="428"/>
        <v>0</v>
      </c>
    </row>
    <row r="3888" spans="2:14">
      <c r="B3888" s="1">
        <v>36753</v>
      </c>
      <c r="C3888" s="1">
        <f t="shared" si="427"/>
        <v>36739</v>
      </c>
      <c r="E3888" s="42">
        <f>IF(DAY(B3888)&gt;14,VLOOKUP(DATE(YEAR(C3888),MONTH(C3888)-1,DAY(1)),'מדדים וריביות'!B:C,2,FALSE),VLOOKUP(DATE(YEAR(C3888),MONTH(C3888)-2,DAY(1)),'מדדים וריביות'!B:C,2,FALSE))</f>
        <v>25830828.181025099</v>
      </c>
      <c r="F3888" s="43">
        <f>IF($B$5=1,'ריבית יומית'!D3882,'ריבית יומית'!G3882)</f>
        <v>1.0738622586670132E-4</v>
      </c>
      <c r="G3888" s="43">
        <f t="shared" si="422"/>
        <v>1.0738622586670132E-4</v>
      </c>
      <c r="H3888" s="29">
        <f t="shared" si="423"/>
        <v>1.4203538632380206</v>
      </c>
      <c r="I3888" s="30">
        <f>VLOOKUP(B3887,'מדדים וריביות'!B:C,2)</f>
        <v>25686387.3897053</v>
      </c>
      <c r="K3888" s="39">
        <f t="shared" si="424"/>
        <v>0</v>
      </c>
      <c r="L3888" s="39">
        <f t="shared" si="425"/>
        <v>0</v>
      </c>
      <c r="M3888" s="39">
        <f t="shared" si="426"/>
        <v>0</v>
      </c>
      <c r="N3888" s="41">
        <f t="shared" si="428"/>
        <v>0</v>
      </c>
    </row>
    <row r="3889" spans="2:14">
      <c r="B3889" s="1">
        <v>36754</v>
      </c>
      <c r="C3889" s="1">
        <f t="shared" si="427"/>
        <v>36739</v>
      </c>
      <c r="E3889" s="42">
        <f>IF(DAY(B3889)&gt;14,VLOOKUP(DATE(YEAR(C3889),MONTH(C3889)-1,DAY(1)),'מדדים וריביות'!B:C,2,FALSE),VLOOKUP(DATE(YEAR(C3889),MONTH(C3889)-2,DAY(1)),'מדדים וריביות'!B:C,2,FALSE))</f>
        <v>25830828.181025099</v>
      </c>
      <c r="F3889" s="43">
        <f>IF($B$5=1,'ריבית יומית'!D3883,'ריבית יומית'!G3883)</f>
        <v>1.0738622586670132E-4</v>
      </c>
      <c r="G3889" s="43">
        <f t="shared" si="422"/>
        <v>1.0738622586670132E-4</v>
      </c>
      <c r="H3889" s="29">
        <f t="shared" si="423"/>
        <v>1.4202013531747324</v>
      </c>
      <c r="I3889" s="30">
        <f>VLOOKUP(B3888,'מדדים וריביות'!B:C,2)</f>
        <v>25686387.3897053</v>
      </c>
      <c r="K3889" s="39">
        <f t="shared" si="424"/>
        <v>0</v>
      </c>
      <c r="L3889" s="39">
        <f t="shared" si="425"/>
        <v>0</v>
      </c>
      <c r="M3889" s="39">
        <f t="shared" si="426"/>
        <v>0</v>
      </c>
      <c r="N3889" s="41">
        <f t="shared" si="428"/>
        <v>0</v>
      </c>
    </row>
    <row r="3890" spans="2:14">
      <c r="B3890" s="1">
        <v>36755</v>
      </c>
      <c r="C3890" s="1">
        <f t="shared" si="427"/>
        <v>36739</v>
      </c>
      <c r="E3890" s="42">
        <f>IF(DAY(B3890)&gt;14,VLOOKUP(DATE(YEAR(C3890),MONTH(C3890)-1,DAY(1)),'מדדים וריביות'!B:C,2,FALSE),VLOOKUP(DATE(YEAR(C3890),MONTH(C3890)-2,DAY(1)),'מדדים וריביות'!B:C,2,FALSE))</f>
        <v>25830828.181025099</v>
      </c>
      <c r="F3890" s="43">
        <f>IF($B$5=1,'ריבית יומית'!D3884,'ריבית יומית'!G3884)</f>
        <v>1.0738622586670132E-4</v>
      </c>
      <c r="G3890" s="43">
        <f t="shared" si="422"/>
        <v>1.0738622586670132E-4</v>
      </c>
      <c r="H3890" s="29">
        <f t="shared" si="423"/>
        <v>1.4200488594871659</v>
      </c>
      <c r="I3890" s="30">
        <f>VLOOKUP(B3889,'מדדים וריביות'!B:C,2)</f>
        <v>25686387.3897053</v>
      </c>
      <c r="K3890" s="39">
        <f t="shared" si="424"/>
        <v>0</v>
      </c>
      <c r="L3890" s="39">
        <f t="shared" si="425"/>
        <v>0</v>
      </c>
      <c r="M3890" s="39">
        <f t="shared" si="426"/>
        <v>0</v>
      </c>
      <c r="N3890" s="41">
        <f t="shared" si="428"/>
        <v>0</v>
      </c>
    </row>
    <row r="3891" spans="2:14">
      <c r="B3891" s="1">
        <v>36756</v>
      </c>
      <c r="C3891" s="1">
        <f t="shared" si="427"/>
        <v>36739</v>
      </c>
      <c r="E3891" s="42">
        <f>IF(DAY(B3891)&gt;14,VLOOKUP(DATE(YEAR(C3891),MONTH(C3891)-1,DAY(1)),'מדדים וריביות'!B:C,2,FALSE),VLOOKUP(DATE(YEAR(C3891),MONTH(C3891)-2,DAY(1)),'מדדים וריביות'!B:C,2,FALSE))</f>
        <v>25830828.181025099</v>
      </c>
      <c r="F3891" s="43">
        <f>IF($B$5=1,'ריבית יומית'!D3885,'ריבית יומית'!G3885)</f>
        <v>1.0738622586670132E-4</v>
      </c>
      <c r="G3891" s="43">
        <f t="shared" si="422"/>
        <v>1.0738622586670132E-4</v>
      </c>
      <c r="H3891" s="29">
        <f t="shared" si="423"/>
        <v>1.4198963821735624</v>
      </c>
      <c r="I3891" s="30">
        <f>VLOOKUP(B3890,'מדדים וריביות'!B:C,2)</f>
        <v>25686387.3897053</v>
      </c>
      <c r="K3891" s="39">
        <f t="shared" si="424"/>
        <v>0</v>
      </c>
      <c r="L3891" s="39">
        <f t="shared" si="425"/>
        <v>0</v>
      </c>
      <c r="M3891" s="39">
        <f t="shared" si="426"/>
        <v>0</v>
      </c>
      <c r="N3891" s="41">
        <f t="shared" si="428"/>
        <v>0</v>
      </c>
    </row>
    <row r="3892" spans="2:14">
      <c r="B3892" s="1">
        <v>36757</v>
      </c>
      <c r="C3892" s="1">
        <f t="shared" si="427"/>
        <v>36739</v>
      </c>
      <c r="E3892" s="42">
        <f>IF(DAY(B3892)&gt;14,VLOOKUP(DATE(YEAR(C3892),MONTH(C3892)-1,DAY(1)),'מדדים וריביות'!B:C,2,FALSE),VLOOKUP(DATE(YEAR(C3892),MONTH(C3892)-2,DAY(1)),'מדדים וריביות'!B:C,2,FALSE))</f>
        <v>25830828.181025099</v>
      </c>
      <c r="F3892" s="43">
        <f>IF($B$5=1,'ריבית יומית'!D3886,'ריבית יומית'!G3886)</f>
        <v>1.0738622586670132E-4</v>
      </c>
      <c r="G3892" s="43">
        <f t="shared" si="422"/>
        <v>1.0738622586670132E-4</v>
      </c>
      <c r="H3892" s="29">
        <f t="shared" si="423"/>
        <v>1.4197439212321641</v>
      </c>
      <c r="I3892" s="30">
        <f>VLOOKUP(B3891,'מדדים וריביות'!B:C,2)</f>
        <v>25686387.3897053</v>
      </c>
      <c r="K3892" s="39">
        <f t="shared" si="424"/>
        <v>0</v>
      </c>
      <c r="L3892" s="39">
        <f t="shared" si="425"/>
        <v>0</v>
      </c>
      <c r="M3892" s="39">
        <f t="shared" si="426"/>
        <v>0</v>
      </c>
      <c r="N3892" s="41">
        <f t="shared" si="428"/>
        <v>0</v>
      </c>
    </row>
    <row r="3893" spans="2:14">
      <c r="B3893" s="1">
        <v>36758</v>
      </c>
      <c r="C3893" s="1">
        <f t="shared" si="427"/>
        <v>36739</v>
      </c>
      <c r="E3893" s="42">
        <f>IF(DAY(B3893)&gt;14,VLOOKUP(DATE(YEAR(C3893),MONTH(C3893)-1,DAY(1)),'מדדים וריביות'!B:C,2,FALSE),VLOOKUP(DATE(YEAR(C3893),MONTH(C3893)-2,DAY(1)),'מדדים וריביות'!B:C,2,FALSE))</f>
        <v>25830828.181025099</v>
      </c>
      <c r="F3893" s="43">
        <f>IF($B$5=1,'ריבית יומית'!D3887,'ריבית יומית'!G3887)</f>
        <v>1.0738622586670132E-4</v>
      </c>
      <c r="G3893" s="43">
        <f t="shared" si="422"/>
        <v>1.0738622586670132E-4</v>
      </c>
      <c r="H3893" s="29">
        <f t="shared" si="423"/>
        <v>1.419591476661213</v>
      </c>
      <c r="I3893" s="30">
        <f>VLOOKUP(B3892,'מדדים וריביות'!B:C,2)</f>
        <v>25686387.3897053</v>
      </c>
      <c r="K3893" s="39">
        <f t="shared" si="424"/>
        <v>0</v>
      </c>
      <c r="L3893" s="39">
        <f t="shared" si="425"/>
        <v>0</v>
      </c>
      <c r="M3893" s="39">
        <f t="shared" si="426"/>
        <v>0</v>
      </c>
      <c r="N3893" s="41">
        <f t="shared" si="428"/>
        <v>0</v>
      </c>
    </row>
    <row r="3894" spans="2:14">
      <c r="B3894" s="1">
        <v>36759</v>
      </c>
      <c r="C3894" s="1">
        <f t="shared" si="427"/>
        <v>36739</v>
      </c>
      <c r="E3894" s="42">
        <f>IF(DAY(B3894)&gt;14,VLOOKUP(DATE(YEAR(C3894),MONTH(C3894)-1,DAY(1)),'מדדים וריביות'!B:C,2,FALSE),VLOOKUP(DATE(YEAR(C3894),MONTH(C3894)-2,DAY(1)),'מדדים וריביות'!B:C,2,FALSE))</f>
        <v>25830828.181025099</v>
      </c>
      <c r="F3894" s="43">
        <f>IF($B$5=1,'ריבית יומית'!D3888,'ריבית יומית'!G3888)</f>
        <v>1.0738622586670132E-4</v>
      </c>
      <c r="G3894" s="43">
        <f t="shared" si="422"/>
        <v>1.0738622586670132E-4</v>
      </c>
      <c r="H3894" s="29">
        <f t="shared" si="423"/>
        <v>1.4194390484589512</v>
      </c>
      <c r="I3894" s="30">
        <f>VLOOKUP(B3893,'מדדים וריביות'!B:C,2)</f>
        <v>25686387.3897053</v>
      </c>
      <c r="K3894" s="39">
        <f t="shared" si="424"/>
        <v>0</v>
      </c>
      <c r="L3894" s="39">
        <f t="shared" si="425"/>
        <v>0</v>
      </c>
      <c r="M3894" s="39">
        <f t="shared" si="426"/>
        <v>0</v>
      </c>
      <c r="N3894" s="41">
        <f t="shared" si="428"/>
        <v>0</v>
      </c>
    </row>
    <row r="3895" spans="2:14">
      <c r="B3895" s="1">
        <v>36760</v>
      </c>
      <c r="C3895" s="1">
        <f t="shared" si="427"/>
        <v>36739</v>
      </c>
      <c r="E3895" s="42">
        <f>IF(DAY(B3895)&gt;14,VLOOKUP(DATE(YEAR(C3895),MONTH(C3895)-1,DAY(1)),'מדדים וריביות'!B:C,2,FALSE),VLOOKUP(DATE(YEAR(C3895),MONTH(C3895)-2,DAY(1)),'מדדים וריביות'!B:C,2,FALSE))</f>
        <v>25830828.181025099</v>
      </c>
      <c r="F3895" s="43">
        <f>IF($B$5=1,'ריבית יומית'!D3889,'ריבית יומית'!G3889)</f>
        <v>1.0738622586670132E-4</v>
      </c>
      <c r="G3895" s="43">
        <f t="shared" si="422"/>
        <v>1.0738622586670132E-4</v>
      </c>
      <c r="H3895" s="29">
        <f t="shared" si="423"/>
        <v>1.4192866366236212</v>
      </c>
      <c r="I3895" s="30">
        <f>VLOOKUP(B3894,'מדדים וריביות'!B:C,2)</f>
        <v>25686387.3897053</v>
      </c>
      <c r="K3895" s="39">
        <f t="shared" si="424"/>
        <v>0</v>
      </c>
      <c r="L3895" s="39">
        <f t="shared" si="425"/>
        <v>0</v>
      </c>
      <c r="M3895" s="39">
        <f t="shared" si="426"/>
        <v>0</v>
      </c>
      <c r="N3895" s="41">
        <f t="shared" si="428"/>
        <v>0</v>
      </c>
    </row>
    <row r="3896" spans="2:14">
      <c r="B3896" s="1">
        <v>36761</v>
      </c>
      <c r="C3896" s="1">
        <f t="shared" si="427"/>
        <v>36739</v>
      </c>
      <c r="E3896" s="42">
        <f>IF(DAY(B3896)&gt;14,VLOOKUP(DATE(YEAR(C3896),MONTH(C3896)-1,DAY(1)),'מדדים וריביות'!B:C,2,FALSE),VLOOKUP(DATE(YEAR(C3896),MONTH(C3896)-2,DAY(1)),'מדדים וריביות'!B:C,2,FALSE))</f>
        <v>25830828.181025099</v>
      </c>
      <c r="F3896" s="43">
        <f>IF($B$5=1,'ריבית יומית'!D3890,'ריבית יומית'!G3890)</f>
        <v>1.0738622586670132E-4</v>
      </c>
      <c r="G3896" s="43">
        <f t="shared" si="422"/>
        <v>1.0738622586670132E-4</v>
      </c>
      <c r="H3896" s="29">
        <f t="shared" si="423"/>
        <v>1.4191342411534655</v>
      </c>
      <c r="I3896" s="30">
        <f>VLOOKUP(B3895,'מדדים וריביות'!B:C,2)</f>
        <v>25686387.3897053</v>
      </c>
      <c r="K3896" s="39">
        <f t="shared" si="424"/>
        <v>0</v>
      </c>
      <c r="L3896" s="39">
        <f t="shared" si="425"/>
        <v>0</v>
      </c>
      <c r="M3896" s="39">
        <f t="shared" si="426"/>
        <v>0</v>
      </c>
      <c r="N3896" s="41">
        <f t="shared" si="428"/>
        <v>0</v>
      </c>
    </row>
    <row r="3897" spans="2:14">
      <c r="B3897" s="1">
        <v>36762</v>
      </c>
      <c r="C3897" s="1">
        <f t="shared" si="427"/>
        <v>36739</v>
      </c>
      <c r="E3897" s="42">
        <f>IF(DAY(B3897)&gt;14,VLOOKUP(DATE(YEAR(C3897),MONTH(C3897)-1,DAY(1)),'מדדים וריביות'!B:C,2,FALSE),VLOOKUP(DATE(YEAR(C3897),MONTH(C3897)-2,DAY(1)),'מדדים וריביות'!B:C,2,FALSE))</f>
        <v>25830828.181025099</v>
      </c>
      <c r="F3897" s="43">
        <f>IF($B$5=1,'ריבית יומית'!D3891,'ריבית יומית'!G3891)</f>
        <v>1.0738622586670132E-4</v>
      </c>
      <c r="G3897" s="43">
        <f t="shared" si="422"/>
        <v>1.0738622586670132E-4</v>
      </c>
      <c r="H3897" s="29">
        <f t="shared" si="423"/>
        <v>1.4189818620467269</v>
      </c>
      <c r="I3897" s="30">
        <f>VLOOKUP(B3896,'מדדים וריביות'!B:C,2)</f>
        <v>25686387.3897053</v>
      </c>
      <c r="K3897" s="39">
        <f t="shared" si="424"/>
        <v>0</v>
      </c>
      <c r="L3897" s="39">
        <f t="shared" si="425"/>
        <v>0</v>
      </c>
      <c r="M3897" s="39">
        <f t="shared" si="426"/>
        <v>0</v>
      </c>
      <c r="N3897" s="41">
        <f t="shared" si="428"/>
        <v>0</v>
      </c>
    </row>
    <row r="3898" spans="2:14">
      <c r="B3898" s="1">
        <v>36763</v>
      </c>
      <c r="C3898" s="1">
        <f t="shared" si="427"/>
        <v>36739</v>
      </c>
      <c r="E3898" s="42">
        <f>IF(DAY(B3898)&gt;14,VLOOKUP(DATE(YEAR(C3898),MONTH(C3898)-1,DAY(1)),'מדדים וריביות'!B:C,2,FALSE),VLOOKUP(DATE(YEAR(C3898),MONTH(C3898)-2,DAY(1)),'מדדים וריביות'!B:C,2,FALSE))</f>
        <v>25830828.181025099</v>
      </c>
      <c r="F3898" s="43">
        <f>IF($B$5=1,'ריבית יומית'!D3892,'ריבית יומית'!G3892)</f>
        <v>1.0738622586670132E-4</v>
      </c>
      <c r="G3898" s="43">
        <f t="shared" si="422"/>
        <v>1.0738622586670132E-4</v>
      </c>
      <c r="H3898" s="29">
        <f t="shared" si="423"/>
        <v>1.4188294993016486</v>
      </c>
      <c r="I3898" s="30">
        <f>VLOOKUP(B3897,'מדדים וריביות'!B:C,2)</f>
        <v>25686387.3897053</v>
      </c>
      <c r="K3898" s="39">
        <f t="shared" si="424"/>
        <v>0</v>
      </c>
      <c r="L3898" s="39">
        <f t="shared" si="425"/>
        <v>0</v>
      </c>
      <c r="M3898" s="39">
        <f t="shared" si="426"/>
        <v>0</v>
      </c>
      <c r="N3898" s="41">
        <f t="shared" si="428"/>
        <v>0</v>
      </c>
    </row>
    <row r="3899" spans="2:14">
      <c r="B3899" s="1">
        <v>36764</v>
      </c>
      <c r="C3899" s="1">
        <f t="shared" si="427"/>
        <v>36739</v>
      </c>
      <c r="E3899" s="42">
        <f>IF(DAY(B3899)&gt;14,VLOOKUP(DATE(YEAR(C3899),MONTH(C3899)-1,DAY(1)),'מדדים וריביות'!B:C,2,FALSE),VLOOKUP(DATE(YEAR(C3899),MONTH(C3899)-2,DAY(1)),'מדדים וריביות'!B:C,2,FALSE))</f>
        <v>25830828.181025099</v>
      </c>
      <c r="F3899" s="43">
        <f>IF($B$5=1,'ריבית יומית'!D3893,'ריבית יומית'!G3893)</f>
        <v>1.0738622586670132E-4</v>
      </c>
      <c r="G3899" s="43">
        <f t="shared" si="422"/>
        <v>1.0738622586670132E-4</v>
      </c>
      <c r="H3899" s="29">
        <f t="shared" si="423"/>
        <v>1.4186771529164737</v>
      </c>
      <c r="I3899" s="30">
        <f>VLOOKUP(B3898,'מדדים וריביות'!B:C,2)</f>
        <v>25686387.3897053</v>
      </c>
      <c r="K3899" s="39">
        <f t="shared" si="424"/>
        <v>0</v>
      </c>
      <c r="L3899" s="39">
        <f t="shared" si="425"/>
        <v>0</v>
      </c>
      <c r="M3899" s="39">
        <f t="shared" si="426"/>
        <v>0</v>
      </c>
      <c r="N3899" s="41">
        <f t="shared" si="428"/>
        <v>0</v>
      </c>
    </row>
    <row r="3900" spans="2:14">
      <c r="B3900" s="1">
        <v>36765</v>
      </c>
      <c r="C3900" s="1">
        <f t="shared" si="427"/>
        <v>36739</v>
      </c>
      <c r="E3900" s="42">
        <f>IF(DAY(B3900)&gt;14,VLOOKUP(DATE(YEAR(C3900),MONTH(C3900)-1,DAY(1)),'מדדים וריביות'!B:C,2,FALSE),VLOOKUP(DATE(YEAR(C3900),MONTH(C3900)-2,DAY(1)),'מדדים וריביות'!B:C,2,FALSE))</f>
        <v>25830828.181025099</v>
      </c>
      <c r="F3900" s="43">
        <f>IF($B$5=1,'ריבית יומית'!D3894,'ריבית יומית'!G3894)</f>
        <v>1.0738622586670132E-4</v>
      </c>
      <c r="G3900" s="43">
        <f t="shared" si="422"/>
        <v>1.0738622586670132E-4</v>
      </c>
      <c r="H3900" s="29">
        <f t="shared" si="423"/>
        <v>1.4185248228894454</v>
      </c>
      <c r="I3900" s="30">
        <f>VLOOKUP(B3899,'מדדים וריביות'!B:C,2)</f>
        <v>25686387.3897053</v>
      </c>
      <c r="K3900" s="39">
        <f t="shared" si="424"/>
        <v>0</v>
      </c>
      <c r="L3900" s="39">
        <f t="shared" si="425"/>
        <v>0</v>
      </c>
      <c r="M3900" s="39">
        <f t="shared" si="426"/>
        <v>0</v>
      </c>
      <c r="N3900" s="41">
        <f t="shared" si="428"/>
        <v>0</v>
      </c>
    </row>
    <row r="3901" spans="2:14">
      <c r="B3901" s="1">
        <v>36766</v>
      </c>
      <c r="C3901" s="1">
        <f t="shared" si="427"/>
        <v>36739</v>
      </c>
      <c r="E3901" s="42">
        <f>IF(DAY(B3901)&gt;14,VLOOKUP(DATE(YEAR(C3901),MONTH(C3901)-1,DAY(1)),'מדדים וריביות'!B:C,2,FALSE),VLOOKUP(DATE(YEAR(C3901),MONTH(C3901)-2,DAY(1)),'מדדים וריביות'!B:C,2,FALSE))</f>
        <v>25830828.181025099</v>
      </c>
      <c r="F3901" s="43">
        <f>IF($B$5=1,'ריבית יומית'!D3895,'ריבית יומית'!G3895)</f>
        <v>1.0738622586670132E-4</v>
      </c>
      <c r="G3901" s="43">
        <f t="shared" si="422"/>
        <v>1.0738622586670132E-4</v>
      </c>
      <c r="H3901" s="29">
        <f t="shared" si="423"/>
        <v>1.4183725092188073</v>
      </c>
      <c r="I3901" s="30">
        <f>VLOOKUP(B3900,'מדדים וריביות'!B:C,2)</f>
        <v>25686387.3897053</v>
      </c>
      <c r="K3901" s="39">
        <f t="shared" si="424"/>
        <v>0</v>
      </c>
      <c r="L3901" s="39">
        <f t="shared" si="425"/>
        <v>0</v>
      </c>
      <c r="M3901" s="39">
        <f t="shared" si="426"/>
        <v>0</v>
      </c>
      <c r="N3901" s="41">
        <f t="shared" si="428"/>
        <v>0</v>
      </c>
    </row>
    <row r="3902" spans="2:14">
      <c r="B3902" s="1">
        <v>36767</v>
      </c>
      <c r="C3902" s="1">
        <f t="shared" si="427"/>
        <v>36739</v>
      </c>
      <c r="E3902" s="42">
        <f>IF(DAY(B3902)&gt;14,VLOOKUP(DATE(YEAR(C3902),MONTH(C3902)-1,DAY(1)),'מדדים וריביות'!B:C,2,FALSE),VLOOKUP(DATE(YEAR(C3902),MONTH(C3902)-2,DAY(1)),'מדדים וריביות'!B:C,2,FALSE))</f>
        <v>25830828.181025099</v>
      </c>
      <c r="F3902" s="43">
        <f>IF($B$5=1,'ריבית יומית'!D3896,'ריבית יומית'!G3896)</f>
        <v>1.0738622586670132E-4</v>
      </c>
      <c r="G3902" s="43">
        <f t="shared" si="422"/>
        <v>1.0738622586670132E-4</v>
      </c>
      <c r="H3902" s="29">
        <f t="shared" si="423"/>
        <v>1.4182202119028031</v>
      </c>
      <c r="I3902" s="30">
        <f>VLOOKUP(B3901,'מדדים וריביות'!B:C,2)</f>
        <v>25686387.3897053</v>
      </c>
      <c r="K3902" s="39">
        <f t="shared" si="424"/>
        <v>0</v>
      </c>
      <c r="L3902" s="39">
        <f t="shared" si="425"/>
        <v>0</v>
      </c>
      <c r="M3902" s="39">
        <f t="shared" si="426"/>
        <v>0</v>
      </c>
      <c r="N3902" s="41">
        <f t="shared" si="428"/>
        <v>0</v>
      </c>
    </row>
    <row r="3903" spans="2:14">
      <c r="B3903" s="1">
        <v>36768</v>
      </c>
      <c r="C3903" s="1">
        <f t="shared" si="427"/>
        <v>36739</v>
      </c>
      <c r="E3903" s="42">
        <f>IF(DAY(B3903)&gt;14,VLOOKUP(DATE(YEAR(C3903),MONTH(C3903)-1,DAY(1)),'מדדים וריביות'!B:C,2,FALSE),VLOOKUP(DATE(YEAR(C3903),MONTH(C3903)-2,DAY(1)),'מדדים וריביות'!B:C,2,FALSE))</f>
        <v>25830828.181025099</v>
      </c>
      <c r="F3903" s="43">
        <f>IF($B$5=1,'ריבית יומית'!D3897,'ריבית יומית'!G3897)</f>
        <v>1.0738622586670132E-4</v>
      </c>
      <c r="G3903" s="43">
        <f t="shared" si="422"/>
        <v>1.0738622586670132E-4</v>
      </c>
      <c r="H3903" s="29">
        <f t="shared" si="423"/>
        <v>1.4180679309396769</v>
      </c>
      <c r="I3903" s="30">
        <f>VLOOKUP(B3902,'מדדים וריביות'!B:C,2)</f>
        <v>25686387.3897053</v>
      </c>
      <c r="K3903" s="39">
        <f t="shared" si="424"/>
        <v>0</v>
      </c>
      <c r="L3903" s="39">
        <f t="shared" si="425"/>
        <v>0</v>
      </c>
      <c r="M3903" s="39">
        <f t="shared" si="426"/>
        <v>0</v>
      </c>
      <c r="N3903" s="41">
        <f t="shared" si="428"/>
        <v>0</v>
      </c>
    </row>
    <row r="3904" spans="2:14">
      <c r="B3904" s="1">
        <v>36769</v>
      </c>
      <c r="C3904" s="1">
        <f t="shared" si="427"/>
        <v>36739</v>
      </c>
      <c r="E3904" s="42">
        <f>IF(DAY(B3904)&gt;14,VLOOKUP(DATE(YEAR(C3904),MONTH(C3904)-1,DAY(1)),'מדדים וריביות'!B:C,2,FALSE),VLOOKUP(DATE(YEAR(C3904),MONTH(C3904)-2,DAY(1)),'מדדים וריביות'!B:C,2,FALSE))</f>
        <v>25830828.181025099</v>
      </c>
      <c r="F3904" s="43">
        <f>IF($B$5=1,'ריבית יומית'!D3898,'ריבית יומית'!G3898)</f>
        <v>1.0738622586670132E-4</v>
      </c>
      <c r="G3904" s="43">
        <f t="shared" si="422"/>
        <v>1.0738622586670132E-4</v>
      </c>
      <c r="H3904" s="29">
        <f t="shared" si="423"/>
        <v>1.4179156663276726</v>
      </c>
      <c r="I3904" s="30">
        <f>VLOOKUP(B3903,'מדדים וריביות'!B:C,2)</f>
        <v>25686387.3897053</v>
      </c>
      <c r="K3904" s="39">
        <f t="shared" si="424"/>
        <v>0</v>
      </c>
      <c r="L3904" s="39">
        <f t="shared" si="425"/>
        <v>0</v>
      </c>
      <c r="M3904" s="39">
        <f t="shared" si="426"/>
        <v>0</v>
      </c>
      <c r="N3904" s="41">
        <f t="shared" si="428"/>
        <v>0</v>
      </c>
    </row>
    <row r="3905" spans="2:14">
      <c r="B3905" s="1">
        <v>36770</v>
      </c>
      <c r="C3905" s="1">
        <f t="shared" si="427"/>
        <v>36770</v>
      </c>
      <c r="E3905" s="42">
        <f>IF(DAY(B3905)&gt;14,VLOOKUP(DATE(YEAR(C3905),MONTH(C3905)-1,DAY(1)),'מדדים וריביות'!B:C,2,FALSE),VLOOKUP(DATE(YEAR(C3905),MONTH(C3905)-2,DAY(1)),'מדדים וריביות'!B:C,2,FALSE))</f>
        <v>25830828.181025099</v>
      </c>
      <c r="F3905" s="43">
        <f>IF($B$5=1,'ריבית יומית'!D3899,'ריבית יומית'!G3899)</f>
        <v>1.0738622586670132E-4</v>
      </c>
      <c r="G3905" s="43">
        <f t="shared" si="422"/>
        <v>1.0738622586670132E-4</v>
      </c>
      <c r="H3905" s="29">
        <f t="shared" si="423"/>
        <v>1.4177634180650347</v>
      </c>
      <c r="I3905" s="30">
        <f>VLOOKUP(B3904,'מדדים וריביות'!B:C,2)</f>
        <v>25686387.3897053</v>
      </c>
      <c r="K3905" s="39">
        <f t="shared" si="424"/>
        <v>0</v>
      </c>
      <c r="L3905" s="39">
        <f t="shared" si="425"/>
        <v>0</v>
      </c>
      <c r="M3905" s="39">
        <f t="shared" si="426"/>
        <v>0</v>
      </c>
      <c r="N3905" s="41">
        <f t="shared" si="428"/>
        <v>0</v>
      </c>
    </row>
    <row r="3906" spans="2:14">
      <c r="B3906" s="1">
        <v>36771</v>
      </c>
      <c r="C3906" s="1">
        <f t="shared" si="427"/>
        <v>36770</v>
      </c>
      <c r="E3906" s="42">
        <f>IF(DAY(B3906)&gt;14,VLOOKUP(DATE(YEAR(C3906),MONTH(C3906)-1,DAY(1)),'מדדים וריביות'!B:C,2,FALSE),VLOOKUP(DATE(YEAR(C3906),MONTH(C3906)-2,DAY(1)),'מדדים וריביות'!B:C,2,FALSE))</f>
        <v>25830828.181025099</v>
      </c>
      <c r="F3906" s="43">
        <f>IF($B$5=1,'ריבית יומית'!D3900,'ריבית יומית'!G3900)</f>
        <v>1.0738622586670132E-4</v>
      </c>
      <c r="G3906" s="43">
        <f t="shared" si="422"/>
        <v>1.0738622586670132E-4</v>
      </c>
      <c r="H3906" s="29">
        <f t="shared" si="423"/>
        <v>1.4176111861500076</v>
      </c>
      <c r="I3906" s="30">
        <f>VLOOKUP(B3905,'מדדים וריביות'!B:C,2)</f>
        <v>25541946.598385502</v>
      </c>
      <c r="K3906" s="39">
        <f t="shared" si="424"/>
        <v>0</v>
      </c>
      <c r="L3906" s="39">
        <f t="shared" si="425"/>
        <v>0</v>
      </c>
      <c r="M3906" s="39">
        <f t="shared" si="426"/>
        <v>0</v>
      </c>
      <c r="N3906" s="41">
        <f t="shared" si="428"/>
        <v>0</v>
      </c>
    </row>
    <row r="3907" spans="2:14">
      <c r="B3907" s="1">
        <v>36772</v>
      </c>
      <c r="C3907" s="1">
        <f t="shared" si="427"/>
        <v>36770</v>
      </c>
      <c r="E3907" s="42">
        <f>IF(DAY(B3907)&gt;14,VLOOKUP(DATE(YEAR(C3907),MONTH(C3907)-1,DAY(1)),'מדדים וריביות'!B:C,2,FALSE),VLOOKUP(DATE(YEAR(C3907),MONTH(C3907)-2,DAY(1)),'מדדים וריביות'!B:C,2,FALSE))</f>
        <v>25830828.181025099</v>
      </c>
      <c r="F3907" s="43">
        <f>IF($B$5=1,'ריבית יומית'!D3901,'ריבית יומית'!G3901)</f>
        <v>1.0738622586670132E-4</v>
      </c>
      <c r="G3907" s="43">
        <f t="shared" si="422"/>
        <v>1.0738622586670132E-4</v>
      </c>
      <c r="H3907" s="29">
        <f t="shared" si="423"/>
        <v>1.417458970580836</v>
      </c>
      <c r="I3907" s="30">
        <f>VLOOKUP(B3906,'מדדים וריביות'!B:C,2)</f>
        <v>25541946.598385502</v>
      </c>
      <c r="K3907" s="39">
        <f t="shared" si="424"/>
        <v>0</v>
      </c>
      <c r="L3907" s="39">
        <f t="shared" si="425"/>
        <v>0</v>
      </c>
      <c r="M3907" s="39">
        <f t="shared" si="426"/>
        <v>0</v>
      </c>
      <c r="N3907" s="41">
        <f t="shared" si="428"/>
        <v>0</v>
      </c>
    </row>
    <row r="3908" spans="2:14">
      <c r="B3908" s="1">
        <v>36773</v>
      </c>
      <c r="C3908" s="1">
        <f t="shared" si="427"/>
        <v>36770</v>
      </c>
      <c r="E3908" s="42">
        <f>IF(DAY(B3908)&gt;14,VLOOKUP(DATE(YEAR(C3908),MONTH(C3908)-1,DAY(1)),'מדדים וריביות'!B:C,2,FALSE),VLOOKUP(DATE(YEAR(C3908),MONTH(C3908)-2,DAY(1)),'מדדים וריביות'!B:C,2,FALSE))</f>
        <v>25830828.181025099</v>
      </c>
      <c r="F3908" s="43">
        <f>IF($B$5=1,'ריבית יומית'!D3902,'ריבית יומית'!G3902)</f>
        <v>1.0738622586670132E-4</v>
      </c>
      <c r="G3908" s="43">
        <f t="shared" si="422"/>
        <v>1.0738622586670132E-4</v>
      </c>
      <c r="H3908" s="29">
        <f t="shared" si="423"/>
        <v>1.4173067713557648</v>
      </c>
      <c r="I3908" s="30">
        <f>VLOOKUP(B3907,'מדדים וריביות'!B:C,2)</f>
        <v>25541946.598385502</v>
      </c>
      <c r="K3908" s="39">
        <f t="shared" si="424"/>
        <v>0</v>
      </c>
      <c r="L3908" s="39">
        <f t="shared" si="425"/>
        <v>0</v>
      </c>
      <c r="M3908" s="39">
        <f t="shared" si="426"/>
        <v>0</v>
      </c>
      <c r="N3908" s="41">
        <f t="shared" si="428"/>
        <v>0</v>
      </c>
    </row>
    <row r="3909" spans="2:14">
      <c r="B3909" s="1">
        <v>36774</v>
      </c>
      <c r="C3909" s="1">
        <f t="shared" si="427"/>
        <v>36770</v>
      </c>
      <c r="E3909" s="42">
        <f>IF(DAY(B3909)&gt;14,VLOOKUP(DATE(YEAR(C3909),MONTH(C3909)-1,DAY(1)),'מדדים וריביות'!B:C,2,FALSE),VLOOKUP(DATE(YEAR(C3909),MONTH(C3909)-2,DAY(1)),'מדדים וריביות'!B:C,2,FALSE))</f>
        <v>25830828.181025099</v>
      </c>
      <c r="F3909" s="43">
        <f>IF($B$5=1,'ריבית יומית'!D3903,'ריבית יומית'!G3903)</f>
        <v>1.0738622586670132E-4</v>
      </c>
      <c r="G3909" s="43">
        <f t="shared" si="422"/>
        <v>1.0738622586670132E-4</v>
      </c>
      <c r="H3909" s="29">
        <f t="shared" si="423"/>
        <v>1.417154588473039</v>
      </c>
      <c r="I3909" s="30">
        <f>VLOOKUP(B3908,'מדדים וריביות'!B:C,2)</f>
        <v>25541946.598385502</v>
      </c>
      <c r="K3909" s="39">
        <f t="shared" si="424"/>
        <v>0</v>
      </c>
      <c r="L3909" s="39">
        <f t="shared" si="425"/>
        <v>0</v>
      </c>
      <c r="M3909" s="39">
        <f t="shared" si="426"/>
        <v>0</v>
      </c>
      <c r="N3909" s="41">
        <f t="shared" si="428"/>
        <v>0</v>
      </c>
    </row>
    <row r="3910" spans="2:14">
      <c r="B3910" s="1">
        <v>36775</v>
      </c>
      <c r="C3910" s="1">
        <f t="shared" si="427"/>
        <v>36770</v>
      </c>
      <c r="E3910" s="42">
        <f>IF(DAY(B3910)&gt;14,VLOOKUP(DATE(YEAR(C3910),MONTH(C3910)-1,DAY(1)),'מדדים וריביות'!B:C,2,FALSE),VLOOKUP(DATE(YEAR(C3910),MONTH(C3910)-2,DAY(1)),'מדדים וריביות'!B:C,2,FALSE))</f>
        <v>25830828.181025099</v>
      </c>
      <c r="F3910" s="43">
        <f>IF($B$5=1,'ריבית יומית'!D3904,'ריבית יומית'!G3904)</f>
        <v>1.0738622586670132E-4</v>
      </c>
      <c r="G3910" s="43">
        <f t="shared" si="422"/>
        <v>1.0738622586670132E-4</v>
      </c>
      <c r="H3910" s="29">
        <f t="shared" si="423"/>
        <v>1.4170024219309039</v>
      </c>
      <c r="I3910" s="30">
        <f>VLOOKUP(B3909,'מדדים וריביות'!B:C,2)</f>
        <v>25541946.598385502</v>
      </c>
      <c r="K3910" s="39">
        <f t="shared" si="424"/>
        <v>0</v>
      </c>
      <c r="L3910" s="39">
        <f t="shared" si="425"/>
        <v>0</v>
      </c>
      <c r="M3910" s="39">
        <f t="shared" si="426"/>
        <v>0</v>
      </c>
      <c r="N3910" s="41">
        <f t="shared" si="428"/>
        <v>0</v>
      </c>
    </row>
    <row r="3911" spans="2:14">
      <c r="B3911" s="1">
        <v>36776</v>
      </c>
      <c r="C3911" s="1">
        <f t="shared" si="427"/>
        <v>36770</v>
      </c>
      <c r="E3911" s="42">
        <f>IF(DAY(B3911)&gt;14,VLOOKUP(DATE(YEAR(C3911),MONTH(C3911)-1,DAY(1)),'מדדים וריביות'!B:C,2,FALSE),VLOOKUP(DATE(YEAR(C3911),MONTH(C3911)-2,DAY(1)),'מדדים וריביות'!B:C,2,FALSE))</f>
        <v>25830828.181025099</v>
      </c>
      <c r="F3911" s="43">
        <f>IF($B$5=1,'ריבית יומית'!D3905,'ריבית יומית'!G3905)</f>
        <v>1.0738622586670132E-4</v>
      </c>
      <c r="G3911" s="43">
        <f t="shared" si="422"/>
        <v>1.0738622586670132E-4</v>
      </c>
      <c r="H3911" s="29">
        <f t="shared" si="423"/>
        <v>1.4168502717276048</v>
      </c>
      <c r="I3911" s="30">
        <f>VLOOKUP(B3910,'מדדים וריביות'!B:C,2)</f>
        <v>25541946.598385502</v>
      </c>
      <c r="K3911" s="39">
        <f t="shared" si="424"/>
        <v>0</v>
      </c>
      <c r="L3911" s="39">
        <f t="shared" si="425"/>
        <v>0</v>
      </c>
      <c r="M3911" s="39">
        <f t="shared" si="426"/>
        <v>0</v>
      </c>
      <c r="N3911" s="41">
        <f t="shared" si="428"/>
        <v>0</v>
      </c>
    </row>
    <row r="3912" spans="2:14">
      <c r="B3912" s="1">
        <v>36777</v>
      </c>
      <c r="C3912" s="1">
        <f t="shared" si="427"/>
        <v>36770</v>
      </c>
      <c r="E3912" s="42">
        <f>IF(DAY(B3912)&gt;14,VLOOKUP(DATE(YEAR(C3912),MONTH(C3912)-1,DAY(1)),'מדדים וריביות'!B:C,2,FALSE),VLOOKUP(DATE(YEAR(C3912),MONTH(C3912)-2,DAY(1)),'מדדים וריביות'!B:C,2,FALSE))</f>
        <v>25830828.181025099</v>
      </c>
      <c r="F3912" s="43">
        <f>IF($B$5=1,'ריבית יומית'!D3906,'ריבית יומית'!G3906)</f>
        <v>1.0738622586670132E-4</v>
      </c>
      <c r="G3912" s="43">
        <f t="shared" si="422"/>
        <v>1.0738622586670132E-4</v>
      </c>
      <c r="H3912" s="29">
        <f t="shared" si="423"/>
        <v>1.4166981378613874</v>
      </c>
      <c r="I3912" s="30">
        <f>VLOOKUP(B3911,'מדדים וריביות'!B:C,2)</f>
        <v>25541946.598385502</v>
      </c>
      <c r="K3912" s="39">
        <f t="shared" si="424"/>
        <v>0</v>
      </c>
      <c r="L3912" s="39">
        <f t="shared" si="425"/>
        <v>0</v>
      </c>
      <c r="M3912" s="39">
        <f t="shared" si="426"/>
        <v>0</v>
      </c>
      <c r="N3912" s="41">
        <f t="shared" si="428"/>
        <v>0</v>
      </c>
    </row>
    <row r="3913" spans="2:14">
      <c r="B3913" s="1">
        <v>36778</v>
      </c>
      <c r="C3913" s="1">
        <f t="shared" si="427"/>
        <v>36770</v>
      </c>
      <c r="E3913" s="42">
        <f>IF(DAY(B3913)&gt;14,VLOOKUP(DATE(YEAR(C3913),MONTH(C3913)-1,DAY(1)),'מדדים וריביות'!B:C,2,FALSE),VLOOKUP(DATE(YEAR(C3913),MONTH(C3913)-2,DAY(1)),'מדדים וריביות'!B:C,2,FALSE))</f>
        <v>25830828.181025099</v>
      </c>
      <c r="F3913" s="43">
        <f>IF($B$5=1,'ריבית יומית'!D3907,'ריבית יומית'!G3907)</f>
        <v>1.0738622586670132E-4</v>
      </c>
      <c r="G3913" s="43">
        <f t="shared" ref="G3913:G3976" si="429">IF(B3913&gt;$B$2,0,F3913)</f>
        <v>1.0738622586670132E-4</v>
      </c>
      <c r="H3913" s="29">
        <f t="shared" ref="H3913:H3976" si="430">H3914*(1+G3913)</f>
        <v>1.4165460203304976</v>
      </c>
      <c r="I3913" s="30">
        <f>VLOOKUP(B3912,'מדדים וריביות'!B:C,2)</f>
        <v>25541946.598385502</v>
      </c>
      <c r="K3913" s="39">
        <f t="shared" ref="K3913:K3976" si="431">$B$4/E3913*D3913-D3913</f>
        <v>0</v>
      </c>
      <c r="L3913" s="39">
        <f t="shared" ref="L3913:L3976" si="432">H3914*D3913-D3913</f>
        <v>0</v>
      </c>
      <c r="M3913" s="39">
        <f t="shared" ref="M3913:M3976" si="433">$B$4/E3913*L3913-L3913</f>
        <v>0</v>
      </c>
      <c r="N3913" s="41">
        <f t="shared" si="428"/>
        <v>0</v>
      </c>
    </row>
    <row r="3914" spans="2:14">
      <c r="B3914" s="1">
        <v>36779</v>
      </c>
      <c r="C3914" s="1">
        <f t="shared" ref="C3914:C3977" si="434">DATE(YEAR(B3914),MONTH(B3914),DAY(1))</f>
        <v>36770</v>
      </c>
      <c r="E3914" s="42">
        <f>IF(DAY(B3914)&gt;14,VLOOKUP(DATE(YEAR(C3914),MONTH(C3914)-1,DAY(1)),'מדדים וריביות'!B:C,2,FALSE),VLOOKUP(DATE(YEAR(C3914),MONTH(C3914)-2,DAY(1)),'מדדים וריביות'!B:C,2,FALSE))</f>
        <v>25830828.181025099</v>
      </c>
      <c r="F3914" s="43">
        <f>IF($B$5=1,'ריבית יומית'!D3908,'ריבית יומית'!G3908)</f>
        <v>1.0738622586670132E-4</v>
      </c>
      <c r="G3914" s="43">
        <f t="shared" si="429"/>
        <v>1.0738622586670132E-4</v>
      </c>
      <c r="H3914" s="29">
        <f t="shared" si="430"/>
        <v>1.4163939191331814</v>
      </c>
      <c r="I3914" s="30">
        <f>VLOOKUP(B3913,'מדדים וריביות'!B:C,2)</f>
        <v>25541946.598385502</v>
      </c>
      <c r="K3914" s="39">
        <f t="shared" si="431"/>
        <v>0</v>
      </c>
      <c r="L3914" s="39">
        <f t="shared" si="432"/>
        <v>0</v>
      </c>
      <c r="M3914" s="39">
        <f t="shared" si="433"/>
        <v>0</v>
      </c>
      <c r="N3914" s="41">
        <f t="shared" ref="N3914:N3977" si="435">SUM(K3914:M3914)</f>
        <v>0</v>
      </c>
    </row>
    <row r="3915" spans="2:14">
      <c r="B3915" s="1">
        <v>36780</v>
      </c>
      <c r="C3915" s="1">
        <f t="shared" si="434"/>
        <v>36770</v>
      </c>
      <c r="E3915" s="42">
        <f>IF(DAY(B3915)&gt;14,VLOOKUP(DATE(YEAR(C3915),MONTH(C3915)-1,DAY(1)),'מדדים וריביות'!B:C,2,FALSE),VLOOKUP(DATE(YEAR(C3915),MONTH(C3915)-2,DAY(1)),'מדדים וריביות'!B:C,2,FALSE))</f>
        <v>25830828.181025099</v>
      </c>
      <c r="F3915" s="43">
        <f>IF($B$5=1,'ריבית יומית'!D3909,'ריבית יומית'!G3909)</f>
        <v>1.0738622586670132E-4</v>
      </c>
      <c r="G3915" s="43">
        <f t="shared" si="429"/>
        <v>1.0738622586670132E-4</v>
      </c>
      <c r="H3915" s="29">
        <f t="shared" si="430"/>
        <v>1.4162418342676848</v>
      </c>
      <c r="I3915" s="30">
        <f>VLOOKUP(B3914,'מדדים וריביות'!B:C,2)</f>
        <v>25541946.598385502</v>
      </c>
      <c r="K3915" s="39">
        <f t="shared" si="431"/>
        <v>0</v>
      </c>
      <c r="L3915" s="39">
        <f t="shared" si="432"/>
        <v>0</v>
      </c>
      <c r="M3915" s="39">
        <f t="shared" si="433"/>
        <v>0</v>
      </c>
      <c r="N3915" s="41">
        <f t="shared" si="435"/>
        <v>0</v>
      </c>
    </row>
    <row r="3916" spans="2:14">
      <c r="B3916" s="1">
        <v>36781</v>
      </c>
      <c r="C3916" s="1">
        <f t="shared" si="434"/>
        <v>36770</v>
      </c>
      <c r="E3916" s="42">
        <f>IF(DAY(B3916)&gt;14,VLOOKUP(DATE(YEAR(C3916),MONTH(C3916)-1,DAY(1)),'מדדים וריביות'!B:C,2,FALSE),VLOOKUP(DATE(YEAR(C3916),MONTH(C3916)-2,DAY(1)),'מדדים וריביות'!B:C,2,FALSE))</f>
        <v>25830828.181025099</v>
      </c>
      <c r="F3916" s="43">
        <f>IF($B$5=1,'ריבית יומית'!D3910,'ריבית יומית'!G3910)</f>
        <v>1.0738622586670132E-4</v>
      </c>
      <c r="G3916" s="43">
        <f t="shared" si="429"/>
        <v>1.0738622586670132E-4</v>
      </c>
      <c r="H3916" s="29">
        <f t="shared" si="430"/>
        <v>1.4160897657322544</v>
      </c>
      <c r="I3916" s="30">
        <f>VLOOKUP(B3915,'מדדים וריביות'!B:C,2)</f>
        <v>25541946.598385502</v>
      </c>
      <c r="K3916" s="39">
        <f t="shared" si="431"/>
        <v>0</v>
      </c>
      <c r="L3916" s="39">
        <f t="shared" si="432"/>
        <v>0</v>
      </c>
      <c r="M3916" s="39">
        <f t="shared" si="433"/>
        <v>0</v>
      </c>
      <c r="N3916" s="41">
        <f t="shared" si="435"/>
        <v>0</v>
      </c>
    </row>
    <row r="3917" spans="2:14">
      <c r="B3917" s="1">
        <v>36782</v>
      </c>
      <c r="C3917" s="1">
        <f t="shared" si="434"/>
        <v>36770</v>
      </c>
      <c r="E3917" s="42">
        <f>IF(DAY(B3917)&gt;14,VLOOKUP(DATE(YEAR(C3917),MONTH(C3917)-1,DAY(1)),'מדדים וריביות'!B:C,2,FALSE),VLOOKUP(DATE(YEAR(C3917),MONTH(C3917)-2,DAY(1)),'מדדים וריביות'!B:C,2,FALSE))</f>
        <v>25830828.181025099</v>
      </c>
      <c r="F3917" s="43">
        <f>IF($B$5=1,'ריבית יומית'!D3911,'ריבית יומית'!G3911)</f>
        <v>1.0738622586670132E-4</v>
      </c>
      <c r="G3917" s="43">
        <f t="shared" si="429"/>
        <v>1.0738622586670132E-4</v>
      </c>
      <c r="H3917" s="29">
        <f t="shared" si="430"/>
        <v>1.4159377135251365</v>
      </c>
      <c r="I3917" s="30">
        <f>VLOOKUP(B3916,'מדדים וריביות'!B:C,2)</f>
        <v>25541946.598385502</v>
      </c>
      <c r="K3917" s="39">
        <f t="shared" si="431"/>
        <v>0</v>
      </c>
      <c r="L3917" s="39">
        <f t="shared" si="432"/>
        <v>0</v>
      </c>
      <c r="M3917" s="39">
        <f t="shared" si="433"/>
        <v>0</v>
      </c>
      <c r="N3917" s="41">
        <f t="shared" si="435"/>
        <v>0</v>
      </c>
    </row>
    <row r="3918" spans="2:14">
      <c r="B3918" s="1">
        <v>36783</v>
      </c>
      <c r="C3918" s="1">
        <f t="shared" si="434"/>
        <v>36770</v>
      </c>
      <c r="E3918" s="42">
        <f>IF(DAY(B3918)&gt;14,VLOOKUP(DATE(YEAR(C3918),MONTH(C3918)-1,DAY(1)),'מדדים וריביות'!B:C,2,FALSE),VLOOKUP(DATE(YEAR(C3918),MONTH(C3918)-2,DAY(1)),'מדדים וריביות'!B:C,2,FALSE))</f>
        <v>25830828.181025099</v>
      </c>
      <c r="F3918" s="43">
        <f>IF($B$5=1,'ריבית יומית'!D3912,'ריבית יומית'!G3912)</f>
        <v>1.0738622586670132E-4</v>
      </c>
      <c r="G3918" s="43">
        <f t="shared" si="429"/>
        <v>1.0738622586670132E-4</v>
      </c>
      <c r="H3918" s="29">
        <f t="shared" si="430"/>
        <v>1.4157856776445781</v>
      </c>
      <c r="I3918" s="30">
        <f>VLOOKUP(B3917,'מדדים וריביות'!B:C,2)</f>
        <v>25541946.598385502</v>
      </c>
      <c r="K3918" s="39">
        <f t="shared" si="431"/>
        <v>0</v>
      </c>
      <c r="L3918" s="39">
        <f t="shared" si="432"/>
        <v>0</v>
      </c>
      <c r="M3918" s="39">
        <f t="shared" si="433"/>
        <v>0</v>
      </c>
      <c r="N3918" s="41">
        <f t="shared" si="435"/>
        <v>0</v>
      </c>
    </row>
    <row r="3919" spans="2:14">
      <c r="B3919" s="1">
        <v>36784</v>
      </c>
      <c r="C3919" s="1">
        <f t="shared" si="434"/>
        <v>36770</v>
      </c>
      <c r="E3919" s="42">
        <f>IF(DAY(B3919)&gt;14,VLOOKUP(DATE(YEAR(C3919),MONTH(C3919)-1,DAY(1)),'מדדים וריביות'!B:C,2,FALSE),VLOOKUP(DATE(YEAR(C3919),MONTH(C3919)-2,DAY(1)),'מדדים וריביות'!B:C,2,FALSE))</f>
        <v>25686387.3897053</v>
      </c>
      <c r="F3919" s="43">
        <f>IF($B$5=1,'ריבית יומית'!D3913,'ריבית יומית'!G3913)</f>
        <v>1.0738622586670132E-4</v>
      </c>
      <c r="G3919" s="43">
        <f t="shared" si="429"/>
        <v>1.0738622586670132E-4</v>
      </c>
      <c r="H3919" s="29">
        <f t="shared" si="430"/>
        <v>1.415633658088826</v>
      </c>
      <c r="I3919" s="30">
        <f>VLOOKUP(B3918,'מדדים וריביות'!B:C,2)</f>
        <v>25541946.598385502</v>
      </c>
      <c r="K3919" s="39">
        <f t="shared" si="431"/>
        <v>0</v>
      </c>
      <c r="L3919" s="39">
        <f t="shared" si="432"/>
        <v>0</v>
      </c>
      <c r="M3919" s="39">
        <f t="shared" si="433"/>
        <v>0</v>
      </c>
      <c r="N3919" s="41">
        <f t="shared" si="435"/>
        <v>0</v>
      </c>
    </row>
    <row r="3920" spans="2:14">
      <c r="B3920" s="1">
        <v>36785</v>
      </c>
      <c r="C3920" s="1">
        <f t="shared" si="434"/>
        <v>36770</v>
      </c>
      <c r="E3920" s="42">
        <f>IF(DAY(B3920)&gt;14,VLOOKUP(DATE(YEAR(C3920),MONTH(C3920)-1,DAY(1)),'מדדים וריביות'!B:C,2,FALSE),VLOOKUP(DATE(YEAR(C3920),MONTH(C3920)-2,DAY(1)),'מדדים וריביות'!B:C,2,FALSE))</f>
        <v>25686387.3897053</v>
      </c>
      <c r="F3920" s="43">
        <f>IF($B$5=1,'ריבית יומית'!D3914,'ריבית יומית'!G3914)</f>
        <v>1.0738622586670132E-4</v>
      </c>
      <c r="G3920" s="43">
        <f t="shared" si="429"/>
        <v>1.0738622586670132E-4</v>
      </c>
      <c r="H3920" s="29">
        <f t="shared" si="430"/>
        <v>1.4154816548561275</v>
      </c>
      <c r="I3920" s="30">
        <f>VLOOKUP(B3919,'מדדים וריביות'!B:C,2)</f>
        <v>25541946.598385502</v>
      </c>
      <c r="K3920" s="39">
        <f t="shared" si="431"/>
        <v>0</v>
      </c>
      <c r="L3920" s="39">
        <f t="shared" si="432"/>
        <v>0</v>
      </c>
      <c r="M3920" s="39">
        <f t="shared" si="433"/>
        <v>0</v>
      </c>
      <c r="N3920" s="41">
        <f t="shared" si="435"/>
        <v>0</v>
      </c>
    </row>
    <row r="3921" spans="2:14">
      <c r="B3921" s="1">
        <v>36786</v>
      </c>
      <c r="C3921" s="1">
        <f t="shared" si="434"/>
        <v>36770</v>
      </c>
      <c r="E3921" s="42">
        <f>IF(DAY(B3921)&gt;14,VLOOKUP(DATE(YEAR(C3921),MONTH(C3921)-1,DAY(1)),'מדדים וריביות'!B:C,2,FALSE),VLOOKUP(DATE(YEAR(C3921),MONTH(C3921)-2,DAY(1)),'מדדים וריביות'!B:C,2,FALSE))</f>
        <v>25686387.3897053</v>
      </c>
      <c r="F3921" s="43">
        <f>IF($B$5=1,'ריבית יומית'!D3915,'ריבית יומית'!G3915)</f>
        <v>1.0738622586670132E-4</v>
      </c>
      <c r="G3921" s="43">
        <f t="shared" si="429"/>
        <v>1.0738622586670132E-4</v>
      </c>
      <c r="H3921" s="29">
        <f t="shared" si="430"/>
        <v>1.4153296679447298</v>
      </c>
      <c r="I3921" s="30">
        <f>VLOOKUP(B3920,'מדדים וריביות'!B:C,2)</f>
        <v>25541946.598385502</v>
      </c>
      <c r="K3921" s="39">
        <f t="shared" si="431"/>
        <v>0</v>
      </c>
      <c r="L3921" s="39">
        <f t="shared" si="432"/>
        <v>0</v>
      </c>
      <c r="M3921" s="39">
        <f t="shared" si="433"/>
        <v>0</v>
      </c>
      <c r="N3921" s="41">
        <f t="shared" si="435"/>
        <v>0</v>
      </c>
    </row>
    <row r="3922" spans="2:14">
      <c r="B3922" s="1">
        <v>36787</v>
      </c>
      <c r="C3922" s="1">
        <f t="shared" si="434"/>
        <v>36770</v>
      </c>
      <c r="E3922" s="42">
        <f>IF(DAY(B3922)&gt;14,VLOOKUP(DATE(YEAR(C3922),MONTH(C3922)-1,DAY(1)),'מדדים וריביות'!B:C,2,FALSE),VLOOKUP(DATE(YEAR(C3922),MONTH(C3922)-2,DAY(1)),'מדדים וריביות'!B:C,2,FALSE))</f>
        <v>25686387.3897053</v>
      </c>
      <c r="F3922" s="43">
        <f>IF($B$5=1,'ריבית יומית'!D3916,'ריבית יומית'!G3916)</f>
        <v>1.0738622586670132E-4</v>
      </c>
      <c r="G3922" s="43">
        <f t="shared" si="429"/>
        <v>1.0738622586670132E-4</v>
      </c>
      <c r="H3922" s="29">
        <f t="shared" si="430"/>
        <v>1.4151776973528805</v>
      </c>
      <c r="I3922" s="30">
        <f>VLOOKUP(B3921,'מדדים וריביות'!B:C,2)</f>
        <v>25541946.598385502</v>
      </c>
      <c r="K3922" s="39">
        <f t="shared" si="431"/>
        <v>0</v>
      </c>
      <c r="L3922" s="39">
        <f t="shared" si="432"/>
        <v>0</v>
      </c>
      <c r="M3922" s="39">
        <f t="shared" si="433"/>
        <v>0</v>
      </c>
      <c r="N3922" s="41">
        <f t="shared" si="435"/>
        <v>0</v>
      </c>
    </row>
    <row r="3923" spans="2:14">
      <c r="B3923" s="1">
        <v>36788</v>
      </c>
      <c r="C3923" s="1">
        <f t="shared" si="434"/>
        <v>36770</v>
      </c>
      <c r="E3923" s="42">
        <f>IF(DAY(B3923)&gt;14,VLOOKUP(DATE(YEAR(C3923),MONTH(C3923)-1,DAY(1)),'מדדים וריביות'!B:C,2,FALSE),VLOOKUP(DATE(YEAR(C3923),MONTH(C3923)-2,DAY(1)),'מדדים וריביות'!B:C,2,FALSE))</f>
        <v>25686387.3897053</v>
      </c>
      <c r="F3923" s="43">
        <f>IF($B$5=1,'ריבית יומית'!D3917,'ריבית יומית'!G3917)</f>
        <v>1.0738622586670132E-4</v>
      </c>
      <c r="G3923" s="43">
        <f t="shared" si="429"/>
        <v>1.0738622586670132E-4</v>
      </c>
      <c r="H3923" s="29">
        <f t="shared" si="430"/>
        <v>1.4150257430788269</v>
      </c>
      <c r="I3923" s="30">
        <f>VLOOKUP(B3922,'מדדים וריביות'!B:C,2)</f>
        <v>25541946.598385502</v>
      </c>
      <c r="K3923" s="39">
        <f t="shared" si="431"/>
        <v>0</v>
      </c>
      <c r="L3923" s="39">
        <f t="shared" si="432"/>
        <v>0</v>
      </c>
      <c r="M3923" s="39">
        <f t="shared" si="433"/>
        <v>0</v>
      </c>
      <c r="N3923" s="41">
        <f t="shared" si="435"/>
        <v>0</v>
      </c>
    </row>
    <row r="3924" spans="2:14">
      <c r="B3924" s="1">
        <v>36789</v>
      </c>
      <c r="C3924" s="1">
        <f t="shared" si="434"/>
        <v>36770</v>
      </c>
      <c r="E3924" s="42">
        <f>IF(DAY(B3924)&gt;14,VLOOKUP(DATE(YEAR(C3924),MONTH(C3924)-1,DAY(1)),'מדדים וריביות'!B:C,2,FALSE),VLOOKUP(DATE(YEAR(C3924),MONTH(C3924)-2,DAY(1)),'מדדים וריביות'!B:C,2,FALSE))</f>
        <v>25686387.3897053</v>
      </c>
      <c r="F3924" s="43">
        <f>IF($B$5=1,'ריבית יומית'!D3918,'ריבית יומית'!G3918)</f>
        <v>1.0738622586670132E-4</v>
      </c>
      <c r="G3924" s="43">
        <f t="shared" si="429"/>
        <v>1.0738622586670132E-4</v>
      </c>
      <c r="H3924" s="29">
        <f t="shared" si="430"/>
        <v>1.4148738051208174</v>
      </c>
      <c r="I3924" s="30">
        <f>VLOOKUP(B3923,'מדדים וריביות'!B:C,2)</f>
        <v>25541946.598385502</v>
      </c>
      <c r="K3924" s="39">
        <f t="shared" si="431"/>
        <v>0</v>
      </c>
      <c r="L3924" s="39">
        <f t="shared" si="432"/>
        <v>0</v>
      </c>
      <c r="M3924" s="39">
        <f t="shared" si="433"/>
        <v>0</v>
      </c>
      <c r="N3924" s="41">
        <f t="shared" si="435"/>
        <v>0</v>
      </c>
    </row>
    <row r="3925" spans="2:14">
      <c r="B3925" s="1">
        <v>36790</v>
      </c>
      <c r="C3925" s="1">
        <f t="shared" si="434"/>
        <v>36770</v>
      </c>
      <c r="E3925" s="42">
        <f>IF(DAY(B3925)&gt;14,VLOOKUP(DATE(YEAR(C3925),MONTH(C3925)-1,DAY(1)),'מדדים וריביות'!B:C,2,FALSE),VLOOKUP(DATE(YEAR(C3925),MONTH(C3925)-2,DAY(1)),'מדדים וריביות'!B:C,2,FALSE))</f>
        <v>25686387.3897053</v>
      </c>
      <c r="F3925" s="43">
        <f>IF($B$5=1,'ריבית יומית'!D3919,'ריבית יומית'!G3919)</f>
        <v>1.0738622586670132E-4</v>
      </c>
      <c r="G3925" s="43">
        <f t="shared" si="429"/>
        <v>1.0738622586670132E-4</v>
      </c>
      <c r="H3925" s="29">
        <f t="shared" si="430"/>
        <v>1.4147218834770998</v>
      </c>
      <c r="I3925" s="30">
        <f>VLOOKUP(B3924,'מדדים וריביות'!B:C,2)</f>
        <v>25541946.598385502</v>
      </c>
      <c r="K3925" s="39">
        <f t="shared" si="431"/>
        <v>0</v>
      </c>
      <c r="L3925" s="39">
        <f t="shared" si="432"/>
        <v>0</v>
      </c>
      <c r="M3925" s="39">
        <f t="shared" si="433"/>
        <v>0</v>
      </c>
      <c r="N3925" s="41">
        <f t="shared" si="435"/>
        <v>0</v>
      </c>
    </row>
    <row r="3926" spans="2:14">
      <c r="B3926" s="1">
        <v>36791</v>
      </c>
      <c r="C3926" s="1">
        <f t="shared" si="434"/>
        <v>36770</v>
      </c>
      <c r="E3926" s="42">
        <f>IF(DAY(B3926)&gt;14,VLOOKUP(DATE(YEAR(C3926),MONTH(C3926)-1,DAY(1)),'מדדים וריביות'!B:C,2,FALSE),VLOOKUP(DATE(YEAR(C3926),MONTH(C3926)-2,DAY(1)),'מדדים וריביות'!B:C,2,FALSE))</f>
        <v>25686387.3897053</v>
      </c>
      <c r="F3926" s="43">
        <f>IF($B$5=1,'ריבית יומית'!D3920,'ריבית יומית'!G3920)</f>
        <v>1.0738622586670132E-4</v>
      </c>
      <c r="G3926" s="43">
        <f t="shared" si="429"/>
        <v>1.0738622586670132E-4</v>
      </c>
      <c r="H3926" s="29">
        <f t="shared" si="430"/>
        <v>1.4145699781459224</v>
      </c>
      <c r="I3926" s="30">
        <f>VLOOKUP(B3925,'מדדים וריביות'!B:C,2)</f>
        <v>25541946.598385502</v>
      </c>
      <c r="K3926" s="39">
        <f t="shared" si="431"/>
        <v>0</v>
      </c>
      <c r="L3926" s="39">
        <f t="shared" si="432"/>
        <v>0</v>
      </c>
      <c r="M3926" s="39">
        <f t="shared" si="433"/>
        <v>0</v>
      </c>
      <c r="N3926" s="41">
        <f t="shared" si="435"/>
        <v>0</v>
      </c>
    </row>
    <row r="3927" spans="2:14">
      <c r="B3927" s="1">
        <v>36792</v>
      </c>
      <c r="C3927" s="1">
        <f t="shared" si="434"/>
        <v>36770</v>
      </c>
      <c r="E3927" s="42">
        <f>IF(DAY(B3927)&gt;14,VLOOKUP(DATE(YEAR(C3927),MONTH(C3927)-1,DAY(1)),'מדדים וריביות'!B:C,2,FALSE),VLOOKUP(DATE(YEAR(C3927),MONTH(C3927)-2,DAY(1)),'מדדים וריביות'!B:C,2,FALSE))</f>
        <v>25686387.3897053</v>
      </c>
      <c r="F3927" s="43">
        <f>IF($B$5=1,'ריבית יומית'!D3921,'ריבית יומית'!G3921)</f>
        <v>1.0738622586670132E-4</v>
      </c>
      <c r="G3927" s="43">
        <f t="shared" si="429"/>
        <v>1.0738622586670132E-4</v>
      </c>
      <c r="H3927" s="29">
        <f t="shared" si="430"/>
        <v>1.4144180891255336</v>
      </c>
      <c r="I3927" s="30">
        <f>VLOOKUP(B3926,'מדדים וריביות'!B:C,2)</f>
        <v>25541946.598385502</v>
      </c>
      <c r="K3927" s="39">
        <f t="shared" si="431"/>
        <v>0</v>
      </c>
      <c r="L3927" s="39">
        <f t="shared" si="432"/>
        <v>0</v>
      </c>
      <c r="M3927" s="39">
        <f t="shared" si="433"/>
        <v>0</v>
      </c>
      <c r="N3927" s="41">
        <f t="shared" si="435"/>
        <v>0</v>
      </c>
    </row>
    <row r="3928" spans="2:14">
      <c r="B3928" s="1">
        <v>36793</v>
      </c>
      <c r="C3928" s="1">
        <f t="shared" si="434"/>
        <v>36770</v>
      </c>
      <c r="E3928" s="42">
        <f>IF(DAY(B3928)&gt;14,VLOOKUP(DATE(YEAR(C3928),MONTH(C3928)-1,DAY(1)),'מדדים וריביות'!B:C,2,FALSE),VLOOKUP(DATE(YEAR(C3928),MONTH(C3928)-2,DAY(1)),'מדדים וריביות'!B:C,2,FALSE))</f>
        <v>25686387.3897053</v>
      </c>
      <c r="F3928" s="43">
        <f>IF($B$5=1,'ריבית יומית'!D3922,'ריבית יומית'!G3922)</f>
        <v>1.0738622586670132E-4</v>
      </c>
      <c r="G3928" s="43">
        <f t="shared" si="429"/>
        <v>1.0738622586670132E-4</v>
      </c>
      <c r="H3928" s="29">
        <f t="shared" si="430"/>
        <v>1.4142662164141822</v>
      </c>
      <c r="I3928" s="30">
        <f>VLOOKUP(B3927,'מדדים וריביות'!B:C,2)</f>
        <v>25541946.598385502</v>
      </c>
      <c r="K3928" s="39">
        <f t="shared" si="431"/>
        <v>0</v>
      </c>
      <c r="L3928" s="39">
        <f t="shared" si="432"/>
        <v>0</v>
      </c>
      <c r="M3928" s="39">
        <f t="shared" si="433"/>
        <v>0</v>
      </c>
      <c r="N3928" s="41">
        <f t="shared" si="435"/>
        <v>0</v>
      </c>
    </row>
    <row r="3929" spans="2:14">
      <c r="B3929" s="1">
        <v>36794</v>
      </c>
      <c r="C3929" s="1">
        <f t="shared" si="434"/>
        <v>36770</v>
      </c>
      <c r="E3929" s="42">
        <f>IF(DAY(B3929)&gt;14,VLOOKUP(DATE(YEAR(C3929),MONTH(C3929)-1,DAY(1)),'מדדים וריביות'!B:C,2,FALSE),VLOOKUP(DATE(YEAR(C3929),MONTH(C3929)-2,DAY(1)),'מדדים וריביות'!B:C,2,FALSE))</f>
        <v>25686387.3897053</v>
      </c>
      <c r="F3929" s="43">
        <f>IF($B$5=1,'ריבית יומית'!D3923,'ריבית יומית'!G3923)</f>
        <v>1.0738622586670132E-4</v>
      </c>
      <c r="G3929" s="43">
        <f t="shared" si="429"/>
        <v>1.0738622586670132E-4</v>
      </c>
      <c r="H3929" s="29">
        <f t="shared" si="430"/>
        <v>1.4141143600101167</v>
      </c>
      <c r="I3929" s="30">
        <f>VLOOKUP(B3928,'מדדים וריביות'!B:C,2)</f>
        <v>25541946.598385502</v>
      </c>
      <c r="K3929" s="39">
        <f t="shared" si="431"/>
        <v>0</v>
      </c>
      <c r="L3929" s="39">
        <f t="shared" si="432"/>
        <v>0</v>
      </c>
      <c r="M3929" s="39">
        <f t="shared" si="433"/>
        <v>0</v>
      </c>
      <c r="N3929" s="41">
        <f t="shared" si="435"/>
        <v>0</v>
      </c>
    </row>
    <row r="3930" spans="2:14">
      <c r="B3930" s="1">
        <v>36795</v>
      </c>
      <c r="C3930" s="1">
        <f t="shared" si="434"/>
        <v>36770</v>
      </c>
      <c r="E3930" s="42">
        <f>IF(DAY(B3930)&gt;14,VLOOKUP(DATE(YEAR(C3930),MONTH(C3930)-1,DAY(1)),'מדדים וריביות'!B:C,2,FALSE),VLOOKUP(DATE(YEAR(C3930),MONTH(C3930)-2,DAY(1)),'מדדים וריביות'!B:C,2,FALSE))</f>
        <v>25686387.3897053</v>
      </c>
      <c r="F3930" s="43">
        <f>IF($B$5=1,'ריבית יומית'!D3924,'ריבית יומית'!G3924)</f>
        <v>1.0738622586670132E-4</v>
      </c>
      <c r="G3930" s="43">
        <f t="shared" si="429"/>
        <v>1.0738622586670132E-4</v>
      </c>
      <c r="H3930" s="29">
        <f t="shared" si="430"/>
        <v>1.4139625199115864</v>
      </c>
      <c r="I3930" s="30">
        <f>VLOOKUP(B3929,'מדדים וריביות'!B:C,2)</f>
        <v>25541946.598385502</v>
      </c>
      <c r="K3930" s="39">
        <f t="shared" si="431"/>
        <v>0</v>
      </c>
      <c r="L3930" s="39">
        <f t="shared" si="432"/>
        <v>0</v>
      </c>
      <c r="M3930" s="39">
        <f t="shared" si="433"/>
        <v>0</v>
      </c>
      <c r="N3930" s="41">
        <f t="shared" si="435"/>
        <v>0</v>
      </c>
    </row>
    <row r="3931" spans="2:14">
      <c r="B3931" s="1">
        <v>36796</v>
      </c>
      <c r="C3931" s="1">
        <f t="shared" si="434"/>
        <v>36770</v>
      </c>
      <c r="E3931" s="42">
        <f>IF(DAY(B3931)&gt;14,VLOOKUP(DATE(YEAR(C3931),MONTH(C3931)-1,DAY(1)),'מדדים וריביות'!B:C,2,FALSE),VLOOKUP(DATE(YEAR(C3931),MONTH(C3931)-2,DAY(1)),'מדדים וריביות'!B:C,2,FALSE))</f>
        <v>25686387.3897053</v>
      </c>
      <c r="F3931" s="43">
        <f>IF($B$5=1,'ריבית יומית'!D3925,'ריבית יומית'!G3925)</f>
        <v>1.0738622586670132E-4</v>
      </c>
      <c r="G3931" s="43">
        <f t="shared" si="429"/>
        <v>1.0738622586670132E-4</v>
      </c>
      <c r="H3931" s="29">
        <f t="shared" si="430"/>
        <v>1.4138106961168404</v>
      </c>
      <c r="I3931" s="30">
        <f>VLOOKUP(B3930,'מדדים וריביות'!B:C,2)</f>
        <v>25541946.598385502</v>
      </c>
      <c r="K3931" s="39">
        <f t="shared" si="431"/>
        <v>0</v>
      </c>
      <c r="L3931" s="39">
        <f t="shared" si="432"/>
        <v>0</v>
      </c>
      <c r="M3931" s="39">
        <f t="shared" si="433"/>
        <v>0</v>
      </c>
      <c r="N3931" s="41">
        <f t="shared" si="435"/>
        <v>0</v>
      </c>
    </row>
    <row r="3932" spans="2:14">
      <c r="B3932" s="1">
        <v>36797</v>
      </c>
      <c r="C3932" s="1">
        <f t="shared" si="434"/>
        <v>36770</v>
      </c>
      <c r="E3932" s="42">
        <f>IF(DAY(B3932)&gt;14,VLOOKUP(DATE(YEAR(C3932),MONTH(C3932)-1,DAY(1)),'מדדים וריביות'!B:C,2,FALSE),VLOOKUP(DATE(YEAR(C3932),MONTH(C3932)-2,DAY(1)),'מדדים וריביות'!B:C,2,FALSE))</f>
        <v>25686387.3897053</v>
      </c>
      <c r="F3932" s="43">
        <f>IF($B$5=1,'ריבית יומית'!D3926,'ריבית יומית'!G3926)</f>
        <v>1.0738622586670132E-4</v>
      </c>
      <c r="G3932" s="43">
        <f t="shared" si="429"/>
        <v>1.0738622586670132E-4</v>
      </c>
      <c r="H3932" s="29">
        <f t="shared" si="430"/>
        <v>1.4136588886241281</v>
      </c>
      <c r="I3932" s="30">
        <f>VLOOKUP(B3931,'מדדים וריביות'!B:C,2)</f>
        <v>25541946.598385502</v>
      </c>
      <c r="K3932" s="39">
        <f t="shared" si="431"/>
        <v>0</v>
      </c>
      <c r="L3932" s="39">
        <f t="shared" si="432"/>
        <v>0</v>
      </c>
      <c r="M3932" s="39">
        <f t="shared" si="433"/>
        <v>0</v>
      </c>
      <c r="N3932" s="41">
        <f t="shared" si="435"/>
        <v>0</v>
      </c>
    </row>
    <row r="3933" spans="2:14">
      <c r="B3933" s="1">
        <v>36798</v>
      </c>
      <c r="C3933" s="1">
        <f t="shared" si="434"/>
        <v>36770</v>
      </c>
      <c r="E3933" s="42">
        <f>IF(DAY(B3933)&gt;14,VLOOKUP(DATE(YEAR(C3933),MONTH(C3933)-1,DAY(1)),'מדדים וריביות'!B:C,2,FALSE),VLOOKUP(DATE(YEAR(C3933),MONTH(C3933)-2,DAY(1)),'מדדים וריביות'!B:C,2,FALSE))</f>
        <v>25686387.3897053</v>
      </c>
      <c r="F3933" s="43">
        <f>IF($B$5=1,'ריבית יומית'!D3927,'ריבית יומית'!G3927)</f>
        <v>1.0738622586670132E-4</v>
      </c>
      <c r="G3933" s="43">
        <f t="shared" si="429"/>
        <v>1.0738622586670132E-4</v>
      </c>
      <c r="H3933" s="29">
        <f t="shared" si="430"/>
        <v>1.4135070974316992</v>
      </c>
      <c r="I3933" s="30">
        <f>VLOOKUP(B3932,'מדדים וריביות'!B:C,2)</f>
        <v>25541946.598385502</v>
      </c>
      <c r="K3933" s="39">
        <f t="shared" si="431"/>
        <v>0</v>
      </c>
      <c r="L3933" s="39">
        <f t="shared" si="432"/>
        <v>0</v>
      </c>
      <c r="M3933" s="39">
        <f t="shared" si="433"/>
        <v>0</v>
      </c>
      <c r="N3933" s="41">
        <f t="shared" si="435"/>
        <v>0</v>
      </c>
    </row>
    <row r="3934" spans="2:14">
      <c r="B3934" s="1">
        <v>36799</v>
      </c>
      <c r="C3934" s="1">
        <f t="shared" si="434"/>
        <v>36770</v>
      </c>
      <c r="E3934" s="42">
        <f>IF(DAY(B3934)&gt;14,VLOOKUP(DATE(YEAR(C3934),MONTH(C3934)-1,DAY(1)),'מדדים וריביות'!B:C,2,FALSE),VLOOKUP(DATE(YEAR(C3934),MONTH(C3934)-2,DAY(1)),'מדדים וריביות'!B:C,2,FALSE))</f>
        <v>25686387.3897053</v>
      </c>
      <c r="F3934" s="43">
        <f>IF($B$5=1,'ריבית יומית'!D3928,'ריבית יומית'!G3928)</f>
        <v>1.0738622586670132E-4</v>
      </c>
      <c r="G3934" s="43">
        <f t="shared" si="429"/>
        <v>1.0738622586670132E-4</v>
      </c>
      <c r="H3934" s="29">
        <f t="shared" si="430"/>
        <v>1.4133553225378033</v>
      </c>
      <c r="I3934" s="30">
        <f>VLOOKUP(B3933,'מדדים וריביות'!B:C,2)</f>
        <v>25541946.598385502</v>
      </c>
      <c r="K3934" s="39">
        <f t="shared" si="431"/>
        <v>0</v>
      </c>
      <c r="L3934" s="39">
        <f t="shared" si="432"/>
        <v>0</v>
      </c>
      <c r="M3934" s="39">
        <f t="shared" si="433"/>
        <v>0</v>
      </c>
      <c r="N3934" s="41">
        <f t="shared" si="435"/>
        <v>0</v>
      </c>
    </row>
    <row r="3935" spans="2:14">
      <c r="B3935" s="1">
        <v>36800</v>
      </c>
      <c r="C3935" s="1">
        <f t="shared" si="434"/>
        <v>36800</v>
      </c>
      <c r="E3935" s="42">
        <f>IF(DAY(B3935)&gt;14,VLOOKUP(DATE(YEAR(C3935),MONTH(C3935)-1,DAY(1)),'מדדים וריביות'!B:C,2,FALSE),VLOOKUP(DATE(YEAR(C3935),MONTH(C3935)-2,DAY(1)),'מדדים וריביות'!B:C,2,FALSE))</f>
        <v>25686387.3897053</v>
      </c>
      <c r="F3935" s="43">
        <f>IF($B$5=1,'ריבית יומית'!D3929,'ריבית יומית'!G3929)</f>
        <v>1.0738622586670132E-4</v>
      </c>
      <c r="G3935" s="43">
        <f t="shared" si="429"/>
        <v>1.0738622586670132E-4</v>
      </c>
      <c r="H3935" s="29">
        <f t="shared" si="430"/>
        <v>1.4132035639406904</v>
      </c>
      <c r="I3935" s="30">
        <f>VLOOKUP(B3934,'מדדים וריביות'!B:C,2)</f>
        <v>25541946.598385502</v>
      </c>
      <c r="K3935" s="39">
        <f t="shared" si="431"/>
        <v>0</v>
      </c>
      <c r="L3935" s="39">
        <f t="shared" si="432"/>
        <v>0</v>
      </c>
      <c r="M3935" s="39">
        <f t="shared" si="433"/>
        <v>0</v>
      </c>
      <c r="N3935" s="41">
        <f t="shared" si="435"/>
        <v>0</v>
      </c>
    </row>
    <row r="3936" spans="2:14">
      <c r="B3936" s="1">
        <v>36801</v>
      </c>
      <c r="C3936" s="1">
        <f t="shared" si="434"/>
        <v>36800</v>
      </c>
      <c r="E3936" s="42">
        <f>IF(DAY(B3936)&gt;14,VLOOKUP(DATE(YEAR(C3936),MONTH(C3936)-1,DAY(1)),'מדדים וריביות'!B:C,2,FALSE),VLOOKUP(DATE(YEAR(C3936),MONTH(C3936)-2,DAY(1)),'מדדים וריביות'!B:C,2,FALSE))</f>
        <v>25686387.3897053</v>
      </c>
      <c r="F3936" s="43">
        <f>IF($B$5=1,'ריבית יומית'!D3930,'ריבית יומית'!G3930)</f>
        <v>1.0738622586670132E-4</v>
      </c>
      <c r="G3936" s="43">
        <f t="shared" si="429"/>
        <v>1.0738622586670132E-4</v>
      </c>
      <c r="H3936" s="29">
        <f t="shared" si="430"/>
        <v>1.4130518216386105</v>
      </c>
      <c r="I3936" s="30">
        <f>VLOOKUP(B3935,'מדדים וריביות'!B:C,2)</f>
        <v>25686387.3897053</v>
      </c>
      <c r="K3936" s="39">
        <f t="shared" si="431"/>
        <v>0</v>
      </c>
      <c r="L3936" s="39">
        <f t="shared" si="432"/>
        <v>0</v>
      </c>
      <c r="M3936" s="39">
        <f t="shared" si="433"/>
        <v>0</v>
      </c>
      <c r="N3936" s="41">
        <f t="shared" si="435"/>
        <v>0</v>
      </c>
    </row>
    <row r="3937" spans="2:14">
      <c r="B3937" s="1">
        <v>36802</v>
      </c>
      <c r="C3937" s="1">
        <f t="shared" si="434"/>
        <v>36800</v>
      </c>
      <c r="E3937" s="42">
        <f>IF(DAY(B3937)&gt;14,VLOOKUP(DATE(YEAR(C3937),MONTH(C3937)-1,DAY(1)),'מדדים וריביות'!B:C,2,FALSE),VLOOKUP(DATE(YEAR(C3937),MONTH(C3937)-2,DAY(1)),'מדדים וריביות'!B:C,2,FALSE))</f>
        <v>25686387.3897053</v>
      </c>
      <c r="F3937" s="43">
        <f>IF($B$5=1,'ריבית יומית'!D3931,'ריבית יומית'!G3931)</f>
        <v>1.0738622586670132E-4</v>
      </c>
      <c r="G3937" s="43">
        <f t="shared" si="429"/>
        <v>1.0738622586670132E-4</v>
      </c>
      <c r="H3937" s="29">
        <f t="shared" si="430"/>
        <v>1.4129000956298141</v>
      </c>
      <c r="I3937" s="30">
        <f>VLOOKUP(B3936,'מדדים וריביות'!B:C,2)</f>
        <v>25686387.3897053</v>
      </c>
      <c r="K3937" s="39">
        <f t="shared" si="431"/>
        <v>0</v>
      </c>
      <c r="L3937" s="39">
        <f t="shared" si="432"/>
        <v>0</v>
      </c>
      <c r="M3937" s="39">
        <f t="shared" si="433"/>
        <v>0</v>
      </c>
      <c r="N3937" s="41">
        <f t="shared" si="435"/>
        <v>0</v>
      </c>
    </row>
    <row r="3938" spans="2:14">
      <c r="B3938" s="1">
        <v>36803</v>
      </c>
      <c r="C3938" s="1">
        <f t="shared" si="434"/>
        <v>36800</v>
      </c>
      <c r="E3938" s="42">
        <f>IF(DAY(B3938)&gt;14,VLOOKUP(DATE(YEAR(C3938),MONTH(C3938)-1,DAY(1)),'מדדים וריביות'!B:C,2,FALSE),VLOOKUP(DATE(YEAR(C3938),MONTH(C3938)-2,DAY(1)),'מדדים וריביות'!B:C,2,FALSE))</f>
        <v>25686387.3897053</v>
      </c>
      <c r="F3938" s="43">
        <f>IF($B$5=1,'ריבית יומית'!D3932,'ריבית יומית'!G3932)</f>
        <v>1.0738622586670132E-4</v>
      </c>
      <c r="G3938" s="43">
        <f t="shared" si="429"/>
        <v>1.0738622586670132E-4</v>
      </c>
      <c r="H3938" s="29">
        <f t="shared" si="430"/>
        <v>1.4127483859125516</v>
      </c>
      <c r="I3938" s="30">
        <f>VLOOKUP(B3937,'מדדים וריביות'!B:C,2)</f>
        <v>25686387.3897053</v>
      </c>
      <c r="K3938" s="39">
        <f t="shared" si="431"/>
        <v>0</v>
      </c>
      <c r="L3938" s="39">
        <f t="shared" si="432"/>
        <v>0</v>
      </c>
      <c r="M3938" s="39">
        <f t="shared" si="433"/>
        <v>0</v>
      </c>
      <c r="N3938" s="41">
        <f t="shared" si="435"/>
        <v>0</v>
      </c>
    </row>
    <row r="3939" spans="2:14">
      <c r="B3939" s="1">
        <v>36804</v>
      </c>
      <c r="C3939" s="1">
        <f t="shared" si="434"/>
        <v>36800</v>
      </c>
      <c r="E3939" s="42">
        <f>IF(DAY(B3939)&gt;14,VLOOKUP(DATE(YEAR(C3939),MONTH(C3939)-1,DAY(1)),'מדדים וריביות'!B:C,2,FALSE),VLOOKUP(DATE(YEAR(C3939),MONTH(C3939)-2,DAY(1)),'מדדים וריביות'!B:C,2,FALSE))</f>
        <v>25686387.3897053</v>
      </c>
      <c r="F3939" s="43">
        <f>IF($B$5=1,'ריבית יומית'!D3933,'ריבית יומית'!G3933)</f>
        <v>1.0738622586670132E-4</v>
      </c>
      <c r="G3939" s="43">
        <f t="shared" si="429"/>
        <v>1.0738622586670132E-4</v>
      </c>
      <c r="H3939" s="29">
        <f t="shared" si="430"/>
        <v>1.4125966924850739</v>
      </c>
      <c r="I3939" s="30">
        <f>VLOOKUP(B3938,'מדדים וריביות'!B:C,2)</f>
        <v>25686387.3897053</v>
      </c>
      <c r="K3939" s="39">
        <f t="shared" si="431"/>
        <v>0</v>
      </c>
      <c r="L3939" s="39">
        <f t="shared" si="432"/>
        <v>0</v>
      </c>
      <c r="M3939" s="39">
        <f t="shared" si="433"/>
        <v>0</v>
      </c>
      <c r="N3939" s="41">
        <f t="shared" si="435"/>
        <v>0</v>
      </c>
    </row>
    <row r="3940" spans="2:14">
      <c r="B3940" s="1">
        <v>36805</v>
      </c>
      <c r="C3940" s="1">
        <f t="shared" si="434"/>
        <v>36800</v>
      </c>
      <c r="E3940" s="42">
        <f>IF(DAY(B3940)&gt;14,VLOOKUP(DATE(YEAR(C3940),MONTH(C3940)-1,DAY(1)),'מדדים וריביות'!B:C,2,FALSE),VLOOKUP(DATE(YEAR(C3940),MONTH(C3940)-2,DAY(1)),'מדדים וריביות'!B:C,2,FALSE))</f>
        <v>25686387.3897053</v>
      </c>
      <c r="F3940" s="43">
        <f>IF($B$5=1,'ריבית יומית'!D3934,'ריבית יומית'!G3934)</f>
        <v>1.0738622586670132E-4</v>
      </c>
      <c r="G3940" s="43">
        <f t="shared" si="429"/>
        <v>1.0738622586670132E-4</v>
      </c>
      <c r="H3940" s="29">
        <f t="shared" si="430"/>
        <v>1.4124450153456316</v>
      </c>
      <c r="I3940" s="30">
        <f>VLOOKUP(B3939,'מדדים וריביות'!B:C,2)</f>
        <v>25686387.3897053</v>
      </c>
      <c r="K3940" s="39">
        <f t="shared" si="431"/>
        <v>0</v>
      </c>
      <c r="L3940" s="39">
        <f t="shared" si="432"/>
        <v>0</v>
      </c>
      <c r="M3940" s="39">
        <f t="shared" si="433"/>
        <v>0</v>
      </c>
      <c r="N3940" s="41">
        <f t="shared" si="435"/>
        <v>0</v>
      </c>
    </row>
    <row r="3941" spans="2:14">
      <c r="B3941" s="1">
        <v>36806</v>
      </c>
      <c r="C3941" s="1">
        <f t="shared" si="434"/>
        <v>36800</v>
      </c>
      <c r="E3941" s="42">
        <f>IF(DAY(B3941)&gt;14,VLOOKUP(DATE(YEAR(C3941),MONTH(C3941)-1,DAY(1)),'מדדים וריביות'!B:C,2,FALSE),VLOOKUP(DATE(YEAR(C3941),MONTH(C3941)-2,DAY(1)),'מדדים וריביות'!B:C,2,FALSE))</f>
        <v>25686387.3897053</v>
      </c>
      <c r="F3941" s="43">
        <f>IF($B$5=1,'ריבית יומית'!D3935,'ריבית יומית'!G3935)</f>
        <v>1.0738622586670132E-4</v>
      </c>
      <c r="G3941" s="43">
        <f t="shared" si="429"/>
        <v>1.0738622586670132E-4</v>
      </c>
      <c r="H3941" s="29">
        <f t="shared" si="430"/>
        <v>1.4122933544924761</v>
      </c>
      <c r="I3941" s="30">
        <f>VLOOKUP(B3940,'מדדים וריביות'!B:C,2)</f>
        <v>25686387.3897053</v>
      </c>
      <c r="K3941" s="39">
        <f t="shared" si="431"/>
        <v>0</v>
      </c>
      <c r="L3941" s="39">
        <f t="shared" si="432"/>
        <v>0</v>
      </c>
      <c r="M3941" s="39">
        <f t="shared" si="433"/>
        <v>0</v>
      </c>
      <c r="N3941" s="41">
        <f t="shared" si="435"/>
        <v>0</v>
      </c>
    </row>
    <row r="3942" spans="2:14">
      <c r="B3942" s="1">
        <v>36807</v>
      </c>
      <c r="C3942" s="1">
        <f t="shared" si="434"/>
        <v>36800</v>
      </c>
      <c r="E3942" s="42">
        <f>IF(DAY(B3942)&gt;14,VLOOKUP(DATE(YEAR(C3942),MONTH(C3942)-1,DAY(1)),'מדדים וריביות'!B:C,2,FALSE),VLOOKUP(DATE(YEAR(C3942),MONTH(C3942)-2,DAY(1)),'מדדים וריביות'!B:C,2,FALSE))</f>
        <v>25686387.3897053</v>
      </c>
      <c r="F3942" s="43">
        <f>IF($B$5=1,'ריבית יומית'!D3936,'ריבית יומית'!G3936)</f>
        <v>1.0738622586670132E-4</v>
      </c>
      <c r="G3942" s="43">
        <f t="shared" si="429"/>
        <v>1.0738622586670132E-4</v>
      </c>
      <c r="H3942" s="29">
        <f t="shared" si="430"/>
        <v>1.4121417099238585</v>
      </c>
      <c r="I3942" s="30">
        <f>VLOOKUP(B3941,'מדדים וריביות'!B:C,2)</f>
        <v>25686387.3897053</v>
      </c>
      <c r="K3942" s="39">
        <f t="shared" si="431"/>
        <v>0</v>
      </c>
      <c r="L3942" s="39">
        <f t="shared" si="432"/>
        <v>0</v>
      </c>
      <c r="M3942" s="39">
        <f t="shared" si="433"/>
        <v>0</v>
      </c>
      <c r="N3942" s="41">
        <f t="shared" si="435"/>
        <v>0</v>
      </c>
    </row>
    <row r="3943" spans="2:14">
      <c r="B3943" s="1">
        <v>36808</v>
      </c>
      <c r="C3943" s="1">
        <f t="shared" si="434"/>
        <v>36800</v>
      </c>
      <c r="E3943" s="42">
        <f>IF(DAY(B3943)&gt;14,VLOOKUP(DATE(YEAR(C3943),MONTH(C3943)-1,DAY(1)),'מדדים וריביות'!B:C,2,FALSE),VLOOKUP(DATE(YEAR(C3943),MONTH(C3943)-2,DAY(1)),'מדדים וריביות'!B:C,2,FALSE))</f>
        <v>25686387.3897053</v>
      </c>
      <c r="F3943" s="43">
        <f>IF($B$5=1,'ריבית יומית'!D3937,'ריבית יומית'!G3937)</f>
        <v>1.0738622586670132E-4</v>
      </c>
      <c r="G3943" s="43">
        <f t="shared" si="429"/>
        <v>1.0738622586670132E-4</v>
      </c>
      <c r="H3943" s="29">
        <f t="shared" si="430"/>
        <v>1.4119900816380302</v>
      </c>
      <c r="I3943" s="30">
        <f>VLOOKUP(B3942,'מדדים וריביות'!B:C,2)</f>
        <v>25686387.3897053</v>
      </c>
      <c r="K3943" s="39">
        <f t="shared" si="431"/>
        <v>0</v>
      </c>
      <c r="L3943" s="39">
        <f t="shared" si="432"/>
        <v>0</v>
      </c>
      <c r="M3943" s="39">
        <f t="shared" si="433"/>
        <v>0</v>
      </c>
      <c r="N3943" s="41">
        <f t="shared" si="435"/>
        <v>0</v>
      </c>
    </row>
    <row r="3944" spans="2:14">
      <c r="B3944" s="1">
        <v>36809</v>
      </c>
      <c r="C3944" s="1">
        <f t="shared" si="434"/>
        <v>36800</v>
      </c>
      <c r="E3944" s="42">
        <f>IF(DAY(B3944)&gt;14,VLOOKUP(DATE(YEAR(C3944),MONTH(C3944)-1,DAY(1)),'מדדים וריביות'!B:C,2,FALSE),VLOOKUP(DATE(YEAR(C3944),MONTH(C3944)-2,DAY(1)),'מדדים וריביות'!B:C,2,FALSE))</f>
        <v>25686387.3897053</v>
      </c>
      <c r="F3944" s="43">
        <f>IF($B$5=1,'ריבית יומית'!D3938,'ריבית יומית'!G3938)</f>
        <v>1.0738622586670132E-4</v>
      </c>
      <c r="G3944" s="43">
        <f t="shared" si="429"/>
        <v>1.0738622586670132E-4</v>
      </c>
      <c r="H3944" s="29">
        <f t="shared" si="430"/>
        <v>1.4118384696332429</v>
      </c>
      <c r="I3944" s="30">
        <f>VLOOKUP(B3943,'מדדים וריביות'!B:C,2)</f>
        <v>25686387.3897053</v>
      </c>
      <c r="K3944" s="39">
        <f t="shared" si="431"/>
        <v>0</v>
      </c>
      <c r="L3944" s="39">
        <f t="shared" si="432"/>
        <v>0</v>
      </c>
      <c r="M3944" s="39">
        <f t="shared" si="433"/>
        <v>0</v>
      </c>
      <c r="N3944" s="41">
        <f t="shared" si="435"/>
        <v>0</v>
      </c>
    </row>
    <row r="3945" spans="2:14">
      <c r="B3945" s="1">
        <v>36810</v>
      </c>
      <c r="C3945" s="1">
        <f t="shared" si="434"/>
        <v>36800</v>
      </c>
      <c r="E3945" s="42">
        <f>IF(DAY(B3945)&gt;14,VLOOKUP(DATE(YEAR(C3945),MONTH(C3945)-1,DAY(1)),'מדדים וריביות'!B:C,2,FALSE),VLOOKUP(DATE(YEAR(C3945),MONTH(C3945)-2,DAY(1)),'מדדים וריביות'!B:C,2,FALSE))</f>
        <v>25686387.3897053</v>
      </c>
      <c r="F3945" s="43">
        <f>IF($B$5=1,'ריבית יומית'!D3939,'ריבית יומית'!G3939)</f>
        <v>1.0738622586670132E-4</v>
      </c>
      <c r="G3945" s="43">
        <f t="shared" si="429"/>
        <v>1.0738622586670132E-4</v>
      </c>
      <c r="H3945" s="29">
        <f t="shared" si="430"/>
        <v>1.4116868739077484</v>
      </c>
      <c r="I3945" s="30">
        <f>VLOOKUP(B3944,'מדדים וריביות'!B:C,2)</f>
        <v>25686387.3897053</v>
      </c>
      <c r="K3945" s="39">
        <f t="shared" si="431"/>
        <v>0</v>
      </c>
      <c r="L3945" s="39">
        <f t="shared" si="432"/>
        <v>0</v>
      </c>
      <c r="M3945" s="39">
        <f t="shared" si="433"/>
        <v>0</v>
      </c>
      <c r="N3945" s="41">
        <f t="shared" si="435"/>
        <v>0</v>
      </c>
    </row>
    <row r="3946" spans="2:14">
      <c r="B3946" s="1">
        <v>36811</v>
      </c>
      <c r="C3946" s="1">
        <f t="shared" si="434"/>
        <v>36800</v>
      </c>
      <c r="E3946" s="42">
        <f>IF(DAY(B3946)&gt;14,VLOOKUP(DATE(YEAR(C3946),MONTH(C3946)-1,DAY(1)),'מדדים וריביות'!B:C,2,FALSE),VLOOKUP(DATE(YEAR(C3946),MONTH(C3946)-2,DAY(1)),'מדדים וריביות'!B:C,2,FALSE))</f>
        <v>25686387.3897053</v>
      </c>
      <c r="F3946" s="43">
        <f>IF($B$5=1,'ריבית יומית'!D3940,'ריבית יומית'!G3940)</f>
        <v>1.0738622586670132E-4</v>
      </c>
      <c r="G3946" s="43">
        <f t="shared" si="429"/>
        <v>1.0738622586670132E-4</v>
      </c>
      <c r="H3946" s="29">
        <f t="shared" si="430"/>
        <v>1.4115352944597988</v>
      </c>
      <c r="I3946" s="30">
        <f>VLOOKUP(B3945,'מדדים וריביות'!B:C,2)</f>
        <v>25686387.3897053</v>
      </c>
      <c r="K3946" s="39">
        <f t="shared" si="431"/>
        <v>0</v>
      </c>
      <c r="L3946" s="39">
        <f t="shared" si="432"/>
        <v>0</v>
      </c>
      <c r="M3946" s="39">
        <f t="shared" si="433"/>
        <v>0</v>
      </c>
      <c r="N3946" s="41">
        <f t="shared" si="435"/>
        <v>0</v>
      </c>
    </row>
    <row r="3947" spans="2:14">
      <c r="B3947" s="1">
        <v>36812</v>
      </c>
      <c r="C3947" s="1">
        <f t="shared" si="434"/>
        <v>36800</v>
      </c>
      <c r="E3947" s="42">
        <f>IF(DAY(B3947)&gt;14,VLOOKUP(DATE(YEAR(C3947),MONTH(C3947)-1,DAY(1)),'מדדים וריביות'!B:C,2,FALSE),VLOOKUP(DATE(YEAR(C3947),MONTH(C3947)-2,DAY(1)),'מדדים וריביות'!B:C,2,FALSE))</f>
        <v>25686387.3897053</v>
      </c>
      <c r="F3947" s="43">
        <f>IF($B$5=1,'ריבית יומית'!D3941,'ריבית יומית'!G3941)</f>
        <v>1.0738622586670132E-4</v>
      </c>
      <c r="G3947" s="43">
        <f t="shared" si="429"/>
        <v>1.0738622586670132E-4</v>
      </c>
      <c r="H3947" s="29">
        <f t="shared" si="430"/>
        <v>1.411383731287646</v>
      </c>
      <c r="I3947" s="30">
        <f>VLOOKUP(B3946,'מדדים וריביות'!B:C,2)</f>
        <v>25686387.3897053</v>
      </c>
      <c r="K3947" s="39">
        <f t="shared" si="431"/>
        <v>0</v>
      </c>
      <c r="L3947" s="39">
        <f t="shared" si="432"/>
        <v>0</v>
      </c>
      <c r="M3947" s="39">
        <f t="shared" si="433"/>
        <v>0</v>
      </c>
      <c r="N3947" s="41">
        <f t="shared" si="435"/>
        <v>0</v>
      </c>
    </row>
    <row r="3948" spans="2:14">
      <c r="B3948" s="1">
        <v>36813</v>
      </c>
      <c r="C3948" s="1">
        <f t="shared" si="434"/>
        <v>36800</v>
      </c>
      <c r="E3948" s="42">
        <f>IF(DAY(B3948)&gt;14,VLOOKUP(DATE(YEAR(C3948),MONTH(C3948)-1,DAY(1)),'מדדים וריביות'!B:C,2,FALSE),VLOOKUP(DATE(YEAR(C3948),MONTH(C3948)-2,DAY(1)),'מדדים וריביות'!B:C,2,FALSE))</f>
        <v>25686387.3897053</v>
      </c>
      <c r="F3948" s="43">
        <f>IF($B$5=1,'ריבית יומית'!D3942,'ריבית יומית'!G3942)</f>
        <v>1.0738622586670132E-4</v>
      </c>
      <c r="G3948" s="43">
        <f t="shared" si="429"/>
        <v>1.0738622586670132E-4</v>
      </c>
      <c r="H3948" s="29">
        <f t="shared" si="430"/>
        <v>1.4112321843895428</v>
      </c>
      <c r="I3948" s="30">
        <f>VLOOKUP(B3947,'מדדים וריביות'!B:C,2)</f>
        <v>25686387.3897053</v>
      </c>
      <c r="K3948" s="39">
        <f t="shared" si="431"/>
        <v>0</v>
      </c>
      <c r="L3948" s="39">
        <f t="shared" si="432"/>
        <v>0</v>
      </c>
      <c r="M3948" s="39">
        <f t="shared" si="433"/>
        <v>0</v>
      </c>
      <c r="N3948" s="41">
        <f t="shared" si="435"/>
        <v>0</v>
      </c>
    </row>
    <row r="3949" spans="2:14">
      <c r="B3949" s="1">
        <v>36814</v>
      </c>
      <c r="C3949" s="1">
        <f t="shared" si="434"/>
        <v>36800</v>
      </c>
      <c r="E3949" s="42">
        <f>IF(DAY(B3949)&gt;14,VLOOKUP(DATE(YEAR(C3949),MONTH(C3949)-1,DAY(1)),'מדדים וריביות'!B:C,2,FALSE),VLOOKUP(DATE(YEAR(C3949),MONTH(C3949)-2,DAY(1)),'מדדים וריביות'!B:C,2,FALSE))</f>
        <v>25541946.598385502</v>
      </c>
      <c r="F3949" s="43">
        <f>IF($B$5=1,'ריבית יומית'!D3943,'ריבית יומית'!G3943)</f>
        <v>1.0738622586670132E-4</v>
      </c>
      <c r="G3949" s="43">
        <f t="shared" si="429"/>
        <v>1.0738622586670132E-4</v>
      </c>
      <c r="H3949" s="29">
        <f t="shared" si="430"/>
        <v>1.4110806537637415</v>
      </c>
      <c r="I3949" s="30">
        <f>VLOOKUP(B3948,'מדדים וריביות'!B:C,2)</f>
        <v>25686387.3897053</v>
      </c>
      <c r="K3949" s="39">
        <f t="shared" si="431"/>
        <v>0</v>
      </c>
      <c r="L3949" s="39">
        <f t="shared" si="432"/>
        <v>0</v>
      </c>
      <c r="M3949" s="39">
        <f t="shared" si="433"/>
        <v>0</v>
      </c>
      <c r="N3949" s="41">
        <f t="shared" si="435"/>
        <v>0</v>
      </c>
    </row>
    <row r="3950" spans="2:14">
      <c r="B3950" s="1">
        <v>36815</v>
      </c>
      <c r="C3950" s="1">
        <f t="shared" si="434"/>
        <v>36800</v>
      </c>
      <c r="E3950" s="42">
        <f>IF(DAY(B3950)&gt;14,VLOOKUP(DATE(YEAR(C3950),MONTH(C3950)-1,DAY(1)),'מדדים וריביות'!B:C,2,FALSE),VLOOKUP(DATE(YEAR(C3950),MONTH(C3950)-2,DAY(1)),'מדדים וריביות'!B:C,2,FALSE))</f>
        <v>25541946.598385502</v>
      </c>
      <c r="F3950" s="43">
        <f>IF($B$5=1,'ריבית יומית'!D3944,'ריבית יומית'!G3944)</f>
        <v>1.0738622586670132E-4</v>
      </c>
      <c r="G3950" s="43">
        <f t="shared" si="429"/>
        <v>1.0738622586670132E-4</v>
      </c>
      <c r="H3950" s="29">
        <f t="shared" si="430"/>
        <v>1.4109291394084951</v>
      </c>
      <c r="I3950" s="30">
        <f>VLOOKUP(B3949,'מדדים וריביות'!B:C,2)</f>
        <v>25686387.3897053</v>
      </c>
      <c r="K3950" s="39">
        <f t="shared" si="431"/>
        <v>0</v>
      </c>
      <c r="L3950" s="39">
        <f t="shared" si="432"/>
        <v>0</v>
      </c>
      <c r="M3950" s="39">
        <f t="shared" si="433"/>
        <v>0</v>
      </c>
      <c r="N3950" s="41">
        <f t="shared" si="435"/>
        <v>0</v>
      </c>
    </row>
    <row r="3951" spans="2:14">
      <c r="B3951" s="1">
        <v>36816</v>
      </c>
      <c r="C3951" s="1">
        <f t="shared" si="434"/>
        <v>36800</v>
      </c>
      <c r="E3951" s="42">
        <f>IF(DAY(B3951)&gt;14,VLOOKUP(DATE(YEAR(C3951),MONTH(C3951)-1,DAY(1)),'מדדים וריביות'!B:C,2,FALSE),VLOOKUP(DATE(YEAR(C3951),MONTH(C3951)-2,DAY(1)),'מדדים וריביות'!B:C,2,FALSE))</f>
        <v>25541946.598385502</v>
      </c>
      <c r="F3951" s="43">
        <f>IF($B$5=1,'ריבית יומית'!D3945,'ריבית יומית'!G3945)</f>
        <v>1.0738622586670132E-4</v>
      </c>
      <c r="G3951" s="43">
        <f t="shared" si="429"/>
        <v>1.0738622586670132E-4</v>
      </c>
      <c r="H3951" s="29">
        <f t="shared" si="430"/>
        <v>1.4107776413220563</v>
      </c>
      <c r="I3951" s="30">
        <f>VLOOKUP(B3950,'מדדים וריביות'!B:C,2)</f>
        <v>25686387.3897053</v>
      </c>
      <c r="K3951" s="39">
        <f t="shared" si="431"/>
        <v>0</v>
      </c>
      <c r="L3951" s="39">
        <f t="shared" si="432"/>
        <v>0</v>
      </c>
      <c r="M3951" s="39">
        <f t="shared" si="433"/>
        <v>0</v>
      </c>
      <c r="N3951" s="41">
        <f t="shared" si="435"/>
        <v>0</v>
      </c>
    </row>
    <row r="3952" spans="2:14">
      <c r="B3952" s="1">
        <v>36817</v>
      </c>
      <c r="C3952" s="1">
        <f t="shared" si="434"/>
        <v>36800</v>
      </c>
      <c r="E3952" s="42">
        <f>IF(DAY(B3952)&gt;14,VLOOKUP(DATE(YEAR(C3952),MONTH(C3952)-1,DAY(1)),'מדדים וריביות'!B:C,2,FALSE),VLOOKUP(DATE(YEAR(C3952),MONTH(C3952)-2,DAY(1)),'מדדים וריביות'!B:C,2,FALSE))</f>
        <v>25541946.598385502</v>
      </c>
      <c r="F3952" s="43">
        <f>IF($B$5=1,'ריבית יומית'!D3946,'ריבית יומית'!G3946)</f>
        <v>1.0738622586670132E-4</v>
      </c>
      <c r="G3952" s="43">
        <f t="shared" si="429"/>
        <v>1.0738622586670132E-4</v>
      </c>
      <c r="H3952" s="29">
        <f t="shared" si="430"/>
        <v>1.4106261595026786</v>
      </c>
      <c r="I3952" s="30">
        <f>VLOOKUP(B3951,'מדדים וריביות'!B:C,2)</f>
        <v>25686387.3897053</v>
      </c>
      <c r="K3952" s="39">
        <f t="shared" si="431"/>
        <v>0</v>
      </c>
      <c r="L3952" s="39">
        <f t="shared" si="432"/>
        <v>0</v>
      </c>
      <c r="M3952" s="39">
        <f t="shared" si="433"/>
        <v>0</v>
      </c>
      <c r="N3952" s="41">
        <f t="shared" si="435"/>
        <v>0</v>
      </c>
    </row>
    <row r="3953" spans="2:14">
      <c r="B3953" s="1">
        <v>36818</v>
      </c>
      <c r="C3953" s="1">
        <f t="shared" si="434"/>
        <v>36800</v>
      </c>
      <c r="E3953" s="42">
        <f>IF(DAY(B3953)&gt;14,VLOOKUP(DATE(YEAR(C3953),MONTH(C3953)-1,DAY(1)),'מדדים וריביות'!B:C,2,FALSE),VLOOKUP(DATE(YEAR(C3953),MONTH(C3953)-2,DAY(1)),'מדדים וריביות'!B:C,2,FALSE))</f>
        <v>25541946.598385502</v>
      </c>
      <c r="F3953" s="43">
        <f>IF($B$5=1,'ריבית יומית'!D3947,'ריבית יומית'!G3947)</f>
        <v>1.0738622586670132E-4</v>
      </c>
      <c r="G3953" s="43">
        <f t="shared" si="429"/>
        <v>1.0738622586670132E-4</v>
      </c>
      <c r="H3953" s="29">
        <f t="shared" si="430"/>
        <v>1.410474693948615</v>
      </c>
      <c r="I3953" s="30">
        <f>VLOOKUP(B3952,'מדדים וריביות'!B:C,2)</f>
        <v>25686387.3897053</v>
      </c>
      <c r="K3953" s="39">
        <f t="shared" si="431"/>
        <v>0</v>
      </c>
      <c r="L3953" s="39">
        <f t="shared" si="432"/>
        <v>0</v>
      </c>
      <c r="M3953" s="39">
        <f t="shared" si="433"/>
        <v>0</v>
      </c>
      <c r="N3953" s="41">
        <f t="shared" si="435"/>
        <v>0</v>
      </c>
    </row>
    <row r="3954" spans="2:14">
      <c r="B3954" s="1">
        <v>36819</v>
      </c>
      <c r="C3954" s="1">
        <f t="shared" si="434"/>
        <v>36800</v>
      </c>
      <c r="E3954" s="42">
        <f>IF(DAY(B3954)&gt;14,VLOOKUP(DATE(YEAR(C3954),MONTH(C3954)-1,DAY(1)),'מדדים וריביות'!B:C,2,FALSE),VLOOKUP(DATE(YEAR(C3954),MONTH(C3954)-2,DAY(1)),'מדדים וריביות'!B:C,2,FALSE))</f>
        <v>25541946.598385502</v>
      </c>
      <c r="F3954" s="43">
        <f>IF($B$5=1,'ריבית יומית'!D3948,'ריבית יומית'!G3948)</f>
        <v>1.0738622586670132E-4</v>
      </c>
      <c r="G3954" s="43">
        <f t="shared" si="429"/>
        <v>1.0738622586670132E-4</v>
      </c>
      <c r="H3954" s="29">
        <f t="shared" si="430"/>
        <v>1.4103232446581191</v>
      </c>
      <c r="I3954" s="30">
        <f>VLOOKUP(B3953,'מדדים וריביות'!B:C,2)</f>
        <v>25686387.3897053</v>
      </c>
      <c r="K3954" s="39">
        <f t="shared" si="431"/>
        <v>0</v>
      </c>
      <c r="L3954" s="39">
        <f t="shared" si="432"/>
        <v>0</v>
      </c>
      <c r="M3954" s="39">
        <f t="shared" si="433"/>
        <v>0</v>
      </c>
      <c r="N3954" s="41">
        <f t="shared" si="435"/>
        <v>0</v>
      </c>
    </row>
    <row r="3955" spans="2:14">
      <c r="B3955" s="1">
        <v>36820</v>
      </c>
      <c r="C3955" s="1">
        <f t="shared" si="434"/>
        <v>36800</v>
      </c>
      <c r="E3955" s="42">
        <f>IF(DAY(B3955)&gt;14,VLOOKUP(DATE(YEAR(C3955),MONTH(C3955)-1,DAY(1)),'מדדים וריביות'!B:C,2,FALSE),VLOOKUP(DATE(YEAR(C3955),MONTH(C3955)-2,DAY(1)),'מדדים וריביות'!B:C,2,FALSE))</f>
        <v>25541946.598385502</v>
      </c>
      <c r="F3955" s="43">
        <f>IF($B$5=1,'ריבית יומית'!D3949,'ריבית יומית'!G3949)</f>
        <v>1.0738622586670132E-4</v>
      </c>
      <c r="G3955" s="43">
        <f t="shared" si="429"/>
        <v>1.0738622586670132E-4</v>
      </c>
      <c r="H3955" s="29">
        <f t="shared" si="430"/>
        <v>1.4101718116294446</v>
      </c>
      <c r="I3955" s="30">
        <f>VLOOKUP(B3954,'מדדים וריביות'!B:C,2)</f>
        <v>25686387.3897053</v>
      </c>
      <c r="K3955" s="39">
        <f t="shared" si="431"/>
        <v>0</v>
      </c>
      <c r="L3955" s="39">
        <f t="shared" si="432"/>
        <v>0</v>
      </c>
      <c r="M3955" s="39">
        <f t="shared" si="433"/>
        <v>0</v>
      </c>
      <c r="N3955" s="41">
        <f t="shared" si="435"/>
        <v>0</v>
      </c>
    </row>
    <row r="3956" spans="2:14">
      <c r="B3956" s="1">
        <v>36821</v>
      </c>
      <c r="C3956" s="1">
        <f t="shared" si="434"/>
        <v>36800</v>
      </c>
      <c r="E3956" s="42">
        <f>IF(DAY(B3956)&gt;14,VLOOKUP(DATE(YEAR(C3956),MONTH(C3956)-1,DAY(1)),'מדדים וריביות'!B:C,2,FALSE),VLOOKUP(DATE(YEAR(C3956),MONTH(C3956)-2,DAY(1)),'מדדים וריביות'!B:C,2,FALSE))</f>
        <v>25541946.598385502</v>
      </c>
      <c r="F3956" s="43">
        <f>IF($B$5=1,'ריבית יומית'!D3950,'ריבית יומית'!G3950)</f>
        <v>1.0738622586670132E-4</v>
      </c>
      <c r="G3956" s="43">
        <f t="shared" si="429"/>
        <v>1.0738622586670132E-4</v>
      </c>
      <c r="H3956" s="29">
        <f t="shared" si="430"/>
        <v>1.4100203948608454</v>
      </c>
      <c r="I3956" s="30">
        <f>VLOOKUP(B3955,'מדדים וריביות'!B:C,2)</f>
        <v>25686387.3897053</v>
      </c>
      <c r="K3956" s="39">
        <f t="shared" si="431"/>
        <v>0</v>
      </c>
      <c r="L3956" s="39">
        <f t="shared" si="432"/>
        <v>0</v>
      </c>
      <c r="M3956" s="39">
        <f t="shared" si="433"/>
        <v>0</v>
      </c>
      <c r="N3956" s="41">
        <f t="shared" si="435"/>
        <v>0</v>
      </c>
    </row>
    <row r="3957" spans="2:14">
      <c r="B3957" s="1">
        <v>36822</v>
      </c>
      <c r="C3957" s="1">
        <f t="shared" si="434"/>
        <v>36800</v>
      </c>
      <c r="E3957" s="42">
        <f>IF(DAY(B3957)&gt;14,VLOOKUP(DATE(YEAR(C3957),MONTH(C3957)-1,DAY(1)),'מדדים וריביות'!B:C,2,FALSE),VLOOKUP(DATE(YEAR(C3957),MONTH(C3957)-2,DAY(1)),'מדדים וריביות'!B:C,2,FALSE))</f>
        <v>25541946.598385502</v>
      </c>
      <c r="F3957" s="43">
        <f>IF($B$5=1,'ריבית יומית'!D3951,'ריבית יומית'!G3951)</f>
        <v>1.0738622586670132E-4</v>
      </c>
      <c r="G3957" s="43">
        <f t="shared" si="429"/>
        <v>1.0738622586670132E-4</v>
      </c>
      <c r="H3957" s="29">
        <f t="shared" si="430"/>
        <v>1.4098689943505756</v>
      </c>
      <c r="I3957" s="30">
        <f>VLOOKUP(B3956,'מדדים וריביות'!B:C,2)</f>
        <v>25686387.3897053</v>
      </c>
      <c r="K3957" s="39">
        <f t="shared" si="431"/>
        <v>0</v>
      </c>
      <c r="L3957" s="39">
        <f t="shared" si="432"/>
        <v>0</v>
      </c>
      <c r="M3957" s="39">
        <f t="shared" si="433"/>
        <v>0</v>
      </c>
      <c r="N3957" s="41">
        <f t="shared" si="435"/>
        <v>0</v>
      </c>
    </row>
    <row r="3958" spans="2:14">
      <c r="B3958" s="1">
        <v>36823</v>
      </c>
      <c r="C3958" s="1">
        <f t="shared" si="434"/>
        <v>36800</v>
      </c>
      <c r="E3958" s="42">
        <f>IF(DAY(B3958)&gt;14,VLOOKUP(DATE(YEAR(C3958),MONTH(C3958)-1,DAY(1)),'מדדים וריביות'!B:C,2,FALSE),VLOOKUP(DATE(YEAR(C3958),MONTH(C3958)-2,DAY(1)),'מדדים וריביות'!B:C,2,FALSE))</f>
        <v>25541946.598385502</v>
      </c>
      <c r="F3958" s="43">
        <f>IF($B$5=1,'ריבית יומית'!D3952,'ריבית יומית'!G3952)</f>
        <v>1.0738622586670132E-4</v>
      </c>
      <c r="G3958" s="43">
        <f t="shared" si="429"/>
        <v>1.0738622586670132E-4</v>
      </c>
      <c r="H3958" s="29">
        <f t="shared" si="430"/>
        <v>1.4097176100968893</v>
      </c>
      <c r="I3958" s="30">
        <f>VLOOKUP(B3957,'מדדים וריביות'!B:C,2)</f>
        <v>25686387.3897053</v>
      </c>
      <c r="K3958" s="39">
        <f t="shared" si="431"/>
        <v>0</v>
      </c>
      <c r="L3958" s="39">
        <f t="shared" si="432"/>
        <v>0</v>
      </c>
      <c r="M3958" s="39">
        <f t="shared" si="433"/>
        <v>0</v>
      </c>
      <c r="N3958" s="41">
        <f t="shared" si="435"/>
        <v>0</v>
      </c>
    </row>
    <row r="3959" spans="2:14">
      <c r="B3959" s="1">
        <v>36824</v>
      </c>
      <c r="C3959" s="1">
        <f t="shared" si="434"/>
        <v>36800</v>
      </c>
      <c r="E3959" s="42">
        <f>IF(DAY(B3959)&gt;14,VLOOKUP(DATE(YEAR(C3959),MONTH(C3959)-1,DAY(1)),'מדדים וריביות'!B:C,2,FALSE),VLOOKUP(DATE(YEAR(C3959),MONTH(C3959)-2,DAY(1)),'מדדים וריביות'!B:C,2,FALSE))</f>
        <v>25541946.598385502</v>
      </c>
      <c r="F3959" s="43">
        <f>IF($B$5=1,'ריבית יומית'!D3953,'ריבית יומית'!G3953)</f>
        <v>1.0738622586670132E-4</v>
      </c>
      <c r="G3959" s="43">
        <f t="shared" si="429"/>
        <v>1.0738622586670132E-4</v>
      </c>
      <c r="H3959" s="29">
        <f t="shared" si="430"/>
        <v>1.4095662420980413</v>
      </c>
      <c r="I3959" s="30">
        <f>VLOOKUP(B3958,'מדדים וריביות'!B:C,2)</f>
        <v>25686387.3897053</v>
      </c>
      <c r="K3959" s="39">
        <f t="shared" si="431"/>
        <v>0</v>
      </c>
      <c r="L3959" s="39">
        <f t="shared" si="432"/>
        <v>0</v>
      </c>
      <c r="M3959" s="39">
        <f t="shared" si="433"/>
        <v>0</v>
      </c>
      <c r="N3959" s="41">
        <f t="shared" si="435"/>
        <v>0</v>
      </c>
    </row>
    <row r="3960" spans="2:14">
      <c r="B3960" s="1">
        <v>36825</v>
      </c>
      <c r="C3960" s="1">
        <f t="shared" si="434"/>
        <v>36800</v>
      </c>
      <c r="E3960" s="42">
        <f>IF(DAY(B3960)&gt;14,VLOOKUP(DATE(YEAR(C3960),MONTH(C3960)-1,DAY(1)),'מדדים וריביות'!B:C,2,FALSE),VLOOKUP(DATE(YEAR(C3960),MONTH(C3960)-2,DAY(1)),'מדדים וריביות'!B:C,2,FALSE))</f>
        <v>25541946.598385502</v>
      </c>
      <c r="F3960" s="43">
        <f>IF($B$5=1,'ריבית יומית'!D3954,'ריבית יומית'!G3954)</f>
        <v>1.0738622586670132E-4</v>
      </c>
      <c r="G3960" s="43">
        <f t="shared" si="429"/>
        <v>1.0738622586670132E-4</v>
      </c>
      <c r="H3960" s="29">
        <f t="shared" si="430"/>
        <v>1.4094148903522861</v>
      </c>
      <c r="I3960" s="30">
        <f>VLOOKUP(B3959,'מדדים וריביות'!B:C,2)</f>
        <v>25686387.3897053</v>
      </c>
      <c r="K3960" s="39">
        <f t="shared" si="431"/>
        <v>0</v>
      </c>
      <c r="L3960" s="39">
        <f t="shared" si="432"/>
        <v>0</v>
      </c>
      <c r="M3960" s="39">
        <f t="shared" si="433"/>
        <v>0</v>
      </c>
      <c r="N3960" s="41">
        <f t="shared" si="435"/>
        <v>0</v>
      </c>
    </row>
    <row r="3961" spans="2:14">
      <c r="B3961" s="1">
        <v>36826</v>
      </c>
      <c r="C3961" s="1">
        <f t="shared" si="434"/>
        <v>36800</v>
      </c>
      <c r="E3961" s="42">
        <f>IF(DAY(B3961)&gt;14,VLOOKUP(DATE(YEAR(C3961),MONTH(C3961)-1,DAY(1)),'מדדים וריביות'!B:C,2,FALSE),VLOOKUP(DATE(YEAR(C3961),MONTH(C3961)-2,DAY(1)),'מדדים וריביות'!B:C,2,FALSE))</f>
        <v>25541946.598385502</v>
      </c>
      <c r="F3961" s="43">
        <f>IF($B$5=1,'ריבית יומית'!D3955,'ריבית יומית'!G3955)</f>
        <v>1.0738622586670132E-4</v>
      </c>
      <c r="G3961" s="43">
        <f t="shared" si="429"/>
        <v>1.0738622586670132E-4</v>
      </c>
      <c r="H3961" s="29">
        <f t="shared" si="430"/>
        <v>1.4092635548578785</v>
      </c>
      <c r="I3961" s="30">
        <f>VLOOKUP(B3960,'מדדים וריביות'!B:C,2)</f>
        <v>25686387.3897053</v>
      </c>
      <c r="K3961" s="39">
        <f t="shared" si="431"/>
        <v>0</v>
      </c>
      <c r="L3961" s="39">
        <f t="shared" si="432"/>
        <v>0</v>
      </c>
      <c r="M3961" s="39">
        <f t="shared" si="433"/>
        <v>0</v>
      </c>
      <c r="N3961" s="41">
        <f t="shared" si="435"/>
        <v>0</v>
      </c>
    </row>
    <row r="3962" spans="2:14">
      <c r="B3962" s="1">
        <v>36827</v>
      </c>
      <c r="C3962" s="1">
        <f t="shared" si="434"/>
        <v>36800</v>
      </c>
      <c r="E3962" s="42">
        <f>IF(DAY(B3962)&gt;14,VLOOKUP(DATE(YEAR(C3962),MONTH(C3962)-1,DAY(1)),'מדדים וריביות'!B:C,2,FALSE),VLOOKUP(DATE(YEAR(C3962),MONTH(C3962)-2,DAY(1)),'מדדים וריביות'!B:C,2,FALSE))</f>
        <v>25541946.598385502</v>
      </c>
      <c r="F3962" s="43">
        <f>IF($B$5=1,'ריבית יומית'!D3956,'ריבית יומית'!G3956)</f>
        <v>1.0738622586670132E-4</v>
      </c>
      <c r="G3962" s="43">
        <f t="shared" si="429"/>
        <v>1.0738622586670132E-4</v>
      </c>
      <c r="H3962" s="29">
        <f t="shared" si="430"/>
        <v>1.4091122356130734</v>
      </c>
      <c r="I3962" s="30">
        <f>VLOOKUP(B3961,'מדדים וריביות'!B:C,2)</f>
        <v>25686387.3897053</v>
      </c>
      <c r="K3962" s="39">
        <f t="shared" si="431"/>
        <v>0</v>
      </c>
      <c r="L3962" s="39">
        <f t="shared" si="432"/>
        <v>0</v>
      </c>
      <c r="M3962" s="39">
        <f t="shared" si="433"/>
        <v>0</v>
      </c>
      <c r="N3962" s="41">
        <f t="shared" si="435"/>
        <v>0</v>
      </c>
    </row>
    <row r="3963" spans="2:14">
      <c r="B3963" s="1">
        <v>36828</v>
      </c>
      <c r="C3963" s="1">
        <f t="shared" si="434"/>
        <v>36800</v>
      </c>
      <c r="E3963" s="42">
        <f>IF(DAY(B3963)&gt;14,VLOOKUP(DATE(YEAR(C3963),MONTH(C3963)-1,DAY(1)),'מדדים וריביות'!B:C,2,FALSE),VLOOKUP(DATE(YEAR(C3963),MONTH(C3963)-2,DAY(1)),'מדדים וריביות'!B:C,2,FALSE))</f>
        <v>25541946.598385502</v>
      </c>
      <c r="F3963" s="43">
        <f>IF($B$5=1,'ריבית יומית'!D3957,'ריבית יומית'!G3957)</f>
        <v>1.0738622586670132E-4</v>
      </c>
      <c r="G3963" s="43">
        <f t="shared" si="429"/>
        <v>1.0738622586670132E-4</v>
      </c>
      <c r="H3963" s="29">
        <f t="shared" si="430"/>
        <v>1.4089609326161261</v>
      </c>
      <c r="I3963" s="30">
        <f>VLOOKUP(B3962,'מדדים וריביות'!B:C,2)</f>
        <v>25686387.3897053</v>
      </c>
      <c r="K3963" s="39">
        <f t="shared" si="431"/>
        <v>0</v>
      </c>
      <c r="L3963" s="39">
        <f t="shared" si="432"/>
        <v>0</v>
      </c>
      <c r="M3963" s="39">
        <f t="shared" si="433"/>
        <v>0</v>
      </c>
      <c r="N3963" s="41">
        <f t="shared" si="435"/>
        <v>0</v>
      </c>
    </row>
    <row r="3964" spans="2:14">
      <c r="B3964" s="1">
        <v>36829</v>
      </c>
      <c r="C3964" s="1">
        <f t="shared" si="434"/>
        <v>36800</v>
      </c>
      <c r="E3964" s="42">
        <f>IF(DAY(B3964)&gt;14,VLOOKUP(DATE(YEAR(C3964),MONTH(C3964)-1,DAY(1)),'מדדים וריביות'!B:C,2,FALSE),VLOOKUP(DATE(YEAR(C3964),MONTH(C3964)-2,DAY(1)),'מדדים וריביות'!B:C,2,FALSE))</f>
        <v>25541946.598385502</v>
      </c>
      <c r="F3964" s="43">
        <f>IF($B$5=1,'ריבית יומית'!D3958,'ריבית יומית'!G3958)</f>
        <v>1.0738622586670132E-4</v>
      </c>
      <c r="G3964" s="43">
        <f t="shared" si="429"/>
        <v>1.0738622586670132E-4</v>
      </c>
      <c r="H3964" s="29">
        <f t="shared" si="430"/>
        <v>1.4088096458652921</v>
      </c>
      <c r="I3964" s="30">
        <f>VLOOKUP(B3963,'מדדים וריביות'!B:C,2)</f>
        <v>25686387.3897053</v>
      </c>
      <c r="K3964" s="39">
        <f t="shared" si="431"/>
        <v>0</v>
      </c>
      <c r="L3964" s="39">
        <f t="shared" si="432"/>
        <v>0</v>
      </c>
      <c r="M3964" s="39">
        <f t="shared" si="433"/>
        <v>0</v>
      </c>
      <c r="N3964" s="41">
        <f t="shared" si="435"/>
        <v>0</v>
      </c>
    </row>
    <row r="3965" spans="2:14">
      <c r="B3965" s="1">
        <v>36830</v>
      </c>
      <c r="C3965" s="1">
        <f t="shared" si="434"/>
        <v>36800</v>
      </c>
      <c r="E3965" s="42">
        <f>IF(DAY(B3965)&gt;14,VLOOKUP(DATE(YEAR(C3965),MONTH(C3965)-1,DAY(1)),'מדדים וריביות'!B:C,2,FALSE),VLOOKUP(DATE(YEAR(C3965),MONTH(C3965)-2,DAY(1)),'מדדים וריביות'!B:C,2,FALSE))</f>
        <v>25541946.598385502</v>
      </c>
      <c r="F3965" s="43">
        <f>IF($B$5=1,'ריבית יומית'!D3959,'ריבית יומית'!G3959)</f>
        <v>1.0738622586670132E-4</v>
      </c>
      <c r="G3965" s="43">
        <f t="shared" si="429"/>
        <v>1.0738622586670132E-4</v>
      </c>
      <c r="H3965" s="29">
        <f t="shared" si="430"/>
        <v>1.4086583753588269</v>
      </c>
      <c r="I3965" s="30">
        <f>VLOOKUP(B3964,'מדדים וריביות'!B:C,2)</f>
        <v>25686387.3897053</v>
      </c>
      <c r="K3965" s="39">
        <f t="shared" si="431"/>
        <v>0</v>
      </c>
      <c r="L3965" s="39">
        <f t="shared" si="432"/>
        <v>0</v>
      </c>
      <c r="M3965" s="39">
        <f t="shared" si="433"/>
        <v>0</v>
      </c>
      <c r="N3965" s="41">
        <f t="shared" si="435"/>
        <v>0</v>
      </c>
    </row>
    <row r="3966" spans="2:14">
      <c r="B3966" s="1">
        <v>36831</v>
      </c>
      <c r="C3966" s="1">
        <f t="shared" si="434"/>
        <v>36831</v>
      </c>
      <c r="E3966" s="42">
        <f>IF(DAY(B3966)&gt;14,VLOOKUP(DATE(YEAR(C3966),MONTH(C3966)-1,DAY(1)),'מדדים וריביות'!B:C,2,FALSE),VLOOKUP(DATE(YEAR(C3966),MONTH(C3966)-2,DAY(1)),'מדדים וריביות'!B:C,2,FALSE))</f>
        <v>25541946.598385502</v>
      </c>
      <c r="F3966" s="43">
        <f>IF($B$5=1,'ריבית יומית'!D3960,'ריבית יומית'!G3960)</f>
        <v>1.0738622586670132E-4</v>
      </c>
      <c r="G3966" s="43">
        <f t="shared" si="429"/>
        <v>1.0738622586670132E-4</v>
      </c>
      <c r="H3966" s="29">
        <f t="shared" si="430"/>
        <v>1.4085071210949862</v>
      </c>
      <c r="I3966" s="30">
        <f>VLOOKUP(B3965,'מדדים וריביות'!B:C,2)</f>
        <v>25686387.3897053</v>
      </c>
      <c r="K3966" s="39">
        <f t="shared" si="431"/>
        <v>0</v>
      </c>
      <c r="L3966" s="39">
        <f t="shared" si="432"/>
        <v>0</v>
      </c>
      <c r="M3966" s="39">
        <f t="shared" si="433"/>
        <v>0</v>
      </c>
      <c r="N3966" s="41">
        <f t="shared" si="435"/>
        <v>0</v>
      </c>
    </row>
    <row r="3967" spans="2:14">
      <c r="B3967" s="1">
        <v>36832</v>
      </c>
      <c r="C3967" s="1">
        <f t="shared" si="434"/>
        <v>36831</v>
      </c>
      <c r="E3967" s="42">
        <f>IF(DAY(B3967)&gt;14,VLOOKUP(DATE(YEAR(C3967),MONTH(C3967)-1,DAY(1)),'מדדים וריביות'!B:C,2,FALSE),VLOOKUP(DATE(YEAR(C3967),MONTH(C3967)-2,DAY(1)),'מדדים וריביות'!B:C,2,FALSE))</f>
        <v>25541946.598385502</v>
      </c>
      <c r="F3967" s="43">
        <f>IF($B$5=1,'ריבית יומית'!D3961,'ריבית יומית'!G3961)</f>
        <v>1.0738622586670132E-4</v>
      </c>
      <c r="G3967" s="43">
        <f t="shared" si="429"/>
        <v>1.0738622586670132E-4</v>
      </c>
      <c r="H3967" s="29">
        <f t="shared" si="430"/>
        <v>1.408355883072026</v>
      </c>
      <c r="I3967" s="30">
        <f>VLOOKUP(B3966,'מדדים וריביות'!B:C,2)</f>
        <v>25686387.3897053</v>
      </c>
      <c r="K3967" s="39">
        <f t="shared" si="431"/>
        <v>0</v>
      </c>
      <c r="L3967" s="39">
        <f t="shared" si="432"/>
        <v>0</v>
      </c>
      <c r="M3967" s="39">
        <f t="shared" si="433"/>
        <v>0</v>
      </c>
      <c r="N3967" s="41">
        <f t="shared" si="435"/>
        <v>0</v>
      </c>
    </row>
    <row r="3968" spans="2:14">
      <c r="B3968" s="1">
        <v>36833</v>
      </c>
      <c r="C3968" s="1">
        <f t="shared" si="434"/>
        <v>36831</v>
      </c>
      <c r="E3968" s="42">
        <f>IF(DAY(B3968)&gt;14,VLOOKUP(DATE(YEAR(C3968),MONTH(C3968)-1,DAY(1)),'מדדים וריביות'!B:C,2,FALSE),VLOOKUP(DATE(YEAR(C3968),MONTH(C3968)-2,DAY(1)),'מדדים וריביות'!B:C,2,FALSE))</f>
        <v>25541946.598385502</v>
      </c>
      <c r="F3968" s="43">
        <f>IF($B$5=1,'ריבית יומית'!D3962,'ריבית יומית'!G3962)</f>
        <v>1.0738622586670132E-4</v>
      </c>
      <c r="G3968" s="43">
        <f t="shared" si="429"/>
        <v>1.0738622586670132E-4</v>
      </c>
      <c r="H3968" s="29">
        <f t="shared" si="430"/>
        <v>1.4082046612882024</v>
      </c>
      <c r="I3968" s="30">
        <f>VLOOKUP(B3967,'מדדים וריביות'!B:C,2)</f>
        <v>25686387.3897053</v>
      </c>
      <c r="K3968" s="39">
        <f t="shared" si="431"/>
        <v>0</v>
      </c>
      <c r="L3968" s="39">
        <f t="shared" si="432"/>
        <v>0</v>
      </c>
      <c r="M3968" s="39">
        <f t="shared" si="433"/>
        <v>0</v>
      </c>
      <c r="N3968" s="41">
        <f t="shared" si="435"/>
        <v>0</v>
      </c>
    </row>
    <row r="3969" spans="2:14">
      <c r="B3969" s="1">
        <v>36834</v>
      </c>
      <c r="C3969" s="1">
        <f t="shared" si="434"/>
        <v>36831</v>
      </c>
      <c r="E3969" s="42">
        <f>IF(DAY(B3969)&gt;14,VLOOKUP(DATE(YEAR(C3969),MONTH(C3969)-1,DAY(1)),'מדדים וריביות'!B:C,2,FALSE),VLOOKUP(DATE(YEAR(C3969),MONTH(C3969)-2,DAY(1)),'מדדים וריביות'!B:C,2,FALSE))</f>
        <v>25541946.598385502</v>
      </c>
      <c r="F3969" s="43">
        <f>IF($B$5=1,'ריבית יומית'!D3963,'ריבית יומית'!G3963)</f>
        <v>1.0738622586670132E-4</v>
      </c>
      <c r="G3969" s="43">
        <f t="shared" si="429"/>
        <v>1.0738622586670132E-4</v>
      </c>
      <c r="H3969" s="29">
        <f t="shared" si="430"/>
        <v>1.4080534557417717</v>
      </c>
      <c r="I3969" s="30">
        <f>VLOOKUP(B3968,'מדדים וריביות'!B:C,2)</f>
        <v>25686387.3897053</v>
      </c>
      <c r="K3969" s="39">
        <f t="shared" si="431"/>
        <v>0</v>
      </c>
      <c r="L3969" s="39">
        <f t="shared" si="432"/>
        <v>0</v>
      </c>
      <c r="M3969" s="39">
        <f t="shared" si="433"/>
        <v>0</v>
      </c>
      <c r="N3969" s="41">
        <f t="shared" si="435"/>
        <v>0</v>
      </c>
    </row>
    <row r="3970" spans="2:14">
      <c r="B3970" s="1">
        <v>36835</v>
      </c>
      <c r="C3970" s="1">
        <f t="shared" si="434"/>
        <v>36831</v>
      </c>
      <c r="E3970" s="42">
        <f>IF(DAY(B3970)&gt;14,VLOOKUP(DATE(YEAR(C3970),MONTH(C3970)-1,DAY(1)),'מדדים וריביות'!B:C,2,FALSE),VLOOKUP(DATE(YEAR(C3970),MONTH(C3970)-2,DAY(1)),'מדדים וריביות'!B:C,2,FALSE))</f>
        <v>25541946.598385502</v>
      </c>
      <c r="F3970" s="43">
        <f>IF($B$5=1,'ריבית יומית'!D3964,'ריבית יומית'!G3964)</f>
        <v>1.0738622586670132E-4</v>
      </c>
      <c r="G3970" s="43">
        <f t="shared" si="429"/>
        <v>1.0738622586670132E-4</v>
      </c>
      <c r="H3970" s="29">
        <f t="shared" si="430"/>
        <v>1.4079022664309904</v>
      </c>
      <c r="I3970" s="30">
        <f>VLOOKUP(B3969,'מדדים וריביות'!B:C,2)</f>
        <v>25686387.3897053</v>
      </c>
      <c r="K3970" s="39">
        <f t="shared" si="431"/>
        <v>0</v>
      </c>
      <c r="L3970" s="39">
        <f t="shared" si="432"/>
        <v>0</v>
      </c>
      <c r="M3970" s="39">
        <f t="shared" si="433"/>
        <v>0</v>
      </c>
      <c r="N3970" s="41">
        <f t="shared" si="435"/>
        <v>0</v>
      </c>
    </row>
    <row r="3971" spans="2:14">
      <c r="B3971" s="1">
        <v>36836</v>
      </c>
      <c r="C3971" s="1">
        <f t="shared" si="434"/>
        <v>36831</v>
      </c>
      <c r="E3971" s="42">
        <f>IF(DAY(B3971)&gt;14,VLOOKUP(DATE(YEAR(C3971),MONTH(C3971)-1,DAY(1)),'מדדים וריביות'!B:C,2,FALSE),VLOOKUP(DATE(YEAR(C3971),MONTH(C3971)-2,DAY(1)),'מדדים וריביות'!B:C,2,FALSE))</f>
        <v>25541946.598385502</v>
      </c>
      <c r="F3971" s="43">
        <f>IF($B$5=1,'ריבית יומית'!D3965,'ריבית יומית'!G3965)</f>
        <v>1.0738622586670132E-4</v>
      </c>
      <c r="G3971" s="43">
        <f t="shared" si="429"/>
        <v>1.0738622586670132E-4</v>
      </c>
      <c r="H3971" s="29">
        <f t="shared" si="430"/>
        <v>1.4077510933541153</v>
      </c>
      <c r="I3971" s="30">
        <f>VLOOKUP(B3970,'מדדים וריביות'!B:C,2)</f>
        <v>25686387.3897053</v>
      </c>
      <c r="K3971" s="39">
        <f t="shared" si="431"/>
        <v>0</v>
      </c>
      <c r="L3971" s="39">
        <f t="shared" si="432"/>
        <v>0</v>
      </c>
      <c r="M3971" s="39">
        <f t="shared" si="433"/>
        <v>0</v>
      </c>
      <c r="N3971" s="41">
        <f t="shared" si="435"/>
        <v>0</v>
      </c>
    </row>
    <row r="3972" spans="2:14">
      <c r="B3972" s="1">
        <v>36837</v>
      </c>
      <c r="C3972" s="1">
        <f t="shared" si="434"/>
        <v>36831</v>
      </c>
      <c r="E3972" s="42">
        <f>IF(DAY(B3972)&gt;14,VLOOKUP(DATE(YEAR(C3972),MONTH(C3972)-1,DAY(1)),'מדדים וריביות'!B:C,2,FALSE),VLOOKUP(DATE(YEAR(C3972),MONTH(C3972)-2,DAY(1)),'מדדים וריביות'!B:C,2,FALSE))</f>
        <v>25541946.598385502</v>
      </c>
      <c r="F3972" s="43">
        <f>IF($B$5=1,'ריבית יומית'!D3966,'ריבית יומית'!G3966)</f>
        <v>1.0738622586670132E-4</v>
      </c>
      <c r="G3972" s="43">
        <f t="shared" si="429"/>
        <v>1.0738622586670132E-4</v>
      </c>
      <c r="H3972" s="29">
        <f t="shared" si="430"/>
        <v>1.4075999365094034</v>
      </c>
      <c r="I3972" s="30">
        <f>VLOOKUP(B3971,'מדדים וריביות'!B:C,2)</f>
        <v>25686387.3897053</v>
      </c>
      <c r="K3972" s="39">
        <f t="shared" si="431"/>
        <v>0</v>
      </c>
      <c r="L3972" s="39">
        <f t="shared" si="432"/>
        <v>0</v>
      </c>
      <c r="M3972" s="39">
        <f t="shared" si="433"/>
        <v>0</v>
      </c>
      <c r="N3972" s="41">
        <f t="shared" si="435"/>
        <v>0</v>
      </c>
    </row>
    <row r="3973" spans="2:14">
      <c r="B3973" s="1">
        <v>36838</v>
      </c>
      <c r="C3973" s="1">
        <f t="shared" si="434"/>
        <v>36831</v>
      </c>
      <c r="E3973" s="42">
        <f>IF(DAY(B3973)&gt;14,VLOOKUP(DATE(YEAR(C3973),MONTH(C3973)-1,DAY(1)),'מדדים וריביות'!B:C,2,FALSE),VLOOKUP(DATE(YEAR(C3973),MONTH(C3973)-2,DAY(1)),'מדדים וריביות'!B:C,2,FALSE))</f>
        <v>25541946.598385502</v>
      </c>
      <c r="F3973" s="43">
        <f>IF($B$5=1,'ריבית יומית'!D3967,'ריבית יומית'!G3967)</f>
        <v>1.0738622586670132E-4</v>
      </c>
      <c r="G3973" s="43">
        <f t="shared" si="429"/>
        <v>1.0738622586670132E-4</v>
      </c>
      <c r="H3973" s="29">
        <f t="shared" si="430"/>
        <v>1.4074487958951116</v>
      </c>
      <c r="I3973" s="30">
        <f>VLOOKUP(B3972,'מדדים וריביות'!B:C,2)</f>
        <v>25686387.3897053</v>
      </c>
      <c r="K3973" s="39">
        <f t="shared" si="431"/>
        <v>0</v>
      </c>
      <c r="L3973" s="39">
        <f t="shared" si="432"/>
        <v>0</v>
      </c>
      <c r="M3973" s="39">
        <f t="shared" si="433"/>
        <v>0</v>
      </c>
      <c r="N3973" s="41">
        <f t="shared" si="435"/>
        <v>0</v>
      </c>
    </row>
    <row r="3974" spans="2:14">
      <c r="B3974" s="1">
        <v>36839</v>
      </c>
      <c r="C3974" s="1">
        <f t="shared" si="434"/>
        <v>36831</v>
      </c>
      <c r="E3974" s="42">
        <f>IF(DAY(B3974)&gt;14,VLOOKUP(DATE(YEAR(C3974),MONTH(C3974)-1,DAY(1)),'מדדים וריביות'!B:C,2,FALSE),VLOOKUP(DATE(YEAR(C3974),MONTH(C3974)-2,DAY(1)),'מדדים וריביות'!B:C,2,FALSE))</f>
        <v>25541946.598385502</v>
      </c>
      <c r="F3974" s="43">
        <f>IF($B$5=1,'ריבית יומית'!D3968,'ריבית יומית'!G3968)</f>
        <v>1.0738622586670132E-4</v>
      </c>
      <c r="G3974" s="43">
        <f t="shared" si="429"/>
        <v>1.0738622586670132E-4</v>
      </c>
      <c r="H3974" s="29">
        <f t="shared" si="430"/>
        <v>1.4072976715094971</v>
      </c>
      <c r="I3974" s="30">
        <f>VLOOKUP(B3973,'מדדים וריביות'!B:C,2)</f>
        <v>25686387.3897053</v>
      </c>
      <c r="K3974" s="39">
        <f t="shared" si="431"/>
        <v>0</v>
      </c>
      <c r="L3974" s="39">
        <f t="shared" si="432"/>
        <v>0</v>
      </c>
      <c r="M3974" s="39">
        <f t="shared" si="433"/>
        <v>0</v>
      </c>
      <c r="N3974" s="41">
        <f t="shared" si="435"/>
        <v>0</v>
      </c>
    </row>
    <row r="3975" spans="2:14">
      <c r="B3975" s="1">
        <v>36840</v>
      </c>
      <c r="C3975" s="1">
        <f t="shared" si="434"/>
        <v>36831</v>
      </c>
      <c r="E3975" s="42">
        <f>IF(DAY(B3975)&gt;14,VLOOKUP(DATE(YEAR(C3975),MONTH(C3975)-1,DAY(1)),'מדדים וריביות'!B:C,2,FALSE),VLOOKUP(DATE(YEAR(C3975),MONTH(C3975)-2,DAY(1)),'מדדים וריביות'!B:C,2,FALSE))</f>
        <v>25541946.598385502</v>
      </c>
      <c r="F3975" s="43">
        <f>IF($B$5=1,'ריבית יומית'!D3969,'ריבית יומית'!G3969)</f>
        <v>1.0738622586670132E-4</v>
      </c>
      <c r="G3975" s="43">
        <f t="shared" si="429"/>
        <v>1.0738622586670132E-4</v>
      </c>
      <c r="H3975" s="29">
        <f t="shared" si="430"/>
        <v>1.4071465633508176</v>
      </c>
      <c r="I3975" s="30">
        <f>VLOOKUP(B3974,'מדדים וריביות'!B:C,2)</f>
        <v>25686387.3897053</v>
      </c>
      <c r="K3975" s="39">
        <f t="shared" si="431"/>
        <v>0</v>
      </c>
      <c r="L3975" s="39">
        <f t="shared" si="432"/>
        <v>0</v>
      </c>
      <c r="M3975" s="39">
        <f t="shared" si="433"/>
        <v>0</v>
      </c>
      <c r="N3975" s="41">
        <f t="shared" si="435"/>
        <v>0</v>
      </c>
    </row>
    <row r="3976" spans="2:14">
      <c r="B3976" s="1">
        <v>36841</v>
      </c>
      <c r="C3976" s="1">
        <f t="shared" si="434"/>
        <v>36831</v>
      </c>
      <c r="E3976" s="42">
        <f>IF(DAY(B3976)&gt;14,VLOOKUP(DATE(YEAR(C3976),MONTH(C3976)-1,DAY(1)),'מדדים וריביות'!B:C,2,FALSE),VLOOKUP(DATE(YEAR(C3976),MONTH(C3976)-2,DAY(1)),'מדדים וריביות'!B:C,2,FALSE))</f>
        <v>25541946.598385502</v>
      </c>
      <c r="F3976" s="43">
        <f>IF($B$5=1,'ריבית יומית'!D3970,'ריבית יומית'!G3970)</f>
        <v>1.0738622586670132E-4</v>
      </c>
      <c r="G3976" s="43">
        <f t="shared" si="429"/>
        <v>1.0738622586670132E-4</v>
      </c>
      <c r="H3976" s="29">
        <f t="shared" si="430"/>
        <v>1.4069954714173305</v>
      </c>
      <c r="I3976" s="30">
        <f>VLOOKUP(B3975,'מדדים וריביות'!B:C,2)</f>
        <v>25686387.3897053</v>
      </c>
      <c r="K3976" s="39">
        <f t="shared" si="431"/>
        <v>0</v>
      </c>
      <c r="L3976" s="39">
        <f t="shared" si="432"/>
        <v>0</v>
      </c>
      <c r="M3976" s="39">
        <f t="shared" si="433"/>
        <v>0</v>
      </c>
      <c r="N3976" s="41">
        <f t="shared" si="435"/>
        <v>0</v>
      </c>
    </row>
    <row r="3977" spans="2:14">
      <c r="B3977" s="1">
        <v>36842</v>
      </c>
      <c r="C3977" s="1">
        <f t="shared" si="434"/>
        <v>36831</v>
      </c>
      <c r="E3977" s="42">
        <f>IF(DAY(B3977)&gt;14,VLOOKUP(DATE(YEAR(C3977),MONTH(C3977)-1,DAY(1)),'מדדים וריביות'!B:C,2,FALSE),VLOOKUP(DATE(YEAR(C3977),MONTH(C3977)-2,DAY(1)),'מדדים וריביות'!B:C,2,FALSE))</f>
        <v>25541946.598385502</v>
      </c>
      <c r="F3977" s="43">
        <f>IF($B$5=1,'ריבית יומית'!D3971,'ריבית יומית'!G3971)</f>
        <v>1.0738622586670132E-4</v>
      </c>
      <c r="G3977" s="43">
        <f t="shared" ref="G3977:G4040" si="436">IF(B3977&gt;$B$2,0,F3977)</f>
        <v>1.0738622586670132E-4</v>
      </c>
      <c r="H3977" s="29">
        <f t="shared" ref="H3977:H4040" si="437">H3978*(1+G3977)</f>
        <v>1.4068443957072938</v>
      </c>
      <c r="I3977" s="30">
        <f>VLOOKUP(B3976,'מדדים וריביות'!B:C,2)</f>
        <v>25686387.3897053</v>
      </c>
      <c r="K3977" s="39">
        <f t="shared" ref="K3977:K4040" si="438">$B$4/E3977*D3977-D3977</f>
        <v>0</v>
      </c>
      <c r="L3977" s="39">
        <f t="shared" ref="L3977:L4040" si="439">H3978*D3977-D3977</f>
        <v>0</v>
      </c>
      <c r="M3977" s="39">
        <f t="shared" ref="M3977:M4040" si="440">$B$4/E3977*L3977-L3977</f>
        <v>0</v>
      </c>
      <c r="N3977" s="41">
        <f t="shared" si="435"/>
        <v>0</v>
      </c>
    </row>
    <row r="3978" spans="2:14">
      <c r="B3978" s="1">
        <v>36843</v>
      </c>
      <c r="C3978" s="1">
        <f t="shared" ref="C3978:C4041" si="441">DATE(YEAR(B3978),MONTH(B3978),DAY(1))</f>
        <v>36831</v>
      </c>
      <c r="E3978" s="42">
        <f>IF(DAY(B3978)&gt;14,VLOOKUP(DATE(YEAR(C3978),MONTH(C3978)-1,DAY(1)),'מדדים וריביות'!B:C,2,FALSE),VLOOKUP(DATE(YEAR(C3978),MONTH(C3978)-2,DAY(1)),'מדדים וריביות'!B:C,2,FALSE))</f>
        <v>25541946.598385502</v>
      </c>
      <c r="F3978" s="43">
        <f>IF($B$5=1,'ריבית יומית'!D3972,'ריבית יומית'!G3972)</f>
        <v>1.0738622586670132E-4</v>
      </c>
      <c r="G3978" s="43">
        <f t="shared" si="436"/>
        <v>1.0738622586670132E-4</v>
      </c>
      <c r="H3978" s="29">
        <f t="shared" si="437"/>
        <v>1.4066933362189653</v>
      </c>
      <c r="I3978" s="30">
        <f>VLOOKUP(B3977,'מדדים וריביות'!B:C,2)</f>
        <v>25686387.3897053</v>
      </c>
      <c r="K3978" s="39">
        <f t="shared" si="438"/>
        <v>0</v>
      </c>
      <c r="L3978" s="39">
        <f t="shared" si="439"/>
        <v>0</v>
      </c>
      <c r="M3978" s="39">
        <f t="shared" si="440"/>
        <v>0</v>
      </c>
      <c r="N3978" s="41">
        <f t="shared" ref="N3978:N4041" si="442">SUM(K3978:M3978)</f>
        <v>0</v>
      </c>
    </row>
    <row r="3979" spans="2:14">
      <c r="B3979" s="1">
        <v>36844</v>
      </c>
      <c r="C3979" s="1">
        <f t="shared" si="441"/>
        <v>36831</v>
      </c>
      <c r="E3979" s="42">
        <f>IF(DAY(B3979)&gt;14,VLOOKUP(DATE(YEAR(C3979),MONTH(C3979)-1,DAY(1)),'מדדים וריביות'!B:C,2,FALSE),VLOOKUP(DATE(YEAR(C3979),MONTH(C3979)-2,DAY(1)),'מדדים וריביות'!B:C,2,FALSE))</f>
        <v>25541946.598385502</v>
      </c>
      <c r="F3979" s="43">
        <f>IF($B$5=1,'ריבית יומית'!D3973,'ריבית יומית'!G3973)</f>
        <v>1.0738622586670132E-4</v>
      </c>
      <c r="G3979" s="43">
        <f t="shared" si="436"/>
        <v>1.0738622586670132E-4</v>
      </c>
      <c r="H3979" s="29">
        <f t="shared" si="437"/>
        <v>1.4065422929506035</v>
      </c>
      <c r="I3979" s="30">
        <f>VLOOKUP(B3978,'מדדים וריביות'!B:C,2)</f>
        <v>25686387.3897053</v>
      </c>
      <c r="K3979" s="39">
        <f t="shared" si="438"/>
        <v>0</v>
      </c>
      <c r="L3979" s="39">
        <f t="shared" si="439"/>
        <v>0</v>
      </c>
      <c r="M3979" s="39">
        <f t="shared" si="440"/>
        <v>0</v>
      </c>
      <c r="N3979" s="41">
        <f t="shared" si="442"/>
        <v>0</v>
      </c>
    </row>
    <row r="3980" spans="2:14">
      <c r="B3980" s="1">
        <v>36845</v>
      </c>
      <c r="C3980" s="1">
        <f t="shared" si="441"/>
        <v>36831</v>
      </c>
      <c r="E3980" s="42">
        <f>IF(DAY(B3980)&gt;14,VLOOKUP(DATE(YEAR(C3980),MONTH(C3980)-1,DAY(1)),'מדדים וריביות'!B:C,2,FALSE),VLOOKUP(DATE(YEAR(C3980),MONTH(C3980)-2,DAY(1)),'מדדים וריביות'!B:C,2,FALSE))</f>
        <v>25686387.3897053</v>
      </c>
      <c r="F3980" s="43">
        <f>IF($B$5=1,'ריבית יומית'!D3974,'ריבית יומית'!G3974)</f>
        <v>1.0738622586670132E-4</v>
      </c>
      <c r="G3980" s="43">
        <f t="shared" si="436"/>
        <v>1.0738622586670132E-4</v>
      </c>
      <c r="H3980" s="29">
        <f t="shared" si="437"/>
        <v>1.4063912659004665</v>
      </c>
      <c r="I3980" s="30">
        <f>VLOOKUP(B3979,'מדדים וריביות'!B:C,2)</f>
        <v>25686387.3897053</v>
      </c>
      <c r="K3980" s="39">
        <f t="shared" si="438"/>
        <v>0</v>
      </c>
      <c r="L3980" s="39">
        <f t="shared" si="439"/>
        <v>0</v>
      </c>
      <c r="M3980" s="39">
        <f t="shared" si="440"/>
        <v>0</v>
      </c>
      <c r="N3980" s="41">
        <f t="shared" si="442"/>
        <v>0</v>
      </c>
    </row>
    <row r="3981" spans="2:14">
      <c r="B3981" s="1">
        <v>36846</v>
      </c>
      <c r="C3981" s="1">
        <f t="shared" si="441"/>
        <v>36831</v>
      </c>
      <c r="E3981" s="42">
        <f>IF(DAY(B3981)&gt;14,VLOOKUP(DATE(YEAR(C3981),MONTH(C3981)-1,DAY(1)),'מדדים וריביות'!B:C,2,FALSE),VLOOKUP(DATE(YEAR(C3981),MONTH(C3981)-2,DAY(1)),'מדדים וריביות'!B:C,2,FALSE))</f>
        <v>25686387.3897053</v>
      </c>
      <c r="F3981" s="43">
        <f>IF($B$5=1,'ריבית יומית'!D3975,'ריבית יומית'!G3975)</f>
        <v>1.0738622586670132E-4</v>
      </c>
      <c r="G3981" s="43">
        <f t="shared" si="436"/>
        <v>1.0738622586670132E-4</v>
      </c>
      <c r="H3981" s="29">
        <f t="shared" si="437"/>
        <v>1.4062402550668129</v>
      </c>
      <c r="I3981" s="30">
        <f>VLOOKUP(B3980,'מדדים וריביות'!B:C,2)</f>
        <v>25686387.3897053</v>
      </c>
      <c r="K3981" s="39">
        <f t="shared" si="438"/>
        <v>0</v>
      </c>
      <c r="L3981" s="39">
        <f t="shared" si="439"/>
        <v>0</v>
      </c>
      <c r="M3981" s="39">
        <f t="shared" si="440"/>
        <v>0</v>
      </c>
      <c r="N3981" s="41">
        <f t="shared" si="442"/>
        <v>0</v>
      </c>
    </row>
    <row r="3982" spans="2:14">
      <c r="B3982" s="1">
        <v>36847</v>
      </c>
      <c r="C3982" s="1">
        <f t="shared" si="441"/>
        <v>36831</v>
      </c>
      <c r="E3982" s="42">
        <f>IF(DAY(B3982)&gt;14,VLOOKUP(DATE(YEAR(C3982),MONTH(C3982)-1,DAY(1)),'מדדים וריביות'!B:C,2,FALSE),VLOOKUP(DATE(YEAR(C3982),MONTH(C3982)-2,DAY(1)),'מדדים וריביות'!B:C,2,FALSE))</f>
        <v>25686387.3897053</v>
      </c>
      <c r="F3982" s="43">
        <f>IF($B$5=1,'ריבית יומית'!D3976,'ריבית יומית'!G3976)</f>
        <v>1.0738622586670132E-4</v>
      </c>
      <c r="G3982" s="43">
        <f t="shared" si="436"/>
        <v>1.0738622586670132E-4</v>
      </c>
      <c r="H3982" s="29">
        <f t="shared" si="437"/>
        <v>1.4060892604479018</v>
      </c>
      <c r="I3982" s="30">
        <f>VLOOKUP(B3981,'מדדים וריביות'!B:C,2)</f>
        <v>25686387.3897053</v>
      </c>
      <c r="K3982" s="39">
        <f t="shared" si="438"/>
        <v>0</v>
      </c>
      <c r="L3982" s="39">
        <f t="shared" si="439"/>
        <v>0</v>
      </c>
      <c r="M3982" s="39">
        <f t="shared" si="440"/>
        <v>0</v>
      </c>
      <c r="N3982" s="41">
        <f t="shared" si="442"/>
        <v>0</v>
      </c>
    </row>
    <row r="3983" spans="2:14">
      <c r="B3983" s="1">
        <v>36848</v>
      </c>
      <c r="C3983" s="1">
        <f t="shared" si="441"/>
        <v>36831</v>
      </c>
      <c r="E3983" s="42">
        <f>IF(DAY(B3983)&gt;14,VLOOKUP(DATE(YEAR(C3983),MONTH(C3983)-1,DAY(1)),'מדדים וריביות'!B:C,2,FALSE),VLOOKUP(DATE(YEAR(C3983),MONTH(C3983)-2,DAY(1)),'מדדים וריביות'!B:C,2,FALSE))</f>
        <v>25686387.3897053</v>
      </c>
      <c r="F3983" s="43">
        <f>IF($B$5=1,'ריבית יומית'!D3977,'ריבית יומית'!G3977)</f>
        <v>1.0738622586670132E-4</v>
      </c>
      <c r="G3983" s="43">
        <f t="shared" si="436"/>
        <v>1.0738622586670132E-4</v>
      </c>
      <c r="H3983" s="29">
        <f t="shared" si="437"/>
        <v>1.4059382820419919</v>
      </c>
      <c r="I3983" s="30">
        <f>VLOOKUP(B3982,'מדדים וריביות'!B:C,2)</f>
        <v>25686387.3897053</v>
      </c>
      <c r="K3983" s="39">
        <f t="shared" si="438"/>
        <v>0</v>
      </c>
      <c r="L3983" s="39">
        <f t="shared" si="439"/>
        <v>0</v>
      </c>
      <c r="M3983" s="39">
        <f t="shared" si="440"/>
        <v>0</v>
      </c>
      <c r="N3983" s="41">
        <f t="shared" si="442"/>
        <v>0</v>
      </c>
    </row>
    <row r="3984" spans="2:14">
      <c r="B3984" s="1">
        <v>36849</v>
      </c>
      <c r="C3984" s="1">
        <f t="shared" si="441"/>
        <v>36831</v>
      </c>
      <c r="E3984" s="42">
        <f>IF(DAY(B3984)&gt;14,VLOOKUP(DATE(YEAR(C3984),MONTH(C3984)-1,DAY(1)),'מדדים וריביות'!B:C,2,FALSE),VLOOKUP(DATE(YEAR(C3984),MONTH(C3984)-2,DAY(1)),'מדדים וריביות'!B:C,2,FALSE))</f>
        <v>25686387.3897053</v>
      </c>
      <c r="F3984" s="43">
        <f>IF($B$5=1,'ריבית יומית'!D3978,'ריבית יומית'!G3978)</f>
        <v>1.0738622586670132E-4</v>
      </c>
      <c r="G3984" s="43">
        <f t="shared" si="436"/>
        <v>1.0738622586670132E-4</v>
      </c>
      <c r="H3984" s="29">
        <f t="shared" si="437"/>
        <v>1.4057873198473423</v>
      </c>
      <c r="I3984" s="30">
        <f>VLOOKUP(B3983,'מדדים וריביות'!B:C,2)</f>
        <v>25686387.3897053</v>
      </c>
      <c r="K3984" s="39">
        <f t="shared" si="438"/>
        <v>0</v>
      </c>
      <c r="L3984" s="39">
        <f t="shared" si="439"/>
        <v>0</v>
      </c>
      <c r="M3984" s="39">
        <f t="shared" si="440"/>
        <v>0</v>
      </c>
      <c r="N3984" s="41">
        <f t="shared" si="442"/>
        <v>0</v>
      </c>
    </row>
    <row r="3985" spans="2:14">
      <c r="B3985" s="1">
        <v>36850</v>
      </c>
      <c r="C3985" s="1">
        <f t="shared" si="441"/>
        <v>36831</v>
      </c>
      <c r="E3985" s="42">
        <f>IF(DAY(B3985)&gt;14,VLOOKUP(DATE(YEAR(C3985),MONTH(C3985)-1,DAY(1)),'מדדים וריביות'!B:C,2,FALSE),VLOOKUP(DATE(YEAR(C3985),MONTH(C3985)-2,DAY(1)),'מדדים וריביות'!B:C,2,FALSE))</f>
        <v>25686387.3897053</v>
      </c>
      <c r="F3985" s="43">
        <f>IF($B$5=1,'ריבית יומית'!D3979,'ריבית יומית'!G3979)</f>
        <v>1.0738622586670132E-4</v>
      </c>
      <c r="G3985" s="43">
        <f t="shared" si="436"/>
        <v>1.0738622586670132E-4</v>
      </c>
      <c r="H3985" s="29">
        <f t="shared" si="437"/>
        <v>1.4056363738622122</v>
      </c>
      <c r="I3985" s="30">
        <f>VLOOKUP(B3984,'מדדים וריביות'!B:C,2)</f>
        <v>25686387.3897053</v>
      </c>
      <c r="K3985" s="39">
        <f t="shared" si="438"/>
        <v>0</v>
      </c>
      <c r="L3985" s="39">
        <f t="shared" si="439"/>
        <v>0</v>
      </c>
      <c r="M3985" s="39">
        <f t="shared" si="440"/>
        <v>0</v>
      </c>
      <c r="N3985" s="41">
        <f t="shared" si="442"/>
        <v>0</v>
      </c>
    </row>
    <row r="3986" spans="2:14">
      <c r="B3986" s="1">
        <v>36851</v>
      </c>
      <c r="C3986" s="1">
        <f t="shared" si="441"/>
        <v>36831</v>
      </c>
      <c r="E3986" s="42">
        <f>IF(DAY(B3986)&gt;14,VLOOKUP(DATE(YEAR(C3986),MONTH(C3986)-1,DAY(1)),'מדדים וריביות'!B:C,2,FALSE),VLOOKUP(DATE(YEAR(C3986),MONTH(C3986)-2,DAY(1)),'מדדים וריביות'!B:C,2,FALSE))</f>
        <v>25686387.3897053</v>
      </c>
      <c r="F3986" s="43">
        <f>IF($B$5=1,'ריבית יומית'!D3980,'ריבית יומית'!G3980)</f>
        <v>1.0738622586670132E-4</v>
      </c>
      <c r="G3986" s="43">
        <f t="shared" si="436"/>
        <v>1.0738622586670132E-4</v>
      </c>
      <c r="H3986" s="29">
        <f t="shared" si="437"/>
        <v>1.4054854440848614</v>
      </c>
      <c r="I3986" s="30">
        <f>VLOOKUP(B3985,'מדדים וריביות'!B:C,2)</f>
        <v>25686387.3897053</v>
      </c>
      <c r="K3986" s="39">
        <f t="shared" si="438"/>
        <v>0</v>
      </c>
      <c r="L3986" s="39">
        <f t="shared" si="439"/>
        <v>0</v>
      </c>
      <c r="M3986" s="39">
        <f t="shared" si="440"/>
        <v>0</v>
      </c>
      <c r="N3986" s="41">
        <f t="shared" si="442"/>
        <v>0</v>
      </c>
    </row>
    <row r="3987" spans="2:14">
      <c r="B3987" s="1">
        <v>36852</v>
      </c>
      <c r="C3987" s="1">
        <f t="shared" si="441"/>
        <v>36831</v>
      </c>
      <c r="E3987" s="42">
        <f>IF(DAY(B3987)&gt;14,VLOOKUP(DATE(YEAR(C3987),MONTH(C3987)-1,DAY(1)),'מדדים וריביות'!B:C,2,FALSE),VLOOKUP(DATE(YEAR(C3987),MONTH(C3987)-2,DAY(1)),'מדדים וריביות'!B:C,2,FALSE))</f>
        <v>25686387.3897053</v>
      </c>
      <c r="F3987" s="43">
        <f>IF($B$5=1,'ריבית יומית'!D3981,'ריבית יומית'!G3981)</f>
        <v>1.0738622586670132E-4</v>
      </c>
      <c r="G3987" s="43">
        <f t="shared" si="436"/>
        <v>1.0738622586670132E-4</v>
      </c>
      <c r="H3987" s="29">
        <f t="shared" si="437"/>
        <v>1.4053345305135494</v>
      </c>
      <c r="I3987" s="30">
        <f>VLOOKUP(B3986,'מדדים וריביות'!B:C,2)</f>
        <v>25686387.3897053</v>
      </c>
      <c r="K3987" s="39">
        <f t="shared" si="438"/>
        <v>0</v>
      </c>
      <c r="L3987" s="39">
        <f t="shared" si="439"/>
        <v>0</v>
      </c>
      <c r="M3987" s="39">
        <f t="shared" si="440"/>
        <v>0</v>
      </c>
      <c r="N3987" s="41">
        <f t="shared" si="442"/>
        <v>0</v>
      </c>
    </row>
    <row r="3988" spans="2:14">
      <c r="B3988" s="1">
        <v>36853</v>
      </c>
      <c r="C3988" s="1">
        <f t="shared" si="441"/>
        <v>36831</v>
      </c>
      <c r="E3988" s="42">
        <f>IF(DAY(B3988)&gt;14,VLOOKUP(DATE(YEAR(C3988),MONTH(C3988)-1,DAY(1)),'מדדים וריביות'!B:C,2,FALSE),VLOOKUP(DATE(YEAR(C3988),MONTH(C3988)-2,DAY(1)),'מדדים וריביות'!B:C,2,FALSE))</f>
        <v>25686387.3897053</v>
      </c>
      <c r="F3988" s="43">
        <f>IF($B$5=1,'ריבית יומית'!D3982,'ריבית יומית'!G3982)</f>
        <v>1.0738622586670132E-4</v>
      </c>
      <c r="G3988" s="43">
        <f t="shared" si="436"/>
        <v>1.0738622586670132E-4</v>
      </c>
      <c r="H3988" s="29">
        <f t="shared" si="437"/>
        <v>1.4051836331465362</v>
      </c>
      <c r="I3988" s="30">
        <f>VLOOKUP(B3987,'מדדים וריביות'!B:C,2)</f>
        <v>25686387.3897053</v>
      </c>
      <c r="K3988" s="39">
        <f t="shared" si="438"/>
        <v>0</v>
      </c>
      <c r="L3988" s="39">
        <f t="shared" si="439"/>
        <v>0</v>
      </c>
      <c r="M3988" s="39">
        <f t="shared" si="440"/>
        <v>0</v>
      </c>
      <c r="N3988" s="41">
        <f t="shared" si="442"/>
        <v>0</v>
      </c>
    </row>
    <row r="3989" spans="2:14">
      <c r="B3989" s="1">
        <v>36854</v>
      </c>
      <c r="C3989" s="1">
        <f t="shared" si="441"/>
        <v>36831</v>
      </c>
      <c r="E3989" s="42">
        <f>IF(DAY(B3989)&gt;14,VLOOKUP(DATE(YEAR(C3989),MONTH(C3989)-1,DAY(1)),'מדדים וריביות'!B:C,2,FALSE),VLOOKUP(DATE(YEAR(C3989),MONTH(C3989)-2,DAY(1)),'מדדים וריביות'!B:C,2,FALSE))</f>
        <v>25686387.3897053</v>
      </c>
      <c r="F3989" s="43">
        <f>IF($B$5=1,'ריבית יומית'!D3983,'ריבית יומית'!G3983)</f>
        <v>1.0738622586670132E-4</v>
      </c>
      <c r="G3989" s="43">
        <f t="shared" si="436"/>
        <v>1.0738622586670132E-4</v>
      </c>
      <c r="H3989" s="29">
        <f t="shared" si="437"/>
        <v>1.4050327519820818</v>
      </c>
      <c r="I3989" s="30">
        <f>VLOOKUP(B3988,'מדדים וריביות'!B:C,2)</f>
        <v>25686387.3897053</v>
      </c>
      <c r="K3989" s="39">
        <f t="shared" si="438"/>
        <v>0</v>
      </c>
      <c r="L3989" s="39">
        <f t="shared" si="439"/>
        <v>0</v>
      </c>
      <c r="M3989" s="39">
        <f t="shared" si="440"/>
        <v>0</v>
      </c>
      <c r="N3989" s="41">
        <f t="shared" si="442"/>
        <v>0</v>
      </c>
    </row>
    <row r="3990" spans="2:14">
      <c r="B3990" s="1">
        <v>36855</v>
      </c>
      <c r="C3990" s="1">
        <f t="shared" si="441"/>
        <v>36831</v>
      </c>
      <c r="E3990" s="42">
        <f>IF(DAY(B3990)&gt;14,VLOOKUP(DATE(YEAR(C3990),MONTH(C3990)-1,DAY(1)),'מדדים וריביות'!B:C,2,FALSE),VLOOKUP(DATE(YEAR(C3990),MONTH(C3990)-2,DAY(1)),'מדדים וריביות'!B:C,2,FALSE))</f>
        <v>25686387.3897053</v>
      </c>
      <c r="F3990" s="43">
        <f>IF($B$5=1,'ריבית יומית'!D3984,'ריבית יומית'!G3984)</f>
        <v>1.0738622586670132E-4</v>
      </c>
      <c r="G3990" s="43">
        <f t="shared" si="436"/>
        <v>1.0738622586670132E-4</v>
      </c>
      <c r="H3990" s="29">
        <f t="shared" si="437"/>
        <v>1.4048818870184463</v>
      </c>
      <c r="I3990" s="30">
        <f>VLOOKUP(B3989,'מדדים וריביות'!B:C,2)</f>
        <v>25686387.3897053</v>
      </c>
      <c r="K3990" s="39">
        <f t="shared" si="438"/>
        <v>0</v>
      </c>
      <c r="L3990" s="39">
        <f t="shared" si="439"/>
        <v>0</v>
      </c>
      <c r="M3990" s="39">
        <f t="shared" si="440"/>
        <v>0</v>
      </c>
      <c r="N3990" s="41">
        <f t="shared" si="442"/>
        <v>0</v>
      </c>
    </row>
    <row r="3991" spans="2:14">
      <c r="B3991" s="1">
        <v>36856</v>
      </c>
      <c r="C3991" s="1">
        <f t="shared" si="441"/>
        <v>36831</v>
      </c>
      <c r="E3991" s="42">
        <f>IF(DAY(B3991)&gt;14,VLOOKUP(DATE(YEAR(C3991),MONTH(C3991)-1,DAY(1)),'מדדים וריביות'!B:C,2,FALSE),VLOOKUP(DATE(YEAR(C3991),MONTH(C3991)-2,DAY(1)),'מדדים וריביות'!B:C,2,FALSE))</f>
        <v>25686387.3897053</v>
      </c>
      <c r="F3991" s="43">
        <f>IF($B$5=1,'ריבית יומית'!D3985,'ריבית יומית'!G3985)</f>
        <v>1.0738622586670132E-4</v>
      </c>
      <c r="G3991" s="43">
        <f t="shared" si="436"/>
        <v>1.0738622586670132E-4</v>
      </c>
      <c r="H3991" s="29">
        <f t="shared" si="437"/>
        <v>1.4047310382538905</v>
      </c>
      <c r="I3991" s="30">
        <f>VLOOKUP(B3990,'מדדים וריביות'!B:C,2)</f>
        <v>25686387.3897053</v>
      </c>
      <c r="K3991" s="39">
        <f t="shared" si="438"/>
        <v>0</v>
      </c>
      <c r="L3991" s="39">
        <f t="shared" si="439"/>
        <v>0</v>
      </c>
      <c r="M3991" s="39">
        <f t="shared" si="440"/>
        <v>0</v>
      </c>
      <c r="N3991" s="41">
        <f t="shared" si="442"/>
        <v>0</v>
      </c>
    </row>
    <row r="3992" spans="2:14">
      <c r="B3992" s="1">
        <v>36857</v>
      </c>
      <c r="C3992" s="1">
        <f t="shared" si="441"/>
        <v>36831</v>
      </c>
      <c r="E3992" s="42">
        <f>IF(DAY(B3992)&gt;14,VLOOKUP(DATE(YEAR(C3992),MONTH(C3992)-1,DAY(1)),'מדדים וריביות'!B:C,2,FALSE),VLOOKUP(DATE(YEAR(C3992),MONTH(C3992)-2,DAY(1)),'מדדים וריביות'!B:C,2,FALSE))</f>
        <v>25686387.3897053</v>
      </c>
      <c r="F3992" s="43">
        <f>IF($B$5=1,'ריבית יומית'!D3986,'ריבית יומית'!G3986)</f>
        <v>1.0738622586670132E-4</v>
      </c>
      <c r="G3992" s="43">
        <f t="shared" si="436"/>
        <v>1.0738622586670132E-4</v>
      </c>
      <c r="H3992" s="29">
        <f t="shared" si="437"/>
        <v>1.4045802056866747</v>
      </c>
      <c r="I3992" s="30">
        <f>VLOOKUP(B3991,'מדדים וריביות'!B:C,2)</f>
        <v>25686387.3897053</v>
      </c>
      <c r="K3992" s="39">
        <f t="shared" si="438"/>
        <v>0</v>
      </c>
      <c r="L3992" s="39">
        <f t="shared" si="439"/>
        <v>0</v>
      </c>
      <c r="M3992" s="39">
        <f t="shared" si="440"/>
        <v>0</v>
      </c>
      <c r="N3992" s="41">
        <f t="shared" si="442"/>
        <v>0</v>
      </c>
    </row>
    <row r="3993" spans="2:14">
      <c r="B3993" s="1">
        <v>36858</v>
      </c>
      <c r="C3993" s="1">
        <f t="shared" si="441"/>
        <v>36831</v>
      </c>
      <c r="E3993" s="42">
        <f>IF(DAY(B3993)&gt;14,VLOOKUP(DATE(YEAR(C3993),MONTH(C3993)-1,DAY(1)),'מדדים וריביות'!B:C,2,FALSE),VLOOKUP(DATE(YEAR(C3993),MONTH(C3993)-2,DAY(1)),'מדדים וריביות'!B:C,2,FALSE))</f>
        <v>25686387.3897053</v>
      </c>
      <c r="F3993" s="43">
        <f>IF($B$5=1,'ריבית יומית'!D3987,'ריבית יומית'!G3987)</f>
        <v>1.0738622586670132E-4</v>
      </c>
      <c r="G3993" s="43">
        <f t="shared" si="436"/>
        <v>1.0738622586670132E-4</v>
      </c>
      <c r="H3993" s="29">
        <f t="shared" si="437"/>
        <v>1.4044293893150599</v>
      </c>
      <c r="I3993" s="30">
        <f>VLOOKUP(B3992,'מדדים וריביות'!B:C,2)</f>
        <v>25686387.3897053</v>
      </c>
      <c r="K3993" s="39">
        <f t="shared" si="438"/>
        <v>0</v>
      </c>
      <c r="L3993" s="39">
        <f t="shared" si="439"/>
        <v>0</v>
      </c>
      <c r="M3993" s="39">
        <f t="shared" si="440"/>
        <v>0</v>
      </c>
      <c r="N3993" s="41">
        <f t="shared" si="442"/>
        <v>0</v>
      </c>
    </row>
    <row r="3994" spans="2:14">
      <c r="B3994" s="1">
        <v>36859</v>
      </c>
      <c r="C3994" s="1">
        <f t="shared" si="441"/>
        <v>36831</v>
      </c>
      <c r="E3994" s="42">
        <f>IF(DAY(B3994)&gt;14,VLOOKUP(DATE(YEAR(C3994),MONTH(C3994)-1,DAY(1)),'מדדים וריביות'!B:C,2,FALSE),VLOOKUP(DATE(YEAR(C3994),MONTH(C3994)-2,DAY(1)),'מדדים וריביות'!B:C,2,FALSE))</f>
        <v>25686387.3897053</v>
      </c>
      <c r="F3994" s="43">
        <f>IF($B$5=1,'ריבית יומית'!D3988,'ריבית יומית'!G3988)</f>
        <v>1.0738622586670132E-4</v>
      </c>
      <c r="G3994" s="43">
        <f t="shared" si="436"/>
        <v>1.0738622586670132E-4</v>
      </c>
      <c r="H3994" s="29">
        <f t="shared" si="437"/>
        <v>1.4042785891373071</v>
      </c>
      <c r="I3994" s="30">
        <f>VLOOKUP(B3993,'מדדים וריביות'!B:C,2)</f>
        <v>25686387.3897053</v>
      </c>
      <c r="K3994" s="39">
        <f t="shared" si="438"/>
        <v>0</v>
      </c>
      <c r="L3994" s="39">
        <f t="shared" si="439"/>
        <v>0</v>
      </c>
      <c r="M3994" s="39">
        <f t="shared" si="440"/>
        <v>0</v>
      </c>
      <c r="N3994" s="41">
        <f t="shared" si="442"/>
        <v>0</v>
      </c>
    </row>
    <row r="3995" spans="2:14">
      <c r="B3995" s="1">
        <v>36860</v>
      </c>
      <c r="C3995" s="1">
        <f t="shared" si="441"/>
        <v>36831</v>
      </c>
      <c r="E3995" s="42">
        <f>IF(DAY(B3995)&gt;14,VLOOKUP(DATE(YEAR(C3995),MONTH(C3995)-1,DAY(1)),'מדדים וריביות'!B:C,2,FALSE),VLOOKUP(DATE(YEAR(C3995),MONTH(C3995)-2,DAY(1)),'מדדים וריביות'!B:C,2,FALSE))</f>
        <v>25686387.3897053</v>
      </c>
      <c r="F3995" s="43">
        <f>IF($B$5=1,'ריבית יומית'!D3989,'ריבית יומית'!G3989)</f>
        <v>1.0738622586670132E-4</v>
      </c>
      <c r="G3995" s="43">
        <f t="shared" si="436"/>
        <v>1.0738622586670132E-4</v>
      </c>
      <c r="H3995" s="29">
        <f t="shared" si="437"/>
        <v>1.4041278051516772</v>
      </c>
      <c r="I3995" s="30">
        <f>VLOOKUP(B3994,'מדדים וריביות'!B:C,2)</f>
        <v>25686387.3897053</v>
      </c>
      <c r="K3995" s="39">
        <f t="shared" si="438"/>
        <v>0</v>
      </c>
      <c r="L3995" s="39">
        <f t="shared" si="439"/>
        <v>0</v>
      </c>
      <c r="M3995" s="39">
        <f t="shared" si="440"/>
        <v>0</v>
      </c>
      <c r="N3995" s="41">
        <f t="shared" si="442"/>
        <v>0</v>
      </c>
    </row>
    <row r="3996" spans="2:14">
      <c r="B3996" s="1">
        <v>36861</v>
      </c>
      <c r="C3996" s="1">
        <f t="shared" si="441"/>
        <v>36861</v>
      </c>
      <c r="E3996" s="42">
        <f>IF(DAY(B3996)&gt;14,VLOOKUP(DATE(YEAR(C3996),MONTH(C3996)-1,DAY(1)),'מדדים וריביות'!B:C,2,FALSE),VLOOKUP(DATE(YEAR(C3996),MONTH(C3996)-2,DAY(1)),'מדדים וריביות'!B:C,2,FALSE))</f>
        <v>25686387.3897053</v>
      </c>
      <c r="F3996" s="43">
        <f>IF($B$5=1,'ריבית יומית'!D3990,'ריבית יומית'!G3990)</f>
        <v>1.0738622586670132E-4</v>
      </c>
      <c r="G3996" s="43">
        <f t="shared" si="436"/>
        <v>1.0738622586670132E-4</v>
      </c>
      <c r="H3996" s="29">
        <f t="shared" si="437"/>
        <v>1.403977037356432</v>
      </c>
      <c r="I3996" s="30">
        <f>VLOOKUP(B3995,'מדדים וריביות'!B:C,2)</f>
        <v>25686387.3897053</v>
      </c>
      <c r="K3996" s="39">
        <f t="shared" si="438"/>
        <v>0</v>
      </c>
      <c r="L3996" s="39">
        <f t="shared" si="439"/>
        <v>0</v>
      </c>
      <c r="M3996" s="39">
        <f t="shared" si="440"/>
        <v>0</v>
      </c>
      <c r="N3996" s="41">
        <f t="shared" si="442"/>
        <v>0</v>
      </c>
    </row>
    <row r="3997" spans="2:14">
      <c r="B3997" s="1">
        <v>36862</v>
      </c>
      <c r="C3997" s="1">
        <f t="shared" si="441"/>
        <v>36861</v>
      </c>
      <c r="E3997" s="42">
        <f>IF(DAY(B3997)&gt;14,VLOOKUP(DATE(YEAR(C3997),MONTH(C3997)-1,DAY(1)),'מדדים וריביות'!B:C,2,FALSE),VLOOKUP(DATE(YEAR(C3997),MONTH(C3997)-2,DAY(1)),'מדדים וריביות'!B:C,2,FALSE))</f>
        <v>25686387.3897053</v>
      </c>
      <c r="F3997" s="43">
        <f>IF($B$5=1,'ריבית יומית'!D3991,'ריבית יומית'!G3991)</f>
        <v>1.0738622586670132E-4</v>
      </c>
      <c r="G3997" s="43">
        <f t="shared" si="436"/>
        <v>1.0738622586670132E-4</v>
      </c>
      <c r="H3997" s="29">
        <f t="shared" si="437"/>
        <v>1.4038262857498329</v>
      </c>
      <c r="I3997" s="30">
        <f>VLOOKUP(B3996,'מדדים וריביות'!B:C,2)</f>
        <v>25662313.9244854</v>
      </c>
      <c r="K3997" s="39">
        <f t="shared" si="438"/>
        <v>0</v>
      </c>
      <c r="L3997" s="39">
        <f t="shared" si="439"/>
        <v>0</v>
      </c>
      <c r="M3997" s="39">
        <f t="shared" si="440"/>
        <v>0</v>
      </c>
      <c r="N3997" s="41">
        <f t="shared" si="442"/>
        <v>0</v>
      </c>
    </row>
    <row r="3998" spans="2:14">
      <c r="B3998" s="1">
        <v>36863</v>
      </c>
      <c r="C3998" s="1">
        <f t="shared" si="441"/>
        <v>36861</v>
      </c>
      <c r="E3998" s="42">
        <f>IF(DAY(B3998)&gt;14,VLOOKUP(DATE(YEAR(C3998),MONTH(C3998)-1,DAY(1)),'מדדים וריביות'!B:C,2,FALSE),VLOOKUP(DATE(YEAR(C3998),MONTH(C3998)-2,DAY(1)),'מדדים וריביות'!B:C,2,FALSE))</f>
        <v>25686387.3897053</v>
      </c>
      <c r="F3998" s="43">
        <f>IF($B$5=1,'ריבית יומית'!D3992,'ריבית יומית'!G3992)</f>
        <v>1.0738622586670132E-4</v>
      </c>
      <c r="G3998" s="43">
        <f t="shared" si="436"/>
        <v>1.0738622586670132E-4</v>
      </c>
      <c r="H3998" s="29">
        <f t="shared" si="437"/>
        <v>1.4036755503301417</v>
      </c>
      <c r="I3998" s="30">
        <f>VLOOKUP(B3997,'מדדים וריביות'!B:C,2)</f>
        <v>25662313.9244854</v>
      </c>
      <c r="K3998" s="39">
        <f t="shared" si="438"/>
        <v>0</v>
      </c>
      <c r="L3998" s="39">
        <f t="shared" si="439"/>
        <v>0</v>
      </c>
      <c r="M3998" s="39">
        <f t="shared" si="440"/>
        <v>0</v>
      </c>
      <c r="N3998" s="41">
        <f t="shared" si="442"/>
        <v>0</v>
      </c>
    </row>
    <row r="3999" spans="2:14">
      <c r="B3999" s="1">
        <v>36864</v>
      </c>
      <c r="C3999" s="1">
        <f t="shared" si="441"/>
        <v>36861</v>
      </c>
      <c r="E3999" s="42">
        <f>IF(DAY(B3999)&gt;14,VLOOKUP(DATE(YEAR(C3999),MONTH(C3999)-1,DAY(1)),'מדדים וריביות'!B:C,2,FALSE),VLOOKUP(DATE(YEAR(C3999),MONTH(C3999)-2,DAY(1)),'מדדים וריביות'!B:C,2,FALSE))</f>
        <v>25686387.3897053</v>
      </c>
      <c r="F3999" s="43">
        <f>IF($B$5=1,'ריבית יומית'!D3993,'ריבית יומית'!G3993)</f>
        <v>1.0738622586670132E-4</v>
      </c>
      <c r="G3999" s="43">
        <f t="shared" si="436"/>
        <v>1.0738622586670132E-4</v>
      </c>
      <c r="H3999" s="29">
        <f t="shared" si="437"/>
        <v>1.4035248310956201</v>
      </c>
      <c r="I3999" s="30">
        <f>VLOOKUP(B3998,'מדדים וריביות'!B:C,2)</f>
        <v>25662313.9244854</v>
      </c>
      <c r="K3999" s="39">
        <f t="shared" si="438"/>
        <v>0</v>
      </c>
      <c r="L3999" s="39">
        <f t="shared" si="439"/>
        <v>0</v>
      </c>
      <c r="M3999" s="39">
        <f t="shared" si="440"/>
        <v>0</v>
      </c>
      <c r="N3999" s="41">
        <f t="shared" si="442"/>
        <v>0</v>
      </c>
    </row>
    <row r="4000" spans="2:14">
      <c r="B4000" s="1">
        <v>36865</v>
      </c>
      <c r="C4000" s="1">
        <f t="shared" si="441"/>
        <v>36861</v>
      </c>
      <c r="E4000" s="42">
        <f>IF(DAY(B4000)&gt;14,VLOOKUP(DATE(YEAR(C4000),MONTH(C4000)-1,DAY(1)),'מדדים וריביות'!B:C,2,FALSE),VLOOKUP(DATE(YEAR(C4000),MONTH(C4000)-2,DAY(1)),'מדדים וריביות'!B:C,2,FALSE))</f>
        <v>25686387.3897053</v>
      </c>
      <c r="F4000" s="43">
        <f>IF($B$5=1,'ריבית יומית'!D3994,'ריבית יומית'!G3994)</f>
        <v>1.0738622586670132E-4</v>
      </c>
      <c r="G4000" s="43">
        <f t="shared" si="436"/>
        <v>1.0738622586670132E-4</v>
      </c>
      <c r="H4000" s="29">
        <f t="shared" si="437"/>
        <v>1.4033741280445304</v>
      </c>
      <c r="I4000" s="30">
        <f>VLOOKUP(B3999,'מדדים וריביות'!B:C,2)</f>
        <v>25662313.9244854</v>
      </c>
      <c r="K4000" s="39">
        <f t="shared" si="438"/>
        <v>0</v>
      </c>
      <c r="L4000" s="39">
        <f t="shared" si="439"/>
        <v>0</v>
      </c>
      <c r="M4000" s="39">
        <f t="shared" si="440"/>
        <v>0</v>
      </c>
      <c r="N4000" s="41">
        <f t="shared" si="442"/>
        <v>0</v>
      </c>
    </row>
    <row r="4001" spans="2:14">
      <c r="B4001" s="1">
        <v>36866</v>
      </c>
      <c r="C4001" s="1">
        <f t="shared" si="441"/>
        <v>36861</v>
      </c>
      <c r="E4001" s="42">
        <f>IF(DAY(B4001)&gt;14,VLOOKUP(DATE(YEAR(C4001),MONTH(C4001)-1,DAY(1)),'מדדים וריביות'!B:C,2,FALSE),VLOOKUP(DATE(YEAR(C4001),MONTH(C4001)-2,DAY(1)),'מדדים וריביות'!B:C,2,FALSE))</f>
        <v>25686387.3897053</v>
      </c>
      <c r="F4001" s="43">
        <f>IF($B$5=1,'ריבית יומית'!D3995,'ריבית יומית'!G3995)</f>
        <v>1.0738622586670132E-4</v>
      </c>
      <c r="G4001" s="43">
        <f t="shared" si="436"/>
        <v>1.0738622586670132E-4</v>
      </c>
      <c r="H4001" s="29">
        <f t="shared" si="437"/>
        <v>1.403223441175135</v>
      </c>
      <c r="I4001" s="30">
        <f>VLOOKUP(B4000,'מדדים וריביות'!B:C,2)</f>
        <v>25662313.9244854</v>
      </c>
      <c r="K4001" s="39">
        <f t="shared" si="438"/>
        <v>0</v>
      </c>
      <c r="L4001" s="39">
        <f t="shared" si="439"/>
        <v>0</v>
      </c>
      <c r="M4001" s="39">
        <f t="shared" si="440"/>
        <v>0</v>
      </c>
      <c r="N4001" s="41">
        <f t="shared" si="442"/>
        <v>0</v>
      </c>
    </row>
    <row r="4002" spans="2:14">
      <c r="B4002" s="1">
        <v>36867</v>
      </c>
      <c r="C4002" s="1">
        <f t="shared" si="441"/>
        <v>36861</v>
      </c>
      <c r="E4002" s="42">
        <f>IF(DAY(B4002)&gt;14,VLOOKUP(DATE(YEAR(C4002),MONTH(C4002)-1,DAY(1)),'מדדים וריביות'!B:C,2,FALSE),VLOOKUP(DATE(YEAR(C4002),MONTH(C4002)-2,DAY(1)),'מדדים וריביות'!B:C,2,FALSE))</f>
        <v>25686387.3897053</v>
      </c>
      <c r="F4002" s="43">
        <f>IF($B$5=1,'ריבית יומית'!D3996,'ריבית יומית'!G3996)</f>
        <v>1.0738622586670132E-4</v>
      </c>
      <c r="G4002" s="43">
        <f t="shared" si="436"/>
        <v>1.0738622586670132E-4</v>
      </c>
      <c r="H4002" s="29">
        <f t="shared" si="437"/>
        <v>1.4030727704856962</v>
      </c>
      <c r="I4002" s="30">
        <f>VLOOKUP(B4001,'מדדים וריביות'!B:C,2)</f>
        <v>25662313.9244854</v>
      </c>
      <c r="K4002" s="39">
        <f t="shared" si="438"/>
        <v>0</v>
      </c>
      <c r="L4002" s="39">
        <f t="shared" si="439"/>
        <v>0</v>
      </c>
      <c r="M4002" s="39">
        <f t="shared" si="440"/>
        <v>0</v>
      </c>
      <c r="N4002" s="41">
        <f t="shared" si="442"/>
        <v>0</v>
      </c>
    </row>
    <row r="4003" spans="2:14">
      <c r="B4003" s="1">
        <v>36868</v>
      </c>
      <c r="C4003" s="1">
        <f t="shared" si="441"/>
        <v>36861</v>
      </c>
      <c r="E4003" s="42">
        <f>IF(DAY(B4003)&gt;14,VLOOKUP(DATE(YEAR(C4003),MONTH(C4003)-1,DAY(1)),'מדדים וריביות'!B:C,2,FALSE),VLOOKUP(DATE(YEAR(C4003),MONTH(C4003)-2,DAY(1)),'מדדים וריביות'!B:C,2,FALSE))</f>
        <v>25686387.3897053</v>
      </c>
      <c r="F4003" s="43">
        <f>IF($B$5=1,'ריבית יומית'!D3997,'ריבית יומית'!G3997)</f>
        <v>1.0738622586670132E-4</v>
      </c>
      <c r="G4003" s="43">
        <f t="shared" si="436"/>
        <v>1.0738622586670132E-4</v>
      </c>
      <c r="H4003" s="29">
        <f t="shared" si="437"/>
        <v>1.4029221159744769</v>
      </c>
      <c r="I4003" s="30">
        <f>VLOOKUP(B4002,'מדדים וריביות'!B:C,2)</f>
        <v>25662313.9244854</v>
      </c>
      <c r="K4003" s="39">
        <f t="shared" si="438"/>
        <v>0</v>
      </c>
      <c r="L4003" s="39">
        <f t="shared" si="439"/>
        <v>0</v>
      </c>
      <c r="M4003" s="39">
        <f t="shared" si="440"/>
        <v>0</v>
      </c>
      <c r="N4003" s="41">
        <f t="shared" si="442"/>
        <v>0</v>
      </c>
    </row>
    <row r="4004" spans="2:14">
      <c r="B4004" s="1">
        <v>36869</v>
      </c>
      <c r="C4004" s="1">
        <f t="shared" si="441"/>
        <v>36861</v>
      </c>
      <c r="E4004" s="42">
        <f>IF(DAY(B4004)&gt;14,VLOOKUP(DATE(YEAR(C4004),MONTH(C4004)-1,DAY(1)),'מדדים וריביות'!B:C,2,FALSE),VLOOKUP(DATE(YEAR(C4004),MONTH(C4004)-2,DAY(1)),'מדדים וריביות'!B:C,2,FALSE))</f>
        <v>25686387.3897053</v>
      </c>
      <c r="F4004" s="43">
        <f>IF($B$5=1,'ריבית יומית'!D3998,'ריבית יומית'!G3998)</f>
        <v>1.0738622586670132E-4</v>
      </c>
      <c r="G4004" s="43">
        <f t="shared" si="436"/>
        <v>1.0738622586670132E-4</v>
      </c>
      <c r="H4004" s="29">
        <f t="shared" si="437"/>
        <v>1.4027714776397398</v>
      </c>
      <c r="I4004" s="30">
        <f>VLOOKUP(B4003,'מדדים וריביות'!B:C,2)</f>
        <v>25662313.9244854</v>
      </c>
      <c r="K4004" s="39">
        <f t="shared" si="438"/>
        <v>0</v>
      </c>
      <c r="L4004" s="39">
        <f t="shared" si="439"/>
        <v>0</v>
      </c>
      <c r="M4004" s="39">
        <f t="shared" si="440"/>
        <v>0</v>
      </c>
      <c r="N4004" s="41">
        <f t="shared" si="442"/>
        <v>0</v>
      </c>
    </row>
    <row r="4005" spans="2:14">
      <c r="B4005" s="1">
        <v>36870</v>
      </c>
      <c r="C4005" s="1">
        <f t="shared" si="441"/>
        <v>36861</v>
      </c>
      <c r="E4005" s="42">
        <f>IF(DAY(B4005)&gt;14,VLOOKUP(DATE(YEAR(C4005),MONTH(C4005)-1,DAY(1)),'מדדים וריביות'!B:C,2,FALSE),VLOOKUP(DATE(YEAR(C4005),MONTH(C4005)-2,DAY(1)),'מדדים וריביות'!B:C,2,FALSE))</f>
        <v>25686387.3897053</v>
      </c>
      <c r="F4005" s="43">
        <f>IF($B$5=1,'ריבית יומית'!D3999,'ריבית יומית'!G3999)</f>
        <v>1.0738622586670132E-4</v>
      </c>
      <c r="G4005" s="43">
        <f t="shared" si="436"/>
        <v>1.0738622586670132E-4</v>
      </c>
      <c r="H4005" s="29">
        <f t="shared" si="437"/>
        <v>1.4026208554797479</v>
      </c>
      <c r="I4005" s="30">
        <f>VLOOKUP(B4004,'מדדים וריביות'!B:C,2)</f>
        <v>25662313.9244854</v>
      </c>
      <c r="K4005" s="39">
        <f t="shared" si="438"/>
        <v>0</v>
      </c>
      <c r="L4005" s="39">
        <f t="shared" si="439"/>
        <v>0</v>
      </c>
      <c r="M4005" s="39">
        <f t="shared" si="440"/>
        <v>0</v>
      </c>
      <c r="N4005" s="41">
        <f t="shared" si="442"/>
        <v>0</v>
      </c>
    </row>
    <row r="4006" spans="2:14">
      <c r="B4006" s="1">
        <v>36871</v>
      </c>
      <c r="C4006" s="1">
        <f t="shared" si="441"/>
        <v>36861</v>
      </c>
      <c r="E4006" s="42">
        <f>IF(DAY(B4006)&gt;14,VLOOKUP(DATE(YEAR(C4006),MONTH(C4006)-1,DAY(1)),'מדדים וריביות'!B:C,2,FALSE),VLOOKUP(DATE(YEAR(C4006),MONTH(C4006)-2,DAY(1)),'מדדים וריביות'!B:C,2,FALSE))</f>
        <v>25686387.3897053</v>
      </c>
      <c r="F4006" s="43">
        <f>IF($B$5=1,'ריבית יומית'!D4000,'ריבית יומית'!G4000)</f>
        <v>1.0738622586670132E-4</v>
      </c>
      <c r="G4006" s="43">
        <f t="shared" si="436"/>
        <v>1.0738622586670132E-4</v>
      </c>
      <c r="H4006" s="29">
        <f t="shared" si="437"/>
        <v>1.4024702494927646</v>
      </c>
      <c r="I4006" s="30">
        <f>VLOOKUP(B4005,'מדדים וריביות'!B:C,2)</f>
        <v>25662313.9244854</v>
      </c>
      <c r="K4006" s="39">
        <f t="shared" si="438"/>
        <v>0</v>
      </c>
      <c r="L4006" s="39">
        <f t="shared" si="439"/>
        <v>0</v>
      </c>
      <c r="M4006" s="39">
        <f t="shared" si="440"/>
        <v>0</v>
      </c>
      <c r="N4006" s="41">
        <f t="shared" si="442"/>
        <v>0</v>
      </c>
    </row>
    <row r="4007" spans="2:14">
      <c r="B4007" s="1">
        <v>36872</v>
      </c>
      <c r="C4007" s="1">
        <f t="shared" si="441"/>
        <v>36861</v>
      </c>
      <c r="E4007" s="42">
        <f>IF(DAY(B4007)&gt;14,VLOOKUP(DATE(YEAR(C4007),MONTH(C4007)-1,DAY(1)),'מדדים וריביות'!B:C,2,FALSE),VLOOKUP(DATE(YEAR(C4007),MONTH(C4007)-2,DAY(1)),'מדדים וריביות'!B:C,2,FALSE))</f>
        <v>25686387.3897053</v>
      </c>
      <c r="F4007" s="43">
        <f>IF($B$5=1,'ריבית יומית'!D4001,'ריבית יומית'!G4001)</f>
        <v>1.0738622586670132E-4</v>
      </c>
      <c r="G4007" s="43">
        <f t="shared" si="436"/>
        <v>1.0738622586670132E-4</v>
      </c>
      <c r="H4007" s="29">
        <f t="shared" si="437"/>
        <v>1.4023196596770531</v>
      </c>
      <c r="I4007" s="30">
        <f>VLOOKUP(B4006,'מדדים וריביות'!B:C,2)</f>
        <v>25662313.9244854</v>
      </c>
      <c r="K4007" s="39">
        <f t="shared" si="438"/>
        <v>0</v>
      </c>
      <c r="L4007" s="39">
        <f t="shared" si="439"/>
        <v>0</v>
      </c>
      <c r="M4007" s="39">
        <f t="shared" si="440"/>
        <v>0</v>
      </c>
      <c r="N4007" s="41">
        <f t="shared" si="442"/>
        <v>0</v>
      </c>
    </row>
    <row r="4008" spans="2:14">
      <c r="B4008" s="1">
        <v>36873</v>
      </c>
      <c r="C4008" s="1">
        <f t="shared" si="441"/>
        <v>36861</v>
      </c>
      <c r="E4008" s="42">
        <f>IF(DAY(B4008)&gt;14,VLOOKUP(DATE(YEAR(C4008),MONTH(C4008)-1,DAY(1)),'מדדים וריביות'!B:C,2,FALSE),VLOOKUP(DATE(YEAR(C4008),MONTH(C4008)-2,DAY(1)),'מדדים וריביות'!B:C,2,FALSE))</f>
        <v>25686387.3897053</v>
      </c>
      <c r="F4008" s="43">
        <f>IF($B$5=1,'ריבית יומית'!D4002,'ריבית יומית'!G4002)</f>
        <v>1.0738622586670132E-4</v>
      </c>
      <c r="G4008" s="43">
        <f t="shared" si="436"/>
        <v>1.0738622586670132E-4</v>
      </c>
      <c r="H4008" s="29">
        <f t="shared" si="437"/>
        <v>1.4021690860308773</v>
      </c>
      <c r="I4008" s="30">
        <f>VLOOKUP(B4007,'מדדים וריביות'!B:C,2)</f>
        <v>25662313.9244854</v>
      </c>
      <c r="K4008" s="39">
        <f t="shared" si="438"/>
        <v>0</v>
      </c>
      <c r="L4008" s="39">
        <f t="shared" si="439"/>
        <v>0</v>
      </c>
      <c r="M4008" s="39">
        <f t="shared" si="440"/>
        <v>0</v>
      </c>
      <c r="N4008" s="41">
        <f t="shared" si="442"/>
        <v>0</v>
      </c>
    </row>
    <row r="4009" spans="2:14">
      <c r="B4009" s="1">
        <v>36874</v>
      </c>
      <c r="C4009" s="1">
        <f t="shared" si="441"/>
        <v>36861</v>
      </c>
      <c r="E4009" s="42">
        <f>IF(DAY(B4009)&gt;14,VLOOKUP(DATE(YEAR(C4009),MONTH(C4009)-1,DAY(1)),'מדדים וריביות'!B:C,2,FALSE),VLOOKUP(DATE(YEAR(C4009),MONTH(C4009)-2,DAY(1)),'מדדים וריביות'!B:C,2,FALSE))</f>
        <v>25686387.3897053</v>
      </c>
      <c r="F4009" s="43">
        <f>IF($B$5=1,'ריבית יומית'!D4003,'ריבית יומית'!G4003)</f>
        <v>1.0738622586670132E-4</v>
      </c>
      <c r="G4009" s="43">
        <f t="shared" si="436"/>
        <v>1.0738622586670132E-4</v>
      </c>
      <c r="H4009" s="29">
        <f t="shared" si="437"/>
        <v>1.4020185285525009</v>
      </c>
      <c r="I4009" s="30">
        <f>VLOOKUP(B4008,'מדדים וריביות'!B:C,2)</f>
        <v>25662313.9244854</v>
      </c>
      <c r="K4009" s="39">
        <f t="shared" si="438"/>
        <v>0</v>
      </c>
      <c r="L4009" s="39">
        <f t="shared" si="439"/>
        <v>0</v>
      </c>
      <c r="M4009" s="39">
        <f t="shared" si="440"/>
        <v>0</v>
      </c>
      <c r="N4009" s="41">
        <f t="shared" si="442"/>
        <v>0</v>
      </c>
    </row>
    <row r="4010" spans="2:14">
      <c r="B4010" s="1">
        <v>36875</v>
      </c>
      <c r="C4010" s="1">
        <f t="shared" si="441"/>
        <v>36861</v>
      </c>
      <c r="E4010" s="42">
        <f>IF(DAY(B4010)&gt;14,VLOOKUP(DATE(YEAR(C4010),MONTH(C4010)-1,DAY(1)),'מדדים וריביות'!B:C,2,FALSE),VLOOKUP(DATE(YEAR(C4010),MONTH(C4010)-2,DAY(1)),'מדדים וריביות'!B:C,2,FALSE))</f>
        <v>25686387.3897053</v>
      </c>
      <c r="F4010" s="43">
        <f>IF($B$5=1,'ריבית יומית'!D4004,'ריבית יומית'!G4004)</f>
        <v>1.0738622586670132E-4</v>
      </c>
      <c r="G4010" s="43">
        <f t="shared" si="436"/>
        <v>1.0738622586670132E-4</v>
      </c>
      <c r="H4010" s="29">
        <f t="shared" si="437"/>
        <v>1.4018679872401878</v>
      </c>
      <c r="I4010" s="30">
        <f>VLOOKUP(B4009,'מדדים וריביות'!B:C,2)</f>
        <v>25662313.9244854</v>
      </c>
      <c r="K4010" s="39">
        <f t="shared" si="438"/>
        <v>0</v>
      </c>
      <c r="L4010" s="39">
        <f t="shared" si="439"/>
        <v>0</v>
      </c>
      <c r="M4010" s="39">
        <f t="shared" si="440"/>
        <v>0</v>
      </c>
      <c r="N4010" s="41">
        <f t="shared" si="442"/>
        <v>0</v>
      </c>
    </row>
    <row r="4011" spans="2:14">
      <c r="B4011" s="1">
        <v>36876</v>
      </c>
      <c r="C4011" s="1">
        <f t="shared" si="441"/>
        <v>36861</v>
      </c>
      <c r="E4011" s="42">
        <f>IF(DAY(B4011)&gt;14,VLOOKUP(DATE(YEAR(C4011),MONTH(C4011)-1,DAY(1)),'מדדים וריביות'!B:C,2,FALSE),VLOOKUP(DATE(YEAR(C4011),MONTH(C4011)-2,DAY(1)),'מדדים וריביות'!B:C,2,FALSE))</f>
        <v>25686387.3897053</v>
      </c>
      <c r="F4011" s="43">
        <f>IF($B$5=1,'ריבית יומית'!D4005,'ריבית יומית'!G4005)</f>
        <v>1.0738622586670132E-4</v>
      </c>
      <c r="G4011" s="43">
        <f t="shared" si="436"/>
        <v>1.0738622586670132E-4</v>
      </c>
      <c r="H4011" s="29">
        <f t="shared" si="437"/>
        <v>1.4017174620922022</v>
      </c>
      <c r="I4011" s="30">
        <f>VLOOKUP(B4010,'מדדים וריביות'!B:C,2)</f>
        <v>25662313.9244854</v>
      </c>
      <c r="K4011" s="39">
        <f t="shared" si="438"/>
        <v>0</v>
      </c>
      <c r="L4011" s="39">
        <f t="shared" si="439"/>
        <v>0</v>
      </c>
      <c r="M4011" s="39">
        <f t="shared" si="440"/>
        <v>0</v>
      </c>
      <c r="N4011" s="41">
        <f t="shared" si="442"/>
        <v>0</v>
      </c>
    </row>
    <row r="4012" spans="2:14">
      <c r="B4012" s="1">
        <v>36877</v>
      </c>
      <c r="C4012" s="1">
        <f t="shared" si="441"/>
        <v>36861</v>
      </c>
      <c r="E4012" s="42">
        <f>IF(DAY(B4012)&gt;14,VLOOKUP(DATE(YEAR(C4012),MONTH(C4012)-1,DAY(1)),'מדדים וריביות'!B:C,2,FALSE),VLOOKUP(DATE(YEAR(C4012),MONTH(C4012)-2,DAY(1)),'מדדים וריביות'!B:C,2,FALSE))</f>
        <v>25686387.3897053</v>
      </c>
      <c r="F4012" s="43">
        <f>IF($B$5=1,'ריבית יומית'!D4006,'ריבית יומית'!G4006)</f>
        <v>1.0738622586670132E-4</v>
      </c>
      <c r="G4012" s="43">
        <f t="shared" si="436"/>
        <v>1.0738622586670132E-4</v>
      </c>
      <c r="H4012" s="29">
        <f t="shared" si="437"/>
        <v>1.4015669531068085</v>
      </c>
      <c r="I4012" s="30">
        <f>VLOOKUP(B4011,'מדדים וריביות'!B:C,2)</f>
        <v>25662313.9244854</v>
      </c>
      <c r="K4012" s="39">
        <f t="shared" si="438"/>
        <v>0</v>
      </c>
      <c r="L4012" s="39">
        <f t="shared" si="439"/>
        <v>0</v>
      </c>
      <c r="M4012" s="39">
        <f t="shared" si="440"/>
        <v>0</v>
      </c>
      <c r="N4012" s="41">
        <f t="shared" si="442"/>
        <v>0</v>
      </c>
    </row>
    <row r="4013" spans="2:14">
      <c r="B4013" s="1">
        <v>36878</v>
      </c>
      <c r="C4013" s="1">
        <f t="shared" si="441"/>
        <v>36861</v>
      </c>
      <c r="E4013" s="42">
        <f>IF(DAY(B4013)&gt;14,VLOOKUP(DATE(YEAR(C4013),MONTH(C4013)-1,DAY(1)),'מדדים וריביות'!B:C,2,FALSE),VLOOKUP(DATE(YEAR(C4013),MONTH(C4013)-2,DAY(1)),'מדדים וריביות'!B:C,2,FALSE))</f>
        <v>25686387.3897053</v>
      </c>
      <c r="F4013" s="43">
        <f>IF($B$5=1,'ריבית יומית'!D4007,'ריבית יומית'!G4007)</f>
        <v>1.0738622586670132E-4</v>
      </c>
      <c r="G4013" s="43">
        <f t="shared" si="436"/>
        <v>1.0738622586670132E-4</v>
      </c>
      <c r="H4013" s="29">
        <f t="shared" si="437"/>
        <v>1.4014164602822712</v>
      </c>
      <c r="I4013" s="30">
        <f>VLOOKUP(B4012,'מדדים וריביות'!B:C,2)</f>
        <v>25662313.9244854</v>
      </c>
      <c r="K4013" s="39">
        <f t="shared" si="438"/>
        <v>0</v>
      </c>
      <c r="L4013" s="39">
        <f t="shared" si="439"/>
        <v>0</v>
      </c>
      <c r="M4013" s="39">
        <f t="shared" si="440"/>
        <v>0</v>
      </c>
      <c r="N4013" s="41">
        <f t="shared" si="442"/>
        <v>0</v>
      </c>
    </row>
    <row r="4014" spans="2:14">
      <c r="B4014" s="1">
        <v>36879</v>
      </c>
      <c r="C4014" s="1">
        <f t="shared" si="441"/>
        <v>36861</v>
      </c>
      <c r="E4014" s="42">
        <f>IF(DAY(B4014)&gt;14,VLOOKUP(DATE(YEAR(C4014),MONTH(C4014)-1,DAY(1)),'מדדים וריביות'!B:C,2,FALSE),VLOOKUP(DATE(YEAR(C4014),MONTH(C4014)-2,DAY(1)),'מדדים וריביות'!B:C,2,FALSE))</f>
        <v>25686387.3897053</v>
      </c>
      <c r="F4014" s="43">
        <f>IF($B$5=1,'ריבית יומית'!D4008,'ריבית יומית'!G4008)</f>
        <v>1.0738622586670132E-4</v>
      </c>
      <c r="G4014" s="43">
        <f t="shared" si="436"/>
        <v>1.0738622586670132E-4</v>
      </c>
      <c r="H4014" s="29">
        <f t="shared" si="437"/>
        <v>1.4012659836168553</v>
      </c>
      <c r="I4014" s="30">
        <f>VLOOKUP(B4013,'מדדים וריביות'!B:C,2)</f>
        <v>25662313.9244854</v>
      </c>
      <c r="K4014" s="39">
        <f t="shared" si="438"/>
        <v>0</v>
      </c>
      <c r="L4014" s="39">
        <f t="shared" si="439"/>
        <v>0</v>
      </c>
      <c r="M4014" s="39">
        <f t="shared" si="440"/>
        <v>0</v>
      </c>
      <c r="N4014" s="41">
        <f t="shared" si="442"/>
        <v>0</v>
      </c>
    </row>
    <row r="4015" spans="2:14">
      <c r="B4015" s="1">
        <v>36880</v>
      </c>
      <c r="C4015" s="1">
        <f t="shared" si="441"/>
        <v>36861</v>
      </c>
      <c r="E4015" s="42">
        <f>IF(DAY(B4015)&gt;14,VLOOKUP(DATE(YEAR(C4015),MONTH(C4015)-1,DAY(1)),'מדדים וריביות'!B:C,2,FALSE),VLOOKUP(DATE(YEAR(C4015),MONTH(C4015)-2,DAY(1)),'מדדים וריביות'!B:C,2,FALSE))</f>
        <v>25686387.3897053</v>
      </c>
      <c r="F4015" s="43">
        <f>IF($B$5=1,'ריבית יומית'!D4009,'ריבית יומית'!G4009)</f>
        <v>1.0738622586670132E-4</v>
      </c>
      <c r="G4015" s="43">
        <f t="shared" si="436"/>
        <v>1.0738622586670132E-4</v>
      </c>
      <c r="H4015" s="29">
        <f t="shared" si="437"/>
        <v>1.4011155231088255</v>
      </c>
      <c r="I4015" s="30">
        <f>VLOOKUP(B4014,'מדדים וריביות'!B:C,2)</f>
        <v>25662313.9244854</v>
      </c>
      <c r="K4015" s="39">
        <f t="shared" si="438"/>
        <v>0</v>
      </c>
      <c r="L4015" s="39">
        <f t="shared" si="439"/>
        <v>0</v>
      </c>
      <c r="M4015" s="39">
        <f t="shared" si="440"/>
        <v>0</v>
      </c>
      <c r="N4015" s="41">
        <f t="shared" si="442"/>
        <v>0</v>
      </c>
    </row>
    <row r="4016" spans="2:14">
      <c r="B4016" s="1">
        <v>36881</v>
      </c>
      <c r="C4016" s="1">
        <f t="shared" si="441"/>
        <v>36861</v>
      </c>
      <c r="E4016" s="42">
        <f>IF(DAY(B4016)&gt;14,VLOOKUP(DATE(YEAR(C4016),MONTH(C4016)-1,DAY(1)),'מדדים וריביות'!B:C,2,FALSE),VLOOKUP(DATE(YEAR(C4016),MONTH(C4016)-2,DAY(1)),'מדדים וריביות'!B:C,2,FALSE))</f>
        <v>25686387.3897053</v>
      </c>
      <c r="F4016" s="43">
        <f>IF($B$5=1,'ריבית יומית'!D4010,'ריבית יומית'!G4010)</f>
        <v>1.0738622586670132E-4</v>
      </c>
      <c r="G4016" s="43">
        <f t="shared" si="436"/>
        <v>1.0738622586670132E-4</v>
      </c>
      <c r="H4016" s="29">
        <f t="shared" si="437"/>
        <v>1.4009650787564467</v>
      </c>
      <c r="I4016" s="30">
        <f>VLOOKUP(B4015,'מדדים וריביות'!B:C,2)</f>
        <v>25662313.9244854</v>
      </c>
      <c r="K4016" s="39">
        <f t="shared" si="438"/>
        <v>0</v>
      </c>
      <c r="L4016" s="39">
        <f t="shared" si="439"/>
        <v>0</v>
      </c>
      <c r="M4016" s="39">
        <f t="shared" si="440"/>
        <v>0</v>
      </c>
      <c r="N4016" s="41">
        <f t="shared" si="442"/>
        <v>0</v>
      </c>
    </row>
    <row r="4017" spans="2:14">
      <c r="B4017" s="1">
        <v>36882</v>
      </c>
      <c r="C4017" s="1">
        <f t="shared" si="441"/>
        <v>36861</v>
      </c>
      <c r="E4017" s="42">
        <f>IF(DAY(B4017)&gt;14,VLOOKUP(DATE(YEAR(C4017),MONTH(C4017)-1,DAY(1)),'מדדים וריביות'!B:C,2,FALSE),VLOOKUP(DATE(YEAR(C4017),MONTH(C4017)-2,DAY(1)),'מדדים וריביות'!B:C,2,FALSE))</f>
        <v>25686387.3897053</v>
      </c>
      <c r="F4017" s="43">
        <f>IF($B$5=1,'ריבית יומית'!D4011,'ריבית יומית'!G4011)</f>
        <v>1.0738622586670132E-4</v>
      </c>
      <c r="G4017" s="43">
        <f t="shared" si="436"/>
        <v>1.0738622586670132E-4</v>
      </c>
      <c r="H4017" s="29">
        <f t="shared" si="437"/>
        <v>1.4008146505579846</v>
      </c>
      <c r="I4017" s="30">
        <f>VLOOKUP(B4016,'מדדים וריביות'!B:C,2)</f>
        <v>25662313.9244854</v>
      </c>
      <c r="K4017" s="39">
        <f t="shared" si="438"/>
        <v>0</v>
      </c>
      <c r="L4017" s="39">
        <f t="shared" si="439"/>
        <v>0</v>
      </c>
      <c r="M4017" s="39">
        <f t="shared" si="440"/>
        <v>0</v>
      </c>
      <c r="N4017" s="41">
        <f t="shared" si="442"/>
        <v>0</v>
      </c>
    </row>
    <row r="4018" spans="2:14">
      <c r="B4018" s="1">
        <v>36883</v>
      </c>
      <c r="C4018" s="1">
        <f t="shared" si="441"/>
        <v>36861</v>
      </c>
      <c r="E4018" s="42">
        <f>IF(DAY(B4018)&gt;14,VLOOKUP(DATE(YEAR(C4018),MONTH(C4018)-1,DAY(1)),'מדדים וריביות'!B:C,2,FALSE),VLOOKUP(DATE(YEAR(C4018),MONTH(C4018)-2,DAY(1)),'מדדים וריביות'!B:C,2,FALSE))</f>
        <v>25686387.3897053</v>
      </c>
      <c r="F4018" s="43">
        <f>IF($B$5=1,'ריבית יומית'!D4012,'ריבית יומית'!G4012)</f>
        <v>1.0738622586670132E-4</v>
      </c>
      <c r="G4018" s="43">
        <f t="shared" si="436"/>
        <v>1.0738622586670132E-4</v>
      </c>
      <c r="H4018" s="29">
        <f t="shared" si="437"/>
        <v>1.4006642385117043</v>
      </c>
      <c r="I4018" s="30">
        <f>VLOOKUP(B4017,'מדדים וריביות'!B:C,2)</f>
        <v>25662313.9244854</v>
      </c>
      <c r="K4018" s="39">
        <f t="shared" si="438"/>
        <v>0</v>
      </c>
      <c r="L4018" s="39">
        <f t="shared" si="439"/>
        <v>0</v>
      </c>
      <c r="M4018" s="39">
        <f t="shared" si="440"/>
        <v>0</v>
      </c>
      <c r="N4018" s="41">
        <f t="shared" si="442"/>
        <v>0</v>
      </c>
    </row>
    <row r="4019" spans="2:14">
      <c r="B4019" s="1">
        <v>36884</v>
      </c>
      <c r="C4019" s="1">
        <f t="shared" si="441"/>
        <v>36861</v>
      </c>
      <c r="E4019" s="42">
        <f>IF(DAY(B4019)&gt;14,VLOOKUP(DATE(YEAR(C4019),MONTH(C4019)-1,DAY(1)),'מדדים וריביות'!B:C,2,FALSE),VLOOKUP(DATE(YEAR(C4019),MONTH(C4019)-2,DAY(1)),'מדדים וריביות'!B:C,2,FALSE))</f>
        <v>25686387.3897053</v>
      </c>
      <c r="F4019" s="43">
        <f>IF($B$5=1,'ריבית יומית'!D4013,'ריבית יומית'!G4013)</f>
        <v>1.0738622586670132E-4</v>
      </c>
      <c r="G4019" s="43">
        <f t="shared" si="436"/>
        <v>1.0738622586670132E-4</v>
      </c>
      <c r="H4019" s="29">
        <f t="shared" si="437"/>
        <v>1.4005138426158716</v>
      </c>
      <c r="I4019" s="30">
        <f>VLOOKUP(B4018,'מדדים וריביות'!B:C,2)</f>
        <v>25662313.9244854</v>
      </c>
      <c r="K4019" s="39">
        <f t="shared" si="438"/>
        <v>0</v>
      </c>
      <c r="L4019" s="39">
        <f t="shared" si="439"/>
        <v>0</v>
      </c>
      <c r="M4019" s="39">
        <f t="shared" si="440"/>
        <v>0</v>
      </c>
      <c r="N4019" s="41">
        <f t="shared" si="442"/>
        <v>0</v>
      </c>
    </row>
    <row r="4020" spans="2:14">
      <c r="B4020" s="1">
        <v>36885</v>
      </c>
      <c r="C4020" s="1">
        <f t="shared" si="441"/>
        <v>36861</v>
      </c>
      <c r="E4020" s="42">
        <f>IF(DAY(B4020)&gt;14,VLOOKUP(DATE(YEAR(C4020),MONTH(C4020)-1,DAY(1)),'מדדים וריביות'!B:C,2,FALSE),VLOOKUP(DATE(YEAR(C4020),MONTH(C4020)-2,DAY(1)),'מדדים וריביות'!B:C,2,FALSE))</f>
        <v>25686387.3897053</v>
      </c>
      <c r="F4020" s="43">
        <f>IF($B$5=1,'ריבית יומית'!D4014,'ריבית יומית'!G4014)</f>
        <v>1.0738622586670132E-4</v>
      </c>
      <c r="G4020" s="43">
        <f t="shared" si="436"/>
        <v>1.0738622586670132E-4</v>
      </c>
      <c r="H4020" s="29">
        <f t="shared" si="437"/>
        <v>1.4003634628687525</v>
      </c>
      <c r="I4020" s="30">
        <f>VLOOKUP(B4019,'מדדים וריביות'!B:C,2)</f>
        <v>25662313.9244854</v>
      </c>
      <c r="K4020" s="39">
        <f t="shared" si="438"/>
        <v>0</v>
      </c>
      <c r="L4020" s="39">
        <f t="shared" si="439"/>
        <v>0</v>
      </c>
      <c r="M4020" s="39">
        <f t="shared" si="440"/>
        <v>0</v>
      </c>
      <c r="N4020" s="41">
        <f t="shared" si="442"/>
        <v>0</v>
      </c>
    </row>
    <row r="4021" spans="2:14">
      <c r="B4021" s="1">
        <v>36886</v>
      </c>
      <c r="C4021" s="1">
        <f t="shared" si="441"/>
        <v>36861</v>
      </c>
      <c r="E4021" s="42">
        <f>IF(DAY(B4021)&gt;14,VLOOKUP(DATE(YEAR(C4021),MONTH(C4021)-1,DAY(1)),'מדדים וריביות'!B:C,2,FALSE),VLOOKUP(DATE(YEAR(C4021),MONTH(C4021)-2,DAY(1)),'מדדים וריביות'!B:C,2,FALSE))</f>
        <v>25686387.3897053</v>
      </c>
      <c r="F4021" s="43">
        <f>IF($B$5=1,'ריבית יומית'!D4015,'ריבית יומית'!G4015)</f>
        <v>1.0738622586670132E-4</v>
      </c>
      <c r="G4021" s="43">
        <f t="shared" si="436"/>
        <v>1.0738622586670132E-4</v>
      </c>
      <c r="H4021" s="29">
        <f t="shared" si="437"/>
        <v>1.4002130992686128</v>
      </c>
      <c r="I4021" s="30">
        <f>VLOOKUP(B4020,'מדדים וריביות'!B:C,2)</f>
        <v>25662313.9244854</v>
      </c>
      <c r="K4021" s="39">
        <f t="shared" si="438"/>
        <v>0</v>
      </c>
      <c r="L4021" s="39">
        <f t="shared" si="439"/>
        <v>0</v>
      </c>
      <c r="M4021" s="39">
        <f t="shared" si="440"/>
        <v>0</v>
      </c>
      <c r="N4021" s="41">
        <f t="shared" si="442"/>
        <v>0</v>
      </c>
    </row>
    <row r="4022" spans="2:14">
      <c r="B4022" s="1">
        <v>36887</v>
      </c>
      <c r="C4022" s="1">
        <f t="shared" si="441"/>
        <v>36861</v>
      </c>
      <c r="E4022" s="42">
        <f>IF(DAY(B4022)&gt;14,VLOOKUP(DATE(YEAR(C4022),MONTH(C4022)-1,DAY(1)),'מדדים וריביות'!B:C,2,FALSE),VLOOKUP(DATE(YEAR(C4022),MONTH(C4022)-2,DAY(1)),'מדדים וריביות'!B:C,2,FALSE))</f>
        <v>25686387.3897053</v>
      </c>
      <c r="F4022" s="43">
        <f>IF($B$5=1,'ריבית יומית'!D4016,'ריבית יומית'!G4016)</f>
        <v>1.0738622586670132E-4</v>
      </c>
      <c r="G4022" s="43">
        <f t="shared" si="436"/>
        <v>1.0738622586670132E-4</v>
      </c>
      <c r="H4022" s="29">
        <f t="shared" si="437"/>
        <v>1.400062751813719</v>
      </c>
      <c r="I4022" s="30">
        <f>VLOOKUP(B4021,'מדדים וריביות'!B:C,2)</f>
        <v>25662313.9244854</v>
      </c>
      <c r="K4022" s="39">
        <f t="shared" si="438"/>
        <v>0</v>
      </c>
      <c r="L4022" s="39">
        <f t="shared" si="439"/>
        <v>0</v>
      </c>
      <c r="M4022" s="39">
        <f t="shared" si="440"/>
        <v>0</v>
      </c>
      <c r="N4022" s="41">
        <f t="shared" si="442"/>
        <v>0</v>
      </c>
    </row>
    <row r="4023" spans="2:14">
      <c r="B4023" s="1">
        <v>36888</v>
      </c>
      <c r="C4023" s="1">
        <f t="shared" si="441"/>
        <v>36861</v>
      </c>
      <c r="E4023" s="42">
        <f>IF(DAY(B4023)&gt;14,VLOOKUP(DATE(YEAR(C4023),MONTH(C4023)-1,DAY(1)),'מדדים וריביות'!B:C,2,FALSE),VLOOKUP(DATE(YEAR(C4023),MONTH(C4023)-2,DAY(1)),'מדדים וריביות'!B:C,2,FALSE))</f>
        <v>25686387.3897053</v>
      </c>
      <c r="F4023" s="43">
        <f>IF($B$5=1,'ריבית יומית'!D4017,'ריבית יומית'!G4017)</f>
        <v>1.0738622586670132E-4</v>
      </c>
      <c r="G4023" s="43">
        <f t="shared" si="436"/>
        <v>1.0738622586670132E-4</v>
      </c>
      <c r="H4023" s="29">
        <f t="shared" si="437"/>
        <v>1.3999124205023372</v>
      </c>
      <c r="I4023" s="30">
        <f>VLOOKUP(B4022,'מדדים וריביות'!B:C,2)</f>
        <v>25662313.9244854</v>
      </c>
      <c r="K4023" s="39">
        <f t="shared" si="438"/>
        <v>0</v>
      </c>
      <c r="L4023" s="39">
        <f t="shared" si="439"/>
        <v>0</v>
      </c>
      <c r="M4023" s="39">
        <f t="shared" si="440"/>
        <v>0</v>
      </c>
      <c r="N4023" s="41">
        <f t="shared" si="442"/>
        <v>0</v>
      </c>
    </row>
    <row r="4024" spans="2:14">
      <c r="B4024" s="1">
        <v>36889</v>
      </c>
      <c r="C4024" s="1">
        <f t="shared" si="441"/>
        <v>36861</v>
      </c>
      <c r="E4024" s="42">
        <f>IF(DAY(B4024)&gt;14,VLOOKUP(DATE(YEAR(C4024),MONTH(C4024)-1,DAY(1)),'מדדים וריביות'!B:C,2,FALSE),VLOOKUP(DATE(YEAR(C4024),MONTH(C4024)-2,DAY(1)),'מדדים וריביות'!B:C,2,FALSE))</f>
        <v>25686387.3897053</v>
      </c>
      <c r="F4024" s="43">
        <f>IF($B$5=1,'ריבית יומית'!D4018,'ריבית יומית'!G4018)</f>
        <v>1.0738622586670132E-4</v>
      </c>
      <c r="G4024" s="43">
        <f t="shared" si="436"/>
        <v>1.0738622586670132E-4</v>
      </c>
      <c r="H4024" s="29">
        <f t="shared" si="437"/>
        <v>1.3997621053327343</v>
      </c>
      <c r="I4024" s="30">
        <f>VLOOKUP(B4023,'מדדים וריביות'!B:C,2)</f>
        <v>25662313.9244854</v>
      </c>
      <c r="K4024" s="39">
        <f t="shared" si="438"/>
        <v>0</v>
      </c>
      <c r="L4024" s="39">
        <f t="shared" si="439"/>
        <v>0</v>
      </c>
      <c r="M4024" s="39">
        <f t="shared" si="440"/>
        <v>0</v>
      </c>
      <c r="N4024" s="41">
        <f t="shared" si="442"/>
        <v>0</v>
      </c>
    </row>
    <row r="4025" spans="2:14">
      <c r="B4025" s="1">
        <v>36890</v>
      </c>
      <c r="C4025" s="1">
        <f t="shared" si="441"/>
        <v>36861</v>
      </c>
      <c r="E4025" s="42">
        <f>IF(DAY(B4025)&gt;14,VLOOKUP(DATE(YEAR(C4025),MONTH(C4025)-1,DAY(1)),'מדדים וריביות'!B:C,2,FALSE),VLOOKUP(DATE(YEAR(C4025),MONTH(C4025)-2,DAY(1)),'מדדים וריביות'!B:C,2,FALSE))</f>
        <v>25686387.3897053</v>
      </c>
      <c r="F4025" s="43">
        <f>IF($B$5=1,'ריבית יומית'!D4019,'ריבית יומית'!G4019)</f>
        <v>1.0738622586670132E-4</v>
      </c>
      <c r="G4025" s="43">
        <f t="shared" si="436"/>
        <v>1.0738622586670132E-4</v>
      </c>
      <c r="H4025" s="29">
        <f t="shared" si="437"/>
        <v>1.3996118063031768</v>
      </c>
      <c r="I4025" s="30">
        <f>VLOOKUP(B4024,'מדדים וריביות'!B:C,2)</f>
        <v>25662313.9244854</v>
      </c>
      <c r="K4025" s="39">
        <f t="shared" si="438"/>
        <v>0</v>
      </c>
      <c r="L4025" s="39">
        <f t="shared" si="439"/>
        <v>0</v>
      </c>
      <c r="M4025" s="39">
        <f t="shared" si="440"/>
        <v>0</v>
      </c>
      <c r="N4025" s="41">
        <f t="shared" si="442"/>
        <v>0</v>
      </c>
    </row>
    <row r="4026" spans="2:14">
      <c r="B4026" s="1">
        <v>36891</v>
      </c>
      <c r="C4026" s="1">
        <f t="shared" si="441"/>
        <v>36861</v>
      </c>
      <c r="E4026" s="42">
        <f>IF(DAY(B4026)&gt;14,VLOOKUP(DATE(YEAR(C4026),MONTH(C4026)-1,DAY(1)),'מדדים וריביות'!B:C,2,FALSE),VLOOKUP(DATE(YEAR(C4026),MONTH(C4026)-2,DAY(1)),'מדדים וריביות'!B:C,2,FALSE))</f>
        <v>25686387.3897053</v>
      </c>
      <c r="F4026" s="43">
        <f>IF($B$5=1,'ריבית יומית'!D4020,'ריבית יומית'!G4020)</f>
        <v>1.0738622586670132E-4</v>
      </c>
      <c r="G4026" s="43">
        <f t="shared" si="436"/>
        <v>1.0738622586670132E-4</v>
      </c>
      <c r="H4026" s="29">
        <f t="shared" si="437"/>
        <v>1.3994615234119319</v>
      </c>
      <c r="I4026" s="30">
        <f>VLOOKUP(B4025,'מדדים וריביות'!B:C,2)</f>
        <v>25662313.9244854</v>
      </c>
      <c r="K4026" s="39">
        <f t="shared" si="438"/>
        <v>0</v>
      </c>
      <c r="L4026" s="39">
        <f t="shared" si="439"/>
        <v>0</v>
      </c>
      <c r="M4026" s="39">
        <f t="shared" si="440"/>
        <v>0</v>
      </c>
      <c r="N4026" s="41">
        <f t="shared" si="442"/>
        <v>0</v>
      </c>
    </row>
    <row r="4027" spans="2:14">
      <c r="B4027" s="1">
        <v>36892</v>
      </c>
      <c r="C4027" s="1">
        <f t="shared" si="441"/>
        <v>36892</v>
      </c>
      <c r="E4027" s="42">
        <f>IF(DAY(B4027)&gt;14,VLOOKUP(DATE(YEAR(C4027),MONTH(C4027)-1,DAY(1)),'מדדים וריביות'!B:C,2,FALSE),VLOOKUP(DATE(YEAR(C4027),MONTH(C4027)-2,DAY(1)),'מדדים וריביות'!B:C,2,FALSE))</f>
        <v>25686387.3897053</v>
      </c>
      <c r="F4027" s="43">
        <f>IF($B$5=1,'ריבית יומית'!D4021,'ריבית יומית'!G4021)</f>
        <v>1.0738622586670132E-4</v>
      </c>
      <c r="G4027" s="43">
        <f t="shared" si="436"/>
        <v>1.0738622586670132E-4</v>
      </c>
      <c r="H4027" s="29">
        <f t="shared" si="437"/>
        <v>1.3993112566572667</v>
      </c>
      <c r="I4027" s="30">
        <f>VLOOKUP(B4026,'מדדים וריביות'!B:C,2)</f>
        <v>25662313.9244854</v>
      </c>
      <c r="K4027" s="39">
        <f t="shared" si="438"/>
        <v>0</v>
      </c>
      <c r="L4027" s="39">
        <f t="shared" si="439"/>
        <v>0</v>
      </c>
      <c r="M4027" s="39">
        <f t="shared" si="440"/>
        <v>0</v>
      </c>
      <c r="N4027" s="41">
        <f t="shared" si="442"/>
        <v>0</v>
      </c>
    </row>
    <row r="4028" spans="2:14">
      <c r="B4028" s="1">
        <v>36893</v>
      </c>
      <c r="C4028" s="1">
        <f t="shared" si="441"/>
        <v>36892</v>
      </c>
      <c r="E4028" s="42">
        <f>IF(DAY(B4028)&gt;14,VLOOKUP(DATE(YEAR(C4028),MONTH(C4028)-1,DAY(1)),'מדדים וריביות'!B:C,2,FALSE),VLOOKUP(DATE(YEAR(C4028),MONTH(C4028)-2,DAY(1)),'מדדים וריביות'!B:C,2,FALSE))</f>
        <v>25686387.3897053</v>
      </c>
      <c r="F4028" s="43">
        <f>IF($B$5=1,'ריבית יומית'!D4022,'ריבית יומית'!G4022)</f>
        <v>1.0738622586670132E-4</v>
      </c>
      <c r="G4028" s="43">
        <f t="shared" si="436"/>
        <v>1.0738622586670132E-4</v>
      </c>
      <c r="H4028" s="29">
        <f t="shared" si="437"/>
        <v>1.3991610060374484</v>
      </c>
      <c r="I4028" s="30">
        <f>VLOOKUP(B4027,'מדדים וריביות'!B:C,2)</f>
        <v>25511710.326069199</v>
      </c>
      <c r="K4028" s="39">
        <f t="shared" si="438"/>
        <v>0</v>
      </c>
      <c r="L4028" s="39">
        <f t="shared" si="439"/>
        <v>0</v>
      </c>
      <c r="M4028" s="39">
        <f t="shared" si="440"/>
        <v>0</v>
      </c>
      <c r="N4028" s="41">
        <f t="shared" si="442"/>
        <v>0</v>
      </c>
    </row>
    <row r="4029" spans="2:14">
      <c r="B4029" s="1">
        <v>36894</v>
      </c>
      <c r="C4029" s="1">
        <f t="shared" si="441"/>
        <v>36892</v>
      </c>
      <c r="E4029" s="42">
        <f>IF(DAY(B4029)&gt;14,VLOOKUP(DATE(YEAR(C4029),MONTH(C4029)-1,DAY(1)),'מדדים וריביות'!B:C,2,FALSE),VLOOKUP(DATE(YEAR(C4029),MONTH(C4029)-2,DAY(1)),'מדדים וריביות'!B:C,2,FALSE))</f>
        <v>25686387.3897053</v>
      </c>
      <c r="F4029" s="43">
        <f>IF($B$5=1,'ריבית יומית'!D4023,'ריבית יומית'!G4023)</f>
        <v>1.0738622586670132E-4</v>
      </c>
      <c r="G4029" s="43">
        <f t="shared" si="436"/>
        <v>1.0738622586670132E-4</v>
      </c>
      <c r="H4029" s="29">
        <f t="shared" si="437"/>
        <v>1.3990107715507447</v>
      </c>
      <c r="I4029" s="30">
        <f>VLOOKUP(B4028,'מדדים וריביות'!B:C,2)</f>
        <v>25511710.326069199</v>
      </c>
      <c r="K4029" s="39">
        <f t="shared" si="438"/>
        <v>0</v>
      </c>
      <c r="L4029" s="39">
        <f t="shared" si="439"/>
        <v>0</v>
      </c>
      <c r="M4029" s="39">
        <f t="shared" si="440"/>
        <v>0</v>
      </c>
      <c r="N4029" s="41">
        <f t="shared" si="442"/>
        <v>0</v>
      </c>
    </row>
    <row r="4030" spans="2:14">
      <c r="B4030" s="1">
        <v>36895</v>
      </c>
      <c r="C4030" s="1">
        <f t="shared" si="441"/>
        <v>36892</v>
      </c>
      <c r="E4030" s="42">
        <f>IF(DAY(B4030)&gt;14,VLOOKUP(DATE(YEAR(C4030),MONTH(C4030)-1,DAY(1)),'מדדים וריביות'!B:C,2,FALSE),VLOOKUP(DATE(YEAR(C4030),MONTH(C4030)-2,DAY(1)),'מדדים וריביות'!B:C,2,FALSE))</f>
        <v>25686387.3897053</v>
      </c>
      <c r="F4030" s="43">
        <f>IF($B$5=1,'ריבית יומית'!D4024,'ריבית יומית'!G4024)</f>
        <v>1.0738622586670132E-4</v>
      </c>
      <c r="G4030" s="43">
        <f t="shared" si="436"/>
        <v>1.0738622586670132E-4</v>
      </c>
      <c r="H4030" s="29">
        <f t="shared" si="437"/>
        <v>1.3988605531954232</v>
      </c>
      <c r="I4030" s="30">
        <f>VLOOKUP(B4029,'מדדים וריביות'!B:C,2)</f>
        <v>25511710.326069199</v>
      </c>
      <c r="K4030" s="39">
        <f t="shared" si="438"/>
        <v>0</v>
      </c>
      <c r="L4030" s="39">
        <f t="shared" si="439"/>
        <v>0</v>
      </c>
      <c r="M4030" s="39">
        <f t="shared" si="440"/>
        <v>0</v>
      </c>
      <c r="N4030" s="41">
        <f t="shared" si="442"/>
        <v>0</v>
      </c>
    </row>
    <row r="4031" spans="2:14">
      <c r="B4031" s="1">
        <v>36896</v>
      </c>
      <c r="C4031" s="1">
        <f t="shared" si="441"/>
        <v>36892</v>
      </c>
      <c r="E4031" s="42">
        <f>IF(DAY(B4031)&gt;14,VLOOKUP(DATE(YEAR(C4031),MONTH(C4031)-1,DAY(1)),'מדדים וריביות'!B:C,2,FALSE),VLOOKUP(DATE(YEAR(C4031),MONTH(C4031)-2,DAY(1)),'מדדים וריביות'!B:C,2,FALSE))</f>
        <v>25686387.3897053</v>
      </c>
      <c r="F4031" s="43">
        <f>IF($B$5=1,'ריבית יומית'!D4025,'ריבית יומית'!G4025)</f>
        <v>1.0738622586670132E-4</v>
      </c>
      <c r="G4031" s="43">
        <f t="shared" si="436"/>
        <v>1.0738622586670132E-4</v>
      </c>
      <c r="H4031" s="29">
        <f t="shared" si="437"/>
        <v>1.3987103509697518</v>
      </c>
      <c r="I4031" s="30">
        <f>VLOOKUP(B4030,'מדדים וריביות'!B:C,2)</f>
        <v>25511710.326069199</v>
      </c>
      <c r="K4031" s="39">
        <f t="shared" si="438"/>
        <v>0</v>
      </c>
      <c r="L4031" s="39">
        <f t="shared" si="439"/>
        <v>0</v>
      </c>
      <c r="M4031" s="39">
        <f t="shared" si="440"/>
        <v>0</v>
      </c>
      <c r="N4031" s="41">
        <f t="shared" si="442"/>
        <v>0</v>
      </c>
    </row>
    <row r="4032" spans="2:14">
      <c r="B4032" s="1">
        <v>36897</v>
      </c>
      <c r="C4032" s="1">
        <f t="shared" si="441"/>
        <v>36892</v>
      </c>
      <c r="E4032" s="42">
        <f>IF(DAY(B4032)&gt;14,VLOOKUP(DATE(YEAR(C4032),MONTH(C4032)-1,DAY(1)),'מדדים וריביות'!B:C,2,FALSE),VLOOKUP(DATE(YEAR(C4032),MONTH(C4032)-2,DAY(1)),'מדדים וריביות'!B:C,2,FALSE))</f>
        <v>25686387.3897053</v>
      </c>
      <c r="F4032" s="43">
        <f>IF($B$5=1,'ריבית יומית'!D4026,'ריבית יומית'!G4026)</f>
        <v>1.0738622586670132E-4</v>
      </c>
      <c r="G4032" s="43">
        <f t="shared" si="436"/>
        <v>1.0738622586670132E-4</v>
      </c>
      <c r="H4032" s="29">
        <f t="shared" si="437"/>
        <v>1.3985601648719987</v>
      </c>
      <c r="I4032" s="30">
        <f>VLOOKUP(B4031,'מדדים וריביות'!B:C,2)</f>
        <v>25511710.326069199</v>
      </c>
      <c r="K4032" s="39">
        <f t="shared" si="438"/>
        <v>0</v>
      </c>
      <c r="L4032" s="39">
        <f t="shared" si="439"/>
        <v>0</v>
      </c>
      <c r="M4032" s="39">
        <f t="shared" si="440"/>
        <v>0</v>
      </c>
      <c r="N4032" s="41">
        <f t="shared" si="442"/>
        <v>0</v>
      </c>
    </row>
    <row r="4033" spans="2:14">
      <c r="B4033" s="1">
        <v>36898</v>
      </c>
      <c r="C4033" s="1">
        <f t="shared" si="441"/>
        <v>36892</v>
      </c>
      <c r="E4033" s="42">
        <f>IF(DAY(B4033)&gt;14,VLOOKUP(DATE(YEAR(C4033),MONTH(C4033)-1,DAY(1)),'מדדים וריביות'!B:C,2,FALSE),VLOOKUP(DATE(YEAR(C4033),MONTH(C4033)-2,DAY(1)),'מדדים וריביות'!B:C,2,FALSE))</f>
        <v>25686387.3897053</v>
      </c>
      <c r="F4033" s="43">
        <f>IF($B$5=1,'ריבית יומית'!D4027,'ריבית יומית'!G4027)</f>
        <v>1.0738622586670132E-4</v>
      </c>
      <c r="G4033" s="43">
        <f t="shared" si="436"/>
        <v>1.0738622586670132E-4</v>
      </c>
      <c r="H4033" s="29">
        <f t="shared" si="437"/>
        <v>1.3984099949004321</v>
      </c>
      <c r="I4033" s="30">
        <f>VLOOKUP(B4032,'מדדים וריביות'!B:C,2)</f>
        <v>25511710.326069199</v>
      </c>
      <c r="K4033" s="39">
        <f t="shared" si="438"/>
        <v>0</v>
      </c>
      <c r="L4033" s="39">
        <f t="shared" si="439"/>
        <v>0</v>
      </c>
      <c r="M4033" s="39">
        <f t="shared" si="440"/>
        <v>0</v>
      </c>
      <c r="N4033" s="41">
        <f t="shared" si="442"/>
        <v>0</v>
      </c>
    </row>
    <row r="4034" spans="2:14">
      <c r="B4034" s="1">
        <v>36899</v>
      </c>
      <c r="C4034" s="1">
        <f t="shared" si="441"/>
        <v>36892</v>
      </c>
      <c r="E4034" s="42">
        <f>IF(DAY(B4034)&gt;14,VLOOKUP(DATE(YEAR(C4034),MONTH(C4034)-1,DAY(1)),'מדדים וריביות'!B:C,2,FALSE),VLOOKUP(DATE(YEAR(C4034),MONTH(C4034)-2,DAY(1)),'מדדים וריביות'!B:C,2,FALSE))</f>
        <v>25686387.3897053</v>
      </c>
      <c r="F4034" s="43">
        <f>IF($B$5=1,'ריבית יומית'!D4028,'ריבית יומית'!G4028)</f>
        <v>1.0738622586670132E-4</v>
      </c>
      <c r="G4034" s="43">
        <f t="shared" si="436"/>
        <v>1.0738622586670132E-4</v>
      </c>
      <c r="H4034" s="29">
        <f t="shared" si="437"/>
        <v>1.3982598410533205</v>
      </c>
      <c r="I4034" s="30">
        <f>VLOOKUP(B4033,'מדדים וריביות'!B:C,2)</f>
        <v>25511710.326069199</v>
      </c>
      <c r="K4034" s="39">
        <f t="shared" si="438"/>
        <v>0</v>
      </c>
      <c r="L4034" s="39">
        <f t="shared" si="439"/>
        <v>0</v>
      </c>
      <c r="M4034" s="39">
        <f t="shared" si="440"/>
        <v>0</v>
      </c>
      <c r="N4034" s="41">
        <f t="shared" si="442"/>
        <v>0</v>
      </c>
    </row>
    <row r="4035" spans="2:14">
      <c r="B4035" s="1">
        <v>36900</v>
      </c>
      <c r="C4035" s="1">
        <f t="shared" si="441"/>
        <v>36892</v>
      </c>
      <c r="E4035" s="42">
        <f>IF(DAY(B4035)&gt;14,VLOOKUP(DATE(YEAR(C4035),MONTH(C4035)-1,DAY(1)),'מדדים וריביות'!B:C,2,FALSE),VLOOKUP(DATE(YEAR(C4035),MONTH(C4035)-2,DAY(1)),'מדדים וריביות'!B:C,2,FALSE))</f>
        <v>25686387.3897053</v>
      </c>
      <c r="F4035" s="43">
        <f>IF($B$5=1,'ריבית יומית'!D4029,'ריבית יומית'!G4029)</f>
        <v>1.0738622586670132E-4</v>
      </c>
      <c r="G4035" s="43">
        <f t="shared" si="436"/>
        <v>1.0738622586670132E-4</v>
      </c>
      <c r="H4035" s="29">
        <f t="shared" si="437"/>
        <v>1.3981097033289323</v>
      </c>
      <c r="I4035" s="30">
        <f>VLOOKUP(B4034,'מדדים וריביות'!B:C,2)</f>
        <v>25511710.326069199</v>
      </c>
      <c r="K4035" s="39">
        <f t="shared" si="438"/>
        <v>0</v>
      </c>
      <c r="L4035" s="39">
        <f t="shared" si="439"/>
        <v>0</v>
      </c>
      <c r="M4035" s="39">
        <f t="shared" si="440"/>
        <v>0</v>
      </c>
      <c r="N4035" s="41">
        <f t="shared" si="442"/>
        <v>0</v>
      </c>
    </row>
    <row r="4036" spans="2:14">
      <c r="B4036" s="1">
        <v>36901</v>
      </c>
      <c r="C4036" s="1">
        <f t="shared" si="441"/>
        <v>36892</v>
      </c>
      <c r="E4036" s="42">
        <f>IF(DAY(B4036)&gt;14,VLOOKUP(DATE(YEAR(C4036),MONTH(C4036)-1,DAY(1)),'מדדים וריביות'!B:C,2,FALSE),VLOOKUP(DATE(YEAR(C4036),MONTH(C4036)-2,DAY(1)),'מדדים וריביות'!B:C,2,FALSE))</f>
        <v>25686387.3897053</v>
      </c>
      <c r="F4036" s="43">
        <f>IF($B$5=1,'ריבית יומית'!D4030,'ריבית יומית'!G4030)</f>
        <v>1.0738622586670132E-4</v>
      </c>
      <c r="G4036" s="43">
        <f t="shared" si="436"/>
        <v>1.0738622586670132E-4</v>
      </c>
      <c r="H4036" s="29">
        <f t="shared" si="437"/>
        <v>1.3979595817255366</v>
      </c>
      <c r="I4036" s="30">
        <f>VLOOKUP(B4035,'מדדים וריביות'!B:C,2)</f>
        <v>25511710.326069199</v>
      </c>
      <c r="K4036" s="39">
        <f t="shared" si="438"/>
        <v>0</v>
      </c>
      <c r="L4036" s="39">
        <f t="shared" si="439"/>
        <v>0</v>
      </c>
      <c r="M4036" s="39">
        <f t="shared" si="440"/>
        <v>0</v>
      </c>
      <c r="N4036" s="41">
        <f t="shared" si="442"/>
        <v>0</v>
      </c>
    </row>
    <row r="4037" spans="2:14">
      <c r="B4037" s="1">
        <v>36902</v>
      </c>
      <c r="C4037" s="1">
        <f t="shared" si="441"/>
        <v>36892</v>
      </c>
      <c r="E4037" s="42">
        <f>IF(DAY(B4037)&gt;14,VLOOKUP(DATE(YEAR(C4037),MONTH(C4037)-1,DAY(1)),'מדדים וריביות'!B:C,2,FALSE),VLOOKUP(DATE(YEAR(C4037),MONTH(C4037)-2,DAY(1)),'מדדים וריביות'!B:C,2,FALSE))</f>
        <v>25686387.3897053</v>
      </c>
      <c r="F4037" s="43">
        <f>IF($B$5=1,'ריבית יומית'!D4031,'ריבית יומית'!G4031)</f>
        <v>1.0738622586670132E-4</v>
      </c>
      <c r="G4037" s="43">
        <f t="shared" si="436"/>
        <v>1.0738622586670132E-4</v>
      </c>
      <c r="H4037" s="29">
        <f t="shared" si="437"/>
        <v>1.3978094762414024</v>
      </c>
      <c r="I4037" s="30">
        <f>VLOOKUP(B4036,'מדדים וריביות'!B:C,2)</f>
        <v>25511710.326069199</v>
      </c>
      <c r="K4037" s="39">
        <f t="shared" si="438"/>
        <v>0</v>
      </c>
      <c r="L4037" s="39">
        <f t="shared" si="439"/>
        <v>0</v>
      </c>
      <c r="M4037" s="39">
        <f t="shared" si="440"/>
        <v>0</v>
      </c>
      <c r="N4037" s="41">
        <f t="shared" si="442"/>
        <v>0</v>
      </c>
    </row>
    <row r="4038" spans="2:14">
      <c r="B4038" s="1">
        <v>36903</v>
      </c>
      <c r="C4038" s="1">
        <f t="shared" si="441"/>
        <v>36892</v>
      </c>
      <c r="E4038" s="42">
        <f>IF(DAY(B4038)&gt;14,VLOOKUP(DATE(YEAR(C4038),MONTH(C4038)-1,DAY(1)),'מדדים וריביות'!B:C,2,FALSE),VLOOKUP(DATE(YEAR(C4038),MONTH(C4038)-2,DAY(1)),'מדדים וריביות'!B:C,2,FALSE))</f>
        <v>25686387.3897053</v>
      </c>
      <c r="F4038" s="43">
        <f>IF($B$5=1,'ריבית יומית'!D4032,'ריבית יומית'!G4032)</f>
        <v>1.0738622586670132E-4</v>
      </c>
      <c r="G4038" s="43">
        <f t="shared" si="436"/>
        <v>1.0738622586670132E-4</v>
      </c>
      <c r="H4038" s="29">
        <f t="shared" si="437"/>
        <v>1.3976593868747988</v>
      </c>
      <c r="I4038" s="30">
        <f>VLOOKUP(B4037,'מדדים וריביות'!B:C,2)</f>
        <v>25511710.326069199</v>
      </c>
      <c r="K4038" s="39">
        <f t="shared" si="438"/>
        <v>0</v>
      </c>
      <c r="L4038" s="39">
        <f t="shared" si="439"/>
        <v>0</v>
      </c>
      <c r="M4038" s="39">
        <f t="shared" si="440"/>
        <v>0</v>
      </c>
      <c r="N4038" s="41">
        <f t="shared" si="442"/>
        <v>0</v>
      </c>
    </row>
    <row r="4039" spans="2:14">
      <c r="B4039" s="1">
        <v>36904</v>
      </c>
      <c r="C4039" s="1">
        <f t="shared" si="441"/>
        <v>36892</v>
      </c>
      <c r="E4039" s="42">
        <f>IF(DAY(B4039)&gt;14,VLOOKUP(DATE(YEAR(C4039),MONTH(C4039)-1,DAY(1)),'מדדים וריביות'!B:C,2,FALSE),VLOOKUP(DATE(YEAR(C4039),MONTH(C4039)-2,DAY(1)),'מדדים וריביות'!B:C,2,FALSE))</f>
        <v>25686387.3897053</v>
      </c>
      <c r="F4039" s="43">
        <f>IF($B$5=1,'ריבית יומית'!D4033,'ריבית יומית'!G4033)</f>
        <v>1.0738622586670132E-4</v>
      </c>
      <c r="G4039" s="43">
        <f t="shared" si="436"/>
        <v>1.0738622586670132E-4</v>
      </c>
      <c r="H4039" s="29">
        <f t="shared" si="437"/>
        <v>1.3975093136239951</v>
      </c>
      <c r="I4039" s="30">
        <f>VLOOKUP(B4038,'מדדים וריביות'!B:C,2)</f>
        <v>25511710.326069199</v>
      </c>
      <c r="K4039" s="39">
        <f t="shared" si="438"/>
        <v>0</v>
      </c>
      <c r="L4039" s="39">
        <f t="shared" si="439"/>
        <v>0</v>
      </c>
      <c r="M4039" s="39">
        <f t="shared" si="440"/>
        <v>0</v>
      </c>
      <c r="N4039" s="41">
        <f t="shared" si="442"/>
        <v>0</v>
      </c>
    </row>
    <row r="4040" spans="2:14">
      <c r="B4040" s="1">
        <v>36905</v>
      </c>
      <c r="C4040" s="1">
        <f t="shared" si="441"/>
        <v>36892</v>
      </c>
      <c r="E4040" s="42">
        <f>IF(DAY(B4040)&gt;14,VLOOKUP(DATE(YEAR(C4040),MONTH(C4040)-1,DAY(1)),'מדדים וריביות'!B:C,2,FALSE),VLOOKUP(DATE(YEAR(C4040),MONTH(C4040)-2,DAY(1)),'מדדים וריביות'!B:C,2,FALSE))</f>
        <v>25686387.3897053</v>
      </c>
      <c r="F4040" s="43">
        <f>IF($B$5=1,'ריבית יומית'!D4034,'ריבית יומית'!G4034)</f>
        <v>1.0738622586670132E-4</v>
      </c>
      <c r="G4040" s="43">
        <f t="shared" si="436"/>
        <v>1.0738622586670132E-4</v>
      </c>
      <c r="H4040" s="29">
        <f t="shared" si="437"/>
        <v>1.397359256487261</v>
      </c>
      <c r="I4040" s="30">
        <f>VLOOKUP(B4039,'מדדים וריביות'!B:C,2)</f>
        <v>25511710.326069199</v>
      </c>
      <c r="K4040" s="39">
        <f t="shared" si="438"/>
        <v>0</v>
      </c>
      <c r="L4040" s="39">
        <f t="shared" si="439"/>
        <v>0</v>
      </c>
      <c r="M4040" s="39">
        <f t="shared" si="440"/>
        <v>0</v>
      </c>
      <c r="N4040" s="41">
        <f t="shared" si="442"/>
        <v>0</v>
      </c>
    </row>
    <row r="4041" spans="2:14">
      <c r="B4041" s="1">
        <v>36906</v>
      </c>
      <c r="C4041" s="1">
        <f t="shared" si="441"/>
        <v>36892</v>
      </c>
      <c r="E4041" s="42">
        <f>IF(DAY(B4041)&gt;14,VLOOKUP(DATE(YEAR(C4041),MONTH(C4041)-1,DAY(1)),'מדדים וריביות'!B:C,2,FALSE),VLOOKUP(DATE(YEAR(C4041),MONTH(C4041)-2,DAY(1)),'מדדים וריביות'!B:C,2,FALSE))</f>
        <v>25662313.9244854</v>
      </c>
      <c r="F4041" s="43">
        <f>IF($B$5=1,'ריבית יומית'!D4035,'ריבית יומית'!G4035)</f>
        <v>1.0738622586670132E-4</v>
      </c>
      <c r="G4041" s="43">
        <f t="shared" ref="G4041:G4104" si="443">IF(B4041&gt;$B$2,0,F4041)</f>
        <v>1.0738622586670132E-4</v>
      </c>
      <c r="H4041" s="29">
        <f t="shared" ref="H4041:H4104" si="444">H4042*(1+G4041)</f>
        <v>1.3972092154628664</v>
      </c>
      <c r="I4041" s="30">
        <f>VLOOKUP(B4040,'מדדים וריביות'!B:C,2)</f>
        <v>25511710.326069199</v>
      </c>
      <c r="K4041" s="39">
        <f t="shared" ref="K4041:K4104" si="445">$B$4/E4041*D4041-D4041</f>
        <v>0</v>
      </c>
      <c r="L4041" s="39">
        <f t="shared" ref="L4041:L4104" si="446">H4042*D4041-D4041</f>
        <v>0</v>
      </c>
      <c r="M4041" s="39">
        <f t="shared" ref="M4041:M4104" si="447">$B$4/E4041*L4041-L4041</f>
        <v>0</v>
      </c>
      <c r="N4041" s="41">
        <f t="shared" si="442"/>
        <v>0</v>
      </c>
    </row>
    <row r="4042" spans="2:14">
      <c r="B4042" s="1">
        <v>36907</v>
      </c>
      <c r="C4042" s="1">
        <f t="shared" ref="C4042:C4105" si="448">DATE(YEAR(B4042),MONTH(B4042),DAY(1))</f>
        <v>36892</v>
      </c>
      <c r="E4042" s="42">
        <f>IF(DAY(B4042)&gt;14,VLOOKUP(DATE(YEAR(C4042),MONTH(C4042)-1,DAY(1)),'מדדים וריביות'!B:C,2,FALSE),VLOOKUP(DATE(YEAR(C4042),MONTH(C4042)-2,DAY(1)),'מדדים וריביות'!B:C,2,FALSE))</f>
        <v>25662313.9244854</v>
      </c>
      <c r="F4042" s="43">
        <f>IF($B$5=1,'ריבית יומית'!D4036,'ריבית יומית'!G4036)</f>
        <v>1.0738622586670132E-4</v>
      </c>
      <c r="G4042" s="43">
        <f t="shared" si="443"/>
        <v>1.0738622586670132E-4</v>
      </c>
      <c r="H4042" s="29">
        <f t="shared" si="444"/>
        <v>1.397059190549081</v>
      </c>
      <c r="I4042" s="30">
        <f>VLOOKUP(B4041,'מדדים וריביות'!B:C,2)</f>
        <v>25511710.326069199</v>
      </c>
      <c r="K4042" s="39">
        <f t="shared" si="445"/>
        <v>0</v>
      </c>
      <c r="L4042" s="39">
        <f t="shared" si="446"/>
        <v>0</v>
      </c>
      <c r="M4042" s="39">
        <f t="shared" si="447"/>
        <v>0</v>
      </c>
      <c r="N4042" s="41">
        <f t="shared" ref="N4042:N4105" si="449">SUM(K4042:M4042)</f>
        <v>0</v>
      </c>
    </row>
    <row r="4043" spans="2:14">
      <c r="B4043" s="1">
        <v>36908</v>
      </c>
      <c r="C4043" s="1">
        <f t="shared" si="448"/>
        <v>36892</v>
      </c>
      <c r="E4043" s="42">
        <f>IF(DAY(B4043)&gt;14,VLOOKUP(DATE(YEAR(C4043),MONTH(C4043)-1,DAY(1)),'מדדים וריביות'!B:C,2,FALSE),VLOOKUP(DATE(YEAR(C4043),MONTH(C4043)-2,DAY(1)),'מדדים וריביות'!B:C,2,FALSE))</f>
        <v>25662313.9244854</v>
      </c>
      <c r="F4043" s="43">
        <f>IF($B$5=1,'ריבית יומית'!D4037,'ריבית יומית'!G4037)</f>
        <v>1.0738622586670132E-4</v>
      </c>
      <c r="G4043" s="43">
        <f t="shared" si="443"/>
        <v>1.0738622586670132E-4</v>
      </c>
      <c r="H4043" s="29">
        <f t="shared" si="444"/>
        <v>1.396909181744175</v>
      </c>
      <c r="I4043" s="30">
        <f>VLOOKUP(B4042,'מדדים וריביות'!B:C,2)</f>
        <v>25511710.326069199</v>
      </c>
      <c r="K4043" s="39">
        <f t="shared" si="445"/>
        <v>0</v>
      </c>
      <c r="L4043" s="39">
        <f t="shared" si="446"/>
        <v>0</v>
      </c>
      <c r="M4043" s="39">
        <f t="shared" si="447"/>
        <v>0</v>
      </c>
      <c r="N4043" s="41">
        <f t="shared" si="449"/>
        <v>0</v>
      </c>
    </row>
    <row r="4044" spans="2:14">
      <c r="B4044" s="1">
        <v>36909</v>
      </c>
      <c r="C4044" s="1">
        <f t="shared" si="448"/>
        <v>36892</v>
      </c>
      <c r="E4044" s="42">
        <f>IF(DAY(B4044)&gt;14,VLOOKUP(DATE(YEAR(C4044),MONTH(C4044)-1,DAY(1)),'מדדים וריביות'!B:C,2,FALSE),VLOOKUP(DATE(YEAR(C4044),MONTH(C4044)-2,DAY(1)),'מדדים וריביות'!B:C,2,FALSE))</f>
        <v>25662313.9244854</v>
      </c>
      <c r="F4044" s="43">
        <f>IF($B$5=1,'ריבית יומית'!D4038,'ריבית יומית'!G4038)</f>
        <v>1.0738622586670132E-4</v>
      </c>
      <c r="G4044" s="43">
        <f t="shared" si="443"/>
        <v>1.0738622586670132E-4</v>
      </c>
      <c r="H4044" s="29">
        <f t="shared" si="444"/>
        <v>1.3967591890464186</v>
      </c>
      <c r="I4044" s="30">
        <f>VLOOKUP(B4043,'מדדים וריביות'!B:C,2)</f>
        <v>25511710.326069199</v>
      </c>
      <c r="K4044" s="39">
        <f t="shared" si="445"/>
        <v>0</v>
      </c>
      <c r="L4044" s="39">
        <f t="shared" si="446"/>
        <v>0</v>
      </c>
      <c r="M4044" s="39">
        <f t="shared" si="447"/>
        <v>0</v>
      </c>
      <c r="N4044" s="41">
        <f t="shared" si="449"/>
        <v>0</v>
      </c>
    </row>
    <row r="4045" spans="2:14">
      <c r="B4045" s="1">
        <v>36910</v>
      </c>
      <c r="C4045" s="1">
        <f t="shared" si="448"/>
        <v>36892</v>
      </c>
      <c r="E4045" s="42">
        <f>IF(DAY(B4045)&gt;14,VLOOKUP(DATE(YEAR(C4045),MONTH(C4045)-1,DAY(1)),'מדדים וריביות'!B:C,2,FALSE),VLOOKUP(DATE(YEAR(C4045),MONTH(C4045)-2,DAY(1)),'מדדים וריביות'!B:C,2,FALSE))</f>
        <v>25662313.9244854</v>
      </c>
      <c r="F4045" s="43">
        <f>IF($B$5=1,'ריבית יומית'!D4039,'ריבית יומית'!G4039)</f>
        <v>1.0738622586670132E-4</v>
      </c>
      <c r="G4045" s="43">
        <f t="shared" si="443"/>
        <v>1.0738622586670132E-4</v>
      </c>
      <c r="H4045" s="29">
        <f t="shared" si="444"/>
        <v>1.3966092124540825</v>
      </c>
      <c r="I4045" s="30">
        <f>VLOOKUP(B4044,'מדדים וריביות'!B:C,2)</f>
        <v>25511710.326069199</v>
      </c>
      <c r="K4045" s="39">
        <f t="shared" si="445"/>
        <v>0</v>
      </c>
      <c r="L4045" s="39">
        <f t="shared" si="446"/>
        <v>0</v>
      </c>
      <c r="M4045" s="39">
        <f t="shared" si="447"/>
        <v>0</v>
      </c>
      <c r="N4045" s="41">
        <f t="shared" si="449"/>
        <v>0</v>
      </c>
    </row>
    <row r="4046" spans="2:14">
      <c r="B4046" s="1">
        <v>36911</v>
      </c>
      <c r="C4046" s="1">
        <f t="shared" si="448"/>
        <v>36892</v>
      </c>
      <c r="E4046" s="42">
        <f>IF(DAY(B4046)&gt;14,VLOOKUP(DATE(YEAR(C4046),MONTH(C4046)-1,DAY(1)),'מדדים וריביות'!B:C,2,FALSE),VLOOKUP(DATE(YEAR(C4046),MONTH(C4046)-2,DAY(1)),'מדדים וריביות'!B:C,2,FALSE))</f>
        <v>25662313.9244854</v>
      </c>
      <c r="F4046" s="43">
        <f>IF($B$5=1,'ריבית יומית'!D4040,'ריבית יומית'!G4040)</f>
        <v>1.0738622586670132E-4</v>
      </c>
      <c r="G4046" s="43">
        <f t="shared" si="443"/>
        <v>1.0738622586670132E-4</v>
      </c>
      <c r="H4046" s="29">
        <f t="shared" si="444"/>
        <v>1.3964592519654373</v>
      </c>
      <c r="I4046" s="30">
        <f>VLOOKUP(B4045,'מדדים וריביות'!B:C,2)</f>
        <v>25511710.326069199</v>
      </c>
      <c r="K4046" s="39">
        <f t="shared" si="445"/>
        <v>0</v>
      </c>
      <c r="L4046" s="39">
        <f t="shared" si="446"/>
        <v>0</v>
      </c>
      <c r="M4046" s="39">
        <f t="shared" si="447"/>
        <v>0</v>
      </c>
      <c r="N4046" s="41">
        <f t="shared" si="449"/>
        <v>0</v>
      </c>
    </row>
    <row r="4047" spans="2:14">
      <c r="B4047" s="1">
        <v>36912</v>
      </c>
      <c r="C4047" s="1">
        <f t="shared" si="448"/>
        <v>36892</v>
      </c>
      <c r="E4047" s="42">
        <f>IF(DAY(B4047)&gt;14,VLOOKUP(DATE(YEAR(C4047),MONTH(C4047)-1,DAY(1)),'מדדים וריביות'!B:C,2,FALSE),VLOOKUP(DATE(YEAR(C4047),MONTH(C4047)-2,DAY(1)),'מדדים וריביות'!B:C,2,FALSE))</f>
        <v>25662313.9244854</v>
      </c>
      <c r="F4047" s="43">
        <f>IF($B$5=1,'ריבית יומית'!D4041,'ריבית יומית'!G4041)</f>
        <v>1.0738622586670132E-4</v>
      </c>
      <c r="G4047" s="43">
        <f t="shared" si="443"/>
        <v>1.0738622586670132E-4</v>
      </c>
      <c r="H4047" s="29">
        <f t="shared" si="444"/>
        <v>1.3963093075787538</v>
      </c>
      <c r="I4047" s="30">
        <f>VLOOKUP(B4046,'מדדים וריביות'!B:C,2)</f>
        <v>25511710.326069199</v>
      </c>
      <c r="K4047" s="39">
        <f t="shared" si="445"/>
        <v>0</v>
      </c>
      <c r="L4047" s="39">
        <f t="shared" si="446"/>
        <v>0</v>
      </c>
      <c r="M4047" s="39">
        <f t="shared" si="447"/>
        <v>0</v>
      </c>
      <c r="N4047" s="41">
        <f t="shared" si="449"/>
        <v>0</v>
      </c>
    </row>
    <row r="4048" spans="2:14">
      <c r="B4048" s="1">
        <v>36913</v>
      </c>
      <c r="C4048" s="1">
        <f t="shared" si="448"/>
        <v>36892</v>
      </c>
      <c r="E4048" s="42">
        <f>IF(DAY(B4048)&gt;14,VLOOKUP(DATE(YEAR(C4048),MONTH(C4048)-1,DAY(1)),'מדדים וריביות'!B:C,2,FALSE),VLOOKUP(DATE(YEAR(C4048),MONTH(C4048)-2,DAY(1)),'מדדים וריביות'!B:C,2,FALSE))</f>
        <v>25662313.9244854</v>
      </c>
      <c r="F4048" s="43">
        <f>IF($B$5=1,'ריבית יומית'!D4042,'ריבית יומית'!G4042)</f>
        <v>1.0738622586670132E-4</v>
      </c>
      <c r="G4048" s="43">
        <f t="shared" si="443"/>
        <v>1.0738622586670132E-4</v>
      </c>
      <c r="H4048" s="29">
        <f t="shared" si="444"/>
        <v>1.3961593792923033</v>
      </c>
      <c r="I4048" s="30">
        <f>VLOOKUP(B4047,'מדדים וריביות'!B:C,2)</f>
        <v>25511710.326069199</v>
      </c>
      <c r="K4048" s="39">
        <f t="shared" si="445"/>
        <v>0</v>
      </c>
      <c r="L4048" s="39">
        <f t="shared" si="446"/>
        <v>0</v>
      </c>
      <c r="M4048" s="39">
        <f t="shared" si="447"/>
        <v>0</v>
      </c>
      <c r="N4048" s="41">
        <f t="shared" si="449"/>
        <v>0</v>
      </c>
    </row>
    <row r="4049" spans="2:14">
      <c r="B4049" s="1">
        <v>36914</v>
      </c>
      <c r="C4049" s="1">
        <f t="shared" si="448"/>
        <v>36892</v>
      </c>
      <c r="E4049" s="42">
        <f>IF(DAY(B4049)&gt;14,VLOOKUP(DATE(YEAR(C4049),MONTH(C4049)-1,DAY(1)),'מדדים וריביות'!B:C,2,FALSE),VLOOKUP(DATE(YEAR(C4049),MONTH(C4049)-2,DAY(1)),'מדדים וריביות'!B:C,2,FALSE))</f>
        <v>25662313.9244854</v>
      </c>
      <c r="F4049" s="43">
        <f>IF($B$5=1,'ריבית יומית'!D4043,'ריבית יומית'!G4043)</f>
        <v>1.0738622586670132E-4</v>
      </c>
      <c r="G4049" s="43">
        <f t="shared" si="443"/>
        <v>1.0738622586670132E-4</v>
      </c>
      <c r="H4049" s="29">
        <f t="shared" si="444"/>
        <v>1.3960094671043568</v>
      </c>
      <c r="I4049" s="30">
        <f>VLOOKUP(B4048,'מדדים וריביות'!B:C,2)</f>
        <v>25511710.326069199</v>
      </c>
      <c r="K4049" s="39">
        <f t="shared" si="445"/>
        <v>0</v>
      </c>
      <c r="L4049" s="39">
        <f t="shared" si="446"/>
        <v>0</v>
      </c>
      <c r="M4049" s="39">
        <f t="shared" si="447"/>
        <v>0</v>
      </c>
      <c r="N4049" s="41">
        <f t="shared" si="449"/>
        <v>0</v>
      </c>
    </row>
    <row r="4050" spans="2:14">
      <c r="B4050" s="1">
        <v>36915</v>
      </c>
      <c r="C4050" s="1">
        <f t="shared" si="448"/>
        <v>36892</v>
      </c>
      <c r="E4050" s="42">
        <f>IF(DAY(B4050)&gt;14,VLOOKUP(DATE(YEAR(C4050),MONTH(C4050)-1,DAY(1)),'מדדים וריביות'!B:C,2,FALSE),VLOOKUP(DATE(YEAR(C4050),MONTH(C4050)-2,DAY(1)),'מדדים וריביות'!B:C,2,FALSE))</f>
        <v>25662313.9244854</v>
      </c>
      <c r="F4050" s="43">
        <f>IF($B$5=1,'ריבית יומית'!D4044,'ריבית יומית'!G4044)</f>
        <v>1.0738622586670132E-4</v>
      </c>
      <c r="G4050" s="43">
        <f t="shared" si="443"/>
        <v>1.0738622586670132E-4</v>
      </c>
      <c r="H4050" s="29">
        <f t="shared" si="444"/>
        <v>1.3958595710131858</v>
      </c>
      <c r="I4050" s="30">
        <f>VLOOKUP(B4049,'מדדים וריביות'!B:C,2)</f>
        <v>25511710.326069199</v>
      </c>
      <c r="K4050" s="39">
        <f t="shared" si="445"/>
        <v>0</v>
      </c>
      <c r="L4050" s="39">
        <f t="shared" si="446"/>
        <v>0</v>
      </c>
      <c r="M4050" s="39">
        <f t="shared" si="447"/>
        <v>0</v>
      </c>
      <c r="N4050" s="41">
        <f t="shared" si="449"/>
        <v>0</v>
      </c>
    </row>
    <row r="4051" spans="2:14">
      <c r="B4051" s="1">
        <v>36916</v>
      </c>
      <c r="C4051" s="1">
        <f t="shared" si="448"/>
        <v>36892</v>
      </c>
      <c r="E4051" s="42">
        <f>IF(DAY(B4051)&gt;14,VLOOKUP(DATE(YEAR(C4051),MONTH(C4051)-1,DAY(1)),'מדדים וריביות'!B:C,2,FALSE),VLOOKUP(DATE(YEAR(C4051),MONTH(C4051)-2,DAY(1)),'מדדים וריביות'!B:C,2,FALSE))</f>
        <v>25662313.9244854</v>
      </c>
      <c r="F4051" s="43">
        <f>IF($B$5=1,'ריבית יומית'!D4045,'ריבית יומית'!G4045)</f>
        <v>1.0738622586670132E-4</v>
      </c>
      <c r="G4051" s="43">
        <f t="shared" si="443"/>
        <v>1.0738622586670132E-4</v>
      </c>
      <c r="H4051" s="29">
        <f t="shared" si="444"/>
        <v>1.3957096910170619</v>
      </c>
      <c r="I4051" s="30">
        <f>VLOOKUP(B4050,'מדדים וריביות'!B:C,2)</f>
        <v>25511710.326069199</v>
      </c>
      <c r="K4051" s="39">
        <f t="shared" si="445"/>
        <v>0</v>
      </c>
      <c r="L4051" s="39">
        <f t="shared" si="446"/>
        <v>0</v>
      </c>
      <c r="M4051" s="39">
        <f t="shared" si="447"/>
        <v>0</v>
      </c>
      <c r="N4051" s="41">
        <f t="shared" si="449"/>
        <v>0</v>
      </c>
    </row>
    <row r="4052" spans="2:14">
      <c r="B4052" s="1">
        <v>36917</v>
      </c>
      <c r="C4052" s="1">
        <f t="shared" si="448"/>
        <v>36892</v>
      </c>
      <c r="E4052" s="42">
        <f>IF(DAY(B4052)&gt;14,VLOOKUP(DATE(YEAR(C4052),MONTH(C4052)-1,DAY(1)),'מדדים וריביות'!B:C,2,FALSE),VLOOKUP(DATE(YEAR(C4052),MONTH(C4052)-2,DAY(1)),'מדדים וריביות'!B:C,2,FALSE))</f>
        <v>25662313.9244854</v>
      </c>
      <c r="F4052" s="43">
        <f>IF($B$5=1,'ריבית יומית'!D4046,'ריבית יומית'!G4046)</f>
        <v>1.0738622586670132E-4</v>
      </c>
      <c r="G4052" s="43">
        <f t="shared" si="443"/>
        <v>1.0738622586670132E-4</v>
      </c>
      <c r="H4052" s="29">
        <f t="shared" si="444"/>
        <v>1.3955598271142569</v>
      </c>
      <c r="I4052" s="30">
        <f>VLOOKUP(B4051,'מדדים וריביות'!B:C,2)</f>
        <v>25511710.326069199</v>
      </c>
      <c r="K4052" s="39">
        <f t="shared" si="445"/>
        <v>0</v>
      </c>
      <c r="L4052" s="39">
        <f t="shared" si="446"/>
        <v>0</v>
      </c>
      <c r="M4052" s="39">
        <f t="shared" si="447"/>
        <v>0</v>
      </c>
      <c r="N4052" s="41">
        <f t="shared" si="449"/>
        <v>0</v>
      </c>
    </row>
    <row r="4053" spans="2:14">
      <c r="B4053" s="1">
        <v>36918</v>
      </c>
      <c r="C4053" s="1">
        <f t="shared" si="448"/>
        <v>36892</v>
      </c>
      <c r="E4053" s="42">
        <f>IF(DAY(B4053)&gt;14,VLOOKUP(DATE(YEAR(C4053),MONTH(C4053)-1,DAY(1)),'מדדים וריביות'!B:C,2,FALSE),VLOOKUP(DATE(YEAR(C4053),MONTH(C4053)-2,DAY(1)),'מדדים וריביות'!B:C,2,FALSE))</f>
        <v>25662313.9244854</v>
      </c>
      <c r="F4053" s="43">
        <f>IF($B$5=1,'ריבית יומית'!D4047,'ריבית יומית'!G4047)</f>
        <v>1.0738622586670132E-4</v>
      </c>
      <c r="G4053" s="43">
        <f t="shared" si="443"/>
        <v>1.0738622586670132E-4</v>
      </c>
      <c r="H4053" s="29">
        <f t="shared" si="444"/>
        <v>1.3954099793030428</v>
      </c>
      <c r="I4053" s="30">
        <f>VLOOKUP(B4052,'מדדים וריביות'!B:C,2)</f>
        <v>25511710.326069199</v>
      </c>
      <c r="K4053" s="39">
        <f t="shared" si="445"/>
        <v>0</v>
      </c>
      <c r="L4053" s="39">
        <f t="shared" si="446"/>
        <v>0</v>
      </c>
      <c r="M4053" s="39">
        <f t="shared" si="447"/>
        <v>0</v>
      </c>
      <c r="N4053" s="41">
        <f t="shared" si="449"/>
        <v>0</v>
      </c>
    </row>
    <row r="4054" spans="2:14">
      <c r="B4054" s="1">
        <v>36919</v>
      </c>
      <c r="C4054" s="1">
        <f t="shared" si="448"/>
        <v>36892</v>
      </c>
      <c r="E4054" s="42">
        <f>IF(DAY(B4054)&gt;14,VLOOKUP(DATE(YEAR(C4054),MONTH(C4054)-1,DAY(1)),'מדדים וריביות'!B:C,2,FALSE),VLOOKUP(DATE(YEAR(C4054),MONTH(C4054)-2,DAY(1)),'מדדים וריביות'!B:C,2,FALSE))</f>
        <v>25662313.9244854</v>
      </c>
      <c r="F4054" s="43">
        <f>IF($B$5=1,'ריבית יומית'!D4048,'ריבית יומית'!G4048)</f>
        <v>1.0738622586670132E-4</v>
      </c>
      <c r="G4054" s="43">
        <f t="shared" si="443"/>
        <v>1.0738622586670132E-4</v>
      </c>
      <c r="H4054" s="29">
        <f t="shared" si="444"/>
        <v>1.3952601475816917</v>
      </c>
      <c r="I4054" s="30">
        <f>VLOOKUP(B4053,'מדדים וריביות'!B:C,2)</f>
        <v>25511710.326069199</v>
      </c>
      <c r="K4054" s="39">
        <f t="shared" si="445"/>
        <v>0</v>
      </c>
      <c r="L4054" s="39">
        <f t="shared" si="446"/>
        <v>0</v>
      </c>
      <c r="M4054" s="39">
        <f t="shared" si="447"/>
        <v>0</v>
      </c>
      <c r="N4054" s="41">
        <f t="shared" si="449"/>
        <v>0</v>
      </c>
    </row>
    <row r="4055" spans="2:14">
      <c r="B4055" s="1">
        <v>36920</v>
      </c>
      <c r="C4055" s="1">
        <f t="shared" si="448"/>
        <v>36892</v>
      </c>
      <c r="E4055" s="42">
        <f>IF(DAY(B4055)&gt;14,VLOOKUP(DATE(YEAR(C4055),MONTH(C4055)-1,DAY(1)),'מדדים וריביות'!B:C,2,FALSE),VLOOKUP(DATE(YEAR(C4055),MONTH(C4055)-2,DAY(1)),'מדדים וריביות'!B:C,2,FALSE))</f>
        <v>25662313.9244854</v>
      </c>
      <c r="F4055" s="43">
        <f>IF($B$5=1,'ריבית יומית'!D4049,'ריבית יומית'!G4049)</f>
        <v>1.0738622586670132E-4</v>
      </c>
      <c r="G4055" s="43">
        <f t="shared" si="443"/>
        <v>1.0738622586670132E-4</v>
      </c>
      <c r="H4055" s="29">
        <f t="shared" si="444"/>
        <v>1.3951103319484761</v>
      </c>
      <c r="I4055" s="30">
        <f>VLOOKUP(B4054,'מדדים וריביות'!B:C,2)</f>
        <v>25511710.326069199</v>
      </c>
      <c r="K4055" s="39">
        <f t="shared" si="445"/>
        <v>0</v>
      </c>
      <c r="L4055" s="39">
        <f t="shared" si="446"/>
        <v>0</v>
      </c>
      <c r="M4055" s="39">
        <f t="shared" si="447"/>
        <v>0</v>
      </c>
      <c r="N4055" s="41">
        <f t="shared" si="449"/>
        <v>0</v>
      </c>
    </row>
    <row r="4056" spans="2:14">
      <c r="B4056" s="1">
        <v>36921</v>
      </c>
      <c r="C4056" s="1">
        <f t="shared" si="448"/>
        <v>36892</v>
      </c>
      <c r="E4056" s="42">
        <f>IF(DAY(B4056)&gt;14,VLOOKUP(DATE(YEAR(C4056),MONTH(C4056)-1,DAY(1)),'מדדים וריביות'!B:C,2,FALSE),VLOOKUP(DATE(YEAR(C4056),MONTH(C4056)-2,DAY(1)),'מדדים וריביות'!B:C,2,FALSE))</f>
        <v>25662313.9244854</v>
      </c>
      <c r="F4056" s="43">
        <f>IF($B$5=1,'ריבית יומית'!D4050,'ריבית יומית'!G4050)</f>
        <v>1.0738622586670132E-4</v>
      </c>
      <c r="G4056" s="43">
        <f t="shared" si="443"/>
        <v>1.0738622586670132E-4</v>
      </c>
      <c r="H4056" s="29">
        <f t="shared" si="444"/>
        <v>1.3949605324016685</v>
      </c>
      <c r="I4056" s="30">
        <f>VLOOKUP(B4055,'מדדים וריביות'!B:C,2)</f>
        <v>25511710.326069199</v>
      </c>
      <c r="K4056" s="39">
        <f t="shared" si="445"/>
        <v>0</v>
      </c>
      <c r="L4056" s="39">
        <f t="shared" si="446"/>
        <v>0</v>
      </c>
      <c r="M4056" s="39">
        <f t="shared" si="447"/>
        <v>0</v>
      </c>
      <c r="N4056" s="41">
        <f t="shared" si="449"/>
        <v>0</v>
      </c>
    </row>
    <row r="4057" spans="2:14">
      <c r="B4057" s="1">
        <v>36922</v>
      </c>
      <c r="C4057" s="1">
        <f t="shared" si="448"/>
        <v>36892</v>
      </c>
      <c r="E4057" s="42">
        <f>IF(DAY(B4057)&gt;14,VLOOKUP(DATE(YEAR(C4057),MONTH(C4057)-1,DAY(1)),'מדדים וריביות'!B:C,2,FALSE),VLOOKUP(DATE(YEAR(C4057),MONTH(C4057)-2,DAY(1)),'מדדים וריביות'!B:C,2,FALSE))</f>
        <v>25662313.9244854</v>
      </c>
      <c r="F4057" s="43">
        <f>IF($B$5=1,'ריבית יומית'!D4051,'ריבית יומית'!G4051)</f>
        <v>1.0738622586670132E-4</v>
      </c>
      <c r="G4057" s="43">
        <f t="shared" si="443"/>
        <v>1.0738622586670132E-4</v>
      </c>
      <c r="H4057" s="29">
        <f t="shared" si="444"/>
        <v>1.3948107489395416</v>
      </c>
      <c r="I4057" s="30">
        <f>VLOOKUP(B4056,'מדדים וריביות'!B:C,2)</f>
        <v>25511710.326069199</v>
      </c>
      <c r="K4057" s="39">
        <f t="shared" si="445"/>
        <v>0</v>
      </c>
      <c r="L4057" s="39">
        <f t="shared" si="446"/>
        <v>0</v>
      </c>
      <c r="M4057" s="39">
        <f t="shared" si="447"/>
        <v>0</v>
      </c>
      <c r="N4057" s="41">
        <f t="shared" si="449"/>
        <v>0</v>
      </c>
    </row>
    <row r="4058" spans="2:14">
      <c r="B4058" s="1">
        <v>36923</v>
      </c>
      <c r="C4058" s="1">
        <f t="shared" si="448"/>
        <v>36923</v>
      </c>
      <c r="E4058" s="42">
        <f>IF(DAY(B4058)&gt;14,VLOOKUP(DATE(YEAR(C4058),MONTH(C4058)-1,DAY(1)),'מדדים וריביות'!B:C,2,FALSE),VLOOKUP(DATE(YEAR(C4058),MONTH(C4058)-2,DAY(1)),'מדדים וריביות'!B:C,2,FALSE))</f>
        <v>25662313.9244854</v>
      </c>
      <c r="F4058" s="43">
        <f>IF($B$5=1,'ריבית יומית'!D4052,'ריבית יומית'!G4052)</f>
        <v>1.0738622586670132E-4</v>
      </c>
      <c r="G4058" s="43">
        <f t="shared" si="443"/>
        <v>1.0738622586670132E-4</v>
      </c>
      <c r="H4058" s="29">
        <f t="shared" si="444"/>
        <v>1.3946609815603683</v>
      </c>
      <c r="I4058" s="30">
        <f>VLOOKUP(B4057,'מדדים וריביות'!B:C,2)</f>
        <v>25511710.326069199</v>
      </c>
      <c r="K4058" s="39">
        <f t="shared" si="445"/>
        <v>0</v>
      </c>
      <c r="L4058" s="39">
        <f t="shared" si="446"/>
        <v>0</v>
      </c>
      <c r="M4058" s="39">
        <f t="shared" si="447"/>
        <v>0</v>
      </c>
      <c r="N4058" s="41">
        <f t="shared" si="449"/>
        <v>0</v>
      </c>
    </row>
    <row r="4059" spans="2:14">
      <c r="B4059" s="1">
        <v>36924</v>
      </c>
      <c r="C4059" s="1">
        <f t="shared" si="448"/>
        <v>36923</v>
      </c>
      <c r="E4059" s="42">
        <f>IF(DAY(B4059)&gt;14,VLOOKUP(DATE(YEAR(C4059),MONTH(C4059)-1,DAY(1)),'מדדים וריביות'!B:C,2,FALSE),VLOOKUP(DATE(YEAR(C4059),MONTH(C4059)-2,DAY(1)),'מדדים וריביות'!B:C,2,FALSE))</f>
        <v>25662313.9244854</v>
      </c>
      <c r="F4059" s="43">
        <f>IF($B$5=1,'ריבית יומית'!D4053,'ריבית יומית'!G4053)</f>
        <v>1.0738622586670132E-4</v>
      </c>
      <c r="G4059" s="43">
        <f t="shared" si="443"/>
        <v>1.0738622586670132E-4</v>
      </c>
      <c r="H4059" s="29">
        <f t="shared" si="444"/>
        <v>1.3945112302624216</v>
      </c>
      <c r="I4059" s="30">
        <f>VLOOKUP(B4058,'מדדים וריביות'!B:C,2)</f>
        <v>25486096.159075201</v>
      </c>
      <c r="K4059" s="39">
        <f t="shared" si="445"/>
        <v>0</v>
      </c>
      <c r="L4059" s="39">
        <f t="shared" si="446"/>
        <v>0</v>
      </c>
      <c r="M4059" s="39">
        <f t="shared" si="447"/>
        <v>0</v>
      </c>
      <c r="N4059" s="41">
        <f t="shared" si="449"/>
        <v>0</v>
      </c>
    </row>
    <row r="4060" spans="2:14">
      <c r="B4060" s="1">
        <v>36925</v>
      </c>
      <c r="C4060" s="1">
        <f t="shared" si="448"/>
        <v>36923</v>
      </c>
      <c r="E4060" s="42">
        <f>IF(DAY(B4060)&gt;14,VLOOKUP(DATE(YEAR(C4060),MONTH(C4060)-1,DAY(1)),'מדדים וריביות'!B:C,2,FALSE),VLOOKUP(DATE(YEAR(C4060),MONTH(C4060)-2,DAY(1)),'מדדים וריביות'!B:C,2,FALSE))</f>
        <v>25662313.9244854</v>
      </c>
      <c r="F4060" s="43">
        <f>IF($B$5=1,'ריבית יומית'!D4054,'ריבית יומית'!G4054)</f>
        <v>1.0738622586670132E-4</v>
      </c>
      <c r="G4060" s="43">
        <f t="shared" si="443"/>
        <v>1.0738622586670132E-4</v>
      </c>
      <c r="H4060" s="29">
        <f t="shared" si="444"/>
        <v>1.3943614950439751</v>
      </c>
      <c r="I4060" s="30">
        <f>VLOOKUP(B4059,'מדדים וריביות'!B:C,2)</f>
        <v>25486096.159075201</v>
      </c>
      <c r="K4060" s="39">
        <f t="shared" si="445"/>
        <v>0</v>
      </c>
      <c r="L4060" s="39">
        <f t="shared" si="446"/>
        <v>0</v>
      </c>
      <c r="M4060" s="39">
        <f t="shared" si="447"/>
        <v>0</v>
      </c>
      <c r="N4060" s="41">
        <f t="shared" si="449"/>
        <v>0</v>
      </c>
    </row>
    <row r="4061" spans="2:14">
      <c r="B4061" s="1">
        <v>36926</v>
      </c>
      <c r="C4061" s="1">
        <f t="shared" si="448"/>
        <v>36923</v>
      </c>
      <c r="E4061" s="42">
        <f>IF(DAY(B4061)&gt;14,VLOOKUP(DATE(YEAR(C4061),MONTH(C4061)-1,DAY(1)),'מדדים וריביות'!B:C,2,FALSE),VLOOKUP(DATE(YEAR(C4061),MONTH(C4061)-2,DAY(1)),'מדדים וריביות'!B:C,2,FALSE))</f>
        <v>25662313.9244854</v>
      </c>
      <c r="F4061" s="43">
        <f>IF($B$5=1,'ריבית יומית'!D4055,'ריבית יומית'!G4055)</f>
        <v>1.0738622586670132E-4</v>
      </c>
      <c r="G4061" s="43">
        <f t="shared" si="443"/>
        <v>1.0738622586670132E-4</v>
      </c>
      <c r="H4061" s="29">
        <f t="shared" si="444"/>
        <v>1.3942117759033019</v>
      </c>
      <c r="I4061" s="30">
        <f>VLOOKUP(B4060,'מדדים וריביות'!B:C,2)</f>
        <v>25486096.159075201</v>
      </c>
      <c r="K4061" s="39">
        <f t="shared" si="445"/>
        <v>0</v>
      </c>
      <c r="L4061" s="39">
        <f t="shared" si="446"/>
        <v>0</v>
      </c>
      <c r="M4061" s="39">
        <f t="shared" si="447"/>
        <v>0</v>
      </c>
      <c r="N4061" s="41">
        <f t="shared" si="449"/>
        <v>0</v>
      </c>
    </row>
    <row r="4062" spans="2:14">
      <c r="B4062" s="1">
        <v>36927</v>
      </c>
      <c r="C4062" s="1">
        <f t="shared" si="448"/>
        <v>36923</v>
      </c>
      <c r="E4062" s="42">
        <f>IF(DAY(B4062)&gt;14,VLOOKUP(DATE(YEAR(C4062),MONTH(C4062)-1,DAY(1)),'מדדים וריביות'!B:C,2,FALSE),VLOOKUP(DATE(YEAR(C4062),MONTH(C4062)-2,DAY(1)),'מדדים וריביות'!B:C,2,FALSE))</f>
        <v>25662313.9244854</v>
      </c>
      <c r="F4062" s="43">
        <f>IF($B$5=1,'ריבית יומית'!D4056,'ריבית יומית'!G4056)</f>
        <v>1.0738622586670132E-4</v>
      </c>
      <c r="G4062" s="43">
        <f t="shared" si="443"/>
        <v>1.0738622586670132E-4</v>
      </c>
      <c r="H4062" s="29">
        <f t="shared" si="444"/>
        <v>1.3940620728386759</v>
      </c>
      <c r="I4062" s="30">
        <f>VLOOKUP(B4061,'מדדים וריביות'!B:C,2)</f>
        <v>25486096.159075201</v>
      </c>
      <c r="K4062" s="39">
        <f t="shared" si="445"/>
        <v>0</v>
      </c>
      <c r="L4062" s="39">
        <f t="shared" si="446"/>
        <v>0</v>
      </c>
      <c r="M4062" s="39">
        <f t="shared" si="447"/>
        <v>0</v>
      </c>
      <c r="N4062" s="41">
        <f t="shared" si="449"/>
        <v>0</v>
      </c>
    </row>
    <row r="4063" spans="2:14">
      <c r="B4063" s="1">
        <v>36928</v>
      </c>
      <c r="C4063" s="1">
        <f t="shared" si="448"/>
        <v>36923</v>
      </c>
      <c r="E4063" s="42">
        <f>IF(DAY(B4063)&gt;14,VLOOKUP(DATE(YEAR(C4063),MONTH(C4063)-1,DAY(1)),'מדדים וריביות'!B:C,2,FALSE),VLOOKUP(DATE(YEAR(C4063),MONTH(C4063)-2,DAY(1)),'מדדים וריביות'!B:C,2,FALSE))</f>
        <v>25662313.9244854</v>
      </c>
      <c r="F4063" s="43">
        <f>IF($B$5=1,'ריבית יומית'!D4057,'ריבית יומית'!G4057)</f>
        <v>1.0738622586670132E-4</v>
      </c>
      <c r="G4063" s="43">
        <f t="shared" si="443"/>
        <v>1.0738622586670132E-4</v>
      </c>
      <c r="H4063" s="29">
        <f t="shared" si="444"/>
        <v>1.3939123858483708</v>
      </c>
      <c r="I4063" s="30">
        <f>VLOOKUP(B4062,'מדדים וריביות'!B:C,2)</f>
        <v>25486096.159075201</v>
      </c>
      <c r="K4063" s="39">
        <f t="shared" si="445"/>
        <v>0</v>
      </c>
      <c r="L4063" s="39">
        <f t="shared" si="446"/>
        <v>0</v>
      </c>
      <c r="M4063" s="39">
        <f t="shared" si="447"/>
        <v>0</v>
      </c>
      <c r="N4063" s="41">
        <f t="shared" si="449"/>
        <v>0</v>
      </c>
    </row>
    <row r="4064" spans="2:14">
      <c r="B4064" s="1">
        <v>36929</v>
      </c>
      <c r="C4064" s="1">
        <f t="shared" si="448"/>
        <v>36923</v>
      </c>
      <c r="E4064" s="42">
        <f>IF(DAY(B4064)&gt;14,VLOOKUP(DATE(YEAR(C4064),MONTH(C4064)-1,DAY(1)),'מדדים וריביות'!B:C,2,FALSE),VLOOKUP(DATE(YEAR(C4064),MONTH(C4064)-2,DAY(1)),'מדדים וריביות'!B:C,2,FALSE))</f>
        <v>25662313.9244854</v>
      </c>
      <c r="F4064" s="43">
        <f>IF($B$5=1,'ריבית יומית'!D4058,'ריבית יומית'!G4058)</f>
        <v>1.0738622586670132E-4</v>
      </c>
      <c r="G4064" s="43">
        <f t="shared" si="443"/>
        <v>1.0738622586670132E-4</v>
      </c>
      <c r="H4064" s="29">
        <f t="shared" si="444"/>
        <v>1.3937627149306606</v>
      </c>
      <c r="I4064" s="30">
        <f>VLOOKUP(B4063,'מדדים וריביות'!B:C,2)</f>
        <v>25486096.159075201</v>
      </c>
      <c r="K4064" s="39">
        <f t="shared" si="445"/>
        <v>0</v>
      </c>
      <c r="L4064" s="39">
        <f t="shared" si="446"/>
        <v>0</v>
      </c>
      <c r="M4064" s="39">
        <f t="shared" si="447"/>
        <v>0</v>
      </c>
      <c r="N4064" s="41">
        <f t="shared" si="449"/>
        <v>0</v>
      </c>
    </row>
    <row r="4065" spans="2:14">
      <c r="B4065" s="1">
        <v>36930</v>
      </c>
      <c r="C4065" s="1">
        <f t="shared" si="448"/>
        <v>36923</v>
      </c>
      <c r="E4065" s="42">
        <f>IF(DAY(B4065)&gt;14,VLOOKUP(DATE(YEAR(C4065),MONTH(C4065)-1,DAY(1)),'מדדים וריביות'!B:C,2,FALSE),VLOOKUP(DATE(YEAR(C4065),MONTH(C4065)-2,DAY(1)),'מדדים וריביות'!B:C,2,FALSE))</f>
        <v>25662313.9244854</v>
      </c>
      <c r="F4065" s="43">
        <f>IF($B$5=1,'ריבית יומית'!D4059,'ריבית יומית'!G4059)</f>
        <v>1.0738622586670132E-4</v>
      </c>
      <c r="G4065" s="43">
        <f t="shared" si="443"/>
        <v>1.0738622586670132E-4</v>
      </c>
      <c r="H4065" s="29">
        <f t="shared" si="444"/>
        <v>1.3936130600838197</v>
      </c>
      <c r="I4065" s="30">
        <f>VLOOKUP(B4064,'מדדים וריביות'!B:C,2)</f>
        <v>25486096.159075201</v>
      </c>
      <c r="K4065" s="39">
        <f t="shared" si="445"/>
        <v>0</v>
      </c>
      <c r="L4065" s="39">
        <f t="shared" si="446"/>
        <v>0</v>
      </c>
      <c r="M4065" s="39">
        <f t="shared" si="447"/>
        <v>0</v>
      </c>
      <c r="N4065" s="41">
        <f t="shared" si="449"/>
        <v>0</v>
      </c>
    </row>
    <row r="4066" spans="2:14">
      <c r="B4066" s="1">
        <v>36931</v>
      </c>
      <c r="C4066" s="1">
        <f t="shared" si="448"/>
        <v>36923</v>
      </c>
      <c r="E4066" s="42">
        <f>IF(DAY(B4066)&gt;14,VLOOKUP(DATE(YEAR(C4066),MONTH(C4066)-1,DAY(1)),'מדדים וריביות'!B:C,2,FALSE),VLOOKUP(DATE(YEAR(C4066),MONTH(C4066)-2,DAY(1)),'מדדים וריביות'!B:C,2,FALSE))</f>
        <v>25662313.9244854</v>
      </c>
      <c r="F4066" s="43">
        <f>IF($B$5=1,'ריבית יומית'!D4060,'ריבית יומית'!G4060)</f>
        <v>1.0738622586670132E-4</v>
      </c>
      <c r="G4066" s="43">
        <f t="shared" si="443"/>
        <v>1.0738622586670132E-4</v>
      </c>
      <c r="H4066" s="29">
        <f t="shared" si="444"/>
        <v>1.3934634213061223</v>
      </c>
      <c r="I4066" s="30">
        <f>VLOOKUP(B4065,'מדדים וריביות'!B:C,2)</f>
        <v>25486096.159075201</v>
      </c>
      <c r="K4066" s="39">
        <f t="shared" si="445"/>
        <v>0</v>
      </c>
      <c r="L4066" s="39">
        <f t="shared" si="446"/>
        <v>0</v>
      </c>
      <c r="M4066" s="39">
        <f t="shared" si="447"/>
        <v>0</v>
      </c>
      <c r="N4066" s="41">
        <f t="shared" si="449"/>
        <v>0</v>
      </c>
    </row>
    <row r="4067" spans="2:14">
      <c r="B4067" s="1">
        <v>36932</v>
      </c>
      <c r="C4067" s="1">
        <f t="shared" si="448"/>
        <v>36923</v>
      </c>
      <c r="E4067" s="42">
        <f>IF(DAY(B4067)&gt;14,VLOOKUP(DATE(YEAR(C4067),MONTH(C4067)-1,DAY(1)),'מדדים וריביות'!B:C,2,FALSE),VLOOKUP(DATE(YEAR(C4067),MONTH(C4067)-2,DAY(1)),'מדדים וריביות'!B:C,2,FALSE))</f>
        <v>25662313.9244854</v>
      </c>
      <c r="F4067" s="43">
        <f>IF($B$5=1,'ריבית יומית'!D4061,'ריבית יומית'!G4061)</f>
        <v>1.0738622586670132E-4</v>
      </c>
      <c r="G4067" s="43">
        <f t="shared" si="443"/>
        <v>1.0738622586670132E-4</v>
      </c>
      <c r="H4067" s="29">
        <f t="shared" si="444"/>
        <v>1.393313798595843</v>
      </c>
      <c r="I4067" s="30">
        <f>VLOOKUP(B4066,'מדדים וריביות'!B:C,2)</f>
        <v>25486096.159075201</v>
      </c>
      <c r="K4067" s="39">
        <f t="shared" si="445"/>
        <v>0</v>
      </c>
      <c r="L4067" s="39">
        <f t="shared" si="446"/>
        <v>0</v>
      </c>
      <c r="M4067" s="39">
        <f t="shared" si="447"/>
        <v>0</v>
      </c>
      <c r="N4067" s="41">
        <f t="shared" si="449"/>
        <v>0</v>
      </c>
    </row>
    <row r="4068" spans="2:14">
      <c r="B4068" s="1">
        <v>36933</v>
      </c>
      <c r="C4068" s="1">
        <f t="shared" si="448"/>
        <v>36923</v>
      </c>
      <c r="E4068" s="42">
        <f>IF(DAY(B4068)&gt;14,VLOOKUP(DATE(YEAR(C4068),MONTH(C4068)-1,DAY(1)),'מדדים וריביות'!B:C,2,FALSE),VLOOKUP(DATE(YEAR(C4068),MONTH(C4068)-2,DAY(1)),'מדדים וריביות'!B:C,2,FALSE))</f>
        <v>25662313.9244854</v>
      </c>
      <c r="F4068" s="43">
        <f>IF($B$5=1,'ריבית יומית'!D4062,'ריבית יומית'!G4062)</f>
        <v>1.0738622586670132E-4</v>
      </c>
      <c r="G4068" s="43">
        <f t="shared" si="443"/>
        <v>1.0738622586670132E-4</v>
      </c>
      <c r="H4068" s="29">
        <f t="shared" si="444"/>
        <v>1.3931641919512567</v>
      </c>
      <c r="I4068" s="30">
        <f>VLOOKUP(B4067,'מדדים וריביות'!B:C,2)</f>
        <v>25486096.159075201</v>
      </c>
      <c r="K4068" s="39">
        <f t="shared" si="445"/>
        <v>0</v>
      </c>
      <c r="L4068" s="39">
        <f t="shared" si="446"/>
        <v>0</v>
      </c>
      <c r="M4068" s="39">
        <f t="shared" si="447"/>
        <v>0</v>
      </c>
      <c r="N4068" s="41">
        <f t="shared" si="449"/>
        <v>0</v>
      </c>
    </row>
    <row r="4069" spans="2:14">
      <c r="B4069" s="1">
        <v>36934</v>
      </c>
      <c r="C4069" s="1">
        <f t="shared" si="448"/>
        <v>36923</v>
      </c>
      <c r="E4069" s="42">
        <f>IF(DAY(B4069)&gt;14,VLOOKUP(DATE(YEAR(C4069),MONTH(C4069)-1,DAY(1)),'מדדים וריביות'!B:C,2,FALSE),VLOOKUP(DATE(YEAR(C4069),MONTH(C4069)-2,DAY(1)),'מדדים וריביות'!B:C,2,FALSE))</f>
        <v>25662313.9244854</v>
      </c>
      <c r="F4069" s="43">
        <f>IF($B$5=1,'ריבית יומית'!D4063,'ריבית יומית'!G4063)</f>
        <v>1.0738622586670132E-4</v>
      </c>
      <c r="G4069" s="43">
        <f t="shared" si="443"/>
        <v>1.0738622586670132E-4</v>
      </c>
      <c r="H4069" s="29">
        <f t="shared" si="444"/>
        <v>1.3930146013706384</v>
      </c>
      <c r="I4069" s="30">
        <f>VLOOKUP(B4068,'מדדים וריביות'!B:C,2)</f>
        <v>25486096.159075201</v>
      </c>
      <c r="K4069" s="39">
        <f t="shared" si="445"/>
        <v>0</v>
      </c>
      <c r="L4069" s="39">
        <f t="shared" si="446"/>
        <v>0</v>
      </c>
      <c r="M4069" s="39">
        <f t="shared" si="447"/>
        <v>0</v>
      </c>
      <c r="N4069" s="41">
        <f t="shared" si="449"/>
        <v>0</v>
      </c>
    </row>
    <row r="4070" spans="2:14">
      <c r="B4070" s="1">
        <v>36935</v>
      </c>
      <c r="C4070" s="1">
        <f t="shared" si="448"/>
        <v>36923</v>
      </c>
      <c r="E4070" s="42">
        <f>IF(DAY(B4070)&gt;14,VLOOKUP(DATE(YEAR(C4070),MONTH(C4070)-1,DAY(1)),'מדדים וריביות'!B:C,2,FALSE),VLOOKUP(DATE(YEAR(C4070),MONTH(C4070)-2,DAY(1)),'מדדים וריביות'!B:C,2,FALSE))</f>
        <v>25662313.9244854</v>
      </c>
      <c r="F4070" s="43">
        <f>IF($B$5=1,'ריבית יומית'!D4064,'ריבית יומית'!G4064)</f>
        <v>1.0738622586670132E-4</v>
      </c>
      <c r="G4070" s="43">
        <f t="shared" si="443"/>
        <v>1.0738622586670132E-4</v>
      </c>
      <c r="H4070" s="29">
        <f t="shared" si="444"/>
        <v>1.3928650268522629</v>
      </c>
      <c r="I4070" s="30">
        <f>VLOOKUP(B4069,'מדדים וריביות'!B:C,2)</f>
        <v>25486096.159075201</v>
      </c>
      <c r="K4070" s="39">
        <f t="shared" si="445"/>
        <v>0</v>
      </c>
      <c r="L4070" s="39">
        <f t="shared" si="446"/>
        <v>0</v>
      </c>
      <c r="M4070" s="39">
        <f t="shared" si="447"/>
        <v>0</v>
      </c>
      <c r="N4070" s="41">
        <f t="shared" si="449"/>
        <v>0</v>
      </c>
    </row>
    <row r="4071" spans="2:14">
      <c r="B4071" s="1">
        <v>36936</v>
      </c>
      <c r="C4071" s="1">
        <f t="shared" si="448"/>
        <v>36923</v>
      </c>
      <c r="E4071" s="42">
        <f>IF(DAY(B4071)&gt;14,VLOOKUP(DATE(YEAR(C4071),MONTH(C4071)-1,DAY(1)),'מדדים וריביות'!B:C,2,FALSE),VLOOKUP(DATE(YEAR(C4071),MONTH(C4071)-2,DAY(1)),'מדדים וריביות'!B:C,2,FALSE))</f>
        <v>25662313.9244854</v>
      </c>
      <c r="F4071" s="43">
        <f>IF($B$5=1,'ריבית יומית'!D4065,'ריבית יומית'!G4065)</f>
        <v>1.0738622586670132E-4</v>
      </c>
      <c r="G4071" s="43">
        <f t="shared" si="443"/>
        <v>1.0738622586670132E-4</v>
      </c>
      <c r="H4071" s="29">
        <f t="shared" si="444"/>
        <v>1.3927154683944059</v>
      </c>
      <c r="I4071" s="30">
        <f>VLOOKUP(B4070,'מדדים וריביות'!B:C,2)</f>
        <v>25486096.159075201</v>
      </c>
      <c r="K4071" s="39">
        <f t="shared" si="445"/>
        <v>0</v>
      </c>
      <c r="L4071" s="39">
        <f t="shared" si="446"/>
        <v>0</v>
      </c>
      <c r="M4071" s="39">
        <f t="shared" si="447"/>
        <v>0</v>
      </c>
      <c r="N4071" s="41">
        <f t="shared" si="449"/>
        <v>0</v>
      </c>
    </row>
    <row r="4072" spans="2:14">
      <c r="B4072" s="1">
        <v>36937</v>
      </c>
      <c r="C4072" s="1">
        <f t="shared" si="448"/>
        <v>36923</v>
      </c>
      <c r="E4072" s="42">
        <f>IF(DAY(B4072)&gt;14,VLOOKUP(DATE(YEAR(C4072),MONTH(C4072)-1,DAY(1)),'מדדים וריביות'!B:C,2,FALSE),VLOOKUP(DATE(YEAR(C4072),MONTH(C4072)-2,DAY(1)),'מדדים וריביות'!B:C,2,FALSE))</f>
        <v>25511710.326069199</v>
      </c>
      <c r="F4072" s="43">
        <f>IF($B$5=1,'ריבית יומית'!D4066,'ריבית יומית'!G4066)</f>
        <v>1.0738622586670132E-4</v>
      </c>
      <c r="G4072" s="43">
        <f t="shared" si="443"/>
        <v>1.0738622586670132E-4</v>
      </c>
      <c r="H4072" s="29">
        <f t="shared" si="444"/>
        <v>1.3925659259953427</v>
      </c>
      <c r="I4072" s="30">
        <f>VLOOKUP(B4071,'מדדים וריביות'!B:C,2)</f>
        <v>25486096.159075201</v>
      </c>
      <c r="K4072" s="39">
        <f t="shared" si="445"/>
        <v>0</v>
      </c>
      <c r="L4072" s="39">
        <f t="shared" si="446"/>
        <v>0</v>
      </c>
      <c r="M4072" s="39">
        <f t="shared" si="447"/>
        <v>0</v>
      </c>
      <c r="N4072" s="41">
        <f t="shared" si="449"/>
        <v>0</v>
      </c>
    </row>
    <row r="4073" spans="2:14">
      <c r="B4073" s="1">
        <v>36938</v>
      </c>
      <c r="C4073" s="1">
        <f t="shared" si="448"/>
        <v>36923</v>
      </c>
      <c r="E4073" s="42">
        <f>IF(DAY(B4073)&gt;14,VLOOKUP(DATE(YEAR(C4073),MONTH(C4073)-1,DAY(1)),'מדדים וריביות'!B:C,2,FALSE),VLOOKUP(DATE(YEAR(C4073),MONTH(C4073)-2,DAY(1)),'מדדים וריביות'!B:C,2,FALSE))</f>
        <v>25511710.326069199</v>
      </c>
      <c r="F4073" s="43">
        <f>IF($B$5=1,'ריבית יומית'!D4067,'ריבית יומית'!G4067)</f>
        <v>1.0738622586670132E-4</v>
      </c>
      <c r="G4073" s="43">
        <f t="shared" si="443"/>
        <v>1.0738622586670132E-4</v>
      </c>
      <c r="H4073" s="29">
        <f t="shared" si="444"/>
        <v>1.392416399653349</v>
      </c>
      <c r="I4073" s="30">
        <f>VLOOKUP(B4072,'מדדים וריביות'!B:C,2)</f>
        <v>25486096.159075201</v>
      </c>
      <c r="K4073" s="39">
        <f t="shared" si="445"/>
        <v>0</v>
      </c>
      <c r="L4073" s="39">
        <f t="shared" si="446"/>
        <v>0</v>
      </c>
      <c r="M4073" s="39">
        <f t="shared" si="447"/>
        <v>0</v>
      </c>
      <c r="N4073" s="41">
        <f t="shared" si="449"/>
        <v>0</v>
      </c>
    </row>
    <row r="4074" spans="2:14">
      <c r="B4074" s="1">
        <v>36939</v>
      </c>
      <c r="C4074" s="1">
        <f t="shared" si="448"/>
        <v>36923</v>
      </c>
      <c r="E4074" s="42">
        <f>IF(DAY(B4074)&gt;14,VLOOKUP(DATE(YEAR(C4074),MONTH(C4074)-1,DAY(1)),'מדדים וריביות'!B:C,2,FALSE),VLOOKUP(DATE(YEAR(C4074),MONTH(C4074)-2,DAY(1)),'מדדים וריביות'!B:C,2,FALSE))</f>
        <v>25511710.326069199</v>
      </c>
      <c r="F4074" s="43">
        <f>IF($B$5=1,'ריבית יומית'!D4068,'ריבית יומית'!G4068)</f>
        <v>1.0738622586670132E-4</v>
      </c>
      <c r="G4074" s="43">
        <f t="shared" si="443"/>
        <v>1.0738622586670132E-4</v>
      </c>
      <c r="H4074" s="29">
        <f t="shared" si="444"/>
        <v>1.3922668893667007</v>
      </c>
      <c r="I4074" s="30">
        <f>VLOOKUP(B4073,'מדדים וריביות'!B:C,2)</f>
        <v>25486096.159075201</v>
      </c>
      <c r="K4074" s="39">
        <f t="shared" si="445"/>
        <v>0</v>
      </c>
      <c r="L4074" s="39">
        <f t="shared" si="446"/>
        <v>0</v>
      </c>
      <c r="M4074" s="39">
        <f t="shared" si="447"/>
        <v>0</v>
      </c>
      <c r="N4074" s="41">
        <f t="shared" si="449"/>
        <v>0</v>
      </c>
    </row>
    <row r="4075" spans="2:14">
      <c r="B4075" s="1">
        <v>36940</v>
      </c>
      <c r="C4075" s="1">
        <f t="shared" si="448"/>
        <v>36923</v>
      </c>
      <c r="E4075" s="42">
        <f>IF(DAY(B4075)&gt;14,VLOOKUP(DATE(YEAR(C4075),MONTH(C4075)-1,DAY(1)),'מדדים וריביות'!B:C,2,FALSE),VLOOKUP(DATE(YEAR(C4075),MONTH(C4075)-2,DAY(1)),'מדדים וריביות'!B:C,2,FALSE))</f>
        <v>25511710.326069199</v>
      </c>
      <c r="F4075" s="43">
        <f>IF($B$5=1,'ריבית יומית'!D4069,'ריבית יומית'!G4069)</f>
        <v>1.0738622586670132E-4</v>
      </c>
      <c r="G4075" s="43">
        <f t="shared" si="443"/>
        <v>1.0738622586670132E-4</v>
      </c>
      <c r="H4075" s="29">
        <f t="shared" si="444"/>
        <v>1.3921173951336741</v>
      </c>
      <c r="I4075" s="30">
        <f>VLOOKUP(B4074,'מדדים וריביות'!B:C,2)</f>
        <v>25486096.159075201</v>
      </c>
      <c r="K4075" s="39">
        <f t="shared" si="445"/>
        <v>0</v>
      </c>
      <c r="L4075" s="39">
        <f t="shared" si="446"/>
        <v>0</v>
      </c>
      <c r="M4075" s="39">
        <f t="shared" si="447"/>
        <v>0</v>
      </c>
      <c r="N4075" s="41">
        <f t="shared" si="449"/>
        <v>0</v>
      </c>
    </row>
    <row r="4076" spans="2:14">
      <c r="B4076" s="1">
        <v>36941</v>
      </c>
      <c r="C4076" s="1">
        <f t="shared" si="448"/>
        <v>36923</v>
      </c>
      <c r="E4076" s="42">
        <f>IF(DAY(B4076)&gt;14,VLOOKUP(DATE(YEAR(C4076),MONTH(C4076)-1,DAY(1)),'מדדים וריביות'!B:C,2,FALSE),VLOOKUP(DATE(YEAR(C4076),MONTH(C4076)-2,DAY(1)),'מדדים וריביות'!B:C,2,FALSE))</f>
        <v>25511710.326069199</v>
      </c>
      <c r="F4076" s="43">
        <f>IF($B$5=1,'ריבית יומית'!D4070,'ריבית יומית'!G4070)</f>
        <v>1.0738622586670132E-4</v>
      </c>
      <c r="G4076" s="43">
        <f t="shared" si="443"/>
        <v>1.0738622586670132E-4</v>
      </c>
      <c r="H4076" s="29">
        <f t="shared" si="444"/>
        <v>1.391967916952545</v>
      </c>
      <c r="I4076" s="30">
        <f>VLOOKUP(B4075,'מדדים וריביות'!B:C,2)</f>
        <v>25486096.159075201</v>
      </c>
      <c r="K4076" s="39">
        <f t="shared" si="445"/>
        <v>0</v>
      </c>
      <c r="L4076" s="39">
        <f t="shared" si="446"/>
        <v>0</v>
      </c>
      <c r="M4076" s="39">
        <f t="shared" si="447"/>
        <v>0</v>
      </c>
      <c r="N4076" s="41">
        <f t="shared" si="449"/>
        <v>0</v>
      </c>
    </row>
    <row r="4077" spans="2:14">
      <c r="B4077" s="1">
        <v>36942</v>
      </c>
      <c r="C4077" s="1">
        <f t="shared" si="448"/>
        <v>36923</v>
      </c>
      <c r="E4077" s="42">
        <f>IF(DAY(B4077)&gt;14,VLOOKUP(DATE(YEAR(C4077),MONTH(C4077)-1,DAY(1)),'מדדים וריביות'!B:C,2,FALSE),VLOOKUP(DATE(YEAR(C4077),MONTH(C4077)-2,DAY(1)),'מדדים וריביות'!B:C,2,FALSE))</f>
        <v>25511710.326069199</v>
      </c>
      <c r="F4077" s="43">
        <f>IF($B$5=1,'ריבית יומית'!D4071,'ריבית יומית'!G4071)</f>
        <v>1.0738622586670132E-4</v>
      </c>
      <c r="G4077" s="43">
        <f t="shared" si="443"/>
        <v>1.0738622586670132E-4</v>
      </c>
      <c r="H4077" s="29">
        <f t="shared" si="444"/>
        <v>1.3918184548215899</v>
      </c>
      <c r="I4077" s="30">
        <f>VLOOKUP(B4076,'מדדים וריביות'!B:C,2)</f>
        <v>25486096.159075201</v>
      </c>
      <c r="K4077" s="39">
        <f t="shared" si="445"/>
        <v>0</v>
      </c>
      <c r="L4077" s="39">
        <f t="shared" si="446"/>
        <v>0</v>
      </c>
      <c r="M4077" s="39">
        <f t="shared" si="447"/>
        <v>0</v>
      </c>
      <c r="N4077" s="41">
        <f t="shared" si="449"/>
        <v>0</v>
      </c>
    </row>
    <row r="4078" spans="2:14">
      <c r="B4078" s="1">
        <v>36943</v>
      </c>
      <c r="C4078" s="1">
        <f t="shared" si="448"/>
        <v>36923</v>
      </c>
      <c r="E4078" s="42">
        <f>IF(DAY(B4078)&gt;14,VLOOKUP(DATE(YEAR(C4078),MONTH(C4078)-1,DAY(1)),'מדדים וריביות'!B:C,2,FALSE),VLOOKUP(DATE(YEAR(C4078),MONTH(C4078)-2,DAY(1)),'מדדים וריביות'!B:C,2,FALSE))</f>
        <v>25511710.326069199</v>
      </c>
      <c r="F4078" s="43">
        <f>IF($B$5=1,'ריבית יומית'!D4072,'ריבית יומית'!G4072)</f>
        <v>1.0738622586670132E-4</v>
      </c>
      <c r="G4078" s="43">
        <f t="shared" si="443"/>
        <v>1.0738622586670132E-4</v>
      </c>
      <c r="H4078" s="29">
        <f t="shared" si="444"/>
        <v>1.3916690087390857</v>
      </c>
      <c r="I4078" s="30">
        <f>VLOOKUP(B4077,'מדדים וריביות'!B:C,2)</f>
        <v>25486096.159075201</v>
      </c>
      <c r="K4078" s="39">
        <f t="shared" si="445"/>
        <v>0</v>
      </c>
      <c r="L4078" s="39">
        <f t="shared" si="446"/>
        <v>0</v>
      </c>
      <c r="M4078" s="39">
        <f t="shared" si="447"/>
        <v>0</v>
      </c>
      <c r="N4078" s="41">
        <f t="shared" si="449"/>
        <v>0</v>
      </c>
    </row>
    <row r="4079" spans="2:14">
      <c r="B4079" s="1">
        <v>36944</v>
      </c>
      <c r="C4079" s="1">
        <f t="shared" si="448"/>
        <v>36923</v>
      </c>
      <c r="E4079" s="42">
        <f>IF(DAY(B4079)&gt;14,VLOOKUP(DATE(YEAR(C4079),MONTH(C4079)-1,DAY(1)),'מדדים וריביות'!B:C,2,FALSE),VLOOKUP(DATE(YEAR(C4079),MONTH(C4079)-2,DAY(1)),'מדדים וריביות'!B:C,2,FALSE))</f>
        <v>25511710.326069199</v>
      </c>
      <c r="F4079" s="43">
        <f>IF($B$5=1,'ריבית יומית'!D4073,'ריבית יומית'!G4073)</f>
        <v>1.0738622586670132E-4</v>
      </c>
      <c r="G4079" s="43">
        <f t="shared" si="443"/>
        <v>1.0738622586670132E-4</v>
      </c>
      <c r="H4079" s="29">
        <f t="shared" si="444"/>
        <v>1.3915195787033092</v>
      </c>
      <c r="I4079" s="30">
        <f>VLOOKUP(B4078,'מדדים וריביות'!B:C,2)</f>
        <v>25486096.159075201</v>
      </c>
      <c r="K4079" s="39">
        <f t="shared" si="445"/>
        <v>0</v>
      </c>
      <c r="L4079" s="39">
        <f t="shared" si="446"/>
        <v>0</v>
      </c>
      <c r="M4079" s="39">
        <f t="shared" si="447"/>
        <v>0</v>
      </c>
      <c r="N4079" s="41">
        <f t="shared" si="449"/>
        <v>0</v>
      </c>
    </row>
    <row r="4080" spans="2:14">
      <c r="B4080" s="1">
        <v>36945</v>
      </c>
      <c r="C4080" s="1">
        <f t="shared" si="448"/>
        <v>36923</v>
      </c>
      <c r="E4080" s="42">
        <f>IF(DAY(B4080)&gt;14,VLOOKUP(DATE(YEAR(C4080),MONTH(C4080)-1,DAY(1)),'מדדים וריביות'!B:C,2,FALSE),VLOOKUP(DATE(YEAR(C4080),MONTH(C4080)-2,DAY(1)),'מדדים וריביות'!B:C,2,FALSE))</f>
        <v>25511710.326069199</v>
      </c>
      <c r="F4080" s="43">
        <f>IF($B$5=1,'ריבית יומית'!D4074,'ריבית יומית'!G4074)</f>
        <v>1.0738622586670132E-4</v>
      </c>
      <c r="G4080" s="43">
        <f t="shared" si="443"/>
        <v>1.0738622586670132E-4</v>
      </c>
      <c r="H4080" s="29">
        <f t="shared" si="444"/>
        <v>1.3913701647125372</v>
      </c>
      <c r="I4080" s="30">
        <f>VLOOKUP(B4079,'מדדים וריביות'!B:C,2)</f>
        <v>25486096.159075201</v>
      </c>
      <c r="K4080" s="39">
        <f t="shared" si="445"/>
        <v>0</v>
      </c>
      <c r="L4080" s="39">
        <f t="shared" si="446"/>
        <v>0</v>
      </c>
      <c r="M4080" s="39">
        <f t="shared" si="447"/>
        <v>0</v>
      </c>
      <c r="N4080" s="41">
        <f t="shared" si="449"/>
        <v>0</v>
      </c>
    </row>
    <row r="4081" spans="2:14">
      <c r="B4081" s="1">
        <v>36946</v>
      </c>
      <c r="C4081" s="1">
        <f t="shared" si="448"/>
        <v>36923</v>
      </c>
      <c r="E4081" s="42">
        <f>IF(DAY(B4081)&gt;14,VLOOKUP(DATE(YEAR(C4081),MONTH(C4081)-1,DAY(1)),'מדדים וריביות'!B:C,2,FALSE),VLOOKUP(DATE(YEAR(C4081),MONTH(C4081)-2,DAY(1)),'מדדים וריביות'!B:C,2,FALSE))</f>
        <v>25511710.326069199</v>
      </c>
      <c r="F4081" s="43">
        <f>IF($B$5=1,'ריבית יומית'!D4075,'ריבית יומית'!G4075)</f>
        <v>1.0738622586670132E-4</v>
      </c>
      <c r="G4081" s="43">
        <f t="shared" si="443"/>
        <v>1.0738622586670132E-4</v>
      </c>
      <c r="H4081" s="29">
        <f t="shared" si="444"/>
        <v>1.3912207667650469</v>
      </c>
      <c r="I4081" s="30">
        <f>VLOOKUP(B4080,'מדדים וריביות'!B:C,2)</f>
        <v>25486096.159075201</v>
      </c>
      <c r="K4081" s="39">
        <f t="shared" si="445"/>
        <v>0</v>
      </c>
      <c r="L4081" s="39">
        <f t="shared" si="446"/>
        <v>0</v>
      </c>
      <c r="M4081" s="39">
        <f t="shared" si="447"/>
        <v>0</v>
      </c>
      <c r="N4081" s="41">
        <f t="shared" si="449"/>
        <v>0</v>
      </c>
    </row>
    <row r="4082" spans="2:14">
      <c r="B4082" s="1">
        <v>36947</v>
      </c>
      <c r="C4082" s="1">
        <f t="shared" si="448"/>
        <v>36923</v>
      </c>
      <c r="E4082" s="42">
        <f>IF(DAY(B4082)&gt;14,VLOOKUP(DATE(YEAR(C4082),MONTH(C4082)-1,DAY(1)),'מדדים וריביות'!B:C,2,FALSE),VLOOKUP(DATE(YEAR(C4082),MONTH(C4082)-2,DAY(1)),'מדדים וריביות'!B:C,2,FALSE))</f>
        <v>25511710.326069199</v>
      </c>
      <c r="F4082" s="43">
        <f>IF($B$5=1,'ריבית יומית'!D4076,'ריבית יומית'!G4076)</f>
        <v>1.0738622586670132E-4</v>
      </c>
      <c r="G4082" s="43">
        <f t="shared" si="443"/>
        <v>1.0738622586670132E-4</v>
      </c>
      <c r="H4082" s="29">
        <f t="shared" si="444"/>
        <v>1.3910713848591156</v>
      </c>
      <c r="I4082" s="30">
        <f>VLOOKUP(B4081,'מדדים וריביות'!B:C,2)</f>
        <v>25486096.159075201</v>
      </c>
      <c r="K4082" s="39">
        <f t="shared" si="445"/>
        <v>0</v>
      </c>
      <c r="L4082" s="39">
        <f t="shared" si="446"/>
        <v>0</v>
      </c>
      <c r="M4082" s="39">
        <f t="shared" si="447"/>
        <v>0</v>
      </c>
      <c r="N4082" s="41">
        <f t="shared" si="449"/>
        <v>0</v>
      </c>
    </row>
    <row r="4083" spans="2:14">
      <c r="B4083" s="1">
        <v>36948</v>
      </c>
      <c r="C4083" s="1">
        <f t="shared" si="448"/>
        <v>36923</v>
      </c>
      <c r="E4083" s="42">
        <f>IF(DAY(B4083)&gt;14,VLOOKUP(DATE(YEAR(C4083),MONTH(C4083)-1,DAY(1)),'מדדים וריביות'!B:C,2,FALSE),VLOOKUP(DATE(YEAR(C4083),MONTH(C4083)-2,DAY(1)),'מדדים וריביות'!B:C,2,FALSE))</f>
        <v>25511710.326069199</v>
      </c>
      <c r="F4083" s="43">
        <f>IF($B$5=1,'ריבית יומית'!D4077,'ריבית יומית'!G4077)</f>
        <v>1.0738622586670132E-4</v>
      </c>
      <c r="G4083" s="43">
        <f t="shared" si="443"/>
        <v>1.0738622586670132E-4</v>
      </c>
      <c r="H4083" s="29">
        <f t="shared" si="444"/>
        <v>1.3909220189930211</v>
      </c>
      <c r="I4083" s="30">
        <f>VLOOKUP(B4082,'מדדים וריביות'!B:C,2)</f>
        <v>25486096.159075201</v>
      </c>
      <c r="K4083" s="39">
        <f t="shared" si="445"/>
        <v>0</v>
      </c>
      <c r="L4083" s="39">
        <f t="shared" si="446"/>
        <v>0</v>
      </c>
      <c r="M4083" s="39">
        <f t="shared" si="447"/>
        <v>0</v>
      </c>
      <c r="N4083" s="41">
        <f t="shared" si="449"/>
        <v>0</v>
      </c>
    </row>
    <row r="4084" spans="2:14">
      <c r="B4084" s="1">
        <v>36949</v>
      </c>
      <c r="C4084" s="1">
        <f t="shared" si="448"/>
        <v>36923</v>
      </c>
      <c r="E4084" s="42">
        <f>IF(DAY(B4084)&gt;14,VLOOKUP(DATE(YEAR(C4084),MONTH(C4084)-1,DAY(1)),'מדדים וריביות'!B:C,2,FALSE),VLOOKUP(DATE(YEAR(C4084),MONTH(C4084)-2,DAY(1)),'מדדים וריביות'!B:C,2,FALSE))</f>
        <v>25511710.326069199</v>
      </c>
      <c r="F4084" s="43">
        <f>IF($B$5=1,'ריבית יומית'!D4078,'ריבית יומית'!G4078)</f>
        <v>1.0738622586670132E-4</v>
      </c>
      <c r="G4084" s="43">
        <f t="shared" si="443"/>
        <v>1.0738622586670132E-4</v>
      </c>
      <c r="H4084" s="29">
        <f t="shared" si="444"/>
        <v>1.3907726691650411</v>
      </c>
      <c r="I4084" s="30">
        <f>VLOOKUP(B4083,'מדדים וריביות'!B:C,2)</f>
        <v>25486096.159075201</v>
      </c>
      <c r="K4084" s="39">
        <f t="shared" si="445"/>
        <v>0</v>
      </c>
      <c r="L4084" s="39">
        <f t="shared" si="446"/>
        <v>0</v>
      </c>
      <c r="M4084" s="39">
        <f t="shared" si="447"/>
        <v>0</v>
      </c>
      <c r="N4084" s="41">
        <f t="shared" si="449"/>
        <v>0</v>
      </c>
    </row>
    <row r="4085" spans="2:14">
      <c r="B4085" s="1">
        <v>36950</v>
      </c>
      <c r="C4085" s="1">
        <f t="shared" si="448"/>
        <v>36923</v>
      </c>
      <c r="E4085" s="42">
        <f>IF(DAY(B4085)&gt;14,VLOOKUP(DATE(YEAR(C4085),MONTH(C4085)-1,DAY(1)),'מדדים וריביות'!B:C,2,FALSE),VLOOKUP(DATE(YEAR(C4085),MONTH(C4085)-2,DAY(1)),'מדדים וריביות'!B:C,2,FALSE))</f>
        <v>25511710.326069199</v>
      </c>
      <c r="F4085" s="43">
        <f>IF($B$5=1,'ריבית יומית'!D4079,'ריבית יומית'!G4079)</f>
        <v>1.0738622586670132E-4</v>
      </c>
      <c r="G4085" s="43">
        <f t="shared" si="443"/>
        <v>1.0738622586670132E-4</v>
      </c>
      <c r="H4085" s="29">
        <f t="shared" si="444"/>
        <v>1.3906233353734532</v>
      </c>
      <c r="I4085" s="30">
        <f>VLOOKUP(B4084,'מדדים וריביות'!B:C,2)</f>
        <v>25486096.159075201</v>
      </c>
      <c r="K4085" s="39">
        <f t="shared" si="445"/>
        <v>0</v>
      </c>
      <c r="L4085" s="39">
        <f t="shared" si="446"/>
        <v>0</v>
      </c>
      <c r="M4085" s="39">
        <f t="shared" si="447"/>
        <v>0</v>
      </c>
      <c r="N4085" s="41">
        <f t="shared" si="449"/>
        <v>0</v>
      </c>
    </row>
    <row r="4086" spans="2:14">
      <c r="B4086" s="1">
        <v>36951</v>
      </c>
      <c r="C4086" s="1">
        <f t="shared" si="448"/>
        <v>36951</v>
      </c>
      <c r="E4086" s="42">
        <f>IF(DAY(B4086)&gt;14,VLOOKUP(DATE(YEAR(C4086),MONTH(C4086)-1,DAY(1)),'מדדים וריביות'!B:C,2,FALSE),VLOOKUP(DATE(YEAR(C4086),MONTH(C4086)-2,DAY(1)),'מדדים וריביות'!B:C,2,FALSE))</f>
        <v>25511710.326069199</v>
      </c>
      <c r="F4086" s="43">
        <f>IF($B$5=1,'ריבית יומית'!D4080,'ריבית יומית'!G4080)</f>
        <v>1.0738622586670132E-4</v>
      </c>
      <c r="G4086" s="43">
        <f t="shared" si="443"/>
        <v>1.0738622586670132E-4</v>
      </c>
      <c r="H4086" s="29">
        <f t="shared" si="444"/>
        <v>1.3904740176165356</v>
      </c>
      <c r="I4086" s="30">
        <f>VLOOKUP(B4085,'מדדים וריביות'!B:C,2)</f>
        <v>25486096.159075201</v>
      </c>
      <c r="K4086" s="39">
        <f t="shared" si="445"/>
        <v>0</v>
      </c>
      <c r="L4086" s="39">
        <f t="shared" si="446"/>
        <v>0</v>
      </c>
      <c r="M4086" s="39">
        <f t="shared" si="447"/>
        <v>0</v>
      </c>
      <c r="N4086" s="41">
        <f t="shared" si="449"/>
        <v>0</v>
      </c>
    </row>
    <row r="4087" spans="2:14">
      <c r="B4087" s="1">
        <v>36952</v>
      </c>
      <c r="C4087" s="1">
        <f t="shared" si="448"/>
        <v>36951</v>
      </c>
      <c r="E4087" s="42">
        <f>IF(DAY(B4087)&gt;14,VLOOKUP(DATE(YEAR(C4087),MONTH(C4087)-1,DAY(1)),'מדדים וריביות'!B:C,2,FALSE),VLOOKUP(DATE(YEAR(C4087),MONTH(C4087)-2,DAY(1)),'מדדים וריביות'!B:C,2,FALSE))</f>
        <v>25511710.326069199</v>
      </c>
      <c r="F4087" s="43">
        <f>IF($B$5=1,'ריבית יומית'!D4081,'ריבית יומית'!G4081)</f>
        <v>1.0738622586670132E-4</v>
      </c>
      <c r="G4087" s="43">
        <f t="shared" si="443"/>
        <v>1.0738622586670132E-4</v>
      </c>
      <c r="H4087" s="29">
        <f t="shared" si="444"/>
        <v>1.3903247158925667</v>
      </c>
      <c r="I4087" s="30">
        <f>VLOOKUP(B4086,'מדדים וריביות'!B:C,2)</f>
        <v>25537324.493063301</v>
      </c>
      <c r="K4087" s="39">
        <f t="shared" si="445"/>
        <v>0</v>
      </c>
      <c r="L4087" s="39">
        <f t="shared" si="446"/>
        <v>0</v>
      </c>
      <c r="M4087" s="39">
        <f t="shared" si="447"/>
        <v>0</v>
      </c>
      <c r="N4087" s="41">
        <f t="shared" si="449"/>
        <v>0</v>
      </c>
    </row>
    <row r="4088" spans="2:14">
      <c r="B4088" s="1">
        <v>36953</v>
      </c>
      <c r="C4088" s="1">
        <f t="shared" si="448"/>
        <v>36951</v>
      </c>
      <c r="E4088" s="42">
        <f>IF(DAY(B4088)&gt;14,VLOOKUP(DATE(YEAR(C4088),MONTH(C4088)-1,DAY(1)),'מדדים וריביות'!B:C,2,FALSE),VLOOKUP(DATE(YEAR(C4088),MONTH(C4088)-2,DAY(1)),'מדדים וריביות'!B:C,2,FALSE))</f>
        <v>25511710.326069199</v>
      </c>
      <c r="F4088" s="43">
        <f>IF($B$5=1,'ריבית יומית'!D4082,'ריבית יומית'!G4082)</f>
        <v>1.0738622586670132E-4</v>
      </c>
      <c r="G4088" s="43">
        <f t="shared" si="443"/>
        <v>1.0738622586670132E-4</v>
      </c>
      <c r="H4088" s="29">
        <f t="shared" si="444"/>
        <v>1.3901754301998248</v>
      </c>
      <c r="I4088" s="30">
        <f>VLOOKUP(B4087,'מדדים וריביות'!B:C,2)</f>
        <v>25537324.493063301</v>
      </c>
      <c r="K4088" s="39">
        <f t="shared" si="445"/>
        <v>0</v>
      </c>
      <c r="L4088" s="39">
        <f t="shared" si="446"/>
        <v>0</v>
      </c>
      <c r="M4088" s="39">
        <f t="shared" si="447"/>
        <v>0</v>
      </c>
      <c r="N4088" s="41">
        <f t="shared" si="449"/>
        <v>0</v>
      </c>
    </row>
    <row r="4089" spans="2:14">
      <c r="B4089" s="1">
        <v>36954</v>
      </c>
      <c r="C4089" s="1">
        <f t="shared" si="448"/>
        <v>36951</v>
      </c>
      <c r="E4089" s="42">
        <f>IF(DAY(B4089)&gt;14,VLOOKUP(DATE(YEAR(C4089),MONTH(C4089)-1,DAY(1)),'מדדים וריביות'!B:C,2,FALSE),VLOOKUP(DATE(YEAR(C4089),MONTH(C4089)-2,DAY(1)),'מדדים וריביות'!B:C,2,FALSE))</f>
        <v>25511710.326069199</v>
      </c>
      <c r="F4089" s="43">
        <f>IF($B$5=1,'ריבית יומית'!D4083,'ריבית יומית'!G4083)</f>
        <v>1.0738622586670132E-4</v>
      </c>
      <c r="G4089" s="43">
        <f t="shared" si="443"/>
        <v>1.0738622586670132E-4</v>
      </c>
      <c r="H4089" s="29">
        <f t="shared" si="444"/>
        <v>1.3900261605365889</v>
      </c>
      <c r="I4089" s="30">
        <f>VLOOKUP(B4088,'מדדים וריביות'!B:C,2)</f>
        <v>25537324.493063301</v>
      </c>
      <c r="K4089" s="39">
        <f t="shared" si="445"/>
        <v>0</v>
      </c>
      <c r="L4089" s="39">
        <f t="shared" si="446"/>
        <v>0</v>
      </c>
      <c r="M4089" s="39">
        <f t="shared" si="447"/>
        <v>0</v>
      </c>
      <c r="N4089" s="41">
        <f t="shared" si="449"/>
        <v>0</v>
      </c>
    </row>
    <row r="4090" spans="2:14">
      <c r="B4090" s="1">
        <v>36955</v>
      </c>
      <c r="C4090" s="1">
        <f t="shared" si="448"/>
        <v>36951</v>
      </c>
      <c r="E4090" s="42">
        <f>IF(DAY(B4090)&gt;14,VLOOKUP(DATE(YEAR(C4090),MONTH(C4090)-1,DAY(1)),'מדדים וריביות'!B:C,2,FALSE),VLOOKUP(DATE(YEAR(C4090),MONTH(C4090)-2,DAY(1)),'מדדים וריביות'!B:C,2,FALSE))</f>
        <v>25511710.326069199</v>
      </c>
      <c r="F4090" s="43">
        <f>IF($B$5=1,'ריבית יומית'!D4084,'ריבית יומית'!G4084)</f>
        <v>1.0738622586670132E-4</v>
      </c>
      <c r="G4090" s="43">
        <f t="shared" si="443"/>
        <v>1.0738622586670132E-4</v>
      </c>
      <c r="H4090" s="29">
        <f t="shared" si="444"/>
        <v>1.3898769069011374</v>
      </c>
      <c r="I4090" s="30">
        <f>VLOOKUP(B4089,'מדדים וריביות'!B:C,2)</f>
        <v>25537324.493063301</v>
      </c>
      <c r="K4090" s="39">
        <f t="shared" si="445"/>
        <v>0</v>
      </c>
      <c r="L4090" s="39">
        <f t="shared" si="446"/>
        <v>0</v>
      </c>
      <c r="M4090" s="39">
        <f t="shared" si="447"/>
        <v>0</v>
      </c>
      <c r="N4090" s="41">
        <f t="shared" si="449"/>
        <v>0</v>
      </c>
    </row>
    <row r="4091" spans="2:14">
      <c r="B4091" s="1">
        <v>36956</v>
      </c>
      <c r="C4091" s="1">
        <f t="shared" si="448"/>
        <v>36951</v>
      </c>
      <c r="E4091" s="42">
        <f>IF(DAY(B4091)&gt;14,VLOOKUP(DATE(YEAR(C4091),MONTH(C4091)-1,DAY(1)),'מדדים וריביות'!B:C,2,FALSE),VLOOKUP(DATE(YEAR(C4091),MONTH(C4091)-2,DAY(1)),'מדדים וריביות'!B:C,2,FALSE))</f>
        <v>25511710.326069199</v>
      </c>
      <c r="F4091" s="43">
        <f>IF($B$5=1,'ריבית יומית'!D4085,'ריבית יומית'!G4085)</f>
        <v>1.0738622586670132E-4</v>
      </c>
      <c r="G4091" s="43">
        <f t="shared" si="443"/>
        <v>1.0738622586670132E-4</v>
      </c>
      <c r="H4091" s="29">
        <f t="shared" si="444"/>
        <v>1.3897276692917497</v>
      </c>
      <c r="I4091" s="30">
        <f>VLOOKUP(B4090,'מדדים וריביות'!B:C,2)</f>
        <v>25537324.493063301</v>
      </c>
      <c r="K4091" s="39">
        <f t="shared" si="445"/>
        <v>0</v>
      </c>
      <c r="L4091" s="39">
        <f t="shared" si="446"/>
        <v>0</v>
      </c>
      <c r="M4091" s="39">
        <f t="shared" si="447"/>
        <v>0</v>
      </c>
      <c r="N4091" s="41">
        <f t="shared" si="449"/>
        <v>0</v>
      </c>
    </row>
    <row r="4092" spans="2:14">
      <c r="B4092" s="1">
        <v>36957</v>
      </c>
      <c r="C4092" s="1">
        <f t="shared" si="448"/>
        <v>36951</v>
      </c>
      <c r="E4092" s="42">
        <f>IF(DAY(B4092)&gt;14,VLOOKUP(DATE(YEAR(C4092),MONTH(C4092)-1,DAY(1)),'מדדים וריביות'!B:C,2,FALSE),VLOOKUP(DATE(YEAR(C4092),MONTH(C4092)-2,DAY(1)),'מדדים וריביות'!B:C,2,FALSE))</f>
        <v>25511710.326069199</v>
      </c>
      <c r="F4092" s="43">
        <f>IF($B$5=1,'ריבית יומית'!D4086,'ריבית יומית'!G4086)</f>
        <v>1.0738622586670132E-4</v>
      </c>
      <c r="G4092" s="43">
        <f t="shared" si="443"/>
        <v>1.0738622586670132E-4</v>
      </c>
      <c r="H4092" s="29">
        <f t="shared" si="444"/>
        <v>1.3895784477067048</v>
      </c>
      <c r="I4092" s="30">
        <f>VLOOKUP(B4091,'מדדים וריביות'!B:C,2)</f>
        <v>25537324.493063301</v>
      </c>
      <c r="K4092" s="39">
        <f t="shared" si="445"/>
        <v>0</v>
      </c>
      <c r="L4092" s="39">
        <f t="shared" si="446"/>
        <v>0</v>
      </c>
      <c r="M4092" s="39">
        <f t="shared" si="447"/>
        <v>0</v>
      </c>
      <c r="N4092" s="41">
        <f t="shared" si="449"/>
        <v>0</v>
      </c>
    </row>
    <row r="4093" spans="2:14">
      <c r="B4093" s="1">
        <v>36958</v>
      </c>
      <c r="C4093" s="1">
        <f t="shared" si="448"/>
        <v>36951</v>
      </c>
      <c r="E4093" s="42">
        <f>IF(DAY(B4093)&gt;14,VLOOKUP(DATE(YEAR(C4093),MONTH(C4093)-1,DAY(1)),'מדדים וריביות'!B:C,2,FALSE),VLOOKUP(DATE(YEAR(C4093),MONTH(C4093)-2,DAY(1)),'מדדים וריביות'!B:C,2,FALSE))</f>
        <v>25511710.326069199</v>
      </c>
      <c r="F4093" s="43">
        <f>IF($B$5=1,'ריבית יומית'!D4087,'ריבית יומית'!G4087)</f>
        <v>1.0738622586670132E-4</v>
      </c>
      <c r="G4093" s="43">
        <f t="shared" si="443"/>
        <v>1.0738622586670132E-4</v>
      </c>
      <c r="H4093" s="29">
        <f t="shared" si="444"/>
        <v>1.389429242144282</v>
      </c>
      <c r="I4093" s="30">
        <f>VLOOKUP(B4092,'מדדים וריביות'!B:C,2)</f>
        <v>25537324.493063301</v>
      </c>
      <c r="K4093" s="39">
        <f t="shared" si="445"/>
        <v>0</v>
      </c>
      <c r="L4093" s="39">
        <f t="shared" si="446"/>
        <v>0</v>
      </c>
      <c r="M4093" s="39">
        <f t="shared" si="447"/>
        <v>0</v>
      </c>
      <c r="N4093" s="41">
        <f t="shared" si="449"/>
        <v>0</v>
      </c>
    </row>
    <row r="4094" spans="2:14">
      <c r="B4094" s="1">
        <v>36959</v>
      </c>
      <c r="C4094" s="1">
        <f t="shared" si="448"/>
        <v>36951</v>
      </c>
      <c r="E4094" s="42">
        <f>IF(DAY(B4094)&gt;14,VLOOKUP(DATE(YEAR(C4094),MONTH(C4094)-1,DAY(1)),'מדדים וריביות'!B:C,2,FALSE),VLOOKUP(DATE(YEAR(C4094),MONTH(C4094)-2,DAY(1)),'מדדים וריביות'!B:C,2,FALSE))</f>
        <v>25511710.326069199</v>
      </c>
      <c r="F4094" s="43">
        <f>IF($B$5=1,'ריבית יומית'!D4088,'ריבית יומית'!G4088)</f>
        <v>1.0738622586670132E-4</v>
      </c>
      <c r="G4094" s="43">
        <f t="shared" si="443"/>
        <v>1.0738622586670132E-4</v>
      </c>
      <c r="H4094" s="29">
        <f t="shared" si="444"/>
        <v>1.3892800526027611</v>
      </c>
      <c r="I4094" s="30">
        <f>VLOOKUP(B4093,'מדדים וריביות'!B:C,2)</f>
        <v>25537324.493063301</v>
      </c>
      <c r="K4094" s="39">
        <f t="shared" si="445"/>
        <v>0</v>
      </c>
      <c r="L4094" s="39">
        <f t="shared" si="446"/>
        <v>0</v>
      </c>
      <c r="M4094" s="39">
        <f t="shared" si="447"/>
        <v>0</v>
      </c>
      <c r="N4094" s="41">
        <f t="shared" si="449"/>
        <v>0</v>
      </c>
    </row>
    <row r="4095" spans="2:14">
      <c r="B4095" s="1">
        <v>36960</v>
      </c>
      <c r="C4095" s="1">
        <f t="shared" si="448"/>
        <v>36951</v>
      </c>
      <c r="E4095" s="42">
        <f>IF(DAY(B4095)&gt;14,VLOOKUP(DATE(YEAR(C4095),MONTH(C4095)-1,DAY(1)),'מדדים וריביות'!B:C,2,FALSE),VLOOKUP(DATE(YEAR(C4095),MONTH(C4095)-2,DAY(1)),'מדדים וריביות'!B:C,2,FALSE))</f>
        <v>25511710.326069199</v>
      </c>
      <c r="F4095" s="43">
        <f>IF($B$5=1,'ריבית יומית'!D4089,'ריבית יומית'!G4089)</f>
        <v>1.0738622586670132E-4</v>
      </c>
      <c r="G4095" s="43">
        <f t="shared" si="443"/>
        <v>1.0738622586670132E-4</v>
      </c>
      <c r="H4095" s="29">
        <f t="shared" si="444"/>
        <v>1.3891308790804218</v>
      </c>
      <c r="I4095" s="30">
        <f>VLOOKUP(B4094,'מדדים וריביות'!B:C,2)</f>
        <v>25537324.493063301</v>
      </c>
      <c r="K4095" s="39">
        <f t="shared" si="445"/>
        <v>0</v>
      </c>
      <c r="L4095" s="39">
        <f t="shared" si="446"/>
        <v>0</v>
      </c>
      <c r="M4095" s="39">
        <f t="shared" si="447"/>
        <v>0</v>
      </c>
      <c r="N4095" s="41">
        <f t="shared" si="449"/>
        <v>0</v>
      </c>
    </row>
    <row r="4096" spans="2:14">
      <c r="B4096" s="1">
        <v>36961</v>
      </c>
      <c r="C4096" s="1">
        <f t="shared" si="448"/>
        <v>36951</v>
      </c>
      <c r="E4096" s="42">
        <f>IF(DAY(B4096)&gt;14,VLOOKUP(DATE(YEAR(C4096),MONTH(C4096)-1,DAY(1)),'מדדים וריביות'!B:C,2,FALSE),VLOOKUP(DATE(YEAR(C4096),MONTH(C4096)-2,DAY(1)),'מדדים וריביות'!B:C,2,FALSE))</f>
        <v>25511710.326069199</v>
      </c>
      <c r="F4096" s="43">
        <f>IF($B$5=1,'ריבית יומית'!D4090,'ריבית יומית'!G4090)</f>
        <v>1.0738622586670132E-4</v>
      </c>
      <c r="G4096" s="43">
        <f t="shared" si="443"/>
        <v>1.0738622586670132E-4</v>
      </c>
      <c r="H4096" s="29">
        <f t="shared" si="444"/>
        <v>1.388981721575544</v>
      </c>
      <c r="I4096" s="30">
        <f>VLOOKUP(B4095,'מדדים וריביות'!B:C,2)</f>
        <v>25537324.493063301</v>
      </c>
      <c r="K4096" s="39">
        <f t="shared" si="445"/>
        <v>0</v>
      </c>
      <c r="L4096" s="39">
        <f t="shared" si="446"/>
        <v>0</v>
      </c>
      <c r="M4096" s="39">
        <f t="shared" si="447"/>
        <v>0</v>
      </c>
      <c r="N4096" s="41">
        <f t="shared" si="449"/>
        <v>0</v>
      </c>
    </row>
    <row r="4097" spans="2:14">
      <c r="B4097" s="1">
        <v>36962</v>
      </c>
      <c r="C4097" s="1">
        <f t="shared" si="448"/>
        <v>36951</v>
      </c>
      <c r="E4097" s="42">
        <f>IF(DAY(B4097)&gt;14,VLOOKUP(DATE(YEAR(C4097),MONTH(C4097)-1,DAY(1)),'מדדים וריביות'!B:C,2,FALSE),VLOOKUP(DATE(YEAR(C4097),MONTH(C4097)-2,DAY(1)),'מדדים וריביות'!B:C,2,FALSE))</f>
        <v>25511710.326069199</v>
      </c>
      <c r="F4097" s="43">
        <f>IF($B$5=1,'ריבית יומית'!D4091,'ריבית יומית'!G4091)</f>
        <v>1.0738622586670132E-4</v>
      </c>
      <c r="G4097" s="43">
        <f t="shared" si="443"/>
        <v>1.0738622586670132E-4</v>
      </c>
      <c r="H4097" s="29">
        <f t="shared" si="444"/>
        <v>1.3888325800864079</v>
      </c>
      <c r="I4097" s="30">
        <f>VLOOKUP(B4096,'מדדים וריביות'!B:C,2)</f>
        <v>25537324.493063301</v>
      </c>
      <c r="K4097" s="39">
        <f t="shared" si="445"/>
        <v>0</v>
      </c>
      <c r="L4097" s="39">
        <f t="shared" si="446"/>
        <v>0</v>
      </c>
      <c r="M4097" s="39">
        <f t="shared" si="447"/>
        <v>0</v>
      </c>
      <c r="N4097" s="41">
        <f t="shared" si="449"/>
        <v>0</v>
      </c>
    </row>
    <row r="4098" spans="2:14">
      <c r="B4098" s="1">
        <v>36963</v>
      </c>
      <c r="C4098" s="1">
        <f t="shared" si="448"/>
        <v>36951</v>
      </c>
      <c r="E4098" s="42">
        <f>IF(DAY(B4098)&gt;14,VLOOKUP(DATE(YEAR(C4098),MONTH(C4098)-1,DAY(1)),'מדדים וריביות'!B:C,2,FALSE),VLOOKUP(DATE(YEAR(C4098),MONTH(C4098)-2,DAY(1)),'מדדים וריביות'!B:C,2,FALSE))</f>
        <v>25511710.326069199</v>
      </c>
      <c r="F4098" s="43">
        <f>IF($B$5=1,'ריבית יומית'!D4092,'ריבית יומית'!G4092)</f>
        <v>1.0738622586670132E-4</v>
      </c>
      <c r="G4098" s="43">
        <f t="shared" si="443"/>
        <v>1.0738622586670132E-4</v>
      </c>
      <c r="H4098" s="29">
        <f t="shared" si="444"/>
        <v>1.3886834546112936</v>
      </c>
      <c r="I4098" s="30">
        <f>VLOOKUP(B4097,'מדדים וריביות'!B:C,2)</f>
        <v>25537324.493063301</v>
      </c>
      <c r="K4098" s="39">
        <f t="shared" si="445"/>
        <v>0</v>
      </c>
      <c r="L4098" s="39">
        <f t="shared" si="446"/>
        <v>0</v>
      </c>
      <c r="M4098" s="39">
        <f t="shared" si="447"/>
        <v>0</v>
      </c>
      <c r="N4098" s="41">
        <f t="shared" si="449"/>
        <v>0</v>
      </c>
    </row>
    <row r="4099" spans="2:14">
      <c r="B4099" s="1">
        <v>36964</v>
      </c>
      <c r="C4099" s="1">
        <f t="shared" si="448"/>
        <v>36951</v>
      </c>
      <c r="E4099" s="42">
        <f>IF(DAY(B4099)&gt;14,VLOOKUP(DATE(YEAR(C4099),MONTH(C4099)-1,DAY(1)),'מדדים וריביות'!B:C,2,FALSE),VLOOKUP(DATE(YEAR(C4099),MONTH(C4099)-2,DAY(1)),'מדדים וריביות'!B:C,2,FALSE))</f>
        <v>25511710.326069199</v>
      </c>
      <c r="F4099" s="43">
        <f>IF($B$5=1,'ריבית יומית'!D4093,'ריבית יומית'!G4093)</f>
        <v>1.0738622586670132E-4</v>
      </c>
      <c r="G4099" s="43">
        <f t="shared" si="443"/>
        <v>1.0738622586670132E-4</v>
      </c>
      <c r="H4099" s="29">
        <f t="shared" si="444"/>
        <v>1.3885343451484817</v>
      </c>
      <c r="I4099" s="30">
        <f>VLOOKUP(B4098,'מדדים וריביות'!B:C,2)</f>
        <v>25537324.493063301</v>
      </c>
      <c r="K4099" s="39">
        <f t="shared" si="445"/>
        <v>0</v>
      </c>
      <c r="L4099" s="39">
        <f t="shared" si="446"/>
        <v>0</v>
      </c>
      <c r="M4099" s="39">
        <f t="shared" si="447"/>
        <v>0</v>
      </c>
      <c r="N4099" s="41">
        <f t="shared" si="449"/>
        <v>0</v>
      </c>
    </row>
    <row r="4100" spans="2:14">
      <c r="B4100" s="1">
        <v>36965</v>
      </c>
      <c r="C4100" s="1">
        <f t="shared" si="448"/>
        <v>36951</v>
      </c>
      <c r="E4100" s="42">
        <f>IF(DAY(B4100)&gt;14,VLOOKUP(DATE(YEAR(C4100),MONTH(C4100)-1,DAY(1)),'מדדים וריביות'!B:C,2,FALSE),VLOOKUP(DATE(YEAR(C4100),MONTH(C4100)-2,DAY(1)),'מדדים וריביות'!B:C,2,FALSE))</f>
        <v>25486096.159075201</v>
      </c>
      <c r="F4100" s="43">
        <f>IF($B$5=1,'ריבית יומית'!D4094,'ריבית יומית'!G4094)</f>
        <v>1.0738622586670132E-4</v>
      </c>
      <c r="G4100" s="43">
        <f t="shared" si="443"/>
        <v>1.0738622586670132E-4</v>
      </c>
      <c r="H4100" s="29">
        <f t="shared" si="444"/>
        <v>1.3883852516962532</v>
      </c>
      <c r="I4100" s="30">
        <f>VLOOKUP(B4099,'מדדים וריביות'!B:C,2)</f>
        <v>25537324.493063301</v>
      </c>
      <c r="K4100" s="39">
        <f t="shared" si="445"/>
        <v>0</v>
      </c>
      <c r="L4100" s="39">
        <f t="shared" si="446"/>
        <v>0</v>
      </c>
      <c r="M4100" s="39">
        <f t="shared" si="447"/>
        <v>0</v>
      </c>
      <c r="N4100" s="41">
        <f t="shared" si="449"/>
        <v>0</v>
      </c>
    </row>
    <row r="4101" spans="2:14">
      <c r="B4101" s="1">
        <v>36966</v>
      </c>
      <c r="C4101" s="1">
        <f t="shared" si="448"/>
        <v>36951</v>
      </c>
      <c r="E4101" s="42">
        <f>IF(DAY(B4101)&gt;14,VLOOKUP(DATE(YEAR(C4101),MONTH(C4101)-1,DAY(1)),'מדדים וריביות'!B:C,2,FALSE),VLOOKUP(DATE(YEAR(C4101),MONTH(C4101)-2,DAY(1)),'מדדים וריביות'!B:C,2,FALSE))</f>
        <v>25486096.159075201</v>
      </c>
      <c r="F4101" s="43">
        <f>IF($B$5=1,'ריבית יומית'!D4095,'ריבית יומית'!G4095)</f>
        <v>1.0738622586670132E-4</v>
      </c>
      <c r="G4101" s="43">
        <f t="shared" si="443"/>
        <v>1.0738622586670132E-4</v>
      </c>
      <c r="H4101" s="29">
        <f t="shared" si="444"/>
        <v>1.3882361742528886</v>
      </c>
      <c r="I4101" s="30">
        <f>VLOOKUP(B4100,'מדדים וריביות'!B:C,2)</f>
        <v>25537324.493063301</v>
      </c>
      <c r="K4101" s="39">
        <f t="shared" si="445"/>
        <v>0</v>
      </c>
      <c r="L4101" s="39">
        <f t="shared" si="446"/>
        <v>0</v>
      </c>
      <c r="M4101" s="39">
        <f t="shared" si="447"/>
        <v>0</v>
      </c>
      <c r="N4101" s="41">
        <f t="shared" si="449"/>
        <v>0</v>
      </c>
    </row>
    <row r="4102" spans="2:14">
      <c r="B4102" s="1">
        <v>36967</v>
      </c>
      <c r="C4102" s="1">
        <f t="shared" si="448"/>
        <v>36951</v>
      </c>
      <c r="E4102" s="42">
        <f>IF(DAY(B4102)&gt;14,VLOOKUP(DATE(YEAR(C4102),MONTH(C4102)-1,DAY(1)),'מדדים וריביות'!B:C,2,FALSE),VLOOKUP(DATE(YEAR(C4102),MONTH(C4102)-2,DAY(1)),'מדדים וריביות'!B:C,2,FALSE))</f>
        <v>25486096.159075201</v>
      </c>
      <c r="F4102" s="43">
        <f>IF($B$5=1,'ריבית יומית'!D4096,'ריבית יומית'!G4096)</f>
        <v>1.0738622586670132E-4</v>
      </c>
      <c r="G4102" s="43">
        <f t="shared" si="443"/>
        <v>1.0738622586670132E-4</v>
      </c>
      <c r="H4102" s="29">
        <f t="shared" si="444"/>
        <v>1.388087112816669</v>
      </c>
      <c r="I4102" s="30">
        <f>VLOOKUP(B4101,'מדדים וריביות'!B:C,2)</f>
        <v>25537324.493063301</v>
      </c>
      <c r="K4102" s="39">
        <f t="shared" si="445"/>
        <v>0</v>
      </c>
      <c r="L4102" s="39">
        <f t="shared" si="446"/>
        <v>0</v>
      </c>
      <c r="M4102" s="39">
        <f t="shared" si="447"/>
        <v>0</v>
      </c>
      <c r="N4102" s="41">
        <f t="shared" si="449"/>
        <v>0</v>
      </c>
    </row>
    <row r="4103" spans="2:14">
      <c r="B4103" s="1">
        <v>36968</v>
      </c>
      <c r="C4103" s="1">
        <f t="shared" si="448"/>
        <v>36951</v>
      </c>
      <c r="E4103" s="42">
        <f>IF(DAY(B4103)&gt;14,VLOOKUP(DATE(YEAR(C4103),MONTH(C4103)-1,DAY(1)),'מדדים וריביות'!B:C,2,FALSE),VLOOKUP(DATE(YEAR(C4103),MONTH(C4103)-2,DAY(1)),'מדדים וריביות'!B:C,2,FALSE))</f>
        <v>25486096.159075201</v>
      </c>
      <c r="F4103" s="43">
        <f>IF($B$5=1,'ריבית יומית'!D4097,'ריבית יומית'!G4097)</f>
        <v>1.0738622586670132E-4</v>
      </c>
      <c r="G4103" s="43">
        <f t="shared" si="443"/>
        <v>1.0738622586670132E-4</v>
      </c>
      <c r="H4103" s="29">
        <f t="shared" si="444"/>
        <v>1.3879380673858757</v>
      </c>
      <c r="I4103" s="30">
        <f>VLOOKUP(B4102,'מדדים וריביות'!B:C,2)</f>
        <v>25537324.493063301</v>
      </c>
      <c r="K4103" s="39">
        <f t="shared" si="445"/>
        <v>0</v>
      </c>
      <c r="L4103" s="39">
        <f t="shared" si="446"/>
        <v>0</v>
      </c>
      <c r="M4103" s="39">
        <f t="shared" si="447"/>
        <v>0</v>
      </c>
      <c r="N4103" s="41">
        <f t="shared" si="449"/>
        <v>0</v>
      </c>
    </row>
    <row r="4104" spans="2:14">
      <c r="B4104" s="1">
        <v>36969</v>
      </c>
      <c r="C4104" s="1">
        <f t="shared" si="448"/>
        <v>36951</v>
      </c>
      <c r="E4104" s="42">
        <f>IF(DAY(B4104)&gt;14,VLOOKUP(DATE(YEAR(C4104),MONTH(C4104)-1,DAY(1)),'מדדים וריביות'!B:C,2,FALSE),VLOOKUP(DATE(YEAR(C4104),MONTH(C4104)-2,DAY(1)),'מדדים וריביות'!B:C,2,FALSE))</f>
        <v>25486096.159075201</v>
      </c>
      <c r="F4104" s="43">
        <f>IF($B$5=1,'ריבית יומית'!D4098,'ריבית יומית'!G4098)</f>
        <v>1.0738622586670132E-4</v>
      </c>
      <c r="G4104" s="43">
        <f t="shared" si="443"/>
        <v>1.0738622586670132E-4</v>
      </c>
      <c r="H4104" s="29">
        <f t="shared" si="444"/>
        <v>1.3877890379587901</v>
      </c>
      <c r="I4104" s="30">
        <f>VLOOKUP(B4103,'מדדים וריביות'!B:C,2)</f>
        <v>25537324.493063301</v>
      </c>
      <c r="K4104" s="39">
        <f t="shared" si="445"/>
        <v>0</v>
      </c>
      <c r="L4104" s="39">
        <f t="shared" si="446"/>
        <v>0</v>
      </c>
      <c r="M4104" s="39">
        <f t="shared" si="447"/>
        <v>0</v>
      </c>
      <c r="N4104" s="41">
        <f t="shared" si="449"/>
        <v>0</v>
      </c>
    </row>
    <row r="4105" spans="2:14">
      <c r="B4105" s="1">
        <v>36970</v>
      </c>
      <c r="C4105" s="1">
        <f t="shared" si="448"/>
        <v>36951</v>
      </c>
      <c r="E4105" s="42">
        <f>IF(DAY(B4105)&gt;14,VLOOKUP(DATE(YEAR(C4105),MONTH(C4105)-1,DAY(1)),'מדדים וריביות'!B:C,2,FALSE),VLOOKUP(DATE(YEAR(C4105),MONTH(C4105)-2,DAY(1)),'מדדים וריביות'!B:C,2,FALSE))</f>
        <v>25486096.159075201</v>
      </c>
      <c r="F4105" s="43">
        <f>IF($B$5=1,'ריבית יומית'!D4099,'ריבית יומית'!G4099)</f>
        <v>1.0738622586670132E-4</v>
      </c>
      <c r="G4105" s="43">
        <f t="shared" ref="G4105:G4168" si="450">IF(B4105&gt;$B$2,0,F4105)</f>
        <v>1.0738622586670132E-4</v>
      </c>
      <c r="H4105" s="29">
        <f t="shared" ref="H4105:H4168" si="451">H4106*(1+G4105)</f>
        <v>1.3876400245336937</v>
      </c>
      <c r="I4105" s="30">
        <f>VLOOKUP(B4104,'מדדים וריביות'!B:C,2)</f>
        <v>25537324.493063301</v>
      </c>
      <c r="K4105" s="39">
        <f t="shared" ref="K4105:K4168" si="452">$B$4/E4105*D4105-D4105</f>
        <v>0</v>
      </c>
      <c r="L4105" s="39">
        <f t="shared" ref="L4105:L4168" si="453">H4106*D4105-D4105</f>
        <v>0</v>
      </c>
      <c r="M4105" s="39">
        <f t="shared" ref="M4105:M4168" si="454">$B$4/E4105*L4105-L4105</f>
        <v>0</v>
      </c>
      <c r="N4105" s="41">
        <f t="shared" si="449"/>
        <v>0</v>
      </c>
    </row>
    <row r="4106" spans="2:14">
      <c r="B4106" s="1">
        <v>36971</v>
      </c>
      <c r="C4106" s="1">
        <f t="shared" ref="C4106:C4169" si="455">DATE(YEAR(B4106),MONTH(B4106),DAY(1))</f>
        <v>36951</v>
      </c>
      <c r="E4106" s="42">
        <f>IF(DAY(B4106)&gt;14,VLOOKUP(DATE(YEAR(C4106),MONTH(C4106)-1,DAY(1)),'מדדים וריביות'!B:C,2,FALSE),VLOOKUP(DATE(YEAR(C4106),MONTH(C4106)-2,DAY(1)),'מדדים וריביות'!B:C,2,FALSE))</f>
        <v>25486096.159075201</v>
      </c>
      <c r="F4106" s="43">
        <f>IF($B$5=1,'ריבית יומית'!D4100,'ריבית יומית'!G4100)</f>
        <v>1.0738622586670132E-4</v>
      </c>
      <c r="G4106" s="43">
        <f t="shared" si="450"/>
        <v>1.0738622586670132E-4</v>
      </c>
      <c r="H4106" s="29">
        <f t="shared" si="451"/>
        <v>1.3874910271088685</v>
      </c>
      <c r="I4106" s="30">
        <f>VLOOKUP(B4105,'מדדים וריביות'!B:C,2)</f>
        <v>25537324.493063301</v>
      </c>
      <c r="K4106" s="39">
        <f t="shared" si="452"/>
        <v>0</v>
      </c>
      <c r="L4106" s="39">
        <f t="shared" si="453"/>
        <v>0</v>
      </c>
      <c r="M4106" s="39">
        <f t="shared" si="454"/>
        <v>0</v>
      </c>
      <c r="N4106" s="41">
        <f t="shared" ref="N4106:N4169" si="456">SUM(K4106:M4106)</f>
        <v>0</v>
      </c>
    </row>
    <row r="4107" spans="2:14">
      <c r="B4107" s="1">
        <v>36972</v>
      </c>
      <c r="C4107" s="1">
        <f t="shared" si="455"/>
        <v>36951</v>
      </c>
      <c r="E4107" s="42">
        <f>IF(DAY(B4107)&gt;14,VLOOKUP(DATE(YEAR(C4107),MONTH(C4107)-1,DAY(1)),'מדדים וריביות'!B:C,2,FALSE),VLOOKUP(DATE(YEAR(C4107),MONTH(C4107)-2,DAY(1)),'מדדים וריביות'!B:C,2,FALSE))</f>
        <v>25486096.159075201</v>
      </c>
      <c r="F4107" s="43">
        <f>IF($B$5=1,'ריבית יומית'!D4101,'ריבית יומית'!G4101)</f>
        <v>1.0738622586670132E-4</v>
      </c>
      <c r="G4107" s="43">
        <f t="shared" si="450"/>
        <v>1.0738622586670132E-4</v>
      </c>
      <c r="H4107" s="29">
        <f t="shared" si="451"/>
        <v>1.3873420456825964</v>
      </c>
      <c r="I4107" s="30">
        <f>VLOOKUP(B4106,'מדדים וריביות'!B:C,2)</f>
        <v>25537324.493063301</v>
      </c>
      <c r="K4107" s="39">
        <f t="shared" si="452"/>
        <v>0</v>
      </c>
      <c r="L4107" s="39">
        <f t="shared" si="453"/>
        <v>0</v>
      </c>
      <c r="M4107" s="39">
        <f t="shared" si="454"/>
        <v>0</v>
      </c>
      <c r="N4107" s="41">
        <f t="shared" si="456"/>
        <v>0</v>
      </c>
    </row>
    <row r="4108" spans="2:14">
      <c r="B4108" s="1">
        <v>36973</v>
      </c>
      <c r="C4108" s="1">
        <f t="shared" si="455"/>
        <v>36951</v>
      </c>
      <c r="E4108" s="42">
        <f>IF(DAY(B4108)&gt;14,VLOOKUP(DATE(YEAR(C4108),MONTH(C4108)-1,DAY(1)),'מדדים וריביות'!B:C,2,FALSE),VLOOKUP(DATE(YEAR(C4108),MONTH(C4108)-2,DAY(1)),'מדדים וריביות'!B:C,2,FALSE))</f>
        <v>25486096.159075201</v>
      </c>
      <c r="F4108" s="43">
        <f>IF($B$5=1,'ריבית יומית'!D4102,'ריבית יומית'!G4102)</f>
        <v>1.0738622586670132E-4</v>
      </c>
      <c r="G4108" s="43">
        <f t="shared" si="450"/>
        <v>1.0738622586670132E-4</v>
      </c>
      <c r="H4108" s="29">
        <f t="shared" si="451"/>
        <v>1.3871930802531596</v>
      </c>
      <c r="I4108" s="30">
        <f>VLOOKUP(B4107,'מדדים וריביות'!B:C,2)</f>
        <v>25537324.493063301</v>
      </c>
      <c r="K4108" s="39">
        <f t="shared" si="452"/>
        <v>0</v>
      </c>
      <c r="L4108" s="39">
        <f t="shared" si="453"/>
        <v>0</v>
      </c>
      <c r="M4108" s="39">
        <f t="shared" si="454"/>
        <v>0</v>
      </c>
      <c r="N4108" s="41">
        <f t="shared" si="456"/>
        <v>0</v>
      </c>
    </row>
    <row r="4109" spans="2:14">
      <c r="B4109" s="1">
        <v>36974</v>
      </c>
      <c r="C4109" s="1">
        <f t="shared" si="455"/>
        <v>36951</v>
      </c>
      <c r="E4109" s="42">
        <f>IF(DAY(B4109)&gt;14,VLOOKUP(DATE(YEAR(C4109),MONTH(C4109)-1,DAY(1)),'מדדים וריביות'!B:C,2,FALSE),VLOOKUP(DATE(YEAR(C4109),MONTH(C4109)-2,DAY(1)),'מדדים וריביות'!B:C,2,FALSE))</f>
        <v>25486096.159075201</v>
      </c>
      <c r="F4109" s="43">
        <f>IF($B$5=1,'ריבית יומית'!D4103,'ריבית יומית'!G4103)</f>
        <v>1.0738622586670132E-4</v>
      </c>
      <c r="G4109" s="43">
        <f t="shared" si="450"/>
        <v>1.0738622586670132E-4</v>
      </c>
      <c r="H4109" s="29">
        <f t="shared" si="451"/>
        <v>1.3870441308188404</v>
      </c>
      <c r="I4109" s="30">
        <f>VLOOKUP(B4108,'מדדים וריביות'!B:C,2)</f>
        <v>25537324.493063301</v>
      </c>
      <c r="K4109" s="39">
        <f t="shared" si="452"/>
        <v>0</v>
      </c>
      <c r="L4109" s="39">
        <f t="shared" si="453"/>
        <v>0</v>
      </c>
      <c r="M4109" s="39">
        <f t="shared" si="454"/>
        <v>0</v>
      </c>
      <c r="N4109" s="41">
        <f t="shared" si="456"/>
        <v>0</v>
      </c>
    </row>
    <row r="4110" spans="2:14">
      <c r="B4110" s="1">
        <v>36975</v>
      </c>
      <c r="C4110" s="1">
        <f t="shared" si="455"/>
        <v>36951</v>
      </c>
      <c r="E4110" s="42">
        <f>IF(DAY(B4110)&gt;14,VLOOKUP(DATE(YEAR(C4110),MONTH(C4110)-1,DAY(1)),'מדדים וריביות'!B:C,2,FALSE),VLOOKUP(DATE(YEAR(C4110),MONTH(C4110)-2,DAY(1)),'מדדים וריביות'!B:C,2,FALSE))</f>
        <v>25486096.159075201</v>
      </c>
      <c r="F4110" s="43">
        <f>IF($B$5=1,'ריבית יומית'!D4104,'ריבית יומית'!G4104)</f>
        <v>1.0738622586670132E-4</v>
      </c>
      <c r="G4110" s="43">
        <f t="shared" si="450"/>
        <v>1.0738622586670132E-4</v>
      </c>
      <c r="H4110" s="29">
        <f t="shared" si="451"/>
        <v>1.3868951973779213</v>
      </c>
      <c r="I4110" s="30">
        <f>VLOOKUP(B4109,'מדדים וריביות'!B:C,2)</f>
        <v>25537324.493063301</v>
      </c>
      <c r="K4110" s="39">
        <f t="shared" si="452"/>
        <v>0</v>
      </c>
      <c r="L4110" s="39">
        <f t="shared" si="453"/>
        <v>0</v>
      </c>
      <c r="M4110" s="39">
        <f t="shared" si="454"/>
        <v>0</v>
      </c>
      <c r="N4110" s="41">
        <f t="shared" si="456"/>
        <v>0</v>
      </c>
    </row>
    <row r="4111" spans="2:14">
      <c r="B4111" s="1">
        <v>36976</v>
      </c>
      <c r="C4111" s="1">
        <f t="shared" si="455"/>
        <v>36951</v>
      </c>
      <c r="E4111" s="42">
        <f>IF(DAY(B4111)&gt;14,VLOOKUP(DATE(YEAR(C4111),MONTH(C4111)-1,DAY(1)),'מדדים וריביות'!B:C,2,FALSE),VLOOKUP(DATE(YEAR(C4111),MONTH(C4111)-2,DAY(1)),'מדדים וריביות'!B:C,2,FALSE))</f>
        <v>25486096.159075201</v>
      </c>
      <c r="F4111" s="43">
        <f>IF($B$5=1,'ריבית יומית'!D4105,'ריבית יומית'!G4105)</f>
        <v>1.0738622586670132E-4</v>
      </c>
      <c r="G4111" s="43">
        <f t="shared" si="450"/>
        <v>1.0738622586670132E-4</v>
      </c>
      <c r="H4111" s="29">
        <f t="shared" si="451"/>
        <v>1.3867462799286852</v>
      </c>
      <c r="I4111" s="30">
        <f>VLOOKUP(B4110,'מדדים וריביות'!B:C,2)</f>
        <v>25537324.493063301</v>
      </c>
      <c r="K4111" s="39">
        <f t="shared" si="452"/>
        <v>0</v>
      </c>
      <c r="L4111" s="39">
        <f t="shared" si="453"/>
        <v>0</v>
      </c>
      <c r="M4111" s="39">
        <f t="shared" si="454"/>
        <v>0</v>
      </c>
      <c r="N4111" s="41">
        <f t="shared" si="456"/>
        <v>0</v>
      </c>
    </row>
    <row r="4112" spans="2:14">
      <c r="B4112" s="1">
        <v>36977</v>
      </c>
      <c r="C4112" s="1">
        <f t="shared" si="455"/>
        <v>36951</v>
      </c>
      <c r="E4112" s="42">
        <f>IF(DAY(B4112)&gt;14,VLOOKUP(DATE(YEAR(C4112),MONTH(C4112)-1,DAY(1)),'מדדים וריביות'!B:C,2,FALSE),VLOOKUP(DATE(YEAR(C4112),MONTH(C4112)-2,DAY(1)),'מדדים וריביות'!B:C,2,FALSE))</f>
        <v>25486096.159075201</v>
      </c>
      <c r="F4112" s="43">
        <f>IF($B$5=1,'ריבית יומית'!D4106,'ריבית יומית'!G4106)</f>
        <v>1.0738622586670132E-4</v>
      </c>
      <c r="G4112" s="43">
        <f t="shared" si="450"/>
        <v>1.0738622586670132E-4</v>
      </c>
      <c r="H4112" s="29">
        <f t="shared" si="451"/>
        <v>1.3865973784694146</v>
      </c>
      <c r="I4112" s="30">
        <f>VLOOKUP(B4111,'מדדים וריביות'!B:C,2)</f>
        <v>25537324.493063301</v>
      </c>
      <c r="K4112" s="39">
        <f t="shared" si="452"/>
        <v>0</v>
      </c>
      <c r="L4112" s="39">
        <f t="shared" si="453"/>
        <v>0</v>
      </c>
      <c r="M4112" s="39">
        <f t="shared" si="454"/>
        <v>0</v>
      </c>
      <c r="N4112" s="41">
        <f t="shared" si="456"/>
        <v>0</v>
      </c>
    </row>
    <row r="4113" spans="2:14">
      <c r="B4113" s="1">
        <v>36978</v>
      </c>
      <c r="C4113" s="1">
        <f t="shared" si="455"/>
        <v>36951</v>
      </c>
      <c r="E4113" s="42">
        <f>IF(DAY(B4113)&gt;14,VLOOKUP(DATE(YEAR(C4113),MONTH(C4113)-1,DAY(1)),'מדדים וריביות'!B:C,2,FALSE),VLOOKUP(DATE(YEAR(C4113),MONTH(C4113)-2,DAY(1)),'מדדים וריביות'!B:C,2,FALSE))</f>
        <v>25486096.159075201</v>
      </c>
      <c r="F4113" s="43">
        <f>IF($B$5=1,'ריבית יומית'!D4107,'ריבית יומית'!G4107)</f>
        <v>1.0738622586670132E-4</v>
      </c>
      <c r="G4113" s="43">
        <f t="shared" si="450"/>
        <v>1.0738622586670132E-4</v>
      </c>
      <c r="H4113" s="29">
        <f t="shared" si="451"/>
        <v>1.3864484929983929</v>
      </c>
      <c r="I4113" s="30">
        <f>VLOOKUP(B4112,'מדדים וריביות'!B:C,2)</f>
        <v>25537324.493063301</v>
      </c>
      <c r="K4113" s="39">
        <f t="shared" si="452"/>
        <v>0</v>
      </c>
      <c r="L4113" s="39">
        <f t="shared" si="453"/>
        <v>0</v>
      </c>
      <c r="M4113" s="39">
        <f t="shared" si="454"/>
        <v>0</v>
      </c>
      <c r="N4113" s="41">
        <f t="shared" si="456"/>
        <v>0</v>
      </c>
    </row>
    <row r="4114" spans="2:14">
      <c r="B4114" s="1">
        <v>36979</v>
      </c>
      <c r="C4114" s="1">
        <f t="shared" si="455"/>
        <v>36951</v>
      </c>
      <c r="E4114" s="42">
        <f>IF(DAY(B4114)&gt;14,VLOOKUP(DATE(YEAR(C4114),MONTH(C4114)-1,DAY(1)),'מדדים וריביות'!B:C,2,FALSE),VLOOKUP(DATE(YEAR(C4114),MONTH(C4114)-2,DAY(1)),'מדדים וריביות'!B:C,2,FALSE))</f>
        <v>25486096.159075201</v>
      </c>
      <c r="F4114" s="43">
        <f>IF($B$5=1,'ריבית יומית'!D4108,'ריבית יומית'!G4108)</f>
        <v>1.0738622586670132E-4</v>
      </c>
      <c r="G4114" s="43">
        <f t="shared" si="450"/>
        <v>1.0738622586670132E-4</v>
      </c>
      <c r="H4114" s="29">
        <f t="shared" si="451"/>
        <v>1.3862996235139033</v>
      </c>
      <c r="I4114" s="30">
        <f>VLOOKUP(B4113,'מדדים וריביות'!B:C,2)</f>
        <v>25537324.493063301</v>
      </c>
      <c r="K4114" s="39">
        <f t="shared" si="452"/>
        <v>0</v>
      </c>
      <c r="L4114" s="39">
        <f t="shared" si="453"/>
        <v>0</v>
      </c>
      <c r="M4114" s="39">
        <f t="shared" si="454"/>
        <v>0</v>
      </c>
      <c r="N4114" s="41">
        <f t="shared" si="456"/>
        <v>0</v>
      </c>
    </row>
    <row r="4115" spans="2:14">
      <c r="B4115" s="1">
        <v>36980</v>
      </c>
      <c r="C4115" s="1">
        <f t="shared" si="455"/>
        <v>36951</v>
      </c>
      <c r="E4115" s="42">
        <f>IF(DAY(B4115)&gt;14,VLOOKUP(DATE(YEAR(C4115),MONTH(C4115)-1,DAY(1)),'מדדים וריביות'!B:C,2,FALSE),VLOOKUP(DATE(YEAR(C4115),MONTH(C4115)-2,DAY(1)),'מדדים וריביות'!B:C,2,FALSE))</f>
        <v>25486096.159075201</v>
      </c>
      <c r="F4115" s="43">
        <f>IF($B$5=1,'ריבית יומית'!D4109,'ריבית יומית'!G4109)</f>
        <v>1.0738622586670132E-4</v>
      </c>
      <c r="G4115" s="43">
        <f t="shared" si="450"/>
        <v>1.0738622586670132E-4</v>
      </c>
      <c r="H4115" s="29">
        <f t="shared" si="451"/>
        <v>1.3861507700142293</v>
      </c>
      <c r="I4115" s="30">
        <f>VLOOKUP(B4114,'מדדים וריביות'!B:C,2)</f>
        <v>25537324.493063301</v>
      </c>
      <c r="K4115" s="39">
        <f t="shared" si="452"/>
        <v>0</v>
      </c>
      <c r="L4115" s="39">
        <f t="shared" si="453"/>
        <v>0</v>
      </c>
      <c r="M4115" s="39">
        <f t="shared" si="454"/>
        <v>0</v>
      </c>
      <c r="N4115" s="41">
        <f t="shared" si="456"/>
        <v>0</v>
      </c>
    </row>
    <row r="4116" spans="2:14">
      <c r="B4116" s="1">
        <v>36981</v>
      </c>
      <c r="C4116" s="1">
        <f t="shared" si="455"/>
        <v>36951</v>
      </c>
      <c r="E4116" s="42">
        <f>IF(DAY(B4116)&gt;14,VLOOKUP(DATE(YEAR(C4116),MONTH(C4116)-1,DAY(1)),'מדדים וריביות'!B:C,2,FALSE),VLOOKUP(DATE(YEAR(C4116),MONTH(C4116)-2,DAY(1)),'מדדים וריביות'!B:C,2,FALSE))</f>
        <v>25486096.159075201</v>
      </c>
      <c r="F4116" s="43">
        <f>IF($B$5=1,'ריבית יומית'!D4110,'ריבית יומית'!G4110)</f>
        <v>1.0738622586670132E-4</v>
      </c>
      <c r="G4116" s="43">
        <f t="shared" si="450"/>
        <v>1.0738622586670132E-4</v>
      </c>
      <c r="H4116" s="29">
        <f t="shared" si="451"/>
        <v>1.3860019324976545</v>
      </c>
      <c r="I4116" s="30">
        <f>VLOOKUP(B4115,'מדדים וריביות'!B:C,2)</f>
        <v>25537324.493063301</v>
      </c>
      <c r="K4116" s="39">
        <f t="shared" si="452"/>
        <v>0</v>
      </c>
      <c r="L4116" s="39">
        <f t="shared" si="453"/>
        <v>0</v>
      </c>
      <c r="M4116" s="39">
        <f t="shared" si="454"/>
        <v>0</v>
      </c>
      <c r="N4116" s="41">
        <f t="shared" si="456"/>
        <v>0</v>
      </c>
    </row>
    <row r="4117" spans="2:14">
      <c r="B4117" s="1">
        <v>36982</v>
      </c>
      <c r="C4117" s="1">
        <f t="shared" si="455"/>
        <v>36982</v>
      </c>
      <c r="E4117" s="42">
        <f>IF(DAY(B4117)&gt;14,VLOOKUP(DATE(YEAR(C4117),MONTH(C4117)-1,DAY(1)),'מדדים וריביות'!B:C,2,FALSE),VLOOKUP(DATE(YEAR(C4117),MONTH(C4117)-2,DAY(1)),'מדדים וריביות'!B:C,2,FALSE))</f>
        <v>25486096.159075201</v>
      </c>
      <c r="F4117" s="43">
        <f>IF($B$5=1,'ריבית יומית'!D4111,'ריבית יומית'!G4111)</f>
        <v>1.0738622586670132E-4</v>
      </c>
      <c r="G4117" s="43">
        <f t="shared" si="450"/>
        <v>1.0738622586670132E-4</v>
      </c>
      <c r="H4117" s="29">
        <f t="shared" si="451"/>
        <v>1.3858531109624626</v>
      </c>
      <c r="I4117" s="30">
        <f>VLOOKUP(B4116,'מדדים וריביות'!B:C,2)</f>
        <v>25537324.493063301</v>
      </c>
      <c r="K4117" s="39">
        <f t="shared" si="452"/>
        <v>0</v>
      </c>
      <c r="L4117" s="39">
        <f t="shared" si="453"/>
        <v>0</v>
      </c>
      <c r="M4117" s="39">
        <f t="shared" si="454"/>
        <v>0</v>
      </c>
      <c r="N4117" s="41">
        <f t="shared" si="456"/>
        <v>0</v>
      </c>
    </row>
    <row r="4118" spans="2:14">
      <c r="B4118" s="1">
        <v>36983</v>
      </c>
      <c r="C4118" s="1">
        <f t="shared" si="455"/>
        <v>36982</v>
      </c>
      <c r="E4118" s="42">
        <f>IF(DAY(B4118)&gt;14,VLOOKUP(DATE(YEAR(C4118),MONTH(C4118)-1,DAY(1)),'מדדים וריביות'!B:C,2,FALSE),VLOOKUP(DATE(YEAR(C4118),MONTH(C4118)-2,DAY(1)),'מדדים וריביות'!B:C,2,FALSE))</f>
        <v>25486096.159075201</v>
      </c>
      <c r="F4118" s="43">
        <f>IF($B$5=1,'ריבית יומית'!D4112,'ריבית יומית'!G4112)</f>
        <v>1.0738622586670132E-4</v>
      </c>
      <c r="G4118" s="43">
        <f t="shared" si="450"/>
        <v>1.0738622586670132E-4</v>
      </c>
      <c r="H4118" s="29">
        <f t="shared" si="451"/>
        <v>1.3857043054069376</v>
      </c>
      <c r="I4118" s="30">
        <f>VLOOKUP(B4117,'מדדים וריביות'!B:C,2)</f>
        <v>25767851.9960097</v>
      </c>
      <c r="K4118" s="39">
        <f t="shared" si="452"/>
        <v>0</v>
      </c>
      <c r="L4118" s="39">
        <f t="shared" si="453"/>
        <v>0</v>
      </c>
      <c r="M4118" s="39">
        <f t="shared" si="454"/>
        <v>0</v>
      </c>
      <c r="N4118" s="41">
        <f t="shared" si="456"/>
        <v>0</v>
      </c>
    </row>
    <row r="4119" spans="2:14">
      <c r="B4119" s="1">
        <v>36984</v>
      </c>
      <c r="C4119" s="1">
        <f t="shared" si="455"/>
        <v>36982</v>
      </c>
      <c r="E4119" s="42">
        <f>IF(DAY(B4119)&gt;14,VLOOKUP(DATE(YEAR(C4119),MONTH(C4119)-1,DAY(1)),'מדדים וריביות'!B:C,2,FALSE),VLOOKUP(DATE(YEAR(C4119),MONTH(C4119)-2,DAY(1)),'מדדים וריביות'!B:C,2,FALSE))</f>
        <v>25486096.159075201</v>
      </c>
      <c r="F4119" s="43">
        <f>IF($B$5=1,'ריבית יומית'!D4113,'ריבית יומית'!G4113)</f>
        <v>1.0738622586670132E-4</v>
      </c>
      <c r="G4119" s="43">
        <f t="shared" si="450"/>
        <v>1.0738622586670132E-4</v>
      </c>
      <c r="H4119" s="29">
        <f t="shared" si="451"/>
        <v>1.3855555158293638</v>
      </c>
      <c r="I4119" s="30">
        <f>VLOOKUP(B4118,'מדדים וריביות'!B:C,2)</f>
        <v>25767851.9960097</v>
      </c>
      <c r="K4119" s="39">
        <f t="shared" si="452"/>
        <v>0</v>
      </c>
      <c r="L4119" s="39">
        <f t="shared" si="453"/>
        <v>0</v>
      </c>
      <c r="M4119" s="39">
        <f t="shared" si="454"/>
        <v>0</v>
      </c>
      <c r="N4119" s="41">
        <f t="shared" si="456"/>
        <v>0</v>
      </c>
    </row>
    <row r="4120" spans="2:14">
      <c r="B4120" s="1">
        <v>36985</v>
      </c>
      <c r="C4120" s="1">
        <f t="shared" si="455"/>
        <v>36982</v>
      </c>
      <c r="E4120" s="42">
        <f>IF(DAY(B4120)&gt;14,VLOOKUP(DATE(YEAR(C4120),MONTH(C4120)-1,DAY(1)),'מדדים וריביות'!B:C,2,FALSE),VLOOKUP(DATE(YEAR(C4120),MONTH(C4120)-2,DAY(1)),'מדדים וריביות'!B:C,2,FALSE))</f>
        <v>25486096.159075201</v>
      </c>
      <c r="F4120" s="43">
        <f>IF($B$5=1,'ריבית יומית'!D4114,'ריבית יומית'!G4114)</f>
        <v>1.0738622586670132E-4</v>
      </c>
      <c r="G4120" s="43">
        <f t="shared" si="450"/>
        <v>1.0738622586670132E-4</v>
      </c>
      <c r="H4120" s="29">
        <f t="shared" si="451"/>
        <v>1.3854067422280256</v>
      </c>
      <c r="I4120" s="30">
        <f>VLOOKUP(B4119,'מדדים וריביות'!B:C,2)</f>
        <v>25767851.9960097</v>
      </c>
      <c r="K4120" s="39">
        <f t="shared" si="452"/>
        <v>0</v>
      </c>
      <c r="L4120" s="39">
        <f t="shared" si="453"/>
        <v>0</v>
      </c>
      <c r="M4120" s="39">
        <f t="shared" si="454"/>
        <v>0</v>
      </c>
      <c r="N4120" s="41">
        <f t="shared" si="456"/>
        <v>0</v>
      </c>
    </row>
    <row r="4121" spans="2:14">
      <c r="B4121" s="1">
        <v>36986</v>
      </c>
      <c r="C4121" s="1">
        <f t="shared" si="455"/>
        <v>36982</v>
      </c>
      <c r="E4121" s="42">
        <f>IF(DAY(B4121)&gt;14,VLOOKUP(DATE(YEAR(C4121),MONTH(C4121)-1,DAY(1)),'מדדים וריביות'!B:C,2,FALSE),VLOOKUP(DATE(YEAR(C4121),MONTH(C4121)-2,DAY(1)),'מדדים וריביות'!B:C,2,FALSE))</f>
        <v>25486096.159075201</v>
      </c>
      <c r="F4121" s="43">
        <f>IF($B$5=1,'ריבית יומית'!D4115,'ריבית יומית'!G4115)</f>
        <v>1.0738622586670132E-4</v>
      </c>
      <c r="G4121" s="43">
        <f t="shared" si="450"/>
        <v>1.0738622586670132E-4</v>
      </c>
      <c r="H4121" s="29">
        <f t="shared" si="451"/>
        <v>1.3852579846012076</v>
      </c>
      <c r="I4121" s="30">
        <f>VLOOKUP(B4120,'מדדים וריביות'!B:C,2)</f>
        <v>25767851.9960097</v>
      </c>
      <c r="K4121" s="39">
        <f t="shared" si="452"/>
        <v>0</v>
      </c>
      <c r="L4121" s="39">
        <f t="shared" si="453"/>
        <v>0</v>
      </c>
      <c r="M4121" s="39">
        <f t="shared" si="454"/>
        <v>0</v>
      </c>
      <c r="N4121" s="41">
        <f t="shared" si="456"/>
        <v>0</v>
      </c>
    </row>
    <row r="4122" spans="2:14">
      <c r="B4122" s="1">
        <v>36987</v>
      </c>
      <c r="C4122" s="1">
        <f t="shared" si="455"/>
        <v>36982</v>
      </c>
      <c r="E4122" s="42">
        <f>IF(DAY(B4122)&gt;14,VLOOKUP(DATE(YEAR(C4122),MONTH(C4122)-1,DAY(1)),'מדדים וריביות'!B:C,2,FALSE),VLOOKUP(DATE(YEAR(C4122),MONTH(C4122)-2,DAY(1)),'מדדים וריביות'!B:C,2,FALSE))</f>
        <v>25486096.159075201</v>
      </c>
      <c r="F4122" s="43">
        <f>IF($B$5=1,'ריבית יומית'!D4116,'ריבית יומית'!G4116)</f>
        <v>1.0738622586670132E-4</v>
      </c>
      <c r="G4122" s="43">
        <f t="shared" si="450"/>
        <v>1.0738622586670132E-4</v>
      </c>
      <c r="H4122" s="29">
        <f t="shared" si="451"/>
        <v>1.3851092429471945</v>
      </c>
      <c r="I4122" s="30">
        <f>VLOOKUP(B4121,'מדדים וריביות'!B:C,2)</f>
        <v>25767851.9960097</v>
      </c>
      <c r="K4122" s="39">
        <f t="shared" si="452"/>
        <v>0</v>
      </c>
      <c r="L4122" s="39">
        <f t="shared" si="453"/>
        <v>0</v>
      </c>
      <c r="M4122" s="39">
        <f t="shared" si="454"/>
        <v>0</v>
      </c>
      <c r="N4122" s="41">
        <f t="shared" si="456"/>
        <v>0</v>
      </c>
    </row>
    <row r="4123" spans="2:14">
      <c r="B4123" s="1">
        <v>36988</v>
      </c>
      <c r="C4123" s="1">
        <f t="shared" si="455"/>
        <v>36982</v>
      </c>
      <c r="E4123" s="42">
        <f>IF(DAY(B4123)&gt;14,VLOOKUP(DATE(YEAR(C4123),MONTH(C4123)-1,DAY(1)),'מדדים וריביות'!B:C,2,FALSE),VLOOKUP(DATE(YEAR(C4123),MONTH(C4123)-2,DAY(1)),'מדדים וריביות'!B:C,2,FALSE))</f>
        <v>25486096.159075201</v>
      </c>
      <c r="F4123" s="43">
        <f>IF($B$5=1,'ריבית יומית'!D4117,'ריבית יומית'!G4117)</f>
        <v>1.0738622586670132E-4</v>
      </c>
      <c r="G4123" s="43">
        <f t="shared" si="450"/>
        <v>1.0738622586670132E-4</v>
      </c>
      <c r="H4123" s="29">
        <f t="shared" si="451"/>
        <v>1.3849605172642712</v>
      </c>
      <c r="I4123" s="30">
        <f>VLOOKUP(B4122,'מדדים וריביות'!B:C,2)</f>
        <v>25767851.9960097</v>
      </c>
      <c r="K4123" s="39">
        <f t="shared" si="452"/>
        <v>0</v>
      </c>
      <c r="L4123" s="39">
        <f t="shared" si="453"/>
        <v>0</v>
      </c>
      <c r="M4123" s="39">
        <f t="shared" si="454"/>
        <v>0</v>
      </c>
      <c r="N4123" s="41">
        <f t="shared" si="456"/>
        <v>0</v>
      </c>
    </row>
    <row r="4124" spans="2:14">
      <c r="B4124" s="1">
        <v>36989</v>
      </c>
      <c r="C4124" s="1">
        <f t="shared" si="455"/>
        <v>36982</v>
      </c>
      <c r="E4124" s="42">
        <f>IF(DAY(B4124)&gt;14,VLOOKUP(DATE(YEAR(C4124),MONTH(C4124)-1,DAY(1)),'מדדים וריביות'!B:C,2,FALSE),VLOOKUP(DATE(YEAR(C4124),MONTH(C4124)-2,DAY(1)),'מדדים וריביות'!B:C,2,FALSE))</f>
        <v>25486096.159075201</v>
      </c>
      <c r="F4124" s="43">
        <f>IF($B$5=1,'ריבית יומית'!D4118,'ריבית יומית'!G4118)</f>
        <v>1.0738622586670132E-4</v>
      </c>
      <c r="G4124" s="43">
        <f t="shared" si="450"/>
        <v>1.0738622586670132E-4</v>
      </c>
      <c r="H4124" s="29">
        <f t="shared" si="451"/>
        <v>1.3848118075507228</v>
      </c>
      <c r="I4124" s="30">
        <f>VLOOKUP(B4123,'מדדים וריביות'!B:C,2)</f>
        <v>25767851.9960097</v>
      </c>
      <c r="K4124" s="39">
        <f t="shared" si="452"/>
        <v>0</v>
      </c>
      <c r="L4124" s="39">
        <f t="shared" si="453"/>
        <v>0</v>
      </c>
      <c r="M4124" s="39">
        <f t="shared" si="454"/>
        <v>0</v>
      </c>
      <c r="N4124" s="41">
        <f t="shared" si="456"/>
        <v>0</v>
      </c>
    </row>
    <row r="4125" spans="2:14">
      <c r="B4125" s="1">
        <v>36990</v>
      </c>
      <c r="C4125" s="1">
        <f t="shared" si="455"/>
        <v>36982</v>
      </c>
      <c r="E4125" s="42">
        <f>IF(DAY(B4125)&gt;14,VLOOKUP(DATE(YEAR(C4125),MONTH(C4125)-1,DAY(1)),'מדדים וריביות'!B:C,2,FALSE),VLOOKUP(DATE(YEAR(C4125),MONTH(C4125)-2,DAY(1)),'מדדים וריביות'!B:C,2,FALSE))</f>
        <v>25486096.159075201</v>
      </c>
      <c r="F4125" s="43">
        <f>IF($B$5=1,'ריבית יומית'!D4119,'ריבית יומית'!G4119)</f>
        <v>1.0738622586670132E-4</v>
      </c>
      <c r="G4125" s="43">
        <f t="shared" si="450"/>
        <v>1.0738622586670132E-4</v>
      </c>
      <c r="H4125" s="29">
        <f t="shared" si="451"/>
        <v>1.3846631138048344</v>
      </c>
      <c r="I4125" s="30">
        <f>VLOOKUP(B4124,'מדדים וריביות'!B:C,2)</f>
        <v>25767851.9960097</v>
      </c>
      <c r="K4125" s="39">
        <f t="shared" si="452"/>
        <v>0</v>
      </c>
      <c r="L4125" s="39">
        <f t="shared" si="453"/>
        <v>0</v>
      </c>
      <c r="M4125" s="39">
        <f t="shared" si="454"/>
        <v>0</v>
      </c>
      <c r="N4125" s="41">
        <f t="shared" si="456"/>
        <v>0</v>
      </c>
    </row>
    <row r="4126" spans="2:14">
      <c r="B4126" s="1">
        <v>36991</v>
      </c>
      <c r="C4126" s="1">
        <f t="shared" si="455"/>
        <v>36982</v>
      </c>
      <c r="E4126" s="42">
        <f>IF(DAY(B4126)&gt;14,VLOOKUP(DATE(YEAR(C4126),MONTH(C4126)-1,DAY(1)),'מדדים וריביות'!B:C,2,FALSE),VLOOKUP(DATE(YEAR(C4126),MONTH(C4126)-2,DAY(1)),'מדדים וריביות'!B:C,2,FALSE))</f>
        <v>25486096.159075201</v>
      </c>
      <c r="F4126" s="43">
        <f>IF($B$5=1,'ריבית יומית'!D4120,'ריבית יומית'!G4120)</f>
        <v>1.0738622586670132E-4</v>
      </c>
      <c r="G4126" s="43">
        <f t="shared" si="450"/>
        <v>1.0738622586670132E-4</v>
      </c>
      <c r="H4126" s="29">
        <f t="shared" si="451"/>
        <v>1.3845144360248918</v>
      </c>
      <c r="I4126" s="30">
        <f>VLOOKUP(B4125,'מדדים וריביות'!B:C,2)</f>
        <v>25767851.9960097</v>
      </c>
      <c r="K4126" s="39">
        <f t="shared" si="452"/>
        <v>0</v>
      </c>
      <c r="L4126" s="39">
        <f t="shared" si="453"/>
        <v>0</v>
      </c>
      <c r="M4126" s="39">
        <f t="shared" si="454"/>
        <v>0</v>
      </c>
      <c r="N4126" s="41">
        <f t="shared" si="456"/>
        <v>0</v>
      </c>
    </row>
    <row r="4127" spans="2:14">
      <c r="B4127" s="1">
        <v>36992</v>
      </c>
      <c r="C4127" s="1">
        <f t="shared" si="455"/>
        <v>36982</v>
      </c>
      <c r="E4127" s="42">
        <f>IF(DAY(B4127)&gt;14,VLOOKUP(DATE(YEAR(C4127),MONTH(C4127)-1,DAY(1)),'מדדים וריביות'!B:C,2,FALSE),VLOOKUP(DATE(YEAR(C4127),MONTH(C4127)-2,DAY(1)),'מדדים וריביות'!B:C,2,FALSE))</f>
        <v>25486096.159075201</v>
      </c>
      <c r="F4127" s="43">
        <f>IF($B$5=1,'ריבית יומית'!D4121,'ריבית יומית'!G4121)</f>
        <v>1.0738622586670132E-4</v>
      </c>
      <c r="G4127" s="43">
        <f t="shared" si="450"/>
        <v>1.0738622586670132E-4</v>
      </c>
      <c r="H4127" s="29">
        <f t="shared" si="451"/>
        <v>1.3843657742091804</v>
      </c>
      <c r="I4127" s="30">
        <f>VLOOKUP(B4126,'מדדים וריביות'!B:C,2)</f>
        <v>25767851.9960097</v>
      </c>
      <c r="K4127" s="39">
        <f t="shared" si="452"/>
        <v>0</v>
      </c>
      <c r="L4127" s="39">
        <f t="shared" si="453"/>
        <v>0</v>
      </c>
      <c r="M4127" s="39">
        <f t="shared" si="454"/>
        <v>0</v>
      </c>
      <c r="N4127" s="41">
        <f t="shared" si="456"/>
        <v>0</v>
      </c>
    </row>
    <row r="4128" spans="2:14">
      <c r="B4128" s="1">
        <v>36993</v>
      </c>
      <c r="C4128" s="1">
        <f t="shared" si="455"/>
        <v>36982</v>
      </c>
      <c r="E4128" s="42">
        <f>IF(DAY(B4128)&gt;14,VLOOKUP(DATE(YEAR(C4128),MONTH(C4128)-1,DAY(1)),'מדדים וריביות'!B:C,2,FALSE),VLOOKUP(DATE(YEAR(C4128),MONTH(C4128)-2,DAY(1)),'מדדים וריביות'!B:C,2,FALSE))</f>
        <v>25486096.159075201</v>
      </c>
      <c r="F4128" s="43">
        <f>IF($B$5=1,'ריבית יומית'!D4122,'ריבית יומית'!G4122)</f>
        <v>1.0738622586670132E-4</v>
      </c>
      <c r="G4128" s="43">
        <f t="shared" si="450"/>
        <v>1.0738622586670132E-4</v>
      </c>
      <c r="H4128" s="29">
        <f t="shared" si="451"/>
        <v>1.3842171283559861</v>
      </c>
      <c r="I4128" s="30">
        <f>VLOOKUP(B4127,'מדדים וריביות'!B:C,2)</f>
        <v>25767851.9960097</v>
      </c>
      <c r="K4128" s="39">
        <f t="shared" si="452"/>
        <v>0</v>
      </c>
      <c r="L4128" s="39">
        <f t="shared" si="453"/>
        <v>0</v>
      </c>
      <c r="M4128" s="39">
        <f t="shared" si="454"/>
        <v>0</v>
      </c>
      <c r="N4128" s="41">
        <f t="shared" si="456"/>
        <v>0</v>
      </c>
    </row>
    <row r="4129" spans="2:14">
      <c r="B4129" s="1">
        <v>36994</v>
      </c>
      <c r="C4129" s="1">
        <f t="shared" si="455"/>
        <v>36982</v>
      </c>
      <c r="E4129" s="42">
        <f>IF(DAY(B4129)&gt;14,VLOOKUP(DATE(YEAR(C4129),MONTH(C4129)-1,DAY(1)),'מדדים וריביות'!B:C,2,FALSE),VLOOKUP(DATE(YEAR(C4129),MONTH(C4129)-2,DAY(1)),'מדדים וריביות'!B:C,2,FALSE))</f>
        <v>25486096.159075201</v>
      </c>
      <c r="F4129" s="43">
        <f>IF($B$5=1,'ריבית יומית'!D4123,'ריבית יומית'!G4123)</f>
        <v>1.0738622586670132E-4</v>
      </c>
      <c r="G4129" s="43">
        <f t="shared" si="450"/>
        <v>1.0738622586670132E-4</v>
      </c>
      <c r="H4129" s="29">
        <f t="shared" si="451"/>
        <v>1.3840684984635951</v>
      </c>
      <c r="I4129" s="30">
        <f>VLOOKUP(B4128,'מדדים וריביות'!B:C,2)</f>
        <v>25767851.9960097</v>
      </c>
      <c r="K4129" s="39">
        <f t="shared" si="452"/>
        <v>0</v>
      </c>
      <c r="L4129" s="39">
        <f t="shared" si="453"/>
        <v>0</v>
      </c>
      <c r="M4129" s="39">
        <f t="shared" si="454"/>
        <v>0</v>
      </c>
      <c r="N4129" s="41">
        <f t="shared" si="456"/>
        <v>0</v>
      </c>
    </row>
    <row r="4130" spans="2:14">
      <c r="B4130" s="1">
        <v>36995</v>
      </c>
      <c r="C4130" s="1">
        <f t="shared" si="455"/>
        <v>36982</v>
      </c>
      <c r="E4130" s="42">
        <f>IF(DAY(B4130)&gt;14,VLOOKUP(DATE(YEAR(C4130),MONTH(C4130)-1,DAY(1)),'מדדים וריביות'!B:C,2,FALSE),VLOOKUP(DATE(YEAR(C4130),MONTH(C4130)-2,DAY(1)),'מדדים וריביות'!B:C,2,FALSE))</f>
        <v>25486096.159075201</v>
      </c>
      <c r="F4130" s="43">
        <f>IF($B$5=1,'ריבית יומית'!D4124,'ריבית יומית'!G4124)</f>
        <v>1.0738622586670132E-4</v>
      </c>
      <c r="G4130" s="43">
        <f t="shared" si="450"/>
        <v>1.0738622586670132E-4</v>
      </c>
      <c r="H4130" s="29">
        <f t="shared" si="451"/>
        <v>1.3839198845302936</v>
      </c>
      <c r="I4130" s="30">
        <f>VLOOKUP(B4129,'מדדים וריביות'!B:C,2)</f>
        <v>25767851.9960097</v>
      </c>
      <c r="K4130" s="39">
        <f t="shared" si="452"/>
        <v>0</v>
      </c>
      <c r="L4130" s="39">
        <f t="shared" si="453"/>
        <v>0</v>
      </c>
      <c r="M4130" s="39">
        <f t="shared" si="454"/>
        <v>0</v>
      </c>
      <c r="N4130" s="41">
        <f t="shared" si="456"/>
        <v>0</v>
      </c>
    </row>
    <row r="4131" spans="2:14">
      <c r="B4131" s="1">
        <v>36996</v>
      </c>
      <c r="C4131" s="1">
        <f t="shared" si="455"/>
        <v>36982</v>
      </c>
      <c r="E4131" s="42">
        <f>IF(DAY(B4131)&gt;14,VLOOKUP(DATE(YEAR(C4131),MONTH(C4131)-1,DAY(1)),'מדדים וריביות'!B:C,2,FALSE),VLOOKUP(DATE(YEAR(C4131),MONTH(C4131)-2,DAY(1)),'מדדים וריביות'!B:C,2,FALSE))</f>
        <v>25537324.493063301</v>
      </c>
      <c r="F4131" s="43">
        <f>IF($B$5=1,'ריבית יומית'!D4125,'ריבית יומית'!G4125)</f>
        <v>1.0738622586670132E-4</v>
      </c>
      <c r="G4131" s="43">
        <f t="shared" si="450"/>
        <v>1.0738622586670132E-4</v>
      </c>
      <c r="H4131" s="29">
        <f t="shared" si="451"/>
        <v>1.3837712865543679</v>
      </c>
      <c r="I4131" s="30">
        <f>VLOOKUP(B4130,'מדדים וריביות'!B:C,2)</f>
        <v>25767851.9960097</v>
      </c>
      <c r="K4131" s="39">
        <f t="shared" si="452"/>
        <v>0</v>
      </c>
      <c r="L4131" s="39">
        <f t="shared" si="453"/>
        <v>0</v>
      </c>
      <c r="M4131" s="39">
        <f t="shared" si="454"/>
        <v>0</v>
      </c>
      <c r="N4131" s="41">
        <f t="shared" si="456"/>
        <v>0</v>
      </c>
    </row>
    <row r="4132" spans="2:14">
      <c r="B4132" s="1">
        <v>36997</v>
      </c>
      <c r="C4132" s="1">
        <f t="shared" si="455"/>
        <v>36982</v>
      </c>
      <c r="E4132" s="42">
        <f>IF(DAY(B4132)&gt;14,VLOOKUP(DATE(YEAR(C4132),MONTH(C4132)-1,DAY(1)),'מדדים וריביות'!B:C,2,FALSE),VLOOKUP(DATE(YEAR(C4132),MONTH(C4132)-2,DAY(1)),'מדדים וריביות'!B:C,2,FALSE))</f>
        <v>25537324.493063301</v>
      </c>
      <c r="F4132" s="43">
        <f>IF($B$5=1,'ריבית יומית'!D4126,'ריבית יומית'!G4126)</f>
        <v>1.0738622586670132E-4</v>
      </c>
      <c r="G4132" s="43">
        <f t="shared" si="450"/>
        <v>1.0738622586670132E-4</v>
      </c>
      <c r="H4132" s="29">
        <f t="shared" si="451"/>
        <v>1.3836227045341045</v>
      </c>
      <c r="I4132" s="30">
        <f>VLOOKUP(B4131,'מדדים וריביות'!B:C,2)</f>
        <v>25767851.9960097</v>
      </c>
      <c r="K4132" s="39">
        <f t="shared" si="452"/>
        <v>0</v>
      </c>
      <c r="L4132" s="39">
        <f t="shared" si="453"/>
        <v>0</v>
      </c>
      <c r="M4132" s="39">
        <f t="shared" si="454"/>
        <v>0</v>
      </c>
      <c r="N4132" s="41">
        <f t="shared" si="456"/>
        <v>0</v>
      </c>
    </row>
    <row r="4133" spans="2:14">
      <c r="B4133" s="1">
        <v>36998</v>
      </c>
      <c r="C4133" s="1">
        <f t="shared" si="455"/>
        <v>36982</v>
      </c>
      <c r="E4133" s="42">
        <f>IF(DAY(B4133)&gt;14,VLOOKUP(DATE(YEAR(C4133),MONTH(C4133)-1,DAY(1)),'מדדים וריביות'!B:C,2,FALSE),VLOOKUP(DATE(YEAR(C4133),MONTH(C4133)-2,DAY(1)),'מדדים וריביות'!B:C,2,FALSE))</f>
        <v>25537324.493063301</v>
      </c>
      <c r="F4133" s="43">
        <f>IF($B$5=1,'ריבית יומית'!D4127,'ריבית יומית'!G4127)</f>
        <v>1.0738622586670132E-4</v>
      </c>
      <c r="G4133" s="43">
        <f t="shared" si="450"/>
        <v>1.0738622586670132E-4</v>
      </c>
      <c r="H4133" s="29">
        <f t="shared" si="451"/>
        <v>1.3834741384677902</v>
      </c>
      <c r="I4133" s="30">
        <f>VLOOKUP(B4132,'מדדים וריביות'!B:C,2)</f>
        <v>25767851.9960097</v>
      </c>
      <c r="K4133" s="39">
        <f t="shared" si="452"/>
        <v>0</v>
      </c>
      <c r="L4133" s="39">
        <f t="shared" si="453"/>
        <v>0</v>
      </c>
      <c r="M4133" s="39">
        <f t="shared" si="454"/>
        <v>0</v>
      </c>
      <c r="N4133" s="41">
        <f t="shared" si="456"/>
        <v>0</v>
      </c>
    </row>
    <row r="4134" spans="2:14">
      <c r="B4134" s="1">
        <v>36999</v>
      </c>
      <c r="C4134" s="1">
        <f t="shared" si="455"/>
        <v>36982</v>
      </c>
      <c r="E4134" s="42">
        <f>IF(DAY(B4134)&gt;14,VLOOKUP(DATE(YEAR(C4134),MONTH(C4134)-1,DAY(1)),'מדדים וריביות'!B:C,2,FALSE),VLOOKUP(DATE(YEAR(C4134),MONTH(C4134)-2,DAY(1)),'מדדים וריביות'!B:C,2,FALSE))</f>
        <v>25537324.493063301</v>
      </c>
      <c r="F4134" s="43">
        <f>IF($B$5=1,'ריבית יומית'!D4128,'ריבית יומית'!G4128)</f>
        <v>1.0738622586670132E-4</v>
      </c>
      <c r="G4134" s="43">
        <f t="shared" si="450"/>
        <v>1.0738622586670132E-4</v>
      </c>
      <c r="H4134" s="29">
        <f t="shared" si="451"/>
        <v>1.3833255883537121</v>
      </c>
      <c r="I4134" s="30">
        <f>VLOOKUP(B4133,'מדדים וריביות'!B:C,2)</f>
        <v>25767851.9960097</v>
      </c>
      <c r="K4134" s="39">
        <f t="shared" si="452"/>
        <v>0</v>
      </c>
      <c r="L4134" s="39">
        <f t="shared" si="453"/>
        <v>0</v>
      </c>
      <c r="M4134" s="39">
        <f t="shared" si="454"/>
        <v>0</v>
      </c>
      <c r="N4134" s="41">
        <f t="shared" si="456"/>
        <v>0</v>
      </c>
    </row>
    <row r="4135" spans="2:14">
      <c r="B4135" s="1">
        <v>37000</v>
      </c>
      <c r="C4135" s="1">
        <f t="shared" si="455"/>
        <v>36982</v>
      </c>
      <c r="E4135" s="42">
        <f>IF(DAY(B4135)&gt;14,VLOOKUP(DATE(YEAR(C4135),MONTH(C4135)-1,DAY(1)),'מדדים וריביות'!B:C,2,FALSE),VLOOKUP(DATE(YEAR(C4135),MONTH(C4135)-2,DAY(1)),'מדדים וריביות'!B:C,2,FALSE))</f>
        <v>25537324.493063301</v>
      </c>
      <c r="F4135" s="43">
        <f>IF($B$5=1,'ריבית יומית'!D4129,'ריבית יומית'!G4129)</f>
        <v>1.0738622586670132E-4</v>
      </c>
      <c r="G4135" s="43">
        <f t="shared" si="450"/>
        <v>1.0738622586670132E-4</v>
      </c>
      <c r="H4135" s="29">
        <f t="shared" si="451"/>
        <v>1.3831770541901571</v>
      </c>
      <c r="I4135" s="30">
        <f>VLOOKUP(B4134,'מדדים וריביות'!B:C,2)</f>
        <v>25767851.9960097</v>
      </c>
      <c r="K4135" s="39">
        <f t="shared" si="452"/>
        <v>0</v>
      </c>
      <c r="L4135" s="39">
        <f t="shared" si="453"/>
        <v>0</v>
      </c>
      <c r="M4135" s="39">
        <f t="shared" si="454"/>
        <v>0</v>
      </c>
      <c r="N4135" s="41">
        <f t="shared" si="456"/>
        <v>0</v>
      </c>
    </row>
    <row r="4136" spans="2:14">
      <c r="B4136" s="1">
        <v>37001</v>
      </c>
      <c r="C4136" s="1">
        <f t="shared" si="455"/>
        <v>36982</v>
      </c>
      <c r="E4136" s="42">
        <f>IF(DAY(B4136)&gt;14,VLOOKUP(DATE(YEAR(C4136),MONTH(C4136)-1,DAY(1)),'מדדים וריביות'!B:C,2,FALSE),VLOOKUP(DATE(YEAR(C4136),MONTH(C4136)-2,DAY(1)),'מדדים וריביות'!B:C,2,FALSE))</f>
        <v>25537324.493063301</v>
      </c>
      <c r="F4136" s="43">
        <f>IF($B$5=1,'ריבית יומית'!D4130,'ריבית יומית'!G4130)</f>
        <v>1.0738622586670132E-4</v>
      </c>
      <c r="G4136" s="43">
        <f t="shared" si="450"/>
        <v>1.0738622586670132E-4</v>
      </c>
      <c r="H4136" s="29">
        <f t="shared" si="451"/>
        <v>1.3830285359754129</v>
      </c>
      <c r="I4136" s="30">
        <f>VLOOKUP(B4135,'מדדים וריביות'!B:C,2)</f>
        <v>25767851.9960097</v>
      </c>
      <c r="K4136" s="39">
        <f t="shared" si="452"/>
        <v>0</v>
      </c>
      <c r="L4136" s="39">
        <f t="shared" si="453"/>
        <v>0</v>
      </c>
      <c r="M4136" s="39">
        <f t="shared" si="454"/>
        <v>0</v>
      </c>
      <c r="N4136" s="41">
        <f t="shared" si="456"/>
        <v>0</v>
      </c>
    </row>
    <row r="4137" spans="2:14">
      <c r="B4137" s="1">
        <v>37002</v>
      </c>
      <c r="C4137" s="1">
        <f t="shared" si="455"/>
        <v>36982</v>
      </c>
      <c r="E4137" s="42">
        <f>IF(DAY(B4137)&gt;14,VLOOKUP(DATE(YEAR(C4137),MONTH(C4137)-1,DAY(1)),'מדדים וריביות'!B:C,2,FALSE),VLOOKUP(DATE(YEAR(C4137),MONTH(C4137)-2,DAY(1)),'מדדים וריביות'!B:C,2,FALSE))</f>
        <v>25537324.493063301</v>
      </c>
      <c r="F4137" s="43">
        <f>IF($B$5=1,'ריבית יומית'!D4131,'ריבית יומית'!G4131)</f>
        <v>1.0738622586670132E-4</v>
      </c>
      <c r="G4137" s="43">
        <f t="shared" si="450"/>
        <v>1.0738622586670132E-4</v>
      </c>
      <c r="H4137" s="29">
        <f t="shared" si="451"/>
        <v>1.3828800337077665</v>
      </c>
      <c r="I4137" s="30">
        <f>VLOOKUP(B4136,'מדדים וריביות'!B:C,2)</f>
        <v>25767851.9960097</v>
      </c>
      <c r="K4137" s="39">
        <f t="shared" si="452"/>
        <v>0</v>
      </c>
      <c r="L4137" s="39">
        <f t="shared" si="453"/>
        <v>0</v>
      </c>
      <c r="M4137" s="39">
        <f t="shared" si="454"/>
        <v>0</v>
      </c>
      <c r="N4137" s="41">
        <f t="shared" si="456"/>
        <v>0</v>
      </c>
    </row>
    <row r="4138" spans="2:14">
      <c r="B4138" s="1">
        <v>37003</v>
      </c>
      <c r="C4138" s="1">
        <f t="shared" si="455"/>
        <v>36982</v>
      </c>
      <c r="E4138" s="42">
        <f>IF(DAY(B4138)&gt;14,VLOOKUP(DATE(YEAR(C4138),MONTH(C4138)-1,DAY(1)),'מדדים וריביות'!B:C,2,FALSE),VLOOKUP(DATE(YEAR(C4138),MONTH(C4138)-2,DAY(1)),'מדדים וריביות'!B:C,2,FALSE))</f>
        <v>25537324.493063301</v>
      </c>
      <c r="F4138" s="43">
        <f>IF($B$5=1,'ריבית יומית'!D4132,'ריבית יומית'!G4132)</f>
        <v>1.0738622586670132E-4</v>
      </c>
      <c r="G4138" s="43">
        <f t="shared" si="450"/>
        <v>1.0738622586670132E-4</v>
      </c>
      <c r="H4138" s="29">
        <f t="shared" si="451"/>
        <v>1.382731547385506</v>
      </c>
      <c r="I4138" s="30">
        <f>VLOOKUP(B4137,'מדדים וריביות'!B:C,2)</f>
        <v>25767851.9960097</v>
      </c>
      <c r="K4138" s="39">
        <f t="shared" si="452"/>
        <v>0</v>
      </c>
      <c r="L4138" s="39">
        <f t="shared" si="453"/>
        <v>0</v>
      </c>
      <c r="M4138" s="39">
        <f t="shared" si="454"/>
        <v>0</v>
      </c>
      <c r="N4138" s="41">
        <f t="shared" si="456"/>
        <v>0</v>
      </c>
    </row>
    <row r="4139" spans="2:14">
      <c r="B4139" s="1">
        <v>37004</v>
      </c>
      <c r="C4139" s="1">
        <f t="shared" si="455"/>
        <v>36982</v>
      </c>
      <c r="E4139" s="42">
        <f>IF(DAY(B4139)&gt;14,VLOOKUP(DATE(YEAR(C4139),MONTH(C4139)-1,DAY(1)),'מדדים וריביות'!B:C,2,FALSE),VLOOKUP(DATE(YEAR(C4139),MONTH(C4139)-2,DAY(1)),'מדדים וריביות'!B:C,2,FALSE))</f>
        <v>25537324.493063301</v>
      </c>
      <c r="F4139" s="43">
        <f>IF($B$5=1,'ריבית יומית'!D4133,'ריבית יומית'!G4133)</f>
        <v>1.0738622586670132E-4</v>
      </c>
      <c r="G4139" s="43">
        <f t="shared" si="450"/>
        <v>1.0738622586670132E-4</v>
      </c>
      <c r="H4139" s="29">
        <f t="shared" si="451"/>
        <v>1.382583077006919</v>
      </c>
      <c r="I4139" s="30">
        <f>VLOOKUP(B4138,'מדדים וריביות'!B:C,2)</f>
        <v>25767851.9960097</v>
      </c>
      <c r="K4139" s="39">
        <f t="shared" si="452"/>
        <v>0</v>
      </c>
      <c r="L4139" s="39">
        <f t="shared" si="453"/>
        <v>0</v>
      </c>
      <c r="M4139" s="39">
        <f t="shared" si="454"/>
        <v>0</v>
      </c>
      <c r="N4139" s="41">
        <f t="shared" si="456"/>
        <v>0</v>
      </c>
    </row>
    <row r="4140" spans="2:14">
      <c r="B4140" s="1">
        <v>37005</v>
      </c>
      <c r="C4140" s="1">
        <f t="shared" si="455"/>
        <v>36982</v>
      </c>
      <c r="E4140" s="42">
        <f>IF(DAY(B4140)&gt;14,VLOOKUP(DATE(YEAR(C4140),MONTH(C4140)-1,DAY(1)),'מדדים וריביות'!B:C,2,FALSE),VLOOKUP(DATE(YEAR(C4140),MONTH(C4140)-2,DAY(1)),'מדדים וריביות'!B:C,2,FALSE))</f>
        <v>25537324.493063301</v>
      </c>
      <c r="F4140" s="43">
        <f>IF($B$5=1,'ריבית יומית'!D4134,'ריבית יומית'!G4134)</f>
        <v>1.0738622586670132E-4</v>
      </c>
      <c r="G4140" s="43">
        <f t="shared" si="450"/>
        <v>1.0738622586670132E-4</v>
      </c>
      <c r="H4140" s="29">
        <f t="shared" si="451"/>
        <v>1.3824346225702937</v>
      </c>
      <c r="I4140" s="30">
        <f>VLOOKUP(B4139,'מדדים וריביות'!B:C,2)</f>
        <v>25767851.9960097</v>
      </c>
      <c r="K4140" s="39">
        <f t="shared" si="452"/>
        <v>0</v>
      </c>
      <c r="L4140" s="39">
        <f t="shared" si="453"/>
        <v>0</v>
      </c>
      <c r="M4140" s="39">
        <f t="shared" si="454"/>
        <v>0</v>
      </c>
      <c r="N4140" s="41">
        <f t="shared" si="456"/>
        <v>0</v>
      </c>
    </row>
    <row r="4141" spans="2:14">
      <c r="B4141" s="1">
        <v>37006</v>
      </c>
      <c r="C4141" s="1">
        <f t="shared" si="455"/>
        <v>36982</v>
      </c>
      <c r="E4141" s="42">
        <f>IF(DAY(B4141)&gt;14,VLOOKUP(DATE(YEAR(C4141),MONTH(C4141)-1,DAY(1)),'מדדים וריביות'!B:C,2,FALSE),VLOOKUP(DATE(YEAR(C4141),MONTH(C4141)-2,DAY(1)),'מדדים וריביות'!B:C,2,FALSE))</f>
        <v>25537324.493063301</v>
      </c>
      <c r="F4141" s="43">
        <f>IF($B$5=1,'ריבית יומית'!D4135,'ריבית יומית'!G4135)</f>
        <v>1.0738622586670132E-4</v>
      </c>
      <c r="G4141" s="43">
        <f t="shared" si="450"/>
        <v>1.0738622586670132E-4</v>
      </c>
      <c r="H4141" s="29">
        <f t="shared" si="451"/>
        <v>1.3822861840739182</v>
      </c>
      <c r="I4141" s="30">
        <f>VLOOKUP(B4140,'מדדים וריביות'!B:C,2)</f>
        <v>25767851.9960097</v>
      </c>
      <c r="K4141" s="39">
        <f t="shared" si="452"/>
        <v>0</v>
      </c>
      <c r="L4141" s="39">
        <f t="shared" si="453"/>
        <v>0</v>
      </c>
      <c r="M4141" s="39">
        <f t="shared" si="454"/>
        <v>0</v>
      </c>
      <c r="N4141" s="41">
        <f t="shared" si="456"/>
        <v>0</v>
      </c>
    </row>
    <row r="4142" spans="2:14">
      <c r="B4142" s="1">
        <v>37007</v>
      </c>
      <c r="C4142" s="1">
        <f t="shared" si="455"/>
        <v>36982</v>
      </c>
      <c r="E4142" s="42">
        <f>IF(DAY(B4142)&gt;14,VLOOKUP(DATE(YEAR(C4142),MONTH(C4142)-1,DAY(1)),'מדדים וריביות'!B:C,2,FALSE),VLOOKUP(DATE(YEAR(C4142),MONTH(C4142)-2,DAY(1)),'מדדים וריביות'!B:C,2,FALSE))</f>
        <v>25537324.493063301</v>
      </c>
      <c r="F4142" s="43">
        <f>IF($B$5=1,'ריבית יומית'!D4136,'ריבית יומית'!G4136)</f>
        <v>1.0738622586670132E-4</v>
      </c>
      <c r="G4142" s="43">
        <f t="shared" si="450"/>
        <v>1.0738622586670132E-4</v>
      </c>
      <c r="H4142" s="29">
        <f t="shared" si="451"/>
        <v>1.3821377615160813</v>
      </c>
      <c r="I4142" s="30">
        <f>VLOOKUP(B4141,'מדדים וריביות'!B:C,2)</f>
        <v>25767851.9960097</v>
      </c>
      <c r="K4142" s="39">
        <f t="shared" si="452"/>
        <v>0</v>
      </c>
      <c r="L4142" s="39">
        <f t="shared" si="453"/>
        <v>0</v>
      </c>
      <c r="M4142" s="39">
        <f t="shared" si="454"/>
        <v>0</v>
      </c>
      <c r="N4142" s="41">
        <f t="shared" si="456"/>
        <v>0</v>
      </c>
    </row>
    <row r="4143" spans="2:14">
      <c r="B4143" s="1">
        <v>37008</v>
      </c>
      <c r="C4143" s="1">
        <f t="shared" si="455"/>
        <v>36982</v>
      </c>
      <c r="E4143" s="42">
        <f>IF(DAY(B4143)&gt;14,VLOOKUP(DATE(YEAR(C4143),MONTH(C4143)-1,DAY(1)),'מדדים וריביות'!B:C,2,FALSE),VLOOKUP(DATE(YEAR(C4143),MONTH(C4143)-2,DAY(1)),'מדדים וריביות'!B:C,2,FALSE))</f>
        <v>25537324.493063301</v>
      </c>
      <c r="F4143" s="43">
        <f>IF($B$5=1,'ריבית יומית'!D4137,'ריבית יומית'!G4137)</f>
        <v>1.0738622586670132E-4</v>
      </c>
      <c r="G4143" s="43">
        <f t="shared" si="450"/>
        <v>1.0738622586670132E-4</v>
      </c>
      <c r="H4143" s="29">
        <f t="shared" si="451"/>
        <v>1.381989354895071</v>
      </c>
      <c r="I4143" s="30">
        <f>VLOOKUP(B4142,'מדדים וריביות'!B:C,2)</f>
        <v>25767851.9960097</v>
      </c>
      <c r="K4143" s="39">
        <f t="shared" si="452"/>
        <v>0</v>
      </c>
      <c r="L4143" s="39">
        <f t="shared" si="453"/>
        <v>0</v>
      </c>
      <c r="M4143" s="39">
        <f t="shared" si="454"/>
        <v>0</v>
      </c>
      <c r="N4143" s="41">
        <f t="shared" si="456"/>
        <v>0</v>
      </c>
    </row>
    <row r="4144" spans="2:14">
      <c r="B4144" s="1">
        <v>37009</v>
      </c>
      <c r="C4144" s="1">
        <f t="shared" si="455"/>
        <v>36982</v>
      </c>
      <c r="E4144" s="42">
        <f>IF(DAY(B4144)&gt;14,VLOOKUP(DATE(YEAR(C4144),MONTH(C4144)-1,DAY(1)),'מדדים וריביות'!B:C,2,FALSE),VLOOKUP(DATE(YEAR(C4144),MONTH(C4144)-2,DAY(1)),'מדדים וריביות'!B:C,2,FALSE))</f>
        <v>25537324.493063301</v>
      </c>
      <c r="F4144" s="43">
        <f>IF($B$5=1,'ריבית יומית'!D4138,'ריבית יומית'!G4138)</f>
        <v>1.0738622586670132E-4</v>
      </c>
      <c r="G4144" s="43">
        <f t="shared" si="450"/>
        <v>1.0738622586670132E-4</v>
      </c>
      <c r="H4144" s="29">
        <f t="shared" si="451"/>
        <v>1.3818409642091767</v>
      </c>
      <c r="I4144" s="30">
        <f>VLOOKUP(B4143,'מדדים וריביות'!B:C,2)</f>
        <v>25767851.9960097</v>
      </c>
      <c r="K4144" s="39">
        <f t="shared" si="452"/>
        <v>0</v>
      </c>
      <c r="L4144" s="39">
        <f t="shared" si="453"/>
        <v>0</v>
      </c>
      <c r="M4144" s="39">
        <f t="shared" si="454"/>
        <v>0</v>
      </c>
      <c r="N4144" s="41">
        <f t="shared" si="456"/>
        <v>0</v>
      </c>
    </row>
    <row r="4145" spans="2:14">
      <c r="B4145" s="1">
        <v>37010</v>
      </c>
      <c r="C4145" s="1">
        <f t="shared" si="455"/>
        <v>36982</v>
      </c>
      <c r="E4145" s="42">
        <f>IF(DAY(B4145)&gt;14,VLOOKUP(DATE(YEAR(C4145),MONTH(C4145)-1,DAY(1)),'מדדים וריביות'!B:C,2,FALSE),VLOOKUP(DATE(YEAR(C4145),MONTH(C4145)-2,DAY(1)),'מדדים וריביות'!B:C,2,FALSE))</f>
        <v>25537324.493063301</v>
      </c>
      <c r="F4145" s="43">
        <f>IF($B$5=1,'ריבית יומית'!D4139,'ריבית יומית'!G4139)</f>
        <v>1.0738622586670132E-4</v>
      </c>
      <c r="G4145" s="43">
        <f t="shared" si="450"/>
        <v>1.0738622586670132E-4</v>
      </c>
      <c r="H4145" s="29">
        <f t="shared" si="451"/>
        <v>1.3816925894566869</v>
      </c>
      <c r="I4145" s="30">
        <f>VLOOKUP(B4144,'מדדים וריביות'!B:C,2)</f>
        <v>25767851.9960097</v>
      </c>
      <c r="K4145" s="39">
        <f t="shared" si="452"/>
        <v>0</v>
      </c>
      <c r="L4145" s="39">
        <f t="shared" si="453"/>
        <v>0</v>
      </c>
      <c r="M4145" s="39">
        <f t="shared" si="454"/>
        <v>0</v>
      </c>
      <c r="N4145" s="41">
        <f t="shared" si="456"/>
        <v>0</v>
      </c>
    </row>
    <row r="4146" spans="2:14">
      <c r="B4146" s="1">
        <v>37011</v>
      </c>
      <c r="C4146" s="1">
        <f t="shared" si="455"/>
        <v>36982</v>
      </c>
      <c r="E4146" s="42">
        <f>IF(DAY(B4146)&gt;14,VLOOKUP(DATE(YEAR(C4146),MONTH(C4146)-1,DAY(1)),'מדדים וריביות'!B:C,2,FALSE),VLOOKUP(DATE(YEAR(C4146),MONTH(C4146)-2,DAY(1)),'מדדים וריביות'!B:C,2,FALSE))</f>
        <v>25537324.493063301</v>
      </c>
      <c r="F4146" s="43">
        <f>IF($B$5=1,'ריבית יומית'!D4140,'ריבית יומית'!G4140)</f>
        <v>1.0738622586670132E-4</v>
      </c>
      <c r="G4146" s="43">
        <f t="shared" si="450"/>
        <v>1.0738622586670132E-4</v>
      </c>
      <c r="H4146" s="29">
        <f t="shared" si="451"/>
        <v>1.3815442306358909</v>
      </c>
      <c r="I4146" s="30">
        <f>VLOOKUP(B4145,'מדדים וריביות'!B:C,2)</f>
        <v>25767851.9960097</v>
      </c>
      <c r="K4146" s="39">
        <f t="shared" si="452"/>
        <v>0</v>
      </c>
      <c r="L4146" s="39">
        <f t="shared" si="453"/>
        <v>0</v>
      </c>
      <c r="M4146" s="39">
        <f t="shared" si="454"/>
        <v>0</v>
      </c>
      <c r="N4146" s="41">
        <f t="shared" si="456"/>
        <v>0</v>
      </c>
    </row>
    <row r="4147" spans="2:14">
      <c r="B4147" s="1">
        <v>37012</v>
      </c>
      <c r="C4147" s="1">
        <f t="shared" si="455"/>
        <v>37012</v>
      </c>
      <c r="E4147" s="42">
        <f>IF(DAY(B4147)&gt;14,VLOOKUP(DATE(YEAR(C4147),MONTH(C4147)-1,DAY(1)),'מדדים וריביות'!B:C,2,FALSE),VLOOKUP(DATE(YEAR(C4147),MONTH(C4147)-2,DAY(1)),'מדדים וריביות'!B:C,2,FALSE))</f>
        <v>25537324.493063301</v>
      </c>
      <c r="F4147" s="43">
        <f>IF($B$5=1,'ריבית יומית'!D4141,'ריבית יומית'!G4141)</f>
        <v>1.0738622586670132E-4</v>
      </c>
      <c r="G4147" s="43">
        <f t="shared" si="450"/>
        <v>1.0738622586670132E-4</v>
      </c>
      <c r="H4147" s="29">
        <f t="shared" si="451"/>
        <v>1.3813958877450783</v>
      </c>
      <c r="I4147" s="30">
        <f>VLOOKUP(B4146,'מדדים וריביות'!B:C,2)</f>
        <v>25767851.9960097</v>
      </c>
      <c r="K4147" s="39">
        <f t="shared" si="452"/>
        <v>0</v>
      </c>
      <c r="L4147" s="39">
        <f t="shared" si="453"/>
        <v>0</v>
      </c>
      <c r="M4147" s="39">
        <f t="shared" si="454"/>
        <v>0</v>
      </c>
      <c r="N4147" s="41">
        <f t="shared" si="456"/>
        <v>0</v>
      </c>
    </row>
    <row r="4148" spans="2:14">
      <c r="B4148" s="1">
        <v>37013</v>
      </c>
      <c r="C4148" s="1">
        <f t="shared" si="455"/>
        <v>37012</v>
      </c>
      <c r="E4148" s="42">
        <f>IF(DAY(B4148)&gt;14,VLOOKUP(DATE(YEAR(C4148),MONTH(C4148)-1,DAY(1)),'מדדים וריביות'!B:C,2,FALSE),VLOOKUP(DATE(YEAR(C4148),MONTH(C4148)-2,DAY(1)),'מדדים וריביות'!B:C,2,FALSE))</f>
        <v>25537324.493063301</v>
      </c>
      <c r="F4148" s="43">
        <f>IF($B$5=1,'ריבית יומית'!D4142,'ריבית יומית'!G4142)</f>
        <v>1.0738622586670132E-4</v>
      </c>
      <c r="G4148" s="43">
        <f t="shared" si="450"/>
        <v>1.0738622586670132E-4</v>
      </c>
      <c r="H4148" s="29">
        <f t="shared" si="451"/>
        <v>1.3812475607825383</v>
      </c>
      <c r="I4148" s="30">
        <f>VLOOKUP(B4147,'מדדים וריביות'!B:C,2)</f>
        <v>25870308.663985901</v>
      </c>
      <c r="K4148" s="39">
        <f t="shared" si="452"/>
        <v>0</v>
      </c>
      <c r="L4148" s="39">
        <f t="shared" si="453"/>
        <v>0</v>
      </c>
      <c r="M4148" s="39">
        <f t="shared" si="454"/>
        <v>0</v>
      </c>
      <c r="N4148" s="41">
        <f t="shared" si="456"/>
        <v>0</v>
      </c>
    </row>
    <row r="4149" spans="2:14">
      <c r="B4149" s="1">
        <v>37014</v>
      </c>
      <c r="C4149" s="1">
        <f t="shared" si="455"/>
        <v>37012</v>
      </c>
      <c r="E4149" s="42">
        <f>IF(DAY(B4149)&gt;14,VLOOKUP(DATE(YEAR(C4149),MONTH(C4149)-1,DAY(1)),'מדדים וריביות'!B:C,2,FALSE),VLOOKUP(DATE(YEAR(C4149),MONTH(C4149)-2,DAY(1)),'מדדים וריביות'!B:C,2,FALSE))</f>
        <v>25537324.493063301</v>
      </c>
      <c r="F4149" s="43">
        <f>IF($B$5=1,'ריבית יומית'!D4143,'ריבית יומית'!G4143)</f>
        <v>1.0738622586670132E-4</v>
      </c>
      <c r="G4149" s="43">
        <f t="shared" si="450"/>
        <v>1.0738622586670132E-4</v>
      </c>
      <c r="H4149" s="29">
        <f t="shared" si="451"/>
        <v>1.3810992497465606</v>
      </c>
      <c r="I4149" s="30">
        <f>VLOOKUP(B4148,'מדדים וריביות'!B:C,2)</f>
        <v>25870308.663985901</v>
      </c>
      <c r="K4149" s="39">
        <f t="shared" si="452"/>
        <v>0</v>
      </c>
      <c r="L4149" s="39">
        <f t="shared" si="453"/>
        <v>0</v>
      </c>
      <c r="M4149" s="39">
        <f t="shared" si="454"/>
        <v>0</v>
      </c>
      <c r="N4149" s="41">
        <f t="shared" si="456"/>
        <v>0</v>
      </c>
    </row>
    <row r="4150" spans="2:14">
      <c r="B4150" s="1">
        <v>37015</v>
      </c>
      <c r="C4150" s="1">
        <f t="shared" si="455"/>
        <v>37012</v>
      </c>
      <c r="E4150" s="42">
        <f>IF(DAY(B4150)&gt;14,VLOOKUP(DATE(YEAR(C4150),MONTH(C4150)-1,DAY(1)),'מדדים וריביות'!B:C,2,FALSE),VLOOKUP(DATE(YEAR(C4150),MONTH(C4150)-2,DAY(1)),'מדדים וריביות'!B:C,2,FALSE))</f>
        <v>25537324.493063301</v>
      </c>
      <c r="F4150" s="43">
        <f>IF($B$5=1,'ריבית יומית'!D4144,'ריבית יומית'!G4144)</f>
        <v>1.0738622586670132E-4</v>
      </c>
      <c r="G4150" s="43">
        <f t="shared" si="450"/>
        <v>1.0738622586670132E-4</v>
      </c>
      <c r="H4150" s="29">
        <f t="shared" si="451"/>
        <v>1.3809509546354353</v>
      </c>
      <c r="I4150" s="30">
        <f>VLOOKUP(B4149,'מדדים וריביות'!B:C,2)</f>
        <v>25870308.663985901</v>
      </c>
      <c r="K4150" s="39">
        <f t="shared" si="452"/>
        <v>0</v>
      </c>
      <c r="L4150" s="39">
        <f t="shared" si="453"/>
        <v>0</v>
      </c>
      <c r="M4150" s="39">
        <f t="shared" si="454"/>
        <v>0</v>
      </c>
      <c r="N4150" s="41">
        <f t="shared" si="456"/>
        <v>0</v>
      </c>
    </row>
    <row r="4151" spans="2:14">
      <c r="B4151" s="1">
        <v>37016</v>
      </c>
      <c r="C4151" s="1">
        <f t="shared" si="455"/>
        <v>37012</v>
      </c>
      <c r="E4151" s="42">
        <f>IF(DAY(B4151)&gt;14,VLOOKUP(DATE(YEAR(C4151),MONTH(C4151)-1,DAY(1)),'מדדים וריביות'!B:C,2,FALSE),VLOOKUP(DATE(YEAR(C4151),MONTH(C4151)-2,DAY(1)),'מדדים וריביות'!B:C,2,FALSE))</f>
        <v>25537324.493063301</v>
      </c>
      <c r="F4151" s="43">
        <f>IF($B$5=1,'ריבית יומית'!D4145,'ריבית יומית'!G4145)</f>
        <v>1.0738622586670132E-4</v>
      </c>
      <c r="G4151" s="43">
        <f t="shared" si="450"/>
        <v>1.0738622586670132E-4</v>
      </c>
      <c r="H4151" s="29">
        <f t="shared" si="451"/>
        <v>1.3808026754474523</v>
      </c>
      <c r="I4151" s="30">
        <f>VLOOKUP(B4150,'מדדים וריביות'!B:C,2)</f>
        <v>25870308.663985901</v>
      </c>
      <c r="K4151" s="39">
        <f t="shared" si="452"/>
        <v>0</v>
      </c>
      <c r="L4151" s="39">
        <f t="shared" si="453"/>
        <v>0</v>
      </c>
      <c r="M4151" s="39">
        <f t="shared" si="454"/>
        <v>0</v>
      </c>
      <c r="N4151" s="41">
        <f t="shared" si="456"/>
        <v>0</v>
      </c>
    </row>
    <row r="4152" spans="2:14">
      <c r="B4152" s="1">
        <v>37017</v>
      </c>
      <c r="C4152" s="1">
        <f t="shared" si="455"/>
        <v>37012</v>
      </c>
      <c r="E4152" s="42">
        <f>IF(DAY(B4152)&gt;14,VLOOKUP(DATE(YEAR(C4152),MONTH(C4152)-1,DAY(1)),'מדדים וריביות'!B:C,2,FALSE),VLOOKUP(DATE(YEAR(C4152),MONTH(C4152)-2,DAY(1)),'מדדים וריביות'!B:C,2,FALSE))</f>
        <v>25537324.493063301</v>
      </c>
      <c r="F4152" s="43">
        <f>IF($B$5=1,'ריבית יומית'!D4146,'ריבית יומית'!G4146)</f>
        <v>1.0738622586670132E-4</v>
      </c>
      <c r="G4152" s="43">
        <f t="shared" si="450"/>
        <v>1.0738622586670132E-4</v>
      </c>
      <c r="H4152" s="29">
        <f t="shared" si="451"/>
        <v>1.3806544121809019</v>
      </c>
      <c r="I4152" s="30">
        <f>VLOOKUP(B4151,'מדדים וריביות'!B:C,2)</f>
        <v>25870308.663985901</v>
      </c>
      <c r="K4152" s="39">
        <f t="shared" si="452"/>
        <v>0</v>
      </c>
      <c r="L4152" s="39">
        <f t="shared" si="453"/>
        <v>0</v>
      </c>
      <c r="M4152" s="39">
        <f t="shared" si="454"/>
        <v>0</v>
      </c>
      <c r="N4152" s="41">
        <f t="shared" si="456"/>
        <v>0</v>
      </c>
    </row>
    <row r="4153" spans="2:14">
      <c r="B4153" s="1">
        <v>37018</v>
      </c>
      <c r="C4153" s="1">
        <f t="shared" si="455"/>
        <v>37012</v>
      </c>
      <c r="E4153" s="42">
        <f>IF(DAY(B4153)&gt;14,VLOOKUP(DATE(YEAR(C4153),MONTH(C4153)-1,DAY(1)),'מדדים וריביות'!B:C,2,FALSE),VLOOKUP(DATE(YEAR(C4153),MONTH(C4153)-2,DAY(1)),'מדדים וריביות'!B:C,2,FALSE))</f>
        <v>25537324.493063301</v>
      </c>
      <c r="F4153" s="43">
        <f>IF($B$5=1,'ריבית יומית'!D4147,'ריבית יומית'!G4147)</f>
        <v>1.0738622586670132E-4</v>
      </c>
      <c r="G4153" s="43">
        <f t="shared" si="450"/>
        <v>1.0738622586670132E-4</v>
      </c>
      <c r="H4153" s="29">
        <f t="shared" si="451"/>
        <v>1.3805061648340746</v>
      </c>
      <c r="I4153" s="30">
        <f>VLOOKUP(B4152,'מדדים וריביות'!B:C,2)</f>
        <v>25870308.663985901</v>
      </c>
      <c r="K4153" s="39">
        <f t="shared" si="452"/>
        <v>0</v>
      </c>
      <c r="L4153" s="39">
        <f t="shared" si="453"/>
        <v>0</v>
      </c>
      <c r="M4153" s="39">
        <f t="shared" si="454"/>
        <v>0</v>
      </c>
      <c r="N4153" s="41">
        <f t="shared" si="456"/>
        <v>0</v>
      </c>
    </row>
    <row r="4154" spans="2:14">
      <c r="B4154" s="1">
        <v>37019</v>
      </c>
      <c r="C4154" s="1">
        <f t="shared" si="455"/>
        <v>37012</v>
      </c>
      <c r="E4154" s="42">
        <f>IF(DAY(B4154)&gt;14,VLOOKUP(DATE(YEAR(C4154),MONTH(C4154)-1,DAY(1)),'מדדים וריביות'!B:C,2,FALSE),VLOOKUP(DATE(YEAR(C4154),MONTH(C4154)-2,DAY(1)),'מדדים וריביות'!B:C,2,FALSE))</f>
        <v>25537324.493063301</v>
      </c>
      <c r="F4154" s="43">
        <f>IF($B$5=1,'ריבית יומית'!D4148,'ריבית יומית'!G4148)</f>
        <v>1.0738622586670132E-4</v>
      </c>
      <c r="G4154" s="43">
        <f t="shared" si="450"/>
        <v>1.0738622586670132E-4</v>
      </c>
      <c r="H4154" s="29">
        <f t="shared" si="451"/>
        <v>1.3803579334052611</v>
      </c>
      <c r="I4154" s="30">
        <f>VLOOKUP(B4153,'מדדים וריביות'!B:C,2)</f>
        <v>25870308.663985901</v>
      </c>
      <c r="K4154" s="39">
        <f t="shared" si="452"/>
        <v>0</v>
      </c>
      <c r="L4154" s="39">
        <f t="shared" si="453"/>
        <v>0</v>
      </c>
      <c r="M4154" s="39">
        <f t="shared" si="454"/>
        <v>0</v>
      </c>
      <c r="N4154" s="41">
        <f t="shared" si="456"/>
        <v>0</v>
      </c>
    </row>
    <row r="4155" spans="2:14">
      <c r="B4155" s="1">
        <v>37020</v>
      </c>
      <c r="C4155" s="1">
        <f t="shared" si="455"/>
        <v>37012</v>
      </c>
      <c r="E4155" s="42">
        <f>IF(DAY(B4155)&gt;14,VLOOKUP(DATE(YEAR(C4155),MONTH(C4155)-1,DAY(1)),'מדדים וריביות'!B:C,2,FALSE),VLOOKUP(DATE(YEAR(C4155),MONTH(C4155)-2,DAY(1)),'מדדים וריביות'!B:C,2,FALSE))</f>
        <v>25537324.493063301</v>
      </c>
      <c r="F4155" s="43">
        <f>IF($B$5=1,'ריבית יומית'!D4149,'ריבית יומית'!G4149)</f>
        <v>1.0738622586670132E-4</v>
      </c>
      <c r="G4155" s="43">
        <f t="shared" si="450"/>
        <v>1.0738622586670132E-4</v>
      </c>
      <c r="H4155" s="29">
        <f t="shared" si="451"/>
        <v>1.3802097178927522</v>
      </c>
      <c r="I4155" s="30">
        <f>VLOOKUP(B4154,'מדדים וריביות'!B:C,2)</f>
        <v>25870308.663985901</v>
      </c>
      <c r="K4155" s="39">
        <f t="shared" si="452"/>
        <v>0</v>
      </c>
      <c r="L4155" s="39">
        <f t="shared" si="453"/>
        <v>0</v>
      </c>
      <c r="M4155" s="39">
        <f t="shared" si="454"/>
        <v>0</v>
      </c>
      <c r="N4155" s="41">
        <f t="shared" si="456"/>
        <v>0</v>
      </c>
    </row>
    <row r="4156" spans="2:14">
      <c r="B4156" s="1">
        <v>37021</v>
      </c>
      <c r="C4156" s="1">
        <f t="shared" si="455"/>
        <v>37012</v>
      </c>
      <c r="E4156" s="42">
        <f>IF(DAY(B4156)&gt;14,VLOOKUP(DATE(YEAR(C4156),MONTH(C4156)-1,DAY(1)),'מדדים וריביות'!B:C,2,FALSE),VLOOKUP(DATE(YEAR(C4156),MONTH(C4156)-2,DAY(1)),'מדדים וריביות'!B:C,2,FALSE))</f>
        <v>25537324.493063301</v>
      </c>
      <c r="F4156" s="43">
        <f>IF($B$5=1,'ריבית יומית'!D4150,'ריבית יומית'!G4150)</f>
        <v>1.0738622586670132E-4</v>
      </c>
      <c r="G4156" s="43">
        <f t="shared" si="450"/>
        <v>1.0738622586670132E-4</v>
      </c>
      <c r="H4156" s="29">
        <f t="shared" si="451"/>
        <v>1.3800615182948386</v>
      </c>
      <c r="I4156" s="30">
        <f>VLOOKUP(B4155,'מדדים וריביות'!B:C,2)</f>
        <v>25870308.663985901</v>
      </c>
      <c r="K4156" s="39">
        <f t="shared" si="452"/>
        <v>0</v>
      </c>
      <c r="L4156" s="39">
        <f t="shared" si="453"/>
        <v>0</v>
      </c>
      <c r="M4156" s="39">
        <f t="shared" si="454"/>
        <v>0</v>
      </c>
      <c r="N4156" s="41">
        <f t="shared" si="456"/>
        <v>0</v>
      </c>
    </row>
    <row r="4157" spans="2:14">
      <c r="B4157" s="1">
        <v>37022</v>
      </c>
      <c r="C4157" s="1">
        <f t="shared" si="455"/>
        <v>37012</v>
      </c>
      <c r="E4157" s="42">
        <f>IF(DAY(B4157)&gt;14,VLOOKUP(DATE(YEAR(C4157),MONTH(C4157)-1,DAY(1)),'מדדים וריביות'!B:C,2,FALSE),VLOOKUP(DATE(YEAR(C4157),MONTH(C4157)-2,DAY(1)),'מדדים וריביות'!B:C,2,FALSE))</f>
        <v>25537324.493063301</v>
      </c>
      <c r="F4157" s="43">
        <f>IF($B$5=1,'ריבית יומית'!D4151,'ריבית יומית'!G4151)</f>
        <v>1.0738622586670132E-4</v>
      </c>
      <c r="G4157" s="43">
        <f t="shared" si="450"/>
        <v>1.0738622586670132E-4</v>
      </c>
      <c r="H4157" s="29">
        <f t="shared" si="451"/>
        <v>1.3799133346098118</v>
      </c>
      <c r="I4157" s="30">
        <f>VLOOKUP(B4156,'מדדים וריביות'!B:C,2)</f>
        <v>25870308.663985901</v>
      </c>
      <c r="K4157" s="39">
        <f t="shared" si="452"/>
        <v>0</v>
      </c>
      <c r="L4157" s="39">
        <f t="shared" si="453"/>
        <v>0</v>
      </c>
      <c r="M4157" s="39">
        <f t="shared" si="454"/>
        <v>0</v>
      </c>
      <c r="N4157" s="41">
        <f t="shared" si="456"/>
        <v>0</v>
      </c>
    </row>
    <row r="4158" spans="2:14">
      <c r="B4158" s="1">
        <v>37023</v>
      </c>
      <c r="C4158" s="1">
        <f t="shared" si="455"/>
        <v>37012</v>
      </c>
      <c r="E4158" s="42">
        <f>IF(DAY(B4158)&gt;14,VLOOKUP(DATE(YEAR(C4158),MONTH(C4158)-1,DAY(1)),'מדדים וריביות'!B:C,2,FALSE),VLOOKUP(DATE(YEAR(C4158),MONTH(C4158)-2,DAY(1)),'מדדים וריביות'!B:C,2,FALSE))</f>
        <v>25537324.493063301</v>
      </c>
      <c r="F4158" s="43">
        <f>IF($B$5=1,'ריבית יומית'!D4152,'ריבית יומית'!G4152)</f>
        <v>1.0738622586670132E-4</v>
      </c>
      <c r="G4158" s="43">
        <f t="shared" si="450"/>
        <v>1.0738622586670132E-4</v>
      </c>
      <c r="H4158" s="29">
        <f t="shared" si="451"/>
        <v>1.379765166835963</v>
      </c>
      <c r="I4158" s="30">
        <f>VLOOKUP(B4157,'מדדים וריביות'!B:C,2)</f>
        <v>25870308.663985901</v>
      </c>
      <c r="K4158" s="39">
        <f t="shared" si="452"/>
        <v>0</v>
      </c>
      <c r="L4158" s="39">
        <f t="shared" si="453"/>
        <v>0</v>
      </c>
      <c r="M4158" s="39">
        <f t="shared" si="454"/>
        <v>0</v>
      </c>
      <c r="N4158" s="41">
        <f t="shared" si="456"/>
        <v>0</v>
      </c>
    </row>
    <row r="4159" spans="2:14">
      <c r="B4159" s="1">
        <v>37024</v>
      </c>
      <c r="C4159" s="1">
        <f t="shared" si="455"/>
        <v>37012</v>
      </c>
      <c r="E4159" s="42">
        <f>IF(DAY(B4159)&gt;14,VLOOKUP(DATE(YEAR(C4159),MONTH(C4159)-1,DAY(1)),'מדדים וריביות'!B:C,2,FALSE),VLOOKUP(DATE(YEAR(C4159),MONTH(C4159)-2,DAY(1)),'מדדים וריביות'!B:C,2,FALSE))</f>
        <v>25537324.493063301</v>
      </c>
      <c r="F4159" s="43">
        <f>IF($B$5=1,'ריבית יומית'!D4153,'ריבית יומית'!G4153)</f>
        <v>1.0738622586670132E-4</v>
      </c>
      <c r="G4159" s="43">
        <f t="shared" si="450"/>
        <v>1.0738622586670132E-4</v>
      </c>
      <c r="H4159" s="29">
        <f t="shared" si="451"/>
        <v>1.3796170149715836</v>
      </c>
      <c r="I4159" s="30">
        <f>VLOOKUP(B4158,'מדדים וריביות'!B:C,2)</f>
        <v>25870308.663985901</v>
      </c>
      <c r="K4159" s="39">
        <f t="shared" si="452"/>
        <v>0</v>
      </c>
      <c r="L4159" s="39">
        <f t="shared" si="453"/>
        <v>0</v>
      </c>
      <c r="M4159" s="39">
        <f t="shared" si="454"/>
        <v>0</v>
      </c>
      <c r="N4159" s="41">
        <f t="shared" si="456"/>
        <v>0</v>
      </c>
    </row>
    <row r="4160" spans="2:14">
      <c r="B4160" s="1">
        <v>37025</v>
      </c>
      <c r="C4160" s="1">
        <f t="shared" si="455"/>
        <v>37012</v>
      </c>
      <c r="E4160" s="42">
        <f>IF(DAY(B4160)&gt;14,VLOOKUP(DATE(YEAR(C4160),MONTH(C4160)-1,DAY(1)),'מדדים וריביות'!B:C,2,FALSE),VLOOKUP(DATE(YEAR(C4160),MONTH(C4160)-2,DAY(1)),'מדדים וריביות'!B:C,2,FALSE))</f>
        <v>25537324.493063301</v>
      </c>
      <c r="F4160" s="43">
        <f>IF($B$5=1,'ריבית יומית'!D4154,'ריבית יומית'!G4154)</f>
        <v>1.0738622586670132E-4</v>
      </c>
      <c r="G4160" s="43">
        <f t="shared" si="450"/>
        <v>1.0738622586670132E-4</v>
      </c>
      <c r="H4160" s="29">
        <f t="shared" si="451"/>
        <v>1.3794688790149656</v>
      </c>
      <c r="I4160" s="30">
        <f>VLOOKUP(B4159,'מדדים וריביות'!B:C,2)</f>
        <v>25870308.663985901</v>
      </c>
      <c r="K4160" s="39">
        <f t="shared" si="452"/>
        <v>0</v>
      </c>
      <c r="L4160" s="39">
        <f t="shared" si="453"/>
        <v>0</v>
      </c>
      <c r="M4160" s="39">
        <f t="shared" si="454"/>
        <v>0</v>
      </c>
      <c r="N4160" s="41">
        <f t="shared" si="456"/>
        <v>0</v>
      </c>
    </row>
    <row r="4161" spans="2:14">
      <c r="B4161" s="1">
        <v>37026</v>
      </c>
      <c r="C4161" s="1">
        <f t="shared" si="455"/>
        <v>37012</v>
      </c>
      <c r="E4161" s="42">
        <f>IF(DAY(B4161)&gt;14,VLOOKUP(DATE(YEAR(C4161),MONTH(C4161)-1,DAY(1)),'מדדים וריביות'!B:C,2,FALSE),VLOOKUP(DATE(YEAR(C4161),MONTH(C4161)-2,DAY(1)),'מדדים וריביות'!B:C,2,FALSE))</f>
        <v>25767851.9960097</v>
      </c>
      <c r="F4161" s="43">
        <f>IF($B$5=1,'ריבית יומית'!D4155,'ריבית יומית'!G4155)</f>
        <v>1.0738622586670132E-4</v>
      </c>
      <c r="G4161" s="43">
        <f t="shared" si="450"/>
        <v>1.0738622586670132E-4</v>
      </c>
      <c r="H4161" s="29">
        <f t="shared" si="451"/>
        <v>1.3793207589644008</v>
      </c>
      <c r="I4161" s="30">
        <f>VLOOKUP(B4160,'מדדים וריביות'!B:C,2)</f>
        <v>25870308.663985901</v>
      </c>
      <c r="K4161" s="39">
        <f t="shared" si="452"/>
        <v>0</v>
      </c>
      <c r="L4161" s="39">
        <f t="shared" si="453"/>
        <v>0</v>
      </c>
      <c r="M4161" s="39">
        <f t="shared" si="454"/>
        <v>0</v>
      </c>
      <c r="N4161" s="41">
        <f t="shared" si="456"/>
        <v>0</v>
      </c>
    </row>
    <row r="4162" spans="2:14">
      <c r="B4162" s="1">
        <v>37027</v>
      </c>
      <c r="C4162" s="1">
        <f t="shared" si="455"/>
        <v>37012</v>
      </c>
      <c r="E4162" s="42">
        <f>IF(DAY(B4162)&gt;14,VLOOKUP(DATE(YEAR(C4162),MONTH(C4162)-1,DAY(1)),'מדדים וריביות'!B:C,2,FALSE),VLOOKUP(DATE(YEAR(C4162),MONTH(C4162)-2,DAY(1)),'מדדים וריביות'!B:C,2,FALSE))</f>
        <v>25767851.9960097</v>
      </c>
      <c r="F4162" s="43">
        <f>IF($B$5=1,'ריבית יומית'!D4156,'ריבית יומית'!G4156)</f>
        <v>1.0738622586670132E-4</v>
      </c>
      <c r="G4162" s="43">
        <f t="shared" si="450"/>
        <v>1.0738622586670132E-4</v>
      </c>
      <c r="H4162" s="29">
        <f t="shared" si="451"/>
        <v>1.3791726548181813</v>
      </c>
      <c r="I4162" s="30">
        <f>VLOOKUP(B4161,'מדדים וריביות'!B:C,2)</f>
        <v>25870308.663985901</v>
      </c>
      <c r="K4162" s="39">
        <f t="shared" si="452"/>
        <v>0</v>
      </c>
      <c r="L4162" s="39">
        <f t="shared" si="453"/>
        <v>0</v>
      </c>
      <c r="M4162" s="39">
        <f t="shared" si="454"/>
        <v>0</v>
      </c>
      <c r="N4162" s="41">
        <f t="shared" si="456"/>
        <v>0</v>
      </c>
    </row>
    <row r="4163" spans="2:14">
      <c r="B4163" s="1">
        <v>37028</v>
      </c>
      <c r="C4163" s="1">
        <f t="shared" si="455"/>
        <v>37012</v>
      </c>
      <c r="E4163" s="42">
        <f>IF(DAY(B4163)&gt;14,VLOOKUP(DATE(YEAR(C4163),MONTH(C4163)-1,DAY(1)),'מדדים וריביות'!B:C,2,FALSE),VLOOKUP(DATE(YEAR(C4163),MONTH(C4163)-2,DAY(1)),'מדדים וריביות'!B:C,2,FALSE))</f>
        <v>25767851.9960097</v>
      </c>
      <c r="F4163" s="43">
        <f>IF($B$5=1,'ריבית יומית'!D4157,'ריבית יומית'!G4157)</f>
        <v>1.0738622586670132E-4</v>
      </c>
      <c r="G4163" s="43">
        <f t="shared" si="450"/>
        <v>1.0738622586670132E-4</v>
      </c>
      <c r="H4163" s="29">
        <f t="shared" si="451"/>
        <v>1.3790245665745995</v>
      </c>
      <c r="I4163" s="30">
        <f>VLOOKUP(B4162,'מדדים וריביות'!B:C,2)</f>
        <v>25870308.663985901</v>
      </c>
      <c r="K4163" s="39">
        <f t="shared" si="452"/>
        <v>0</v>
      </c>
      <c r="L4163" s="39">
        <f t="shared" si="453"/>
        <v>0</v>
      </c>
      <c r="M4163" s="39">
        <f t="shared" si="454"/>
        <v>0</v>
      </c>
      <c r="N4163" s="41">
        <f t="shared" si="456"/>
        <v>0</v>
      </c>
    </row>
    <row r="4164" spans="2:14">
      <c r="B4164" s="1">
        <v>37029</v>
      </c>
      <c r="C4164" s="1">
        <f t="shared" si="455"/>
        <v>37012</v>
      </c>
      <c r="E4164" s="42">
        <f>IF(DAY(B4164)&gt;14,VLOOKUP(DATE(YEAR(C4164),MONTH(C4164)-1,DAY(1)),'מדדים וריביות'!B:C,2,FALSE),VLOOKUP(DATE(YEAR(C4164),MONTH(C4164)-2,DAY(1)),'מדדים וריביות'!B:C,2,FALSE))</f>
        <v>25767851.9960097</v>
      </c>
      <c r="F4164" s="43">
        <f>IF($B$5=1,'ריבית יומית'!D4158,'ריבית יומית'!G4158)</f>
        <v>1.0738622586670132E-4</v>
      </c>
      <c r="G4164" s="43">
        <f t="shared" si="450"/>
        <v>1.0738622586670132E-4</v>
      </c>
      <c r="H4164" s="29">
        <f t="shared" si="451"/>
        <v>1.3788764942319476</v>
      </c>
      <c r="I4164" s="30">
        <f>VLOOKUP(B4163,'מדדים וריביות'!B:C,2)</f>
        <v>25870308.663985901</v>
      </c>
      <c r="K4164" s="39">
        <f t="shared" si="452"/>
        <v>0</v>
      </c>
      <c r="L4164" s="39">
        <f t="shared" si="453"/>
        <v>0</v>
      </c>
      <c r="M4164" s="39">
        <f t="shared" si="454"/>
        <v>0</v>
      </c>
      <c r="N4164" s="41">
        <f t="shared" si="456"/>
        <v>0</v>
      </c>
    </row>
    <row r="4165" spans="2:14">
      <c r="B4165" s="1">
        <v>37030</v>
      </c>
      <c r="C4165" s="1">
        <f t="shared" si="455"/>
        <v>37012</v>
      </c>
      <c r="E4165" s="42">
        <f>IF(DAY(B4165)&gt;14,VLOOKUP(DATE(YEAR(C4165),MONTH(C4165)-1,DAY(1)),'מדדים וריביות'!B:C,2,FALSE),VLOOKUP(DATE(YEAR(C4165),MONTH(C4165)-2,DAY(1)),'מדדים וריביות'!B:C,2,FALSE))</f>
        <v>25767851.9960097</v>
      </c>
      <c r="F4165" s="43">
        <f>IF($B$5=1,'ריבית יומית'!D4159,'ריבית יומית'!G4159)</f>
        <v>1.0738622586670132E-4</v>
      </c>
      <c r="G4165" s="43">
        <f t="shared" si="450"/>
        <v>1.0738622586670132E-4</v>
      </c>
      <c r="H4165" s="29">
        <f t="shared" si="451"/>
        <v>1.3787284377885183</v>
      </c>
      <c r="I4165" s="30">
        <f>VLOOKUP(B4164,'מדדים וריביות'!B:C,2)</f>
        <v>25870308.663985901</v>
      </c>
      <c r="K4165" s="39">
        <f t="shared" si="452"/>
        <v>0</v>
      </c>
      <c r="L4165" s="39">
        <f t="shared" si="453"/>
        <v>0</v>
      </c>
      <c r="M4165" s="39">
        <f t="shared" si="454"/>
        <v>0</v>
      </c>
      <c r="N4165" s="41">
        <f t="shared" si="456"/>
        <v>0</v>
      </c>
    </row>
    <row r="4166" spans="2:14">
      <c r="B4166" s="1">
        <v>37031</v>
      </c>
      <c r="C4166" s="1">
        <f t="shared" si="455"/>
        <v>37012</v>
      </c>
      <c r="E4166" s="42">
        <f>IF(DAY(B4166)&gt;14,VLOOKUP(DATE(YEAR(C4166),MONTH(C4166)-1,DAY(1)),'מדדים וריביות'!B:C,2,FALSE),VLOOKUP(DATE(YEAR(C4166),MONTH(C4166)-2,DAY(1)),'מדדים וריביות'!B:C,2,FALSE))</f>
        <v>25767851.9960097</v>
      </c>
      <c r="F4166" s="43">
        <f>IF($B$5=1,'ריבית יומית'!D4160,'ריבית יומית'!G4160)</f>
        <v>1.0738622586670132E-4</v>
      </c>
      <c r="G4166" s="43">
        <f t="shared" si="450"/>
        <v>1.0738622586670132E-4</v>
      </c>
      <c r="H4166" s="29">
        <f t="shared" si="451"/>
        <v>1.3785803972426045</v>
      </c>
      <c r="I4166" s="30">
        <f>VLOOKUP(B4165,'מדדים וריביות'!B:C,2)</f>
        <v>25870308.663985901</v>
      </c>
      <c r="K4166" s="39">
        <f t="shared" si="452"/>
        <v>0</v>
      </c>
      <c r="L4166" s="39">
        <f t="shared" si="453"/>
        <v>0</v>
      </c>
      <c r="M4166" s="39">
        <f t="shared" si="454"/>
        <v>0</v>
      </c>
      <c r="N4166" s="41">
        <f t="shared" si="456"/>
        <v>0</v>
      </c>
    </row>
    <row r="4167" spans="2:14">
      <c r="B4167" s="1">
        <v>37032</v>
      </c>
      <c r="C4167" s="1">
        <f t="shared" si="455"/>
        <v>37012</v>
      </c>
      <c r="E4167" s="42">
        <f>IF(DAY(B4167)&gt;14,VLOOKUP(DATE(YEAR(C4167),MONTH(C4167)-1,DAY(1)),'מדדים וריביות'!B:C,2,FALSE),VLOOKUP(DATE(YEAR(C4167),MONTH(C4167)-2,DAY(1)),'מדדים וריביות'!B:C,2,FALSE))</f>
        <v>25767851.9960097</v>
      </c>
      <c r="F4167" s="43">
        <f>IF($B$5=1,'ריבית יומית'!D4161,'ריבית יומית'!G4161)</f>
        <v>1.0738622586670132E-4</v>
      </c>
      <c r="G4167" s="43">
        <f t="shared" si="450"/>
        <v>1.0738622586670132E-4</v>
      </c>
      <c r="H4167" s="29">
        <f t="shared" si="451"/>
        <v>1.3784323725924994</v>
      </c>
      <c r="I4167" s="30">
        <f>VLOOKUP(B4166,'מדדים וריביות'!B:C,2)</f>
        <v>25870308.663985901</v>
      </c>
      <c r="K4167" s="39">
        <f t="shared" si="452"/>
        <v>0</v>
      </c>
      <c r="L4167" s="39">
        <f t="shared" si="453"/>
        <v>0</v>
      </c>
      <c r="M4167" s="39">
        <f t="shared" si="454"/>
        <v>0</v>
      </c>
      <c r="N4167" s="41">
        <f t="shared" si="456"/>
        <v>0</v>
      </c>
    </row>
    <row r="4168" spans="2:14">
      <c r="B4168" s="1">
        <v>37033</v>
      </c>
      <c r="C4168" s="1">
        <f t="shared" si="455"/>
        <v>37012</v>
      </c>
      <c r="E4168" s="42">
        <f>IF(DAY(B4168)&gt;14,VLOOKUP(DATE(YEAR(C4168),MONTH(C4168)-1,DAY(1)),'מדדים וריביות'!B:C,2,FALSE),VLOOKUP(DATE(YEAR(C4168),MONTH(C4168)-2,DAY(1)),'מדדים וריביות'!B:C,2,FALSE))</f>
        <v>25767851.9960097</v>
      </c>
      <c r="F4168" s="43">
        <f>IF($B$5=1,'ריבית יומית'!D4162,'ריבית יומית'!G4162)</f>
        <v>1.0738622586670132E-4</v>
      </c>
      <c r="G4168" s="43">
        <f t="shared" si="450"/>
        <v>1.0738622586670132E-4</v>
      </c>
      <c r="H4168" s="29">
        <f t="shared" si="451"/>
        <v>1.3782843638364959</v>
      </c>
      <c r="I4168" s="30">
        <f>VLOOKUP(B4167,'מדדים וריביות'!B:C,2)</f>
        <v>25870308.663985901</v>
      </c>
      <c r="K4168" s="39">
        <f t="shared" si="452"/>
        <v>0</v>
      </c>
      <c r="L4168" s="39">
        <f t="shared" si="453"/>
        <v>0</v>
      </c>
      <c r="M4168" s="39">
        <f t="shared" si="454"/>
        <v>0</v>
      </c>
      <c r="N4168" s="41">
        <f t="shared" si="456"/>
        <v>0</v>
      </c>
    </row>
    <row r="4169" spans="2:14">
      <c r="B4169" s="1">
        <v>37034</v>
      </c>
      <c r="C4169" s="1">
        <f t="shared" si="455"/>
        <v>37012</v>
      </c>
      <c r="E4169" s="42">
        <f>IF(DAY(B4169)&gt;14,VLOOKUP(DATE(YEAR(C4169),MONTH(C4169)-1,DAY(1)),'מדדים וריביות'!B:C,2,FALSE),VLOOKUP(DATE(YEAR(C4169),MONTH(C4169)-2,DAY(1)),'מדדים וריביות'!B:C,2,FALSE))</f>
        <v>25767851.9960097</v>
      </c>
      <c r="F4169" s="43">
        <f>IF($B$5=1,'ריבית יומית'!D4163,'ריבית יומית'!G4163)</f>
        <v>1.0738622586670132E-4</v>
      </c>
      <c r="G4169" s="43">
        <f t="shared" ref="G4169:G4232" si="457">IF(B4169&gt;$B$2,0,F4169)</f>
        <v>1.0738622586670132E-4</v>
      </c>
      <c r="H4169" s="29">
        <f t="shared" ref="H4169:H4232" si="458">H4170*(1+G4169)</f>
        <v>1.3781363709728875</v>
      </c>
      <c r="I4169" s="30">
        <f>VLOOKUP(B4168,'מדדים וריביות'!B:C,2)</f>
        <v>25870308.663985901</v>
      </c>
      <c r="K4169" s="39">
        <f t="shared" ref="K4169:K4232" si="459">$B$4/E4169*D4169-D4169</f>
        <v>0</v>
      </c>
      <c r="L4169" s="39">
        <f t="shared" ref="L4169:L4232" si="460">H4170*D4169-D4169</f>
        <v>0</v>
      </c>
      <c r="M4169" s="39">
        <f t="shared" ref="M4169:M4232" si="461">$B$4/E4169*L4169-L4169</f>
        <v>0</v>
      </c>
      <c r="N4169" s="41">
        <f t="shared" si="456"/>
        <v>0</v>
      </c>
    </row>
    <row r="4170" spans="2:14">
      <c r="B4170" s="1">
        <v>37035</v>
      </c>
      <c r="C4170" s="1">
        <f t="shared" ref="C4170:C4233" si="462">DATE(YEAR(B4170),MONTH(B4170),DAY(1))</f>
        <v>37012</v>
      </c>
      <c r="E4170" s="42">
        <f>IF(DAY(B4170)&gt;14,VLOOKUP(DATE(YEAR(C4170),MONTH(C4170)-1,DAY(1)),'מדדים וריביות'!B:C,2,FALSE),VLOOKUP(DATE(YEAR(C4170),MONTH(C4170)-2,DAY(1)),'מדדים וריביות'!B:C,2,FALSE))</f>
        <v>25767851.9960097</v>
      </c>
      <c r="F4170" s="43">
        <f>IF($B$5=1,'ריבית יומית'!D4164,'ריבית יומית'!G4164)</f>
        <v>1.0738622586670132E-4</v>
      </c>
      <c r="G4170" s="43">
        <f t="shared" si="457"/>
        <v>1.0738622586670132E-4</v>
      </c>
      <c r="H4170" s="29">
        <f t="shared" si="458"/>
        <v>1.3779883939999678</v>
      </c>
      <c r="I4170" s="30">
        <f>VLOOKUP(B4169,'מדדים וריביות'!B:C,2)</f>
        <v>25870308.663985901</v>
      </c>
      <c r="K4170" s="39">
        <f t="shared" si="459"/>
        <v>0</v>
      </c>
      <c r="L4170" s="39">
        <f t="shared" si="460"/>
        <v>0</v>
      </c>
      <c r="M4170" s="39">
        <f t="shared" si="461"/>
        <v>0</v>
      </c>
      <c r="N4170" s="41">
        <f t="shared" ref="N4170:N4233" si="463">SUM(K4170:M4170)</f>
        <v>0</v>
      </c>
    </row>
    <row r="4171" spans="2:14">
      <c r="B4171" s="1">
        <v>37036</v>
      </c>
      <c r="C4171" s="1">
        <f t="shared" si="462"/>
        <v>37012</v>
      </c>
      <c r="E4171" s="42">
        <f>IF(DAY(B4171)&gt;14,VLOOKUP(DATE(YEAR(C4171),MONTH(C4171)-1,DAY(1)),'מדדים וריביות'!B:C,2,FALSE),VLOOKUP(DATE(YEAR(C4171),MONTH(C4171)-2,DAY(1)),'מדדים וריביות'!B:C,2,FALSE))</f>
        <v>25767851.9960097</v>
      </c>
      <c r="F4171" s="43">
        <f>IF($B$5=1,'ריבית יומית'!D4165,'ריבית יומית'!G4165)</f>
        <v>1.0738622586670132E-4</v>
      </c>
      <c r="G4171" s="43">
        <f t="shared" si="457"/>
        <v>1.0738622586670132E-4</v>
      </c>
      <c r="H4171" s="29">
        <f t="shared" si="458"/>
        <v>1.3778404329160303</v>
      </c>
      <c r="I4171" s="30">
        <f>VLOOKUP(B4170,'מדדים וריביות'!B:C,2)</f>
        <v>25870308.663985901</v>
      </c>
      <c r="K4171" s="39">
        <f t="shared" si="459"/>
        <v>0</v>
      </c>
      <c r="L4171" s="39">
        <f t="shared" si="460"/>
        <v>0</v>
      </c>
      <c r="M4171" s="39">
        <f t="shared" si="461"/>
        <v>0</v>
      </c>
      <c r="N4171" s="41">
        <f t="shared" si="463"/>
        <v>0</v>
      </c>
    </row>
    <row r="4172" spans="2:14">
      <c r="B4172" s="1">
        <v>37037</v>
      </c>
      <c r="C4172" s="1">
        <f t="shared" si="462"/>
        <v>37012</v>
      </c>
      <c r="E4172" s="42">
        <f>IF(DAY(B4172)&gt;14,VLOOKUP(DATE(YEAR(C4172),MONTH(C4172)-1,DAY(1)),'מדדים וריביות'!B:C,2,FALSE),VLOOKUP(DATE(YEAR(C4172),MONTH(C4172)-2,DAY(1)),'מדדים וריביות'!B:C,2,FALSE))</f>
        <v>25767851.9960097</v>
      </c>
      <c r="F4172" s="43">
        <f>IF($B$5=1,'ריבית יומית'!D4166,'ריבית יומית'!G4166)</f>
        <v>1.0738622586670132E-4</v>
      </c>
      <c r="G4172" s="43">
        <f t="shared" si="457"/>
        <v>1.0738622586670132E-4</v>
      </c>
      <c r="H4172" s="29">
        <f t="shared" si="458"/>
        <v>1.3776924877193693</v>
      </c>
      <c r="I4172" s="30">
        <f>VLOOKUP(B4171,'מדדים וריביות'!B:C,2)</f>
        <v>25870308.663985901</v>
      </c>
      <c r="K4172" s="39">
        <f t="shared" si="459"/>
        <v>0</v>
      </c>
      <c r="L4172" s="39">
        <f t="shared" si="460"/>
        <v>0</v>
      </c>
      <c r="M4172" s="39">
        <f t="shared" si="461"/>
        <v>0</v>
      </c>
      <c r="N4172" s="41">
        <f t="shared" si="463"/>
        <v>0</v>
      </c>
    </row>
    <row r="4173" spans="2:14">
      <c r="B4173" s="1">
        <v>37038</v>
      </c>
      <c r="C4173" s="1">
        <f t="shared" si="462"/>
        <v>37012</v>
      </c>
      <c r="E4173" s="42">
        <f>IF(DAY(B4173)&gt;14,VLOOKUP(DATE(YEAR(C4173),MONTH(C4173)-1,DAY(1)),'מדדים וריביות'!B:C,2,FALSE),VLOOKUP(DATE(YEAR(C4173),MONTH(C4173)-2,DAY(1)),'מדדים וריביות'!B:C,2,FALSE))</f>
        <v>25767851.9960097</v>
      </c>
      <c r="F4173" s="43">
        <f>IF($B$5=1,'ריבית יומית'!D4167,'ריבית יומית'!G4167)</f>
        <v>1.0738622586670132E-4</v>
      </c>
      <c r="G4173" s="43">
        <f t="shared" si="457"/>
        <v>1.0738622586670132E-4</v>
      </c>
      <c r="H4173" s="29">
        <f t="shared" si="458"/>
        <v>1.3775445584082786</v>
      </c>
      <c r="I4173" s="30">
        <f>VLOOKUP(B4172,'מדדים וריביות'!B:C,2)</f>
        <v>25870308.663985901</v>
      </c>
      <c r="K4173" s="39">
        <f t="shared" si="459"/>
        <v>0</v>
      </c>
      <c r="L4173" s="39">
        <f t="shared" si="460"/>
        <v>0</v>
      </c>
      <c r="M4173" s="39">
        <f t="shared" si="461"/>
        <v>0</v>
      </c>
      <c r="N4173" s="41">
        <f t="shared" si="463"/>
        <v>0</v>
      </c>
    </row>
    <row r="4174" spans="2:14">
      <c r="B4174" s="1">
        <v>37039</v>
      </c>
      <c r="C4174" s="1">
        <f t="shared" si="462"/>
        <v>37012</v>
      </c>
      <c r="E4174" s="42">
        <f>IF(DAY(B4174)&gt;14,VLOOKUP(DATE(YEAR(C4174),MONTH(C4174)-1,DAY(1)),'מדדים וריביות'!B:C,2,FALSE),VLOOKUP(DATE(YEAR(C4174),MONTH(C4174)-2,DAY(1)),'מדדים וריביות'!B:C,2,FALSE))</f>
        <v>25767851.9960097</v>
      </c>
      <c r="F4174" s="43">
        <f>IF($B$5=1,'ריבית יומית'!D4168,'ריבית יומית'!G4168)</f>
        <v>1.0738622586670132E-4</v>
      </c>
      <c r="G4174" s="43">
        <f t="shared" si="457"/>
        <v>1.0738622586670132E-4</v>
      </c>
      <c r="H4174" s="29">
        <f t="shared" si="458"/>
        <v>1.3773966449810526</v>
      </c>
      <c r="I4174" s="30">
        <f>VLOOKUP(B4173,'מדדים וריביות'!B:C,2)</f>
        <v>25870308.663985901</v>
      </c>
      <c r="K4174" s="39">
        <f t="shared" si="459"/>
        <v>0</v>
      </c>
      <c r="L4174" s="39">
        <f t="shared" si="460"/>
        <v>0</v>
      </c>
      <c r="M4174" s="39">
        <f t="shared" si="461"/>
        <v>0</v>
      </c>
      <c r="N4174" s="41">
        <f t="shared" si="463"/>
        <v>0</v>
      </c>
    </row>
    <row r="4175" spans="2:14">
      <c r="B4175" s="1">
        <v>37040</v>
      </c>
      <c r="C4175" s="1">
        <f t="shared" si="462"/>
        <v>37012</v>
      </c>
      <c r="E4175" s="42">
        <f>IF(DAY(B4175)&gt;14,VLOOKUP(DATE(YEAR(C4175),MONTH(C4175)-1,DAY(1)),'מדדים וריביות'!B:C,2,FALSE),VLOOKUP(DATE(YEAR(C4175),MONTH(C4175)-2,DAY(1)),'מדדים וריביות'!B:C,2,FALSE))</f>
        <v>25767851.9960097</v>
      </c>
      <c r="F4175" s="43">
        <f>IF($B$5=1,'ריבית יומית'!D4169,'ריבית יומית'!G4169)</f>
        <v>1.0738622586670132E-4</v>
      </c>
      <c r="G4175" s="43">
        <f t="shared" si="457"/>
        <v>1.0738622586670132E-4</v>
      </c>
      <c r="H4175" s="29">
        <f t="shared" si="458"/>
        <v>1.3772487474359858</v>
      </c>
      <c r="I4175" s="30">
        <f>VLOOKUP(B4174,'מדדים וריביות'!B:C,2)</f>
        <v>25870308.663985901</v>
      </c>
      <c r="K4175" s="39">
        <f t="shared" si="459"/>
        <v>0</v>
      </c>
      <c r="L4175" s="39">
        <f t="shared" si="460"/>
        <v>0</v>
      </c>
      <c r="M4175" s="39">
        <f t="shared" si="461"/>
        <v>0</v>
      </c>
      <c r="N4175" s="41">
        <f t="shared" si="463"/>
        <v>0</v>
      </c>
    </row>
    <row r="4176" spans="2:14">
      <c r="B4176" s="1">
        <v>37041</v>
      </c>
      <c r="C4176" s="1">
        <f t="shared" si="462"/>
        <v>37012</v>
      </c>
      <c r="E4176" s="42">
        <f>IF(DAY(B4176)&gt;14,VLOOKUP(DATE(YEAR(C4176),MONTH(C4176)-1,DAY(1)),'מדדים וריביות'!B:C,2,FALSE),VLOOKUP(DATE(YEAR(C4176),MONTH(C4176)-2,DAY(1)),'מדדים וריביות'!B:C,2,FALSE))</f>
        <v>25767851.9960097</v>
      </c>
      <c r="F4176" s="43">
        <f>IF($B$5=1,'ריבית יומית'!D4170,'ריבית יומית'!G4170)</f>
        <v>1.0738622586670132E-4</v>
      </c>
      <c r="G4176" s="43">
        <f t="shared" si="457"/>
        <v>1.0738622586670132E-4</v>
      </c>
      <c r="H4176" s="29">
        <f t="shared" si="458"/>
        <v>1.3771008657713728</v>
      </c>
      <c r="I4176" s="30">
        <f>VLOOKUP(B4175,'מדדים וריביות'!B:C,2)</f>
        <v>25870308.663985901</v>
      </c>
      <c r="K4176" s="39">
        <f t="shared" si="459"/>
        <v>0</v>
      </c>
      <c r="L4176" s="39">
        <f t="shared" si="460"/>
        <v>0</v>
      </c>
      <c r="M4176" s="39">
        <f t="shared" si="461"/>
        <v>0</v>
      </c>
      <c r="N4176" s="41">
        <f t="shared" si="463"/>
        <v>0</v>
      </c>
    </row>
    <row r="4177" spans="2:14">
      <c r="B4177" s="1">
        <v>37042</v>
      </c>
      <c r="C4177" s="1">
        <f t="shared" si="462"/>
        <v>37012</v>
      </c>
      <c r="E4177" s="42">
        <f>IF(DAY(B4177)&gt;14,VLOOKUP(DATE(YEAR(C4177),MONTH(C4177)-1,DAY(1)),'מדדים וריביות'!B:C,2,FALSE),VLOOKUP(DATE(YEAR(C4177),MONTH(C4177)-2,DAY(1)),'מדדים וריביות'!B:C,2,FALSE))</f>
        <v>25767851.9960097</v>
      </c>
      <c r="F4177" s="43">
        <f>IF($B$5=1,'ריבית יומית'!D4171,'ריבית יומית'!G4171)</f>
        <v>1.0738622586670132E-4</v>
      </c>
      <c r="G4177" s="43">
        <f t="shared" si="457"/>
        <v>1.0738622586670132E-4</v>
      </c>
      <c r="H4177" s="29">
        <f t="shared" si="458"/>
        <v>1.3769529999855086</v>
      </c>
      <c r="I4177" s="30">
        <f>VLOOKUP(B4176,'מדדים וריביות'!B:C,2)</f>
        <v>25870308.663985901</v>
      </c>
      <c r="K4177" s="39">
        <f t="shared" si="459"/>
        <v>0</v>
      </c>
      <c r="L4177" s="39">
        <f t="shared" si="460"/>
        <v>0</v>
      </c>
      <c r="M4177" s="39">
        <f t="shared" si="461"/>
        <v>0</v>
      </c>
      <c r="N4177" s="41">
        <f t="shared" si="463"/>
        <v>0</v>
      </c>
    </row>
    <row r="4178" spans="2:14">
      <c r="B4178" s="1">
        <v>37043</v>
      </c>
      <c r="C4178" s="1">
        <f t="shared" si="462"/>
        <v>37043</v>
      </c>
      <c r="E4178" s="42">
        <f>IF(DAY(B4178)&gt;14,VLOOKUP(DATE(YEAR(C4178),MONTH(C4178)-1,DAY(1)),'מדדים וריביות'!B:C,2,FALSE),VLOOKUP(DATE(YEAR(C4178),MONTH(C4178)-2,DAY(1)),'מדדים וריביות'!B:C,2,FALSE))</f>
        <v>25767851.9960097</v>
      </c>
      <c r="F4178" s="43">
        <f>IF($B$5=1,'ריבית יומית'!D4172,'ריבית יומית'!G4172)</f>
        <v>1.0738622586670132E-4</v>
      </c>
      <c r="G4178" s="43">
        <f t="shared" si="457"/>
        <v>1.0738622586670132E-4</v>
      </c>
      <c r="H4178" s="29">
        <f t="shared" si="458"/>
        <v>1.376805150076688</v>
      </c>
      <c r="I4178" s="30">
        <f>VLOOKUP(B4177,'מדדים וריביות'!B:C,2)</f>
        <v>25870308.663985901</v>
      </c>
      <c r="K4178" s="39">
        <f t="shared" si="459"/>
        <v>0</v>
      </c>
      <c r="L4178" s="39">
        <f t="shared" si="460"/>
        <v>0</v>
      </c>
      <c r="M4178" s="39">
        <f t="shared" si="461"/>
        <v>0</v>
      </c>
      <c r="N4178" s="41">
        <f t="shared" si="463"/>
        <v>0</v>
      </c>
    </row>
    <row r="4179" spans="2:14">
      <c r="B4179" s="1">
        <v>37044</v>
      </c>
      <c r="C4179" s="1">
        <f t="shared" si="462"/>
        <v>37043</v>
      </c>
      <c r="E4179" s="42">
        <f>IF(DAY(B4179)&gt;14,VLOOKUP(DATE(YEAR(C4179),MONTH(C4179)-1,DAY(1)),'מדדים וריביות'!B:C,2,FALSE),VLOOKUP(DATE(YEAR(C4179),MONTH(C4179)-2,DAY(1)),'מדדים וריביות'!B:C,2,FALSE))</f>
        <v>25767851.9960097</v>
      </c>
      <c r="F4179" s="43">
        <f>IF($B$5=1,'ריבית יומית'!D4173,'ריבית יומית'!G4173)</f>
        <v>1.0738622586670132E-4</v>
      </c>
      <c r="G4179" s="43">
        <f t="shared" si="457"/>
        <v>1.0738622586670132E-4</v>
      </c>
      <c r="H4179" s="29">
        <f t="shared" si="458"/>
        <v>1.3766573160432063</v>
      </c>
      <c r="I4179" s="30">
        <f>VLOOKUP(B4178,'מדדים וריביות'!B:C,2)</f>
        <v>25947151.164967999</v>
      </c>
      <c r="K4179" s="39">
        <f t="shared" si="459"/>
        <v>0</v>
      </c>
      <c r="L4179" s="39">
        <f t="shared" si="460"/>
        <v>0</v>
      </c>
      <c r="M4179" s="39">
        <f t="shared" si="461"/>
        <v>0</v>
      </c>
      <c r="N4179" s="41">
        <f t="shared" si="463"/>
        <v>0</v>
      </c>
    </row>
    <row r="4180" spans="2:14">
      <c r="B4180" s="1">
        <v>37045</v>
      </c>
      <c r="C4180" s="1">
        <f t="shared" si="462"/>
        <v>37043</v>
      </c>
      <c r="E4180" s="42">
        <f>IF(DAY(B4180)&gt;14,VLOOKUP(DATE(YEAR(C4180),MONTH(C4180)-1,DAY(1)),'מדדים וריביות'!B:C,2,FALSE),VLOOKUP(DATE(YEAR(C4180),MONTH(C4180)-2,DAY(1)),'מדדים וריביות'!B:C,2,FALSE))</f>
        <v>25767851.9960097</v>
      </c>
      <c r="F4180" s="43">
        <f>IF($B$5=1,'ריבית יומית'!D4174,'ריבית יומית'!G4174)</f>
        <v>1.0738622586670132E-4</v>
      </c>
      <c r="G4180" s="43">
        <f t="shared" si="457"/>
        <v>1.0738622586670132E-4</v>
      </c>
      <c r="H4180" s="29">
        <f t="shared" si="458"/>
        <v>1.376509497883359</v>
      </c>
      <c r="I4180" s="30">
        <f>VLOOKUP(B4179,'מדדים וריביות'!B:C,2)</f>
        <v>25947151.164967999</v>
      </c>
      <c r="K4180" s="39">
        <f t="shared" si="459"/>
        <v>0</v>
      </c>
      <c r="L4180" s="39">
        <f t="shared" si="460"/>
        <v>0</v>
      </c>
      <c r="M4180" s="39">
        <f t="shared" si="461"/>
        <v>0</v>
      </c>
      <c r="N4180" s="41">
        <f t="shared" si="463"/>
        <v>0</v>
      </c>
    </row>
    <row r="4181" spans="2:14">
      <c r="B4181" s="1">
        <v>37046</v>
      </c>
      <c r="C4181" s="1">
        <f t="shared" si="462"/>
        <v>37043</v>
      </c>
      <c r="E4181" s="42">
        <f>IF(DAY(B4181)&gt;14,VLOOKUP(DATE(YEAR(C4181),MONTH(C4181)-1,DAY(1)),'מדדים וריביות'!B:C,2,FALSE),VLOOKUP(DATE(YEAR(C4181),MONTH(C4181)-2,DAY(1)),'מדדים וריביות'!B:C,2,FALSE))</f>
        <v>25767851.9960097</v>
      </c>
      <c r="F4181" s="43">
        <f>IF($B$5=1,'ריבית יומית'!D4175,'ריבית יומית'!G4175)</f>
        <v>1.0738622586670132E-4</v>
      </c>
      <c r="G4181" s="43">
        <f t="shared" si="457"/>
        <v>1.0738622586670132E-4</v>
      </c>
      <c r="H4181" s="29">
        <f t="shared" si="458"/>
        <v>1.3763616955954414</v>
      </c>
      <c r="I4181" s="30">
        <f>VLOOKUP(B4180,'מדדים וריביות'!B:C,2)</f>
        <v>25947151.164967999</v>
      </c>
      <c r="K4181" s="39">
        <f t="shared" si="459"/>
        <v>0</v>
      </c>
      <c r="L4181" s="39">
        <f t="shared" si="460"/>
        <v>0</v>
      </c>
      <c r="M4181" s="39">
        <f t="shared" si="461"/>
        <v>0</v>
      </c>
      <c r="N4181" s="41">
        <f t="shared" si="463"/>
        <v>0</v>
      </c>
    </row>
    <row r="4182" spans="2:14">
      <c r="B4182" s="1">
        <v>37047</v>
      </c>
      <c r="C4182" s="1">
        <f t="shared" si="462"/>
        <v>37043</v>
      </c>
      <c r="E4182" s="42">
        <f>IF(DAY(B4182)&gt;14,VLOOKUP(DATE(YEAR(C4182),MONTH(C4182)-1,DAY(1)),'מדדים וריביות'!B:C,2,FALSE),VLOOKUP(DATE(YEAR(C4182),MONTH(C4182)-2,DAY(1)),'מדדים וריביות'!B:C,2,FALSE))</f>
        <v>25767851.9960097</v>
      </c>
      <c r="F4182" s="43">
        <f>IF($B$5=1,'ריבית יומית'!D4176,'ריבית יומית'!G4176)</f>
        <v>1.0738622586670132E-4</v>
      </c>
      <c r="G4182" s="43">
        <f t="shared" si="457"/>
        <v>1.0738622586670132E-4</v>
      </c>
      <c r="H4182" s="29">
        <f t="shared" si="458"/>
        <v>1.3762139091777497</v>
      </c>
      <c r="I4182" s="30">
        <f>VLOOKUP(B4181,'מדדים וריביות'!B:C,2)</f>
        <v>25947151.164967999</v>
      </c>
      <c r="K4182" s="39">
        <f t="shared" si="459"/>
        <v>0</v>
      </c>
      <c r="L4182" s="39">
        <f t="shared" si="460"/>
        <v>0</v>
      </c>
      <c r="M4182" s="39">
        <f t="shared" si="461"/>
        <v>0</v>
      </c>
      <c r="N4182" s="41">
        <f t="shared" si="463"/>
        <v>0</v>
      </c>
    </row>
    <row r="4183" spans="2:14">
      <c r="B4183" s="1">
        <v>37048</v>
      </c>
      <c r="C4183" s="1">
        <f t="shared" si="462"/>
        <v>37043</v>
      </c>
      <c r="E4183" s="42">
        <f>IF(DAY(B4183)&gt;14,VLOOKUP(DATE(YEAR(C4183),MONTH(C4183)-1,DAY(1)),'מדדים וריביות'!B:C,2,FALSE),VLOOKUP(DATE(YEAR(C4183),MONTH(C4183)-2,DAY(1)),'מדדים וריביות'!B:C,2,FALSE))</f>
        <v>25767851.9960097</v>
      </c>
      <c r="F4183" s="43">
        <f>IF($B$5=1,'ריבית יומית'!D4177,'ריבית יומית'!G4177)</f>
        <v>1.0738622586670132E-4</v>
      </c>
      <c r="G4183" s="43">
        <f t="shared" si="457"/>
        <v>1.0738622586670132E-4</v>
      </c>
      <c r="H4183" s="29">
        <f t="shared" si="458"/>
        <v>1.3760661386285793</v>
      </c>
      <c r="I4183" s="30">
        <f>VLOOKUP(B4182,'מדדים וריביות'!B:C,2)</f>
        <v>25947151.164967999</v>
      </c>
      <c r="K4183" s="39">
        <f t="shared" si="459"/>
        <v>0</v>
      </c>
      <c r="L4183" s="39">
        <f t="shared" si="460"/>
        <v>0</v>
      </c>
      <c r="M4183" s="39">
        <f t="shared" si="461"/>
        <v>0</v>
      </c>
      <c r="N4183" s="41">
        <f t="shared" si="463"/>
        <v>0</v>
      </c>
    </row>
    <row r="4184" spans="2:14">
      <c r="B4184" s="1">
        <v>37049</v>
      </c>
      <c r="C4184" s="1">
        <f t="shared" si="462"/>
        <v>37043</v>
      </c>
      <c r="E4184" s="42">
        <f>IF(DAY(B4184)&gt;14,VLOOKUP(DATE(YEAR(C4184),MONTH(C4184)-1,DAY(1)),'מדדים וריביות'!B:C,2,FALSE),VLOOKUP(DATE(YEAR(C4184),MONTH(C4184)-2,DAY(1)),'מדדים וריביות'!B:C,2,FALSE))</f>
        <v>25767851.9960097</v>
      </c>
      <c r="F4184" s="43">
        <f>IF($B$5=1,'ריבית יומית'!D4178,'ריבית יומית'!G4178)</f>
        <v>1.0738622586670132E-4</v>
      </c>
      <c r="G4184" s="43">
        <f t="shared" si="457"/>
        <v>1.0738622586670132E-4</v>
      </c>
      <c r="H4184" s="29">
        <f t="shared" si="458"/>
        <v>1.3759183839462268</v>
      </c>
      <c r="I4184" s="30">
        <f>VLOOKUP(B4183,'מדדים וריביות'!B:C,2)</f>
        <v>25947151.164967999</v>
      </c>
      <c r="K4184" s="39">
        <f t="shared" si="459"/>
        <v>0</v>
      </c>
      <c r="L4184" s="39">
        <f t="shared" si="460"/>
        <v>0</v>
      </c>
      <c r="M4184" s="39">
        <f t="shared" si="461"/>
        <v>0</v>
      </c>
      <c r="N4184" s="41">
        <f t="shared" si="463"/>
        <v>0</v>
      </c>
    </row>
    <row r="4185" spans="2:14">
      <c r="B4185" s="1">
        <v>37050</v>
      </c>
      <c r="C4185" s="1">
        <f t="shared" si="462"/>
        <v>37043</v>
      </c>
      <c r="E4185" s="42">
        <f>IF(DAY(B4185)&gt;14,VLOOKUP(DATE(YEAR(C4185),MONTH(C4185)-1,DAY(1)),'מדדים וריביות'!B:C,2,FALSE),VLOOKUP(DATE(YEAR(C4185),MONTH(C4185)-2,DAY(1)),'מדדים וריביות'!B:C,2,FALSE))</f>
        <v>25767851.9960097</v>
      </c>
      <c r="F4185" s="43">
        <f>IF($B$5=1,'ריבית יומית'!D4179,'ריבית יומית'!G4179)</f>
        <v>1.0738622586670132E-4</v>
      </c>
      <c r="G4185" s="43">
        <f t="shared" si="457"/>
        <v>1.0738622586670132E-4</v>
      </c>
      <c r="H4185" s="29">
        <f t="shared" si="458"/>
        <v>1.3757706451289882</v>
      </c>
      <c r="I4185" s="30">
        <f>VLOOKUP(B4184,'מדדים וריביות'!B:C,2)</f>
        <v>25947151.164967999</v>
      </c>
      <c r="K4185" s="39">
        <f t="shared" si="459"/>
        <v>0</v>
      </c>
      <c r="L4185" s="39">
        <f t="shared" si="460"/>
        <v>0</v>
      </c>
      <c r="M4185" s="39">
        <f t="shared" si="461"/>
        <v>0</v>
      </c>
      <c r="N4185" s="41">
        <f t="shared" si="463"/>
        <v>0</v>
      </c>
    </row>
    <row r="4186" spans="2:14">
      <c r="B4186" s="1">
        <v>37051</v>
      </c>
      <c r="C4186" s="1">
        <f t="shared" si="462"/>
        <v>37043</v>
      </c>
      <c r="E4186" s="42">
        <f>IF(DAY(B4186)&gt;14,VLOOKUP(DATE(YEAR(C4186),MONTH(C4186)-1,DAY(1)),'מדדים וריביות'!B:C,2,FALSE),VLOOKUP(DATE(YEAR(C4186),MONTH(C4186)-2,DAY(1)),'מדדים וריביות'!B:C,2,FALSE))</f>
        <v>25767851.9960097</v>
      </c>
      <c r="F4186" s="43">
        <f>IF($B$5=1,'ריבית יומית'!D4180,'ריבית יומית'!G4180)</f>
        <v>1.0738622586670132E-4</v>
      </c>
      <c r="G4186" s="43">
        <f t="shared" si="457"/>
        <v>1.0738622586670132E-4</v>
      </c>
      <c r="H4186" s="29">
        <f t="shared" si="458"/>
        <v>1.3756229221751601</v>
      </c>
      <c r="I4186" s="30">
        <f>VLOOKUP(B4185,'מדדים וריביות'!B:C,2)</f>
        <v>25947151.164967999</v>
      </c>
      <c r="K4186" s="39">
        <f t="shared" si="459"/>
        <v>0</v>
      </c>
      <c r="L4186" s="39">
        <f t="shared" si="460"/>
        <v>0</v>
      </c>
      <c r="M4186" s="39">
        <f t="shared" si="461"/>
        <v>0</v>
      </c>
      <c r="N4186" s="41">
        <f t="shared" si="463"/>
        <v>0</v>
      </c>
    </row>
    <row r="4187" spans="2:14">
      <c r="B4187" s="1">
        <v>37052</v>
      </c>
      <c r="C4187" s="1">
        <f t="shared" si="462"/>
        <v>37043</v>
      </c>
      <c r="E4187" s="42">
        <f>IF(DAY(B4187)&gt;14,VLOOKUP(DATE(YEAR(C4187),MONTH(C4187)-1,DAY(1)),'מדדים וריביות'!B:C,2,FALSE),VLOOKUP(DATE(YEAR(C4187),MONTH(C4187)-2,DAY(1)),'מדדים וריביות'!B:C,2,FALSE))</f>
        <v>25767851.9960097</v>
      </c>
      <c r="F4187" s="43">
        <f>IF($B$5=1,'ריבית יומית'!D4181,'ריבית יומית'!G4181)</f>
        <v>1.0738622586670132E-4</v>
      </c>
      <c r="G4187" s="43">
        <f t="shared" si="457"/>
        <v>1.0738622586670132E-4</v>
      </c>
      <c r="H4187" s="29">
        <f t="shared" si="458"/>
        <v>1.3754752150830392</v>
      </c>
      <c r="I4187" s="30">
        <f>VLOOKUP(B4186,'מדדים וריביות'!B:C,2)</f>
        <v>25947151.164967999</v>
      </c>
      <c r="K4187" s="39">
        <f t="shared" si="459"/>
        <v>0</v>
      </c>
      <c r="L4187" s="39">
        <f t="shared" si="460"/>
        <v>0</v>
      </c>
      <c r="M4187" s="39">
        <f t="shared" si="461"/>
        <v>0</v>
      </c>
      <c r="N4187" s="41">
        <f t="shared" si="463"/>
        <v>0</v>
      </c>
    </row>
    <row r="4188" spans="2:14">
      <c r="B4188" s="1">
        <v>37053</v>
      </c>
      <c r="C4188" s="1">
        <f t="shared" si="462"/>
        <v>37043</v>
      </c>
      <c r="E4188" s="42">
        <f>IF(DAY(B4188)&gt;14,VLOOKUP(DATE(YEAR(C4188),MONTH(C4188)-1,DAY(1)),'מדדים וריביות'!B:C,2,FALSE),VLOOKUP(DATE(YEAR(C4188),MONTH(C4188)-2,DAY(1)),'מדדים וריביות'!B:C,2,FALSE))</f>
        <v>25767851.9960097</v>
      </c>
      <c r="F4188" s="43">
        <f>IF($B$5=1,'ריבית יומית'!D4182,'ריבית יומית'!G4182)</f>
        <v>1.0738622586670132E-4</v>
      </c>
      <c r="G4188" s="43">
        <f t="shared" si="457"/>
        <v>1.0738622586670132E-4</v>
      </c>
      <c r="H4188" s="29">
        <f t="shared" si="458"/>
        <v>1.3753275238509222</v>
      </c>
      <c r="I4188" s="30">
        <f>VLOOKUP(B4187,'מדדים וריביות'!B:C,2)</f>
        <v>25947151.164967999</v>
      </c>
      <c r="K4188" s="39">
        <f t="shared" si="459"/>
        <v>0</v>
      </c>
      <c r="L4188" s="39">
        <f t="shared" si="460"/>
        <v>0</v>
      </c>
      <c r="M4188" s="39">
        <f t="shared" si="461"/>
        <v>0</v>
      </c>
      <c r="N4188" s="41">
        <f t="shared" si="463"/>
        <v>0</v>
      </c>
    </row>
    <row r="4189" spans="2:14">
      <c r="B4189" s="1">
        <v>37054</v>
      </c>
      <c r="C4189" s="1">
        <f t="shared" si="462"/>
        <v>37043</v>
      </c>
      <c r="E4189" s="42">
        <f>IF(DAY(B4189)&gt;14,VLOOKUP(DATE(YEAR(C4189),MONTH(C4189)-1,DAY(1)),'מדדים וריביות'!B:C,2,FALSE),VLOOKUP(DATE(YEAR(C4189),MONTH(C4189)-2,DAY(1)),'מדדים וריביות'!B:C,2,FALSE))</f>
        <v>25767851.9960097</v>
      </c>
      <c r="F4189" s="43">
        <f>IF($B$5=1,'ריבית יומית'!D4183,'ריבית יומית'!G4183)</f>
        <v>1.0738622586670132E-4</v>
      </c>
      <c r="G4189" s="43">
        <f t="shared" si="457"/>
        <v>1.0738622586670132E-4</v>
      </c>
      <c r="H4189" s="29">
        <f t="shared" si="458"/>
        <v>1.3751798484771063</v>
      </c>
      <c r="I4189" s="30">
        <f>VLOOKUP(B4188,'מדדים וריביות'!B:C,2)</f>
        <v>25947151.164967999</v>
      </c>
      <c r="K4189" s="39">
        <f t="shared" si="459"/>
        <v>0</v>
      </c>
      <c r="L4189" s="39">
        <f t="shared" si="460"/>
        <v>0</v>
      </c>
      <c r="M4189" s="39">
        <f t="shared" si="461"/>
        <v>0</v>
      </c>
      <c r="N4189" s="41">
        <f t="shared" si="463"/>
        <v>0</v>
      </c>
    </row>
    <row r="4190" spans="2:14">
      <c r="B4190" s="1">
        <v>37055</v>
      </c>
      <c r="C4190" s="1">
        <f t="shared" si="462"/>
        <v>37043</v>
      </c>
      <c r="E4190" s="42">
        <f>IF(DAY(B4190)&gt;14,VLOOKUP(DATE(YEAR(C4190),MONTH(C4190)-1,DAY(1)),'מדדים וריביות'!B:C,2,FALSE),VLOOKUP(DATE(YEAR(C4190),MONTH(C4190)-2,DAY(1)),'מדדים וריביות'!B:C,2,FALSE))</f>
        <v>25767851.9960097</v>
      </c>
      <c r="F4190" s="43">
        <f>IF($B$5=1,'ריבית יומית'!D4184,'ריבית יומית'!G4184)</f>
        <v>1.0738622586670132E-4</v>
      </c>
      <c r="G4190" s="43">
        <f t="shared" si="457"/>
        <v>1.0738622586670132E-4</v>
      </c>
      <c r="H4190" s="29">
        <f t="shared" si="458"/>
        <v>1.3750321889598887</v>
      </c>
      <c r="I4190" s="30">
        <f>VLOOKUP(B4189,'מדדים וריביות'!B:C,2)</f>
        <v>25947151.164967999</v>
      </c>
      <c r="K4190" s="39">
        <f t="shared" si="459"/>
        <v>0</v>
      </c>
      <c r="L4190" s="39">
        <f t="shared" si="460"/>
        <v>0</v>
      </c>
      <c r="M4190" s="39">
        <f t="shared" si="461"/>
        <v>0</v>
      </c>
      <c r="N4190" s="41">
        <f t="shared" si="463"/>
        <v>0</v>
      </c>
    </row>
    <row r="4191" spans="2:14">
      <c r="B4191" s="1">
        <v>37056</v>
      </c>
      <c r="C4191" s="1">
        <f t="shared" si="462"/>
        <v>37043</v>
      </c>
      <c r="E4191" s="42">
        <f>IF(DAY(B4191)&gt;14,VLOOKUP(DATE(YEAR(C4191),MONTH(C4191)-1,DAY(1)),'מדדים וריביות'!B:C,2,FALSE),VLOOKUP(DATE(YEAR(C4191),MONTH(C4191)-2,DAY(1)),'מדדים וריביות'!B:C,2,FALSE))</f>
        <v>25767851.9960097</v>
      </c>
      <c r="F4191" s="43">
        <f>IF($B$5=1,'ריבית יומית'!D4185,'ריבית יומית'!G4185)</f>
        <v>1.0738622586670132E-4</v>
      </c>
      <c r="G4191" s="43">
        <f t="shared" si="457"/>
        <v>1.0738622586670132E-4</v>
      </c>
      <c r="H4191" s="29">
        <f t="shared" si="458"/>
        <v>1.3748845452975667</v>
      </c>
      <c r="I4191" s="30">
        <f>VLOOKUP(B4190,'מדדים וריביות'!B:C,2)</f>
        <v>25947151.164967999</v>
      </c>
      <c r="K4191" s="39">
        <f t="shared" si="459"/>
        <v>0</v>
      </c>
      <c r="L4191" s="39">
        <f t="shared" si="460"/>
        <v>0</v>
      </c>
      <c r="M4191" s="39">
        <f t="shared" si="461"/>
        <v>0</v>
      </c>
      <c r="N4191" s="41">
        <f t="shared" si="463"/>
        <v>0</v>
      </c>
    </row>
    <row r="4192" spans="2:14">
      <c r="B4192" s="1">
        <v>37057</v>
      </c>
      <c r="C4192" s="1">
        <f t="shared" si="462"/>
        <v>37043</v>
      </c>
      <c r="E4192" s="42">
        <f>IF(DAY(B4192)&gt;14,VLOOKUP(DATE(YEAR(C4192),MONTH(C4192)-1,DAY(1)),'מדדים וריביות'!B:C,2,FALSE),VLOOKUP(DATE(YEAR(C4192),MONTH(C4192)-2,DAY(1)),'מדדים וריביות'!B:C,2,FALSE))</f>
        <v>25870308.663985901</v>
      </c>
      <c r="F4192" s="43">
        <f>IF($B$5=1,'ריבית יומית'!D4186,'ריבית יומית'!G4186)</f>
        <v>1.0738622586670132E-4</v>
      </c>
      <c r="G4192" s="43">
        <f t="shared" si="457"/>
        <v>1.0738622586670132E-4</v>
      </c>
      <c r="H4192" s="29">
        <f t="shared" si="458"/>
        <v>1.3747369174884378</v>
      </c>
      <c r="I4192" s="30">
        <f>VLOOKUP(B4191,'מדדים וריביות'!B:C,2)</f>
        <v>25947151.164967999</v>
      </c>
      <c r="K4192" s="39">
        <f t="shared" si="459"/>
        <v>0</v>
      </c>
      <c r="L4192" s="39">
        <f t="shared" si="460"/>
        <v>0</v>
      </c>
      <c r="M4192" s="39">
        <f t="shared" si="461"/>
        <v>0</v>
      </c>
      <c r="N4192" s="41">
        <f t="shared" si="463"/>
        <v>0</v>
      </c>
    </row>
    <row r="4193" spans="2:14">
      <c r="B4193" s="1">
        <v>37058</v>
      </c>
      <c r="C4193" s="1">
        <f t="shared" si="462"/>
        <v>37043</v>
      </c>
      <c r="E4193" s="42">
        <f>IF(DAY(B4193)&gt;14,VLOOKUP(DATE(YEAR(C4193),MONTH(C4193)-1,DAY(1)),'מדדים וריביות'!B:C,2,FALSE),VLOOKUP(DATE(YEAR(C4193),MONTH(C4193)-2,DAY(1)),'מדדים וריביות'!B:C,2,FALSE))</f>
        <v>25870308.663985901</v>
      </c>
      <c r="F4193" s="43">
        <f>IF($B$5=1,'ריבית יומית'!D4187,'ריבית יומית'!G4187)</f>
        <v>1.0738622586670132E-4</v>
      </c>
      <c r="G4193" s="43">
        <f t="shared" si="457"/>
        <v>1.0738622586670132E-4</v>
      </c>
      <c r="H4193" s="29">
        <f t="shared" si="458"/>
        <v>1.3745893055308003</v>
      </c>
      <c r="I4193" s="30">
        <f>VLOOKUP(B4192,'מדדים וריביות'!B:C,2)</f>
        <v>25947151.164967999</v>
      </c>
      <c r="K4193" s="39">
        <f t="shared" si="459"/>
        <v>0</v>
      </c>
      <c r="L4193" s="39">
        <f t="shared" si="460"/>
        <v>0</v>
      </c>
      <c r="M4193" s="39">
        <f t="shared" si="461"/>
        <v>0</v>
      </c>
      <c r="N4193" s="41">
        <f t="shared" si="463"/>
        <v>0</v>
      </c>
    </row>
    <row r="4194" spans="2:14">
      <c r="B4194" s="1">
        <v>37059</v>
      </c>
      <c r="C4194" s="1">
        <f t="shared" si="462"/>
        <v>37043</v>
      </c>
      <c r="E4194" s="42">
        <f>IF(DAY(B4194)&gt;14,VLOOKUP(DATE(YEAR(C4194),MONTH(C4194)-1,DAY(1)),'מדדים וריביות'!B:C,2,FALSE),VLOOKUP(DATE(YEAR(C4194),MONTH(C4194)-2,DAY(1)),'מדדים וריביות'!B:C,2,FALSE))</f>
        <v>25870308.663985901</v>
      </c>
      <c r="F4194" s="43">
        <f>IF($B$5=1,'ריבית יומית'!D4188,'ריבית יומית'!G4188)</f>
        <v>1.0738622586670132E-4</v>
      </c>
      <c r="G4194" s="43">
        <f t="shared" si="457"/>
        <v>1.0738622586670132E-4</v>
      </c>
      <c r="H4194" s="29">
        <f t="shared" si="458"/>
        <v>1.3744417094229515</v>
      </c>
      <c r="I4194" s="30">
        <f>VLOOKUP(B4193,'מדדים וריביות'!B:C,2)</f>
        <v>25947151.164967999</v>
      </c>
      <c r="K4194" s="39">
        <f t="shared" si="459"/>
        <v>0</v>
      </c>
      <c r="L4194" s="39">
        <f t="shared" si="460"/>
        <v>0</v>
      </c>
      <c r="M4194" s="39">
        <f t="shared" si="461"/>
        <v>0</v>
      </c>
      <c r="N4194" s="41">
        <f t="shared" si="463"/>
        <v>0</v>
      </c>
    </row>
    <row r="4195" spans="2:14">
      <c r="B4195" s="1">
        <v>37060</v>
      </c>
      <c r="C4195" s="1">
        <f t="shared" si="462"/>
        <v>37043</v>
      </c>
      <c r="E4195" s="42">
        <f>IF(DAY(B4195)&gt;14,VLOOKUP(DATE(YEAR(C4195),MONTH(C4195)-1,DAY(1)),'מדדים וריביות'!B:C,2,FALSE),VLOOKUP(DATE(YEAR(C4195),MONTH(C4195)-2,DAY(1)),'מדדים וריביות'!B:C,2,FALSE))</f>
        <v>25870308.663985901</v>
      </c>
      <c r="F4195" s="43">
        <f>IF($B$5=1,'ריבית יומית'!D4189,'ריבית יומית'!G4189)</f>
        <v>1.0738622586670132E-4</v>
      </c>
      <c r="G4195" s="43">
        <f t="shared" si="457"/>
        <v>1.0738622586670132E-4</v>
      </c>
      <c r="H4195" s="29">
        <f t="shared" si="458"/>
        <v>1.3742941291631898</v>
      </c>
      <c r="I4195" s="30">
        <f>VLOOKUP(B4194,'מדדים וריביות'!B:C,2)</f>
        <v>25947151.164967999</v>
      </c>
      <c r="K4195" s="39">
        <f t="shared" si="459"/>
        <v>0</v>
      </c>
      <c r="L4195" s="39">
        <f t="shared" si="460"/>
        <v>0</v>
      </c>
      <c r="M4195" s="39">
        <f t="shared" si="461"/>
        <v>0</v>
      </c>
      <c r="N4195" s="41">
        <f t="shared" si="463"/>
        <v>0</v>
      </c>
    </row>
    <row r="4196" spans="2:14">
      <c r="B4196" s="1">
        <v>37061</v>
      </c>
      <c r="C4196" s="1">
        <f t="shared" si="462"/>
        <v>37043</v>
      </c>
      <c r="E4196" s="42">
        <f>IF(DAY(B4196)&gt;14,VLOOKUP(DATE(YEAR(C4196),MONTH(C4196)-1,DAY(1)),'מדדים וריביות'!B:C,2,FALSE),VLOOKUP(DATE(YEAR(C4196),MONTH(C4196)-2,DAY(1)),'מדדים וריביות'!B:C,2,FALSE))</f>
        <v>25870308.663985901</v>
      </c>
      <c r="F4196" s="43">
        <f>IF($B$5=1,'ריבית יומית'!D4190,'ריבית יומית'!G4190)</f>
        <v>1.0738622586670132E-4</v>
      </c>
      <c r="G4196" s="43">
        <f t="shared" si="457"/>
        <v>1.0738622586670132E-4</v>
      </c>
      <c r="H4196" s="29">
        <f t="shared" si="458"/>
        <v>1.3741465647498137</v>
      </c>
      <c r="I4196" s="30">
        <f>VLOOKUP(B4195,'מדדים וריביות'!B:C,2)</f>
        <v>25947151.164967999</v>
      </c>
      <c r="K4196" s="39">
        <f t="shared" si="459"/>
        <v>0</v>
      </c>
      <c r="L4196" s="39">
        <f t="shared" si="460"/>
        <v>0</v>
      </c>
      <c r="M4196" s="39">
        <f t="shared" si="461"/>
        <v>0</v>
      </c>
      <c r="N4196" s="41">
        <f t="shared" si="463"/>
        <v>0</v>
      </c>
    </row>
    <row r="4197" spans="2:14">
      <c r="B4197" s="1">
        <v>37062</v>
      </c>
      <c r="C4197" s="1">
        <f t="shared" si="462"/>
        <v>37043</v>
      </c>
      <c r="E4197" s="42">
        <f>IF(DAY(B4197)&gt;14,VLOOKUP(DATE(YEAR(C4197),MONTH(C4197)-1,DAY(1)),'מדדים וריביות'!B:C,2,FALSE),VLOOKUP(DATE(YEAR(C4197),MONTH(C4197)-2,DAY(1)),'מדדים וריביות'!B:C,2,FALSE))</f>
        <v>25870308.663985901</v>
      </c>
      <c r="F4197" s="43">
        <f>IF($B$5=1,'ריבית יומית'!D4191,'ריבית יומית'!G4191)</f>
        <v>1.0738622586670132E-4</v>
      </c>
      <c r="G4197" s="43">
        <f t="shared" si="457"/>
        <v>1.0738622586670132E-4</v>
      </c>
      <c r="H4197" s="29">
        <f t="shared" si="458"/>
        <v>1.3739990161811215</v>
      </c>
      <c r="I4197" s="30">
        <f>VLOOKUP(B4196,'מדדים וריביות'!B:C,2)</f>
        <v>25947151.164967999</v>
      </c>
      <c r="K4197" s="39">
        <f t="shared" si="459"/>
        <v>0</v>
      </c>
      <c r="L4197" s="39">
        <f t="shared" si="460"/>
        <v>0</v>
      </c>
      <c r="M4197" s="39">
        <f t="shared" si="461"/>
        <v>0</v>
      </c>
      <c r="N4197" s="41">
        <f t="shared" si="463"/>
        <v>0</v>
      </c>
    </row>
    <row r="4198" spans="2:14">
      <c r="B4198" s="1">
        <v>37063</v>
      </c>
      <c r="C4198" s="1">
        <f t="shared" si="462"/>
        <v>37043</v>
      </c>
      <c r="E4198" s="42">
        <f>IF(DAY(B4198)&gt;14,VLOOKUP(DATE(YEAR(C4198),MONTH(C4198)-1,DAY(1)),'מדדים וריביות'!B:C,2,FALSE),VLOOKUP(DATE(YEAR(C4198),MONTH(C4198)-2,DAY(1)),'מדדים וריביות'!B:C,2,FALSE))</f>
        <v>25870308.663985901</v>
      </c>
      <c r="F4198" s="43">
        <f>IF($B$5=1,'ריבית יומית'!D4192,'ריבית יומית'!G4192)</f>
        <v>1.0738622586670132E-4</v>
      </c>
      <c r="G4198" s="43">
        <f t="shared" si="457"/>
        <v>1.0738622586670132E-4</v>
      </c>
      <c r="H4198" s="29">
        <f t="shared" si="458"/>
        <v>1.3738514834554119</v>
      </c>
      <c r="I4198" s="30">
        <f>VLOOKUP(B4197,'מדדים וריביות'!B:C,2)</f>
        <v>25947151.164967999</v>
      </c>
      <c r="K4198" s="39">
        <f t="shared" si="459"/>
        <v>0</v>
      </c>
      <c r="L4198" s="39">
        <f t="shared" si="460"/>
        <v>0</v>
      </c>
      <c r="M4198" s="39">
        <f t="shared" si="461"/>
        <v>0</v>
      </c>
      <c r="N4198" s="41">
        <f t="shared" si="463"/>
        <v>0</v>
      </c>
    </row>
    <row r="4199" spans="2:14">
      <c r="B4199" s="1">
        <v>37064</v>
      </c>
      <c r="C4199" s="1">
        <f t="shared" si="462"/>
        <v>37043</v>
      </c>
      <c r="E4199" s="42">
        <f>IF(DAY(B4199)&gt;14,VLOOKUP(DATE(YEAR(C4199),MONTH(C4199)-1,DAY(1)),'מדדים וריביות'!B:C,2,FALSE),VLOOKUP(DATE(YEAR(C4199),MONTH(C4199)-2,DAY(1)),'מדדים וריביות'!B:C,2,FALSE))</f>
        <v>25870308.663985901</v>
      </c>
      <c r="F4199" s="43">
        <f>IF($B$5=1,'ריבית יומית'!D4193,'ריבית יומית'!G4193)</f>
        <v>1.0738622586670132E-4</v>
      </c>
      <c r="G4199" s="43">
        <f t="shared" si="457"/>
        <v>1.0738622586670132E-4</v>
      </c>
      <c r="H4199" s="29">
        <f t="shared" si="458"/>
        <v>1.3737039665709836</v>
      </c>
      <c r="I4199" s="30">
        <f>VLOOKUP(B4198,'מדדים וריביות'!B:C,2)</f>
        <v>25947151.164967999</v>
      </c>
      <c r="K4199" s="39">
        <f t="shared" si="459"/>
        <v>0</v>
      </c>
      <c r="L4199" s="39">
        <f t="shared" si="460"/>
        <v>0</v>
      </c>
      <c r="M4199" s="39">
        <f t="shared" si="461"/>
        <v>0</v>
      </c>
      <c r="N4199" s="41">
        <f t="shared" si="463"/>
        <v>0</v>
      </c>
    </row>
    <row r="4200" spans="2:14">
      <c r="B4200" s="1">
        <v>37065</v>
      </c>
      <c r="C4200" s="1">
        <f t="shared" si="462"/>
        <v>37043</v>
      </c>
      <c r="E4200" s="42">
        <f>IF(DAY(B4200)&gt;14,VLOOKUP(DATE(YEAR(C4200),MONTH(C4200)-1,DAY(1)),'מדדים וריביות'!B:C,2,FALSE),VLOOKUP(DATE(YEAR(C4200),MONTH(C4200)-2,DAY(1)),'מדדים וריביות'!B:C,2,FALSE))</f>
        <v>25870308.663985901</v>
      </c>
      <c r="F4200" s="43">
        <f>IF($B$5=1,'ריבית יומית'!D4194,'ריבית יומית'!G4194)</f>
        <v>1.0738622586670132E-4</v>
      </c>
      <c r="G4200" s="43">
        <f t="shared" si="457"/>
        <v>1.0738622586670132E-4</v>
      </c>
      <c r="H4200" s="29">
        <f t="shared" si="458"/>
        <v>1.3735564655261359</v>
      </c>
      <c r="I4200" s="30">
        <f>VLOOKUP(B4199,'מדדים וריביות'!B:C,2)</f>
        <v>25947151.164967999</v>
      </c>
      <c r="K4200" s="39">
        <f t="shared" si="459"/>
        <v>0</v>
      </c>
      <c r="L4200" s="39">
        <f t="shared" si="460"/>
        <v>0</v>
      </c>
      <c r="M4200" s="39">
        <f t="shared" si="461"/>
        <v>0</v>
      </c>
      <c r="N4200" s="41">
        <f t="shared" si="463"/>
        <v>0</v>
      </c>
    </row>
    <row r="4201" spans="2:14">
      <c r="B4201" s="1">
        <v>37066</v>
      </c>
      <c r="C4201" s="1">
        <f t="shared" si="462"/>
        <v>37043</v>
      </c>
      <c r="E4201" s="42">
        <f>IF(DAY(B4201)&gt;14,VLOOKUP(DATE(YEAR(C4201),MONTH(C4201)-1,DAY(1)),'מדדים וריביות'!B:C,2,FALSE),VLOOKUP(DATE(YEAR(C4201),MONTH(C4201)-2,DAY(1)),'מדדים וריביות'!B:C,2,FALSE))</f>
        <v>25870308.663985901</v>
      </c>
      <c r="F4201" s="43">
        <f>IF($B$5=1,'ריבית יומית'!D4195,'ריבית יומית'!G4195)</f>
        <v>1.0738622586670132E-4</v>
      </c>
      <c r="G4201" s="43">
        <f t="shared" si="457"/>
        <v>1.0738622586670132E-4</v>
      </c>
      <c r="H4201" s="29">
        <f t="shared" si="458"/>
        <v>1.373408980319168</v>
      </c>
      <c r="I4201" s="30">
        <f>VLOOKUP(B4200,'מדדים וריביות'!B:C,2)</f>
        <v>25947151.164967999</v>
      </c>
      <c r="K4201" s="39">
        <f t="shared" si="459"/>
        <v>0</v>
      </c>
      <c r="L4201" s="39">
        <f t="shared" si="460"/>
        <v>0</v>
      </c>
      <c r="M4201" s="39">
        <f t="shared" si="461"/>
        <v>0</v>
      </c>
      <c r="N4201" s="41">
        <f t="shared" si="463"/>
        <v>0</v>
      </c>
    </row>
    <row r="4202" spans="2:14">
      <c r="B4202" s="1">
        <v>37067</v>
      </c>
      <c r="C4202" s="1">
        <f t="shared" si="462"/>
        <v>37043</v>
      </c>
      <c r="E4202" s="42">
        <f>IF(DAY(B4202)&gt;14,VLOOKUP(DATE(YEAR(C4202),MONTH(C4202)-1,DAY(1)),'מדדים וריביות'!B:C,2,FALSE),VLOOKUP(DATE(YEAR(C4202),MONTH(C4202)-2,DAY(1)),'מדדים וריביות'!B:C,2,FALSE))</f>
        <v>25870308.663985901</v>
      </c>
      <c r="F4202" s="43">
        <f>IF($B$5=1,'ריבית יומית'!D4196,'ריבית יומית'!G4196)</f>
        <v>1.0738622586670132E-4</v>
      </c>
      <c r="G4202" s="43">
        <f t="shared" si="457"/>
        <v>1.0738622586670132E-4</v>
      </c>
      <c r="H4202" s="29">
        <f t="shared" si="458"/>
        <v>1.3732615109483792</v>
      </c>
      <c r="I4202" s="30">
        <f>VLOOKUP(B4201,'מדדים וריביות'!B:C,2)</f>
        <v>25947151.164967999</v>
      </c>
      <c r="K4202" s="39">
        <f t="shared" si="459"/>
        <v>0</v>
      </c>
      <c r="L4202" s="39">
        <f t="shared" si="460"/>
        <v>0</v>
      </c>
      <c r="M4202" s="39">
        <f t="shared" si="461"/>
        <v>0</v>
      </c>
      <c r="N4202" s="41">
        <f t="shared" si="463"/>
        <v>0</v>
      </c>
    </row>
    <row r="4203" spans="2:14">
      <c r="B4203" s="1">
        <v>37068</v>
      </c>
      <c r="C4203" s="1">
        <f t="shared" si="462"/>
        <v>37043</v>
      </c>
      <c r="E4203" s="42">
        <f>IF(DAY(B4203)&gt;14,VLOOKUP(DATE(YEAR(C4203),MONTH(C4203)-1,DAY(1)),'מדדים וריביות'!B:C,2,FALSE),VLOOKUP(DATE(YEAR(C4203),MONTH(C4203)-2,DAY(1)),'מדדים וריביות'!B:C,2,FALSE))</f>
        <v>25870308.663985901</v>
      </c>
      <c r="F4203" s="43">
        <f>IF($B$5=1,'ריבית יומית'!D4197,'ריבית יומית'!G4197)</f>
        <v>1.0738622586670132E-4</v>
      </c>
      <c r="G4203" s="43">
        <f t="shared" si="457"/>
        <v>1.0738622586670132E-4</v>
      </c>
      <c r="H4203" s="29">
        <f t="shared" si="458"/>
        <v>1.3731140574120693</v>
      </c>
      <c r="I4203" s="30">
        <f>VLOOKUP(B4202,'מדדים וריביות'!B:C,2)</f>
        <v>25947151.164967999</v>
      </c>
      <c r="K4203" s="39">
        <f t="shared" si="459"/>
        <v>0</v>
      </c>
      <c r="L4203" s="39">
        <f t="shared" si="460"/>
        <v>0</v>
      </c>
      <c r="M4203" s="39">
        <f t="shared" si="461"/>
        <v>0</v>
      </c>
      <c r="N4203" s="41">
        <f t="shared" si="463"/>
        <v>0</v>
      </c>
    </row>
    <row r="4204" spans="2:14">
      <c r="B4204" s="1">
        <v>37069</v>
      </c>
      <c r="C4204" s="1">
        <f t="shared" si="462"/>
        <v>37043</v>
      </c>
      <c r="E4204" s="42">
        <f>IF(DAY(B4204)&gt;14,VLOOKUP(DATE(YEAR(C4204),MONTH(C4204)-1,DAY(1)),'מדדים וריביות'!B:C,2,FALSE),VLOOKUP(DATE(YEAR(C4204),MONTH(C4204)-2,DAY(1)),'מדדים וריביות'!B:C,2,FALSE))</f>
        <v>25870308.663985901</v>
      </c>
      <c r="F4204" s="43">
        <f>IF($B$5=1,'ריבית יומית'!D4198,'ריבית יומית'!G4198)</f>
        <v>1.0738622586670132E-4</v>
      </c>
      <c r="G4204" s="43">
        <f t="shared" si="457"/>
        <v>1.0738622586670132E-4</v>
      </c>
      <c r="H4204" s="29">
        <f t="shared" si="458"/>
        <v>1.3729666197085377</v>
      </c>
      <c r="I4204" s="30">
        <f>VLOOKUP(B4203,'מדדים וריביות'!B:C,2)</f>
        <v>25947151.164967999</v>
      </c>
      <c r="K4204" s="39">
        <f t="shared" si="459"/>
        <v>0</v>
      </c>
      <c r="L4204" s="39">
        <f t="shared" si="460"/>
        <v>0</v>
      </c>
      <c r="M4204" s="39">
        <f t="shared" si="461"/>
        <v>0</v>
      </c>
      <c r="N4204" s="41">
        <f t="shared" si="463"/>
        <v>0</v>
      </c>
    </row>
    <row r="4205" spans="2:14">
      <c r="B4205" s="1">
        <v>37070</v>
      </c>
      <c r="C4205" s="1">
        <f t="shared" si="462"/>
        <v>37043</v>
      </c>
      <c r="E4205" s="42">
        <f>IF(DAY(B4205)&gt;14,VLOOKUP(DATE(YEAR(C4205),MONTH(C4205)-1,DAY(1)),'מדדים וריביות'!B:C,2,FALSE),VLOOKUP(DATE(YEAR(C4205),MONTH(C4205)-2,DAY(1)),'מדדים וריביות'!B:C,2,FALSE))</f>
        <v>25870308.663985901</v>
      </c>
      <c r="F4205" s="43">
        <f>IF($B$5=1,'ריבית יומית'!D4199,'ריבית יומית'!G4199)</f>
        <v>1.0738622586670132E-4</v>
      </c>
      <c r="G4205" s="43">
        <f t="shared" si="457"/>
        <v>1.0738622586670132E-4</v>
      </c>
      <c r="H4205" s="29">
        <f t="shared" si="458"/>
        <v>1.3728191978360849</v>
      </c>
      <c r="I4205" s="30">
        <f>VLOOKUP(B4204,'מדדים וריביות'!B:C,2)</f>
        <v>25947151.164967999</v>
      </c>
      <c r="K4205" s="39">
        <f t="shared" si="459"/>
        <v>0</v>
      </c>
      <c r="L4205" s="39">
        <f t="shared" si="460"/>
        <v>0</v>
      </c>
      <c r="M4205" s="39">
        <f t="shared" si="461"/>
        <v>0</v>
      </c>
      <c r="N4205" s="41">
        <f t="shared" si="463"/>
        <v>0</v>
      </c>
    </row>
    <row r="4206" spans="2:14">
      <c r="B4206" s="1">
        <v>37071</v>
      </c>
      <c r="C4206" s="1">
        <f t="shared" si="462"/>
        <v>37043</v>
      </c>
      <c r="E4206" s="42">
        <f>IF(DAY(B4206)&gt;14,VLOOKUP(DATE(YEAR(C4206),MONTH(C4206)-1,DAY(1)),'מדדים וריביות'!B:C,2,FALSE),VLOOKUP(DATE(YEAR(C4206),MONTH(C4206)-2,DAY(1)),'מדדים וריביות'!B:C,2,FALSE))</f>
        <v>25870308.663985901</v>
      </c>
      <c r="F4206" s="43">
        <f>IF($B$5=1,'ריבית יומית'!D4200,'ריבית יומית'!G4200)</f>
        <v>1.0738622586670132E-4</v>
      </c>
      <c r="G4206" s="43">
        <f t="shared" si="457"/>
        <v>1.0738622586670132E-4</v>
      </c>
      <c r="H4206" s="29">
        <f t="shared" si="458"/>
        <v>1.3726717917930105</v>
      </c>
      <c r="I4206" s="30">
        <f>VLOOKUP(B4205,'מדדים וריביות'!B:C,2)</f>
        <v>25947151.164967999</v>
      </c>
      <c r="K4206" s="39">
        <f t="shared" si="459"/>
        <v>0</v>
      </c>
      <c r="L4206" s="39">
        <f t="shared" si="460"/>
        <v>0</v>
      </c>
      <c r="M4206" s="39">
        <f t="shared" si="461"/>
        <v>0</v>
      </c>
      <c r="N4206" s="41">
        <f t="shared" si="463"/>
        <v>0</v>
      </c>
    </row>
    <row r="4207" spans="2:14">
      <c r="B4207" s="1">
        <v>37072</v>
      </c>
      <c r="C4207" s="1">
        <f t="shared" si="462"/>
        <v>37043</v>
      </c>
      <c r="E4207" s="42">
        <f>IF(DAY(B4207)&gt;14,VLOOKUP(DATE(YEAR(C4207),MONTH(C4207)-1,DAY(1)),'מדדים וריביות'!B:C,2,FALSE),VLOOKUP(DATE(YEAR(C4207),MONTH(C4207)-2,DAY(1)),'מדדים וריביות'!B:C,2,FALSE))</f>
        <v>25870308.663985901</v>
      </c>
      <c r="F4207" s="43">
        <f>IF($B$5=1,'ריבית יומית'!D4201,'ריבית יומית'!G4201)</f>
        <v>1.0738622586670132E-4</v>
      </c>
      <c r="G4207" s="43">
        <f t="shared" si="457"/>
        <v>1.0738622586670132E-4</v>
      </c>
      <c r="H4207" s="29">
        <f t="shared" si="458"/>
        <v>1.372524401577615</v>
      </c>
      <c r="I4207" s="30">
        <f>VLOOKUP(B4206,'מדדים וריביות'!B:C,2)</f>
        <v>25947151.164967999</v>
      </c>
      <c r="K4207" s="39">
        <f t="shared" si="459"/>
        <v>0</v>
      </c>
      <c r="L4207" s="39">
        <f t="shared" si="460"/>
        <v>0</v>
      </c>
      <c r="M4207" s="39">
        <f t="shared" si="461"/>
        <v>0</v>
      </c>
      <c r="N4207" s="41">
        <f t="shared" si="463"/>
        <v>0</v>
      </c>
    </row>
    <row r="4208" spans="2:14">
      <c r="B4208" s="1">
        <v>37073</v>
      </c>
      <c r="C4208" s="1">
        <f t="shared" si="462"/>
        <v>37073</v>
      </c>
      <c r="E4208" s="42">
        <f>IF(DAY(B4208)&gt;14,VLOOKUP(DATE(YEAR(C4208),MONTH(C4208)-1,DAY(1)),'מדדים וריביות'!B:C,2,FALSE),VLOOKUP(DATE(YEAR(C4208),MONTH(C4208)-2,DAY(1)),'מדדים וריביות'!B:C,2,FALSE))</f>
        <v>25870308.663985901</v>
      </c>
      <c r="F4208" s="43">
        <f>IF($B$5=1,'ריבית יומית'!D4202,'ריבית יומית'!G4202)</f>
        <v>1.0738622586670132E-4</v>
      </c>
      <c r="G4208" s="43">
        <f t="shared" si="457"/>
        <v>1.0738622586670132E-4</v>
      </c>
      <c r="H4208" s="29">
        <f t="shared" si="458"/>
        <v>1.3723770271881992</v>
      </c>
      <c r="I4208" s="30">
        <f>VLOOKUP(B4207,'מדדים וריביות'!B:C,2)</f>
        <v>25947151.164967999</v>
      </c>
      <c r="K4208" s="39">
        <f t="shared" si="459"/>
        <v>0</v>
      </c>
      <c r="L4208" s="39">
        <f t="shared" si="460"/>
        <v>0</v>
      </c>
      <c r="M4208" s="39">
        <f t="shared" si="461"/>
        <v>0</v>
      </c>
      <c r="N4208" s="41">
        <f t="shared" si="463"/>
        <v>0</v>
      </c>
    </row>
    <row r="4209" spans="2:14">
      <c r="B4209" s="1">
        <v>37074</v>
      </c>
      <c r="C4209" s="1">
        <f t="shared" si="462"/>
        <v>37073</v>
      </c>
      <c r="E4209" s="42">
        <f>IF(DAY(B4209)&gt;14,VLOOKUP(DATE(YEAR(C4209),MONTH(C4209)-1,DAY(1)),'מדדים וריביות'!B:C,2,FALSE),VLOOKUP(DATE(YEAR(C4209),MONTH(C4209)-2,DAY(1)),'מדדים וריביות'!B:C,2,FALSE))</f>
        <v>25870308.663985901</v>
      </c>
      <c r="F4209" s="43">
        <f>IF($B$5=1,'ריבית יומית'!D4203,'ריבית יומית'!G4203)</f>
        <v>1.0738622586670132E-4</v>
      </c>
      <c r="G4209" s="43">
        <f t="shared" si="457"/>
        <v>1.0738622586670132E-4</v>
      </c>
      <c r="H4209" s="29">
        <f t="shared" si="458"/>
        <v>1.3722296686230635</v>
      </c>
      <c r="I4209" s="30">
        <f>VLOOKUP(B4208,'מדדים וריביות'!B:C,2)</f>
        <v>26049607.832944199</v>
      </c>
      <c r="K4209" s="39">
        <f t="shared" si="459"/>
        <v>0</v>
      </c>
      <c r="L4209" s="39">
        <f t="shared" si="460"/>
        <v>0</v>
      </c>
      <c r="M4209" s="39">
        <f t="shared" si="461"/>
        <v>0</v>
      </c>
      <c r="N4209" s="41">
        <f t="shared" si="463"/>
        <v>0</v>
      </c>
    </row>
    <row r="4210" spans="2:14">
      <c r="B4210" s="1">
        <v>37075</v>
      </c>
      <c r="C4210" s="1">
        <f t="shared" si="462"/>
        <v>37073</v>
      </c>
      <c r="E4210" s="42">
        <f>IF(DAY(B4210)&gt;14,VLOOKUP(DATE(YEAR(C4210),MONTH(C4210)-1,DAY(1)),'מדדים וריביות'!B:C,2,FALSE),VLOOKUP(DATE(YEAR(C4210),MONTH(C4210)-2,DAY(1)),'מדדים וריביות'!B:C,2,FALSE))</f>
        <v>25870308.663985901</v>
      </c>
      <c r="F4210" s="43">
        <f>IF($B$5=1,'ריבית יומית'!D4204,'ריבית יומית'!G4204)</f>
        <v>1.0738622586670132E-4</v>
      </c>
      <c r="G4210" s="43">
        <f t="shared" si="457"/>
        <v>1.0738622586670132E-4</v>
      </c>
      <c r="H4210" s="29">
        <f t="shared" si="458"/>
        <v>1.3720823258805088</v>
      </c>
      <c r="I4210" s="30">
        <f>VLOOKUP(B4209,'מדדים וריביות'!B:C,2)</f>
        <v>26049607.832944199</v>
      </c>
      <c r="K4210" s="39">
        <f t="shared" si="459"/>
        <v>0</v>
      </c>
      <c r="L4210" s="39">
        <f t="shared" si="460"/>
        <v>0</v>
      </c>
      <c r="M4210" s="39">
        <f t="shared" si="461"/>
        <v>0</v>
      </c>
      <c r="N4210" s="41">
        <f t="shared" si="463"/>
        <v>0</v>
      </c>
    </row>
    <row r="4211" spans="2:14">
      <c r="B4211" s="1">
        <v>37076</v>
      </c>
      <c r="C4211" s="1">
        <f t="shared" si="462"/>
        <v>37073</v>
      </c>
      <c r="E4211" s="42">
        <f>IF(DAY(B4211)&gt;14,VLOOKUP(DATE(YEAR(C4211),MONTH(C4211)-1,DAY(1)),'מדדים וריביות'!B:C,2,FALSE),VLOOKUP(DATE(YEAR(C4211),MONTH(C4211)-2,DAY(1)),'מדדים וריביות'!B:C,2,FALSE))</f>
        <v>25870308.663985901</v>
      </c>
      <c r="F4211" s="43">
        <f>IF($B$5=1,'ריבית יומית'!D4205,'ריבית יומית'!G4205)</f>
        <v>1.0738622586670132E-4</v>
      </c>
      <c r="G4211" s="43">
        <f t="shared" si="457"/>
        <v>1.0738622586670132E-4</v>
      </c>
      <c r="H4211" s="29">
        <f t="shared" si="458"/>
        <v>1.3719349989588363</v>
      </c>
      <c r="I4211" s="30">
        <f>VLOOKUP(B4210,'מדדים וריביות'!B:C,2)</f>
        <v>26049607.832944199</v>
      </c>
      <c r="K4211" s="39">
        <f t="shared" si="459"/>
        <v>0</v>
      </c>
      <c r="L4211" s="39">
        <f t="shared" si="460"/>
        <v>0</v>
      </c>
      <c r="M4211" s="39">
        <f t="shared" si="461"/>
        <v>0</v>
      </c>
      <c r="N4211" s="41">
        <f t="shared" si="463"/>
        <v>0</v>
      </c>
    </row>
    <row r="4212" spans="2:14">
      <c r="B4212" s="1">
        <v>37077</v>
      </c>
      <c r="C4212" s="1">
        <f t="shared" si="462"/>
        <v>37073</v>
      </c>
      <c r="E4212" s="42">
        <f>IF(DAY(B4212)&gt;14,VLOOKUP(DATE(YEAR(C4212),MONTH(C4212)-1,DAY(1)),'מדדים וריביות'!B:C,2,FALSE),VLOOKUP(DATE(YEAR(C4212),MONTH(C4212)-2,DAY(1)),'מדדים וריביות'!B:C,2,FALSE))</f>
        <v>25870308.663985901</v>
      </c>
      <c r="F4212" s="43">
        <f>IF($B$5=1,'ריבית יומית'!D4206,'ריבית יומית'!G4206)</f>
        <v>1.0738622586670132E-4</v>
      </c>
      <c r="G4212" s="43">
        <f t="shared" si="457"/>
        <v>1.0738622586670132E-4</v>
      </c>
      <c r="H4212" s="29">
        <f t="shared" si="458"/>
        <v>1.3717876878563471</v>
      </c>
      <c r="I4212" s="30">
        <f>VLOOKUP(B4211,'מדדים וריביות'!B:C,2)</f>
        <v>26049607.832944199</v>
      </c>
      <c r="K4212" s="39">
        <f t="shared" si="459"/>
        <v>0</v>
      </c>
      <c r="L4212" s="39">
        <f t="shared" si="460"/>
        <v>0</v>
      </c>
      <c r="M4212" s="39">
        <f t="shared" si="461"/>
        <v>0</v>
      </c>
      <c r="N4212" s="41">
        <f t="shared" si="463"/>
        <v>0</v>
      </c>
    </row>
    <row r="4213" spans="2:14">
      <c r="B4213" s="1">
        <v>37078</v>
      </c>
      <c r="C4213" s="1">
        <f t="shared" si="462"/>
        <v>37073</v>
      </c>
      <c r="E4213" s="42">
        <f>IF(DAY(B4213)&gt;14,VLOOKUP(DATE(YEAR(C4213),MONTH(C4213)-1,DAY(1)),'מדדים וריביות'!B:C,2,FALSE),VLOOKUP(DATE(YEAR(C4213),MONTH(C4213)-2,DAY(1)),'מדדים וריביות'!B:C,2,FALSE))</f>
        <v>25870308.663985901</v>
      </c>
      <c r="F4213" s="43">
        <f>IF($B$5=1,'ריבית יומית'!D4207,'ריבית יומית'!G4207)</f>
        <v>1.0738622586670132E-4</v>
      </c>
      <c r="G4213" s="43">
        <f t="shared" si="457"/>
        <v>1.0738622586670132E-4</v>
      </c>
      <c r="H4213" s="29">
        <f t="shared" si="458"/>
        <v>1.3716403925713425</v>
      </c>
      <c r="I4213" s="30">
        <f>VLOOKUP(B4212,'מדדים וריביות'!B:C,2)</f>
        <v>26049607.832944199</v>
      </c>
      <c r="K4213" s="39">
        <f t="shared" si="459"/>
        <v>0</v>
      </c>
      <c r="L4213" s="39">
        <f t="shared" si="460"/>
        <v>0</v>
      </c>
      <c r="M4213" s="39">
        <f t="shared" si="461"/>
        <v>0</v>
      </c>
      <c r="N4213" s="41">
        <f t="shared" si="463"/>
        <v>0</v>
      </c>
    </row>
    <row r="4214" spans="2:14">
      <c r="B4214" s="1">
        <v>37079</v>
      </c>
      <c r="C4214" s="1">
        <f t="shared" si="462"/>
        <v>37073</v>
      </c>
      <c r="E4214" s="42">
        <f>IF(DAY(B4214)&gt;14,VLOOKUP(DATE(YEAR(C4214),MONTH(C4214)-1,DAY(1)),'מדדים וריביות'!B:C,2,FALSE),VLOOKUP(DATE(YEAR(C4214),MONTH(C4214)-2,DAY(1)),'מדדים וריביות'!B:C,2,FALSE))</f>
        <v>25870308.663985901</v>
      </c>
      <c r="F4214" s="43">
        <f>IF($B$5=1,'ריבית יומית'!D4208,'ריבית יומית'!G4208)</f>
        <v>1.0738622586670132E-4</v>
      </c>
      <c r="G4214" s="43">
        <f t="shared" si="457"/>
        <v>1.0738622586670132E-4</v>
      </c>
      <c r="H4214" s="29">
        <f t="shared" si="458"/>
        <v>1.3714931131021244</v>
      </c>
      <c r="I4214" s="30">
        <f>VLOOKUP(B4213,'מדדים וריביות'!B:C,2)</f>
        <v>26049607.832944199</v>
      </c>
      <c r="K4214" s="39">
        <f t="shared" si="459"/>
        <v>0</v>
      </c>
      <c r="L4214" s="39">
        <f t="shared" si="460"/>
        <v>0</v>
      </c>
      <c r="M4214" s="39">
        <f t="shared" si="461"/>
        <v>0</v>
      </c>
      <c r="N4214" s="41">
        <f t="shared" si="463"/>
        <v>0</v>
      </c>
    </row>
    <row r="4215" spans="2:14">
      <c r="B4215" s="1">
        <v>37080</v>
      </c>
      <c r="C4215" s="1">
        <f t="shared" si="462"/>
        <v>37073</v>
      </c>
      <c r="E4215" s="42">
        <f>IF(DAY(B4215)&gt;14,VLOOKUP(DATE(YEAR(C4215),MONTH(C4215)-1,DAY(1)),'מדדים וריביות'!B:C,2,FALSE),VLOOKUP(DATE(YEAR(C4215),MONTH(C4215)-2,DAY(1)),'מדדים וריביות'!B:C,2,FALSE))</f>
        <v>25870308.663985901</v>
      </c>
      <c r="F4215" s="43">
        <f>IF($B$5=1,'ריבית יומית'!D4209,'ריבית יומית'!G4209)</f>
        <v>1.0738622586670132E-4</v>
      </c>
      <c r="G4215" s="43">
        <f t="shared" si="457"/>
        <v>1.0738622586670132E-4</v>
      </c>
      <c r="H4215" s="29">
        <f t="shared" si="458"/>
        <v>1.3713458494469943</v>
      </c>
      <c r="I4215" s="30">
        <f>VLOOKUP(B4214,'מדדים וריביות'!B:C,2)</f>
        <v>26049607.832944199</v>
      </c>
      <c r="K4215" s="39">
        <f t="shared" si="459"/>
        <v>0</v>
      </c>
      <c r="L4215" s="39">
        <f t="shared" si="460"/>
        <v>0</v>
      </c>
      <c r="M4215" s="39">
        <f t="shared" si="461"/>
        <v>0</v>
      </c>
      <c r="N4215" s="41">
        <f t="shared" si="463"/>
        <v>0</v>
      </c>
    </row>
    <row r="4216" spans="2:14">
      <c r="B4216" s="1">
        <v>37081</v>
      </c>
      <c r="C4216" s="1">
        <f t="shared" si="462"/>
        <v>37073</v>
      </c>
      <c r="E4216" s="42">
        <f>IF(DAY(B4216)&gt;14,VLOOKUP(DATE(YEAR(C4216),MONTH(C4216)-1,DAY(1)),'מדדים וריביות'!B:C,2,FALSE),VLOOKUP(DATE(YEAR(C4216),MONTH(C4216)-2,DAY(1)),'מדדים וריביות'!B:C,2,FALSE))</f>
        <v>25870308.663985901</v>
      </c>
      <c r="F4216" s="43">
        <f>IF($B$5=1,'ריבית יומית'!D4210,'ריבית יומית'!G4210)</f>
        <v>1.0738622586670132E-4</v>
      </c>
      <c r="G4216" s="43">
        <f t="shared" si="457"/>
        <v>1.0738622586670132E-4</v>
      </c>
      <c r="H4216" s="29">
        <f t="shared" si="458"/>
        <v>1.3711986016042543</v>
      </c>
      <c r="I4216" s="30">
        <f>VLOOKUP(B4215,'מדדים וריביות'!B:C,2)</f>
        <v>26049607.832944199</v>
      </c>
      <c r="K4216" s="39">
        <f t="shared" si="459"/>
        <v>0</v>
      </c>
      <c r="L4216" s="39">
        <f t="shared" si="460"/>
        <v>0</v>
      </c>
      <c r="M4216" s="39">
        <f t="shared" si="461"/>
        <v>0</v>
      </c>
      <c r="N4216" s="41">
        <f t="shared" si="463"/>
        <v>0</v>
      </c>
    </row>
    <row r="4217" spans="2:14">
      <c r="B4217" s="1">
        <v>37082</v>
      </c>
      <c r="C4217" s="1">
        <f t="shared" si="462"/>
        <v>37073</v>
      </c>
      <c r="E4217" s="42">
        <f>IF(DAY(B4217)&gt;14,VLOOKUP(DATE(YEAR(C4217),MONTH(C4217)-1,DAY(1)),'מדדים וריביות'!B:C,2,FALSE),VLOOKUP(DATE(YEAR(C4217),MONTH(C4217)-2,DAY(1)),'מדדים וריביות'!B:C,2,FALSE))</f>
        <v>25870308.663985901</v>
      </c>
      <c r="F4217" s="43">
        <f>IF($B$5=1,'ריבית יומית'!D4211,'ריבית יומית'!G4211)</f>
        <v>1.0738622586670132E-4</v>
      </c>
      <c r="G4217" s="43">
        <f t="shared" si="457"/>
        <v>1.0738622586670132E-4</v>
      </c>
      <c r="H4217" s="29">
        <f t="shared" si="458"/>
        <v>1.3710513695722066</v>
      </c>
      <c r="I4217" s="30">
        <f>VLOOKUP(B4216,'מדדים וריביות'!B:C,2)</f>
        <v>26049607.832944199</v>
      </c>
      <c r="K4217" s="39">
        <f t="shared" si="459"/>
        <v>0</v>
      </c>
      <c r="L4217" s="39">
        <f t="shared" si="460"/>
        <v>0</v>
      </c>
      <c r="M4217" s="39">
        <f t="shared" si="461"/>
        <v>0</v>
      </c>
      <c r="N4217" s="41">
        <f t="shared" si="463"/>
        <v>0</v>
      </c>
    </row>
    <row r="4218" spans="2:14">
      <c r="B4218" s="1">
        <v>37083</v>
      </c>
      <c r="C4218" s="1">
        <f t="shared" si="462"/>
        <v>37073</v>
      </c>
      <c r="E4218" s="42">
        <f>IF(DAY(B4218)&gt;14,VLOOKUP(DATE(YEAR(C4218),MONTH(C4218)-1,DAY(1)),'מדדים וריביות'!B:C,2,FALSE),VLOOKUP(DATE(YEAR(C4218),MONTH(C4218)-2,DAY(1)),'מדדים וריביות'!B:C,2,FALSE))</f>
        <v>25870308.663985901</v>
      </c>
      <c r="F4218" s="43">
        <f>IF($B$5=1,'ריבית יומית'!D4212,'ריבית יומית'!G4212)</f>
        <v>1.0738622586670132E-4</v>
      </c>
      <c r="G4218" s="43">
        <f t="shared" si="457"/>
        <v>1.0738622586670132E-4</v>
      </c>
      <c r="H4218" s="29">
        <f t="shared" si="458"/>
        <v>1.3709041533491535</v>
      </c>
      <c r="I4218" s="30">
        <f>VLOOKUP(B4217,'מדדים וריביות'!B:C,2)</f>
        <v>26049607.832944199</v>
      </c>
      <c r="K4218" s="39">
        <f t="shared" si="459"/>
        <v>0</v>
      </c>
      <c r="L4218" s="39">
        <f t="shared" si="460"/>
        <v>0</v>
      </c>
      <c r="M4218" s="39">
        <f t="shared" si="461"/>
        <v>0</v>
      </c>
      <c r="N4218" s="41">
        <f t="shared" si="463"/>
        <v>0</v>
      </c>
    </row>
    <row r="4219" spans="2:14">
      <c r="B4219" s="1">
        <v>37084</v>
      </c>
      <c r="C4219" s="1">
        <f t="shared" si="462"/>
        <v>37073</v>
      </c>
      <c r="E4219" s="42">
        <f>IF(DAY(B4219)&gt;14,VLOOKUP(DATE(YEAR(C4219),MONTH(C4219)-1,DAY(1)),'מדדים וריביות'!B:C,2,FALSE),VLOOKUP(DATE(YEAR(C4219),MONTH(C4219)-2,DAY(1)),'מדדים וריביות'!B:C,2,FALSE))</f>
        <v>25870308.663985901</v>
      </c>
      <c r="F4219" s="43">
        <f>IF($B$5=1,'ריבית יומית'!D4213,'ריבית יומית'!G4213)</f>
        <v>1.0738622586670132E-4</v>
      </c>
      <c r="G4219" s="43">
        <f t="shared" si="457"/>
        <v>1.0738622586670132E-4</v>
      </c>
      <c r="H4219" s="29">
        <f t="shared" si="458"/>
        <v>1.3707569529333974</v>
      </c>
      <c r="I4219" s="30">
        <f>VLOOKUP(B4218,'מדדים וריביות'!B:C,2)</f>
        <v>26049607.832944199</v>
      </c>
      <c r="K4219" s="39">
        <f t="shared" si="459"/>
        <v>0</v>
      </c>
      <c r="L4219" s="39">
        <f t="shared" si="460"/>
        <v>0</v>
      </c>
      <c r="M4219" s="39">
        <f t="shared" si="461"/>
        <v>0</v>
      </c>
      <c r="N4219" s="41">
        <f t="shared" si="463"/>
        <v>0</v>
      </c>
    </row>
    <row r="4220" spans="2:14">
      <c r="B4220" s="1">
        <v>37085</v>
      </c>
      <c r="C4220" s="1">
        <f t="shared" si="462"/>
        <v>37073</v>
      </c>
      <c r="E4220" s="42">
        <f>IF(DAY(B4220)&gt;14,VLOOKUP(DATE(YEAR(C4220),MONTH(C4220)-1,DAY(1)),'מדדים וריביות'!B:C,2,FALSE),VLOOKUP(DATE(YEAR(C4220),MONTH(C4220)-2,DAY(1)),'מדדים וריביות'!B:C,2,FALSE))</f>
        <v>25870308.663985901</v>
      </c>
      <c r="F4220" s="43">
        <f>IF($B$5=1,'ריבית יומית'!D4214,'ריבית יומית'!G4214)</f>
        <v>1.0738622586670132E-4</v>
      </c>
      <c r="G4220" s="43">
        <f t="shared" si="457"/>
        <v>1.0738622586670132E-4</v>
      </c>
      <c r="H4220" s="29">
        <f t="shared" si="458"/>
        <v>1.3706097683232412</v>
      </c>
      <c r="I4220" s="30">
        <f>VLOOKUP(B4219,'מדדים וריביות'!B:C,2)</f>
        <v>26049607.832944199</v>
      </c>
      <c r="K4220" s="39">
        <f t="shared" si="459"/>
        <v>0</v>
      </c>
      <c r="L4220" s="39">
        <f t="shared" si="460"/>
        <v>0</v>
      </c>
      <c r="M4220" s="39">
        <f t="shared" si="461"/>
        <v>0</v>
      </c>
      <c r="N4220" s="41">
        <f t="shared" si="463"/>
        <v>0</v>
      </c>
    </row>
    <row r="4221" spans="2:14">
      <c r="B4221" s="1">
        <v>37086</v>
      </c>
      <c r="C4221" s="1">
        <f t="shared" si="462"/>
        <v>37073</v>
      </c>
      <c r="E4221" s="42">
        <f>IF(DAY(B4221)&gt;14,VLOOKUP(DATE(YEAR(C4221),MONTH(C4221)-1,DAY(1)),'מדדים וריביות'!B:C,2,FALSE),VLOOKUP(DATE(YEAR(C4221),MONTH(C4221)-2,DAY(1)),'מדדים וריביות'!B:C,2,FALSE))</f>
        <v>25870308.663985901</v>
      </c>
      <c r="F4221" s="43">
        <f>IF($B$5=1,'ריבית יומית'!D4215,'ריבית יומית'!G4215)</f>
        <v>1.0738622586670132E-4</v>
      </c>
      <c r="G4221" s="43">
        <f t="shared" si="457"/>
        <v>1.0738622586670132E-4</v>
      </c>
      <c r="H4221" s="29">
        <f t="shared" si="458"/>
        <v>1.3704625995169877</v>
      </c>
      <c r="I4221" s="30">
        <f>VLOOKUP(B4220,'מדדים וריביות'!B:C,2)</f>
        <v>26049607.832944199</v>
      </c>
      <c r="K4221" s="39">
        <f t="shared" si="459"/>
        <v>0</v>
      </c>
      <c r="L4221" s="39">
        <f t="shared" si="460"/>
        <v>0</v>
      </c>
      <c r="M4221" s="39">
        <f t="shared" si="461"/>
        <v>0</v>
      </c>
      <c r="N4221" s="41">
        <f t="shared" si="463"/>
        <v>0</v>
      </c>
    </row>
    <row r="4222" spans="2:14">
      <c r="B4222" s="1">
        <v>37087</v>
      </c>
      <c r="C4222" s="1">
        <f t="shared" si="462"/>
        <v>37073</v>
      </c>
      <c r="E4222" s="42">
        <f>IF(DAY(B4222)&gt;14,VLOOKUP(DATE(YEAR(C4222),MONTH(C4222)-1,DAY(1)),'מדדים וריביות'!B:C,2,FALSE),VLOOKUP(DATE(YEAR(C4222),MONTH(C4222)-2,DAY(1)),'מדדים וריביות'!B:C,2,FALSE))</f>
        <v>25947151.164967999</v>
      </c>
      <c r="F4222" s="43">
        <f>IF($B$5=1,'ריבית יומית'!D4216,'ריבית יומית'!G4216)</f>
        <v>1.0738622586670132E-4</v>
      </c>
      <c r="G4222" s="43">
        <f t="shared" si="457"/>
        <v>1.0738622586670132E-4</v>
      </c>
      <c r="H4222" s="29">
        <f t="shared" si="458"/>
        <v>1.3703154465129399</v>
      </c>
      <c r="I4222" s="30">
        <f>VLOOKUP(B4221,'מדדים וריביות'!B:C,2)</f>
        <v>26049607.832944199</v>
      </c>
      <c r="K4222" s="39">
        <f t="shared" si="459"/>
        <v>0</v>
      </c>
      <c r="L4222" s="39">
        <f t="shared" si="460"/>
        <v>0</v>
      </c>
      <c r="M4222" s="39">
        <f t="shared" si="461"/>
        <v>0</v>
      </c>
      <c r="N4222" s="41">
        <f t="shared" si="463"/>
        <v>0</v>
      </c>
    </row>
    <row r="4223" spans="2:14">
      <c r="B4223" s="1">
        <v>37088</v>
      </c>
      <c r="C4223" s="1">
        <f t="shared" si="462"/>
        <v>37073</v>
      </c>
      <c r="E4223" s="42">
        <f>IF(DAY(B4223)&gt;14,VLOOKUP(DATE(YEAR(C4223),MONTH(C4223)-1,DAY(1)),'מדדים וריביות'!B:C,2,FALSE),VLOOKUP(DATE(YEAR(C4223),MONTH(C4223)-2,DAY(1)),'מדדים וריביות'!B:C,2,FALSE))</f>
        <v>25947151.164967999</v>
      </c>
      <c r="F4223" s="43">
        <f>IF($B$5=1,'ריבית יומית'!D4217,'ריבית יומית'!G4217)</f>
        <v>1.0738622586670132E-4</v>
      </c>
      <c r="G4223" s="43">
        <f t="shared" si="457"/>
        <v>1.0738622586670132E-4</v>
      </c>
      <c r="H4223" s="29">
        <f t="shared" si="458"/>
        <v>1.370168309309401</v>
      </c>
      <c r="I4223" s="30">
        <f>VLOOKUP(B4222,'מדדים וריביות'!B:C,2)</f>
        <v>26049607.832944199</v>
      </c>
      <c r="K4223" s="39">
        <f t="shared" si="459"/>
        <v>0</v>
      </c>
      <c r="L4223" s="39">
        <f t="shared" si="460"/>
        <v>0</v>
      </c>
      <c r="M4223" s="39">
        <f t="shared" si="461"/>
        <v>0</v>
      </c>
      <c r="N4223" s="41">
        <f t="shared" si="463"/>
        <v>0</v>
      </c>
    </row>
    <row r="4224" spans="2:14">
      <c r="B4224" s="1">
        <v>37089</v>
      </c>
      <c r="C4224" s="1">
        <f t="shared" si="462"/>
        <v>37073</v>
      </c>
      <c r="E4224" s="42">
        <f>IF(DAY(B4224)&gt;14,VLOOKUP(DATE(YEAR(C4224),MONTH(C4224)-1,DAY(1)),'מדדים וריביות'!B:C,2,FALSE),VLOOKUP(DATE(YEAR(C4224),MONTH(C4224)-2,DAY(1)),'מדדים וריביות'!B:C,2,FALSE))</f>
        <v>25947151.164967999</v>
      </c>
      <c r="F4224" s="43">
        <f>IF($B$5=1,'ריבית יומית'!D4218,'ריבית יומית'!G4218)</f>
        <v>1.0738622586670132E-4</v>
      </c>
      <c r="G4224" s="43">
        <f t="shared" si="457"/>
        <v>1.0738622586670132E-4</v>
      </c>
      <c r="H4224" s="29">
        <f t="shared" si="458"/>
        <v>1.3700211879046746</v>
      </c>
      <c r="I4224" s="30">
        <f>VLOOKUP(B4223,'מדדים וריביות'!B:C,2)</f>
        <v>26049607.832944199</v>
      </c>
      <c r="K4224" s="39">
        <f t="shared" si="459"/>
        <v>0</v>
      </c>
      <c r="L4224" s="39">
        <f t="shared" si="460"/>
        <v>0</v>
      </c>
      <c r="M4224" s="39">
        <f t="shared" si="461"/>
        <v>0</v>
      </c>
      <c r="N4224" s="41">
        <f t="shared" si="463"/>
        <v>0</v>
      </c>
    </row>
    <row r="4225" spans="2:14">
      <c r="B4225" s="1">
        <v>37090</v>
      </c>
      <c r="C4225" s="1">
        <f t="shared" si="462"/>
        <v>37073</v>
      </c>
      <c r="E4225" s="42">
        <f>IF(DAY(B4225)&gt;14,VLOOKUP(DATE(YEAR(C4225),MONTH(C4225)-1,DAY(1)),'מדדים וריביות'!B:C,2,FALSE),VLOOKUP(DATE(YEAR(C4225),MONTH(C4225)-2,DAY(1)),'מדדים וריביות'!B:C,2,FALSE))</f>
        <v>25947151.164967999</v>
      </c>
      <c r="F4225" s="43">
        <f>IF($B$5=1,'ריבית יומית'!D4219,'ריבית יומית'!G4219)</f>
        <v>1.0738622586670132E-4</v>
      </c>
      <c r="G4225" s="43">
        <f t="shared" si="457"/>
        <v>1.0738622586670132E-4</v>
      </c>
      <c r="H4225" s="29">
        <f t="shared" si="458"/>
        <v>1.3698740822970641</v>
      </c>
      <c r="I4225" s="30">
        <f>VLOOKUP(B4224,'מדדים וריביות'!B:C,2)</f>
        <v>26049607.832944199</v>
      </c>
      <c r="K4225" s="39">
        <f t="shared" si="459"/>
        <v>0</v>
      </c>
      <c r="L4225" s="39">
        <f t="shared" si="460"/>
        <v>0</v>
      </c>
      <c r="M4225" s="39">
        <f t="shared" si="461"/>
        <v>0</v>
      </c>
      <c r="N4225" s="41">
        <f t="shared" si="463"/>
        <v>0</v>
      </c>
    </row>
    <row r="4226" spans="2:14">
      <c r="B4226" s="1">
        <v>37091</v>
      </c>
      <c r="C4226" s="1">
        <f t="shared" si="462"/>
        <v>37073</v>
      </c>
      <c r="E4226" s="42">
        <f>IF(DAY(B4226)&gt;14,VLOOKUP(DATE(YEAR(C4226),MONTH(C4226)-1,DAY(1)),'מדדים וריביות'!B:C,2,FALSE),VLOOKUP(DATE(YEAR(C4226),MONTH(C4226)-2,DAY(1)),'מדדים וריביות'!B:C,2,FALSE))</f>
        <v>25947151.164967999</v>
      </c>
      <c r="F4226" s="43">
        <f>IF($B$5=1,'ריבית יומית'!D4220,'ריבית יומית'!G4220)</f>
        <v>1.0738622586670132E-4</v>
      </c>
      <c r="G4226" s="43">
        <f t="shared" si="457"/>
        <v>1.0738622586670132E-4</v>
      </c>
      <c r="H4226" s="29">
        <f t="shared" si="458"/>
        <v>1.3697269924848734</v>
      </c>
      <c r="I4226" s="30">
        <f>VLOOKUP(B4225,'מדדים וריביות'!B:C,2)</f>
        <v>26049607.832944199</v>
      </c>
      <c r="K4226" s="39">
        <f t="shared" si="459"/>
        <v>0</v>
      </c>
      <c r="L4226" s="39">
        <f t="shared" si="460"/>
        <v>0</v>
      </c>
      <c r="M4226" s="39">
        <f t="shared" si="461"/>
        <v>0</v>
      </c>
      <c r="N4226" s="41">
        <f t="shared" si="463"/>
        <v>0</v>
      </c>
    </row>
    <row r="4227" spans="2:14">
      <c r="B4227" s="1">
        <v>37092</v>
      </c>
      <c r="C4227" s="1">
        <f t="shared" si="462"/>
        <v>37073</v>
      </c>
      <c r="E4227" s="42">
        <f>IF(DAY(B4227)&gt;14,VLOOKUP(DATE(YEAR(C4227),MONTH(C4227)-1,DAY(1)),'מדדים וריביות'!B:C,2,FALSE),VLOOKUP(DATE(YEAR(C4227),MONTH(C4227)-2,DAY(1)),'מדדים וריביות'!B:C,2,FALSE))</f>
        <v>25947151.164967999</v>
      </c>
      <c r="F4227" s="43">
        <f>IF($B$5=1,'ריבית יומית'!D4221,'ריבית יומית'!G4221)</f>
        <v>1.0738622586670132E-4</v>
      </c>
      <c r="G4227" s="43">
        <f t="shared" si="457"/>
        <v>1.0738622586670132E-4</v>
      </c>
      <c r="H4227" s="29">
        <f t="shared" si="458"/>
        <v>1.3695799184664064</v>
      </c>
      <c r="I4227" s="30">
        <f>VLOOKUP(B4226,'מדדים וריביות'!B:C,2)</f>
        <v>26049607.832944199</v>
      </c>
      <c r="K4227" s="39">
        <f t="shared" si="459"/>
        <v>0</v>
      </c>
      <c r="L4227" s="39">
        <f t="shared" si="460"/>
        <v>0</v>
      </c>
      <c r="M4227" s="39">
        <f t="shared" si="461"/>
        <v>0</v>
      </c>
      <c r="N4227" s="41">
        <f t="shared" si="463"/>
        <v>0</v>
      </c>
    </row>
    <row r="4228" spans="2:14">
      <c r="B4228" s="1">
        <v>37093</v>
      </c>
      <c r="C4228" s="1">
        <f t="shared" si="462"/>
        <v>37073</v>
      </c>
      <c r="E4228" s="42">
        <f>IF(DAY(B4228)&gt;14,VLOOKUP(DATE(YEAR(C4228),MONTH(C4228)-1,DAY(1)),'מדדים וריביות'!B:C,2,FALSE),VLOOKUP(DATE(YEAR(C4228),MONTH(C4228)-2,DAY(1)),'מדדים וריביות'!B:C,2,FALSE))</f>
        <v>25947151.164967999</v>
      </c>
      <c r="F4228" s="43">
        <f>IF($B$5=1,'ריבית יומית'!D4222,'ריבית יומית'!G4222)</f>
        <v>1.0738622586670132E-4</v>
      </c>
      <c r="G4228" s="43">
        <f t="shared" si="457"/>
        <v>1.0738622586670132E-4</v>
      </c>
      <c r="H4228" s="29">
        <f t="shared" si="458"/>
        <v>1.3694328602399672</v>
      </c>
      <c r="I4228" s="30">
        <f>VLOOKUP(B4227,'מדדים וריביות'!B:C,2)</f>
        <v>26049607.832944199</v>
      </c>
      <c r="K4228" s="39">
        <f t="shared" si="459"/>
        <v>0</v>
      </c>
      <c r="L4228" s="39">
        <f t="shared" si="460"/>
        <v>0</v>
      </c>
      <c r="M4228" s="39">
        <f t="shared" si="461"/>
        <v>0</v>
      </c>
      <c r="N4228" s="41">
        <f t="shared" si="463"/>
        <v>0</v>
      </c>
    </row>
    <row r="4229" spans="2:14">
      <c r="B4229" s="1">
        <v>37094</v>
      </c>
      <c r="C4229" s="1">
        <f t="shared" si="462"/>
        <v>37073</v>
      </c>
      <c r="E4229" s="42">
        <f>IF(DAY(B4229)&gt;14,VLOOKUP(DATE(YEAR(C4229),MONTH(C4229)-1,DAY(1)),'מדדים וריביות'!B:C,2,FALSE),VLOOKUP(DATE(YEAR(C4229),MONTH(C4229)-2,DAY(1)),'מדדים וריביות'!B:C,2,FALSE))</f>
        <v>25947151.164967999</v>
      </c>
      <c r="F4229" s="43">
        <f>IF($B$5=1,'ריבית יומית'!D4223,'ריבית יומית'!G4223)</f>
        <v>1.0738622586670132E-4</v>
      </c>
      <c r="G4229" s="43">
        <f t="shared" si="457"/>
        <v>1.0738622586670132E-4</v>
      </c>
      <c r="H4229" s="29">
        <f t="shared" si="458"/>
        <v>1.3692858178038605</v>
      </c>
      <c r="I4229" s="30">
        <f>VLOOKUP(B4228,'מדדים וריביות'!B:C,2)</f>
        <v>26049607.832944199</v>
      </c>
      <c r="K4229" s="39">
        <f t="shared" si="459"/>
        <v>0</v>
      </c>
      <c r="L4229" s="39">
        <f t="shared" si="460"/>
        <v>0</v>
      </c>
      <c r="M4229" s="39">
        <f t="shared" si="461"/>
        <v>0</v>
      </c>
      <c r="N4229" s="41">
        <f t="shared" si="463"/>
        <v>0</v>
      </c>
    </row>
    <row r="4230" spans="2:14">
      <c r="B4230" s="1">
        <v>37095</v>
      </c>
      <c r="C4230" s="1">
        <f t="shared" si="462"/>
        <v>37073</v>
      </c>
      <c r="E4230" s="42">
        <f>IF(DAY(B4230)&gt;14,VLOOKUP(DATE(YEAR(C4230),MONTH(C4230)-1,DAY(1)),'מדדים וריביות'!B:C,2,FALSE),VLOOKUP(DATE(YEAR(C4230),MONTH(C4230)-2,DAY(1)),'מדדים וריביות'!B:C,2,FALSE))</f>
        <v>25947151.164967999</v>
      </c>
      <c r="F4230" s="43">
        <f>IF($B$5=1,'ריבית יומית'!D4224,'ריבית יומית'!G4224)</f>
        <v>1.0738622586670132E-4</v>
      </c>
      <c r="G4230" s="43">
        <f t="shared" si="457"/>
        <v>1.0738622586670132E-4</v>
      </c>
      <c r="H4230" s="29">
        <f t="shared" si="458"/>
        <v>1.3691387911563906</v>
      </c>
      <c r="I4230" s="30">
        <f>VLOOKUP(B4229,'מדדים וריביות'!B:C,2)</f>
        <v>26049607.832944199</v>
      </c>
      <c r="K4230" s="39">
        <f t="shared" si="459"/>
        <v>0</v>
      </c>
      <c r="L4230" s="39">
        <f t="shared" si="460"/>
        <v>0</v>
      </c>
      <c r="M4230" s="39">
        <f t="shared" si="461"/>
        <v>0</v>
      </c>
      <c r="N4230" s="41">
        <f t="shared" si="463"/>
        <v>0</v>
      </c>
    </row>
    <row r="4231" spans="2:14">
      <c r="B4231" s="1">
        <v>37096</v>
      </c>
      <c r="C4231" s="1">
        <f t="shared" si="462"/>
        <v>37073</v>
      </c>
      <c r="E4231" s="42">
        <f>IF(DAY(B4231)&gt;14,VLOOKUP(DATE(YEAR(C4231),MONTH(C4231)-1,DAY(1)),'מדדים וריביות'!B:C,2,FALSE),VLOOKUP(DATE(YEAR(C4231),MONTH(C4231)-2,DAY(1)),'מדדים וריביות'!B:C,2,FALSE))</f>
        <v>25947151.164967999</v>
      </c>
      <c r="F4231" s="43">
        <f>IF($B$5=1,'ריבית יומית'!D4225,'ריבית יומית'!G4225)</f>
        <v>1.0738622586670132E-4</v>
      </c>
      <c r="G4231" s="43">
        <f t="shared" si="457"/>
        <v>1.0738622586670132E-4</v>
      </c>
      <c r="H4231" s="29">
        <f t="shared" si="458"/>
        <v>1.368991780295862</v>
      </c>
      <c r="I4231" s="30">
        <f>VLOOKUP(B4230,'מדדים וריביות'!B:C,2)</f>
        <v>26049607.832944199</v>
      </c>
      <c r="K4231" s="39">
        <f t="shared" si="459"/>
        <v>0</v>
      </c>
      <c r="L4231" s="39">
        <f t="shared" si="460"/>
        <v>0</v>
      </c>
      <c r="M4231" s="39">
        <f t="shared" si="461"/>
        <v>0</v>
      </c>
      <c r="N4231" s="41">
        <f t="shared" si="463"/>
        <v>0</v>
      </c>
    </row>
    <row r="4232" spans="2:14">
      <c r="B4232" s="1">
        <v>37097</v>
      </c>
      <c r="C4232" s="1">
        <f t="shared" si="462"/>
        <v>37073</v>
      </c>
      <c r="E4232" s="42">
        <f>IF(DAY(B4232)&gt;14,VLOOKUP(DATE(YEAR(C4232),MONTH(C4232)-1,DAY(1)),'מדדים וריביות'!B:C,2,FALSE),VLOOKUP(DATE(YEAR(C4232),MONTH(C4232)-2,DAY(1)),'מדדים וריביות'!B:C,2,FALSE))</f>
        <v>25947151.164967999</v>
      </c>
      <c r="F4232" s="43">
        <f>IF($B$5=1,'ריבית יומית'!D4226,'ריבית יומית'!G4226)</f>
        <v>1.0738622586670132E-4</v>
      </c>
      <c r="G4232" s="43">
        <f t="shared" si="457"/>
        <v>1.0738622586670132E-4</v>
      </c>
      <c r="H4232" s="29">
        <f t="shared" si="458"/>
        <v>1.3688447852205798</v>
      </c>
      <c r="I4232" s="30">
        <f>VLOOKUP(B4231,'מדדים וריביות'!B:C,2)</f>
        <v>26049607.832944199</v>
      </c>
      <c r="K4232" s="39">
        <f t="shared" si="459"/>
        <v>0</v>
      </c>
      <c r="L4232" s="39">
        <f t="shared" si="460"/>
        <v>0</v>
      </c>
      <c r="M4232" s="39">
        <f t="shared" si="461"/>
        <v>0</v>
      </c>
      <c r="N4232" s="41">
        <f t="shared" si="463"/>
        <v>0</v>
      </c>
    </row>
    <row r="4233" spans="2:14">
      <c r="B4233" s="1">
        <v>37098</v>
      </c>
      <c r="C4233" s="1">
        <f t="shared" si="462"/>
        <v>37073</v>
      </c>
      <c r="E4233" s="42">
        <f>IF(DAY(B4233)&gt;14,VLOOKUP(DATE(YEAR(C4233),MONTH(C4233)-1,DAY(1)),'מדדים וריביות'!B:C,2,FALSE),VLOOKUP(DATE(YEAR(C4233),MONTH(C4233)-2,DAY(1)),'מדדים וריביות'!B:C,2,FALSE))</f>
        <v>25947151.164967999</v>
      </c>
      <c r="F4233" s="43">
        <f>IF($B$5=1,'ריבית יומית'!D4227,'ריבית יומית'!G4227)</f>
        <v>1.0738622586670132E-4</v>
      </c>
      <c r="G4233" s="43">
        <f t="shared" ref="G4233:G4296" si="464">IF(B4233&gt;$B$2,0,F4233)</f>
        <v>1.0738622586670132E-4</v>
      </c>
      <c r="H4233" s="29">
        <f t="shared" ref="H4233:H4296" si="465">H4234*(1+G4233)</f>
        <v>1.368697805928849</v>
      </c>
      <c r="I4233" s="30">
        <f>VLOOKUP(B4232,'מדדים וריביות'!B:C,2)</f>
        <v>26049607.832944199</v>
      </c>
      <c r="K4233" s="39">
        <f t="shared" ref="K4233:K4296" si="466">$B$4/E4233*D4233-D4233</f>
        <v>0</v>
      </c>
      <c r="L4233" s="39">
        <f t="shared" ref="L4233:L4296" si="467">H4234*D4233-D4233</f>
        <v>0</v>
      </c>
      <c r="M4233" s="39">
        <f t="shared" ref="M4233:M4296" si="468">$B$4/E4233*L4233-L4233</f>
        <v>0</v>
      </c>
      <c r="N4233" s="41">
        <f t="shared" si="463"/>
        <v>0</v>
      </c>
    </row>
    <row r="4234" spans="2:14">
      <c r="B4234" s="1">
        <v>37099</v>
      </c>
      <c r="C4234" s="1">
        <f t="shared" ref="C4234:C4297" si="469">DATE(YEAR(B4234),MONTH(B4234),DAY(1))</f>
        <v>37073</v>
      </c>
      <c r="E4234" s="42">
        <f>IF(DAY(B4234)&gt;14,VLOOKUP(DATE(YEAR(C4234),MONTH(C4234)-1,DAY(1)),'מדדים וריביות'!B:C,2,FALSE),VLOOKUP(DATE(YEAR(C4234),MONTH(C4234)-2,DAY(1)),'מדדים וריביות'!B:C,2,FALSE))</f>
        <v>25947151.164967999</v>
      </c>
      <c r="F4234" s="43">
        <f>IF($B$5=1,'ריבית יומית'!D4228,'ריבית יומית'!G4228)</f>
        <v>1.0738622586670132E-4</v>
      </c>
      <c r="G4234" s="43">
        <f t="shared" si="464"/>
        <v>1.0738622586670132E-4</v>
      </c>
      <c r="H4234" s="29">
        <f t="shared" si="465"/>
        <v>1.368550842418975</v>
      </c>
      <c r="I4234" s="30">
        <f>VLOOKUP(B4233,'מדדים וריביות'!B:C,2)</f>
        <v>26049607.832944199</v>
      </c>
      <c r="K4234" s="39">
        <f t="shared" si="466"/>
        <v>0</v>
      </c>
      <c r="L4234" s="39">
        <f t="shared" si="467"/>
        <v>0</v>
      </c>
      <c r="M4234" s="39">
        <f t="shared" si="468"/>
        <v>0</v>
      </c>
      <c r="N4234" s="41">
        <f t="shared" ref="N4234:N4297" si="470">SUM(K4234:M4234)</f>
        <v>0</v>
      </c>
    </row>
    <row r="4235" spans="2:14">
      <c r="B4235" s="1">
        <v>37100</v>
      </c>
      <c r="C4235" s="1">
        <f t="shared" si="469"/>
        <v>37073</v>
      </c>
      <c r="E4235" s="42">
        <f>IF(DAY(B4235)&gt;14,VLOOKUP(DATE(YEAR(C4235),MONTH(C4235)-1,DAY(1)),'מדדים וריביות'!B:C,2,FALSE),VLOOKUP(DATE(YEAR(C4235),MONTH(C4235)-2,DAY(1)),'מדדים וריביות'!B:C,2,FALSE))</f>
        <v>25947151.164967999</v>
      </c>
      <c r="F4235" s="43">
        <f>IF($B$5=1,'ריבית יומית'!D4229,'ריבית יומית'!G4229)</f>
        <v>1.0738622586670132E-4</v>
      </c>
      <c r="G4235" s="43">
        <f t="shared" si="464"/>
        <v>1.0738622586670132E-4</v>
      </c>
      <c r="H4235" s="29">
        <f t="shared" si="465"/>
        <v>1.3684038946892629</v>
      </c>
      <c r="I4235" s="30">
        <f>VLOOKUP(B4234,'מדדים וריביות'!B:C,2)</f>
        <v>26049607.832944199</v>
      </c>
      <c r="K4235" s="39">
        <f t="shared" si="466"/>
        <v>0</v>
      </c>
      <c r="L4235" s="39">
        <f t="shared" si="467"/>
        <v>0</v>
      </c>
      <c r="M4235" s="39">
        <f t="shared" si="468"/>
        <v>0</v>
      </c>
      <c r="N4235" s="41">
        <f t="shared" si="470"/>
        <v>0</v>
      </c>
    </row>
    <row r="4236" spans="2:14">
      <c r="B4236" s="1">
        <v>37101</v>
      </c>
      <c r="C4236" s="1">
        <f t="shared" si="469"/>
        <v>37073</v>
      </c>
      <c r="E4236" s="42">
        <f>IF(DAY(B4236)&gt;14,VLOOKUP(DATE(YEAR(C4236),MONTH(C4236)-1,DAY(1)),'מדדים וריביות'!B:C,2,FALSE),VLOOKUP(DATE(YEAR(C4236),MONTH(C4236)-2,DAY(1)),'מדדים וריביות'!B:C,2,FALSE))</f>
        <v>25947151.164967999</v>
      </c>
      <c r="F4236" s="43">
        <f>IF($B$5=1,'ריבית יומית'!D4230,'ריבית יומית'!G4230)</f>
        <v>1.0738622586670132E-4</v>
      </c>
      <c r="G4236" s="43">
        <f t="shared" si="464"/>
        <v>1.0738622586670132E-4</v>
      </c>
      <c r="H4236" s="29">
        <f t="shared" si="465"/>
        <v>1.3682569627380186</v>
      </c>
      <c r="I4236" s="30">
        <f>VLOOKUP(B4235,'מדדים וריביות'!B:C,2)</f>
        <v>26049607.832944199</v>
      </c>
      <c r="K4236" s="39">
        <f t="shared" si="466"/>
        <v>0</v>
      </c>
      <c r="L4236" s="39">
        <f t="shared" si="467"/>
        <v>0</v>
      </c>
      <c r="M4236" s="39">
        <f t="shared" si="468"/>
        <v>0</v>
      </c>
      <c r="N4236" s="41">
        <f t="shared" si="470"/>
        <v>0</v>
      </c>
    </row>
    <row r="4237" spans="2:14">
      <c r="B4237" s="1">
        <v>37102</v>
      </c>
      <c r="C4237" s="1">
        <f t="shared" si="469"/>
        <v>37073</v>
      </c>
      <c r="E4237" s="42">
        <f>IF(DAY(B4237)&gt;14,VLOOKUP(DATE(YEAR(C4237),MONTH(C4237)-1,DAY(1)),'מדדים וריביות'!B:C,2,FALSE),VLOOKUP(DATE(YEAR(C4237),MONTH(C4237)-2,DAY(1)),'מדדים וריביות'!B:C,2,FALSE))</f>
        <v>25947151.164967999</v>
      </c>
      <c r="F4237" s="43">
        <f>IF($B$5=1,'ריבית יומית'!D4231,'ריבית יומית'!G4231)</f>
        <v>1.0738622586670132E-4</v>
      </c>
      <c r="G4237" s="43">
        <f t="shared" si="464"/>
        <v>1.0738622586670132E-4</v>
      </c>
      <c r="H4237" s="29">
        <f t="shared" si="465"/>
        <v>1.3681100465635478</v>
      </c>
      <c r="I4237" s="30">
        <f>VLOOKUP(B4236,'מדדים וריביות'!B:C,2)</f>
        <v>26049607.832944199</v>
      </c>
      <c r="K4237" s="39">
        <f t="shared" si="466"/>
        <v>0</v>
      </c>
      <c r="L4237" s="39">
        <f t="shared" si="467"/>
        <v>0</v>
      </c>
      <c r="M4237" s="39">
        <f t="shared" si="468"/>
        <v>0</v>
      </c>
      <c r="N4237" s="41">
        <f t="shared" si="470"/>
        <v>0</v>
      </c>
    </row>
    <row r="4238" spans="2:14">
      <c r="B4238" s="1">
        <v>37103</v>
      </c>
      <c r="C4238" s="1">
        <f t="shared" si="469"/>
        <v>37073</v>
      </c>
      <c r="E4238" s="42">
        <f>IF(DAY(B4238)&gt;14,VLOOKUP(DATE(YEAR(C4238),MONTH(C4238)-1,DAY(1)),'מדדים וריביות'!B:C,2,FALSE),VLOOKUP(DATE(YEAR(C4238),MONTH(C4238)-2,DAY(1)),'מדדים וריביות'!B:C,2,FALSE))</f>
        <v>25947151.164967999</v>
      </c>
      <c r="F4238" s="43">
        <f>IF($B$5=1,'ריבית יומית'!D4232,'ריבית יומית'!G4232)</f>
        <v>1.0738622586670132E-4</v>
      </c>
      <c r="G4238" s="43">
        <f t="shared" si="464"/>
        <v>1.0738622586670132E-4</v>
      </c>
      <c r="H4238" s="29">
        <f t="shared" si="465"/>
        <v>1.3679631461641566</v>
      </c>
      <c r="I4238" s="30">
        <f>VLOOKUP(B4237,'מדדים וריביות'!B:C,2)</f>
        <v>26049607.832944199</v>
      </c>
      <c r="K4238" s="39">
        <f t="shared" si="466"/>
        <v>0</v>
      </c>
      <c r="L4238" s="39">
        <f t="shared" si="467"/>
        <v>0</v>
      </c>
      <c r="M4238" s="39">
        <f t="shared" si="468"/>
        <v>0</v>
      </c>
      <c r="N4238" s="41">
        <f t="shared" si="470"/>
        <v>0</v>
      </c>
    </row>
    <row r="4239" spans="2:14">
      <c r="B4239" s="1">
        <v>37104</v>
      </c>
      <c r="C4239" s="1">
        <f t="shared" si="469"/>
        <v>37104</v>
      </c>
      <c r="E4239" s="42">
        <f>IF(DAY(B4239)&gt;14,VLOOKUP(DATE(YEAR(C4239),MONTH(C4239)-1,DAY(1)),'מדדים וריביות'!B:C,2,FALSE),VLOOKUP(DATE(YEAR(C4239),MONTH(C4239)-2,DAY(1)),'מדדים וריביות'!B:C,2,FALSE))</f>
        <v>25947151.164967999</v>
      </c>
      <c r="F4239" s="43">
        <f>IF($B$5=1,'ריבית יומית'!D4233,'ריבית יומית'!G4233)</f>
        <v>1.0738622586670132E-4</v>
      </c>
      <c r="G4239" s="43">
        <f t="shared" si="464"/>
        <v>1.0738622586670132E-4</v>
      </c>
      <c r="H4239" s="29">
        <f t="shared" si="465"/>
        <v>1.3678162615381508</v>
      </c>
      <c r="I4239" s="30">
        <f>VLOOKUP(B4238,'מדדים וריביות'!B:C,2)</f>
        <v>26049607.832944199</v>
      </c>
      <c r="K4239" s="39">
        <f t="shared" si="466"/>
        <v>0</v>
      </c>
      <c r="L4239" s="39">
        <f t="shared" si="467"/>
        <v>0</v>
      </c>
      <c r="M4239" s="39">
        <f t="shared" si="468"/>
        <v>0</v>
      </c>
      <c r="N4239" s="41">
        <f t="shared" si="470"/>
        <v>0</v>
      </c>
    </row>
    <row r="4240" spans="2:14">
      <c r="B4240" s="1">
        <v>37105</v>
      </c>
      <c r="C4240" s="1">
        <f t="shared" si="469"/>
        <v>37104</v>
      </c>
      <c r="E4240" s="42">
        <f>IF(DAY(B4240)&gt;14,VLOOKUP(DATE(YEAR(C4240),MONTH(C4240)-1,DAY(1)),'מדדים וריביות'!B:C,2,FALSE),VLOOKUP(DATE(YEAR(C4240),MONTH(C4240)-2,DAY(1)),'מדדים וריביות'!B:C,2,FALSE))</f>
        <v>25947151.164967999</v>
      </c>
      <c r="F4240" s="43">
        <f>IF($B$5=1,'ריבית יומית'!D4234,'ריבית יומית'!G4234)</f>
        <v>1.0738622586670132E-4</v>
      </c>
      <c r="G4240" s="43">
        <f t="shared" si="464"/>
        <v>1.0738622586670132E-4</v>
      </c>
      <c r="H4240" s="29">
        <f t="shared" si="465"/>
        <v>1.367669392683837</v>
      </c>
      <c r="I4240" s="30">
        <f>VLOOKUP(B4239,'מדדים וריביות'!B:C,2)</f>
        <v>26126450.333926301</v>
      </c>
      <c r="K4240" s="39">
        <f t="shared" si="466"/>
        <v>0</v>
      </c>
      <c r="L4240" s="39">
        <f t="shared" si="467"/>
        <v>0</v>
      </c>
      <c r="M4240" s="39">
        <f t="shared" si="468"/>
        <v>0</v>
      </c>
      <c r="N4240" s="41">
        <f t="shared" si="470"/>
        <v>0</v>
      </c>
    </row>
    <row r="4241" spans="2:14">
      <c r="B4241" s="1">
        <v>37106</v>
      </c>
      <c r="C4241" s="1">
        <f t="shared" si="469"/>
        <v>37104</v>
      </c>
      <c r="E4241" s="42">
        <f>IF(DAY(B4241)&gt;14,VLOOKUP(DATE(YEAR(C4241),MONTH(C4241)-1,DAY(1)),'מדדים וריביות'!B:C,2,FALSE),VLOOKUP(DATE(YEAR(C4241),MONTH(C4241)-2,DAY(1)),'מדדים וריביות'!B:C,2,FALSE))</f>
        <v>25947151.164967999</v>
      </c>
      <c r="F4241" s="43">
        <f>IF($B$5=1,'ריבית יומית'!D4235,'ריבית יומית'!G4235)</f>
        <v>1.0738622586670132E-4</v>
      </c>
      <c r="G4241" s="43">
        <f t="shared" si="464"/>
        <v>1.0738622586670132E-4</v>
      </c>
      <c r="H4241" s="29">
        <f t="shared" si="465"/>
        <v>1.3675225395995219</v>
      </c>
      <c r="I4241" s="30">
        <f>VLOOKUP(B4240,'מדדים וריביות'!B:C,2)</f>
        <v>26126450.333926301</v>
      </c>
      <c r="K4241" s="39">
        <f t="shared" si="466"/>
        <v>0</v>
      </c>
      <c r="L4241" s="39">
        <f t="shared" si="467"/>
        <v>0</v>
      </c>
      <c r="M4241" s="39">
        <f t="shared" si="468"/>
        <v>0</v>
      </c>
      <c r="N4241" s="41">
        <f t="shared" si="470"/>
        <v>0</v>
      </c>
    </row>
    <row r="4242" spans="2:14">
      <c r="B4242" s="1">
        <v>37107</v>
      </c>
      <c r="C4242" s="1">
        <f t="shared" si="469"/>
        <v>37104</v>
      </c>
      <c r="E4242" s="42">
        <f>IF(DAY(B4242)&gt;14,VLOOKUP(DATE(YEAR(C4242),MONTH(C4242)-1,DAY(1)),'מדדים וריביות'!B:C,2,FALSE),VLOOKUP(DATE(YEAR(C4242),MONTH(C4242)-2,DAY(1)),'מדדים וריביות'!B:C,2,FALSE))</f>
        <v>25947151.164967999</v>
      </c>
      <c r="F4242" s="43">
        <f>IF($B$5=1,'ריבית יומית'!D4236,'ריבית יומית'!G4236)</f>
        <v>1.0738622586670132E-4</v>
      </c>
      <c r="G4242" s="43">
        <f t="shared" si="464"/>
        <v>1.0738622586670132E-4</v>
      </c>
      <c r="H4242" s="29">
        <f t="shared" si="465"/>
        <v>1.3673757022835118</v>
      </c>
      <c r="I4242" s="30">
        <f>VLOOKUP(B4241,'מדדים וריביות'!B:C,2)</f>
        <v>26126450.333926301</v>
      </c>
      <c r="K4242" s="39">
        <f t="shared" si="466"/>
        <v>0</v>
      </c>
      <c r="L4242" s="39">
        <f t="shared" si="467"/>
        <v>0</v>
      </c>
      <c r="M4242" s="39">
        <f t="shared" si="468"/>
        <v>0</v>
      </c>
      <c r="N4242" s="41">
        <f t="shared" si="470"/>
        <v>0</v>
      </c>
    </row>
    <row r="4243" spans="2:14">
      <c r="B4243" s="1">
        <v>37108</v>
      </c>
      <c r="C4243" s="1">
        <f t="shared" si="469"/>
        <v>37104</v>
      </c>
      <c r="E4243" s="42">
        <f>IF(DAY(B4243)&gt;14,VLOOKUP(DATE(YEAR(C4243),MONTH(C4243)-1,DAY(1)),'מדדים וריביות'!B:C,2,FALSE),VLOOKUP(DATE(YEAR(C4243),MONTH(C4243)-2,DAY(1)),'מדדים וריביות'!B:C,2,FALSE))</f>
        <v>25947151.164967999</v>
      </c>
      <c r="F4243" s="43">
        <f>IF($B$5=1,'ריבית יומית'!D4237,'ריבית יומית'!G4237)</f>
        <v>1.0738622586670132E-4</v>
      </c>
      <c r="G4243" s="43">
        <f t="shared" si="464"/>
        <v>1.0738622586670132E-4</v>
      </c>
      <c r="H4243" s="29">
        <f t="shared" si="465"/>
        <v>1.3672288807341137</v>
      </c>
      <c r="I4243" s="30">
        <f>VLOOKUP(B4242,'מדדים וריביות'!B:C,2)</f>
        <v>26126450.333926301</v>
      </c>
      <c r="K4243" s="39">
        <f t="shared" si="466"/>
        <v>0</v>
      </c>
      <c r="L4243" s="39">
        <f t="shared" si="467"/>
        <v>0</v>
      </c>
      <c r="M4243" s="39">
        <f t="shared" si="468"/>
        <v>0</v>
      </c>
      <c r="N4243" s="41">
        <f t="shared" si="470"/>
        <v>0</v>
      </c>
    </row>
    <row r="4244" spans="2:14">
      <c r="B4244" s="1">
        <v>37109</v>
      </c>
      <c r="C4244" s="1">
        <f t="shared" si="469"/>
        <v>37104</v>
      </c>
      <c r="E4244" s="42">
        <f>IF(DAY(B4244)&gt;14,VLOOKUP(DATE(YEAR(C4244),MONTH(C4244)-1,DAY(1)),'מדדים וריביות'!B:C,2,FALSE),VLOOKUP(DATE(YEAR(C4244),MONTH(C4244)-2,DAY(1)),'מדדים וריביות'!B:C,2,FALSE))</f>
        <v>25947151.164967999</v>
      </c>
      <c r="F4244" s="43">
        <f>IF($B$5=1,'ריבית יומית'!D4238,'ריבית יומית'!G4238)</f>
        <v>1.0738622586670132E-4</v>
      </c>
      <c r="G4244" s="43">
        <f t="shared" si="464"/>
        <v>1.0738622586670132E-4</v>
      </c>
      <c r="H4244" s="29">
        <f t="shared" si="465"/>
        <v>1.3670820749496349</v>
      </c>
      <c r="I4244" s="30">
        <f>VLOOKUP(B4243,'מדדים וריביות'!B:C,2)</f>
        <v>26126450.333926301</v>
      </c>
      <c r="K4244" s="39">
        <f t="shared" si="466"/>
        <v>0</v>
      </c>
      <c r="L4244" s="39">
        <f t="shared" si="467"/>
        <v>0</v>
      </c>
      <c r="M4244" s="39">
        <f t="shared" si="468"/>
        <v>0</v>
      </c>
      <c r="N4244" s="41">
        <f t="shared" si="470"/>
        <v>0</v>
      </c>
    </row>
    <row r="4245" spans="2:14">
      <c r="B4245" s="1">
        <v>37110</v>
      </c>
      <c r="C4245" s="1">
        <f t="shared" si="469"/>
        <v>37104</v>
      </c>
      <c r="E4245" s="42">
        <f>IF(DAY(B4245)&gt;14,VLOOKUP(DATE(YEAR(C4245),MONTH(C4245)-1,DAY(1)),'מדדים וריביות'!B:C,2,FALSE),VLOOKUP(DATE(YEAR(C4245),MONTH(C4245)-2,DAY(1)),'מדדים וריביות'!B:C,2,FALSE))</f>
        <v>25947151.164967999</v>
      </c>
      <c r="F4245" s="43">
        <f>IF($B$5=1,'ריבית יומית'!D4239,'ריבית יומית'!G4239)</f>
        <v>1.0738622586670132E-4</v>
      </c>
      <c r="G4245" s="43">
        <f t="shared" si="464"/>
        <v>1.0738622586670132E-4</v>
      </c>
      <c r="H4245" s="29">
        <f t="shared" si="465"/>
        <v>1.3669352849283825</v>
      </c>
      <c r="I4245" s="30">
        <f>VLOOKUP(B4244,'מדדים וריביות'!B:C,2)</f>
        <v>26126450.333926301</v>
      </c>
      <c r="K4245" s="39">
        <f t="shared" si="466"/>
        <v>0</v>
      </c>
      <c r="L4245" s="39">
        <f t="shared" si="467"/>
        <v>0</v>
      </c>
      <c r="M4245" s="39">
        <f t="shared" si="468"/>
        <v>0</v>
      </c>
      <c r="N4245" s="41">
        <f t="shared" si="470"/>
        <v>0</v>
      </c>
    </row>
    <row r="4246" spans="2:14">
      <c r="B4246" s="1">
        <v>37111</v>
      </c>
      <c r="C4246" s="1">
        <f t="shared" si="469"/>
        <v>37104</v>
      </c>
      <c r="E4246" s="42">
        <f>IF(DAY(B4246)&gt;14,VLOOKUP(DATE(YEAR(C4246),MONTH(C4246)-1,DAY(1)),'מדדים וריביות'!B:C,2,FALSE),VLOOKUP(DATE(YEAR(C4246),MONTH(C4246)-2,DAY(1)),'מדדים וריביות'!B:C,2,FALSE))</f>
        <v>25947151.164967999</v>
      </c>
      <c r="F4246" s="43">
        <f>IF($B$5=1,'ריבית יומית'!D4240,'ריבית יומית'!G4240)</f>
        <v>1.0738622586670132E-4</v>
      </c>
      <c r="G4246" s="43">
        <f t="shared" si="464"/>
        <v>1.0738622586670132E-4</v>
      </c>
      <c r="H4246" s="29">
        <f t="shared" si="465"/>
        <v>1.3667885106686637</v>
      </c>
      <c r="I4246" s="30">
        <f>VLOOKUP(B4245,'מדדים וריביות'!B:C,2)</f>
        <v>26126450.333926301</v>
      </c>
      <c r="K4246" s="39">
        <f t="shared" si="466"/>
        <v>0</v>
      </c>
      <c r="L4246" s="39">
        <f t="shared" si="467"/>
        <v>0</v>
      </c>
      <c r="M4246" s="39">
        <f t="shared" si="468"/>
        <v>0</v>
      </c>
      <c r="N4246" s="41">
        <f t="shared" si="470"/>
        <v>0</v>
      </c>
    </row>
    <row r="4247" spans="2:14">
      <c r="B4247" s="1">
        <v>37112</v>
      </c>
      <c r="C4247" s="1">
        <f t="shared" si="469"/>
        <v>37104</v>
      </c>
      <c r="E4247" s="42">
        <f>IF(DAY(B4247)&gt;14,VLOOKUP(DATE(YEAR(C4247),MONTH(C4247)-1,DAY(1)),'מדדים וריביות'!B:C,2,FALSE),VLOOKUP(DATE(YEAR(C4247),MONTH(C4247)-2,DAY(1)),'מדדים וריביות'!B:C,2,FALSE))</f>
        <v>25947151.164967999</v>
      </c>
      <c r="F4247" s="43">
        <f>IF($B$5=1,'ריבית יומית'!D4241,'ריבית יומית'!G4241)</f>
        <v>1.0738622586670132E-4</v>
      </c>
      <c r="G4247" s="43">
        <f t="shared" si="464"/>
        <v>1.0738622586670132E-4</v>
      </c>
      <c r="H4247" s="29">
        <f t="shared" si="465"/>
        <v>1.3666417521687864</v>
      </c>
      <c r="I4247" s="30">
        <f>VLOOKUP(B4246,'מדדים וריביות'!B:C,2)</f>
        <v>26126450.333926301</v>
      </c>
      <c r="K4247" s="39">
        <f t="shared" si="466"/>
        <v>0</v>
      </c>
      <c r="L4247" s="39">
        <f t="shared" si="467"/>
        <v>0</v>
      </c>
      <c r="M4247" s="39">
        <f t="shared" si="468"/>
        <v>0</v>
      </c>
      <c r="N4247" s="41">
        <f t="shared" si="470"/>
        <v>0</v>
      </c>
    </row>
    <row r="4248" spans="2:14">
      <c r="B4248" s="1">
        <v>37113</v>
      </c>
      <c r="C4248" s="1">
        <f t="shared" si="469"/>
        <v>37104</v>
      </c>
      <c r="E4248" s="42">
        <f>IF(DAY(B4248)&gt;14,VLOOKUP(DATE(YEAR(C4248),MONTH(C4248)-1,DAY(1)),'מדדים וריביות'!B:C,2,FALSE),VLOOKUP(DATE(YEAR(C4248),MONTH(C4248)-2,DAY(1)),'מדדים וריביות'!B:C,2,FALSE))</f>
        <v>25947151.164967999</v>
      </c>
      <c r="F4248" s="43">
        <f>IF($B$5=1,'ריבית יומית'!D4242,'ריבית יומית'!G4242)</f>
        <v>1.0738622586670132E-4</v>
      </c>
      <c r="G4248" s="43">
        <f t="shared" si="464"/>
        <v>1.0738622586670132E-4</v>
      </c>
      <c r="H4248" s="29">
        <f t="shared" si="465"/>
        <v>1.3664950094270583</v>
      </c>
      <c r="I4248" s="30">
        <f>VLOOKUP(B4247,'מדדים וריביות'!B:C,2)</f>
        <v>26126450.333926301</v>
      </c>
      <c r="K4248" s="39">
        <f t="shared" si="466"/>
        <v>0</v>
      </c>
      <c r="L4248" s="39">
        <f t="shared" si="467"/>
        <v>0</v>
      </c>
      <c r="M4248" s="39">
        <f t="shared" si="468"/>
        <v>0</v>
      </c>
      <c r="N4248" s="41">
        <f t="shared" si="470"/>
        <v>0</v>
      </c>
    </row>
    <row r="4249" spans="2:14">
      <c r="B4249" s="1">
        <v>37114</v>
      </c>
      <c r="C4249" s="1">
        <f t="shared" si="469"/>
        <v>37104</v>
      </c>
      <c r="E4249" s="42">
        <f>IF(DAY(B4249)&gt;14,VLOOKUP(DATE(YEAR(C4249),MONTH(C4249)-1,DAY(1)),'מדדים וריביות'!B:C,2,FALSE),VLOOKUP(DATE(YEAR(C4249),MONTH(C4249)-2,DAY(1)),'מדדים וריביות'!B:C,2,FALSE))</f>
        <v>25947151.164967999</v>
      </c>
      <c r="F4249" s="43">
        <f>IF($B$5=1,'ריבית יומית'!D4243,'ריבית יומית'!G4243)</f>
        <v>1.0738622586670132E-4</v>
      </c>
      <c r="G4249" s="43">
        <f t="shared" si="464"/>
        <v>1.0738622586670132E-4</v>
      </c>
      <c r="H4249" s="29">
        <f t="shared" si="465"/>
        <v>1.3663482824417874</v>
      </c>
      <c r="I4249" s="30">
        <f>VLOOKUP(B4248,'מדדים וריביות'!B:C,2)</f>
        <v>26126450.333926301</v>
      </c>
      <c r="K4249" s="39">
        <f t="shared" si="466"/>
        <v>0</v>
      </c>
      <c r="L4249" s="39">
        <f t="shared" si="467"/>
        <v>0</v>
      </c>
      <c r="M4249" s="39">
        <f t="shared" si="468"/>
        <v>0</v>
      </c>
      <c r="N4249" s="41">
        <f t="shared" si="470"/>
        <v>0</v>
      </c>
    </row>
    <row r="4250" spans="2:14">
      <c r="B4250" s="1">
        <v>37115</v>
      </c>
      <c r="C4250" s="1">
        <f t="shared" si="469"/>
        <v>37104</v>
      </c>
      <c r="E4250" s="42">
        <f>IF(DAY(B4250)&gt;14,VLOOKUP(DATE(YEAR(C4250),MONTH(C4250)-1,DAY(1)),'מדדים וריביות'!B:C,2,FALSE),VLOOKUP(DATE(YEAR(C4250),MONTH(C4250)-2,DAY(1)),'מדדים וריביות'!B:C,2,FALSE))</f>
        <v>25947151.164967999</v>
      </c>
      <c r="F4250" s="43">
        <f>IF($B$5=1,'ריבית יומית'!D4244,'ריבית יומית'!G4244)</f>
        <v>1.0738622586670132E-4</v>
      </c>
      <c r="G4250" s="43">
        <f t="shared" si="464"/>
        <v>1.0738622586670132E-4</v>
      </c>
      <c r="H4250" s="29">
        <f t="shared" si="465"/>
        <v>1.3662015712112818</v>
      </c>
      <c r="I4250" s="30">
        <f>VLOOKUP(B4249,'מדדים וריביות'!B:C,2)</f>
        <v>26126450.333926301</v>
      </c>
      <c r="K4250" s="39">
        <f t="shared" si="466"/>
        <v>0</v>
      </c>
      <c r="L4250" s="39">
        <f t="shared" si="467"/>
        <v>0</v>
      </c>
      <c r="M4250" s="39">
        <f t="shared" si="468"/>
        <v>0</v>
      </c>
      <c r="N4250" s="41">
        <f t="shared" si="470"/>
        <v>0</v>
      </c>
    </row>
    <row r="4251" spans="2:14">
      <c r="B4251" s="1">
        <v>37116</v>
      </c>
      <c r="C4251" s="1">
        <f t="shared" si="469"/>
        <v>37104</v>
      </c>
      <c r="E4251" s="42">
        <f>IF(DAY(B4251)&gt;14,VLOOKUP(DATE(YEAR(C4251),MONTH(C4251)-1,DAY(1)),'מדדים וריביות'!B:C,2,FALSE),VLOOKUP(DATE(YEAR(C4251),MONTH(C4251)-2,DAY(1)),'מדדים וריביות'!B:C,2,FALSE))</f>
        <v>25947151.164967999</v>
      </c>
      <c r="F4251" s="43">
        <f>IF($B$5=1,'ריבית יומית'!D4245,'ריבית יומית'!G4245)</f>
        <v>1.0738622586670132E-4</v>
      </c>
      <c r="G4251" s="43">
        <f t="shared" si="464"/>
        <v>1.0738622586670132E-4</v>
      </c>
      <c r="H4251" s="29">
        <f t="shared" si="465"/>
        <v>1.36605487573385</v>
      </c>
      <c r="I4251" s="30">
        <f>VLOOKUP(B4250,'מדדים וריביות'!B:C,2)</f>
        <v>26126450.333926301</v>
      </c>
      <c r="K4251" s="39">
        <f t="shared" si="466"/>
        <v>0</v>
      </c>
      <c r="L4251" s="39">
        <f t="shared" si="467"/>
        <v>0</v>
      </c>
      <c r="M4251" s="39">
        <f t="shared" si="468"/>
        <v>0</v>
      </c>
      <c r="N4251" s="41">
        <f t="shared" si="470"/>
        <v>0</v>
      </c>
    </row>
    <row r="4252" spans="2:14">
      <c r="B4252" s="1">
        <v>37117</v>
      </c>
      <c r="C4252" s="1">
        <f t="shared" si="469"/>
        <v>37104</v>
      </c>
      <c r="E4252" s="42">
        <f>IF(DAY(B4252)&gt;14,VLOOKUP(DATE(YEAR(C4252),MONTH(C4252)-1,DAY(1)),'מדדים וריביות'!B:C,2,FALSE),VLOOKUP(DATE(YEAR(C4252),MONTH(C4252)-2,DAY(1)),'מדדים וריביות'!B:C,2,FALSE))</f>
        <v>25947151.164967999</v>
      </c>
      <c r="F4252" s="43">
        <f>IF($B$5=1,'ריבית יומית'!D4246,'ריבית יומית'!G4246)</f>
        <v>1.0738622586670132E-4</v>
      </c>
      <c r="G4252" s="43">
        <f t="shared" si="464"/>
        <v>1.0738622586670132E-4</v>
      </c>
      <c r="H4252" s="29">
        <f t="shared" si="465"/>
        <v>1.3659081960078003</v>
      </c>
      <c r="I4252" s="30">
        <f>VLOOKUP(B4251,'מדדים וריביות'!B:C,2)</f>
        <v>26126450.333926301</v>
      </c>
      <c r="K4252" s="39">
        <f t="shared" si="466"/>
        <v>0</v>
      </c>
      <c r="L4252" s="39">
        <f t="shared" si="467"/>
        <v>0</v>
      </c>
      <c r="M4252" s="39">
        <f t="shared" si="468"/>
        <v>0</v>
      </c>
      <c r="N4252" s="41">
        <f t="shared" si="470"/>
        <v>0</v>
      </c>
    </row>
    <row r="4253" spans="2:14">
      <c r="B4253" s="1">
        <v>37118</v>
      </c>
      <c r="C4253" s="1">
        <f t="shared" si="469"/>
        <v>37104</v>
      </c>
      <c r="E4253" s="42">
        <f>IF(DAY(B4253)&gt;14,VLOOKUP(DATE(YEAR(C4253),MONTH(C4253)-1,DAY(1)),'מדדים וריביות'!B:C,2,FALSE),VLOOKUP(DATE(YEAR(C4253),MONTH(C4253)-2,DAY(1)),'מדדים וריביות'!B:C,2,FALSE))</f>
        <v>26049607.832944199</v>
      </c>
      <c r="F4253" s="43">
        <f>IF($B$5=1,'ריבית יומית'!D4247,'ריבית יומית'!G4247)</f>
        <v>1.0738622586670132E-4</v>
      </c>
      <c r="G4253" s="43">
        <f t="shared" si="464"/>
        <v>1.0738622586670132E-4</v>
      </c>
      <c r="H4253" s="29">
        <f t="shared" si="465"/>
        <v>1.3657615320314416</v>
      </c>
      <c r="I4253" s="30">
        <f>VLOOKUP(B4252,'מדדים וריביות'!B:C,2)</f>
        <v>26126450.333926301</v>
      </c>
      <c r="K4253" s="39">
        <f t="shared" si="466"/>
        <v>0</v>
      </c>
      <c r="L4253" s="39">
        <f t="shared" si="467"/>
        <v>0</v>
      </c>
      <c r="M4253" s="39">
        <f t="shared" si="468"/>
        <v>0</v>
      </c>
      <c r="N4253" s="41">
        <f t="shared" si="470"/>
        <v>0</v>
      </c>
    </row>
    <row r="4254" spans="2:14">
      <c r="B4254" s="1">
        <v>37119</v>
      </c>
      <c r="C4254" s="1">
        <f t="shared" si="469"/>
        <v>37104</v>
      </c>
      <c r="E4254" s="42">
        <f>IF(DAY(B4254)&gt;14,VLOOKUP(DATE(YEAR(C4254),MONTH(C4254)-1,DAY(1)),'מדדים וריביות'!B:C,2,FALSE),VLOOKUP(DATE(YEAR(C4254),MONTH(C4254)-2,DAY(1)),'מדדים וריביות'!B:C,2,FALSE))</f>
        <v>26049607.832944199</v>
      </c>
      <c r="F4254" s="43">
        <f>IF($B$5=1,'ריבית יומית'!D4248,'ריבית יומית'!G4248)</f>
        <v>1.0738622586670132E-4</v>
      </c>
      <c r="G4254" s="43">
        <f t="shared" si="464"/>
        <v>1.0738622586670132E-4</v>
      </c>
      <c r="H4254" s="29">
        <f t="shared" si="465"/>
        <v>1.3656148838030826</v>
      </c>
      <c r="I4254" s="30">
        <f>VLOOKUP(B4253,'מדדים וריביות'!B:C,2)</f>
        <v>26126450.333926301</v>
      </c>
      <c r="K4254" s="39">
        <f t="shared" si="466"/>
        <v>0</v>
      </c>
      <c r="L4254" s="39">
        <f t="shared" si="467"/>
        <v>0</v>
      </c>
      <c r="M4254" s="39">
        <f t="shared" si="468"/>
        <v>0</v>
      </c>
      <c r="N4254" s="41">
        <f t="shared" si="470"/>
        <v>0</v>
      </c>
    </row>
    <row r="4255" spans="2:14">
      <c r="B4255" s="1">
        <v>37120</v>
      </c>
      <c r="C4255" s="1">
        <f t="shared" si="469"/>
        <v>37104</v>
      </c>
      <c r="E4255" s="42">
        <f>IF(DAY(B4255)&gt;14,VLOOKUP(DATE(YEAR(C4255),MONTH(C4255)-1,DAY(1)),'מדדים וריביות'!B:C,2,FALSE),VLOOKUP(DATE(YEAR(C4255),MONTH(C4255)-2,DAY(1)),'מדדים וריביות'!B:C,2,FALSE))</f>
        <v>26049607.832944199</v>
      </c>
      <c r="F4255" s="43">
        <f>IF($B$5=1,'ריבית יומית'!D4249,'ריבית יומית'!G4249)</f>
        <v>1.0738622586670132E-4</v>
      </c>
      <c r="G4255" s="43">
        <f t="shared" si="464"/>
        <v>1.0738622586670132E-4</v>
      </c>
      <c r="H4255" s="29">
        <f t="shared" si="465"/>
        <v>1.3654682513210323</v>
      </c>
      <c r="I4255" s="30">
        <f>VLOOKUP(B4254,'מדדים וריביות'!B:C,2)</f>
        <v>26126450.333926301</v>
      </c>
      <c r="K4255" s="39">
        <f t="shared" si="466"/>
        <v>0</v>
      </c>
      <c r="L4255" s="39">
        <f t="shared" si="467"/>
        <v>0</v>
      </c>
      <c r="M4255" s="39">
        <f t="shared" si="468"/>
        <v>0</v>
      </c>
      <c r="N4255" s="41">
        <f t="shared" si="470"/>
        <v>0</v>
      </c>
    </row>
    <row r="4256" spans="2:14">
      <c r="B4256" s="1">
        <v>37121</v>
      </c>
      <c r="C4256" s="1">
        <f t="shared" si="469"/>
        <v>37104</v>
      </c>
      <c r="E4256" s="42">
        <f>IF(DAY(B4256)&gt;14,VLOOKUP(DATE(YEAR(C4256),MONTH(C4256)-1,DAY(1)),'מדדים וריביות'!B:C,2,FALSE),VLOOKUP(DATE(YEAR(C4256),MONTH(C4256)-2,DAY(1)),'מדדים וריביות'!B:C,2,FALSE))</f>
        <v>26049607.832944199</v>
      </c>
      <c r="F4256" s="43">
        <f>IF($B$5=1,'ריבית יומית'!D4250,'ריבית יומית'!G4250)</f>
        <v>1.0738622586670132E-4</v>
      </c>
      <c r="G4256" s="43">
        <f t="shared" si="464"/>
        <v>1.0738622586670132E-4</v>
      </c>
      <c r="H4256" s="29">
        <f t="shared" si="465"/>
        <v>1.3653216345836003</v>
      </c>
      <c r="I4256" s="30">
        <f>VLOOKUP(B4255,'מדדים וריביות'!B:C,2)</f>
        <v>26126450.333926301</v>
      </c>
      <c r="K4256" s="39">
        <f t="shared" si="466"/>
        <v>0</v>
      </c>
      <c r="L4256" s="39">
        <f t="shared" si="467"/>
        <v>0</v>
      </c>
      <c r="M4256" s="39">
        <f t="shared" si="468"/>
        <v>0</v>
      </c>
      <c r="N4256" s="41">
        <f t="shared" si="470"/>
        <v>0</v>
      </c>
    </row>
    <row r="4257" spans="2:14">
      <c r="B4257" s="1">
        <v>37122</v>
      </c>
      <c r="C4257" s="1">
        <f t="shared" si="469"/>
        <v>37104</v>
      </c>
      <c r="E4257" s="42">
        <f>IF(DAY(B4257)&gt;14,VLOOKUP(DATE(YEAR(C4257),MONTH(C4257)-1,DAY(1)),'מדדים וריביות'!B:C,2,FALSE),VLOOKUP(DATE(YEAR(C4257),MONTH(C4257)-2,DAY(1)),'מדדים וריביות'!B:C,2,FALSE))</f>
        <v>26049607.832944199</v>
      </c>
      <c r="F4257" s="43">
        <f>IF($B$5=1,'ריבית יומית'!D4251,'ריבית יומית'!G4251)</f>
        <v>1.0738622586670132E-4</v>
      </c>
      <c r="G4257" s="43">
        <f t="shared" si="464"/>
        <v>1.0738622586670132E-4</v>
      </c>
      <c r="H4257" s="29">
        <f t="shared" si="465"/>
        <v>1.3651750335890958</v>
      </c>
      <c r="I4257" s="30">
        <f>VLOOKUP(B4256,'מדדים וריביות'!B:C,2)</f>
        <v>26126450.333926301</v>
      </c>
      <c r="K4257" s="39">
        <f t="shared" si="466"/>
        <v>0</v>
      </c>
      <c r="L4257" s="39">
        <f t="shared" si="467"/>
        <v>0</v>
      </c>
      <c r="M4257" s="39">
        <f t="shared" si="468"/>
        <v>0</v>
      </c>
      <c r="N4257" s="41">
        <f t="shared" si="470"/>
        <v>0</v>
      </c>
    </row>
    <row r="4258" spans="2:14">
      <c r="B4258" s="1">
        <v>37123</v>
      </c>
      <c r="C4258" s="1">
        <f t="shared" si="469"/>
        <v>37104</v>
      </c>
      <c r="E4258" s="42">
        <f>IF(DAY(B4258)&gt;14,VLOOKUP(DATE(YEAR(C4258),MONTH(C4258)-1,DAY(1)),'מדדים וריביות'!B:C,2,FALSE),VLOOKUP(DATE(YEAR(C4258),MONTH(C4258)-2,DAY(1)),'מדדים וריביות'!B:C,2,FALSE))</f>
        <v>26049607.832944199</v>
      </c>
      <c r="F4258" s="43">
        <f>IF($B$5=1,'ריבית יומית'!D4252,'ריבית יומית'!G4252)</f>
        <v>1.0738622586670132E-4</v>
      </c>
      <c r="G4258" s="43">
        <f t="shared" si="464"/>
        <v>1.0738622586670132E-4</v>
      </c>
      <c r="H4258" s="29">
        <f t="shared" si="465"/>
        <v>1.3650284483358284</v>
      </c>
      <c r="I4258" s="30">
        <f>VLOOKUP(B4257,'מדדים וריביות'!B:C,2)</f>
        <v>26126450.333926301</v>
      </c>
      <c r="K4258" s="39">
        <f t="shared" si="466"/>
        <v>0</v>
      </c>
      <c r="L4258" s="39">
        <f t="shared" si="467"/>
        <v>0</v>
      </c>
      <c r="M4258" s="39">
        <f t="shared" si="468"/>
        <v>0</v>
      </c>
      <c r="N4258" s="41">
        <f t="shared" si="470"/>
        <v>0</v>
      </c>
    </row>
    <row r="4259" spans="2:14">
      <c r="B4259" s="1">
        <v>37124</v>
      </c>
      <c r="C4259" s="1">
        <f t="shared" si="469"/>
        <v>37104</v>
      </c>
      <c r="E4259" s="42">
        <f>IF(DAY(B4259)&gt;14,VLOOKUP(DATE(YEAR(C4259),MONTH(C4259)-1,DAY(1)),'מדדים וריביות'!B:C,2,FALSE),VLOOKUP(DATE(YEAR(C4259),MONTH(C4259)-2,DAY(1)),'מדדים וריביות'!B:C,2,FALSE))</f>
        <v>26049607.832944199</v>
      </c>
      <c r="F4259" s="43">
        <f>IF($B$5=1,'ריבית יומית'!D4253,'ריבית יומית'!G4253)</f>
        <v>1.0738622586670132E-4</v>
      </c>
      <c r="G4259" s="43">
        <f t="shared" si="464"/>
        <v>1.0738622586670132E-4</v>
      </c>
      <c r="H4259" s="29">
        <f t="shared" si="465"/>
        <v>1.3648818788221078</v>
      </c>
      <c r="I4259" s="30">
        <f>VLOOKUP(B4258,'מדדים וריביות'!B:C,2)</f>
        <v>26126450.333926301</v>
      </c>
      <c r="K4259" s="39">
        <f t="shared" si="466"/>
        <v>0</v>
      </c>
      <c r="L4259" s="39">
        <f t="shared" si="467"/>
        <v>0</v>
      </c>
      <c r="M4259" s="39">
        <f t="shared" si="468"/>
        <v>0</v>
      </c>
      <c r="N4259" s="41">
        <f t="shared" si="470"/>
        <v>0</v>
      </c>
    </row>
    <row r="4260" spans="2:14">
      <c r="B4260" s="1">
        <v>37125</v>
      </c>
      <c r="C4260" s="1">
        <f t="shared" si="469"/>
        <v>37104</v>
      </c>
      <c r="E4260" s="42">
        <f>IF(DAY(B4260)&gt;14,VLOOKUP(DATE(YEAR(C4260),MONTH(C4260)-1,DAY(1)),'מדדים וריביות'!B:C,2,FALSE),VLOOKUP(DATE(YEAR(C4260),MONTH(C4260)-2,DAY(1)),'מדדים וריביות'!B:C,2,FALSE))</f>
        <v>26049607.832944199</v>
      </c>
      <c r="F4260" s="43">
        <f>IF($B$5=1,'ריבית יומית'!D4254,'ריבית יומית'!G4254)</f>
        <v>1.0738622586670132E-4</v>
      </c>
      <c r="G4260" s="43">
        <f t="shared" si="464"/>
        <v>1.0738622586670132E-4</v>
      </c>
      <c r="H4260" s="29">
        <f t="shared" si="465"/>
        <v>1.3647353250462442</v>
      </c>
      <c r="I4260" s="30">
        <f>VLOOKUP(B4259,'מדדים וריביות'!B:C,2)</f>
        <v>26126450.333926301</v>
      </c>
      <c r="K4260" s="39">
        <f t="shared" si="466"/>
        <v>0</v>
      </c>
      <c r="L4260" s="39">
        <f t="shared" si="467"/>
        <v>0</v>
      </c>
      <c r="M4260" s="39">
        <f t="shared" si="468"/>
        <v>0</v>
      </c>
      <c r="N4260" s="41">
        <f t="shared" si="470"/>
        <v>0</v>
      </c>
    </row>
    <row r="4261" spans="2:14">
      <c r="B4261" s="1">
        <v>37126</v>
      </c>
      <c r="C4261" s="1">
        <f t="shared" si="469"/>
        <v>37104</v>
      </c>
      <c r="E4261" s="42">
        <f>IF(DAY(B4261)&gt;14,VLOOKUP(DATE(YEAR(C4261),MONTH(C4261)-1,DAY(1)),'מדדים וריביות'!B:C,2,FALSE),VLOOKUP(DATE(YEAR(C4261),MONTH(C4261)-2,DAY(1)),'מדדים וריביות'!B:C,2,FALSE))</f>
        <v>26049607.832944199</v>
      </c>
      <c r="F4261" s="43">
        <f>IF($B$5=1,'ריבית יומית'!D4255,'ריבית יומית'!G4255)</f>
        <v>1.0738622586670132E-4</v>
      </c>
      <c r="G4261" s="43">
        <f t="shared" si="464"/>
        <v>1.0738622586670132E-4</v>
      </c>
      <c r="H4261" s="29">
        <f t="shared" si="465"/>
        <v>1.3645887870065476</v>
      </c>
      <c r="I4261" s="30">
        <f>VLOOKUP(B4260,'מדדים וריביות'!B:C,2)</f>
        <v>26126450.333926301</v>
      </c>
      <c r="K4261" s="39">
        <f t="shared" si="466"/>
        <v>0</v>
      </c>
      <c r="L4261" s="39">
        <f t="shared" si="467"/>
        <v>0</v>
      </c>
      <c r="M4261" s="39">
        <f t="shared" si="468"/>
        <v>0</v>
      </c>
      <c r="N4261" s="41">
        <f t="shared" si="470"/>
        <v>0</v>
      </c>
    </row>
    <row r="4262" spans="2:14">
      <c r="B4262" s="1">
        <v>37127</v>
      </c>
      <c r="C4262" s="1">
        <f t="shared" si="469"/>
        <v>37104</v>
      </c>
      <c r="E4262" s="42">
        <f>IF(DAY(B4262)&gt;14,VLOOKUP(DATE(YEAR(C4262),MONTH(C4262)-1,DAY(1)),'מדדים וריביות'!B:C,2,FALSE),VLOOKUP(DATE(YEAR(C4262),MONTH(C4262)-2,DAY(1)),'מדדים וריביות'!B:C,2,FALSE))</f>
        <v>26049607.832944199</v>
      </c>
      <c r="F4262" s="43">
        <f>IF($B$5=1,'ריבית יומית'!D4256,'ריבית יומית'!G4256)</f>
        <v>1.0738622586670132E-4</v>
      </c>
      <c r="G4262" s="43">
        <f t="shared" si="464"/>
        <v>1.0738622586670132E-4</v>
      </c>
      <c r="H4262" s="29">
        <f t="shared" si="465"/>
        <v>1.3644422647013283</v>
      </c>
      <c r="I4262" s="30">
        <f>VLOOKUP(B4261,'מדדים וריביות'!B:C,2)</f>
        <v>26126450.333926301</v>
      </c>
      <c r="K4262" s="39">
        <f t="shared" si="466"/>
        <v>0</v>
      </c>
      <c r="L4262" s="39">
        <f t="shared" si="467"/>
        <v>0</v>
      </c>
      <c r="M4262" s="39">
        <f t="shared" si="468"/>
        <v>0</v>
      </c>
      <c r="N4262" s="41">
        <f t="shared" si="470"/>
        <v>0</v>
      </c>
    </row>
    <row r="4263" spans="2:14">
      <c r="B4263" s="1">
        <v>37128</v>
      </c>
      <c r="C4263" s="1">
        <f t="shared" si="469"/>
        <v>37104</v>
      </c>
      <c r="E4263" s="42">
        <f>IF(DAY(B4263)&gt;14,VLOOKUP(DATE(YEAR(C4263),MONTH(C4263)-1,DAY(1)),'מדדים וריביות'!B:C,2,FALSE),VLOOKUP(DATE(YEAR(C4263),MONTH(C4263)-2,DAY(1)),'מדדים וריביות'!B:C,2,FALSE))</f>
        <v>26049607.832944199</v>
      </c>
      <c r="F4263" s="43">
        <f>IF($B$5=1,'ריבית יומית'!D4257,'ריבית יומית'!G4257)</f>
        <v>1.0738622586670132E-4</v>
      </c>
      <c r="G4263" s="43">
        <f t="shared" si="464"/>
        <v>1.0738622586670132E-4</v>
      </c>
      <c r="H4263" s="29">
        <f t="shared" si="465"/>
        <v>1.364295758128897</v>
      </c>
      <c r="I4263" s="30">
        <f>VLOOKUP(B4262,'מדדים וריביות'!B:C,2)</f>
        <v>26126450.333926301</v>
      </c>
      <c r="K4263" s="39">
        <f t="shared" si="466"/>
        <v>0</v>
      </c>
      <c r="L4263" s="39">
        <f t="shared" si="467"/>
        <v>0</v>
      </c>
      <c r="M4263" s="39">
        <f t="shared" si="468"/>
        <v>0</v>
      </c>
      <c r="N4263" s="41">
        <f t="shared" si="470"/>
        <v>0</v>
      </c>
    </row>
    <row r="4264" spans="2:14">
      <c r="B4264" s="1">
        <v>37129</v>
      </c>
      <c r="C4264" s="1">
        <f t="shared" si="469"/>
        <v>37104</v>
      </c>
      <c r="E4264" s="42">
        <f>IF(DAY(B4264)&gt;14,VLOOKUP(DATE(YEAR(C4264),MONTH(C4264)-1,DAY(1)),'מדדים וריביות'!B:C,2,FALSE),VLOOKUP(DATE(YEAR(C4264),MONTH(C4264)-2,DAY(1)),'מדדים וריביות'!B:C,2,FALSE))</f>
        <v>26049607.832944199</v>
      </c>
      <c r="F4264" s="43">
        <f>IF($B$5=1,'ריבית יומית'!D4258,'ריבית יומית'!G4258)</f>
        <v>1.0738622586670132E-4</v>
      </c>
      <c r="G4264" s="43">
        <f t="shared" si="464"/>
        <v>1.0738622586670132E-4</v>
      </c>
      <c r="H4264" s="29">
        <f t="shared" si="465"/>
        <v>1.3641492672875641</v>
      </c>
      <c r="I4264" s="30">
        <f>VLOOKUP(B4263,'מדדים וריביות'!B:C,2)</f>
        <v>26126450.333926301</v>
      </c>
      <c r="K4264" s="39">
        <f t="shared" si="466"/>
        <v>0</v>
      </c>
      <c r="L4264" s="39">
        <f t="shared" si="467"/>
        <v>0</v>
      </c>
      <c r="M4264" s="39">
        <f t="shared" si="468"/>
        <v>0</v>
      </c>
      <c r="N4264" s="41">
        <f t="shared" si="470"/>
        <v>0</v>
      </c>
    </row>
    <row r="4265" spans="2:14">
      <c r="B4265" s="1">
        <v>37130</v>
      </c>
      <c r="C4265" s="1">
        <f t="shared" si="469"/>
        <v>37104</v>
      </c>
      <c r="E4265" s="42">
        <f>IF(DAY(B4265)&gt;14,VLOOKUP(DATE(YEAR(C4265),MONTH(C4265)-1,DAY(1)),'מדדים וריביות'!B:C,2,FALSE),VLOOKUP(DATE(YEAR(C4265),MONTH(C4265)-2,DAY(1)),'מדדים וריביות'!B:C,2,FALSE))</f>
        <v>26049607.832944199</v>
      </c>
      <c r="F4265" s="43">
        <f>IF($B$5=1,'ריבית יומית'!D4259,'ריבית יומית'!G4259)</f>
        <v>1.0738622586670132E-4</v>
      </c>
      <c r="G4265" s="43">
        <f t="shared" si="464"/>
        <v>1.0738622586670132E-4</v>
      </c>
      <c r="H4265" s="29">
        <f t="shared" si="465"/>
        <v>1.3640027921756408</v>
      </c>
      <c r="I4265" s="30">
        <f>VLOOKUP(B4264,'מדדים וריביות'!B:C,2)</f>
        <v>26126450.333926301</v>
      </c>
      <c r="K4265" s="39">
        <f t="shared" si="466"/>
        <v>0</v>
      </c>
      <c r="L4265" s="39">
        <f t="shared" si="467"/>
        <v>0</v>
      </c>
      <c r="M4265" s="39">
        <f t="shared" si="468"/>
        <v>0</v>
      </c>
      <c r="N4265" s="41">
        <f t="shared" si="470"/>
        <v>0</v>
      </c>
    </row>
    <row r="4266" spans="2:14">
      <c r="B4266" s="1">
        <v>37131</v>
      </c>
      <c r="C4266" s="1">
        <f t="shared" si="469"/>
        <v>37104</v>
      </c>
      <c r="E4266" s="42">
        <f>IF(DAY(B4266)&gt;14,VLOOKUP(DATE(YEAR(C4266),MONTH(C4266)-1,DAY(1)),'מדדים וריביות'!B:C,2,FALSE),VLOOKUP(DATE(YEAR(C4266),MONTH(C4266)-2,DAY(1)),'מדדים וריביות'!B:C,2,FALSE))</f>
        <v>26049607.832944199</v>
      </c>
      <c r="F4266" s="43">
        <f>IF($B$5=1,'ריבית יומית'!D4260,'ריבית יומית'!G4260)</f>
        <v>1.0738622586670132E-4</v>
      </c>
      <c r="G4266" s="43">
        <f t="shared" si="464"/>
        <v>1.0738622586670132E-4</v>
      </c>
      <c r="H4266" s="29">
        <f t="shared" si="465"/>
        <v>1.3638563327914379</v>
      </c>
      <c r="I4266" s="30">
        <f>VLOOKUP(B4265,'מדדים וריביות'!B:C,2)</f>
        <v>26126450.333926301</v>
      </c>
      <c r="K4266" s="39">
        <f t="shared" si="466"/>
        <v>0</v>
      </c>
      <c r="L4266" s="39">
        <f t="shared" si="467"/>
        <v>0</v>
      </c>
      <c r="M4266" s="39">
        <f t="shared" si="468"/>
        <v>0</v>
      </c>
      <c r="N4266" s="41">
        <f t="shared" si="470"/>
        <v>0</v>
      </c>
    </row>
    <row r="4267" spans="2:14">
      <c r="B4267" s="1">
        <v>37132</v>
      </c>
      <c r="C4267" s="1">
        <f t="shared" si="469"/>
        <v>37104</v>
      </c>
      <c r="E4267" s="42">
        <f>IF(DAY(B4267)&gt;14,VLOOKUP(DATE(YEAR(C4267),MONTH(C4267)-1,DAY(1)),'מדדים וריביות'!B:C,2,FALSE),VLOOKUP(DATE(YEAR(C4267),MONTH(C4267)-2,DAY(1)),'מדדים וריביות'!B:C,2,FALSE))</f>
        <v>26049607.832944199</v>
      </c>
      <c r="F4267" s="43">
        <f>IF($B$5=1,'ריבית יומית'!D4261,'ריבית יומית'!G4261)</f>
        <v>1.0738622586670132E-4</v>
      </c>
      <c r="G4267" s="43">
        <f t="shared" si="464"/>
        <v>1.0738622586670132E-4</v>
      </c>
      <c r="H4267" s="29">
        <f t="shared" si="465"/>
        <v>1.3637098891332669</v>
      </c>
      <c r="I4267" s="30">
        <f>VLOOKUP(B4266,'מדדים וריביות'!B:C,2)</f>
        <v>26126450.333926301</v>
      </c>
      <c r="K4267" s="39">
        <f t="shared" si="466"/>
        <v>0</v>
      </c>
      <c r="L4267" s="39">
        <f t="shared" si="467"/>
        <v>0</v>
      </c>
      <c r="M4267" s="39">
        <f t="shared" si="468"/>
        <v>0</v>
      </c>
      <c r="N4267" s="41">
        <f t="shared" si="470"/>
        <v>0</v>
      </c>
    </row>
    <row r="4268" spans="2:14">
      <c r="B4268" s="1">
        <v>37133</v>
      </c>
      <c r="C4268" s="1">
        <f t="shared" si="469"/>
        <v>37104</v>
      </c>
      <c r="E4268" s="42">
        <f>IF(DAY(B4268)&gt;14,VLOOKUP(DATE(YEAR(C4268),MONTH(C4268)-1,DAY(1)),'מדדים וריביות'!B:C,2,FALSE),VLOOKUP(DATE(YEAR(C4268),MONTH(C4268)-2,DAY(1)),'מדדים וריביות'!B:C,2,FALSE))</f>
        <v>26049607.832944199</v>
      </c>
      <c r="F4268" s="43">
        <f>IF($B$5=1,'ריבית יומית'!D4262,'ריבית יומית'!G4262)</f>
        <v>1.0738622586670132E-4</v>
      </c>
      <c r="G4268" s="43">
        <f t="shared" si="464"/>
        <v>1.0738622586670132E-4</v>
      </c>
      <c r="H4268" s="29">
        <f t="shared" si="465"/>
        <v>1.3635634611994389</v>
      </c>
      <c r="I4268" s="30">
        <f>VLOOKUP(B4267,'מדדים וריביות'!B:C,2)</f>
        <v>26126450.333926301</v>
      </c>
      <c r="K4268" s="39">
        <f t="shared" si="466"/>
        <v>0</v>
      </c>
      <c r="L4268" s="39">
        <f t="shared" si="467"/>
        <v>0</v>
      </c>
      <c r="M4268" s="39">
        <f t="shared" si="468"/>
        <v>0</v>
      </c>
      <c r="N4268" s="41">
        <f t="shared" si="470"/>
        <v>0</v>
      </c>
    </row>
    <row r="4269" spans="2:14">
      <c r="B4269" s="1">
        <v>37134</v>
      </c>
      <c r="C4269" s="1">
        <f t="shared" si="469"/>
        <v>37104</v>
      </c>
      <c r="E4269" s="42">
        <f>IF(DAY(B4269)&gt;14,VLOOKUP(DATE(YEAR(C4269),MONTH(C4269)-1,DAY(1)),'מדדים וריביות'!B:C,2,FALSE),VLOOKUP(DATE(YEAR(C4269),MONTH(C4269)-2,DAY(1)),'מדדים וריביות'!B:C,2,FALSE))</f>
        <v>26049607.832944199</v>
      </c>
      <c r="F4269" s="43">
        <f>IF($B$5=1,'ריבית יומית'!D4263,'ריבית יומית'!G4263)</f>
        <v>1.0738622586670132E-4</v>
      </c>
      <c r="G4269" s="43">
        <f t="shared" si="464"/>
        <v>1.0738622586670132E-4</v>
      </c>
      <c r="H4269" s="29">
        <f t="shared" si="465"/>
        <v>1.3634170489882658</v>
      </c>
      <c r="I4269" s="30">
        <f>VLOOKUP(B4268,'מדדים וריביות'!B:C,2)</f>
        <v>26126450.333926301</v>
      </c>
      <c r="K4269" s="39">
        <f t="shared" si="466"/>
        <v>0</v>
      </c>
      <c r="L4269" s="39">
        <f t="shared" si="467"/>
        <v>0</v>
      </c>
      <c r="M4269" s="39">
        <f t="shared" si="468"/>
        <v>0</v>
      </c>
      <c r="N4269" s="41">
        <f t="shared" si="470"/>
        <v>0</v>
      </c>
    </row>
    <row r="4270" spans="2:14">
      <c r="B4270" s="1">
        <v>37135</v>
      </c>
      <c r="C4270" s="1">
        <f t="shared" si="469"/>
        <v>37135</v>
      </c>
      <c r="E4270" s="42">
        <f>IF(DAY(B4270)&gt;14,VLOOKUP(DATE(YEAR(C4270),MONTH(C4270)-1,DAY(1)),'מדדים וריביות'!B:C,2,FALSE),VLOOKUP(DATE(YEAR(C4270),MONTH(C4270)-2,DAY(1)),'מדדים וריביות'!B:C,2,FALSE))</f>
        <v>26049607.832944199</v>
      </c>
      <c r="F4270" s="43">
        <f>IF($B$5=1,'ריבית יומית'!D4264,'ריבית יומית'!G4264)</f>
        <v>1.0738622586670132E-4</v>
      </c>
      <c r="G4270" s="43">
        <f t="shared" si="464"/>
        <v>1.0738622586670132E-4</v>
      </c>
      <c r="H4270" s="29">
        <f t="shared" si="465"/>
        <v>1.3632706524980591</v>
      </c>
      <c r="I4270" s="30">
        <f>VLOOKUP(B4269,'מדדים וריביות'!B:C,2)</f>
        <v>26126450.333926301</v>
      </c>
      <c r="K4270" s="39">
        <f t="shared" si="466"/>
        <v>0</v>
      </c>
      <c r="L4270" s="39">
        <f t="shared" si="467"/>
        <v>0</v>
      </c>
      <c r="M4270" s="39">
        <f t="shared" si="468"/>
        <v>0</v>
      </c>
      <c r="N4270" s="41">
        <f t="shared" si="470"/>
        <v>0</v>
      </c>
    </row>
    <row r="4271" spans="2:14">
      <c r="B4271" s="1">
        <v>37136</v>
      </c>
      <c r="C4271" s="1">
        <f t="shared" si="469"/>
        <v>37135</v>
      </c>
      <c r="E4271" s="42">
        <f>IF(DAY(B4271)&gt;14,VLOOKUP(DATE(YEAR(C4271),MONTH(C4271)-1,DAY(1)),'מדדים וריביות'!B:C,2,FALSE),VLOOKUP(DATE(YEAR(C4271),MONTH(C4271)-2,DAY(1)),'מדדים וריביות'!B:C,2,FALSE))</f>
        <v>26049607.832944199</v>
      </c>
      <c r="F4271" s="43">
        <f>IF($B$5=1,'ריבית יומית'!D4265,'ריבית יומית'!G4265)</f>
        <v>1.0738622586670132E-4</v>
      </c>
      <c r="G4271" s="43">
        <f t="shared" si="464"/>
        <v>1.0738622586670132E-4</v>
      </c>
      <c r="H4271" s="29">
        <f t="shared" si="465"/>
        <v>1.363124271727131</v>
      </c>
      <c r="I4271" s="30">
        <f>VLOOKUP(B4270,'מדדים וריביות'!B:C,2)</f>
        <v>26177678.667914402</v>
      </c>
      <c r="K4271" s="39">
        <f t="shared" si="466"/>
        <v>0</v>
      </c>
      <c r="L4271" s="39">
        <f t="shared" si="467"/>
        <v>0</v>
      </c>
      <c r="M4271" s="39">
        <f t="shared" si="468"/>
        <v>0</v>
      </c>
      <c r="N4271" s="41">
        <f t="shared" si="470"/>
        <v>0</v>
      </c>
    </row>
    <row r="4272" spans="2:14">
      <c r="B4272" s="1">
        <v>37137</v>
      </c>
      <c r="C4272" s="1">
        <f t="shared" si="469"/>
        <v>37135</v>
      </c>
      <c r="E4272" s="42">
        <f>IF(DAY(B4272)&gt;14,VLOOKUP(DATE(YEAR(C4272),MONTH(C4272)-1,DAY(1)),'מדדים וריביות'!B:C,2,FALSE),VLOOKUP(DATE(YEAR(C4272),MONTH(C4272)-2,DAY(1)),'מדדים וריביות'!B:C,2,FALSE))</f>
        <v>26049607.832944199</v>
      </c>
      <c r="F4272" s="43">
        <f>IF($B$5=1,'ריבית יומית'!D4266,'ריבית יומית'!G4266)</f>
        <v>1.0738622586670132E-4</v>
      </c>
      <c r="G4272" s="43">
        <f t="shared" si="464"/>
        <v>1.0738622586670132E-4</v>
      </c>
      <c r="H4272" s="29">
        <f t="shared" si="465"/>
        <v>1.3629779066737937</v>
      </c>
      <c r="I4272" s="30">
        <f>VLOOKUP(B4271,'מדדים וריביות'!B:C,2)</f>
        <v>26177678.667914402</v>
      </c>
      <c r="K4272" s="39">
        <f t="shared" si="466"/>
        <v>0</v>
      </c>
      <c r="L4272" s="39">
        <f t="shared" si="467"/>
        <v>0</v>
      </c>
      <c r="M4272" s="39">
        <f t="shared" si="468"/>
        <v>0</v>
      </c>
      <c r="N4272" s="41">
        <f t="shared" si="470"/>
        <v>0</v>
      </c>
    </row>
    <row r="4273" spans="2:14">
      <c r="B4273" s="1">
        <v>37138</v>
      </c>
      <c r="C4273" s="1">
        <f t="shared" si="469"/>
        <v>37135</v>
      </c>
      <c r="E4273" s="42">
        <f>IF(DAY(B4273)&gt;14,VLOOKUP(DATE(YEAR(C4273),MONTH(C4273)-1,DAY(1)),'מדדים וריביות'!B:C,2,FALSE),VLOOKUP(DATE(YEAR(C4273),MONTH(C4273)-2,DAY(1)),'מדדים וריביות'!B:C,2,FALSE))</f>
        <v>26049607.832944199</v>
      </c>
      <c r="F4273" s="43">
        <f>IF($B$5=1,'ריבית יומית'!D4267,'ריבית יומית'!G4267)</f>
        <v>1.0738622586670132E-4</v>
      </c>
      <c r="G4273" s="43">
        <f t="shared" si="464"/>
        <v>1.0738622586670132E-4</v>
      </c>
      <c r="H4273" s="29">
        <f t="shared" si="465"/>
        <v>1.3628315573363594</v>
      </c>
      <c r="I4273" s="30">
        <f>VLOOKUP(B4272,'מדדים וריביות'!B:C,2)</f>
        <v>26177678.667914402</v>
      </c>
      <c r="K4273" s="39">
        <f t="shared" si="466"/>
        <v>0</v>
      </c>
      <c r="L4273" s="39">
        <f t="shared" si="467"/>
        <v>0</v>
      </c>
      <c r="M4273" s="39">
        <f t="shared" si="468"/>
        <v>0</v>
      </c>
      <c r="N4273" s="41">
        <f t="shared" si="470"/>
        <v>0</v>
      </c>
    </row>
    <row r="4274" spans="2:14">
      <c r="B4274" s="1">
        <v>37139</v>
      </c>
      <c r="C4274" s="1">
        <f t="shared" si="469"/>
        <v>37135</v>
      </c>
      <c r="E4274" s="42">
        <f>IF(DAY(B4274)&gt;14,VLOOKUP(DATE(YEAR(C4274),MONTH(C4274)-1,DAY(1)),'מדדים וריביות'!B:C,2,FALSE),VLOOKUP(DATE(YEAR(C4274),MONTH(C4274)-2,DAY(1)),'מדדים וריביות'!B:C,2,FALSE))</f>
        <v>26049607.832944199</v>
      </c>
      <c r="F4274" s="43">
        <f>IF($B$5=1,'ריבית יומית'!D4268,'ריבית יומית'!G4268)</f>
        <v>1.0738622586670132E-4</v>
      </c>
      <c r="G4274" s="43">
        <f t="shared" si="464"/>
        <v>1.0738622586670132E-4</v>
      </c>
      <c r="H4274" s="29">
        <f t="shared" si="465"/>
        <v>1.3626852237131406</v>
      </c>
      <c r="I4274" s="30">
        <f>VLOOKUP(B4273,'מדדים וריביות'!B:C,2)</f>
        <v>26177678.667914402</v>
      </c>
      <c r="K4274" s="39">
        <f t="shared" si="466"/>
        <v>0</v>
      </c>
      <c r="L4274" s="39">
        <f t="shared" si="467"/>
        <v>0</v>
      </c>
      <c r="M4274" s="39">
        <f t="shared" si="468"/>
        <v>0</v>
      </c>
      <c r="N4274" s="41">
        <f t="shared" si="470"/>
        <v>0</v>
      </c>
    </row>
    <row r="4275" spans="2:14">
      <c r="B4275" s="1">
        <v>37140</v>
      </c>
      <c r="C4275" s="1">
        <f t="shared" si="469"/>
        <v>37135</v>
      </c>
      <c r="E4275" s="42">
        <f>IF(DAY(B4275)&gt;14,VLOOKUP(DATE(YEAR(C4275),MONTH(C4275)-1,DAY(1)),'מדדים וריביות'!B:C,2,FALSE),VLOOKUP(DATE(YEAR(C4275),MONTH(C4275)-2,DAY(1)),'מדדים וריביות'!B:C,2,FALSE))</f>
        <v>26049607.832944199</v>
      </c>
      <c r="F4275" s="43">
        <f>IF($B$5=1,'ריבית יומית'!D4269,'ריבית יומית'!G4269)</f>
        <v>1.0738622586670132E-4</v>
      </c>
      <c r="G4275" s="43">
        <f t="shared" si="464"/>
        <v>1.0738622586670132E-4</v>
      </c>
      <c r="H4275" s="29">
        <f t="shared" si="465"/>
        <v>1.36253890580245</v>
      </c>
      <c r="I4275" s="30">
        <f>VLOOKUP(B4274,'מדדים וריביות'!B:C,2)</f>
        <v>26177678.667914402</v>
      </c>
      <c r="K4275" s="39">
        <f t="shared" si="466"/>
        <v>0</v>
      </c>
      <c r="L4275" s="39">
        <f t="shared" si="467"/>
        <v>0</v>
      </c>
      <c r="M4275" s="39">
        <f t="shared" si="468"/>
        <v>0</v>
      </c>
      <c r="N4275" s="41">
        <f t="shared" si="470"/>
        <v>0</v>
      </c>
    </row>
    <row r="4276" spans="2:14">
      <c r="B4276" s="1">
        <v>37141</v>
      </c>
      <c r="C4276" s="1">
        <f t="shared" si="469"/>
        <v>37135</v>
      </c>
      <c r="E4276" s="42">
        <f>IF(DAY(B4276)&gt;14,VLOOKUP(DATE(YEAR(C4276),MONTH(C4276)-1,DAY(1)),'מדדים וריביות'!B:C,2,FALSE),VLOOKUP(DATE(YEAR(C4276),MONTH(C4276)-2,DAY(1)),'מדדים וריביות'!B:C,2,FALSE))</f>
        <v>26049607.832944199</v>
      </c>
      <c r="F4276" s="43">
        <f>IF($B$5=1,'ריבית יומית'!D4270,'ריבית יומית'!G4270)</f>
        <v>1.0738622586670132E-4</v>
      </c>
      <c r="G4276" s="43">
        <f t="shared" si="464"/>
        <v>1.0738622586670132E-4</v>
      </c>
      <c r="H4276" s="29">
        <f t="shared" si="465"/>
        <v>1.3623926036026004</v>
      </c>
      <c r="I4276" s="30">
        <f>VLOOKUP(B4275,'מדדים וריביות'!B:C,2)</f>
        <v>26177678.667914402</v>
      </c>
      <c r="K4276" s="39">
        <f t="shared" si="466"/>
        <v>0</v>
      </c>
      <c r="L4276" s="39">
        <f t="shared" si="467"/>
        <v>0</v>
      </c>
      <c r="M4276" s="39">
        <f t="shared" si="468"/>
        <v>0</v>
      </c>
      <c r="N4276" s="41">
        <f t="shared" si="470"/>
        <v>0</v>
      </c>
    </row>
    <row r="4277" spans="2:14">
      <c r="B4277" s="1">
        <v>37142</v>
      </c>
      <c r="C4277" s="1">
        <f t="shared" si="469"/>
        <v>37135</v>
      </c>
      <c r="E4277" s="42">
        <f>IF(DAY(B4277)&gt;14,VLOOKUP(DATE(YEAR(C4277),MONTH(C4277)-1,DAY(1)),'מדדים וריביות'!B:C,2,FALSE),VLOOKUP(DATE(YEAR(C4277),MONTH(C4277)-2,DAY(1)),'מדדים וריביות'!B:C,2,FALSE))</f>
        <v>26049607.832944199</v>
      </c>
      <c r="F4277" s="43">
        <f>IF($B$5=1,'ריבית יומית'!D4271,'ריבית יומית'!G4271)</f>
        <v>1.0738622586670132E-4</v>
      </c>
      <c r="G4277" s="43">
        <f t="shared" si="464"/>
        <v>1.0738622586670132E-4</v>
      </c>
      <c r="H4277" s="29">
        <f t="shared" si="465"/>
        <v>1.362246317111905</v>
      </c>
      <c r="I4277" s="30">
        <f>VLOOKUP(B4276,'מדדים וריביות'!B:C,2)</f>
        <v>26177678.667914402</v>
      </c>
      <c r="K4277" s="39">
        <f t="shared" si="466"/>
        <v>0</v>
      </c>
      <c r="L4277" s="39">
        <f t="shared" si="467"/>
        <v>0</v>
      </c>
      <c r="M4277" s="39">
        <f t="shared" si="468"/>
        <v>0</v>
      </c>
      <c r="N4277" s="41">
        <f t="shared" si="470"/>
        <v>0</v>
      </c>
    </row>
    <row r="4278" spans="2:14">
      <c r="B4278" s="1">
        <v>37143</v>
      </c>
      <c r="C4278" s="1">
        <f t="shared" si="469"/>
        <v>37135</v>
      </c>
      <c r="E4278" s="42">
        <f>IF(DAY(B4278)&gt;14,VLOOKUP(DATE(YEAR(C4278),MONTH(C4278)-1,DAY(1)),'מדדים וריביות'!B:C,2,FALSE),VLOOKUP(DATE(YEAR(C4278),MONTH(C4278)-2,DAY(1)),'מדדים וריביות'!B:C,2,FALSE))</f>
        <v>26049607.832944199</v>
      </c>
      <c r="F4278" s="43">
        <f>IF($B$5=1,'ריבית יומית'!D4272,'ריבית יומית'!G4272)</f>
        <v>1.0738622586670132E-4</v>
      </c>
      <c r="G4278" s="43">
        <f t="shared" si="464"/>
        <v>1.0738622586670132E-4</v>
      </c>
      <c r="H4278" s="29">
        <f t="shared" si="465"/>
        <v>1.362100046328677</v>
      </c>
      <c r="I4278" s="30">
        <f>VLOOKUP(B4277,'מדדים וריביות'!B:C,2)</f>
        <v>26177678.667914402</v>
      </c>
      <c r="K4278" s="39">
        <f t="shared" si="466"/>
        <v>0</v>
      </c>
      <c r="L4278" s="39">
        <f t="shared" si="467"/>
        <v>0</v>
      </c>
      <c r="M4278" s="39">
        <f t="shared" si="468"/>
        <v>0</v>
      </c>
      <c r="N4278" s="41">
        <f t="shared" si="470"/>
        <v>0</v>
      </c>
    </row>
    <row r="4279" spans="2:14">
      <c r="B4279" s="1">
        <v>37144</v>
      </c>
      <c r="C4279" s="1">
        <f t="shared" si="469"/>
        <v>37135</v>
      </c>
      <c r="E4279" s="42">
        <f>IF(DAY(B4279)&gt;14,VLOOKUP(DATE(YEAR(C4279),MONTH(C4279)-1,DAY(1)),'מדדים וריביות'!B:C,2,FALSE),VLOOKUP(DATE(YEAR(C4279),MONTH(C4279)-2,DAY(1)),'מדדים וריביות'!B:C,2,FALSE))</f>
        <v>26049607.832944199</v>
      </c>
      <c r="F4279" s="43">
        <f>IF($B$5=1,'ריבית יומית'!D4273,'ריבית יומית'!G4273)</f>
        <v>1.0738622586670132E-4</v>
      </c>
      <c r="G4279" s="43">
        <f t="shared" si="464"/>
        <v>1.0738622586670132E-4</v>
      </c>
      <c r="H4279" s="29">
        <f t="shared" si="465"/>
        <v>1.3619537912512296</v>
      </c>
      <c r="I4279" s="30">
        <f>VLOOKUP(B4278,'מדדים וריביות'!B:C,2)</f>
        <v>26177678.667914402</v>
      </c>
      <c r="K4279" s="39">
        <f t="shared" si="466"/>
        <v>0</v>
      </c>
      <c r="L4279" s="39">
        <f t="shared" si="467"/>
        <v>0</v>
      </c>
      <c r="M4279" s="39">
        <f t="shared" si="468"/>
        <v>0</v>
      </c>
      <c r="N4279" s="41">
        <f t="shared" si="470"/>
        <v>0</v>
      </c>
    </row>
    <row r="4280" spans="2:14">
      <c r="B4280" s="1">
        <v>37145</v>
      </c>
      <c r="C4280" s="1">
        <f t="shared" si="469"/>
        <v>37135</v>
      </c>
      <c r="E4280" s="42">
        <f>IF(DAY(B4280)&gt;14,VLOOKUP(DATE(YEAR(C4280),MONTH(C4280)-1,DAY(1)),'מדדים וריביות'!B:C,2,FALSE),VLOOKUP(DATE(YEAR(C4280),MONTH(C4280)-2,DAY(1)),'מדדים וריביות'!B:C,2,FALSE))</f>
        <v>26049607.832944199</v>
      </c>
      <c r="F4280" s="43">
        <f>IF($B$5=1,'ריבית יומית'!D4274,'ריבית יומית'!G4274)</f>
        <v>1.0738622586670132E-4</v>
      </c>
      <c r="G4280" s="43">
        <f t="shared" si="464"/>
        <v>1.0738622586670132E-4</v>
      </c>
      <c r="H4280" s="29">
        <f t="shared" si="465"/>
        <v>1.3618075518778767</v>
      </c>
      <c r="I4280" s="30">
        <f>VLOOKUP(B4279,'מדדים וריביות'!B:C,2)</f>
        <v>26177678.667914402</v>
      </c>
      <c r="K4280" s="39">
        <f t="shared" si="466"/>
        <v>0</v>
      </c>
      <c r="L4280" s="39">
        <f t="shared" si="467"/>
        <v>0</v>
      </c>
      <c r="M4280" s="39">
        <f t="shared" si="468"/>
        <v>0</v>
      </c>
      <c r="N4280" s="41">
        <f t="shared" si="470"/>
        <v>0</v>
      </c>
    </row>
    <row r="4281" spans="2:14">
      <c r="B4281" s="1">
        <v>37146</v>
      </c>
      <c r="C4281" s="1">
        <f t="shared" si="469"/>
        <v>37135</v>
      </c>
      <c r="E4281" s="42">
        <f>IF(DAY(B4281)&gt;14,VLOOKUP(DATE(YEAR(C4281),MONTH(C4281)-1,DAY(1)),'מדדים וריביות'!B:C,2,FALSE),VLOOKUP(DATE(YEAR(C4281),MONTH(C4281)-2,DAY(1)),'מדדים וריביות'!B:C,2,FALSE))</f>
        <v>26049607.832944199</v>
      </c>
      <c r="F4281" s="43">
        <f>IF($B$5=1,'ריבית יומית'!D4275,'ריבית יומית'!G4275)</f>
        <v>1.0738622586670132E-4</v>
      </c>
      <c r="G4281" s="43">
        <f t="shared" si="464"/>
        <v>1.0738622586670132E-4</v>
      </c>
      <c r="H4281" s="29">
        <f t="shared" si="465"/>
        <v>1.3616613282069319</v>
      </c>
      <c r="I4281" s="30">
        <f>VLOOKUP(B4280,'מדדים וריביות'!B:C,2)</f>
        <v>26177678.667914402</v>
      </c>
      <c r="K4281" s="39">
        <f t="shared" si="466"/>
        <v>0</v>
      </c>
      <c r="L4281" s="39">
        <f t="shared" si="467"/>
        <v>0</v>
      </c>
      <c r="M4281" s="39">
        <f t="shared" si="468"/>
        <v>0</v>
      </c>
      <c r="N4281" s="41">
        <f t="shared" si="470"/>
        <v>0</v>
      </c>
    </row>
    <row r="4282" spans="2:14">
      <c r="B4282" s="1">
        <v>37147</v>
      </c>
      <c r="C4282" s="1">
        <f t="shared" si="469"/>
        <v>37135</v>
      </c>
      <c r="E4282" s="42">
        <f>IF(DAY(B4282)&gt;14,VLOOKUP(DATE(YEAR(C4282),MONTH(C4282)-1,DAY(1)),'מדדים וריביות'!B:C,2,FALSE),VLOOKUP(DATE(YEAR(C4282),MONTH(C4282)-2,DAY(1)),'מדדים וריביות'!B:C,2,FALSE))</f>
        <v>26049607.832944199</v>
      </c>
      <c r="F4282" s="43">
        <f>IF($B$5=1,'ריבית יומית'!D4276,'ריבית יומית'!G4276)</f>
        <v>1.0738622586670132E-4</v>
      </c>
      <c r="G4282" s="43">
        <f t="shared" si="464"/>
        <v>1.0738622586670132E-4</v>
      </c>
      <c r="H4282" s="29">
        <f t="shared" si="465"/>
        <v>1.3615151202367093</v>
      </c>
      <c r="I4282" s="30">
        <f>VLOOKUP(B4281,'מדדים וריביות'!B:C,2)</f>
        <v>26177678.667914402</v>
      </c>
      <c r="K4282" s="39">
        <f t="shared" si="466"/>
        <v>0</v>
      </c>
      <c r="L4282" s="39">
        <f t="shared" si="467"/>
        <v>0</v>
      </c>
      <c r="M4282" s="39">
        <f t="shared" si="468"/>
        <v>0</v>
      </c>
      <c r="N4282" s="41">
        <f t="shared" si="470"/>
        <v>0</v>
      </c>
    </row>
    <row r="4283" spans="2:14">
      <c r="B4283" s="1">
        <v>37148</v>
      </c>
      <c r="C4283" s="1">
        <f t="shared" si="469"/>
        <v>37135</v>
      </c>
      <c r="E4283" s="42">
        <f>IF(DAY(B4283)&gt;14,VLOOKUP(DATE(YEAR(C4283),MONTH(C4283)-1,DAY(1)),'מדדים וריביות'!B:C,2,FALSE),VLOOKUP(DATE(YEAR(C4283),MONTH(C4283)-2,DAY(1)),'מדדים וריביות'!B:C,2,FALSE))</f>
        <v>26049607.832944199</v>
      </c>
      <c r="F4283" s="43">
        <f>IF($B$5=1,'ריבית יומית'!D4277,'ריבית יומית'!G4277)</f>
        <v>1.0738622586670132E-4</v>
      </c>
      <c r="G4283" s="43">
        <f t="shared" si="464"/>
        <v>1.0738622586670132E-4</v>
      </c>
      <c r="H4283" s="29">
        <f t="shared" si="465"/>
        <v>1.3613689279655228</v>
      </c>
      <c r="I4283" s="30">
        <f>VLOOKUP(B4282,'מדדים וריביות'!B:C,2)</f>
        <v>26177678.667914402</v>
      </c>
      <c r="K4283" s="39">
        <f t="shared" si="466"/>
        <v>0</v>
      </c>
      <c r="L4283" s="39">
        <f t="shared" si="467"/>
        <v>0</v>
      </c>
      <c r="M4283" s="39">
        <f t="shared" si="468"/>
        <v>0</v>
      </c>
      <c r="N4283" s="41">
        <f t="shared" si="470"/>
        <v>0</v>
      </c>
    </row>
    <row r="4284" spans="2:14">
      <c r="B4284" s="1">
        <v>37149</v>
      </c>
      <c r="C4284" s="1">
        <f t="shared" si="469"/>
        <v>37135</v>
      </c>
      <c r="E4284" s="42">
        <f>IF(DAY(B4284)&gt;14,VLOOKUP(DATE(YEAR(C4284),MONTH(C4284)-1,DAY(1)),'מדדים וריביות'!B:C,2,FALSE),VLOOKUP(DATE(YEAR(C4284),MONTH(C4284)-2,DAY(1)),'מדדים וריביות'!B:C,2,FALSE))</f>
        <v>26126450.333926301</v>
      </c>
      <c r="F4284" s="43">
        <f>IF($B$5=1,'ריבית יומית'!D4278,'ריבית יומית'!G4278)</f>
        <v>1.0738622586670132E-4</v>
      </c>
      <c r="G4284" s="43">
        <f t="shared" si="464"/>
        <v>1.0738622586670132E-4</v>
      </c>
      <c r="H4284" s="29">
        <f t="shared" si="465"/>
        <v>1.361222751391687</v>
      </c>
      <c r="I4284" s="30">
        <f>VLOOKUP(B4283,'מדדים וריביות'!B:C,2)</f>
        <v>26177678.667914402</v>
      </c>
      <c r="K4284" s="39">
        <f t="shared" si="466"/>
        <v>0</v>
      </c>
      <c r="L4284" s="39">
        <f t="shared" si="467"/>
        <v>0</v>
      </c>
      <c r="M4284" s="39">
        <f t="shared" si="468"/>
        <v>0</v>
      </c>
      <c r="N4284" s="41">
        <f t="shared" si="470"/>
        <v>0</v>
      </c>
    </row>
    <row r="4285" spans="2:14">
      <c r="B4285" s="1">
        <v>37150</v>
      </c>
      <c r="C4285" s="1">
        <f t="shared" si="469"/>
        <v>37135</v>
      </c>
      <c r="E4285" s="42">
        <f>IF(DAY(B4285)&gt;14,VLOOKUP(DATE(YEAR(C4285),MONTH(C4285)-1,DAY(1)),'מדדים וריביות'!B:C,2,FALSE),VLOOKUP(DATE(YEAR(C4285),MONTH(C4285)-2,DAY(1)),'מדדים וריביות'!B:C,2,FALSE))</f>
        <v>26126450.333926301</v>
      </c>
      <c r="F4285" s="43">
        <f>IF($B$5=1,'ריבית יומית'!D4279,'ריבית יומית'!G4279)</f>
        <v>1.0738622586670132E-4</v>
      </c>
      <c r="G4285" s="43">
        <f t="shared" si="464"/>
        <v>1.0738622586670132E-4</v>
      </c>
      <c r="H4285" s="29">
        <f t="shared" si="465"/>
        <v>1.3610765905135163</v>
      </c>
      <c r="I4285" s="30">
        <f>VLOOKUP(B4284,'מדדים וריביות'!B:C,2)</f>
        <v>26177678.667914402</v>
      </c>
      <c r="K4285" s="39">
        <f t="shared" si="466"/>
        <v>0</v>
      </c>
      <c r="L4285" s="39">
        <f t="shared" si="467"/>
        <v>0</v>
      </c>
      <c r="M4285" s="39">
        <f t="shared" si="468"/>
        <v>0</v>
      </c>
      <c r="N4285" s="41">
        <f t="shared" si="470"/>
        <v>0</v>
      </c>
    </row>
    <row r="4286" spans="2:14">
      <c r="B4286" s="1">
        <v>37151</v>
      </c>
      <c r="C4286" s="1">
        <f t="shared" si="469"/>
        <v>37135</v>
      </c>
      <c r="E4286" s="42">
        <f>IF(DAY(B4286)&gt;14,VLOOKUP(DATE(YEAR(C4286),MONTH(C4286)-1,DAY(1)),'מדדים וריביות'!B:C,2,FALSE),VLOOKUP(DATE(YEAR(C4286),MONTH(C4286)-2,DAY(1)),'מדדים וריביות'!B:C,2,FALSE))</f>
        <v>26126450.333926301</v>
      </c>
      <c r="F4286" s="43">
        <f>IF($B$5=1,'ריבית יומית'!D4280,'ריבית יומית'!G4280)</f>
        <v>1.0738622586670132E-4</v>
      </c>
      <c r="G4286" s="43">
        <f t="shared" si="464"/>
        <v>1.0738622586670132E-4</v>
      </c>
      <c r="H4286" s="29">
        <f t="shared" si="465"/>
        <v>1.3609304453293252</v>
      </c>
      <c r="I4286" s="30">
        <f>VLOOKUP(B4285,'מדדים וריביות'!B:C,2)</f>
        <v>26177678.667914402</v>
      </c>
      <c r="K4286" s="39">
        <f t="shared" si="466"/>
        <v>0</v>
      </c>
      <c r="L4286" s="39">
        <f t="shared" si="467"/>
        <v>0</v>
      </c>
      <c r="M4286" s="39">
        <f t="shared" si="468"/>
        <v>0</v>
      </c>
      <c r="N4286" s="41">
        <f t="shared" si="470"/>
        <v>0</v>
      </c>
    </row>
    <row r="4287" spans="2:14">
      <c r="B4287" s="1">
        <v>37152</v>
      </c>
      <c r="C4287" s="1">
        <f t="shared" si="469"/>
        <v>37135</v>
      </c>
      <c r="E4287" s="42">
        <f>IF(DAY(B4287)&gt;14,VLOOKUP(DATE(YEAR(C4287),MONTH(C4287)-1,DAY(1)),'מדדים וריביות'!B:C,2,FALSE),VLOOKUP(DATE(YEAR(C4287),MONTH(C4287)-2,DAY(1)),'מדדים וריביות'!B:C,2,FALSE))</f>
        <v>26126450.333926301</v>
      </c>
      <c r="F4287" s="43">
        <f>IF($B$5=1,'ריבית יומית'!D4281,'ריבית יומית'!G4281)</f>
        <v>1.0738622586670132E-4</v>
      </c>
      <c r="G4287" s="43">
        <f t="shared" si="464"/>
        <v>1.0738622586670132E-4</v>
      </c>
      <c r="H4287" s="29">
        <f t="shared" si="465"/>
        <v>1.3607843158374289</v>
      </c>
      <c r="I4287" s="30">
        <f>VLOOKUP(B4286,'מדדים וריביות'!B:C,2)</f>
        <v>26177678.667914402</v>
      </c>
      <c r="K4287" s="39">
        <f t="shared" si="466"/>
        <v>0</v>
      </c>
      <c r="L4287" s="39">
        <f t="shared" si="467"/>
        <v>0</v>
      </c>
      <c r="M4287" s="39">
        <f t="shared" si="468"/>
        <v>0</v>
      </c>
      <c r="N4287" s="41">
        <f t="shared" si="470"/>
        <v>0</v>
      </c>
    </row>
    <row r="4288" spans="2:14">
      <c r="B4288" s="1">
        <v>37153</v>
      </c>
      <c r="C4288" s="1">
        <f t="shared" si="469"/>
        <v>37135</v>
      </c>
      <c r="E4288" s="42">
        <f>IF(DAY(B4288)&gt;14,VLOOKUP(DATE(YEAR(C4288),MONTH(C4288)-1,DAY(1)),'מדדים וריביות'!B:C,2,FALSE),VLOOKUP(DATE(YEAR(C4288),MONTH(C4288)-2,DAY(1)),'מדדים וריביות'!B:C,2,FALSE))</f>
        <v>26126450.333926301</v>
      </c>
      <c r="F4288" s="43">
        <f>IF($B$5=1,'ריבית יומית'!D4282,'ריבית יומית'!G4282)</f>
        <v>1.0738622586670132E-4</v>
      </c>
      <c r="G4288" s="43">
        <f t="shared" si="464"/>
        <v>1.0738622586670132E-4</v>
      </c>
      <c r="H4288" s="29">
        <f t="shared" si="465"/>
        <v>1.3606382020361421</v>
      </c>
      <c r="I4288" s="30">
        <f>VLOOKUP(B4287,'מדדים וריביות'!B:C,2)</f>
        <v>26177678.667914402</v>
      </c>
      <c r="K4288" s="39">
        <f t="shared" si="466"/>
        <v>0</v>
      </c>
      <c r="L4288" s="39">
        <f t="shared" si="467"/>
        <v>0</v>
      </c>
      <c r="M4288" s="39">
        <f t="shared" si="468"/>
        <v>0</v>
      </c>
      <c r="N4288" s="41">
        <f t="shared" si="470"/>
        <v>0</v>
      </c>
    </row>
    <row r="4289" spans="2:14">
      <c r="B4289" s="1">
        <v>37154</v>
      </c>
      <c r="C4289" s="1">
        <f t="shared" si="469"/>
        <v>37135</v>
      </c>
      <c r="E4289" s="42">
        <f>IF(DAY(B4289)&gt;14,VLOOKUP(DATE(YEAR(C4289),MONTH(C4289)-1,DAY(1)),'מדדים וריביות'!B:C,2,FALSE),VLOOKUP(DATE(YEAR(C4289),MONTH(C4289)-2,DAY(1)),'מדדים וריביות'!B:C,2,FALSE))</f>
        <v>26126450.333926301</v>
      </c>
      <c r="F4289" s="43">
        <f>IF($B$5=1,'ריבית יומית'!D4283,'ריבית יומית'!G4283)</f>
        <v>1.0738622586670132E-4</v>
      </c>
      <c r="G4289" s="43">
        <f t="shared" si="464"/>
        <v>1.0738622586670132E-4</v>
      </c>
      <c r="H4289" s="29">
        <f t="shared" si="465"/>
        <v>1.3604921039237803</v>
      </c>
      <c r="I4289" s="30">
        <f>VLOOKUP(B4288,'מדדים וריביות'!B:C,2)</f>
        <v>26177678.667914402</v>
      </c>
      <c r="K4289" s="39">
        <f t="shared" si="466"/>
        <v>0</v>
      </c>
      <c r="L4289" s="39">
        <f t="shared" si="467"/>
        <v>0</v>
      </c>
      <c r="M4289" s="39">
        <f t="shared" si="468"/>
        <v>0</v>
      </c>
      <c r="N4289" s="41">
        <f t="shared" si="470"/>
        <v>0</v>
      </c>
    </row>
    <row r="4290" spans="2:14">
      <c r="B4290" s="1">
        <v>37155</v>
      </c>
      <c r="C4290" s="1">
        <f t="shared" si="469"/>
        <v>37135</v>
      </c>
      <c r="E4290" s="42">
        <f>IF(DAY(B4290)&gt;14,VLOOKUP(DATE(YEAR(C4290),MONTH(C4290)-1,DAY(1)),'מדדים וריביות'!B:C,2,FALSE),VLOOKUP(DATE(YEAR(C4290),MONTH(C4290)-2,DAY(1)),'מדדים וריביות'!B:C,2,FALSE))</f>
        <v>26126450.333926301</v>
      </c>
      <c r="F4290" s="43">
        <f>IF($B$5=1,'ריבית יומית'!D4284,'ריבית יומית'!G4284)</f>
        <v>1.0738622586670132E-4</v>
      </c>
      <c r="G4290" s="43">
        <f t="shared" si="464"/>
        <v>1.0738622586670132E-4</v>
      </c>
      <c r="H4290" s="29">
        <f t="shared" si="465"/>
        <v>1.3603460214986587</v>
      </c>
      <c r="I4290" s="30">
        <f>VLOOKUP(B4289,'מדדים וריביות'!B:C,2)</f>
        <v>26177678.667914402</v>
      </c>
      <c r="K4290" s="39">
        <f t="shared" si="466"/>
        <v>0</v>
      </c>
      <c r="L4290" s="39">
        <f t="shared" si="467"/>
        <v>0</v>
      </c>
      <c r="M4290" s="39">
        <f t="shared" si="468"/>
        <v>0</v>
      </c>
      <c r="N4290" s="41">
        <f t="shared" si="470"/>
        <v>0</v>
      </c>
    </row>
    <row r="4291" spans="2:14">
      <c r="B4291" s="1">
        <v>37156</v>
      </c>
      <c r="C4291" s="1">
        <f t="shared" si="469"/>
        <v>37135</v>
      </c>
      <c r="E4291" s="42">
        <f>IF(DAY(B4291)&gt;14,VLOOKUP(DATE(YEAR(C4291),MONTH(C4291)-1,DAY(1)),'מדדים וריביות'!B:C,2,FALSE),VLOOKUP(DATE(YEAR(C4291),MONTH(C4291)-2,DAY(1)),'מדדים וריביות'!B:C,2,FALSE))</f>
        <v>26126450.333926301</v>
      </c>
      <c r="F4291" s="43">
        <f>IF($B$5=1,'ריבית יומית'!D4285,'ריבית יומית'!G4285)</f>
        <v>1.0738622586670132E-4</v>
      </c>
      <c r="G4291" s="43">
        <f t="shared" si="464"/>
        <v>1.0738622586670132E-4</v>
      </c>
      <c r="H4291" s="29">
        <f t="shared" si="465"/>
        <v>1.3601999547590931</v>
      </c>
      <c r="I4291" s="30">
        <f>VLOOKUP(B4290,'מדדים וריביות'!B:C,2)</f>
        <v>26177678.667914402</v>
      </c>
      <c r="K4291" s="39">
        <f t="shared" si="466"/>
        <v>0</v>
      </c>
      <c r="L4291" s="39">
        <f t="shared" si="467"/>
        <v>0</v>
      </c>
      <c r="M4291" s="39">
        <f t="shared" si="468"/>
        <v>0</v>
      </c>
      <c r="N4291" s="41">
        <f t="shared" si="470"/>
        <v>0</v>
      </c>
    </row>
    <row r="4292" spans="2:14">
      <c r="B4292" s="1">
        <v>37157</v>
      </c>
      <c r="C4292" s="1">
        <f t="shared" si="469"/>
        <v>37135</v>
      </c>
      <c r="E4292" s="42">
        <f>IF(DAY(B4292)&gt;14,VLOOKUP(DATE(YEAR(C4292),MONTH(C4292)-1,DAY(1)),'מדדים וריביות'!B:C,2,FALSE),VLOOKUP(DATE(YEAR(C4292),MONTH(C4292)-2,DAY(1)),'מדדים וריביות'!B:C,2,FALSE))</f>
        <v>26126450.333926301</v>
      </c>
      <c r="F4292" s="43">
        <f>IF($B$5=1,'ריבית יומית'!D4286,'ריבית יומית'!G4286)</f>
        <v>1.0738622586670132E-4</v>
      </c>
      <c r="G4292" s="43">
        <f t="shared" si="464"/>
        <v>1.0738622586670132E-4</v>
      </c>
      <c r="H4292" s="29">
        <f t="shared" si="465"/>
        <v>1.3600539037033992</v>
      </c>
      <c r="I4292" s="30">
        <f>VLOOKUP(B4291,'מדדים וריביות'!B:C,2)</f>
        <v>26177678.667914402</v>
      </c>
      <c r="K4292" s="39">
        <f t="shared" si="466"/>
        <v>0</v>
      </c>
      <c r="L4292" s="39">
        <f t="shared" si="467"/>
        <v>0</v>
      </c>
      <c r="M4292" s="39">
        <f t="shared" si="468"/>
        <v>0</v>
      </c>
      <c r="N4292" s="41">
        <f t="shared" si="470"/>
        <v>0</v>
      </c>
    </row>
    <row r="4293" spans="2:14">
      <c r="B4293" s="1">
        <v>37158</v>
      </c>
      <c r="C4293" s="1">
        <f t="shared" si="469"/>
        <v>37135</v>
      </c>
      <c r="E4293" s="42">
        <f>IF(DAY(B4293)&gt;14,VLOOKUP(DATE(YEAR(C4293),MONTH(C4293)-1,DAY(1)),'מדדים וריביות'!B:C,2,FALSE),VLOOKUP(DATE(YEAR(C4293),MONTH(C4293)-2,DAY(1)),'מדדים וריביות'!B:C,2,FALSE))</f>
        <v>26126450.333926301</v>
      </c>
      <c r="F4293" s="43">
        <f>IF($B$5=1,'ריבית יומית'!D4287,'ריבית יומית'!G4287)</f>
        <v>1.0738622586670132E-4</v>
      </c>
      <c r="G4293" s="43">
        <f t="shared" si="464"/>
        <v>1.0738622586670132E-4</v>
      </c>
      <c r="H4293" s="29">
        <f t="shared" si="465"/>
        <v>1.3599078683298929</v>
      </c>
      <c r="I4293" s="30">
        <f>VLOOKUP(B4292,'מדדים וריביות'!B:C,2)</f>
        <v>26177678.667914402</v>
      </c>
      <c r="K4293" s="39">
        <f t="shared" si="466"/>
        <v>0</v>
      </c>
      <c r="L4293" s="39">
        <f t="shared" si="467"/>
        <v>0</v>
      </c>
      <c r="M4293" s="39">
        <f t="shared" si="468"/>
        <v>0</v>
      </c>
      <c r="N4293" s="41">
        <f t="shared" si="470"/>
        <v>0</v>
      </c>
    </row>
    <row r="4294" spans="2:14">
      <c r="B4294" s="1">
        <v>37159</v>
      </c>
      <c r="C4294" s="1">
        <f t="shared" si="469"/>
        <v>37135</v>
      </c>
      <c r="E4294" s="42">
        <f>IF(DAY(B4294)&gt;14,VLOOKUP(DATE(YEAR(C4294),MONTH(C4294)-1,DAY(1)),'מדדים וריביות'!B:C,2,FALSE),VLOOKUP(DATE(YEAR(C4294),MONTH(C4294)-2,DAY(1)),'מדדים וריביות'!B:C,2,FALSE))</f>
        <v>26126450.333926301</v>
      </c>
      <c r="F4294" s="43">
        <f>IF($B$5=1,'ריבית יומית'!D4288,'ריבית יומית'!G4288)</f>
        <v>1.0738622586670132E-4</v>
      </c>
      <c r="G4294" s="43">
        <f t="shared" si="464"/>
        <v>1.0738622586670132E-4</v>
      </c>
      <c r="H4294" s="29">
        <f t="shared" si="465"/>
        <v>1.3597618486368903</v>
      </c>
      <c r="I4294" s="30">
        <f>VLOOKUP(B4293,'מדדים וריביות'!B:C,2)</f>
        <v>26177678.667914402</v>
      </c>
      <c r="K4294" s="39">
        <f t="shared" si="466"/>
        <v>0</v>
      </c>
      <c r="L4294" s="39">
        <f t="shared" si="467"/>
        <v>0</v>
      </c>
      <c r="M4294" s="39">
        <f t="shared" si="468"/>
        <v>0</v>
      </c>
      <c r="N4294" s="41">
        <f t="shared" si="470"/>
        <v>0</v>
      </c>
    </row>
    <row r="4295" spans="2:14">
      <c r="B4295" s="1">
        <v>37160</v>
      </c>
      <c r="C4295" s="1">
        <f t="shared" si="469"/>
        <v>37135</v>
      </c>
      <c r="E4295" s="42">
        <f>IF(DAY(B4295)&gt;14,VLOOKUP(DATE(YEAR(C4295),MONTH(C4295)-1,DAY(1)),'מדדים וריביות'!B:C,2,FALSE),VLOOKUP(DATE(YEAR(C4295),MONTH(C4295)-2,DAY(1)),'מדדים וריביות'!B:C,2,FALSE))</f>
        <v>26126450.333926301</v>
      </c>
      <c r="F4295" s="43">
        <f>IF($B$5=1,'ריבית יומית'!D4289,'ריבית יומית'!G4289)</f>
        <v>1.0738622586670132E-4</v>
      </c>
      <c r="G4295" s="43">
        <f t="shared" si="464"/>
        <v>1.0738622586670132E-4</v>
      </c>
      <c r="H4295" s="29">
        <f t="shared" si="465"/>
        <v>1.3596158446227078</v>
      </c>
      <c r="I4295" s="30">
        <f>VLOOKUP(B4294,'מדדים וריביות'!B:C,2)</f>
        <v>26177678.667914402</v>
      </c>
      <c r="K4295" s="39">
        <f t="shared" si="466"/>
        <v>0</v>
      </c>
      <c r="L4295" s="39">
        <f t="shared" si="467"/>
        <v>0</v>
      </c>
      <c r="M4295" s="39">
        <f t="shared" si="468"/>
        <v>0</v>
      </c>
      <c r="N4295" s="41">
        <f t="shared" si="470"/>
        <v>0</v>
      </c>
    </row>
    <row r="4296" spans="2:14">
      <c r="B4296" s="1">
        <v>37161</v>
      </c>
      <c r="C4296" s="1">
        <f t="shared" si="469"/>
        <v>37135</v>
      </c>
      <c r="E4296" s="42">
        <f>IF(DAY(B4296)&gt;14,VLOOKUP(DATE(YEAR(C4296),MONTH(C4296)-1,DAY(1)),'מדדים וריביות'!B:C,2,FALSE),VLOOKUP(DATE(YEAR(C4296),MONTH(C4296)-2,DAY(1)),'מדדים וריביות'!B:C,2,FALSE))</f>
        <v>26126450.333926301</v>
      </c>
      <c r="F4296" s="43">
        <f>IF($B$5=1,'ריבית יומית'!D4290,'ריבית יומית'!G4290)</f>
        <v>1.0738622586670132E-4</v>
      </c>
      <c r="G4296" s="43">
        <f t="shared" si="464"/>
        <v>1.0738622586670132E-4</v>
      </c>
      <c r="H4296" s="29">
        <f t="shared" si="465"/>
        <v>1.3594698562856617</v>
      </c>
      <c r="I4296" s="30">
        <f>VLOOKUP(B4295,'מדדים וריביות'!B:C,2)</f>
        <v>26177678.667914402</v>
      </c>
      <c r="K4296" s="39">
        <f t="shared" si="466"/>
        <v>0</v>
      </c>
      <c r="L4296" s="39">
        <f t="shared" si="467"/>
        <v>0</v>
      </c>
      <c r="M4296" s="39">
        <f t="shared" si="468"/>
        <v>0</v>
      </c>
      <c r="N4296" s="41">
        <f t="shared" si="470"/>
        <v>0</v>
      </c>
    </row>
    <row r="4297" spans="2:14">
      <c r="B4297" s="1">
        <v>37162</v>
      </c>
      <c r="C4297" s="1">
        <f t="shared" si="469"/>
        <v>37135</v>
      </c>
      <c r="E4297" s="42">
        <f>IF(DAY(B4297)&gt;14,VLOOKUP(DATE(YEAR(C4297),MONTH(C4297)-1,DAY(1)),'מדדים וריביות'!B:C,2,FALSE),VLOOKUP(DATE(YEAR(C4297),MONTH(C4297)-2,DAY(1)),'מדדים וריביות'!B:C,2,FALSE))</f>
        <v>26126450.333926301</v>
      </c>
      <c r="F4297" s="43">
        <f>IF($B$5=1,'ריבית יומית'!D4291,'ריבית יומית'!G4291)</f>
        <v>1.0738622586670132E-4</v>
      </c>
      <c r="G4297" s="43">
        <f t="shared" ref="G4297:G4360" si="471">IF(B4297&gt;$B$2,0,F4297)</f>
        <v>1.0738622586670132E-4</v>
      </c>
      <c r="H4297" s="29">
        <f t="shared" ref="H4297:H4360" si="472">H4298*(1+G4297)</f>
        <v>1.3593238836240689</v>
      </c>
      <c r="I4297" s="30">
        <f>VLOOKUP(B4296,'מדדים וריביות'!B:C,2)</f>
        <v>26177678.667914402</v>
      </c>
      <c r="K4297" s="39">
        <f t="shared" ref="K4297:K4360" si="473">$B$4/E4297*D4297-D4297</f>
        <v>0</v>
      </c>
      <c r="L4297" s="39">
        <f t="shared" ref="L4297:L4360" si="474">H4298*D4297-D4297</f>
        <v>0</v>
      </c>
      <c r="M4297" s="39">
        <f t="shared" ref="M4297:M4360" si="475">$B$4/E4297*L4297-L4297</f>
        <v>0</v>
      </c>
      <c r="N4297" s="41">
        <f t="shared" si="470"/>
        <v>0</v>
      </c>
    </row>
    <row r="4298" spans="2:14">
      <c r="B4298" s="1">
        <v>37163</v>
      </c>
      <c r="C4298" s="1">
        <f t="shared" ref="C4298:C4361" si="476">DATE(YEAR(B4298),MONTH(B4298),DAY(1))</f>
        <v>37135</v>
      </c>
      <c r="E4298" s="42">
        <f>IF(DAY(B4298)&gt;14,VLOOKUP(DATE(YEAR(C4298),MONTH(C4298)-1,DAY(1)),'מדדים וריביות'!B:C,2,FALSE),VLOOKUP(DATE(YEAR(C4298),MONTH(C4298)-2,DAY(1)),'מדדים וריביות'!B:C,2,FALSE))</f>
        <v>26126450.333926301</v>
      </c>
      <c r="F4298" s="43">
        <f>IF($B$5=1,'ריבית יומית'!D4292,'ריבית יומית'!G4292)</f>
        <v>1.0738622586670132E-4</v>
      </c>
      <c r="G4298" s="43">
        <f t="shared" si="471"/>
        <v>1.0738622586670132E-4</v>
      </c>
      <c r="H4298" s="29">
        <f t="shared" si="472"/>
        <v>1.359177926636246</v>
      </c>
      <c r="I4298" s="30">
        <f>VLOOKUP(B4297,'מדדים וריביות'!B:C,2)</f>
        <v>26177678.667914402</v>
      </c>
      <c r="K4298" s="39">
        <f t="shared" si="473"/>
        <v>0</v>
      </c>
      <c r="L4298" s="39">
        <f t="shared" si="474"/>
        <v>0</v>
      </c>
      <c r="M4298" s="39">
        <f t="shared" si="475"/>
        <v>0</v>
      </c>
      <c r="N4298" s="41">
        <f t="shared" ref="N4298:N4361" si="477">SUM(K4298:M4298)</f>
        <v>0</v>
      </c>
    </row>
    <row r="4299" spans="2:14">
      <c r="B4299" s="1">
        <v>37164</v>
      </c>
      <c r="C4299" s="1">
        <f t="shared" si="476"/>
        <v>37135</v>
      </c>
      <c r="E4299" s="42">
        <f>IF(DAY(B4299)&gt;14,VLOOKUP(DATE(YEAR(C4299),MONTH(C4299)-1,DAY(1)),'מדדים וריביות'!B:C,2,FALSE),VLOOKUP(DATE(YEAR(C4299),MONTH(C4299)-2,DAY(1)),'מדדים וריביות'!B:C,2,FALSE))</f>
        <v>26126450.333926301</v>
      </c>
      <c r="F4299" s="43">
        <f>IF($B$5=1,'ריבית יומית'!D4293,'ריבית יומית'!G4293)</f>
        <v>1.0738622586670132E-4</v>
      </c>
      <c r="G4299" s="43">
        <f t="shared" si="471"/>
        <v>1.0738622586670132E-4</v>
      </c>
      <c r="H4299" s="29">
        <f t="shared" si="472"/>
        <v>1.3590319853205104</v>
      </c>
      <c r="I4299" s="30">
        <f>VLOOKUP(B4298,'מדדים וריביות'!B:C,2)</f>
        <v>26177678.667914402</v>
      </c>
      <c r="K4299" s="39">
        <f t="shared" si="473"/>
        <v>0</v>
      </c>
      <c r="L4299" s="39">
        <f t="shared" si="474"/>
        <v>0</v>
      </c>
      <c r="M4299" s="39">
        <f t="shared" si="475"/>
        <v>0</v>
      </c>
      <c r="N4299" s="41">
        <f t="shared" si="477"/>
        <v>0</v>
      </c>
    </row>
    <row r="4300" spans="2:14">
      <c r="B4300" s="1">
        <v>37165</v>
      </c>
      <c r="C4300" s="1">
        <f t="shared" si="476"/>
        <v>37165</v>
      </c>
      <c r="E4300" s="42">
        <f>IF(DAY(B4300)&gt;14,VLOOKUP(DATE(YEAR(C4300),MONTH(C4300)-1,DAY(1)),'מדדים וריביות'!B:C,2,FALSE),VLOOKUP(DATE(YEAR(C4300),MONTH(C4300)-2,DAY(1)),'מדדים וריביות'!B:C,2,FALSE))</f>
        <v>26126450.333926301</v>
      </c>
      <c r="F4300" s="43">
        <f>IF($B$5=1,'ריבית יומית'!D4294,'ריבית יומית'!G4294)</f>
        <v>1.0738622586670132E-4</v>
      </c>
      <c r="G4300" s="43">
        <f t="shared" si="471"/>
        <v>1.0738622586670132E-4</v>
      </c>
      <c r="H4300" s="29">
        <f t="shared" si="472"/>
        <v>1.3588860596751791</v>
      </c>
      <c r="I4300" s="30">
        <f>VLOOKUP(B4299,'מדדים וריביות'!B:C,2)</f>
        <v>26177678.667914402</v>
      </c>
      <c r="K4300" s="39">
        <f t="shared" si="473"/>
        <v>0</v>
      </c>
      <c r="L4300" s="39">
        <f t="shared" si="474"/>
        <v>0</v>
      </c>
      <c r="M4300" s="39">
        <f t="shared" si="475"/>
        <v>0</v>
      </c>
      <c r="N4300" s="41">
        <f t="shared" si="477"/>
        <v>0</v>
      </c>
    </row>
    <row r="4301" spans="2:14">
      <c r="B4301" s="1">
        <v>37166</v>
      </c>
      <c r="C4301" s="1">
        <f t="shared" si="476"/>
        <v>37165</v>
      </c>
      <c r="E4301" s="42">
        <f>IF(DAY(B4301)&gt;14,VLOOKUP(DATE(YEAR(C4301),MONTH(C4301)-1,DAY(1)),'מדדים וריביות'!B:C,2,FALSE),VLOOKUP(DATE(YEAR(C4301),MONTH(C4301)-2,DAY(1)),'מדדים וריביות'!B:C,2,FALSE))</f>
        <v>26126450.333926301</v>
      </c>
      <c r="F4301" s="43">
        <f>IF($B$5=1,'ריבית יומית'!D4295,'ריבית יומית'!G4295)</f>
        <v>1.0738622586670132E-4</v>
      </c>
      <c r="G4301" s="43">
        <f t="shared" si="471"/>
        <v>1.0738622586670132E-4</v>
      </c>
      <c r="H4301" s="29">
        <f t="shared" si="472"/>
        <v>1.3587401496985694</v>
      </c>
      <c r="I4301" s="30">
        <f>VLOOKUP(B4300,'מדדים וריביות'!B:C,2)</f>
        <v>26203292.8349085</v>
      </c>
      <c r="K4301" s="39">
        <f t="shared" si="473"/>
        <v>0</v>
      </c>
      <c r="L4301" s="39">
        <f t="shared" si="474"/>
        <v>0</v>
      </c>
      <c r="M4301" s="39">
        <f t="shared" si="475"/>
        <v>0</v>
      </c>
      <c r="N4301" s="41">
        <f t="shared" si="477"/>
        <v>0</v>
      </c>
    </row>
    <row r="4302" spans="2:14">
      <c r="B4302" s="1">
        <v>37167</v>
      </c>
      <c r="C4302" s="1">
        <f t="shared" si="476"/>
        <v>37165</v>
      </c>
      <c r="E4302" s="42">
        <f>IF(DAY(B4302)&gt;14,VLOOKUP(DATE(YEAR(C4302),MONTH(C4302)-1,DAY(1)),'מדדים וריביות'!B:C,2,FALSE),VLOOKUP(DATE(YEAR(C4302),MONTH(C4302)-2,DAY(1)),'מדדים וריביות'!B:C,2,FALSE))</f>
        <v>26126450.333926301</v>
      </c>
      <c r="F4302" s="43">
        <f>IF($B$5=1,'ריבית יומית'!D4296,'ריבית יומית'!G4296)</f>
        <v>1.0738622586670132E-4</v>
      </c>
      <c r="G4302" s="43">
        <f t="shared" si="471"/>
        <v>1.0738622586670132E-4</v>
      </c>
      <c r="H4302" s="29">
        <f t="shared" si="472"/>
        <v>1.3585942553889989</v>
      </c>
      <c r="I4302" s="30">
        <f>VLOOKUP(B4301,'מדדים וריביות'!B:C,2)</f>
        <v>26203292.8349085</v>
      </c>
      <c r="K4302" s="39">
        <f t="shared" si="473"/>
        <v>0</v>
      </c>
      <c r="L4302" s="39">
        <f t="shared" si="474"/>
        <v>0</v>
      </c>
      <c r="M4302" s="39">
        <f t="shared" si="475"/>
        <v>0</v>
      </c>
      <c r="N4302" s="41">
        <f t="shared" si="477"/>
        <v>0</v>
      </c>
    </row>
    <row r="4303" spans="2:14">
      <c r="B4303" s="1">
        <v>37168</v>
      </c>
      <c r="C4303" s="1">
        <f t="shared" si="476"/>
        <v>37165</v>
      </c>
      <c r="E4303" s="42">
        <f>IF(DAY(B4303)&gt;14,VLOOKUP(DATE(YEAR(C4303),MONTH(C4303)-1,DAY(1)),'מדדים וריביות'!B:C,2,FALSE),VLOOKUP(DATE(YEAR(C4303),MONTH(C4303)-2,DAY(1)),'מדדים וריביות'!B:C,2,FALSE))</f>
        <v>26126450.333926301</v>
      </c>
      <c r="F4303" s="43">
        <f>IF($B$5=1,'ריבית יומית'!D4297,'ריבית יומית'!G4297)</f>
        <v>1.0738622586670132E-4</v>
      </c>
      <c r="G4303" s="43">
        <f t="shared" si="471"/>
        <v>1.0738622586670132E-4</v>
      </c>
      <c r="H4303" s="29">
        <f t="shared" si="472"/>
        <v>1.3584483767447855</v>
      </c>
      <c r="I4303" s="30">
        <f>VLOOKUP(B4302,'מדדים וריביות'!B:C,2)</f>
        <v>26203292.8349085</v>
      </c>
      <c r="K4303" s="39">
        <f t="shared" si="473"/>
        <v>0</v>
      </c>
      <c r="L4303" s="39">
        <f t="shared" si="474"/>
        <v>0</v>
      </c>
      <c r="M4303" s="39">
        <f t="shared" si="475"/>
        <v>0</v>
      </c>
      <c r="N4303" s="41">
        <f t="shared" si="477"/>
        <v>0</v>
      </c>
    </row>
    <row r="4304" spans="2:14">
      <c r="B4304" s="1">
        <v>37169</v>
      </c>
      <c r="C4304" s="1">
        <f t="shared" si="476"/>
        <v>37165</v>
      </c>
      <c r="E4304" s="42">
        <f>IF(DAY(B4304)&gt;14,VLOOKUP(DATE(YEAR(C4304),MONTH(C4304)-1,DAY(1)),'מדדים וריביות'!B:C,2,FALSE),VLOOKUP(DATE(YEAR(C4304),MONTH(C4304)-2,DAY(1)),'מדדים וריביות'!B:C,2,FALSE))</f>
        <v>26126450.333926301</v>
      </c>
      <c r="F4304" s="43">
        <f>IF($B$5=1,'ריבית יומית'!D4298,'ריבית יומית'!G4298)</f>
        <v>1.0738622586670132E-4</v>
      </c>
      <c r="G4304" s="43">
        <f t="shared" si="471"/>
        <v>1.0738622586670132E-4</v>
      </c>
      <c r="H4304" s="29">
        <f t="shared" si="472"/>
        <v>1.358302513764247</v>
      </c>
      <c r="I4304" s="30">
        <f>VLOOKUP(B4303,'מדדים וריביות'!B:C,2)</f>
        <v>26203292.8349085</v>
      </c>
      <c r="K4304" s="39">
        <f t="shared" si="473"/>
        <v>0</v>
      </c>
      <c r="L4304" s="39">
        <f t="shared" si="474"/>
        <v>0</v>
      </c>
      <c r="M4304" s="39">
        <f t="shared" si="475"/>
        <v>0</v>
      </c>
      <c r="N4304" s="41">
        <f t="shared" si="477"/>
        <v>0</v>
      </c>
    </row>
    <row r="4305" spans="2:14">
      <c r="B4305" s="1">
        <v>37170</v>
      </c>
      <c r="C4305" s="1">
        <f t="shared" si="476"/>
        <v>37165</v>
      </c>
      <c r="E4305" s="42">
        <f>IF(DAY(B4305)&gt;14,VLOOKUP(DATE(YEAR(C4305),MONTH(C4305)-1,DAY(1)),'מדדים וריביות'!B:C,2,FALSE),VLOOKUP(DATE(YEAR(C4305),MONTH(C4305)-2,DAY(1)),'מדדים וריביות'!B:C,2,FALSE))</f>
        <v>26126450.333926301</v>
      </c>
      <c r="F4305" s="43">
        <f>IF($B$5=1,'ריבית יומית'!D4299,'ריבית יומית'!G4299)</f>
        <v>1.0738622586670132E-4</v>
      </c>
      <c r="G4305" s="43">
        <f t="shared" si="471"/>
        <v>1.0738622586670132E-4</v>
      </c>
      <c r="H4305" s="29">
        <f t="shared" si="472"/>
        <v>1.3581566664457017</v>
      </c>
      <c r="I4305" s="30">
        <f>VLOOKUP(B4304,'מדדים וריביות'!B:C,2)</f>
        <v>26203292.8349085</v>
      </c>
      <c r="K4305" s="39">
        <f t="shared" si="473"/>
        <v>0</v>
      </c>
      <c r="L4305" s="39">
        <f t="shared" si="474"/>
        <v>0</v>
      </c>
      <c r="M4305" s="39">
        <f t="shared" si="475"/>
        <v>0</v>
      </c>
      <c r="N4305" s="41">
        <f t="shared" si="477"/>
        <v>0</v>
      </c>
    </row>
    <row r="4306" spans="2:14">
      <c r="B4306" s="1">
        <v>37171</v>
      </c>
      <c r="C4306" s="1">
        <f t="shared" si="476"/>
        <v>37165</v>
      </c>
      <c r="E4306" s="42">
        <f>IF(DAY(B4306)&gt;14,VLOOKUP(DATE(YEAR(C4306),MONTH(C4306)-1,DAY(1)),'מדדים וריביות'!B:C,2,FALSE),VLOOKUP(DATE(YEAR(C4306),MONTH(C4306)-2,DAY(1)),'מדדים וריביות'!B:C,2,FALSE))</f>
        <v>26126450.333926301</v>
      </c>
      <c r="F4306" s="43">
        <f>IF($B$5=1,'ריבית יומית'!D4300,'ריבית יומית'!G4300)</f>
        <v>1.0738622586670132E-4</v>
      </c>
      <c r="G4306" s="43">
        <f t="shared" si="471"/>
        <v>1.0738622586670132E-4</v>
      </c>
      <c r="H4306" s="29">
        <f t="shared" si="472"/>
        <v>1.3580108347874678</v>
      </c>
      <c r="I4306" s="30">
        <f>VLOOKUP(B4305,'מדדים וריביות'!B:C,2)</f>
        <v>26203292.8349085</v>
      </c>
      <c r="K4306" s="39">
        <f t="shared" si="473"/>
        <v>0</v>
      </c>
      <c r="L4306" s="39">
        <f t="shared" si="474"/>
        <v>0</v>
      </c>
      <c r="M4306" s="39">
        <f t="shared" si="475"/>
        <v>0</v>
      </c>
      <c r="N4306" s="41">
        <f t="shared" si="477"/>
        <v>0</v>
      </c>
    </row>
    <row r="4307" spans="2:14">
      <c r="B4307" s="1">
        <v>37172</v>
      </c>
      <c r="C4307" s="1">
        <f t="shared" si="476"/>
        <v>37165</v>
      </c>
      <c r="E4307" s="42">
        <f>IF(DAY(B4307)&gt;14,VLOOKUP(DATE(YEAR(C4307),MONTH(C4307)-1,DAY(1)),'מדדים וריביות'!B:C,2,FALSE),VLOOKUP(DATE(YEAR(C4307),MONTH(C4307)-2,DAY(1)),'מדדים וריביות'!B:C,2,FALSE))</f>
        <v>26126450.333926301</v>
      </c>
      <c r="F4307" s="43">
        <f>IF($B$5=1,'ריבית יומית'!D4301,'ריבית יומית'!G4301)</f>
        <v>1.0738622586670132E-4</v>
      </c>
      <c r="G4307" s="43">
        <f t="shared" si="471"/>
        <v>1.0738622586670132E-4</v>
      </c>
      <c r="H4307" s="29">
        <f t="shared" si="472"/>
        <v>1.3578650187878638</v>
      </c>
      <c r="I4307" s="30">
        <f>VLOOKUP(B4306,'מדדים וריביות'!B:C,2)</f>
        <v>26203292.8349085</v>
      </c>
      <c r="K4307" s="39">
        <f t="shared" si="473"/>
        <v>0</v>
      </c>
      <c r="L4307" s="39">
        <f t="shared" si="474"/>
        <v>0</v>
      </c>
      <c r="M4307" s="39">
        <f t="shared" si="475"/>
        <v>0</v>
      </c>
      <c r="N4307" s="41">
        <f t="shared" si="477"/>
        <v>0</v>
      </c>
    </row>
    <row r="4308" spans="2:14">
      <c r="B4308" s="1">
        <v>37173</v>
      </c>
      <c r="C4308" s="1">
        <f t="shared" si="476"/>
        <v>37165</v>
      </c>
      <c r="E4308" s="42">
        <f>IF(DAY(B4308)&gt;14,VLOOKUP(DATE(YEAR(C4308),MONTH(C4308)-1,DAY(1)),'מדדים וריביות'!B:C,2,FALSE),VLOOKUP(DATE(YEAR(C4308),MONTH(C4308)-2,DAY(1)),'מדדים וריביות'!B:C,2,FALSE))</f>
        <v>26126450.333926301</v>
      </c>
      <c r="F4308" s="43">
        <f>IF($B$5=1,'ריבית יומית'!D4302,'ריבית יומית'!G4302)</f>
        <v>1.0738622586670132E-4</v>
      </c>
      <c r="G4308" s="43">
        <f t="shared" si="471"/>
        <v>1.0738622586670132E-4</v>
      </c>
      <c r="H4308" s="29">
        <f t="shared" si="472"/>
        <v>1.3577192184452083</v>
      </c>
      <c r="I4308" s="30">
        <f>VLOOKUP(B4307,'מדדים וריביות'!B:C,2)</f>
        <v>26203292.8349085</v>
      </c>
      <c r="K4308" s="39">
        <f t="shared" si="473"/>
        <v>0</v>
      </c>
      <c r="L4308" s="39">
        <f t="shared" si="474"/>
        <v>0</v>
      </c>
      <c r="M4308" s="39">
        <f t="shared" si="475"/>
        <v>0</v>
      </c>
      <c r="N4308" s="41">
        <f t="shared" si="477"/>
        <v>0</v>
      </c>
    </row>
    <row r="4309" spans="2:14">
      <c r="B4309" s="1">
        <v>37174</v>
      </c>
      <c r="C4309" s="1">
        <f t="shared" si="476"/>
        <v>37165</v>
      </c>
      <c r="E4309" s="42">
        <f>IF(DAY(B4309)&gt;14,VLOOKUP(DATE(YEAR(C4309),MONTH(C4309)-1,DAY(1)),'מדדים וריביות'!B:C,2,FALSE),VLOOKUP(DATE(YEAR(C4309),MONTH(C4309)-2,DAY(1)),'מדדים וריביות'!B:C,2,FALSE))</f>
        <v>26126450.333926301</v>
      </c>
      <c r="F4309" s="43">
        <f>IF($B$5=1,'ריבית יומית'!D4303,'ריבית יומית'!G4303)</f>
        <v>1.0738622586670132E-4</v>
      </c>
      <c r="G4309" s="43">
        <f t="shared" si="471"/>
        <v>1.0738622586670132E-4</v>
      </c>
      <c r="H4309" s="29">
        <f t="shared" si="472"/>
        <v>1.35757343375782</v>
      </c>
      <c r="I4309" s="30">
        <f>VLOOKUP(B4308,'מדדים וריביות'!B:C,2)</f>
        <v>26203292.8349085</v>
      </c>
      <c r="K4309" s="39">
        <f t="shared" si="473"/>
        <v>0</v>
      </c>
      <c r="L4309" s="39">
        <f t="shared" si="474"/>
        <v>0</v>
      </c>
      <c r="M4309" s="39">
        <f t="shared" si="475"/>
        <v>0</v>
      </c>
      <c r="N4309" s="41">
        <f t="shared" si="477"/>
        <v>0</v>
      </c>
    </row>
    <row r="4310" spans="2:14">
      <c r="B4310" s="1">
        <v>37175</v>
      </c>
      <c r="C4310" s="1">
        <f t="shared" si="476"/>
        <v>37165</v>
      </c>
      <c r="E4310" s="42">
        <f>IF(DAY(B4310)&gt;14,VLOOKUP(DATE(YEAR(C4310),MONTH(C4310)-1,DAY(1)),'מדדים וריביות'!B:C,2,FALSE),VLOOKUP(DATE(YEAR(C4310),MONTH(C4310)-2,DAY(1)),'מדדים וריביות'!B:C,2,FALSE))</f>
        <v>26126450.333926301</v>
      </c>
      <c r="F4310" s="43">
        <f>IF($B$5=1,'ריבית יומית'!D4304,'ריבית יומית'!G4304)</f>
        <v>1.0738622586670132E-4</v>
      </c>
      <c r="G4310" s="43">
        <f t="shared" si="471"/>
        <v>1.0738622586670132E-4</v>
      </c>
      <c r="H4310" s="29">
        <f t="shared" si="472"/>
        <v>1.3574276647240182</v>
      </c>
      <c r="I4310" s="30">
        <f>VLOOKUP(B4309,'מדדים וריביות'!B:C,2)</f>
        <v>26203292.8349085</v>
      </c>
      <c r="K4310" s="39">
        <f t="shared" si="473"/>
        <v>0</v>
      </c>
      <c r="L4310" s="39">
        <f t="shared" si="474"/>
        <v>0</v>
      </c>
      <c r="M4310" s="39">
        <f t="shared" si="475"/>
        <v>0</v>
      </c>
      <c r="N4310" s="41">
        <f t="shared" si="477"/>
        <v>0</v>
      </c>
    </row>
    <row r="4311" spans="2:14">
      <c r="B4311" s="1">
        <v>37176</v>
      </c>
      <c r="C4311" s="1">
        <f t="shared" si="476"/>
        <v>37165</v>
      </c>
      <c r="E4311" s="42">
        <f>IF(DAY(B4311)&gt;14,VLOOKUP(DATE(YEAR(C4311),MONTH(C4311)-1,DAY(1)),'מדדים וריביות'!B:C,2,FALSE),VLOOKUP(DATE(YEAR(C4311),MONTH(C4311)-2,DAY(1)),'מדדים וריביות'!B:C,2,FALSE))</f>
        <v>26126450.333926301</v>
      </c>
      <c r="F4311" s="43">
        <f>IF($B$5=1,'ריבית יומית'!D4305,'ריבית יומית'!G4305)</f>
        <v>1.0738622586670132E-4</v>
      </c>
      <c r="G4311" s="43">
        <f t="shared" si="471"/>
        <v>1.0738622586670132E-4</v>
      </c>
      <c r="H4311" s="29">
        <f t="shared" si="472"/>
        <v>1.3572819113421219</v>
      </c>
      <c r="I4311" s="30">
        <f>VLOOKUP(B4310,'מדדים וריביות'!B:C,2)</f>
        <v>26203292.8349085</v>
      </c>
      <c r="K4311" s="39">
        <f t="shared" si="473"/>
        <v>0</v>
      </c>
      <c r="L4311" s="39">
        <f t="shared" si="474"/>
        <v>0</v>
      </c>
      <c r="M4311" s="39">
        <f t="shared" si="475"/>
        <v>0</v>
      </c>
      <c r="N4311" s="41">
        <f t="shared" si="477"/>
        <v>0</v>
      </c>
    </row>
    <row r="4312" spans="2:14">
      <c r="B4312" s="1">
        <v>37177</v>
      </c>
      <c r="C4312" s="1">
        <f t="shared" si="476"/>
        <v>37165</v>
      </c>
      <c r="E4312" s="42">
        <f>IF(DAY(B4312)&gt;14,VLOOKUP(DATE(YEAR(C4312),MONTH(C4312)-1,DAY(1)),'מדדים וריביות'!B:C,2,FALSE),VLOOKUP(DATE(YEAR(C4312),MONTH(C4312)-2,DAY(1)),'מדדים וריביות'!B:C,2,FALSE))</f>
        <v>26126450.333926301</v>
      </c>
      <c r="F4312" s="43">
        <f>IF($B$5=1,'ריבית יומית'!D4306,'ריבית יומית'!G4306)</f>
        <v>1.0738622586670132E-4</v>
      </c>
      <c r="G4312" s="43">
        <f t="shared" si="471"/>
        <v>1.0738622586670132E-4</v>
      </c>
      <c r="H4312" s="29">
        <f t="shared" si="472"/>
        <v>1.3571361736104508</v>
      </c>
      <c r="I4312" s="30">
        <f>VLOOKUP(B4311,'מדדים וריביות'!B:C,2)</f>
        <v>26203292.8349085</v>
      </c>
      <c r="K4312" s="39">
        <f t="shared" si="473"/>
        <v>0</v>
      </c>
      <c r="L4312" s="39">
        <f t="shared" si="474"/>
        <v>0</v>
      </c>
      <c r="M4312" s="39">
        <f t="shared" si="475"/>
        <v>0</v>
      </c>
      <c r="N4312" s="41">
        <f t="shared" si="477"/>
        <v>0</v>
      </c>
    </row>
    <row r="4313" spans="2:14">
      <c r="B4313" s="1">
        <v>37178</v>
      </c>
      <c r="C4313" s="1">
        <f t="shared" si="476"/>
        <v>37165</v>
      </c>
      <c r="E4313" s="42">
        <f>IF(DAY(B4313)&gt;14,VLOOKUP(DATE(YEAR(C4313),MONTH(C4313)-1,DAY(1)),'מדדים וריביות'!B:C,2,FALSE),VLOOKUP(DATE(YEAR(C4313),MONTH(C4313)-2,DAY(1)),'מדדים וריביות'!B:C,2,FALSE))</f>
        <v>26126450.333926301</v>
      </c>
      <c r="F4313" s="43">
        <f>IF($B$5=1,'ריבית יומית'!D4307,'ריבית יומית'!G4307)</f>
        <v>1.0738622586670132E-4</v>
      </c>
      <c r="G4313" s="43">
        <f t="shared" si="471"/>
        <v>1.0738622586670132E-4</v>
      </c>
      <c r="H4313" s="29">
        <f t="shared" si="472"/>
        <v>1.3569904515273241</v>
      </c>
      <c r="I4313" s="30">
        <f>VLOOKUP(B4312,'מדדים וריביות'!B:C,2)</f>
        <v>26203292.8349085</v>
      </c>
      <c r="K4313" s="39">
        <f t="shared" si="473"/>
        <v>0</v>
      </c>
      <c r="L4313" s="39">
        <f t="shared" si="474"/>
        <v>0</v>
      </c>
      <c r="M4313" s="39">
        <f t="shared" si="475"/>
        <v>0</v>
      </c>
      <c r="N4313" s="41">
        <f t="shared" si="477"/>
        <v>0</v>
      </c>
    </row>
    <row r="4314" spans="2:14">
      <c r="B4314" s="1">
        <v>37179</v>
      </c>
      <c r="C4314" s="1">
        <f t="shared" si="476"/>
        <v>37165</v>
      </c>
      <c r="E4314" s="42">
        <f>IF(DAY(B4314)&gt;14,VLOOKUP(DATE(YEAR(C4314),MONTH(C4314)-1,DAY(1)),'מדדים וריביות'!B:C,2,FALSE),VLOOKUP(DATE(YEAR(C4314),MONTH(C4314)-2,DAY(1)),'מדדים וריביות'!B:C,2,FALSE))</f>
        <v>26177678.667914402</v>
      </c>
      <c r="F4314" s="43">
        <f>IF($B$5=1,'ריבית יומית'!D4308,'ריבית יומית'!G4308)</f>
        <v>1.0738622586670132E-4</v>
      </c>
      <c r="G4314" s="43">
        <f t="shared" si="471"/>
        <v>1.0738622586670132E-4</v>
      </c>
      <c r="H4314" s="29">
        <f t="shared" si="472"/>
        <v>1.3568447450910617</v>
      </c>
      <c r="I4314" s="30">
        <f>VLOOKUP(B4313,'מדדים וריביות'!B:C,2)</f>
        <v>26203292.8349085</v>
      </c>
      <c r="K4314" s="39">
        <f t="shared" si="473"/>
        <v>0</v>
      </c>
      <c r="L4314" s="39">
        <f t="shared" si="474"/>
        <v>0</v>
      </c>
      <c r="M4314" s="39">
        <f t="shared" si="475"/>
        <v>0</v>
      </c>
      <c r="N4314" s="41">
        <f t="shared" si="477"/>
        <v>0</v>
      </c>
    </row>
    <row r="4315" spans="2:14">
      <c r="B4315" s="1">
        <v>37180</v>
      </c>
      <c r="C4315" s="1">
        <f t="shared" si="476"/>
        <v>37165</v>
      </c>
      <c r="E4315" s="42">
        <f>IF(DAY(B4315)&gt;14,VLOOKUP(DATE(YEAR(C4315),MONTH(C4315)-1,DAY(1)),'מדדים וריביות'!B:C,2,FALSE),VLOOKUP(DATE(YEAR(C4315),MONTH(C4315)-2,DAY(1)),'מדדים וריביות'!B:C,2,FALSE))</f>
        <v>26177678.667914402</v>
      </c>
      <c r="F4315" s="43">
        <f>IF($B$5=1,'ריבית יומית'!D4309,'ריבית יומית'!G4309)</f>
        <v>1.0738622586670132E-4</v>
      </c>
      <c r="G4315" s="43">
        <f t="shared" si="471"/>
        <v>1.0738622586670132E-4</v>
      </c>
      <c r="H4315" s="29">
        <f t="shared" si="472"/>
        <v>1.3566990542999835</v>
      </c>
      <c r="I4315" s="30">
        <f>VLOOKUP(B4314,'מדדים וריביות'!B:C,2)</f>
        <v>26203292.8349085</v>
      </c>
      <c r="K4315" s="39">
        <f t="shared" si="473"/>
        <v>0</v>
      </c>
      <c r="L4315" s="39">
        <f t="shared" si="474"/>
        <v>0</v>
      </c>
      <c r="M4315" s="39">
        <f t="shared" si="475"/>
        <v>0</v>
      </c>
      <c r="N4315" s="41">
        <f t="shared" si="477"/>
        <v>0</v>
      </c>
    </row>
    <row r="4316" spans="2:14">
      <c r="B4316" s="1">
        <v>37181</v>
      </c>
      <c r="C4316" s="1">
        <f t="shared" si="476"/>
        <v>37165</v>
      </c>
      <c r="E4316" s="42">
        <f>IF(DAY(B4316)&gt;14,VLOOKUP(DATE(YEAR(C4316),MONTH(C4316)-1,DAY(1)),'מדדים וריביות'!B:C,2,FALSE),VLOOKUP(DATE(YEAR(C4316),MONTH(C4316)-2,DAY(1)),'מדדים וריביות'!B:C,2,FALSE))</f>
        <v>26177678.667914402</v>
      </c>
      <c r="F4316" s="43">
        <f>IF($B$5=1,'ריבית יומית'!D4310,'ריבית יומית'!G4310)</f>
        <v>1.0738622586670132E-4</v>
      </c>
      <c r="G4316" s="43">
        <f t="shared" si="471"/>
        <v>1.0738622586670132E-4</v>
      </c>
      <c r="H4316" s="29">
        <f t="shared" si="472"/>
        <v>1.3565533791524096</v>
      </c>
      <c r="I4316" s="30">
        <f>VLOOKUP(B4315,'מדדים וריביות'!B:C,2)</f>
        <v>26203292.8349085</v>
      </c>
      <c r="K4316" s="39">
        <f t="shared" si="473"/>
        <v>0</v>
      </c>
      <c r="L4316" s="39">
        <f t="shared" si="474"/>
        <v>0</v>
      </c>
      <c r="M4316" s="39">
        <f t="shared" si="475"/>
        <v>0</v>
      </c>
      <c r="N4316" s="41">
        <f t="shared" si="477"/>
        <v>0</v>
      </c>
    </row>
    <row r="4317" spans="2:14">
      <c r="B4317" s="1">
        <v>37182</v>
      </c>
      <c r="C4317" s="1">
        <f t="shared" si="476"/>
        <v>37165</v>
      </c>
      <c r="E4317" s="42">
        <f>IF(DAY(B4317)&gt;14,VLOOKUP(DATE(YEAR(C4317),MONTH(C4317)-1,DAY(1)),'מדדים וריביות'!B:C,2,FALSE),VLOOKUP(DATE(YEAR(C4317),MONTH(C4317)-2,DAY(1)),'מדדים וריביות'!B:C,2,FALSE))</f>
        <v>26177678.667914402</v>
      </c>
      <c r="F4317" s="43">
        <f>IF($B$5=1,'ריבית יומית'!D4311,'ריבית יומית'!G4311)</f>
        <v>1.0738622586670132E-4</v>
      </c>
      <c r="G4317" s="43">
        <f t="shared" si="471"/>
        <v>1.0738622586670132E-4</v>
      </c>
      <c r="H4317" s="29">
        <f t="shared" si="472"/>
        <v>1.3564077196466602</v>
      </c>
      <c r="I4317" s="30">
        <f>VLOOKUP(B4316,'מדדים וריביות'!B:C,2)</f>
        <v>26203292.8349085</v>
      </c>
      <c r="K4317" s="39">
        <f t="shared" si="473"/>
        <v>0</v>
      </c>
      <c r="L4317" s="39">
        <f t="shared" si="474"/>
        <v>0</v>
      </c>
      <c r="M4317" s="39">
        <f t="shared" si="475"/>
        <v>0</v>
      </c>
      <c r="N4317" s="41">
        <f t="shared" si="477"/>
        <v>0</v>
      </c>
    </row>
    <row r="4318" spans="2:14">
      <c r="B4318" s="1">
        <v>37183</v>
      </c>
      <c r="C4318" s="1">
        <f t="shared" si="476"/>
        <v>37165</v>
      </c>
      <c r="E4318" s="42">
        <f>IF(DAY(B4318)&gt;14,VLOOKUP(DATE(YEAR(C4318),MONTH(C4318)-1,DAY(1)),'מדדים וריביות'!B:C,2,FALSE),VLOOKUP(DATE(YEAR(C4318),MONTH(C4318)-2,DAY(1)),'מדדים וריביות'!B:C,2,FALSE))</f>
        <v>26177678.667914402</v>
      </c>
      <c r="F4318" s="43">
        <f>IF($B$5=1,'ריבית יומית'!D4312,'ריבית יומית'!G4312)</f>
        <v>1.0738622586670132E-4</v>
      </c>
      <c r="G4318" s="43">
        <f t="shared" si="471"/>
        <v>1.0738622586670132E-4</v>
      </c>
      <c r="H4318" s="29">
        <f t="shared" si="472"/>
        <v>1.356262075781056</v>
      </c>
      <c r="I4318" s="30">
        <f>VLOOKUP(B4317,'מדדים וריביות'!B:C,2)</f>
        <v>26203292.8349085</v>
      </c>
      <c r="K4318" s="39">
        <f t="shared" si="473"/>
        <v>0</v>
      </c>
      <c r="L4318" s="39">
        <f t="shared" si="474"/>
        <v>0</v>
      </c>
      <c r="M4318" s="39">
        <f t="shared" si="475"/>
        <v>0</v>
      </c>
      <c r="N4318" s="41">
        <f t="shared" si="477"/>
        <v>0</v>
      </c>
    </row>
    <row r="4319" spans="2:14">
      <c r="B4319" s="1">
        <v>37184</v>
      </c>
      <c r="C4319" s="1">
        <f t="shared" si="476"/>
        <v>37165</v>
      </c>
      <c r="E4319" s="42">
        <f>IF(DAY(B4319)&gt;14,VLOOKUP(DATE(YEAR(C4319),MONTH(C4319)-1,DAY(1)),'מדדים וריביות'!B:C,2,FALSE),VLOOKUP(DATE(YEAR(C4319),MONTH(C4319)-2,DAY(1)),'מדדים וריביות'!B:C,2,FALSE))</f>
        <v>26177678.667914402</v>
      </c>
      <c r="F4319" s="43">
        <f>IF($B$5=1,'ריבית יומית'!D4313,'ריבית יומית'!G4313)</f>
        <v>1.0738622586670132E-4</v>
      </c>
      <c r="G4319" s="43">
        <f t="shared" si="471"/>
        <v>1.0738622586670132E-4</v>
      </c>
      <c r="H4319" s="29">
        <f t="shared" si="472"/>
        <v>1.3561164475539174</v>
      </c>
      <c r="I4319" s="30">
        <f>VLOOKUP(B4318,'מדדים וריביות'!B:C,2)</f>
        <v>26203292.8349085</v>
      </c>
      <c r="K4319" s="39">
        <f t="shared" si="473"/>
        <v>0</v>
      </c>
      <c r="L4319" s="39">
        <f t="shared" si="474"/>
        <v>0</v>
      </c>
      <c r="M4319" s="39">
        <f t="shared" si="475"/>
        <v>0</v>
      </c>
      <c r="N4319" s="41">
        <f t="shared" si="477"/>
        <v>0</v>
      </c>
    </row>
    <row r="4320" spans="2:14">
      <c r="B4320" s="1">
        <v>37185</v>
      </c>
      <c r="C4320" s="1">
        <f t="shared" si="476"/>
        <v>37165</v>
      </c>
      <c r="E4320" s="42">
        <f>IF(DAY(B4320)&gt;14,VLOOKUP(DATE(YEAR(C4320),MONTH(C4320)-1,DAY(1)),'מדדים וריביות'!B:C,2,FALSE),VLOOKUP(DATE(YEAR(C4320),MONTH(C4320)-2,DAY(1)),'מדדים וריביות'!B:C,2,FALSE))</f>
        <v>26177678.667914402</v>
      </c>
      <c r="F4320" s="43">
        <f>IF($B$5=1,'ריבית יומית'!D4314,'ריבית יומית'!G4314)</f>
        <v>1.0738622586670132E-4</v>
      </c>
      <c r="G4320" s="43">
        <f t="shared" si="471"/>
        <v>1.0738622586670132E-4</v>
      </c>
      <c r="H4320" s="29">
        <f t="shared" si="472"/>
        <v>1.3559708349635653</v>
      </c>
      <c r="I4320" s="30">
        <f>VLOOKUP(B4319,'מדדים וריביות'!B:C,2)</f>
        <v>26203292.8349085</v>
      </c>
      <c r="K4320" s="39">
        <f t="shared" si="473"/>
        <v>0</v>
      </c>
      <c r="L4320" s="39">
        <f t="shared" si="474"/>
        <v>0</v>
      </c>
      <c r="M4320" s="39">
        <f t="shared" si="475"/>
        <v>0</v>
      </c>
      <c r="N4320" s="41">
        <f t="shared" si="477"/>
        <v>0</v>
      </c>
    </row>
    <row r="4321" spans="2:14">
      <c r="B4321" s="1">
        <v>37186</v>
      </c>
      <c r="C4321" s="1">
        <f t="shared" si="476"/>
        <v>37165</v>
      </c>
      <c r="E4321" s="42">
        <f>IF(DAY(B4321)&gt;14,VLOOKUP(DATE(YEAR(C4321),MONTH(C4321)-1,DAY(1)),'מדדים וריביות'!B:C,2,FALSE),VLOOKUP(DATE(YEAR(C4321),MONTH(C4321)-2,DAY(1)),'מדדים וריביות'!B:C,2,FALSE))</f>
        <v>26177678.667914402</v>
      </c>
      <c r="F4321" s="43">
        <f>IF($B$5=1,'ריבית יומית'!D4315,'ריבית יומית'!G4315)</f>
        <v>1.0738622586670132E-4</v>
      </c>
      <c r="G4321" s="43">
        <f t="shared" si="471"/>
        <v>1.0738622586670132E-4</v>
      </c>
      <c r="H4321" s="29">
        <f t="shared" si="472"/>
        <v>1.3558252380083207</v>
      </c>
      <c r="I4321" s="30">
        <f>VLOOKUP(B4320,'מדדים וריביות'!B:C,2)</f>
        <v>26203292.8349085</v>
      </c>
      <c r="K4321" s="39">
        <f t="shared" si="473"/>
        <v>0</v>
      </c>
      <c r="L4321" s="39">
        <f t="shared" si="474"/>
        <v>0</v>
      </c>
      <c r="M4321" s="39">
        <f t="shared" si="475"/>
        <v>0</v>
      </c>
      <c r="N4321" s="41">
        <f t="shared" si="477"/>
        <v>0</v>
      </c>
    </row>
    <row r="4322" spans="2:14">
      <c r="B4322" s="1">
        <v>37187</v>
      </c>
      <c r="C4322" s="1">
        <f t="shared" si="476"/>
        <v>37165</v>
      </c>
      <c r="E4322" s="42">
        <f>IF(DAY(B4322)&gt;14,VLOOKUP(DATE(YEAR(C4322),MONTH(C4322)-1,DAY(1)),'מדדים וריביות'!B:C,2,FALSE),VLOOKUP(DATE(YEAR(C4322),MONTH(C4322)-2,DAY(1)),'מדדים וריביות'!B:C,2,FALSE))</f>
        <v>26177678.667914402</v>
      </c>
      <c r="F4322" s="43">
        <f>IF($B$5=1,'ריבית יומית'!D4316,'ריבית יומית'!G4316)</f>
        <v>1.0738622586670132E-4</v>
      </c>
      <c r="G4322" s="43">
        <f t="shared" si="471"/>
        <v>1.0738622586670132E-4</v>
      </c>
      <c r="H4322" s="29">
        <f t="shared" si="472"/>
        <v>1.3556796566865048</v>
      </c>
      <c r="I4322" s="30">
        <f>VLOOKUP(B4321,'מדדים וריביות'!B:C,2)</f>
        <v>26203292.8349085</v>
      </c>
      <c r="K4322" s="39">
        <f t="shared" si="473"/>
        <v>0</v>
      </c>
      <c r="L4322" s="39">
        <f t="shared" si="474"/>
        <v>0</v>
      </c>
      <c r="M4322" s="39">
        <f t="shared" si="475"/>
        <v>0</v>
      </c>
      <c r="N4322" s="41">
        <f t="shared" si="477"/>
        <v>0</v>
      </c>
    </row>
    <row r="4323" spans="2:14">
      <c r="B4323" s="1">
        <v>37188</v>
      </c>
      <c r="C4323" s="1">
        <f t="shared" si="476"/>
        <v>37165</v>
      </c>
      <c r="E4323" s="42">
        <f>IF(DAY(B4323)&gt;14,VLOOKUP(DATE(YEAR(C4323),MONTH(C4323)-1,DAY(1)),'מדדים וריביות'!B:C,2,FALSE),VLOOKUP(DATE(YEAR(C4323),MONTH(C4323)-2,DAY(1)),'מדדים וריביות'!B:C,2,FALSE))</f>
        <v>26177678.667914402</v>
      </c>
      <c r="F4323" s="43">
        <f>IF($B$5=1,'ריבית יומית'!D4317,'ריבית יומית'!G4317)</f>
        <v>1.0738622586670132E-4</v>
      </c>
      <c r="G4323" s="43">
        <f t="shared" si="471"/>
        <v>1.0738622586670132E-4</v>
      </c>
      <c r="H4323" s="29">
        <f t="shared" si="472"/>
        <v>1.3555340909964391</v>
      </c>
      <c r="I4323" s="30">
        <f>VLOOKUP(B4322,'מדדים וריביות'!B:C,2)</f>
        <v>26203292.8349085</v>
      </c>
      <c r="K4323" s="39">
        <f t="shared" si="473"/>
        <v>0</v>
      </c>
      <c r="L4323" s="39">
        <f t="shared" si="474"/>
        <v>0</v>
      </c>
      <c r="M4323" s="39">
        <f t="shared" si="475"/>
        <v>0</v>
      </c>
      <c r="N4323" s="41">
        <f t="shared" si="477"/>
        <v>0</v>
      </c>
    </row>
    <row r="4324" spans="2:14">
      <c r="B4324" s="1">
        <v>37189</v>
      </c>
      <c r="C4324" s="1">
        <f t="shared" si="476"/>
        <v>37165</v>
      </c>
      <c r="E4324" s="42">
        <f>IF(DAY(B4324)&gt;14,VLOOKUP(DATE(YEAR(C4324),MONTH(C4324)-1,DAY(1)),'מדדים וריביות'!B:C,2,FALSE),VLOOKUP(DATE(YEAR(C4324),MONTH(C4324)-2,DAY(1)),'מדדים וריביות'!B:C,2,FALSE))</f>
        <v>26177678.667914402</v>
      </c>
      <c r="F4324" s="43">
        <f>IF($B$5=1,'ריבית יומית'!D4318,'ריבית יומית'!G4318)</f>
        <v>1.0738622586670132E-4</v>
      </c>
      <c r="G4324" s="43">
        <f t="shared" si="471"/>
        <v>1.0738622586670132E-4</v>
      </c>
      <c r="H4324" s="29">
        <f t="shared" si="472"/>
        <v>1.355388540936445</v>
      </c>
      <c r="I4324" s="30">
        <f>VLOOKUP(B4323,'מדדים וריביות'!B:C,2)</f>
        <v>26203292.8349085</v>
      </c>
      <c r="K4324" s="39">
        <f t="shared" si="473"/>
        <v>0</v>
      </c>
      <c r="L4324" s="39">
        <f t="shared" si="474"/>
        <v>0</v>
      </c>
      <c r="M4324" s="39">
        <f t="shared" si="475"/>
        <v>0</v>
      </c>
      <c r="N4324" s="41">
        <f t="shared" si="477"/>
        <v>0</v>
      </c>
    </row>
    <row r="4325" spans="2:14">
      <c r="B4325" s="1">
        <v>37190</v>
      </c>
      <c r="C4325" s="1">
        <f t="shared" si="476"/>
        <v>37165</v>
      </c>
      <c r="E4325" s="42">
        <f>IF(DAY(B4325)&gt;14,VLOOKUP(DATE(YEAR(C4325),MONTH(C4325)-1,DAY(1)),'מדדים וריביות'!B:C,2,FALSE),VLOOKUP(DATE(YEAR(C4325),MONTH(C4325)-2,DAY(1)),'מדדים וריביות'!B:C,2,FALSE))</f>
        <v>26177678.667914402</v>
      </c>
      <c r="F4325" s="43">
        <f>IF($B$5=1,'ריבית יומית'!D4319,'ריבית יומית'!G4319)</f>
        <v>1.0738622586670132E-4</v>
      </c>
      <c r="G4325" s="43">
        <f t="shared" si="471"/>
        <v>1.0738622586670132E-4</v>
      </c>
      <c r="H4325" s="29">
        <f t="shared" si="472"/>
        <v>1.3552430065048442</v>
      </c>
      <c r="I4325" s="30">
        <f>VLOOKUP(B4324,'מדדים וריביות'!B:C,2)</f>
        <v>26203292.8349085</v>
      </c>
      <c r="K4325" s="39">
        <f t="shared" si="473"/>
        <v>0</v>
      </c>
      <c r="L4325" s="39">
        <f t="shared" si="474"/>
        <v>0</v>
      </c>
      <c r="M4325" s="39">
        <f t="shared" si="475"/>
        <v>0</v>
      </c>
      <c r="N4325" s="41">
        <f t="shared" si="477"/>
        <v>0</v>
      </c>
    </row>
    <row r="4326" spans="2:14">
      <c r="B4326" s="1">
        <v>37191</v>
      </c>
      <c r="C4326" s="1">
        <f t="shared" si="476"/>
        <v>37165</v>
      </c>
      <c r="E4326" s="42">
        <f>IF(DAY(B4326)&gt;14,VLOOKUP(DATE(YEAR(C4326),MONTH(C4326)-1,DAY(1)),'מדדים וריביות'!B:C,2,FALSE),VLOOKUP(DATE(YEAR(C4326),MONTH(C4326)-2,DAY(1)),'מדדים וריביות'!B:C,2,FALSE))</f>
        <v>26177678.667914402</v>
      </c>
      <c r="F4326" s="43">
        <f>IF($B$5=1,'ריבית יומית'!D4320,'ריבית יומית'!G4320)</f>
        <v>1.0738622586670132E-4</v>
      </c>
      <c r="G4326" s="43">
        <f t="shared" si="471"/>
        <v>1.0738622586670132E-4</v>
      </c>
      <c r="H4326" s="29">
        <f t="shared" si="472"/>
        <v>1.3550974876999586</v>
      </c>
      <c r="I4326" s="30">
        <f>VLOOKUP(B4325,'מדדים וריביות'!B:C,2)</f>
        <v>26203292.8349085</v>
      </c>
      <c r="K4326" s="39">
        <f t="shared" si="473"/>
        <v>0</v>
      </c>
      <c r="L4326" s="39">
        <f t="shared" si="474"/>
        <v>0</v>
      </c>
      <c r="M4326" s="39">
        <f t="shared" si="475"/>
        <v>0</v>
      </c>
      <c r="N4326" s="41">
        <f t="shared" si="477"/>
        <v>0</v>
      </c>
    </row>
    <row r="4327" spans="2:14">
      <c r="B4327" s="1">
        <v>37192</v>
      </c>
      <c r="C4327" s="1">
        <f t="shared" si="476"/>
        <v>37165</v>
      </c>
      <c r="E4327" s="42">
        <f>IF(DAY(B4327)&gt;14,VLOOKUP(DATE(YEAR(C4327),MONTH(C4327)-1,DAY(1)),'מדדים וריביות'!B:C,2,FALSE),VLOOKUP(DATE(YEAR(C4327),MONTH(C4327)-2,DAY(1)),'מדדים וריביות'!B:C,2,FALSE))</f>
        <v>26177678.667914402</v>
      </c>
      <c r="F4327" s="43">
        <f>IF($B$5=1,'ריבית יומית'!D4321,'ריבית יומית'!G4321)</f>
        <v>1.0738622586670132E-4</v>
      </c>
      <c r="G4327" s="43">
        <f t="shared" si="471"/>
        <v>1.0738622586670132E-4</v>
      </c>
      <c r="H4327" s="29">
        <f t="shared" si="472"/>
        <v>1.3549519845201103</v>
      </c>
      <c r="I4327" s="30">
        <f>VLOOKUP(B4326,'מדדים וריביות'!B:C,2)</f>
        <v>26203292.8349085</v>
      </c>
      <c r="K4327" s="39">
        <f t="shared" si="473"/>
        <v>0</v>
      </c>
      <c r="L4327" s="39">
        <f t="shared" si="474"/>
        <v>0</v>
      </c>
      <c r="M4327" s="39">
        <f t="shared" si="475"/>
        <v>0</v>
      </c>
      <c r="N4327" s="41">
        <f t="shared" si="477"/>
        <v>0</v>
      </c>
    </row>
    <row r="4328" spans="2:14">
      <c r="B4328" s="1">
        <v>37193</v>
      </c>
      <c r="C4328" s="1">
        <f t="shared" si="476"/>
        <v>37165</v>
      </c>
      <c r="E4328" s="42">
        <f>IF(DAY(B4328)&gt;14,VLOOKUP(DATE(YEAR(C4328),MONTH(C4328)-1,DAY(1)),'מדדים וריביות'!B:C,2,FALSE),VLOOKUP(DATE(YEAR(C4328),MONTH(C4328)-2,DAY(1)),'מדדים וריביות'!B:C,2,FALSE))</f>
        <v>26177678.667914402</v>
      </c>
      <c r="F4328" s="43">
        <f>IF($B$5=1,'ריבית יומית'!D4322,'ריבית יומית'!G4322)</f>
        <v>1.0738622586670132E-4</v>
      </c>
      <c r="G4328" s="43">
        <f t="shared" si="471"/>
        <v>1.0738622586670132E-4</v>
      </c>
      <c r="H4328" s="29">
        <f t="shared" si="472"/>
        <v>1.3548064969636218</v>
      </c>
      <c r="I4328" s="30">
        <f>VLOOKUP(B4327,'מדדים וריביות'!B:C,2)</f>
        <v>26203292.8349085</v>
      </c>
      <c r="K4328" s="39">
        <f t="shared" si="473"/>
        <v>0</v>
      </c>
      <c r="L4328" s="39">
        <f t="shared" si="474"/>
        <v>0</v>
      </c>
      <c r="M4328" s="39">
        <f t="shared" si="475"/>
        <v>0</v>
      </c>
      <c r="N4328" s="41">
        <f t="shared" si="477"/>
        <v>0</v>
      </c>
    </row>
    <row r="4329" spans="2:14">
      <c r="B4329" s="1">
        <v>37194</v>
      </c>
      <c r="C4329" s="1">
        <f t="shared" si="476"/>
        <v>37165</v>
      </c>
      <c r="E4329" s="42">
        <f>IF(DAY(B4329)&gt;14,VLOOKUP(DATE(YEAR(C4329),MONTH(C4329)-1,DAY(1)),'מדדים וריביות'!B:C,2,FALSE),VLOOKUP(DATE(YEAR(C4329),MONTH(C4329)-2,DAY(1)),'מדדים וריביות'!B:C,2,FALSE))</f>
        <v>26177678.667914402</v>
      </c>
      <c r="F4329" s="43">
        <f>IF($B$5=1,'ריבית יומית'!D4323,'ריבית יומית'!G4323)</f>
        <v>1.0738622586670132E-4</v>
      </c>
      <c r="G4329" s="43">
        <f t="shared" si="471"/>
        <v>1.0738622586670132E-4</v>
      </c>
      <c r="H4329" s="29">
        <f t="shared" si="472"/>
        <v>1.3546610250288151</v>
      </c>
      <c r="I4329" s="30">
        <f>VLOOKUP(B4328,'מדדים וריביות'!B:C,2)</f>
        <v>26203292.8349085</v>
      </c>
      <c r="K4329" s="39">
        <f t="shared" si="473"/>
        <v>0</v>
      </c>
      <c r="L4329" s="39">
        <f t="shared" si="474"/>
        <v>0</v>
      </c>
      <c r="M4329" s="39">
        <f t="shared" si="475"/>
        <v>0</v>
      </c>
      <c r="N4329" s="41">
        <f t="shared" si="477"/>
        <v>0</v>
      </c>
    </row>
    <row r="4330" spans="2:14">
      <c r="B4330" s="1">
        <v>37195</v>
      </c>
      <c r="C4330" s="1">
        <f t="shared" si="476"/>
        <v>37165</v>
      </c>
      <c r="E4330" s="42">
        <f>IF(DAY(B4330)&gt;14,VLOOKUP(DATE(YEAR(C4330),MONTH(C4330)-1,DAY(1)),'מדדים וריביות'!B:C,2,FALSE),VLOOKUP(DATE(YEAR(C4330),MONTH(C4330)-2,DAY(1)),'מדדים וריביות'!B:C,2,FALSE))</f>
        <v>26177678.667914402</v>
      </c>
      <c r="F4330" s="43">
        <f>IF($B$5=1,'ריבית יומית'!D4324,'ריבית יומית'!G4324)</f>
        <v>1.0738622586670132E-4</v>
      </c>
      <c r="G4330" s="43">
        <f t="shared" si="471"/>
        <v>1.0738622586670132E-4</v>
      </c>
      <c r="H4330" s="29">
        <f t="shared" si="472"/>
        <v>1.3545155687140134</v>
      </c>
      <c r="I4330" s="30">
        <f>VLOOKUP(B4329,'מדדים וריביות'!B:C,2)</f>
        <v>26203292.8349085</v>
      </c>
      <c r="K4330" s="39">
        <f t="shared" si="473"/>
        <v>0</v>
      </c>
      <c r="L4330" s="39">
        <f t="shared" si="474"/>
        <v>0</v>
      </c>
      <c r="M4330" s="39">
        <f t="shared" si="475"/>
        <v>0</v>
      </c>
      <c r="N4330" s="41">
        <f t="shared" si="477"/>
        <v>0</v>
      </c>
    </row>
    <row r="4331" spans="2:14">
      <c r="B4331" s="1">
        <v>37196</v>
      </c>
      <c r="C4331" s="1">
        <f t="shared" si="476"/>
        <v>37196</v>
      </c>
      <c r="E4331" s="42">
        <f>IF(DAY(B4331)&gt;14,VLOOKUP(DATE(YEAR(C4331),MONTH(C4331)-1,DAY(1)),'מדדים וריביות'!B:C,2,FALSE),VLOOKUP(DATE(YEAR(C4331),MONTH(C4331)-2,DAY(1)),'מדדים וריביות'!B:C,2,FALSE))</f>
        <v>26177678.667914402</v>
      </c>
      <c r="F4331" s="43">
        <f>IF($B$5=1,'ריבית יומית'!D4325,'ריבית יומית'!G4325)</f>
        <v>1.0738622586670132E-4</v>
      </c>
      <c r="G4331" s="43">
        <f t="shared" si="471"/>
        <v>1.0738622586670132E-4</v>
      </c>
      <c r="H4331" s="29">
        <f t="shared" si="472"/>
        <v>1.3543701280175389</v>
      </c>
      <c r="I4331" s="30">
        <f>VLOOKUP(B4330,'מדדים וריביות'!B:C,2)</f>
        <v>26203292.8349085</v>
      </c>
      <c r="K4331" s="39">
        <f t="shared" si="473"/>
        <v>0</v>
      </c>
      <c r="L4331" s="39">
        <f t="shared" si="474"/>
        <v>0</v>
      </c>
      <c r="M4331" s="39">
        <f t="shared" si="475"/>
        <v>0</v>
      </c>
      <c r="N4331" s="41">
        <f t="shared" si="477"/>
        <v>0</v>
      </c>
    </row>
    <row r="4332" spans="2:14">
      <c r="B4332" s="1">
        <v>37197</v>
      </c>
      <c r="C4332" s="1">
        <f t="shared" si="476"/>
        <v>37196</v>
      </c>
      <c r="E4332" s="42">
        <f>IF(DAY(B4332)&gt;14,VLOOKUP(DATE(YEAR(C4332),MONTH(C4332)-1,DAY(1)),'מדדים וריביות'!B:C,2,FALSE),VLOOKUP(DATE(YEAR(C4332),MONTH(C4332)-2,DAY(1)),'מדדים וריביות'!B:C,2,FALSE))</f>
        <v>26177678.667914402</v>
      </c>
      <c r="F4332" s="43">
        <f>IF($B$5=1,'ריבית יומית'!D4326,'ריבית יומית'!G4326)</f>
        <v>1.0738622586670132E-4</v>
      </c>
      <c r="G4332" s="43">
        <f t="shared" si="471"/>
        <v>1.0738622586670132E-4</v>
      </c>
      <c r="H4332" s="29">
        <f t="shared" si="472"/>
        <v>1.354224702937715</v>
      </c>
      <c r="I4332" s="30">
        <f>VLOOKUP(B4331,'מדדים וריביות'!B:C,2)</f>
        <v>26049607.832944199</v>
      </c>
      <c r="K4332" s="39">
        <f t="shared" si="473"/>
        <v>0</v>
      </c>
      <c r="L4332" s="39">
        <f t="shared" si="474"/>
        <v>0</v>
      </c>
      <c r="M4332" s="39">
        <f t="shared" si="475"/>
        <v>0</v>
      </c>
      <c r="N4332" s="41">
        <f t="shared" si="477"/>
        <v>0</v>
      </c>
    </row>
    <row r="4333" spans="2:14">
      <c r="B4333" s="1">
        <v>37198</v>
      </c>
      <c r="C4333" s="1">
        <f t="shared" si="476"/>
        <v>37196</v>
      </c>
      <c r="E4333" s="42">
        <f>IF(DAY(B4333)&gt;14,VLOOKUP(DATE(YEAR(C4333),MONTH(C4333)-1,DAY(1)),'מדדים וריביות'!B:C,2,FALSE),VLOOKUP(DATE(YEAR(C4333),MONTH(C4333)-2,DAY(1)),'מדדים וריביות'!B:C,2,FALSE))</f>
        <v>26177678.667914402</v>
      </c>
      <c r="F4333" s="43">
        <f>IF($B$5=1,'ריבית יומית'!D4327,'ריבית יומית'!G4327)</f>
        <v>1.0738622586670132E-4</v>
      </c>
      <c r="G4333" s="43">
        <f t="shared" si="471"/>
        <v>1.0738622586670132E-4</v>
      </c>
      <c r="H4333" s="29">
        <f t="shared" si="472"/>
        <v>1.3540792934728647</v>
      </c>
      <c r="I4333" s="30">
        <f>VLOOKUP(B4332,'מדדים וריביות'!B:C,2)</f>
        <v>26049607.832944199</v>
      </c>
      <c r="K4333" s="39">
        <f t="shared" si="473"/>
        <v>0</v>
      </c>
      <c r="L4333" s="39">
        <f t="shared" si="474"/>
        <v>0</v>
      </c>
      <c r="M4333" s="39">
        <f t="shared" si="475"/>
        <v>0</v>
      </c>
      <c r="N4333" s="41">
        <f t="shared" si="477"/>
        <v>0</v>
      </c>
    </row>
    <row r="4334" spans="2:14">
      <c r="B4334" s="1">
        <v>37199</v>
      </c>
      <c r="C4334" s="1">
        <f t="shared" si="476"/>
        <v>37196</v>
      </c>
      <c r="E4334" s="42">
        <f>IF(DAY(B4334)&gt;14,VLOOKUP(DATE(YEAR(C4334),MONTH(C4334)-1,DAY(1)),'מדדים וריביות'!B:C,2,FALSE),VLOOKUP(DATE(YEAR(C4334),MONTH(C4334)-2,DAY(1)),'מדדים וריביות'!B:C,2,FALSE))</f>
        <v>26177678.667914402</v>
      </c>
      <c r="F4334" s="43">
        <f>IF($B$5=1,'ריבית יומית'!D4328,'ריבית יומית'!G4328)</f>
        <v>1.0738622586670132E-4</v>
      </c>
      <c r="G4334" s="43">
        <f t="shared" si="471"/>
        <v>1.0738622586670132E-4</v>
      </c>
      <c r="H4334" s="29">
        <f t="shared" si="472"/>
        <v>1.3539338996213115</v>
      </c>
      <c r="I4334" s="30">
        <f>VLOOKUP(B4333,'מדדים וריביות'!B:C,2)</f>
        <v>26049607.832944199</v>
      </c>
      <c r="K4334" s="39">
        <f t="shared" si="473"/>
        <v>0</v>
      </c>
      <c r="L4334" s="39">
        <f t="shared" si="474"/>
        <v>0</v>
      </c>
      <c r="M4334" s="39">
        <f t="shared" si="475"/>
        <v>0</v>
      </c>
      <c r="N4334" s="41">
        <f t="shared" si="477"/>
        <v>0</v>
      </c>
    </row>
    <row r="4335" spans="2:14">
      <c r="B4335" s="1">
        <v>37200</v>
      </c>
      <c r="C4335" s="1">
        <f t="shared" si="476"/>
        <v>37196</v>
      </c>
      <c r="E4335" s="42">
        <f>IF(DAY(B4335)&gt;14,VLOOKUP(DATE(YEAR(C4335),MONTH(C4335)-1,DAY(1)),'מדדים וריביות'!B:C,2,FALSE),VLOOKUP(DATE(YEAR(C4335),MONTH(C4335)-2,DAY(1)),'מדדים וריביות'!B:C,2,FALSE))</f>
        <v>26177678.667914402</v>
      </c>
      <c r="F4335" s="43">
        <f>IF($B$5=1,'ריבית יומית'!D4329,'ריבית יומית'!G4329)</f>
        <v>1.0738622586670132E-4</v>
      </c>
      <c r="G4335" s="43">
        <f t="shared" si="471"/>
        <v>1.0738622586670132E-4</v>
      </c>
      <c r="H4335" s="29">
        <f t="shared" si="472"/>
        <v>1.3537885213813787</v>
      </c>
      <c r="I4335" s="30">
        <f>VLOOKUP(B4334,'מדדים וריביות'!B:C,2)</f>
        <v>26049607.832944199</v>
      </c>
      <c r="K4335" s="39">
        <f t="shared" si="473"/>
        <v>0</v>
      </c>
      <c r="L4335" s="39">
        <f t="shared" si="474"/>
        <v>0</v>
      </c>
      <c r="M4335" s="39">
        <f t="shared" si="475"/>
        <v>0</v>
      </c>
      <c r="N4335" s="41">
        <f t="shared" si="477"/>
        <v>0</v>
      </c>
    </row>
    <row r="4336" spans="2:14">
      <c r="B4336" s="1">
        <v>37201</v>
      </c>
      <c r="C4336" s="1">
        <f t="shared" si="476"/>
        <v>37196</v>
      </c>
      <c r="E4336" s="42">
        <f>IF(DAY(B4336)&gt;14,VLOOKUP(DATE(YEAR(C4336),MONTH(C4336)-1,DAY(1)),'מדדים וריביות'!B:C,2,FALSE),VLOOKUP(DATE(YEAR(C4336),MONTH(C4336)-2,DAY(1)),'מדדים וריביות'!B:C,2,FALSE))</f>
        <v>26177678.667914402</v>
      </c>
      <c r="F4336" s="43">
        <f>IF($B$5=1,'ריבית יומית'!D4330,'ריבית יומית'!G4330)</f>
        <v>1.0738622586670132E-4</v>
      </c>
      <c r="G4336" s="43">
        <f t="shared" si="471"/>
        <v>1.0738622586670132E-4</v>
      </c>
      <c r="H4336" s="29">
        <f t="shared" si="472"/>
        <v>1.3536431587513902</v>
      </c>
      <c r="I4336" s="30">
        <f>VLOOKUP(B4335,'מדדים וריביות'!B:C,2)</f>
        <v>26049607.832944199</v>
      </c>
      <c r="K4336" s="39">
        <f t="shared" si="473"/>
        <v>0</v>
      </c>
      <c r="L4336" s="39">
        <f t="shared" si="474"/>
        <v>0</v>
      </c>
      <c r="M4336" s="39">
        <f t="shared" si="475"/>
        <v>0</v>
      </c>
      <c r="N4336" s="41">
        <f t="shared" si="477"/>
        <v>0</v>
      </c>
    </row>
    <row r="4337" spans="2:14">
      <c r="B4337" s="1">
        <v>37202</v>
      </c>
      <c r="C4337" s="1">
        <f t="shared" si="476"/>
        <v>37196</v>
      </c>
      <c r="E4337" s="42">
        <f>IF(DAY(B4337)&gt;14,VLOOKUP(DATE(YEAR(C4337),MONTH(C4337)-1,DAY(1)),'מדדים וריביות'!B:C,2,FALSE),VLOOKUP(DATE(YEAR(C4337),MONTH(C4337)-2,DAY(1)),'מדדים וריביות'!B:C,2,FALSE))</f>
        <v>26177678.667914402</v>
      </c>
      <c r="F4337" s="43">
        <f>IF($B$5=1,'ריבית יומית'!D4331,'ריבית יומית'!G4331)</f>
        <v>1.0738622586670132E-4</v>
      </c>
      <c r="G4337" s="43">
        <f t="shared" si="471"/>
        <v>1.0738622586670132E-4</v>
      </c>
      <c r="H4337" s="29">
        <f t="shared" si="472"/>
        <v>1.3534978117296697</v>
      </c>
      <c r="I4337" s="30">
        <f>VLOOKUP(B4336,'מדדים וריביות'!B:C,2)</f>
        <v>26049607.832944199</v>
      </c>
      <c r="K4337" s="39">
        <f t="shared" si="473"/>
        <v>0</v>
      </c>
      <c r="L4337" s="39">
        <f t="shared" si="474"/>
        <v>0</v>
      </c>
      <c r="M4337" s="39">
        <f t="shared" si="475"/>
        <v>0</v>
      </c>
      <c r="N4337" s="41">
        <f t="shared" si="477"/>
        <v>0</v>
      </c>
    </row>
    <row r="4338" spans="2:14">
      <c r="B4338" s="1">
        <v>37203</v>
      </c>
      <c r="C4338" s="1">
        <f t="shared" si="476"/>
        <v>37196</v>
      </c>
      <c r="E4338" s="42">
        <f>IF(DAY(B4338)&gt;14,VLOOKUP(DATE(YEAR(C4338),MONTH(C4338)-1,DAY(1)),'מדדים וריביות'!B:C,2,FALSE),VLOOKUP(DATE(YEAR(C4338),MONTH(C4338)-2,DAY(1)),'מדדים וריביות'!B:C,2,FALSE))</f>
        <v>26177678.667914402</v>
      </c>
      <c r="F4338" s="43">
        <f>IF($B$5=1,'ריבית יומית'!D4332,'ריבית יומית'!G4332)</f>
        <v>1.0738622586670132E-4</v>
      </c>
      <c r="G4338" s="43">
        <f t="shared" si="471"/>
        <v>1.0738622586670132E-4</v>
      </c>
      <c r="H4338" s="29">
        <f t="shared" si="472"/>
        <v>1.3533524803145414</v>
      </c>
      <c r="I4338" s="30">
        <f>VLOOKUP(B4337,'מדדים וריביות'!B:C,2)</f>
        <v>26049607.832944199</v>
      </c>
      <c r="K4338" s="39">
        <f t="shared" si="473"/>
        <v>0</v>
      </c>
      <c r="L4338" s="39">
        <f t="shared" si="474"/>
        <v>0</v>
      </c>
      <c r="M4338" s="39">
        <f t="shared" si="475"/>
        <v>0</v>
      </c>
      <c r="N4338" s="41">
        <f t="shared" si="477"/>
        <v>0</v>
      </c>
    </row>
    <row r="4339" spans="2:14">
      <c r="B4339" s="1">
        <v>37204</v>
      </c>
      <c r="C4339" s="1">
        <f t="shared" si="476"/>
        <v>37196</v>
      </c>
      <c r="E4339" s="42">
        <f>IF(DAY(B4339)&gt;14,VLOOKUP(DATE(YEAR(C4339),MONTH(C4339)-1,DAY(1)),'מדדים וריביות'!B:C,2,FALSE),VLOOKUP(DATE(YEAR(C4339),MONTH(C4339)-2,DAY(1)),'מדדים וריביות'!B:C,2,FALSE))</f>
        <v>26177678.667914402</v>
      </c>
      <c r="F4339" s="43">
        <f>IF($B$5=1,'ריבית יומית'!D4333,'ריבית יומית'!G4333)</f>
        <v>1.0738622586670132E-4</v>
      </c>
      <c r="G4339" s="43">
        <f t="shared" si="471"/>
        <v>1.0738622586670132E-4</v>
      </c>
      <c r="H4339" s="29">
        <f t="shared" si="472"/>
        <v>1.3532071645043295</v>
      </c>
      <c r="I4339" s="30">
        <f>VLOOKUP(B4338,'מדדים וריביות'!B:C,2)</f>
        <v>26049607.832944199</v>
      </c>
      <c r="K4339" s="39">
        <f t="shared" si="473"/>
        <v>0</v>
      </c>
      <c r="L4339" s="39">
        <f t="shared" si="474"/>
        <v>0</v>
      </c>
      <c r="M4339" s="39">
        <f t="shared" si="475"/>
        <v>0</v>
      </c>
      <c r="N4339" s="41">
        <f t="shared" si="477"/>
        <v>0</v>
      </c>
    </row>
    <row r="4340" spans="2:14">
      <c r="B4340" s="1">
        <v>37205</v>
      </c>
      <c r="C4340" s="1">
        <f t="shared" si="476"/>
        <v>37196</v>
      </c>
      <c r="E4340" s="42">
        <f>IF(DAY(B4340)&gt;14,VLOOKUP(DATE(YEAR(C4340),MONTH(C4340)-1,DAY(1)),'מדדים וריביות'!B:C,2,FALSE),VLOOKUP(DATE(YEAR(C4340),MONTH(C4340)-2,DAY(1)),'מדדים וריביות'!B:C,2,FALSE))</f>
        <v>26177678.667914402</v>
      </c>
      <c r="F4340" s="43">
        <f>IF($B$5=1,'ריבית יומית'!D4334,'ריבית יומית'!G4334)</f>
        <v>1.0738622586670132E-4</v>
      </c>
      <c r="G4340" s="43">
        <f t="shared" si="471"/>
        <v>1.0738622586670132E-4</v>
      </c>
      <c r="H4340" s="29">
        <f t="shared" si="472"/>
        <v>1.3530618642973584</v>
      </c>
      <c r="I4340" s="30">
        <f>VLOOKUP(B4339,'מדדים וריביות'!B:C,2)</f>
        <v>26049607.832944199</v>
      </c>
      <c r="K4340" s="39">
        <f t="shared" si="473"/>
        <v>0</v>
      </c>
      <c r="L4340" s="39">
        <f t="shared" si="474"/>
        <v>0</v>
      </c>
      <c r="M4340" s="39">
        <f t="shared" si="475"/>
        <v>0</v>
      </c>
      <c r="N4340" s="41">
        <f t="shared" si="477"/>
        <v>0</v>
      </c>
    </row>
    <row r="4341" spans="2:14">
      <c r="B4341" s="1">
        <v>37206</v>
      </c>
      <c r="C4341" s="1">
        <f t="shared" si="476"/>
        <v>37196</v>
      </c>
      <c r="E4341" s="42">
        <f>IF(DAY(B4341)&gt;14,VLOOKUP(DATE(YEAR(C4341),MONTH(C4341)-1,DAY(1)),'מדדים וריביות'!B:C,2,FALSE),VLOOKUP(DATE(YEAR(C4341),MONTH(C4341)-2,DAY(1)),'מדדים וריביות'!B:C,2,FALSE))</f>
        <v>26177678.667914402</v>
      </c>
      <c r="F4341" s="43">
        <f>IF($B$5=1,'ריבית יומית'!D4335,'ריבית יומית'!G4335)</f>
        <v>1.0738622586670132E-4</v>
      </c>
      <c r="G4341" s="43">
        <f t="shared" si="471"/>
        <v>1.0738622586670132E-4</v>
      </c>
      <c r="H4341" s="29">
        <f t="shared" si="472"/>
        <v>1.3529165796919529</v>
      </c>
      <c r="I4341" s="30">
        <f>VLOOKUP(B4340,'מדדים וריביות'!B:C,2)</f>
        <v>26049607.832944199</v>
      </c>
      <c r="K4341" s="39">
        <f t="shared" si="473"/>
        <v>0</v>
      </c>
      <c r="L4341" s="39">
        <f t="shared" si="474"/>
        <v>0</v>
      </c>
      <c r="M4341" s="39">
        <f t="shared" si="475"/>
        <v>0</v>
      </c>
      <c r="N4341" s="41">
        <f t="shared" si="477"/>
        <v>0</v>
      </c>
    </row>
    <row r="4342" spans="2:14">
      <c r="B4342" s="1">
        <v>37207</v>
      </c>
      <c r="C4342" s="1">
        <f t="shared" si="476"/>
        <v>37196</v>
      </c>
      <c r="E4342" s="42">
        <f>IF(DAY(B4342)&gt;14,VLOOKUP(DATE(YEAR(C4342),MONTH(C4342)-1,DAY(1)),'מדדים וריביות'!B:C,2,FALSE),VLOOKUP(DATE(YEAR(C4342),MONTH(C4342)-2,DAY(1)),'מדדים וריביות'!B:C,2,FALSE))</f>
        <v>26177678.667914402</v>
      </c>
      <c r="F4342" s="43">
        <f>IF($B$5=1,'ריבית יומית'!D4336,'ריבית יומית'!G4336)</f>
        <v>1.0738622586670132E-4</v>
      </c>
      <c r="G4342" s="43">
        <f t="shared" si="471"/>
        <v>1.0738622586670132E-4</v>
      </c>
      <c r="H4342" s="29">
        <f t="shared" si="472"/>
        <v>1.3527713106864376</v>
      </c>
      <c r="I4342" s="30">
        <f>VLOOKUP(B4341,'מדדים וריביות'!B:C,2)</f>
        <v>26049607.832944199</v>
      </c>
      <c r="K4342" s="39">
        <f t="shared" si="473"/>
        <v>0</v>
      </c>
      <c r="L4342" s="39">
        <f t="shared" si="474"/>
        <v>0</v>
      </c>
      <c r="M4342" s="39">
        <f t="shared" si="475"/>
        <v>0</v>
      </c>
      <c r="N4342" s="41">
        <f t="shared" si="477"/>
        <v>0</v>
      </c>
    </row>
    <row r="4343" spans="2:14">
      <c r="B4343" s="1">
        <v>37208</v>
      </c>
      <c r="C4343" s="1">
        <f t="shared" si="476"/>
        <v>37196</v>
      </c>
      <c r="E4343" s="42">
        <f>IF(DAY(B4343)&gt;14,VLOOKUP(DATE(YEAR(C4343),MONTH(C4343)-1,DAY(1)),'מדדים וריביות'!B:C,2,FALSE),VLOOKUP(DATE(YEAR(C4343),MONTH(C4343)-2,DAY(1)),'מדדים וריביות'!B:C,2,FALSE))</f>
        <v>26177678.667914402</v>
      </c>
      <c r="F4343" s="43">
        <f>IF($B$5=1,'ריבית יומית'!D4337,'ריבית יומית'!G4337)</f>
        <v>1.0738622586670132E-4</v>
      </c>
      <c r="G4343" s="43">
        <f t="shared" si="471"/>
        <v>1.0738622586670132E-4</v>
      </c>
      <c r="H4343" s="29">
        <f t="shared" si="472"/>
        <v>1.3526260572791375</v>
      </c>
      <c r="I4343" s="30">
        <f>VLOOKUP(B4342,'מדדים וריביות'!B:C,2)</f>
        <v>26049607.832944199</v>
      </c>
      <c r="K4343" s="39">
        <f t="shared" si="473"/>
        <v>0</v>
      </c>
      <c r="L4343" s="39">
        <f t="shared" si="474"/>
        <v>0</v>
      </c>
      <c r="M4343" s="39">
        <f t="shared" si="475"/>
        <v>0</v>
      </c>
      <c r="N4343" s="41">
        <f t="shared" si="477"/>
        <v>0</v>
      </c>
    </row>
    <row r="4344" spans="2:14">
      <c r="B4344" s="1">
        <v>37209</v>
      </c>
      <c r="C4344" s="1">
        <f t="shared" si="476"/>
        <v>37196</v>
      </c>
      <c r="E4344" s="42">
        <f>IF(DAY(B4344)&gt;14,VLOOKUP(DATE(YEAR(C4344),MONTH(C4344)-1,DAY(1)),'מדדים וריביות'!B:C,2,FALSE),VLOOKUP(DATE(YEAR(C4344),MONTH(C4344)-2,DAY(1)),'מדדים וריביות'!B:C,2,FALSE))</f>
        <v>26177678.667914402</v>
      </c>
      <c r="F4344" s="43">
        <f>IF($B$5=1,'ריבית יומית'!D4338,'ריבית יומית'!G4338)</f>
        <v>1.0738622586670132E-4</v>
      </c>
      <c r="G4344" s="43">
        <f t="shared" si="471"/>
        <v>1.0738622586670132E-4</v>
      </c>
      <c r="H4344" s="29">
        <f t="shared" si="472"/>
        <v>1.3524808194683777</v>
      </c>
      <c r="I4344" s="30">
        <f>VLOOKUP(B4343,'מדדים וריביות'!B:C,2)</f>
        <v>26049607.832944199</v>
      </c>
      <c r="K4344" s="39">
        <f t="shared" si="473"/>
        <v>0</v>
      </c>
      <c r="L4344" s="39">
        <f t="shared" si="474"/>
        <v>0</v>
      </c>
      <c r="M4344" s="39">
        <f t="shared" si="475"/>
        <v>0</v>
      </c>
      <c r="N4344" s="41">
        <f t="shared" si="477"/>
        <v>0</v>
      </c>
    </row>
    <row r="4345" spans="2:14">
      <c r="B4345" s="1">
        <v>37210</v>
      </c>
      <c r="C4345" s="1">
        <f t="shared" si="476"/>
        <v>37196</v>
      </c>
      <c r="E4345" s="42">
        <f>IF(DAY(B4345)&gt;14,VLOOKUP(DATE(YEAR(C4345),MONTH(C4345)-1,DAY(1)),'מדדים וריביות'!B:C,2,FALSE),VLOOKUP(DATE(YEAR(C4345),MONTH(C4345)-2,DAY(1)),'מדדים וריביות'!B:C,2,FALSE))</f>
        <v>26203292.8349085</v>
      </c>
      <c r="F4345" s="43">
        <f>IF($B$5=1,'ריבית יומית'!D4339,'ריבית יומית'!G4339)</f>
        <v>1.0738622586670132E-4</v>
      </c>
      <c r="G4345" s="43">
        <f t="shared" si="471"/>
        <v>1.0738622586670132E-4</v>
      </c>
      <c r="H4345" s="29">
        <f t="shared" si="472"/>
        <v>1.3523355972524835</v>
      </c>
      <c r="I4345" s="30">
        <f>VLOOKUP(B4344,'מדדים וריביות'!B:C,2)</f>
        <v>26049607.832944199</v>
      </c>
      <c r="K4345" s="39">
        <f t="shared" si="473"/>
        <v>0</v>
      </c>
      <c r="L4345" s="39">
        <f t="shared" si="474"/>
        <v>0</v>
      </c>
      <c r="M4345" s="39">
        <f t="shared" si="475"/>
        <v>0</v>
      </c>
      <c r="N4345" s="41">
        <f t="shared" si="477"/>
        <v>0</v>
      </c>
    </row>
    <row r="4346" spans="2:14">
      <c r="B4346" s="1">
        <v>37211</v>
      </c>
      <c r="C4346" s="1">
        <f t="shared" si="476"/>
        <v>37196</v>
      </c>
      <c r="E4346" s="42">
        <f>IF(DAY(B4346)&gt;14,VLOOKUP(DATE(YEAR(C4346),MONTH(C4346)-1,DAY(1)),'מדדים וריביות'!B:C,2,FALSE),VLOOKUP(DATE(YEAR(C4346),MONTH(C4346)-2,DAY(1)),'מדדים וריביות'!B:C,2,FALSE))</f>
        <v>26203292.8349085</v>
      </c>
      <c r="F4346" s="43">
        <f>IF($B$5=1,'ריבית יומית'!D4340,'ריבית יומית'!G4340)</f>
        <v>1.0738622586670132E-4</v>
      </c>
      <c r="G4346" s="43">
        <f t="shared" si="471"/>
        <v>1.0738622586670132E-4</v>
      </c>
      <c r="H4346" s="29">
        <f t="shared" si="472"/>
        <v>1.3521903906297805</v>
      </c>
      <c r="I4346" s="30">
        <f>VLOOKUP(B4345,'מדדים וריביות'!B:C,2)</f>
        <v>26049607.832944199</v>
      </c>
      <c r="K4346" s="39">
        <f t="shared" si="473"/>
        <v>0</v>
      </c>
      <c r="L4346" s="39">
        <f t="shared" si="474"/>
        <v>0</v>
      </c>
      <c r="M4346" s="39">
        <f t="shared" si="475"/>
        <v>0</v>
      </c>
      <c r="N4346" s="41">
        <f t="shared" si="477"/>
        <v>0</v>
      </c>
    </row>
    <row r="4347" spans="2:14">
      <c r="B4347" s="1">
        <v>37212</v>
      </c>
      <c r="C4347" s="1">
        <f t="shared" si="476"/>
        <v>37196</v>
      </c>
      <c r="E4347" s="42">
        <f>IF(DAY(B4347)&gt;14,VLOOKUP(DATE(YEAR(C4347),MONTH(C4347)-1,DAY(1)),'מדדים וריביות'!B:C,2,FALSE),VLOOKUP(DATE(YEAR(C4347),MONTH(C4347)-2,DAY(1)),'מדדים וריביות'!B:C,2,FALSE))</f>
        <v>26203292.8349085</v>
      </c>
      <c r="F4347" s="43">
        <f>IF($B$5=1,'ריבית יומית'!D4341,'ריבית יומית'!G4341)</f>
        <v>1.0738622586670132E-4</v>
      </c>
      <c r="G4347" s="43">
        <f t="shared" si="471"/>
        <v>1.0738622586670132E-4</v>
      </c>
      <c r="H4347" s="29">
        <f t="shared" si="472"/>
        <v>1.3520451995985945</v>
      </c>
      <c r="I4347" s="30">
        <f>VLOOKUP(B4346,'מדדים וריביות'!B:C,2)</f>
        <v>26049607.832944199</v>
      </c>
      <c r="K4347" s="39">
        <f t="shared" si="473"/>
        <v>0</v>
      </c>
      <c r="L4347" s="39">
        <f t="shared" si="474"/>
        <v>0</v>
      </c>
      <c r="M4347" s="39">
        <f t="shared" si="475"/>
        <v>0</v>
      </c>
      <c r="N4347" s="41">
        <f t="shared" si="477"/>
        <v>0</v>
      </c>
    </row>
    <row r="4348" spans="2:14">
      <c r="B4348" s="1">
        <v>37213</v>
      </c>
      <c r="C4348" s="1">
        <f t="shared" si="476"/>
        <v>37196</v>
      </c>
      <c r="E4348" s="42">
        <f>IF(DAY(B4348)&gt;14,VLOOKUP(DATE(YEAR(C4348),MONTH(C4348)-1,DAY(1)),'מדדים וריביות'!B:C,2,FALSE),VLOOKUP(DATE(YEAR(C4348),MONTH(C4348)-2,DAY(1)),'מדדים וריביות'!B:C,2,FALSE))</f>
        <v>26203292.8349085</v>
      </c>
      <c r="F4348" s="43">
        <f>IF($B$5=1,'ריבית יומית'!D4342,'ריבית יומית'!G4342)</f>
        <v>1.0738622586670132E-4</v>
      </c>
      <c r="G4348" s="43">
        <f t="shared" si="471"/>
        <v>1.0738622586670132E-4</v>
      </c>
      <c r="H4348" s="29">
        <f t="shared" si="472"/>
        <v>1.3519000241572512</v>
      </c>
      <c r="I4348" s="30">
        <f>VLOOKUP(B4347,'מדדים וריביות'!B:C,2)</f>
        <v>26049607.832944199</v>
      </c>
      <c r="K4348" s="39">
        <f t="shared" si="473"/>
        <v>0</v>
      </c>
      <c r="L4348" s="39">
        <f t="shared" si="474"/>
        <v>0</v>
      </c>
      <c r="M4348" s="39">
        <f t="shared" si="475"/>
        <v>0</v>
      </c>
      <c r="N4348" s="41">
        <f t="shared" si="477"/>
        <v>0</v>
      </c>
    </row>
    <row r="4349" spans="2:14">
      <c r="B4349" s="1">
        <v>37214</v>
      </c>
      <c r="C4349" s="1">
        <f t="shared" si="476"/>
        <v>37196</v>
      </c>
      <c r="E4349" s="42">
        <f>IF(DAY(B4349)&gt;14,VLOOKUP(DATE(YEAR(C4349),MONTH(C4349)-1,DAY(1)),'מדדים וריביות'!B:C,2,FALSE),VLOOKUP(DATE(YEAR(C4349),MONTH(C4349)-2,DAY(1)),'מדדים וריביות'!B:C,2,FALSE))</f>
        <v>26203292.8349085</v>
      </c>
      <c r="F4349" s="43">
        <f>IF($B$5=1,'ריבית יומית'!D4343,'ריבית יומית'!G4343)</f>
        <v>1.0738622586670132E-4</v>
      </c>
      <c r="G4349" s="43">
        <f t="shared" si="471"/>
        <v>1.0738622586670132E-4</v>
      </c>
      <c r="H4349" s="29">
        <f t="shared" si="472"/>
        <v>1.3517548643040767</v>
      </c>
      <c r="I4349" s="30">
        <f>VLOOKUP(B4348,'מדדים וריביות'!B:C,2)</f>
        <v>26049607.832944199</v>
      </c>
      <c r="K4349" s="39">
        <f t="shared" si="473"/>
        <v>0</v>
      </c>
      <c r="L4349" s="39">
        <f t="shared" si="474"/>
        <v>0</v>
      </c>
      <c r="M4349" s="39">
        <f t="shared" si="475"/>
        <v>0</v>
      </c>
      <c r="N4349" s="41">
        <f t="shared" si="477"/>
        <v>0</v>
      </c>
    </row>
    <row r="4350" spans="2:14">
      <c r="B4350" s="1">
        <v>37215</v>
      </c>
      <c r="C4350" s="1">
        <f t="shared" si="476"/>
        <v>37196</v>
      </c>
      <c r="E4350" s="42">
        <f>IF(DAY(B4350)&gt;14,VLOOKUP(DATE(YEAR(C4350),MONTH(C4350)-1,DAY(1)),'מדדים וריביות'!B:C,2,FALSE),VLOOKUP(DATE(YEAR(C4350),MONTH(C4350)-2,DAY(1)),'מדדים וריביות'!B:C,2,FALSE))</f>
        <v>26203292.8349085</v>
      </c>
      <c r="F4350" s="43">
        <f>IF($B$5=1,'ריבית יומית'!D4344,'ריבית יומית'!G4344)</f>
        <v>1.0738622586670132E-4</v>
      </c>
      <c r="G4350" s="43">
        <f t="shared" si="471"/>
        <v>1.0738622586670132E-4</v>
      </c>
      <c r="H4350" s="29">
        <f t="shared" si="472"/>
        <v>1.3516097200373971</v>
      </c>
      <c r="I4350" s="30">
        <f>VLOOKUP(B4349,'מדדים וריביות'!B:C,2)</f>
        <v>26049607.832944199</v>
      </c>
      <c r="K4350" s="39">
        <f t="shared" si="473"/>
        <v>0</v>
      </c>
      <c r="L4350" s="39">
        <f t="shared" si="474"/>
        <v>0</v>
      </c>
      <c r="M4350" s="39">
        <f t="shared" si="475"/>
        <v>0</v>
      </c>
      <c r="N4350" s="41">
        <f t="shared" si="477"/>
        <v>0</v>
      </c>
    </row>
    <row r="4351" spans="2:14">
      <c r="B4351" s="1">
        <v>37216</v>
      </c>
      <c r="C4351" s="1">
        <f t="shared" si="476"/>
        <v>37196</v>
      </c>
      <c r="E4351" s="42">
        <f>IF(DAY(B4351)&gt;14,VLOOKUP(DATE(YEAR(C4351),MONTH(C4351)-1,DAY(1)),'מדדים וריביות'!B:C,2,FALSE),VLOOKUP(DATE(YEAR(C4351),MONTH(C4351)-2,DAY(1)),'מדדים וריביות'!B:C,2,FALSE))</f>
        <v>26203292.8349085</v>
      </c>
      <c r="F4351" s="43">
        <f>IF($B$5=1,'ריבית יומית'!D4345,'ריבית יומית'!G4345)</f>
        <v>1.0738622586670132E-4</v>
      </c>
      <c r="G4351" s="43">
        <f t="shared" si="471"/>
        <v>1.0738622586670132E-4</v>
      </c>
      <c r="H4351" s="29">
        <f t="shared" si="472"/>
        <v>1.351464591355539</v>
      </c>
      <c r="I4351" s="30">
        <f>VLOOKUP(B4350,'מדדים וריביות'!B:C,2)</f>
        <v>26049607.832944199</v>
      </c>
      <c r="K4351" s="39">
        <f t="shared" si="473"/>
        <v>0</v>
      </c>
      <c r="L4351" s="39">
        <f t="shared" si="474"/>
        <v>0</v>
      </c>
      <c r="M4351" s="39">
        <f t="shared" si="475"/>
        <v>0</v>
      </c>
      <c r="N4351" s="41">
        <f t="shared" si="477"/>
        <v>0</v>
      </c>
    </row>
    <row r="4352" spans="2:14">
      <c r="B4352" s="1">
        <v>37217</v>
      </c>
      <c r="C4352" s="1">
        <f t="shared" si="476"/>
        <v>37196</v>
      </c>
      <c r="E4352" s="42">
        <f>IF(DAY(B4352)&gt;14,VLOOKUP(DATE(YEAR(C4352),MONTH(C4352)-1,DAY(1)),'מדדים וריביות'!B:C,2,FALSE),VLOOKUP(DATE(YEAR(C4352),MONTH(C4352)-2,DAY(1)),'מדדים וריביות'!B:C,2,FALSE))</f>
        <v>26203292.8349085</v>
      </c>
      <c r="F4352" s="43">
        <f>IF($B$5=1,'ריבית יומית'!D4346,'ריבית יומית'!G4346)</f>
        <v>1.0738622586670132E-4</v>
      </c>
      <c r="G4352" s="43">
        <f t="shared" si="471"/>
        <v>1.0738622586670132E-4</v>
      </c>
      <c r="H4352" s="29">
        <f t="shared" si="472"/>
        <v>1.3513194782568287</v>
      </c>
      <c r="I4352" s="30">
        <f>VLOOKUP(B4351,'מדדים וריביות'!B:C,2)</f>
        <v>26049607.832944199</v>
      </c>
      <c r="K4352" s="39">
        <f t="shared" si="473"/>
        <v>0</v>
      </c>
      <c r="L4352" s="39">
        <f t="shared" si="474"/>
        <v>0</v>
      </c>
      <c r="M4352" s="39">
        <f t="shared" si="475"/>
        <v>0</v>
      </c>
      <c r="N4352" s="41">
        <f t="shared" si="477"/>
        <v>0</v>
      </c>
    </row>
    <row r="4353" spans="2:14">
      <c r="B4353" s="1">
        <v>37218</v>
      </c>
      <c r="C4353" s="1">
        <f t="shared" si="476"/>
        <v>37196</v>
      </c>
      <c r="E4353" s="42">
        <f>IF(DAY(B4353)&gt;14,VLOOKUP(DATE(YEAR(C4353),MONTH(C4353)-1,DAY(1)),'מדדים וריביות'!B:C,2,FALSE),VLOOKUP(DATE(YEAR(C4353),MONTH(C4353)-2,DAY(1)),'מדדים וריביות'!B:C,2,FALSE))</f>
        <v>26203292.8349085</v>
      </c>
      <c r="F4353" s="43">
        <f>IF($B$5=1,'ריבית יומית'!D4347,'ריבית יומית'!G4347)</f>
        <v>1.0738622586670132E-4</v>
      </c>
      <c r="G4353" s="43">
        <f t="shared" si="471"/>
        <v>1.0738622586670132E-4</v>
      </c>
      <c r="H4353" s="29">
        <f t="shared" si="472"/>
        <v>1.3511743807395933</v>
      </c>
      <c r="I4353" s="30">
        <f>VLOOKUP(B4352,'מדדים וריביות'!B:C,2)</f>
        <v>26049607.832944199</v>
      </c>
      <c r="K4353" s="39">
        <f t="shared" si="473"/>
        <v>0</v>
      </c>
      <c r="L4353" s="39">
        <f t="shared" si="474"/>
        <v>0</v>
      </c>
      <c r="M4353" s="39">
        <f t="shared" si="475"/>
        <v>0</v>
      </c>
      <c r="N4353" s="41">
        <f t="shared" si="477"/>
        <v>0</v>
      </c>
    </row>
    <row r="4354" spans="2:14">
      <c r="B4354" s="1">
        <v>37219</v>
      </c>
      <c r="C4354" s="1">
        <f t="shared" si="476"/>
        <v>37196</v>
      </c>
      <c r="E4354" s="42">
        <f>IF(DAY(B4354)&gt;14,VLOOKUP(DATE(YEAR(C4354),MONTH(C4354)-1,DAY(1)),'מדדים וריביות'!B:C,2,FALSE),VLOOKUP(DATE(YEAR(C4354),MONTH(C4354)-2,DAY(1)),'מדדים וריביות'!B:C,2,FALSE))</f>
        <v>26203292.8349085</v>
      </c>
      <c r="F4354" s="43">
        <f>IF($B$5=1,'ריבית יומית'!D4348,'ריבית יומית'!G4348)</f>
        <v>1.0738622586670132E-4</v>
      </c>
      <c r="G4354" s="43">
        <f t="shared" si="471"/>
        <v>1.0738622586670132E-4</v>
      </c>
      <c r="H4354" s="29">
        <f t="shared" si="472"/>
        <v>1.3510292988021595</v>
      </c>
      <c r="I4354" s="30">
        <f>VLOOKUP(B4353,'מדדים וריביות'!B:C,2)</f>
        <v>26049607.832944199</v>
      </c>
      <c r="K4354" s="39">
        <f t="shared" si="473"/>
        <v>0</v>
      </c>
      <c r="L4354" s="39">
        <f t="shared" si="474"/>
        <v>0</v>
      </c>
      <c r="M4354" s="39">
        <f t="shared" si="475"/>
        <v>0</v>
      </c>
      <c r="N4354" s="41">
        <f t="shared" si="477"/>
        <v>0</v>
      </c>
    </row>
    <row r="4355" spans="2:14">
      <c r="B4355" s="1">
        <v>37220</v>
      </c>
      <c r="C4355" s="1">
        <f t="shared" si="476"/>
        <v>37196</v>
      </c>
      <c r="E4355" s="42">
        <f>IF(DAY(B4355)&gt;14,VLOOKUP(DATE(YEAR(C4355),MONTH(C4355)-1,DAY(1)),'מדדים וריביות'!B:C,2,FALSE),VLOOKUP(DATE(YEAR(C4355),MONTH(C4355)-2,DAY(1)),'מדדים וריביות'!B:C,2,FALSE))</f>
        <v>26203292.8349085</v>
      </c>
      <c r="F4355" s="43">
        <f>IF($B$5=1,'ריבית יומית'!D4349,'ריבית יומית'!G4349)</f>
        <v>1.0738622586670132E-4</v>
      </c>
      <c r="G4355" s="43">
        <f t="shared" si="471"/>
        <v>1.0738622586670132E-4</v>
      </c>
      <c r="H4355" s="29">
        <f t="shared" si="472"/>
        <v>1.3508842324428547</v>
      </c>
      <c r="I4355" s="30">
        <f>VLOOKUP(B4354,'מדדים וריביות'!B:C,2)</f>
        <v>26049607.832944199</v>
      </c>
      <c r="K4355" s="39">
        <f t="shared" si="473"/>
        <v>0</v>
      </c>
      <c r="L4355" s="39">
        <f t="shared" si="474"/>
        <v>0</v>
      </c>
      <c r="M4355" s="39">
        <f t="shared" si="475"/>
        <v>0</v>
      </c>
      <c r="N4355" s="41">
        <f t="shared" si="477"/>
        <v>0</v>
      </c>
    </row>
    <row r="4356" spans="2:14">
      <c r="B4356" s="1">
        <v>37221</v>
      </c>
      <c r="C4356" s="1">
        <f t="shared" si="476"/>
        <v>37196</v>
      </c>
      <c r="E4356" s="42">
        <f>IF(DAY(B4356)&gt;14,VLOOKUP(DATE(YEAR(C4356),MONTH(C4356)-1,DAY(1)),'מדדים וריביות'!B:C,2,FALSE),VLOOKUP(DATE(YEAR(C4356),MONTH(C4356)-2,DAY(1)),'מדדים וריביות'!B:C,2,FALSE))</f>
        <v>26203292.8349085</v>
      </c>
      <c r="F4356" s="43">
        <f>IF($B$5=1,'ריבית יומית'!D4350,'ריבית יומית'!G4350)</f>
        <v>1.0738622586670132E-4</v>
      </c>
      <c r="G4356" s="43">
        <f t="shared" si="471"/>
        <v>1.0738622586670132E-4</v>
      </c>
      <c r="H4356" s="29">
        <f t="shared" si="472"/>
        <v>1.3507391816600061</v>
      </c>
      <c r="I4356" s="30">
        <f>VLOOKUP(B4355,'מדדים וריביות'!B:C,2)</f>
        <v>26049607.832944199</v>
      </c>
      <c r="K4356" s="39">
        <f t="shared" si="473"/>
        <v>0</v>
      </c>
      <c r="L4356" s="39">
        <f t="shared" si="474"/>
        <v>0</v>
      </c>
      <c r="M4356" s="39">
        <f t="shared" si="475"/>
        <v>0</v>
      </c>
      <c r="N4356" s="41">
        <f t="shared" si="477"/>
        <v>0</v>
      </c>
    </row>
    <row r="4357" spans="2:14">
      <c r="B4357" s="1">
        <v>37222</v>
      </c>
      <c r="C4357" s="1">
        <f t="shared" si="476"/>
        <v>37196</v>
      </c>
      <c r="E4357" s="42">
        <f>IF(DAY(B4357)&gt;14,VLOOKUP(DATE(YEAR(C4357),MONTH(C4357)-1,DAY(1)),'מדדים וריביות'!B:C,2,FALSE),VLOOKUP(DATE(YEAR(C4357),MONTH(C4357)-2,DAY(1)),'מדדים וריביות'!B:C,2,FALSE))</f>
        <v>26203292.8349085</v>
      </c>
      <c r="F4357" s="43">
        <f>IF($B$5=1,'ריבית יומית'!D4351,'ריבית יומית'!G4351)</f>
        <v>1.0738622586670132E-4</v>
      </c>
      <c r="G4357" s="43">
        <f t="shared" si="471"/>
        <v>1.0738622586670132E-4</v>
      </c>
      <c r="H4357" s="29">
        <f t="shared" si="472"/>
        <v>1.3505941464519409</v>
      </c>
      <c r="I4357" s="30">
        <f>VLOOKUP(B4356,'מדדים וריביות'!B:C,2)</f>
        <v>26049607.832944199</v>
      </c>
      <c r="K4357" s="39">
        <f t="shared" si="473"/>
        <v>0</v>
      </c>
      <c r="L4357" s="39">
        <f t="shared" si="474"/>
        <v>0</v>
      </c>
      <c r="M4357" s="39">
        <f t="shared" si="475"/>
        <v>0</v>
      </c>
      <c r="N4357" s="41">
        <f t="shared" si="477"/>
        <v>0</v>
      </c>
    </row>
    <row r="4358" spans="2:14">
      <c r="B4358" s="1">
        <v>37223</v>
      </c>
      <c r="C4358" s="1">
        <f t="shared" si="476"/>
        <v>37196</v>
      </c>
      <c r="E4358" s="42">
        <f>IF(DAY(B4358)&gt;14,VLOOKUP(DATE(YEAR(C4358),MONTH(C4358)-1,DAY(1)),'מדדים וריביות'!B:C,2,FALSE),VLOOKUP(DATE(YEAR(C4358),MONTH(C4358)-2,DAY(1)),'מדדים וריביות'!B:C,2,FALSE))</f>
        <v>26203292.8349085</v>
      </c>
      <c r="F4358" s="43">
        <f>IF($B$5=1,'ריבית יומית'!D4352,'ריבית יומית'!G4352)</f>
        <v>1.0738622586670132E-4</v>
      </c>
      <c r="G4358" s="43">
        <f t="shared" si="471"/>
        <v>1.0738622586670132E-4</v>
      </c>
      <c r="H4358" s="29">
        <f t="shared" si="472"/>
        <v>1.3504491268169869</v>
      </c>
      <c r="I4358" s="30">
        <f>VLOOKUP(B4357,'מדדים וריביות'!B:C,2)</f>
        <v>26049607.832944199</v>
      </c>
      <c r="K4358" s="39">
        <f t="shared" si="473"/>
        <v>0</v>
      </c>
      <c r="L4358" s="39">
        <f t="shared" si="474"/>
        <v>0</v>
      </c>
      <c r="M4358" s="39">
        <f t="shared" si="475"/>
        <v>0</v>
      </c>
      <c r="N4358" s="41">
        <f t="shared" si="477"/>
        <v>0</v>
      </c>
    </row>
    <row r="4359" spans="2:14">
      <c r="B4359" s="1">
        <v>37224</v>
      </c>
      <c r="C4359" s="1">
        <f t="shared" si="476"/>
        <v>37196</v>
      </c>
      <c r="E4359" s="42">
        <f>IF(DAY(B4359)&gt;14,VLOOKUP(DATE(YEAR(C4359),MONTH(C4359)-1,DAY(1)),'מדדים וריביות'!B:C,2,FALSE),VLOOKUP(DATE(YEAR(C4359),MONTH(C4359)-2,DAY(1)),'מדדים וריביות'!B:C,2,FALSE))</f>
        <v>26203292.8349085</v>
      </c>
      <c r="F4359" s="43">
        <f>IF($B$5=1,'ריבית יומית'!D4353,'ריבית יומית'!G4353)</f>
        <v>1.0738622586670132E-4</v>
      </c>
      <c r="G4359" s="43">
        <f t="shared" si="471"/>
        <v>1.0738622586670132E-4</v>
      </c>
      <c r="H4359" s="29">
        <f t="shared" si="472"/>
        <v>1.3503041227534722</v>
      </c>
      <c r="I4359" s="30">
        <f>VLOOKUP(B4358,'מדדים וריביות'!B:C,2)</f>
        <v>26049607.832944199</v>
      </c>
      <c r="K4359" s="39">
        <f t="shared" si="473"/>
        <v>0</v>
      </c>
      <c r="L4359" s="39">
        <f t="shared" si="474"/>
        <v>0</v>
      </c>
      <c r="M4359" s="39">
        <f t="shared" si="475"/>
        <v>0</v>
      </c>
      <c r="N4359" s="41">
        <f t="shared" si="477"/>
        <v>0</v>
      </c>
    </row>
    <row r="4360" spans="2:14">
      <c r="B4360" s="1">
        <v>37225</v>
      </c>
      <c r="C4360" s="1">
        <f t="shared" si="476"/>
        <v>37196</v>
      </c>
      <c r="E4360" s="42">
        <f>IF(DAY(B4360)&gt;14,VLOOKUP(DATE(YEAR(C4360),MONTH(C4360)-1,DAY(1)),'מדדים וריביות'!B:C,2,FALSE),VLOOKUP(DATE(YEAR(C4360),MONTH(C4360)-2,DAY(1)),'מדדים וריביות'!B:C,2,FALSE))</f>
        <v>26203292.8349085</v>
      </c>
      <c r="F4360" s="43">
        <f>IF($B$5=1,'ריבית יומית'!D4354,'ריבית יומית'!G4354)</f>
        <v>1.0738622586670132E-4</v>
      </c>
      <c r="G4360" s="43">
        <f t="shared" si="471"/>
        <v>1.0738622586670132E-4</v>
      </c>
      <c r="H4360" s="29">
        <f t="shared" si="472"/>
        <v>1.3501591342597246</v>
      </c>
      <c r="I4360" s="30">
        <f>VLOOKUP(B4359,'מדדים וריביות'!B:C,2)</f>
        <v>26049607.832944199</v>
      </c>
      <c r="K4360" s="39">
        <f t="shared" si="473"/>
        <v>0</v>
      </c>
      <c r="L4360" s="39">
        <f t="shared" si="474"/>
        <v>0</v>
      </c>
      <c r="M4360" s="39">
        <f t="shared" si="475"/>
        <v>0</v>
      </c>
      <c r="N4360" s="41">
        <f t="shared" si="477"/>
        <v>0</v>
      </c>
    </row>
    <row r="4361" spans="2:14">
      <c r="B4361" s="1">
        <v>37226</v>
      </c>
      <c r="C4361" s="1">
        <f t="shared" si="476"/>
        <v>37226</v>
      </c>
      <c r="E4361" s="42">
        <f>IF(DAY(B4361)&gt;14,VLOOKUP(DATE(YEAR(C4361),MONTH(C4361)-1,DAY(1)),'מדדים וריביות'!B:C,2,FALSE),VLOOKUP(DATE(YEAR(C4361),MONTH(C4361)-2,DAY(1)),'מדדים וריביות'!B:C,2,FALSE))</f>
        <v>26203292.8349085</v>
      </c>
      <c r="F4361" s="43">
        <f>IF($B$5=1,'ריבית יומית'!D4355,'ריבית יומית'!G4355)</f>
        <v>1.0738622586670132E-4</v>
      </c>
      <c r="G4361" s="43">
        <f t="shared" ref="G4361:G4424" si="478">IF(B4361&gt;$B$2,0,F4361)</f>
        <v>1.0738622586670132E-4</v>
      </c>
      <c r="H4361" s="29">
        <f t="shared" ref="H4361:H4424" si="479">H4362*(1+G4361)</f>
        <v>1.3500141613340724</v>
      </c>
      <c r="I4361" s="30">
        <f>VLOOKUP(B4360,'מדדים וריביות'!B:C,2)</f>
        <v>26049607.832944199</v>
      </c>
      <c r="K4361" s="39">
        <f t="shared" ref="K4361:K4424" si="480">$B$4/E4361*D4361-D4361</f>
        <v>0</v>
      </c>
      <c r="L4361" s="39">
        <f t="shared" ref="L4361:L4424" si="481">H4362*D4361-D4361</f>
        <v>0</v>
      </c>
      <c r="M4361" s="39">
        <f t="shared" ref="M4361:M4424" si="482">$B$4/E4361*L4361-L4361</f>
        <v>0</v>
      </c>
      <c r="N4361" s="41">
        <f t="shared" si="477"/>
        <v>0</v>
      </c>
    </row>
    <row r="4362" spans="2:14">
      <c r="B4362" s="1">
        <v>37227</v>
      </c>
      <c r="C4362" s="1">
        <f t="shared" ref="C4362:C4425" si="483">DATE(YEAR(B4362),MONTH(B4362),DAY(1))</f>
        <v>37226</v>
      </c>
      <c r="E4362" s="42">
        <f>IF(DAY(B4362)&gt;14,VLOOKUP(DATE(YEAR(C4362),MONTH(C4362)-1,DAY(1)),'מדדים וריביות'!B:C,2,FALSE),VLOOKUP(DATE(YEAR(C4362),MONTH(C4362)-2,DAY(1)),'מדדים וריביות'!B:C,2,FALSE))</f>
        <v>26203292.8349085</v>
      </c>
      <c r="F4362" s="43">
        <f>IF($B$5=1,'ריבית יומית'!D4356,'ריבית יומית'!G4356)</f>
        <v>1.0738622586670132E-4</v>
      </c>
      <c r="G4362" s="43">
        <f t="shared" si="478"/>
        <v>1.0738622586670132E-4</v>
      </c>
      <c r="H4362" s="29">
        <f t="shared" si="479"/>
        <v>1.3498692039748439</v>
      </c>
      <c r="I4362" s="30">
        <f>VLOOKUP(B4361,'מדדים וריביות'!B:C,2)</f>
        <v>26023993.665950201</v>
      </c>
      <c r="K4362" s="39">
        <f t="shared" si="480"/>
        <v>0</v>
      </c>
      <c r="L4362" s="39">
        <f t="shared" si="481"/>
        <v>0</v>
      </c>
      <c r="M4362" s="39">
        <f t="shared" si="482"/>
        <v>0</v>
      </c>
      <c r="N4362" s="41">
        <f t="shared" ref="N4362:N4425" si="484">SUM(K4362:M4362)</f>
        <v>0</v>
      </c>
    </row>
    <row r="4363" spans="2:14">
      <c r="B4363" s="1">
        <v>37228</v>
      </c>
      <c r="C4363" s="1">
        <f t="shared" si="483"/>
        <v>37226</v>
      </c>
      <c r="E4363" s="42">
        <f>IF(DAY(B4363)&gt;14,VLOOKUP(DATE(YEAR(C4363),MONTH(C4363)-1,DAY(1)),'מדדים וריביות'!B:C,2,FALSE),VLOOKUP(DATE(YEAR(C4363),MONTH(C4363)-2,DAY(1)),'מדדים וריביות'!B:C,2,FALSE))</f>
        <v>26203292.8349085</v>
      </c>
      <c r="F4363" s="43">
        <f>IF($B$5=1,'ריבית יומית'!D4357,'ריבית יומית'!G4357)</f>
        <v>1.0738622586670132E-4</v>
      </c>
      <c r="G4363" s="43">
        <f t="shared" si="478"/>
        <v>1.0738622586670132E-4</v>
      </c>
      <c r="H4363" s="29">
        <f t="shared" si="479"/>
        <v>1.3497242621803676</v>
      </c>
      <c r="I4363" s="30">
        <f>VLOOKUP(B4362,'מדדים וריביות'!B:C,2)</f>
        <v>26023993.665950201</v>
      </c>
      <c r="K4363" s="39">
        <f t="shared" si="480"/>
        <v>0</v>
      </c>
      <c r="L4363" s="39">
        <f t="shared" si="481"/>
        <v>0</v>
      </c>
      <c r="M4363" s="39">
        <f t="shared" si="482"/>
        <v>0</v>
      </c>
      <c r="N4363" s="41">
        <f t="shared" si="484"/>
        <v>0</v>
      </c>
    </row>
    <row r="4364" spans="2:14">
      <c r="B4364" s="1">
        <v>37229</v>
      </c>
      <c r="C4364" s="1">
        <f t="shared" si="483"/>
        <v>37226</v>
      </c>
      <c r="E4364" s="42">
        <f>IF(DAY(B4364)&gt;14,VLOOKUP(DATE(YEAR(C4364),MONTH(C4364)-1,DAY(1)),'מדדים וריביות'!B:C,2,FALSE),VLOOKUP(DATE(YEAR(C4364),MONTH(C4364)-2,DAY(1)),'מדדים וריביות'!B:C,2,FALSE))</f>
        <v>26203292.8349085</v>
      </c>
      <c r="F4364" s="43">
        <f>IF($B$5=1,'ריבית יומית'!D4358,'ריבית יומית'!G4358)</f>
        <v>1.0738622586670132E-4</v>
      </c>
      <c r="G4364" s="43">
        <f t="shared" si="478"/>
        <v>1.0738622586670132E-4</v>
      </c>
      <c r="H4364" s="29">
        <f t="shared" si="479"/>
        <v>1.3495793359489723</v>
      </c>
      <c r="I4364" s="30">
        <f>VLOOKUP(B4363,'מדדים וריביות'!B:C,2)</f>
        <v>26023993.665950201</v>
      </c>
      <c r="K4364" s="39">
        <f t="shared" si="480"/>
        <v>0</v>
      </c>
      <c r="L4364" s="39">
        <f t="shared" si="481"/>
        <v>0</v>
      </c>
      <c r="M4364" s="39">
        <f t="shared" si="482"/>
        <v>0</v>
      </c>
      <c r="N4364" s="41">
        <f t="shared" si="484"/>
        <v>0</v>
      </c>
    </row>
    <row r="4365" spans="2:14">
      <c r="B4365" s="1">
        <v>37230</v>
      </c>
      <c r="C4365" s="1">
        <f t="shared" si="483"/>
        <v>37226</v>
      </c>
      <c r="E4365" s="42">
        <f>IF(DAY(B4365)&gt;14,VLOOKUP(DATE(YEAR(C4365),MONTH(C4365)-1,DAY(1)),'מדדים וריביות'!B:C,2,FALSE),VLOOKUP(DATE(YEAR(C4365),MONTH(C4365)-2,DAY(1)),'מדדים וריביות'!B:C,2,FALSE))</f>
        <v>26203292.8349085</v>
      </c>
      <c r="F4365" s="43">
        <f>IF($B$5=1,'ריבית יומית'!D4359,'ריבית יומית'!G4359)</f>
        <v>1.0738622586670132E-4</v>
      </c>
      <c r="G4365" s="43">
        <f t="shared" si="478"/>
        <v>1.0738622586670132E-4</v>
      </c>
      <c r="H4365" s="29">
        <f t="shared" si="479"/>
        <v>1.3494344252789869</v>
      </c>
      <c r="I4365" s="30">
        <f>VLOOKUP(B4364,'מדדים וריביות'!B:C,2)</f>
        <v>26023993.665950201</v>
      </c>
      <c r="K4365" s="39">
        <f t="shared" si="480"/>
        <v>0</v>
      </c>
      <c r="L4365" s="39">
        <f t="shared" si="481"/>
        <v>0</v>
      </c>
      <c r="M4365" s="39">
        <f t="shared" si="482"/>
        <v>0</v>
      </c>
      <c r="N4365" s="41">
        <f t="shared" si="484"/>
        <v>0</v>
      </c>
    </row>
    <row r="4366" spans="2:14">
      <c r="B4366" s="1">
        <v>37231</v>
      </c>
      <c r="C4366" s="1">
        <f t="shared" si="483"/>
        <v>37226</v>
      </c>
      <c r="E4366" s="42">
        <f>IF(DAY(B4366)&gt;14,VLOOKUP(DATE(YEAR(C4366),MONTH(C4366)-1,DAY(1)),'מדדים וריביות'!B:C,2,FALSE),VLOOKUP(DATE(YEAR(C4366),MONTH(C4366)-2,DAY(1)),'מדדים וריביות'!B:C,2,FALSE))</f>
        <v>26203292.8349085</v>
      </c>
      <c r="F4366" s="43">
        <f>IF($B$5=1,'ריבית יומית'!D4360,'ריבית יומית'!G4360)</f>
        <v>1.0738622586670132E-4</v>
      </c>
      <c r="G4366" s="43">
        <f t="shared" si="478"/>
        <v>1.0738622586670132E-4</v>
      </c>
      <c r="H4366" s="29">
        <f t="shared" si="479"/>
        <v>1.3492895301687406</v>
      </c>
      <c r="I4366" s="30">
        <f>VLOOKUP(B4365,'מדדים וריביות'!B:C,2)</f>
        <v>26023993.665950201</v>
      </c>
      <c r="K4366" s="39">
        <f t="shared" si="480"/>
        <v>0</v>
      </c>
      <c r="L4366" s="39">
        <f t="shared" si="481"/>
        <v>0</v>
      </c>
      <c r="M4366" s="39">
        <f t="shared" si="482"/>
        <v>0</v>
      </c>
      <c r="N4366" s="41">
        <f t="shared" si="484"/>
        <v>0</v>
      </c>
    </row>
    <row r="4367" spans="2:14">
      <c r="B4367" s="1">
        <v>37232</v>
      </c>
      <c r="C4367" s="1">
        <f t="shared" si="483"/>
        <v>37226</v>
      </c>
      <c r="E4367" s="42">
        <f>IF(DAY(B4367)&gt;14,VLOOKUP(DATE(YEAR(C4367),MONTH(C4367)-1,DAY(1)),'מדדים וריביות'!B:C,2,FALSE),VLOOKUP(DATE(YEAR(C4367),MONTH(C4367)-2,DAY(1)),'מדדים וריביות'!B:C,2,FALSE))</f>
        <v>26203292.8349085</v>
      </c>
      <c r="F4367" s="43">
        <f>IF($B$5=1,'ריבית יומית'!D4361,'ריבית יומית'!G4361)</f>
        <v>1.0738622586670132E-4</v>
      </c>
      <c r="G4367" s="43">
        <f t="shared" si="478"/>
        <v>1.0738622586670132E-4</v>
      </c>
      <c r="H4367" s="29">
        <f t="shared" si="479"/>
        <v>1.3491446506165627</v>
      </c>
      <c r="I4367" s="30">
        <f>VLOOKUP(B4366,'מדדים וריביות'!B:C,2)</f>
        <v>26023993.665950201</v>
      </c>
      <c r="K4367" s="39">
        <f t="shared" si="480"/>
        <v>0</v>
      </c>
      <c r="L4367" s="39">
        <f t="shared" si="481"/>
        <v>0</v>
      </c>
      <c r="M4367" s="39">
        <f t="shared" si="482"/>
        <v>0</v>
      </c>
      <c r="N4367" s="41">
        <f t="shared" si="484"/>
        <v>0</v>
      </c>
    </row>
    <row r="4368" spans="2:14">
      <c r="B4368" s="1">
        <v>37233</v>
      </c>
      <c r="C4368" s="1">
        <f t="shared" si="483"/>
        <v>37226</v>
      </c>
      <c r="E4368" s="42">
        <f>IF(DAY(B4368)&gt;14,VLOOKUP(DATE(YEAR(C4368),MONTH(C4368)-1,DAY(1)),'מדדים וריביות'!B:C,2,FALSE),VLOOKUP(DATE(YEAR(C4368),MONTH(C4368)-2,DAY(1)),'מדדים וריביות'!B:C,2,FALSE))</f>
        <v>26203292.8349085</v>
      </c>
      <c r="F4368" s="43">
        <f>IF($B$5=1,'ריבית יומית'!D4362,'ריבית יומית'!G4362)</f>
        <v>1.0738622586670132E-4</v>
      </c>
      <c r="G4368" s="43">
        <f t="shared" si="478"/>
        <v>1.0738622586670132E-4</v>
      </c>
      <c r="H4368" s="29">
        <f t="shared" si="479"/>
        <v>1.3489997866207826</v>
      </c>
      <c r="I4368" s="30">
        <f>VLOOKUP(B4367,'מדדים וריביות'!B:C,2)</f>
        <v>26023993.665950201</v>
      </c>
      <c r="K4368" s="39">
        <f t="shared" si="480"/>
        <v>0</v>
      </c>
      <c r="L4368" s="39">
        <f t="shared" si="481"/>
        <v>0</v>
      </c>
      <c r="M4368" s="39">
        <f t="shared" si="482"/>
        <v>0</v>
      </c>
      <c r="N4368" s="41">
        <f t="shared" si="484"/>
        <v>0</v>
      </c>
    </row>
    <row r="4369" spans="2:14">
      <c r="B4369" s="1">
        <v>37234</v>
      </c>
      <c r="C4369" s="1">
        <f t="shared" si="483"/>
        <v>37226</v>
      </c>
      <c r="E4369" s="42">
        <f>IF(DAY(B4369)&gt;14,VLOOKUP(DATE(YEAR(C4369),MONTH(C4369)-1,DAY(1)),'מדדים וריביות'!B:C,2,FALSE),VLOOKUP(DATE(YEAR(C4369),MONTH(C4369)-2,DAY(1)),'מדדים וריביות'!B:C,2,FALSE))</f>
        <v>26203292.8349085</v>
      </c>
      <c r="F4369" s="43">
        <f>IF($B$5=1,'ריבית יומית'!D4363,'ריבית יומית'!G4363)</f>
        <v>1.0738622586670132E-4</v>
      </c>
      <c r="G4369" s="43">
        <f t="shared" si="478"/>
        <v>1.0738622586670132E-4</v>
      </c>
      <c r="H4369" s="29">
        <f t="shared" si="479"/>
        <v>1.3488549381797297</v>
      </c>
      <c r="I4369" s="30">
        <f>VLOOKUP(B4368,'מדדים וריביות'!B:C,2)</f>
        <v>26023993.665950201</v>
      </c>
      <c r="K4369" s="39">
        <f t="shared" si="480"/>
        <v>0</v>
      </c>
      <c r="L4369" s="39">
        <f t="shared" si="481"/>
        <v>0</v>
      </c>
      <c r="M4369" s="39">
        <f t="shared" si="482"/>
        <v>0</v>
      </c>
      <c r="N4369" s="41">
        <f t="shared" si="484"/>
        <v>0</v>
      </c>
    </row>
    <row r="4370" spans="2:14">
      <c r="B4370" s="1">
        <v>37235</v>
      </c>
      <c r="C4370" s="1">
        <f t="shared" si="483"/>
        <v>37226</v>
      </c>
      <c r="E4370" s="42">
        <f>IF(DAY(B4370)&gt;14,VLOOKUP(DATE(YEAR(C4370),MONTH(C4370)-1,DAY(1)),'מדדים וריביות'!B:C,2,FALSE),VLOOKUP(DATE(YEAR(C4370),MONTH(C4370)-2,DAY(1)),'מדדים וריביות'!B:C,2,FALSE))</f>
        <v>26203292.8349085</v>
      </c>
      <c r="F4370" s="43">
        <f>IF($B$5=1,'ריבית יומית'!D4364,'ריבית יומית'!G4364)</f>
        <v>1.0738622586670132E-4</v>
      </c>
      <c r="G4370" s="43">
        <f t="shared" si="478"/>
        <v>1.0738622586670132E-4</v>
      </c>
      <c r="H4370" s="29">
        <f t="shared" si="479"/>
        <v>1.3487101052917341</v>
      </c>
      <c r="I4370" s="30">
        <f>VLOOKUP(B4369,'מדדים וריביות'!B:C,2)</f>
        <v>26023993.665950201</v>
      </c>
      <c r="K4370" s="39">
        <f t="shared" si="480"/>
        <v>0</v>
      </c>
      <c r="L4370" s="39">
        <f t="shared" si="481"/>
        <v>0</v>
      </c>
      <c r="M4370" s="39">
        <f t="shared" si="482"/>
        <v>0</v>
      </c>
      <c r="N4370" s="41">
        <f t="shared" si="484"/>
        <v>0</v>
      </c>
    </row>
    <row r="4371" spans="2:14">
      <c r="B4371" s="1">
        <v>37236</v>
      </c>
      <c r="C4371" s="1">
        <f t="shared" si="483"/>
        <v>37226</v>
      </c>
      <c r="E4371" s="42">
        <f>IF(DAY(B4371)&gt;14,VLOOKUP(DATE(YEAR(C4371),MONTH(C4371)-1,DAY(1)),'מדדים וריביות'!B:C,2,FALSE),VLOOKUP(DATE(YEAR(C4371),MONTH(C4371)-2,DAY(1)),'מדדים וריביות'!B:C,2,FALSE))</f>
        <v>26203292.8349085</v>
      </c>
      <c r="F4371" s="43">
        <f>IF($B$5=1,'ריבית יומית'!D4365,'ריבית יומית'!G4365)</f>
        <v>1.0738622586670132E-4</v>
      </c>
      <c r="G4371" s="43">
        <f t="shared" si="478"/>
        <v>1.0738622586670132E-4</v>
      </c>
      <c r="H4371" s="29">
        <f t="shared" si="479"/>
        <v>1.3485652879551258</v>
      </c>
      <c r="I4371" s="30">
        <f>VLOOKUP(B4370,'מדדים וריביות'!B:C,2)</f>
        <v>26023993.665950201</v>
      </c>
      <c r="K4371" s="39">
        <f t="shared" si="480"/>
        <v>0</v>
      </c>
      <c r="L4371" s="39">
        <f t="shared" si="481"/>
        <v>0</v>
      </c>
      <c r="M4371" s="39">
        <f t="shared" si="482"/>
        <v>0</v>
      </c>
      <c r="N4371" s="41">
        <f t="shared" si="484"/>
        <v>0</v>
      </c>
    </row>
    <row r="4372" spans="2:14">
      <c r="B4372" s="1">
        <v>37237</v>
      </c>
      <c r="C4372" s="1">
        <f t="shared" si="483"/>
        <v>37226</v>
      </c>
      <c r="E4372" s="42">
        <f>IF(DAY(B4372)&gt;14,VLOOKUP(DATE(YEAR(C4372),MONTH(C4372)-1,DAY(1)),'מדדים וריביות'!B:C,2,FALSE),VLOOKUP(DATE(YEAR(C4372),MONTH(C4372)-2,DAY(1)),'מדדים וריביות'!B:C,2,FALSE))</f>
        <v>26203292.8349085</v>
      </c>
      <c r="F4372" s="43">
        <f>IF($B$5=1,'ריבית יומית'!D4366,'ריבית יומית'!G4366)</f>
        <v>1.0738622586670132E-4</v>
      </c>
      <c r="G4372" s="43">
        <f t="shared" si="478"/>
        <v>1.0738622586670132E-4</v>
      </c>
      <c r="H4372" s="29">
        <f t="shared" si="479"/>
        <v>1.3484204861682347</v>
      </c>
      <c r="I4372" s="30">
        <f>VLOOKUP(B4371,'מדדים וריביות'!B:C,2)</f>
        <v>26023993.665950201</v>
      </c>
      <c r="K4372" s="39">
        <f t="shared" si="480"/>
        <v>0</v>
      </c>
      <c r="L4372" s="39">
        <f t="shared" si="481"/>
        <v>0</v>
      </c>
      <c r="M4372" s="39">
        <f t="shared" si="482"/>
        <v>0</v>
      </c>
      <c r="N4372" s="41">
        <f t="shared" si="484"/>
        <v>0</v>
      </c>
    </row>
    <row r="4373" spans="2:14">
      <c r="B4373" s="1">
        <v>37238</v>
      </c>
      <c r="C4373" s="1">
        <f t="shared" si="483"/>
        <v>37226</v>
      </c>
      <c r="E4373" s="42">
        <f>IF(DAY(B4373)&gt;14,VLOOKUP(DATE(YEAR(C4373),MONTH(C4373)-1,DAY(1)),'מדדים וריביות'!B:C,2,FALSE),VLOOKUP(DATE(YEAR(C4373),MONTH(C4373)-2,DAY(1)),'מדדים וריביות'!B:C,2,FALSE))</f>
        <v>26203292.8349085</v>
      </c>
      <c r="F4373" s="43">
        <f>IF($B$5=1,'ריבית יומית'!D4367,'ריבית יומית'!G4367)</f>
        <v>1.0738622586670132E-4</v>
      </c>
      <c r="G4373" s="43">
        <f t="shared" si="478"/>
        <v>1.0738622586670132E-4</v>
      </c>
      <c r="H4373" s="29">
        <f t="shared" si="479"/>
        <v>1.3482756999293914</v>
      </c>
      <c r="I4373" s="30">
        <f>VLOOKUP(B4372,'מדדים וריביות'!B:C,2)</f>
        <v>26023993.665950201</v>
      </c>
      <c r="K4373" s="39">
        <f t="shared" si="480"/>
        <v>0</v>
      </c>
      <c r="L4373" s="39">
        <f t="shared" si="481"/>
        <v>0</v>
      </c>
      <c r="M4373" s="39">
        <f t="shared" si="482"/>
        <v>0</v>
      </c>
      <c r="N4373" s="41">
        <f t="shared" si="484"/>
        <v>0</v>
      </c>
    </row>
    <row r="4374" spans="2:14">
      <c r="B4374" s="1">
        <v>37239</v>
      </c>
      <c r="C4374" s="1">
        <f t="shared" si="483"/>
        <v>37226</v>
      </c>
      <c r="E4374" s="42">
        <f>IF(DAY(B4374)&gt;14,VLOOKUP(DATE(YEAR(C4374),MONTH(C4374)-1,DAY(1)),'מדדים וריביות'!B:C,2,FALSE),VLOOKUP(DATE(YEAR(C4374),MONTH(C4374)-2,DAY(1)),'מדדים וריביות'!B:C,2,FALSE))</f>
        <v>26203292.8349085</v>
      </c>
      <c r="F4374" s="43">
        <f>IF($B$5=1,'ריבית יומית'!D4368,'ריבית יומית'!G4368)</f>
        <v>1.0738622586670132E-4</v>
      </c>
      <c r="G4374" s="43">
        <f t="shared" si="478"/>
        <v>1.0738622586670132E-4</v>
      </c>
      <c r="H4374" s="29">
        <f t="shared" si="479"/>
        <v>1.3481309292369266</v>
      </c>
      <c r="I4374" s="30">
        <f>VLOOKUP(B4373,'מדדים וריביות'!B:C,2)</f>
        <v>26023993.665950201</v>
      </c>
      <c r="K4374" s="39">
        <f t="shared" si="480"/>
        <v>0</v>
      </c>
      <c r="L4374" s="39">
        <f t="shared" si="481"/>
        <v>0</v>
      </c>
      <c r="M4374" s="39">
        <f t="shared" si="482"/>
        <v>0</v>
      </c>
      <c r="N4374" s="41">
        <f t="shared" si="484"/>
        <v>0</v>
      </c>
    </row>
    <row r="4375" spans="2:14">
      <c r="B4375" s="1">
        <v>37240</v>
      </c>
      <c r="C4375" s="1">
        <f t="shared" si="483"/>
        <v>37226</v>
      </c>
      <c r="E4375" s="42">
        <f>IF(DAY(B4375)&gt;14,VLOOKUP(DATE(YEAR(C4375),MONTH(C4375)-1,DAY(1)),'מדדים וריביות'!B:C,2,FALSE),VLOOKUP(DATE(YEAR(C4375),MONTH(C4375)-2,DAY(1)),'מדדים וריביות'!B:C,2,FALSE))</f>
        <v>26049607.832944199</v>
      </c>
      <c r="F4375" s="43">
        <f>IF($B$5=1,'ריבית יומית'!D4369,'ריבית יומית'!G4369)</f>
        <v>1.0738622586670132E-4</v>
      </c>
      <c r="G4375" s="43">
        <f t="shared" si="478"/>
        <v>1.0738622586670132E-4</v>
      </c>
      <c r="H4375" s="29">
        <f t="shared" si="479"/>
        <v>1.3479861740891705</v>
      </c>
      <c r="I4375" s="30">
        <f>VLOOKUP(B4374,'מדדים וריביות'!B:C,2)</f>
        <v>26023993.665950201</v>
      </c>
      <c r="K4375" s="39">
        <f t="shared" si="480"/>
        <v>0</v>
      </c>
      <c r="L4375" s="39">
        <f t="shared" si="481"/>
        <v>0</v>
      </c>
      <c r="M4375" s="39">
        <f t="shared" si="482"/>
        <v>0</v>
      </c>
      <c r="N4375" s="41">
        <f t="shared" si="484"/>
        <v>0</v>
      </c>
    </row>
    <row r="4376" spans="2:14">
      <c r="B4376" s="1">
        <v>37241</v>
      </c>
      <c r="C4376" s="1">
        <f t="shared" si="483"/>
        <v>37226</v>
      </c>
      <c r="E4376" s="42">
        <f>IF(DAY(B4376)&gt;14,VLOOKUP(DATE(YEAR(C4376),MONTH(C4376)-1,DAY(1)),'מדדים וריביות'!B:C,2,FALSE),VLOOKUP(DATE(YEAR(C4376),MONTH(C4376)-2,DAY(1)),'מדדים וריביות'!B:C,2,FALSE))</f>
        <v>26049607.832944199</v>
      </c>
      <c r="F4376" s="43">
        <f>IF($B$5=1,'ריבית יומית'!D4370,'ריבית יומית'!G4370)</f>
        <v>1.0738622586670132E-4</v>
      </c>
      <c r="G4376" s="43">
        <f t="shared" si="478"/>
        <v>1.0738622586670132E-4</v>
      </c>
      <c r="H4376" s="29">
        <f t="shared" si="479"/>
        <v>1.3478414344844545</v>
      </c>
      <c r="I4376" s="30">
        <f>VLOOKUP(B4375,'מדדים וריביות'!B:C,2)</f>
        <v>26023993.665950201</v>
      </c>
      <c r="K4376" s="39">
        <f t="shared" si="480"/>
        <v>0</v>
      </c>
      <c r="L4376" s="39">
        <f t="shared" si="481"/>
        <v>0</v>
      </c>
      <c r="M4376" s="39">
        <f t="shared" si="482"/>
        <v>0</v>
      </c>
      <c r="N4376" s="41">
        <f t="shared" si="484"/>
        <v>0</v>
      </c>
    </row>
    <row r="4377" spans="2:14">
      <c r="B4377" s="1">
        <v>37242</v>
      </c>
      <c r="C4377" s="1">
        <f t="shared" si="483"/>
        <v>37226</v>
      </c>
      <c r="E4377" s="42">
        <f>IF(DAY(B4377)&gt;14,VLOOKUP(DATE(YEAR(C4377),MONTH(C4377)-1,DAY(1)),'מדדים וריביות'!B:C,2,FALSE),VLOOKUP(DATE(YEAR(C4377),MONTH(C4377)-2,DAY(1)),'מדדים וריביות'!B:C,2,FALSE))</f>
        <v>26049607.832944199</v>
      </c>
      <c r="F4377" s="43">
        <f>IF($B$5=1,'ריבית יומית'!D4371,'ריבית יומית'!G4371)</f>
        <v>1.0738622586670132E-4</v>
      </c>
      <c r="G4377" s="43">
        <f t="shared" si="478"/>
        <v>1.0738622586670132E-4</v>
      </c>
      <c r="H4377" s="29">
        <f t="shared" si="479"/>
        <v>1.3476967104211095</v>
      </c>
      <c r="I4377" s="30">
        <f>VLOOKUP(B4376,'מדדים וריביות'!B:C,2)</f>
        <v>26023993.665950201</v>
      </c>
      <c r="K4377" s="39">
        <f t="shared" si="480"/>
        <v>0</v>
      </c>
      <c r="L4377" s="39">
        <f t="shared" si="481"/>
        <v>0</v>
      </c>
      <c r="M4377" s="39">
        <f t="shared" si="482"/>
        <v>0</v>
      </c>
      <c r="N4377" s="41">
        <f t="shared" si="484"/>
        <v>0</v>
      </c>
    </row>
    <row r="4378" spans="2:14">
      <c r="B4378" s="1">
        <v>37243</v>
      </c>
      <c r="C4378" s="1">
        <f t="shared" si="483"/>
        <v>37226</v>
      </c>
      <c r="E4378" s="42">
        <f>IF(DAY(B4378)&gt;14,VLOOKUP(DATE(YEAR(C4378),MONTH(C4378)-1,DAY(1)),'מדדים וריביות'!B:C,2,FALSE),VLOOKUP(DATE(YEAR(C4378),MONTH(C4378)-2,DAY(1)),'מדדים וריביות'!B:C,2,FALSE))</f>
        <v>26049607.832944199</v>
      </c>
      <c r="F4378" s="43">
        <f>IF($B$5=1,'ריבית יומית'!D4372,'ריבית יומית'!G4372)</f>
        <v>1.0738622586670132E-4</v>
      </c>
      <c r="G4378" s="43">
        <f t="shared" si="478"/>
        <v>1.0738622586670132E-4</v>
      </c>
      <c r="H4378" s="29">
        <f t="shared" si="479"/>
        <v>1.3475520018974667</v>
      </c>
      <c r="I4378" s="30">
        <f>VLOOKUP(B4377,'מדדים וריביות'!B:C,2)</f>
        <v>26023993.665950201</v>
      </c>
      <c r="K4378" s="39">
        <f t="shared" si="480"/>
        <v>0</v>
      </c>
      <c r="L4378" s="39">
        <f t="shared" si="481"/>
        <v>0</v>
      </c>
      <c r="M4378" s="39">
        <f t="shared" si="482"/>
        <v>0</v>
      </c>
      <c r="N4378" s="41">
        <f t="shared" si="484"/>
        <v>0</v>
      </c>
    </row>
    <row r="4379" spans="2:14">
      <c r="B4379" s="1">
        <v>37244</v>
      </c>
      <c r="C4379" s="1">
        <f t="shared" si="483"/>
        <v>37226</v>
      </c>
      <c r="E4379" s="42">
        <f>IF(DAY(B4379)&gt;14,VLOOKUP(DATE(YEAR(C4379),MONTH(C4379)-1,DAY(1)),'מדדים וריביות'!B:C,2,FALSE),VLOOKUP(DATE(YEAR(C4379),MONTH(C4379)-2,DAY(1)),'מדדים וריביות'!B:C,2,FALSE))</f>
        <v>26049607.832944199</v>
      </c>
      <c r="F4379" s="43">
        <f>IF($B$5=1,'ריבית יומית'!D4373,'ריבית יומית'!G4373)</f>
        <v>1.0738622586670132E-4</v>
      </c>
      <c r="G4379" s="43">
        <f t="shared" si="478"/>
        <v>1.0738622586670132E-4</v>
      </c>
      <c r="H4379" s="29">
        <f t="shared" si="479"/>
        <v>1.3474073089118574</v>
      </c>
      <c r="I4379" s="30">
        <f>VLOOKUP(B4378,'מדדים וריביות'!B:C,2)</f>
        <v>26023993.665950201</v>
      </c>
      <c r="K4379" s="39">
        <f t="shared" si="480"/>
        <v>0</v>
      </c>
      <c r="L4379" s="39">
        <f t="shared" si="481"/>
        <v>0</v>
      </c>
      <c r="M4379" s="39">
        <f t="shared" si="482"/>
        <v>0</v>
      </c>
      <c r="N4379" s="41">
        <f t="shared" si="484"/>
        <v>0</v>
      </c>
    </row>
    <row r="4380" spans="2:14">
      <c r="B4380" s="1">
        <v>37245</v>
      </c>
      <c r="C4380" s="1">
        <f t="shared" si="483"/>
        <v>37226</v>
      </c>
      <c r="E4380" s="42">
        <f>IF(DAY(B4380)&gt;14,VLOOKUP(DATE(YEAR(C4380),MONTH(C4380)-1,DAY(1)),'מדדים וריביות'!B:C,2,FALSE),VLOOKUP(DATE(YEAR(C4380),MONTH(C4380)-2,DAY(1)),'מדדים וריביות'!B:C,2,FALSE))</f>
        <v>26049607.832944199</v>
      </c>
      <c r="F4380" s="43">
        <f>IF($B$5=1,'ריבית יומית'!D4374,'ריבית יומית'!G4374)</f>
        <v>1.0738622586670132E-4</v>
      </c>
      <c r="G4380" s="43">
        <f t="shared" si="478"/>
        <v>1.0738622586670132E-4</v>
      </c>
      <c r="H4380" s="29">
        <f t="shared" si="479"/>
        <v>1.3472626314626135</v>
      </c>
      <c r="I4380" s="30">
        <f>VLOOKUP(B4379,'מדדים וריביות'!B:C,2)</f>
        <v>26023993.665950201</v>
      </c>
      <c r="K4380" s="39">
        <f t="shared" si="480"/>
        <v>0</v>
      </c>
      <c r="L4380" s="39">
        <f t="shared" si="481"/>
        <v>0</v>
      </c>
      <c r="M4380" s="39">
        <f t="shared" si="482"/>
        <v>0</v>
      </c>
      <c r="N4380" s="41">
        <f t="shared" si="484"/>
        <v>0</v>
      </c>
    </row>
    <row r="4381" spans="2:14">
      <c r="B4381" s="1">
        <v>37246</v>
      </c>
      <c r="C4381" s="1">
        <f t="shared" si="483"/>
        <v>37226</v>
      </c>
      <c r="E4381" s="42">
        <f>IF(DAY(B4381)&gt;14,VLOOKUP(DATE(YEAR(C4381),MONTH(C4381)-1,DAY(1)),'מדדים וריביות'!B:C,2,FALSE),VLOOKUP(DATE(YEAR(C4381),MONTH(C4381)-2,DAY(1)),'מדדים וריביות'!B:C,2,FALSE))</f>
        <v>26049607.832944199</v>
      </c>
      <c r="F4381" s="43">
        <f>IF($B$5=1,'ריבית יומית'!D4375,'ריבית יומית'!G4375)</f>
        <v>1.0738622586670132E-4</v>
      </c>
      <c r="G4381" s="43">
        <f t="shared" si="478"/>
        <v>1.0738622586670132E-4</v>
      </c>
      <c r="H4381" s="29">
        <f t="shared" si="479"/>
        <v>1.3471179695480666</v>
      </c>
      <c r="I4381" s="30">
        <f>VLOOKUP(B4380,'מדדים וריביות'!B:C,2)</f>
        <v>26023993.665950201</v>
      </c>
      <c r="K4381" s="39">
        <f t="shared" si="480"/>
        <v>0</v>
      </c>
      <c r="L4381" s="39">
        <f t="shared" si="481"/>
        <v>0</v>
      </c>
      <c r="M4381" s="39">
        <f t="shared" si="482"/>
        <v>0</v>
      </c>
      <c r="N4381" s="41">
        <f t="shared" si="484"/>
        <v>0</v>
      </c>
    </row>
    <row r="4382" spans="2:14">
      <c r="B4382" s="1">
        <v>37247</v>
      </c>
      <c r="C4382" s="1">
        <f t="shared" si="483"/>
        <v>37226</v>
      </c>
      <c r="E4382" s="42">
        <f>IF(DAY(B4382)&gt;14,VLOOKUP(DATE(YEAR(C4382),MONTH(C4382)-1,DAY(1)),'מדדים וריביות'!B:C,2,FALSE),VLOOKUP(DATE(YEAR(C4382),MONTH(C4382)-2,DAY(1)),'מדדים וריביות'!B:C,2,FALSE))</f>
        <v>26049607.832944199</v>
      </c>
      <c r="F4382" s="43">
        <f>IF($B$5=1,'ריבית יומית'!D4376,'ריבית יומית'!G4376)</f>
        <v>1.0738622586670132E-4</v>
      </c>
      <c r="G4382" s="43">
        <f t="shared" si="478"/>
        <v>1.0738622586670132E-4</v>
      </c>
      <c r="H4382" s="29">
        <f t="shared" si="479"/>
        <v>1.3469733231665486</v>
      </c>
      <c r="I4382" s="30">
        <f>VLOOKUP(B4381,'מדדים וריביות'!B:C,2)</f>
        <v>26023993.665950201</v>
      </c>
      <c r="K4382" s="39">
        <f t="shared" si="480"/>
        <v>0</v>
      </c>
      <c r="L4382" s="39">
        <f t="shared" si="481"/>
        <v>0</v>
      </c>
      <c r="M4382" s="39">
        <f t="shared" si="482"/>
        <v>0</v>
      </c>
      <c r="N4382" s="41">
        <f t="shared" si="484"/>
        <v>0</v>
      </c>
    </row>
    <row r="4383" spans="2:14">
      <c r="B4383" s="1">
        <v>37248</v>
      </c>
      <c r="C4383" s="1">
        <f t="shared" si="483"/>
        <v>37226</v>
      </c>
      <c r="E4383" s="42">
        <f>IF(DAY(B4383)&gt;14,VLOOKUP(DATE(YEAR(C4383),MONTH(C4383)-1,DAY(1)),'מדדים וריביות'!B:C,2,FALSE),VLOOKUP(DATE(YEAR(C4383),MONTH(C4383)-2,DAY(1)),'מדדים וריביות'!B:C,2,FALSE))</f>
        <v>26049607.832944199</v>
      </c>
      <c r="F4383" s="43">
        <f>IF($B$5=1,'ריבית יומית'!D4377,'ריבית יומית'!G4377)</f>
        <v>1.0738622586670132E-4</v>
      </c>
      <c r="G4383" s="43">
        <f t="shared" si="478"/>
        <v>1.0738622586670132E-4</v>
      </c>
      <c r="H4383" s="29">
        <f t="shared" si="479"/>
        <v>1.3468286923163917</v>
      </c>
      <c r="I4383" s="30">
        <f>VLOOKUP(B4382,'מדדים וריביות'!B:C,2)</f>
        <v>26023993.665950201</v>
      </c>
      <c r="K4383" s="39">
        <f t="shared" si="480"/>
        <v>0</v>
      </c>
      <c r="L4383" s="39">
        <f t="shared" si="481"/>
        <v>0</v>
      </c>
      <c r="M4383" s="39">
        <f t="shared" si="482"/>
        <v>0</v>
      </c>
      <c r="N4383" s="41">
        <f t="shared" si="484"/>
        <v>0</v>
      </c>
    </row>
    <row r="4384" spans="2:14">
      <c r="B4384" s="1">
        <v>37249</v>
      </c>
      <c r="C4384" s="1">
        <f t="shared" si="483"/>
        <v>37226</v>
      </c>
      <c r="E4384" s="42">
        <f>IF(DAY(B4384)&gt;14,VLOOKUP(DATE(YEAR(C4384),MONTH(C4384)-1,DAY(1)),'מדדים וריביות'!B:C,2,FALSE),VLOOKUP(DATE(YEAR(C4384),MONTH(C4384)-2,DAY(1)),'מדדים וריביות'!B:C,2,FALSE))</f>
        <v>26049607.832944199</v>
      </c>
      <c r="F4384" s="43">
        <f>IF($B$5=1,'ריבית יומית'!D4378,'ריבית יומית'!G4378)</f>
        <v>1.0738622586670132E-4</v>
      </c>
      <c r="G4384" s="43">
        <f t="shared" si="478"/>
        <v>1.0738622586670132E-4</v>
      </c>
      <c r="H4384" s="29">
        <f t="shared" si="479"/>
        <v>1.3466840769959283</v>
      </c>
      <c r="I4384" s="30">
        <f>VLOOKUP(B4383,'מדדים וריביות'!B:C,2)</f>
        <v>26023993.665950201</v>
      </c>
      <c r="K4384" s="39">
        <f t="shared" si="480"/>
        <v>0</v>
      </c>
      <c r="L4384" s="39">
        <f t="shared" si="481"/>
        <v>0</v>
      </c>
      <c r="M4384" s="39">
        <f t="shared" si="482"/>
        <v>0</v>
      </c>
      <c r="N4384" s="41">
        <f t="shared" si="484"/>
        <v>0</v>
      </c>
    </row>
    <row r="4385" spans="2:14">
      <c r="B4385" s="1">
        <v>37250</v>
      </c>
      <c r="C4385" s="1">
        <f t="shared" si="483"/>
        <v>37226</v>
      </c>
      <c r="E4385" s="42">
        <f>IF(DAY(B4385)&gt;14,VLOOKUP(DATE(YEAR(C4385),MONTH(C4385)-1,DAY(1)),'מדדים וריביות'!B:C,2,FALSE),VLOOKUP(DATE(YEAR(C4385),MONTH(C4385)-2,DAY(1)),'מדדים וריביות'!B:C,2,FALSE))</f>
        <v>26049607.832944199</v>
      </c>
      <c r="F4385" s="43">
        <f>IF($B$5=1,'ריבית יומית'!D4379,'ריבית יומית'!G4379)</f>
        <v>1.0738622586670132E-4</v>
      </c>
      <c r="G4385" s="43">
        <f t="shared" si="478"/>
        <v>1.0738622586670132E-4</v>
      </c>
      <c r="H4385" s="29">
        <f t="shared" si="479"/>
        <v>1.3465394772034909</v>
      </c>
      <c r="I4385" s="30">
        <f>VLOOKUP(B4384,'מדדים וריביות'!B:C,2)</f>
        <v>26023993.665950201</v>
      </c>
      <c r="K4385" s="39">
        <f t="shared" si="480"/>
        <v>0</v>
      </c>
      <c r="L4385" s="39">
        <f t="shared" si="481"/>
        <v>0</v>
      </c>
      <c r="M4385" s="39">
        <f t="shared" si="482"/>
        <v>0</v>
      </c>
      <c r="N4385" s="41">
        <f t="shared" si="484"/>
        <v>0</v>
      </c>
    </row>
    <row r="4386" spans="2:14">
      <c r="B4386" s="1">
        <v>37251</v>
      </c>
      <c r="C4386" s="1">
        <f t="shared" si="483"/>
        <v>37226</v>
      </c>
      <c r="E4386" s="42">
        <f>IF(DAY(B4386)&gt;14,VLOOKUP(DATE(YEAR(C4386),MONTH(C4386)-1,DAY(1)),'מדדים וריביות'!B:C,2,FALSE),VLOOKUP(DATE(YEAR(C4386),MONTH(C4386)-2,DAY(1)),'מדדים וריביות'!B:C,2,FALSE))</f>
        <v>26049607.832944199</v>
      </c>
      <c r="F4386" s="43">
        <f>IF($B$5=1,'ריבית יומית'!D4380,'ריבית יומית'!G4380)</f>
        <v>1.0738622586670132E-4</v>
      </c>
      <c r="G4386" s="43">
        <f t="shared" si="478"/>
        <v>1.0738622586670132E-4</v>
      </c>
      <c r="H4386" s="29">
        <f t="shared" si="479"/>
        <v>1.3463948929374121</v>
      </c>
      <c r="I4386" s="30">
        <f>VLOOKUP(B4385,'מדדים וריביות'!B:C,2)</f>
        <v>26023993.665950201</v>
      </c>
      <c r="K4386" s="39">
        <f t="shared" si="480"/>
        <v>0</v>
      </c>
      <c r="L4386" s="39">
        <f t="shared" si="481"/>
        <v>0</v>
      </c>
      <c r="M4386" s="39">
        <f t="shared" si="482"/>
        <v>0</v>
      </c>
      <c r="N4386" s="41">
        <f t="shared" si="484"/>
        <v>0</v>
      </c>
    </row>
    <row r="4387" spans="2:14">
      <c r="B4387" s="1">
        <v>37252</v>
      </c>
      <c r="C4387" s="1">
        <f t="shared" si="483"/>
        <v>37226</v>
      </c>
      <c r="E4387" s="42">
        <f>IF(DAY(B4387)&gt;14,VLOOKUP(DATE(YEAR(C4387),MONTH(C4387)-1,DAY(1)),'מדדים וריביות'!B:C,2,FALSE),VLOOKUP(DATE(YEAR(C4387),MONTH(C4387)-2,DAY(1)),'מדדים וריביות'!B:C,2,FALSE))</f>
        <v>26049607.832944199</v>
      </c>
      <c r="F4387" s="43">
        <f>IF($B$5=1,'ריבית יומית'!D4381,'ריבית יומית'!G4381)</f>
        <v>1.0738622586670132E-4</v>
      </c>
      <c r="G4387" s="43">
        <f t="shared" si="478"/>
        <v>1.0738622586670132E-4</v>
      </c>
      <c r="H4387" s="29">
        <f t="shared" si="479"/>
        <v>1.3462503241960249</v>
      </c>
      <c r="I4387" s="30">
        <f>VLOOKUP(B4386,'מדדים וריביות'!B:C,2)</f>
        <v>26023993.665950201</v>
      </c>
      <c r="K4387" s="39">
        <f t="shared" si="480"/>
        <v>0</v>
      </c>
      <c r="L4387" s="39">
        <f t="shared" si="481"/>
        <v>0</v>
      </c>
      <c r="M4387" s="39">
        <f t="shared" si="482"/>
        <v>0</v>
      </c>
      <c r="N4387" s="41">
        <f t="shared" si="484"/>
        <v>0</v>
      </c>
    </row>
    <row r="4388" spans="2:14">
      <c r="B4388" s="1">
        <v>37253</v>
      </c>
      <c r="C4388" s="1">
        <f t="shared" si="483"/>
        <v>37226</v>
      </c>
      <c r="E4388" s="42">
        <f>IF(DAY(B4388)&gt;14,VLOOKUP(DATE(YEAR(C4388),MONTH(C4388)-1,DAY(1)),'מדדים וריביות'!B:C,2,FALSE),VLOOKUP(DATE(YEAR(C4388),MONTH(C4388)-2,DAY(1)),'מדדים וריביות'!B:C,2,FALSE))</f>
        <v>26049607.832944199</v>
      </c>
      <c r="F4388" s="43">
        <f>IF($B$5=1,'ריבית יומית'!D4382,'ריבית יומית'!G4382)</f>
        <v>1.0738622586670132E-4</v>
      </c>
      <c r="G4388" s="43">
        <f t="shared" si="478"/>
        <v>1.0738622586670132E-4</v>
      </c>
      <c r="H4388" s="29">
        <f t="shared" si="479"/>
        <v>1.3461057709776623</v>
      </c>
      <c r="I4388" s="30">
        <f>VLOOKUP(B4387,'מדדים וריביות'!B:C,2)</f>
        <v>26023993.665950201</v>
      </c>
      <c r="K4388" s="39">
        <f t="shared" si="480"/>
        <v>0</v>
      </c>
      <c r="L4388" s="39">
        <f t="shared" si="481"/>
        <v>0</v>
      </c>
      <c r="M4388" s="39">
        <f t="shared" si="482"/>
        <v>0</v>
      </c>
      <c r="N4388" s="41">
        <f t="shared" si="484"/>
        <v>0</v>
      </c>
    </row>
    <row r="4389" spans="2:14">
      <c r="B4389" s="1">
        <v>37254</v>
      </c>
      <c r="C4389" s="1">
        <f t="shared" si="483"/>
        <v>37226</v>
      </c>
      <c r="E4389" s="42">
        <f>IF(DAY(B4389)&gt;14,VLOOKUP(DATE(YEAR(C4389),MONTH(C4389)-1,DAY(1)),'מדדים וריביות'!B:C,2,FALSE),VLOOKUP(DATE(YEAR(C4389),MONTH(C4389)-2,DAY(1)),'מדדים וריביות'!B:C,2,FALSE))</f>
        <v>26049607.832944199</v>
      </c>
      <c r="F4389" s="43">
        <f>IF($B$5=1,'ריבית יומית'!D4383,'ריבית יומית'!G4383)</f>
        <v>1.0738622586670132E-4</v>
      </c>
      <c r="G4389" s="43">
        <f t="shared" si="478"/>
        <v>1.0738622586670132E-4</v>
      </c>
      <c r="H4389" s="29">
        <f t="shared" si="479"/>
        <v>1.3459612332806574</v>
      </c>
      <c r="I4389" s="30">
        <f>VLOOKUP(B4388,'מדדים וריביות'!B:C,2)</f>
        <v>26023993.665950201</v>
      </c>
      <c r="K4389" s="39">
        <f t="shared" si="480"/>
        <v>0</v>
      </c>
      <c r="L4389" s="39">
        <f t="shared" si="481"/>
        <v>0</v>
      </c>
      <c r="M4389" s="39">
        <f t="shared" si="482"/>
        <v>0</v>
      </c>
      <c r="N4389" s="41">
        <f t="shared" si="484"/>
        <v>0</v>
      </c>
    </row>
    <row r="4390" spans="2:14">
      <c r="B4390" s="1">
        <v>37255</v>
      </c>
      <c r="C4390" s="1">
        <f t="shared" si="483"/>
        <v>37226</v>
      </c>
      <c r="E4390" s="42">
        <f>IF(DAY(B4390)&gt;14,VLOOKUP(DATE(YEAR(C4390),MONTH(C4390)-1,DAY(1)),'מדדים וריביות'!B:C,2,FALSE),VLOOKUP(DATE(YEAR(C4390),MONTH(C4390)-2,DAY(1)),'מדדים וריביות'!B:C,2,FALSE))</f>
        <v>26049607.832944199</v>
      </c>
      <c r="F4390" s="43">
        <f>IF($B$5=1,'ריבית יומית'!D4384,'ריבית יומית'!G4384)</f>
        <v>1.0738622586670132E-4</v>
      </c>
      <c r="G4390" s="43">
        <f t="shared" si="478"/>
        <v>1.0738622586670132E-4</v>
      </c>
      <c r="H4390" s="29">
        <f t="shared" si="479"/>
        <v>1.3458167111033437</v>
      </c>
      <c r="I4390" s="30">
        <f>VLOOKUP(B4389,'מדדים וריביות'!B:C,2)</f>
        <v>26023993.665950201</v>
      </c>
      <c r="K4390" s="39">
        <f t="shared" si="480"/>
        <v>0</v>
      </c>
      <c r="L4390" s="39">
        <f t="shared" si="481"/>
        <v>0</v>
      </c>
      <c r="M4390" s="39">
        <f t="shared" si="482"/>
        <v>0</v>
      </c>
      <c r="N4390" s="41">
        <f t="shared" si="484"/>
        <v>0</v>
      </c>
    </row>
    <row r="4391" spans="2:14">
      <c r="B4391" s="1">
        <v>37256</v>
      </c>
      <c r="C4391" s="1">
        <f t="shared" si="483"/>
        <v>37226</v>
      </c>
      <c r="E4391" s="42">
        <f>IF(DAY(B4391)&gt;14,VLOOKUP(DATE(YEAR(C4391),MONTH(C4391)-1,DAY(1)),'מדדים וריביות'!B:C,2,FALSE),VLOOKUP(DATE(YEAR(C4391),MONTH(C4391)-2,DAY(1)),'מדדים וריביות'!B:C,2,FALSE))</f>
        <v>26049607.832944199</v>
      </c>
      <c r="F4391" s="43">
        <f>IF($B$5=1,'ריבית יומית'!D4385,'ריבית יומית'!G4385)</f>
        <v>1.0738622586670132E-4</v>
      </c>
      <c r="G4391" s="43">
        <f t="shared" si="478"/>
        <v>1.0738622586670132E-4</v>
      </c>
      <c r="H4391" s="29">
        <f t="shared" si="479"/>
        <v>1.3456722044440548</v>
      </c>
      <c r="I4391" s="30">
        <f>VLOOKUP(B4390,'מדדים וריביות'!B:C,2)</f>
        <v>26023993.665950201</v>
      </c>
      <c r="K4391" s="39">
        <f t="shared" si="480"/>
        <v>0</v>
      </c>
      <c r="L4391" s="39">
        <f t="shared" si="481"/>
        <v>0</v>
      </c>
      <c r="M4391" s="39">
        <f t="shared" si="482"/>
        <v>0</v>
      </c>
      <c r="N4391" s="41">
        <f t="shared" si="484"/>
        <v>0</v>
      </c>
    </row>
    <row r="4392" spans="2:14">
      <c r="B4392" s="1">
        <v>37257</v>
      </c>
      <c r="C4392" s="1">
        <f t="shared" si="483"/>
        <v>37257</v>
      </c>
      <c r="E4392" s="42">
        <f>IF(DAY(B4392)&gt;14,VLOOKUP(DATE(YEAR(C4392),MONTH(C4392)-1,DAY(1)),'מדדים וריביות'!B:C,2,FALSE),VLOOKUP(DATE(YEAR(C4392),MONTH(C4392)-2,DAY(1)),'מדדים וריביות'!B:C,2,FALSE))</f>
        <v>26049607.832944199</v>
      </c>
      <c r="F4392" s="43">
        <f>IF($B$5=1,'ריבית יומית'!D4386,'ריבית יומית'!G4386)</f>
        <v>1.0738622586670132E-4</v>
      </c>
      <c r="G4392" s="43">
        <f t="shared" si="478"/>
        <v>1.0738622586670132E-4</v>
      </c>
      <c r="H4392" s="29">
        <f t="shared" si="479"/>
        <v>1.3455277133011243</v>
      </c>
      <c r="I4392" s="30">
        <f>VLOOKUP(B4391,'מדדים וריביות'!B:C,2)</f>
        <v>26023993.665950201</v>
      </c>
      <c r="K4392" s="39">
        <f t="shared" si="480"/>
        <v>0</v>
      </c>
      <c r="L4392" s="39">
        <f t="shared" si="481"/>
        <v>0</v>
      </c>
      <c r="M4392" s="39">
        <f t="shared" si="482"/>
        <v>0</v>
      </c>
      <c r="N4392" s="41">
        <f t="shared" si="484"/>
        <v>0</v>
      </c>
    </row>
    <row r="4393" spans="2:14">
      <c r="B4393" s="1">
        <v>37258</v>
      </c>
      <c r="C4393" s="1">
        <f t="shared" si="483"/>
        <v>37257</v>
      </c>
      <c r="E4393" s="42">
        <f>IF(DAY(B4393)&gt;14,VLOOKUP(DATE(YEAR(C4393),MONTH(C4393)-1,DAY(1)),'מדדים וריביות'!B:C,2,FALSE),VLOOKUP(DATE(YEAR(C4393),MONTH(C4393)-2,DAY(1)),'מדדים וריביות'!B:C,2,FALSE))</f>
        <v>26049607.832944199</v>
      </c>
      <c r="F4393" s="43">
        <f>IF($B$5=1,'ריבית יומית'!D4387,'ריבית יומית'!G4387)</f>
        <v>1.0738622586670132E-4</v>
      </c>
      <c r="G4393" s="43">
        <f t="shared" si="478"/>
        <v>1.0738622586670132E-4</v>
      </c>
      <c r="H4393" s="29">
        <f t="shared" si="479"/>
        <v>1.3453832376728863</v>
      </c>
      <c r="I4393" s="30">
        <f>VLOOKUP(B4392,'מדדים וריביות'!B:C,2)</f>
        <v>26305749.502884701</v>
      </c>
      <c r="K4393" s="39">
        <f t="shared" si="480"/>
        <v>0</v>
      </c>
      <c r="L4393" s="39">
        <f t="shared" si="481"/>
        <v>0</v>
      </c>
      <c r="M4393" s="39">
        <f t="shared" si="482"/>
        <v>0</v>
      </c>
      <c r="N4393" s="41">
        <f t="shared" si="484"/>
        <v>0</v>
      </c>
    </row>
    <row r="4394" spans="2:14">
      <c r="B4394" s="1">
        <v>37259</v>
      </c>
      <c r="C4394" s="1">
        <f t="shared" si="483"/>
        <v>37257</v>
      </c>
      <c r="E4394" s="42">
        <f>IF(DAY(B4394)&gt;14,VLOOKUP(DATE(YEAR(C4394),MONTH(C4394)-1,DAY(1)),'מדדים וריביות'!B:C,2,FALSE),VLOOKUP(DATE(YEAR(C4394),MONTH(C4394)-2,DAY(1)),'מדדים וריביות'!B:C,2,FALSE))</f>
        <v>26049607.832944199</v>
      </c>
      <c r="F4394" s="43">
        <f>IF($B$5=1,'ריבית יומית'!D4388,'ריבית יומית'!G4388)</f>
        <v>1.0738622586670132E-4</v>
      </c>
      <c r="G4394" s="43">
        <f t="shared" si="478"/>
        <v>1.0738622586670132E-4</v>
      </c>
      <c r="H4394" s="29">
        <f t="shared" si="479"/>
        <v>1.3452387775576748</v>
      </c>
      <c r="I4394" s="30">
        <f>VLOOKUP(B4393,'מדדים וריביות'!B:C,2)</f>
        <v>26305749.502884701</v>
      </c>
      <c r="K4394" s="39">
        <f t="shared" si="480"/>
        <v>0</v>
      </c>
      <c r="L4394" s="39">
        <f t="shared" si="481"/>
        <v>0</v>
      </c>
      <c r="M4394" s="39">
        <f t="shared" si="482"/>
        <v>0</v>
      </c>
      <c r="N4394" s="41">
        <f t="shared" si="484"/>
        <v>0</v>
      </c>
    </row>
    <row r="4395" spans="2:14">
      <c r="B4395" s="1">
        <v>37260</v>
      </c>
      <c r="C4395" s="1">
        <f t="shared" si="483"/>
        <v>37257</v>
      </c>
      <c r="E4395" s="42">
        <f>IF(DAY(B4395)&gt;14,VLOOKUP(DATE(YEAR(C4395),MONTH(C4395)-1,DAY(1)),'מדדים וריביות'!B:C,2,FALSE),VLOOKUP(DATE(YEAR(C4395),MONTH(C4395)-2,DAY(1)),'מדדים וריביות'!B:C,2,FALSE))</f>
        <v>26049607.832944199</v>
      </c>
      <c r="F4395" s="43">
        <f>IF($B$5=1,'ריבית יומית'!D4389,'ריבית יומית'!G4389)</f>
        <v>1.0738622586670132E-4</v>
      </c>
      <c r="G4395" s="43">
        <f t="shared" si="478"/>
        <v>1.0738622586670132E-4</v>
      </c>
      <c r="H4395" s="29">
        <f t="shared" si="479"/>
        <v>1.3450943329538243</v>
      </c>
      <c r="I4395" s="30">
        <f>VLOOKUP(B4394,'מדדים וריביות'!B:C,2)</f>
        <v>26305749.502884701</v>
      </c>
      <c r="K4395" s="39">
        <f t="shared" si="480"/>
        <v>0</v>
      </c>
      <c r="L4395" s="39">
        <f t="shared" si="481"/>
        <v>0</v>
      </c>
      <c r="M4395" s="39">
        <f t="shared" si="482"/>
        <v>0</v>
      </c>
      <c r="N4395" s="41">
        <f t="shared" si="484"/>
        <v>0</v>
      </c>
    </row>
    <row r="4396" spans="2:14">
      <c r="B4396" s="1">
        <v>37261</v>
      </c>
      <c r="C4396" s="1">
        <f t="shared" si="483"/>
        <v>37257</v>
      </c>
      <c r="E4396" s="42">
        <f>IF(DAY(B4396)&gt;14,VLOOKUP(DATE(YEAR(C4396),MONTH(C4396)-1,DAY(1)),'מדדים וריביות'!B:C,2,FALSE),VLOOKUP(DATE(YEAR(C4396),MONTH(C4396)-2,DAY(1)),'מדדים וריביות'!B:C,2,FALSE))</f>
        <v>26049607.832944199</v>
      </c>
      <c r="F4396" s="43">
        <f>IF($B$5=1,'ריבית יומית'!D4390,'ריבית יומית'!G4390)</f>
        <v>1.0738622586670132E-4</v>
      </c>
      <c r="G4396" s="43">
        <f t="shared" si="478"/>
        <v>1.0738622586670132E-4</v>
      </c>
      <c r="H4396" s="29">
        <f t="shared" si="479"/>
        <v>1.3449499038596691</v>
      </c>
      <c r="I4396" s="30">
        <f>VLOOKUP(B4395,'מדדים וריביות'!B:C,2)</f>
        <v>26305749.502884701</v>
      </c>
      <c r="K4396" s="39">
        <f t="shared" si="480"/>
        <v>0</v>
      </c>
      <c r="L4396" s="39">
        <f t="shared" si="481"/>
        <v>0</v>
      </c>
      <c r="M4396" s="39">
        <f t="shared" si="482"/>
        <v>0</v>
      </c>
      <c r="N4396" s="41">
        <f t="shared" si="484"/>
        <v>0</v>
      </c>
    </row>
    <row r="4397" spans="2:14">
      <c r="B4397" s="1">
        <v>37262</v>
      </c>
      <c r="C4397" s="1">
        <f t="shared" si="483"/>
        <v>37257</v>
      </c>
      <c r="E4397" s="42">
        <f>IF(DAY(B4397)&gt;14,VLOOKUP(DATE(YEAR(C4397),MONTH(C4397)-1,DAY(1)),'מדדים וריביות'!B:C,2,FALSE),VLOOKUP(DATE(YEAR(C4397),MONTH(C4397)-2,DAY(1)),'מדדים וריביות'!B:C,2,FALSE))</f>
        <v>26049607.832944199</v>
      </c>
      <c r="F4397" s="43">
        <f>IF($B$5=1,'ריבית יומית'!D4391,'ריבית יומית'!G4391)</f>
        <v>1.0738622586670132E-4</v>
      </c>
      <c r="G4397" s="43">
        <f t="shared" si="478"/>
        <v>1.0738622586670132E-4</v>
      </c>
      <c r="H4397" s="29">
        <f t="shared" si="479"/>
        <v>1.3448054902735438</v>
      </c>
      <c r="I4397" s="30">
        <f>VLOOKUP(B4396,'מדדים וריביות'!B:C,2)</f>
        <v>26305749.502884701</v>
      </c>
      <c r="K4397" s="39">
        <f t="shared" si="480"/>
        <v>0</v>
      </c>
      <c r="L4397" s="39">
        <f t="shared" si="481"/>
        <v>0</v>
      </c>
      <c r="M4397" s="39">
        <f t="shared" si="482"/>
        <v>0</v>
      </c>
      <c r="N4397" s="41">
        <f t="shared" si="484"/>
        <v>0</v>
      </c>
    </row>
    <row r="4398" spans="2:14">
      <c r="B4398" s="1">
        <v>37263</v>
      </c>
      <c r="C4398" s="1">
        <f t="shared" si="483"/>
        <v>37257</v>
      </c>
      <c r="E4398" s="42">
        <f>IF(DAY(B4398)&gt;14,VLOOKUP(DATE(YEAR(C4398),MONTH(C4398)-1,DAY(1)),'מדדים וריביות'!B:C,2,FALSE),VLOOKUP(DATE(YEAR(C4398),MONTH(C4398)-2,DAY(1)),'מדדים וריביות'!B:C,2,FALSE))</f>
        <v>26049607.832944199</v>
      </c>
      <c r="F4398" s="43">
        <f>IF($B$5=1,'ריבית יומית'!D4392,'ריבית יומית'!G4392)</f>
        <v>1.0738622586670132E-4</v>
      </c>
      <c r="G4398" s="43">
        <f t="shared" si="478"/>
        <v>1.0738622586670132E-4</v>
      </c>
      <c r="H4398" s="29">
        <f t="shared" si="479"/>
        <v>1.3446610921937834</v>
      </c>
      <c r="I4398" s="30">
        <f>VLOOKUP(B4397,'מדדים וריביות'!B:C,2)</f>
        <v>26305749.502884701</v>
      </c>
      <c r="K4398" s="39">
        <f t="shared" si="480"/>
        <v>0</v>
      </c>
      <c r="L4398" s="39">
        <f t="shared" si="481"/>
        <v>0</v>
      </c>
      <c r="M4398" s="39">
        <f t="shared" si="482"/>
        <v>0</v>
      </c>
      <c r="N4398" s="41">
        <f t="shared" si="484"/>
        <v>0</v>
      </c>
    </row>
    <row r="4399" spans="2:14">
      <c r="B4399" s="1">
        <v>37264</v>
      </c>
      <c r="C4399" s="1">
        <f t="shared" si="483"/>
        <v>37257</v>
      </c>
      <c r="E4399" s="42">
        <f>IF(DAY(B4399)&gt;14,VLOOKUP(DATE(YEAR(C4399),MONTH(C4399)-1,DAY(1)),'מדדים וריביות'!B:C,2,FALSE),VLOOKUP(DATE(YEAR(C4399),MONTH(C4399)-2,DAY(1)),'מדדים וריביות'!B:C,2,FALSE))</f>
        <v>26049607.832944199</v>
      </c>
      <c r="F4399" s="43">
        <f>IF($B$5=1,'ריבית יומית'!D4393,'ריבית יומית'!G4393)</f>
        <v>1.0738622586670132E-4</v>
      </c>
      <c r="G4399" s="43">
        <f t="shared" si="478"/>
        <v>1.0738622586670132E-4</v>
      </c>
      <c r="H4399" s="29">
        <f t="shared" si="479"/>
        <v>1.3445167096187227</v>
      </c>
      <c r="I4399" s="30">
        <f>VLOOKUP(B4398,'מדדים וריביות'!B:C,2)</f>
        <v>26305749.502884701</v>
      </c>
      <c r="K4399" s="39">
        <f t="shared" si="480"/>
        <v>0</v>
      </c>
      <c r="L4399" s="39">
        <f t="shared" si="481"/>
        <v>0</v>
      </c>
      <c r="M4399" s="39">
        <f t="shared" si="482"/>
        <v>0</v>
      </c>
      <c r="N4399" s="41">
        <f t="shared" si="484"/>
        <v>0</v>
      </c>
    </row>
    <row r="4400" spans="2:14">
      <c r="B4400" s="1">
        <v>37265</v>
      </c>
      <c r="C4400" s="1">
        <f t="shared" si="483"/>
        <v>37257</v>
      </c>
      <c r="E4400" s="42">
        <f>IF(DAY(B4400)&gt;14,VLOOKUP(DATE(YEAR(C4400),MONTH(C4400)-1,DAY(1)),'מדדים וריביות'!B:C,2,FALSE),VLOOKUP(DATE(YEAR(C4400),MONTH(C4400)-2,DAY(1)),'מדדים וריביות'!B:C,2,FALSE))</f>
        <v>26049607.832944199</v>
      </c>
      <c r="F4400" s="43">
        <f>IF($B$5=1,'ריבית יומית'!D4394,'ריבית יומית'!G4394)</f>
        <v>1.0738622586670132E-4</v>
      </c>
      <c r="G4400" s="43">
        <f t="shared" si="478"/>
        <v>1.0738622586670132E-4</v>
      </c>
      <c r="H4400" s="29">
        <f t="shared" si="479"/>
        <v>1.3443723425466971</v>
      </c>
      <c r="I4400" s="30">
        <f>VLOOKUP(B4399,'מדדים וריביות'!B:C,2)</f>
        <v>26305749.502884701</v>
      </c>
      <c r="K4400" s="39">
        <f t="shared" si="480"/>
        <v>0</v>
      </c>
      <c r="L4400" s="39">
        <f t="shared" si="481"/>
        <v>0</v>
      </c>
      <c r="M4400" s="39">
        <f t="shared" si="482"/>
        <v>0</v>
      </c>
      <c r="N4400" s="41">
        <f t="shared" si="484"/>
        <v>0</v>
      </c>
    </row>
    <row r="4401" spans="2:14">
      <c r="B4401" s="1">
        <v>37266</v>
      </c>
      <c r="C4401" s="1">
        <f t="shared" si="483"/>
        <v>37257</v>
      </c>
      <c r="E4401" s="42">
        <f>IF(DAY(B4401)&gt;14,VLOOKUP(DATE(YEAR(C4401),MONTH(C4401)-1,DAY(1)),'מדדים וריביות'!B:C,2,FALSE),VLOOKUP(DATE(YEAR(C4401),MONTH(C4401)-2,DAY(1)),'מדדים וריביות'!B:C,2,FALSE))</f>
        <v>26049607.832944199</v>
      </c>
      <c r="F4401" s="43">
        <f>IF($B$5=1,'ריבית יומית'!D4395,'ריבית יומית'!G4395)</f>
        <v>1.0738622586670132E-4</v>
      </c>
      <c r="G4401" s="43">
        <f t="shared" si="478"/>
        <v>1.0738622586670132E-4</v>
      </c>
      <c r="H4401" s="29">
        <f t="shared" si="479"/>
        <v>1.3442279909760417</v>
      </c>
      <c r="I4401" s="30">
        <f>VLOOKUP(B4400,'מדדים וריביות'!B:C,2)</f>
        <v>26305749.502884701</v>
      </c>
      <c r="K4401" s="39">
        <f t="shared" si="480"/>
        <v>0</v>
      </c>
      <c r="L4401" s="39">
        <f t="shared" si="481"/>
        <v>0</v>
      </c>
      <c r="M4401" s="39">
        <f t="shared" si="482"/>
        <v>0</v>
      </c>
      <c r="N4401" s="41">
        <f t="shared" si="484"/>
        <v>0</v>
      </c>
    </row>
    <row r="4402" spans="2:14">
      <c r="B4402" s="1">
        <v>37267</v>
      </c>
      <c r="C4402" s="1">
        <f t="shared" si="483"/>
        <v>37257</v>
      </c>
      <c r="E4402" s="42">
        <f>IF(DAY(B4402)&gt;14,VLOOKUP(DATE(YEAR(C4402),MONTH(C4402)-1,DAY(1)),'מדדים וריביות'!B:C,2,FALSE),VLOOKUP(DATE(YEAR(C4402),MONTH(C4402)-2,DAY(1)),'מדדים וריביות'!B:C,2,FALSE))</f>
        <v>26049607.832944199</v>
      </c>
      <c r="F4402" s="43">
        <f>IF($B$5=1,'ריבית יומית'!D4396,'ריבית יומית'!G4396)</f>
        <v>1.0738622586670132E-4</v>
      </c>
      <c r="G4402" s="43">
        <f t="shared" si="478"/>
        <v>1.0738622586670132E-4</v>
      </c>
      <c r="H4402" s="29">
        <f t="shared" si="479"/>
        <v>1.3440836549050923</v>
      </c>
      <c r="I4402" s="30">
        <f>VLOOKUP(B4401,'מדדים וריביות'!B:C,2)</f>
        <v>26305749.502884701</v>
      </c>
      <c r="K4402" s="39">
        <f t="shared" si="480"/>
        <v>0</v>
      </c>
      <c r="L4402" s="39">
        <f t="shared" si="481"/>
        <v>0</v>
      </c>
      <c r="M4402" s="39">
        <f t="shared" si="482"/>
        <v>0</v>
      </c>
      <c r="N4402" s="41">
        <f t="shared" si="484"/>
        <v>0</v>
      </c>
    </row>
    <row r="4403" spans="2:14">
      <c r="B4403" s="1">
        <v>37268</v>
      </c>
      <c r="C4403" s="1">
        <f t="shared" si="483"/>
        <v>37257</v>
      </c>
      <c r="E4403" s="42">
        <f>IF(DAY(B4403)&gt;14,VLOOKUP(DATE(YEAR(C4403),MONTH(C4403)-1,DAY(1)),'מדדים וריביות'!B:C,2,FALSE),VLOOKUP(DATE(YEAR(C4403),MONTH(C4403)-2,DAY(1)),'מדדים וריביות'!B:C,2,FALSE))</f>
        <v>26049607.832944199</v>
      </c>
      <c r="F4403" s="43">
        <f>IF($B$5=1,'ריבית יומית'!D4397,'ריבית יומית'!G4397)</f>
        <v>1.0738622586670132E-4</v>
      </c>
      <c r="G4403" s="43">
        <f t="shared" si="478"/>
        <v>1.0738622586670132E-4</v>
      </c>
      <c r="H4403" s="29">
        <f t="shared" si="479"/>
        <v>1.3439393343321846</v>
      </c>
      <c r="I4403" s="30">
        <f>VLOOKUP(B4402,'מדדים וריביות'!B:C,2)</f>
        <v>26305749.502884701</v>
      </c>
      <c r="K4403" s="39">
        <f t="shared" si="480"/>
        <v>0</v>
      </c>
      <c r="L4403" s="39">
        <f t="shared" si="481"/>
        <v>0</v>
      </c>
      <c r="M4403" s="39">
        <f t="shared" si="482"/>
        <v>0</v>
      </c>
      <c r="N4403" s="41">
        <f t="shared" si="484"/>
        <v>0</v>
      </c>
    </row>
    <row r="4404" spans="2:14">
      <c r="B4404" s="1">
        <v>37269</v>
      </c>
      <c r="C4404" s="1">
        <f t="shared" si="483"/>
        <v>37257</v>
      </c>
      <c r="E4404" s="42">
        <f>IF(DAY(B4404)&gt;14,VLOOKUP(DATE(YEAR(C4404),MONTH(C4404)-1,DAY(1)),'מדדים וריביות'!B:C,2,FALSE),VLOOKUP(DATE(YEAR(C4404),MONTH(C4404)-2,DAY(1)),'מדדים וריביות'!B:C,2,FALSE))</f>
        <v>26049607.832944199</v>
      </c>
      <c r="F4404" s="43">
        <f>IF($B$5=1,'ריבית יומית'!D4398,'ריבית יומית'!G4398)</f>
        <v>1.0738622586670132E-4</v>
      </c>
      <c r="G4404" s="43">
        <f t="shared" si="478"/>
        <v>1.0738622586670132E-4</v>
      </c>
      <c r="H4404" s="29">
        <f t="shared" si="479"/>
        <v>1.3437950292556544</v>
      </c>
      <c r="I4404" s="30">
        <f>VLOOKUP(B4403,'מדדים וריביות'!B:C,2)</f>
        <v>26305749.502884701</v>
      </c>
      <c r="K4404" s="39">
        <f t="shared" si="480"/>
        <v>0</v>
      </c>
      <c r="L4404" s="39">
        <f t="shared" si="481"/>
        <v>0</v>
      </c>
      <c r="M4404" s="39">
        <f t="shared" si="482"/>
        <v>0</v>
      </c>
      <c r="N4404" s="41">
        <f t="shared" si="484"/>
        <v>0</v>
      </c>
    </row>
    <row r="4405" spans="2:14">
      <c r="B4405" s="1">
        <v>37270</v>
      </c>
      <c r="C4405" s="1">
        <f t="shared" si="483"/>
        <v>37257</v>
      </c>
      <c r="E4405" s="42">
        <f>IF(DAY(B4405)&gt;14,VLOOKUP(DATE(YEAR(C4405),MONTH(C4405)-1,DAY(1)),'מדדים וריביות'!B:C,2,FALSE),VLOOKUP(DATE(YEAR(C4405),MONTH(C4405)-2,DAY(1)),'מדדים וריביות'!B:C,2,FALSE))</f>
        <v>26049607.832944199</v>
      </c>
      <c r="F4405" s="43">
        <f>IF($B$5=1,'ריבית יומית'!D4399,'ריבית יומית'!G4399)</f>
        <v>1.0738622586670132E-4</v>
      </c>
      <c r="G4405" s="43">
        <f t="shared" si="478"/>
        <v>1.0738622586670132E-4</v>
      </c>
      <c r="H4405" s="29">
        <f t="shared" si="479"/>
        <v>1.3436507396738377</v>
      </c>
      <c r="I4405" s="30">
        <f>VLOOKUP(B4404,'מדדים וריביות'!B:C,2)</f>
        <v>26305749.502884701</v>
      </c>
      <c r="K4405" s="39">
        <f t="shared" si="480"/>
        <v>0</v>
      </c>
      <c r="L4405" s="39">
        <f t="shared" si="481"/>
        <v>0</v>
      </c>
      <c r="M4405" s="39">
        <f t="shared" si="482"/>
        <v>0</v>
      </c>
      <c r="N4405" s="41">
        <f t="shared" si="484"/>
        <v>0</v>
      </c>
    </row>
    <row r="4406" spans="2:14">
      <c r="B4406" s="1">
        <v>37271</v>
      </c>
      <c r="C4406" s="1">
        <f t="shared" si="483"/>
        <v>37257</v>
      </c>
      <c r="E4406" s="42">
        <f>IF(DAY(B4406)&gt;14,VLOOKUP(DATE(YEAR(C4406),MONTH(C4406)-1,DAY(1)),'מדדים וריביות'!B:C,2,FALSE),VLOOKUP(DATE(YEAR(C4406),MONTH(C4406)-2,DAY(1)),'מדדים וריביות'!B:C,2,FALSE))</f>
        <v>26023993.665950201</v>
      </c>
      <c r="F4406" s="43">
        <f>IF($B$5=1,'ריבית יומית'!D4400,'ריבית יומית'!G4400)</f>
        <v>1.0738622586670132E-4</v>
      </c>
      <c r="G4406" s="43">
        <f t="shared" si="478"/>
        <v>1.0738622586670132E-4</v>
      </c>
      <c r="H4406" s="29">
        <f t="shared" si="479"/>
        <v>1.343506465585071</v>
      </c>
      <c r="I4406" s="30">
        <f>VLOOKUP(B4405,'מדדים וריביות'!B:C,2)</f>
        <v>26305749.502884701</v>
      </c>
      <c r="K4406" s="39">
        <f t="shared" si="480"/>
        <v>0</v>
      </c>
      <c r="L4406" s="39">
        <f t="shared" si="481"/>
        <v>0</v>
      </c>
      <c r="M4406" s="39">
        <f t="shared" si="482"/>
        <v>0</v>
      </c>
      <c r="N4406" s="41">
        <f t="shared" si="484"/>
        <v>0</v>
      </c>
    </row>
    <row r="4407" spans="2:14">
      <c r="B4407" s="1">
        <v>37272</v>
      </c>
      <c r="C4407" s="1">
        <f t="shared" si="483"/>
        <v>37257</v>
      </c>
      <c r="E4407" s="42">
        <f>IF(DAY(B4407)&gt;14,VLOOKUP(DATE(YEAR(C4407),MONTH(C4407)-1,DAY(1)),'מדדים וריביות'!B:C,2,FALSE),VLOOKUP(DATE(YEAR(C4407),MONTH(C4407)-2,DAY(1)),'מדדים וריביות'!B:C,2,FALSE))</f>
        <v>26023993.665950201</v>
      </c>
      <c r="F4407" s="43">
        <f>IF($B$5=1,'ריבית יומית'!D4401,'ריבית יומית'!G4401)</f>
        <v>1.0738622586670132E-4</v>
      </c>
      <c r="G4407" s="43">
        <f t="shared" si="478"/>
        <v>1.0738622586670132E-4</v>
      </c>
      <c r="H4407" s="29">
        <f t="shared" si="479"/>
        <v>1.3433622069876907</v>
      </c>
      <c r="I4407" s="30">
        <f>VLOOKUP(B4406,'מדדים וריביות'!B:C,2)</f>
        <v>26305749.502884701</v>
      </c>
      <c r="K4407" s="39">
        <f t="shared" si="480"/>
        <v>0</v>
      </c>
      <c r="L4407" s="39">
        <f t="shared" si="481"/>
        <v>0</v>
      </c>
      <c r="M4407" s="39">
        <f t="shared" si="482"/>
        <v>0</v>
      </c>
      <c r="N4407" s="41">
        <f t="shared" si="484"/>
        <v>0</v>
      </c>
    </row>
    <row r="4408" spans="2:14">
      <c r="B4408" s="1">
        <v>37273</v>
      </c>
      <c r="C4408" s="1">
        <f t="shared" si="483"/>
        <v>37257</v>
      </c>
      <c r="E4408" s="42">
        <f>IF(DAY(B4408)&gt;14,VLOOKUP(DATE(YEAR(C4408),MONTH(C4408)-1,DAY(1)),'מדדים וריביות'!B:C,2,FALSE),VLOOKUP(DATE(YEAR(C4408),MONTH(C4408)-2,DAY(1)),'מדדים וריביות'!B:C,2,FALSE))</f>
        <v>26023993.665950201</v>
      </c>
      <c r="F4408" s="43">
        <f>IF($B$5=1,'ריבית יומית'!D4402,'ריבית יומית'!G4402)</f>
        <v>1.0738622586670132E-4</v>
      </c>
      <c r="G4408" s="43">
        <f t="shared" si="478"/>
        <v>1.0738622586670132E-4</v>
      </c>
      <c r="H4408" s="29">
        <f t="shared" si="479"/>
        <v>1.3432179638800332</v>
      </c>
      <c r="I4408" s="30">
        <f>VLOOKUP(B4407,'מדדים וריביות'!B:C,2)</f>
        <v>26305749.502884701</v>
      </c>
      <c r="K4408" s="39">
        <f t="shared" si="480"/>
        <v>0</v>
      </c>
      <c r="L4408" s="39">
        <f t="shared" si="481"/>
        <v>0</v>
      </c>
      <c r="M4408" s="39">
        <f t="shared" si="482"/>
        <v>0</v>
      </c>
      <c r="N4408" s="41">
        <f t="shared" si="484"/>
        <v>0</v>
      </c>
    </row>
    <row r="4409" spans="2:14">
      <c r="B4409" s="1">
        <v>37274</v>
      </c>
      <c r="C4409" s="1">
        <f t="shared" si="483"/>
        <v>37257</v>
      </c>
      <c r="E4409" s="42">
        <f>IF(DAY(B4409)&gt;14,VLOOKUP(DATE(YEAR(C4409),MONTH(C4409)-1,DAY(1)),'מדדים וריביות'!B:C,2,FALSE),VLOOKUP(DATE(YEAR(C4409),MONTH(C4409)-2,DAY(1)),'מדדים וריביות'!B:C,2,FALSE))</f>
        <v>26023993.665950201</v>
      </c>
      <c r="F4409" s="43">
        <f>IF($B$5=1,'ריבית יומית'!D4403,'ריבית יומית'!G4403)</f>
        <v>1.0738622586670132E-4</v>
      </c>
      <c r="G4409" s="43">
        <f t="shared" si="478"/>
        <v>1.0738622586670132E-4</v>
      </c>
      <c r="H4409" s="29">
        <f t="shared" si="479"/>
        <v>1.3430737362604355</v>
      </c>
      <c r="I4409" s="30">
        <f>VLOOKUP(B4408,'מדדים וריביות'!B:C,2)</f>
        <v>26305749.502884701</v>
      </c>
      <c r="K4409" s="39">
        <f t="shared" si="480"/>
        <v>0</v>
      </c>
      <c r="L4409" s="39">
        <f t="shared" si="481"/>
        <v>0</v>
      </c>
      <c r="M4409" s="39">
        <f t="shared" si="482"/>
        <v>0</v>
      </c>
      <c r="N4409" s="41">
        <f t="shared" si="484"/>
        <v>0</v>
      </c>
    </row>
    <row r="4410" spans="2:14">
      <c r="B4410" s="1">
        <v>37275</v>
      </c>
      <c r="C4410" s="1">
        <f t="shared" si="483"/>
        <v>37257</v>
      </c>
      <c r="E4410" s="42">
        <f>IF(DAY(B4410)&gt;14,VLOOKUP(DATE(YEAR(C4410),MONTH(C4410)-1,DAY(1)),'מדדים וריביות'!B:C,2,FALSE),VLOOKUP(DATE(YEAR(C4410),MONTH(C4410)-2,DAY(1)),'מדדים וריביות'!B:C,2,FALSE))</f>
        <v>26023993.665950201</v>
      </c>
      <c r="F4410" s="43">
        <f>IF($B$5=1,'ריבית יומית'!D4404,'ריבית יומית'!G4404)</f>
        <v>1.0738622586670132E-4</v>
      </c>
      <c r="G4410" s="43">
        <f t="shared" si="478"/>
        <v>1.0738622586670132E-4</v>
      </c>
      <c r="H4410" s="29">
        <f t="shared" si="479"/>
        <v>1.3429295241272345</v>
      </c>
      <c r="I4410" s="30">
        <f>VLOOKUP(B4409,'מדדים וריביות'!B:C,2)</f>
        <v>26305749.502884701</v>
      </c>
      <c r="K4410" s="39">
        <f t="shared" si="480"/>
        <v>0</v>
      </c>
      <c r="L4410" s="39">
        <f t="shared" si="481"/>
        <v>0</v>
      </c>
      <c r="M4410" s="39">
        <f t="shared" si="482"/>
        <v>0</v>
      </c>
      <c r="N4410" s="41">
        <f t="shared" si="484"/>
        <v>0</v>
      </c>
    </row>
    <row r="4411" spans="2:14">
      <c r="B4411" s="1">
        <v>37276</v>
      </c>
      <c r="C4411" s="1">
        <f t="shared" si="483"/>
        <v>37257</v>
      </c>
      <c r="E4411" s="42">
        <f>IF(DAY(B4411)&gt;14,VLOOKUP(DATE(YEAR(C4411),MONTH(C4411)-1,DAY(1)),'מדדים וריביות'!B:C,2,FALSE),VLOOKUP(DATE(YEAR(C4411),MONTH(C4411)-2,DAY(1)),'מדדים וריביות'!B:C,2,FALSE))</f>
        <v>26023993.665950201</v>
      </c>
      <c r="F4411" s="43">
        <f>IF($B$5=1,'ריבית יומית'!D4405,'ריבית יומית'!G4405)</f>
        <v>1.0738622586670132E-4</v>
      </c>
      <c r="G4411" s="43">
        <f t="shared" si="478"/>
        <v>1.0738622586670132E-4</v>
      </c>
      <c r="H4411" s="29">
        <f t="shared" si="479"/>
        <v>1.3427853274787673</v>
      </c>
      <c r="I4411" s="30">
        <f>VLOOKUP(B4410,'מדדים וריביות'!B:C,2)</f>
        <v>26305749.502884701</v>
      </c>
      <c r="K4411" s="39">
        <f t="shared" si="480"/>
        <v>0</v>
      </c>
      <c r="L4411" s="39">
        <f t="shared" si="481"/>
        <v>0</v>
      </c>
      <c r="M4411" s="39">
        <f t="shared" si="482"/>
        <v>0</v>
      </c>
      <c r="N4411" s="41">
        <f t="shared" si="484"/>
        <v>0</v>
      </c>
    </row>
    <row r="4412" spans="2:14">
      <c r="B4412" s="1">
        <v>37277</v>
      </c>
      <c r="C4412" s="1">
        <f t="shared" si="483"/>
        <v>37257</v>
      </c>
      <c r="E4412" s="42">
        <f>IF(DAY(B4412)&gt;14,VLOOKUP(DATE(YEAR(C4412),MONTH(C4412)-1,DAY(1)),'מדדים וריביות'!B:C,2,FALSE),VLOOKUP(DATE(YEAR(C4412),MONTH(C4412)-2,DAY(1)),'מדדים וריביות'!B:C,2,FALSE))</f>
        <v>26023993.665950201</v>
      </c>
      <c r="F4412" s="43">
        <f>IF($B$5=1,'ריבית יומית'!D4406,'ריבית יומית'!G4406)</f>
        <v>1.0738622586670132E-4</v>
      </c>
      <c r="G4412" s="43">
        <f t="shared" si="478"/>
        <v>1.0738622586670132E-4</v>
      </c>
      <c r="H4412" s="29">
        <f t="shared" si="479"/>
        <v>1.3426411463133714</v>
      </c>
      <c r="I4412" s="30">
        <f>VLOOKUP(B4411,'מדדים וריביות'!B:C,2)</f>
        <v>26305749.502884701</v>
      </c>
      <c r="K4412" s="39">
        <f t="shared" si="480"/>
        <v>0</v>
      </c>
      <c r="L4412" s="39">
        <f t="shared" si="481"/>
        <v>0</v>
      </c>
      <c r="M4412" s="39">
        <f t="shared" si="482"/>
        <v>0</v>
      </c>
      <c r="N4412" s="41">
        <f t="shared" si="484"/>
        <v>0</v>
      </c>
    </row>
    <row r="4413" spans="2:14">
      <c r="B4413" s="1">
        <v>37278</v>
      </c>
      <c r="C4413" s="1">
        <f t="shared" si="483"/>
        <v>37257</v>
      </c>
      <c r="E4413" s="42">
        <f>IF(DAY(B4413)&gt;14,VLOOKUP(DATE(YEAR(C4413),MONTH(C4413)-1,DAY(1)),'מדדים וריביות'!B:C,2,FALSE),VLOOKUP(DATE(YEAR(C4413),MONTH(C4413)-2,DAY(1)),'מדדים וריביות'!B:C,2,FALSE))</f>
        <v>26023993.665950201</v>
      </c>
      <c r="F4413" s="43">
        <f>IF($B$5=1,'ריבית יומית'!D4407,'ריבית יומית'!G4407)</f>
        <v>1.0738622586670132E-4</v>
      </c>
      <c r="G4413" s="43">
        <f t="shared" si="478"/>
        <v>1.0738622586670132E-4</v>
      </c>
      <c r="H4413" s="29">
        <f t="shared" si="479"/>
        <v>1.3424969806293841</v>
      </c>
      <c r="I4413" s="30">
        <f>VLOOKUP(B4412,'מדדים וריביות'!B:C,2)</f>
        <v>26305749.502884701</v>
      </c>
      <c r="K4413" s="39">
        <f t="shared" si="480"/>
        <v>0</v>
      </c>
      <c r="L4413" s="39">
        <f t="shared" si="481"/>
        <v>0</v>
      </c>
      <c r="M4413" s="39">
        <f t="shared" si="482"/>
        <v>0</v>
      </c>
      <c r="N4413" s="41">
        <f t="shared" si="484"/>
        <v>0</v>
      </c>
    </row>
    <row r="4414" spans="2:14">
      <c r="B4414" s="1">
        <v>37279</v>
      </c>
      <c r="C4414" s="1">
        <f t="shared" si="483"/>
        <v>37257</v>
      </c>
      <c r="E4414" s="42">
        <f>IF(DAY(B4414)&gt;14,VLOOKUP(DATE(YEAR(C4414),MONTH(C4414)-1,DAY(1)),'מדדים וריביות'!B:C,2,FALSE),VLOOKUP(DATE(YEAR(C4414),MONTH(C4414)-2,DAY(1)),'מדדים וריביות'!B:C,2,FALSE))</f>
        <v>26023993.665950201</v>
      </c>
      <c r="F4414" s="43">
        <f>IF($B$5=1,'ריבית יומית'!D4408,'ריבית יומית'!G4408)</f>
        <v>1.0738622586670132E-4</v>
      </c>
      <c r="G4414" s="43">
        <f t="shared" si="478"/>
        <v>1.0738622586670132E-4</v>
      </c>
      <c r="H4414" s="29">
        <f t="shared" si="479"/>
        <v>1.3423528304251433</v>
      </c>
      <c r="I4414" s="30">
        <f>VLOOKUP(B4413,'מדדים וריביות'!B:C,2)</f>
        <v>26305749.502884701</v>
      </c>
      <c r="K4414" s="39">
        <f t="shared" si="480"/>
        <v>0</v>
      </c>
      <c r="L4414" s="39">
        <f t="shared" si="481"/>
        <v>0</v>
      </c>
      <c r="M4414" s="39">
        <f t="shared" si="482"/>
        <v>0</v>
      </c>
      <c r="N4414" s="41">
        <f t="shared" si="484"/>
        <v>0</v>
      </c>
    </row>
    <row r="4415" spans="2:14">
      <c r="B4415" s="1">
        <v>37280</v>
      </c>
      <c r="C4415" s="1">
        <f t="shared" si="483"/>
        <v>37257</v>
      </c>
      <c r="E4415" s="42">
        <f>IF(DAY(B4415)&gt;14,VLOOKUP(DATE(YEAR(C4415),MONTH(C4415)-1,DAY(1)),'מדדים וריביות'!B:C,2,FALSE),VLOOKUP(DATE(YEAR(C4415),MONTH(C4415)-2,DAY(1)),'מדדים וריביות'!B:C,2,FALSE))</f>
        <v>26023993.665950201</v>
      </c>
      <c r="F4415" s="43">
        <f>IF($B$5=1,'ריבית יומית'!D4409,'ריבית יומית'!G4409)</f>
        <v>1.0738622586670132E-4</v>
      </c>
      <c r="G4415" s="43">
        <f t="shared" si="478"/>
        <v>1.0738622586670132E-4</v>
      </c>
      <c r="H4415" s="29">
        <f t="shared" si="479"/>
        <v>1.3422086956989867</v>
      </c>
      <c r="I4415" s="30">
        <f>VLOOKUP(B4414,'מדדים וריביות'!B:C,2)</f>
        <v>26305749.502884701</v>
      </c>
      <c r="K4415" s="39">
        <f t="shared" si="480"/>
        <v>0</v>
      </c>
      <c r="L4415" s="39">
        <f t="shared" si="481"/>
        <v>0</v>
      </c>
      <c r="M4415" s="39">
        <f t="shared" si="482"/>
        <v>0</v>
      </c>
      <c r="N4415" s="41">
        <f t="shared" si="484"/>
        <v>0</v>
      </c>
    </row>
    <row r="4416" spans="2:14">
      <c r="B4416" s="1">
        <v>37281</v>
      </c>
      <c r="C4416" s="1">
        <f t="shared" si="483"/>
        <v>37257</v>
      </c>
      <c r="E4416" s="42">
        <f>IF(DAY(B4416)&gt;14,VLOOKUP(DATE(YEAR(C4416),MONTH(C4416)-1,DAY(1)),'מדדים וריביות'!B:C,2,FALSE),VLOOKUP(DATE(YEAR(C4416),MONTH(C4416)-2,DAY(1)),'מדדים וריביות'!B:C,2,FALSE))</f>
        <v>26023993.665950201</v>
      </c>
      <c r="F4416" s="43">
        <f>IF($B$5=1,'ריבית יומית'!D4410,'ריבית יומית'!G4410)</f>
        <v>1.0738622586670132E-4</v>
      </c>
      <c r="G4416" s="43">
        <f t="shared" si="478"/>
        <v>1.0738622586670132E-4</v>
      </c>
      <c r="H4416" s="29">
        <f t="shared" si="479"/>
        <v>1.3420645764492525</v>
      </c>
      <c r="I4416" s="30">
        <f>VLOOKUP(B4415,'מדדים וריביות'!B:C,2)</f>
        <v>26305749.502884701</v>
      </c>
      <c r="K4416" s="39">
        <f t="shared" si="480"/>
        <v>0</v>
      </c>
      <c r="L4416" s="39">
        <f t="shared" si="481"/>
        <v>0</v>
      </c>
      <c r="M4416" s="39">
        <f t="shared" si="482"/>
        <v>0</v>
      </c>
      <c r="N4416" s="41">
        <f t="shared" si="484"/>
        <v>0</v>
      </c>
    </row>
    <row r="4417" spans="2:14">
      <c r="B4417" s="1">
        <v>37282</v>
      </c>
      <c r="C4417" s="1">
        <f t="shared" si="483"/>
        <v>37257</v>
      </c>
      <c r="E4417" s="42">
        <f>IF(DAY(B4417)&gt;14,VLOOKUP(DATE(YEAR(C4417),MONTH(C4417)-1,DAY(1)),'מדדים וריביות'!B:C,2,FALSE),VLOOKUP(DATE(YEAR(C4417),MONTH(C4417)-2,DAY(1)),'מדדים וריביות'!B:C,2,FALSE))</f>
        <v>26023993.665950201</v>
      </c>
      <c r="F4417" s="43">
        <f>IF($B$5=1,'ריבית יומית'!D4411,'ריבית יומית'!G4411)</f>
        <v>1.0738622586670132E-4</v>
      </c>
      <c r="G4417" s="43">
        <f t="shared" si="478"/>
        <v>1.0738622586670132E-4</v>
      </c>
      <c r="H4417" s="29">
        <f t="shared" si="479"/>
        <v>1.3419204726742788</v>
      </c>
      <c r="I4417" s="30">
        <f>VLOOKUP(B4416,'מדדים וריביות'!B:C,2)</f>
        <v>26305749.502884701</v>
      </c>
      <c r="K4417" s="39">
        <f t="shared" si="480"/>
        <v>0</v>
      </c>
      <c r="L4417" s="39">
        <f t="shared" si="481"/>
        <v>0</v>
      </c>
      <c r="M4417" s="39">
        <f t="shared" si="482"/>
        <v>0</v>
      </c>
      <c r="N4417" s="41">
        <f t="shared" si="484"/>
        <v>0</v>
      </c>
    </row>
    <row r="4418" spans="2:14">
      <c r="B4418" s="1">
        <v>37283</v>
      </c>
      <c r="C4418" s="1">
        <f t="shared" si="483"/>
        <v>37257</v>
      </c>
      <c r="E4418" s="42">
        <f>IF(DAY(B4418)&gt;14,VLOOKUP(DATE(YEAR(C4418),MONTH(C4418)-1,DAY(1)),'מדדים וריביות'!B:C,2,FALSE),VLOOKUP(DATE(YEAR(C4418),MONTH(C4418)-2,DAY(1)),'מדדים וריביות'!B:C,2,FALSE))</f>
        <v>26023993.665950201</v>
      </c>
      <c r="F4418" s="43">
        <f>IF($B$5=1,'ריבית יומית'!D4412,'ריבית יומית'!G4412)</f>
        <v>1.0738622586670132E-4</v>
      </c>
      <c r="G4418" s="43">
        <f t="shared" si="478"/>
        <v>1.0738622586670132E-4</v>
      </c>
      <c r="H4418" s="29">
        <f t="shared" si="479"/>
        <v>1.341776384372404</v>
      </c>
      <c r="I4418" s="30">
        <f>VLOOKUP(B4417,'מדדים וריביות'!B:C,2)</f>
        <v>26305749.502884701</v>
      </c>
      <c r="K4418" s="39">
        <f t="shared" si="480"/>
        <v>0</v>
      </c>
      <c r="L4418" s="39">
        <f t="shared" si="481"/>
        <v>0</v>
      </c>
      <c r="M4418" s="39">
        <f t="shared" si="482"/>
        <v>0</v>
      </c>
      <c r="N4418" s="41">
        <f t="shared" si="484"/>
        <v>0</v>
      </c>
    </row>
    <row r="4419" spans="2:14">
      <c r="B4419" s="1">
        <v>37284</v>
      </c>
      <c r="C4419" s="1">
        <f t="shared" si="483"/>
        <v>37257</v>
      </c>
      <c r="E4419" s="42">
        <f>IF(DAY(B4419)&gt;14,VLOOKUP(DATE(YEAR(C4419),MONTH(C4419)-1,DAY(1)),'מדדים וריביות'!B:C,2,FALSE),VLOOKUP(DATE(YEAR(C4419),MONTH(C4419)-2,DAY(1)),'מדדים וריביות'!B:C,2,FALSE))</f>
        <v>26023993.665950201</v>
      </c>
      <c r="F4419" s="43">
        <f>IF($B$5=1,'ריבית יומית'!D4413,'ריבית יומית'!G4413)</f>
        <v>1.0738622586670132E-4</v>
      </c>
      <c r="G4419" s="43">
        <f t="shared" si="478"/>
        <v>1.0738622586670132E-4</v>
      </c>
      <c r="H4419" s="29">
        <f t="shared" si="479"/>
        <v>1.3416323115419666</v>
      </c>
      <c r="I4419" s="30">
        <f>VLOOKUP(B4418,'מדדים וריביות'!B:C,2)</f>
        <v>26305749.502884701</v>
      </c>
      <c r="K4419" s="39">
        <f t="shared" si="480"/>
        <v>0</v>
      </c>
      <c r="L4419" s="39">
        <f t="shared" si="481"/>
        <v>0</v>
      </c>
      <c r="M4419" s="39">
        <f t="shared" si="482"/>
        <v>0</v>
      </c>
      <c r="N4419" s="41">
        <f t="shared" si="484"/>
        <v>0</v>
      </c>
    </row>
    <row r="4420" spans="2:14">
      <c r="B4420" s="1">
        <v>37285</v>
      </c>
      <c r="C4420" s="1">
        <f t="shared" si="483"/>
        <v>37257</v>
      </c>
      <c r="E4420" s="42">
        <f>IF(DAY(B4420)&gt;14,VLOOKUP(DATE(YEAR(C4420),MONTH(C4420)-1,DAY(1)),'מדדים וריביות'!B:C,2,FALSE),VLOOKUP(DATE(YEAR(C4420),MONTH(C4420)-2,DAY(1)),'מדדים וריביות'!B:C,2,FALSE))</f>
        <v>26023993.665950201</v>
      </c>
      <c r="F4420" s="43">
        <f>IF($B$5=1,'ריבית יומית'!D4414,'ריבית יומית'!G4414)</f>
        <v>1.0738622586670132E-4</v>
      </c>
      <c r="G4420" s="43">
        <f t="shared" si="478"/>
        <v>1.0738622586670132E-4</v>
      </c>
      <c r="H4420" s="29">
        <f t="shared" si="479"/>
        <v>1.3414882541813056</v>
      </c>
      <c r="I4420" s="30">
        <f>VLOOKUP(B4419,'מדדים וריביות'!B:C,2)</f>
        <v>26305749.502884701</v>
      </c>
      <c r="K4420" s="39">
        <f t="shared" si="480"/>
        <v>0</v>
      </c>
      <c r="L4420" s="39">
        <f t="shared" si="481"/>
        <v>0</v>
      </c>
      <c r="M4420" s="39">
        <f t="shared" si="482"/>
        <v>0</v>
      </c>
      <c r="N4420" s="41">
        <f t="shared" si="484"/>
        <v>0</v>
      </c>
    </row>
    <row r="4421" spans="2:14">
      <c r="B4421" s="1">
        <v>37286</v>
      </c>
      <c r="C4421" s="1">
        <f t="shared" si="483"/>
        <v>37257</v>
      </c>
      <c r="E4421" s="42">
        <f>IF(DAY(B4421)&gt;14,VLOOKUP(DATE(YEAR(C4421),MONTH(C4421)-1,DAY(1)),'מדדים וריביות'!B:C,2,FALSE),VLOOKUP(DATE(YEAR(C4421),MONTH(C4421)-2,DAY(1)),'מדדים וריביות'!B:C,2,FALSE))</f>
        <v>26023993.665950201</v>
      </c>
      <c r="F4421" s="43">
        <f>IF($B$5=1,'ריבית יומית'!D4415,'ריבית יומית'!G4415)</f>
        <v>1.0738622586670132E-4</v>
      </c>
      <c r="G4421" s="43">
        <f t="shared" si="478"/>
        <v>1.0738622586670132E-4</v>
      </c>
      <c r="H4421" s="29">
        <f t="shared" si="479"/>
        <v>1.3413442122887598</v>
      </c>
      <c r="I4421" s="30">
        <f>VLOOKUP(B4420,'מדדים וריביות'!B:C,2)</f>
        <v>26305749.502884701</v>
      </c>
      <c r="K4421" s="39">
        <f t="shared" si="480"/>
        <v>0</v>
      </c>
      <c r="L4421" s="39">
        <f t="shared" si="481"/>
        <v>0</v>
      </c>
      <c r="M4421" s="39">
        <f t="shared" si="482"/>
        <v>0</v>
      </c>
      <c r="N4421" s="41">
        <f t="shared" si="484"/>
        <v>0</v>
      </c>
    </row>
    <row r="4422" spans="2:14">
      <c r="B4422" s="1">
        <v>37287</v>
      </c>
      <c r="C4422" s="1">
        <f t="shared" si="483"/>
        <v>37257</v>
      </c>
      <c r="E4422" s="42">
        <f>IF(DAY(B4422)&gt;14,VLOOKUP(DATE(YEAR(C4422),MONTH(C4422)-1,DAY(1)),'מדדים וריביות'!B:C,2,FALSE),VLOOKUP(DATE(YEAR(C4422),MONTH(C4422)-2,DAY(1)),'מדדים וריביות'!B:C,2,FALSE))</f>
        <v>26023993.665950201</v>
      </c>
      <c r="F4422" s="43">
        <f>IF($B$5=1,'ריבית יומית'!D4416,'ריבית יומית'!G4416)</f>
        <v>1.0738622586670132E-4</v>
      </c>
      <c r="G4422" s="43">
        <f t="shared" si="478"/>
        <v>1.0738622586670132E-4</v>
      </c>
      <c r="H4422" s="29">
        <f t="shared" si="479"/>
        <v>1.3412001858626683</v>
      </c>
      <c r="I4422" s="30">
        <f>VLOOKUP(B4421,'מדדים וריביות'!B:C,2)</f>
        <v>26305749.502884701</v>
      </c>
      <c r="K4422" s="39">
        <f t="shared" si="480"/>
        <v>0</v>
      </c>
      <c r="L4422" s="39">
        <f t="shared" si="481"/>
        <v>0</v>
      </c>
      <c r="M4422" s="39">
        <f t="shared" si="482"/>
        <v>0</v>
      </c>
      <c r="N4422" s="41">
        <f t="shared" si="484"/>
        <v>0</v>
      </c>
    </row>
    <row r="4423" spans="2:14">
      <c r="B4423" s="1">
        <v>37288</v>
      </c>
      <c r="C4423" s="1">
        <f t="shared" si="483"/>
        <v>37288</v>
      </c>
      <c r="E4423" s="42">
        <f>IF(DAY(B4423)&gt;14,VLOOKUP(DATE(YEAR(C4423),MONTH(C4423)-1,DAY(1)),'מדדים וריביות'!B:C,2,FALSE),VLOOKUP(DATE(YEAR(C4423),MONTH(C4423)-2,DAY(1)),'מדדים וריביות'!B:C,2,FALSE))</f>
        <v>26023993.665950201</v>
      </c>
      <c r="F4423" s="43">
        <f>IF($B$5=1,'ריבית יומית'!D4417,'ריבית יומית'!G4417)</f>
        <v>1.0738622586670132E-4</v>
      </c>
      <c r="G4423" s="43">
        <f t="shared" si="478"/>
        <v>1.0738622586670132E-4</v>
      </c>
      <c r="H4423" s="29">
        <f t="shared" si="479"/>
        <v>1.3410561749013705</v>
      </c>
      <c r="I4423" s="30">
        <f>VLOOKUP(B4422,'מדדים וריביות'!B:C,2)</f>
        <v>26305749.502884701</v>
      </c>
      <c r="K4423" s="39">
        <f t="shared" si="480"/>
        <v>0</v>
      </c>
      <c r="L4423" s="39">
        <f t="shared" si="481"/>
        <v>0</v>
      </c>
      <c r="M4423" s="39">
        <f t="shared" si="482"/>
        <v>0</v>
      </c>
      <c r="N4423" s="41">
        <f t="shared" si="484"/>
        <v>0</v>
      </c>
    </row>
    <row r="4424" spans="2:14">
      <c r="B4424" s="1">
        <v>37289</v>
      </c>
      <c r="C4424" s="1">
        <f t="shared" si="483"/>
        <v>37288</v>
      </c>
      <c r="E4424" s="42">
        <f>IF(DAY(B4424)&gt;14,VLOOKUP(DATE(YEAR(C4424),MONTH(C4424)-1,DAY(1)),'מדדים וריביות'!B:C,2,FALSE),VLOOKUP(DATE(YEAR(C4424),MONTH(C4424)-2,DAY(1)),'מדדים וריביות'!B:C,2,FALSE))</f>
        <v>26023993.665950201</v>
      </c>
      <c r="F4424" s="43">
        <f>IF($B$5=1,'ריבית יומית'!D4418,'ריבית יומית'!G4418)</f>
        <v>1.0738622586670132E-4</v>
      </c>
      <c r="G4424" s="43">
        <f t="shared" si="478"/>
        <v>1.0738622586670132E-4</v>
      </c>
      <c r="H4424" s="29">
        <f t="shared" si="479"/>
        <v>1.3409121794032057</v>
      </c>
      <c r="I4424" s="30">
        <f>VLOOKUP(B4423,'מדדים וריביות'!B:C,2)</f>
        <v>26510662.838837001</v>
      </c>
      <c r="K4424" s="39">
        <f t="shared" si="480"/>
        <v>0</v>
      </c>
      <c r="L4424" s="39">
        <f t="shared" si="481"/>
        <v>0</v>
      </c>
      <c r="M4424" s="39">
        <f t="shared" si="482"/>
        <v>0</v>
      </c>
      <c r="N4424" s="41">
        <f t="shared" si="484"/>
        <v>0</v>
      </c>
    </row>
    <row r="4425" spans="2:14">
      <c r="B4425" s="1">
        <v>37290</v>
      </c>
      <c r="C4425" s="1">
        <f t="shared" si="483"/>
        <v>37288</v>
      </c>
      <c r="E4425" s="42">
        <f>IF(DAY(B4425)&gt;14,VLOOKUP(DATE(YEAR(C4425),MONTH(C4425)-1,DAY(1)),'מדדים וריביות'!B:C,2,FALSE),VLOOKUP(DATE(YEAR(C4425),MONTH(C4425)-2,DAY(1)),'מדדים וריביות'!B:C,2,FALSE))</f>
        <v>26023993.665950201</v>
      </c>
      <c r="F4425" s="43">
        <f>IF($B$5=1,'ריבית יומית'!D4419,'ריבית יומית'!G4419)</f>
        <v>1.0738622586670132E-4</v>
      </c>
      <c r="G4425" s="43">
        <f t="shared" ref="G4425:G4488" si="485">IF(B4425&gt;$B$2,0,F4425)</f>
        <v>1.0738622586670132E-4</v>
      </c>
      <c r="H4425" s="29">
        <f t="shared" ref="H4425:H4488" si="486">H4426*(1+G4425)</f>
        <v>1.3407681993665137</v>
      </c>
      <c r="I4425" s="30">
        <f>VLOOKUP(B4424,'מדדים וריביות'!B:C,2)</f>
        <v>26510662.838837001</v>
      </c>
      <c r="K4425" s="39">
        <f t="shared" ref="K4425:K4488" si="487">$B$4/E4425*D4425-D4425</f>
        <v>0</v>
      </c>
      <c r="L4425" s="39">
        <f t="shared" ref="L4425:L4488" si="488">H4426*D4425-D4425</f>
        <v>0</v>
      </c>
      <c r="M4425" s="39">
        <f t="shared" ref="M4425:M4488" si="489">$B$4/E4425*L4425-L4425</f>
        <v>0</v>
      </c>
      <c r="N4425" s="41">
        <f t="shared" si="484"/>
        <v>0</v>
      </c>
    </row>
    <row r="4426" spans="2:14">
      <c r="B4426" s="1">
        <v>37291</v>
      </c>
      <c r="C4426" s="1">
        <f t="shared" ref="C4426:C4489" si="490">DATE(YEAR(B4426),MONTH(B4426),DAY(1))</f>
        <v>37288</v>
      </c>
      <c r="E4426" s="42">
        <f>IF(DAY(B4426)&gt;14,VLOOKUP(DATE(YEAR(C4426),MONTH(C4426)-1,DAY(1)),'מדדים וריביות'!B:C,2,FALSE),VLOOKUP(DATE(YEAR(C4426),MONTH(C4426)-2,DAY(1)),'מדדים וריביות'!B:C,2,FALSE))</f>
        <v>26023993.665950201</v>
      </c>
      <c r="F4426" s="43">
        <f>IF($B$5=1,'ריבית יומית'!D4420,'ריבית יומית'!G4420)</f>
        <v>1.0738622586670132E-4</v>
      </c>
      <c r="G4426" s="43">
        <f t="shared" si="485"/>
        <v>1.0738622586670132E-4</v>
      </c>
      <c r="H4426" s="29">
        <f t="shared" si="486"/>
        <v>1.3406242347896342</v>
      </c>
      <c r="I4426" s="30">
        <f>VLOOKUP(B4425,'מדדים וריביות'!B:C,2)</f>
        <v>26510662.838837001</v>
      </c>
      <c r="K4426" s="39">
        <f t="shared" si="487"/>
        <v>0</v>
      </c>
      <c r="L4426" s="39">
        <f t="shared" si="488"/>
        <v>0</v>
      </c>
      <c r="M4426" s="39">
        <f t="shared" si="489"/>
        <v>0</v>
      </c>
      <c r="N4426" s="41">
        <f t="shared" ref="N4426:N4489" si="491">SUM(K4426:M4426)</f>
        <v>0</v>
      </c>
    </row>
    <row r="4427" spans="2:14">
      <c r="B4427" s="1">
        <v>37292</v>
      </c>
      <c r="C4427" s="1">
        <f t="shared" si="490"/>
        <v>37288</v>
      </c>
      <c r="E4427" s="42">
        <f>IF(DAY(B4427)&gt;14,VLOOKUP(DATE(YEAR(C4427),MONTH(C4427)-1,DAY(1)),'מדדים וריביות'!B:C,2,FALSE),VLOOKUP(DATE(YEAR(C4427),MONTH(C4427)-2,DAY(1)),'מדדים וריביות'!B:C,2,FALSE))</f>
        <v>26023993.665950201</v>
      </c>
      <c r="F4427" s="43">
        <f>IF($B$5=1,'ריבית יומית'!D4421,'ריבית יומית'!G4421)</f>
        <v>1.0738622586670132E-4</v>
      </c>
      <c r="G4427" s="43">
        <f t="shared" si="485"/>
        <v>1.0738622586670132E-4</v>
      </c>
      <c r="H4427" s="29">
        <f t="shared" si="486"/>
        <v>1.3404802856709073</v>
      </c>
      <c r="I4427" s="30">
        <f>VLOOKUP(B4426,'מדדים וריביות'!B:C,2)</f>
        <v>26510662.838837001</v>
      </c>
      <c r="K4427" s="39">
        <f t="shared" si="487"/>
        <v>0</v>
      </c>
      <c r="L4427" s="39">
        <f t="shared" si="488"/>
        <v>0</v>
      </c>
      <c r="M4427" s="39">
        <f t="shared" si="489"/>
        <v>0</v>
      </c>
      <c r="N4427" s="41">
        <f t="shared" si="491"/>
        <v>0</v>
      </c>
    </row>
    <row r="4428" spans="2:14">
      <c r="B4428" s="1">
        <v>37293</v>
      </c>
      <c r="C4428" s="1">
        <f t="shared" si="490"/>
        <v>37288</v>
      </c>
      <c r="E4428" s="42">
        <f>IF(DAY(B4428)&gt;14,VLOOKUP(DATE(YEAR(C4428),MONTH(C4428)-1,DAY(1)),'מדדים וריביות'!B:C,2,FALSE),VLOOKUP(DATE(YEAR(C4428),MONTH(C4428)-2,DAY(1)),'מדדים וריביות'!B:C,2,FALSE))</f>
        <v>26023993.665950201</v>
      </c>
      <c r="F4428" s="43">
        <f>IF($B$5=1,'ריבית יומית'!D4422,'ריבית יומית'!G4422)</f>
        <v>1.0738622586670132E-4</v>
      </c>
      <c r="G4428" s="43">
        <f t="shared" si="485"/>
        <v>1.0738622586670132E-4</v>
      </c>
      <c r="H4428" s="29">
        <f t="shared" si="486"/>
        <v>1.3403363520086731</v>
      </c>
      <c r="I4428" s="30">
        <f>VLOOKUP(B4427,'מדדים וריביות'!B:C,2)</f>
        <v>26510662.838837001</v>
      </c>
      <c r="K4428" s="39">
        <f t="shared" si="487"/>
        <v>0</v>
      </c>
      <c r="L4428" s="39">
        <f t="shared" si="488"/>
        <v>0</v>
      </c>
      <c r="M4428" s="39">
        <f t="shared" si="489"/>
        <v>0</v>
      </c>
      <c r="N4428" s="41">
        <f t="shared" si="491"/>
        <v>0</v>
      </c>
    </row>
    <row r="4429" spans="2:14">
      <c r="B4429" s="1">
        <v>37294</v>
      </c>
      <c r="C4429" s="1">
        <f t="shared" si="490"/>
        <v>37288</v>
      </c>
      <c r="E4429" s="42">
        <f>IF(DAY(B4429)&gt;14,VLOOKUP(DATE(YEAR(C4429),MONTH(C4429)-1,DAY(1)),'מדדים וריביות'!B:C,2,FALSE),VLOOKUP(DATE(YEAR(C4429),MONTH(C4429)-2,DAY(1)),'מדדים וריביות'!B:C,2,FALSE))</f>
        <v>26023993.665950201</v>
      </c>
      <c r="F4429" s="43">
        <f>IF($B$5=1,'ריבית יומית'!D4423,'ריבית יומית'!G4423)</f>
        <v>1.0738622586670132E-4</v>
      </c>
      <c r="G4429" s="43">
        <f t="shared" si="485"/>
        <v>1.0738622586670132E-4</v>
      </c>
      <c r="H4429" s="29">
        <f t="shared" si="486"/>
        <v>1.3401924338012721</v>
      </c>
      <c r="I4429" s="30">
        <f>VLOOKUP(B4428,'מדדים וריביות'!B:C,2)</f>
        <v>26510662.838837001</v>
      </c>
      <c r="K4429" s="39">
        <f t="shared" si="487"/>
        <v>0</v>
      </c>
      <c r="L4429" s="39">
        <f t="shared" si="488"/>
        <v>0</v>
      </c>
      <c r="M4429" s="39">
        <f t="shared" si="489"/>
        <v>0</v>
      </c>
      <c r="N4429" s="41">
        <f t="shared" si="491"/>
        <v>0</v>
      </c>
    </row>
    <row r="4430" spans="2:14">
      <c r="B4430" s="1">
        <v>37295</v>
      </c>
      <c r="C4430" s="1">
        <f t="shared" si="490"/>
        <v>37288</v>
      </c>
      <c r="E4430" s="42">
        <f>IF(DAY(B4430)&gt;14,VLOOKUP(DATE(YEAR(C4430),MONTH(C4430)-1,DAY(1)),'מדדים וריביות'!B:C,2,FALSE),VLOOKUP(DATE(YEAR(C4430),MONTH(C4430)-2,DAY(1)),'מדדים וריביות'!B:C,2,FALSE))</f>
        <v>26023993.665950201</v>
      </c>
      <c r="F4430" s="43">
        <f>IF($B$5=1,'ריבית יומית'!D4424,'ריבית יומית'!G4424)</f>
        <v>1.0738622586670132E-4</v>
      </c>
      <c r="G4430" s="43">
        <f t="shared" si="485"/>
        <v>1.0738622586670132E-4</v>
      </c>
      <c r="H4430" s="29">
        <f t="shared" si="486"/>
        <v>1.3400485310470447</v>
      </c>
      <c r="I4430" s="30">
        <f>VLOOKUP(B4429,'מדדים וריביות'!B:C,2)</f>
        <v>26510662.838837001</v>
      </c>
      <c r="K4430" s="39">
        <f t="shared" si="487"/>
        <v>0</v>
      </c>
      <c r="L4430" s="39">
        <f t="shared" si="488"/>
        <v>0</v>
      </c>
      <c r="M4430" s="39">
        <f t="shared" si="489"/>
        <v>0</v>
      </c>
      <c r="N4430" s="41">
        <f t="shared" si="491"/>
        <v>0</v>
      </c>
    </row>
    <row r="4431" spans="2:14">
      <c r="B4431" s="1">
        <v>37296</v>
      </c>
      <c r="C4431" s="1">
        <f t="shared" si="490"/>
        <v>37288</v>
      </c>
      <c r="E4431" s="42">
        <f>IF(DAY(B4431)&gt;14,VLOOKUP(DATE(YEAR(C4431),MONTH(C4431)-1,DAY(1)),'מדדים וריביות'!B:C,2,FALSE),VLOOKUP(DATE(YEAR(C4431),MONTH(C4431)-2,DAY(1)),'מדדים וריביות'!B:C,2,FALSE))</f>
        <v>26023993.665950201</v>
      </c>
      <c r="F4431" s="43">
        <f>IF($B$5=1,'ריבית יומית'!D4425,'ריבית יומית'!G4425)</f>
        <v>1.0738622586670132E-4</v>
      </c>
      <c r="G4431" s="43">
        <f t="shared" si="485"/>
        <v>1.0738622586670132E-4</v>
      </c>
      <c r="H4431" s="29">
        <f t="shared" si="486"/>
        <v>1.3399046437443318</v>
      </c>
      <c r="I4431" s="30">
        <f>VLOOKUP(B4430,'מדדים וריביות'!B:C,2)</f>
        <v>26510662.838837001</v>
      </c>
      <c r="K4431" s="39">
        <f t="shared" si="487"/>
        <v>0</v>
      </c>
      <c r="L4431" s="39">
        <f t="shared" si="488"/>
        <v>0</v>
      </c>
      <c r="M4431" s="39">
        <f t="shared" si="489"/>
        <v>0</v>
      </c>
      <c r="N4431" s="41">
        <f t="shared" si="491"/>
        <v>0</v>
      </c>
    </row>
    <row r="4432" spans="2:14">
      <c r="B4432" s="1">
        <v>37297</v>
      </c>
      <c r="C4432" s="1">
        <f t="shared" si="490"/>
        <v>37288</v>
      </c>
      <c r="E4432" s="42">
        <f>IF(DAY(B4432)&gt;14,VLOOKUP(DATE(YEAR(C4432),MONTH(C4432)-1,DAY(1)),'מדדים וריביות'!B:C,2,FALSE),VLOOKUP(DATE(YEAR(C4432),MONTH(C4432)-2,DAY(1)),'מדדים וריביות'!B:C,2,FALSE))</f>
        <v>26023993.665950201</v>
      </c>
      <c r="F4432" s="43">
        <f>IF($B$5=1,'ריבית יומית'!D4426,'ריבית יומית'!G4426)</f>
        <v>1.0738622586670132E-4</v>
      </c>
      <c r="G4432" s="43">
        <f t="shared" si="485"/>
        <v>1.0738622586670132E-4</v>
      </c>
      <c r="H4432" s="29">
        <f t="shared" si="486"/>
        <v>1.3397607718914741</v>
      </c>
      <c r="I4432" s="30">
        <f>VLOOKUP(B4431,'מדדים וריביות'!B:C,2)</f>
        <v>26510662.838837001</v>
      </c>
      <c r="K4432" s="39">
        <f t="shared" si="487"/>
        <v>0</v>
      </c>
      <c r="L4432" s="39">
        <f t="shared" si="488"/>
        <v>0</v>
      </c>
      <c r="M4432" s="39">
        <f t="shared" si="489"/>
        <v>0</v>
      </c>
      <c r="N4432" s="41">
        <f t="shared" si="491"/>
        <v>0</v>
      </c>
    </row>
    <row r="4433" spans="2:14">
      <c r="B4433" s="1">
        <v>37298</v>
      </c>
      <c r="C4433" s="1">
        <f t="shared" si="490"/>
        <v>37288</v>
      </c>
      <c r="E4433" s="42">
        <f>IF(DAY(B4433)&gt;14,VLOOKUP(DATE(YEAR(C4433),MONTH(C4433)-1,DAY(1)),'מדדים וריביות'!B:C,2,FALSE),VLOOKUP(DATE(YEAR(C4433),MONTH(C4433)-2,DAY(1)),'מדדים וריביות'!B:C,2,FALSE))</f>
        <v>26023993.665950201</v>
      </c>
      <c r="F4433" s="43">
        <f>IF($B$5=1,'ריבית יומית'!D4427,'ריבית יומית'!G4427)</f>
        <v>1.0738622586670132E-4</v>
      </c>
      <c r="G4433" s="43">
        <f t="shared" si="485"/>
        <v>1.0738622586670132E-4</v>
      </c>
      <c r="H4433" s="29">
        <f t="shared" si="486"/>
        <v>1.3396169154868127</v>
      </c>
      <c r="I4433" s="30">
        <f>VLOOKUP(B4432,'מדדים וריביות'!B:C,2)</f>
        <v>26510662.838837001</v>
      </c>
      <c r="K4433" s="39">
        <f t="shared" si="487"/>
        <v>0</v>
      </c>
      <c r="L4433" s="39">
        <f t="shared" si="488"/>
        <v>0</v>
      </c>
      <c r="M4433" s="39">
        <f t="shared" si="489"/>
        <v>0</v>
      </c>
      <c r="N4433" s="41">
        <f t="shared" si="491"/>
        <v>0</v>
      </c>
    </row>
    <row r="4434" spans="2:14">
      <c r="B4434" s="1">
        <v>37299</v>
      </c>
      <c r="C4434" s="1">
        <f t="shared" si="490"/>
        <v>37288</v>
      </c>
      <c r="E4434" s="42">
        <f>IF(DAY(B4434)&gt;14,VLOOKUP(DATE(YEAR(C4434),MONTH(C4434)-1,DAY(1)),'מדדים וריביות'!B:C,2,FALSE),VLOOKUP(DATE(YEAR(C4434),MONTH(C4434)-2,DAY(1)),'מדדים וריביות'!B:C,2,FALSE))</f>
        <v>26023993.665950201</v>
      </c>
      <c r="F4434" s="43">
        <f>IF($B$5=1,'ריבית יומית'!D4428,'ריבית יומית'!G4428)</f>
        <v>1.0738622586670132E-4</v>
      </c>
      <c r="G4434" s="43">
        <f t="shared" si="485"/>
        <v>1.0738622586670132E-4</v>
      </c>
      <c r="H4434" s="29">
        <f t="shared" si="486"/>
        <v>1.3394730745286889</v>
      </c>
      <c r="I4434" s="30">
        <f>VLOOKUP(B4433,'מדדים וריביות'!B:C,2)</f>
        <v>26510662.838837001</v>
      </c>
      <c r="K4434" s="39">
        <f t="shared" si="487"/>
        <v>0</v>
      </c>
      <c r="L4434" s="39">
        <f t="shared" si="488"/>
        <v>0</v>
      </c>
      <c r="M4434" s="39">
        <f t="shared" si="489"/>
        <v>0</v>
      </c>
      <c r="N4434" s="41">
        <f t="shared" si="491"/>
        <v>0</v>
      </c>
    </row>
    <row r="4435" spans="2:14">
      <c r="B4435" s="1">
        <v>37300</v>
      </c>
      <c r="C4435" s="1">
        <f t="shared" si="490"/>
        <v>37288</v>
      </c>
      <c r="E4435" s="42">
        <f>IF(DAY(B4435)&gt;14,VLOOKUP(DATE(YEAR(C4435),MONTH(C4435)-1,DAY(1)),'מדדים וריביות'!B:C,2,FALSE),VLOOKUP(DATE(YEAR(C4435),MONTH(C4435)-2,DAY(1)),'מדדים וריביות'!B:C,2,FALSE))</f>
        <v>26023993.665950201</v>
      </c>
      <c r="F4435" s="43">
        <f>IF($B$5=1,'ריבית יומית'!D4429,'ריבית יומית'!G4429)</f>
        <v>1.0738622586670132E-4</v>
      </c>
      <c r="G4435" s="43">
        <f t="shared" si="485"/>
        <v>1.0738622586670132E-4</v>
      </c>
      <c r="H4435" s="29">
        <f t="shared" si="486"/>
        <v>1.3393292490154443</v>
      </c>
      <c r="I4435" s="30">
        <f>VLOOKUP(B4434,'מדדים וריביות'!B:C,2)</f>
        <v>26510662.838837001</v>
      </c>
      <c r="K4435" s="39">
        <f t="shared" si="487"/>
        <v>0</v>
      </c>
      <c r="L4435" s="39">
        <f t="shared" si="488"/>
        <v>0</v>
      </c>
      <c r="M4435" s="39">
        <f t="shared" si="489"/>
        <v>0</v>
      </c>
      <c r="N4435" s="41">
        <f t="shared" si="491"/>
        <v>0</v>
      </c>
    </row>
    <row r="4436" spans="2:14">
      <c r="B4436" s="1">
        <v>37301</v>
      </c>
      <c r="C4436" s="1">
        <f t="shared" si="490"/>
        <v>37288</v>
      </c>
      <c r="E4436" s="42">
        <f>IF(DAY(B4436)&gt;14,VLOOKUP(DATE(YEAR(C4436),MONTH(C4436)-1,DAY(1)),'מדדים וריביות'!B:C,2,FALSE),VLOOKUP(DATE(YEAR(C4436),MONTH(C4436)-2,DAY(1)),'מדדים וריביות'!B:C,2,FALSE))</f>
        <v>26023993.665950201</v>
      </c>
      <c r="F4436" s="43">
        <f>IF($B$5=1,'ריבית יומית'!D4430,'ריבית יומית'!G4430)</f>
        <v>1.0738622586670132E-4</v>
      </c>
      <c r="G4436" s="43">
        <f t="shared" si="485"/>
        <v>1.0738622586670132E-4</v>
      </c>
      <c r="H4436" s="29">
        <f t="shared" si="486"/>
        <v>1.3391854389454203</v>
      </c>
      <c r="I4436" s="30">
        <f>VLOOKUP(B4435,'מדדים וריביות'!B:C,2)</f>
        <v>26510662.838837001</v>
      </c>
      <c r="K4436" s="39">
        <f t="shared" si="487"/>
        <v>0</v>
      </c>
      <c r="L4436" s="39">
        <f t="shared" si="488"/>
        <v>0</v>
      </c>
      <c r="M4436" s="39">
        <f t="shared" si="489"/>
        <v>0</v>
      </c>
      <c r="N4436" s="41">
        <f t="shared" si="491"/>
        <v>0</v>
      </c>
    </row>
    <row r="4437" spans="2:14">
      <c r="B4437" s="1">
        <v>37302</v>
      </c>
      <c r="C4437" s="1">
        <f t="shared" si="490"/>
        <v>37288</v>
      </c>
      <c r="E4437" s="42">
        <f>IF(DAY(B4437)&gt;14,VLOOKUP(DATE(YEAR(C4437),MONTH(C4437)-1,DAY(1)),'מדדים וריביות'!B:C,2,FALSE),VLOOKUP(DATE(YEAR(C4437),MONTH(C4437)-2,DAY(1)),'מדדים וריביות'!B:C,2,FALSE))</f>
        <v>26305749.502884701</v>
      </c>
      <c r="F4437" s="43">
        <f>IF($B$5=1,'ריבית יומית'!D4431,'ריבית יומית'!G4431)</f>
        <v>1.0738622586670132E-4</v>
      </c>
      <c r="G4437" s="43">
        <f t="shared" si="485"/>
        <v>1.0738622586670132E-4</v>
      </c>
      <c r="H4437" s="29">
        <f t="shared" si="486"/>
        <v>1.3390416443169588</v>
      </c>
      <c r="I4437" s="30">
        <f>VLOOKUP(B4436,'מדדים וריביות'!B:C,2)</f>
        <v>26510662.838837001</v>
      </c>
      <c r="K4437" s="39">
        <f t="shared" si="487"/>
        <v>0</v>
      </c>
      <c r="L4437" s="39">
        <f t="shared" si="488"/>
        <v>0</v>
      </c>
      <c r="M4437" s="39">
        <f t="shared" si="489"/>
        <v>0</v>
      </c>
      <c r="N4437" s="41">
        <f t="shared" si="491"/>
        <v>0</v>
      </c>
    </row>
    <row r="4438" spans="2:14">
      <c r="B4438" s="1">
        <v>37303</v>
      </c>
      <c r="C4438" s="1">
        <f t="shared" si="490"/>
        <v>37288</v>
      </c>
      <c r="E4438" s="42">
        <f>IF(DAY(B4438)&gt;14,VLOOKUP(DATE(YEAR(C4438),MONTH(C4438)-1,DAY(1)),'מדדים וריביות'!B:C,2,FALSE),VLOOKUP(DATE(YEAR(C4438),MONTH(C4438)-2,DAY(1)),'מדדים וריביות'!B:C,2,FALSE))</f>
        <v>26305749.502884701</v>
      </c>
      <c r="F4438" s="43">
        <f>IF($B$5=1,'ריבית יומית'!D4432,'ריבית יומית'!G4432)</f>
        <v>1.0738622586670132E-4</v>
      </c>
      <c r="G4438" s="43">
        <f t="shared" si="485"/>
        <v>1.0738622586670132E-4</v>
      </c>
      <c r="H4438" s="29">
        <f t="shared" si="486"/>
        <v>1.3388978651284018</v>
      </c>
      <c r="I4438" s="30">
        <f>VLOOKUP(B4437,'מדדים וריביות'!B:C,2)</f>
        <v>26510662.838837001</v>
      </c>
      <c r="K4438" s="39">
        <f t="shared" si="487"/>
        <v>0</v>
      </c>
      <c r="L4438" s="39">
        <f t="shared" si="488"/>
        <v>0</v>
      </c>
      <c r="M4438" s="39">
        <f t="shared" si="489"/>
        <v>0</v>
      </c>
      <c r="N4438" s="41">
        <f t="shared" si="491"/>
        <v>0</v>
      </c>
    </row>
    <row r="4439" spans="2:14">
      <c r="B4439" s="1">
        <v>37304</v>
      </c>
      <c r="C4439" s="1">
        <f t="shared" si="490"/>
        <v>37288</v>
      </c>
      <c r="E4439" s="42">
        <f>IF(DAY(B4439)&gt;14,VLOOKUP(DATE(YEAR(C4439),MONTH(C4439)-1,DAY(1)),'מדדים וריביות'!B:C,2,FALSE),VLOOKUP(DATE(YEAR(C4439),MONTH(C4439)-2,DAY(1)),'מדדים וריביות'!B:C,2,FALSE))</f>
        <v>26305749.502884701</v>
      </c>
      <c r="F4439" s="43">
        <f>IF($B$5=1,'ריבית יומית'!D4433,'ריבית יומית'!G4433)</f>
        <v>1.0738622586670132E-4</v>
      </c>
      <c r="G4439" s="43">
        <f t="shared" si="485"/>
        <v>1.0738622586670132E-4</v>
      </c>
      <c r="H4439" s="29">
        <f t="shared" si="486"/>
        <v>1.3387541013780913</v>
      </c>
      <c r="I4439" s="30">
        <f>VLOOKUP(B4438,'מדדים וריביות'!B:C,2)</f>
        <v>26510662.838837001</v>
      </c>
      <c r="K4439" s="39">
        <f t="shared" si="487"/>
        <v>0</v>
      </c>
      <c r="L4439" s="39">
        <f t="shared" si="488"/>
        <v>0</v>
      </c>
      <c r="M4439" s="39">
        <f t="shared" si="489"/>
        <v>0</v>
      </c>
      <c r="N4439" s="41">
        <f t="shared" si="491"/>
        <v>0</v>
      </c>
    </row>
    <row r="4440" spans="2:14">
      <c r="B4440" s="1">
        <v>37305</v>
      </c>
      <c r="C4440" s="1">
        <f t="shared" si="490"/>
        <v>37288</v>
      </c>
      <c r="E4440" s="42">
        <f>IF(DAY(B4440)&gt;14,VLOOKUP(DATE(YEAR(C4440),MONTH(C4440)-1,DAY(1)),'מדדים וריביות'!B:C,2,FALSE),VLOOKUP(DATE(YEAR(C4440),MONTH(C4440)-2,DAY(1)),'מדדים וריביות'!B:C,2,FALSE))</f>
        <v>26305749.502884701</v>
      </c>
      <c r="F4440" s="43">
        <f>IF($B$5=1,'ריבית יומית'!D4434,'ריבית יומית'!G4434)</f>
        <v>1.0738622586670132E-4</v>
      </c>
      <c r="G4440" s="43">
        <f t="shared" si="485"/>
        <v>1.0738622586670132E-4</v>
      </c>
      <c r="H4440" s="29">
        <f t="shared" si="486"/>
        <v>1.3386103530643696</v>
      </c>
      <c r="I4440" s="30">
        <f>VLOOKUP(B4439,'מדדים וריביות'!B:C,2)</f>
        <v>26510662.838837001</v>
      </c>
      <c r="K4440" s="39">
        <f t="shared" si="487"/>
        <v>0</v>
      </c>
      <c r="L4440" s="39">
        <f t="shared" si="488"/>
        <v>0</v>
      </c>
      <c r="M4440" s="39">
        <f t="shared" si="489"/>
        <v>0</v>
      </c>
      <c r="N4440" s="41">
        <f t="shared" si="491"/>
        <v>0</v>
      </c>
    </row>
    <row r="4441" spans="2:14">
      <c r="B4441" s="1">
        <v>37306</v>
      </c>
      <c r="C4441" s="1">
        <f t="shared" si="490"/>
        <v>37288</v>
      </c>
      <c r="E4441" s="42">
        <f>IF(DAY(B4441)&gt;14,VLOOKUP(DATE(YEAR(C4441),MONTH(C4441)-1,DAY(1)),'מדדים וריביות'!B:C,2,FALSE),VLOOKUP(DATE(YEAR(C4441),MONTH(C4441)-2,DAY(1)),'מדדים וריביות'!B:C,2,FALSE))</f>
        <v>26305749.502884701</v>
      </c>
      <c r="F4441" s="43">
        <f>IF($B$5=1,'ריבית יומית'!D4435,'ריבית יומית'!G4435)</f>
        <v>1.0738622586670132E-4</v>
      </c>
      <c r="G4441" s="43">
        <f t="shared" si="485"/>
        <v>1.0738622586670132E-4</v>
      </c>
      <c r="H4441" s="29">
        <f t="shared" si="486"/>
        <v>1.3384666201855793</v>
      </c>
      <c r="I4441" s="30">
        <f>VLOOKUP(B4440,'מדדים וריביות'!B:C,2)</f>
        <v>26510662.838837001</v>
      </c>
      <c r="K4441" s="39">
        <f t="shared" si="487"/>
        <v>0</v>
      </c>
      <c r="L4441" s="39">
        <f t="shared" si="488"/>
        <v>0</v>
      </c>
      <c r="M4441" s="39">
        <f t="shared" si="489"/>
        <v>0</v>
      </c>
      <c r="N4441" s="41">
        <f t="shared" si="491"/>
        <v>0</v>
      </c>
    </row>
    <row r="4442" spans="2:14">
      <c r="B4442" s="1">
        <v>37307</v>
      </c>
      <c r="C4442" s="1">
        <f t="shared" si="490"/>
        <v>37288</v>
      </c>
      <c r="E4442" s="42">
        <f>IF(DAY(B4442)&gt;14,VLOOKUP(DATE(YEAR(C4442),MONTH(C4442)-1,DAY(1)),'מדדים וריביות'!B:C,2,FALSE),VLOOKUP(DATE(YEAR(C4442),MONTH(C4442)-2,DAY(1)),'מדדים וריביות'!B:C,2,FALSE))</f>
        <v>26305749.502884701</v>
      </c>
      <c r="F4442" s="43">
        <f>IF($B$5=1,'ריבית יומית'!D4436,'ריבית יומית'!G4436)</f>
        <v>1.0738622586670132E-4</v>
      </c>
      <c r="G4442" s="43">
        <f t="shared" si="485"/>
        <v>1.0738622586670132E-4</v>
      </c>
      <c r="H4442" s="29">
        <f t="shared" si="486"/>
        <v>1.3383229027400629</v>
      </c>
      <c r="I4442" s="30">
        <f>VLOOKUP(B4441,'מדדים וריביות'!B:C,2)</f>
        <v>26510662.838837001</v>
      </c>
      <c r="K4442" s="39">
        <f t="shared" si="487"/>
        <v>0</v>
      </c>
      <c r="L4442" s="39">
        <f t="shared" si="488"/>
        <v>0</v>
      </c>
      <c r="M4442" s="39">
        <f t="shared" si="489"/>
        <v>0</v>
      </c>
      <c r="N4442" s="41">
        <f t="shared" si="491"/>
        <v>0</v>
      </c>
    </row>
    <row r="4443" spans="2:14">
      <c r="B4443" s="1">
        <v>37308</v>
      </c>
      <c r="C4443" s="1">
        <f t="shared" si="490"/>
        <v>37288</v>
      </c>
      <c r="E4443" s="42">
        <f>IF(DAY(B4443)&gt;14,VLOOKUP(DATE(YEAR(C4443),MONTH(C4443)-1,DAY(1)),'מדדים וריביות'!B:C,2,FALSE),VLOOKUP(DATE(YEAR(C4443),MONTH(C4443)-2,DAY(1)),'מדדים וריביות'!B:C,2,FALSE))</f>
        <v>26305749.502884701</v>
      </c>
      <c r="F4443" s="43">
        <f>IF($B$5=1,'ריבית יומית'!D4437,'ריבית יומית'!G4437)</f>
        <v>1.0738622586670132E-4</v>
      </c>
      <c r="G4443" s="43">
        <f t="shared" si="485"/>
        <v>1.0738622586670132E-4</v>
      </c>
      <c r="H4443" s="29">
        <f t="shared" si="486"/>
        <v>1.3381792007261637</v>
      </c>
      <c r="I4443" s="30">
        <f>VLOOKUP(B4442,'מדדים וריביות'!B:C,2)</f>
        <v>26510662.838837001</v>
      </c>
      <c r="K4443" s="39">
        <f t="shared" si="487"/>
        <v>0</v>
      </c>
      <c r="L4443" s="39">
        <f t="shared" si="488"/>
        <v>0</v>
      </c>
      <c r="M4443" s="39">
        <f t="shared" si="489"/>
        <v>0</v>
      </c>
      <c r="N4443" s="41">
        <f t="shared" si="491"/>
        <v>0</v>
      </c>
    </row>
    <row r="4444" spans="2:14">
      <c r="B4444" s="1">
        <v>37309</v>
      </c>
      <c r="C4444" s="1">
        <f t="shared" si="490"/>
        <v>37288</v>
      </c>
      <c r="E4444" s="42">
        <f>IF(DAY(B4444)&gt;14,VLOOKUP(DATE(YEAR(C4444),MONTH(C4444)-1,DAY(1)),'מדדים וריביות'!B:C,2,FALSE),VLOOKUP(DATE(YEAR(C4444),MONTH(C4444)-2,DAY(1)),'מדדים וריביות'!B:C,2,FALSE))</f>
        <v>26305749.502884701</v>
      </c>
      <c r="F4444" s="43">
        <f>IF($B$5=1,'ריבית יומית'!D4438,'ריבית יומית'!G4438)</f>
        <v>1.0738622586670132E-4</v>
      </c>
      <c r="G4444" s="43">
        <f t="shared" si="485"/>
        <v>1.0738622586670132E-4</v>
      </c>
      <c r="H4444" s="29">
        <f t="shared" si="486"/>
        <v>1.3380355141422244</v>
      </c>
      <c r="I4444" s="30">
        <f>VLOOKUP(B4443,'מדדים וריביות'!B:C,2)</f>
        <v>26510662.838837001</v>
      </c>
      <c r="K4444" s="39">
        <f t="shared" si="487"/>
        <v>0</v>
      </c>
      <c r="L4444" s="39">
        <f t="shared" si="488"/>
        <v>0</v>
      </c>
      <c r="M4444" s="39">
        <f t="shared" si="489"/>
        <v>0</v>
      </c>
      <c r="N4444" s="41">
        <f t="shared" si="491"/>
        <v>0</v>
      </c>
    </row>
    <row r="4445" spans="2:14">
      <c r="B4445" s="1">
        <v>37310</v>
      </c>
      <c r="C4445" s="1">
        <f t="shared" si="490"/>
        <v>37288</v>
      </c>
      <c r="E4445" s="42">
        <f>IF(DAY(B4445)&gt;14,VLOOKUP(DATE(YEAR(C4445),MONTH(C4445)-1,DAY(1)),'מדדים וריביות'!B:C,2,FALSE),VLOOKUP(DATE(YEAR(C4445),MONTH(C4445)-2,DAY(1)),'מדדים וריביות'!B:C,2,FALSE))</f>
        <v>26305749.502884701</v>
      </c>
      <c r="F4445" s="43">
        <f>IF($B$5=1,'ריבית יומית'!D4439,'ריבית יומית'!G4439)</f>
        <v>1.0738622586670132E-4</v>
      </c>
      <c r="G4445" s="43">
        <f t="shared" si="485"/>
        <v>1.0738622586670132E-4</v>
      </c>
      <c r="H4445" s="29">
        <f t="shared" si="486"/>
        <v>1.3378918429865883</v>
      </c>
      <c r="I4445" s="30">
        <f>VLOOKUP(B4444,'מדדים וריביות'!B:C,2)</f>
        <v>26510662.838837001</v>
      </c>
      <c r="K4445" s="39">
        <f t="shared" si="487"/>
        <v>0</v>
      </c>
      <c r="L4445" s="39">
        <f t="shared" si="488"/>
        <v>0</v>
      </c>
      <c r="M4445" s="39">
        <f t="shared" si="489"/>
        <v>0</v>
      </c>
      <c r="N4445" s="41">
        <f t="shared" si="491"/>
        <v>0</v>
      </c>
    </row>
    <row r="4446" spans="2:14">
      <c r="B4446" s="1">
        <v>37311</v>
      </c>
      <c r="C4446" s="1">
        <f t="shared" si="490"/>
        <v>37288</v>
      </c>
      <c r="E4446" s="42">
        <f>IF(DAY(B4446)&gt;14,VLOOKUP(DATE(YEAR(C4446),MONTH(C4446)-1,DAY(1)),'מדדים וריביות'!B:C,2,FALSE),VLOOKUP(DATE(YEAR(C4446),MONTH(C4446)-2,DAY(1)),'מדדים וריביות'!B:C,2,FALSE))</f>
        <v>26305749.502884701</v>
      </c>
      <c r="F4446" s="43">
        <f>IF($B$5=1,'ריבית יומית'!D4440,'ריבית יומית'!G4440)</f>
        <v>1.0738622586670132E-4</v>
      </c>
      <c r="G4446" s="43">
        <f t="shared" si="485"/>
        <v>1.0738622586670132E-4</v>
      </c>
      <c r="H4446" s="29">
        <f t="shared" si="486"/>
        <v>1.3377481872575987</v>
      </c>
      <c r="I4446" s="30">
        <f>VLOOKUP(B4445,'מדדים וריביות'!B:C,2)</f>
        <v>26510662.838837001</v>
      </c>
      <c r="K4446" s="39">
        <f t="shared" si="487"/>
        <v>0</v>
      </c>
      <c r="L4446" s="39">
        <f t="shared" si="488"/>
        <v>0</v>
      </c>
      <c r="M4446" s="39">
        <f t="shared" si="489"/>
        <v>0</v>
      </c>
      <c r="N4446" s="41">
        <f t="shared" si="491"/>
        <v>0</v>
      </c>
    </row>
    <row r="4447" spans="2:14">
      <c r="B4447" s="1">
        <v>37312</v>
      </c>
      <c r="C4447" s="1">
        <f t="shared" si="490"/>
        <v>37288</v>
      </c>
      <c r="E4447" s="42">
        <f>IF(DAY(B4447)&gt;14,VLOOKUP(DATE(YEAR(C4447),MONTH(C4447)-1,DAY(1)),'מדדים וריביות'!B:C,2,FALSE),VLOOKUP(DATE(YEAR(C4447),MONTH(C4447)-2,DAY(1)),'מדדים וריביות'!B:C,2,FALSE))</f>
        <v>26305749.502884701</v>
      </c>
      <c r="F4447" s="43">
        <f>IF($B$5=1,'ריבית יומית'!D4441,'ריבית יומית'!G4441)</f>
        <v>1.0738622586670132E-4</v>
      </c>
      <c r="G4447" s="43">
        <f t="shared" si="485"/>
        <v>1.0738622586670132E-4</v>
      </c>
      <c r="H4447" s="29">
        <f t="shared" si="486"/>
        <v>1.3376045469535993</v>
      </c>
      <c r="I4447" s="30">
        <f>VLOOKUP(B4446,'מדדים וריביות'!B:C,2)</f>
        <v>26510662.838837001</v>
      </c>
      <c r="K4447" s="39">
        <f t="shared" si="487"/>
        <v>0</v>
      </c>
      <c r="L4447" s="39">
        <f t="shared" si="488"/>
        <v>0</v>
      </c>
      <c r="M4447" s="39">
        <f t="shared" si="489"/>
        <v>0</v>
      </c>
      <c r="N4447" s="41">
        <f t="shared" si="491"/>
        <v>0</v>
      </c>
    </row>
    <row r="4448" spans="2:14">
      <c r="B4448" s="1">
        <v>37313</v>
      </c>
      <c r="C4448" s="1">
        <f t="shared" si="490"/>
        <v>37288</v>
      </c>
      <c r="E4448" s="42">
        <f>IF(DAY(B4448)&gt;14,VLOOKUP(DATE(YEAR(C4448),MONTH(C4448)-1,DAY(1)),'מדדים וריביות'!B:C,2,FALSE),VLOOKUP(DATE(YEAR(C4448),MONTH(C4448)-2,DAY(1)),'מדדים וריביות'!B:C,2,FALSE))</f>
        <v>26305749.502884701</v>
      </c>
      <c r="F4448" s="43">
        <f>IF($B$5=1,'ריבית יומית'!D4442,'ריבית יומית'!G4442)</f>
        <v>1.0738622586670132E-4</v>
      </c>
      <c r="G4448" s="43">
        <f t="shared" si="485"/>
        <v>1.0738622586670132E-4</v>
      </c>
      <c r="H4448" s="29">
        <f t="shared" si="486"/>
        <v>1.3374609220729337</v>
      </c>
      <c r="I4448" s="30">
        <f>VLOOKUP(B4447,'מדדים וריביות'!B:C,2)</f>
        <v>26510662.838837001</v>
      </c>
      <c r="K4448" s="39">
        <f t="shared" si="487"/>
        <v>0</v>
      </c>
      <c r="L4448" s="39">
        <f t="shared" si="488"/>
        <v>0</v>
      </c>
      <c r="M4448" s="39">
        <f t="shared" si="489"/>
        <v>0</v>
      </c>
      <c r="N4448" s="41">
        <f t="shared" si="491"/>
        <v>0</v>
      </c>
    </row>
    <row r="4449" spans="2:14">
      <c r="B4449" s="1">
        <v>37314</v>
      </c>
      <c r="C4449" s="1">
        <f t="shared" si="490"/>
        <v>37288</v>
      </c>
      <c r="E4449" s="42">
        <f>IF(DAY(B4449)&gt;14,VLOOKUP(DATE(YEAR(C4449),MONTH(C4449)-1,DAY(1)),'מדדים וריביות'!B:C,2,FALSE),VLOOKUP(DATE(YEAR(C4449),MONTH(C4449)-2,DAY(1)),'מדדים וריביות'!B:C,2,FALSE))</f>
        <v>26305749.502884701</v>
      </c>
      <c r="F4449" s="43">
        <f>IF($B$5=1,'ריבית יומית'!D4443,'ריבית יומית'!G4443)</f>
        <v>1.0738622586670132E-4</v>
      </c>
      <c r="G4449" s="43">
        <f t="shared" si="485"/>
        <v>1.0738622586670132E-4</v>
      </c>
      <c r="H4449" s="29">
        <f t="shared" si="486"/>
        <v>1.3373173126139459</v>
      </c>
      <c r="I4449" s="30">
        <f>VLOOKUP(B4448,'מדדים וריביות'!B:C,2)</f>
        <v>26510662.838837001</v>
      </c>
      <c r="K4449" s="39">
        <f t="shared" si="487"/>
        <v>0</v>
      </c>
      <c r="L4449" s="39">
        <f t="shared" si="488"/>
        <v>0</v>
      </c>
      <c r="M4449" s="39">
        <f t="shared" si="489"/>
        <v>0</v>
      </c>
      <c r="N4449" s="41">
        <f t="shared" si="491"/>
        <v>0</v>
      </c>
    </row>
    <row r="4450" spans="2:14">
      <c r="B4450" s="1">
        <v>37315</v>
      </c>
      <c r="C4450" s="1">
        <f t="shared" si="490"/>
        <v>37288</v>
      </c>
      <c r="E4450" s="42">
        <f>IF(DAY(B4450)&gt;14,VLOOKUP(DATE(YEAR(C4450),MONTH(C4450)-1,DAY(1)),'מדדים וריביות'!B:C,2,FALSE),VLOOKUP(DATE(YEAR(C4450),MONTH(C4450)-2,DAY(1)),'מדדים וריביות'!B:C,2,FALSE))</f>
        <v>26305749.502884701</v>
      </c>
      <c r="F4450" s="43">
        <f>IF($B$5=1,'ריבית יומית'!D4444,'ריבית יומית'!G4444)</f>
        <v>1.0738622586670132E-4</v>
      </c>
      <c r="G4450" s="43">
        <f t="shared" si="485"/>
        <v>1.0738622586670132E-4</v>
      </c>
      <c r="H4450" s="29">
        <f t="shared" si="486"/>
        <v>1.3371737185749801</v>
      </c>
      <c r="I4450" s="30">
        <f>VLOOKUP(B4449,'מדדים וריביות'!B:C,2)</f>
        <v>26510662.838837001</v>
      </c>
      <c r="K4450" s="39">
        <f t="shared" si="487"/>
        <v>0</v>
      </c>
      <c r="L4450" s="39">
        <f t="shared" si="488"/>
        <v>0</v>
      </c>
      <c r="M4450" s="39">
        <f t="shared" si="489"/>
        <v>0</v>
      </c>
      <c r="N4450" s="41">
        <f t="shared" si="491"/>
        <v>0</v>
      </c>
    </row>
    <row r="4451" spans="2:14">
      <c r="B4451" s="1">
        <v>37316</v>
      </c>
      <c r="C4451" s="1">
        <f t="shared" si="490"/>
        <v>37316</v>
      </c>
      <c r="E4451" s="42">
        <f>IF(DAY(B4451)&gt;14,VLOOKUP(DATE(YEAR(C4451),MONTH(C4451)-1,DAY(1)),'מדדים וריביות'!B:C,2,FALSE),VLOOKUP(DATE(YEAR(C4451),MONTH(C4451)-2,DAY(1)),'מדדים וריביות'!B:C,2,FALSE))</f>
        <v>26305749.502884701</v>
      </c>
      <c r="F4451" s="43">
        <f>IF($B$5=1,'ריבית יומית'!D4445,'ריבית יומית'!G4445)</f>
        <v>1.0738622586670132E-4</v>
      </c>
      <c r="G4451" s="43">
        <f t="shared" si="485"/>
        <v>1.0738622586670132E-4</v>
      </c>
      <c r="H4451" s="29">
        <f t="shared" si="486"/>
        <v>1.3370301399543805</v>
      </c>
      <c r="I4451" s="30">
        <f>VLOOKUP(B4450,'מדדים וריביות'!B:C,2)</f>
        <v>26510662.838837001</v>
      </c>
      <c r="K4451" s="39">
        <f t="shared" si="487"/>
        <v>0</v>
      </c>
      <c r="L4451" s="39">
        <f t="shared" si="488"/>
        <v>0</v>
      </c>
      <c r="M4451" s="39">
        <f t="shared" si="489"/>
        <v>0</v>
      </c>
      <c r="N4451" s="41">
        <f t="shared" si="491"/>
        <v>0</v>
      </c>
    </row>
    <row r="4452" spans="2:14">
      <c r="B4452" s="1">
        <v>37317</v>
      </c>
      <c r="C4452" s="1">
        <f t="shared" si="490"/>
        <v>37316</v>
      </c>
      <c r="E4452" s="42">
        <f>IF(DAY(B4452)&gt;14,VLOOKUP(DATE(YEAR(C4452),MONTH(C4452)-1,DAY(1)),'מדדים וריביות'!B:C,2,FALSE),VLOOKUP(DATE(YEAR(C4452),MONTH(C4452)-2,DAY(1)),'מדדים וריביות'!B:C,2,FALSE))</f>
        <v>26305749.502884701</v>
      </c>
      <c r="F4452" s="43">
        <f>IF($B$5=1,'ריבית יומית'!D4446,'ריבית יומית'!G4446)</f>
        <v>1.0738622586670132E-4</v>
      </c>
      <c r="G4452" s="43">
        <f t="shared" si="485"/>
        <v>1.0738622586670132E-4</v>
      </c>
      <c r="H4452" s="29">
        <f t="shared" si="486"/>
        <v>1.3368865767504914</v>
      </c>
      <c r="I4452" s="30">
        <f>VLOOKUP(B4451,'מדדים וריביות'!B:C,2)</f>
        <v>26638733.673807301</v>
      </c>
      <c r="K4452" s="39">
        <f t="shared" si="487"/>
        <v>0</v>
      </c>
      <c r="L4452" s="39">
        <f t="shared" si="488"/>
        <v>0</v>
      </c>
      <c r="M4452" s="39">
        <f t="shared" si="489"/>
        <v>0</v>
      </c>
      <c r="N4452" s="41">
        <f t="shared" si="491"/>
        <v>0</v>
      </c>
    </row>
    <row r="4453" spans="2:14">
      <c r="B4453" s="1">
        <v>37318</v>
      </c>
      <c r="C4453" s="1">
        <f t="shared" si="490"/>
        <v>37316</v>
      </c>
      <c r="E4453" s="42">
        <f>IF(DAY(B4453)&gt;14,VLOOKUP(DATE(YEAR(C4453),MONTH(C4453)-1,DAY(1)),'מדדים וריביות'!B:C,2,FALSE),VLOOKUP(DATE(YEAR(C4453),MONTH(C4453)-2,DAY(1)),'מדדים וריביות'!B:C,2,FALSE))</f>
        <v>26305749.502884701</v>
      </c>
      <c r="F4453" s="43">
        <f>IF($B$5=1,'ריבית יומית'!D4447,'ריבית יומית'!G4447)</f>
        <v>1.0738622586670132E-4</v>
      </c>
      <c r="G4453" s="43">
        <f t="shared" si="485"/>
        <v>1.0738622586670132E-4</v>
      </c>
      <c r="H4453" s="29">
        <f t="shared" si="486"/>
        <v>1.3367430289616575</v>
      </c>
      <c r="I4453" s="30">
        <f>VLOOKUP(B4452,'מדדים וריביות'!B:C,2)</f>
        <v>26638733.673807301</v>
      </c>
      <c r="K4453" s="39">
        <f t="shared" si="487"/>
        <v>0</v>
      </c>
      <c r="L4453" s="39">
        <f t="shared" si="488"/>
        <v>0</v>
      </c>
      <c r="M4453" s="39">
        <f t="shared" si="489"/>
        <v>0</v>
      </c>
      <c r="N4453" s="41">
        <f t="shared" si="491"/>
        <v>0</v>
      </c>
    </row>
    <row r="4454" spans="2:14">
      <c r="B4454" s="1">
        <v>37319</v>
      </c>
      <c r="C4454" s="1">
        <f t="shared" si="490"/>
        <v>37316</v>
      </c>
      <c r="E4454" s="42">
        <f>IF(DAY(B4454)&gt;14,VLOOKUP(DATE(YEAR(C4454),MONTH(C4454)-1,DAY(1)),'מדדים וריביות'!B:C,2,FALSE),VLOOKUP(DATE(YEAR(C4454),MONTH(C4454)-2,DAY(1)),'מדדים וריביות'!B:C,2,FALSE))</f>
        <v>26305749.502884701</v>
      </c>
      <c r="F4454" s="43">
        <f>IF($B$5=1,'ריבית יומית'!D4448,'ריבית יומית'!G4448)</f>
        <v>1.0738622586670132E-4</v>
      </c>
      <c r="G4454" s="43">
        <f t="shared" si="485"/>
        <v>1.0738622586670132E-4</v>
      </c>
      <c r="H4454" s="29">
        <f t="shared" si="486"/>
        <v>1.3365994965862238</v>
      </c>
      <c r="I4454" s="30">
        <f>VLOOKUP(B4453,'מדדים וריביות'!B:C,2)</f>
        <v>26638733.673807301</v>
      </c>
      <c r="K4454" s="39">
        <f t="shared" si="487"/>
        <v>0</v>
      </c>
      <c r="L4454" s="39">
        <f t="shared" si="488"/>
        <v>0</v>
      </c>
      <c r="M4454" s="39">
        <f t="shared" si="489"/>
        <v>0</v>
      </c>
      <c r="N4454" s="41">
        <f t="shared" si="491"/>
        <v>0</v>
      </c>
    </row>
    <row r="4455" spans="2:14">
      <c r="B4455" s="1">
        <v>37320</v>
      </c>
      <c r="C4455" s="1">
        <f t="shared" si="490"/>
        <v>37316</v>
      </c>
      <c r="E4455" s="42">
        <f>IF(DAY(B4455)&gt;14,VLOOKUP(DATE(YEAR(C4455),MONTH(C4455)-1,DAY(1)),'מדדים וריביות'!B:C,2,FALSE),VLOOKUP(DATE(YEAR(C4455),MONTH(C4455)-2,DAY(1)),'מדדים וריביות'!B:C,2,FALSE))</f>
        <v>26305749.502884701</v>
      </c>
      <c r="F4455" s="43">
        <f>IF($B$5=1,'ריבית יומית'!D4449,'ריבית יומית'!G4449)</f>
        <v>1.0738622586670132E-4</v>
      </c>
      <c r="G4455" s="43">
        <f t="shared" si="485"/>
        <v>1.0738622586670132E-4</v>
      </c>
      <c r="H4455" s="29">
        <f t="shared" si="486"/>
        <v>1.336455979622535</v>
      </c>
      <c r="I4455" s="30">
        <f>VLOOKUP(B4454,'מדדים וריביות'!B:C,2)</f>
        <v>26638733.673807301</v>
      </c>
      <c r="K4455" s="39">
        <f t="shared" si="487"/>
        <v>0</v>
      </c>
      <c r="L4455" s="39">
        <f t="shared" si="488"/>
        <v>0</v>
      </c>
      <c r="M4455" s="39">
        <f t="shared" si="489"/>
        <v>0</v>
      </c>
      <c r="N4455" s="41">
        <f t="shared" si="491"/>
        <v>0</v>
      </c>
    </row>
    <row r="4456" spans="2:14">
      <c r="B4456" s="1">
        <v>37321</v>
      </c>
      <c r="C4456" s="1">
        <f t="shared" si="490"/>
        <v>37316</v>
      </c>
      <c r="E4456" s="42">
        <f>IF(DAY(B4456)&gt;14,VLOOKUP(DATE(YEAR(C4456),MONTH(C4456)-1,DAY(1)),'מדדים וריביות'!B:C,2,FALSE),VLOOKUP(DATE(YEAR(C4456),MONTH(C4456)-2,DAY(1)),'מדדים וריביות'!B:C,2,FALSE))</f>
        <v>26305749.502884701</v>
      </c>
      <c r="F4456" s="43">
        <f>IF($B$5=1,'ריבית יומית'!D4450,'ריבית יומית'!G4450)</f>
        <v>1.0738622586670132E-4</v>
      </c>
      <c r="G4456" s="43">
        <f t="shared" si="485"/>
        <v>1.0738622586670132E-4</v>
      </c>
      <c r="H4456" s="29">
        <f t="shared" si="486"/>
        <v>1.3363124780689366</v>
      </c>
      <c r="I4456" s="30">
        <f>VLOOKUP(B4455,'מדדים וריביות'!B:C,2)</f>
        <v>26638733.673807301</v>
      </c>
      <c r="K4456" s="39">
        <f t="shared" si="487"/>
        <v>0</v>
      </c>
      <c r="L4456" s="39">
        <f t="shared" si="488"/>
        <v>0</v>
      </c>
      <c r="M4456" s="39">
        <f t="shared" si="489"/>
        <v>0</v>
      </c>
      <c r="N4456" s="41">
        <f t="shared" si="491"/>
        <v>0</v>
      </c>
    </row>
    <row r="4457" spans="2:14">
      <c r="B4457" s="1">
        <v>37322</v>
      </c>
      <c r="C4457" s="1">
        <f t="shared" si="490"/>
        <v>37316</v>
      </c>
      <c r="E4457" s="42">
        <f>IF(DAY(B4457)&gt;14,VLOOKUP(DATE(YEAR(C4457),MONTH(C4457)-1,DAY(1)),'מדדים וריביות'!B:C,2,FALSE),VLOOKUP(DATE(YEAR(C4457),MONTH(C4457)-2,DAY(1)),'מדדים וריביות'!B:C,2,FALSE))</f>
        <v>26305749.502884701</v>
      </c>
      <c r="F4457" s="43">
        <f>IF($B$5=1,'ריבית יומית'!D4451,'ריבית יומית'!G4451)</f>
        <v>1.0738622586670132E-4</v>
      </c>
      <c r="G4457" s="43">
        <f t="shared" si="485"/>
        <v>1.0738622586670132E-4</v>
      </c>
      <c r="H4457" s="29">
        <f t="shared" si="486"/>
        <v>1.3361689919237738</v>
      </c>
      <c r="I4457" s="30">
        <f>VLOOKUP(B4456,'מדדים וריביות'!B:C,2)</f>
        <v>26638733.673807301</v>
      </c>
      <c r="K4457" s="39">
        <f t="shared" si="487"/>
        <v>0</v>
      </c>
      <c r="L4457" s="39">
        <f t="shared" si="488"/>
        <v>0</v>
      </c>
      <c r="M4457" s="39">
        <f t="shared" si="489"/>
        <v>0</v>
      </c>
      <c r="N4457" s="41">
        <f t="shared" si="491"/>
        <v>0</v>
      </c>
    </row>
    <row r="4458" spans="2:14">
      <c r="B4458" s="1">
        <v>37323</v>
      </c>
      <c r="C4458" s="1">
        <f t="shared" si="490"/>
        <v>37316</v>
      </c>
      <c r="E4458" s="42">
        <f>IF(DAY(B4458)&gt;14,VLOOKUP(DATE(YEAR(C4458),MONTH(C4458)-1,DAY(1)),'מדדים וריביות'!B:C,2,FALSE),VLOOKUP(DATE(YEAR(C4458),MONTH(C4458)-2,DAY(1)),'מדדים וריביות'!B:C,2,FALSE))</f>
        <v>26305749.502884701</v>
      </c>
      <c r="F4458" s="43">
        <f>IF($B$5=1,'ריבית יומית'!D4452,'ריבית יומית'!G4452)</f>
        <v>1.0738622586670132E-4</v>
      </c>
      <c r="G4458" s="43">
        <f t="shared" si="485"/>
        <v>1.0738622586670132E-4</v>
      </c>
      <c r="H4458" s="29">
        <f t="shared" si="486"/>
        <v>1.3360255211853922</v>
      </c>
      <c r="I4458" s="30">
        <f>VLOOKUP(B4457,'מדדים וריביות'!B:C,2)</f>
        <v>26638733.673807301</v>
      </c>
      <c r="K4458" s="39">
        <f t="shared" si="487"/>
        <v>0</v>
      </c>
      <c r="L4458" s="39">
        <f t="shared" si="488"/>
        <v>0</v>
      </c>
      <c r="M4458" s="39">
        <f t="shared" si="489"/>
        <v>0</v>
      </c>
      <c r="N4458" s="41">
        <f t="shared" si="491"/>
        <v>0</v>
      </c>
    </row>
    <row r="4459" spans="2:14">
      <c r="B4459" s="1">
        <v>37324</v>
      </c>
      <c r="C4459" s="1">
        <f t="shared" si="490"/>
        <v>37316</v>
      </c>
      <c r="E4459" s="42">
        <f>IF(DAY(B4459)&gt;14,VLOOKUP(DATE(YEAR(C4459),MONTH(C4459)-1,DAY(1)),'מדדים וריביות'!B:C,2,FALSE),VLOOKUP(DATE(YEAR(C4459),MONTH(C4459)-2,DAY(1)),'מדדים וריביות'!B:C,2,FALSE))</f>
        <v>26305749.502884701</v>
      </c>
      <c r="F4459" s="43">
        <f>IF($B$5=1,'ריבית יומית'!D4453,'ריבית יומית'!G4453)</f>
        <v>1.0738622586670132E-4</v>
      </c>
      <c r="G4459" s="43">
        <f t="shared" si="485"/>
        <v>1.0738622586670132E-4</v>
      </c>
      <c r="H4459" s="29">
        <f t="shared" si="486"/>
        <v>1.3358820658521373</v>
      </c>
      <c r="I4459" s="30">
        <f>VLOOKUP(B4458,'מדדים וריביות'!B:C,2)</f>
        <v>26638733.673807301</v>
      </c>
      <c r="K4459" s="39">
        <f t="shared" si="487"/>
        <v>0</v>
      </c>
      <c r="L4459" s="39">
        <f t="shared" si="488"/>
        <v>0</v>
      </c>
      <c r="M4459" s="39">
        <f t="shared" si="489"/>
        <v>0</v>
      </c>
      <c r="N4459" s="41">
        <f t="shared" si="491"/>
        <v>0</v>
      </c>
    </row>
    <row r="4460" spans="2:14">
      <c r="B4460" s="1">
        <v>37325</v>
      </c>
      <c r="C4460" s="1">
        <f t="shared" si="490"/>
        <v>37316</v>
      </c>
      <c r="E4460" s="42">
        <f>IF(DAY(B4460)&gt;14,VLOOKUP(DATE(YEAR(C4460),MONTH(C4460)-1,DAY(1)),'מדדים וריביות'!B:C,2,FALSE),VLOOKUP(DATE(YEAR(C4460),MONTH(C4460)-2,DAY(1)),'מדדים וריביות'!B:C,2,FALSE))</f>
        <v>26305749.502884701</v>
      </c>
      <c r="F4460" s="43">
        <f>IF($B$5=1,'ריבית יומית'!D4454,'ריבית יומית'!G4454)</f>
        <v>1.0738622586670132E-4</v>
      </c>
      <c r="G4460" s="43">
        <f t="shared" si="485"/>
        <v>1.0738622586670132E-4</v>
      </c>
      <c r="H4460" s="29">
        <f t="shared" si="486"/>
        <v>1.3357386259223551</v>
      </c>
      <c r="I4460" s="30">
        <f>VLOOKUP(B4459,'מדדים וריביות'!B:C,2)</f>
        <v>26638733.673807301</v>
      </c>
      <c r="K4460" s="39">
        <f t="shared" si="487"/>
        <v>0</v>
      </c>
      <c r="L4460" s="39">
        <f t="shared" si="488"/>
        <v>0</v>
      </c>
      <c r="M4460" s="39">
        <f t="shared" si="489"/>
        <v>0</v>
      </c>
      <c r="N4460" s="41">
        <f t="shared" si="491"/>
        <v>0</v>
      </c>
    </row>
    <row r="4461" spans="2:14">
      <c r="B4461" s="1">
        <v>37326</v>
      </c>
      <c r="C4461" s="1">
        <f t="shared" si="490"/>
        <v>37316</v>
      </c>
      <c r="E4461" s="42">
        <f>IF(DAY(B4461)&gt;14,VLOOKUP(DATE(YEAR(C4461),MONTH(C4461)-1,DAY(1)),'מדדים וריביות'!B:C,2,FALSE),VLOOKUP(DATE(YEAR(C4461),MONTH(C4461)-2,DAY(1)),'מדדים וריביות'!B:C,2,FALSE))</f>
        <v>26305749.502884701</v>
      </c>
      <c r="F4461" s="43">
        <f>IF($B$5=1,'ריבית יומית'!D4455,'ריבית יומית'!G4455)</f>
        <v>1.0738622586670132E-4</v>
      </c>
      <c r="G4461" s="43">
        <f t="shared" si="485"/>
        <v>1.0738622586670132E-4</v>
      </c>
      <c r="H4461" s="29">
        <f t="shared" si="486"/>
        <v>1.3355952013943917</v>
      </c>
      <c r="I4461" s="30">
        <f>VLOOKUP(B4460,'מדדים וריביות'!B:C,2)</f>
        <v>26638733.673807301</v>
      </c>
      <c r="K4461" s="39">
        <f t="shared" si="487"/>
        <v>0</v>
      </c>
      <c r="L4461" s="39">
        <f t="shared" si="488"/>
        <v>0</v>
      </c>
      <c r="M4461" s="39">
        <f t="shared" si="489"/>
        <v>0</v>
      </c>
      <c r="N4461" s="41">
        <f t="shared" si="491"/>
        <v>0</v>
      </c>
    </row>
    <row r="4462" spans="2:14">
      <c r="B4462" s="1">
        <v>37327</v>
      </c>
      <c r="C4462" s="1">
        <f t="shared" si="490"/>
        <v>37316</v>
      </c>
      <c r="E4462" s="42">
        <f>IF(DAY(B4462)&gt;14,VLOOKUP(DATE(YEAR(C4462),MONTH(C4462)-1,DAY(1)),'מדדים וריביות'!B:C,2,FALSE),VLOOKUP(DATE(YEAR(C4462),MONTH(C4462)-2,DAY(1)),'מדדים וריביות'!B:C,2,FALSE))</f>
        <v>26305749.502884701</v>
      </c>
      <c r="F4462" s="43">
        <f>IF($B$5=1,'ריבית יומית'!D4456,'ריבית יומית'!G4456)</f>
        <v>1.0738622586670132E-4</v>
      </c>
      <c r="G4462" s="43">
        <f t="shared" si="485"/>
        <v>1.0738622586670132E-4</v>
      </c>
      <c r="H4462" s="29">
        <f t="shared" si="486"/>
        <v>1.3354517922665932</v>
      </c>
      <c r="I4462" s="30">
        <f>VLOOKUP(B4461,'מדדים וריביות'!B:C,2)</f>
        <v>26638733.673807301</v>
      </c>
      <c r="K4462" s="39">
        <f t="shared" si="487"/>
        <v>0</v>
      </c>
      <c r="L4462" s="39">
        <f t="shared" si="488"/>
        <v>0</v>
      </c>
      <c r="M4462" s="39">
        <f t="shared" si="489"/>
        <v>0</v>
      </c>
      <c r="N4462" s="41">
        <f t="shared" si="491"/>
        <v>0</v>
      </c>
    </row>
    <row r="4463" spans="2:14">
      <c r="B4463" s="1">
        <v>37328</v>
      </c>
      <c r="C4463" s="1">
        <f t="shared" si="490"/>
        <v>37316</v>
      </c>
      <c r="E4463" s="42">
        <f>IF(DAY(B4463)&gt;14,VLOOKUP(DATE(YEAR(C4463),MONTH(C4463)-1,DAY(1)),'מדדים וריביות'!B:C,2,FALSE),VLOOKUP(DATE(YEAR(C4463),MONTH(C4463)-2,DAY(1)),'מדדים וריביות'!B:C,2,FALSE))</f>
        <v>26305749.502884701</v>
      </c>
      <c r="F4463" s="43">
        <f>IF($B$5=1,'ריבית יומית'!D4457,'ריבית יומית'!G4457)</f>
        <v>1.0738622586670132E-4</v>
      </c>
      <c r="G4463" s="43">
        <f t="shared" si="485"/>
        <v>1.0738622586670132E-4</v>
      </c>
      <c r="H4463" s="29">
        <f t="shared" si="486"/>
        <v>1.3353083985373062</v>
      </c>
      <c r="I4463" s="30">
        <f>VLOOKUP(B4462,'מדדים וריביות'!B:C,2)</f>
        <v>26638733.673807301</v>
      </c>
      <c r="K4463" s="39">
        <f t="shared" si="487"/>
        <v>0</v>
      </c>
      <c r="L4463" s="39">
        <f t="shared" si="488"/>
        <v>0</v>
      </c>
      <c r="M4463" s="39">
        <f t="shared" si="489"/>
        <v>0</v>
      </c>
      <c r="N4463" s="41">
        <f t="shared" si="491"/>
        <v>0</v>
      </c>
    </row>
    <row r="4464" spans="2:14">
      <c r="B4464" s="1">
        <v>37329</v>
      </c>
      <c r="C4464" s="1">
        <f t="shared" si="490"/>
        <v>37316</v>
      </c>
      <c r="E4464" s="42">
        <f>IF(DAY(B4464)&gt;14,VLOOKUP(DATE(YEAR(C4464),MONTH(C4464)-1,DAY(1)),'מדדים וריביות'!B:C,2,FALSE),VLOOKUP(DATE(YEAR(C4464),MONTH(C4464)-2,DAY(1)),'מדדים וריביות'!B:C,2,FALSE))</f>
        <v>26305749.502884701</v>
      </c>
      <c r="F4464" s="43">
        <f>IF($B$5=1,'ריבית יומית'!D4458,'ריבית יומית'!G4458)</f>
        <v>1.0738622586670132E-4</v>
      </c>
      <c r="G4464" s="43">
        <f t="shared" si="485"/>
        <v>1.0738622586670132E-4</v>
      </c>
      <c r="H4464" s="29">
        <f t="shared" si="486"/>
        <v>1.3351650202048773</v>
      </c>
      <c r="I4464" s="30">
        <f>VLOOKUP(B4463,'מדדים וריביות'!B:C,2)</f>
        <v>26638733.673807301</v>
      </c>
      <c r="K4464" s="39">
        <f t="shared" si="487"/>
        <v>0</v>
      </c>
      <c r="L4464" s="39">
        <f t="shared" si="488"/>
        <v>0</v>
      </c>
      <c r="M4464" s="39">
        <f t="shared" si="489"/>
        <v>0</v>
      </c>
      <c r="N4464" s="41">
        <f t="shared" si="491"/>
        <v>0</v>
      </c>
    </row>
    <row r="4465" spans="2:14">
      <c r="B4465" s="1">
        <v>37330</v>
      </c>
      <c r="C4465" s="1">
        <f t="shared" si="490"/>
        <v>37316</v>
      </c>
      <c r="E4465" s="42">
        <f>IF(DAY(B4465)&gt;14,VLOOKUP(DATE(YEAR(C4465),MONTH(C4465)-1,DAY(1)),'מדדים וריביות'!B:C,2,FALSE),VLOOKUP(DATE(YEAR(C4465),MONTH(C4465)-2,DAY(1)),'מדדים וריביות'!B:C,2,FALSE))</f>
        <v>26510662.838837001</v>
      </c>
      <c r="F4465" s="43">
        <f>IF($B$5=1,'ריבית יומית'!D4459,'ריבית יומית'!G4459)</f>
        <v>1.0738622586670132E-4</v>
      </c>
      <c r="G4465" s="43">
        <f t="shared" si="485"/>
        <v>1.0738622586670132E-4</v>
      </c>
      <c r="H4465" s="29">
        <f t="shared" si="486"/>
        <v>1.335021657267653</v>
      </c>
      <c r="I4465" s="30">
        <f>VLOOKUP(B4464,'מדדים וריביות'!B:C,2)</f>
        <v>26638733.673807301</v>
      </c>
      <c r="K4465" s="39">
        <f t="shared" si="487"/>
        <v>0</v>
      </c>
      <c r="L4465" s="39">
        <f t="shared" si="488"/>
        <v>0</v>
      </c>
      <c r="M4465" s="39">
        <f t="shared" si="489"/>
        <v>0</v>
      </c>
      <c r="N4465" s="41">
        <f t="shared" si="491"/>
        <v>0</v>
      </c>
    </row>
    <row r="4466" spans="2:14">
      <c r="B4466" s="1">
        <v>37331</v>
      </c>
      <c r="C4466" s="1">
        <f t="shared" si="490"/>
        <v>37316</v>
      </c>
      <c r="E4466" s="42">
        <f>IF(DAY(B4466)&gt;14,VLOOKUP(DATE(YEAR(C4466),MONTH(C4466)-1,DAY(1)),'מדדים וריביות'!B:C,2,FALSE),VLOOKUP(DATE(YEAR(C4466),MONTH(C4466)-2,DAY(1)),'מדדים וריביות'!B:C,2,FALSE))</f>
        <v>26510662.838837001</v>
      </c>
      <c r="F4466" s="43">
        <f>IF($B$5=1,'ריבית יומית'!D4460,'ריבית יומית'!G4460)</f>
        <v>1.0738622586670132E-4</v>
      </c>
      <c r="G4466" s="43">
        <f t="shared" si="485"/>
        <v>1.0738622586670132E-4</v>
      </c>
      <c r="H4466" s="29">
        <f t="shared" si="486"/>
        <v>1.3348783097239805</v>
      </c>
      <c r="I4466" s="30">
        <f>VLOOKUP(B4465,'מדדים וריביות'!B:C,2)</f>
        <v>26638733.673807301</v>
      </c>
      <c r="K4466" s="39">
        <f t="shared" si="487"/>
        <v>0</v>
      </c>
      <c r="L4466" s="39">
        <f t="shared" si="488"/>
        <v>0</v>
      </c>
      <c r="M4466" s="39">
        <f t="shared" si="489"/>
        <v>0</v>
      </c>
      <c r="N4466" s="41">
        <f t="shared" si="491"/>
        <v>0</v>
      </c>
    </row>
    <row r="4467" spans="2:14">
      <c r="B4467" s="1">
        <v>37332</v>
      </c>
      <c r="C4467" s="1">
        <f t="shared" si="490"/>
        <v>37316</v>
      </c>
      <c r="E4467" s="42">
        <f>IF(DAY(B4467)&gt;14,VLOOKUP(DATE(YEAR(C4467),MONTH(C4467)-1,DAY(1)),'מדדים וריביות'!B:C,2,FALSE),VLOOKUP(DATE(YEAR(C4467),MONTH(C4467)-2,DAY(1)),'מדדים וריביות'!B:C,2,FALSE))</f>
        <v>26510662.838837001</v>
      </c>
      <c r="F4467" s="43">
        <f>IF($B$5=1,'ריבית יומית'!D4461,'ריבית יומית'!G4461)</f>
        <v>1.0738622586670132E-4</v>
      </c>
      <c r="G4467" s="43">
        <f t="shared" si="485"/>
        <v>1.0738622586670132E-4</v>
      </c>
      <c r="H4467" s="29">
        <f t="shared" si="486"/>
        <v>1.3347349775722068</v>
      </c>
      <c r="I4467" s="30">
        <f>VLOOKUP(B4466,'מדדים וריביות'!B:C,2)</f>
        <v>26638733.673807301</v>
      </c>
      <c r="K4467" s="39">
        <f t="shared" si="487"/>
        <v>0</v>
      </c>
      <c r="L4467" s="39">
        <f t="shared" si="488"/>
        <v>0</v>
      </c>
      <c r="M4467" s="39">
        <f t="shared" si="489"/>
        <v>0</v>
      </c>
      <c r="N4467" s="41">
        <f t="shared" si="491"/>
        <v>0</v>
      </c>
    </row>
    <row r="4468" spans="2:14">
      <c r="B4468" s="1">
        <v>37333</v>
      </c>
      <c r="C4468" s="1">
        <f t="shared" si="490"/>
        <v>37316</v>
      </c>
      <c r="E4468" s="42">
        <f>IF(DAY(B4468)&gt;14,VLOOKUP(DATE(YEAR(C4468),MONTH(C4468)-1,DAY(1)),'מדדים וריביות'!B:C,2,FALSE),VLOOKUP(DATE(YEAR(C4468),MONTH(C4468)-2,DAY(1)),'מדדים וריביות'!B:C,2,FALSE))</f>
        <v>26510662.838837001</v>
      </c>
      <c r="F4468" s="43">
        <f>IF($B$5=1,'ריבית יומית'!D4462,'ריבית יומית'!G4462)</f>
        <v>1.0738622586670132E-4</v>
      </c>
      <c r="G4468" s="43">
        <f t="shared" si="485"/>
        <v>1.0738622586670132E-4</v>
      </c>
      <c r="H4468" s="29">
        <f t="shared" si="486"/>
        <v>1.3345916608106791</v>
      </c>
      <c r="I4468" s="30">
        <f>VLOOKUP(B4467,'מדדים וריביות'!B:C,2)</f>
        <v>26638733.673807301</v>
      </c>
      <c r="K4468" s="39">
        <f t="shared" si="487"/>
        <v>0</v>
      </c>
      <c r="L4468" s="39">
        <f t="shared" si="488"/>
        <v>0</v>
      </c>
      <c r="M4468" s="39">
        <f t="shared" si="489"/>
        <v>0</v>
      </c>
      <c r="N4468" s="41">
        <f t="shared" si="491"/>
        <v>0</v>
      </c>
    </row>
    <row r="4469" spans="2:14">
      <c r="B4469" s="1">
        <v>37334</v>
      </c>
      <c r="C4469" s="1">
        <f t="shared" si="490"/>
        <v>37316</v>
      </c>
      <c r="E4469" s="42">
        <f>IF(DAY(B4469)&gt;14,VLOOKUP(DATE(YEAR(C4469),MONTH(C4469)-1,DAY(1)),'מדדים וריביות'!B:C,2,FALSE),VLOOKUP(DATE(YEAR(C4469),MONTH(C4469)-2,DAY(1)),'מדדים וריביות'!B:C,2,FALSE))</f>
        <v>26510662.838837001</v>
      </c>
      <c r="F4469" s="43">
        <f>IF($B$5=1,'ריבית יומית'!D4463,'ריבית יומית'!G4463)</f>
        <v>1.0738622586670132E-4</v>
      </c>
      <c r="G4469" s="43">
        <f t="shared" si="485"/>
        <v>1.0738622586670132E-4</v>
      </c>
      <c r="H4469" s="29">
        <f t="shared" si="486"/>
        <v>1.3344483594377452</v>
      </c>
      <c r="I4469" s="30">
        <f>VLOOKUP(B4468,'מדדים וריביות'!B:C,2)</f>
        <v>26638733.673807301</v>
      </c>
      <c r="K4469" s="39">
        <f t="shared" si="487"/>
        <v>0</v>
      </c>
      <c r="L4469" s="39">
        <f t="shared" si="488"/>
        <v>0</v>
      </c>
      <c r="M4469" s="39">
        <f t="shared" si="489"/>
        <v>0</v>
      </c>
      <c r="N4469" s="41">
        <f t="shared" si="491"/>
        <v>0</v>
      </c>
    </row>
    <row r="4470" spans="2:14">
      <c r="B4470" s="1">
        <v>37335</v>
      </c>
      <c r="C4470" s="1">
        <f t="shared" si="490"/>
        <v>37316</v>
      </c>
      <c r="E4470" s="42">
        <f>IF(DAY(B4470)&gt;14,VLOOKUP(DATE(YEAR(C4470),MONTH(C4470)-1,DAY(1)),'מדדים וריביות'!B:C,2,FALSE),VLOOKUP(DATE(YEAR(C4470),MONTH(C4470)-2,DAY(1)),'מדדים וריביות'!B:C,2,FALSE))</f>
        <v>26510662.838837001</v>
      </c>
      <c r="F4470" s="43">
        <f>IF($B$5=1,'ריבית יומית'!D4464,'ריבית יומית'!G4464)</f>
        <v>1.0738622586670132E-4</v>
      </c>
      <c r="G4470" s="43">
        <f t="shared" si="485"/>
        <v>1.0738622586670132E-4</v>
      </c>
      <c r="H4470" s="29">
        <f t="shared" si="486"/>
        <v>1.3343050734517525</v>
      </c>
      <c r="I4470" s="30">
        <f>VLOOKUP(B4469,'מדדים וריביות'!B:C,2)</f>
        <v>26638733.673807301</v>
      </c>
      <c r="K4470" s="39">
        <f t="shared" si="487"/>
        <v>0</v>
      </c>
      <c r="L4470" s="39">
        <f t="shared" si="488"/>
        <v>0</v>
      </c>
      <c r="M4470" s="39">
        <f t="shared" si="489"/>
        <v>0</v>
      </c>
      <c r="N4470" s="41">
        <f t="shared" si="491"/>
        <v>0</v>
      </c>
    </row>
    <row r="4471" spans="2:14">
      <c r="B4471" s="1">
        <v>37336</v>
      </c>
      <c r="C4471" s="1">
        <f t="shared" si="490"/>
        <v>37316</v>
      </c>
      <c r="E4471" s="42">
        <f>IF(DAY(B4471)&gt;14,VLOOKUP(DATE(YEAR(C4471),MONTH(C4471)-1,DAY(1)),'מדדים וריביות'!B:C,2,FALSE),VLOOKUP(DATE(YEAR(C4471),MONTH(C4471)-2,DAY(1)),'מדדים וריביות'!B:C,2,FALSE))</f>
        <v>26510662.838837001</v>
      </c>
      <c r="F4471" s="43">
        <f>IF($B$5=1,'ריבית יומית'!D4465,'ריבית יומית'!G4465)</f>
        <v>1.0738622586670132E-4</v>
      </c>
      <c r="G4471" s="43">
        <f t="shared" si="485"/>
        <v>1.0738622586670132E-4</v>
      </c>
      <c r="H4471" s="29">
        <f t="shared" si="486"/>
        <v>1.3341618028510489</v>
      </c>
      <c r="I4471" s="30">
        <f>VLOOKUP(B4470,'מדדים וריביות'!B:C,2)</f>
        <v>26638733.673807301</v>
      </c>
      <c r="K4471" s="39">
        <f t="shared" si="487"/>
        <v>0</v>
      </c>
      <c r="L4471" s="39">
        <f t="shared" si="488"/>
        <v>0</v>
      </c>
      <c r="M4471" s="39">
        <f t="shared" si="489"/>
        <v>0</v>
      </c>
      <c r="N4471" s="41">
        <f t="shared" si="491"/>
        <v>0</v>
      </c>
    </row>
    <row r="4472" spans="2:14">
      <c r="B4472" s="1">
        <v>37337</v>
      </c>
      <c r="C4472" s="1">
        <f t="shared" si="490"/>
        <v>37316</v>
      </c>
      <c r="E4472" s="42">
        <f>IF(DAY(B4472)&gt;14,VLOOKUP(DATE(YEAR(C4472),MONTH(C4472)-1,DAY(1)),'מדדים וריביות'!B:C,2,FALSE),VLOOKUP(DATE(YEAR(C4472),MONTH(C4472)-2,DAY(1)),'מדדים וריביות'!B:C,2,FALSE))</f>
        <v>26510662.838837001</v>
      </c>
      <c r="F4472" s="43">
        <f>IF($B$5=1,'ריבית יומית'!D4466,'ריבית יומית'!G4466)</f>
        <v>1.0738622586670132E-4</v>
      </c>
      <c r="G4472" s="43">
        <f t="shared" si="485"/>
        <v>1.0738622586670132E-4</v>
      </c>
      <c r="H4472" s="29">
        <f t="shared" si="486"/>
        <v>1.3340185476339823</v>
      </c>
      <c r="I4472" s="30">
        <f>VLOOKUP(B4471,'מדדים וריביות'!B:C,2)</f>
        <v>26638733.673807301</v>
      </c>
      <c r="K4472" s="39">
        <f t="shared" si="487"/>
        <v>0</v>
      </c>
      <c r="L4472" s="39">
        <f t="shared" si="488"/>
        <v>0</v>
      </c>
      <c r="M4472" s="39">
        <f t="shared" si="489"/>
        <v>0</v>
      </c>
      <c r="N4472" s="41">
        <f t="shared" si="491"/>
        <v>0</v>
      </c>
    </row>
    <row r="4473" spans="2:14">
      <c r="B4473" s="1">
        <v>37338</v>
      </c>
      <c r="C4473" s="1">
        <f t="shared" si="490"/>
        <v>37316</v>
      </c>
      <c r="E4473" s="42">
        <f>IF(DAY(B4473)&gt;14,VLOOKUP(DATE(YEAR(C4473),MONTH(C4473)-1,DAY(1)),'מדדים וריביות'!B:C,2,FALSE),VLOOKUP(DATE(YEAR(C4473),MONTH(C4473)-2,DAY(1)),'מדדים וריביות'!B:C,2,FALSE))</f>
        <v>26510662.838837001</v>
      </c>
      <c r="F4473" s="43">
        <f>IF($B$5=1,'ריבית יומית'!D4467,'ריבית יומית'!G4467)</f>
        <v>1.0738622586670132E-4</v>
      </c>
      <c r="G4473" s="43">
        <f t="shared" si="485"/>
        <v>1.0738622586670132E-4</v>
      </c>
      <c r="H4473" s="29">
        <f t="shared" si="486"/>
        <v>1.333875307798901</v>
      </c>
      <c r="I4473" s="30">
        <f>VLOOKUP(B4472,'מדדים וריביות'!B:C,2)</f>
        <v>26638733.673807301</v>
      </c>
      <c r="K4473" s="39">
        <f t="shared" si="487"/>
        <v>0</v>
      </c>
      <c r="L4473" s="39">
        <f t="shared" si="488"/>
        <v>0</v>
      </c>
      <c r="M4473" s="39">
        <f t="shared" si="489"/>
        <v>0</v>
      </c>
      <c r="N4473" s="41">
        <f t="shared" si="491"/>
        <v>0</v>
      </c>
    </row>
    <row r="4474" spans="2:14">
      <c r="B4474" s="1">
        <v>37339</v>
      </c>
      <c r="C4474" s="1">
        <f t="shared" si="490"/>
        <v>37316</v>
      </c>
      <c r="E4474" s="42">
        <f>IF(DAY(B4474)&gt;14,VLOOKUP(DATE(YEAR(C4474),MONTH(C4474)-1,DAY(1)),'מדדים וריביות'!B:C,2,FALSE),VLOOKUP(DATE(YEAR(C4474),MONTH(C4474)-2,DAY(1)),'מדדים וריביות'!B:C,2,FALSE))</f>
        <v>26510662.838837001</v>
      </c>
      <c r="F4474" s="43">
        <f>IF($B$5=1,'ריבית יומית'!D4468,'ריבית יומית'!G4468)</f>
        <v>1.0738622586670132E-4</v>
      </c>
      <c r="G4474" s="43">
        <f t="shared" si="485"/>
        <v>1.0738622586670132E-4</v>
      </c>
      <c r="H4474" s="29">
        <f t="shared" si="486"/>
        <v>1.3337320833441533</v>
      </c>
      <c r="I4474" s="30">
        <f>VLOOKUP(B4473,'מדדים וריביות'!B:C,2)</f>
        <v>26638733.673807301</v>
      </c>
      <c r="K4474" s="39">
        <f t="shared" si="487"/>
        <v>0</v>
      </c>
      <c r="L4474" s="39">
        <f t="shared" si="488"/>
        <v>0</v>
      </c>
      <c r="M4474" s="39">
        <f t="shared" si="489"/>
        <v>0</v>
      </c>
      <c r="N4474" s="41">
        <f t="shared" si="491"/>
        <v>0</v>
      </c>
    </row>
    <row r="4475" spans="2:14">
      <c r="B4475" s="1">
        <v>37340</v>
      </c>
      <c r="C4475" s="1">
        <f t="shared" si="490"/>
        <v>37316</v>
      </c>
      <c r="E4475" s="42">
        <f>IF(DAY(B4475)&gt;14,VLOOKUP(DATE(YEAR(C4475),MONTH(C4475)-1,DAY(1)),'מדדים וריביות'!B:C,2,FALSE),VLOOKUP(DATE(YEAR(C4475),MONTH(C4475)-2,DAY(1)),'מדדים וריביות'!B:C,2,FALSE))</f>
        <v>26510662.838837001</v>
      </c>
      <c r="F4475" s="43">
        <f>IF($B$5=1,'ריבית יומית'!D4469,'ריבית יומית'!G4469)</f>
        <v>1.0738622586670132E-4</v>
      </c>
      <c r="G4475" s="43">
        <f t="shared" si="485"/>
        <v>1.0738622586670132E-4</v>
      </c>
      <c r="H4475" s="29">
        <f t="shared" si="486"/>
        <v>1.3335888742680877</v>
      </c>
      <c r="I4475" s="30">
        <f>VLOOKUP(B4474,'מדדים וריביות'!B:C,2)</f>
        <v>26638733.673807301</v>
      </c>
      <c r="K4475" s="39">
        <f t="shared" si="487"/>
        <v>0</v>
      </c>
      <c r="L4475" s="39">
        <f t="shared" si="488"/>
        <v>0</v>
      </c>
      <c r="M4475" s="39">
        <f t="shared" si="489"/>
        <v>0</v>
      </c>
      <c r="N4475" s="41">
        <f t="shared" si="491"/>
        <v>0</v>
      </c>
    </row>
    <row r="4476" spans="2:14">
      <c r="B4476" s="1">
        <v>37341</v>
      </c>
      <c r="C4476" s="1">
        <f t="shared" si="490"/>
        <v>37316</v>
      </c>
      <c r="E4476" s="42">
        <f>IF(DAY(B4476)&gt;14,VLOOKUP(DATE(YEAR(C4476),MONTH(C4476)-1,DAY(1)),'מדדים וריביות'!B:C,2,FALSE),VLOOKUP(DATE(YEAR(C4476),MONTH(C4476)-2,DAY(1)),'מדדים וריביות'!B:C,2,FALSE))</f>
        <v>26510662.838837001</v>
      </c>
      <c r="F4476" s="43">
        <f>IF($B$5=1,'ריבית יומית'!D4470,'ריבית יומית'!G4470)</f>
        <v>1.0738622586670132E-4</v>
      </c>
      <c r="G4476" s="43">
        <f t="shared" si="485"/>
        <v>1.0738622586670132E-4</v>
      </c>
      <c r="H4476" s="29">
        <f t="shared" si="486"/>
        <v>1.3334456805690531</v>
      </c>
      <c r="I4476" s="30">
        <f>VLOOKUP(B4475,'מדדים וריביות'!B:C,2)</f>
        <v>26638733.673807301</v>
      </c>
      <c r="K4476" s="39">
        <f t="shared" si="487"/>
        <v>0</v>
      </c>
      <c r="L4476" s="39">
        <f t="shared" si="488"/>
        <v>0</v>
      </c>
      <c r="M4476" s="39">
        <f t="shared" si="489"/>
        <v>0</v>
      </c>
      <c r="N4476" s="41">
        <f t="shared" si="491"/>
        <v>0</v>
      </c>
    </row>
    <row r="4477" spans="2:14">
      <c r="B4477" s="1">
        <v>37342</v>
      </c>
      <c r="C4477" s="1">
        <f t="shared" si="490"/>
        <v>37316</v>
      </c>
      <c r="E4477" s="42">
        <f>IF(DAY(B4477)&gt;14,VLOOKUP(DATE(YEAR(C4477),MONTH(C4477)-1,DAY(1)),'מדדים וריביות'!B:C,2,FALSE),VLOOKUP(DATE(YEAR(C4477),MONTH(C4477)-2,DAY(1)),'מדדים וריביות'!B:C,2,FALSE))</f>
        <v>26510662.838837001</v>
      </c>
      <c r="F4477" s="43">
        <f>IF($B$5=1,'ריבית יומית'!D4471,'ריבית יומית'!G4471)</f>
        <v>1.0738622586670132E-4</v>
      </c>
      <c r="G4477" s="43">
        <f t="shared" si="485"/>
        <v>1.0738622586670132E-4</v>
      </c>
      <c r="H4477" s="29">
        <f t="shared" si="486"/>
        <v>1.3333025022453984</v>
      </c>
      <c r="I4477" s="30">
        <f>VLOOKUP(B4476,'מדדים וריביות'!B:C,2)</f>
        <v>26638733.673807301</v>
      </c>
      <c r="K4477" s="39">
        <f t="shared" si="487"/>
        <v>0</v>
      </c>
      <c r="L4477" s="39">
        <f t="shared" si="488"/>
        <v>0</v>
      </c>
      <c r="M4477" s="39">
        <f t="shared" si="489"/>
        <v>0</v>
      </c>
      <c r="N4477" s="41">
        <f t="shared" si="491"/>
        <v>0</v>
      </c>
    </row>
    <row r="4478" spans="2:14">
      <c r="B4478" s="1">
        <v>37343</v>
      </c>
      <c r="C4478" s="1">
        <f t="shared" si="490"/>
        <v>37316</v>
      </c>
      <c r="E4478" s="42">
        <f>IF(DAY(B4478)&gt;14,VLOOKUP(DATE(YEAR(C4478),MONTH(C4478)-1,DAY(1)),'מדדים וריביות'!B:C,2,FALSE),VLOOKUP(DATE(YEAR(C4478),MONTH(C4478)-2,DAY(1)),'מדדים וריביות'!B:C,2,FALSE))</f>
        <v>26510662.838837001</v>
      </c>
      <c r="F4478" s="43">
        <f>IF($B$5=1,'ריבית יומית'!D4472,'ריבית יומית'!G4472)</f>
        <v>1.0738622586670132E-4</v>
      </c>
      <c r="G4478" s="43">
        <f t="shared" si="485"/>
        <v>1.0738622586670132E-4</v>
      </c>
      <c r="H4478" s="29">
        <f t="shared" si="486"/>
        <v>1.3331593392954726</v>
      </c>
      <c r="I4478" s="30">
        <f>VLOOKUP(B4477,'מדדים וריביות'!B:C,2)</f>
        <v>26638733.673807301</v>
      </c>
      <c r="K4478" s="39">
        <f t="shared" si="487"/>
        <v>0</v>
      </c>
      <c r="L4478" s="39">
        <f t="shared" si="488"/>
        <v>0</v>
      </c>
      <c r="M4478" s="39">
        <f t="shared" si="489"/>
        <v>0</v>
      </c>
      <c r="N4478" s="41">
        <f t="shared" si="491"/>
        <v>0</v>
      </c>
    </row>
    <row r="4479" spans="2:14">
      <c r="B4479" s="1">
        <v>37344</v>
      </c>
      <c r="C4479" s="1">
        <f t="shared" si="490"/>
        <v>37316</v>
      </c>
      <c r="E4479" s="42">
        <f>IF(DAY(B4479)&gt;14,VLOOKUP(DATE(YEAR(C4479),MONTH(C4479)-1,DAY(1)),'מדדים וריביות'!B:C,2,FALSE),VLOOKUP(DATE(YEAR(C4479),MONTH(C4479)-2,DAY(1)),'מדדים וריביות'!B:C,2,FALSE))</f>
        <v>26510662.838837001</v>
      </c>
      <c r="F4479" s="43">
        <f>IF($B$5=1,'ריבית יומית'!D4473,'ריבית יומית'!G4473)</f>
        <v>1.0738622586670132E-4</v>
      </c>
      <c r="G4479" s="43">
        <f t="shared" si="485"/>
        <v>1.0738622586670132E-4</v>
      </c>
      <c r="H4479" s="29">
        <f t="shared" si="486"/>
        <v>1.3330161917176249</v>
      </c>
      <c r="I4479" s="30">
        <f>VLOOKUP(B4478,'מדדים וריביות'!B:C,2)</f>
        <v>26638733.673807301</v>
      </c>
      <c r="K4479" s="39">
        <f t="shared" si="487"/>
        <v>0</v>
      </c>
      <c r="L4479" s="39">
        <f t="shared" si="488"/>
        <v>0</v>
      </c>
      <c r="M4479" s="39">
        <f t="shared" si="489"/>
        <v>0</v>
      </c>
      <c r="N4479" s="41">
        <f t="shared" si="491"/>
        <v>0</v>
      </c>
    </row>
    <row r="4480" spans="2:14">
      <c r="B4480" s="1">
        <v>37345</v>
      </c>
      <c r="C4480" s="1">
        <f t="shared" si="490"/>
        <v>37316</v>
      </c>
      <c r="E4480" s="42">
        <f>IF(DAY(B4480)&gt;14,VLOOKUP(DATE(YEAR(C4480),MONTH(C4480)-1,DAY(1)),'מדדים וריביות'!B:C,2,FALSE),VLOOKUP(DATE(YEAR(C4480),MONTH(C4480)-2,DAY(1)),'מדדים וריביות'!B:C,2,FALSE))</f>
        <v>26510662.838837001</v>
      </c>
      <c r="F4480" s="43">
        <f>IF($B$5=1,'ריבית יומית'!D4474,'ריבית יומית'!G4474)</f>
        <v>1.0738622586670132E-4</v>
      </c>
      <c r="G4480" s="43">
        <f t="shared" si="485"/>
        <v>1.0738622586670132E-4</v>
      </c>
      <c r="H4480" s="29">
        <f t="shared" si="486"/>
        <v>1.3328730595102047</v>
      </c>
      <c r="I4480" s="30">
        <f>VLOOKUP(B4479,'מדדים וריביות'!B:C,2)</f>
        <v>26638733.673807301</v>
      </c>
      <c r="K4480" s="39">
        <f t="shared" si="487"/>
        <v>0</v>
      </c>
      <c r="L4480" s="39">
        <f t="shared" si="488"/>
        <v>0</v>
      </c>
      <c r="M4480" s="39">
        <f t="shared" si="489"/>
        <v>0</v>
      </c>
      <c r="N4480" s="41">
        <f t="shared" si="491"/>
        <v>0</v>
      </c>
    </row>
    <row r="4481" spans="2:14">
      <c r="B4481" s="1">
        <v>37346</v>
      </c>
      <c r="C4481" s="1">
        <f t="shared" si="490"/>
        <v>37316</v>
      </c>
      <c r="E4481" s="42">
        <f>IF(DAY(B4481)&gt;14,VLOOKUP(DATE(YEAR(C4481),MONTH(C4481)-1,DAY(1)),'מדדים וריביות'!B:C,2,FALSE),VLOOKUP(DATE(YEAR(C4481),MONTH(C4481)-2,DAY(1)),'מדדים וריביות'!B:C,2,FALSE))</f>
        <v>26510662.838837001</v>
      </c>
      <c r="F4481" s="43">
        <f>IF($B$5=1,'ריבית יומית'!D4475,'ריבית יומית'!G4475)</f>
        <v>1.0738622586670132E-4</v>
      </c>
      <c r="G4481" s="43">
        <f t="shared" si="485"/>
        <v>1.0738622586670132E-4</v>
      </c>
      <c r="H4481" s="29">
        <f t="shared" si="486"/>
        <v>1.3327299426715618</v>
      </c>
      <c r="I4481" s="30">
        <f>VLOOKUP(B4480,'מדדים וריביות'!B:C,2)</f>
        <v>26638733.673807301</v>
      </c>
      <c r="K4481" s="39">
        <f t="shared" si="487"/>
        <v>0</v>
      </c>
      <c r="L4481" s="39">
        <f t="shared" si="488"/>
        <v>0</v>
      </c>
      <c r="M4481" s="39">
        <f t="shared" si="489"/>
        <v>0</v>
      </c>
      <c r="N4481" s="41">
        <f t="shared" si="491"/>
        <v>0</v>
      </c>
    </row>
    <row r="4482" spans="2:14">
      <c r="B4482" s="1">
        <v>37347</v>
      </c>
      <c r="C4482" s="1">
        <f t="shared" si="490"/>
        <v>37347</v>
      </c>
      <c r="E4482" s="42">
        <f>IF(DAY(B4482)&gt;14,VLOOKUP(DATE(YEAR(C4482),MONTH(C4482)-1,DAY(1)),'מדדים וריביות'!B:C,2,FALSE),VLOOKUP(DATE(YEAR(C4482),MONTH(C4482)-2,DAY(1)),'מדדים וריביות'!B:C,2,FALSE))</f>
        <v>26510662.838837001</v>
      </c>
      <c r="F4482" s="43">
        <f>IF($B$5=1,'ריבית יומית'!D4476,'ריבית יומית'!G4476)</f>
        <v>1.0738622586670132E-4</v>
      </c>
      <c r="G4482" s="43">
        <f t="shared" si="485"/>
        <v>1.0738622586670132E-4</v>
      </c>
      <c r="H4482" s="29">
        <f t="shared" si="486"/>
        <v>1.3325868412000457</v>
      </c>
      <c r="I4482" s="30">
        <f>VLOOKUP(B4481,'מדדים וריביות'!B:C,2)</f>
        <v>26638733.673807301</v>
      </c>
      <c r="K4482" s="39">
        <f t="shared" si="487"/>
        <v>0</v>
      </c>
      <c r="L4482" s="39">
        <f t="shared" si="488"/>
        <v>0</v>
      </c>
      <c r="M4482" s="39">
        <f t="shared" si="489"/>
        <v>0</v>
      </c>
      <c r="N4482" s="41">
        <f t="shared" si="491"/>
        <v>0</v>
      </c>
    </row>
    <row r="4483" spans="2:14">
      <c r="B4483" s="1">
        <v>37348</v>
      </c>
      <c r="C4483" s="1">
        <f t="shared" si="490"/>
        <v>37347</v>
      </c>
      <c r="E4483" s="42">
        <f>IF(DAY(B4483)&gt;14,VLOOKUP(DATE(YEAR(C4483),MONTH(C4483)-1,DAY(1)),'מדדים וריביות'!B:C,2,FALSE),VLOOKUP(DATE(YEAR(C4483),MONTH(C4483)-2,DAY(1)),'מדדים וריביות'!B:C,2,FALSE))</f>
        <v>26510662.838837001</v>
      </c>
      <c r="F4483" s="43">
        <f>IF($B$5=1,'ריבית יומית'!D4477,'ריבית יומית'!G4477)</f>
        <v>1.0738622586670132E-4</v>
      </c>
      <c r="G4483" s="43">
        <f t="shared" si="485"/>
        <v>1.0738622586670132E-4</v>
      </c>
      <c r="H4483" s="29">
        <f t="shared" si="486"/>
        <v>1.3324437550940065</v>
      </c>
      <c r="I4483" s="30">
        <f>VLOOKUP(B4482,'מדדים וריביות'!B:C,2)</f>
        <v>27048560.345711999</v>
      </c>
      <c r="K4483" s="39">
        <f t="shared" si="487"/>
        <v>0</v>
      </c>
      <c r="L4483" s="39">
        <f t="shared" si="488"/>
        <v>0</v>
      </c>
      <c r="M4483" s="39">
        <f t="shared" si="489"/>
        <v>0</v>
      </c>
      <c r="N4483" s="41">
        <f t="shared" si="491"/>
        <v>0</v>
      </c>
    </row>
    <row r="4484" spans="2:14">
      <c r="B4484" s="1">
        <v>37349</v>
      </c>
      <c r="C4484" s="1">
        <f t="shared" si="490"/>
        <v>37347</v>
      </c>
      <c r="E4484" s="42">
        <f>IF(DAY(B4484)&gt;14,VLOOKUP(DATE(YEAR(C4484),MONTH(C4484)-1,DAY(1)),'מדדים וריביות'!B:C,2,FALSE),VLOOKUP(DATE(YEAR(C4484),MONTH(C4484)-2,DAY(1)),'מדדים וריביות'!B:C,2,FALSE))</f>
        <v>26510662.838837001</v>
      </c>
      <c r="F4484" s="43">
        <f>IF($B$5=1,'ריבית יומית'!D4478,'ריבית יומית'!G4478)</f>
        <v>1.0738622586670132E-4</v>
      </c>
      <c r="G4484" s="43">
        <f t="shared" si="485"/>
        <v>1.0738622586670132E-4</v>
      </c>
      <c r="H4484" s="29">
        <f t="shared" si="486"/>
        <v>1.3323006843517944</v>
      </c>
      <c r="I4484" s="30">
        <f>VLOOKUP(B4483,'מדדים וריביות'!B:C,2)</f>
        <v>27048560.345711999</v>
      </c>
      <c r="K4484" s="39">
        <f t="shared" si="487"/>
        <v>0</v>
      </c>
      <c r="L4484" s="39">
        <f t="shared" si="488"/>
        <v>0</v>
      </c>
      <c r="M4484" s="39">
        <f t="shared" si="489"/>
        <v>0</v>
      </c>
      <c r="N4484" s="41">
        <f t="shared" si="491"/>
        <v>0</v>
      </c>
    </row>
    <row r="4485" spans="2:14">
      <c r="B4485" s="1">
        <v>37350</v>
      </c>
      <c r="C4485" s="1">
        <f t="shared" si="490"/>
        <v>37347</v>
      </c>
      <c r="E4485" s="42">
        <f>IF(DAY(B4485)&gt;14,VLOOKUP(DATE(YEAR(C4485),MONTH(C4485)-1,DAY(1)),'מדדים וריביות'!B:C,2,FALSE),VLOOKUP(DATE(YEAR(C4485),MONTH(C4485)-2,DAY(1)),'מדדים וריביות'!B:C,2,FALSE))</f>
        <v>26510662.838837001</v>
      </c>
      <c r="F4485" s="43">
        <f>IF($B$5=1,'ריבית יומית'!D4479,'ריבית יומית'!G4479)</f>
        <v>1.0738622586670132E-4</v>
      </c>
      <c r="G4485" s="43">
        <f t="shared" si="485"/>
        <v>1.0738622586670132E-4</v>
      </c>
      <c r="H4485" s="29">
        <f t="shared" si="486"/>
        <v>1.3321576289717596</v>
      </c>
      <c r="I4485" s="30">
        <f>VLOOKUP(B4484,'מדדים וריביות'!B:C,2)</f>
        <v>27048560.345711999</v>
      </c>
      <c r="K4485" s="39">
        <f t="shared" si="487"/>
        <v>0</v>
      </c>
      <c r="L4485" s="39">
        <f t="shared" si="488"/>
        <v>0</v>
      </c>
      <c r="M4485" s="39">
        <f t="shared" si="489"/>
        <v>0</v>
      </c>
      <c r="N4485" s="41">
        <f t="shared" si="491"/>
        <v>0</v>
      </c>
    </row>
    <row r="4486" spans="2:14">
      <c r="B4486" s="1">
        <v>37351</v>
      </c>
      <c r="C4486" s="1">
        <f t="shared" si="490"/>
        <v>37347</v>
      </c>
      <c r="E4486" s="42">
        <f>IF(DAY(B4486)&gt;14,VLOOKUP(DATE(YEAR(C4486),MONTH(C4486)-1,DAY(1)),'מדדים וריביות'!B:C,2,FALSE),VLOOKUP(DATE(YEAR(C4486),MONTH(C4486)-2,DAY(1)),'מדדים וריביות'!B:C,2,FALSE))</f>
        <v>26510662.838837001</v>
      </c>
      <c r="F4486" s="43">
        <f>IF($B$5=1,'ריבית יומית'!D4480,'ריבית יומית'!G4480)</f>
        <v>1.0738622586670132E-4</v>
      </c>
      <c r="G4486" s="43">
        <f t="shared" si="485"/>
        <v>1.0738622586670132E-4</v>
      </c>
      <c r="H4486" s="29">
        <f t="shared" si="486"/>
        <v>1.3320145889522526</v>
      </c>
      <c r="I4486" s="30">
        <f>VLOOKUP(B4485,'מדדים וריביות'!B:C,2)</f>
        <v>27048560.345711999</v>
      </c>
      <c r="K4486" s="39">
        <f t="shared" si="487"/>
        <v>0</v>
      </c>
      <c r="L4486" s="39">
        <f t="shared" si="488"/>
        <v>0</v>
      </c>
      <c r="M4486" s="39">
        <f t="shared" si="489"/>
        <v>0</v>
      </c>
      <c r="N4486" s="41">
        <f t="shared" si="491"/>
        <v>0</v>
      </c>
    </row>
    <row r="4487" spans="2:14">
      <c r="B4487" s="1">
        <v>37352</v>
      </c>
      <c r="C4487" s="1">
        <f t="shared" si="490"/>
        <v>37347</v>
      </c>
      <c r="E4487" s="42">
        <f>IF(DAY(B4487)&gt;14,VLOOKUP(DATE(YEAR(C4487),MONTH(C4487)-1,DAY(1)),'מדדים וריביות'!B:C,2,FALSE),VLOOKUP(DATE(YEAR(C4487),MONTH(C4487)-2,DAY(1)),'מדדים וריביות'!B:C,2,FALSE))</f>
        <v>26510662.838837001</v>
      </c>
      <c r="F4487" s="43">
        <f>IF($B$5=1,'ריבית יומית'!D4481,'ריבית יומית'!G4481)</f>
        <v>1.0738622586670132E-4</v>
      </c>
      <c r="G4487" s="43">
        <f t="shared" si="485"/>
        <v>1.0738622586670132E-4</v>
      </c>
      <c r="H4487" s="29">
        <f t="shared" si="486"/>
        <v>1.3318715642916241</v>
      </c>
      <c r="I4487" s="30">
        <f>VLOOKUP(B4486,'מדדים וריביות'!B:C,2)</f>
        <v>27048560.345711999</v>
      </c>
      <c r="K4487" s="39">
        <f t="shared" si="487"/>
        <v>0</v>
      </c>
      <c r="L4487" s="39">
        <f t="shared" si="488"/>
        <v>0</v>
      </c>
      <c r="M4487" s="39">
        <f t="shared" si="489"/>
        <v>0</v>
      </c>
      <c r="N4487" s="41">
        <f t="shared" si="491"/>
        <v>0</v>
      </c>
    </row>
    <row r="4488" spans="2:14">
      <c r="B4488" s="1">
        <v>37353</v>
      </c>
      <c r="C4488" s="1">
        <f t="shared" si="490"/>
        <v>37347</v>
      </c>
      <c r="E4488" s="42">
        <f>IF(DAY(B4488)&gt;14,VLOOKUP(DATE(YEAR(C4488),MONTH(C4488)-1,DAY(1)),'מדדים וריביות'!B:C,2,FALSE),VLOOKUP(DATE(YEAR(C4488),MONTH(C4488)-2,DAY(1)),'מדדים וריביות'!B:C,2,FALSE))</f>
        <v>26510662.838837001</v>
      </c>
      <c r="F4488" s="43">
        <f>IF($B$5=1,'ריבית יומית'!D4482,'ריבית יומית'!G4482)</f>
        <v>1.0738622586670132E-4</v>
      </c>
      <c r="G4488" s="43">
        <f t="shared" si="485"/>
        <v>1.0738622586670132E-4</v>
      </c>
      <c r="H4488" s="29">
        <f t="shared" si="486"/>
        <v>1.331728554988225</v>
      </c>
      <c r="I4488" s="30">
        <f>VLOOKUP(B4487,'מדדים וריביות'!B:C,2)</f>
        <v>27048560.345711999</v>
      </c>
      <c r="K4488" s="39">
        <f t="shared" si="487"/>
        <v>0</v>
      </c>
      <c r="L4488" s="39">
        <f t="shared" si="488"/>
        <v>0</v>
      </c>
      <c r="M4488" s="39">
        <f t="shared" si="489"/>
        <v>0</v>
      </c>
      <c r="N4488" s="41">
        <f t="shared" si="491"/>
        <v>0</v>
      </c>
    </row>
    <row r="4489" spans="2:14">
      <c r="B4489" s="1">
        <v>37354</v>
      </c>
      <c r="C4489" s="1">
        <f t="shared" si="490"/>
        <v>37347</v>
      </c>
      <c r="E4489" s="42">
        <f>IF(DAY(B4489)&gt;14,VLOOKUP(DATE(YEAR(C4489),MONTH(C4489)-1,DAY(1)),'מדדים וריביות'!B:C,2,FALSE),VLOOKUP(DATE(YEAR(C4489),MONTH(C4489)-2,DAY(1)),'מדדים וריביות'!B:C,2,FALSE))</f>
        <v>26510662.838837001</v>
      </c>
      <c r="F4489" s="43">
        <f>IF($B$5=1,'ריבית יומית'!D4483,'ריבית יומית'!G4483)</f>
        <v>1.0738622586670132E-4</v>
      </c>
      <c r="G4489" s="43">
        <f t="shared" ref="G4489:G4552" si="492">IF(B4489&gt;$B$2,0,F4489)</f>
        <v>1.0738622586670132E-4</v>
      </c>
      <c r="H4489" s="29">
        <f t="shared" ref="H4489:H4552" si="493">H4490*(1+G4489)</f>
        <v>1.3315855610404062</v>
      </c>
      <c r="I4489" s="30">
        <f>VLOOKUP(B4488,'מדדים וריביות'!B:C,2)</f>
        <v>27048560.345711999</v>
      </c>
      <c r="K4489" s="39">
        <f t="shared" ref="K4489:K4552" si="494">$B$4/E4489*D4489-D4489</f>
        <v>0</v>
      </c>
      <c r="L4489" s="39">
        <f t="shared" ref="L4489:L4552" si="495">H4490*D4489-D4489</f>
        <v>0</v>
      </c>
      <c r="M4489" s="39">
        <f t="shared" ref="M4489:M4552" si="496">$B$4/E4489*L4489-L4489</f>
        <v>0</v>
      </c>
      <c r="N4489" s="41">
        <f t="shared" si="491"/>
        <v>0</v>
      </c>
    </row>
    <row r="4490" spans="2:14">
      <c r="B4490" s="1">
        <v>37355</v>
      </c>
      <c r="C4490" s="1">
        <f t="shared" ref="C4490:C4553" si="497">DATE(YEAR(B4490),MONTH(B4490),DAY(1))</f>
        <v>37347</v>
      </c>
      <c r="E4490" s="42">
        <f>IF(DAY(B4490)&gt;14,VLOOKUP(DATE(YEAR(C4490),MONTH(C4490)-1,DAY(1)),'מדדים וריביות'!B:C,2,FALSE),VLOOKUP(DATE(YEAR(C4490),MONTH(C4490)-2,DAY(1)),'מדדים וריביות'!B:C,2,FALSE))</f>
        <v>26510662.838837001</v>
      </c>
      <c r="F4490" s="43">
        <f>IF($B$5=1,'ריבית יומית'!D4484,'ריבית יומית'!G4484)</f>
        <v>1.0738622586670132E-4</v>
      </c>
      <c r="G4490" s="43">
        <f t="shared" si="492"/>
        <v>1.0738622586670132E-4</v>
      </c>
      <c r="H4490" s="29">
        <f t="shared" si="493"/>
        <v>1.331442582446519</v>
      </c>
      <c r="I4490" s="30">
        <f>VLOOKUP(B4489,'מדדים וריביות'!B:C,2)</f>
        <v>27048560.345711999</v>
      </c>
      <c r="K4490" s="39">
        <f t="shared" si="494"/>
        <v>0</v>
      </c>
      <c r="L4490" s="39">
        <f t="shared" si="495"/>
        <v>0</v>
      </c>
      <c r="M4490" s="39">
        <f t="shared" si="496"/>
        <v>0</v>
      </c>
      <c r="N4490" s="41">
        <f t="shared" ref="N4490:N4553" si="498">SUM(K4490:M4490)</f>
        <v>0</v>
      </c>
    </row>
    <row r="4491" spans="2:14">
      <c r="B4491" s="1">
        <v>37356</v>
      </c>
      <c r="C4491" s="1">
        <f t="shared" si="497"/>
        <v>37347</v>
      </c>
      <c r="E4491" s="42">
        <f>IF(DAY(B4491)&gt;14,VLOOKUP(DATE(YEAR(C4491),MONTH(C4491)-1,DAY(1)),'מדדים וריביות'!B:C,2,FALSE),VLOOKUP(DATE(YEAR(C4491),MONTH(C4491)-2,DAY(1)),'מדדים וריביות'!B:C,2,FALSE))</f>
        <v>26510662.838837001</v>
      </c>
      <c r="F4491" s="43">
        <f>IF($B$5=1,'ריבית יומית'!D4485,'ריבית יומית'!G4485)</f>
        <v>1.0738622586670132E-4</v>
      </c>
      <c r="G4491" s="43">
        <f t="shared" si="492"/>
        <v>1.0738622586670132E-4</v>
      </c>
      <c r="H4491" s="29">
        <f t="shared" si="493"/>
        <v>1.3312996192049149</v>
      </c>
      <c r="I4491" s="30">
        <f>VLOOKUP(B4490,'מדדים וריביות'!B:C,2)</f>
        <v>27048560.345711999</v>
      </c>
      <c r="K4491" s="39">
        <f t="shared" si="494"/>
        <v>0</v>
      </c>
      <c r="L4491" s="39">
        <f t="shared" si="495"/>
        <v>0</v>
      </c>
      <c r="M4491" s="39">
        <f t="shared" si="496"/>
        <v>0</v>
      </c>
      <c r="N4491" s="41">
        <f t="shared" si="498"/>
        <v>0</v>
      </c>
    </row>
    <row r="4492" spans="2:14">
      <c r="B4492" s="1">
        <v>37357</v>
      </c>
      <c r="C4492" s="1">
        <f t="shared" si="497"/>
        <v>37347</v>
      </c>
      <c r="E4492" s="42">
        <f>IF(DAY(B4492)&gt;14,VLOOKUP(DATE(YEAR(C4492),MONTH(C4492)-1,DAY(1)),'מדדים וריביות'!B:C,2,FALSE),VLOOKUP(DATE(YEAR(C4492),MONTH(C4492)-2,DAY(1)),'מדדים וריביות'!B:C,2,FALSE))</f>
        <v>26510662.838837001</v>
      </c>
      <c r="F4492" s="43">
        <f>IF($B$5=1,'ריבית יומית'!D4486,'ריבית יומית'!G4486)</f>
        <v>1.0738622586670132E-4</v>
      </c>
      <c r="G4492" s="43">
        <f t="shared" si="492"/>
        <v>1.0738622586670132E-4</v>
      </c>
      <c r="H4492" s="29">
        <f t="shared" si="493"/>
        <v>1.3311566713139453</v>
      </c>
      <c r="I4492" s="30">
        <f>VLOOKUP(B4491,'מדדים וריביות'!B:C,2)</f>
        <v>27048560.345711999</v>
      </c>
      <c r="K4492" s="39">
        <f t="shared" si="494"/>
        <v>0</v>
      </c>
      <c r="L4492" s="39">
        <f t="shared" si="495"/>
        <v>0</v>
      </c>
      <c r="M4492" s="39">
        <f t="shared" si="496"/>
        <v>0</v>
      </c>
      <c r="N4492" s="41">
        <f t="shared" si="498"/>
        <v>0</v>
      </c>
    </row>
    <row r="4493" spans="2:14">
      <c r="B4493" s="1">
        <v>37358</v>
      </c>
      <c r="C4493" s="1">
        <f t="shared" si="497"/>
        <v>37347</v>
      </c>
      <c r="E4493" s="42">
        <f>IF(DAY(B4493)&gt;14,VLOOKUP(DATE(YEAR(C4493),MONTH(C4493)-1,DAY(1)),'מדדים וריביות'!B:C,2,FALSE),VLOOKUP(DATE(YEAR(C4493),MONTH(C4493)-2,DAY(1)),'מדדים וריביות'!B:C,2,FALSE))</f>
        <v>26510662.838837001</v>
      </c>
      <c r="F4493" s="43">
        <f>IF($B$5=1,'ריבית יומית'!D4487,'ריבית יומית'!G4487)</f>
        <v>1.0738622586670132E-4</v>
      </c>
      <c r="G4493" s="43">
        <f t="shared" si="492"/>
        <v>1.0738622586670132E-4</v>
      </c>
      <c r="H4493" s="29">
        <f t="shared" si="493"/>
        <v>1.3310137387719618</v>
      </c>
      <c r="I4493" s="30">
        <f>VLOOKUP(B4492,'מדדים וריביות'!B:C,2)</f>
        <v>27048560.345711999</v>
      </c>
      <c r="K4493" s="39">
        <f t="shared" si="494"/>
        <v>0</v>
      </c>
      <c r="L4493" s="39">
        <f t="shared" si="495"/>
        <v>0</v>
      </c>
      <c r="M4493" s="39">
        <f t="shared" si="496"/>
        <v>0</v>
      </c>
      <c r="N4493" s="41">
        <f t="shared" si="498"/>
        <v>0</v>
      </c>
    </row>
    <row r="4494" spans="2:14">
      <c r="B4494" s="1">
        <v>37359</v>
      </c>
      <c r="C4494" s="1">
        <f t="shared" si="497"/>
        <v>37347</v>
      </c>
      <c r="E4494" s="42">
        <f>IF(DAY(B4494)&gt;14,VLOOKUP(DATE(YEAR(C4494),MONTH(C4494)-1,DAY(1)),'מדדים וריביות'!B:C,2,FALSE),VLOOKUP(DATE(YEAR(C4494),MONTH(C4494)-2,DAY(1)),'מדדים וריביות'!B:C,2,FALSE))</f>
        <v>26510662.838837001</v>
      </c>
      <c r="F4494" s="43">
        <f>IF($B$5=1,'ריבית יומית'!D4488,'ריבית יומית'!G4488)</f>
        <v>1.0738622586670132E-4</v>
      </c>
      <c r="G4494" s="43">
        <f t="shared" si="492"/>
        <v>1.0738622586670132E-4</v>
      </c>
      <c r="H4494" s="29">
        <f t="shared" si="493"/>
        <v>1.3308708215773166</v>
      </c>
      <c r="I4494" s="30">
        <f>VLOOKUP(B4493,'מדדים וריביות'!B:C,2)</f>
        <v>27048560.345711999</v>
      </c>
      <c r="K4494" s="39">
        <f t="shared" si="494"/>
        <v>0</v>
      </c>
      <c r="L4494" s="39">
        <f t="shared" si="495"/>
        <v>0</v>
      </c>
      <c r="M4494" s="39">
        <f t="shared" si="496"/>
        <v>0</v>
      </c>
      <c r="N4494" s="41">
        <f t="shared" si="498"/>
        <v>0</v>
      </c>
    </row>
    <row r="4495" spans="2:14">
      <c r="B4495" s="1">
        <v>37360</v>
      </c>
      <c r="C4495" s="1">
        <f t="shared" si="497"/>
        <v>37347</v>
      </c>
      <c r="E4495" s="42">
        <f>IF(DAY(B4495)&gt;14,VLOOKUP(DATE(YEAR(C4495),MONTH(C4495)-1,DAY(1)),'מדדים וריביות'!B:C,2,FALSE),VLOOKUP(DATE(YEAR(C4495),MONTH(C4495)-2,DAY(1)),'מדדים וריביות'!B:C,2,FALSE))</f>
        <v>26510662.838837001</v>
      </c>
      <c r="F4495" s="43">
        <f>IF($B$5=1,'ריבית יומית'!D4489,'ריבית יומית'!G4489)</f>
        <v>1.0738622586670132E-4</v>
      </c>
      <c r="G4495" s="43">
        <f t="shared" si="492"/>
        <v>1.0738622586670132E-4</v>
      </c>
      <c r="H4495" s="29">
        <f t="shared" si="493"/>
        <v>1.3307279197283615</v>
      </c>
      <c r="I4495" s="30">
        <f>VLOOKUP(B4494,'מדדים וריביות'!B:C,2)</f>
        <v>27048560.345711999</v>
      </c>
      <c r="K4495" s="39">
        <f t="shared" si="494"/>
        <v>0</v>
      </c>
      <c r="L4495" s="39">
        <f t="shared" si="495"/>
        <v>0</v>
      </c>
      <c r="M4495" s="39">
        <f t="shared" si="496"/>
        <v>0</v>
      </c>
      <c r="N4495" s="41">
        <f t="shared" si="498"/>
        <v>0</v>
      </c>
    </row>
    <row r="4496" spans="2:14">
      <c r="B4496" s="1">
        <v>37361</v>
      </c>
      <c r="C4496" s="1">
        <f t="shared" si="497"/>
        <v>37347</v>
      </c>
      <c r="E4496" s="42">
        <f>IF(DAY(B4496)&gt;14,VLOOKUP(DATE(YEAR(C4496),MONTH(C4496)-1,DAY(1)),'מדדים וריביות'!B:C,2,FALSE),VLOOKUP(DATE(YEAR(C4496),MONTH(C4496)-2,DAY(1)),'מדדים וריביות'!B:C,2,FALSE))</f>
        <v>26638733.673807301</v>
      </c>
      <c r="F4496" s="43">
        <f>IF($B$5=1,'ריבית יומית'!D4490,'ריבית יומית'!G4490)</f>
        <v>1.0738622586670132E-4</v>
      </c>
      <c r="G4496" s="43">
        <f t="shared" si="492"/>
        <v>1.0738622586670132E-4</v>
      </c>
      <c r="H4496" s="29">
        <f t="shared" si="493"/>
        <v>1.3305850332234488</v>
      </c>
      <c r="I4496" s="30">
        <f>VLOOKUP(B4495,'מדדים וריביות'!B:C,2)</f>
        <v>27048560.345711999</v>
      </c>
      <c r="K4496" s="39">
        <f t="shared" si="494"/>
        <v>0</v>
      </c>
      <c r="L4496" s="39">
        <f t="shared" si="495"/>
        <v>0</v>
      </c>
      <c r="M4496" s="39">
        <f t="shared" si="496"/>
        <v>0</v>
      </c>
      <c r="N4496" s="41">
        <f t="shared" si="498"/>
        <v>0</v>
      </c>
    </row>
    <row r="4497" spans="2:14">
      <c r="B4497" s="1">
        <v>37362</v>
      </c>
      <c r="C4497" s="1">
        <f t="shared" si="497"/>
        <v>37347</v>
      </c>
      <c r="E4497" s="42">
        <f>IF(DAY(B4497)&gt;14,VLOOKUP(DATE(YEAR(C4497),MONTH(C4497)-1,DAY(1)),'מדדים וריביות'!B:C,2,FALSE),VLOOKUP(DATE(YEAR(C4497),MONTH(C4497)-2,DAY(1)),'מדדים וריביות'!B:C,2,FALSE))</f>
        <v>26638733.673807301</v>
      </c>
      <c r="F4497" s="43">
        <f>IF($B$5=1,'ריבית יומית'!D4491,'ריבית יומית'!G4491)</f>
        <v>1.0738622586670132E-4</v>
      </c>
      <c r="G4497" s="43">
        <f t="shared" si="492"/>
        <v>1.0738622586670132E-4</v>
      </c>
      <c r="H4497" s="29">
        <f t="shared" si="493"/>
        <v>1.330442162060931</v>
      </c>
      <c r="I4497" s="30">
        <f>VLOOKUP(B4496,'מדדים וריביות'!B:C,2)</f>
        <v>27048560.345711999</v>
      </c>
      <c r="K4497" s="39">
        <f t="shared" si="494"/>
        <v>0</v>
      </c>
      <c r="L4497" s="39">
        <f t="shared" si="495"/>
        <v>0</v>
      </c>
      <c r="M4497" s="39">
        <f t="shared" si="496"/>
        <v>0</v>
      </c>
      <c r="N4497" s="41">
        <f t="shared" si="498"/>
        <v>0</v>
      </c>
    </row>
    <row r="4498" spans="2:14">
      <c r="B4498" s="1">
        <v>37363</v>
      </c>
      <c r="C4498" s="1">
        <f t="shared" si="497"/>
        <v>37347</v>
      </c>
      <c r="E4498" s="42">
        <f>IF(DAY(B4498)&gt;14,VLOOKUP(DATE(YEAR(C4498),MONTH(C4498)-1,DAY(1)),'מדדים וריביות'!B:C,2,FALSE),VLOOKUP(DATE(YEAR(C4498),MONTH(C4498)-2,DAY(1)),'מדדים וריביות'!B:C,2,FALSE))</f>
        <v>26638733.673807301</v>
      </c>
      <c r="F4498" s="43">
        <f>IF($B$5=1,'ריבית יומית'!D4492,'ריבית יומית'!G4492)</f>
        <v>1.0738622586670132E-4</v>
      </c>
      <c r="G4498" s="43">
        <f t="shared" si="492"/>
        <v>1.0738622586670132E-4</v>
      </c>
      <c r="H4498" s="29">
        <f t="shared" si="493"/>
        <v>1.3302993062391608</v>
      </c>
      <c r="I4498" s="30">
        <f>VLOOKUP(B4497,'מדדים וריביות'!B:C,2)</f>
        <v>27048560.345711999</v>
      </c>
      <c r="K4498" s="39">
        <f t="shared" si="494"/>
        <v>0</v>
      </c>
      <c r="L4498" s="39">
        <f t="shared" si="495"/>
        <v>0</v>
      </c>
      <c r="M4498" s="39">
        <f t="shared" si="496"/>
        <v>0</v>
      </c>
      <c r="N4498" s="41">
        <f t="shared" si="498"/>
        <v>0</v>
      </c>
    </row>
    <row r="4499" spans="2:14">
      <c r="B4499" s="1">
        <v>37364</v>
      </c>
      <c r="C4499" s="1">
        <f t="shared" si="497"/>
        <v>37347</v>
      </c>
      <c r="E4499" s="42">
        <f>IF(DAY(B4499)&gt;14,VLOOKUP(DATE(YEAR(C4499),MONTH(C4499)-1,DAY(1)),'מדדים וריביות'!B:C,2,FALSE),VLOOKUP(DATE(YEAR(C4499),MONTH(C4499)-2,DAY(1)),'מדדים וריביות'!B:C,2,FALSE))</f>
        <v>26638733.673807301</v>
      </c>
      <c r="F4499" s="43">
        <f>IF($B$5=1,'ריבית יומית'!D4493,'ריבית יומית'!G4493)</f>
        <v>1.0738622586670132E-4</v>
      </c>
      <c r="G4499" s="43">
        <f t="shared" si="492"/>
        <v>1.0738622586670132E-4</v>
      </c>
      <c r="H4499" s="29">
        <f t="shared" si="493"/>
        <v>1.330156465756491</v>
      </c>
      <c r="I4499" s="30">
        <f>VLOOKUP(B4498,'מדדים וריביות'!B:C,2)</f>
        <v>27048560.345711999</v>
      </c>
      <c r="K4499" s="39">
        <f t="shared" si="494"/>
        <v>0</v>
      </c>
      <c r="L4499" s="39">
        <f t="shared" si="495"/>
        <v>0</v>
      </c>
      <c r="M4499" s="39">
        <f t="shared" si="496"/>
        <v>0</v>
      </c>
      <c r="N4499" s="41">
        <f t="shared" si="498"/>
        <v>0</v>
      </c>
    </row>
    <row r="4500" spans="2:14">
      <c r="B4500" s="1">
        <v>37365</v>
      </c>
      <c r="C4500" s="1">
        <f t="shared" si="497"/>
        <v>37347</v>
      </c>
      <c r="E4500" s="42">
        <f>IF(DAY(B4500)&gt;14,VLOOKUP(DATE(YEAR(C4500),MONTH(C4500)-1,DAY(1)),'מדדים וריביות'!B:C,2,FALSE),VLOOKUP(DATE(YEAR(C4500),MONTH(C4500)-2,DAY(1)),'מדדים וריביות'!B:C,2,FALSE))</f>
        <v>26638733.673807301</v>
      </c>
      <c r="F4500" s="43">
        <f>IF($B$5=1,'ריבית יומית'!D4494,'ריבית יומית'!G4494)</f>
        <v>1.0738622586670132E-4</v>
      </c>
      <c r="G4500" s="43">
        <f t="shared" si="492"/>
        <v>1.0738622586670132E-4</v>
      </c>
      <c r="H4500" s="29">
        <f t="shared" si="493"/>
        <v>1.3300136406112746</v>
      </c>
      <c r="I4500" s="30">
        <f>VLOOKUP(B4499,'מדדים וריביות'!B:C,2)</f>
        <v>27048560.345711999</v>
      </c>
      <c r="K4500" s="39">
        <f t="shared" si="494"/>
        <v>0</v>
      </c>
      <c r="L4500" s="39">
        <f t="shared" si="495"/>
        <v>0</v>
      </c>
      <c r="M4500" s="39">
        <f t="shared" si="496"/>
        <v>0</v>
      </c>
      <c r="N4500" s="41">
        <f t="shared" si="498"/>
        <v>0</v>
      </c>
    </row>
    <row r="4501" spans="2:14">
      <c r="B4501" s="1">
        <v>37366</v>
      </c>
      <c r="C4501" s="1">
        <f t="shared" si="497"/>
        <v>37347</v>
      </c>
      <c r="E4501" s="42">
        <f>IF(DAY(B4501)&gt;14,VLOOKUP(DATE(YEAR(C4501),MONTH(C4501)-1,DAY(1)),'מדדים וריביות'!B:C,2,FALSE),VLOOKUP(DATE(YEAR(C4501),MONTH(C4501)-2,DAY(1)),'מדדים וריביות'!B:C,2,FALSE))</f>
        <v>26638733.673807301</v>
      </c>
      <c r="F4501" s="43">
        <f>IF($B$5=1,'ריבית יומית'!D4495,'ריבית יומית'!G4495)</f>
        <v>1.0738622586670132E-4</v>
      </c>
      <c r="G4501" s="43">
        <f t="shared" si="492"/>
        <v>1.0738622586670132E-4</v>
      </c>
      <c r="H4501" s="29">
        <f t="shared" si="493"/>
        <v>1.3298708308018645</v>
      </c>
      <c r="I4501" s="30">
        <f>VLOOKUP(B4500,'מדדים וריביות'!B:C,2)</f>
        <v>27048560.345711999</v>
      </c>
      <c r="K4501" s="39">
        <f t="shared" si="494"/>
        <v>0</v>
      </c>
      <c r="L4501" s="39">
        <f t="shared" si="495"/>
        <v>0</v>
      </c>
      <c r="M4501" s="39">
        <f t="shared" si="496"/>
        <v>0</v>
      </c>
      <c r="N4501" s="41">
        <f t="shared" si="498"/>
        <v>0</v>
      </c>
    </row>
    <row r="4502" spans="2:14">
      <c r="B4502" s="1">
        <v>37367</v>
      </c>
      <c r="C4502" s="1">
        <f t="shared" si="497"/>
        <v>37347</v>
      </c>
      <c r="E4502" s="42">
        <f>IF(DAY(B4502)&gt;14,VLOOKUP(DATE(YEAR(C4502),MONTH(C4502)-1,DAY(1)),'מדדים וריביות'!B:C,2,FALSE),VLOOKUP(DATE(YEAR(C4502),MONTH(C4502)-2,DAY(1)),'מדדים וריביות'!B:C,2,FALSE))</f>
        <v>26638733.673807301</v>
      </c>
      <c r="F4502" s="43">
        <f>IF($B$5=1,'ריבית יומית'!D4496,'ריבית יומית'!G4496)</f>
        <v>1.0738622586670132E-4</v>
      </c>
      <c r="G4502" s="43">
        <f t="shared" si="492"/>
        <v>1.0738622586670132E-4</v>
      </c>
      <c r="H4502" s="29">
        <f t="shared" si="493"/>
        <v>1.3297280363266142</v>
      </c>
      <c r="I4502" s="30">
        <f>VLOOKUP(B4501,'מדדים וריביות'!B:C,2)</f>
        <v>27048560.345711999</v>
      </c>
      <c r="K4502" s="39">
        <f t="shared" si="494"/>
        <v>0</v>
      </c>
      <c r="L4502" s="39">
        <f t="shared" si="495"/>
        <v>0</v>
      </c>
      <c r="M4502" s="39">
        <f t="shared" si="496"/>
        <v>0</v>
      </c>
      <c r="N4502" s="41">
        <f t="shared" si="498"/>
        <v>0</v>
      </c>
    </row>
    <row r="4503" spans="2:14">
      <c r="B4503" s="1">
        <v>37368</v>
      </c>
      <c r="C4503" s="1">
        <f t="shared" si="497"/>
        <v>37347</v>
      </c>
      <c r="E4503" s="42">
        <f>IF(DAY(B4503)&gt;14,VLOOKUP(DATE(YEAR(C4503),MONTH(C4503)-1,DAY(1)),'מדדים וריביות'!B:C,2,FALSE),VLOOKUP(DATE(YEAR(C4503),MONTH(C4503)-2,DAY(1)),'מדדים וריביות'!B:C,2,FALSE))</f>
        <v>26638733.673807301</v>
      </c>
      <c r="F4503" s="43">
        <f>IF($B$5=1,'ריבית יומית'!D4497,'ריבית יומית'!G4497)</f>
        <v>1.0738622586670132E-4</v>
      </c>
      <c r="G4503" s="43">
        <f t="shared" si="492"/>
        <v>1.0738622586670132E-4</v>
      </c>
      <c r="H4503" s="29">
        <f t="shared" si="493"/>
        <v>1.3295852571838771</v>
      </c>
      <c r="I4503" s="30">
        <f>VLOOKUP(B4502,'מדדים וריביות'!B:C,2)</f>
        <v>27048560.345711999</v>
      </c>
      <c r="K4503" s="39">
        <f t="shared" si="494"/>
        <v>0</v>
      </c>
      <c r="L4503" s="39">
        <f t="shared" si="495"/>
        <v>0</v>
      </c>
      <c r="M4503" s="39">
        <f t="shared" si="496"/>
        <v>0</v>
      </c>
      <c r="N4503" s="41">
        <f t="shared" si="498"/>
        <v>0</v>
      </c>
    </row>
    <row r="4504" spans="2:14">
      <c r="B4504" s="1">
        <v>37369</v>
      </c>
      <c r="C4504" s="1">
        <f t="shared" si="497"/>
        <v>37347</v>
      </c>
      <c r="E4504" s="42">
        <f>IF(DAY(B4504)&gt;14,VLOOKUP(DATE(YEAR(C4504),MONTH(C4504)-1,DAY(1)),'מדדים וריביות'!B:C,2,FALSE),VLOOKUP(DATE(YEAR(C4504),MONTH(C4504)-2,DAY(1)),'מדדים וריביות'!B:C,2,FALSE))</f>
        <v>26638733.673807301</v>
      </c>
      <c r="F4504" s="43">
        <f>IF($B$5=1,'ריבית יומית'!D4498,'ריבית יומית'!G4498)</f>
        <v>1.0738622586670132E-4</v>
      </c>
      <c r="G4504" s="43">
        <f t="shared" si="492"/>
        <v>1.0738622586670132E-4</v>
      </c>
      <c r="H4504" s="29">
        <f t="shared" si="493"/>
        <v>1.329442493372007</v>
      </c>
      <c r="I4504" s="30">
        <f>VLOOKUP(B4503,'מדדים וריביות'!B:C,2)</f>
        <v>27048560.345711999</v>
      </c>
      <c r="K4504" s="39">
        <f t="shared" si="494"/>
        <v>0</v>
      </c>
      <c r="L4504" s="39">
        <f t="shared" si="495"/>
        <v>0</v>
      </c>
      <c r="M4504" s="39">
        <f t="shared" si="496"/>
        <v>0</v>
      </c>
      <c r="N4504" s="41">
        <f t="shared" si="498"/>
        <v>0</v>
      </c>
    </row>
    <row r="4505" spans="2:14">
      <c r="B4505" s="1">
        <v>37370</v>
      </c>
      <c r="C4505" s="1">
        <f t="shared" si="497"/>
        <v>37347</v>
      </c>
      <c r="E4505" s="42">
        <f>IF(DAY(B4505)&gt;14,VLOOKUP(DATE(YEAR(C4505),MONTH(C4505)-1,DAY(1)),'מדדים וריביות'!B:C,2,FALSE),VLOOKUP(DATE(YEAR(C4505),MONTH(C4505)-2,DAY(1)),'מדדים וריביות'!B:C,2,FALSE))</f>
        <v>26638733.673807301</v>
      </c>
      <c r="F4505" s="43">
        <f>IF($B$5=1,'ריבית יומית'!D4499,'ריבית יומית'!G4499)</f>
        <v>1.0738622586670132E-4</v>
      </c>
      <c r="G4505" s="43">
        <f t="shared" si="492"/>
        <v>1.0738622586670132E-4</v>
      </c>
      <c r="H4505" s="29">
        <f t="shared" si="493"/>
        <v>1.3292997448893578</v>
      </c>
      <c r="I4505" s="30">
        <f>VLOOKUP(B4504,'מדדים וריביות'!B:C,2)</f>
        <v>27048560.345711999</v>
      </c>
      <c r="K4505" s="39">
        <f t="shared" si="494"/>
        <v>0</v>
      </c>
      <c r="L4505" s="39">
        <f t="shared" si="495"/>
        <v>0</v>
      </c>
      <c r="M4505" s="39">
        <f t="shared" si="496"/>
        <v>0</v>
      </c>
      <c r="N4505" s="41">
        <f t="shared" si="498"/>
        <v>0</v>
      </c>
    </row>
    <row r="4506" spans="2:14">
      <c r="B4506" s="1">
        <v>37371</v>
      </c>
      <c r="C4506" s="1">
        <f t="shared" si="497"/>
        <v>37347</v>
      </c>
      <c r="E4506" s="42">
        <f>IF(DAY(B4506)&gt;14,VLOOKUP(DATE(YEAR(C4506),MONTH(C4506)-1,DAY(1)),'מדדים וריביות'!B:C,2,FALSE),VLOOKUP(DATE(YEAR(C4506),MONTH(C4506)-2,DAY(1)),'מדדים וריביות'!B:C,2,FALSE))</f>
        <v>26638733.673807301</v>
      </c>
      <c r="F4506" s="43">
        <f>IF($B$5=1,'ריבית יומית'!D4500,'ריבית יומית'!G4500)</f>
        <v>1.0738622586670132E-4</v>
      </c>
      <c r="G4506" s="43">
        <f t="shared" si="492"/>
        <v>1.0738622586670132E-4</v>
      </c>
      <c r="H4506" s="29">
        <f t="shared" si="493"/>
        <v>1.3291570117342832</v>
      </c>
      <c r="I4506" s="30">
        <f>VLOOKUP(B4505,'מדדים וריביות'!B:C,2)</f>
        <v>27048560.345711999</v>
      </c>
      <c r="K4506" s="39">
        <f t="shared" si="494"/>
        <v>0</v>
      </c>
      <c r="L4506" s="39">
        <f t="shared" si="495"/>
        <v>0</v>
      </c>
      <c r="M4506" s="39">
        <f t="shared" si="496"/>
        <v>0</v>
      </c>
      <c r="N4506" s="41">
        <f t="shared" si="498"/>
        <v>0</v>
      </c>
    </row>
    <row r="4507" spans="2:14">
      <c r="B4507" s="1">
        <v>37372</v>
      </c>
      <c r="C4507" s="1">
        <f t="shared" si="497"/>
        <v>37347</v>
      </c>
      <c r="E4507" s="42">
        <f>IF(DAY(B4507)&gt;14,VLOOKUP(DATE(YEAR(C4507),MONTH(C4507)-1,DAY(1)),'מדדים וריביות'!B:C,2,FALSE),VLOOKUP(DATE(YEAR(C4507),MONTH(C4507)-2,DAY(1)),'מדדים וריביות'!B:C,2,FALSE))</f>
        <v>26638733.673807301</v>
      </c>
      <c r="F4507" s="43">
        <f>IF($B$5=1,'ריבית יומית'!D4501,'ריבית יומית'!G4501)</f>
        <v>1.0738622586670132E-4</v>
      </c>
      <c r="G4507" s="43">
        <f t="shared" si="492"/>
        <v>1.0738622586670132E-4</v>
      </c>
      <c r="H4507" s="29">
        <f t="shared" si="493"/>
        <v>1.3290142939051379</v>
      </c>
      <c r="I4507" s="30">
        <f>VLOOKUP(B4506,'מדדים וריביות'!B:C,2)</f>
        <v>27048560.345711999</v>
      </c>
      <c r="K4507" s="39">
        <f t="shared" si="494"/>
        <v>0</v>
      </c>
      <c r="L4507" s="39">
        <f t="shared" si="495"/>
        <v>0</v>
      </c>
      <c r="M4507" s="39">
        <f t="shared" si="496"/>
        <v>0</v>
      </c>
      <c r="N4507" s="41">
        <f t="shared" si="498"/>
        <v>0</v>
      </c>
    </row>
    <row r="4508" spans="2:14">
      <c r="B4508" s="1">
        <v>37373</v>
      </c>
      <c r="C4508" s="1">
        <f t="shared" si="497"/>
        <v>37347</v>
      </c>
      <c r="E4508" s="42">
        <f>IF(DAY(B4508)&gt;14,VLOOKUP(DATE(YEAR(C4508),MONTH(C4508)-1,DAY(1)),'מדדים וריביות'!B:C,2,FALSE),VLOOKUP(DATE(YEAR(C4508),MONTH(C4508)-2,DAY(1)),'מדדים וריביות'!B:C,2,FALSE))</f>
        <v>26638733.673807301</v>
      </c>
      <c r="F4508" s="43">
        <f>IF($B$5=1,'ריבית יומית'!D4502,'ריבית יומית'!G4502)</f>
        <v>1.0738622586670132E-4</v>
      </c>
      <c r="G4508" s="43">
        <f t="shared" si="492"/>
        <v>1.0738622586670132E-4</v>
      </c>
      <c r="H4508" s="29">
        <f t="shared" si="493"/>
        <v>1.328871591400276</v>
      </c>
      <c r="I4508" s="30">
        <f>VLOOKUP(B4507,'מדדים וריביות'!B:C,2)</f>
        <v>27048560.345711999</v>
      </c>
      <c r="K4508" s="39">
        <f t="shared" si="494"/>
        <v>0</v>
      </c>
      <c r="L4508" s="39">
        <f t="shared" si="495"/>
        <v>0</v>
      </c>
      <c r="M4508" s="39">
        <f t="shared" si="496"/>
        <v>0</v>
      </c>
      <c r="N4508" s="41">
        <f t="shared" si="498"/>
        <v>0</v>
      </c>
    </row>
    <row r="4509" spans="2:14">
      <c r="B4509" s="1">
        <v>37374</v>
      </c>
      <c r="C4509" s="1">
        <f t="shared" si="497"/>
        <v>37347</v>
      </c>
      <c r="E4509" s="42">
        <f>IF(DAY(B4509)&gt;14,VLOOKUP(DATE(YEAR(C4509),MONTH(C4509)-1,DAY(1)),'מדדים וריביות'!B:C,2,FALSE),VLOOKUP(DATE(YEAR(C4509),MONTH(C4509)-2,DAY(1)),'מדדים וריביות'!B:C,2,FALSE))</f>
        <v>26638733.673807301</v>
      </c>
      <c r="F4509" s="43">
        <f>IF($B$5=1,'ריבית יומית'!D4503,'ריבית יומית'!G4503)</f>
        <v>1.0738622586670132E-4</v>
      </c>
      <c r="G4509" s="43">
        <f t="shared" si="492"/>
        <v>1.0738622586670132E-4</v>
      </c>
      <c r="H4509" s="29">
        <f t="shared" si="493"/>
        <v>1.3287289042180521</v>
      </c>
      <c r="I4509" s="30">
        <f>VLOOKUP(B4508,'מדדים וריביות'!B:C,2)</f>
        <v>27048560.345711999</v>
      </c>
      <c r="K4509" s="39">
        <f t="shared" si="494"/>
        <v>0</v>
      </c>
      <c r="L4509" s="39">
        <f t="shared" si="495"/>
        <v>0</v>
      </c>
      <c r="M4509" s="39">
        <f t="shared" si="496"/>
        <v>0</v>
      </c>
      <c r="N4509" s="41">
        <f t="shared" si="498"/>
        <v>0</v>
      </c>
    </row>
    <row r="4510" spans="2:14">
      <c r="B4510" s="1">
        <v>37375</v>
      </c>
      <c r="C4510" s="1">
        <f t="shared" si="497"/>
        <v>37347</v>
      </c>
      <c r="E4510" s="42">
        <f>IF(DAY(B4510)&gt;14,VLOOKUP(DATE(YEAR(C4510),MONTH(C4510)-1,DAY(1)),'מדדים וריביות'!B:C,2,FALSE),VLOOKUP(DATE(YEAR(C4510),MONTH(C4510)-2,DAY(1)),'מדדים וריביות'!B:C,2,FALSE))</f>
        <v>26638733.673807301</v>
      </c>
      <c r="F4510" s="43">
        <f>IF($B$5=1,'ריבית יומית'!D4504,'ריבית יומית'!G4504)</f>
        <v>1.0738622586670132E-4</v>
      </c>
      <c r="G4510" s="43">
        <f t="shared" si="492"/>
        <v>1.0738622586670132E-4</v>
      </c>
      <c r="H4510" s="29">
        <f t="shared" si="493"/>
        <v>1.3285862323568209</v>
      </c>
      <c r="I4510" s="30">
        <f>VLOOKUP(B4509,'מדדים וריביות'!B:C,2)</f>
        <v>27048560.345711999</v>
      </c>
      <c r="K4510" s="39">
        <f t="shared" si="494"/>
        <v>0</v>
      </c>
      <c r="L4510" s="39">
        <f t="shared" si="495"/>
        <v>0</v>
      </c>
      <c r="M4510" s="39">
        <f t="shared" si="496"/>
        <v>0</v>
      </c>
      <c r="N4510" s="41">
        <f t="shared" si="498"/>
        <v>0</v>
      </c>
    </row>
    <row r="4511" spans="2:14">
      <c r="B4511" s="1">
        <v>37376</v>
      </c>
      <c r="C4511" s="1">
        <f t="shared" si="497"/>
        <v>37347</v>
      </c>
      <c r="E4511" s="42">
        <f>IF(DAY(B4511)&gt;14,VLOOKUP(DATE(YEAR(C4511),MONTH(C4511)-1,DAY(1)),'מדדים וריביות'!B:C,2,FALSE),VLOOKUP(DATE(YEAR(C4511),MONTH(C4511)-2,DAY(1)),'מדדים וריביות'!B:C,2,FALSE))</f>
        <v>26638733.673807301</v>
      </c>
      <c r="F4511" s="43">
        <f>IF($B$5=1,'ריבית יומית'!D4505,'ריבית יומית'!G4505)</f>
        <v>1.0738622586670132E-4</v>
      </c>
      <c r="G4511" s="43">
        <f t="shared" si="492"/>
        <v>1.0738622586670132E-4</v>
      </c>
      <c r="H4511" s="29">
        <f t="shared" si="493"/>
        <v>1.3284435758149373</v>
      </c>
      <c r="I4511" s="30">
        <f>VLOOKUP(B4510,'מדדים וריביות'!B:C,2)</f>
        <v>27048560.345711999</v>
      </c>
      <c r="K4511" s="39">
        <f t="shared" si="494"/>
        <v>0</v>
      </c>
      <c r="L4511" s="39">
        <f t="shared" si="495"/>
        <v>0</v>
      </c>
      <c r="M4511" s="39">
        <f t="shared" si="496"/>
        <v>0</v>
      </c>
      <c r="N4511" s="41">
        <f t="shared" si="498"/>
        <v>0</v>
      </c>
    </row>
    <row r="4512" spans="2:14">
      <c r="B4512" s="1">
        <v>37377</v>
      </c>
      <c r="C4512" s="1">
        <f t="shared" si="497"/>
        <v>37377</v>
      </c>
      <c r="E4512" s="42">
        <f>IF(DAY(B4512)&gt;14,VLOOKUP(DATE(YEAR(C4512),MONTH(C4512)-1,DAY(1)),'מדדים וריביות'!B:C,2,FALSE),VLOOKUP(DATE(YEAR(C4512),MONTH(C4512)-2,DAY(1)),'מדדים וריביות'!B:C,2,FALSE))</f>
        <v>26638733.673807301</v>
      </c>
      <c r="F4512" s="43">
        <f>IF($B$5=1,'ריבית יומית'!D4506,'ריבית יומית'!G4506)</f>
        <v>1.0738622586670132E-4</v>
      </c>
      <c r="G4512" s="43">
        <f t="shared" si="492"/>
        <v>1.0738622586670132E-4</v>
      </c>
      <c r="H4512" s="29">
        <f t="shared" si="493"/>
        <v>1.3283009345907564</v>
      </c>
      <c r="I4512" s="30">
        <f>VLOOKUP(B4511,'מדדים וריביות'!B:C,2)</f>
        <v>27048560.345711999</v>
      </c>
      <c r="K4512" s="39">
        <f t="shared" si="494"/>
        <v>0</v>
      </c>
      <c r="L4512" s="39">
        <f t="shared" si="495"/>
        <v>0</v>
      </c>
      <c r="M4512" s="39">
        <f t="shared" si="496"/>
        <v>0</v>
      </c>
      <c r="N4512" s="41">
        <f t="shared" si="498"/>
        <v>0</v>
      </c>
    </row>
    <row r="4513" spans="2:14">
      <c r="B4513" s="1">
        <v>37378</v>
      </c>
      <c r="C4513" s="1">
        <f t="shared" si="497"/>
        <v>37377</v>
      </c>
      <c r="E4513" s="42">
        <f>IF(DAY(B4513)&gt;14,VLOOKUP(DATE(YEAR(C4513),MONTH(C4513)-1,DAY(1)),'מדדים וריביות'!B:C,2,FALSE),VLOOKUP(DATE(YEAR(C4513),MONTH(C4513)-2,DAY(1)),'מדדים וריביות'!B:C,2,FALSE))</f>
        <v>26638733.673807301</v>
      </c>
      <c r="F4513" s="43">
        <f>IF($B$5=1,'ריבית יומית'!D4507,'ריבית יומית'!G4507)</f>
        <v>1.0738622586670132E-4</v>
      </c>
      <c r="G4513" s="43">
        <f t="shared" si="492"/>
        <v>1.0738622586670132E-4</v>
      </c>
      <c r="H4513" s="29">
        <f t="shared" si="493"/>
        <v>1.3281583086826334</v>
      </c>
      <c r="I4513" s="30">
        <f>VLOOKUP(B4512,'מדדים וריביות'!B:C,2)</f>
        <v>27304702.0156524</v>
      </c>
      <c r="K4513" s="39">
        <f t="shared" si="494"/>
        <v>0</v>
      </c>
      <c r="L4513" s="39">
        <f t="shared" si="495"/>
        <v>0</v>
      </c>
      <c r="M4513" s="39">
        <f t="shared" si="496"/>
        <v>0</v>
      </c>
      <c r="N4513" s="41">
        <f t="shared" si="498"/>
        <v>0</v>
      </c>
    </row>
    <row r="4514" spans="2:14">
      <c r="B4514" s="1">
        <v>37379</v>
      </c>
      <c r="C4514" s="1">
        <f t="shared" si="497"/>
        <v>37377</v>
      </c>
      <c r="E4514" s="42">
        <f>IF(DAY(B4514)&gt;14,VLOOKUP(DATE(YEAR(C4514),MONTH(C4514)-1,DAY(1)),'מדדים וריביות'!B:C,2,FALSE),VLOOKUP(DATE(YEAR(C4514),MONTH(C4514)-2,DAY(1)),'מדדים וריביות'!B:C,2,FALSE))</f>
        <v>26638733.673807301</v>
      </c>
      <c r="F4514" s="43">
        <f>IF($B$5=1,'ריבית יומית'!D4508,'ריבית יומית'!G4508)</f>
        <v>1.0738622586670132E-4</v>
      </c>
      <c r="G4514" s="43">
        <f t="shared" si="492"/>
        <v>1.0738622586670132E-4</v>
      </c>
      <c r="H4514" s="29">
        <f t="shared" si="493"/>
        <v>1.3280156980889239</v>
      </c>
      <c r="I4514" s="30">
        <f>VLOOKUP(B4513,'מדדים וריביות'!B:C,2)</f>
        <v>27304702.0156524</v>
      </c>
      <c r="K4514" s="39">
        <f t="shared" si="494"/>
        <v>0</v>
      </c>
      <c r="L4514" s="39">
        <f t="shared" si="495"/>
        <v>0</v>
      </c>
      <c r="M4514" s="39">
        <f t="shared" si="496"/>
        <v>0</v>
      </c>
      <c r="N4514" s="41">
        <f t="shared" si="498"/>
        <v>0</v>
      </c>
    </row>
    <row r="4515" spans="2:14">
      <c r="B4515" s="1">
        <v>37380</v>
      </c>
      <c r="C4515" s="1">
        <f t="shared" si="497"/>
        <v>37377</v>
      </c>
      <c r="E4515" s="42">
        <f>IF(DAY(B4515)&gt;14,VLOOKUP(DATE(YEAR(C4515),MONTH(C4515)-1,DAY(1)),'מדדים וריביות'!B:C,2,FALSE),VLOOKUP(DATE(YEAR(C4515),MONTH(C4515)-2,DAY(1)),'מדדים וריביות'!B:C,2,FALSE))</f>
        <v>26638733.673807301</v>
      </c>
      <c r="F4515" s="43">
        <f>IF($B$5=1,'ריבית יומית'!D4509,'ריבית יומית'!G4509)</f>
        <v>1.0738622586670132E-4</v>
      </c>
      <c r="G4515" s="43">
        <f t="shared" si="492"/>
        <v>1.0738622586670132E-4</v>
      </c>
      <c r="H4515" s="29">
        <f t="shared" si="493"/>
        <v>1.3278731028079835</v>
      </c>
      <c r="I4515" s="30">
        <f>VLOOKUP(B4514,'מדדים וריביות'!B:C,2)</f>
        <v>27304702.0156524</v>
      </c>
      <c r="K4515" s="39">
        <f t="shared" si="494"/>
        <v>0</v>
      </c>
      <c r="L4515" s="39">
        <f t="shared" si="495"/>
        <v>0</v>
      </c>
      <c r="M4515" s="39">
        <f t="shared" si="496"/>
        <v>0</v>
      </c>
      <c r="N4515" s="41">
        <f t="shared" si="498"/>
        <v>0</v>
      </c>
    </row>
    <row r="4516" spans="2:14">
      <c r="B4516" s="1">
        <v>37381</v>
      </c>
      <c r="C4516" s="1">
        <f t="shared" si="497"/>
        <v>37377</v>
      </c>
      <c r="E4516" s="42">
        <f>IF(DAY(B4516)&gt;14,VLOOKUP(DATE(YEAR(C4516),MONTH(C4516)-1,DAY(1)),'מדדים וריביות'!B:C,2,FALSE),VLOOKUP(DATE(YEAR(C4516),MONTH(C4516)-2,DAY(1)),'מדדים וריביות'!B:C,2,FALSE))</f>
        <v>26638733.673807301</v>
      </c>
      <c r="F4516" s="43">
        <f>IF($B$5=1,'ריבית יומית'!D4510,'ריבית יומית'!G4510)</f>
        <v>1.0738622586670132E-4</v>
      </c>
      <c r="G4516" s="43">
        <f t="shared" si="492"/>
        <v>1.0738622586670132E-4</v>
      </c>
      <c r="H4516" s="29">
        <f t="shared" si="493"/>
        <v>1.3277305228381679</v>
      </c>
      <c r="I4516" s="30">
        <f>VLOOKUP(B4515,'מדדים וריביות'!B:C,2)</f>
        <v>27304702.0156524</v>
      </c>
      <c r="K4516" s="39">
        <f t="shared" si="494"/>
        <v>0</v>
      </c>
      <c r="L4516" s="39">
        <f t="shared" si="495"/>
        <v>0</v>
      </c>
      <c r="M4516" s="39">
        <f t="shared" si="496"/>
        <v>0</v>
      </c>
      <c r="N4516" s="41">
        <f t="shared" si="498"/>
        <v>0</v>
      </c>
    </row>
    <row r="4517" spans="2:14">
      <c r="B4517" s="1">
        <v>37382</v>
      </c>
      <c r="C4517" s="1">
        <f t="shared" si="497"/>
        <v>37377</v>
      </c>
      <c r="E4517" s="42">
        <f>IF(DAY(B4517)&gt;14,VLOOKUP(DATE(YEAR(C4517),MONTH(C4517)-1,DAY(1)),'מדדים וריביות'!B:C,2,FALSE),VLOOKUP(DATE(YEAR(C4517),MONTH(C4517)-2,DAY(1)),'מדדים וריביות'!B:C,2,FALSE))</f>
        <v>26638733.673807301</v>
      </c>
      <c r="F4517" s="43">
        <f>IF($B$5=1,'ריבית יומית'!D4511,'ריבית יומית'!G4511)</f>
        <v>1.0738622586670132E-4</v>
      </c>
      <c r="G4517" s="43">
        <f t="shared" si="492"/>
        <v>1.0738622586670132E-4</v>
      </c>
      <c r="H4517" s="29">
        <f t="shared" si="493"/>
        <v>1.3275879581778331</v>
      </c>
      <c r="I4517" s="30">
        <f>VLOOKUP(B4516,'מדדים וריביות'!B:C,2)</f>
        <v>27304702.0156524</v>
      </c>
      <c r="K4517" s="39">
        <f t="shared" si="494"/>
        <v>0</v>
      </c>
      <c r="L4517" s="39">
        <f t="shared" si="495"/>
        <v>0</v>
      </c>
      <c r="M4517" s="39">
        <f t="shared" si="496"/>
        <v>0</v>
      </c>
      <c r="N4517" s="41">
        <f t="shared" si="498"/>
        <v>0</v>
      </c>
    </row>
    <row r="4518" spans="2:14">
      <c r="B4518" s="1">
        <v>37383</v>
      </c>
      <c r="C4518" s="1">
        <f t="shared" si="497"/>
        <v>37377</v>
      </c>
      <c r="E4518" s="42">
        <f>IF(DAY(B4518)&gt;14,VLOOKUP(DATE(YEAR(C4518),MONTH(C4518)-1,DAY(1)),'מדדים וריביות'!B:C,2,FALSE),VLOOKUP(DATE(YEAR(C4518),MONTH(C4518)-2,DAY(1)),'מדדים וריביות'!B:C,2,FALSE))</f>
        <v>26638733.673807301</v>
      </c>
      <c r="F4518" s="43">
        <f>IF($B$5=1,'ריבית יומית'!D4512,'ריבית יומית'!G4512)</f>
        <v>1.0738622586670132E-4</v>
      </c>
      <c r="G4518" s="43">
        <f t="shared" si="492"/>
        <v>1.0738622586670132E-4</v>
      </c>
      <c r="H4518" s="29">
        <f t="shared" si="493"/>
        <v>1.3274454088253353</v>
      </c>
      <c r="I4518" s="30">
        <f>VLOOKUP(B4517,'מדדים וריביות'!B:C,2)</f>
        <v>27304702.0156524</v>
      </c>
      <c r="K4518" s="39">
        <f t="shared" si="494"/>
        <v>0</v>
      </c>
      <c r="L4518" s="39">
        <f t="shared" si="495"/>
        <v>0</v>
      </c>
      <c r="M4518" s="39">
        <f t="shared" si="496"/>
        <v>0</v>
      </c>
      <c r="N4518" s="41">
        <f t="shared" si="498"/>
        <v>0</v>
      </c>
    </row>
    <row r="4519" spans="2:14">
      <c r="B4519" s="1">
        <v>37384</v>
      </c>
      <c r="C4519" s="1">
        <f t="shared" si="497"/>
        <v>37377</v>
      </c>
      <c r="E4519" s="42">
        <f>IF(DAY(B4519)&gt;14,VLOOKUP(DATE(YEAR(C4519),MONTH(C4519)-1,DAY(1)),'מדדים וריביות'!B:C,2,FALSE),VLOOKUP(DATE(YEAR(C4519),MONTH(C4519)-2,DAY(1)),'מדדים וריביות'!B:C,2,FALSE))</f>
        <v>26638733.673807301</v>
      </c>
      <c r="F4519" s="43">
        <f>IF($B$5=1,'ריבית יומית'!D4513,'ריבית יומית'!G4513)</f>
        <v>1.0738622586670132E-4</v>
      </c>
      <c r="G4519" s="43">
        <f t="shared" si="492"/>
        <v>1.0738622586670132E-4</v>
      </c>
      <c r="H4519" s="29">
        <f t="shared" si="493"/>
        <v>1.3273028747790308</v>
      </c>
      <c r="I4519" s="30">
        <f>VLOOKUP(B4518,'מדדים וריביות'!B:C,2)</f>
        <v>27304702.0156524</v>
      </c>
      <c r="K4519" s="39">
        <f t="shared" si="494"/>
        <v>0</v>
      </c>
      <c r="L4519" s="39">
        <f t="shared" si="495"/>
        <v>0</v>
      </c>
      <c r="M4519" s="39">
        <f t="shared" si="496"/>
        <v>0</v>
      </c>
      <c r="N4519" s="41">
        <f t="shared" si="498"/>
        <v>0</v>
      </c>
    </row>
    <row r="4520" spans="2:14">
      <c r="B4520" s="1">
        <v>37385</v>
      </c>
      <c r="C4520" s="1">
        <f t="shared" si="497"/>
        <v>37377</v>
      </c>
      <c r="E4520" s="42">
        <f>IF(DAY(B4520)&gt;14,VLOOKUP(DATE(YEAR(C4520),MONTH(C4520)-1,DAY(1)),'מדדים וריביות'!B:C,2,FALSE),VLOOKUP(DATE(YEAR(C4520),MONTH(C4520)-2,DAY(1)),'מדדים וריביות'!B:C,2,FALSE))</f>
        <v>26638733.673807301</v>
      </c>
      <c r="F4520" s="43">
        <f>IF($B$5=1,'ריבית יומית'!D4514,'ריבית יומית'!G4514)</f>
        <v>1.0738622586670132E-4</v>
      </c>
      <c r="G4520" s="43">
        <f t="shared" si="492"/>
        <v>1.0738622586670132E-4</v>
      </c>
      <c r="H4520" s="29">
        <f t="shared" si="493"/>
        <v>1.327160356037276</v>
      </c>
      <c r="I4520" s="30">
        <f>VLOOKUP(B4519,'מדדים וריביות'!B:C,2)</f>
        <v>27304702.0156524</v>
      </c>
      <c r="K4520" s="39">
        <f t="shared" si="494"/>
        <v>0</v>
      </c>
      <c r="L4520" s="39">
        <f t="shared" si="495"/>
        <v>0</v>
      </c>
      <c r="M4520" s="39">
        <f t="shared" si="496"/>
        <v>0</v>
      </c>
      <c r="N4520" s="41">
        <f t="shared" si="498"/>
        <v>0</v>
      </c>
    </row>
    <row r="4521" spans="2:14">
      <c r="B4521" s="1">
        <v>37386</v>
      </c>
      <c r="C4521" s="1">
        <f t="shared" si="497"/>
        <v>37377</v>
      </c>
      <c r="E4521" s="42">
        <f>IF(DAY(B4521)&gt;14,VLOOKUP(DATE(YEAR(C4521),MONTH(C4521)-1,DAY(1)),'מדדים וריביות'!B:C,2,FALSE),VLOOKUP(DATE(YEAR(C4521),MONTH(C4521)-2,DAY(1)),'מדדים וריביות'!B:C,2,FALSE))</f>
        <v>26638733.673807301</v>
      </c>
      <c r="F4521" s="43">
        <f>IF($B$5=1,'ריבית יומית'!D4515,'ריבית יומית'!G4515)</f>
        <v>1.0738622586670132E-4</v>
      </c>
      <c r="G4521" s="43">
        <f t="shared" si="492"/>
        <v>1.0738622586670132E-4</v>
      </c>
      <c r="H4521" s="29">
        <f t="shared" si="493"/>
        <v>1.3270178525984277</v>
      </c>
      <c r="I4521" s="30">
        <f>VLOOKUP(B4520,'מדדים וריביות'!B:C,2)</f>
        <v>27304702.0156524</v>
      </c>
      <c r="K4521" s="39">
        <f t="shared" si="494"/>
        <v>0</v>
      </c>
      <c r="L4521" s="39">
        <f t="shared" si="495"/>
        <v>0</v>
      </c>
      <c r="M4521" s="39">
        <f t="shared" si="496"/>
        <v>0</v>
      </c>
      <c r="N4521" s="41">
        <f t="shared" si="498"/>
        <v>0</v>
      </c>
    </row>
    <row r="4522" spans="2:14">
      <c r="B4522" s="1">
        <v>37387</v>
      </c>
      <c r="C4522" s="1">
        <f t="shared" si="497"/>
        <v>37377</v>
      </c>
      <c r="E4522" s="42">
        <f>IF(DAY(B4522)&gt;14,VLOOKUP(DATE(YEAR(C4522),MONTH(C4522)-1,DAY(1)),'מדדים וריביות'!B:C,2,FALSE),VLOOKUP(DATE(YEAR(C4522),MONTH(C4522)-2,DAY(1)),'מדדים וריביות'!B:C,2,FALSE))</f>
        <v>26638733.673807301</v>
      </c>
      <c r="F4522" s="43">
        <f>IF($B$5=1,'ריבית יומית'!D4516,'ריבית יומית'!G4516)</f>
        <v>1.0738622586670132E-4</v>
      </c>
      <c r="G4522" s="43">
        <f t="shared" si="492"/>
        <v>1.0738622586670132E-4</v>
      </c>
      <c r="H4522" s="29">
        <f t="shared" si="493"/>
        <v>1.3268753644608429</v>
      </c>
      <c r="I4522" s="30">
        <f>VLOOKUP(B4521,'מדדים וריביות'!B:C,2)</f>
        <v>27304702.0156524</v>
      </c>
      <c r="K4522" s="39">
        <f t="shared" si="494"/>
        <v>0</v>
      </c>
      <c r="L4522" s="39">
        <f t="shared" si="495"/>
        <v>0</v>
      </c>
      <c r="M4522" s="39">
        <f t="shared" si="496"/>
        <v>0</v>
      </c>
      <c r="N4522" s="41">
        <f t="shared" si="498"/>
        <v>0</v>
      </c>
    </row>
    <row r="4523" spans="2:14">
      <c r="B4523" s="1">
        <v>37388</v>
      </c>
      <c r="C4523" s="1">
        <f t="shared" si="497"/>
        <v>37377</v>
      </c>
      <c r="E4523" s="42">
        <f>IF(DAY(B4523)&gt;14,VLOOKUP(DATE(YEAR(C4523),MONTH(C4523)-1,DAY(1)),'מדדים וריביות'!B:C,2,FALSE),VLOOKUP(DATE(YEAR(C4523),MONTH(C4523)-2,DAY(1)),'מדדים וריביות'!B:C,2,FALSE))</f>
        <v>26638733.673807301</v>
      </c>
      <c r="F4523" s="43">
        <f>IF($B$5=1,'ריבית יומית'!D4517,'ריבית יומית'!G4517)</f>
        <v>1.0738622586670132E-4</v>
      </c>
      <c r="G4523" s="43">
        <f t="shared" si="492"/>
        <v>1.0738622586670132E-4</v>
      </c>
      <c r="H4523" s="29">
        <f t="shared" si="493"/>
        <v>1.3267328916228782</v>
      </c>
      <c r="I4523" s="30">
        <f>VLOOKUP(B4522,'מדדים וריביות'!B:C,2)</f>
        <v>27304702.0156524</v>
      </c>
      <c r="K4523" s="39">
        <f t="shared" si="494"/>
        <v>0</v>
      </c>
      <c r="L4523" s="39">
        <f t="shared" si="495"/>
        <v>0</v>
      </c>
      <c r="M4523" s="39">
        <f t="shared" si="496"/>
        <v>0</v>
      </c>
      <c r="N4523" s="41">
        <f t="shared" si="498"/>
        <v>0</v>
      </c>
    </row>
    <row r="4524" spans="2:14">
      <c r="B4524" s="1">
        <v>37389</v>
      </c>
      <c r="C4524" s="1">
        <f t="shared" si="497"/>
        <v>37377</v>
      </c>
      <c r="E4524" s="42">
        <f>IF(DAY(B4524)&gt;14,VLOOKUP(DATE(YEAR(C4524),MONTH(C4524)-1,DAY(1)),'מדדים וריביות'!B:C,2,FALSE),VLOOKUP(DATE(YEAR(C4524),MONTH(C4524)-2,DAY(1)),'מדדים וריביות'!B:C,2,FALSE))</f>
        <v>26638733.673807301</v>
      </c>
      <c r="F4524" s="43">
        <f>IF($B$5=1,'ריבית יומית'!D4518,'ריבית יומית'!G4518)</f>
        <v>1.0738622586670132E-4</v>
      </c>
      <c r="G4524" s="43">
        <f t="shared" si="492"/>
        <v>1.0738622586670132E-4</v>
      </c>
      <c r="H4524" s="29">
        <f t="shared" si="493"/>
        <v>1.3265904340828911</v>
      </c>
      <c r="I4524" s="30">
        <f>VLOOKUP(B4523,'מדדים וריביות'!B:C,2)</f>
        <v>27304702.0156524</v>
      </c>
      <c r="K4524" s="39">
        <f t="shared" si="494"/>
        <v>0</v>
      </c>
      <c r="L4524" s="39">
        <f t="shared" si="495"/>
        <v>0</v>
      </c>
      <c r="M4524" s="39">
        <f t="shared" si="496"/>
        <v>0</v>
      </c>
      <c r="N4524" s="41">
        <f t="shared" si="498"/>
        <v>0</v>
      </c>
    </row>
    <row r="4525" spans="2:14">
      <c r="B4525" s="1">
        <v>37390</v>
      </c>
      <c r="C4525" s="1">
        <f t="shared" si="497"/>
        <v>37377</v>
      </c>
      <c r="E4525" s="42">
        <f>IF(DAY(B4525)&gt;14,VLOOKUP(DATE(YEAR(C4525),MONTH(C4525)-1,DAY(1)),'מדדים וריביות'!B:C,2,FALSE),VLOOKUP(DATE(YEAR(C4525),MONTH(C4525)-2,DAY(1)),'מדדים וריביות'!B:C,2,FALSE))</f>
        <v>26638733.673807301</v>
      </c>
      <c r="F4525" s="43">
        <f>IF($B$5=1,'ריבית יומית'!D4519,'ריבית יומית'!G4519)</f>
        <v>1.0738622586670132E-4</v>
      </c>
      <c r="G4525" s="43">
        <f t="shared" si="492"/>
        <v>1.0738622586670132E-4</v>
      </c>
      <c r="H4525" s="29">
        <f t="shared" si="493"/>
        <v>1.3264479918392391</v>
      </c>
      <c r="I4525" s="30">
        <f>VLOOKUP(B4524,'מדדים וריביות'!B:C,2)</f>
        <v>27304702.0156524</v>
      </c>
      <c r="K4525" s="39">
        <f t="shared" si="494"/>
        <v>0</v>
      </c>
      <c r="L4525" s="39">
        <f t="shared" si="495"/>
        <v>0</v>
      </c>
      <c r="M4525" s="39">
        <f t="shared" si="496"/>
        <v>0</v>
      </c>
      <c r="N4525" s="41">
        <f t="shared" si="498"/>
        <v>0</v>
      </c>
    </row>
    <row r="4526" spans="2:14">
      <c r="B4526" s="1">
        <v>37391</v>
      </c>
      <c r="C4526" s="1">
        <f t="shared" si="497"/>
        <v>37377</v>
      </c>
      <c r="E4526" s="42">
        <f>IF(DAY(B4526)&gt;14,VLOOKUP(DATE(YEAR(C4526),MONTH(C4526)-1,DAY(1)),'מדדים וריביות'!B:C,2,FALSE),VLOOKUP(DATE(YEAR(C4526),MONTH(C4526)-2,DAY(1)),'מדדים וריביות'!B:C,2,FALSE))</f>
        <v>27048560.345711999</v>
      </c>
      <c r="F4526" s="43">
        <f>IF($B$5=1,'ריבית יומית'!D4520,'ריבית יומית'!G4520)</f>
        <v>1.0738622586670132E-4</v>
      </c>
      <c r="G4526" s="43">
        <f t="shared" si="492"/>
        <v>1.0738622586670132E-4</v>
      </c>
      <c r="H4526" s="29">
        <f t="shared" si="493"/>
        <v>1.3263055648902795</v>
      </c>
      <c r="I4526" s="30">
        <f>VLOOKUP(B4525,'מדדים וריביות'!B:C,2)</f>
        <v>27304702.0156524</v>
      </c>
      <c r="K4526" s="39">
        <f t="shared" si="494"/>
        <v>0</v>
      </c>
      <c r="L4526" s="39">
        <f t="shared" si="495"/>
        <v>0</v>
      </c>
      <c r="M4526" s="39">
        <f t="shared" si="496"/>
        <v>0</v>
      </c>
      <c r="N4526" s="41">
        <f t="shared" si="498"/>
        <v>0</v>
      </c>
    </row>
    <row r="4527" spans="2:14">
      <c r="B4527" s="1">
        <v>37392</v>
      </c>
      <c r="C4527" s="1">
        <f t="shared" si="497"/>
        <v>37377</v>
      </c>
      <c r="E4527" s="42">
        <f>IF(DAY(B4527)&gt;14,VLOOKUP(DATE(YEAR(C4527),MONTH(C4527)-1,DAY(1)),'מדדים וריביות'!B:C,2,FALSE),VLOOKUP(DATE(YEAR(C4527),MONTH(C4527)-2,DAY(1)),'מדדים וריביות'!B:C,2,FALSE))</f>
        <v>27048560.345711999</v>
      </c>
      <c r="F4527" s="43">
        <f>IF($B$5=1,'ריבית יומית'!D4521,'ריבית יומית'!G4521)</f>
        <v>1.0738622586670132E-4</v>
      </c>
      <c r="G4527" s="43">
        <f t="shared" si="492"/>
        <v>1.0738622586670132E-4</v>
      </c>
      <c r="H4527" s="29">
        <f t="shared" si="493"/>
        <v>1.3261631532343703</v>
      </c>
      <c r="I4527" s="30">
        <f>VLOOKUP(B4526,'מדדים וריביות'!B:C,2)</f>
        <v>27304702.0156524</v>
      </c>
      <c r="K4527" s="39">
        <f t="shared" si="494"/>
        <v>0</v>
      </c>
      <c r="L4527" s="39">
        <f t="shared" si="495"/>
        <v>0</v>
      </c>
      <c r="M4527" s="39">
        <f t="shared" si="496"/>
        <v>0</v>
      </c>
      <c r="N4527" s="41">
        <f t="shared" si="498"/>
        <v>0</v>
      </c>
    </row>
    <row r="4528" spans="2:14">
      <c r="B4528" s="1">
        <v>37393</v>
      </c>
      <c r="C4528" s="1">
        <f t="shared" si="497"/>
        <v>37377</v>
      </c>
      <c r="E4528" s="42">
        <f>IF(DAY(B4528)&gt;14,VLOOKUP(DATE(YEAR(C4528),MONTH(C4528)-1,DAY(1)),'מדדים וריביות'!B:C,2,FALSE),VLOOKUP(DATE(YEAR(C4528),MONTH(C4528)-2,DAY(1)),'מדדים וריביות'!B:C,2,FALSE))</f>
        <v>27048560.345711999</v>
      </c>
      <c r="F4528" s="43">
        <f>IF($B$5=1,'ריבית יומית'!D4522,'ריבית יומית'!G4522)</f>
        <v>1.0738622586670132E-4</v>
      </c>
      <c r="G4528" s="43">
        <f t="shared" si="492"/>
        <v>1.0738622586670132E-4</v>
      </c>
      <c r="H4528" s="29">
        <f t="shared" si="493"/>
        <v>1.3260207568698692</v>
      </c>
      <c r="I4528" s="30">
        <f>VLOOKUP(B4527,'מדדים וריביות'!B:C,2)</f>
        <v>27304702.0156524</v>
      </c>
      <c r="K4528" s="39">
        <f t="shared" si="494"/>
        <v>0</v>
      </c>
      <c r="L4528" s="39">
        <f t="shared" si="495"/>
        <v>0</v>
      </c>
      <c r="M4528" s="39">
        <f t="shared" si="496"/>
        <v>0</v>
      </c>
      <c r="N4528" s="41">
        <f t="shared" si="498"/>
        <v>0</v>
      </c>
    </row>
    <row r="4529" spans="2:14">
      <c r="B4529" s="1">
        <v>37394</v>
      </c>
      <c r="C4529" s="1">
        <f t="shared" si="497"/>
        <v>37377</v>
      </c>
      <c r="E4529" s="42">
        <f>IF(DAY(B4529)&gt;14,VLOOKUP(DATE(YEAR(C4529),MONTH(C4529)-1,DAY(1)),'מדדים וריביות'!B:C,2,FALSE),VLOOKUP(DATE(YEAR(C4529),MONTH(C4529)-2,DAY(1)),'מדדים וריביות'!B:C,2,FALSE))</f>
        <v>27048560.345711999</v>
      </c>
      <c r="F4529" s="43">
        <f>IF($B$5=1,'ריבית יומית'!D4523,'ריבית יומית'!G4523)</f>
        <v>1.0738622586670132E-4</v>
      </c>
      <c r="G4529" s="43">
        <f t="shared" si="492"/>
        <v>1.0738622586670132E-4</v>
      </c>
      <c r="H4529" s="29">
        <f t="shared" si="493"/>
        <v>1.3258783757951342</v>
      </c>
      <c r="I4529" s="30">
        <f>VLOOKUP(B4528,'מדדים וריביות'!B:C,2)</f>
        <v>27304702.0156524</v>
      </c>
      <c r="K4529" s="39">
        <f t="shared" si="494"/>
        <v>0</v>
      </c>
      <c r="L4529" s="39">
        <f t="shared" si="495"/>
        <v>0</v>
      </c>
      <c r="M4529" s="39">
        <f t="shared" si="496"/>
        <v>0</v>
      </c>
      <c r="N4529" s="41">
        <f t="shared" si="498"/>
        <v>0</v>
      </c>
    </row>
    <row r="4530" spans="2:14">
      <c r="B4530" s="1">
        <v>37395</v>
      </c>
      <c r="C4530" s="1">
        <f t="shared" si="497"/>
        <v>37377</v>
      </c>
      <c r="E4530" s="42">
        <f>IF(DAY(B4530)&gt;14,VLOOKUP(DATE(YEAR(C4530),MONTH(C4530)-1,DAY(1)),'מדדים וריביות'!B:C,2,FALSE),VLOOKUP(DATE(YEAR(C4530),MONTH(C4530)-2,DAY(1)),'מדדים וריביות'!B:C,2,FALSE))</f>
        <v>27048560.345711999</v>
      </c>
      <c r="F4530" s="43">
        <f>IF($B$5=1,'ריבית יומית'!D4524,'ריבית יומית'!G4524)</f>
        <v>1.0738622586670132E-4</v>
      </c>
      <c r="G4530" s="43">
        <f t="shared" si="492"/>
        <v>1.0738622586670132E-4</v>
      </c>
      <c r="H4530" s="29">
        <f t="shared" si="493"/>
        <v>1.3257360100085238</v>
      </c>
      <c r="I4530" s="30">
        <f>VLOOKUP(B4529,'מדדים וריביות'!B:C,2)</f>
        <v>27304702.0156524</v>
      </c>
      <c r="K4530" s="39">
        <f t="shared" si="494"/>
        <v>0</v>
      </c>
      <c r="L4530" s="39">
        <f t="shared" si="495"/>
        <v>0</v>
      </c>
      <c r="M4530" s="39">
        <f t="shared" si="496"/>
        <v>0</v>
      </c>
      <c r="N4530" s="41">
        <f t="shared" si="498"/>
        <v>0</v>
      </c>
    </row>
    <row r="4531" spans="2:14">
      <c r="B4531" s="1">
        <v>37396</v>
      </c>
      <c r="C4531" s="1">
        <f t="shared" si="497"/>
        <v>37377</v>
      </c>
      <c r="E4531" s="42">
        <f>IF(DAY(B4531)&gt;14,VLOOKUP(DATE(YEAR(C4531),MONTH(C4531)-1,DAY(1)),'מדדים וריביות'!B:C,2,FALSE),VLOOKUP(DATE(YEAR(C4531),MONTH(C4531)-2,DAY(1)),'מדדים וריביות'!B:C,2,FALSE))</f>
        <v>27048560.345711999</v>
      </c>
      <c r="F4531" s="43">
        <f>IF($B$5=1,'ריבית יומית'!D4525,'ריבית יומית'!G4525)</f>
        <v>1.0738622586670132E-4</v>
      </c>
      <c r="G4531" s="43">
        <f t="shared" si="492"/>
        <v>1.0738622586670132E-4</v>
      </c>
      <c r="H4531" s="29">
        <f t="shared" si="493"/>
        <v>1.3255936595083964</v>
      </c>
      <c r="I4531" s="30">
        <f>VLOOKUP(B4530,'מדדים וריביות'!B:C,2)</f>
        <v>27304702.0156524</v>
      </c>
      <c r="K4531" s="39">
        <f t="shared" si="494"/>
        <v>0</v>
      </c>
      <c r="L4531" s="39">
        <f t="shared" si="495"/>
        <v>0</v>
      </c>
      <c r="M4531" s="39">
        <f t="shared" si="496"/>
        <v>0</v>
      </c>
      <c r="N4531" s="41">
        <f t="shared" si="498"/>
        <v>0</v>
      </c>
    </row>
    <row r="4532" spans="2:14">
      <c r="B4532" s="1">
        <v>37397</v>
      </c>
      <c r="C4532" s="1">
        <f t="shared" si="497"/>
        <v>37377</v>
      </c>
      <c r="E4532" s="42">
        <f>IF(DAY(B4532)&gt;14,VLOOKUP(DATE(YEAR(C4532),MONTH(C4532)-1,DAY(1)),'מדדים וריביות'!B:C,2,FALSE),VLOOKUP(DATE(YEAR(C4532),MONTH(C4532)-2,DAY(1)),'מדדים וריביות'!B:C,2,FALSE))</f>
        <v>27048560.345711999</v>
      </c>
      <c r="F4532" s="43">
        <f>IF($B$5=1,'ריבית יומית'!D4526,'ריבית יומית'!G4526)</f>
        <v>1.0738622586670132E-4</v>
      </c>
      <c r="G4532" s="43">
        <f t="shared" si="492"/>
        <v>1.0738622586670132E-4</v>
      </c>
      <c r="H4532" s="29">
        <f t="shared" si="493"/>
        <v>1.3254513242931105</v>
      </c>
      <c r="I4532" s="30">
        <f>VLOOKUP(B4531,'מדדים וריביות'!B:C,2)</f>
        <v>27304702.0156524</v>
      </c>
      <c r="K4532" s="39">
        <f t="shared" si="494"/>
        <v>0</v>
      </c>
      <c r="L4532" s="39">
        <f t="shared" si="495"/>
        <v>0</v>
      </c>
      <c r="M4532" s="39">
        <f t="shared" si="496"/>
        <v>0</v>
      </c>
      <c r="N4532" s="41">
        <f t="shared" si="498"/>
        <v>0</v>
      </c>
    </row>
    <row r="4533" spans="2:14">
      <c r="B4533" s="1">
        <v>37398</v>
      </c>
      <c r="C4533" s="1">
        <f t="shared" si="497"/>
        <v>37377</v>
      </c>
      <c r="E4533" s="42">
        <f>IF(DAY(B4533)&gt;14,VLOOKUP(DATE(YEAR(C4533),MONTH(C4533)-1,DAY(1)),'מדדים וריביות'!B:C,2,FALSE),VLOOKUP(DATE(YEAR(C4533),MONTH(C4533)-2,DAY(1)),'מדדים וריביות'!B:C,2,FALSE))</f>
        <v>27048560.345711999</v>
      </c>
      <c r="F4533" s="43">
        <f>IF($B$5=1,'ריבית יומית'!D4527,'ריבית יומית'!G4527)</f>
        <v>1.0738622586670132E-4</v>
      </c>
      <c r="G4533" s="43">
        <f t="shared" si="492"/>
        <v>1.0738622586670132E-4</v>
      </c>
      <c r="H4533" s="29">
        <f t="shared" si="493"/>
        <v>1.3253090043610249</v>
      </c>
      <c r="I4533" s="30">
        <f>VLOOKUP(B4532,'מדדים וריביות'!B:C,2)</f>
        <v>27304702.0156524</v>
      </c>
      <c r="K4533" s="39">
        <f t="shared" si="494"/>
        <v>0</v>
      </c>
      <c r="L4533" s="39">
        <f t="shared" si="495"/>
        <v>0</v>
      </c>
      <c r="M4533" s="39">
        <f t="shared" si="496"/>
        <v>0</v>
      </c>
      <c r="N4533" s="41">
        <f t="shared" si="498"/>
        <v>0</v>
      </c>
    </row>
    <row r="4534" spans="2:14">
      <c r="B4534" s="1">
        <v>37399</v>
      </c>
      <c r="C4534" s="1">
        <f t="shared" si="497"/>
        <v>37377</v>
      </c>
      <c r="E4534" s="42">
        <f>IF(DAY(B4534)&gt;14,VLOOKUP(DATE(YEAR(C4534),MONTH(C4534)-1,DAY(1)),'מדדים וריביות'!B:C,2,FALSE),VLOOKUP(DATE(YEAR(C4534),MONTH(C4534)-2,DAY(1)),'מדדים וריביות'!B:C,2,FALSE))</f>
        <v>27048560.345711999</v>
      </c>
      <c r="F4534" s="43">
        <f>IF($B$5=1,'ריבית יומית'!D4528,'ריבית יומית'!G4528)</f>
        <v>1.0738622586670132E-4</v>
      </c>
      <c r="G4534" s="43">
        <f t="shared" si="492"/>
        <v>1.0738622586670132E-4</v>
      </c>
      <c r="H4534" s="29">
        <f t="shared" si="493"/>
        <v>1.3251666997104987</v>
      </c>
      <c r="I4534" s="30">
        <f>VLOOKUP(B4533,'מדדים וריביות'!B:C,2)</f>
        <v>27304702.0156524</v>
      </c>
      <c r="K4534" s="39">
        <f t="shared" si="494"/>
        <v>0</v>
      </c>
      <c r="L4534" s="39">
        <f t="shared" si="495"/>
        <v>0</v>
      </c>
      <c r="M4534" s="39">
        <f t="shared" si="496"/>
        <v>0</v>
      </c>
      <c r="N4534" s="41">
        <f t="shared" si="498"/>
        <v>0</v>
      </c>
    </row>
    <row r="4535" spans="2:14">
      <c r="B4535" s="1">
        <v>37400</v>
      </c>
      <c r="C4535" s="1">
        <f t="shared" si="497"/>
        <v>37377</v>
      </c>
      <c r="E4535" s="42">
        <f>IF(DAY(B4535)&gt;14,VLOOKUP(DATE(YEAR(C4535),MONTH(C4535)-1,DAY(1)),'מדדים וריביות'!B:C,2,FALSE),VLOOKUP(DATE(YEAR(C4535),MONTH(C4535)-2,DAY(1)),'מדדים וריביות'!B:C,2,FALSE))</f>
        <v>27048560.345711999</v>
      </c>
      <c r="F4535" s="43">
        <f>IF($B$5=1,'ריבית יומית'!D4529,'ריבית יומית'!G4529)</f>
        <v>1.0738622586670132E-4</v>
      </c>
      <c r="G4535" s="43">
        <f t="shared" si="492"/>
        <v>1.0738622586670132E-4</v>
      </c>
      <c r="H4535" s="29">
        <f t="shared" si="493"/>
        <v>1.3250244103398912</v>
      </c>
      <c r="I4535" s="30">
        <f>VLOOKUP(B4534,'מדדים וריביות'!B:C,2)</f>
        <v>27304702.0156524</v>
      </c>
      <c r="K4535" s="39">
        <f t="shared" si="494"/>
        <v>0</v>
      </c>
      <c r="L4535" s="39">
        <f t="shared" si="495"/>
        <v>0</v>
      </c>
      <c r="M4535" s="39">
        <f t="shared" si="496"/>
        <v>0</v>
      </c>
      <c r="N4535" s="41">
        <f t="shared" si="498"/>
        <v>0</v>
      </c>
    </row>
    <row r="4536" spans="2:14">
      <c r="B4536" s="1">
        <v>37401</v>
      </c>
      <c r="C4536" s="1">
        <f t="shared" si="497"/>
        <v>37377</v>
      </c>
      <c r="E4536" s="42">
        <f>IF(DAY(B4536)&gt;14,VLOOKUP(DATE(YEAR(C4536),MONTH(C4536)-1,DAY(1)),'מדדים וריביות'!B:C,2,FALSE),VLOOKUP(DATE(YEAR(C4536),MONTH(C4536)-2,DAY(1)),'מדדים וריביות'!B:C,2,FALSE))</f>
        <v>27048560.345711999</v>
      </c>
      <c r="F4536" s="43">
        <f>IF($B$5=1,'ריבית יומית'!D4530,'ריבית יומית'!G4530)</f>
        <v>1.0738622586670132E-4</v>
      </c>
      <c r="G4536" s="43">
        <f t="shared" si="492"/>
        <v>1.0738622586670132E-4</v>
      </c>
      <c r="H4536" s="29">
        <f t="shared" si="493"/>
        <v>1.3248821362475613</v>
      </c>
      <c r="I4536" s="30">
        <f>VLOOKUP(B4535,'מדדים וריביות'!B:C,2)</f>
        <v>27304702.0156524</v>
      </c>
      <c r="K4536" s="39">
        <f t="shared" si="494"/>
        <v>0</v>
      </c>
      <c r="L4536" s="39">
        <f t="shared" si="495"/>
        <v>0</v>
      </c>
      <c r="M4536" s="39">
        <f t="shared" si="496"/>
        <v>0</v>
      </c>
      <c r="N4536" s="41">
        <f t="shared" si="498"/>
        <v>0</v>
      </c>
    </row>
    <row r="4537" spans="2:14">
      <c r="B4537" s="1">
        <v>37402</v>
      </c>
      <c r="C4537" s="1">
        <f t="shared" si="497"/>
        <v>37377</v>
      </c>
      <c r="E4537" s="42">
        <f>IF(DAY(B4537)&gt;14,VLOOKUP(DATE(YEAR(C4537),MONTH(C4537)-1,DAY(1)),'מדדים וריביות'!B:C,2,FALSE),VLOOKUP(DATE(YEAR(C4537),MONTH(C4537)-2,DAY(1)),'מדדים וריביות'!B:C,2,FALSE))</f>
        <v>27048560.345711999</v>
      </c>
      <c r="F4537" s="43">
        <f>IF($B$5=1,'ריבית יומית'!D4531,'ריבית יומית'!G4531)</f>
        <v>1.0738622586670132E-4</v>
      </c>
      <c r="G4537" s="43">
        <f t="shared" si="492"/>
        <v>1.0738622586670132E-4</v>
      </c>
      <c r="H4537" s="29">
        <f t="shared" si="493"/>
        <v>1.3247398774318688</v>
      </c>
      <c r="I4537" s="30">
        <f>VLOOKUP(B4536,'מדדים וריביות'!B:C,2)</f>
        <v>27304702.0156524</v>
      </c>
      <c r="K4537" s="39">
        <f t="shared" si="494"/>
        <v>0</v>
      </c>
      <c r="L4537" s="39">
        <f t="shared" si="495"/>
        <v>0</v>
      </c>
      <c r="M4537" s="39">
        <f t="shared" si="496"/>
        <v>0</v>
      </c>
      <c r="N4537" s="41">
        <f t="shared" si="498"/>
        <v>0</v>
      </c>
    </row>
    <row r="4538" spans="2:14">
      <c r="B4538" s="1">
        <v>37403</v>
      </c>
      <c r="C4538" s="1">
        <f t="shared" si="497"/>
        <v>37377</v>
      </c>
      <c r="E4538" s="42">
        <f>IF(DAY(B4538)&gt;14,VLOOKUP(DATE(YEAR(C4538),MONTH(C4538)-1,DAY(1)),'מדדים וריביות'!B:C,2,FALSE),VLOOKUP(DATE(YEAR(C4538),MONTH(C4538)-2,DAY(1)),'מדדים וריביות'!B:C,2,FALSE))</f>
        <v>27048560.345711999</v>
      </c>
      <c r="F4538" s="43">
        <f>IF($B$5=1,'ריבית יומית'!D4532,'ריבית יומית'!G4532)</f>
        <v>1.0738622586670132E-4</v>
      </c>
      <c r="G4538" s="43">
        <f t="shared" si="492"/>
        <v>1.0738622586670132E-4</v>
      </c>
      <c r="H4538" s="29">
        <f t="shared" si="493"/>
        <v>1.3245976338911734</v>
      </c>
      <c r="I4538" s="30">
        <f>VLOOKUP(B4537,'מדדים וריביות'!B:C,2)</f>
        <v>27304702.0156524</v>
      </c>
      <c r="K4538" s="39">
        <f t="shared" si="494"/>
        <v>0</v>
      </c>
      <c r="L4538" s="39">
        <f t="shared" si="495"/>
        <v>0</v>
      </c>
      <c r="M4538" s="39">
        <f t="shared" si="496"/>
        <v>0</v>
      </c>
      <c r="N4538" s="41">
        <f t="shared" si="498"/>
        <v>0</v>
      </c>
    </row>
    <row r="4539" spans="2:14">
      <c r="B4539" s="1">
        <v>37404</v>
      </c>
      <c r="C4539" s="1">
        <f t="shared" si="497"/>
        <v>37377</v>
      </c>
      <c r="E4539" s="42">
        <f>IF(DAY(B4539)&gt;14,VLOOKUP(DATE(YEAR(C4539),MONTH(C4539)-1,DAY(1)),'מדדים וריביות'!B:C,2,FALSE),VLOOKUP(DATE(YEAR(C4539),MONTH(C4539)-2,DAY(1)),'מדדים וריביות'!B:C,2,FALSE))</f>
        <v>27048560.345711999</v>
      </c>
      <c r="F4539" s="43">
        <f>IF($B$5=1,'ריבית יומית'!D4533,'ריבית יומית'!G4533)</f>
        <v>1.0738622586670132E-4</v>
      </c>
      <c r="G4539" s="43">
        <f t="shared" si="492"/>
        <v>1.0738622586670132E-4</v>
      </c>
      <c r="H4539" s="29">
        <f t="shared" si="493"/>
        <v>1.3244554056238347</v>
      </c>
      <c r="I4539" s="30">
        <f>VLOOKUP(B4538,'מדדים וריביות'!B:C,2)</f>
        <v>27304702.0156524</v>
      </c>
      <c r="K4539" s="39">
        <f t="shared" si="494"/>
        <v>0</v>
      </c>
      <c r="L4539" s="39">
        <f t="shared" si="495"/>
        <v>0</v>
      </c>
      <c r="M4539" s="39">
        <f t="shared" si="496"/>
        <v>0</v>
      </c>
      <c r="N4539" s="41">
        <f t="shared" si="498"/>
        <v>0</v>
      </c>
    </row>
    <row r="4540" spans="2:14">
      <c r="B4540" s="1">
        <v>37405</v>
      </c>
      <c r="C4540" s="1">
        <f t="shared" si="497"/>
        <v>37377</v>
      </c>
      <c r="E4540" s="42">
        <f>IF(DAY(B4540)&gt;14,VLOOKUP(DATE(YEAR(C4540),MONTH(C4540)-1,DAY(1)),'מדדים וריביות'!B:C,2,FALSE),VLOOKUP(DATE(YEAR(C4540),MONTH(C4540)-2,DAY(1)),'מדדים וריביות'!B:C,2,FALSE))</f>
        <v>27048560.345711999</v>
      </c>
      <c r="F4540" s="43">
        <f>IF($B$5=1,'ריבית יומית'!D4534,'ריבית יומית'!G4534)</f>
        <v>1.0738622586670132E-4</v>
      </c>
      <c r="G4540" s="43">
        <f t="shared" si="492"/>
        <v>1.0738622586670132E-4</v>
      </c>
      <c r="H4540" s="29">
        <f t="shared" si="493"/>
        <v>1.3243131926282128</v>
      </c>
      <c r="I4540" s="30">
        <f>VLOOKUP(B4539,'מדדים וריביות'!B:C,2)</f>
        <v>27304702.0156524</v>
      </c>
      <c r="K4540" s="39">
        <f t="shared" si="494"/>
        <v>0</v>
      </c>
      <c r="L4540" s="39">
        <f t="shared" si="495"/>
        <v>0</v>
      </c>
      <c r="M4540" s="39">
        <f t="shared" si="496"/>
        <v>0</v>
      </c>
      <c r="N4540" s="41">
        <f t="shared" si="498"/>
        <v>0</v>
      </c>
    </row>
    <row r="4541" spans="2:14">
      <c r="B4541" s="1">
        <v>37406</v>
      </c>
      <c r="C4541" s="1">
        <f t="shared" si="497"/>
        <v>37377</v>
      </c>
      <c r="E4541" s="42">
        <f>IF(DAY(B4541)&gt;14,VLOOKUP(DATE(YEAR(C4541),MONTH(C4541)-1,DAY(1)),'מדדים וריביות'!B:C,2,FALSE),VLOOKUP(DATE(YEAR(C4541),MONTH(C4541)-2,DAY(1)),'מדדים וריביות'!B:C,2,FALSE))</f>
        <v>27048560.345711999</v>
      </c>
      <c r="F4541" s="43">
        <f>IF($B$5=1,'ריבית יומית'!D4535,'ריבית יומית'!G4535)</f>
        <v>1.0738622586670132E-4</v>
      </c>
      <c r="G4541" s="43">
        <f t="shared" si="492"/>
        <v>1.0738622586670132E-4</v>
      </c>
      <c r="H4541" s="29">
        <f t="shared" si="493"/>
        <v>1.3241709949026681</v>
      </c>
      <c r="I4541" s="30">
        <f>VLOOKUP(B4540,'מדדים וריביות'!B:C,2)</f>
        <v>27304702.0156524</v>
      </c>
      <c r="K4541" s="39">
        <f t="shared" si="494"/>
        <v>0</v>
      </c>
      <c r="L4541" s="39">
        <f t="shared" si="495"/>
        <v>0</v>
      </c>
      <c r="M4541" s="39">
        <f t="shared" si="496"/>
        <v>0</v>
      </c>
      <c r="N4541" s="41">
        <f t="shared" si="498"/>
        <v>0</v>
      </c>
    </row>
    <row r="4542" spans="2:14">
      <c r="B4542" s="1">
        <v>37407</v>
      </c>
      <c r="C4542" s="1">
        <f t="shared" si="497"/>
        <v>37377</v>
      </c>
      <c r="E4542" s="42">
        <f>IF(DAY(B4542)&gt;14,VLOOKUP(DATE(YEAR(C4542),MONTH(C4542)-1,DAY(1)),'מדדים וריביות'!B:C,2,FALSE),VLOOKUP(DATE(YEAR(C4542),MONTH(C4542)-2,DAY(1)),'מדדים וריביות'!B:C,2,FALSE))</f>
        <v>27048560.345711999</v>
      </c>
      <c r="F4542" s="43">
        <f>IF($B$5=1,'ריבית יומית'!D4536,'ריבית יומית'!G4536)</f>
        <v>1.0738622586670132E-4</v>
      </c>
      <c r="G4542" s="43">
        <f t="shared" si="492"/>
        <v>1.0738622586670132E-4</v>
      </c>
      <c r="H4542" s="29">
        <f t="shared" si="493"/>
        <v>1.3240288124455608</v>
      </c>
      <c r="I4542" s="30">
        <f>VLOOKUP(B4541,'מדדים וריביות'!B:C,2)</f>
        <v>27304702.0156524</v>
      </c>
      <c r="K4542" s="39">
        <f t="shared" si="494"/>
        <v>0</v>
      </c>
      <c r="L4542" s="39">
        <f t="shared" si="495"/>
        <v>0</v>
      </c>
      <c r="M4542" s="39">
        <f t="shared" si="496"/>
        <v>0</v>
      </c>
      <c r="N4542" s="41">
        <f t="shared" si="498"/>
        <v>0</v>
      </c>
    </row>
    <row r="4543" spans="2:14">
      <c r="B4543" s="1">
        <v>37408</v>
      </c>
      <c r="C4543" s="1">
        <f t="shared" si="497"/>
        <v>37408</v>
      </c>
      <c r="E4543" s="42">
        <f>IF(DAY(B4543)&gt;14,VLOOKUP(DATE(YEAR(C4543),MONTH(C4543)-1,DAY(1)),'מדדים וריביות'!B:C,2,FALSE),VLOOKUP(DATE(YEAR(C4543),MONTH(C4543)-2,DAY(1)),'מדדים וריביות'!B:C,2,FALSE))</f>
        <v>27048560.345711999</v>
      </c>
      <c r="F4543" s="43">
        <f>IF($B$5=1,'ריבית יומית'!D4537,'ריבית יומית'!G4537)</f>
        <v>1.0738622586670132E-4</v>
      </c>
      <c r="G4543" s="43">
        <f t="shared" si="492"/>
        <v>1.0738622586670132E-4</v>
      </c>
      <c r="H4543" s="29">
        <f t="shared" si="493"/>
        <v>1.3238866452552516</v>
      </c>
      <c r="I4543" s="30">
        <f>VLOOKUP(B4542,'מדדים וריביות'!B:C,2)</f>
        <v>27304702.0156524</v>
      </c>
      <c r="K4543" s="39">
        <f t="shared" si="494"/>
        <v>0</v>
      </c>
      <c r="L4543" s="39">
        <f t="shared" si="495"/>
        <v>0</v>
      </c>
      <c r="M4543" s="39">
        <f t="shared" si="496"/>
        <v>0</v>
      </c>
      <c r="N4543" s="41">
        <f t="shared" si="498"/>
        <v>0</v>
      </c>
    </row>
    <row r="4544" spans="2:14">
      <c r="B4544" s="1">
        <v>37409</v>
      </c>
      <c r="C4544" s="1">
        <f t="shared" si="497"/>
        <v>37408</v>
      </c>
      <c r="E4544" s="42">
        <f>IF(DAY(B4544)&gt;14,VLOOKUP(DATE(YEAR(C4544),MONTH(C4544)-1,DAY(1)),'מדדים וריביות'!B:C,2,FALSE),VLOOKUP(DATE(YEAR(C4544),MONTH(C4544)-2,DAY(1)),'מדדים וריביות'!B:C,2,FALSE))</f>
        <v>27048560.345711999</v>
      </c>
      <c r="F4544" s="43">
        <f>IF($B$5=1,'ריבית יומית'!D4538,'ריבית יומית'!G4538)</f>
        <v>1.0738622586670132E-4</v>
      </c>
      <c r="G4544" s="43">
        <f t="shared" si="492"/>
        <v>1.0738622586670132E-4</v>
      </c>
      <c r="H4544" s="29">
        <f t="shared" si="493"/>
        <v>1.323744493330101</v>
      </c>
      <c r="I4544" s="30">
        <f>VLOOKUP(B4543,'מדדים וריביות'!B:C,2)</f>
        <v>27663300.353569102</v>
      </c>
      <c r="K4544" s="39">
        <f t="shared" si="494"/>
        <v>0</v>
      </c>
      <c r="L4544" s="39">
        <f t="shared" si="495"/>
        <v>0</v>
      </c>
      <c r="M4544" s="39">
        <f t="shared" si="496"/>
        <v>0</v>
      </c>
      <c r="N4544" s="41">
        <f t="shared" si="498"/>
        <v>0</v>
      </c>
    </row>
    <row r="4545" spans="2:14">
      <c r="B4545" s="1">
        <v>37410</v>
      </c>
      <c r="C4545" s="1">
        <f t="shared" si="497"/>
        <v>37408</v>
      </c>
      <c r="E4545" s="42">
        <f>IF(DAY(B4545)&gt;14,VLOOKUP(DATE(YEAR(C4545),MONTH(C4545)-1,DAY(1)),'מדדים וריביות'!B:C,2,FALSE),VLOOKUP(DATE(YEAR(C4545),MONTH(C4545)-2,DAY(1)),'מדדים וריביות'!B:C,2,FALSE))</f>
        <v>27048560.345711999</v>
      </c>
      <c r="F4545" s="43">
        <f>IF($B$5=1,'ריבית יומית'!D4539,'ריבית יומית'!G4539)</f>
        <v>1.0738622586670132E-4</v>
      </c>
      <c r="G4545" s="43">
        <f t="shared" si="492"/>
        <v>1.0738622586670132E-4</v>
      </c>
      <c r="H4545" s="29">
        <f t="shared" si="493"/>
        <v>1.32360235666847</v>
      </c>
      <c r="I4545" s="30">
        <f>VLOOKUP(B4544,'מדדים וריביות'!B:C,2)</f>
        <v>27663300.353569102</v>
      </c>
      <c r="K4545" s="39">
        <f t="shared" si="494"/>
        <v>0</v>
      </c>
      <c r="L4545" s="39">
        <f t="shared" si="495"/>
        <v>0</v>
      </c>
      <c r="M4545" s="39">
        <f t="shared" si="496"/>
        <v>0</v>
      </c>
      <c r="N4545" s="41">
        <f t="shared" si="498"/>
        <v>0</v>
      </c>
    </row>
    <row r="4546" spans="2:14">
      <c r="B4546" s="1">
        <v>37411</v>
      </c>
      <c r="C4546" s="1">
        <f t="shared" si="497"/>
        <v>37408</v>
      </c>
      <c r="E4546" s="42">
        <f>IF(DAY(B4546)&gt;14,VLOOKUP(DATE(YEAR(C4546),MONTH(C4546)-1,DAY(1)),'מדדים וריביות'!B:C,2,FALSE),VLOOKUP(DATE(YEAR(C4546),MONTH(C4546)-2,DAY(1)),'מדדים וריביות'!B:C,2,FALSE))</f>
        <v>27048560.345711999</v>
      </c>
      <c r="F4546" s="43">
        <f>IF($B$5=1,'ריבית יומית'!D4540,'ריבית יומית'!G4540)</f>
        <v>1.0738622586670132E-4</v>
      </c>
      <c r="G4546" s="43">
        <f t="shared" si="492"/>
        <v>1.0738622586670132E-4</v>
      </c>
      <c r="H4546" s="29">
        <f t="shared" si="493"/>
        <v>1.3234602352687199</v>
      </c>
      <c r="I4546" s="30">
        <f>VLOOKUP(B4545,'מדדים וריביות'!B:C,2)</f>
        <v>27663300.353569102</v>
      </c>
      <c r="K4546" s="39">
        <f t="shared" si="494"/>
        <v>0</v>
      </c>
      <c r="L4546" s="39">
        <f t="shared" si="495"/>
        <v>0</v>
      </c>
      <c r="M4546" s="39">
        <f t="shared" si="496"/>
        <v>0</v>
      </c>
      <c r="N4546" s="41">
        <f t="shared" si="498"/>
        <v>0</v>
      </c>
    </row>
    <row r="4547" spans="2:14">
      <c r="B4547" s="1">
        <v>37412</v>
      </c>
      <c r="C4547" s="1">
        <f t="shared" si="497"/>
        <v>37408</v>
      </c>
      <c r="E4547" s="42">
        <f>IF(DAY(B4547)&gt;14,VLOOKUP(DATE(YEAR(C4547),MONTH(C4547)-1,DAY(1)),'מדדים וריביות'!B:C,2,FALSE),VLOOKUP(DATE(YEAR(C4547),MONTH(C4547)-2,DAY(1)),'מדדים וריביות'!B:C,2,FALSE))</f>
        <v>27048560.345711999</v>
      </c>
      <c r="F4547" s="43">
        <f>IF($B$5=1,'ריבית יומית'!D4541,'ריבית יומית'!G4541)</f>
        <v>1.0738622586670132E-4</v>
      </c>
      <c r="G4547" s="43">
        <f t="shared" si="492"/>
        <v>1.0738622586670132E-4</v>
      </c>
      <c r="H4547" s="29">
        <f t="shared" si="493"/>
        <v>1.3233181291292118</v>
      </c>
      <c r="I4547" s="30">
        <f>VLOOKUP(B4546,'מדדים וריביות'!B:C,2)</f>
        <v>27663300.353569102</v>
      </c>
      <c r="K4547" s="39">
        <f t="shared" si="494"/>
        <v>0</v>
      </c>
      <c r="L4547" s="39">
        <f t="shared" si="495"/>
        <v>0</v>
      </c>
      <c r="M4547" s="39">
        <f t="shared" si="496"/>
        <v>0</v>
      </c>
      <c r="N4547" s="41">
        <f t="shared" si="498"/>
        <v>0</v>
      </c>
    </row>
    <row r="4548" spans="2:14">
      <c r="B4548" s="1">
        <v>37413</v>
      </c>
      <c r="C4548" s="1">
        <f t="shared" si="497"/>
        <v>37408</v>
      </c>
      <c r="E4548" s="42">
        <f>IF(DAY(B4548)&gt;14,VLOOKUP(DATE(YEAR(C4548),MONTH(C4548)-1,DAY(1)),'מדדים וריביות'!B:C,2,FALSE),VLOOKUP(DATE(YEAR(C4548),MONTH(C4548)-2,DAY(1)),'מדדים וריביות'!B:C,2,FALSE))</f>
        <v>27048560.345711999</v>
      </c>
      <c r="F4548" s="43">
        <f>IF($B$5=1,'ריבית יומית'!D4542,'ריבית יומית'!G4542)</f>
        <v>1.0738622586670132E-4</v>
      </c>
      <c r="G4548" s="43">
        <f t="shared" si="492"/>
        <v>1.0738622586670132E-4</v>
      </c>
      <c r="H4548" s="29">
        <f t="shared" si="493"/>
        <v>1.3231760382483071</v>
      </c>
      <c r="I4548" s="30">
        <f>VLOOKUP(B4547,'מדדים וריביות'!B:C,2)</f>
        <v>27663300.353569102</v>
      </c>
      <c r="K4548" s="39">
        <f t="shared" si="494"/>
        <v>0</v>
      </c>
      <c r="L4548" s="39">
        <f t="shared" si="495"/>
        <v>0</v>
      </c>
      <c r="M4548" s="39">
        <f t="shared" si="496"/>
        <v>0</v>
      </c>
      <c r="N4548" s="41">
        <f t="shared" si="498"/>
        <v>0</v>
      </c>
    </row>
    <row r="4549" spans="2:14">
      <c r="B4549" s="1">
        <v>37414</v>
      </c>
      <c r="C4549" s="1">
        <f t="shared" si="497"/>
        <v>37408</v>
      </c>
      <c r="E4549" s="42">
        <f>IF(DAY(B4549)&gt;14,VLOOKUP(DATE(YEAR(C4549),MONTH(C4549)-1,DAY(1)),'מדדים וריביות'!B:C,2,FALSE),VLOOKUP(DATE(YEAR(C4549),MONTH(C4549)-2,DAY(1)),'מדדים וריביות'!B:C,2,FALSE))</f>
        <v>27048560.345711999</v>
      </c>
      <c r="F4549" s="43">
        <f>IF($B$5=1,'ריבית יומית'!D4543,'ריבית יומית'!G4543)</f>
        <v>1.0738622586670132E-4</v>
      </c>
      <c r="G4549" s="43">
        <f t="shared" si="492"/>
        <v>1.0738622586670132E-4</v>
      </c>
      <c r="H4549" s="29">
        <f t="shared" si="493"/>
        <v>1.3230339626243675</v>
      </c>
      <c r="I4549" s="30">
        <f>VLOOKUP(B4548,'מדדים וריביות'!B:C,2)</f>
        <v>27663300.353569102</v>
      </c>
      <c r="K4549" s="39">
        <f t="shared" si="494"/>
        <v>0</v>
      </c>
      <c r="L4549" s="39">
        <f t="shared" si="495"/>
        <v>0</v>
      </c>
      <c r="M4549" s="39">
        <f t="shared" si="496"/>
        <v>0</v>
      </c>
      <c r="N4549" s="41">
        <f t="shared" si="498"/>
        <v>0</v>
      </c>
    </row>
    <row r="4550" spans="2:14">
      <c r="B4550" s="1">
        <v>37415</v>
      </c>
      <c r="C4550" s="1">
        <f t="shared" si="497"/>
        <v>37408</v>
      </c>
      <c r="E4550" s="42">
        <f>IF(DAY(B4550)&gt;14,VLOOKUP(DATE(YEAR(C4550),MONTH(C4550)-1,DAY(1)),'מדדים וריביות'!B:C,2,FALSE),VLOOKUP(DATE(YEAR(C4550),MONTH(C4550)-2,DAY(1)),'מדדים וריביות'!B:C,2,FALSE))</f>
        <v>27048560.345711999</v>
      </c>
      <c r="F4550" s="43">
        <f>IF($B$5=1,'ריבית יומית'!D4544,'ריבית יומית'!G4544)</f>
        <v>1.0738622586670132E-4</v>
      </c>
      <c r="G4550" s="43">
        <f t="shared" si="492"/>
        <v>1.0738622586670132E-4</v>
      </c>
      <c r="H4550" s="29">
        <f t="shared" si="493"/>
        <v>1.3228919022557546</v>
      </c>
      <c r="I4550" s="30">
        <f>VLOOKUP(B4549,'מדדים וריביות'!B:C,2)</f>
        <v>27663300.353569102</v>
      </c>
      <c r="K4550" s="39">
        <f t="shared" si="494"/>
        <v>0</v>
      </c>
      <c r="L4550" s="39">
        <f t="shared" si="495"/>
        <v>0</v>
      </c>
      <c r="M4550" s="39">
        <f t="shared" si="496"/>
        <v>0</v>
      </c>
      <c r="N4550" s="41">
        <f t="shared" si="498"/>
        <v>0</v>
      </c>
    </row>
    <row r="4551" spans="2:14">
      <c r="B4551" s="1">
        <v>37416</v>
      </c>
      <c r="C4551" s="1">
        <f t="shared" si="497"/>
        <v>37408</v>
      </c>
      <c r="E4551" s="42">
        <f>IF(DAY(B4551)&gt;14,VLOOKUP(DATE(YEAR(C4551),MONTH(C4551)-1,DAY(1)),'מדדים וריביות'!B:C,2,FALSE),VLOOKUP(DATE(YEAR(C4551),MONTH(C4551)-2,DAY(1)),'מדדים וריביות'!B:C,2,FALSE))</f>
        <v>27048560.345711999</v>
      </c>
      <c r="F4551" s="43">
        <f>IF($B$5=1,'ריבית יומית'!D4545,'ריבית יומית'!G4545)</f>
        <v>1.0738622586670132E-4</v>
      </c>
      <c r="G4551" s="43">
        <f t="shared" si="492"/>
        <v>1.0738622586670132E-4</v>
      </c>
      <c r="H4551" s="29">
        <f t="shared" si="493"/>
        <v>1.3227498571408305</v>
      </c>
      <c r="I4551" s="30">
        <f>VLOOKUP(B4550,'מדדים וריביות'!B:C,2)</f>
        <v>27663300.353569102</v>
      </c>
      <c r="K4551" s="39">
        <f t="shared" si="494"/>
        <v>0</v>
      </c>
      <c r="L4551" s="39">
        <f t="shared" si="495"/>
        <v>0</v>
      </c>
      <c r="M4551" s="39">
        <f t="shared" si="496"/>
        <v>0</v>
      </c>
      <c r="N4551" s="41">
        <f t="shared" si="498"/>
        <v>0</v>
      </c>
    </row>
    <row r="4552" spans="2:14">
      <c r="B4552" s="1">
        <v>37417</v>
      </c>
      <c r="C4552" s="1">
        <f t="shared" si="497"/>
        <v>37408</v>
      </c>
      <c r="E4552" s="42">
        <f>IF(DAY(B4552)&gt;14,VLOOKUP(DATE(YEAR(C4552),MONTH(C4552)-1,DAY(1)),'מדדים וריביות'!B:C,2,FALSE),VLOOKUP(DATE(YEAR(C4552),MONTH(C4552)-2,DAY(1)),'מדדים וריביות'!B:C,2,FALSE))</f>
        <v>27048560.345711999</v>
      </c>
      <c r="F4552" s="43">
        <f>IF($B$5=1,'ריבית יומית'!D4546,'ריבית יומית'!G4546)</f>
        <v>1.0738622586670132E-4</v>
      </c>
      <c r="G4552" s="43">
        <f t="shared" si="492"/>
        <v>1.0738622586670132E-4</v>
      </c>
      <c r="H4552" s="29">
        <f t="shared" si="493"/>
        <v>1.3226078272779573</v>
      </c>
      <c r="I4552" s="30">
        <f>VLOOKUP(B4551,'מדדים וריביות'!B:C,2)</f>
        <v>27663300.353569102</v>
      </c>
      <c r="K4552" s="39">
        <f t="shared" si="494"/>
        <v>0</v>
      </c>
      <c r="L4552" s="39">
        <f t="shared" si="495"/>
        <v>0</v>
      </c>
      <c r="M4552" s="39">
        <f t="shared" si="496"/>
        <v>0</v>
      </c>
      <c r="N4552" s="41">
        <f t="shared" si="498"/>
        <v>0</v>
      </c>
    </row>
    <row r="4553" spans="2:14">
      <c r="B4553" s="1">
        <v>37418</v>
      </c>
      <c r="C4553" s="1">
        <f t="shared" si="497"/>
        <v>37408</v>
      </c>
      <c r="E4553" s="42">
        <f>IF(DAY(B4553)&gt;14,VLOOKUP(DATE(YEAR(C4553),MONTH(C4553)-1,DAY(1)),'מדדים וריביות'!B:C,2,FALSE),VLOOKUP(DATE(YEAR(C4553),MONTH(C4553)-2,DAY(1)),'מדדים וריביות'!B:C,2,FALSE))</f>
        <v>27048560.345711999</v>
      </c>
      <c r="F4553" s="43">
        <f>IF($B$5=1,'ריבית יומית'!D4547,'ריבית יומית'!G4547)</f>
        <v>1.0738622586670132E-4</v>
      </c>
      <c r="G4553" s="43">
        <f t="shared" ref="G4553:G4616" si="499">IF(B4553&gt;$B$2,0,F4553)</f>
        <v>1.0738622586670132E-4</v>
      </c>
      <c r="H4553" s="29">
        <f t="shared" ref="H4553:H4616" si="500">H4554*(1+G4553)</f>
        <v>1.3224658126654973</v>
      </c>
      <c r="I4553" s="30">
        <f>VLOOKUP(B4552,'מדדים וריביות'!B:C,2)</f>
        <v>27663300.353569102</v>
      </c>
      <c r="K4553" s="39">
        <f t="shared" ref="K4553:K4616" si="501">$B$4/E4553*D4553-D4553</f>
        <v>0</v>
      </c>
      <c r="L4553" s="39">
        <f t="shared" ref="L4553:L4616" si="502">H4554*D4553-D4553</f>
        <v>0</v>
      </c>
      <c r="M4553" s="39">
        <f t="shared" ref="M4553:M4616" si="503">$B$4/E4553*L4553-L4553</f>
        <v>0</v>
      </c>
      <c r="N4553" s="41">
        <f t="shared" si="498"/>
        <v>0</v>
      </c>
    </row>
    <row r="4554" spans="2:14">
      <c r="B4554" s="1">
        <v>37419</v>
      </c>
      <c r="C4554" s="1">
        <f t="shared" ref="C4554:C4617" si="504">DATE(YEAR(B4554),MONTH(B4554),DAY(1))</f>
        <v>37408</v>
      </c>
      <c r="E4554" s="42">
        <f>IF(DAY(B4554)&gt;14,VLOOKUP(DATE(YEAR(C4554),MONTH(C4554)-1,DAY(1)),'מדדים וריביות'!B:C,2,FALSE),VLOOKUP(DATE(YEAR(C4554),MONTH(C4554)-2,DAY(1)),'מדדים וריביות'!B:C,2,FALSE))</f>
        <v>27048560.345711999</v>
      </c>
      <c r="F4554" s="43">
        <f>IF($B$5=1,'ריבית יומית'!D4548,'ריבית יומית'!G4548)</f>
        <v>1.0738622586670132E-4</v>
      </c>
      <c r="G4554" s="43">
        <f t="shared" si="499"/>
        <v>1.0738622586670132E-4</v>
      </c>
      <c r="H4554" s="29">
        <f t="shared" si="500"/>
        <v>1.3223238133018131</v>
      </c>
      <c r="I4554" s="30">
        <f>VLOOKUP(B4553,'מדדים וריביות'!B:C,2)</f>
        <v>27663300.353569102</v>
      </c>
      <c r="K4554" s="39">
        <f t="shared" si="501"/>
        <v>0</v>
      </c>
      <c r="L4554" s="39">
        <f t="shared" si="502"/>
        <v>0</v>
      </c>
      <c r="M4554" s="39">
        <f t="shared" si="503"/>
        <v>0</v>
      </c>
      <c r="N4554" s="41">
        <f t="shared" ref="N4554:N4617" si="505">SUM(K4554:M4554)</f>
        <v>0</v>
      </c>
    </row>
    <row r="4555" spans="2:14">
      <c r="B4555" s="1">
        <v>37420</v>
      </c>
      <c r="C4555" s="1">
        <f t="shared" si="504"/>
        <v>37408</v>
      </c>
      <c r="E4555" s="42">
        <f>IF(DAY(B4555)&gt;14,VLOOKUP(DATE(YEAR(C4555),MONTH(C4555)-1,DAY(1)),'מדדים וריביות'!B:C,2,FALSE),VLOOKUP(DATE(YEAR(C4555),MONTH(C4555)-2,DAY(1)),'מדדים וריביות'!B:C,2,FALSE))</f>
        <v>27048560.345711999</v>
      </c>
      <c r="F4555" s="43">
        <f>IF($B$5=1,'ריבית יומית'!D4549,'ריבית יומית'!G4549)</f>
        <v>1.0738622586670132E-4</v>
      </c>
      <c r="G4555" s="43">
        <f t="shared" si="499"/>
        <v>1.0738622586670132E-4</v>
      </c>
      <c r="H4555" s="29">
        <f t="shared" si="500"/>
        <v>1.3221818291852674</v>
      </c>
      <c r="I4555" s="30">
        <f>VLOOKUP(B4554,'מדדים וריביות'!B:C,2)</f>
        <v>27663300.353569102</v>
      </c>
      <c r="K4555" s="39">
        <f t="shared" si="501"/>
        <v>0</v>
      </c>
      <c r="L4555" s="39">
        <f t="shared" si="502"/>
        <v>0</v>
      </c>
      <c r="M4555" s="39">
        <f t="shared" si="503"/>
        <v>0</v>
      </c>
      <c r="N4555" s="41">
        <f t="shared" si="505"/>
        <v>0</v>
      </c>
    </row>
    <row r="4556" spans="2:14">
      <c r="B4556" s="1">
        <v>37421</v>
      </c>
      <c r="C4556" s="1">
        <f t="shared" si="504"/>
        <v>37408</v>
      </c>
      <c r="E4556" s="42">
        <f>IF(DAY(B4556)&gt;14,VLOOKUP(DATE(YEAR(C4556),MONTH(C4556)-1,DAY(1)),'מדדים וריביות'!B:C,2,FALSE),VLOOKUP(DATE(YEAR(C4556),MONTH(C4556)-2,DAY(1)),'מדדים וריביות'!B:C,2,FALSE))</f>
        <v>27048560.345711999</v>
      </c>
      <c r="F4556" s="43">
        <f>IF($B$5=1,'ריבית יומית'!D4550,'ריבית יומית'!G4550)</f>
        <v>1.0738622586670132E-4</v>
      </c>
      <c r="G4556" s="43">
        <f t="shared" si="499"/>
        <v>1.0738622586670132E-4</v>
      </c>
      <c r="H4556" s="29">
        <f t="shared" si="500"/>
        <v>1.3220398603142229</v>
      </c>
      <c r="I4556" s="30">
        <f>VLOOKUP(B4555,'מדדים וריביות'!B:C,2)</f>
        <v>27663300.353569102</v>
      </c>
      <c r="K4556" s="39">
        <f t="shared" si="501"/>
        <v>0</v>
      </c>
      <c r="L4556" s="39">
        <f t="shared" si="502"/>
        <v>0</v>
      </c>
      <c r="M4556" s="39">
        <f t="shared" si="503"/>
        <v>0</v>
      </c>
      <c r="N4556" s="41">
        <f t="shared" si="505"/>
        <v>0</v>
      </c>
    </row>
    <row r="4557" spans="2:14">
      <c r="B4557" s="1">
        <v>37422</v>
      </c>
      <c r="C4557" s="1">
        <f t="shared" si="504"/>
        <v>37408</v>
      </c>
      <c r="E4557" s="42">
        <f>IF(DAY(B4557)&gt;14,VLOOKUP(DATE(YEAR(C4557),MONTH(C4557)-1,DAY(1)),'מדדים וריביות'!B:C,2,FALSE),VLOOKUP(DATE(YEAR(C4557),MONTH(C4557)-2,DAY(1)),'מדדים וריביות'!B:C,2,FALSE))</f>
        <v>27304702.0156524</v>
      </c>
      <c r="F4557" s="43">
        <f>IF($B$5=1,'ריבית יומית'!D4551,'ריבית יומית'!G4551)</f>
        <v>1.0738622586670132E-4</v>
      </c>
      <c r="G4557" s="43">
        <f t="shared" si="499"/>
        <v>1.0738622586670132E-4</v>
      </c>
      <c r="H4557" s="29">
        <f t="shared" si="500"/>
        <v>1.3218979066870427</v>
      </c>
      <c r="I4557" s="30">
        <f>VLOOKUP(B4556,'מדדים וריביות'!B:C,2)</f>
        <v>27663300.353569102</v>
      </c>
      <c r="K4557" s="39">
        <f t="shared" si="501"/>
        <v>0</v>
      </c>
      <c r="L4557" s="39">
        <f t="shared" si="502"/>
        <v>0</v>
      </c>
      <c r="M4557" s="39">
        <f t="shared" si="503"/>
        <v>0</v>
      </c>
      <c r="N4557" s="41">
        <f t="shared" si="505"/>
        <v>0</v>
      </c>
    </row>
    <row r="4558" spans="2:14">
      <c r="B4558" s="1">
        <v>37423</v>
      </c>
      <c r="C4558" s="1">
        <f t="shared" si="504"/>
        <v>37408</v>
      </c>
      <c r="E4558" s="42">
        <f>IF(DAY(B4558)&gt;14,VLOOKUP(DATE(YEAR(C4558),MONTH(C4558)-1,DAY(1)),'מדדים וריביות'!B:C,2,FALSE),VLOOKUP(DATE(YEAR(C4558),MONTH(C4558)-2,DAY(1)),'מדדים וריביות'!B:C,2,FALSE))</f>
        <v>27304702.0156524</v>
      </c>
      <c r="F4558" s="43">
        <f>IF($B$5=1,'ריבית יומית'!D4552,'ריבית יומית'!G4552)</f>
        <v>1.0738622586670132E-4</v>
      </c>
      <c r="G4558" s="43">
        <f t="shared" si="499"/>
        <v>1.0738622586670132E-4</v>
      </c>
      <c r="H4558" s="29">
        <f t="shared" si="500"/>
        <v>1.3217559683020899</v>
      </c>
      <c r="I4558" s="30">
        <f>VLOOKUP(B4557,'מדדים וריביות'!B:C,2)</f>
        <v>27663300.353569102</v>
      </c>
      <c r="K4558" s="39">
        <f t="shared" si="501"/>
        <v>0</v>
      </c>
      <c r="L4558" s="39">
        <f t="shared" si="502"/>
        <v>0</v>
      </c>
      <c r="M4558" s="39">
        <f t="shared" si="503"/>
        <v>0</v>
      </c>
      <c r="N4558" s="41">
        <f t="shared" si="505"/>
        <v>0</v>
      </c>
    </row>
    <row r="4559" spans="2:14">
      <c r="B4559" s="1">
        <v>37424</v>
      </c>
      <c r="C4559" s="1">
        <f t="shared" si="504"/>
        <v>37408</v>
      </c>
      <c r="E4559" s="42">
        <f>IF(DAY(B4559)&gt;14,VLOOKUP(DATE(YEAR(C4559),MONTH(C4559)-1,DAY(1)),'מדדים וריביות'!B:C,2,FALSE),VLOOKUP(DATE(YEAR(C4559),MONTH(C4559)-2,DAY(1)),'מדדים וריביות'!B:C,2,FALSE))</f>
        <v>27304702.0156524</v>
      </c>
      <c r="F4559" s="43">
        <f>IF($B$5=1,'ריבית יומית'!D4553,'ריבית יומית'!G4553)</f>
        <v>1.0738622586670132E-4</v>
      </c>
      <c r="G4559" s="43">
        <f t="shared" si="499"/>
        <v>1.0738622586670132E-4</v>
      </c>
      <c r="H4559" s="29">
        <f t="shared" si="500"/>
        <v>1.3216140451577278</v>
      </c>
      <c r="I4559" s="30">
        <f>VLOOKUP(B4558,'מדדים וריביות'!B:C,2)</f>
        <v>27663300.353569102</v>
      </c>
      <c r="K4559" s="39">
        <f t="shared" si="501"/>
        <v>0</v>
      </c>
      <c r="L4559" s="39">
        <f t="shared" si="502"/>
        <v>0</v>
      </c>
      <c r="M4559" s="39">
        <f t="shared" si="503"/>
        <v>0</v>
      </c>
      <c r="N4559" s="41">
        <f t="shared" si="505"/>
        <v>0</v>
      </c>
    </row>
    <row r="4560" spans="2:14">
      <c r="B4560" s="1">
        <v>37425</v>
      </c>
      <c r="C4560" s="1">
        <f t="shared" si="504"/>
        <v>37408</v>
      </c>
      <c r="E4560" s="42">
        <f>IF(DAY(B4560)&gt;14,VLOOKUP(DATE(YEAR(C4560),MONTH(C4560)-1,DAY(1)),'מדדים וריביות'!B:C,2,FALSE),VLOOKUP(DATE(YEAR(C4560),MONTH(C4560)-2,DAY(1)),'מדדים וריביות'!B:C,2,FALSE))</f>
        <v>27304702.0156524</v>
      </c>
      <c r="F4560" s="43">
        <f>IF($B$5=1,'ריבית יומית'!D4554,'ריבית יומית'!G4554)</f>
        <v>1.0738622586670132E-4</v>
      </c>
      <c r="G4560" s="43">
        <f t="shared" si="499"/>
        <v>1.0738622586670132E-4</v>
      </c>
      <c r="H4560" s="29">
        <f t="shared" si="500"/>
        <v>1.3214721372523204</v>
      </c>
      <c r="I4560" s="30">
        <f>VLOOKUP(B4559,'מדדים וריביות'!B:C,2)</f>
        <v>27663300.353569102</v>
      </c>
      <c r="K4560" s="39">
        <f t="shared" si="501"/>
        <v>0</v>
      </c>
      <c r="L4560" s="39">
        <f t="shared" si="502"/>
        <v>0</v>
      </c>
      <c r="M4560" s="39">
        <f t="shared" si="503"/>
        <v>0</v>
      </c>
      <c r="N4560" s="41">
        <f t="shared" si="505"/>
        <v>0</v>
      </c>
    </row>
    <row r="4561" spans="2:14">
      <c r="B4561" s="1">
        <v>37426</v>
      </c>
      <c r="C4561" s="1">
        <f t="shared" si="504"/>
        <v>37408</v>
      </c>
      <c r="E4561" s="42">
        <f>IF(DAY(B4561)&gt;14,VLOOKUP(DATE(YEAR(C4561),MONTH(C4561)-1,DAY(1)),'מדדים וריביות'!B:C,2,FALSE),VLOOKUP(DATE(YEAR(C4561),MONTH(C4561)-2,DAY(1)),'מדדים וריביות'!B:C,2,FALSE))</f>
        <v>27304702.0156524</v>
      </c>
      <c r="F4561" s="43">
        <f>IF($B$5=1,'ריבית יומית'!D4555,'ריבית יומית'!G4555)</f>
        <v>1.0738622586670132E-4</v>
      </c>
      <c r="G4561" s="43">
        <f t="shared" si="499"/>
        <v>1.0738622586670132E-4</v>
      </c>
      <c r="H4561" s="29">
        <f t="shared" si="500"/>
        <v>1.321330244584231</v>
      </c>
      <c r="I4561" s="30">
        <f>VLOOKUP(B4560,'מדדים וריביות'!B:C,2)</f>
        <v>27663300.353569102</v>
      </c>
      <c r="K4561" s="39">
        <f t="shared" si="501"/>
        <v>0</v>
      </c>
      <c r="L4561" s="39">
        <f t="shared" si="502"/>
        <v>0</v>
      </c>
      <c r="M4561" s="39">
        <f t="shared" si="503"/>
        <v>0</v>
      </c>
      <c r="N4561" s="41">
        <f t="shared" si="505"/>
        <v>0</v>
      </c>
    </row>
    <row r="4562" spans="2:14">
      <c r="B4562" s="1">
        <v>37427</v>
      </c>
      <c r="C4562" s="1">
        <f t="shared" si="504"/>
        <v>37408</v>
      </c>
      <c r="E4562" s="42">
        <f>IF(DAY(B4562)&gt;14,VLOOKUP(DATE(YEAR(C4562),MONTH(C4562)-1,DAY(1)),'מדדים וריביות'!B:C,2,FALSE),VLOOKUP(DATE(YEAR(C4562),MONTH(C4562)-2,DAY(1)),'מדדים וריביות'!B:C,2,FALSE))</f>
        <v>27304702.0156524</v>
      </c>
      <c r="F4562" s="43">
        <f>IF($B$5=1,'ריבית יומית'!D4556,'ריבית יומית'!G4556)</f>
        <v>1.0738622586670132E-4</v>
      </c>
      <c r="G4562" s="43">
        <f t="shared" si="499"/>
        <v>1.0738622586670132E-4</v>
      </c>
      <c r="H4562" s="29">
        <f t="shared" si="500"/>
        <v>1.3211883671518236</v>
      </c>
      <c r="I4562" s="30">
        <f>VLOOKUP(B4561,'מדדים וריביות'!B:C,2)</f>
        <v>27663300.353569102</v>
      </c>
      <c r="K4562" s="39">
        <f t="shared" si="501"/>
        <v>0</v>
      </c>
      <c r="L4562" s="39">
        <f t="shared" si="502"/>
        <v>0</v>
      </c>
      <c r="M4562" s="39">
        <f t="shared" si="503"/>
        <v>0</v>
      </c>
      <c r="N4562" s="41">
        <f t="shared" si="505"/>
        <v>0</v>
      </c>
    </row>
    <row r="4563" spans="2:14">
      <c r="B4563" s="1">
        <v>37428</v>
      </c>
      <c r="C4563" s="1">
        <f t="shared" si="504"/>
        <v>37408</v>
      </c>
      <c r="E4563" s="42">
        <f>IF(DAY(B4563)&gt;14,VLOOKUP(DATE(YEAR(C4563),MONTH(C4563)-1,DAY(1)),'מדדים וריביות'!B:C,2,FALSE),VLOOKUP(DATE(YEAR(C4563),MONTH(C4563)-2,DAY(1)),'מדדים וריביות'!B:C,2,FALSE))</f>
        <v>27304702.0156524</v>
      </c>
      <c r="F4563" s="43">
        <f>IF($B$5=1,'ריבית יומית'!D4557,'ריבית יומית'!G4557)</f>
        <v>1.0738622586670132E-4</v>
      </c>
      <c r="G4563" s="43">
        <f t="shared" si="499"/>
        <v>1.0738622586670132E-4</v>
      </c>
      <c r="H4563" s="29">
        <f t="shared" si="500"/>
        <v>1.3210465049534623</v>
      </c>
      <c r="I4563" s="30">
        <f>VLOOKUP(B4562,'מדדים וריביות'!B:C,2)</f>
        <v>27663300.353569102</v>
      </c>
      <c r="K4563" s="39">
        <f t="shared" si="501"/>
        <v>0</v>
      </c>
      <c r="L4563" s="39">
        <f t="shared" si="502"/>
        <v>0</v>
      </c>
      <c r="M4563" s="39">
        <f t="shared" si="503"/>
        <v>0</v>
      </c>
      <c r="N4563" s="41">
        <f t="shared" si="505"/>
        <v>0</v>
      </c>
    </row>
    <row r="4564" spans="2:14">
      <c r="B4564" s="1">
        <v>37429</v>
      </c>
      <c r="C4564" s="1">
        <f t="shared" si="504"/>
        <v>37408</v>
      </c>
      <c r="E4564" s="42">
        <f>IF(DAY(B4564)&gt;14,VLOOKUP(DATE(YEAR(C4564),MONTH(C4564)-1,DAY(1)),'מדדים וריביות'!B:C,2,FALSE),VLOOKUP(DATE(YEAR(C4564),MONTH(C4564)-2,DAY(1)),'מדדים וריביות'!B:C,2,FALSE))</f>
        <v>27304702.0156524</v>
      </c>
      <c r="F4564" s="43">
        <f>IF($B$5=1,'ריבית יומית'!D4558,'ריבית יומית'!G4558)</f>
        <v>1.0738622586670132E-4</v>
      </c>
      <c r="G4564" s="43">
        <f t="shared" si="499"/>
        <v>1.0738622586670132E-4</v>
      </c>
      <c r="H4564" s="29">
        <f t="shared" si="500"/>
        <v>1.3209046579875112</v>
      </c>
      <c r="I4564" s="30">
        <f>VLOOKUP(B4563,'מדדים וריביות'!B:C,2)</f>
        <v>27663300.353569102</v>
      </c>
      <c r="K4564" s="39">
        <f t="shared" si="501"/>
        <v>0</v>
      </c>
      <c r="L4564" s="39">
        <f t="shared" si="502"/>
        <v>0</v>
      </c>
      <c r="M4564" s="39">
        <f t="shared" si="503"/>
        <v>0</v>
      </c>
      <c r="N4564" s="41">
        <f t="shared" si="505"/>
        <v>0</v>
      </c>
    </row>
    <row r="4565" spans="2:14">
      <c r="B4565" s="1">
        <v>37430</v>
      </c>
      <c r="C4565" s="1">
        <f t="shared" si="504"/>
        <v>37408</v>
      </c>
      <c r="E4565" s="42">
        <f>IF(DAY(B4565)&gt;14,VLOOKUP(DATE(YEAR(C4565),MONTH(C4565)-1,DAY(1)),'מדדים וריביות'!B:C,2,FALSE),VLOOKUP(DATE(YEAR(C4565),MONTH(C4565)-2,DAY(1)),'מדדים וריביות'!B:C,2,FALSE))</f>
        <v>27304702.0156524</v>
      </c>
      <c r="F4565" s="43">
        <f>IF($B$5=1,'ריבית יומית'!D4559,'ריבית יומית'!G4559)</f>
        <v>1.0738622586670132E-4</v>
      </c>
      <c r="G4565" s="43">
        <f t="shared" si="499"/>
        <v>1.0738622586670132E-4</v>
      </c>
      <c r="H4565" s="29">
        <f t="shared" si="500"/>
        <v>1.320762826252335</v>
      </c>
      <c r="I4565" s="30">
        <f>VLOOKUP(B4564,'מדדים וריביות'!B:C,2)</f>
        <v>27663300.353569102</v>
      </c>
      <c r="K4565" s="39">
        <f t="shared" si="501"/>
        <v>0</v>
      </c>
      <c r="L4565" s="39">
        <f t="shared" si="502"/>
        <v>0</v>
      </c>
      <c r="M4565" s="39">
        <f t="shared" si="503"/>
        <v>0</v>
      </c>
      <c r="N4565" s="41">
        <f t="shared" si="505"/>
        <v>0</v>
      </c>
    </row>
    <row r="4566" spans="2:14">
      <c r="B4566" s="1">
        <v>37431</v>
      </c>
      <c r="C4566" s="1">
        <f t="shared" si="504"/>
        <v>37408</v>
      </c>
      <c r="E4566" s="42">
        <f>IF(DAY(B4566)&gt;14,VLOOKUP(DATE(YEAR(C4566),MONTH(C4566)-1,DAY(1)),'מדדים וריביות'!B:C,2,FALSE),VLOOKUP(DATE(YEAR(C4566),MONTH(C4566)-2,DAY(1)),'מדדים וריביות'!B:C,2,FALSE))</f>
        <v>27304702.0156524</v>
      </c>
      <c r="F4566" s="43">
        <f>IF($B$5=1,'ריבית יומית'!D4560,'ריבית יומית'!G4560)</f>
        <v>1.0738622586670132E-4</v>
      </c>
      <c r="G4566" s="43">
        <f t="shared" si="499"/>
        <v>1.0738622586670132E-4</v>
      </c>
      <c r="H4566" s="29">
        <f t="shared" si="500"/>
        <v>1.320621009746298</v>
      </c>
      <c r="I4566" s="30">
        <f>VLOOKUP(B4565,'מדדים וריביות'!B:C,2)</f>
        <v>27663300.353569102</v>
      </c>
      <c r="K4566" s="39">
        <f t="shared" si="501"/>
        <v>0</v>
      </c>
      <c r="L4566" s="39">
        <f t="shared" si="502"/>
        <v>0</v>
      </c>
      <c r="M4566" s="39">
        <f t="shared" si="503"/>
        <v>0</v>
      </c>
      <c r="N4566" s="41">
        <f t="shared" si="505"/>
        <v>0</v>
      </c>
    </row>
    <row r="4567" spans="2:14">
      <c r="B4567" s="1">
        <v>37432</v>
      </c>
      <c r="C4567" s="1">
        <f t="shared" si="504"/>
        <v>37408</v>
      </c>
      <c r="E4567" s="42">
        <f>IF(DAY(B4567)&gt;14,VLOOKUP(DATE(YEAR(C4567),MONTH(C4567)-1,DAY(1)),'מדדים וריביות'!B:C,2,FALSE),VLOOKUP(DATE(YEAR(C4567),MONTH(C4567)-2,DAY(1)),'מדדים וריביות'!B:C,2,FALSE))</f>
        <v>27304702.0156524</v>
      </c>
      <c r="F4567" s="43">
        <f>IF($B$5=1,'ריבית יומית'!D4561,'ריבית יומית'!G4561)</f>
        <v>1.0738622586670132E-4</v>
      </c>
      <c r="G4567" s="43">
        <f t="shared" si="499"/>
        <v>1.0738622586670132E-4</v>
      </c>
      <c r="H4567" s="29">
        <f t="shared" si="500"/>
        <v>1.3204792084677652</v>
      </c>
      <c r="I4567" s="30">
        <f>VLOOKUP(B4566,'מדדים וריביות'!B:C,2)</f>
        <v>27663300.353569102</v>
      </c>
      <c r="K4567" s="39">
        <f t="shared" si="501"/>
        <v>0</v>
      </c>
      <c r="L4567" s="39">
        <f t="shared" si="502"/>
        <v>0</v>
      </c>
      <c r="M4567" s="39">
        <f t="shared" si="503"/>
        <v>0</v>
      </c>
      <c r="N4567" s="41">
        <f t="shared" si="505"/>
        <v>0</v>
      </c>
    </row>
    <row r="4568" spans="2:14">
      <c r="B4568" s="1">
        <v>37433</v>
      </c>
      <c r="C4568" s="1">
        <f t="shared" si="504"/>
        <v>37408</v>
      </c>
      <c r="E4568" s="42">
        <f>IF(DAY(B4568)&gt;14,VLOOKUP(DATE(YEAR(C4568),MONTH(C4568)-1,DAY(1)),'מדדים וריביות'!B:C,2,FALSE),VLOOKUP(DATE(YEAR(C4568),MONTH(C4568)-2,DAY(1)),'מדדים וריביות'!B:C,2,FALSE))</f>
        <v>27304702.0156524</v>
      </c>
      <c r="F4568" s="43">
        <f>IF($B$5=1,'ריבית יומית'!D4562,'ריבית יומית'!G4562)</f>
        <v>1.0738622586670132E-4</v>
      </c>
      <c r="G4568" s="43">
        <f t="shared" si="499"/>
        <v>1.0738622586670132E-4</v>
      </c>
      <c r="H4568" s="29">
        <f t="shared" si="500"/>
        <v>1.3203374224151014</v>
      </c>
      <c r="I4568" s="30">
        <f>VLOOKUP(B4567,'מדדים וריביות'!B:C,2)</f>
        <v>27663300.353569102</v>
      </c>
      <c r="K4568" s="39">
        <f t="shared" si="501"/>
        <v>0</v>
      </c>
      <c r="L4568" s="39">
        <f t="shared" si="502"/>
        <v>0</v>
      </c>
      <c r="M4568" s="39">
        <f t="shared" si="503"/>
        <v>0</v>
      </c>
      <c r="N4568" s="41">
        <f t="shared" si="505"/>
        <v>0</v>
      </c>
    </row>
    <row r="4569" spans="2:14">
      <c r="B4569" s="1">
        <v>37434</v>
      </c>
      <c r="C4569" s="1">
        <f t="shared" si="504"/>
        <v>37408</v>
      </c>
      <c r="E4569" s="42">
        <f>IF(DAY(B4569)&gt;14,VLOOKUP(DATE(YEAR(C4569),MONTH(C4569)-1,DAY(1)),'מדדים וריביות'!B:C,2,FALSE),VLOOKUP(DATE(YEAR(C4569),MONTH(C4569)-2,DAY(1)),'מדדים וריביות'!B:C,2,FALSE))</f>
        <v>27304702.0156524</v>
      </c>
      <c r="F4569" s="43">
        <f>IF($B$5=1,'ריבית יומית'!D4563,'ריבית יומית'!G4563)</f>
        <v>1.0738622586670132E-4</v>
      </c>
      <c r="G4569" s="43">
        <f t="shared" si="499"/>
        <v>1.0738622586670132E-4</v>
      </c>
      <c r="H4569" s="29">
        <f t="shared" si="500"/>
        <v>1.320195651586672</v>
      </c>
      <c r="I4569" s="30">
        <f>VLOOKUP(B4568,'מדדים וריביות'!B:C,2)</f>
        <v>27663300.353569102</v>
      </c>
      <c r="K4569" s="39">
        <f t="shared" si="501"/>
        <v>0</v>
      </c>
      <c r="L4569" s="39">
        <f t="shared" si="502"/>
        <v>0</v>
      </c>
      <c r="M4569" s="39">
        <f t="shared" si="503"/>
        <v>0</v>
      </c>
      <c r="N4569" s="41">
        <f t="shared" si="505"/>
        <v>0</v>
      </c>
    </row>
    <row r="4570" spans="2:14">
      <c r="B4570" s="1">
        <v>37435</v>
      </c>
      <c r="C4570" s="1">
        <f t="shared" si="504"/>
        <v>37408</v>
      </c>
      <c r="E4570" s="42">
        <f>IF(DAY(B4570)&gt;14,VLOOKUP(DATE(YEAR(C4570),MONTH(C4570)-1,DAY(1)),'מדדים וריביות'!B:C,2,FALSE),VLOOKUP(DATE(YEAR(C4570),MONTH(C4570)-2,DAY(1)),'מדדים וריביות'!B:C,2,FALSE))</f>
        <v>27304702.0156524</v>
      </c>
      <c r="F4570" s="43">
        <f>IF($B$5=1,'ריבית יומית'!D4564,'ריבית יומית'!G4564)</f>
        <v>1.0738622586670132E-4</v>
      </c>
      <c r="G4570" s="43">
        <f t="shared" si="499"/>
        <v>1.0738622586670132E-4</v>
      </c>
      <c r="H4570" s="29">
        <f t="shared" si="500"/>
        <v>1.3200538959808419</v>
      </c>
      <c r="I4570" s="30">
        <f>VLOOKUP(B4569,'מדדים וריביות'!B:C,2)</f>
        <v>27663300.353569102</v>
      </c>
      <c r="K4570" s="39">
        <f t="shared" si="501"/>
        <v>0</v>
      </c>
      <c r="L4570" s="39">
        <f t="shared" si="502"/>
        <v>0</v>
      </c>
      <c r="M4570" s="39">
        <f t="shared" si="503"/>
        <v>0</v>
      </c>
      <c r="N4570" s="41">
        <f t="shared" si="505"/>
        <v>0</v>
      </c>
    </row>
    <row r="4571" spans="2:14">
      <c r="B4571" s="1">
        <v>37436</v>
      </c>
      <c r="C4571" s="1">
        <f t="shared" si="504"/>
        <v>37408</v>
      </c>
      <c r="E4571" s="42">
        <f>IF(DAY(B4571)&gt;14,VLOOKUP(DATE(YEAR(C4571),MONTH(C4571)-1,DAY(1)),'מדדים וריביות'!B:C,2,FALSE),VLOOKUP(DATE(YEAR(C4571),MONTH(C4571)-2,DAY(1)),'מדדים וריביות'!B:C,2,FALSE))</f>
        <v>27304702.0156524</v>
      </c>
      <c r="F4571" s="43">
        <f>IF($B$5=1,'ריבית יומית'!D4565,'ריבית יומית'!G4565)</f>
        <v>1.0738622586670132E-4</v>
      </c>
      <c r="G4571" s="43">
        <f t="shared" si="499"/>
        <v>1.0738622586670132E-4</v>
      </c>
      <c r="H4571" s="29">
        <f t="shared" si="500"/>
        <v>1.3199121555959767</v>
      </c>
      <c r="I4571" s="30">
        <f>VLOOKUP(B4570,'מדדים וריביות'!B:C,2)</f>
        <v>27663300.353569102</v>
      </c>
      <c r="K4571" s="39">
        <f t="shared" si="501"/>
        <v>0</v>
      </c>
      <c r="L4571" s="39">
        <f t="shared" si="502"/>
        <v>0</v>
      </c>
      <c r="M4571" s="39">
        <f t="shared" si="503"/>
        <v>0</v>
      </c>
      <c r="N4571" s="41">
        <f t="shared" si="505"/>
        <v>0</v>
      </c>
    </row>
    <row r="4572" spans="2:14">
      <c r="B4572" s="1">
        <v>37437</v>
      </c>
      <c r="C4572" s="1">
        <f t="shared" si="504"/>
        <v>37408</v>
      </c>
      <c r="E4572" s="42">
        <f>IF(DAY(B4572)&gt;14,VLOOKUP(DATE(YEAR(C4572),MONTH(C4572)-1,DAY(1)),'מדדים וריביות'!B:C,2,FALSE),VLOOKUP(DATE(YEAR(C4572),MONTH(C4572)-2,DAY(1)),'מדדים וריביות'!B:C,2,FALSE))</f>
        <v>27304702.0156524</v>
      </c>
      <c r="F4572" s="43">
        <f>IF($B$5=1,'ריבית יומית'!D4566,'ריבית יומית'!G4566)</f>
        <v>1.0738622586670132E-4</v>
      </c>
      <c r="G4572" s="43">
        <f t="shared" si="499"/>
        <v>1.0738622586670132E-4</v>
      </c>
      <c r="H4572" s="29">
        <f t="shared" si="500"/>
        <v>1.3197704304304423</v>
      </c>
      <c r="I4572" s="30">
        <f>VLOOKUP(B4571,'מדדים וריביות'!B:C,2)</f>
        <v>27663300.353569102</v>
      </c>
      <c r="K4572" s="39">
        <f t="shared" si="501"/>
        <v>0</v>
      </c>
      <c r="L4572" s="39">
        <f t="shared" si="502"/>
        <v>0</v>
      </c>
      <c r="M4572" s="39">
        <f t="shared" si="503"/>
        <v>0</v>
      </c>
      <c r="N4572" s="41">
        <f t="shared" si="505"/>
        <v>0</v>
      </c>
    </row>
    <row r="4573" spans="2:14">
      <c r="B4573" s="1">
        <v>37438</v>
      </c>
      <c r="C4573" s="1">
        <f t="shared" si="504"/>
        <v>37438</v>
      </c>
      <c r="E4573" s="42">
        <f>IF(DAY(B4573)&gt;14,VLOOKUP(DATE(YEAR(C4573),MONTH(C4573)-1,DAY(1)),'מדדים וריביות'!B:C,2,FALSE),VLOOKUP(DATE(YEAR(C4573),MONTH(C4573)-2,DAY(1)),'מדדים וריביות'!B:C,2,FALSE))</f>
        <v>27304702.0156524</v>
      </c>
      <c r="F4573" s="43">
        <f>IF($B$5=1,'ריבית יומית'!D4567,'ריבית יומית'!G4567)</f>
        <v>1.0738622586670132E-4</v>
      </c>
      <c r="G4573" s="43">
        <f t="shared" si="499"/>
        <v>1.0738622586670132E-4</v>
      </c>
      <c r="H4573" s="29">
        <f t="shared" si="500"/>
        <v>1.3196287204826043</v>
      </c>
      <c r="I4573" s="30">
        <f>VLOOKUP(B4572,'מדדים וריביות'!B:C,2)</f>
        <v>27663300.353569102</v>
      </c>
      <c r="K4573" s="39">
        <f t="shared" si="501"/>
        <v>0</v>
      </c>
      <c r="L4573" s="39">
        <f t="shared" si="502"/>
        <v>0</v>
      </c>
      <c r="M4573" s="39">
        <f t="shared" si="503"/>
        <v>0</v>
      </c>
      <c r="N4573" s="41">
        <f t="shared" si="505"/>
        <v>0</v>
      </c>
    </row>
    <row r="4574" spans="2:14">
      <c r="B4574" s="1">
        <v>37439</v>
      </c>
      <c r="C4574" s="1">
        <f t="shared" si="504"/>
        <v>37438</v>
      </c>
      <c r="E4574" s="42">
        <f>IF(DAY(B4574)&gt;14,VLOOKUP(DATE(YEAR(C4574),MONTH(C4574)-1,DAY(1)),'מדדים וריביות'!B:C,2,FALSE),VLOOKUP(DATE(YEAR(C4574),MONTH(C4574)-2,DAY(1)),'מדדים וריביות'!B:C,2,FALSE))</f>
        <v>27304702.0156524</v>
      </c>
      <c r="F4574" s="43">
        <f>IF($B$5=1,'ריבית יומית'!D4568,'ריבית יומית'!G4568)</f>
        <v>1.0738622586670132E-4</v>
      </c>
      <c r="G4574" s="43">
        <f t="shared" si="499"/>
        <v>1.0738622586670132E-4</v>
      </c>
      <c r="H4574" s="29">
        <f t="shared" si="500"/>
        <v>1.3194870257508289</v>
      </c>
      <c r="I4574" s="30">
        <f>VLOOKUP(B4573,'מדדים וריביות'!B:C,2)</f>
        <v>27842599.5225274</v>
      </c>
      <c r="K4574" s="39">
        <f t="shared" si="501"/>
        <v>0</v>
      </c>
      <c r="L4574" s="39">
        <f t="shared" si="502"/>
        <v>0</v>
      </c>
      <c r="M4574" s="39">
        <f t="shared" si="503"/>
        <v>0</v>
      </c>
      <c r="N4574" s="41">
        <f t="shared" si="505"/>
        <v>0</v>
      </c>
    </row>
    <row r="4575" spans="2:14">
      <c r="B4575" s="1">
        <v>37440</v>
      </c>
      <c r="C4575" s="1">
        <f t="shared" si="504"/>
        <v>37438</v>
      </c>
      <c r="E4575" s="42">
        <f>IF(DAY(B4575)&gt;14,VLOOKUP(DATE(YEAR(C4575),MONTH(C4575)-1,DAY(1)),'מדדים וריביות'!B:C,2,FALSE),VLOOKUP(DATE(YEAR(C4575),MONTH(C4575)-2,DAY(1)),'מדדים וריביות'!B:C,2,FALSE))</f>
        <v>27304702.0156524</v>
      </c>
      <c r="F4575" s="43">
        <f>IF($B$5=1,'ריבית יומית'!D4569,'ריבית יומית'!G4569)</f>
        <v>1.0738622586670132E-4</v>
      </c>
      <c r="G4575" s="43">
        <f t="shared" si="499"/>
        <v>1.0738622586670132E-4</v>
      </c>
      <c r="H4575" s="29">
        <f t="shared" si="500"/>
        <v>1.3193453462334821</v>
      </c>
      <c r="I4575" s="30">
        <f>VLOOKUP(B4574,'מדדים וריביות'!B:C,2)</f>
        <v>27842599.5225274</v>
      </c>
      <c r="K4575" s="39">
        <f t="shared" si="501"/>
        <v>0</v>
      </c>
      <c r="L4575" s="39">
        <f t="shared" si="502"/>
        <v>0</v>
      </c>
      <c r="M4575" s="39">
        <f t="shared" si="503"/>
        <v>0</v>
      </c>
      <c r="N4575" s="41">
        <f t="shared" si="505"/>
        <v>0</v>
      </c>
    </row>
    <row r="4576" spans="2:14">
      <c r="B4576" s="1">
        <v>37441</v>
      </c>
      <c r="C4576" s="1">
        <f t="shared" si="504"/>
        <v>37438</v>
      </c>
      <c r="E4576" s="42">
        <f>IF(DAY(B4576)&gt;14,VLOOKUP(DATE(YEAR(C4576),MONTH(C4576)-1,DAY(1)),'מדדים וריביות'!B:C,2,FALSE),VLOOKUP(DATE(YEAR(C4576),MONTH(C4576)-2,DAY(1)),'מדדים וריביות'!B:C,2,FALSE))</f>
        <v>27304702.0156524</v>
      </c>
      <c r="F4576" s="43">
        <f>IF($B$5=1,'ריבית יומית'!D4570,'ריבית יומית'!G4570)</f>
        <v>1.0738622586670132E-4</v>
      </c>
      <c r="G4576" s="43">
        <f t="shared" si="499"/>
        <v>1.0738622586670132E-4</v>
      </c>
      <c r="H4576" s="29">
        <f t="shared" si="500"/>
        <v>1.3192036819289303</v>
      </c>
      <c r="I4576" s="30">
        <f>VLOOKUP(B4575,'מדדים וריביות'!B:C,2)</f>
        <v>27842599.5225274</v>
      </c>
      <c r="K4576" s="39">
        <f t="shared" si="501"/>
        <v>0</v>
      </c>
      <c r="L4576" s="39">
        <f t="shared" si="502"/>
        <v>0</v>
      </c>
      <c r="M4576" s="39">
        <f t="shared" si="503"/>
        <v>0</v>
      </c>
      <c r="N4576" s="41">
        <f t="shared" si="505"/>
        <v>0</v>
      </c>
    </row>
    <row r="4577" spans="2:14">
      <c r="B4577" s="1">
        <v>37442</v>
      </c>
      <c r="C4577" s="1">
        <f t="shared" si="504"/>
        <v>37438</v>
      </c>
      <c r="E4577" s="42">
        <f>IF(DAY(B4577)&gt;14,VLOOKUP(DATE(YEAR(C4577),MONTH(C4577)-1,DAY(1)),'מדדים וריביות'!B:C,2,FALSE),VLOOKUP(DATE(YEAR(C4577),MONTH(C4577)-2,DAY(1)),'מדדים וריביות'!B:C,2,FALSE))</f>
        <v>27304702.0156524</v>
      </c>
      <c r="F4577" s="43">
        <f>IF($B$5=1,'ריבית יומית'!D4571,'ריבית יומית'!G4571)</f>
        <v>1.0738622586670132E-4</v>
      </c>
      <c r="G4577" s="43">
        <f t="shared" si="499"/>
        <v>1.0738622586670132E-4</v>
      </c>
      <c r="H4577" s="29">
        <f t="shared" si="500"/>
        <v>1.31906203283554</v>
      </c>
      <c r="I4577" s="30">
        <f>VLOOKUP(B4576,'מדדים וריביות'!B:C,2)</f>
        <v>27842599.5225274</v>
      </c>
      <c r="K4577" s="39">
        <f t="shared" si="501"/>
        <v>0</v>
      </c>
      <c r="L4577" s="39">
        <f t="shared" si="502"/>
        <v>0</v>
      </c>
      <c r="M4577" s="39">
        <f t="shared" si="503"/>
        <v>0</v>
      </c>
      <c r="N4577" s="41">
        <f t="shared" si="505"/>
        <v>0</v>
      </c>
    </row>
    <row r="4578" spans="2:14">
      <c r="B4578" s="1">
        <v>37443</v>
      </c>
      <c r="C4578" s="1">
        <f t="shared" si="504"/>
        <v>37438</v>
      </c>
      <c r="E4578" s="42">
        <f>IF(DAY(B4578)&gt;14,VLOOKUP(DATE(YEAR(C4578),MONTH(C4578)-1,DAY(1)),'מדדים וריביות'!B:C,2,FALSE),VLOOKUP(DATE(YEAR(C4578),MONTH(C4578)-2,DAY(1)),'מדדים וריביות'!B:C,2,FALSE))</f>
        <v>27304702.0156524</v>
      </c>
      <c r="F4578" s="43">
        <f>IF($B$5=1,'ריבית יומית'!D4572,'ריבית יומית'!G4572)</f>
        <v>1.0738622586670132E-4</v>
      </c>
      <c r="G4578" s="43">
        <f t="shared" si="499"/>
        <v>1.0738622586670132E-4</v>
      </c>
      <c r="H4578" s="29">
        <f t="shared" si="500"/>
        <v>1.318920398951678</v>
      </c>
      <c r="I4578" s="30">
        <f>VLOOKUP(B4577,'מדדים וריביות'!B:C,2)</f>
        <v>27842599.5225274</v>
      </c>
      <c r="K4578" s="39">
        <f t="shared" si="501"/>
        <v>0</v>
      </c>
      <c r="L4578" s="39">
        <f t="shared" si="502"/>
        <v>0</v>
      </c>
      <c r="M4578" s="39">
        <f t="shared" si="503"/>
        <v>0</v>
      </c>
      <c r="N4578" s="41">
        <f t="shared" si="505"/>
        <v>0</v>
      </c>
    </row>
    <row r="4579" spans="2:14">
      <c r="B4579" s="1">
        <v>37444</v>
      </c>
      <c r="C4579" s="1">
        <f t="shared" si="504"/>
        <v>37438</v>
      </c>
      <c r="E4579" s="42">
        <f>IF(DAY(B4579)&gt;14,VLOOKUP(DATE(YEAR(C4579),MONTH(C4579)-1,DAY(1)),'מדדים וריביות'!B:C,2,FALSE),VLOOKUP(DATE(YEAR(C4579),MONTH(C4579)-2,DAY(1)),'מדדים וריביות'!B:C,2,FALSE))</f>
        <v>27304702.0156524</v>
      </c>
      <c r="F4579" s="43">
        <f>IF($B$5=1,'ריבית יומית'!D4573,'ריבית יומית'!G4573)</f>
        <v>1.0738622586670132E-4</v>
      </c>
      <c r="G4579" s="43">
        <f t="shared" si="499"/>
        <v>1.0738622586670132E-4</v>
      </c>
      <c r="H4579" s="29">
        <f t="shared" si="500"/>
        <v>1.3187787802757112</v>
      </c>
      <c r="I4579" s="30">
        <f>VLOOKUP(B4578,'מדדים וריביות'!B:C,2)</f>
        <v>27842599.5225274</v>
      </c>
      <c r="K4579" s="39">
        <f t="shared" si="501"/>
        <v>0</v>
      </c>
      <c r="L4579" s="39">
        <f t="shared" si="502"/>
        <v>0</v>
      </c>
      <c r="M4579" s="39">
        <f t="shared" si="503"/>
        <v>0</v>
      </c>
      <c r="N4579" s="41">
        <f t="shared" si="505"/>
        <v>0</v>
      </c>
    </row>
    <row r="4580" spans="2:14">
      <c r="B4580" s="1">
        <v>37445</v>
      </c>
      <c r="C4580" s="1">
        <f t="shared" si="504"/>
        <v>37438</v>
      </c>
      <c r="E4580" s="42">
        <f>IF(DAY(B4580)&gt;14,VLOOKUP(DATE(YEAR(C4580),MONTH(C4580)-1,DAY(1)),'מדדים וריביות'!B:C,2,FALSE),VLOOKUP(DATE(YEAR(C4580),MONTH(C4580)-2,DAY(1)),'מדדים וריביות'!B:C,2,FALSE))</f>
        <v>27304702.0156524</v>
      </c>
      <c r="F4580" s="43">
        <f>IF($B$5=1,'ריבית יומית'!D4574,'ריבית יומית'!G4574)</f>
        <v>1.0738622586670132E-4</v>
      </c>
      <c r="G4580" s="43">
        <f t="shared" si="499"/>
        <v>1.0738622586670132E-4</v>
      </c>
      <c r="H4580" s="29">
        <f t="shared" si="500"/>
        <v>1.3186371768060063</v>
      </c>
      <c r="I4580" s="30">
        <f>VLOOKUP(B4579,'מדדים וריביות'!B:C,2)</f>
        <v>27842599.5225274</v>
      </c>
      <c r="K4580" s="39">
        <f t="shared" si="501"/>
        <v>0</v>
      </c>
      <c r="L4580" s="39">
        <f t="shared" si="502"/>
        <v>0</v>
      </c>
      <c r="M4580" s="39">
        <f t="shared" si="503"/>
        <v>0</v>
      </c>
      <c r="N4580" s="41">
        <f t="shared" si="505"/>
        <v>0</v>
      </c>
    </row>
    <row r="4581" spans="2:14">
      <c r="B4581" s="1">
        <v>37446</v>
      </c>
      <c r="C4581" s="1">
        <f t="shared" si="504"/>
        <v>37438</v>
      </c>
      <c r="E4581" s="42">
        <f>IF(DAY(B4581)&gt;14,VLOOKUP(DATE(YEAR(C4581),MONTH(C4581)-1,DAY(1)),'מדדים וריביות'!B:C,2,FALSE),VLOOKUP(DATE(YEAR(C4581),MONTH(C4581)-2,DAY(1)),'מדדים וריביות'!B:C,2,FALSE))</f>
        <v>27304702.0156524</v>
      </c>
      <c r="F4581" s="43">
        <f>IF($B$5=1,'ריבית יומית'!D4575,'ריבית יומית'!G4575)</f>
        <v>1.0738622586670132E-4</v>
      </c>
      <c r="G4581" s="43">
        <f t="shared" si="499"/>
        <v>1.0738622586670132E-4</v>
      </c>
      <c r="H4581" s="29">
        <f t="shared" si="500"/>
        <v>1.3184955885409311</v>
      </c>
      <c r="I4581" s="30">
        <f>VLOOKUP(B4580,'מדדים וריביות'!B:C,2)</f>
        <v>27842599.5225274</v>
      </c>
      <c r="K4581" s="39">
        <f t="shared" si="501"/>
        <v>0</v>
      </c>
      <c r="L4581" s="39">
        <f t="shared" si="502"/>
        <v>0</v>
      </c>
      <c r="M4581" s="39">
        <f t="shared" si="503"/>
        <v>0</v>
      </c>
      <c r="N4581" s="41">
        <f t="shared" si="505"/>
        <v>0</v>
      </c>
    </row>
    <row r="4582" spans="2:14">
      <c r="B4582" s="1">
        <v>37447</v>
      </c>
      <c r="C4582" s="1">
        <f t="shared" si="504"/>
        <v>37438</v>
      </c>
      <c r="E4582" s="42">
        <f>IF(DAY(B4582)&gt;14,VLOOKUP(DATE(YEAR(C4582),MONTH(C4582)-1,DAY(1)),'מדדים וריביות'!B:C,2,FALSE),VLOOKUP(DATE(YEAR(C4582),MONTH(C4582)-2,DAY(1)),'מדדים וריביות'!B:C,2,FALSE))</f>
        <v>27304702.0156524</v>
      </c>
      <c r="F4582" s="43">
        <f>IF($B$5=1,'ריבית יומית'!D4576,'ריבית יומית'!G4576)</f>
        <v>1.0738622586670132E-4</v>
      </c>
      <c r="G4582" s="43">
        <f t="shared" si="499"/>
        <v>1.0738622586670132E-4</v>
      </c>
      <c r="H4582" s="29">
        <f t="shared" si="500"/>
        <v>1.3183540154788527</v>
      </c>
      <c r="I4582" s="30">
        <f>VLOOKUP(B4581,'מדדים וריביות'!B:C,2)</f>
        <v>27842599.5225274</v>
      </c>
      <c r="K4582" s="39">
        <f t="shared" si="501"/>
        <v>0</v>
      </c>
      <c r="L4582" s="39">
        <f t="shared" si="502"/>
        <v>0</v>
      </c>
      <c r="M4582" s="39">
        <f t="shared" si="503"/>
        <v>0</v>
      </c>
      <c r="N4582" s="41">
        <f t="shared" si="505"/>
        <v>0</v>
      </c>
    </row>
    <row r="4583" spans="2:14">
      <c r="B4583" s="1">
        <v>37448</v>
      </c>
      <c r="C4583" s="1">
        <f t="shared" si="504"/>
        <v>37438</v>
      </c>
      <c r="E4583" s="42">
        <f>IF(DAY(B4583)&gt;14,VLOOKUP(DATE(YEAR(C4583),MONTH(C4583)-1,DAY(1)),'מדדים וריביות'!B:C,2,FALSE),VLOOKUP(DATE(YEAR(C4583),MONTH(C4583)-2,DAY(1)),'מדדים וריביות'!B:C,2,FALSE))</f>
        <v>27304702.0156524</v>
      </c>
      <c r="F4583" s="43">
        <f>IF($B$5=1,'ריבית יומית'!D4577,'ריבית יומית'!G4577)</f>
        <v>1.0738622586670132E-4</v>
      </c>
      <c r="G4583" s="43">
        <f t="shared" si="499"/>
        <v>1.0738622586670132E-4</v>
      </c>
      <c r="H4583" s="29">
        <f t="shared" si="500"/>
        <v>1.3182124576181387</v>
      </c>
      <c r="I4583" s="30">
        <f>VLOOKUP(B4582,'מדדים וריביות'!B:C,2)</f>
        <v>27842599.5225274</v>
      </c>
      <c r="K4583" s="39">
        <f t="shared" si="501"/>
        <v>0</v>
      </c>
      <c r="L4583" s="39">
        <f t="shared" si="502"/>
        <v>0</v>
      </c>
      <c r="M4583" s="39">
        <f t="shared" si="503"/>
        <v>0</v>
      </c>
      <c r="N4583" s="41">
        <f t="shared" si="505"/>
        <v>0</v>
      </c>
    </row>
    <row r="4584" spans="2:14">
      <c r="B4584" s="1">
        <v>37449</v>
      </c>
      <c r="C4584" s="1">
        <f t="shared" si="504"/>
        <v>37438</v>
      </c>
      <c r="E4584" s="42">
        <f>IF(DAY(B4584)&gt;14,VLOOKUP(DATE(YEAR(C4584),MONTH(C4584)-1,DAY(1)),'מדדים וריביות'!B:C,2,FALSE),VLOOKUP(DATE(YEAR(C4584),MONTH(C4584)-2,DAY(1)),'מדדים וריביות'!B:C,2,FALSE))</f>
        <v>27304702.0156524</v>
      </c>
      <c r="F4584" s="43">
        <f>IF($B$5=1,'ריבית יומית'!D4578,'ריבית יומית'!G4578)</f>
        <v>1.0738622586670132E-4</v>
      </c>
      <c r="G4584" s="43">
        <f t="shared" si="499"/>
        <v>1.0738622586670132E-4</v>
      </c>
      <c r="H4584" s="29">
        <f t="shared" si="500"/>
        <v>1.3180709149571568</v>
      </c>
      <c r="I4584" s="30">
        <f>VLOOKUP(B4583,'מדדים וריביות'!B:C,2)</f>
        <v>27842599.5225274</v>
      </c>
      <c r="K4584" s="39">
        <f t="shared" si="501"/>
        <v>0</v>
      </c>
      <c r="L4584" s="39">
        <f t="shared" si="502"/>
        <v>0</v>
      </c>
      <c r="M4584" s="39">
        <f t="shared" si="503"/>
        <v>0</v>
      </c>
      <c r="N4584" s="41">
        <f t="shared" si="505"/>
        <v>0</v>
      </c>
    </row>
    <row r="4585" spans="2:14">
      <c r="B4585" s="1">
        <v>37450</v>
      </c>
      <c r="C4585" s="1">
        <f t="shared" si="504"/>
        <v>37438</v>
      </c>
      <c r="E4585" s="42">
        <f>IF(DAY(B4585)&gt;14,VLOOKUP(DATE(YEAR(C4585),MONTH(C4585)-1,DAY(1)),'מדדים וריביות'!B:C,2,FALSE),VLOOKUP(DATE(YEAR(C4585),MONTH(C4585)-2,DAY(1)),'מדדים וריביות'!B:C,2,FALSE))</f>
        <v>27304702.0156524</v>
      </c>
      <c r="F4585" s="43">
        <f>IF($B$5=1,'ריבית יומית'!D4579,'ריבית יומית'!G4579)</f>
        <v>1.0738622586670132E-4</v>
      </c>
      <c r="G4585" s="43">
        <f t="shared" si="499"/>
        <v>1.0738622586670132E-4</v>
      </c>
      <c r="H4585" s="29">
        <f t="shared" si="500"/>
        <v>1.317929387494275</v>
      </c>
      <c r="I4585" s="30">
        <f>VLOOKUP(B4584,'מדדים וריביות'!B:C,2)</f>
        <v>27842599.5225274</v>
      </c>
      <c r="K4585" s="39">
        <f t="shared" si="501"/>
        <v>0</v>
      </c>
      <c r="L4585" s="39">
        <f t="shared" si="502"/>
        <v>0</v>
      </c>
      <c r="M4585" s="39">
        <f t="shared" si="503"/>
        <v>0</v>
      </c>
      <c r="N4585" s="41">
        <f t="shared" si="505"/>
        <v>0</v>
      </c>
    </row>
    <row r="4586" spans="2:14">
      <c r="B4586" s="1">
        <v>37451</v>
      </c>
      <c r="C4586" s="1">
        <f t="shared" si="504"/>
        <v>37438</v>
      </c>
      <c r="E4586" s="42">
        <f>IF(DAY(B4586)&gt;14,VLOOKUP(DATE(YEAR(C4586),MONTH(C4586)-1,DAY(1)),'מדדים וריביות'!B:C,2,FALSE),VLOOKUP(DATE(YEAR(C4586),MONTH(C4586)-2,DAY(1)),'מדדים וריביות'!B:C,2,FALSE))</f>
        <v>27304702.0156524</v>
      </c>
      <c r="F4586" s="43">
        <f>IF($B$5=1,'ריבית יומית'!D4580,'ריבית יומית'!G4580)</f>
        <v>1.0738622586670132E-4</v>
      </c>
      <c r="G4586" s="43">
        <f t="shared" si="499"/>
        <v>1.0738622586670132E-4</v>
      </c>
      <c r="H4586" s="29">
        <f t="shared" si="500"/>
        <v>1.3177878752278613</v>
      </c>
      <c r="I4586" s="30">
        <f>VLOOKUP(B4585,'מדדים וריביות'!B:C,2)</f>
        <v>27842599.5225274</v>
      </c>
      <c r="K4586" s="39">
        <f t="shared" si="501"/>
        <v>0</v>
      </c>
      <c r="L4586" s="39">
        <f t="shared" si="502"/>
        <v>0</v>
      </c>
      <c r="M4586" s="39">
        <f t="shared" si="503"/>
        <v>0</v>
      </c>
      <c r="N4586" s="41">
        <f t="shared" si="505"/>
        <v>0</v>
      </c>
    </row>
    <row r="4587" spans="2:14">
      <c r="B4587" s="1">
        <v>37452</v>
      </c>
      <c r="C4587" s="1">
        <f t="shared" si="504"/>
        <v>37438</v>
      </c>
      <c r="E4587" s="42">
        <f>IF(DAY(B4587)&gt;14,VLOOKUP(DATE(YEAR(C4587),MONTH(C4587)-1,DAY(1)),'מדדים וריביות'!B:C,2,FALSE),VLOOKUP(DATE(YEAR(C4587),MONTH(C4587)-2,DAY(1)),'מדדים וריביות'!B:C,2,FALSE))</f>
        <v>27663300.353569102</v>
      </c>
      <c r="F4587" s="43">
        <f>IF($B$5=1,'ריבית יומית'!D4581,'ריבית יומית'!G4581)</f>
        <v>1.0738622586670132E-4</v>
      </c>
      <c r="G4587" s="43">
        <f t="shared" si="499"/>
        <v>1.0738622586670132E-4</v>
      </c>
      <c r="H4587" s="29">
        <f t="shared" si="500"/>
        <v>1.3176463781562842</v>
      </c>
      <c r="I4587" s="30">
        <f>VLOOKUP(B4586,'מדדים וריביות'!B:C,2)</f>
        <v>27842599.5225274</v>
      </c>
      <c r="K4587" s="39">
        <f t="shared" si="501"/>
        <v>0</v>
      </c>
      <c r="L4587" s="39">
        <f t="shared" si="502"/>
        <v>0</v>
      </c>
      <c r="M4587" s="39">
        <f t="shared" si="503"/>
        <v>0</v>
      </c>
      <c r="N4587" s="41">
        <f t="shared" si="505"/>
        <v>0</v>
      </c>
    </row>
    <row r="4588" spans="2:14">
      <c r="B4588" s="1">
        <v>37453</v>
      </c>
      <c r="C4588" s="1">
        <f t="shared" si="504"/>
        <v>37438</v>
      </c>
      <c r="E4588" s="42">
        <f>IF(DAY(B4588)&gt;14,VLOOKUP(DATE(YEAR(C4588),MONTH(C4588)-1,DAY(1)),'מדדים וריביות'!B:C,2,FALSE),VLOOKUP(DATE(YEAR(C4588),MONTH(C4588)-2,DAY(1)),'מדדים וריביות'!B:C,2,FALSE))</f>
        <v>27663300.353569102</v>
      </c>
      <c r="F4588" s="43">
        <f>IF($B$5=1,'ריבית יומית'!D4582,'ריבית יומית'!G4582)</f>
        <v>1.0738622586670132E-4</v>
      </c>
      <c r="G4588" s="43">
        <f t="shared" si="499"/>
        <v>1.0738622586670132E-4</v>
      </c>
      <c r="H4588" s="29">
        <f t="shared" si="500"/>
        <v>1.3175048962779119</v>
      </c>
      <c r="I4588" s="30">
        <f>VLOOKUP(B4587,'מדדים וריביות'!B:C,2)</f>
        <v>27842599.5225274</v>
      </c>
      <c r="K4588" s="39">
        <f t="shared" si="501"/>
        <v>0</v>
      </c>
      <c r="L4588" s="39">
        <f t="shared" si="502"/>
        <v>0</v>
      </c>
      <c r="M4588" s="39">
        <f t="shared" si="503"/>
        <v>0</v>
      </c>
      <c r="N4588" s="41">
        <f t="shared" si="505"/>
        <v>0</v>
      </c>
    </row>
    <row r="4589" spans="2:14">
      <c r="B4589" s="1">
        <v>37454</v>
      </c>
      <c r="C4589" s="1">
        <f t="shared" si="504"/>
        <v>37438</v>
      </c>
      <c r="E4589" s="42">
        <f>IF(DAY(B4589)&gt;14,VLOOKUP(DATE(YEAR(C4589),MONTH(C4589)-1,DAY(1)),'מדדים וריביות'!B:C,2,FALSE),VLOOKUP(DATE(YEAR(C4589),MONTH(C4589)-2,DAY(1)),'מדדים וריביות'!B:C,2,FALSE))</f>
        <v>27663300.353569102</v>
      </c>
      <c r="F4589" s="43">
        <f>IF($B$5=1,'ריבית יומית'!D4583,'ריבית יומית'!G4583)</f>
        <v>1.0738622586670132E-4</v>
      </c>
      <c r="G4589" s="43">
        <f t="shared" si="499"/>
        <v>1.0738622586670132E-4</v>
      </c>
      <c r="H4589" s="29">
        <f t="shared" si="500"/>
        <v>1.3173634295911132</v>
      </c>
      <c r="I4589" s="30">
        <f>VLOOKUP(B4588,'מדדים וריביות'!B:C,2)</f>
        <v>27842599.5225274</v>
      </c>
      <c r="K4589" s="39">
        <f t="shared" si="501"/>
        <v>0</v>
      </c>
      <c r="L4589" s="39">
        <f t="shared" si="502"/>
        <v>0</v>
      </c>
      <c r="M4589" s="39">
        <f t="shared" si="503"/>
        <v>0</v>
      </c>
      <c r="N4589" s="41">
        <f t="shared" si="505"/>
        <v>0</v>
      </c>
    </row>
    <row r="4590" spans="2:14">
      <c r="B4590" s="1">
        <v>37455</v>
      </c>
      <c r="C4590" s="1">
        <f t="shared" si="504"/>
        <v>37438</v>
      </c>
      <c r="E4590" s="42">
        <f>IF(DAY(B4590)&gt;14,VLOOKUP(DATE(YEAR(C4590),MONTH(C4590)-1,DAY(1)),'מדדים וריביות'!B:C,2,FALSE),VLOOKUP(DATE(YEAR(C4590),MONTH(C4590)-2,DAY(1)),'מדדים וריביות'!B:C,2,FALSE))</f>
        <v>27663300.353569102</v>
      </c>
      <c r="F4590" s="43">
        <f>IF($B$5=1,'ריבית יומית'!D4584,'ריבית יומית'!G4584)</f>
        <v>1.0738622586670132E-4</v>
      </c>
      <c r="G4590" s="43">
        <f t="shared" si="499"/>
        <v>1.0738622586670132E-4</v>
      </c>
      <c r="H4590" s="29">
        <f t="shared" si="500"/>
        <v>1.3172219780942569</v>
      </c>
      <c r="I4590" s="30">
        <f>VLOOKUP(B4589,'מדדים וריביות'!B:C,2)</f>
        <v>27842599.5225274</v>
      </c>
      <c r="K4590" s="39">
        <f t="shared" si="501"/>
        <v>0</v>
      </c>
      <c r="L4590" s="39">
        <f t="shared" si="502"/>
        <v>0</v>
      </c>
      <c r="M4590" s="39">
        <f t="shared" si="503"/>
        <v>0</v>
      </c>
      <c r="N4590" s="41">
        <f t="shared" si="505"/>
        <v>0</v>
      </c>
    </row>
    <row r="4591" spans="2:14">
      <c r="B4591" s="1">
        <v>37456</v>
      </c>
      <c r="C4591" s="1">
        <f t="shared" si="504"/>
        <v>37438</v>
      </c>
      <c r="E4591" s="42">
        <f>IF(DAY(B4591)&gt;14,VLOOKUP(DATE(YEAR(C4591),MONTH(C4591)-1,DAY(1)),'מדדים וריביות'!B:C,2,FALSE),VLOOKUP(DATE(YEAR(C4591),MONTH(C4591)-2,DAY(1)),'מדדים וריביות'!B:C,2,FALSE))</f>
        <v>27663300.353569102</v>
      </c>
      <c r="F4591" s="43">
        <f>IF($B$5=1,'ריבית יומית'!D4585,'ריבית יומית'!G4585)</f>
        <v>1.0738622586670132E-4</v>
      </c>
      <c r="G4591" s="43">
        <f t="shared" si="499"/>
        <v>1.0738622586670132E-4</v>
      </c>
      <c r="H4591" s="29">
        <f t="shared" si="500"/>
        <v>1.3170805417857121</v>
      </c>
      <c r="I4591" s="30">
        <f>VLOOKUP(B4590,'מדדים וריביות'!B:C,2)</f>
        <v>27842599.5225274</v>
      </c>
      <c r="K4591" s="39">
        <f t="shared" si="501"/>
        <v>0</v>
      </c>
      <c r="L4591" s="39">
        <f t="shared" si="502"/>
        <v>0</v>
      </c>
      <c r="M4591" s="39">
        <f t="shared" si="503"/>
        <v>0</v>
      </c>
      <c r="N4591" s="41">
        <f t="shared" si="505"/>
        <v>0</v>
      </c>
    </row>
    <row r="4592" spans="2:14">
      <c r="B4592" s="1">
        <v>37457</v>
      </c>
      <c r="C4592" s="1">
        <f t="shared" si="504"/>
        <v>37438</v>
      </c>
      <c r="E4592" s="42">
        <f>IF(DAY(B4592)&gt;14,VLOOKUP(DATE(YEAR(C4592),MONTH(C4592)-1,DAY(1)),'מדדים וריביות'!B:C,2,FALSE),VLOOKUP(DATE(YEAR(C4592),MONTH(C4592)-2,DAY(1)),'מדדים וריביות'!B:C,2,FALSE))</f>
        <v>27663300.353569102</v>
      </c>
      <c r="F4592" s="43">
        <f>IF($B$5=1,'ריבית יומית'!D4586,'ריבית יומית'!G4586)</f>
        <v>1.0738622586670132E-4</v>
      </c>
      <c r="G4592" s="43">
        <f t="shared" si="499"/>
        <v>1.0738622586670132E-4</v>
      </c>
      <c r="H4592" s="29">
        <f t="shared" si="500"/>
        <v>1.3169391206638479</v>
      </c>
      <c r="I4592" s="30">
        <f>VLOOKUP(B4591,'מדדים וריביות'!B:C,2)</f>
        <v>27842599.5225274</v>
      </c>
      <c r="K4592" s="39">
        <f t="shared" si="501"/>
        <v>0</v>
      </c>
      <c r="L4592" s="39">
        <f t="shared" si="502"/>
        <v>0</v>
      </c>
      <c r="M4592" s="39">
        <f t="shared" si="503"/>
        <v>0</v>
      </c>
      <c r="N4592" s="41">
        <f t="shared" si="505"/>
        <v>0</v>
      </c>
    </row>
    <row r="4593" spans="2:14">
      <c r="B4593" s="1">
        <v>37458</v>
      </c>
      <c r="C4593" s="1">
        <f t="shared" si="504"/>
        <v>37438</v>
      </c>
      <c r="E4593" s="42">
        <f>IF(DAY(B4593)&gt;14,VLOOKUP(DATE(YEAR(C4593),MONTH(C4593)-1,DAY(1)),'מדדים וריביות'!B:C,2,FALSE),VLOOKUP(DATE(YEAR(C4593),MONTH(C4593)-2,DAY(1)),'מדדים וריביות'!B:C,2,FALSE))</f>
        <v>27663300.353569102</v>
      </c>
      <c r="F4593" s="43">
        <f>IF($B$5=1,'ריבית יומית'!D4587,'ריבית יומית'!G4587)</f>
        <v>1.0738622586670132E-4</v>
      </c>
      <c r="G4593" s="43">
        <f t="shared" si="499"/>
        <v>1.0738622586670132E-4</v>
      </c>
      <c r="H4593" s="29">
        <f t="shared" si="500"/>
        <v>1.3167977147270336</v>
      </c>
      <c r="I4593" s="30">
        <f>VLOOKUP(B4592,'מדדים וריביות'!B:C,2)</f>
        <v>27842599.5225274</v>
      </c>
      <c r="K4593" s="39">
        <f t="shared" si="501"/>
        <v>0</v>
      </c>
      <c r="L4593" s="39">
        <f t="shared" si="502"/>
        <v>0</v>
      </c>
      <c r="M4593" s="39">
        <f t="shared" si="503"/>
        <v>0</v>
      </c>
      <c r="N4593" s="41">
        <f t="shared" si="505"/>
        <v>0</v>
      </c>
    </row>
    <row r="4594" spans="2:14">
      <c r="B4594" s="1">
        <v>37459</v>
      </c>
      <c r="C4594" s="1">
        <f t="shared" si="504"/>
        <v>37438</v>
      </c>
      <c r="E4594" s="42">
        <f>IF(DAY(B4594)&gt;14,VLOOKUP(DATE(YEAR(C4594),MONTH(C4594)-1,DAY(1)),'מדדים וריביות'!B:C,2,FALSE),VLOOKUP(DATE(YEAR(C4594),MONTH(C4594)-2,DAY(1)),'מדדים וריביות'!B:C,2,FALSE))</f>
        <v>27663300.353569102</v>
      </c>
      <c r="F4594" s="43">
        <f>IF($B$5=1,'ריבית יומית'!D4588,'ריבית יומית'!G4588)</f>
        <v>1.0738622586670132E-4</v>
      </c>
      <c r="G4594" s="43">
        <f t="shared" si="499"/>
        <v>1.0738622586670132E-4</v>
      </c>
      <c r="H4594" s="29">
        <f t="shared" si="500"/>
        <v>1.3166563239736384</v>
      </c>
      <c r="I4594" s="30">
        <f>VLOOKUP(B4593,'מדדים וריביות'!B:C,2)</f>
        <v>27842599.5225274</v>
      </c>
      <c r="K4594" s="39">
        <f t="shared" si="501"/>
        <v>0</v>
      </c>
      <c r="L4594" s="39">
        <f t="shared" si="502"/>
        <v>0</v>
      </c>
      <c r="M4594" s="39">
        <f t="shared" si="503"/>
        <v>0</v>
      </c>
      <c r="N4594" s="41">
        <f t="shared" si="505"/>
        <v>0</v>
      </c>
    </row>
    <row r="4595" spans="2:14">
      <c r="B4595" s="1">
        <v>37460</v>
      </c>
      <c r="C4595" s="1">
        <f t="shared" si="504"/>
        <v>37438</v>
      </c>
      <c r="E4595" s="42">
        <f>IF(DAY(B4595)&gt;14,VLOOKUP(DATE(YEAR(C4595),MONTH(C4595)-1,DAY(1)),'מדדים וריביות'!B:C,2,FALSE),VLOOKUP(DATE(YEAR(C4595),MONTH(C4595)-2,DAY(1)),'מדדים וריביות'!B:C,2,FALSE))</f>
        <v>27663300.353569102</v>
      </c>
      <c r="F4595" s="43">
        <f>IF($B$5=1,'ריבית יומית'!D4589,'ריבית יומית'!G4589)</f>
        <v>1.0738622586670132E-4</v>
      </c>
      <c r="G4595" s="43">
        <f t="shared" si="499"/>
        <v>1.0738622586670132E-4</v>
      </c>
      <c r="H4595" s="29">
        <f t="shared" si="500"/>
        <v>1.3165149484020324</v>
      </c>
      <c r="I4595" s="30">
        <f>VLOOKUP(B4594,'מדדים וריביות'!B:C,2)</f>
        <v>27842599.5225274</v>
      </c>
      <c r="K4595" s="39">
        <f t="shared" si="501"/>
        <v>0</v>
      </c>
      <c r="L4595" s="39">
        <f t="shared" si="502"/>
        <v>0</v>
      </c>
      <c r="M4595" s="39">
        <f t="shared" si="503"/>
        <v>0</v>
      </c>
      <c r="N4595" s="41">
        <f t="shared" si="505"/>
        <v>0</v>
      </c>
    </row>
    <row r="4596" spans="2:14">
      <c r="B4596" s="1">
        <v>37461</v>
      </c>
      <c r="C4596" s="1">
        <f t="shared" si="504"/>
        <v>37438</v>
      </c>
      <c r="E4596" s="42">
        <f>IF(DAY(B4596)&gt;14,VLOOKUP(DATE(YEAR(C4596),MONTH(C4596)-1,DAY(1)),'מדדים וריביות'!B:C,2,FALSE),VLOOKUP(DATE(YEAR(C4596),MONTH(C4596)-2,DAY(1)),'מדדים וריביות'!B:C,2,FALSE))</f>
        <v>27663300.353569102</v>
      </c>
      <c r="F4596" s="43">
        <f>IF($B$5=1,'ריבית יומית'!D4590,'ריבית יומית'!G4590)</f>
        <v>1.0738622586670132E-4</v>
      </c>
      <c r="G4596" s="43">
        <f t="shared" si="499"/>
        <v>1.0738622586670132E-4</v>
      </c>
      <c r="H4596" s="29">
        <f t="shared" si="500"/>
        <v>1.3163735880105853</v>
      </c>
      <c r="I4596" s="30">
        <f>VLOOKUP(B4595,'מדדים וריביות'!B:C,2)</f>
        <v>27842599.5225274</v>
      </c>
      <c r="K4596" s="39">
        <f t="shared" si="501"/>
        <v>0</v>
      </c>
      <c r="L4596" s="39">
        <f t="shared" si="502"/>
        <v>0</v>
      </c>
      <c r="M4596" s="39">
        <f t="shared" si="503"/>
        <v>0</v>
      </c>
      <c r="N4596" s="41">
        <f t="shared" si="505"/>
        <v>0</v>
      </c>
    </row>
    <row r="4597" spans="2:14">
      <c r="B4597" s="1">
        <v>37462</v>
      </c>
      <c r="C4597" s="1">
        <f t="shared" si="504"/>
        <v>37438</v>
      </c>
      <c r="E4597" s="42">
        <f>IF(DAY(B4597)&gt;14,VLOOKUP(DATE(YEAR(C4597),MONTH(C4597)-1,DAY(1)),'מדדים וריביות'!B:C,2,FALSE),VLOOKUP(DATE(YEAR(C4597),MONTH(C4597)-2,DAY(1)),'מדדים וריביות'!B:C,2,FALSE))</f>
        <v>27663300.353569102</v>
      </c>
      <c r="F4597" s="43">
        <f>IF($B$5=1,'ריבית יומית'!D4591,'ריבית יומית'!G4591)</f>
        <v>1.0738622586670132E-4</v>
      </c>
      <c r="G4597" s="43">
        <f t="shared" si="499"/>
        <v>1.0738622586670132E-4</v>
      </c>
      <c r="H4597" s="29">
        <f t="shared" si="500"/>
        <v>1.3162322427976672</v>
      </c>
      <c r="I4597" s="30">
        <f>VLOOKUP(B4596,'מדדים וריביות'!B:C,2)</f>
        <v>27842599.5225274</v>
      </c>
      <c r="K4597" s="39">
        <f t="shared" si="501"/>
        <v>0</v>
      </c>
      <c r="L4597" s="39">
        <f t="shared" si="502"/>
        <v>0</v>
      </c>
      <c r="M4597" s="39">
        <f t="shared" si="503"/>
        <v>0</v>
      </c>
      <c r="N4597" s="41">
        <f t="shared" si="505"/>
        <v>0</v>
      </c>
    </row>
    <row r="4598" spans="2:14">
      <c r="B4598" s="1">
        <v>37463</v>
      </c>
      <c r="C4598" s="1">
        <f t="shared" si="504"/>
        <v>37438</v>
      </c>
      <c r="E4598" s="42">
        <f>IF(DAY(B4598)&gt;14,VLOOKUP(DATE(YEAR(C4598),MONTH(C4598)-1,DAY(1)),'מדדים וריביות'!B:C,2,FALSE),VLOOKUP(DATE(YEAR(C4598),MONTH(C4598)-2,DAY(1)),'מדדים וריביות'!B:C,2,FALSE))</f>
        <v>27663300.353569102</v>
      </c>
      <c r="F4598" s="43">
        <f>IF($B$5=1,'ריבית יומית'!D4592,'ריבית יומית'!G4592)</f>
        <v>1.0738622586670132E-4</v>
      </c>
      <c r="G4598" s="43">
        <f t="shared" si="499"/>
        <v>1.0738622586670132E-4</v>
      </c>
      <c r="H4598" s="29">
        <f t="shared" si="500"/>
        <v>1.3160909127616482</v>
      </c>
      <c r="I4598" s="30">
        <f>VLOOKUP(B4597,'מדדים וריביות'!B:C,2)</f>
        <v>27842599.5225274</v>
      </c>
      <c r="K4598" s="39">
        <f t="shared" si="501"/>
        <v>0</v>
      </c>
      <c r="L4598" s="39">
        <f t="shared" si="502"/>
        <v>0</v>
      </c>
      <c r="M4598" s="39">
        <f t="shared" si="503"/>
        <v>0</v>
      </c>
      <c r="N4598" s="41">
        <f t="shared" si="505"/>
        <v>0</v>
      </c>
    </row>
    <row r="4599" spans="2:14">
      <c r="B4599" s="1">
        <v>37464</v>
      </c>
      <c r="C4599" s="1">
        <f t="shared" si="504"/>
        <v>37438</v>
      </c>
      <c r="E4599" s="42">
        <f>IF(DAY(B4599)&gt;14,VLOOKUP(DATE(YEAR(C4599),MONTH(C4599)-1,DAY(1)),'מדדים וריביות'!B:C,2,FALSE),VLOOKUP(DATE(YEAR(C4599),MONTH(C4599)-2,DAY(1)),'מדדים וריביות'!B:C,2,FALSE))</f>
        <v>27663300.353569102</v>
      </c>
      <c r="F4599" s="43">
        <f>IF($B$5=1,'ריבית יומית'!D4593,'ריבית יומית'!G4593)</f>
        <v>1.0738622586670132E-4</v>
      </c>
      <c r="G4599" s="43">
        <f t="shared" si="499"/>
        <v>1.0738622586670132E-4</v>
      </c>
      <c r="H4599" s="29">
        <f t="shared" si="500"/>
        <v>1.3159495979008988</v>
      </c>
      <c r="I4599" s="30">
        <f>VLOOKUP(B4598,'מדדים וריביות'!B:C,2)</f>
        <v>27842599.5225274</v>
      </c>
      <c r="K4599" s="39">
        <f t="shared" si="501"/>
        <v>0</v>
      </c>
      <c r="L4599" s="39">
        <f t="shared" si="502"/>
        <v>0</v>
      </c>
      <c r="M4599" s="39">
        <f t="shared" si="503"/>
        <v>0</v>
      </c>
      <c r="N4599" s="41">
        <f t="shared" si="505"/>
        <v>0</v>
      </c>
    </row>
    <row r="4600" spans="2:14">
      <c r="B4600" s="1">
        <v>37465</v>
      </c>
      <c r="C4600" s="1">
        <f t="shared" si="504"/>
        <v>37438</v>
      </c>
      <c r="E4600" s="42">
        <f>IF(DAY(B4600)&gt;14,VLOOKUP(DATE(YEAR(C4600),MONTH(C4600)-1,DAY(1)),'מדדים וריביות'!B:C,2,FALSE),VLOOKUP(DATE(YEAR(C4600),MONTH(C4600)-2,DAY(1)),'מדדים וריביות'!B:C,2,FALSE))</f>
        <v>27663300.353569102</v>
      </c>
      <c r="F4600" s="43">
        <f>IF($B$5=1,'ריבית יומית'!D4594,'ריבית יומית'!G4594)</f>
        <v>1.0738622586670132E-4</v>
      </c>
      <c r="G4600" s="43">
        <f t="shared" si="499"/>
        <v>1.0738622586670132E-4</v>
      </c>
      <c r="H4600" s="29">
        <f t="shared" si="500"/>
        <v>1.3158082982137895</v>
      </c>
      <c r="I4600" s="30">
        <f>VLOOKUP(B4599,'מדדים וריביות'!B:C,2)</f>
        <v>27842599.5225274</v>
      </c>
      <c r="K4600" s="39">
        <f t="shared" si="501"/>
        <v>0</v>
      </c>
      <c r="L4600" s="39">
        <f t="shared" si="502"/>
        <v>0</v>
      </c>
      <c r="M4600" s="39">
        <f t="shared" si="503"/>
        <v>0</v>
      </c>
      <c r="N4600" s="41">
        <f t="shared" si="505"/>
        <v>0</v>
      </c>
    </row>
    <row r="4601" spans="2:14">
      <c r="B4601" s="1">
        <v>37466</v>
      </c>
      <c r="C4601" s="1">
        <f t="shared" si="504"/>
        <v>37438</v>
      </c>
      <c r="E4601" s="42">
        <f>IF(DAY(B4601)&gt;14,VLOOKUP(DATE(YEAR(C4601),MONTH(C4601)-1,DAY(1)),'מדדים וריביות'!B:C,2,FALSE),VLOOKUP(DATE(YEAR(C4601),MONTH(C4601)-2,DAY(1)),'מדדים וריביות'!B:C,2,FALSE))</f>
        <v>27663300.353569102</v>
      </c>
      <c r="F4601" s="43">
        <f>IF($B$5=1,'ריבית יומית'!D4595,'ריבית יומית'!G4595)</f>
        <v>1.0738622586670132E-4</v>
      </c>
      <c r="G4601" s="43">
        <f t="shared" si="499"/>
        <v>1.0738622586670132E-4</v>
      </c>
      <c r="H4601" s="29">
        <f t="shared" si="500"/>
        <v>1.3156670136986912</v>
      </c>
      <c r="I4601" s="30">
        <f>VLOOKUP(B4600,'מדדים וריביות'!B:C,2)</f>
        <v>27842599.5225274</v>
      </c>
      <c r="K4601" s="39">
        <f t="shared" si="501"/>
        <v>0</v>
      </c>
      <c r="L4601" s="39">
        <f t="shared" si="502"/>
        <v>0</v>
      </c>
      <c r="M4601" s="39">
        <f t="shared" si="503"/>
        <v>0</v>
      </c>
      <c r="N4601" s="41">
        <f t="shared" si="505"/>
        <v>0</v>
      </c>
    </row>
    <row r="4602" spans="2:14">
      <c r="B4602" s="1">
        <v>37467</v>
      </c>
      <c r="C4602" s="1">
        <f t="shared" si="504"/>
        <v>37438</v>
      </c>
      <c r="E4602" s="42">
        <f>IF(DAY(B4602)&gt;14,VLOOKUP(DATE(YEAR(C4602),MONTH(C4602)-1,DAY(1)),'מדדים וריביות'!B:C,2,FALSE),VLOOKUP(DATE(YEAR(C4602),MONTH(C4602)-2,DAY(1)),'מדדים וריביות'!B:C,2,FALSE))</f>
        <v>27663300.353569102</v>
      </c>
      <c r="F4602" s="43">
        <f>IF($B$5=1,'ריבית יומית'!D4596,'ריבית יומית'!G4596)</f>
        <v>1.0738622586670132E-4</v>
      </c>
      <c r="G4602" s="43">
        <f t="shared" si="499"/>
        <v>1.0738622586670132E-4</v>
      </c>
      <c r="H4602" s="29">
        <f t="shared" si="500"/>
        <v>1.3155257443539745</v>
      </c>
      <c r="I4602" s="30">
        <f>VLOOKUP(B4601,'מדדים וריביות'!B:C,2)</f>
        <v>27842599.5225274</v>
      </c>
      <c r="K4602" s="39">
        <f t="shared" si="501"/>
        <v>0</v>
      </c>
      <c r="L4602" s="39">
        <f t="shared" si="502"/>
        <v>0</v>
      </c>
      <c r="M4602" s="39">
        <f t="shared" si="503"/>
        <v>0</v>
      </c>
      <c r="N4602" s="41">
        <f t="shared" si="505"/>
        <v>0</v>
      </c>
    </row>
    <row r="4603" spans="2:14">
      <c r="B4603" s="1">
        <v>37468</v>
      </c>
      <c r="C4603" s="1">
        <f t="shared" si="504"/>
        <v>37438</v>
      </c>
      <c r="E4603" s="42">
        <f>IF(DAY(B4603)&gt;14,VLOOKUP(DATE(YEAR(C4603),MONTH(C4603)-1,DAY(1)),'מדדים וריביות'!B:C,2,FALSE),VLOOKUP(DATE(YEAR(C4603),MONTH(C4603)-2,DAY(1)),'מדדים וריביות'!B:C,2,FALSE))</f>
        <v>27663300.353569102</v>
      </c>
      <c r="F4603" s="43">
        <f>IF($B$5=1,'ריבית יומית'!D4597,'ריבית יומית'!G4597)</f>
        <v>1.0738622586670132E-4</v>
      </c>
      <c r="G4603" s="43">
        <f t="shared" si="499"/>
        <v>1.0738622586670132E-4</v>
      </c>
      <c r="H4603" s="29">
        <f t="shared" si="500"/>
        <v>1.3153844901780107</v>
      </c>
      <c r="I4603" s="30">
        <f>VLOOKUP(B4602,'מדדים וריביות'!B:C,2)</f>
        <v>27842599.5225274</v>
      </c>
      <c r="K4603" s="39">
        <f t="shared" si="501"/>
        <v>0</v>
      </c>
      <c r="L4603" s="39">
        <f t="shared" si="502"/>
        <v>0</v>
      </c>
      <c r="M4603" s="39">
        <f t="shared" si="503"/>
        <v>0</v>
      </c>
      <c r="N4603" s="41">
        <f t="shared" si="505"/>
        <v>0</v>
      </c>
    </row>
    <row r="4604" spans="2:14">
      <c r="B4604" s="1">
        <v>37469</v>
      </c>
      <c r="C4604" s="1">
        <f t="shared" si="504"/>
        <v>37469</v>
      </c>
      <c r="E4604" s="42">
        <f>IF(DAY(B4604)&gt;14,VLOOKUP(DATE(YEAR(C4604),MONTH(C4604)-1,DAY(1)),'מדדים וריביות'!B:C,2,FALSE),VLOOKUP(DATE(YEAR(C4604),MONTH(C4604)-2,DAY(1)),'מדדים וריביות'!B:C,2,FALSE))</f>
        <v>27663300.353569102</v>
      </c>
      <c r="F4604" s="43">
        <f>IF($B$5=1,'ריבית יומית'!D4598,'ריבית יומית'!G4598)</f>
        <v>1.0738622586670132E-4</v>
      </c>
      <c r="G4604" s="43">
        <f t="shared" si="499"/>
        <v>1.0738622586670132E-4</v>
      </c>
      <c r="H4604" s="29">
        <f t="shared" si="500"/>
        <v>1.315243251169171</v>
      </c>
      <c r="I4604" s="30">
        <f>VLOOKUP(B4603,'מדדים וריביות'!B:C,2)</f>
        <v>27842599.5225274</v>
      </c>
      <c r="K4604" s="39">
        <f t="shared" si="501"/>
        <v>0</v>
      </c>
      <c r="L4604" s="39">
        <f t="shared" si="502"/>
        <v>0</v>
      </c>
      <c r="M4604" s="39">
        <f t="shared" si="503"/>
        <v>0</v>
      </c>
      <c r="N4604" s="41">
        <f t="shared" si="505"/>
        <v>0</v>
      </c>
    </row>
    <row r="4605" spans="2:14">
      <c r="B4605" s="1">
        <v>37470</v>
      </c>
      <c r="C4605" s="1">
        <f t="shared" si="504"/>
        <v>37469</v>
      </c>
      <c r="E4605" s="42">
        <f>IF(DAY(B4605)&gt;14,VLOOKUP(DATE(YEAR(C4605),MONTH(C4605)-1,DAY(1)),'מדדים וריביות'!B:C,2,FALSE),VLOOKUP(DATE(YEAR(C4605),MONTH(C4605)-2,DAY(1)),'מדדים וריביות'!B:C,2,FALSE))</f>
        <v>27663300.353569102</v>
      </c>
      <c r="F4605" s="43">
        <f>IF($B$5=1,'ריבית יומית'!D4599,'ריבית יומית'!G4599)</f>
        <v>1.0738622586670132E-4</v>
      </c>
      <c r="G4605" s="43">
        <f t="shared" si="499"/>
        <v>1.0738622586670132E-4</v>
      </c>
      <c r="H4605" s="29">
        <f t="shared" si="500"/>
        <v>1.3151020273258267</v>
      </c>
      <c r="I4605" s="30">
        <f>VLOOKUP(B4604,'מדדים וריביות'!B:C,2)</f>
        <v>27740142.8545512</v>
      </c>
      <c r="K4605" s="39">
        <f t="shared" si="501"/>
        <v>0</v>
      </c>
      <c r="L4605" s="39">
        <f t="shared" si="502"/>
        <v>0</v>
      </c>
      <c r="M4605" s="39">
        <f t="shared" si="503"/>
        <v>0</v>
      </c>
      <c r="N4605" s="41">
        <f t="shared" si="505"/>
        <v>0</v>
      </c>
    </row>
    <row r="4606" spans="2:14">
      <c r="B4606" s="1">
        <v>37471</v>
      </c>
      <c r="C4606" s="1">
        <f t="shared" si="504"/>
        <v>37469</v>
      </c>
      <c r="E4606" s="42">
        <f>IF(DAY(B4606)&gt;14,VLOOKUP(DATE(YEAR(C4606),MONTH(C4606)-1,DAY(1)),'מדדים וריביות'!B:C,2,FALSE),VLOOKUP(DATE(YEAR(C4606),MONTH(C4606)-2,DAY(1)),'מדדים וריביות'!B:C,2,FALSE))</f>
        <v>27663300.353569102</v>
      </c>
      <c r="F4606" s="43">
        <f>IF($B$5=1,'ריבית יומית'!D4600,'ריבית יומית'!G4600)</f>
        <v>1.0738622586670132E-4</v>
      </c>
      <c r="G4606" s="43">
        <f t="shared" si="499"/>
        <v>1.0738622586670132E-4</v>
      </c>
      <c r="H4606" s="29">
        <f t="shared" si="500"/>
        <v>1.3149608186463497</v>
      </c>
      <c r="I4606" s="30">
        <f>VLOOKUP(B4605,'מדדים וריביות'!B:C,2)</f>
        <v>27740142.8545512</v>
      </c>
      <c r="K4606" s="39">
        <f t="shared" si="501"/>
        <v>0</v>
      </c>
      <c r="L4606" s="39">
        <f t="shared" si="502"/>
        <v>0</v>
      </c>
      <c r="M4606" s="39">
        <f t="shared" si="503"/>
        <v>0</v>
      </c>
      <c r="N4606" s="41">
        <f t="shared" si="505"/>
        <v>0</v>
      </c>
    </row>
    <row r="4607" spans="2:14">
      <c r="B4607" s="1">
        <v>37472</v>
      </c>
      <c r="C4607" s="1">
        <f t="shared" si="504"/>
        <v>37469</v>
      </c>
      <c r="E4607" s="42">
        <f>IF(DAY(B4607)&gt;14,VLOOKUP(DATE(YEAR(C4607),MONTH(C4607)-1,DAY(1)),'מדדים וריביות'!B:C,2,FALSE),VLOOKUP(DATE(YEAR(C4607),MONTH(C4607)-2,DAY(1)),'מדדים וריביות'!B:C,2,FALSE))</f>
        <v>27663300.353569102</v>
      </c>
      <c r="F4607" s="43">
        <f>IF($B$5=1,'ריבית יומית'!D4601,'ריבית יומית'!G4601)</f>
        <v>1.0738622586670132E-4</v>
      </c>
      <c r="G4607" s="43">
        <f t="shared" si="499"/>
        <v>1.0738622586670132E-4</v>
      </c>
      <c r="H4607" s="29">
        <f t="shared" si="500"/>
        <v>1.3148196251291115</v>
      </c>
      <c r="I4607" s="30">
        <f>VLOOKUP(B4606,'מדדים וריביות'!B:C,2)</f>
        <v>27740142.8545512</v>
      </c>
      <c r="K4607" s="39">
        <f t="shared" si="501"/>
        <v>0</v>
      </c>
      <c r="L4607" s="39">
        <f t="shared" si="502"/>
        <v>0</v>
      </c>
      <c r="M4607" s="39">
        <f t="shared" si="503"/>
        <v>0</v>
      </c>
      <c r="N4607" s="41">
        <f t="shared" si="505"/>
        <v>0</v>
      </c>
    </row>
    <row r="4608" spans="2:14">
      <c r="B4608" s="1">
        <v>37473</v>
      </c>
      <c r="C4608" s="1">
        <f t="shared" si="504"/>
        <v>37469</v>
      </c>
      <c r="E4608" s="42">
        <f>IF(DAY(B4608)&gt;14,VLOOKUP(DATE(YEAR(C4608),MONTH(C4608)-1,DAY(1)),'מדדים וריביות'!B:C,2,FALSE),VLOOKUP(DATE(YEAR(C4608),MONTH(C4608)-2,DAY(1)),'מדדים וריביות'!B:C,2,FALSE))</f>
        <v>27663300.353569102</v>
      </c>
      <c r="F4608" s="43">
        <f>IF($B$5=1,'ריבית יומית'!D4602,'ריבית יומית'!G4602)</f>
        <v>1.0738622586670132E-4</v>
      </c>
      <c r="G4608" s="43">
        <f t="shared" si="499"/>
        <v>1.0738622586670132E-4</v>
      </c>
      <c r="H4608" s="29">
        <f t="shared" si="500"/>
        <v>1.3146784467724844</v>
      </c>
      <c r="I4608" s="30">
        <f>VLOOKUP(B4607,'מדדים וריביות'!B:C,2)</f>
        <v>27740142.8545512</v>
      </c>
      <c r="K4608" s="39">
        <f t="shared" si="501"/>
        <v>0</v>
      </c>
      <c r="L4608" s="39">
        <f t="shared" si="502"/>
        <v>0</v>
      </c>
      <c r="M4608" s="39">
        <f t="shared" si="503"/>
        <v>0</v>
      </c>
      <c r="N4608" s="41">
        <f t="shared" si="505"/>
        <v>0</v>
      </c>
    </row>
    <row r="4609" spans="2:14">
      <c r="B4609" s="1">
        <v>37474</v>
      </c>
      <c r="C4609" s="1">
        <f t="shared" si="504"/>
        <v>37469</v>
      </c>
      <c r="E4609" s="42">
        <f>IF(DAY(B4609)&gt;14,VLOOKUP(DATE(YEAR(C4609),MONTH(C4609)-1,DAY(1)),'מדדים וריביות'!B:C,2,FALSE),VLOOKUP(DATE(YEAR(C4609),MONTH(C4609)-2,DAY(1)),'מדדים וריביות'!B:C,2,FALSE))</f>
        <v>27663300.353569102</v>
      </c>
      <c r="F4609" s="43">
        <f>IF($B$5=1,'ריבית יומית'!D4603,'ריבית יומית'!G4603)</f>
        <v>1.0738622586670132E-4</v>
      </c>
      <c r="G4609" s="43">
        <f t="shared" si="499"/>
        <v>1.0738622586670132E-4</v>
      </c>
      <c r="H4609" s="29">
        <f t="shared" si="500"/>
        <v>1.3145372835748401</v>
      </c>
      <c r="I4609" s="30">
        <f>VLOOKUP(B4608,'מדדים וריביות'!B:C,2)</f>
        <v>27740142.8545512</v>
      </c>
      <c r="K4609" s="39">
        <f t="shared" si="501"/>
        <v>0</v>
      </c>
      <c r="L4609" s="39">
        <f t="shared" si="502"/>
        <v>0</v>
      </c>
      <c r="M4609" s="39">
        <f t="shared" si="503"/>
        <v>0</v>
      </c>
      <c r="N4609" s="41">
        <f t="shared" si="505"/>
        <v>0</v>
      </c>
    </row>
    <row r="4610" spans="2:14">
      <c r="B4610" s="1">
        <v>37475</v>
      </c>
      <c r="C4610" s="1">
        <f t="shared" si="504"/>
        <v>37469</v>
      </c>
      <c r="E4610" s="42">
        <f>IF(DAY(B4610)&gt;14,VLOOKUP(DATE(YEAR(C4610),MONTH(C4610)-1,DAY(1)),'מדדים וריביות'!B:C,2,FALSE),VLOOKUP(DATE(YEAR(C4610),MONTH(C4610)-2,DAY(1)),'מדדים וריביות'!B:C,2,FALSE))</f>
        <v>27663300.353569102</v>
      </c>
      <c r="F4610" s="43">
        <f>IF($B$5=1,'ריבית יומית'!D4604,'ריבית יומית'!G4604)</f>
        <v>1.0738622586670132E-4</v>
      </c>
      <c r="G4610" s="43">
        <f t="shared" si="499"/>
        <v>1.0738622586670132E-4</v>
      </c>
      <c r="H4610" s="29">
        <f t="shared" si="500"/>
        <v>1.3143961355345513</v>
      </c>
      <c r="I4610" s="30">
        <f>VLOOKUP(B4609,'מדדים וריביות'!B:C,2)</f>
        <v>27740142.8545512</v>
      </c>
      <c r="K4610" s="39">
        <f t="shared" si="501"/>
        <v>0</v>
      </c>
      <c r="L4610" s="39">
        <f t="shared" si="502"/>
        <v>0</v>
      </c>
      <c r="M4610" s="39">
        <f t="shared" si="503"/>
        <v>0</v>
      </c>
      <c r="N4610" s="41">
        <f t="shared" si="505"/>
        <v>0</v>
      </c>
    </row>
    <row r="4611" spans="2:14">
      <c r="B4611" s="1">
        <v>37476</v>
      </c>
      <c r="C4611" s="1">
        <f t="shared" si="504"/>
        <v>37469</v>
      </c>
      <c r="E4611" s="42">
        <f>IF(DAY(B4611)&gt;14,VLOOKUP(DATE(YEAR(C4611),MONTH(C4611)-1,DAY(1)),'מדדים וריביות'!B:C,2,FALSE),VLOOKUP(DATE(YEAR(C4611),MONTH(C4611)-2,DAY(1)),'מדדים וריביות'!B:C,2,FALSE))</f>
        <v>27663300.353569102</v>
      </c>
      <c r="F4611" s="43">
        <f>IF($B$5=1,'ריבית יומית'!D4605,'ריבית יומית'!G4605)</f>
        <v>1.0738622586670132E-4</v>
      </c>
      <c r="G4611" s="43">
        <f t="shared" si="499"/>
        <v>1.0738622586670132E-4</v>
      </c>
      <c r="H4611" s="29">
        <f t="shared" si="500"/>
        <v>1.3142550026499902</v>
      </c>
      <c r="I4611" s="30">
        <f>VLOOKUP(B4610,'מדדים וריביות'!B:C,2)</f>
        <v>27740142.8545512</v>
      </c>
      <c r="K4611" s="39">
        <f t="shared" si="501"/>
        <v>0</v>
      </c>
      <c r="L4611" s="39">
        <f t="shared" si="502"/>
        <v>0</v>
      </c>
      <c r="M4611" s="39">
        <f t="shared" si="503"/>
        <v>0</v>
      </c>
      <c r="N4611" s="41">
        <f t="shared" si="505"/>
        <v>0</v>
      </c>
    </row>
    <row r="4612" spans="2:14">
      <c r="B4612" s="1">
        <v>37477</v>
      </c>
      <c r="C4612" s="1">
        <f t="shared" si="504"/>
        <v>37469</v>
      </c>
      <c r="E4612" s="42">
        <f>IF(DAY(B4612)&gt;14,VLOOKUP(DATE(YEAR(C4612),MONTH(C4612)-1,DAY(1)),'מדדים וריביות'!B:C,2,FALSE),VLOOKUP(DATE(YEAR(C4612),MONTH(C4612)-2,DAY(1)),'מדדים וריביות'!B:C,2,FALSE))</f>
        <v>27663300.353569102</v>
      </c>
      <c r="F4612" s="43">
        <f>IF($B$5=1,'ריבית יומית'!D4606,'ריבית יומית'!G4606)</f>
        <v>1.0738622586670132E-4</v>
      </c>
      <c r="G4612" s="43">
        <f t="shared" si="499"/>
        <v>1.0738622586670132E-4</v>
      </c>
      <c r="H4612" s="29">
        <f t="shared" si="500"/>
        <v>1.3141138849195297</v>
      </c>
      <c r="I4612" s="30">
        <f>VLOOKUP(B4611,'מדדים וריביות'!B:C,2)</f>
        <v>27740142.8545512</v>
      </c>
      <c r="K4612" s="39">
        <f t="shared" si="501"/>
        <v>0</v>
      </c>
      <c r="L4612" s="39">
        <f t="shared" si="502"/>
        <v>0</v>
      </c>
      <c r="M4612" s="39">
        <f t="shared" si="503"/>
        <v>0</v>
      </c>
      <c r="N4612" s="41">
        <f t="shared" si="505"/>
        <v>0</v>
      </c>
    </row>
    <row r="4613" spans="2:14">
      <c r="B4613" s="1">
        <v>37478</v>
      </c>
      <c r="C4613" s="1">
        <f t="shared" si="504"/>
        <v>37469</v>
      </c>
      <c r="E4613" s="42">
        <f>IF(DAY(B4613)&gt;14,VLOOKUP(DATE(YEAR(C4613),MONTH(C4613)-1,DAY(1)),'מדדים וריביות'!B:C,2,FALSE),VLOOKUP(DATE(YEAR(C4613),MONTH(C4613)-2,DAY(1)),'מדדים וריביות'!B:C,2,FALSE))</f>
        <v>27663300.353569102</v>
      </c>
      <c r="F4613" s="43">
        <f>IF($B$5=1,'ריבית יומית'!D4607,'ריבית יומית'!G4607)</f>
        <v>1.0738622586670132E-4</v>
      </c>
      <c r="G4613" s="43">
        <f t="shared" si="499"/>
        <v>1.0738622586670132E-4</v>
      </c>
      <c r="H4613" s="29">
        <f t="shared" si="500"/>
        <v>1.3139727823415426</v>
      </c>
      <c r="I4613" s="30">
        <f>VLOOKUP(B4612,'מדדים וריביות'!B:C,2)</f>
        <v>27740142.8545512</v>
      </c>
      <c r="K4613" s="39">
        <f t="shared" si="501"/>
        <v>0</v>
      </c>
      <c r="L4613" s="39">
        <f t="shared" si="502"/>
        <v>0</v>
      </c>
      <c r="M4613" s="39">
        <f t="shared" si="503"/>
        <v>0</v>
      </c>
      <c r="N4613" s="41">
        <f t="shared" si="505"/>
        <v>0</v>
      </c>
    </row>
    <row r="4614" spans="2:14">
      <c r="B4614" s="1">
        <v>37479</v>
      </c>
      <c r="C4614" s="1">
        <f t="shared" si="504"/>
        <v>37469</v>
      </c>
      <c r="E4614" s="42">
        <f>IF(DAY(B4614)&gt;14,VLOOKUP(DATE(YEAR(C4614),MONTH(C4614)-1,DAY(1)),'מדדים וריביות'!B:C,2,FALSE),VLOOKUP(DATE(YEAR(C4614),MONTH(C4614)-2,DAY(1)),'מדדים וריביות'!B:C,2,FALSE))</f>
        <v>27663300.353569102</v>
      </c>
      <c r="F4614" s="43">
        <f>IF($B$5=1,'ריבית יומית'!D4608,'ריבית יומית'!G4608)</f>
        <v>1.0738622586670132E-4</v>
      </c>
      <c r="G4614" s="43">
        <f t="shared" si="499"/>
        <v>1.0738622586670132E-4</v>
      </c>
      <c r="H4614" s="29">
        <f t="shared" si="500"/>
        <v>1.3138316949144018</v>
      </c>
      <c r="I4614" s="30">
        <f>VLOOKUP(B4613,'מדדים וריביות'!B:C,2)</f>
        <v>27740142.8545512</v>
      </c>
      <c r="K4614" s="39">
        <f t="shared" si="501"/>
        <v>0</v>
      </c>
      <c r="L4614" s="39">
        <f t="shared" si="502"/>
        <v>0</v>
      </c>
      <c r="M4614" s="39">
        <f t="shared" si="503"/>
        <v>0</v>
      </c>
      <c r="N4614" s="41">
        <f t="shared" si="505"/>
        <v>0</v>
      </c>
    </row>
    <row r="4615" spans="2:14">
      <c r="B4615" s="1">
        <v>37480</v>
      </c>
      <c r="C4615" s="1">
        <f t="shared" si="504"/>
        <v>37469</v>
      </c>
      <c r="E4615" s="42">
        <f>IF(DAY(B4615)&gt;14,VLOOKUP(DATE(YEAR(C4615),MONTH(C4615)-1,DAY(1)),'מדדים וריביות'!B:C,2,FALSE),VLOOKUP(DATE(YEAR(C4615),MONTH(C4615)-2,DAY(1)),'מדדים וריביות'!B:C,2,FALSE))</f>
        <v>27663300.353569102</v>
      </c>
      <c r="F4615" s="43">
        <f>IF($B$5=1,'ריבית יומית'!D4609,'ריבית יומית'!G4609)</f>
        <v>1.0738622586670132E-4</v>
      </c>
      <c r="G4615" s="43">
        <f t="shared" si="499"/>
        <v>1.0738622586670132E-4</v>
      </c>
      <c r="H4615" s="29">
        <f t="shared" si="500"/>
        <v>1.3136906226364804</v>
      </c>
      <c r="I4615" s="30">
        <f>VLOOKUP(B4614,'מדדים וריביות'!B:C,2)</f>
        <v>27740142.8545512</v>
      </c>
      <c r="K4615" s="39">
        <f t="shared" si="501"/>
        <v>0</v>
      </c>
      <c r="L4615" s="39">
        <f t="shared" si="502"/>
        <v>0</v>
      </c>
      <c r="M4615" s="39">
        <f t="shared" si="503"/>
        <v>0</v>
      </c>
      <c r="N4615" s="41">
        <f t="shared" si="505"/>
        <v>0</v>
      </c>
    </row>
    <row r="4616" spans="2:14">
      <c r="B4616" s="1">
        <v>37481</v>
      </c>
      <c r="C4616" s="1">
        <f t="shared" si="504"/>
        <v>37469</v>
      </c>
      <c r="E4616" s="42">
        <f>IF(DAY(B4616)&gt;14,VLOOKUP(DATE(YEAR(C4616),MONTH(C4616)-1,DAY(1)),'מדדים וריביות'!B:C,2,FALSE),VLOOKUP(DATE(YEAR(C4616),MONTH(C4616)-2,DAY(1)),'מדדים וריביות'!B:C,2,FALSE))</f>
        <v>27663300.353569102</v>
      </c>
      <c r="F4616" s="43">
        <f>IF($B$5=1,'ריבית יומית'!D4610,'ריבית יומית'!G4610)</f>
        <v>1.0738622586670132E-4</v>
      </c>
      <c r="G4616" s="43">
        <f t="shared" si="499"/>
        <v>1.0738622586670132E-4</v>
      </c>
      <c r="H4616" s="29">
        <f t="shared" si="500"/>
        <v>1.3135495655061518</v>
      </c>
      <c r="I4616" s="30">
        <f>VLOOKUP(B4615,'מדדים וריביות'!B:C,2)</f>
        <v>27740142.8545512</v>
      </c>
      <c r="K4616" s="39">
        <f t="shared" si="501"/>
        <v>0</v>
      </c>
      <c r="L4616" s="39">
        <f t="shared" si="502"/>
        <v>0</v>
      </c>
      <c r="M4616" s="39">
        <f t="shared" si="503"/>
        <v>0</v>
      </c>
      <c r="N4616" s="41">
        <f t="shared" si="505"/>
        <v>0</v>
      </c>
    </row>
    <row r="4617" spans="2:14">
      <c r="B4617" s="1">
        <v>37482</v>
      </c>
      <c r="C4617" s="1">
        <f t="shared" si="504"/>
        <v>37469</v>
      </c>
      <c r="E4617" s="42">
        <f>IF(DAY(B4617)&gt;14,VLOOKUP(DATE(YEAR(C4617),MONTH(C4617)-1,DAY(1)),'מדדים וריביות'!B:C,2,FALSE),VLOOKUP(DATE(YEAR(C4617),MONTH(C4617)-2,DAY(1)),'מדדים וריביות'!B:C,2,FALSE))</f>
        <v>27663300.353569102</v>
      </c>
      <c r="F4617" s="43">
        <f>IF($B$5=1,'ריבית יומית'!D4611,'ריבית יומית'!G4611)</f>
        <v>1.0738622586670132E-4</v>
      </c>
      <c r="G4617" s="43">
        <f t="shared" ref="G4617:G4680" si="506">IF(B4617&gt;$B$2,0,F4617)</f>
        <v>1.0738622586670132E-4</v>
      </c>
      <c r="H4617" s="29">
        <f t="shared" ref="H4617:H4680" si="507">H4618*(1+G4617)</f>
        <v>1.3134085235217896</v>
      </c>
      <c r="I4617" s="30">
        <f>VLOOKUP(B4616,'מדדים וריביות'!B:C,2)</f>
        <v>27740142.8545512</v>
      </c>
      <c r="K4617" s="39">
        <f t="shared" ref="K4617:K4680" si="508">$B$4/E4617*D4617-D4617</f>
        <v>0</v>
      </c>
      <c r="L4617" s="39">
        <f t="shared" ref="L4617:L4680" si="509">H4618*D4617-D4617</f>
        <v>0</v>
      </c>
      <c r="M4617" s="39">
        <f t="shared" ref="M4617:M4680" si="510">$B$4/E4617*L4617-L4617</f>
        <v>0</v>
      </c>
      <c r="N4617" s="41">
        <f t="shared" si="505"/>
        <v>0</v>
      </c>
    </row>
    <row r="4618" spans="2:14">
      <c r="B4618" s="1">
        <v>37483</v>
      </c>
      <c r="C4618" s="1">
        <f t="shared" ref="C4618:C4681" si="511">DATE(YEAR(B4618),MONTH(B4618),DAY(1))</f>
        <v>37469</v>
      </c>
      <c r="E4618" s="42">
        <f>IF(DAY(B4618)&gt;14,VLOOKUP(DATE(YEAR(C4618),MONTH(C4618)-1,DAY(1)),'מדדים וריביות'!B:C,2,FALSE),VLOOKUP(DATE(YEAR(C4618),MONTH(C4618)-2,DAY(1)),'מדדים וריביות'!B:C,2,FALSE))</f>
        <v>27842599.5225274</v>
      </c>
      <c r="F4618" s="43">
        <f>IF($B$5=1,'ריבית יומית'!D4612,'ריבית יומית'!G4612)</f>
        <v>1.0738622586670132E-4</v>
      </c>
      <c r="G4618" s="43">
        <f t="shared" si="506"/>
        <v>1.0738622586670132E-4</v>
      </c>
      <c r="H4618" s="29">
        <f t="shared" si="507"/>
        <v>1.3132674966817675</v>
      </c>
      <c r="I4618" s="30">
        <f>VLOOKUP(B4617,'מדדים וריביות'!B:C,2)</f>
        <v>27740142.8545512</v>
      </c>
      <c r="K4618" s="39">
        <f t="shared" si="508"/>
        <v>0</v>
      </c>
      <c r="L4618" s="39">
        <f t="shared" si="509"/>
        <v>0</v>
      </c>
      <c r="M4618" s="39">
        <f t="shared" si="510"/>
        <v>0</v>
      </c>
      <c r="N4618" s="41">
        <f t="shared" ref="N4618:N4681" si="512">SUM(K4618:M4618)</f>
        <v>0</v>
      </c>
    </row>
    <row r="4619" spans="2:14">
      <c r="B4619" s="1">
        <v>37484</v>
      </c>
      <c r="C4619" s="1">
        <f t="shared" si="511"/>
        <v>37469</v>
      </c>
      <c r="E4619" s="42">
        <f>IF(DAY(B4619)&gt;14,VLOOKUP(DATE(YEAR(C4619),MONTH(C4619)-1,DAY(1)),'מדדים וריביות'!B:C,2,FALSE),VLOOKUP(DATE(YEAR(C4619),MONTH(C4619)-2,DAY(1)),'מדדים וריביות'!B:C,2,FALSE))</f>
        <v>27842599.5225274</v>
      </c>
      <c r="F4619" s="43">
        <f>IF($B$5=1,'ריבית יומית'!D4613,'ריבית יומית'!G4613)</f>
        <v>1.0738622586670132E-4</v>
      </c>
      <c r="G4619" s="43">
        <f t="shared" si="506"/>
        <v>1.0738622586670132E-4</v>
      </c>
      <c r="H4619" s="29">
        <f t="shared" si="507"/>
        <v>1.3131264849844593</v>
      </c>
      <c r="I4619" s="30">
        <f>VLOOKUP(B4618,'מדדים וריביות'!B:C,2)</f>
        <v>27740142.8545512</v>
      </c>
      <c r="K4619" s="39">
        <f t="shared" si="508"/>
        <v>0</v>
      </c>
      <c r="L4619" s="39">
        <f t="shared" si="509"/>
        <v>0</v>
      </c>
      <c r="M4619" s="39">
        <f t="shared" si="510"/>
        <v>0</v>
      </c>
      <c r="N4619" s="41">
        <f t="shared" si="512"/>
        <v>0</v>
      </c>
    </row>
    <row r="4620" spans="2:14">
      <c r="B4620" s="1">
        <v>37485</v>
      </c>
      <c r="C4620" s="1">
        <f t="shared" si="511"/>
        <v>37469</v>
      </c>
      <c r="E4620" s="42">
        <f>IF(DAY(B4620)&gt;14,VLOOKUP(DATE(YEAR(C4620),MONTH(C4620)-1,DAY(1)),'מדדים וריביות'!B:C,2,FALSE),VLOOKUP(DATE(YEAR(C4620),MONTH(C4620)-2,DAY(1)),'מדדים וריביות'!B:C,2,FALSE))</f>
        <v>27842599.5225274</v>
      </c>
      <c r="F4620" s="43">
        <f>IF($B$5=1,'ריבית יומית'!D4614,'ריבית יומית'!G4614)</f>
        <v>1.0738622586670132E-4</v>
      </c>
      <c r="G4620" s="43">
        <f t="shared" si="506"/>
        <v>1.0738622586670132E-4</v>
      </c>
      <c r="H4620" s="29">
        <f t="shared" si="507"/>
        <v>1.3129854884282393</v>
      </c>
      <c r="I4620" s="30">
        <f>VLOOKUP(B4619,'מדדים וריביות'!B:C,2)</f>
        <v>27740142.8545512</v>
      </c>
      <c r="K4620" s="39">
        <f t="shared" si="508"/>
        <v>0</v>
      </c>
      <c r="L4620" s="39">
        <f t="shared" si="509"/>
        <v>0</v>
      </c>
      <c r="M4620" s="39">
        <f t="shared" si="510"/>
        <v>0</v>
      </c>
      <c r="N4620" s="41">
        <f t="shared" si="512"/>
        <v>0</v>
      </c>
    </row>
    <row r="4621" spans="2:14">
      <c r="B4621" s="1">
        <v>37486</v>
      </c>
      <c r="C4621" s="1">
        <f t="shared" si="511"/>
        <v>37469</v>
      </c>
      <c r="E4621" s="42">
        <f>IF(DAY(B4621)&gt;14,VLOOKUP(DATE(YEAR(C4621),MONTH(C4621)-1,DAY(1)),'מדדים וריביות'!B:C,2,FALSE),VLOOKUP(DATE(YEAR(C4621),MONTH(C4621)-2,DAY(1)),'מדדים וריביות'!B:C,2,FALSE))</f>
        <v>27842599.5225274</v>
      </c>
      <c r="F4621" s="43">
        <f>IF($B$5=1,'ריבית יומית'!D4615,'ריבית יומית'!G4615)</f>
        <v>1.0738622586670132E-4</v>
      </c>
      <c r="G4621" s="43">
        <f t="shared" si="506"/>
        <v>1.0738622586670132E-4</v>
      </c>
      <c r="H4621" s="29">
        <f t="shared" si="507"/>
        <v>1.3128445070114814</v>
      </c>
      <c r="I4621" s="30">
        <f>VLOOKUP(B4620,'מדדים וריביות'!B:C,2)</f>
        <v>27740142.8545512</v>
      </c>
      <c r="K4621" s="39">
        <f t="shared" si="508"/>
        <v>0</v>
      </c>
      <c r="L4621" s="39">
        <f t="shared" si="509"/>
        <v>0</v>
      </c>
      <c r="M4621" s="39">
        <f t="shared" si="510"/>
        <v>0</v>
      </c>
      <c r="N4621" s="41">
        <f t="shared" si="512"/>
        <v>0</v>
      </c>
    </row>
    <row r="4622" spans="2:14">
      <c r="B4622" s="1">
        <v>37487</v>
      </c>
      <c r="C4622" s="1">
        <f t="shared" si="511"/>
        <v>37469</v>
      </c>
      <c r="E4622" s="42">
        <f>IF(DAY(B4622)&gt;14,VLOOKUP(DATE(YEAR(C4622),MONTH(C4622)-1,DAY(1)),'מדדים וריביות'!B:C,2,FALSE),VLOOKUP(DATE(YEAR(C4622),MONTH(C4622)-2,DAY(1)),'מדדים וריביות'!B:C,2,FALSE))</f>
        <v>27842599.5225274</v>
      </c>
      <c r="F4622" s="43">
        <f>IF($B$5=1,'ריבית יומית'!D4616,'ריבית יומית'!G4616)</f>
        <v>1.0738622586670132E-4</v>
      </c>
      <c r="G4622" s="43">
        <f t="shared" si="506"/>
        <v>1.0738622586670132E-4</v>
      </c>
      <c r="H4622" s="29">
        <f t="shared" si="507"/>
        <v>1.3127035407325602</v>
      </c>
      <c r="I4622" s="30">
        <f>VLOOKUP(B4621,'מדדים וריביות'!B:C,2)</f>
        <v>27740142.8545512</v>
      </c>
      <c r="K4622" s="39">
        <f t="shared" si="508"/>
        <v>0</v>
      </c>
      <c r="L4622" s="39">
        <f t="shared" si="509"/>
        <v>0</v>
      </c>
      <c r="M4622" s="39">
        <f t="shared" si="510"/>
        <v>0</v>
      </c>
      <c r="N4622" s="41">
        <f t="shared" si="512"/>
        <v>0</v>
      </c>
    </row>
    <row r="4623" spans="2:14">
      <c r="B4623" s="1">
        <v>37488</v>
      </c>
      <c r="C4623" s="1">
        <f t="shared" si="511"/>
        <v>37469</v>
      </c>
      <c r="E4623" s="42">
        <f>IF(DAY(B4623)&gt;14,VLOOKUP(DATE(YEAR(C4623),MONTH(C4623)-1,DAY(1)),'מדדים וריביות'!B:C,2,FALSE),VLOOKUP(DATE(YEAR(C4623),MONTH(C4623)-2,DAY(1)),'מדדים וריביות'!B:C,2,FALSE))</f>
        <v>27842599.5225274</v>
      </c>
      <c r="F4623" s="43">
        <f>IF($B$5=1,'ריבית יומית'!D4617,'ריבית יומית'!G4617)</f>
        <v>1.0738622586670132E-4</v>
      </c>
      <c r="G4623" s="43">
        <f t="shared" si="506"/>
        <v>1.0738622586670132E-4</v>
      </c>
      <c r="H4623" s="29">
        <f t="shared" si="507"/>
        <v>1.3125625895898503</v>
      </c>
      <c r="I4623" s="30">
        <f>VLOOKUP(B4622,'מדדים וריביות'!B:C,2)</f>
        <v>27740142.8545512</v>
      </c>
      <c r="K4623" s="39">
        <f t="shared" si="508"/>
        <v>0</v>
      </c>
      <c r="L4623" s="39">
        <f t="shared" si="509"/>
        <v>0</v>
      </c>
      <c r="M4623" s="39">
        <f t="shared" si="510"/>
        <v>0</v>
      </c>
      <c r="N4623" s="41">
        <f t="shared" si="512"/>
        <v>0</v>
      </c>
    </row>
    <row r="4624" spans="2:14">
      <c r="B4624" s="1">
        <v>37489</v>
      </c>
      <c r="C4624" s="1">
        <f t="shared" si="511"/>
        <v>37469</v>
      </c>
      <c r="E4624" s="42">
        <f>IF(DAY(B4624)&gt;14,VLOOKUP(DATE(YEAR(C4624),MONTH(C4624)-1,DAY(1)),'מדדים וריביות'!B:C,2,FALSE),VLOOKUP(DATE(YEAR(C4624),MONTH(C4624)-2,DAY(1)),'מדדים וריביות'!B:C,2,FALSE))</f>
        <v>27842599.5225274</v>
      </c>
      <c r="F4624" s="43">
        <f>IF($B$5=1,'ריבית יומית'!D4618,'ריבית יומית'!G4618)</f>
        <v>1.0738622586670132E-4</v>
      </c>
      <c r="G4624" s="43">
        <f t="shared" si="506"/>
        <v>1.0738622586670132E-4</v>
      </c>
      <c r="H4624" s="29">
        <f t="shared" si="507"/>
        <v>1.3124216535817264</v>
      </c>
      <c r="I4624" s="30">
        <f>VLOOKUP(B4623,'מדדים וריביות'!B:C,2)</f>
        <v>27740142.8545512</v>
      </c>
      <c r="K4624" s="39">
        <f t="shared" si="508"/>
        <v>0</v>
      </c>
      <c r="L4624" s="39">
        <f t="shared" si="509"/>
        <v>0</v>
      </c>
      <c r="M4624" s="39">
        <f t="shared" si="510"/>
        <v>0</v>
      </c>
      <c r="N4624" s="41">
        <f t="shared" si="512"/>
        <v>0</v>
      </c>
    </row>
    <row r="4625" spans="2:14">
      <c r="B4625" s="1">
        <v>37490</v>
      </c>
      <c r="C4625" s="1">
        <f t="shared" si="511"/>
        <v>37469</v>
      </c>
      <c r="E4625" s="42">
        <f>IF(DAY(B4625)&gt;14,VLOOKUP(DATE(YEAR(C4625),MONTH(C4625)-1,DAY(1)),'מדדים וריביות'!B:C,2,FALSE),VLOOKUP(DATE(YEAR(C4625),MONTH(C4625)-2,DAY(1)),'מדדים וריביות'!B:C,2,FALSE))</f>
        <v>27842599.5225274</v>
      </c>
      <c r="F4625" s="43">
        <f>IF($B$5=1,'ריבית יומית'!D4619,'ריבית יומית'!G4619)</f>
        <v>1.0738622586670132E-4</v>
      </c>
      <c r="G4625" s="43">
        <f t="shared" si="506"/>
        <v>1.0738622586670132E-4</v>
      </c>
      <c r="H4625" s="29">
        <f t="shared" si="507"/>
        <v>1.3122807327065633</v>
      </c>
      <c r="I4625" s="30">
        <f>VLOOKUP(B4624,'מדדים וריביות'!B:C,2)</f>
        <v>27740142.8545512</v>
      </c>
      <c r="K4625" s="39">
        <f t="shared" si="508"/>
        <v>0</v>
      </c>
      <c r="L4625" s="39">
        <f t="shared" si="509"/>
        <v>0</v>
      </c>
      <c r="M4625" s="39">
        <f t="shared" si="510"/>
        <v>0</v>
      </c>
      <c r="N4625" s="41">
        <f t="shared" si="512"/>
        <v>0</v>
      </c>
    </row>
    <row r="4626" spans="2:14">
      <c r="B4626" s="1">
        <v>37491</v>
      </c>
      <c r="C4626" s="1">
        <f t="shared" si="511"/>
        <v>37469</v>
      </c>
      <c r="E4626" s="42">
        <f>IF(DAY(B4626)&gt;14,VLOOKUP(DATE(YEAR(C4626),MONTH(C4626)-1,DAY(1)),'מדדים וריביות'!B:C,2,FALSE),VLOOKUP(DATE(YEAR(C4626),MONTH(C4626)-2,DAY(1)),'מדדים וריביות'!B:C,2,FALSE))</f>
        <v>27842599.5225274</v>
      </c>
      <c r="F4626" s="43">
        <f>IF($B$5=1,'ריבית יומית'!D4620,'ריבית יומית'!G4620)</f>
        <v>1.0738622586670132E-4</v>
      </c>
      <c r="G4626" s="43">
        <f t="shared" si="506"/>
        <v>1.0738622586670132E-4</v>
      </c>
      <c r="H4626" s="29">
        <f t="shared" si="507"/>
        <v>1.3121398269627365</v>
      </c>
      <c r="I4626" s="30">
        <f>VLOOKUP(B4625,'מדדים וריביות'!B:C,2)</f>
        <v>27740142.8545512</v>
      </c>
      <c r="K4626" s="39">
        <f t="shared" si="508"/>
        <v>0</v>
      </c>
      <c r="L4626" s="39">
        <f t="shared" si="509"/>
        <v>0</v>
      </c>
      <c r="M4626" s="39">
        <f t="shared" si="510"/>
        <v>0</v>
      </c>
      <c r="N4626" s="41">
        <f t="shared" si="512"/>
        <v>0</v>
      </c>
    </row>
    <row r="4627" spans="2:14">
      <c r="B4627" s="1">
        <v>37492</v>
      </c>
      <c r="C4627" s="1">
        <f t="shared" si="511"/>
        <v>37469</v>
      </c>
      <c r="E4627" s="42">
        <f>IF(DAY(B4627)&gt;14,VLOOKUP(DATE(YEAR(C4627),MONTH(C4627)-1,DAY(1)),'מדדים וריביות'!B:C,2,FALSE),VLOOKUP(DATE(YEAR(C4627),MONTH(C4627)-2,DAY(1)),'מדדים וריביות'!B:C,2,FALSE))</f>
        <v>27842599.5225274</v>
      </c>
      <c r="F4627" s="43">
        <f>IF($B$5=1,'ריבית יומית'!D4621,'ריבית יומית'!G4621)</f>
        <v>1.0738622586670132E-4</v>
      </c>
      <c r="G4627" s="43">
        <f t="shared" si="506"/>
        <v>1.0738622586670132E-4</v>
      </c>
      <c r="H4627" s="29">
        <f t="shared" si="507"/>
        <v>1.3119989363486209</v>
      </c>
      <c r="I4627" s="30">
        <f>VLOOKUP(B4626,'מדדים וריביות'!B:C,2)</f>
        <v>27740142.8545512</v>
      </c>
      <c r="K4627" s="39">
        <f t="shared" si="508"/>
        <v>0</v>
      </c>
      <c r="L4627" s="39">
        <f t="shared" si="509"/>
        <v>0</v>
      </c>
      <c r="M4627" s="39">
        <f t="shared" si="510"/>
        <v>0</v>
      </c>
      <c r="N4627" s="41">
        <f t="shared" si="512"/>
        <v>0</v>
      </c>
    </row>
    <row r="4628" spans="2:14">
      <c r="B4628" s="1">
        <v>37493</v>
      </c>
      <c r="C4628" s="1">
        <f t="shared" si="511"/>
        <v>37469</v>
      </c>
      <c r="E4628" s="42">
        <f>IF(DAY(B4628)&gt;14,VLOOKUP(DATE(YEAR(C4628),MONTH(C4628)-1,DAY(1)),'מדדים וריביות'!B:C,2,FALSE),VLOOKUP(DATE(YEAR(C4628),MONTH(C4628)-2,DAY(1)),'מדדים וריביות'!B:C,2,FALSE))</f>
        <v>27842599.5225274</v>
      </c>
      <c r="F4628" s="43">
        <f>IF($B$5=1,'ריבית יומית'!D4622,'ריבית יומית'!G4622)</f>
        <v>1.0738622586670132E-4</v>
      </c>
      <c r="G4628" s="43">
        <f t="shared" si="506"/>
        <v>1.0738622586670132E-4</v>
      </c>
      <c r="H4628" s="29">
        <f t="shared" si="507"/>
        <v>1.311858060862592</v>
      </c>
      <c r="I4628" s="30">
        <f>VLOOKUP(B4627,'מדדים וריביות'!B:C,2)</f>
        <v>27740142.8545512</v>
      </c>
      <c r="K4628" s="39">
        <f t="shared" si="508"/>
        <v>0</v>
      </c>
      <c r="L4628" s="39">
        <f t="shared" si="509"/>
        <v>0</v>
      </c>
      <c r="M4628" s="39">
        <f t="shared" si="510"/>
        <v>0</v>
      </c>
      <c r="N4628" s="41">
        <f t="shared" si="512"/>
        <v>0</v>
      </c>
    </row>
    <row r="4629" spans="2:14">
      <c r="B4629" s="1">
        <v>37494</v>
      </c>
      <c r="C4629" s="1">
        <f t="shared" si="511"/>
        <v>37469</v>
      </c>
      <c r="E4629" s="42">
        <f>IF(DAY(B4629)&gt;14,VLOOKUP(DATE(YEAR(C4629),MONTH(C4629)-1,DAY(1)),'מדדים וריביות'!B:C,2,FALSE),VLOOKUP(DATE(YEAR(C4629),MONTH(C4629)-2,DAY(1)),'מדדים וריביות'!B:C,2,FALSE))</f>
        <v>27842599.5225274</v>
      </c>
      <c r="F4629" s="43">
        <f>IF($B$5=1,'ריבית יומית'!D4623,'ריבית יומית'!G4623)</f>
        <v>1.0738622586670132E-4</v>
      </c>
      <c r="G4629" s="43">
        <f t="shared" si="506"/>
        <v>1.0738622586670132E-4</v>
      </c>
      <c r="H4629" s="29">
        <f t="shared" si="507"/>
        <v>1.3117172005030255</v>
      </c>
      <c r="I4629" s="30">
        <f>VLOOKUP(B4628,'מדדים וריביות'!B:C,2)</f>
        <v>27740142.8545512</v>
      </c>
      <c r="K4629" s="39">
        <f t="shared" si="508"/>
        <v>0</v>
      </c>
      <c r="L4629" s="39">
        <f t="shared" si="509"/>
        <v>0</v>
      </c>
      <c r="M4629" s="39">
        <f t="shared" si="510"/>
        <v>0</v>
      </c>
      <c r="N4629" s="41">
        <f t="shared" si="512"/>
        <v>0</v>
      </c>
    </row>
    <row r="4630" spans="2:14">
      <c r="B4630" s="1">
        <v>37495</v>
      </c>
      <c r="C4630" s="1">
        <f t="shared" si="511"/>
        <v>37469</v>
      </c>
      <c r="E4630" s="42">
        <f>IF(DAY(B4630)&gt;14,VLOOKUP(DATE(YEAR(C4630),MONTH(C4630)-1,DAY(1)),'מדדים וריביות'!B:C,2,FALSE),VLOOKUP(DATE(YEAR(C4630),MONTH(C4630)-2,DAY(1)),'מדדים וריביות'!B:C,2,FALSE))</f>
        <v>27842599.5225274</v>
      </c>
      <c r="F4630" s="43">
        <f>IF($B$5=1,'ריבית יומית'!D4624,'ריבית יומית'!G4624)</f>
        <v>1.0738622586670132E-4</v>
      </c>
      <c r="G4630" s="43">
        <f t="shared" si="506"/>
        <v>1.0738622586670132E-4</v>
      </c>
      <c r="H4630" s="29">
        <f t="shared" si="507"/>
        <v>1.3115763552682973</v>
      </c>
      <c r="I4630" s="30">
        <f>VLOOKUP(B4629,'מדדים וריביות'!B:C,2)</f>
        <v>27740142.8545512</v>
      </c>
      <c r="K4630" s="39">
        <f t="shared" si="508"/>
        <v>0</v>
      </c>
      <c r="L4630" s="39">
        <f t="shared" si="509"/>
        <v>0</v>
      </c>
      <c r="M4630" s="39">
        <f t="shared" si="510"/>
        <v>0</v>
      </c>
      <c r="N4630" s="41">
        <f t="shared" si="512"/>
        <v>0</v>
      </c>
    </row>
    <row r="4631" spans="2:14">
      <c r="B4631" s="1">
        <v>37496</v>
      </c>
      <c r="C4631" s="1">
        <f t="shared" si="511"/>
        <v>37469</v>
      </c>
      <c r="E4631" s="42">
        <f>IF(DAY(B4631)&gt;14,VLOOKUP(DATE(YEAR(C4631),MONTH(C4631)-1,DAY(1)),'מדדים וריביות'!B:C,2,FALSE),VLOOKUP(DATE(YEAR(C4631),MONTH(C4631)-2,DAY(1)),'מדדים וריביות'!B:C,2,FALSE))</f>
        <v>27842599.5225274</v>
      </c>
      <c r="F4631" s="43">
        <f>IF($B$5=1,'ריבית יומית'!D4625,'ריבית יומית'!G4625)</f>
        <v>1.0738622586670132E-4</v>
      </c>
      <c r="G4631" s="43">
        <f t="shared" si="506"/>
        <v>1.0738622586670132E-4</v>
      </c>
      <c r="H4631" s="29">
        <f t="shared" si="507"/>
        <v>1.3114355251567833</v>
      </c>
      <c r="I4631" s="30">
        <f>VLOOKUP(B4630,'מדדים וריביות'!B:C,2)</f>
        <v>27740142.8545512</v>
      </c>
      <c r="K4631" s="39">
        <f t="shared" si="508"/>
        <v>0</v>
      </c>
      <c r="L4631" s="39">
        <f t="shared" si="509"/>
        <v>0</v>
      </c>
      <c r="M4631" s="39">
        <f t="shared" si="510"/>
        <v>0</v>
      </c>
      <c r="N4631" s="41">
        <f t="shared" si="512"/>
        <v>0</v>
      </c>
    </row>
    <row r="4632" spans="2:14">
      <c r="B4632" s="1">
        <v>37497</v>
      </c>
      <c r="C4632" s="1">
        <f t="shared" si="511"/>
        <v>37469</v>
      </c>
      <c r="E4632" s="42">
        <f>IF(DAY(B4632)&gt;14,VLOOKUP(DATE(YEAR(C4632),MONTH(C4632)-1,DAY(1)),'מדדים וריביות'!B:C,2,FALSE),VLOOKUP(DATE(YEAR(C4632),MONTH(C4632)-2,DAY(1)),'מדדים וריביות'!B:C,2,FALSE))</f>
        <v>27842599.5225274</v>
      </c>
      <c r="F4632" s="43">
        <f>IF($B$5=1,'ריבית יומית'!D4626,'ריבית יומית'!G4626)</f>
        <v>1.0738622586670132E-4</v>
      </c>
      <c r="G4632" s="43">
        <f t="shared" si="506"/>
        <v>1.0738622586670132E-4</v>
      </c>
      <c r="H4632" s="29">
        <f t="shared" si="507"/>
        <v>1.3112947101668595</v>
      </c>
      <c r="I4632" s="30">
        <f>VLOOKUP(B4631,'מדדים וריביות'!B:C,2)</f>
        <v>27740142.8545512</v>
      </c>
      <c r="K4632" s="39">
        <f t="shared" si="508"/>
        <v>0</v>
      </c>
      <c r="L4632" s="39">
        <f t="shared" si="509"/>
        <v>0</v>
      </c>
      <c r="M4632" s="39">
        <f t="shared" si="510"/>
        <v>0</v>
      </c>
      <c r="N4632" s="41">
        <f t="shared" si="512"/>
        <v>0</v>
      </c>
    </row>
    <row r="4633" spans="2:14">
      <c r="B4633" s="1">
        <v>37498</v>
      </c>
      <c r="C4633" s="1">
        <f t="shared" si="511"/>
        <v>37469</v>
      </c>
      <c r="E4633" s="42">
        <f>IF(DAY(B4633)&gt;14,VLOOKUP(DATE(YEAR(C4633),MONTH(C4633)-1,DAY(1)),'מדדים וריביות'!B:C,2,FALSE),VLOOKUP(DATE(YEAR(C4633),MONTH(C4633)-2,DAY(1)),'מדדים וריביות'!B:C,2,FALSE))</f>
        <v>27842599.5225274</v>
      </c>
      <c r="F4633" s="43">
        <f>IF($B$5=1,'ריבית יומית'!D4627,'ריבית יומית'!G4627)</f>
        <v>1.0738622586670132E-4</v>
      </c>
      <c r="G4633" s="43">
        <f t="shared" si="506"/>
        <v>1.0738622586670132E-4</v>
      </c>
      <c r="H4633" s="29">
        <f t="shared" si="507"/>
        <v>1.3111539102969023</v>
      </c>
      <c r="I4633" s="30">
        <f>VLOOKUP(B4632,'מדדים וריביות'!B:C,2)</f>
        <v>27740142.8545512</v>
      </c>
      <c r="K4633" s="39">
        <f t="shared" si="508"/>
        <v>0</v>
      </c>
      <c r="L4633" s="39">
        <f t="shared" si="509"/>
        <v>0</v>
      </c>
      <c r="M4633" s="39">
        <f t="shared" si="510"/>
        <v>0</v>
      </c>
      <c r="N4633" s="41">
        <f t="shared" si="512"/>
        <v>0</v>
      </c>
    </row>
    <row r="4634" spans="2:14">
      <c r="B4634" s="1">
        <v>37499</v>
      </c>
      <c r="C4634" s="1">
        <f t="shared" si="511"/>
        <v>37469</v>
      </c>
      <c r="E4634" s="42">
        <f>IF(DAY(B4634)&gt;14,VLOOKUP(DATE(YEAR(C4634),MONTH(C4634)-1,DAY(1)),'מדדים וריביות'!B:C,2,FALSE),VLOOKUP(DATE(YEAR(C4634),MONTH(C4634)-2,DAY(1)),'מדדים וריביות'!B:C,2,FALSE))</f>
        <v>27842599.5225274</v>
      </c>
      <c r="F4634" s="43">
        <f>IF($B$5=1,'ריבית יומית'!D4628,'ריבית יומית'!G4628)</f>
        <v>1.0738622586670132E-4</v>
      </c>
      <c r="G4634" s="43">
        <f t="shared" si="506"/>
        <v>1.0738622586670132E-4</v>
      </c>
      <c r="H4634" s="29">
        <f t="shared" si="507"/>
        <v>1.3110131255452884</v>
      </c>
      <c r="I4634" s="30">
        <f>VLOOKUP(B4633,'מדדים וריביות'!B:C,2)</f>
        <v>27740142.8545512</v>
      </c>
      <c r="K4634" s="39">
        <f t="shared" si="508"/>
        <v>0</v>
      </c>
      <c r="L4634" s="39">
        <f t="shared" si="509"/>
        <v>0</v>
      </c>
      <c r="M4634" s="39">
        <f t="shared" si="510"/>
        <v>0</v>
      </c>
      <c r="N4634" s="41">
        <f t="shared" si="512"/>
        <v>0</v>
      </c>
    </row>
    <row r="4635" spans="2:14">
      <c r="B4635" s="1">
        <v>37500</v>
      </c>
      <c r="C4635" s="1">
        <f t="shared" si="511"/>
        <v>37500</v>
      </c>
      <c r="E4635" s="42">
        <f>IF(DAY(B4635)&gt;14,VLOOKUP(DATE(YEAR(C4635),MONTH(C4635)-1,DAY(1)),'מדדים וריביות'!B:C,2,FALSE),VLOOKUP(DATE(YEAR(C4635),MONTH(C4635)-2,DAY(1)),'מדדים וריביות'!B:C,2,FALSE))</f>
        <v>27842599.5225274</v>
      </c>
      <c r="F4635" s="43">
        <f>IF($B$5=1,'ריבית יומית'!D4629,'ריבית יומית'!G4629)</f>
        <v>1.0738622586670132E-4</v>
      </c>
      <c r="G4635" s="43">
        <f t="shared" si="506"/>
        <v>1.0738622586670132E-4</v>
      </c>
      <c r="H4635" s="29">
        <f t="shared" si="507"/>
        <v>1.3108723559103941</v>
      </c>
      <c r="I4635" s="30">
        <f>VLOOKUP(B4634,'מדדים וריביות'!B:C,2)</f>
        <v>27740142.8545512</v>
      </c>
      <c r="K4635" s="39">
        <f t="shared" si="508"/>
        <v>0</v>
      </c>
      <c r="L4635" s="39">
        <f t="shared" si="509"/>
        <v>0</v>
      </c>
      <c r="M4635" s="39">
        <f t="shared" si="510"/>
        <v>0</v>
      </c>
      <c r="N4635" s="41">
        <f t="shared" si="512"/>
        <v>0</v>
      </c>
    </row>
    <row r="4636" spans="2:14">
      <c r="B4636" s="1">
        <v>37501</v>
      </c>
      <c r="C4636" s="1">
        <f t="shared" si="511"/>
        <v>37500</v>
      </c>
      <c r="E4636" s="42">
        <f>IF(DAY(B4636)&gt;14,VLOOKUP(DATE(YEAR(C4636),MONTH(C4636)-1,DAY(1)),'מדדים וריביות'!B:C,2,FALSE),VLOOKUP(DATE(YEAR(C4636),MONTH(C4636)-2,DAY(1)),'מדדים וריביות'!B:C,2,FALSE))</f>
        <v>27842599.5225274</v>
      </c>
      <c r="F4636" s="43">
        <f>IF($B$5=1,'ריבית יומית'!D4630,'ריבית יומית'!G4630)</f>
        <v>1.0738622586670132E-4</v>
      </c>
      <c r="G4636" s="43">
        <f t="shared" si="506"/>
        <v>1.0738622586670132E-4</v>
      </c>
      <c r="H4636" s="29">
        <f t="shared" si="507"/>
        <v>1.3107316013905965</v>
      </c>
      <c r="I4636" s="30">
        <f>VLOOKUP(B4635,'מדדים וריביות'!B:C,2)</f>
        <v>27842599.5225274</v>
      </c>
      <c r="K4636" s="39">
        <f t="shared" si="508"/>
        <v>0</v>
      </c>
      <c r="L4636" s="39">
        <f t="shared" si="509"/>
        <v>0</v>
      </c>
      <c r="M4636" s="39">
        <f t="shared" si="510"/>
        <v>0</v>
      </c>
      <c r="N4636" s="41">
        <f t="shared" si="512"/>
        <v>0</v>
      </c>
    </row>
    <row r="4637" spans="2:14">
      <c r="B4637" s="1">
        <v>37502</v>
      </c>
      <c r="C4637" s="1">
        <f t="shared" si="511"/>
        <v>37500</v>
      </c>
      <c r="E4637" s="42">
        <f>IF(DAY(B4637)&gt;14,VLOOKUP(DATE(YEAR(C4637),MONTH(C4637)-1,DAY(1)),'מדדים וריביות'!B:C,2,FALSE),VLOOKUP(DATE(YEAR(C4637),MONTH(C4637)-2,DAY(1)),'מדדים וריביות'!B:C,2,FALSE))</f>
        <v>27842599.5225274</v>
      </c>
      <c r="F4637" s="43">
        <f>IF($B$5=1,'ריבית יומית'!D4631,'ריבית יומית'!G4631)</f>
        <v>1.0738622586670132E-4</v>
      </c>
      <c r="G4637" s="43">
        <f t="shared" si="506"/>
        <v>1.0738622586670132E-4</v>
      </c>
      <c r="H4637" s="29">
        <f t="shared" si="507"/>
        <v>1.3105908619842725</v>
      </c>
      <c r="I4637" s="30">
        <f>VLOOKUP(B4636,'מדדים וריביות'!B:C,2)</f>
        <v>27842599.5225274</v>
      </c>
      <c r="K4637" s="39">
        <f t="shared" si="508"/>
        <v>0</v>
      </c>
      <c r="L4637" s="39">
        <f t="shared" si="509"/>
        <v>0</v>
      </c>
      <c r="M4637" s="39">
        <f t="shared" si="510"/>
        <v>0</v>
      </c>
      <c r="N4637" s="41">
        <f t="shared" si="512"/>
        <v>0</v>
      </c>
    </row>
    <row r="4638" spans="2:14">
      <c r="B4638" s="1">
        <v>37503</v>
      </c>
      <c r="C4638" s="1">
        <f t="shared" si="511"/>
        <v>37500</v>
      </c>
      <c r="E4638" s="42">
        <f>IF(DAY(B4638)&gt;14,VLOOKUP(DATE(YEAR(C4638),MONTH(C4638)-1,DAY(1)),'מדדים וריביות'!B:C,2,FALSE),VLOOKUP(DATE(YEAR(C4638),MONTH(C4638)-2,DAY(1)),'מדדים וריביות'!B:C,2,FALSE))</f>
        <v>27842599.5225274</v>
      </c>
      <c r="F4638" s="43">
        <f>IF($B$5=1,'ריבית יומית'!D4632,'ריבית יומית'!G4632)</f>
        <v>1.0738622586670132E-4</v>
      </c>
      <c r="G4638" s="43">
        <f t="shared" si="506"/>
        <v>1.0738622586670132E-4</v>
      </c>
      <c r="H4638" s="29">
        <f t="shared" si="507"/>
        <v>1.3104501376897995</v>
      </c>
      <c r="I4638" s="30">
        <f>VLOOKUP(B4637,'מדדים וריביות'!B:C,2)</f>
        <v>27842599.5225274</v>
      </c>
      <c r="K4638" s="39">
        <f t="shared" si="508"/>
        <v>0</v>
      </c>
      <c r="L4638" s="39">
        <f t="shared" si="509"/>
        <v>0</v>
      </c>
      <c r="M4638" s="39">
        <f t="shared" si="510"/>
        <v>0</v>
      </c>
      <c r="N4638" s="41">
        <f t="shared" si="512"/>
        <v>0</v>
      </c>
    </row>
    <row r="4639" spans="2:14">
      <c r="B4639" s="1">
        <v>37504</v>
      </c>
      <c r="C4639" s="1">
        <f t="shared" si="511"/>
        <v>37500</v>
      </c>
      <c r="E4639" s="42">
        <f>IF(DAY(B4639)&gt;14,VLOOKUP(DATE(YEAR(C4639),MONTH(C4639)-1,DAY(1)),'מדדים וריביות'!B:C,2,FALSE),VLOOKUP(DATE(YEAR(C4639),MONTH(C4639)-2,DAY(1)),'מדדים וריביות'!B:C,2,FALSE))</f>
        <v>27842599.5225274</v>
      </c>
      <c r="F4639" s="43">
        <f>IF($B$5=1,'ריבית יומית'!D4633,'ריבית יומית'!G4633)</f>
        <v>1.0738622586670132E-4</v>
      </c>
      <c r="G4639" s="43">
        <f t="shared" si="506"/>
        <v>1.0738622586670132E-4</v>
      </c>
      <c r="H4639" s="29">
        <f t="shared" si="507"/>
        <v>1.3103094285055548</v>
      </c>
      <c r="I4639" s="30">
        <f>VLOOKUP(B4638,'מדדים וריביות'!B:C,2)</f>
        <v>27842599.5225274</v>
      </c>
      <c r="K4639" s="39">
        <f t="shared" si="508"/>
        <v>0</v>
      </c>
      <c r="L4639" s="39">
        <f t="shared" si="509"/>
        <v>0</v>
      </c>
      <c r="M4639" s="39">
        <f t="shared" si="510"/>
        <v>0</v>
      </c>
      <c r="N4639" s="41">
        <f t="shared" si="512"/>
        <v>0</v>
      </c>
    </row>
    <row r="4640" spans="2:14">
      <c r="B4640" s="1">
        <v>37505</v>
      </c>
      <c r="C4640" s="1">
        <f t="shared" si="511"/>
        <v>37500</v>
      </c>
      <c r="E4640" s="42">
        <f>IF(DAY(B4640)&gt;14,VLOOKUP(DATE(YEAR(C4640),MONTH(C4640)-1,DAY(1)),'מדדים וריביות'!B:C,2,FALSE),VLOOKUP(DATE(YEAR(C4640),MONTH(C4640)-2,DAY(1)),'מדדים וריביות'!B:C,2,FALSE))</f>
        <v>27842599.5225274</v>
      </c>
      <c r="F4640" s="43">
        <f>IF($B$5=1,'ריבית יומית'!D4634,'ריבית יומית'!G4634)</f>
        <v>1.0738622586670132E-4</v>
      </c>
      <c r="G4640" s="43">
        <f t="shared" si="506"/>
        <v>1.0738622586670132E-4</v>
      </c>
      <c r="H4640" s="29">
        <f t="shared" si="507"/>
        <v>1.3101687344299158</v>
      </c>
      <c r="I4640" s="30">
        <f>VLOOKUP(B4639,'מדדים וריביות'!B:C,2)</f>
        <v>27842599.5225274</v>
      </c>
      <c r="K4640" s="39">
        <f t="shared" si="508"/>
        <v>0</v>
      </c>
      <c r="L4640" s="39">
        <f t="shared" si="509"/>
        <v>0</v>
      </c>
      <c r="M4640" s="39">
        <f t="shared" si="510"/>
        <v>0</v>
      </c>
      <c r="N4640" s="41">
        <f t="shared" si="512"/>
        <v>0</v>
      </c>
    </row>
    <row r="4641" spans="2:14">
      <c r="B4641" s="1">
        <v>37506</v>
      </c>
      <c r="C4641" s="1">
        <f t="shared" si="511"/>
        <v>37500</v>
      </c>
      <c r="E4641" s="42">
        <f>IF(DAY(B4641)&gt;14,VLOOKUP(DATE(YEAR(C4641),MONTH(C4641)-1,DAY(1)),'מדדים וריביות'!B:C,2,FALSE),VLOOKUP(DATE(YEAR(C4641),MONTH(C4641)-2,DAY(1)),'מדדים וריביות'!B:C,2,FALSE))</f>
        <v>27842599.5225274</v>
      </c>
      <c r="F4641" s="43">
        <f>IF($B$5=1,'ריבית יומית'!D4635,'ריבית יומית'!G4635)</f>
        <v>1.0738622586670132E-4</v>
      </c>
      <c r="G4641" s="43">
        <f t="shared" si="506"/>
        <v>1.0738622586670132E-4</v>
      </c>
      <c r="H4641" s="29">
        <f t="shared" si="507"/>
        <v>1.3100280554612602</v>
      </c>
      <c r="I4641" s="30">
        <f>VLOOKUP(B4640,'מדדים וריביות'!B:C,2)</f>
        <v>27842599.5225274</v>
      </c>
      <c r="K4641" s="39">
        <f t="shared" si="508"/>
        <v>0</v>
      </c>
      <c r="L4641" s="39">
        <f t="shared" si="509"/>
        <v>0</v>
      </c>
      <c r="M4641" s="39">
        <f t="shared" si="510"/>
        <v>0</v>
      </c>
      <c r="N4641" s="41">
        <f t="shared" si="512"/>
        <v>0</v>
      </c>
    </row>
    <row r="4642" spans="2:14">
      <c r="B4642" s="1">
        <v>37507</v>
      </c>
      <c r="C4642" s="1">
        <f t="shared" si="511"/>
        <v>37500</v>
      </c>
      <c r="E4642" s="42">
        <f>IF(DAY(B4642)&gt;14,VLOOKUP(DATE(YEAR(C4642),MONTH(C4642)-1,DAY(1)),'מדדים וריביות'!B:C,2,FALSE),VLOOKUP(DATE(YEAR(C4642),MONTH(C4642)-2,DAY(1)),'מדדים וריביות'!B:C,2,FALSE))</f>
        <v>27842599.5225274</v>
      </c>
      <c r="F4642" s="43">
        <f>IF($B$5=1,'ריבית יומית'!D4636,'ריבית יומית'!G4636)</f>
        <v>1.0738622586670132E-4</v>
      </c>
      <c r="G4642" s="43">
        <f t="shared" si="506"/>
        <v>1.0738622586670132E-4</v>
      </c>
      <c r="H4642" s="29">
        <f t="shared" si="507"/>
        <v>1.3098873915979661</v>
      </c>
      <c r="I4642" s="30">
        <f>VLOOKUP(B4641,'מדדים וריביות'!B:C,2)</f>
        <v>27842599.5225274</v>
      </c>
      <c r="K4642" s="39">
        <f t="shared" si="508"/>
        <v>0</v>
      </c>
      <c r="L4642" s="39">
        <f t="shared" si="509"/>
        <v>0</v>
      </c>
      <c r="M4642" s="39">
        <f t="shared" si="510"/>
        <v>0</v>
      </c>
      <c r="N4642" s="41">
        <f t="shared" si="512"/>
        <v>0</v>
      </c>
    </row>
    <row r="4643" spans="2:14">
      <c r="B4643" s="1">
        <v>37508</v>
      </c>
      <c r="C4643" s="1">
        <f t="shared" si="511"/>
        <v>37500</v>
      </c>
      <c r="E4643" s="42">
        <f>IF(DAY(B4643)&gt;14,VLOOKUP(DATE(YEAR(C4643),MONTH(C4643)-1,DAY(1)),'מדדים וריביות'!B:C,2,FALSE),VLOOKUP(DATE(YEAR(C4643),MONTH(C4643)-2,DAY(1)),'מדדים וריביות'!B:C,2,FALSE))</f>
        <v>27842599.5225274</v>
      </c>
      <c r="F4643" s="43">
        <f>IF($B$5=1,'ריבית יומית'!D4637,'ריבית יומית'!G4637)</f>
        <v>1.0738622586670132E-4</v>
      </c>
      <c r="G4643" s="43">
        <f t="shared" si="506"/>
        <v>1.0738622586670132E-4</v>
      </c>
      <c r="H4643" s="29">
        <f t="shared" si="507"/>
        <v>1.3097467428384115</v>
      </c>
      <c r="I4643" s="30">
        <f>VLOOKUP(B4642,'מדדים וריביות'!B:C,2)</f>
        <v>27842599.5225274</v>
      </c>
      <c r="K4643" s="39">
        <f t="shared" si="508"/>
        <v>0</v>
      </c>
      <c r="L4643" s="39">
        <f t="shared" si="509"/>
        <v>0</v>
      </c>
      <c r="M4643" s="39">
        <f t="shared" si="510"/>
        <v>0</v>
      </c>
      <c r="N4643" s="41">
        <f t="shared" si="512"/>
        <v>0</v>
      </c>
    </row>
    <row r="4644" spans="2:14">
      <c r="B4644" s="1">
        <v>37509</v>
      </c>
      <c r="C4644" s="1">
        <f t="shared" si="511"/>
        <v>37500</v>
      </c>
      <c r="E4644" s="42">
        <f>IF(DAY(B4644)&gt;14,VLOOKUP(DATE(YEAR(C4644),MONTH(C4644)-1,DAY(1)),'מדדים וריביות'!B:C,2,FALSE),VLOOKUP(DATE(YEAR(C4644),MONTH(C4644)-2,DAY(1)),'מדדים וריביות'!B:C,2,FALSE))</f>
        <v>27842599.5225274</v>
      </c>
      <c r="F4644" s="43">
        <f>IF($B$5=1,'ריבית יומית'!D4638,'ריבית יומית'!G4638)</f>
        <v>1.0738622586670132E-4</v>
      </c>
      <c r="G4644" s="43">
        <f t="shared" si="506"/>
        <v>1.0738622586670132E-4</v>
      </c>
      <c r="H4644" s="29">
        <f t="shared" si="507"/>
        <v>1.3096061091809745</v>
      </c>
      <c r="I4644" s="30">
        <f>VLOOKUP(B4643,'מדדים וריביות'!B:C,2)</f>
        <v>27842599.5225274</v>
      </c>
      <c r="K4644" s="39">
        <f t="shared" si="508"/>
        <v>0</v>
      </c>
      <c r="L4644" s="39">
        <f t="shared" si="509"/>
        <v>0</v>
      </c>
      <c r="M4644" s="39">
        <f t="shared" si="510"/>
        <v>0</v>
      </c>
      <c r="N4644" s="41">
        <f t="shared" si="512"/>
        <v>0</v>
      </c>
    </row>
    <row r="4645" spans="2:14">
      <c r="B4645" s="1">
        <v>37510</v>
      </c>
      <c r="C4645" s="1">
        <f t="shared" si="511"/>
        <v>37500</v>
      </c>
      <c r="E4645" s="42">
        <f>IF(DAY(B4645)&gt;14,VLOOKUP(DATE(YEAR(C4645),MONTH(C4645)-1,DAY(1)),'מדדים וריביות'!B:C,2,FALSE),VLOOKUP(DATE(YEAR(C4645),MONTH(C4645)-2,DAY(1)),'מדדים וריביות'!B:C,2,FALSE))</f>
        <v>27842599.5225274</v>
      </c>
      <c r="F4645" s="43">
        <f>IF($B$5=1,'ריבית יומית'!D4639,'ריבית יומית'!G4639)</f>
        <v>1.0738622586670132E-4</v>
      </c>
      <c r="G4645" s="43">
        <f t="shared" si="506"/>
        <v>1.0738622586670132E-4</v>
      </c>
      <c r="H4645" s="29">
        <f t="shared" si="507"/>
        <v>1.3094654906240337</v>
      </c>
      <c r="I4645" s="30">
        <f>VLOOKUP(B4644,'מדדים וריביות'!B:C,2)</f>
        <v>27842599.5225274</v>
      </c>
      <c r="K4645" s="39">
        <f t="shared" si="508"/>
        <v>0</v>
      </c>
      <c r="L4645" s="39">
        <f t="shared" si="509"/>
        <v>0</v>
      </c>
      <c r="M4645" s="39">
        <f t="shared" si="510"/>
        <v>0</v>
      </c>
      <c r="N4645" s="41">
        <f t="shared" si="512"/>
        <v>0</v>
      </c>
    </row>
    <row r="4646" spans="2:14">
      <c r="B4646" s="1">
        <v>37511</v>
      </c>
      <c r="C4646" s="1">
        <f t="shared" si="511"/>
        <v>37500</v>
      </c>
      <c r="E4646" s="42">
        <f>IF(DAY(B4646)&gt;14,VLOOKUP(DATE(YEAR(C4646),MONTH(C4646)-1,DAY(1)),'מדדים וריביות'!B:C,2,FALSE),VLOOKUP(DATE(YEAR(C4646),MONTH(C4646)-2,DAY(1)),'מדדים וריביות'!B:C,2,FALSE))</f>
        <v>27842599.5225274</v>
      </c>
      <c r="F4646" s="43">
        <f>IF($B$5=1,'ריבית יומית'!D4640,'ריבית יומית'!G4640)</f>
        <v>1.0738622586670132E-4</v>
      </c>
      <c r="G4646" s="43">
        <f t="shared" si="506"/>
        <v>1.0738622586670132E-4</v>
      </c>
      <c r="H4646" s="29">
        <f t="shared" si="507"/>
        <v>1.3093248871659677</v>
      </c>
      <c r="I4646" s="30">
        <f>VLOOKUP(B4645,'מדדים וריביות'!B:C,2)</f>
        <v>27842599.5225274</v>
      </c>
      <c r="K4646" s="39">
        <f t="shared" si="508"/>
        <v>0</v>
      </c>
      <c r="L4646" s="39">
        <f t="shared" si="509"/>
        <v>0</v>
      </c>
      <c r="M4646" s="39">
        <f t="shared" si="510"/>
        <v>0</v>
      </c>
      <c r="N4646" s="41">
        <f t="shared" si="512"/>
        <v>0</v>
      </c>
    </row>
    <row r="4647" spans="2:14">
      <c r="B4647" s="1">
        <v>37512</v>
      </c>
      <c r="C4647" s="1">
        <f t="shared" si="511"/>
        <v>37500</v>
      </c>
      <c r="E4647" s="42">
        <f>IF(DAY(B4647)&gt;14,VLOOKUP(DATE(YEAR(C4647),MONTH(C4647)-1,DAY(1)),'מדדים וריביות'!B:C,2,FALSE),VLOOKUP(DATE(YEAR(C4647),MONTH(C4647)-2,DAY(1)),'מדדים וריביות'!B:C,2,FALSE))</f>
        <v>27842599.5225274</v>
      </c>
      <c r="F4647" s="43">
        <f>IF($B$5=1,'ריבית יומית'!D4641,'ריבית יומית'!G4641)</f>
        <v>1.0738622586670132E-4</v>
      </c>
      <c r="G4647" s="43">
        <f t="shared" si="506"/>
        <v>1.0738622586670132E-4</v>
      </c>
      <c r="H4647" s="29">
        <f t="shared" si="507"/>
        <v>1.3091842988051552</v>
      </c>
      <c r="I4647" s="30">
        <f>VLOOKUP(B4646,'מדדים וריביות'!B:C,2)</f>
        <v>27842599.5225274</v>
      </c>
      <c r="K4647" s="39">
        <f t="shared" si="508"/>
        <v>0</v>
      </c>
      <c r="L4647" s="39">
        <f t="shared" si="509"/>
        <v>0</v>
      </c>
      <c r="M4647" s="39">
        <f t="shared" si="510"/>
        <v>0</v>
      </c>
      <c r="N4647" s="41">
        <f t="shared" si="512"/>
        <v>0</v>
      </c>
    </row>
    <row r="4648" spans="2:14">
      <c r="B4648" s="1">
        <v>37513</v>
      </c>
      <c r="C4648" s="1">
        <f t="shared" si="511"/>
        <v>37500</v>
      </c>
      <c r="E4648" s="42">
        <f>IF(DAY(B4648)&gt;14,VLOOKUP(DATE(YEAR(C4648),MONTH(C4648)-1,DAY(1)),'מדדים וריביות'!B:C,2,FALSE),VLOOKUP(DATE(YEAR(C4648),MONTH(C4648)-2,DAY(1)),'מדדים וריביות'!B:C,2,FALSE))</f>
        <v>27842599.5225274</v>
      </c>
      <c r="F4648" s="43">
        <f>IF($B$5=1,'ריבית יומית'!D4642,'ריבית יומית'!G4642)</f>
        <v>1.0738622586670132E-4</v>
      </c>
      <c r="G4648" s="43">
        <f t="shared" si="506"/>
        <v>1.0738622586670132E-4</v>
      </c>
      <c r="H4648" s="29">
        <f t="shared" si="507"/>
        <v>1.3090437255399749</v>
      </c>
      <c r="I4648" s="30">
        <f>VLOOKUP(B4647,'מדדים וריביות'!B:C,2)</f>
        <v>27842599.5225274</v>
      </c>
      <c r="K4648" s="39">
        <f t="shared" si="508"/>
        <v>0</v>
      </c>
      <c r="L4648" s="39">
        <f t="shared" si="509"/>
        <v>0</v>
      </c>
      <c r="M4648" s="39">
        <f t="shared" si="510"/>
        <v>0</v>
      </c>
      <c r="N4648" s="41">
        <f t="shared" si="512"/>
        <v>0</v>
      </c>
    </row>
    <row r="4649" spans="2:14">
      <c r="B4649" s="1">
        <v>37514</v>
      </c>
      <c r="C4649" s="1">
        <f t="shared" si="511"/>
        <v>37500</v>
      </c>
      <c r="E4649" s="42">
        <f>IF(DAY(B4649)&gt;14,VLOOKUP(DATE(YEAR(C4649),MONTH(C4649)-1,DAY(1)),'מדדים וריביות'!B:C,2,FALSE),VLOOKUP(DATE(YEAR(C4649),MONTH(C4649)-2,DAY(1)),'מדדים וריביות'!B:C,2,FALSE))</f>
        <v>27740142.8545512</v>
      </c>
      <c r="F4649" s="43">
        <f>IF($B$5=1,'ריבית יומית'!D4643,'ריבית יומית'!G4643)</f>
        <v>1.0738622586670132E-4</v>
      </c>
      <c r="G4649" s="43">
        <f t="shared" si="506"/>
        <v>1.0738622586670132E-4</v>
      </c>
      <c r="H4649" s="29">
        <f t="shared" si="507"/>
        <v>1.3089031673688063</v>
      </c>
      <c r="I4649" s="30">
        <f>VLOOKUP(B4648,'מדדים וריביות'!B:C,2)</f>
        <v>27842599.5225274</v>
      </c>
      <c r="K4649" s="39">
        <f t="shared" si="508"/>
        <v>0</v>
      </c>
      <c r="L4649" s="39">
        <f t="shared" si="509"/>
        <v>0</v>
      </c>
      <c r="M4649" s="39">
        <f t="shared" si="510"/>
        <v>0</v>
      </c>
      <c r="N4649" s="41">
        <f t="shared" si="512"/>
        <v>0</v>
      </c>
    </row>
    <row r="4650" spans="2:14">
      <c r="B4650" s="1">
        <v>37515</v>
      </c>
      <c r="C4650" s="1">
        <f t="shared" si="511"/>
        <v>37500</v>
      </c>
      <c r="E4650" s="42">
        <f>IF(DAY(B4650)&gt;14,VLOOKUP(DATE(YEAR(C4650),MONTH(C4650)-1,DAY(1)),'מדדים וריביות'!B:C,2,FALSE),VLOOKUP(DATE(YEAR(C4650),MONTH(C4650)-2,DAY(1)),'מדדים וריביות'!B:C,2,FALSE))</f>
        <v>27740142.8545512</v>
      </c>
      <c r="F4650" s="43">
        <f>IF($B$5=1,'ריבית יומית'!D4644,'ריבית יומית'!G4644)</f>
        <v>1.0738622586670132E-4</v>
      </c>
      <c r="G4650" s="43">
        <f t="shared" si="506"/>
        <v>1.0738622586670132E-4</v>
      </c>
      <c r="H4650" s="29">
        <f t="shared" si="507"/>
        <v>1.3087626242900283</v>
      </c>
      <c r="I4650" s="30">
        <f>VLOOKUP(B4649,'מדדים וריביות'!B:C,2)</f>
        <v>27842599.5225274</v>
      </c>
      <c r="K4650" s="39">
        <f t="shared" si="508"/>
        <v>0</v>
      </c>
      <c r="L4650" s="39">
        <f t="shared" si="509"/>
        <v>0</v>
      </c>
      <c r="M4650" s="39">
        <f t="shared" si="510"/>
        <v>0</v>
      </c>
      <c r="N4650" s="41">
        <f t="shared" si="512"/>
        <v>0</v>
      </c>
    </row>
    <row r="4651" spans="2:14">
      <c r="B4651" s="1">
        <v>37516</v>
      </c>
      <c r="C4651" s="1">
        <f t="shared" si="511"/>
        <v>37500</v>
      </c>
      <c r="E4651" s="42">
        <f>IF(DAY(B4651)&gt;14,VLOOKUP(DATE(YEAR(C4651),MONTH(C4651)-1,DAY(1)),'מדדים וריביות'!B:C,2,FALSE),VLOOKUP(DATE(YEAR(C4651),MONTH(C4651)-2,DAY(1)),'מדדים וריביות'!B:C,2,FALSE))</f>
        <v>27740142.8545512</v>
      </c>
      <c r="F4651" s="43">
        <f>IF($B$5=1,'ריבית יומית'!D4645,'ריבית יומית'!G4645)</f>
        <v>1.0738622586670132E-4</v>
      </c>
      <c r="G4651" s="43">
        <f t="shared" si="506"/>
        <v>1.0738622586670132E-4</v>
      </c>
      <c r="H4651" s="29">
        <f t="shared" si="507"/>
        <v>1.3086220963020208</v>
      </c>
      <c r="I4651" s="30">
        <f>VLOOKUP(B4650,'מדדים וריביות'!B:C,2)</f>
        <v>27842599.5225274</v>
      </c>
      <c r="K4651" s="39">
        <f t="shared" si="508"/>
        <v>0</v>
      </c>
      <c r="L4651" s="39">
        <f t="shared" si="509"/>
        <v>0</v>
      </c>
      <c r="M4651" s="39">
        <f t="shared" si="510"/>
        <v>0</v>
      </c>
      <c r="N4651" s="41">
        <f t="shared" si="512"/>
        <v>0</v>
      </c>
    </row>
    <row r="4652" spans="2:14">
      <c r="B4652" s="1">
        <v>37517</v>
      </c>
      <c r="C4652" s="1">
        <f t="shared" si="511"/>
        <v>37500</v>
      </c>
      <c r="E4652" s="42">
        <f>IF(DAY(B4652)&gt;14,VLOOKUP(DATE(YEAR(C4652),MONTH(C4652)-1,DAY(1)),'מדדים וריביות'!B:C,2,FALSE),VLOOKUP(DATE(YEAR(C4652),MONTH(C4652)-2,DAY(1)),'מדדים וריביות'!B:C,2,FALSE))</f>
        <v>27740142.8545512</v>
      </c>
      <c r="F4652" s="43">
        <f>IF($B$5=1,'ריבית יומית'!D4646,'ריבית יומית'!G4646)</f>
        <v>1.0738622586670132E-4</v>
      </c>
      <c r="G4652" s="43">
        <f t="shared" si="506"/>
        <v>1.0738622586670132E-4</v>
      </c>
      <c r="H4652" s="29">
        <f t="shared" si="507"/>
        <v>1.3084815834031629</v>
      </c>
      <c r="I4652" s="30">
        <f>VLOOKUP(B4651,'מדדים וריביות'!B:C,2)</f>
        <v>27842599.5225274</v>
      </c>
      <c r="K4652" s="39">
        <f t="shared" si="508"/>
        <v>0</v>
      </c>
      <c r="L4652" s="39">
        <f t="shared" si="509"/>
        <v>0</v>
      </c>
      <c r="M4652" s="39">
        <f t="shared" si="510"/>
        <v>0</v>
      </c>
      <c r="N4652" s="41">
        <f t="shared" si="512"/>
        <v>0</v>
      </c>
    </row>
    <row r="4653" spans="2:14">
      <c r="B4653" s="1">
        <v>37518</v>
      </c>
      <c r="C4653" s="1">
        <f t="shared" si="511"/>
        <v>37500</v>
      </c>
      <c r="E4653" s="42">
        <f>IF(DAY(B4653)&gt;14,VLOOKUP(DATE(YEAR(C4653),MONTH(C4653)-1,DAY(1)),'מדדים וריביות'!B:C,2,FALSE),VLOOKUP(DATE(YEAR(C4653),MONTH(C4653)-2,DAY(1)),'מדדים וריביות'!B:C,2,FALSE))</f>
        <v>27740142.8545512</v>
      </c>
      <c r="F4653" s="43">
        <f>IF($B$5=1,'ריבית יומית'!D4647,'ריבית יומית'!G4647)</f>
        <v>1.0738622586670132E-4</v>
      </c>
      <c r="G4653" s="43">
        <f t="shared" si="506"/>
        <v>1.0738622586670132E-4</v>
      </c>
      <c r="H4653" s="29">
        <f t="shared" si="507"/>
        <v>1.3083410855918349</v>
      </c>
      <c r="I4653" s="30">
        <f>VLOOKUP(B4652,'מדדים וריביות'!B:C,2)</f>
        <v>27842599.5225274</v>
      </c>
      <c r="K4653" s="39">
        <f t="shared" si="508"/>
        <v>0</v>
      </c>
      <c r="L4653" s="39">
        <f t="shared" si="509"/>
        <v>0</v>
      </c>
      <c r="M4653" s="39">
        <f t="shared" si="510"/>
        <v>0</v>
      </c>
      <c r="N4653" s="41">
        <f t="shared" si="512"/>
        <v>0</v>
      </c>
    </row>
    <row r="4654" spans="2:14">
      <c r="B4654" s="1">
        <v>37519</v>
      </c>
      <c r="C4654" s="1">
        <f t="shared" si="511"/>
        <v>37500</v>
      </c>
      <c r="E4654" s="42">
        <f>IF(DAY(B4654)&gt;14,VLOOKUP(DATE(YEAR(C4654),MONTH(C4654)-1,DAY(1)),'מדדים וריביות'!B:C,2,FALSE),VLOOKUP(DATE(YEAR(C4654),MONTH(C4654)-2,DAY(1)),'מדדים וריביות'!B:C,2,FALSE))</f>
        <v>27740142.8545512</v>
      </c>
      <c r="F4654" s="43">
        <f>IF($B$5=1,'ריבית יומית'!D4648,'ריבית יומית'!G4648)</f>
        <v>1.0738622586670132E-4</v>
      </c>
      <c r="G4654" s="43">
        <f t="shared" si="506"/>
        <v>1.0738622586670132E-4</v>
      </c>
      <c r="H4654" s="29">
        <f t="shared" si="507"/>
        <v>1.3082006028664166</v>
      </c>
      <c r="I4654" s="30">
        <f>VLOOKUP(B4653,'מדדים וריביות'!B:C,2)</f>
        <v>27842599.5225274</v>
      </c>
      <c r="K4654" s="39">
        <f t="shared" si="508"/>
        <v>0</v>
      </c>
      <c r="L4654" s="39">
        <f t="shared" si="509"/>
        <v>0</v>
      </c>
      <c r="M4654" s="39">
        <f t="shared" si="510"/>
        <v>0</v>
      </c>
      <c r="N4654" s="41">
        <f t="shared" si="512"/>
        <v>0</v>
      </c>
    </row>
    <row r="4655" spans="2:14">
      <c r="B4655" s="1">
        <v>37520</v>
      </c>
      <c r="C4655" s="1">
        <f t="shared" si="511"/>
        <v>37500</v>
      </c>
      <c r="E4655" s="42">
        <f>IF(DAY(B4655)&gt;14,VLOOKUP(DATE(YEAR(C4655),MONTH(C4655)-1,DAY(1)),'מדדים וריביות'!B:C,2,FALSE),VLOOKUP(DATE(YEAR(C4655),MONTH(C4655)-2,DAY(1)),'מדדים וריביות'!B:C,2,FALSE))</f>
        <v>27740142.8545512</v>
      </c>
      <c r="F4655" s="43">
        <f>IF($B$5=1,'ריבית יומית'!D4649,'ריבית יומית'!G4649)</f>
        <v>1.0738622586670132E-4</v>
      </c>
      <c r="G4655" s="43">
        <f t="shared" si="506"/>
        <v>1.0738622586670132E-4</v>
      </c>
      <c r="H4655" s="29">
        <f t="shared" si="507"/>
        <v>1.3080601352252881</v>
      </c>
      <c r="I4655" s="30">
        <f>VLOOKUP(B4654,'מדדים וריביות'!B:C,2)</f>
        <v>27842599.5225274</v>
      </c>
      <c r="K4655" s="39">
        <f t="shared" si="508"/>
        <v>0</v>
      </c>
      <c r="L4655" s="39">
        <f t="shared" si="509"/>
        <v>0</v>
      </c>
      <c r="M4655" s="39">
        <f t="shared" si="510"/>
        <v>0</v>
      </c>
      <c r="N4655" s="41">
        <f t="shared" si="512"/>
        <v>0</v>
      </c>
    </row>
    <row r="4656" spans="2:14">
      <c r="B4656" s="1">
        <v>37521</v>
      </c>
      <c r="C4656" s="1">
        <f t="shared" si="511"/>
        <v>37500</v>
      </c>
      <c r="E4656" s="42">
        <f>IF(DAY(B4656)&gt;14,VLOOKUP(DATE(YEAR(C4656),MONTH(C4656)-1,DAY(1)),'מדדים וריביות'!B:C,2,FALSE),VLOOKUP(DATE(YEAR(C4656),MONTH(C4656)-2,DAY(1)),'מדדים וריביות'!B:C,2,FALSE))</f>
        <v>27740142.8545512</v>
      </c>
      <c r="F4656" s="43">
        <f>IF($B$5=1,'ריבית יומית'!D4650,'ריבית יומית'!G4650)</f>
        <v>1.0738622586670132E-4</v>
      </c>
      <c r="G4656" s="43">
        <f t="shared" si="506"/>
        <v>1.0738622586670132E-4</v>
      </c>
      <c r="H4656" s="29">
        <f t="shared" si="507"/>
        <v>1.3079196826668298</v>
      </c>
      <c r="I4656" s="30">
        <f>VLOOKUP(B4655,'מדדים וריביות'!B:C,2)</f>
        <v>27842599.5225274</v>
      </c>
      <c r="K4656" s="39">
        <f t="shared" si="508"/>
        <v>0</v>
      </c>
      <c r="L4656" s="39">
        <f t="shared" si="509"/>
        <v>0</v>
      </c>
      <c r="M4656" s="39">
        <f t="shared" si="510"/>
        <v>0</v>
      </c>
      <c r="N4656" s="41">
        <f t="shared" si="512"/>
        <v>0</v>
      </c>
    </row>
    <row r="4657" spans="2:14">
      <c r="B4657" s="1">
        <v>37522</v>
      </c>
      <c r="C4657" s="1">
        <f t="shared" si="511"/>
        <v>37500</v>
      </c>
      <c r="E4657" s="42">
        <f>IF(DAY(B4657)&gt;14,VLOOKUP(DATE(YEAR(C4657),MONTH(C4657)-1,DAY(1)),'מדדים וריביות'!B:C,2,FALSE),VLOOKUP(DATE(YEAR(C4657),MONTH(C4657)-2,DAY(1)),'מדדים וריביות'!B:C,2,FALSE))</f>
        <v>27740142.8545512</v>
      </c>
      <c r="F4657" s="43">
        <f>IF($B$5=1,'ריבית יומית'!D4651,'ריבית יומית'!G4651)</f>
        <v>1.0738622586670132E-4</v>
      </c>
      <c r="G4657" s="43">
        <f t="shared" si="506"/>
        <v>1.0738622586670132E-4</v>
      </c>
      <c r="H4657" s="29">
        <f t="shared" si="507"/>
        <v>1.3077792451894221</v>
      </c>
      <c r="I4657" s="30">
        <f>VLOOKUP(B4656,'מדדים וריביות'!B:C,2)</f>
        <v>27842599.5225274</v>
      </c>
      <c r="K4657" s="39">
        <f t="shared" si="508"/>
        <v>0</v>
      </c>
      <c r="L4657" s="39">
        <f t="shared" si="509"/>
        <v>0</v>
      </c>
      <c r="M4657" s="39">
        <f t="shared" si="510"/>
        <v>0</v>
      </c>
      <c r="N4657" s="41">
        <f t="shared" si="512"/>
        <v>0</v>
      </c>
    </row>
    <row r="4658" spans="2:14">
      <c r="B4658" s="1">
        <v>37523</v>
      </c>
      <c r="C4658" s="1">
        <f t="shared" si="511"/>
        <v>37500</v>
      </c>
      <c r="E4658" s="42">
        <f>IF(DAY(B4658)&gt;14,VLOOKUP(DATE(YEAR(C4658),MONTH(C4658)-1,DAY(1)),'מדדים וריביות'!B:C,2,FALSE),VLOOKUP(DATE(YEAR(C4658),MONTH(C4658)-2,DAY(1)),'מדדים וריביות'!B:C,2,FALSE))</f>
        <v>27740142.8545512</v>
      </c>
      <c r="F4658" s="43">
        <f>IF($B$5=1,'ריבית יומית'!D4652,'ריבית יומית'!G4652)</f>
        <v>1.0738622586670132E-4</v>
      </c>
      <c r="G4658" s="43">
        <f t="shared" si="506"/>
        <v>1.0738622586670132E-4</v>
      </c>
      <c r="H4658" s="29">
        <f t="shared" si="507"/>
        <v>1.3076388227914457</v>
      </c>
      <c r="I4658" s="30">
        <f>VLOOKUP(B4657,'מדדים וריביות'!B:C,2)</f>
        <v>27842599.5225274</v>
      </c>
      <c r="K4658" s="39">
        <f t="shared" si="508"/>
        <v>0</v>
      </c>
      <c r="L4658" s="39">
        <f t="shared" si="509"/>
        <v>0</v>
      </c>
      <c r="M4658" s="39">
        <f t="shared" si="510"/>
        <v>0</v>
      </c>
      <c r="N4658" s="41">
        <f t="shared" si="512"/>
        <v>0</v>
      </c>
    </row>
    <row r="4659" spans="2:14">
      <c r="B4659" s="1">
        <v>37524</v>
      </c>
      <c r="C4659" s="1">
        <f t="shared" si="511"/>
        <v>37500</v>
      </c>
      <c r="E4659" s="42">
        <f>IF(DAY(B4659)&gt;14,VLOOKUP(DATE(YEAR(C4659),MONTH(C4659)-1,DAY(1)),'מדדים וריביות'!B:C,2,FALSE),VLOOKUP(DATE(YEAR(C4659),MONTH(C4659)-2,DAY(1)),'מדדים וריביות'!B:C,2,FALSE))</f>
        <v>27740142.8545512</v>
      </c>
      <c r="F4659" s="43">
        <f>IF($B$5=1,'ריבית יומית'!D4653,'ריבית יומית'!G4653)</f>
        <v>1.0738622586670132E-4</v>
      </c>
      <c r="G4659" s="43">
        <f t="shared" si="506"/>
        <v>1.0738622586670132E-4</v>
      </c>
      <c r="H4659" s="29">
        <f t="shared" si="507"/>
        <v>1.3074984154712816</v>
      </c>
      <c r="I4659" s="30">
        <f>VLOOKUP(B4658,'מדדים וריביות'!B:C,2)</f>
        <v>27842599.5225274</v>
      </c>
      <c r="K4659" s="39">
        <f t="shared" si="508"/>
        <v>0</v>
      </c>
      <c r="L4659" s="39">
        <f t="shared" si="509"/>
        <v>0</v>
      </c>
      <c r="M4659" s="39">
        <f t="shared" si="510"/>
        <v>0</v>
      </c>
      <c r="N4659" s="41">
        <f t="shared" si="512"/>
        <v>0</v>
      </c>
    </row>
    <row r="4660" spans="2:14">
      <c r="B4660" s="1">
        <v>37525</v>
      </c>
      <c r="C4660" s="1">
        <f t="shared" si="511"/>
        <v>37500</v>
      </c>
      <c r="E4660" s="42">
        <f>IF(DAY(B4660)&gt;14,VLOOKUP(DATE(YEAR(C4660),MONTH(C4660)-1,DAY(1)),'מדדים וריביות'!B:C,2,FALSE),VLOOKUP(DATE(YEAR(C4660),MONTH(C4660)-2,DAY(1)),'מדדים וריביות'!B:C,2,FALSE))</f>
        <v>27740142.8545512</v>
      </c>
      <c r="F4660" s="43">
        <f>IF($B$5=1,'ריבית יומית'!D4654,'ריבית יומית'!G4654)</f>
        <v>1.0738622586670132E-4</v>
      </c>
      <c r="G4660" s="43">
        <f t="shared" si="506"/>
        <v>1.0738622586670132E-4</v>
      </c>
      <c r="H4660" s="29">
        <f t="shared" si="507"/>
        <v>1.3073580232273108</v>
      </c>
      <c r="I4660" s="30">
        <f>VLOOKUP(B4659,'מדדים וריביות'!B:C,2)</f>
        <v>27842599.5225274</v>
      </c>
      <c r="K4660" s="39">
        <f t="shared" si="508"/>
        <v>0</v>
      </c>
      <c r="L4660" s="39">
        <f t="shared" si="509"/>
        <v>0</v>
      </c>
      <c r="M4660" s="39">
        <f t="shared" si="510"/>
        <v>0</v>
      </c>
      <c r="N4660" s="41">
        <f t="shared" si="512"/>
        <v>0</v>
      </c>
    </row>
    <row r="4661" spans="2:14">
      <c r="B4661" s="1">
        <v>37526</v>
      </c>
      <c r="C4661" s="1">
        <f t="shared" si="511"/>
        <v>37500</v>
      </c>
      <c r="E4661" s="42">
        <f>IF(DAY(B4661)&gt;14,VLOOKUP(DATE(YEAR(C4661),MONTH(C4661)-1,DAY(1)),'מדדים וריביות'!B:C,2,FALSE),VLOOKUP(DATE(YEAR(C4661),MONTH(C4661)-2,DAY(1)),'מדדים וריביות'!B:C,2,FALSE))</f>
        <v>27740142.8545512</v>
      </c>
      <c r="F4661" s="43">
        <f>IF($B$5=1,'ריבית יומית'!D4655,'ריבית יומית'!G4655)</f>
        <v>1.0738622586670132E-4</v>
      </c>
      <c r="G4661" s="43">
        <f t="shared" si="506"/>
        <v>1.0738622586670132E-4</v>
      </c>
      <c r="H4661" s="29">
        <f t="shared" si="507"/>
        <v>1.3072176460579144</v>
      </c>
      <c r="I4661" s="30">
        <f>VLOOKUP(B4660,'מדדים וריביות'!B:C,2)</f>
        <v>27842599.5225274</v>
      </c>
      <c r="K4661" s="39">
        <f t="shared" si="508"/>
        <v>0</v>
      </c>
      <c r="L4661" s="39">
        <f t="shared" si="509"/>
        <v>0</v>
      </c>
      <c r="M4661" s="39">
        <f t="shared" si="510"/>
        <v>0</v>
      </c>
      <c r="N4661" s="41">
        <f t="shared" si="512"/>
        <v>0</v>
      </c>
    </row>
    <row r="4662" spans="2:14">
      <c r="B4662" s="1">
        <v>37527</v>
      </c>
      <c r="C4662" s="1">
        <f t="shared" si="511"/>
        <v>37500</v>
      </c>
      <c r="E4662" s="42">
        <f>IF(DAY(B4662)&gt;14,VLOOKUP(DATE(YEAR(C4662),MONTH(C4662)-1,DAY(1)),'מדדים וריביות'!B:C,2,FALSE),VLOOKUP(DATE(YEAR(C4662),MONTH(C4662)-2,DAY(1)),'מדדים וריביות'!B:C,2,FALSE))</f>
        <v>27740142.8545512</v>
      </c>
      <c r="F4662" s="43">
        <f>IF($B$5=1,'ריבית יומית'!D4656,'ריבית יומית'!G4656)</f>
        <v>1.0738622586670132E-4</v>
      </c>
      <c r="G4662" s="43">
        <f t="shared" si="506"/>
        <v>1.0738622586670132E-4</v>
      </c>
      <c r="H4662" s="29">
        <f t="shared" si="507"/>
        <v>1.3070772839614737</v>
      </c>
      <c r="I4662" s="30">
        <f>VLOOKUP(B4661,'מדדים וריביות'!B:C,2)</f>
        <v>27842599.5225274</v>
      </c>
      <c r="K4662" s="39">
        <f t="shared" si="508"/>
        <v>0</v>
      </c>
      <c r="L4662" s="39">
        <f t="shared" si="509"/>
        <v>0</v>
      </c>
      <c r="M4662" s="39">
        <f t="shared" si="510"/>
        <v>0</v>
      </c>
      <c r="N4662" s="41">
        <f t="shared" si="512"/>
        <v>0</v>
      </c>
    </row>
    <row r="4663" spans="2:14">
      <c r="B4663" s="1">
        <v>37528</v>
      </c>
      <c r="C4663" s="1">
        <f t="shared" si="511"/>
        <v>37500</v>
      </c>
      <c r="E4663" s="42">
        <f>IF(DAY(B4663)&gt;14,VLOOKUP(DATE(YEAR(C4663),MONTH(C4663)-1,DAY(1)),'מדדים וריביות'!B:C,2,FALSE),VLOOKUP(DATE(YEAR(C4663),MONTH(C4663)-2,DAY(1)),'מדדים וריביות'!B:C,2,FALSE))</f>
        <v>27740142.8545512</v>
      </c>
      <c r="F4663" s="43">
        <f>IF($B$5=1,'ריבית יומית'!D4657,'ריבית יומית'!G4657)</f>
        <v>1.0738622586670132E-4</v>
      </c>
      <c r="G4663" s="43">
        <f t="shared" si="506"/>
        <v>1.0738622586670132E-4</v>
      </c>
      <c r="H4663" s="29">
        <f t="shared" si="507"/>
        <v>1.3069369369363704</v>
      </c>
      <c r="I4663" s="30">
        <f>VLOOKUP(B4662,'מדדים וריביות'!B:C,2)</f>
        <v>27842599.5225274</v>
      </c>
      <c r="K4663" s="39">
        <f t="shared" si="508"/>
        <v>0</v>
      </c>
      <c r="L4663" s="39">
        <f t="shared" si="509"/>
        <v>0</v>
      </c>
      <c r="M4663" s="39">
        <f t="shared" si="510"/>
        <v>0</v>
      </c>
      <c r="N4663" s="41">
        <f t="shared" si="512"/>
        <v>0</v>
      </c>
    </row>
    <row r="4664" spans="2:14">
      <c r="B4664" s="1">
        <v>37529</v>
      </c>
      <c r="C4664" s="1">
        <f t="shared" si="511"/>
        <v>37500</v>
      </c>
      <c r="E4664" s="42">
        <f>IF(DAY(B4664)&gt;14,VLOOKUP(DATE(YEAR(C4664),MONTH(C4664)-1,DAY(1)),'מדדים וריביות'!B:C,2,FALSE),VLOOKUP(DATE(YEAR(C4664),MONTH(C4664)-2,DAY(1)),'מדדים וריביות'!B:C,2,FALSE))</f>
        <v>27740142.8545512</v>
      </c>
      <c r="F4664" s="43">
        <f>IF($B$5=1,'ריבית יומית'!D4658,'ריבית יומית'!G4658)</f>
        <v>1.0738622586670132E-4</v>
      </c>
      <c r="G4664" s="43">
        <f t="shared" si="506"/>
        <v>1.0738622586670132E-4</v>
      </c>
      <c r="H4664" s="29">
        <f t="shared" si="507"/>
        <v>1.306796604980986</v>
      </c>
      <c r="I4664" s="30">
        <f>VLOOKUP(B4663,'מדדים וריביות'!B:C,2)</f>
        <v>27842599.5225274</v>
      </c>
      <c r="K4664" s="39">
        <f t="shared" si="508"/>
        <v>0</v>
      </c>
      <c r="L4664" s="39">
        <f t="shared" si="509"/>
        <v>0</v>
      </c>
      <c r="M4664" s="39">
        <f t="shared" si="510"/>
        <v>0</v>
      </c>
      <c r="N4664" s="41">
        <f t="shared" si="512"/>
        <v>0</v>
      </c>
    </row>
    <row r="4665" spans="2:14">
      <c r="B4665" s="1">
        <v>37530</v>
      </c>
      <c r="C4665" s="1">
        <f t="shared" si="511"/>
        <v>37530</v>
      </c>
      <c r="E4665" s="42">
        <f>IF(DAY(B4665)&gt;14,VLOOKUP(DATE(YEAR(C4665),MONTH(C4665)-1,DAY(1)),'מדדים וריביות'!B:C,2,FALSE),VLOOKUP(DATE(YEAR(C4665),MONTH(C4665)-2,DAY(1)),'מדדים וריביות'!B:C,2,FALSE))</f>
        <v>27740142.8545512</v>
      </c>
      <c r="F4665" s="43">
        <f>IF($B$5=1,'ריבית יומית'!D4659,'ריבית יומית'!G4659)</f>
        <v>1.0738622586670132E-4</v>
      </c>
      <c r="G4665" s="43">
        <f t="shared" si="506"/>
        <v>1.0738622586670132E-4</v>
      </c>
      <c r="H4665" s="29">
        <f t="shared" si="507"/>
        <v>1.3066562880937027</v>
      </c>
      <c r="I4665" s="30">
        <f>VLOOKUP(B4664,'מדדים וריביות'!B:C,2)</f>
        <v>27842599.5225274</v>
      </c>
      <c r="K4665" s="39">
        <f t="shared" si="508"/>
        <v>0</v>
      </c>
      <c r="L4665" s="39">
        <f t="shared" si="509"/>
        <v>0</v>
      </c>
      <c r="M4665" s="39">
        <f t="shared" si="510"/>
        <v>0</v>
      </c>
      <c r="N4665" s="41">
        <f t="shared" si="512"/>
        <v>0</v>
      </c>
    </row>
    <row r="4666" spans="2:14">
      <c r="B4666" s="1">
        <v>37531</v>
      </c>
      <c r="C4666" s="1">
        <f t="shared" si="511"/>
        <v>37530</v>
      </c>
      <c r="E4666" s="42">
        <f>IF(DAY(B4666)&gt;14,VLOOKUP(DATE(YEAR(C4666),MONTH(C4666)-1,DAY(1)),'מדדים וריביות'!B:C,2,FALSE),VLOOKUP(DATE(YEAR(C4666),MONTH(C4666)-2,DAY(1)),'מדדים וריביות'!B:C,2,FALSE))</f>
        <v>27740142.8545512</v>
      </c>
      <c r="F4666" s="43">
        <f>IF($B$5=1,'ריבית יומית'!D4660,'ריבית יומית'!G4660)</f>
        <v>1.0738622586670132E-4</v>
      </c>
      <c r="G4666" s="43">
        <f t="shared" si="506"/>
        <v>1.0738622586670132E-4</v>
      </c>
      <c r="H4666" s="29">
        <f t="shared" si="507"/>
        <v>1.3065159862729023</v>
      </c>
      <c r="I4666" s="30">
        <f>VLOOKUP(B4665,'מדדים וריביות'!B:C,2)</f>
        <v>28021898.691485699</v>
      </c>
      <c r="K4666" s="39">
        <f t="shared" si="508"/>
        <v>0</v>
      </c>
      <c r="L4666" s="39">
        <f t="shared" si="509"/>
        <v>0</v>
      </c>
      <c r="M4666" s="39">
        <f t="shared" si="510"/>
        <v>0</v>
      </c>
      <c r="N4666" s="41">
        <f t="shared" si="512"/>
        <v>0</v>
      </c>
    </row>
    <row r="4667" spans="2:14">
      <c r="B4667" s="1">
        <v>37532</v>
      </c>
      <c r="C4667" s="1">
        <f t="shared" si="511"/>
        <v>37530</v>
      </c>
      <c r="E4667" s="42">
        <f>IF(DAY(B4667)&gt;14,VLOOKUP(DATE(YEAR(C4667),MONTH(C4667)-1,DAY(1)),'מדדים וריביות'!B:C,2,FALSE),VLOOKUP(DATE(YEAR(C4667),MONTH(C4667)-2,DAY(1)),'מדדים וריביות'!B:C,2,FALSE))</f>
        <v>27740142.8545512</v>
      </c>
      <c r="F4667" s="43">
        <f>IF($B$5=1,'ריבית יומית'!D4661,'ריבית יומית'!G4661)</f>
        <v>1.0738622586670132E-4</v>
      </c>
      <c r="G4667" s="43">
        <f t="shared" si="506"/>
        <v>1.0738622586670132E-4</v>
      </c>
      <c r="H4667" s="29">
        <f t="shared" si="507"/>
        <v>1.3063756995169673</v>
      </c>
      <c r="I4667" s="30">
        <f>VLOOKUP(B4666,'מדדים וריביות'!B:C,2)</f>
        <v>28021898.691485699</v>
      </c>
      <c r="K4667" s="39">
        <f t="shared" si="508"/>
        <v>0</v>
      </c>
      <c r="L4667" s="39">
        <f t="shared" si="509"/>
        <v>0</v>
      </c>
      <c r="M4667" s="39">
        <f t="shared" si="510"/>
        <v>0</v>
      </c>
      <c r="N4667" s="41">
        <f t="shared" si="512"/>
        <v>0</v>
      </c>
    </row>
    <row r="4668" spans="2:14">
      <c r="B4668" s="1">
        <v>37533</v>
      </c>
      <c r="C4668" s="1">
        <f t="shared" si="511"/>
        <v>37530</v>
      </c>
      <c r="E4668" s="42">
        <f>IF(DAY(B4668)&gt;14,VLOOKUP(DATE(YEAR(C4668),MONTH(C4668)-1,DAY(1)),'מדדים וריביות'!B:C,2,FALSE),VLOOKUP(DATE(YEAR(C4668),MONTH(C4668)-2,DAY(1)),'מדדים וריביות'!B:C,2,FALSE))</f>
        <v>27740142.8545512</v>
      </c>
      <c r="F4668" s="43">
        <f>IF($B$5=1,'ריבית יומית'!D4662,'ריבית יומית'!G4662)</f>
        <v>1.0738622586670132E-4</v>
      </c>
      <c r="G4668" s="43">
        <f t="shared" si="506"/>
        <v>1.0738622586670132E-4</v>
      </c>
      <c r="H4668" s="29">
        <f t="shared" si="507"/>
        <v>1.3062354278242798</v>
      </c>
      <c r="I4668" s="30">
        <f>VLOOKUP(B4667,'מדדים וריביות'!B:C,2)</f>
        <v>28021898.691485699</v>
      </c>
      <c r="K4668" s="39">
        <f t="shared" si="508"/>
        <v>0</v>
      </c>
      <c r="L4668" s="39">
        <f t="shared" si="509"/>
        <v>0</v>
      </c>
      <c r="M4668" s="39">
        <f t="shared" si="510"/>
        <v>0</v>
      </c>
      <c r="N4668" s="41">
        <f t="shared" si="512"/>
        <v>0</v>
      </c>
    </row>
    <row r="4669" spans="2:14">
      <c r="B4669" s="1">
        <v>37534</v>
      </c>
      <c r="C4669" s="1">
        <f t="shared" si="511"/>
        <v>37530</v>
      </c>
      <c r="E4669" s="42">
        <f>IF(DAY(B4669)&gt;14,VLOOKUP(DATE(YEAR(C4669),MONTH(C4669)-1,DAY(1)),'מדדים וריביות'!B:C,2,FALSE),VLOOKUP(DATE(YEAR(C4669),MONTH(C4669)-2,DAY(1)),'מדדים וריביות'!B:C,2,FALSE))</f>
        <v>27740142.8545512</v>
      </c>
      <c r="F4669" s="43">
        <f>IF($B$5=1,'ריבית יומית'!D4663,'ריבית יומית'!G4663)</f>
        <v>1.0738622586670132E-4</v>
      </c>
      <c r="G4669" s="43">
        <f t="shared" si="506"/>
        <v>1.0738622586670132E-4</v>
      </c>
      <c r="H4669" s="29">
        <f t="shared" si="507"/>
        <v>1.3060951711932227</v>
      </c>
      <c r="I4669" s="30">
        <f>VLOOKUP(B4668,'מדדים וריביות'!B:C,2)</f>
        <v>28021898.691485699</v>
      </c>
      <c r="K4669" s="39">
        <f t="shared" si="508"/>
        <v>0</v>
      </c>
      <c r="L4669" s="39">
        <f t="shared" si="509"/>
        <v>0</v>
      </c>
      <c r="M4669" s="39">
        <f t="shared" si="510"/>
        <v>0</v>
      </c>
      <c r="N4669" s="41">
        <f t="shared" si="512"/>
        <v>0</v>
      </c>
    </row>
    <row r="4670" spans="2:14">
      <c r="B4670" s="1">
        <v>37535</v>
      </c>
      <c r="C4670" s="1">
        <f t="shared" si="511"/>
        <v>37530</v>
      </c>
      <c r="E4670" s="42">
        <f>IF(DAY(B4670)&gt;14,VLOOKUP(DATE(YEAR(C4670),MONTH(C4670)-1,DAY(1)),'מדדים וריביות'!B:C,2,FALSE),VLOOKUP(DATE(YEAR(C4670),MONTH(C4670)-2,DAY(1)),'מדדים וריביות'!B:C,2,FALSE))</f>
        <v>27740142.8545512</v>
      </c>
      <c r="F4670" s="43">
        <f>IF($B$5=1,'ריבית יומית'!D4664,'ריבית יומית'!G4664)</f>
        <v>1.0738622586670132E-4</v>
      </c>
      <c r="G4670" s="43">
        <f t="shared" si="506"/>
        <v>1.0738622586670132E-4</v>
      </c>
      <c r="H4670" s="29">
        <f t="shared" si="507"/>
        <v>1.3059549296221786</v>
      </c>
      <c r="I4670" s="30">
        <f>VLOOKUP(B4669,'מדדים וריביות'!B:C,2)</f>
        <v>28021898.691485699</v>
      </c>
      <c r="K4670" s="39">
        <f t="shared" si="508"/>
        <v>0</v>
      </c>
      <c r="L4670" s="39">
        <f t="shared" si="509"/>
        <v>0</v>
      </c>
      <c r="M4670" s="39">
        <f t="shared" si="510"/>
        <v>0</v>
      </c>
      <c r="N4670" s="41">
        <f t="shared" si="512"/>
        <v>0</v>
      </c>
    </row>
    <row r="4671" spans="2:14">
      <c r="B4671" s="1">
        <v>37536</v>
      </c>
      <c r="C4671" s="1">
        <f t="shared" si="511"/>
        <v>37530</v>
      </c>
      <c r="E4671" s="42">
        <f>IF(DAY(B4671)&gt;14,VLOOKUP(DATE(YEAR(C4671),MONTH(C4671)-1,DAY(1)),'מדדים וריביות'!B:C,2,FALSE),VLOOKUP(DATE(YEAR(C4671),MONTH(C4671)-2,DAY(1)),'מדדים וריביות'!B:C,2,FALSE))</f>
        <v>27740142.8545512</v>
      </c>
      <c r="F4671" s="43">
        <f>IF($B$5=1,'ריבית יומית'!D4665,'ריבית יומית'!G4665)</f>
        <v>1.0738622586670132E-4</v>
      </c>
      <c r="G4671" s="43">
        <f t="shared" si="506"/>
        <v>1.0738622586670132E-4</v>
      </c>
      <c r="H4671" s="29">
        <f t="shared" si="507"/>
        <v>1.3058147031095304</v>
      </c>
      <c r="I4671" s="30">
        <f>VLOOKUP(B4670,'מדדים וריביות'!B:C,2)</f>
        <v>28021898.691485699</v>
      </c>
      <c r="K4671" s="39">
        <f t="shared" si="508"/>
        <v>0</v>
      </c>
      <c r="L4671" s="39">
        <f t="shared" si="509"/>
        <v>0</v>
      </c>
      <c r="M4671" s="39">
        <f t="shared" si="510"/>
        <v>0</v>
      </c>
      <c r="N4671" s="41">
        <f t="shared" si="512"/>
        <v>0</v>
      </c>
    </row>
    <row r="4672" spans="2:14">
      <c r="B4672" s="1">
        <v>37537</v>
      </c>
      <c r="C4672" s="1">
        <f t="shared" si="511"/>
        <v>37530</v>
      </c>
      <c r="E4672" s="42">
        <f>IF(DAY(B4672)&gt;14,VLOOKUP(DATE(YEAR(C4672),MONTH(C4672)-1,DAY(1)),'מדדים וריביות'!B:C,2,FALSE),VLOOKUP(DATE(YEAR(C4672),MONTH(C4672)-2,DAY(1)),'מדדים וריביות'!B:C,2,FALSE))</f>
        <v>27740142.8545512</v>
      </c>
      <c r="F4672" s="43">
        <f>IF($B$5=1,'ריבית יומית'!D4666,'ריבית יומית'!G4666)</f>
        <v>1.0738622586670132E-4</v>
      </c>
      <c r="G4672" s="43">
        <f t="shared" si="506"/>
        <v>1.0738622586670132E-4</v>
      </c>
      <c r="H4672" s="29">
        <f t="shared" si="507"/>
        <v>1.3056744916536613</v>
      </c>
      <c r="I4672" s="30">
        <f>VLOOKUP(B4671,'מדדים וריביות'!B:C,2)</f>
        <v>28021898.691485699</v>
      </c>
      <c r="K4672" s="39">
        <f t="shared" si="508"/>
        <v>0</v>
      </c>
      <c r="L4672" s="39">
        <f t="shared" si="509"/>
        <v>0</v>
      </c>
      <c r="M4672" s="39">
        <f t="shared" si="510"/>
        <v>0</v>
      </c>
      <c r="N4672" s="41">
        <f t="shared" si="512"/>
        <v>0</v>
      </c>
    </row>
    <row r="4673" spans="2:14">
      <c r="B4673" s="1">
        <v>37538</v>
      </c>
      <c r="C4673" s="1">
        <f t="shared" si="511"/>
        <v>37530</v>
      </c>
      <c r="E4673" s="42">
        <f>IF(DAY(B4673)&gt;14,VLOOKUP(DATE(YEAR(C4673),MONTH(C4673)-1,DAY(1)),'מדדים וריביות'!B:C,2,FALSE),VLOOKUP(DATE(YEAR(C4673),MONTH(C4673)-2,DAY(1)),'מדדים וריביות'!B:C,2,FALSE))</f>
        <v>27740142.8545512</v>
      </c>
      <c r="F4673" s="43">
        <f>IF($B$5=1,'ריבית יומית'!D4667,'ריבית יומית'!G4667)</f>
        <v>1.0738622586670132E-4</v>
      </c>
      <c r="G4673" s="43">
        <f t="shared" si="506"/>
        <v>1.0738622586670132E-4</v>
      </c>
      <c r="H4673" s="29">
        <f t="shared" si="507"/>
        <v>1.3055342952529545</v>
      </c>
      <c r="I4673" s="30">
        <f>VLOOKUP(B4672,'מדדים וריביות'!B:C,2)</f>
        <v>28021898.691485699</v>
      </c>
      <c r="K4673" s="39">
        <f t="shared" si="508"/>
        <v>0</v>
      </c>
      <c r="L4673" s="39">
        <f t="shared" si="509"/>
        <v>0</v>
      </c>
      <c r="M4673" s="39">
        <f t="shared" si="510"/>
        <v>0</v>
      </c>
      <c r="N4673" s="41">
        <f t="shared" si="512"/>
        <v>0</v>
      </c>
    </row>
    <row r="4674" spans="2:14">
      <c r="B4674" s="1">
        <v>37539</v>
      </c>
      <c r="C4674" s="1">
        <f t="shared" si="511"/>
        <v>37530</v>
      </c>
      <c r="E4674" s="42">
        <f>IF(DAY(B4674)&gt;14,VLOOKUP(DATE(YEAR(C4674),MONTH(C4674)-1,DAY(1)),'מדדים וריביות'!B:C,2,FALSE),VLOOKUP(DATE(YEAR(C4674),MONTH(C4674)-2,DAY(1)),'מדדים וריביות'!B:C,2,FALSE))</f>
        <v>27740142.8545512</v>
      </c>
      <c r="F4674" s="43">
        <f>IF($B$5=1,'ריבית יומית'!D4668,'ריבית יומית'!G4668)</f>
        <v>1.0738622586670132E-4</v>
      </c>
      <c r="G4674" s="43">
        <f t="shared" si="506"/>
        <v>1.0738622586670132E-4</v>
      </c>
      <c r="H4674" s="29">
        <f t="shared" si="507"/>
        <v>1.3053941139057936</v>
      </c>
      <c r="I4674" s="30">
        <f>VLOOKUP(B4673,'מדדים וריביות'!B:C,2)</f>
        <v>28021898.691485699</v>
      </c>
      <c r="K4674" s="39">
        <f t="shared" si="508"/>
        <v>0</v>
      </c>
      <c r="L4674" s="39">
        <f t="shared" si="509"/>
        <v>0</v>
      </c>
      <c r="M4674" s="39">
        <f t="shared" si="510"/>
        <v>0</v>
      </c>
      <c r="N4674" s="41">
        <f t="shared" si="512"/>
        <v>0</v>
      </c>
    </row>
    <row r="4675" spans="2:14">
      <c r="B4675" s="1">
        <v>37540</v>
      </c>
      <c r="C4675" s="1">
        <f t="shared" si="511"/>
        <v>37530</v>
      </c>
      <c r="E4675" s="42">
        <f>IF(DAY(B4675)&gt;14,VLOOKUP(DATE(YEAR(C4675),MONTH(C4675)-1,DAY(1)),'מדדים וריביות'!B:C,2,FALSE),VLOOKUP(DATE(YEAR(C4675),MONTH(C4675)-2,DAY(1)),'מדדים וריביות'!B:C,2,FALSE))</f>
        <v>27740142.8545512</v>
      </c>
      <c r="F4675" s="43">
        <f>IF($B$5=1,'ריבית יומית'!D4669,'ריבית יומית'!G4669)</f>
        <v>1.0738622586670132E-4</v>
      </c>
      <c r="G4675" s="43">
        <f t="shared" si="506"/>
        <v>1.0738622586670132E-4</v>
      </c>
      <c r="H4675" s="29">
        <f t="shared" si="507"/>
        <v>1.305253947610562</v>
      </c>
      <c r="I4675" s="30">
        <f>VLOOKUP(B4674,'מדדים וריביות'!B:C,2)</f>
        <v>28021898.691485699</v>
      </c>
      <c r="K4675" s="39">
        <f t="shared" si="508"/>
        <v>0</v>
      </c>
      <c r="L4675" s="39">
        <f t="shared" si="509"/>
        <v>0</v>
      </c>
      <c r="M4675" s="39">
        <f t="shared" si="510"/>
        <v>0</v>
      </c>
      <c r="N4675" s="41">
        <f t="shared" si="512"/>
        <v>0</v>
      </c>
    </row>
    <row r="4676" spans="2:14">
      <c r="B4676" s="1">
        <v>37541</v>
      </c>
      <c r="C4676" s="1">
        <f t="shared" si="511"/>
        <v>37530</v>
      </c>
      <c r="E4676" s="42">
        <f>IF(DAY(B4676)&gt;14,VLOOKUP(DATE(YEAR(C4676),MONTH(C4676)-1,DAY(1)),'מדדים וריביות'!B:C,2,FALSE),VLOOKUP(DATE(YEAR(C4676),MONTH(C4676)-2,DAY(1)),'מדדים וריביות'!B:C,2,FALSE))</f>
        <v>27740142.8545512</v>
      </c>
      <c r="F4676" s="43">
        <f>IF($B$5=1,'ריבית יומית'!D4670,'ריבית יומית'!G4670)</f>
        <v>1.0738622586670132E-4</v>
      </c>
      <c r="G4676" s="43">
        <f t="shared" si="506"/>
        <v>1.0738622586670132E-4</v>
      </c>
      <c r="H4676" s="29">
        <f t="shared" si="507"/>
        <v>1.3051137963656438</v>
      </c>
      <c r="I4676" s="30">
        <f>VLOOKUP(B4675,'מדדים וריביות'!B:C,2)</f>
        <v>28021898.691485699</v>
      </c>
      <c r="K4676" s="39">
        <f t="shared" si="508"/>
        <v>0</v>
      </c>
      <c r="L4676" s="39">
        <f t="shared" si="509"/>
        <v>0</v>
      </c>
      <c r="M4676" s="39">
        <f t="shared" si="510"/>
        <v>0</v>
      </c>
      <c r="N4676" s="41">
        <f t="shared" si="512"/>
        <v>0</v>
      </c>
    </row>
    <row r="4677" spans="2:14">
      <c r="B4677" s="1">
        <v>37542</v>
      </c>
      <c r="C4677" s="1">
        <f t="shared" si="511"/>
        <v>37530</v>
      </c>
      <c r="E4677" s="42">
        <f>IF(DAY(B4677)&gt;14,VLOOKUP(DATE(YEAR(C4677),MONTH(C4677)-1,DAY(1)),'מדדים וריביות'!B:C,2,FALSE),VLOOKUP(DATE(YEAR(C4677),MONTH(C4677)-2,DAY(1)),'מדדים וריביות'!B:C,2,FALSE))</f>
        <v>27740142.8545512</v>
      </c>
      <c r="F4677" s="43">
        <f>IF($B$5=1,'ריבית יומית'!D4671,'ריבית יומית'!G4671)</f>
        <v>1.0738622586670132E-4</v>
      </c>
      <c r="G4677" s="43">
        <f t="shared" si="506"/>
        <v>1.0738622586670132E-4</v>
      </c>
      <c r="H4677" s="29">
        <f t="shared" si="507"/>
        <v>1.3049736601694228</v>
      </c>
      <c r="I4677" s="30">
        <f>VLOOKUP(B4676,'מדדים וריביות'!B:C,2)</f>
        <v>28021898.691485699</v>
      </c>
      <c r="K4677" s="39">
        <f t="shared" si="508"/>
        <v>0</v>
      </c>
      <c r="L4677" s="39">
        <f t="shared" si="509"/>
        <v>0</v>
      </c>
      <c r="M4677" s="39">
        <f t="shared" si="510"/>
        <v>0</v>
      </c>
      <c r="N4677" s="41">
        <f t="shared" si="512"/>
        <v>0</v>
      </c>
    </row>
    <row r="4678" spans="2:14">
      <c r="B4678" s="1">
        <v>37543</v>
      </c>
      <c r="C4678" s="1">
        <f t="shared" si="511"/>
        <v>37530</v>
      </c>
      <c r="E4678" s="42">
        <f>IF(DAY(B4678)&gt;14,VLOOKUP(DATE(YEAR(C4678),MONTH(C4678)-1,DAY(1)),'מדדים וריביות'!B:C,2,FALSE),VLOOKUP(DATE(YEAR(C4678),MONTH(C4678)-2,DAY(1)),'מדדים וריביות'!B:C,2,FALSE))</f>
        <v>27740142.8545512</v>
      </c>
      <c r="F4678" s="43">
        <f>IF($B$5=1,'ריבית יומית'!D4672,'ריבית יומית'!G4672)</f>
        <v>1.0738622586670132E-4</v>
      </c>
      <c r="G4678" s="43">
        <f t="shared" si="506"/>
        <v>1.0738622586670132E-4</v>
      </c>
      <c r="H4678" s="29">
        <f t="shared" si="507"/>
        <v>1.3048335390202832</v>
      </c>
      <c r="I4678" s="30">
        <f>VLOOKUP(B4677,'מדדים וריביות'!B:C,2)</f>
        <v>28021898.691485699</v>
      </c>
      <c r="K4678" s="39">
        <f t="shared" si="508"/>
        <v>0</v>
      </c>
      <c r="L4678" s="39">
        <f t="shared" si="509"/>
        <v>0</v>
      </c>
      <c r="M4678" s="39">
        <f t="shared" si="510"/>
        <v>0</v>
      </c>
      <c r="N4678" s="41">
        <f t="shared" si="512"/>
        <v>0</v>
      </c>
    </row>
    <row r="4679" spans="2:14">
      <c r="B4679" s="1">
        <v>37544</v>
      </c>
      <c r="C4679" s="1">
        <f t="shared" si="511"/>
        <v>37530</v>
      </c>
      <c r="E4679" s="42">
        <f>IF(DAY(B4679)&gt;14,VLOOKUP(DATE(YEAR(C4679),MONTH(C4679)-1,DAY(1)),'מדדים וריביות'!B:C,2,FALSE),VLOOKUP(DATE(YEAR(C4679),MONTH(C4679)-2,DAY(1)),'מדדים וריביות'!B:C,2,FALSE))</f>
        <v>27842599.5225274</v>
      </c>
      <c r="F4679" s="43">
        <f>IF($B$5=1,'ריבית יומית'!D4673,'ריבית יומית'!G4673)</f>
        <v>1.0738622586670132E-4</v>
      </c>
      <c r="G4679" s="43">
        <f t="shared" si="506"/>
        <v>1.0738622586670132E-4</v>
      </c>
      <c r="H4679" s="29">
        <f t="shared" si="507"/>
        <v>1.3046934329166093</v>
      </c>
      <c r="I4679" s="30">
        <f>VLOOKUP(B4678,'מדדים וריביות'!B:C,2)</f>
        <v>28021898.691485699</v>
      </c>
      <c r="K4679" s="39">
        <f t="shared" si="508"/>
        <v>0</v>
      </c>
      <c r="L4679" s="39">
        <f t="shared" si="509"/>
        <v>0</v>
      </c>
      <c r="M4679" s="39">
        <f t="shared" si="510"/>
        <v>0</v>
      </c>
      <c r="N4679" s="41">
        <f t="shared" si="512"/>
        <v>0</v>
      </c>
    </row>
    <row r="4680" spans="2:14">
      <c r="B4680" s="1">
        <v>37545</v>
      </c>
      <c r="C4680" s="1">
        <f t="shared" si="511"/>
        <v>37530</v>
      </c>
      <c r="E4680" s="42">
        <f>IF(DAY(B4680)&gt;14,VLOOKUP(DATE(YEAR(C4680),MONTH(C4680)-1,DAY(1)),'מדדים וריביות'!B:C,2,FALSE),VLOOKUP(DATE(YEAR(C4680),MONTH(C4680)-2,DAY(1)),'מדדים וריביות'!B:C,2,FALSE))</f>
        <v>27842599.5225274</v>
      </c>
      <c r="F4680" s="43">
        <f>IF($B$5=1,'ריבית יומית'!D4674,'ריבית יומית'!G4674)</f>
        <v>1.0738622586670132E-4</v>
      </c>
      <c r="G4680" s="43">
        <f t="shared" si="506"/>
        <v>1.0738622586670132E-4</v>
      </c>
      <c r="H4680" s="29">
        <f t="shared" si="507"/>
        <v>1.3045533418567856</v>
      </c>
      <c r="I4680" s="30">
        <f>VLOOKUP(B4679,'מדדים וריביות'!B:C,2)</f>
        <v>28021898.691485699</v>
      </c>
      <c r="K4680" s="39">
        <f t="shared" si="508"/>
        <v>0</v>
      </c>
      <c r="L4680" s="39">
        <f t="shared" si="509"/>
        <v>0</v>
      </c>
      <c r="M4680" s="39">
        <f t="shared" si="510"/>
        <v>0</v>
      </c>
      <c r="N4680" s="41">
        <f t="shared" si="512"/>
        <v>0</v>
      </c>
    </row>
    <row r="4681" spans="2:14">
      <c r="B4681" s="1">
        <v>37546</v>
      </c>
      <c r="C4681" s="1">
        <f t="shared" si="511"/>
        <v>37530</v>
      </c>
      <c r="E4681" s="42">
        <f>IF(DAY(B4681)&gt;14,VLOOKUP(DATE(YEAR(C4681),MONTH(C4681)-1,DAY(1)),'מדדים וריביות'!B:C,2,FALSE),VLOOKUP(DATE(YEAR(C4681),MONTH(C4681)-2,DAY(1)),'מדדים וריביות'!B:C,2,FALSE))</f>
        <v>27842599.5225274</v>
      </c>
      <c r="F4681" s="43">
        <f>IF($B$5=1,'ריבית יומית'!D4675,'ריבית יומית'!G4675)</f>
        <v>1.0738622586670132E-4</v>
      </c>
      <c r="G4681" s="43">
        <f t="shared" ref="G4681:G4744" si="513">IF(B4681&gt;$B$2,0,F4681)</f>
        <v>1.0738622586670132E-4</v>
      </c>
      <c r="H4681" s="29">
        <f t="shared" ref="H4681:H4744" si="514">H4682*(1+G4681)</f>
        <v>1.3044132658391967</v>
      </c>
      <c r="I4681" s="30">
        <f>VLOOKUP(B4680,'מדדים וריביות'!B:C,2)</f>
        <v>28021898.691485699</v>
      </c>
      <c r="K4681" s="39">
        <f t="shared" ref="K4681:K4744" si="515">$B$4/E4681*D4681-D4681</f>
        <v>0</v>
      </c>
      <c r="L4681" s="39">
        <f t="shared" ref="L4681:L4744" si="516">H4682*D4681-D4681</f>
        <v>0</v>
      </c>
      <c r="M4681" s="39">
        <f t="shared" ref="M4681:M4744" si="517">$B$4/E4681*L4681-L4681</f>
        <v>0</v>
      </c>
      <c r="N4681" s="41">
        <f t="shared" si="512"/>
        <v>0</v>
      </c>
    </row>
    <row r="4682" spans="2:14">
      <c r="B4682" s="1">
        <v>37547</v>
      </c>
      <c r="C4682" s="1">
        <f t="shared" ref="C4682:C4745" si="518">DATE(YEAR(B4682),MONTH(B4682),DAY(1))</f>
        <v>37530</v>
      </c>
      <c r="E4682" s="42">
        <f>IF(DAY(B4682)&gt;14,VLOOKUP(DATE(YEAR(C4682),MONTH(C4682)-1,DAY(1)),'מדדים וריביות'!B:C,2,FALSE),VLOOKUP(DATE(YEAR(C4682),MONTH(C4682)-2,DAY(1)),'מדדים וריביות'!B:C,2,FALSE))</f>
        <v>27842599.5225274</v>
      </c>
      <c r="F4682" s="43">
        <f>IF($B$5=1,'ריבית יומית'!D4676,'ריבית יומית'!G4676)</f>
        <v>1.0738622586670132E-4</v>
      </c>
      <c r="G4682" s="43">
        <f t="shared" si="513"/>
        <v>1.0738622586670132E-4</v>
      </c>
      <c r="H4682" s="29">
        <f t="shared" si="514"/>
        <v>1.3042732048622274</v>
      </c>
      <c r="I4682" s="30">
        <f>VLOOKUP(B4681,'מדדים וריביות'!B:C,2)</f>
        <v>28021898.691485699</v>
      </c>
      <c r="K4682" s="39">
        <f t="shared" si="515"/>
        <v>0</v>
      </c>
      <c r="L4682" s="39">
        <f t="shared" si="516"/>
        <v>0</v>
      </c>
      <c r="M4682" s="39">
        <f t="shared" si="517"/>
        <v>0</v>
      </c>
      <c r="N4682" s="41">
        <f t="shared" ref="N4682:N4745" si="519">SUM(K4682:M4682)</f>
        <v>0</v>
      </c>
    </row>
    <row r="4683" spans="2:14">
      <c r="B4683" s="1">
        <v>37548</v>
      </c>
      <c r="C4683" s="1">
        <f t="shared" si="518"/>
        <v>37530</v>
      </c>
      <c r="E4683" s="42">
        <f>IF(DAY(B4683)&gt;14,VLOOKUP(DATE(YEAR(C4683),MONTH(C4683)-1,DAY(1)),'מדדים וריביות'!B:C,2,FALSE),VLOOKUP(DATE(YEAR(C4683),MONTH(C4683)-2,DAY(1)),'מדדים וריביות'!B:C,2,FALSE))</f>
        <v>27842599.5225274</v>
      </c>
      <c r="F4683" s="43">
        <f>IF($B$5=1,'ריבית יומית'!D4677,'ריבית יומית'!G4677)</f>
        <v>1.0738622586670132E-4</v>
      </c>
      <c r="G4683" s="43">
        <f t="shared" si="513"/>
        <v>1.0738622586670132E-4</v>
      </c>
      <c r="H4683" s="29">
        <f t="shared" si="514"/>
        <v>1.3041331589242628</v>
      </c>
      <c r="I4683" s="30">
        <f>VLOOKUP(B4682,'מדדים וריביות'!B:C,2)</f>
        <v>28021898.691485699</v>
      </c>
      <c r="K4683" s="39">
        <f t="shared" si="515"/>
        <v>0</v>
      </c>
      <c r="L4683" s="39">
        <f t="shared" si="516"/>
        <v>0</v>
      </c>
      <c r="M4683" s="39">
        <f t="shared" si="517"/>
        <v>0</v>
      </c>
      <c r="N4683" s="41">
        <f t="shared" si="519"/>
        <v>0</v>
      </c>
    </row>
    <row r="4684" spans="2:14">
      <c r="B4684" s="1">
        <v>37549</v>
      </c>
      <c r="C4684" s="1">
        <f t="shared" si="518"/>
        <v>37530</v>
      </c>
      <c r="E4684" s="42">
        <f>IF(DAY(B4684)&gt;14,VLOOKUP(DATE(YEAR(C4684),MONTH(C4684)-1,DAY(1)),'מדדים וריביות'!B:C,2,FALSE),VLOOKUP(DATE(YEAR(C4684),MONTH(C4684)-2,DAY(1)),'מדדים וריביות'!B:C,2,FALSE))</f>
        <v>27842599.5225274</v>
      </c>
      <c r="F4684" s="43">
        <f>IF($B$5=1,'ריבית יומית'!D4678,'ריבית יומית'!G4678)</f>
        <v>1.0738622586670132E-4</v>
      </c>
      <c r="G4684" s="43">
        <f t="shared" si="513"/>
        <v>1.0738622586670132E-4</v>
      </c>
      <c r="H4684" s="29">
        <f t="shared" si="514"/>
        <v>1.3039931280236883</v>
      </c>
      <c r="I4684" s="30">
        <f>VLOOKUP(B4683,'מדדים וריביות'!B:C,2)</f>
        <v>28021898.691485699</v>
      </c>
      <c r="K4684" s="39">
        <f t="shared" si="515"/>
        <v>0</v>
      </c>
      <c r="L4684" s="39">
        <f t="shared" si="516"/>
        <v>0</v>
      </c>
      <c r="M4684" s="39">
        <f t="shared" si="517"/>
        <v>0</v>
      </c>
      <c r="N4684" s="41">
        <f t="shared" si="519"/>
        <v>0</v>
      </c>
    </row>
    <row r="4685" spans="2:14">
      <c r="B4685" s="1">
        <v>37550</v>
      </c>
      <c r="C4685" s="1">
        <f t="shared" si="518"/>
        <v>37530</v>
      </c>
      <c r="E4685" s="42">
        <f>IF(DAY(B4685)&gt;14,VLOOKUP(DATE(YEAR(C4685),MONTH(C4685)-1,DAY(1)),'מדדים וריביות'!B:C,2,FALSE),VLOOKUP(DATE(YEAR(C4685),MONTH(C4685)-2,DAY(1)),'מדדים וריביות'!B:C,2,FALSE))</f>
        <v>27842599.5225274</v>
      </c>
      <c r="F4685" s="43">
        <f>IF($B$5=1,'ריבית יומית'!D4679,'ריבית יומית'!G4679)</f>
        <v>1.0738622586670132E-4</v>
      </c>
      <c r="G4685" s="43">
        <f t="shared" si="513"/>
        <v>1.0738622586670132E-4</v>
      </c>
      <c r="H4685" s="29">
        <f t="shared" si="514"/>
        <v>1.303853112158889</v>
      </c>
      <c r="I4685" s="30">
        <f>VLOOKUP(B4684,'מדדים וריביות'!B:C,2)</f>
        <v>28021898.691485699</v>
      </c>
      <c r="K4685" s="39">
        <f t="shared" si="515"/>
        <v>0</v>
      </c>
      <c r="L4685" s="39">
        <f t="shared" si="516"/>
        <v>0</v>
      </c>
      <c r="M4685" s="39">
        <f t="shared" si="517"/>
        <v>0</v>
      </c>
      <c r="N4685" s="41">
        <f t="shared" si="519"/>
        <v>0</v>
      </c>
    </row>
    <row r="4686" spans="2:14">
      <c r="B4686" s="1">
        <v>37551</v>
      </c>
      <c r="C4686" s="1">
        <f t="shared" si="518"/>
        <v>37530</v>
      </c>
      <c r="E4686" s="42">
        <f>IF(DAY(B4686)&gt;14,VLOOKUP(DATE(YEAR(C4686),MONTH(C4686)-1,DAY(1)),'מדדים וריביות'!B:C,2,FALSE),VLOOKUP(DATE(YEAR(C4686),MONTH(C4686)-2,DAY(1)),'מדדים וריביות'!B:C,2,FALSE))</f>
        <v>27842599.5225274</v>
      </c>
      <c r="F4686" s="43">
        <f>IF($B$5=1,'ריבית יומית'!D4680,'ריבית יומית'!G4680)</f>
        <v>1.0738622586670132E-4</v>
      </c>
      <c r="G4686" s="43">
        <f t="shared" si="513"/>
        <v>1.0738622586670132E-4</v>
      </c>
      <c r="H4686" s="29">
        <f t="shared" si="514"/>
        <v>1.3037131113282505</v>
      </c>
      <c r="I4686" s="30">
        <f>VLOOKUP(B4685,'מדדים וריביות'!B:C,2)</f>
        <v>28021898.691485699</v>
      </c>
      <c r="K4686" s="39">
        <f t="shared" si="515"/>
        <v>0</v>
      </c>
      <c r="L4686" s="39">
        <f t="shared" si="516"/>
        <v>0</v>
      </c>
      <c r="M4686" s="39">
        <f t="shared" si="517"/>
        <v>0</v>
      </c>
      <c r="N4686" s="41">
        <f t="shared" si="519"/>
        <v>0</v>
      </c>
    </row>
    <row r="4687" spans="2:14">
      <c r="B4687" s="1">
        <v>37552</v>
      </c>
      <c r="C4687" s="1">
        <f t="shared" si="518"/>
        <v>37530</v>
      </c>
      <c r="E4687" s="42">
        <f>IF(DAY(B4687)&gt;14,VLOOKUP(DATE(YEAR(C4687),MONTH(C4687)-1,DAY(1)),'מדדים וריביות'!B:C,2,FALSE),VLOOKUP(DATE(YEAR(C4687),MONTH(C4687)-2,DAY(1)),'מדדים וריביות'!B:C,2,FALSE))</f>
        <v>27842599.5225274</v>
      </c>
      <c r="F4687" s="43">
        <f>IF($B$5=1,'ריבית יומית'!D4681,'ריבית יומית'!G4681)</f>
        <v>1.0738622586670132E-4</v>
      </c>
      <c r="G4687" s="43">
        <f t="shared" si="513"/>
        <v>1.0738622586670132E-4</v>
      </c>
      <c r="H4687" s="29">
        <f t="shared" si="514"/>
        <v>1.3035731255301586</v>
      </c>
      <c r="I4687" s="30">
        <f>VLOOKUP(B4686,'מדדים וריביות'!B:C,2)</f>
        <v>28021898.691485699</v>
      </c>
      <c r="K4687" s="39">
        <f t="shared" si="515"/>
        <v>0</v>
      </c>
      <c r="L4687" s="39">
        <f t="shared" si="516"/>
        <v>0</v>
      </c>
      <c r="M4687" s="39">
        <f t="shared" si="517"/>
        <v>0</v>
      </c>
      <c r="N4687" s="41">
        <f t="shared" si="519"/>
        <v>0</v>
      </c>
    </row>
    <row r="4688" spans="2:14">
      <c r="B4688" s="1">
        <v>37553</v>
      </c>
      <c r="C4688" s="1">
        <f t="shared" si="518"/>
        <v>37530</v>
      </c>
      <c r="E4688" s="42">
        <f>IF(DAY(B4688)&gt;14,VLOOKUP(DATE(YEAR(C4688),MONTH(C4688)-1,DAY(1)),'מדדים וריביות'!B:C,2,FALSE),VLOOKUP(DATE(YEAR(C4688),MONTH(C4688)-2,DAY(1)),'מדדים וריביות'!B:C,2,FALSE))</f>
        <v>27842599.5225274</v>
      </c>
      <c r="F4688" s="43">
        <f>IF($B$5=1,'ריבית יומית'!D4682,'ריבית יומית'!G4682)</f>
        <v>1.0738622586670132E-4</v>
      </c>
      <c r="G4688" s="43">
        <f t="shared" si="513"/>
        <v>1.0738622586670132E-4</v>
      </c>
      <c r="H4688" s="29">
        <f t="shared" si="514"/>
        <v>1.3034331547629991</v>
      </c>
      <c r="I4688" s="30">
        <f>VLOOKUP(B4687,'מדדים וריביות'!B:C,2)</f>
        <v>28021898.691485699</v>
      </c>
      <c r="K4688" s="39">
        <f t="shared" si="515"/>
        <v>0</v>
      </c>
      <c r="L4688" s="39">
        <f t="shared" si="516"/>
        <v>0</v>
      </c>
      <c r="M4688" s="39">
        <f t="shared" si="517"/>
        <v>0</v>
      </c>
      <c r="N4688" s="41">
        <f t="shared" si="519"/>
        <v>0</v>
      </c>
    </row>
    <row r="4689" spans="2:14">
      <c r="B4689" s="1">
        <v>37554</v>
      </c>
      <c r="C4689" s="1">
        <f t="shared" si="518"/>
        <v>37530</v>
      </c>
      <c r="E4689" s="42">
        <f>IF(DAY(B4689)&gt;14,VLOOKUP(DATE(YEAR(C4689),MONTH(C4689)-1,DAY(1)),'מדדים וריביות'!B:C,2,FALSE),VLOOKUP(DATE(YEAR(C4689),MONTH(C4689)-2,DAY(1)),'מדדים וריביות'!B:C,2,FALSE))</f>
        <v>27842599.5225274</v>
      </c>
      <c r="F4689" s="43">
        <f>IF($B$5=1,'ריבית יומית'!D4683,'ריבית יומית'!G4683)</f>
        <v>1.0738622586670132E-4</v>
      </c>
      <c r="G4689" s="43">
        <f t="shared" si="513"/>
        <v>1.0738622586670132E-4</v>
      </c>
      <c r="H4689" s="29">
        <f t="shared" si="514"/>
        <v>1.3032931990251582</v>
      </c>
      <c r="I4689" s="30">
        <f>VLOOKUP(B4688,'מדדים וריביות'!B:C,2)</f>
        <v>28021898.691485699</v>
      </c>
      <c r="K4689" s="39">
        <f t="shared" si="515"/>
        <v>0</v>
      </c>
      <c r="L4689" s="39">
        <f t="shared" si="516"/>
        <v>0</v>
      </c>
      <c r="M4689" s="39">
        <f t="shared" si="517"/>
        <v>0</v>
      </c>
      <c r="N4689" s="41">
        <f t="shared" si="519"/>
        <v>0</v>
      </c>
    </row>
    <row r="4690" spans="2:14">
      <c r="B4690" s="1">
        <v>37555</v>
      </c>
      <c r="C4690" s="1">
        <f t="shared" si="518"/>
        <v>37530</v>
      </c>
      <c r="E4690" s="42">
        <f>IF(DAY(B4690)&gt;14,VLOOKUP(DATE(YEAR(C4690),MONTH(C4690)-1,DAY(1)),'מדדים וריביות'!B:C,2,FALSE),VLOOKUP(DATE(YEAR(C4690),MONTH(C4690)-2,DAY(1)),'מדדים וריביות'!B:C,2,FALSE))</f>
        <v>27842599.5225274</v>
      </c>
      <c r="F4690" s="43">
        <f>IF($B$5=1,'ריבית יומית'!D4684,'ריבית יומית'!G4684)</f>
        <v>1.0738622586670132E-4</v>
      </c>
      <c r="G4690" s="43">
        <f t="shared" si="513"/>
        <v>1.0738622586670132E-4</v>
      </c>
      <c r="H4690" s="29">
        <f t="shared" si="514"/>
        <v>1.3031532583150218</v>
      </c>
      <c r="I4690" s="30">
        <f>VLOOKUP(B4689,'מדדים וריביות'!B:C,2)</f>
        <v>28021898.691485699</v>
      </c>
      <c r="K4690" s="39">
        <f t="shared" si="515"/>
        <v>0</v>
      </c>
      <c r="L4690" s="39">
        <f t="shared" si="516"/>
        <v>0</v>
      </c>
      <c r="M4690" s="39">
        <f t="shared" si="517"/>
        <v>0</v>
      </c>
      <c r="N4690" s="41">
        <f t="shared" si="519"/>
        <v>0</v>
      </c>
    </row>
    <row r="4691" spans="2:14">
      <c r="B4691" s="1">
        <v>37556</v>
      </c>
      <c r="C4691" s="1">
        <f t="shared" si="518"/>
        <v>37530</v>
      </c>
      <c r="E4691" s="42">
        <f>IF(DAY(B4691)&gt;14,VLOOKUP(DATE(YEAR(C4691),MONTH(C4691)-1,DAY(1)),'מדדים וריביות'!B:C,2,FALSE),VLOOKUP(DATE(YEAR(C4691),MONTH(C4691)-2,DAY(1)),'מדדים וריביות'!B:C,2,FALSE))</f>
        <v>27842599.5225274</v>
      </c>
      <c r="F4691" s="43">
        <f>IF($B$5=1,'ריבית יומית'!D4685,'ריבית יומית'!G4685)</f>
        <v>1.0738622586670132E-4</v>
      </c>
      <c r="G4691" s="43">
        <f t="shared" si="513"/>
        <v>1.0738622586670132E-4</v>
      </c>
      <c r="H4691" s="29">
        <f t="shared" si="514"/>
        <v>1.3030133326309765</v>
      </c>
      <c r="I4691" s="30">
        <f>VLOOKUP(B4690,'מדדים וריביות'!B:C,2)</f>
        <v>28021898.691485699</v>
      </c>
      <c r="K4691" s="39">
        <f t="shared" si="515"/>
        <v>0</v>
      </c>
      <c r="L4691" s="39">
        <f t="shared" si="516"/>
        <v>0</v>
      </c>
      <c r="M4691" s="39">
        <f t="shared" si="517"/>
        <v>0</v>
      </c>
      <c r="N4691" s="41">
        <f t="shared" si="519"/>
        <v>0</v>
      </c>
    </row>
    <row r="4692" spans="2:14">
      <c r="B4692" s="1">
        <v>37557</v>
      </c>
      <c r="C4692" s="1">
        <f t="shared" si="518"/>
        <v>37530</v>
      </c>
      <c r="E4692" s="42">
        <f>IF(DAY(B4692)&gt;14,VLOOKUP(DATE(YEAR(C4692),MONTH(C4692)-1,DAY(1)),'מדדים וריביות'!B:C,2,FALSE),VLOOKUP(DATE(YEAR(C4692),MONTH(C4692)-2,DAY(1)),'מדדים וריביות'!B:C,2,FALSE))</f>
        <v>27842599.5225274</v>
      </c>
      <c r="F4692" s="43">
        <f>IF($B$5=1,'ריבית יומית'!D4686,'ריבית יומית'!G4686)</f>
        <v>1.0738622586670132E-4</v>
      </c>
      <c r="G4692" s="43">
        <f t="shared" si="513"/>
        <v>1.0738622586670132E-4</v>
      </c>
      <c r="H4692" s="29">
        <f t="shared" si="514"/>
        <v>1.3028734219714089</v>
      </c>
      <c r="I4692" s="30">
        <f>VLOOKUP(B4691,'מדדים וריביות'!B:C,2)</f>
        <v>28021898.691485699</v>
      </c>
      <c r="K4692" s="39">
        <f t="shared" si="515"/>
        <v>0</v>
      </c>
      <c r="L4692" s="39">
        <f t="shared" si="516"/>
        <v>0</v>
      </c>
      <c r="M4692" s="39">
        <f t="shared" si="517"/>
        <v>0</v>
      </c>
      <c r="N4692" s="41">
        <f t="shared" si="519"/>
        <v>0</v>
      </c>
    </row>
    <row r="4693" spans="2:14">
      <c r="B4693" s="1">
        <v>37558</v>
      </c>
      <c r="C4693" s="1">
        <f t="shared" si="518"/>
        <v>37530</v>
      </c>
      <c r="E4693" s="42">
        <f>IF(DAY(B4693)&gt;14,VLOOKUP(DATE(YEAR(C4693),MONTH(C4693)-1,DAY(1)),'מדדים וריביות'!B:C,2,FALSE),VLOOKUP(DATE(YEAR(C4693),MONTH(C4693)-2,DAY(1)),'מדדים וריביות'!B:C,2,FALSE))</f>
        <v>27842599.5225274</v>
      </c>
      <c r="F4693" s="43">
        <f>IF($B$5=1,'ריבית יומית'!D4687,'ריבית יומית'!G4687)</f>
        <v>1.0738622586670132E-4</v>
      </c>
      <c r="G4693" s="43">
        <f t="shared" si="513"/>
        <v>1.0738622586670132E-4</v>
      </c>
      <c r="H4693" s="29">
        <f t="shared" si="514"/>
        <v>1.3027335263347057</v>
      </c>
      <c r="I4693" s="30">
        <f>VLOOKUP(B4692,'מדדים וריביות'!B:C,2)</f>
        <v>28021898.691485699</v>
      </c>
      <c r="K4693" s="39">
        <f t="shared" si="515"/>
        <v>0</v>
      </c>
      <c r="L4693" s="39">
        <f t="shared" si="516"/>
        <v>0</v>
      </c>
      <c r="M4693" s="39">
        <f t="shared" si="517"/>
        <v>0</v>
      </c>
      <c r="N4693" s="41">
        <f t="shared" si="519"/>
        <v>0</v>
      </c>
    </row>
    <row r="4694" spans="2:14">
      <c r="B4694" s="1">
        <v>37559</v>
      </c>
      <c r="C4694" s="1">
        <f t="shared" si="518"/>
        <v>37530</v>
      </c>
      <c r="E4694" s="42">
        <f>IF(DAY(B4694)&gt;14,VLOOKUP(DATE(YEAR(C4694),MONTH(C4694)-1,DAY(1)),'מדדים וריביות'!B:C,2,FALSE),VLOOKUP(DATE(YEAR(C4694),MONTH(C4694)-2,DAY(1)),'מדדים וריביות'!B:C,2,FALSE))</f>
        <v>27842599.5225274</v>
      </c>
      <c r="F4694" s="43">
        <f>IF($B$5=1,'ריבית יומית'!D4688,'ריבית יומית'!G4688)</f>
        <v>1.0738622586670132E-4</v>
      </c>
      <c r="G4694" s="43">
        <f t="shared" si="513"/>
        <v>1.0738622586670132E-4</v>
      </c>
      <c r="H4694" s="29">
        <f t="shared" si="514"/>
        <v>1.302593645719254</v>
      </c>
      <c r="I4694" s="30">
        <f>VLOOKUP(B4693,'מדדים וריביות'!B:C,2)</f>
        <v>28021898.691485699</v>
      </c>
      <c r="K4694" s="39">
        <f t="shared" si="515"/>
        <v>0</v>
      </c>
      <c r="L4694" s="39">
        <f t="shared" si="516"/>
        <v>0</v>
      </c>
      <c r="M4694" s="39">
        <f t="shared" si="517"/>
        <v>0</v>
      </c>
      <c r="N4694" s="41">
        <f t="shared" si="519"/>
        <v>0</v>
      </c>
    </row>
    <row r="4695" spans="2:14">
      <c r="B4695" s="1">
        <v>37560</v>
      </c>
      <c r="C4695" s="1">
        <f t="shared" si="518"/>
        <v>37530</v>
      </c>
      <c r="E4695" s="42">
        <f>IF(DAY(B4695)&gt;14,VLOOKUP(DATE(YEAR(C4695),MONTH(C4695)-1,DAY(1)),'מדדים וריביות'!B:C,2,FALSE),VLOOKUP(DATE(YEAR(C4695),MONTH(C4695)-2,DAY(1)),'מדדים וריביות'!B:C,2,FALSE))</f>
        <v>27842599.5225274</v>
      </c>
      <c r="F4695" s="43">
        <f>IF($B$5=1,'ריבית יומית'!D4689,'ריבית יומית'!G4689)</f>
        <v>1.0738622586670132E-4</v>
      </c>
      <c r="G4695" s="43">
        <f t="shared" si="513"/>
        <v>1.0738622586670132E-4</v>
      </c>
      <c r="H4695" s="29">
        <f t="shared" si="514"/>
        <v>1.3024537801234406</v>
      </c>
      <c r="I4695" s="30">
        <f>VLOOKUP(B4694,'מדדים וריביות'!B:C,2)</f>
        <v>28021898.691485699</v>
      </c>
      <c r="K4695" s="39">
        <f t="shared" si="515"/>
        <v>0</v>
      </c>
      <c r="L4695" s="39">
        <f t="shared" si="516"/>
        <v>0</v>
      </c>
      <c r="M4695" s="39">
        <f t="shared" si="517"/>
        <v>0</v>
      </c>
      <c r="N4695" s="41">
        <f t="shared" si="519"/>
        <v>0</v>
      </c>
    </row>
    <row r="4696" spans="2:14">
      <c r="B4696" s="1">
        <v>37561</v>
      </c>
      <c r="C4696" s="1">
        <f t="shared" si="518"/>
        <v>37561</v>
      </c>
      <c r="E4696" s="42">
        <f>IF(DAY(B4696)&gt;14,VLOOKUP(DATE(YEAR(C4696),MONTH(C4696)-1,DAY(1)),'מדדים וריביות'!B:C,2,FALSE),VLOOKUP(DATE(YEAR(C4696),MONTH(C4696)-2,DAY(1)),'מדדים וריביות'!B:C,2,FALSE))</f>
        <v>27842599.5225274</v>
      </c>
      <c r="F4696" s="43">
        <f>IF($B$5=1,'ריבית יומית'!D4690,'ריבית יומית'!G4690)</f>
        <v>1.0738622586670132E-4</v>
      </c>
      <c r="G4696" s="43">
        <f t="shared" si="513"/>
        <v>1.0738622586670132E-4</v>
      </c>
      <c r="H4696" s="29">
        <f t="shared" si="514"/>
        <v>1.3023139295456529</v>
      </c>
      <c r="I4696" s="30">
        <f>VLOOKUP(B4695,'מדדים וריביות'!B:C,2)</f>
        <v>28021898.691485699</v>
      </c>
      <c r="K4696" s="39">
        <f t="shared" si="515"/>
        <v>0</v>
      </c>
      <c r="L4696" s="39">
        <f t="shared" si="516"/>
        <v>0</v>
      </c>
      <c r="M4696" s="39">
        <f t="shared" si="517"/>
        <v>0</v>
      </c>
      <c r="N4696" s="41">
        <f t="shared" si="519"/>
        <v>0</v>
      </c>
    </row>
    <row r="4697" spans="2:14">
      <c r="B4697" s="1">
        <v>37562</v>
      </c>
      <c r="C4697" s="1">
        <f t="shared" si="518"/>
        <v>37561</v>
      </c>
      <c r="E4697" s="42">
        <f>IF(DAY(B4697)&gt;14,VLOOKUP(DATE(YEAR(C4697),MONTH(C4697)-1,DAY(1)),'מדדים וריביות'!B:C,2,FALSE),VLOOKUP(DATE(YEAR(C4697),MONTH(C4697)-2,DAY(1)),'מדדים וריביות'!B:C,2,FALSE))</f>
        <v>27842599.5225274</v>
      </c>
      <c r="F4697" s="43">
        <f>IF($B$5=1,'ריבית יומית'!D4691,'ריבית יומית'!G4691)</f>
        <v>1.0738622586670132E-4</v>
      </c>
      <c r="G4697" s="43">
        <f t="shared" si="513"/>
        <v>1.0738622586670132E-4</v>
      </c>
      <c r="H4697" s="29">
        <f t="shared" si="514"/>
        <v>1.3021740939842785</v>
      </c>
      <c r="I4697" s="30">
        <f>VLOOKUP(B4696,'מדדים וריביות'!B:C,2)</f>
        <v>27791371.1885393</v>
      </c>
      <c r="K4697" s="39">
        <f t="shared" si="515"/>
        <v>0</v>
      </c>
      <c r="L4697" s="39">
        <f t="shared" si="516"/>
        <v>0</v>
      </c>
      <c r="M4697" s="39">
        <f t="shared" si="517"/>
        <v>0</v>
      </c>
      <c r="N4697" s="41">
        <f t="shared" si="519"/>
        <v>0</v>
      </c>
    </row>
    <row r="4698" spans="2:14">
      <c r="B4698" s="1">
        <v>37563</v>
      </c>
      <c r="C4698" s="1">
        <f t="shared" si="518"/>
        <v>37561</v>
      </c>
      <c r="E4698" s="42">
        <f>IF(DAY(B4698)&gt;14,VLOOKUP(DATE(YEAR(C4698),MONTH(C4698)-1,DAY(1)),'מדדים וריביות'!B:C,2,FALSE),VLOOKUP(DATE(YEAR(C4698),MONTH(C4698)-2,DAY(1)),'מדדים וריביות'!B:C,2,FALSE))</f>
        <v>27842599.5225274</v>
      </c>
      <c r="F4698" s="43">
        <f>IF($B$5=1,'ריבית יומית'!D4692,'ריבית יומית'!G4692)</f>
        <v>1.0738622586670132E-4</v>
      </c>
      <c r="G4698" s="43">
        <f t="shared" si="513"/>
        <v>1.0738622586670132E-4</v>
      </c>
      <c r="H4698" s="29">
        <f t="shared" si="514"/>
        <v>1.3020342734377051</v>
      </c>
      <c r="I4698" s="30">
        <f>VLOOKUP(B4697,'מדדים וריביות'!B:C,2)</f>
        <v>27791371.1885393</v>
      </c>
      <c r="K4698" s="39">
        <f t="shared" si="515"/>
        <v>0</v>
      </c>
      <c r="L4698" s="39">
        <f t="shared" si="516"/>
        <v>0</v>
      </c>
      <c r="M4698" s="39">
        <f t="shared" si="517"/>
        <v>0</v>
      </c>
      <c r="N4698" s="41">
        <f t="shared" si="519"/>
        <v>0</v>
      </c>
    </row>
    <row r="4699" spans="2:14">
      <c r="B4699" s="1">
        <v>37564</v>
      </c>
      <c r="C4699" s="1">
        <f t="shared" si="518"/>
        <v>37561</v>
      </c>
      <c r="E4699" s="42">
        <f>IF(DAY(B4699)&gt;14,VLOOKUP(DATE(YEAR(C4699),MONTH(C4699)-1,DAY(1)),'מדדים וריביות'!B:C,2,FALSE),VLOOKUP(DATE(YEAR(C4699),MONTH(C4699)-2,DAY(1)),'מדדים וריביות'!B:C,2,FALSE))</f>
        <v>27842599.5225274</v>
      </c>
      <c r="F4699" s="43">
        <f>IF($B$5=1,'ריבית יומית'!D4693,'ריבית יומית'!G4693)</f>
        <v>1.0738622586670132E-4</v>
      </c>
      <c r="G4699" s="43">
        <f t="shared" si="513"/>
        <v>1.0738622586670132E-4</v>
      </c>
      <c r="H4699" s="29">
        <f t="shared" si="514"/>
        <v>1.3018944679043201</v>
      </c>
      <c r="I4699" s="30">
        <f>VLOOKUP(B4698,'מדדים וריביות'!B:C,2)</f>
        <v>27791371.1885393</v>
      </c>
      <c r="K4699" s="39">
        <f t="shared" si="515"/>
        <v>0</v>
      </c>
      <c r="L4699" s="39">
        <f t="shared" si="516"/>
        <v>0</v>
      </c>
      <c r="M4699" s="39">
        <f t="shared" si="517"/>
        <v>0</v>
      </c>
      <c r="N4699" s="41">
        <f t="shared" si="519"/>
        <v>0</v>
      </c>
    </row>
    <row r="4700" spans="2:14">
      <c r="B4700" s="1">
        <v>37565</v>
      </c>
      <c r="C4700" s="1">
        <f t="shared" si="518"/>
        <v>37561</v>
      </c>
      <c r="E4700" s="42">
        <f>IF(DAY(B4700)&gt;14,VLOOKUP(DATE(YEAR(C4700),MONTH(C4700)-1,DAY(1)),'מדדים וריביות'!B:C,2,FALSE),VLOOKUP(DATE(YEAR(C4700),MONTH(C4700)-2,DAY(1)),'מדדים וריביות'!B:C,2,FALSE))</f>
        <v>27842599.5225274</v>
      </c>
      <c r="F4700" s="43">
        <f>IF($B$5=1,'ריבית יומית'!D4694,'ריבית יומית'!G4694)</f>
        <v>1.0738622586670132E-4</v>
      </c>
      <c r="G4700" s="43">
        <f t="shared" si="513"/>
        <v>1.0738622586670132E-4</v>
      </c>
      <c r="H4700" s="29">
        <f t="shared" si="514"/>
        <v>1.3017546773825117</v>
      </c>
      <c r="I4700" s="30">
        <f>VLOOKUP(B4699,'מדדים וריביות'!B:C,2)</f>
        <v>27791371.1885393</v>
      </c>
      <c r="K4700" s="39">
        <f t="shared" si="515"/>
        <v>0</v>
      </c>
      <c r="L4700" s="39">
        <f t="shared" si="516"/>
        <v>0</v>
      </c>
      <c r="M4700" s="39">
        <f t="shared" si="517"/>
        <v>0</v>
      </c>
      <c r="N4700" s="41">
        <f t="shared" si="519"/>
        <v>0</v>
      </c>
    </row>
    <row r="4701" spans="2:14">
      <c r="B4701" s="1">
        <v>37566</v>
      </c>
      <c r="C4701" s="1">
        <f t="shared" si="518"/>
        <v>37561</v>
      </c>
      <c r="E4701" s="42">
        <f>IF(DAY(B4701)&gt;14,VLOOKUP(DATE(YEAR(C4701),MONTH(C4701)-1,DAY(1)),'מדדים וריביות'!B:C,2,FALSE),VLOOKUP(DATE(YEAR(C4701),MONTH(C4701)-2,DAY(1)),'מדדים וריביות'!B:C,2,FALSE))</f>
        <v>27842599.5225274</v>
      </c>
      <c r="F4701" s="43">
        <f>IF($B$5=1,'ריבית יומית'!D4695,'ריבית יומית'!G4695)</f>
        <v>1.0738622586670132E-4</v>
      </c>
      <c r="G4701" s="43">
        <f t="shared" si="513"/>
        <v>1.0738622586670132E-4</v>
      </c>
      <c r="H4701" s="29">
        <f t="shared" si="514"/>
        <v>1.301614901870668</v>
      </c>
      <c r="I4701" s="30">
        <f>VLOOKUP(B4700,'מדדים וריביות'!B:C,2)</f>
        <v>27791371.1885393</v>
      </c>
      <c r="K4701" s="39">
        <f t="shared" si="515"/>
        <v>0</v>
      </c>
      <c r="L4701" s="39">
        <f t="shared" si="516"/>
        <v>0</v>
      </c>
      <c r="M4701" s="39">
        <f t="shared" si="517"/>
        <v>0</v>
      </c>
      <c r="N4701" s="41">
        <f t="shared" si="519"/>
        <v>0</v>
      </c>
    </row>
    <row r="4702" spans="2:14">
      <c r="B4702" s="1">
        <v>37567</v>
      </c>
      <c r="C4702" s="1">
        <f t="shared" si="518"/>
        <v>37561</v>
      </c>
      <c r="E4702" s="42">
        <f>IF(DAY(B4702)&gt;14,VLOOKUP(DATE(YEAR(C4702),MONTH(C4702)-1,DAY(1)),'מדדים וריביות'!B:C,2,FALSE),VLOOKUP(DATE(YEAR(C4702),MONTH(C4702)-2,DAY(1)),'מדדים וריביות'!B:C,2,FALSE))</f>
        <v>27842599.5225274</v>
      </c>
      <c r="F4702" s="43">
        <f>IF($B$5=1,'ריבית יומית'!D4696,'ריבית יומית'!G4696)</f>
        <v>1.0738622586670132E-4</v>
      </c>
      <c r="G4702" s="43">
        <f t="shared" si="513"/>
        <v>1.0738622586670132E-4</v>
      </c>
      <c r="H4702" s="29">
        <f t="shared" si="514"/>
        <v>1.3014751413671772</v>
      </c>
      <c r="I4702" s="30">
        <f>VLOOKUP(B4701,'מדדים וריביות'!B:C,2)</f>
        <v>27791371.1885393</v>
      </c>
      <c r="K4702" s="39">
        <f t="shared" si="515"/>
        <v>0</v>
      </c>
      <c r="L4702" s="39">
        <f t="shared" si="516"/>
        <v>0</v>
      </c>
      <c r="M4702" s="39">
        <f t="shared" si="517"/>
        <v>0</v>
      </c>
      <c r="N4702" s="41">
        <f t="shared" si="519"/>
        <v>0</v>
      </c>
    </row>
    <row r="4703" spans="2:14">
      <c r="B4703" s="1">
        <v>37568</v>
      </c>
      <c r="C4703" s="1">
        <f t="shared" si="518"/>
        <v>37561</v>
      </c>
      <c r="E4703" s="42">
        <f>IF(DAY(B4703)&gt;14,VLOOKUP(DATE(YEAR(C4703),MONTH(C4703)-1,DAY(1)),'מדדים וריביות'!B:C,2,FALSE),VLOOKUP(DATE(YEAR(C4703),MONTH(C4703)-2,DAY(1)),'מדדים וריביות'!B:C,2,FALSE))</f>
        <v>27842599.5225274</v>
      </c>
      <c r="F4703" s="43">
        <f>IF($B$5=1,'ריבית יומית'!D4697,'ריבית יומית'!G4697)</f>
        <v>1.0738622586670132E-4</v>
      </c>
      <c r="G4703" s="43">
        <f t="shared" si="513"/>
        <v>1.0738622586670132E-4</v>
      </c>
      <c r="H4703" s="29">
        <f t="shared" si="514"/>
        <v>1.3013353958704279</v>
      </c>
      <c r="I4703" s="30">
        <f>VLOOKUP(B4702,'מדדים וריביות'!B:C,2)</f>
        <v>27791371.1885393</v>
      </c>
      <c r="K4703" s="39">
        <f t="shared" si="515"/>
        <v>0</v>
      </c>
      <c r="L4703" s="39">
        <f t="shared" si="516"/>
        <v>0</v>
      </c>
      <c r="M4703" s="39">
        <f t="shared" si="517"/>
        <v>0</v>
      </c>
      <c r="N4703" s="41">
        <f t="shared" si="519"/>
        <v>0</v>
      </c>
    </row>
    <row r="4704" spans="2:14">
      <c r="B4704" s="1">
        <v>37569</v>
      </c>
      <c r="C4704" s="1">
        <f t="shared" si="518"/>
        <v>37561</v>
      </c>
      <c r="E4704" s="42">
        <f>IF(DAY(B4704)&gt;14,VLOOKUP(DATE(YEAR(C4704),MONTH(C4704)-1,DAY(1)),'מדדים וריביות'!B:C,2,FALSE),VLOOKUP(DATE(YEAR(C4704),MONTH(C4704)-2,DAY(1)),'מדדים וריביות'!B:C,2,FALSE))</f>
        <v>27842599.5225274</v>
      </c>
      <c r="F4704" s="43">
        <f>IF($B$5=1,'ריבית יומית'!D4698,'ריבית יומית'!G4698)</f>
        <v>1.0738622586670132E-4</v>
      </c>
      <c r="G4704" s="43">
        <f t="shared" si="513"/>
        <v>1.0738622586670132E-4</v>
      </c>
      <c r="H4704" s="29">
        <f t="shared" si="514"/>
        <v>1.3011956653788088</v>
      </c>
      <c r="I4704" s="30">
        <f>VLOOKUP(B4703,'מדדים וריביות'!B:C,2)</f>
        <v>27791371.1885393</v>
      </c>
      <c r="K4704" s="39">
        <f t="shared" si="515"/>
        <v>0</v>
      </c>
      <c r="L4704" s="39">
        <f t="shared" si="516"/>
        <v>0</v>
      </c>
      <c r="M4704" s="39">
        <f t="shared" si="517"/>
        <v>0</v>
      </c>
      <c r="N4704" s="41">
        <f t="shared" si="519"/>
        <v>0</v>
      </c>
    </row>
    <row r="4705" spans="2:14">
      <c r="B4705" s="1">
        <v>37570</v>
      </c>
      <c r="C4705" s="1">
        <f t="shared" si="518"/>
        <v>37561</v>
      </c>
      <c r="E4705" s="42">
        <f>IF(DAY(B4705)&gt;14,VLOOKUP(DATE(YEAR(C4705),MONTH(C4705)-1,DAY(1)),'מדדים וריביות'!B:C,2,FALSE),VLOOKUP(DATE(YEAR(C4705),MONTH(C4705)-2,DAY(1)),'מדדים וריביות'!B:C,2,FALSE))</f>
        <v>27842599.5225274</v>
      </c>
      <c r="F4705" s="43">
        <f>IF($B$5=1,'ריבית יומית'!D4699,'ריבית יומית'!G4699)</f>
        <v>1.0738622586670132E-4</v>
      </c>
      <c r="G4705" s="43">
        <f t="shared" si="513"/>
        <v>1.0738622586670132E-4</v>
      </c>
      <c r="H4705" s="29">
        <f t="shared" si="514"/>
        <v>1.3010559498907086</v>
      </c>
      <c r="I4705" s="30">
        <f>VLOOKUP(B4704,'מדדים וריביות'!B:C,2)</f>
        <v>27791371.1885393</v>
      </c>
      <c r="K4705" s="39">
        <f t="shared" si="515"/>
        <v>0</v>
      </c>
      <c r="L4705" s="39">
        <f t="shared" si="516"/>
        <v>0</v>
      </c>
      <c r="M4705" s="39">
        <f t="shared" si="517"/>
        <v>0</v>
      </c>
      <c r="N4705" s="41">
        <f t="shared" si="519"/>
        <v>0</v>
      </c>
    </row>
    <row r="4706" spans="2:14">
      <c r="B4706" s="1">
        <v>37571</v>
      </c>
      <c r="C4706" s="1">
        <f t="shared" si="518"/>
        <v>37561</v>
      </c>
      <c r="E4706" s="42">
        <f>IF(DAY(B4706)&gt;14,VLOOKUP(DATE(YEAR(C4706),MONTH(C4706)-1,DAY(1)),'מדדים וריביות'!B:C,2,FALSE),VLOOKUP(DATE(YEAR(C4706),MONTH(C4706)-2,DAY(1)),'מדדים וריביות'!B:C,2,FALSE))</f>
        <v>27842599.5225274</v>
      </c>
      <c r="F4706" s="43">
        <f>IF($B$5=1,'ריבית יומית'!D4700,'ריבית יומית'!G4700)</f>
        <v>1.0738622586670132E-4</v>
      </c>
      <c r="G4706" s="43">
        <f t="shared" si="513"/>
        <v>1.0738622586670132E-4</v>
      </c>
      <c r="H4706" s="29">
        <f t="shared" si="514"/>
        <v>1.3009162494045163</v>
      </c>
      <c r="I4706" s="30">
        <f>VLOOKUP(B4705,'מדדים וריביות'!B:C,2)</f>
        <v>27791371.1885393</v>
      </c>
      <c r="K4706" s="39">
        <f t="shared" si="515"/>
        <v>0</v>
      </c>
      <c r="L4706" s="39">
        <f t="shared" si="516"/>
        <v>0</v>
      </c>
      <c r="M4706" s="39">
        <f t="shared" si="517"/>
        <v>0</v>
      </c>
      <c r="N4706" s="41">
        <f t="shared" si="519"/>
        <v>0</v>
      </c>
    </row>
    <row r="4707" spans="2:14">
      <c r="B4707" s="1">
        <v>37572</v>
      </c>
      <c r="C4707" s="1">
        <f t="shared" si="518"/>
        <v>37561</v>
      </c>
      <c r="E4707" s="42">
        <f>IF(DAY(B4707)&gt;14,VLOOKUP(DATE(YEAR(C4707),MONTH(C4707)-1,DAY(1)),'מדדים וריביות'!B:C,2,FALSE),VLOOKUP(DATE(YEAR(C4707),MONTH(C4707)-2,DAY(1)),'מדדים וריביות'!B:C,2,FALSE))</f>
        <v>27842599.5225274</v>
      </c>
      <c r="F4707" s="43">
        <f>IF($B$5=1,'ריבית יומית'!D4701,'ריבית יומית'!G4701)</f>
        <v>1.0738622586670132E-4</v>
      </c>
      <c r="G4707" s="43">
        <f t="shared" si="513"/>
        <v>1.0738622586670132E-4</v>
      </c>
      <c r="H4707" s="29">
        <f t="shared" si="514"/>
        <v>1.3007765639186213</v>
      </c>
      <c r="I4707" s="30">
        <f>VLOOKUP(B4706,'מדדים וריביות'!B:C,2)</f>
        <v>27791371.1885393</v>
      </c>
      <c r="K4707" s="39">
        <f t="shared" si="515"/>
        <v>0</v>
      </c>
      <c r="L4707" s="39">
        <f t="shared" si="516"/>
        <v>0</v>
      </c>
      <c r="M4707" s="39">
        <f t="shared" si="517"/>
        <v>0</v>
      </c>
      <c r="N4707" s="41">
        <f t="shared" si="519"/>
        <v>0</v>
      </c>
    </row>
    <row r="4708" spans="2:14">
      <c r="B4708" s="1">
        <v>37573</v>
      </c>
      <c r="C4708" s="1">
        <f t="shared" si="518"/>
        <v>37561</v>
      </c>
      <c r="E4708" s="42">
        <f>IF(DAY(B4708)&gt;14,VLOOKUP(DATE(YEAR(C4708),MONTH(C4708)-1,DAY(1)),'מדדים וריביות'!B:C,2,FALSE),VLOOKUP(DATE(YEAR(C4708),MONTH(C4708)-2,DAY(1)),'מדדים וריביות'!B:C,2,FALSE))</f>
        <v>27842599.5225274</v>
      </c>
      <c r="F4708" s="43">
        <f>IF($B$5=1,'ריבית יומית'!D4702,'ריבית יומית'!G4702)</f>
        <v>1.0738622586670132E-4</v>
      </c>
      <c r="G4708" s="43">
        <f t="shared" si="513"/>
        <v>1.0738622586670132E-4</v>
      </c>
      <c r="H4708" s="29">
        <f t="shared" si="514"/>
        <v>1.3006368934314128</v>
      </c>
      <c r="I4708" s="30">
        <f>VLOOKUP(B4707,'מדדים וריביות'!B:C,2)</f>
        <v>27791371.1885393</v>
      </c>
      <c r="K4708" s="39">
        <f t="shared" si="515"/>
        <v>0</v>
      </c>
      <c r="L4708" s="39">
        <f t="shared" si="516"/>
        <v>0</v>
      </c>
      <c r="M4708" s="39">
        <f t="shared" si="517"/>
        <v>0</v>
      </c>
      <c r="N4708" s="41">
        <f t="shared" si="519"/>
        <v>0</v>
      </c>
    </row>
    <row r="4709" spans="2:14">
      <c r="B4709" s="1">
        <v>37574</v>
      </c>
      <c r="C4709" s="1">
        <f t="shared" si="518"/>
        <v>37561</v>
      </c>
      <c r="E4709" s="42">
        <f>IF(DAY(B4709)&gt;14,VLOOKUP(DATE(YEAR(C4709),MONTH(C4709)-1,DAY(1)),'מדדים וריביות'!B:C,2,FALSE),VLOOKUP(DATE(YEAR(C4709),MONTH(C4709)-2,DAY(1)),'מדדים וריביות'!B:C,2,FALSE))</f>
        <v>27842599.5225274</v>
      </c>
      <c r="F4709" s="43">
        <f>IF($B$5=1,'ריבית יומית'!D4703,'ריבית יומית'!G4703)</f>
        <v>1.0738622586670132E-4</v>
      </c>
      <c r="G4709" s="43">
        <f t="shared" si="513"/>
        <v>1.0738622586670132E-4</v>
      </c>
      <c r="H4709" s="29">
        <f t="shared" si="514"/>
        <v>1.3004972379412802</v>
      </c>
      <c r="I4709" s="30">
        <f>VLOOKUP(B4708,'מדדים וריביות'!B:C,2)</f>
        <v>27791371.1885393</v>
      </c>
      <c r="K4709" s="39">
        <f t="shared" si="515"/>
        <v>0</v>
      </c>
      <c r="L4709" s="39">
        <f t="shared" si="516"/>
        <v>0</v>
      </c>
      <c r="M4709" s="39">
        <f t="shared" si="517"/>
        <v>0</v>
      </c>
      <c r="N4709" s="41">
        <f t="shared" si="519"/>
        <v>0</v>
      </c>
    </row>
    <row r="4710" spans="2:14">
      <c r="B4710" s="1">
        <v>37575</v>
      </c>
      <c r="C4710" s="1">
        <f t="shared" si="518"/>
        <v>37561</v>
      </c>
      <c r="E4710" s="42">
        <f>IF(DAY(B4710)&gt;14,VLOOKUP(DATE(YEAR(C4710),MONTH(C4710)-1,DAY(1)),'מדדים וריביות'!B:C,2,FALSE),VLOOKUP(DATE(YEAR(C4710),MONTH(C4710)-2,DAY(1)),'מדדים וריביות'!B:C,2,FALSE))</f>
        <v>28021898.691485699</v>
      </c>
      <c r="F4710" s="43">
        <f>IF($B$5=1,'ריבית יומית'!D4704,'ריבית יומית'!G4704)</f>
        <v>1.0738622586670132E-4</v>
      </c>
      <c r="G4710" s="43">
        <f t="shared" si="513"/>
        <v>1.0738622586670132E-4</v>
      </c>
      <c r="H4710" s="29">
        <f t="shared" si="514"/>
        <v>1.3003575974466133</v>
      </c>
      <c r="I4710" s="30">
        <f>VLOOKUP(B4709,'מדדים וריביות'!B:C,2)</f>
        <v>27791371.1885393</v>
      </c>
      <c r="K4710" s="39">
        <f t="shared" si="515"/>
        <v>0</v>
      </c>
      <c r="L4710" s="39">
        <f t="shared" si="516"/>
        <v>0</v>
      </c>
      <c r="M4710" s="39">
        <f t="shared" si="517"/>
        <v>0</v>
      </c>
      <c r="N4710" s="41">
        <f t="shared" si="519"/>
        <v>0</v>
      </c>
    </row>
    <row r="4711" spans="2:14">
      <c r="B4711" s="1">
        <v>37576</v>
      </c>
      <c r="C4711" s="1">
        <f t="shared" si="518"/>
        <v>37561</v>
      </c>
      <c r="E4711" s="42">
        <f>IF(DAY(B4711)&gt;14,VLOOKUP(DATE(YEAR(C4711),MONTH(C4711)-1,DAY(1)),'מדדים וריביות'!B:C,2,FALSE),VLOOKUP(DATE(YEAR(C4711),MONTH(C4711)-2,DAY(1)),'מדדים וריביות'!B:C,2,FALSE))</f>
        <v>28021898.691485699</v>
      </c>
      <c r="F4711" s="43">
        <f>IF($B$5=1,'ריבית יומית'!D4705,'ריבית יומית'!G4705)</f>
        <v>1.0738622586670132E-4</v>
      </c>
      <c r="G4711" s="43">
        <f t="shared" si="513"/>
        <v>1.0738622586670132E-4</v>
      </c>
      <c r="H4711" s="29">
        <f t="shared" si="514"/>
        <v>1.300217971945802</v>
      </c>
      <c r="I4711" s="30">
        <f>VLOOKUP(B4710,'מדדים וריביות'!B:C,2)</f>
        <v>27791371.1885393</v>
      </c>
      <c r="K4711" s="39">
        <f t="shared" si="515"/>
        <v>0</v>
      </c>
      <c r="L4711" s="39">
        <f t="shared" si="516"/>
        <v>0</v>
      </c>
      <c r="M4711" s="39">
        <f t="shared" si="517"/>
        <v>0</v>
      </c>
      <c r="N4711" s="41">
        <f t="shared" si="519"/>
        <v>0</v>
      </c>
    </row>
    <row r="4712" spans="2:14">
      <c r="B4712" s="1">
        <v>37577</v>
      </c>
      <c r="C4712" s="1">
        <f t="shared" si="518"/>
        <v>37561</v>
      </c>
      <c r="E4712" s="42">
        <f>IF(DAY(B4712)&gt;14,VLOOKUP(DATE(YEAR(C4712),MONTH(C4712)-1,DAY(1)),'מדדים וריביות'!B:C,2,FALSE),VLOOKUP(DATE(YEAR(C4712),MONTH(C4712)-2,DAY(1)),'מדדים וריביות'!B:C,2,FALSE))</f>
        <v>28021898.691485699</v>
      </c>
      <c r="F4712" s="43">
        <f>IF($B$5=1,'ריבית יומית'!D4706,'ריבית יומית'!G4706)</f>
        <v>1.0738622586670132E-4</v>
      </c>
      <c r="G4712" s="43">
        <f t="shared" si="513"/>
        <v>1.0738622586670132E-4</v>
      </c>
      <c r="H4712" s="29">
        <f t="shared" si="514"/>
        <v>1.3000783614372362</v>
      </c>
      <c r="I4712" s="30">
        <f>VLOOKUP(B4711,'מדדים וריביות'!B:C,2)</f>
        <v>27791371.1885393</v>
      </c>
      <c r="K4712" s="39">
        <f t="shared" si="515"/>
        <v>0</v>
      </c>
      <c r="L4712" s="39">
        <f t="shared" si="516"/>
        <v>0</v>
      </c>
      <c r="M4712" s="39">
        <f t="shared" si="517"/>
        <v>0</v>
      </c>
      <c r="N4712" s="41">
        <f t="shared" si="519"/>
        <v>0</v>
      </c>
    </row>
    <row r="4713" spans="2:14">
      <c r="B4713" s="1">
        <v>37578</v>
      </c>
      <c r="C4713" s="1">
        <f t="shared" si="518"/>
        <v>37561</v>
      </c>
      <c r="E4713" s="42">
        <f>IF(DAY(B4713)&gt;14,VLOOKUP(DATE(YEAR(C4713),MONTH(C4713)-1,DAY(1)),'מדדים וריביות'!B:C,2,FALSE),VLOOKUP(DATE(YEAR(C4713),MONTH(C4713)-2,DAY(1)),'מדדים וריביות'!B:C,2,FALSE))</f>
        <v>28021898.691485699</v>
      </c>
      <c r="F4713" s="43">
        <f>IF($B$5=1,'ריבית יומית'!D4707,'ריבית יומית'!G4707)</f>
        <v>1.0738622586670132E-4</v>
      </c>
      <c r="G4713" s="43">
        <f t="shared" si="513"/>
        <v>1.0738622586670132E-4</v>
      </c>
      <c r="H4713" s="29">
        <f t="shared" si="514"/>
        <v>1.2999387659193062</v>
      </c>
      <c r="I4713" s="30">
        <f>VLOOKUP(B4712,'מדדים וריביות'!B:C,2)</f>
        <v>27791371.1885393</v>
      </c>
      <c r="K4713" s="39">
        <f t="shared" si="515"/>
        <v>0</v>
      </c>
      <c r="L4713" s="39">
        <f t="shared" si="516"/>
        <v>0</v>
      </c>
      <c r="M4713" s="39">
        <f t="shared" si="517"/>
        <v>0</v>
      </c>
      <c r="N4713" s="41">
        <f t="shared" si="519"/>
        <v>0</v>
      </c>
    </row>
    <row r="4714" spans="2:14">
      <c r="B4714" s="1">
        <v>37579</v>
      </c>
      <c r="C4714" s="1">
        <f t="shared" si="518"/>
        <v>37561</v>
      </c>
      <c r="E4714" s="42">
        <f>IF(DAY(B4714)&gt;14,VLOOKUP(DATE(YEAR(C4714),MONTH(C4714)-1,DAY(1)),'מדדים וריביות'!B:C,2,FALSE),VLOOKUP(DATE(YEAR(C4714),MONTH(C4714)-2,DAY(1)),'מדדים וריביות'!B:C,2,FALSE))</f>
        <v>28021898.691485699</v>
      </c>
      <c r="F4714" s="43">
        <f>IF($B$5=1,'ריבית יומית'!D4708,'ריבית יומית'!G4708)</f>
        <v>1.0738622586670132E-4</v>
      </c>
      <c r="G4714" s="43">
        <f t="shared" si="513"/>
        <v>1.0738622586670132E-4</v>
      </c>
      <c r="H4714" s="29">
        <f t="shared" si="514"/>
        <v>1.2997991853904025</v>
      </c>
      <c r="I4714" s="30">
        <f>VLOOKUP(B4713,'מדדים וריביות'!B:C,2)</f>
        <v>27791371.1885393</v>
      </c>
      <c r="K4714" s="39">
        <f t="shared" si="515"/>
        <v>0</v>
      </c>
      <c r="L4714" s="39">
        <f t="shared" si="516"/>
        <v>0</v>
      </c>
      <c r="M4714" s="39">
        <f t="shared" si="517"/>
        <v>0</v>
      </c>
      <c r="N4714" s="41">
        <f t="shared" si="519"/>
        <v>0</v>
      </c>
    </row>
    <row r="4715" spans="2:14">
      <c r="B4715" s="1">
        <v>37580</v>
      </c>
      <c r="C4715" s="1">
        <f t="shared" si="518"/>
        <v>37561</v>
      </c>
      <c r="E4715" s="42">
        <f>IF(DAY(B4715)&gt;14,VLOOKUP(DATE(YEAR(C4715),MONTH(C4715)-1,DAY(1)),'מדדים וריביות'!B:C,2,FALSE),VLOOKUP(DATE(YEAR(C4715),MONTH(C4715)-2,DAY(1)),'מדדים וריביות'!B:C,2,FALSE))</f>
        <v>28021898.691485699</v>
      </c>
      <c r="F4715" s="43">
        <f>IF($B$5=1,'ריבית יומית'!D4709,'ריבית יומית'!G4709)</f>
        <v>1.0738622586670132E-4</v>
      </c>
      <c r="G4715" s="43">
        <f t="shared" si="513"/>
        <v>1.0738622586670132E-4</v>
      </c>
      <c r="H4715" s="29">
        <f t="shared" si="514"/>
        <v>1.2996596198489156</v>
      </c>
      <c r="I4715" s="30">
        <f>VLOOKUP(B4714,'מדדים וריביות'!B:C,2)</f>
        <v>27791371.1885393</v>
      </c>
      <c r="K4715" s="39">
        <f t="shared" si="515"/>
        <v>0</v>
      </c>
      <c r="L4715" s="39">
        <f t="shared" si="516"/>
        <v>0</v>
      </c>
      <c r="M4715" s="39">
        <f t="shared" si="517"/>
        <v>0</v>
      </c>
      <c r="N4715" s="41">
        <f t="shared" si="519"/>
        <v>0</v>
      </c>
    </row>
    <row r="4716" spans="2:14">
      <c r="B4716" s="1">
        <v>37581</v>
      </c>
      <c r="C4716" s="1">
        <f t="shared" si="518"/>
        <v>37561</v>
      </c>
      <c r="E4716" s="42">
        <f>IF(DAY(B4716)&gt;14,VLOOKUP(DATE(YEAR(C4716),MONTH(C4716)-1,DAY(1)),'מדדים וריביות'!B:C,2,FALSE),VLOOKUP(DATE(YEAR(C4716),MONTH(C4716)-2,DAY(1)),'מדדים וריביות'!B:C,2,FALSE))</f>
        <v>28021898.691485699</v>
      </c>
      <c r="F4716" s="43">
        <f>IF($B$5=1,'ריבית יומית'!D4710,'ריבית יומית'!G4710)</f>
        <v>1.0738622586670132E-4</v>
      </c>
      <c r="G4716" s="43">
        <f t="shared" si="513"/>
        <v>1.0738622586670132E-4</v>
      </c>
      <c r="H4716" s="29">
        <f t="shared" si="514"/>
        <v>1.2995200692932363</v>
      </c>
      <c r="I4716" s="30">
        <f>VLOOKUP(B4715,'מדדים וריביות'!B:C,2)</f>
        <v>27791371.1885393</v>
      </c>
      <c r="K4716" s="39">
        <f t="shared" si="515"/>
        <v>0</v>
      </c>
      <c r="L4716" s="39">
        <f t="shared" si="516"/>
        <v>0</v>
      </c>
      <c r="M4716" s="39">
        <f t="shared" si="517"/>
        <v>0</v>
      </c>
      <c r="N4716" s="41">
        <f t="shared" si="519"/>
        <v>0</v>
      </c>
    </row>
    <row r="4717" spans="2:14">
      <c r="B4717" s="1">
        <v>37582</v>
      </c>
      <c r="C4717" s="1">
        <f t="shared" si="518"/>
        <v>37561</v>
      </c>
      <c r="E4717" s="42">
        <f>IF(DAY(B4717)&gt;14,VLOOKUP(DATE(YEAR(C4717),MONTH(C4717)-1,DAY(1)),'מדדים וריביות'!B:C,2,FALSE),VLOOKUP(DATE(YEAR(C4717),MONTH(C4717)-2,DAY(1)),'מדדים וריביות'!B:C,2,FALSE))</f>
        <v>28021898.691485699</v>
      </c>
      <c r="F4717" s="43">
        <f>IF($B$5=1,'ריבית יומית'!D4711,'ריבית יומית'!G4711)</f>
        <v>1.0738622586670132E-4</v>
      </c>
      <c r="G4717" s="43">
        <f t="shared" si="513"/>
        <v>1.0738622586670132E-4</v>
      </c>
      <c r="H4717" s="29">
        <f t="shared" si="514"/>
        <v>1.2993805337217552</v>
      </c>
      <c r="I4717" s="30">
        <f>VLOOKUP(B4716,'מדדים וריביות'!B:C,2)</f>
        <v>27791371.1885393</v>
      </c>
      <c r="K4717" s="39">
        <f t="shared" si="515"/>
        <v>0</v>
      </c>
      <c r="L4717" s="39">
        <f t="shared" si="516"/>
        <v>0</v>
      </c>
      <c r="M4717" s="39">
        <f t="shared" si="517"/>
        <v>0</v>
      </c>
      <c r="N4717" s="41">
        <f t="shared" si="519"/>
        <v>0</v>
      </c>
    </row>
    <row r="4718" spans="2:14">
      <c r="B4718" s="1">
        <v>37583</v>
      </c>
      <c r="C4718" s="1">
        <f t="shared" si="518"/>
        <v>37561</v>
      </c>
      <c r="E4718" s="42">
        <f>IF(DAY(B4718)&gt;14,VLOOKUP(DATE(YEAR(C4718),MONTH(C4718)-1,DAY(1)),'מדדים וריביות'!B:C,2,FALSE),VLOOKUP(DATE(YEAR(C4718),MONTH(C4718)-2,DAY(1)),'מדדים וריביות'!B:C,2,FALSE))</f>
        <v>28021898.691485699</v>
      </c>
      <c r="F4718" s="43">
        <f>IF($B$5=1,'ריבית יומית'!D4712,'ריבית יומית'!G4712)</f>
        <v>1.0738622586670132E-4</v>
      </c>
      <c r="G4718" s="43">
        <f t="shared" si="513"/>
        <v>1.0738622586670132E-4</v>
      </c>
      <c r="H4718" s="29">
        <f t="shared" si="514"/>
        <v>1.2992410131328636</v>
      </c>
      <c r="I4718" s="30">
        <f>VLOOKUP(B4717,'מדדים וריביות'!B:C,2)</f>
        <v>27791371.1885393</v>
      </c>
      <c r="K4718" s="39">
        <f t="shared" si="515"/>
        <v>0</v>
      </c>
      <c r="L4718" s="39">
        <f t="shared" si="516"/>
        <v>0</v>
      </c>
      <c r="M4718" s="39">
        <f t="shared" si="517"/>
        <v>0</v>
      </c>
      <c r="N4718" s="41">
        <f t="shared" si="519"/>
        <v>0</v>
      </c>
    </row>
    <row r="4719" spans="2:14">
      <c r="B4719" s="1">
        <v>37584</v>
      </c>
      <c r="C4719" s="1">
        <f t="shared" si="518"/>
        <v>37561</v>
      </c>
      <c r="E4719" s="42">
        <f>IF(DAY(B4719)&gt;14,VLOOKUP(DATE(YEAR(C4719),MONTH(C4719)-1,DAY(1)),'מדדים וריביות'!B:C,2,FALSE),VLOOKUP(DATE(YEAR(C4719),MONTH(C4719)-2,DAY(1)),'מדדים וריביות'!B:C,2,FALSE))</f>
        <v>28021898.691485699</v>
      </c>
      <c r="F4719" s="43">
        <f>IF($B$5=1,'ריבית יומית'!D4713,'ריבית יומית'!G4713)</f>
        <v>1.0738622586670132E-4</v>
      </c>
      <c r="G4719" s="43">
        <f t="shared" si="513"/>
        <v>1.0738622586670132E-4</v>
      </c>
      <c r="H4719" s="29">
        <f>H4720*(1+G4719)</f>
        <v>1.2991015075249528</v>
      </c>
      <c r="I4719" s="30">
        <f>VLOOKUP(B4718,'מדדים וריביות'!B:C,2)</f>
        <v>27791371.1885393</v>
      </c>
      <c r="K4719" s="39">
        <f t="shared" si="515"/>
        <v>0</v>
      </c>
      <c r="L4719" s="39">
        <f>H4720*D4719-D4719</f>
        <v>0</v>
      </c>
      <c r="M4719" s="39">
        <f t="shared" si="517"/>
        <v>0</v>
      </c>
      <c r="N4719" s="41">
        <f t="shared" si="519"/>
        <v>0</v>
      </c>
    </row>
    <row r="4720" spans="2:14">
      <c r="B4720" s="1">
        <v>37585</v>
      </c>
      <c r="C4720" s="1">
        <f t="shared" si="518"/>
        <v>37561</v>
      </c>
      <c r="E4720" s="42">
        <f>IF(DAY(B4720)&gt;14,VLOOKUP(DATE(YEAR(C4720),MONTH(C4720)-1,DAY(1)),'מדדים וריביות'!B:C,2,FALSE),VLOOKUP(DATE(YEAR(C4720),MONTH(C4720)-2,DAY(1)),'מדדים וריביות'!B:C,2,FALSE))</f>
        <v>28021898.691485699</v>
      </c>
      <c r="F4720" s="43">
        <f>IF($B$5=1,'ריבית יומית'!D4714,'ריבית יומית'!G4714)</f>
        <v>1.0738622586670132E-4</v>
      </c>
      <c r="G4720" s="43">
        <f t="shared" si="513"/>
        <v>1.0738622586670132E-4</v>
      </c>
      <c r="H4720" s="29">
        <f t="shared" si="514"/>
        <v>1.298962016896414</v>
      </c>
      <c r="I4720" s="30">
        <f>VLOOKUP(B4719,'מדדים וריביות'!B:C,2)</f>
        <v>27791371.1885393</v>
      </c>
      <c r="K4720" s="39">
        <f t="shared" si="515"/>
        <v>0</v>
      </c>
      <c r="L4720" s="39">
        <f t="shared" si="516"/>
        <v>0</v>
      </c>
      <c r="M4720" s="39">
        <f t="shared" si="517"/>
        <v>0</v>
      </c>
      <c r="N4720" s="41">
        <f t="shared" si="519"/>
        <v>0</v>
      </c>
    </row>
    <row r="4721" spans="2:14">
      <c r="B4721" s="1">
        <v>37586</v>
      </c>
      <c r="C4721" s="1">
        <f t="shared" si="518"/>
        <v>37561</v>
      </c>
      <c r="E4721" s="42">
        <f>IF(DAY(B4721)&gt;14,VLOOKUP(DATE(YEAR(C4721),MONTH(C4721)-1,DAY(1)),'מדדים וריביות'!B:C,2,FALSE),VLOOKUP(DATE(YEAR(C4721),MONTH(C4721)-2,DAY(1)),'מדדים וריביות'!B:C,2,FALSE))</f>
        <v>28021898.691485699</v>
      </c>
      <c r="F4721" s="43">
        <f>IF($B$5=1,'ריבית יומית'!D4715,'ריבית יומית'!G4715)</f>
        <v>1.0738622586670132E-4</v>
      </c>
      <c r="G4721" s="43">
        <f t="shared" si="513"/>
        <v>1.0738622586670132E-4</v>
      </c>
      <c r="H4721" s="29">
        <f t="shared" si="514"/>
        <v>1.2988225412456391</v>
      </c>
      <c r="I4721" s="30">
        <f>VLOOKUP(B4720,'מדדים וריביות'!B:C,2)</f>
        <v>27791371.1885393</v>
      </c>
      <c r="K4721" s="39">
        <f t="shared" si="515"/>
        <v>0</v>
      </c>
      <c r="L4721" s="39">
        <f t="shared" si="516"/>
        <v>0</v>
      </c>
      <c r="M4721" s="39">
        <f t="shared" si="517"/>
        <v>0</v>
      </c>
      <c r="N4721" s="41">
        <f t="shared" si="519"/>
        <v>0</v>
      </c>
    </row>
    <row r="4722" spans="2:14">
      <c r="B4722" s="1">
        <v>37587</v>
      </c>
      <c r="C4722" s="1">
        <f t="shared" si="518"/>
        <v>37561</v>
      </c>
      <c r="E4722" s="42">
        <f>IF(DAY(B4722)&gt;14,VLOOKUP(DATE(YEAR(C4722),MONTH(C4722)-1,DAY(1)),'מדדים וריביות'!B:C,2,FALSE),VLOOKUP(DATE(YEAR(C4722),MONTH(C4722)-2,DAY(1)),'מדדים וריביות'!B:C,2,FALSE))</f>
        <v>28021898.691485699</v>
      </c>
      <c r="F4722" s="43">
        <f>IF($B$5=1,'ריבית יומית'!D4716,'ריבית יומית'!G4716)</f>
        <v>1.0738622586670132E-4</v>
      </c>
      <c r="G4722" s="43">
        <f t="shared" si="513"/>
        <v>1.0738622586670132E-4</v>
      </c>
      <c r="H4722" s="29">
        <f t="shared" si="514"/>
        <v>1.2986830805710197</v>
      </c>
      <c r="I4722" s="30">
        <f>VLOOKUP(B4721,'מדדים וריביות'!B:C,2)</f>
        <v>27791371.1885393</v>
      </c>
      <c r="K4722" s="39">
        <f t="shared" si="515"/>
        <v>0</v>
      </c>
      <c r="L4722" s="39">
        <f t="shared" si="516"/>
        <v>0</v>
      </c>
      <c r="M4722" s="39">
        <f t="shared" si="517"/>
        <v>0</v>
      </c>
      <c r="N4722" s="41">
        <f t="shared" si="519"/>
        <v>0</v>
      </c>
    </row>
    <row r="4723" spans="2:14">
      <c r="B4723" s="1">
        <v>37588</v>
      </c>
      <c r="C4723" s="1">
        <f t="shared" si="518"/>
        <v>37561</v>
      </c>
      <c r="E4723" s="42">
        <f>IF(DAY(B4723)&gt;14,VLOOKUP(DATE(YEAR(C4723),MONTH(C4723)-1,DAY(1)),'מדדים וריביות'!B:C,2,FALSE),VLOOKUP(DATE(YEAR(C4723),MONTH(C4723)-2,DAY(1)),'מדדים וריביות'!B:C,2,FALSE))</f>
        <v>28021898.691485699</v>
      </c>
      <c r="F4723" s="43">
        <f>IF($B$5=1,'ריבית יומית'!D4717,'ריבית יומית'!G4717)</f>
        <v>1.0738622586670132E-4</v>
      </c>
      <c r="G4723" s="43">
        <f t="shared" si="513"/>
        <v>1.0738622586670132E-4</v>
      </c>
      <c r="H4723" s="29">
        <f t="shared" si="514"/>
        <v>1.2985436348709476</v>
      </c>
      <c r="I4723" s="30">
        <f>VLOOKUP(B4722,'מדדים וריביות'!B:C,2)</f>
        <v>27791371.1885393</v>
      </c>
      <c r="K4723" s="39">
        <f t="shared" si="515"/>
        <v>0</v>
      </c>
      <c r="L4723" s="39">
        <f t="shared" si="516"/>
        <v>0</v>
      </c>
      <c r="M4723" s="39">
        <f t="shared" si="517"/>
        <v>0</v>
      </c>
      <c r="N4723" s="41">
        <f t="shared" si="519"/>
        <v>0</v>
      </c>
    </row>
    <row r="4724" spans="2:14">
      <c r="B4724" s="1">
        <v>37589</v>
      </c>
      <c r="C4724" s="1">
        <f t="shared" si="518"/>
        <v>37561</v>
      </c>
      <c r="E4724" s="42">
        <f>IF(DAY(B4724)&gt;14,VLOOKUP(DATE(YEAR(C4724),MONTH(C4724)-1,DAY(1)),'מדדים וריביות'!B:C,2,FALSE),VLOOKUP(DATE(YEAR(C4724),MONTH(C4724)-2,DAY(1)),'מדדים וריביות'!B:C,2,FALSE))</f>
        <v>28021898.691485699</v>
      </c>
      <c r="F4724" s="43">
        <f>IF($B$5=1,'ריבית יומית'!D4718,'ריבית יומית'!G4718)</f>
        <v>1.0738622586670132E-4</v>
      </c>
      <c r="G4724" s="43">
        <f t="shared" si="513"/>
        <v>1.0738622586670132E-4</v>
      </c>
      <c r="H4724" s="29">
        <f t="shared" si="514"/>
        <v>1.2984042041438151</v>
      </c>
      <c r="I4724" s="30">
        <f>VLOOKUP(B4723,'מדדים וריביות'!B:C,2)</f>
        <v>27791371.1885393</v>
      </c>
      <c r="K4724" s="39">
        <f t="shared" si="515"/>
        <v>0</v>
      </c>
      <c r="L4724" s="39">
        <f t="shared" si="516"/>
        <v>0</v>
      </c>
      <c r="M4724" s="39">
        <f t="shared" si="517"/>
        <v>0</v>
      </c>
      <c r="N4724" s="41">
        <f t="shared" si="519"/>
        <v>0</v>
      </c>
    </row>
    <row r="4725" spans="2:14">
      <c r="B4725" s="1">
        <v>37590</v>
      </c>
      <c r="C4725" s="1">
        <f t="shared" si="518"/>
        <v>37561</v>
      </c>
      <c r="E4725" s="42">
        <f>IF(DAY(B4725)&gt;14,VLOOKUP(DATE(YEAR(C4725),MONTH(C4725)-1,DAY(1)),'מדדים וריביות'!B:C,2,FALSE),VLOOKUP(DATE(YEAR(C4725),MONTH(C4725)-2,DAY(1)),'מדדים וריביות'!B:C,2,FALSE))</f>
        <v>28021898.691485699</v>
      </c>
      <c r="F4725" s="43">
        <f>IF($B$5=1,'ריבית יומית'!D4719,'ריבית יומית'!G4719)</f>
        <v>1.0738622586670132E-4</v>
      </c>
      <c r="G4725" s="43">
        <f t="shared" si="513"/>
        <v>1.0738622586670132E-4</v>
      </c>
      <c r="H4725" s="29">
        <f t="shared" si="514"/>
        <v>1.2982647883880145</v>
      </c>
      <c r="I4725" s="30">
        <f>VLOOKUP(B4724,'מדדים וריביות'!B:C,2)</f>
        <v>27791371.1885393</v>
      </c>
      <c r="K4725" s="39">
        <f t="shared" si="515"/>
        <v>0</v>
      </c>
      <c r="L4725" s="39">
        <f t="shared" si="516"/>
        <v>0</v>
      </c>
      <c r="M4725" s="39">
        <f t="shared" si="517"/>
        <v>0</v>
      </c>
      <c r="N4725" s="41">
        <f t="shared" si="519"/>
        <v>0</v>
      </c>
    </row>
    <row r="4726" spans="2:14">
      <c r="B4726" s="1">
        <v>37591</v>
      </c>
      <c r="C4726" s="1">
        <f t="shared" si="518"/>
        <v>37591</v>
      </c>
      <c r="E4726" s="42">
        <f>IF(DAY(B4726)&gt;14,VLOOKUP(DATE(YEAR(C4726),MONTH(C4726)-1,DAY(1)),'מדדים וריביות'!B:C,2,FALSE),VLOOKUP(DATE(YEAR(C4726),MONTH(C4726)-2,DAY(1)),'מדדים וריביות'!B:C,2,FALSE))</f>
        <v>28021898.691485699</v>
      </c>
      <c r="F4726" s="43">
        <f>IF($B$5=1,'ריבית יומית'!D4720,'ריבית יומית'!G4720)</f>
        <v>1.0738622586670132E-4</v>
      </c>
      <c r="G4726" s="43">
        <f t="shared" si="513"/>
        <v>1.0738622586670132E-4</v>
      </c>
      <c r="H4726" s="29">
        <f t="shared" si="514"/>
        <v>1.2981253876019383</v>
      </c>
      <c r="I4726" s="30">
        <f>VLOOKUP(B4725,'מדדים וריביות'!B:C,2)</f>
        <v>27791371.1885393</v>
      </c>
      <c r="K4726" s="39">
        <f t="shared" si="515"/>
        <v>0</v>
      </c>
      <c r="L4726" s="39">
        <f t="shared" si="516"/>
        <v>0</v>
      </c>
      <c r="M4726" s="39">
        <f t="shared" si="517"/>
        <v>0</v>
      </c>
      <c r="N4726" s="41">
        <f t="shared" si="519"/>
        <v>0</v>
      </c>
    </row>
    <row r="4727" spans="2:14">
      <c r="B4727" s="1">
        <v>37592</v>
      </c>
      <c r="C4727" s="1">
        <f t="shared" si="518"/>
        <v>37591</v>
      </c>
      <c r="E4727" s="42">
        <f>IF(DAY(B4727)&gt;14,VLOOKUP(DATE(YEAR(C4727),MONTH(C4727)-1,DAY(1)),'מדדים וריביות'!B:C,2,FALSE),VLOOKUP(DATE(YEAR(C4727),MONTH(C4727)-2,DAY(1)),'מדדים וריביות'!B:C,2,FALSE))</f>
        <v>28021898.691485699</v>
      </c>
      <c r="F4727" s="43">
        <f>IF($B$5=1,'ריבית יומית'!D4721,'ריבית יומית'!G4721)</f>
        <v>1.0738622586670132E-4</v>
      </c>
      <c r="G4727" s="43">
        <f t="shared" si="513"/>
        <v>1.0738622586670132E-4</v>
      </c>
      <c r="H4727" s="29">
        <f t="shared" si="514"/>
        <v>1.2979860017839788</v>
      </c>
      <c r="I4727" s="30">
        <f>VLOOKUP(B4726,'מדדים וריביות'!B:C,2)</f>
        <v>27714528.687557202</v>
      </c>
      <c r="K4727" s="39">
        <f t="shared" si="515"/>
        <v>0</v>
      </c>
      <c r="L4727" s="39">
        <f t="shared" si="516"/>
        <v>0</v>
      </c>
      <c r="M4727" s="39">
        <f t="shared" si="517"/>
        <v>0</v>
      </c>
      <c r="N4727" s="41">
        <f t="shared" si="519"/>
        <v>0</v>
      </c>
    </row>
    <row r="4728" spans="2:14">
      <c r="B4728" s="1">
        <v>37593</v>
      </c>
      <c r="C4728" s="1">
        <f t="shared" si="518"/>
        <v>37591</v>
      </c>
      <c r="E4728" s="42">
        <f>IF(DAY(B4728)&gt;14,VLOOKUP(DATE(YEAR(C4728),MONTH(C4728)-1,DAY(1)),'מדדים וריביות'!B:C,2,FALSE),VLOOKUP(DATE(YEAR(C4728),MONTH(C4728)-2,DAY(1)),'מדדים וריביות'!B:C,2,FALSE))</f>
        <v>28021898.691485699</v>
      </c>
      <c r="F4728" s="43">
        <f>IF($B$5=1,'ריבית יומית'!D4722,'ריבית יומית'!G4722)</f>
        <v>1.0738622586670132E-4</v>
      </c>
      <c r="G4728" s="43">
        <f t="shared" si="513"/>
        <v>1.0738622586670132E-4</v>
      </c>
      <c r="H4728" s="29">
        <f t="shared" si="514"/>
        <v>1.2978466309325292</v>
      </c>
      <c r="I4728" s="30">
        <f>VLOOKUP(B4727,'מדדים וריביות'!B:C,2)</f>
        <v>27714528.687557202</v>
      </c>
      <c r="K4728" s="39">
        <f t="shared" si="515"/>
        <v>0</v>
      </c>
      <c r="L4728" s="39">
        <f t="shared" si="516"/>
        <v>0</v>
      </c>
      <c r="M4728" s="39">
        <f t="shared" si="517"/>
        <v>0</v>
      </c>
      <c r="N4728" s="41">
        <f t="shared" si="519"/>
        <v>0</v>
      </c>
    </row>
    <row r="4729" spans="2:14">
      <c r="B4729" s="1">
        <v>37594</v>
      </c>
      <c r="C4729" s="1">
        <f t="shared" si="518"/>
        <v>37591</v>
      </c>
      <c r="E4729" s="42">
        <f>IF(DAY(B4729)&gt;14,VLOOKUP(DATE(YEAR(C4729),MONTH(C4729)-1,DAY(1)),'מדדים וריביות'!B:C,2,FALSE),VLOOKUP(DATE(YEAR(C4729),MONTH(C4729)-2,DAY(1)),'מדדים וריביות'!B:C,2,FALSE))</f>
        <v>28021898.691485699</v>
      </c>
      <c r="F4729" s="43">
        <f>IF($B$5=1,'ריבית יומית'!D4723,'ריבית יומית'!G4723)</f>
        <v>1.0738622586670132E-4</v>
      </c>
      <c r="G4729" s="43">
        <f t="shared" si="513"/>
        <v>1.0738622586670132E-4</v>
      </c>
      <c r="H4729" s="29">
        <f t="shared" si="514"/>
        <v>1.2977072750459822</v>
      </c>
      <c r="I4729" s="30">
        <f>VLOOKUP(B4728,'מדדים וריביות'!B:C,2)</f>
        <v>27714528.687557202</v>
      </c>
      <c r="K4729" s="39">
        <f t="shared" si="515"/>
        <v>0</v>
      </c>
      <c r="L4729" s="39">
        <f t="shared" si="516"/>
        <v>0</v>
      </c>
      <c r="M4729" s="39">
        <f t="shared" si="517"/>
        <v>0</v>
      </c>
      <c r="N4729" s="41">
        <f t="shared" si="519"/>
        <v>0</v>
      </c>
    </row>
    <row r="4730" spans="2:14">
      <c r="B4730" s="1">
        <v>37595</v>
      </c>
      <c r="C4730" s="1">
        <f t="shared" si="518"/>
        <v>37591</v>
      </c>
      <c r="E4730" s="42">
        <f>IF(DAY(B4730)&gt;14,VLOOKUP(DATE(YEAR(C4730),MONTH(C4730)-1,DAY(1)),'מדדים וריביות'!B:C,2,FALSE),VLOOKUP(DATE(YEAR(C4730),MONTH(C4730)-2,DAY(1)),'מדדים וריביות'!B:C,2,FALSE))</f>
        <v>28021898.691485699</v>
      </c>
      <c r="F4730" s="43">
        <f>IF($B$5=1,'ריבית יומית'!D4724,'ריבית יומית'!G4724)</f>
        <v>1.0738622586670132E-4</v>
      </c>
      <c r="G4730" s="43">
        <f t="shared" si="513"/>
        <v>1.0738622586670132E-4</v>
      </c>
      <c r="H4730" s="29">
        <f t="shared" si="514"/>
        <v>1.2975679341227311</v>
      </c>
      <c r="I4730" s="30">
        <f>VLOOKUP(B4729,'מדדים וריביות'!B:C,2)</f>
        <v>27714528.687557202</v>
      </c>
      <c r="K4730" s="39">
        <f t="shared" si="515"/>
        <v>0</v>
      </c>
      <c r="L4730" s="39">
        <f t="shared" si="516"/>
        <v>0</v>
      </c>
      <c r="M4730" s="39">
        <f t="shared" si="517"/>
        <v>0</v>
      </c>
      <c r="N4730" s="41">
        <f t="shared" si="519"/>
        <v>0</v>
      </c>
    </row>
    <row r="4731" spans="2:14">
      <c r="B4731" s="1">
        <v>37596</v>
      </c>
      <c r="C4731" s="1">
        <f t="shared" si="518"/>
        <v>37591</v>
      </c>
      <c r="E4731" s="42">
        <f>IF(DAY(B4731)&gt;14,VLOOKUP(DATE(YEAR(C4731),MONTH(C4731)-1,DAY(1)),'מדדים וריביות'!B:C,2,FALSE),VLOOKUP(DATE(YEAR(C4731),MONTH(C4731)-2,DAY(1)),'מדדים וריביות'!B:C,2,FALSE))</f>
        <v>28021898.691485699</v>
      </c>
      <c r="F4731" s="43">
        <f>IF($B$5=1,'ריבית יומית'!D4725,'ריבית יומית'!G4725)</f>
        <v>1.0738622586670132E-4</v>
      </c>
      <c r="G4731" s="43">
        <f t="shared" si="513"/>
        <v>1.0738622586670132E-4</v>
      </c>
      <c r="H4731" s="29">
        <f t="shared" si="514"/>
        <v>1.2974286081611692</v>
      </c>
      <c r="I4731" s="30">
        <f>VLOOKUP(B4730,'מדדים וריביות'!B:C,2)</f>
        <v>27714528.687557202</v>
      </c>
      <c r="K4731" s="39">
        <f t="shared" si="515"/>
        <v>0</v>
      </c>
      <c r="L4731" s="39">
        <f t="shared" si="516"/>
        <v>0</v>
      </c>
      <c r="M4731" s="39">
        <f t="shared" si="517"/>
        <v>0</v>
      </c>
      <c r="N4731" s="41">
        <f t="shared" si="519"/>
        <v>0</v>
      </c>
    </row>
    <row r="4732" spans="2:14">
      <c r="B4732" s="1">
        <v>37597</v>
      </c>
      <c r="C4732" s="1">
        <f t="shared" si="518"/>
        <v>37591</v>
      </c>
      <c r="E4732" s="42">
        <f>IF(DAY(B4732)&gt;14,VLOOKUP(DATE(YEAR(C4732),MONTH(C4732)-1,DAY(1)),'מדדים וריביות'!B:C,2,FALSE),VLOOKUP(DATE(YEAR(C4732),MONTH(C4732)-2,DAY(1)),'מדדים וריביות'!B:C,2,FALSE))</f>
        <v>28021898.691485699</v>
      </c>
      <c r="F4732" s="43">
        <f>IF($B$5=1,'ריבית יומית'!D4726,'ריבית יומית'!G4726)</f>
        <v>1.0738622586670132E-4</v>
      </c>
      <c r="G4732" s="43">
        <f t="shared" si="513"/>
        <v>1.0738622586670132E-4</v>
      </c>
      <c r="H4732" s="29">
        <f t="shared" si="514"/>
        <v>1.2972892971596899</v>
      </c>
      <c r="I4732" s="30">
        <f>VLOOKUP(B4731,'מדדים וריביות'!B:C,2)</f>
        <v>27714528.687557202</v>
      </c>
      <c r="K4732" s="39">
        <f t="shared" si="515"/>
        <v>0</v>
      </c>
      <c r="L4732" s="39">
        <f t="shared" si="516"/>
        <v>0</v>
      </c>
      <c r="M4732" s="39">
        <f t="shared" si="517"/>
        <v>0</v>
      </c>
      <c r="N4732" s="41">
        <f t="shared" si="519"/>
        <v>0</v>
      </c>
    </row>
    <row r="4733" spans="2:14">
      <c r="B4733" s="1">
        <v>37598</v>
      </c>
      <c r="C4733" s="1">
        <f t="shared" si="518"/>
        <v>37591</v>
      </c>
      <c r="E4733" s="42">
        <f>IF(DAY(B4733)&gt;14,VLOOKUP(DATE(YEAR(C4733),MONTH(C4733)-1,DAY(1)),'מדדים וריביות'!B:C,2,FALSE),VLOOKUP(DATE(YEAR(C4733),MONTH(C4733)-2,DAY(1)),'מדדים וריביות'!B:C,2,FALSE))</f>
        <v>28021898.691485699</v>
      </c>
      <c r="F4733" s="43">
        <f>IF($B$5=1,'ריבית יומית'!D4727,'ריבית יומית'!G4727)</f>
        <v>1.0738622586670132E-4</v>
      </c>
      <c r="G4733" s="43">
        <f t="shared" si="513"/>
        <v>1.0738622586670132E-4</v>
      </c>
      <c r="H4733" s="29">
        <f t="shared" si="514"/>
        <v>1.297150001116687</v>
      </c>
      <c r="I4733" s="30">
        <f>VLOOKUP(B4732,'מדדים וריביות'!B:C,2)</f>
        <v>27714528.687557202</v>
      </c>
      <c r="K4733" s="39">
        <f t="shared" si="515"/>
        <v>0</v>
      </c>
      <c r="L4733" s="39">
        <f t="shared" si="516"/>
        <v>0</v>
      </c>
      <c r="M4733" s="39">
        <f t="shared" si="517"/>
        <v>0</v>
      </c>
      <c r="N4733" s="41">
        <f t="shared" si="519"/>
        <v>0</v>
      </c>
    </row>
    <row r="4734" spans="2:14">
      <c r="B4734" s="1">
        <v>37599</v>
      </c>
      <c r="C4734" s="1">
        <f t="shared" si="518"/>
        <v>37591</v>
      </c>
      <c r="E4734" s="42">
        <f>IF(DAY(B4734)&gt;14,VLOOKUP(DATE(YEAR(C4734),MONTH(C4734)-1,DAY(1)),'מדדים וריביות'!B:C,2,FALSE),VLOOKUP(DATE(YEAR(C4734),MONTH(C4734)-2,DAY(1)),'מדדים וריביות'!B:C,2,FALSE))</f>
        <v>28021898.691485699</v>
      </c>
      <c r="F4734" s="43">
        <f>IF($B$5=1,'ריבית יומית'!D4728,'ריבית יומית'!G4728)</f>
        <v>1.0738622586670132E-4</v>
      </c>
      <c r="G4734" s="43">
        <f t="shared" si="513"/>
        <v>1.0738622586670132E-4</v>
      </c>
      <c r="H4734" s="29">
        <f t="shared" si="514"/>
        <v>1.2970107200305543</v>
      </c>
      <c r="I4734" s="30">
        <f>VLOOKUP(B4733,'מדדים וריביות'!B:C,2)</f>
        <v>27714528.687557202</v>
      </c>
      <c r="K4734" s="39">
        <f t="shared" si="515"/>
        <v>0</v>
      </c>
      <c r="L4734" s="39">
        <f t="shared" si="516"/>
        <v>0</v>
      </c>
      <c r="M4734" s="39">
        <f t="shared" si="517"/>
        <v>0</v>
      </c>
      <c r="N4734" s="41">
        <f t="shared" si="519"/>
        <v>0</v>
      </c>
    </row>
    <row r="4735" spans="2:14">
      <c r="B4735" s="1">
        <v>37600</v>
      </c>
      <c r="C4735" s="1">
        <f t="shared" si="518"/>
        <v>37591</v>
      </c>
      <c r="E4735" s="42">
        <f>IF(DAY(B4735)&gt;14,VLOOKUP(DATE(YEAR(C4735),MONTH(C4735)-1,DAY(1)),'מדדים וריביות'!B:C,2,FALSE),VLOOKUP(DATE(YEAR(C4735),MONTH(C4735)-2,DAY(1)),'מדדים וריביות'!B:C,2,FALSE))</f>
        <v>28021898.691485699</v>
      </c>
      <c r="F4735" s="43">
        <f>IF($B$5=1,'ריבית יומית'!D4729,'ריבית יומית'!G4729)</f>
        <v>1.0738622586670132E-4</v>
      </c>
      <c r="G4735" s="43">
        <f t="shared" si="513"/>
        <v>1.0738622586670132E-4</v>
      </c>
      <c r="H4735" s="29">
        <f t="shared" si="514"/>
        <v>1.2968714538996857</v>
      </c>
      <c r="I4735" s="30">
        <f>VLOOKUP(B4734,'מדדים וריביות'!B:C,2)</f>
        <v>27714528.687557202</v>
      </c>
      <c r="K4735" s="39">
        <f t="shared" si="515"/>
        <v>0</v>
      </c>
      <c r="L4735" s="39">
        <f t="shared" si="516"/>
        <v>0</v>
      </c>
      <c r="M4735" s="39">
        <f t="shared" si="517"/>
        <v>0</v>
      </c>
      <c r="N4735" s="41">
        <f t="shared" si="519"/>
        <v>0</v>
      </c>
    </row>
    <row r="4736" spans="2:14">
      <c r="B4736" s="1">
        <v>37601</v>
      </c>
      <c r="C4736" s="1">
        <f t="shared" si="518"/>
        <v>37591</v>
      </c>
      <c r="E4736" s="42">
        <f>IF(DAY(B4736)&gt;14,VLOOKUP(DATE(YEAR(C4736),MONTH(C4736)-1,DAY(1)),'מדדים וריביות'!B:C,2,FALSE),VLOOKUP(DATE(YEAR(C4736),MONTH(C4736)-2,DAY(1)),'מדדים וריביות'!B:C,2,FALSE))</f>
        <v>28021898.691485699</v>
      </c>
      <c r="F4736" s="43">
        <f>IF($B$5=1,'ריבית יומית'!D4730,'ריבית יומית'!G4730)</f>
        <v>1.0738622586670132E-4</v>
      </c>
      <c r="G4736" s="43">
        <f t="shared" si="513"/>
        <v>1.0738622586670132E-4</v>
      </c>
      <c r="H4736" s="29">
        <f t="shared" si="514"/>
        <v>1.2967322027224755</v>
      </c>
      <c r="I4736" s="30">
        <f>VLOOKUP(B4735,'מדדים וריביות'!B:C,2)</f>
        <v>27714528.687557202</v>
      </c>
      <c r="K4736" s="39">
        <f t="shared" si="515"/>
        <v>0</v>
      </c>
      <c r="L4736" s="39">
        <f t="shared" si="516"/>
        <v>0</v>
      </c>
      <c r="M4736" s="39">
        <f t="shared" si="517"/>
        <v>0</v>
      </c>
      <c r="N4736" s="41">
        <f t="shared" si="519"/>
        <v>0</v>
      </c>
    </row>
    <row r="4737" spans="2:14">
      <c r="B4737" s="1">
        <v>37602</v>
      </c>
      <c r="C4737" s="1">
        <f t="shared" si="518"/>
        <v>37591</v>
      </c>
      <c r="E4737" s="42">
        <f>IF(DAY(B4737)&gt;14,VLOOKUP(DATE(YEAR(C4737),MONTH(C4737)-1,DAY(1)),'מדדים וריביות'!B:C,2,FALSE),VLOOKUP(DATE(YEAR(C4737),MONTH(C4737)-2,DAY(1)),'מדדים וריביות'!B:C,2,FALSE))</f>
        <v>28021898.691485699</v>
      </c>
      <c r="F4737" s="43">
        <f>IF($B$5=1,'ריבית יומית'!D4731,'ריבית יומית'!G4731)</f>
        <v>1.0738622586670132E-4</v>
      </c>
      <c r="G4737" s="43">
        <f t="shared" si="513"/>
        <v>1.0738622586670132E-4</v>
      </c>
      <c r="H4737" s="29">
        <f t="shared" si="514"/>
        <v>1.2965929664973179</v>
      </c>
      <c r="I4737" s="30">
        <f>VLOOKUP(B4736,'מדדים וריביות'!B:C,2)</f>
        <v>27714528.687557202</v>
      </c>
      <c r="K4737" s="39">
        <f t="shared" si="515"/>
        <v>0</v>
      </c>
      <c r="L4737" s="39">
        <f t="shared" si="516"/>
        <v>0</v>
      </c>
      <c r="M4737" s="39">
        <f t="shared" si="517"/>
        <v>0</v>
      </c>
      <c r="N4737" s="41">
        <f t="shared" si="519"/>
        <v>0</v>
      </c>
    </row>
    <row r="4738" spans="2:14">
      <c r="B4738" s="1">
        <v>37603</v>
      </c>
      <c r="C4738" s="1">
        <f t="shared" si="518"/>
        <v>37591</v>
      </c>
      <c r="E4738" s="42">
        <f>IF(DAY(B4738)&gt;14,VLOOKUP(DATE(YEAR(C4738),MONTH(C4738)-1,DAY(1)),'מדדים וריביות'!B:C,2,FALSE),VLOOKUP(DATE(YEAR(C4738),MONTH(C4738)-2,DAY(1)),'מדדים וריביות'!B:C,2,FALSE))</f>
        <v>28021898.691485699</v>
      </c>
      <c r="F4738" s="43">
        <f>IF($B$5=1,'ריבית יומית'!D4732,'ריבית יומית'!G4732)</f>
        <v>1.0738622586670132E-4</v>
      </c>
      <c r="G4738" s="43">
        <f t="shared" si="513"/>
        <v>1.0738622586670132E-4</v>
      </c>
      <c r="H4738" s="29">
        <f t="shared" si="514"/>
        <v>1.2964537452226077</v>
      </c>
      <c r="I4738" s="30">
        <f>VLOOKUP(B4737,'מדדים וריביות'!B:C,2)</f>
        <v>27714528.687557202</v>
      </c>
      <c r="K4738" s="39">
        <f t="shared" si="515"/>
        <v>0</v>
      </c>
      <c r="L4738" s="39">
        <f t="shared" si="516"/>
        <v>0</v>
      </c>
      <c r="M4738" s="39">
        <f t="shared" si="517"/>
        <v>0</v>
      </c>
      <c r="N4738" s="41">
        <f t="shared" si="519"/>
        <v>0</v>
      </c>
    </row>
    <row r="4739" spans="2:14">
      <c r="B4739" s="1">
        <v>37604</v>
      </c>
      <c r="C4739" s="1">
        <f t="shared" si="518"/>
        <v>37591</v>
      </c>
      <c r="E4739" s="42">
        <f>IF(DAY(B4739)&gt;14,VLOOKUP(DATE(YEAR(C4739),MONTH(C4739)-1,DAY(1)),'מדדים וריביות'!B:C,2,FALSE),VLOOKUP(DATE(YEAR(C4739),MONTH(C4739)-2,DAY(1)),'מדדים וריביות'!B:C,2,FALSE))</f>
        <v>28021898.691485699</v>
      </c>
      <c r="F4739" s="43">
        <f>IF($B$5=1,'ריבית יומית'!D4733,'ריבית יומית'!G4733)</f>
        <v>1.0738622586670132E-4</v>
      </c>
      <c r="G4739" s="43">
        <f t="shared" si="513"/>
        <v>1.0738622586670132E-4</v>
      </c>
      <c r="H4739" s="29">
        <f t="shared" si="514"/>
        <v>1.2963145388967394</v>
      </c>
      <c r="I4739" s="30">
        <f>VLOOKUP(B4738,'מדדים וריביות'!B:C,2)</f>
        <v>27714528.687557202</v>
      </c>
      <c r="K4739" s="39">
        <f t="shared" si="515"/>
        <v>0</v>
      </c>
      <c r="L4739" s="39">
        <f t="shared" si="516"/>
        <v>0</v>
      </c>
      <c r="M4739" s="39">
        <f t="shared" si="517"/>
        <v>0</v>
      </c>
      <c r="N4739" s="41">
        <f t="shared" si="519"/>
        <v>0</v>
      </c>
    </row>
    <row r="4740" spans="2:14">
      <c r="B4740" s="1">
        <v>37605</v>
      </c>
      <c r="C4740" s="1">
        <f t="shared" si="518"/>
        <v>37591</v>
      </c>
      <c r="E4740" s="42">
        <f>IF(DAY(B4740)&gt;14,VLOOKUP(DATE(YEAR(C4740),MONTH(C4740)-1,DAY(1)),'מדדים וריביות'!B:C,2,FALSE),VLOOKUP(DATE(YEAR(C4740),MONTH(C4740)-2,DAY(1)),'מדדים וריביות'!B:C,2,FALSE))</f>
        <v>27791371.1885393</v>
      </c>
      <c r="F4740" s="43">
        <f>IF($B$5=1,'ריבית יומית'!D4734,'ריבית יומית'!G4734)</f>
        <v>1.0738622586670132E-4</v>
      </c>
      <c r="G4740" s="43">
        <f t="shared" si="513"/>
        <v>1.0738622586670132E-4</v>
      </c>
      <c r="H4740" s="29">
        <f t="shared" si="514"/>
        <v>1.2961753475181079</v>
      </c>
      <c r="I4740" s="30">
        <f>VLOOKUP(B4739,'מדדים וריביות'!B:C,2)</f>
        <v>27714528.687557202</v>
      </c>
      <c r="K4740" s="39">
        <f t="shared" si="515"/>
        <v>0</v>
      </c>
      <c r="L4740" s="39">
        <f t="shared" si="516"/>
        <v>0</v>
      </c>
      <c r="M4740" s="39">
        <f t="shared" si="517"/>
        <v>0</v>
      </c>
      <c r="N4740" s="41">
        <f t="shared" si="519"/>
        <v>0</v>
      </c>
    </row>
    <row r="4741" spans="2:14">
      <c r="B4741" s="1">
        <v>37606</v>
      </c>
      <c r="C4741" s="1">
        <f t="shared" si="518"/>
        <v>37591</v>
      </c>
      <c r="E4741" s="42">
        <f>IF(DAY(B4741)&gt;14,VLOOKUP(DATE(YEAR(C4741),MONTH(C4741)-1,DAY(1)),'מדדים וריביות'!B:C,2,FALSE),VLOOKUP(DATE(YEAR(C4741),MONTH(C4741)-2,DAY(1)),'מדדים וריביות'!B:C,2,FALSE))</f>
        <v>27791371.1885393</v>
      </c>
      <c r="F4741" s="43">
        <f>IF($B$5=1,'ריבית יומית'!D4735,'ריבית יומית'!G4735)</f>
        <v>1.0738622586670132E-4</v>
      </c>
      <c r="G4741" s="43">
        <f t="shared" si="513"/>
        <v>1.0738622586670132E-4</v>
      </c>
      <c r="H4741" s="29">
        <f t="shared" si="514"/>
        <v>1.2960361710851083</v>
      </c>
      <c r="I4741" s="30">
        <f>VLOOKUP(B4740,'מדדים וריביות'!B:C,2)</f>
        <v>27714528.687557202</v>
      </c>
      <c r="K4741" s="39">
        <f t="shared" si="515"/>
        <v>0</v>
      </c>
      <c r="L4741" s="39">
        <f t="shared" si="516"/>
        <v>0</v>
      </c>
      <c r="M4741" s="39">
        <f t="shared" si="517"/>
        <v>0</v>
      </c>
      <c r="N4741" s="41">
        <f t="shared" si="519"/>
        <v>0</v>
      </c>
    </row>
    <row r="4742" spans="2:14">
      <c r="B4742" s="1">
        <v>37607</v>
      </c>
      <c r="C4742" s="1">
        <f t="shared" si="518"/>
        <v>37591</v>
      </c>
      <c r="E4742" s="42">
        <f>IF(DAY(B4742)&gt;14,VLOOKUP(DATE(YEAR(C4742),MONTH(C4742)-1,DAY(1)),'מדדים וריביות'!B:C,2,FALSE),VLOOKUP(DATE(YEAR(C4742),MONTH(C4742)-2,DAY(1)),'מדדים וריביות'!B:C,2,FALSE))</f>
        <v>27791371.1885393</v>
      </c>
      <c r="F4742" s="43">
        <f>IF($B$5=1,'ריבית יומית'!D4736,'ריבית יומית'!G4736)</f>
        <v>1.0738622586670132E-4</v>
      </c>
      <c r="G4742" s="43">
        <f t="shared" si="513"/>
        <v>1.0738622586670132E-4</v>
      </c>
      <c r="H4742" s="29">
        <f t="shared" si="514"/>
        <v>1.2958970095961357</v>
      </c>
      <c r="I4742" s="30">
        <f>VLOOKUP(B4741,'מדדים וריביות'!B:C,2)</f>
        <v>27714528.687557202</v>
      </c>
      <c r="K4742" s="39">
        <f t="shared" si="515"/>
        <v>0</v>
      </c>
      <c r="L4742" s="39">
        <f t="shared" si="516"/>
        <v>0</v>
      </c>
      <c r="M4742" s="39">
        <f t="shared" si="517"/>
        <v>0</v>
      </c>
      <c r="N4742" s="41">
        <f t="shared" si="519"/>
        <v>0</v>
      </c>
    </row>
    <row r="4743" spans="2:14">
      <c r="B4743" s="1">
        <v>37608</v>
      </c>
      <c r="C4743" s="1">
        <f t="shared" si="518"/>
        <v>37591</v>
      </c>
      <c r="E4743" s="42">
        <f>IF(DAY(B4743)&gt;14,VLOOKUP(DATE(YEAR(C4743),MONTH(C4743)-1,DAY(1)),'מדדים וריביות'!B:C,2,FALSE),VLOOKUP(DATE(YEAR(C4743),MONTH(C4743)-2,DAY(1)),'מדדים וריביות'!B:C,2,FALSE))</f>
        <v>27791371.1885393</v>
      </c>
      <c r="F4743" s="43">
        <f>IF($B$5=1,'ריבית יומית'!D4737,'ריבית יומית'!G4737)</f>
        <v>1.0738622586670132E-4</v>
      </c>
      <c r="G4743" s="43">
        <f t="shared" si="513"/>
        <v>1.0738622586670132E-4</v>
      </c>
      <c r="H4743" s="29">
        <f t="shared" si="514"/>
        <v>1.2957578630495858</v>
      </c>
      <c r="I4743" s="30">
        <f>VLOOKUP(B4742,'מדדים וריביות'!B:C,2)</f>
        <v>27714528.687557202</v>
      </c>
      <c r="K4743" s="39">
        <f t="shared" si="515"/>
        <v>0</v>
      </c>
      <c r="L4743" s="39">
        <f t="shared" si="516"/>
        <v>0</v>
      </c>
      <c r="M4743" s="39">
        <f t="shared" si="517"/>
        <v>0</v>
      </c>
      <c r="N4743" s="41">
        <f t="shared" si="519"/>
        <v>0</v>
      </c>
    </row>
    <row r="4744" spans="2:14">
      <c r="B4744" s="1">
        <v>37609</v>
      </c>
      <c r="C4744" s="1">
        <f t="shared" si="518"/>
        <v>37591</v>
      </c>
      <c r="E4744" s="42">
        <f>IF(DAY(B4744)&gt;14,VLOOKUP(DATE(YEAR(C4744),MONTH(C4744)-1,DAY(1)),'מדדים וריביות'!B:C,2,FALSE),VLOOKUP(DATE(YEAR(C4744),MONTH(C4744)-2,DAY(1)),'מדדים וריביות'!B:C,2,FALSE))</f>
        <v>27791371.1885393</v>
      </c>
      <c r="F4744" s="43">
        <f>IF($B$5=1,'ריבית יומית'!D4738,'ריבית יומית'!G4738)</f>
        <v>1.0738622586670132E-4</v>
      </c>
      <c r="G4744" s="43">
        <f t="shared" si="513"/>
        <v>1.0738622586670132E-4</v>
      </c>
      <c r="H4744" s="29">
        <f t="shared" si="514"/>
        <v>1.2956187314438539</v>
      </c>
      <c r="I4744" s="30">
        <f>VLOOKUP(B4743,'מדדים וריביות'!B:C,2)</f>
        <v>27714528.687557202</v>
      </c>
      <c r="K4744" s="39">
        <f t="shared" si="515"/>
        <v>0</v>
      </c>
      <c r="L4744" s="39">
        <f t="shared" si="516"/>
        <v>0</v>
      </c>
      <c r="M4744" s="39">
        <f t="shared" si="517"/>
        <v>0</v>
      </c>
      <c r="N4744" s="41">
        <f t="shared" si="519"/>
        <v>0</v>
      </c>
    </row>
    <row r="4745" spans="2:14">
      <c r="B4745" s="1">
        <v>37610</v>
      </c>
      <c r="C4745" s="1">
        <f t="shared" si="518"/>
        <v>37591</v>
      </c>
      <c r="E4745" s="42">
        <f>IF(DAY(B4745)&gt;14,VLOOKUP(DATE(YEAR(C4745),MONTH(C4745)-1,DAY(1)),'מדדים וריביות'!B:C,2,FALSE),VLOOKUP(DATE(YEAR(C4745),MONTH(C4745)-2,DAY(1)),'מדדים וריביות'!B:C,2,FALSE))</f>
        <v>27791371.1885393</v>
      </c>
      <c r="F4745" s="43">
        <f>IF($B$5=1,'ריבית יומית'!D4739,'ריבית יומית'!G4739)</f>
        <v>1.0738622586670132E-4</v>
      </c>
      <c r="G4745" s="43">
        <f t="shared" ref="G4745:G4808" si="520">IF(B4745&gt;$B$2,0,F4745)</f>
        <v>1.0738622586670132E-4</v>
      </c>
      <c r="H4745" s="29">
        <f t="shared" ref="H4745:H4808" si="521">H4746*(1+G4745)</f>
        <v>1.2954796147773358</v>
      </c>
      <c r="I4745" s="30">
        <f>VLOOKUP(B4744,'מדדים וריביות'!B:C,2)</f>
        <v>27714528.687557202</v>
      </c>
      <c r="K4745" s="39">
        <f t="shared" ref="K4745:K4808" si="522">$B$4/E4745*D4745-D4745</f>
        <v>0</v>
      </c>
      <c r="L4745" s="39">
        <f t="shared" ref="L4745:L4808" si="523">H4746*D4745-D4745</f>
        <v>0</v>
      </c>
      <c r="M4745" s="39">
        <f t="shared" ref="M4745:M4808" si="524">$B$4/E4745*L4745-L4745</f>
        <v>0</v>
      </c>
      <c r="N4745" s="41">
        <f t="shared" si="519"/>
        <v>0</v>
      </c>
    </row>
    <row r="4746" spans="2:14">
      <c r="B4746" s="1">
        <v>37611</v>
      </c>
      <c r="C4746" s="1">
        <f t="shared" ref="C4746:C4809" si="525">DATE(YEAR(B4746),MONTH(B4746),DAY(1))</f>
        <v>37591</v>
      </c>
      <c r="E4746" s="42">
        <f>IF(DAY(B4746)&gt;14,VLOOKUP(DATE(YEAR(C4746),MONTH(C4746)-1,DAY(1)),'מדדים וריביות'!B:C,2,FALSE),VLOOKUP(DATE(YEAR(C4746),MONTH(C4746)-2,DAY(1)),'מדדים וריביות'!B:C,2,FALSE))</f>
        <v>27791371.1885393</v>
      </c>
      <c r="F4746" s="43">
        <f>IF($B$5=1,'ריבית יומית'!D4740,'ריבית יומית'!G4740)</f>
        <v>1.0738622586670132E-4</v>
      </c>
      <c r="G4746" s="43">
        <f t="shared" si="520"/>
        <v>1.0738622586670132E-4</v>
      </c>
      <c r="H4746" s="29">
        <f t="shared" si="521"/>
        <v>1.2953405130484272</v>
      </c>
      <c r="I4746" s="30">
        <f>VLOOKUP(B4745,'מדדים וריביות'!B:C,2)</f>
        <v>27714528.687557202</v>
      </c>
      <c r="K4746" s="39">
        <f t="shared" si="522"/>
        <v>0</v>
      </c>
      <c r="L4746" s="39">
        <f t="shared" si="523"/>
        <v>0</v>
      </c>
      <c r="M4746" s="39">
        <f t="shared" si="524"/>
        <v>0</v>
      </c>
      <c r="N4746" s="41">
        <f t="shared" ref="N4746:N4809" si="526">SUM(K4746:M4746)</f>
        <v>0</v>
      </c>
    </row>
    <row r="4747" spans="2:14">
      <c r="B4747" s="1">
        <v>37612</v>
      </c>
      <c r="C4747" s="1">
        <f t="shared" si="525"/>
        <v>37591</v>
      </c>
      <c r="E4747" s="42">
        <f>IF(DAY(B4747)&gt;14,VLOOKUP(DATE(YEAR(C4747),MONTH(C4747)-1,DAY(1)),'מדדים וריביות'!B:C,2,FALSE),VLOOKUP(DATE(YEAR(C4747),MONTH(C4747)-2,DAY(1)),'מדדים וריביות'!B:C,2,FALSE))</f>
        <v>27791371.1885393</v>
      </c>
      <c r="F4747" s="43">
        <f>IF($B$5=1,'ריבית יומית'!D4741,'ריבית יומית'!G4741)</f>
        <v>1.0738622586670132E-4</v>
      </c>
      <c r="G4747" s="43">
        <f t="shared" si="520"/>
        <v>1.0738622586670132E-4</v>
      </c>
      <c r="H4747" s="29">
        <f t="shared" si="521"/>
        <v>1.2952014262555245</v>
      </c>
      <c r="I4747" s="30">
        <f>VLOOKUP(B4746,'מדדים וריביות'!B:C,2)</f>
        <v>27714528.687557202</v>
      </c>
      <c r="K4747" s="39">
        <f t="shared" si="522"/>
        <v>0</v>
      </c>
      <c r="L4747" s="39">
        <f t="shared" si="523"/>
        <v>0</v>
      </c>
      <c r="M4747" s="39">
        <f t="shared" si="524"/>
        <v>0</v>
      </c>
      <c r="N4747" s="41">
        <f t="shared" si="526"/>
        <v>0</v>
      </c>
    </row>
    <row r="4748" spans="2:14">
      <c r="B4748" s="1">
        <v>37613</v>
      </c>
      <c r="C4748" s="1">
        <f t="shared" si="525"/>
        <v>37591</v>
      </c>
      <c r="E4748" s="42">
        <f>IF(DAY(B4748)&gt;14,VLOOKUP(DATE(YEAR(C4748),MONTH(C4748)-1,DAY(1)),'מדדים וריביות'!B:C,2,FALSE),VLOOKUP(DATE(YEAR(C4748),MONTH(C4748)-2,DAY(1)),'מדדים וריביות'!B:C,2,FALSE))</f>
        <v>27791371.1885393</v>
      </c>
      <c r="F4748" s="43">
        <f>IF($B$5=1,'ריבית יומית'!D4742,'ריבית יומית'!G4742)</f>
        <v>1.0738622586670132E-4</v>
      </c>
      <c r="G4748" s="43">
        <f t="shared" si="520"/>
        <v>1.0738622586670132E-4</v>
      </c>
      <c r="H4748" s="29">
        <f t="shared" si="521"/>
        <v>1.2950623543970237</v>
      </c>
      <c r="I4748" s="30">
        <f>VLOOKUP(B4747,'מדדים וריביות'!B:C,2)</f>
        <v>27714528.687557202</v>
      </c>
      <c r="K4748" s="39">
        <f t="shared" si="522"/>
        <v>0</v>
      </c>
      <c r="L4748" s="39">
        <f t="shared" si="523"/>
        <v>0</v>
      </c>
      <c r="M4748" s="39">
        <f t="shared" si="524"/>
        <v>0</v>
      </c>
      <c r="N4748" s="41">
        <f t="shared" si="526"/>
        <v>0</v>
      </c>
    </row>
    <row r="4749" spans="2:14">
      <c r="B4749" s="1">
        <v>37614</v>
      </c>
      <c r="C4749" s="1">
        <f t="shared" si="525"/>
        <v>37591</v>
      </c>
      <c r="E4749" s="42">
        <f>IF(DAY(B4749)&gt;14,VLOOKUP(DATE(YEAR(C4749),MONTH(C4749)-1,DAY(1)),'מדדים וריביות'!B:C,2,FALSE),VLOOKUP(DATE(YEAR(C4749),MONTH(C4749)-2,DAY(1)),'מדדים וריביות'!B:C,2,FALSE))</f>
        <v>27791371.1885393</v>
      </c>
      <c r="F4749" s="43">
        <f>IF($B$5=1,'ריבית יומית'!D4743,'ריבית יומית'!G4743)</f>
        <v>1.0738622586670132E-4</v>
      </c>
      <c r="G4749" s="43">
        <f t="shared" si="520"/>
        <v>1.0738622586670132E-4</v>
      </c>
      <c r="H4749" s="29">
        <f t="shared" si="521"/>
        <v>1.2949232974713214</v>
      </c>
      <c r="I4749" s="30">
        <f>VLOOKUP(B4748,'מדדים וריביות'!B:C,2)</f>
        <v>27714528.687557202</v>
      </c>
      <c r="K4749" s="39">
        <f t="shared" si="522"/>
        <v>0</v>
      </c>
      <c r="L4749" s="39">
        <f t="shared" si="523"/>
        <v>0</v>
      </c>
      <c r="M4749" s="39">
        <f t="shared" si="524"/>
        <v>0</v>
      </c>
      <c r="N4749" s="41">
        <f t="shared" si="526"/>
        <v>0</v>
      </c>
    </row>
    <row r="4750" spans="2:14">
      <c r="B4750" s="1">
        <v>37615</v>
      </c>
      <c r="C4750" s="1">
        <f t="shared" si="525"/>
        <v>37591</v>
      </c>
      <c r="E4750" s="42">
        <f>IF(DAY(B4750)&gt;14,VLOOKUP(DATE(YEAR(C4750),MONTH(C4750)-1,DAY(1)),'מדדים וריביות'!B:C,2,FALSE),VLOOKUP(DATE(YEAR(C4750),MONTH(C4750)-2,DAY(1)),'מדדים וריביות'!B:C,2,FALSE))</f>
        <v>27791371.1885393</v>
      </c>
      <c r="F4750" s="43">
        <f>IF($B$5=1,'ריבית יומית'!D4744,'ריבית יומית'!G4744)</f>
        <v>1.0738622586670132E-4</v>
      </c>
      <c r="G4750" s="43">
        <f t="shared" si="520"/>
        <v>1.0738622586670132E-4</v>
      </c>
      <c r="H4750" s="29">
        <f t="shared" si="521"/>
        <v>1.2947842554768141</v>
      </c>
      <c r="I4750" s="30">
        <f>VLOOKUP(B4749,'מדדים וריביות'!B:C,2)</f>
        <v>27714528.687557202</v>
      </c>
      <c r="K4750" s="39">
        <f t="shared" si="522"/>
        <v>0</v>
      </c>
      <c r="L4750" s="39">
        <f t="shared" si="523"/>
        <v>0</v>
      </c>
      <c r="M4750" s="39">
        <f t="shared" si="524"/>
        <v>0</v>
      </c>
      <c r="N4750" s="41">
        <f t="shared" si="526"/>
        <v>0</v>
      </c>
    </row>
    <row r="4751" spans="2:14">
      <c r="B4751" s="1">
        <v>37616</v>
      </c>
      <c r="C4751" s="1">
        <f t="shared" si="525"/>
        <v>37591</v>
      </c>
      <c r="E4751" s="42">
        <f>IF(DAY(B4751)&gt;14,VLOOKUP(DATE(YEAR(C4751),MONTH(C4751)-1,DAY(1)),'מדדים וריביות'!B:C,2,FALSE),VLOOKUP(DATE(YEAR(C4751),MONTH(C4751)-2,DAY(1)),'מדדים וריביות'!B:C,2,FALSE))</f>
        <v>27791371.1885393</v>
      </c>
      <c r="F4751" s="43">
        <f>IF($B$5=1,'ריבית יומית'!D4745,'ריבית יומית'!G4745)</f>
        <v>1.0738622586670132E-4</v>
      </c>
      <c r="G4751" s="43">
        <f t="shared" si="520"/>
        <v>1.0738622586670132E-4</v>
      </c>
      <c r="H4751" s="29">
        <f t="shared" si="521"/>
        <v>1.2946452284118986</v>
      </c>
      <c r="I4751" s="30">
        <f>VLOOKUP(B4750,'מדדים וריביות'!B:C,2)</f>
        <v>27714528.687557202</v>
      </c>
      <c r="K4751" s="39">
        <f t="shared" si="522"/>
        <v>0</v>
      </c>
      <c r="L4751" s="39">
        <f t="shared" si="523"/>
        <v>0</v>
      </c>
      <c r="M4751" s="39">
        <f t="shared" si="524"/>
        <v>0</v>
      </c>
      <c r="N4751" s="41">
        <f t="shared" si="526"/>
        <v>0</v>
      </c>
    </row>
    <row r="4752" spans="2:14">
      <c r="B4752" s="1">
        <v>37617</v>
      </c>
      <c r="C4752" s="1">
        <f t="shared" si="525"/>
        <v>37591</v>
      </c>
      <c r="E4752" s="42">
        <f>IF(DAY(B4752)&gt;14,VLOOKUP(DATE(YEAR(C4752),MONTH(C4752)-1,DAY(1)),'מדדים וריביות'!B:C,2,FALSE),VLOOKUP(DATE(YEAR(C4752),MONTH(C4752)-2,DAY(1)),'מדדים וריביות'!B:C,2,FALSE))</f>
        <v>27791371.1885393</v>
      </c>
      <c r="F4752" s="43">
        <f>IF($B$5=1,'ריבית יומית'!D4746,'ריבית יומית'!G4746)</f>
        <v>1.0738622586670132E-4</v>
      </c>
      <c r="G4752" s="43">
        <f t="shared" si="520"/>
        <v>1.0738622586670132E-4</v>
      </c>
      <c r="H4752" s="29">
        <f t="shared" si="521"/>
        <v>1.2945062162749719</v>
      </c>
      <c r="I4752" s="30">
        <f>VLOOKUP(B4751,'מדדים וריביות'!B:C,2)</f>
        <v>27714528.687557202</v>
      </c>
      <c r="K4752" s="39">
        <f t="shared" si="522"/>
        <v>0</v>
      </c>
      <c r="L4752" s="39">
        <f t="shared" si="523"/>
        <v>0</v>
      </c>
      <c r="M4752" s="39">
        <f t="shared" si="524"/>
        <v>0</v>
      </c>
      <c r="N4752" s="41">
        <f t="shared" si="526"/>
        <v>0</v>
      </c>
    </row>
    <row r="4753" spans="2:14">
      <c r="B4753" s="1">
        <v>37618</v>
      </c>
      <c r="C4753" s="1">
        <f t="shared" si="525"/>
        <v>37591</v>
      </c>
      <c r="E4753" s="42">
        <f>IF(DAY(B4753)&gt;14,VLOOKUP(DATE(YEAR(C4753),MONTH(C4753)-1,DAY(1)),'מדדים וריביות'!B:C,2,FALSE),VLOOKUP(DATE(YEAR(C4753),MONTH(C4753)-2,DAY(1)),'מדדים וריביות'!B:C,2,FALSE))</f>
        <v>27791371.1885393</v>
      </c>
      <c r="F4753" s="43">
        <f>IF($B$5=1,'ריבית יומית'!D4747,'ריבית יומית'!G4747)</f>
        <v>1.0738622586670132E-4</v>
      </c>
      <c r="G4753" s="43">
        <f t="shared" si="520"/>
        <v>1.0738622586670132E-4</v>
      </c>
      <c r="H4753" s="29">
        <f t="shared" si="521"/>
        <v>1.2943672190644309</v>
      </c>
      <c r="I4753" s="30">
        <f>VLOOKUP(B4752,'מדדים וריביות'!B:C,2)</f>
        <v>27714528.687557202</v>
      </c>
      <c r="K4753" s="39">
        <f t="shared" si="522"/>
        <v>0</v>
      </c>
      <c r="L4753" s="39">
        <f t="shared" si="523"/>
        <v>0</v>
      </c>
      <c r="M4753" s="39">
        <f t="shared" si="524"/>
        <v>0</v>
      </c>
      <c r="N4753" s="41">
        <f t="shared" si="526"/>
        <v>0</v>
      </c>
    </row>
    <row r="4754" spans="2:14">
      <c r="B4754" s="1">
        <v>37619</v>
      </c>
      <c r="C4754" s="1">
        <f t="shared" si="525"/>
        <v>37591</v>
      </c>
      <c r="E4754" s="42">
        <f>IF(DAY(B4754)&gt;14,VLOOKUP(DATE(YEAR(C4754),MONTH(C4754)-1,DAY(1)),'מדדים וריביות'!B:C,2,FALSE),VLOOKUP(DATE(YEAR(C4754),MONTH(C4754)-2,DAY(1)),'מדדים וריביות'!B:C,2,FALSE))</f>
        <v>27791371.1885393</v>
      </c>
      <c r="F4754" s="43">
        <f>IF($B$5=1,'ריבית יומית'!D4748,'ריבית יומית'!G4748)</f>
        <v>1.0738622586670132E-4</v>
      </c>
      <c r="G4754" s="43">
        <f t="shared" si="520"/>
        <v>1.0738622586670132E-4</v>
      </c>
      <c r="H4754" s="29">
        <f t="shared" si="521"/>
        <v>1.294228236778673</v>
      </c>
      <c r="I4754" s="30">
        <f>VLOOKUP(B4753,'מדדים וריביות'!B:C,2)</f>
        <v>27714528.687557202</v>
      </c>
      <c r="K4754" s="39">
        <f t="shared" si="522"/>
        <v>0</v>
      </c>
      <c r="L4754" s="39">
        <f t="shared" si="523"/>
        <v>0</v>
      </c>
      <c r="M4754" s="39">
        <f t="shared" si="524"/>
        <v>0</v>
      </c>
      <c r="N4754" s="41">
        <f t="shared" si="526"/>
        <v>0</v>
      </c>
    </row>
    <row r="4755" spans="2:14">
      <c r="B4755" s="1">
        <v>37620</v>
      </c>
      <c r="C4755" s="1">
        <f t="shared" si="525"/>
        <v>37591</v>
      </c>
      <c r="E4755" s="42">
        <f>IF(DAY(B4755)&gt;14,VLOOKUP(DATE(YEAR(C4755),MONTH(C4755)-1,DAY(1)),'מדדים וריביות'!B:C,2,FALSE),VLOOKUP(DATE(YEAR(C4755),MONTH(C4755)-2,DAY(1)),'מדדים וריביות'!B:C,2,FALSE))</f>
        <v>27791371.1885393</v>
      </c>
      <c r="F4755" s="43">
        <f>IF($B$5=1,'ריבית יומית'!D4749,'ריבית יומית'!G4749)</f>
        <v>1.0738622586670132E-4</v>
      </c>
      <c r="G4755" s="43">
        <f t="shared" si="520"/>
        <v>1.0738622586670132E-4</v>
      </c>
      <c r="H4755" s="29">
        <f t="shared" si="521"/>
        <v>1.2940892694160959</v>
      </c>
      <c r="I4755" s="30">
        <f>VLOOKUP(B4754,'מדדים וריביות'!B:C,2)</f>
        <v>27714528.687557202</v>
      </c>
      <c r="K4755" s="39">
        <f t="shared" si="522"/>
        <v>0</v>
      </c>
      <c r="L4755" s="39">
        <f t="shared" si="523"/>
        <v>0</v>
      </c>
      <c r="M4755" s="39">
        <f t="shared" si="524"/>
        <v>0</v>
      </c>
      <c r="N4755" s="41">
        <f t="shared" si="526"/>
        <v>0</v>
      </c>
    </row>
    <row r="4756" spans="2:14">
      <c r="B4756" s="1">
        <v>37621</v>
      </c>
      <c r="C4756" s="1">
        <f t="shared" si="525"/>
        <v>37591</v>
      </c>
      <c r="E4756" s="42">
        <f>IF(DAY(B4756)&gt;14,VLOOKUP(DATE(YEAR(C4756),MONTH(C4756)-1,DAY(1)),'מדדים וריביות'!B:C,2,FALSE),VLOOKUP(DATE(YEAR(C4756),MONTH(C4756)-2,DAY(1)),'מדדים וריביות'!B:C,2,FALSE))</f>
        <v>27791371.1885393</v>
      </c>
      <c r="F4756" s="43">
        <f>IF($B$5=1,'ריבית יומית'!D4750,'ריבית יומית'!G4750)</f>
        <v>1.0738622586670132E-4</v>
      </c>
      <c r="G4756" s="43">
        <f t="shared" si="520"/>
        <v>1.0738622586670132E-4</v>
      </c>
      <c r="H4756" s="29">
        <f t="shared" si="521"/>
        <v>1.293950316975097</v>
      </c>
      <c r="I4756" s="30">
        <f>VLOOKUP(B4755,'מדדים וריביות'!B:C,2)</f>
        <v>27714528.687557202</v>
      </c>
      <c r="K4756" s="39">
        <f t="shared" si="522"/>
        <v>0</v>
      </c>
      <c r="L4756" s="39">
        <f t="shared" si="523"/>
        <v>0</v>
      </c>
      <c r="M4756" s="39">
        <f t="shared" si="524"/>
        <v>0</v>
      </c>
      <c r="N4756" s="41">
        <f t="shared" si="526"/>
        <v>0</v>
      </c>
    </row>
    <row r="4757" spans="2:14">
      <c r="B4757" s="1">
        <v>37622</v>
      </c>
      <c r="C4757" s="1">
        <f t="shared" si="525"/>
        <v>37622</v>
      </c>
      <c r="E4757" s="42">
        <f>IF(DAY(B4757)&gt;14,VLOOKUP(DATE(YEAR(C4757),MONTH(C4757)-1,DAY(1)),'מדדים וריביות'!B:C,2,FALSE),VLOOKUP(DATE(YEAR(C4757),MONTH(C4757)-2,DAY(1)),'מדדים וריביות'!B:C,2,FALSE))</f>
        <v>27791371.1885393</v>
      </c>
      <c r="F4757" s="43">
        <f>IF($B$5=1,'ריבית יומית'!D4751,'ריבית יומית'!G4751)</f>
        <v>1.0738622586670132E-4</v>
      </c>
      <c r="G4757" s="43">
        <f t="shared" si="520"/>
        <v>1.0738622586670132E-4</v>
      </c>
      <c r="H4757" s="29">
        <f t="shared" si="521"/>
        <v>1.293811379454074</v>
      </c>
      <c r="I4757" s="30">
        <f>VLOOKUP(B4756,'מדדים וריביות'!B:C,2)</f>
        <v>27714528.687557202</v>
      </c>
      <c r="K4757" s="39">
        <f t="shared" si="522"/>
        <v>0</v>
      </c>
      <c r="L4757" s="39">
        <f t="shared" si="523"/>
        <v>0</v>
      </c>
      <c r="M4757" s="39">
        <f t="shared" si="524"/>
        <v>0</v>
      </c>
      <c r="N4757" s="41">
        <f t="shared" si="526"/>
        <v>0</v>
      </c>
    </row>
    <row r="4758" spans="2:14">
      <c r="B4758" s="1">
        <v>37623</v>
      </c>
      <c r="C4758" s="1">
        <f t="shared" si="525"/>
        <v>37622</v>
      </c>
      <c r="E4758" s="42">
        <f>IF(DAY(B4758)&gt;14,VLOOKUP(DATE(YEAR(C4758),MONTH(C4758)-1,DAY(1)),'מדדים וריביות'!B:C,2,FALSE),VLOOKUP(DATE(YEAR(C4758),MONTH(C4758)-2,DAY(1)),'מדדים וריביות'!B:C,2,FALSE))</f>
        <v>27791371.1885393</v>
      </c>
      <c r="F4758" s="43">
        <f>IF($B$5=1,'ריבית יומית'!D4752,'ריבית יומית'!G4752)</f>
        <v>1.0738622586670132E-4</v>
      </c>
      <c r="G4758" s="43">
        <f t="shared" si="520"/>
        <v>1.0738622586670132E-4</v>
      </c>
      <c r="H4758" s="29">
        <f t="shared" si="521"/>
        <v>1.2936724568514251</v>
      </c>
      <c r="I4758" s="30">
        <f>VLOOKUP(B4757,'מדדים וריביות'!B:C,2)</f>
        <v>27766269.304885101</v>
      </c>
      <c r="K4758" s="39">
        <f t="shared" si="522"/>
        <v>0</v>
      </c>
      <c r="L4758" s="39">
        <f t="shared" si="523"/>
        <v>0</v>
      </c>
      <c r="M4758" s="39">
        <f t="shared" si="524"/>
        <v>0</v>
      </c>
      <c r="N4758" s="41">
        <f t="shared" si="526"/>
        <v>0</v>
      </c>
    </row>
    <row r="4759" spans="2:14">
      <c r="B4759" s="1">
        <v>37624</v>
      </c>
      <c r="C4759" s="1">
        <f t="shared" si="525"/>
        <v>37622</v>
      </c>
      <c r="E4759" s="42">
        <f>IF(DAY(B4759)&gt;14,VLOOKUP(DATE(YEAR(C4759),MONTH(C4759)-1,DAY(1)),'מדדים וריביות'!B:C,2,FALSE),VLOOKUP(DATE(YEAR(C4759),MONTH(C4759)-2,DAY(1)),'מדדים וריביות'!B:C,2,FALSE))</f>
        <v>27791371.1885393</v>
      </c>
      <c r="F4759" s="43">
        <f>IF($B$5=1,'ריבית יומית'!D4753,'ריבית יומית'!G4753)</f>
        <v>1.0738622586670132E-4</v>
      </c>
      <c r="G4759" s="43">
        <f t="shared" si="520"/>
        <v>1.0738622586670132E-4</v>
      </c>
      <c r="H4759" s="29">
        <f t="shared" si="521"/>
        <v>1.2935335491655482</v>
      </c>
      <c r="I4759" s="30">
        <f>VLOOKUP(B4758,'מדדים וריביות'!B:C,2)</f>
        <v>27766269.304885101</v>
      </c>
      <c r="K4759" s="39">
        <f t="shared" si="522"/>
        <v>0</v>
      </c>
      <c r="L4759" s="39">
        <f t="shared" si="523"/>
        <v>0</v>
      </c>
      <c r="M4759" s="39">
        <f t="shared" si="524"/>
        <v>0</v>
      </c>
      <c r="N4759" s="41">
        <f t="shared" si="526"/>
        <v>0</v>
      </c>
    </row>
    <row r="4760" spans="2:14">
      <c r="B4760" s="1">
        <v>37625</v>
      </c>
      <c r="C4760" s="1">
        <f t="shared" si="525"/>
        <v>37622</v>
      </c>
      <c r="E4760" s="42">
        <f>IF(DAY(B4760)&gt;14,VLOOKUP(DATE(YEAR(C4760),MONTH(C4760)-1,DAY(1)),'מדדים וריביות'!B:C,2,FALSE),VLOOKUP(DATE(YEAR(C4760),MONTH(C4760)-2,DAY(1)),'מדדים וריביות'!B:C,2,FALSE))</f>
        <v>27791371.1885393</v>
      </c>
      <c r="F4760" s="43">
        <f>IF($B$5=1,'ריבית יומית'!D4754,'ריבית יומית'!G4754)</f>
        <v>1.0738622586670132E-4</v>
      </c>
      <c r="G4760" s="43">
        <f t="shared" si="520"/>
        <v>1.0738622586670132E-4</v>
      </c>
      <c r="H4760" s="29">
        <f t="shared" si="521"/>
        <v>1.2933946563948417</v>
      </c>
      <c r="I4760" s="30">
        <f>VLOOKUP(B4759,'מדדים וריביות'!B:C,2)</f>
        <v>27766269.304885101</v>
      </c>
      <c r="K4760" s="39">
        <f t="shared" si="522"/>
        <v>0</v>
      </c>
      <c r="L4760" s="39">
        <f t="shared" si="523"/>
        <v>0</v>
      </c>
      <c r="M4760" s="39">
        <f t="shared" si="524"/>
        <v>0</v>
      </c>
      <c r="N4760" s="41">
        <f t="shared" si="526"/>
        <v>0</v>
      </c>
    </row>
    <row r="4761" spans="2:14">
      <c r="B4761" s="1">
        <v>37626</v>
      </c>
      <c r="C4761" s="1">
        <f t="shared" si="525"/>
        <v>37622</v>
      </c>
      <c r="E4761" s="42">
        <f>IF(DAY(B4761)&gt;14,VLOOKUP(DATE(YEAR(C4761),MONTH(C4761)-1,DAY(1)),'מדדים וריביות'!B:C,2,FALSE),VLOOKUP(DATE(YEAR(C4761),MONTH(C4761)-2,DAY(1)),'מדדים וריביות'!B:C,2,FALSE))</f>
        <v>27791371.1885393</v>
      </c>
      <c r="F4761" s="43">
        <f>IF($B$5=1,'ריבית יומית'!D4755,'ריבית יומית'!G4755)</f>
        <v>1.0738622586670132E-4</v>
      </c>
      <c r="G4761" s="43">
        <f t="shared" si="520"/>
        <v>1.0738622586670132E-4</v>
      </c>
      <c r="H4761" s="29">
        <f t="shared" si="521"/>
        <v>1.2932557785377043</v>
      </c>
      <c r="I4761" s="30">
        <f>VLOOKUP(B4760,'מדדים וריביות'!B:C,2)</f>
        <v>27766269.304885101</v>
      </c>
      <c r="K4761" s="39">
        <f t="shared" si="522"/>
        <v>0</v>
      </c>
      <c r="L4761" s="39">
        <f t="shared" si="523"/>
        <v>0</v>
      </c>
      <c r="M4761" s="39">
        <f t="shared" si="524"/>
        <v>0</v>
      </c>
      <c r="N4761" s="41">
        <f t="shared" si="526"/>
        <v>0</v>
      </c>
    </row>
    <row r="4762" spans="2:14">
      <c r="B4762" s="1">
        <v>37627</v>
      </c>
      <c r="C4762" s="1">
        <f t="shared" si="525"/>
        <v>37622</v>
      </c>
      <c r="E4762" s="42">
        <f>IF(DAY(B4762)&gt;14,VLOOKUP(DATE(YEAR(C4762),MONTH(C4762)-1,DAY(1)),'מדדים וריביות'!B:C,2,FALSE),VLOOKUP(DATE(YEAR(C4762),MONTH(C4762)-2,DAY(1)),'מדדים וריביות'!B:C,2,FALSE))</f>
        <v>27791371.1885393</v>
      </c>
      <c r="F4762" s="43">
        <f>IF($B$5=1,'ריבית יומית'!D4756,'ריבית יומית'!G4756)</f>
        <v>1.0738622586670132E-4</v>
      </c>
      <c r="G4762" s="43">
        <f t="shared" si="520"/>
        <v>1.0738622586670132E-4</v>
      </c>
      <c r="H4762" s="29">
        <f t="shared" si="521"/>
        <v>1.2931169155925344</v>
      </c>
      <c r="I4762" s="30">
        <f>VLOOKUP(B4761,'מדדים וריביות'!B:C,2)</f>
        <v>27766269.304885101</v>
      </c>
      <c r="K4762" s="39">
        <f t="shared" si="522"/>
        <v>0</v>
      </c>
      <c r="L4762" s="39">
        <f t="shared" si="523"/>
        <v>0</v>
      </c>
      <c r="M4762" s="39">
        <f t="shared" si="524"/>
        <v>0</v>
      </c>
      <c r="N4762" s="41">
        <f t="shared" si="526"/>
        <v>0</v>
      </c>
    </row>
    <row r="4763" spans="2:14">
      <c r="B4763" s="1">
        <v>37628</v>
      </c>
      <c r="C4763" s="1">
        <f t="shared" si="525"/>
        <v>37622</v>
      </c>
      <c r="E4763" s="42">
        <f>IF(DAY(B4763)&gt;14,VLOOKUP(DATE(YEAR(C4763),MONTH(C4763)-1,DAY(1)),'מדדים וריביות'!B:C,2,FALSE),VLOOKUP(DATE(YEAR(C4763),MONTH(C4763)-2,DAY(1)),'מדדים וריביות'!B:C,2,FALSE))</f>
        <v>27791371.1885393</v>
      </c>
      <c r="F4763" s="43">
        <f>IF($B$5=1,'ריבית יומית'!D4757,'ריבית יומית'!G4757)</f>
        <v>1.0738622586670132E-4</v>
      </c>
      <c r="G4763" s="43">
        <f t="shared" si="520"/>
        <v>1.0738622586670132E-4</v>
      </c>
      <c r="H4763" s="29">
        <f t="shared" si="521"/>
        <v>1.2929780675577309</v>
      </c>
      <c r="I4763" s="30">
        <f>VLOOKUP(B4762,'מדדים וריביות'!B:C,2)</f>
        <v>27766269.304885101</v>
      </c>
      <c r="K4763" s="39">
        <f t="shared" si="522"/>
        <v>0</v>
      </c>
      <c r="L4763" s="39">
        <f t="shared" si="523"/>
        <v>0</v>
      </c>
      <c r="M4763" s="39">
        <f t="shared" si="524"/>
        <v>0</v>
      </c>
      <c r="N4763" s="41">
        <f t="shared" si="526"/>
        <v>0</v>
      </c>
    </row>
    <row r="4764" spans="2:14">
      <c r="B4764" s="1">
        <v>37629</v>
      </c>
      <c r="C4764" s="1">
        <f t="shared" si="525"/>
        <v>37622</v>
      </c>
      <c r="E4764" s="42">
        <f>IF(DAY(B4764)&gt;14,VLOOKUP(DATE(YEAR(C4764),MONTH(C4764)-1,DAY(1)),'מדדים וריביות'!B:C,2,FALSE),VLOOKUP(DATE(YEAR(C4764),MONTH(C4764)-2,DAY(1)),'מדדים וריביות'!B:C,2,FALSE))</f>
        <v>27791371.1885393</v>
      </c>
      <c r="F4764" s="43">
        <f>IF($B$5=1,'ריבית יומית'!D4758,'ריבית יומית'!G4758)</f>
        <v>1.0738622586670132E-4</v>
      </c>
      <c r="G4764" s="43">
        <f t="shared" si="520"/>
        <v>1.0738622586670132E-4</v>
      </c>
      <c r="H4764" s="29">
        <f t="shared" si="521"/>
        <v>1.292839234431693</v>
      </c>
      <c r="I4764" s="30">
        <f>VLOOKUP(B4763,'מדדים וריביות'!B:C,2)</f>
        <v>27766269.304885101</v>
      </c>
      <c r="K4764" s="39">
        <f t="shared" si="522"/>
        <v>0</v>
      </c>
      <c r="L4764" s="39">
        <f t="shared" si="523"/>
        <v>0</v>
      </c>
      <c r="M4764" s="39">
        <f t="shared" si="524"/>
        <v>0</v>
      </c>
      <c r="N4764" s="41">
        <f t="shared" si="526"/>
        <v>0</v>
      </c>
    </row>
    <row r="4765" spans="2:14">
      <c r="B4765" s="1">
        <v>37630</v>
      </c>
      <c r="C4765" s="1">
        <f t="shared" si="525"/>
        <v>37622</v>
      </c>
      <c r="E4765" s="42">
        <f>IF(DAY(B4765)&gt;14,VLOOKUP(DATE(YEAR(C4765),MONTH(C4765)-1,DAY(1)),'מדדים וריביות'!B:C,2,FALSE),VLOOKUP(DATE(YEAR(C4765),MONTH(C4765)-2,DAY(1)),'מדדים וריביות'!B:C,2,FALSE))</f>
        <v>27791371.1885393</v>
      </c>
      <c r="F4765" s="43">
        <f>IF($B$5=1,'ריבית יומית'!D4759,'ריבית יומית'!G4759)</f>
        <v>1.0738622586670132E-4</v>
      </c>
      <c r="G4765" s="43">
        <f t="shared" si="520"/>
        <v>1.0738622586670132E-4</v>
      </c>
      <c r="H4765" s="29">
        <f t="shared" si="521"/>
        <v>1.2927004162128195</v>
      </c>
      <c r="I4765" s="30">
        <f>VLOOKUP(B4764,'מדדים וריביות'!B:C,2)</f>
        <v>27766269.304885101</v>
      </c>
      <c r="K4765" s="39">
        <f t="shared" si="522"/>
        <v>0</v>
      </c>
      <c r="L4765" s="39">
        <f t="shared" si="523"/>
        <v>0</v>
      </c>
      <c r="M4765" s="39">
        <f t="shared" si="524"/>
        <v>0</v>
      </c>
      <c r="N4765" s="41">
        <f t="shared" si="526"/>
        <v>0</v>
      </c>
    </row>
    <row r="4766" spans="2:14">
      <c r="B4766" s="1">
        <v>37631</v>
      </c>
      <c r="C4766" s="1">
        <f t="shared" si="525"/>
        <v>37622</v>
      </c>
      <c r="E4766" s="42">
        <f>IF(DAY(B4766)&gt;14,VLOOKUP(DATE(YEAR(C4766),MONTH(C4766)-1,DAY(1)),'מדדים וריביות'!B:C,2,FALSE),VLOOKUP(DATE(YEAR(C4766),MONTH(C4766)-2,DAY(1)),'מדדים וריביות'!B:C,2,FALSE))</f>
        <v>27791371.1885393</v>
      </c>
      <c r="F4766" s="43">
        <f>IF($B$5=1,'ריבית יומית'!D4760,'ריבית יומית'!G4760)</f>
        <v>1.0738622586670132E-4</v>
      </c>
      <c r="G4766" s="43">
        <f t="shared" si="520"/>
        <v>1.0738622586670132E-4</v>
      </c>
      <c r="H4766" s="29">
        <f t="shared" si="521"/>
        <v>1.2925616128995101</v>
      </c>
      <c r="I4766" s="30">
        <f>VLOOKUP(B4765,'מדדים וריביות'!B:C,2)</f>
        <v>27766269.304885101</v>
      </c>
      <c r="K4766" s="39">
        <f t="shared" si="522"/>
        <v>0</v>
      </c>
      <c r="L4766" s="39">
        <f t="shared" si="523"/>
        <v>0</v>
      </c>
      <c r="M4766" s="39">
        <f t="shared" si="524"/>
        <v>0</v>
      </c>
      <c r="N4766" s="41">
        <f t="shared" si="526"/>
        <v>0</v>
      </c>
    </row>
    <row r="4767" spans="2:14">
      <c r="B4767" s="1">
        <v>37632</v>
      </c>
      <c r="C4767" s="1">
        <f t="shared" si="525"/>
        <v>37622</v>
      </c>
      <c r="E4767" s="42">
        <f>IF(DAY(B4767)&gt;14,VLOOKUP(DATE(YEAR(C4767),MONTH(C4767)-1,DAY(1)),'מדדים וריביות'!B:C,2,FALSE),VLOOKUP(DATE(YEAR(C4767),MONTH(C4767)-2,DAY(1)),'מדדים וריביות'!B:C,2,FALSE))</f>
        <v>27791371.1885393</v>
      </c>
      <c r="F4767" s="43">
        <f>IF($B$5=1,'ריבית יומית'!D4761,'ריבית יומית'!G4761)</f>
        <v>1.0738622586670132E-4</v>
      </c>
      <c r="G4767" s="43">
        <f t="shared" si="520"/>
        <v>1.0738622586670132E-4</v>
      </c>
      <c r="H4767" s="29">
        <f t="shared" si="521"/>
        <v>1.2924228244901641</v>
      </c>
      <c r="I4767" s="30">
        <f>VLOOKUP(B4766,'מדדים וריביות'!B:C,2)</f>
        <v>27766269.304885101</v>
      </c>
      <c r="K4767" s="39">
        <f t="shared" si="522"/>
        <v>0</v>
      </c>
      <c r="L4767" s="39">
        <f t="shared" si="523"/>
        <v>0</v>
      </c>
      <c r="M4767" s="39">
        <f t="shared" si="524"/>
        <v>0</v>
      </c>
      <c r="N4767" s="41">
        <f t="shared" si="526"/>
        <v>0</v>
      </c>
    </row>
    <row r="4768" spans="2:14">
      <c r="B4768" s="1">
        <v>37633</v>
      </c>
      <c r="C4768" s="1">
        <f t="shared" si="525"/>
        <v>37622</v>
      </c>
      <c r="E4768" s="42">
        <f>IF(DAY(B4768)&gt;14,VLOOKUP(DATE(YEAR(C4768),MONTH(C4768)-1,DAY(1)),'מדדים וריביות'!B:C,2,FALSE),VLOOKUP(DATE(YEAR(C4768),MONTH(C4768)-2,DAY(1)),'מדדים וריביות'!B:C,2,FALSE))</f>
        <v>27791371.1885393</v>
      </c>
      <c r="F4768" s="43">
        <f>IF($B$5=1,'ריבית יומית'!D4762,'ריבית יומית'!G4762)</f>
        <v>1.0738622586670132E-4</v>
      </c>
      <c r="G4768" s="43">
        <f t="shared" si="520"/>
        <v>1.0738622586670132E-4</v>
      </c>
      <c r="H4768" s="29">
        <f t="shared" si="521"/>
        <v>1.2922840509831812</v>
      </c>
      <c r="I4768" s="30">
        <f>VLOOKUP(B4767,'מדדים וריביות'!B:C,2)</f>
        <v>27766269.304885101</v>
      </c>
      <c r="K4768" s="39">
        <f t="shared" si="522"/>
        <v>0</v>
      </c>
      <c r="L4768" s="39">
        <f t="shared" si="523"/>
        <v>0</v>
      </c>
      <c r="M4768" s="39">
        <f t="shared" si="524"/>
        <v>0</v>
      </c>
      <c r="N4768" s="41">
        <f t="shared" si="526"/>
        <v>0</v>
      </c>
    </row>
    <row r="4769" spans="2:14">
      <c r="B4769" s="1">
        <v>37634</v>
      </c>
      <c r="C4769" s="1">
        <f t="shared" si="525"/>
        <v>37622</v>
      </c>
      <c r="E4769" s="42">
        <f>IF(DAY(B4769)&gt;14,VLOOKUP(DATE(YEAR(C4769),MONTH(C4769)-1,DAY(1)),'מדדים וריביות'!B:C,2,FALSE),VLOOKUP(DATE(YEAR(C4769),MONTH(C4769)-2,DAY(1)),'מדדים וריביות'!B:C,2,FALSE))</f>
        <v>27791371.1885393</v>
      </c>
      <c r="F4769" s="43">
        <f>IF($B$5=1,'ריבית יומית'!D4763,'ריבית יומית'!G4763)</f>
        <v>1.0738622586670132E-4</v>
      </c>
      <c r="G4769" s="43">
        <f t="shared" si="520"/>
        <v>1.0738622586670132E-4</v>
      </c>
      <c r="H4769" s="29">
        <f t="shared" si="521"/>
        <v>1.2921452923769614</v>
      </c>
      <c r="I4769" s="30">
        <f>VLOOKUP(B4768,'מדדים וריביות'!B:C,2)</f>
        <v>27766269.304885101</v>
      </c>
      <c r="K4769" s="39">
        <f t="shared" si="522"/>
        <v>0</v>
      </c>
      <c r="L4769" s="39">
        <f t="shared" si="523"/>
        <v>0</v>
      </c>
      <c r="M4769" s="39">
        <f t="shared" si="524"/>
        <v>0</v>
      </c>
      <c r="N4769" s="41">
        <f t="shared" si="526"/>
        <v>0</v>
      </c>
    </row>
    <row r="4770" spans="2:14">
      <c r="B4770" s="1">
        <v>37635</v>
      </c>
      <c r="C4770" s="1">
        <f t="shared" si="525"/>
        <v>37622</v>
      </c>
      <c r="E4770" s="42">
        <f>IF(DAY(B4770)&gt;14,VLOOKUP(DATE(YEAR(C4770),MONTH(C4770)-1,DAY(1)),'מדדים וריביות'!B:C,2,FALSE),VLOOKUP(DATE(YEAR(C4770),MONTH(C4770)-2,DAY(1)),'מדדים וריביות'!B:C,2,FALSE))</f>
        <v>27791371.1885393</v>
      </c>
      <c r="F4770" s="43">
        <f>IF($B$5=1,'ריבית יומית'!D4764,'ריבית יומית'!G4764)</f>
        <v>1.0738622586670132E-4</v>
      </c>
      <c r="G4770" s="43">
        <f t="shared" si="520"/>
        <v>1.0738622586670132E-4</v>
      </c>
      <c r="H4770" s="29">
        <f t="shared" si="521"/>
        <v>1.2920065486699046</v>
      </c>
      <c r="I4770" s="30">
        <f>VLOOKUP(B4769,'מדדים וריביות'!B:C,2)</f>
        <v>27766269.304885101</v>
      </c>
      <c r="K4770" s="39">
        <f t="shared" si="522"/>
        <v>0</v>
      </c>
      <c r="L4770" s="39">
        <f t="shared" si="523"/>
        <v>0</v>
      </c>
      <c r="M4770" s="39">
        <f t="shared" si="524"/>
        <v>0</v>
      </c>
      <c r="N4770" s="41">
        <f t="shared" si="526"/>
        <v>0</v>
      </c>
    </row>
    <row r="4771" spans="2:14">
      <c r="B4771" s="1">
        <v>37636</v>
      </c>
      <c r="C4771" s="1">
        <f t="shared" si="525"/>
        <v>37622</v>
      </c>
      <c r="E4771" s="42">
        <f>IF(DAY(B4771)&gt;14,VLOOKUP(DATE(YEAR(C4771),MONTH(C4771)-1,DAY(1)),'מדדים וריביות'!B:C,2,FALSE),VLOOKUP(DATE(YEAR(C4771),MONTH(C4771)-2,DAY(1)),'מדדים וריביות'!B:C,2,FALSE))</f>
        <v>27714528.687557202</v>
      </c>
      <c r="F4771" s="43">
        <f>IF($B$5=1,'ריבית יומית'!D4765,'ריבית יומית'!G4765)</f>
        <v>1.0738622586670132E-4</v>
      </c>
      <c r="G4771" s="43">
        <f t="shared" si="520"/>
        <v>1.0738622586670132E-4</v>
      </c>
      <c r="H4771" s="29">
        <f t="shared" si="521"/>
        <v>1.2918678198604112</v>
      </c>
      <c r="I4771" s="30">
        <f>VLOOKUP(B4770,'מדדים וריביות'!B:C,2)</f>
        <v>27766269.304885101</v>
      </c>
      <c r="K4771" s="39">
        <f t="shared" si="522"/>
        <v>0</v>
      </c>
      <c r="L4771" s="39">
        <f t="shared" si="523"/>
        <v>0</v>
      </c>
      <c r="M4771" s="39">
        <f t="shared" si="524"/>
        <v>0</v>
      </c>
      <c r="N4771" s="41">
        <f t="shared" si="526"/>
        <v>0</v>
      </c>
    </row>
    <row r="4772" spans="2:14">
      <c r="B4772" s="1">
        <v>37637</v>
      </c>
      <c r="C4772" s="1">
        <f t="shared" si="525"/>
        <v>37622</v>
      </c>
      <c r="E4772" s="42">
        <f>IF(DAY(B4772)&gt;14,VLOOKUP(DATE(YEAR(C4772),MONTH(C4772)-1,DAY(1)),'מדדים וריביות'!B:C,2,FALSE),VLOOKUP(DATE(YEAR(C4772),MONTH(C4772)-2,DAY(1)),'מדדים וריביות'!B:C,2,FALSE))</f>
        <v>27714528.687557202</v>
      </c>
      <c r="F4772" s="43">
        <f>IF($B$5=1,'ריבית יומית'!D4766,'ריבית יומית'!G4766)</f>
        <v>1.0738622586670132E-4</v>
      </c>
      <c r="G4772" s="43">
        <f t="shared" si="520"/>
        <v>1.0738622586670132E-4</v>
      </c>
      <c r="H4772" s="29">
        <f t="shared" si="521"/>
        <v>1.2917291059468814</v>
      </c>
      <c r="I4772" s="30">
        <f>VLOOKUP(B4771,'מדדים וריביות'!B:C,2)</f>
        <v>27766269.304885101</v>
      </c>
      <c r="K4772" s="39">
        <f t="shared" si="522"/>
        <v>0</v>
      </c>
      <c r="L4772" s="39">
        <f t="shared" si="523"/>
        <v>0</v>
      </c>
      <c r="M4772" s="39">
        <f t="shared" si="524"/>
        <v>0</v>
      </c>
      <c r="N4772" s="41">
        <f t="shared" si="526"/>
        <v>0</v>
      </c>
    </row>
    <row r="4773" spans="2:14">
      <c r="B4773" s="1">
        <v>37638</v>
      </c>
      <c r="C4773" s="1">
        <f t="shared" si="525"/>
        <v>37622</v>
      </c>
      <c r="E4773" s="42">
        <f>IF(DAY(B4773)&gt;14,VLOOKUP(DATE(YEAR(C4773),MONTH(C4773)-1,DAY(1)),'מדדים וריביות'!B:C,2,FALSE),VLOOKUP(DATE(YEAR(C4773),MONTH(C4773)-2,DAY(1)),'מדדים וריביות'!B:C,2,FALSE))</f>
        <v>27714528.687557202</v>
      </c>
      <c r="F4773" s="43">
        <f>IF($B$5=1,'ריבית יומית'!D4767,'ריבית יומית'!G4767)</f>
        <v>1.0738622586670132E-4</v>
      </c>
      <c r="G4773" s="43">
        <f t="shared" si="520"/>
        <v>1.0738622586670132E-4</v>
      </c>
      <c r="H4773" s="29">
        <f t="shared" si="521"/>
        <v>1.2915904069277158</v>
      </c>
      <c r="I4773" s="30">
        <f>VLOOKUP(B4772,'מדדים וריביות'!B:C,2)</f>
        <v>27766269.304885101</v>
      </c>
      <c r="K4773" s="39">
        <f t="shared" si="522"/>
        <v>0</v>
      </c>
      <c r="L4773" s="39">
        <f t="shared" si="523"/>
        <v>0</v>
      </c>
      <c r="M4773" s="39">
        <f t="shared" si="524"/>
        <v>0</v>
      </c>
      <c r="N4773" s="41">
        <f t="shared" si="526"/>
        <v>0</v>
      </c>
    </row>
    <row r="4774" spans="2:14">
      <c r="B4774" s="1">
        <v>37639</v>
      </c>
      <c r="C4774" s="1">
        <f t="shared" si="525"/>
        <v>37622</v>
      </c>
      <c r="E4774" s="42">
        <f>IF(DAY(B4774)&gt;14,VLOOKUP(DATE(YEAR(C4774),MONTH(C4774)-1,DAY(1)),'מדדים וריביות'!B:C,2,FALSE),VLOOKUP(DATE(YEAR(C4774),MONTH(C4774)-2,DAY(1)),'מדדים וריביות'!B:C,2,FALSE))</f>
        <v>27714528.687557202</v>
      </c>
      <c r="F4774" s="43">
        <f>IF($B$5=1,'ריבית יומית'!D4768,'ריבית יומית'!G4768)</f>
        <v>1.0738622586670132E-4</v>
      </c>
      <c r="G4774" s="43">
        <f t="shared" si="520"/>
        <v>1.0738622586670132E-4</v>
      </c>
      <c r="H4774" s="29">
        <f t="shared" si="521"/>
        <v>1.2914517228013151</v>
      </c>
      <c r="I4774" s="30">
        <f>VLOOKUP(B4773,'מדדים וריביות'!B:C,2)</f>
        <v>27766269.304885101</v>
      </c>
      <c r="K4774" s="39">
        <f t="shared" si="522"/>
        <v>0</v>
      </c>
      <c r="L4774" s="39">
        <f t="shared" si="523"/>
        <v>0</v>
      </c>
      <c r="M4774" s="39">
        <f t="shared" si="524"/>
        <v>0</v>
      </c>
      <c r="N4774" s="41">
        <f t="shared" si="526"/>
        <v>0</v>
      </c>
    </row>
    <row r="4775" spans="2:14">
      <c r="B4775" s="1">
        <v>37640</v>
      </c>
      <c r="C4775" s="1">
        <f t="shared" si="525"/>
        <v>37622</v>
      </c>
      <c r="E4775" s="42">
        <f>IF(DAY(B4775)&gt;14,VLOOKUP(DATE(YEAR(C4775),MONTH(C4775)-1,DAY(1)),'מדדים וריביות'!B:C,2,FALSE),VLOOKUP(DATE(YEAR(C4775),MONTH(C4775)-2,DAY(1)),'מדדים וריביות'!B:C,2,FALSE))</f>
        <v>27714528.687557202</v>
      </c>
      <c r="F4775" s="43">
        <f>IF($B$5=1,'ריבית יומית'!D4769,'ריבית יומית'!G4769)</f>
        <v>1.0738622586670132E-4</v>
      </c>
      <c r="G4775" s="43">
        <f t="shared" si="520"/>
        <v>1.0738622586670132E-4</v>
      </c>
      <c r="H4775" s="29">
        <f t="shared" si="521"/>
        <v>1.2913130535660804</v>
      </c>
      <c r="I4775" s="30">
        <f>VLOOKUP(B4774,'מדדים וריביות'!B:C,2)</f>
        <v>27766269.304885101</v>
      </c>
      <c r="K4775" s="39">
        <f t="shared" si="522"/>
        <v>0</v>
      </c>
      <c r="L4775" s="39">
        <f t="shared" si="523"/>
        <v>0</v>
      </c>
      <c r="M4775" s="39">
        <f t="shared" si="524"/>
        <v>0</v>
      </c>
      <c r="N4775" s="41">
        <f t="shared" si="526"/>
        <v>0</v>
      </c>
    </row>
    <row r="4776" spans="2:14">
      <c r="B4776" s="1">
        <v>37641</v>
      </c>
      <c r="C4776" s="1">
        <f t="shared" si="525"/>
        <v>37622</v>
      </c>
      <c r="E4776" s="42">
        <f>IF(DAY(B4776)&gt;14,VLOOKUP(DATE(YEAR(C4776),MONTH(C4776)-1,DAY(1)),'מדדים וריביות'!B:C,2,FALSE),VLOOKUP(DATE(YEAR(C4776),MONTH(C4776)-2,DAY(1)),'מדדים וריביות'!B:C,2,FALSE))</f>
        <v>27714528.687557202</v>
      </c>
      <c r="F4776" s="43">
        <f>IF($B$5=1,'ריבית יומית'!D4770,'ריבית יומית'!G4770)</f>
        <v>1.0738622586670132E-4</v>
      </c>
      <c r="G4776" s="43">
        <f t="shared" si="520"/>
        <v>1.0738622586670132E-4</v>
      </c>
      <c r="H4776" s="29">
        <f t="shared" si="521"/>
        <v>1.2911743992204123</v>
      </c>
      <c r="I4776" s="30">
        <f>VLOOKUP(B4775,'מדדים וריביות'!B:C,2)</f>
        <v>27766269.304885101</v>
      </c>
      <c r="K4776" s="39">
        <f t="shared" si="522"/>
        <v>0</v>
      </c>
      <c r="L4776" s="39">
        <f t="shared" si="523"/>
        <v>0</v>
      </c>
      <c r="M4776" s="39">
        <f t="shared" si="524"/>
        <v>0</v>
      </c>
      <c r="N4776" s="41">
        <f t="shared" si="526"/>
        <v>0</v>
      </c>
    </row>
    <row r="4777" spans="2:14">
      <c r="B4777" s="1">
        <v>37642</v>
      </c>
      <c r="C4777" s="1">
        <f t="shared" si="525"/>
        <v>37622</v>
      </c>
      <c r="E4777" s="42">
        <f>IF(DAY(B4777)&gt;14,VLOOKUP(DATE(YEAR(C4777),MONTH(C4777)-1,DAY(1)),'מדדים וריביות'!B:C,2,FALSE),VLOOKUP(DATE(YEAR(C4777),MONTH(C4777)-2,DAY(1)),'מדדים וריביות'!B:C,2,FALSE))</f>
        <v>27714528.687557202</v>
      </c>
      <c r="F4777" s="43">
        <f>IF($B$5=1,'ריבית יומית'!D4771,'ריבית יומית'!G4771)</f>
        <v>1.0738622586670132E-4</v>
      </c>
      <c r="G4777" s="43">
        <f t="shared" si="520"/>
        <v>1.0738622586670132E-4</v>
      </c>
      <c r="H4777" s="29">
        <f t="shared" si="521"/>
        <v>1.2910357597627125</v>
      </c>
      <c r="I4777" s="30">
        <f>VLOOKUP(B4776,'מדדים וריביות'!B:C,2)</f>
        <v>27766269.304885101</v>
      </c>
      <c r="K4777" s="39">
        <f t="shared" si="522"/>
        <v>0</v>
      </c>
      <c r="L4777" s="39">
        <f t="shared" si="523"/>
        <v>0</v>
      </c>
      <c r="M4777" s="39">
        <f t="shared" si="524"/>
        <v>0</v>
      </c>
      <c r="N4777" s="41">
        <f t="shared" si="526"/>
        <v>0</v>
      </c>
    </row>
    <row r="4778" spans="2:14">
      <c r="B4778" s="1">
        <v>37643</v>
      </c>
      <c r="C4778" s="1">
        <f t="shared" si="525"/>
        <v>37622</v>
      </c>
      <c r="E4778" s="42">
        <f>IF(DAY(B4778)&gt;14,VLOOKUP(DATE(YEAR(C4778),MONTH(C4778)-1,DAY(1)),'מדדים וריביות'!B:C,2,FALSE),VLOOKUP(DATE(YEAR(C4778),MONTH(C4778)-2,DAY(1)),'מדדים וריביות'!B:C,2,FALSE))</f>
        <v>27714528.687557202</v>
      </c>
      <c r="F4778" s="43">
        <f>IF($B$5=1,'ריבית יומית'!D4772,'ריבית יומית'!G4772)</f>
        <v>1.0738622586670132E-4</v>
      </c>
      <c r="G4778" s="43">
        <f t="shared" si="520"/>
        <v>1.0738622586670132E-4</v>
      </c>
      <c r="H4778" s="29">
        <f t="shared" si="521"/>
        <v>1.2908971351913821</v>
      </c>
      <c r="I4778" s="30">
        <f>VLOOKUP(B4777,'מדדים וריביות'!B:C,2)</f>
        <v>27766269.304885101</v>
      </c>
      <c r="K4778" s="39">
        <f t="shared" si="522"/>
        <v>0</v>
      </c>
      <c r="L4778" s="39">
        <f t="shared" si="523"/>
        <v>0</v>
      </c>
      <c r="M4778" s="39">
        <f t="shared" si="524"/>
        <v>0</v>
      </c>
      <c r="N4778" s="41">
        <f t="shared" si="526"/>
        <v>0</v>
      </c>
    </row>
    <row r="4779" spans="2:14">
      <c r="B4779" s="1">
        <v>37644</v>
      </c>
      <c r="C4779" s="1">
        <f t="shared" si="525"/>
        <v>37622</v>
      </c>
      <c r="E4779" s="42">
        <f>IF(DAY(B4779)&gt;14,VLOOKUP(DATE(YEAR(C4779),MONTH(C4779)-1,DAY(1)),'מדדים וריביות'!B:C,2,FALSE),VLOOKUP(DATE(YEAR(C4779),MONTH(C4779)-2,DAY(1)),'מדדים וריביות'!B:C,2,FALSE))</f>
        <v>27714528.687557202</v>
      </c>
      <c r="F4779" s="43">
        <f>IF($B$5=1,'ריבית יומית'!D4773,'ריבית יומית'!G4773)</f>
        <v>1.0738622586670132E-4</v>
      </c>
      <c r="G4779" s="43">
        <f t="shared" si="520"/>
        <v>1.0738622586670132E-4</v>
      </c>
      <c r="H4779" s="29">
        <f t="shared" si="521"/>
        <v>1.2907585255048228</v>
      </c>
      <c r="I4779" s="30">
        <f>VLOOKUP(B4778,'מדדים וריביות'!B:C,2)</f>
        <v>27766269.304885101</v>
      </c>
      <c r="K4779" s="39">
        <f t="shared" si="522"/>
        <v>0</v>
      </c>
      <c r="L4779" s="39">
        <f t="shared" si="523"/>
        <v>0</v>
      </c>
      <c r="M4779" s="39">
        <f t="shared" si="524"/>
        <v>0</v>
      </c>
      <c r="N4779" s="41">
        <f t="shared" si="526"/>
        <v>0</v>
      </c>
    </row>
    <row r="4780" spans="2:14">
      <c r="B4780" s="1">
        <v>37645</v>
      </c>
      <c r="C4780" s="1">
        <f t="shared" si="525"/>
        <v>37622</v>
      </c>
      <c r="E4780" s="42">
        <f>IF(DAY(B4780)&gt;14,VLOOKUP(DATE(YEAR(C4780),MONTH(C4780)-1,DAY(1)),'מדדים וריביות'!B:C,2,FALSE),VLOOKUP(DATE(YEAR(C4780),MONTH(C4780)-2,DAY(1)),'מדדים וריביות'!B:C,2,FALSE))</f>
        <v>27714528.687557202</v>
      </c>
      <c r="F4780" s="43">
        <f>IF($B$5=1,'ריבית יומית'!D4774,'ריבית יומית'!G4774)</f>
        <v>1.0738622586670132E-4</v>
      </c>
      <c r="G4780" s="43">
        <f t="shared" si="520"/>
        <v>1.0738622586670132E-4</v>
      </c>
      <c r="H4780" s="29">
        <f t="shared" si="521"/>
        <v>1.2906199307014365</v>
      </c>
      <c r="I4780" s="30">
        <f>VLOOKUP(B4779,'מדדים וריביות'!B:C,2)</f>
        <v>27766269.304885101</v>
      </c>
      <c r="K4780" s="39">
        <f t="shared" si="522"/>
        <v>0</v>
      </c>
      <c r="L4780" s="39">
        <f t="shared" si="523"/>
        <v>0</v>
      </c>
      <c r="M4780" s="39">
        <f t="shared" si="524"/>
        <v>0</v>
      </c>
      <c r="N4780" s="41">
        <f t="shared" si="526"/>
        <v>0</v>
      </c>
    </row>
    <row r="4781" spans="2:14">
      <c r="B4781" s="1">
        <v>37646</v>
      </c>
      <c r="C4781" s="1">
        <f t="shared" si="525"/>
        <v>37622</v>
      </c>
      <c r="E4781" s="42">
        <f>IF(DAY(B4781)&gt;14,VLOOKUP(DATE(YEAR(C4781),MONTH(C4781)-1,DAY(1)),'מדדים וריביות'!B:C,2,FALSE),VLOOKUP(DATE(YEAR(C4781),MONTH(C4781)-2,DAY(1)),'מדדים וריביות'!B:C,2,FALSE))</f>
        <v>27714528.687557202</v>
      </c>
      <c r="F4781" s="43">
        <f>IF($B$5=1,'ריבית יומית'!D4775,'ריבית יומית'!G4775)</f>
        <v>1.0738622586670132E-4</v>
      </c>
      <c r="G4781" s="43">
        <f t="shared" si="520"/>
        <v>1.0738622586670132E-4</v>
      </c>
      <c r="H4781" s="29">
        <f t="shared" si="521"/>
        <v>1.2904813507796249</v>
      </c>
      <c r="I4781" s="30">
        <f>VLOOKUP(B4780,'מדדים וריביות'!B:C,2)</f>
        <v>27766269.304885101</v>
      </c>
      <c r="K4781" s="39">
        <f t="shared" si="522"/>
        <v>0</v>
      </c>
      <c r="L4781" s="39">
        <f t="shared" si="523"/>
        <v>0</v>
      </c>
      <c r="M4781" s="39">
        <f t="shared" si="524"/>
        <v>0</v>
      </c>
      <c r="N4781" s="41">
        <f t="shared" si="526"/>
        <v>0</v>
      </c>
    </row>
    <row r="4782" spans="2:14">
      <c r="B4782" s="1">
        <v>37647</v>
      </c>
      <c r="C4782" s="1">
        <f t="shared" si="525"/>
        <v>37622</v>
      </c>
      <c r="E4782" s="42">
        <f>IF(DAY(B4782)&gt;14,VLOOKUP(DATE(YEAR(C4782),MONTH(C4782)-1,DAY(1)),'מדדים וריביות'!B:C,2,FALSE),VLOOKUP(DATE(YEAR(C4782),MONTH(C4782)-2,DAY(1)),'מדדים וריביות'!B:C,2,FALSE))</f>
        <v>27714528.687557202</v>
      </c>
      <c r="F4782" s="43">
        <f>IF($B$5=1,'ריבית יומית'!D4776,'ריבית יומית'!G4776)</f>
        <v>1.0738622586670132E-4</v>
      </c>
      <c r="G4782" s="43">
        <f t="shared" si="520"/>
        <v>1.0738622586670132E-4</v>
      </c>
      <c r="H4782" s="29">
        <f t="shared" si="521"/>
        <v>1.2903427857377903</v>
      </c>
      <c r="I4782" s="30">
        <f>VLOOKUP(B4781,'מדדים וריביות'!B:C,2)</f>
        <v>27766269.304885101</v>
      </c>
      <c r="K4782" s="39">
        <f t="shared" si="522"/>
        <v>0</v>
      </c>
      <c r="L4782" s="39">
        <f t="shared" si="523"/>
        <v>0</v>
      </c>
      <c r="M4782" s="39">
        <f t="shared" si="524"/>
        <v>0</v>
      </c>
      <c r="N4782" s="41">
        <f t="shared" si="526"/>
        <v>0</v>
      </c>
    </row>
    <row r="4783" spans="2:14">
      <c r="B4783" s="1">
        <v>37648</v>
      </c>
      <c r="C4783" s="1">
        <f t="shared" si="525"/>
        <v>37622</v>
      </c>
      <c r="E4783" s="42">
        <f>IF(DAY(B4783)&gt;14,VLOOKUP(DATE(YEAR(C4783),MONTH(C4783)-1,DAY(1)),'מדדים וריביות'!B:C,2,FALSE),VLOOKUP(DATE(YEAR(C4783),MONTH(C4783)-2,DAY(1)),'מדדים וריביות'!B:C,2,FALSE))</f>
        <v>27714528.687557202</v>
      </c>
      <c r="F4783" s="43">
        <f>IF($B$5=1,'ריבית יומית'!D4777,'ריבית יומית'!G4777)</f>
        <v>1.0738622586670132E-4</v>
      </c>
      <c r="G4783" s="43">
        <f t="shared" si="520"/>
        <v>1.0738622586670132E-4</v>
      </c>
      <c r="H4783" s="29">
        <f t="shared" si="521"/>
        <v>1.2902042355743346</v>
      </c>
      <c r="I4783" s="30">
        <f>VLOOKUP(B4782,'מדדים וריביות'!B:C,2)</f>
        <v>27766269.304885101</v>
      </c>
      <c r="K4783" s="39">
        <f t="shared" si="522"/>
        <v>0</v>
      </c>
      <c r="L4783" s="39">
        <f t="shared" si="523"/>
        <v>0</v>
      </c>
      <c r="M4783" s="39">
        <f t="shared" si="524"/>
        <v>0</v>
      </c>
      <c r="N4783" s="41">
        <f t="shared" si="526"/>
        <v>0</v>
      </c>
    </row>
    <row r="4784" spans="2:14">
      <c r="B4784" s="1">
        <v>37649</v>
      </c>
      <c r="C4784" s="1">
        <f t="shared" si="525"/>
        <v>37622</v>
      </c>
      <c r="E4784" s="42">
        <f>IF(DAY(B4784)&gt;14,VLOOKUP(DATE(YEAR(C4784),MONTH(C4784)-1,DAY(1)),'מדדים וריביות'!B:C,2,FALSE),VLOOKUP(DATE(YEAR(C4784),MONTH(C4784)-2,DAY(1)),'מדדים וריביות'!B:C,2,FALSE))</f>
        <v>27714528.687557202</v>
      </c>
      <c r="F4784" s="43">
        <f>IF($B$5=1,'ריבית יומית'!D4778,'ריבית יומית'!G4778)</f>
        <v>1.0738622586670132E-4</v>
      </c>
      <c r="G4784" s="43">
        <f t="shared" si="520"/>
        <v>1.0738622586670132E-4</v>
      </c>
      <c r="H4784" s="29">
        <f t="shared" si="521"/>
        <v>1.2900657002876605</v>
      </c>
      <c r="I4784" s="30">
        <f>VLOOKUP(B4783,'מדדים וריביות'!B:C,2)</f>
        <v>27766269.304885101</v>
      </c>
      <c r="K4784" s="39">
        <f t="shared" si="522"/>
        <v>0</v>
      </c>
      <c r="L4784" s="39">
        <f t="shared" si="523"/>
        <v>0</v>
      </c>
      <c r="M4784" s="39">
        <f t="shared" si="524"/>
        <v>0</v>
      </c>
      <c r="N4784" s="41">
        <f t="shared" si="526"/>
        <v>0</v>
      </c>
    </row>
    <row r="4785" spans="2:14">
      <c r="B4785" s="1">
        <v>37650</v>
      </c>
      <c r="C4785" s="1">
        <f t="shared" si="525"/>
        <v>37622</v>
      </c>
      <c r="E4785" s="42">
        <f>IF(DAY(B4785)&gt;14,VLOOKUP(DATE(YEAR(C4785),MONTH(C4785)-1,DAY(1)),'מדדים וריביות'!B:C,2,FALSE),VLOOKUP(DATE(YEAR(C4785),MONTH(C4785)-2,DAY(1)),'מדדים וריביות'!B:C,2,FALSE))</f>
        <v>27714528.687557202</v>
      </c>
      <c r="F4785" s="43">
        <f>IF($B$5=1,'ריבית יומית'!D4779,'ריבית יומית'!G4779)</f>
        <v>1.0738622586670132E-4</v>
      </c>
      <c r="G4785" s="43">
        <f t="shared" si="520"/>
        <v>1.0738622586670132E-4</v>
      </c>
      <c r="H4785" s="29">
        <f t="shared" si="521"/>
        <v>1.2899271798761707</v>
      </c>
      <c r="I4785" s="30">
        <f>VLOOKUP(B4784,'מדדים וריביות'!B:C,2)</f>
        <v>27766269.304885101</v>
      </c>
      <c r="K4785" s="39">
        <f t="shared" si="522"/>
        <v>0</v>
      </c>
      <c r="L4785" s="39">
        <f t="shared" si="523"/>
        <v>0</v>
      </c>
      <c r="M4785" s="39">
        <f t="shared" si="524"/>
        <v>0</v>
      </c>
      <c r="N4785" s="41">
        <f t="shared" si="526"/>
        <v>0</v>
      </c>
    </row>
    <row r="4786" spans="2:14">
      <c r="B4786" s="1">
        <v>37651</v>
      </c>
      <c r="C4786" s="1">
        <f t="shared" si="525"/>
        <v>37622</v>
      </c>
      <c r="E4786" s="42">
        <f>IF(DAY(B4786)&gt;14,VLOOKUP(DATE(YEAR(C4786),MONTH(C4786)-1,DAY(1)),'מדדים וריביות'!B:C,2,FALSE),VLOOKUP(DATE(YEAR(C4786),MONTH(C4786)-2,DAY(1)),'מדדים וריביות'!B:C,2,FALSE))</f>
        <v>27714528.687557202</v>
      </c>
      <c r="F4786" s="43">
        <f>IF($B$5=1,'ריבית יומית'!D4780,'ריבית יומית'!G4780)</f>
        <v>1.0738622586670132E-4</v>
      </c>
      <c r="G4786" s="43">
        <f t="shared" si="520"/>
        <v>1.0738622586670132E-4</v>
      </c>
      <c r="H4786" s="29">
        <f t="shared" si="521"/>
        <v>1.2897886743382678</v>
      </c>
      <c r="I4786" s="30">
        <f>VLOOKUP(B4785,'מדדים וריביות'!B:C,2)</f>
        <v>27766269.304885101</v>
      </c>
      <c r="K4786" s="39">
        <f t="shared" si="522"/>
        <v>0</v>
      </c>
      <c r="L4786" s="39">
        <f t="shared" si="523"/>
        <v>0</v>
      </c>
      <c r="M4786" s="39">
        <f t="shared" si="524"/>
        <v>0</v>
      </c>
      <c r="N4786" s="41">
        <f t="shared" si="526"/>
        <v>0</v>
      </c>
    </row>
    <row r="4787" spans="2:14">
      <c r="B4787" s="1">
        <v>37652</v>
      </c>
      <c r="C4787" s="1">
        <f t="shared" si="525"/>
        <v>37622</v>
      </c>
      <c r="E4787" s="42">
        <f>IF(DAY(B4787)&gt;14,VLOOKUP(DATE(YEAR(C4787),MONTH(C4787)-1,DAY(1)),'מדדים וריביות'!B:C,2,FALSE),VLOOKUP(DATE(YEAR(C4787),MONTH(C4787)-2,DAY(1)),'מדדים וריביות'!B:C,2,FALSE))</f>
        <v>27714528.687557202</v>
      </c>
      <c r="F4787" s="43">
        <f>IF($B$5=1,'ריבית יומית'!D4781,'ריבית יומית'!G4781)</f>
        <v>1.0738622586670132E-4</v>
      </c>
      <c r="G4787" s="43">
        <f t="shared" si="520"/>
        <v>1.0738622586670132E-4</v>
      </c>
      <c r="H4787" s="29">
        <f t="shared" si="521"/>
        <v>1.2896501836723548</v>
      </c>
      <c r="I4787" s="30">
        <f>VLOOKUP(B4786,'מדדים וריביות'!B:C,2)</f>
        <v>27766269.304885101</v>
      </c>
      <c r="K4787" s="39">
        <f t="shared" si="522"/>
        <v>0</v>
      </c>
      <c r="L4787" s="39">
        <f t="shared" si="523"/>
        <v>0</v>
      </c>
      <c r="M4787" s="39">
        <f t="shared" si="524"/>
        <v>0</v>
      </c>
      <c r="N4787" s="41">
        <f t="shared" si="526"/>
        <v>0</v>
      </c>
    </row>
    <row r="4788" spans="2:14">
      <c r="B4788" s="1">
        <v>37653</v>
      </c>
      <c r="C4788" s="1">
        <f t="shared" si="525"/>
        <v>37653</v>
      </c>
      <c r="E4788" s="42">
        <f>IF(DAY(B4788)&gt;14,VLOOKUP(DATE(YEAR(C4788),MONTH(C4788)-1,DAY(1)),'מדדים וריביות'!B:C,2,FALSE),VLOOKUP(DATE(YEAR(C4788),MONTH(C4788)-2,DAY(1)),'מדדים וריביות'!B:C,2,FALSE))</f>
        <v>27714528.687557202</v>
      </c>
      <c r="F4788" s="43">
        <f>IF($B$5=1,'ריבית יומית'!D4782,'ריבית יומית'!G4782)</f>
        <v>1.0738622586670132E-4</v>
      </c>
      <c r="G4788" s="43">
        <f t="shared" si="520"/>
        <v>1.0738622586670132E-4</v>
      </c>
      <c r="H4788" s="29">
        <f t="shared" si="521"/>
        <v>1.289511707876835</v>
      </c>
      <c r="I4788" s="30">
        <f>VLOOKUP(B4787,'מדדים וריביות'!B:C,2)</f>
        <v>27766269.304885101</v>
      </c>
      <c r="K4788" s="39">
        <f t="shared" si="522"/>
        <v>0</v>
      </c>
      <c r="L4788" s="39">
        <f t="shared" si="523"/>
        <v>0</v>
      </c>
      <c r="M4788" s="39">
        <f t="shared" si="524"/>
        <v>0</v>
      </c>
      <c r="N4788" s="41">
        <f t="shared" si="526"/>
        <v>0</v>
      </c>
    </row>
    <row r="4789" spans="2:14">
      <c r="B4789" s="1">
        <v>37654</v>
      </c>
      <c r="C4789" s="1">
        <f t="shared" si="525"/>
        <v>37653</v>
      </c>
      <c r="E4789" s="42">
        <f>IF(DAY(B4789)&gt;14,VLOOKUP(DATE(YEAR(C4789),MONTH(C4789)-1,DAY(1)),'מדדים וריביות'!B:C,2,FALSE),VLOOKUP(DATE(YEAR(C4789),MONTH(C4789)-2,DAY(1)),'מדדים וריביות'!B:C,2,FALSE))</f>
        <v>27714528.687557202</v>
      </c>
      <c r="F4789" s="43">
        <f>IF($B$5=1,'ריבית יומית'!D4783,'ריבית יומית'!G4783)</f>
        <v>1.0738622586670132E-4</v>
      </c>
      <c r="G4789" s="43">
        <f t="shared" si="520"/>
        <v>1.0738622586670132E-4</v>
      </c>
      <c r="H4789" s="29">
        <f t="shared" si="521"/>
        <v>1.2893732469501116</v>
      </c>
      <c r="I4789" s="30">
        <f>VLOOKUP(B4788,'מדדים וריביות'!B:C,2)</f>
        <v>27875693.0262837</v>
      </c>
      <c r="K4789" s="39">
        <f t="shared" si="522"/>
        <v>0</v>
      </c>
      <c r="L4789" s="39">
        <f t="shared" si="523"/>
        <v>0</v>
      </c>
      <c r="M4789" s="39">
        <f t="shared" si="524"/>
        <v>0</v>
      </c>
      <c r="N4789" s="41">
        <f t="shared" si="526"/>
        <v>0</v>
      </c>
    </row>
    <row r="4790" spans="2:14">
      <c r="B4790" s="1">
        <v>37655</v>
      </c>
      <c r="C4790" s="1">
        <f t="shared" si="525"/>
        <v>37653</v>
      </c>
      <c r="E4790" s="42">
        <f>IF(DAY(B4790)&gt;14,VLOOKUP(DATE(YEAR(C4790),MONTH(C4790)-1,DAY(1)),'מדדים וריביות'!B:C,2,FALSE),VLOOKUP(DATE(YEAR(C4790),MONTH(C4790)-2,DAY(1)),'מדדים וריביות'!B:C,2,FALSE))</f>
        <v>27714528.687557202</v>
      </c>
      <c r="F4790" s="43">
        <f>IF($B$5=1,'ריבית יומית'!D4784,'ריבית יומית'!G4784)</f>
        <v>1.0738622586670132E-4</v>
      </c>
      <c r="G4790" s="43">
        <f t="shared" si="520"/>
        <v>1.0738622586670132E-4</v>
      </c>
      <c r="H4790" s="29">
        <f t="shared" si="521"/>
        <v>1.2892348008905878</v>
      </c>
      <c r="I4790" s="30">
        <f>VLOOKUP(B4789,'מדדים וריביות'!B:C,2)</f>
        <v>27875693.0262837</v>
      </c>
      <c r="K4790" s="39">
        <f t="shared" si="522"/>
        <v>0</v>
      </c>
      <c r="L4790" s="39">
        <f t="shared" si="523"/>
        <v>0</v>
      </c>
      <c r="M4790" s="39">
        <f t="shared" si="524"/>
        <v>0</v>
      </c>
      <c r="N4790" s="41">
        <f t="shared" si="526"/>
        <v>0</v>
      </c>
    </row>
    <row r="4791" spans="2:14">
      <c r="B4791" s="1">
        <v>37656</v>
      </c>
      <c r="C4791" s="1">
        <f t="shared" si="525"/>
        <v>37653</v>
      </c>
      <c r="E4791" s="42">
        <f>IF(DAY(B4791)&gt;14,VLOOKUP(DATE(YEAR(C4791),MONTH(C4791)-1,DAY(1)),'מדדים וריביות'!B:C,2,FALSE),VLOOKUP(DATE(YEAR(C4791),MONTH(C4791)-2,DAY(1)),'מדדים וריביות'!B:C,2,FALSE))</f>
        <v>27714528.687557202</v>
      </c>
      <c r="F4791" s="43">
        <f>IF($B$5=1,'ריבית יומית'!D4785,'ריבית יומית'!G4785)</f>
        <v>1.0738622586670132E-4</v>
      </c>
      <c r="G4791" s="43">
        <f t="shared" si="520"/>
        <v>1.0738622586670132E-4</v>
      </c>
      <c r="H4791" s="29">
        <f t="shared" si="521"/>
        <v>1.2890963696966677</v>
      </c>
      <c r="I4791" s="30">
        <f>VLOOKUP(B4790,'מדדים וריביות'!B:C,2)</f>
        <v>27875693.0262837</v>
      </c>
      <c r="K4791" s="39">
        <f t="shared" si="522"/>
        <v>0</v>
      </c>
      <c r="L4791" s="39">
        <f t="shared" si="523"/>
        <v>0</v>
      </c>
      <c r="M4791" s="39">
        <f t="shared" si="524"/>
        <v>0</v>
      </c>
      <c r="N4791" s="41">
        <f t="shared" si="526"/>
        <v>0</v>
      </c>
    </row>
    <row r="4792" spans="2:14">
      <c r="B4792" s="1">
        <v>37657</v>
      </c>
      <c r="C4792" s="1">
        <f t="shared" si="525"/>
        <v>37653</v>
      </c>
      <c r="E4792" s="42">
        <f>IF(DAY(B4792)&gt;14,VLOOKUP(DATE(YEAR(C4792),MONTH(C4792)-1,DAY(1)),'מדדים וריביות'!B:C,2,FALSE),VLOOKUP(DATE(YEAR(C4792),MONTH(C4792)-2,DAY(1)),'מדדים וריביות'!B:C,2,FALSE))</f>
        <v>27714528.687557202</v>
      </c>
      <c r="F4792" s="43">
        <f>IF($B$5=1,'ריבית יומית'!D4786,'ריבית יומית'!G4786)</f>
        <v>1.0738622586670132E-4</v>
      </c>
      <c r="G4792" s="43">
        <f t="shared" si="520"/>
        <v>1.0738622586670132E-4</v>
      </c>
      <c r="H4792" s="29">
        <f t="shared" si="521"/>
        <v>1.2889579533667548</v>
      </c>
      <c r="I4792" s="30">
        <f>VLOOKUP(B4791,'מדדים וריביות'!B:C,2)</f>
        <v>27875693.0262837</v>
      </c>
      <c r="K4792" s="39">
        <f t="shared" si="522"/>
        <v>0</v>
      </c>
      <c r="L4792" s="39">
        <f t="shared" si="523"/>
        <v>0</v>
      </c>
      <c r="M4792" s="39">
        <f t="shared" si="524"/>
        <v>0</v>
      </c>
      <c r="N4792" s="41">
        <f t="shared" si="526"/>
        <v>0</v>
      </c>
    </row>
    <row r="4793" spans="2:14">
      <c r="B4793" s="1">
        <v>37658</v>
      </c>
      <c r="C4793" s="1">
        <f t="shared" si="525"/>
        <v>37653</v>
      </c>
      <c r="E4793" s="42">
        <f>IF(DAY(B4793)&gt;14,VLOOKUP(DATE(YEAR(C4793),MONTH(C4793)-1,DAY(1)),'מדדים וריביות'!B:C,2,FALSE),VLOOKUP(DATE(YEAR(C4793),MONTH(C4793)-2,DAY(1)),'מדדים וריביות'!B:C,2,FALSE))</f>
        <v>27714528.687557202</v>
      </c>
      <c r="F4793" s="43">
        <f>IF($B$5=1,'ריבית יומית'!D4787,'ריבית יומית'!G4787)</f>
        <v>1.0738622586670132E-4</v>
      </c>
      <c r="G4793" s="43">
        <f t="shared" si="520"/>
        <v>1.0738622586670132E-4</v>
      </c>
      <c r="H4793" s="29">
        <f t="shared" si="521"/>
        <v>1.2888195518992531</v>
      </c>
      <c r="I4793" s="30">
        <f>VLOOKUP(B4792,'מדדים וריביות'!B:C,2)</f>
        <v>27875693.0262837</v>
      </c>
      <c r="K4793" s="39">
        <f t="shared" si="522"/>
        <v>0</v>
      </c>
      <c r="L4793" s="39">
        <f t="shared" si="523"/>
        <v>0</v>
      </c>
      <c r="M4793" s="39">
        <f t="shared" si="524"/>
        <v>0</v>
      </c>
      <c r="N4793" s="41">
        <f t="shared" si="526"/>
        <v>0</v>
      </c>
    </row>
    <row r="4794" spans="2:14">
      <c r="B4794" s="1">
        <v>37659</v>
      </c>
      <c r="C4794" s="1">
        <f t="shared" si="525"/>
        <v>37653</v>
      </c>
      <c r="E4794" s="42">
        <f>IF(DAY(B4794)&gt;14,VLOOKUP(DATE(YEAR(C4794),MONTH(C4794)-1,DAY(1)),'מדדים וריביות'!B:C,2,FALSE),VLOOKUP(DATE(YEAR(C4794),MONTH(C4794)-2,DAY(1)),'מדדים וריביות'!B:C,2,FALSE))</f>
        <v>27714528.687557202</v>
      </c>
      <c r="F4794" s="43">
        <f>IF($B$5=1,'ריבית יומית'!D4788,'ריבית יומית'!G4788)</f>
        <v>1.0738622586670132E-4</v>
      </c>
      <c r="G4794" s="43">
        <f t="shared" si="520"/>
        <v>1.0738622586670132E-4</v>
      </c>
      <c r="H4794" s="29">
        <f t="shared" si="521"/>
        <v>1.2886811652925669</v>
      </c>
      <c r="I4794" s="30">
        <f>VLOOKUP(B4793,'מדדים וריביות'!B:C,2)</f>
        <v>27875693.0262837</v>
      </c>
      <c r="K4794" s="39">
        <f t="shared" si="522"/>
        <v>0</v>
      </c>
      <c r="L4794" s="39">
        <f t="shared" si="523"/>
        <v>0</v>
      </c>
      <c r="M4794" s="39">
        <f t="shared" si="524"/>
        <v>0</v>
      </c>
      <c r="N4794" s="41">
        <f t="shared" si="526"/>
        <v>0</v>
      </c>
    </row>
    <row r="4795" spans="2:14">
      <c r="B4795" s="1">
        <v>37660</v>
      </c>
      <c r="C4795" s="1">
        <f t="shared" si="525"/>
        <v>37653</v>
      </c>
      <c r="E4795" s="42">
        <f>IF(DAY(B4795)&gt;14,VLOOKUP(DATE(YEAR(C4795),MONTH(C4795)-1,DAY(1)),'מדדים וריביות'!B:C,2,FALSE),VLOOKUP(DATE(YEAR(C4795),MONTH(C4795)-2,DAY(1)),'מדדים וריביות'!B:C,2,FALSE))</f>
        <v>27714528.687557202</v>
      </c>
      <c r="F4795" s="43">
        <f>IF($B$5=1,'ריבית יומית'!D4789,'ריבית יומית'!G4789)</f>
        <v>1.0738622586670132E-4</v>
      </c>
      <c r="G4795" s="43">
        <f t="shared" si="520"/>
        <v>1.0738622586670132E-4</v>
      </c>
      <c r="H4795" s="29">
        <f t="shared" si="521"/>
        <v>1.2885427935451004</v>
      </c>
      <c r="I4795" s="30">
        <f>VLOOKUP(B4794,'מדדים וריביות'!B:C,2)</f>
        <v>27875693.0262837</v>
      </c>
      <c r="K4795" s="39">
        <f t="shared" si="522"/>
        <v>0</v>
      </c>
      <c r="L4795" s="39">
        <f t="shared" si="523"/>
        <v>0</v>
      </c>
      <c r="M4795" s="39">
        <f t="shared" si="524"/>
        <v>0</v>
      </c>
      <c r="N4795" s="41">
        <f t="shared" si="526"/>
        <v>0</v>
      </c>
    </row>
    <row r="4796" spans="2:14">
      <c r="B4796" s="1">
        <v>37661</v>
      </c>
      <c r="C4796" s="1">
        <f t="shared" si="525"/>
        <v>37653</v>
      </c>
      <c r="E4796" s="42">
        <f>IF(DAY(B4796)&gt;14,VLOOKUP(DATE(YEAR(C4796),MONTH(C4796)-1,DAY(1)),'מדדים וריביות'!B:C,2,FALSE),VLOOKUP(DATE(YEAR(C4796),MONTH(C4796)-2,DAY(1)),'מדדים וריביות'!B:C,2,FALSE))</f>
        <v>27714528.687557202</v>
      </c>
      <c r="F4796" s="43">
        <f>IF($B$5=1,'ריבית יומית'!D4790,'ריבית יומית'!G4790)</f>
        <v>1.0738622586670132E-4</v>
      </c>
      <c r="G4796" s="43">
        <f t="shared" si="520"/>
        <v>1.0738622586670132E-4</v>
      </c>
      <c r="H4796" s="29">
        <f t="shared" si="521"/>
        <v>1.2884044366552581</v>
      </c>
      <c r="I4796" s="30">
        <f>VLOOKUP(B4795,'מדדים וריביות'!B:C,2)</f>
        <v>27875693.0262837</v>
      </c>
      <c r="K4796" s="39">
        <f t="shared" si="522"/>
        <v>0</v>
      </c>
      <c r="L4796" s="39">
        <f t="shared" si="523"/>
        <v>0</v>
      </c>
      <c r="M4796" s="39">
        <f t="shared" si="524"/>
        <v>0</v>
      </c>
      <c r="N4796" s="41">
        <f t="shared" si="526"/>
        <v>0</v>
      </c>
    </row>
    <row r="4797" spans="2:14">
      <c r="B4797" s="1">
        <v>37662</v>
      </c>
      <c r="C4797" s="1">
        <f t="shared" si="525"/>
        <v>37653</v>
      </c>
      <c r="E4797" s="42">
        <f>IF(DAY(B4797)&gt;14,VLOOKUP(DATE(YEAR(C4797),MONTH(C4797)-1,DAY(1)),'מדדים וריביות'!B:C,2,FALSE),VLOOKUP(DATE(YEAR(C4797),MONTH(C4797)-2,DAY(1)),'מדדים וריביות'!B:C,2,FALSE))</f>
        <v>27714528.687557202</v>
      </c>
      <c r="F4797" s="43">
        <f>IF($B$5=1,'ריבית יומית'!D4791,'ריבית יומית'!G4791)</f>
        <v>1.0738622586670132E-4</v>
      </c>
      <c r="G4797" s="43">
        <f t="shared" si="520"/>
        <v>1.0738622586670132E-4</v>
      </c>
      <c r="H4797" s="29">
        <f t="shared" si="521"/>
        <v>1.2882660946214446</v>
      </c>
      <c r="I4797" s="30">
        <f>VLOOKUP(B4796,'מדדים וריביות'!B:C,2)</f>
        <v>27875693.0262837</v>
      </c>
      <c r="K4797" s="39">
        <f t="shared" si="522"/>
        <v>0</v>
      </c>
      <c r="L4797" s="39">
        <f t="shared" si="523"/>
        <v>0</v>
      </c>
      <c r="M4797" s="39">
        <f t="shared" si="524"/>
        <v>0</v>
      </c>
      <c r="N4797" s="41">
        <f t="shared" si="526"/>
        <v>0</v>
      </c>
    </row>
    <row r="4798" spans="2:14">
      <c r="B4798" s="1">
        <v>37663</v>
      </c>
      <c r="C4798" s="1">
        <f t="shared" si="525"/>
        <v>37653</v>
      </c>
      <c r="E4798" s="42">
        <f>IF(DAY(B4798)&gt;14,VLOOKUP(DATE(YEAR(C4798),MONTH(C4798)-1,DAY(1)),'מדדים וריביות'!B:C,2,FALSE),VLOOKUP(DATE(YEAR(C4798),MONTH(C4798)-2,DAY(1)),'מדדים וריביות'!B:C,2,FALSE))</f>
        <v>27714528.687557202</v>
      </c>
      <c r="F4798" s="43">
        <f>IF($B$5=1,'ריבית יומית'!D4792,'ריבית יומית'!G4792)</f>
        <v>1.0738622586670132E-4</v>
      </c>
      <c r="G4798" s="43">
        <f t="shared" si="520"/>
        <v>1.0738622586670132E-4</v>
      </c>
      <c r="H4798" s="29">
        <f t="shared" si="521"/>
        <v>1.2881277674420648</v>
      </c>
      <c r="I4798" s="30">
        <f>VLOOKUP(B4797,'מדדים וריביות'!B:C,2)</f>
        <v>27875693.0262837</v>
      </c>
      <c r="K4798" s="39">
        <f t="shared" si="522"/>
        <v>0</v>
      </c>
      <c r="L4798" s="39">
        <f t="shared" si="523"/>
        <v>0</v>
      </c>
      <c r="M4798" s="39">
        <f t="shared" si="524"/>
        <v>0</v>
      </c>
      <c r="N4798" s="41">
        <f t="shared" si="526"/>
        <v>0</v>
      </c>
    </row>
    <row r="4799" spans="2:14">
      <c r="B4799" s="1">
        <v>37664</v>
      </c>
      <c r="C4799" s="1">
        <f t="shared" si="525"/>
        <v>37653</v>
      </c>
      <c r="E4799" s="42">
        <f>IF(DAY(B4799)&gt;14,VLOOKUP(DATE(YEAR(C4799),MONTH(C4799)-1,DAY(1)),'מדדים וריביות'!B:C,2,FALSE),VLOOKUP(DATE(YEAR(C4799),MONTH(C4799)-2,DAY(1)),'מדדים וריביות'!B:C,2,FALSE))</f>
        <v>27714528.687557202</v>
      </c>
      <c r="F4799" s="43">
        <f>IF($B$5=1,'ריבית יומית'!D4793,'ריבית יומית'!G4793)</f>
        <v>1.0738622586670132E-4</v>
      </c>
      <c r="G4799" s="43">
        <f t="shared" si="520"/>
        <v>1.0738622586670132E-4</v>
      </c>
      <c r="H4799" s="29">
        <f t="shared" si="521"/>
        <v>1.2879894551155238</v>
      </c>
      <c r="I4799" s="30">
        <f>VLOOKUP(B4798,'מדדים וריביות'!B:C,2)</f>
        <v>27875693.0262837</v>
      </c>
      <c r="K4799" s="39">
        <f t="shared" si="522"/>
        <v>0</v>
      </c>
      <c r="L4799" s="39">
        <f t="shared" si="523"/>
        <v>0</v>
      </c>
      <c r="M4799" s="39">
        <f t="shared" si="524"/>
        <v>0</v>
      </c>
      <c r="N4799" s="41">
        <f t="shared" si="526"/>
        <v>0</v>
      </c>
    </row>
    <row r="4800" spans="2:14">
      <c r="B4800" s="1">
        <v>37665</v>
      </c>
      <c r="C4800" s="1">
        <f t="shared" si="525"/>
        <v>37653</v>
      </c>
      <c r="E4800" s="42">
        <f>IF(DAY(B4800)&gt;14,VLOOKUP(DATE(YEAR(C4800),MONTH(C4800)-1,DAY(1)),'מדדים וריביות'!B:C,2,FALSE),VLOOKUP(DATE(YEAR(C4800),MONTH(C4800)-2,DAY(1)),'מדדים וריביות'!B:C,2,FALSE))</f>
        <v>27714528.687557202</v>
      </c>
      <c r="F4800" s="43">
        <f>IF($B$5=1,'ריבית יומית'!D4794,'ריבית יומית'!G4794)</f>
        <v>1.0738622586670132E-4</v>
      </c>
      <c r="G4800" s="43">
        <f t="shared" si="520"/>
        <v>1.0738622586670132E-4</v>
      </c>
      <c r="H4800" s="29">
        <f t="shared" si="521"/>
        <v>1.2878511576402267</v>
      </c>
      <c r="I4800" s="30">
        <f>VLOOKUP(B4799,'מדדים וריביות'!B:C,2)</f>
        <v>27875693.0262837</v>
      </c>
      <c r="K4800" s="39">
        <f t="shared" si="522"/>
        <v>0</v>
      </c>
      <c r="L4800" s="39">
        <f t="shared" si="523"/>
        <v>0</v>
      </c>
      <c r="M4800" s="39">
        <f t="shared" si="524"/>
        <v>0</v>
      </c>
      <c r="N4800" s="41">
        <f t="shared" si="526"/>
        <v>0</v>
      </c>
    </row>
    <row r="4801" spans="2:14">
      <c r="B4801" s="1">
        <v>37666</v>
      </c>
      <c r="C4801" s="1">
        <f t="shared" si="525"/>
        <v>37653</v>
      </c>
      <c r="E4801" s="42">
        <f>IF(DAY(B4801)&gt;14,VLOOKUP(DATE(YEAR(C4801),MONTH(C4801)-1,DAY(1)),'מדדים וריביות'!B:C,2,FALSE),VLOOKUP(DATE(YEAR(C4801),MONTH(C4801)-2,DAY(1)),'מדדים וריביות'!B:C,2,FALSE))</f>
        <v>27714528.687557202</v>
      </c>
      <c r="F4801" s="43">
        <f>IF($B$5=1,'ריבית יומית'!D4795,'ריבית יומית'!G4795)</f>
        <v>1.0738622586670132E-4</v>
      </c>
      <c r="G4801" s="43">
        <f t="shared" si="520"/>
        <v>1.0738622586670132E-4</v>
      </c>
      <c r="H4801" s="29">
        <f t="shared" si="521"/>
        <v>1.287712875014579</v>
      </c>
      <c r="I4801" s="30">
        <f>VLOOKUP(B4800,'מדדים וריביות'!B:C,2)</f>
        <v>27875693.0262837</v>
      </c>
      <c r="K4801" s="39">
        <f t="shared" si="522"/>
        <v>0</v>
      </c>
      <c r="L4801" s="39">
        <f t="shared" si="523"/>
        <v>0</v>
      </c>
      <c r="M4801" s="39">
        <f t="shared" si="524"/>
        <v>0</v>
      </c>
      <c r="N4801" s="41">
        <f t="shared" si="526"/>
        <v>0</v>
      </c>
    </row>
    <row r="4802" spans="2:14">
      <c r="B4802" s="1">
        <v>37667</v>
      </c>
      <c r="C4802" s="1">
        <f t="shared" si="525"/>
        <v>37653</v>
      </c>
      <c r="E4802" s="42">
        <f>IF(DAY(B4802)&gt;14,VLOOKUP(DATE(YEAR(C4802),MONTH(C4802)-1,DAY(1)),'מדדים וריביות'!B:C,2,FALSE),VLOOKUP(DATE(YEAR(C4802),MONTH(C4802)-2,DAY(1)),'מדדים וריביות'!B:C,2,FALSE))</f>
        <v>27766269.304885101</v>
      </c>
      <c r="F4802" s="43">
        <f>IF($B$5=1,'ריבית יומית'!D4796,'ריבית יומית'!G4796)</f>
        <v>1.0738622586670132E-4</v>
      </c>
      <c r="G4802" s="43">
        <f t="shared" si="520"/>
        <v>1.0738622586670132E-4</v>
      </c>
      <c r="H4802" s="29">
        <f t="shared" si="521"/>
        <v>1.287574607236986</v>
      </c>
      <c r="I4802" s="30">
        <f>VLOOKUP(B4801,'מדדים וריביות'!B:C,2)</f>
        <v>27875693.0262837</v>
      </c>
      <c r="K4802" s="39">
        <f t="shared" si="522"/>
        <v>0</v>
      </c>
      <c r="L4802" s="39">
        <f t="shared" si="523"/>
        <v>0</v>
      </c>
      <c r="M4802" s="39">
        <f t="shared" si="524"/>
        <v>0</v>
      </c>
      <c r="N4802" s="41">
        <f t="shared" si="526"/>
        <v>0</v>
      </c>
    </row>
    <row r="4803" spans="2:14">
      <c r="B4803" s="1">
        <v>37668</v>
      </c>
      <c r="C4803" s="1">
        <f t="shared" si="525"/>
        <v>37653</v>
      </c>
      <c r="E4803" s="42">
        <f>IF(DAY(B4803)&gt;14,VLOOKUP(DATE(YEAR(C4803),MONTH(C4803)-1,DAY(1)),'מדדים וריביות'!B:C,2,FALSE),VLOOKUP(DATE(YEAR(C4803),MONTH(C4803)-2,DAY(1)),'מדדים וריביות'!B:C,2,FALSE))</f>
        <v>27766269.304885101</v>
      </c>
      <c r="F4803" s="43">
        <f>IF($B$5=1,'ריבית יומית'!D4797,'ריבית יומית'!G4797)</f>
        <v>1.0738622586670132E-4</v>
      </c>
      <c r="G4803" s="43">
        <f t="shared" si="520"/>
        <v>1.0738622586670132E-4</v>
      </c>
      <c r="H4803" s="29">
        <f t="shared" si="521"/>
        <v>1.2874363543058536</v>
      </c>
      <c r="I4803" s="30">
        <f>VLOOKUP(B4802,'מדדים וריביות'!B:C,2)</f>
        <v>27875693.0262837</v>
      </c>
      <c r="K4803" s="39">
        <f t="shared" si="522"/>
        <v>0</v>
      </c>
      <c r="L4803" s="39">
        <f t="shared" si="523"/>
        <v>0</v>
      </c>
      <c r="M4803" s="39">
        <f t="shared" si="524"/>
        <v>0</v>
      </c>
      <c r="N4803" s="41">
        <f t="shared" si="526"/>
        <v>0</v>
      </c>
    </row>
    <row r="4804" spans="2:14">
      <c r="B4804" s="1">
        <v>37669</v>
      </c>
      <c r="C4804" s="1">
        <f t="shared" si="525"/>
        <v>37653</v>
      </c>
      <c r="E4804" s="42">
        <f>IF(DAY(B4804)&gt;14,VLOOKUP(DATE(YEAR(C4804),MONTH(C4804)-1,DAY(1)),'מדדים וריביות'!B:C,2,FALSE),VLOOKUP(DATE(YEAR(C4804),MONTH(C4804)-2,DAY(1)),'מדדים וריביות'!B:C,2,FALSE))</f>
        <v>27766269.304885101</v>
      </c>
      <c r="F4804" s="43">
        <f>IF($B$5=1,'ריבית יומית'!D4798,'ריבית יומית'!G4798)</f>
        <v>1.0738622586670132E-4</v>
      </c>
      <c r="G4804" s="43">
        <f t="shared" si="520"/>
        <v>1.0738622586670132E-4</v>
      </c>
      <c r="H4804" s="29">
        <f t="shared" si="521"/>
        <v>1.2872981162195873</v>
      </c>
      <c r="I4804" s="30">
        <f>VLOOKUP(B4803,'מדדים וריביות'!B:C,2)</f>
        <v>27875693.0262837</v>
      </c>
      <c r="K4804" s="39">
        <f t="shared" si="522"/>
        <v>0</v>
      </c>
      <c r="L4804" s="39">
        <f t="shared" si="523"/>
        <v>0</v>
      </c>
      <c r="M4804" s="39">
        <f t="shared" si="524"/>
        <v>0</v>
      </c>
      <c r="N4804" s="41">
        <f t="shared" si="526"/>
        <v>0</v>
      </c>
    </row>
    <row r="4805" spans="2:14">
      <c r="B4805" s="1">
        <v>37670</v>
      </c>
      <c r="C4805" s="1">
        <f t="shared" si="525"/>
        <v>37653</v>
      </c>
      <c r="E4805" s="42">
        <f>IF(DAY(B4805)&gt;14,VLOOKUP(DATE(YEAR(C4805),MONTH(C4805)-1,DAY(1)),'מדדים וריביות'!B:C,2,FALSE),VLOOKUP(DATE(YEAR(C4805),MONTH(C4805)-2,DAY(1)),'מדדים וריביות'!B:C,2,FALSE))</f>
        <v>27766269.304885101</v>
      </c>
      <c r="F4805" s="43">
        <f>IF($B$5=1,'ריבית יומית'!D4799,'ריבית יומית'!G4799)</f>
        <v>1.0738622586670132E-4</v>
      </c>
      <c r="G4805" s="43">
        <f t="shared" si="520"/>
        <v>1.0738622586670132E-4</v>
      </c>
      <c r="H4805" s="29">
        <f t="shared" si="521"/>
        <v>1.2871598929765935</v>
      </c>
      <c r="I4805" s="30">
        <f>VLOOKUP(B4804,'מדדים וריביות'!B:C,2)</f>
        <v>27875693.0262837</v>
      </c>
      <c r="K4805" s="39">
        <f t="shared" si="522"/>
        <v>0</v>
      </c>
      <c r="L4805" s="39">
        <f t="shared" si="523"/>
        <v>0</v>
      </c>
      <c r="M4805" s="39">
        <f t="shared" si="524"/>
        <v>0</v>
      </c>
      <c r="N4805" s="41">
        <f t="shared" si="526"/>
        <v>0</v>
      </c>
    </row>
    <row r="4806" spans="2:14">
      <c r="B4806" s="1">
        <v>37671</v>
      </c>
      <c r="C4806" s="1">
        <f t="shared" si="525"/>
        <v>37653</v>
      </c>
      <c r="E4806" s="42">
        <f>IF(DAY(B4806)&gt;14,VLOOKUP(DATE(YEAR(C4806),MONTH(C4806)-1,DAY(1)),'מדדים וריביות'!B:C,2,FALSE),VLOOKUP(DATE(YEAR(C4806),MONTH(C4806)-2,DAY(1)),'מדדים וריביות'!B:C,2,FALSE))</f>
        <v>27766269.304885101</v>
      </c>
      <c r="F4806" s="43">
        <f>IF($B$5=1,'ריבית יומית'!D4800,'ריבית יומית'!G4800)</f>
        <v>1.0738622586670132E-4</v>
      </c>
      <c r="G4806" s="43">
        <f t="shared" si="520"/>
        <v>1.0738622586670132E-4</v>
      </c>
      <c r="H4806" s="29">
        <f t="shared" si="521"/>
        <v>1.2870216845752784</v>
      </c>
      <c r="I4806" s="30">
        <f>VLOOKUP(B4805,'מדדים וריביות'!B:C,2)</f>
        <v>27875693.0262837</v>
      </c>
      <c r="K4806" s="39">
        <f t="shared" si="522"/>
        <v>0</v>
      </c>
      <c r="L4806" s="39">
        <f t="shared" si="523"/>
        <v>0</v>
      </c>
      <c r="M4806" s="39">
        <f t="shared" si="524"/>
        <v>0</v>
      </c>
      <c r="N4806" s="41">
        <f t="shared" si="526"/>
        <v>0</v>
      </c>
    </row>
    <row r="4807" spans="2:14">
      <c r="B4807" s="1">
        <v>37672</v>
      </c>
      <c r="C4807" s="1">
        <f t="shared" si="525"/>
        <v>37653</v>
      </c>
      <c r="E4807" s="42">
        <f>IF(DAY(B4807)&gt;14,VLOOKUP(DATE(YEAR(C4807),MONTH(C4807)-1,DAY(1)),'מדדים וריביות'!B:C,2,FALSE),VLOOKUP(DATE(YEAR(C4807),MONTH(C4807)-2,DAY(1)),'מדדים וריביות'!B:C,2,FALSE))</f>
        <v>27766269.304885101</v>
      </c>
      <c r="F4807" s="43">
        <f>IF($B$5=1,'ריבית יומית'!D4801,'ריבית יומית'!G4801)</f>
        <v>1.0738622586670132E-4</v>
      </c>
      <c r="G4807" s="43">
        <f t="shared" si="520"/>
        <v>1.0738622586670132E-4</v>
      </c>
      <c r="H4807" s="29">
        <f t="shared" si="521"/>
        <v>1.2868834910140483</v>
      </c>
      <c r="I4807" s="30">
        <f>VLOOKUP(B4806,'מדדים וריביות'!B:C,2)</f>
        <v>27875693.0262837</v>
      </c>
      <c r="K4807" s="39">
        <f t="shared" si="522"/>
        <v>0</v>
      </c>
      <c r="L4807" s="39">
        <f t="shared" si="523"/>
        <v>0</v>
      </c>
      <c r="M4807" s="39">
        <f t="shared" si="524"/>
        <v>0</v>
      </c>
      <c r="N4807" s="41">
        <f t="shared" si="526"/>
        <v>0</v>
      </c>
    </row>
    <row r="4808" spans="2:14">
      <c r="B4808" s="1">
        <v>37673</v>
      </c>
      <c r="C4808" s="1">
        <f t="shared" si="525"/>
        <v>37653</v>
      </c>
      <c r="E4808" s="42">
        <f>IF(DAY(B4808)&gt;14,VLOOKUP(DATE(YEAR(C4808),MONTH(C4808)-1,DAY(1)),'מדדים וריביות'!B:C,2,FALSE),VLOOKUP(DATE(YEAR(C4808),MONTH(C4808)-2,DAY(1)),'מדדים וריביות'!B:C,2,FALSE))</f>
        <v>27766269.304885101</v>
      </c>
      <c r="F4808" s="43">
        <f>IF($B$5=1,'ריבית יומית'!D4802,'ריבית יומית'!G4802)</f>
        <v>1.0738622586670132E-4</v>
      </c>
      <c r="G4808" s="43">
        <f t="shared" si="520"/>
        <v>1.0738622586670132E-4</v>
      </c>
      <c r="H4808" s="29">
        <f t="shared" si="521"/>
        <v>1.2867453122913097</v>
      </c>
      <c r="I4808" s="30">
        <f>VLOOKUP(B4807,'מדדים וריביות'!B:C,2)</f>
        <v>27875693.0262837</v>
      </c>
      <c r="K4808" s="39">
        <f t="shared" si="522"/>
        <v>0</v>
      </c>
      <c r="L4808" s="39">
        <f t="shared" si="523"/>
        <v>0</v>
      </c>
      <c r="M4808" s="39">
        <f t="shared" si="524"/>
        <v>0</v>
      </c>
      <c r="N4808" s="41">
        <f t="shared" si="526"/>
        <v>0</v>
      </c>
    </row>
    <row r="4809" spans="2:14">
      <c r="B4809" s="1">
        <v>37674</v>
      </c>
      <c r="C4809" s="1">
        <f t="shared" si="525"/>
        <v>37653</v>
      </c>
      <c r="E4809" s="42">
        <f>IF(DAY(B4809)&gt;14,VLOOKUP(DATE(YEAR(C4809),MONTH(C4809)-1,DAY(1)),'מדדים וריביות'!B:C,2,FALSE),VLOOKUP(DATE(YEAR(C4809),MONTH(C4809)-2,DAY(1)),'מדדים וריביות'!B:C,2,FALSE))</f>
        <v>27766269.304885101</v>
      </c>
      <c r="F4809" s="43">
        <f>IF($B$5=1,'ריבית יומית'!D4803,'ריבית יומית'!G4803)</f>
        <v>1.0738622586670132E-4</v>
      </c>
      <c r="G4809" s="43">
        <f t="shared" ref="G4809:G4872" si="527">IF(B4809&gt;$B$2,0,F4809)</f>
        <v>1.0738622586670132E-4</v>
      </c>
      <c r="H4809" s="29">
        <f t="shared" ref="H4809:H4872" si="528">H4810*(1+G4809)</f>
        <v>1.2866071484054693</v>
      </c>
      <c r="I4809" s="30">
        <f>VLOOKUP(B4808,'מדדים וריביות'!B:C,2)</f>
        <v>27875693.0262837</v>
      </c>
      <c r="K4809" s="39">
        <f t="shared" ref="K4809:K4872" si="529">$B$4/E4809*D4809-D4809</f>
        <v>0</v>
      </c>
      <c r="L4809" s="39">
        <f t="shared" ref="L4809:L4872" si="530">H4810*D4809-D4809</f>
        <v>0</v>
      </c>
      <c r="M4809" s="39">
        <f t="shared" ref="M4809:M4872" si="531">$B$4/E4809*L4809-L4809</f>
        <v>0</v>
      </c>
      <c r="N4809" s="41">
        <f t="shared" si="526"/>
        <v>0</v>
      </c>
    </row>
    <row r="4810" spans="2:14">
      <c r="B4810" s="1">
        <v>37675</v>
      </c>
      <c r="C4810" s="1">
        <f t="shared" ref="C4810:C4873" si="532">DATE(YEAR(B4810),MONTH(B4810),DAY(1))</f>
        <v>37653</v>
      </c>
      <c r="E4810" s="42">
        <f>IF(DAY(B4810)&gt;14,VLOOKUP(DATE(YEAR(C4810),MONTH(C4810)-1,DAY(1)),'מדדים וריביות'!B:C,2,FALSE),VLOOKUP(DATE(YEAR(C4810),MONTH(C4810)-2,DAY(1)),'מדדים וריביות'!B:C,2,FALSE))</f>
        <v>27766269.304885101</v>
      </c>
      <c r="F4810" s="43">
        <f>IF($B$5=1,'ריבית יומית'!D4804,'ריבית יומית'!G4804)</f>
        <v>1.0738622586670132E-4</v>
      </c>
      <c r="G4810" s="43">
        <f t="shared" si="527"/>
        <v>1.0738622586670132E-4</v>
      </c>
      <c r="H4810" s="29">
        <f t="shared" si="528"/>
        <v>1.2864689993549341</v>
      </c>
      <c r="I4810" s="30">
        <f>VLOOKUP(B4809,'מדדים וריביות'!B:C,2)</f>
        <v>27875693.0262837</v>
      </c>
      <c r="K4810" s="39">
        <f t="shared" si="529"/>
        <v>0</v>
      </c>
      <c r="L4810" s="39">
        <f t="shared" si="530"/>
        <v>0</v>
      </c>
      <c r="M4810" s="39">
        <f t="shared" si="531"/>
        <v>0</v>
      </c>
      <c r="N4810" s="41">
        <f t="shared" ref="N4810:N4873" si="533">SUM(K4810:M4810)</f>
        <v>0</v>
      </c>
    </row>
    <row r="4811" spans="2:14">
      <c r="B4811" s="1">
        <v>37676</v>
      </c>
      <c r="C4811" s="1">
        <f t="shared" si="532"/>
        <v>37653</v>
      </c>
      <c r="E4811" s="42">
        <f>IF(DAY(B4811)&gt;14,VLOOKUP(DATE(YEAR(C4811),MONTH(C4811)-1,DAY(1)),'מדדים וריביות'!B:C,2,FALSE),VLOOKUP(DATE(YEAR(C4811),MONTH(C4811)-2,DAY(1)),'מדדים וריביות'!B:C,2,FALSE))</f>
        <v>27766269.304885101</v>
      </c>
      <c r="F4811" s="43">
        <f>IF($B$5=1,'ריבית יומית'!D4805,'ריבית יומית'!G4805)</f>
        <v>1.0738622586670132E-4</v>
      </c>
      <c r="G4811" s="43">
        <f t="shared" si="527"/>
        <v>1.0738622586670132E-4</v>
      </c>
      <c r="H4811" s="29">
        <f t="shared" si="528"/>
        <v>1.2863308651381111</v>
      </c>
      <c r="I4811" s="30">
        <f>VLOOKUP(B4810,'מדדים וריביות'!B:C,2)</f>
        <v>27875693.0262837</v>
      </c>
      <c r="K4811" s="39">
        <f t="shared" si="529"/>
        <v>0</v>
      </c>
      <c r="L4811" s="39">
        <f t="shared" si="530"/>
        <v>0</v>
      </c>
      <c r="M4811" s="39">
        <f t="shared" si="531"/>
        <v>0</v>
      </c>
      <c r="N4811" s="41">
        <f t="shared" si="533"/>
        <v>0</v>
      </c>
    </row>
    <row r="4812" spans="2:14">
      <c r="B4812" s="1">
        <v>37677</v>
      </c>
      <c r="C4812" s="1">
        <f t="shared" si="532"/>
        <v>37653</v>
      </c>
      <c r="E4812" s="42">
        <f>IF(DAY(B4812)&gt;14,VLOOKUP(DATE(YEAR(C4812),MONTH(C4812)-1,DAY(1)),'מדדים וריביות'!B:C,2,FALSE),VLOOKUP(DATE(YEAR(C4812),MONTH(C4812)-2,DAY(1)),'מדדים וריביות'!B:C,2,FALSE))</f>
        <v>27766269.304885101</v>
      </c>
      <c r="F4812" s="43">
        <f>IF($B$5=1,'ריבית יומית'!D4806,'ריבית יומית'!G4806)</f>
        <v>1.0738622586670132E-4</v>
      </c>
      <c r="G4812" s="43">
        <f t="shared" si="527"/>
        <v>1.0738622586670132E-4</v>
      </c>
      <c r="H4812" s="29">
        <f t="shared" si="528"/>
        <v>1.2861927457534075</v>
      </c>
      <c r="I4812" s="30">
        <f>VLOOKUP(B4811,'מדדים וריביות'!B:C,2)</f>
        <v>27875693.0262837</v>
      </c>
      <c r="K4812" s="39">
        <f t="shared" si="529"/>
        <v>0</v>
      </c>
      <c r="L4812" s="39">
        <f t="shared" si="530"/>
        <v>0</v>
      </c>
      <c r="M4812" s="39">
        <f t="shared" si="531"/>
        <v>0</v>
      </c>
      <c r="N4812" s="41">
        <f t="shared" si="533"/>
        <v>0</v>
      </c>
    </row>
    <row r="4813" spans="2:14">
      <c r="B4813" s="1">
        <v>37678</v>
      </c>
      <c r="C4813" s="1">
        <f t="shared" si="532"/>
        <v>37653</v>
      </c>
      <c r="E4813" s="42">
        <f>IF(DAY(B4813)&gt;14,VLOOKUP(DATE(YEAR(C4813),MONTH(C4813)-1,DAY(1)),'מדדים וריביות'!B:C,2,FALSE),VLOOKUP(DATE(YEAR(C4813),MONTH(C4813)-2,DAY(1)),'מדדים וריביות'!B:C,2,FALSE))</f>
        <v>27766269.304885101</v>
      </c>
      <c r="F4813" s="43">
        <f>IF($B$5=1,'ריבית יומית'!D4807,'ריבית יומית'!G4807)</f>
        <v>1.0738622586670132E-4</v>
      </c>
      <c r="G4813" s="43">
        <f t="shared" si="527"/>
        <v>1.0738622586670132E-4</v>
      </c>
      <c r="H4813" s="29">
        <f t="shared" si="528"/>
        <v>1.2860546411992306</v>
      </c>
      <c r="I4813" s="30">
        <f>VLOOKUP(B4812,'מדדים וריביות'!B:C,2)</f>
        <v>27875693.0262837</v>
      </c>
      <c r="K4813" s="39">
        <f t="shared" si="529"/>
        <v>0</v>
      </c>
      <c r="L4813" s="39">
        <f t="shared" si="530"/>
        <v>0</v>
      </c>
      <c r="M4813" s="39">
        <f t="shared" si="531"/>
        <v>0</v>
      </c>
      <c r="N4813" s="41">
        <f t="shared" si="533"/>
        <v>0</v>
      </c>
    </row>
    <row r="4814" spans="2:14">
      <c r="B4814" s="1">
        <v>37679</v>
      </c>
      <c r="C4814" s="1">
        <f t="shared" si="532"/>
        <v>37653</v>
      </c>
      <c r="E4814" s="42">
        <f>IF(DAY(B4814)&gt;14,VLOOKUP(DATE(YEAR(C4814),MONTH(C4814)-1,DAY(1)),'מדדים וריביות'!B:C,2,FALSE),VLOOKUP(DATE(YEAR(C4814),MONTH(C4814)-2,DAY(1)),'מדדים וריביות'!B:C,2,FALSE))</f>
        <v>27766269.304885101</v>
      </c>
      <c r="F4814" s="43">
        <f>IF($B$5=1,'ריבית יומית'!D4808,'ריבית יומית'!G4808)</f>
        <v>1.0738622586670132E-4</v>
      </c>
      <c r="G4814" s="43">
        <f t="shared" si="527"/>
        <v>1.0738622586670132E-4</v>
      </c>
      <c r="H4814" s="29">
        <f t="shared" si="528"/>
        <v>1.2859165514739883</v>
      </c>
      <c r="I4814" s="30">
        <f>VLOOKUP(B4813,'מדדים וריביות'!B:C,2)</f>
        <v>27875693.0262837</v>
      </c>
      <c r="K4814" s="39">
        <f t="shared" si="529"/>
        <v>0</v>
      </c>
      <c r="L4814" s="39">
        <f t="shared" si="530"/>
        <v>0</v>
      </c>
      <c r="M4814" s="39">
        <f t="shared" si="531"/>
        <v>0</v>
      </c>
      <c r="N4814" s="41">
        <f t="shared" si="533"/>
        <v>0</v>
      </c>
    </row>
    <row r="4815" spans="2:14">
      <c r="B4815" s="1">
        <v>37680</v>
      </c>
      <c r="C4815" s="1">
        <f t="shared" si="532"/>
        <v>37653</v>
      </c>
      <c r="E4815" s="42">
        <f>IF(DAY(B4815)&gt;14,VLOOKUP(DATE(YEAR(C4815),MONTH(C4815)-1,DAY(1)),'מדדים וריביות'!B:C,2,FALSE),VLOOKUP(DATE(YEAR(C4815),MONTH(C4815)-2,DAY(1)),'מדדים וריביות'!B:C,2,FALSE))</f>
        <v>27766269.304885101</v>
      </c>
      <c r="F4815" s="43">
        <f>IF($B$5=1,'ריבית יומית'!D4809,'ריבית יומית'!G4809)</f>
        <v>1.0738622586670132E-4</v>
      </c>
      <c r="G4815" s="43">
        <f t="shared" si="527"/>
        <v>1.0738622586670132E-4</v>
      </c>
      <c r="H4815" s="29">
        <f t="shared" si="528"/>
        <v>1.2857784765760882</v>
      </c>
      <c r="I4815" s="30">
        <f>VLOOKUP(B4814,'מדדים וריביות'!B:C,2)</f>
        <v>27875693.0262837</v>
      </c>
      <c r="K4815" s="39">
        <f t="shared" si="529"/>
        <v>0</v>
      </c>
      <c r="L4815" s="39">
        <f t="shared" si="530"/>
        <v>0</v>
      </c>
      <c r="M4815" s="39">
        <f t="shared" si="531"/>
        <v>0</v>
      </c>
      <c r="N4815" s="41">
        <f t="shared" si="533"/>
        <v>0</v>
      </c>
    </row>
    <row r="4816" spans="2:14">
      <c r="B4816" s="1">
        <v>37681</v>
      </c>
      <c r="C4816" s="1">
        <f t="shared" si="532"/>
        <v>37681</v>
      </c>
      <c r="E4816" s="42">
        <f>IF(DAY(B4816)&gt;14,VLOOKUP(DATE(YEAR(C4816),MONTH(C4816)-1,DAY(1)),'מדדים וריביות'!B:C,2,FALSE),VLOOKUP(DATE(YEAR(C4816),MONTH(C4816)-2,DAY(1)),'מדדים וריביות'!B:C,2,FALSE))</f>
        <v>27766269.304885101</v>
      </c>
      <c r="F4816" s="43">
        <f>IF($B$5=1,'ריבית יומית'!D4810,'ריבית יומית'!G4810)</f>
        <v>1.0738622586670132E-4</v>
      </c>
      <c r="G4816" s="43">
        <f t="shared" si="527"/>
        <v>1.0738622586670132E-4</v>
      </c>
      <c r="H4816" s="29">
        <f t="shared" si="528"/>
        <v>1.2856404165039381</v>
      </c>
      <c r="I4816" s="30">
        <f>VLOOKUP(B4815,'מדדים וריביות'!B:C,2)</f>
        <v>27875693.0262837</v>
      </c>
      <c r="K4816" s="39">
        <f t="shared" si="529"/>
        <v>0</v>
      </c>
      <c r="L4816" s="39">
        <f t="shared" si="530"/>
        <v>0</v>
      </c>
      <c r="M4816" s="39">
        <f t="shared" si="531"/>
        <v>0</v>
      </c>
      <c r="N4816" s="41">
        <f t="shared" si="533"/>
        <v>0</v>
      </c>
    </row>
    <row r="4817" spans="2:14">
      <c r="B4817" s="1">
        <v>37682</v>
      </c>
      <c r="C4817" s="1">
        <f t="shared" si="532"/>
        <v>37681</v>
      </c>
      <c r="E4817" s="42">
        <f>IF(DAY(B4817)&gt;14,VLOOKUP(DATE(YEAR(C4817),MONTH(C4817)-1,DAY(1)),'מדדים וריביות'!B:C,2,FALSE),VLOOKUP(DATE(YEAR(C4817),MONTH(C4817)-2,DAY(1)),'מדדים וריביות'!B:C,2,FALSE))</f>
        <v>27766269.304885101</v>
      </c>
      <c r="F4817" s="43">
        <f>IF($B$5=1,'ריבית יומית'!D4811,'ריבית יומית'!G4811)</f>
        <v>1.0738622586670132E-4</v>
      </c>
      <c r="G4817" s="43">
        <f t="shared" si="527"/>
        <v>1.0738622586670132E-4</v>
      </c>
      <c r="H4817" s="29">
        <f t="shared" si="528"/>
        <v>1.2855023712559464</v>
      </c>
      <c r="I4817" s="30">
        <f>VLOOKUP(B4816,'מדדים וריביות'!B:C,2)</f>
        <v>27930404.886983</v>
      </c>
      <c r="K4817" s="39">
        <f t="shared" si="529"/>
        <v>0</v>
      </c>
      <c r="L4817" s="39">
        <f t="shared" si="530"/>
        <v>0</v>
      </c>
      <c r="M4817" s="39">
        <f t="shared" si="531"/>
        <v>0</v>
      </c>
      <c r="N4817" s="41">
        <f t="shared" si="533"/>
        <v>0</v>
      </c>
    </row>
    <row r="4818" spans="2:14">
      <c r="B4818" s="1">
        <v>37683</v>
      </c>
      <c r="C4818" s="1">
        <f t="shared" si="532"/>
        <v>37681</v>
      </c>
      <c r="E4818" s="42">
        <f>IF(DAY(B4818)&gt;14,VLOOKUP(DATE(YEAR(C4818),MONTH(C4818)-1,DAY(1)),'מדדים וריביות'!B:C,2,FALSE),VLOOKUP(DATE(YEAR(C4818),MONTH(C4818)-2,DAY(1)),'מדדים וריביות'!B:C,2,FALSE))</f>
        <v>27766269.304885101</v>
      </c>
      <c r="F4818" s="43">
        <f>IF($B$5=1,'ריבית יומית'!D4812,'ריבית יומית'!G4812)</f>
        <v>1.0738622586670132E-4</v>
      </c>
      <c r="G4818" s="43">
        <f t="shared" si="527"/>
        <v>1.0738622586670132E-4</v>
      </c>
      <c r="H4818" s="29">
        <f t="shared" si="528"/>
        <v>1.2853643408305209</v>
      </c>
      <c r="I4818" s="30">
        <f>VLOOKUP(B4817,'מדדים וריביות'!B:C,2)</f>
        <v>27930404.886983</v>
      </c>
      <c r="K4818" s="39">
        <f t="shared" si="529"/>
        <v>0</v>
      </c>
      <c r="L4818" s="39">
        <f t="shared" si="530"/>
        <v>0</v>
      </c>
      <c r="M4818" s="39">
        <f t="shared" si="531"/>
        <v>0</v>
      </c>
      <c r="N4818" s="41">
        <f t="shared" si="533"/>
        <v>0</v>
      </c>
    </row>
    <row r="4819" spans="2:14">
      <c r="B4819" s="1">
        <v>37684</v>
      </c>
      <c r="C4819" s="1">
        <f t="shared" si="532"/>
        <v>37681</v>
      </c>
      <c r="E4819" s="42">
        <f>IF(DAY(B4819)&gt;14,VLOOKUP(DATE(YEAR(C4819),MONTH(C4819)-1,DAY(1)),'מדדים וריביות'!B:C,2,FALSE),VLOOKUP(DATE(YEAR(C4819),MONTH(C4819)-2,DAY(1)),'מדדים וריביות'!B:C,2,FALSE))</f>
        <v>27766269.304885101</v>
      </c>
      <c r="F4819" s="43">
        <f>IF($B$5=1,'ריבית יומית'!D4813,'ריבית יומית'!G4813)</f>
        <v>1.0738622586670132E-4</v>
      </c>
      <c r="G4819" s="43">
        <f t="shared" si="527"/>
        <v>1.0738622586670132E-4</v>
      </c>
      <c r="H4819" s="29">
        <f t="shared" si="528"/>
        <v>1.2852263252260703</v>
      </c>
      <c r="I4819" s="30">
        <f>VLOOKUP(B4818,'מדדים וריביות'!B:C,2)</f>
        <v>27930404.886983</v>
      </c>
      <c r="K4819" s="39">
        <f t="shared" si="529"/>
        <v>0</v>
      </c>
      <c r="L4819" s="39">
        <f t="shared" si="530"/>
        <v>0</v>
      </c>
      <c r="M4819" s="39">
        <f t="shared" si="531"/>
        <v>0</v>
      </c>
      <c r="N4819" s="41">
        <f t="shared" si="533"/>
        <v>0</v>
      </c>
    </row>
    <row r="4820" spans="2:14">
      <c r="B4820" s="1">
        <v>37685</v>
      </c>
      <c r="C4820" s="1">
        <f t="shared" si="532"/>
        <v>37681</v>
      </c>
      <c r="E4820" s="42">
        <f>IF(DAY(B4820)&gt;14,VLOOKUP(DATE(YEAR(C4820),MONTH(C4820)-1,DAY(1)),'מדדים וריביות'!B:C,2,FALSE),VLOOKUP(DATE(YEAR(C4820),MONTH(C4820)-2,DAY(1)),'מדדים וריביות'!B:C,2,FALSE))</f>
        <v>27766269.304885101</v>
      </c>
      <c r="F4820" s="43">
        <f>IF($B$5=1,'ריבית יומית'!D4814,'ריבית יומית'!G4814)</f>
        <v>1.0738622586670132E-4</v>
      </c>
      <c r="G4820" s="43">
        <f t="shared" si="527"/>
        <v>1.0738622586670132E-4</v>
      </c>
      <c r="H4820" s="29">
        <f t="shared" si="528"/>
        <v>1.2850883244410032</v>
      </c>
      <c r="I4820" s="30">
        <f>VLOOKUP(B4819,'מדדים וריביות'!B:C,2)</f>
        <v>27930404.886983</v>
      </c>
      <c r="K4820" s="39">
        <f t="shared" si="529"/>
        <v>0</v>
      </c>
      <c r="L4820" s="39">
        <f t="shared" si="530"/>
        <v>0</v>
      </c>
      <c r="M4820" s="39">
        <f t="shared" si="531"/>
        <v>0</v>
      </c>
      <c r="N4820" s="41">
        <f t="shared" si="533"/>
        <v>0</v>
      </c>
    </row>
    <row r="4821" spans="2:14">
      <c r="B4821" s="1">
        <v>37686</v>
      </c>
      <c r="C4821" s="1">
        <f t="shared" si="532"/>
        <v>37681</v>
      </c>
      <c r="E4821" s="42">
        <f>IF(DAY(B4821)&gt;14,VLOOKUP(DATE(YEAR(C4821),MONTH(C4821)-1,DAY(1)),'מדדים וריביות'!B:C,2,FALSE),VLOOKUP(DATE(YEAR(C4821),MONTH(C4821)-2,DAY(1)),'מדדים וריביות'!B:C,2,FALSE))</f>
        <v>27766269.304885101</v>
      </c>
      <c r="F4821" s="43">
        <f>IF($B$5=1,'ריבית יומית'!D4815,'ריבית יומית'!G4815)</f>
        <v>1.0738622586670132E-4</v>
      </c>
      <c r="G4821" s="43">
        <f t="shared" si="527"/>
        <v>1.0738622586670132E-4</v>
      </c>
      <c r="H4821" s="29">
        <f t="shared" si="528"/>
        <v>1.2849503384737284</v>
      </c>
      <c r="I4821" s="30">
        <f>VLOOKUP(B4820,'מדדים וריביות'!B:C,2)</f>
        <v>27930404.886983</v>
      </c>
      <c r="K4821" s="39">
        <f t="shared" si="529"/>
        <v>0</v>
      </c>
      <c r="L4821" s="39">
        <f t="shared" si="530"/>
        <v>0</v>
      </c>
      <c r="M4821" s="39">
        <f t="shared" si="531"/>
        <v>0</v>
      </c>
      <c r="N4821" s="41">
        <f t="shared" si="533"/>
        <v>0</v>
      </c>
    </row>
    <row r="4822" spans="2:14">
      <c r="B4822" s="1">
        <v>37687</v>
      </c>
      <c r="C4822" s="1">
        <f t="shared" si="532"/>
        <v>37681</v>
      </c>
      <c r="E4822" s="42">
        <f>IF(DAY(B4822)&gt;14,VLOOKUP(DATE(YEAR(C4822),MONTH(C4822)-1,DAY(1)),'מדדים וריביות'!B:C,2,FALSE),VLOOKUP(DATE(YEAR(C4822),MONTH(C4822)-2,DAY(1)),'מדדים וריביות'!B:C,2,FALSE))</f>
        <v>27766269.304885101</v>
      </c>
      <c r="F4822" s="43">
        <f>IF($B$5=1,'ריבית יומית'!D4816,'ריבית יומית'!G4816)</f>
        <v>1.0738622586670132E-4</v>
      </c>
      <c r="G4822" s="43">
        <f t="shared" si="527"/>
        <v>1.0738622586670132E-4</v>
      </c>
      <c r="H4822" s="29">
        <f t="shared" si="528"/>
        <v>1.2848123673226548</v>
      </c>
      <c r="I4822" s="30">
        <f>VLOOKUP(B4821,'מדדים וריביות'!B:C,2)</f>
        <v>27930404.886983</v>
      </c>
      <c r="K4822" s="39">
        <f t="shared" si="529"/>
        <v>0</v>
      </c>
      <c r="L4822" s="39">
        <f t="shared" si="530"/>
        <v>0</v>
      </c>
      <c r="M4822" s="39">
        <f t="shared" si="531"/>
        <v>0</v>
      </c>
      <c r="N4822" s="41">
        <f t="shared" si="533"/>
        <v>0</v>
      </c>
    </row>
    <row r="4823" spans="2:14">
      <c r="B4823" s="1">
        <v>37688</v>
      </c>
      <c r="C4823" s="1">
        <f t="shared" si="532"/>
        <v>37681</v>
      </c>
      <c r="E4823" s="42">
        <f>IF(DAY(B4823)&gt;14,VLOOKUP(DATE(YEAR(C4823),MONTH(C4823)-1,DAY(1)),'מדדים וריביות'!B:C,2,FALSE),VLOOKUP(DATE(YEAR(C4823),MONTH(C4823)-2,DAY(1)),'מדדים וריביות'!B:C,2,FALSE))</f>
        <v>27766269.304885101</v>
      </c>
      <c r="F4823" s="43">
        <f>IF($B$5=1,'ריבית יומית'!D4817,'ריבית יומית'!G4817)</f>
        <v>1.0738622586670132E-4</v>
      </c>
      <c r="G4823" s="43">
        <f t="shared" si="527"/>
        <v>1.0738622586670132E-4</v>
      </c>
      <c r="H4823" s="29">
        <f t="shared" si="528"/>
        <v>1.2846744109861914</v>
      </c>
      <c r="I4823" s="30">
        <f>VLOOKUP(B4822,'מדדים וריביות'!B:C,2)</f>
        <v>27930404.886983</v>
      </c>
      <c r="K4823" s="39">
        <f t="shared" si="529"/>
        <v>0</v>
      </c>
      <c r="L4823" s="39">
        <f t="shared" si="530"/>
        <v>0</v>
      </c>
      <c r="M4823" s="39">
        <f t="shared" si="531"/>
        <v>0</v>
      </c>
      <c r="N4823" s="41">
        <f t="shared" si="533"/>
        <v>0</v>
      </c>
    </row>
    <row r="4824" spans="2:14">
      <c r="B4824" s="1">
        <v>37689</v>
      </c>
      <c r="C4824" s="1">
        <f t="shared" si="532"/>
        <v>37681</v>
      </c>
      <c r="E4824" s="42">
        <f>IF(DAY(B4824)&gt;14,VLOOKUP(DATE(YEAR(C4824),MONTH(C4824)-1,DAY(1)),'מדדים וריביות'!B:C,2,FALSE),VLOOKUP(DATE(YEAR(C4824),MONTH(C4824)-2,DAY(1)),'מדדים וריביות'!B:C,2,FALSE))</f>
        <v>27766269.304885101</v>
      </c>
      <c r="F4824" s="43">
        <f>IF($B$5=1,'ריבית יומית'!D4818,'ריבית יומית'!G4818)</f>
        <v>1.0738622586670132E-4</v>
      </c>
      <c r="G4824" s="43">
        <f t="shared" si="527"/>
        <v>1.0738622586670132E-4</v>
      </c>
      <c r="H4824" s="29">
        <f t="shared" si="528"/>
        <v>1.2845364694627477</v>
      </c>
      <c r="I4824" s="30">
        <f>VLOOKUP(B4823,'מדדים וריביות'!B:C,2)</f>
        <v>27930404.886983</v>
      </c>
      <c r="K4824" s="39">
        <f t="shared" si="529"/>
        <v>0</v>
      </c>
      <c r="L4824" s="39">
        <f t="shared" si="530"/>
        <v>0</v>
      </c>
      <c r="M4824" s="39">
        <f t="shared" si="531"/>
        <v>0</v>
      </c>
      <c r="N4824" s="41">
        <f t="shared" si="533"/>
        <v>0</v>
      </c>
    </row>
    <row r="4825" spans="2:14">
      <c r="B4825" s="1">
        <v>37690</v>
      </c>
      <c r="C4825" s="1">
        <f t="shared" si="532"/>
        <v>37681</v>
      </c>
      <c r="E4825" s="42">
        <f>IF(DAY(B4825)&gt;14,VLOOKUP(DATE(YEAR(C4825),MONTH(C4825)-1,DAY(1)),'מדדים וריביות'!B:C,2,FALSE),VLOOKUP(DATE(YEAR(C4825),MONTH(C4825)-2,DAY(1)),'מדדים וריביות'!B:C,2,FALSE))</f>
        <v>27766269.304885101</v>
      </c>
      <c r="F4825" s="43">
        <f>IF($B$5=1,'ריבית יומית'!D4819,'ריבית יומית'!G4819)</f>
        <v>1.0738622586670132E-4</v>
      </c>
      <c r="G4825" s="43">
        <f t="shared" si="527"/>
        <v>1.0738622586670132E-4</v>
      </c>
      <c r="H4825" s="29">
        <f t="shared" si="528"/>
        <v>1.284398542750733</v>
      </c>
      <c r="I4825" s="30">
        <f>VLOOKUP(B4824,'מדדים וריביות'!B:C,2)</f>
        <v>27930404.886983</v>
      </c>
      <c r="K4825" s="39">
        <f t="shared" si="529"/>
        <v>0</v>
      </c>
      <c r="L4825" s="39">
        <f t="shared" si="530"/>
        <v>0</v>
      </c>
      <c r="M4825" s="39">
        <f t="shared" si="531"/>
        <v>0</v>
      </c>
      <c r="N4825" s="41">
        <f t="shared" si="533"/>
        <v>0</v>
      </c>
    </row>
    <row r="4826" spans="2:14">
      <c r="B4826" s="1">
        <v>37691</v>
      </c>
      <c r="C4826" s="1">
        <f t="shared" si="532"/>
        <v>37681</v>
      </c>
      <c r="E4826" s="42">
        <f>IF(DAY(B4826)&gt;14,VLOOKUP(DATE(YEAR(C4826),MONTH(C4826)-1,DAY(1)),'מדדים וריביות'!B:C,2,FALSE),VLOOKUP(DATE(YEAR(C4826),MONTH(C4826)-2,DAY(1)),'מדדים וריביות'!B:C,2,FALSE))</f>
        <v>27766269.304885101</v>
      </c>
      <c r="F4826" s="43">
        <f>IF($B$5=1,'ריבית יומית'!D4820,'ריבית יומית'!G4820)</f>
        <v>1.0738622586670132E-4</v>
      </c>
      <c r="G4826" s="43">
        <f t="shared" si="527"/>
        <v>1.0738622586670132E-4</v>
      </c>
      <c r="H4826" s="29">
        <f t="shared" si="528"/>
        <v>1.2842606308485569</v>
      </c>
      <c r="I4826" s="30">
        <f>VLOOKUP(B4825,'מדדים וריביות'!B:C,2)</f>
        <v>27930404.886983</v>
      </c>
      <c r="K4826" s="39">
        <f t="shared" si="529"/>
        <v>0</v>
      </c>
      <c r="L4826" s="39">
        <f t="shared" si="530"/>
        <v>0</v>
      </c>
      <c r="M4826" s="39">
        <f t="shared" si="531"/>
        <v>0</v>
      </c>
      <c r="N4826" s="41">
        <f t="shared" si="533"/>
        <v>0</v>
      </c>
    </row>
    <row r="4827" spans="2:14">
      <c r="B4827" s="1">
        <v>37692</v>
      </c>
      <c r="C4827" s="1">
        <f t="shared" si="532"/>
        <v>37681</v>
      </c>
      <c r="E4827" s="42">
        <f>IF(DAY(B4827)&gt;14,VLOOKUP(DATE(YEAR(C4827),MONTH(C4827)-1,DAY(1)),'מדדים וריביות'!B:C,2,FALSE),VLOOKUP(DATE(YEAR(C4827),MONTH(C4827)-2,DAY(1)),'מדדים וריביות'!B:C,2,FALSE))</f>
        <v>27766269.304885101</v>
      </c>
      <c r="F4827" s="43">
        <f>IF($B$5=1,'ריבית יומית'!D4821,'ריבית יומית'!G4821)</f>
        <v>1.0738622586670132E-4</v>
      </c>
      <c r="G4827" s="43">
        <f t="shared" si="527"/>
        <v>1.0738622586670132E-4</v>
      </c>
      <c r="H4827" s="29">
        <f t="shared" si="528"/>
        <v>1.2841227337546293</v>
      </c>
      <c r="I4827" s="30">
        <f>VLOOKUP(B4826,'מדדים וריביות'!B:C,2)</f>
        <v>27930404.886983</v>
      </c>
      <c r="K4827" s="39">
        <f t="shared" si="529"/>
        <v>0</v>
      </c>
      <c r="L4827" s="39">
        <f t="shared" si="530"/>
        <v>0</v>
      </c>
      <c r="M4827" s="39">
        <f t="shared" si="531"/>
        <v>0</v>
      </c>
      <c r="N4827" s="41">
        <f t="shared" si="533"/>
        <v>0</v>
      </c>
    </row>
    <row r="4828" spans="2:14">
      <c r="B4828" s="1">
        <v>37693</v>
      </c>
      <c r="C4828" s="1">
        <f t="shared" si="532"/>
        <v>37681</v>
      </c>
      <c r="E4828" s="42">
        <f>IF(DAY(B4828)&gt;14,VLOOKUP(DATE(YEAR(C4828),MONTH(C4828)-1,DAY(1)),'מדדים וריביות'!B:C,2,FALSE),VLOOKUP(DATE(YEAR(C4828),MONTH(C4828)-2,DAY(1)),'מדדים וריביות'!B:C,2,FALSE))</f>
        <v>27766269.304885101</v>
      </c>
      <c r="F4828" s="43">
        <f>IF($B$5=1,'ריבית יומית'!D4822,'ריבית יומית'!G4822)</f>
        <v>1.0738622586670132E-4</v>
      </c>
      <c r="G4828" s="43">
        <f t="shared" si="527"/>
        <v>1.0738622586670132E-4</v>
      </c>
      <c r="H4828" s="29">
        <f t="shared" si="528"/>
        <v>1.2839848514673602</v>
      </c>
      <c r="I4828" s="30">
        <f>VLOOKUP(B4827,'מדדים וריביות'!B:C,2)</f>
        <v>27930404.886983</v>
      </c>
      <c r="K4828" s="39">
        <f t="shared" si="529"/>
        <v>0</v>
      </c>
      <c r="L4828" s="39">
        <f t="shared" si="530"/>
        <v>0</v>
      </c>
      <c r="M4828" s="39">
        <f t="shared" si="531"/>
        <v>0</v>
      </c>
      <c r="N4828" s="41">
        <f t="shared" si="533"/>
        <v>0</v>
      </c>
    </row>
    <row r="4829" spans="2:14">
      <c r="B4829" s="1">
        <v>37694</v>
      </c>
      <c r="C4829" s="1">
        <f t="shared" si="532"/>
        <v>37681</v>
      </c>
      <c r="E4829" s="42">
        <f>IF(DAY(B4829)&gt;14,VLOOKUP(DATE(YEAR(C4829),MONTH(C4829)-1,DAY(1)),'מדדים וריביות'!B:C,2,FALSE),VLOOKUP(DATE(YEAR(C4829),MONTH(C4829)-2,DAY(1)),'מדדים וריביות'!B:C,2,FALSE))</f>
        <v>27766269.304885101</v>
      </c>
      <c r="F4829" s="43">
        <f>IF($B$5=1,'ריבית יומית'!D4823,'ריבית יומית'!G4823)</f>
        <v>1.0738622586670132E-4</v>
      </c>
      <c r="G4829" s="43">
        <f t="shared" si="527"/>
        <v>1.0738622586670132E-4</v>
      </c>
      <c r="H4829" s="29">
        <f t="shared" si="528"/>
        <v>1.2838469839851596</v>
      </c>
      <c r="I4829" s="30">
        <f>VLOOKUP(B4828,'מדדים וריביות'!B:C,2)</f>
        <v>27930404.886983</v>
      </c>
      <c r="K4829" s="39">
        <f t="shared" si="529"/>
        <v>0</v>
      </c>
      <c r="L4829" s="39">
        <f t="shared" si="530"/>
        <v>0</v>
      </c>
      <c r="M4829" s="39">
        <f t="shared" si="531"/>
        <v>0</v>
      </c>
      <c r="N4829" s="41">
        <f t="shared" si="533"/>
        <v>0</v>
      </c>
    </row>
    <row r="4830" spans="2:14">
      <c r="B4830" s="1">
        <v>37695</v>
      </c>
      <c r="C4830" s="1">
        <f t="shared" si="532"/>
        <v>37681</v>
      </c>
      <c r="E4830" s="42">
        <f>IF(DAY(B4830)&gt;14,VLOOKUP(DATE(YEAR(C4830),MONTH(C4830)-1,DAY(1)),'מדדים וריביות'!B:C,2,FALSE),VLOOKUP(DATE(YEAR(C4830),MONTH(C4830)-2,DAY(1)),'מדדים וריביות'!B:C,2,FALSE))</f>
        <v>27875693.0262837</v>
      </c>
      <c r="F4830" s="43">
        <f>IF($B$5=1,'ריבית יומית'!D4824,'ריבית יומית'!G4824)</f>
        <v>1.0738622586670132E-4</v>
      </c>
      <c r="G4830" s="43">
        <f t="shared" si="527"/>
        <v>1.0738622586670132E-4</v>
      </c>
      <c r="H4830" s="29">
        <f t="shared" si="528"/>
        <v>1.2837091313064379</v>
      </c>
      <c r="I4830" s="30">
        <f>VLOOKUP(B4829,'מדדים וריביות'!B:C,2)</f>
        <v>27930404.886983</v>
      </c>
      <c r="K4830" s="39">
        <f t="shared" si="529"/>
        <v>0</v>
      </c>
      <c r="L4830" s="39">
        <f t="shared" si="530"/>
        <v>0</v>
      </c>
      <c r="M4830" s="39">
        <f t="shared" si="531"/>
        <v>0</v>
      </c>
      <c r="N4830" s="41">
        <f t="shared" si="533"/>
        <v>0</v>
      </c>
    </row>
    <row r="4831" spans="2:14">
      <c r="B4831" s="1">
        <v>37696</v>
      </c>
      <c r="C4831" s="1">
        <f t="shared" si="532"/>
        <v>37681</v>
      </c>
      <c r="E4831" s="42">
        <f>IF(DAY(B4831)&gt;14,VLOOKUP(DATE(YEAR(C4831),MONTH(C4831)-1,DAY(1)),'מדדים וריביות'!B:C,2,FALSE),VLOOKUP(DATE(YEAR(C4831),MONTH(C4831)-2,DAY(1)),'מדדים וריביות'!B:C,2,FALSE))</f>
        <v>27875693.0262837</v>
      </c>
      <c r="F4831" s="43">
        <f>IF($B$5=1,'ריבית יומית'!D4825,'ריבית יומית'!G4825)</f>
        <v>1.0738622586670132E-4</v>
      </c>
      <c r="G4831" s="43">
        <f t="shared" si="527"/>
        <v>1.0738622586670132E-4</v>
      </c>
      <c r="H4831" s="29">
        <f t="shared" si="528"/>
        <v>1.2835712934296057</v>
      </c>
      <c r="I4831" s="30">
        <f>VLOOKUP(B4830,'מדדים וריביות'!B:C,2)</f>
        <v>27930404.886983</v>
      </c>
      <c r="K4831" s="39">
        <f t="shared" si="529"/>
        <v>0</v>
      </c>
      <c r="L4831" s="39">
        <f t="shared" si="530"/>
        <v>0</v>
      </c>
      <c r="M4831" s="39">
        <f t="shared" si="531"/>
        <v>0</v>
      </c>
      <c r="N4831" s="41">
        <f t="shared" si="533"/>
        <v>0</v>
      </c>
    </row>
    <row r="4832" spans="2:14">
      <c r="B4832" s="1">
        <v>37697</v>
      </c>
      <c r="C4832" s="1">
        <f t="shared" si="532"/>
        <v>37681</v>
      </c>
      <c r="E4832" s="42">
        <f>IF(DAY(B4832)&gt;14,VLOOKUP(DATE(YEAR(C4832),MONTH(C4832)-1,DAY(1)),'מדדים וריביות'!B:C,2,FALSE),VLOOKUP(DATE(YEAR(C4832),MONTH(C4832)-2,DAY(1)),'מדדים וריביות'!B:C,2,FALSE))</f>
        <v>27875693.0262837</v>
      </c>
      <c r="F4832" s="43">
        <f>IF($B$5=1,'ריבית יומית'!D4826,'ריבית יומית'!G4826)</f>
        <v>1.0738622586670132E-4</v>
      </c>
      <c r="G4832" s="43">
        <f t="shared" si="527"/>
        <v>1.0738622586670132E-4</v>
      </c>
      <c r="H4832" s="29">
        <f t="shared" si="528"/>
        <v>1.2834334703530734</v>
      </c>
      <c r="I4832" s="30">
        <f>VLOOKUP(B4831,'מדדים וריביות'!B:C,2)</f>
        <v>27930404.886983</v>
      </c>
      <c r="K4832" s="39">
        <f t="shared" si="529"/>
        <v>0</v>
      </c>
      <c r="L4832" s="39">
        <f t="shared" si="530"/>
        <v>0</v>
      </c>
      <c r="M4832" s="39">
        <f t="shared" si="531"/>
        <v>0</v>
      </c>
      <c r="N4832" s="41">
        <f t="shared" si="533"/>
        <v>0</v>
      </c>
    </row>
    <row r="4833" spans="2:14">
      <c r="B4833" s="1">
        <v>37698</v>
      </c>
      <c r="C4833" s="1">
        <f t="shared" si="532"/>
        <v>37681</v>
      </c>
      <c r="E4833" s="42">
        <f>IF(DAY(B4833)&gt;14,VLOOKUP(DATE(YEAR(C4833),MONTH(C4833)-1,DAY(1)),'מדדים וריביות'!B:C,2,FALSE),VLOOKUP(DATE(YEAR(C4833),MONTH(C4833)-2,DAY(1)),'מדדים וריביות'!B:C,2,FALSE))</f>
        <v>27875693.0262837</v>
      </c>
      <c r="F4833" s="43">
        <f>IF($B$5=1,'ריבית יומית'!D4827,'ריבית יומית'!G4827)</f>
        <v>1.0738622586670132E-4</v>
      </c>
      <c r="G4833" s="43">
        <f t="shared" si="527"/>
        <v>1.0738622586670132E-4</v>
      </c>
      <c r="H4833" s="29">
        <f t="shared" si="528"/>
        <v>1.283295662075252</v>
      </c>
      <c r="I4833" s="30">
        <f>VLOOKUP(B4832,'מדדים וריביות'!B:C,2)</f>
        <v>27930404.886983</v>
      </c>
      <c r="K4833" s="39">
        <f t="shared" si="529"/>
        <v>0</v>
      </c>
      <c r="L4833" s="39">
        <f t="shared" si="530"/>
        <v>0</v>
      </c>
      <c r="M4833" s="39">
        <f t="shared" si="531"/>
        <v>0</v>
      </c>
      <c r="N4833" s="41">
        <f t="shared" si="533"/>
        <v>0</v>
      </c>
    </row>
    <row r="4834" spans="2:14">
      <c r="B4834" s="1">
        <v>37699</v>
      </c>
      <c r="C4834" s="1">
        <f t="shared" si="532"/>
        <v>37681</v>
      </c>
      <c r="E4834" s="42">
        <f>IF(DAY(B4834)&gt;14,VLOOKUP(DATE(YEAR(C4834),MONTH(C4834)-1,DAY(1)),'מדדים וריביות'!B:C,2,FALSE),VLOOKUP(DATE(YEAR(C4834),MONTH(C4834)-2,DAY(1)),'מדדים וריביות'!B:C,2,FALSE))</f>
        <v>27875693.0262837</v>
      </c>
      <c r="F4834" s="43">
        <f>IF($B$5=1,'ריבית יומית'!D4828,'ריבית יומית'!G4828)</f>
        <v>1.0738622586670132E-4</v>
      </c>
      <c r="G4834" s="43">
        <f t="shared" si="527"/>
        <v>1.0738622586670132E-4</v>
      </c>
      <c r="H4834" s="29">
        <f t="shared" si="528"/>
        <v>1.2831578685945526</v>
      </c>
      <c r="I4834" s="30">
        <f>VLOOKUP(B4833,'מדדים וריביות'!B:C,2)</f>
        <v>27930404.886983</v>
      </c>
      <c r="K4834" s="39">
        <f t="shared" si="529"/>
        <v>0</v>
      </c>
      <c r="L4834" s="39">
        <f t="shared" si="530"/>
        <v>0</v>
      </c>
      <c r="M4834" s="39">
        <f t="shared" si="531"/>
        <v>0</v>
      </c>
      <c r="N4834" s="41">
        <f t="shared" si="533"/>
        <v>0</v>
      </c>
    </row>
    <row r="4835" spans="2:14">
      <c r="B4835" s="1">
        <v>37700</v>
      </c>
      <c r="C4835" s="1">
        <f t="shared" si="532"/>
        <v>37681</v>
      </c>
      <c r="E4835" s="42">
        <f>IF(DAY(B4835)&gt;14,VLOOKUP(DATE(YEAR(C4835),MONTH(C4835)-1,DAY(1)),'מדדים וריביות'!B:C,2,FALSE),VLOOKUP(DATE(YEAR(C4835),MONTH(C4835)-2,DAY(1)),'מדדים וריביות'!B:C,2,FALSE))</f>
        <v>27875693.0262837</v>
      </c>
      <c r="F4835" s="43">
        <f>IF($B$5=1,'ריבית יומית'!D4829,'ריבית יומית'!G4829)</f>
        <v>1.0738622586670132E-4</v>
      </c>
      <c r="G4835" s="43">
        <f t="shared" si="527"/>
        <v>1.0738622586670132E-4</v>
      </c>
      <c r="H4835" s="29">
        <f t="shared" si="528"/>
        <v>1.283020089909386</v>
      </c>
      <c r="I4835" s="30">
        <f>VLOOKUP(B4834,'מדדים וריביות'!B:C,2)</f>
        <v>27930404.886983</v>
      </c>
      <c r="K4835" s="39">
        <f t="shared" si="529"/>
        <v>0</v>
      </c>
      <c r="L4835" s="39">
        <f t="shared" si="530"/>
        <v>0</v>
      </c>
      <c r="M4835" s="39">
        <f t="shared" si="531"/>
        <v>0</v>
      </c>
      <c r="N4835" s="41">
        <f t="shared" si="533"/>
        <v>0</v>
      </c>
    </row>
    <row r="4836" spans="2:14">
      <c r="B4836" s="1">
        <v>37701</v>
      </c>
      <c r="C4836" s="1">
        <f t="shared" si="532"/>
        <v>37681</v>
      </c>
      <c r="E4836" s="42">
        <f>IF(DAY(B4836)&gt;14,VLOOKUP(DATE(YEAR(C4836),MONTH(C4836)-1,DAY(1)),'מדדים וריביות'!B:C,2,FALSE),VLOOKUP(DATE(YEAR(C4836),MONTH(C4836)-2,DAY(1)),'מדדים וריביות'!B:C,2,FALSE))</f>
        <v>27875693.0262837</v>
      </c>
      <c r="F4836" s="43">
        <f>IF($B$5=1,'ריבית יומית'!D4830,'ריבית יומית'!G4830)</f>
        <v>1.0738622586670132E-4</v>
      </c>
      <c r="G4836" s="43">
        <f t="shared" si="527"/>
        <v>1.0738622586670132E-4</v>
      </c>
      <c r="H4836" s="29">
        <f t="shared" si="528"/>
        <v>1.2828823260181639</v>
      </c>
      <c r="I4836" s="30">
        <f>VLOOKUP(B4835,'מדדים וריביות'!B:C,2)</f>
        <v>27930404.886983</v>
      </c>
      <c r="K4836" s="39">
        <f t="shared" si="529"/>
        <v>0</v>
      </c>
      <c r="L4836" s="39">
        <f t="shared" si="530"/>
        <v>0</v>
      </c>
      <c r="M4836" s="39">
        <f t="shared" si="531"/>
        <v>0</v>
      </c>
      <c r="N4836" s="41">
        <f t="shared" si="533"/>
        <v>0</v>
      </c>
    </row>
    <row r="4837" spans="2:14">
      <c r="B4837" s="1">
        <v>37702</v>
      </c>
      <c r="C4837" s="1">
        <f t="shared" si="532"/>
        <v>37681</v>
      </c>
      <c r="E4837" s="42">
        <f>IF(DAY(B4837)&gt;14,VLOOKUP(DATE(YEAR(C4837),MONTH(C4837)-1,DAY(1)),'מדדים וריביות'!B:C,2,FALSE),VLOOKUP(DATE(YEAR(C4837),MONTH(C4837)-2,DAY(1)),'מדדים וריביות'!B:C,2,FALSE))</f>
        <v>27875693.0262837</v>
      </c>
      <c r="F4837" s="43">
        <f>IF($B$5=1,'ריבית יומית'!D4831,'ריבית יומית'!G4831)</f>
        <v>1.0738622586670132E-4</v>
      </c>
      <c r="G4837" s="43">
        <f t="shared" si="527"/>
        <v>1.0738622586670132E-4</v>
      </c>
      <c r="H4837" s="29">
        <f t="shared" si="528"/>
        <v>1.2827445769192976</v>
      </c>
      <c r="I4837" s="30">
        <f>VLOOKUP(B4836,'מדדים וריביות'!B:C,2)</f>
        <v>27930404.886983</v>
      </c>
      <c r="K4837" s="39">
        <f t="shared" si="529"/>
        <v>0</v>
      </c>
      <c r="L4837" s="39">
        <f t="shared" si="530"/>
        <v>0</v>
      </c>
      <c r="M4837" s="39">
        <f t="shared" si="531"/>
        <v>0</v>
      </c>
      <c r="N4837" s="41">
        <f t="shared" si="533"/>
        <v>0</v>
      </c>
    </row>
    <row r="4838" spans="2:14">
      <c r="B4838" s="1">
        <v>37703</v>
      </c>
      <c r="C4838" s="1">
        <f t="shared" si="532"/>
        <v>37681</v>
      </c>
      <c r="E4838" s="42">
        <f>IF(DAY(B4838)&gt;14,VLOOKUP(DATE(YEAR(C4838),MONTH(C4838)-1,DAY(1)),'מדדים וריביות'!B:C,2,FALSE),VLOOKUP(DATE(YEAR(C4838),MONTH(C4838)-2,DAY(1)),'מדדים וריביות'!B:C,2,FALSE))</f>
        <v>27875693.0262837</v>
      </c>
      <c r="F4838" s="43">
        <f>IF($B$5=1,'ריבית יומית'!D4832,'ריבית יומית'!G4832)</f>
        <v>1.0738622586670132E-4</v>
      </c>
      <c r="G4838" s="43">
        <f t="shared" si="527"/>
        <v>1.0738622586670132E-4</v>
      </c>
      <c r="H4838" s="29">
        <f t="shared" si="528"/>
        <v>1.2826068426111987</v>
      </c>
      <c r="I4838" s="30">
        <f>VLOOKUP(B4837,'מדדים וריביות'!B:C,2)</f>
        <v>27930404.886983</v>
      </c>
      <c r="K4838" s="39">
        <f t="shared" si="529"/>
        <v>0</v>
      </c>
      <c r="L4838" s="39">
        <f t="shared" si="530"/>
        <v>0</v>
      </c>
      <c r="M4838" s="39">
        <f t="shared" si="531"/>
        <v>0</v>
      </c>
      <c r="N4838" s="41">
        <f t="shared" si="533"/>
        <v>0</v>
      </c>
    </row>
    <row r="4839" spans="2:14">
      <c r="B4839" s="1">
        <v>37704</v>
      </c>
      <c r="C4839" s="1">
        <f t="shared" si="532"/>
        <v>37681</v>
      </c>
      <c r="E4839" s="42">
        <f>IF(DAY(B4839)&gt;14,VLOOKUP(DATE(YEAR(C4839),MONTH(C4839)-1,DAY(1)),'מדדים וריביות'!B:C,2,FALSE),VLOOKUP(DATE(YEAR(C4839),MONTH(C4839)-2,DAY(1)),'מדדים וריביות'!B:C,2,FALSE))</f>
        <v>27875693.0262837</v>
      </c>
      <c r="F4839" s="43">
        <f>IF($B$5=1,'ריבית יומית'!D4833,'ריבית יומית'!G4833)</f>
        <v>1.0738622586670132E-4</v>
      </c>
      <c r="G4839" s="43">
        <f t="shared" si="527"/>
        <v>1.0738622586670132E-4</v>
      </c>
      <c r="H4839" s="29">
        <f t="shared" si="528"/>
        <v>1.2824691230922793</v>
      </c>
      <c r="I4839" s="30">
        <f>VLOOKUP(B4838,'מדדים וריביות'!B:C,2)</f>
        <v>27930404.886983</v>
      </c>
      <c r="K4839" s="39">
        <f t="shared" si="529"/>
        <v>0</v>
      </c>
      <c r="L4839" s="39">
        <f t="shared" si="530"/>
        <v>0</v>
      </c>
      <c r="M4839" s="39">
        <f t="shared" si="531"/>
        <v>0</v>
      </c>
      <c r="N4839" s="41">
        <f t="shared" si="533"/>
        <v>0</v>
      </c>
    </row>
    <row r="4840" spans="2:14">
      <c r="B4840" s="1">
        <v>37705</v>
      </c>
      <c r="C4840" s="1">
        <f t="shared" si="532"/>
        <v>37681</v>
      </c>
      <c r="E4840" s="42">
        <f>IF(DAY(B4840)&gt;14,VLOOKUP(DATE(YEAR(C4840),MONTH(C4840)-1,DAY(1)),'מדדים וריביות'!B:C,2,FALSE),VLOOKUP(DATE(YEAR(C4840),MONTH(C4840)-2,DAY(1)),'מדדים וריביות'!B:C,2,FALSE))</f>
        <v>27875693.0262837</v>
      </c>
      <c r="F4840" s="43">
        <f>IF($B$5=1,'ריבית יומית'!D4834,'ריבית יומית'!G4834)</f>
        <v>1.0738622586670132E-4</v>
      </c>
      <c r="G4840" s="43">
        <f t="shared" si="527"/>
        <v>1.0738622586670132E-4</v>
      </c>
      <c r="H4840" s="29">
        <f t="shared" si="528"/>
        <v>1.2823314183609513</v>
      </c>
      <c r="I4840" s="30">
        <f>VLOOKUP(B4839,'מדדים וריביות'!B:C,2)</f>
        <v>27930404.886983</v>
      </c>
      <c r="K4840" s="39">
        <f t="shared" si="529"/>
        <v>0</v>
      </c>
      <c r="L4840" s="39">
        <f t="shared" si="530"/>
        <v>0</v>
      </c>
      <c r="M4840" s="39">
        <f t="shared" si="531"/>
        <v>0</v>
      </c>
      <c r="N4840" s="41">
        <f t="shared" si="533"/>
        <v>0</v>
      </c>
    </row>
    <row r="4841" spans="2:14">
      <c r="B4841" s="1">
        <v>37706</v>
      </c>
      <c r="C4841" s="1">
        <f t="shared" si="532"/>
        <v>37681</v>
      </c>
      <c r="E4841" s="42">
        <f>IF(DAY(B4841)&gt;14,VLOOKUP(DATE(YEAR(C4841),MONTH(C4841)-1,DAY(1)),'מדדים וריביות'!B:C,2,FALSE),VLOOKUP(DATE(YEAR(C4841),MONTH(C4841)-2,DAY(1)),'מדדים וריביות'!B:C,2,FALSE))</f>
        <v>27875693.0262837</v>
      </c>
      <c r="F4841" s="43">
        <f>IF($B$5=1,'ריבית יומית'!D4835,'ריבית יומית'!G4835)</f>
        <v>1.0738622586670132E-4</v>
      </c>
      <c r="G4841" s="43">
        <f t="shared" si="527"/>
        <v>1.0738622586670132E-4</v>
      </c>
      <c r="H4841" s="29">
        <f t="shared" si="528"/>
        <v>1.2821937284156268</v>
      </c>
      <c r="I4841" s="30">
        <f>VLOOKUP(B4840,'מדדים וריביות'!B:C,2)</f>
        <v>27930404.886983</v>
      </c>
      <c r="K4841" s="39">
        <f t="shared" si="529"/>
        <v>0</v>
      </c>
      <c r="L4841" s="39">
        <f t="shared" si="530"/>
        <v>0</v>
      </c>
      <c r="M4841" s="39">
        <f t="shared" si="531"/>
        <v>0</v>
      </c>
      <c r="N4841" s="41">
        <f t="shared" si="533"/>
        <v>0</v>
      </c>
    </row>
    <row r="4842" spans="2:14">
      <c r="B4842" s="1">
        <v>37707</v>
      </c>
      <c r="C4842" s="1">
        <f t="shared" si="532"/>
        <v>37681</v>
      </c>
      <c r="E4842" s="42">
        <f>IF(DAY(B4842)&gt;14,VLOOKUP(DATE(YEAR(C4842),MONTH(C4842)-1,DAY(1)),'מדדים וריביות'!B:C,2,FALSE),VLOOKUP(DATE(YEAR(C4842),MONTH(C4842)-2,DAY(1)),'מדדים וריביות'!B:C,2,FALSE))</f>
        <v>27875693.0262837</v>
      </c>
      <c r="F4842" s="43">
        <f>IF($B$5=1,'ריבית יומית'!D4836,'ריבית יומית'!G4836)</f>
        <v>1.0738622586670132E-4</v>
      </c>
      <c r="G4842" s="43">
        <f t="shared" si="527"/>
        <v>1.0738622586670132E-4</v>
      </c>
      <c r="H4842" s="29">
        <f t="shared" si="528"/>
        <v>1.2820560532547183</v>
      </c>
      <c r="I4842" s="30">
        <f>VLOOKUP(B4841,'מדדים וריביות'!B:C,2)</f>
        <v>27930404.886983</v>
      </c>
      <c r="K4842" s="39">
        <f t="shared" si="529"/>
        <v>0</v>
      </c>
      <c r="L4842" s="39">
        <f t="shared" si="530"/>
        <v>0</v>
      </c>
      <c r="M4842" s="39">
        <f t="shared" si="531"/>
        <v>0</v>
      </c>
      <c r="N4842" s="41">
        <f t="shared" si="533"/>
        <v>0</v>
      </c>
    </row>
    <row r="4843" spans="2:14">
      <c r="B4843" s="1">
        <v>37708</v>
      </c>
      <c r="C4843" s="1">
        <f t="shared" si="532"/>
        <v>37681</v>
      </c>
      <c r="E4843" s="42">
        <f>IF(DAY(B4843)&gt;14,VLOOKUP(DATE(YEAR(C4843),MONTH(C4843)-1,DAY(1)),'מדדים וריביות'!B:C,2,FALSE),VLOOKUP(DATE(YEAR(C4843),MONTH(C4843)-2,DAY(1)),'מדדים וריביות'!B:C,2,FALSE))</f>
        <v>27875693.0262837</v>
      </c>
      <c r="F4843" s="43">
        <f>IF($B$5=1,'ריבית יומית'!D4837,'ריבית יומית'!G4837)</f>
        <v>1.0738622586670132E-4</v>
      </c>
      <c r="G4843" s="43">
        <f t="shared" si="527"/>
        <v>1.0738622586670132E-4</v>
      </c>
      <c r="H4843" s="29">
        <f t="shared" si="528"/>
        <v>1.2819183928766382</v>
      </c>
      <c r="I4843" s="30">
        <f>VLOOKUP(B4842,'מדדים וריביות'!B:C,2)</f>
        <v>27930404.886983</v>
      </c>
      <c r="K4843" s="39">
        <f t="shared" si="529"/>
        <v>0</v>
      </c>
      <c r="L4843" s="39">
        <f t="shared" si="530"/>
        <v>0</v>
      </c>
      <c r="M4843" s="39">
        <f t="shared" si="531"/>
        <v>0</v>
      </c>
      <c r="N4843" s="41">
        <f t="shared" si="533"/>
        <v>0</v>
      </c>
    </row>
    <row r="4844" spans="2:14">
      <c r="B4844" s="1">
        <v>37709</v>
      </c>
      <c r="C4844" s="1">
        <f t="shared" si="532"/>
        <v>37681</v>
      </c>
      <c r="E4844" s="42">
        <f>IF(DAY(B4844)&gt;14,VLOOKUP(DATE(YEAR(C4844),MONTH(C4844)-1,DAY(1)),'מדדים וריביות'!B:C,2,FALSE),VLOOKUP(DATE(YEAR(C4844),MONTH(C4844)-2,DAY(1)),'מדדים וריביות'!B:C,2,FALSE))</f>
        <v>27875693.0262837</v>
      </c>
      <c r="F4844" s="43">
        <f>IF($B$5=1,'ריבית יומית'!D4838,'ריבית יומית'!G4838)</f>
        <v>1.0738622586670132E-4</v>
      </c>
      <c r="G4844" s="43">
        <f t="shared" si="527"/>
        <v>1.0738622586670132E-4</v>
      </c>
      <c r="H4844" s="29">
        <f t="shared" si="528"/>
        <v>1.2817807472797993</v>
      </c>
      <c r="I4844" s="30">
        <f>VLOOKUP(B4843,'מדדים וריביות'!B:C,2)</f>
        <v>27930404.886983</v>
      </c>
      <c r="K4844" s="39">
        <f t="shared" si="529"/>
        <v>0</v>
      </c>
      <c r="L4844" s="39">
        <f t="shared" si="530"/>
        <v>0</v>
      </c>
      <c r="M4844" s="39">
        <f t="shared" si="531"/>
        <v>0</v>
      </c>
      <c r="N4844" s="41">
        <f t="shared" si="533"/>
        <v>0</v>
      </c>
    </row>
    <row r="4845" spans="2:14">
      <c r="B4845" s="1">
        <v>37710</v>
      </c>
      <c r="C4845" s="1">
        <f t="shared" si="532"/>
        <v>37681</v>
      </c>
      <c r="E4845" s="42">
        <f>IF(DAY(B4845)&gt;14,VLOOKUP(DATE(YEAR(C4845),MONTH(C4845)-1,DAY(1)),'מדדים וריביות'!B:C,2,FALSE),VLOOKUP(DATE(YEAR(C4845),MONTH(C4845)-2,DAY(1)),'מדדים וריביות'!B:C,2,FALSE))</f>
        <v>27875693.0262837</v>
      </c>
      <c r="F4845" s="43">
        <f>IF($B$5=1,'ריבית יומית'!D4839,'ריבית יומית'!G4839)</f>
        <v>1.0738622586670132E-4</v>
      </c>
      <c r="G4845" s="43">
        <f t="shared" si="527"/>
        <v>1.0738622586670132E-4</v>
      </c>
      <c r="H4845" s="29">
        <f t="shared" si="528"/>
        <v>1.2816431164626143</v>
      </c>
      <c r="I4845" s="30">
        <f>VLOOKUP(B4844,'מדדים וריביות'!B:C,2)</f>
        <v>27930404.886983</v>
      </c>
      <c r="K4845" s="39">
        <f t="shared" si="529"/>
        <v>0</v>
      </c>
      <c r="L4845" s="39">
        <f t="shared" si="530"/>
        <v>0</v>
      </c>
      <c r="M4845" s="39">
        <f t="shared" si="531"/>
        <v>0</v>
      </c>
      <c r="N4845" s="41">
        <f t="shared" si="533"/>
        <v>0</v>
      </c>
    </row>
    <row r="4846" spans="2:14">
      <c r="B4846" s="1">
        <v>37711</v>
      </c>
      <c r="C4846" s="1">
        <f t="shared" si="532"/>
        <v>37681</v>
      </c>
      <c r="E4846" s="42">
        <f>IF(DAY(B4846)&gt;14,VLOOKUP(DATE(YEAR(C4846),MONTH(C4846)-1,DAY(1)),'מדדים וריביות'!B:C,2,FALSE),VLOOKUP(DATE(YEAR(C4846),MONTH(C4846)-2,DAY(1)),'מדדים וריביות'!B:C,2,FALSE))</f>
        <v>27875693.0262837</v>
      </c>
      <c r="F4846" s="43">
        <f>IF($B$5=1,'ריבית יומית'!D4840,'ריבית יומית'!G4840)</f>
        <v>1.0738622586670132E-4</v>
      </c>
      <c r="G4846" s="43">
        <f t="shared" si="527"/>
        <v>1.0738622586670132E-4</v>
      </c>
      <c r="H4846" s="29">
        <f t="shared" si="528"/>
        <v>1.2815055004234963</v>
      </c>
      <c r="I4846" s="30">
        <f>VLOOKUP(B4845,'מדדים וריביות'!B:C,2)</f>
        <v>27930404.886983</v>
      </c>
      <c r="K4846" s="39">
        <f t="shared" si="529"/>
        <v>0</v>
      </c>
      <c r="L4846" s="39">
        <f t="shared" si="530"/>
        <v>0</v>
      </c>
      <c r="M4846" s="39">
        <f t="shared" si="531"/>
        <v>0</v>
      </c>
      <c r="N4846" s="41">
        <f t="shared" si="533"/>
        <v>0</v>
      </c>
    </row>
    <row r="4847" spans="2:14">
      <c r="B4847" s="1">
        <v>37712</v>
      </c>
      <c r="C4847" s="1">
        <f t="shared" si="532"/>
        <v>37712</v>
      </c>
      <c r="E4847" s="42">
        <f>IF(DAY(B4847)&gt;14,VLOOKUP(DATE(YEAR(C4847),MONTH(C4847)-1,DAY(1)),'מדדים וריביות'!B:C,2,FALSE),VLOOKUP(DATE(YEAR(C4847),MONTH(C4847)-2,DAY(1)),'מדדים וריביות'!B:C,2,FALSE))</f>
        <v>27875693.0262837</v>
      </c>
      <c r="F4847" s="43">
        <f>IF($B$5=1,'ריבית יומית'!D4841,'ריבית יומית'!G4841)</f>
        <v>1.6728325615589235E-4</v>
      </c>
      <c r="G4847" s="43">
        <f t="shared" si="527"/>
        <v>1.6728325615589235E-4</v>
      </c>
      <c r="H4847" s="29">
        <f t="shared" si="528"/>
        <v>1.2813678991608586</v>
      </c>
      <c r="I4847" s="30">
        <f>VLOOKUP(B4846,'מדדים וריביות'!B:C,2)</f>
        <v>27930404.886983</v>
      </c>
      <c r="K4847" s="39">
        <f t="shared" si="529"/>
        <v>0</v>
      </c>
      <c r="L4847" s="39">
        <f t="shared" si="530"/>
        <v>0</v>
      </c>
      <c r="M4847" s="39">
        <f t="shared" si="531"/>
        <v>0</v>
      </c>
      <c r="N4847" s="41">
        <f t="shared" si="533"/>
        <v>0</v>
      </c>
    </row>
    <row r="4848" spans="2:14">
      <c r="B4848" s="1">
        <v>37713</v>
      </c>
      <c r="C4848" s="1">
        <f t="shared" si="532"/>
        <v>37712</v>
      </c>
      <c r="E4848" s="42">
        <f>IF(DAY(B4848)&gt;14,VLOOKUP(DATE(YEAR(C4848),MONTH(C4848)-1,DAY(1)),'מדדים וריביות'!B:C,2,FALSE),VLOOKUP(DATE(YEAR(C4848),MONTH(C4848)-2,DAY(1)),'מדדים וריביות'!B:C,2,FALSE))</f>
        <v>27875693.0262837</v>
      </c>
      <c r="F4848" s="43">
        <f>IF($B$5=1,'ריבית יומית'!D4842,'ריבית יומית'!G4842)</f>
        <v>1.6728325615589235E-4</v>
      </c>
      <c r="G4848" s="43">
        <f t="shared" si="527"/>
        <v>1.6728325615589235E-4</v>
      </c>
      <c r="H4848" s="29">
        <f t="shared" si="528"/>
        <v>1.2811535836177552</v>
      </c>
      <c r="I4848" s="30">
        <f>VLOOKUP(B4847,'מדדים וריביות'!B:C,2)</f>
        <v>27875693.0262837</v>
      </c>
      <c r="K4848" s="39">
        <f t="shared" si="529"/>
        <v>0</v>
      </c>
      <c r="L4848" s="39">
        <f t="shared" si="530"/>
        <v>0</v>
      </c>
      <c r="M4848" s="39">
        <f t="shared" si="531"/>
        <v>0</v>
      </c>
      <c r="N4848" s="41">
        <f t="shared" si="533"/>
        <v>0</v>
      </c>
    </row>
    <row r="4849" spans="2:14">
      <c r="B4849" s="1">
        <v>37714</v>
      </c>
      <c r="C4849" s="1">
        <f t="shared" si="532"/>
        <v>37712</v>
      </c>
      <c r="E4849" s="42">
        <f>IF(DAY(B4849)&gt;14,VLOOKUP(DATE(YEAR(C4849),MONTH(C4849)-1,DAY(1)),'מדדים וריביות'!B:C,2,FALSE),VLOOKUP(DATE(YEAR(C4849),MONTH(C4849)-2,DAY(1)),'מדדים וריביות'!B:C,2,FALSE))</f>
        <v>27875693.0262837</v>
      </c>
      <c r="F4849" s="43">
        <f>IF($B$5=1,'ריבית יומית'!D4843,'ריבית יומית'!G4843)</f>
        <v>1.6728325615589235E-4</v>
      </c>
      <c r="G4849" s="43">
        <f t="shared" si="527"/>
        <v>1.6728325615589235E-4</v>
      </c>
      <c r="H4849" s="29">
        <f t="shared" si="528"/>
        <v>1.2809393039200574</v>
      </c>
      <c r="I4849" s="30">
        <f>VLOOKUP(B4848,'מדדים וריביות'!B:C,2)</f>
        <v>27875693.0262837</v>
      </c>
      <c r="K4849" s="39">
        <f t="shared" si="529"/>
        <v>0</v>
      </c>
      <c r="L4849" s="39">
        <f t="shared" si="530"/>
        <v>0</v>
      </c>
      <c r="M4849" s="39">
        <f t="shared" si="531"/>
        <v>0</v>
      </c>
      <c r="N4849" s="41">
        <f t="shared" si="533"/>
        <v>0</v>
      </c>
    </row>
    <row r="4850" spans="2:14">
      <c r="B4850" s="1">
        <v>37715</v>
      </c>
      <c r="C4850" s="1">
        <f t="shared" si="532"/>
        <v>37712</v>
      </c>
      <c r="E4850" s="42">
        <f>IF(DAY(B4850)&gt;14,VLOOKUP(DATE(YEAR(C4850),MONTH(C4850)-1,DAY(1)),'מדדים וריביות'!B:C,2,FALSE),VLOOKUP(DATE(YEAR(C4850),MONTH(C4850)-2,DAY(1)),'מדדים וריביות'!B:C,2,FALSE))</f>
        <v>27875693.0262837</v>
      </c>
      <c r="F4850" s="43">
        <f>IF($B$5=1,'ריבית יומית'!D4844,'ריבית יומית'!G4844)</f>
        <v>1.6728325615589235E-4</v>
      </c>
      <c r="G4850" s="43">
        <f t="shared" si="527"/>
        <v>1.6728325615589235E-4</v>
      </c>
      <c r="H4850" s="29">
        <f t="shared" si="528"/>
        <v>1.2807250600617699</v>
      </c>
      <c r="I4850" s="30">
        <f>VLOOKUP(B4849,'מדדים וריביות'!B:C,2)</f>
        <v>27875693.0262837</v>
      </c>
      <c r="K4850" s="39">
        <f t="shared" si="529"/>
        <v>0</v>
      </c>
      <c r="L4850" s="39">
        <f t="shared" si="530"/>
        <v>0</v>
      </c>
      <c r="M4850" s="39">
        <f t="shared" si="531"/>
        <v>0</v>
      </c>
      <c r="N4850" s="41">
        <f t="shared" si="533"/>
        <v>0</v>
      </c>
    </row>
    <row r="4851" spans="2:14">
      <c r="B4851" s="1">
        <v>37716</v>
      </c>
      <c r="C4851" s="1">
        <f t="shared" si="532"/>
        <v>37712</v>
      </c>
      <c r="E4851" s="42">
        <f>IF(DAY(B4851)&gt;14,VLOOKUP(DATE(YEAR(C4851),MONTH(C4851)-1,DAY(1)),'מדדים וריביות'!B:C,2,FALSE),VLOOKUP(DATE(YEAR(C4851),MONTH(C4851)-2,DAY(1)),'מדדים וריביות'!B:C,2,FALSE))</f>
        <v>27875693.0262837</v>
      </c>
      <c r="F4851" s="43">
        <f>IF($B$5=1,'ריבית יומית'!D4845,'ריבית יומית'!G4845)</f>
        <v>1.6728325615589235E-4</v>
      </c>
      <c r="G4851" s="43">
        <f t="shared" si="527"/>
        <v>1.6728325615589235E-4</v>
      </c>
      <c r="H4851" s="29">
        <f t="shared" si="528"/>
        <v>1.2805108520368982</v>
      </c>
      <c r="I4851" s="30">
        <f>VLOOKUP(B4850,'מדדים וריביות'!B:C,2)</f>
        <v>27875693.0262837</v>
      </c>
      <c r="K4851" s="39">
        <f t="shared" si="529"/>
        <v>0</v>
      </c>
      <c r="L4851" s="39">
        <f t="shared" si="530"/>
        <v>0</v>
      </c>
      <c r="M4851" s="39">
        <f t="shared" si="531"/>
        <v>0</v>
      </c>
      <c r="N4851" s="41">
        <f t="shared" si="533"/>
        <v>0</v>
      </c>
    </row>
    <row r="4852" spans="2:14">
      <c r="B4852" s="1">
        <v>37717</v>
      </c>
      <c r="C4852" s="1">
        <f t="shared" si="532"/>
        <v>37712</v>
      </c>
      <c r="E4852" s="42">
        <f>IF(DAY(B4852)&gt;14,VLOOKUP(DATE(YEAR(C4852),MONTH(C4852)-1,DAY(1)),'מדדים וריביות'!B:C,2,FALSE),VLOOKUP(DATE(YEAR(C4852),MONTH(C4852)-2,DAY(1)),'מדדים וריביות'!B:C,2,FALSE))</f>
        <v>27875693.0262837</v>
      </c>
      <c r="F4852" s="43">
        <f>IF($B$5=1,'ריבית יומית'!D4846,'ריבית יומית'!G4846)</f>
        <v>1.6728325615589235E-4</v>
      </c>
      <c r="G4852" s="43">
        <f t="shared" si="527"/>
        <v>1.6728325615589235E-4</v>
      </c>
      <c r="H4852" s="29">
        <f t="shared" si="528"/>
        <v>1.2802966798394491</v>
      </c>
      <c r="I4852" s="30">
        <f>VLOOKUP(B4851,'מדדים וריביות'!B:C,2)</f>
        <v>27875693.0262837</v>
      </c>
      <c r="K4852" s="39">
        <f t="shared" si="529"/>
        <v>0</v>
      </c>
      <c r="L4852" s="39">
        <f t="shared" si="530"/>
        <v>0</v>
      </c>
      <c r="M4852" s="39">
        <f t="shared" si="531"/>
        <v>0</v>
      </c>
      <c r="N4852" s="41">
        <f t="shared" si="533"/>
        <v>0</v>
      </c>
    </row>
    <row r="4853" spans="2:14">
      <c r="B4853" s="1">
        <v>37718</v>
      </c>
      <c r="C4853" s="1">
        <f t="shared" si="532"/>
        <v>37712</v>
      </c>
      <c r="E4853" s="42">
        <f>IF(DAY(B4853)&gt;14,VLOOKUP(DATE(YEAR(C4853),MONTH(C4853)-1,DAY(1)),'מדדים וריביות'!B:C,2,FALSE),VLOOKUP(DATE(YEAR(C4853),MONTH(C4853)-2,DAY(1)),'מדדים וריביות'!B:C,2,FALSE))</f>
        <v>27875693.0262837</v>
      </c>
      <c r="F4853" s="43">
        <f>IF($B$5=1,'ריבית יומית'!D4847,'ריבית יומית'!G4847)</f>
        <v>1.6728325615589235E-4</v>
      </c>
      <c r="G4853" s="43">
        <f t="shared" si="527"/>
        <v>1.6728325615589235E-4</v>
      </c>
      <c r="H4853" s="29">
        <f t="shared" si="528"/>
        <v>1.2800825434634302</v>
      </c>
      <c r="I4853" s="30">
        <f>VLOOKUP(B4852,'מדדים וריביות'!B:C,2)</f>
        <v>27875693.0262837</v>
      </c>
      <c r="K4853" s="39">
        <f t="shared" si="529"/>
        <v>0</v>
      </c>
      <c r="L4853" s="39">
        <f t="shared" si="530"/>
        <v>0</v>
      </c>
      <c r="M4853" s="39">
        <f t="shared" si="531"/>
        <v>0</v>
      </c>
      <c r="N4853" s="41">
        <f t="shared" si="533"/>
        <v>0</v>
      </c>
    </row>
    <row r="4854" spans="2:14">
      <c r="B4854" s="1">
        <v>37719</v>
      </c>
      <c r="C4854" s="1">
        <f t="shared" si="532"/>
        <v>37712</v>
      </c>
      <c r="E4854" s="42">
        <f>IF(DAY(B4854)&gt;14,VLOOKUP(DATE(YEAR(C4854),MONTH(C4854)-1,DAY(1)),'מדדים וריביות'!B:C,2,FALSE),VLOOKUP(DATE(YEAR(C4854),MONTH(C4854)-2,DAY(1)),'מדדים וריביות'!B:C,2,FALSE))</f>
        <v>27875693.0262837</v>
      </c>
      <c r="F4854" s="43">
        <f>IF($B$5=1,'ריבית יומית'!D4848,'ריבית יומית'!G4848)</f>
        <v>1.6728325615589235E-4</v>
      </c>
      <c r="G4854" s="43">
        <f t="shared" si="527"/>
        <v>1.6728325615589235E-4</v>
      </c>
      <c r="H4854" s="29">
        <f t="shared" si="528"/>
        <v>1.2798684429028502</v>
      </c>
      <c r="I4854" s="30">
        <f>VLOOKUP(B4853,'מדדים וריביות'!B:C,2)</f>
        <v>27875693.0262837</v>
      </c>
      <c r="K4854" s="39">
        <f t="shared" si="529"/>
        <v>0</v>
      </c>
      <c r="L4854" s="39">
        <f t="shared" si="530"/>
        <v>0</v>
      </c>
      <c r="M4854" s="39">
        <f t="shared" si="531"/>
        <v>0</v>
      </c>
      <c r="N4854" s="41">
        <f t="shared" si="533"/>
        <v>0</v>
      </c>
    </row>
    <row r="4855" spans="2:14">
      <c r="B4855" s="1">
        <v>37720</v>
      </c>
      <c r="C4855" s="1">
        <f t="shared" si="532"/>
        <v>37712</v>
      </c>
      <c r="E4855" s="42">
        <f>IF(DAY(B4855)&gt;14,VLOOKUP(DATE(YEAR(C4855),MONTH(C4855)-1,DAY(1)),'מדדים וריביות'!B:C,2,FALSE),VLOOKUP(DATE(YEAR(C4855),MONTH(C4855)-2,DAY(1)),'מדדים וריביות'!B:C,2,FALSE))</f>
        <v>27875693.0262837</v>
      </c>
      <c r="F4855" s="43">
        <f>IF($B$5=1,'ריבית יומית'!D4849,'ריבית יומית'!G4849)</f>
        <v>1.6728325615589235E-4</v>
      </c>
      <c r="G4855" s="43">
        <f t="shared" si="527"/>
        <v>1.6728325615589235E-4</v>
      </c>
      <c r="H4855" s="29">
        <f t="shared" si="528"/>
        <v>1.2796543781517189</v>
      </c>
      <c r="I4855" s="30">
        <f>VLOOKUP(B4854,'מדדים וריביות'!B:C,2)</f>
        <v>27875693.0262837</v>
      </c>
      <c r="K4855" s="39">
        <f t="shared" si="529"/>
        <v>0</v>
      </c>
      <c r="L4855" s="39">
        <f t="shared" si="530"/>
        <v>0</v>
      </c>
      <c r="M4855" s="39">
        <f t="shared" si="531"/>
        <v>0</v>
      </c>
      <c r="N4855" s="41">
        <f t="shared" si="533"/>
        <v>0</v>
      </c>
    </row>
    <row r="4856" spans="2:14">
      <c r="B4856" s="1">
        <v>37721</v>
      </c>
      <c r="C4856" s="1">
        <f t="shared" si="532"/>
        <v>37712</v>
      </c>
      <c r="E4856" s="42">
        <f>IF(DAY(B4856)&gt;14,VLOOKUP(DATE(YEAR(C4856),MONTH(C4856)-1,DAY(1)),'מדדים וריביות'!B:C,2,FALSE),VLOOKUP(DATE(YEAR(C4856),MONTH(C4856)-2,DAY(1)),'מדדים וריביות'!B:C,2,FALSE))</f>
        <v>27875693.0262837</v>
      </c>
      <c r="F4856" s="43">
        <f>IF($B$5=1,'ריבית יומית'!D4850,'ריבית יומית'!G4850)</f>
        <v>1.6728325615589235E-4</v>
      </c>
      <c r="G4856" s="43">
        <f t="shared" si="527"/>
        <v>1.6728325615589235E-4</v>
      </c>
      <c r="H4856" s="29">
        <f t="shared" si="528"/>
        <v>1.2794403492040467</v>
      </c>
      <c r="I4856" s="30">
        <f>VLOOKUP(B4855,'מדדים וריביות'!B:C,2)</f>
        <v>27875693.0262837</v>
      </c>
      <c r="K4856" s="39">
        <f t="shared" si="529"/>
        <v>0</v>
      </c>
      <c r="L4856" s="39">
        <f t="shared" si="530"/>
        <v>0</v>
      </c>
      <c r="M4856" s="39">
        <f t="shared" si="531"/>
        <v>0</v>
      </c>
      <c r="N4856" s="41">
        <f t="shared" si="533"/>
        <v>0</v>
      </c>
    </row>
    <row r="4857" spans="2:14">
      <c r="B4857" s="1">
        <v>37722</v>
      </c>
      <c r="C4857" s="1">
        <f t="shared" si="532"/>
        <v>37712</v>
      </c>
      <c r="E4857" s="42">
        <f>IF(DAY(B4857)&gt;14,VLOOKUP(DATE(YEAR(C4857),MONTH(C4857)-1,DAY(1)),'מדדים וריביות'!B:C,2,FALSE),VLOOKUP(DATE(YEAR(C4857),MONTH(C4857)-2,DAY(1)),'מדדים וריביות'!B:C,2,FALSE))</f>
        <v>27875693.0262837</v>
      </c>
      <c r="F4857" s="43">
        <f>IF($B$5=1,'ריבית יומית'!D4851,'ריבית יומית'!G4851)</f>
        <v>1.6728325615589235E-4</v>
      </c>
      <c r="G4857" s="43">
        <f t="shared" si="527"/>
        <v>1.6728325615589235E-4</v>
      </c>
      <c r="H4857" s="29">
        <f t="shared" si="528"/>
        <v>1.2792263560538455</v>
      </c>
      <c r="I4857" s="30">
        <f>VLOOKUP(B4856,'מדדים וריביות'!B:C,2)</f>
        <v>27875693.0262837</v>
      </c>
      <c r="K4857" s="39">
        <f t="shared" si="529"/>
        <v>0</v>
      </c>
      <c r="L4857" s="39">
        <f t="shared" si="530"/>
        <v>0</v>
      </c>
      <c r="M4857" s="39">
        <f t="shared" si="531"/>
        <v>0</v>
      </c>
      <c r="N4857" s="41">
        <f t="shared" si="533"/>
        <v>0</v>
      </c>
    </row>
    <row r="4858" spans="2:14">
      <c r="B4858" s="1">
        <v>37723</v>
      </c>
      <c r="C4858" s="1">
        <f t="shared" si="532"/>
        <v>37712</v>
      </c>
      <c r="E4858" s="42">
        <f>IF(DAY(B4858)&gt;14,VLOOKUP(DATE(YEAR(C4858),MONTH(C4858)-1,DAY(1)),'מדדים וריביות'!B:C,2,FALSE),VLOOKUP(DATE(YEAR(C4858),MONTH(C4858)-2,DAY(1)),'מדדים וריביות'!B:C,2,FALSE))</f>
        <v>27875693.0262837</v>
      </c>
      <c r="F4858" s="43">
        <f>IF($B$5=1,'ריבית יומית'!D4852,'ריבית יומית'!G4852)</f>
        <v>1.6728325615589235E-4</v>
      </c>
      <c r="G4858" s="43">
        <f t="shared" si="527"/>
        <v>1.6728325615589235E-4</v>
      </c>
      <c r="H4858" s="29">
        <f t="shared" si="528"/>
        <v>1.2790123986951281</v>
      </c>
      <c r="I4858" s="30">
        <f>VLOOKUP(B4857,'מדדים וריביות'!B:C,2)</f>
        <v>27875693.0262837</v>
      </c>
      <c r="K4858" s="39">
        <f t="shared" si="529"/>
        <v>0</v>
      </c>
      <c r="L4858" s="39">
        <f t="shared" si="530"/>
        <v>0</v>
      </c>
      <c r="M4858" s="39">
        <f t="shared" si="531"/>
        <v>0</v>
      </c>
      <c r="N4858" s="41">
        <f t="shared" si="533"/>
        <v>0</v>
      </c>
    </row>
    <row r="4859" spans="2:14">
      <c r="B4859" s="1">
        <v>37724</v>
      </c>
      <c r="C4859" s="1">
        <f t="shared" si="532"/>
        <v>37712</v>
      </c>
      <c r="E4859" s="42">
        <f>IF(DAY(B4859)&gt;14,VLOOKUP(DATE(YEAR(C4859),MONTH(C4859)-1,DAY(1)),'מדדים וריביות'!B:C,2,FALSE),VLOOKUP(DATE(YEAR(C4859),MONTH(C4859)-2,DAY(1)),'מדדים וריביות'!B:C,2,FALSE))</f>
        <v>27875693.0262837</v>
      </c>
      <c r="F4859" s="43">
        <f>IF($B$5=1,'ריבית יומית'!D4853,'ריבית יומית'!G4853)</f>
        <v>1.6728325615589235E-4</v>
      </c>
      <c r="G4859" s="43">
        <f t="shared" si="527"/>
        <v>1.6728325615589235E-4</v>
      </c>
      <c r="H4859" s="29">
        <f t="shared" si="528"/>
        <v>1.2787984771219079</v>
      </c>
      <c r="I4859" s="30">
        <f>VLOOKUP(B4858,'מדדים וריביות'!B:C,2)</f>
        <v>27875693.0262837</v>
      </c>
      <c r="K4859" s="39">
        <f t="shared" si="529"/>
        <v>0</v>
      </c>
      <c r="L4859" s="39">
        <f t="shared" si="530"/>
        <v>0</v>
      </c>
      <c r="M4859" s="39">
        <f t="shared" si="531"/>
        <v>0</v>
      </c>
      <c r="N4859" s="41">
        <f t="shared" si="533"/>
        <v>0</v>
      </c>
    </row>
    <row r="4860" spans="2:14">
      <c r="B4860" s="1">
        <v>37725</v>
      </c>
      <c r="C4860" s="1">
        <f t="shared" si="532"/>
        <v>37712</v>
      </c>
      <c r="E4860" s="42">
        <f>IF(DAY(B4860)&gt;14,VLOOKUP(DATE(YEAR(C4860),MONTH(C4860)-1,DAY(1)),'מדדים וריביות'!B:C,2,FALSE),VLOOKUP(DATE(YEAR(C4860),MONTH(C4860)-2,DAY(1)),'מדדים וריביות'!B:C,2,FALSE))</f>
        <v>27875693.0262837</v>
      </c>
      <c r="F4860" s="43">
        <f>IF($B$5=1,'ריבית יומית'!D4854,'ריבית יומית'!G4854)</f>
        <v>1.6728325615589235E-4</v>
      </c>
      <c r="G4860" s="43">
        <f t="shared" si="527"/>
        <v>1.6728325615589235E-4</v>
      </c>
      <c r="H4860" s="29">
        <f t="shared" si="528"/>
        <v>1.2785845913281997</v>
      </c>
      <c r="I4860" s="30">
        <f>VLOOKUP(B4859,'מדדים וריביות'!B:C,2)</f>
        <v>27875693.0262837</v>
      </c>
      <c r="K4860" s="39">
        <f t="shared" si="529"/>
        <v>0</v>
      </c>
      <c r="L4860" s="39">
        <f t="shared" si="530"/>
        <v>0</v>
      </c>
      <c r="M4860" s="39">
        <f t="shared" si="531"/>
        <v>0</v>
      </c>
      <c r="N4860" s="41">
        <f t="shared" si="533"/>
        <v>0</v>
      </c>
    </row>
    <row r="4861" spans="2:14">
      <c r="B4861" s="1">
        <v>37726</v>
      </c>
      <c r="C4861" s="1">
        <f t="shared" si="532"/>
        <v>37712</v>
      </c>
      <c r="E4861" s="42">
        <f>IF(DAY(B4861)&gt;14,VLOOKUP(DATE(YEAR(C4861),MONTH(C4861)-1,DAY(1)),'מדדים וריביות'!B:C,2,FALSE),VLOOKUP(DATE(YEAR(C4861),MONTH(C4861)-2,DAY(1)),'מדדים וריביות'!B:C,2,FALSE))</f>
        <v>27930404.886983</v>
      </c>
      <c r="F4861" s="43">
        <f>IF($B$5=1,'ריבית יומית'!D4855,'ריבית יומית'!G4855)</f>
        <v>1.6728325615589235E-4</v>
      </c>
      <c r="G4861" s="43">
        <f t="shared" si="527"/>
        <v>1.6728325615589235E-4</v>
      </c>
      <c r="H4861" s="29">
        <f t="shared" si="528"/>
        <v>1.2783707413080192</v>
      </c>
      <c r="I4861" s="30">
        <f>VLOOKUP(B4860,'מדדים וריביות'!B:C,2)</f>
        <v>27875693.0262837</v>
      </c>
      <c r="K4861" s="39">
        <f t="shared" si="529"/>
        <v>0</v>
      </c>
      <c r="L4861" s="39">
        <f t="shared" si="530"/>
        <v>0</v>
      </c>
      <c r="M4861" s="39">
        <f t="shared" si="531"/>
        <v>0</v>
      </c>
      <c r="N4861" s="41">
        <f t="shared" si="533"/>
        <v>0</v>
      </c>
    </row>
    <row r="4862" spans="2:14">
      <c r="B4862" s="1">
        <v>37727</v>
      </c>
      <c r="C4862" s="1">
        <f t="shared" si="532"/>
        <v>37712</v>
      </c>
      <c r="E4862" s="42">
        <f>IF(DAY(B4862)&gt;14,VLOOKUP(DATE(YEAR(C4862),MONTH(C4862)-1,DAY(1)),'מדדים וריביות'!B:C,2,FALSE),VLOOKUP(DATE(YEAR(C4862),MONTH(C4862)-2,DAY(1)),'מדדים וריביות'!B:C,2,FALSE))</f>
        <v>27930404.886983</v>
      </c>
      <c r="F4862" s="43">
        <f>IF($B$5=1,'ריבית יומית'!D4856,'ריבית יומית'!G4856)</f>
        <v>1.6728325615589235E-4</v>
      </c>
      <c r="G4862" s="43">
        <f t="shared" si="527"/>
        <v>1.6728325615589235E-4</v>
      </c>
      <c r="H4862" s="29">
        <f t="shared" si="528"/>
        <v>1.2781569270553832</v>
      </c>
      <c r="I4862" s="30">
        <f>VLOOKUP(B4861,'מדדים וריביות'!B:C,2)</f>
        <v>27875693.0262837</v>
      </c>
      <c r="K4862" s="39">
        <f t="shared" si="529"/>
        <v>0</v>
      </c>
      <c r="L4862" s="39">
        <f t="shared" si="530"/>
        <v>0</v>
      </c>
      <c r="M4862" s="39">
        <f t="shared" si="531"/>
        <v>0</v>
      </c>
      <c r="N4862" s="41">
        <f t="shared" si="533"/>
        <v>0</v>
      </c>
    </row>
    <row r="4863" spans="2:14">
      <c r="B4863" s="1">
        <v>37728</v>
      </c>
      <c r="C4863" s="1">
        <f t="shared" si="532"/>
        <v>37712</v>
      </c>
      <c r="E4863" s="42">
        <f>IF(DAY(B4863)&gt;14,VLOOKUP(DATE(YEAR(C4863),MONTH(C4863)-1,DAY(1)),'מדדים וריביות'!B:C,2,FALSE),VLOOKUP(DATE(YEAR(C4863),MONTH(C4863)-2,DAY(1)),'מדדים וריביות'!B:C,2,FALSE))</f>
        <v>27930404.886983</v>
      </c>
      <c r="F4863" s="43">
        <f>IF($B$5=1,'ריבית יומית'!D4857,'ריבית יומית'!G4857)</f>
        <v>1.6728325615589235E-4</v>
      </c>
      <c r="G4863" s="43">
        <f t="shared" si="527"/>
        <v>1.6728325615589235E-4</v>
      </c>
      <c r="H4863" s="29">
        <f t="shared" si="528"/>
        <v>1.2779431485643094</v>
      </c>
      <c r="I4863" s="30">
        <f>VLOOKUP(B4862,'מדדים וריביות'!B:C,2)</f>
        <v>27875693.0262837</v>
      </c>
      <c r="K4863" s="39">
        <f t="shared" si="529"/>
        <v>0</v>
      </c>
      <c r="L4863" s="39">
        <f t="shared" si="530"/>
        <v>0</v>
      </c>
      <c r="M4863" s="39">
        <f t="shared" si="531"/>
        <v>0</v>
      </c>
      <c r="N4863" s="41">
        <f t="shared" si="533"/>
        <v>0</v>
      </c>
    </row>
    <row r="4864" spans="2:14">
      <c r="B4864" s="1">
        <v>37729</v>
      </c>
      <c r="C4864" s="1">
        <f t="shared" si="532"/>
        <v>37712</v>
      </c>
      <c r="E4864" s="42">
        <f>IF(DAY(B4864)&gt;14,VLOOKUP(DATE(YEAR(C4864),MONTH(C4864)-1,DAY(1)),'מדדים וריביות'!B:C,2,FALSE),VLOOKUP(DATE(YEAR(C4864),MONTH(C4864)-2,DAY(1)),'מדדים וריביות'!B:C,2,FALSE))</f>
        <v>27930404.886983</v>
      </c>
      <c r="F4864" s="43">
        <f>IF($B$5=1,'ריבית יומית'!D4858,'ריבית יומית'!G4858)</f>
        <v>1.6728325615589235E-4</v>
      </c>
      <c r="G4864" s="43">
        <f t="shared" si="527"/>
        <v>1.6728325615589235E-4</v>
      </c>
      <c r="H4864" s="29">
        <f t="shared" si="528"/>
        <v>1.2777294058288162</v>
      </c>
      <c r="I4864" s="30">
        <f>VLOOKUP(B4863,'מדדים וריביות'!B:C,2)</f>
        <v>27875693.0262837</v>
      </c>
      <c r="K4864" s="39">
        <f t="shared" si="529"/>
        <v>0</v>
      </c>
      <c r="L4864" s="39">
        <f t="shared" si="530"/>
        <v>0</v>
      </c>
      <c r="M4864" s="39">
        <f t="shared" si="531"/>
        <v>0</v>
      </c>
      <c r="N4864" s="41">
        <f t="shared" si="533"/>
        <v>0</v>
      </c>
    </row>
    <row r="4865" spans="2:14">
      <c r="B4865" s="1">
        <v>37730</v>
      </c>
      <c r="C4865" s="1">
        <f t="shared" si="532"/>
        <v>37712</v>
      </c>
      <c r="E4865" s="42">
        <f>IF(DAY(B4865)&gt;14,VLOOKUP(DATE(YEAR(C4865),MONTH(C4865)-1,DAY(1)),'מדדים וריביות'!B:C,2,FALSE),VLOOKUP(DATE(YEAR(C4865),MONTH(C4865)-2,DAY(1)),'מדדים וריביות'!B:C,2,FALSE))</f>
        <v>27930404.886983</v>
      </c>
      <c r="F4865" s="43">
        <f>IF($B$5=1,'ריבית יומית'!D4859,'ריבית יומית'!G4859)</f>
        <v>1.6728325615589235E-4</v>
      </c>
      <c r="G4865" s="43">
        <f t="shared" si="527"/>
        <v>1.6728325615589235E-4</v>
      </c>
      <c r="H4865" s="29">
        <f t="shared" si="528"/>
        <v>1.2775156988429235</v>
      </c>
      <c r="I4865" s="30">
        <f>VLOOKUP(B4864,'מדדים וריביות'!B:C,2)</f>
        <v>27875693.0262837</v>
      </c>
      <c r="K4865" s="39">
        <f t="shared" si="529"/>
        <v>0</v>
      </c>
      <c r="L4865" s="39">
        <f t="shared" si="530"/>
        <v>0</v>
      </c>
      <c r="M4865" s="39">
        <f t="shared" si="531"/>
        <v>0</v>
      </c>
      <c r="N4865" s="41">
        <f t="shared" si="533"/>
        <v>0</v>
      </c>
    </row>
    <row r="4866" spans="2:14">
      <c r="B4866" s="1">
        <v>37731</v>
      </c>
      <c r="C4866" s="1">
        <f t="shared" si="532"/>
        <v>37712</v>
      </c>
      <c r="E4866" s="42">
        <f>IF(DAY(B4866)&gt;14,VLOOKUP(DATE(YEAR(C4866),MONTH(C4866)-1,DAY(1)),'מדדים וריביות'!B:C,2,FALSE),VLOOKUP(DATE(YEAR(C4866),MONTH(C4866)-2,DAY(1)),'מדדים וריביות'!B:C,2,FALSE))</f>
        <v>27930404.886983</v>
      </c>
      <c r="F4866" s="43">
        <f>IF($B$5=1,'ריבית יומית'!D4860,'ריבית יומית'!G4860)</f>
        <v>1.6728325615589235E-4</v>
      </c>
      <c r="G4866" s="43">
        <f t="shared" si="527"/>
        <v>1.6728325615589235E-4</v>
      </c>
      <c r="H4866" s="29">
        <f t="shared" si="528"/>
        <v>1.2773020276006519</v>
      </c>
      <c r="I4866" s="30">
        <f>VLOOKUP(B4865,'מדדים וריביות'!B:C,2)</f>
        <v>27875693.0262837</v>
      </c>
      <c r="K4866" s="39">
        <f t="shared" si="529"/>
        <v>0</v>
      </c>
      <c r="L4866" s="39">
        <f t="shared" si="530"/>
        <v>0</v>
      </c>
      <c r="M4866" s="39">
        <f t="shared" si="531"/>
        <v>0</v>
      </c>
      <c r="N4866" s="41">
        <f t="shared" si="533"/>
        <v>0</v>
      </c>
    </row>
    <row r="4867" spans="2:14">
      <c r="B4867" s="1">
        <v>37732</v>
      </c>
      <c r="C4867" s="1">
        <f t="shared" si="532"/>
        <v>37712</v>
      </c>
      <c r="E4867" s="42">
        <f>IF(DAY(B4867)&gt;14,VLOOKUP(DATE(YEAR(C4867),MONTH(C4867)-1,DAY(1)),'מדדים וריביות'!B:C,2,FALSE),VLOOKUP(DATE(YEAR(C4867),MONTH(C4867)-2,DAY(1)),'מדדים וריביות'!B:C,2,FALSE))</f>
        <v>27930404.886983</v>
      </c>
      <c r="F4867" s="43">
        <f>IF($B$5=1,'ריבית יומית'!D4861,'ריבית יומית'!G4861)</f>
        <v>1.6728325615589235E-4</v>
      </c>
      <c r="G4867" s="43">
        <f t="shared" si="527"/>
        <v>1.6728325615589235E-4</v>
      </c>
      <c r="H4867" s="29">
        <f t="shared" si="528"/>
        <v>1.2770883920960232</v>
      </c>
      <c r="I4867" s="30">
        <f>VLOOKUP(B4866,'מדדים וריביות'!B:C,2)</f>
        <v>27875693.0262837</v>
      </c>
      <c r="K4867" s="39">
        <f t="shared" si="529"/>
        <v>0</v>
      </c>
      <c r="L4867" s="39">
        <f t="shared" si="530"/>
        <v>0</v>
      </c>
      <c r="M4867" s="39">
        <f t="shared" si="531"/>
        <v>0</v>
      </c>
      <c r="N4867" s="41">
        <f t="shared" si="533"/>
        <v>0</v>
      </c>
    </row>
    <row r="4868" spans="2:14">
      <c r="B4868" s="1">
        <v>37733</v>
      </c>
      <c r="C4868" s="1">
        <f t="shared" si="532"/>
        <v>37712</v>
      </c>
      <c r="E4868" s="42">
        <f>IF(DAY(B4868)&gt;14,VLOOKUP(DATE(YEAR(C4868),MONTH(C4868)-1,DAY(1)),'מדדים וריביות'!B:C,2,FALSE),VLOOKUP(DATE(YEAR(C4868),MONTH(C4868)-2,DAY(1)),'מדדים וריביות'!B:C,2,FALSE))</f>
        <v>27930404.886983</v>
      </c>
      <c r="F4868" s="43">
        <f>IF($B$5=1,'ריבית יומית'!D4862,'ריבית יומית'!G4862)</f>
        <v>1.6728325615589235E-4</v>
      </c>
      <c r="G4868" s="43">
        <f t="shared" si="527"/>
        <v>1.6728325615589235E-4</v>
      </c>
      <c r="H4868" s="29">
        <f t="shared" si="528"/>
        <v>1.2768747923230601</v>
      </c>
      <c r="I4868" s="30">
        <f>VLOOKUP(B4867,'מדדים וריביות'!B:C,2)</f>
        <v>27875693.0262837</v>
      </c>
      <c r="K4868" s="39">
        <f t="shared" si="529"/>
        <v>0</v>
      </c>
      <c r="L4868" s="39">
        <f t="shared" si="530"/>
        <v>0</v>
      </c>
      <c r="M4868" s="39">
        <f t="shared" si="531"/>
        <v>0</v>
      </c>
      <c r="N4868" s="41">
        <f t="shared" si="533"/>
        <v>0</v>
      </c>
    </row>
    <row r="4869" spans="2:14">
      <c r="B4869" s="1">
        <v>37734</v>
      </c>
      <c r="C4869" s="1">
        <f t="shared" si="532"/>
        <v>37712</v>
      </c>
      <c r="E4869" s="42">
        <f>IF(DAY(B4869)&gt;14,VLOOKUP(DATE(YEAR(C4869),MONTH(C4869)-1,DAY(1)),'מדדים וריביות'!B:C,2,FALSE),VLOOKUP(DATE(YEAR(C4869),MONTH(C4869)-2,DAY(1)),'מדדים וריביות'!B:C,2,FALSE))</f>
        <v>27930404.886983</v>
      </c>
      <c r="F4869" s="43">
        <f>IF($B$5=1,'ריבית יומית'!D4863,'ריבית יומית'!G4863)</f>
        <v>1.6728325615589235E-4</v>
      </c>
      <c r="G4869" s="43">
        <f t="shared" si="527"/>
        <v>1.6728325615589235E-4</v>
      </c>
      <c r="H4869" s="29">
        <f t="shared" si="528"/>
        <v>1.2766612282757861</v>
      </c>
      <c r="I4869" s="30">
        <f>VLOOKUP(B4868,'מדדים וריביות'!B:C,2)</f>
        <v>27875693.0262837</v>
      </c>
      <c r="K4869" s="39">
        <f t="shared" si="529"/>
        <v>0</v>
      </c>
      <c r="L4869" s="39">
        <f t="shared" si="530"/>
        <v>0</v>
      </c>
      <c r="M4869" s="39">
        <f t="shared" si="531"/>
        <v>0</v>
      </c>
      <c r="N4869" s="41">
        <f t="shared" si="533"/>
        <v>0</v>
      </c>
    </row>
    <row r="4870" spans="2:14">
      <c r="B4870" s="1">
        <v>37735</v>
      </c>
      <c r="C4870" s="1">
        <f t="shared" si="532"/>
        <v>37712</v>
      </c>
      <c r="E4870" s="42">
        <f>IF(DAY(B4870)&gt;14,VLOOKUP(DATE(YEAR(C4870),MONTH(C4870)-1,DAY(1)),'מדדים וריביות'!B:C,2,FALSE),VLOOKUP(DATE(YEAR(C4870),MONTH(C4870)-2,DAY(1)),'מדדים וריביות'!B:C,2,FALSE))</f>
        <v>27930404.886983</v>
      </c>
      <c r="F4870" s="43">
        <f>IF($B$5=1,'ריבית יומית'!D4864,'ריבית יומית'!G4864)</f>
        <v>1.6728325615589235E-4</v>
      </c>
      <c r="G4870" s="43">
        <f t="shared" si="527"/>
        <v>1.6728325615589235E-4</v>
      </c>
      <c r="H4870" s="29">
        <f t="shared" si="528"/>
        <v>1.2764476999482262</v>
      </c>
      <c r="I4870" s="30">
        <f>VLOOKUP(B4869,'מדדים וריביות'!B:C,2)</f>
        <v>27875693.0262837</v>
      </c>
      <c r="K4870" s="39">
        <f t="shared" si="529"/>
        <v>0</v>
      </c>
      <c r="L4870" s="39">
        <f t="shared" si="530"/>
        <v>0</v>
      </c>
      <c r="M4870" s="39">
        <f t="shared" si="531"/>
        <v>0</v>
      </c>
      <c r="N4870" s="41">
        <f t="shared" si="533"/>
        <v>0</v>
      </c>
    </row>
    <row r="4871" spans="2:14">
      <c r="B4871" s="1">
        <v>37736</v>
      </c>
      <c r="C4871" s="1">
        <f t="shared" si="532"/>
        <v>37712</v>
      </c>
      <c r="E4871" s="42">
        <f>IF(DAY(B4871)&gt;14,VLOOKUP(DATE(YEAR(C4871),MONTH(C4871)-1,DAY(1)),'מדדים וריביות'!B:C,2,FALSE),VLOOKUP(DATE(YEAR(C4871),MONTH(C4871)-2,DAY(1)),'מדדים וריביות'!B:C,2,FALSE))</f>
        <v>27930404.886983</v>
      </c>
      <c r="F4871" s="43">
        <f>IF($B$5=1,'ריבית יומית'!D4865,'ריבית יומית'!G4865)</f>
        <v>1.6728325615589235E-4</v>
      </c>
      <c r="G4871" s="43">
        <f t="shared" si="527"/>
        <v>1.6728325615589235E-4</v>
      </c>
      <c r="H4871" s="29">
        <f t="shared" si="528"/>
        <v>1.2762342073344057</v>
      </c>
      <c r="I4871" s="30">
        <f>VLOOKUP(B4870,'מדדים וריביות'!B:C,2)</f>
        <v>27875693.0262837</v>
      </c>
      <c r="K4871" s="39">
        <f t="shared" si="529"/>
        <v>0</v>
      </c>
      <c r="L4871" s="39">
        <f t="shared" si="530"/>
        <v>0</v>
      </c>
      <c r="M4871" s="39">
        <f t="shared" si="531"/>
        <v>0</v>
      </c>
      <c r="N4871" s="41">
        <f t="shared" si="533"/>
        <v>0</v>
      </c>
    </row>
    <row r="4872" spans="2:14">
      <c r="B4872" s="1">
        <v>37737</v>
      </c>
      <c r="C4872" s="1">
        <f t="shared" si="532"/>
        <v>37712</v>
      </c>
      <c r="E4872" s="42">
        <f>IF(DAY(B4872)&gt;14,VLOOKUP(DATE(YEAR(C4872),MONTH(C4872)-1,DAY(1)),'מדדים וריביות'!B:C,2,FALSE),VLOOKUP(DATE(YEAR(C4872),MONTH(C4872)-2,DAY(1)),'מדדים וריביות'!B:C,2,FALSE))</f>
        <v>27930404.886983</v>
      </c>
      <c r="F4872" s="43">
        <f>IF($B$5=1,'ריבית יומית'!D4866,'ריבית יומית'!G4866)</f>
        <v>1.6728325615589235E-4</v>
      </c>
      <c r="G4872" s="43">
        <f t="shared" si="527"/>
        <v>1.6728325615589235E-4</v>
      </c>
      <c r="H4872" s="29">
        <f t="shared" si="528"/>
        <v>1.2760207504283516</v>
      </c>
      <c r="I4872" s="30">
        <f>VLOOKUP(B4871,'מדדים וריביות'!B:C,2)</f>
        <v>27875693.0262837</v>
      </c>
      <c r="K4872" s="39">
        <f t="shared" si="529"/>
        <v>0</v>
      </c>
      <c r="L4872" s="39">
        <f t="shared" si="530"/>
        <v>0</v>
      </c>
      <c r="M4872" s="39">
        <f t="shared" si="531"/>
        <v>0</v>
      </c>
      <c r="N4872" s="41">
        <f t="shared" si="533"/>
        <v>0</v>
      </c>
    </row>
    <row r="4873" spans="2:14">
      <c r="B4873" s="1">
        <v>37738</v>
      </c>
      <c r="C4873" s="1">
        <f t="shared" si="532"/>
        <v>37712</v>
      </c>
      <c r="E4873" s="42">
        <f>IF(DAY(B4873)&gt;14,VLOOKUP(DATE(YEAR(C4873),MONTH(C4873)-1,DAY(1)),'מדדים וריביות'!B:C,2,FALSE),VLOOKUP(DATE(YEAR(C4873),MONTH(C4873)-2,DAY(1)),'מדדים וריביות'!B:C,2,FALSE))</f>
        <v>27930404.886983</v>
      </c>
      <c r="F4873" s="43">
        <f>IF($B$5=1,'ריבית יומית'!D4867,'ריבית יומית'!G4867)</f>
        <v>1.6728325615589235E-4</v>
      </c>
      <c r="G4873" s="43">
        <f t="shared" ref="G4873:G4936" si="534">IF(B4873&gt;$B$2,0,F4873)</f>
        <v>1.6728325615589235E-4</v>
      </c>
      <c r="H4873" s="29">
        <f t="shared" ref="H4873:H4936" si="535">H4874*(1+G4873)</f>
        <v>1.2758073292240915</v>
      </c>
      <c r="I4873" s="30">
        <f>VLOOKUP(B4872,'מדדים וריביות'!B:C,2)</f>
        <v>27875693.0262837</v>
      </c>
      <c r="K4873" s="39">
        <f t="shared" ref="K4873:K4936" si="536">$B$4/E4873*D4873-D4873</f>
        <v>0</v>
      </c>
      <c r="L4873" s="39">
        <f t="shared" ref="L4873:L4936" si="537">H4874*D4873-D4873</f>
        <v>0</v>
      </c>
      <c r="M4873" s="39">
        <f t="shared" ref="M4873:M4936" si="538">$B$4/E4873*L4873-L4873</f>
        <v>0</v>
      </c>
      <c r="N4873" s="41">
        <f t="shared" si="533"/>
        <v>0</v>
      </c>
    </row>
    <row r="4874" spans="2:14">
      <c r="B4874" s="1">
        <v>37739</v>
      </c>
      <c r="C4874" s="1">
        <f t="shared" ref="C4874:C4937" si="539">DATE(YEAR(B4874),MONTH(B4874),DAY(1))</f>
        <v>37712</v>
      </c>
      <c r="E4874" s="42">
        <f>IF(DAY(B4874)&gt;14,VLOOKUP(DATE(YEAR(C4874),MONTH(C4874)-1,DAY(1)),'מדדים וריביות'!B:C,2,FALSE),VLOOKUP(DATE(YEAR(C4874),MONTH(C4874)-2,DAY(1)),'מדדים וריביות'!B:C,2,FALSE))</f>
        <v>27930404.886983</v>
      </c>
      <c r="F4874" s="43">
        <f>IF($B$5=1,'ריבית יומית'!D4868,'ריבית יומית'!G4868)</f>
        <v>1.6728325615589235E-4</v>
      </c>
      <c r="G4874" s="43">
        <f t="shared" si="534"/>
        <v>1.6728325615589235E-4</v>
      </c>
      <c r="H4874" s="29">
        <f t="shared" si="535"/>
        <v>1.275593943715654</v>
      </c>
      <c r="I4874" s="30">
        <f>VLOOKUP(B4873,'מדדים וריביות'!B:C,2)</f>
        <v>27875693.0262837</v>
      </c>
      <c r="K4874" s="39">
        <f t="shared" si="536"/>
        <v>0</v>
      </c>
      <c r="L4874" s="39">
        <f t="shared" si="537"/>
        <v>0</v>
      </c>
      <c r="M4874" s="39">
        <f t="shared" si="538"/>
        <v>0</v>
      </c>
      <c r="N4874" s="41">
        <f t="shared" ref="N4874:N4937" si="540">SUM(K4874:M4874)</f>
        <v>0</v>
      </c>
    </row>
    <row r="4875" spans="2:14">
      <c r="B4875" s="1">
        <v>37740</v>
      </c>
      <c r="C4875" s="1">
        <f t="shared" si="539"/>
        <v>37712</v>
      </c>
      <c r="E4875" s="42">
        <f>IF(DAY(B4875)&gt;14,VLOOKUP(DATE(YEAR(C4875),MONTH(C4875)-1,DAY(1)),'מדדים וריביות'!B:C,2,FALSE),VLOOKUP(DATE(YEAR(C4875),MONTH(C4875)-2,DAY(1)),'מדדים וריביות'!B:C,2,FALSE))</f>
        <v>27930404.886983</v>
      </c>
      <c r="F4875" s="43">
        <f>IF($B$5=1,'ריבית יומית'!D4869,'ריבית יומית'!G4869)</f>
        <v>1.6728325615589235E-4</v>
      </c>
      <c r="G4875" s="43">
        <f t="shared" si="534"/>
        <v>1.6728325615589235E-4</v>
      </c>
      <c r="H4875" s="29">
        <f t="shared" si="535"/>
        <v>1.2753805938970688</v>
      </c>
      <c r="I4875" s="30">
        <f>VLOOKUP(B4874,'מדדים וריביות'!B:C,2)</f>
        <v>27875693.0262837</v>
      </c>
      <c r="K4875" s="39">
        <f t="shared" si="536"/>
        <v>0</v>
      </c>
      <c r="L4875" s="39">
        <f t="shared" si="537"/>
        <v>0</v>
      </c>
      <c r="M4875" s="39">
        <f t="shared" si="538"/>
        <v>0</v>
      </c>
      <c r="N4875" s="41">
        <f t="shared" si="540"/>
        <v>0</v>
      </c>
    </row>
    <row r="4876" spans="2:14">
      <c r="B4876" s="1">
        <v>37741</v>
      </c>
      <c r="C4876" s="1">
        <f t="shared" si="539"/>
        <v>37712</v>
      </c>
      <c r="E4876" s="42">
        <f>IF(DAY(B4876)&gt;14,VLOOKUP(DATE(YEAR(C4876),MONTH(C4876)-1,DAY(1)),'מדדים וריביות'!B:C,2,FALSE),VLOOKUP(DATE(YEAR(C4876),MONTH(C4876)-2,DAY(1)),'מדדים וריביות'!B:C,2,FALSE))</f>
        <v>27930404.886983</v>
      </c>
      <c r="F4876" s="43">
        <f>IF($B$5=1,'ריבית יומית'!D4870,'ריבית יומית'!G4870)</f>
        <v>1.6728325615589235E-4</v>
      </c>
      <c r="G4876" s="43">
        <f t="shared" si="534"/>
        <v>1.6728325615589235E-4</v>
      </c>
      <c r="H4876" s="29">
        <f t="shared" si="535"/>
        <v>1.2751672797623668</v>
      </c>
      <c r="I4876" s="30">
        <f>VLOOKUP(B4875,'מדדים וריביות'!B:C,2)</f>
        <v>27875693.0262837</v>
      </c>
      <c r="K4876" s="39">
        <f t="shared" si="536"/>
        <v>0</v>
      </c>
      <c r="L4876" s="39">
        <f t="shared" si="537"/>
        <v>0</v>
      </c>
      <c r="M4876" s="39">
        <f t="shared" si="538"/>
        <v>0</v>
      </c>
      <c r="N4876" s="41">
        <f t="shared" si="540"/>
        <v>0</v>
      </c>
    </row>
    <row r="4877" spans="2:14">
      <c r="B4877" s="1">
        <v>37742</v>
      </c>
      <c r="C4877" s="1">
        <f t="shared" si="539"/>
        <v>37742</v>
      </c>
      <c r="E4877" s="42">
        <f>IF(DAY(B4877)&gt;14,VLOOKUP(DATE(YEAR(C4877),MONTH(C4877)-1,DAY(1)),'מדדים וריביות'!B:C,2,FALSE),VLOOKUP(DATE(YEAR(C4877),MONTH(C4877)-2,DAY(1)),'מדדים וריביות'!B:C,2,FALSE))</f>
        <v>27930404.886983</v>
      </c>
      <c r="F4877" s="43">
        <f>IF($B$5=1,'ריבית יומית'!D4871,'ריבית יומית'!G4871)</f>
        <v>1.6728325615589235E-4</v>
      </c>
      <c r="G4877" s="43">
        <f t="shared" si="534"/>
        <v>1.6728325615589235E-4</v>
      </c>
      <c r="H4877" s="29">
        <f t="shared" si="535"/>
        <v>1.2749540013055793</v>
      </c>
      <c r="I4877" s="30">
        <f>VLOOKUP(B4876,'מדדים וריביות'!B:C,2)</f>
        <v>27875693.0262837</v>
      </c>
      <c r="K4877" s="39">
        <f t="shared" si="536"/>
        <v>0</v>
      </c>
      <c r="L4877" s="39">
        <f t="shared" si="537"/>
        <v>0</v>
      </c>
      <c r="M4877" s="39">
        <f t="shared" si="538"/>
        <v>0</v>
      </c>
      <c r="N4877" s="41">
        <f t="shared" si="540"/>
        <v>0</v>
      </c>
    </row>
    <row r="4878" spans="2:14">
      <c r="B4878" s="1">
        <v>37743</v>
      </c>
      <c r="C4878" s="1">
        <f t="shared" si="539"/>
        <v>37742</v>
      </c>
      <c r="E4878" s="42">
        <f>IF(DAY(B4878)&gt;14,VLOOKUP(DATE(YEAR(C4878),MONTH(C4878)-1,DAY(1)),'מדדים וריביות'!B:C,2,FALSE),VLOOKUP(DATE(YEAR(C4878),MONTH(C4878)-2,DAY(1)),'מדדים וריביות'!B:C,2,FALSE))</f>
        <v>27930404.886983</v>
      </c>
      <c r="F4878" s="43">
        <f>IF($B$5=1,'ריבית יומית'!D4872,'ריבית יומית'!G4872)</f>
        <v>1.6728325615589235E-4</v>
      </c>
      <c r="G4878" s="43">
        <f t="shared" si="534"/>
        <v>1.6728325615589235E-4</v>
      </c>
      <c r="H4878" s="29">
        <f t="shared" si="535"/>
        <v>1.2747407585207393</v>
      </c>
      <c r="I4878" s="30">
        <f>VLOOKUP(B4877,'מדדים וריביות'!B:C,2)</f>
        <v>27738913.374535501</v>
      </c>
      <c r="K4878" s="39">
        <f t="shared" si="536"/>
        <v>0</v>
      </c>
      <c r="L4878" s="39">
        <f t="shared" si="537"/>
        <v>0</v>
      </c>
      <c r="M4878" s="39">
        <f t="shared" si="538"/>
        <v>0</v>
      </c>
      <c r="N4878" s="41">
        <f t="shared" si="540"/>
        <v>0</v>
      </c>
    </row>
    <row r="4879" spans="2:14">
      <c r="B4879" s="1">
        <v>37744</v>
      </c>
      <c r="C4879" s="1">
        <f t="shared" si="539"/>
        <v>37742</v>
      </c>
      <c r="E4879" s="42">
        <f>IF(DAY(B4879)&gt;14,VLOOKUP(DATE(YEAR(C4879),MONTH(C4879)-1,DAY(1)),'מדדים וריביות'!B:C,2,FALSE),VLOOKUP(DATE(YEAR(C4879),MONTH(C4879)-2,DAY(1)),'מדדים וריביות'!B:C,2,FALSE))</f>
        <v>27930404.886983</v>
      </c>
      <c r="F4879" s="43">
        <f>IF($B$5=1,'ריבית יומית'!D4873,'ריבית יומית'!G4873)</f>
        <v>1.6728325615589235E-4</v>
      </c>
      <c r="G4879" s="43">
        <f t="shared" si="534"/>
        <v>1.6728325615589235E-4</v>
      </c>
      <c r="H4879" s="29">
        <f t="shared" si="535"/>
        <v>1.2745275514018803</v>
      </c>
      <c r="I4879" s="30">
        <f>VLOOKUP(B4878,'מדדים וריביות'!B:C,2)</f>
        <v>27738913.374535501</v>
      </c>
      <c r="K4879" s="39">
        <f t="shared" si="536"/>
        <v>0</v>
      </c>
      <c r="L4879" s="39">
        <f t="shared" si="537"/>
        <v>0</v>
      </c>
      <c r="M4879" s="39">
        <f t="shared" si="538"/>
        <v>0</v>
      </c>
      <c r="N4879" s="41">
        <f t="shared" si="540"/>
        <v>0</v>
      </c>
    </row>
    <row r="4880" spans="2:14">
      <c r="B4880" s="1">
        <v>37745</v>
      </c>
      <c r="C4880" s="1">
        <f t="shared" si="539"/>
        <v>37742</v>
      </c>
      <c r="E4880" s="42">
        <f>IF(DAY(B4880)&gt;14,VLOOKUP(DATE(YEAR(C4880),MONTH(C4880)-1,DAY(1)),'מדדים וריביות'!B:C,2,FALSE),VLOOKUP(DATE(YEAR(C4880),MONTH(C4880)-2,DAY(1)),'מדדים וריביות'!B:C,2,FALSE))</f>
        <v>27930404.886983</v>
      </c>
      <c r="F4880" s="43">
        <f>IF($B$5=1,'ריבית יומית'!D4874,'ריבית יומית'!G4874)</f>
        <v>1.6728325615589235E-4</v>
      </c>
      <c r="G4880" s="43">
        <f t="shared" si="534"/>
        <v>1.6728325615589235E-4</v>
      </c>
      <c r="H4880" s="29">
        <f t="shared" si="535"/>
        <v>1.2743143799430372</v>
      </c>
      <c r="I4880" s="30">
        <f>VLOOKUP(B4879,'מדדים וריביות'!B:C,2)</f>
        <v>27738913.374535501</v>
      </c>
      <c r="K4880" s="39">
        <f t="shared" si="536"/>
        <v>0</v>
      </c>
      <c r="L4880" s="39">
        <f t="shared" si="537"/>
        <v>0</v>
      </c>
      <c r="M4880" s="39">
        <f t="shared" si="538"/>
        <v>0</v>
      </c>
      <c r="N4880" s="41">
        <f t="shared" si="540"/>
        <v>0</v>
      </c>
    </row>
    <row r="4881" spans="2:14">
      <c r="B4881" s="1">
        <v>37746</v>
      </c>
      <c r="C4881" s="1">
        <f t="shared" si="539"/>
        <v>37742</v>
      </c>
      <c r="E4881" s="42">
        <f>IF(DAY(B4881)&gt;14,VLOOKUP(DATE(YEAR(C4881),MONTH(C4881)-1,DAY(1)),'מדדים וריביות'!B:C,2,FALSE),VLOOKUP(DATE(YEAR(C4881),MONTH(C4881)-2,DAY(1)),'מדדים וריביות'!B:C,2,FALSE))</f>
        <v>27930404.886983</v>
      </c>
      <c r="F4881" s="43">
        <f>IF($B$5=1,'ריבית יומית'!D4875,'ריבית יומית'!G4875)</f>
        <v>1.6728325615589235E-4</v>
      </c>
      <c r="G4881" s="43">
        <f t="shared" si="534"/>
        <v>1.6728325615589235E-4</v>
      </c>
      <c r="H4881" s="29">
        <f t="shared" si="535"/>
        <v>1.2741012441382455</v>
      </c>
      <c r="I4881" s="30">
        <f>VLOOKUP(B4880,'מדדים וריביות'!B:C,2)</f>
        <v>27738913.374535501</v>
      </c>
      <c r="K4881" s="39">
        <f t="shared" si="536"/>
        <v>0</v>
      </c>
      <c r="L4881" s="39">
        <f t="shared" si="537"/>
        <v>0</v>
      </c>
      <c r="M4881" s="39">
        <f t="shared" si="538"/>
        <v>0</v>
      </c>
      <c r="N4881" s="41">
        <f t="shared" si="540"/>
        <v>0</v>
      </c>
    </row>
    <row r="4882" spans="2:14">
      <c r="B4882" s="1">
        <v>37747</v>
      </c>
      <c r="C4882" s="1">
        <f t="shared" si="539"/>
        <v>37742</v>
      </c>
      <c r="E4882" s="42">
        <f>IF(DAY(B4882)&gt;14,VLOOKUP(DATE(YEAR(C4882),MONTH(C4882)-1,DAY(1)),'מדדים וריביות'!B:C,2,FALSE),VLOOKUP(DATE(YEAR(C4882),MONTH(C4882)-2,DAY(1)),'מדדים וריביות'!B:C,2,FALSE))</f>
        <v>27930404.886983</v>
      </c>
      <c r="F4882" s="43">
        <f>IF($B$5=1,'ריבית יומית'!D4876,'ריבית יומית'!G4876)</f>
        <v>1.6728325615589235E-4</v>
      </c>
      <c r="G4882" s="43">
        <f t="shared" si="534"/>
        <v>1.6728325615589235E-4</v>
      </c>
      <c r="H4882" s="29">
        <f t="shared" si="535"/>
        <v>1.2738881439815419</v>
      </c>
      <c r="I4882" s="30">
        <f>VLOOKUP(B4881,'מדדים וריביות'!B:C,2)</f>
        <v>27738913.374535501</v>
      </c>
      <c r="K4882" s="39">
        <f t="shared" si="536"/>
        <v>0</v>
      </c>
      <c r="L4882" s="39">
        <f t="shared" si="537"/>
        <v>0</v>
      </c>
      <c r="M4882" s="39">
        <f t="shared" si="538"/>
        <v>0</v>
      </c>
      <c r="N4882" s="41">
        <f t="shared" si="540"/>
        <v>0</v>
      </c>
    </row>
    <row r="4883" spans="2:14">
      <c r="B4883" s="1">
        <v>37748</v>
      </c>
      <c r="C4883" s="1">
        <f t="shared" si="539"/>
        <v>37742</v>
      </c>
      <c r="E4883" s="42">
        <f>IF(DAY(B4883)&gt;14,VLOOKUP(DATE(YEAR(C4883),MONTH(C4883)-1,DAY(1)),'מדדים וריביות'!B:C,2,FALSE),VLOOKUP(DATE(YEAR(C4883),MONTH(C4883)-2,DAY(1)),'מדדים וריביות'!B:C,2,FALSE))</f>
        <v>27930404.886983</v>
      </c>
      <c r="F4883" s="43">
        <f>IF($B$5=1,'ריבית יומית'!D4877,'ריבית יומית'!G4877)</f>
        <v>1.6728325615589235E-4</v>
      </c>
      <c r="G4883" s="43">
        <f t="shared" si="534"/>
        <v>1.6728325615589235E-4</v>
      </c>
      <c r="H4883" s="29">
        <f t="shared" si="535"/>
        <v>1.273675079466964</v>
      </c>
      <c r="I4883" s="30">
        <f>VLOOKUP(B4882,'מדדים וריביות'!B:C,2)</f>
        <v>27738913.374535501</v>
      </c>
      <c r="K4883" s="39">
        <f t="shared" si="536"/>
        <v>0</v>
      </c>
      <c r="L4883" s="39">
        <f t="shared" si="537"/>
        <v>0</v>
      </c>
      <c r="M4883" s="39">
        <f t="shared" si="538"/>
        <v>0</v>
      </c>
      <c r="N4883" s="41">
        <f t="shared" si="540"/>
        <v>0</v>
      </c>
    </row>
    <row r="4884" spans="2:14">
      <c r="B4884" s="1">
        <v>37749</v>
      </c>
      <c r="C4884" s="1">
        <f t="shared" si="539"/>
        <v>37742</v>
      </c>
      <c r="E4884" s="42">
        <f>IF(DAY(B4884)&gt;14,VLOOKUP(DATE(YEAR(C4884),MONTH(C4884)-1,DAY(1)),'מדדים וריביות'!B:C,2,FALSE),VLOOKUP(DATE(YEAR(C4884),MONTH(C4884)-2,DAY(1)),'מדדים וריביות'!B:C,2,FALSE))</f>
        <v>27930404.886983</v>
      </c>
      <c r="F4884" s="43">
        <f>IF($B$5=1,'ריבית יומית'!D4878,'ריבית יומית'!G4878)</f>
        <v>1.6728325615589235E-4</v>
      </c>
      <c r="G4884" s="43">
        <f t="shared" si="534"/>
        <v>1.6728325615589235E-4</v>
      </c>
      <c r="H4884" s="29">
        <f t="shared" si="535"/>
        <v>1.2734620505885506</v>
      </c>
      <c r="I4884" s="30">
        <f>VLOOKUP(B4883,'מדדים וריביות'!B:C,2)</f>
        <v>27738913.374535501</v>
      </c>
      <c r="K4884" s="39">
        <f t="shared" si="536"/>
        <v>0</v>
      </c>
      <c r="L4884" s="39">
        <f t="shared" si="537"/>
        <v>0</v>
      </c>
      <c r="M4884" s="39">
        <f t="shared" si="538"/>
        <v>0</v>
      </c>
      <c r="N4884" s="41">
        <f t="shared" si="540"/>
        <v>0</v>
      </c>
    </row>
    <row r="4885" spans="2:14">
      <c r="B4885" s="1">
        <v>37750</v>
      </c>
      <c r="C4885" s="1">
        <f t="shared" si="539"/>
        <v>37742</v>
      </c>
      <c r="E4885" s="42">
        <f>IF(DAY(B4885)&gt;14,VLOOKUP(DATE(YEAR(C4885),MONTH(C4885)-1,DAY(1)),'מדדים וריביות'!B:C,2,FALSE),VLOOKUP(DATE(YEAR(C4885),MONTH(C4885)-2,DAY(1)),'מדדים וריביות'!B:C,2,FALSE))</f>
        <v>27930404.886983</v>
      </c>
      <c r="F4885" s="43">
        <f>IF($B$5=1,'ריבית יומית'!D4879,'ריבית יומית'!G4879)</f>
        <v>1.6728325615589235E-4</v>
      </c>
      <c r="G4885" s="43">
        <f t="shared" si="534"/>
        <v>1.6728325615589235E-4</v>
      </c>
      <c r="H4885" s="29">
        <f t="shared" si="535"/>
        <v>1.2732490573403412</v>
      </c>
      <c r="I4885" s="30">
        <f>VLOOKUP(B4884,'מדדים וריביות'!B:C,2)</f>
        <v>27738913.374535501</v>
      </c>
      <c r="K4885" s="39">
        <f t="shared" si="536"/>
        <v>0</v>
      </c>
      <c r="L4885" s="39">
        <f t="shared" si="537"/>
        <v>0</v>
      </c>
      <c r="M4885" s="39">
        <f t="shared" si="538"/>
        <v>0</v>
      </c>
      <c r="N4885" s="41">
        <f t="shared" si="540"/>
        <v>0</v>
      </c>
    </row>
    <row r="4886" spans="2:14">
      <c r="B4886" s="1">
        <v>37751</v>
      </c>
      <c r="C4886" s="1">
        <f t="shared" si="539"/>
        <v>37742</v>
      </c>
      <c r="E4886" s="42">
        <f>IF(DAY(B4886)&gt;14,VLOOKUP(DATE(YEAR(C4886),MONTH(C4886)-1,DAY(1)),'מדדים וריביות'!B:C,2,FALSE),VLOOKUP(DATE(YEAR(C4886),MONTH(C4886)-2,DAY(1)),'מדדים וריביות'!B:C,2,FALSE))</f>
        <v>27930404.886983</v>
      </c>
      <c r="F4886" s="43">
        <f>IF($B$5=1,'ריבית יומית'!D4880,'ריבית יומית'!G4880)</f>
        <v>1.6728325615589235E-4</v>
      </c>
      <c r="G4886" s="43">
        <f t="shared" si="534"/>
        <v>1.6728325615589235E-4</v>
      </c>
      <c r="H4886" s="29">
        <f t="shared" si="535"/>
        <v>1.2730360997163768</v>
      </c>
      <c r="I4886" s="30">
        <f>VLOOKUP(B4885,'מדדים וריביות'!B:C,2)</f>
        <v>27738913.374535501</v>
      </c>
      <c r="K4886" s="39">
        <f t="shared" si="536"/>
        <v>0</v>
      </c>
      <c r="L4886" s="39">
        <f t="shared" si="537"/>
        <v>0</v>
      </c>
      <c r="M4886" s="39">
        <f t="shared" si="538"/>
        <v>0</v>
      </c>
      <c r="N4886" s="41">
        <f t="shared" si="540"/>
        <v>0</v>
      </c>
    </row>
    <row r="4887" spans="2:14">
      <c r="B4887" s="1">
        <v>37752</v>
      </c>
      <c r="C4887" s="1">
        <f t="shared" si="539"/>
        <v>37742</v>
      </c>
      <c r="E4887" s="42">
        <f>IF(DAY(B4887)&gt;14,VLOOKUP(DATE(YEAR(C4887),MONTH(C4887)-1,DAY(1)),'מדדים וריביות'!B:C,2,FALSE),VLOOKUP(DATE(YEAR(C4887),MONTH(C4887)-2,DAY(1)),'מדדים וריביות'!B:C,2,FALSE))</f>
        <v>27930404.886983</v>
      </c>
      <c r="F4887" s="43">
        <f>IF($B$5=1,'ריבית יומית'!D4881,'ריבית יומית'!G4881)</f>
        <v>1.6728325615589235E-4</v>
      </c>
      <c r="G4887" s="43">
        <f t="shared" si="534"/>
        <v>1.6728325615589235E-4</v>
      </c>
      <c r="H4887" s="29">
        <f t="shared" si="535"/>
        <v>1.2728231777106986</v>
      </c>
      <c r="I4887" s="30">
        <f>VLOOKUP(B4886,'מדדים וריביות'!B:C,2)</f>
        <v>27738913.374535501</v>
      </c>
      <c r="K4887" s="39">
        <f t="shared" si="536"/>
        <v>0</v>
      </c>
      <c r="L4887" s="39">
        <f t="shared" si="537"/>
        <v>0</v>
      </c>
      <c r="M4887" s="39">
        <f t="shared" si="538"/>
        <v>0</v>
      </c>
      <c r="N4887" s="41">
        <f t="shared" si="540"/>
        <v>0</v>
      </c>
    </row>
    <row r="4888" spans="2:14">
      <c r="B4888" s="1">
        <v>37753</v>
      </c>
      <c r="C4888" s="1">
        <f t="shared" si="539"/>
        <v>37742</v>
      </c>
      <c r="E4888" s="42">
        <f>IF(DAY(B4888)&gt;14,VLOOKUP(DATE(YEAR(C4888),MONTH(C4888)-1,DAY(1)),'מדדים וריביות'!B:C,2,FALSE),VLOOKUP(DATE(YEAR(C4888),MONTH(C4888)-2,DAY(1)),'מדדים וריביות'!B:C,2,FALSE))</f>
        <v>27930404.886983</v>
      </c>
      <c r="F4888" s="43">
        <f>IF($B$5=1,'ריבית יומית'!D4882,'ריבית יומית'!G4882)</f>
        <v>1.6728325615589235E-4</v>
      </c>
      <c r="G4888" s="43">
        <f t="shared" si="534"/>
        <v>1.6728325615589235E-4</v>
      </c>
      <c r="H4888" s="29">
        <f t="shared" si="535"/>
        <v>1.2726102913173496</v>
      </c>
      <c r="I4888" s="30">
        <f>VLOOKUP(B4887,'מדדים וריביות'!B:C,2)</f>
        <v>27738913.374535501</v>
      </c>
      <c r="K4888" s="39">
        <f t="shared" si="536"/>
        <v>0</v>
      </c>
      <c r="L4888" s="39">
        <f t="shared" si="537"/>
        <v>0</v>
      </c>
      <c r="M4888" s="39">
        <f t="shared" si="538"/>
        <v>0</v>
      </c>
      <c r="N4888" s="41">
        <f t="shared" si="540"/>
        <v>0</v>
      </c>
    </row>
    <row r="4889" spans="2:14">
      <c r="B4889" s="1">
        <v>37754</v>
      </c>
      <c r="C4889" s="1">
        <f t="shared" si="539"/>
        <v>37742</v>
      </c>
      <c r="E4889" s="42">
        <f>IF(DAY(B4889)&gt;14,VLOOKUP(DATE(YEAR(C4889),MONTH(C4889)-1,DAY(1)),'מדדים וריביות'!B:C,2,FALSE),VLOOKUP(DATE(YEAR(C4889),MONTH(C4889)-2,DAY(1)),'מדדים וריביות'!B:C,2,FALSE))</f>
        <v>27930404.886983</v>
      </c>
      <c r="F4889" s="43">
        <f>IF($B$5=1,'ריבית יומית'!D4883,'ריבית יומית'!G4883)</f>
        <v>1.6728325615589235E-4</v>
      </c>
      <c r="G4889" s="43">
        <f t="shared" si="534"/>
        <v>1.6728325615589235E-4</v>
      </c>
      <c r="H4889" s="29">
        <f t="shared" si="535"/>
        <v>1.2723974405303733</v>
      </c>
      <c r="I4889" s="30">
        <f>VLOOKUP(B4888,'מדדים וריביות'!B:C,2)</f>
        <v>27738913.374535501</v>
      </c>
      <c r="K4889" s="39">
        <f t="shared" si="536"/>
        <v>0</v>
      </c>
      <c r="L4889" s="39">
        <f t="shared" si="537"/>
        <v>0</v>
      </c>
      <c r="M4889" s="39">
        <f t="shared" si="538"/>
        <v>0</v>
      </c>
      <c r="N4889" s="41">
        <f t="shared" si="540"/>
        <v>0</v>
      </c>
    </row>
    <row r="4890" spans="2:14">
      <c r="B4890" s="1">
        <v>37755</v>
      </c>
      <c r="C4890" s="1">
        <f t="shared" si="539"/>
        <v>37742</v>
      </c>
      <c r="E4890" s="42">
        <f>IF(DAY(B4890)&gt;14,VLOOKUP(DATE(YEAR(C4890),MONTH(C4890)-1,DAY(1)),'מדדים וריביות'!B:C,2,FALSE),VLOOKUP(DATE(YEAR(C4890),MONTH(C4890)-2,DAY(1)),'מדדים וריביות'!B:C,2,FALSE))</f>
        <v>27930404.886983</v>
      </c>
      <c r="F4890" s="43">
        <f>IF($B$5=1,'ריבית יומית'!D4884,'ריבית יומית'!G4884)</f>
        <v>1.6728325615589235E-4</v>
      </c>
      <c r="G4890" s="43">
        <f t="shared" si="534"/>
        <v>1.6728325615589235E-4</v>
      </c>
      <c r="H4890" s="29">
        <f t="shared" si="535"/>
        <v>1.2721846253438143</v>
      </c>
      <c r="I4890" s="30">
        <f>VLOOKUP(B4889,'מדדים וריביות'!B:C,2)</f>
        <v>27738913.374535501</v>
      </c>
      <c r="K4890" s="39">
        <f t="shared" si="536"/>
        <v>0</v>
      </c>
      <c r="L4890" s="39">
        <f t="shared" si="537"/>
        <v>0</v>
      </c>
      <c r="M4890" s="39">
        <f t="shared" si="538"/>
        <v>0</v>
      </c>
      <c r="N4890" s="41">
        <f t="shared" si="540"/>
        <v>0</v>
      </c>
    </row>
    <row r="4891" spans="2:14">
      <c r="B4891" s="1">
        <v>37756</v>
      </c>
      <c r="C4891" s="1">
        <f t="shared" si="539"/>
        <v>37742</v>
      </c>
      <c r="E4891" s="42">
        <f>IF(DAY(B4891)&gt;14,VLOOKUP(DATE(YEAR(C4891),MONTH(C4891)-1,DAY(1)),'מדדים וריביות'!B:C,2,FALSE),VLOOKUP(DATE(YEAR(C4891),MONTH(C4891)-2,DAY(1)),'מדדים וריביות'!B:C,2,FALSE))</f>
        <v>27875693.0262837</v>
      </c>
      <c r="F4891" s="43">
        <f>IF($B$5=1,'ריבית יומית'!D4885,'ריבית יומית'!G4885)</f>
        <v>1.6728325615589235E-4</v>
      </c>
      <c r="G4891" s="43">
        <f t="shared" si="534"/>
        <v>1.6728325615589235E-4</v>
      </c>
      <c r="H4891" s="29">
        <f t="shared" si="535"/>
        <v>1.2719718457517184</v>
      </c>
      <c r="I4891" s="30">
        <f>VLOOKUP(B4890,'מדדים וריביות'!B:C,2)</f>
        <v>27738913.374535501</v>
      </c>
      <c r="K4891" s="39">
        <f t="shared" si="536"/>
        <v>0</v>
      </c>
      <c r="L4891" s="39">
        <f t="shared" si="537"/>
        <v>0</v>
      </c>
      <c r="M4891" s="39">
        <f t="shared" si="538"/>
        <v>0</v>
      </c>
      <c r="N4891" s="41">
        <f t="shared" si="540"/>
        <v>0</v>
      </c>
    </row>
    <row r="4892" spans="2:14">
      <c r="B4892" s="1">
        <v>37757</v>
      </c>
      <c r="C4892" s="1">
        <f t="shared" si="539"/>
        <v>37742</v>
      </c>
      <c r="E4892" s="42">
        <f>IF(DAY(B4892)&gt;14,VLOOKUP(DATE(YEAR(C4892),MONTH(C4892)-1,DAY(1)),'מדדים וריביות'!B:C,2,FALSE),VLOOKUP(DATE(YEAR(C4892),MONTH(C4892)-2,DAY(1)),'מדדים וריביות'!B:C,2,FALSE))</f>
        <v>27875693.0262837</v>
      </c>
      <c r="F4892" s="43">
        <f>IF($B$5=1,'ריבית יומית'!D4886,'ריבית יומית'!G4886)</f>
        <v>1.6728325615589235E-4</v>
      </c>
      <c r="G4892" s="43">
        <f t="shared" si="534"/>
        <v>1.6728325615589235E-4</v>
      </c>
      <c r="H4892" s="29">
        <f t="shared" si="535"/>
        <v>1.271759101748132</v>
      </c>
      <c r="I4892" s="30">
        <f>VLOOKUP(B4891,'מדדים וריביות'!B:C,2)</f>
        <v>27738913.374535501</v>
      </c>
      <c r="K4892" s="39">
        <f t="shared" si="536"/>
        <v>0</v>
      </c>
      <c r="L4892" s="39">
        <f t="shared" si="537"/>
        <v>0</v>
      </c>
      <c r="M4892" s="39">
        <f t="shared" si="538"/>
        <v>0</v>
      </c>
      <c r="N4892" s="41">
        <f t="shared" si="540"/>
        <v>0</v>
      </c>
    </row>
    <row r="4893" spans="2:14">
      <c r="B4893" s="1">
        <v>37758</v>
      </c>
      <c r="C4893" s="1">
        <f t="shared" si="539"/>
        <v>37742</v>
      </c>
      <c r="E4893" s="42">
        <f>IF(DAY(B4893)&gt;14,VLOOKUP(DATE(YEAR(C4893),MONTH(C4893)-1,DAY(1)),'מדדים וריביות'!B:C,2,FALSE),VLOOKUP(DATE(YEAR(C4893),MONTH(C4893)-2,DAY(1)),'מדדים וריביות'!B:C,2,FALSE))</f>
        <v>27875693.0262837</v>
      </c>
      <c r="F4893" s="43">
        <f>IF($B$5=1,'ריבית יומית'!D4887,'ריבית יומית'!G4887)</f>
        <v>1.6728325615589235E-4</v>
      </c>
      <c r="G4893" s="43">
        <f t="shared" si="534"/>
        <v>1.6728325615589235E-4</v>
      </c>
      <c r="H4893" s="29">
        <f t="shared" si="535"/>
        <v>1.271546393327103</v>
      </c>
      <c r="I4893" s="30">
        <f>VLOOKUP(B4892,'מדדים וריביות'!B:C,2)</f>
        <v>27738913.374535501</v>
      </c>
      <c r="K4893" s="39">
        <f t="shared" si="536"/>
        <v>0</v>
      </c>
      <c r="L4893" s="39">
        <f t="shared" si="537"/>
        <v>0</v>
      </c>
      <c r="M4893" s="39">
        <f t="shared" si="538"/>
        <v>0</v>
      </c>
      <c r="N4893" s="41">
        <f t="shared" si="540"/>
        <v>0</v>
      </c>
    </row>
    <row r="4894" spans="2:14">
      <c r="B4894" s="1">
        <v>37759</v>
      </c>
      <c r="C4894" s="1">
        <f t="shared" si="539"/>
        <v>37742</v>
      </c>
      <c r="E4894" s="42">
        <f>IF(DAY(B4894)&gt;14,VLOOKUP(DATE(YEAR(C4894),MONTH(C4894)-1,DAY(1)),'מדדים וריביות'!B:C,2,FALSE),VLOOKUP(DATE(YEAR(C4894),MONTH(C4894)-2,DAY(1)),'מדדים וריביות'!B:C,2,FALSE))</f>
        <v>27875693.0262837</v>
      </c>
      <c r="F4894" s="43">
        <f>IF($B$5=1,'ריבית יומית'!D4888,'ריבית יומית'!G4888)</f>
        <v>1.6728325615589235E-4</v>
      </c>
      <c r="G4894" s="43">
        <f t="shared" si="534"/>
        <v>1.6728325615589235E-4</v>
      </c>
      <c r="H4894" s="29">
        <f t="shared" si="535"/>
        <v>1.2713337204826798</v>
      </c>
      <c r="I4894" s="30">
        <f>VLOOKUP(B4893,'מדדים וריביות'!B:C,2)</f>
        <v>27738913.374535501</v>
      </c>
      <c r="K4894" s="39">
        <f t="shared" si="536"/>
        <v>0</v>
      </c>
      <c r="L4894" s="39">
        <f t="shared" si="537"/>
        <v>0</v>
      </c>
      <c r="M4894" s="39">
        <f t="shared" si="538"/>
        <v>0</v>
      </c>
      <c r="N4894" s="41">
        <f t="shared" si="540"/>
        <v>0</v>
      </c>
    </row>
    <row r="4895" spans="2:14">
      <c r="B4895" s="1">
        <v>37760</v>
      </c>
      <c r="C4895" s="1">
        <f t="shared" si="539"/>
        <v>37742</v>
      </c>
      <c r="E4895" s="42">
        <f>IF(DAY(B4895)&gt;14,VLOOKUP(DATE(YEAR(C4895),MONTH(C4895)-1,DAY(1)),'מדדים וריביות'!B:C,2,FALSE),VLOOKUP(DATE(YEAR(C4895),MONTH(C4895)-2,DAY(1)),'מדדים וריביות'!B:C,2,FALSE))</f>
        <v>27875693.0262837</v>
      </c>
      <c r="F4895" s="43">
        <f>IF($B$5=1,'ריבית יומית'!D4889,'ריבית יומית'!G4889)</f>
        <v>1.6728325615589235E-4</v>
      </c>
      <c r="G4895" s="43">
        <f t="shared" si="534"/>
        <v>1.6728325615589235E-4</v>
      </c>
      <c r="H4895" s="29">
        <f t="shared" si="535"/>
        <v>1.2711210832089122</v>
      </c>
      <c r="I4895" s="30">
        <f>VLOOKUP(B4894,'מדדים וריביות'!B:C,2)</f>
        <v>27738913.374535501</v>
      </c>
      <c r="K4895" s="39">
        <f t="shared" si="536"/>
        <v>0</v>
      </c>
      <c r="L4895" s="39">
        <f t="shared" si="537"/>
        <v>0</v>
      </c>
      <c r="M4895" s="39">
        <f t="shared" si="538"/>
        <v>0</v>
      </c>
      <c r="N4895" s="41">
        <f t="shared" si="540"/>
        <v>0</v>
      </c>
    </row>
    <row r="4896" spans="2:14">
      <c r="B4896" s="1">
        <v>37761</v>
      </c>
      <c r="C4896" s="1">
        <f t="shared" si="539"/>
        <v>37742</v>
      </c>
      <c r="E4896" s="42">
        <f>IF(DAY(B4896)&gt;14,VLOOKUP(DATE(YEAR(C4896),MONTH(C4896)-1,DAY(1)),'מדדים וריביות'!B:C,2,FALSE),VLOOKUP(DATE(YEAR(C4896),MONTH(C4896)-2,DAY(1)),'מדדים וריביות'!B:C,2,FALSE))</f>
        <v>27875693.0262837</v>
      </c>
      <c r="F4896" s="43">
        <f>IF($B$5=1,'ריבית יומית'!D4890,'ריבית יומית'!G4890)</f>
        <v>1.6728325615589235E-4</v>
      </c>
      <c r="G4896" s="43">
        <f t="shared" si="534"/>
        <v>1.6728325615589235E-4</v>
      </c>
      <c r="H4896" s="29">
        <f t="shared" si="535"/>
        <v>1.2709084814998508</v>
      </c>
      <c r="I4896" s="30">
        <f>VLOOKUP(B4895,'מדדים וריביות'!B:C,2)</f>
        <v>27738913.374535501</v>
      </c>
      <c r="K4896" s="39">
        <f t="shared" si="536"/>
        <v>0</v>
      </c>
      <c r="L4896" s="39">
        <f t="shared" si="537"/>
        <v>0</v>
      </c>
      <c r="M4896" s="39">
        <f t="shared" si="538"/>
        <v>0</v>
      </c>
      <c r="N4896" s="41">
        <f t="shared" si="540"/>
        <v>0</v>
      </c>
    </row>
    <row r="4897" spans="2:14">
      <c r="B4897" s="1">
        <v>37762</v>
      </c>
      <c r="C4897" s="1">
        <f t="shared" si="539"/>
        <v>37742</v>
      </c>
      <c r="E4897" s="42">
        <f>IF(DAY(B4897)&gt;14,VLOOKUP(DATE(YEAR(C4897),MONTH(C4897)-1,DAY(1)),'מדדים וריביות'!B:C,2,FALSE),VLOOKUP(DATE(YEAR(C4897),MONTH(C4897)-2,DAY(1)),'מדדים וריביות'!B:C,2,FALSE))</f>
        <v>27875693.0262837</v>
      </c>
      <c r="F4897" s="43">
        <f>IF($B$5=1,'ריבית יומית'!D4891,'ריבית יומית'!G4891)</f>
        <v>1.6728325615589235E-4</v>
      </c>
      <c r="G4897" s="43">
        <f t="shared" si="534"/>
        <v>1.6728325615589235E-4</v>
      </c>
      <c r="H4897" s="29">
        <f t="shared" si="535"/>
        <v>1.2706959153495472</v>
      </c>
      <c r="I4897" s="30">
        <f>VLOOKUP(B4896,'מדדים וריביות'!B:C,2)</f>
        <v>27738913.374535501</v>
      </c>
      <c r="K4897" s="39">
        <f t="shared" si="536"/>
        <v>0</v>
      </c>
      <c r="L4897" s="39">
        <f t="shared" si="537"/>
        <v>0</v>
      </c>
      <c r="M4897" s="39">
        <f t="shared" si="538"/>
        <v>0</v>
      </c>
      <c r="N4897" s="41">
        <f t="shared" si="540"/>
        <v>0</v>
      </c>
    </row>
    <row r="4898" spans="2:14">
      <c r="B4898" s="1">
        <v>37763</v>
      </c>
      <c r="C4898" s="1">
        <f t="shared" si="539"/>
        <v>37742</v>
      </c>
      <c r="E4898" s="42">
        <f>IF(DAY(B4898)&gt;14,VLOOKUP(DATE(YEAR(C4898),MONTH(C4898)-1,DAY(1)),'מדדים וריביות'!B:C,2,FALSE),VLOOKUP(DATE(YEAR(C4898),MONTH(C4898)-2,DAY(1)),'מדדים וריביות'!B:C,2,FALSE))</f>
        <v>27875693.0262837</v>
      </c>
      <c r="F4898" s="43">
        <f>IF($B$5=1,'ריבית יומית'!D4892,'ריבית יומית'!G4892)</f>
        <v>1.6728325615589235E-4</v>
      </c>
      <c r="G4898" s="43">
        <f t="shared" si="534"/>
        <v>1.6728325615589235E-4</v>
      </c>
      <c r="H4898" s="29">
        <f t="shared" si="535"/>
        <v>1.2704833847520538</v>
      </c>
      <c r="I4898" s="30">
        <f>VLOOKUP(B4897,'מדדים וריביות'!B:C,2)</f>
        <v>27738913.374535501</v>
      </c>
      <c r="K4898" s="39">
        <f t="shared" si="536"/>
        <v>0</v>
      </c>
      <c r="L4898" s="39">
        <f t="shared" si="537"/>
        <v>0</v>
      </c>
      <c r="M4898" s="39">
        <f t="shared" si="538"/>
        <v>0</v>
      </c>
      <c r="N4898" s="41">
        <f t="shared" si="540"/>
        <v>0</v>
      </c>
    </row>
    <row r="4899" spans="2:14">
      <c r="B4899" s="1">
        <v>37764</v>
      </c>
      <c r="C4899" s="1">
        <f t="shared" si="539"/>
        <v>37742</v>
      </c>
      <c r="E4899" s="42">
        <f>IF(DAY(B4899)&gt;14,VLOOKUP(DATE(YEAR(C4899),MONTH(C4899)-1,DAY(1)),'מדדים וריביות'!B:C,2,FALSE),VLOOKUP(DATE(YEAR(C4899),MONTH(C4899)-2,DAY(1)),'מדדים וריביות'!B:C,2,FALSE))</f>
        <v>27875693.0262837</v>
      </c>
      <c r="F4899" s="43">
        <f>IF($B$5=1,'ריבית יומית'!D4893,'ריבית יומית'!G4893)</f>
        <v>1.6728325615589235E-4</v>
      </c>
      <c r="G4899" s="43">
        <f t="shared" si="534"/>
        <v>1.6728325615589235E-4</v>
      </c>
      <c r="H4899" s="29">
        <f t="shared" si="535"/>
        <v>1.2702708897014245</v>
      </c>
      <c r="I4899" s="30">
        <f>VLOOKUP(B4898,'מדדים וריביות'!B:C,2)</f>
        <v>27738913.374535501</v>
      </c>
      <c r="K4899" s="39">
        <f t="shared" si="536"/>
        <v>0</v>
      </c>
      <c r="L4899" s="39">
        <f t="shared" si="537"/>
        <v>0</v>
      </c>
      <c r="M4899" s="39">
        <f t="shared" si="538"/>
        <v>0</v>
      </c>
      <c r="N4899" s="41">
        <f t="shared" si="540"/>
        <v>0</v>
      </c>
    </row>
    <row r="4900" spans="2:14">
      <c r="B4900" s="1">
        <v>37765</v>
      </c>
      <c r="C4900" s="1">
        <f t="shared" si="539"/>
        <v>37742</v>
      </c>
      <c r="E4900" s="42">
        <f>IF(DAY(B4900)&gt;14,VLOOKUP(DATE(YEAR(C4900),MONTH(C4900)-1,DAY(1)),'מדדים וריביות'!B:C,2,FALSE),VLOOKUP(DATE(YEAR(C4900),MONTH(C4900)-2,DAY(1)),'מדדים וריביות'!B:C,2,FALSE))</f>
        <v>27875693.0262837</v>
      </c>
      <c r="F4900" s="43">
        <f>IF($B$5=1,'ריבית יומית'!D4894,'ריבית יומית'!G4894)</f>
        <v>1.6728325615589235E-4</v>
      </c>
      <c r="G4900" s="43">
        <f t="shared" si="534"/>
        <v>1.6728325615589235E-4</v>
      </c>
      <c r="H4900" s="29">
        <f t="shared" si="535"/>
        <v>1.2700584301917139</v>
      </c>
      <c r="I4900" s="30">
        <f>VLOOKUP(B4899,'מדדים וריביות'!B:C,2)</f>
        <v>27738913.374535501</v>
      </c>
      <c r="K4900" s="39">
        <f t="shared" si="536"/>
        <v>0</v>
      </c>
      <c r="L4900" s="39">
        <f t="shared" si="537"/>
        <v>0</v>
      </c>
      <c r="M4900" s="39">
        <f t="shared" si="538"/>
        <v>0</v>
      </c>
      <c r="N4900" s="41">
        <f t="shared" si="540"/>
        <v>0</v>
      </c>
    </row>
    <row r="4901" spans="2:14">
      <c r="B4901" s="1">
        <v>37766</v>
      </c>
      <c r="C4901" s="1">
        <f t="shared" si="539"/>
        <v>37742</v>
      </c>
      <c r="E4901" s="42">
        <f>IF(DAY(B4901)&gt;14,VLOOKUP(DATE(YEAR(C4901),MONTH(C4901)-1,DAY(1)),'מדדים וריביות'!B:C,2,FALSE),VLOOKUP(DATE(YEAR(C4901),MONTH(C4901)-2,DAY(1)),'מדדים וריביות'!B:C,2,FALSE))</f>
        <v>27875693.0262837</v>
      </c>
      <c r="F4901" s="43">
        <f>IF($B$5=1,'ריבית יומית'!D4895,'ריבית יומית'!G4895)</f>
        <v>1.6728325615589235E-4</v>
      </c>
      <c r="G4901" s="43">
        <f t="shared" si="534"/>
        <v>1.6728325615589235E-4</v>
      </c>
      <c r="H4901" s="29">
        <f t="shared" si="535"/>
        <v>1.2698460062169774</v>
      </c>
      <c r="I4901" s="30">
        <f>VLOOKUP(B4900,'מדדים וריביות'!B:C,2)</f>
        <v>27738913.374535501</v>
      </c>
      <c r="K4901" s="39">
        <f t="shared" si="536"/>
        <v>0</v>
      </c>
      <c r="L4901" s="39">
        <f t="shared" si="537"/>
        <v>0</v>
      </c>
      <c r="M4901" s="39">
        <f t="shared" si="538"/>
        <v>0</v>
      </c>
      <c r="N4901" s="41">
        <f t="shared" si="540"/>
        <v>0</v>
      </c>
    </row>
    <row r="4902" spans="2:14">
      <c r="B4902" s="1">
        <v>37767</v>
      </c>
      <c r="C4902" s="1">
        <f t="shared" si="539"/>
        <v>37742</v>
      </c>
      <c r="E4902" s="42">
        <f>IF(DAY(B4902)&gt;14,VLOOKUP(DATE(YEAR(C4902),MONTH(C4902)-1,DAY(1)),'מדדים וריביות'!B:C,2,FALSE),VLOOKUP(DATE(YEAR(C4902),MONTH(C4902)-2,DAY(1)),'מדדים וריביות'!B:C,2,FALSE))</f>
        <v>27875693.0262837</v>
      </c>
      <c r="F4902" s="43">
        <f>IF($B$5=1,'ריבית יומית'!D4896,'ריבית יומית'!G4896)</f>
        <v>1.6728325615589235E-4</v>
      </c>
      <c r="G4902" s="43">
        <f t="shared" si="534"/>
        <v>1.6728325615589235E-4</v>
      </c>
      <c r="H4902" s="29">
        <f t="shared" si="535"/>
        <v>1.2696336177712717</v>
      </c>
      <c r="I4902" s="30">
        <f>VLOOKUP(B4901,'מדדים וריביות'!B:C,2)</f>
        <v>27738913.374535501</v>
      </c>
      <c r="K4902" s="39">
        <f t="shared" si="536"/>
        <v>0</v>
      </c>
      <c r="L4902" s="39">
        <f t="shared" si="537"/>
        <v>0</v>
      </c>
      <c r="M4902" s="39">
        <f t="shared" si="538"/>
        <v>0</v>
      </c>
      <c r="N4902" s="41">
        <f t="shared" si="540"/>
        <v>0</v>
      </c>
    </row>
    <row r="4903" spans="2:14">
      <c r="B4903" s="1">
        <v>37768</v>
      </c>
      <c r="C4903" s="1">
        <f t="shared" si="539"/>
        <v>37742</v>
      </c>
      <c r="E4903" s="42">
        <f>IF(DAY(B4903)&gt;14,VLOOKUP(DATE(YEAR(C4903),MONTH(C4903)-1,DAY(1)),'מדדים וריביות'!B:C,2,FALSE),VLOOKUP(DATE(YEAR(C4903),MONTH(C4903)-2,DAY(1)),'מדדים וריביות'!B:C,2,FALSE))</f>
        <v>27875693.0262837</v>
      </c>
      <c r="F4903" s="43">
        <f>IF($B$5=1,'ריבית יומית'!D4897,'ריבית יומית'!G4897)</f>
        <v>1.6728325615589235E-4</v>
      </c>
      <c r="G4903" s="43">
        <f t="shared" si="534"/>
        <v>1.6728325615589235E-4</v>
      </c>
      <c r="H4903" s="29">
        <f t="shared" si="535"/>
        <v>1.2694212648486543</v>
      </c>
      <c r="I4903" s="30">
        <f>VLOOKUP(B4902,'מדדים וריביות'!B:C,2)</f>
        <v>27738913.374535501</v>
      </c>
      <c r="K4903" s="39">
        <f t="shared" si="536"/>
        <v>0</v>
      </c>
      <c r="L4903" s="39">
        <f t="shared" si="537"/>
        <v>0</v>
      </c>
      <c r="M4903" s="39">
        <f t="shared" si="538"/>
        <v>0</v>
      </c>
      <c r="N4903" s="41">
        <f t="shared" si="540"/>
        <v>0</v>
      </c>
    </row>
    <row r="4904" spans="2:14">
      <c r="B4904" s="1">
        <v>37769</v>
      </c>
      <c r="C4904" s="1">
        <f t="shared" si="539"/>
        <v>37742</v>
      </c>
      <c r="E4904" s="42">
        <f>IF(DAY(B4904)&gt;14,VLOOKUP(DATE(YEAR(C4904),MONTH(C4904)-1,DAY(1)),'מדדים וריביות'!B:C,2,FALSE),VLOOKUP(DATE(YEAR(C4904),MONTH(C4904)-2,DAY(1)),'מדדים וריביות'!B:C,2,FALSE))</f>
        <v>27875693.0262837</v>
      </c>
      <c r="F4904" s="43">
        <f>IF($B$5=1,'ריבית יומית'!D4898,'ריבית יומית'!G4898)</f>
        <v>1.6728325615589235E-4</v>
      </c>
      <c r="G4904" s="43">
        <f t="shared" si="534"/>
        <v>1.6728325615589235E-4</v>
      </c>
      <c r="H4904" s="29">
        <f t="shared" si="535"/>
        <v>1.2692089474431838</v>
      </c>
      <c r="I4904" s="30">
        <f>VLOOKUP(B4903,'מדדים וריביות'!B:C,2)</f>
        <v>27738913.374535501</v>
      </c>
      <c r="K4904" s="39">
        <f t="shared" si="536"/>
        <v>0</v>
      </c>
      <c r="L4904" s="39">
        <f t="shared" si="537"/>
        <v>0</v>
      </c>
      <c r="M4904" s="39">
        <f t="shared" si="538"/>
        <v>0</v>
      </c>
      <c r="N4904" s="41">
        <f t="shared" si="540"/>
        <v>0</v>
      </c>
    </row>
    <row r="4905" spans="2:14">
      <c r="B4905" s="1">
        <v>37770</v>
      </c>
      <c r="C4905" s="1">
        <f t="shared" si="539"/>
        <v>37742</v>
      </c>
      <c r="E4905" s="42">
        <f>IF(DAY(B4905)&gt;14,VLOOKUP(DATE(YEAR(C4905),MONTH(C4905)-1,DAY(1)),'מדדים וריביות'!B:C,2,FALSE),VLOOKUP(DATE(YEAR(C4905),MONTH(C4905)-2,DAY(1)),'מדדים וריביות'!B:C,2,FALSE))</f>
        <v>27875693.0262837</v>
      </c>
      <c r="F4905" s="43">
        <f>IF($B$5=1,'ריבית יומית'!D4899,'ריבית יומית'!G4899)</f>
        <v>1.6728325615589235E-4</v>
      </c>
      <c r="G4905" s="43">
        <f t="shared" si="534"/>
        <v>1.6728325615589235E-4</v>
      </c>
      <c r="H4905" s="29">
        <f t="shared" si="535"/>
        <v>1.2689966655489198</v>
      </c>
      <c r="I4905" s="30">
        <f>VLOOKUP(B4904,'מדדים וריביות'!B:C,2)</f>
        <v>27738913.374535501</v>
      </c>
      <c r="K4905" s="39">
        <f t="shared" si="536"/>
        <v>0</v>
      </c>
      <c r="L4905" s="39">
        <f t="shared" si="537"/>
        <v>0</v>
      </c>
      <c r="M4905" s="39">
        <f t="shared" si="538"/>
        <v>0</v>
      </c>
      <c r="N4905" s="41">
        <f t="shared" si="540"/>
        <v>0</v>
      </c>
    </row>
    <row r="4906" spans="2:14">
      <c r="B4906" s="1">
        <v>37771</v>
      </c>
      <c r="C4906" s="1">
        <f t="shared" si="539"/>
        <v>37742</v>
      </c>
      <c r="E4906" s="42">
        <f>IF(DAY(B4906)&gt;14,VLOOKUP(DATE(YEAR(C4906),MONTH(C4906)-1,DAY(1)),'מדדים וריביות'!B:C,2,FALSE),VLOOKUP(DATE(YEAR(C4906),MONTH(C4906)-2,DAY(1)),'מדדים וריביות'!B:C,2,FALSE))</f>
        <v>27875693.0262837</v>
      </c>
      <c r="F4906" s="43">
        <f>IF($B$5=1,'ריבית יומית'!D4900,'ריבית יומית'!G4900)</f>
        <v>1.6728325615589235E-4</v>
      </c>
      <c r="G4906" s="43">
        <f t="shared" si="534"/>
        <v>1.6728325615589235E-4</v>
      </c>
      <c r="H4906" s="29">
        <f t="shared" si="535"/>
        <v>1.2687844191599229</v>
      </c>
      <c r="I4906" s="30">
        <f>VLOOKUP(B4905,'מדדים וריביות'!B:C,2)</f>
        <v>27738913.374535501</v>
      </c>
      <c r="K4906" s="39">
        <f t="shared" si="536"/>
        <v>0</v>
      </c>
      <c r="L4906" s="39">
        <f t="shared" si="537"/>
        <v>0</v>
      </c>
      <c r="M4906" s="39">
        <f t="shared" si="538"/>
        <v>0</v>
      </c>
      <c r="N4906" s="41">
        <f t="shared" si="540"/>
        <v>0</v>
      </c>
    </row>
    <row r="4907" spans="2:14">
      <c r="B4907" s="1">
        <v>37772</v>
      </c>
      <c r="C4907" s="1">
        <f t="shared" si="539"/>
        <v>37742</v>
      </c>
      <c r="E4907" s="42">
        <f>IF(DAY(B4907)&gt;14,VLOOKUP(DATE(YEAR(C4907),MONTH(C4907)-1,DAY(1)),'מדדים וריביות'!B:C,2,FALSE),VLOOKUP(DATE(YEAR(C4907),MONTH(C4907)-2,DAY(1)),'מדדים וריביות'!B:C,2,FALSE))</f>
        <v>27875693.0262837</v>
      </c>
      <c r="F4907" s="43">
        <f>IF($B$5=1,'ריבית יומית'!D4901,'ריבית יומית'!G4901)</f>
        <v>1.6728325615589235E-4</v>
      </c>
      <c r="G4907" s="43">
        <f t="shared" si="534"/>
        <v>1.6728325615589235E-4</v>
      </c>
      <c r="H4907" s="29">
        <f t="shared" si="535"/>
        <v>1.2685722082702546</v>
      </c>
      <c r="I4907" s="30">
        <f>VLOOKUP(B4906,'מדדים וריביות'!B:C,2)</f>
        <v>27738913.374535501</v>
      </c>
      <c r="K4907" s="39">
        <f t="shared" si="536"/>
        <v>0</v>
      </c>
      <c r="L4907" s="39">
        <f t="shared" si="537"/>
        <v>0</v>
      </c>
      <c r="M4907" s="39">
        <f t="shared" si="538"/>
        <v>0</v>
      </c>
      <c r="N4907" s="41">
        <f t="shared" si="540"/>
        <v>0</v>
      </c>
    </row>
    <row r="4908" spans="2:14">
      <c r="B4908" s="1">
        <v>37773</v>
      </c>
      <c r="C4908" s="1">
        <f t="shared" si="539"/>
        <v>37773</v>
      </c>
      <c r="E4908" s="42">
        <f>IF(DAY(B4908)&gt;14,VLOOKUP(DATE(YEAR(C4908),MONTH(C4908)-1,DAY(1)),'מדדים וריביות'!B:C,2,FALSE),VLOOKUP(DATE(YEAR(C4908),MONTH(C4908)-2,DAY(1)),'מדדים וריביות'!B:C,2,FALSE))</f>
        <v>27875693.0262837</v>
      </c>
      <c r="F4908" s="43">
        <f>IF($B$5=1,'ריבית יומית'!D4902,'ריבית יומית'!G4902)</f>
        <v>1.6728325615589235E-4</v>
      </c>
      <c r="G4908" s="43">
        <f t="shared" si="534"/>
        <v>1.6728325615589235E-4</v>
      </c>
      <c r="H4908" s="29">
        <f t="shared" si="535"/>
        <v>1.2683600328739775</v>
      </c>
      <c r="I4908" s="30">
        <f>VLOOKUP(B4907,'מדדים וריביות'!B:C,2)</f>
        <v>27738913.374535501</v>
      </c>
      <c r="K4908" s="39">
        <f t="shared" si="536"/>
        <v>0</v>
      </c>
      <c r="L4908" s="39">
        <f t="shared" si="537"/>
        <v>0</v>
      </c>
      <c r="M4908" s="39">
        <f t="shared" si="538"/>
        <v>0</v>
      </c>
      <c r="N4908" s="41">
        <f t="shared" si="540"/>
        <v>0</v>
      </c>
    </row>
    <row r="4909" spans="2:14">
      <c r="B4909" s="1">
        <v>37774</v>
      </c>
      <c r="C4909" s="1">
        <f t="shared" si="539"/>
        <v>37773</v>
      </c>
      <c r="E4909" s="42">
        <f>IF(DAY(B4909)&gt;14,VLOOKUP(DATE(YEAR(C4909),MONTH(C4909)-1,DAY(1)),'מדדים וריביות'!B:C,2,FALSE),VLOOKUP(DATE(YEAR(C4909),MONTH(C4909)-2,DAY(1)),'מדדים וריביות'!B:C,2,FALSE))</f>
        <v>27875693.0262837</v>
      </c>
      <c r="F4909" s="43">
        <f>IF($B$5=1,'ריבית יומית'!D4903,'ריבית יומית'!G4903)</f>
        <v>1.6728325615589235E-4</v>
      </c>
      <c r="G4909" s="43">
        <f t="shared" si="534"/>
        <v>1.6728325615589235E-4</v>
      </c>
      <c r="H4909" s="29">
        <f t="shared" si="535"/>
        <v>1.2681478929651551</v>
      </c>
      <c r="I4909" s="30">
        <f>VLOOKUP(B4908,'מדדים וריביות'!B:C,2)</f>
        <v>27574777.792437602</v>
      </c>
      <c r="K4909" s="39">
        <f t="shared" si="536"/>
        <v>0</v>
      </c>
      <c r="L4909" s="39">
        <f t="shared" si="537"/>
        <v>0</v>
      </c>
      <c r="M4909" s="39">
        <f t="shared" si="538"/>
        <v>0</v>
      </c>
      <c r="N4909" s="41">
        <f t="shared" si="540"/>
        <v>0</v>
      </c>
    </row>
    <row r="4910" spans="2:14">
      <c r="B4910" s="1">
        <v>37775</v>
      </c>
      <c r="C4910" s="1">
        <f t="shared" si="539"/>
        <v>37773</v>
      </c>
      <c r="E4910" s="42">
        <f>IF(DAY(B4910)&gt;14,VLOOKUP(DATE(YEAR(C4910),MONTH(C4910)-1,DAY(1)),'מדדים וריביות'!B:C,2,FALSE),VLOOKUP(DATE(YEAR(C4910),MONTH(C4910)-2,DAY(1)),'מדדים וריביות'!B:C,2,FALSE))</f>
        <v>27875693.0262837</v>
      </c>
      <c r="F4910" s="43">
        <f>IF($B$5=1,'ריבית יומית'!D4904,'ריבית יומית'!G4904)</f>
        <v>1.6728325615589235E-4</v>
      </c>
      <c r="G4910" s="43">
        <f t="shared" si="534"/>
        <v>1.6728325615589235E-4</v>
      </c>
      <c r="H4910" s="29">
        <f t="shared" si="535"/>
        <v>1.2679357885378519</v>
      </c>
      <c r="I4910" s="30">
        <f>VLOOKUP(B4909,'מדדים וריביות'!B:C,2)</f>
        <v>27574777.792437602</v>
      </c>
      <c r="K4910" s="39">
        <f t="shared" si="536"/>
        <v>0</v>
      </c>
      <c r="L4910" s="39">
        <f t="shared" si="537"/>
        <v>0</v>
      </c>
      <c r="M4910" s="39">
        <f t="shared" si="538"/>
        <v>0</v>
      </c>
      <c r="N4910" s="41">
        <f t="shared" si="540"/>
        <v>0</v>
      </c>
    </row>
    <row r="4911" spans="2:14">
      <c r="B4911" s="1">
        <v>37776</v>
      </c>
      <c r="C4911" s="1">
        <f t="shared" si="539"/>
        <v>37773</v>
      </c>
      <c r="E4911" s="42">
        <f>IF(DAY(B4911)&gt;14,VLOOKUP(DATE(YEAR(C4911),MONTH(C4911)-1,DAY(1)),'מדדים וריביות'!B:C,2,FALSE),VLOOKUP(DATE(YEAR(C4911),MONTH(C4911)-2,DAY(1)),'מדדים וריביות'!B:C,2,FALSE))</f>
        <v>27875693.0262837</v>
      </c>
      <c r="F4911" s="43">
        <f>IF($B$5=1,'ריבית יומית'!D4905,'ריבית יומית'!G4905)</f>
        <v>1.6728325615589235E-4</v>
      </c>
      <c r="G4911" s="43">
        <f t="shared" si="534"/>
        <v>1.6728325615589235E-4</v>
      </c>
      <c r="H4911" s="29">
        <f t="shared" si="535"/>
        <v>1.2677237195861335</v>
      </c>
      <c r="I4911" s="30">
        <f>VLOOKUP(B4910,'מדדים וריביות'!B:C,2)</f>
        <v>27574777.792437602</v>
      </c>
      <c r="K4911" s="39">
        <f t="shared" si="536"/>
        <v>0</v>
      </c>
      <c r="L4911" s="39">
        <f t="shared" si="537"/>
        <v>0</v>
      </c>
      <c r="M4911" s="39">
        <f t="shared" si="538"/>
        <v>0</v>
      </c>
      <c r="N4911" s="41">
        <f t="shared" si="540"/>
        <v>0</v>
      </c>
    </row>
    <row r="4912" spans="2:14">
      <c r="B4912" s="1">
        <v>37777</v>
      </c>
      <c r="C4912" s="1">
        <f t="shared" si="539"/>
        <v>37773</v>
      </c>
      <c r="E4912" s="42">
        <f>IF(DAY(B4912)&gt;14,VLOOKUP(DATE(YEAR(C4912),MONTH(C4912)-1,DAY(1)),'מדדים וריביות'!B:C,2,FALSE),VLOOKUP(DATE(YEAR(C4912),MONTH(C4912)-2,DAY(1)),'מדדים וריביות'!B:C,2,FALSE))</f>
        <v>27875693.0262837</v>
      </c>
      <c r="F4912" s="43">
        <f>IF($B$5=1,'ריבית יומית'!D4906,'ריבית יומית'!G4906)</f>
        <v>1.6728325615589235E-4</v>
      </c>
      <c r="G4912" s="43">
        <f t="shared" si="534"/>
        <v>1.6728325615589235E-4</v>
      </c>
      <c r="H4912" s="29">
        <f t="shared" si="535"/>
        <v>1.2675116861040663</v>
      </c>
      <c r="I4912" s="30">
        <f>VLOOKUP(B4911,'מדדים וריביות'!B:C,2)</f>
        <v>27574777.792437602</v>
      </c>
      <c r="K4912" s="39">
        <f t="shared" si="536"/>
        <v>0</v>
      </c>
      <c r="L4912" s="39">
        <f t="shared" si="537"/>
        <v>0</v>
      </c>
      <c r="M4912" s="39">
        <f t="shared" si="538"/>
        <v>0</v>
      </c>
      <c r="N4912" s="41">
        <f t="shared" si="540"/>
        <v>0</v>
      </c>
    </row>
    <row r="4913" spans="2:14">
      <c r="B4913" s="1">
        <v>37778</v>
      </c>
      <c r="C4913" s="1">
        <f t="shared" si="539"/>
        <v>37773</v>
      </c>
      <c r="E4913" s="42">
        <f>IF(DAY(B4913)&gt;14,VLOOKUP(DATE(YEAR(C4913),MONTH(C4913)-1,DAY(1)),'מדדים וריביות'!B:C,2,FALSE),VLOOKUP(DATE(YEAR(C4913),MONTH(C4913)-2,DAY(1)),'מדדים וריביות'!B:C,2,FALSE))</f>
        <v>27875693.0262837</v>
      </c>
      <c r="F4913" s="43">
        <f>IF($B$5=1,'ריבית יומית'!D4907,'ריבית יומית'!G4907)</f>
        <v>1.6728325615589235E-4</v>
      </c>
      <c r="G4913" s="43">
        <f t="shared" si="534"/>
        <v>1.6728325615589235E-4</v>
      </c>
      <c r="H4913" s="29">
        <f t="shared" si="535"/>
        <v>1.2672996880857179</v>
      </c>
      <c r="I4913" s="30">
        <f>VLOOKUP(B4912,'מדדים וריביות'!B:C,2)</f>
        <v>27574777.792437602</v>
      </c>
      <c r="K4913" s="39">
        <f t="shared" si="536"/>
        <v>0</v>
      </c>
      <c r="L4913" s="39">
        <f t="shared" si="537"/>
        <v>0</v>
      </c>
      <c r="M4913" s="39">
        <f t="shared" si="538"/>
        <v>0</v>
      </c>
      <c r="N4913" s="41">
        <f t="shared" si="540"/>
        <v>0</v>
      </c>
    </row>
    <row r="4914" spans="2:14">
      <c r="B4914" s="1">
        <v>37779</v>
      </c>
      <c r="C4914" s="1">
        <f t="shared" si="539"/>
        <v>37773</v>
      </c>
      <c r="E4914" s="42">
        <f>IF(DAY(B4914)&gt;14,VLOOKUP(DATE(YEAR(C4914),MONTH(C4914)-1,DAY(1)),'מדדים וריביות'!B:C,2,FALSE),VLOOKUP(DATE(YEAR(C4914),MONTH(C4914)-2,DAY(1)),'מדדים וריביות'!B:C,2,FALSE))</f>
        <v>27875693.0262837</v>
      </c>
      <c r="F4914" s="43">
        <f>IF($B$5=1,'ריבית יומית'!D4908,'ריבית יומית'!G4908)</f>
        <v>1.6728325615589235E-4</v>
      </c>
      <c r="G4914" s="43">
        <f t="shared" si="534"/>
        <v>1.6728325615589235E-4</v>
      </c>
      <c r="H4914" s="29">
        <f t="shared" si="535"/>
        <v>1.2670877255251569</v>
      </c>
      <c r="I4914" s="30">
        <f>VLOOKUP(B4913,'מדדים וריביות'!B:C,2)</f>
        <v>27574777.792437602</v>
      </c>
      <c r="K4914" s="39">
        <f t="shared" si="536"/>
        <v>0</v>
      </c>
      <c r="L4914" s="39">
        <f t="shared" si="537"/>
        <v>0</v>
      </c>
      <c r="M4914" s="39">
        <f t="shared" si="538"/>
        <v>0</v>
      </c>
      <c r="N4914" s="41">
        <f t="shared" si="540"/>
        <v>0</v>
      </c>
    </row>
    <row r="4915" spans="2:14">
      <c r="B4915" s="1">
        <v>37780</v>
      </c>
      <c r="C4915" s="1">
        <f t="shared" si="539"/>
        <v>37773</v>
      </c>
      <c r="E4915" s="42">
        <f>IF(DAY(B4915)&gt;14,VLOOKUP(DATE(YEAR(C4915),MONTH(C4915)-1,DAY(1)),'מדדים וריביות'!B:C,2,FALSE),VLOOKUP(DATE(YEAR(C4915),MONTH(C4915)-2,DAY(1)),'מדדים וריביות'!B:C,2,FALSE))</f>
        <v>27875693.0262837</v>
      </c>
      <c r="F4915" s="43">
        <f>IF($B$5=1,'ריבית יומית'!D4909,'ריבית יומית'!G4909)</f>
        <v>1.6728325615589235E-4</v>
      </c>
      <c r="G4915" s="43">
        <f t="shared" si="534"/>
        <v>1.6728325615589235E-4</v>
      </c>
      <c r="H4915" s="29">
        <f t="shared" si="535"/>
        <v>1.2668757984164527</v>
      </c>
      <c r="I4915" s="30">
        <f>VLOOKUP(B4914,'מדדים וריביות'!B:C,2)</f>
        <v>27574777.792437602</v>
      </c>
      <c r="K4915" s="39">
        <f t="shared" si="536"/>
        <v>0</v>
      </c>
      <c r="L4915" s="39">
        <f t="shared" si="537"/>
        <v>0</v>
      </c>
      <c r="M4915" s="39">
        <f t="shared" si="538"/>
        <v>0</v>
      </c>
      <c r="N4915" s="41">
        <f t="shared" si="540"/>
        <v>0</v>
      </c>
    </row>
    <row r="4916" spans="2:14">
      <c r="B4916" s="1">
        <v>37781</v>
      </c>
      <c r="C4916" s="1">
        <f t="shared" si="539"/>
        <v>37773</v>
      </c>
      <c r="E4916" s="42">
        <f>IF(DAY(B4916)&gt;14,VLOOKUP(DATE(YEAR(C4916),MONTH(C4916)-1,DAY(1)),'מדדים וריביות'!B:C,2,FALSE),VLOOKUP(DATE(YEAR(C4916),MONTH(C4916)-2,DAY(1)),'מדדים וריביות'!B:C,2,FALSE))</f>
        <v>27875693.0262837</v>
      </c>
      <c r="F4916" s="43">
        <f>IF($B$5=1,'ריבית יומית'!D4910,'ריבית יומית'!G4910)</f>
        <v>1.6728325615589235E-4</v>
      </c>
      <c r="G4916" s="43">
        <f t="shared" si="534"/>
        <v>1.6728325615589235E-4</v>
      </c>
      <c r="H4916" s="29">
        <f t="shared" si="535"/>
        <v>1.2666639067536758</v>
      </c>
      <c r="I4916" s="30">
        <f>VLOOKUP(B4915,'מדדים וריביות'!B:C,2)</f>
        <v>27574777.792437602</v>
      </c>
      <c r="K4916" s="39">
        <f t="shared" si="536"/>
        <v>0</v>
      </c>
      <c r="L4916" s="39">
        <f t="shared" si="537"/>
        <v>0</v>
      </c>
      <c r="M4916" s="39">
        <f t="shared" si="538"/>
        <v>0</v>
      </c>
      <c r="N4916" s="41">
        <f t="shared" si="540"/>
        <v>0</v>
      </c>
    </row>
    <row r="4917" spans="2:14">
      <c r="B4917" s="1">
        <v>37782</v>
      </c>
      <c r="C4917" s="1">
        <f t="shared" si="539"/>
        <v>37773</v>
      </c>
      <c r="E4917" s="42">
        <f>IF(DAY(B4917)&gt;14,VLOOKUP(DATE(YEAR(C4917),MONTH(C4917)-1,DAY(1)),'מדדים וריביות'!B:C,2,FALSE),VLOOKUP(DATE(YEAR(C4917),MONTH(C4917)-2,DAY(1)),'מדדים וריביות'!B:C,2,FALSE))</f>
        <v>27875693.0262837</v>
      </c>
      <c r="F4917" s="43">
        <f>IF($B$5=1,'ריבית יומית'!D4911,'ריבית יומית'!G4911)</f>
        <v>1.6728325615589235E-4</v>
      </c>
      <c r="G4917" s="43">
        <f t="shared" si="534"/>
        <v>1.6728325615589235E-4</v>
      </c>
      <c r="H4917" s="29">
        <f t="shared" si="535"/>
        <v>1.2664520505308976</v>
      </c>
      <c r="I4917" s="30">
        <f>VLOOKUP(B4916,'מדדים וריביות'!B:C,2)</f>
        <v>27574777.792437602</v>
      </c>
      <c r="K4917" s="39">
        <f t="shared" si="536"/>
        <v>0</v>
      </c>
      <c r="L4917" s="39">
        <f t="shared" si="537"/>
        <v>0</v>
      </c>
      <c r="M4917" s="39">
        <f t="shared" si="538"/>
        <v>0</v>
      </c>
      <c r="N4917" s="41">
        <f t="shared" si="540"/>
        <v>0</v>
      </c>
    </row>
    <row r="4918" spans="2:14">
      <c r="B4918" s="1">
        <v>37783</v>
      </c>
      <c r="C4918" s="1">
        <f t="shared" si="539"/>
        <v>37773</v>
      </c>
      <c r="E4918" s="42">
        <f>IF(DAY(B4918)&gt;14,VLOOKUP(DATE(YEAR(C4918),MONTH(C4918)-1,DAY(1)),'מדדים וריביות'!B:C,2,FALSE),VLOOKUP(DATE(YEAR(C4918),MONTH(C4918)-2,DAY(1)),'מדדים וריביות'!B:C,2,FALSE))</f>
        <v>27875693.0262837</v>
      </c>
      <c r="F4918" s="43">
        <f>IF($B$5=1,'ריבית יומית'!D4912,'ריבית יומית'!G4912)</f>
        <v>1.6728325615589235E-4</v>
      </c>
      <c r="G4918" s="43">
        <f t="shared" si="534"/>
        <v>1.6728325615589235E-4</v>
      </c>
      <c r="H4918" s="29">
        <f t="shared" si="535"/>
        <v>1.2662402297421906</v>
      </c>
      <c r="I4918" s="30">
        <f>VLOOKUP(B4917,'מדדים וריביות'!B:C,2)</f>
        <v>27574777.792437602</v>
      </c>
      <c r="K4918" s="39">
        <f t="shared" si="536"/>
        <v>0</v>
      </c>
      <c r="L4918" s="39">
        <f t="shared" si="537"/>
        <v>0</v>
      </c>
      <c r="M4918" s="39">
        <f t="shared" si="538"/>
        <v>0</v>
      </c>
      <c r="N4918" s="41">
        <f t="shared" si="540"/>
        <v>0</v>
      </c>
    </row>
    <row r="4919" spans="2:14">
      <c r="B4919" s="1">
        <v>37784</v>
      </c>
      <c r="C4919" s="1">
        <f t="shared" si="539"/>
        <v>37773</v>
      </c>
      <c r="E4919" s="42">
        <f>IF(DAY(B4919)&gt;14,VLOOKUP(DATE(YEAR(C4919),MONTH(C4919)-1,DAY(1)),'מדדים וריביות'!B:C,2,FALSE),VLOOKUP(DATE(YEAR(C4919),MONTH(C4919)-2,DAY(1)),'מדדים וריביות'!B:C,2,FALSE))</f>
        <v>27875693.0262837</v>
      </c>
      <c r="F4919" s="43">
        <f>IF($B$5=1,'ריבית יומית'!D4913,'ריבית יומית'!G4913)</f>
        <v>1.6728325615589235E-4</v>
      </c>
      <c r="G4919" s="43">
        <f t="shared" si="534"/>
        <v>1.6728325615589235E-4</v>
      </c>
      <c r="H4919" s="29">
        <f t="shared" si="535"/>
        <v>1.2660284443816285</v>
      </c>
      <c r="I4919" s="30">
        <f>VLOOKUP(B4918,'מדדים וריביות'!B:C,2)</f>
        <v>27574777.792437602</v>
      </c>
      <c r="K4919" s="39">
        <f t="shared" si="536"/>
        <v>0</v>
      </c>
      <c r="L4919" s="39">
        <f t="shared" si="537"/>
        <v>0</v>
      </c>
      <c r="M4919" s="39">
        <f t="shared" si="538"/>
        <v>0</v>
      </c>
      <c r="N4919" s="41">
        <f t="shared" si="540"/>
        <v>0</v>
      </c>
    </row>
    <row r="4920" spans="2:14">
      <c r="B4920" s="1">
        <v>37785</v>
      </c>
      <c r="C4920" s="1">
        <f t="shared" si="539"/>
        <v>37773</v>
      </c>
      <c r="E4920" s="42">
        <f>IF(DAY(B4920)&gt;14,VLOOKUP(DATE(YEAR(C4920),MONTH(C4920)-1,DAY(1)),'מדדים וריביות'!B:C,2,FALSE),VLOOKUP(DATE(YEAR(C4920),MONTH(C4920)-2,DAY(1)),'מדדים וריביות'!B:C,2,FALSE))</f>
        <v>27875693.0262837</v>
      </c>
      <c r="F4920" s="43">
        <f>IF($B$5=1,'ריבית יומית'!D4914,'ריבית יומית'!G4914)</f>
        <v>1.6728325615589235E-4</v>
      </c>
      <c r="G4920" s="43">
        <f t="shared" si="534"/>
        <v>1.6728325615589235E-4</v>
      </c>
      <c r="H4920" s="29">
        <f t="shared" si="535"/>
        <v>1.2658166944432856</v>
      </c>
      <c r="I4920" s="30">
        <f>VLOOKUP(B4919,'מדדים וריביות'!B:C,2)</f>
        <v>27574777.792437602</v>
      </c>
      <c r="K4920" s="39">
        <f t="shared" si="536"/>
        <v>0</v>
      </c>
      <c r="L4920" s="39">
        <f t="shared" si="537"/>
        <v>0</v>
      </c>
      <c r="M4920" s="39">
        <f t="shared" si="538"/>
        <v>0</v>
      </c>
      <c r="N4920" s="41">
        <f t="shared" si="540"/>
        <v>0</v>
      </c>
    </row>
    <row r="4921" spans="2:14">
      <c r="B4921" s="1">
        <v>37786</v>
      </c>
      <c r="C4921" s="1">
        <f t="shared" si="539"/>
        <v>37773</v>
      </c>
      <c r="E4921" s="42">
        <f>IF(DAY(B4921)&gt;14,VLOOKUP(DATE(YEAR(C4921),MONTH(C4921)-1,DAY(1)),'מדדים וריביות'!B:C,2,FALSE),VLOOKUP(DATE(YEAR(C4921),MONTH(C4921)-2,DAY(1)),'מדדים וריביות'!B:C,2,FALSE))</f>
        <v>27875693.0262837</v>
      </c>
      <c r="F4921" s="43">
        <f>IF($B$5=1,'ריבית יומית'!D4915,'ריבית יומית'!G4915)</f>
        <v>1.6728325615589235E-4</v>
      </c>
      <c r="G4921" s="43">
        <f t="shared" si="534"/>
        <v>1.6728325615589235E-4</v>
      </c>
      <c r="H4921" s="29">
        <f t="shared" si="535"/>
        <v>1.2656049799212372</v>
      </c>
      <c r="I4921" s="30">
        <f>VLOOKUP(B4920,'מדדים וריביות'!B:C,2)</f>
        <v>27574777.792437602</v>
      </c>
      <c r="K4921" s="39">
        <f t="shared" si="536"/>
        <v>0</v>
      </c>
      <c r="L4921" s="39">
        <f t="shared" si="537"/>
        <v>0</v>
      </c>
      <c r="M4921" s="39">
        <f t="shared" si="538"/>
        <v>0</v>
      </c>
      <c r="N4921" s="41">
        <f t="shared" si="540"/>
        <v>0</v>
      </c>
    </row>
    <row r="4922" spans="2:14">
      <c r="B4922" s="1">
        <v>37787</v>
      </c>
      <c r="C4922" s="1">
        <f t="shared" si="539"/>
        <v>37773</v>
      </c>
      <c r="E4922" s="42">
        <f>IF(DAY(B4922)&gt;14,VLOOKUP(DATE(YEAR(C4922),MONTH(C4922)-1,DAY(1)),'מדדים וריביות'!B:C,2,FALSE),VLOOKUP(DATE(YEAR(C4922),MONTH(C4922)-2,DAY(1)),'מדדים וריביות'!B:C,2,FALSE))</f>
        <v>27738913.374535501</v>
      </c>
      <c r="F4922" s="43">
        <f>IF($B$5=1,'ריבית יומית'!D4916,'ריבית יומית'!G4916)</f>
        <v>1.6728325615589235E-4</v>
      </c>
      <c r="G4922" s="43">
        <f t="shared" si="534"/>
        <v>1.6728325615589235E-4</v>
      </c>
      <c r="H4922" s="29">
        <f t="shared" si="535"/>
        <v>1.2653933008095599</v>
      </c>
      <c r="I4922" s="30">
        <f>VLOOKUP(B4921,'מדדים וריביות'!B:C,2)</f>
        <v>27574777.792437602</v>
      </c>
      <c r="K4922" s="39">
        <f t="shared" si="536"/>
        <v>0</v>
      </c>
      <c r="L4922" s="39">
        <f t="shared" si="537"/>
        <v>0</v>
      </c>
      <c r="M4922" s="39">
        <f t="shared" si="538"/>
        <v>0</v>
      </c>
      <c r="N4922" s="41">
        <f t="shared" si="540"/>
        <v>0</v>
      </c>
    </row>
    <row r="4923" spans="2:14">
      <c r="B4923" s="1">
        <v>37788</v>
      </c>
      <c r="C4923" s="1">
        <f t="shared" si="539"/>
        <v>37773</v>
      </c>
      <c r="E4923" s="42">
        <f>IF(DAY(B4923)&gt;14,VLOOKUP(DATE(YEAR(C4923),MONTH(C4923)-1,DAY(1)),'מדדים וריביות'!B:C,2,FALSE),VLOOKUP(DATE(YEAR(C4923),MONTH(C4923)-2,DAY(1)),'מדדים וריביות'!B:C,2,FALSE))</f>
        <v>27738913.374535501</v>
      </c>
      <c r="F4923" s="43">
        <f>IF($B$5=1,'ריבית יומית'!D4917,'ריבית יומית'!G4917)</f>
        <v>1.6728325615589235E-4</v>
      </c>
      <c r="G4923" s="43">
        <f t="shared" si="534"/>
        <v>1.6728325615589235E-4</v>
      </c>
      <c r="H4923" s="29">
        <f t="shared" si="535"/>
        <v>1.2651816571023311</v>
      </c>
      <c r="I4923" s="30">
        <f>VLOOKUP(B4922,'מדדים וריביות'!B:C,2)</f>
        <v>27574777.792437602</v>
      </c>
      <c r="K4923" s="39">
        <f t="shared" si="536"/>
        <v>0</v>
      </c>
      <c r="L4923" s="39">
        <f t="shared" si="537"/>
        <v>0</v>
      </c>
      <c r="M4923" s="39">
        <f t="shared" si="538"/>
        <v>0</v>
      </c>
      <c r="N4923" s="41">
        <f t="shared" si="540"/>
        <v>0</v>
      </c>
    </row>
    <row r="4924" spans="2:14">
      <c r="B4924" s="1">
        <v>37789</v>
      </c>
      <c r="C4924" s="1">
        <f t="shared" si="539"/>
        <v>37773</v>
      </c>
      <c r="E4924" s="42">
        <f>IF(DAY(B4924)&gt;14,VLOOKUP(DATE(YEAR(C4924),MONTH(C4924)-1,DAY(1)),'מדדים וריביות'!B:C,2,FALSE),VLOOKUP(DATE(YEAR(C4924),MONTH(C4924)-2,DAY(1)),'מדדים וריביות'!B:C,2,FALSE))</f>
        <v>27738913.374535501</v>
      </c>
      <c r="F4924" s="43">
        <f>IF($B$5=1,'ריבית יומית'!D4918,'ריבית יומית'!G4918)</f>
        <v>1.6728325615589235E-4</v>
      </c>
      <c r="G4924" s="43">
        <f t="shared" si="534"/>
        <v>1.6728325615589235E-4</v>
      </c>
      <c r="H4924" s="29">
        <f t="shared" si="535"/>
        <v>1.2649700487936293</v>
      </c>
      <c r="I4924" s="30">
        <f>VLOOKUP(B4923,'מדדים וריביות'!B:C,2)</f>
        <v>27574777.792437602</v>
      </c>
      <c r="K4924" s="39">
        <f t="shared" si="536"/>
        <v>0</v>
      </c>
      <c r="L4924" s="39">
        <f t="shared" si="537"/>
        <v>0</v>
      </c>
      <c r="M4924" s="39">
        <f t="shared" si="538"/>
        <v>0</v>
      </c>
      <c r="N4924" s="41">
        <f t="shared" si="540"/>
        <v>0</v>
      </c>
    </row>
    <row r="4925" spans="2:14">
      <c r="B4925" s="1">
        <v>37790</v>
      </c>
      <c r="C4925" s="1">
        <f t="shared" si="539"/>
        <v>37773</v>
      </c>
      <c r="E4925" s="42">
        <f>IF(DAY(B4925)&gt;14,VLOOKUP(DATE(YEAR(C4925),MONTH(C4925)-1,DAY(1)),'מדדים וריביות'!B:C,2,FALSE),VLOOKUP(DATE(YEAR(C4925),MONTH(C4925)-2,DAY(1)),'מדדים וריביות'!B:C,2,FALSE))</f>
        <v>27738913.374535501</v>
      </c>
      <c r="F4925" s="43">
        <f>IF($B$5=1,'ריבית יומית'!D4919,'ריבית יומית'!G4919)</f>
        <v>1.6728325615589235E-4</v>
      </c>
      <c r="G4925" s="43">
        <f t="shared" si="534"/>
        <v>1.6728325615589235E-4</v>
      </c>
      <c r="H4925" s="29">
        <f t="shared" si="535"/>
        <v>1.2647584758775336</v>
      </c>
      <c r="I4925" s="30">
        <f>VLOOKUP(B4924,'מדדים וריביות'!B:C,2)</f>
        <v>27574777.792437602</v>
      </c>
      <c r="K4925" s="39">
        <f t="shared" si="536"/>
        <v>0</v>
      </c>
      <c r="L4925" s="39">
        <f t="shared" si="537"/>
        <v>0</v>
      </c>
      <c r="M4925" s="39">
        <f t="shared" si="538"/>
        <v>0</v>
      </c>
      <c r="N4925" s="41">
        <f t="shared" si="540"/>
        <v>0</v>
      </c>
    </row>
    <row r="4926" spans="2:14">
      <c r="B4926" s="1">
        <v>37791</v>
      </c>
      <c r="C4926" s="1">
        <f t="shared" si="539"/>
        <v>37773</v>
      </c>
      <c r="E4926" s="42">
        <f>IF(DAY(B4926)&gt;14,VLOOKUP(DATE(YEAR(C4926),MONTH(C4926)-1,DAY(1)),'מדדים וריביות'!B:C,2,FALSE),VLOOKUP(DATE(YEAR(C4926),MONTH(C4926)-2,DAY(1)),'מדדים וריביות'!B:C,2,FALSE))</f>
        <v>27738913.374535501</v>
      </c>
      <c r="F4926" s="43">
        <f>IF($B$5=1,'ריבית יומית'!D4920,'ריבית יומית'!G4920)</f>
        <v>1.6728325615589235E-4</v>
      </c>
      <c r="G4926" s="43">
        <f t="shared" si="534"/>
        <v>1.6728325615589235E-4</v>
      </c>
      <c r="H4926" s="29">
        <f t="shared" si="535"/>
        <v>1.2645469383481247</v>
      </c>
      <c r="I4926" s="30">
        <f>VLOOKUP(B4925,'מדדים וריביות'!B:C,2)</f>
        <v>27574777.792437602</v>
      </c>
      <c r="K4926" s="39">
        <f t="shared" si="536"/>
        <v>0</v>
      </c>
      <c r="L4926" s="39">
        <f t="shared" si="537"/>
        <v>0</v>
      </c>
      <c r="M4926" s="39">
        <f t="shared" si="538"/>
        <v>0</v>
      </c>
      <c r="N4926" s="41">
        <f t="shared" si="540"/>
        <v>0</v>
      </c>
    </row>
    <row r="4927" spans="2:14">
      <c r="B4927" s="1">
        <v>37792</v>
      </c>
      <c r="C4927" s="1">
        <f t="shared" si="539"/>
        <v>37773</v>
      </c>
      <c r="E4927" s="42">
        <f>IF(DAY(B4927)&gt;14,VLOOKUP(DATE(YEAR(C4927),MONTH(C4927)-1,DAY(1)),'מדדים וריביות'!B:C,2,FALSE),VLOOKUP(DATE(YEAR(C4927),MONTH(C4927)-2,DAY(1)),'מדדים וריביות'!B:C,2,FALSE))</f>
        <v>27738913.374535501</v>
      </c>
      <c r="F4927" s="43">
        <f>IF($B$5=1,'ריבית יומית'!D4921,'ריבית יומית'!G4921)</f>
        <v>1.6728325615589235E-4</v>
      </c>
      <c r="G4927" s="43">
        <f t="shared" si="534"/>
        <v>1.6728325615589235E-4</v>
      </c>
      <c r="H4927" s="29">
        <f t="shared" si="535"/>
        <v>1.2643354361994841</v>
      </c>
      <c r="I4927" s="30">
        <f>VLOOKUP(B4926,'מדדים וריביות'!B:C,2)</f>
        <v>27574777.792437602</v>
      </c>
      <c r="K4927" s="39">
        <f t="shared" si="536"/>
        <v>0</v>
      </c>
      <c r="L4927" s="39">
        <f t="shared" si="537"/>
        <v>0</v>
      </c>
      <c r="M4927" s="39">
        <f t="shared" si="538"/>
        <v>0</v>
      </c>
      <c r="N4927" s="41">
        <f t="shared" si="540"/>
        <v>0</v>
      </c>
    </row>
    <row r="4928" spans="2:14">
      <c r="B4928" s="1">
        <v>37793</v>
      </c>
      <c r="C4928" s="1">
        <f t="shared" si="539"/>
        <v>37773</v>
      </c>
      <c r="E4928" s="42">
        <f>IF(DAY(B4928)&gt;14,VLOOKUP(DATE(YEAR(C4928),MONTH(C4928)-1,DAY(1)),'מדדים וריביות'!B:C,2,FALSE),VLOOKUP(DATE(YEAR(C4928),MONTH(C4928)-2,DAY(1)),'מדדים וריביות'!B:C,2,FALSE))</f>
        <v>27738913.374535501</v>
      </c>
      <c r="F4928" s="43">
        <f>IF($B$5=1,'ריבית יומית'!D4922,'ריבית יומית'!G4922)</f>
        <v>1.6728325615589235E-4</v>
      </c>
      <c r="G4928" s="43">
        <f t="shared" si="534"/>
        <v>1.6728325615589235E-4</v>
      </c>
      <c r="H4928" s="29">
        <f t="shared" si="535"/>
        <v>1.2641239694256938</v>
      </c>
      <c r="I4928" s="30">
        <f>VLOOKUP(B4927,'מדדים וריביות'!B:C,2)</f>
        <v>27574777.792437602</v>
      </c>
      <c r="K4928" s="39">
        <f t="shared" si="536"/>
        <v>0</v>
      </c>
      <c r="L4928" s="39">
        <f t="shared" si="537"/>
        <v>0</v>
      </c>
      <c r="M4928" s="39">
        <f t="shared" si="538"/>
        <v>0</v>
      </c>
      <c r="N4928" s="41">
        <f t="shared" si="540"/>
        <v>0</v>
      </c>
    </row>
    <row r="4929" spans="2:14">
      <c r="B4929" s="1">
        <v>37794</v>
      </c>
      <c r="C4929" s="1">
        <f t="shared" si="539"/>
        <v>37773</v>
      </c>
      <c r="E4929" s="42">
        <f>IF(DAY(B4929)&gt;14,VLOOKUP(DATE(YEAR(C4929),MONTH(C4929)-1,DAY(1)),'מדדים וריביות'!B:C,2,FALSE),VLOOKUP(DATE(YEAR(C4929),MONTH(C4929)-2,DAY(1)),'מדדים וריביות'!B:C,2,FALSE))</f>
        <v>27738913.374535501</v>
      </c>
      <c r="F4929" s="43">
        <f>IF($B$5=1,'ריבית יומית'!D4923,'ריבית יומית'!G4923)</f>
        <v>1.6728325615589235E-4</v>
      </c>
      <c r="G4929" s="43">
        <f t="shared" si="534"/>
        <v>1.6728325615589235E-4</v>
      </c>
      <c r="H4929" s="29">
        <f t="shared" si="535"/>
        <v>1.2639125380208374</v>
      </c>
      <c r="I4929" s="30">
        <f>VLOOKUP(B4928,'מדדים וריביות'!B:C,2)</f>
        <v>27574777.792437602</v>
      </c>
      <c r="K4929" s="39">
        <f t="shared" si="536"/>
        <v>0</v>
      </c>
      <c r="L4929" s="39">
        <f t="shared" si="537"/>
        <v>0</v>
      </c>
      <c r="M4929" s="39">
        <f t="shared" si="538"/>
        <v>0</v>
      </c>
      <c r="N4929" s="41">
        <f t="shared" si="540"/>
        <v>0</v>
      </c>
    </row>
    <row r="4930" spans="2:14">
      <c r="B4930" s="1">
        <v>37795</v>
      </c>
      <c r="C4930" s="1">
        <f t="shared" si="539"/>
        <v>37773</v>
      </c>
      <c r="E4930" s="42">
        <f>IF(DAY(B4930)&gt;14,VLOOKUP(DATE(YEAR(C4930),MONTH(C4930)-1,DAY(1)),'מדדים וריביות'!B:C,2,FALSE),VLOOKUP(DATE(YEAR(C4930),MONTH(C4930)-2,DAY(1)),'מדדים וריביות'!B:C,2,FALSE))</f>
        <v>27738913.374535501</v>
      </c>
      <c r="F4930" s="43">
        <f>IF($B$5=1,'ריבית יומית'!D4924,'ריבית יומית'!G4924)</f>
        <v>1.6728325615589235E-4</v>
      </c>
      <c r="G4930" s="43">
        <f t="shared" si="534"/>
        <v>1.6728325615589235E-4</v>
      </c>
      <c r="H4930" s="29">
        <f t="shared" si="535"/>
        <v>1.2637011419789992</v>
      </c>
      <c r="I4930" s="30">
        <f>VLOOKUP(B4929,'מדדים וריביות'!B:C,2)</f>
        <v>27574777.792437602</v>
      </c>
      <c r="K4930" s="39">
        <f t="shared" si="536"/>
        <v>0</v>
      </c>
      <c r="L4930" s="39">
        <f t="shared" si="537"/>
        <v>0</v>
      </c>
      <c r="M4930" s="39">
        <f t="shared" si="538"/>
        <v>0</v>
      </c>
      <c r="N4930" s="41">
        <f t="shared" si="540"/>
        <v>0</v>
      </c>
    </row>
    <row r="4931" spans="2:14">
      <c r="B4931" s="1">
        <v>37796</v>
      </c>
      <c r="C4931" s="1">
        <f t="shared" si="539"/>
        <v>37773</v>
      </c>
      <c r="E4931" s="42">
        <f>IF(DAY(B4931)&gt;14,VLOOKUP(DATE(YEAR(C4931),MONTH(C4931)-1,DAY(1)),'מדדים וריביות'!B:C,2,FALSE),VLOOKUP(DATE(YEAR(C4931),MONTH(C4931)-2,DAY(1)),'מדדים וריביות'!B:C,2,FALSE))</f>
        <v>27738913.374535501</v>
      </c>
      <c r="F4931" s="43">
        <f>IF($B$5=1,'ריבית יומית'!D4925,'ריבית יומית'!G4925)</f>
        <v>1.6728325615589235E-4</v>
      </c>
      <c r="G4931" s="43">
        <f t="shared" si="534"/>
        <v>1.6728325615589235E-4</v>
      </c>
      <c r="H4931" s="29">
        <f t="shared" si="535"/>
        <v>1.2634897812942645</v>
      </c>
      <c r="I4931" s="30">
        <f>VLOOKUP(B4930,'מדדים וריביות'!B:C,2)</f>
        <v>27574777.792437602</v>
      </c>
      <c r="K4931" s="39">
        <f t="shared" si="536"/>
        <v>0</v>
      </c>
      <c r="L4931" s="39">
        <f t="shared" si="537"/>
        <v>0</v>
      </c>
      <c r="M4931" s="39">
        <f t="shared" si="538"/>
        <v>0</v>
      </c>
      <c r="N4931" s="41">
        <f t="shared" si="540"/>
        <v>0</v>
      </c>
    </row>
    <row r="4932" spans="2:14">
      <c r="B4932" s="1">
        <v>37797</v>
      </c>
      <c r="C4932" s="1">
        <f t="shared" si="539"/>
        <v>37773</v>
      </c>
      <c r="E4932" s="42">
        <f>IF(DAY(B4932)&gt;14,VLOOKUP(DATE(YEAR(C4932),MONTH(C4932)-1,DAY(1)),'מדדים וריביות'!B:C,2,FALSE),VLOOKUP(DATE(YEAR(C4932),MONTH(C4932)-2,DAY(1)),'מדדים וריביות'!B:C,2,FALSE))</f>
        <v>27738913.374535501</v>
      </c>
      <c r="F4932" s="43">
        <f>IF($B$5=1,'ריבית יומית'!D4926,'ריבית יומית'!G4926)</f>
        <v>1.6728325615589235E-4</v>
      </c>
      <c r="G4932" s="43">
        <f t="shared" si="534"/>
        <v>1.6728325615589235E-4</v>
      </c>
      <c r="H4932" s="29">
        <f t="shared" si="535"/>
        <v>1.2632784559607197</v>
      </c>
      <c r="I4932" s="30">
        <f>VLOOKUP(B4931,'מדדים וריביות'!B:C,2)</f>
        <v>27574777.792437602</v>
      </c>
      <c r="K4932" s="39">
        <f t="shared" si="536"/>
        <v>0</v>
      </c>
      <c r="L4932" s="39">
        <f t="shared" si="537"/>
        <v>0</v>
      </c>
      <c r="M4932" s="39">
        <f t="shared" si="538"/>
        <v>0</v>
      </c>
      <c r="N4932" s="41">
        <f t="shared" si="540"/>
        <v>0</v>
      </c>
    </row>
    <row r="4933" spans="2:14">
      <c r="B4933" s="1">
        <v>37798</v>
      </c>
      <c r="C4933" s="1">
        <f t="shared" si="539"/>
        <v>37773</v>
      </c>
      <c r="E4933" s="42">
        <f>IF(DAY(B4933)&gt;14,VLOOKUP(DATE(YEAR(C4933),MONTH(C4933)-1,DAY(1)),'מדדים וריביות'!B:C,2,FALSE),VLOOKUP(DATE(YEAR(C4933),MONTH(C4933)-2,DAY(1)),'מדדים וריביות'!B:C,2,FALSE))</f>
        <v>27738913.374535501</v>
      </c>
      <c r="F4933" s="43">
        <f>IF($B$5=1,'ריבית יומית'!D4927,'ריבית יומית'!G4927)</f>
        <v>1.6728325615589235E-4</v>
      </c>
      <c r="G4933" s="43">
        <f t="shared" si="534"/>
        <v>1.6728325615589235E-4</v>
      </c>
      <c r="H4933" s="29">
        <f t="shared" si="535"/>
        <v>1.2630671659724524</v>
      </c>
      <c r="I4933" s="30">
        <f>VLOOKUP(B4932,'מדדים וריביות'!B:C,2)</f>
        <v>27574777.792437602</v>
      </c>
      <c r="K4933" s="39">
        <f t="shared" si="536"/>
        <v>0</v>
      </c>
      <c r="L4933" s="39">
        <f t="shared" si="537"/>
        <v>0</v>
      </c>
      <c r="M4933" s="39">
        <f t="shared" si="538"/>
        <v>0</v>
      </c>
      <c r="N4933" s="41">
        <f t="shared" si="540"/>
        <v>0</v>
      </c>
    </row>
    <row r="4934" spans="2:14">
      <c r="B4934" s="1">
        <v>37799</v>
      </c>
      <c r="C4934" s="1">
        <f t="shared" si="539"/>
        <v>37773</v>
      </c>
      <c r="E4934" s="42">
        <f>IF(DAY(B4934)&gt;14,VLOOKUP(DATE(YEAR(C4934),MONTH(C4934)-1,DAY(1)),'מדדים וריביות'!B:C,2,FALSE),VLOOKUP(DATE(YEAR(C4934),MONTH(C4934)-2,DAY(1)),'מדדים וריביות'!B:C,2,FALSE))</f>
        <v>27738913.374535501</v>
      </c>
      <c r="F4934" s="43">
        <f>IF($B$5=1,'ריבית יומית'!D4928,'ריבית יומית'!G4928)</f>
        <v>1.6728325615589235E-4</v>
      </c>
      <c r="G4934" s="43">
        <f t="shared" si="534"/>
        <v>1.6728325615589235E-4</v>
      </c>
      <c r="H4934" s="29">
        <f t="shared" si="535"/>
        <v>1.2628559113235505</v>
      </c>
      <c r="I4934" s="30">
        <f>VLOOKUP(B4933,'מדדים וריביות'!B:C,2)</f>
        <v>27574777.792437602</v>
      </c>
      <c r="K4934" s="39">
        <f t="shared" si="536"/>
        <v>0</v>
      </c>
      <c r="L4934" s="39">
        <f t="shared" si="537"/>
        <v>0</v>
      </c>
      <c r="M4934" s="39">
        <f t="shared" si="538"/>
        <v>0</v>
      </c>
      <c r="N4934" s="41">
        <f t="shared" si="540"/>
        <v>0</v>
      </c>
    </row>
    <row r="4935" spans="2:14">
      <c r="B4935" s="1">
        <v>37800</v>
      </c>
      <c r="C4935" s="1">
        <f t="shared" si="539"/>
        <v>37773</v>
      </c>
      <c r="E4935" s="42">
        <f>IF(DAY(B4935)&gt;14,VLOOKUP(DATE(YEAR(C4935),MONTH(C4935)-1,DAY(1)),'מדדים וריביות'!B:C,2,FALSE),VLOOKUP(DATE(YEAR(C4935),MONTH(C4935)-2,DAY(1)),'מדדים וריביות'!B:C,2,FALSE))</f>
        <v>27738913.374535501</v>
      </c>
      <c r="F4935" s="43">
        <f>IF($B$5=1,'ריבית יומית'!D4929,'ריבית יומית'!G4929)</f>
        <v>1.6728325615589235E-4</v>
      </c>
      <c r="G4935" s="43">
        <f t="shared" si="534"/>
        <v>1.6728325615589235E-4</v>
      </c>
      <c r="H4935" s="29">
        <f t="shared" si="535"/>
        <v>1.2626446920081034</v>
      </c>
      <c r="I4935" s="30">
        <f>VLOOKUP(B4934,'מדדים וריביות'!B:C,2)</f>
        <v>27574777.792437602</v>
      </c>
      <c r="K4935" s="39">
        <f t="shared" si="536"/>
        <v>0</v>
      </c>
      <c r="L4935" s="39">
        <f t="shared" si="537"/>
        <v>0</v>
      </c>
      <c r="M4935" s="39">
        <f t="shared" si="538"/>
        <v>0</v>
      </c>
      <c r="N4935" s="41">
        <f t="shared" si="540"/>
        <v>0</v>
      </c>
    </row>
    <row r="4936" spans="2:14">
      <c r="B4936" s="1">
        <v>37801</v>
      </c>
      <c r="C4936" s="1">
        <f t="shared" si="539"/>
        <v>37773</v>
      </c>
      <c r="E4936" s="42">
        <f>IF(DAY(B4936)&gt;14,VLOOKUP(DATE(YEAR(C4936),MONTH(C4936)-1,DAY(1)),'מדדים וריביות'!B:C,2,FALSE),VLOOKUP(DATE(YEAR(C4936),MONTH(C4936)-2,DAY(1)),'מדדים וריביות'!B:C,2,FALSE))</f>
        <v>27738913.374535501</v>
      </c>
      <c r="F4936" s="43">
        <f>IF($B$5=1,'ריבית יומית'!D4930,'ריבית יומית'!G4930)</f>
        <v>1.6728325615589235E-4</v>
      </c>
      <c r="G4936" s="43">
        <f t="shared" si="534"/>
        <v>1.6728325615589235E-4</v>
      </c>
      <c r="H4936" s="29">
        <f t="shared" si="535"/>
        <v>1.2624335080202014</v>
      </c>
      <c r="I4936" s="30">
        <f>VLOOKUP(B4935,'מדדים וריביות'!B:C,2)</f>
        <v>27574777.792437602</v>
      </c>
      <c r="K4936" s="39">
        <f t="shared" si="536"/>
        <v>0</v>
      </c>
      <c r="L4936" s="39">
        <f t="shared" si="537"/>
        <v>0</v>
      </c>
      <c r="M4936" s="39">
        <f t="shared" si="538"/>
        <v>0</v>
      </c>
      <c r="N4936" s="41">
        <f t="shared" si="540"/>
        <v>0</v>
      </c>
    </row>
    <row r="4937" spans="2:14">
      <c r="B4937" s="1">
        <v>37802</v>
      </c>
      <c r="C4937" s="1">
        <f t="shared" si="539"/>
        <v>37773</v>
      </c>
      <c r="E4937" s="42">
        <f>IF(DAY(B4937)&gt;14,VLOOKUP(DATE(YEAR(C4937),MONTH(C4937)-1,DAY(1)),'מדדים וריביות'!B:C,2,FALSE),VLOOKUP(DATE(YEAR(C4937),MONTH(C4937)-2,DAY(1)),'מדדים וריביות'!B:C,2,FALSE))</f>
        <v>27738913.374535501</v>
      </c>
      <c r="F4937" s="43">
        <f>IF($B$5=1,'ריבית יומית'!D4931,'ריבית יומית'!G4931)</f>
        <v>1.6728325615589235E-4</v>
      </c>
      <c r="G4937" s="43">
        <f t="shared" ref="G4937:G5000" si="541">IF(B4937&gt;$B$2,0,F4937)</f>
        <v>1.6728325615589235E-4</v>
      </c>
      <c r="H4937" s="29">
        <f t="shared" ref="H4937:H5000" si="542">H4938*(1+G4937)</f>
        <v>1.2622223593539359</v>
      </c>
      <c r="I4937" s="30">
        <f>VLOOKUP(B4936,'מדדים וריביות'!B:C,2)</f>
        <v>27574777.792437602</v>
      </c>
      <c r="K4937" s="39">
        <f t="shared" ref="K4937:K5000" si="543">$B$4/E4937*D4937-D4937</f>
        <v>0</v>
      </c>
      <c r="L4937" s="39">
        <f t="shared" ref="L4937:L5000" si="544">H4938*D4937-D4937</f>
        <v>0</v>
      </c>
      <c r="M4937" s="39">
        <f t="shared" ref="M4937:M5000" si="545">$B$4/E4937*L4937-L4937</f>
        <v>0</v>
      </c>
      <c r="N4937" s="41">
        <f t="shared" si="540"/>
        <v>0</v>
      </c>
    </row>
    <row r="4938" spans="2:14">
      <c r="B4938" s="1">
        <v>37803</v>
      </c>
      <c r="C4938" s="1">
        <f t="shared" ref="C4938:C5001" si="546">DATE(YEAR(B4938),MONTH(B4938),DAY(1))</f>
        <v>37803</v>
      </c>
      <c r="E4938" s="42">
        <f>IF(DAY(B4938)&gt;14,VLOOKUP(DATE(YEAR(C4938),MONTH(C4938)-1,DAY(1)),'מדדים וריביות'!B:C,2,FALSE),VLOOKUP(DATE(YEAR(C4938),MONTH(C4938)-2,DAY(1)),'מדדים וריביות'!B:C,2,FALSE))</f>
        <v>27738913.374535501</v>
      </c>
      <c r="F4938" s="43">
        <f>IF($B$5=1,'ריבית יומית'!D4932,'ריבית יומית'!G4932)</f>
        <v>1.4659737522282335E-4</v>
      </c>
      <c r="G4938" s="43">
        <f t="shared" si="541"/>
        <v>1.4659737522282335E-4</v>
      </c>
      <c r="H4938" s="29">
        <f t="shared" si="542"/>
        <v>1.2620112460033992</v>
      </c>
      <c r="I4938" s="30">
        <f>VLOOKUP(B4937,'מדדים וריביות'!B:C,2)</f>
        <v>27574777.792437602</v>
      </c>
      <c r="K4938" s="39">
        <f t="shared" si="543"/>
        <v>0</v>
      </c>
      <c r="L4938" s="39">
        <f t="shared" si="544"/>
        <v>0</v>
      </c>
      <c r="M4938" s="39">
        <f t="shared" si="545"/>
        <v>0</v>
      </c>
      <c r="N4938" s="41">
        <f t="shared" ref="N4938:N5001" si="547">SUM(K4938:M4938)</f>
        <v>0</v>
      </c>
    </row>
    <row r="4939" spans="2:14">
      <c r="B4939" s="1">
        <v>37804</v>
      </c>
      <c r="C4939" s="1">
        <f t="shared" si="546"/>
        <v>37803</v>
      </c>
      <c r="E4939" s="42">
        <f>IF(DAY(B4939)&gt;14,VLOOKUP(DATE(YEAR(C4939),MONTH(C4939)-1,DAY(1)),'מדדים וריביות'!B:C,2,FALSE),VLOOKUP(DATE(YEAR(C4939),MONTH(C4939)-2,DAY(1)),'מדדים וריביות'!B:C,2,FALSE))</f>
        <v>27738913.374535501</v>
      </c>
      <c r="F4939" s="43">
        <f>IF($B$5=1,'ריבית יומית'!D4933,'ריבית יומית'!G4933)</f>
        <v>1.4659737522282335E-4</v>
      </c>
      <c r="G4939" s="43">
        <f t="shared" si="541"/>
        <v>1.4659737522282335E-4</v>
      </c>
      <c r="H4939" s="29">
        <f t="shared" si="542"/>
        <v>1.2618262655848773</v>
      </c>
      <c r="I4939" s="30">
        <f>VLOOKUP(B4938,'מדדים וריביות'!B:C,2)</f>
        <v>27383286.2799902</v>
      </c>
      <c r="K4939" s="39">
        <f t="shared" si="543"/>
        <v>0</v>
      </c>
      <c r="L4939" s="39">
        <f t="shared" si="544"/>
        <v>0</v>
      </c>
      <c r="M4939" s="39">
        <f t="shared" si="545"/>
        <v>0</v>
      </c>
      <c r="N4939" s="41">
        <f t="shared" si="547"/>
        <v>0</v>
      </c>
    </row>
    <row r="4940" spans="2:14">
      <c r="B4940" s="1">
        <v>37805</v>
      </c>
      <c r="C4940" s="1">
        <f t="shared" si="546"/>
        <v>37803</v>
      </c>
      <c r="E4940" s="42">
        <f>IF(DAY(B4940)&gt;14,VLOOKUP(DATE(YEAR(C4940),MONTH(C4940)-1,DAY(1)),'מדדים וריביות'!B:C,2,FALSE),VLOOKUP(DATE(YEAR(C4940),MONTH(C4940)-2,DAY(1)),'מדדים וריביות'!B:C,2,FALSE))</f>
        <v>27738913.374535501</v>
      </c>
      <c r="F4940" s="43">
        <f>IF($B$5=1,'ריבית יומית'!D4934,'ריבית יומית'!G4934)</f>
        <v>1.4659737522282335E-4</v>
      </c>
      <c r="G4940" s="43">
        <f t="shared" si="541"/>
        <v>1.4659737522282335E-4</v>
      </c>
      <c r="H4940" s="29">
        <f t="shared" si="542"/>
        <v>1.2616413122800243</v>
      </c>
      <c r="I4940" s="30">
        <f>VLOOKUP(B4939,'מדדים וריביות'!B:C,2)</f>
        <v>27383286.2799902</v>
      </c>
      <c r="K4940" s="39">
        <f t="shared" si="543"/>
        <v>0</v>
      </c>
      <c r="L4940" s="39">
        <f t="shared" si="544"/>
        <v>0</v>
      </c>
      <c r="M4940" s="39">
        <f t="shared" si="545"/>
        <v>0</v>
      </c>
      <c r="N4940" s="41">
        <f t="shared" si="547"/>
        <v>0</v>
      </c>
    </row>
    <row r="4941" spans="2:14">
      <c r="B4941" s="1">
        <v>37806</v>
      </c>
      <c r="C4941" s="1">
        <f t="shared" si="546"/>
        <v>37803</v>
      </c>
      <c r="E4941" s="42">
        <f>IF(DAY(B4941)&gt;14,VLOOKUP(DATE(YEAR(C4941),MONTH(C4941)-1,DAY(1)),'מדדים וריביות'!B:C,2,FALSE),VLOOKUP(DATE(YEAR(C4941),MONTH(C4941)-2,DAY(1)),'מדדים וריביות'!B:C,2,FALSE))</f>
        <v>27738913.374535501</v>
      </c>
      <c r="F4941" s="43">
        <f>IF($B$5=1,'ריבית יומית'!D4935,'ריבית יומית'!G4935)</f>
        <v>1.4659737522282335E-4</v>
      </c>
      <c r="G4941" s="43">
        <f t="shared" si="541"/>
        <v>1.4659737522282335E-4</v>
      </c>
      <c r="H4941" s="29">
        <f t="shared" si="542"/>
        <v>1.2614563860848662</v>
      </c>
      <c r="I4941" s="30">
        <f>VLOOKUP(B4940,'מדדים וריביות'!B:C,2)</f>
        <v>27383286.2799902</v>
      </c>
      <c r="K4941" s="39">
        <f t="shared" si="543"/>
        <v>0</v>
      </c>
      <c r="L4941" s="39">
        <f t="shared" si="544"/>
        <v>0</v>
      </c>
      <c r="M4941" s="39">
        <f t="shared" si="545"/>
        <v>0</v>
      </c>
      <c r="N4941" s="41">
        <f t="shared" si="547"/>
        <v>0</v>
      </c>
    </row>
    <row r="4942" spans="2:14">
      <c r="B4942" s="1">
        <v>37807</v>
      </c>
      <c r="C4942" s="1">
        <f t="shared" si="546"/>
        <v>37803</v>
      </c>
      <c r="E4942" s="42">
        <f>IF(DAY(B4942)&gt;14,VLOOKUP(DATE(YEAR(C4942),MONTH(C4942)-1,DAY(1)),'מדדים וריביות'!B:C,2,FALSE),VLOOKUP(DATE(YEAR(C4942),MONTH(C4942)-2,DAY(1)),'מדדים וריביות'!B:C,2,FALSE))</f>
        <v>27738913.374535501</v>
      </c>
      <c r="F4942" s="43">
        <f>IF($B$5=1,'ריבית יומית'!D4936,'ריבית יומית'!G4936)</f>
        <v>1.4659737522282335E-4</v>
      </c>
      <c r="G4942" s="43">
        <f t="shared" si="541"/>
        <v>1.4659737522282335E-4</v>
      </c>
      <c r="H4942" s="29">
        <f t="shared" si="542"/>
        <v>1.2612714869954293</v>
      </c>
      <c r="I4942" s="30">
        <f>VLOOKUP(B4941,'מדדים וריביות'!B:C,2)</f>
        <v>27383286.2799902</v>
      </c>
      <c r="K4942" s="39">
        <f t="shared" si="543"/>
        <v>0</v>
      </c>
      <c r="L4942" s="39">
        <f t="shared" si="544"/>
        <v>0</v>
      </c>
      <c r="M4942" s="39">
        <f t="shared" si="545"/>
        <v>0</v>
      </c>
      <c r="N4942" s="41">
        <f t="shared" si="547"/>
        <v>0</v>
      </c>
    </row>
    <row r="4943" spans="2:14">
      <c r="B4943" s="1">
        <v>37808</v>
      </c>
      <c r="C4943" s="1">
        <f t="shared" si="546"/>
        <v>37803</v>
      </c>
      <c r="E4943" s="42">
        <f>IF(DAY(B4943)&gt;14,VLOOKUP(DATE(YEAR(C4943),MONTH(C4943)-1,DAY(1)),'מדדים וריביות'!B:C,2,FALSE),VLOOKUP(DATE(YEAR(C4943),MONTH(C4943)-2,DAY(1)),'מדדים וריביות'!B:C,2,FALSE))</f>
        <v>27738913.374535501</v>
      </c>
      <c r="F4943" s="43">
        <f>IF($B$5=1,'ריבית יומית'!D4937,'ריבית יומית'!G4937)</f>
        <v>1.4659737522282335E-4</v>
      </c>
      <c r="G4943" s="43">
        <f t="shared" si="541"/>
        <v>1.4659737522282335E-4</v>
      </c>
      <c r="H4943" s="29">
        <f t="shared" si="542"/>
        <v>1.2610866150077407</v>
      </c>
      <c r="I4943" s="30">
        <f>VLOOKUP(B4942,'מדדים וריביות'!B:C,2)</f>
        <v>27383286.2799902</v>
      </c>
      <c r="K4943" s="39">
        <f t="shared" si="543"/>
        <v>0</v>
      </c>
      <c r="L4943" s="39">
        <f t="shared" si="544"/>
        <v>0</v>
      </c>
      <c r="M4943" s="39">
        <f t="shared" si="545"/>
        <v>0</v>
      </c>
      <c r="N4943" s="41">
        <f t="shared" si="547"/>
        <v>0</v>
      </c>
    </row>
    <row r="4944" spans="2:14">
      <c r="B4944" s="1">
        <v>37809</v>
      </c>
      <c r="C4944" s="1">
        <f t="shared" si="546"/>
        <v>37803</v>
      </c>
      <c r="E4944" s="42">
        <f>IF(DAY(B4944)&gt;14,VLOOKUP(DATE(YEAR(C4944),MONTH(C4944)-1,DAY(1)),'מדדים וריביות'!B:C,2,FALSE),VLOOKUP(DATE(YEAR(C4944),MONTH(C4944)-2,DAY(1)),'מדדים וריביות'!B:C,2,FALSE))</f>
        <v>27738913.374535501</v>
      </c>
      <c r="F4944" s="43">
        <f>IF($B$5=1,'ריבית יומית'!D4938,'ריבית יומית'!G4938)</f>
        <v>1.4659737522282335E-4</v>
      </c>
      <c r="G4944" s="43">
        <f t="shared" si="541"/>
        <v>1.4659737522282335E-4</v>
      </c>
      <c r="H4944" s="29">
        <f t="shared" si="542"/>
        <v>1.2609017701178276</v>
      </c>
      <c r="I4944" s="30">
        <f>VLOOKUP(B4943,'מדדים וריביות'!B:C,2)</f>
        <v>27383286.2799902</v>
      </c>
      <c r="K4944" s="39">
        <f t="shared" si="543"/>
        <v>0</v>
      </c>
      <c r="L4944" s="39">
        <f t="shared" si="544"/>
        <v>0</v>
      </c>
      <c r="M4944" s="39">
        <f t="shared" si="545"/>
        <v>0</v>
      </c>
      <c r="N4944" s="41">
        <f t="shared" si="547"/>
        <v>0</v>
      </c>
    </row>
    <row r="4945" spans="2:14">
      <c r="B4945" s="1">
        <v>37810</v>
      </c>
      <c r="C4945" s="1">
        <f t="shared" si="546"/>
        <v>37803</v>
      </c>
      <c r="E4945" s="42">
        <f>IF(DAY(B4945)&gt;14,VLOOKUP(DATE(YEAR(C4945),MONTH(C4945)-1,DAY(1)),'מדדים וריביות'!B:C,2,FALSE),VLOOKUP(DATE(YEAR(C4945),MONTH(C4945)-2,DAY(1)),'מדדים וריביות'!B:C,2,FALSE))</f>
        <v>27738913.374535501</v>
      </c>
      <c r="F4945" s="43">
        <f>IF($B$5=1,'ריבית יומית'!D4939,'ריבית יומית'!G4939)</f>
        <v>1.4659737522282335E-4</v>
      </c>
      <c r="G4945" s="43">
        <f t="shared" si="541"/>
        <v>1.4659737522282335E-4</v>
      </c>
      <c r="H4945" s="29">
        <f t="shared" si="542"/>
        <v>1.2607169523217183</v>
      </c>
      <c r="I4945" s="30">
        <f>VLOOKUP(B4944,'מדדים וריביות'!B:C,2)</f>
        <v>27383286.2799902</v>
      </c>
      <c r="K4945" s="39">
        <f t="shared" si="543"/>
        <v>0</v>
      </c>
      <c r="L4945" s="39">
        <f t="shared" si="544"/>
        <v>0</v>
      </c>
      <c r="M4945" s="39">
        <f t="shared" si="545"/>
        <v>0</v>
      </c>
      <c r="N4945" s="41">
        <f t="shared" si="547"/>
        <v>0</v>
      </c>
    </row>
    <row r="4946" spans="2:14">
      <c r="B4946" s="1">
        <v>37811</v>
      </c>
      <c r="C4946" s="1">
        <f t="shared" si="546"/>
        <v>37803</v>
      </c>
      <c r="E4946" s="42">
        <f>IF(DAY(B4946)&gt;14,VLOOKUP(DATE(YEAR(C4946),MONTH(C4946)-1,DAY(1)),'מדדים וריביות'!B:C,2,FALSE),VLOOKUP(DATE(YEAR(C4946),MONTH(C4946)-2,DAY(1)),'מדדים וריביות'!B:C,2,FALSE))</f>
        <v>27738913.374535501</v>
      </c>
      <c r="F4946" s="43">
        <f>IF($B$5=1,'ריבית יומית'!D4940,'ריבית יומית'!G4940)</f>
        <v>1.4659737522282335E-4</v>
      </c>
      <c r="G4946" s="43">
        <f t="shared" si="541"/>
        <v>1.4659737522282335E-4</v>
      </c>
      <c r="H4946" s="29">
        <f t="shared" si="542"/>
        <v>1.2605321616154415</v>
      </c>
      <c r="I4946" s="30">
        <f>VLOOKUP(B4945,'מדדים וריביות'!B:C,2)</f>
        <v>27383286.2799902</v>
      </c>
      <c r="K4946" s="39">
        <f t="shared" si="543"/>
        <v>0</v>
      </c>
      <c r="L4946" s="39">
        <f t="shared" si="544"/>
        <v>0</v>
      </c>
      <c r="M4946" s="39">
        <f t="shared" si="545"/>
        <v>0</v>
      </c>
      <c r="N4946" s="41">
        <f t="shared" si="547"/>
        <v>0</v>
      </c>
    </row>
    <row r="4947" spans="2:14">
      <c r="B4947" s="1">
        <v>37812</v>
      </c>
      <c r="C4947" s="1">
        <f t="shared" si="546"/>
        <v>37803</v>
      </c>
      <c r="E4947" s="42">
        <f>IF(DAY(B4947)&gt;14,VLOOKUP(DATE(YEAR(C4947),MONTH(C4947)-1,DAY(1)),'מדדים וריביות'!B:C,2,FALSE),VLOOKUP(DATE(YEAR(C4947),MONTH(C4947)-2,DAY(1)),'מדדים וריביות'!B:C,2,FALSE))</f>
        <v>27738913.374535501</v>
      </c>
      <c r="F4947" s="43">
        <f>IF($B$5=1,'ריבית יומית'!D4941,'ריבית יומית'!G4941)</f>
        <v>1.4659737522282335E-4</v>
      </c>
      <c r="G4947" s="43">
        <f t="shared" si="541"/>
        <v>1.4659737522282335E-4</v>
      </c>
      <c r="H4947" s="29">
        <f t="shared" si="542"/>
        <v>1.2603473979950264</v>
      </c>
      <c r="I4947" s="30">
        <f>VLOOKUP(B4946,'מדדים וריביות'!B:C,2)</f>
        <v>27383286.2799902</v>
      </c>
      <c r="K4947" s="39">
        <f t="shared" si="543"/>
        <v>0</v>
      </c>
      <c r="L4947" s="39">
        <f t="shared" si="544"/>
        <v>0</v>
      </c>
      <c r="M4947" s="39">
        <f t="shared" si="545"/>
        <v>0</v>
      </c>
      <c r="N4947" s="41">
        <f t="shared" si="547"/>
        <v>0</v>
      </c>
    </row>
    <row r="4948" spans="2:14">
      <c r="B4948" s="1">
        <v>37813</v>
      </c>
      <c r="C4948" s="1">
        <f t="shared" si="546"/>
        <v>37803</v>
      </c>
      <c r="E4948" s="42">
        <f>IF(DAY(B4948)&gt;14,VLOOKUP(DATE(YEAR(C4948),MONTH(C4948)-1,DAY(1)),'מדדים וריביות'!B:C,2,FALSE),VLOOKUP(DATE(YEAR(C4948),MONTH(C4948)-2,DAY(1)),'מדדים וריביות'!B:C,2,FALSE))</f>
        <v>27738913.374535501</v>
      </c>
      <c r="F4948" s="43">
        <f>IF($B$5=1,'ריבית יומית'!D4942,'ריבית יומית'!G4942)</f>
        <v>1.4659737522282335E-4</v>
      </c>
      <c r="G4948" s="43">
        <f t="shared" si="541"/>
        <v>1.4659737522282335E-4</v>
      </c>
      <c r="H4948" s="29">
        <f t="shared" si="542"/>
        <v>1.2601626614565031</v>
      </c>
      <c r="I4948" s="30">
        <f>VLOOKUP(B4947,'מדדים וריביות'!B:C,2)</f>
        <v>27383286.2799902</v>
      </c>
      <c r="K4948" s="39">
        <f t="shared" si="543"/>
        <v>0</v>
      </c>
      <c r="L4948" s="39">
        <f t="shared" si="544"/>
        <v>0</v>
      </c>
      <c r="M4948" s="39">
        <f t="shared" si="545"/>
        <v>0</v>
      </c>
      <c r="N4948" s="41">
        <f t="shared" si="547"/>
        <v>0</v>
      </c>
    </row>
    <row r="4949" spans="2:14">
      <c r="B4949" s="1">
        <v>37814</v>
      </c>
      <c r="C4949" s="1">
        <f t="shared" si="546"/>
        <v>37803</v>
      </c>
      <c r="E4949" s="42">
        <f>IF(DAY(B4949)&gt;14,VLOOKUP(DATE(YEAR(C4949),MONTH(C4949)-1,DAY(1)),'מדדים וריביות'!B:C,2,FALSE),VLOOKUP(DATE(YEAR(C4949),MONTH(C4949)-2,DAY(1)),'מדדים וריביות'!B:C,2,FALSE))</f>
        <v>27738913.374535501</v>
      </c>
      <c r="F4949" s="43">
        <f>IF($B$5=1,'ריבית יומית'!D4943,'ריבית יומית'!G4943)</f>
        <v>1.4659737522282335E-4</v>
      </c>
      <c r="G4949" s="43">
        <f t="shared" si="541"/>
        <v>1.4659737522282335E-4</v>
      </c>
      <c r="H4949" s="29">
        <f t="shared" si="542"/>
        <v>1.259977951995902</v>
      </c>
      <c r="I4949" s="30">
        <f>VLOOKUP(B4948,'מדדים וריביות'!B:C,2)</f>
        <v>27383286.2799902</v>
      </c>
      <c r="K4949" s="39">
        <f t="shared" si="543"/>
        <v>0</v>
      </c>
      <c r="L4949" s="39">
        <f t="shared" si="544"/>
        <v>0</v>
      </c>
      <c r="M4949" s="39">
        <f t="shared" si="545"/>
        <v>0</v>
      </c>
      <c r="N4949" s="41">
        <f t="shared" si="547"/>
        <v>0</v>
      </c>
    </row>
    <row r="4950" spans="2:14">
      <c r="B4950" s="1">
        <v>37815</v>
      </c>
      <c r="C4950" s="1">
        <f t="shared" si="546"/>
        <v>37803</v>
      </c>
      <c r="E4950" s="42">
        <f>IF(DAY(B4950)&gt;14,VLOOKUP(DATE(YEAR(C4950),MONTH(C4950)-1,DAY(1)),'מדדים וריביות'!B:C,2,FALSE),VLOOKUP(DATE(YEAR(C4950),MONTH(C4950)-2,DAY(1)),'מדדים וריביות'!B:C,2,FALSE))</f>
        <v>27738913.374535501</v>
      </c>
      <c r="F4950" s="43">
        <f>IF($B$5=1,'ריבית יומית'!D4944,'ריבית יומית'!G4944)</f>
        <v>1.4659737522282335E-4</v>
      </c>
      <c r="G4950" s="43">
        <f t="shared" si="541"/>
        <v>1.4659737522282335E-4</v>
      </c>
      <c r="H4950" s="29">
        <f t="shared" si="542"/>
        <v>1.259793269609254</v>
      </c>
      <c r="I4950" s="30">
        <f>VLOOKUP(B4949,'מדדים וריביות'!B:C,2)</f>
        <v>27383286.2799902</v>
      </c>
      <c r="K4950" s="39">
        <f t="shared" si="543"/>
        <v>0</v>
      </c>
      <c r="L4950" s="39">
        <f t="shared" si="544"/>
        <v>0</v>
      </c>
      <c r="M4950" s="39">
        <f t="shared" si="545"/>
        <v>0</v>
      </c>
      <c r="N4950" s="41">
        <f t="shared" si="547"/>
        <v>0</v>
      </c>
    </row>
    <row r="4951" spans="2:14">
      <c r="B4951" s="1">
        <v>37816</v>
      </c>
      <c r="C4951" s="1">
        <f t="shared" si="546"/>
        <v>37803</v>
      </c>
      <c r="E4951" s="42">
        <f>IF(DAY(B4951)&gt;14,VLOOKUP(DATE(YEAR(C4951),MONTH(C4951)-1,DAY(1)),'מדדים וריביות'!B:C,2,FALSE),VLOOKUP(DATE(YEAR(C4951),MONTH(C4951)-2,DAY(1)),'מדדים וריביות'!B:C,2,FALSE))</f>
        <v>27738913.374535501</v>
      </c>
      <c r="F4951" s="43">
        <f>IF($B$5=1,'ריבית יומית'!D4945,'ריבית יומית'!G4945)</f>
        <v>1.4659737522282335E-4</v>
      </c>
      <c r="G4951" s="43">
        <f t="shared" si="541"/>
        <v>1.4659737522282335E-4</v>
      </c>
      <c r="H4951" s="29">
        <f t="shared" si="542"/>
        <v>1.2596086142925906</v>
      </c>
      <c r="I4951" s="30">
        <f>VLOOKUP(B4950,'מדדים וריביות'!B:C,2)</f>
        <v>27383286.2799902</v>
      </c>
      <c r="K4951" s="39">
        <f t="shared" si="543"/>
        <v>0</v>
      </c>
      <c r="L4951" s="39">
        <f t="shared" si="544"/>
        <v>0</v>
      </c>
      <c r="M4951" s="39">
        <f t="shared" si="545"/>
        <v>0</v>
      </c>
      <c r="N4951" s="41">
        <f t="shared" si="547"/>
        <v>0</v>
      </c>
    </row>
    <row r="4952" spans="2:14">
      <c r="B4952" s="1">
        <v>37817</v>
      </c>
      <c r="C4952" s="1">
        <f t="shared" si="546"/>
        <v>37803</v>
      </c>
      <c r="E4952" s="42">
        <f>IF(DAY(B4952)&gt;14,VLOOKUP(DATE(YEAR(C4952),MONTH(C4952)-1,DAY(1)),'מדדים וריביות'!B:C,2,FALSE),VLOOKUP(DATE(YEAR(C4952),MONTH(C4952)-2,DAY(1)),'מדדים וריביות'!B:C,2,FALSE))</f>
        <v>27574777.792437602</v>
      </c>
      <c r="F4952" s="43">
        <f>IF($B$5=1,'ריבית יומית'!D4946,'ריבית יומית'!G4946)</f>
        <v>1.4659737522282335E-4</v>
      </c>
      <c r="G4952" s="43">
        <f t="shared" si="541"/>
        <v>1.4659737522282335E-4</v>
      </c>
      <c r="H4952" s="29">
        <f t="shared" si="542"/>
        <v>1.2594239860419443</v>
      </c>
      <c r="I4952" s="30">
        <f>VLOOKUP(B4951,'מדדים וריביות'!B:C,2)</f>
        <v>27383286.2799902</v>
      </c>
      <c r="K4952" s="39">
        <f t="shared" si="543"/>
        <v>0</v>
      </c>
      <c r="L4952" s="39">
        <f t="shared" si="544"/>
        <v>0</v>
      </c>
      <c r="M4952" s="39">
        <f t="shared" si="545"/>
        <v>0</v>
      </c>
      <c r="N4952" s="41">
        <f t="shared" si="547"/>
        <v>0</v>
      </c>
    </row>
    <row r="4953" spans="2:14">
      <c r="B4953" s="1">
        <v>37818</v>
      </c>
      <c r="C4953" s="1">
        <f t="shared" si="546"/>
        <v>37803</v>
      </c>
      <c r="E4953" s="42">
        <f>IF(DAY(B4953)&gt;14,VLOOKUP(DATE(YEAR(C4953),MONTH(C4953)-1,DAY(1)),'מדדים וריביות'!B:C,2,FALSE),VLOOKUP(DATE(YEAR(C4953),MONTH(C4953)-2,DAY(1)),'מדדים וריביות'!B:C,2,FALSE))</f>
        <v>27574777.792437602</v>
      </c>
      <c r="F4953" s="43">
        <f>IF($B$5=1,'ריבית יומית'!D4947,'ריבית יומית'!G4947)</f>
        <v>1.4659737522282335E-4</v>
      </c>
      <c r="G4953" s="43">
        <f t="shared" si="541"/>
        <v>1.4659737522282335E-4</v>
      </c>
      <c r="H4953" s="29">
        <f t="shared" si="542"/>
        <v>1.2592393848533476</v>
      </c>
      <c r="I4953" s="30">
        <f>VLOOKUP(B4952,'מדדים וריביות'!B:C,2)</f>
        <v>27383286.2799902</v>
      </c>
      <c r="K4953" s="39">
        <f t="shared" si="543"/>
        <v>0</v>
      </c>
      <c r="L4953" s="39">
        <f t="shared" si="544"/>
        <v>0</v>
      </c>
      <c r="M4953" s="39">
        <f t="shared" si="545"/>
        <v>0</v>
      </c>
      <c r="N4953" s="41">
        <f t="shared" si="547"/>
        <v>0</v>
      </c>
    </row>
    <row r="4954" spans="2:14">
      <c r="B4954" s="1">
        <v>37819</v>
      </c>
      <c r="C4954" s="1">
        <f t="shared" si="546"/>
        <v>37803</v>
      </c>
      <c r="E4954" s="42">
        <f>IF(DAY(B4954)&gt;14,VLOOKUP(DATE(YEAR(C4954),MONTH(C4954)-1,DAY(1)),'מדדים וריביות'!B:C,2,FALSE),VLOOKUP(DATE(YEAR(C4954),MONTH(C4954)-2,DAY(1)),'מדדים וריביות'!B:C,2,FALSE))</f>
        <v>27574777.792437602</v>
      </c>
      <c r="F4954" s="43">
        <f>IF($B$5=1,'ריבית יומית'!D4948,'ריבית יומית'!G4948)</f>
        <v>1.4659737522282335E-4</v>
      </c>
      <c r="G4954" s="43">
        <f t="shared" si="541"/>
        <v>1.4659737522282335E-4</v>
      </c>
      <c r="H4954" s="29">
        <f t="shared" si="542"/>
        <v>1.2590548107228341</v>
      </c>
      <c r="I4954" s="30">
        <f>VLOOKUP(B4953,'מדדים וריביות'!B:C,2)</f>
        <v>27383286.2799902</v>
      </c>
      <c r="K4954" s="39">
        <f t="shared" si="543"/>
        <v>0</v>
      </c>
      <c r="L4954" s="39">
        <f t="shared" si="544"/>
        <v>0</v>
      </c>
      <c r="M4954" s="39">
        <f t="shared" si="545"/>
        <v>0</v>
      </c>
      <c r="N4954" s="41">
        <f t="shared" si="547"/>
        <v>0</v>
      </c>
    </row>
    <row r="4955" spans="2:14">
      <c r="B4955" s="1">
        <v>37820</v>
      </c>
      <c r="C4955" s="1">
        <f t="shared" si="546"/>
        <v>37803</v>
      </c>
      <c r="E4955" s="42">
        <f>IF(DAY(B4955)&gt;14,VLOOKUP(DATE(YEAR(C4955),MONTH(C4955)-1,DAY(1)),'מדדים וריביות'!B:C,2,FALSE),VLOOKUP(DATE(YEAR(C4955),MONTH(C4955)-2,DAY(1)),'מדדים וריביות'!B:C,2,FALSE))</f>
        <v>27574777.792437602</v>
      </c>
      <c r="F4955" s="43">
        <f>IF($B$5=1,'ריבית יומית'!D4949,'ריבית יומית'!G4949)</f>
        <v>1.4659737522282335E-4</v>
      </c>
      <c r="G4955" s="43">
        <f t="shared" si="541"/>
        <v>1.4659737522282335E-4</v>
      </c>
      <c r="H4955" s="29">
        <f t="shared" si="542"/>
        <v>1.2588702636464375</v>
      </c>
      <c r="I4955" s="30">
        <f>VLOOKUP(B4954,'מדדים וריביות'!B:C,2)</f>
        <v>27383286.2799902</v>
      </c>
      <c r="K4955" s="39">
        <f t="shared" si="543"/>
        <v>0</v>
      </c>
      <c r="L4955" s="39">
        <f t="shared" si="544"/>
        <v>0</v>
      </c>
      <c r="M4955" s="39">
        <f t="shared" si="545"/>
        <v>0</v>
      </c>
      <c r="N4955" s="41">
        <f t="shared" si="547"/>
        <v>0</v>
      </c>
    </row>
    <row r="4956" spans="2:14">
      <c r="B4956" s="1">
        <v>37821</v>
      </c>
      <c r="C4956" s="1">
        <f t="shared" si="546"/>
        <v>37803</v>
      </c>
      <c r="E4956" s="42">
        <f>IF(DAY(B4956)&gt;14,VLOOKUP(DATE(YEAR(C4956),MONTH(C4956)-1,DAY(1)),'מדדים וריביות'!B:C,2,FALSE),VLOOKUP(DATE(YEAR(C4956),MONTH(C4956)-2,DAY(1)),'מדדים וריביות'!B:C,2,FALSE))</f>
        <v>27574777.792437602</v>
      </c>
      <c r="F4956" s="43">
        <f>IF($B$5=1,'ריבית יומית'!D4950,'ריבית יומית'!G4950)</f>
        <v>1.4659737522282335E-4</v>
      </c>
      <c r="G4956" s="43">
        <f t="shared" si="541"/>
        <v>1.4659737522282335E-4</v>
      </c>
      <c r="H4956" s="29">
        <f t="shared" si="542"/>
        <v>1.2586857436201924</v>
      </c>
      <c r="I4956" s="30">
        <f>VLOOKUP(B4955,'מדדים וריביות'!B:C,2)</f>
        <v>27383286.2799902</v>
      </c>
      <c r="K4956" s="39">
        <f t="shared" si="543"/>
        <v>0</v>
      </c>
      <c r="L4956" s="39">
        <f t="shared" si="544"/>
        <v>0</v>
      </c>
      <c r="M4956" s="39">
        <f t="shared" si="545"/>
        <v>0</v>
      </c>
      <c r="N4956" s="41">
        <f t="shared" si="547"/>
        <v>0</v>
      </c>
    </row>
    <row r="4957" spans="2:14">
      <c r="B4957" s="1">
        <v>37822</v>
      </c>
      <c r="C4957" s="1">
        <f t="shared" si="546"/>
        <v>37803</v>
      </c>
      <c r="E4957" s="42">
        <f>IF(DAY(B4957)&gt;14,VLOOKUP(DATE(YEAR(C4957),MONTH(C4957)-1,DAY(1)),'מדדים וריביות'!B:C,2,FALSE),VLOOKUP(DATE(YEAR(C4957),MONTH(C4957)-2,DAY(1)),'מדדים וריביות'!B:C,2,FALSE))</f>
        <v>27574777.792437602</v>
      </c>
      <c r="F4957" s="43">
        <f>IF($B$5=1,'ריבית יומית'!D4951,'ריבית יומית'!G4951)</f>
        <v>1.4659737522282335E-4</v>
      </c>
      <c r="G4957" s="43">
        <f t="shared" si="541"/>
        <v>1.4659737522282335E-4</v>
      </c>
      <c r="H4957" s="29">
        <f t="shared" si="542"/>
        <v>1.2585012506401339</v>
      </c>
      <c r="I4957" s="30">
        <f>VLOOKUP(B4956,'מדדים וריביות'!B:C,2)</f>
        <v>27383286.2799902</v>
      </c>
      <c r="K4957" s="39">
        <f t="shared" si="543"/>
        <v>0</v>
      </c>
      <c r="L4957" s="39">
        <f t="shared" si="544"/>
        <v>0</v>
      </c>
      <c r="M4957" s="39">
        <f t="shared" si="545"/>
        <v>0</v>
      </c>
      <c r="N4957" s="41">
        <f t="shared" si="547"/>
        <v>0</v>
      </c>
    </row>
    <row r="4958" spans="2:14">
      <c r="B4958" s="1">
        <v>37823</v>
      </c>
      <c r="C4958" s="1">
        <f t="shared" si="546"/>
        <v>37803</v>
      </c>
      <c r="E4958" s="42">
        <f>IF(DAY(B4958)&gt;14,VLOOKUP(DATE(YEAR(C4958),MONTH(C4958)-1,DAY(1)),'מדדים וריביות'!B:C,2,FALSE),VLOOKUP(DATE(YEAR(C4958),MONTH(C4958)-2,DAY(1)),'מדדים וריביות'!B:C,2,FALSE))</f>
        <v>27574777.792437602</v>
      </c>
      <c r="F4958" s="43">
        <f>IF($B$5=1,'ריבית יומית'!D4952,'ריבית יומית'!G4952)</f>
        <v>1.4659737522282335E-4</v>
      </c>
      <c r="G4958" s="43">
        <f t="shared" si="541"/>
        <v>1.4659737522282335E-4</v>
      </c>
      <c r="H4958" s="29">
        <f t="shared" si="542"/>
        <v>1.2583167847022976</v>
      </c>
      <c r="I4958" s="30">
        <f>VLOOKUP(B4957,'מדדים וריביות'!B:C,2)</f>
        <v>27383286.2799902</v>
      </c>
      <c r="K4958" s="39">
        <f t="shared" si="543"/>
        <v>0</v>
      </c>
      <c r="L4958" s="39">
        <f t="shared" si="544"/>
        <v>0</v>
      </c>
      <c r="M4958" s="39">
        <f t="shared" si="545"/>
        <v>0</v>
      </c>
      <c r="N4958" s="41">
        <f t="shared" si="547"/>
        <v>0</v>
      </c>
    </row>
    <row r="4959" spans="2:14">
      <c r="B4959" s="1">
        <v>37824</v>
      </c>
      <c r="C4959" s="1">
        <f t="shared" si="546"/>
        <v>37803</v>
      </c>
      <c r="E4959" s="42">
        <f>IF(DAY(B4959)&gt;14,VLOOKUP(DATE(YEAR(C4959),MONTH(C4959)-1,DAY(1)),'מדדים וריביות'!B:C,2,FALSE),VLOOKUP(DATE(YEAR(C4959),MONTH(C4959)-2,DAY(1)),'מדדים וריביות'!B:C,2,FALSE))</f>
        <v>27574777.792437602</v>
      </c>
      <c r="F4959" s="43">
        <f>IF($B$5=1,'ריבית יומית'!D4953,'ריבית יומית'!G4953)</f>
        <v>1.4659737522282335E-4</v>
      </c>
      <c r="G4959" s="43">
        <f t="shared" si="541"/>
        <v>1.4659737522282335E-4</v>
      </c>
      <c r="H4959" s="29">
        <f t="shared" si="542"/>
        <v>1.25813234580272</v>
      </c>
      <c r="I4959" s="30">
        <f>VLOOKUP(B4958,'מדדים וריביות'!B:C,2)</f>
        <v>27383286.2799902</v>
      </c>
      <c r="K4959" s="39">
        <f t="shared" si="543"/>
        <v>0</v>
      </c>
      <c r="L4959" s="39">
        <f t="shared" si="544"/>
        <v>0</v>
      </c>
      <c r="M4959" s="39">
        <f t="shared" si="545"/>
        <v>0</v>
      </c>
      <c r="N4959" s="41">
        <f t="shared" si="547"/>
        <v>0</v>
      </c>
    </row>
    <row r="4960" spans="2:14">
      <c r="B4960" s="1">
        <v>37825</v>
      </c>
      <c r="C4960" s="1">
        <f t="shared" si="546"/>
        <v>37803</v>
      </c>
      <c r="E4960" s="42">
        <f>IF(DAY(B4960)&gt;14,VLOOKUP(DATE(YEAR(C4960),MONTH(C4960)-1,DAY(1)),'מדדים וריביות'!B:C,2,FALSE),VLOOKUP(DATE(YEAR(C4960),MONTH(C4960)-2,DAY(1)),'מדדים וריביות'!B:C,2,FALSE))</f>
        <v>27574777.792437602</v>
      </c>
      <c r="F4960" s="43">
        <f>IF($B$5=1,'ריבית יומית'!D4954,'ריבית יומית'!G4954)</f>
        <v>1.4659737522282335E-4</v>
      </c>
      <c r="G4960" s="43">
        <f t="shared" si="541"/>
        <v>1.4659737522282335E-4</v>
      </c>
      <c r="H4960" s="29">
        <f t="shared" si="542"/>
        <v>1.2579479339374378</v>
      </c>
      <c r="I4960" s="30">
        <f>VLOOKUP(B4959,'מדדים וריביות'!B:C,2)</f>
        <v>27383286.2799902</v>
      </c>
      <c r="K4960" s="39">
        <f t="shared" si="543"/>
        <v>0</v>
      </c>
      <c r="L4960" s="39">
        <f t="shared" si="544"/>
        <v>0</v>
      </c>
      <c r="M4960" s="39">
        <f t="shared" si="545"/>
        <v>0</v>
      </c>
      <c r="N4960" s="41">
        <f t="shared" si="547"/>
        <v>0</v>
      </c>
    </row>
    <row r="4961" spans="2:14">
      <c r="B4961" s="1">
        <v>37826</v>
      </c>
      <c r="C4961" s="1">
        <f t="shared" si="546"/>
        <v>37803</v>
      </c>
      <c r="E4961" s="42">
        <f>IF(DAY(B4961)&gt;14,VLOOKUP(DATE(YEAR(C4961),MONTH(C4961)-1,DAY(1)),'מדדים וריביות'!B:C,2,FALSE),VLOOKUP(DATE(YEAR(C4961),MONTH(C4961)-2,DAY(1)),'מדדים וריביות'!B:C,2,FALSE))</f>
        <v>27574777.792437602</v>
      </c>
      <c r="F4961" s="43">
        <f>IF($B$5=1,'ריבית יומית'!D4955,'ריבית יומית'!G4955)</f>
        <v>1.4659737522282335E-4</v>
      </c>
      <c r="G4961" s="43">
        <f t="shared" si="541"/>
        <v>1.4659737522282335E-4</v>
      </c>
      <c r="H4961" s="29">
        <f t="shared" si="542"/>
        <v>1.2577635491024883</v>
      </c>
      <c r="I4961" s="30">
        <f>VLOOKUP(B4960,'מדדים וריביות'!B:C,2)</f>
        <v>27383286.2799902</v>
      </c>
      <c r="K4961" s="39">
        <f t="shared" si="543"/>
        <v>0</v>
      </c>
      <c r="L4961" s="39">
        <f t="shared" si="544"/>
        <v>0</v>
      </c>
      <c r="M4961" s="39">
        <f t="shared" si="545"/>
        <v>0</v>
      </c>
      <c r="N4961" s="41">
        <f t="shared" si="547"/>
        <v>0</v>
      </c>
    </row>
    <row r="4962" spans="2:14">
      <c r="B4962" s="1">
        <v>37827</v>
      </c>
      <c r="C4962" s="1">
        <f t="shared" si="546"/>
        <v>37803</v>
      </c>
      <c r="E4962" s="42">
        <f>IF(DAY(B4962)&gt;14,VLOOKUP(DATE(YEAR(C4962),MONTH(C4962)-1,DAY(1)),'מדדים וריביות'!B:C,2,FALSE),VLOOKUP(DATE(YEAR(C4962),MONTH(C4962)-2,DAY(1)),'מדדים וריביות'!B:C,2,FALSE))</f>
        <v>27574777.792437602</v>
      </c>
      <c r="F4962" s="43">
        <f>IF($B$5=1,'ריבית יומית'!D4956,'ריבית יומית'!G4956)</f>
        <v>1.4659737522282335E-4</v>
      </c>
      <c r="G4962" s="43">
        <f t="shared" si="541"/>
        <v>1.4659737522282335E-4</v>
      </c>
      <c r="H4962" s="29">
        <f t="shared" si="542"/>
        <v>1.2575791912939098</v>
      </c>
      <c r="I4962" s="30">
        <f>VLOOKUP(B4961,'מדדים וריביות'!B:C,2)</f>
        <v>27383286.2799902</v>
      </c>
      <c r="K4962" s="39">
        <f t="shared" si="543"/>
        <v>0</v>
      </c>
      <c r="L4962" s="39">
        <f t="shared" si="544"/>
        <v>0</v>
      </c>
      <c r="M4962" s="39">
        <f t="shared" si="545"/>
        <v>0</v>
      </c>
      <c r="N4962" s="41">
        <f t="shared" si="547"/>
        <v>0</v>
      </c>
    </row>
    <row r="4963" spans="2:14">
      <c r="B4963" s="1">
        <v>37828</v>
      </c>
      <c r="C4963" s="1">
        <f t="shared" si="546"/>
        <v>37803</v>
      </c>
      <c r="E4963" s="42">
        <f>IF(DAY(B4963)&gt;14,VLOOKUP(DATE(YEAR(C4963),MONTH(C4963)-1,DAY(1)),'מדדים וריביות'!B:C,2,FALSE),VLOOKUP(DATE(YEAR(C4963),MONTH(C4963)-2,DAY(1)),'מדדים וריביות'!B:C,2,FALSE))</f>
        <v>27574777.792437602</v>
      </c>
      <c r="F4963" s="43">
        <f>IF($B$5=1,'ריבית יומית'!D4957,'ריבית יומית'!G4957)</f>
        <v>1.4659737522282335E-4</v>
      </c>
      <c r="G4963" s="43">
        <f t="shared" si="541"/>
        <v>1.4659737522282335E-4</v>
      </c>
      <c r="H4963" s="29">
        <f t="shared" si="542"/>
        <v>1.2573948605077407</v>
      </c>
      <c r="I4963" s="30">
        <f>VLOOKUP(B4962,'מדדים וריביות'!B:C,2)</f>
        <v>27383286.2799902</v>
      </c>
      <c r="K4963" s="39">
        <f t="shared" si="543"/>
        <v>0</v>
      </c>
      <c r="L4963" s="39">
        <f t="shared" si="544"/>
        <v>0</v>
      </c>
      <c r="M4963" s="39">
        <f t="shared" si="545"/>
        <v>0</v>
      </c>
      <c r="N4963" s="41">
        <f t="shared" si="547"/>
        <v>0</v>
      </c>
    </row>
    <row r="4964" spans="2:14">
      <c r="B4964" s="1">
        <v>37829</v>
      </c>
      <c r="C4964" s="1">
        <f t="shared" si="546"/>
        <v>37803</v>
      </c>
      <c r="E4964" s="42">
        <f>IF(DAY(B4964)&gt;14,VLOOKUP(DATE(YEAR(C4964),MONTH(C4964)-1,DAY(1)),'מדדים וריביות'!B:C,2,FALSE),VLOOKUP(DATE(YEAR(C4964),MONTH(C4964)-2,DAY(1)),'מדדים וריביות'!B:C,2,FALSE))</f>
        <v>27574777.792437602</v>
      </c>
      <c r="F4964" s="43">
        <f>IF($B$5=1,'ריבית יומית'!D4958,'ריבית יומית'!G4958)</f>
        <v>1.4659737522282335E-4</v>
      </c>
      <c r="G4964" s="43">
        <f t="shared" si="541"/>
        <v>1.4659737522282335E-4</v>
      </c>
      <c r="H4964" s="29">
        <f t="shared" si="542"/>
        <v>1.2572105567400202</v>
      </c>
      <c r="I4964" s="30">
        <f>VLOOKUP(B4963,'מדדים וריביות'!B:C,2)</f>
        <v>27383286.2799902</v>
      </c>
      <c r="K4964" s="39">
        <f t="shared" si="543"/>
        <v>0</v>
      </c>
      <c r="L4964" s="39">
        <f t="shared" si="544"/>
        <v>0</v>
      </c>
      <c r="M4964" s="39">
        <f t="shared" si="545"/>
        <v>0</v>
      </c>
      <c r="N4964" s="41">
        <f t="shared" si="547"/>
        <v>0</v>
      </c>
    </row>
    <row r="4965" spans="2:14">
      <c r="B4965" s="1">
        <v>37830</v>
      </c>
      <c r="C4965" s="1">
        <f t="shared" si="546"/>
        <v>37803</v>
      </c>
      <c r="E4965" s="42">
        <f>IF(DAY(B4965)&gt;14,VLOOKUP(DATE(YEAR(C4965),MONTH(C4965)-1,DAY(1)),'מדדים וריביות'!B:C,2,FALSE),VLOOKUP(DATE(YEAR(C4965),MONTH(C4965)-2,DAY(1)),'מדדים וריביות'!B:C,2,FALSE))</f>
        <v>27574777.792437602</v>
      </c>
      <c r="F4965" s="43">
        <f>IF($B$5=1,'ריבית יומית'!D4959,'ריבית יומית'!G4959)</f>
        <v>1.4659737522282335E-4</v>
      </c>
      <c r="G4965" s="43">
        <f t="shared" si="541"/>
        <v>1.4659737522282335E-4</v>
      </c>
      <c r="H4965" s="29">
        <f t="shared" si="542"/>
        <v>1.2570262799867882</v>
      </c>
      <c r="I4965" s="30">
        <f>VLOOKUP(B4964,'מדדים וריביות'!B:C,2)</f>
        <v>27383286.2799902</v>
      </c>
      <c r="K4965" s="39">
        <f t="shared" si="543"/>
        <v>0</v>
      </c>
      <c r="L4965" s="39">
        <f t="shared" si="544"/>
        <v>0</v>
      </c>
      <c r="M4965" s="39">
        <f t="shared" si="545"/>
        <v>0</v>
      </c>
      <c r="N4965" s="41">
        <f t="shared" si="547"/>
        <v>0</v>
      </c>
    </row>
    <row r="4966" spans="2:14">
      <c r="B4966" s="1">
        <v>37831</v>
      </c>
      <c r="C4966" s="1">
        <f t="shared" si="546"/>
        <v>37803</v>
      </c>
      <c r="E4966" s="42">
        <f>IF(DAY(B4966)&gt;14,VLOOKUP(DATE(YEAR(C4966),MONTH(C4966)-1,DAY(1)),'מדדים וריביות'!B:C,2,FALSE),VLOOKUP(DATE(YEAR(C4966),MONTH(C4966)-2,DAY(1)),'מדדים וריביות'!B:C,2,FALSE))</f>
        <v>27574777.792437602</v>
      </c>
      <c r="F4966" s="43">
        <f>IF($B$5=1,'ריבית יומית'!D4960,'ריבית יומית'!G4960)</f>
        <v>1.4659737522282335E-4</v>
      </c>
      <c r="G4966" s="43">
        <f t="shared" si="541"/>
        <v>1.4659737522282335E-4</v>
      </c>
      <c r="H4966" s="29">
        <f t="shared" si="542"/>
        <v>1.2568420302440846</v>
      </c>
      <c r="I4966" s="30">
        <f>VLOOKUP(B4965,'מדדים וריביות'!B:C,2)</f>
        <v>27383286.2799902</v>
      </c>
      <c r="K4966" s="39">
        <f t="shared" si="543"/>
        <v>0</v>
      </c>
      <c r="L4966" s="39">
        <f t="shared" si="544"/>
        <v>0</v>
      </c>
      <c r="M4966" s="39">
        <f t="shared" si="545"/>
        <v>0</v>
      </c>
      <c r="N4966" s="41">
        <f t="shared" si="547"/>
        <v>0</v>
      </c>
    </row>
    <row r="4967" spans="2:14">
      <c r="B4967" s="1">
        <v>37832</v>
      </c>
      <c r="C4967" s="1">
        <f t="shared" si="546"/>
        <v>37803</v>
      </c>
      <c r="E4967" s="42">
        <f>IF(DAY(B4967)&gt;14,VLOOKUP(DATE(YEAR(C4967),MONTH(C4967)-1,DAY(1)),'מדדים וריביות'!B:C,2,FALSE),VLOOKUP(DATE(YEAR(C4967),MONTH(C4967)-2,DAY(1)),'מדדים וריביות'!B:C,2,FALSE))</f>
        <v>27574777.792437602</v>
      </c>
      <c r="F4967" s="43">
        <f>IF($B$5=1,'ריבית יומית'!D4961,'ריבית יומית'!G4961)</f>
        <v>1.4659737522282335E-4</v>
      </c>
      <c r="G4967" s="43">
        <f t="shared" si="541"/>
        <v>1.4659737522282335E-4</v>
      </c>
      <c r="H4967" s="29">
        <f t="shared" si="542"/>
        <v>1.2566578075079506</v>
      </c>
      <c r="I4967" s="30">
        <f>VLOOKUP(B4966,'מדדים וריביות'!B:C,2)</f>
        <v>27383286.2799902</v>
      </c>
      <c r="K4967" s="39">
        <f t="shared" si="543"/>
        <v>0</v>
      </c>
      <c r="L4967" s="39">
        <f t="shared" si="544"/>
        <v>0</v>
      </c>
      <c r="M4967" s="39">
        <f t="shared" si="545"/>
        <v>0</v>
      </c>
      <c r="N4967" s="41">
        <f t="shared" si="547"/>
        <v>0</v>
      </c>
    </row>
    <row r="4968" spans="2:14">
      <c r="B4968" s="1">
        <v>37833</v>
      </c>
      <c r="C4968" s="1">
        <f t="shared" si="546"/>
        <v>37803</v>
      </c>
      <c r="E4968" s="42">
        <f>IF(DAY(B4968)&gt;14,VLOOKUP(DATE(YEAR(C4968),MONTH(C4968)-1,DAY(1)),'מדדים וריביות'!B:C,2,FALSE),VLOOKUP(DATE(YEAR(C4968),MONTH(C4968)-2,DAY(1)),'מדדים וריביות'!B:C,2,FALSE))</f>
        <v>27574777.792437602</v>
      </c>
      <c r="F4968" s="43">
        <f>IF($B$5=1,'ריבית יומית'!D4962,'ריבית יומית'!G4962)</f>
        <v>1.4659737522282335E-4</v>
      </c>
      <c r="G4968" s="43">
        <f t="shared" si="541"/>
        <v>1.4659737522282335E-4</v>
      </c>
      <c r="H4968" s="29">
        <f t="shared" si="542"/>
        <v>1.2564736117744277</v>
      </c>
      <c r="I4968" s="30">
        <f>VLOOKUP(B4967,'מדדים וריביות'!B:C,2)</f>
        <v>27383286.2799902</v>
      </c>
      <c r="K4968" s="39">
        <f t="shared" si="543"/>
        <v>0</v>
      </c>
      <c r="L4968" s="39">
        <f t="shared" si="544"/>
        <v>0</v>
      </c>
      <c r="M4968" s="39">
        <f t="shared" si="545"/>
        <v>0</v>
      </c>
      <c r="N4968" s="41">
        <f t="shared" si="547"/>
        <v>0</v>
      </c>
    </row>
    <row r="4969" spans="2:14">
      <c r="B4969" s="1">
        <v>37834</v>
      </c>
      <c r="C4969" s="1">
        <f t="shared" si="546"/>
        <v>37834</v>
      </c>
      <c r="E4969" s="42">
        <f>IF(DAY(B4969)&gt;14,VLOOKUP(DATE(YEAR(C4969),MONTH(C4969)-1,DAY(1)),'מדדים וריביות'!B:C,2,FALSE),VLOOKUP(DATE(YEAR(C4969),MONTH(C4969)-2,DAY(1)),'מדדים וריביות'!B:C,2,FALSE))</f>
        <v>27574777.792437602</v>
      </c>
      <c r="F4969" s="43">
        <f>IF($B$5=1,'ריבית יומית'!D4963,'ריבית יומית'!G4963)</f>
        <v>1.4659737522282335E-4</v>
      </c>
      <c r="G4969" s="43">
        <f t="shared" si="541"/>
        <v>1.4659737522282335E-4</v>
      </c>
      <c r="H4969" s="29">
        <f t="shared" si="542"/>
        <v>1.2562894430395579</v>
      </c>
      <c r="I4969" s="30">
        <f>VLOOKUP(B4968,'מדדים וריביות'!B:C,2)</f>
        <v>27383286.2799902</v>
      </c>
      <c r="K4969" s="39">
        <f t="shared" si="543"/>
        <v>0</v>
      </c>
      <c r="L4969" s="39">
        <f t="shared" si="544"/>
        <v>0</v>
      </c>
      <c r="M4969" s="39">
        <f t="shared" si="545"/>
        <v>0</v>
      </c>
      <c r="N4969" s="41">
        <f t="shared" si="547"/>
        <v>0</v>
      </c>
    </row>
    <row r="4970" spans="2:14">
      <c r="B4970" s="1">
        <v>37835</v>
      </c>
      <c r="C4970" s="1">
        <f t="shared" si="546"/>
        <v>37834</v>
      </c>
      <c r="E4970" s="42">
        <f>IF(DAY(B4970)&gt;14,VLOOKUP(DATE(YEAR(C4970),MONTH(C4970)-1,DAY(1)),'מדדים וריביות'!B:C,2,FALSE),VLOOKUP(DATE(YEAR(C4970),MONTH(C4970)-2,DAY(1)),'מדדים וריביות'!B:C,2,FALSE))</f>
        <v>27574777.792437602</v>
      </c>
      <c r="F4970" s="43">
        <f>IF($B$5=1,'ריבית יומית'!D4964,'ריבית יומית'!G4964)</f>
        <v>1.4659737522282335E-4</v>
      </c>
      <c r="G4970" s="43">
        <f t="shared" si="541"/>
        <v>1.4659737522282335E-4</v>
      </c>
      <c r="H4970" s="29">
        <f t="shared" si="542"/>
        <v>1.2561053012993839</v>
      </c>
      <c r="I4970" s="30">
        <f>VLOOKUP(B4969,'מדדים וריביות'!B:C,2)</f>
        <v>27437998.140689399</v>
      </c>
      <c r="K4970" s="39">
        <f t="shared" si="543"/>
        <v>0</v>
      </c>
      <c r="L4970" s="39">
        <f t="shared" si="544"/>
        <v>0</v>
      </c>
      <c r="M4970" s="39">
        <f t="shared" si="545"/>
        <v>0</v>
      </c>
      <c r="N4970" s="41">
        <f t="shared" si="547"/>
        <v>0</v>
      </c>
    </row>
    <row r="4971" spans="2:14">
      <c r="B4971" s="1">
        <v>37836</v>
      </c>
      <c r="C4971" s="1">
        <f t="shared" si="546"/>
        <v>37834</v>
      </c>
      <c r="E4971" s="42">
        <f>IF(DAY(B4971)&gt;14,VLOOKUP(DATE(YEAR(C4971),MONTH(C4971)-1,DAY(1)),'מדדים וריביות'!B:C,2,FALSE),VLOOKUP(DATE(YEAR(C4971),MONTH(C4971)-2,DAY(1)),'מדדים וריביות'!B:C,2,FALSE))</f>
        <v>27574777.792437602</v>
      </c>
      <c r="F4971" s="43">
        <f>IF($B$5=1,'ריבית יומית'!D4965,'ריבית יומית'!G4965)</f>
        <v>1.4659737522282335E-4</v>
      </c>
      <c r="G4971" s="43">
        <f t="shared" si="541"/>
        <v>1.4659737522282335E-4</v>
      </c>
      <c r="H4971" s="29">
        <f t="shared" si="542"/>
        <v>1.2559211865499489</v>
      </c>
      <c r="I4971" s="30">
        <f>VLOOKUP(B4970,'מדדים וריביות'!B:C,2)</f>
        <v>27437998.140689399</v>
      </c>
      <c r="K4971" s="39">
        <f t="shared" si="543"/>
        <v>0</v>
      </c>
      <c r="L4971" s="39">
        <f t="shared" si="544"/>
        <v>0</v>
      </c>
      <c r="M4971" s="39">
        <f t="shared" si="545"/>
        <v>0</v>
      </c>
      <c r="N4971" s="41">
        <f t="shared" si="547"/>
        <v>0</v>
      </c>
    </row>
    <row r="4972" spans="2:14">
      <c r="B4972" s="1">
        <v>37837</v>
      </c>
      <c r="C4972" s="1">
        <f t="shared" si="546"/>
        <v>37834</v>
      </c>
      <c r="E4972" s="42">
        <f>IF(DAY(B4972)&gt;14,VLOOKUP(DATE(YEAR(C4972),MONTH(C4972)-1,DAY(1)),'מדדים וריביות'!B:C,2,FALSE),VLOOKUP(DATE(YEAR(C4972),MONTH(C4972)-2,DAY(1)),'מדדים וריביות'!B:C,2,FALSE))</f>
        <v>27574777.792437602</v>
      </c>
      <c r="F4972" s="43">
        <f>IF($B$5=1,'ריבית יומית'!D4966,'ריבית יומית'!G4966)</f>
        <v>1.4659737522282335E-4</v>
      </c>
      <c r="G4972" s="43">
        <f t="shared" si="541"/>
        <v>1.4659737522282335E-4</v>
      </c>
      <c r="H4972" s="29">
        <f t="shared" si="542"/>
        <v>1.2557370987872967</v>
      </c>
      <c r="I4972" s="30">
        <f>VLOOKUP(B4971,'מדדים וריביות'!B:C,2)</f>
        <v>27437998.140689399</v>
      </c>
      <c r="K4972" s="39">
        <f t="shared" si="543"/>
        <v>0</v>
      </c>
      <c r="L4972" s="39">
        <f t="shared" si="544"/>
        <v>0</v>
      </c>
      <c r="M4972" s="39">
        <f t="shared" si="545"/>
        <v>0</v>
      </c>
      <c r="N4972" s="41">
        <f t="shared" si="547"/>
        <v>0</v>
      </c>
    </row>
    <row r="4973" spans="2:14">
      <c r="B4973" s="1">
        <v>37838</v>
      </c>
      <c r="C4973" s="1">
        <f t="shared" si="546"/>
        <v>37834</v>
      </c>
      <c r="E4973" s="42">
        <f>IF(DAY(B4973)&gt;14,VLOOKUP(DATE(YEAR(C4973),MONTH(C4973)-1,DAY(1)),'מדדים וריביות'!B:C,2,FALSE),VLOOKUP(DATE(YEAR(C4973),MONTH(C4973)-2,DAY(1)),'מדדים וריביות'!B:C,2,FALSE))</f>
        <v>27574777.792437602</v>
      </c>
      <c r="F4973" s="43">
        <f>IF($B$5=1,'ריבית יומית'!D4967,'ריבית יומית'!G4967)</f>
        <v>1.4659737522282335E-4</v>
      </c>
      <c r="G4973" s="43">
        <f t="shared" si="541"/>
        <v>1.4659737522282335E-4</v>
      </c>
      <c r="H4973" s="29">
        <f t="shared" si="542"/>
        <v>1.2555530380074718</v>
      </c>
      <c r="I4973" s="30">
        <f>VLOOKUP(B4972,'מדדים וריביות'!B:C,2)</f>
        <v>27437998.140689399</v>
      </c>
      <c r="K4973" s="39">
        <f t="shared" si="543"/>
        <v>0</v>
      </c>
      <c r="L4973" s="39">
        <f t="shared" si="544"/>
        <v>0</v>
      </c>
      <c r="M4973" s="39">
        <f t="shared" si="545"/>
        <v>0</v>
      </c>
      <c r="N4973" s="41">
        <f t="shared" si="547"/>
        <v>0</v>
      </c>
    </row>
    <row r="4974" spans="2:14">
      <c r="B4974" s="1">
        <v>37839</v>
      </c>
      <c r="C4974" s="1">
        <f t="shared" si="546"/>
        <v>37834</v>
      </c>
      <c r="E4974" s="42">
        <f>IF(DAY(B4974)&gt;14,VLOOKUP(DATE(YEAR(C4974),MONTH(C4974)-1,DAY(1)),'מדדים וריביות'!B:C,2,FALSE),VLOOKUP(DATE(YEAR(C4974),MONTH(C4974)-2,DAY(1)),'מדדים וריביות'!B:C,2,FALSE))</f>
        <v>27574777.792437602</v>
      </c>
      <c r="F4974" s="43">
        <f>IF($B$5=1,'ריבית יומית'!D4968,'ריבית יומית'!G4968)</f>
        <v>1.4659737522282335E-4</v>
      </c>
      <c r="G4974" s="43">
        <f t="shared" si="541"/>
        <v>1.4659737522282335E-4</v>
      </c>
      <c r="H4974" s="29">
        <f t="shared" si="542"/>
        <v>1.2553690042065191</v>
      </c>
      <c r="I4974" s="30">
        <f>VLOOKUP(B4973,'מדדים וריביות'!B:C,2)</f>
        <v>27437998.140689399</v>
      </c>
      <c r="K4974" s="39">
        <f t="shared" si="543"/>
        <v>0</v>
      </c>
      <c r="L4974" s="39">
        <f t="shared" si="544"/>
        <v>0</v>
      </c>
      <c r="M4974" s="39">
        <f t="shared" si="545"/>
        <v>0</v>
      </c>
      <c r="N4974" s="41">
        <f t="shared" si="547"/>
        <v>0</v>
      </c>
    </row>
    <row r="4975" spans="2:14">
      <c r="B4975" s="1">
        <v>37840</v>
      </c>
      <c r="C4975" s="1">
        <f t="shared" si="546"/>
        <v>37834</v>
      </c>
      <c r="E4975" s="42">
        <f>IF(DAY(B4975)&gt;14,VLOOKUP(DATE(YEAR(C4975),MONTH(C4975)-1,DAY(1)),'מדדים וריביות'!B:C,2,FALSE),VLOOKUP(DATE(YEAR(C4975),MONTH(C4975)-2,DAY(1)),'מדדים וריביות'!B:C,2,FALSE))</f>
        <v>27574777.792437602</v>
      </c>
      <c r="F4975" s="43">
        <f>IF($B$5=1,'ריבית יומית'!D4969,'ריבית יומית'!G4969)</f>
        <v>1.4659737522282335E-4</v>
      </c>
      <c r="G4975" s="43">
        <f t="shared" si="541"/>
        <v>1.4659737522282335E-4</v>
      </c>
      <c r="H4975" s="29">
        <f t="shared" si="542"/>
        <v>1.2551849973804841</v>
      </c>
      <c r="I4975" s="30">
        <f>VLOOKUP(B4974,'מדדים וריביות'!B:C,2)</f>
        <v>27437998.140689399</v>
      </c>
      <c r="K4975" s="39">
        <f t="shared" si="543"/>
        <v>0</v>
      </c>
      <c r="L4975" s="39">
        <f t="shared" si="544"/>
        <v>0</v>
      </c>
      <c r="M4975" s="39">
        <f t="shared" si="545"/>
        <v>0</v>
      </c>
      <c r="N4975" s="41">
        <f t="shared" si="547"/>
        <v>0</v>
      </c>
    </row>
    <row r="4976" spans="2:14">
      <c r="B4976" s="1">
        <v>37841</v>
      </c>
      <c r="C4976" s="1">
        <f t="shared" si="546"/>
        <v>37834</v>
      </c>
      <c r="E4976" s="42">
        <f>IF(DAY(B4976)&gt;14,VLOOKUP(DATE(YEAR(C4976),MONTH(C4976)-1,DAY(1)),'מדדים וריביות'!B:C,2,FALSE),VLOOKUP(DATE(YEAR(C4976),MONTH(C4976)-2,DAY(1)),'מדדים וריביות'!B:C,2,FALSE))</f>
        <v>27574777.792437602</v>
      </c>
      <c r="F4976" s="43">
        <f>IF($B$5=1,'ריבית יומית'!D4970,'ריבית יומית'!G4970)</f>
        <v>1.4659737522282335E-4</v>
      </c>
      <c r="G4976" s="43">
        <f t="shared" si="541"/>
        <v>1.4659737522282335E-4</v>
      </c>
      <c r="H4976" s="29">
        <f t="shared" si="542"/>
        <v>1.2550010175254129</v>
      </c>
      <c r="I4976" s="30">
        <f>VLOOKUP(B4975,'מדדים וריביות'!B:C,2)</f>
        <v>27437998.140689399</v>
      </c>
      <c r="K4976" s="39">
        <f t="shared" si="543"/>
        <v>0</v>
      </c>
      <c r="L4976" s="39">
        <f t="shared" si="544"/>
        <v>0</v>
      </c>
      <c r="M4976" s="39">
        <f t="shared" si="545"/>
        <v>0</v>
      </c>
      <c r="N4976" s="41">
        <f t="shared" si="547"/>
        <v>0</v>
      </c>
    </row>
    <row r="4977" spans="2:14">
      <c r="B4977" s="1">
        <v>37842</v>
      </c>
      <c r="C4977" s="1">
        <f t="shared" si="546"/>
        <v>37834</v>
      </c>
      <c r="E4977" s="42">
        <f>IF(DAY(B4977)&gt;14,VLOOKUP(DATE(YEAR(C4977),MONTH(C4977)-1,DAY(1)),'מדדים וריביות'!B:C,2,FALSE),VLOOKUP(DATE(YEAR(C4977),MONTH(C4977)-2,DAY(1)),'מדדים וריביות'!B:C,2,FALSE))</f>
        <v>27574777.792437602</v>
      </c>
      <c r="F4977" s="43">
        <f>IF($B$5=1,'ריבית יומית'!D4971,'ריבית יומית'!G4971)</f>
        <v>1.4659737522282335E-4</v>
      </c>
      <c r="G4977" s="43">
        <f t="shared" si="541"/>
        <v>1.4659737522282335E-4</v>
      </c>
      <c r="H4977" s="29">
        <f t="shared" si="542"/>
        <v>1.2548170646373522</v>
      </c>
      <c r="I4977" s="30">
        <f>VLOOKUP(B4976,'מדדים וריביות'!B:C,2)</f>
        <v>27437998.140689399</v>
      </c>
      <c r="K4977" s="39">
        <f t="shared" si="543"/>
        <v>0</v>
      </c>
      <c r="L4977" s="39">
        <f t="shared" si="544"/>
        <v>0</v>
      </c>
      <c r="M4977" s="39">
        <f t="shared" si="545"/>
        <v>0</v>
      </c>
      <c r="N4977" s="41">
        <f t="shared" si="547"/>
        <v>0</v>
      </c>
    </row>
    <row r="4978" spans="2:14">
      <c r="B4978" s="1">
        <v>37843</v>
      </c>
      <c r="C4978" s="1">
        <f t="shared" si="546"/>
        <v>37834</v>
      </c>
      <c r="E4978" s="42">
        <f>IF(DAY(B4978)&gt;14,VLOOKUP(DATE(YEAR(C4978),MONTH(C4978)-1,DAY(1)),'מדדים וריביות'!B:C,2,FALSE),VLOOKUP(DATE(YEAR(C4978),MONTH(C4978)-2,DAY(1)),'מדדים וריביות'!B:C,2,FALSE))</f>
        <v>27574777.792437602</v>
      </c>
      <c r="F4978" s="43">
        <f>IF($B$5=1,'ריבית יומית'!D4972,'ריבית יומית'!G4972)</f>
        <v>1.4659737522282335E-4</v>
      </c>
      <c r="G4978" s="43">
        <f t="shared" si="541"/>
        <v>1.4659737522282335E-4</v>
      </c>
      <c r="H4978" s="29">
        <f t="shared" si="542"/>
        <v>1.2546331387123495</v>
      </c>
      <c r="I4978" s="30">
        <f>VLOOKUP(B4977,'מדדים וריביות'!B:C,2)</f>
        <v>27437998.140689399</v>
      </c>
      <c r="K4978" s="39">
        <f t="shared" si="543"/>
        <v>0</v>
      </c>
      <c r="L4978" s="39">
        <f t="shared" si="544"/>
        <v>0</v>
      </c>
      <c r="M4978" s="39">
        <f t="shared" si="545"/>
        <v>0</v>
      </c>
      <c r="N4978" s="41">
        <f t="shared" si="547"/>
        <v>0</v>
      </c>
    </row>
    <row r="4979" spans="2:14">
      <c r="B4979" s="1">
        <v>37844</v>
      </c>
      <c r="C4979" s="1">
        <f t="shared" si="546"/>
        <v>37834</v>
      </c>
      <c r="E4979" s="42">
        <f>IF(DAY(B4979)&gt;14,VLOOKUP(DATE(YEAR(C4979),MONTH(C4979)-1,DAY(1)),'מדדים וריביות'!B:C,2,FALSE),VLOOKUP(DATE(YEAR(C4979),MONTH(C4979)-2,DAY(1)),'מדדים וריביות'!B:C,2,FALSE))</f>
        <v>27574777.792437602</v>
      </c>
      <c r="F4979" s="43">
        <f>IF($B$5=1,'ריבית יומית'!D4973,'ריבית יומית'!G4973)</f>
        <v>1.4659737522282335E-4</v>
      </c>
      <c r="G4979" s="43">
        <f t="shared" si="541"/>
        <v>1.4659737522282335E-4</v>
      </c>
      <c r="H4979" s="29">
        <f t="shared" si="542"/>
        <v>1.2544492397464524</v>
      </c>
      <c r="I4979" s="30">
        <f>VLOOKUP(B4978,'מדדים וריביות'!B:C,2)</f>
        <v>27437998.140689399</v>
      </c>
      <c r="K4979" s="39">
        <f t="shared" si="543"/>
        <v>0</v>
      </c>
      <c r="L4979" s="39">
        <f t="shared" si="544"/>
        <v>0</v>
      </c>
      <c r="M4979" s="39">
        <f t="shared" si="545"/>
        <v>0</v>
      </c>
      <c r="N4979" s="41">
        <f t="shared" si="547"/>
        <v>0</v>
      </c>
    </row>
    <row r="4980" spans="2:14">
      <c r="B4980" s="1">
        <v>37845</v>
      </c>
      <c r="C4980" s="1">
        <f t="shared" si="546"/>
        <v>37834</v>
      </c>
      <c r="E4980" s="42">
        <f>IF(DAY(B4980)&gt;14,VLOOKUP(DATE(YEAR(C4980),MONTH(C4980)-1,DAY(1)),'מדדים וריביות'!B:C,2,FALSE),VLOOKUP(DATE(YEAR(C4980),MONTH(C4980)-2,DAY(1)),'מדדים וריביות'!B:C,2,FALSE))</f>
        <v>27574777.792437602</v>
      </c>
      <c r="F4980" s="43">
        <f>IF($B$5=1,'ריבית יומית'!D4974,'ריבית יומית'!G4974)</f>
        <v>1.4659737522282335E-4</v>
      </c>
      <c r="G4980" s="43">
        <f t="shared" si="541"/>
        <v>1.4659737522282335E-4</v>
      </c>
      <c r="H4980" s="29">
        <f t="shared" si="542"/>
        <v>1.2542653677357094</v>
      </c>
      <c r="I4980" s="30">
        <f>VLOOKUP(B4979,'מדדים וריביות'!B:C,2)</f>
        <v>27437998.140689399</v>
      </c>
      <c r="K4980" s="39">
        <f t="shared" si="543"/>
        <v>0</v>
      </c>
      <c r="L4980" s="39">
        <f t="shared" si="544"/>
        <v>0</v>
      </c>
      <c r="M4980" s="39">
        <f t="shared" si="545"/>
        <v>0</v>
      </c>
      <c r="N4980" s="41">
        <f t="shared" si="547"/>
        <v>0</v>
      </c>
    </row>
    <row r="4981" spans="2:14">
      <c r="B4981" s="1">
        <v>37846</v>
      </c>
      <c r="C4981" s="1">
        <f t="shared" si="546"/>
        <v>37834</v>
      </c>
      <c r="E4981" s="42">
        <f>IF(DAY(B4981)&gt;14,VLOOKUP(DATE(YEAR(C4981),MONTH(C4981)-1,DAY(1)),'מדדים וריביות'!B:C,2,FALSE),VLOOKUP(DATE(YEAR(C4981),MONTH(C4981)-2,DAY(1)),'מדדים וריביות'!B:C,2,FALSE))</f>
        <v>27574777.792437602</v>
      </c>
      <c r="F4981" s="43">
        <f>IF($B$5=1,'ריבית יומית'!D4975,'ריבית יומית'!G4975)</f>
        <v>1.4659737522282335E-4</v>
      </c>
      <c r="G4981" s="43">
        <f t="shared" si="541"/>
        <v>1.4659737522282335E-4</v>
      </c>
      <c r="H4981" s="29">
        <f t="shared" si="542"/>
        <v>1.2540815226761697</v>
      </c>
      <c r="I4981" s="30">
        <f>VLOOKUP(B4980,'מדדים וריביות'!B:C,2)</f>
        <v>27437998.140689399</v>
      </c>
      <c r="K4981" s="39">
        <f t="shared" si="543"/>
        <v>0</v>
      </c>
      <c r="L4981" s="39">
        <f t="shared" si="544"/>
        <v>0</v>
      </c>
      <c r="M4981" s="39">
        <f t="shared" si="545"/>
        <v>0</v>
      </c>
      <c r="N4981" s="41">
        <f t="shared" si="547"/>
        <v>0</v>
      </c>
    </row>
    <row r="4982" spans="2:14">
      <c r="B4982" s="1">
        <v>37847</v>
      </c>
      <c r="C4982" s="1">
        <f t="shared" si="546"/>
        <v>37834</v>
      </c>
      <c r="E4982" s="42">
        <f>IF(DAY(B4982)&gt;14,VLOOKUP(DATE(YEAR(C4982),MONTH(C4982)-1,DAY(1)),'מדדים וריביות'!B:C,2,FALSE),VLOOKUP(DATE(YEAR(C4982),MONTH(C4982)-2,DAY(1)),'מדדים וריביות'!B:C,2,FALSE))</f>
        <v>27574777.792437602</v>
      </c>
      <c r="F4982" s="43">
        <f>IF($B$5=1,'ריבית יומית'!D4976,'ריבית יומית'!G4976)</f>
        <v>1.4659737522282335E-4</v>
      </c>
      <c r="G4982" s="43">
        <f t="shared" si="541"/>
        <v>1.4659737522282335E-4</v>
      </c>
      <c r="H4982" s="29">
        <f t="shared" si="542"/>
        <v>1.2538977045638826</v>
      </c>
      <c r="I4982" s="30">
        <f>VLOOKUP(B4981,'מדדים וריביות'!B:C,2)</f>
        <v>27437998.140689399</v>
      </c>
      <c r="K4982" s="39">
        <f t="shared" si="543"/>
        <v>0</v>
      </c>
      <c r="L4982" s="39">
        <f t="shared" si="544"/>
        <v>0</v>
      </c>
      <c r="M4982" s="39">
        <f t="shared" si="545"/>
        <v>0</v>
      </c>
      <c r="N4982" s="41">
        <f t="shared" si="547"/>
        <v>0</v>
      </c>
    </row>
    <row r="4983" spans="2:14">
      <c r="B4983" s="1">
        <v>37848</v>
      </c>
      <c r="C4983" s="1">
        <f t="shared" si="546"/>
        <v>37834</v>
      </c>
      <c r="E4983" s="42">
        <f>IF(DAY(B4983)&gt;14,VLOOKUP(DATE(YEAR(C4983),MONTH(C4983)-1,DAY(1)),'מדדים וריביות'!B:C,2,FALSE),VLOOKUP(DATE(YEAR(C4983),MONTH(C4983)-2,DAY(1)),'מדדים וריביות'!B:C,2,FALSE))</f>
        <v>27383286.2799902</v>
      </c>
      <c r="F4983" s="43">
        <f>IF($B$5=1,'ריבית יומית'!D4977,'ריבית יומית'!G4977)</f>
        <v>1.4659737522282335E-4</v>
      </c>
      <c r="G4983" s="43">
        <f t="shared" si="541"/>
        <v>1.4659737522282335E-4</v>
      </c>
      <c r="H4983" s="29">
        <f t="shared" si="542"/>
        <v>1.2537139133948987</v>
      </c>
      <c r="I4983" s="30">
        <f>VLOOKUP(B4982,'מדדים וריביות'!B:C,2)</f>
        <v>27437998.140689399</v>
      </c>
      <c r="K4983" s="39">
        <f t="shared" si="543"/>
        <v>0</v>
      </c>
      <c r="L4983" s="39">
        <f t="shared" si="544"/>
        <v>0</v>
      </c>
      <c r="M4983" s="39">
        <f t="shared" si="545"/>
        <v>0</v>
      </c>
      <c r="N4983" s="41">
        <f t="shared" si="547"/>
        <v>0</v>
      </c>
    </row>
    <row r="4984" spans="2:14">
      <c r="B4984" s="1">
        <v>37849</v>
      </c>
      <c r="C4984" s="1">
        <f t="shared" si="546"/>
        <v>37834</v>
      </c>
      <c r="E4984" s="42">
        <f>IF(DAY(B4984)&gt;14,VLOOKUP(DATE(YEAR(C4984),MONTH(C4984)-1,DAY(1)),'מדדים וריביות'!B:C,2,FALSE),VLOOKUP(DATE(YEAR(C4984),MONTH(C4984)-2,DAY(1)),'מדדים וריביות'!B:C,2,FALSE))</f>
        <v>27383286.2799902</v>
      </c>
      <c r="F4984" s="43">
        <f>IF($B$5=1,'ריבית יומית'!D4978,'ריבית יומית'!G4978)</f>
        <v>1.4659737522282335E-4</v>
      </c>
      <c r="G4984" s="43">
        <f t="shared" si="541"/>
        <v>1.4659737522282335E-4</v>
      </c>
      <c r="H4984" s="29">
        <f t="shared" si="542"/>
        <v>1.2535301491652684</v>
      </c>
      <c r="I4984" s="30">
        <f>VLOOKUP(B4983,'מדדים וריביות'!B:C,2)</f>
        <v>27437998.140689399</v>
      </c>
      <c r="K4984" s="39">
        <f t="shared" si="543"/>
        <v>0</v>
      </c>
      <c r="L4984" s="39">
        <f t="shared" si="544"/>
        <v>0</v>
      </c>
      <c r="M4984" s="39">
        <f t="shared" si="545"/>
        <v>0</v>
      </c>
      <c r="N4984" s="41">
        <f t="shared" si="547"/>
        <v>0</v>
      </c>
    </row>
    <row r="4985" spans="2:14">
      <c r="B4985" s="1">
        <v>37850</v>
      </c>
      <c r="C4985" s="1">
        <f t="shared" si="546"/>
        <v>37834</v>
      </c>
      <c r="E4985" s="42">
        <f>IF(DAY(B4985)&gt;14,VLOOKUP(DATE(YEAR(C4985),MONTH(C4985)-1,DAY(1)),'מדדים וריביות'!B:C,2,FALSE),VLOOKUP(DATE(YEAR(C4985),MONTH(C4985)-2,DAY(1)),'מדדים וריביות'!B:C,2,FALSE))</f>
        <v>27383286.2799902</v>
      </c>
      <c r="F4985" s="43">
        <f>IF($B$5=1,'ריבית יומית'!D4979,'ריבית יומית'!G4979)</f>
        <v>1.4659737522282335E-4</v>
      </c>
      <c r="G4985" s="43">
        <f t="shared" si="541"/>
        <v>1.4659737522282335E-4</v>
      </c>
      <c r="H4985" s="29">
        <f t="shared" si="542"/>
        <v>1.2533464118710431</v>
      </c>
      <c r="I4985" s="30">
        <f>VLOOKUP(B4984,'מדדים וריביות'!B:C,2)</f>
        <v>27437998.140689399</v>
      </c>
      <c r="K4985" s="39">
        <f t="shared" si="543"/>
        <v>0</v>
      </c>
      <c r="L4985" s="39">
        <f t="shared" si="544"/>
        <v>0</v>
      </c>
      <c r="M4985" s="39">
        <f t="shared" si="545"/>
        <v>0</v>
      </c>
      <c r="N4985" s="41">
        <f t="shared" si="547"/>
        <v>0</v>
      </c>
    </row>
    <row r="4986" spans="2:14">
      <c r="B4986" s="1">
        <v>37851</v>
      </c>
      <c r="C4986" s="1">
        <f t="shared" si="546"/>
        <v>37834</v>
      </c>
      <c r="E4986" s="42">
        <f>IF(DAY(B4986)&gt;14,VLOOKUP(DATE(YEAR(C4986),MONTH(C4986)-1,DAY(1)),'מדדים וריביות'!B:C,2,FALSE),VLOOKUP(DATE(YEAR(C4986),MONTH(C4986)-2,DAY(1)),'מדדים וריביות'!B:C,2,FALSE))</f>
        <v>27383286.2799902</v>
      </c>
      <c r="F4986" s="43">
        <f>IF($B$5=1,'ריבית יומית'!D4980,'ריבית יומית'!G4980)</f>
        <v>1.4659737522282335E-4</v>
      </c>
      <c r="G4986" s="43">
        <f t="shared" si="541"/>
        <v>1.4659737522282335E-4</v>
      </c>
      <c r="H4986" s="29">
        <f t="shared" si="542"/>
        <v>1.2531627015082749</v>
      </c>
      <c r="I4986" s="30">
        <f>VLOOKUP(B4985,'מדדים וריביות'!B:C,2)</f>
        <v>27437998.140689399</v>
      </c>
      <c r="K4986" s="39">
        <f t="shared" si="543"/>
        <v>0</v>
      </c>
      <c r="L4986" s="39">
        <f t="shared" si="544"/>
        <v>0</v>
      </c>
      <c r="M4986" s="39">
        <f t="shared" si="545"/>
        <v>0</v>
      </c>
      <c r="N4986" s="41">
        <f t="shared" si="547"/>
        <v>0</v>
      </c>
    </row>
    <row r="4987" spans="2:14">
      <c r="B4987" s="1">
        <v>37852</v>
      </c>
      <c r="C4987" s="1">
        <f t="shared" si="546"/>
        <v>37834</v>
      </c>
      <c r="E4987" s="42">
        <f>IF(DAY(B4987)&gt;14,VLOOKUP(DATE(YEAR(C4987),MONTH(C4987)-1,DAY(1)),'מדדים וריביות'!B:C,2,FALSE),VLOOKUP(DATE(YEAR(C4987),MONTH(C4987)-2,DAY(1)),'מדדים וריביות'!B:C,2,FALSE))</f>
        <v>27383286.2799902</v>
      </c>
      <c r="F4987" s="43">
        <f>IF($B$5=1,'ריבית יומית'!D4981,'ריבית יומית'!G4981)</f>
        <v>1.4659737522282335E-4</v>
      </c>
      <c r="G4987" s="43">
        <f t="shared" si="541"/>
        <v>1.4659737522282335E-4</v>
      </c>
      <c r="H4987" s="29">
        <f t="shared" si="542"/>
        <v>1.252979018073016</v>
      </c>
      <c r="I4987" s="30">
        <f>VLOOKUP(B4986,'מדדים וריביות'!B:C,2)</f>
        <v>27437998.140689399</v>
      </c>
      <c r="K4987" s="39">
        <f t="shared" si="543"/>
        <v>0</v>
      </c>
      <c r="L4987" s="39">
        <f t="shared" si="544"/>
        <v>0</v>
      </c>
      <c r="M4987" s="39">
        <f t="shared" si="545"/>
        <v>0</v>
      </c>
      <c r="N4987" s="41">
        <f t="shared" si="547"/>
        <v>0</v>
      </c>
    </row>
    <row r="4988" spans="2:14">
      <c r="B4988" s="1">
        <v>37853</v>
      </c>
      <c r="C4988" s="1">
        <f t="shared" si="546"/>
        <v>37834</v>
      </c>
      <c r="E4988" s="42">
        <f>IF(DAY(B4988)&gt;14,VLOOKUP(DATE(YEAR(C4988),MONTH(C4988)-1,DAY(1)),'מדדים וריביות'!B:C,2,FALSE),VLOOKUP(DATE(YEAR(C4988),MONTH(C4988)-2,DAY(1)),'מדדים וריביות'!B:C,2,FALSE))</f>
        <v>27383286.2799902</v>
      </c>
      <c r="F4988" s="43">
        <f>IF($B$5=1,'ריבית יומית'!D4982,'ריבית יומית'!G4982)</f>
        <v>1.4659737522282335E-4</v>
      </c>
      <c r="G4988" s="43">
        <f t="shared" si="541"/>
        <v>1.4659737522282335E-4</v>
      </c>
      <c r="H4988" s="29">
        <f t="shared" si="542"/>
        <v>1.2527953615613199</v>
      </c>
      <c r="I4988" s="30">
        <f>VLOOKUP(B4987,'מדדים וריביות'!B:C,2)</f>
        <v>27437998.140689399</v>
      </c>
      <c r="K4988" s="39">
        <f t="shared" si="543"/>
        <v>0</v>
      </c>
      <c r="L4988" s="39">
        <f t="shared" si="544"/>
        <v>0</v>
      </c>
      <c r="M4988" s="39">
        <f t="shared" si="545"/>
        <v>0</v>
      </c>
      <c r="N4988" s="41">
        <f t="shared" si="547"/>
        <v>0</v>
      </c>
    </row>
    <row r="4989" spans="2:14">
      <c r="B4989" s="1">
        <v>37854</v>
      </c>
      <c r="C4989" s="1">
        <f t="shared" si="546"/>
        <v>37834</v>
      </c>
      <c r="E4989" s="42">
        <f>IF(DAY(B4989)&gt;14,VLOOKUP(DATE(YEAR(C4989),MONTH(C4989)-1,DAY(1)),'מדדים וריביות'!B:C,2,FALSE),VLOOKUP(DATE(YEAR(C4989),MONTH(C4989)-2,DAY(1)),'מדדים וריביות'!B:C,2,FALSE))</f>
        <v>27383286.2799902</v>
      </c>
      <c r="F4989" s="43">
        <f>IF($B$5=1,'ריבית יומית'!D4983,'ריבית יומית'!G4983)</f>
        <v>1.4659737522282335E-4</v>
      </c>
      <c r="G4989" s="43">
        <f t="shared" si="541"/>
        <v>1.4659737522282335E-4</v>
      </c>
      <c r="H4989" s="29">
        <f t="shared" si="542"/>
        <v>1.2526117319692398</v>
      </c>
      <c r="I4989" s="30">
        <f>VLOOKUP(B4988,'מדדים וריביות'!B:C,2)</f>
        <v>27437998.140689399</v>
      </c>
      <c r="K4989" s="39">
        <f t="shared" si="543"/>
        <v>0</v>
      </c>
      <c r="L4989" s="39">
        <f t="shared" si="544"/>
        <v>0</v>
      </c>
      <c r="M4989" s="39">
        <f t="shared" si="545"/>
        <v>0</v>
      </c>
      <c r="N4989" s="41">
        <f t="shared" si="547"/>
        <v>0</v>
      </c>
    </row>
    <row r="4990" spans="2:14">
      <c r="B4990" s="1">
        <v>37855</v>
      </c>
      <c r="C4990" s="1">
        <f t="shared" si="546"/>
        <v>37834</v>
      </c>
      <c r="E4990" s="42">
        <f>IF(DAY(B4990)&gt;14,VLOOKUP(DATE(YEAR(C4990),MONTH(C4990)-1,DAY(1)),'מדדים וריביות'!B:C,2,FALSE),VLOOKUP(DATE(YEAR(C4990),MONTH(C4990)-2,DAY(1)),'מדדים וריביות'!B:C,2,FALSE))</f>
        <v>27383286.2799902</v>
      </c>
      <c r="F4990" s="43">
        <f>IF($B$5=1,'ריבית יומית'!D4984,'ריבית יומית'!G4984)</f>
        <v>1.4659737522282335E-4</v>
      </c>
      <c r="G4990" s="43">
        <f t="shared" si="541"/>
        <v>1.4659737522282335E-4</v>
      </c>
      <c r="H4990" s="29">
        <f t="shared" si="542"/>
        <v>1.2524281292928303</v>
      </c>
      <c r="I4990" s="30">
        <f>VLOOKUP(B4989,'מדדים וריביות'!B:C,2)</f>
        <v>27437998.140689399</v>
      </c>
      <c r="K4990" s="39">
        <f t="shared" si="543"/>
        <v>0</v>
      </c>
      <c r="L4990" s="39">
        <f t="shared" si="544"/>
        <v>0</v>
      </c>
      <c r="M4990" s="39">
        <f t="shared" si="545"/>
        <v>0</v>
      </c>
      <c r="N4990" s="41">
        <f t="shared" si="547"/>
        <v>0</v>
      </c>
    </row>
    <row r="4991" spans="2:14">
      <c r="B4991" s="1">
        <v>37856</v>
      </c>
      <c r="C4991" s="1">
        <f t="shared" si="546"/>
        <v>37834</v>
      </c>
      <c r="E4991" s="42">
        <f>IF(DAY(B4991)&gt;14,VLOOKUP(DATE(YEAR(C4991),MONTH(C4991)-1,DAY(1)),'מדדים וריביות'!B:C,2,FALSE),VLOOKUP(DATE(YEAR(C4991),MONTH(C4991)-2,DAY(1)),'מדדים וריביות'!B:C,2,FALSE))</f>
        <v>27383286.2799902</v>
      </c>
      <c r="F4991" s="43">
        <f>IF($B$5=1,'ריבית יומית'!D4985,'ריבית יומית'!G4985)</f>
        <v>1.4659737522282335E-4</v>
      </c>
      <c r="G4991" s="43">
        <f t="shared" si="541"/>
        <v>1.4659737522282335E-4</v>
      </c>
      <c r="H4991" s="29">
        <f t="shared" si="542"/>
        <v>1.2522445535281461</v>
      </c>
      <c r="I4991" s="30">
        <f>VLOOKUP(B4990,'מדדים וריביות'!B:C,2)</f>
        <v>27437998.140689399</v>
      </c>
      <c r="K4991" s="39">
        <f t="shared" si="543"/>
        <v>0</v>
      </c>
      <c r="L4991" s="39">
        <f t="shared" si="544"/>
        <v>0</v>
      </c>
      <c r="M4991" s="39">
        <f t="shared" si="545"/>
        <v>0</v>
      </c>
      <c r="N4991" s="41">
        <f t="shared" si="547"/>
        <v>0</v>
      </c>
    </row>
    <row r="4992" spans="2:14">
      <c r="B4992" s="1">
        <v>37857</v>
      </c>
      <c r="C4992" s="1">
        <f t="shared" si="546"/>
        <v>37834</v>
      </c>
      <c r="E4992" s="42">
        <f>IF(DAY(B4992)&gt;14,VLOOKUP(DATE(YEAR(C4992),MONTH(C4992)-1,DAY(1)),'מדדים וריביות'!B:C,2,FALSE),VLOOKUP(DATE(YEAR(C4992),MONTH(C4992)-2,DAY(1)),'מדדים וריביות'!B:C,2,FALSE))</f>
        <v>27383286.2799902</v>
      </c>
      <c r="F4992" s="43">
        <f>IF($B$5=1,'ריבית יומית'!D4986,'ריבית יומית'!G4986)</f>
        <v>1.4659737522282335E-4</v>
      </c>
      <c r="G4992" s="43">
        <f t="shared" si="541"/>
        <v>1.4659737522282335E-4</v>
      </c>
      <c r="H4992" s="29">
        <f t="shared" si="542"/>
        <v>1.2520610046712424</v>
      </c>
      <c r="I4992" s="30">
        <f>VLOOKUP(B4991,'מדדים וריביות'!B:C,2)</f>
        <v>27437998.140689399</v>
      </c>
      <c r="K4992" s="39">
        <f t="shared" si="543"/>
        <v>0</v>
      </c>
      <c r="L4992" s="39">
        <f t="shared" si="544"/>
        <v>0</v>
      </c>
      <c r="M4992" s="39">
        <f t="shared" si="545"/>
        <v>0</v>
      </c>
      <c r="N4992" s="41">
        <f t="shared" si="547"/>
        <v>0</v>
      </c>
    </row>
    <row r="4993" spans="2:14">
      <c r="B4993" s="1">
        <v>37858</v>
      </c>
      <c r="C4993" s="1">
        <f t="shared" si="546"/>
        <v>37834</v>
      </c>
      <c r="E4993" s="42">
        <f>IF(DAY(B4993)&gt;14,VLOOKUP(DATE(YEAR(C4993),MONTH(C4993)-1,DAY(1)),'מדדים וריביות'!B:C,2,FALSE),VLOOKUP(DATE(YEAR(C4993),MONTH(C4993)-2,DAY(1)),'מדדים וריביות'!B:C,2,FALSE))</f>
        <v>27383286.2799902</v>
      </c>
      <c r="F4993" s="43">
        <f>IF($B$5=1,'ריבית יומית'!D4987,'ריבית יומית'!G4987)</f>
        <v>1.4659737522282335E-4</v>
      </c>
      <c r="G4993" s="43">
        <f t="shared" si="541"/>
        <v>1.4659737522282335E-4</v>
      </c>
      <c r="H4993" s="29">
        <f t="shared" si="542"/>
        <v>1.2518774827181753</v>
      </c>
      <c r="I4993" s="30">
        <f>VLOOKUP(B4992,'מדדים וריביות'!B:C,2)</f>
        <v>27437998.140689399</v>
      </c>
      <c r="K4993" s="39">
        <f t="shared" si="543"/>
        <v>0</v>
      </c>
      <c r="L4993" s="39">
        <f t="shared" si="544"/>
        <v>0</v>
      </c>
      <c r="M4993" s="39">
        <f t="shared" si="545"/>
        <v>0</v>
      </c>
      <c r="N4993" s="41">
        <f t="shared" si="547"/>
        <v>0</v>
      </c>
    </row>
    <row r="4994" spans="2:14">
      <c r="B4994" s="1">
        <v>37859</v>
      </c>
      <c r="C4994" s="1">
        <f t="shared" si="546"/>
        <v>37834</v>
      </c>
      <c r="E4994" s="42">
        <f>IF(DAY(B4994)&gt;14,VLOOKUP(DATE(YEAR(C4994),MONTH(C4994)-1,DAY(1)),'מדדים וריביות'!B:C,2,FALSE),VLOOKUP(DATE(YEAR(C4994),MONTH(C4994)-2,DAY(1)),'מדדים וריביות'!B:C,2,FALSE))</f>
        <v>27383286.2799902</v>
      </c>
      <c r="F4994" s="43">
        <f>IF($B$5=1,'ריבית יומית'!D4988,'ריבית יומית'!G4988)</f>
        <v>1.4659737522282335E-4</v>
      </c>
      <c r="G4994" s="43">
        <f t="shared" si="541"/>
        <v>1.4659737522282335E-4</v>
      </c>
      <c r="H4994" s="29">
        <f t="shared" si="542"/>
        <v>1.2516939876650015</v>
      </c>
      <c r="I4994" s="30">
        <f>VLOOKUP(B4993,'מדדים וריביות'!B:C,2)</f>
        <v>27437998.140689399</v>
      </c>
      <c r="K4994" s="39">
        <f t="shared" si="543"/>
        <v>0</v>
      </c>
      <c r="L4994" s="39">
        <f t="shared" si="544"/>
        <v>0</v>
      </c>
      <c r="M4994" s="39">
        <f t="shared" si="545"/>
        <v>0</v>
      </c>
      <c r="N4994" s="41">
        <f t="shared" si="547"/>
        <v>0</v>
      </c>
    </row>
    <row r="4995" spans="2:14">
      <c r="B4995" s="1">
        <v>37860</v>
      </c>
      <c r="C4995" s="1">
        <f t="shared" si="546"/>
        <v>37834</v>
      </c>
      <c r="E4995" s="42">
        <f>IF(DAY(B4995)&gt;14,VLOOKUP(DATE(YEAR(C4995),MONTH(C4995)-1,DAY(1)),'מדדים וריביות'!B:C,2,FALSE),VLOOKUP(DATE(YEAR(C4995),MONTH(C4995)-2,DAY(1)),'מדדים וריביות'!B:C,2,FALSE))</f>
        <v>27383286.2799902</v>
      </c>
      <c r="F4995" s="43">
        <f>IF($B$5=1,'ריבית יומית'!D4989,'ריבית יומית'!G4989)</f>
        <v>1.4659737522282335E-4</v>
      </c>
      <c r="G4995" s="43">
        <f t="shared" si="541"/>
        <v>1.4659737522282335E-4</v>
      </c>
      <c r="H4995" s="29">
        <f t="shared" si="542"/>
        <v>1.2515105195077778</v>
      </c>
      <c r="I4995" s="30">
        <f>VLOOKUP(B4994,'מדדים וריביות'!B:C,2)</f>
        <v>27437998.140689399</v>
      </c>
      <c r="K4995" s="39">
        <f t="shared" si="543"/>
        <v>0</v>
      </c>
      <c r="L4995" s="39">
        <f t="shared" si="544"/>
        <v>0</v>
      </c>
      <c r="M4995" s="39">
        <f t="shared" si="545"/>
        <v>0</v>
      </c>
      <c r="N4995" s="41">
        <f t="shared" si="547"/>
        <v>0</v>
      </c>
    </row>
    <row r="4996" spans="2:14">
      <c r="B4996" s="1">
        <v>37861</v>
      </c>
      <c r="C4996" s="1">
        <f t="shared" si="546"/>
        <v>37834</v>
      </c>
      <c r="E4996" s="42">
        <f>IF(DAY(B4996)&gt;14,VLOOKUP(DATE(YEAR(C4996),MONTH(C4996)-1,DAY(1)),'מדדים וריביות'!B:C,2,FALSE),VLOOKUP(DATE(YEAR(C4996),MONTH(C4996)-2,DAY(1)),'מדדים וריביות'!B:C,2,FALSE))</f>
        <v>27383286.2799902</v>
      </c>
      <c r="F4996" s="43">
        <f>IF($B$5=1,'ריבית יומית'!D4990,'ריבית יומית'!G4990)</f>
        <v>1.4659737522282335E-4</v>
      </c>
      <c r="G4996" s="43">
        <f t="shared" si="541"/>
        <v>1.4659737522282335E-4</v>
      </c>
      <c r="H4996" s="29">
        <f t="shared" si="542"/>
        <v>1.2513270782425623</v>
      </c>
      <c r="I4996" s="30">
        <f>VLOOKUP(B4995,'מדדים וריביות'!B:C,2)</f>
        <v>27437998.140689399</v>
      </c>
      <c r="K4996" s="39">
        <f t="shared" si="543"/>
        <v>0</v>
      </c>
      <c r="L4996" s="39">
        <f t="shared" si="544"/>
        <v>0</v>
      </c>
      <c r="M4996" s="39">
        <f t="shared" si="545"/>
        <v>0</v>
      </c>
      <c r="N4996" s="41">
        <f t="shared" si="547"/>
        <v>0</v>
      </c>
    </row>
    <row r="4997" spans="2:14">
      <c r="B4997" s="1">
        <v>37862</v>
      </c>
      <c r="C4997" s="1">
        <f t="shared" si="546"/>
        <v>37834</v>
      </c>
      <c r="E4997" s="42">
        <f>IF(DAY(B4997)&gt;14,VLOOKUP(DATE(YEAR(C4997),MONTH(C4997)-1,DAY(1)),'מדדים וריביות'!B:C,2,FALSE),VLOOKUP(DATE(YEAR(C4997),MONTH(C4997)-2,DAY(1)),'מדדים וריביות'!B:C,2,FALSE))</f>
        <v>27383286.2799902</v>
      </c>
      <c r="F4997" s="43">
        <f>IF($B$5=1,'ריבית יומית'!D4991,'ריבית יומית'!G4991)</f>
        <v>1.4659737522282335E-4</v>
      </c>
      <c r="G4997" s="43">
        <f t="shared" si="541"/>
        <v>1.4659737522282335E-4</v>
      </c>
      <c r="H4997" s="29">
        <f t="shared" si="542"/>
        <v>1.251143663865413</v>
      </c>
      <c r="I4997" s="30">
        <f>VLOOKUP(B4996,'מדדים וריביות'!B:C,2)</f>
        <v>27437998.140689399</v>
      </c>
      <c r="K4997" s="39">
        <f t="shared" si="543"/>
        <v>0</v>
      </c>
      <c r="L4997" s="39">
        <f t="shared" si="544"/>
        <v>0</v>
      </c>
      <c r="M4997" s="39">
        <f t="shared" si="545"/>
        <v>0</v>
      </c>
      <c r="N4997" s="41">
        <f t="shared" si="547"/>
        <v>0</v>
      </c>
    </row>
    <row r="4998" spans="2:14">
      <c r="B4998" s="1">
        <v>37863</v>
      </c>
      <c r="C4998" s="1">
        <f t="shared" si="546"/>
        <v>37834</v>
      </c>
      <c r="E4998" s="42">
        <f>IF(DAY(B4998)&gt;14,VLOOKUP(DATE(YEAR(C4998),MONTH(C4998)-1,DAY(1)),'מדדים וריביות'!B:C,2,FALSE),VLOOKUP(DATE(YEAR(C4998),MONTH(C4998)-2,DAY(1)),'מדדים וריביות'!B:C,2,FALSE))</f>
        <v>27383286.2799902</v>
      </c>
      <c r="F4998" s="43">
        <f>IF($B$5=1,'ריבית יומית'!D4992,'ריבית יומית'!G4992)</f>
        <v>1.4659737522282335E-4</v>
      </c>
      <c r="G4998" s="43">
        <f t="shared" si="541"/>
        <v>1.4659737522282335E-4</v>
      </c>
      <c r="H4998" s="29">
        <f t="shared" si="542"/>
        <v>1.2509602763723888</v>
      </c>
      <c r="I4998" s="30">
        <f>VLOOKUP(B4997,'מדדים וריביות'!B:C,2)</f>
        <v>27437998.140689399</v>
      </c>
      <c r="K4998" s="39">
        <f t="shared" si="543"/>
        <v>0</v>
      </c>
      <c r="L4998" s="39">
        <f t="shared" si="544"/>
        <v>0</v>
      </c>
      <c r="M4998" s="39">
        <f t="shared" si="545"/>
        <v>0</v>
      </c>
      <c r="N4998" s="41">
        <f t="shared" si="547"/>
        <v>0</v>
      </c>
    </row>
    <row r="4999" spans="2:14">
      <c r="B4999" s="1">
        <v>37864</v>
      </c>
      <c r="C4999" s="1">
        <f t="shared" si="546"/>
        <v>37834</v>
      </c>
      <c r="E4999" s="42">
        <f>IF(DAY(B4999)&gt;14,VLOOKUP(DATE(YEAR(C4999),MONTH(C4999)-1,DAY(1)),'מדדים וריביות'!B:C,2,FALSE),VLOOKUP(DATE(YEAR(C4999),MONTH(C4999)-2,DAY(1)),'מדדים וריביות'!B:C,2,FALSE))</f>
        <v>27383286.2799902</v>
      </c>
      <c r="F4999" s="43">
        <f>IF($B$5=1,'ריבית יומית'!D4993,'ריבית יומית'!G4993)</f>
        <v>1.4659737522282335E-4</v>
      </c>
      <c r="G4999" s="43">
        <f t="shared" si="541"/>
        <v>1.4659737522282335E-4</v>
      </c>
      <c r="H4999" s="29">
        <f t="shared" si="542"/>
        <v>1.2507769157595492</v>
      </c>
      <c r="I4999" s="30">
        <f>VLOOKUP(B4998,'מדדים וריביות'!B:C,2)</f>
        <v>27437998.140689399</v>
      </c>
      <c r="K4999" s="39">
        <f t="shared" si="543"/>
        <v>0</v>
      </c>
      <c r="L4999" s="39">
        <f t="shared" si="544"/>
        <v>0</v>
      </c>
      <c r="M4999" s="39">
        <f t="shared" si="545"/>
        <v>0</v>
      </c>
      <c r="N4999" s="41">
        <f t="shared" si="547"/>
        <v>0</v>
      </c>
    </row>
    <row r="5000" spans="2:14">
      <c r="B5000" s="1">
        <v>37865</v>
      </c>
      <c r="C5000" s="1">
        <f t="shared" si="546"/>
        <v>37865</v>
      </c>
      <c r="E5000" s="42">
        <f>IF(DAY(B5000)&gt;14,VLOOKUP(DATE(YEAR(C5000),MONTH(C5000)-1,DAY(1)),'מדדים וריביות'!B:C,2,FALSE),VLOOKUP(DATE(YEAR(C5000),MONTH(C5000)-2,DAY(1)),'מדדים וריביות'!B:C,2,FALSE))</f>
        <v>27383286.2799902</v>
      </c>
      <c r="F5000" s="43">
        <f>IF($B$5=1,'ריבית יומית'!D4994,'ריבית יומית'!G4994)</f>
        <v>1.4659737522282335E-4</v>
      </c>
      <c r="G5000" s="43">
        <f t="shared" si="541"/>
        <v>1.4659737522282335E-4</v>
      </c>
      <c r="H5000" s="29">
        <f t="shared" si="542"/>
        <v>1.2505935820229541</v>
      </c>
      <c r="I5000" s="30">
        <f>VLOOKUP(B4999,'מדדים וריביות'!B:C,2)</f>
        <v>27437998.140689399</v>
      </c>
      <c r="K5000" s="39">
        <f t="shared" si="543"/>
        <v>0</v>
      </c>
      <c r="L5000" s="39">
        <f t="shared" si="544"/>
        <v>0</v>
      </c>
      <c r="M5000" s="39">
        <f t="shared" si="545"/>
        <v>0</v>
      </c>
      <c r="N5000" s="41">
        <f t="shared" si="547"/>
        <v>0</v>
      </c>
    </row>
    <row r="5001" spans="2:14">
      <c r="B5001" s="1">
        <v>37866</v>
      </c>
      <c r="C5001" s="1">
        <f t="shared" si="546"/>
        <v>37865</v>
      </c>
      <c r="E5001" s="42">
        <f>IF(DAY(B5001)&gt;14,VLOOKUP(DATE(YEAR(C5001),MONTH(C5001)-1,DAY(1)),'מדדים וריביות'!B:C,2,FALSE),VLOOKUP(DATE(YEAR(C5001),MONTH(C5001)-2,DAY(1)),'מדדים וריביות'!B:C,2,FALSE))</f>
        <v>27383286.2799902</v>
      </c>
      <c r="F5001" s="43">
        <f>IF($B$5=1,'ריבית יומית'!D4995,'ריבית יומית'!G4995)</f>
        <v>1.4659737522282335E-4</v>
      </c>
      <c r="G5001" s="43">
        <f t="shared" ref="G5001:G5064" si="548">IF(B5001&gt;$B$2,0,F5001)</f>
        <v>1.4659737522282335E-4</v>
      </c>
      <c r="H5001" s="29">
        <f t="shared" ref="H5001:H5064" si="549">H5002*(1+G5001)</f>
        <v>1.2504102751586643</v>
      </c>
      <c r="I5001" s="30">
        <f>VLOOKUP(B5000,'מדדים וריביות'!B:C,2)</f>
        <v>27301218.4889412</v>
      </c>
      <c r="K5001" s="39">
        <f t="shared" ref="K5001:K5064" si="550">$B$4/E5001*D5001-D5001</f>
        <v>0</v>
      </c>
      <c r="L5001" s="39">
        <f t="shared" ref="L5001:L5064" si="551">H5002*D5001-D5001</f>
        <v>0</v>
      </c>
      <c r="M5001" s="39">
        <f t="shared" ref="M5001:M5064" si="552">$B$4/E5001*L5001-L5001</f>
        <v>0</v>
      </c>
      <c r="N5001" s="41">
        <f t="shared" si="547"/>
        <v>0</v>
      </c>
    </row>
    <row r="5002" spans="2:14">
      <c r="B5002" s="1">
        <v>37867</v>
      </c>
      <c r="C5002" s="1">
        <f t="shared" ref="C5002:C5065" si="553">DATE(YEAR(B5002),MONTH(B5002),DAY(1))</f>
        <v>37865</v>
      </c>
      <c r="E5002" s="42">
        <f>IF(DAY(B5002)&gt;14,VLOOKUP(DATE(YEAR(C5002),MONTH(C5002)-1,DAY(1)),'מדדים וריביות'!B:C,2,FALSE),VLOOKUP(DATE(YEAR(C5002),MONTH(C5002)-2,DAY(1)),'מדדים וריביות'!B:C,2,FALSE))</f>
        <v>27383286.2799902</v>
      </c>
      <c r="F5002" s="43">
        <f>IF($B$5=1,'ריבית יומית'!D4996,'ריבית יומית'!G4996)</f>
        <v>1.4659737522282335E-4</v>
      </c>
      <c r="G5002" s="43">
        <f t="shared" si="548"/>
        <v>1.4659737522282335E-4</v>
      </c>
      <c r="H5002" s="29">
        <f t="shared" si="549"/>
        <v>1.2502269951627407</v>
      </c>
      <c r="I5002" s="30">
        <f>VLOOKUP(B5001,'מדדים וריביות'!B:C,2)</f>
        <v>27301218.4889412</v>
      </c>
      <c r="K5002" s="39">
        <f t="shared" si="550"/>
        <v>0</v>
      </c>
      <c r="L5002" s="39">
        <f t="shared" si="551"/>
        <v>0</v>
      </c>
      <c r="M5002" s="39">
        <f t="shared" si="552"/>
        <v>0</v>
      </c>
      <c r="N5002" s="41">
        <f t="shared" ref="N5002:N5065" si="554">SUM(K5002:M5002)</f>
        <v>0</v>
      </c>
    </row>
    <row r="5003" spans="2:14">
      <c r="B5003" s="1">
        <v>37868</v>
      </c>
      <c r="C5003" s="1">
        <f t="shared" si="553"/>
        <v>37865</v>
      </c>
      <c r="E5003" s="42">
        <f>IF(DAY(B5003)&gt;14,VLOOKUP(DATE(YEAR(C5003),MONTH(C5003)-1,DAY(1)),'מדדים וריביות'!B:C,2,FALSE),VLOOKUP(DATE(YEAR(C5003),MONTH(C5003)-2,DAY(1)),'מדדים וריביות'!B:C,2,FALSE))</f>
        <v>27383286.2799902</v>
      </c>
      <c r="F5003" s="43">
        <f>IF($B$5=1,'ריבית יומית'!D4997,'ריבית יומית'!G4997)</f>
        <v>1.4659737522282335E-4</v>
      </c>
      <c r="G5003" s="43">
        <f t="shared" si="548"/>
        <v>1.4659737522282335E-4</v>
      </c>
      <c r="H5003" s="29">
        <f t="shared" si="549"/>
        <v>1.2500437420312451</v>
      </c>
      <c r="I5003" s="30">
        <f>VLOOKUP(B5002,'מדדים וריביות'!B:C,2)</f>
        <v>27301218.4889412</v>
      </c>
      <c r="K5003" s="39">
        <f t="shared" si="550"/>
        <v>0</v>
      </c>
      <c r="L5003" s="39">
        <f t="shared" si="551"/>
        <v>0</v>
      </c>
      <c r="M5003" s="39">
        <f t="shared" si="552"/>
        <v>0</v>
      </c>
      <c r="N5003" s="41">
        <f t="shared" si="554"/>
        <v>0</v>
      </c>
    </row>
    <row r="5004" spans="2:14">
      <c r="B5004" s="1">
        <v>37869</v>
      </c>
      <c r="C5004" s="1">
        <f t="shared" si="553"/>
        <v>37865</v>
      </c>
      <c r="E5004" s="42">
        <f>IF(DAY(B5004)&gt;14,VLOOKUP(DATE(YEAR(C5004),MONTH(C5004)-1,DAY(1)),'מדדים וריביות'!B:C,2,FALSE),VLOOKUP(DATE(YEAR(C5004),MONTH(C5004)-2,DAY(1)),'מדדים וריביות'!B:C,2,FALSE))</f>
        <v>27383286.2799902</v>
      </c>
      <c r="F5004" s="43">
        <f>IF($B$5=1,'ריבית יומית'!D4998,'ריבית יומית'!G4998)</f>
        <v>1.4659737522282335E-4</v>
      </c>
      <c r="G5004" s="43">
        <f t="shared" si="548"/>
        <v>1.4659737522282335E-4</v>
      </c>
      <c r="H5004" s="29">
        <f t="shared" si="549"/>
        <v>1.24986051576024</v>
      </c>
      <c r="I5004" s="30">
        <f>VLOOKUP(B5003,'מדדים וריביות'!B:C,2)</f>
        <v>27301218.4889412</v>
      </c>
      <c r="K5004" s="39">
        <f t="shared" si="550"/>
        <v>0</v>
      </c>
      <c r="L5004" s="39">
        <f t="shared" si="551"/>
        <v>0</v>
      </c>
      <c r="M5004" s="39">
        <f t="shared" si="552"/>
        <v>0</v>
      </c>
      <c r="N5004" s="41">
        <f t="shared" si="554"/>
        <v>0</v>
      </c>
    </row>
    <row r="5005" spans="2:14">
      <c r="B5005" s="1">
        <v>37870</v>
      </c>
      <c r="C5005" s="1">
        <f t="shared" si="553"/>
        <v>37865</v>
      </c>
      <c r="E5005" s="42">
        <f>IF(DAY(B5005)&gt;14,VLOOKUP(DATE(YEAR(C5005),MONTH(C5005)-1,DAY(1)),'מדדים וריביות'!B:C,2,FALSE),VLOOKUP(DATE(YEAR(C5005),MONTH(C5005)-2,DAY(1)),'מדדים וריביות'!B:C,2,FALSE))</f>
        <v>27383286.2799902</v>
      </c>
      <c r="F5005" s="43">
        <f>IF($B$5=1,'ריבית יומית'!D4999,'ריבית יומית'!G4999)</f>
        <v>1.4659737522282335E-4</v>
      </c>
      <c r="G5005" s="43">
        <f t="shared" si="548"/>
        <v>1.4659737522282335E-4</v>
      </c>
      <c r="H5005" s="29">
        <f t="shared" si="549"/>
        <v>1.2496773163457882</v>
      </c>
      <c r="I5005" s="30">
        <f>VLOOKUP(B5004,'מדדים וריביות'!B:C,2)</f>
        <v>27301218.4889412</v>
      </c>
      <c r="K5005" s="39">
        <f t="shared" si="550"/>
        <v>0</v>
      </c>
      <c r="L5005" s="39">
        <f t="shared" si="551"/>
        <v>0</v>
      </c>
      <c r="M5005" s="39">
        <f t="shared" si="552"/>
        <v>0</v>
      </c>
      <c r="N5005" s="41">
        <f t="shared" si="554"/>
        <v>0</v>
      </c>
    </row>
    <row r="5006" spans="2:14">
      <c r="B5006" s="1">
        <v>37871</v>
      </c>
      <c r="C5006" s="1">
        <f t="shared" si="553"/>
        <v>37865</v>
      </c>
      <c r="E5006" s="42">
        <f>IF(DAY(B5006)&gt;14,VLOOKUP(DATE(YEAR(C5006),MONTH(C5006)-1,DAY(1)),'מדדים וריביות'!B:C,2,FALSE),VLOOKUP(DATE(YEAR(C5006),MONTH(C5006)-2,DAY(1)),'מדדים וריביות'!B:C,2,FALSE))</f>
        <v>27383286.2799902</v>
      </c>
      <c r="F5006" s="43">
        <f>IF($B$5=1,'ריבית יומית'!D5000,'ריבית יומית'!G5000)</f>
        <v>1.4659737522282335E-4</v>
      </c>
      <c r="G5006" s="43">
        <f t="shared" si="548"/>
        <v>1.4659737522282335E-4</v>
      </c>
      <c r="H5006" s="29">
        <f t="shared" si="549"/>
        <v>1.2494941437839531</v>
      </c>
      <c r="I5006" s="30">
        <f>VLOOKUP(B5005,'מדדים וריביות'!B:C,2)</f>
        <v>27301218.4889412</v>
      </c>
      <c r="K5006" s="39">
        <f t="shared" si="550"/>
        <v>0</v>
      </c>
      <c r="L5006" s="39">
        <f t="shared" si="551"/>
        <v>0</v>
      </c>
      <c r="M5006" s="39">
        <f t="shared" si="552"/>
        <v>0</v>
      </c>
      <c r="N5006" s="41">
        <f t="shared" si="554"/>
        <v>0</v>
      </c>
    </row>
    <row r="5007" spans="2:14">
      <c r="B5007" s="1">
        <v>37872</v>
      </c>
      <c r="C5007" s="1">
        <f t="shared" si="553"/>
        <v>37865</v>
      </c>
      <c r="E5007" s="42">
        <f>IF(DAY(B5007)&gt;14,VLOOKUP(DATE(YEAR(C5007),MONTH(C5007)-1,DAY(1)),'מדדים וריביות'!B:C,2,FALSE),VLOOKUP(DATE(YEAR(C5007),MONTH(C5007)-2,DAY(1)),'מדדים וריביות'!B:C,2,FALSE))</f>
        <v>27383286.2799902</v>
      </c>
      <c r="F5007" s="43">
        <f>IF($B$5=1,'ריבית יומית'!D5001,'ריבית יומית'!G5001)</f>
        <v>1.4659737522282335E-4</v>
      </c>
      <c r="G5007" s="43">
        <f t="shared" si="548"/>
        <v>1.4659737522282335E-4</v>
      </c>
      <c r="H5007" s="29">
        <f t="shared" si="549"/>
        <v>1.2493109980707988</v>
      </c>
      <c r="I5007" s="30">
        <f>VLOOKUP(B5006,'מדדים וריביות'!B:C,2)</f>
        <v>27301218.4889412</v>
      </c>
      <c r="K5007" s="39">
        <f t="shared" si="550"/>
        <v>0</v>
      </c>
      <c r="L5007" s="39">
        <f t="shared" si="551"/>
        <v>0</v>
      </c>
      <c r="M5007" s="39">
        <f t="shared" si="552"/>
        <v>0</v>
      </c>
      <c r="N5007" s="41">
        <f t="shared" si="554"/>
        <v>0</v>
      </c>
    </row>
    <row r="5008" spans="2:14">
      <c r="B5008" s="1">
        <v>37873</v>
      </c>
      <c r="C5008" s="1">
        <f t="shared" si="553"/>
        <v>37865</v>
      </c>
      <c r="E5008" s="42">
        <f>IF(DAY(B5008)&gt;14,VLOOKUP(DATE(YEAR(C5008),MONTH(C5008)-1,DAY(1)),'מדדים וריביות'!B:C,2,FALSE),VLOOKUP(DATE(YEAR(C5008),MONTH(C5008)-2,DAY(1)),'מדדים וריביות'!B:C,2,FALSE))</f>
        <v>27383286.2799902</v>
      </c>
      <c r="F5008" s="43">
        <f>IF($B$5=1,'ריבית יומית'!D5002,'ריבית יומית'!G5002)</f>
        <v>1.4659737522282335E-4</v>
      </c>
      <c r="G5008" s="43">
        <f t="shared" si="548"/>
        <v>1.4659737522282335E-4</v>
      </c>
      <c r="H5008" s="29">
        <f t="shared" si="549"/>
        <v>1.2491278792023901</v>
      </c>
      <c r="I5008" s="30">
        <f>VLOOKUP(B5007,'מדדים וריביות'!B:C,2)</f>
        <v>27301218.4889412</v>
      </c>
      <c r="K5008" s="39">
        <f t="shared" si="550"/>
        <v>0</v>
      </c>
      <c r="L5008" s="39">
        <f t="shared" si="551"/>
        <v>0</v>
      </c>
      <c r="M5008" s="39">
        <f t="shared" si="552"/>
        <v>0</v>
      </c>
      <c r="N5008" s="41">
        <f t="shared" si="554"/>
        <v>0</v>
      </c>
    </row>
    <row r="5009" spans="2:14">
      <c r="B5009" s="1">
        <v>37874</v>
      </c>
      <c r="C5009" s="1">
        <f t="shared" si="553"/>
        <v>37865</v>
      </c>
      <c r="E5009" s="42">
        <f>IF(DAY(B5009)&gt;14,VLOOKUP(DATE(YEAR(C5009),MONTH(C5009)-1,DAY(1)),'מדדים וריביות'!B:C,2,FALSE),VLOOKUP(DATE(YEAR(C5009),MONTH(C5009)-2,DAY(1)),'מדדים וריביות'!B:C,2,FALSE))</f>
        <v>27383286.2799902</v>
      </c>
      <c r="F5009" s="43">
        <f>IF($B$5=1,'ריבית יומית'!D5003,'ריבית יומית'!G5003)</f>
        <v>1.4659737522282335E-4</v>
      </c>
      <c r="G5009" s="43">
        <f t="shared" si="548"/>
        <v>1.4659737522282335E-4</v>
      </c>
      <c r="H5009" s="29">
        <f t="shared" si="549"/>
        <v>1.2489447871747921</v>
      </c>
      <c r="I5009" s="30">
        <f>VLOOKUP(B5008,'מדדים וריביות'!B:C,2)</f>
        <v>27301218.4889412</v>
      </c>
      <c r="K5009" s="39">
        <f t="shared" si="550"/>
        <v>0</v>
      </c>
      <c r="L5009" s="39">
        <f t="shared" si="551"/>
        <v>0</v>
      </c>
      <c r="M5009" s="39">
        <f t="shared" si="552"/>
        <v>0</v>
      </c>
      <c r="N5009" s="41">
        <f t="shared" si="554"/>
        <v>0</v>
      </c>
    </row>
    <row r="5010" spans="2:14">
      <c r="B5010" s="1">
        <v>37875</v>
      </c>
      <c r="C5010" s="1">
        <f t="shared" si="553"/>
        <v>37865</v>
      </c>
      <c r="E5010" s="42">
        <f>IF(DAY(B5010)&gt;14,VLOOKUP(DATE(YEAR(C5010),MONTH(C5010)-1,DAY(1)),'מדדים וריביות'!B:C,2,FALSE),VLOOKUP(DATE(YEAR(C5010),MONTH(C5010)-2,DAY(1)),'מדדים וריביות'!B:C,2,FALSE))</f>
        <v>27383286.2799902</v>
      </c>
      <c r="F5010" s="43">
        <f>IF($B$5=1,'ריבית יומית'!D5004,'ריבית יומית'!G5004)</f>
        <v>1.4659737522282335E-4</v>
      </c>
      <c r="G5010" s="43">
        <f t="shared" si="548"/>
        <v>1.4659737522282335E-4</v>
      </c>
      <c r="H5010" s="29">
        <f t="shared" si="549"/>
        <v>1.2487617219840705</v>
      </c>
      <c r="I5010" s="30">
        <f>VLOOKUP(B5009,'מדדים וריביות'!B:C,2)</f>
        <v>27301218.4889412</v>
      </c>
      <c r="K5010" s="39">
        <f t="shared" si="550"/>
        <v>0</v>
      </c>
      <c r="L5010" s="39">
        <f t="shared" si="551"/>
        <v>0</v>
      </c>
      <c r="M5010" s="39">
        <f t="shared" si="552"/>
        <v>0</v>
      </c>
      <c r="N5010" s="41">
        <f t="shared" si="554"/>
        <v>0</v>
      </c>
    </row>
    <row r="5011" spans="2:14">
      <c r="B5011" s="1">
        <v>37876</v>
      </c>
      <c r="C5011" s="1">
        <f t="shared" si="553"/>
        <v>37865</v>
      </c>
      <c r="E5011" s="42">
        <f>IF(DAY(B5011)&gt;14,VLOOKUP(DATE(YEAR(C5011),MONTH(C5011)-1,DAY(1)),'מדדים וריביות'!B:C,2,FALSE),VLOOKUP(DATE(YEAR(C5011),MONTH(C5011)-2,DAY(1)),'מדדים וריביות'!B:C,2,FALSE))</f>
        <v>27383286.2799902</v>
      </c>
      <c r="F5011" s="43">
        <f>IF($B$5=1,'ריבית יומית'!D5005,'ריבית יומית'!G5005)</f>
        <v>1.4659737522282335E-4</v>
      </c>
      <c r="G5011" s="43">
        <f t="shared" si="548"/>
        <v>1.4659737522282335E-4</v>
      </c>
      <c r="H5011" s="29">
        <f t="shared" si="549"/>
        <v>1.2485786836262918</v>
      </c>
      <c r="I5011" s="30">
        <f>VLOOKUP(B5010,'מדדים וריביות'!B:C,2)</f>
        <v>27301218.4889412</v>
      </c>
      <c r="K5011" s="39">
        <f t="shared" si="550"/>
        <v>0</v>
      </c>
      <c r="L5011" s="39">
        <f t="shared" si="551"/>
        <v>0</v>
      </c>
      <c r="M5011" s="39">
        <f t="shared" si="552"/>
        <v>0</v>
      </c>
      <c r="N5011" s="41">
        <f t="shared" si="554"/>
        <v>0</v>
      </c>
    </row>
    <row r="5012" spans="2:14">
      <c r="B5012" s="1">
        <v>37877</v>
      </c>
      <c r="C5012" s="1">
        <f t="shared" si="553"/>
        <v>37865</v>
      </c>
      <c r="E5012" s="42">
        <f>IF(DAY(B5012)&gt;14,VLOOKUP(DATE(YEAR(C5012),MONTH(C5012)-1,DAY(1)),'מדדים וריביות'!B:C,2,FALSE),VLOOKUP(DATE(YEAR(C5012),MONTH(C5012)-2,DAY(1)),'מדדים וריביות'!B:C,2,FALSE))</f>
        <v>27383286.2799902</v>
      </c>
      <c r="F5012" s="43">
        <f>IF($B$5=1,'ריבית יומית'!D5006,'ריבית יומית'!G5006)</f>
        <v>1.4659737522282335E-4</v>
      </c>
      <c r="G5012" s="43">
        <f t="shared" si="548"/>
        <v>1.4659737522282335E-4</v>
      </c>
      <c r="H5012" s="29">
        <f t="shared" si="549"/>
        <v>1.2483956720975227</v>
      </c>
      <c r="I5012" s="30">
        <f>VLOOKUP(B5011,'מדדים וריביות'!B:C,2)</f>
        <v>27301218.4889412</v>
      </c>
      <c r="K5012" s="39">
        <f t="shared" si="550"/>
        <v>0</v>
      </c>
      <c r="L5012" s="39">
        <f t="shared" si="551"/>
        <v>0</v>
      </c>
      <c r="M5012" s="39">
        <f t="shared" si="552"/>
        <v>0</v>
      </c>
      <c r="N5012" s="41">
        <f t="shared" si="554"/>
        <v>0</v>
      </c>
    </row>
    <row r="5013" spans="2:14">
      <c r="B5013" s="1">
        <v>37878</v>
      </c>
      <c r="C5013" s="1">
        <f t="shared" si="553"/>
        <v>37865</v>
      </c>
      <c r="E5013" s="42">
        <f>IF(DAY(B5013)&gt;14,VLOOKUP(DATE(YEAR(C5013),MONTH(C5013)-1,DAY(1)),'מדדים וריביות'!B:C,2,FALSE),VLOOKUP(DATE(YEAR(C5013),MONTH(C5013)-2,DAY(1)),'מדדים וריביות'!B:C,2,FALSE))</f>
        <v>27383286.2799902</v>
      </c>
      <c r="F5013" s="43">
        <f>IF($B$5=1,'ריבית יומית'!D5007,'ריבית יומית'!G5007)</f>
        <v>1.4659737522282335E-4</v>
      </c>
      <c r="G5013" s="43">
        <f t="shared" si="548"/>
        <v>1.4659737522282335E-4</v>
      </c>
      <c r="H5013" s="29">
        <f t="shared" si="549"/>
        <v>1.2482126873938308</v>
      </c>
      <c r="I5013" s="30">
        <f>VLOOKUP(B5012,'מדדים וריביות'!B:C,2)</f>
        <v>27301218.4889412</v>
      </c>
      <c r="K5013" s="39">
        <f t="shared" si="550"/>
        <v>0</v>
      </c>
      <c r="L5013" s="39">
        <f t="shared" si="551"/>
        <v>0</v>
      </c>
      <c r="M5013" s="39">
        <f t="shared" si="552"/>
        <v>0</v>
      </c>
      <c r="N5013" s="41">
        <f t="shared" si="554"/>
        <v>0</v>
      </c>
    </row>
    <row r="5014" spans="2:14">
      <c r="B5014" s="1">
        <v>37879</v>
      </c>
      <c r="C5014" s="1">
        <f t="shared" si="553"/>
        <v>37865</v>
      </c>
      <c r="E5014" s="42">
        <f>IF(DAY(B5014)&gt;14,VLOOKUP(DATE(YEAR(C5014),MONTH(C5014)-1,DAY(1)),'מדדים וריביות'!B:C,2,FALSE),VLOOKUP(DATE(YEAR(C5014),MONTH(C5014)-2,DAY(1)),'מדדים וריביות'!B:C,2,FALSE))</f>
        <v>27437998.140689399</v>
      </c>
      <c r="F5014" s="43">
        <f>IF($B$5=1,'ריבית יומית'!D5008,'ריבית יומית'!G5008)</f>
        <v>1.4659737522282335E-4</v>
      </c>
      <c r="G5014" s="43">
        <f t="shared" si="548"/>
        <v>1.4659737522282335E-4</v>
      </c>
      <c r="H5014" s="29">
        <f t="shared" si="549"/>
        <v>1.2480297295112845</v>
      </c>
      <c r="I5014" s="30">
        <f>VLOOKUP(B5013,'מדדים וריביות'!B:C,2)</f>
        <v>27301218.4889412</v>
      </c>
      <c r="K5014" s="39">
        <f t="shared" si="550"/>
        <v>0</v>
      </c>
      <c r="L5014" s="39">
        <f t="shared" si="551"/>
        <v>0</v>
      </c>
      <c r="M5014" s="39">
        <f t="shared" si="552"/>
        <v>0</v>
      </c>
      <c r="N5014" s="41">
        <f t="shared" si="554"/>
        <v>0</v>
      </c>
    </row>
    <row r="5015" spans="2:14">
      <c r="B5015" s="1">
        <v>37880</v>
      </c>
      <c r="C5015" s="1">
        <f t="shared" si="553"/>
        <v>37865</v>
      </c>
      <c r="E5015" s="42">
        <f>IF(DAY(B5015)&gt;14,VLOOKUP(DATE(YEAR(C5015),MONTH(C5015)-1,DAY(1)),'מדדים וריביות'!B:C,2,FALSE),VLOOKUP(DATE(YEAR(C5015),MONTH(C5015)-2,DAY(1)),'מדדים וריביות'!B:C,2,FALSE))</f>
        <v>27437998.140689399</v>
      </c>
      <c r="F5015" s="43">
        <f>IF($B$5=1,'ריבית יומית'!D5009,'ריבית יומית'!G5009)</f>
        <v>1.4659737522282335E-4</v>
      </c>
      <c r="G5015" s="43">
        <f t="shared" si="548"/>
        <v>1.4659737522282335E-4</v>
      </c>
      <c r="H5015" s="29">
        <f t="shared" si="549"/>
        <v>1.2478467984459523</v>
      </c>
      <c r="I5015" s="30">
        <f>VLOOKUP(B5014,'מדדים וריביות'!B:C,2)</f>
        <v>27301218.4889412</v>
      </c>
      <c r="K5015" s="39">
        <f t="shared" si="550"/>
        <v>0</v>
      </c>
      <c r="L5015" s="39">
        <f t="shared" si="551"/>
        <v>0</v>
      </c>
      <c r="M5015" s="39">
        <f t="shared" si="552"/>
        <v>0</v>
      </c>
      <c r="N5015" s="41">
        <f t="shared" si="554"/>
        <v>0</v>
      </c>
    </row>
    <row r="5016" spans="2:14">
      <c r="B5016" s="1">
        <v>37881</v>
      </c>
      <c r="C5016" s="1">
        <f t="shared" si="553"/>
        <v>37865</v>
      </c>
      <c r="E5016" s="42">
        <f>IF(DAY(B5016)&gt;14,VLOOKUP(DATE(YEAR(C5016),MONTH(C5016)-1,DAY(1)),'מדדים וריביות'!B:C,2,FALSE),VLOOKUP(DATE(YEAR(C5016),MONTH(C5016)-2,DAY(1)),'מדדים וריביות'!B:C,2,FALSE))</f>
        <v>27437998.140689399</v>
      </c>
      <c r="F5016" s="43">
        <f>IF($B$5=1,'ריבית יומית'!D5010,'ריבית יומית'!G5010)</f>
        <v>1.4659737522282335E-4</v>
      </c>
      <c r="G5016" s="43">
        <f t="shared" si="548"/>
        <v>1.4659737522282335E-4</v>
      </c>
      <c r="H5016" s="29">
        <f t="shared" si="549"/>
        <v>1.2476638941939031</v>
      </c>
      <c r="I5016" s="30">
        <f>VLOOKUP(B5015,'מדדים וריביות'!B:C,2)</f>
        <v>27301218.4889412</v>
      </c>
      <c r="K5016" s="39">
        <f t="shared" si="550"/>
        <v>0</v>
      </c>
      <c r="L5016" s="39">
        <f t="shared" si="551"/>
        <v>0</v>
      </c>
      <c r="M5016" s="39">
        <f t="shared" si="552"/>
        <v>0</v>
      </c>
      <c r="N5016" s="41">
        <f t="shared" si="554"/>
        <v>0</v>
      </c>
    </row>
    <row r="5017" spans="2:14">
      <c r="B5017" s="1">
        <v>37882</v>
      </c>
      <c r="C5017" s="1">
        <f t="shared" si="553"/>
        <v>37865</v>
      </c>
      <c r="E5017" s="42">
        <f>IF(DAY(B5017)&gt;14,VLOOKUP(DATE(YEAR(C5017),MONTH(C5017)-1,DAY(1)),'מדדים וריביות'!B:C,2,FALSE),VLOOKUP(DATE(YEAR(C5017),MONTH(C5017)-2,DAY(1)),'מדדים וריביות'!B:C,2,FALSE))</f>
        <v>27437998.140689399</v>
      </c>
      <c r="F5017" s="43">
        <f>IF($B$5=1,'ריבית יומית'!D5011,'ריבית יומית'!G5011)</f>
        <v>1.4659737522282335E-4</v>
      </c>
      <c r="G5017" s="43">
        <f t="shared" si="548"/>
        <v>1.4659737522282335E-4</v>
      </c>
      <c r="H5017" s="29">
        <f t="shared" si="549"/>
        <v>1.2474810167512072</v>
      </c>
      <c r="I5017" s="30">
        <f>VLOOKUP(B5016,'מדדים וריביות'!B:C,2)</f>
        <v>27301218.4889412</v>
      </c>
      <c r="K5017" s="39">
        <f t="shared" si="550"/>
        <v>0</v>
      </c>
      <c r="L5017" s="39">
        <f t="shared" si="551"/>
        <v>0</v>
      </c>
      <c r="M5017" s="39">
        <f t="shared" si="552"/>
        <v>0</v>
      </c>
      <c r="N5017" s="41">
        <f t="shared" si="554"/>
        <v>0</v>
      </c>
    </row>
    <row r="5018" spans="2:14">
      <c r="B5018" s="1">
        <v>37883</v>
      </c>
      <c r="C5018" s="1">
        <f t="shared" si="553"/>
        <v>37865</v>
      </c>
      <c r="E5018" s="42">
        <f>IF(DAY(B5018)&gt;14,VLOOKUP(DATE(YEAR(C5018),MONTH(C5018)-1,DAY(1)),'מדדים וריביות'!B:C,2,FALSE),VLOOKUP(DATE(YEAR(C5018),MONTH(C5018)-2,DAY(1)),'מדדים וריביות'!B:C,2,FALSE))</f>
        <v>27437998.140689399</v>
      </c>
      <c r="F5018" s="43">
        <f>IF($B$5=1,'ריבית יומית'!D5012,'ריבית יומית'!G5012)</f>
        <v>1.4659737522282335E-4</v>
      </c>
      <c r="G5018" s="43">
        <f t="shared" si="548"/>
        <v>1.4659737522282335E-4</v>
      </c>
      <c r="H5018" s="29">
        <f t="shared" si="549"/>
        <v>1.2472981661139346</v>
      </c>
      <c r="I5018" s="30">
        <f>VLOOKUP(B5017,'מדדים וריביות'!B:C,2)</f>
        <v>27301218.4889412</v>
      </c>
      <c r="K5018" s="39">
        <f t="shared" si="550"/>
        <v>0</v>
      </c>
      <c r="L5018" s="39">
        <f t="shared" si="551"/>
        <v>0</v>
      </c>
      <c r="M5018" s="39">
        <f t="shared" si="552"/>
        <v>0</v>
      </c>
      <c r="N5018" s="41">
        <f t="shared" si="554"/>
        <v>0</v>
      </c>
    </row>
    <row r="5019" spans="2:14">
      <c r="B5019" s="1">
        <v>37884</v>
      </c>
      <c r="C5019" s="1">
        <f t="shared" si="553"/>
        <v>37865</v>
      </c>
      <c r="E5019" s="42">
        <f>IF(DAY(B5019)&gt;14,VLOOKUP(DATE(YEAR(C5019),MONTH(C5019)-1,DAY(1)),'מדדים וריביות'!B:C,2,FALSE),VLOOKUP(DATE(YEAR(C5019),MONTH(C5019)-2,DAY(1)),'מדדים וריביות'!B:C,2,FALSE))</f>
        <v>27437998.140689399</v>
      </c>
      <c r="F5019" s="43">
        <f>IF($B$5=1,'ריבית יומית'!D5013,'ריבית יומית'!G5013)</f>
        <v>1.4659737522282335E-4</v>
      </c>
      <c r="G5019" s="43">
        <f t="shared" si="548"/>
        <v>1.4659737522282335E-4</v>
      </c>
      <c r="H5019" s="29">
        <f t="shared" si="549"/>
        <v>1.2471153422781565</v>
      </c>
      <c r="I5019" s="30">
        <f>VLOOKUP(B5018,'מדדים וריביות'!B:C,2)</f>
        <v>27301218.4889412</v>
      </c>
      <c r="K5019" s="39">
        <f t="shared" si="550"/>
        <v>0</v>
      </c>
      <c r="L5019" s="39">
        <f t="shared" si="551"/>
        <v>0</v>
      </c>
      <c r="M5019" s="39">
        <f t="shared" si="552"/>
        <v>0</v>
      </c>
      <c r="N5019" s="41">
        <f t="shared" si="554"/>
        <v>0</v>
      </c>
    </row>
    <row r="5020" spans="2:14">
      <c r="B5020" s="1">
        <v>37885</v>
      </c>
      <c r="C5020" s="1">
        <f t="shared" si="553"/>
        <v>37865</v>
      </c>
      <c r="E5020" s="42">
        <f>IF(DAY(B5020)&gt;14,VLOOKUP(DATE(YEAR(C5020),MONTH(C5020)-1,DAY(1)),'מדדים וריביות'!B:C,2,FALSE),VLOOKUP(DATE(YEAR(C5020),MONTH(C5020)-2,DAY(1)),'מדדים וריביות'!B:C,2,FALSE))</f>
        <v>27437998.140689399</v>
      </c>
      <c r="F5020" s="43">
        <f>IF($B$5=1,'ריבית יומית'!D5014,'ריבית יומית'!G5014)</f>
        <v>1.4659737522282335E-4</v>
      </c>
      <c r="G5020" s="43">
        <f t="shared" si="548"/>
        <v>1.4659737522282335E-4</v>
      </c>
      <c r="H5020" s="29">
        <f t="shared" si="549"/>
        <v>1.2469325452399445</v>
      </c>
      <c r="I5020" s="30">
        <f>VLOOKUP(B5019,'מדדים וריביות'!B:C,2)</f>
        <v>27301218.4889412</v>
      </c>
      <c r="K5020" s="39">
        <f t="shared" si="550"/>
        <v>0</v>
      </c>
      <c r="L5020" s="39">
        <f t="shared" si="551"/>
        <v>0</v>
      </c>
      <c r="M5020" s="39">
        <f t="shared" si="552"/>
        <v>0</v>
      </c>
      <c r="N5020" s="41">
        <f t="shared" si="554"/>
        <v>0</v>
      </c>
    </row>
    <row r="5021" spans="2:14">
      <c r="B5021" s="1">
        <v>37886</v>
      </c>
      <c r="C5021" s="1">
        <f t="shared" si="553"/>
        <v>37865</v>
      </c>
      <c r="E5021" s="42">
        <f>IF(DAY(B5021)&gt;14,VLOOKUP(DATE(YEAR(C5021),MONTH(C5021)-1,DAY(1)),'מדדים וריביות'!B:C,2,FALSE),VLOOKUP(DATE(YEAR(C5021),MONTH(C5021)-2,DAY(1)),'מדדים וריביות'!B:C,2,FALSE))</f>
        <v>27437998.140689399</v>
      </c>
      <c r="F5021" s="43">
        <f>IF($B$5=1,'ריבית יומית'!D5015,'ריבית יומית'!G5015)</f>
        <v>1.4659737522282335E-4</v>
      </c>
      <c r="G5021" s="43">
        <f t="shared" si="548"/>
        <v>1.4659737522282335E-4</v>
      </c>
      <c r="H5021" s="29">
        <f t="shared" si="549"/>
        <v>1.2467497749953704</v>
      </c>
      <c r="I5021" s="30">
        <f>VLOOKUP(B5020,'מדדים וריביות'!B:C,2)</f>
        <v>27301218.4889412</v>
      </c>
      <c r="K5021" s="39">
        <f t="shared" si="550"/>
        <v>0</v>
      </c>
      <c r="L5021" s="39">
        <f t="shared" si="551"/>
        <v>0</v>
      </c>
      <c r="M5021" s="39">
        <f t="shared" si="552"/>
        <v>0</v>
      </c>
      <c r="N5021" s="41">
        <f t="shared" si="554"/>
        <v>0</v>
      </c>
    </row>
    <row r="5022" spans="2:14">
      <c r="B5022" s="1">
        <v>37887</v>
      </c>
      <c r="C5022" s="1">
        <f t="shared" si="553"/>
        <v>37865</v>
      </c>
      <c r="E5022" s="42">
        <f>IF(DAY(B5022)&gt;14,VLOOKUP(DATE(YEAR(C5022),MONTH(C5022)-1,DAY(1)),'מדדים וריביות'!B:C,2,FALSE),VLOOKUP(DATE(YEAR(C5022),MONTH(C5022)-2,DAY(1)),'מדדים וריביות'!B:C,2,FALSE))</f>
        <v>27437998.140689399</v>
      </c>
      <c r="F5022" s="43">
        <f>IF($B$5=1,'ריבית יומית'!D5016,'ריבית יומית'!G5016)</f>
        <v>1.4659737522282335E-4</v>
      </c>
      <c r="G5022" s="43">
        <f t="shared" si="548"/>
        <v>1.4659737522282335E-4</v>
      </c>
      <c r="H5022" s="29">
        <f t="shared" si="549"/>
        <v>1.2465670315405073</v>
      </c>
      <c r="I5022" s="30">
        <f>VLOOKUP(B5021,'מדדים וריביות'!B:C,2)</f>
        <v>27301218.4889412</v>
      </c>
      <c r="K5022" s="39">
        <f t="shared" si="550"/>
        <v>0</v>
      </c>
      <c r="L5022" s="39">
        <f t="shared" si="551"/>
        <v>0</v>
      </c>
      <c r="M5022" s="39">
        <f t="shared" si="552"/>
        <v>0</v>
      </c>
      <c r="N5022" s="41">
        <f t="shared" si="554"/>
        <v>0</v>
      </c>
    </row>
    <row r="5023" spans="2:14">
      <c r="B5023" s="1">
        <v>37888</v>
      </c>
      <c r="C5023" s="1">
        <f t="shared" si="553"/>
        <v>37865</v>
      </c>
      <c r="E5023" s="42">
        <f>IF(DAY(B5023)&gt;14,VLOOKUP(DATE(YEAR(C5023),MONTH(C5023)-1,DAY(1)),'מדדים וריביות'!B:C,2,FALSE),VLOOKUP(DATE(YEAR(C5023),MONTH(C5023)-2,DAY(1)),'מדדים וריביות'!B:C,2,FALSE))</f>
        <v>27437998.140689399</v>
      </c>
      <c r="F5023" s="43">
        <f>IF($B$5=1,'ריבית יומית'!D5017,'ריבית יומית'!G5017)</f>
        <v>1.4659737522282335E-4</v>
      </c>
      <c r="G5023" s="43">
        <f t="shared" si="548"/>
        <v>1.4659737522282335E-4</v>
      </c>
      <c r="H5023" s="29">
        <f t="shared" si="549"/>
        <v>1.2463843148714282</v>
      </c>
      <c r="I5023" s="30">
        <f>VLOOKUP(B5022,'מדדים וריביות'!B:C,2)</f>
        <v>27301218.4889412</v>
      </c>
      <c r="K5023" s="39">
        <f t="shared" si="550"/>
        <v>0</v>
      </c>
      <c r="L5023" s="39">
        <f t="shared" si="551"/>
        <v>0</v>
      </c>
      <c r="M5023" s="39">
        <f t="shared" si="552"/>
        <v>0</v>
      </c>
      <c r="N5023" s="41">
        <f t="shared" si="554"/>
        <v>0</v>
      </c>
    </row>
    <row r="5024" spans="2:14">
      <c r="B5024" s="1">
        <v>37889</v>
      </c>
      <c r="C5024" s="1">
        <f t="shared" si="553"/>
        <v>37865</v>
      </c>
      <c r="E5024" s="42">
        <f>IF(DAY(B5024)&gt;14,VLOOKUP(DATE(YEAR(C5024),MONTH(C5024)-1,DAY(1)),'מדדים וריביות'!B:C,2,FALSE),VLOOKUP(DATE(YEAR(C5024),MONTH(C5024)-2,DAY(1)),'מדדים וריביות'!B:C,2,FALSE))</f>
        <v>27437998.140689399</v>
      </c>
      <c r="F5024" s="43">
        <f>IF($B$5=1,'ריבית יומית'!D5018,'ריבית יומית'!G5018)</f>
        <v>1.4659737522282335E-4</v>
      </c>
      <c r="G5024" s="43">
        <f t="shared" si="548"/>
        <v>1.4659737522282335E-4</v>
      </c>
      <c r="H5024" s="29">
        <f t="shared" si="549"/>
        <v>1.2462016249842072</v>
      </c>
      <c r="I5024" s="30">
        <f>VLOOKUP(B5023,'מדדים וריביות'!B:C,2)</f>
        <v>27301218.4889412</v>
      </c>
      <c r="K5024" s="39">
        <f t="shared" si="550"/>
        <v>0</v>
      </c>
      <c r="L5024" s="39">
        <f t="shared" si="551"/>
        <v>0</v>
      </c>
      <c r="M5024" s="39">
        <f t="shared" si="552"/>
        <v>0</v>
      </c>
      <c r="N5024" s="41">
        <f t="shared" si="554"/>
        <v>0</v>
      </c>
    </row>
    <row r="5025" spans="2:14">
      <c r="B5025" s="1">
        <v>37890</v>
      </c>
      <c r="C5025" s="1">
        <f t="shared" si="553"/>
        <v>37865</v>
      </c>
      <c r="E5025" s="42">
        <f>IF(DAY(B5025)&gt;14,VLOOKUP(DATE(YEAR(C5025),MONTH(C5025)-1,DAY(1)),'מדדים וריביות'!B:C,2,FALSE),VLOOKUP(DATE(YEAR(C5025),MONTH(C5025)-2,DAY(1)),'מדדים וריביות'!B:C,2,FALSE))</f>
        <v>27437998.140689399</v>
      </c>
      <c r="F5025" s="43">
        <f>IF($B$5=1,'ריבית יומית'!D5019,'ריבית יומית'!G5019)</f>
        <v>1.4659737522282335E-4</v>
      </c>
      <c r="G5025" s="43">
        <f t="shared" si="548"/>
        <v>1.4659737522282335E-4</v>
      </c>
      <c r="H5025" s="29">
        <f t="shared" si="549"/>
        <v>1.2460189618749185</v>
      </c>
      <c r="I5025" s="30">
        <f>VLOOKUP(B5024,'מדדים וריביות'!B:C,2)</f>
        <v>27301218.4889412</v>
      </c>
      <c r="K5025" s="39">
        <f t="shared" si="550"/>
        <v>0</v>
      </c>
      <c r="L5025" s="39">
        <f t="shared" si="551"/>
        <v>0</v>
      </c>
      <c r="M5025" s="39">
        <f t="shared" si="552"/>
        <v>0</v>
      </c>
      <c r="N5025" s="41">
        <f t="shared" si="554"/>
        <v>0</v>
      </c>
    </row>
    <row r="5026" spans="2:14">
      <c r="B5026" s="1">
        <v>37891</v>
      </c>
      <c r="C5026" s="1">
        <f t="shared" si="553"/>
        <v>37865</v>
      </c>
      <c r="E5026" s="42">
        <f>IF(DAY(B5026)&gt;14,VLOOKUP(DATE(YEAR(C5026),MONTH(C5026)-1,DAY(1)),'מדדים וריביות'!B:C,2,FALSE),VLOOKUP(DATE(YEAR(C5026),MONTH(C5026)-2,DAY(1)),'מדדים וריביות'!B:C,2,FALSE))</f>
        <v>27437998.140689399</v>
      </c>
      <c r="F5026" s="43">
        <f>IF($B$5=1,'ריבית יומית'!D5020,'ריבית יומית'!G5020)</f>
        <v>1.4659737522282335E-4</v>
      </c>
      <c r="G5026" s="43">
        <f t="shared" si="548"/>
        <v>1.4659737522282335E-4</v>
      </c>
      <c r="H5026" s="29">
        <f t="shared" si="549"/>
        <v>1.2458363255396372</v>
      </c>
      <c r="I5026" s="30">
        <f>VLOOKUP(B5025,'מדדים וריביות'!B:C,2)</f>
        <v>27301218.4889412</v>
      </c>
      <c r="K5026" s="39">
        <f t="shared" si="550"/>
        <v>0</v>
      </c>
      <c r="L5026" s="39">
        <f t="shared" si="551"/>
        <v>0</v>
      </c>
      <c r="M5026" s="39">
        <f t="shared" si="552"/>
        <v>0</v>
      </c>
      <c r="N5026" s="41">
        <f t="shared" si="554"/>
        <v>0</v>
      </c>
    </row>
    <row r="5027" spans="2:14">
      <c r="B5027" s="1">
        <v>37892</v>
      </c>
      <c r="C5027" s="1">
        <f t="shared" si="553"/>
        <v>37865</v>
      </c>
      <c r="E5027" s="42">
        <f>IF(DAY(B5027)&gt;14,VLOOKUP(DATE(YEAR(C5027),MONTH(C5027)-1,DAY(1)),'מדדים וריביות'!B:C,2,FALSE),VLOOKUP(DATE(YEAR(C5027),MONTH(C5027)-2,DAY(1)),'מדדים וריביות'!B:C,2,FALSE))</f>
        <v>27437998.140689399</v>
      </c>
      <c r="F5027" s="43">
        <f>IF($B$5=1,'ריבית יומית'!D5021,'ריבית יומית'!G5021)</f>
        <v>1.4659737522282335E-4</v>
      </c>
      <c r="G5027" s="43">
        <f t="shared" si="548"/>
        <v>1.4659737522282335E-4</v>
      </c>
      <c r="H5027" s="29">
        <f t="shared" si="549"/>
        <v>1.2456537159744387</v>
      </c>
      <c r="I5027" s="30">
        <f>VLOOKUP(B5026,'מדדים וריביות'!B:C,2)</f>
        <v>27301218.4889412</v>
      </c>
      <c r="K5027" s="39">
        <f t="shared" si="550"/>
        <v>0</v>
      </c>
      <c r="L5027" s="39">
        <f t="shared" si="551"/>
        <v>0</v>
      </c>
      <c r="M5027" s="39">
        <f t="shared" si="552"/>
        <v>0</v>
      </c>
      <c r="N5027" s="41">
        <f t="shared" si="554"/>
        <v>0</v>
      </c>
    </row>
    <row r="5028" spans="2:14">
      <c r="B5028" s="1">
        <v>37893</v>
      </c>
      <c r="C5028" s="1">
        <f t="shared" si="553"/>
        <v>37865</v>
      </c>
      <c r="E5028" s="42">
        <f>IF(DAY(B5028)&gt;14,VLOOKUP(DATE(YEAR(C5028),MONTH(C5028)-1,DAY(1)),'מדדים וריביות'!B:C,2,FALSE),VLOOKUP(DATE(YEAR(C5028),MONTH(C5028)-2,DAY(1)),'מדדים וריביות'!B:C,2,FALSE))</f>
        <v>27437998.140689399</v>
      </c>
      <c r="F5028" s="43">
        <f>IF($B$5=1,'ריבית יומית'!D5022,'ריבית יומית'!G5022)</f>
        <v>1.4659737522282335E-4</v>
      </c>
      <c r="G5028" s="43">
        <f t="shared" si="548"/>
        <v>1.4659737522282335E-4</v>
      </c>
      <c r="H5028" s="29">
        <f t="shared" si="549"/>
        <v>1.2454711331753994</v>
      </c>
      <c r="I5028" s="30">
        <f>VLOOKUP(B5027,'מדדים וריביות'!B:C,2)</f>
        <v>27301218.4889412</v>
      </c>
      <c r="K5028" s="39">
        <f t="shared" si="550"/>
        <v>0</v>
      </c>
      <c r="L5028" s="39">
        <f t="shared" si="551"/>
        <v>0</v>
      </c>
      <c r="M5028" s="39">
        <f t="shared" si="552"/>
        <v>0</v>
      </c>
      <c r="N5028" s="41">
        <f t="shared" si="554"/>
        <v>0</v>
      </c>
    </row>
    <row r="5029" spans="2:14">
      <c r="B5029" s="1">
        <v>37894</v>
      </c>
      <c r="C5029" s="1">
        <f t="shared" si="553"/>
        <v>37865</v>
      </c>
      <c r="E5029" s="42">
        <f>IF(DAY(B5029)&gt;14,VLOOKUP(DATE(YEAR(C5029),MONTH(C5029)-1,DAY(1)),'מדדים וריביות'!B:C,2,FALSE),VLOOKUP(DATE(YEAR(C5029),MONTH(C5029)-2,DAY(1)),'מדדים וריביות'!B:C,2,FALSE))</f>
        <v>27437998.140689399</v>
      </c>
      <c r="F5029" s="43">
        <f>IF($B$5=1,'ריבית יומית'!D5023,'ריבית יומית'!G5023)</f>
        <v>1.4659737522282335E-4</v>
      </c>
      <c r="G5029" s="43">
        <f t="shared" si="548"/>
        <v>1.4659737522282335E-4</v>
      </c>
      <c r="H5029" s="29">
        <f t="shared" si="549"/>
        <v>1.245288577138596</v>
      </c>
      <c r="I5029" s="30">
        <f>VLOOKUP(B5028,'מדדים וריביות'!B:C,2)</f>
        <v>27301218.4889412</v>
      </c>
      <c r="K5029" s="39">
        <f t="shared" si="550"/>
        <v>0</v>
      </c>
      <c r="L5029" s="39">
        <f t="shared" si="551"/>
        <v>0</v>
      </c>
      <c r="M5029" s="39">
        <f t="shared" si="552"/>
        <v>0</v>
      </c>
      <c r="N5029" s="41">
        <f t="shared" si="554"/>
        <v>0</v>
      </c>
    </row>
    <row r="5030" spans="2:14">
      <c r="B5030" s="1">
        <v>37895</v>
      </c>
      <c r="C5030" s="1">
        <f t="shared" si="553"/>
        <v>37895</v>
      </c>
      <c r="E5030" s="42">
        <f>IF(DAY(B5030)&gt;14,VLOOKUP(DATE(YEAR(C5030),MONTH(C5030)-1,DAY(1)),'מדדים וריביות'!B:C,2,FALSE),VLOOKUP(DATE(YEAR(C5030),MONTH(C5030)-2,DAY(1)),'מדדים וריביות'!B:C,2,FALSE))</f>
        <v>27437998.140689399</v>
      </c>
      <c r="F5030" s="43">
        <f>IF($B$5=1,'ריבית יומית'!D5024,'ריבית יומית'!G5024)</f>
        <v>1.3879981473396974E-4</v>
      </c>
      <c r="G5030" s="43">
        <f t="shared" si="548"/>
        <v>1.3879981473396974E-4</v>
      </c>
      <c r="H5030" s="29">
        <f t="shared" si="549"/>
        <v>1.2451060478601057</v>
      </c>
      <c r="I5030" s="30">
        <f>VLOOKUP(B5029,'מדדים וריביות'!B:C,2)</f>
        <v>27301218.4889412</v>
      </c>
      <c r="K5030" s="39">
        <f t="shared" si="550"/>
        <v>0</v>
      </c>
      <c r="L5030" s="39">
        <f t="shared" si="551"/>
        <v>0</v>
      </c>
      <c r="M5030" s="39">
        <f t="shared" si="552"/>
        <v>0</v>
      </c>
      <c r="N5030" s="41">
        <f t="shared" si="554"/>
        <v>0</v>
      </c>
    </row>
    <row r="5031" spans="2:14">
      <c r="B5031" s="1">
        <v>37896</v>
      </c>
      <c r="C5031" s="1">
        <f t="shared" si="553"/>
        <v>37895</v>
      </c>
      <c r="E5031" s="42">
        <f>IF(DAY(B5031)&gt;14,VLOOKUP(DATE(YEAR(C5031),MONTH(C5031)-1,DAY(1)),'מדדים וריביות'!B:C,2,FALSE),VLOOKUP(DATE(YEAR(C5031),MONTH(C5031)-2,DAY(1)),'מדדים וריביות'!B:C,2,FALSE))</f>
        <v>27437998.140689399</v>
      </c>
      <c r="F5031" s="43">
        <f>IF($B$5=1,'ריבית יומית'!D5025,'ריבית יומית'!G5025)</f>
        <v>1.3879981473396974E-4</v>
      </c>
      <c r="G5031" s="43">
        <f t="shared" si="548"/>
        <v>1.3879981473396974E-4</v>
      </c>
      <c r="H5031" s="29">
        <f t="shared" si="549"/>
        <v>1.2449332513554614</v>
      </c>
      <c r="I5031" s="30">
        <f>VLOOKUP(B5030,'מדדים וריביות'!B:C,2)</f>
        <v>27301218.4889412</v>
      </c>
      <c r="K5031" s="39">
        <f t="shared" si="550"/>
        <v>0</v>
      </c>
      <c r="L5031" s="39">
        <f t="shared" si="551"/>
        <v>0</v>
      </c>
      <c r="M5031" s="39">
        <f t="shared" si="552"/>
        <v>0</v>
      </c>
      <c r="N5031" s="41">
        <f t="shared" si="554"/>
        <v>0</v>
      </c>
    </row>
    <row r="5032" spans="2:14">
      <c r="B5032" s="1">
        <v>37897</v>
      </c>
      <c r="C5032" s="1">
        <f t="shared" si="553"/>
        <v>37895</v>
      </c>
      <c r="E5032" s="42">
        <f>IF(DAY(B5032)&gt;14,VLOOKUP(DATE(YEAR(C5032),MONTH(C5032)-1,DAY(1)),'מדדים וריביות'!B:C,2,FALSE),VLOOKUP(DATE(YEAR(C5032),MONTH(C5032)-2,DAY(1)),'מדדים וריביות'!B:C,2,FALSE))</f>
        <v>27437998.140689399</v>
      </c>
      <c r="F5032" s="43">
        <f>IF($B$5=1,'ריבית יומית'!D5026,'ריבית יומית'!G5026)</f>
        <v>1.3879981473396974E-4</v>
      </c>
      <c r="G5032" s="43">
        <f t="shared" si="548"/>
        <v>1.3879981473396974E-4</v>
      </c>
      <c r="H5032" s="29">
        <f t="shared" si="549"/>
        <v>1.2447604788316113</v>
      </c>
      <c r="I5032" s="30">
        <f>VLOOKUP(B5031,'מדדים וריביות'!B:C,2)</f>
        <v>27301218.4889412</v>
      </c>
      <c r="K5032" s="39">
        <f t="shared" si="550"/>
        <v>0</v>
      </c>
      <c r="L5032" s="39">
        <f t="shared" si="551"/>
        <v>0</v>
      </c>
      <c r="M5032" s="39">
        <f t="shared" si="552"/>
        <v>0</v>
      </c>
      <c r="N5032" s="41">
        <f t="shared" si="554"/>
        <v>0</v>
      </c>
    </row>
    <row r="5033" spans="2:14">
      <c r="B5033" s="1">
        <v>37898</v>
      </c>
      <c r="C5033" s="1">
        <f t="shared" si="553"/>
        <v>37895</v>
      </c>
      <c r="E5033" s="42">
        <f>IF(DAY(B5033)&gt;14,VLOOKUP(DATE(YEAR(C5033),MONTH(C5033)-1,DAY(1)),'מדדים וריביות'!B:C,2,FALSE),VLOOKUP(DATE(YEAR(C5033),MONTH(C5033)-2,DAY(1)),'מדדים וריביות'!B:C,2,FALSE))</f>
        <v>27437998.140689399</v>
      </c>
      <c r="F5033" s="43">
        <f>IF($B$5=1,'ריבית יומית'!D5027,'ריבית יומית'!G5027)</f>
        <v>1.3879981473396974E-4</v>
      </c>
      <c r="G5033" s="43">
        <f t="shared" si="548"/>
        <v>1.3879981473396974E-4</v>
      </c>
      <c r="H5033" s="29">
        <f t="shared" si="549"/>
        <v>1.2445877302852275</v>
      </c>
      <c r="I5033" s="30">
        <f>VLOOKUP(B5032,'מדדים וריביות'!B:C,2)</f>
        <v>27301218.4889412</v>
      </c>
      <c r="K5033" s="39">
        <f t="shared" si="550"/>
        <v>0</v>
      </c>
      <c r="L5033" s="39">
        <f t="shared" si="551"/>
        <v>0</v>
      </c>
      <c r="M5033" s="39">
        <f t="shared" si="552"/>
        <v>0</v>
      </c>
      <c r="N5033" s="41">
        <f t="shared" si="554"/>
        <v>0</v>
      </c>
    </row>
    <row r="5034" spans="2:14">
      <c r="B5034" s="1">
        <v>37899</v>
      </c>
      <c r="C5034" s="1">
        <f t="shared" si="553"/>
        <v>37895</v>
      </c>
      <c r="E5034" s="42">
        <f>IF(DAY(B5034)&gt;14,VLOOKUP(DATE(YEAR(C5034),MONTH(C5034)-1,DAY(1)),'מדדים וריביות'!B:C,2,FALSE),VLOOKUP(DATE(YEAR(C5034),MONTH(C5034)-2,DAY(1)),'מדדים וריביות'!B:C,2,FALSE))</f>
        <v>27437998.140689399</v>
      </c>
      <c r="F5034" s="43">
        <f>IF($B$5=1,'ריבית יומית'!D5028,'ריבית יומית'!G5028)</f>
        <v>1.3879981473396974E-4</v>
      </c>
      <c r="G5034" s="43">
        <f t="shared" si="548"/>
        <v>1.3879981473396974E-4</v>
      </c>
      <c r="H5034" s="29">
        <f t="shared" si="549"/>
        <v>1.2444150057129824</v>
      </c>
      <c r="I5034" s="30">
        <f>VLOOKUP(B5033,'מדדים וריביות'!B:C,2)</f>
        <v>27301218.4889412</v>
      </c>
      <c r="K5034" s="39">
        <f t="shared" si="550"/>
        <v>0</v>
      </c>
      <c r="L5034" s="39">
        <f t="shared" si="551"/>
        <v>0</v>
      </c>
      <c r="M5034" s="39">
        <f t="shared" si="552"/>
        <v>0</v>
      </c>
      <c r="N5034" s="41">
        <f t="shared" si="554"/>
        <v>0</v>
      </c>
    </row>
    <row r="5035" spans="2:14">
      <c r="B5035" s="1">
        <v>37900</v>
      </c>
      <c r="C5035" s="1">
        <f t="shared" si="553"/>
        <v>37895</v>
      </c>
      <c r="E5035" s="42">
        <f>IF(DAY(B5035)&gt;14,VLOOKUP(DATE(YEAR(C5035),MONTH(C5035)-1,DAY(1)),'מדדים וריביות'!B:C,2,FALSE),VLOOKUP(DATE(YEAR(C5035),MONTH(C5035)-2,DAY(1)),'מדדים וריביות'!B:C,2,FALSE))</f>
        <v>27437998.140689399</v>
      </c>
      <c r="F5035" s="43">
        <f>IF($B$5=1,'ריבית יומית'!D5029,'ריבית יומית'!G5029)</f>
        <v>1.3879981473396974E-4</v>
      </c>
      <c r="G5035" s="43">
        <f t="shared" si="548"/>
        <v>1.3879981473396974E-4</v>
      </c>
      <c r="H5035" s="29">
        <f t="shared" si="549"/>
        <v>1.2442423051115488</v>
      </c>
      <c r="I5035" s="30">
        <f>VLOOKUP(B5034,'מדדים וריביות'!B:C,2)</f>
        <v>27301218.4889412</v>
      </c>
      <c r="K5035" s="39">
        <f t="shared" si="550"/>
        <v>0</v>
      </c>
      <c r="L5035" s="39">
        <f t="shared" si="551"/>
        <v>0</v>
      </c>
      <c r="M5035" s="39">
        <f t="shared" si="552"/>
        <v>0</v>
      </c>
      <c r="N5035" s="41">
        <f t="shared" si="554"/>
        <v>0</v>
      </c>
    </row>
    <row r="5036" spans="2:14">
      <c r="B5036" s="1">
        <v>37901</v>
      </c>
      <c r="C5036" s="1">
        <f t="shared" si="553"/>
        <v>37895</v>
      </c>
      <c r="E5036" s="42">
        <f>IF(DAY(B5036)&gt;14,VLOOKUP(DATE(YEAR(C5036),MONTH(C5036)-1,DAY(1)),'מדדים וריביות'!B:C,2,FALSE),VLOOKUP(DATE(YEAR(C5036),MONTH(C5036)-2,DAY(1)),'מדדים וריביות'!B:C,2,FALSE))</f>
        <v>27437998.140689399</v>
      </c>
      <c r="F5036" s="43">
        <f>IF($B$5=1,'ריבית יומית'!D5030,'ריבית יומית'!G5030)</f>
        <v>1.3879981473396974E-4</v>
      </c>
      <c r="G5036" s="43">
        <f t="shared" si="548"/>
        <v>1.3879981473396974E-4</v>
      </c>
      <c r="H5036" s="29">
        <f t="shared" si="549"/>
        <v>1.2440696284775998</v>
      </c>
      <c r="I5036" s="30">
        <f>VLOOKUP(B5035,'מדדים וריביות'!B:C,2)</f>
        <v>27301218.4889412</v>
      </c>
      <c r="K5036" s="39">
        <f t="shared" si="550"/>
        <v>0</v>
      </c>
      <c r="L5036" s="39">
        <f t="shared" si="551"/>
        <v>0</v>
      </c>
      <c r="M5036" s="39">
        <f t="shared" si="552"/>
        <v>0</v>
      </c>
      <c r="N5036" s="41">
        <f t="shared" si="554"/>
        <v>0</v>
      </c>
    </row>
    <row r="5037" spans="2:14">
      <c r="B5037" s="1">
        <v>37902</v>
      </c>
      <c r="C5037" s="1">
        <f t="shared" si="553"/>
        <v>37895</v>
      </c>
      <c r="E5037" s="42">
        <f>IF(DAY(B5037)&gt;14,VLOOKUP(DATE(YEAR(C5037),MONTH(C5037)-1,DAY(1)),'מדדים וריביות'!B:C,2,FALSE),VLOOKUP(DATE(YEAR(C5037),MONTH(C5037)-2,DAY(1)),'מדדים וריביות'!B:C,2,FALSE))</f>
        <v>27437998.140689399</v>
      </c>
      <c r="F5037" s="43">
        <f>IF($B$5=1,'ריבית יומית'!D5031,'ריבית יומית'!G5031)</f>
        <v>1.3879981473396974E-4</v>
      </c>
      <c r="G5037" s="43">
        <f t="shared" si="548"/>
        <v>1.3879981473396974E-4</v>
      </c>
      <c r="H5037" s="29">
        <f t="shared" si="549"/>
        <v>1.2438969758078096</v>
      </c>
      <c r="I5037" s="30">
        <f>VLOOKUP(B5036,'מדדים וריביות'!B:C,2)</f>
        <v>27301218.4889412</v>
      </c>
      <c r="K5037" s="39">
        <f t="shared" si="550"/>
        <v>0</v>
      </c>
      <c r="L5037" s="39">
        <f t="shared" si="551"/>
        <v>0</v>
      </c>
      <c r="M5037" s="39">
        <f t="shared" si="552"/>
        <v>0</v>
      </c>
      <c r="N5037" s="41">
        <f t="shared" si="554"/>
        <v>0</v>
      </c>
    </row>
    <row r="5038" spans="2:14">
      <c r="B5038" s="1">
        <v>37903</v>
      </c>
      <c r="C5038" s="1">
        <f t="shared" si="553"/>
        <v>37895</v>
      </c>
      <c r="E5038" s="42">
        <f>IF(DAY(B5038)&gt;14,VLOOKUP(DATE(YEAR(C5038),MONTH(C5038)-1,DAY(1)),'מדדים וריביות'!B:C,2,FALSE),VLOOKUP(DATE(YEAR(C5038),MONTH(C5038)-2,DAY(1)),'מדדים וריביות'!B:C,2,FALSE))</f>
        <v>27437998.140689399</v>
      </c>
      <c r="F5038" s="43">
        <f>IF($B$5=1,'ריבית יומית'!D5032,'ריבית יומית'!G5032)</f>
        <v>1.3879981473396974E-4</v>
      </c>
      <c r="G5038" s="43">
        <f t="shared" si="548"/>
        <v>1.3879981473396974E-4</v>
      </c>
      <c r="H5038" s="29">
        <f t="shared" si="549"/>
        <v>1.2437243470988522</v>
      </c>
      <c r="I5038" s="30">
        <f>VLOOKUP(B5037,'מדדים וריביות'!B:C,2)</f>
        <v>27301218.4889412</v>
      </c>
      <c r="K5038" s="39">
        <f t="shared" si="550"/>
        <v>0</v>
      </c>
      <c r="L5038" s="39">
        <f t="shared" si="551"/>
        <v>0</v>
      </c>
      <c r="M5038" s="39">
        <f t="shared" si="552"/>
        <v>0</v>
      </c>
      <c r="N5038" s="41">
        <f t="shared" si="554"/>
        <v>0</v>
      </c>
    </row>
    <row r="5039" spans="2:14">
      <c r="B5039" s="1">
        <v>37904</v>
      </c>
      <c r="C5039" s="1">
        <f t="shared" si="553"/>
        <v>37895</v>
      </c>
      <c r="E5039" s="42">
        <f>IF(DAY(B5039)&gt;14,VLOOKUP(DATE(YEAR(C5039),MONTH(C5039)-1,DAY(1)),'מדדים וריביות'!B:C,2,FALSE),VLOOKUP(DATE(YEAR(C5039),MONTH(C5039)-2,DAY(1)),'מדדים וריביות'!B:C,2,FALSE))</f>
        <v>27437998.140689399</v>
      </c>
      <c r="F5039" s="43">
        <f>IF($B$5=1,'ריבית יומית'!D5033,'ריבית יומית'!G5033)</f>
        <v>1.3879981473396974E-4</v>
      </c>
      <c r="G5039" s="43">
        <f t="shared" si="548"/>
        <v>1.3879981473396974E-4</v>
      </c>
      <c r="H5039" s="29">
        <f t="shared" si="549"/>
        <v>1.2435517423474023</v>
      </c>
      <c r="I5039" s="30">
        <f>VLOOKUP(B5038,'מדדים וריביות'!B:C,2)</f>
        <v>27301218.4889412</v>
      </c>
      <c r="K5039" s="39">
        <f t="shared" si="550"/>
        <v>0</v>
      </c>
      <c r="L5039" s="39">
        <f t="shared" si="551"/>
        <v>0</v>
      </c>
      <c r="M5039" s="39">
        <f t="shared" si="552"/>
        <v>0</v>
      </c>
      <c r="N5039" s="41">
        <f t="shared" si="554"/>
        <v>0</v>
      </c>
    </row>
    <row r="5040" spans="2:14">
      <c r="B5040" s="1">
        <v>37905</v>
      </c>
      <c r="C5040" s="1">
        <f t="shared" si="553"/>
        <v>37895</v>
      </c>
      <c r="E5040" s="42">
        <f>IF(DAY(B5040)&gt;14,VLOOKUP(DATE(YEAR(C5040),MONTH(C5040)-1,DAY(1)),'מדדים וריביות'!B:C,2,FALSE),VLOOKUP(DATE(YEAR(C5040),MONTH(C5040)-2,DAY(1)),'מדדים וריביות'!B:C,2,FALSE))</f>
        <v>27437998.140689399</v>
      </c>
      <c r="F5040" s="43">
        <f>IF($B$5=1,'ריבית יומית'!D5034,'ריבית יומית'!G5034)</f>
        <v>1.3879981473396974E-4</v>
      </c>
      <c r="G5040" s="43">
        <f t="shared" si="548"/>
        <v>1.3879981473396974E-4</v>
      </c>
      <c r="H5040" s="29">
        <f t="shared" si="549"/>
        <v>1.2433791615501351</v>
      </c>
      <c r="I5040" s="30">
        <f>VLOOKUP(B5039,'מדדים וריביות'!B:C,2)</f>
        <v>27301218.4889412</v>
      </c>
      <c r="K5040" s="39">
        <f t="shared" si="550"/>
        <v>0</v>
      </c>
      <c r="L5040" s="39">
        <f t="shared" si="551"/>
        <v>0</v>
      </c>
      <c r="M5040" s="39">
        <f t="shared" si="552"/>
        <v>0</v>
      </c>
      <c r="N5040" s="41">
        <f t="shared" si="554"/>
        <v>0</v>
      </c>
    </row>
    <row r="5041" spans="2:14">
      <c r="B5041" s="1">
        <v>37906</v>
      </c>
      <c r="C5041" s="1">
        <f t="shared" si="553"/>
        <v>37895</v>
      </c>
      <c r="E5041" s="42">
        <f>IF(DAY(B5041)&gt;14,VLOOKUP(DATE(YEAR(C5041),MONTH(C5041)-1,DAY(1)),'מדדים וריביות'!B:C,2,FALSE),VLOOKUP(DATE(YEAR(C5041),MONTH(C5041)-2,DAY(1)),'מדדים וריביות'!B:C,2,FALSE))</f>
        <v>27437998.140689399</v>
      </c>
      <c r="F5041" s="43">
        <f>IF($B$5=1,'ריבית יומית'!D5035,'ריבית יומית'!G5035)</f>
        <v>1.3879981473396974E-4</v>
      </c>
      <c r="G5041" s="43">
        <f t="shared" si="548"/>
        <v>1.3879981473396974E-4</v>
      </c>
      <c r="H5041" s="29">
        <f t="shared" si="549"/>
        <v>1.2432066047037262</v>
      </c>
      <c r="I5041" s="30">
        <f>VLOOKUP(B5040,'מדדים וריביות'!B:C,2)</f>
        <v>27301218.4889412</v>
      </c>
      <c r="K5041" s="39">
        <f t="shared" si="550"/>
        <v>0</v>
      </c>
      <c r="L5041" s="39">
        <f t="shared" si="551"/>
        <v>0</v>
      </c>
      <c r="M5041" s="39">
        <f t="shared" si="552"/>
        <v>0</v>
      </c>
      <c r="N5041" s="41">
        <f t="shared" si="554"/>
        <v>0</v>
      </c>
    </row>
    <row r="5042" spans="2:14">
      <c r="B5042" s="1">
        <v>37907</v>
      </c>
      <c r="C5042" s="1">
        <f t="shared" si="553"/>
        <v>37895</v>
      </c>
      <c r="E5042" s="42">
        <f>IF(DAY(B5042)&gt;14,VLOOKUP(DATE(YEAR(C5042),MONTH(C5042)-1,DAY(1)),'מדדים וריביות'!B:C,2,FALSE),VLOOKUP(DATE(YEAR(C5042),MONTH(C5042)-2,DAY(1)),'מדדים וריביות'!B:C,2,FALSE))</f>
        <v>27437998.140689399</v>
      </c>
      <c r="F5042" s="43">
        <f>IF($B$5=1,'ריבית יומית'!D5036,'ריבית יומית'!G5036)</f>
        <v>1.3879981473396974E-4</v>
      </c>
      <c r="G5042" s="43">
        <f t="shared" si="548"/>
        <v>1.3879981473396974E-4</v>
      </c>
      <c r="H5042" s="29">
        <f t="shared" si="549"/>
        <v>1.2430340718048518</v>
      </c>
      <c r="I5042" s="30">
        <f>VLOOKUP(B5041,'מדדים וריביות'!B:C,2)</f>
        <v>27301218.4889412</v>
      </c>
      <c r="K5042" s="39">
        <f t="shared" si="550"/>
        <v>0</v>
      </c>
      <c r="L5042" s="39">
        <f t="shared" si="551"/>
        <v>0</v>
      </c>
      <c r="M5042" s="39">
        <f t="shared" si="552"/>
        <v>0</v>
      </c>
      <c r="N5042" s="41">
        <f t="shared" si="554"/>
        <v>0</v>
      </c>
    </row>
    <row r="5043" spans="2:14">
      <c r="B5043" s="1">
        <v>37908</v>
      </c>
      <c r="C5043" s="1">
        <f t="shared" si="553"/>
        <v>37895</v>
      </c>
      <c r="E5043" s="42">
        <f>IF(DAY(B5043)&gt;14,VLOOKUP(DATE(YEAR(C5043),MONTH(C5043)-1,DAY(1)),'מדדים וריביות'!B:C,2,FALSE),VLOOKUP(DATE(YEAR(C5043),MONTH(C5043)-2,DAY(1)),'מדדים וריביות'!B:C,2,FALSE))</f>
        <v>27437998.140689399</v>
      </c>
      <c r="F5043" s="43">
        <f>IF($B$5=1,'ריבית יומית'!D5037,'ריבית יומית'!G5037)</f>
        <v>1.3879981473396974E-4</v>
      </c>
      <c r="G5043" s="43">
        <f t="shared" si="548"/>
        <v>1.3879981473396974E-4</v>
      </c>
      <c r="H5043" s="29">
        <f t="shared" si="549"/>
        <v>1.2428615628501882</v>
      </c>
      <c r="I5043" s="30">
        <f>VLOOKUP(B5042,'מדדים וריביות'!B:C,2)</f>
        <v>27301218.4889412</v>
      </c>
      <c r="K5043" s="39">
        <f t="shared" si="550"/>
        <v>0</v>
      </c>
      <c r="L5043" s="39">
        <f t="shared" si="551"/>
        <v>0</v>
      </c>
      <c r="M5043" s="39">
        <f t="shared" si="552"/>
        <v>0</v>
      </c>
      <c r="N5043" s="41">
        <f t="shared" si="554"/>
        <v>0</v>
      </c>
    </row>
    <row r="5044" spans="2:14">
      <c r="B5044" s="1">
        <v>37909</v>
      </c>
      <c r="C5044" s="1">
        <f t="shared" si="553"/>
        <v>37895</v>
      </c>
      <c r="E5044" s="42">
        <f>IF(DAY(B5044)&gt;14,VLOOKUP(DATE(YEAR(C5044),MONTH(C5044)-1,DAY(1)),'מדדים וריביות'!B:C,2,FALSE),VLOOKUP(DATE(YEAR(C5044),MONTH(C5044)-2,DAY(1)),'מדדים וריביות'!B:C,2,FALSE))</f>
        <v>27301218.4889412</v>
      </c>
      <c r="F5044" s="43">
        <f>IF($B$5=1,'ריבית יומית'!D5038,'ריבית יומית'!G5038)</f>
        <v>1.3879981473396974E-4</v>
      </c>
      <c r="G5044" s="43">
        <f t="shared" si="548"/>
        <v>1.3879981473396974E-4</v>
      </c>
      <c r="H5044" s="29">
        <f t="shared" si="549"/>
        <v>1.2426890778364126</v>
      </c>
      <c r="I5044" s="30">
        <f>VLOOKUP(B5043,'מדדים וריביות'!B:C,2)</f>
        <v>27301218.4889412</v>
      </c>
      <c r="K5044" s="39">
        <f t="shared" si="550"/>
        <v>0</v>
      </c>
      <c r="L5044" s="39">
        <f t="shared" si="551"/>
        <v>0</v>
      </c>
      <c r="M5044" s="39">
        <f t="shared" si="552"/>
        <v>0</v>
      </c>
      <c r="N5044" s="41">
        <f t="shared" si="554"/>
        <v>0</v>
      </c>
    </row>
    <row r="5045" spans="2:14">
      <c r="B5045" s="1">
        <v>37910</v>
      </c>
      <c r="C5045" s="1">
        <f t="shared" si="553"/>
        <v>37895</v>
      </c>
      <c r="E5045" s="42">
        <f>IF(DAY(B5045)&gt;14,VLOOKUP(DATE(YEAR(C5045),MONTH(C5045)-1,DAY(1)),'מדדים וריביות'!B:C,2,FALSE),VLOOKUP(DATE(YEAR(C5045),MONTH(C5045)-2,DAY(1)),'מדדים וריביות'!B:C,2,FALSE))</f>
        <v>27301218.4889412</v>
      </c>
      <c r="F5045" s="43">
        <f>IF($B$5=1,'ריבית יומית'!D5039,'ריבית יומית'!G5039)</f>
        <v>1.3879981473396974E-4</v>
      </c>
      <c r="G5045" s="43">
        <f t="shared" si="548"/>
        <v>1.3879981473396974E-4</v>
      </c>
      <c r="H5045" s="29">
        <f t="shared" si="549"/>
        <v>1.2425166167602024</v>
      </c>
      <c r="I5045" s="30">
        <f>VLOOKUP(B5044,'מדדים וריביות'!B:C,2)</f>
        <v>27301218.4889412</v>
      </c>
      <c r="K5045" s="39">
        <f t="shared" si="550"/>
        <v>0</v>
      </c>
      <c r="L5045" s="39">
        <f t="shared" si="551"/>
        <v>0</v>
      </c>
      <c r="M5045" s="39">
        <f t="shared" si="552"/>
        <v>0</v>
      </c>
      <c r="N5045" s="41">
        <f t="shared" si="554"/>
        <v>0</v>
      </c>
    </row>
    <row r="5046" spans="2:14">
      <c r="B5046" s="1">
        <v>37911</v>
      </c>
      <c r="C5046" s="1">
        <f t="shared" si="553"/>
        <v>37895</v>
      </c>
      <c r="E5046" s="42">
        <f>IF(DAY(B5046)&gt;14,VLOOKUP(DATE(YEAR(C5046),MONTH(C5046)-1,DAY(1)),'מדדים וריביות'!B:C,2,FALSE),VLOOKUP(DATE(YEAR(C5046),MONTH(C5046)-2,DAY(1)),'מדדים וריביות'!B:C,2,FALSE))</f>
        <v>27301218.4889412</v>
      </c>
      <c r="F5046" s="43">
        <f>IF($B$5=1,'ריבית יומית'!D5040,'ריבית יומית'!G5040)</f>
        <v>1.3879981473396974E-4</v>
      </c>
      <c r="G5046" s="43">
        <f t="shared" si="548"/>
        <v>1.3879981473396974E-4</v>
      </c>
      <c r="H5046" s="29">
        <f t="shared" si="549"/>
        <v>1.2423441796182355</v>
      </c>
      <c r="I5046" s="30">
        <f>VLOOKUP(B5045,'מדדים וריביות'!B:C,2)</f>
        <v>27301218.4889412</v>
      </c>
      <c r="K5046" s="39">
        <f t="shared" si="550"/>
        <v>0</v>
      </c>
      <c r="L5046" s="39">
        <f t="shared" si="551"/>
        <v>0</v>
      </c>
      <c r="M5046" s="39">
        <f t="shared" si="552"/>
        <v>0</v>
      </c>
      <c r="N5046" s="41">
        <f t="shared" si="554"/>
        <v>0</v>
      </c>
    </row>
    <row r="5047" spans="2:14">
      <c r="B5047" s="1">
        <v>37912</v>
      </c>
      <c r="C5047" s="1">
        <f t="shared" si="553"/>
        <v>37895</v>
      </c>
      <c r="E5047" s="42">
        <f>IF(DAY(B5047)&gt;14,VLOOKUP(DATE(YEAR(C5047),MONTH(C5047)-1,DAY(1)),'מדדים וריביות'!B:C,2,FALSE),VLOOKUP(DATE(YEAR(C5047),MONTH(C5047)-2,DAY(1)),'מדדים וריביות'!B:C,2,FALSE))</f>
        <v>27301218.4889412</v>
      </c>
      <c r="F5047" s="43">
        <f>IF($B$5=1,'ריבית יומית'!D5041,'ריבית יומית'!G5041)</f>
        <v>1.3879981473396974E-4</v>
      </c>
      <c r="G5047" s="43">
        <f t="shared" si="548"/>
        <v>1.3879981473396974E-4</v>
      </c>
      <c r="H5047" s="29">
        <f t="shared" si="549"/>
        <v>1.2421717664071905</v>
      </c>
      <c r="I5047" s="30">
        <f>VLOOKUP(B5046,'מדדים וריביות'!B:C,2)</f>
        <v>27301218.4889412</v>
      </c>
      <c r="K5047" s="39">
        <f t="shared" si="550"/>
        <v>0</v>
      </c>
      <c r="L5047" s="39">
        <f t="shared" si="551"/>
        <v>0</v>
      </c>
      <c r="M5047" s="39">
        <f t="shared" si="552"/>
        <v>0</v>
      </c>
      <c r="N5047" s="41">
        <f t="shared" si="554"/>
        <v>0</v>
      </c>
    </row>
    <row r="5048" spans="2:14">
      <c r="B5048" s="1">
        <v>37913</v>
      </c>
      <c r="C5048" s="1">
        <f t="shared" si="553"/>
        <v>37895</v>
      </c>
      <c r="E5048" s="42">
        <f>IF(DAY(B5048)&gt;14,VLOOKUP(DATE(YEAR(C5048),MONTH(C5048)-1,DAY(1)),'מדדים וריביות'!B:C,2,FALSE),VLOOKUP(DATE(YEAR(C5048),MONTH(C5048)-2,DAY(1)),'מדדים וריביות'!B:C,2,FALSE))</f>
        <v>27301218.4889412</v>
      </c>
      <c r="F5048" s="43">
        <f>IF($B$5=1,'ריבית יומית'!D5042,'ריבית יומית'!G5042)</f>
        <v>1.3879981473396974E-4</v>
      </c>
      <c r="G5048" s="43">
        <f t="shared" si="548"/>
        <v>1.3879981473396974E-4</v>
      </c>
      <c r="H5048" s="29">
        <f t="shared" si="549"/>
        <v>1.2419993771237461</v>
      </c>
      <c r="I5048" s="30">
        <f>VLOOKUP(B5047,'מדדים וריביות'!B:C,2)</f>
        <v>27301218.4889412</v>
      </c>
      <c r="K5048" s="39">
        <f t="shared" si="550"/>
        <v>0</v>
      </c>
      <c r="L5048" s="39">
        <f t="shared" si="551"/>
        <v>0</v>
      </c>
      <c r="M5048" s="39">
        <f t="shared" si="552"/>
        <v>0</v>
      </c>
      <c r="N5048" s="41">
        <f t="shared" si="554"/>
        <v>0</v>
      </c>
    </row>
    <row r="5049" spans="2:14">
      <c r="B5049" s="1">
        <v>37914</v>
      </c>
      <c r="C5049" s="1">
        <f t="shared" si="553"/>
        <v>37895</v>
      </c>
      <c r="E5049" s="42">
        <f>IF(DAY(B5049)&gt;14,VLOOKUP(DATE(YEAR(C5049),MONTH(C5049)-1,DAY(1)),'מדדים וריביות'!B:C,2,FALSE),VLOOKUP(DATE(YEAR(C5049),MONTH(C5049)-2,DAY(1)),'מדדים וריביות'!B:C,2,FALSE))</f>
        <v>27301218.4889412</v>
      </c>
      <c r="F5049" s="43">
        <f>IF($B$5=1,'ריבית יומית'!D5043,'ריבית יומית'!G5043)</f>
        <v>1.3879981473396974E-4</v>
      </c>
      <c r="G5049" s="43">
        <f t="shared" si="548"/>
        <v>1.3879981473396974E-4</v>
      </c>
      <c r="H5049" s="29">
        <f t="shared" si="549"/>
        <v>1.2418270117645815</v>
      </c>
      <c r="I5049" s="30">
        <f>VLOOKUP(B5048,'מדדים וריביות'!B:C,2)</f>
        <v>27301218.4889412</v>
      </c>
      <c r="K5049" s="39">
        <f t="shared" si="550"/>
        <v>0</v>
      </c>
      <c r="L5049" s="39">
        <f t="shared" si="551"/>
        <v>0</v>
      </c>
      <c r="M5049" s="39">
        <f t="shared" si="552"/>
        <v>0</v>
      </c>
      <c r="N5049" s="41">
        <f t="shared" si="554"/>
        <v>0</v>
      </c>
    </row>
    <row r="5050" spans="2:14">
      <c r="B5050" s="1">
        <v>37915</v>
      </c>
      <c r="C5050" s="1">
        <f t="shared" si="553"/>
        <v>37895</v>
      </c>
      <c r="E5050" s="42">
        <f>IF(DAY(B5050)&gt;14,VLOOKUP(DATE(YEAR(C5050),MONTH(C5050)-1,DAY(1)),'מדדים וריביות'!B:C,2,FALSE),VLOOKUP(DATE(YEAR(C5050),MONTH(C5050)-2,DAY(1)),'מדדים וריביות'!B:C,2,FALSE))</f>
        <v>27301218.4889412</v>
      </c>
      <c r="F5050" s="43">
        <f>IF($B$5=1,'ריבית יומית'!D5044,'ריבית יומית'!G5044)</f>
        <v>1.3879981473396974E-4</v>
      </c>
      <c r="G5050" s="43">
        <f t="shared" si="548"/>
        <v>1.3879981473396974E-4</v>
      </c>
      <c r="H5050" s="29">
        <f t="shared" si="549"/>
        <v>1.2416546703263767</v>
      </c>
      <c r="I5050" s="30">
        <f>VLOOKUP(B5049,'מדדים וריביות'!B:C,2)</f>
        <v>27301218.4889412</v>
      </c>
      <c r="K5050" s="39">
        <f t="shared" si="550"/>
        <v>0</v>
      </c>
      <c r="L5050" s="39">
        <f t="shared" si="551"/>
        <v>0</v>
      </c>
      <c r="M5050" s="39">
        <f t="shared" si="552"/>
        <v>0</v>
      </c>
      <c r="N5050" s="41">
        <f t="shared" si="554"/>
        <v>0</v>
      </c>
    </row>
    <row r="5051" spans="2:14">
      <c r="B5051" s="1">
        <v>37916</v>
      </c>
      <c r="C5051" s="1">
        <f t="shared" si="553"/>
        <v>37895</v>
      </c>
      <c r="E5051" s="42">
        <f>IF(DAY(B5051)&gt;14,VLOOKUP(DATE(YEAR(C5051),MONTH(C5051)-1,DAY(1)),'מדדים וריביות'!B:C,2,FALSE),VLOOKUP(DATE(YEAR(C5051),MONTH(C5051)-2,DAY(1)),'מדדים וריביות'!B:C,2,FALSE))</f>
        <v>27301218.4889412</v>
      </c>
      <c r="F5051" s="43">
        <f>IF($B$5=1,'ריבית יומית'!D5045,'ריבית יומית'!G5045)</f>
        <v>1.3879981473396974E-4</v>
      </c>
      <c r="G5051" s="43">
        <f t="shared" si="548"/>
        <v>1.3879981473396974E-4</v>
      </c>
      <c r="H5051" s="29">
        <f t="shared" si="549"/>
        <v>1.2414823528058117</v>
      </c>
      <c r="I5051" s="30">
        <f>VLOOKUP(B5050,'מדדים וריביות'!B:C,2)</f>
        <v>27301218.4889412</v>
      </c>
      <c r="K5051" s="39">
        <f t="shared" si="550"/>
        <v>0</v>
      </c>
      <c r="L5051" s="39">
        <f t="shared" si="551"/>
        <v>0</v>
      </c>
      <c r="M5051" s="39">
        <f t="shared" si="552"/>
        <v>0</v>
      </c>
      <c r="N5051" s="41">
        <f t="shared" si="554"/>
        <v>0</v>
      </c>
    </row>
    <row r="5052" spans="2:14">
      <c r="B5052" s="1">
        <v>37917</v>
      </c>
      <c r="C5052" s="1">
        <f t="shared" si="553"/>
        <v>37895</v>
      </c>
      <c r="E5052" s="42">
        <f>IF(DAY(B5052)&gt;14,VLOOKUP(DATE(YEAR(C5052),MONTH(C5052)-1,DAY(1)),'מדדים וריביות'!B:C,2,FALSE),VLOOKUP(DATE(YEAR(C5052),MONTH(C5052)-2,DAY(1)),'מדדים וריביות'!B:C,2,FALSE))</f>
        <v>27301218.4889412</v>
      </c>
      <c r="F5052" s="43">
        <f>IF($B$5=1,'ריבית יומית'!D5046,'ריבית יומית'!G5046)</f>
        <v>1.3879981473396974E-4</v>
      </c>
      <c r="G5052" s="43">
        <f t="shared" si="548"/>
        <v>1.3879981473396974E-4</v>
      </c>
      <c r="H5052" s="29">
        <f t="shared" si="549"/>
        <v>1.2413100591995674</v>
      </c>
      <c r="I5052" s="30">
        <f>VLOOKUP(B5051,'מדדים וריביות'!B:C,2)</f>
        <v>27301218.4889412</v>
      </c>
      <c r="K5052" s="39">
        <f t="shared" si="550"/>
        <v>0</v>
      </c>
      <c r="L5052" s="39">
        <f t="shared" si="551"/>
        <v>0</v>
      </c>
      <c r="M5052" s="39">
        <f t="shared" si="552"/>
        <v>0</v>
      </c>
      <c r="N5052" s="41">
        <f t="shared" si="554"/>
        <v>0</v>
      </c>
    </row>
    <row r="5053" spans="2:14">
      <c r="B5053" s="1">
        <v>37918</v>
      </c>
      <c r="C5053" s="1">
        <f t="shared" si="553"/>
        <v>37895</v>
      </c>
      <c r="E5053" s="42">
        <f>IF(DAY(B5053)&gt;14,VLOOKUP(DATE(YEAR(C5053),MONTH(C5053)-1,DAY(1)),'מדדים וריביות'!B:C,2,FALSE),VLOOKUP(DATE(YEAR(C5053),MONTH(C5053)-2,DAY(1)),'מדדים וריביות'!B:C,2,FALSE))</f>
        <v>27301218.4889412</v>
      </c>
      <c r="F5053" s="43">
        <f>IF($B$5=1,'ריבית יומית'!D5047,'ריבית יומית'!G5047)</f>
        <v>1.3879981473396974E-4</v>
      </c>
      <c r="G5053" s="43">
        <f t="shared" si="548"/>
        <v>1.3879981473396974E-4</v>
      </c>
      <c r="H5053" s="29">
        <f t="shared" si="549"/>
        <v>1.241137789504325</v>
      </c>
      <c r="I5053" s="30">
        <f>VLOOKUP(B5052,'מדדים וריביות'!B:C,2)</f>
        <v>27301218.4889412</v>
      </c>
      <c r="K5053" s="39">
        <f t="shared" si="550"/>
        <v>0</v>
      </c>
      <c r="L5053" s="39">
        <f t="shared" si="551"/>
        <v>0</v>
      </c>
      <c r="M5053" s="39">
        <f t="shared" si="552"/>
        <v>0</v>
      </c>
      <c r="N5053" s="41">
        <f t="shared" si="554"/>
        <v>0</v>
      </c>
    </row>
    <row r="5054" spans="2:14">
      <c r="B5054" s="1">
        <v>37919</v>
      </c>
      <c r="C5054" s="1">
        <f t="shared" si="553"/>
        <v>37895</v>
      </c>
      <c r="E5054" s="42">
        <f>IF(DAY(B5054)&gt;14,VLOOKUP(DATE(YEAR(C5054),MONTH(C5054)-1,DAY(1)),'מדדים וריביות'!B:C,2,FALSE),VLOOKUP(DATE(YEAR(C5054),MONTH(C5054)-2,DAY(1)),'מדדים וריביות'!B:C,2,FALSE))</f>
        <v>27301218.4889412</v>
      </c>
      <c r="F5054" s="43">
        <f>IF($B$5=1,'ריבית יומית'!D5048,'ריבית יומית'!G5048)</f>
        <v>1.3879981473396974E-4</v>
      </c>
      <c r="G5054" s="43">
        <f t="shared" si="548"/>
        <v>1.3879981473396974E-4</v>
      </c>
      <c r="H5054" s="29">
        <f t="shared" si="549"/>
        <v>1.2409655437167659</v>
      </c>
      <c r="I5054" s="30">
        <f>VLOOKUP(B5053,'מדדים וריביות'!B:C,2)</f>
        <v>27301218.4889412</v>
      </c>
      <c r="K5054" s="39">
        <f t="shared" si="550"/>
        <v>0</v>
      </c>
      <c r="L5054" s="39">
        <f t="shared" si="551"/>
        <v>0</v>
      </c>
      <c r="M5054" s="39">
        <f t="shared" si="552"/>
        <v>0</v>
      </c>
      <c r="N5054" s="41">
        <f t="shared" si="554"/>
        <v>0</v>
      </c>
    </row>
    <row r="5055" spans="2:14">
      <c r="B5055" s="1">
        <v>37920</v>
      </c>
      <c r="C5055" s="1">
        <f t="shared" si="553"/>
        <v>37895</v>
      </c>
      <c r="E5055" s="42">
        <f>IF(DAY(B5055)&gt;14,VLOOKUP(DATE(YEAR(C5055),MONTH(C5055)-1,DAY(1)),'מדדים וריביות'!B:C,2,FALSE),VLOOKUP(DATE(YEAR(C5055),MONTH(C5055)-2,DAY(1)),'מדדים וריביות'!B:C,2,FALSE))</f>
        <v>27301218.4889412</v>
      </c>
      <c r="F5055" s="43">
        <f>IF($B$5=1,'ריבית יומית'!D5049,'ריבית יומית'!G5049)</f>
        <v>1.3879981473396974E-4</v>
      </c>
      <c r="G5055" s="43">
        <f t="shared" si="548"/>
        <v>1.3879981473396974E-4</v>
      </c>
      <c r="H5055" s="29">
        <f t="shared" si="549"/>
        <v>1.2407933218335723</v>
      </c>
      <c r="I5055" s="30">
        <f>VLOOKUP(B5054,'מדדים וריביות'!B:C,2)</f>
        <v>27301218.4889412</v>
      </c>
      <c r="K5055" s="39">
        <f t="shared" si="550"/>
        <v>0</v>
      </c>
      <c r="L5055" s="39">
        <f t="shared" si="551"/>
        <v>0</v>
      </c>
      <c r="M5055" s="39">
        <f t="shared" si="552"/>
        <v>0</v>
      </c>
      <c r="N5055" s="41">
        <f t="shared" si="554"/>
        <v>0</v>
      </c>
    </row>
    <row r="5056" spans="2:14">
      <c r="B5056" s="1">
        <v>37921</v>
      </c>
      <c r="C5056" s="1">
        <f t="shared" si="553"/>
        <v>37895</v>
      </c>
      <c r="E5056" s="42">
        <f>IF(DAY(B5056)&gt;14,VLOOKUP(DATE(YEAR(C5056),MONTH(C5056)-1,DAY(1)),'מדדים וריביות'!B:C,2,FALSE),VLOOKUP(DATE(YEAR(C5056),MONTH(C5056)-2,DAY(1)),'מדדים וריביות'!B:C,2,FALSE))</f>
        <v>27301218.4889412</v>
      </c>
      <c r="F5056" s="43">
        <f>IF($B$5=1,'ריבית יומית'!D5050,'ריבית יומית'!G5050)</f>
        <v>1.3879981473396974E-4</v>
      </c>
      <c r="G5056" s="43">
        <f t="shared" si="548"/>
        <v>1.3879981473396974E-4</v>
      </c>
      <c r="H5056" s="29">
        <f t="shared" si="549"/>
        <v>1.2406211238514266</v>
      </c>
      <c r="I5056" s="30">
        <f>VLOOKUP(B5055,'מדדים וריביות'!B:C,2)</f>
        <v>27301218.4889412</v>
      </c>
      <c r="K5056" s="39">
        <f t="shared" si="550"/>
        <v>0</v>
      </c>
      <c r="L5056" s="39">
        <f t="shared" si="551"/>
        <v>0</v>
      </c>
      <c r="M5056" s="39">
        <f t="shared" si="552"/>
        <v>0</v>
      </c>
      <c r="N5056" s="41">
        <f t="shared" si="554"/>
        <v>0</v>
      </c>
    </row>
    <row r="5057" spans="2:14">
      <c r="B5057" s="1">
        <v>37922</v>
      </c>
      <c r="C5057" s="1">
        <f t="shared" si="553"/>
        <v>37895</v>
      </c>
      <c r="E5057" s="42">
        <f>IF(DAY(B5057)&gt;14,VLOOKUP(DATE(YEAR(C5057),MONTH(C5057)-1,DAY(1)),'מדדים וריביות'!B:C,2,FALSE),VLOOKUP(DATE(YEAR(C5057),MONTH(C5057)-2,DAY(1)),'מדדים וריביות'!B:C,2,FALSE))</f>
        <v>27301218.4889412</v>
      </c>
      <c r="F5057" s="43">
        <f>IF($B$5=1,'ריבית יומית'!D5051,'ריבית יומית'!G5051)</f>
        <v>1.3879981473396974E-4</v>
      </c>
      <c r="G5057" s="43">
        <f t="shared" si="548"/>
        <v>1.3879981473396974E-4</v>
      </c>
      <c r="H5057" s="29">
        <f t="shared" si="549"/>
        <v>1.2404489497670121</v>
      </c>
      <c r="I5057" s="30">
        <f>VLOOKUP(B5056,'מדדים וריביות'!B:C,2)</f>
        <v>27301218.4889412</v>
      </c>
      <c r="K5057" s="39">
        <f t="shared" si="550"/>
        <v>0</v>
      </c>
      <c r="L5057" s="39">
        <f t="shared" si="551"/>
        <v>0</v>
      </c>
      <c r="M5057" s="39">
        <f t="shared" si="552"/>
        <v>0</v>
      </c>
      <c r="N5057" s="41">
        <f t="shared" si="554"/>
        <v>0</v>
      </c>
    </row>
    <row r="5058" spans="2:14">
      <c r="B5058" s="1">
        <v>37923</v>
      </c>
      <c r="C5058" s="1">
        <f t="shared" si="553"/>
        <v>37895</v>
      </c>
      <c r="E5058" s="42">
        <f>IF(DAY(B5058)&gt;14,VLOOKUP(DATE(YEAR(C5058),MONTH(C5058)-1,DAY(1)),'מדדים וריביות'!B:C,2,FALSE),VLOOKUP(DATE(YEAR(C5058),MONTH(C5058)-2,DAY(1)),'מדדים וריביות'!B:C,2,FALSE))</f>
        <v>27301218.4889412</v>
      </c>
      <c r="F5058" s="43">
        <f>IF($B$5=1,'ריבית יומית'!D5052,'ריבית יומית'!G5052)</f>
        <v>1.3879981473396974E-4</v>
      </c>
      <c r="G5058" s="43">
        <f t="shared" si="548"/>
        <v>1.3879981473396974E-4</v>
      </c>
      <c r="H5058" s="29">
        <f t="shared" si="549"/>
        <v>1.2402767995770121</v>
      </c>
      <c r="I5058" s="30">
        <f>VLOOKUP(B5057,'מדדים וריביות'!B:C,2)</f>
        <v>27301218.4889412</v>
      </c>
      <c r="K5058" s="39">
        <f t="shared" si="550"/>
        <v>0</v>
      </c>
      <c r="L5058" s="39">
        <f t="shared" si="551"/>
        <v>0</v>
      </c>
      <c r="M5058" s="39">
        <f t="shared" si="552"/>
        <v>0</v>
      </c>
      <c r="N5058" s="41">
        <f t="shared" si="554"/>
        <v>0</v>
      </c>
    </row>
    <row r="5059" spans="2:14">
      <c r="B5059" s="1">
        <v>37924</v>
      </c>
      <c r="C5059" s="1">
        <f t="shared" si="553"/>
        <v>37895</v>
      </c>
      <c r="E5059" s="42">
        <f>IF(DAY(B5059)&gt;14,VLOOKUP(DATE(YEAR(C5059),MONTH(C5059)-1,DAY(1)),'מדדים וריביות'!B:C,2,FALSE),VLOOKUP(DATE(YEAR(C5059),MONTH(C5059)-2,DAY(1)),'מדדים וריביות'!B:C,2,FALSE))</f>
        <v>27301218.4889412</v>
      </c>
      <c r="F5059" s="43">
        <f>IF($B$5=1,'ריבית יומית'!D5053,'ריבית יומית'!G5053)</f>
        <v>1.3879981473396974E-4</v>
      </c>
      <c r="G5059" s="43">
        <f t="shared" si="548"/>
        <v>1.3879981473396974E-4</v>
      </c>
      <c r="H5059" s="29">
        <f t="shared" si="549"/>
        <v>1.2401046732781102</v>
      </c>
      <c r="I5059" s="30">
        <f>VLOOKUP(B5058,'מדדים וריביות'!B:C,2)</f>
        <v>27301218.4889412</v>
      </c>
      <c r="K5059" s="39">
        <f t="shared" si="550"/>
        <v>0</v>
      </c>
      <c r="L5059" s="39">
        <f t="shared" si="551"/>
        <v>0</v>
      </c>
      <c r="M5059" s="39">
        <f t="shared" si="552"/>
        <v>0</v>
      </c>
      <c r="N5059" s="41">
        <f t="shared" si="554"/>
        <v>0</v>
      </c>
    </row>
    <row r="5060" spans="2:14">
      <c r="B5060" s="1">
        <v>37925</v>
      </c>
      <c r="C5060" s="1">
        <f t="shared" si="553"/>
        <v>37895</v>
      </c>
      <c r="E5060" s="42">
        <f>IF(DAY(B5060)&gt;14,VLOOKUP(DATE(YEAR(C5060),MONTH(C5060)-1,DAY(1)),'מדדים וריביות'!B:C,2,FALSE),VLOOKUP(DATE(YEAR(C5060),MONTH(C5060)-2,DAY(1)),'מדדים וריביות'!B:C,2,FALSE))</f>
        <v>27301218.4889412</v>
      </c>
      <c r="F5060" s="43">
        <f>IF($B$5=1,'ריבית יומית'!D5054,'ריבית יומית'!G5054)</f>
        <v>1.3879981473396974E-4</v>
      </c>
      <c r="G5060" s="43">
        <f t="shared" si="548"/>
        <v>1.3879981473396974E-4</v>
      </c>
      <c r="H5060" s="29">
        <f t="shared" si="549"/>
        <v>1.2399325708669913</v>
      </c>
      <c r="I5060" s="30">
        <f>VLOOKUP(B5059,'מדדים וריביות'!B:C,2)</f>
        <v>27301218.4889412</v>
      </c>
      <c r="K5060" s="39">
        <f t="shared" si="550"/>
        <v>0</v>
      </c>
      <c r="L5060" s="39">
        <f t="shared" si="551"/>
        <v>0</v>
      </c>
      <c r="M5060" s="39">
        <f t="shared" si="552"/>
        <v>0</v>
      </c>
      <c r="N5060" s="41">
        <f t="shared" si="554"/>
        <v>0</v>
      </c>
    </row>
    <row r="5061" spans="2:14">
      <c r="B5061" s="1">
        <v>37926</v>
      </c>
      <c r="C5061" s="1">
        <f t="shared" si="553"/>
        <v>37926</v>
      </c>
      <c r="E5061" s="42">
        <f>IF(DAY(B5061)&gt;14,VLOOKUP(DATE(YEAR(C5061),MONTH(C5061)-1,DAY(1)),'מדדים וריביות'!B:C,2,FALSE),VLOOKUP(DATE(YEAR(C5061),MONTH(C5061)-2,DAY(1)),'מדדים וריביות'!B:C,2,FALSE))</f>
        <v>27301218.4889412</v>
      </c>
      <c r="F5061" s="43">
        <f>IF($B$5=1,'ריבית יומית'!D5055,'ריבית יומית'!G5055)</f>
        <v>1.3879981473396974E-4</v>
      </c>
      <c r="G5061" s="43">
        <f t="shared" si="548"/>
        <v>1.3879981473396974E-4</v>
      </c>
      <c r="H5061" s="29">
        <f t="shared" si="549"/>
        <v>1.23976049234034</v>
      </c>
      <c r="I5061" s="30">
        <f>VLOOKUP(B5060,'מדדים וריביות'!B:C,2)</f>
        <v>27301218.4889412</v>
      </c>
      <c r="K5061" s="39">
        <f t="shared" si="550"/>
        <v>0</v>
      </c>
      <c r="L5061" s="39">
        <f t="shared" si="551"/>
        <v>0</v>
      </c>
      <c r="M5061" s="39">
        <f t="shared" si="552"/>
        <v>0</v>
      </c>
      <c r="N5061" s="41">
        <f t="shared" si="554"/>
        <v>0</v>
      </c>
    </row>
    <row r="5062" spans="2:14">
      <c r="B5062" s="1">
        <v>37927</v>
      </c>
      <c r="C5062" s="1">
        <f t="shared" si="553"/>
        <v>37926</v>
      </c>
      <c r="E5062" s="42">
        <f>IF(DAY(B5062)&gt;14,VLOOKUP(DATE(YEAR(C5062),MONTH(C5062)-1,DAY(1)),'מדדים וריביות'!B:C,2,FALSE),VLOOKUP(DATE(YEAR(C5062),MONTH(C5062)-2,DAY(1)),'מדדים וריביות'!B:C,2,FALSE))</f>
        <v>27301218.4889412</v>
      </c>
      <c r="F5062" s="43">
        <f>IF($B$5=1,'ריבית יומית'!D5056,'ריבית יומית'!G5056)</f>
        <v>1.3879981473396974E-4</v>
      </c>
      <c r="G5062" s="43">
        <f t="shared" si="548"/>
        <v>1.3879981473396974E-4</v>
      </c>
      <c r="H5062" s="29">
        <f t="shared" si="549"/>
        <v>1.2395884376948416</v>
      </c>
      <c r="I5062" s="30">
        <f>VLOOKUP(B5061,'מדדים וריביות'!B:C,2)</f>
        <v>27246506.628242001</v>
      </c>
      <c r="K5062" s="39">
        <f t="shared" si="550"/>
        <v>0</v>
      </c>
      <c r="L5062" s="39">
        <f t="shared" si="551"/>
        <v>0</v>
      </c>
      <c r="M5062" s="39">
        <f t="shared" si="552"/>
        <v>0</v>
      </c>
      <c r="N5062" s="41">
        <f t="shared" si="554"/>
        <v>0</v>
      </c>
    </row>
    <row r="5063" spans="2:14">
      <c r="B5063" s="1">
        <v>37928</v>
      </c>
      <c r="C5063" s="1">
        <f t="shared" si="553"/>
        <v>37926</v>
      </c>
      <c r="E5063" s="42">
        <f>IF(DAY(B5063)&gt;14,VLOOKUP(DATE(YEAR(C5063),MONTH(C5063)-1,DAY(1)),'מדדים וריביות'!B:C,2,FALSE),VLOOKUP(DATE(YEAR(C5063),MONTH(C5063)-2,DAY(1)),'מדדים וריביות'!B:C,2,FALSE))</f>
        <v>27301218.4889412</v>
      </c>
      <c r="F5063" s="43">
        <f>IF($B$5=1,'ריבית יומית'!D5057,'ריבית יומית'!G5057)</f>
        <v>1.3879981473396974E-4</v>
      </c>
      <c r="G5063" s="43">
        <f t="shared" si="548"/>
        <v>1.3879981473396974E-4</v>
      </c>
      <c r="H5063" s="29">
        <f t="shared" si="549"/>
        <v>1.2394164069271818</v>
      </c>
      <c r="I5063" s="30">
        <f>VLOOKUP(B5062,'מדדים וריביות'!B:C,2)</f>
        <v>27246506.628242001</v>
      </c>
      <c r="K5063" s="39">
        <f t="shared" si="550"/>
        <v>0</v>
      </c>
      <c r="L5063" s="39">
        <f t="shared" si="551"/>
        <v>0</v>
      </c>
      <c r="M5063" s="39">
        <f t="shared" si="552"/>
        <v>0</v>
      </c>
      <c r="N5063" s="41">
        <f t="shared" si="554"/>
        <v>0</v>
      </c>
    </row>
    <row r="5064" spans="2:14">
      <c r="B5064" s="1">
        <v>37929</v>
      </c>
      <c r="C5064" s="1">
        <f t="shared" si="553"/>
        <v>37926</v>
      </c>
      <c r="E5064" s="42">
        <f>IF(DAY(B5064)&gt;14,VLOOKUP(DATE(YEAR(C5064),MONTH(C5064)-1,DAY(1)),'מדדים וריביות'!B:C,2,FALSE),VLOOKUP(DATE(YEAR(C5064),MONTH(C5064)-2,DAY(1)),'מדדים וריביות'!B:C,2,FALSE))</f>
        <v>27301218.4889412</v>
      </c>
      <c r="F5064" s="43">
        <f>IF($B$5=1,'ריבית יומית'!D5058,'ריבית יומית'!G5058)</f>
        <v>1.3879981473396974E-4</v>
      </c>
      <c r="G5064" s="43">
        <f t="shared" si="548"/>
        <v>1.3879981473396974E-4</v>
      </c>
      <c r="H5064" s="29">
        <f t="shared" si="549"/>
        <v>1.239244400034047</v>
      </c>
      <c r="I5064" s="30">
        <f>VLOOKUP(B5063,'מדדים וריביות'!B:C,2)</f>
        <v>27246506.628242001</v>
      </c>
      <c r="K5064" s="39">
        <f t="shared" si="550"/>
        <v>0</v>
      </c>
      <c r="L5064" s="39">
        <f t="shared" si="551"/>
        <v>0</v>
      </c>
      <c r="M5064" s="39">
        <f t="shared" si="552"/>
        <v>0</v>
      </c>
      <c r="N5064" s="41">
        <f t="shared" si="554"/>
        <v>0</v>
      </c>
    </row>
    <row r="5065" spans="2:14">
      <c r="B5065" s="1">
        <v>37930</v>
      </c>
      <c r="C5065" s="1">
        <f t="shared" si="553"/>
        <v>37926</v>
      </c>
      <c r="E5065" s="42">
        <f>IF(DAY(B5065)&gt;14,VLOOKUP(DATE(YEAR(C5065),MONTH(C5065)-1,DAY(1)),'מדדים וריביות'!B:C,2,FALSE),VLOOKUP(DATE(YEAR(C5065),MONTH(C5065)-2,DAY(1)),'מדדים וריביות'!B:C,2,FALSE))</f>
        <v>27301218.4889412</v>
      </c>
      <c r="F5065" s="43">
        <f>IF($B$5=1,'ריבית יומית'!D5059,'ריבית יומית'!G5059)</f>
        <v>1.3879981473396974E-4</v>
      </c>
      <c r="G5065" s="43">
        <f t="shared" ref="G5065:G5128" si="555">IF(B5065&gt;$B$2,0,F5065)</f>
        <v>1.3879981473396974E-4</v>
      </c>
      <c r="H5065" s="29">
        <f t="shared" ref="H5065:H5128" si="556">H5066*(1+G5065)</f>
        <v>1.2390724170121237</v>
      </c>
      <c r="I5065" s="30">
        <f>VLOOKUP(B5064,'מדדים וריביות'!B:C,2)</f>
        <v>27246506.628242001</v>
      </c>
      <c r="K5065" s="39">
        <f t="shared" ref="K5065:K5128" si="557">$B$4/E5065*D5065-D5065</f>
        <v>0</v>
      </c>
      <c r="L5065" s="39">
        <f t="shared" ref="L5065:L5128" si="558">H5066*D5065-D5065</f>
        <v>0</v>
      </c>
      <c r="M5065" s="39">
        <f t="shared" ref="M5065:M5128" si="559">$B$4/E5065*L5065-L5065</f>
        <v>0</v>
      </c>
      <c r="N5065" s="41">
        <f t="shared" si="554"/>
        <v>0</v>
      </c>
    </row>
    <row r="5066" spans="2:14">
      <c r="B5066" s="1">
        <v>37931</v>
      </c>
      <c r="C5066" s="1">
        <f t="shared" ref="C5066:C5129" si="560">DATE(YEAR(B5066),MONTH(B5066),DAY(1))</f>
        <v>37926</v>
      </c>
      <c r="E5066" s="42">
        <f>IF(DAY(B5066)&gt;14,VLOOKUP(DATE(YEAR(C5066),MONTH(C5066)-1,DAY(1)),'מדדים וריביות'!B:C,2,FALSE),VLOOKUP(DATE(YEAR(C5066),MONTH(C5066)-2,DAY(1)),'מדדים וריביות'!B:C,2,FALSE))</f>
        <v>27301218.4889412</v>
      </c>
      <c r="F5066" s="43">
        <f>IF($B$5=1,'ריבית יומית'!D5060,'ריבית יומית'!G5060)</f>
        <v>1.3879981473396974E-4</v>
      </c>
      <c r="G5066" s="43">
        <f t="shared" si="555"/>
        <v>1.3879981473396974E-4</v>
      </c>
      <c r="H5066" s="29">
        <f t="shared" si="556"/>
        <v>1.2389004578580991</v>
      </c>
      <c r="I5066" s="30">
        <f>VLOOKUP(B5065,'מדדים וריביות'!B:C,2)</f>
        <v>27246506.628242001</v>
      </c>
      <c r="K5066" s="39">
        <f t="shared" si="557"/>
        <v>0</v>
      </c>
      <c r="L5066" s="39">
        <f t="shared" si="558"/>
        <v>0</v>
      </c>
      <c r="M5066" s="39">
        <f t="shared" si="559"/>
        <v>0</v>
      </c>
      <c r="N5066" s="41">
        <f t="shared" ref="N5066:N5129" si="561">SUM(K5066:M5066)</f>
        <v>0</v>
      </c>
    </row>
    <row r="5067" spans="2:14">
      <c r="B5067" s="1">
        <v>37932</v>
      </c>
      <c r="C5067" s="1">
        <f t="shared" si="560"/>
        <v>37926</v>
      </c>
      <c r="E5067" s="42">
        <f>IF(DAY(B5067)&gt;14,VLOOKUP(DATE(YEAR(C5067),MONTH(C5067)-1,DAY(1)),'מדדים וריביות'!B:C,2,FALSE),VLOOKUP(DATE(YEAR(C5067),MONTH(C5067)-2,DAY(1)),'מדדים וריביות'!B:C,2,FALSE))</f>
        <v>27301218.4889412</v>
      </c>
      <c r="F5067" s="43">
        <f>IF($B$5=1,'ריבית יומית'!D5061,'ריבית יומית'!G5061)</f>
        <v>1.3879981473396974E-4</v>
      </c>
      <c r="G5067" s="43">
        <f t="shared" si="555"/>
        <v>1.3879981473396974E-4</v>
      </c>
      <c r="H5067" s="29">
        <f t="shared" si="556"/>
        <v>1.2387285225686608</v>
      </c>
      <c r="I5067" s="30">
        <f>VLOOKUP(B5066,'מדדים וריביות'!B:C,2)</f>
        <v>27246506.628242001</v>
      </c>
      <c r="K5067" s="39">
        <f t="shared" si="557"/>
        <v>0</v>
      </c>
      <c r="L5067" s="39">
        <f t="shared" si="558"/>
        <v>0</v>
      </c>
      <c r="M5067" s="39">
        <f t="shared" si="559"/>
        <v>0</v>
      </c>
      <c r="N5067" s="41">
        <f t="shared" si="561"/>
        <v>0</v>
      </c>
    </row>
    <row r="5068" spans="2:14">
      <c r="B5068" s="1">
        <v>37933</v>
      </c>
      <c r="C5068" s="1">
        <f t="shared" si="560"/>
        <v>37926</v>
      </c>
      <c r="E5068" s="42">
        <f>IF(DAY(B5068)&gt;14,VLOOKUP(DATE(YEAR(C5068),MONTH(C5068)-1,DAY(1)),'מדדים וריביות'!B:C,2,FALSE),VLOOKUP(DATE(YEAR(C5068),MONTH(C5068)-2,DAY(1)),'מדדים וריביות'!B:C,2,FALSE))</f>
        <v>27301218.4889412</v>
      </c>
      <c r="F5068" s="43">
        <f>IF($B$5=1,'ריבית יומית'!D5062,'ריבית יומית'!G5062)</f>
        <v>1.3879981473396974E-4</v>
      </c>
      <c r="G5068" s="43">
        <f t="shared" si="555"/>
        <v>1.3879981473396974E-4</v>
      </c>
      <c r="H5068" s="29">
        <f t="shared" si="556"/>
        <v>1.2385566111404971</v>
      </c>
      <c r="I5068" s="30">
        <f>VLOOKUP(B5067,'מדדים וריביות'!B:C,2)</f>
        <v>27246506.628242001</v>
      </c>
      <c r="K5068" s="39">
        <f t="shared" si="557"/>
        <v>0</v>
      </c>
      <c r="L5068" s="39">
        <f t="shared" si="558"/>
        <v>0</v>
      </c>
      <c r="M5068" s="39">
        <f t="shared" si="559"/>
        <v>0</v>
      </c>
      <c r="N5068" s="41">
        <f t="shared" si="561"/>
        <v>0</v>
      </c>
    </row>
    <row r="5069" spans="2:14">
      <c r="B5069" s="1">
        <v>37934</v>
      </c>
      <c r="C5069" s="1">
        <f t="shared" si="560"/>
        <v>37926</v>
      </c>
      <c r="E5069" s="42">
        <f>IF(DAY(B5069)&gt;14,VLOOKUP(DATE(YEAR(C5069),MONTH(C5069)-1,DAY(1)),'מדדים וריביות'!B:C,2,FALSE),VLOOKUP(DATE(YEAR(C5069),MONTH(C5069)-2,DAY(1)),'מדדים וריביות'!B:C,2,FALSE))</f>
        <v>27301218.4889412</v>
      </c>
      <c r="F5069" s="43">
        <f>IF($B$5=1,'ריבית יומית'!D5063,'ריבית יומית'!G5063)</f>
        <v>1.3879981473396974E-4</v>
      </c>
      <c r="G5069" s="43">
        <f t="shared" si="555"/>
        <v>1.3879981473396974E-4</v>
      </c>
      <c r="H5069" s="29">
        <f t="shared" si="556"/>
        <v>1.2383847235702961</v>
      </c>
      <c r="I5069" s="30">
        <f>VLOOKUP(B5068,'מדדים וריביות'!B:C,2)</f>
        <v>27246506.628242001</v>
      </c>
      <c r="K5069" s="39">
        <f t="shared" si="557"/>
        <v>0</v>
      </c>
      <c r="L5069" s="39">
        <f t="shared" si="558"/>
        <v>0</v>
      </c>
      <c r="M5069" s="39">
        <f t="shared" si="559"/>
        <v>0</v>
      </c>
      <c r="N5069" s="41">
        <f t="shared" si="561"/>
        <v>0</v>
      </c>
    </row>
    <row r="5070" spans="2:14">
      <c r="B5070" s="1">
        <v>37935</v>
      </c>
      <c r="C5070" s="1">
        <f t="shared" si="560"/>
        <v>37926</v>
      </c>
      <c r="E5070" s="42">
        <f>IF(DAY(B5070)&gt;14,VLOOKUP(DATE(YEAR(C5070),MONTH(C5070)-1,DAY(1)),'מדדים וריביות'!B:C,2,FALSE),VLOOKUP(DATE(YEAR(C5070),MONTH(C5070)-2,DAY(1)),'מדדים וריביות'!B:C,2,FALSE))</f>
        <v>27301218.4889412</v>
      </c>
      <c r="F5070" s="43">
        <f>IF($B$5=1,'ריבית יומית'!D5064,'ריבית יומית'!G5064)</f>
        <v>1.3879981473396974E-4</v>
      </c>
      <c r="G5070" s="43">
        <f t="shared" si="555"/>
        <v>1.3879981473396974E-4</v>
      </c>
      <c r="H5070" s="29">
        <f t="shared" si="556"/>
        <v>1.238212859854747</v>
      </c>
      <c r="I5070" s="30">
        <f>VLOOKUP(B5069,'מדדים וריביות'!B:C,2)</f>
        <v>27246506.628242001</v>
      </c>
      <c r="K5070" s="39">
        <f t="shared" si="557"/>
        <v>0</v>
      </c>
      <c r="L5070" s="39">
        <f t="shared" si="558"/>
        <v>0</v>
      </c>
      <c r="M5070" s="39">
        <f t="shared" si="559"/>
        <v>0</v>
      </c>
      <c r="N5070" s="41">
        <f t="shared" si="561"/>
        <v>0</v>
      </c>
    </row>
    <row r="5071" spans="2:14">
      <c r="B5071" s="1">
        <v>37936</v>
      </c>
      <c r="C5071" s="1">
        <f t="shared" si="560"/>
        <v>37926</v>
      </c>
      <c r="E5071" s="42">
        <f>IF(DAY(B5071)&gt;14,VLOOKUP(DATE(YEAR(C5071),MONTH(C5071)-1,DAY(1)),'מדדים וריביות'!B:C,2,FALSE),VLOOKUP(DATE(YEAR(C5071),MONTH(C5071)-2,DAY(1)),'מדדים וריביות'!B:C,2,FALSE))</f>
        <v>27301218.4889412</v>
      </c>
      <c r="F5071" s="43">
        <f>IF($B$5=1,'ריבית יומית'!D5065,'ריבית יומית'!G5065)</f>
        <v>1.3879981473396974E-4</v>
      </c>
      <c r="G5071" s="43">
        <f t="shared" si="555"/>
        <v>1.3879981473396974E-4</v>
      </c>
      <c r="H5071" s="29">
        <f t="shared" si="556"/>
        <v>1.2380410199905394</v>
      </c>
      <c r="I5071" s="30">
        <f>VLOOKUP(B5070,'מדדים וריביות'!B:C,2)</f>
        <v>27246506.628242001</v>
      </c>
      <c r="K5071" s="39">
        <f t="shared" si="557"/>
        <v>0</v>
      </c>
      <c r="L5071" s="39">
        <f t="shared" si="558"/>
        <v>0</v>
      </c>
      <c r="M5071" s="39">
        <f t="shared" si="559"/>
        <v>0</v>
      </c>
      <c r="N5071" s="41">
        <f t="shared" si="561"/>
        <v>0</v>
      </c>
    </row>
    <row r="5072" spans="2:14">
      <c r="B5072" s="1">
        <v>37937</v>
      </c>
      <c r="C5072" s="1">
        <f t="shared" si="560"/>
        <v>37926</v>
      </c>
      <c r="E5072" s="42">
        <f>IF(DAY(B5072)&gt;14,VLOOKUP(DATE(YEAR(C5072),MONTH(C5072)-1,DAY(1)),'מדדים וריביות'!B:C,2,FALSE),VLOOKUP(DATE(YEAR(C5072),MONTH(C5072)-2,DAY(1)),'מדדים וריביות'!B:C,2,FALSE))</f>
        <v>27301218.4889412</v>
      </c>
      <c r="F5072" s="43">
        <f>IF($B$5=1,'ריבית יומית'!D5066,'ריבית יומית'!G5066)</f>
        <v>1.3879981473396974E-4</v>
      </c>
      <c r="G5072" s="43">
        <f t="shared" si="555"/>
        <v>1.3879981473396974E-4</v>
      </c>
      <c r="H5072" s="29">
        <f t="shared" si="556"/>
        <v>1.2378692039743628</v>
      </c>
      <c r="I5072" s="30">
        <f>VLOOKUP(B5071,'מדדים וריביות'!B:C,2)</f>
        <v>27246506.628242001</v>
      </c>
      <c r="K5072" s="39">
        <f t="shared" si="557"/>
        <v>0</v>
      </c>
      <c r="L5072" s="39">
        <f t="shared" si="558"/>
        <v>0</v>
      </c>
      <c r="M5072" s="39">
        <f t="shared" si="559"/>
        <v>0</v>
      </c>
      <c r="N5072" s="41">
        <f t="shared" si="561"/>
        <v>0</v>
      </c>
    </row>
    <row r="5073" spans="2:14">
      <c r="B5073" s="1">
        <v>37938</v>
      </c>
      <c r="C5073" s="1">
        <f t="shared" si="560"/>
        <v>37926</v>
      </c>
      <c r="E5073" s="42">
        <f>IF(DAY(B5073)&gt;14,VLOOKUP(DATE(YEAR(C5073),MONTH(C5073)-1,DAY(1)),'מדדים וריביות'!B:C,2,FALSE),VLOOKUP(DATE(YEAR(C5073),MONTH(C5073)-2,DAY(1)),'מדדים וריביות'!B:C,2,FALSE))</f>
        <v>27301218.4889412</v>
      </c>
      <c r="F5073" s="43">
        <f>IF($B$5=1,'ריבית יומית'!D5067,'ריבית יומית'!G5067)</f>
        <v>1.3879981473396974E-4</v>
      </c>
      <c r="G5073" s="43">
        <f t="shared" si="555"/>
        <v>1.3879981473396974E-4</v>
      </c>
      <c r="H5073" s="29">
        <f t="shared" si="556"/>
        <v>1.2376974118029078</v>
      </c>
      <c r="I5073" s="30">
        <f>VLOOKUP(B5072,'מדדים וריביות'!B:C,2)</f>
        <v>27246506.628242001</v>
      </c>
      <c r="K5073" s="39">
        <f t="shared" si="557"/>
        <v>0</v>
      </c>
      <c r="L5073" s="39">
        <f t="shared" si="558"/>
        <v>0</v>
      </c>
      <c r="M5073" s="39">
        <f t="shared" si="559"/>
        <v>0</v>
      </c>
      <c r="N5073" s="41">
        <f t="shared" si="561"/>
        <v>0</v>
      </c>
    </row>
    <row r="5074" spans="2:14">
      <c r="B5074" s="1">
        <v>37939</v>
      </c>
      <c r="C5074" s="1">
        <f t="shared" si="560"/>
        <v>37926</v>
      </c>
      <c r="E5074" s="42">
        <f>IF(DAY(B5074)&gt;14,VLOOKUP(DATE(YEAR(C5074),MONTH(C5074)-1,DAY(1)),'מדדים וריביות'!B:C,2,FALSE),VLOOKUP(DATE(YEAR(C5074),MONTH(C5074)-2,DAY(1)),'מדדים וריביות'!B:C,2,FALSE))</f>
        <v>27301218.4889412</v>
      </c>
      <c r="F5074" s="43">
        <f>IF($B$5=1,'ריבית יומית'!D5068,'ריבית יומית'!G5068)</f>
        <v>1.3879981473396974E-4</v>
      </c>
      <c r="G5074" s="43">
        <f t="shared" si="555"/>
        <v>1.3879981473396974E-4</v>
      </c>
      <c r="H5074" s="29">
        <f t="shared" si="556"/>
        <v>1.2375256434728652</v>
      </c>
      <c r="I5074" s="30">
        <f>VLOOKUP(B5073,'מדדים וריביות'!B:C,2)</f>
        <v>27246506.628242001</v>
      </c>
      <c r="K5074" s="39">
        <f t="shared" si="557"/>
        <v>0</v>
      </c>
      <c r="L5074" s="39">
        <f t="shared" si="558"/>
        <v>0</v>
      </c>
      <c r="M5074" s="39">
        <f t="shared" si="559"/>
        <v>0</v>
      </c>
      <c r="N5074" s="41">
        <f t="shared" si="561"/>
        <v>0</v>
      </c>
    </row>
    <row r="5075" spans="2:14">
      <c r="B5075" s="1">
        <v>37940</v>
      </c>
      <c r="C5075" s="1">
        <f t="shared" si="560"/>
        <v>37926</v>
      </c>
      <c r="E5075" s="42">
        <f>IF(DAY(B5075)&gt;14,VLOOKUP(DATE(YEAR(C5075),MONTH(C5075)-1,DAY(1)),'מדדים וריביות'!B:C,2,FALSE),VLOOKUP(DATE(YEAR(C5075),MONTH(C5075)-2,DAY(1)),'מדדים וריביות'!B:C,2,FALSE))</f>
        <v>27301218.4889412</v>
      </c>
      <c r="F5075" s="43">
        <f>IF($B$5=1,'ריבית יומית'!D5069,'ריבית יומית'!G5069)</f>
        <v>1.3879981473396974E-4</v>
      </c>
      <c r="G5075" s="43">
        <f t="shared" si="555"/>
        <v>1.3879981473396974E-4</v>
      </c>
      <c r="H5075" s="29">
        <f t="shared" si="556"/>
        <v>1.2373538989809263</v>
      </c>
      <c r="I5075" s="30">
        <f>VLOOKUP(B5074,'מדדים וריביות'!B:C,2)</f>
        <v>27246506.628242001</v>
      </c>
      <c r="K5075" s="39">
        <f t="shared" si="557"/>
        <v>0</v>
      </c>
      <c r="L5075" s="39">
        <f t="shared" si="558"/>
        <v>0</v>
      </c>
      <c r="M5075" s="39">
        <f t="shared" si="559"/>
        <v>0</v>
      </c>
      <c r="N5075" s="41">
        <f t="shared" si="561"/>
        <v>0</v>
      </c>
    </row>
    <row r="5076" spans="2:14">
      <c r="B5076" s="1">
        <v>37941</v>
      </c>
      <c r="C5076" s="1">
        <f t="shared" si="560"/>
        <v>37926</v>
      </c>
      <c r="E5076" s="42">
        <f>IF(DAY(B5076)&gt;14,VLOOKUP(DATE(YEAR(C5076),MONTH(C5076)-1,DAY(1)),'מדדים וריביות'!B:C,2,FALSE),VLOOKUP(DATE(YEAR(C5076),MONTH(C5076)-2,DAY(1)),'מדדים וריביות'!B:C,2,FALSE))</f>
        <v>27301218.4889412</v>
      </c>
      <c r="F5076" s="43">
        <f>IF($B$5=1,'ריבית יומית'!D5070,'ריבית יומית'!G5070)</f>
        <v>1.3879981473396974E-4</v>
      </c>
      <c r="G5076" s="43">
        <f t="shared" si="555"/>
        <v>1.3879981473396974E-4</v>
      </c>
      <c r="H5076" s="29">
        <f t="shared" si="556"/>
        <v>1.2371821783237829</v>
      </c>
      <c r="I5076" s="30">
        <f>VLOOKUP(B5075,'מדדים וריביות'!B:C,2)</f>
        <v>27246506.628242001</v>
      </c>
      <c r="K5076" s="39">
        <f t="shared" si="557"/>
        <v>0</v>
      </c>
      <c r="L5076" s="39">
        <f t="shared" si="558"/>
        <v>0</v>
      </c>
      <c r="M5076" s="39">
        <f t="shared" si="559"/>
        <v>0</v>
      </c>
      <c r="N5076" s="41">
        <f t="shared" si="561"/>
        <v>0</v>
      </c>
    </row>
    <row r="5077" spans="2:14">
      <c r="B5077" s="1">
        <v>37942</v>
      </c>
      <c r="C5077" s="1">
        <f t="shared" si="560"/>
        <v>37926</v>
      </c>
      <c r="E5077" s="42">
        <f>IF(DAY(B5077)&gt;14,VLOOKUP(DATE(YEAR(C5077),MONTH(C5077)-1,DAY(1)),'מדדים וריביות'!B:C,2,FALSE),VLOOKUP(DATE(YEAR(C5077),MONTH(C5077)-2,DAY(1)),'מדדים וריביות'!B:C,2,FALSE))</f>
        <v>27301218.4889412</v>
      </c>
      <c r="F5077" s="43">
        <f>IF($B$5=1,'ריבית יומית'!D5071,'ריבית יומית'!G5071)</f>
        <v>1.3879981473396974E-4</v>
      </c>
      <c r="G5077" s="43">
        <f t="shared" si="555"/>
        <v>1.3879981473396974E-4</v>
      </c>
      <c r="H5077" s="29">
        <f t="shared" si="556"/>
        <v>1.2370104814981269</v>
      </c>
      <c r="I5077" s="30">
        <f>VLOOKUP(B5076,'מדדים וריביות'!B:C,2)</f>
        <v>27246506.628242001</v>
      </c>
      <c r="K5077" s="39">
        <f t="shared" si="557"/>
        <v>0</v>
      </c>
      <c r="L5077" s="39">
        <f t="shared" si="558"/>
        <v>0</v>
      </c>
      <c r="M5077" s="39">
        <f t="shared" si="559"/>
        <v>0</v>
      </c>
      <c r="N5077" s="41">
        <f t="shared" si="561"/>
        <v>0</v>
      </c>
    </row>
    <row r="5078" spans="2:14">
      <c r="B5078" s="1">
        <v>37943</v>
      </c>
      <c r="C5078" s="1">
        <f t="shared" si="560"/>
        <v>37926</v>
      </c>
      <c r="E5078" s="42">
        <f>IF(DAY(B5078)&gt;14,VLOOKUP(DATE(YEAR(C5078),MONTH(C5078)-1,DAY(1)),'מדדים וריביות'!B:C,2,FALSE),VLOOKUP(DATE(YEAR(C5078),MONTH(C5078)-2,DAY(1)),'מדדים וריביות'!B:C,2,FALSE))</f>
        <v>27301218.4889412</v>
      </c>
      <c r="F5078" s="43">
        <f>IF($B$5=1,'ריבית יומית'!D5072,'ריבית יומית'!G5072)</f>
        <v>1.3879981473396974E-4</v>
      </c>
      <c r="G5078" s="43">
        <f t="shared" si="555"/>
        <v>1.3879981473396974E-4</v>
      </c>
      <c r="H5078" s="29">
        <f t="shared" si="556"/>
        <v>1.2368388085006512</v>
      </c>
      <c r="I5078" s="30">
        <f>VLOOKUP(B5077,'מדדים וריביות'!B:C,2)</f>
        <v>27246506.628242001</v>
      </c>
      <c r="K5078" s="39">
        <f t="shared" si="557"/>
        <v>0</v>
      </c>
      <c r="L5078" s="39">
        <f t="shared" si="558"/>
        <v>0</v>
      </c>
      <c r="M5078" s="39">
        <f t="shared" si="559"/>
        <v>0</v>
      </c>
      <c r="N5078" s="41">
        <f t="shared" si="561"/>
        <v>0</v>
      </c>
    </row>
    <row r="5079" spans="2:14">
      <c r="B5079" s="1">
        <v>37944</v>
      </c>
      <c r="C5079" s="1">
        <f t="shared" si="560"/>
        <v>37926</v>
      </c>
      <c r="E5079" s="42">
        <f>IF(DAY(B5079)&gt;14,VLOOKUP(DATE(YEAR(C5079),MONTH(C5079)-1,DAY(1)),'מדדים וריביות'!B:C,2,FALSE),VLOOKUP(DATE(YEAR(C5079),MONTH(C5079)-2,DAY(1)),'מדדים וריביות'!B:C,2,FALSE))</f>
        <v>27301218.4889412</v>
      </c>
      <c r="F5079" s="43">
        <f>IF($B$5=1,'ריבית יומית'!D5073,'ריבית יומית'!G5073)</f>
        <v>1.3879981473396974E-4</v>
      </c>
      <c r="G5079" s="43">
        <f t="shared" si="555"/>
        <v>1.3879981473396974E-4</v>
      </c>
      <c r="H5079" s="29">
        <f t="shared" si="556"/>
        <v>1.2366671593280489</v>
      </c>
      <c r="I5079" s="30">
        <f>VLOOKUP(B5078,'מדדים וריביות'!B:C,2)</f>
        <v>27246506.628242001</v>
      </c>
      <c r="K5079" s="39">
        <f t="shared" si="557"/>
        <v>0</v>
      </c>
      <c r="L5079" s="39">
        <f t="shared" si="558"/>
        <v>0</v>
      </c>
      <c r="M5079" s="39">
        <f t="shared" si="559"/>
        <v>0</v>
      </c>
      <c r="N5079" s="41">
        <f t="shared" si="561"/>
        <v>0</v>
      </c>
    </row>
    <row r="5080" spans="2:14">
      <c r="B5080" s="1">
        <v>37945</v>
      </c>
      <c r="C5080" s="1">
        <f t="shared" si="560"/>
        <v>37926</v>
      </c>
      <c r="E5080" s="42">
        <f>IF(DAY(B5080)&gt;14,VLOOKUP(DATE(YEAR(C5080),MONTH(C5080)-1,DAY(1)),'מדדים וריביות'!B:C,2,FALSE),VLOOKUP(DATE(YEAR(C5080),MONTH(C5080)-2,DAY(1)),'מדדים וריביות'!B:C,2,FALSE))</f>
        <v>27301218.4889412</v>
      </c>
      <c r="F5080" s="43">
        <f>IF($B$5=1,'ריבית יומית'!D5074,'ריבית יומית'!G5074)</f>
        <v>1.3879981473396974E-4</v>
      </c>
      <c r="G5080" s="43">
        <f t="shared" si="555"/>
        <v>1.3879981473396974E-4</v>
      </c>
      <c r="H5080" s="29">
        <f t="shared" si="556"/>
        <v>1.2364955339770136</v>
      </c>
      <c r="I5080" s="30">
        <f>VLOOKUP(B5079,'מדדים וריביות'!B:C,2)</f>
        <v>27246506.628242001</v>
      </c>
      <c r="K5080" s="39">
        <f t="shared" si="557"/>
        <v>0</v>
      </c>
      <c r="L5080" s="39">
        <f t="shared" si="558"/>
        <v>0</v>
      </c>
      <c r="M5080" s="39">
        <f t="shared" si="559"/>
        <v>0</v>
      </c>
      <c r="N5080" s="41">
        <f t="shared" si="561"/>
        <v>0</v>
      </c>
    </row>
    <row r="5081" spans="2:14">
      <c r="B5081" s="1">
        <v>37946</v>
      </c>
      <c r="C5081" s="1">
        <f t="shared" si="560"/>
        <v>37926</v>
      </c>
      <c r="E5081" s="42">
        <f>IF(DAY(B5081)&gt;14,VLOOKUP(DATE(YEAR(C5081),MONTH(C5081)-1,DAY(1)),'מדדים וריביות'!B:C,2,FALSE),VLOOKUP(DATE(YEAR(C5081),MONTH(C5081)-2,DAY(1)),'מדדים וריביות'!B:C,2,FALSE))</f>
        <v>27301218.4889412</v>
      </c>
      <c r="F5081" s="43">
        <f>IF($B$5=1,'ריבית יומית'!D5075,'ריבית יומית'!G5075)</f>
        <v>1.3879981473396974E-4</v>
      </c>
      <c r="G5081" s="43">
        <f t="shared" si="555"/>
        <v>1.3879981473396974E-4</v>
      </c>
      <c r="H5081" s="29">
        <f t="shared" si="556"/>
        <v>1.2363239324442392</v>
      </c>
      <c r="I5081" s="30">
        <f>VLOOKUP(B5080,'מדדים וריביות'!B:C,2)</f>
        <v>27246506.628242001</v>
      </c>
      <c r="K5081" s="39">
        <f t="shared" si="557"/>
        <v>0</v>
      </c>
      <c r="L5081" s="39">
        <f t="shared" si="558"/>
        <v>0</v>
      </c>
      <c r="M5081" s="39">
        <f t="shared" si="559"/>
        <v>0</v>
      </c>
      <c r="N5081" s="41">
        <f t="shared" si="561"/>
        <v>0</v>
      </c>
    </row>
    <row r="5082" spans="2:14">
      <c r="B5082" s="1">
        <v>37947</v>
      </c>
      <c r="C5082" s="1">
        <f t="shared" si="560"/>
        <v>37926</v>
      </c>
      <c r="E5082" s="42">
        <f>IF(DAY(B5082)&gt;14,VLOOKUP(DATE(YEAR(C5082),MONTH(C5082)-1,DAY(1)),'מדדים וריביות'!B:C,2,FALSE),VLOOKUP(DATE(YEAR(C5082),MONTH(C5082)-2,DAY(1)),'מדדים וריביות'!B:C,2,FALSE))</f>
        <v>27301218.4889412</v>
      </c>
      <c r="F5082" s="43">
        <f>IF($B$5=1,'ריבית יומית'!D5076,'ריבית יומית'!G5076)</f>
        <v>1.3879981473396974E-4</v>
      </c>
      <c r="G5082" s="43">
        <f t="shared" si="555"/>
        <v>1.3879981473396974E-4</v>
      </c>
      <c r="H5082" s="29">
        <f t="shared" si="556"/>
        <v>1.2361523547264202</v>
      </c>
      <c r="I5082" s="30">
        <f>VLOOKUP(B5081,'מדדים וריביות'!B:C,2)</f>
        <v>27246506.628242001</v>
      </c>
      <c r="K5082" s="39">
        <f t="shared" si="557"/>
        <v>0</v>
      </c>
      <c r="L5082" s="39">
        <f t="shared" si="558"/>
        <v>0</v>
      </c>
      <c r="M5082" s="39">
        <f t="shared" si="559"/>
        <v>0</v>
      </c>
      <c r="N5082" s="41">
        <f t="shared" si="561"/>
        <v>0</v>
      </c>
    </row>
    <row r="5083" spans="2:14">
      <c r="B5083" s="1">
        <v>37948</v>
      </c>
      <c r="C5083" s="1">
        <f t="shared" si="560"/>
        <v>37926</v>
      </c>
      <c r="E5083" s="42">
        <f>IF(DAY(B5083)&gt;14,VLOOKUP(DATE(YEAR(C5083),MONTH(C5083)-1,DAY(1)),'מדדים וריביות'!B:C,2,FALSE),VLOOKUP(DATE(YEAR(C5083),MONTH(C5083)-2,DAY(1)),'מדדים וריביות'!B:C,2,FALSE))</f>
        <v>27301218.4889412</v>
      </c>
      <c r="F5083" s="43">
        <f>IF($B$5=1,'ריבית יומית'!D5077,'ריבית יומית'!G5077)</f>
        <v>1.3879981473396974E-4</v>
      </c>
      <c r="G5083" s="43">
        <f t="shared" si="555"/>
        <v>1.3879981473396974E-4</v>
      </c>
      <c r="H5083" s="29">
        <f t="shared" si="556"/>
        <v>1.2359808008202515</v>
      </c>
      <c r="I5083" s="30">
        <f>VLOOKUP(B5082,'מדדים וריביות'!B:C,2)</f>
        <v>27246506.628242001</v>
      </c>
      <c r="K5083" s="39">
        <f t="shared" si="557"/>
        <v>0</v>
      </c>
      <c r="L5083" s="39">
        <f t="shared" si="558"/>
        <v>0</v>
      </c>
      <c r="M5083" s="39">
        <f t="shared" si="559"/>
        <v>0</v>
      </c>
      <c r="N5083" s="41">
        <f t="shared" si="561"/>
        <v>0</v>
      </c>
    </row>
    <row r="5084" spans="2:14">
      <c r="B5084" s="1">
        <v>37949</v>
      </c>
      <c r="C5084" s="1">
        <f t="shared" si="560"/>
        <v>37926</v>
      </c>
      <c r="E5084" s="42">
        <f>IF(DAY(B5084)&gt;14,VLOOKUP(DATE(YEAR(C5084),MONTH(C5084)-1,DAY(1)),'מדדים וריביות'!B:C,2,FALSE),VLOOKUP(DATE(YEAR(C5084),MONTH(C5084)-2,DAY(1)),'מדדים וריביות'!B:C,2,FALSE))</f>
        <v>27301218.4889412</v>
      </c>
      <c r="F5084" s="43">
        <f>IF($B$5=1,'ריבית יומית'!D5078,'ריבית יומית'!G5078)</f>
        <v>1.3879981473396974E-4</v>
      </c>
      <c r="G5084" s="43">
        <f t="shared" si="555"/>
        <v>1.3879981473396974E-4</v>
      </c>
      <c r="H5084" s="29">
        <f t="shared" si="556"/>
        <v>1.2358092707224286</v>
      </c>
      <c r="I5084" s="30">
        <f>VLOOKUP(B5083,'מדדים וריביות'!B:C,2)</f>
        <v>27246506.628242001</v>
      </c>
      <c r="K5084" s="39">
        <f t="shared" si="557"/>
        <v>0</v>
      </c>
      <c r="L5084" s="39">
        <f t="shared" si="558"/>
        <v>0</v>
      </c>
      <c r="M5084" s="39">
        <f t="shared" si="559"/>
        <v>0</v>
      </c>
      <c r="N5084" s="41">
        <f t="shared" si="561"/>
        <v>0</v>
      </c>
    </row>
    <row r="5085" spans="2:14">
      <c r="B5085" s="1">
        <v>37950</v>
      </c>
      <c r="C5085" s="1">
        <f t="shared" si="560"/>
        <v>37926</v>
      </c>
      <c r="E5085" s="42">
        <f>IF(DAY(B5085)&gt;14,VLOOKUP(DATE(YEAR(C5085),MONTH(C5085)-1,DAY(1)),'מדדים וריביות'!B:C,2,FALSE),VLOOKUP(DATE(YEAR(C5085),MONTH(C5085)-2,DAY(1)),'מדדים וריביות'!B:C,2,FALSE))</f>
        <v>27301218.4889412</v>
      </c>
      <c r="F5085" s="43">
        <f>IF($B$5=1,'ריבית יומית'!D5079,'ריבית יומית'!G5079)</f>
        <v>1.3879981473396974E-4</v>
      </c>
      <c r="G5085" s="43">
        <f t="shared" si="555"/>
        <v>1.3879981473396974E-4</v>
      </c>
      <c r="H5085" s="29">
        <f t="shared" si="556"/>
        <v>1.2356377644296475</v>
      </c>
      <c r="I5085" s="30">
        <f>VLOOKUP(B5084,'מדדים וריביות'!B:C,2)</f>
        <v>27246506.628242001</v>
      </c>
      <c r="K5085" s="39">
        <f t="shared" si="557"/>
        <v>0</v>
      </c>
      <c r="L5085" s="39">
        <f t="shared" si="558"/>
        <v>0</v>
      </c>
      <c r="M5085" s="39">
        <f t="shared" si="559"/>
        <v>0</v>
      </c>
      <c r="N5085" s="41">
        <f t="shared" si="561"/>
        <v>0</v>
      </c>
    </row>
    <row r="5086" spans="2:14">
      <c r="B5086" s="1">
        <v>37951</v>
      </c>
      <c r="C5086" s="1">
        <f t="shared" si="560"/>
        <v>37926</v>
      </c>
      <c r="E5086" s="42">
        <f>IF(DAY(B5086)&gt;14,VLOOKUP(DATE(YEAR(C5086),MONTH(C5086)-1,DAY(1)),'מדדים וריביות'!B:C,2,FALSE),VLOOKUP(DATE(YEAR(C5086),MONTH(C5086)-2,DAY(1)),'מדדים וריביות'!B:C,2,FALSE))</f>
        <v>27301218.4889412</v>
      </c>
      <c r="F5086" s="43">
        <f>IF($B$5=1,'ריבית יומית'!D5080,'ריבית יומית'!G5080)</f>
        <v>1.3879981473396974E-4</v>
      </c>
      <c r="G5086" s="43">
        <f t="shared" si="555"/>
        <v>1.3879981473396974E-4</v>
      </c>
      <c r="H5086" s="29">
        <f t="shared" si="556"/>
        <v>1.2354662819386044</v>
      </c>
      <c r="I5086" s="30">
        <f>VLOOKUP(B5085,'מדדים וריביות'!B:C,2)</f>
        <v>27246506.628242001</v>
      </c>
      <c r="K5086" s="39">
        <f t="shared" si="557"/>
        <v>0</v>
      </c>
      <c r="L5086" s="39">
        <f t="shared" si="558"/>
        <v>0</v>
      </c>
      <c r="M5086" s="39">
        <f t="shared" si="559"/>
        <v>0</v>
      </c>
      <c r="N5086" s="41">
        <f t="shared" si="561"/>
        <v>0</v>
      </c>
    </row>
    <row r="5087" spans="2:14">
      <c r="B5087" s="1">
        <v>37952</v>
      </c>
      <c r="C5087" s="1">
        <f t="shared" si="560"/>
        <v>37926</v>
      </c>
      <c r="E5087" s="42">
        <f>IF(DAY(B5087)&gt;14,VLOOKUP(DATE(YEAR(C5087),MONTH(C5087)-1,DAY(1)),'מדדים וריביות'!B:C,2,FALSE),VLOOKUP(DATE(YEAR(C5087),MONTH(C5087)-2,DAY(1)),'מדדים וריביות'!B:C,2,FALSE))</f>
        <v>27301218.4889412</v>
      </c>
      <c r="F5087" s="43">
        <f>IF($B$5=1,'ריבית יומית'!D5081,'ריבית יומית'!G5081)</f>
        <v>1.3879981473396974E-4</v>
      </c>
      <c r="G5087" s="43">
        <f t="shared" si="555"/>
        <v>1.3879981473396974E-4</v>
      </c>
      <c r="H5087" s="29">
        <f t="shared" si="556"/>
        <v>1.2352948232459959</v>
      </c>
      <c r="I5087" s="30">
        <f>VLOOKUP(B5086,'מדדים וריביות'!B:C,2)</f>
        <v>27246506.628242001</v>
      </c>
      <c r="K5087" s="39">
        <f t="shared" si="557"/>
        <v>0</v>
      </c>
      <c r="L5087" s="39">
        <f t="shared" si="558"/>
        <v>0</v>
      </c>
      <c r="M5087" s="39">
        <f t="shared" si="559"/>
        <v>0</v>
      </c>
      <c r="N5087" s="41">
        <f t="shared" si="561"/>
        <v>0</v>
      </c>
    </row>
    <row r="5088" spans="2:14">
      <c r="B5088" s="1">
        <v>37953</v>
      </c>
      <c r="C5088" s="1">
        <f t="shared" si="560"/>
        <v>37926</v>
      </c>
      <c r="E5088" s="42">
        <f>IF(DAY(B5088)&gt;14,VLOOKUP(DATE(YEAR(C5088),MONTH(C5088)-1,DAY(1)),'מדדים וריביות'!B:C,2,FALSE),VLOOKUP(DATE(YEAR(C5088),MONTH(C5088)-2,DAY(1)),'מדדים וריביות'!B:C,2,FALSE))</f>
        <v>27301218.4889412</v>
      </c>
      <c r="F5088" s="43">
        <f>IF($B$5=1,'ריבית יומית'!D5082,'ריבית יומית'!G5082)</f>
        <v>1.3879981473396974E-4</v>
      </c>
      <c r="G5088" s="43">
        <f t="shared" si="555"/>
        <v>1.3879981473396974E-4</v>
      </c>
      <c r="H5088" s="29">
        <f t="shared" si="556"/>
        <v>1.2351233883485195</v>
      </c>
      <c r="I5088" s="30">
        <f>VLOOKUP(B5087,'מדדים וריביות'!B:C,2)</f>
        <v>27246506.628242001</v>
      </c>
      <c r="K5088" s="39">
        <f t="shared" si="557"/>
        <v>0</v>
      </c>
      <c r="L5088" s="39">
        <f t="shared" si="558"/>
        <v>0</v>
      </c>
      <c r="M5088" s="39">
        <f t="shared" si="559"/>
        <v>0</v>
      </c>
      <c r="N5088" s="41">
        <f t="shared" si="561"/>
        <v>0</v>
      </c>
    </row>
    <row r="5089" spans="2:14">
      <c r="B5089" s="1">
        <v>37954</v>
      </c>
      <c r="C5089" s="1">
        <f t="shared" si="560"/>
        <v>37926</v>
      </c>
      <c r="E5089" s="42">
        <f>IF(DAY(B5089)&gt;14,VLOOKUP(DATE(YEAR(C5089),MONTH(C5089)-1,DAY(1)),'מדדים וריביות'!B:C,2,FALSE),VLOOKUP(DATE(YEAR(C5089),MONTH(C5089)-2,DAY(1)),'מדדים וריביות'!B:C,2,FALSE))</f>
        <v>27301218.4889412</v>
      </c>
      <c r="F5089" s="43">
        <f>IF($B$5=1,'ריבית יומית'!D5083,'ריבית יומית'!G5083)</f>
        <v>1.3879981473396974E-4</v>
      </c>
      <c r="G5089" s="43">
        <f t="shared" si="555"/>
        <v>1.3879981473396974E-4</v>
      </c>
      <c r="H5089" s="29">
        <f t="shared" si="556"/>
        <v>1.234951977242873</v>
      </c>
      <c r="I5089" s="30">
        <f>VLOOKUP(B5088,'מדדים וריביות'!B:C,2)</f>
        <v>27246506.628242001</v>
      </c>
      <c r="K5089" s="39">
        <f t="shared" si="557"/>
        <v>0</v>
      </c>
      <c r="L5089" s="39">
        <f t="shared" si="558"/>
        <v>0</v>
      </c>
      <c r="M5089" s="39">
        <f t="shared" si="559"/>
        <v>0</v>
      </c>
      <c r="N5089" s="41">
        <f t="shared" si="561"/>
        <v>0</v>
      </c>
    </row>
    <row r="5090" spans="2:14">
      <c r="B5090" s="1">
        <v>37955</v>
      </c>
      <c r="C5090" s="1">
        <f t="shared" si="560"/>
        <v>37926</v>
      </c>
      <c r="E5090" s="42">
        <f>IF(DAY(B5090)&gt;14,VLOOKUP(DATE(YEAR(C5090),MONTH(C5090)-1,DAY(1)),'מדדים וריביות'!B:C,2,FALSE),VLOOKUP(DATE(YEAR(C5090),MONTH(C5090)-2,DAY(1)),'מדדים וריביות'!B:C,2,FALSE))</f>
        <v>27301218.4889412</v>
      </c>
      <c r="F5090" s="43">
        <f>IF($B$5=1,'ריבית יומית'!D5084,'ריבית יומית'!G5084)</f>
        <v>1.3879981473396974E-4</v>
      </c>
      <c r="G5090" s="43">
        <f t="shared" si="555"/>
        <v>1.3879981473396974E-4</v>
      </c>
      <c r="H5090" s="29">
        <f t="shared" si="556"/>
        <v>1.2347805899257542</v>
      </c>
      <c r="I5090" s="30">
        <f>VLOOKUP(B5089,'מדדים וריביות'!B:C,2)</f>
        <v>27246506.628242001</v>
      </c>
      <c r="K5090" s="39">
        <f t="shared" si="557"/>
        <v>0</v>
      </c>
      <c r="L5090" s="39">
        <f t="shared" si="558"/>
        <v>0</v>
      </c>
      <c r="M5090" s="39">
        <f t="shared" si="559"/>
        <v>0</v>
      </c>
      <c r="N5090" s="41">
        <f t="shared" si="561"/>
        <v>0</v>
      </c>
    </row>
    <row r="5091" spans="2:14">
      <c r="B5091" s="1">
        <v>37956</v>
      </c>
      <c r="C5091" s="1">
        <f t="shared" si="560"/>
        <v>37956</v>
      </c>
      <c r="E5091" s="42">
        <f>IF(DAY(B5091)&gt;14,VLOOKUP(DATE(YEAR(C5091),MONTH(C5091)-1,DAY(1)),'מדדים וריביות'!B:C,2,FALSE),VLOOKUP(DATE(YEAR(C5091),MONTH(C5091)-2,DAY(1)),'מדדים וריביות'!B:C,2,FALSE))</f>
        <v>27301218.4889412</v>
      </c>
      <c r="F5091" s="43">
        <f>IF($B$5=1,'ריבית יומית'!D5085,'ריבית יומית'!G5085)</f>
        <v>1.3879981473396974E-4</v>
      </c>
      <c r="G5091" s="43">
        <f t="shared" si="555"/>
        <v>1.3879981473396974E-4</v>
      </c>
      <c r="H5091" s="29">
        <f t="shared" si="556"/>
        <v>1.2346092263938619</v>
      </c>
      <c r="I5091" s="30">
        <f>VLOOKUP(B5090,'מדדים וריביות'!B:C,2)</f>
        <v>27246506.628242001</v>
      </c>
      <c r="K5091" s="39">
        <f t="shared" si="557"/>
        <v>0</v>
      </c>
      <c r="L5091" s="39">
        <f t="shared" si="558"/>
        <v>0</v>
      </c>
      <c r="M5091" s="39">
        <f t="shared" si="559"/>
        <v>0</v>
      </c>
      <c r="N5091" s="41">
        <f t="shared" si="561"/>
        <v>0</v>
      </c>
    </row>
    <row r="5092" spans="2:14">
      <c r="B5092" s="1">
        <v>37957</v>
      </c>
      <c r="C5092" s="1">
        <f t="shared" si="560"/>
        <v>37956</v>
      </c>
      <c r="E5092" s="42">
        <f>IF(DAY(B5092)&gt;14,VLOOKUP(DATE(YEAR(C5092),MONTH(C5092)-1,DAY(1)),'מדדים וריביות'!B:C,2,FALSE),VLOOKUP(DATE(YEAR(C5092),MONTH(C5092)-2,DAY(1)),'מדדים וריביות'!B:C,2,FALSE))</f>
        <v>27301218.4889412</v>
      </c>
      <c r="F5092" s="43">
        <f>IF($B$5=1,'ריבית יומית'!D5086,'ריבית יומית'!G5086)</f>
        <v>1.3879981473396974E-4</v>
      </c>
      <c r="G5092" s="43">
        <f t="shared" si="555"/>
        <v>1.3879981473396974E-4</v>
      </c>
      <c r="H5092" s="29">
        <f t="shared" si="556"/>
        <v>1.2344378866438952</v>
      </c>
      <c r="I5092" s="30">
        <f>VLOOKUP(B5091,'מדדים וריביות'!B:C,2)</f>
        <v>27191794.767542701</v>
      </c>
      <c r="K5092" s="39">
        <f t="shared" si="557"/>
        <v>0</v>
      </c>
      <c r="L5092" s="39">
        <f t="shared" si="558"/>
        <v>0</v>
      </c>
      <c r="M5092" s="39">
        <f t="shared" si="559"/>
        <v>0</v>
      </c>
      <c r="N5092" s="41">
        <f t="shared" si="561"/>
        <v>0</v>
      </c>
    </row>
    <row r="5093" spans="2:14">
      <c r="B5093" s="1">
        <v>37958</v>
      </c>
      <c r="C5093" s="1">
        <f t="shared" si="560"/>
        <v>37956</v>
      </c>
      <c r="E5093" s="42">
        <f>IF(DAY(B5093)&gt;14,VLOOKUP(DATE(YEAR(C5093),MONTH(C5093)-1,DAY(1)),'מדדים וריביות'!B:C,2,FALSE),VLOOKUP(DATE(YEAR(C5093),MONTH(C5093)-2,DAY(1)),'מדדים וריביות'!B:C,2,FALSE))</f>
        <v>27301218.4889412</v>
      </c>
      <c r="F5093" s="43">
        <f>IF($B$5=1,'ריבית יומית'!D5087,'ריבית יומית'!G5087)</f>
        <v>1.3879981473396974E-4</v>
      </c>
      <c r="G5093" s="43">
        <f t="shared" si="555"/>
        <v>1.3879981473396974E-4</v>
      </c>
      <c r="H5093" s="29">
        <f t="shared" si="556"/>
        <v>1.2342665706725535</v>
      </c>
      <c r="I5093" s="30">
        <f>VLOOKUP(B5092,'מדדים וריביות'!B:C,2)</f>
        <v>27191794.767542701</v>
      </c>
      <c r="K5093" s="39">
        <f t="shared" si="557"/>
        <v>0</v>
      </c>
      <c r="L5093" s="39">
        <f t="shared" si="558"/>
        <v>0</v>
      </c>
      <c r="M5093" s="39">
        <f t="shared" si="559"/>
        <v>0</v>
      </c>
      <c r="N5093" s="41">
        <f t="shared" si="561"/>
        <v>0</v>
      </c>
    </row>
    <row r="5094" spans="2:14">
      <c r="B5094" s="1">
        <v>37959</v>
      </c>
      <c r="C5094" s="1">
        <f t="shared" si="560"/>
        <v>37956</v>
      </c>
      <c r="E5094" s="42">
        <f>IF(DAY(B5094)&gt;14,VLOOKUP(DATE(YEAR(C5094),MONTH(C5094)-1,DAY(1)),'מדדים וריביות'!B:C,2,FALSE),VLOOKUP(DATE(YEAR(C5094),MONTH(C5094)-2,DAY(1)),'מדדים וריביות'!B:C,2,FALSE))</f>
        <v>27301218.4889412</v>
      </c>
      <c r="F5094" s="43">
        <f>IF($B$5=1,'ריבית יומית'!D5088,'ריבית יומית'!G5088)</f>
        <v>1.3879981473396974E-4</v>
      </c>
      <c r="G5094" s="43">
        <f t="shared" si="555"/>
        <v>1.3879981473396974E-4</v>
      </c>
      <c r="H5094" s="29">
        <f t="shared" si="556"/>
        <v>1.2340952784765369</v>
      </c>
      <c r="I5094" s="30">
        <f>VLOOKUP(B5093,'מדדים וריביות'!B:C,2)</f>
        <v>27191794.767542701</v>
      </c>
      <c r="K5094" s="39">
        <f t="shared" si="557"/>
        <v>0</v>
      </c>
      <c r="L5094" s="39">
        <f t="shared" si="558"/>
        <v>0</v>
      </c>
      <c r="M5094" s="39">
        <f t="shared" si="559"/>
        <v>0</v>
      </c>
      <c r="N5094" s="41">
        <f t="shared" si="561"/>
        <v>0</v>
      </c>
    </row>
    <row r="5095" spans="2:14">
      <c r="B5095" s="1">
        <v>37960</v>
      </c>
      <c r="C5095" s="1">
        <f t="shared" si="560"/>
        <v>37956</v>
      </c>
      <c r="E5095" s="42">
        <f>IF(DAY(B5095)&gt;14,VLOOKUP(DATE(YEAR(C5095),MONTH(C5095)-1,DAY(1)),'מדדים וריביות'!B:C,2,FALSE),VLOOKUP(DATE(YEAR(C5095),MONTH(C5095)-2,DAY(1)),'מדדים וריביות'!B:C,2,FALSE))</f>
        <v>27301218.4889412</v>
      </c>
      <c r="F5095" s="43">
        <f>IF($B$5=1,'ריבית יומית'!D5089,'ריבית יומית'!G5089)</f>
        <v>1.3879981473396974E-4</v>
      </c>
      <c r="G5095" s="43">
        <f t="shared" si="555"/>
        <v>1.3879981473396974E-4</v>
      </c>
      <c r="H5095" s="29">
        <f t="shared" si="556"/>
        <v>1.2339240100525457</v>
      </c>
      <c r="I5095" s="30">
        <f>VLOOKUP(B5094,'מדדים וריביות'!B:C,2)</f>
        <v>27191794.767542701</v>
      </c>
      <c r="K5095" s="39">
        <f t="shared" si="557"/>
        <v>0</v>
      </c>
      <c r="L5095" s="39">
        <f t="shared" si="558"/>
        <v>0</v>
      </c>
      <c r="M5095" s="39">
        <f t="shared" si="559"/>
        <v>0</v>
      </c>
      <c r="N5095" s="41">
        <f t="shared" si="561"/>
        <v>0</v>
      </c>
    </row>
    <row r="5096" spans="2:14">
      <c r="B5096" s="1">
        <v>37961</v>
      </c>
      <c r="C5096" s="1">
        <f t="shared" si="560"/>
        <v>37956</v>
      </c>
      <c r="E5096" s="42">
        <f>IF(DAY(B5096)&gt;14,VLOOKUP(DATE(YEAR(C5096),MONTH(C5096)-1,DAY(1)),'מדדים וריביות'!B:C,2,FALSE),VLOOKUP(DATE(YEAR(C5096),MONTH(C5096)-2,DAY(1)),'מדדים וריביות'!B:C,2,FALSE))</f>
        <v>27301218.4889412</v>
      </c>
      <c r="F5096" s="43">
        <f>IF($B$5=1,'ריבית יומית'!D5090,'ריבית יומית'!G5090)</f>
        <v>1.3879981473396974E-4</v>
      </c>
      <c r="G5096" s="43">
        <f t="shared" si="555"/>
        <v>1.3879981473396974E-4</v>
      </c>
      <c r="H5096" s="29">
        <f t="shared" si="556"/>
        <v>1.2337527653972811</v>
      </c>
      <c r="I5096" s="30">
        <f>VLOOKUP(B5095,'מדדים וריביות'!B:C,2)</f>
        <v>27191794.767542701</v>
      </c>
      <c r="K5096" s="39">
        <f t="shared" si="557"/>
        <v>0</v>
      </c>
      <c r="L5096" s="39">
        <f t="shared" si="558"/>
        <v>0</v>
      </c>
      <c r="M5096" s="39">
        <f t="shared" si="559"/>
        <v>0</v>
      </c>
      <c r="N5096" s="41">
        <f t="shared" si="561"/>
        <v>0</v>
      </c>
    </row>
    <row r="5097" spans="2:14">
      <c r="B5097" s="1">
        <v>37962</v>
      </c>
      <c r="C5097" s="1">
        <f t="shared" si="560"/>
        <v>37956</v>
      </c>
      <c r="E5097" s="42">
        <f>IF(DAY(B5097)&gt;14,VLOOKUP(DATE(YEAR(C5097),MONTH(C5097)-1,DAY(1)),'מדדים וריביות'!B:C,2,FALSE),VLOOKUP(DATE(YEAR(C5097),MONTH(C5097)-2,DAY(1)),'מדדים וריביות'!B:C,2,FALSE))</f>
        <v>27301218.4889412</v>
      </c>
      <c r="F5097" s="43">
        <f>IF($B$5=1,'ריבית יומית'!D5091,'ריבית יומית'!G5091)</f>
        <v>1.3879981473396974E-4</v>
      </c>
      <c r="G5097" s="43">
        <f t="shared" si="555"/>
        <v>1.3879981473396974E-4</v>
      </c>
      <c r="H5097" s="29">
        <f t="shared" si="556"/>
        <v>1.2335815445074443</v>
      </c>
      <c r="I5097" s="30">
        <f>VLOOKUP(B5096,'מדדים וריביות'!B:C,2)</f>
        <v>27191794.767542701</v>
      </c>
      <c r="K5097" s="39">
        <f t="shared" si="557"/>
        <v>0</v>
      </c>
      <c r="L5097" s="39">
        <f t="shared" si="558"/>
        <v>0</v>
      </c>
      <c r="M5097" s="39">
        <f t="shared" si="559"/>
        <v>0</v>
      </c>
      <c r="N5097" s="41">
        <f t="shared" si="561"/>
        <v>0</v>
      </c>
    </row>
    <row r="5098" spans="2:14">
      <c r="B5098" s="1">
        <v>37963</v>
      </c>
      <c r="C5098" s="1">
        <f t="shared" si="560"/>
        <v>37956</v>
      </c>
      <c r="E5098" s="42">
        <f>IF(DAY(B5098)&gt;14,VLOOKUP(DATE(YEAR(C5098),MONTH(C5098)-1,DAY(1)),'מדדים וריביות'!B:C,2,FALSE),VLOOKUP(DATE(YEAR(C5098),MONTH(C5098)-2,DAY(1)),'מדדים וריביות'!B:C,2,FALSE))</f>
        <v>27301218.4889412</v>
      </c>
      <c r="F5098" s="43">
        <f>IF($B$5=1,'ריבית יומית'!D5092,'ריבית יומית'!G5092)</f>
        <v>1.3879981473396974E-4</v>
      </c>
      <c r="G5098" s="43">
        <f t="shared" si="555"/>
        <v>1.3879981473396974E-4</v>
      </c>
      <c r="H5098" s="29">
        <f t="shared" si="556"/>
        <v>1.2334103473797371</v>
      </c>
      <c r="I5098" s="30">
        <f>VLOOKUP(B5097,'מדדים וריביות'!B:C,2)</f>
        <v>27191794.767542701</v>
      </c>
      <c r="K5098" s="39">
        <f t="shared" si="557"/>
        <v>0</v>
      </c>
      <c r="L5098" s="39">
        <f t="shared" si="558"/>
        <v>0</v>
      </c>
      <c r="M5098" s="39">
        <f t="shared" si="559"/>
        <v>0</v>
      </c>
      <c r="N5098" s="41">
        <f t="shared" si="561"/>
        <v>0</v>
      </c>
    </row>
    <row r="5099" spans="2:14">
      <c r="B5099" s="1">
        <v>37964</v>
      </c>
      <c r="C5099" s="1">
        <f t="shared" si="560"/>
        <v>37956</v>
      </c>
      <c r="E5099" s="42">
        <f>IF(DAY(B5099)&gt;14,VLOOKUP(DATE(YEAR(C5099),MONTH(C5099)-1,DAY(1)),'מדדים וריביות'!B:C,2,FALSE),VLOOKUP(DATE(YEAR(C5099),MONTH(C5099)-2,DAY(1)),'מדדים וריביות'!B:C,2,FALSE))</f>
        <v>27301218.4889412</v>
      </c>
      <c r="F5099" s="43">
        <f>IF($B$5=1,'ריבית יומית'!D5093,'ריבית יומית'!G5093)</f>
        <v>1.3879981473396974E-4</v>
      </c>
      <c r="G5099" s="43">
        <f t="shared" si="555"/>
        <v>1.3879981473396974E-4</v>
      </c>
      <c r="H5099" s="29">
        <f t="shared" si="556"/>
        <v>1.2332391740108617</v>
      </c>
      <c r="I5099" s="30">
        <f>VLOOKUP(B5098,'מדדים וריביות'!B:C,2)</f>
        <v>27191794.767542701</v>
      </c>
      <c r="K5099" s="39">
        <f t="shared" si="557"/>
        <v>0</v>
      </c>
      <c r="L5099" s="39">
        <f t="shared" si="558"/>
        <v>0</v>
      </c>
      <c r="M5099" s="39">
        <f t="shared" si="559"/>
        <v>0</v>
      </c>
      <c r="N5099" s="41">
        <f t="shared" si="561"/>
        <v>0</v>
      </c>
    </row>
    <row r="5100" spans="2:14">
      <c r="B5100" s="1">
        <v>37965</v>
      </c>
      <c r="C5100" s="1">
        <f t="shared" si="560"/>
        <v>37956</v>
      </c>
      <c r="E5100" s="42">
        <f>IF(DAY(B5100)&gt;14,VLOOKUP(DATE(YEAR(C5100),MONTH(C5100)-1,DAY(1)),'מדדים וריביות'!B:C,2,FALSE),VLOOKUP(DATE(YEAR(C5100),MONTH(C5100)-2,DAY(1)),'מדדים וריביות'!B:C,2,FALSE))</f>
        <v>27301218.4889412</v>
      </c>
      <c r="F5100" s="43">
        <f>IF($B$5=1,'ריבית יומית'!D5094,'ריבית יומית'!G5094)</f>
        <v>1.3879981473396974E-4</v>
      </c>
      <c r="G5100" s="43">
        <f t="shared" si="555"/>
        <v>1.3879981473396974E-4</v>
      </c>
      <c r="H5100" s="29">
        <f t="shared" si="556"/>
        <v>1.2330680243975209</v>
      </c>
      <c r="I5100" s="30">
        <f>VLOOKUP(B5099,'מדדים וריביות'!B:C,2)</f>
        <v>27191794.767542701</v>
      </c>
      <c r="K5100" s="39">
        <f t="shared" si="557"/>
        <v>0</v>
      </c>
      <c r="L5100" s="39">
        <f t="shared" si="558"/>
        <v>0</v>
      </c>
      <c r="M5100" s="39">
        <f t="shared" si="559"/>
        <v>0</v>
      </c>
      <c r="N5100" s="41">
        <f t="shared" si="561"/>
        <v>0</v>
      </c>
    </row>
    <row r="5101" spans="2:14">
      <c r="B5101" s="1">
        <v>37966</v>
      </c>
      <c r="C5101" s="1">
        <f t="shared" si="560"/>
        <v>37956</v>
      </c>
      <c r="E5101" s="42">
        <f>IF(DAY(B5101)&gt;14,VLOOKUP(DATE(YEAR(C5101),MONTH(C5101)-1,DAY(1)),'מדדים וריביות'!B:C,2,FALSE),VLOOKUP(DATE(YEAR(C5101),MONTH(C5101)-2,DAY(1)),'מדדים וריביות'!B:C,2,FALSE))</f>
        <v>27301218.4889412</v>
      </c>
      <c r="F5101" s="43">
        <f>IF($B$5=1,'ריבית יומית'!D5095,'ריבית יומית'!G5095)</f>
        <v>1.3879981473396974E-4</v>
      </c>
      <c r="G5101" s="43">
        <f t="shared" si="555"/>
        <v>1.3879981473396974E-4</v>
      </c>
      <c r="H5101" s="29">
        <f t="shared" si="556"/>
        <v>1.2328968985364179</v>
      </c>
      <c r="I5101" s="30">
        <f>VLOOKUP(B5100,'מדדים וריביות'!B:C,2)</f>
        <v>27191794.767542701</v>
      </c>
      <c r="K5101" s="39">
        <f t="shared" si="557"/>
        <v>0</v>
      </c>
      <c r="L5101" s="39">
        <f t="shared" si="558"/>
        <v>0</v>
      </c>
      <c r="M5101" s="39">
        <f t="shared" si="559"/>
        <v>0</v>
      </c>
      <c r="N5101" s="41">
        <f t="shared" si="561"/>
        <v>0</v>
      </c>
    </row>
    <row r="5102" spans="2:14">
      <c r="B5102" s="1">
        <v>37967</v>
      </c>
      <c r="C5102" s="1">
        <f t="shared" si="560"/>
        <v>37956</v>
      </c>
      <c r="E5102" s="42">
        <f>IF(DAY(B5102)&gt;14,VLOOKUP(DATE(YEAR(C5102),MONTH(C5102)-1,DAY(1)),'מדדים וריביות'!B:C,2,FALSE),VLOOKUP(DATE(YEAR(C5102),MONTH(C5102)-2,DAY(1)),'מדדים וריביות'!B:C,2,FALSE))</f>
        <v>27301218.4889412</v>
      </c>
      <c r="F5102" s="43">
        <f>IF($B$5=1,'ריבית יומית'!D5096,'ריבית יומית'!G5096)</f>
        <v>1.3879981473396974E-4</v>
      </c>
      <c r="G5102" s="43">
        <f t="shared" si="555"/>
        <v>1.3879981473396974E-4</v>
      </c>
      <c r="H5102" s="29">
        <f t="shared" si="556"/>
        <v>1.2327257964242564</v>
      </c>
      <c r="I5102" s="30">
        <f>VLOOKUP(B5101,'מדדים וריביות'!B:C,2)</f>
        <v>27191794.767542701</v>
      </c>
      <c r="K5102" s="39">
        <f t="shared" si="557"/>
        <v>0</v>
      </c>
      <c r="L5102" s="39">
        <f t="shared" si="558"/>
        <v>0</v>
      </c>
      <c r="M5102" s="39">
        <f t="shared" si="559"/>
        <v>0</v>
      </c>
      <c r="N5102" s="41">
        <f t="shared" si="561"/>
        <v>0</v>
      </c>
    </row>
    <row r="5103" spans="2:14">
      <c r="B5103" s="1">
        <v>37968</v>
      </c>
      <c r="C5103" s="1">
        <f t="shared" si="560"/>
        <v>37956</v>
      </c>
      <c r="E5103" s="42">
        <f>IF(DAY(B5103)&gt;14,VLOOKUP(DATE(YEAR(C5103),MONTH(C5103)-1,DAY(1)),'מדדים וריביות'!B:C,2,FALSE),VLOOKUP(DATE(YEAR(C5103),MONTH(C5103)-2,DAY(1)),'מדדים וריביות'!B:C,2,FALSE))</f>
        <v>27301218.4889412</v>
      </c>
      <c r="F5103" s="43">
        <f>IF($B$5=1,'ריבית יומית'!D5097,'ריבית יומית'!G5097)</f>
        <v>1.3879981473396974E-4</v>
      </c>
      <c r="G5103" s="43">
        <f t="shared" si="555"/>
        <v>1.3879981473396974E-4</v>
      </c>
      <c r="H5103" s="29">
        <f t="shared" si="556"/>
        <v>1.2325547180577405</v>
      </c>
      <c r="I5103" s="30">
        <f>VLOOKUP(B5102,'מדדים וריביות'!B:C,2)</f>
        <v>27191794.767542701</v>
      </c>
      <c r="K5103" s="39">
        <f t="shared" si="557"/>
        <v>0</v>
      </c>
      <c r="L5103" s="39">
        <f t="shared" si="558"/>
        <v>0</v>
      </c>
      <c r="M5103" s="39">
        <f t="shared" si="559"/>
        <v>0</v>
      </c>
      <c r="N5103" s="41">
        <f t="shared" si="561"/>
        <v>0</v>
      </c>
    </row>
    <row r="5104" spans="2:14">
      <c r="B5104" s="1">
        <v>37969</v>
      </c>
      <c r="C5104" s="1">
        <f t="shared" si="560"/>
        <v>37956</v>
      </c>
      <c r="E5104" s="42">
        <f>IF(DAY(B5104)&gt;14,VLOOKUP(DATE(YEAR(C5104),MONTH(C5104)-1,DAY(1)),'מדדים וריביות'!B:C,2,FALSE),VLOOKUP(DATE(YEAR(C5104),MONTH(C5104)-2,DAY(1)),'מדדים וריביות'!B:C,2,FALSE))</f>
        <v>27301218.4889412</v>
      </c>
      <c r="F5104" s="43">
        <f>IF($B$5=1,'ריבית יומית'!D5098,'ריבית יומית'!G5098)</f>
        <v>1.3879981473396974E-4</v>
      </c>
      <c r="G5104" s="43">
        <f t="shared" si="555"/>
        <v>1.3879981473396974E-4</v>
      </c>
      <c r="H5104" s="29">
        <f t="shared" si="556"/>
        <v>1.2323836634335747</v>
      </c>
      <c r="I5104" s="30">
        <f>VLOOKUP(B5103,'מדדים וריביות'!B:C,2)</f>
        <v>27191794.767542701</v>
      </c>
      <c r="K5104" s="39">
        <f t="shared" si="557"/>
        <v>0</v>
      </c>
      <c r="L5104" s="39">
        <f t="shared" si="558"/>
        <v>0</v>
      </c>
      <c r="M5104" s="39">
        <f t="shared" si="559"/>
        <v>0</v>
      </c>
      <c r="N5104" s="41">
        <f t="shared" si="561"/>
        <v>0</v>
      </c>
    </row>
    <row r="5105" spans="2:14">
      <c r="B5105" s="1">
        <v>37970</v>
      </c>
      <c r="C5105" s="1">
        <f t="shared" si="560"/>
        <v>37956</v>
      </c>
      <c r="E5105" s="42">
        <f>IF(DAY(B5105)&gt;14,VLOOKUP(DATE(YEAR(C5105),MONTH(C5105)-1,DAY(1)),'מדדים וריביות'!B:C,2,FALSE),VLOOKUP(DATE(YEAR(C5105),MONTH(C5105)-2,DAY(1)),'מדדים וריביות'!B:C,2,FALSE))</f>
        <v>27246506.628242001</v>
      </c>
      <c r="F5105" s="43">
        <f>IF($B$5=1,'ריבית יומית'!D5099,'ריבית יומית'!G5099)</f>
        <v>1.3879981473396974E-4</v>
      </c>
      <c r="G5105" s="43">
        <f t="shared" si="555"/>
        <v>1.3879981473396974E-4</v>
      </c>
      <c r="H5105" s="29">
        <f t="shared" si="556"/>
        <v>1.2322126325484641</v>
      </c>
      <c r="I5105" s="30">
        <f>VLOOKUP(B5104,'מדדים וריביות'!B:C,2)</f>
        <v>27191794.767542701</v>
      </c>
      <c r="K5105" s="39">
        <f t="shared" si="557"/>
        <v>0</v>
      </c>
      <c r="L5105" s="39">
        <f t="shared" si="558"/>
        <v>0</v>
      </c>
      <c r="M5105" s="39">
        <f t="shared" si="559"/>
        <v>0</v>
      </c>
      <c r="N5105" s="41">
        <f t="shared" si="561"/>
        <v>0</v>
      </c>
    </row>
    <row r="5106" spans="2:14">
      <c r="B5106" s="1">
        <v>37971</v>
      </c>
      <c r="C5106" s="1">
        <f t="shared" si="560"/>
        <v>37956</v>
      </c>
      <c r="E5106" s="42">
        <f>IF(DAY(B5106)&gt;14,VLOOKUP(DATE(YEAR(C5106),MONTH(C5106)-1,DAY(1)),'מדדים וריביות'!B:C,2,FALSE),VLOOKUP(DATE(YEAR(C5106),MONTH(C5106)-2,DAY(1)),'מדדים וריביות'!B:C,2,FALSE))</f>
        <v>27246506.628242001</v>
      </c>
      <c r="F5106" s="43">
        <f>IF($B$5=1,'ריבית יומית'!D5100,'ריבית יומית'!G5100)</f>
        <v>1.3879981473396974E-4</v>
      </c>
      <c r="G5106" s="43">
        <f t="shared" si="555"/>
        <v>1.3879981473396974E-4</v>
      </c>
      <c r="H5106" s="29">
        <f t="shared" si="556"/>
        <v>1.2320416253991142</v>
      </c>
      <c r="I5106" s="30">
        <f>VLOOKUP(B5105,'מדדים וריביות'!B:C,2)</f>
        <v>27191794.767542701</v>
      </c>
      <c r="K5106" s="39">
        <f t="shared" si="557"/>
        <v>0</v>
      </c>
      <c r="L5106" s="39">
        <f t="shared" si="558"/>
        <v>0</v>
      </c>
      <c r="M5106" s="39">
        <f t="shared" si="559"/>
        <v>0</v>
      </c>
      <c r="N5106" s="41">
        <f t="shared" si="561"/>
        <v>0</v>
      </c>
    </row>
    <row r="5107" spans="2:14">
      <c r="B5107" s="1">
        <v>37972</v>
      </c>
      <c r="C5107" s="1">
        <f t="shared" si="560"/>
        <v>37956</v>
      </c>
      <c r="E5107" s="42">
        <f>IF(DAY(B5107)&gt;14,VLOOKUP(DATE(YEAR(C5107),MONTH(C5107)-1,DAY(1)),'מדדים וריביות'!B:C,2,FALSE),VLOOKUP(DATE(YEAR(C5107),MONTH(C5107)-2,DAY(1)),'מדדים וריביות'!B:C,2,FALSE))</f>
        <v>27246506.628242001</v>
      </c>
      <c r="F5107" s="43">
        <f>IF($B$5=1,'ריבית יומית'!D5101,'ריבית יומית'!G5101)</f>
        <v>1.3879981473396974E-4</v>
      </c>
      <c r="G5107" s="43">
        <f t="shared" si="555"/>
        <v>1.3879981473396974E-4</v>
      </c>
      <c r="H5107" s="29">
        <f t="shared" si="556"/>
        <v>1.231870641982231</v>
      </c>
      <c r="I5107" s="30">
        <f>VLOOKUP(B5106,'מדדים וריביות'!B:C,2)</f>
        <v>27191794.767542701</v>
      </c>
      <c r="K5107" s="39">
        <f t="shared" si="557"/>
        <v>0</v>
      </c>
      <c r="L5107" s="39">
        <f t="shared" si="558"/>
        <v>0</v>
      </c>
      <c r="M5107" s="39">
        <f t="shared" si="559"/>
        <v>0</v>
      </c>
      <c r="N5107" s="41">
        <f t="shared" si="561"/>
        <v>0</v>
      </c>
    </row>
    <row r="5108" spans="2:14">
      <c r="B5108" s="1">
        <v>37973</v>
      </c>
      <c r="C5108" s="1">
        <f t="shared" si="560"/>
        <v>37956</v>
      </c>
      <c r="E5108" s="42">
        <f>IF(DAY(B5108)&gt;14,VLOOKUP(DATE(YEAR(C5108),MONTH(C5108)-1,DAY(1)),'מדדים וריביות'!B:C,2,FALSE),VLOOKUP(DATE(YEAR(C5108),MONTH(C5108)-2,DAY(1)),'מדדים וריביות'!B:C,2,FALSE))</f>
        <v>27246506.628242001</v>
      </c>
      <c r="F5108" s="43">
        <f>IF($B$5=1,'ריבית יומית'!D5102,'ריבית יומית'!G5102)</f>
        <v>1.3879981473396974E-4</v>
      </c>
      <c r="G5108" s="43">
        <f t="shared" si="555"/>
        <v>1.3879981473396974E-4</v>
      </c>
      <c r="H5108" s="29">
        <f t="shared" si="556"/>
        <v>1.2316996822945205</v>
      </c>
      <c r="I5108" s="30">
        <f>VLOOKUP(B5107,'מדדים וריביות'!B:C,2)</f>
        <v>27191794.767542701</v>
      </c>
      <c r="K5108" s="39">
        <f t="shared" si="557"/>
        <v>0</v>
      </c>
      <c r="L5108" s="39">
        <f t="shared" si="558"/>
        <v>0</v>
      </c>
      <c r="M5108" s="39">
        <f t="shared" si="559"/>
        <v>0</v>
      </c>
      <c r="N5108" s="41">
        <f t="shared" si="561"/>
        <v>0</v>
      </c>
    </row>
    <row r="5109" spans="2:14">
      <c r="B5109" s="1">
        <v>37974</v>
      </c>
      <c r="C5109" s="1">
        <f t="shared" si="560"/>
        <v>37956</v>
      </c>
      <c r="E5109" s="42">
        <f>IF(DAY(B5109)&gt;14,VLOOKUP(DATE(YEAR(C5109),MONTH(C5109)-1,DAY(1)),'מדדים וריביות'!B:C,2,FALSE),VLOOKUP(DATE(YEAR(C5109),MONTH(C5109)-2,DAY(1)),'מדדים וריביות'!B:C,2,FALSE))</f>
        <v>27246506.628242001</v>
      </c>
      <c r="F5109" s="43">
        <f>IF($B$5=1,'ריבית יומית'!D5103,'ריבית יומית'!G5103)</f>
        <v>1.3879981473396974E-4</v>
      </c>
      <c r="G5109" s="43">
        <f t="shared" si="555"/>
        <v>1.3879981473396974E-4</v>
      </c>
      <c r="H5109" s="29">
        <f t="shared" si="556"/>
        <v>1.23152874633269</v>
      </c>
      <c r="I5109" s="30">
        <f>VLOOKUP(B5108,'מדדים וריביות'!B:C,2)</f>
        <v>27191794.767542701</v>
      </c>
      <c r="K5109" s="39">
        <f t="shared" si="557"/>
        <v>0</v>
      </c>
      <c r="L5109" s="39">
        <f t="shared" si="558"/>
        <v>0</v>
      </c>
      <c r="M5109" s="39">
        <f t="shared" si="559"/>
        <v>0</v>
      </c>
      <c r="N5109" s="41">
        <f t="shared" si="561"/>
        <v>0</v>
      </c>
    </row>
    <row r="5110" spans="2:14">
      <c r="B5110" s="1">
        <v>37975</v>
      </c>
      <c r="C5110" s="1">
        <f t="shared" si="560"/>
        <v>37956</v>
      </c>
      <c r="E5110" s="42">
        <f>IF(DAY(B5110)&gt;14,VLOOKUP(DATE(YEAR(C5110),MONTH(C5110)-1,DAY(1)),'מדדים וריביות'!B:C,2,FALSE),VLOOKUP(DATE(YEAR(C5110),MONTH(C5110)-2,DAY(1)),'מדדים וריביות'!B:C,2,FALSE))</f>
        <v>27246506.628242001</v>
      </c>
      <c r="F5110" s="43">
        <f>IF($B$5=1,'ריבית יומית'!D5104,'ריבית יומית'!G5104)</f>
        <v>1.3879981473396974E-4</v>
      </c>
      <c r="G5110" s="43">
        <f t="shared" si="555"/>
        <v>1.3879981473396974E-4</v>
      </c>
      <c r="H5110" s="29">
        <f t="shared" si="556"/>
        <v>1.2313578340934466</v>
      </c>
      <c r="I5110" s="30">
        <f>VLOOKUP(B5109,'מדדים וריביות'!B:C,2)</f>
        <v>27191794.767542701</v>
      </c>
      <c r="K5110" s="39">
        <f t="shared" si="557"/>
        <v>0</v>
      </c>
      <c r="L5110" s="39">
        <f t="shared" si="558"/>
        <v>0</v>
      </c>
      <c r="M5110" s="39">
        <f t="shared" si="559"/>
        <v>0</v>
      </c>
      <c r="N5110" s="41">
        <f t="shared" si="561"/>
        <v>0</v>
      </c>
    </row>
    <row r="5111" spans="2:14">
      <c r="B5111" s="1">
        <v>37976</v>
      </c>
      <c r="C5111" s="1">
        <f t="shared" si="560"/>
        <v>37956</v>
      </c>
      <c r="E5111" s="42">
        <f>IF(DAY(B5111)&gt;14,VLOOKUP(DATE(YEAR(C5111),MONTH(C5111)-1,DAY(1)),'מדדים וריביות'!B:C,2,FALSE),VLOOKUP(DATE(YEAR(C5111),MONTH(C5111)-2,DAY(1)),'מדדים וריביות'!B:C,2,FALSE))</f>
        <v>27246506.628242001</v>
      </c>
      <c r="F5111" s="43">
        <f>IF($B$5=1,'ריבית יומית'!D5105,'ריבית יומית'!G5105)</f>
        <v>1.3879981473396974E-4</v>
      </c>
      <c r="G5111" s="43">
        <f t="shared" si="555"/>
        <v>1.3879981473396974E-4</v>
      </c>
      <c r="H5111" s="29">
        <f t="shared" si="556"/>
        <v>1.2311869455734981</v>
      </c>
      <c r="I5111" s="30">
        <f>VLOOKUP(B5110,'מדדים וריביות'!B:C,2)</f>
        <v>27191794.767542701</v>
      </c>
      <c r="K5111" s="39">
        <f t="shared" si="557"/>
        <v>0</v>
      </c>
      <c r="L5111" s="39">
        <f t="shared" si="558"/>
        <v>0</v>
      </c>
      <c r="M5111" s="39">
        <f t="shared" si="559"/>
        <v>0</v>
      </c>
      <c r="N5111" s="41">
        <f t="shared" si="561"/>
        <v>0</v>
      </c>
    </row>
    <row r="5112" spans="2:14">
      <c r="B5112" s="1">
        <v>37977</v>
      </c>
      <c r="C5112" s="1">
        <f t="shared" si="560"/>
        <v>37956</v>
      </c>
      <c r="E5112" s="42">
        <f>IF(DAY(B5112)&gt;14,VLOOKUP(DATE(YEAR(C5112),MONTH(C5112)-1,DAY(1)),'מדדים וריביות'!B:C,2,FALSE),VLOOKUP(DATE(YEAR(C5112),MONTH(C5112)-2,DAY(1)),'מדדים וריביות'!B:C,2,FALSE))</f>
        <v>27246506.628242001</v>
      </c>
      <c r="F5112" s="43">
        <f>IF($B$5=1,'ריבית יומית'!D5106,'ריבית יומית'!G5106)</f>
        <v>1.3879981473396974E-4</v>
      </c>
      <c r="G5112" s="43">
        <f t="shared" si="555"/>
        <v>1.3879981473396974E-4</v>
      </c>
      <c r="H5112" s="29">
        <f t="shared" si="556"/>
        <v>1.2310160807695527</v>
      </c>
      <c r="I5112" s="30">
        <f>VLOOKUP(B5111,'מדדים וריביות'!B:C,2)</f>
        <v>27191794.767542701</v>
      </c>
      <c r="K5112" s="39">
        <f t="shared" si="557"/>
        <v>0</v>
      </c>
      <c r="L5112" s="39">
        <f t="shared" si="558"/>
        <v>0</v>
      </c>
      <c r="M5112" s="39">
        <f t="shared" si="559"/>
        <v>0</v>
      </c>
      <c r="N5112" s="41">
        <f t="shared" si="561"/>
        <v>0</v>
      </c>
    </row>
    <row r="5113" spans="2:14">
      <c r="B5113" s="1">
        <v>37978</v>
      </c>
      <c r="C5113" s="1">
        <f t="shared" si="560"/>
        <v>37956</v>
      </c>
      <c r="E5113" s="42">
        <f>IF(DAY(B5113)&gt;14,VLOOKUP(DATE(YEAR(C5113),MONTH(C5113)-1,DAY(1)),'מדדים וריביות'!B:C,2,FALSE),VLOOKUP(DATE(YEAR(C5113),MONTH(C5113)-2,DAY(1)),'מדדים וריביות'!B:C,2,FALSE))</f>
        <v>27246506.628242001</v>
      </c>
      <c r="F5113" s="43">
        <f>IF($B$5=1,'ריבית יומית'!D5107,'ריבית יומית'!G5107)</f>
        <v>1.3879981473396974E-4</v>
      </c>
      <c r="G5113" s="43">
        <f t="shared" si="555"/>
        <v>1.3879981473396974E-4</v>
      </c>
      <c r="H5113" s="29">
        <f t="shared" si="556"/>
        <v>1.2308452396783192</v>
      </c>
      <c r="I5113" s="30">
        <f>VLOOKUP(B5112,'מדדים וריביות'!B:C,2)</f>
        <v>27191794.767542701</v>
      </c>
      <c r="K5113" s="39">
        <f t="shared" si="557"/>
        <v>0</v>
      </c>
      <c r="L5113" s="39">
        <f t="shared" si="558"/>
        <v>0</v>
      </c>
      <c r="M5113" s="39">
        <f t="shared" si="559"/>
        <v>0</v>
      </c>
      <c r="N5113" s="41">
        <f t="shared" si="561"/>
        <v>0</v>
      </c>
    </row>
    <row r="5114" spans="2:14">
      <c r="B5114" s="1">
        <v>37979</v>
      </c>
      <c r="C5114" s="1">
        <f t="shared" si="560"/>
        <v>37956</v>
      </c>
      <c r="E5114" s="42">
        <f>IF(DAY(B5114)&gt;14,VLOOKUP(DATE(YEAR(C5114),MONTH(C5114)-1,DAY(1)),'מדדים וריביות'!B:C,2,FALSE),VLOOKUP(DATE(YEAR(C5114),MONTH(C5114)-2,DAY(1)),'מדדים וריביות'!B:C,2,FALSE))</f>
        <v>27246506.628242001</v>
      </c>
      <c r="F5114" s="43">
        <f>IF($B$5=1,'ריבית יומית'!D5108,'ריבית יומית'!G5108)</f>
        <v>1.3879981473396974E-4</v>
      </c>
      <c r="G5114" s="43">
        <f t="shared" si="555"/>
        <v>1.3879981473396974E-4</v>
      </c>
      <c r="H5114" s="29">
        <f t="shared" si="556"/>
        <v>1.2306744222965065</v>
      </c>
      <c r="I5114" s="30">
        <f>VLOOKUP(B5113,'מדדים וריביות'!B:C,2)</f>
        <v>27191794.767542701</v>
      </c>
      <c r="K5114" s="39">
        <f t="shared" si="557"/>
        <v>0</v>
      </c>
      <c r="L5114" s="39">
        <f t="shared" si="558"/>
        <v>0</v>
      </c>
      <c r="M5114" s="39">
        <f t="shared" si="559"/>
        <v>0</v>
      </c>
      <c r="N5114" s="41">
        <f t="shared" si="561"/>
        <v>0</v>
      </c>
    </row>
    <row r="5115" spans="2:14">
      <c r="B5115" s="1">
        <v>37980</v>
      </c>
      <c r="C5115" s="1">
        <f t="shared" si="560"/>
        <v>37956</v>
      </c>
      <c r="E5115" s="42">
        <f>IF(DAY(B5115)&gt;14,VLOOKUP(DATE(YEAR(C5115),MONTH(C5115)-1,DAY(1)),'מדדים וריביות'!B:C,2,FALSE),VLOOKUP(DATE(YEAR(C5115),MONTH(C5115)-2,DAY(1)),'מדדים וריביות'!B:C,2,FALSE))</f>
        <v>27246506.628242001</v>
      </c>
      <c r="F5115" s="43">
        <f>IF($B$5=1,'ריבית יומית'!D5109,'ריבית יומית'!G5109)</f>
        <v>1.3879981473396974E-4</v>
      </c>
      <c r="G5115" s="43">
        <f t="shared" si="555"/>
        <v>1.3879981473396974E-4</v>
      </c>
      <c r="H5115" s="29">
        <f t="shared" si="556"/>
        <v>1.2305036286208244</v>
      </c>
      <c r="I5115" s="30">
        <f>VLOOKUP(B5114,'מדדים וריביות'!B:C,2)</f>
        <v>27191794.767542701</v>
      </c>
      <c r="K5115" s="39">
        <f t="shared" si="557"/>
        <v>0</v>
      </c>
      <c r="L5115" s="39">
        <f t="shared" si="558"/>
        <v>0</v>
      </c>
      <c r="M5115" s="39">
        <f t="shared" si="559"/>
        <v>0</v>
      </c>
      <c r="N5115" s="41">
        <f t="shared" si="561"/>
        <v>0</v>
      </c>
    </row>
    <row r="5116" spans="2:14">
      <c r="B5116" s="1">
        <v>37981</v>
      </c>
      <c r="C5116" s="1">
        <f t="shared" si="560"/>
        <v>37956</v>
      </c>
      <c r="E5116" s="42">
        <f>IF(DAY(B5116)&gt;14,VLOOKUP(DATE(YEAR(C5116),MONTH(C5116)-1,DAY(1)),'מדדים וריביות'!B:C,2,FALSE),VLOOKUP(DATE(YEAR(C5116),MONTH(C5116)-2,DAY(1)),'מדדים וריביות'!B:C,2,FALSE))</f>
        <v>27246506.628242001</v>
      </c>
      <c r="F5116" s="43">
        <f>IF($B$5=1,'ריבית יומית'!D5110,'ריבית יומית'!G5110)</f>
        <v>1.3879981473396974E-4</v>
      </c>
      <c r="G5116" s="43">
        <f t="shared" si="555"/>
        <v>1.3879981473396974E-4</v>
      </c>
      <c r="H5116" s="29">
        <f t="shared" si="556"/>
        <v>1.2303328586479829</v>
      </c>
      <c r="I5116" s="30">
        <f>VLOOKUP(B5115,'מדדים וריביות'!B:C,2)</f>
        <v>27191794.767542701</v>
      </c>
      <c r="K5116" s="39">
        <f t="shared" si="557"/>
        <v>0</v>
      </c>
      <c r="L5116" s="39">
        <f t="shared" si="558"/>
        <v>0</v>
      </c>
      <c r="M5116" s="39">
        <f t="shared" si="559"/>
        <v>0</v>
      </c>
      <c r="N5116" s="41">
        <f t="shared" si="561"/>
        <v>0</v>
      </c>
    </row>
    <row r="5117" spans="2:14">
      <c r="B5117" s="1">
        <v>37982</v>
      </c>
      <c r="C5117" s="1">
        <f t="shared" si="560"/>
        <v>37956</v>
      </c>
      <c r="E5117" s="42">
        <f>IF(DAY(B5117)&gt;14,VLOOKUP(DATE(YEAR(C5117),MONTH(C5117)-1,DAY(1)),'מדדים וריביות'!B:C,2,FALSE),VLOOKUP(DATE(YEAR(C5117),MONTH(C5117)-2,DAY(1)),'מדדים וריביות'!B:C,2,FALSE))</f>
        <v>27246506.628242001</v>
      </c>
      <c r="F5117" s="43">
        <f>IF($B$5=1,'ריבית יומית'!D5111,'ריבית יומית'!G5111)</f>
        <v>1.3879981473396974E-4</v>
      </c>
      <c r="G5117" s="43">
        <f t="shared" si="555"/>
        <v>1.3879981473396974E-4</v>
      </c>
      <c r="H5117" s="29">
        <f t="shared" si="556"/>
        <v>1.2301621123746926</v>
      </c>
      <c r="I5117" s="30">
        <f>VLOOKUP(B5116,'מדדים וריביות'!B:C,2)</f>
        <v>27191794.767542701</v>
      </c>
      <c r="K5117" s="39">
        <f t="shared" si="557"/>
        <v>0</v>
      </c>
      <c r="L5117" s="39">
        <f t="shared" si="558"/>
        <v>0</v>
      </c>
      <c r="M5117" s="39">
        <f t="shared" si="559"/>
        <v>0</v>
      </c>
      <c r="N5117" s="41">
        <f t="shared" si="561"/>
        <v>0</v>
      </c>
    </row>
    <row r="5118" spans="2:14">
      <c r="B5118" s="1">
        <v>37983</v>
      </c>
      <c r="C5118" s="1">
        <f t="shared" si="560"/>
        <v>37956</v>
      </c>
      <c r="E5118" s="42">
        <f>IF(DAY(B5118)&gt;14,VLOOKUP(DATE(YEAR(C5118),MONTH(C5118)-1,DAY(1)),'מדדים וריביות'!B:C,2,FALSE),VLOOKUP(DATE(YEAR(C5118),MONTH(C5118)-2,DAY(1)),'מדדים וריביות'!B:C,2,FALSE))</f>
        <v>27246506.628242001</v>
      </c>
      <c r="F5118" s="43">
        <f>IF($B$5=1,'ריבית יומית'!D5112,'ריבית יומית'!G5112)</f>
        <v>1.3879981473396974E-4</v>
      </c>
      <c r="G5118" s="43">
        <f t="shared" si="555"/>
        <v>1.3879981473396974E-4</v>
      </c>
      <c r="H5118" s="29">
        <f t="shared" si="556"/>
        <v>1.2299913897976644</v>
      </c>
      <c r="I5118" s="30">
        <f>VLOOKUP(B5117,'מדדים וריביות'!B:C,2)</f>
        <v>27191794.767542701</v>
      </c>
      <c r="K5118" s="39">
        <f t="shared" si="557"/>
        <v>0</v>
      </c>
      <c r="L5118" s="39">
        <f t="shared" si="558"/>
        <v>0</v>
      </c>
      <c r="M5118" s="39">
        <f t="shared" si="559"/>
        <v>0</v>
      </c>
      <c r="N5118" s="41">
        <f t="shared" si="561"/>
        <v>0</v>
      </c>
    </row>
    <row r="5119" spans="2:14">
      <c r="B5119" s="1">
        <v>37984</v>
      </c>
      <c r="C5119" s="1">
        <f t="shared" si="560"/>
        <v>37956</v>
      </c>
      <c r="E5119" s="42">
        <f>IF(DAY(B5119)&gt;14,VLOOKUP(DATE(YEAR(C5119),MONTH(C5119)-1,DAY(1)),'מדדים וריביות'!B:C,2,FALSE),VLOOKUP(DATE(YEAR(C5119),MONTH(C5119)-2,DAY(1)),'מדדים וריביות'!B:C,2,FALSE))</f>
        <v>27246506.628242001</v>
      </c>
      <c r="F5119" s="43">
        <f>IF($B$5=1,'ריבית יומית'!D5113,'ריבית יומית'!G5113)</f>
        <v>1.3879981473396974E-4</v>
      </c>
      <c r="G5119" s="43">
        <f t="shared" si="555"/>
        <v>1.3879981473396974E-4</v>
      </c>
      <c r="H5119" s="29">
        <f t="shared" si="556"/>
        <v>1.2298206909136096</v>
      </c>
      <c r="I5119" s="30">
        <f>VLOOKUP(B5118,'מדדים וריביות'!B:C,2)</f>
        <v>27191794.767542701</v>
      </c>
      <c r="K5119" s="39">
        <f t="shared" si="557"/>
        <v>0</v>
      </c>
      <c r="L5119" s="39">
        <f t="shared" si="558"/>
        <v>0</v>
      </c>
      <c r="M5119" s="39">
        <f t="shared" si="559"/>
        <v>0</v>
      </c>
      <c r="N5119" s="41">
        <f t="shared" si="561"/>
        <v>0</v>
      </c>
    </row>
    <row r="5120" spans="2:14">
      <c r="B5120" s="1">
        <v>37985</v>
      </c>
      <c r="C5120" s="1">
        <f t="shared" si="560"/>
        <v>37956</v>
      </c>
      <c r="E5120" s="42">
        <f>IF(DAY(B5120)&gt;14,VLOOKUP(DATE(YEAR(C5120),MONTH(C5120)-1,DAY(1)),'מדדים וריביות'!B:C,2,FALSE),VLOOKUP(DATE(YEAR(C5120),MONTH(C5120)-2,DAY(1)),'מדדים וריביות'!B:C,2,FALSE))</f>
        <v>27246506.628242001</v>
      </c>
      <c r="F5120" s="43">
        <f>IF($B$5=1,'ריבית יומית'!D5114,'ריבית יומית'!G5114)</f>
        <v>1.3879981473396974E-4</v>
      </c>
      <c r="G5120" s="43">
        <f t="shared" si="555"/>
        <v>1.3879981473396974E-4</v>
      </c>
      <c r="H5120" s="29">
        <f t="shared" si="556"/>
        <v>1.22965001571924</v>
      </c>
      <c r="I5120" s="30">
        <f>VLOOKUP(B5119,'מדדים וריביות'!B:C,2)</f>
        <v>27191794.767542701</v>
      </c>
      <c r="K5120" s="39">
        <f t="shared" si="557"/>
        <v>0</v>
      </c>
      <c r="L5120" s="39">
        <f t="shared" si="558"/>
        <v>0</v>
      </c>
      <c r="M5120" s="39">
        <f t="shared" si="559"/>
        <v>0</v>
      </c>
      <c r="N5120" s="41">
        <f t="shared" si="561"/>
        <v>0</v>
      </c>
    </row>
    <row r="5121" spans="2:14">
      <c r="B5121" s="1">
        <v>37986</v>
      </c>
      <c r="C5121" s="1">
        <f t="shared" si="560"/>
        <v>37956</v>
      </c>
      <c r="E5121" s="42">
        <f>IF(DAY(B5121)&gt;14,VLOOKUP(DATE(YEAR(C5121),MONTH(C5121)-1,DAY(1)),'מדדים וריביות'!B:C,2,FALSE),VLOOKUP(DATE(YEAR(C5121),MONTH(C5121)-2,DAY(1)),'מדדים וריביות'!B:C,2,FALSE))</f>
        <v>27246506.628242001</v>
      </c>
      <c r="F5121" s="43">
        <f>IF($B$5=1,'ריבית יומית'!D5115,'ריבית יומית'!G5115)</f>
        <v>1.3879981473396974E-4</v>
      </c>
      <c r="G5121" s="43">
        <f t="shared" si="555"/>
        <v>1.3879981473396974E-4</v>
      </c>
      <c r="H5121" s="29">
        <f t="shared" si="556"/>
        <v>1.2294793642112682</v>
      </c>
      <c r="I5121" s="30">
        <f>VLOOKUP(B5120,'מדדים וריביות'!B:C,2)</f>
        <v>27191794.767542701</v>
      </c>
      <c r="K5121" s="39">
        <f t="shared" si="557"/>
        <v>0</v>
      </c>
      <c r="L5121" s="39">
        <f t="shared" si="558"/>
        <v>0</v>
      </c>
      <c r="M5121" s="39">
        <f t="shared" si="559"/>
        <v>0</v>
      </c>
      <c r="N5121" s="41">
        <f t="shared" si="561"/>
        <v>0</v>
      </c>
    </row>
    <row r="5122" spans="2:14">
      <c r="B5122" s="1">
        <v>37987</v>
      </c>
      <c r="C5122" s="1">
        <f t="shared" si="560"/>
        <v>37987</v>
      </c>
      <c r="E5122" s="42">
        <f>IF(DAY(B5122)&gt;14,VLOOKUP(DATE(YEAR(C5122),MONTH(C5122)-1,DAY(1)),'מדדים וריביות'!B:C,2,FALSE),VLOOKUP(DATE(YEAR(C5122),MONTH(C5122)-2,DAY(1)),'מדדים וריביות'!B:C,2,FALSE))</f>
        <v>27246506.628242001</v>
      </c>
      <c r="F5122" s="43">
        <f>IF($B$5=1,'ריבית יומית'!D5116,'ריבית יומית'!G5116)</f>
        <v>1.3619569924006036E-4</v>
      </c>
      <c r="G5122" s="43">
        <f t="shared" si="555"/>
        <v>1.3619569924006036E-4</v>
      </c>
      <c r="H5122" s="29">
        <f t="shared" si="556"/>
        <v>1.229308736386407</v>
      </c>
      <c r="I5122" s="30">
        <f>VLOOKUP(B5121,'מדדים וריביות'!B:C,2)</f>
        <v>27191794.767542701</v>
      </c>
      <c r="K5122" s="39">
        <f t="shared" si="557"/>
        <v>0</v>
      </c>
      <c r="L5122" s="39">
        <f t="shared" si="558"/>
        <v>0</v>
      </c>
      <c r="M5122" s="39">
        <f t="shared" si="559"/>
        <v>0</v>
      </c>
      <c r="N5122" s="41">
        <f t="shared" si="561"/>
        <v>0</v>
      </c>
    </row>
    <row r="5123" spans="2:14">
      <c r="B5123" s="1">
        <v>37988</v>
      </c>
      <c r="C5123" s="1">
        <f t="shared" si="560"/>
        <v>37987</v>
      </c>
      <c r="E5123" s="42">
        <f>IF(DAY(B5123)&gt;14,VLOOKUP(DATE(YEAR(C5123),MONTH(C5123)-1,DAY(1)),'מדדים וריביות'!B:C,2,FALSE),VLOOKUP(DATE(YEAR(C5123),MONTH(C5123)-2,DAY(1)),'מדדים וריביות'!B:C,2,FALSE))</f>
        <v>27246506.628242001</v>
      </c>
      <c r="F5123" s="43">
        <f>IF($B$5=1,'ריבית יומית'!D5117,'ריבית יומית'!G5117)</f>
        <v>1.3619569924006036E-4</v>
      </c>
      <c r="G5123" s="43">
        <f t="shared" si="555"/>
        <v>1.3619569924006036E-4</v>
      </c>
      <c r="H5123" s="29">
        <f t="shared" si="556"/>
        <v>1.2291413326231455</v>
      </c>
      <c r="I5123" s="30">
        <f>VLOOKUP(B5122,'מדדים וריביות'!B:C,2)</f>
        <v>27137082.906843401</v>
      </c>
      <c r="K5123" s="39">
        <f t="shared" si="557"/>
        <v>0</v>
      </c>
      <c r="L5123" s="39">
        <f t="shared" si="558"/>
        <v>0</v>
      </c>
      <c r="M5123" s="39">
        <f t="shared" si="559"/>
        <v>0</v>
      </c>
      <c r="N5123" s="41">
        <f t="shared" si="561"/>
        <v>0</v>
      </c>
    </row>
    <row r="5124" spans="2:14">
      <c r="B5124" s="1">
        <v>37989</v>
      </c>
      <c r="C5124" s="1">
        <f t="shared" si="560"/>
        <v>37987</v>
      </c>
      <c r="E5124" s="42">
        <f>IF(DAY(B5124)&gt;14,VLOOKUP(DATE(YEAR(C5124),MONTH(C5124)-1,DAY(1)),'מדדים וריביות'!B:C,2,FALSE),VLOOKUP(DATE(YEAR(C5124),MONTH(C5124)-2,DAY(1)),'מדדים וריביות'!B:C,2,FALSE))</f>
        <v>27246506.628242001</v>
      </c>
      <c r="F5124" s="43">
        <f>IF($B$5=1,'ריבית יומית'!D5118,'ריבית יומית'!G5118)</f>
        <v>1.3619569924006036E-4</v>
      </c>
      <c r="G5124" s="43">
        <f t="shared" si="555"/>
        <v>1.3619569924006036E-4</v>
      </c>
      <c r="H5124" s="29">
        <f t="shared" si="556"/>
        <v>1.2289739516564517</v>
      </c>
      <c r="I5124" s="30">
        <f>VLOOKUP(B5123,'מדדים וריביות'!B:C,2)</f>
        <v>27137082.906843401</v>
      </c>
      <c r="K5124" s="39">
        <f t="shared" si="557"/>
        <v>0</v>
      </c>
      <c r="L5124" s="39">
        <f t="shared" si="558"/>
        <v>0</v>
      </c>
      <c r="M5124" s="39">
        <f t="shared" si="559"/>
        <v>0</v>
      </c>
      <c r="N5124" s="41">
        <f t="shared" si="561"/>
        <v>0</v>
      </c>
    </row>
    <row r="5125" spans="2:14">
      <c r="B5125" s="1">
        <v>37990</v>
      </c>
      <c r="C5125" s="1">
        <f t="shared" si="560"/>
        <v>37987</v>
      </c>
      <c r="E5125" s="42">
        <f>IF(DAY(B5125)&gt;14,VLOOKUP(DATE(YEAR(C5125),MONTH(C5125)-1,DAY(1)),'מדדים וריביות'!B:C,2,FALSE),VLOOKUP(DATE(YEAR(C5125),MONTH(C5125)-2,DAY(1)),'מדדים וריביות'!B:C,2,FALSE))</f>
        <v>27246506.628242001</v>
      </c>
      <c r="F5125" s="43">
        <f>IF($B$5=1,'ריבית יומית'!D5119,'ריבית יומית'!G5119)</f>
        <v>1.3619569924006036E-4</v>
      </c>
      <c r="G5125" s="43">
        <f t="shared" si="555"/>
        <v>1.3619569924006036E-4</v>
      </c>
      <c r="H5125" s="29">
        <f t="shared" si="556"/>
        <v>1.2288065934832215</v>
      </c>
      <c r="I5125" s="30">
        <f>VLOOKUP(B5124,'מדדים וריביות'!B:C,2)</f>
        <v>27137082.906843401</v>
      </c>
      <c r="K5125" s="39">
        <f t="shared" si="557"/>
        <v>0</v>
      </c>
      <c r="L5125" s="39">
        <f t="shared" si="558"/>
        <v>0</v>
      </c>
      <c r="M5125" s="39">
        <f t="shared" si="559"/>
        <v>0</v>
      </c>
      <c r="N5125" s="41">
        <f t="shared" si="561"/>
        <v>0</v>
      </c>
    </row>
    <row r="5126" spans="2:14">
      <c r="B5126" s="1">
        <v>37991</v>
      </c>
      <c r="C5126" s="1">
        <f t="shared" si="560"/>
        <v>37987</v>
      </c>
      <c r="E5126" s="42">
        <f>IF(DAY(B5126)&gt;14,VLOOKUP(DATE(YEAR(C5126),MONTH(C5126)-1,DAY(1)),'מדדים וריביות'!B:C,2,FALSE),VLOOKUP(DATE(YEAR(C5126),MONTH(C5126)-2,DAY(1)),'מדדים וריביות'!B:C,2,FALSE))</f>
        <v>27246506.628242001</v>
      </c>
      <c r="F5126" s="43">
        <f>IF($B$5=1,'ריבית יומית'!D5120,'ריבית יומית'!G5120)</f>
        <v>1.3619569924006036E-4</v>
      </c>
      <c r="G5126" s="43">
        <f t="shared" si="555"/>
        <v>1.3619569924006036E-4</v>
      </c>
      <c r="H5126" s="29">
        <f t="shared" si="556"/>
        <v>1.2286392581003507</v>
      </c>
      <c r="I5126" s="30">
        <f>VLOOKUP(B5125,'מדדים וריביות'!B:C,2)</f>
        <v>27137082.906843401</v>
      </c>
      <c r="K5126" s="39">
        <f t="shared" si="557"/>
        <v>0</v>
      </c>
      <c r="L5126" s="39">
        <f t="shared" si="558"/>
        <v>0</v>
      </c>
      <c r="M5126" s="39">
        <f t="shared" si="559"/>
        <v>0</v>
      </c>
      <c r="N5126" s="41">
        <f t="shared" si="561"/>
        <v>0</v>
      </c>
    </row>
    <row r="5127" spans="2:14">
      <c r="B5127" s="1">
        <v>37992</v>
      </c>
      <c r="C5127" s="1">
        <f t="shared" si="560"/>
        <v>37987</v>
      </c>
      <c r="E5127" s="42">
        <f>IF(DAY(B5127)&gt;14,VLOOKUP(DATE(YEAR(C5127),MONTH(C5127)-1,DAY(1)),'מדדים וריביות'!B:C,2,FALSE),VLOOKUP(DATE(YEAR(C5127),MONTH(C5127)-2,DAY(1)),'מדדים וריביות'!B:C,2,FALSE))</f>
        <v>27246506.628242001</v>
      </c>
      <c r="F5127" s="43">
        <f>IF($B$5=1,'ריבית יומית'!D5121,'ריבית יומית'!G5121)</f>
        <v>1.3619569924006036E-4</v>
      </c>
      <c r="G5127" s="43">
        <f t="shared" si="555"/>
        <v>1.3619569924006036E-4</v>
      </c>
      <c r="H5127" s="29">
        <f t="shared" si="556"/>
        <v>1.2284719455047359</v>
      </c>
      <c r="I5127" s="30">
        <f>VLOOKUP(B5126,'מדדים וריביות'!B:C,2)</f>
        <v>27137082.906843401</v>
      </c>
      <c r="K5127" s="39">
        <f t="shared" si="557"/>
        <v>0</v>
      </c>
      <c r="L5127" s="39">
        <f t="shared" si="558"/>
        <v>0</v>
      </c>
      <c r="M5127" s="39">
        <f t="shared" si="559"/>
        <v>0</v>
      </c>
      <c r="N5127" s="41">
        <f t="shared" si="561"/>
        <v>0</v>
      </c>
    </row>
    <row r="5128" spans="2:14">
      <c r="B5128" s="1">
        <v>37993</v>
      </c>
      <c r="C5128" s="1">
        <f t="shared" si="560"/>
        <v>37987</v>
      </c>
      <c r="E5128" s="42">
        <f>IF(DAY(B5128)&gt;14,VLOOKUP(DATE(YEAR(C5128),MONTH(C5128)-1,DAY(1)),'מדדים וריביות'!B:C,2,FALSE),VLOOKUP(DATE(YEAR(C5128),MONTH(C5128)-2,DAY(1)),'מדדים וריביות'!B:C,2,FALSE))</f>
        <v>27246506.628242001</v>
      </c>
      <c r="F5128" s="43">
        <f>IF($B$5=1,'ריבית יומית'!D5122,'ריבית יומית'!G5122)</f>
        <v>1.3619569924006036E-4</v>
      </c>
      <c r="G5128" s="43">
        <f t="shared" si="555"/>
        <v>1.3619569924006036E-4</v>
      </c>
      <c r="H5128" s="29">
        <f t="shared" si="556"/>
        <v>1.228304655693274</v>
      </c>
      <c r="I5128" s="30">
        <f>VLOOKUP(B5127,'מדדים וריביות'!B:C,2)</f>
        <v>27137082.906843401</v>
      </c>
      <c r="K5128" s="39">
        <f t="shared" si="557"/>
        <v>0</v>
      </c>
      <c r="L5128" s="39">
        <f t="shared" si="558"/>
        <v>0</v>
      </c>
      <c r="M5128" s="39">
        <f t="shared" si="559"/>
        <v>0</v>
      </c>
      <c r="N5128" s="41">
        <f t="shared" si="561"/>
        <v>0</v>
      </c>
    </row>
    <row r="5129" spans="2:14">
      <c r="B5129" s="1">
        <v>37994</v>
      </c>
      <c r="C5129" s="1">
        <f t="shared" si="560"/>
        <v>37987</v>
      </c>
      <c r="E5129" s="42">
        <f>IF(DAY(B5129)&gt;14,VLOOKUP(DATE(YEAR(C5129),MONTH(C5129)-1,DAY(1)),'מדדים וריביות'!B:C,2,FALSE),VLOOKUP(DATE(YEAR(C5129),MONTH(C5129)-2,DAY(1)),'מדדים וריביות'!B:C,2,FALSE))</f>
        <v>27246506.628242001</v>
      </c>
      <c r="F5129" s="43">
        <f>IF($B$5=1,'ריבית יומית'!D5123,'ריבית יומית'!G5123)</f>
        <v>1.3619569924006036E-4</v>
      </c>
      <c r="G5129" s="43">
        <f t="shared" ref="G5129:G5192" si="562">IF(B5129&gt;$B$2,0,F5129)</f>
        <v>1.3619569924006036E-4</v>
      </c>
      <c r="H5129" s="29">
        <f t="shared" ref="H5129:H5192" si="563">H5130*(1+G5129)</f>
        <v>1.2281373886628622</v>
      </c>
      <c r="I5129" s="30">
        <f>VLOOKUP(B5128,'מדדים וריביות'!B:C,2)</f>
        <v>27137082.906843401</v>
      </c>
      <c r="K5129" s="39">
        <f t="shared" ref="K5129:K5192" si="564">$B$4/E5129*D5129-D5129</f>
        <v>0</v>
      </c>
      <c r="L5129" s="39">
        <f t="shared" ref="L5129:L5192" si="565">H5130*D5129-D5129</f>
        <v>0</v>
      </c>
      <c r="M5129" s="39">
        <f t="shared" ref="M5129:M5192" si="566">$B$4/E5129*L5129-L5129</f>
        <v>0</v>
      </c>
      <c r="N5129" s="41">
        <f t="shared" si="561"/>
        <v>0</v>
      </c>
    </row>
    <row r="5130" spans="2:14">
      <c r="B5130" s="1">
        <v>37995</v>
      </c>
      <c r="C5130" s="1">
        <f t="shared" ref="C5130:C5193" si="567">DATE(YEAR(B5130),MONTH(B5130),DAY(1))</f>
        <v>37987</v>
      </c>
      <c r="E5130" s="42">
        <f>IF(DAY(B5130)&gt;14,VLOOKUP(DATE(YEAR(C5130),MONTH(C5130)-1,DAY(1)),'מדדים וריביות'!B:C,2,FALSE),VLOOKUP(DATE(YEAR(C5130),MONTH(C5130)-2,DAY(1)),'מדדים וריביות'!B:C,2,FALSE))</f>
        <v>27246506.628242001</v>
      </c>
      <c r="F5130" s="43">
        <f>IF($B$5=1,'ריבית יומית'!D5124,'ריבית יומית'!G5124)</f>
        <v>1.3619569924006036E-4</v>
      </c>
      <c r="G5130" s="43">
        <f t="shared" si="562"/>
        <v>1.3619569924006036E-4</v>
      </c>
      <c r="H5130" s="29">
        <f t="shared" si="563"/>
        <v>1.2279701444103983</v>
      </c>
      <c r="I5130" s="30">
        <f>VLOOKUP(B5129,'מדדים וריביות'!B:C,2)</f>
        <v>27137082.906843401</v>
      </c>
      <c r="K5130" s="39">
        <f t="shared" si="564"/>
        <v>0</v>
      </c>
      <c r="L5130" s="39">
        <f t="shared" si="565"/>
        <v>0</v>
      </c>
      <c r="M5130" s="39">
        <f t="shared" si="566"/>
        <v>0</v>
      </c>
      <c r="N5130" s="41">
        <f t="shared" ref="N5130:N5193" si="568">SUM(K5130:M5130)</f>
        <v>0</v>
      </c>
    </row>
    <row r="5131" spans="2:14">
      <c r="B5131" s="1">
        <v>37996</v>
      </c>
      <c r="C5131" s="1">
        <f t="shared" si="567"/>
        <v>37987</v>
      </c>
      <c r="E5131" s="42">
        <f>IF(DAY(B5131)&gt;14,VLOOKUP(DATE(YEAR(C5131),MONTH(C5131)-1,DAY(1)),'מדדים וריביות'!B:C,2,FALSE),VLOOKUP(DATE(YEAR(C5131),MONTH(C5131)-2,DAY(1)),'מדדים וריביות'!B:C,2,FALSE))</f>
        <v>27246506.628242001</v>
      </c>
      <c r="F5131" s="43">
        <f>IF($B$5=1,'ריבית יומית'!D5125,'ריבית יומית'!G5125)</f>
        <v>1.3619569924006036E-4</v>
      </c>
      <c r="G5131" s="43">
        <f t="shared" si="562"/>
        <v>1.3619569924006036E-4</v>
      </c>
      <c r="H5131" s="29">
        <f t="shared" si="563"/>
        <v>1.2278029229327805</v>
      </c>
      <c r="I5131" s="30">
        <f>VLOOKUP(B5130,'מדדים וריביות'!B:C,2)</f>
        <v>27137082.906843401</v>
      </c>
      <c r="K5131" s="39">
        <f t="shared" si="564"/>
        <v>0</v>
      </c>
      <c r="L5131" s="39">
        <f t="shared" si="565"/>
        <v>0</v>
      </c>
      <c r="M5131" s="39">
        <f t="shared" si="566"/>
        <v>0</v>
      </c>
      <c r="N5131" s="41">
        <f t="shared" si="568"/>
        <v>0</v>
      </c>
    </row>
    <row r="5132" spans="2:14">
      <c r="B5132" s="1">
        <v>37997</v>
      </c>
      <c r="C5132" s="1">
        <f t="shared" si="567"/>
        <v>37987</v>
      </c>
      <c r="E5132" s="42">
        <f>IF(DAY(B5132)&gt;14,VLOOKUP(DATE(YEAR(C5132),MONTH(C5132)-1,DAY(1)),'מדדים וריביות'!B:C,2,FALSE),VLOOKUP(DATE(YEAR(C5132),MONTH(C5132)-2,DAY(1)),'מדדים וריביות'!B:C,2,FALSE))</f>
        <v>27246506.628242001</v>
      </c>
      <c r="F5132" s="43">
        <f>IF($B$5=1,'ריבית יומית'!D5126,'ריבית יומית'!G5126)</f>
        <v>1.3619569924006036E-4</v>
      </c>
      <c r="G5132" s="43">
        <f t="shared" si="562"/>
        <v>1.3619569924006036E-4</v>
      </c>
      <c r="H5132" s="29">
        <f t="shared" si="563"/>
        <v>1.2276357242269074</v>
      </c>
      <c r="I5132" s="30">
        <f>VLOOKUP(B5131,'מדדים וריביות'!B:C,2)</f>
        <v>27137082.906843401</v>
      </c>
      <c r="K5132" s="39">
        <f t="shared" si="564"/>
        <v>0</v>
      </c>
      <c r="L5132" s="39">
        <f t="shared" si="565"/>
        <v>0</v>
      </c>
      <c r="M5132" s="39">
        <f t="shared" si="566"/>
        <v>0</v>
      </c>
      <c r="N5132" s="41">
        <f t="shared" si="568"/>
        <v>0</v>
      </c>
    </row>
    <row r="5133" spans="2:14">
      <c r="B5133" s="1">
        <v>37998</v>
      </c>
      <c r="C5133" s="1">
        <f t="shared" si="567"/>
        <v>37987</v>
      </c>
      <c r="E5133" s="42">
        <f>IF(DAY(B5133)&gt;14,VLOOKUP(DATE(YEAR(C5133),MONTH(C5133)-1,DAY(1)),'מדדים וריביות'!B:C,2,FALSE),VLOOKUP(DATE(YEAR(C5133),MONTH(C5133)-2,DAY(1)),'מדדים וריביות'!B:C,2,FALSE))</f>
        <v>27246506.628242001</v>
      </c>
      <c r="F5133" s="43">
        <f>IF($B$5=1,'ריבית יומית'!D5127,'ריבית יומית'!G5127)</f>
        <v>1.3619569924006036E-4</v>
      </c>
      <c r="G5133" s="43">
        <f t="shared" si="562"/>
        <v>1.3619569924006036E-4</v>
      </c>
      <c r="H5133" s="29">
        <f t="shared" si="563"/>
        <v>1.2274685482896779</v>
      </c>
      <c r="I5133" s="30">
        <f>VLOOKUP(B5132,'מדדים וריביות'!B:C,2)</f>
        <v>27137082.906843401</v>
      </c>
      <c r="K5133" s="39">
        <f t="shared" si="564"/>
        <v>0</v>
      </c>
      <c r="L5133" s="39">
        <f t="shared" si="565"/>
        <v>0</v>
      </c>
      <c r="M5133" s="39">
        <f t="shared" si="566"/>
        <v>0</v>
      </c>
      <c r="N5133" s="41">
        <f t="shared" si="568"/>
        <v>0</v>
      </c>
    </row>
    <row r="5134" spans="2:14">
      <c r="B5134" s="1">
        <v>37999</v>
      </c>
      <c r="C5134" s="1">
        <f t="shared" si="567"/>
        <v>37987</v>
      </c>
      <c r="E5134" s="42">
        <f>IF(DAY(B5134)&gt;14,VLOOKUP(DATE(YEAR(C5134),MONTH(C5134)-1,DAY(1)),'מדדים וריביות'!B:C,2,FALSE),VLOOKUP(DATE(YEAR(C5134),MONTH(C5134)-2,DAY(1)),'מדדים וריביות'!B:C,2,FALSE))</f>
        <v>27246506.628242001</v>
      </c>
      <c r="F5134" s="43">
        <f>IF($B$5=1,'ריבית יומית'!D5128,'ריבית יומית'!G5128)</f>
        <v>1.3619569924006036E-4</v>
      </c>
      <c r="G5134" s="43">
        <f t="shared" si="562"/>
        <v>1.3619569924006036E-4</v>
      </c>
      <c r="H5134" s="29">
        <f t="shared" si="563"/>
        <v>1.2273013951179914</v>
      </c>
      <c r="I5134" s="30">
        <f>VLOOKUP(B5133,'מדדים וריביות'!B:C,2)</f>
        <v>27137082.906843401</v>
      </c>
      <c r="K5134" s="39">
        <f t="shared" si="564"/>
        <v>0</v>
      </c>
      <c r="L5134" s="39">
        <f t="shared" si="565"/>
        <v>0</v>
      </c>
      <c r="M5134" s="39">
        <f t="shared" si="566"/>
        <v>0</v>
      </c>
      <c r="N5134" s="41">
        <f t="shared" si="568"/>
        <v>0</v>
      </c>
    </row>
    <row r="5135" spans="2:14">
      <c r="B5135" s="1">
        <v>38000</v>
      </c>
      <c r="C5135" s="1">
        <f t="shared" si="567"/>
        <v>37987</v>
      </c>
      <c r="E5135" s="42">
        <f>IF(DAY(B5135)&gt;14,VLOOKUP(DATE(YEAR(C5135),MONTH(C5135)-1,DAY(1)),'מדדים וריביות'!B:C,2,FALSE),VLOOKUP(DATE(YEAR(C5135),MONTH(C5135)-2,DAY(1)),'מדדים וריביות'!B:C,2,FALSE))</f>
        <v>27246506.628242001</v>
      </c>
      <c r="F5135" s="43">
        <f>IF($B$5=1,'ריבית יומית'!D5129,'ריבית יומית'!G5129)</f>
        <v>1.3619569924006036E-4</v>
      </c>
      <c r="G5135" s="43">
        <f t="shared" si="562"/>
        <v>1.3619569924006036E-4</v>
      </c>
      <c r="H5135" s="29">
        <f t="shared" si="563"/>
        <v>1.227134264708748</v>
      </c>
      <c r="I5135" s="30">
        <f>VLOOKUP(B5134,'מדדים וריביות'!B:C,2)</f>
        <v>27137082.906843401</v>
      </c>
      <c r="K5135" s="39">
        <f t="shared" si="564"/>
        <v>0</v>
      </c>
      <c r="L5135" s="39">
        <f t="shared" si="565"/>
        <v>0</v>
      </c>
      <c r="M5135" s="39">
        <f t="shared" si="566"/>
        <v>0</v>
      </c>
      <c r="N5135" s="41">
        <f t="shared" si="568"/>
        <v>0</v>
      </c>
    </row>
    <row r="5136" spans="2:14">
      <c r="B5136" s="1">
        <v>38001</v>
      </c>
      <c r="C5136" s="1">
        <f t="shared" si="567"/>
        <v>37987</v>
      </c>
      <c r="E5136" s="42">
        <f>IF(DAY(B5136)&gt;14,VLOOKUP(DATE(YEAR(C5136),MONTH(C5136)-1,DAY(1)),'מדדים וריביות'!B:C,2,FALSE),VLOOKUP(DATE(YEAR(C5136),MONTH(C5136)-2,DAY(1)),'מדדים וריביות'!B:C,2,FALSE))</f>
        <v>27191794.767542701</v>
      </c>
      <c r="F5136" s="43">
        <f>IF($B$5=1,'ריבית יומית'!D5130,'ריבית יומית'!G5130)</f>
        <v>1.3619569924006036E-4</v>
      </c>
      <c r="G5136" s="43">
        <f t="shared" si="562"/>
        <v>1.3619569924006036E-4</v>
      </c>
      <c r="H5136" s="29">
        <f t="shared" si="563"/>
        <v>1.2269671570588478</v>
      </c>
      <c r="I5136" s="30">
        <f>VLOOKUP(B5135,'מדדים וריביות'!B:C,2)</f>
        <v>27137082.906843401</v>
      </c>
      <c r="K5136" s="39">
        <f t="shared" si="564"/>
        <v>0</v>
      </c>
      <c r="L5136" s="39">
        <f t="shared" si="565"/>
        <v>0</v>
      </c>
      <c r="M5136" s="39">
        <f t="shared" si="566"/>
        <v>0</v>
      </c>
      <c r="N5136" s="41">
        <f t="shared" si="568"/>
        <v>0</v>
      </c>
    </row>
    <row r="5137" spans="2:14">
      <c r="B5137" s="1">
        <v>38002</v>
      </c>
      <c r="C5137" s="1">
        <f t="shared" si="567"/>
        <v>37987</v>
      </c>
      <c r="E5137" s="42">
        <f>IF(DAY(B5137)&gt;14,VLOOKUP(DATE(YEAR(C5137),MONTH(C5137)-1,DAY(1)),'מדדים וריביות'!B:C,2,FALSE),VLOOKUP(DATE(YEAR(C5137),MONTH(C5137)-2,DAY(1)),'מדדים וריביות'!B:C,2,FALSE))</f>
        <v>27191794.767542701</v>
      </c>
      <c r="F5137" s="43">
        <f>IF($B$5=1,'ריבית יומית'!D5131,'ריבית יומית'!G5131)</f>
        <v>1.3619569924006036E-4</v>
      </c>
      <c r="G5137" s="43">
        <f t="shared" si="562"/>
        <v>1.3619569924006036E-4</v>
      </c>
      <c r="H5137" s="29">
        <f t="shared" si="563"/>
        <v>1.2268000721651915</v>
      </c>
      <c r="I5137" s="30">
        <f>VLOOKUP(B5136,'מדדים וריביות'!B:C,2)</f>
        <v>27137082.906843401</v>
      </c>
      <c r="K5137" s="39">
        <f t="shared" si="564"/>
        <v>0</v>
      </c>
      <c r="L5137" s="39">
        <f t="shared" si="565"/>
        <v>0</v>
      </c>
      <c r="M5137" s="39">
        <f t="shared" si="566"/>
        <v>0</v>
      </c>
      <c r="N5137" s="41">
        <f t="shared" si="568"/>
        <v>0</v>
      </c>
    </row>
    <row r="5138" spans="2:14">
      <c r="B5138" s="1">
        <v>38003</v>
      </c>
      <c r="C5138" s="1">
        <f t="shared" si="567"/>
        <v>37987</v>
      </c>
      <c r="E5138" s="42">
        <f>IF(DAY(B5138)&gt;14,VLOOKUP(DATE(YEAR(C5138),MONTH(C5138)-1,DAY(1)),'מדדים וריביות'!B:C,2,FALSE),VLOOKUP(DATE(YEAR(C5138),MONTH(C5138)-2,DAY(1)),'מדדים וריביות'!B:C,2,FALSE))</f>
        <v>27191794.767542701</v>
      </c>
      <c r="F5138" s="43">
        <f>IF($B$5=1,'ריבית יומית'!D5132,'ריבית יומית'!G5132)</f>
        <v>1.3619569924006036E-4</v>
      </c>
      <c r="G5138" s="43">
        <f t="shared" si="562"/>
        <v>1.3619569924006036E-4</v>
      </c>
      <c r="H5138" s="29">
        <f t="shared" si="563"/>
        <v>1.2266330100246803</v>
      </c>
      <c r="I5138" s="30">
        <f>VLOOKUP(B5137,'מדדים וריביות'!B:C,2)</f>
        <v>27137082.906843401</v>
      </c>
      <c r="K5138" s="39">
        <f t="shared" si="564"/>
        <v>0</v>
      </c>
      <c r="L5138" s="39">
        <f t="shared" si="565"/>
        <v>0</v>
      </c>
      <c r="M5138" s="39">
        <f t="shared" si="566"/>
        <v>0</v>
      </c>
      <c r="N5138" s="41">
        <f t="shared" si="568"/>
        <v>0</v>
      </c>
    </row>
    <row r="5139" spans="2:14">
      <c r="B5139" s="1">
        <v>38004</v>
      </c>
      <c r="C5139" s="1">
        <f t="shared" si="567"/>
        <v>37987</v>
      </c>
      <c r="E5139" s="42">
        <f>IF(DAY(B5139)&gt;14,VLOOKUP(DATE(YEAR(C5139),MONTH(C5139)-1,DAY(1)),'מדדים וריביות'!B:C,2,FALSE),VLOOKUP(DATE(YEAR(C5139),MONTH(C5139)-2,DAY(1)),'מדדים וריביות'!B:C,2,FALSE))</f>
        <v>27191794.767542701</v>
      </c>
      <c r="F5139" s="43">
        <f>IF($B$5=1,'ריבית יומית'!D5133,'ריבית יומית'!G5133)</f>
        <v>1.3619569924006036E-4</v>
      </c>
      <c r="G5139" s="43">
        <f t="shared" si="562"/>
        <v>1.3619569924006036E-4</v>
      </c>
      <c r="H5139" s="29">
        <f t="shared" si="563"/>
        <v>1.2264659706342156</v>
      </c>
      <c r="I5139" s="30">
        <f>VLOOKUP(B5138,'מדדים וריביות'!B:C,2)</f>
        <v>27137082.906843401</v>
      </c>
      <c r="K5139" s="39">
        <f t="shared" si="564"/>
        <v>0</v>
      </c>
      <c r="L5139" s="39">
        <f t="shared" si="565"/>
        <v>0</v>
      </c>
      <c r="M5139" s="39">
        <f t="shared" si="566"/>
        <v>0</v>
      </c>
      <c r="N5139" s="41">
        <f t="shared" si="568"/>
        <v>0</v>
      </c>
    </row>
    <row r="5140" spans="2:14">
      <c r="B5140" s="1">
        <v>38005</v>
      </c>
      <c r="C5140" s="1">
        <f t="shared" si="567"/>
        <v>37987</v>
      </c>
      <c r="E5140" s="42">
        <f>IF(DAY(B5140)&gt;14,VLOOKUP(DATE(YEAR(C5140),MONTH(C5140)-1,DAY(1)),'מדדים וריביות'!B:C,2,FALSE),VLOOKUP(DATE(YEAR(C5140),MONTH(C5140)-2,DAY(1)),'מדדים וריביות'!B:C,2,FALSE))</f>
        <v>27191794.767542701</v>
      </c>
      <c r="F5140" s="43">
        <f>IF($B$5=1,'ריבית יומית'!D5134,'ריבית יומית'!G5134)</f>
        <v>1.3619569924006036E-4</v>
      </c>
      <c r="G5140" s="43">
        <f t="shared" si="562"/>
        <v>1.3619569924006036E-4</v>
      </c>
      <c r="H5140" s="29">
        <f t="shared" si="563"/>
        <v>1.2262989539906994</v>
      </c>
      <c r="I5140" s="30">
        <f>VLOOKUP(B5139,'מדדים וריביות'!B:C,2)</f>
        <v>27137082.906843401</v>
      </c>
      <c r="K5140" s="39">
        <f t="shared" si="564"/>
        <v>0</v>
      </c>
      <c r="L5140" s="39">
        <f t="shared" si="565"/>
        <v>0</v>
      </c>
      <c r="M5140" s="39">
        <f t="shared" si="566"/>
        <v>0</v>
      </c>
      <c r="N5140" s="41">
        <f t="shared" si="568"/>
        <v>0</v>
      </c>
    </row>
    <row r="5141" spans="2:14">
      <c r="B5141" s="1">
        <v>38006</v>
      </c>
      <c r="C5141" s="1">
        <f t="shared" si="567"/>
        <v>37987</v>
      </c>
      <c r="E5141" s="42">
        <f>IF(DAY(B5141)&gt;14,VLOOKUP(DATE(YEAR(C5141),MONTH(C5141)-1,DAY(1)),'מדדים וריביות'!B:C,2,FALSE),VLOOKUP(DATE(YEAR(C5141),MONTH(C5141)-2,DAY(1)),'מדדים וריביות'!B:C,2,FALSE))</f>
        <v>27191794.767542701</v>
      </c>
      <c r="F5141" s="43">
        <f>IF($B$5=1,'ריבית יומית'!D5135,'ריבית יומית'!G5135)</f>
        <v>1.3619569924006036E-4</v>
      </c>
      <c r="G5141" s="43">
        <f t="shared" si="562"/>
        <v>1.3619569924006036E-4</v>
      </c>
      <c r="H5141" s="29">
        <f t="shared" si="563"/>
        <v>1.2261319600910343</v>
      </c>
      <c r="I5141" s="30">
        <f>VLOOKUP(B5140,'מדדים וריביות'!B:C,2)</f>
        <v>27137082.906843401</v>
      </c>
      <c r="K5141" s="39">
        <f t="shared" si="564"/>
        <v>0</v>
      </c>
      <c r="L5141" s="39">
        <f t="shared" si="565"/>
        <v>0</v>
      </c>
      <c r="M5141" s="39">
        <f t="shared" si="566"/>
        <v>0</v>
      </c>
      <c r="N5141" s="41">
        <f t="shared" si="568"/>
        <v>0</v>
      </c>
    </row>
    <row r="5142" spans="2:14">
      <c r="B5142" s="1">
        <v>38007</v>
      </c>
      <c r="C5142" s="1">
        <f t="shared" si="567"/>
        <v>37987</v>
      </c>
      <c r="E5142" s="42">
        <f>IF(DAY(B5142)&gt;14,VLOOKUP(DATE(YEAR(C5142),MONTH(C5142)-1,DAY(1)),'מדדים וריביות'!B:C,2,FALSE),VLOOKUP(DATE(YEAR(C5142),MONTH(C5142)-2,DAY(1)),'מדדים וריביות'!B:C,2,FALSE))</f>
        <v>27191794.767542701</v>
      </c>
      <c r="F5142" s="43">
        <f>IF($B$5=1,'ריבית יומית'!D5136,'ריבית יומית'!G5136)</f>
        <v>1.3619569924006036E-4</v>
      </c>
      <c r="G5142" s="43">
        <f t="shared" si="562"/>
        <v>1.3619569924006036E-4</v>
      </c>
      <c r="H5142" s="29">
        <f t="shared" si="563"/>
        <v>1.2259649889321229</v>
      </c>
      <c r="I5142" s="30">
        <f>VLOOKUP(B5141,'מדדים וריביות'!B:C,2)</f>
        <v>27137082.906843401</v>
      </c>
      <c r="K5142" s="39">
        <f t="shared" si="564"/>
        <v>0</v>
      </c>
      <c r="L5142" s="39">
        <f t="shared" si="565"/>
        <v>0</v>
      </c>
      <c r="M5142" s="39">
        <f t="shared" si="566"/>
        <v>0</v>
      </c>
      <c r="N5142" s="41">
        <f t="shared" si="568"/>
        <v>0</v>
      </c>
    </row>
    <row r="5143" spans="2:14">
      <c r="B5143" s="1">
        <v>38008</v>
      </c>
      <c r="C5143" s="1">
        <f t="shared" si="567"/>
        <v>37987</v>
      </c>
      <c r="E5143" s="42">
        <f>IF(DAY(B5143)&gt;14,VLOOKUP(DATE(YEAR(C5143),MONTH(C5143)-1,DAY(1)),'מדדים וריביות'!B:C,2,FALSE),VLOOKUP(DATE(YEAR(C5143),MONTH(C5143)-2,DAY(1)),'מדדים וריביות'!B:C,2,FALSE))</f>
        <v>27191794.767542701</v>
      </c>
      <c r="F5143" s="43">
        <f>IF($B$5=1,'ריבית יומית'!D5137,'ריבית יומית'!G5137)</f>
        <v>1.3619569924006036E-4</v>
      </c>
      <c r="G5143" s="43">
        <f t="shared" si="562"/>
        <v>1.3619569924006036E-4</v>
      </c>
      <c r="H5143" s="29">
        <f t="shared" si="563"/>
        <v>1.2257980405108684</v>
      </c>
      <c r="I5143" s="30">
        <f>VLOOKUP(B5142,'מדדים וריביות'!B:C,2)</f>
        <v>27137082.906843401</v>
      </c>
      <c r="K5143" s="39">
        <f t="shared" si="564"/>
        <v>0</v>
      </c>
      <c r="L5143" s="39">
        <f t="shared" si="565"/>
        <v>0</v>
      </c>
      <c r="M5143" s="39">
        <f t="shared" si="566"/>
        <v>0</v>
      </c>
      <c r="N5143" s="41">
        <f t="shared" si="568"/>
        <v>0</v>
      </c>
    </row>
    <row r="5144" spans="2:14">
      <c r="B5144" s="1">
        <v>38009</v>
      </c>
      <c r="C5144" s="1">
        <f t="shared" si="567"/>
        <v>37987</v>
      </c>
      <c r="E5144" s="42">
        <f>IF(DAY(B5144)&gt;14,VLOOKUP(DATE(YEAR(C5144),MONTH(C5144)-1,DAY(1)),'מדדים וריביות'!B:C,2,FALSE),VLOOKUP(DATE(YEAR(C5144),MONTH(C5144)-2,DAY(1)),'מדדים וריביות'!B:C,2,FALSE))</f>
        <v>27191794.767542701</v>
      </c>
      <c r="F5144" s="43">
        <f>IF($B$5=1,'ריבית יומית'!D5138,'ריבית יומית'!G5138)</f>
        <v>1.3619569924006036E-4</v>
      </c>
      <c r="G5144" s="43">
        <f t="shared" si="562"/>
        <v>1.3619569924006036E-4</v>
      </c>
      <c r="H5144" s="29">
        <f t="shared" si="563"/>
        <v>1.2256311148241745</v>
      </c>
      <c r="I5144" s="30">
        <f>VLOOKUP(B5143,'מדדים וריביות'!B:C,2)</f>
        <v>27137082.906843401</v>
      </c>
      <c r="K5144" s="39">
        <f t="shared" si="564"/>
        <v>0</v>
      </c>
      <c r="L5144" s="39">
        <f t="shared" si="565"/>
        <v>0</v>
      </c>
      <c r="M5144" s="39">
        <f t="shared" si="566"/>
        <v>0</v>
      </c>
      <c r="N5144" s="41">
        <f t="shared" si="568"/>
        <v>0</v>
      </c>
    </row>
    <row r="5145" spans="2:14">
      <c r="B5145" s="1">
        <v>38010</v>
      </c>
      <c r="C5145" s="1">
        <f t="shared" si="567"/>
        <v>37987</v>
      </c>
      <c r="E5145" s="42">
        <f>IF(DAY(B5145)&gt;14,VLOOKUP(DATE(YEAR(C5145),MONTH(C5145)-1,DAY(1)),'מדדים וריביות'!B:C,2,FALSE),VLOOKUP(DATE(YEAR(C5145),MONTH(C5145)-2,DAY(1)),'מדדים וריביות'!B:C,2,FALSE))</f>
        <v>27191794.767542701</v>
      </c>
      <c r="F5145" s="43">
        <f>IF($B$5=1,'ריבית יומית'!D5139,'ריבית יומית'!G5139)</f>
        <v>1.3619569924006036E-4</v>
      </c>
      <c r="G5145" s="43">
        <f t="shared" si="562"/>
        <v>1.3619569924006036E-4</v>
      </c>
      <c r="H5145" s="29">
        <f t="shared" si="563"/>
        <v>1.2254642118689454</v>
      </c>
      <c r="I5145" s="30">
        <f>VLOOKUP(B5144,'מדדים וריביות'!B:C,2)</f>
        <v>27137082.906843401</v>
      </c>
      <c r="K5145" s="39">
        <f t="shared" si="564"/>
        <v>0</v>
      </c>
      <c r="L5145" s="39">
        <f t="shared" si="565"/>
        <v>0</v>
      </c>
      <c r="M5145" s="39">
        <f t="shared" si="566"/>
        <v>0</v>
      </c>
      <c r="N5145" s="41">
        <f t="shared" si="568"/>
        <v>0</v>
      </c>
    </row>
    <row r="5146" spans="2:14">
      <c r="B5146" s="1">
        <v>38011</v>
      </c>
      <c r="C5146" s="1">
        <f t="shared" si="567"/>
        <v>37987</v>
      </c>
      <c r="E5146" s="42">
        <f>IF(DAY(B5146)&gt;14,VLOOKUP(DATE(YEAR(C5146),MONTH(C5146)-1,DAY(1)),'מדדים וריביות'!B:C,2,FALSE),VLOOKUP(DATE(YEAR(C5146),MONTH(C5146)-2,DAY(1)),'מדדים וריביות'!B:C,2,FALSE))</f>
        <v>27191794.767542701</v>
      </c>
      <c r="F5146" s="43">
        <f>IF($B$5=1,'ריבית יומית'!D5140,'ריבית יומית'!G5140)</f>
        <v>1.3619569924006036E-4</v>
      </c>
      <c r="G5146" s="43">
        <f t="shared" si="562"/>
        <v>1.3619569924006036E-4</v>
      </c>
      <c r="H5146" s="29">
        <f t="shared" si="563"/>
        <v>1.2252973316420854</v>
      </c>
      <c r="I5146" s="30">
        <f>VLOOKUP(B5145,'מדדים וריביות'!B:C,2)</f>
        <v>27137082.906843401</v>
      </c>
      <c r="K5146" s="39">
        <f t="shared" si="564"/>
        <v>0</v>
      </c>
      <c r="L5146" s="39">
        <f t="shared" si="565"/>
        <v>0</v>
      </c>
      <c r="M5146" s="39">
        <f t="shared" si="566"/>
        <v>0</v>
      </c>
      <c r="N5146" s="41">
        <f t="shared" si="568"/>
        <v>0</v>
      </c>
    </row>
    <row r="5147" spans="2:14">
      <c r="B5147" s="1">
        <v>38012</v>
      </c>
      <c r="C5147" s="1">
        <f t="shared" si="567"/>
        <v>37987</v>
      </c>
      <c r="E5147" s="42">
        <f>IF(DAY(B5147)&gt;14,VLOOKUP(DATE(YEAR(C5147),MONTH(C5147)-1,DAY(1)),'מדדים וריביות'!B:C,2,FALSE),VLOOKUP(DATE(YEAR(C5147),MONTH(C5147)-2,DAY(1)),'מדדים וריביות'!B:C,2,FALSE))</f>
        <v>27191794.767542701</v>
      </c>
      <c r="F5147" s="43">
        <f>IF($B$5=1,'ריבית יומית'!D5141,'ריבית יומית'!G5141)</f>
        <v>1.3619569924006036E-4</v>
      </c>
      <c r="G5147" s="43">
        <f t="shared" si="562"/>
        <v>1.3619569924006036E-4</v>
      </c>
      <c r="H5147" s="29">
        <f t="shared" si="563"/>
        <v>1.2251304741404996</v>
      </c>
      <c r="I5147" s="30">
        <f>VLOOKUP(B5146,'מדדים וריביות'!B:C,2)</f>
        <v>27137082.906843401</v>
      </c>
      <c r="K5147" s="39">
        <f t="shared" si="564"/>
        <v>0</v>
      </c>
      <c r="L5147" s="39">
        <f t="shared" si="565"/>
        <v>0</v>
      </c>
      <c r="M5147" s="39">
        <f t="shared" si="566"/>
        <v>0</v>
      </c>
      <c r="N5147" s="41">
        <f t="shared" si="568"/>
        <v>0</v>
      </c>
    </row>
    <row r="5148" spans="2:14">
      <c r="B5148" s="1">
        <v>38013</v>
      </c>
      <c r="C5148" s="1">
        <f t="shared" si="567"/>
        <v>37987</v>
      </c>
      <c r="E5148" s="42">
        <f>IF(DAY(B5148)&gt;14,VLOOKUP(DATE(YEAR(C5148),MONTH(C5148)-1,DAY(1)),'מדדים וריביות'!B:C,2,FALSE),VLOOKUP(DATE(YEAR(C5148),MONTH(C5148)-2,DAY(1)),'מדדים וריביות'!B:C,2,FALSE))</f>
        <v>27191794.767542701</v>
      </c>
      <c r="F5148" s="43">
        <f>IF($B$5=1,'ריבית יומית'!D5142,'ריבית יומית'!G5142)</f>
        <v>1.3619569924006036E-4</v>
      </c>
      <c r="G5148" s="43">
        <f t="shared" si="562"/>
        <v>1.3619569924006036E-4</v>
      </c>
      <c r="H5148" s="29">
        <f t="shared" si="563"/>
        <v>1.2249636393610932</v>
      </c>
      <c r="I5148" s="30">
        <f>VLOOKUP(B5147,'מדדים וריביות'!B:C,2)</f>
        <v>27137082.906843401</v>
      </c>
      <c r="K5148" s="39">
        <f t="shared" si="564"/>
        <v>0</v>
      </c>
      <c r="L5148" s="39">
        <f t="shared" si="565"/>
        <v>0</v>
      </c>
      <c r="M5148" s="39">
        <f t="shared" si="566"/>
        <v>0</v>
      </c>
      <c r="N5148" s="41">
        <f t="shared" si="568"/>
        <v>0</v>
      </c>
    </row>
    <row r="5149" spans="2:14">
      <c r="B5149" s="1">
        <v>38014</v>
      </c>
      <c r="C5149" s="1">
        <f t="shared" si="567"/>
        <v>37987</v>
      </c>
      <c r="E5149" s="42">
        <f>IF(DAY(B5149)&gt;14,VLOOKUP(DATE(YEAR(C5149),MONTH(C5149)-1,DAY(1)),'מדדים וריביות'!B:C,2,FALSE),VLOOKUP(DATE(YEAR(C5149),MONTH(C5149)-2,DAY(1)),'מדדים וריביות'!B:C,2,FALSE))</f>
        <v>27191794.767542701</v>
      </c>
      <c r="F5149" s="43">
        <f>IF($B$5=1,'ריבית יומית'!D5143,'ריבית יומית'!G5143)</f>
        <v>1.3619569924006036E-4</v>
      </c>
      <c r="G5149" s="43">
        <f t="shared" si="562"/>
        <v>1.3619569924006036E-4</v>
      </c>
      <c r="H5149" s="29">
        <f t="shared" si="563"/>
        <v>1.2247968273007719</v>
      </c>
      <c r="I5149" s="30">
        <f>VLOOKUP(B5148,'מדדים וריביות'!B:C,2)</f>
        <v>27137082.906843401</v>
      </c>
      <c r="K5149" s="39">
        <f t="shared" si="564"/>
        <v>0</v>
      </c>
      <c r="L5149" s="39">
        <f t="shared" si="565"/>
        <v>0</v>
      </c>
      <c r="M5149" s="39">
        <f t="shared" si="566"/>
        <v>0</v>
      </c>
      <c r="N5149" s="41">
        <f t="shared" si="568"/>
        <v>0</v>
      </c>
    </row>
    <row r="5150" spans="2:14">
      <c r="B5150" s="1">
        <v>38015</v>
      </c>
      <c r="C5150" s="1">
        <f t="shared" si="567"/>
        <v>37987</v>
      </c>
      <c r="E5150" s="42">
        <f>IF(DAY(B5150)&gt;14,VLOOKUP(DATE(YEAR(C5150),MONTH(C5150)-1,DAY(1)),'מדדים וריביות'!B:C,2,FALSE),VLOOKUP(DATE(YEAR(C5150),MONTH(C5150)-2,DAY(1)),'מדדים וריביות'!B:C,2,FALSE))</f>
        <v>27191794.767542701</v>
      </c>
      <c r="F5150" s="43">
        <f>IF($B$5=1,'ריבית יומית'!D5144,'ריבית יומית'!G5144)</f>
        <v>1.3619569924006036E-4</v>
      </c>
      <c r="G5150" s="43">
        <f t="shared" si="562"/>
        <v>1.3619569924006036E-4</v>
      </c>
      <c r="H5150" s="29">
        <f t="shared" si="563"/>
        <v>1.2246300379564421</v>
      </c>
      <c r="I5150" s="30">
        <f>VLOOKUP(B5149,'מדדים וריביות'!B:C,2)</f>
        <v>27137082.906843401</v>
      </c>
      <c r="K5150" s="39">
        <f t="shared" si="564"/>
        <v>0</v>
      </c>
      <c r="L5150" s="39">
        <f t="shared" si="565"/>
        <v>0</v>
      </c>
      <c r="M5150" s="39">
        <f t="shared" si="566"/>
        <v>0</v>
      </c>
      <c r="N5150" s="41">
        <f t="shared" si="568"/>
        <v>0</v>
      </c>
    </row>
    <row r="5151" spans="2:14">
      <c r="B5151" s="1">
        <v>38016</v>
      </c>
      <c r="C5151" s="1">
        <f t="shared" si="567"/>
        <v>37987</v>
      </c>
      <c r="E5151" s="42">
        <f>IF(DAY(B5151)&gt;14,VLOOKUP(DATE(YEAR(C5151),MONTH(C5151)-1,DAY(1)),'מדדים וריביות'!B:C,2,FALSE),VLOOKUP(DATE(YEAR(C5151),MONTH(C5151)-2,DAY(1)),'מדדים וריביות'!B:C,2,FALSE))</f>
        <v>27191794.767542701</v>
      </c>
      <c r="F5151" s="43">
        <f>IF($B$5=1,'ריבית יומית'!D5145,'ריבית יומית'!G5145)</f>
        <v>1.3619569924006036E-4</v>
      </c>
      <c r="G5151" s="43">
        <f t="shared" si="562"/>
        <v>1.3619569924006036E-4</v>
      </c>
      <c r="H5151" s="29">
        <f t="shared" si="563"/>
        <v>1.2244632713250103</v>
      </c>
      <c r="I5151" s="30">
        <f>VLOOKUP(B5150,'מדדים וריביות'!B:C,2)</f>
        <v>27137082.906843401</v>
      </c>
      <c r="K5151" s="39">
        <f t="shared" si="564"/>
        <v>0</v>
      </c>
      <c r="L5151" s="39">
        <f t="shared" si="565"/>
        <v>0</v>
      </c>
      <c r="M5151" s="39">
        <f t="shared" si="566"/>
        <v>0</v>
      </c>
      <c r="N5151" s="41">
        <f t="shared" si="568"/>
        <v>0</v>
      </c>
    </row>
    <row r="5152" spans="2:14">
      <c r="B5152" s="1">
        <v>38017</v>
      </c>
      <c r="C5152" s="1">
        <f t="shared" si="567"/>
        <v>37987</v>
      </c>
      <c r="E5152" s="42">
        <f>IF(DAY(B5152)&gt;14,VLOOKUP(DATE(YEAR(C5152),MONTH(C5152)-1,DAY(1)),'מדדים וריביות'!B:C,2,FALSE),VLOOKUP(DATE(YEAR(C5152),MONTH(C5152)-2,DAY(1)),'מדדים וריביות'!B:C,2,FALSE))</f>
        <v>27191794.767542701</v>
      </c>
      <c r="F5152" s="43">
        <f>IF($B$5=1,'ריבית יומית'!D5146,'ריבית יומית'!G5146)</f>
        <v>1.3619569924006036E-4</v>
      </c>
      <c r="G5152" s="43">
        <f t="shared" si="562"/>
        <v>1.3619569924006036E-4</v>
      </c>
      <c r="H5152" s="29">
        <f t="shared" si="563"/>
        <v>1.2242965274033835</v>
      </c>
      <c r="I5152" s="30">
        <f>VLOOKUP(B5151,'מדדים וריביות'!B:C,2)</f>
        <v>27137082.906843401</v>
      </c>
      <c r="K5152" s="39">
        <f t="shared" si="564"/>
        <v>0</v>
      </c>
      <c r="L5152" s="39">
        <f t="shared" si="565"/>
        <v>0</v>
      </c>
      <c r="M5152" s="39">
        <f t="shared" si="566"/>
        <v>0</v>
      </c>
      <c r="N5152" s="41">
        <f t="shared" si="568"/>
        <v>0</v>
      </c>
    </row>
    <row r="5153" spans="2:14">
      <c r="B5153" s="1">
        <v>38018</v>
      </c>
      <c r="C5153" s="1">
        <f t="shared" si="567"/>
        <v>38018</v>
      </c>
      <c r="E5153" s="42">
        <f>IF(DAY(B5153)&gt;14,VLOOKUP(DATE(YEAR(C5153),MONTH(C5153)-1,DAY(1)),'מדדים וריביות'!B:C,2,FALSE),VLOOKUP(DATE(YEAR(C5153),MONTH(C5153)-2,DAY(1)),'מדדים וריביות'!B:C,2,FALSE))</f>
        <v>27191794.767542701</v>
      </c>
      <c r="F5153" s="43">
        <f>IF($B$5=1,'ריבית יומית'!D5147,'ריבית יומית'!G5147)</f>
        <v>1.3619569924006036E-4</v>
      </c>
      <c r="G5153" s="43">
        <f t="shared" si="562"/>
        <v>1.3619569924006036E-4</v>
      </c>
      <c r="H5153" s="29">
        <f t="shared" si="563"/>
        <v>1.2241298061884691</v>
      </c>
      <c r="I5153" s="30">
        <f>VLOOKUP(B5152,'מדדים וריביות'!B:C,2)</f>
        <v>27137082.906843401</v>
      </c>
      <c r="K5153" s="39">
        <f t="shared" si="564"/>
        <v>0</v>
      </c>
      <c r="L5153" s="39">
        <f t="shared" si="565"/>
        <v>0</v>
      </c>
      <c r="M5153" s="39">
        <f t="shared" si="566"/>
        <v>0</v>
      </c>
      <c r="N5153" s="41">
        <f t="shared" si="568"/>
        <v>0</v>
      </c>
    </row>
    <row r="5154" spans="2:14">
      <c r="B5154" s="1">
        <v>38019</v>
      </c>
      <c r="C5154" s="1">
        <f t="shared" si="567"/>
        <v>38018</v>
      </c>
      <c r="E5154" s="42">
        <f>IF(DAY(B5154)&gt;14,VLOOKUP(DATE(YEAR(C5154),MONTH(C5154)-1,DAY(1)),'מדדים וריביות'!B:C,2,FALSE),VLOOKUP(DATE(YEAR(C5154),MONTH(C5154)-2,DAY(1)),'מדדים וריביות'!B:C,2,FALSE))</f>
        <v>27191794.767542701</v>
      </c>
      <c r="F5154" s="43">
        <f>IF($B$5=1,'ריבית יומית'!D5148,'ריבית יומית'!G5148)</f>
        <v>1.3619569924006036E-4</v>
      </c>
      <c r="G5154" s="43">
        <f t="shared" si="562"/>
        <v>1.3619569924006036E-4</v>
      </c>
      <c r="H5154" s="29">
        <f t="shared" si="563"/>
        <v>1.2239631076771751</v>
      </c>
      <c r="I5154" s="30">
        <f>VLOOKUP(B5153,'מדדים וריביות'!B:C,2)</f>
        <v>27191794.767542701</v>
      </c>
      <c r="K5154" s="39">
        <f t="shared" si="564"/>
        <v>0</v>
      </c>
      <c r="L5154" s="39">
        <f t="shared" si="565"/>
        <v>0</v>
      </c>
      <c r="M5154" s="39">
        <f t="shared" si="566"/>
        <v>0</v>
      </c>
      <c r="N5154" s="41">
        <f t="shared" si="568"/>
        <v>0</v>
      </c>
    </row>
    <row r="5155" spans="2:14">
      <c r="B5155" s="1">
        <v>38020</v>
      </c>
      <c r="C5155" s="1">
        <f t="shared" si="567"/>
        <v>38018</v>
      </c>
      <c r="E5155" s="42">
        <f>IF(DAY(B5155)&gt;14,VLOOKUP(DATE(YEAR(C5155),MONTH(C5155)-1,DAY(1)),'מדדים וריביות'!B:C,2,FALSE),VLOOKUP(DATE(YEAR(C5155),MONTH(C5155)-2,DAY(1)),'מדדים וריביות'!B:C,2,FALSE))</f>
        <v>27191794.767542701</v>
      </c>
      <c r="F5155" s="43">
        <f>IF($B$5=1,'ריבית יומית'!D5149,'ריבית יומית'!G5149)</f>
        <v>1.3619569924006036E-4</v>
      </c>
      <c r="G5155" s="43">
        <f t="shared" si="562"/>
        <v>1.3619569924006036E-4</v>
      </c>
      <c r="H5155" s="29">
        <f t="shared" si="563"/>
        <v>1.2237964318664096</v>
      </c>
      <c r="I5155" s="30">
        <f>VLOOKUP(B5154,'מדדים וריביות'!B:C,2)</f>
        <v>27191794.767542701</v>
      </c>
      <c r="K5155" s="39">
        <f t="shared" si="564"/>
        <v>0</v>
      </c>
      <c r="L5155" s="39">
        <f t="shared" si="565"/>
        <v>0</v>
      </c>
      <c r="M5155" s="39">
        <f t="shared" si="566"/>
        <v>0</v>
      </c>
      <c r="N5155" s="41">
        <f t="shared" si="568"/>
        <v>0</v>
      </c>
    </row>
    <row r="5156" spans="2:14">
      <c r="B5156" s="1">
        <v>38021</v>
      </c>
      <c r="C5156" s="1">
        <f t="shared" si="567"/>
        <v>38018</v>
      </c>
      <c r="E5156" s="42">
        <f>IF(DAY(B5156)&gt;14,VLOOKUP(DATE(YEAR(C5156),MONTH(C5156)-1,DAY(1)),'מדדים וריביות'!B:C,2,FALSE),VLOOKUP(DATE(YEAR(C5156),MONTH(C5156)-2,DAY(1)),'מדדים וריביות'!B:C,2,FALSE))</f>
        <v>27191794.767542701</v>
      </c>
      <c r="F5156" s="43">
        <f>IF($B$5=1,'ריבית יומית'!D5150,'ריבית יומית'!G5150)</f>
        <v>1.3619569924006036E-4</v>
      </c>
      <c r="G5156" s="43">
        <f t="shared" si="562"/>
        <v>1.3619569924006036E-4</v>
      </c>
      <c r="H5156" s="29">
        <f t="shared" si="563"/>
        <v>1.2236297787530814</v>
      </c>
      <c r="I5156" s="30">
        <f>VLOOKUP(B5155,'מדדים וריביות'!B:C,2)</f>
        <v>27191794.767542701</v>
      </c>
      <c r="K5156" s="39">
        <f t="shared" si="564"/>
        <v>0</v>
      </c>
      <c r="L5156" s="39">
        <f t="shared" si="565"/>
        <v>0</v>
      </c>
      <c r="M5156" s="39">
        <f t="shared" si="566"/>
        <v>0</v>
      </c>
      <c r="N5156" s="41">
        <f t="shared" si="568"/>
        <v>0</v>
      </c>
    </row>
    <row r="5157" spans="2:14">
      <c r="B5157" s="1">
        <v>38022</v>
      </c>
      <c r="C5157" s="1">
        <f t="shared" si="567"/>
        <v>38018</v>
      </c>
      <c r="E5157" s="42">
        <f>IF(DAY(B5157)&gt;14,VLOOKUP(DATE(YEAR(C5157),MONTH(C5157)-1,DAY(1)),'מדדים וריביות'!B:C,2,FALSE),VLOOKUP(DATE(YEAR(C5157),MONTH(C5157)-2,DAY(1)),'מדדים וריביות'!B:C,2,FALSE))</f>
        <v>27191794.767542701</v>
      </c>
      <c r="F5157" s="43">
        <f>IF($B$5=1,'ריבית יומית'!D5151,'ריבית יומית'!G5151)</f>
        <v>1.3619569924006036E-4</v>
      </c>
      <c r="G5157" s="43">
        <f t="shared" si="562"/>
        <v>1.3619569924006036E-4</v>
      </c>
      <c r="H5157" s="29">
        <f t="shared" si="563"/>
        <v>1.2234631483340996</v>
      </c>
      <c r="I5157" s="30">
        <f>VLOOKUP(B5156,'מדדים וריביות'!B:C,2)</f>
        <v>27191794.767542701</v>
      </c>
      <c r="K5157" s="39">
        <f t="shared" si="564"/>
        <v>0</v>
      </c>
      <c r="L5157" s="39">
        <f t="shared" si="565"/>
        <v>0</v>
      </c>
      <c r="M5157" s="39">
        <f t="shared" si="566"/>
        <v>0</v>
      </c>
      <c r="N5157" s="41">
        <f t="shared" si="568"/>
        <v>0</v>
      </c>
    </row>
    <row r="5158" spans="2:14">
      <c r="B5158" s="1">
        <v>38023</v>
      </c>
      <c r="C5158" s="1">
        <f t="shared" si="567"/>
        <v>38018</v>
      </c>
      <c r="E5158" s="42">
        <f>IF(DAY(B5158)&gt;14,VLOOKUP(DATE(YEAR(C5158),MONTH(C5158)-1,DAY(1)),'מדדים וריביות'!B:C,2,FALSE),VLOOKUP(DATE(YEAR(C5158),MONTH(C5158)-2,DAY(1)),'מדדים וריביות'!B:C,2,FALSE))</f>
        <v>27191794.767542701</v>
      </c>
      <c r="F5158" s="43">
        <f>IF($B$5=1,'ריבית יומית'!D5152,'ריבית יומית'!G5152)</f>
        <v>1.3619569924006036E-4</v>
      </c>
      <c r="G5158" s="43">
        <f t="shared" si="562"/>
        <v>1.3619569924006036E-4</v>
      </c>
      <c r="H5158" s="29">
        <f t="shared" si="563"/>
        <v>1.2232965406063738</v>
      </c>
      <c r="I5158" s="30">
        <f>VLOOKUP(B5157,'מדדים וריביות'!B:C,2)</f>
        <v>27191794.767542701</v>
      </c>
      <c r="K5158" s="39">
        <f t="shared" si="564"/>
        <v>0</v>
      </c>
      <c r="L5158" s="39">
        <f t="shared" si="565"/>
        <v>0</v>
      </c>
      <c r="M5158" s="39">
        <f t="shared" si="566"/>
        <v>0</v>
      </c>
      <c r="N5158" s="41">
        <f t="shared" si="568"/>
        <v>0</v>
      </c>
    </row>
    <row r="5159" spans="2:14">
      <c r="B5159" s="1">
        <v>38024</v>
      </c>
      <c r="C5159" s="1">
        <f t="shared" si="567"/>
        <v>38018</v>
      </c>
      <c r="E5159" s="42">
        <f>IF(DAY(B5159)&gt;14,VLOOKUP(DATE(YEAR(C5159),MONTH(C5159)-1,DAY(1)),'מדדים וריביות'!B:C,2,FALSE),VLOOKUP(DATE(YEAR(C5159),MONTH(C5159)-2,DAY(1)),'מדדים וריביות'!B:C,2,FALSE))</f>
        <v>27191794.767542701</v>
      </c>
      <c r="F5159" s="43">
        <f>IF($B$5=1,'ריבית יומית'!D5153,'ריבית יומית'!G5153)</f>
        <v>1.3619569924006036E-4</v>
      </c>
      <c r="G5159" s="43">
        <f t="shared" si="562"/>
        <v>1.3619569924006036E-4</v>
      </c>
      <c r="H5159" s="29">
        <f t="shared" si="563"/>
        <v>1.223129955566814</v>
      </c>
      <c r="I5159" s="30">
        <f>VLOOKUP(B5158,'מדדים וריביות'!B:C,2)</f>
        <v>27191794.767542701</v>
      </c>
      <c r="K5159" s="39">
        <f t="shared" si="564"/>
        <v>0</v>
      </c>
      <c r="L5159" s="39">
        <f t="shared" si="565"/>
        <v>0</v>
      </c>
      <c r="M5159" s="39">
        <f t="shared" si="566"/>
        <v>0</v>
      </c>
      <c r="N5159" s="41">
        <f t="shared" si="568"/>
        <v>0</v>
      </c>
    </row>
    <row r="5160" spans="2:14">
      <c r="B5160" s="1">
        <v>38025</v>
      </c>
      <c r="C5160" s="1">
        <f t="shared" si="567"/>
        <v>38018</v>
      </c>
      <c r="E5160" s="42">
        <f>IF(DAY(B5160)&gt;14,VLOOKUP(DATE(YEAR(C5160),MONTH(C5160)-1,DAY(1)),'מדדים וריביות'!B:C,2,FALSE),VLOOKUP(DATE(YEAR(C5160),MONTH(C5160)-2,DAY(1)),'מדדים וריביות'!B:C,2,FALSE))</f>
        <v>27191794.767542701</v>
      </c>
      <c r="F5160" s="43">
        <f>IF($B$5=1,'ריבית יומית'!D5154,'ריבית יומית'!G5154)</f>
        <v>1.3619569924006036E-4</v>
      </c>
      <c r="G5160" s="43">
        <f t="shared" si="562"/>
        <v>1.3619569924006036E-4</v>
      </c>
      <c r="H5160" s="29">
        <f t="shared" si="563"/>
        <v>1.2229633932123305</v>
      </c>
      <c r="I5160" s="30">
        <f>VLOOKUP(B5159,'מדדים וריביות'!B:C,2)</f>
        <v>27191794.767542701</v>
      </c>
      <c r="K5160" s="39">
        <f t="shared" si="564"/>
        <v>0</v>
      </c>
      <c r="L5160" s="39">
        <f t="shared" si="565"/>
        <v>0</v>
      </c>
      <c r="M5160" s="39">
        <f t="shared" si="566"/>
        <v>0</v>
      </c>
      <c r="N5160" s="41">
        <f t="shared" si="568"/>
        <v>0</v>
      </c>
    </row>
    <row r="5161" spans="2:14">
      <c r="B5161" s="1">
        <v>38026</v>
      </c>
      <c r="C5161" s="1">
        <f t="shared" si="567"/>
        <v>38018</v>
      </c>
      <c r="E5161" s="42">
        <f>IF(DAY(B5161)&gt;14,VLOOKUP(DATE(YEAR(C5161),MONTH(C5161)-1,DAY(1)),'מדדים וריביות'!B:C,2,FALSE),VLOOKUP(DATE(YEAR(C5161),MONTH(C5161)-2,DAY(1)),'מדדים וריביות'!B:C,2,FALSE))</f>
        <v>27191794.767542701</v>
      </c>
      <c r="F5161" s="43">
        <f>IF($B$5=1,'ריבית יומית'!D5155,'ריבית יומית'!G5155)</f>
        <v>1.3619569924006036E-4</v>
      </c>
      <c r="G5161" s="43">
        <f t="shared" si="562"/>
        <v>1.3619569924006036E-4</v>
      </c>
      <c r="H5161" s="29">
        <f t="shared" si="563"/>
        <v>1.2227968535398341</v>
      </c>
      <c r="I5161" s="30">
        <f>VLOOKUP(B5160,'מדדים וריביות'!B:C,2)</f>
        <v>27191794.767542701</v>
      </c>
      <c r="K5161" s="39">
        <f t="shared" si="564"/>
        <v>0</v>
      </c>
      <c r="L5161" s="39">
        <f t="shared" si="565"/>
        <v>0</v>
      </c>
      <c r="M5161" s="39">
        <f t="shared" si="566"/>
        <v>0</v>
      </c>
      <c r="N5161" s="41">
        <f t="shared" si="568"/>
        <v>0</v>
      </c>
    </row>
    <row r="5162" spans="2:14">
      <c r="B5162" s="1">
        <v>38027</v>
      </c>
      <c r="C5162" s="1">
        <f t="shared" si="567"/>
        <v>38018</v>
      </c>
      <c r="E5162" s="42">
        <f>IF(DAY(B5162)&gt;14,VLOOKUP(DATE(YEAR(C5162),MONTH(C5162)-1,DAY(1)),'מדדים וריביות'!B:C,2,FALSE),VLOOKUP(DATE(YEAR(C5162),MONTH(C5162)-2,DAY(1)),'מדדים וריביות'!B:C,2,FALSE))</f>
        <v>27191794.767542701</v>
      </c>
      <c r="F5162" s="43">
        <f>IF($B$5=1,'ריבית יומית'!D5156,'ריבית יומית'!G5156)</f>
        <v>1.3619569924006036E-4</v>
      </c>
      <c r="G5162" s="43">
        <f t="shared" si="562"/>
        <v>1.3619569924006036E-4</v>
      </c>
      <c r="H5162" s="29">
        <f t="shared" si="563"/>
        <v>1.2226303365462361</v>
      </c>
      <c r="I5162" s="30">
        <f>VLOOKUP(B5161,'מדדים וריביות'!B:C,2)</f>
        <v>27191794.767542701</v>
      </c>
      <c r="K5162" s="39">
        <f t="shared" si="564"/>
        <v>0</v>
      </c>
      <c r="L5162" s="39">
        <f t="shared" si="565"/>
        <v>0</v>
      </c>
      <c r="M5162" s="39">
        <f t="shared" si="566"/>
        <v>0</v>
      </c>
      <c r="N5162" s="41">
        <f t="shared" si="568"/>
        <v>0</v>
      </c>
    </row>
    <row r="5163" spans="2:14">
      <c r="B5163" s="1">
        <v>38028</v>
      </c>
      <c r="C5163" s="1">
        <f t="shared" si="567"/>
        <v>38018</v>
      </c>
      <c r="E5163" s="42">
        <f>IF(DAY(B5163)&gt;14,VLOOKUP(DATE(YEAR(C5163),MONTH(C5163)-1,DAY(1)),'מדדים וריביות'!B:C,2,FALSE),VLOOKUP(DATE(YEAR(C5163),MONTH(C5163)-2,DAY(1)),'מדדים וריביות'!B:C,2,FALSE))</f>
        <v>27191794.767542701</v>
      </c>
      <c r="F5163" s="43">
        <f>IF($B$5=1,'ריבית יומית'!D5157,'ריבית יומית'!G5157)</f>
        <v>1.3619569924006036E-4</v>
      </c>
      <c r="G5163" s="43">
        <f t="shared" si="562"/>
        <v>1.3619569924006036E-4</v>
      </c>
      <c r="H5163" s="29">
        <f t="shared" si="563"/>
        <v>1.2224638422284482</v>
      </c>
      <c r="I5163" s="30">
        <f>VLOOKUP(B5162,'מדדים וריביות'!B:C,2)</f>
        <v>27191794.767542701</v>
      </c>
      <c r="K5163" s="39">
        <f t="shared" si="564"/>
        <v>0</v>
      </c>
      <c r="L5163" s="39">
        <f t="shared" si="565"/>
        <v>0</v>
      </c>
      <c r="M5163" s="39">
        <f t="shared" si="566"/>
        <v>0</v>
      </c>
      <c r="N5163" s="41">
        <f t="shared" si="568"/>
        <v>0</v>
      </c>
    </row>
    <row r="5164" spans="2:14">
      <c r="B5164" s="1">
        <v>38029</v>
      </c>
      <c r="C5164" s="1">
        <f t="shared" si="567"/>
        <v>38018</v>
      </c>
      <c r="E5164" s="42">
        <f>IF(DAY(B5164)&gt;14,VLOOKUP(DATE(YEAR(C5164),MONTH(C5164)-1,DAY(1)),'מדדים וריביות'!B:C,2,FALSE),VLOOKUP(DATE(YEAR(C5164),MONTH(C5164)-2,DAY(1)),'מדדים וריביות'!B:C,2,FALSE))</f>
        <v>27191794.767542701</v>
      </c>
      <c r="F5164" s="43">
        <f>IF($B$5=1,'ריבית יומית'!D5158,'ריבית יומית'!G5158)</f>
        <v>1.3619569924006036E-4</v>
      </c>
      <c r="G5164" s="43">
        <f t="shared" si="562"/>
        <v>1.3619569924006036E-4</v>
      </c>
      <c r="H5164" s="29">
        <f t="shared" si="563"/>
        <v>1.2222973705833824</v>
      </c>
      <c r="I5164" s="30">
        <f>VLOOKUP(B5163,'מדדים וריביות'!B:C,2)</f>
        <v>27191794.767542701</v>
      </c>
      <c r="K5164" s="39">
        <f t="shared" si="564"/>
        <v>0</v>
      </c>
      <c r="L5164" s="39">
        <f t="shared" si="565"/>
        <v>0</v>
      </c>
      <c r="M5164" s="39">
        <f t="shared" si="566"/>
        <v>0</v>
      </c>
      <c r="N5164" s="41">
        <f t="shared" si="568"/>
        <v>0</v>
      </c>
    </row>
    <row r="5165" spans="2:14">
      <c r="B5165" s="1">
        <v>38030</v>
      </c>
      <c r="C5165" s="1">
        <f t="shared" si="567"/>
        <v>38018</v>
      </c>
      <c r="E5165" s="42">
        <f>IF(DAY(B5165)&gt;14,VLOOKUP(DATE(YEAR(C5165),MONTH(C5165)-1,DAY(1)),'מדדים וריביות'!B:C,2,FALSE),VLOOKUP(DATE(YEAR(C5165),MONTH(C5165)-2,DAY(1)),'מדדים וריביות'!B:C,2,FALSE))</f>
        <v>27191794.767542701</v>
      </c>
      <c r="F5165" s="43">
        <f>IF($B$5=1,'ריבית יומית'!D5159,'ריבית יומית'!G5159)</f>
        <v>1.3619569924006036E-4</v>
      </c>
      <c r="G5165" s="43">
        <f t="shared" si="562"/>
        <v>1.3619569924006036E-4</v>
      </c>
      <c r="H5165" s="29">
        <f t="shared" si="563"/>
        <v>1.222130921607951</v>
      </c>
      <c r="I5165" s="30">
        <f>VLOOKUP(B5164,'מדדים וריביות'!B:C,2)</f>
        <v>27191794.767542701</v>
      </c>
      <c r="K5165" s="39">
        <f t="shared" si="564"/>
        <v>0</v>
      </c>
      <c r="L5165" s="39">
        <f t="shared" si="565"/>
        <v>0</v>
      </c>
      <c r="M5165" s="39">
        <f t="shared" si="566"/>
        <v>0</v>
      </c>
      <c r="N5165" s="41">
        <f t="shared" si="568"/>
        <v>0</v>
      </c>
    </row>
    <row r="5166" spans="2:14">
      <c r="B5166" s="1">
        <v>38031</v>
      </c>
      <c r="C5166" s="1">
        <f t="shared" si="567"/>
        <v>38018</v>
      </c>
      <c r="E5166" s="42">
        <f>IF(DAY(B5166)&gt;14,VLOOKUP(DATE(YEAR(C5166),MONTH(C5166)-1,DAY(1)),'מדדים וריביות'!B:C,2,FALSE),VLOOKUP(DATE(YEAR(C5166),MONTH(C5166)-2,DAY(1)),'מדדים וריביות'!B:C,2,FALSE))</f>
        <v>27191794.767542701</v>
      </c>
      <c r="F5166" s="43">
        <f>IF($B$5=1,'ריבית יומית'!D5160,'ריבית יומית'!G5160)</f>
        <v>1.3619569924006036E-4</v>
      </c>
      <c r="G5166" s="43">
        <f t="shared" si="562"/>
        <v>1.3619569924006036E-4</v>
      </c>
      <c r="H5166" s="29">
        <f t="shared" si="563"/>
        <v>1.2219644952990671</v>
      </c>
      <c r="I5166" s="30">
        <f>VLOOKUP(B5165,'מדדים וריביות'!B:C,2)</f>
        <v>27191794.767542701</v>
      </c>
      <c r="K5166" s="39">
        <f t="shared" si="564"/>
        <v>0</v>
      </c>
      <c r="L5166" s="39">
        <f t="shared" si="565"/>
        <v>0</v>
      </c>
      <c r="M5166" s="39">
        <f t="shared" si="566"/>
        <v>0</v>
      </c>
      <c r="N5166" s="41">
        <f t="shared" si="568"/>
        <v>0</v>
      </c>
    </row>
    <row r="5167" spans="2:14">
      <c r="B5167" s="1">
        <v>38032</v>
      </c>
      <c r="C5167" s="1">
        <f t="shared" si="567"/>
        <v>38018</v>
      </c>
      <c r="E5167" s="42">
        <f>IF(DAY(B5167)&gt;14,VLOOKUP(DATE(YEAR(C5167),MONTH(C5167)-1,DAY(1)),'מדדים וריביות'!B:C,2,FALSE),VLOOKUP(DATE(YEAR(C5167),MONTH(C5167)-2,DAY(1)),'מדדים וריביות'!B:C,2,FALSE))</f>
        <v>27137082.906843401</v>
      </c>
      <c r="F5167" s="43">
        <f>IF($B$5=1,'ריבית יומית'!D5161,'ריבית יומית'!G5161)</f>
        <v>1.3619569924006036E-4</v>
      </c>
      <c r="G5167" s="43">
        <f t="shared" si="562"/>
        <v>1.3619569924006036E-4</v>
      </c>
      <c r="H5167" s="29">
        <f t="shared" si="563"/>
        <v>1.2217980916536442</v>
      </c>
      <c r="I5167" s="30">
        <f>VLOOKUP(B5166,'מדדים וריביות'!B:C,2)</f>
        <v>27191794.767542701</v>
      </c>
      <c r="K5167" s="39">
        <f t="shared" si="564"/>
        <v>0</v>
      </c>
      <c r="L5167" s="39">
        <f t="shared" si="565"/>
        <v>0</v>
      </c>
      <c r="M5167" s="39">
        <f t="shared" si="566"/>
        <v>0</v>
      </c>
      <c r="N5167" s="41">
        <f t="shared" si="568"/>
        <v>0</v>
      </c>
    </row>
    <row r="5168" spans="2:14">
      <c r="B5168" s="1">
        <v>38033</v>
      </c>
      <c r="C5168" s="1">
        <f t="shared" si="567"/>
        <v>38018</v>
      </c>
      <c r="E5168" s="42">
        <f>IF(DAY(B5168)&gt;14,VLOOKUP(DATE(YEAR(C5168),MONTH(C5168)-1,DAY(1)),'מדדים וריביות'!B:C,2,FALSE),VLOOKUP(DATE(YEAR(C5168),MONTH(C5168)-2,DAY(1)),'מדדים וריביות'!B:C,2,FALSE))</f>
        <v>27137082.906843401</v>
      </c>
      <c r="F5168" s="43">
        <f>IF($B$5=1,'ריבית יומית'!D5162,'ריבית יומית'!G5162)</f>
        <v>1.3619569924006036E-4</v>
      </c>
      <c r="G5168" s="43">
        <f t="shared" si="562"/>
        <v>1.3619569924006036E-4</v>
      </c>
      <c r="H5168" s="29">
        <f t="shared" si="563"/>
        <v>1.2216317106685959</v>
      </c>
      <c r="I5168" s="30">
        <f>VLOOKUP(B5167,'מדדים וריביות'!B:C,2)</f>
        <v>27191794.767542701</v>
      </c>
      <c r="K5168" s="39">
        <f t="shared" si="564"/>
        <v>0</v>
      </c>
      <c r="L5168" s="39">
        <f t="shared" si="565"/>
        <v>0</v>
      </c>
      <c r="M5168" s="39">
        <f t="shared" si="566"/>
        <v>0</v>
      </c>
      <c r="N5168" s="41">
        <f t="shared" si="568"/>
        <v>0</v>
      </c>
    </row>
    <row r="5169" spans="2:15">
      <c r="B5169" s="1">
        <v>38034</v>
      </c>
      <c r="C5169" s="1">
        <f t="shared" si="567"/>
        <v>38018</v>
      </c>
      <c r="E5169" s="42">
        <f>IF(DAY(B5169)&gt;14,VLOOKUP(DATE(YEAR(C5169),MONTH(C5169)-1,DAY(1)),'מדדים וריביות'!B:C,2,FALSE),VLOOKUP(DATE(YEAR(C5169),MONTH(C5169)-2,DAY(1)),'מדדים וריביות'!B:C,2,FALSE))</f>
        <v>27137082.906843401</v>
      </c>
      <c r="F5169" s="43">
        <f>IF($B$5=1,'ריבית יומית'!D5163,'ריבית יומית'!G5163)</f>
        <v>1.3619569924006036E-4</v>
      </c>
      <c r="G5169" s="43">
        <f t="shared" si="562"/>
        <v>1.3619569924006036E-4</v>
      </c>
      <c r="H5169" s="29">
        <f t="shared" si="563"/>
        <v>1.2214653523408363</v>
      </c>
      <c r="I5169" s="30">
        <f>VLOOKUP(B5168,'מדדים וריביות'!B:C,2)</f>
        <v>27191794.767542701</v>
      </c>
      <c r="K5169" s="39">
        <f t="shared" si="564"/>
        <v>0</v>
      </c>
      <c r="L5169" s="39">
        <f t="shared" si="565"/>
        <v>0</v>
      </c>
      <c r="M5169" s="39">
        <f t="shared" si="566"/>
        <v>0</v>
      </c>
      <c r="N5169" s="41">
        <f t="shared" si="568"/>
        <v>0</v>
      </c>
    </row>
    <row r="5170" spans="2:15">
      <c r="B5170" s="1">
        <v>38035</v>
      </c>
      <c r="C5170" s="1">
        <f t="shared" si="567"/>
        <v>38018</v>
      </c>
      <c r="E5170" s="42">
        <f>IF(DAY(B5170)&gt;14,VLOOKUP(DATE(YEAR(C5170),MONTH(C5170)-1,DAY(1)),'מדדים וריביות'!B:C,2,FALSE),VLOOKUP(DATE(YEAR(C5170),MONTH(C5170)-2,DAY(1)),'מדדים וריביות'!B:C,2,FALSE))</f>
        <v>27137082.906843401</v>
      </c>
      <c r="F5170" s="43">
        <f>IF($B$5=1,'ריבית יומית'!D5164,'ריבית יומית'!G5164)</f>
        <v>1.3619569924006036E-4</v>
      </c>
      <c r="G5170" s="43">
        <f t="shared" si="562"/>
        <v>1.3619569924006036E-4</v>
      </c>
      <c r="H5170" s="29">
        <f t="shared" si="563"/>
        <v>1.2212990166672801</v>
      </c>
      <c r="I5170" s="30">
        <f>VLOOKUP(B5169,'מדדים וריביות'!B:C,2)</f>
        <v>27191794.767542701</v>
      </c>
      <c r="K5170" s="39">
        <f t="shared" si="564"/>
        <v>0</v>
      </c>
      <c r="L5170" s="39">
        <f t="shared" si="565"/>
        <v>0</v>
      </c>
      <c r="M5170" s="39">
        <f t="shared" si="566"/>
        <v>0</v>
      </c>
      <c r="N5170" s="41">
        <f t="shared" si="568"/>
        <v>0</v>
      </c>
    </row>
    <row r="5171" spans="2:15">
      <c r="B5171" s="1">
        <v>38036</v>
      </c>
      <c r="C5171" s="1">
        <f t="shared" si="567"/>
        <v>38018</v>
      </c>
      <c r="E5171" s="42">
        <f>IF(DAY(B5171)&gt;14,VLOOKUP(DATE(YEAR(C5171),MONTH(C5171)-1,DAY(1)),'מדדים וריביות'!B:C,2,FALSE),VLOOKUP(DATE(YEAR(C5171),MONTH(C5171)-2,DAY(1)),'מדדים וריביות'!B:C,2,FALSE))</f>
        <v>27137082.906843401</v>
      </c>
      <c r="F5171" s="43">
        <f>IF($B$5=1,'ריבית יומית'!D5165,'ריבית יומית'!G5165)</f>
        <v>1.3619569924006036E-4</v>
      </c>
      <c r="G5171" s="43">
        <f t="shared" si="562"/>
        <v>1.3619569924006036E-4</v>
      </c>
      <c r="H5171" s="29">
        <f t="shared" si="563"/>
        <v>1.2211327036448423</v>
      </c>
      <c r="I5171" s="30">
        <f>VLOOKUP(B5170,'מדדים וריביות'!B:C,2)</f>
        <v>27191794.767542701</v>
      </c>
      <c r="K5171" s="39">
        <f t="shared" si="564"/>
        <v>0</v>
      </c>
      <c r="L5171" s="39">
        <f t="shared" si="565"/>
        <v>0</v>
      </c>
      <c r="M5171" s="39">
        <f t="shared" si="566"/>
        <v>0</v>
      </c>
      <c r="N5171" s="41">
        <f t="shared" si="568"/>
        <v>0</v>
      </c>
    </row>
    <row r="5172" spans="2:15">
      <c r="B5172" s="1">
        <v>38037</v>
      </c>
      <c r="C5172" s="1">
        <f t="shared" si="567"/>
        <v>38018</v>
      </c>
      <c r="E5172" s="42">
        <f>IF(DAY(B5172)&gt;14,VLOOKUP(DATE(YEAR(C5172),MONTH(C5172)-1,DAY(1)),'מדדים וריביות'!B:C,2,FALSE),VLOOKUP(DATE(YEAR(C5172),MONTH(C5172)-2,DAY(1)),'מדדים וריביות'!B:C,2,FALSE))</f>
        <v>27137082.906843401</v>
      </c>
      <c r="F5172" s="43">
        <f>IF($B$5=1,'ריבית יומית'!D5166,'ריבית יומית'!G5166)</f>
        <v>1.3619569924006036E-4</v>
      </c>
      <c r="G5172" s="43">
        <f t="shared" si="562"/>
        <v>1.3619569924006036E-4</v>
      </c>
      <c r="H5172" s="29">
        <f t="shared" si="563"/>
        <v>1.2209664132704383</v>
      </c>
      <c r="I5172" s="30">
        <f>VLOOKUP(B5171,'מדדים וריביות'!B:C,2)</f>
        <v>27191794.767542701</v>
      </c>
      <c r="K5172" s="39">
        <f t="shared" si="564"/>
        <v>0</v>
      </c>
      <c r="L5172" s="39">
        <f t="shared" si="565"/>
        <v>0</v>
      </c>
      <c r="M5172" s="39">
        <f t="shared" si="566"/>
        <v>0</v>
      </c>
      <c r="N5172" s="41">
        <f t="shared" si="568"/>
        <v>0</v>
      </c>
    </row>
    <row r="5173" spans="2:15">
      <c r="B5173" s="1">
        <v>38038</v>
      </c>
      <c r="C5173" s="1">
        <f t="shared" si="567"/>
        <v>38018</v>
      </c>
      <c r="E5173" s="42">
        <f>IF(DAY(B5173)&gt;14,VLOOKUP(DATE(YEAR(C5173),MONTH(C5173)-1,DAY(1)),'מדדים וריביות'!B:C,2,FALSE),VLOOKUP(DATE(YEAR(C5173),MONTH(C5173)-2,DAY(1)),'מדדים וריביות'!B:C,2,FALSE))</f>
        <v>27137082.906843401</v>
      </c>
      <c r="F5173" s="43">
        <f>IF($B$5=1,'ריבית יומית'!D5167,'ריבית יומית'!G5167)</f>
        <v>1.3619569924006036E-4</v>
      </c>
      <c r="G5173" s="43">
        <f t="shared" si="562"/>
        <v>1.3619569924006036E-4</v>
      </c>
      <c r="H5173" s="29">
        <f t="shared" si="563"/>
        <v>1.220800145540984</v>
      </c>
      <c r="I5173" s="30">
        <f>VLOOKUP(B5172,'מדדים וריביות'!B:C,2)</f>
        <v>27191794.767542701</v>
      </c>
      <c r="K5173" s="39">
        <f t="shared" si="564"/>
        <v>0</v>
      </c>
      <c r="L5173" s="39">
        <f t="shared" si="565"/>
        <v>0</v>
      </c>
      <c r="M5173" s="39">
        <f t="shared" si="566"/>
        <v>0</v>
      </c>
      <c r="N5173" s="41">
        <f t="shared" si="568"/>
        <v>0</v>
      </c>
    </row>
    <row r="5174" spans="2:15">
      <c r="B5174" s="1">
        <v>38039</v>
      </c>
      <c r="C5174" s="1">
        <f t="shared" si="567"/>
        <v>38018</v>
      </c>
      <c r="E5174" s="42">
        <f>IF(DAY(B5174)&gt;14,VLOOKUP(DATE(YEAR(C5174),MONTH(C5174)-1,DAY(1)),'מדדים וריביות'!B:C,2,FALSE),VLOOKUP(DATE(YEAR(C5174),MONTH(C5174)-2,DAY(1)),'מדדים וריביות'!B:C,2,FALSE))</f>
        <v>27137082.906843401</v>
      </c>
      <c r="F5174" s="43">
        <f>IF($B$5=1,'ריבית יומית'!D5168,'ריבית יומית'!G5168)</f>
        <v>1.3619569924006036E-4</v>
      </c>
      <c r="G5174" s="43">
        <f t="shared" si="562"/>
        <v>1.3619569924006036E-4</v>
      </c>
      <c r="H5174" s="29">
        <f t="shared" si="563"/>
        <v>1.2206339004533957</v>
      </c>
      <c r="I5174" s="30">
        <f>VLOOKUP(B5173,'מדדים וריביות'!B:C,2)</f>
        <v>27191794.767542701</v>
      </c>
      <c r="K5174" s="39">
        <f t="shared" si="564"/>
        <v>0</v>
      </c>
      <c r="L5174" s="39">
        <f t="shared" si="565"/>
        <v>0</v>
      </c>
      <c r="M5174" s="39">
        <f t="shared" si="566"/>
        <v>0</v>
      </c>
      <c r="N5174" s="41">
        <f t="shared" si="568"/>
        <v>0</v>
      </c>
    </row>
    <row r="5175" spans="2:15">
      <c r="B5175" s="1">
        <v>38040</v>
      </c>
      <c r="C5175" s="1">
        <f t="shared" si="567"/>
        <v>38018</v>
      </c>
      <c r="E5175" s="42">
        <f>IF(DAY(B5175)&gt;14,VLOOKUP(DATE(YEAR(C5175),MONTH(C5175)-1,DAY(1)),'מדדים וריביות'!B:C,2,FALSE),VLOOKUP(DATE(YEAR(C5175),MONTH(C5175)-2,DAY(1)),'מדדים וריביות'!B:C,2,FALSE))</f>
        <v>27137082.906843401</v>
      </c>
      <c r="F5175" s="43">
        <f>IF($B$5=1,'ריבית יומית'!D5169,'ריבית יומית'!G5169)</f>
        <v>1.3619569924006036E-4</v>
      </c>
      <c r="G5175" s="43">
        <f t="shared" si="562"/>
        <v>1.3619569924006036E-4</v>
      </c>
      <c r="H5175" s="29">
        <f t="shared" si="563"/>
        <v>1.22046767800459</v>
      </c>
      <c r="I5175" s="30">
        <f>VLOOKUP(B5174,'מדדים וריביות'!B:C,2)</f>
        <v>27191794.767542701</v>
      </c>
      <c r="K5175" s="39">
        <f t="shared" si="564"/>
        <v>0</v>
      </c>
      <c r="L5175" s="39">
        <f t="shared" si="565"/>
        <v>0</v>
      </c>
      <c r="M5175" s="39">
        <f t="shared" si="566"/>
        <v>0</v>
      </c>
      <c r="N5175" s="41">
        <f t="shared" si="568"/>
        <v>0</v>
      </c>
    </row>
    <row r="5176" spans="2:15">
      <c r="B5176" s="1">
        <v>38041</v>
      </c>
      <c r="C5176" s="1">
        <f t="shared" si="567"/>
        <v>38018</v>
      </c>
      <c r="E5176" s="42">
        <f>IF(DAY(B5176)&gt;14,VLOOKUP(DATE(YEAR(C5176),MONTH(C5176)-1,DAY(1)),'מדדים וריביות'!B:C,2,FALSE),VLOOKUP(DATE(YEAR(C5176),MONTH(C5176)-2,DAY(1)),'מדדים וריביות'!B:C,2,FALSE))</f>
        <v>27137082.906843401</v>
      </c>
      <c r="F5176" s="43">
        <f>IF($B$5=1,'ריבית יומית'!D5170,'ריבית יומית'!G5170)</f>
        <v>1.3619569924006036E-4</v>
      </c>
      <c r="G5176" s="43">
        <f t="shared" si="562"/>
        <v>1.3619569924006036E-4</v>
      </c>
      <c r="H5176" s="29">
        <f t="shared" si="563"/>
        <v>1.220301478191484</v>
      </c>
      <c r="I5176" s="30">
        <f>VLOOKUP(B5175,'מדדים וריביות'!B:C,2)</f>
        <v>27191794.767542701</v>
      </c>
      <c r="K5176" s="39">
        <f t="shared" si="564"/>
        <v>0</v>
      </c>
      <c r="L5176" s="39">
        <f t="shared" si="565"/>
        <v>0</v>
      </c>
      <c r="M5176" s="39">
        <f t="shared" si="566"/>
        <v>0</v>
      </c>
      <c r="N5176" s="41">
        <f t="shared" si="568"/>
        <v>0</v>
      </c>
    </row>
    <row r="5177" spans="2:15">
      <c r="B5177" s="1">
        <v>38042</v>
      </c>
      <c r="C5177" s="1">
        <f t="shared" si="567"/>
        <v>38018</v>
      </c>
      <c r="E5177" s="42">
        <f>IF(DAY(B5177)&gt;14,VLOOKUP(DATE(YEAR(C5177),MONTH(C5177)-1,DAY(1)),'מדדים וריביות'!B:C,2,FALSE),VLOOKUP(DATE(YEAR(C5177),MONTH(C5177)-2,DAY(1)),'מדדים וריביות'!B:C,2,FALSE))</f>
        <v>27137082.906843401</v>
      </c>
      <c r="F5177" s="43">
        <f>IF($B$5=1,'ריבית יומית'!D5171,'ריבית יומית'!G5171)</f>
        <v>1.3619569924006036E-4</v>
      </c>
      <c r="G5177" s="43">
        <f t="shared" si="562"/>
        <v>1.3619569924006036E-4</v>
      </c>
      <c r="H5177" s="29">
        <f t="shared" si="563"/>
        <v>1.2201353010109954</v>
      </c>
      <c r="I5177" s="30">
        <f>VLOOKUP(B5176,'מדדים וריביות'!B:C,2)</f>
        <v>27191794.767542701</v>
      </c>
      <c r="K5177" s="39">
        <f t="shared" si="564"/>
        <v>0</v>
      </c>
      <c r="L5177" s="39">
        <f t="shared" si="565"/>
        <v>0</v>
      </c>
      <c r="M5177" s="39">
        <f t="shared" si="566"/>
        <v>0</v>
      </c>
      <c r="N5177" s="41">
        <f t="shared" si="568"/>
        <v>0</v>
      </c>
    </row>
    <row r="5178" spans="2:15">
      <c r="B5178" s="1">
        <v>38043</v>
      </c>
      <c r="C5178" s="1">
        <f t="shared" si="567"/>
        <v>38018</v>
      </c>
      <c r="E5178" s="42">
        <f>IF(DAY(B5178)&gt;14,VLOOKUP(DATE(YEAR(C5178),MONTH(C5178)-1,DAY(1)),'מדדים וריביות'!B:C,2,FALSE),VLOOKUP(DATE(YEAR(C5178),MONTH(C5178)-2,DAY(1)),'מדדים וריביות'!B:C,2,FALSE))</f>
        <v>27137082.906843401</v>
      </c>
      <c r="F5178" s="43">
        <f>IF($B$5=1,'ריבית יומית'!D5172,'ריבית יומית'!G5172)</f>
        <v>1.3619569924006036E-4</v>
      </c>
      <c r="G5178" s="43">
        <f t="shared" si="562"/>
        <v>1.3619569924006036E-4</v>
      </c>
      <c r="H5178" s="29">
        <f t="shared" si="563"/>
        <v>1.219969146460042</v>
      </c>
      <c r="I5178" s="30">
        <f>VLOOKUP(B5177,'מדדים וריביות'!B:C,2)</f>
        <v>27191794.767542701</v>
      </c>
      <c r="K5178" s="39">
        <f t="shared" si="564"/>
        <v>0</v>
      </c>
      <c r="L5178" s="39">
        <f t="shared" si="565"/>
        <v>0</v>
      </c>
      <c r="M5178" s="39">
        <f t="shared" si="566"/>
        <v>0</v>
      </c>
      <c r="N5178" s="41">
        <f t="shared" si="568"/>
        <v>0</v>
      </c>
    </row>
    <row r="5179" spans="2:15">
      <c r="B5179" s="1">
        <v>38044</v>
      </c>
      <c r="C5179" s="1">
        <f t="shared" si="567"/>
        <v>38018</v>
      </c>
      <c r="E5179" s="42">
        <f>IF(DAY(B5179)&gt;14,VLOOKUP(DATE(YEAR(C5179),MONTH(C5179)-1,DAY(1)),'מדדים וריביות'!B:C,2,FALSE),VLOOKUP(DATE(YEAR(C5179),MONTH(C5179)-2,DAY(1)),'מדדים וריביות'!B:C,2,FALSE))</f>
        <v>27137082.906843401</v>
      </c>
      <c r="F5179" s="43">
        <f>IF($B$5=1,'ריבית יומית'!D5173,'ריבית יומית'!G5173)</f>
        <v>1.3619569924006036E-4</v>
      </c>
      <c r="G5179" s="43">
        <f t="shared" si="562"/>
        <v>1.3619569924006036E-4</v>
      </c>
      <c r="H5179" s="29">
        <f t="shared" si="563"/>
        <v>1.2198030145355421</v>
      </c>
      <c r="I5179" s="30">
        <f>VLOOKUP(B5178,'מדדים וריביות'!B:C,2)</f>
        <v>27191794.767542701</v>
      </c>
      <c r="K5179" s="39">
        <f t="shared" si="564"/>
        <v>0</v>
      </c>
      <c r="L5179" s="39">
        <f t="shared" si="565"/>
        <v>0</v>
      </c>
      <c r="M5179" s="39">
        <f t="shared" si="566"/>
        <v>0</v>
      </c>
      <c r="N5179" s="41">
        <f t="shared" si="568"/>
        <v>0</v>
      </c>
    </row>
    <row r="5180" spans="2:15">
      <c r="B5180" s="1">
        <v>38045</v>
      </c>
      <c r="C5180" s="1">
        <f t="shared" si="567"/>
        <v>38018</v>
      </c>
      <c r="E5180" s="42">
        <f>IF(DAY(B5180)&gt;14,VLOOKUP(DATE(YEAR(C5180),MONTH(C5180)-1,DAY(1)),'מדדים וריביות'!B:C,2,FALSE),VLOOKUP(DATE(YEAR(C5180),MONTH(C5180)-2,DAY(1)),'מדדים וריביות'!B:C,2,FALSE))</f>
        <v>27137082.906843401</v>
      </c>
      <c r="F5180" s="43">
        <f>IF($B$5=1,'ריבית יומית'!D5174,'ריבית יומית'!G5174)</f>
        <v>1.3619569924006036E-4</v>
      </c>
      <c r="G5180" s="43">
        <f t="shared" si="562"/>
        <v>1.3619569924006036E-4</v>
      </c>
      <c r="H5180" s="29">
        <f t="shared" si="563"/>
        <v>1.2196369052344147</v>
      </c>
      <c r="I5180" s="30">
        <f>VLOOKUP(B5179,'מדדים וריביות'!B:C,2)</f>
        <v>27191794.767542701</v>
      </c>
      <c r="K5180" s="39">
        <f t="shared" si="564"/>
        <v>0</v>
      </c>
      <c r="L5180" s="39">
        <f t="shared" si="565"/>
        <v>0</v>
      </c>
      <c r="M5180" s="39">
        <f t="shared" si="566"/>
        <v>0</v>
      </c>
      <c r="N5180" s="41">
        <f t="shared" si="568"/>
        <v>0</v>
      </c>
    </row>
    <row r="5181" spans="2:15">
      <c r="B5181" s="1">
        <v>38046</v>
      </c>
      <c r="C5181" s="1">
        <f t="shared" si="567"/>
        <v>38018</v>
      </c>
      <c r="E5181" s="42">
        <f>IF(DAY(B5181)&gt;14,VLOOKUP(DATE(YEAR(C5181),MONTH(C5181)-1,DAY(1)),'מדדים וריביות'!B:C,2,FALSE),VLOOKUP(DATE(YEAR(C5181),MONTH(C5181)-2,DAY(1)),'מדדים וריביות'!B:C,2,FALSE))</f>
        <v>27137082.906843401</v>
      </c>
      <c r="F5181" s="43">
        <f>IF($B$5=1,'ריבית יומית'!D5175,'ריבית יומית'!G5175)</f>
        <v>1.3619569924006036E-4</v>
      </c>
      <c r="G5181" s="43">
        <f t="shared" si="562"/>
        <v>1.3619569924006036E-4</v>
      </c>
      <c r="H5181" s="29">
        <f t="shared" si="563"/>
        <v>1.219470818553579</v>
      </c>
      <c r="I5181" s="30">
        <f>VLOOKUP(B5180,'מדדים וריביות'!B:C,2)</f>
        <v>27191794.767542701</v>
      </c>
      <c r="K5181" s="39">
        <f t="shared" si="564"/>
        <v>0</v>
      </c>
      <c r="L5181" s="39">
        <f t="shared" si="565"/>
        <v>0</v>
      </c>
      <c r="M5181" s="39">
        <f t="shared" si="566"/>
        <v>0</v>
      </c>
      <c r="N5181" s="41">
        <f t="shared" si="568"/>
        <v>0</v>
      </c>
    </row>
    <row r="5182" spans="2:15">
      <c r="B5182" s="1">
        <v>38047</v>
      </c>
      <c r="C5182" s="1">
        <f t="shared" si="567"/>
        <v>38047</v>
      </c>
      <c r="E5182" s="42">
        <f>IF(DAY(B5182)&gt;14,VLOOKUP(DATE(YEAR(C5182),MONTH(C5182)-1,DAY(1)),'מדדים וריביות'!B:C,2,FALSE),VLOOKUP(DATE(YEAR(C5182),MONTH(C5182)-2,DAY(1)),'מדדים וריביות'!B:C,2,FALSE))</f>
        <v>27137082.906843401</v>
      </c>
      <c r="F5182" s="43">
        <f>IF($B$5=1,'ריבית יומית'!D5176,'ריבית יומית'!G5176)</f>
        <v>1.3619569924006036E-4</v>
      </c>
      <c r="G5182" s="43">
        <f t="shared" si="562"/>
        <v>1.3619569924006036E-4</v>
      </c>
      <c r="H5182" s="29">
        <f t="shared" si="563"/>
        <v>1.2193047544899545</v>
      </c>
      <c r="I5182" s="30">
        <f>VLOOKUP(B5181,'מדדים וריביות'!B:C,2)</f>
        <v>27191794.767542701</v>
      </c>
      <c r="K5182" s="39">
        <f t="shared" si="564"/>
        <v>0</v>
      </c>
      <c r="L5182" s="39">
        <f t="shared" si="565"/>
        <v>0</v>
      </c>
      <c r="M5182" s="39">
        <f t="shared" si="566"/>
        <v>0</v>
      </c>
      <c r="N5182" s="41">
        <f t="shared" si="568"/>
        <v>0</v>
      </c>
      <c r="O5182" s="31">
        <f>K5182+D5182</f>
        <v>0</v>
      </c>
    </row>
    <row r="5183" spans="2:15">
      <c r="B5183" s="1">
        <v>38048</v>
      </c>
      <c r="C5183" s="1">
        <f t="shared" si="567"/>
        <v>38047</v>
      </c>
      <c r="E5183" s="42">
        <f>IF(DAY(B5183)&gt;14,VLOOKUP(DATE(YEAR(C5183),MONTH(C5183)-1,DAY(1)),'מדדים וריביות'!B:C,2,FALSE),VLOOKUP(DATE(YEAR(C5183),MONTH(C5183)-2,DAY(1)),'מדדים וריביות'!B:C,2,FALSE))</f>
        <v>27137082.906843401</v>
      </c>
      <c r="F5183" s="43">
        <f>IF($B$5=1,'ריבית יומית'!D5177,'ריבית יומית'!G5177)</f>
        <v>1.3619569924006036E-4</v>
      </c>
      <c r="G5183" s="43">
        <f t="shared" si="562"/>
        <v>1.3619569924006036E-4</v>
      </c>
      <c r="H5183" s="29">
        <f t="shared" si="563"/>
        <v>1.2191387130404612</v>
      </c>
      <c r="I5183" s="30">
        <f>VLOOKUP(B5182,'מדדים וריביות'!B:C,2)</f>
        <v>27164438.837193001</v>
      </c>
      <c r="K5183" s="39">
        <f t="shared" si="564"/>
        <v>0</v>
      </c>
      <c r="L5183" s="39">
        <f t="shared" si="565"/>
        <v>0</v>
      </c>
      <c r="M5183" s="39">
        <f t="shared" si="566"/>
        <v>0</v>
      </c>
      <c r="N5183" s="41">
        <f t="shared" si="568"/>
        <v>0</v>
      </c>
    </row>
    <row r="5184" spans="2:15">
      <c r="B5184" s="1">
        <v>38049</v>
      </c>
      <c r="C5184" s="1">
        <f t="shared" si="567"/>
        <v>38047</v>
      </c>
      <c r="E5184" s="42">
        <f>IF(DAY(B5184)&gt;14,VLOOKUP(DATE(YEAR(C5184),MONTH(C5184)-1,DAY(1)),'מדדים וריביות'!B:C,2,FALSE),VLOOKUP(DATE(YEAR(C5184),MONTH(C5184)-2,DAY(1)),'מדדים וריביות'!B:C,2,FALSE))</f>
        <v>27137082.906843401</v>
      </c>
      <c r="F5184" s="43">
        <f>IF($B$5=1,'ריבית יומית'!D5178,'ריבית יומית'!G5178)</f>
        <v>1.3619569924006036E-4</v>
      </c>
      <c r="G5184" s="43">
        <f t="shared" si="562"/>
        <v>1.3619569924006036E-4</v>
      </c>
      <c r="H5184" s="29">
        <f t="shared" si="563"/>
        <v>1.2189726942020198</v>
      </c>
      <c r="I5184" s="30">
        <f>VLOOKUP(B5183,'מדדים וריביות'!B:C,2)</f>
        <v>27164438.837193001</v>
      </c>
      <c r="K5184" s="39">
        <f t="shared" si="564"/>
        <v>0</v>
      </c>
      <c r="L5184" s="39">
        <f t="shared" si="565"/>
        <v>0</v>
      </c>
      <c r="M5184" s="39">
        <f t="shared" si="566"/>
        <v>0</v>
      </c>
      <c r="N5184" s="41">
        <f t="shared" si="568"/>
        <v>0</v>
      </c>
    </row>
    <row r="5185" spans="2:14">
      <c r="B5185" s="1">
        <v>38050</v>
      </c>
      <c r="C5185" s="1">
        <f t="shared" si="567"/>
        <v>38047</v>
      </c>
      <c r="E5185" s="42">
        <f>IF(DAY(B5185)&gt;14,VLOOKUP(DATE(YEAR(C5185),MONTH(C5185)-1,DAY(1)),'מדדים וריביות'!B:C,2,FALSE),VLOOKUP(DATE(YEAR(C5185),MONTH(C5185)-2,DAY(1)),'מדדים וריביות'!B:C,2,FALSE))</f>
        <v>27137082.906843401</v>
      </c>
      <c r="F5185" s="43">
        <f>IF($B$5=1,'ריבית יומית'!D5179,'ריבית יומית'!G5179)</f>
        <v>1.3619569924006036E-4</v>
      </c>
      <c r="G5185" s="43">
        <f t="shared" si="562"/>
        <v>1.3619569924006036E-4</v>
      </c>
      <c r="H5185" s="29">
        <f t="shared" si="563"/>
        <v>1.2188066979715511</v>
      </c>
      <c r="I5185" s="30">
        <f>VLOOKUP(B5184,'מדדים וריביות'!B:C,2)</f>
        <v>27164438.837193001</v>
      </c>
      <c r="K5185" s="39">
        <f t="shared" si="564"/>
        <v>0</v>
      </c>
      <c r="L5185" s="39">
        <f t="shared" si="565"/>
        <v>0</v>
      </c>
      <c r="M5185" s="39">
        <f t="shared" si="566"/>
        <v>0</v>
      </c>
      <c r="N5185" s="41">
        <f t="shared" si="568"/>
        <v>0</v>
      </c>
    </row>
    <row r="5186" spans="2:14">
      <c r="B5186" s="1">
        <v>38051</v>
      </c>
      <c r="C5186" s="1">
        <f t="shared" si="567"/>
        <v>38047</v>
      </c>
      <c r="E5186" s="42">
        <f>IF(DAY(B5186)&gt;14,VLOOKUP(DATE(YEAR(C5186),MONTH(C5186)-1,DAY(1)),'מדדים וריביות'!B:C,2,FALSE),VLOOKUP(DATE(YEAR(C5186),MONTH(C5186)-2,DAY(1)),'מדדים וריביות'!B:C,2,FALSE))</f>
        <v>27137082.906843401</v>
      </c>
      <c r="F5186" s="43">
        <f>IF($B$5=1,'ריבית יומית'!D5180,'ריבית יומית'!G5180)</f>
        <v>1.3619569924006036E-4</v>
      </c>
      <c r="G5186" s="43">
        <f t="shared" si="562"/>
        <v>1.3619569924006036E-4</v>
      </c>
      <c r="H5186" s="29">
        <f t="shared" si="563"/>
        <v>1.2186407243459763</v>
      </c>
      <c r="I5186" s="30">
        <f>VLOOKUP(B5185,'מדדים וריביות'!B:C,2)</f>
        <v>27164438.837193001</v>
      </c>
      <c r="K5186" s="39">
        <f t="shared" si="564"/>
        <v>0</v>
      </c>
      <c r="L5186" s="39">
        <f t="shared" si="565"/>
        <v>0</v>
      </c>
      <c r="M5186" s="39">
        <f t="shared" si="566"/>
        <v>0</v>
      </c>
      <c r="N5186" s="41">
        <f t="shared" si="568"/>
        <v>0</v>
      </c>
    </row>
    <row r="5187" spans="2:14">
      <c r="B5187" s="1">
        <v>38052</v>
      </c>
      <c r="C5187" s="1">
        <f t="shared" si="567"/>
        <v>38047</v>
      </c>
      <c r="E5187" s="42">
        <f>IF(DAY(B5187)&gt;14,VLOOKUP(DATE(YEAR(C5187),MONTH(C5187)-1,DAY(1)),'מדדים וריביות'!B:C,2,FALSE),VLOOKUP(DATE(YEAR(C5187),MONTH(C5187)-2,DAY(1)),'מדדים וריביות'!B:C,2,FALSE))</f>
        <v>27137082.906843401</v>
      </c>
      <c r="F5187" s="43">
        <f>IF($B$5=1,'ריבית יומית'!D5181,'ריבית יומית'!G5181)</f>
        <v>1.3619569924006036E-4</v>
      </c>
      <c r="G5187" s="43">
        <f t="shared" si="562"/>
        <v>1.3619569924006036E-4</v>
      </c>
      <c r="H5187" s="29">
        <f t="shared" si="563"/>
        <v>1.2184747733222172</v>
      </c>
      <c r="I5187" s="30">
        <f>VLOOKUP(B5186,'מדדים וריביות'!B:C,2)</f>
        <v>27164438.837193001</v>
      </c>
      <c r="K5187" s="39">
        <f t="shared" si="564"/>
        <v>0</v>
      </c>
      <c r="L5187" s="39">
        <f t="shared" si="565"/>
        <v>0</v>
      </c>
      <c r="M5187" s="39">
        <f t="shared" si="566"/>
        <v>0</v>
      </c>
      <c r="N5187" s="41">
        <f t="shared" si="568"/>
        <v>0</v>
      </c>
    </row>
    <row r="5188" spans="2:14">
      <c r="B5188" s="1">
        <v>38053</v>
      </c>
      <c r="C5188" s="1">
        <f t="shared" si="567"/>
        <v>38047</v>
      </c>
      <c r="E5188" s="42">
        <f>IF(DAY(B5188)&gt;14,VLOOKUP(DATE(YEAR(C5188),MONTH(C5188)-1,DAY(1)),'מדדים וריביות'!B:C,2,FALSE),VLOOKUP(DATE(YEAR(C5188),MONTH(C5188)-2,DAY(1)),'מדדים וריביות'!B:C,2,FALSE))</f>
        <v>27137082.906843401</v>
      </c>
      <c r="F5188" s="43">
        <f>IF($B$5=1,'ריבית יומית'!D5182,'ריבית יומית'!G5182)</f>
        <v>1.3619569924006036E-4</v>
      </c>
      <c r="G5188" s="43">
        <f t="shared" si="562"/>
        <v>1.3619569924006036E-4</v>
      </c>
      <c r="H5188" s="29">
        <f t="shared" si="563"/>
        <v>1.2183088448971962</v>
      </c>
      <c r="I5188" s="30">
        <f>VLOOKUP(B5187,'מדדים וריביות'!B:C,2)</f>
        <v>27164438.837193001</v>
      </c>
      <c r="K5188" s="39">
        <f t="shared" si="564"/>
        <v>0</v>
      </c>
      <c r="L5188" s="39">
        <f t="shared" si="565"/>
        <v>0</v>
      </c>
      <c r="M5188" s="39">
        <f t="shared" si="566"/>
        <v>0</v>
      </c>
      <c r="N5188" s="41">
        <f t="shared" si="568"/>
        <v>0</v>
      </c>
    </row>
    <row r="5189" spans="2:14">
      <c r="B5189" s="1">
        <v>38054</v>
      </c>
      <c r="C5189" s="1">
        <f t="shared" si="567"/>
        <v>38047</v>
      </c>
      <c r="E5189" s="42">
        <f>IF(DAY(B5189)&gt;14,VLOOKUP(DATE(YEAR(C5189),MONTH(C5189)-1,DAY(1)),'מדדים וריביות'!B:C,2,FALSE),VLOOKUP(DATE(YEAR(C5189),MONTH(C5189)-2,DAY(1)),'מדדים וריביות'!B:C,2,FALSE))</f>
        <v>27137082.906843401</v>
      </c>
      <c r="F5189" s="43">
        <f>IF($B$5=1,'ריבית יומית'!D5183,'ריבית יומית'!G5183)</f>
        <v>1.3619569924006036E-4</v>
      </c>
      <c r="G5189" s="43">
        <f t="shared" si="562"/>
        <v>1.3619569924006036E-4</v>
      </c>
      <c r="H5189" s="29">
        <f t="shared" si="563"/>
        <v>1.2181429390678356</v>
      </c>
      <c r="I5189" s="30">
        <f>VLOOKUP(B5188,'מדדים וריביות'!B:C,2)</f>
        <v>27164438.837193001</v>
      </c>
      <c r="K5189" s="39">
        <f t="shared" si="564"/>
        <v>0</v>
      </c>
      <c r="L5189" s="39">
        <f t="shared" si="565"/>
        <v>0</v>
      </c>
      <c r="M5189" s="39">
        <f t="shared" si="566"/>
        <v>0</v>
      </c>
      <c r="N5189" s="41">
        <f t="shared" si="568"/>
        <v>0</v>
      </c>
    </row>
    <row r="5190" spans="2:14">
      <c r="B5190" s="1">
        <v>38055</v>
      </c>
      <c r="C5190" s="1">
        <f t="shared" si="567"/>
        <v>38047</v>
      </c>
      <c r="E5190" s="42">
        <f>IF(DAY(B5190)&gt;14,VLOOKUP(DATE(YEAR(C5190),MONTH(C5190)-1,DAY(1)),'מדדים וריביות'!B:C,2,FALSE),VLOOKUP(DATE(YEAR(C5190),MONTH(C5190)-2,DAY(1)),'מדדים וריביות'!B:C,2,FALSE))</f>
        <v>27137082.906843401</v>
      </c>
      <c r="F5190" s="43">
        <f>IF($B$5=1,'ריבית יומית'!D5184,'ריבית יומית'!G5184)</f>
        <v>1.3619569924006036E-4</v>
      </c>
      <c r="G5190" s="43">
        <f t="shared" si="562"/>
        <v>1.3619569924006036E-4</v>
      </c>
      <c r="H5190" s="29">
        <f t="shared" si="563"/>
        <v>1.2179770558310583</v>
      </c>
      <c r="I5190" s="30">
        <f>VLOOKUP(B5189,'מדדים וריביות'!B:C,2)</f>
        <v>27164438.837193001</v>
      </c>
      <c r="K5190" s="39">
        <f t="shared" si="564"/>
        <v>0</v>
      </c>
      <c r="L5190" s="39">
        <f t="shared" si="565"/>
        <v>0</v>
      </c>
      <c r="M5190" s="39">
        <f t="shared" si="566"/>
        <v>0</v>
      </c>
      <c r="N5190" s="41">
        <f t="shared" si="568"/>
        <v>0</v>
      </c>
    </row>
    <row r="5191" spans="2:14">
      <c r="B5191" s="1">
        <v>38056</v>
      </c>
      <c r="C5191" s="1">
        <f t="shared" si="567"/>
        <v>38047</v>
      </c>
      <c r="E5191" s="42">
        <f>IF(DAY(B5191)&gt;14,VLOOKUP(DATE(YEAR(C5191),MONTH(C5191)-1,DAY(1)),'מדדים וריביות'!B:C,2,FALSE),VLOOKUP(DATE(YEAR(C5191),MONTH(C5191)-2,DAY(1)),'מדדים וריביות'!B:C,2,FALSE))</f>
        <v>27137082.906843401</v>
      </c>
      <c r="F5191" s="43">
        <f>IF($B$5=1,'ריבית יומית'!D5185,'ריבית יומית'!G5185)</f>
        <v>1.3619569924006036E-4</v>
      </c>
      <c r="G5191" s="43">
        <f t="shared" si="562"/>
        <v>1.3619569924006036E-4</v>
      </c>
      <c r="H5191" s="29">
        <f t="shared" si="563"/>
        <v>1.2178111951837878</v>
      </c>
      <c r="I5191" s="30">
        <f>VLOOKUP(B5190,'מדדים וריביות'!B:C,2)</f>
        <v>27164438.837193001</v>
      </c>
      <c r="K5191" s="39">
        <f t="shared" si="564"/>
        <v>0</v>
      </c>
      <c r="L5191" s="39">
        <f t="shared" si="565"/>
        <v>0</v>
      </c>
      <c r="M5191" s="39">
        <f t="shared" si="566"/>
        <v>0</v>
      </c>
      <c r="N5191" s="41">
        <f t="shared" si="568"/>
        <v>0</v>
      </c>
    </row>
    <row r="5192" spans="2:14">
      <c r="B5192" s="1">
        <v>38057</v>
      </c>
      <c r="C5192" s="1">
        <f t="shared" si="567"/>
        <v>38047</v>
      </c>
      <c r="E5192" s="42">
        <f>IF(DAY(B5192)&gt;14,VLOOKUP(DATE(YEAR(C5192),MONTH(C5192)-1,DAY(1)),'מדדים וריביות'!B:C,2,FALSE),VLOOKUP(DATE(YEAR(C5192),MONTH(C5192)-2,DAY(1)),'מדדים וריביות'!B:C,2,FALSE))</f>
        <v>27137082.906843401</v>
      </c>
      <c r="F5192" s="43">
        <f>IF($B$5=1,'ריבית יומית'!D5186,'ריבית יומית'!G5186)</f>
        <v>1.3619569924006036E-4</v>
      </c>
      <c r="G5192" s="43">
        <f t="shared" si="562"/>
        <v>1.3619569924006036E-4</v>
      </c>
      <c r="H5192" s="29">
        <f t="shared" si="563"/>
        <v>1.217645357122948</v>
      </c>
      <c r="I5192" s="30">
        <f>VLOOKUP(B5191,'מדדים וריביות'!B:C,2)</f>
        <v>27164438.837193001</v>
      </c>
      <c r="K5192" s="39">
        <f t="shared" si="564"/>
        <v>0</v>
      </c>
      <c r="L5192" s="39">
        <f t="shared" si="565"/>
        <v>0</v>
      </c>
      <c r="M5192" s="39">
        <f t="shared" si="566"/>
        <v>0</v>
      </c>
      <c r="N5192" s="41">
        <f t="shared" si="568"/>
        <v>0</v>
      </c>
    </row>
    <row r="5193" spans="2:14">
      <c r="B5193" s="1">
        <v>38058</v>
      </c>
      <c r="C5193" s="1">
        <f t="shared" si="567"/>
        <v>38047</v>
      </c>
      <c r="E5193" s="42">
        <f>IF(DAY(B5193)&gt;14,VLOOKUP(DATE(YEAR(C5193),MONTH(C5193)-1,DAY(1)),'מדדים וריביות'!B:C,2,FALSE),VLOOKUP(DATE(YEAR(C5193),MONTH(C5193)-2,DAY(1)),'מדדים וריביות'!B:C,2,FALSE))</f>
        <v>27137082.906843401</v>
      </c>
      <c r="F5193" s="43">
        <f>IF($B$5=1,'ריבית יומית'!D5187,'ריבית יומית'!G5187)</f>
        <v>1.3619569924006036E-4</v>
      </c>
      <c r="G5193" s="43">
        <f t="shared" ref="G5193:G5256" si="569">IF(B5193&gt;$B$2,0,F5193)</f>
        <v>1.3619569924006036E-4</v>
      </c>
      <c r="H5193" s="29">
        <f t="shared" ref="H5193:H5256" si="570">H5194*(1+G5193)</f>
        <v>1.2174795416454631</v>
      </c>
      <c r="I5193" s="30">
        <f>VLOOKUP(B5192,'מדדים וריביות'!B:C,2)</f>
        <v>27164438.837193001</v>
      </c>
      <c r="K5193" s="39">
        <f t="shared" ref="K5193:K5256" si="571">$B$4/E5193*D5193-D5193</f>
        <v>0</v>
      </c>
      <c r="L5193" s="39">
        <f t="shared" ref="L5193:L5256" si="572">H5194*D5193-D5193</f>
        <v>0</v>
      </c>
      <c r="M5193" s="39">
        <f t="shared" ref="M5193:M5256" si="573">$B$4/E5193*L5193-L5193</f>
        <v>0</v>
      </c>
      <c r="N5193" s="41">
        <f t="shared" si="568"/>
        <v>0</v>
      </c>
    </row>
    <row r="5194" spans="2:14">
      <c r="B5194" s="1">
        <v>38059</v>
      </c>
      <c r="C5194" s="1">
        <f t="shared" ref="C5194:C5257" si="574">DATE(YEAR(B5194),MONTH(B5194),DAY(1))</f>
        <v>38047</v>
      </c>
      <c r="E5194" s="42">
        <f>IF(DAY(B5194)&gt;14,VLOOKUP(DATE(YEAR(C5194),MONTH(C5194)-1,DAY(1)),'מדדים וריביות'!B:C,2,FALSE),VLOOKUP(DATE(YEAR(C5194),MONTH(C5194)-2,DAY(1)),'מדדים וריביות'!B:C,2,FALSE))</f>
        <v>27137082.906843401</v>
      </c>
      <c r="F5194" s="43">
        <f>IF($B$5=1,'ריבית יומית'!D5188,'ריבית יומית'!G5188)</f>
        <v>1.3619569924006036E-4</v>
      </c>
      <c r="G5194" s="43">
        <f t="shared" si="569"/>
        <v>1.3619569924006036E-4</v>
      </c>
      <c r="H5194" s="29">
        <f t="shared" si="570"/>
        <v>1.2173137487482577</v>
      </c>
      <c r="I5194" s="30">
        <f>VLOOKUP(B5193,'מדדים וריביות'!B:C,2)</f>
        <v>27164438.837193001</v>
      </c>
      <c r="K5194" s="39">
        <f t="shared" si="571"/>
        <v>0</v>
      </c>
      <c r="L5194" s="39">
        <f t="shared" si="572"/>
        <v>0</v>
      </c>
      <c r="M5194" s="39">
        <f t="shared" si="573"/>
        <v>0</v>
      </c>
      <c r="N5194" s="41">
        <f t="shared" ref="N5194:N5257" si="575">SUM(K5194:M5194)</f>
        <v>0</v>
      </c>
    </row>
    <row r="5195" spans="2:14">
      <c r="B5195" s="1">
        <v>38060</v>
      </c>
      <c r="C5195" s="1">
        <f t="shared" si="574"/>
        <v>38047</v>
      </c>
      <c r="E5195" s="42">
        <f>IF(DAY(B5195)&gt;14,VLOOKUP(DATE(YEAR(C5195),MONTH(C5195)-1,DAY(1)),'מדדים וריביות'!B:C,2,FALSE),VLOOKUP(DATE(YEAR(C5195),MONTH(C5195)-2,DAY(1)),'מדדים וריביות'!B:C,2,FALSE))</f>
        <v>27137082.906843401</v>
      </c>
      <c r="F5195" s="43">
        <f>IF($B$5=1,'ריבית יומית'!D5189,'ריבית יומית'!G5189)</f>
        <v>1.3619569924006036E-4</v>
      </c>
      <c r="G5195" s="43">
        <f t="shared" si="569"/>
        <v>1.3619569924006036E-4</v>
      </c>
      <c r="H5195" s="29">
        <f t="shared" si="570"/>
        <v>1.2171479784282571</v>
      </c>
      <c r="I5195" s="30">
        <f>VLOOKUP(B5194,'מדדים וריביות'!B:C,2)</f>
        <v>27164438.837193001</v>
      </c>
      <c r="K5195" s="39">
        <f t="shared" si="571"/>
        <v>0</v>
      </c>
      <c r="L5195" s="39">
        <f t="shared" si="572"/>
        <v>0</v>
      </c>
      <c r="M5195" s="39">
        <f t="shared" si="573"/>
        <v>0</v>
      </c>
      <c r="N5195" s="41">
        <f t="shared" si="575"/>
        <v>0</v>
      </c>
    </row>
    <row r="5196" spans="2:14">
      <c r="B5196" s="1">
        <v>38061</v>
      </c>
      <c r="C5196" s="1">
        <f t="shared" si="574"/>
        <v>38047</v>
      </c>
      <c r="E5196" s="42">
        <f>IF(DAY(B5196)&gt;14,VLOOKUP(DATE(YEAR(C5196),MONTH(C5196)-1,DAY(1)),'מדדים וריביות'!B:C,2,FALSE),VLOOKUP(DATE(YEAR(C5196),MONTH(C5196)-2,DAY(1)),'מדדים וריביות'!B:C,2,FALSE))</f>
        <v>27191794.767542701</v>
      </c>
      <c r="F5196" s="43">
        <f>IF($B$5=1,'ריבית יומית'!D5190,'ריבית יומית'!G5190)</f>
        <v>1.3619569924006036E-4</v>
      </c>
      <c r="G5196" s="43">
        <f t="shared" si="569"/>
        <v>1.3619569924006036E-4</v>
      </c>
      <c r="H5196" s="29">
        <f t="shared" si="570"/>
        <v>1.2169822306823865</v>
      </c>
      <c r="I5196" s="30">
        <f>VLOOKUP(B5195,'מדדים וריביות'!B:C,2)</f>
        <v>27164438.837193001</v>
      </c>
      <c r="K5196" s="39">
        <f t="shared" si="571"/>
        <v>0</v>
      </c>
      <c r="L5196" s="39">
        <f t="shared" si="572"/>
        <v>0</v>
      </c>
      <c r="M5196" s="39">
        <f t="shared" si="573"/>
        <v>0</v>
      </c>
      <c r="N5196" s="41">
        <f t="shared" si="575"/>
        <v>0</v>
      </c>
    </row>
    <row r="5197" spans="2:14">
      <c r="B5197" s="1">
        <v>38062</v>
      </c>
      <c r="C5197" s="1">
        <f t="shared" si="574"/>
        <v>38047</v>
      </c>
      <c r="E5197" s="42">
        <f>IF(DAY(B5197)&gt;14,VLOOKUP(DATE(YEAR(C5197),MONTH(C5197)-1,DAY(1)),'מדדים וריביות'!B:C,2,FALSE),VLOOKUP(DATE(YEAR(C5197),MONTH(C5197)-2,DAY(1)),'מדדים וריביות'!B:C,2,FALSE))</f>
        <v>27191794.767542701</v>
      </c>
      <c r="F5197" s="43">
        <f>IF($B$5=1,'ריבית יומית'!D5191,'ריבית יומית'!G5191)</f>
        <v>1.3619569924006036E-4</v>
      </c>
      <c r="G5197" s="43">
        <f t="shared" si="569"/>
        <v>1.3619569924006036E-4</v>
      </c>
      <c r="H5197" s="29">
        <f t="shared" si="570"/>
        <v>1.2168165055075721</v>
      </c>
      <c r="I5197" s="30">
        <f>VLOOKUP(B5196,'מדדים וריביות'!B:C,2)</f>
        <v>27164438.837193001</v>
      </c>
      <c r="K5197" s="39">
        <f t="shared" si="571"/>
        <v>0</v>
      </c>
      <c r="L5197" s="39">
        <f t="shared" si="572"/>
        <v>0</v>
      </c>
      <c r="M5197" s="39">
        <f t="shared" si="573"/>
        <v>0</v>
      </c>
      <c r="N5197" s="41">
        <f t="shared" si="575"/>
        <v>0</v>
      </c>
    </row>
    <row r="5198" spans="2:14">
      <c r="B5198" s="1">
        <v>38063</v>
      </c>
      <c r="C5198" s="1">
        <f t="shared" si="574"/>
        <v>38047</v>
      </c>
      <c r="E5198" s="42">
        <f>IF(DAY(B5198)&gt;14,VLOOKUP(DATE(YEAR(C5198),MONTH(C5198)-1,DAY(1)),'מדדים וריביות'!B:C,2,FALSE),VLOOKUP(DATE(YEAR(C5198),MONTH(C5198)-2,DAY(1)),'מדדים וריביות'!B:C,2,FALSE))</f>
        <v>27191794.767542701</v>
      </c>
      <c r="F5198" s="43">
        <f>IF($B$5=1,'ריבית יומית'!D5192,'ריבית יומית'!G5192)</f>
        <v>1.3619569924006036E-4</v>
      </c>
      <c r="G5198" s="43">
        <f t="shared" si="569"/>
        <v>1.3619569924006036E-4</v>
      </c>
      <c r="H5198" s="29">
        <f t="shared" si="570"/>
        <v>1.2166508029007401</v>
      </c>
      <c r="I5198" s="30">
        <f>VLOOKUP(B5197,'מדדים וריביות'!B:C,2)</f>
        <v>27164438.837193001</v>
      </c>
      <c r="K5198" s="39">
        <f t="shared" si="571"/>
        <v>0</v>
      </c>
      <c r="L5198" s="39">
        <f t="shared" si="572"/>
        <v>0</v>
      </c>
      <c r="M5198" s="39">
        <f t="shared" si="573"/>
        <v>0</v>
      </c>
      <c r="N5198" s="41">
        <f t="shared" si="575"/>
        <v>0</v>
      </c>
    </row>
    <row r="5199" spans="2:14">
      <c r="B5199" s="1">
        <v>38064</v>
      </c>
      <c r="C5199" s="1">
        <f t="shared" si="574"/>
        <v>38047</v>
      </c>
      <c r="E5199" s="42">
        <f>IF(DAY(B5199)&gt;14,VLOOKUP(DATE(YEAR(C5199),MONTH(C5199)-1,DAY(1)),'מדדים וריביות'!B:C,2,FALSE),VLOOKUP(DATE(YEAR(C5199),MONTH(C5199)-2,DAY(1)),'מדדים וריביות'!B:C,2,FALSE))</f>
        <v>27191794.767542701</v>
      </c>
      <c r="F5199" s="43">
        <f>IF($B$5=1,'ריבית יומית'!D5193,'ריבית יומית'!G5193)</f>
        <v>1.3619569924006036E-4</v>
      </c>
      <c r="G5199" s="43">
        <f t="shared" si="569"/>
        <v>1.3619569924006036E-4</v>
      </c>
      <c r="H5199" s="29">
        <f t="shared" si="570"/>
        <v>1.2164851228588172</v>
      </c>
      <c r="I5199" s="30">
        <f>VLOOKUP(B5198,'מדדים וריביות'!B:C,2)</f>
        <v>27164438.837193001</v>
      </c>
      <c r="K5199" s="39">
        <f t="shared" si="571"/>
        <v>0</v>
      </c>
      <c r="L5199" s="39">
        <f t="shared" si="572"/>
        <v>0</v>
      </c>
      <c r="M5199" s="39">
        <f t="shared" si="573"/>
        <v>0</v>
      </c>
      <c r="N5199" s="41">
        <f t="shared" si="575"/>
        <v>0</v>
      </c>
    </row>
    <row r="5200" spans="2:14">
      <c r="B5200" s="1">
        <v>38065</v>
      </c>
      <c r="C5200" s="1">
        <f t="shared" si="574"/>
        <v>38047</v>
      </c>
      <c r="E5200" s="42">
        <f>IF(DAY(B5200)&gt;14,VLOOKUP(DATE(YEAR(C5200),MONTH(C5200)-1,DAY(1)),'מדדים וריביות'!B:C,2,FALSE),VLOOKUP(DATE(YEAR(C5200),MONTH(C5200)-2,DAY(1)),'מדדים וריביות'!B:C,2,FALSE))</f>
        <v>27191794.767542701</v>
      </c>
      <c r="F5200" s="43">
        <f>IF($B$5=1,'ריבית יומית'!D5194,'ריבית יומית'!G5194)</f>
        <v>1.3619569924006036E-4</v>
      </c>
      <c r="G5200" s="43">
        <f t="shared" si="569"/>
        <v>1.3619569924006036E-4</v>
      </c>
      <c r="H5200" s="29">
        <f t="shared" si="570"/>
        <v>1.2163194653787306</v>
      </c>
      <c r="I5200" s="30">
        <f>VLOOKUP(B5199,'מדדים וריביות'!B:C,2)</f>
        <v>27164438.837193001</v>
      </c>
      <c r="K5200" s="39">
        <f t="shared" si="571"/>
        <v>0</v>
      </c>
      <c r="L5200" s="39">
        <f t="shared" si="572"/>
        <v>0</v>
      </c>
      <c r="M5200" s="39">
        <f t="shared" si="573"/>
        <v>0</v>
      </c>
      <c r="N5200" s="41">
        <f t="shared" si="575"/>
        <v>0</v>
      </c>
    </row>
    <row r="5201" spans="2:14">
      <c r="B5201" s="1">
        <v>38066</v>
      </c>
      <c r="C5201" s="1">
        <f t="shared" si="574"/>
        <v>38047</v>
      </c>
      <c r="E5201" s="42">
        <f>IF(DAY(B5201)&gt;14,VLOOKUP(DATE(YEAR(C5201),MONTH(C5201)-1,DAY(1)),'מדדים וריביות'!B:C,2,FALSE),VLOOKUP(DATE(YEAR(C5201),MONTH(C5201)-2,DAY(1)),'מדדים וריביות'!B:C,2,FALSE))</f>
        <v>27191794.767542701</v>
      </c>
      <c r="F5201" s="43">
        <f>IF($B$5=1,'ריבית יומית'!D5195,'ריבית יומית'!G5195)</f>
        <v>1.3619569924006036E-4</v>
      </c>
      <c r="G5201" s="43">
        <f t="shared" si="569"/>
        <v>1.3619569924006036E-4</v>
      </c>
      <c r="H5201" s="29">
        <f t="shared" si="570"/>
        <v>1.216153830457408</v>
      </c>
      <c r="I5201" s="30">
        <f>VLOOKUP(B5200,'מדדים וריביות'!B:C,2)</f>
        <v>27164438.837193001</v>
      </c>
      <c r="K5201" s="39">
        <f t="shared" si="571"/>
        <v>0</v>
      </c>
      <c r="L5201" s="39">
        <f t="shared" si="572"/>
        <v>0</v>
      </c>
      <c r="M5201" s="39">
        <f t="shared" si="573"/>
        <v>0</v>
      </c>
      <c r="N5201" s="41">
        <f t="shared" si="575"/>
        <v>0</v>
      </c>
    </row>
    <row r="5202" spans="2:14">
      <c r="B5202" s="1">
        <v>38067</v>
      </c>
      <c r="C5202" s="1">
        <f t="shared" si="574"/>
        <v>38047</v>
      </c>
      <c r="E5202" s="42">
        <f>IF(DAY(B5202)&gt;14,VLOOKUP(DATE(YEAR(C5202),MONTH(C5202)-1,DAY(1)),'מדדים וריביות'!B:C,2,FALSE),VLOOKUP(DATE(YEAR(C5202),MONTH(C5202)-2,DAY(1)),'מדדים וריביות'!B:C,2,FALSE))</f>
        <v>27191794.767542701</v>
      </c>
      <c r="F5202" s="43">
        <f>IF($B$5=1,'ריבית יומית'!D5196,'ריבית יומית'!G5196)</f>
        <v>1.3619569924006036E-4</v>
      </c>
      <c r="G5202" s="43">
        <f t="shared" si="569"/>
        <v>1.3619569924006036E-4</v>
      </c>
      <c r="H5202" s="29">
        <f t="shared" si="570"/>
        <v>1.2159882180917774</v>
      </c>
      <c r="I5202" s="30">
        <f>VLOOKUP(B5201,'מדדים וריביות'!B:C,2)</f>
        <v>27164438.837193001</v>
      </c>
      <c r="K5202" s="39">
        <f t="shared" si="571"/>
        <v>0</v>
      </c>
      <c r="L5202" s="39">
        <f t="shared" si="572"/>
        <v>0</v>
      </c>
      <c r="M5202" s="39">
        <f t="shared" si="573"/>
        <v>0</v>
      </c>
      <c r="N5202" s="41">
        <f t="shared" si="575"/>
        <v>0</v>
      </c>
    </row>
    <row r="5203" spans="2:14">
      <c r="B5203" s="1">
        <v>38068</v>
      </c>
      <c r="C5203" s="1">
        <f t="shared" si="574"/>
        <v>38047</v>
      </c>
      <c r="E5203" s="42">
        <f>IF(DAY(B5203)&gt;14,VLOOKUP(DATE(YEAR(C5203),MONTH(C5203)-1,DAY(1)),'מדדים וריביות'!B:C,2,FALSE),VLOOKUP(DATE(YEAR(C5203),MONTH(C5203)-2,DAY(1)),'מדדים וריביות'!B:C,2,FALSE))</f>
        <v>27191794.767542701</v>
      </c>
      <c r="F5203" s="43">
        <f>IF($B$5=1,'ריבית יומית'!D5197,'ריבית יומית'!G5197)</f>
        <v>1.3619569924006036E-4</v>
      </c>
      <c r="G5203" s="43">
        <f t="shared" si="569"/>
        <v>1.3619569924006036E-4</v>
      </c>
      <c r="H5203" s="29">
        <f t="shared" si="570"/>
        <v>1.215822628278767</v>
      </c>
      <c r="I5203" s="30">
        <f>VLOOKUP(B5202,'מדדים וריביות'!B:C,2)</f>
        <v>27164438.837193001</v>
      </c>
      <c r="K5203" s="39">
        <f t="shared" si="571"/>
        <v>0</v>
      </c>
      <c r="L5203" s="39">
        <f t="shared" si="572"/>
        <v>0</v>
      </c>
      <c r="M5203" s="39">
        <f t="shared" si="573"/>
        <v>0</v>
      </c>
      <c r="N5203" s="41">
        <f t="shared" si="575"/>
        <v>0</v>
      </c>
    </row>
    <row r="5204" spans="2:14">
      <c r="B5204" s="1">
        <v>38069</v>
      </c>
      <c r="C5204" s="1">
        <f t="shared" si="574"/>
        <v>38047</v>
      </c>
      <c r="E5204" s="42">
        <f>IF(DAY(B5204)&gt;14,VLOOKUP(DATE(YEAR(C5204),MONTH(C5204)-1,DAY(1)),'מדדים וריביות'!B:C,2,FALSE),VLOOKUP(DATE(YEAR(C5204),MONTH(C5204)-2,DAY(1)),'מדדים וריביות'!B:C,2,FALSE))</f>
        <v>27191794.767542701</v>
      </c>
      <c r="F5204" s="43">
        <f>IF($B$5=1,'ריבית יומית'!D5198,'ריבית יומית'!G5198)</f>
        <v>1.3619569924006036E-4</v>
      </c>
      <c r="G5204" s="43">
        <f t="shared" si="569"/>
        <v>1.3619569924006036E-4</v>
      </c>
      <c r="H5204" s="29">
        <f t="shared" si="570"/>
        <v>1.2156570610153059</v>
      </c>
      <c r="I5204" s="30">
        <f>VLOOKUP(B5203,'מדדים וריביות'!B:C,2)</f>
        <v>27164438.837193001</v>
      </c>
      <c r="K5204" s="39">
        <f t="shared" si="571"/>
        <v>0</v>
      </c>
      <c r="L5204" s="39">
        <f t="shared" si="572"/>
        <v>0</v>
      </c>
      <c r="M5204" s="39">
        <f t="shared" si="573"/>
        <v>0</v>
      </c>
      <c r="N5204" s="41">
        <f t="shared" si="575"/>
        <v>0</v>
      </c>
    </row>
    <row r="5205" spans="2:14">
      <c r="B5205" s="1">
        <v>38070</v>
      </c>
      <c r="C5205" s="1">
        <f t="shared" si="574"/>
        <v>38047</v>
      </c>
      <c r="E5205" s="42">
        <f>IF(DAY(B5205)&gt;14,VLOOKUP(DATE(YEAR(C5205),MONTH(C5205)-1,DAY(1)),'מדדים וריביות'!B:C,2,FALSE),VLOOKUP(DATE(YEAR(C5205),MONTH(C5205)-2,DAY(1)),'מדדים וריביות'!B:C,2,FALSE))</f>
        <v>27191794.767542701</v>
      </c>
      <c r="F5205" s="43">
        <f>IF($B$5=1,'ריבית יומית'!D5199,'ריבית יומית'!G5199)</f>
        <v>1.3619569924006036E-4</v>
      </c>
      <c r="G5205" s="43">
        <f t="shared" si="569"/>
        <v>1.3619569924006036E-4</v>
      </c>
      <c r="H5205" s="29">
        <f t="shared" si="570"/>
        <v>1.2154915162983233</v>
      </c>
      <c r="I5205" s="30">
        <f>VLOOKUP(B5204,'מדדים וריביות'!B:C,2)</f>
        <v>27164438.837193001</v>
      </c>
      <c r="K5205" s="39">
        <f t="shared" si="571"/>
        <v>0</v>
      </c>
      <c r="L5205" s="39">
        <f t="shared" si="572"/>
        <v>0</v>
      </c>
      <c r="M5205" s="39">
        <f t="shared" si="573"/>
        <v>0</v>
      </c>
      <c r="N5205" s="41">
        <f t="shared" si="575"/>
        <v>0</v>
      </c>
    </row>
    <row r="5206" spans="2:14">
      <c r="B5206" s="1">
        <v>38071</v>
      </c>
      <c r="C5206" s="1">
        <f t="shared" si="574"/>
        <v>38047</v>
      </c>
      <c r="E5206" s="42">
        <f>IF(DAY(B5206)&gt;14,VLOOKUP(DATE(YEAR(C5206),MONTH(C5206)-1,DAY(1)),'מדדים וריביות'!B:C,2,FALSE),VLOOKUP(DATE(YEAR(C5206),MONTH(C5206)-2,DAY(1)),'מדדים וריביות'!B:C,2,FALSE))</f>
        <v>27191794.767542701</v>
      </c>
      <c r="F5206" s="43">
        <f>IF($B$5=1,'ריבית יומית'!D5200,'ריבית יומית'!G5200)</f>
        <v>1.3619569924006036E-4</v>
      </c>
      <c r="G5206" s="43">
        <f t="shared" si="569"/>
        <v>1.3619569924006036E-4</v>
      </c>
      <c r="H5206" s="29">
        <f t="shared" si="570"/>
        <v>1.215325994124749</v>
      </c>
      <c r="I5206" s="30">
        <f>VLOOKUP(B5205,'מדדים וריביות'!B:C,2)</f>
        <v>27164438.837193001</v>
      </c>
      <c r="K5206" s="39">
        <f t="shared" si="571"/>
        <v>0</v>
      </c>
      <c r="L5206" s="39">
        <f t="shared" si="572"/>
        <v>0</v>
      </c>
      <c r="M5206" s="39">
        <f t="shared" si="573"/>
        <v>0</v>
      </c>
      <c r="N5206" s="41">
        <f t="shared" si="575"/>
        <v>0</v>
      </c>
    </row>
    <row r="5207" spans="2:14">
      <c r="B5207" s="1">
        <v>38072</v>
      </c>
      <c r="C5207" s="1">
        <f t="shared" si="574"/>
        <v>38047</v>
      </c>
      <c r="E5207" s="42">
        <f>IF(DAY(B5207)&gt;14,VLOOKUP(DATE(YEAR(C5207),MONTH(C5207)-1,DAY(1)),'מדדים וריביות'!B:C,2,FALSE),VLOOKUP(DATE(YEAR(C5207),MONTH(C5207)-2,DAY(1)),'מדדים וריביות'!B:C,2,FALSE))</f>
        <v>27191794.767542701</v>
      </c>
      <c r="F5207" s="43">
        <f>IF($B$5=1,'ריבית יומית'!D5201,'ריבית יומית'!G5201)</f>
        <v>1.3619569924006036E-4</v>
      </c>
      <c r="G5207" s="43">
        <f t="shared" si="569"/>
        <v>1.3619569924006036E-4</v>
      </c>
      <c r="H5207" s="29">
        <f t="shared" si="570"/>
        <v>1.2151604944915129</v>
      </c>
      <c r="I5207" s="30">
        <f>VLOOKUP(B5206,'מדדים וריביות'!B:C,2)</f>
        <v>27164438.837193001</v>
      </c>
      <c r="K5207" s="39">
        <f t="shared" si="571"/>
        <v>0</v>
      </c>
      <c r="L5207" s="39">
        <f t="shared" si="572"/>
        <v>0</v>
      </c>
      <c r="M5207" s="39">
        <f t="shared" si="573"/>
        <v>0</v>
      </c>
      <c r="N5207" s="41">
        <f t="shared" si="575"/>
        <v>0</v>
      </c>
    </row>
    <row r="5208" spans="2:14">
      <c r="B5208" s="1">
        <v>38073</v>
      </c>
      <c r="C5208" s="1">
        <f t="shared" si="574"/>
        <v>38047</v>
      </c>
      <c r="E5208" s="42">
        <f>IF(DAY(B5208)&gt;14,VLOOKUP(DATE(YEAR(C5208),MONTH(C5208)-1,DAY(1)),'מדדים וריביות'!B:C,2,FALSE),VLOOKUP(DATE(YEAR(C5208),MONTH(C5208)-2,DAY(1)),'מדדים וריביות'!B:C,2,FALSE))</f>
        <v>27191794.767542701</v>
      </c>
      <c r="F5208" s="43">
        <f>IF($B$5=1,'ריבית יומית'!D5202,'ריבית יומית'!G5202)</f>
        <v>1.3619569924006036E-4</v>
      </c>
      <c r="G5208" s="43">
        <f t="shared" si="569"/>
        <v>1.3619569924006036E-4</v>
      </c>
      <c r="H5208" s="29">
        <f t="shared" si="570"/>
        <v>1.2149950173955455</v>
      </c>
      <c r="I5208" s="30">
        <f>VLOOKUP(B5207,'מדדים וריביות'!B:C,2)</f>
        <v>27164438.837193001</v>
      </c>
      <c r="K5208" s="39">
        <f t="shared" si="571"/>
        <v>0</v>
      </c>
      <c r="L5208" s="39">
        <f t="shared" si="572"/>
        <v>0</v>
      </c>
      <c r="M5208" s="39">
        <f t="shared" si="573"/>
        <v>0</v>
      </c>
      <c r="N5208" s="41">
        <f t="shared" si="575"/>
        <v>0</v>
      </c>
    </row>
    <row r="5209" spans="2:14">
      <c r="B5209" s="1">
        <v>38074</v>
      </c>
      <c r="C5209" s="1">
        <f t="shared" si="574"/>
        <v>38047</v>
      </c>
      <c r="E5209" s="42">
        <f>IF(DAY(B5209)&gt;14,VLOOKUP(DATE(YEAR(C5209),MONTH(C5209)-1,DAY(1)),'מדדים וריביות'!B:C,2,FALSE),VLOOKUP(DATE(YEAR(C5209),MONTH(C5209)-2,DAY(1)),'מדדים וריביות'!B:C,2,FALSE))</f>
        <v>27191794.767542701</v>
      </c>
      <c r="F5209" s="43">
        <f>IF($B$5=1,'ריבית יומית'!D5203,'ריבית יומית'!G5203)</f>
        <v>1.3619569924006036E-4</v>
      </c>
      <c r="G5209" s="43">
        <f t="shared" si="569"/>
        <v>1.3619569924006036E-4</v>
      </c>
      <c r="H5209" s="29">
        <f t="shared" si="570"/>
        <v>1.2148295628337777</v>
      </c>
      <c r="I5209" s="30">
        <f>VLOOKUP(B5208,'מדדים וריביות'!B:C,2)</f>
        <v>27164438.837193001</v>
      </c>
      <c r="K5209" s="39">
        <f t="shared" si="571"/>
        <v>0</v>
      </c>
      <c r="L5209" s="39">
        <f t="shared" si="572"/>
        <v>0</v>
      </c>
      <c r="M5209" s="39">
        <f t="shared" si="573"/>
        <v>0</v>
      </c>
      <c r="N5209" s="41">
        <f t="shared" si="575"/>
        <v>0</v>
      </c>
    </row>
    <row r="5210" spans="2:14">
      <c r="B5210" s="1">
        <v>38075</v>
      </c>
      <c r="C5210" s="1">
        <f t="shared" si="574"/>
        <v>38047</v>
      </c>
      <c r="E5210" s="42">
        <f>IF(DAY(B5210)&gt;14,VLOOKUP(DATE(YEAR(C5210),MONTH(C5210)-1,DAY(1)),'מדדים וריביות'!B:C,2,FALSE),VLOOKUP(DATE(YEAR(C5210),MONTH(C5210)-2,DAY(1)),'מדדים וריביות'!B:C,2,FALSE))</f>
        <v>27191794.767542701</v>
      </c>
      <c r="F5210" s="43">
        <f>IF($B$5=1,'ריבית יומית'!D5204,'ריבית יומית'!G5204)</f>
        <v>1.3619569924006036E-4</v>
      </c>
      <c r="G5210" s="43">
        <f t="shared" si="569"/>
        <v>1.3619569924006036E-4</v>
      </c>
      <c r="H5210" s="29">
        <f t="shared" si="570"/>
        <v>1.2146641308031412</v>
      </c>
      <c r="I5210" s="30">
        <f>VLOOKUP(B5209,'מדדים וריביות'!B:C,2)</f>
        <v>27164438.837193001</v>
      </c>
      <c r="K5210" s="39">
        <f t="shared" si="571"/>
        <v>0</v>
      </c>
      <c r="L5210" s="39">
        <f t="shared" si="572"/>
        <v>0</v>
      </c>
      <c r="M5210" s="39">
        <f t="shared" si="573"/>
        <v>0</v>
      </c>
      <c r="N5210" s="41">
        <f t="shared" si="575"/>
        <v>0</v>
      </c>
    </row>
    <row r="5211" spans="2:14">
      <c r="B5211" s="1">
        <v>38076</v>
      </c>
      <c r="C5211" s="1">
        <f t="shared" si="574"/>
        <v>38047</v>
      </c>
      <c r="E5211" s="42">
        <f>IF(DAY(B5211)&gt;14,VLOOKUP(DATE(YEAR(C5211),MONTH(C5211)-1,DAY(1)),'מדדים וריביות'!B:C,2,FALSE),VLOOKUP(DATE(YEAR(C5211),MONTH(C5211)-2,DAY(1)),'מדדים וריביות'!B:C,2,FALSE))</f>
        <v>27191794.767542701</v>
      </c>
      <c r="F5211" s="43">
        <f>IF($B$5=1,'ריבית יומית'!D5205,'ריבית יומית'!G5205)</f>
        <v>1.3619569924006036E-4</v>
      </c>
      <c r="G5211" s="43">
        <f t="shared" si="569"/>
        <v>1.3619569924006036E-4</v>
      </c>
      <c r="H5211" s="29">
        <f t="shared" si="570"/>
        <v>1.2144987213005676</v>
      </c>
      <c r="I5211" s="30">
        <f>VLOOKUP(B5210,'מדדים וריביות'!B:C,2)</f>
        <v>27164438.837193001</v>
      </c>
      <c r="K5211" s="39">
        <f t="shared" si="571"/>
        <v>0</v>
      </c>
      <c r="L5211" s="39">
        <f t="shared" si="572"/>
        <v>0</v>
      </c>
      <c r="M5211" s="39">
        <f t="shared" si="573"/>
        <v>0</v>
      </c>
      <c r="N5211" s="41">
        <f t="shared" si="575"/>
        <v>0</v>
      </c>
    </row>
    <row r="5212" spans="2:14">
      <c r="B5212" s="1">
        <v>38077</v>
      </c>
      <c r="C5212" s="1">
        <f t="shared" si="574"/>
        <v>38047</v>
      </c>
      <c r="E5212" s="42">
        <f>IF(DAY(B5212)&gt;14,VLOOKUP(DATE(YEAR(C5212),MONTH(C5212)-1,DAY(1)),'מדדים וריביות'!B:C,2,FALSE),VLOOKUP(DATE(YEAR(C5212),MONTH(C5212)-2,DAY(1)),'מדדים וריביות'!B:C,2,FALSE))</f>
        <v>27191794.767542701</v>
      </c>
      <c r="F5212" s="43">
        <f>IF($B$5=1,'ריבית יומית'!D5206,'ריבית יומית'!G5206)</f>
        <v>1.3619569924006036E-4</v>
      </c>
      <c r="G5212" s="43">
        <f t="shared" si="569"/>
        <v>1.3619569924006036E-4</v>
      </c>
      <c r="H5212" s="29">
        <f t="shared" si="570"/>
        <v>1.214333334322989</v>
      </c>
      <c r="I5212" s="30">
        <f>VLOOKUP(B5211,'מדדים וריביות'!B:C,2)</f>
        <v>27164438.837193001</v>
      </c>
      <c r="K5212" s="39">
        <f t="shared" si="571"/>
        <v>0</v>
      </c>
      <c r="L5212" s="39">
        <f t="shared" si="572"/>
        <v>0</v>
      </c>
      <c r="M5212" s="39">
        <f t="shared" si="573"/>
        <v>0</v>
      </c>
      <c r="N5212" s="41">
        <f t="shared" si="575"/>
        <v>0</v>
      </c>
    </row>
    <row r="5213" spans="2:14">
      <c r="B5213" s="1">
        <v>38078</v>
      </c>
      <c r="C5213" s="1">
        <f t="shared" si="574"/>
        <v>38078</v>
      </c>
      <c r="E5213" s="42">
        <f>IF(DAY(B5213)&gt;14,VLOOKUP(DATE(YEAR(C5213),MONTH(C5213)-1,DAY(1)),'מדדים וריביות'!B:C,2,FALSE),VLOOKUP(DATE(YEAR(C5213),MONTH(C5213)-2,DAY(1)),'מדדים וריביות'!B:C,2,FALSE))</f>
        <v>27191794.767542701</v>
      </c>
      <c r="F5213" s="43">
        <f>IF($B$5=1,'ריבית יומית'!D5207,'ריבית יומית'!G5207)</f>
        <v>1.2313794537943679E-4</v>
      </c>
      <c r="G5213" s="43">
        <f t="shared" si="569"/>
        <v>1.2313794537943679E-4</v>
      </c>
      <c r="H5213" s="29">
        <f t="shared" si="570"/>
        <v>1.214167969867338</v>
      </c>
      <c r="I5213" s="30">
        <f>VLOOKUP(B5212,'מדדים וריביות'!B:C,2)</f>
        <v>27164438.837193001</v>
      </c>
      <c r="K5213" s="39">
        <f t="shared" si="571"/>
        <v>0</v>
      </c>
      <c r="L5213" s="39">
        <f t="shared" si="572"/>
        <v>0</v>
      </c>
      <c r="M5213" s="39">
        <f t="shared" si="573"/>
        <v>0</v>
      </c>
      <c r="N5213" s="41">
        <f t="shared" si="575"/>
        <v>0</v>
      </c>
    </row>
    <row r="5214" spans="2:14">
      <c r="B5214" s="1">
        <v>38079</v>
      </c>
      <c r="C5214" s="1">
        <f t="shared" si="574"/>
        <v>38078</v>
      </c>
      <c r="E5214" s="42">
        <f>IF(DAY(B5214)&gt;14,VLOOKUP(DATE(YEAR(C5214),MONTH(C5214)-1,DAY(1)),'מדדים וריביות'!B:C,2,FALSE),VLOOKUP(DATE(YEAR(C5214),MONTH(C5214)-2,DAY(1)),'מדדים וריביות'!B:C,2,FALSE))</f>
        <v>27191794.767542701</v>
      </c>
      <c r="F5214" s="43">
        <f>IF($B$5=1,'ריבית יומית'!D5208,'ריבית יומית'!G5208)</f>
        <v>1.2313794537943679E-4</v>
      </c>
      <c r="G5214" s="43">
        <f t="shared" si="569"/>
        <v>1.2313794537943679E-4</v>
      </c>
      <c r="H5214" s="29">
        <f t="shared" si="570"/>
        <v>1.2140184781262888</v>
      </c>
      <c r="I5214" s="30">
        <f>VLOOKUP(B5213,'מדדים וריביות'!B:C,2)</f>
        <v>27465354.071039099</v>
      </c>
      <c r="K5214" s="39">
        <f t="shared" si="571"/>
        <v>0</v>
      </c>
      <c r="L5214" s="39">
        <f t="shared" si="572"/>
        <v>0</v>
      </c>
      <c r="M5214" s="39">
        <f t="shared" si="573"/>
        <v>0</v>
      </c>
      <c r="N5214" s="41">
        <f t="shared" si="575"/>
        <v>0</v>
      </c>
    </row>
    <row r="5215" spans="2:14">
      <c r="B5215" s="1">
        <v>38080</v>
      </c>
      <c r="C5215" s="1">
        <f t="shared" si="574"/>
        <v>38078</v>
      </c>
      <c r="E5215" s="42">
        <f>IF(DAY(B5215)&gt;14,VLOOKUP(DATE(YEAR(C5215),MONTH(C5215)-1,DAY(1)),'מדדים וריביות'!B:C,2,FALSE),VLOOKUP(DATE(YEAR(C5215),MONTH(C5215)-2,DAY(1)),'מדדים וריביות'!B:C,2,FALSE))</f>
        <v>27191794.767542701</v>
      </c>
      <c r="F5215" s="43">
        <f>IF($B$5=1,'ריבית יומית'!D5209,'ריבית יומית'!G5209)</f>
        <v>1.2313794537943679E-4</v>
      </c>
      <c r="G5215" s="43">
        <f t="shared" si="569"/>
        <v>1.2313794537943679E-4</v>
      </c>
      <c r="H5215" s="29">
        <f t="shared" si="570"/>
        <v>1.2138690047910792</v>
      </c>
      <c r="I5215" s="30">
        <f>VLOOKUP(B5214,'מדדים וריביות'!B:C,2)</f>
        <v>27465354.071039099</v>
      </c>
      <c r="K5215" s="39">
        <f t="shared" si="571"/>
        <v>0</v>
      </c>
      <c r="L5215" s="39">
        <f t="shared" si="572"/>
        <v>0</v>
      </c>
      <c r="M5215" s="39">
        <f t="shared" si="573"/>
        <v>0</v>
      </c>
      <c r="N5215" s="41">
        <f t="shared" si="575"/>
        <v>0</v>
      </c>
    </row>
    <row r="5216" spans="2:14">
      <c r="B5216" s="1">
        <v>38081</v>
      </c>
      <c r="C5216" s="1">
        <f t="shared" si="574"/>
        <v>38078</v>
      </c>
      <c r="E5216" s="42">
        <f>IF(DAY(B5216)&gt;14,VLOOKUP(DATE(YEAR(C5216),MONTH(C5216)-1,DAY(1)),'מדדים וריביות'!B:C,2,FALSE),VLOOKUP(DATE(YEAR(C5216),MONTH(C5216)-2,DAY(1)),'מדדים וריביות'!B:C,2,FALSE))</f>
        <v>27191794.767542701</v>
      </c>
      <c r="F5216" s="43">
        <f>IF($B$5=1,'ריבית יומית'!D5210,'ריבית יומית'!G5210)</f>
        <v>1.2313794537943679E-4</v>
      </c>
      <c r="G5216" s="43">
        <f t="shared" si="569"/>
        <v>1.2313794537943679E-4</v>
      </c>
      <c r="H5216" s="29">
        <f t="shared" si="570"/>
        <v>1.2137195498594426</v>
      </c>
      <c r="I5216" s="30">
        <f>VLOOKUP(B5215,'מדדים וריביות'!B:C,2)</f>
        <v>27465354.071039099</v>
      </c>
      <c r="K5216" s="39">
        <f t="shared" si="571"/>
        <v>0</v>
      </c>
      <c r="L5216" s="39">
        <f t="shared" si="572"/>
        <v>0</v>
      </c>
      <c r="M5216" s="39">
        <f t="shared" si="573"/>
        <v>0</v>
      </c>
      <c r="N5216" s="41">
        <f t="shared" si="575"/>
        <v>0</v>
      </c>
    </row>
    <row r="5217" spans="2:14">
      <c r="B5217" s="1">
        <v>38082</v>
      </c>
      <c r="C5217" s="1">
        <f t="shared" si="574"/>
        <v>38078</v>
      </c>
      <c r="E5217" s="42">
        <f>IF(DAY(B5217)&gt;14,VLOOKUP(DATE(YEAR(C5217),MONTH(C5217)-1,DAY(1)),'מדדים וריביות'!B:C,2,FALSE),VLOOKUP(DATE(YEAR(C5217),MONTH(C5217)-2,DAY(1)),'מדדים וריביות'!B:C,2,FALSE))</f>
        <v>27191794.767542701</v>
      </c>
      <c r="F5217" s="43">
        <f>IF($B$5=1,'ריבית יומית'!D5211,'ריבית יומית'!G5211)</f>
        <v>1.2313794537943679E-4</v>
      </c>
      <c r="G5217" s="43">
        <f t="shared" si="569"/>
        <v>1.2313794537943679E-4</v>
      </c>
      <c r="H5217" s="29">
        <f t="shared" si="570"/>
        <v>1.2135701133291135</v>
      </c>
      <c r="I5217" s="30">
        <f>VLOOKUP(B5216,'מדדים וריביות'!B:C,2)</f>
        <v>27465354.071039099</v>
      </c>
      <c r="K5217" s="39">
        <f t="shared" si="571"/>
        <v>0</v>
      </c>
      <c r="L5217" s="39">
        <f t="shared" si="572"/>
        <v>0</v>
      </c>
      <c r="M5217" s="39">
        <f t="shared" si="573"/>
        <v>0</v>
      </c>
      <c r="N5217" s="41">
        <f t="shared" si="575"/>
        <v>0</v>
      </c>
    </row>
    <row r="5218" spans="2:14">
      <c r="B5218" s="1">
        <v>38083</v>
      </c>
      <c r="C5218" s="1">
        <f t="shared" si="574"/>
        <v>38078</v>
      </c>
      <c r="E5218" s="42">
        <f>IF(DAY(B5218)&gt;14,VLOOKUP(DATE(YEAR(C5218),MONTH(C5218)-1,DAY(1)),'מדדים וריביות'!B:C,2,FALSE),VLOOKUP(DATE(YEAR(C5218),MONTH(C5218)-2,DAY(1)),'מדדים וריביות'!B:C,2,FALSE))</f>
        <v>27191794.767542701</v>
      </c>
      <c r="F5218" s="43">
        <f>IF($B$5=1,'ריבית יומית'!D5212,'ריבית יומית'!G5212)</f>
        <v>1.2313794537943679E-4</v>
      </c>
      <c r="G5218" s="43">
        <f t="shared" si="569"/>
        <v>1.2313794537943679E-4</v>
      </c>
      <c r="H5218" s="29">
        <f t="shared" si="570"/>
        <v>1.2134206951978259</v>
      </c>
      <c r="I5218" s="30">
        <f>VLOOKUP(B5217,'מדדים וריביות'!B:C,2)</f>
        <v>27465354.071039099</v>
      </c>
      <c r="K5218" s="39">
        <f t="shared" si="571"/>
        <v>0</v>
      </c>
      <c r="L5218" s="39">
        <f t="shared" si="572"/>
        <v>0</v>
      </c>
      <c r="M5218" s="39">
        <f t="shared" si="573"/>
        <v>0</v>
      </c>
      <c r="N5218" s="41">
        <f t="shared" si="575"/>
        <v>0</v>
      </c>
    </row>
    <row r="5219" spans="2:14">
      <c r="B5219" s="1">
        <v>38084</v>
      </c>
      <c r="C5219" s="1">
        <f t="shared" si="574"/>
        <v>38078</v>
      </c>
      <c r="E5219" s="42">
        <f>IF(DAY(B5219)&gt;14,VLOOKUP(DATE(YEAR(C5219),MONTH(C5219)-1,DAY(1)),'מדדים וריביות'!B:C,2,FALSE),VLOOKUP(DATE(YEAR(C5219),MONTH(C5219)-2,DAY(1)),'מדדים וריביות'!B:C,2,FALSE))</f>
        <v>27191794.767542701</v>
      </c>
      <c r="F5219" s="43">
        <f>IF($B$5=1,'ריבית יומית'!D5213,'ריבית יומית'!G5213)</f>
        <v>1.2313794537943679E-4</v>
      </c>
      <c r="G5219" s="43">
        <f t="shared" si="569"/>
        <v>1.2313794537943679E-4</v>
      </c>
      <c r="H5219" s="29">
        <f t="shared" si="570"/>
        <v>1.2132712954633147</v>
      </c>
      <c r="I5219" s="30">
        <f>VLOOKUP(B5218,'מדדים וריביות'!B:C,2)</f>
        <v>27465354.071039099</v>
      </c>
      <c r="K5219" s="39">
        <f t="shared" si="571"/>
        <v>0</v>
      </c>
      <c r="L5219" s="39">
        <f t="shared" si="572"/>
        <v>0</v>
      </c>
      <c r="M5219" s="39">
        <f t="shared" si="573"/>
        <v>0</v>
      </c>
      <c r="N5219" s="41">
        <f t="shared" si="575"/>
        <v>0</v>
      </c>
    </row>
    <row r="5220" spans="2:14">
      <c r="B5220" s="1">
        <v>38085</v>
      </c>
      <c r="C5220" s="1">
        <f t="shared" si="574"/>
        <v>38078</v>
      </c>
      <c r="E5220" s="42">
        <f>IF(DAY(B5220)&gt;14,VLOOKUP(DATE(YEAR(C5220),MONTH(C5220)-1,DAY(1)),'מדדים וריביות'!B:C,2,FALSE),VLOOKUP(DATE(YEAR(C5220),MONTH(C5220)-2,DAY(1)),'מדדים וריביות'!B:C,2,FALSE))</f>
        <v>27191794.767542701</v>
      </c>
      <c r="F5220" s="43">
        <f>IF($B$5=1,'ריבית יומית'!D5214,'ריבית יומית'!G5214)</f>
        <v>1.2313794537943679E-4</v>
      </c>
      <c r="G5220" s="43">
        <f t="shared" si="569"/>
        <v>1.2313794537943679E-4</v>
      </c>
      <c r="H5220" s="29">
        <f t="shared" si="570"/>
        <v>1.2131219141233147</v>
      </c>
      <c r="I5220" s="30">
        <f>VLOOKUP(B5219,'מדדים וריביות'!B:C,2)</f>
        <v>27465354.071039099</v>
      </c>
      <c r="K5220" s="39">
        <f t="shared" si="571"/>
        <v>0</v>
      </c>
      <c r="L5220" s="39">
        <f t="shared" si="572"/>
        <v>0</v>
      </c>
      <c r="M5220" s="39">
        <f t="shared" si="573"/>
        <v>0</v>
      </c>
      <c r="N5220" s="41">
        <f t="shared" si="575"/>
        <v>0</v>
      </c>
    </row>
    <row r="5221" spans="2:14">
      <c r="B5221" s="1">
        <v>38086</v>
      </c>
      <c r="C5221" s="1">
        <f t="shared" si="574"/>
        <v>38078</v>
      </c>
      <c r="E5221" s="42">
        <f>IF(DAY(B5221)&gt;14,VLOOKUP(DATE(YEAR(C5221),MONTH(C5221)-1,DAY(1)),'מדדים וריביות'!B:C,2,FALSE),VLOOKUP(DATE(YEAR(C5221),MONTH(C5221)-2,DAY(1)),'מדדים וריביות'!B:C,2,FALSE))</f>
        <v>27191794.767542701</v>
      </c>
      <c r="F5221" s="43">
        <f>IF($B$5=1,'ריבית יומית'!D5215,'ריבית יומית'!G5215)</f>
        <v>1.2313794537943679E-4</v>
      </c>
      <c r="G5221" s="43">
        <f t="shared" si="569"/>
        <v>1.2313794537943679E-4</v>
      </c>
      <c r="H5221" s="29">
        <f t="shared" si="570"/>
        <v>1.2129725511755614</v>
      </c>
      <c r="I5221" s="30">
        <f>VLOOKUP(B5220,'מדדים וריביות'!B:C,2)</f>
        <v>27465354.071039099</v>
      </c>
      <c r="K5221" s="39">
        <f t="shared" si="571"/>
        <v>0</v>
      </c>
      <c r="L5221" s="39">
        <f t="shared" si="572"/>
        <v>0</v>
      </c>
      <c r="M5221" s="39">
        <f t="shared" si="573"/>
        <v>0</v>
      </c>
      <c r="N5221" s="41">
        <f t="shared" si="575"/>
        <v>0</v>
      </c>
    </row>
    <row r="5222" spans="2:14">
      <c r="B5222" s="1">
        <v>38087</v>
      </c>
      <c r="C5222" s="1">
        <f t="shared" si="574"/>
        <v>38078</v>
      </c>
      <c r="E5222" s="42">
        <f>IF(DAY(B5222)&gt;14,VLOOKUP(DATE(YEAR(C5222),MONTH(C5222)-1,DAY(1)),'מדדים וריביות'!B:C,2,FALSE),VLOOKUP(DATE(YEAR(C5222),MONTH(C5222)-2,DAY(1)),'מדדים וריביות'!B:C,2,FALSE))</f>
        <v>27191794.767542701</v>
      </c>
      <c r="F5222" s="43">
        <f>IF($B$5=1,'ריבית יומית'!D5216,'ריבית יומית'!G5216)</f>
        <v>1.2313794537943679E-4</v>
      </c>
      <c r="G5222" s="43">
        <f t="shared" si="569"/>
        <v>1.2313794537943679E-4</v>
      </c>
      <c r="H5222" s="29">
        <f t="shared" si="570"/>
        <v>1.21282320661779</v>
      </c>
      <c r="I5222" s="30">
        <f>VLOOKUP(B5221,'מדדים וריביות'!B:C,2)</f>
        <v>27465354.071039099</v>
      </c>
      <c r="K5222" s="39">
        <f t="shared" si="571"/>
        <v>0</v>
      </c>
      <c r="L5222" s="39">
        <f t="shared" si="572"/>
        <v>0</v>
      </c>
      <c r="M5222" s="39">
        <f t="shared" si="573"/>
        <v>0</v>
      </c>
      <c r="N5222" s="41">
        <f t="shared" si="575"/>
        <v>0</v>
      </c>
    </row>
    <row r="5223" spans="2:14">
      <c r="B5223" s="1">
        <v>38088</v>
      </c>
      <c r="C5223" s="1">
        <f t="shared" si="574"/>
        <v>38078</v>
      </c>
      <c r="E5223" s="42">
        <f>IF(DAY(B5223)&gt;14,VLOOKUP(DATE(YEAR(C5223),MONTH(C5223)-1,DAY(1)),'מדדים וריביות'!B:C,2,FALSE),VLOOKUP(DATE(YEAR(C5223),MONTH(C5223)-2,DAY(1)),'מדדים וריביות'!B:C,2,FALSE))</f>
        <v>27191794.767542701</v>
      </c>
      <c r="F5223" s="43">
        <f>IF($B$5=1,'ריבית יומית'!D5217,'ריבית יומית'!G5217)</f>
        <v>1.2313794537943679E-4</v>
      </c>
      <c r="G5223" s="43">
        <f t="shared" si="569"/>
        <v>1.2313794537943679E-4</v>
      </c>
      <c r="H5223" s="29">
        <f t="shared" si="570"/>
        <v>1.2126738804477364</v>
      </c>
      <c r="I5223" s="30">
        <f>VLOOKUP(B5222,'מדדים וריביות'!B:C,2)</f>
        <v>27465354.071039099</v>
      </c>
      <c r="K5223" s="39">
        <f t="shared" si="571"/>
        <v>0</v>
      </c>
      <c r="L5223" s="39">
        <f t="shared" si="572"/>
        <v>0</v>
      </c>
      <c r="M5223" s="39">
        <f t="shared" si="573"/>
        <v>0</v>
      </c>
      <c r="N5223" s="41">
        <f t="shared" si="575"/>
        <v>0</v>
      </c>
    </row>
    <row r="5224" spans="2:14">
      <c r="B5224" s="1">
        <v>38089</v>
      </c>
      <c r="C5224" s="1">
        <f t="shared" si="574"/>
        <v>38078</v>
      </c>
      <c r="E5224" s="42">
        <f>IF(DAY(B5224)&gt;14,VLOOKUP(DATE(YEAR(C5224),MONTH(C5224)-1,DAY(1)),'מדדים וריביות'!B:C,2,FALSE),VLOOKUP(DATE(YEAR(C5224),MONTH(C5224)-2,DAY(1)),'מדדים וריביות'!B:C,2,FALSE))</f>
        <v>27191794.767542701</v>
      </c>
      <c r="F5224" s="43">
        <f>IF($B$5=1,'ריבית יומית'!D5218,'ריבית יומית'!G5218)</f>
        <v>1.2313794537943679E-4</v>
      </c>
      <c r="G5224" s="43">
        <f t="shared" si="569"/>
        <v>1.2313794537943679E-4</v>
      </c>
      <c r="H5224" s="29">
        <f t="shared" si="570"/>
        <v>1.2125245726631366</v>
      </c>
      <c r="I5224" s="30">
        <f>VLOOKUP(B5223,'מדדים וריביות'!B:C,2)</f>
        <v>27465354.071039099</v>
      </c>
      <c r="K5224" s="39">
        <f t="shared" si="571"/>
        <v>0</v>
      </c>
      <c r="L5224" s="39">
        <f t="shared" si="572"/>
        <v>0</v>
      </c>
      <c r="M5224" s="39">
        <f t="shared" si="573"/>
        <v>0</v>
      </c>
      <c r="N5224" s="41">
        <f t="shared" si="575"/>
        <v>0</v>
      </c>
    </row>
    <row r="5225" spans="2:14">
      <c r="B5225" s="1">
        <v>38090</v>
      </c>
      <c r="C5225" s="1">
        <f t="shared" si="574"/>
        <v>38078</v>
      </c>
      <c r="E5225" s="42">
        <f>IF(DAY(B5225)&gt;14,VLOOKUP(DATE(YEAR(C5225),MONTH(C5225)-1,DAY(1)),'מדדים וריביות'!B:C,2,FALSE),VLOOKUP(DATE(YEAR(C5225),MONTH(C5225)-2,DAY(1)),'מדדים וריביות'!B:C,2,FALSE))</f>
        <v>27191794.767542701</v>
      </c>
      <c r="F5225" s="43">
        <f>IF($B$5=1,'ריבית יומית'!D5219,'ריבית יומית'!G5219)</f>
        <v>1.2313794537943679E-4</v>
      </c>
      <c r="G5225" s="43">
        <f t="shared" si="569"/>
        <v>1.2313794537943679E-4</v>
      </c>
      <c r="H5225" s="29">
        <f t="shared" si="570"/>
        <v>1.2123752832617269</v>
      </c>
      <c r="I5225" s="30">
        <f>VLOOKUP(B5224,'מדדים וריביות'!B:C,2)</f>
        <v>27465354.071039099</v>
      </c>
      <c r="K5225" s="39">
        <f t="shared" si="571"/>
        <v>0</v>
      </c>
      <c r="L5225" s="39">
        <f t="shared" si="572"/>
        <v>0</v>
      </c>
      <c r="M5225" s="39">
        <f t="shared" si="573"/>
        <v>0</v>
      </c>
      <c r="N5225" s="41">
        <f t="shared" si="575"/>
        <v>0</v>
      </c>
    </row>
    <row r="5226" spans="2:14">
      <c r="B5226" s="1">
        <v>38091</v>
      </c>
      <c r="C5226" s="1">
        <f t="shared" si="574"/>
        <v>38078</v>
      </c>
      <c r="E5226" s="42">
        <f>IF(DAY(B5226)&gt;14,VLOOKUP(DATE(YEAR(C5226),MONTH(C5226)-1,DAY(1)),'מדדים וריביות'!B:C,2,FALSE),VLOOKUP(DATE(YEAR(C5226),MONTH(C5226)-2,DAY(1)),'מדדים וריביות'!B:C,2,FALSE))</f>
        <v>27191794.767542701</v>
      </c>
      <c r="F5226" s="43">
        <f>IF($B$5=1,'ריבית יומית'!D5220,'ריבית יומית'!G5220)</f>
        <v>1.2313794537943679E-4</v>
      </c>
      <c r="G5226" s="43">
        <f t="shared" si="569"/>
        <v>1.2313794537943679E-4</v>
      </c>
      <c r="H5226" s="29">
        <f t="shared" si="570"/>
        <v>1.212226012241244</v>
      </c>
      <c r="I5226" s="30">
        <f>VLOOKUP(B5225,'מדדים וריביות'!B:C,2)</f>
        <v>27465354.071039099</v>
      </c>
      <c r="K5226" s="39">
        <f t="shared" si="571"/>
        <v>0</v>
      </c>
      <c r="L5226" s="39">
        <f t="shared" si="572"/>
        <v>0</v>
      </c>
      <c r="M5226" s="39">
        <f t="shared" si="573"/>
        <v>0</v>
      </c>
      <c r="N5226" s="41">
        <f t="shared" si="575"/>
        <v>0</v>
      </c>
    </row>
    <row r="5227" spans="2:14">
      <c r="B5227" s="1">
        <v>38092</v>
      </c>
      <c r="C5227" s="1">
        <f t="shared" si="574"/>
        <v>38078</v>
      </c>
      <c r="E5227" s="42">
        <f>IF(DAY(B5227)&gt;14,VLOOKUP(DATE(YEAR(C5227),MONTH(C5227)-1,DAY(1)),'מדדים וריביות'!B:C,2,FALSE),VLOOKUP(DATE(YEAR(C5227),MONTH(C5227)-2,DAY(1)),'מדדים וריביות'!B:C,2,FALSE))</f>
        <v>27164438.837193001</v>
      </c>
      <c r="F5227" s="43">
        <f>IF($B$5=1,'ריבית יומית'!D5221,'ריבית יומית'!G5221)</f>
        <v>1.2313794537943679E-4</v>
      </c>
      <c r="G5227" s="43">
        <f t="shared" si="569"/>
        <v>1.2313794537943679E-4</v>
      </c>
      <c r="H5227" s="29">
        <f t="shared" si="570"/>
        <v>1.2120767595994248</v>
      </c>
      <c r="I5227" s="30">
        <f>VLOOKUP(B5226,'מדדים וריביות'!B:C,2)</f>
        <v>27465354.071039099</v>
      </c>
      <c r="K5227" s="39">
        <f t="shared" si="571"/>
        <v>0</v>
      </c>
      <c r="L5227" s="39">
        <f t="shared" si="572"/>
        <v>0</v>
      </c>
      <c r="M5227" s="39">
        <f t="shared" si="573"/>
        <v>0</v>
      </c>
      <c r="N5227" s="41">
        <f t="shared" si="575"/>
        <v>0</v>
      </c>
    </row>
    <row r="5228" spans="2:14">
      <c r="B5228" s="1">
        <v>38093</v>
      </c>
      <c r="C5228" s="1">
        <f t="shared" si="574"/>
        <v>38078</v>
      </c>
      <c r="E5228" s="42">
        <f>IF(DAY(B5228)&gt;14,VLOOKUP(DATE(YEAR(C5228),MONTH(C5228)-1,DAY(1)),'מדדים וריביות'!B:C,2,FALSE),VLOOKUP(DATE(YEAR(C5228),MONTH(C5228)-2,DAY(1)),'מדדים וריביות'!B:C,2,FALSE))</f>
        <v>27164438.837193001</v>
      </c>
      <c r="F5228" s="43">
        <f>IF($B$5=1,'ריבית יומית'!D5222,'ריבית יומית'!G5222)</f>
        <v>1.2313794537943679E-4</v>
      </c>
      <c r="G5228" s="43">
        <f t="shared" si="569"/>
        <v>1.2313794537943679E-4</v>
      </c>
      <c r="H5228" s="29">
        <f t="shared" si="570"/>
        <v>1.2119275253340065</v>
      </c>
      <c r="I5228" s="30">
        <f>VLOOKUP(B5227,'מדדים וריביות'!B:C,2)</f>
        <v>27465354.071039099</v>
      </c>
      <c r="K5228" s="39">
        <f t="shared" si="571"/>
        <v>0</v>
      </c>
      <c r="L5228" s="39">
        <f t="shared" si="572"/>
        <v>0</v>
      </c>
      <c r="M5228" s="39">
        <f t="shared" si="573"/>
        <v>0</v>
      </c>
      <c r="N5228" s="41">
        <f t="shared" si="575"/>
        <v>0</v>
      </c>
    </row>
    <row r="5229" spans="2:14">
      <c r="B5229" s="1">
        <v>38094</v>
      </c>
      <c r="C5229" s="1">
        <f t="shared" si="574"/>
        <v>38078</v>
      </c>
      <c r="E5229" s="42">
        <f>IF(DAY(B5229)&gt;14,VLOOKUP(DATE(YEAR(C5229),MONTH(C5229)-1,DAY(1)),'מדדים וריביות'!B:C,2,FALSE),VLOOKUP(DATE(YEAR(C5229),MONTH(C5229)-2,DAY(1)),'מדדים וריביות'!B:C,2,FALSE))</f>
        <v>27164438.837193001</v>
      </c>
      <c r="F5229" s="43">
        <f>IF($B$5=1,'ריבית יומית'!D5223,'ריבית יומית'!G5223)</f>
        <v>1.2313794537943679E-4</v>
      </c>
      <c r="G5229" s="43">
        <f t="shared" si="569"/>
        <v>1.2313794537943679E-4</v>
      </c>
      <c r="H5229" s="29">
        <f t="shared" si="570"/>
        <v>1.2117783094427264</v>
      </c>
      <c r="I5229" s="30">
        <f>VLOOKUP(B5228,'מדדים וריביות'!B:C,2)</f>
        <v>27465354.071039099</v>
      </c>
      <c r="K5229" s="39">
        <f t="shared" si="571"/>
        <v>0</v>
      </c>
      <c r="L5229" s="39">
        <f t="shared" si="572"/>
        <v>0</v>
      </c>
      <c r="M5229" s="39">
        <f t="shared" si="573"/>
        <v>0</v>
      </c>
      <c r="N5229" s="41">
        <f t="shared" si="575"/>
        <v>0</v>
      </c>
    </row>
    <row r="5230" spans="2:14">
      <c r="B5230" s="1">
        <v>38095</v>
      </c>
      <c r="C5230" s="1">
        <f t="shared" si="574"/>
        <v>38078</v>
      </c>
      <c r="E5230" s="42">
        <f>IF(DAY(B5230)&gt;14,VLOOKUP(DATE(YEAR(C5230),MONTH(C5230)-1,DAY(1)),'מדדים וריביות'!B:C,2,FALSE),VLOOKUP(DATE(YEAR(C5230),MONTH(C5230)-2,DAY(1)),'מדדים וריביות'!B:C,2,FALSE))</f>
        <v>27164438.837193001</v>
      </c>
      <c r="F5230" s="43">
        <f>IF($B$5=1,'ריבית יומית'!D5224,'ריבית יומית'!G5224)</f>
        <v>1.2313794537943679E-4</v>
      </c>
      <c r="G5230" s="43">
        <f t="shared" si="569"/>
        <v>1.2313794537943679E-4</v>
      </c>
      <c r="H5230" s="29">
        <f t="shared" si="570"/>
        <v>1.2116291119233222</v>
      </c>
      <c r="I5230" s="30">
        <f>VLOOKUP(B5229,'מדדים וריביות'!B:C,2)</f>
        <v>27465354.071039099</v>
      </c>
      <c r="K5230" s="39">
        <f t="shared" si="571"/>
        <v>0</v>
      </c>
      <c r="L5230" s="39">
        <f t="shared" si="572"/>
        <v>0</v>
      </c>
      <c r="M5230" s="39">
        <f t="shared" si="573"/>
        <v>0</v>
      </c>
      <c r="N5230" s="41">
        <f t="shared" si="575"/>
        <v>0</v>
      </c>
    </row>
    <row r="5231" spans="2:14">
      <c r="B5231" s="1">
        <v>38096</v>
      </c>
      <c r="C5231" s="1">
        <f t="shared" si="574"/>
        <v>38078</v>
      </c>
      <c r="E5231" s="42">
        <f>IF(DAY(B5231)&gt;14,VLOOKUP(DATE(YEAR(C5231),MONTH(C5231)-1,DAY(1)),'מדדים וריביות'!B:C,2,FALSE),VLOOKUP(DATE(YEAR(C5231),MONTH(C5231)-2,DAY(1)),'מדדים וריביות'!B:C,2,FALSE))</f>
        <v>27164438.837193001</v>
      </c>
      <c r="F5231" s="43">
        <f>IF($B$5=1,'ריבית יומית'!D5225,'ריבית יומית'!G5225)</f>
        <v>1.2313794537943679E-4</v>
      </c>
      <c r="G5231" s="43">
        <f t="shared" si="569"/>
        <v>1.2313794537943679E-4</v>
      </c>
      <c r="H5231" s="29">
        <f t="shared" si="570"/>
        <v>1.2114799327735322</v>
      </c>
      <c r="I5231" s="30">
        <f>VLOOKUP(B5230,'מדדים וריביות'!B:C,2)</f>
        <v>27465354.071039099</v>
      </c>
      <c r="K5231" s="39">
        <f t="shared" si="571"/>
        <v>0</v>
      </c>
      <c r="L5231" s="39">
        <f t="shared" si="572"/>
        <v>0</v>
      </c>
      <c r="M5231" s="39">
        <f t="shared" si="573"/>
        <v>0</v>
      </c>
      <c r="N5231" s="41">
        <f t="shared" si="575"/>
        <v>0</v>
      </c>
    </row>
    <row r="5232" spans="2:14">
      <c r="B5232" s="1">
        <v>38097</v>
      </c>
      <c r="C5232" s="1">
        <f t="shared" si="574"/>
        <v>38078</v>
      </c>
      <c r="E5232" s="42">
        <f>IF(DAY(B5232)&gt;14,VLOOKUP(DATE(YEAR(C5232),MONTH(C5232)-1,DAY(1)),'מדדים וריביות'!B:C,2,FALSE),VLOOKUP(DATE(YEAR(C5232),MONTH(C5232)-2,DAY(1)),'מדדים וריביות'!B:C,2,FALSE))</f>
        <v>27164438.837193001</v>
      </c>
      <c r="F5232" s="43">
        <f>IF($B$5=1,'ריבית יומית'!D5226,'ריבית יומית'!G5226)</f>
        <v>1.2313794537943679E-4</v>
      </c>
      <c r="G5232" s="43">
        <f t="shared" si="569"/>
        <v>1.2313794537943679E-4</v>
      </c>
      <c r="H5232" s="29">
        <f t="shared" si="570"/>
        <v>1.2113307719910944</v>
      </c>
      <c r="I5232" s="30">
        <f>VLOOKUP(B5231,'מדדים וריביות'!B:C,2)</f>
        <v>27465354.071039099</v>
      </c>
      <c r="K5232" s="39">
        <f t="shared" si="571"/>
        <v>0</v>
      </c>
      <c r="L5232" s="39">
        <f t="shared" si="572"/>
        <v>0</v>
      </c>
      <c r="M5232" s="39">
        <f t="shared" si="573"/>
        <v>0</v>
      </c>
      <c r="N5232" s="41">
        <f t="shared" si="575"/>
        <v>0</v>
      </c>
    </row>
    <row r="5233" spans="2:14">
      <c r="B5233" s="1">
        <v>38098</v>
      </c>
      <c r="C5233" s="1">
        <f t="shared" si="574"/>
        <v>38078</v>
      </c>
      <c r="E5233" s="42">
        <f>IF(DAY(B5233)&gt;14,VLOOKUP(DATE(YEAR(C5233),MONTH(C5233)-1,DAY(1)),'מדדים וריביות'!B:C,2,FALSE),VLOOKUP(DATE(YEAR(C5233),MONTH(C5233)-2,DAY(1)),'מדדים וריביות'!B:C,2,FALSE))</f>
        <v>27164438.837193001</v>
      </c>
      <c r="F5233" s="43">
        <f>IF($B$5=1,'ריבית יומית'!D5227,'ריבית יומית'!G5227)</f>
        <v>1.2313794537943679E-4</v>
      </c>
      <c r="G5233" s="43">
        <f t="shared" si="569"/>
        <v>1.2313794537943679E-4</v>
      </c>
      <c r="H5233" s="29">
        <f t="shared" si="570"/>
        <v>1.2111816295737474</v>
      </c>
      <c r="I5233" s="30">
        <f>VLOOKUP(B5232,'מדדים וריביות'!B:C,2)</f>
        <v>27465354.071039099</v>
      </c>
      <c r="K5233" s="39">
        <f t="shared" si="571"/>
        <v>0</v>
      </c>
      <c r="L5233" s="39">
        <f t="shared" si="572"/>
        <v>0</v>
      </c>
      <c r="M5233" s="39">
        <f t="shared" si="573"/>
        <v>0</v>
      </c>
      <c r="N5233" s="41">
        <f t="shared" si="575"/>
        <v>0</v>
      </c>
    </row>
    <row r="5234" spans="2:14">
      <c r="B5234" s="1">
        <v>38099</v>
      </c>
      <c r="C5234" s="1">
        <f t="shared" si="574"/>
        <v>38078</v>
      </c>
      <c r="E5234" s="42">
        <f>IF(DAY(B5234)&gt;14,VLOOKUP(DATE(YEAR(C5234),MONTH(C5234)-1,DAY(1)),'מדדים וריביות'!B:C,2,FALSE),VLOOKUP(DATE(YEAR(C5234),MONTH(C5234)-2,DAY(1)),'מדדים וריביות'!B:C,2,FALSE))</f>
        <v>27164438.837193001</v>
      </c>
      <c r="F5234" s="43">
        <f>IF($B$5=1,'ריבית יומית'!D5228,'ריבית יומית'!G5228)</f>
        <v>1.2313794537943679E-4</v>
      </c>
      <c r="G5234" s="43">
        <f t="shared" si="569"/>
        <v>1.2313794537943679E-4</v>
      </c>
      <c r="H5234" s="29">
        <f t="shared" si="570"/>
        <v>1.2110325055192301</v>
      </c>
      <c r="I5234" s="30">
        <f>VLOOKUP(B5233,'מדדים וריביות'!B:C,2)</f>
        <v>27465354.071039099</v>
      </c>
      <c r="K5234" s="39">
        <f t="shared" si="571"/>
        <v>0</v>
      </c>
      <c r="L5234" s="39">
        <f t="shared" si="572"/>
        <v>0</v>
      </c>
      <c r="M5234" s="39">
        <f t="shared" si="573"/>
        <v>0</v>
      </c>
      <c r="N5234" s="41">
        <f t="shared" si="575"/>
        <v>0</v>
      </c>
    </row>
    <row r="5235" spans="2:14">
      <c r="B5235" s="1">
        <v>38100</v>
      </c>
      <c r="C5235" s="1">
        <f t="shared" si="574"/>
        <v>38078</v>
      </c>
      <c r="E5235" s="42">
        <f>IF(DAY(B5235)&gt;14,VLOOKUP(DATE(YEAR(C5235),MONTH(C5235)-1,DAY(1)),'מדדים וריביות'!B:C,2,FALSE),VLOOKUP(DATE(YEAR(C5235),MONTH(C5235)-2,DAY(1)),'מדדים וריביות'!B:C,2,FALSE))</f>
        <v>27164438.837193001</v>
      </c>
      <c r="F5235" s="43">
        <f>IF($B$5=1,'ריבית יומית'!D5229,'ריבית יומית'!G5229)</f>
        <v>1.2313794537943679E-4</v>
      </c>
      <c r="G5235" s="43">
        <f t="shared" si="569"/>
        <v>1.2313794537943679E-4</v>
      </c>
      <c r="H5235" s="29">
        <f t="shared" si="570"/>
        <v>1.2108833998252815</v>
      </c>
      <c r="I5235" s="30">
        <f>VLOOKUP(B5234,'מדדים וריביות'!B:C,2)</f>
        <v>27465354.071039099</v>
      </c>
      <c r="K5235" s="39">
        <f t="shared" si="571"/>
        <v>0</v>
      </c>
      <c r="L5235" s="39">
        <f t="shared" si="572"/>
        <v>0</v>
      </c>
      <c r="M5235" s="39">
        <f t="shared" si="573"/>
        <v>0</v>
      </c>
      <c r="N5235" s="41">
        <f t="shared" si="575"/>
        <v>0</v>
      </c>
    </row>
    <row r="5236" spans="2:14">
      <c r="B5236" s="1">
        <v>38101</v>
      </c>
      <c r="C5236" s="1">
        <f t="shared" si="574"/>
        <v>38078</v>
      </c>
      <c r="E5236" s="42">
        <f>IF(DAY(B5236)&gt;14,VLOOKUP(DATE(YEAR(C5236),MONTH(C5236)-1,DAY(1)),'מדדים וריביות'!B:C,2,FALSE),VLOOKUP(DATE(YEAR(C5236),MONTH(C5236)-2,DAY(1)),'מדדים וריביות'!B:C,2,FALSE))</f>
        <v>27164438.837193001</v>
      </c>
      <c r="F5236" s="43">
        <f>IF($B$5=1,'ריבית יומית'!D5230,'ריבית יומית'!G5230)</f>
        <v>1.2313794537943679E-4</v>
      </c>
      <c r="G5236" s="43">
        <f t="shared" si="569"/>
        <v>1.2313794537943679E-4</v>
      </c>
      <c r="H5236" s="29">
        <f t="shared" si="570"/>
        <v>1.210734312489641</v>
      </c>
      <c r="I5236" s="30">
        <f>VLOOKUP(B5235,'מדדים וריביות'!B:C,2)</f>
        <v>27465354.071039099</v>
      </c>
      <c r="K5236" s="39">
        <f t="shared" si="571"/>
        <v>0</v>
      </c>
      <c r="L5236" s="39">
        <f t="shared" si="572"/>
        <v>0</v>
      </c>
      <c r="M5236" s="39">
        <f t="shared" si="573"/>
        <v>0</v>
      </c>
      <c r="N5236" s="41">
        <f t="shared" si="575"/>
        <v>0</v>
      </c>
    </row>
    <row r="5237" spans="2:14">
      <c r="B5237" s="1">
        <v>38102</v>
      </c>
      <c r="C5237" s="1">
        <f t="shared" si="574"/>
        <v>38078</v>
      </c>
      <c r="E5237" s="42">
        <f>IF(DAY(B5237)&gt;14,VLOOKUP(DATE(YEAR(C5237),MONTH(C5237)-1,DAY(1)),'מדדים וריביות'!B:C,2,FALSE),VLOOKUP(DATE(YEAR(C5237),MONTH(C5237)-2,DAY(1)),'מדדים וריביות'!B:C,2,FALSE))</f>
        <v>27164438.837193001</v>
      </c>
      <c r="F5237" s="43">
        <f>IF($B$5=1,'ריבית יומית'!D5231,'ריבית יומית'!G5231)</f>
        <v>1.2313794537943679E-4</v>
      </c>
      <c r="G5237" s="43">
        <f t="shared" si="569"/>
        <v>1.2313794537943679E-4</v>
      </c>
      <c r="H5237" s="29">
        <f t="shared" si="570"/>
        <v>1.2105852435100486</v>
      </c>
      <c r="I5237" s="30">
        <f>VLOOKUP(B5236,'מדדים וריביות'!B:C,2)</f>
        <v>27465354.071039099</v>
      </c>
      <c r="K5237" s="39">
        <f t="shared" si="571"/>
        <v>0</v>
      </c>
      <c r="L5237" s="39">
        <f t="shared" si="572"/>
        <v>0</v>
      </c>
      <c r="M5237" s="39">
        <f t="shared" si="573"/>
        <v>0</v>
      </c>
      <c r="N5237" s="41">
        <f t="shared" si="575"/>
        <v>0</v>
      </c>
    </row>
    <row r="5238" spans="2:14">
      <c r="B5238" s="1">
        <v>38103</v>
      </c>
      <c r="C5238" s="1">
        <f t="shared" si="574"/>
        <v>38078</v>
      </c>
      <c r="E5238" s="42">
        <f>IF(DAY(B5238)&gt;14,VLOOKUP(DATE(YEAR(C5238),MONTH(C5238)-1,DAY(1)),'מדדים וריביות'!B:C,2,FALSE),VLOOKUP(DATE(YEAR(C5238),MONTH(C5238)-2,DAY(1)),'מדדים וריביות'!B:C,2,FALSE))</f>
        <v>27164438.837193001</v>
      </c>
      <c r="F5238" s="43">
        <f>IF($B$5=1,'ריבית יומית'!D5232,'ריבית יומית'!G5232)</f>
        <v>1.2313794537943679E-4</v>
      </c>
      <c r="G5238" s="43">
        <f t="shared" si="569"/>
        <v>1.2313794537943679E-4</v>
      </c>
      <c r="H5238" s="29">
        <f t="shared" si="570"/>
        <v>1.210436192884244</v>
      </c>
      <c r="I5238" s="30">
        <f>VLOOKUP(B5237,'מדדים וריביות'!B:C,2)</f>
        <v>27465354.071039099</v>
      </c>
      <c r="K5238" s="39">
        <f t="shared" si="571"/>
        <v>0</v>
      </c>
      <c r="L5238" s="39">
        <f t="shared" si="572"/>
        <v>0</v>
      </c>
      <c r="M5238" s="39">
        <f t="shared" si="573"/>
        <v>0</v>
      </c>
      <c r="N5238" s="41">
        <f t="shared" si="575"/>
        <v>0</v>
      </c>
    </row>
    <row r="5239" spans="2:14">
      <c r="B5239" s="1">
        <v>38104</v>
      </c>
      <c r="C5239" s="1">
        <f t="shared" si="574"/>
        <v>38078</v>
      </c>
      <c r="E5239" s="42">
        <f>IF(DAY(B5239)&gt;14,VLOOKUP(DATE(YEAR(C5239),MONTH(C5239)-1,DAY(1)),'מדדים וריביות'!B:C,2,FALSE),VLOOKUP(DATE(YEAR(C5239),MONTH(C5239)-2,DAY(1)),'מדדים וריביות'!B:C,2,FALSE))</f>
        <v>27164438.837193001</v>
      </c>
      <c r="F5239" s="43">
        <f>IF($B$5=1,'ריבית יומית'!D5233,'ריבית יומית'!G5233)</f>
        <v>1.2313794537943679E-4</v>
      </c>
      <c r="G5239" s="43">
        <f t="shared" si="569"/>
        <v>1.2313794537943679E-4</v>
      </c>
      <c r="H5239" s="29">
        <f t="shared" si="570"/>
        <v>1.2102871606099674</v>
      </c>
      <c r="I5239" s="30">
        <f>VLOOKUP(B5238,'מדדים וריביות'!B:C,2)</f>
        <v>27465354.071039099</v>
      </c>
      <c r="K5239" s="39">
        <f t="shared" si="571"/>
        <v>0</v>
      </c>
      <c r="L5239" s="39">
        <f t="shared" si="572"/>
        <v>0</v>
      </c>
      <c r="M5239" s="39">
        <f t="shared" si="573"/>
        <v>0</v>
      </c>
      <c r="N5239" s="41">
        <f t="shared" si="575"/>
        <v>0</v>
      </c>
    </row>
    <row r="5240" spans="2:14">
      <c r="B5240" s="1">
        <v>38105</v>
      </c>
      <c r="C5240" s="1">
        <f t="shared" si="574"/>
        <v>38078</v>
      </c>
      <c r="E5240" s="42">
        <f>IF(DAY(B5240)&gt;14,VLOOKUP(DATE(YEAR(C5240),MONTH(C5240)-1,DAY(1)),'מדדים וריביות'!B:C,2,FALSE),VLOOKUP(DATE(YEAR(C5240),MONTH(C5240)-2,DAY(1)),'מדדים וריביות'!B:C,2,FALSE))</f>
        <v>27164438.837193001</v>
      </c>
      <c r="F5240" s="43">
        <f>IF($B$5=1,'ריבית יומית'!D5234,'ריבית יומית'!G5234)</f>
        <v>1.2313794537943679E-4</v>
      </c>
      <c r="G5240" s="43">
        <f t="shared" si="569"/>
        <v>1.2313794537943679E-4</v>
      </c>
      <c r="H5240" s="29">
        <f t="shared" si="570"/>
        <v>1.2101381466849594</v>
      </c>
      <c r="I5240" s="30">
        <f>VLOOKUP(B5239,'מדדים וריביות'!B:C,2)</f>
        <v>27465354.071039099</v>
      </c>
      <c r="K5240" s="39">
        <f t="shared" si="571"/>
        <v>0</v>
      </c>
      <c r="L5240" s="39">
        <f t="shared" si="572"/>
        <v>0</v>
      </c>
      <c r="M5240" s="39">
        <f t="shared" si="573"/>
        <v>0</v>
      </c>
      <c r="N5240" s="41">
        <f t="shared" si="575"/>
        <v>0</v>
      </c>
    </row>
    <row r="5241" spans="2:14">
      <c r="B5241" s="1">
        <v>38106</v>
      </c>
      <c r="C5241" s="1">
        <f t="shared" si="574"/>
        <v>38078</v>
      </c>
      <c r="E5241" s="42">
        <f>IF(DAY(B5241)&gt;14,VLOOKUP(DATE(YEAR(C5241),MONTH(C5241)-1,DAY(1)),'מדדים וריביות'!B:C,2,FALSE),VLOOKUP(DATE(YEAR(C5241),MONTH(C5241)-2,DAY(1)),'מדדים וריביות'!B:C,2,FALSE))</f>
        <v>27164438.837193001</v>
      </c>
      <c r="F5241" s="43">
        <f>IF($B$5=1,'ריבית יומית'!D5235,'ריבית יומית'!G5235)</f>
        <v>1.2313794537943679E-4</v>
      </c>
      <c r="G5241" s="43">
        <f t="shared" si="569"/>
        <v>1.2313794537943679E-4</v>
      </c>
      <c r="H5241" s="29">
        <f t="shared" si="570"/>
        <v>1.2099891511069607</v>
      </c>
      <c r="I5241" s="30">
        <f>VLOOKUP(B5240,'מדדים וריביות'!B:C,2)</f>
        <v>27465354.071039099</v>
      </c>
      <c r="K5241" s="39">
        <f t="shared" si="571"/>
        <v>0</v>
      </c>
      <c r="L5241" s="39">
        <f t="shared" si="572"/>
        <v>0</v>
      </c>
      <c r="M5241" s="39">
        <f t="shared" si="573"/>
        <v>0</v>
      </c>
      <c r="N5241" s="41">
        <f t="shared" si="575"/>
        <v>0</v>
      </c>
    </row>
    <row r="5242" spans="2:14">
      <c r="B5242" s="1">
        <v>38107</v>
      </c>
      <c r="C5242" s="1">
        <f t="shared" si="574"/>
        <v>38078</v>
      </c>
      <c r="E5242" s="42">
        <f>IF(DAY(B5242)&gt;14,VLOOKUP(DATE(YEAR(C5242),MONTH(C5242)-1,DAY(1)),'מדדים וריביות'!B:C,2,FALSE),VLOOKUP(DATE(YEAR(C5242),MONTH(C5242)-2,DAY(1)),'מדדים וריביות'!B:C,2,FALSE))</f>
        <v>27164438.837193001</v>
      </c>
      <c r="F5242" s="43">
        <f>IF($B$5=1,'ריבית יומית'!D5236,'ריבית יומית'!G5236)</f>
        <v>1.2313794537943679E-4</v>
      </c>
      <c r="G5242" s="43">
        <f t="shared" si="569"/>
        <v>1.2313794537943679E-4</v>
      </c>
      <c r="H5242" s="29">
        <f t="shared" si="570"/>
        <v>1.2098401738737123</v>
      </c>
      <c r="I5242" s="30">
        <f>VLOOKUP(B5241,'מדדים וריביות'!B:C,2)</f>
        <v>27465354.071039099</v>
      </c>
      <c r="K5242" s="39">
        <f t="shared" si="571"/>
        <v>0</v>
      </c>
      <c r="L5242" s="39">
        <f t="shared" si="572"/>
        <v>0</v>
      </c>
      <c r="M5242" s="39">
        <f t="shared" si="573"/>
        <v>0</v>
      </c>
      <c r="N5242" s="41">
        <f t="shared" si="575"/>
        <v>0</v>
      </c>
    </row>
    <row r="5243" spans="2:14">
      <c r="B5243" s="1">
        <v>38108</v>
      </c>
      <c r="C5243" s="1">
        <f t="shared" si="574"/>
        <v>38108</v>
      </c>
      <c r="E5243" s="42">
        <f>IF(DAY(B5243)&gt;14,VLOOKUP(DATE(YEAR(C5243),MONTH(C5243)-1,DAY(1)),'מדדים וריביות'!B:C,2,FALSE),VLOOKUP(DATE(YEAR(C5243),MONTH(C5243)-2,DAY(1)),'מדדים וריביות'!B:C,2,FALSE))</f>
        <v>27164438.837193001</v>
      </c>
      <c r="F5243" s="43">
        <f>IF($B$5=1,'ריבית יומית'!D5237,'ריבית יומית'!G5237)</f>
        <v>1.2313794537943679E-4</v>
      </c>
      <c r="G5243" s="43">
        <f t="shared" si="569"/>
        <v>1.2313794537943679E-4</v>
      </c>
      <c r="H5243" s="29">
        <f t="shared" si="570"/>
        <v>1.2096912149829557</v>
      </c>
      <c r="I5243" s="30">
        <f>VLOOKUP(B5242,'מדדים וריביות'!B:C,2)</f>
        <v>27465354.071039099</v>
      </c>
      <c r="K5243" s="39">
        <f t="shared" si="571"/>
        <v>0</v>
      </c>
      <c r="L5243" s="39">
        <f t="shared" si="572"/>
        <v>0</v>
      </c>
      <c r="M5243" s="39">
        <f t="shared" si="573"/>
        <v>0</v>
      </c>
      <c r="N5243" s="41">
        <f t="shared" si="575"/>
        <v>0</v>
      </c>
    </row>
    <row r="5244" spans="2:14">
      <c r="B5244" s="1">
        <v>38109</v>
      </c>
      <c r="C5244" s="1">
        <f t="shared" si="574"/>
        <v>38108</v>
      </c>
      <c r="E5244" s="42">
        <f>IF(DAY(B5244)&gt;14,VLOOKUP(DATE(YEAR(C5244),MONTH(C5244)-1,DAY(1)),'מדדים וריביות'!B:C,2,FALSE),VLOOKUP(DATE(YEAR(C5244),MONTH(C5244)-2,DAY(1)),'מדדים וריביות'!B:C,2,FALSE))</f>
        <v>27164438.837193001</v>
      </c>
      <c r="F5244" s="43">
        <f>IF($B$5=1,'ריבית יומית'!D5238,'ריבית יומית'!G5238)</f>
        <v>1.2313794537943679E-4</v>
      </c>
      <c r="G5244" s="43">
        <f t="shared" si="569"/>
        <v>1.2313794537943679E-4</v>
      </c>
      <c r="H5244" s="29">
        <f t="shared" si="570"/>
        <v>1.2095422744324325</v>
      </c>
      <c r="I5244" s="30">
        <f>VLOOKUP(B5243,'מדדים וריביות'!B:C,2)</f>
        <v>27574777.792437602</v>
      </c>
      <c r="K5244" s="39">
        <f t="shared" si="571"/>
        <v>0</v>
      </c>
      <c r="L5244" s="39">
        <f t="shared" si="572"/>
        <v>0</v>
      </c>
      <c r="M5244" s="39">
        <f t="shared" si="573"/>
        <v>0</v>
      </c>
      <c r="N5244" s="41">
        <f t="shared" si="575"/>
        <v>0</v>
      </c>
    </row>
    <row r="5245" spans="2:14">
      <c r="B5245" s="1">
        <v>38110</v>
      </c>
      <c r="C5245" s="1">
        <f t="shared" si="574"/>
        <v>38108</v>
      </c>
      <c r="E5245" s="42">
        <f>IF(DAY(B5245)&gt;14,VLOOKUP(DATE(YEAR(C5245),MONTH(C5245)-1,DAY(1)),'מדדים וריביות'!B:C,2,FALSE),VLOOKUP(DATE(YEAR(C5245),MONTH(C5245)-2,DAY(1)),'מדדים וריביות'!B:C,2,FALSE))</f>
        <v>27164438.837193001</v>
      </c>
      <c r="F5245" s="43">
        <f>IF($B$5=1,'ריבית יומית'!D5239,'ריבית יומית'!G5239)</f>
        <v>1.2313794537943679E-4</v>
      </c>
      <c r="G5245" s="43">
        <f t="shared" si="569"/>
        <v>1.2313794537943679E-4</v>
      </c>
      <c r="H5245" s="29">
        <f t="shared" si="570"/>
        <v>1.2093933522198845</v>
      </c>
      <c r="I5245" s="30">
        <f>VLOOKUP(B5244,'מדדים וריביות'!B:C,2)</f>
        <v>27574777.792437602</v>
      </c>
      <c r="K5245" s="39">
        <f t="shared" si="571"/>
        <v>0</v>
      </c>
      <c r="L5245" s="39">
        <f t="shared" si="572"/>
        <v>0</v>
      </c>
      <c r="M5245" s="39">
        <f t="shared" si="573"/>
        <v>0</v>
      </c>
      <c r="N5245" s="41">
        <f t="shared" si="575"/>
        <v>0</v>
      </c>
    </row>
    <row r="5246" spans="2:14">
      <c r="B5246" s="1">
        <v>38111</v>
      </c>
      <c r="C5246" s="1">
        <f t="shared" si="574"/>
        <v>38108</v>
      </c>
      <c r="E5246" s="42">
        <f>IF(DAY(B5246)&gt;14,VLOOKUP(DATE(YEAR(C5246),MONTH(C5246)-1,DAY(1)),'מדדים וריביות'!B:C,2,FALSE),VLOOKUP(DATE(YEAR(C5246),MONTH(C5246)-2,DAY(1)),'מדדים וריביות'!B:C,2,FALSE))</f>
        <v>27164438.837193001</v>
      </c>
      <c r="F5246" s="43">
        <f>IF($B$5=1,'ריבית יומית'!D5240,'ריבית יומית'!G5240)</f>
        <v>1.2313794537943679E-4</v>
      </c>
      <c r="G5246" s="43">
        <f t="shared" si="569"/>
        <v>1.2313794537943679E-4</v>
      </c>
      <c r="H5246" s="29">
        <f t="shared" si="570"/>
        <v>1.209244448343054</v>
      </c>
      <c r="I5246" s="30">
        <f>VLOOKUP(B5245,'מדדים וריביות'!B:C,2)</f>
        <v>27574777.792437602</v>
      </c>
      <c r="K5246" s="39">
        <f t="shared" si="571"/>
        <v>0</v>
      </c>
      <c r="L5246" s="39">
        <f t="shared" si="572"/>
        <v>0</v>
      </c>
      <c r="M5246" s="39">
        <f t="shared" si="573"/>
        <v>0</v>
      </c>
      <c r="N5246" s="41">
        <f t="shared" si="575"/>
        <v>0</v>
      </c>
    </row>
    <row r="5247" spans="2:14">
      <c r="B5247" s="1">
        <v>38112</v>
      </c>
      <c r="C5247" s="1">
        <f t="shared" si="574"/>
        <v>38108</v>
      </c>
      <c r="E5247" s="42">
        <f>IF(DAY(B5247)&gt;14,VLOOKUP(DATE(YEAR(C5247),MONTH(C5247)-1,DAY(1)),'מדדים וריביות'!B:C,2,FALSE),VLOOKUP(DATE(YEAR(C5247),MONTH(C5247)-2,DAY(1)),'מדדים וריביות'!B:C,2,FALSE))</f>
        <v>27164438.837193001</v>
      </c>
      <c r="F5247" s="43">
        <f>IF($B$5=1,'ריבית יומית'!D5241,'ריבית יומית'!G5241)</f>
        <v>1.2313794537943679E-4</v>
      </c>
      <c r="G5247" s="43">
        <f t="shared" si="569"/>
        <v>1.2313794537943679E-4</v>
      </c>
      <c r="H5247" s="29">
        <f t="shared" si="570"/>
        <v>1.2090955627996836</v>
      </c>
      <c r="I5247" s="30">
        <f>VLOOKUP(B5246,'מדדים וריביות'!B:C,2)</f>
        <v>27574777.792437602</v>
      </c>
      <c r="K5247" s="39">
        <f t="shared" si="571"/>
        <v>0</v>
      </c>
      <c r="L5247" s="39">
        <f t="shared" si="572"/>
        <v>0</v>
      </c>
      <c r="M5247" s="39">
        <f t="shared" si="573"/>
        <v>0</v>
      </c>
      <c r="N5247" s="41">
        <f t="shared" si="575"/>
        <v>0</v>
      </c>
    </row>
    <row r="5248" spans="2:14">
      <c r="B5248" s="1">
        <v>38113</v>
      </c>
      <c r="C5248" s="1">
        <f t="shared" si="574"/>
        <v>38108</v>
      </c>
      <c r="E5248" s="42">
        <f>IF(DAY(B5248)&gt;14,VLOOKUP(DATE(YEAR(C5248),MONTH(C5248)-1,DAY(1)),'מדדים וריביות'!B:C,2,FALSE),VLOOKUP(DATE(YEAR(C5248),MONTH(C5248)-2,DAY(1)),'מדדים וריביות'!B:C,2,FALSE))</f>
        <v>27164438.837193001</v>
      </c>
      <c r="F5248" s="43">
        <f>IF($B$5=1,'ריבית יומית'!D5242,'ריבית יומית'!G5242)</f>
        <v>1.2313794537943679E-4</v>
      </c>
      <c r="G5248" s="43">
        <f t="shared" si="569"/>
        <v>1.2313794537943679E-4</v>
      </c>
      <c r="H5248" s="29">
        <f t="shared" si="570"/>
        <v>1.2089466955875157</v>
      </c>
      <c r="I5248" s="30">
        <f>VLOOKUP(B5247,'מדדים וריביות'!B:C,2)</f>
        <v>27574777.792437602</v>
      </c>
      <c r="K5248" s="39">
        <f t="shared" si="571"/>
        <v>0</v>
      </c>
      <c r="L5248" s="39">
        <f t="shared" si="572"/>
        <v>0</v>
      </c>
      <c r="M5248" s="39">
        <f t="shared" si="573"/>
        <v>0</v>
      </c>
      <c r="N5248" s="41">
        <f t="shared" si="575"/>
        <v>0</v>
      </c>
    </row>
    <row r="5249" spans="2:14">
      <c r="B5249" s="1">
        <v>38114</v>
      </c>
      <c r="C5249" s="1">
        <f t="shared" si="574"/>
        <v>38108</v>
      </c>
      <c r="E5249" s="42">
        <f>IF(DAY(B5249)&gt;14,VLOOKUP(DATE(YEAR(C5249),MONTH(C5249)-1,DAY(1)),'מדדים וריביות'!B:C,2,FALSE),VLOOKUP(DATE(YEAR(C5249),MONTH(C5249)-2,DAY(1)),'מדדים וריביות'!B:C,2,FALSE))</f>
        <v>27164438.837193001</v>
      </c>
      <c r="F5249" s="43">
        <f>IF($B$5=1,'ריבית יומית'!D5243,'ריבית יומית'!G5243)</f>
        <v>1.2313794537943679E-4</v>
      </c>
      <c r="G5249" s="43">
        <f t="shared" si="569"/>
        <v>1.2313794537943679E-4</v>
      </c>
      <c r="H5249" s="29">
        <f t="shared" si="570"/>
        <v>1.2087978467042935</v>
      </c>
      <c r="I5249" s="30">
        <f>VLOOKUP(B5248,'מדדים וריביות'!B:C,2)</f>
        <v>27574777.792437602</v>
      </c>
      <c r="K5249" s="39">
        <f t="shared" si="571"/>
        <v>0</v>
      </c>
      <c r="L5249" s="39">
        <f t="shared" si="572"/>
        <v>0</v>
      </c>
      <c r="M5249" s="39">
        <f t="shared" si="573"/>
        <v>0</v>
      </c>
      <c r="N5249" s="41">
        <f t="shared" si="575"/>
        <v>0</v>
      </c>
    </row>
    <row r="5250" spans="2:14">
      <c r="B5250" s="1">
        <v>38115</v>
      </c>
      <c r="C5250" s="1">
        <f t="shared" si="574"/>
        <v>38108</v>
      </c>
      <c r="E5250" s="42">
        <f>IF(DAY(B5250)&gt;14,VLOOKUP(DATE(YEAR(C5250),MONTH(C5250)-1,DAY(1)),'מדדים וריביות'!B:C,2,FALSE),VLOOKUP(DATE(YEAR(C5250),MONTH(C5250)-2,DAY(1)),'מדדים וריביות'!B:C,2,FALSE))</f>
        <v>27164438.837193001</v>
      </c>
      <c r="F5250" s="43">
        <f>IF($B$5=1,'ריבית יומית'!D5244,'ריבית יומית'!G5244)</f>
        <v>1.2313794537943679E-4</v>
      </c>
      <c r="G5250" s="43">
        <f t="shared" si="569"/>
        <v>1.2313794537943679E-4</v>
      </c>
      <c r="H5250" s="29">
        <f t="shared" si="570"/>
        <v>1.2086490161477601</v>
      </c>
      <c r="I5250" s="30">
        <f>VLOOKUP(B5249,'מדדים וריביות'!B:C,2)</f>
        <v>27574777.792437602</v>
      </c>
      <c r="K5250" s="39">
        <f t="shared" si="571"/>
        <v>0</v>
      </c>
      <c r="L5250" s="39">
        <f t="shared" si="572"/>
        <v>0</v>
      </c>
      <c r="M5250" s="39">
        <f t="shared" si="573"/>
        <v>0</v>
      </c>
      <c r="N5250" s="41">
        <f t="shared" si="575"/>
        <v>0</v>
      </c>
    </row>
    <row r="5251" spans="2:14">
      <c r="B5251" s="1">
        <v>38116</v>
      </c>
      <c r="C5251" s="1">
        <f t="shared" si="574"/>
        <v>38108</v>
      </c>
      <c r="E5251" s="42">
        <f>IF(DAY(B5251)&gt;14,VLOOKUP(DATE(YEAR(C5251),MONTH(C5251)-1,DAY(1)),'מדדים וריביות'!B:C,2,FALSE),VLOOKUP(DATE(YEAR(C5251),MONTH(C5251)-2,DAY(1)),'מדדים וריביות'!B:C,2,FALSE))</f>
        <v>27164438.837193001</v>
      </c>
      <c r="F5251" s="43">
        <f>IF($B$5=1,'ריבית יומית'!D5245,'ריבית יומית'!G5245)</f>
        <v>1.2313794537943679E-4</v>
      </c>
      <c r="G5251" s="43">
        <f t="shared" si="569"/>
        <v>1.2313794537943679E-4</v>
      </c>
      <c r="H5251" s="29">
        <f t="shared" si="570"/>
        <v>1.2085002039156594</v>
      </c>
      <c r="I5251" s="30">
        <f>VLOOKUP(B5250,'מדדים וריביות'!B:C,2)</f>
        <v>27574777.792437602</v>
      </c>
      <c r="K5251" s="39">
        <f t="shared" si="571"/>
        <v>0</v>
      </c>
      <c r="L5251" s="39">
        <f t="shared" si="572"/>
        <v>0</v>
      </c>
      <c r="M5251" s="39">
        <f t="shared" si="573"/>
        <v>0</v>
      </c>
      <c r="N5251" s="41">
        <f t="shared" si="575"/>
        <v>0</v>
      </c>
    </row>
    <row r="5252" spans="2:14">
      <c r="B5252" s="1">
        <v>38117</v>
      </c>
      <c r="C5252" s="1">
        <f t="shared" si="574"/>
        <v>38108</v>
      </c>
      <c r="E5252" s="42">
        <f>IF(DAY(B5252)&gt;14,VLOOKUP(DATE(YEAR(C5252),MONTH(C5252)-1,DAY(1)),'מדדים וריביות'!B:C,2,FALSE),VLOOKUP(DATE(YEAR(C5252),MONTH(C5252)-2,DAY(1)),'מדדים וריביות'!B:C,2,FALSE))</f>
        <v>27164438.837193001</v>
      </c>
      <c r="F5252" s="43">
        <f>IF($B$5=1,'ריבית יומית'!D5246,'ריבית יומית'!G5246)</f>
        <v>1.2313794537943679E-4</v>
      </c>
      <c r="G5252" s="43">
        <f t="shared" si="569"/>
        <v>1.2313794537943679E-4</v>
      </c>
      <c r="H5252" s="29">
        <f t="shared" si="570"/>
        <v>1.2083514100057349</v>
      </c>
      <c r="I5252" s="30">
        <f>VLOOKUP(B5251,'מדדים וריביות'!B:C,2)</f>
        <v>27574777.792437602</v>
      </c>
      <c r="K5252" s="39">
        <f t="shared" si="571"/>
        <v>0</v>
      </c>
      <c r="L5252" s="39">
        <f t="shared" si="572"/>
        <v>0</v>
      </c>
      <c r="M5252" s="39">
        <f t="shared" si="573"/>
        <v>0</v>
      </c>
      <c r="N5252" s="41">
        <f t="shared" si="575"/>
        <v>0</v>
      </c>
    </row>
    <row r="5253" spans="2:14">
      <c r="B5253" s="1">
        <v>38118</v>
      </c>
      <c r="C5253" s="1">
        <f t="shared" si="574"/>
        <v>38108</v>
      </c>
      <c r="E5253" s="42">
        <f>IF(DAY(B5253)&gt;14,VLOOKUP(DATE(YEAR(C5253),MONTH(C5253)-1,DAY(1)),'מדדים וריביות'!B:C,2,FALSE),VLOOKUP(DATE(YEAR(C5253),MONTH(C5253)-2,DAY(1)),'מדדים וריביות'!B:C,2,FALSE))</f>
        <v>27164438.837193001</v>
      </c>
      <c r="F5253" s="43">
        <f>IF($B$5=1,'ריבית יומית'!D5247,'ריבית יומית'!G5247)</f>
        <v>1.2313794537943679E-4</v>
      </c>
      <c r="G5253" s="43">
        <f t="shared" si="569"/>
        <v>1.2313794537943679E-4</v>
      </c>
      <c r="H5253" s="29">
        <f t="shared" si="570"/>
        <v>1.2082026344157308</v>
      </c>
      <c r="I5253" s="30">
        <f>VLOOKUP(B5252,'מדדים וריביות'!B:C,2)</f>
        <v>27574777.792437602</v>
      </c>
      <c r="K5253" s="39">
        <f t="shared" si="571"/>
        <v>0</v>
      </c>
      <c r="L5253" s="39">
        <f t="shared" si="572"/>
        <v>0</v>
      </c>
      <c r="M5253" s="39">
        <f t="shared" si="573"/>
        <v>0</v>
      </c>
      <c r="N5253" s="41">
        <f t="shared" si="575"/>
        <v>0</v>
      </c>
    </row>
    <row r="5254" spans="2:14">
      <c r="B5254" s="1">
        <v>38119</v>
      </c>
      <c r="C5254" s="1">
        <f t="shared" si="574"/>
        <v>38108</v>
      </c>
      <c r="E5254" s="42">
        <f>IF(DAY(B5254)&gt;14,VLOOKUP(DATE(YEAR(C5254),MONTH(C5254)-1,DAY(1)),'מדדים וריביות'!B:C,2,FALSE),VLOOKUP(DATE(YEAR(C5254),MONTH(C5254)-2,DAY(1)),'מדדים וריביות'!B:C,2,FALSE))</f>
        <v>27164438.837193001</v>
      </c>
      <c r="F5254" s="43">
        <f>IF($B$5=1,'ריבית יומית'!D5248,'ריבית יומית'!G5248)</f>
        <v>1.2313794537943679E-4</v>
      </c>
      <c r="G5254" s="43">
        <f t="shared" si="569"/>
        <v>1.2313794537943679E-4</v>
      </c>
      <c r="H5254" s="29">
        <f t="shared" si="570"/>
        <v>1.2080538771433917</v>
      </c>
      <c r="I5254" s="30">
        <f>VLOOKUP(B5253,'מדדים וריביות'!B:C,2)</f>
        <v>27574777.792437602</v>
      </c>
      <c r="K5254" s="39">
        <f t="shared" si="571"/>
        <v>0</v>
      </c>
      <c r="L5254" s="39">
        <f t="shared" si="572"/>
        <v>0</v>
      </c>
      <c r="M5254" s="39">
        <f t="shared" si="573"/>
        <v>0</v>
      </c>
      <c r="N5254" s="41">
        <f t="shared" si="575"/>
        <v>0</v>
      </c>
    </row>
    <row r="5255" spans="2:14">
      <c r="B5255" s="1">
        <v>38120</v>
      </c>
      <c r="C5255" s="1">
        <f t="shared" si="574"/>
        <v>38108</v>
      </c>
      <c r="E5255" s="42">
        <f>IF(DAY(B5255)&gt;14,VLOOKUP(DATE(YEAR(C5255),MONTH(C5255)-1,DAY(1)),'מדדים וריביות'!B:C,2,FALSE),VLOOKUP(DATE(YEAR(C5255),MONTH(C5255)-2,DAY(1)),'מדדים וריביות'!B:C,2,FALSE))</f>
        <v>27164438.837193001</v>
      </c>
      <c r="F5255" s="43">
        <f>IF($B$5=1,'ריבית יומית'!D5249,'ריבית יומית'!G5249)</f>
        <v>1.2313794537943679E-4</v>
      </c>
      <c r="G5255" s="43">
        <f t="shared" si="569"/>
        <v>1.2313794537943679E-4</v>
      </c>
      <c r="H5255" s="29">
        <f t="shared" si="570"/>
        <v>1.2079051381864623</v>
      </c>
      <c r="I5255" s="30">
        <f>VLOOKUP(B5254,'מדדים וריביות'!B:C,2)</f>
        <v>27574777.792437602</v>
      </c>
      <c r="K5255" s="39">
        <f t="shared" si="571"/>
        <v>0</v>
      </c>
      <c r="L5255" s="39">
        <f t="shared" si="572"/>
        <v>0</v>
      </c>
      <c r="M5255" s="39">
        <f t="shared" si="573"/>
        <v>0</v>
      </c>
      <c r="N5255" s="41">
        <f t="shared" si="575"/>
        <v>0</v>
      </c>
    </row>
    <row r="5256" spans="2:14">
      <c r="B5256" s="1">
        <v>38121</v>
      </c>
      <c r="C5256" s="1">
        <f t="shared" si="574"/>
        <v>38108</v>
      </c>
      <c r="E5256" s="42">
        <f>IF(DAY(B5256)&gt;14,VLOOKUP(DATE(YEAR(C5256),MONTH(C5256)-1,DAY(1)),'מדדים וריביות'!B:C,2,FALSE),VLOOKUP(DATE(YEAR(C5256),MONTH(C5256)-2,DAY(1)),'מדדים וריביות'!B:C,2,FALSE))</f>
        <v>27164438.837193001</v>
      </c>
      <c r="F5256" s="43">
        <f>IF($B$5=1,'ריבית יומית'!D5250,'ריבית יומית'!G5250)</f>
        <v>1.2313794537943679E-4</v>
      </c>
      <c r="G5256" s="43">
        <f t="shared" si="569"/>
        <v>1.2313794537943679E-4</v>
      </c>
      <c r="H5256" s="29">
        <f t="shared" si="570"/>
        <v>1.2077564175426871</v>
      </c>
      <c r="I5256" s="30">
        <f>VLOOKUP(B5255,'מדדים וריביות'!B:C,2)</f>
        <v>27574777.792437602</v>
      </c>
      <c r="K5256" s="39">
        <f t="shared" si="571"/>
        <v>0</v>
      </c>
      <c r="L5256" s="39">
        <f t="shared" si="572"/>
        <v>0</v>
      </c>
      <c r="M5256" s="39">
        <f t="shared" si="573"/>
        <v>0</v>
      </c>
      <c r="N5256" s="41">
        <f t="shared" si="575"/>
        <v>0</v>
      </c>
    </row>
    <row r="5257" spans="2:14">
      <c r="B5257" s="1">
        <v>38122</v>
      </c>
      <c r="C5257" s="1">
        <f t="shared" si="574"/>
        <v>38108</v>
      </c>
      <c r="E5257" s="42">
        <f>IF(DAY(B5257)&gt;14,VLOOKUP(DATE(YEAR(C5257),MONTH(C5257)-1,DAY(1)),'מדדים וריביות'!B:C,2,FALSE),VLOOKUP(DATE(YEAR(C5257),MONTH(C5257)-2,DAY(1)),'מדדים וריביות'!B:C,2,FALSE))</f>
        <v>27465354.071039099</v>
      </c>
      <c r="F5257" s="43">
        <f>IF($B$5=1,'ריבית יומית'!D5251,'ריבית יומית'!G5251)</f>
        <v>1.2313794537943679E-4</v>
      </c>
      <c r="G5257" s="43">
        <f t="shared" ref="G5257:G5320" si="576">IF(B5257&gt;$B$2,0,F5257)</f>
        <v>1.2313794537943679E-4</v>
      </c>
      <c r="H5257" s="29">
        <f t="shared" ref="H5257:H5320" si="577">H5258*(1+G5257)</f>
        <v>1.2076077152098119</v>
      </c>
      <c r="I5257" s="30">
        <f>VLOOKUP(B5256,'מדדים וריביות'!B:C,2)</f>
        <v>27574777.792437602</v>
      </c>
      <c r="K5257" s="39">
        <f t="shared" ref="K5257:K5320" si="578">$B$4/E5257*D5257-D5257</f>
        <v>0</v>
      </c>
      <c r="L5257" s="39">
        <f t="shared" ref="L5257:L5320" si="579">H5258*D5257-D5257</f>
        <v>0</v>
      </c>
      <c r="M5257" s="39">
        <f t="shared" ref="M5257:M5320" si="580">$B$4/E5257*L5257-L5257</f>
        <v>0</v>
      </c>
      <c r="N5257" s="41">
        <f t="shared" si="575"/>
        <v>0</v>
      </c>
    </row>
    <row r="5258" spans="2:14">
      <c r="B5258" s="1">
        <v>38123</v>
      </c>
      <c r="C5258" s="1">
        <f t="shared" ref="C5258:C5321" si="581">DATE(YEAR(B5258),MONTH(B5258),DAY(1))</f>
        <v>38108</v>
      </c>
      <c r="E5258" s="42">
        <f>IF(DAY(B5258)&gt;14,VLOOKUP(DATE(YEAR(C5258),MONTH(C5258)-1,DAY(1)),'מדדים וריביות'!B:C,2,FALSE),VLOOKUP(DATE(YEAR(C5258),MONTH(C5258)-2,DAY(1)),'מדדים וריביות'!B:C,2,FALSE))</f>
        <v>27465354.071039099</v>
      </c>
      <c r="F5258" s="43">
        <f>IF($B$5=1,'ריבית יומית'!D5252,'ריבית יומית'!G5252)</f>
        <v>1.2313794537943679E-4</v>
      </c>
      <c r="G5258" s="43">
        <f t="shared" si="576"/>
        <v>1.2313794537943679E-4</v>
      </c>
      <c r="H5258" s="29">
        <f t="shared" si="577"/>
        <v>1.207459031185582</v>
      </c>
      <c r="I5258" s="30">
        <f>VLOOKUP(B5257,'מדדים וריביות'!B:C,2)</f>
        <v>27574777.792437602</v>
      </c>
      <c r="K5258" s="39">
        <f t="shared" si="578"/>
        <v>0</v>
      </c>
      <c r="L5258" s="39">
        <f t="shared" si="579"/>
        <v>0</v>
      </c>
      <c r="M5258" s="39">
        <f t="shared" si="580"/>
        <v>0</v>
      </c>
      <c r="N5258" s="41">
        <f t="shared" ref="N5258:N5321" si="582">SUM(K5258:M5258)</f>
        <v>0</v>
      </c>
    </row>
    <row r="5259" spans="2:14">
      <c r="B5259" s="1">
        <v>38124</v>
      </c>
      <c r="C5259" s="1">
        <f t="shared" si="581"/>
        <v>38108</v>
      </c>
      <c r="E5259" s="42">
        <f>IF(DAY(B5259)&gt;14,VLOOKUP(DATE(YEAR(C5259),MONTH(C5259)-1,DAY(1)),'מדדים וריביות'!B:C,2,FALSE),VLOOKUP(DATE(YEAR(C5259),MONTH(C5259)-2,DAY(1)),'מדדים וריביות'!B:C,2,FALSE))</f>
        <v>27465354.071039099</v>
      </c>
      <c r="F5259" s="43">
        <f>IF($B$5=1,'ריבית יומית'!D5253,'ריבית יומית'!G5253)</f>
        <v>1.2313794537943679E-4</v>
      </c>
      <c r="G5259" s="43">
        <f t="shared" si="576"/>
        <v>1.2313794537943679E-4</v>
      </c>
      <c r="H5259" s="29">
        <f t="shared" si="577"/>
        <v>1.2073103654677431</v>
      </c>
      <c r="I5259" s="30">
        <f>VLOOKUP(B5258,'מדדים וריביות'!B:C,2)</f>
        <v>27574777.792437602</v>
      </c>
      <c r="K5259" s="39">
        <f t="shared" si="578"/>
        <v>0</v>
      </c>
      <c r="L5259" s="39">
        <f t="shared" si="579"/>
        <v>0</v>
      </c>
      <c r="M5259" s="39">
        <f t="shared" si="580"/>
        <v>0</v>
      </c>
      <c r="N5259" s="41">
        <f t="shared" si="582"/>
        <v>0</v>
      </c>
    </row>
    <row r="5260" spans="2:14">
      <c r="B5260" s="1">
        <v>38125</v>
      </c>
      <c r="C5260" s="1">
        <f t="shared" si="581"/>
        <v>38108</v>
      </c>
      <c r="E5260" s="42">
        <f>IF(DAY(B5260)&gt;14,VLOOKUP(DATE(YEAR(C5260),MONTH(C5260)-1,DAY(1)),'מדדים וריביות'!B:C,2,FALSE),VLOOKUP(DATE(YEAR(C5260),MONTH(C5260)-2,DAY(1)),'מדדים וריביות'!B:C,2,FALSE))</f>
        <v>27465354.071039099</v>
      </c>
      <c r="F5260" s="43">
        <f>IF($B$5=1,'ריבית יומית'!D5254,'ריבית יומית'!G5254)</f>
        <v>1.2313794537943679E-4</v>
      </c>
      <c r="G5260" s="43">
        <f t="shared" si="576"/>
        <v>1.2313794537943679E-4</v>
      </c>
      <c r="H5260" s="29">
        <f t="shared" si="577"/>
        <v>1.2071617180540413</v>
      </c>
      <c r="I5260" s="30">
        <f>VLOOKUP(B5259,'מדדים וריביות'!B:C,2)</f>
        <v>27574777.792437602</v>
      </c>
      <c r="K5260" s="39">
        <f t="shared" si="578"/>
        <v>0</v>
      </c>
      <c r="L5260" s="39">
        <f t="shared" si="579"/>
        <v>0</v>
      </c>
      <c r="M5260" s="39">
        <f t="shared" si="580"/>
        <v>0</v>
      </c>
      <c r="N5260" s="41">
        <f t="shared" si="582"/>
        <v>0</v>
      </c>
    </row>
    <row r="5261" spans="2:14">
      <c r="B5261" s="1">
        <v>38126</v>
      </c>
      <c r="C5261" s="1">
        <f t="shared" si="581"/>
        <v>38108</v>
      </c>
      <c r="E5261" s="42">
        <f>IF(DAY(B5261)&gt;14,VLOOKUP(DATE(YEAR(C5261),MONTH(C5261)-1,DAY(1)),'מדדים וריביות'!B:C,2,FALSE),VLOOKUP(DATE(YEAR(C5261),MONTH(C5261)-2,DAY(1)),'מדדים וריביות'!B:C,2,FALSE))</f>
        <v>27465354.071039099</v>
      </c>
      <c r="F5261" s="43">
        <f>IF($B$5=1,'ריבית יומית'!D5255,'ריבית יומית'!G5255)</f>
        <v>1.2313794537943679E-4</v>
      </c>
      <c r="G5261" s="43">
        <f t="shared" si="576"/>
        <v>1.2313794537943679E-4</v>
      </c>
      <c r="H5261" s="29">
        <f t="shared" si="577"/>
        <v>1.2070130889422228</v>
      </c>
      <c r="I5261" s="30">
        <f>VLOOKUP(B5260,'מדדים וריביות'!B:C,2)</f>
        <v>27574777.792437602</v>
      </c>
      <c r="K5261" s="39">
        <f t="shared" si="578"/>
        <v>0</v>
      </c>
      <c r="L5261" s="39">
        <f t="shared" si="579"/>
        <v>0</v>
      </c>
      <c r="M5261" s="39">
        <f t="shared" si="580"/>
        <v>0</v>
      </c>
      <c r="N5261" s="41">
        <f t="shared" si="582"/>
        <v>0</v>
      </c>
    </row>
    <row r="5262" spans="2:14">
      <c r="B5262" s="1">
        <v>38127</v>
      </c>
      <c r="C5262" s="1">
        <f t="shared" si="581"/>
        <v>38108</v>
      </c>
      <c r="E5262" s="42">
        <f>IF(DAY(B5262)&gt;14,VLOOKUP(DATE(YEAR(C5262),MONTH(C5262)-1,DAY(1)),'מדדים וריביות'!B:C,2,FALSE),VLOOKUP(DATE(YEAR(C5262),MONTH(C5262)-2,DAY(1)),'מדדים וריביות'!B:C,2,FALSE))</f>
        <v>27465354.071039099</v>
      </c>
      <c r="F5262" s="43">
        <f>IF($B$5=1,'ריבית יומית'!D5256,'ריבית יומית'!G5256)</f>
        <v>1.2313794537943679E-4</v>
      </c>
      <c r="G5262" s="43">
        <f t="shared" si="576"/>
        <v>1.2313794537943679E-4</v>
      </c>
      <c r="H5262" s="29">
        <f t="shared" si="577"/>
        <v>1.2068644781300344</v>
      </c>
      <c r="I5262" s="30">
        <f>VLOOKUP(B5261,'מדדים וריביות'!B:C,2)</f>
        <v>27574777.792437602</v>
      </c>
      <c r="K5262" s="39">
        <f t="shared" si="578"/>
        <v>0</v>
      </c>
      <c r="L5262" s="39">
        <f t="shared" si="579"/>
        <v>0</v>
      </c>
      <c r="M5262" s="39">
        <f t="shared" si="580"/>
        <v>0</v>
      </c>
      <c r="N5262" s="41">
        <f t="shared" si="582"/>
        <v>0</v>
      </c>
    </row>
    <row r="5263" spans="2:14">
      <c r="B5263" s="1">
        <v>38128</v>
      </c>
      <c r="C5263" s="1">
        <f t="shared" si="581"/>
        <v>38108</v>
      </c>
      <c r="E5263" s="42">
        <f>IF(DAY(B5263)&gt;14,VLOOKUP(DATE(YEAR(C5263),MONTH(C5263)-1,DAY(1)),'מדדים וריביות'!B:C,2,FALSE),VLOOKUP(DATE(YEAR(C5263),MONTH(C5263)-2,DAY(1)),'מדדים וריביות'!B:C,2,FALSE))</f>
        <v>27465354.071039099</v>
      </c>
      <c r="F5263" s="43">
        <f>IF($B$5=1,'ריבית יומית'!D5257,'ריבית יומית'!G5257)</f>
        <v>1.2313794537943679E-4</v>
      </c>
      <c r="G5263" s="43">
        <f t="shared" si="576"/>
        <v>1.2313794537943679E-4</v>
      </c>
      <c r="H5263" s="29">
        <f t="shared" si="577"/>
        <v>1.2067158856152229</v>
      </c>
      <c r="I5263" s="30">
        <f>VLOOKUP(B5262,'מדדים וריביות'!B:C,2)</f>
        <v>27574777.792437602</v>
      </c>
      <c r="K5263" s="39">
        <f t="shared" si="578"/>
        <v>0</v>
      </c>
      <c r="L5263" s="39">
        <f t="shared" si="579"/>
        <v>0</v>
      </c>
      <c r="M5263" s="39">
        <f t="shared" si="580"/>
        <v>0</v>
      </c>
      <c r="N5263" s="41">
        <f t="shared" si="582"/>
        <v>0</v>
      </c>
    </row>
    <row r="5264" spans="2:14">
      <c r="B5264" s="1">
        <v>38129</v>
      </c>
      <c r="C5264" s="1">
        <f t="shared" si="581"/>
        <v>38108</v>
      </c>
      <c r="E5264" s="42">
        <f>IF(DAY(B5264)&gt;14,VLOOKUP(DATE(YEAR(C5264),MONTH(C5264)-1,DAY(1)),'מדדים וריביות'!B:C,2,FALSE),VLOOKUP(DATE(YEAR(C5264),MONTH(C5264)-2,DAY(1)),'מדדים וריביות'!B:C,2,FALSE))</f>
        <v>27465354.071039099</v>
      </c>
      <c r="F5264" s="43">
        <f>IF($B$5=1,'ריבית יומית'!D5258,'ריבית יומית'!G5258)</f>
        <v>1.2313794537943679E-4</v>
      </c>
      <c r="G5264" s="43">
        <f t="shared" si="576"/>
        <v>1.2313794537943679E-4</v>
      </c>
      <c r="H5264" s="29">
        <f t="shared" si="577"/>
        <v>1.2065673113955357</v>
      </c>
      <c r="I5264" s="30">
        <f>VLOOKUP(B5263,'מדדים וריביות'!B:C,2)</f>
        <v>27574777.792437602</v>
      </c>
      <c r="K5264" s="39">
        <f t="shared" si="578"/>
        <v>0</v>
      </c>
      <c r="L5264" s="39">
        <f t="shared" si="579"/>
        <v>0</v>
      </c>
      <c r="M5264" s="39">
        <f t="shared" si="580"/>
        <v>0</v>
      </c>
      <c r="N5264" s="41">
        <f t="shared" si="582"/>
        <v>0</v>
      </c>
    </row>
    <row r="5265" spans="2:14">
      <c r="B5265" s="1">
        <v>38130</v>
      </c>
      <c r="C5265" s="1">
        <f t="shared" si="581"/>
        <v>38108</v>
      </c>
      <c r="E5265" s="42">
        <f>IF(DAY(B5265)&gt;14,VLOOKUP(DATE(YEAR(C5265),MONTH(C5265)-1,DAY(1)),'מדדים וריביות'!B:C,2,FALSE),VLOOKUP(DATE(YEAR(C5265),MONTH(C5265)-2,DAY(1)),'מדדים וריביות'!B:C,2,FALSE))</f>
        <v>27465354.071039099</v>
      </c>
      <c r="F5265" s="43">
        <f>IF($B$5=1,'ריבית יומית'!D5259,'ריבית יומית'!G5259)</f>
        <v>1.2313794537943679E-4</v>
      </c>
      <c r="G5265" s="43">
        <f t="shared" si="576"/>
        <v>1.2313794537943679E-4</v>
      </c>
      <c r="H5265" s="29">
        <f t="shared" si="577"/>
        <v>1.20641875546872</v>
      </c>
      <c r="I5265" s="30">
        <f>VLOOKUP(B5264,'מדדים וריביות'!B:C,2)</f>
        <v>27574777.792437602</v>
      </c>
      <c r="K5265" s="39">
        <f t="shared" si="578"/>
        <v>0</v>
      </c>
      <c r="L5265" s="39">
        <f t="shared" si="579"/>
        <v>0</v>
      </c>
      <c r="M5265" s="39">
        <f t="shared" si="580"/>
        <v>0</v>
      </c>
      <c r="N5265" s="41">
        <f t="shared" si="582"/>
        <v>0</v>
      </c>
    </row>
    <row r="5266" spans="2:14">
      <c r="B5266" s="1">
        <v>38131</v>
      </c>
      <c r="C5266" s="1">
        <f t="shared" si="581"/>
        <v>38108</v>
      </c>
      <c r="E5266" s="42">
        <f>IF(DAY(B5266)&gt;14,VLOOKUP(DATE(YEAR(C5266),MONTH(C5266)-1,DAY(1)),'מדדים וריביות'!B:C,2,FALSE),VLOOKUP(DATE(YEAR(C5266),MONTH(C5266)-2,DAY(1)),'מדדים וריביות'!B:C,2,FALSE))</f>
        <v>27465354.071039099</v>
      </c>
      <c r="F5266" s="43">
        <f>IF($B$5=1,'ריבית יומית'!D5260,'ריבית יומית'!G5260)</f>
        <v>1.2313794537943679E-4</v>
      </c>
      <c r="G5266" s="43">
        <f t="shared" si="576"/>
        <v>1.2313794537943679E-4</v>
      </c>
      <c r="H5266" s="29">
        <f t="shared" si="577"/>
        <v>1.2062702178325238</v>
      </c>
      <c r="I5266" s="30">
        <f>VLOOKUP(B5265,'מדדים וריביות'!B:C,2)</f>
        <v>27574777.792437602</v>
      </c>
      <c r="K5266" s="39">
        <f t="shared" si="578"/>
        <v>0</v>
      </c>
      <c r="L5266" s="39">
        <f t="shared" si="579"/>
        <v>0</v>
      </c>
      <c r="M5266" s="39">
        <f t="shared" si="580"/>
        <v>0</v>
      </c>
      <c r="N5266" s="41">
        <f t="shared" si="582"/>
        <v>0</v>
      </c>
    </row>
    <row r="5267" spans="2:14">
      <c r="B5267" s="1">
        <v>38132</v>
      </c>
      <c r="C5267" s="1">
        <f t="shared" si="581"/>
        <v>38108</v>
      </c>
      <c r="E5267" s="42">
        <f>IF(DAY(B5267)&gt;14,VLOOKUP(DATE(YEAR(C5267),MONTH(C5267)-1,DAY(1)),'מדדים וריביות'!B:C,2,FALSE),VLOOKUP(DATE(YEAR(C5267),MONTH(C5267)-2,DAY(1)),'מדדים וריביות'!B:C,2,FALSE))</f>
        <v>27465354.071039099</v>
      </c>
      <c r="F5267" s="43">
        <f>IF($B$5=1,'ריבית יומית'!D5261,'ריבית יומית'!G5261)</f>
        <v>1.2313794537943679E-4</v>
      </c>
      <c r="G5267" s="43">
        <f t="shared" si="576"/>
        <v>1.2313794537943679E-4</v>
      </c>
      <c r="H5267" s="29">
        <f t="shared" si="577"/>
        <v>1.2061216984846947</v>
      </c>
      <c r="I5267" s="30">
        <f>VLOOKUP(B5266,'מדדים וריביות'!B:C,2)</f>
        <v>27574777.792437602</v>
      </c>
      <c r="K5267" s="39">
        <f t="shared" si="578"/>
        <v>0</v>
      </c>
      <c r="L5267" s="39">
        <f t="shared" si="579"/>
        <v>0</v>
      </c>
      <c r="M5267" s="39">
        <f t="shared" si="580"/>
        <v>0</v>
      </c>
      <c r="N5267" s="41">
        <f t="shared" si="582"/>
        <v>0</v>
      </c>
    </row>
    <row r="5268" spans="2:14">
      <c r="B5268" s="1">
        <v>38133</v>
      </c>
      <c r="C5268" s="1">
        <f t="shared" si="581"/>
        <v>38108</v>
      </c>
      <c r="E5268" s="42">
        <f>IF(DAY(B5268)&gt;14,VLOOKUP(DATE(YEAR(C5268),MONTH(C5268)-1,DAY(1)),'מדדים וריביות'!B:C,2,FALSE),VLOOKUP(DATE(YEAR(C5268),MONTH(C5268)-2,DAY(1)),'מדדים וריביות'!B:C,2,FALSE))</f>
        <v>27465354.071039099</v>
      </c>
      <c r="F5268" s="43">
        <f>IF($B$5=1,'ריבית יומית'!D5262,'ריבית יומית'!G5262)</f>
        <v>1.2313794537943679E-4</v>
      </c>
      <c r="G5268" s="43">
        <f t="shared" si="576"/>
        <v>1.2313794537943679E-4</v>
      </c>
      <c r="H5268" s="29">
        <f t="shared" si="577"/>
        <v>1.2059731974229815</v>
      </c>
      <c r="I5268" s="30">
        <f>VLOOKUP(B5267,'מדדים וריביות'!B:C,2)</f>
        <v>27574777.792437602</v>
      </c>
      <c r="K5268" s="39">
        <f t="shared" si="578"/>
        <v>0</v>
      </c>
      <c r="L5268" s="39">
        <f t="shared" si="579"/>
        <v>0</v>
      </c>
      <c r="M5268" s="39">
        <f t="shared" si="580"/>
        <v>0</v>
      </c>
      <c r="N5268" s="41">
        <f t="shared" si="582"/>
        <v>0</v>
      </c>
    </row>
    <row r="5269" spans="2:14">
      <c r="B5269" s="1">
        <v>38134</v>
      </c>
      <c r="C5269" s="1">
        <f t="shared" si="581"/>
        <v>38108</v>
      </c>
      <c r="E5269" s="42">
        <f>IF(DAY(B5269)&gt;14,VLOOKUP(DATE(YEAR(C5269),MONTH(C5269)-1,DAY(1)),'מדדים וריביות'!B:C,2,FALSE),VLOOKUP(DATE(YEAR(C5269),MONTH(C5269)-2,DAY(1)),'מדדים וריביות'!B:C,2,FALSE))</f>
        <v>27465354.071039099</v>
      </c>
      <c r="F5269" s="43">
        <f>IF($B$5=1,'ריבית יומית'!D5263,'ריבית יומית'!G5263)</f>
        <v>1.2313794537943679E-4</v>
      </c>
      <c r="G5269" s="43">
        <f t="shared" si="576"/>
        <v>1.2313794537943679E-4</v>
      </c>
      <c r="H5269" s="29">
        <f t="shared" si="577"/>
        <v>1.2058247146451324</v>
      </c>
      <c r="I5269" s="30">
        <f>VLOOKUP(B5268,'מדדים וריביות'!B:C,2)</f>
        <v>27574777.792437602</v>
      </c>
      <c r="K5269" s="39">
        <f t="shared" si="578"/>
        <v>0</v>
      </c>
      <c r="L5269" s="39">
        <f t="shared" si="579"/>
        <v>0</v>
      </c>
      <c r="M5269" s="39">
        <f t="shared" si="580"/>
        <v>0</v>
      </c>
      <c r="N5269" s="41">
        <f t="shared" si="582"/>
        <v>0</v>
      </c>
    </row>
    <row r="5270" spans="2:14">
      <c r="B5270" s="1">
        <v>38135</v>
      </c>
      <c r="C5270" s="1">
        <f t="shared" si="581"/>
        <v>38108</v>
      </c>
      <c r="E5270" s="42">
        <f>IF(DAY(B5270)&gt;14,VLOOKUP(DATE(YEAR(C5270),MONTH(C5270)-1,DAY(1)),'מדדים וריביות'!B:C,2,FALSE),VLOOKUP(DATE(YEAR(C5270),MONTH(C5270)-2,DAY(1)),'מדדים וריביות'!B:C,2,FALSE))</f>
        <v>27465354.071039099</v>
      </c>
      <c r="F5270" s="43">
        <f>IF($B$5=1,'ריבית יומית'!D5264,'ריבית יומית'!G5264)</f>
        <v>1.2313794537943679E-4</v>
      </c>
      <c r="G5270" s="43">
        <f t="shared" si="576"/>
        <v>1.2313794537943679E-4</v>
      </c>
      <c r="H5270" s="29">
        <f t="shared" si="577"/>
        <v>1.2056762501488962</v>
      </c>
      <c r="I5270" s="30">
        <f>VLOOKUP(B5269,'מדדים וריביות'!B:C,2)</f>
        <v>27574777.792437602</v>
      </c>
      <c r="K5270" s="39">
        <f t="shared" si="578"/>
        <v>0</v>
      </c>
      <c r="L5270" s="39">
        <f t="shared" si="579"/>
        <v>0</v>
      </c>
      <c r="M5270" s="39">
        <f t="shared" si="580"/>
        <v>0</v>
      </c>
      <c r="N5270" s="41">
        <f t="shared" si="582"/>
        <v>0</v>
      </c>
    </row>
    <row r="5271" spans="2:14">
      <c r="B5271" s="1">
        <v>38136</v>
      </c>
      <c r="C5271" s="1">
        <f t="shared" si="581"/>
        <v>38108</v>
      </c>
      <c r="E5271" s="42">
        <f>IF(DAY(B5271)&gt;14,VLOOKUP(DATE(YEAR(C5271),MONTH(C5271)-1,DAY(1)),'מדדים וריביות'!B:C,2,FALSE),VLOOKUP(DATE(YEAR(C5271),MONTH(C5271)-2,DAY(1)),'מדדים וריביות'!B:C,2,FALSE))</f>
        <v>27465354.071039099</v>
      </c>
      <c r="F5271" s="43">
        <f>IF($B$5=1,'ריבית יומית'!D5265,'ריבית יומית'!G5265)</f>
        <v>1.2313794537943679E-4</v>
      </c>
      <c r="G5271" s="43">
        <f t="shared" si="576"/>
        <v>1.2313794537943679E-4</v>
      </c>
      <c r="H5271" s="29">
        <f t="shared" si="577"/>
        <v>1.2055278039320223</v>
      </c>
      <c r="I5271" s="30">
        <f>VLOOKUP(B5270,'מדדים וריביות'!B:C,2)</f>
        <v>27574777.792437602</v>
      </c>
      <c r="K5271" s="39">
        <f t="shared" si="578"/>
        <v>0</v>
      </c>
      <c r="L5271" s="39">
        <f t="shared" si="579"/>
        <v>0</v>
      </c>
      <c r="M5271" s="39">
        <f t="shared" si="580"/>
        <v>0</v>
      </c>
      <c r="N5271" s="41">
        <f t="shared" si="582"/>
        <v>0</v>
      </c>
    </row>
    <row r="5272" spans="2:14">
      <c r="B5272" s="1">
        <v>38137</v>
      </c>
      <c r="C5272" s="1">
        <f t="shared" si="581"/>
        <v>38108</v>
      </c>
      <c r="E5272" s="42">
        <f>IF(DAY(B5272)&gt;14,VLOOKUP(DATE(YEAR(C5272),MONTH(C5272)-1,DAY(1)),'מדדים וריביות'!B:C,2,FALSE),VLOOKUP(DATE(YEAR(C5272),MONTH(C5272)-2,DAY(1)),'מדדים וריביות'!B:C,2,FALSE))</f>
        <v>27465354.071039099</v>
      </c>
      <c r="F5272" s="43">
        <f>IF($B$5=1,'ריבית יומית'!D5266,'ריבית יומית'!G5266)</f>
        <v>1.2313794537943679E-4</v>
      </c>
      <c r="G5272" s="43">
        <f t="shared" si="576"/>
        <v>1.2313794537943679E-4</v>
      </c>
      <c r="H5272" s="29">
        <f t="shared" si="577"/>
        <v>1.20537937599226</v>
      </c>
      <c r="I5272" s="30">
        <f>VLOOKUP(B5271,'מדדים וריביות'!B:C,2)</f>
        <v>27574777.792437602</v>
      </c>
      <c r="K5272" s="39">
        <f t="shared" si="578"/>
        <v>0</v>
      </c>
      <c r="L5272" s="39">
        <f t="shared" si="579"/>
        <v>0</v>
      </c>
      <c r="M5272" s="39">
        <f t="shared" si="580"/>
        <v>0</v>
      </c>
      <c r="N5272" s="41">
        <f t="shared" si="582"/>
        <v>0</v>
      </c>
    </row>
    <row r="5273" spans="2:14">
      <c r="B5273" s="1">
        <v>38138</v>
      </c>
      <c r="C5273" s="1">
        <f t="shared" si="581"/>
        <v>38108</v>
      </c>
      <c r="E5273" s="42">
        <f>IF(DAY(B5273)&gt;14,VLOOKUP(DATE(YEAR(C5273),MONTH(C5273)-1,DAY(1)),'מדדים וריביות'!B:C,2,FALSE),VLOOKUP(DATE(YEAR(C5273),MONTH(C5273)-2,DAY(1)),'מדדים וריביות'!B:C,2,FALSE))</f>
        <v>27465354.071039099</v>
      </c>
      <c r="F5273" s="43">
        <f>IF($B$5=1,'ריבית יומית'!D5267,'ריבית יומית'!G5267)</f>
        <v>1.2313794537943679E-4</v>
      </c>
      <c r="G5273" s="43">
        <f t="shared" si="576"/>
        <v>1.2313794537943679E-4</v>
      </c>
      <c r="H5273" s="29">
        <f t="shared" si="577"/>
        <v>1.2052309663273588</v>
      </c>
      <c r="I5273" s="30">
        <f>VLOOKUP(B5272,'מדדים וריביות'!B:C,2)</f>
        <v>27574777.792437602</v>
      </c>
      <c r="K5273" s="39">
        <f t="shared" si="578"/>
        <v>0</v>
      </c>
      <c r="L5273" s="39">
        <f t="shared" si="579"/>
        <v>0</v>
      </c>
      <c r="M5273" s="39">
        <f t="shared" si="580"/>
        <v>0</v>
      </c>
      <c r="N5273" s="41">
        <f t="shared" si="582"/>
        <v>0</v>
      </c>
    </row>
    <row r="5274" spans="2:14">
      <c r="B5274" s="1">
        <v>38139</v>
      </c>
      <c r="C5274" s="1">
        <f t="shared" si="581"/>
        <v>38139</v>
      </c>
      <c r="E5274" s="42">
        <f>IF(DAY(B5274)&gt;14,VLOOKUP(DATE(YEAR(C5274),MONTH(C5274)-1,DAY(1)),'מדדים וריביות'!B:C,2,FALSE),VLOOKUP(DATE(YEAR(C5274),MONTH(C5274)-2,DAY(1)),'מדדים וריביות'!B:C,2,FALSE))</f>
        <v>27465354.071039099</v>
      </c>
      <c r="F5274" s="43">
        <f>IF($B$5=1,'ריבית יומית'!D5268,'ריבית יומית'!G5268)</f>
        <v>1.2313794537943679E-4</v>
      </c>
      <c r="G5274" s="43">
        <f t="shared" si="576"/>
        <v>1.2313794537943679E-4</v>
      </c>
      <c r="H5274" s="29">
        <f t="shared" si="577"/>
        <v>1.2050825749350687</v>
      </c>
      <c r="I5274" s="30">
        <f>VLOOKUP(B5273,'מדדים וריביות'!B:C,2)</f>
        <v>27574777.792437602</v>
      </c>
      <c r="K5274" s="39">
        <f t="shared" si="578"/>
        <v>0</v>
      </c>
      <c r="L5274" s="39">
        <f t="shared" si="579"/>
        <v>0</v>
      </c>
      <c r="M5274" s="39">
        <f t="shared" si="580"/>
        <v>0</v>
      </c>
      <c r="N5274" s="41">
        <f t="shared" si="582"/>
        <v>0</v>
      </c>
    </row>
    <row r="5275" spans="2:14">
      <c r="B5275" s="1">
        <v>38140</v>
      </c>
      <c r="C5275" s="1">
        <f t="shared" si="581"/>
        <v>38139</v>
      </c>
      <c r="E5275" s="42">
        <f>IF(DAY(B5275)&gt;14,VLOOKUP(DATE(YEAR(C5275),MONTH(C5275)-1,DAY(1)),'מדדים וריביות'!B:C,2,FALSE),VLOOKUP(DATE(YEAR(C5275),MONTH(C5275)-2,DAY(1)),'מדדים וריביות'!B:C,2,FALSE))</f>
        <v>27465354.071039099</v>
      </c>
      <c r="F5275" s="43">
        <f>IF($B$5=1,'ריבית יומית'!D5269,'ריבית יומית'!G5269)</f>
        <v>1.2313794537943679E-4</v>
      </c>
      <c r="G5275" s="43">
        <f t="shared" si="576"/>
        <v>1.2313794537943679E-4</v>
      </c>
      <c r="H5275" s="29">
        <f t="shared" si="577"/>
        <v>1.2049342018131399</v>
      </c>
      <c r="I5275" s="30">
        <f>VLOOKUP(B5274,'מדדים וריביות'!B:C,2)</f>
        <v>27574777.792437602</v>
      </c>
      <c r="K5275" s="39">
        <f t="shared" si="578"/>
        <v>0</v>
      </c>
      <c r="L5275" s="39">
        <f t="shared" si="579"/>
        <v>0</v>
      </c>
      <c r="M5275" s="39">
        <f t="shared" si="580"/>
        <v>0</v>
      </c>
      <c r="N5275" s="41">
        <f t="shared" si="582"/>
        <v>0</v>
      </c>
    </row>
    <row r="5276" spans="2:14">
      <c r="B5276" s="1">
        <v>38141</v>
      </c>
      <c r="C5276" s="1">
        <f t="shared" si="581"/>
        <v>38139</v>
      </c>
      <c r="E5276" s="42">
        <f>IF(DAY(B5276)&gt;14,VLOOKUP(DATE(YEAR(C5276),MONTH(C5276)-1,DAY(1)),'מדדים וריביות'!B:C,2,FALSE),VLOOKUP(DATE(YEAR(C5276),MONTH(C5276)-2,DAY(1)),'מדדים וריביות'!B:C,2,FALSE))</f>
        <v>27465354.071039099</v>
      </c>
      <c r="F5276" s="43">
        <f>IF($B$5=1,'ריבית יומית'!D5270,'ריבית יומית'!G5270)</f>
        <v>1.2313794537943679E-4</v>
      </c>
      <c r="G5276" s="43">
        <f t="shared" si="576"/>
        <v>1.2313794537943679E-4</v>
      </c>
      <c r="H5276" s="29">
        <f t="shared" si="577"/>
        <v>1.2047858469593231</v>
      </c>
      <c r="I5276" s="30">
        <f>VLOOKUP(B5275,'מדדים וריביות'!B:C,2)</f>
        <v>27574777.792437602</v>
      </c>
      <c r="K5276" s="39">
        <f t="shared" si="578"/>
        <v>0</v>
      </c>
      <c r="L5276" s="39">
        <f t="shared" si="579"/>
        <v>0</v>
      </c>
      <c r="M5276" s="39">
        <f t="shared" si="580"/>
        <v>0</v>
      </c>
      <c r="N5276" s="41">
        <f t="shared" si="582"/>
        <v>0</v>
      </c>
    </row>
    <row r="5277" spans="2:14">
      <c r="B5277" s="1">
        <v>38142</v>
      </c>
      <c r="C5277" s="1">
        <f t="shared" si="581"/>
        <v>38139</v>
      </c>
      <c r="E5277" s="42">
        <f>IF(DAY(B5277)&gt;14,VLOOKUP(DATE(YEAR(C5277),MONTH(C5277)-1,DAY(1)),'מדדים וריביות'!B:C,2,FALSE),VLOOKUP(DATE(YEAR(C5277),MONTH(C5277)-2,DAY(1)),'מדדים וריביות'!B:C,2,FALSE))</f>
        <v>27465354.071039099</v>
      </c>
      <c r="F5277" s="43">
        <f>IF($B$5=1,'ריבית יומית'!D5271,'ריבית יומית'!G5271)</f>
        <v>1.2313794537943679E-4</v>
      </c>
      <c r="G5277" s="43">
        <f t="shared" si="576"/>
        <v>1.2313794537943679E-4</v>
      </c>
      <c r="H5277" s="29">
        <f t="shared" si="577"/>
        <v>1.2046375103713689</v>
      </c>
      <c r="I5277" s="30">
        <f>VLOOKUP(B5276,'מדדים וריביות'!B:C,2)</f>
        <v>27574777.792437602</v>
      </c>
      <c r="K5277" s="39">
        <f t="shared" si="578"/>
        <v>0</v>
      </c>
      <c r="L5277" s="39">
        <f t="shared" si="579"/>
        <v>0</v>
      </c>
      <c r="M5277" s="39">
        <f t="shared" si="580"/>
        <v>0</v>
      </c>
      <c r="N5277" s="41">
        <f t="shared" si="582"/>
        <v>0</v>
      </c>
    </row>
    <row r="5278" spans="2:14">
      <c r="B5278" s="1">
        <v>38143</v>
      </c>
      <c r="C5278" s="1">
        <f t="shared" si="581"/>
        <v>38139</v>
      </c>
      <c r="E5278" s="42">
        <f>IF(DAY(B5278)&gt;14,VLOOKUP(DATE(YEAR(C5278),MONTH(C5278)-1,DAY(1)),'מדדים וריביות'!B:C,2,FALSE),VLOOKUP(DATE(YEAR(C5278),MONTH(C5278)-2,DAY(1)),'מדדים וריביות'!B:C,2,FALSE))</f>
        <v>27465354.071039099</v>
      </c>
      <c r="F5278" s="43">
        <f>IF($B$5=1,'ריבית יומית'!D5272,'ריבית יומית'!G5272)</f>
        <v>1.2313794537943679E-4</v>
      </c>
      <c r="G5278" s="43">
        <f t="shared" si="576"/>
        <v>1.2313794537943679E-4</v>
      </c>
      <c r="H5278" s="29">
        <f t="shared" si="577"/>
        <v>1.2044891920470284</v>
      </c>
      <c r="I5278" s="30">
        <f>VLOOKUP(B5277,'מדדים וריביות'!B:C,2)</f>
        <v>27574777.792437602</v>
      </c>
      <c r="K5278" s="39">
        <f t="shared" si="578"/>
        <v>0</v>
      </c>
      <c r="L5278" s="39">
        <f t="shared" si="579"/>
        <v>0</v>
      </c>
      <c r="M5278" s="39">
        <f t="shared" si="580"/>
        <v>0</v>
      </c>
      <c r="N5278" s="41">
        <f t="shared" si="582"/>
        <v>0</v>
      </c>
    </row>
    <row r="5279" spans="2:14">
      <c r="B5279" s="1">
        <v>38144</v>
      </c>
      <c r="C5279" s="1">
        <f t="shared" si="581"/>
        <v>38139</v>
      </c>
      <c r="E5279" s="42">
        <f>IF(DAY(B5279)&gt;14,VLOOKUP(DATE(YEAR(C5279),MONTH(C5279)-1,DAY(1)),'מדדים וריביות'!B:C,2,FALSE),VLOOKUP(DATE(YEAR(C5279),MONTH(C5279)-2,DAY(1)),'מדדים וריביות'!B:C,2,FALSE))</f>
        <v>27465354.071039099</v>
      </c>
      <c r="F5279" s="43">
        <f>IF($B$5=1,'ריבית יומית'!D5273,'ריבית יומית'!G5273)</f>
        <v>1.2313794537943679E-4</v>
      </c>
      <c r="G5279" s="43">
        <f t="shared" si="576"/>
        <v>1.2313794537943679E-4</v>
      </c>
      <c r="H5279" s="29">
        <f t="shared" si="577"/>
        <v>1.204340891984053</v>
      </c>
      <c r="I5279" s="30">
        <f>VLOOKUP(B5278,'מדדים וריביות'!B:C,2)</f>
        <v>27574777.792437602</v>
      </c>
      <c r="K5279" s="39">
        <f t="shared" si="578"/>
        <v>0</v>
      </c>
      <c r="L5279" s="39">
        <f t="shared" si="579"/>
        <v>0</v>
      </c>
      <c r="M5279" s="39">
        <f t="shared" si="580"/>
        <v>0</v>
      </c>
      <c r="N5279" s="41">
        <f t="shared" si="582"/>
        <v>0</v>
      </c>
    </row>
    <row r="5280" spans="2:14">
      <c r="B5280" s="1">
        <v>38145</v>
      </c>
      <c r="C5280" s="1">
        <f t="shared" si="581"/>
        <v>38139</v>
      </c>
      <c r="E5280" s="42">
        <f>IF(DAY(B5280)&gt;14,VLOOKUP(DATE(YEAR(C5280),MONTH(C5280)-1,DAY(1)),'מדדים וריביות'!B:C,2,FALSE),VLOOKUP(DATE(YEAR(C5280),MONTH(C5280)-2,DAY(1)),'מדדים וריביות'!B:C,2,FALSE))</f>
        <v>27465354.071039099</v>
      </c>
      <c r="F5280" s="43">
        <f>IF($B$5=1,'ריבית יומית'!D5274,'ריבית יומית'!G5274)</f>
        <v>1.2313794537943679E-4</v>
      </c>
      <c r="G5280" s="43">
        <f t="shared" si="576"/>
        <v>1.2313794537943679E-4</v>
      </c>
      <c r="H5280" s="29">
        <f t="shared" si="577"/>
        <v>1.2041926101801943</v>
      </c>
      <c r="I5280" s="30">
        <f>VLOOKUP(B5279,'מדדים וריביות'!B:C,2)</f>
        <v>27574777.792437602</v>
      </c>
      <c r="K5280" s="39">
        <f t="shared" si="578"/>
        <v>0</v>
      </c>
      <c r="L5280" s="39">
        <f t="shared" si="579"/>
        <v>0</v>
      </c>
      <c r="M5280" s="39">
        <f t="shared" si="580"/>
        <v>0</v>
      </c>
      <c r="N5280" s="41">
        <f t="shared" si="582"/>
        <v>0</v>
      </c>
    </row>
    <row r="5281" spans="2:14">
      <c r="B5281" s="1">
        <v>38146</v>
      </c>
      <c r="C5281" s="1">
        <f t="shared" si="581"/>
        <v>38139</v>
      </c>
      <c r="E5281" s="42">
        <f>IF(DAY(B5281)&gt;14,VLOOKUP(DATE(YEAR(C5281),MONTH(C5281)-1,DAY(1)),'מדדים וריביות'!B:C,2,FALSE),VLOOKUP(DATE(YEAR(C5281),MONTH(C5281)-2,DAY(1)),'מדדים וריביות'!B:C,2,FALSE))</f>
        <v>27465354.071039099</v>
      </c>
      <c r="F5281" s="43">
        <f>IF($B$5=1,'ריבית יומית'!D5275,'ריבית יומית'!G5275)</f>
        <v>1.2313794537943679E-4</v>
      </c>
      <c r="G5281" s="43">
        <f t="shared" si="576"/>
        <v>1.2313794537943679E-4</v>
      </c>
      <c r="H5281" s="29">
        <f t="shared" si="577"/>
        <v>1.2040443466332043</v>
      </c>
      <c r="I5281" s="30">
        <f>VLOOKUP(B5280,'מדדים וריביות'!B:C,2)</f>
        <v>27574777.792437602</v>
      </c>
      <c r="K5281" s="39">
        <f t="shared" si="578"/>
        <v>0</v>
      </c>
      <c r="L5281" s="39">
        <f t="shared" si="579"/>
        <v>0</v>
      </c>
      <c r="M5281" s="39">
        <f t="shared" si="580"/>
        <v>0</v>
      </c>
      <c r="N5281" s="41">
        <f t="shared" si="582"/>
        <v>0</v>
      </c>
    </row>
    <row r="5282" spans="2:14">
      <c r="B5282" s="1">
        <v>38147</v>
      </c>
      <c r="C5282" s="1">
        <f t="shared" si="581"/>
        <v>38139</v>
      </c>
      <c r="E5282" s="42">
        <f>IF(DAY(B5282)&gt;14,VLOOKUP(DATE(YEAR(C5282),MONTH(C5282)-1,DAY(1)),'מדדים וריביות'!B:C,2,FALSE),VLOOKUP(DATE(YEAR(C5282),MONTH(C5282)-2,DAY(1)),'מדדים וריביות'!B:C,2,FALSE))</f>
        <v>27465354.071039099</v>
      </c>
      <c r="F5282" s="43">
        <f>IF($B$5=1,'ריבית יומית'!D5276,'ריבית יומית'!G5276)</f>
        <v>1.2313794537943679E-4</v>
      </c>
      <c r="G5282" s="43">
        <f t="shared" si="576"/>
        <v>1.2313794537943679E-4</v>
      </c>
      <c r="H5282" s="29">
        <f t="shared" si="577"/>
        <v>1.2038961013408349</v>
      </c>
      <c r="I5282" s="30">
        <f>VLOOKUP(B5281,'מדדים וריביות'!B:C,2)</f>
        <v>27574777.792437602</v>
      </c>
      <c r="K5282" s="39">
        <f t="shared" si="578"/>
        <v>0</v>
      </c>
      <c r="L5282" s="39">
        <f t="shared" si="579"/>
        <v>0</v>
      </c>
      <c r="M5282" s="39">
        <f t="shared" si="580"/>
        <v>0</v>
      </c>
      <c r="N5282" s="41">
        <f t="shared" si="582"/>
        <v>0</v>
      </c>
    </row>
    <row r="5283" spans="2:14">
      <c r="B5283" s="1">
        <v>38148</v>
      </c>
      <c r="C5283" s="1">
        <f t="shared" si="581"/>
        <v>38139</v>
      </c>
      <c r="E5283" s="42">
        <f>IF(DAY(B5283)&gt;14,VLOOKUP(DATE(YEAR(C5283),MONTH(C5283)-1,DAY(1)),'מדדים וריביות'!B:C,2,FALSE),VLOOKUP(DATE(YEAR(C5283),MONTH(C5283)-2,DAY(1)),'מדדים וריביות'!B:C,2,FALSE))</f>
        <v>27465354.071039099</v>
      </c>
      <c r="F5283" s="43">
        <f>IF($B$5=1,'ריבית יומית'!D5277,'ריבית יומית'!G5277)</f>
        <v>1.2313794537943679E-4</v>
      </c>
      <c r="G5283" s="43">
        <f t="shared" si="576"/>
        <v>1.2313794537943679E-4</v>
      </c>
      <c r="H5283" s="29">
        <f t="shared" si="577"/>
        <v>1.2037478743008387</v>
      </c>
      <c r="I5283" s="30">
        <f>VLOOKUP(B5282,'מדדים וריביות'!B:C,2)</f>
        <v>27574777.792437602</v>
      </c>
      <c r="K5283" s="39">
        <f t="shared" si="578"/>
        <v>0</v>
      </c>
      <c r="L5283" s="39">
        <f t="shared" si="579"/>
        <v>0</v>
      </c>
      <c r="M5283" s="39">
        <f t="shared" si="580"/>
        <v>0</v>
      </c>
      <c r="N5283" s="41">
        <f t="shared" si="582"/>
        <v>0</v>
      </c>
    </row>
    <row r="5284" spans="2:14">
      <c r="B5284" s="1">
        <v>38149</v>
      </c>
      <c r="C5284" s="1">
        <f t="shared" si="581"/>
        <v>38139</v>
      </c>
      <c r="E5284" s="42">
        <f>IF(DAY(B5284)&gt;14,VLOOKUP(DATE(YEAR(C5284),MONTH(C5284)-1,DAY(1)),'מדדים וריביות'!B:C,2,FALSE),VLOOKUP(DATE(YEAR(C5284),MONTH(C5284)-2,DAY(1)),'מדדים וריביות'!B:C,2,FALSE))</f>
        <v>27465354.071039099</v>
      </c>
      <c r="F5284" s="43">
        <f>IF($B$5=1,'ריבית יומית'!D5278,'ריבית יומית'!G5278)</f>
        <v>1.2313794537943679E-4</v>
      </c>
      <c r="G5284" s="43">
        <f t="shared" si="576"/>
        <v>1.2313794537943679E-4</v>
      </c>
      <c r="H5284" s="29">
        <f t="shared" si="577"/>
        <v>1.2035996655109684</v>
      </c>
      <c r="I5284" s="30">
        <f>VLOOKUP(B5283,'מדדים וריביות'!B:C,2)</f>
        <v>27574777.792437602</v>
      </c>
      <c r="K5284" s="39">
        <f t="shared" si="578"/>
        <v>0</v>
      </c>
      <c r="L5284" s="39">
        <f t="shared" si="579"/>
        <v>0</v>
      </c>
      <c r="M5284" s="39">
        <f t="shared" si="580"/>
        <v>0</v>
      </c>
      <c r="N5284" s="41">
        <f t="shared" si="582"/>
        <v>0</v>
      </c>
    </row>
    <row r="5285" spans="2:14">
      <c r="B5285" s="1">
        <v>38150</v>
      </c>
      <c r="C5285" s="1">
        <f t="shared" si="581"/>
        <v>38139</v>
      </c>
      <c r="E5285" s="42">
        <f>IF(DAY(B5285)&gt;14,VLOOKUP(DATE(YEAR(C5285),MONTH(C5285)-1,DAY(1)),'מדדים וריביות'!B:C,2,FALSE),VLOOKUP(DATE(YEAR(C5285),MONTH(C5285)-2,DAY(1)),'מדדים וריביות'!B:C,2,FALSE))</f>
        <v>27465354.071039099</v>
      </c>
      <c r="F5285" s="43">
        <f>IF($B$5=1,'ריבית יומית'!D5279,'ריבית יומית'!G5279)</f>
        <v>1.2313794537943679E-4</v>
      </c>
      <c r="G5285" s="43">
        <f t="shared" si="576"/>
        <v>1.2313794537943679E-4</v>
      </c>
      <c r="H5285" s="29">
        <f t="shared" si="577"/>
        <v>1.2034514749689769</v>
      </c>
      <c r="I5285" s="30">
        <f>VLOOKUP(B5284,'מדדים וריביות'!B:C,2)</f>
        <v>27574777.792437602</v>
      </c>
      <c r="K5285" s="39">
        <f t="shared" si="578"/>
        <v>0</v>
      </c>
      <c r="L5285" s="39">
        <f t="shared" si="579"/>
        <v>0</v>
      </c>
      <c r="M5285" s="39">
        <f t="shared" si="580"/>
        <v>0</v>
      </c>
      <c r="N5285" s="41">
        <f t="shared" si="582"/>
        <v>0</v>
      </c>
    </row>
    <row r="5286" spans="2:14">
      <c r="B5286" s="1">
        <v>38151</v>
      </c>
      <c r="C5286" s="1">
        <f t="shared" si="581"/>
        <v>38139</v>
      </c>
      <c r="E5286" s="42">
        <f>IF(DAY(B5286)&gt;14,VLOOKUP(DATE(YEAR(C5286),MONTH(C5286)-1,DAY(1)),'מדדים וריביות'!B:C,2,FALSE),VLOOKUP(DATE(YEAR(C5286),MONTH(C5286)-2,DAY(1)),'מדדים וריביות'!B:C,2,FALSE))</f>
        <v>27465354.071039099</v>
      </c>
      <c r="F5286" s="43">
        <f>IF($B$5=1,'ריבית יומית'!D5280,'ריבית יומית'!G5280)</f>
        <v>1.2313794537943679E-4</v>
      </c>
      <c r="G5286" s="43">
        <f t="shared" si="576"/>
        <v>1.2313794537943679E-4</v>
      </c>
      <c r="H5286" s="29">
        <f t="shared" si="577"/>
        <v>1.2033033026726174</v>
      </c>
      <c r="I5286" s="30">
        <f>VLOOKUP(B5285,'מדדים וריביות'!B:C,2)</f>
        <v>27574777.792437602</v>
      </c>
      <c r="K5286" s="39">
        <f t="shared" si="578"/>
        <v>0</v>
      </c>
      <c r="L5286" s="39">
        <f t="shared" si="579"/>
        <v>0</v>
      </c>
      <c r="M5286" s="39">
        <f t="shared" si="580"/>
        <v>0</v>
      </c>
      <c r="N5286" s="41">
        <f t="shared" si="582"/>
        <v>0</v>
      </c>
    </row>
    <row r="5287" spans="2:14">
      <c r="B5287" s="1">
        <v>38152</v>
      </c>
      <c r="C5287" s="1">
        <f t="shared" si="581"/>
        <v>38139</v>
      </c>
      <c r="E5287" s="42">
        <f>IF(DAY(B5287)&gt;14,VLOOKUP(DATE(YEAR(C5287),MONTH(C5287)-1,DAY(1)),'מדדים וריביות'!B:C,2,FALSE),VLOOKUP(DATE(YEAR(C5287),MONTH(C5287)-2,DAY(1)),'מדדים וריביות'!B:C,2,FALSE))</f>
        <v>27465354.071039099</v>
      </c>
      <c r="F5287" s="43">
        <f>IF($B$5=1,'ריבית יומית'!D5281,'ריבית יומית'!G5281)</f>
        <v>1.2313794537943679E-4</v>
      </c>
      <c r="G5287" s="43">
        <f t="shared" si="576"/>
        <v>1.2313794537943679E-4</v>
      </c>
      <c r="H5287" s="29">
        <f t="shared" si="577"/>
        <v>1.2031551486196437</v>
      </c>
      <c r="I5287" s="30">
        <f>VLOOKUP(B5286,'מדדים וריביות'!B:C,2)</f>
        <v>27574777.792437602</v>
      </c>
      <c r="K5287" s="39">
        <f t="shared" si="578"/>
        <v>0</v>
      </c>
      <c r="L5287" s="39">
        <f t="shared" si="579"/>
        <v>0</v>
      </c>
      <c r="M5287" s="39">
        <f t="shared" si="580"/>
        <v>0</v>
      </c>
      <c r="N5287" s="41">
        <f t="shared" si="582"/>
        <v>0</v>
      </c>
    </row>
    <row r="5288" spans="2:14">
      <c r="B5288" s="1">
        <v>38153</v>
      </c>
      <c r="C5288" s="1">
        <f t="shared" si="581"/>
        <v>38139</v>
      </c>
      <c r="E5288" s="42">
        <f>IF(DAY(B5288)&gt;14,VLOOKUP(DATE(YEAR(C5288),MONTH(C5288)-1,DAY(1)),'מדדים וריביות'!B:C,2,FALSE),VLOOKUP(DATE(YEAR(C5288),MONTH(C5288)-2,DAY(1)),'מדדים וריביות'!B:C,2,FALSE))</f>
        <v>27574777.792437602</v>
      </c>
      <c r="F5288" s="43">
        <f>IF($B$5=1,'ריבית יומית'!D5282,'ריבית יומית'!G5282)</f>
        <v>1.2313794537943679E-4</v>
      </c>
      <c r="G5288" s="43">
        <f t="shared" si="576"/>
        <v>1.2313794537943679E-4</v>
      </c>
      <c r="H5288" s="29">
        <f t="shared" si="577"/>
        <v>1.2030070128078094</v>
      </c>
      <c r="I5288" s="30">
        <f>VLOOKUP(B5287,'מדדים וריביות'!B:C,2)</f>
        <v>27574777.792437602</v>
      </c>
      <c r="K5288" s="39">
        <f t="shared" si="578"/>
        <v>0</v>
      </c>
      <c r="L5288" s="39">
        <f t="shared" si="579"/>
        <v>0</v>
      </c>
      <c r="M5288" s="39">
        <f t="shared" si="580"/>
        <v>0</v>
      </c>
      <c r="N5288" s="41">
        <f t="shared" si="582"/>
        <v>0</v>
      </c>
    </row>
    <row r="5289" spans="2:14">
      <c r="B5289" s="1">
        <v>38154</v>
      </c>
      <c r="C5289" s="1">
        <f t="shared" si="581"/>
        <v>38139</v>
      </c>
      <c r="E5289" s="42">
        <f>IF(DAY(B5289)&gt;14,VLOOKUP(DATE(YEAR(C5289),MONTH(C5289)-1,DAY(1)),'מדדים וריביות'!B:C,2,FALSE),VLOOKUP(DATE(YEAR(C5289),MONTH(C5289)-2,DAY(1)),'מדדים וריביות'!B:C,2,FALSE))</f>
        <v>27574777.792437602</v>
      </c>
      <c r="F5289" s="43">
        <f>IF($B$5=1,'ריבית יומית'!D5283,'ריבית יומית'!G5283)</f>
        <v>1.2313794537943679E-4</v>
      </c>
      <c r="G5289" s="43">
        <f t="shared" si="576"/>
        <v>1.2313794537943679E-4</v>
      </c>
      <c r="H5289" s="29">
        <f t="shared" si="577"/>
        <v>1.2028588952348689</v>
      </c>
      <c r="I5289" s="30">
        <f>VLOOKUP(B5288,'מדדים וריביות'!B:C,2)</f>
        <v>27574777.792437602</v>
      </c>
      <c r="K5289" s="39">
        <f t="shared" si="578"/>
        <v>0</v>
      </c>
      <c r="L5289" s="39">
        <f t="shared" si="579"/>
        <v>0</v>
      </c>
      <c r="M5289" s="39">
        <f t="shared" si="580"/>
        <v>0</v>
      </c>
      <c r="N5289" s="41">
        <f t="shared" si="582"/>
        <v>0</v>
      </c>
    </row>
    <row r="5290" spans="2:14">
      <c r="B5290" s="1">
        <v>38155</v>
      </c>
      <c r="C5290" s="1">
        <f t="shared" si="581"/>
        <v>38139</v>
      </c>
      <c r="E5290" s="42">
        <f>IF(DAY(B5290)&gt;14,VLOOKUP(DATE(YEAR(C5290),MONTH(C5290)-1,DAY(1)),'מדדים וריביות'!B:C,2,FALSE),VLOOKUP(DATE(YEAR(C5290),MONTH(C5290)-2,DAY(1)),'מדדים וריביות'!B:C,2,FALSE))</f>
        <v>27574777.792437602</v>
      </c>
      <c r="F5290" s="43">
        <f>IF($B$5=1,'ריבית יומית'!D5284,'ריבית יומית'!G5284)</f>
        <v>1.2313794537943679E-4</v>
      </c>
      <c r="G5290" s="43">
        <f t="shared" si="576"/>
        <v>1.2313794537943679E-4</v>
      </c>
      <c r="H5290" s="29">
        <f t="shared" si="577"/>
        <v>1.2027107958985763</v>
      </c>
      <c r="I5290" s="30">
        <f>VLOOKUP(B5289,'מדדים וריביות'!B:C,2)</f>
        <v>27574777.792437602</v>
      </c>
      <c r="K5290" s="39">
        <f t="shared" si="578"/>
        <v>0</v>
      </c>
      <c r="L5290" s="39">
        <f t="shared" si="579"/>
        <v>0</v>
      </c>
      <c r="M5290" s="39">
        <f t="shared" si="580"/>
        <v>0</v>
      </c>
      <c r="N5290" s="41">
        <f t="shared" si="582"/>
        <v>0</v>
      </c>
    </row>
    <row r="5291" spans="2:14">
      <c r="B5291" s="1">
        <v>38156</v>
      </c>
      <c r="C5291" s="1">
        <f t="shared" si="581"/>
        <v>38139</v>
      </c>
      <c r="E5291" s="42">
        <f>IF(DAY(B5291)&gt;14,VLOOKUP(DATE(YEAR(C5291),MONTH(C5291)-1,DAY(1)),'מדדים וריביות'!B:C,2,FALSE),VLOOKUP(DATE(YEAR(C5291),MONTH(C5291)-2,DAY(1)),'מדדים וריביות'!B:C,2,FALSE))</f>
        <v>27574777.792437602</v>
      </c>
      <c r="F5291" s="43">
        <f>IF($B$5=1,'ריבית יומית'!D5285,'ריבית יומית'!G5285)</f>
        <v>1.2313794537943679E-4</v>
      </c>
      <c r="G5291" s="43">
        <f t="shared" si="576"/>
        <v>1.2313794537943679E-4</v>
      </c>
      <c r="H5291" s="29">
        <f t="shared" si="577"/>
        <v>1.2025627147966864</v>
      </c>
      <c r="I5291" s="30">
        <f>VLOOKUP(B5290,'מדדים וריביות'!B:C,2)</f>
        <v>27574777.792437602</v>
      </c>
      <c r="K5291" s="39">
        <f t="shared" si="578"/>
        <v>0</v>
      </c>
      <c r="L5291" s="39">
        <f t="shared" si="579"/>
        <v>0</v>
      </c>
      <c r="M5291" s="39">
        <f t="shared" si="580"/>
        <v>0</v>
      </c>
      <c r="N5291" s="41">
        <f t="shared" si="582"/>
        <v>0</v>
      </c>
    </row>
    <row r="5292" spans="2:14">
      <c r="B5292" s="1">
        <v>38157</v>
      </c>
      <c r="C5292" s="1">
        <f t="shared" si="581"/>
        <v>38139</v>
      </c>
      <c r="E5292" s="42">
        <f>IF(DAY(B5292)&gt;14,VLOOKUP(DATE(YEAR(C5292),MONTH(C5292)-1,DAY(1)),'מדדים וריביות'!B:C,2,FALSE),VLOOKUP(DATE(YEAR(C5292),MONTH(C5292)-2,DAY(1)),'מדדים וריביות'!B:C,2,FALSE))</f>
        <v>27574777.792437602</v>
      </c>
      <c r="F5292" s="43">
        <f>IF($B$5=1,'ריבית יומית'!D5286,'ריבית יומית'!G5286)</f>
        <v>1.2313794537943679E-4</v>
      </c>
      <c r="G5292" s="43">
        <f t="shared" si="576"/>
        <v>1.2313794537943679E-4</v>
      </c>
      <c r="H5292" s="29">
        <f t="shared" si="577"/>
        <v>1.2024146519269541</v>
      </c>
      <c r="I5292" s="30">
        <f>VLOOKUP(B5291,'מדדים וריביות'!B:C,2)</f>
        <v>27574777.792437602</v>
      </c>
      <c r="K5292" s="39">
        <f t="shared" si="578"/>
        <v>0</v>
      </c>
      <c r="L5292" s="39">
        <f t="shared" si="579"/>
        <v>0</v>
      </c>
      <c r="M5292" s="39">
        <f t="shared" si="580"/>
        <v>0</v>
      </c>
      <c r="N5292" s="41">
        <f t="shared" si="582"/>
        <v>0</v>
      </c>
    </row>
    <row r="5293" spans="2:14">
      <c r="B5293" s="1">
        <v>38158</v>
      </c>
      <c r="C5293" s="1">
        <f t="shared" si="581"/>
        <v>38139</v>
      </c>
      <c r="E5293" s="42">
        <f>IF(DAY(B5293)&gt;14,VLOOKUP(DATE(YEAR(C5293),MONTH(C5293)-1,DAY(1)),'מדדים וריביות'!B:C,2,FALSE),VLOOKUP(DATE(YEAR(C5293),MONTH(C5293)-2,DAY(1)),'מדדים וריביות'!B:C,2,FALSE))</f>
        <v>27574777.792437602</v>
      </c>
      <c r="F5293" s="43">
        <f>IF($B$5=1,'ריבית יומית'!D5287,'ריבית יומית'!G5287)</f>
        <v>1.2313794537943679E-4</v>
      </c>
      <c r="G5293" s="43">
        <f t="shared" si="576"/>
        <v>1.2313794537943679E-4</v>
      </c>
      <c r="H5293" s="29">
        <f t="shared" si="577"/>
        <v>1.2022666072871344</v>
      </c>
      <c r="I5293" s="30">
        <f>VLOOKUP(B5292,'מדדים וריביות'!B:C,2)</f>
        <v>27574777.792437602</v>
      </c>
      <c r="K5293" s="39">
        <f t="shared" si="578"/>
        <v>0</v>
      </c>
      <c r="L5293" s="39">
        <f t="shared" si="579"/>
        <v>0</v>
      </c>
      <c r="M5293" s="39">
        <f t="shared" si="580"/>
        <v>0</v>
      </c>
      <c r="N5293" s="41">
        <f t="shared" si="582"/>
        <v>0</v>
      </c>
    </row>
    <row r="5294" spans="2:14">
      <c r="B5294" s="1">
        <v>38159</v>
      </c>
      <c r="C5294" s="1">
        <f t="shared" si="581"/>
        <v>38139</v>
      </c>
      <c r="E5294" s="42">
        <f>IF(DAY(B5294)&gt;14,VLOOKUP(DATE(YEAR(C5294),MONTH(C5294)-1,DAY(1)),'מדדים וריביות'!B:C,2,FALSE),VLOOKUP(DATE(YEAR(C5294),MONTH(C5294)-2,DAY(1)),'מדדים וריביות'!B:C,2,FALSE))</f>
        <v>27574777.792437602</v>
      </c>
      <c r="F5294" s="43">
        <f>IF($B$5=1,'ריבית יומית'!D5288,'ריבית יומית'!G5288)</f>
        <v>1.2313794537943679E-4</v>
      </c>
      <c r="G5294" s="43">
        <f t="shared" si="576"/>
        <v>1.2313794537943679E-4</v>
      </c>
      <c r="H5294" s="29">
        <f t="shared" si="577"/>
        <v>1.202118580874983</v>
      </c>
      <c r="I5294" s="30">
        <f>VLOOKUP(B5293,'מדדים וריביות'!B:C,2)</f>
        <v>27574777.792437602</v>
      </c>
      <c r="K5294" s="39">
        <f t="shared" si="578"/>
        <v>0</v>
      </c>
      <c r="L5294" s="39">
        <f t="shared" si="579"/>
        <v>0</v>
      </c>
      <c r="M5294" s="39">
        <f t="shared" si="580"/>
        <v>0</v>
      </c>
      <c r="N5294" s="41">
        <f t="shared" si="582"/>
        <v>0</v>
      </c>
    </row>
    <row r="5295" spans="2:14">
      <c r="B5295" s="1">
        <v>38160</v>
      </c>
      <c r="C5295" s="1">
        <f t="shared" si="581"/>
        <v>38139</v>
      </c>
      <c r="E5295" s="42">
        <f>IF(DAY(B5295)&gt;14,VLOOKUP(DATE(YEAR(C5295),MONTH(C5295)-1,DAY(1)),'מדדים וריביות'!B:C,2,FALSE),VLOOKUP(DATE(YEAR(C5295),MONTH(C5295)-2,DAY(1)),'מדדים וריביות'!B:C,2,FALSE))</f>
        <v>27574777.792437602</v>
      </c>
      <c r="F5295" s="43">
        <f>IF($B$5=1,'ריבית יומית'!D5289,'ריבית יומית'!G5289)</f>
        <v>1.2313794537943679E-4</v>
      </c>
      <c r="G5295" s="43">
        <f t="shared" si="576"/>
        <v>1.2313794537943679E-4</v>
      </c>
      <c r="H5295" s="29">
        <f t="shared" si="577"/>
        <v>1.2019705726882557</v>
      </c>
      <c r="I5295" s="30">
        <f>VLOOKUP(B5294,'מדדים וריביות'!B:C,2)</f>
        <v>27574777.792437602</v>
      </c>
      <c r="K5295" s="39">
        <f t="shared" si="578"/>
        <v>0</v>
      </c>
      <c r="L5295" s="39">
        <f t="shared" si="579"/>
        <v>0</v>
      </c>
      <c r="M5295" s="39">
        <f t="shared" si="580"/>
        <v>0</v>
      </c>
      <c r="N5295" s="41">
        <f t="shared" si="582"/>
        <v>0</v>
      </c>
    </row>
    <row r="5296" spans="2:14">
      <c r="B5296" s="1">
        <v>38161</v>
      </c>
      <c r="C5296" s="1">
        <f t="shared" si="581"/>
        <v>38139</v>
      </c>
      <c r="E5296" s="42">
        <f>IF(DAY(B5296)&gt;14,VLOOKUP(DATE(YEAR(C5296),MONTH(C5296)-1,DAY(1)),'מדדים וריביות'!B:C,2,FALSE),VLOOKUP(DATE(YEAR(C5296),MONTH(C5296)-2,DAY(1)),'מדדים וריביות'!B:C,2,FALSE))</f>
        <v>27574777.792437602</v>
      </c>
      <c r="F5296" s="43">
        <f>IF($B$5=1,'ריבית יומית'!D5290,'ריבית יומית'!G5290)</f>
        <v>1.2313794537943679E-4</v>
      </c>
      <c r="G5296" s="43">
        <f t="shared" si="576"/>
        <v>1.2313794537943679E-4</v>
      </c>
      <c r="H5296" s="29">
        <f t="shared" si="577"/>
        <v>1.2018225827247084</v>
      </c>
      <c r="I5296" s="30">
        <f>VLOOKUP(B5295,'מדדים וריביות'!B:C,2)</f>
        <v>27574777.792437602</v>
      </c>
      <c r="K5296" s="39">
        <f t="shared" si="578"/>
        <v>0</v>
      </c>
      <c r="L5296" s="39">
        <f t="shared" si="579"/>
        <v>0</v>
      </c>
      <c r="M5296" s="39">
        <f t="shared" si="580"/>
        <v>0</v>
      </c>
      <c r="N5296" s="41">
        <f t="shared" si="582"/>
        <v>0</v>
      </c>
    </row>
    <row r="5297" spans="2:14">
      <c r="B5297" s="1">
        <v>38162</v>
      </c>
      <c r="C5297" s="1">
        <f t="shared" si="581"/>
        <v>38139</v>
      </c>
      <c r="E5297" s="42">
        <f>IF(DAY(B5297)&gt;14,VLOOKUP(DATE(YEAR(C5297),MONTH(C5297)-1,DAY(1)),'מדדים וריביות'!B:C,2,FALSE),VLOOKUP(DATE(YEAR(C5297),MONTH(C5297)-2,DAY(1)),'מדדים וריביות'!B:C,2,FALSE))</f>
        <v>27574777.792437602</v>
      </c>
      <c r="F5297" s="43">
        <f>IF($B$5=1,'ריבית יומית'!D5291,'ריבית יומית'!G5291)</f>
        <v>1.2313794537943679E-4</v>
      </c>
      <c r="G5297" s="43">
        <f t="shared" si="576"/>
        <v>1.2313794537943679E-4</v>
      </c>
      <c r="H5297" s="29">
        <f t="shared" si="577"/>
        <v>1.2016746109820975</v>
      </c>
      <c r="I5297" s="30">
        <f>VLOOKUP(B5296,'מדדים וריביות'!B:C,2)</f>
        <v>27574777.792437602</v>
      </c>
      <c r="K5297" s="39">
        <f t="shared" si="578"/>
        <v>0</v>
      </c>
      <c r="L5297" s="39">
        <f t="shared" si="579"/>
        <v>0</v>
      </c>
      <c r="M5297" s="39">
        <f t="shared" si="580"/>
        <v>0</v>
      </c>
      <c r="N5297" s="41">
        <f t="shared" si="582"/>
        <v>0</v>
      </c>
    </row>
    <row r="5298" spans="2:14">
      <c r="B5298" s="1">
        <v>38163</v>
      </c>
      <c r="C5298" s="1">
        <f t="shared" si="581"/>
        <v>38139</v>
      </c>
      <c r="E5298" s="42">
        <f>IF(DAY(B5298)&gt;14,VLOOKUP(DATE(YEAR(C5298),MONTH(C5298)-1,DAY(1)),'מדדים וריביות'!B:C,2,FALSE),VLOOKUP(DATE(YEAR(C5298),MONTH(C5298)-2,DAY(1)),'מדדים וריביות'!B:C,2,FALSE))</f>
        <v>27574777.792437602</v>
      </c>
      <c r="F5298" s="43">
        <f>IF($B$5=1,'ריבית יומית'!D5292,'ריבית יומית'!G5292)</f>
        <v>1.2313794537943679E-4</v>
      </c>
      <c r="G5298" s="43">
        <f t="shared" si="576"/>
        <v>1.2313794537943679E-4</v>
      </c>
      <c r="H5298" s="29">
        <f t="shared" si="577"/>
        <v>1.2015266574581795</v>
      </c>
      <c r="I5298" s="30">
        <f>VLOOKUP(B5297,'מדדים וריביות'!B:C,2)</f>
        <v>27574777.792437602</v>
      </c>
      <c r="K5298" s="39">
        <f t="shared" si="578"/>
        <v>0</v>
      </c>
      <c r="L5298" s="39">
        <f t="shared" si="579"/>
        <v>0</v>
      </c>
      <c r="M5298" s="39">
        <f t="shared" si="580"/>
        <v>0</v>
      </c>
      <c r="N5298" s="41">
        <f t="shared" si="582"/>
        <v>0</v>
      </c>
    </row>
    <row r="5299" spans="2:14">
      <c r="B5299" s="1">
        <v>38164</v>
      </c>
      <c r="C5299" s="1">
        <f t="shared" si="581"/>
        <v>38139</v>
      </c>
      <c r="E5299" s="42">
        <f>IF(DAY(B5299)&gt;14,VLOOKUP(DATE(YEAR(C5299),MONTH(C5299)-1,DAY(1)),'מדדים וריביות'!B:C,2,FALSE),VLOOKUP(DATE(YEAR(C5299),MONTH(C5299)-2,DAY(1)),'מדדים וריביות'!B:C,2,FALSE))</f>
        <v>27574777.792437602</v>
      </c>
      <c r="F5299" s="43">
        <f>IF($B$5=1,'ריבית יומית'!D5293,'ריבית יומית'!G5293)</f>
        <v>1.2313794537943679E-4</v>
      </c>
      <c r="G5299" s="43">
        <f t="shared" si="576"/>
        <v>1.2313794537943679E-4</v>
      </c>
      <c r="H5299" s="29">
        <f t="shared" si="577"/>
        <v>1.2013787221507113</v>
      </c>
      <c r="I5299" s="30">
        <f>VLOOKUP(B5298,'מדדים וריביות'!B:C,2)</f>
        <v>27574777.792437602</v>
      </c>
      <c r="K5299" s="39">
        <f t="shared" si="578"/>
        <v>0</v>
      </c>
      <c r="L5299" s="39">
        <f t="shared" si="579"/>
        <v>0</v>
      </c>
      <c r="M5299" s="39">
        <f t="shared" si="580"/>
        <v>0</v>
      </c>
      <c r="N5299" s="41">
        <f t="shared" si="582"/>
        <v>0</v>
      </c>
    </row>
    <row r="5300" spans="2:14">
      <c r="B5300" s="1">
        <v>38165</v>
      </c>
      <c r="C5300" s="1">
        <f t="shared" si="581"/>
        <v>38139</v>
      </c>
      <c r="E5300" s="42">
        <f>IF(DAY(B5300)&gt;14,VLOOKUP(DATE(YEAR(C5300),MONTH(C5300)-1,DAY(1)),'מדדים וריביות'!B:C,2,FALSE),VLOOKUP(DATE(YEAR(C5300),MONTH(C5300)-2,DAY(1)),'מדדים וריביות'!B:C,2,FALSE))</f>
        <v>27574777.792437602</v>
      </c>
      <c r="F5300" s="43">
        <f>IF($B$5=1,'ריבית יומית'!D5294,'ריבית יומית'!G5294)</f>
        <v>1.2313794537943679E-4</v>
      </c>
      <c r="G5300" s="43">
        <f t="shared" si="576"/>
        <v>1.2313794537943679E-4</v>
      </c>
      <c r="H5300" s="29">
        <f t="shared" si="577"/>
        <v>1.2012308050574501</v>
      </c>
      <c r="I5300" s="30">
        <f>VLOOKUP(B5299,'מדדים וריביות'!B:C,2)</f>
        <v>27574777.792437602</v>
      </c>
      <c r="K5300" s="39">
        <f t="shared" si="578"/>
        <v>0</v>
      </c>
      <c r="L5300" s="39">
        <f t="shared" si="579"/>
        <v>0</v>
      </c>
      <c r="M5300" s="39">
        <f t="shared" si="580"/>
        <v>0</v>
      </c>
      <c r="N5300" s="41">
        <f t="shared" si="582"/>
        <v>0</v>
      </c>
    </row>
    <row r="5301" spans="2:14">
      <c r="B5301" s="1">
        <v>38166</v>
      </c>
      <c r="C5301" s="1">
        <f t="shared" si="581"/>
        <v>38139</v>
      </c>
      <c r="E5301" s="42">
        <f>IF(DAY(B5301)&gt;14,VLOOKUP(DATE(YEAR(C5301),MONTH(C5301)-1,DAY(1)),'מדדים וריביות'!B:C,2,FALSE),VLOOKUP(DATE(YEAR(C5301),MONTH(C5301)-2,DAY(1)),'מדדים וריביות'!B:C,2,FALSE))</f>
        <v>27574777.792437602</v>
      </c>
      <c r="F5301" s="43">
        <f>IF($B$5=1,'ריבית יומית'!D5295,'ריבית יומית'!G5295)</f>
        <v>1.2313794537943679E-4</v>
      </c>
      <c r="G5301" s="43">
        <f t="shared" si="576"/>
        <v>1.2313794537943679E-4</v>
      </c>
      <c r="H5301" s="29">
        <f t="shared" si="577"/>
        <v>1.2010829061761532</v>
      </c>
      <c r="I5301" s="30">
        <f>VLOOKUP(B5300,'מדדים וריביות'!B:C,2)</f>
        <v>27574777.792437602</v>
      </c>
      <c r="K5301" s="39">
        <f t="shared" si="578"/>
        <v>0</v>
      </c>
      <c r="L5301" s="39">
        <f t="shared" si="579"/>
        <v>0</v>
      </c>
      <c r="M5301" s="39">
        <f t="shared" si="580"/>
        <v>0</v>
      </c>
      <c r="N5301" s="41">
        <f t="shared" si="582"/>
        <v>0</v>
      </c>
    </row>
    <row r="5302" spans="2:14">
      <c r="B5302" s="1">
        <v>38167</v>
      </c>
      <c r="C5302" s="1">
        <f t="shared" si="581"/>
        <v>38139</v>
      </c>
      <c r="E5302" s="42">
        <f>IF(DAY(B5302)&gt;14,VLOOKUP(DATE(YEAR(C5302),MONTH(C5302)-1,DAY(1)),'מדדים וריביות'!B:C,2,FALSE),VLOOKUP(DATE(YEAR(C5302),MONTH(C5302)-2,DAY(1)),'מדדים וריביות'!B:C,2,FALSE))</f>
        <v>27574777.792437602</v>
      </c>
      <c r="F5302" s="43">
        <f>IF($B$5=1,'ריבית יומית'!D5296,'ריבית יומית'!G5296)</f>
        <v>1.2313794537943679E-4</v>
      </c>
      <c r="G5302" s="43">
        <f t="shared" si="576"/>
        <v>1.2313794537943679E-4</v>
      </c>
      <c r="H5302" s="29">
        <f t="shared" si="577"/>
        <v>1.2009350255045783</v>
      </c>
      <c r="I5302" s="30">
        <f>VLOOKUP(B5301,'מדדים וריביות'!B:C,2)</f>
        <v>27574777.792437602</v>
      </c>
      <c r="K5302" s="39">
        <f t="shared" si="578"/>
        <v>0</v>
      </c>
      <c r="L5302" s="39">
        <f t="shared" si="579"/>
        <v>0</v>
      </c>
      <c r="M5302" s="39">
        <f t="shared" si="580"/>
        <v>0</v>
      </c>
      <c r="N5302" s="41">
        <f t="shared" si="582"/>
        <v>0</v>
      </c>
    </row>
    <row r="5303" spans="2:14">
      <c r="B5303" s="1">
        <v>38168</v>
      </c>
      <c r="C5303" s="1">
        <f t="shared" si="581"/>
        <v>38139</v>
      </c>
      <c r="E5303" s="42">
        <f>IF(DAY(B5303)&gt;14,VLOOKUP(DATE(YEAR(C5303),MONTH(C5303)-1,DAY(1)),'מדדים וריביות'!B:C,2,FALSE),VLOOKUP(DATE(YEAR(C5303),MONTH(C5303)-2,DAY(1)),'מדדים וריביות'!B:C,2,FALSE))</f>
        <v>27574777.792437602</v>
      </c>
      <c r="F5303" s="43">
        <f>IF($B$5=1,'ריבית יומית'!D5297,'ריבית יומית'!G5297)</f>
        <v>1.2313794537943679E-4</v>
      </c>
      <c r="G5303" s="43">
        <f t="shared" si="576"/>
        <v>1.2313794537943679E-4</v>
      </c>
      <c r="H5303" s="29">
        <f t="shared" si="577"/>
        <v>1.2007871630404836</v>
      </c>
      <c r="I5303" s="30">
        <f>VLOOKUP(B5302,'מדדים וריביות'!B:C,2)</f>
        <v>27574777.792437602</v>
      </c>
      <c r="K5303" s="39">
        <f t="shared" si="578"/>
        <v>0</v>
      </c>
      <c r="L5303" s="39">
        <f t="shared" si="579"/>
        <v>0</v>
      </c>
      <c r="M5303" s="39">
        <f t="shared" si="580"/>
        <v>0</v>
      </c>
      <c r="N5303" s="41">
        <f t="shared" si="582"/>
        <v>0</v>
      </c>
    </row>
    <row r="5304" spans="2:14">
      <c r="B5304" s="1">
        <v>38169</v>
      </c>
      <c r="C5304" s="1">
        <f t="shared" si="581"/>
        <v>38169</v>
      </c>
      <c r="E5304" s="42">
        <f>IF(DAY(B5304)&gt;14,VLOOKUP(DATE(YEAR(C5304),MONTH(C5304)-1,DAY(1)),'מדדים וריביות'!B:C,2,FALSE),VLOOKUP(DATE(YEAR(C5304),MONTH(C5304)-2,DAY(1)),'מדדים וריביות'!B:C,2,FALSE))</f>
        <v>27574777.792437602</v>
      </c>
      <c r="F5304" s="43">
        <f>IF($B$5=1,'ריבית יומית'!D5298,'ריבית יומית'!G5298)</f>
        <v>1.2051892620768001E-4</v>
      </c>
      <c r="G5304" s="43">
        <f t="shared" si="576"/>
        <v>1.2051892620768001E-4</v>
      </c>
      <c r="H5304" s="29">
        <f t="shared" si="577"/>
        <v>1.2006393187816271</v>
      </c>
      <c r="I5304" s="30">
        <f>VLOOKUP(B5303,'מדדים וריביות'!B:C,2)</f>
        <v>27574777.792437602</v>
      </c>
      <c r="K5304" s="39">
        <f t="shared" si="578"/>
        <v>0</v>
      </c>
      <c r="L5304" s="39">
        <f t="shared" si="579"/>
        <v>0</v>
      </c>
      <c r="M5304" s="39">
        <f t="shared" si="580"/>
        <v>0</v>
      </c>
      <c r="N5304" s="41">
        <f t="shared" si="582"/>
        <v>0</v>
      </c>
    </row>
    <row r="5305" spans="2:14">
      <c r="B5305" s="1">
        <v>38170</v>
      </c>
      <c r="C5305" s="1">
        <f t="shared" si="581"/>
        <v>38169</v>
      </c>
      <c r="E5305" s="42">
        <f>IF(DAY(B5305)&gt;14,VLOOKUP(DATE(YEAR(C5305),MONTH(C5305)-1,DAY(1)),'מדדים וריביות'!B:C,2,FALSE),VLOOKUP(DATE(YEAR(C5305),MONTH(C5305)-2,DAY(1)),'מדדים וריביות'!B:C,2,FALSE))</f>
        <v>27574777.792437602</v>
      </c>
      <c r="F5305" s="43">
        <f>IF($B$5=1,'ריבית יומית'!D5299,'ריבית יומית'!G5299)</f>
        <v>1.2051892620768001E-4</v>
      </c>
      <c r="G5305" s="43">
        <f t="shared" si="576"/>
        <v>1.2051892620768001E-4</v>
      </c>
      <c r="H5305" s="29">
        <f t="shared" si="577"/>
        <v>1.2004946364571232</v>
      </c>
      <c r="I5305" s="30">
        <f>VLOOKUP(B5304,'מדדים וריביות'!B:C,2)</f>
        <v>27520065.931738399</v>
      </c>
      <c r="K5305" s="39">
        <f t="shared" si="578"/>
        <v>0</v>
      </c>
      <c r="L5305" s="39">
        <f t="shared" si="579"/>
        <v>0</v>
      </c>
      <c r="M5305" s="39">
        <f t="shared" si="580"/>
        <v>0</v>
      </c>
      <c r="N5305" s="41">
        <f t="shared" si="582"/>
        <v>0</v>
      </c>
    </row>
    <row r="5306" spans="2:14">
      <c r="B5306" s="1">
        <v>38171</v>
      </c>
      <c r="C5306" s="1">
        <f t="shared" si="581"/>
        <v>38169</v>
      </c>
      <c r="E5306" s="42">
        <f>IF(DAY(B5306)&gt;14,VLOOKUP(DATE(YEAR(C5306),MONTH(C5306)-1,DAY(1)),'מדדים וריביות'!B:C,2,FALSE),VLOOKUP(DATE(YEAR(C5306),MONTH(C5306)-2,DAY(1)),'מדדים וריביות'!B:C,2,FALSE))</f>
        <v>27574777.792437602</v>
      </c>
      <c r="F5306" s="43">
        <f>IF($B$5=1,'ריבית יומית'!D5300,'ריבית יומית'!G5300)</f>
        <v>1.2051892620768001E-4</v>
      </c>
      <c r="G5306" s="43">
        <f t="shared" si="576"/>
        <v>1.2051892620768001E-4</v>
      </c>
      <c r="H5306" s="29">
        <f t="shared" si="577"/>
        <v>1.2003499715674764</v>
      </c>
      <c r="I5306" s="30">
        <f>VLOOKUP(B5305,'מדדים וריביות'!B:C,2)</f>
        <v>27520065.931738399</v>
      </c>
      <c r="K5306" s="39">
        <f t="shared" si="578"/>
        <v>0</v>
      </c>
      <c r="L5306" s="39">
        <f t="shared" si="579"/>
        <v>0</v>
      </c>
      <c r="M5306" s="39">
        <f t="shared" si="580"/>
        <v>0</v>
      </c>
      <c r="N5306" s="41">
        <f t="shared" si="582"/>
        <v>0</v>
      </c>
    </row>
    <row r="5307" spans="2:14">
      <c r="B5307" s="1">
        <v>38172</v>
      </c>
      <c r="C5307" s="1">
        <f t="shared" si="581"/>
        <v>38169</v>
      </c>
      <c r="E5307" s="42">
        <f>IF(DAY(B5307)&gt;14,VLOOKUP(DATE(YEAR(C5307),MONTH(C5307)-1,DAY(1)),'מדדים וריביות'!B:C,2,FALSE),VLOOKUP(DATE(YEAR(C5307),MONTH(C5307)-2,DAY(1)),'מדדים וריביות'!B:C,2,FALSE))</f>
        <v>27574777.792437602</v>
      </c>
      <c r="F5307" s="43">
        <f>IF($B$5=1,'ריבית יומית'!D5301,'ריבית יומית'!G5301)</f>
        <v>1.2051892620768001E-4</v>
      </c>
      <c r="G5307" s="43">
        <f t="shared" si="576"/>
        <v>1.2051892620768001E-4</v>
      </c>
      <c r="H5307" s="29">
        <f t="shared" si="577"/>
        <v>1.2002053241105859</v>
      </c>
      <c r="I5307" s="30">
        <f>VLOOKUP(B5306,'מדדים וריביות'!B:C,2)</f>
        <v>27520065.931738399</v>
      </c>
      <c r="K5307" s="39">
        <f t="shared" si="578"/>
        <v>0</v>
      </c>
      <c r="L5307" s="39">
        <f t="shared" si="579"/>
        <v>0</v>
      </c>
      <c r="M5307" s="39">
        <f t="shared" si="580"/>
        <v>0</v>
      </c>
      <c r="N5307" s="41">
        <f t="shared" si="582"/>
        <v>0</v>
      </c>
    </row>
    <row r="5308" spans="2:14">
      <c r="B5308" s="1">
        <v>38173</v>
      </c>
      <c r="C5308" s="1">
        <f t="shared" si="581"/>
        <v>38169</v>
      </c>
      <c r="E5308" s="42">
        <f>IF(DAY(B5308)&gt;14,VLOOKUP(DATE(YEAR(C5308),MONTH(C5308)-1,DAY(1)),'מדדים וריביות'!B:C,2,FALSE),VLOOKUP(DATE(YEAR(C5308),MONTH(C5308)-2,DAY(1)),'מדדים וריביות'!B:C,2,FALSE))</f>
        <v>27574777.792437602</v>
      </c>
      <c r="F5308" s="43">
        <f>IF($B$5=1,'ריבית יומית'!D5302,'ריבית יומית'!G5302)</f>
        <v>1.2051892620768001E-4</v>
      </c>
      <c r="G5308" s="43">
        <f t="shared" si="576"/>
        <v>1.2051892620768001E-4</v>
      </c>
      <c r="H5308" s="29">
        <f t="shared" si="577"/>
        <v>1.2000606940843508</v>
      </c>
      <c r="I5308" s="30">
        <f>VLOOKUP(B5307,'מדדים וריביות'!B:C,2)</f>
        <v>27520065.931738399</v>
      </c>
      <c r="K5308" s="39">
        <f t="shared" si="578"/>
        <v>0</v>
      </c>
      <c r="L5308" s="39">
        <f t="shared" si="579"/>
        <v>0</v>
      </c>
      <c r="M5308" s="39">
        <f t="shared" si="580"/>
        <v>0</v>
      </c>
      <c r="N5308" s="41">
        <f t="shared" si="582"/>
        <v>0</v>
      </c>
    </row>
    <row r="5309" spans="2:14">
      <c r="B5309" s="1">
        <v>38174</v>
      </c>
      <c r="C5309" s="1">
        <f t="shared" si="581"/>
        <v>38169</v>
      </c>
      <c r="E5309" s="42">
        <f>IF(DAY(B5309)&gt;14,VLOOKUP(DATE(YEAR(C5309),MONTH(C5309)-1,DAY(1)),'מדדים וריביות'!B:C,2,FALSE),VLOOKUP(DATE(YEAR(C5309),MONTH(C5309)-2,DAY(1)),'מדדים וריביות'!B:C,2,FALSE))</f>
        <v>27574777.792437602</v>
      </c>
      <c r="F5309" s="43">
        <f>IF($B$5=1,'ריבית יומית'!D5303,'ריבית יומית'!G5303)</f>
        <v>1.2051892620768001E-4</v>
      </c>
      <c r="G5309" s="43">
        <f t="shared" si="576"/>
        <v>1.2051892620768001E-4</v>
      </c>
      <c r="H5309" s="29">
        <f t="shared" si="577"/>
        <v>1.1999160814866707</v>
      </c>
      <c r="I5309" s="30">
        <f>VLOOKUP(B5308,'מדדים וריביות'!B:C,2)</f>
        <v>27520065.931738399</v>
      </c>
      <c r="K5309" s="39">
        <f t="shared" si="578"/>
        <v>0</v>
      </c>
      <c r="L5309" s="39">
        <f t="shared" si="579"/>
        <v>0</v>
      </c>
      <c r="M5309" s="39">
        <f t="shared" si="580"/>
        <v>0</v>
      </c>
      <c r="N5309" s="41">
        <f t="shared" si="582"/>
        <v>0</v>
      </c>
    </row>
    <row r="5310" spans="2:14">
      <c r="B5310" s="1">
        <v>38175</v>
      </c>
      <c r="C5310" s="1">
        <f t="shared" si="581"/>
        <v>38169</v>
      </c>
      <c r="E5310" s="42">
        <f>IF(DAY(B5310)&gt;14,VLOOKUP(DATE(YEAR(C5310),MONTH(C5310)-1,DAY(1)),'מדדים וריביות'!B:C,2,FALSE),VLOOKUP(DATE(YEAR(C5310),MONTH(C5310)-2,DAY(1)),'מדדים וריביות'!B:C,2,FALSE))</f>
        <v>27574777.792437602</v>
      </c>
      <c r="F5310" s="43">
        <f>IF($B$5=1,'ריבית יומית'!D5304,'ריבית יומית'!G5304)</f>
        <v>1.2051892620768001E-4</v>
      </c>
      <c r="G5310" s="43">
        <f t="shared" si="576"/>
        <v>1.2051892620768001E-4</v>
      </c>
      <c r="H5310" s="29">
        <f t="shared" si="577"/>
        <v>1.1997714863154454</v>
      </c>
      <c r="I5310" s="30">
        <f>VLOOKUP(B5309,'מדדים וריביות'!B:C,2)</f>
        <v>27520065.931738399</v>
      </c>
      <c r="K5310" s="39">
        <f t="shared" si="578"/>
        <v>0</v>
      </c>
      <c r="L5310" s="39">
        <f t="shared" si="579"/>
        <v>0</v>
      </c>
      <c r="M5310" s="39">
        <f t="shared" si="580"/>
        <v>0</v>
      </c>
      <c r="N5310" s="41">
        <f t="shared" si="582"/>
        <v>0</v>
      </c>
    </row>
    <row r="5311" spans="2:14">
      <c r="B5311" s="1">
        <v>38176</v>
      </c>
      <c r="C5311" s="1">
        <f t="shared" si="581"/>
        <v>38169</v>
      </c>
      <c r="E5311" s="42">
        <f>IF(DAY(B5311)&gt;14,VLOOKUP(DATE(YEAR(C5311),MONTH(C5311)-1,DAY(1)),'מדדים וריביות'!B:C,2,FALSE),VLOOKUP(DATE(YEAR(C5311),MONTH(C5311)-2,DAY(1)),'מדדים וריביות'!B:C,2,FALSE))</f>
        <v>27574777.792437602</v>
      </c>
      <c r="F5311" s="43">
        <f>IF($B$5=1,'ריבית יומית'!D5305,'ריבית יומית'!G5305)</f>
        <v>1.2051892620768001E-4</v>
      </c>
      <c r="G5311" s="43">
        <f t="shared" si="576"/>
        <v>1.2051892620768001E-4</v>
      </c>
      <c r="H5311" s="29">
        <f t="shared" si="577"/>
        <v>1.1996269085685749</v>
      </c>
      <c r="I5311" s="30">
        <f>VLOOKUP(B5310,'מדדים וריביות'!B:C,2)</f>
        <v>27520065.931738399</v>
      </c>
      <c r="K5311" s="39">
        <f t="shared" si="578"/>
        <v>0</v>
      </c>
      <c r="L5311" s="39">
        <f t="shared" si="579"/>
        <v>0</v>
      </c>
      <c r="M5311" s="39">
        <f t="shared" si="580"/>
        <v>0</v>
      </c>
      <c r="N5311" s="41">
        <f t="shared" si="582"/>
        <v>0</v>
      </c>
    </row>
    <row r="5312" spans="2:14">
      <c r="B5312" s="1">
        <v>38177</v>
      </c>
      <c r="C5312" s="1">
        <f t="shared" si="581"/>
        <v>38169</v>
      </c>
      <c r="E5312" s="42">
        <f>IF(DAY(B5312)&gt;14,VLOOKUP(DATE(YEAR(C5312),MONTH(C5312)-1,DAY(1)),'מדדים וריביות'!B:C,2,FALSE),VLOOKUP(DATE(YEAR(C5312),MONTH(C5312)-2,DAY(1)),'מדדים וריביות'!B:C,2,FALSE))</f>
        <v>27574777.792437602</v>
      </c>
      <c r="F5312" s="43">
        <f>IF($B$5=1,'ריבית יומית'!D5306,'ריבית יומית'!G5306)</f>
        <v>1.2051892620768001E-4</v>
      </c>
      <c r="G5312" s="43">
        <f t="shared" si="576"/>
        <v>1.2051892620768001E-4</v>
      </c>
      <c r="H5312" s="29">
        <f t="shared" si="577"/>
        <v>1.1994823482439594</v>
      </c>
      <c r="I5312" s="30">
        <f>VLOOKUP(B5311,'מדדים וריביות'!B:C,2)</f>
        <v>27520065.931738399</v>
      </c>
      <c r="K5312" s="39">
        <f t="shared" si="578"/>
        <v>0</v>
      </c>
      <c r="L5312" s="39">
        <f t="shared" si="579"/>
        <v>0</v>
      </c>
      <c r="M5312" s="39">
        <f t="shared" si="580"/>
        <v>0</v>
      </c>
      <c r="N5312" s="41">
        <f t="shared" si="582"/>
        <v>0</v>
      </c>
    </row>
    <row r="5313" spans="2:14">
      <c r="B5313" s="1">
        <v>38178</v>
      </c>
      <c r="C5313" s="1">
        <f t="shared" si="581"/>
        <v>38169</v>
      </c>
      <c r="E5313" s="42">
        <f>IF(DAY(B5313)&gt;14,VLOOKUP(DATE(YEAR(C5313),MONTH(C5313)-1,DAY(1)),'מדדים וריביות'!B:C,2,FALSE),VLOOKUP(DATE(YEAR(C5313),MONTH(C5313)-2,DAY(1)),'מדדים וריביות'!B:C,2,FALSE))</f>
        <v>27574777.792437602</v>
      </c>
      <c r="F5313" s="43">
        <f>IF($B$5=1,'ריבית יומית'!D5307,'ריבית יומית'!G5307)</f>
        <v>1.2051892620768001E-4</v>
      </c>
      <c r="G5313" s="43">
        <f t="shared" si="576"/>
        <v>1.2051892620768001E-4</v>
      </c>
      <c r="H5313" s="29">
        <f t="shared" si="577"/>
        <v>1.1993378053394996</v>
      </c>
      <c r="I5313" s="30">
        <f>VLOOKUP(B5312,'מדדים וריביות'!B:C,2)</f>
        <v>27520065.931738399</v>
      </c>
      <c r="K5313" s="39">
        <f t="shared" si="578"/>
        <v>0</v>
      </c>
      <c r="L5313" s="39">
        <f t="shared" si="579"/>
        <v>0</v>
      </c>
      <c r="M5313" s="39">
        <f t="shared" si="580"/>
        <v>0</v>
      </c>
      <c r="N5313" s="41">
        <f t="shared" si="582"/>
        <v>0</v>
      </c>
    </row>
    <row r="5314" spans="2:14">
      <c r="B5314" s="1">
        <v>38179</v>
      </c>
      <c r="C5314" s="1">
        <f t="shared" si="581"/>
        <v>38169</v>
      </c>
      <c r="E5314" s="42">
        <f>IF(DAY(B5314)&gt;14,VLOOKUP(DATE(YEAR(C5314),MONTH(C5314)-1,DAY(1)),'מדדים וריביות'!B:C,2,FALSE),VLOOKUP(DATE(YEAR(C5314),MONTH(C5314)-2,DAY(1)),'מדדים וריביות'!B:C,2,FALSE))</f>
        <v>27574777.792437602</v>
      </c>
      <c r="F5314" s="43">
        <f>IF($B$5=1,'ריבית יומית'!D5308,'ריבית יומית'!G5308)</f>
        <v>1.2051892620768001E-4</v>
      </c>
      <c r="G5314" s="43">
        <f t="shared" si="576"/>
        <v>1.2051892620768001E-4</v>
      </c>
      <c r="H5314" s="29">
        <f t="shared" si="577"/>
        <v>1.1991932798530962</v>
      </c>
      <c r="I5314" s="30">
        <f>VLOOKUP(B5313,'מדדים וריביות'!B:C,2)</f>
        <v>27520065.931738399</v>
      </c>
      <c r="K5314" s="39">
        <f t="shared" si="578"/>
        <v>0</v>
      </c>
      <c r="L5314" s="39">
        <f t="shared" si="579"/>
        <v>0</v>
      </c>
      <c r="M5314" s="39">
        <f t="shared" si="580"/>
        <v>0</v>
      </c>
      <c r="N5314" s="41">
        <f t="shared" si="582"/>
        <v>0</v>
      </c>
    </row>
    <row r="5315" spans="2:14">
      <c r="B5315" s="1">
        <v>38180</v>
      </c>
      <c r="C5315" s="1">
        <f t="shared" si="581"/>
        <v>38169</v>
      </c>
      <c r="E5315" s="42">
        <f>IF(DAY(B5315)&gt;14,VLOOKUP(DATE(YEAR(C5315),MONTH(C5315)-1,DAY(1)),'מדדים וריביות'!B:C,2,FALSE),VLOOKUP(DATE(YEAR(C5315),MONTH(C5315)-2,DAY(1)),'מדדים וריביות'!B:C,2,FALSE))</f>
        <v>27574777.792437602</v>
      </c>
      <c r="F5315" s="43">
        <f>IF($B$5=1,'ריבית יומית'!D5309,'ריבית יומית'!G5309)</f>
        <v>1.2051892620768001E-4</v>
      </c>
      <c r="G5315" s="43">
        <f t="shared" si="576"/>
        <v>1.2051892620768001E-4</v>
      </c>
      <c r="H5315" s="29">
        <f t="shared" si="577"/>
        <v>1.1990487717826503</v>
      </c>
      <c r="I5315" s="30">
        <f>VLOOKUP(B5314,'מדדים וריביות'!B:C,2)</f>
        <v>27520065.931738399</v>
      </c>
      <c r="K5315" s="39">
        <f t="shared" si="578"/>
        <v>0</v>
      </c>
      <c r="L5315" s="39">
        <f t="shared" si="579"/>
        <v>0</v>
      </c>
      <c r="M5315" s="39">
        <f t="shared" si="580"/>
        <v>0</v>
      </c>
      <c r="N5315" s="41">
        <f t="shared" si="582"/>
        <v>0</v>
      </c>
    </row>
    <row r="5316" spans="2:14">
      <c r="B5316" s="1">
        <v>38181</v>
      </c>
      <c r="C5316" s="1">
        <f t="shared" si="581"/>
        <v>38169</v>
      </c>
      <c r="E5316" s="42">
        <f>IF(DAY(B5316)&gt;14,VLOOKUP(DATE(YEAR(C5316),MONTH(C5316)-1,DAY(1)),'מדדים וריביות'!B:C,2,FALSE),VLOOKUP(DATE(YEAR(C5316),MONTH(C5316)-2,DAY(1)),'מדדים וריביות'!B:C,2,FALSE))</f>
        <v>27574777.792437602</v>
      </c>
      <c r="F5316" s="43">
        <f>IF($B$5=1,'ריבית יומית'!D5310,'ריבית יומית'!G5310)</f>
        <v>1.2051892620768001E-4</v>
      </c>
      <c r="G5316" s="43">
        <f t="shared" si="576"/>
        <v>1.2051892620768001E-4</v>
      </c>
      <c r="H5316" s="29">
        <f t="shared" si="577"/>
        <v>1.1989042811260633</v>
      </c>
      <c r="I5316" s="30">
        <f>VLOOKUP(B5315,'מדדים וריביות'!B:C,2)</f>
        <v>27520065.931738399</v>
      </c>
      <c r="K5316" s="39">
        <f t="shared" si="578"/>
        <v>0</v>
      </c>
      <c r="L5316" s="39">
        <f t="shared" si="579"/>
        <v>0</v>
      </c>
      <c r="M5316" s="39">
        <f t="shared" si="580"/>
        <v>0</v>
      </c>
      <c r="N5316" s="41">
        <f t="shared" si="582"/>
        <v>0</v>
      </c>
    </row>
    <row r="5317" spans="2:14">
      <c r="B5317" s="1">
        <v>38182</v>
      </c>
      <c r="C5317" s="1">
        <f t="shared" si="581"/>
        <v>38169</v>
      </c>
      <c r="E5317" s="42">
        <f>IF(DAY(B5317)&gt;14,VLOOKUP(DATE(YEAR(C5317),MONTH(C5317)-1,DAY(1)),'מדדים וריביות'!B:C,2,FALSE),VLOOKUP(DATE(YEAR(C5317),MONTH(C5317)-2,DAY(1)),'מדדים וריביות'!B:C,2,FALSE))</f>
        <v>27574777.792437602</v>
      </c>
      <c r="F5317" s="43">
        <f>IF($B$5=1,'ריבית יומית'!D5311,'ריבית יומית'!G5311)</f>
        <v>1.2051892620768001E-4</v>
      </c>
      <c r="G5317" s="43">
        <f t="shared" si="576"/>
        <v>1.2051892620768001E-4</v>
      </c>
      <c r="H5317" s="29">
        <f t="shared" si="577"/>
        <v>1.1987598078812365</v>
      </c>
      <c r="I5317" s="30">
        <f>VLOOKUP(B5316,'מדדים וריביות'!B:C,2)</f>
        <v>27520065.931738399</v>
      </c>
      <c r="K5317" s="39">
        <f t="shared" si="578"/>
        <v>0</v>
      </c>
      <c r="L5317" s="39">
        <f t="shared" si="579"/>
        <v>0</v>
      </c>
      <c r="M5317" s="39">
        <f t="shared" si="580"/>
        <v>0</v>
      </c>
      <c r="N5317" s="41">
        <f t="shared" si="582"/>
        <v>0</v>
      </c>
    </row>
    <row r="5318" spans="2:14">
      <c r="B5318" s="1">
        <v>38183</v>
      </c>
      <c r="C5318" s="1">
        <f t="shared" si="581"/>
        <v>38169</v>
      </c>
      <c r="E5318" s="42">
        <f>IF(DAY(B5318)&gt;14,VLOOKUP(DATE(YEAR(C5318),MONTH(C5318)-1,DAY(1)),'מדדים וריביות'!B:C,2,FALSE),VLOOKUP(DATE(YEAR(C5318),MONTH(C5318)-2,DAY(1)),'מדדים וריביות'!B:C,2,FALSE))</f>
        <v>27574777.792437602</v>
      </c>
      <c r="F5318" s="43">
        <f>IF($B$5=1,'ריבית יומית'!D5312,'ריבית יומית'!G5312)</f>
        <v>1.2051892620768001E-4</v>
      </c>
      <c r="G5318" s="43">
        <f t="shared" si="576"/>
        <v>1.2051892620768001E-4</v>
      </c>
      <c r="H5318" s="29">
        <f t="shared" si="577"/>
        <v>1.1986153520460718</v>
      </c>
      <c r="I5318" s="30">
        <f>VLOOKUP(B5317,'מדדים וריביות'!B:C,2)</f>
        <v>27520065.931738399</v>
      </c>
      <c r="K5318" s="39">
        <f t="shared" si="578"/>
        <v>0</v>
      </c>
      <c r="L5318" s="39">
        <f t="shared" si="579"/>
        <v>0</v>
      </c>
      <c r="M5318" s="39">
        <f t="shared" si="580"/>
        <v>0</v>
      </c>
      <c r="N5318" s="41">
        <f t="shared" si="582"/>
        <v>0</v>
      </c>
    </row>
    <row r="5319" spans="2:14">
      <c r="B5319" s="1">
        <v>38184</v>
      </c>
      <c r="C5319" s="1">
        <f t="shared" si="581"/>
        <v>38169</v>
      </c>
      <c r="E5319" s="42">
        <f>IF(DAY(B5319)&gt;14,VLOOKUP(DATE(YEAR(C5319),MONTH(C5319)-1,DAY(1)),'מדדים וריביות'!B:C,2,FALSE),VLOOKUP(DATE(YEAR(C5319),MONTH(C5319)-2,DAY(1)),'מדדים וריביות'!B:C,2,FALSE))</f>
        <v>27574777.792437602</v>
      </c>
      <c r="F5319" s="43">
        <f>IF($B$5=1,'ריבית יומית'!D5313,'ריבית יומית'!G5313)</f>
        <v>1.2051892620768001E-4</v>
      </c>
      <c r="G5319" s="43">
        <f t="shared" si="576"/>
        <v>1.2051892620768001E-4</v>
      </c>
      <c r="H5319" s="29">
        <f t="shared" si="577"/>
        <v>1.1984709136184715</v>
      </c>
      <c r="I5319" s="30">
        <f>VLOOKUP(B5318,'מדדים וריביות'!B:C,2)</f>
        <v>27520065.931738399</v>
      </c>
      <c r="K5319" s="39">
        <f t="shared" si="578"/>
        <v>0</v>
      </c>
      <c r="L5319" s="39">
        <f t="shared" si="579"/>
        <v>0</v>
      </c>
      <c r="M5319" s="39">
        <f t="shared" si="580"/>
        <v>0</v>
      </c>
      <c r="N5319" s="41">
        <f t="shared" si="582"/>
        <v>0</v>
      </c>
    </row>
    <row r="5320" spans="2:14">
      <c r="B5320" s="1">
        <v>38185</v>
      </c>
      <c r="C5320" s="1">
        <f t="shared" si="581"/>
        <v>38169</v>
      </c>
      <c r="E5320" s="42">
        <f>IF(DAY(B5320)&gt;14,VLOOKUP(DATE(YEAR(C5320),MONTH(C5320)-1,DAY(1)),'מדדים וריביות'!B:C,2,FALSE),VLOOKUP(DATE(YEAR(C5320),MONTH(C5320)-2,DAY(1)),'מדדים וריביות'!B:C,2,FALSE))</f>
        <v>27574777.792437602</v>
      </c>
      <c r="F5320" s="43">
        <f>IF($B$5=1,'ריבית יומית'!D5314,'ריבית יומית'!G5314)</f>
        <v>1.2051892620768001E-4</v>
      </c>
      <c r="G5320" s="43">
        <f t="shared" si="576"/>
        <v>1.2051892620768001E-4</v>
      </c>
      <c r="H5320" s="29">
        <f t="shared" si="577"/>
        <v>1.1983264925963375</v>
      </c>
      <c r="I5320" s="30">
        <f>VLOOKUP(B5319,'מדדים וריביות'!B:C,2)</f>
        <v>27520065.931738399</v>
      </c>
      <c r="K5320" s="39">
        <f t="shared" si="578"/>
        <v>0</v>
      </c>
      <c r="L5320" s="39">
        <f t="shared" si="579"/>
        <v>0</v>
      </c>
      <c r="M5320" s="39">
        <f t="shared" si="580"/>
        <v>0</v>
      </c>
      <c r="N5320" s="41">
        <f t="shared" si="582"/>
        <v>0</v>
      </c>
    </row>
    <row r="5321" spans="2:14">
      <c r="B5321" s="1">
        <v>38186</v>
      </c>
      <c r="C5321" s="1">
        <f t="shared" si="581"/>
        <v>38169</v>
      </c>
      <c r="E5321" s="42">
        <f>IF(DAY(B5321)&gt;14,VLOOKUP(DATE(YEAR(C5321),MONTH(C5321)-1,DAY(1)),'מדדים וריביות'!B:C,2,FALSE),VLOOKUP(DATE(YEAR(C5321),MONTH(C5321)-2,DAY(1)),'מדדים וריביות'!B:C,2,FALSE))</f>
        <v>27574777.792437602</v>
      </c>
      <c r="F5321" s="43">
        <f>IF($B$5=1,'ריבית יומית'!D5315,'ריבית יומית'!G5315)</f>
        <v>1.2051892620768001E-4</v>
      </c>
      <c r="G5321" s="43">
        <f t="shared" ref="G5321:G5384" si="583">IF(B5321&gt;$B$2,0,F5321)</f>
        <v>1.2051892620768001E-4</v>
      </c>
      <c r="H5321" s="29">
        <f t="shared" ref="H5321:H5384" si="584">H5322*(1+G5321)</f>
        <v>1.1981820889775727</v>
      </c>
      <c r="I5321" s="30">
        <f>VLOOKUP(B5320,'מדדים וריביות'!B:C,2)</f>
        <v>27520065.931738399</v>
      </c>
      <c r="K5321" s="39">
        <f t="shared" ref="K5321:K5384" si="585">$B$4/E5321*D5321-D5321</f>
        <v>0</v>
      </c>
      <c r="L5321" s="39">
        <f t="shared" ref="L5321:L5384" si="586">H5322*D5321-D5321</f>
        <v>0</v>
      </c>
      <c r="M5321" s="39">
        <f t="shared" ref="M5321:M5384" si="587">$B$4/E5321*L5321-L5321</f>
        <v>0</v>
      </c>
      <c r="N5321" s="41">
        <f t="shared" si="582"/>
        <v>0</v>
      </c>
    </row>
    <row r="5322" spans="2:14">
      <c r="B5322" s="1">
        <v>38187</v>
      </c>
      <c r="C5322" s="1">
        <f t="shared" ref="C5322:C5385" si="588">DATE(YEAR(B5322),MONTH(B5322),DAY(1))</f>
        <v>38169</v>
      </c>
      <c r="E5322" s="42">
        <f>IF(DAY(B5322)&gt;14,VLOOKUP(DATE(YEAR(C5322),MONTH(C5322)-1,DAY(1)),'מדדים וריביות'!B:C,2,FALSE),VLOOKUP(DATE(YEAR(C5322),MONTH(C5322)-2,DAY(1)),'מדדים וריביות'!B:C,2,FALSE))</f>
        <v>27574777.792437602</v>
      </c>
      <c r="F5322" s="43">
        <f>IF($B$5=1,'ריבית יומית'!D5316,'ריבית יומית'!G5316)</f>
        <v>1.2051892620768001E-4</v>
      </c>
      <c r="G5322" s="43">
        <f t="shared" si="583"/>
        <v>1.2051892620768001E-4</v>
      </c>
      <c r="H5322" s="29">
        <f t="shared" si="584"/>
        <v>1.1980377027600797</v>
      </c>
      <c r="I5322" s="30">
        <f>VLOOKUP(B5321,'מדדים וריביות'!B:C,2)</f>
        <v>27520065.931738399</v>
      </c>
      <c r="K5322" s="39">
        <f t="shared" si="585"/>
        <v>0</v>
      </c>
      <c r="L5322" s="39">
        <f t="shared" si="586"/>
        <v>0</v>
      </c>
      <c r="M5322" s="39">
        <f t="shared" si="587"/>
        <v>0</v>
      </c>
      <c r="N5322" s="41">
        <f t="shared" ref="N5322:N5385" si="589">SUM(K5322:M5322)</f>
        <v>0</v>
      </c>
    </row>
    <row r="5323" spans="2:14">
      <c r="B5323" s="1">
        <v>38188</v>
      </c>
      <c r="C5323" s="1">
        <f t="shared" si="588"/>
        <v>38169</v>
      </c>
      <c r="E5323" s="42">
        <f>IF(DAY(B5323)&gt;14,VLOOKUP(DATE(YEAR(C5323),MONTH(C5323)-1,DAY(1)),'מדדים וריביות'!B:C,2,FALSE),VLOOKUP(DATE(YEAR(C5323),MONTH(C5323)-2,DAY(1)),'מדדים וריביות'!B:C,2,FALSE))</f>
        <v>27574777.792437602</v>
      </c>
      <c r="F5323" s="43">
        <f>IF($B$5=1,'ריבית יומית'!D5317,'ריבית יומית'!G5317)</f>
        <v>1.2051892620768001E-4</v>
      </c>
      <c r="G5323" s="43">
        <f t="shared" si="583"/>
        <v>1.2051892620768001E-4</v>
      </c>
      <c r="H5323" s="29">
        <f t="shared" si="584"/>
        <v>1.1978933339417617</v>
      </c>
      <c r="I5323" s="30">
        <f>VLOOKUP(B5322,'מדדים וריביות'!B:C,2)</f>
        <v>27520065.931738399</v>
      </c>
      <c r="K5323" s="39">
        <f t="shared" si="585"/>
        <v>0</v>
      </c>
      <c r="L5323" s="39">
        <f t="shared" si="586"/>
        <v>0</v>
      </c>
      <c r="M5323" s="39">
        <f t="shared" si="587"/>
        <v>0</v>
      </c>
      <c r="N5323" s="41">
        <f t="shared" si="589"/>
        <v>0</v>
      </c>
    </row>
    <row r="5324" spans="2:14">
      <c r="B5324" s="1">
        <v>38189</v>
      </c>
      <c r="C5324" s="1">
        <f t="shared" si="588"/>
        <v>38169</v>
      </c>
      <c r="D5324">
        <v>102</v>
      </c>
      <c r="E5324" s="42">
        <f>IF(DAY(B5324)&gt;14,VLOOKUP(DATE(YEAR(C5324),MONTH(C5324)-1,DAY(1)),'מדדים וריביות'!B:C,2,FALSE),VLOOKUP(DATE(YEAR(C5324),MONTH(C5324)-2,DAY(1)),'מדדים וריביות'!B:C,2,FALSE))</f>
        <v>27574777.792437602</v>
      </c>
      <c r="F5324" s="43">
        <f>IF($B$5=1,'ריבית יומית'!D5318,'ריבית יומית'!G5318)</f>
        <v>1.2051892620768001E-4</v>
      </c>
      <c r="G5324" s="43">
        <f t="shared" si="583"/>
        <v>1.2051892620768001E-4</v>
      </c>
      <c r="H5324" s="29">
        <f t="shared" si="584"/>
        <v>1.1977489825205219</v>
      </c>
      <c r="I5324" s="30">
        <f>VLOOKUP(B5323,'מדדים וריביות'!B:C,2)</f>
        <v>27520065.931738399</v>
      </c>
      <c r="K5324" s="39">
        <f t="shared" si="585"/>
        <v>10.71077897687951</v>
      </c>
      <c r="L5324" s="39">
        <f t="shared" si="586"/>
        <v>20.155674146414924</v>
      </c>
      <c r="M5324" s="39">
        <f t="shared" si="587"/>
        <v>2.1164997148260269</v>
      </c>
      <c r="N5324" s="41">
        <f t="shared" si="589"/>
        <v>32.982952838120461</v>
      </c>
    </row>
    <row r="5325" spans="2:14">
      <c r="B5325" s="1">
        <v>38190</v>
      </c>
      <c r="C5325" s="1">
        <f t="shared" si="588"/>
        <v>38169</v>
      </c>
      <c r="E5325" s="42">
        <f>IF(DAY(B5325)&gt;14,VLOOKUP(DATE(YEAR(C5325),MONTH(C5325)-1,DAY(1)),'מדדים וריביות'!B:C,2,FALSE),VLOOKUP(DATE(YEAR(C5325),MONTH(C5325)-2,DAY(1)),'מדדים וריביות'!B:C,2,FALSE))</f>
        <v>27574777.792437602</v>
      </c>
      <c r="F5325" s="43">
        <f>IF($B$5=1,'ריבית יומית'!D5319,'ריבית יומית'!G5319)</f>
        <v>1.2051892620768001E-4</v>
      </c>
      <c r="G5325" s="43">
        <f t="shared" si="583"/>
        <v>1.2051892620768001E-4</v>
      </c>
      <c r="H5325" s="29">
        <f t="shared" si="584"/>
        <v>1.197604648494264</v>
      </c>
      <c r="I5325" s="30">
        <f>VLOOKUP(B5324,'מדדים וריביות'!B:C,2)</f>
        <v>27520065.931738399</v>
      </c>
      <c r="K5325" s="39">
        <f t="shared" si="585"/>
        <v>0</v>
      </c>
      <c r="L5325" s="39">
        <f t="shared" si="586"/>
        <v>0</v>
      </c>
      <c r="M5325" s="39">
        <f t="shared" si="587"/>
        <v>0</v>
      </c>
      <c r="N5325" s="41">
        <f t="shared" si="589"/>
        <v>0</v>
      </c>
    </row>
    <row r="5326" spans="2:14">
      <c r="B5326" s="1">
        <v>38191</v>
      </c>
      <c r="C5326" s="1">
        <f t="shared" si="588"/>
        <v>38169</v>
      </c>
      <c r="E5326" s="42">
        <f>IF(DAY(B5326)&gt;14,VLOOKUP(DATE(YEAR(C5326),MONTH(C5326)-1,DAY(1)),'מדדים וריביות'!B:C,2,FALSE),VLOOKUP(DATE(YEAR(C5326),MONTH(C5326)-2,DAY(1)),'מדדים וריביות'!B:C,2,FALSE))</f>
        <v>27574777.792437602</v>
      </c>
      <c r="F5326" s="43">
        <f>IF($B$5=1,'ריבית יומית'!D5320,'ריבית יומית'!G5320)</f>
        <v>1.2051892620768001E-4</v>
      </c>
      <c r="G5326" s="43">
        <f t="shared" si="583"/>
        <v>1.2051892620768001E-4</v>
      </c>
      <c r="H5326" s="29">
        <f t="shared" si="584"/>
        <v>1.1974603318608918</v>
      </c>
      <c r="I5326" s="30">
        <f>VLOOKUP(B5325,'מדדים וריביות'!B:C,2)</f>
        <v>27520065.931738399</v>
      </c>
      <c r="K5326" s="39">
        <f t="shared" si="585"/>
        <v>0</v>
      </c>
      <c r="L5326" s="39">
        <f t="shared" si="586"/>
        <v>0</v>
      </c>
      <c r="M5326" s="39">
        <f t="shared" si="587"/>
        <v>0</v>
      </c>
      <c r="N5326" s="41">
        <f t="shared" si="589"/>
        <v>0</v>
      </c>
    </row>
    <row r="5327" spans="2:14">
      <c r="B5327" s="1">
        <v>38192</v>
      </c>
      <c r="C5327" s="1">
        <f t="shared" si="588"/>
        <v>38169</v>
      </c>
      <c r="E5327" s="42">
        <f>IF(DAY(B5327)&gt;14,VLOOKUP(DATE(YEAR(C5327),MONTH(C5327)-1,DAY(1)),'מדדים וריביות'!B:C,2,FALSE),VLOOKUP(DATE(YEAR(C5327),MONTH(C5327)-2,DAY(1)),'מדדים וריביות'!B:C,2,FALSE))</f>
        <v>27574777.792437602</v>
      </c>
      <c r="F5327" s="43">
        <f>IF($B$5=1,'ריבית יומית'!D5321,'ריבית יומית'!G5321)</f>
        <v>1.2051892620768001E-4</v>
      </c>
      <c r="G5327" s="43">
        <f t="shared" si="583"/>
        <v>1.2051892620768001E-4</v>
      </c>
      <c r="H5327" s="29">
        <f t="shared" si="584"/>
        <v>1.1973160326183094</v>
      </c>
      <c r="I5327" s="30">
        <f>VLOOKUP(B5326,'מדדים וריביות'!B:C,2)</f>
        <v>27520065.931738399</v>
      </c>
      <c r="K5327" s="39">
        <f t="shared" si="585"/>
        <v>0</v>
      </c>
      <c r="L5327" s="39">
        <f t="shared" si="586"/>
        <v>0</v>
      </c>
      <c r="M5327" s="39">
        <f t="shared" si="587"/>
        <v>0</v>
      </c>
      <c r="N5327" s="41">
        <f t="shared" si="589"/>
        <v>0</v>
      </c>
    </row>
    <row r="5328" spans="2:14">
      <c r="B5328" s="1">
        <v>38193</v>
      </c>
      <c r="C5328" s="1">
        <f t="shared" si="588"/>
        <v>38169</v>
      </c>
      <c r="E5328" s="42">
        <f>IF(DAY(B5328)&gt;14,VLOOKUP(DATE(YEAR(C5328),MONTH(C5328)-1,DAY(1)),'מדדים וריביות'!B:C,2,FALSE),VLOOKUP(DATE(YEAR(C5328),MONTH(C5328)-2,DAY(1)),'מדדים וריביות'!B:C,2,FALSE))</f>
        <v>27574777.792437602</v>
      </c>
      <c r="F5328" s="43">
        <f>IF($B$5=1,'ריבית יומית'!D5322,'ריבית יומית'!G5322)</f>
        <v>1.2051892620768001E-4</v>
      </c>
      <c r="G5328" s="43">
        <f t="shared" si="583"/>
        <v>1.2051892620768001E-4</v>
      </c>
      <c r="H5328" s="29">
        <f t="shared" si="584"/>
        <v>1.1971717507644211</v>
      </c>
      <c r="I5328" s="30">
        <f>VLOOKUP(B5327,'מדדים וריביות'!B:C,2)</f>
        <v>27520065.931738399</v>
      </c>
      <c r="K5328" s="39">
        <f t="shared" si="585"/>
        <v>0</v>
      </c>
      <c r="L5328" s="39">
        <f t="shared" si="586"/>
        <v>0</v>
      </c>
      <c r="M5328" s="39">
        <f t="shared" si="587"/>
        <v>0</v>
      </c>
      <c r="N5328" s="41">
        <f t="shared" si="589"/>
        <v>0</v>
      </c>
    </row>
    <row r="5329" spans="2:14">
      <c r="B5329" s="1">
        <v>38194</v>
      </c>
      <c r="C5329" s="1">
        <f t="shared" si="588"/>
        <v>38169</v>
      </c>
      <c r="E5329" s="42">
        <f>IF(DAY(B5329)&gt;14,VLOOKUP(DATE(YEAR(C5329),MONTH(C5329)-1,DAY(1)),'מדדים וריביות'!B:C,2,FALSE),VLOOKUP(DATE(YEAR(C5329),MONTH(C5329)-2,DAY(1)),'מדדים וריביות'!B:C,2,FALSE))</f>
        <v>27574777.792437602</v>
      </c>
      <c r="F5329" s="43">
        <f>IF($B$5=1,'ריבית יומית'!D5323,'ריבית יומית'!G5323)</f>
        <v>1.2051892620768001E-4</v>
      </c>
      <c r="G5329" s="43">
        <f t="shared" si="583"/>
        <v>1.2051892620768001E-4</v>
      </c>
      <c r="H5329" s="29">
        <f t="shared" si="584"/>
        <v>1.1970274862971315</v>
      </c>
      <c r="I5329" s="30">
        <f>VLOOKUP(B5328,'מדדים וריביות'!B:C,2)</f>
        <v>27520065.931738399</v>
      </c>
      <c r="K5329" s="39">
        <f t="shared" si="585"/>
        <v>0</v>
      </c>
      <c r="L5329" s="39">
        <f t="shared" si="586"/>
        <v>0</v>
      </c>
      <c r="M5329" s="39">
        <f t="shared" si="587"/>
        <v>0</v>
      </c>
      <c r="N5329" s="41">
        <f t="shared" si="589"/>
        <v>0</v>
      </c>
    </row>
    <row r="5330" spans="2:14">
      <c r="B5330" s="1">
        <v>38195</v>
      </c>
      <c r="C5330" s="1">
        <f t="shared" si="588"/>
        <v>38169</v>
      </c>
      <c r="E5330" s="42">
        <f>IF(DAY(B5330)&gt;14,VLOOKUP(DATE(YEAR(C5330),MONTH(C5330)-1,DAY(1)),'מדדים וריביות'!B:C,2,FALSE),VLOOKUP(DATE(YEAR(C5330),MONTH(C5330)-2,DAY(1)),'מדדים וריביות'!B:C,2,FALSE))</f>
        <v>27574777.792437602</v>
      </c>
      <c r="F5330" s="43">
        <f>IF($B$5=1,'ריבית יומית'!D5324,'ריבית יומית'!G5324)</f>
        <v>1.2051892620768001E-4</v>
      </c>
      <c r="G5330" s="43">
        <f t="shared" si="583"/>
        <v>1.2051892620768001E-4</v>
      </c>
      <c r="H5330" s="29">
        <f t="shared" si="584"/>
        <v>1.1968832392143454</v>
      </c>
      <c r="I5330" s="30">
        <f>VLOOKUP(B5329,'מדדים וריביות'!B:C,2)</f>
        <v>27520065.931738399</v>
      </c>
      <c r="K5330" s="39">
        <f t="shared" si="585"/>
        <v>0</v>
      </c>
      <c r="L5330" s="39">
        <f t="shared" si="586"/>
        <v>0</v>
      </c>
      <c r="M5330" s="39">
        <f t="shared" si="587"/>
        <v>0</v>
      </c>
      <c r="N5330" s="41">
        <f t="shared" si="589"/>
        <v>0</v>
      </c>
    </row>
    <row r="5331" spans="2:14">
      <c r="B5331" s="1">
        <v>38196</v>
      </c>
      <c r="C5331" s="1">
        <f t="shared" si="588"/>
        <v>38169</v>
      </c>
      <c r="E5331" s="42">
        <f>IF(DAY(B5331)&gt;14,VLOOKUP(DATE(YEAR(C5331),MONTH(C5331)-1,DAY(1)),'מדדים וריביות'!B:C,2,FALSE),VLOOKUP(DATE(YEAR(C5331),MONTH(C5331)-2,DAY(1)),'מדדים וריביות'!B:C,2,FALSE))</f>
        <v>27574777.792437602</v>
      </c>
      <c r="F5331" s="43">
        <f>IF($B$5=1,'ריבית יומית'!D5325,'ריבית יומית'!G5325)</f>
        <v>1.2051892620768001E-4</v>
      </c>
      <c r="G5331" s="43">
        <f t="shared" si="583"/>
        <v>1.2051892620768001E-4</v>
      </c>
      <c r="H5331" s="29">
        <f t="shared" si="584"/>
        <v>1.1967390095139678</v>
      </c>
      <c r="I5331" s="30">
        <f>VLOOKUP(B5330,'מדדים וריביות'!B:C,2)</f>
        <v>27520065.931738399</v>
      </c>
      <c r="K5331" s="39">
        <f t="shared" si="585"/>
        <v>0</v>
      </c>
      <c r="L5331" s="39">
        <f t="shared" si="586"/>
        <v>0</v>
      </c>
      <c r="M5331" s="39">
        <f t="shared" si="587"/>
        <v>0</v>
      </c>
      <c r="N5331" s="41">
        <f t="shared" si="589"/>
        <v>0</v>
      </c>
    </row>
    <row r="5332" spans="2:14">
      <c r="B5332" s="1">
        <v>38197</v>
      </c>
      <c r="C5332" s="1">
        <f t="shared" si="588"/>
        <v>38169</v>
      </c>
      <c r="E5332" s="42">
        <f>IF(DAY(B5332)&gt;14,VLOOKUP(DATE(YEAR(C5332),MONTH(C5332)-1,DAY(1)),'מדדים וריביות'!B:C,2,FALSE),VLOOKUP(DATE(YEAR(C5332),MONTH(C5332)-2,DAY(1)),'מדדים וריביות'!B:C,2,FALSE))</f>
        <v>27574777.792437602</v>
      </c>
      <c r="F5332" s="43">
        <f>IF($B$5=1,'ריבית יומית'!D5326,'ריבית יומית'!G5326)</f>
        <v>1.2051892620768001E-4</v>
      </c>
      <c r="G5332" s="43">
        <f t="shared" si="583"/>
        <v>1.2051892620768001E-4</v>
      </c>
      <c r="H5332" s="29">
        <f t="shared" si="584"/>
        <v>1.1965947971939044</v>
      </c>
      <c r="I5332" s="30">
        <f>VLOOKUP(B5331,'מדדים וריביות'!B:C,2)</f>
        <v>27520065.931738399</v>
      </c>
      <c r="K5332" s="39">
        <f t="shared" si="585"/>
        <v>0</v>
      </c>
      <c r="L5332" s="39">
        <f t="shared" si="586"/>
        <v>0</v>
      </c>
      <c r="M5332" s="39">
        <f t="shared" si="587"/>
        <v>0</v>
      </c>
      <c r="N5332" s="41">
        <f t="shared" si="589"/>
        <v>0</v>
      </c>
    </row>
    <row r="5333" spans="2:14">
      <c r="B5333" s="1">
        <v>38198</v>
      </c>
      <c r="C5333" s="1">
        <f t="shared" si="588"/>
        <v>38169</v>
      </c>
      <c r="E5333" s="42">
        <f>IF(DAY(B5333)&gt;14,VLOOKUP(DATE(YEAR(C5333),MONTH(C5333)-1,DAY(1)),'מדדים וריביות'!B:C,2,FALSE),VLOOKUP(DATE(YEAR(C5333),MONTH(C5333)-2,DAY(1)),'מדדים וריביות'!B:C,2,FALSE))</f>
        <v>27574777.792437602</v>
      </c>
      <c r="F5333" s="43">
        <f>IF($B$5=1,'ריבית יומית'!D5327,'ריבית יומית'!G5327)</f>
        <v>1.2051892620768001E-4</v>
      </c>
      <c r="G5333" s="43">
        <f t="shared" si="583"/>
        <v>1.2051892620768001E-4</v>
      </c>
      <c r="H5333" s="29">
        <f t="shared" si="584"/>
        <v>1.1964506022520605</v>
      </c>
      <c r="I5333" s="30">
        <f>VLOOKUP(B5332,'מדדים וריביות'!B:C,2)</f>
        <v>27520065.931738399</v>
      </c>
      <c r="K5333" s="39">
        <f t="shared" si="585"/>
        <v>0</v>
      </c>
      <c r="L5333" s="39">
        <f t="shared" si="586"/>
        <v>0</v>
      </c>
      <c r="M5333" s="39">
        <f t="shared" si="587"/>
        <v>0</v>
      </c>
      <c r="N5333" s="41">
        <f t="shared" si="589"/>
        <v>0</v>
      </c>
    </row>
    <row r="5334" spans="2:14">
      <c r="B5334" s="1">
        <v>38199</v>
      </c>
      <c r="C5334" s="1">
        <f t="shared" si="588"/>
        <v>38169</v>
      </c>
      <c r="E5334" s="42">
        <f>IF(DAY(B5334)&gt;14,VLOOKUP(DATE(YEAR(C5334),MONTH(C5334)-1,DAY(1)),'מדדים וריביות'!B:C,2,FALSE),VLOOKUP(DATE(YEAR(C5334),MONTH(C5334)-2,DAY(1)),'מדדים וריביות'!B:C,2,FALSE))</f>
        <v>27574777.792437602</v>
      </c>
      <c r="F5334" s="43">
        <f>IF($B$5=1,'ריבית יומית'!D5328,'ריבית יומית'!G5328)</f>
        <v>1.2051892620768001E-4</v>
      </c>
      <c r="G5334" s="43">
        <f t="shared" si="583"/>
        <v>1.2051892620768001E-4</v>
      </c>
      <c r="H5334" s="29">
        <f t="shared" si="584"/>
        <v>1.196306424686342</v>
      </c>
      <c r="I5334" s="30">
        <f>VLOOKUP(B5333,'מדדים וריביות'!B:C,2)</f>
        <v>27520065.931738399</v>
      </c>
      <c r="K5334" s="39">
        <f t="shared" si="585"/>
        <v>0</v>
      </c>
      <c r="L5334" s="39">
        <f t="shared" si="586"/>
        <v>0</v>
      </c>
      <c r="M5334" s="39">
        <f t="shared" si="587"/>
        <v>0</v>
      </c>
      <c r="N5334" s="41">
        <f t="shared" si="589"/>
        <v>0</v>
      </c>
    </row>
    <row r="5335" spans="2:14">
      <c r="B5335" s="1">
        <v>38200</v>
      </c>
      <c r="C5335" s="1">
        <f t="shared" si="588"/>
        <v>38200</v>
      </c>
      <c r="E5335" s="42">
        <f>IF(DAY(B5335)&gt;14,VLOOKUP(DATE(YEAR(C5335),MONTH(C5335)-1,DAY(1)),'מדדים וריביות'!B:C,2,FALSE),VLOOKUP(DATE(YEAR(C5335),MONTH(C5335)-2,DAY(1)),'מדדים וריביות'!B:C,2,FALSE))</f>
        <v>27574777.792437602</v>
      </c>
      <c r="F5335" s="43">
        <f>IF($B$5=1,'ריבית יומית'!D5329,'ריבית יומית'!G5329)</f>
        <v>1.2051892620768001E-4</v>
      </c>
      <c r="G5335" s="43">
        <f t="shared" si="583"/>
        <v>1.2051892620768001E-4</v>
      </c>
      <c r="H5335" s="29">
        <f t="shared" si="584"/>
        <v>1.196162264494655</v>
      </c>
      <c r="I5335" s="30">
        <f>VLOOKUP(B5334,'מדדים וריביות'!B:C,2)</f>
        <v>27520065.931738399</v>
      </c>
      <c r="K5335" s="39">
        <f t="shared" si="585"/>
        <v>0</v>
      </c>
      <c r="L5335" s="39">
        <f t="shared" si="586"/>
        <v>0</v>
      </c>
      <c r="M5335" s="39">
        <f t="shared" si="587"/>
        <v>0</v>
      </c>
      <c r="N5335" s="41">
        <f t="shared" si="589"/>
        <v>0</v>
      </c>
    </row>
    <row r="5336" spans="2:14">
      <c r="B5336" s="1">
        <v>38201</v>
      </c>
      <c r="C5336" s="1">
        <f t="shared" si="588"/>
        <v>38200</v>
      </c>
      <c r="E5336" s="42">
        <f>IF(DAY(B5336)&gt;14,VLOOKUP(DATE(YEAR(C5336),MONTH(C5336)-1,DAY(1)),'מדדים וריביות'!B:C,2,FALSE),VLOOKUP(DATE(YEAR(C5336),MONTH(C5336)-2,DAY(1)),'מדדים וריביות'!B:C,2,FALSE))</f>
        <v>27574777.792437602</v>
      </c>
      <c r="F5336" s="43">
        <f>IF($B$5=1,'ריבית יומית'!D5330,'ריבית יומית'!G5330)</f>
        <v>1.2051892620768001E-4</v>
      </c>
      <c r="G5336" s="43">
        <f t="shared" si="583"/>
        <v>1.2051892620768001E-4</v>
      </c>
      <c r="H5336" s="29">
        <f t="shared" si="584"/>
        <v>1.1960181216749057</v>
      </c>
      <c r="I5336" s="30">
        <f>VLOOKUP(B5335,'מדדים וריביות'!B:C,2)</f>
        <v>27574777.792437602</v>
      </c>
      <c r="K5336" s="39">
        <f t="shared" si="585"/>
        <v>0</v>
      </c>
      <c r="L5336" s="39">
        <f t="shared" si="586"/>
        <v>0</v>
      </c>
      <c r="M5336" s="39">
        <f t="shared" si="587"/>
        <v>0</v>
      </c>
      <c r="N5336" s="41">
        <f t="shared" si="589"/>
        <v>0</v>
      </c>
    </row>
    <row r="5337" spans="2:14">
      <c r="B5337" s="1">
        <v>38202</v>
      </c>
      <c r="C5337" s="1">
        <f t="shared" si="588"/>
        <v>38200</v>
      </c>
      <c r="E5337" s="42">
        <f>IF(DAY(B5337)&gt;14,VLOOKUP(DATE(YEAR(C5337),MONTH(C5337)-1,DAY(1)),'מדדים וריביות'!B:C,2,FALSE),VLOOKUP(DATE(YEAR(C5337),MONTH(C5337)-2,DAY(1)),'מדדים וריביות'!B:C,2,FALSE))</f>
        <v>27574777.792437602</v>
      </c>
      <c r="F5337" s="43">
        <f>IF($B$5=1,'ריבית יומית'!D5331,'ריבית יומית'!G5331)</f>
        <v>1.2051892620768001E-4</v>
      </c>
      <c r="G5337" s="43">
        <f t="shared" si="583"/>
        <v>1.2051892620768001E-4</v>
      </c>
      <c r="H5337" s="29">
        <f t="shared" si="584"/>
        <v>1.1958739962250009</v>
      </c>
      <c r="I5337" s="30">
        <f>VLOOKUP(B5336,'מדדים וריביות'!B:C,2)</f>
        <v>27574777.792437602</v>
      </c>
      <c r="K5337" s="39">
        <f t="shared" si="585"/>
        <v>0</v>
      </c>
      <c r="L5337" s="39">
        <f t="shared" si="586"/>
        <v>0</v>
      </c>
      <c r="M5337" s="39">
        <f t="shared" si="587"/>
        <v>0</v>
      </c>
      <c r="N5337" s="41">
        <f t="shared" si="589"/>
        <v>0</v>
      </c>
    </row>
    <row r="5338" spans="2:14">
      <c r="B5338" s="1">
        <v>38203</v>
      </c>
      <c r="C5338" s="1">
        <f t="shared" si="588"/>
        <v>38200</v>
      </c>
      <c r="E5338" s="42">
        <f>IF(DAY(B5338)&gt;14,VLOOKUP(DATE(YEAR(C5338),MONTH(C5338)-1,DAY(1)),'מדדים וריביות'!B:C,2,FALSE),VLOOKUP(DATE(YEAR(C5338),MONTH(C5338)-2,DAY(1)),'מדדים וריביות'!B:C,2,FALSE))</f>
        <v>27574777.792437602</v>
      </c>
      <c r="F5338" s="43">
        <f>IF($B$5=1,'ריבית יומית'!D5332,'ריבית יומית'!G5332)</f>
        <v>1.2051892620768001E-4</v>
      </c>
      <c r="G5338" s="43">
        <f t="shared" si="583"/>
        <v>1.2051892620768001E-4</v>
      </c>
      <c r="H5338" s="29">
        <f t="shared" si="584"/>
        <v>1.1957298881428475</v>
      </c>
      <c r="I5338" s="30">
        <f>VLOOKUP(B5337,'מדדים וריביות'!B:C,2)</f>
        <v>27574777.792437602</v>
      </c>
      <c r="K5338" s="39">
        <f t="shared" si="585"/>
        <v>0</v>
      </c>
      <c r="L5338" s="39">
        <f t="shared" si="586"/>
        <v>0</v>
      </c>
      <c r="M5338" s="39">
        <f t="shared" si="587"/>
        <v>0</v>
      </c>
      <c r="N5338" s="41">
        <f t="shared" si="589"/>
        <v>0</v>
      </c>
    </row>
    <row r="5339" spans="2:14">
      <c r="B5339" s="1">
        <v>38204</v>
      </c>
      <c r="C5339" s="1">
        <f t="shared" si="588"/>
        <v>38200</v>
      </c>
      <c r="E5339" s="42">
        <f>IF(DAY(B5339)&gt;14,VLOOKUP(DATE(YEAR(C5339),MONTH(C5339)-1,DAY(1)),'מדדים וריביות'!B:C,2,FALSE),VLOOKUP(DATE(YEAR(C5339),MONTH(C5339)-2,DAY(1)),'מדדים וריביות'!B:C,2,FALSE))</f>
        <v>27574777.792437602</v>
      </c>
      <c r="F5339" s="43">
        <f>IF($B$5=1,'ריבית יומית'!D5333,'ריבית יומית'!G5333)</f>
        <v>1.2051892620768001E-4</v>
      </c>
      <c r="G5339" s="43">
        <f t="shared" si="583"/>
        <v>1.2051892620768001E-4</v>
      </c>
      <c r="H5339" s="29">
        <f t="shared" si="584"/>
        <v>1.1955857974263526</v>
      </c>
      <c r="I5339" s="30">
        <f>VLOOKUP(B5338,'מדדים וריביות'!B:C,2)</f>
        <v>27574777.792437602</v>
      </c>
      <c r="K5339" s="39">
        <f t="shared" si="585"/>
        <v>0</v>
      </c>
      <c r="L5339" s="39">
        <f t="shared" si="586"/>
        <v>0</v>
      </c>
      <c r="M5339" s="39">
        <f t="shared" si="587"/>
        <v>0</v>
      </c>
      <c r="N5339" s="41">
        <f t="shared" si="589"/>
        <v>0</v>
      </c>
    </row>
    <row r="5340" spans="2:14">
      <c r="B5340" s="1">
        <v>38205</v>
      </c>
      <c r="C5340" s="1">
        <f t="shared" si="588"/>
        <v>38200</v>
      </c>
      <c r="E5340" s="42">
        <f>IF(DAY(B5340)&gt;14,VLOOKUP(DATE(YEAR(C5340),MONTH(C5340)-1,DAY(1)),'מדדים וריביות'!B:C,2,FALSE),VLOOKUP(DATE(YEAR(C5340),MONTH(C5340)-2,DAY(1)),'מדדים וריביות'!B:C,2,FALSE))</f>
        <v>27574777.792437602</v>
      </c>
      <c r="F5340" s="43">
        <f>IF($B$5=1,'ריבית יומית'!D5334,'ריבית יומית'!G5334)</f>
        <v>1.2051892620768001E-4</v>
      </c>
      <c r="G5340" s="43">
        <f t="shared" si="583"/>
        <v>1.2051892620768001E-4</v>
      </c>
      <c r="H5340" s="29">
        <f t="shared" si="584"/>
        <v>1.1954417240734234</v>
      </c>
      <c r="I5340" s="30">
        <f>VLOOKUP(B5339,'מדדים וריביות'!B:C,2)</f>
        <v>27574777.792437602</v>
      </c>
      <c r="K5340" s="39">
        <f t="shared" si="585"/>
        <v>0</v>
      </c>
      <c r="L5340" s="39">
        <f t="shared" si="586"/>
        <v>0</v>
      </c>
      <c r="M5340" s="39">
        <f t="shared" si="587"/>
        <v>0</v>
      </c>
      <c r="N5340" s="41">
        <f t="shared" si="589"/>
        <v>0</v>
      </c>
    </row>
    <row r="5341" spans="2:14">
      <c r="B5341" s="1">
        <v>38206</v>
      </c>
      <c r="C5341" s="1">
        <f t="shared" si="588"/>
        <v>38200</v>
      </c>
      <c r="E5341" s="42">
        <f>IF(DAY(B5341)&gt;14,VLOOKUP(DATE(YEAR(C5341),MONTH(C5341)-1,DAY(1)),'מדדים וריביות'!B:C,2,FALSE),VLOOKUP(DATE(YEAR(C5341),MONTH(C5341)-2,DAY(1)),'מדדים וריביות'!B:C,2,FALSE))</f>
        <v>27574777.792437602</v>
      </c>
      <c r="F5341" s="43">
        <f>IF($B$5=1,'ריבית יומית'!D5335,'ריבית יומית'!G5335)</f>
        <v>1.2051892620768001E-4</v>
      </c>
      <c r="G5341" s="43">
        <f t="shared" si="583"/>
        <v>1.2051892620768001E-4</v>
      </c>
      <c r="H5341" s="29">
        <f t="shared" si="584"/>
        <v>1.1952976680819676</v>
      </c>
      <c r="I5341" s="30">
        <f>VLOOKUP(B5340,'מדדים וריביות'!B:C,2)</f>
        <v>27574777.792437602</v>
      </c>
      <c r="K5341" s="39">
        <f t="shared" si="585"/>
        <v>0</v>
      </c>
      <c r="L5341" s="39">
        <f t="shared" si="586"/>
        <v>0</v>
      </c>
      <c r="M5341" s="39">
        <f t="shared" si="587"/>
        <v>0</v>
      </c>
      <c r="N5341" s="41">
        <f t="shared" si="589"/>
        <v>0</v>
      </c>
    </row>
    <row r="5342" spans="2:14">
      <c r="B5342" s="1">
        <v>38207</v>
      </c>
      <c r="C5342" s="1">
        <f t="shared" si="588"/>
        <v>38200</v>
      </c>
      <c r="E5342" s="42">
        <f>IF(DAY(B5342)&gt;14,VLOOKUP(DATE(YEAR(C5342),MONTH(C5342)-1,DAY(1)),'מדדים וריביות'!B:C,2,FALSE),VLOOKUP(DATE(YEAR(C5342),MONTH(C5342)-2,DAY(1)),'מדדים וריביות'!B:C,2,FALSE))</f>
        <v>27574777.792437602</v>
      </c>
      <c r="F5342" s="43">
        <f>IF($B$5=1,'ריבית יומית'!D5336,'ריבית יומית'!G5336)</f>
        <v>1.2051892620768001E-4</v>
      </c>
      <c r="G5342" s="43">
        <f t="shared" si="583"/>
        <v>1.2051892620768001E-4</v>
      </c>
      <c r="H5342" s="29">
        <f t="shared" si="584"/>
        <v>1.195153629449893</v>
      </c>
      <c r="I5342" s="30">
        <f>VLOOKUP(B5341,'מדדים וריביות'!B:C,2)</f>
        <v>27574777.792437602</v>
      </c>
      <c r="K5342" s="39">
        <f t="shared" si="585"/>
        <v>0</v>
      </c>
      <c r="L5342" s="39">
        <f t="shared" si="586"/>
        <v>0</v>
      </c>
      <c r="M5342" s="39">
        <f t="shared" si="587"/>
        <v>0</v>
      </c>
      <c r="N5342" s="41">
        <f t="shared" si="589"/>
        <v>0</v>
      </c>
    </row>
    <row r="5343" spans="2:14">
      <c r="B5343" s="1">
        <v>38208</v>
      </c>
      <c r="C5343" s="1">
        <f t="shared" si="588"/>
        <v>38200</v>
      </c>
      <c r="E5343" s="42">
        <f>IF(DAY(B5343)&gt;14,VLOOKUP(DATE(YEAR(C5343),MONTH(C5343)-1,DAY(1)),'מדדים וריביות'!B:C,2,FALSE),VLOOKUP(DATE(YEAR(C5343),MONTH(C5343)-2,DAY(1)),'מדדים וריביות'!B:C,2,FALSE))</f>
        <v>27574777.792437602</v>
      </c>
      <c r="F5343" s="43">
        <f>IF($B$5=1,'ריבית יומית'!D5337,'ריבית יומית'!G5337)</f>
        <v>1.2051892620768001E-4</v>
      </c>
      <c r="G5343" s="43">
        <f t="shared" si="583"/>
        <v>1.2051892620768001E-4</v>
      </c>
      <c r="H5343" s="29">
        <f t="shared" si="584"/>
        <v>1.1950096081751078</v>
      </c>
      <c r="I5343" s="30">
        <f>VLOOKUP(B5342,'מדדים וריביות'!B:C,2)</f>
        <v>27574777.792437602</v>
      </c>
      <c r="K5343" s="39">
        <f t="shared" si="585"/>
        <v>0</v>
      </c>
      <c r="L5343" s="39">
        <f t="shared" si="586"/>
        <v>0</v>
      </c>
      <c r="M5343" s="39">
        <f t="shared" si="587"/>
        <v>0</v>
      </c>
      <c r="N5343" s="41">
        <f t="shared" si="589"/>
        <v>0</v>
      </c>
    </row>
    <row r="5344" spans="2:14">
      <c r="B5344" s="1">
        <v>38209</v>
      </c>
      <c r="C5344" s="1">
        <f t="shared" si="588"/>
        <v>38200</v>
      </c>
      <c r="E5344" s="42">
        <f>IF(DAY(B5344)&gt;14,VLOOKUP(DATE(YEAR(C5344),MONTH(C5344)-1,DAY(1)),'מדדים וריביות'!B:C,2,FALSE),VLOOKUP(DATE(YEAR(C5344),MONTH(C5344)-2,DAY(1)),'מדדים וריביות'!B:C,2,FALSE))</f>
        <v>27574777.792437602</v>
      </c>
      <c r="F5344" s="43">
        <f>IF($B$5=1,'ריבית יומית'!D5338,'ריבית יומית'!G5338)</f>
        <v>1.2051892620768001E-4</v>
      </c>
      <c r="G5344" s="43">
        <f t="shared" si="583"/>
        <v>1.2051892620768001E-4</v>
      </c>
      <c r="H5344" s="29">
        <f t="shared" si="584"/>
        <v>1.1948656042555204</v>
      </c>
      <c r="I5344" s="30">
        <f>VLOOKUP(B5343,'מדדים וריביות'!B:C,2)</f>
        <v>27574777.792437602</v>
      </c>
      <c r="K5344" s="39">
        <f t="shared" si="585"/>
        <v>0</v>
      </c>
      <c r="L5344" s="39">
        <f t="shared" si="586"/>
        <v>0</v>
      </c>
      <c r="M5344" s="39">
        <f t="shared" si="587"/>
        <v>0</v>
      </c>
      <c r="N5344" s="41">
        <f t="shared" si="589"/>
        <v>0</v>
      </c>
    </row>
    <row r="5345" spans="2:14">
      <c r="B5345" s="1">
        <v>38210</v>
      </c>
      <c r="C5345" s="1">
        <f t="shared" si="588"/>
        <v>38200</v>
      </c>
      <c r="E5345" s="42">
        <f>IF(DAY(B5345)&gt;14,VLOOKUP(DATE(YEAR(C5345),MONTH(C5345)-1,DAY(1)),'מדדים וריביות'!B:C,2,FALSE),VLOOKUP(DATE(YEAR(C5345),MONTH(C5345)-2,DAY(1)),'מדדים וריביות'!B:C,2,FALSE))</f>
        <v>27574777.792437602</v>
      </c>
      <c r="F5345" s="43">
        <f>IF($B$5=1,'ריבית יומית'!D5339,'ריבית יומית'!G5339)</f>
        <v>1.2051892620768001E-4</v>
      </c>
      <c r="G5345" s="43">
        <f t="shared" si="583"/>
        <v>1.2051892620768001E-4</v>
      </c>
      <c r="H5345" s="29">
        <f t="shared" si="584"/>
        <v>1.1947216176890394</v>
      </c>
      <c r="I5345" s="30">
        <f>VLOOKUP(B5344,'מדדים וריביות'!B:C,2)</f>
        <v>27574777.792437602</v>
      </c>
      <c r="K5345" s="39">
        <f t="shared" si="585"/>
        <v>0</v>
      </c>
      <c r="L5345" s="39">
        <f t="shared" si="586"/>
        <v>0</v>
      </c>
      <c r="M5345" s="39">
        <f t="shared" si="587"/>
        <v>0</v>
      </c>
      <c r="N5345" s="41">
        <f t="shared" si="589"/>
        <v>0</v>
      </c>
    </row>
    <row r="5346" spans="2:14">
      <c r="B5346" s="1">
        <v>38211</v>
      </c>
      <c r="C5346" s="1">
        <f t="shared" si="588"/>
        <v>38200</v>
      </c>
      <c r="E5346" s="42">
        <f>IF(DAY(B5346)&gt;14,VLOOKUP(DATE(YEAR(C5346),MONTH(C5346)-1,DAY(1)),'מדדים וריביות'!B:C,2,FALSE),VLOOKUP(DATE(YEAR(C5346),MONTH(C5346)-2,DAY(1)),'מדדים וריביות'!B:C,2,FALSE))</f>
        <v>27574777.792437602</v>
      </c>
      <c r="F5346" s="43">
        <f>IF($B$5=1,'ריבית יומית'!D5340,'ריבית יומית'!G5340)</f>
        <v>1.2051892620768001E-4</v>
      </c>
      <c r="G5346" s="43">
        <f t="shared" si="583"/>
        <v>1.2051892620768001E-4</v>
      </c>
      <c r="H5346" s="29">
        <f t="shared" si="584"/>
        <v>1.1945776484735737</v>
      </c>
      <c r="I5346" s="30">
        <f>VLOOKUP(B5345,'מדדים וריביות'!B:C,2)</f>
        <v>27574777.792437602</v>
      </c>
      <c r="K5346" s="39">
        <f t="shared" si="585"/>
        <v>0</v>
      </c>
      <c r="L5346" s="39">
        <f t="shared" si="586"/>
        <v>0</v>
      </c>
      <c r="M5346" s="39">
        <f t="shared" si="587"/>
        <v>0</v>
      </c>
      <c r="N5346" s="41">
        <f t="shared" si="589"/>
        <v>0</v>
      </c>
    </row>
    <row r="5347" spans="2:14">
      <c r="B5347" s="1">
        <v>38212</v>
      </c>
      <c r="C5347" s="1">
        <f t="shared" si="588"/>
        <v>38200</v>
      </c>
      <c r="E5347" s="42">
        <f>IF(DAY(B5347)&gt;14,VLOOKUP(DATE(YEAR(C5347),MONTH(C5347)-1,DAY(1)),'מדדים וריביות'!B:C,2,FALSE),VLOOKUP(DATE(YEAR(C5347),MONTH(C5347)-2,DAY(1)),'מדדים וריביות'!B:C,2,FALSE))</f>
        <v>27574777.792437602</v>
      </c>
      <c r="F5347" s="43">
        <f>IF($B$5=1,'ריבית יומית'!D5341,'ריבית יומית'!G5341)</f>
        <v>1.2051892620768001E-4</v>
      </c>
      <c r="G5347" s="43">
        <f t="shared" si="583"/>
        <v>1.2051892620768001E-4</v>
      </c>
      <c r="H5347" s="29">
        <f t="shared" si="584"/>
        <v>1.1944336966070324</v>
      </c>
      <c r="I5347" s="30">
        <f>VLOOKUP(B5346,'מדדים וריביות'!B:C,2)</f>
        <v>27574777.792437602</v>
      </c>
      <c r="K5347" s="39">
        <f t="shared" si="585"/>
        <v>0</v>
      </c>
      <c r="L5347" s="39">
        <f t="shared" si="586"/>
        <v>0</v>
      </c>
      <c r="M5347" s="39">
        <f t="shared" si="587"/>
        <v>0</v>
      </c>
      <c r="N5347" s="41">
        <f t="shared" si="589"/>
        <v>0</v>
      </c>
    </row>
    <row r="5348" spans="2:14">
      <c r="B5348" s="1">
        <v>38213</v>
      </c>
      <c r="C5348" s="1">
        <f t="shared" si="588"/>
        <v>38200</v>
      </c>
      <c r="E5348" s="42">
        <f>IF(DAY(B5348)&gt;14,VLOOKUP(DATE(YEAR(C5348),MONTH(C5348)-1,DAY(1)),'מדדים וריביות'!B:C,2,FALSE),VLOOKUP(DATE(YEAR(C5348),MONTH(C5348)-2,DAY(1)),'מדדים וריביות'!B:C,2,FALSE))</f>
        <v>27574777.792437602</v>
      </c>
      <c r="F5348" s="43">
        <f>IF($B$5=1,'ריבית יומית'!D5342,'ריבית יומית'!G5342)</f>
        <v>1.2051892620768001E-4</v>
      </c>
      <c r="G5348" s="43">
        <f t="shared" si="583"/>
        <v>1.2051892620768001E-4</v>
      </c>
      <c r="H5348" s="29">
        <f t="shared" si="584"/>
        <v>1.1942897620873247</v>
      </c>
      <c r="I5348" s="30">
        <f>VLOOKUP(B5347,'מדדים וריביות'!B:C,2)</f>
        <v>27574777.792437602</v>
      </c>
      <c r="K5348" s="39">
        <f t="shared" si="585"/>
        <v>0</v>
      </c>
      <c r="L5348" s="39">
        <f t="shared" si="586"/>
        <v>0</v>
      </c>
      <c r="M5348" s="39">
        <f t="shared" si="587"/>
        <v>0</v>
      </c>
      <c r="N5348" s="41">
        <f t="shared" si="589"/>
        <v>0</v>
      </c>
    </row>
    <row r="5349" spans="2:14">
      <c r="B5349" s="1">
        <v>38214</v>
      </c>
      <c r="C5349" s="1">
        <f t="shared" si="588"/>
        <v>38200</v>
      </c>
      <c r="E5349" s="42">
        <f>IF(DAY(B5349)&gt;14,VLOOKUP(DATE(YEAR(C5349),MONTH(C5349)-1,DAY(1)),'מדדים וריביות'!B:C,2,FALSE),VLOOKUP(DATE(YEAR(C5349),MONTH(C5349)-2,DAY(1)),'מדדים וריביות'!B:C,2,FALSE))</f>
        <v>27520065.931738399</v>
      </c>
      <c r="F5349" s="43">
        <f>IF($B$5=1,'ריבית יומית'!D5343,'ריבית יומית'!G5343)</f>
        <v>1.2051892620768001E-4</v>
      </c>
      <c r="G5349" s="43">
        <f t="shared" si="583"/>
        <v>1.2051892620768001E-4</v>
      </c>
      <c r="H5349" s="29">
        <f t="shared" si="584"/>
        <v>1.1941458449123605</v>
      </c>
      <c r="I5349" s="30">
        <f>VLOOKUP(B5348,'מדדים וריביות'!B:C,2)</f>
        <v>27574777.792437602</v>
      </c>
      <c r="K5349" s="39">
        <f t="shared" si="585"/>
        <v>0</v>
      </c>
      <c r="L5349" s="39">
        <f t="shared" si="586"/>
        <v>0</v>
      </c>
      <c r="M5349" s="39">
        <f t="shared" si="587"/>
        <v>0</v>
      </c>
      <c r="N5349" s="41">
        <f t="shared" si="589"/>
        <v>0</v>
      </c>
    </row>
    <row r="5350" spans="2:14">
      <c r="B5350" s="1">
        <v>38215</v>
      </c>
      <c r="C5350" s="1">
        <f t="shared" si="588"/>
        <v>38200</v>
      </c>
      <c r="E5350" s="42">
        <f>IF(DAY(B5350)&gt;14,VLOOKUP(DATE(YEAR(C5350),MONTH(C5350)-1,DAY(1)),'מדדים וריביות'!B:C,2,FALSE),VLOOKUP(DATE(YEAR(C5350),MONTH(C5350)-2,DAY(1)),'מדדים וריביות'!B:C,2,FALSE))</f>
        <v>27520065.931738399</v>
      </c>
      <c r="F5350" s="43">
        <f>IF($B$5=1,'ריבית יומית'!D5344,'ריבית יומית'!G5344)</f>
        <v>1.2051892620768001E-4</v>
      </c>
      <c r="G5350" s="43">
        <f t="shared" si="583"/>
        <v>1.2051892620768001E-4</v>
      </c>
      <c r="H5350" s="29">
        <f t="shared" si="584"/>
        <v>1.1940019450800496</v>
      </c>
      <c r="I5350" s="30">
        <f>VLOOKUP(B5349,'מדדים וריביות'!B:C,2)</f>
        <v>27574777.792437602</v>
      </c>
      <c r="K5350" s="39">
        <f t="shared" si="585"/>
        <v>0</v>
      </c>
      <c r="L5350" s="39">
        <f t="shared" si="586"/>
        <v>0</v>
      </c>
      <c r="M5350" s="39">
        <f t="shared" si="587"/>
        <v>0</v>
      </c>
      <c r="N5350" s="41">
        <f t="shared" si="589"/>
        <v>0</v>
      </c>
    </row>
    <row r="5351" spans="2:14">
      <c r="B5351" s="1">
        <v>38216</v>
      </c>
      <c r="C5351" s="1">
        <f t="shared" si="588"/>
        <v>38200</v>
      </c>
      <c r="E5351" s="42">
        <f>IF(DAY(B5351)&gt;14,VLOOKUP(DATE(YEAR(C5351),MONTH(C5351)-1,DAY(1)),'מדדים וריביות'!B:C,2,FALSE),VLOOKUP(DATE(YEAR(C5351),MONTH(C5351)-2,DAY(1)),'מדדים וריביות'!B:C,2,FALSE))</f>
        <v>27520065.931738399</v>
      </c>
      <c r="F5351" s="43">
        <f>IF($B$5=1,'ריבית יומית'!D5345,'ריבית יומית'!G5345)</f>
        <v>1.2051892620768001E-4</v>
      </c>
      <c r="G5351" s="43">
        <f t="shared" si="583"/>
        <v>1.2051892620768001E-4</v>
      </c>
      <c r="H5351" s="29">
        <f t="shared" si="584"/>
        <v>1.1938580625883022</v>
      </c>
      <c r="I5351" s="30">
        <f>VLOOKUP(B5350,'מדדים וריביות'!B:C,2)</f>
        <v>27574777.792437602</v>
      </c>
      <c r="K5351" s="39">
        <f t="shared" si="585"/>
        <v>0</v>
      </c>
      <c r="L5351" s="39">
        <f t="shared" si="586"/>
        <v>0</v>
      </c>
      <c r="M5351" s="39">
        <f t="shared" si="587"/>
        <v>0</v>
      </c>
      <c r="N5351" s="41">
        <f t="shared" si="589"/>
        <v>0</v>
      </c>
    </row>
    <row r="5352" spans="2:14">
      <c r="B5352" s="1">
        <v>38217</v>
      </c>
      <c r="C5352" s="1">
        <f t="shared" si="588"/>
        <v>38200</v>
      </c>
      <c r="E5352" s="42">
        <f>IF(DAY(B5352)&gt;14,VLOOKUP(DATE(YEAR(C5352),MONTH(C5352)-1,DAY(1)),'מדדים וריביות'!B:C,2,FALSE),VLOOKUP(DATE(YEAR(C5352),MONTH(C5352)-2,DAY(1)),'מדדים וריביות'!B:C,2,FALSE))</f>
        <v>27520065.931738399</v>
      </c>
      <c r="F5352" s="43">
        <f>IF($B$5=1,'ריבית יומית'!D5346,'ריבית יומית'!G5346)</f>
        <v>1.2051892620768001E-4</v>
      </c>
      <c r="G5352" s="43">
        <f t="shared" si="583"/>
        <v>1.2051892620768001E-4</v>
      </c>
      <c r="H5352" s="29">
        <f t="shared" si="584"/>
        <v>1.1937141974350285</v>
      </c>
      <c r="I5352" s="30">
        <f>VLOOKUP(B5351,'מדדים וריביות'!B:C,2)</f>
        <v>27574777.792437602</v>
      </c>
      <c r="K5352" s="39">
        <f t="shared" si="585"/>
        <v>0</v>
      </c>
      <c r="L5352" s="39">
        <f t="shared" si="586"/>
        <v>0</v>
      </c>
      <c r="M5352" s="39">
        <f t="shared" si="587"/>
        <v>0</v>
      </c>
      <c r="N5352" s="41">
        <f t="shared" si="589"/>
        <v>0</v>
      </c>
    </row>
    <row r="5353" spans="2:14">
      <c r="B5353" s="1">
        <v>38218</v>
      </c>
      <c r="C5353" s="1">
        <f t="shared" si="588"/>
        <v>38200</v>
      </c>
      <c r="E5353" s="42">
        <f>IF(DAY(B5353)&gt;14,VLOOKUP(DATE(YEAR(C5353),MONTH(C5353)-1,DAY(1)),'מדדים וריביות'!B:C,2,FALSE),VLOOKUP(DATE(YEAR(C5353),MONTH(C5353)-2,DAY(1)),'מדדים וריביות'!B:C,2,FALSE))</f>
        <v>27520065.931738399</v>
      </c>
      <c r="F5353" s="43">
        <f>IF($B$5=1,'ריבית יומית'!D5347,'ריבית יומית'!G5347)</f>
        <v>1.2051892620768001E-4</v>
      </c>
      <c r="G5353" s="43">
        <f t="shared" si="583"/>
        <v>1.2051892620768001E-4</v>
      </c>
      <c r="H5353" s="29">
        <f t="shared" si="584"/>
        <v>1.1935703496181391</v>
      </c>
      <c r="I5353" s="30">
        <f>VLOOKUP(B5352,'מדדים וריביות'!B:C,2)</f>
        <v>27574777.792437602</v>
      </c>
      <c r="K5353" s="39">
        <f t="shared" si="585"/>
        <v>0</v>
      </c>
      <c r="L5353" s="39">
        <f t="shared" si="586"/>
        <v>0</v>
      </c>
      <c r="M5353" s="39">
        <f t="shared" si="587"/>
        <v>0</v>
      </c>
      <c r="N5353" s="41">
        <f t="shared" si="589"/>
        <v>0</v>
      </c>
    </row>
    <row r="5354" spans="2:14">
      <c r="B5354" s="1">
        <v>38219</v>
      </c>
      <c r="C5354" s="1">
        <f t="shared" si="588"/>
        <v>38200</v>
      </c>
      <c r="E5354" s="42">
        <f>IF(DAY(B5354)&gt;14,VLOOKUP(DATE(YEAR(C5354),MONTH(C5354)-1,DAY(1)),'מדדים וריביות'!B:C,2,FALSE),VLOOKUP(DATE(YEAR(C5354),MONTH(C5354)-2,DAY(1)),'מדדים וריביות'!B:C,2,FALSE))</f>
        <v>27520065.931738399</v>
      </c>
      <c r="F5354" s="43">
        <f>IF($B$5=1,'ריבית יומית'!D5348,'ריבית יומית'!G5348)</f>
        <v>1.2051892620768001E-4</v>
      </c>
      <c r="G5354" s="43">
        <f t="shared" si="583"/>
        <v>1.2051892620768001E-4</v>
      </c>
      <c r="H5354" s="29">
        <f t="shared" si="584"/>
        <v>1.1934265191355451</v>
      </c>
      <c r="I5354" s="30">
        <f>VLOOKUP(B5353,'מדדים וריביות'!B:C,2)</f>
        <v>27574777.792437602</v>
      </c>
      <c r="K5354" s="39">
        <f t="shared" si="585"/>
        <v>0</v>
      </c>
      <c r="L5354" s="39">
        <f t="shared" si="586"/>
        <v>0</v>
      </c>
      <c r="M5354" s="39">
        <f t="shared" si="587"/>
        <v>0</v>
      </c>
      <c r="N5354" s="41">
        <f t="shared" si="589"/>
        <v>0</v>
      </c>
    </row>
    <row r="5355" spans="2:14">
      <c r="B5355" s="1">
        <v>38220</v>
      </c>
      <c r="C5355" s="1">
        <f t="shared" si="588"/>
        <v>38200</v>
      </c>
      <c r="E5355" s="42">
        <f>IF(DAY(B5355)&gt;14,VLOOKUP(DATE(YEAR(C5355),MONTH(C5355)-1,DAY(1)),'מדדים וריביות'!B:C,2,FALSE),VLOOKUP(DATE(YEAR(C5355),MONTH(C5355)-2,DAY(1)),'מדדים וריביות'!B:C,2,FALSE))</f>
        <v>27520065.931738399</v>
      </c>
      <c r="F5355" s="43">
        <f>IF($B$5=1,'ריבית יומית'!D5349,'ריבית יומית'!G5349)</f>
        <v>1.2051892620768001E-4</v>
      </c>
      <c r="G5355" s="43">
        <f t="shared" si="583"/>
        <v>1.2051892620768001E-4</v>
      </c>
      <c r="H5355" s="29">
        <f t="shared" si="584"/>
        <v>1.1932827059851576</v>
      </c>
      <c r="I5355" s="30">
        <f>VLOOKUP(B5354,'מדדים וריביות'!B:C,2)</f>
        <v>27574777.792437602</v>
      </c>
      <c r="K5355" s="39">
        <f t="shared" si="585"/>
        <v>0</v>
      </c>
      <c r="L5355" s="39">
        <f t="shared" si="586"/>
        <v>0</v>
      </c>
      <c r="M5355" s="39">
        <f t="shared" si="587"/>
        <v>0</v>
      </c>
      <c r="N5355" s="41">
        <f t="shared" si="589"/>
        <v>0</v>
      </c>
    </row>
    <row r="5356" spans="2:14">
      <c r="B5356" s="1">
        <v>38221</v>
      </c>
      <c r="C5356" s="1">
        <f t="shared" si="588"/>
        <v>38200</v>
      </c>
      <c r="E5356" s="42">
        <f>IF(DAY(B5356)&gt;14,VLOOKUP(DATE(YEAR(C5356),MONTH(C5356)-1,DAY(1)),'מדדים וריביות'!B:C,2,FALSE),VLOOKUP(DATE(YEAR(C5356),MONTH(C5356)-2,DAY(1)),'מדדים וריביות'!B:C,2,FALSE))</f>
        <v>27520065.931738399</v>
      </c>
      <c r="F5356" s="43">
        <f>IF($B$5=1,'ריבית יומית'!D5350,'ריבית יומית'!G5350)</f>
        <v>1.2051892620768001E-4</v>
      </c>
      <c r="G5356" s="43">
        <f t="shared" si="583"/>
        <v>1.2051892620768001E-4</v>
      </c>
      <c r="H5356" s="29">
        <f t="shared" si="584"/>
        <v>1.1931389101648879</v>
      </c>
      <c r="I5356" s="30">
        <f>VLOOKUP(B5355,'מדדים וריביות'!B:C,2)</f>
        <v>27574777.792437602</v>
      </c>
      <c r="K5356" s="39">
        <f t="shared" si="585"/>
        <v>0</v>
      </c>
      <c r="L5356" s="39">
        <f t="shared" si="586"/>
        <v>0</v>
      </c>
      <c r="M5356" s="39">
        <f t="shared" si="587"/>
        <v>0</v>
      </c>
      <c r="N5356" s="41">
        <f t="shared" si="589"/>
        <v>0</v>
      </c>
    </row>
    <row r="5357" spans="2:14">
      <c r="B5357" s="1">
        <v>38222</v>
      </c>
      <c r="C5357" s="1">
        <f t="shared" si="588"/>
        <v>38200</v>
      </c>
      <c r="E5357" s="42">
        <f>IF(DAY(B5357)&gt;14,VLOOKUP(DATE(YEAR(C5357),MONTH(C5357)-1,DAY(1)),'מדדים וריביות'!B:C,2,FALSE),VLOOKUP(DATE(YEAR(C5357),MONTH(C5357)-2,DAY(1)),'מדדים וריביות'!B:C,2,FALSE))</f>
        <v>27520065.931738399</v>
      </c>
      <c r="F5357" s="43">
        <f>IF($B$5=1,'ריבית יומית'!D5351,'ריבית יומית'!G5351)</f>
        <v>1.2051892620768001E-4</v>
      </c>
      <c r="G5357" s="43">
        <f t="shared" si="583"/>
        <v>1.2051892620768001E-4</v>
      </c>
      <c r="H5357" s="29">
        <f t="shared" si="584"/>
        <v>1.1929951316726477</v>
      </c>
      <c r="I5357" s="30">
        <f>VLOOKUP(B5356,'מדדים וריביות'!B:C,2)</f>
        <v>27574777.792437602</v>
      </c>
      <c r="K5357" s="39">
        <f t="shared" si="585"/>
        <v>0</v>
      </c>
      <c r="L5357" s="39">
        <f t="shared" si="586"/>
        <v>0</v>
      </c>
      <c r="M5357" s="39">
        <f t="shared" si="587"/>
        <v>0</v>
      </c>
      <c r="N5357" s="41">
        <f t="shared" si="589"/>
        <v>0</v>
      </c>
    </row>
    <row r="5358" spans="2:14">
      <c r="B5358" s="1">
        <v>38223</v>
      </c>
      <c r="C5358" s="1">
        <f t="shared" si="588"/>
        <v>38200</v>
      </c>
      <c r="E5358" s="42">
        <f>IF(DAY(B5358)&gt;14,VLOOKUP(DATE(YEAR(C5358),MONTH(C5358)-1,DAY(1)),'מדדים וריביות'!B:C,2,FALSE),VLOOKUP(DATE(YEAR(C5358),MONTH(C5358)-2,DAY(1)),'מדדים וריביות'!B:C,2,FALSE))</f>
        <v>27520065.931738399</v>
      </c>
      <c r="F5358" s="43">
        <f>IF($B$5=1,'ריבית יומית'!D5352,'ריבית יומית'!G5352)</f>
        <v>1.2051892620768001E-4</v>
      </c>
      <c r="G5358" s="43">
        <f t="shared" si="583"/>
        <v>1.2051892620768001E-4</v>
      </c>
      <c r="H5358" s="29">
        <f t="shared" si="584"/>
        <v>1.1928513705063488</v>
      </c>
      <c r="I5358" s="30">
        <f>VLOOKUP(B5357,'מדדים וריביות'!B:C,2)</f>
        <v>27574777.792437602</v>
      </c>
      <c r="K5358" s="39">
        <f t="shared" si="585"/>
        <v>0</v>
      </c>
      <c r="L5358" s="39">
        <f t="shared" si="586"/>
        <v>0</v>
      </c>
      <c r="M5358" s="39">
        <f t="shared" si="587"/>
        <v>0</v>
      </c>
      <c r="N5358" s="41">
        <f t="shared" si="589"/>
        <v>0</v>
      </c>
    </row>
    <row r="5359" spans="2:14">
      <c r="B5359" s="1">
        <v>38224</v>
      </c>
      <c r="C5359" s="1">
        <f t="shared" si="588"/>
        <v>38200</v>
      </c>
      <c r="E5359" s="42">
        <f>IF(DAY(B5359)&gt;14,VLOOKUP(DATE(YEAR(C5359),MONTH(C5359)-1,DAY(1)),'מדדים וריביות'!B:C,2,FALSE),VLOOKUP(DATE(YEAR(C5359),MONTH(C5359)-2,DAY(1)),'מדדים וריביות'!B:C,2,FALSE))</f>
        <v>27520065.931738399</v>
      </c>
      <c r="F5359" s="43">
        <f>IF($B$5=1,'ריבית יומית'!D5353,'ריבית יומית'!G5353)</f>
        <v>1.2051892620768001E-4</v>
      </c>
      <c r="G5359" s="43">
        <f t="shared" si="583"/>
        <v>1.2051892620768001E-4</v>
      </c>
      <c r="H5359" s="29">
        <f t="shared" si="584"/>
        <v>1.1927076266639036</v>
      </c>
      <c r="I5359" s="30">
        <f>VLOOKUP(B5358,'מדדים וריביות'!B:C,2)</f>
        <v>27574777.792437602</v>
      </c>
      <c r="K5359" s="39">
        <f t="shared" si="585"/>
        <v>0</v>
      </c>
      <c r="L5359" s="39">
        <f t="shared" si="586"/>
        <v>0</v>
      </c>
      <c r="M5359" s="39">
        <f t="shared" si="587"/>
        <v>0</v>
      </c>
      <c r="N5359" s="41">
        <f t="shared" si="589"/>
        <v>0</v>
      </c>
    </row>
    <row r="5360" spans="2:14">
      <c r="B5360" s="1">
        <v>38225</v>
      </c>
      <c r="C5360" s="1">
        <f t="shared" si="588"/>
        <v>38200</v>
      </c>
      <c r="E5360" s="42">
        <f>IF(DAY(B5360)&gt;14,VLOOKUP(DATE(YEAR(C5360),MONTH(C5360)-1,DAY(1)),'מדדים וריביות'!B:C,2,FALSE),VLOOKUP(DATE(YEAR(C5360),MONTH(C5360)-2,DAY(1)),'מדדים וריביות'!B:C,2,FALSE))</f>
        <v>27520065.931738399</v>
      </c>
      <c r="F5360" s="43">
        <f>IF($B$5=1,'ריבית יומית'!D5354,'ריבית יומית'!G5354)</f>
        <v>1.2051892620768001E-4</v>
      </c>
      <c r="G5360" s="43">
        <f t="shared" si="583"/>
        <v>1.2051892620768001E-4</v>
      </c>
      <c r="H5360" s="29">
        <f t="shared" si="584"/>
        <v>1.1925639001432242</v>
      </c>
      <c r="I5360" s="30">
        <f>VLOOKUP(B5359,'מדדים וריביות'!B:C,2)</f>
        <v>27574777.792437602</v>
      </c>
      <c r="K5360" s="39">
        <f t="shared" si="585"/>
        <v>0</v>
      </c>
      <c r="L5360" s="39">
        <f t="shared" si="586"/>
        <v>0</v>
      </c>
      <c r="M5360" s="39">
        <f t="shared" si="587"/>
        <v>0</v>
      </c>
      <c r="N5360" s="41">
        <f t="shared" si="589"/>
        <v>0</v>
      </c>
    </row>
    <row r="5361" spans="2:14">
      <c r="B5361" s="1">
        <v>38226</v>
      </c>
      <c r="C5361" s="1">
        <f t="shared" si="588"/>
        <v>38200</v>
      </c>
      <c r="E5361" s="42">
        <f>IF(DAY(B5361)&gt;14,VLOOKUP(DATE(YEAR(C5361),MONTH(C5361)-1,DAY(1)),'מדדים וריביות'!B:C,2,FALSE),VLOOKUP(DATE(YEAR(C5361),MONTH(C5361)-2,DAY(1)),'מדדים וריביות'!B:C,2,FALSE))</f>
        <v>27520065.931738399</v>
      </c>
      <c r="F5361" s="43">
        <f>IF($B$5=1,'ריבית יומית'!D5355,'ריבית יומית'!G5355)</f>
        <v>1.2051892620768001E-4</v>
      </c>
      <c r="G5361" s="43">
        <f t="shared" si="583"/>
        <v>1.2051892620768001E-4</v>
      </c>
      <c r="H5361" s="29">
        <f t="shared" si="584"/>
        <v>1.1924201909422234</v>
      </c>
      <c r="I5361" s="30">
        <f>VLOOKUP(B5360,'מדדים וריביות'!B:C,2)</f>
        <v>27574777.792437602</v>
      </c>
      <c r="K5361" s="39">
        <f t="shared" si="585"/>
        <v>0</v>
      </c>
      <c r="L5361" s="39">
        <f t="shared" si="586"/>
        <v>0</v>
      </c>
      <c r="M5361" s="39">
        <f t="shared" si="587"/>
        <v>0</v>
      </c>
      <c r="N5361" s="41">
        <f t="shared" si="589"/>
        <v>0</v>
      </c>
    </row>
    <row r="5362" spans="2:14">
      <c r="B5362" s="1">
        <v>38227</v>
      </c>
      <c r="C5362" s="1">
        <f t="shared" si="588"/>
        <v>38200</v>
      </c>
      <c r="E5362" s="42">
        <f>IF(DAY(B5362)&gt;14,VLOOKUP(DATE(YEAR(C5362),MONTH(C5362)-1,DAY(1)),'מדדים וריביות'!B:C,2,FALSE),VLOOKUP(DATE(YEAR(C5362),MONTH(C5362)-2,DAY(1)),'מדדים וריביות'!B:C,2,FALSE))</f>
        <v>27520065.931738399</v>
      </c>
      <c r="F5362" s="43">
        <f>IF($B$5=1,'ריבית יומית'!D5356,'ריבית יומית'!G5356)</f>
        <v>1.2051892620768001E-4</v>
      </c>
      <c r="G5362" s="43">
        <f t="shared" si="583"/>
        <v>1.2051892620768001E-4</v>
      </c>
      <c r="H5362" s="29">
        <f t="shared" si="584"/>
        <v>1.1922764990588142</v>
      </c>
      <c r="I5362" s="30">
        <f>VLOOKUP(B5361,'מדדים וריביות'!B:C,2)</f>
        <v>27574777.792437602</v>
      </c>
      <c r="K5362" s="39">
        <f t="shared" si="585"/>
        <v>0</v>
      </c>
      <c r="L5362" s="39">
        <f t="shared" si="586"/>
        <v>0</v>
      </c>
      <c r="M5362" s="39">
        <f t="shared" si="587"/>
        <v>0</v>
      </c>
      <c r="N5362" s="41">
        <f t="shared" si="589"/>
        <v>0</v>
      </c>
    </row>
    <row r="5363" spans="2:14">
      <c r="B5363" s="1">
        <v>38228</v>
      </c>
      <c r="C5363" s="1">
        <f t="shared" si="588"/>
        <v>38200</v>
      </c>
      <c r="E5363" s="42">
        <f>IF(DAY(B5363)&gt;14,VLOOKUP(DATE(YEAR(C5363),MONTH(C5363)-1,DAY(1)),'מדדים וריביות'!B:C,2,FALSE),VLOOKUP(DATE(YEAR(C5363),MONTH(C5363)-2,DAY(1)),'מדדים וריביות'!B:C,2,FALSE))</f>
        <v>27520065.931738399</v>
      </c>
      <c r="F5363" s="43">
        <f>IF($B$5=1,'ריבית יומית'!D5357,'ריבית יומית'!G5357)</f>
        <v>1.2051892620768001E-4</v>
      </c>
      <c r="G5363" s="43">
        <f t="shared" si="583"/>
        <v>1.2051892620768001E-4</v>
      </c>
      <c r="H5363" s="29">
        <f t="shared" si="584"/>
        <v>1.1921328244909095</v>
      </c>
      <c r="I5363" s="30">
        <f>VLOOKUP(B5362,'מדדים וריביות'!B:C,2)</f>
        <v>27574777.792437602</v>
      </c>
      <c r="K5363" s="39">
        <f t="shared" si="585"/>
        <v>0</v>
      </c>
      <c r="L5363" s="39">
        <f t="shared" si="586"/>
        <v>0</v>
      </c>
      <c r="M5363" s="39">
        <f t="shared" si="587"/>
        <v>0</v>
      </c>
      <c r="N5363" s="41">
        <f t="shared" si="589"/>
        <v>0</v>
      </c>
    </row>
    <row r="5364" spans="2:14">
      <c r="B5364" s="1">
        <v>38229</v>
      </c>
      <c r="C5364" s="1">
        <f t="shared" si="588"/>
        <v>38200</v>
      </c>
      <c r="E5364" s="42">
        <f>IF(DAY(B5364)&gt;14,VLOOKUP(DATE(YEAR(C5364),MONTH(C5364)-1,DAY(1)),'מדדים וריביות'!B:C,2,FALSE),VLOOKUP(DATE(YEAR(C5364),MONTH(C5364)-2,DAY(1)),'מדדים וריביות'!B:C,2,FALSE))</f>
        <v>27520065.931738399</v>
      </c>
      <c r="F5364" s="43">
        <f>IF($B$5=1,'ריבית יומית'!D5358,'ריבית יומית'!G5358)</f>
        <v>1.2051892620768001E-4</v>
      </c>
      <c r="G5364" s="43">
        <f t="shared" si="583"/>
        <v>1.2051892620768001E-4</v>
      </c>
      <c r="H5364" s="29">
        <f t="shared" si="584"/>
        <v>1.1919891672364229</v>
      </c>
      <c r="I5364" s="30">
        <f>VLOOKUP(B5363,'מדדים וריביות'!B:C,2)</f>
        <v>27574777.792437602</v>
      </c>
      <c r="K5364" s="39">
        <f t="shared" si="585"/>
        <v>0</v>
      </c>
      <c r="L5364" s="39">
        <f t="shared" si="586"/>
        <v>0</v>
      </c>
      <c r="M5364" s="39">
        <f t="shared" si="587"/>
        <v>0</v>
      </c>
      <c r="N5364" s="41">
        <f t="shared" si="589"/>
        <v>0</v>
      </c>
    </row>
    <row r="5365" spans="2:14">
      <c r="B5365" s="1">
        <v>38230</v>
      </c>
      <c r="C5365" s="1">
        <f t="shared" si="588"/>
        <v>38200</v>
      </c>
      <c r="E5365" s="42">
        <f>IF(DAY(B5365)&gt;14,VLOOKUP(DATE(YEAR(C5365),MONTH(C5365)-1,DAY(1)),'מדדים וריביות'!B:C,2,FALSE),VLOOKUP(DATE(YEAR(C5365),MONTH(C5365)-2,DAY(1)),'מדדים וריביות'!B:C,2,FALSE))</f>
        <v>27520065.931738399</v>
      </c>
      <c r="F5365" s="43">
        <f>IF($B$5=1,'ריבית יומית'!D5359,'ריבית יומית'!G5359)</f>
        <v>1.2051892620768001E-4</v>
      </c>
      <c r="G5365" s="43">
        <f t="shared" si="583"/>
        <v>1.2051892620768001E-4</v>
      </c>
      <c r="H5365" s="29">
        <f t="shared" si="584"/>
        <v>1.191845527293268</v>
      </c>
      <c r="I5365" s="30">
        <f>VLOOKUP(B5364,'מדדים וריביות'!B:C,2)</f>
        <v>27574777.792437602</v>
      </c>
      <c r="K5365" s="39">
        <f t="shared" si="585"/>
        <v>0</v>
      </c>
      <c r="L5365" s="39">
        <f t="shared" si="586"/>
        <v>0</v>
      </c>
      <c r="M5365" s="39">
        <f t="shared" si="587"/>
        <v>0</v>
      </c>
      <c r="N5365" s="41">
        <f t="shared" si="589"/>
        <v>0</v>
      </c>
    </row>
    <row r="5366" spans="2:14">
      <c r="B5366" s="1">
        <v>38231</v>
      </c>
      <c r="C5366" s="1">
        <f t="shared" si="588"/>
        <v>38231</v>
      </c>
      <c r="E5366" s="42">
        <f>IF(DAY(B5366)&gt;14,VLOOKUP(DATE(YEAR(C5366),MONTH(C5366)-1,DAY(1)),'מדדים וריביות'!B:C,2,FALSE),VLOOKUP(DATE(YEAR(C5366),MONTH(C5366)-2,DAY(1)),'מדדים וריביות'!B:C,2,FALSE))</f>
        <v>27520065.931738399</v>
      </c>
      <c r="F5366" s="43">
        <f>IF($B$5=1,'ריבית יומית'!D5360,'ריבית יומית'!G5360)</f>
        <v>1.2051892620768001E-4</v>
      </c>
      <c r="G5366" s="43">
        <f t="shared" si="583"/>
        <v>1.2051892620768001E-4</v>
      </c>
      <c r="H5366" s="29">
        <f t="shared" si="584"/>
        <v>1.1917019046593589</v>
      </c>
      <c r="I5366" s="30">
        <f>VLOOKUP(B5365,'מדדים וריביות'!B:C,2)</f>
        <v>27574777.792437602</v>
      </c>
      <c r="K5366" s="39">
        <f t="shared" si="585"/>
        <v>0</v>
      </c>
      <c r="L5366" s="39">
        <f t="shared" si="586"/>
        <v>0</v>
      </c>
      <c r="M5366" s="39">
        <f t="shared" si="587"/>
        <v>0</v>
      </c>
      <c r="N5366" s="41">
        <f t="shared" si="589"/>
        <v>0</v>
      </c>
    </row>
    <row r="5367" spans="2:14">
      <c r="B5367" s="1">
        <v>38232</v>
      </c>
      <c r="C5367" s="1">
        <f t="shared" si="588"/>
        <v>38231</v>
      </c>
      <c r="E5367" s="42">
        <f>IF(DAY(B5367)&gt;14,VLOOKUP(DATE(YEAR(C5367),MONTH(C5367)-1,DAY(1)),'מדדים וריביות'!B:C,2,FALSE),VLOOKUP(DATE(YEAR(C5367),MONTH(C5367)-2,DAY(1)),'מדדים וריביות'!B:C,2,FALSE))</f>
        <v>27520065.931738399</v>
      </c>
      <c r="F5367" s="43">
        <f>IF($B$5=1,'ריבית יומית'!D5361,'ריבית יומית'!G5361)</f>
        <v>1.2051892620768001E-4</v>
      </c>
      <c r="G5367" s="43">
        <f t="shared" si="583"/>
        <v>1.2051892620768001E-4</v>
      </c>
      <c r="H5367" s="29">
        <f t="shared" si="584"/>
        <v>1.1915582993326095</v>
      </c>
      <c r="I5367" s="30">
        <f>VLOOKUP(B5366,'מדדים וריביות'!B:C,2)</f>
        <v>27520065.931738399</v>
      </c>
      <c r="K5367" s="39">
        <f t="shared" si="585"/>
        <v>0</v>
      </c>
      <c r="L5367" s="39">
        <f t="shared" si="586"/>
        <v>0</v>
      </c>
      <c r="M5367" s="39">
        <f t="shared" si="587"/>
        <v>0</v>
      </c>
      <c r="N5367" s="41">
        <f t="shared" si="589"/>
        <v>0</v>
      </c>
    </row>
    <row r="5368" spans="2:14">
      <c r="B5368" s="1">
        <v>38233</v>
      </c>
      <c r="C5368" s="1">
        <f t="shared" si="588"/>
        <v>38231</v>
      </c>
      <c r="E5368" s="42">
        <f>IF(DAY(B5368)&gt;14,VLOOKUP(DATE(YEAR(C5368),MONTH(C5368)-1,DAY(1)),'מדדים וריביות'!B:C,2,FALSE),VLOOKUP(DATE(YEAR(C5368),MONTH(C5368)-2,DAY(1)),'מדדים וריביות'!B:C,2,FALSE))</f>
        <v>27520065.931738399</v>
      </c>
      <c r="F5368" s="43">
        <f>IF($B$5=1,'ריבית יומית'!D5362,'ריבית יומית'!G5362)</f>
        <v>1.2051892620768001E-4</v>
      </c>
      <c r="G5368" s="43">
        <f t="shared" si="583"/>
        <v>1.2051892620768001E-4</v>
      </c>
      <c r="H5368" s="29">
        <f t="shared" si="584"/>
        <v>1.1914147113109343</v>
      </c>
      <c r="I5368" s="30">
        <f>VLOOKUP(B5367,'מדדים וריביות'!B:C,2)</f>
        <v>27520065.931738399</v>
      </c>
      <c r="K5368" s="39">
        <f t="shared" si="585"/>
        <v>0</v>
      </c>
      <c r="L5368" s="39">
        <f t="shared" si="586"/>
        <v>0</v>
      </c>
      <c r="M5368" s="39">
        <f t="shared" si="587"/>
        <v>0</v>
      </c>
      <c r="N5368" s="41">
        <f t="shared" si="589"/>
        <v>0</v>
      </c>
    </row>
    <row r="5369" spans="2:14">
      <c r="B5369" s="1">
        <v>38234</v>
      </c>
      <c r="C5369" s="1">
        <f t="shared" si="588"/>
        <v>38231</v>
      </c>
      <c r="E5369" s="42">
        <f>IF(DAY(B5369)&gt;14,VLOOKUP(DATE(YEAR(C5369),MONTH(C5369)-1,DAY(1)),'מדדים וריביות'!B:C,2,FALSE),VLOOKUP(DATE(YEAR(C5369),MONTH(C5369)-2,DAY(1)),'מדדים וריביות'!B:C,2,FALSE))</f>
        <v>27520065.931738399</v>
      </c>
      <c r="F5369" s="43">
        <f>IF($B$5=1,'ריבית יומית'!D5363,'ריבית יומית'!G5363)</f>
        <v>1.2051892620768001E-4</v>
      </c>
      <c r="G5369" s="43">
        <f t="shared" si="583"/>
        <v>1.2051892620768001E-4</v>
      </c>
      <c r="H5369" s="29">
        <f t="shared" si="584"/>
        <v>1.191271140592248</v>
      </c>
      <c r="I5369" s="30">
        <f>VLOOKUP(B5368,'מדדים וריביות'!B:C,2)</f>
        <v>27520065.931738399</v>
      </c>
      <c r="K5369" s="39">
        <f t="shared" si="585"/>
        <v>0</v>
      </c>
      <c r="L5369" s="39">
        <f t="shared" si="586"/>
        <v>0</v>
      </c>
      <c r="M5369" s="39">
        <f t="shared" si="587"/>
        <v>0</v>
      </c>
      <c r="N5369" s="41">
        <f t="shared" si="589"/>
        <v>0</v>
      </c>
    </row>
    <row r="5370" spans="2:14">
      <c r="B5370" s="1">
        <v>38235</v>
      </c>
      <c r="C5370" s="1">
        <f t="shared" si="588"/>
        <v>38231</v>
      </c>
      <c r="E5370" s="42">
        <f>IF(DAY(B5370)&gt;14,VLOOKUP(DATE(YEAR(C5370),MONTH(C5370)-1,DAY(1)),'מדדים וריביות'!B:C,2,FALSE),VLOOKUP(DATE(YEAR(C5370),MONTH(C5370)-2,DAY(1)),'מדדים וריביות'!B:C,2,FALSE))</f>
        <v>27520065.931738399</v>
      </c>
      <c r="F5370" s="43">
        <f>IF($B$5=1,'ריבית יומית'!D5364,'ריבית יומית'!G5364)</f>
        <v>1.2051892620768001E-4</v>
      </c>
      <c r="G5370" s="43">
        <f t="shared" si="583"/>
        <v>1.2051892620768001E-4</v>
      </c>
      <c r="H5370" s="29">
        <f t="shared" si="584"/>
        <v>1.1911275871744653</v>
      </c>
      <c r="I5370" s="30">
        <f>VLOOKUP(B5369,'מדדים וריביות'!B:C,2)</f>
        <v>27520065.931738399</v>
      </c>
      <c r="K5370" s="39">
        <f t="shared" si="585"/>
        <v>0</v>
      </c>
      <c r="L5370" s="39">
        <f t="shared" si="586"/>
        <v>0</v>
      </c>
      <c r="M5370" s="39">
        <f t="shared" si="587"/>
        <v>0</v>
      </c>
      <c r="N5370" s="41">
        <f t="shared" si="589"/>
        <v>0</v>
      </c>
    </row>
    <row r="5371" spans="2:14">
      <c r="B5371" s="1">
        <v>38236</v>
      </c>
      <c r="C5371" s="1">
        <f t="shared" si="588"/>
        <v>38231</v>
      </c>
      <c r="E5371" s="42">
        <f>IF(DAY(B5371)&gt;14,VLOOKUP(DATE(YEAR(C5371),MONTH(C5371)-1,DAY(1)),'מדדים וריביות'!B:C,2,FALSE),VLOOKUP(DATE(YEAR(C5371),MONTH(C5371)-2,DAY(1)),'מדדים וריביות'!B:C,2,FALSE))</f>
        <v>27520065.931738399</v>
      </c>
      <c r="F5371" s="43">
        <f>IF($B$5=1,'ריבית יומית'!D5365,'ריבית יומית'!G5365)</f>
        <v>1.2051892620768001E-4</v>
      </c>
      <c r="G5371" s="43">
        <f t="shared" si="583"/>
        <v>1.2051892620768001E-4</v>
      </c>
      <c r="H5371" s="29">
        <f t="shared" si="584"/>
        <v>1.1909840510555016</v>
      </c>
      <c r="I5371" s="30">
        <f>VLOOKUP(B5370,'מדדים וריביות'!B:C,2)</f>
        <v>27520065.931738399</v>
      </c>
      <c r="K5371" s="39">
        <f t="shared" si="585"/>
        <v>0</v>
      </c>
      <c r="L5371" s="39">
        <f t="shared" si="586"/>
        <v>0</v>
      </c>
      <c r="M5371" s="39">
        <f t="shared" si="587"/>
        <v>0</v>
      </c>
      <c r="N5371" s="41">
        <f t="shared" si="589"/>
        <v>0</v>
      </c>
    </row>
    <row r="5372" spans="2:14">
      <c r="B5372" s="1">
        <v>38237</v>
      </c>
      <c r="C5372" s="1">
        <f t="shared" si="588"/>
        <v>38231</v>
      </c>
      <c r="E5372" s="42">
        <f>IF(DAY(B5372)&gt;14,VLOOKUP(DATE(YEAR(C5372),MONTH(C5372)-1,DAY(1)),'מדדים וריביות'!B:C,2,FALSE),VLOOKUP(DATE(YEAR(C5372),MONTH(C5372)-2,DAY(1)),'מדדים וריביות'!B:C,2,FALSE))</f>
        <v>27520065.931738399</v>
      </c>
      <c r="F5372" s="43">
        <f>IF($B$5=1,'ריבית יומית'!D5366,'ריבית יומית'!G5366)</f>
        <v>1.2051892620768001E-4</v>
      </c>
      <c r="G5372" s="43">
        <f t="shared" si="583"/>
        <v>1.2051892620768001E-4</v>
      </c>
      <c r="H5372" s="29">
        <f t="shared" si="584"/>
        <v>1.1908405322332722</v>
      </c>
      <c r="I5372" s="30">
        <f>VLOOKUP(B5371,'מדדים וריביות'!B:C,2)</f>
        <v>27520065.931738399</v>
      </c>
      <c r="K5372" s="39">
        <f t="shared" si="585"/>
        <v>0</v>
      </c>
      <c r="L5372" s="39">
        <f t="shared" si="586"/>
        <v>0</v>
      </c>
      <c r="M5372" s="39">
        <f t="shared" si="587"/>
        <v>0</v>
      </c>
      <c r="N5372" s="41">
        <f t="shared" si="589"/>
        <v>0</v>
      </c>
    </row>
    <row r="5373" spans="2:14">
      <c r="B5373" s="1">
        <v>38238</v>
      </c>
      <c r="C5373" s="1">
        <f t="shared" si="588"/>
        <v>38231</v>
      </c>
      <c r="E5373" s="42">
        <f>IF(DAY(B5373)&gt;14,VLOOKUP(DATE(YEAR(C5373),MONTH(C5373)-1,DAY(1)),'מדדים וריביות'!B:C,2,FALSE),VLOOKUP(DATE(YEAR(C5373),MONTH(C5373)-2,DAY(1)),'מדדים וריביות'!B:C,2,FALSE))</f>
        <v>27520065.931738399</v>
      </c>
      <c r="F5373" s="43">
        <f>IF($B$5=1,'ריבית יומית'!D5367,'ריבית יומית'!G5367)</f>
        <v>1.2051892620768001E-4</v>
      </c>
      <c r="G5373" s="43">
        <f t="shared" si="583"/>
        <v>1.2051892620768001E-4</v>
      </c>
      <c r="H5373" s="29">
        <f t="shared" si="584"/>
        <v>1.190697030705693</v>
      </c>
      <c r="I5373" s="30">
        <f>VLOOKUP(B5372,'מדדים וריביות'!B:C,2)</f>
        <v>27520065.931738399</v>
      </c>
      <c r="K5373" s="39">
        <f t="shared" si="585"/>
        <v>0</v>
      </c>
      <c r="L5373" s="39">
        <f t="shared" si="586"/>
        <v>0</v>
      </c>
      <c r="M5373" s="39">
        <f t="shared" si="587"/>
        <v>0</v>
      </c>
      <c r="N5373" s="41">
        <f t="shared" si="589"/>
        <v>0</v>
      </c>
    </row>
    <row r="5374" spans="2:14">
      <c r="B5374" s="1">
        <v>38239</v>
      </c>
      <c r="C5374" s="1">
        <f t="shared" si="588"/>
        <v>38231</v>
      </c>
      <c r="E5374" s="42">
        <f>IF(DAY(B5374)&gt;14,VLOOKUP(DATE(YEAR(C5374),MONTH(C5374)-1,DAY(1)),'מדדים וריביות'!B:C,2,FALSE),VLOOKUP(DATE(YEAR(C5374),MONTH(C5374)-2,DAY(1)),'מדדים וריביות'!B:C,2,FALSE))</f>
        <v>27520065.931738399</v>
      </c>
      <c r="F5374" s="43">
        <f>IF($B$5=1,'ריבית יומית'!D5368,'ריבית יומית'!G5368)</f>
        <v>1.2051892620768001E-4</v>
      </c>
      <c r="G5374" s="43">
        <f t="shared" si="583"/>
        <v>1.2051892620768001E-4</v>
      </c>
      <c r="H5374" s="29">
        <f t="shared" si="584"/>
        <v>1.1905535464706796</v>
      </c>
      <c r="I5374" s="30">
        <f>VLOOKUP(B5373,'מדדים וריביות'!B:C,2)</f>
        <v>27520065.931738399</v>
      </c>
      <c r="K5374" s="39">
        <f t="shared" si="585"/>
        <v>0</v>
      </c>
      <c r="L5374" s="39">
        <f t="shared" si="586"/>
        <v>0</v>
      </c>
      <c r="M5374" s="39">
        <f t="shared" si="587"/>
        <v>0</v>
      </c>
      <c r="N5374" s="41">
        <f t="shared" si="589"/>
        <v>0</v>
      </c>
    </row>
    <row r="5375" spans="2:14">
      <c r="B5375" s="1">
        <v>38240</v>
      </c>
      <c r="C5375" s="1">
        <f t="shared" si="588"/>
        <v>38231</v>
      </c>
      <c r="E5375" s="42">
        <f>IF(DAY(B5375)&gt;14,VLOOKUP(DATE(YEAR(C5375),MONTH(C5375)-1,DAY(1)),'מדדים וריביות'!B:C,2,FALSE),VLOOKUP(DATE(YEAR(C5375),MONTH(C5375)-2,DAY(1)),'מדדים וריביות'!B:C,2,FALSE))</f>
        <v>27520065.931738399</v>
      </c>
      <c r="F5375" s="43">
        <f>IF($B$5=1,'ריבית יומית'!D5369,'ריבית יומית'!G5369)</f>
        <v>1.2051892620768001E-4</v>
      </c>
      <c r="G5375" s="43">
        <f t="shared" si="583"/>
        <v>1.2051892620768001E-4</v>
      </c>
      <c r="H5375" s="29">
        <f t="shared" si="584"/>
        <v>1.1904100795261483</v>
      </c>
      <c r="I5375" s="30">
        <f>VLOOKUP(B5374,'מדדים וריביות'!B:C,2)</f>
        <v>27520065.931738399</v>
      </c>
      <c r="K5375" s="39">
        <f t="shared" si="585"/>
        <v>0</v>
      </c>
      <c r="L5375" s="39">
        <f t="shared" si="586"/>
        <v>0</v>
      </c>
      <c r="M5375" s="39">
        <f t="shared" si="587"/>
        <v>0</v>
      </c>
      <c r="N5375" s="41">
        <f t="shared" si="589"/>
        <v>0</v>
      </c>
    </row>
    <row r="5376" spans="2:14">
      <c r="B5376" s="1">
        <v>38241</v>
      </c>
      <c r="C5376" s="1">
        <f t="shared" si="588"/>
        <v>38231</v>
      </c>
      <c r="E5376" s="42">
        <f>IF(DAY(B5376)&gt;14,VLOOKUP(DATE(YEAR(C5376),MONTH(C5376)-1,DAY(1)),'מדדים וריביות'!B:C,2,FALSE),VLOOKUP(DATE(YEAR(C5376),MONTH(C5376)-2,DAY(1)),'מדדים וריביות'!B:C,2,FALSE))</f>
        <v>27520065.931738399</v>
      </c>
      <c r="F5376" s="43">
        <f>IF($B$5=1,'ריבית יומית'!D5370,'ריבית יומית'!G5370)</f>
        <v>1.2051892620768001E-4</v>
      </c>
      <c r="G5376" s="43">
        <f t="shared" si="583"/>
        <v>1.2051892620768001E-4</v>
      </c>
      <c r="H5376" s="29">
        <f t="shared" si="584"/>
        <v>1.1902666298700155</v>
      </c>
      <c r="I5376" s="30">
        <f>VLOOKUP(B5375,'מדדים וריביות'!B:C,2)</f>
        <v>27520065.931738399</v>
      </c>
      <c r="K5376" s="39">
        <f t="shared" si="585"/>
        <v>0</v>
      </c>
      <c r="L5376" s="39">
        <f t="shared" si="586"/>
        <v>0</v>
      </c>
      <c r="M5376" s="39">
        <f t="shared" si="587"/>
        <v>0</v>
      </c>
      <c r="N5376" s="41">
        <f t="shared" si="589"/>
        <v>0</v>
      </c>
    </row>
    <row r="5377" spans="2:14">
      <c r="B5377" s="1">
        <v>38242</v>
      </c>
      <c r="C5377" s="1">
        <f t="shared" si="588"/>
        <v>38231</v>
      </c>
      <c r="E5377" s="42">
        <f>IF(DAY(B5377)&gt;14,VLOOKUP(DATE(YEAR(C5377),MONTH(C5377)-1,DAY(1)),'מדדים וריביות'!B:C,2,FALSE),VLOOKUP(DATE(YEAR(C5377),MONTH(C5377)-2,DAY(1)),'מדדים וריביות'!B:C,2,FALSE))</f>
        <v>27520065.931738399</v>
      </c>
      <c r="F5377" s="43">
        <f>IF($B$5=1,'ריבית יומית'!D5371,'ריבית יומית'!G5371)</f>
        <v>1.2051892620768001E-4</v>
      </c>
      <c r="G5377" s="43">
        <f t="shared" si="583"/>
        <v>1.2051892620768001E-4</v>
      </c>
      <c r="H5377" s="29">
        <f t="shared" si="584"/>
        <v>1.190123197500198</v>
      </c>
      <c r="I5377" s="30">
        <f>VLOOKUP(B5376,'מדדים וריביות'!B:C,2)</f>
        <v>27520065.931738399</v>
      </c>
      <c r="K5377" s="39">
        <f t="shared" si="585"/>
        <v>0</v>
      </c>
      <c r="L5377" s="39">
        <f t="shared" si="586"/>
        <v>0</v>
      </c>
      <c r="M5377" s="39">
        <f t="shared" si="587"/>
        <v>0</v>
      </c>
      <c r="N5377" s="41">
        <f t="shared" si="589"/>
        <v>0</v>
      </c>
    </row>
    <row r="5378" spans="2:14">
      <c r="B5378" s="1">
        <v>38243</v>
      </c>
      <c r="C5378" s="1">
        <f t="shared" si="588"/>
        <v>38231</v>
      </c>
      <c r="E5378" s="42">
        <f>IF(DAY(B5378)&gt;14,VLOOKUP(DATE(YEAR(C5378),MONTH(C5378)-1,DAY(1)),'מדדים וריביות'!B:C,2,FALSE),VLOOKUP(DATE(YEAR(C5378),MONTH(C5378)-2,DAY(1)),'מדדים וריביות'!B:C,2,FALSE))</f>
        <v>27520065.931738399</v>
      </c>
      <c r="F5378" s="43">
        <f>IF($B$5=1,'ריבית יומית'!D5372,'ריבית יומית'!G5372)</f>
        <v>1.2051892620768001E-4</v>
      </c>
      <c r="G5378" s="43">
        <f t="shared" si="583"/>
        <v>1.2051892620768001E-4</v>
      </c>
      <c r="H5378" s="29">
        <f t="shared" si="584"/>
        <v>1.1899797824146126</v>
      </c>
      <c r="I5378" s="30">
        <f>VLOOKUP(B5377,'מדדים וריביות'!B:C,2)</f>
        <v>27520065.931738399</v>
      </c>
      <c r="K5378" s="39">
        <f t="shared" si="585"/>
        <v>0</v>
      </c>
      <c r="L5378" s="39">
        <f t="shared" si="586"/>
        <v>0</v>
      </c>
      <c r="M5378" s="39">
        <f t="shared" si="587"/>
        <v>0</v>
      </c>
      <c r="N5378" s="41">
        <f t="shared" si="589"/>
        <v>0</v>
      </c>
    </row>
    <row r="5379" spans="2:14">
      <c r="B5379" s="1">
        <v>38244</v>
      </c>
      <c r="C5379" s="1">
        <f t="shared" si="588"/>
        <v>38231</v>
      </c>
      <c r="E5379" s="42">
        <f>IF(DAY(B5379)&gt;14,VLOOKUP(DATE(YEAR(C5379),MONTH(C5379)-1,DAY(1)),'מדדים וריביות'!B:C,2,FALSE),VLOOKUP(DATE(YEAR(C5379),MONTH(C5379)-2,DAY(1)),'מדדים וריביות'!B:C,2,FALSE))</f>
        <v>27520065.931738399</v>
      </c>
      <c r="F5379" s="43">
        <f>IF($B$5=1,'ריבית יומית'!D5373,'ריבית יומית'!G5373)</f>
        <v>1.2051892620768001E-4</v>
      </c>
      <c r="G5379" s="43">
        <f t="shared" si="583"/>
        <v>1.2051892620768001E-4</v>
      </c>
      <c r="H5379" s="29">
        <f t="shared" si="584"/>
        <v>1.1898363846111764</v>
      </c>
      <c r="I5379" s="30">
        <f>VLOOKUP(B5378,'מדדים וריביות'!B:C,2)</f>
        <v>27520065.931738399</v>
      </c>
      <c r="K5379" s="39">
        <f t="shared" si="585"/>
        <v>0</v>
      </c>
      <c r="L5379" s="39">
        <f t="shared" si="586"/>
        <v>0</v>
      </c>
      <c r="M5379" s="39">
        <f t="shared" si="587"/>
        <v>0</v>
      </c>
      <c r="N5379" s="41">
        <f t="shared" si="589"/>
        <v>0</v>
      </c>
    </row>
    <row r="5380" spans="2:14">
      <c r="B5380" s="1">
        <v>38245</v>
      </c>
      <c r="C5380" s="1">
        <f t="shared" si="588"/>
        <v>38231</v>
      </c>
      <c r="E5380" s="42">
        <f>IF(DAY(B5380)&gt;14,VLOOKUP(DATE(YEAR(C5380),MONTH(C5380)-1,DAY(1)),'מדדים וריביות'!B:C,2,FALSE),VLOOKUP(DATE(YEAR(C5380),MONTH(C5380)-2,DAY(1)),'מדדים וריביות'!B:C,2,FALSE))</f>
        <v>27574777.792437602</v>
      </c>
      <c r="F5380" s="43">
        <f>IF($B$5=1,'ריבית יומית'!D5374,'ריבית יומית'!G5374)</f>
        <v>1.2051892620768001E-4</v>
      </c>
      <c r="G5380" s="43">
        <f t="shared" si="583"/>
        <v>1.2051892620768001E-4</v>
      </c>
      <c r="H5380" s="29">
        <f t="shared" si="584"/>
        <v>1.1896930040878069</v>
      </c>
      <c r="I5380" s="30">
        <f>VLOOKUP(B5379,'מדדים וריביות'!B:C,2)</f>
        <v>27520065.931738399</v>
      </c>
      <c r="K5380" s="39">
        <f t="shared" si="585"/>
        <v>0</v>
      </c>
      <c r="L5380" s="39">
        <f t="shared" si="586"/>
        <v>0</v>
      </c>
      <c r="M5380" s="39">
        <f t="shared" si="587"/>
        <v>0</v>
      </c>
      <c r="N5380" s="41">
        <f t="shared" si="589"/>
        <v>0</v>
      </c>
    </row>
    <row r="5381" spans="2:14">
      <c r="B5381" s="1">
        <v>38246</v>
      </c>
      <c r="C5381" s="1">
        <f t="shared" si="588"/>
        <v>38231</v>
      </c>
      <c r="E5381" s="42">
        <f>IF(DAY(B5381)&gt;14,VLOOKUP(DATE(YEAR(C5381),MONTH(C5381)-1,DAY(1)),'מדדים וריביות'!B:C,2,FALSE),VLOOKUP(DATE(YEAR(C5381),MONTH(C5381)-2,DAY(1)),'מדדים וריביות'!B:C,2,FALSE))</f>
        <v>27574777.792437602</v>
      </c>
      <c r="F5381" s="43">
        <f>IF($B$5=1,'ריבית יומית'!D5375,'ריבית יומית'!G5375)</f>
        <v>1.2051892620768001E-4</v>
      </c>
      <c r="G5381" s="43">
        <f t="shared" si="583"/>
        <v>1.2051892620768001E-4</v>
      </c>
      <c r="H5381" s="29">
        <f t="shared" si="584"/>
        <v>1.1895496408424218</v>
      </c>
      <c r="I5381" s="30">
        <f>VLOOKUP(B5380,'מדדים וריביות'!B:C,2)</f>
        <v>27520065.931738399</v>
      </c>
      <c r="K5381" s="39">
        <f t="shared" si="585"/>
        <v>0</v>
      </c>
      <c r="L5381" s="39">
        <f t="shared" si="586"/>
        <v>0</v>
      </c>
      <c r="M5381" s="39">
        <f t="shared" si="587"/>
        <v>0</v>
      </c>
      <c r="N5381" s="41">
        <f t="shared" si="589"/>
        <v>0</v>
      </c>
    </row>
    <row r="5382" spans="2:14">
      <c r="B5382" s="1">
        <v>38247</v>
      </c>
      <c r="C5382" s="1">
        <f t="shared" si="588"/>
        <v>38231</v>
      </c>
      <c r="E5382" s="42">
        <f>IF(DAY(B5382)&gt;14,VLOOKUP(DATE(YEAR(C5382),MONTH(C5382)-1,DAY(1)),'מדדים וריביות'!B:C,2,FALSE),VLOOKUP(DATE(YEAR(C5382),MONTH(C5382)-2,DAY(1)),'מדדים וריביות'!B:C,2,FALSE))</f>
        <v>27574777.792437602</v>
      </c>
      <c r="F5382" s="43">
        <f>IF($B$5=1,'ריבית יומית'!D5376,'ריבית יומית'!G5376)</f>
        <v>1.2051892620768001E-4</v>
      </c>
      <c r="G5382" s="43">
        <f t="shared" si="583"/>
        <v>1.2051892620768001E-4</v>
      </c>
      <c r="H5382" s="29">
        <f t="shared" si="584"/>
        <v>1.1894062948729389</v>
      </c>
      <c r="I5382" s="30">
        <f>VLOOKUP(B5381,'מדדים וריביות'!B:C,2)</f>
        <v>27520065.931738399</v>
      </c>
      <c r="K5382" s="39">
        <f t="shared" si="585"/>
        <v>0</v>
      </c>
      <c r="L5382" s="39">
        <f t="shared" si="586"/>
        <v>0</v>
      </c>
      <c r="M5382" s="39">
        <f t="shared" si="587"/>
        <v>0</v>
      </c>
      <c r="N5382" s="41">
        <f t="shared" si="589"/>
        <v>0</v>
      </c>
    </row>
    <row r="5383" spans="2:14">
      <c r="B5383" s="1">
        <v>38248</v>
      </c>
      <c r="C5383" s="1">
        <f t="shared" si="588"/>
        <v>38231</v>
      </c>
      <c r="E5383" s="42">
        <f>IF(DAY(B5383)&gt;14,VLOOKUP(DATE(YEAR(C5383),MONTH(C5383)-1,DAY(1)),'מדדים וריביות'!B:C,2,FALSE),VLOOKUP(DATE(YEAR(C5383),MONTH(C5383)-2,DAY(1)),'מדדים וריביות'!B:C,2,FALSE))</f>
        <v>27574777.792437602</v>
      </c>
      <c r="F5383" s="43">
        <f>IF($B$5=1,'ריבית יומית'!D5377,'ריבית יומית'!G5377)</f>
        <v>1.2051892620768001E-4</v>
      </c>
      <c r="G5383" s="43">
        <f t="shared" si="583"/>
        <v>1.2051892620768001E-4</v>
      </c>
      <c r="H5383" s="29">
        <f t="shared" si="584"/>
        <v>1.1892629661772767</v>
      </c>
      <c r="I5383" s="30">
        <f>VLOOKUP(B5382,'מדדים וריביות'!B:C,2)</f>
        <v>27520065.931738399</v>
      </c>
      <c r="K5383" s="39">
        <f t="shared" si="585"/>
        <v>0</v>
      </c>
      <c r="L5383" s="39">
        <f t="shared" si="586"/>
        <v>0</v>
      </c>
      <c r="M5383" s="39">
        <f t="shared" si="587"/>
        <v>0</v>
      </c>
      <c r="N5383" s="41">
        <f t="shared" si="589"/>
        <v>0</v>
      </c>
    </row>
    <row r="5384" spans="2:14">
      <c r="B5384" s="1">
        <v>38249</v>
      </c>
      <c r="C5384" s="1">
        <f t="shared" si="588"/>
        <v>38231</v>
      </c>
      <c r="E5384" s="42">
        <f>IF(DAY(B5384)&gt;14,VLOOKUP(DATE(YEAR(C5384),MONTH(C5384)-1,DAY(1)),'מדדים וריביות'!B:C,2,FALSE),VLOOKUP(DATE(YEAR(C5384),MONTH(C5384)-2,DAY(1)),'מדדים וריביות'!B:C,2,FALSE))</f>
        <v>27574777.792437602</v>
      </c>
      <c r="F5384" s="43">
        <f>IF($B$5=1,'ריבית יומית'!D5378,'ריבית יומית'!G5378)</f>
        <v>1.2051892620768001E-4</v>
      </c>
      <c r="G5384" s="43">
        <f t="shared" si="583"/>
        <v>1.2051892620768001E-4</v>
      </c>
      <c r="H5384" s="29">
        <f t="shared" si="584"/>
        <v>1.1891196547533534</v>
      </c>
      <c r="I5384" s="30">
        <f>VLOOKUP(B5383,'מדדים וריביות'!B:C,2)</f>
        <v>27520065.931738399</v>
      </c>
      <c r="K5384" s="39">
        <f t="shared" si="585"/>
        <v>0</v>
      </c>
      <c r="L5384" s="39">
        <f t="shared" si="586"/>
        <v>0</v>
      </c>
      <c r="M5384" s="39">
        <f t="shared" si="587"/>
        <v>0</v>
      </c>
      <c r="N5384" s="41">
        <f t="shared" si="589"/>
        <v>0</v>
      </c>
    </row>
    <row r="5385" spans="2:14">
      <c r="B5385" s="1">
        <v>38250</v>
      </c>
      <c r="C5385" s="1">
        <f t="shared" si="588"/>
        <v>38231</v>
      </c>
      <c r="E5385" s="42">
        <f>IF(DAY(B5385)&gt;14,VLOOKUP(DATE(YEAR(C5385),MONTH(C5385)-1,DAY(1)),'מדדים וריביות'!B:C,2,FALSE),VLOOKUP(DATE(YEAR(C5385),MONTH(C5385)-2,DAY(1)),'מדדים וריביות'!B:C,2,FALSE))</f>
        <v>27574777.792437602</v>
      </c>
      <c r="F5385" s="43">
        <f>IF($B$5=1,'ריבית יומית'!D5379,'ריבית יומית'!G5379)</f>
        <v>1.2051892620768001E-4</v>
      </c>
      <c r="G5385" s="43">
        <f t="shared" ref="G5385:G5448" si="590">IF(B5385&gt;$B$2,0,F5385)</f>
        <v>1.2051892620768001E-4</v>
      </c>
      <c r="H5385" s="29">
        <f t="shared" ref="H5385:H5448" si="591">H5386*(1+G5385)</f>
        <v>1.1889763605990877</v>
      </c>
      <c r="I5385" s="30">
        <f>VLOOKUP(B5384,'מדדים וריביות'!B:C,2)</f>
        <v>27520065.931738399</v>
      </c>
      <c r="K5385" s="39">
        <f t="shared" ref="K5385:K5448" si="592">$B$4/E5385*D5385-D5385</f>
        <v>0</v>
      </c>
      <c r="L5385" s="39">
        <f t="shared" ref="L5385:L5448" si="593">H5386*D5385-D5385</f>
        <v>0</v>
      </c>
      <c r="M5385" s="39">
        <f t="shared" ref="M5385:M5448" si="594">$B$4/E5385*L5385-L5385</f>
        <v>0</v>
      </c>
      <c r="N5385" s="41">
        <f t="shared" si="589"/>
        <v>0</v>
      </c>
    </row>
    <row r="5386" spans="2:14">
      <c r="B5386" s="1">
        <v>38251</v>
      </c>
      <c r="C5386" s="1">
        <f t="shared" ref="C5386:C5449" si="595">DATE(YEAR(B5386),MONTH(B5386),DAY(1))</f>
        <v>38231</v>
      </c>
      <c r="E5386" s="42">
        <f>IF(DAY(B5386)&gt;14,VLOOKUP(DATE(YEAR(C5386),MONTH(C5386)-1,DAY(1)),'מדדים וריביות'!B:C,2,FALSE),VLOOKUP(DATE(YEAR(C5386),MONTH(C5386)-2,DAY(1)),'מדדים וריביות'!B:C,2,FALSE))</f>
        <v>27574777.792437602</v>
      </c>
      <c r="F5386" s="43">
        <f>IF($B$5=1,'ריבית יומית'!D5380,'ריבית יומית'!G5380)</f>
        <v>1.2051892620768001E-4</v>
      </c>
      <c r="G5386" s="43">
        <f t="shared" si="590"/>
        <v>1.2051892620768001E-4</v>
      </c>
      <c r="H5386" s="29">
        <f t="shared" si="591"/>
        <v>1.1888330837123986</v>
      </c>
      <c r="I5386" s="30">
        <f>VLOOKUP(B5385,'מדדים וריביות'!B:C,2)</f>
        <v>27520065.931738399</v>
      </c>
      <c r="K5386" s="39">
        <f t="shared" si="592"/>
        <v>0</v>
      </c>
      <c r="L5386" s="39">
        <f t="shared" si="593"/>
        <v>0</v>
      </c>
      <c r="M5386" s="39">
        <f t="shared" si="594"/>
        <v>0</v>
      </c>
      <c r="N5386" s="41">
        <f t="shared" ref="N5386:N5449" si="596">SUM(K5386:M5386)</f>
        <v>0</v>
      </c>
    </row>
    <row r="5387" spans="2:14">
      <c r="B5387" s="1">
        <v>38252</v>
      </c>
      <c r="C5387" s="1">
        <f t="shared" si="595"/>
        <v>38231</v>
      </c>
      <c r="E5387" s="42">
        <f>IF(DAY(B5387)&gt;14,VLOOKUP(DATE(YEAR(C5387),MONTH(C5387)-1,DAY(1)),'מדדים וריביות'!B:C,2,FALSE),VLOOKUP(DATE(YEAR(C5387),MONTH(C5387)-2,DAY(1)),'מדדים וריביות'!B:C,2,FALSE))</f>
        <v>27574777.792437602</v>
      </c>
      <c r="F5387" s="43">
        <f>IF($B$5=1,'ריבית יומית'!D5381,'ריבית יומית'!G5381)</f>
        <v>1.2051892620768001E-4</v>
      </c>
      <c r="G5387" s="43">
        <f t="shared" si="590"/>
        <v>1.2051892620768001E-4</v>
      </c>
      <c r="H5387" s="29">
        <f t="shared" si="591"/>
        <v>1.1886898240912052</v>
      </c>
      <c r="I5387" s="30">
        <f>VLOOKUP(B5386,'מדדים וריביות'!B:C,2)</f>
        <v>27520065.931738399</v>
      </c>
      <c r="K5387" s="39">
        <f t="shared" si="592"/>
        <v>0</v>
      </c>
      <c r="L5387" s="39">
        <f t="shared" si="593"/>
        <v>0</v>
      </c>
      <c r="M5387" s="39">
        <f t="shared" si="594"/>
        <v>0</v>
      </c>
      <c r="N5387" s="41">
        <f t="shared" si="596"/>
        <v>0</v>
      </c>
    </row>
    <row r="5388" spans="2:14">
      <c r="B5388" s="1">
        <v>38253</v>
      </c>
      <c r="C5388" s="1">
        <f t="shared" si="595"/>
        <v>38231</v>
      </c>
      <c r="E5388" s="42">
        <f>IF(DAY(B5388)&gt;14,VLOOKUP(DATE(YEAR(C5388),MONTH(C5388)-1,DAY(1)),'מדדים וריביות'!B:C,2,FALSE),VLOOKUP(DATE(YEAR(C5388),MONTH(C5388)-2,DAY(1)),'מדדים וריביות'!B:C,2,FALSE))</f>
        <v>27574777.792437602</v>
      </c>
      <c r="F5388" s="43">
        <f>IF($B$5=1,'ריבית יומית'!D5382,'ריבית יומית'!G5382)</f>
        <v>1.2051892620768001E-4</v>
      </c>
      <c r="G5388" s="43">
        <f t="shared" si="590"/>
        <v>1.2051892620768001E-4</v>
      </c>
      <c r="H5388" s="29">
        <f t="shared" si="591"/>
        <v>1.1885465817334269</v>
      </c>
      <c r="I5388" s="30">
        <f>VLOOKUP(B5387,'מדדים וריביות'!B:C,2)</f>
        <v>27520065.931738399</v>
      </c>
      <c r="K5388" s="39">
        <f t="shared" si="592"/>
        <v>0</v>
      </c>
      <c r="L5388" s="39">
        <f t="shared" si="593"/>
        <v>0</v>
      </c>
      <c r="M5388" s="39">
        <f t="shared" si="594"/>
        <v>0</v>
      </c>
      <c r="N5388" s="41">
        <f t="shared" si="596"/>
        <v>0</v>
      </c>
    </row>
    <row r="5389" spans="2:14">
      <c r="B5389" s="1">
        <v>38254</v>
      </c>
      <c r="C5389" s="1">
        <f t="shared" si="595"/>
        <v>38231</v>
      </c>
      <c r="E5389" s="42">
        <f>IF(DAY(B5389)&gt;14,VLOOKUP(DATE(YEAR(C5389),MONTH(C5389)-1,DAY(1)),'מדדים וריביות'!B:C,2,FALSE),VLOOKUP(DATE(YEAR(C5389),MONTH(C5389)-2,DAY(1)),'מדדים וריביות'!B:C,2,FALSE))</f>
        <v>27574777.792437602</v>
      </c>
      <c r="F5389" s="43">
        <f>IF($B$5=1,'ריבית יומית'!D5383,'ריבית יומית'!G5383)</f>
        <v>1.2051892620768001E-4</v>
      </c>
      <c r="G5389" s="43">
        <f t="shared" si="590"/>
        <v>1.2051892620768001E-4</v>
      </c>
      <c r="H5389" s="29">
        <f t="shared" si="591"/>
        <v>1.1884033566369834</v>
      </c>
      <c r="I5389" s="30">
        <f>VLOOKUP(B5388,'מדדים וריביות'!B:C,2)</f>
        <v>27520065.931738399</v>
      </c>
      <c r="K5389" s="39">
        <f t="shared" si="592"/>
        <v>0</v>
      </c>
      <c r="L5389" s="39">
        <f t="shared" si="593"/>
        <v>0</v>
      </c>
      <c r="M5389" s="39">
        <f t="shared" si="594"/>
        <v>0</v>
      </c>
      <c r="N5389" s="41">
        <f t="shared" si="596"/>
        <v>0</v>
      </c>
    </row>
    <row r="5390" spans="2:14">
      <c r="B5390" s="1">
        <v>38255</v>
      </c>
      <c r="C5390" s="1">
        <f t="shared" si="595"/>
        <v>38231</v>
      </c>
      <c r="E5390" s="42">
        <f>IF(DAY(B5390)&gt;14,VLOOKUP(DATE(YEAR(C5390),MONTH(C5390)-1,DAY(1)),'מדדים וריביות'!B:C,2,FALSE),VLOOKUP(DATE(YEAR(C5390),MONTH(C5390)-2,DAY(1)),'מדדים וריביות'!B:C,2,FALSE))</f>
        <v>27574777.792437602</v>
      </c>
      <c r="F5390" s="43">
        <f>IF($B$5=1,'ריבית יומית'!D5384,'ריבית יומית'!G5384)</f>
        <v>1.2051892620768001E-4</v>
      </c>
      <c r="G5390" s="43">
        <f t="shared" si="590"/>
        <v>1.2051892620768001E-4</v>
      </c>
      <c r="H5390" s="29">
        <f t="shared" si="591"/>
        <v>1.1882601487997946</v>
      </c>
      <c r="I5390" s="30">
        <f>VLOOKUP(B5389,'מדדים וריביות'!B:C,2)</f>
        <v>27520065.931738399</v>
      </c>
      <c r="K5390" s="39">
        <f t="shared" si="592"/>
        <v>0</v>
      </c>
      <c r="L5390" s="39">
        <f t="shared" si="593"/>
        <v>0</v>
      </c>
      <c r="M5390" s="39">
        <f t="shared" si="594"/>
        <v>0</v>
      </c>
      <c r="N5390" s="41">
        <f t="shared" si="596"/>
        <v>0</v>
      </c>
    </row>
    <row r="5391" spans="2:14">
      <c r="B5391" s="1">
        <v>38256</v>
      </c>
      <c r="C5391" s="1">
        <f t="shared" si="595"/>
        <v>38231</v>
      </c>
      <c r="E5391" s="42">
        <f>IF(DAY(B5391)&gt;14,VLOOKUP(DATE(YEAR(C5391),MONTH(C5391)-1,DAY(1)),'מדדים וריביות'!B:C,2,FALSE),VLOOKUP(DATE(YEAR(C5391),MONTH(C5391)-2,DAY(1)),'מדדים וריביות'!B:C,2,FALSE))</f>
        <v>27574777.792437602</v>
      </c>
      <c r="F5391" s="43">
        <f>IF($B$5=1,'ריבית יומית'!D5385,'ריבית יומית'!G5385)</f>
        <v>1.2051892620768001E-4</v>
      </c>
      <c r="G5391" s="43">
        <f t="shared" si="590"/>
        <v>1.2051892620768001E-4</v>
      </c>
      <c r="H5391" s="29">
        <f t="shared" si="591"/>
        <v>1.1881169582197808</v>
      </c>
      <c r="I5391" s="30">
        <f>VLOOKUP(B5390,'מדדים וריביות'!B:C,2)</f>
        <v>27520065.931738399</v>
      </c>
      <c r="K5391" s="39">
        <f t="shared" si="592"/>
        <v>0</v>
      </c>
      <c r="L5391" s="39">
        <f t="shared" si="593"/>
        <v>0</v>
      </c>
      <c r="M5391" s="39">
        <f t="shared" si="594"/>
        <v>0</v>
      </c>
      <c r="N5391" s="41">
        <f t="shared" si="596"/>
        <v>0</v>
      </c>
    </row>
    <row r="5392" spans="2:14">
      <c r="B5392" s="1">
        <v>38257</v>
      </c>
      <c r="C5392" s="1">
        <f t="shared" si="595"/>
        <v>38231</v>
      </c>
      <c r="E5392" s="42">
        <f>IF(DAY(B5392)&gt;14,VLOOKUP(DATE(YEAR(C5392),MONTH(C5392)-1,DAY(1)),'מדדים וריביות'!B:C,2,FALSE),VLOOKUP(DATE(YEAR(C5392),MONTH(C5392)-2,DAY(1)),'מדדים וריביות'!B:C,2,FALSE))</f>
        <v>27574777.792437602</v>
      </c>
      <c r="F5392" s="43">
        <f>IF($B$5=1,'ריבית יומית'!D5386,'ריבית יומית'!G5386)</f>
        <v>1.2051892620768001E-4</v>
      </c>
      <c r="G5392" s="43">
        <f t="shared" si="590"/>
        <v>1.2051892620768001E-4</v>
      </c>
      <c r="H5392" s="29">
        <f t="shared" si="591"/>
        <v>1.1879737848948624</v>
      </c>
      <c r="I5392" s="30">
        <f>VLOOKUP(B5391,'מדדים וריביות'!B:C,2)</f>
        <v>27520065.931738399</v>
      </c>
      <c r="K5392" s="39">
        <f t="shared" si="592"/>
        <v>0</v>
      </c>
      <c r="L5392" s="39">
        <f t="shared" si="593"/>
        <v>0</v>
      </c>
      <c r="M5392" s="39">
        <f t="shared" si="594"/>
        <v>0</v>
      </c>
      <c r="N5392" s="41">
        <f t="shared" si="596"/>
        <v>0</v>
      </c>
    </row>
    <row r="5393" spans="2:14">
      <c r="B5393" s="1">
        <v>38258</v>
      </c>
      <c r="C5393" s="1">
        <f t="shared" si="595"/>
        <v>38231</v>
      </c>
      <c r="E5393" s="42">
        <f>IF(DAY(B5393)&gt;14,VLOOKUP(DATE(YEAR(C5393),MONTH(C5393)-1,DAY(1)),'מדדים וריביות'!B:C,2,FALSE),VLOOKUP(DATE(YEAR(C5393),MONTH(C5393)-2,DAY(1)),'מדדים וריביות'!B:C,2,FALSE))</f>
        <v>27574777.792437602</v>
      </c>
      <c r="F5393" s="43">
        <f>IF($B$5=1,'ריבית יומית'!D5387,'ריבית יומית'!G5387)</f>
        <v>1.2051892620768001E-4</v>
      </c>
      <c r="G5393" s="43">
        <f t="shared" si="590"/>
        <v>1.2051892620768001E-4</v>
      </c>
      <c r="H5393" s="29">
        <f t="shared" si="591"/>
        <v>1.1878306288229601</v>
      </c>
      <c r="I5393" s="30">
        <f>VLOOKUP(B5392,'מדדים וריביות'!B:C,2)</f>
        <v>27520065.931738399</v>
      </c>
      <c r="K5393" s="39">
        <f t="shared" si="592"/>
        <v>0</v>
      </c>
      <c r="L5393" s="39">
        <f t="shared" si="593"/>
        <v>0</v>
      </c>
      <c r="M5393" s="39">
        <f t="shared" si="594"/>
        <v>0</v>
      </c>
      <c r="N5393" s="41">
        <f t="shared" si="596"/>
        <v>0</v>
      </c>
    </row>
    <row r="5394" spans="2:14">
      <c r="B5394" s="1">
        <v>38259</v>
      </c>
      <c r="C5394" s="1">
        <f t="shared" si="595"/>
        <v>38231</v>
      </c>
      <c r="E5394" s="42">
        <f>IF(DAY(B5394)&gt;14,VLOOKUP(DATE(YEAR(C5394),MONTH(C5394)-1,DAY(1)),'מדדים וריביות'!B:C,2,FALSE),VLOOKUP(DATE(YEAR(C5394),MONTH(C5394)-2,DAY(1)),'מדדים וריביות'!B:C,2,FALSE))</f>
        <v>27574777.792437602</v>
      </c>
      <c r="F5394" s="43">
        <f>IF($B$5=1,'ריבית יומית'!D5388,'ריבית יומית'!G5388)</f>
        <v>1.2051892620768001E-4</v>
      </c>
      <c r="G5394" s="43">
        <f t="shared" si="590"/>
        <v>1.2051892620768001E-4</v>
      </c>
      <c r="H5394" s="29">
        <f t="shared" si="591"/>
        <v>1.1876874900019947</v>
      </c>
      <c r="I5394" s="30">
        <f>VLOOKUP(B5393,'מדדים וריביות'!B:C,2)</f>
        <v>27520065.931738399</v>
      </c>
      <c r="K5394" s="39">
        <f t="shared" si="592"/>
        <v>0</v>
      </c>
      <c r="L5394" s="39">
        <f t="shared" si="593"/>
        <v>0</v>
      </c>
      <c r="M5394" s="39">
        <f t="shared" si="594"/>
        <v>0</v>
      </c>
      <c r="N5394" s="41">
        <f t="shared" si="596"/>
        <v>0</v>
      </c>
    </row>
    <row r="5395" spans="2:14">
      <c r="B5395" s="1">
        <v>38260</v>
      </c>
      <c r="C5395" s="1">
        <f t="shared" si="595"/>
        <v>38231</v>
      </c>
      <c r="E5395" s="42">
        <f>IF(DAY(B5395)&gt;14,VLOOKUP(DATE(YEAR(C5395),MONTH(C5395)-1,DAY(1)),'מדדים וריביות'!B:C,2,FALSE),VLOOKUP(DATE(YEAR(C5395),MONTH(C5395)-2,DAY(1)),'מדדים וריביות'!B:C,2,FALSE))</f>
        <v>27574777.792437602</v>
      </c>
      <c r="F5395" s="43">
        <f>IF($B$5=1,'ריבית יומית'!D5389,'ריבית יומית'!G5389)</f>
        <v>1.2051892620768001E-4</v>
      </c>
      <c r="G5395" s="43">
        <f t="shared" si="590"/>
        <v>1.2051892620768001E-4</v>
      </c>
      <c r="H5395" s="29">
        <f t="shared" si="591"/>
        <v>1.1875443684298876</v>
      </c>
      <c r="I5395" s="30">
        <f>VLOOKUP(B5394,'מדדים וריביות'!B:C,2)</f>
        <v>27520065.931738399</v>
      </c>
      <c r="K5395" s="39">
        <f t="shared" si="592"/>
        <v>0</v>
      </c>
      <c r="L5395" s="39">
        <f t="shared" si="593"/>
        <v>0</v>
      </c>
      <c r="M5395" s="39">
        <f t="shared" si="594"/>
        <v>0</v>
      </c>
      <c r="N5395" s="41">
        <f t="shared" si="596"/>
        <v>0</v>
      </c>
    </row>
    <row r="5396" spans="2:14">
      <c r="B5396" s="1">
        <v>38261</v>
      </c>
      <c r="C5396" s="1">
        <f t="shared" si="595"/>
        <v>38261</v>
      </c>
      <c r="E5396" s="42">
        <f>IF(DAY(B5396)&gt;14,VLOOKUP(DATE(YEAR(C5396),MONTH(C5396)-1,DAY(1)),'מדדים וריביות'!B:C,2,FALSE),VLOOKUP(DATE(YEAR(C5396),MONTH(C5396)-2,DAY(1)),'מדדים וריביות'!B:C,2,FALSE))</f>
        <v>27574777.792437602</v>
      </c>
      <c r="F5396" s="43">
        <f>IF($B$5=1,'ריבית יומית'!D5390,'ריבית יומית'!G5390)</f>
        <v>1.1264684611300702E-4</v>
      </c>
      <c r="G5396" s="43">
        <f t="shared" si="590"/>
        <v>1.1264684611300702E-4</v>
      </c>
      <c r="H5396" s="29">
        <f t="shared" si="591"/>
        <v>1.1874012641045602</v>
      </c>
      <c r="I5396" s="30">
        <f>VLOOKUP(B5395,'מדדים וריביות'!B:C,2)</f>
        <v>27520065.931738399</v>
      </c>
      <c r="K5396" s="39">
        <f t="shared" si="592"/>
        <v>0</v>
      </c>
      <c r="L5396" s="39">
        <f t="shared" si="593"/>
        <v>0</v>
      </c>
      <c r="M5396" s="39">
        <f t="shared" si="594"/>
        <v>0</v>
      </c>
      <c r="N5396" s="41">
        <f t="shared" si="596"/>
        <v>0</v>
      </c>
    </row>
    <row r="5397" spans="2:14">
      <c r="B5397" s="1">
        <v>38262</v>
      </c>
      <c r="C5397" s="1">
        <f t="shared" si="595"/>
        <v>38261</v>
      </c>
      <c r="E5397" s="42">
        <f>IF(DAY(B5397)&gt;14,VLOOKUP(DATE(YEAR(C5397),MONTH(C5397)-1,DAY(1)),'מדדים וריביות'!B:C,2,FALSE),VLOOKUP(DATE(YEAR(C5397),MONTH(C5397)-2,DAY(1)),'מדדים וריביות'!B:C,2,FALSE))</f>
        <v>27574777.792437602</v>
      </c>
      <c r="F5397" s="43">
        <f>IF($B$5=1,'ריבית יומית'!D5391,'ריבית יומית'!G5391)</f>
        <v>1.1264684611300702E-4</v>
      </c>
      <c r="G5397" s="43">
        <f t="shared" si="590"/>
        <v>1.1264684611300702E-4</v>
      </c>
      <c r="H5397" s="29">
        <f t="shared" si="591"/>
        <v>1.187267522162696</v>
      </c>
      <c r="I5397" s="30">
        <f>VLOOKUP(B5396,'מדדים וריביות'!B:C,2)</f>
        <v>27520065.931738399</v>
      </c>
      <c r="K5397" s="39">
        <f t="shared" si="592"/>
        <v>0</v>
      </c>
      <c r="L5397" s="39">
        <f t="shared" si="593"/>
        <v>0</v>
      </c>
      <c r="M5397" s="39">
        <f t="shared" si="594"/>
        <v>0</v>
      </c>
      <c r="N5397" s="41">
        <f t="shared" si="596"/>
        <v>0</v>
      </c>
    </row>
    <row r="5398" spans="2:14">
      <c r="B5398" s="1">
        <v>38263</v>
      </c>
      <c r="C5398" s="1">
        <f t="shared" si="595"/>
        <v>38261</v>
      </c>
      <c r="E5398" s="42">
        <f>IF(DAY(B5398)&gt;14,VLOOKUP(DATE(YEAR(C5398),MONTH(C5398)-1,DAY(1)),'מדדים וריביות'!B:C,2,FALSE),VLOOKUP(DATE(YEAR(C5398),MONTH(C5398)-2,DAY(1)),'מדדים וריביות'!B:C,2,FALSE))</f>
        <v>27574777.792437602</v>
      </c>
      <c r="F5398" s="43">
        <f>IF($B$5=1,'ריבית יומית'!D5392,'ריבית יומית'!G5392)</f>
        <v>1.1264684611300702E-4</v>
      </c>
      <c r="G5398" s="43">
        <f t="shared" si="590"/>
        <v>1.1264684611300702E-4</v>
      </c>
      <c r="H5398" s="29">
        <f t="shared" si="591"/>
        <v>1.1871337952847429</v>
      </c>
      <c r="I5398" s="30">
        <f>VLOOKUP(B5397,'מדדים וריביות'!B:C,2)</f>
        <v>27520065.931738399</v>
      </c>
      <c r="K5398" s="39">
        <f t="shared" si="592"/>
        <v>0</v>
      </c>
      <c r="L5398" s="39">
        <f t="shared" si="593"/>
        <v>0</v>
      </c>
      <c r="M5398" s="39">
        <f t="shared" si="594"/>
        <v>0</v>
      </c>
      <c r="N5398" s="41">
        <f t="shared" si="596"/>
        <v>0</v>
      </c>
    </row>
    <row r="5399" spans="2:14">
      <c r="B5399" s="1">
        <v>38264</v>
      </c>
      <c r="C5399" s="1">
        <f t="shared" si="595"/>
        <v>38261</v>
      </c>
      <c r="E5399" s="42">
        <f>IF(DAY(B5399)&gt;14,VLOOKUP(DATE(YEAR(C5399),MONTH(C5399)-1,DAY(1)),'מדדים וריביות'!B:C,2,FALSE),VLOOKUP(DATE(YEAR(C5399),MONTH(C5399)-2,DAY(1)),'מדדים וריביות'!B:C,2,FALSE))</f>
        <v>27574777.792437602</v>
      </c>
      <c r="F5399" s="43">
        <f>IF($B$5=1,'ריבית יומית'!D5393,'ריבית יומית'!G5393)</f>
        <v>1.1264684611300702E-4</v>
      </c>
      <c r="G5399" s="43">
        <f t="shared" si="590"/>
        <v>1.1264684611300702E-4</v>
      </c>
      <c r="H5399" s="29">
        <f t="shared" si="591"/>
        <v>1.1870000834690042</v>
      </c>
      <c r="I5399" s="30">
        <f>VLOOKUP(B5398,'מדדים וריביות'!B:C,2)</f>
        <v>27520065.931738399</v>
      </c>
      <c r="K5399" s="39">
        <f t="shared" si="592"/>
        <v>0</v>
      </c>
      <c r="L5399" s="39">
        <f t="shared" si="593"/>
        <v>0</v>
      </c>
      <c r="M5399" s="39">
        <f t="shared" si="594"/>
        <v>0</v>
      </c>
      <c r="N5399" s="41">
        <f t="shared" si="596"/>
        <v>0</v>
      </c>
    </row>
    <row r="5400" spans="2:14">
      <c r="B5400" s="1">
        <v>38265</v>
      </c>
      <c r="C5400" s="1">
        <f t="shared" si="595"/>
        <v>38261</v>
      </c>
      <c r="E5400" s="42">
        <f>IF(DAY(B5400)&gt;14,VLOOKUP(DATE(YEAR(C5400),MONTH(C5400)-1,DAY(1)),'מדדים וריביות'!B:C,2,FALSE),VLOOKUP(DATE(YEAR(C5400),MONTH(C5400)-2,DAY(1)),'מדדים וריביות'!B:C,2,FALSE))</f>
        <v>27574777.792437602</v>
      </c>
      <c r="F5400" s="43">
        <f>IF($B$5=1,'ריבית יומית'!D5394,'ריבית יומית'!G5394)</f>
        <v>1.1264684611300702E-4</v>
      </c>
      <c r="G5400" s="43">
        <f t="shared" si="590"/>
        <v>1.1264684611300702E-4</v>
      </c>
      <c r="H5400" s="29">
        <f t="shared" si="591"/>
        <v>1.1868663867137834</v>
      </c>
      <c r="I5400" s="30">
        <f>VLOOKUP(B5399,'מדדים וריביות'!B:C,2)</f>
        <v>27520065.931738399</v>
      </c>
      <c r="K5400" s="39">
        <f t="shared" si="592"/>
        <v>0</v>
      </c>
      <c r="L5400" s="39">
        <f t="shared" si="593"/>
        <v>0</v>
      </c>
      <c r="M5400" s="39">
        <f t="shared" si="594"/>
        <v>0</v>
      </c>
      <c r="N5400" s="41">
        <f t="shared" si="596"/>
        <v>0</v>
      </c>
    </row>
    <row r="5401" spans="2:14">
      <c r="B5401" s="1">
        <v>38266</v>
      </c>
      <c r="C5401" s="1">
        <f t="shared" si="595"/>
        <v>38261</v>
      </c>
      <c r="E5401" s="42">
        <f>IF(DAY(B5401)&gt;14,VLOOKUP(DATE(YEAR(C5401),MONTH(C5401)-1,DAY(1)),'מדדים וריביות'!B:C,2,FALSE),VLOOKUP(DATE(YEAR(C5401),MONTH(C5401)-2,DAY(1)),'מדדים וריביות'!B:C,2,FALSE))</f>
        <v>27574777.792437602</v>
      </c>
      <c r="F5401" s="43">
        <f>IF($B$5=1,'ריבית יומית'!D5395,'ריבית יומית'!G5395)</f>
        <v>1.1264684611300702E-4</v>
      </c>
      <c r="G5401" s="43">
        <f t="shared" si="590"/>
        <v>1.1264684611300702E-4</v>
      </c>
      <c r="H5401" s="29">
        <f t="shared" si="591"/>
        <v>1.1867327050173841</v>
      </c>
      <c r="I5401" s="30">
        <f>VLOOKUP(B5400,'מדדים וריביות'!B:C,2)</f>
        <v>27520065.931738399</v>
      </c>
      <c r="K5401" s="39">
        <f t="shared" si="592"/>
        <v>0</v>
      </c>
      <c r="L5401" s="39">
        <f t="shared" si="593"/>
        <v>0</v>
      </c>
      <c r="M5401" s="39">
        <f t="shared" si="594"/>
        <v>0</v>
      </c>
      <c r="N5401" s="41">
        <f t="shared" si="596"/>
        <v>0</v>
      </c>
    </row>
    <row r="5402" spans="2:14">
      <c r="B5402" s="1">
        <v>38267</v>
      </c>
      <c r="C5402" s="1">
        <f t="shared" si="595"/>
        <v>38261</v>
      </c>
      <c r="E5402" s="42">
        <f>IF(DAY(B5402)&gt;14,VLOOKUP(DATE(YEAR(C5402),MONTH(C5402)-1,DAY(1)),'מדדים וריביות'!B:C,2,FALSE),VLOOKUP(DATE(YEAR(C5402),MONTH(C5402)-2,DAY(1)),'מדדים וריביות'!B:C,2,FALSE))</f>
        <v>27574777.792437602</v>
      </c>
      <c r="F5402" s="43">
        <f>IF($B$5=1,'ריבית יומית'!D5396,'ריבית יומית'!G5396)</f>
        <v>1.1264684611300702E-4</v>
      </c>
      <c r="G5402" s="43">
        <f t="shared" si="590"/>
        <v>1.1264684611300702E-4</v>
      </c>
      <c r="H5402" s="29">
        <f t="shared" si="591"/>
        <v>1.1865990383781102</v>
      </c>
      <c r="I5402" s="30">
        <f>VLOOKUP(B5401,'מדדים וריביות'!B:C,2)</f>
        <v>27520065.931738399</v>
      </c>
      <c r="K5402" s="39">
        <f t="shared" si="592"/>
        <v>0</v>
      </c>
      <c r="L5402" s="39">
        <f t="shared" si="593"/>
        <v>0</v>
      </c>
      <c r="M5402" s="39">
        <f t="shared" si="594"/>
        <v>0</v>
      </c>
      <c r="N5402" s="41">
        <f t="shared" si="596"/>
        <v>0</v>
      </c>
    </row>
    <row r="5403" spans="2:14">
      <c r="B5403" s="1">
        <v>38268</v>
      </c>
      <c r="C5403" s="1">
        <f t="shared" si="595"/>
        <v>38261</v>
      </c>
      <c r="E5403" s="42">
        <f>IF(DAY(B5403)&gt;14,VLOOKUP(DATE(YEAR(C5403),MONTH(C5403)-1,DAY(1)),'מדדים וריביות'!B:C,2,FALSE),VLOOKUP(DATE(YEAR(C5403),MONTH(C5403)-2,DAY(1)),'מדדים וריביות'!B:C,2,FALSE))</f>
        <v>27574777.792437602</v>
      </c>
      <c r="F5403" s="43">
        <f>IF($B$5=1,'ריבית יומית'!D5397,'ריבית יומית'!G5397)</f>
        <v>1.1264684611300702E-4</v>
      </c>
      <c r="G5403" s="43">
        <f t="shared" si="590"/>
        <v>1.1264684611300702E-4</v>
      </c>
      <c r="H5403" s="29">
        <f t="shared" si="591"/>
        <v>1.1864653867942656</v>
      </c>
      <c r="I5403" s="30">
        <f>VLOOKUP(B5402,'מדדים וריביות'!B:C,2)</f>
        <v>27520065.931738399</v>
      </c>
      <c r="K5403" s="39">
        <f t="shared" si="592"/>
        <v>0</v>
      </c>
      <c r="L5403" s="39">
        <f t="shared" si="593"/>
        <v>0</v>
      </c>
      <c r="M5403" s="39">
        <f t="shared" si="594"/>
        <v>0</v>
      </c>
      <c r="N5403" s="41">
        <f t="shared" si="596"/>
        <v>0</v>
      </c>
    </row>
    <row r="5404" spans="2:14">
      <c r="B5404" s="1">
        <v>38269</v>
      </c>
      <c r="C5404" s="1">
        <f t="shared" si="595"/>
        <v>38261</v>
      </c>
      <c r="E5404" s="42">
        <f>IF(DAY(B5404)&gt;14,VLOOKUP(DATE(YEAR(C5404),MONTH(C5404)-1,DAY(1)),'מדדים וריביות'!B:C,2,FALSE),VLOOKUP(DATE(YEAR(C5404),MONTH(C5404)-2,DAY(1)),'מדדים וריביות'!B:C,2,FALSE))</f>
        <v>27574777.792437602</v>
      </c>
      <c r="F5404" s="43">
        <f>IF($B$5=1,'ריבית יומית'!D5398,'ריבית יומית'!G5398)</f>
        <v>1.1264684611300702E-4</v>
      </c>
      <c r="G5404" s="43">
        <f t="shared" si="590"/>
        <v>1.1264684611300702E-4</v>
      </c>
      <c r="H5404" s="29">
        <f t="shared" si="591"/>
        <v>1.1863317502641546</v>
      </c>
      <c r="I5404" s="30">
        <f>VLOOKUP(B5403,'מדדים וריביות'!B:C,2)</f>
        <v>27520065.931738399</v>
      </c>
      <c r="K5404" s="39">
        <f t="shared" si="592"/>
        <v>0</v>
      </c>
      <c r="L5404" s="39">
        <f t="shared" si="593"/>
        <v>0</v>
      </c>
      <c r="M5404" s="39">
        <f t="shared" si="594"/>
        <v>0</v>
      </c>
      <c r="N5404" s="41">
        <f t="shared" si="596"/>
        <v>0</v>
      </c>
    </row>
    <row r="5405" spans="2:14">
      <c r="B5405" s="1">
        <v>38270</v>
      </c>
      <c r="C5405" s="1">
        <f t="shared" si="595"/>
        <v>38261</v>
      </c>
      <c r="E5405" s="42">
        <f>IF(DAY(B5405)&gt;14,VLOOKUP(DATE(YEAR(C5405),MONTH(C5405)-1,DAY(1)),'מדדים וריביות'!B:C,2,FALSE),VLOOKUP(DATE(YEAR(C5405),MONTH(C5405)-2,DAY(1)),'מדדים וריביות'!B:C,2,FALSE))</f>
        <v>27574777.792437602</v>
      </c>
      <c r="F5405" s="43">
        <f>IF($B$5=1,'ריבית יומית'!D5399,'ריבית יומית'!G5399)</f>
        <v>1.1264684611300702E-4</v>
      </c>
      <c r="G5405" s="43">
        <f t="shared" si="590"/>
        <v>1.1264684611300702E-4</v>
      </c>
      <c r="H5405" s="29">
        <f t="shared" si="591"/>
        <v>1.1861981287860817</v>
      </c>
      <c r="I5405" s="30">
        <f>VLOOKUP(B5404,'מדדים וריביות'!B:C,2)</f>
        <v>27520065.931738399</v>
      </c>
      <c r="K5405" s="39">
        <f t="shared" si="592"/>
        <v>0</v>
      </c>
      <c r="L5405" s="39">
        <f t="shared" si="593"/>
        <v>0</v>
      </c>
      <c r="M5405" s="39">
        <f t="shared" si="594"/>
        <v>0</v>
      </c>
      <c r="N5405" s="41">
        <f t="shared" si="596"/>
        <v>0</v>
      </c>
    </row>
    <row r="5406" spans="2:14">
      <c r="B5406" s="1">
        <v>38271</v>
      </c>
      <c r="C5406" s="1">
        <f t="shared" si="595"/>
        <v>38261</v>
      </c>
      <c r="E5406" s="42">
        <f>IF(DAY(B5406)&gt;14,VLOOKUP(DATE(YEAR(C5406),MONTH(C5406)-1,DAY(1)),'מדדים וריביות'!B:C,2,FALSE),VLOOKUP(DATE(YEAR(C5406),MONTH(C5406)-2,DAY(1)),'מדדים וריביות'!B:C,2,FALSE))</f>
        <v>27574777.792437602</v>
      </c>
      <c r="F5406" s="43">
        <f>IF($B$5=1,'ריבית יומית'!D5400,'ריבית יומית'!G5400)</f>
        <v>1.1264684611300702E-4</v>
      </c>
      <c r="G5406" s="43">
        <f t="shared" si="590"/>
        <v>1.1264684611300702E-4</v>
      </c>
      <c r="H5406" s="29">
        <f t="shared" si="591"/>
        <v>1.1860645223583515</v>
      </c>
      <c r="I5406" s="30">
        <f>VLOOKUP(B5405,'מדדים וריביות'!B:C,2)</f>
        <v>27520065.931738399</v>
      </c>
      <c r="K5406" s="39">
        <f t="shared" si="592"/>
        <v>0</v>
      </c>
      <c r="L5406" s="39">
        <f t="shared" si="593"/>
        <v>0</v>
      </c>
      <c r="M5406" s="39">
        <f t="shared" si="594"/>
        <v>0</v>
      </c>
      <c r="N5406" s="41">
        <f t="shared" si="596"/>
        <v>0</v>
      </c>
    </row>
    <row r="5407" spans="2:14">
      <c r="B5407" s="1">
        <v>38272</v>
      </c>
      <c r="C5407" s="1">
        <f t="shared" si="595"/>
        <v>38261</v>
      </c>
      <c r="E5407" s="42">
        <f>IF(DAY(B5407)&gt;14,VLOOKUP(DATE(YEAR(C5407),MONTH(C5407)-1,DAY(1)),'מדדים וריביות'!B:C,2,FALSE),VLOOKUP(DATE(YEAR(C5407),MONTH(C5407)-2,DAY(1)),'מדדים וריביות'!B:C,2,FALSE))</f>
        <v>27574777.792437602</v>
      </c>
      <c r="F5407" s="43">
        <f>IF($B$5=1,'ריבית יומית'!D5401,'ריבית יומית'!G5401)</f>
        <v>1.1264684611300702E-4</v>
      </c>
      <c r="G5407" s="43">
        <f t="shared" si="590"/>
        <v>1.1264684611300702E-4</v>
      </c>
      <c r="H5407" s="29">
        <f t="shared" si="591"/>
        <v>1.1859309309792687</v>
      </c>
      <c r="I5407" s="30">
        <f>VLOOKUP(B5406,'מדדים וריביות'!B:C,2)</f>
        <v>27520065.931738399</v>
      </c>
      <c r="K5407" s="39">
        <f t="shared" si="592"/>
        <v>0</v>
      </c>
      <c r="L5407" s="39">
        <f t="shared" si="593"/>
        <v>0</v>
      </c>
      <c r="M5407" s="39">
        <f t="shared" si="594"/>
        <v>0</v>
      </c>
      <c r="N5407" s="41">
        <f t="shared" si="596"/>
        <v>0</v>
      </c>
    </row>
    <row r="5408" spans="2:14">
      <c r="B5408" s="1">
        <v>38273</v>
      </c>
      <c r="C5408" s="1">
        <f t="shared" si="595"/>
        <v>38261</v>
      </c>
      <c r="E5408" s="42">
        <f>IF(DAY(B5408)&gt;14,VLOOKUP(DATE(YEAR(C5408),MONTH(C5408)-1,DAY(1)),'מדדים וריביות'!B:C,2,FALSE),VLOOKUP(DATE(YEAR(C5408),MONTH(C5408)-2,DAY(1)),'מדדים וריביות'!B:C,2,FALSE))</f>
        <v>27574777.792437602</v>
      </c>
      <c r="F5408" s="43">
        <f>IF($B$5=1,'ריבית יומית'!D5402,'ריבית יומית'!G5402)</f>
        <v>1.1264684611300702E-4</v>
      </c>
      <c r="G5408" s="43">
        <f t="shared" si="590"/>
        <v>1.1264684611300702E-4</v>
      </c>
      <c r="H5408" s="29">
        <f t="shared" si="591"/>
        <v>1.1857973546471385</v>
      </c>
      <c r="I5408" s="30">
        <f>VLOOKUP(B5407,'מדדים וריביות'!B:C,2)</f>
        <v>27520065.931738399</v>
      </c>
      <c r="K5408" s="39">
        <f t="shared" si="592"/>
        <v>0</v>
      </c>
      <c r="L5408" s="39">
        <f t="shared" si="593"/>
        <v>0</v>
      </c>
      <c r="M5408" s="39">
        <f t="shared" si="594"/>
        <v>0</v>
      </c>
      <c r="N5408" s="41">
        <f t="shared" si="596"/>
        <v>0</v>
      </c>
    </row>
    <row r="5409" spans="2:14">
      <c r="B5409" s="1">
        <v>38274</v>
      </c>
      <c r="C5409" s="1">
        <f t="shared" si="595"/>
        <v>38261</v>
      </c>
      <c r="E5409" s="42">
        <f>IF(DAY(B5409)&gt;14,VLOOKUP(DATE(YEAR(C5409),MONTH(C5409)-1,DAY(1)),'מדדים וריביות'!B:C,2,FALSE),VLOOKUP(DATE(YEAR(C5409),MONTH(C5409)-2,DAY(1)),'מדדים וריביות'!B:C,2,FALSE))</f>
        <v>27574777.792437602</v>
      </c>
      <c r="F5409" s="43">
        <f>IF($B$5=1,'ריבית יומית'!D5403,'ריבית יומית'!G5403)</f>
        <v>1.1264684611300702E-4</v>
      </c>
      <c r="G5409" s="43">
        <f t="shared" si="590"/>
        <v>1.1264684611300702E-4</v>
      </c>
      <c r="H5409" s="29">
        <f t="shared" si="591"/>
        <v>1.1856637933602661</v>
      </c>
      <c r="I5409" s="30">
        <f>VLOOKUP(B5408,'מדדים וריביות'!B:C,2)</f>
        <v>27520065.931738399</v>
      </c>
      <c r="K5409" s="39">
        <f t="shared" si="592"/>
        <v>0</v>
      </c>
      <c r="L5409" s="39">
        <f t="shared" si="593"/>
        <v>0</v>
      </c>
      <c r="M5409" s="39">
        <f t="shared" si="594"/>
        <v>0</v>
      </c>
      <c r="N5409" s="41">
        <f t="shared" si="596"/>
        <v>0</v>
      </c>
    </row>
    <row r="5410" spans="2:14">
      <c r="B5410" s="1">
        <v>38275</v>
      </c>
      <c r="C5410" s="1">
        <f t="shared" si="595"/>
        <v>38261</v>
      </c>
      <c r="E5410" s="42">
        <f>IF(DAY(B5410)&gt;14,VLOOKUP(DATE(YEAR(C5410),MONTH(C5410)-1,DAY(1)),'מדדים וריביות'!B:C,2,FALSE),VLOOKUP(DATE(YEAR(C5410),MONTH(C5410)-2,DAY(1)),'מדדים וריביות'!B:C,2,FALSE))</f>
        <v>27520065.931738399</v>
      </c>
      <c r="F5410" s="43">
        <f>IF($B$5=1,'ריבית יומית'!D5404,'ריבית יומית'!G5404)</f>
        <v>1.1264684611300702E-4</v>
      </c>
      <c r="G5410" s="43">
        <f t="shared" si="590"/>
        <v>1.1264684611300702E-4</v>
      </c>
      <c r="H5410" s="29">
        <f t="shared" si="591"/>
        <v>1.1855302471169569</v>
      </c>
      <c r="I5410" s="30">
        <f>VLOOKUP(B5409,'מדדים וריביות'!B:C,2)</f>
        <v>27520065.931738399</v>
      </c>
      <c r="K5410" s="39">
        <f t="shared" si="592"/>
        <v>0</v>
      </c>
      <c r="L5410" s="39">
        <f t="shared" si="593"/>
        <v>0</v>
      </c>
      <c r="M5410" s="39">
        <f t="shared" si="594"/>
        <v>0</v>
      </c>
      <c r="N5410" s="41">
        <f t="shared" si="596"/>
        <v>0</v>
      </c>
    </row>
    <row r="5411" spans="2:14">
      <c r="B5411" s="1">
        <v>38276</v>
      </c>
      <c r="C5411" s="1">
        <f t="shared" si="595"/>
        <v>38261</v>
      </c>
      <c r="E5411" s="42">
        <f>IF(DAY(B5411)&gt;14,VLOOKUP(DATE(YEAR(C5411),MONTH(C5411)-1,DAY(1)),'מדדים וריביות'!B:C,2,FALSE),VLOOKUP(DATE(YEAR(C5411),MONTH(C5411)-2,DAY(1)),'מדדים וריביות'!B:C,2,FALSE))</f>
        <v>27520065.931738399</v>
      </c>
      <c r="F5411" s="43">
        <f>IF($B$5=1,'ריבית יומית'!D5405,'ריבית יומית'!G5405)</f>
        <v>1.1264684611300702E-4</v>
      </c>
      <c r="G5411" s="43">
        <f t="shared" si="590"/>
        <v>1.1264684611300702E-4</v>
      </c>
      <c r="H5411" s="29">
        <f t="shared" si="591"/>
        <v>1.1853967159155163</v>
      </c>
      <c r="I5411" s="30">
        <f>VLOOKUP(B5410,'מדדים וריביות'!B:C,2)</f>
        <v>27520065.931738399</v>
      </c>
      <c r="K5411" s="39">
        <f t="shared" si="592"/>
        <v>0</v>
      </c>
      <c r="L5411" s="39">
        <f t="shared" si="593"/>
        <v>0</v>
      </c>
      <c r="M5411" s="39">
        <f t="shared" si="594"/>
        <v>0</v>
      </c>
      <c r="N5411" s="41">
        <f t="shared" si="596"/>
        <v>0</v>
      </c>
    </row>
    <row r="5412" spans="2:14">
      <c r="B5412" s="1">
        <v>38277</v>
      </c>
      <c r="C5412" s="1">
        <f t="shared" si="595"/>
        <v>38261</v>
      </c>
      <c r="E5412" s="42">
        <f>IF(DAY(B5412)&gt;14,VLOOKUP(DATE(YEAR(C5412),MONTH(C5412)-1,DAY(1)),'מדדים וריביות'!B:C,2,FALSE),VLOOKUP(DATE(YEAR(C5412),MONTH(C5412)-2,DAY(1)),'מדדים וריביות'!B:C,2,FALSE))</f>
        <v>27520065.931738399</v>
      </c>
      <c r="F5412" s="43">
        <f>IF($B$5=1,'ריבית יומית'!D5406,'ריבית יומית'!G5406)</f>
        <v>1.1264684611300702E-4</v>
      </c>
      <c r="G5412" s="43">
        <f t="shared" si="590"/>
        <v>1.1264684611300702E-4</v>
      </c>
      <c r="H5412" s="29">
        <f t="shared" si="591"/>
        <v>1.1852631997542502</v>
      </c>
      <c r="I5412" s="30">
        <f>VLOOKUP(B5411,'מדדים וריביות'!B:C,2)</f>
        <v>27520065.931738399</v>
      </c>
      <c r="K5412" s="39">
        <f t="shared" si="592"/>
        <v>0</v>
      </c>
      <c r="L5412" s="39">
        <f t="shared" si="593"/>
        <v>0</v>
      </c>
      <c r="M5412" s="39">
        <f t="shared" si="594"/>
        <v>0</v>
      </c>
      <c r="N5412" s="41">
        <f t="shared" si="596"/>
        <v>0</v>
      </c>
    </row>
    <row r="5413" spans="2:14">
      <c r="B5413" s="1">
        <v>38278</v>
      </c>
      <c r="C5413" s="1">
        <f t="shared" si="595"/>
        <v>38261</v>
      </c>
      <c r="E5413" s="42">
        <f>IF(DAY(B5413)&gt;14,VLOOKUP(DATE(YEAR(C5413),MONTH(C5413)-1,DAY(1)),'מדדים וריביות'!B:C,2,FALSE),VLOOKUP(DATE(YEAR(C5413),MONTH(C5413)-2,DAY(1)),'מדדים וריביות'!B:C,2,FALSE))</f>
        <v>27520065.931738399</v>
      </c>
      <c r="F5413" s="43">
        <f>IF($B$5=1,'ריבית יומית'!D5407,'ריבית יומית'!G5407)</f>
        <v>1.1264684611300702E-4</v>
      </c>
      <c r="G5413" s="43">
        <f t="shared" si="590"/>
        <v>1.1264684611300702E-4</v>
      </c>
      <c r="H5413" s="29">
        <f t="shared" si="591"/>
        <v>1.1851296986314646</v>
      </c>
      <c r="I5413" s="30">
        <f>VLOOKUP(B5412,'מדדים וריביות'!B:C,2)</f>
        <v>27520065.931738399</v>
      </c>
      <c r="K5413" s="39">
        <f t="shared" si="592"/>
        <v>0</v>
      </c>
      <c r="L5413" s="39">
        <f t="shared" si="593"/>
        <v>0</v>
      </c>
      <c r="M5413" s="39">
        <f t="shared" si="594"/>
        <v>0</v>
      </c>
      <c r="N5413" s="41">
        <f t="shared" si="596"/>
        <v>0</v>
      </c>
    </row>
    <row r="5414" spans="2:14">
      <c r="B5414" s="1">
        <v>38279</v>
      </c>
      <c r="C5414" s="1">
        <f t="shared" si="595"/>
        <v>38261</v>
      </c>
      <c r="E5414" s="42">
        <f>IF(DAY(B5414)&gt;14,VLOOKUP(DATE(YEAR(C5414),MONTH(C5414)-1,DAY(1)),'מדדים וריביות'!B:C,2,FALSE),VLOOKUP(DATE(YEAR(C5414),MONTH(C5414)-2,DAY(1)),'מדדים וריביות'!B:C,2,FALSE))</f>
        <v>27520065.931738399</v>
      </c>
      <c r="F5414" s="43">
        <f>IF($B$5=1,'ריבית יומית'!D5408,'ריבית יומית'!G5408)</f>
        <v>1.1264684611300702E-4</v>
      </c>
      <c r="G5414" s="43">
        <f t="shared" si="590"/>
        <v>1.1264684611300702E-4</v>
      </c>
      <c r="H5414" s="29">
        <f t="shared" si="591"/>
        <v>1.1849962125454654</v>
      </c>
      <c r="I5414" s="30">
        <f>VLOOKUP(B5413,'מדדים וריביות'!B:C,2)</f>
        <v>27520065.931738399</v>
      </c>
      <c r="K5414" s="39">
        <f t="shared" si="592"/>
        <v>0</v>
      </c>
      <c r="L5414" s="39">
        <f t="shared" si="593"/>
        <v>0</v>
      </c>
      <c r="M5414" s="39">
        <f t="shared" si="594"/>
        <v>0</v>
      </c>
      <c r="N5414" s="41">
        <f t="shared" si="596"/>
        <v>0</v>
      </c>
    </row>
    <row r="5415" spans="2:14">
      <c r="B5415" s="1">
        <v>38280</v>
      </c>
      <c r="C5415" s="1">
        <f t="shared" si="595"/>
        <v>38261</v>
      </c>
      <c r="E5415" s="42">
        <f>IF(DAY(B5415)&gt;14,VLOOKUP(DATE(YEAR(C5415),MONTH(C5415)-1,DAY(1)),'מדדים וריביות'!B:C,2,FALSE),VLOOKUP(DATE(YEAR(C5415),MONTH(C5415)-2,DAY(1)),'מדדים וריביות'!B:C,2,FALSE))</f>
        <v>27520065.931738399</v>
      </c>
      <c r="F5415" s="43">
        <f>IF($B$5=1,'ריבית יומית'!D5409,'ריבית יומית'!G5409)</f>
        <v>1.1264684611300702E-4</v>
      </c>
      <c r="G5415" s="43">
        <f t="shared" si="590"/>
        <v>1.1264684611300702E-4</v>
      </c>
      <c r="H5415" s="29">
        <f t="shared" si="591"/>
        <v>1.1848627414945592</v>
      </c>
      <c r="I5415" s="30">
        <f>VLOOKUP(B5414,'מדדים וריביות'!B:C,2)</f>
        <v>27520065.931738399</v>
      </c>
      <c r="K5415" s="39">
        <f t="shared" si="592"/>
        <v>0</v>
      </c>
      <c r="L5415" s="39">
        <f t="shared" si="593"/>
        <v>0</v>
      </c>
      <c r="M5415" s="39">
        <f t="shared" si="594"/>
        <v>0</v>
      </c>
      <c r="N5415" s="41">
        <f t="shared" si="596"/>
        <v>0</v>
      </c>
    </row>
    <row r="5416" spans="2:14">
      <c r="B5416" s="1">
        <v>38281</v>
      </c>
      <c r="C5416" s="1">
        <f t="shared" si="595"/>
        <v>38261</v>
      </c>
      <c r="E5416" s="42">
        <f>IF(DAY(B5416)&gt;14,VLOOKUP(DATE(YEAR(C5416),MONTH(C5416)-1,DAY(1)),'מדדים וריביות'!B:C,2,FALSE),VLOOKUP(DATE(YEAR(C5416),MONTH(C5416)-2,DAY(1)),'מדדים וריביות'!B:C,2,FALSE))</f>
        <v>27520065.931738399</v>
      </c>
      <c r="F5416" s="43">
        <f>IF($B$5=1,'ריבית יומית'!D5410,'ריבית יומית'!G5410)</f>
        <v>1.1264684611300702E-4</v>
      </c>
      <c r="G5416" s="43">
        <f t="shared" si="590"/>
        <v>1.1264684611300702E-4</v>
      </c>
      <c r="H5416" s="29">
        <f t="shared" si="591"/>
        <v>1.1847292854770524</v>
      </c>
      <c r="I5416" s="30">
        <f>VLOOKUP(B5415,'מדדים וריביות'!B:C,2)</f>
        <v>27520065.931738399</v>
      </c>
      <c r="K5416" s="39">
        <f t="shared" si="592"/>
        <v>0</v>
      </c>
      <c r="L5416" s="39">
        <f t="shared" si="593"/>
        <v>0</v>
      </c>
      <c r="M5416" s="39">
        <f t="shared" si="594"/>
        <v>0</v>
      </c>
      <c r="N5416" s="41">
        <f t="shared" si="596"/>
        <v>0</v>
      </c>
    </row>
    <row r="5417" spans="2:14">
      <c r="B5417" s="1">
        <v>38282</v>
      </c>
      <c r="C5417" s="1">
        <f t="shared" si="595"/>
        <v>38261</v>
      </c>
      <c r="E5417" s="42">
        <f>IF(DAY(B5417)&gt;14,VLOOKUP(DATE(YEAR(C5417),MONTH(C5417)-1,DAY(1)),'מדדים וריביות'!B:C,2,FALSE),VLOOKUP(DATE(YEAR(C5417),MONTH(C5417)-2,DAY(1)),'מדדים וריביות'!B:C,2,FALSE))</f>
        <v>27520065.931738399</v>
      </c>
      <c r="F5417" s="43">
        <f>IF($B$5=1,'ריבית יומית'!D5411,'ריבית יומית'!G5411)</f>
        <v>1.1264684611300702E-4</v>
      </c>
      <c r="G5417" s="43">
        <f t="shared" si="590"/>
        <v>1.1264684611300702E-4</v>
      </c>
      <c r="H5417" s="29">
        <f t="shared" si="591"/>
        <v>1.1845958444912519</v>
      </c>
      <c r="I5417" s="30">
        <f>VLOOKUP(B5416,'מדדים וריביות'!B:C,2)</f>
        <v>27520065.931738399</v>
      </c>
      <c r="K5417" s="39">
        <f t="shared" si="592"/>
        <v>0</v>
      </c>
      <c r="L5417" s="39">
        <f t="shared" si="593"/>
        <v>0</v>
      </c>
      <c r="M5417" s="39">
        <f t="shared" si="594"/>
        <v>0</v>
      </c>
      <c r="N5417" s="41">
        <f t="shared" si="596"/>
        <v>0</v>
      </c>
    </row>
    <row r="5418" spans="2:14">
      <c r="B5418" s="1">
        <v>38283</v>
      </c>
      <c r="C5418" s="1">
        <f t="shared" si="595"/>
        <v>38261</v>
      </c>
      <c r="E5418" s="42">
        <f>IF(DAY(B5418)&gt;14,VLOOKUP(DATE(YEAR(C5418),MONTH(C5418)-1,DAY(1)),'מדדים וריביות'!B:C,2,FALSE),VLOOKUP(DATE(YEAR(C5418),MONTH(C5418)-2,DAY(1)),'מדדים וריביות'!B:C,2,FALSE))</f>
        <v>27520065.931738399</v>
      </c>
      <c r="F5418" s="43">
        <f>IF($B$5=1,'ריבית יומית'!D5412,'ריבית יומית'!G5412)</f>
        <v>1.1264684611300702E-4</v>
      </c>
      <c r="G5418" s="43">
        <f t="shared" si="590"/>
        <v>1.1264684611300702E-4</v>
      </c>
      <c r="H5418" s="29">
        <f t="shared" si="591"/>
        <v>1.1844624185354644</v>
      </c>
      <c r="I5418" s="30">
        <f>VLOOKUP(B5417,'מדדים וריביות'!B:C,2)</f>
        <v>27520065.931738399</v>
      </c>
      <c r="K5418" s="39">
        <f t="shared" si="592"/>
        <v>0</v>
      </c>
      <c r="L5418" s="39">
        <f t="shared" si="593"/>
        <v>0</v>
      </c>
      <c r="M5418" s="39">
        <f t="shared" si="594"/>
        <v>0</v>
      </c>
      <c r="N5418" s="41">
        <f t="shared" si="596"/>
        <v>0</v>
      </c>
    </row>
    <row r="5419" spans="2:14">
      <c r="B5419" s="1">
        <v>38284</v>
      </c>
      <c r="C5419" s="1">
        <f t="shared" si="595"/>
        <v>38261</v>
      </c>
      <c r="E5419" s="42">
        <f>IF(DAY(B5419)&gt;14,VLOOKUP(DATE(YEAR(C5419),MONTH(C5419)-1,DAY(1)),'מדדים וריביות'!B:C,2,FALSE),VLOOKUP(DATE(YEAR(C5419),MONTH(C5419)-2,DAY(1)),'מדדים וריביות'!B:C,2,FALSE))</f>
        <v>27520065.931738399</v>
      </c>
      <c r="F5419" s="43">
        <f>IF($B$5=1,'ריבית יומית'!D5413,'ריבית יומית'!G5413)</f>
        <v>1.1264684611300702E-4</v>
      </c>
      <c r="G5419" s="43">
        <f t="shared" si="590"/>
        <v>1.1264684611300702E-4</v>
      </c>
      <c r="H5419" s="29">
        <f t="shared" si="591"/>
        <v>1.1843290076079973</v>
      </c>
      <c r="I5419" s="30">
        <f>VLOOKUP(B5418,'מדדים וריביות'!B:C,2)</f>
        <v>27520065.931738399</v>
      </c>
      <c r="K5419" s="39">
        <f t="shared" si="592"/>
        <v>0</v>
      </c>
      <c r="L5419" s="39">
        <f t="shared" si="593"/>
        <v>0</v>
      </c>
      <c r="M5419" s="39">
        <f t="shared" si="594"/>
        <v>0</v>
      </c>
      <c r="N5419" s="41">
        <f t="shared" si="596"/>
        <v>0</v>
      </c>
    </row>
    <row r="5420" spans="2:14">
      <c r="B5420" s="1">
        <v>38285</v>
      </c>
      <c r="C5420" s="1">
        <f t="shared" si="595"/>
        <v>38261</v>
      </c>
      <c r="E5420" s="42">
        <f>IF(DAY(B5420)&gt;14,VLOOKUP(DATE(YEAR(C5420),MONTH(C5420)-1,DAY(1)),'מדדים וריביות'!B:C,2,FALSE),VLOOKUP(DATE(YEAR(C5420),MONTH(C5420)-2,DAY(1)),'מדדים וריביות'!B:C,2,FALSE))</f>
        <v>27520065.931738399</v>
      </c>
      <c r="F5420" s="43">
        <f>IF($B$5=1,'ריבית יומית'!D5414,'ריבית יומית'!G5414)</f>
        <v>1.1264684611300702E-4</v>
      </c>
      <c r="G5420" s="43">
        <f t="shared" si="590"/>
        <v>1.1264684611300702E-4</v>
      </c>
      <c r="H5420" s="29">
        <f t="shared" si="591"/>
        <v>1.1841956117071577</v>
      </c>
      <c r="I5420" s="30">
        <f>VLOOKUP(B5419,'מדדים וריביות'!B:C,2)</f>
        <v>27520065.931738399</v>
      </c>
      <c r="K5420" s="39">
        <f t="shared" si="592"/>
        <v>0</v>
      </c>
      <c r="L5420" s="39">
        <f t="shared" si="593"/>
        <v>0</v>
      </c>
      <c r="M5420" s="39">
        <f t="shared" si="594"/>
        <v>0</v>
      </c>
      <c r="N5420" s="41">
        <f t="shared" si="596"/>
        <v>0</v>
      </c>
    </row>
    <row r="5421" spans="2:14">
      <c r="B5421" s="1">
        <v>38286</v>
      </c>
      <c r="C5421" s="1">
        <f t="shared" si="595"/>
        <v>38261</v>
      </c>
      <c r="E5421" s="42">
        <f>IF(DAY(B5421)&gt;14,VLOOKUP(DATE(YEAR(C5421),MONTH(C5421)-1,DAY(1)),'מדדים וריביות'!B:C,2,FALSE),VLOOKUP(DATE(YEAR(C5421),MONTH(C5421)-2,DAY(1)),'מדדים וריביות'!B:C,2,FALSE))</f>
        <v>27520065.931738399</v>
      </c>
      <c r="F5421" s="43">
        <f>IF($B$5=1,'ריבית יומית'!D5415,'ריבית יומית'!G5415)</f>
        <v>1.1264684611300702E-4</v>
      </c>
      <c r="G5421" s="43">
        <f t="shared" si="590"/>
        <v>1.1264684611300702E-4</v>
      </c>
      <c r="H5421" s="29">
        <f t="shared" si="591"/>
        <v>1.1840622308312529</v>
      </c>
      <c r="I5421" s="30">
        <f>VLOOKUP(B5420,'מדדים וריביות'!B:C,2)</f>
        <v>27520065.931738399</v>
      </c>
      <c r="K5421" s="39">
        <f t="shared" si="592"/>
        <v>0</v>
      </c>
      <c r="L5421" s="39">
        <f t="shared" si="593"/>
        <v>0</v>
      </c>
      <c r="M5421" s="39">
        <f t="shared" si="594"/>
        <v>0</v>
      </c>
      <c r="N5421" s="41">
        <f t="shared" si="596"/>
        <v>0</v>
      </c>
    </row>
    <row r="5422" spans="2:14">
      <c r="B5422" s="1">
        <v>38287</v>
      </c>
      <c r="C5422" s="1">
        <f t="shared" si="595"/>
        <v>38261</v>
      </c>
      <c r="E5422" s="42">
        <f>IF(DAY(B5422)&gt;14,VLOOKUP(DATE(YEAR(C5422),MONTH(C5422)-1,DAY(1)),'מדדים וריביות'!B:C,2,FALSE),VLOOKUP(DATE(YEAR(C5422),MONTH(C5422)-2,DAY(1)),'מדדים וריביות'!B:C,2,FALSE))</f>
        <v>27520065.931738399</v>
      </c>
      <c r="F5422" s="43">
        <f>IF($B$5=1,'ריבית יומית'!D5416,'ריבית יומית'!G5416)</f>
        <v>1.1264684611300702E-4</v>
      </c>
      <c r="G5422" s="43">
        <f t="shared" si="590"/>
        <v>1.1264684611300702E-4</v>
      </c>
      <c r="H5422" s="29">
        <f t="shared" si="591"/>
        <v>1.1839288649785911</v>
      </c>
      <c r="I5422" s="30">
        <f>VLOOKUP(B5421,'מדדים וריביות'!B:C,2)</f>
        <v>27520065.931738399</v>
      </c>
      <c r="K5422" s="39">
        <f t="shared" si="592"/>
        <v>0</v>
      </c>
      <c r="L5422" s="39">
        <f t="shared" si="593"/>
        <v>0</v>
      </c>
      <c r="M5422" s="39">
        <f t="shared" si="594"/>
        <v>0</v>
      </c>
      <c r="N5422" s="41">
        <f t="shared" si="596"/>
        <v>0</v>
      </c>
    </row>
    <row r="5423" spans="2:14">
      <c r="B5423" s="1">
        <v>38288</v>
      </c>
      <c r="C5423" s="1">
        <f t="shared" si="595"/>
        <v>38261</v>
      </c>
      <c r="E5423" s="42">
        <f>IF(DAY(B5423)&gt;14,VLOOKUP(DATE(YEAR(C5423),MONTH(C5423)-1,DAY(1)),'מדדים וריביות'!B:C,2,FALSE),VLOOKUP(DATE(YEAR(C5423),MONTH(C5423)-2,DAY(1)),'מדדים וריביות'!B:C,2,FALSE))</f>
        <v>27520065.931738399</v>
      </c>
      <c r="F5423" s="43">
        <f>IF($B$5=1,'ריבית יומית'!D5417,'ריבית יומית'!G5417)</f>
        <v>1.1264684611300702E-4</v>
      </c>
      <c r="G5423" s="43">
        <f t="shared" si="590"/>
        <v>1.1264684611300702E-4</v>
      </c>
      <c r="H5423" s="29">
        <f t="shared" si="591"/>
        <v>1.1837955141474796</v>
      </c>
      <c r="I5423" s="30">
        <f>VLOOKUP(B5422,'מדדים וריביות'!B:C,2)</f>
        <v>27520065.931738399</v>
      </c>
      <c r="K5423" s="39">
        <f t="shared" si="592"/>
        <v>0</v>
      </c>
      <c r="L5423" s="39">
        <f t="shared" si="593"/>
        <v>0</v>
      </c>
      <c r="M5423" s="39">
        <f t="shared" si="594"/>
        <v>0</v>
      </c>
      <c r="N5423" s="41">
        <f t="shared" si="596"/>
        <v>0</v>
      </c>
    </row>
    <row r="5424" spans="2:14">
      <c r="B5424" s="1">
        <v>38289</v>
      </c>
      <c r="C5424" s="1">
        <f t="shared" si="595"/>
        <v>38261</v>
      </c>
      <c r="E5424" s="42">
        <f>IF(DAY(B5424)&gt;14,VLOOKUP(DATE(YEAR(C5424),MONTH(C5424)-1,DAY(1)),'מדדים וריביות'!B:C,2,FALSE),VLOOKUP(DATE(YEAR(C5424),MONTH(C5424)-2,DAY(1)),'מדדים וריביות'!B:C,2,FALSE))</f>
        <v>27520065.931738399</v>
      </c>
      <c r="F5424" s="43">
        <f>IF($B$5=1,'ריבית יומית'!D5418,'ריבית יומית'!G5418)</f>
        <v>1.1264684611300702E-4</v>
      </c>
      <c r="G5424" s="43">
        <f t="shared" si="590"/>
        <v>1.1264684611300702E-4</v>
      </c>
      <c r="H5424" s="29">
        <f t="shared" si="591"/>
        <v>1.1836621783362269</v>
      </c>
      <c r="I5424" s="30">
        <f>VLOOKUP(B5423,'מדדים וריביות'!B:C,2)</f>
        <v>27520065.931738399</v>
      </c>
      <c r="K5424" s="39">
        <f t="shared" si="592"/>
        <v>0</v>
      </c>
      <c r="L5424" s="39">
        <f t="shared" si="593"/>
        <v>0</v>
      </c>
      <c r="M5424" s="39">
        <f t="shared" si="594"/>
        <v>0</v>
      </c>
      <c r="N5424" s="41">
        <f t="shared" si="596"/>
        <v>0</v>
      </c>
    </row>
    <row r="5425" spans="2:14">
      <c r="B5425" s="1">
        <v>38290</v>
      </c>
      <c r="C5425" s="1">
        <f t="shared" si="595"/>
        <v>38261</v>
      </c>
      <c r="E5425" s="42">
        <f>IF(DAY(B5425)&gt;14,VLOOKUP(DATE(YEAR(C5425),MONTH(C5425)-1,DAY(1)),'מדדים וריביות'!B:C,2,FALSE),VLOOKUP(DATE(YEAR(C5425),MONTH(C5425)-2,DAY(1)),'מדדים וריביות'!B:C,2,FALSE))</f>
        <v>27520065.931738399</v>
      </c>
      <c r="F5425" s="43">
        <f>IF($B$5=1,'ריבית יומית'!D5419,'ריבית יומית'!G5419)</f>
        <v>1.1264684611300702E-4</v>
      </c>
      <c r="G5425" s="43">
        <f t="shared" si="590"/>
        <v>1.1264684611300702E-4</v>
      </c>
      <c r="H5425" s="29">
        <f t="shared" si="591"/>
        <v>1.1835288575431409</v>
      </c>
      <c r="I5425" s="30">
        <f>VLOOKUP(B5424,'מדדים וריביות'!B:C,2)</f>
        <v>27520065.931738399</v>
      </c>
      <c r="K5425" s="39">
        <f t="shared" si="592"/>
        <v>0</v>
      </c>
      <c r="L5425" s="39">
        <f t="shared" si="593"/>
        <v>0</v>
      </c>
      <c r="M5425" s="39">
        <f t="shared" si="594"/>
        <v>0</v>
      </c>
      <c r="N5425" s="41">
        <f t="shared" si="596"/>
        <v>0</v>
      </c>
    </row>
    <row r="5426" spans="2:14">
      <c r="B5426" s="1">
        <v>38291</v>
      </c>
      <c r="C5426" s="1">
        <f t="shared" si="595"/>
        <v>38261</v>
      </c>
      <c r="E5426" s="42">
        <f>IF(DAY(B5426)&gt;14,VLOOKUP(DATE(YEAR(C5426),MONTH(C5426)-1,DAY(1)),'מדדים וריביות'!B:C,2,FALSE),VLOOKUP(DATE(YEAR(C5426),MONTH(C5426)-2,DAY(1)),'מדדים וריביות'!B:C,2,FALSE))</f>
        <v>27520065.931738399</v>
      </c>
      <c r="F5426" s="43">
        <f>IF($B$5=1,'ריבית יומית'!D5420,'ריבית יומית'!G5420)</f>
        <v>1.1264684611300702E-4</v>
      </c>
      <c r="G5426" s="43">
        <f t="shared" si="590"/>
        <v>1.1264684611300702E-4</v>
      </c>
      <c r="H5426" s="29">
        <f t="shared" si="591"/>
        <v>1.1833955517665302</v>
      </c>
      <c r="I5426" s="30">
        <f>VLOOKUP(B5425,'מדדים וריביות'!B:C,2)</f>
        <v>27520065.931738399</v>
      </c>
      <c r="K5426" s="39">
        <f t="shared" si="592"/>
        <v>0</v>
      </c>
      <c r="L5426" s="39">
        <f t="shared" si="593"/>
        <v>0</v>
      </c>
      <c r="M5426" s="39">
        <f t="shared" si="594"/>
        <v>0</v>
      </c>
      <c r="N5426" s="41">
        <f t="shared" si="596"/>
        <v>0</v>
      </c>
    </row>
    <row r="5427" spans="2:14">
      <c r="B5427" s="1">
        <v>38292</v>
      </c>
      <c r="C5427" s="1">
        <f t="shared" si="595"/>
        <v>38292</v>
      </c>
      <c r="E5427" s="42">
        <f>IF(DAY(B5427)&gt;14,VLOOKUP(DATE(YEAR(C5427),MONTH(C5427)-1,DAY(1)),'מדדים וריביות'!B:C,2,FALSE),VLOOKUP(DATE(YEAR(C5427),MONTH(C5427)-2,DAY(1)),'מדדים וריביות'!B:C,2,FALSE))</f>
        <v>27520065.931738399</v>
      </c>
      <c r="F5427" s="43">
        <f>IF($B$5=1,'ריבית יומית'!D5421,'ריבית יומית'!G5421)</f>
        <v>1.1264684611300702E-4</v>
      </c>
      <c r="G5427" s="43">
        <f t="shared" si="590"/>
        <v>1.1264684611300702E-4</v>
      </c>
      <c r="H5427" s="29">
        <f t="shared" si="591"/>
        <v>1.1832622610047034</v>
      </c>
      <c r="I5427" s="30">
        <f>VLOOKUP(B5426,'מדדים וריביות'!B:C,2)</f>
        <v>27520065.931738399</v>
      </c>
      <c r="K5427" s="39">
        <f t="shared" si="592"/>
        <v>0</v>
      </c>
      <c r="L5427" s="39">
        <f t="shared" si="593"/>
        <v>0</v>
      </c>
      <c r="M5427" s="39">
        <f t="shared" si="594"/>
        <v>0</v>
      </c>
      <c r="N5427" s="41">
        <f t="shared" si="596"/>
        <v>0</v>
      </c>
    </row>
    <row r="5428" spans="2:14">
      <c r="B5428" s="1">
        <v>38293</v>
      </c>
      <c r="C5428" s="1">
        <f t="shared" si="595"/>
        <v>38292</v>
      </c>
      <c r="E5428" s="42">
        <f>IF(DAY(B5428)&gt;14,VLOOKUP(DATE(YEAR(C5428),MONTH(C5428)-1,DAY(1)),'מדדים וריביות'!B:C,2,FALSE),VLOOKUP(DATE(YEAR(C5428),MONTH(C5428)-2,DAY(1)),'מדדים וריביות'!B:C,2,FALSE))</f>
        <v>27520065.931738399</v>
      </c>
      <c r="F5428" s="43">
        <f>IF($B$5=1,'ריבית יומית'!D5422,'ריבית יומית'!G5422)</f>
        <v>1.1264684611300702E-4</v>
      </c>
      <c r="G5428" s="43">
        <f t="shared" si="590"/>
        <v>1.1264684611300702E-4</v>
      </c>
      <c r="H5428" s="29">
        <f t="shared" si="591"/>
        <v>1.1831289852559694</v>
      </c>
      <c r="I5428" s="30">
        <f>VLOOKUP(B5427,'מדדים וריביות'!B:C,2)</f>
        <v>27492710.001388699</v>
      </c>
      <c r="K5428" s="39">
        <f t="shared" si="592"/>
        <v>0</v>
      </c>
      <c r="L5428" s="39">
        <f t="shared" si="593"/>
        <v>0</v>
      </c>
      <c r="M5428" s="39">
        <f t="shared" si="594"/>
        <v>0</v>
      </c>
      <c r="N5428" s="41">
        <f t="shared" si="596"/>
        <v>0</v>
      </c>
    </row>
    <row r="5429" spans="2:14">
      <c r="B5429" s="1">
        <v>38294</v>
      </c>
      <c r="C5429" s="1">
        <f t="shared" si="595"/>
        <v>38292</v>
      </c>
      <c r="E5429" s="42">
        <f>IF(DAY(B5429)&gt;14,VLOOKUP(DATE(YEAR(C5429),MONTH(C5429)-1,DAY(1)),'מדדים וריביות'!B:C,2,FALSE),VLOOKUP(DATE(YEAR(C5429),MONTH(C5429)-2,DAY(1)),'מדדים וריביות'!B:C,2,FALSE))</f>
        <v>27520065.931738399</v>
      </c>
      <c r="F5429" s="43">
        <f>IF($B$5=1,'ריבית יומית'!D5423,'ריבית יומית'!G5423)</f>
        <v>1.1264684611300702E-4</v>
      </c>
      <c r="G5429" s="43">
        <f t="shared" si="590"/>
        <v>1.1264684611300702E-4</v>
      </c>
      <c r="H5429" s="29">
        <f t="shared" si="591"/>
        <v>1.1829957245186373</v>
      </c>
      <c r="I5429" s="30">
        <f>VLOOKUP(B5428,'מדדים וריביות'!B:C,2)</f>
        <v>27492710.001388699</v>
      </c>
      <c r="K5429" s="39">
        <f t="shared" si="592"/>
        <v>0</v>
      </c>
      <c r="L5429" s="39">
        <f t="shared" si="593"/>
        <v>0</v>
      </c>
      <c r="M5429" s="39">
        <f t="shared" si="594"/>
        <v>0</v>
      </c>
      <c r="N5429" s="41">
        <f t="shared" si="596"/>
        <v>0</v>
      </c>
    </row>
    <row r="5430" spans="2:14">
      <c r="B5430" s="1">
        <v>38295</v>
      </c>
      <c r="C5430" s="1">
        <f t="shared" si="595"/>
        <v>38292</v>
      </c>
      <c r="E5430" s="42">
        <f>IF(DAY(B5430)&gt;14,VLOOKUP(DATE(YEAR(C5430),MONTH(C5430)-1,DAY(1)),'מדדים וריביות'!B:C,2,FALSE),VLOOKUP(DATE(YEAR(C5430),MONTH(C5430)-2,DAY(1)),'מדדים וריביות'!B:C,2,FALSE))</f>
        <v>27520065.931738399</v>
      </c>
      <c r="F5430" s="43">
        <f>IF($B$5=1,'ריבית יומית'!D5424,'ריבית יומית'!G5424)</f>
        <v>1.1264684611300702E-4</v>
      </c>
      <c r="G5430" s="43">
        <f t="shared" si="590"/>
        <v>1.1264684611300702E-4</v>
      </c>
      <c r="H5430" s="29">
        <f t="shared" si="591"/>
        <v>1.182862478791016</v>
      </c>
      <c r="I5430" s="30">
        <f>VLOOKUP(B5429,'מדדים וריביות'!B:C,2)</f>
        <v>27492710.001388699</v>
      </c>
      <c r="K5430" s="39">
        <f t="shared" si="592"/>
        <v>0</v>
      </c>
      <c r="L5430" s="39">
        <f t="shared" si="593"/>
        <v>0</v>
      </c>
      <c r="M5430" s="39">
        <f t="shared" si="594"/>
        <v>0</v>
      </c>
      <c r="N5430" s="41">
        <f t="shared" si="596"/>
        <v>0</v>
      </c>
    </row>
    <row r="5431" spans="2:14">
      <c r="B5431" s="1">
        <v>38296</v>
      </c>
      <c r="C5431" s="1">
        <f t="shared" si="595"/>
        <v>38292</v>
      </c>
      <c r="E5431" s="42">
        <f>IF(DAY(B5431)&gt;14,VLOOKUP(DATE(YEAR(C5431),MONTH(C5431)-1,DAY(1)),'מדדים וריביות'!B:C,2,FALSE),VLOOKUP(DATE(YEAR(C5431),MONTH(C5431)-2,DAY(1)),'מדדים וריביות'!B:C,2,FALSE))</f>
        <v>27520065.931738399</v>
      </c>
      <c r="F5431" s="43">
        <f>IF($B$5=1,'ריבית יומית'!D5425,'ריבית יומית'!G5425)</f>
        <v>1.1264684611300702E-4</v>
      </c>
      <c r="G5431" s="43">
        <f t="shared" si="590"/>
        <v>1.1264684611300702E-4</v>
      </c>
      <c r="H5431" s="29">
        <f t="shared" si="591"/>
        <v>1.1827292480714151</v>
      </c>
      <c r="I5431" s="30">
        <f>VLOOKUP(B5430,'מדדים וריביות'!B:C,2)</f>
        <v>27492710.001388699</v>
      </c>
      <c r="K5431" s="39">
        <f t="shared" si="592"/>
        <v>0</v>
      </c>
      <c r="L5431" s="39">
        <f t="shared" si="593"/>
        <v>0</v>
      </c>
      <c r="M5431" s="39">
        <f t="shared" si="594"/>
        <v>0</v>
      </c>
      <c r="N5431" s="41">
        <f t="shared" si="596"/>
        <v>0</v>
      </c>
    </row>
    <row r="5432" spans="2:14">
      <c r="B5432" s="1">
        <v>38297</v>
      </c>
      <c r="C5432" s="1">
        <f t="shared" si="595"/>
        <v>38292</v>
      </c>
      <c r="E5432" s="42">
        <f>IF(DAY(B5432)&gt;14,VLOOKUP(DATE(YEAR(C5432),MONTH(C5432)-1,DAY(1)),'מדדים וריביות'!B:C,2,FALSE),VLOOKUP(DATE(YEAR(C5432),MONTH(C5432)-2,DAY(1)),'מדדים וריביות'!B:C,2,FALSE))</f>
        <v>27520065.931738399</v>
      </c>
      <c r="F5432" s="43">
        <f>IF($B$5=1,'ריבית יומית'!D5426,'ריבית יומית'!G5426)</f>
        <v>1.1264684611300702E-4</v>
      </c>
      <c r="G5432" s="43">
        <f t="shared" si="590"/>
        <v>1.1264684611300702E-4</v>
      </c>
      <c r="H5432" s="29">
        <f t="shared" si="591"/>
        <v>1.1825960323581441</v>
      </c>
      <c r="I5432" s="30">
        <f>VLOOKUP(B5431,'מדדים וריביות'!B:C,2)</f>
        <v>27492710.001388699</v>
      </c>
      <c r="K5432" s="39">
        <f t="shared" si="592"/>
        <v>0</v>
      </c>
      <c r="L5432" s="39">
        <f t="shared" si="593"/>
        <v>0</v>
      </c>
      <c r="M5432" s="39">
        <f t="shared" si="594"/>
        <v>0</v>
      </c>
      <c r="N5432" s="41">
        <f t="shared" si="596"/>
        <v>0</v>
      </c>
    </row>
    <row r="5433" spans="2:14">
      <c r="B5433" s="1">
        <v>38298</v>
      </c>
      <c r="C5433" s="1">
        <f t="shared" si="595"/>
        <v>38292</v>
      </c>
      <c r="E5433" s="42">
        <f>IF(DAY(B5433)&gt;14,VLOOKUP(DATE(YEAR(C5433),MONTH(C5433)-1,DAY(1)),'מדדים וריביות'!B:C,2,FALSE),VLOOKUP(DATE(YEAR(C5433),MONTH(C5433)-2,DAY(1)),'מדדים וריביות'!B:C,2,FALSE))</f>
        <v>27520065.931738399</v>
      </c>
      <c r="F5433" s="43">
        <f>IF($B$5=1,'ריבית יומית'!D5427,'ריבית יומית'!G5427)</f>
        <v>1.1264684611300702E-4</v>
      </c>
      <c r="G5433" s="43">
        <f t="shared" si="590"/>
        <v>1.1264684611300702E-4</v>
      </c>
      <c r="H5433" s="29">
        <f t="shared" si="591"/>
        <v>1.1824628316495129</v>
      </c>
      <c r="I5433" s="30">
        <f>VLOOKUP(B5432,'מדדים וריביות'!B:C,2)</f>
        <v>27492710.001388699</v>
      </c>
      <c r="K5433" s="39">
        <f t="shared" si="592"/>
        <v>0</v>
      </c>
      <c r="L5433" s="39">
        <f t="shared" si="593"/>
        <v>0</v>
      </c>
      <c r="M5433" s="39">
        <f t="shared" si="594"/>
        <v>0</v>
      </c>
      <c r="N5433" s="41">
        <f t="shared" si="596"/>
        <v>0</v>
      </c>
    </row>
    <row r="5434" spans="2:14">
      <c r="B5434" s="1">
        <v>38299</v>
      </c>
      <c r="C5434" s="1">
        <f t="shared" si="595"/>
        <v>38292</v>
      </c>
      <c r="E5434" s="42">
        <f>IF(DAY(B5434)&gt;14,VLOOKUP(DATE(YEAR(C5434),MONTH(C5434)-1,DAY(1)),'מדדים וריביות'!B:C,2,FALSE),VLOOKUP(DATE(YEAR(C5434),MONTH(C5434)-2,DAY(1)),'מדדים וריביות'!B:C,2,FALSE))</f>
        <v>27520065.931738399</v>
      </c>
      <c r="F5434" s="43">
        <f>IF($B$5=1,'ריבית יומית'!D5428,'ריבית יומית'!G5428)</f>
        <v>1.1264684611300702E-4</v>
      </c>
      <c r="G5434" s="43">
        <f t="shared" si="590"/>
        <v>1.1264684611300702E-4</v>
      </c>
      <c r="H5434" s="29">
        <f t="shared" si="591"/>
        <v>1.1823296459438315</v>
      </c>
      <c r="I5434" s="30">
        <f>VLOOKUP(B5433,'מדדים וריביות'!B:C,2)</f>
        <v>27492710.001388699</v>
      </c>
      <c r="K5434" s="39">
        <f t="shared" si="592"/>
        <v>0</v>
      </c>
      <c r="L5434" s="39">
        <f t="shared" si="593"/>
        <v>0</v>
      </c>
      <c r="M5434" s="39">
        <f t="shared" si="594"/>
        <v>0</v>
      </c>
      <c r="N5434" s="41">
        <f t="shared" si="596"/>
        <v>0</v>
      </c>
    </row>
    <row r="5435" spans="2:14">
      <c r="B5435" s="1">
        <v>38300</v>
      </c>
      <c r="C5435" s="1">
        <f t="shared" si="595"/>
        <v>38292</v>
      </c>
      <c r="E5435" s="42">
        <f>IF(DAY(B5435)&gt;14,VLOOKUP(DATE(YEAR(C5435),MONTH(C5435)-1,DAY(1)),'מדדים וריביות'!B:C,2,FALSE),VLOOKUP(DATE(YEAR(C5435),MONTH(C5435)-2,DAY(1)),'מדדים וריביות'!B:C,2,FALSE))</f>
        <v>27520065.931738399</v>
      </c>
      <c r="F5435" s="43">
        <f>IF($B$5=1,'ריבית יומית'!D5429,'ריבית יומית'!G5429)</f>
        <v>1.1264684611300702E-4</v>
      </c>
      <c r="G5435" s="43">
        <f t="shared" si="590"/>
        <v>1.1264684611300702E-4</v>
      </c>
      <c r="H5435" s="29">
        <f t="shared" si="591"/>
        <v>1.1821964752394098</v>
      </c>
      <c r="I5435" s="30">
        <f>VLOOKUP(B5434,'מדדים וריביות'!B:C,2)</f>
        <v>27492710.001388699</v>
      </c>
      <c r="K5435" s="39">
        <f t="shared" si="592"/>
        <v>0</v>
      </c>
      <c r="L5435" s="39">
        <f t="shared" si="593"/>
        <v>0</v>
      </c>
      <c r="M5435" s="39">
        <f t="shared" si="594"/>
        <v>0</v>
      </c>
      <c r="N5435" s="41">
        <f t="shared" si="596"/>
        <v>0</v>
      </c>
    </row>
    <row r="5436" spans="2:14">
      <c r="B5436" s="1">
        <v>38301</v>
      </c>
      <c r="C5436" s="1">
        <f t="shared" si="595"/>
        <v>38292</v>
      </c>
      <c r="E5436" s="42">
        <f>IF(DAY(B5436)&gt;14,VLOOKUP(DATE(YEAR(C5436),MONTH(C5436)-1,DAY(1)),'מדדים וריביות'!B:C,2,FALSE),VLOOKUP(DATE(YEAR(C5436),MONTH(C5436)-2,DAY(1)),'מדדים וריביות'!B:C,2,FALSE))</f>
        <v>27520065.931738399</v>
      </c>
      <c r="F5436" s="43">
        <f>IF($B$5=1,'ריבית יומית'!D5430,'ריבית יומית'!G5430)</f>
        <v>1.1264684611300702E-4</v>
      </c>
      <c r="G5436" s="43">
        <f t="shared" si="590"/>
        <v>1.1264684611300702E-4</v>
      </c>
      <c r="H5436" s="29">
        <f t="shared" si="591"/>
        <v>1.1820633195345585</v>
      </c>
      <c r="I5436" s="30">
        <f>VLOOKUP(B5435,'מדדים וריביות'!B:C,2)</f>
        <v>27492710.001388699</v>
      </c>
      <c r="K5436" s="39">
        <f t="shared" si="592"/>
        <v>0</v>
      </c>
      <c r="L5436" s="39">
        <f t="shared" si="593"/>
        <v>0</v>
      </c>
      <c r="M5436" s="39">
        <f t="shared" si="594"/>
        <v>0</v>
      </c>
      <c r="N5436" s="41">
        <f t="shared" si="596"/>
        <v>0</v>
      </c>
    </row>
    <row r="5437" spans="2:14">
      <c r="B5437" s="1">
        <v>38302</v>
      </c>
      <c r="C5437" s="1">
        <f t="shared" si="595"/>
        <v>38292</v>
      </c>
      <c r="E5437" s="42">
        <f>IF(DAY(B5437)&gt;14,VLOOKUP(DATE(YEAR(C5437),MONTH(C5437)-1,DAY(1)),'מדדים וריביות'!B:C,2,FALSE),VLOOKUP(DATE(YEAR(C5437),MONTH(C5437)-2,DAY(1)),'מדדים וריביות'!B:C,2,FALSE))</f>
        <v>27520065.931738399</v>
      </c>
      <c r="F5437" s="43">
        <f>IF($B$5=1,'ריבית יומית'!D5431,'ריבית יומית'!G5431)</f>
        <v>1.1264684611300702E-4</v>
      </c>
      <c r="G5437" s="43">
        <f t="shared" si="590"/>
        <v>1.1264684611300702E-4</v>
      </c>
      <c r="H5437" s="29">
        <f t="shared" si="591"/>
        <v>1.1819301788275878</v>
      </c>
      <c r="I5437" s="30">
        <f>VLOOKUP(B5436,'מדדים וריביות'!B:C,2)</f>
        <v>27492710.001388699</v>
      </c>
      <c r="K5437" s="39">
        <f t="shared" si="592"/>
        <v>0</v>
      </c>
      <c r="L5437" s="39">
        <f t="shared" si="593"/>
        <v>0</v>
      </c>
      <c r="M5437" s="39">
        <f t="shared" si="594"/>
        <v>0</v>
      </c>
      <c r="N5437" s="41">
        <f t="shared" si="596"/>
        <v>0</v>
      </c>
    </row>
    <row r="5438" spans="2:14">
      <c r="B5438" s="1">
        <v>38303</v>
      </c>
      <c r="C5438" s="1">
        <f t="shared" si="595"/>
        <v>38292</v>
      </c>
      <c r="E5438" s="42">
        <f>IF(DAY(B5438)&gt;14,VLOOKUP(DATE(YEAR(C5438),MONTH(C5438)-1,DAY(1)),'מדדים וריביות'!B:C,2,FALSE),VLOOKUP(DATE(YEAR(C5438),MONTH(C5438)-2,DAY(1)),'מדדים וריביות'!B:C,2,FALSE))</f>
        <v>27520065.931738399</v>
      </c>
      <c r="F5438" s="43">
        <f>IF($B$5=1,'ריבית יומית'!D5432,'ריבית יומית'!G5432)</f>
        <v>1.1264684611300702E-4</v>
      </c>
      <c r="G5438" s="43">
        <f t="shared" si="590"/>
        <v>1.1264684611300702E-4</v>
      </c>
      <c r="H5438" s="29">
        <f t="shared" si="591"/>
        <v>1.1817970531168085</v>
      </c>
      <c r="I5438" s="30">
        <f>VLOOKUP(B5437,'מדדים וריביות'!B:C,2)</f>
        <v>27492710.001388699</v>
      </c>
      <c r="K5438" s="39">
        <f t="shared" si="592"/>
        <v>0</v>
      </c>
      <c r="L5438" s="39">
        <f t="shared" si="593"/>
        <v>0</v>
      </c>
      <c r="M5438" s="39">
        <f t="shared" si="594"/>
        <v>0</v>
      </c>
      <c r="N5438" s="41">
        <f t="shared" si="596"/>
        <v>0</v>
      </c>
    </row>
    <row r="5439" spans="2:14">
      <c r="B5439" s="1">
        <v>38304</v>
      </c>
      <c r="C5439" s="1">
        <f t="shared" si="595"/>
        <v>38292</v>
      </c>
      <c r="E5439" s="42">
        <f>IF(DAY(B5439)&gt;14,VLOOKUP(DATE(YEAR(C5439),MONTH(C5439)-1,DAY(1)),'מדדים וריביות'!B:C,2,FALSE),VLOOKUP(DATE(YEAR(C5439),MONTH(C5439)-2,DAY(1)),'מדדים וריביות'!B:C,2,FALSE))</f>
        <v>27520065.931738399</v>
      </c>
      <c r="F5439" s="43">
        <f>IF($B$5=1,'ריבית יומית'!D5433,'ריבית יומית'!G5433)</f>
        <v>1.1264684611300702E-4</v>
      </c>
      <c r="G5439" s="43">
        <f t="shared" si="590"/>
        <v>1.1264684611300702E-4</v>
      </c>
      <c r="H5439" s="29">
        <f t="shared" si="591"/>
        <v>1.1816639424005315</v>
      </c>
      <c r="I5439" s="30">
        <f>VLOOKUP(B5438,'מדדים וריביות'!B:C,2)</f>
        <v>27492710.001388699</v>
      </c>
      <c r="K5439" s="39">
        <f t="shared" si="592"/>
        <v>0</v>
      </c>
      <c r="L5439" s="39">
        <f t="shared" si="593"/>
        <v>0</v>
      </c>
      <c r="M5439" s="39">
        <f t="shared" si="594"/>
        <v>0</v>
      </c>
      <c r="N5439" s="41">
        <f t="shared" si="596"/>
        <v>0</v>
      </c>
    </row>
    <row r="5440" spans="2:14">
      <c r="B5440" s="1">
        <v>38305</v>
      </c>
      <c r="C5440" s="1">
        <f t="shared" si="595"/>
        <v>38292</v>
      </c>
      <c r="E5440" s="42">
        <f>IF(DAY(B5440)&gt;14,VLOOKUP(DATE(YEAR(C5440),MONTH(C5440)-1,DAY(1)),'מדדים וריביות'!B:C,2,FALSE),VLOOKUP(DATE(YEAR(C5440),MONTH(C5440)-2,DAY(1)),'מדדים וריביות'!B:C,2,FALSE))</f>
        <v>27520065.931738399</v>
      </c>
      <c r="F5440" s="43">
        <f>IF($B$5=1,'ריבית יומית'!D5434,'ריבית יומית'!G5434)</f>
        <v>1.1264684611300702E-4</v>
      </c>
      <c r="G5440" s="43">
        <f t="shared" si="590"/>
        <v>1.1264684611300702E-4</v>
      </c>
      <c r="H5440" s="29">
        <f t="shared" si="591"/>
        <v>1.1815308466770682</v>
      </c>
      <c r="I5440" s="30">
        <f>VLOOKUP(B5439,'מדדים וריביות'!B:C,2)</f>
        <v>27492710.001388699</v>
      </c>
      <c r="K5440" s="39">
        <f t="shared" si="592"/>
        <v>0</v>
      </c>
      <c r="L5440" s="39">
        <f t="shared" si="593"/>
        <v>0</v>
      </c>
      <c r="M5440" s="39">
        <f t="shared" si="594"/>
        <v>0</v>
      </c>
      <c r="N5440" s="41">
        <f t="shared" si="596"/>
        <v>0</v>
      </c>
    </row>
    <row r="5441" spans="2:14">
      <c r="B5441" s="1">
        <v>38306</v>
      </c>
      <c r="C5441" s="1">
        <f t="shared" si="595"/>
        <v>38292</v>
      </c>
      <c r="E5441" s="42">
        <f>IF(DAY(B5441)&gt;14,VLOOKUP(DATE(YEAR(C5441),MONTH(C5441)-1,DAY(1)),'מדדים וריביות'!B:C,2,FALSE),VLOOKUP(DATE(YEAR(C5441),MONTH(C5441)-2,DAY(1)),'מדדים וריביות'!B:C,2,FALSE))</f>
        <v>27520065.931738399</v>
      </c>
      <c r="F5441" s="43">
        <f>IF($B$5=1,'ריבית יומית'!D5435,'ריבית יומית'!G5435)</f>
        <v>1.1264684611300702E-4</v>
      </c>
      <c r="G5441" s="43">
        <f t="shared" si="590"/>
        <v>1.1264684611300702E-4</v>
      </c>
      <c r="H5441" s="29">
        <f t="shared" si="591"/>
        <v>1.1813977659447297</v>
      </c>
      <c r="I5441" s="30">
        <f>VLOOKUP(B5440,'מדדים וריביות'!B:C,2)</f>
        <v>27492710.001388699</v>
      </c>
      <c r="K5441" s="39">
        <f t="shared" si="592"/>
        <v>0</v>
      </c>
      <c r="L5441" s="39">
        <f t="shared" si="593"/>
        <v>0</v>
      </c>
      <c r="M5441" s="39">
        <f t="shared" si="594"/>
        <v>0</v>
      </c>
      <c r="N5441" s="41">
        <f t="shared" si="596"/>
        <v>0</v>
      </c>
    </row>
    <row r="5442" spans="2:14">
      <c r="B5442" s="1">
        <v>38307</v>
      </c>
      <c r="C5442" s="1">
        <f t="shared" si="595"/>
        <v>38292</v>
      </c>
      <c r="E5442" s="42">
        <f>IF(DAY(B5442)&gt;14,VLOOKUP(DATE(YEAR(C5442),MONTH(C5442)-1,DAY(1)),'מדדים וריביות'!B:C,2,FALSE),VLOOKUP(DATE(YEAR(C5442),MONTH(C5442)-2,DAY(1)),'מדדים וריביות'!B:C,2,FALSE))</f>
        <v>27520065.931738399</v>
      </c>
      <c r="F5442" s="43">
        <f>IF($B$5=1,'ריבית יומית'!D5436,'ריבית יומית'!G5436)</f>
        <v>1.1264684611300702E-4</v>
      </c>
      <c r="G5442" s="43">
        <f t="shared" si="590"/>
        <v>1.1264684611300702E-4</v>
      </c>
      <c r="H5442" s="29">
        <f t="shared" si="591"/>
        <v>1.1812647002018273</v>
      </c>
      <c r="I5442" s="30">
        <f>VLOOKUP(B5441,'מדדים וריביות'!B:C,2)</f>
        <v>27492710.001388699</v>
      </c>
      <c r="K5442" s="39">
        <f t="shared" si="592"/>
        <v>0</v>
      </c>
      <c r="L5442" s="39">
        <f t="shared" si="593"/>
        <v>0</v>
      </c>
      <c r="M5442" s="39">
        <f t="shared" si="594"/>
        <v>0</v>
      </c>
      <c r="N5442" s="41">
        <f t="shared" si="596"/>
        <v>0</v>
      </c>
    </row>
    <row r="5443" spans="2:14">
      <c r="B5443" s="1">
        <v>38308</v>
      </c>
      <c r="C5443" s="1">
        <f t="shared" si="595"/>
        <v>38292</v>
      </c>
      <c r="E5443" s="42">
        <f>IF(DAY(B5443)&gt;14,VLOOKUP(DATE(YEAR(C5443),MONTH(C5443)-1,DAY(1)),'מדדים וריביות'!B:C,2,FALSE),VLOOKUP(DATE(YEAR(C5443),MONTH(C5443)-2,DAY(1)),'מדדים וריביות'!B:C,2,FALSE))</f>
        <v>27520065.931738399</v>
      </c>
      <c r="F5443" s="43">
        <f>IF($B$5=1,'ריבית יומית'!D5437,'ריבית יומית'!G5437)</f>
        <v>1.1264684611300702E-4</v>
      </c>
      <c r="G5443" s="43">
        <f t="shared" si="590"/>
        <v>1.1264684611300702E-4</v>
      </c>
      <c r="H5443" s="29">
        <f t="shared" si="591"/>
        <v>1.1811316494466728</v>
      </c>
      <c r="I5443" s="30">
        <f>VLOOKUP(B5442,'מדדים וריביות'!B:C,2)</f>
        <v>27492710.001388699</v>
      </c>
      <c r="K5443" s="39">
        <f t="shared" si="592"/>
        <v>0</v>
      </c>
      <c r="L5443" s="39">
        <f t="shared" si="593"/>
        <v>0</v>
      </c>
      <c r="M5443" s="39">
        <f t="shared" si="594"/>
        <v>0</v>
      </c>
      <c r="N5443" s="41">
        <f t="shared" si="596"/>
        <v>0</v>
      </c>
    </row>
    <row r="5444" spans="2:14">
      <c r="B5444" s="1">
        <v>38309</v>
      </c>
      <c r="C5444" s="1">
        <f t="shared" si="595"/>
        <v>38292</v>
      </c>
      <c r="E5444" s="42">
        <f>IF(DAY(B5444)&gt;14,VLOOKUP(DATE(YEAR(C5444),MONTH(C5444)-1,DAY(1)),'מדדים וריביות'!B:C,2,FALSE),VLOOKUP(DATE(YEAR(C5444),MONTH(C5444)-2,DAY(1)),'מדדים וריביות'!B:C,2,FALSE))</f>
        <v>27520065.931738399</v>
      </c>
      <c r="F5444" s="43">
        <f>IF($B$5=1,'ריבית יומית'!D5438,'ריבית יומית'!G5438)</f>
        <v>1.1264684611300702E-4</v>
      </c>
      <c r="G5444" s="43">
        <f t="shared" si="590"/>
        <v>1.1264684611300702E-4</v>
      </c>
      <c r="H5444" s="29">
        <f t="shared" si="591"/>
        <v>1.1809986136775783</v>
      </c>
      <c r="I5444" s="30">
        <f>VLOOKUP(B5443,'מדדים וריביות'!B:C,2)</f>
        <v>27492710.001388699</v>
      </c>
      <c r="K5444" s="39">
        <f t="shared" si="592"/>
        <v>0</v>
      </c>
      <c r="L5444" s="39">
        <f t="shared" si="593"/>
        <v>0</v>
      </c>
      <c r="M5444" s="39">
        <f t="shared" si="594"/>
        <v>0</v>
      </c>
      <c r="N5444" s="41">
        <f t="shared" si="596"/>
        <v>0</v>
      </c>
    </row>
    <row r="5445" spans="2:14">
      <c r="B5445" s="1">
        <v>38310</v>
      </c>
      <c r="C5445" s="1">
        <f t="shared" si="595"/>
        <v>38292</v>
      </c>
      <c r="E5445" s="42">
        <f>IF(DAY(B5445)&gt;14,VLOOKUP(DATE(YEAR(C5445),MONTH(C5445)-1,DAY(1)),'מדדים וריביות'!B:C,2,FALSE),VLOOKUP(DATE(YEAR(C5445),MONTH(C5445)-2,DAY(1)),'מדדים וריביות'!B:C,2,FALSE))</f>
        <v>27520065.931738399</v>
      </c>
      <c r="F5445" s="43">
        <f>IF($B$5=1,'ריבית יומית'!D5439,'ריבית יומית'!G5439)</f>
        <v>1.1264684611300702E-4</v>
      </c>
      <c r="G5445" s="43">
        <f t="shared" si="590"/>
        <v>1.1264684611300702E-4</v>
      </c>
      <c r="H5445" s="29">
        <f t="shared" si="591"/>
        <v>1.1808655928928555</v>
      </c>
      <c r="I5445" s="30">
        <f>VLOOKUP(B5444,'מדדים וריביות'!B:C,2)</f>
        <v>27492710.001388699</v>
      </c>
      <c r="K5445" s="39">
        <f t="shared" si="592"/>
        <v>0</v>
      </c>
      <c r="L5445" s="39">
        <f t="shared" si="593"/>
        <v>0</v>
      </c>
      <c r="M5445" s="39">
        <f t="shared" si="594"/>
        <v>0</v>
      </c>
      <c r="N5445" s="41">
        <f t="shared" si="596"/>
        <v>0</v>
      </c>
    </row>
    <row r="5446" spans="2:14">
      <c r="B5446" s="1">
        <v>38311</v>
      </c>
      <c r="C5446" s="1">
        <f t="shared" si="595"/>
        <v>38292</v>
      </c>
      <c r="E5446" s="42">
        <f>IF(DAY(B5446)&gt;14,VLOOKUP(DATE(YEAR(C5446),MONTH(C5446)-1,DAY(1)),'מדדים וריביות'!B:C,2,FALSE),VLOOKUP(DATE(YEAR(C5446),MONTH(C5446)-2,DAY(1)),'מדדים וריביות'!B:C,2,FALSE))</f>
        <v>27520065.931738399</v>
      </c>
      <c r="F5446" s="43">
        <f>IF($B$5=1,'ריבית יומית'!D5440,'ריבית יומית'!G5440)</f>
        <v>1.1264684611300702E-4</v>
      </c>
      <c r="G5446" s="43">
        <f t="shared" si="590"/>
        <v>1.1264684611300702E-4</v>
      </c>
      <c r="H5446" s="29">
        <f t="shared" si="591"/>
        <v>1.180732587090817</v>
      </c>
      <c r="I5446" s="30">
        <f>VLOOKUP(B5445,'מדדים וריביות'!B:C,2)</f>
        <v>27492710.001388699</v>
      </c>
      <c r="K5446" s="39">
        <f t="shared" si="592"/>
        <v>0</v>
      </c>
      <c r="L5446" s="39">
        <f t="shared" si="593"/>
        <v>0</v>
      </c>
      <c r="M5446" s="39">
        <f t="shared" si="594"/>
        <v>0</v>
      </c>
      <c r="N5446" s="41">
        <f t="shared" si="596"/>
        <v>0</v>
      </c>
    </row>
    <row r="5447" spans="2:14">
      <c r="B5447" s="1">
        <v>38312</v>
      </c>
      <c r="C5447" s="1">
        <f t="shared" si="595"/>
        <v>38292</v>
      </c>
      <c r="E5447" s="42">
        <f>IF(DAY(B5447)&gt;14,VLOOKUP(DATE(YEAR(C5447),MONTH(C5447)-1,DAY(1)),'מדדים וריביות'!B:C,2,FALSE),VLOOKUP(DATE(YEAR(C5447),MONTH(C5447)-2,DAY(1)),'מדדים וריביות'!B:C,2,FALSE))</f>
        <v>27520065.931738399</v>
      </c>
      <c r="F5447" s="43">
        <f>IF($B$5=1,'ריבית יומית'!D5441,'ריבית יומית'!G5441)</f>
        <v>1.1264684611300702E-4</v>
      </c>
      <c r="G5447" s="43">
        <f t="shared" si="590"/>
        <v>1.1264684611300702E-4</v>
      </c>
      <c r="H5447" s="29">
        <f t="shared" si="591"/>
        <v>1.1805995962697748</v>
      </c>
      <c r="I5447" s="30">
        <f>VLOOKUP(B5446,'מדדים וריביות'!B:C,2)</f>
        <v>27492710.001388699</v>
      </c>
      <c r="K5447" s="39">
        <f t="shared" si="592"/>
        <v>0</v>
      </c>
      <c r="L5447" s="39">
        <f t="shared" si="593"/>
        <v>0</v>
      </c>
      <c r="M5447" s="39">
        <f t="shared" si="594"/>
        <v>0</v>
      </c>
      <c r="N5447" s="41">
        <f t="shared" si="596"/>
        <v>0</v>
      </c>
    </row>
    <row r="5448" spans="2:14">
      <c r="B5448" s="1">
        <v>38313</v>
      </c>
      <c r="C5448" s="1">
        <f t="shared" si="595"/>
        <v>38292</v>
      </c>
      <c r="E5448" s="42">
        <f>IF(DAY(B5448)&gt;14,VLOOKUP(DATE(YEAR(C5448),MONTH(C5448)-1,DAY(1)),'מדדים וריביות'!B:C,2,FALSE),VLOOKUP(DATE(YEAR(C5448),MONTH(C5448)-2,DAY(1)),'מדדים וריביות'!B:C,2,FALSE))</f>
        <v>27520065.931738399</v>
      </c>
      <c r="F5448" s="43">
        <f>IF($B$5=1,'ריבית יומית'!D5442,'ריבית יומית'!G5442)</f>
        <v>1.1264684611300702E-4</v>
      </c>
      <c r="G5448" s="43">
        <f t="shared" si="590"/>
        <v>1.1264684611300702E-4</v>
      </c>
      <c r="H5448" s="29">
        <f t="shared" si="591"/>
        <v>1.1804666204280418</v>
      </c>
      <c r="I5448" s="30">
        <f>VLOOKUP(B5447,'מדדים וריביות'!B:C,2)</f>
        <v>27492710.001388699</v>
      </c>
      <c r="K5448" s="39">
        <f t="shared" si="592"/>
        <v>0</v>
      </c>
      <c r="L5448" s="39">
        <f t="shared" si="593"/>
        <v>0</v>
      </c>
      <c r="M5448" s="39">
        <f t="shared" si="594"/>
        <v>0</v>
      </c>
      <c r="N5448" s="41">
        <f t="shared" si="596"/>
        <v>0</v>
      </c>
    </row>
    <row r="5449" spans="2:14">
      <c r="B5449" s="1">
        <v>38314</v>
      </c>
      <c r="C5449" s="1">
        <f t="shared" si="595"/>
        <v>38292</v>
      </c>
      <c r="E5449" s="42">
        <f>IF(DAY(B5449)&gt;14,VLOOKUP(DATE(YEAR(C5449),MONTH(C5449)-1,DAY(1)),'מדדים וריביות'!B:C,2,FALSE),VLOOKUP(DATE(YEAR(C5449),MONTH(C5449)-2,DAY(1)),'מדדים וריביות'!B:C,2,FALSE))</f>
        <v>27520065.931738399</v>
      </c>
      <c r="F5449" s="43">
        <f>IF($B$5=1,'ריבית יומית'!D5443,'ריבית יומית'!G5443)</f>
        <v>1.1264684611300702E-4</v>
      </c>
      <c r="G5449" s="43">
        <f t="shared" ref="G5449:G5512" si="597">IF(B5449&gt;$B$2,0,F5449)</f>
        <v>1.1264684611300702E-4</v>
      </c>
      <c r="H5449" s="29">
        <f t="shared" ref="H5449:H5512" si="598">H5450*(1+G5449)</f>
        <v>1.1803336595639309</v>
      </c>
      <c r="I5449" s="30">
        <f>VLOOKUP(B5448,'מדדים וריביות'!B:C,2)</f>
        <v>27492710.001388699</v>
      </c>
      <c r="K5449" s="39">
        <f t="shared" ref="K5449:K5512" si="599">$B$4/E5449*D5449-D5449</f>
        <v>0</v>
      </c>
      <c r="L5449" s="39">
        <f t="shared" ref="L5449:L5512" si="600">H5450*D5449-D5449</f>
        <v>0</v>
      </c>
      <c r="M5449" s="39">
        <f t="shared" ref="M5449:M5512" si="601">$B$4/E5449*L5449-L5449</f>
        <v>0</v>
      </c>
      <c r="N5449" s="41">
        <f t="shared" si="596"/>
        <v>0</v>
      </c>
    </row>
    <row r="5450" spans="2:14">
      <c r="B5450" s="1">
        <v>38315</v>
      </c>
      <c r="C5450" s="1">
        <f t="shared" ref="C5450:C5513" si="602">DATE(YEAR(B5450),MONTH(B5450),DAY(1))</f>
        <v>38292</v>
      </c>
      <c r="E5450" s="42">
        <f>IF(DAY(B5450)&gt;14,VLOOKUP(DATE(YEAR(C5450),MONTH(C5450)-1,DAY(1)),'מדדים וריביות'!B:C,2,FALSE),VLOOKUP(DATE(YEAR(C5450),MONTH(C5450)-2,DAY(1)),'מדדים וריביות'!B:C,2,FALSE))</f>
        <v>27520065.931738399</v>
      </c>
      <c r="F5450" s="43">
        <f>IF($B$5=1,'ריבית יומית'!D5444,'ריבית יומית'!G5444)</f>
        <v>1.1264684611300702E-4</v>
      </c>
      <c r="G5450" s="43">
        <f t="shared" si="597"/>
        <v>1.1264684611300702E-4</v>
      </c>
      <c r="H5450" s="29">
        <f t="shared" si="598"/>
        <v>1.1802007136757551</v>
      </c>
      <c r="I5450" s="30">
        <f>VLOOKUP(B5449,'מדדים וריביות'!B:C,2)</f>
        <v>27492710.001388699</v>
      </c>
      <c r="K5450" s="39">
        <f t="shared" si="599"/>
        <v>0</v>
      </c>
      <c r="L5450" s="39">
        <f t="shared" si="600"/>
        <v>0</v>
      </c>
      <c r="M5450" s="39">
        <f t="shared" si="601"/>
        <v>0</v>
      </c>
      <c r="N5450" s="41">
        <f t="shared" ref="N5450:N5513" si="603">SUM(K5450:M5450)</f>
        <v>0</v>
      </c>
    </row>
    <row r="5451" spans="2:14">
      <c r="B5451" s="1">
        <v>38316</v>
      </c>
      <c r="C5451" s="1">
        <f t="shared" si="602"/>
        <v>38292</v>
      </c>
      <c r="E5451" s="42">
        <f>IF(DAY(B5451)&gt;14,VLOOKUP(DATE(YEAR(C5451),MONTH(C5451)-1,DAY(1)),'מדדים וריביות'!B:C,2,FALSE),VLOOKUP(DATE(YEAR(C5451),MONTH(C5451)-2,DAY(1)),'מדדים וריביות'!B:C,2,FALSE))</f>
        <v>27520065.931738399</v>
      </c>
      <c r="F5451" s="43">
        <f>IF($B$5=1,'ריבית יומית'!D5445,'ריבית יומית'!G5445)</f>
        <v>1.1264684611300702E-4</v>
      </c>
      <c r="G5451" s="43">
        <f t="shared" si="597"/>
        <v>1.1264684611300702E-4</v>
      </c>
      <c r="H5451" s="29">
        <f t="shared" si="598"/>
        <v>1.1800677827618273</v>
      </c>
      <c r="I5451" s="30">
        <f>VLOOKUP(B5450,'מדדים וריביות'!B:C,2)</f>
        <v>27492710.001388699</v>
      </c>
      <c r="K5451" s="39">
        <f t="shared" si="599"/>
        <v>0</v>
      </c>
      <c r="L5451" s="39">
        <f t="shared" si="600"/>
        <v>0</v>
      </c>
      <c r="M5451" s="39">
        <f t="shared" si="601"/>
        <v>0</v>
      </c>
      <c r="N5451" s="41">
        <f t="shared" si="603"/>
        <v>0</v>
      </c>
    </row>
    <row r="5452" spans="2:14">
      <c r="B5452" s="1">
        <v>38317</v>
      </c>
      <c r="C5452" s="1">
        <f t="shared" si="602"/>
        <v>38292</v>
      </c>
      <c r="E5452" s="42">
        <f>IF(DAY(B5452)&gt;14,VLOOKUP(DATE(YEAR(C5452),MONTH(C5452)-1,DAY(1)),'מדדים וריביות'!B:C,2,FALSE),VLOOKUP(DATE(YEAR(C5452),MONTH(C5452)-2,DAY(1)),'מדדים וריביות'!B:C,2,FALSE))</f>
        <v>27520065.931738399</v>
      </c>
      <c r="F5452" s="43">
        <f>IF($B$5=1,'ריבית יומית'!D5446,'ריבית יומית'!G5446)</f>
        <v>1.1264684611300702E-4</v>
      </c>
      <c r="G5452" s="43">
        <f t="shared" si="597"/>
        <v>1.1264684611300702E-4</v>
      </c>
      <c r="H5452" s="29">
        <f t="shared" si="598"/>
        <v>1.1799348668204612</v>
      </c>
      <c r="I5452" s="30">
        <f>VLOOKUP(B5451,'מדדים וריביות'!B:C,2)</f>
        <v>27492710.001388699</v>
      </c>
      <c r="K5452" s="39">
        <f t="shared" si="599"/>
        <v>0</v>
      </c>
      <c r="L5452" s="39">
        <f t="shared" si="600"/>
        <v>0</v>
      </c>
      <c r="M5452" s="39">
        <f t="shared" si="601"/>
        <v>0</v>
      </c>
      <c r="N5452" s="41">
        <f t="shared" si="603"/>
        <v>0</v>
      </c>
    </row>
    <row r="5453" spans="2:14">
      <c r="B5453" s="1">
        <v>38318</v>
      </c>
      <c r="C5453" s="1">
        <f t="shared" si="602"/>
        <v>38292</v>
      </c>
      <c r="E5453" s="42">
        <f>IF(DAY(B5453)&gt;14,VLOOKUP(DATE(YEAR(C5453),MONTH(C5453)-1,DAY(1)),'מדדים וריביות'!B:C,2,FALSE),VLOOKUP(DATE(YEAR(C5453),MONTH(C5453)-2,DAY(1)),'מדדים וריביות'!B:C,2,FALSE))</f>
        <v>27520065.931738399</v>
      </c>
      <c r="F5453" s="43">
        <f>IF($B$5=1,'ריבית יומית'!D5447,'ריבית יומית'!G5447)</f>
        <v>1.1264684611300702E-4</v>
      </c>
      <c r="G5453" s="43">
        <f t="shared" si="597"/>
        <v>1.1264684611300702E-4</v>
      </c>
      <c r="H5453" s="29">
        <f t="shared" si="598"/>
        <v>1.1798019658499703</v>
      </c>
      <c r="I5453" s="30">
        <f>VLOOKUP(B5452,'מדדים וריביות'!B:C,2)</f>
        <v>27492710.001388699</v>
      </c>
      <c r="K5453" s="39">
        <f t="shared" si="599"/>
        <v>0</v>
      </c>
      <c r="L5453" s="39">
        <f t="shared" si="600"/>
        <v>0</v>
      </c>
      <c r="M5453" s="39">
        <f t="shared" si="601"/>
        <v>0</v>
      </c>
      <c r="N5453" s="41">
        <f t="shared" si="603"/>
        <v>0</v>
      </c>
    </row>
    <row r="5454" spans="2:14">
      <c r="B5454" s="1">
        <v>38319</v>
      </c>
      <c r="C5454" s="1">
        <f t="shared" si="602"/>
        <v>38292</v>
      </c>
      <c r="E5454" s="42">
        <f>IF(DAY(B5454)&gt;14,VLOOKUP(DATE(YEAR(C5454),MONTH(C5454)-1,DAY(1)),'מדדים וריביות'!B:C,2,FALSE),VLOOKUP(DATE(YEAR(C5454),MONTH(C5454)-2,DAY(1)),'מדדים וריביות'!B:C,2,FALSE))</f>
        <v>27520065.931738399</v>
      </c>
      <c r="F5454" s="43">
        <f>IF($B$5=1,'ריבית יומית'!D5448,'ריבית יומית'!G5448)</f>
        <v>1.1264684611300702E-4</v>
      </c>
      <c r="G5454" s="43">
        <f t="shared" si="597"/>
        <v>1.1264684611300702E-4</v>
      </c>
      <c r="H5454" s="29">
        <f t="shared" si="598"/>
        <v>1.1796690798486684</v>
      </c>
      <c r="I5454" s="30">
        <f>VLOOKUP(B5453,'מדדים וריביות'!B:C,2)</f>
        <v>27492710.001388699</v>
      </c>
      <c r="K5454" s="39">
        <f t="shared" si="599"/>
        <v>0</v>
      </c>
      <c r="L5454" s="39">
        <f t="shared" si="600"/>
        <v>0</v>
      </c>
      <c r="M5454" s="39">
        <f t="shared" si="601"/>
        <v>0</v>
      </c>
      <c r="N5454" s="41">
        <f t="shared" si="603"/>
        <v>0</v>
      </c>
    </row>
    <row r="5455" spans="2:14">
      <c r="B5455" s="1">
        <v>38320</v>
      </c>
      <c r="C5455" s="1">
        <f t="shared" si="602"/>
        <v>38292</v>
      </c>
      <c r="E5455" s="42">
        <f>IF(DAY(B5455)&gt;14,VLOOKUP(DATE(YEAR(C5455),MONTH(C5455)-1,DAY(1)),'מדדים וריביות'!B:C,2,FALSE),VLOOKUP(DATE(YEAR(C5455),MONTH(C5455)-2,DAY(1)),'מדדים וריביות'!B:C,2,FALSE))</f>
        <v>27520065.931738399</v>
      </c>
      <c r="F5455" s="43">
        <f>IF($B$5=1,'ריבית יומית'!D5449,'ריבית יומית'!G5449)</f>
        <v>1.1264684611300702E-4</v>
      </c>
      <c r="G5455" s="43">
        <f t="shared" si="597"/>
        <v>1.1264684611300702E-4</v>
      </c>
      <c r="H5455" s="29">
        <f t="shared" si="598"/>
        <v>1.1795362088148693</v>
      </c>
      <c r="I5455" s="30">
        <f>VLOOKUP(B5454,'מדדים וריביות'!B:C,2)</f>
        <v>27492710.001388699</v>
      </c>
      <c r="K5455" s="39">
        <f t="shared" si="599"/>
        <v>0</v>
      </c>
      <c r="L5455" s="39">
        <f t="shared" si="600"/>
        <v>0</v>
      </c>
      <c r="M5455" s="39">
        <f t="shared" si="601"/>
        <v>0</v>
      </c>
      <c r="N5455" s="41">
        <f t="shared" si="603"/>
        <v>0</v>
      </c>
    </row>
    <row r="5456" spans="2:14">
      <c r="B5456" s="1">
        <v>38321</v>
      </c>
      <c r="C5456" s="1">
        <f t="shared" si="602"/>
        <v>38292</v>
      </c>
      <c r="E5456" s="42">
        <f>IF(DAY(B5456)&gt;14,VLOOKUP(DATE(YEAR(C5456),MONTH(C5456)-1,DAY(1)),'מדדים וריביות'!B:C,2,FALSE),VLOOKUP(DATE(YEAR(C5456),MONTH(C5456)-2,DAY(1)),'מדדים וריביות'!B:C,2,FALSE))</f>
        <v>27520065.931738399</v>
      </c>
      <c r="F5456" s="43">
        <f>IF($B$5=1,'ריבית יומית'!D5450,'ריבית יומית'!G5450)</f>
        <v>1.1264684611300702E-4</v>
      </c>
      <c r="G5456" s="43">
        <f t="shared" si="597"/>
        <v>1.1264684611300702E-4</v>
      </c>
      <c r="H5456" s="29">
        <f t="shared" si="598"/>
        <v>1.1794033527468872</v>
      </c>
      <c r="I5456" s="30">
        <f>VLOOKUP(B5455,'מדדים וריביות'!B:C,2)</f>
        <v>27492710.001388699</v>
      </c>
      <c r="K5456" s="39">
        <f t="shared" si="599"/>
        <v>0</v>
      </c>
      <c r="L5456" s="39">
        <f t="shared" si="600"/>
        <v>0</v>
      </c>
      <c r="M5456" s="39">
        <f t="shared" si="601"/>
        <v>0</v>
      </c>
      <c r="N5456" s="41">
        <f t="shared" si="603"/>
        <v>0</v>
      </c>
    </row>
    <row r="5457" spans="2:14">
      <c r="B5457" s="1">
        <v>38322</v>
      </c>
      <c r="C5457" s="1">
        <f t="shared" si="602"/>
        <v>38322</v>
      </c>
      <c r="E5457" s="42">
        <f>IF(DAY(B5457)&gt;14,VLOOKUP(DATE(YEAR(C5457),MONTH(C5457)-1,DAY(1)),'מדדים וריביות'!B:C,2,FALSE),VLOOKUP(DATE(YEAR(C5457),MONTH(C5457)-2,DAY(1)),'מדדים וריביות'!B:C,2,FALSE))</f>
        <v>27520065.931738399</v>
      </c>
      <c r="F5457" s="43">
        <f>IF($B$5=1,'ריבית יומית'!D5451,'ריבית יומית'!G5451)</f>
        <v>1.1264684611300702E-4</v>
      </c>
      <c r="G5457" s="43">
        <f t="shared" si="597"/>
        <v>1.1264684611300702E-4</v>
      </c>
      <c r="H5457" s="29">
        <f t="shared" si="598"/>
        <v>1.1792705116430366</v>
      </c>
      <c r="I5457" s="30">
        <f>VLOOKUP(B5456,'מדדים וריביות'!B:C,2)</f>
        <v>27492710.001388699</v>
      </c>
      <c r="K5457" s="39">
        <f t="shared" si="599"/>
        <v>0</v>
      </c>
      <c r="L5457" s="39">
        <f t="shared" si="600"/>
        <v>0</v>
      </c>
      <c r="M5457" s="39">
        <f t="shared" si="601"/>
        <v>0</v>
      </c>
      <c r="N5457" s="41">
        <f t="shared" si="603"/>
        <v>0</v>
      </c>
    </row>
    <row r="5458" spans="2:14">
      <c r="B5458" s="1">
        <v>38323</v>
      </c>
      <c r="C5458" s="1">
        <f t="shared" si="602"/>
        <v>38322</v>
      </c>
      <c r="E5458" s="42">
        <f>IF(DAY(B5458)&gt;14,VLOOKUP(DATE(YEAR(C5458),MONTH(C5458)-1,DAY(1)),'מדדים וריביות'!B:C,2,FALSE),VLOOKUP(DATE(YEAR(C5458),MONTH(C5458)-2,DAY(1)),'מדדים וריביות'!B:C,2,FALSE))</f>
        <v>27520065.931738399</v>
      </c>
      <c r="F5458" s="43">
        <f>IF($B$5=1,'ריבית יומית'!D5452,'ריבית יומית'!G5452)</f>
        <v>1.1264684611300702E-4</v>
      </c>
      <c r="G5458" s="43">
        <f t="shared" si="597"/>
        <v>1.1264684611300702E-4</v>
      </c>
      <c r="H5458" s="29">
        <f t="shared" si="598"/>
        <v>1.179137685501632</v>
      </c>
      <c r="I5458" s="30">
        <f>VLOOKUP(B5457,'מדדים וריביות'!B:C,2)</f>
        <v>27520065.931738399</v>
      </c>
      <c r="K5458" s="39">
        <f t="shared" si="599"/>
        <v>0</v>
      </c>
      <c r="L5458" s="39">
        <f t="shared" si="600"/>
        <v>0</v>
      </c>
      <c r="M5458" s="39">
        <f t="shared" si="601"/>
        <v>0</v>
      </c>
      <c r="N5458" s="41">
        <f t="shared" si="603"/>
        <v>0</v>
      </c>
    </row>
    <row r="5459" spans="2:14">
      <c r="B5459" s="1">
        <v>38324</v>
      </c>
      <c r="C5459" s="1">
        <f t="shared" si="602"/>
        <v>38322</v>
      </c>
      <c r="E5459" s="42">
        <f>IF(DAY(B5459)&gt;14,VLOOKUP(DATE(YEAR(C5459),MONTH(C5459)-1,DAY(1)),'מדדים וריביות'!B:C,2,FALSE),VLOOKUP(DATE(YEAR(C5459),MONTH(C5459)-2,DAY(1)),'מדדים וריביות'!B:C,2,FALSE))</f>
        <v>27520065.931738399</v>
      </c>
      <c r="F5459" s="43">
        <f>IF($B$5=1,'ריבית יומית'!D5453,'ריבית יומית'!G5453)</f>
        <v>1.1264684611300702E-4</v>
      </c>
      <c r="G5459" s="43">
        <f t="shared" si="597"/>
        <v>1.1264684611300702E-4</v>
      </c>
      <c r="H5459" s="29">
        <f t="shared" si="598"/>
        <v>1.1790048743209878</v>
      </c>
      <c r="I5459" s="30">
        <f>VLOOKUP(B5458,'מדדים וריביות'!B:C,2)</f>
        <v>27520065.931738399</v>
      </c>
      <c r="K5459" s="39">
        <f t="shared" si="599"/>
        <v>0</v>
      </c>
      <c r="L5459" s="39">
        <f t="shared" si="600"/>
        <v>0</v>
      </c>
      <c r="M5459" s="39">
        <f t="shared" si="601"/>
        <v>0</v>
      </c>
      <c r="N5459" s="41">
        <f t="shared" si="603"/>
        <v>0</v>
      </c>
    </row>
    <row r="5460" spans="2:14">
      <c r="B5460" s="1">
        <v>38325</v>
      </c>
      <c r="C5460" s="1">
        <f t="shared" si="602"/>
        <v>38322</v>
      </c>
      <c r="E5460" s="42">
        <f>IF(DAY(B5460)&gt;14,VLOOKUP(DATE(YEAR(C5460),MONTH(C5460)-1,DAY(1)),'מדדים וריביות'!B:C,2,FALSE),VLOOKUP(DATE(YEAR(C5460),MONTH(C5460)-2,DAY(1)),'מדדים וריביות'!B:C,2,FALSE))</f>
        <v>27520065.931738399</v>
      </c>
      <c r="F5460" s="43">
        <f>IF($B$5=1,'ריבית יומית'!D5454,'ריבית יומית'!G5454)</f>
        <v>1.1264684611300702E-4</v>
      </c>
      <c r="G5460" s="43">
        <f t="shared" si="597"/>
        <v>1.1264684611300702E-4</v>
      </c>
      <c r="H5460" s="29">
        <f t="shared" si="598"/>
        <v>1.1788720780994193</v>
      </c>
      <c r="I5460" s="30">
        <f>VLOOKUP(B5459,'מדדים וריביות'!B:C,2)</f>
        <v>27520065.931738399</v>
      </c>
      <c r="K5460" s="39">
        <f t="shared" si="599"/>
        <v>0</v>
      </c>
      <c r="L5460" s="39">
        <f t="shared" si="600"/>
        <v>0</v>
      </c>
      <c r="M5460" s="39">
        <f t="shared" si="601"/>
        <v>0</v>
      </c>
      <c r="N5460" s="41">
        <f t="shared" si="603"/>
        <v>0</v>
      </c>
    </row>
    <row r="5461" spans="2:14">
      <c r="B5461" s="1">
        <v>38326</v>
      </c>
      <c r="C5461" s="1">
        <f t="shared" si="602"/>
        <v>38322</v>
      </c>
      <c r="E5461" s="42">
        <f>IF(DAY(B5461)&gt;14,VLOOKUP(DATE(YEAR(C5461),MONTH(C5461)-1,DAY(1)),'מדדים וריביות'!B:C,2,FALSE),VLOOKUP(DATE(YEAR(C5461),MONTH(C5461)-2,DAY(1)),'מדדים וריביות'!B:C,2,FALSE))</f>
        <v>27520065.931738399</v>
      </c>
      <c r="F5461" s="43">
        <f>IF($B$5=1,'ריבית יומית'!D5455,'ריבית יומית'!G5455)</f>
        <v>1.1264684611300702E-4</v>
      </c>
      <c r="G5461" s="43">
        <f t="shared" si="597"/>
        <v>1.1264684611300702E-4</v>
      </c>
      <c r="H5461" s="29">
        <f t="shared" si="598"/>
        <v>1.1787392968352413</v>
      </c>
      <c r="I5461" s="30">
        <f>VLOOKUP(B5460,'מדדים וריביות'!B:C,2)</f>
        <v>27520065.931738399</v>
      </c>
      <c r="K5461" s="39">
        <f t="shared" si="599"/>
        <v>0</v>
      </c>
      <c r="L5461" s="39">
        <f t="shared" si="600"/>
        <v>0</v>
      </c>
      <c r="M5461" s="39">
        <f t="shared" si="601"/>
        <v>0</v>
      </c>
      <c r="N5461" s="41">
        <f t="shared" si="603"/>
        <v>0</v>
      </c>
    </row>
    <row r="5462" spans="2:14">
      <c r="B5462" s="1">
        <v>38327</v>
      </c>
      <c r="C5462" s="1">
        <f t="shared" si="602"/>
        <v>38322</v>
      </c>
      <c r="E5462" s="42">
        <f>IF(DAY(B5462)&gt;14,VLOOKUP(DATE(YEAR(C5462),MONTH(C5462)-1,DAY(1)),'מדדים וריביות'!B:C,2,FALSE),VLOOKUP(DATE(YEAR(C5462),MONTH(C5462)-2,DAY(1)),'מדדים וריביות'!B:C,2,FALSE))</f>
        <v>27520065.931738399</v>
      </c>
      <c r="F5462" s="43">
        <f>IF($B$5=1,'ריבית יומית'!D5456,'ריבית יומית'!G5456)</f>
        <v>1.1264684611300702E-4</v>
      </c>
      <c r="G5462" s="43">
        <f t="shared" si="597"/>
        <v>1.1264684611300702E-4</v>
      </c>
      <c r="H5462" s="29">
        <f t="shared" si="598"/>
        <v>1.1786065305267692</v>
      </c>
      <c r="I5462" s="30">
        <f>VLOOKUP(B5461,'מדדים וריביות'!B:C,2)</f>
        <v>27520065.931738399</v>
      </c>
      <c r="K5462" s="39">
        <f t="shared" si="599"/>
        <v>0</v>
      </c>
      <c r="L5462" s="39">
        <f t="shared" si="600"/>
        <v>0</v>
      </c>
      <c r="M5462" s="39">
        <f t="shared" si="601"/>
        <v>0</v>
      </c>
      <c r="N5462" s="41">
        <f t="shared" si="603"/>
        <v>0</v>
      </c>
    </row>
    <row r="5463" spans="2:14">
      <c r="B5463" s="1">
        <v>38328</v>
      </c>
      <c r="C5463" s="1">
        <f t="shared" si="602"/>
        <v>38322</v>
      </c>
      <c r="E5463" s="42">
        <f>IF(DAY(B5463)&gt;14,VLOOKUP(DATE(YEAR(C5463),MONTH(C5463)-1,DAY(1)),'מדדים וריביות'!B:C,2,FALSE),VLOOKUP(DATE(YEAR(C5463),MONTH(C5463)-2,DAY(1)),'מדדים וריביות'!B:C,2,FALSE))</f>
        <v>27520065.931738399</v>
      </c>
      <c r="F5463" s="43">
        <f>IF($B$5=1,'ריבית יומית'!D5457,'ריבית יומית'!G5457)</f>
        <v>1.1264684611300702E-4</v>
      </c>
      <c r="G5463" s="43">
        <f t="shared" si="597"/>
        <v>1.1264684611300702E-4</v>
      </c>
      <c r="H5463" s="29">
        <f t="shared" si="598"/>
        <v>1.1784737791723185</v>
      </c>
      <c r="I5463" s="30">
        <f>VLOOKUP(B5462,'מדדים וריביות'!B:C,2)</f>
        <v>27520065.931738399</v>
      </c>
      <c r="K5463" s="39">
        <f t="shared" si="599"/>
        <v>0</v>
      </c>
      <c r="L5463" s="39">
        <f t="shared" si="600"/>
        <v>0</v>
      </c>
      <c r="M5463" s="39">
        <f t="shared" si="601"/>
        <v>0</v>
      </c>
      <c r="N5463" s="41">
        <f t="shared" si="603"/>
        <v>0</v>
      </c>
    </row>
    <row r="5464" spans="2:14">
      <c r="B5464" s="1">
        <v>38329</v>
      </c>
      <c r="C5464" s="1">
        <f t="shared" si="602"/>
        <v>38322</v>
      </c>
      <c r="E5464" s="42">
        <f>IF(DAY(B5464)&gt;14,VLOOKUP(DATE(YEAR(C5464),MONTH(C5464)-1,DAY(1)),'מדדים וריביות'!B:C,2,FALSE),VLOOKUP(DATE(YEAR(C5464),MONTH(C5464)-2,DAY(1)),'מדדים וריביות'!B:C,2,FALSE))</f>
        <v>27520065.931738399</v>
      </c>
      <c r="F5464" s="43">
        <f>IF($B$5=1,'ריבית יומית'!D5458,'ריבית יומית'!G5458)</f>
        <v>1.1264684611300702E-4</v>
      </c>
      <c r="G5464" s="43">
        <f t="shared" si="597"/>
        <v>1.1264684611300702E-4</v>
      </c>
      <c r="H5464" s="29">
        <f t="shared" si="598"/>
        <v>1.178341042770205</v>
      </c>
      <c r="I5464" s="30">
        <f>VLOOKUP(B5463,'מדדים וריביות'!B:C,2)</f>
        <v>27520065.931738399</v>
      </c>
      <c r="K5464" s="39">
        <f t="shared" si="599"/>
        <v>0</v>
      </c>
      <c r="L5464" s="39">
        <f t="shared" si="600"/>
        <v>0</v>
      </c>
      <c r="M5464" s="39">
        <f t="shared" si="601"/>
        <v>0</v>
      </c>
      <c r="N5464" s="41">
        <f t="shared" si="603"/>
        <v>0</v>
      </c>
    </row>
    <row r="5465" spans="2:14">
      <c r="B5465" s="1">
        <v>38330</v>
      </c>
      <c r="C5465" s="1">
        <f t="shared" si="602"/>
        <v>38322</v>
      </c>
      <c r="E5465" s="42">
        <f>IF(DAY(B5465)&gt;14,VLOOKUP(DATE(YEAR(C5465),MONTH(C5465)-1,DAY(1)),'מדדים וריביות'!B:C,2,FALSE),VLOOKUP(DATE(YEAR(C5465),MONTH(C5465)-2,DAY(1)),'מדדים וריביות'!B:C,2,FALSE))</f>
        <v>27520065.931738399</v>
      </c>
      <c r="F5465" s="43">
        <f>IF($B$5=1,'ריבית יומית'!D5459,'ריבית יומית'!G5459)</f>
        <v>1.1264684611300702E-4</v>
      </c>
      <c r="G5465" s="43">
        <f t="shared" si="597"/>
        <v>1.1264684611300702E-4</v>
      </c>
      <c r="H5465" s="29">
        <f t="shared" si="598"/>
        <v>1.1782083213187444</v>
      </c>
      <c r="I5465" s="30">
        <f>VLOOKUP(B5464,'מדדים וריביות'!B:C,2)</f>
        <v>27520065.931738399</v>
      </c>
      <c r="K5465" s="39">
        <f t="shared" si="599"/>
        <v>0</v>
      </c>
      <c r="L5465" s="39">
        <f t="shared" si="600"/>
        <v>0</v>
      </c>
      <c r="M5465" s="39">
        <f t="shared" si="601"/>
        <v>0</v>
      </c>
      <c r="N5465" s="41">
        <f t="shared" si="603"/>
        <v>0</v>
      </c>
    </row>
    <row r="5466" spans="2:14">
      <c r="B5466" s="1">
        <v>38331</v>
      </c>
      <c r="C5466" s="1">
        <f t="shared" si="602"/>
        <v>38322</v>
      </c>
      <c r="E5466" s="42">
        <f>IF(DAY(B5466)&gt;14,VLOOKUP(DATE(YEAR(C5466),MONTH(C5466)-1,DAY(1)),'מדדים וריביות'!B:C,2,FALSE),VLOOKUP(DATE(YEAR(C5466),MONTH(C5466)-2,DAY(1)),'מדדים וריביות'!B:C,2,FALSE))</f>
        <v>27520065.931738399</v>
      </c>
      <c r="F5466" s="43">
        <f>IF($B$5=1,'ריבית יומית'!D5460,'ריבית יומית'!G5460)</f>
        <v>1.1264684611300702E-4</v>
      </c>
      <c r="G5466" s="43">
        <f t="shared" si="597"/>
        <v>1.1264684611300702E-4</v>
      </c>
      <c r="H5466" s="29">
        <f t="shared" si="598"/>
        <v>1.1780756148162528</v>
      </c>
      <c r="I5466" s="30">
        <f>VLOOKUP(B5465,'מדדים וריביות'!B:C,2)</f>
        <v>27520065.931738399</v>
      </c>
      <c r="K5466" s="39">
        <f t="shared" si="599"/>
        <v>0</v>
      </c>
      <c r="L5466" s="39">
        <f t="shared" si="600"/>
        <v>0</v>
      </c>
      <c r="M5466" s="39">
        <f t="shared" si="601"/>
        <v>0</v>
      </c>
      <c r="N5466" s="41">
        <f t="shared" si="603"/>
        <v>0</v>
      </c>
    </row>
    <row r="5467" spans="2:14">
      <c r="B5467" s="1">
        <v>38332</v>
      </c>
      <c r="C5467" s="1">
        <f t="shared" si="602"/>
        <v>38322</v>
      </c>
      <c r="E5467" s="42">
        <f>IF(DAY(B5467)&gt;14,VLOOKUP(DATE(YEAR(C5467),MONTH(C5467)-1,DAY(1)),'מדדים וריביות'!B:C,2,FALSE),VLOOKUP(DATE(YEAR(C5467),MONTH(C5467)-2,DAY(1)),'מדדים וריביות'!B:C,2,FALSE))</f>
        <v>27520065.931738399</v>
      </c>
      <c r="F5467" s="43">
        <f>IF($B$5=1,'ריבית יומית'!D5461,'ריבית יומית'!G5461)</f>
        <v>1.1264684611300702E-4</v>
      </c>
      <c r="G5467" s="43">
        <f t="shared" si="597"/>
        <v>1.1264684611300702E-4</v>
      </c>
      <c r="H5467" s="29">
        <f t="shared" si="598"/>
        <v>1.1779429232610463</v>
      </c>
      <c r="I5467" s="30">
        <f>VLOOKUP(B5466,'מדדים וריביות'!B:C,2)</f>
        <v>27520065.931738399</v>
      </c>
      <c r="K5467" s="39">
        <f t="shared" si="599"/>
        <v>0</v>
      </c>
      <c r="L5467" s="39">
        <f t="shared" si="600"/>
        <v>0</v>
      </c>
      <c r="M5467" s="39">
        <f t="shared" si="601"/>
        <v>0</v>
      </c>
      <c r="N5467" s="41">
        <f t="shared" si="603"/>
        <v>0</v>
      </c>
    </row>
    <row r="5468" spans="2:14">
      <c r="B5468" s="1">
        <v>38333</v>
      </c>
      <c r="C5468" s="1">
        <f t="shared" si="602"/>
        <v>38322</v>
      </c>
      <c r="E5468" s="42">
        <f>IF(DAY(B5468)&gt;14,VLOOKUP(DATE(YEAR(C5468),MONTH(C5468)-1,DAY(1)),'מדדים וריביות'!B:C,2,FALSE),VLOOKUP(DATE(YEAR(C5468),MONTH(C5468)-2,DAY(1)),'מדדים וריביות'!B:C,2,FALSE))</f>
        <v>27520065.931738399</v>
      </c>
      <c r="F5468" s="43">
        <f>IF($B$5=1,'ריבית יומית'!D5462,'ריבית יומית'!G5462)</f>
        <v>1.1264684611300702E-4</v>
      </c>
      <c r="G5468" s="43">
        <f t="shared" si="597"/>
        <v>1.1264684611300702E-4</v>
      </c>
      <c r="H5468" s="29">
        <f t="shared" si="598"/>
        <v>1.1778102466514415</v>
      </c>
      <c r="I5468" s="30">
        <f>VLOOKUP(B5467,'מדדים וריביות'!B:C,2)</f>
        <v>27520065.931738399</v>
      </c>
      <c r="K5468" s="39">
        <f t="shared" si="599"/>
        <v>0</v>
      </c>
      <c r="L5468" s="39">
        <f t="shared" si="600"/>
        <v>0</v>
      </c>
      <c r="M5468" s="39">
        <f t="shared" si="601"/>
        <v>0</v>
      </c>
      <c r="N5468" s="41">
        <f t="shared" si="603"/>
        <v>0</v>
      </c>
    </row>
    <row r="5469" spans="2:14">
      <c r="B5469" s="1">
        <v>38334</v>
      </c>
      <c r="C5469" s="1">
        <f t="shared" si="602"/>
        <v>38322</v>
      </c>
      <c r="E5469" s="42">
        <f>IF(DAY(B5469)&gt;14,VLOOKUP(DATE(YEAR(C5469),MONTH(C5469)-1,DAY(1)),'מדדים וריביות'!B:C,2,FALSE),VLOOKUP(DATE(YEAR(C5469),MONTH(C5469)-2,DAY(1)),'מדדים וריביות'!B:C,2,FALSE))</f>
        <v>27520065.931738399</v>
      </c>
      <c r="F5469" s="43">
        <f>IF($B$5=1,'ריבית יומית'!D5463,'ריבית יומית'!G5463)</f>
        <v>1.1264684611300702E-4</v>
      </c>
      <c r="G5469" s="43">
        <f t="shared" si="597"/>
        <v>1.1264684611300702E-4</v>
      </c>
      <c r="H5469" s="29">
        <f t="shared" si="598"/>
        <v>1.1776775849857548</v>
      </c>
      <c r="I5469" s="30">
        <f>VLOOKUP(B5468,'מדדים וריביות'!B:C,2)</f>
        <v>27520065.931738399</v>
      </c>
      <c r="K5469" s="39">
        <f t="shared" si="599"/>
        <v>0</v>
      </c>
      <c r="L5469" s="39">
        <f t="shared" si="600"/>
        <v>0</v>
      </c>
      <c r="M5469" s="39">
        <f t="shared" si="601"/>
        <v>0</v>
      </c>
      <c r="N5469" s="41">
        <f t="shared" si="603"/>
        <v>0</v>
      </c>
    </row>
    <row r="5470" spans="2:14">
      <c r="B5470" s="1">
        <v>38335</v>
      </c>
      <c r="C5470" s="1">
        <f t="shared" si="602"/>
        <v>38322</v>
      </c>
      <c r="E5470" s="42">
        <f>IF(DAY(B5470)&gt;14,VLOOKUP(DATE(YEAR(C5470),MONTH(C5470)-1,DAY(1)),'מדדים וריביות'!B:C,2,FALSE),VLOOKUP(DATE(YEAR(C5470),MONTH(C5470)-2,DAY(1)),'מדדים וריביות'!B:C,2,FALSE))</f>
        <v>27520065.931738399</v>
      </c>
      <c r="F5470" s="43">
        <f>IF($B$5=1,'ריבית יומית'!D5464,'ריבית יומית'!G5464)</f>
        <v>1.1264684611300702E-4</v>
      </c>
      <c r="G5470" s="43">
        <f t="shared" si="597"/>
        <v>1.1264684611300702E-4</v>
      </c>
      <c r="H5470" s="29">
        <f t="shared" si="598"/>
        <v>1.1775449382623033</v>
      </c>
      <c r="I5470" s="30">
        <f>VLOOKUP(B5469,'מדדים וריביות'!B:C,2)</f>
        <v>27520065.931738399</v>
      </c>
      <c r="K5470" s="39">
        <f t="shared" si="599"/>
        <v>0</v>
      </c>
      <c r="L5470" s="39">
        <f t="shared" si="600"/>
        <v>0</v>
      </c>
      <c r="M5470" s="39">
        <f t="shared" si="601"/>
        <v>0</v>
      </c>
      <c r="N5470" s="41">
        <f t="shared" si="603"/>
        <v>0</v>
      </c>
    </row>
    <row r="5471" spans="2:14">
      <c r="B5471" s="1">
        <v>38336</v>
      </c>
      <c r="C5471" s="1">
        <f t="shared" si="602"/>
        <v>38322</v>
      </c>
      <c r="E5471" s="42">
        <f>IF(DAY(B5471)&gt;14,VLOOKUP(DATE(YEAR(C5471),MONTH(C5471)-1,DAY(1)),'מדדים וריביות'!B:C,2,FALSE),VLOOKUP(DATE(YEAR(C5471),MONTH(C5471)-2,DAY(1)),'מדדים וריביות'!B:C,2,FALSE))</f>
        <v>27492710.001388699</v>
      </c>
      <c r="F5471" s="43">
        <f>IF($B$5=1,'ריבית יומית'!D5465,'ריבית יומית'!G5465)</f>
        <v>1.1264684611300702E-4</v>
      </c>
      <c r="G5471" s="43">
        <f t="shared" si="597"/>
        <v>1.1264684611300702E-4</v>
      </c>
      <c r="H5471" s="29">
        <f t="shared" si="598"/>
        <v>1.1774123064794038</v>
      </c>
      <c r="I5471" s="30">
        <f>VLOOKUP(B5470,'מדדים וריביות'!B:C,2)</f>
        <v>27520065.931738399</v>
      </c>
      <c r="K5471" s="39">
        <f t="shared" si="599"/>
        <v>0</v>
      </c>
      <c r="L5471" s="39">
        <f t="shared" si="600"/>
        <v>0</v>
      </c>
      <c r="M5471" s="39">
        <f t="shared" si="601"/>
        <v>0</v>
      </c>
      <c r="N5471" s="41">
        <f t="shared" si="603"/>
        <v>0</v>
      </c>
    </row>
    <row r="5472" spans="2:14">
      <c r="B5472" s="1">
        <v>38337</v>
      </c>
      <c r="C5472" s="1">
        <f t="shared" si="602"/>
        <v>38322</v>
      </c>
      <c r="E5472" s="42">
        <f>IF(DAY(B5472)&gt;14,VLOOKUP(DATE(YEAR(C5472),MONTH(C5472)-1,DAY(1)),'מדדים וריביות'!B:C,2,FALSE),VLOOKUP(DATE(YEAR(C5472),MONTH(C5472)-2,DAY(1)),'מדדים וריביות'!B:C,2,FALSE))</f>
        <v>27492710.001388699</v>
      </c>
      <c r="F5472" s="43">
        <f>IF($B$5=1,'ריבית יומית'!D5466,'ריבית יומית'!G5466)</f>
        <v>1.1264684611300702E-4</v>
      </c>
      <c r="G5472" s="43">
        <f t="shared" si="597"/>
        <v>1.1264684611300702E-4</v>
      </c>
      <c r="H5472" s="29">
        <f t="shared" si="598"/>
        <v>1.1772796896353734</v>
      </c>
      <c r="I5472" s="30">
        <f>VLOOKUP(B5471,'מדדים וריביות'!B:C,2)</f>
        <v>27520065.931738399</v>
      </c>
      <c r="K5472" s="39">
        <f t="shared" si="599"/>
        <v>0</v>
      </c>
      <c r="L5472" s="39">
        <f t="shared" si="600"/>
        <v>0</v>
      </c>
      <c r="M5472" s="39">
        <f t="shared" si="601"/>
        <v>0</v>
      </c>
      <c r="N5472" s="41">
        <f t="shared" si="603"/>
        <v>0</v>
      </c>
    </row>
    <row r="5473" spans="2:14">
      <c r="B5473" s="1">
        <v>38338</v>
      </c>
      <c r="C5473" s="1">
        <f t="shared" si="602"/>
        <v>38322</v>
      </c>
      <c r="E5473" s="42">
        <f>IF(DAY(B5473)&gt;14,VLOOKUP(DATE(YEAR(C5473),MONTH(C5473)-1,DAY(1)),'מדדים וריביות'!B:C,2,FALSE),VLOOKUP(DATE(YEAR(C5473),MONTH(C5473)-2,DAY(1)),'מדדים וריביות'!B:C,2,FALSE))</f>
        <v>27492710.001388699</v>
      </c>
      <c r="F5473" s="43">
        <f>IF($B$5=1,'ריבית יומית'!D5467,'ריבית יומית'!G5467)</f>
        <v>1.1264684611300702E-4</v>
      </c>
      <c r="G5473" s="43">
        <f t="shared" si="597"/>
        <v>1.1264684611300702E-4</v>
      </c>
      <c r="H5473" s="29">
        <f t="shared" si="598"/>
        <v>1.1771470877285297</v>
      </c>
      <c r="I5473" s="30">
        <f>VLOOKUP(B5472,'מדדים וריביות'!B:C,2)</f>
        <v>27520065.931738399</v>
      </c>
      <c r="K5473" s="39">
        <f t="shared" si="599"/>
        <v>0</v>
      </c>
      <c r="L5473" s="39">
        <f t="shared" si="600"/>
        <v>0</v>
      </c>
      <c r="M5473" s="39">
        <f t="shared" si="601"/>
        <v>0</v>
      </c>
      <c r="N5473" s="41">
        <f t="shared" si="603"/>
        <v>0</v>
      </c>
    </row>
    <row r="5474" spans="2:14">
      <c r="B5474" s="1">
        <v>38339</v>
      </c>
      <c r="C5474" s="1">
        <f t="shared" si="602"/>
        <v>38322</v>
      </c>
      <c r="E5474" s="42">
        <f>IF(DAY(B5474)&gt;14,VLOOKUP(DATE(YEAR(C5474),MONTH(C5474)-1,DAY(1)),'מדדים וריביות'!B:C,2,FALSE),VLOOKUP(DATE(YEAR(C5474),MONTH(C5474)-2,DAY(1)),'מדדים וריביות'!B:C,2,FALSE))</f>
        <v>27492710.001388699</v>
      </c>
      <c r="F5474" s="43">
        <f>IF($B$5=1,'ריבית יומית'!D5468,'ריבית יומית'!G5468)</f>
        <v>1.1264684611300702E-4</v>
      </c>
      <c r="G5474" s="43">
        <f t="shared" si="597"/>
        <v>1.1264684611300702E-4</v>
      </c>
      <c r="H5474" s="29">
        <f t="shared" si="598"/>
        <v>1.1770145007571902</v>
      </c>
      <c r="I5474" s="30">
        <f>VLOOKUP(B5473,'מדדים וריביות'!B:C,2)</f>
        <v>27520065.931738399</v>
      </c>
      <c r="K5474" s="39">
        <f t="shared" si="599"/>
        <v>0</v>
      </c>
      <c r="L5474" s="39">
        <f t="shared" si="600"/>
        <v>0</v>
      </c>
      <c r="M5474" s="39">
        <f t="shared" si="601"/>
        <v>0</v>
      </c>
      <c r="N5474" s="41">
        <f t="shared" si="603"/>
        <v>0</v>
      </c>
    </row>
    <row r="5475" spans="2:14">
      <c r="B5475" s="1">
        <v>38340</v>
      </c>
      <c r="C5475" s="1">
        <f t="shared" si="602"/>
        <v>38322</v>
      </c>
      <c r="E5475" s="42">
        <f>IF(DAY(B5475)&gt;14,VLOOKUP(DATE(YEAR(C5475),MONTH(C5475)-1,DAY(1)),'מדדים וריביות'!B:C,2,FALSE),VLOOKUP(DATE(YEAR(C5475),MONTH(C5475)-2,DAY(1)),'מדדים וריביות'!B:C,2,FALSE))</f>
        <v>27492710.001388699</v>
      </c>
      <c r="F5475" s="43">
        <f>IF($B$5=1,'ריבית יומית'!D5469,'ריבית יומית'!G5469)</f>
        <v>1.1264684611300702E-4</v>
      </c>
      <c r="G5475" s="43">
        <f t="shared" si="597"/>
        <v>1.1264684611300702E-4</v>
      </c>
      <c r="H5475" s="29">
        <f t="shared" si="598"/>
        <v>1.1768819287196726</v>
      </c>
      <c r="I5475" s="30">
        <f>VLOOKUP(B5474,'מדדים וריביות'!B:C,2)</f>
        <v>27520065.931738399</v>
      </c>
      <c r="K5475" s="39">
        <f t="shared" si="599"/>
        <v>0</v>
      </c>
      <c r="L5475" s="39">
        <f t="shared" si="600"/>
        <v>0</v>
      </c>
      <c r="M5475" s="39">
        <f t="shared" si="601"/>
        <v>0</v>
      </c>
      <c r="N5475" s="41">
        <f t="shared" si="603"/>
        <v>0</v>
      </c>
    </row>
    <row r="5476" spans="2:14">
      <c r="B5476" s="1">
        <v>38341</v>
      </c>
      <c r="C5476" s="1">
        <f t="shared" si="602"/>
        <v>38322</v>
      </c>
      <c r="E5476" s="42">
        <f>IF(DAY(B5476)&gt;14,VLOOKUP(DATE(YEAR(C5476),MONTH(C5476)-1,DAY(1)),'מדדים וריביות'!B:C,2,FALSE),VLOOKUP(DATE(YEAR(C5476),MONTH(C5476)-2,DAY(1)),'מדדים וריביות'!B:C,2,FALSE))</f>
        <v>27492710.001388699</v>
      </c>
      <c r="F5476" s="43">
        <f>IF($B$5=1,'ריבית יומית'!D5470,'ריבית יומית'!G5470)</f>
        <v>1.1264684611300702E-4</v>
      </c>
      <c r="G5476" s="43">
        <f t="shared" si="597"/>
        <v>1.1264684611300702E-4</v>
      </c>
      <c r="H5476" s="29">
        <f t="shared" si="598"/>
        <v>1.1767493716142947</v>
      </c>
      <c r="I5476" s="30">
        <f>VLOOKUP(B5475,'מדדים וריביות'!B:C,2)</f>
        <v>27520065.931738399</v>
      </c>
      <c r="K5476" s="39">
        <f t="shared" si="599"/>
        <v>0</v>
      </c>
      <c r="L5476" s="39">
        <f t="shared" si="600"/>
        <v>0</v>
      </c>
      <c r="M5476" s="39">
        <f t="shared" si="601"/>
        <v>0</v>
      </c>
      <c r="N5476" s="41">
        <f t="shared" si="603"/>
        <v>0</v>
      </c>
    </row>
    <row r="5477" spans="2:14">
      <c r="B5477" s="1">
        <v>38342</v>
      </c>
      <c r="C5477" s="1">
        <f t="shared" si="602"/>
        <v>38322</v>
      </c>
      <c r="E5477" s="42">
        <f>IF(DAY(B5477)&gt;14,VLOOKUP(DATE(YEAR(C5477),MONTH(C5477)-1,DAY(1)),'מדדים וריביות'!B:C,2,FALSE),VLOOKUP(DATE(YEAR(C5477),MONTH(C5477)-2,DAY(1)),'מדדים וריביות'!B:C,2,FALSE))</f>
        <v>27492710.001388699</v>
      </c>
      <c r="F5477" s="43">
        <f>IF($B$5=1,'ריבית יומית'!D5471,'ריבית יומית'!G5471)</f>
        <v>1.1264684611300702E-4</v>
      </c>
      <c r="G5477" s="43">
        <f t="shared" si="597"/>
        <v>1.1264684611300702E-4</v>
      </c>
      <c r="H5477" s="29">
        <f t="shared" si="598"/>
        <v>1.1766168294393748</v>
      </c>
      <c r="I5477" s="30">
        <f>VLOOKUP(B5476,'מדדים וריביות'!B:C,2)</f>
        <v>27520065.931738399</v>
      </c>
      <c r="K5477" s="39">
        <f t="shared" si="599"/>
        <v>0</v>
      </c>
      <c r="L5477" s="39">
        <f t="shared" si="600"/>
        <v>0</v>
      </c>
      <c r="M5477" s="39">
        <f t="shared" si="601"/>
        <v>0</v>
      </c>
      <c r="N5477" s="41">
        <f t="shared" si="603"/>
        <v>0</v>
      </c>
    </row>
    <row r="5478" spans="2:14">
      <c r="B5478" s="1">
        <v>38343</v>
      </c>
      <c r="C5478" s="1">
        <f t="shared" si="602"/>
        <v>38322</v>
      </c>
      <c r="E5478" s="42">
        <f>IF(DAY(B5478)&gt;14,VLOOKUP(DATE(YEAR(C5478),MONTH(C5478)-1,DAY(1)),'מדדים וריביות'!B:C,2,FALSE),VLOOKUP(DATE(YEAR(C5478),MONTH(C5478)-2,DAY(1)),'מדדים וריביות'!B:C,2,FALSE))</f>
        <v>27492710.001388699</v>
      </c>
      <c r="F5478" s="43">
        <f>IF($B$5=1,'ריבית יומית'!D5472,'ריבית יומית'!G5472)</f>
        <v>1.1264684611300702E-4</v>
      </c>
      <c r="G5478" s="43">
        <f t="shared" si="597"/>
        <v>1.1264684611300702E-4</v>
      </c>
      <c r="H5478" s="29">
        <f t="shared" si="598"/>
        <v>1.1764843021932314</v>
      </c>
      <c r="I5478" s="30">
        <f>VLOOKUP(B5477,'מדדים וריביות'!B:C,2)</f>
        <v>27520065.931738399</v>
      </c>
      <c r="K5478" s="39">
        <f t="shared" si="599"/>
        <v>0</v>
      </c>
      <c r="L5478" s="39">
        <f t="shared" si="600"/>
        <v>0</v>
      </c>
      <c r="M5478" s="39">
        <f t="shared" si="601"/>
        <v>0</v>
      </c>
      <c r="N5478" s="41">
        <f t="shared" si="603"/>
        <v>0</v>
      </c>
    </row>
    <row r="5479" spans="2:14">
      <c r="B5479" s="1">
        <v>38344</v>
      </c>
      <c r="C5479" s="1">
        <f t="shared" si="602"/>
        <v>38322</v>
      </c>
      <c r="E5479" s="42">
        <f>IF(DAY(B5479)&gt;14,VLOOKUP(DATE(YEAR(C5479),MONTH(C5479)-1,DAY(1)),'מדדים וריביות'!B:C,2,FALSE),VLOOKUP(DATE(YEAR(C5479),MONTH(C5479)-2,DAY(1)),'מדדים וריביות'!B:C,2,FALSE))</f>
        <v>27492710.001388699</v>
      </c>
      <c r="F5479" s="43">
        <f>IF($B$5=1,'ריבית יומית'!D5473,'ריבית יומית'!G5473)</f>
        <v>1.1264684611300702E-4</v>
      </c>
      <c r="G5479" s="43">
        <f t="shared" si="597"/>
        <v>1.1264684611300702E-4</v>
      </c>
      <c r="H5479" s="29">
        <f t="shared" si="598"/>
        <v>1.1763517898741827</v>
      </c>
      <c r="I5479" s="30">
        <f>VLOOKUP(B5478,'מדדים וריביות'!B:C,2)</f>
        <v>27520065.931738399</v>
      </c>
      <c r="K5479" s="39">
        <f t="shared" si="599"/>
        <v>0</v>
      </c>
      <c r="L5479" s="39">
        <f t="shared" si="600"/>
        <v>0</v>
      </c>
      <c r="M5479" s="39">
        <f t="shared" si="601"/>
        <v>0</v>
      </c>
      <c r="N5479" s="41">
        <f t="shared" si="603"/>
        <v>0</v>
      </c>
    </row>
    <row r="5480" spans="2:14">
      <c r="B5480" s="1">
        <v>38345</v>
      </c>
      <c r="C5480" s="1">
        <f t="shared" si="602"/>
        <v>38322</v>
      </c>
      <c r="E5480" s="42">
        <f>IF(DAY(B5480)&gt;14,VLOOKUP(DATE(YEAR(C5480),MONTH(C5480)-1,DAY(1)),'מדדים וריביות'!B:C,2,FALSE),VLOOKUP(DATE(YEAR(C5480),MONTH(C5480)-2,DAY(1)),'מדדים וריביות'!B:C,2,FALSE))</f>
        <v>27492710.001388699</v>
      </c>
      <c r="F5480" s="43">
        <f>IF($B$5=1,'ריבית יומית'!D5474,'ריבית יומית'!G5474)</f>
        <v>1.1264684611300702E-4</v>
      </c>
      <c r="G5480" s="43">
        <f t="shared" si="597"/>
        <v>1.1264684611300702E-4</v>
      </c>
      <c r="H5480" s="29">
        <f t="shared" si="598"/>
        <v>1.1762192924805475</v>
      </c>
      <c r="I5480" s="30">
        <f>VLOOKUP(B5479,'מדדים וריביות'!B:C,2)</f>
        <v>27520065.931738399</v>
      </c>
      <c r="K5480" s="39">
        <f t="shared" si="599"/>
        <v>0</v>
      </c>
      <c r="L5480" s="39">
        <f t="shared" si="600"/>
        <v>0</v>
      </c>
      <c r="M5480" s="39">
        <f t="shared" si="601"/>
        <v>0</v>
      </c>
      <c r="N5480" s="41">
        <f t="shared" si="603"/>
        <v>0</v>
      </c>
    </row>
    <row r="5481" spans="2:14">
      <c r="B5481" s="1">
        <v>38346</v>
      </c>
      <c r="C5481" s="1">
        <f t="shared" si="602"/>
        <v>38322</v>
      </c>
      <c r="E5481" s="42">
        <f>IF(DAY(B5481)&gt;14,VLOOKUP(DATE(YEAR(C5481),MONTH(C5481)-1,DAY(1)),'מדדים וריביות'!B:C,2,FALSE),VLOOKUP(DATE(YEAR(C5481),MONTH(C5481)-2,DAY(1)),'מדדים וריביות'!B:C,2,FALSE))</f>
        <v>27492710.001388699</v>
      </c>
      <c r="F5481" s="43">
        <f>IF($B$5=1,'ריבית יומית'!D5475,'ריבית יומית'!G5475)</f>
        <v>1.1264684611300702E-4</v>
      </c>
      <c r="G5481" s="43">
        <f t="shared" si="597"/>
        <v>1.1264684611300702E-4</v>
      </c>
      <c r="H5481" s="29">
        <f t="shared" si="598"/>
        <v>1.1760868100106447</v>
      </c>
      <c r="I5481" s="30">
        <f>VLOOKUP(B5480,'מדדים וריביות'!B:C,2)</f>
        <v>27520065.931738399</v>
      </c>
      <c r="K5481" s="39">
        <f t="shared" si="599"/>
        <v>0</v>
      </c>
      <c r="L5481" s="39">
        <f t="shared" si="600"/>
        <v>0</v>
      </c>
      <c r="M5481" s="39">
        <f t="shared" si="601"/>
        <v>0</v>
      </c>
      <c r="N5481" s="41">
        <f t="shared" si="603"/>
        <v>0</v>
      </c>
    </row>
    <row r="5482" spans="2:14">
      <c r="B5482" s="1">
        <v>38347</v>
      </c>
      <c r="C5482" s="1">
        <f t="shared" si="602"/>
        <v>38322</v>
      </c>
      <c r="E5482" s="42">
        <f>IF(DAY(B5482)&gt;14,VLOOKUP(DATE(YEAR(C5482),MONTH(C5482)-1,DAY(1)),'מדדים וריביות'!B:C,2,FALSE),VLOOKUP(DATE(YEAR(C5482),MONTH(C5482)-2,DAY(1)),'מדדים וריביות'!B:C,2,FALSE))</f>
        <v>27492710.001388699</v>
      </c>
      <c r="F5482" s="43">
        <f>IF($B$5=1,'ריבית יומית'!D5476,'ריבית יומית'!G5476)</f>
        <v>1.1264684611300702E-4</v>
      </c>
      <c r="G5482" s="43">
        <f t="shared" si="597"/>
        <v>1.1264684611300702E-4</v>
      </c>
      <c r="H5482" s="29">
        <f t="shared" si="598"/>
        <v>1.1759543424627934</v>
      </c>
      <c r="I5482" s="30">
        <f>VLOOKUP(B5481,'מדדים וריביות'!B:C,2)</f>
        <v>27520065.931738399</v>
      </c>
      <c r="K5482" s="39">
        <f t="shared" si="599"/>
        <v>0</v>
      </c>
      <c r="L5482" s="39">
        <f t="shared" si="600"/>
        <v>0</v>
      </c>
      <c r="M5482" s="39">
        <f t="shared" si="601"/>
        <v>0</v>
      </c>
      <c r="N5482" s="41">
        <f t="shared" si="603"/>
        <v>0</v>
      </c>
    </row>
    <row r="5483" spans="2:14">
      <c r="B5483" s="1">
        <v>38348</v>
      </c>
      <c r="C5483" s="1">
        <f t="shared" si="602"/>
        <v>38322</v>
      </c>
      <c r="E5483" s="42">
        <f>IF(DAY(B5483)&gt;14,VLOOKUP(DATE(YEAR(C5483),MONTH(C5483)-1,DAY(1)),'מדדים וריביות'!B:C,2,FALSE),VLOOKUP(DATE(YEAR(C5483),MONTH(C5483)-2,DAY(1)),'מדדים וריביות'!B:C,2,FALSE))</f>
        <v>27492710.001388699</v>
      </c>
      <c r="F5483" s="43">
        <f>IF($B$5=1,'ריבית יומית'!D5477,'ריבית יומית'!G5477)</f>
        <v>1.1264684611300702E-4</v>
      </c>
      <c r="G5483" s="43">
        <f t="shared" si="597"/>
        <v>1.1264684611300702E-4</v>
      </c>
      <c r="H5483" s="29">
        <f t="shared" si="598"/>
        <v>1.1758218898353128</v>
      </c>
      <c r="I5483" s="30">
        <f>VLOOKUP(B5482,'מדדים וריביות'!B:C,2)</f>
        <v>27520065.931738399</v>
      </c>
      <c r="K5483" s="39">
        <f t="shared" si="599"/>
        <v>0</v>
      </c>
      <c r="L5483" s="39">
        <f t="shared" si="600"/>
        <v>0</v>
      </c>
      <c r="M5483" s="39">
        <f t="shared" si="601"/>
        <v>0</v>
      </c>
      <c r="N5483" s="41">
        <f t="shared" si="603"/>
        <v>0</v>
      </c>
    </row>
    <row r="5484" spans="2:14">
      <c r="B5484" s="1">
        <v>38349</v>
      </c>
      <c r="C5484" s="1">
        <f t="shared" si="602"/>
        <v>38322</v>
      </c>
      <c r="E5484" s="42">
        <f>IF(DAY(B5484)&gt;14,VLOOKUP(DATE(YEAR(C5484),MONTH(C5484)-1,DAY(1)),'מדדים וריביות'!B:C,2,FALSE),VLOOKUP(DATE(YEAR(C5484),MONTH(C5484)-2,DAY(1)),'מדדים וריביות'!B:C,2,FALSE))</f>
        <v>27492710.001388699</v>
      </c>
      <c r="F5484" s="43">
        <f>IF($B$5=1,'ריבית יומית'!D5478,'ריבית יומית'!G5478)</f>
        <v>1.1264684611300702E-4</v>
      </c>
      <c r="G5484" s="43">
        <f t="shared" si="597"/>
        <v>1.1264684611300702E-4</v>
      </c>
      <c r="H5484" s="29">
        <f t="shared" si="598"/>
        <v>1.1756894521265224</v>
      </c>
      <c r="I5484" s="30">
        <f>VLOOKUP(B5483,'מדדים וריביות'!B:C,2)</f>
        <v>27520065.931738399</v>
      </c>
      <c r="K5484" s="39">
        <f t="shared" si="599"/>
        <v>0</v>
      </c>
      <c r="L5484" s="39">
        <f t="shared" si="600"/>
        <v>0</v>
      </c>
      <c r="M5484" s="39">
        <f t="shared" si="601"/>
        <v>0</v>
      </c>
      <c r="N5484" s="41">
        <f t="shared" si="603"/>
        <v>0</v>
      </c>
    </row>
    <row r="5485" spans="2:14">
      <c r="B5485" s="1">
        <v>38350</v>
      </c>
      <c r="C5485" s="1">
        <f t="shared" si="602"/>
        <v>38322</v>
      </c>
      <c r="E5485" s="42">
        <f>IF(DAY(B5485)&gt;14,VLOOKUP(DATE(YEAR(C5485),MONTH(C5485)-1,DAY(1)),'מדדים וריביות'!B:C,2,FALSE),VLOOKUP(DATE(YEAR(C5485),MONTH(C5485)-2,DAY(1)),'מדדים וריביות'!B:C,2,FALSE))</f>
        <v>27492710.001388699</v>
      </c>
      <c r="F5485" s="43">
        <f>IF($B$5=1,'ריבית יומית'!D5479,'ריבית יומית'!G5479)</f>
        <v>1.1264684611300702E-4</v>
      </c>
      <c r="G5485" s="43">
        <f t="shared" si="597"/>
        <v>1.1264684611300702E-4</v>
      </c>
      <c r="H5485" s="29">
        <f t="shared" si="598"/>
        <v>1.1755570293347419</v>
      </c>
      <c r="I5485" s="30">
        <f>VLOOKUP(B5484,'מדדים וריביות'!B:C,2)</f>
        <v>27520065.931738399</v>
      </c>
      <c r="K5485" s="39">
        <f t="shared" si="599"/>
        <v>0</v>
      </c>
      <c r="L5485" s="39">
        <f t="shared" si="600"/>
        <v>0</v>
      </c>
      <c r="M5485" s="39">
        <f t="shared" si="601"/>
        <v>0</v>
      </c>
      <c r="N5485" s="41">
        <f t="shared" si="603"/>
        <v>0</v>
      </c>
    </row>
    <row r="5486" spans="2:14">
      <c r="B5486" s="1">
        <v>38351</v>
      </c>
      <c r="C5486" s="1">
        <f t="shared" si="602"/>
        <v>38322</v>
      </c>
      <c r="E5486" s="42">
        <f>IF(DAY(B5486)&gt;14,VLOOKUP(DATE(YEAR(C5486),MONTH(C5486)-1,DAY(1)),'מדדים וריביות'!B:C,2,FALSE),VLOOKUP(DATE(YEAR(C5486),MONTH(C5486)-2,DAY(1)),'מדדים וריביות'!B:C,2,FALSE))</f>
        <v>27492710.001388699</v>
      </c>
      <c r="F5486" s="43">
        <f>IF($B$5=1,'ריבית יומית'!D5480,'ריבית יומית'!G5480)</f>
        <v>1.1264684611300702E-4</v>
      </c>
      <c r="G5486" s="43">
        <f t="shared" si="597"/>
        <v>1.1264684611300702E-4</v>
      </c>
      <c r="H5486" s="29">
        <f t="shared" si="598"/>
        <v>1.1754246214582911</v>
      </c>
      <c r="I5486" s="30">
        <f>VLOOKUP(B5485,'מדדים וריביות'!B:C,2)</f>
        <v>27520065.931738399</v>
      </c>
      <c r="K5486" s="39">
        <f t="shared" si="599"/>
        <v>0</v>
      </c>
      <c r="L5486" s="39">
        <f t="shared" si="600"/>
        <v>0</v>
      </c>
      <c r="M5486" s="39">
        <f t="shared" si="601"/>
        <v>0</v>
      </c>
      <c r="N5486" s="41">
        <f t="shared" si="603"/>
        <v>0</v>
      </c>
    </row>
    <row r="5487" spans="2:14">
      <c r="B5487" s="1">
        <v>38352</v>
      </c>
      <c r="C5487" s="1">
        <f t="shared" si="602"/>
        <v>38322</v>
      </c>
      <c r="E5487" s="42">
        <f>IF(DAY(B5487)&gt;14,VLOOKUP(DATE(YEAR(C5487),MONTH(C5487)-1,DAY(1)),'מדדים וריביות'!B:C,2,FALSE),VLOOKUP(DATE(YEAR(C5487),MONTH(C5487)-2,DAY(1)),'מדדים וריביות'!B:C,2,FALSE))</f>
        <v>27492710.001388699</v>
      </c>
      <c r="F5487" s="43">
        <f>IF($B$5=1,'ריבית יומית'!D5481,'ריבית יומית'!G5481)</f>
        <v>1.1264684611300702E-4</v>
      </c>
      <c r="G5487" s="43">
        <f t="shared" si="597"/>
        <v>1.1264684611300702E-4</v>
      </c>
      <c r="H5487" s="29">
        <f t="shared" si="598"/>
        <v>1.1752922284954899</v>
      </c>
      <c r="I5487" s="30">
        <f>VLOOKUP(B5486,'מדדים וריביות'!B:C,2)</f>
        <v>27520065.931738399</v>
      </c>
      <c r="K5487" s="39">
        <f t="shared" si="599"/>
        <v>0</v>
      </c>
      <c r="L5487" s="39">
        <f t="shared" si="600"/>
        <v>0</v>
      </c>
      <c r="M5487" s="39">
        <f t="shared" si="601"/>
        <v>0</v>
      </c>
      <c r="N5487" s="41">
        <f t="shared" si="603"/>
        <v>0</v>
      </c>
    </row>
    <row r="5488" spans="2:14">
      <c r="B5488" s="1">
        <v>38353</v>
      </c>
      <c r="C5488" s="1">
        <f t="shared" si="602"/>
        <v>38353</v>
      </c>
      <c r="E5488" s="42">
        <f>IF(DAY(B5488)&gt;14,VLOOKUP(DATE(YEAR(C5488),MONTH(C5488)-1,DAY(1)),'מדדים וריביות'!B:C,2,FALSE),VLOOKUP(DATE(YEAR(C5488),MONTH(C5488)-2,DAY(1)),'מדדים וריביות'!B:C,2,FALSE))</f>
        <v>27492710.001388699</v>
      </c>
      <c r="F5488" s="43">
        <f>IF($B$5=1,'ריבית יומית'!D5482,'ריבית יומית'!G5482)</f>
        <v>1.0738622586670132E-4</v>
      </c>
      <c r="G5488" s="43">
        <f t="shared" si="597"/>
        <v>1.0738622586670132E-4</v>
      </c>
      <c r="H5488" s="29">
        <f t="shared" si="598"/>
        <v>1.1751598504446585</v>
      </c>
      <c r="I5488" s="30">
        <f>VLOOKUP(B5487,'מדדים וריביות'!B:C,2)</f>
        <v>27520065.931738399</v>
      </c>
      <c r="K5488" s="39">
        <f t="shared" si="599"/>
        <v>0</v>
      </c>
      <c r="L5488" s="39">
        <f t="shared" si="600"/>
        <v>0</v>
      </c>
      <c r="M5488" s="39">
        <f t="shared" si="601"/>
        <v>0</v>
      </c>
      <c r="N5488" s="41">
        <f t="shared" si="603"/>
        <v>0</v>
      </c>
    </row>
    <row r="5489" spans="2:14">
      <c r="B5489" s="1">
        <v>38354</v>
      </c>
      <c r="C5489" s="1">
        <f t="shared" si="602"/>
        <v>38353</v>
      </c>
      <c r="E5489" s="42">
        <f>IF(DAY(B5489)&gt;14,VLOOKUP(DATE(YEAR(C5489),MONTH(C5489)-1,DAY(1)),'מדדים וריביות'!B:C,2,FALSE),VLOOKUP(DATE(YEAR(C5489),MONTH(C5489)-2,DAY(1)),'מדדים וריביות'!B:C,2,FALSE))</f>
        <v>27492710.001388699</v>
      </c>
      <c r="F5489" s="43">
        <f>IF($B$5=1,'ריבית יומית'!D5483,'ריבית יומית'!G5483)</f>
        <v>1.0738622586670132E-4</v>
      </c>
      <c r="G5489" s="43">
        <f t="shared" si="597"/>
        <v>1.0738622586670132E-4</v>
      </c>
      <c r="H5489" s="29">
        <f t="shared" si="598"/>
        <v>1.1750336680137843</v>
      </c>
      <c r="I5489" s="30">
        <f>VLOOKUP(B5488,'מדדים וריביות'!B:C,2)</f>
        <v>27355930.3496405</v>
      </c>
      <c r="K5489" s="39">
        <f t="shared" si="599"/>
        <v>0</v>
      </c>
      <c r="L5489" s="39">
        <f t="shared" si="600"/>
        <v>0</v>
      </c>
      <c r="M5489" s="39">
        <f t="shared" si="601"/>
        <v>0</v>
      </c>
      <c r="N5489" s="41">
        <f t="shared" si="603"/>
        <v>0</v>
      </c>
    </row>
    <row r="5490" spans="2:14">
      <c r="B5490" s="1">
        <v>38355</v>
      </c>
      <c r="C5490" s="1">
        <f t="shared" si="602"/>
        <v>38353</v>
      </c>
      <c r="E5490" s="42">
        <f>IF(DAY(B5490)&gt;14,VLOOKUP(DATE(YEAR(C5490),MONTH(C5490)-1,DAY(1)),'מדדים וריביות'!B:C,2,FALSE),VLOOKUP(DATE(YEAR(C5490),MONTH(C5490)-2,DAY(1)),'מדדים וריביות'!B:C,2,FALSE))</f>
        <v>27492710.001388699</v>
      </c>
      <c r="F5490" s="43">
        <f>IF($B$5=1,'ריבית יומית'!D5484,'ריבית יומית'!G5484)</f>
        <v>1.0738622586670132E-4</v>
      </c>
      <c r="G5490" s="43">
        <f t="shared" si="597"/>
        <v>1.0738622586670132E-4</v>
      </c>
      <c r="H5490" s="29">
        <f t="shared" si="598"/>
        <v>1.1749074991317101</v>
      </c>
      <c r="I5490" s="30">
        <f>VLOOKUP(B5489,'מדדים וריביות'!B:C,2)</f>
        <v>27355930.3496405</v>
      </c>
      <c r="K5490" s="39">
        <f t="shared" si="599"/>
        <v>0</v>
      </c>
      <c r="L5490" s="39">
        <f t="shared" si="600"/>
        <v>0</v>
      </c>
      <c r="M5490" s="39">
        <f t="shared" si="601"/>
        <v>0</v>
      </c>
      <c r="N5490" s="41">
        <f t="shared" si="603"/>
        <v>0</v>
      </c>
    </row>
    <row r="5491" spans="2:14">
      <c r="B5491" s="1">
        <v>38356</v>
      </c>
      <c r="C5491" s="1">
        <f t="shared" si="602"/>
        <v>38353</v>
      </c>
      <c r="E5491" s="42">
        <f>IF(DAY(B5491)&gt;14,VLOOKUP(DATE(YEAR(C5491),MONTH(C5491)-1,DAY(1)),'מדדים וריביות'!B:C,2,FALSE),VLOOKUP(DATE(YEAR(C5491),MONTH(C5491)-2,DAY(1)),'מדדים וריביות'!B:C,2,FALSE))</f>
        <v>27492710.001388699</v>
      </c>
      <c r="F5491" s="43">
        <f>IF($B$5=1,'ריבית יומית'!D5485,'ריבית יומית'!G5485)</f>
        <v>1.0738622586670132E-4</v>
      </c>
      <c r="G5491" s="43">
        <f t="shared" si="597"/>
        <v>1.0738622586670132E-4</v>
      </c>
      <c r="H5491" s="29">
        <f t="shared" si="598"/>
        <v>1.1747813437969812</v>
      </c>
      <c r="I5491" s="30">
        <f>VLOOKUP(B5490,'מדדים וריביות'!B:C,2)</f>
        <v>27355930.3496405</v>
      </c>
      <c r="K5491" s="39">
        <f t="shared" si="599"/>
        <v>0</v>
      </c>
      <c r="L5491" s="39">
        <f t="shared" si="600"/>
        <v>0</v>
      </c>
      <c r="M5491" s="39">
        <f t="shared" si="601"/>
        <v>0</v>
      </c>
      <c r="N5491" s="41">
        <f t="shared" si="603"/>
        <v>0</v>
      </c>
    </row>
    <row r="5492" spans="2:14">
      <c r="B5492" s="1">
        <v>38357</v>
      </c>
      <c r="C5492" s="1">
        <f t="shared" si="602"/>
        <v>38353</v>
      </c>
      <c r="E5492" s="42">
        <f>IF(DAY(B5492)&gt;14,VLOOKUP(DATE(YEAR(C5492),MONTH(C5492)-1,DAY(1)),'מדדים וריביות'!B:C,2,FALSE),VLOOKUP(DATE(YEAR(C5492),MONTH(C5492)-2,DAY(1)),'מדדים וריביות'!B:C,2,FALSE))</f>
        <v>27492710.001388699</v>
      </c>
      <c r="F5492" s="43">
        <f>IF($B$5=1,'ריבית יומית'!D5486,'ריבית יומית'!G5486)</f>
        <v>1.0738622586670132E-4</v>
      </c>
      <c r="G5492" s="43">
        <f t="shared" si="597"/>
        <v>1.0738622586670132E-4</v>
      </c>
      <c r="H5492" s="29">
        <f t="shared" si="598"/>
        <v>1.1746552020081429</v>
      </c>
      <c r="I5492" s="30">
        <f>VLOOKUP(B5491,'מדדים וריביות'!B:C,2)</f>
        <v>27355930.3496405</v>
      </c>
      <c r="K5492" s="39">
        <f t="shared" si="599"/>
        <v>0</v>
      </c>
      <c r="L5492" s="39">
        <f t="shared" si="600"/>
        <v>0</v>
      </c>
      <c r="M5492" s="39">
        <f t="shared" si="601"/>
        <v>0</v>
      </c>
      <c r="N5492" s="41">
        <f t="shared" si="603"/>
        <v>0</v>
      </c>
    </row>
    <row r="5493" spans="2:14">
      <c r="B5493" s="1">
        <v>38358</v>
      </c>
      <c r="C5493" s="1">
        <f t="shared" si="602"/>
        <v>38353</v>
      </c>
      <c r="E5493" s="42">
        <f>IF(DAY(B5493)&gt;14,VLOOKUP(DATE(YEAR(C5493),MONTH(C5493)-1,DAY(1)),'מדדים וריביות'!B:C,2,FALSE),VLOOKUP(DATE(YEAR(C5493),MONTH(C5493)-2,DAY(1)),'מדדים וריביות'!B:C,2,FALSE))</f>
        <v>27492710.001388699</v>
      </c>
      <c r="F5493" s="43">
        <f>IF($B$5=1,'ריבית יומית'!D5487,'ריבית יומית'!G5487)</f>
        <v>1.0738622586670132E-4</v>
      </c>
      <c r="G5493" s="43">
        <f t="shared" si="597"/>
        <v>1.0738622586670132E-4</v>
      </c>
      <c r="H5493" s="29">
        <f t="shared" si="598"/>
        <v>1.1745290737637406</v>
      </c>
      <c r="I5493" s="30">
        <f>VLOOKUP(B5492,'מדדים וריביות'!B:C,2)</f>
        <v>27355930.3496405</v>
      </c>
      <c r="K5493" s="39">
        <f t="shared" si="599"/>
        <v>0</v>
      </c>
      <c r="L5493" s="39">
        <f t="shared" si="600"/>
        <v>0</v>
      </c>
      <c r="M5493" s="39">
        <f t="shared" si="601"/>
        <v>0</v>
      </c>
      <c r="N5493" s="41">
        <f t="shared" si="603"/>
        <v>0</v>
      </c>
    </row>
    <row r="5494" spans="2:14">
      <c r="B5494" s="1">
        <v>38359</v>
      </c>
      <c r="C5494" s="1">
        <f t="shared" si="602"/>
        <v>38353</v>
      </c>
      <c r="E5494" s="42">
        <f>IF(DAY(B5494)&gt;14,VLOOKUP(DATE(YEAR(C5494),MONTH(C5494)-1,DAY(1)),'מדדים וריביות'!B:C,2,FALSE),VLOOKUP(DATE(YEAR(C5494),MONTH(C5494)-2,DAY(1)),'מדדים וריביות'!B:C,2,FALSE))</f>
        <v>27492710.001388699</v>
      </c>
      <c r="F5494" s="43">
        <f>IF($B$5=1,'ריבית יומית'!D5488,'ריבית יומית'!G5488)</f>
        <v>1.0738622586670132E-4</v>
      </c>
      <c r="G5494" s="43">
        <f t="shared" si="597"/>
        <v>1.0738622586670132E-4</v>
      </c>
      <c r="H5494" s="29">
        <f t="shared" si="598"/>
        <v>1.1744029590623202</v>
      </c>
      <c r="I5494" s="30">
        <f>VLOOKUP(B5493,'מדדים וריביות'!B:C,2)</f>
        <v>27355930.3496405</v>
      </c>
      <c r="K5494" s="39">
        <f t="shared" si="599"/>
        <v>0</v>
      </c>
      <c r="L5494" s="39">
        <f t="shared" si="600"/>
        <v>0</v>
      </c>
      <c r="M5494" s="39">
        <f t="shared" si="601"/>
        <v>0</v>
      </c>
      <c r="N5494" s="41">
        <f t="shared" si="603"/>
        <v>0</v>
      </c>
    </row>
    <row r="5495" spans="2:14">
      <c r="B5495" s="1">
        <v>38360</v>
      </c>
      <c r="C5495" s="1">
        <f t="shared" si="602"/>
        <v>38353</v>
      </c>
      <c r="E5495" s="42">
        <f>IF(DAY(B5495)&gt;14,VLOOKUP(DATE(YEAR(C5495),MONTH(C5495)-1,DAY(1)),'מדדים וריביות'!B:C,2,FALSE),VLOOKUP(DATE(YEAR(C5495),MONTH(C5495)-2,DAY(1)),'מדדים וריביות'!B:C,2,FALSE))</f>
        <v>27492710.001388699</v>
      </c>
      <c r="F5495" s="43">
        <f>IF($B$5=1,'ריבית יומית'!D5489,'ריבית יומית'!G5489)</f>
        <v>1.0738622586670132E-4</v>
      </c>
      <c r="G5495" s="43">
        <f t="shared" si="597"/>
        <v>1.0738622586670132E-4</v>
      </c>
      <c r="H5495" s="29">
        <f t="shared" si="598"/>
        <v>1.1742768579024274</v>
      </c>
      <c r="I5495" s="30">
        <f>VLOOKUP(B5494,'מדדים וריביות'!B:C,2)</f>
        <v>27355930.3496405</v>
      </c>
      <c r="K5495" s="39">
        <f t="shared" si="599"/>
        <v>0</v>
      </c>
      <c r="L5495" s="39">
        <f t="shared" si="600"/>
        <v>0</v>
      </c>
      <c r="M5495" s="39">
        <f t="shared" si="601"/>
        <v>0</v>
      </c>
      <c r="N5495" s="41">
        <f t="shared" si="603"/>
        <v>0</v>
      </c>
    </row>
    <row r="5496" spans="2:14">
      <c r="B5496" s="1">
        <v>38361</v>
      </c>
      <c r="C5496" s="1">
        <f t="shared" si="602"/>
        <v>38353</v>
      </c>
      <c r="E5496" s="42">
        <f>IF(DAY(B5496)&gt;14,VLOOKUP(DATE(YEAR(C5496),MONTH(C5496)-1,DAY(1)),'מדדים וריביות'!B:C,2,FALSE),VLOOKUP(DATE(YEAR(C5496),MONTH(C5496)-2,DAY(1)),'מדדים וריביות'!B:C,2,FALSE))</f>
        <v>27492710.001388699</v>
      </c>
      <c r="F5496" s="43">
        <f>IF($B$5=1,'ריבית יומית'!D5490,'ריבית יומית'!G5490)</f>
        <v>1.0738622586670132E-4</v>
      </c>
      <c r="G5496" s="43">
        <f t="shared" si="597"/>
        <v>1.0738622586670132E-4</v>
      </c>
      <c r="H5496" s="29">
        <f t="shared" si="598"/>
        <v>1.1741507702826084</v>
      </c>
      <c r="I5496" s="30">
        <f>VLOOKUP(B5495,'מדדים וריביות'!B:C,2)</f>
        <v>27355930.3496405</v>
      </c>
      <c r="K5496" s="39">
        <f t="shared" si="599"/>
        <v>0</v>
      </c>
      <c r="L5496" s="39">
        <f t="shared" si="600"/>
        <v>0</v>
      </c>
      <c r="M5496" s="39">
        <f t="shared" si="601"/>
        <v>0</v>
      </c>
      <c r="N5496" s="41">
        <f t="shared" si="603"/>
        <v>0</v>
      </c>
    </row>
    <row r="5497" spans="2:14">
      <c r="B5497" s="1">
        <v>38362</v>
      </c>
      <c r="C5497" s="1">
        <f t="shared" si="602"/>
        <v>38353</v>
      </c>
      <c r="E5497" s="42">
        <f>IF(DAY(B5497)&gt;14,VLOOKUP(DATE(YEAR(C5497),MONTH(C5497)-1,DAY(1)),'מדדים וריביות'!B:C,2,FALSE),VLOOKUP(DATE(YEAR(C5497),MONTH(C5497)-2,DAY(1)),'מדדים וריביות'!B:C,2,FALSE))</f>
        <v>27492710.001388699</v>
      </c>
      <c r="F5497" s="43">
        <f>IF($B$5=1,'ריבית יומית'!D5491,'ריבית יומית'!G5491)</f>
        <v>1.0738622586670132E-4</v>
      </c>
      <c r="G5497" s="43">
        <f t="shared" si="597"/>
        <v>1.0738622586670132E-4</v>
      </c>
      <c r="H5497" s="29">
        <f t="shared" si="598"/>
        <v>1.1740246962014089</v>
      </c>
      <c r="I5497" s="30">
        <f>VLOOKUP(B5496,'מדדים וריביות'!B:C,2)</f>
        <v>27355930.3496405</v>
      </c>
      <c r="K5497" s="39">
        <f t="shared" si="599"/>
        <v>0</v>
      </c>
      <c r="L5497" s="39">
        <f t="shared" si="600"/>
        <v>0</v>
      </c>
      <c r="M5497" s="39">
        <f t="shared" si="601"/>
        <v>0</v>
      </c>
      <c r="N5497" s="41">
        <f t="shared" si="603"/>
        <v>0</v>
      </c>
    </row>
    <row r="5498" spans="2:14">
      <c r="B5498" s="1">
        <v>38363</v>
      </c>
      <c r="C5498" s="1">
        <f t="shared" si="602"/>
        <v>38353</v>
      </c>
      <c r="E5498" s="42">
        <f>IF(DAY(B5498)&gt;14,VLOOKUP(DATE(YEAR(C5498),MONTH(C5498)-1,DAY(1)),'מדדים וריביות'!B:C,2,FALSE),VLOOKUP(DATE(YEAR(C5498),MONTH(C5498)-2,DAY(1)),'מדדים וריביות'!B:C,2,FALSE))</f>
        <v>27492710.001388699</v>
      </c>
      <c r="F5498" s="43">
        <f>IF($B$5=1,'ריבית יומית'!D5492,'ריבית יומית'!G5492)</f>
        <v>1.0738622586670132E-4</v>
      </c>
      <c r="G5498" s="43">
        <f t="shared" si="597"/>
        <v>1.0738622586670132E-4</v>
      </c>
      <c r="H5498" s="29">
        <f t="shared" si="598"/>
        <v>1.1738986356573755</v>
      </c>
      <c r="I5498" s="30">
        <f>VLOOKUP(B5497,'מדדים וריביות'!B:C,2)</f>
        <v>27355930.3496405</v>
      </c>
      <c r="K5498" s="39">
        <f t="shared" si="599"/>
        <v>0</v>
      </c>
      <c r="L5498" s="39">
        <f t="shared" si="600"/>
        <v>0</v>
      </c>
      <c r="M5498" s="39">
        <f t="shared" si="601"/>
        <v>0</v>
      </c>
      <c r="N5498" s="41">
        <f t="shared" si="603"/>
        <v>0</v>
      </c>
    </row>
    <row r="5499" spans="2:14">
      <c r="B5499" s="1">
        <v>38364</v>
      </c>
      <c r="C5499" s="1">
        <f t="shared" si="602"/>
        <v>38353</v>
      </c>
      <c r="E5499" s="42">
        <f>IF(DAY(B5499)&gt;14,VLOOKUP(DATE(YEAR(C5499),MONTH(C5499)-1,DAY(1)),'מדדים וריביות'!B:C,2,FALSE),VLOOKUP(DATE(YEAR(C5499),MONTH(C5499)-2,DAY(1)),'מדדים וריביות'!B:C,2,FALSE))</f>
        <v>27492710.001388699</v>
      </c>
      <c r="F5499" s="43">
        <f>IF($B$5=1,'ריבית יומית'!D5493,'ריבית יומית'!G5493)</f>
        <v>1.0738622586670132E-4</v>
      </c>
      <c r="G5499" s="43">
        <f t="shared" si="597"/>
        <v>1.0738622586670132E-4</v>
      </c>
      <c r="H5499" s="29">
        <f t="shared" si="598"/>
        <v>1.1737725886490546</v>
      </c>
      <c r="I5499" s="30">
        <f>VLOOKUP(B5498,'מדדים וריביות'!B:C,2)</f>
        <v>27355930.3496405</v>
      </c>
      <c r="K5499" s="39">
        <f t="shared" si="599"/>
        <v>0</v>
      </c>
      <c r="L5499" s="39">
        <f t="shared" si="600"/>
        <v>0</v>
      </c>
      <c r="M5499" s="39">
        <f t="shared" si="601"/>
        <v>0</v>
      </c>
      <c r="N5499" s="41">
        <f t="shared" si="603"/>
        <v>0</v>
      </c>
    </row>
    <row r="5500" spans="2:14">
      <c r="B5500" s="1">
        <v>38365</v>
      </c>
      <c r="C5500" s="1">
        <f t="shared" si="602"/>
        <v>38353</v>
      </c>
      <c r="E5500" s="42">
        <f>IF(DAY(B5500)&gt;14,VLOOKUP(DATE(YEAR(C5500),MONTH(C5500)-1,DAY(1)),'מדדים וריביות'!B:C,2,FALSE),VLOOKUP(DATE(YEAR(C5500),MONTH(C5500)-2,DAY(1)),'מדדים וריביות'!B:C,2,FALSE))</f>
        <v>27492710.001388699</v>
      </c>
      <c r="F5500" s="43">
        <f>IF($B$5=1,'ריבית יומית'!D5494,'ריבית יומית'!G5494)</f>
        <v>1.0738622586670132E-4</v>
      </c>
      <c r="G5500" s="43">
        <f t="shared" si="597"/>
        <v>1.0738622586670132E-4</v>
      </c>
      <c r="H5500" s="29">
        <f t="shared" si="598"/>
        <v>1.1736465551749931</v>
      </c>
      <c r="I5500" s="30">
        <f>VLOOKUP(B5499,'מדדים וריביות'!B:C,2)</f>
        <v>27355930.3496405</v>
      </c>
      <c r="K5500" s="39">
        <f t="shared" si="599"/>
        <v>0</v>
      </c>
      <c r="L5500" s="39">
        <f t="shared" si="600"/>
        <v>0</v>
      </c>
      <c r="M5500" s="39">
        <f t="shared" si="601"/>
        <v>0</v>
      </c>
      <c r="N5500" s="41">
        <f t="shared" si="603"/>
        <v>0</v>
      </c>
    </row>
    <row r="5501" spans="2:14">
      <c r="B5501" s="1">
        <v>38366</v>
      </c>
      <c r="C5501" s="1">
        <f t="shared" si="602"/>
        <v>38353</v>
      </c>
      <c r="E5501" s="42">
        <f>IF(DAY(B5501)&gt;14,VLOOKUP(DATE(YEAR(C5501),MONTH(C5501)-1,DAY(1)),'מדדים וריביות'!B:C,2,FALSE),VLOOKUP(DATE(YEAR(C5501),MONTH(C5501)-2,DAY(1)),'מדדים וריביות'!B:C,2,FALSE))</f>
        <v>27492710.001388699</v>
      </c>
      <c r="F5501" s="43">
        <f>IF($B$5=1,'ריבית יומית'!D5495,'ריבית יומית'!G5495)</f>
        <v>1.0738622586670132E-4</v>
      </c>
      <c r="G5501" s="43">
        <f t="shared" si="597"/>
        <v>1.0738622586670132E-4</v>
      </c>
      <c r="H5501" s="29">
        <f t="shared" si="598"/>
        <v>1.1735205352337372</v>
      </c>
      <c r="I5501" s="30">
        <f>VLOOKUP(B5500,'מדדים וריביות'!B:C,2)</f>
        <v>27355930.3496405</v>
      </c>
      <c r="K5501" s="39">
        <f t="shared" si="599"/>
        <v>0</v>
      </c>
      <c r="L5501" s="39">
        <f t="shared" si="600"/>
        <v>0</v>
      </c>
      <c r="M5501" s="39">
        <f t="shared" si="601"/>
        <v>0</v>
      </c>
      <c r="N5501" s="41">
        <f t="shared" si="603"/>
        <v>0</v>
      </c>
    </row>
    <row r="5502" spans="2:14">
      <c r="B5502" s="1">
        <v>38367</v>
      </c>
      <c r="C5502" s="1">
        <f t="shared" si="602"/>
        <v>38353</v>
      </c>
      <c r="E5502" s="42">
        <f>IF(DAY(B5502)&gt;14,VLOOKUP(DATE(YEAR(C5502),MONTH(C5502)-1,DAY(1)),'מדדים וריביות'!B:C,2,FALSE),VLOOKUP(DATE(YEAR(C5502),MONTH(C5502)-2,DAY(1)),'מדדים וריביות'!B:C,2,FALSE))</f>
        <v>27520065.931738399</v>
      </c>
      <c r="F5502" s="43">
        <f>IF($B$5=1,'ריבית יומית'!D5496,'ריבית יומית'!G5496)</f>
        <v>1.0738622586670132E-4</v>
      </c>
      <c r="G5502" s="43">
        <f t="shared" si="597"/>
        <v>1.0738622586670132E-4</v>
      </c>
      <c r="H5502" s="29">
        <f t="shared" si="598"/>
        <v>1.1733945288238341</v>
      </c>
      <c r="I5502" s="30">
        <f>VLOOKUP(B5501,'מדדים וריביות'!B:C,2)</f>
        <v>27355930.3496405</v>
      </c>
      <c r="K5502" s="39">
        <f t="shared" si="599"/>
        <v>0</v>
      </c>
      <c r="L5502" s="39">
        <f t="shared" si="600"/>
        <v>0</v>
      </c>
      <c r="M5502" s="39">
        <f t="shared" si="601"/>
        <v>0</v>
      </c>
      <c r="N5502" s="41">
        <f t="shared" si="603"/>
        <v>0</v>
      </c>
    </row>
    <row r="5503" spans="2:14">
      <c r="B5503" s="1">
        <v>38368</v>
      </c>
      <c r="C5503" s="1">
        <f t="shared" si="602"/>
        <v>38353</v>
      </c>
      <c r="E5503" s="42">
        <f>IF(DAY(B5503)&gt;14,VLOOKUP(DATE(YEAR(C5503),MONTH(C5503)-1,DAY(1)),'מדדים וריביות'!B:C,2,FALSE),VLOOKUP(DATE(YEAR(C5503),MONTH(C5503)-2,DAY(1)),'מדדים וריביות'!B:C,2,FALSE))</f>
        <v>27520065.931738399</v>
      </c>
      <c r="F5503" s="43">
        <f>IF($B$5=1,'ריבית יומית'!D5497,'ריבית יומית'!G5497)</f>
        <v>1.0738622586670132E-4</v>
      </c>
      <c r="G5503" s="43">
        <f t="shared" si="597"/>
        <v>1.0738622586670132E-4</v>
      </c>
      <c r="H5503" s="29">
        <f t="shared" si="598"/>
        <v>1.1732685359438308</v>
      </c>
      <c r="I5503" s="30">
        <f>VLOOKUP(B5502,'מדדים וריביות'!B:C,2)</f>
        <v>27355930.3496405</v>
      </c>
      <c r="K5503" s="39">
        <f t="shared" si="599"/>
        <v>0</v>
      </c>
      <c r="L5503" s="39">
        <f t="shared" si="600"/>
        <v>0</v>
      </c>
      <c r="M5503" s="39">
        <f t="shared" si="601"/>
        <v>0</v>
      </c>
      <c r="N5503" s="41">
        <f t="shared" si="603"/>
        <v>0</v>
      </c>
    </row>
    <row r="5504" spans="2:14">
      <c r="B5504" s="1">
        <v>38369</v>
      </c>
      <c r="C5504" s="1">
        <f t="shared" si="602"/>
        <v>38353</v>
      </c>
      <c r="E5504" s="42">
        <f>IF(DAY(B5504)&gt;14,VLOOKUP(DATE(YEAR(C5504),MONTH(C5504)-1,DAY(1)),'מדדים וריביות'!B:C,2,FALSE),VLOOKUP(DATE(YEAR(C5504),MONTH(C5504)-2,DAY(1)),'מדדים וריביות'!B:C,2,FALSE))</f>
        <v>27520065.931738399</v>
      </c>
      <c r="F5504" s="43">
        <f>IF($B$5=1,'ריבית יומית'!D5498,'ריבית יומית'!G5498)</f>
        <v>1.0738622586670132E-4</v>
      </c>
      <c r="G5504" s="43">
        <f t="shared" si="597"/>
        <v>1.0738622586670132E-4</v>
      </c>
      <c r="H5504" s="29">
        <f t="shared" si="598"/>
        <v>1.1731425565922748</v>
      </c>
      <c r="I5504" s="30">
        <f>VLOOKUP(B5503,'מדדים וריביות'!B:C,2)</f>
        <v>27355930.3496405</v>
      </c>
      <c r="K5504" s="39">
        <f t="shared" si="599"/>
        <v>0</v>
      </c>
      <c r="L5504" s="39">
        <f t="shared" si="600"/>
        <v>0</v>
      </c>
      <c r="M5504" s="39">
        <f t="shared" si="601"/>
        <v>0</v>
      </c>
      <c r="N5504" s="41">
        <f t="shared" si="603"/>
        <v>0</v>
      </c>
    </row>
    <row r="5505" spans="2:14">
      <c r="B5505" s="1">
        <v>38370</v>
      </c>
      <c r="C5505" s="1">
        <f t="shared" si="602"/>
        <v>38353</v>
      </c>
      <c r="E5505" s="42">
        <f>IF(DAY(B5505)&gt;14,VLOOKUP(DATE(YEAR(C5505),MONTH(C5505)-1,DAY(1)),'מדדים וריביות'!B:C,2,FALSE),VLOOKUP(DATE(YEAR(C5505),MONTH(C5505)-2,DAY(1)),'מדדים וריביות'!B:C,2,FALSE))</f>
        <v>27520065.931738399</v>
      </c>
      <c r="F5505" s="43">
        <f>IF($B$5=1,'ריבית יומית'!D5499,'ריבית יומית'!G5499)</f>
        <v>1.0738622586670132E-4</v>
      </c>
      <c r="G5505" s="43">
        <f t="shared" si="597"/>
        <v>1.0738622586670132E-4</v>
      </c>
      <c r="H5505" s="29">
        <f t="shared" si="598"/>
        <v>1.1730165907677133</v>
      </c>
      <c r="I5505" s="30">
        <f>VLOOKUP(B5504,'מדדים וריביות'!B:C,2)</f>
        <v>27355930.3496405</v>
      </c>
      <c r="K5505" s="39">
        <f t="shared" si="599"/>
        <v>0</v>
      </c>
      <c r="L5505" s="39">
        <f t="shared" si="600"/>
        <v>0</v>
      </c>
      <c r="M5505" s="39">
        <f t="shared" si="601"/>
        <v>0</v>
      </c>
      <c r="N5505" s="41">
        <f t="shared" si="603"/>
        <v>0</v>
      </c>
    </row>
    <row r="5506" spans="2:14">
      <c r="B5506" s="1">
        <v>38371</v>
      </c>
      <c r="C5506" s="1">
        <f t="shared" si="602"/>
        <v>38353</v>
      </c>
      <c r="E5506" s="42">
        <f>IF(DAY(B5506)&gt;14,VLOOKUP(DATE(YEAR(C5506),MONTH(C5506)-1,DAY(1)),'מדדים וריביות'!B:C,2,FALSE),VLOOKUP(DATE(YEAR(C5506),MONTH(C5506)-2,DAY(1)),'מדדים וריביות'!B:C,2,FALSE))</f>
        <v>27520065.931738399</v>
      </c>
      <c r="F5506" s="43">
        <f>IF($B$5=1,'ריבית יומית'!D5500,'ריבית יומית'!G5500)</f>
        <v>1.0738622586670132E-4</v>
      </c>
      <c r="G5506" s="43">
        <f t="shared" si="597"/>
        <v>1.0738622586670132E-4</v>
      </c>
      <c r="H5506" s="29">
        <f t="shared" si="598"/>
        <v>1.1728906384686937</v>
      </c>
      <c r="I5506" s="30">
        <f>VLOOKUP(B5505,'מדדים וריביות'!B:C,2)</f>
        <v>27355930.3496405</v>
      </c>
      <c r="K5506" s="39">
        <f t="shared" si="599"/>
        <v>0</v>
      </c>
      <c r="L5506" s="39">
        <f t="shared" si="600"/>
        <v>0</v>
      </c>
      <c r="M5506" s="39">
        <f t="shared" si="601"/>
        <v>0</v>
      </c>
      <c r="N5506" s="41">
        <f t="shared" si="603"/>
        <v>0</v>
      </c>
    </row>
    <row r="5507" spans="2:14">
      <c r="B5507" s="1">
        <v>38372</v>
      </c>
      <c r="C5507" s="1">
        <f t="shared" si="602"/>
        <v>38353</v>
      </c>
      <c r="E5507" s="42">
        <f>IF(DAY(B5507)&gt;14,VLOOKUP(DATE(YEAR(C5507),MONTH(C5507)-1,DAY(1)),'מדדים וריביות'!B:C,2,FALSE),VLOOKUP(DATE(YEAR(C5507),MONTH(C5507)-2,DAY(1)),'מדדים וריביות'!B:C,2,FALSE))</f>
        <v>27520065.931738399</v>
      </c>
      <c r="F5507" s="43">
        <f>IF($B$5=1,'ריבית יומית'!D5501,'ריבית יומית'!G5501)</f>
        <v>1.0738622586670132E-4</v>
      </c>
      <c r="G5507" s="43">
        <f t="shared" si="597"/>
        <v>1.0738622586670132E-4</v>
      </c>
      <c r="H5507" s="29">
        <f t="shared" si="598"/>
        <v>1.172764699693764</v>
      </c>
      <c r="I5507" s="30">
        <f>VLOOKUP(B5506,'מדדים וריביות'!B:C,2)</f>
        <v>27355930.3496405</v>
      </c>
      <c r="K5507" s="39">
        <f t="shared" si="599"/>
        <v>0</v>
      </c>
      <c r="L5507" s="39">
        <f t="shared" si="600"/>
        <v>0</v>
      </c>
      <c r="M5507" s="39">
        <f t="shared" si="601"/>
        <v>0</v>
      </c>
      <c r="N5507" s="41">
        <f t="shared" si="603"/>
        <v>0</v>
      </c>
    </row>
    <row r="5508" spans="2:14">
      <c r="B5508" s="1">
        <v>38373</v>
      </c>
      <c r="C5508" s="1">
        <f t="shared" si="602"/>
        <v>38353</v>
      </c>
      <c r="E5508" s="42">
        <f>IF(DAY(B5508)&gt;14,VLOOKUP(DATE(YEAR(C5508),MONTH(C5508)-1,DAY(1)),'מדדים וריביות'!B:C,2,FALSE),VLOOKUP(DATE(YEAR(C5508),MONTH(C5508)-2,DAY(1)),'מדדים וריביות'!B:C,2,FALSE))</f>
        <v>27520065.931738399</v>
      </c>
      <c r="F5508" s="43">
        <f>IF($B$5=1,'ריבית יומית'!D5502,'ריבית יומית'!G5502)</f>
        <v>1.0738622586670132E-4</v>
      </c>
      <c r="G5508" s="43">
        <f t="shared" si="597"/>
        <v>1.0738622586670132E-4</v>
      </c>
      <c r="H5508" s="29">
        <f t="shared" si="598"/>
        <v>1.1726387744414717</v>
      </c>
      <c r="I5508" s="30">
        <f>VLOOKUP(B5507,'מדדים וריביות'!B:C,2)</f>
        <v>27355930.3496405</v>
      </c>
      <c r="K5508" s="39">
        <f t="shared" si="599"/>
        <v>0</v>
      </c>
      <c r="L5508" s="39">
        <f t="shared" si="600"/>
        <v>0</v>
      </c>
      <c r="M5508" s="39">
        <f t="shared" si="601"/>
        <v>0</v>
      </c>
      <c r="N5508" s="41">
        <f t="shared" si="603"/>
        <v>0</v>
      </c>
    </row>
    <row r="5509" spans="2:14">
      <c r="B5509" s="1">
        <v>38374</v>
      </c>
      <c r="C5509" s="1">
        <f t="shared" si="602"/>
        <v>38353</v>
      </c>
      <c r="E5509" s="42">
        <f>IF(DAY(B5509)&gt;14,VLOOKUP(DATE(YEAR(C5509),MONTH(C5509)-1,DAY(1)),'מדדים וריביות'!B:C,2,FALSE),VLOOKUP(DATE(YEAR(C5509),MONTH(C5509)-2,DAY(1)),'מדדים וריביות'!B:C,2,FALSE))</f>
        <v>27520065.931738399</v>
      </c>
      <c r="F5509" s="43">
        <f>IF($B$5=1,'ריבית יומית'!D5503,'ריבית יומית'!G5503)</f>
        <v>1.0738622586670132E-4</v>
      </c>
      <c r="G5509" s="43">
        <f t="shared" si="597"/>
        <v>1.0738622586670132E-4</v>
      </c>
      <c r="H5509" s="29">
        <f t="shared" si="598"/>
        <v>1.1725128627103651</v>
      </c>
      <c r="I5509" s="30">
        <f>VLOOKUP(B5508,'מדדים וריביות'!B:C,2)</f>
        <v>27355930.3496405</v>
      </c>
      <c r="K5509" s="39">
        <f t="shared" si="599"/>
        <v>0</v>
      </c>
      <c r="L5509" s="39">
        <f t="shared" si="600"/>
        <v>0</v>
      </c>
      <c r="M5509" s="39">
        <f t="shared" si="601"/>
        <v>0</v>
      </c>
      <c r="N5509" s="41">
        <f t="shared" si="603"/>
        <v>0</v>
      </c>
    </row>
    <row r="5510" spans="2:14">
      <c r="B5510" s="1">
        <v>38375</v>
      </c>
      <c r="C5510" s="1">
        <f t="shared" si="602"/>
        <v>38353</v>
      </c>
      <c r="E5510" s="42">
        <f>IF(DAY(B5510)&gt;14,VLOOKUP(DATE(YEAR(C5510),MONTH(C5510)-1,DAY(1)),'מדדים וריביות'!B:C,2,FALSE),VLOOKUP(DATE(YEAR(C5510),MONTH(C5510)-2,DAY(1)),'מדדים וריביות'!B:C,2,FALSE))</f>
        <v>27520065.931738399</v>
      </c>
      <c r="F5510" s="43">
        <f>IF($B$5=1,'ריבית יומית'!D5504,'ריבית יומית'!G5504)</f>
        <v>1.0738622586670132E-4</v>
      </c>
      <c r="G5510" s="43">
        <f t="shared" si="597"/>
        <v>1.0738622586670132E-4</v>
      </c>
      <c r="H5510" s="29">
        <f t="shared" si="598"/>
        <v>1.1723869644989924</v>
      </c>
      <c r="I5510" s="30">
        <f>VLOOKUP(B5509,'מדדים וריביות'!B:C,2)</f>
        <v>27355930.3496405</v>
      </c>
      <c r="K5510" s="39">
        <f t="shared" si="599"/>
        <v>0</v>
      </c>
      <c r="L5510" s="39">
        <f t="shared" si="600"/>
        <v>0</v>
      </c>
      <c r="M5510" s="39">
        <f t="shared" si="601"/>
        <v>0</v>
      </c>
      <c r="N5510" s="41">
        <f t="shared" si="603"/>
        <v>0</v>
      </c>
    </row>
    <row r="5511" spans="2:14">
      <c r="B5511" s="1">
        <v>38376</v>
      </c>
      <c r="C5511" s="1">
        <f t="shared" si="602"/>
        <v>38353</v>
      </c>
      <c r="E5511" s="42">
        <f>IF(DAY(B5511)&gt;14,VLOOKUP(DATE(YEAR(C5511),MONTH(C5511)-1,DAY(1)),'מדדים וריביות'!B:C,2,FALSE),VLOOKUP(DATE(YEAR(C5511),MONTH(C5511)-2,DAY(1)),'מדדים וריביות'!B:C,2,FALSE))</f>
        <v>27520065.931738399</v>
      </c>
      <c r="F5511" s="43">
        <f>IF($B$5=1,'ריבית יומית'!D5505,'ריבית יומית'!G5505)</f>
        <v>1.0738622586670132E-4</v>
      </c>
      <c r="G5511" s="43">
        <f t="shared" si="597"/>
        <v>1.0738622586670132E-4</v>
      </c>
      <c r="H5511" s="29">
        <f t="shared" si="598"/>
        <v>1.1722610798059017</v>
      </c>
      <c r="I5511" s="30">
        <f>VLOOKUP(B5510,'מדדים וריביות'!B:C,2)</f>
        <v>27355930.3496405</v>
      </c>
      <c r="K5511" s="39">
        <f t="shared" si="599"/>
        <v>0</v>
      </c>
      <c r="L5511" s="39">
        <f t="shared" si="600"/>
        <v>0</v>
      </c>
      <c r="M5511" s="39">
        <f t="shared" si="601"/>
        <v>0</v>
      </c>
      <c r="N5511" s="41">
        <f t="shared" si="603"/>
        <v>0</v>
      </c>
    </row>
    <row r="5512" spans="2:14">
      <c r="B5512" s="1">
        <v>38377</v>
      </c>
      <c r="C5512" s="1">
        <f t="shared" si="602"/>
        <v>38353</v>
      </c>
      <c r="E5512" s="42">
        <f>IF(DAY(B5512)&gt;14,VLOOKUP(DATE(YEAR(C5512),MONTH(C5512)-1,DAY(1)),'מדדים וריביות'!B:C,2,FALSE),VLOOKUP(DATE(YEAR(C5512),MONTH(C5512)-2,DAY(1)),'מדדים וריביות'!B:C,2,FALSE))</f>
        <v>27520065.931738399</v>
      </c>
      <c r="F5512" s="43">
        <f>IF($B$5=1,'ריבית יומית'!D5506,'ריבית יומית'!G5506)</f>
        <v>1.0738622586670132E-4</v>
      </c>
      <c r="G5512" s="43">
        <f t="shared" si="597"/>
        <v>1.0738622586670132E-4</v>
      </c>
      <c r="H5512" s="29">
        <f t="shared" si="598"/>
        <v>1.1721352086296415</v>
      </c>
      <c r="I5512" s="30">
        <f>VLOOKUP(B5511,'מדדים וריביות'!B:C,2)</f>
        <v>27355930.3496405</v>
      </c>
      <c r="K5512" s="39">
        <f t="shared" si="599"/>
        <v>0</v>
      </c>
      <c r="L5512" s="39">
        <f t="shared" si="600"/>
        <v>0</v>
      </c>
      <c r="M5512" s="39">
        <f t="shared" si="601"/>
        <v>0</v>
      </c>
      <c r="N5512" s="41">
        <f t="shared" si="603"/>
        <v>0</v>
      </c>
    </row>
    <row r="5513" spans="2:14">
      <c r="B5513" s="1">
        <v>38378</v>
      </c>
      <c r="C5513" s="1">
        <f t="shared" si="602"/>
        <v>38353</v>
      </c>
      <c r="E5513" s="42">
        <f>IF(DAY(B5513)&gt;14,VLOOKUP(DATE(YEAR(C5513),MONTH(C5513)-1,DAY(1)),'מדדים וריביות'!B:C,2,FALSE),VLOOKUP(DATE(YEAR(C5513),MONTH(C5513)-2,DAY(1)),'מדדים וריביות'!B:C,2,FALSE))</f>
        <v>27520065.931738399</v>
      </c>
      <c r="F5513" s="43">
        <f>IF($B$5=1,'ריבית יומית'!D5507,'ריבית יומית'!G5507)</f>
        <v>1.0738622586670132E-4</v>
      </c>
      <c r="G5513" s="43">
        <f t="shared" ref="G5513:G5576" si="604">IF(B5513&gt;$B$2,0,F5513)</f>
        <v>1.0738622586670132E-4</v>
      </c>
      <c r="H5513" s="29">
        <f t="shared" ref="H5513:H5576" si="605">H5514*(1+G5513)</f>
        <v>1.1720093509687606</v>
      </c>
      <c r="I5513" s="30">
        <f>VLOOKUP(B5512,'מדדים וריביות'!B:C,2)</f>
        <v>27355930.3496405</v>
      </c>
      <c r="K5513" s="39">
        <f t="shared" ref="K5513:K5576" si="606">$B$4/E5513*D5513-D5513</f>
        <v>0</v>
      </c>
      <c r="L5513" s="39">
        <f t="shared" ref="L5513:L5576" si="607">H5514*D5513-D5513</f>
        <v>0</v>
      </c>
      <c r="M5513" s="39">
        <f t="shared" ref="M5513:M5576" si="608">$B$4/E5513*L5513-L5513</f>
        <v>0</v>
      </c>
      <c r="N5513" s="41">
        <f t="shared" si="603"/>
        <v>0</v>
      </c>
    </row>
    <row r="5514" spans="2:14">
      <c r="B5514" s="1">
        <v>38379</v>
      </c>
      <c r="C5514" s="1">
        <f t="shared" ref="C5514:C5577" si="609">DATE(YEAR(B5514),MONTH(B5514),DAY(1))</f>
        <v>38353</v>
      </c>
      <c r="E5514" s="42">
        <f>IF(DAY(B5514)&gt;14,VLOOKUP(DATE(YEAR(C5514),MONTH(C5514)-1,DAY(1)),'מדדים וריביות'!B:C,2,FALSE),VLOOKUP(DATE(YEAR(C5514),MONTH(C5514)-2,DAY(1)),'מדדים וריביות'!B:C,2,FALSE))</f>
        <v>27520065.931738399</v>
      </c>
      <c r="F5514" s="43">
        <f>IF($B$5=1,'ריבית יומית'!D5508,'ריבית יומית'!G5508)</f>
        <v>1.0738622586670132E-4</v>
      </c>
      <c r="G5514" s="43">
        <f t="shared" si="604"/>
        <v>1.0738622586670132E-4</v>
      </c>
      <c r="H5514" s="29">
        <f t="shared" si="605"/>
        <v>1.1718835068218076</v>
      </c>
      <c r="I5514" s="30">
        <f>VLOOKUP(B5513,'מדדים וריביות'!B:C,2)</f>
        <v>27355930.3496405</v>
      </c>
      <c r="K5514" s="39">
        <f t="shared" si="606"/>
        <v>0</v>
      </c>
      <c r="L5514" s="39">
        <f t="shared" si="607"/>
        <v>0</v>
      </c>
      <c r="M5514" s="39">
        <f t="shared" si="608"/>
        <v>0</v>
      </c>
      <c r="N5514" s="41">
        <f t="shared" ref="N5514:N5577" si="610">SUM(K5514:M5514)</f>
        <v>0</v>
      </c>
    </row>
    <row r="5515" spans="2:14">
      <c r="B5515" s="1">
        <v>38380</v>
      </c>
      <c r="C5515" s="1">
        <f t="shared" si="609"/>
        <v>38353</v>
      </c>
      <c r="E5515" s="42">
        <f>IF(DAY(B5515)&gt;14,VLOOKUP(DATE(YEAR(C5515),MONTH(C5515)-1,DAY(1)),'מדדים וריביות'!B:C,2,FALSE),VLOOKUP(DATE(YEAR(C5515),MONTH(C5515)-2,DAY(1)),'מדדים וריביות'!B:C,2,FALSE))</f>
        <v>27520065.931738399</v>
      </c>
      <c r="F5515" s="43">
        <f>IF($B$5=1,'ריבית יומית'!D5509,'ריבית יומית'!G5509)</f>
        <v>1.0738622586670132E-4</v>
      </c>
      <c r="G5515" s="43">
        <f t="shared" si="604"/>
        <v>1.0738622586670132E-4</v>
      </c>
      <c r="H5515" s="29">
        <f t="shared" si="605"/>
        <v>1.1717576761873316</v>
      </c>
      <c r="I5515" s="30">
        <f>VLOOKUP(B5514,'מדדים וריביות'!B:C,2)</f>
        <v>27355930.3496405</v>
      </c>
      <c r="K5515" s="39">
        <f t="shared" si="606"/>
        <v>0</v>
      </c>
      <c r="L5515" s="39">
        <f t="shared" si="607"/>
        <v>0</v>
      </c>
      <c r="M5515" s="39">
        <f t="shared" si="608"/>
        <v>0</v>
      </c>
      <c r="N5515" s="41">
        <f t="shared" si="610"/>
        <v>0</v>
      </c>
    </row>
    <row r="5516" spans="2:14">
      <c r="B5516" s="1">
        <v>38381</v>
      </c>
      <c r="C5516" s="1">
        <f t="shared" si="609"/>
        <v>38353</v>
      </c>
      <c r="E5516" s="42">
        <f>IF(DAY(B5516)&gt;14,VLOOKUP(DATE(YEAR(C5516),MONTH(C5516)-1,DAY(1)),'מדדים וריביות'!B:C,2,FALSE),VLOOKUP(DATE(YEAR(C5516),MONTH(C5516)-2,DAY(1)),'מדדים וריביות'!B:C,2,FALSE))</f>
        <v>27520065.931738399</v>
      </c>
      <c r="F5516" s="43">
        <f>IF($B$5=1,'ריבית יומית'!D5510,'ריבית יומית'!G5510)</f>
        <v>1.0738622586670132E-4</v>
      </c>
      <c r="G5516" s="43">
        <f t="shared" si="604"/>
        <v>1.0738622586670132E-4</v>
      </c>
      <c r="H5516" s="29">
        <f t="shared" si="605"/>
        <v>1.1716318590638815</v>
      </c>
      <c r="I5516" s="30">
        <f>VLOOKUP(B5515,'מדדים וריביות'!B:C,2)</f>
        <v>27355930.3496405</v>
      </c>
      <c r="K5516" s="39">
        <f t="shared" si="606"/>
        <v>0</v>
      </c>
      <c r="L5516" s="39">
        <f t="shared" si="607"/>
        <v>0</v>
      </c>
      <c r="M5516" s="39">
        <f t="shared" si="608"/>
        <v>0</v>
      </c>
      <c r="N5516" s="41">
        <f t="shared" si="610"/>
        <v>0</v>
      </c>
    </row>
    <row r="5517" spans="2:14">
      <c r="B5517" s="1">
        <v>38382</v>
      </c>
      <c r="C5517" s="1">
        <f t="shared" si="609"/>
        <v>38353</v>
      </c>
      <c r="E5517" s="42">
        <f>IF(DAY(B5517)&gt;14,VLOOKUP(DATE(YEAR(C5517),MONTH(C5517)-1,DAY(1)),'מדדים וריביות'!B:C,2,FALSE),VLOOKUP(DATE(YEAR(C5517),MONTH(C5517)-2,DAY(1)),'מדדים וריביות'!B:C,2,FALSE))</f>
        <v>27520065.931738399</v>
      </c>
      <c r="F5517" s="43">
        <f>IF($B$5=1,'ריבית יומית'!D5511,'ריבית יומית'!G5511)</f>
        <v>1.0738622586670132E-4</v>
      </c>
      <c r="G5517" s="43">
        <f t="shared" si="604"/>
        <v>1.0738622586670132E-4</v>
      </c>
      <c r="H5517" s="29">
        <f t="shared" si="605"/>
        <v>1.1715060554500067</v>
      </c>
      <c r="I5517" s="30">
        <f>VLOOKUP(B5516,'מדדים וריביות'!B:C,2)</f>
        <v>27355930.3496405</v>
      </c>
      <c r="K5517" s="39">
        <f t="shared" si="606"/>
        <v>0</v>
      </c>
      <c r="L5517" s="39">
        <f t="shared" si="607"/>
        <v>0</v>
      </c>
      <c r="M5517" s="39">
        <f t="shared" si="608"/>
        <v>0</v>
      </c>
      <c r="N5517" s="41">
        <f t="shared" si="610"/>
        <v>0</v>
      </c>
    </row>
    <row r="5518" spans="2:14">
      <c r="B5518" s="1">
        <v>38383</v>
      </c>
      <c r="C5518" s="1">
        <f t="shared" si="609"/>
        <v>38353</v>
      </c>
      <c r="E5518" s="42">
        <f>IF(DAY(B5518)&gt;14,VLOOKUP(DATE(YEAR(C5518),MONTH(C5518)-1,DAY(1)),'מדדים וריביות'!B:C,2,FALSE),VLOOKUP(DATE(YEAR(C5518),MONTH(C5518)-2,DAY(1)),'מדדים וריביות'!B:C,2,FALSE))</f>
        <v>27520065.931738399</v>
      </c>
      <c r="F5518" s="43">
        <f>IF($B$5=1,'ריבית יומית'!D5512,'ריבית יומית'!G5512)</f>
        <v>1.0738622586670132E-4</v>
      </c>
      <c r="G5518" s="43">
        <f t="shared" si="604"/>
        <v>1.0738622586670132E-4</v>
      </c>
      <c r="H5518" s="29">
        <f t="shared" si="605"/>
        <v>1.1713802653442567</v>
      </c>
      <c r="I5518" s="30">
        <f>VLOOKUP(B5517,'מדדים וריביות'!B:C,2)</f>
        <v>27355930.3496405</v>
      </c>
      <c r="K5518" s="39">
        <f t="shared" si="606"/>
        <v>0</v>
      </c>
      <c r="L5518" s="39">
        <f t="shared" si="607"/>
        <v>0</v>
      </c>
      <c r="M5518" s="39">
        <f t="shared" si="608"/>
        <v>0</v>
      </c>
      <c r="N5518" s="41">
        <f t="shared" si="610"/>
        <v>0</v>
      </c>
    </row>
    <row r="5519" spans="2:14">
      <c r="B5519" s="1">
        <v>38384</v>
      </c>
      <c r="C5519" s="1">
        <f t="shared" si="609"/>
        <v>38384</v>
      </c>
      <c r="E5519" s="42">
        <f>IF(DAY(B5519)&gt;14,VLOOKUP(DATE(YEAR(C5519),MONTH(C5519)-1,DAY(1)),'מדדים וריביות'!B:C,2,FALSE),VLOOKUP(DATE(YEAR(C5519),MONTH(C5519)-2,DAY(1)),'מדדים וריביות'!B:C,2,FALSE))</f>
        <v>27520065.931738399</v>
      </c>
      <c r="F5519" s="43">
        <f>IF($B$5=1,'ריבית יומית'!D5513,'ריבית יומית'!G5513)</f>
        <v>1.0738622586670132E-4</v>
      </c>
      <c r="G5519" s="43">
        <f t="shared" si="604"/>
        <v>1.0738622586670132E-4</v>
      </c>
      <c r="H5519" s="29">
        <f t="shared" si="605"/>
        <v>1.1712544887451808</v>
      </c>
      <c r="I5519" s="30">
        <f>VLOOKUP(B5518,'מדדים וריביות'!B:C,2)</f>
        <v>27355930.3496405</v>
      </c>
      <c r="K5519" s="39">
        <f t="shared" si="606"/>
        <v>0</v>
      </c>
      <c r="L5519" s="39">
        <f t="shared" si="607"/>
        <v>0</v>
      </c>
      <c r="M5519" s="39">
        <f t="shared" si="608"/>
        <v>0</v>
      </c>
      <c r="N5519" s="41">
        <f t="shared" si="610"/>
        <v>0</v>
      </c>
    </row>
    <row r="5520" spans="2:14">
      <c r="B5520" s="1">
        <v>38385</v>
      </c>
      <c r="C5520" s="1">
        <f t="shared" si="609"/>
        <v>38384</v>
      </c>
      <c r="E5520" s="42">
        <f>IF(DAY(B5520)&gt;14,VLOOKUP(DATE(YEAR(C5520),MONTH(C5520)-1,DAY(1)),'מדדים וריביות'!B:C,2,FALSE),VLOOKUP(DATE(YEAR(C5520),MONTH(C5520)-2,DAY(1)),'מדדים וריביות'!B:C,2,FALSE))</f>
        <v>27520065.931738399</v>
      </c>
      <c r="F5520" s="43">
        <f>IF($B$5=1,'ריבית יומית'!D5514,'ריבית יומית'!G5514)</f>
        <v>1.0738622586670132E-4</v>
      </c>
      <c r="G5520" s="43">
        <f t="shared" si="604"/>
        <v>1.0738622586670132E-4</v>
      </c>
      <c r="H5520" s="29">
        <f t="shared" si="605"/>
        <v>1.171128725651329</v>
      </c>
      <c r="I5520" s="30">
        <f>VLOOKUP(B5519,'מדדים וריביות'!B:C,2)</f>
        <v>27410642.2103398</v>
      </c>
      <c r="K5520" s="39">
        <f t="shared" si="606"/>
        <v>0</v>
      </c>
      <c r="L5520" s="39">
        <f t="shared" si="607"/>
        <v>0</v>
      </c>
      <c r="M5520" s="39">
        <f t="shared" si="608"/>
        <v>0</v>
      </c>
      <c r="N5520" s="41">
        <f t="shared" si="610"/>
        <v>0</v>
      </c>
    </row>
    <row r="5521" spans="2:14">
      <c r="B5521" s="1">
        <v>38386</v>
      </c>
      <c r="C5521" s="1">
        <f t="shared" si="609"/>
        <v>38384</v>
      </c>
      <c r="E5521" s="42">
        <f>IF(DAY(B5521)&gt;14,VLOOKUP(DATE(YEAR(C5521),MONTH(C5521)-1,DAY(1)),'מדדים וריביות'!B:C,2,FALSE),VLOOKUP(DATE(YEAR(C5521),MONTH(C5521)-2,DAY(1)),'מדדים וריביות'!B:C,2,FALSE))</f>
        <v>27520065.931738399</v>
      </c>
      <c r="F5521" s="43">
        <f>IF($B$5=1,'ריבית יומית'!D5515,'ריבית יומית'!G5515)</f>
        <v>1.0738622586670132E-4</v>
      </c>
      <c r="G5521" s="43">
        <f t="shared" si="604"/>
        <v>1.0738622586670132E-4</v>
      </c>
      <c r="H5521" s="29">
        <f t="shared" si="605"/>
        <v>1.171002976061251</v>
      </c>
      <c r="I5521" s="30">
        <f>VLOOKUP(B5520,'מדדים וריביות'!B:C,2)</f>
        <v>27410642.2103398</v>
      </c>
      <c r="K5521" s="39">
        <f t="shared" si="606"/>
        <v>0</v>
      </c>
      <c r="L5521" s="39">
        <f t="shared" si="607"/>
        <v>0</v>
      </c>
      <c r="M5521" s="39">
        <f t="shared" si="608"/>
        <v>0</v>
      </c>
      <c r="N5521" s="41">
        <f t="shared" si="610"/>
        <v>0</v>
      </c>
    </row>
    <row r="5522" spans="2:14">
      <c r="B5522" s="1">
        <v>38387</v>
      </c>
      <c r="C5522" s="1">
        <f t="shared" si="609"/>
        <v>38384</v>
      </c>
      <c r="E5522" s="42">
        <f>IF(DAY(B5522)&gt;14,VLOOKUP(DATE(YEAR(C5522),MONTH(C5522)-1,DAY(1)),'מדדים וריביות'!B:C,2,FALSE),VLOOKUP(DATE(YEAR(C5522),MONTH(C5522)-2,DAY(1)),'מדדים וריביות'!B:C,2,FALSE))</f>
        <v>27520065.931738399</v>
      </c>
      <c r="F5522" s="43">
        <f>IF($B$5=1,'ריבית יומית'!D5516,'ריבית יומית'!G5516)</f>
        <v>1.0738622586670132E-4</v>
      </c>
      <c r="G5522" s="43">
        <f t="shared" si="604"/>
        <v>1.0738622586670132E-4</v>
      </c>
      <c r="H5522" s="29">
        <f t="shared" si="605"/>
        <v>1.170877239973497</v>
      </c>
      <c r="I5522" s="30">
        <f>VLOOKUP(B5521,'מדדים וריביות'!B:C,2)</f>
        <v>27410642.2103398</v>
      </c>
      <c r="K5522" s="39">
        <f t="shared" si="606"/>
        <v>0</v>
      </c>
      <c r="L5522" s="39">
        <f t="shared" si="607"/>
        <v>0</v>
      </c>
      <c r="M5522" s="39">
        <f t="shared" si="608"/>
        <v>0</v>
      </c>
      <c r="N5522" s="41">
        <f t="shared" si="610"/>
        <v>0</v>
      </c>
    </row>
    <row r="5523" spans="2:14">
      <c r="B5523" s="1">
        <v>38388</v>
      </c>
      <c r="C5523" s="1">
        <f t="shared" si="609"/>
        <v>38384</v>
      </c>
      <c r="E5523" s="42">
        <f>IF(DAY(B5523)&gt;14,VLOOKUP(DATE(YEAR(C5523),MONTH(C5523)-1,DAY(1)),'מדדים וריביות'!B:C,2,FALSE),VLOOKUP(DATE(YEAR(C5523),MONTH(C5523)-2,DAY(1)),'מדדים וריביות'!B:C,2,FALSE))</f>
        <v>27520065.931738399</v>
      </c>
      <c r="F5523" s="43">
        <f>IF($B$5=1,'ריבית יומית'!D5517,'ריבית יומית'!G5517)</f>
        <v>1.0738622586670132E-4</v>
      </c>
      <c r="G5523" s="43">
        <f t="shared" si="604"/>
        <v>1.0738622586670132E-4</v>
      </c>
      <c r="H5523" s="29">
        <f t="shared" si="605"/>
        <v>1.1707515173866172</v>
      </c>
      <c r="I5523" s="30">
        <f>VLOOKUP(B5522,'מדדים וריביות'!B:C,2)</f>
        <v>27410642.2103398</v>
      </c>
      <c r="K5523" s="39">
        <f t="shared" si="606"/>
        <v>0</v>
      </c>
      <c r="L5523" s="39">
        <f t="shared" si="607"/>
        <v>0</v>
      </c>
      <c r="M5523" s="39">
        <f t="shared" si="608"/>
        <v>0</v>
      </c>
      <c r="N5523" s="41">
        <f t="shared" si="610"/>
        <v>0</v>
      </c>
    </row>
    <row r="5524" spans="2:14">
      <c r="B5524" s="1">
        <v>38389</v>
      </c>
      <c r="C5524" s="1">
        <f t="shared" si="609"/>
        <v>38384</v>
      </c>
      <c r="E5524" s="42">
        <f>IF(DAY(B5524)&gt;14,VLOOKUP(DATE(YEAR(C5524),MONTH(C5524)-1,DAY(1)),'מדדים וריביות'!B:C,2,FALSE),VLOOKUP(DATE(YEAR(C5524),MONTH(C5524)-2,DAY(1)),'מדדים וריביות'!B:C,2,FALSE))</f>
        <v>27520065.931738399</v>
      </c>
      <c r="F5524" s="43">
        <f>IF($B$5=1,'ריבית יומית'!D5518,'ריבית יומית'!G5518)</f>
        <v>1.0738622586670132E-4</v>
      </c>
      <c r="G5524" s="43">
        <f t="shared" si="604"/>
        <v>1.0738622586670132E-4</v>
      </c>
      <c r="H5524" s="29">
        <f t="shared" si="605"/>
        <v>1.1706258082991619</v>
      </c>
      <c r="I5524" s="30">
        <f>VLOOKUP(B5523,'מדדים וריביות'!B:C,2)</f>
        <v>27410642.2103398</v>
      </c>
      <c r="K5524" s="39">
        <f t="shared" si="606"/>
        <v>0</v>
      </c>
      <c r="L5524" s="39">
        <f t="shared" si="607"/>
        <v>0</v>
      </c>
      <c r="M5524" s="39">
        <f t="shared" si="608"/>
        <v>0</v>
      </c>
      <c r="N5524" s="41">
        <f t="shared" si="610"/>
        <v>0</v>
      </c>
    </row>
    <row r="5525" spans="2:14">
      <c r="B5525" s="1">
        <v>38390</v>
      </c>
      <c r="C5525" s="1">
        <f t="shared" si="609"/>
        <v>38384</v>
      </c>
      <c r="E5525" s="42">
        <f>IF(DAY(B5525)&gt;14,VLOOKUP(DATE(YEAR(C5525),MONTH(C5525)-1,DAY(1)),'מדדים וריביות'!B:C,2,FALSE),VLOOKUP(DATE(YEAR(C5525),MONTH(C5525)-2,DAY(1)),'מדדים וריביות'!B:C,2,FALSE))</f>
        <v>27520065.931738399</v>
      </c>
      <c r="F5525" s="43">
        <f>IF($B$5=1,'ריבית יומית'!D5519,'ריבית יומית'!G5519)</f>
        <v>1.0738622586670132E-4</v>
      </c>
      <c r="G5525" s="43">
        <f t="shared" si="604"/>
        <v>1.0738622586670132E-4</v>
      </c>
      <c r="H5525" s="29">
        <f t="shared" si="605"/>
        <v>1.1705001127096815</v>
      </c>
      <c r="I5525" s="30">
        <f>VLOOKUP(B5524,'מדדים וריביות'!B:C,2)</f>
        <v>27410642.2103398</v>
      </c>
      <c r="K5525" s="39">
        <f t="shared" si="606"/>
        <v>0</v>
      </c>
      <c r="L5525" s="39">
        <f t="shared" si="607"/>
        <v>0</v>
      </c>
      <c r="M5525" s="39">
        <f t="shared" si="608"/>
        <v>0</v>
      </c>
      <c r="N5525" s="41">
        <f t="shared" si="610"/>
        <v>0</v>
      </c>
    </row>
    <row r="5526" spans="2:14">
      <c r="B5526" s="1">
        <v>38391</v>
      </c>
      <c r="C5526" s="1">
        <f t="shared" si="609"/>
        <v>38384</v>
      </c>
      <c r="E5526" s="42">
        <f>IF(DAY(B5526)&gt;14,VLOOKUP(DATE(YEAR(C5526),MONTH(C5526)-1,DAY(1)),'מדדים וריביות'!B:C,2,FALSE),VLOOKUP(DATE(YEAR(C5526),MONTH(C5526)-2,DAY(1)),'מדדים וריביות'!B:C,2,FALSE))</f>
        <v>27520065.931738399</v>
      </c>
      <c r="F5526" s="43">
        <f>IF($B$5=1,'ריבית יומית'!D5520,'ריבית יומית'!G5520)</f>
        <v>1.0738622586670132E-4</v>
      </c>
      <c r="G5526" s="43">
        <f t="shared" si="604"/>
        <v>1.0738622586670132E-4</v>
      </c>
      <c r="H5526" s="29">
        <f t="shared" si="605"/>
        <v>1.1703744306167267</v>
      </c>
      <c r="I5526" s="30">
        <f>VLOOKUP(B5525,'מדדים וריביות'!B:C,2)</f>
        <v>27410642.2103398</v>
      </c>
      <c r="K5526" s="39">
        <f t="shared" si="606"/>
        <v>0</v>
      </c>
      <c r="L5526" s="39">
        <f t="shared" si="607"/>
        <v>0</v>
      </c>
      <c r="M5526" s="39">
        <f t="shared" si="608"/>
        <v>0</v>
      </c>
      <c r="N5526" s="41">
        <f t="shared" si="610"/>
        <v>0</v>
      </c>
    </row>
    <row r="5527" spans="2:14">
      <c r="B5527" s="1">
        <v>38392</v>
      </c>
      <c r="C5527" s="1">
        <f t="shared" si="609"/>
        <v>38384</v>
      </c>
      <c r="E5527" s="42">
        <f>IF(DAY(B5527)&gt;14,VLOOKUP(DATE(YEAR(C5527),MONTH(C5527)-1,DAY(1)),'מדדים וריביות'!B:C,2,FALSE),VLOOKUP(DATE(YEAR(C5527),MONTH(C5527)-2,DAY(1)),'מדדים וריביות'!B:C,2,FALSE))</f>
        <v>27520065.931738399</v>
      </c>
      <c r="F5527" s="43">
        <f>IF($B$5=1,'ריבית יומית'!D5521,'ריבית יומית'!G5521)</f>
        <v>1.0738622586670132E-4</v>
      </c>
      <c r="G5527" s="43">
        <f t="shared" si="604"/>
        <v>1.0738622586670132E-4</v>
      </c>
      <c r="H5527" s="29">
        <f t="shared" si="605"/>
        <v>1.1702487620188484</v>
      </c>
      <c r="I5527" s="30">
        <f>VLOOKUP(B5526,'מדדים וריביות'!B:C,2)</f>
        <v>27410642.2103398</v>
      </c>
      <c r="K5527" s="39">
        <f t="shared" si="606"/>
        <v>0</v>
      </c>
      <c r="L5527" s="39">
        <f t="shared" si="607"/>
        <v>0</v>
      </c>
      <c r="M5527" s="39">
        <f t="shared" si="608"/>
        <v>0</v>
      </c>
      <c r="N5527" s="41">
        <f t="shared" si="610"/>
        <v>0</v>
      </c>
    </row>
    <row r="5528" spans="2:14">
      <c r="B5528" s="1">
        <v>38393</v>
      </c>
      <c r="C5528" s="1">
        <f t="shared" si="609"/>
        <v>38384</v>
      </c>
      <c r="E5528" s="42">
        <f>IF(DAY(B5528)&gt;14,VLOOKUP(DATE(YEAR(C5528),MONTH(C5528)-1,DAY(1)),'מדדים וריביות'!B:C,2,FALSE),VLOOKUP(DATE(YEAR(C5528),MONTH(C5528)-2,DAY(1)),'מדדים וריביות'!B:C,2,FALSE))</f>
        <v>27520065.931738399</v>
      </c>
      <c r="F5528" s="43">
        <f>IF($B$5=1,'ריבית יומית'!D5522,'ריבית יומית'!G5522)</f>
        <v>1.0738622586670132E-4</v>
      </c>
      <c r="G5528" s="43">
        <f t="shared" si="604"/>
        <v>1.0738622586670132E-4</v>
      </c>
      <c r="H5528" s="29">
        <f t="shared" si="605"/>
        <v>1.1701231069145974</v>
      </c>
      <c r="I5528" s="30">
        <f>VLOOKUP(B5527,'מדדים וריביות'!B:C,2)</f>
        <v>27410642.2103398</v>
      </c>
      <c r="K5528" s="39">
        <f t="shared" si="606"/>
        <v>0</v>
      </c>
      <c r="L5528" s="39">
        <f t="shared" si="607"/>
        <v>0</v>
      </c>
      <c r="M5528" s="39">
        <f t="shared" si="608"/>
        <v>0</v>
      </c>
      <c r="N5528" s="41">
        <f t="shared" si="610"/>
        <v>0</v>
      </c>
    </row>
    <row r="5529" spans="2:14">
      <c r="B5529" s="1">
        <v>38394</v>
      </c>
      <c r="C5529" s="1">
        <f t="shared" si="609"/>
        <v>38384</v>
      </c>
      <c r="E5529" s="42">
        <f>IF(DAY(B5529)&gt;14,VLOOKUP(DATE(YEAR(C5529),MONTH(C5529)-1,DAY(1)),'מדדים וריביות'!B:C,2,FALSE),VLOOKUP(DATE(YEAR(C5529),MONTH(C5529)-2,DAY(1)),'מדדים וריביות'!B:C,2,FALSE))</f>
        <v>27520065.931738399</v>
      </c>
      <c r="F5529" s="43">
        <f>IF($B$5=1,'ריבית יומית'!D5523,'ריבית יומית'!G5523)</f>
        <v>1.0738622586670132E-4</v>
      </c>
      <c r="G5529" s="43">
        <f t="shared" si="604"/>
        <v>1.0738622586670132E-4</v>
      </c>
      <c r="H5529" s="29">
        <f t="shared" si="605"/>
        <v>1.1699974653025249</v>
      </c>
      <c r="I5529" s="30">
        <f>VLOOKUP(B5528,'מדדים וריביות'!B:C,2)</f>
        <v>27410642.2103398</v>
      </c>
      <c r="K5529" s="39">
        <f t="shared" si="606"/>
        <v>0</v>
      </c>
      <c r="L5529" s="39">
        <f t="shared" si="607"/>
        <v>0</v>
      </c>
      <c r="M5529" s="39">
        <f t="shared" si="608"/>
        <v>0</v>
      </c>
      <c r="N5529" s="41">
        <f t="shared" si="610"/>
        <v>0</v>
      </c>
    </row>
    <row r="5530" spans="2:14">
      <c r="B5530" s="1">
        <v>38395</v>
      </c>
      <c r="C5530" s="1">
        <f t="shared" si="609"/>
        <v>38384</v>
      </c>
      <c r="E5530" s="42">
        <f>IF(DAY(B5530)&gt;14,VLOOKUP(DATE(YEAR(C5530),MONTH(C5530)-1,DAY(1)),'מדדים וריביות'!B:C,2,FALSE),VLOOKUP(DATE(YEAR(C5530),MONTH(C5530)-2,DAY(1)),'מדדים וריביות'!B:C,2,FALSE))</f>
        <v>27520065.931738399</v>
      </c>
      <c r="F5530" s="43">
        <f>IF($B$5=1,'ריבית יומית'!D5524,'ריבית יומית'!G5524)</f>
        <v>1.0738622586670132E-4</v>
      </c>
      <c r="G5530" s="43">
        <f t="shared" si="604"/>
        <v>1.0738622586670132E-4</v>
      </c>
      <c r="H5530" s="29">
        <f t="shared" si="605"/>
        <v>1.1698718371811823</v>
      </c>
      <c r="I5530" s="30">
        <f>VLOOKUP(B5529,'מדדים וריביות'!B:C,2)</f>
        <v>27410642.2103398</v>
      </c>
      <c r="K5530" s="39">
        <f t="shared" si="606"/>
        <v>0</v>
      </c>
      <c r="L5530" s="39">
        <f t="shared" si="607"/>
        <v>0</v>
      </c>
      <c r="M5530" s="39">
        <f t="shared" si="608"/>
        <v>0</v>
      </c>
      <c r="N5530" s="41">
        <f t="shared" si="610"/>
        <v>0</v>
      </c>
    </row>
    <row r="5531" spans="2:14">
      <c r="B5531" s="1">
        <v>38396</v>
      </c>
      <c r="C5531" s="1">
        <f t="shared" si="609"/>
        <v>38384</v>
      </c>
      <c r="E5531" s="42">
        <f>IF(DAY(B5531)&gt;14,VLOOKUP(DATE(YEAR(C5531),MONTH(C5531)-1,DAY(1)),'מדדים וריביות'!B:C,2,FALSE),VLOOKUP(DATE(YEAR(C5531),MONTH(C5531)-2,DAY(1)),'מדדים וריביות'!B:C,2,FALSE))</f>
        <v>27520065.931738399</v>
      </c>
      <c r="F5531" s="43">
        <f>IF($B$5=1,'ריבית יומית'!D5525,'ריבית יומית'!G5525)</f>
        <v>1.0738622586670132E-4</v>
      </c>
      <c r="G5531" s="43">
        <f t="shared" si="604"/>
        <v>1.0738622586670132E-4</v>
      </c>
      <c r="H5531" s="29">
        <f t="shared" si="605"/>
        <v>1.1697462225491209</v>
      </c>
      <c r="I5531" s="30">
        <f>VLOOKUP(B5530,'מדדים וריביות'!B:C,2)</f>
        <v>27410642.2103398</v>
      </c>
      <c r="K5531" s="39">
        <f t="shared" si="606"/>
        <v>0</v>
      </c>
      <c r="L5531" s="39">
        <f t="shared" si="607"/>
        <v>0</v>
      </c>
      <c r="M5531" s="39">
        <f t="shared" si="608"/>
        <v>0</v>
      </c>
      <c r="N5531" s="41">
        <f t="shared" si="610"/>
        <v>0</v>
      </c>
    </row>
    <row r="5532" spans="2:14">
      <c r="B5532" s="1">
        <v>38397</v>
      </c>
      <c r="C5532" s="1">
        <f t="shared" si="609"/>
        <v>38384</v>
      </c>
      <c r="E5532" s="42">
        <f>IF(DAY(B5532)&gt;14,VLOOKUP(DATE(YEAR(C5532),MONTH(C5532)-1,DAY(1)),'מדדים וריביות'!B:C,2,FALSE),VLOOKUP(DATE(YEAR(C5532),MONTH(C5532)-2,DAY(1)),'מדדים וריביות'!B:C,2,FALSE))</f>
        <v>27520065.931738399</v>
      </c>
      <c r="F5532" s="43">
        <f>IF($B$5=1,'ריבית יומית'!D5526,'ריבית יומית'!G5526)</f>
        <v>1.0738622586670132E-4</v>
      </c>
      <c r="G5532" s="43">
        <f t="shared" si="604"/>
        <v>1.0738622586670132E-4</v>
      </c>
      <c r="H5532" s="29">
        <f t="shared" si="605"/>
        <v>1.1696206214048923</v>
      </c>
      <c r="I5532" s="30">
        <f>VLOOKUP(B5531,'מדדים וריביות'!B:C,2)</f>
        <v>27410642.2103398</v>
      </c>
      <c r="K5532" s="39">
        <f t="shared" si="606"/>
        <v>0</v>
      </c>
      <c r="L5532" s="39">
        <f t="shared" si="607"/>
        <v>0</v>
      </c>
      <c r="M5532" s="39">
        <f t="shared" si="608"/>
        <v>0</v>
      </c>
      <c r="N5532" s="41">
        <f t="shared" si="610"/>
        <v>0</v>
      </c>
    </row>
    <row r="5533" spans="2:14">
      <c r="B5533" s="1">
        <v>38398</v>
      </c>
      <c r="C5533" s="1">
        <f t="shared" si="609"/>
        <v>38384</v>
      </c>
      <c r="E5533" s="42">
        <f>IF(DAY(B5533)&gt;14,VLOOKUP(DATE(YEAR(C5533),MONTH(C5533)-1,DAY(1)),'מדדים וריביות'!B:C,2,FALSE),VLOOKUP(DATE(YEAR(C5533),MONTH(C5533)-2,DAY(1)),'מדדים וריביות'!B:C,2,FALSE))</f>
        <v>27355930.3496405</v>
      </c>
      <c r="F5533" s="43">
        <f>IF($B$5=1,'ריבית יומית'!D5527,'ריבית יומית'!G5527)</f>
        <v>1.0738622586670132E-4</v>
      </c>
      <c r="G5533" s="43">
        <f t="shared" si="604"/>
        <v>1.0738622586670132E-4</v>
      </c>
      <c r="H5533" s="29">
        <f t="shared" si="605"/>
        <v>1.1694950337470484</v>
      </c>
      <c r="I5533" s="30">
        <f>VLOOKUP(B5532,'מדדים וריביות'!B:C,2)</f>
        <v>27410642.2103398</v>
      </c>
      <c r="K5533" s="39">
        <f t="shared" si="606"/>
        <v>0</v>
      </c>
      <c r="L5533" s="39">
        <f t="shared" si="607"/>
        <v>0</v>
      </c>
      <c r="M5533" s="39">
        <f t="shared" si="608"/>
        <v>0</v>
      </c>
      <c r="N5533" s="41">
        <f t="shared" si="610"/>
        <v>0</v>
      </c>
    </row>
    <row r="5534" spans="2:14">
      <c r="B5534" s="1">
        <v>38399</v>
      </c>
      <c r="C5534" s="1">
        <f t="shared" si="609"/>
        <v>38384</v>
      </c>
      <c r="E5534" s="42">
        <f>IF(DAY(B5534)&gt;14,VLOOKUP(DATE(YEAR(C5534),MONTH(C5534)-1,DAY(1)),'מדדים וריביות'!B:C,2,FALSE),VLOOKUP(DATE(YEAR(C5534),MONTH(C5534)-2,DAY(1)),'מדדים וריביות'!B:C,2,FALSE))</f>
        <v>27355930.3496405</v>
      </c>
      <c r="F5534" s="43">
        <f>IF($B$5=1,'ריבית יומית'!D5528,'ריבית יומית'!G5528)</f>
        <v>1.0738622586670132E-4</v>
      </c>
      <c r="G5534" s="43">
        <f t="shared" si="604"/>
        <v>1.0738622586670132E-4</v>
      </c>
      <c r="H5534" s="29">
        <f t="shared" si="605"/>
        <v>1.1693694595741411</v>
      </c>
      <c r="I5534" s="30">
        <f>VLOOKUP(B5533,'מדדים וריביות'!B:C,2)</f>
        <v>27410642.2103398</v>
      </c>
      <c r="K5534" s="39">
        <f t="shared" si="606"/>
        <v>0</v>
      </c>
      <c r="L5534" s="39">
        <f t="shared" si="607"/>
        <v>0</v>
      </c>
      <c r="M5534" s="39">
        <f t="shared" si="608"/>
        <v>0</v>
      </c>
      <c r="N5534" s="41">
        <f t="shared" si="610"/>
        <v>0</v>
      </c>
    </row>
    <row r="5535" spans="2:14">
      <c r="B5535" s="1">
        <v>38400</v>
      </c>
      <c r="C5535" s="1">
        <f t="shared" si="609"/>
        <v>38384</v>
      </c>
      <c r="E5535" s="42">
        <f>IF(DAY(B5535)&gt;14,VLOOKUP(DATE(YEAR(C5535),MONTH(C5535)-1,DAY(1)),'מדדים וריביות'!B:C,2,FALSE),VLOOKUP(DATE(YEAR(C5535),MONTH(C5535)-2,DAY(1)),'מדדים וריביות'!B:C,2,FALSE))</f>
        <v>27355930.3496405</v>
      </c>
      <c r="F5535" s="43">
        <f>IF($B$5=1,'ריבית יומית'!D5529,'ריבית יומית'!G5529)</f>
        <v>1.0738622586670132E-4</v>
      </c>
      <c r="G5535" s="43">
        <f t="shared" si="604"/>
        <v>1.0738622586670132E-4</v>
      </c>
      <c r="H5535" s="29">
        <f t="shared" si="605"/>
        <v>1.1692438988847222</v>
      </c>
      <c r="I5535" s="30">
        <f>VLOOKUP(B5534,'מדדים וריביות'!B:C,2)</f>
        <v>27410642.2103398</v>
      </c>
      <c r="K5535" s="39">
        <f t="shared" si="606"/>
        <v>0</v>
      </c>
      <c r="L5535" s="39">
        <f t="shared" si="607"/>
        <v>0</v>
      </c>
      <c r="M5535" s="39">
        <f t="shared" si="608"/>
        <v>0</v>
      </c>
      <c r="N5535" s="41">
        <f t="shared" si="610"/>
        <v>0</v>
      </c>
    </row>
    <row r="5536" spans="2:14">
      <c r="B5536" s="1">
        <v>38401</v>
      </c>
      <c r="C5536" s="1">
        <f t="shared" si="609"/>
        <v>38384</v>
      </c>
      <c r="E5536" s="42">
        <f>IF(DAY(B5536)&gt;14,VLOOKUP(DATE(YEAR(C5536),MONTH(C5536)-1,DAY(1)),'מדדים וריביות'!B:C,2,FALSE),VLOOKUP(DATE(YEAR(C5536),MONTH(C5536)-2,DAY(1)),'מדדים וריביות'!B:C,2,FALSE))</f>
        <v>27355930.3496405</v>
      </c>
      <c r="F5536" s="43">
        <f>IF($B$5=1,'ריבית יומית'!D5530,'ריבית יומית'!G5530)</f>
        <v>1.0738622586670132E-4</v>
      </c>
      <c r="G5536" s="43">
        <f t="shared" si="604"/>
        <v>1.0738622586670132E-4</v>
      </c>
      <c r="H5536" s="29">
        <f t="shared" si="605"/>
        <v>1.169118351677344</v>
      </c>
      <c r="I5536" s="30">
        <f>VLOOKUP(B5535,'מדדים וריביות'!B:C,2)</f>
        <v>27410642.2103398</v>
      </c>
      <c r="K5536" s="39">
        <f t="shared" si="606"/>
        <v>0</v>
      </c>
      <c r="L5536" s="39">
        <f t="shared" si="607"/>
        <v>0</v>
      </c>
      <c r="M5536" s="39">
        <f t="shared" si="608"/>
        <v>0</v>
      </c>
      <c r="N5536" s="41">
        <f t="shared" si="610"/>
        <v>0</v>
      </c>
    </row>
    <row r="5537" spans="2:14">
      <c r="B5537" s="1">
        <v>38402</v>
      </c>
      <c r="C5537" s="1">
        <f t="shared" si="609"/>
        <v>38384</v>
      </c>
      <c r="E5537" s="42">
        <f>IF(DAY(B5537)&gt;14,VLOOKUP(DATE(YEAR(C5537),MONTH(C5537)-1,DAY(1)),'מדדים וריביות'!B:C,2,FALSE),VLOOKUP(DATE(YEAR(C5537),MONTH(C5537)-2,DAY(1)),'מדדים וריביות'!B:C,2,FALSE))</f>
        <v>27355930.3496405</v>
      </c>
      <c r="F5537" s="43">
        <f>IF($B$5=1,'ריבית יומית'!D5531,'ריבית יומית'!G5531)</f>
        <v>1.0738622586670132E-4</v>
      </c>
      <c r="G5537" s="43">
        <f t="shared" si="604"/>
        <v>1.0738622586670132E-4</v>
      </c>
      <c r="H5537" s="29">
        <f t="shared" si="605"/>
        <v>1.1689928179505591</v>
      </c>
      <c r="I5537" s="30">
        <f>VLOOKUP(B5536,'מדדים וריביות'!B:C,2)</f>
        <v>27410642.2103398</v>
      </c>
      <c r="K5537" s="39">
        <f t="shared" si="606"/>
        <v>0</v>
      </c>
      <c r="L5537" s="39">
        <f t="shared" si="607"/>
        <v>0</v>
      </c>
      <c r="M5537" s="39">
        <f t="shared" si="608"/>
        <v>0</v>
      </c>
      <c r="N5537" s="41">
        <f t="shared" si="610"/>
        <v>0</v>
      </c>
    </row>
    <row r="5538" spans="2:14">
      <c r="B5538" s="1">
        <v>38403</v>
      </c>
      <c r="C5538" s="1">
        <f t="shared" si="609"/>
        <v>38384</v>
      </c>
      <c r="E5538" s="42">
        <f>IF(DAY(B5538)&gt;14,VLOOKUP(DATE(YEAR(C5538),MONTH(C5538)-1,DAY(1)),'מדדים וריביות'!B:C,2,FALSE),VLOOKUP(DATE(YEAR(C5538),MONTH(C5538)-2,DAY(1)),'מדדים וריביות'!B:C,2,FALSE))</f>
        <v>27355930.3496405</v>
      </c>
      <c r="F5538" s="43">
        <f>IF($B$5=1,'ריבית יומית'!D5532,'ריבית יומית'!G5532)</f>
        <v>1.0738622586670132E-4</v>
      </c>
      <c r="G5538" s="43">
        <f t="shared" si="604"/>
        <v>1.0738622586670132E-4</v>
      </c>
      <c r="H5538" s="29">
        <f t="shared" si="605"/>
        <v>1.1688672977029197</v>
      </c>
      <c r="I5538" s="30">
        <f>VLOOKUP(B5537,'מדדים וריביות'!B:C,2)</f>
        <v>27410642.2103398</v>
      </c>
      <c r="K5538" s="39">
        <f t="shared" si="606"/>
        <v>0</v>
      </c>
      <c r="L5538" s="39">
        <f t="shared" si="607"/>
        <v>0</v>
      </c>
      <c r="M5538" s="39">
        <f t="shared" si="608"/>
        <v>0</v>
      </c>
      <c r="N5538" s="41">
        <f t="shared" si="610"/>
        <v>0</v>
      </c>
    </row>
    <row r="5539" spans="2:14">
      <c r="B5539" s="1">
        <v>38404</v>
      </c>
      <c r="C5539" s="1">
        <f t="shared" si="609"/>
        <v>38384</v>
      </c>
      <c r="E5539" s="42">
        <f>IF(DAY(B5539)&gt;14,VLOOKUP(DATE(YEAR(C5539),MONTH(C5539)-1,DAY(1)),'מדדים וריביות'!B:C,2,FALSE),VLOOKUP(DATE(YEAR(C5539),MONTH(C5539)-2,DAY(1)),'מדדים וריביות'!B:C,2,FALSE))</f>
        <v>27355930.3496405</v>
      </c>
      <c r="F5539" s="43">
        <f>IF($B$5=1,'ריבית יומית'!D5533,'ריבית יומית'!G5533)</f>
        <v>1.0738622586670132E-4</v>
      </c>
      <c r="G5539" s="43">
        <f t="shared" si="604"/>
        <v>1.0738622586670132E-4</v>
      </c>
      <c r="H5539" s="29">
        <f t="shared" si="605"/>
        <v>1.1687417909329787</v>
      </c>
      <c r="I5539" s="30">
        <f>VLOOKUP(B5538,'מדדים וריביות'!B:C,2)</f>
        <v>27410642.2103398</v>
      </c>
      <c r="K5539" s="39">
        <f t="shared" si="606"/>
        <v>0</v>
      </c>
      <c r="L5539" s="39">
        <f t="shared" si="607"/>
        <v>0</v>
      </c>
      <c r="M5539" s="39">
        <f t="shared" si="608"/>
        <v>0</v>
      </c>
      <c r="N5539" s="41">
        <f t="shared" si="610"/>
        <v>0</v>
      </c>
    </row>
    <row r="5540" spans="2:14">
      <c r="B5540" s="1">
        <v>38405</v>
      </c>
      <c r="C5540" s="1">
        <f t="shared" si="609"/>
        <v>38384</v>
      </c>
      <c r="E5540" s="42">
        <f>IF(DAY(B5540)&gt;14,VLOOKUP(DATE(YEAR(C5540),MONTH(C5540)-1,DAY(1)),'מדדים וריביות'!B:C,2,FALSE),VLOOKUP(DATE(YEAR(C5540),MONTH(C5540)-2,DAY(1)),'מדדים וריביות'!B:C,2,FALSE))</f>
        <v>27355930.3496405</v>
      </c>
      <c r="F5540" s="43">
        <f>IF($B$5=1,'ריבית יומית'!D5534,'ריבית יומית'!G5534)</f>
        <v>1.0738622586670132E-4</v>
      </c>
      <c r="G5540" s="43">
        <f t="shared" si="604"/>
        <v>1.0738622586670132E-4</v>
      </c>
      <c r="H5540" s="29">
        <f t="shared" si="605"/>
        <v>1.1686162976392889</v>
      </c>
      <c r="I5540" s="30">
        <f>VLOOKUP(B5539,'מדדים וריביות'!B:C,2)</f>
        <v>27410642.2103398</v>
      </c>
      <c r="K5540" s="39">
        <f t="shared" si="606"/>
        <v>0</v>
      </c>
      <c r="L5540" s="39">
        <f t="shared" si="607"/>
        <v>0</v>
      </c>
      <c r="M5540" s="39">
        <f t="shared" si="608"/>
        <v>0</v>
      </c>
      <c r="N5540" s="41">
        <f t="shared" si="610"/>
        <v>0</v>
      </c>
    </row>
    <row r="5541" spans="2:14">
      <c r="B5541" s="1">
        <v>38406</v>
      </c>
      <c r="C5541" s="1">
        <f t="shared" si="609"/>
        <v>38384</v>
      </c>
      <c r="E5541" s="42">
        <f>IF(DAY(B5541)&gt;14,VLOOKUP(DATE(YEAR(C5541),MONTH(C5541)-1,DAY(1)),'מדדים וריביות'!B:C,2,FALSE),VLOOKUP(DATE(YEAR(C5541),MONTH(C5541)-2,DAY(1)),'מדדים וריביות'!B:C,2,FALSE))</f>
        <v>27355930.3496405</v>
      </c>
      <c r="F5541" s="43">
        <f>IF($B$5=1,'ריבית יומית'!D5535,'ריבית יומית'!G5535)</f>
        <v>1.0738622586670132E-4</v>
      </c>
      <c r="G5541" s="43">
        <f t="shared" si="604"/>
        <v>1.0738622586670132E-4</v>
      </c>
      <c r="H5541" s="29">
        <f t="shared" si="605"/>
        <v>1.1684908178204032</v>
      </c>
      <c r="I5541" s="30">
        <f>VLOOKUP(B5540,'מדדים וריביות'!B:C,2)</f>
        <v>27410642.2103398</v>
      </c>
      <c r="K5541" s="39">
        <f t="shared" si="606"/>
        <v>0</v>
      </c>
      <c r="L5541" s="39">
        <f t="shared" si="607"/>
        <v>0</v>
      </c>
      <c r="M5541" s="39">
        <f t="shared" si="608"/>
        <v>0</v>
      </c>
      <c r="N5541" s="41">
        <f t="shared" si="610"/>
        <v>0</v>
      </c>
    </row>
    <row r="5542" spans="2:14">
      <c r="B5542" s="1">
        <v>38407</v>
      </c>
      <c r="C5542" s="1">
        <f t="shared" si="609"/>
        <v>38384</v>
      </c>
      <c r="E5542" s="42">
        <f>IF(DAY(B5542)&gt;14,VLOOKUP(DATE(YEAR(C5542),MONTH(C5542)-1,DAY(1)),'מדדים וריביות'!B:C,2,FALSE),VLOOKUP(DATE(YEAR(C5542),MONTH(C5542)-2,DAY(1)),'מדדים וריביות'!B:C,2,FALSE))</f>
        <v>27355930.3496405</v>
      </c>
      <c r="F5542" s="43">
        <f>IF($B$5=1,'ריבית יומית'!D5536,'ריבית יומית'!G5536)</f>
        <v>1.0738622586670132E-4</v>
      </c>
      <c r="G5542" s="43">
        <f t="shared" si="604"/>
        <v>1.0738622586670132E-4</v>
      </c>
      <c r="H5542" s="29">
        <f t="shared" si="605"/>
        <v>1.1683653514748749</v>
      </c>
      <c r="I5542" s="30">
        <f>VLOOKUP(B5541,'מדדים וריביות'!B:C,2)</f>
        <v>27410642.2103398</v>
      </c>
      <c r="K5542" s="39">
        <f t="shared" si="606"/>
        <v>0</v>
      </c>
      <c r="L5542" s="39">
        <f t="shared" si="607"/>
        <v>0</v>
      </c>
      <c r="M5542" s="39">
        <f t="shared" si="608"/>
        <v>0</v>
      </c>
      <c r="N5542" s="41">
        <f t="shared" si="610"/>
        <v>0</v>
      </c>
    </row>
    <row r="5543" spans="2:14">
      <c r="B5543" s="1">
        <v>38408</v>
      </c>
      <c r="C5543" s="1">
        <f t="shared" si="609"/>
        <v>38384</v>
      </c>
      <c r="E5543" s="42">
        <f>IF(DAY(B5543)&gt;14,VLOOKUP(DATE(YEAR(C5543),MONTH(C5543)-1,DAY(1)),'מדדים וריביות'!B:C,2,FALSE),VLOOKUP(DATE(YEAR(C5543),MONTH(C5543)-2,DAY(1)),'מדדים וריביות'!B:C,2,FALSE))</f>
        <v>27355930.3496405</v>
      </c>
      <c r="F5543" s="43">
        <f>IF($B$5=1,'ריבית יומית'!D5537,'ריבית יומית'!G5537)</f>
        <v>1.0738622586670132E-4</v>
      </c>
      <c r="G5543" s="43">
        <f t="shared" si="604"/>
        <v>1.0738622586670132E-4</v>
      </c>
      <c r="H5543" s="29">
        <f t="shared" si="605"/>
        <v>1.1682398986012572</v>
      </c>
      <c r="I5543" s="30">
        <f>VLOOKUP(B5542,'מדדים וריביות'!B:C,2)</f>
        <v>27410642.2103398</v>
      </c>
      <c r="K5543" s="39">
        <f t="shared" si="606"/>
        <v>0</v>
      </c>
      <c r="L5543" s="39">
        <f t="shared" si="607"/>
        <v>0</v>
      </c>
      <c r="M5543" s="39">
        <f t="shared" si="608"/>
        <v>0</v>
      </c>
      <c r="N5543" s="41">
        <f t="shared" si="610"/>
        <v>0</v>
      </c>
    </row>
    <row r="5544" spans="2:14">
      <c r="B5544" s="1">
        <v>38409</v>
      </c>
      <c r="C5544" s="1">
        <f t="shared" si="609"/>
        <v>38384</v>
      </c>
      <c r="E5544" s="42">
        <f>IF(DAY(B5544)&gt;14,VLOOKUP(DATE(YEAR(C5544),MONTH(C5544)-1,DAY(1)),'מדדים וריביות'!B:C,2,FALSE),VLOOKUP(DATE(YEAR(C5544),MONTH(C5544)-2,DAY(1)),'מדדים וריביות'!B:C,2,FALSE))</f>
        <v>27355930.3496405</v>
      </c>
      <c r="F5544" s="43">
        <f>IF($B$5=1,'ריבית יומית'!D5538,'ריבית יומית'!G5538)</f>
        <v>1.0738622586670132E-4</v>
      </c>
      <c r="G5544" s="43">
        <f t="shared" si="604"/>
        <v>1.0738622586670132E-4</v>
      </c>
      <c r="H5544" s="29">
        <f t="shared" si="605"/>
        <v>1.1681144591981036</v>
      </c>
      <c r="I5544" s="30">
        <f>VLOOKUP(B5543,'מדדים וריביות'!B:C,2)</f>
        <v>27410642.2103398</v>
      </c>
      <c r="K5544" s="39">
        <f t="shared" si="606"/>
        <v>0</v>
      </c>
      <c r="L5544" s="39">
        <f t="shared" si="607"/>
        <v>0</v>
      </c>
      <c r="M5544" s="39">
        <f t="shared" si="608"/>
        <v>0</v>
      </c>
      <c r="N5544" s="41">
        <f t="shared" si="610"/>
        <v>0</v>
      </c>
    </row>
    <row r="5545" spans="2:14">
      <c r="B5545" s="1">
        <v>38410</v>
      </c>
      <c r="C5545" s="1">
        <f t="shared" si="609"/>
        <v>38384</v>
      </c>
      <c r="E5545" s="42">
        <f>IF(DAY(B5545)&gt;14,VLOOKUP(DATE(YEAR(C5545),MONTH(C5545)-1,DAY(1)),'מדדים וריביות'!B:C,2,FALSE),VLOOKUP(DATE(YEAR(C5545),MONTH(C5545)-2,DAY(1)),'מדדים וריביות'!B:C,2,FALSE))</f>
        <v>27355930.3496405</v>
      </c>
      <c r="F5545" s="43">
        <f>IF($B$5=1,'ריבית יומית'!D5539,'ריבית יומית'!G5539)</f>
        <v>1.0738622586670132E-4</v>
      </c>
      <c r="G5545" s="43">
        <f t="shared" si="604"/>
        <v>1.0738622586670132E-4</v>
      </c>
      <c r="H5545" s="29">
        <f t="shared" si="605"/>
        <v>1.1679890332639677</v>
      </c>
      <c r="I5545" s="30">
        <f>VLOOKUP(B5544,'מדדים וריביות'!B:C,2)</f>
        <v>27410642.2103398</v>
      </c>
      <c r="K5545" s="39">
        <f t="shared" si="606"/>
        <v>0</v>
      </c>
      <c r="L5545" s="39">
        <f t="shared" si="607"/>
        <v>0</v>
      </c>
      <c r="M5545" s="39">
        <f t="shared" si="608"/>
        <v>0</v>
      </c>
      <c r="N5545" s="41">
        <f t="shared" si="610"/>
        <v>0</v>
      </c>
    </row>
    <row r="5546" spans="2:14">
      <c r="B5546" s="1">
        <v>38411</v>
      </c>
      <c r="C5546" s="1">
        <f t="shared" si="609"/>
        <v>38384</v>
      </c>
      <c r="E5546" s="42">
        <f>IF(DAY(B5546)&gt;14,VLOOKUP(DATE(YEAR(C5546),MONTH(C5546)-1,DAY(1)),'מדדים וריביות'!B:C,2,FALSE),VLOOKUP(DATE(YEAR(C5546),MONTH(C5546)-2,DAY(1)),'מדדים וריביות'!B:C,2,FALSE))</f>
        <v>27355930.3496405</v>
      </c>
      <c r="F5546" s="43">
        <f>IF($B$5=1,'ריבית יומית'!D5540,'ריבית יומית'!G5540)</f>
        <v>1.0738622586670132E-4</v>
      </c>
      <c r="G5546" s="43">
        <f t="shared" si="604"/>
        <v>1.0738622586670132E-4</v>
      </c>
      <c r="H5546" s="29">
        <f t="shared" si="605"/>
        <v>1.1678636207974034</v>
      </c>
      <c r="I5546" s="30">
        <f>VLOOKUP(B5545,'מדדים וריביות'!B:C,2)</f>
        <v>27410642.2103398</v>
      </c>
      <c r="K5546" s="39">
        <f t="shared" si="606"/>
        <v>0</v>
      </c>
      <c r="L5546" s="39">
        <f t="shared" si="607"/>
        <v>0</v>
      </c>
      <c r="M5546" s="39">
        <f t="shared" si="608"/>
        <v>0</v>
      </c>
      <c r="N5546" s="41">
        <f t="shared" si="610"/>
        <v>0</v>
      </c>
    </row>
    <row r="5547" spans="2:14">
      <c r="B5547" s="1">
        <v>38412</v>
      </c>
      <c r="C5547" s="1">
        <f t="shared" si="609"/>
        <v>38412</v>
      </c>
      <c r="E5547" s="42">
        <f>IF(DAY(B5547)&gt;14,VLOOKUP(DATE(YEAR(C5547),MONTH(C5547)-1,DAY(1)),'מדדים וריביות'!B:C,2,FALSE),VLOOKUP(DATE(YEAR(C5547),MONTH(C5547)-2,DAY(1)),'מדדים וריביות'!B:C,2,FALSE))</f>
        <v>27355930.3496405</v>
      </c>
      <c r="F5547" s="43">
        <f>IF($B$5=1,'ריבית יומית'!D5541,'ריבית יומית'!G5541)</f>
        <v>1.0738622586670132E-4</v>
      </c>
      <c r="G5547" s="43">
        <f t="shared" si="604"/>
        <v>1.0738622586670132E-4</v>
      </c>
      <c r="H5547" s="29">
        <f t="shared" si="605"/>
        <v>1.1677382217969643</v>
      </c>
      <c r="I5547" s="30">
        <f>VLOOKUP(B5546,'מדדים וריביות'!B:C,2)</f>
        <v>27410642.2103398</v>
      </c>
      <c r="K5547" s="39">
        <f t="shared" si="606"/>
        <v>0</v>
      </c>
      <c r="L5547" s="39">
        <f t="shared" si="607"/>
        <v>0</v>
      </c>
      <c r="M5547" s="39">
        <f t="shared" si="608"/>
        <v>0</v>
      </c>
      <c r="N5547" s="41">
        <f t="shared" si="610"/>
        <v>0</v>
      </c>
    </row>
    <row r="5548" spans="2:14">
      <c r="B5548" s="1">
        <v>38413</v>
      </c>
      <c r="C5548" s="1">
        <f t="shared" si="609"/>
        <v>38412</v>
      </c>
      <c r="E5548" s="42">
        <f>IF(DAY(B5548)&gt;14,VLOOKUP(DATE(YEAR(C5548),MONTH(C5548)-1,DAY(1)),'מדדים וריביות'!B:C,2,FALSE),VLOOKUP(DATE(YEAR(C5548),MONTH(C5548)-2,DAY(1)),'מדדים וריביות'!B:C,2,FALSE))</f>
        <v>27355930.3496405</v>
      </c>
      <c r="F5548" s="43">
        <f>IF($B$5=1,'ריבית יומית'!D5542,'ריבית יומית'!G5542)</f>
        <v>1.0738622586670132E-4</v>
      </c>
      <c r="G5548" s="43">
        <f t="shared" si="604"/>
        <v>1.0738622586670132E-4</v>
      </c>
      <c r="H5548" s="29">
        <f t="shared" si="605"/>
        <v>1.1676128362612046</v>
      </c>
      <c r="I5548" s="30">
        <f>VLOOKUP(B5547,'מדדים וריביות'!B:C,2)</f>
        <v>27355930.3496405</v>
      </c>
      <c r="K5548" s="39">
        <f t="shared" si="606"/>
        <v>0</v>
      </c>
      <c r="L5548" s="39">
        <f t="shared" si="607"/>
        <v>0</v>
      </c>
      <c r="M5548" s="39">
        <f t="shared" si="608"/>
        <v>0</v>
      </c>
      <c r="N5548" s="41">
        <f t="shared" si="610"/>
        <v>0</v>
      </c>
    </row>
    <row r="5549" spans="2:14">
      <c r="B5549" s="1">
        <v>38414</v>
      </c>
      <c r="C5549" s="1">
        <f t="shared" si="609"/>
        <v>38412</v>
      </c>
      <c r="E5549" s="42">
        <f>IF(DAY(B5549)&gt;14,VLOOKUP(DATE(YEAR(C5549),MONTH(C5549)-1,DAY(1)),'מדדים וריביות'!B:C,2,FALSE),VLOOKUP(DATE(YEAR(C5549),MONTH(C5549)-2,DAY(1)),'מדדים וריביות'!B:C,2,FALSE))</f>
        <v>27355930.3496405</v>
      </c>
      <c r="F5549" s="43">
        <f>IF($B$5=1,'ריבית יומית'!D5543,'ריבית יומית'!G5543)</f>
        <v>1.0738622586670132E-4</v>
      </c>
      <c r="G5549" s="43">
        <f t="shared" si="604"/>
        <v>1.0738622586670132E-4</v>
      </c>
      <c r="H5549" s="29">
        <f t="shared" si="605"/>
        <v>1.1674874641886788</v>
      </c>
      <c r="I5549" s="30">
        <f>VLOOKUP(B5548,'מדדים וריביות'!B:C,2)</f>
        <v>27355930.3496405</v>
      </c>
      <c r="K5549" s="39">
        <f t="shared" si="606"/>
        <v>0</v>
      </c>
      <c r="L5549" s="39">
        <f t="shared" si="607"/>
        <v>0</v>
      </c>
      <c r="M5549" s="39">
        <f t="shared" si="608"/>
        <v>0</v>
      </c>
      <c r="N5549" s="41">
        <f t="shared" si="610"/>
        <v>0</v>
      </c>
    </row>
    <row r="5550" spans="2:14">
      <c r="B5550" s="1">
        <v>38415</v>
      </c>
      <c r="C5550" s="1">
        <f t="shared" si="609"/>
        <v>38412</v>
      </c>
      <c r="E5550" s="42">
        <f>IF(DAY(B5550)&gt;14,VLOOKUP(DATE(YEAR(C5550),MONTH(C5550)-1,DAY(1)),'מדדים וריביות'!B:C,2,FALSE),VLOOKUP(DATE(YEAR(C5550),MONTH(C5550)-2,DAY(1)),'מדדים וריביות'!B:C,2,FALSE))</f>
        <v>27355930.3496405</v>
      </c>
      <c r="F5550" s="43">
        <f>IF($B$5=1,'ריבית יומית'!D5544,'ריבית יומית'!G5544)</f>
        <v>1.0738622586670132E-4</v>
      </c>
      <c r="G5550" s="43">
        <f t="shared" si="604"/>
        <v>1.0738622586670132E-4</v>
      </c>
      <c r="H5550" s="29">
        <f t="shared" si="605"/>
        <v>1.1673621055779408</v>
      </c>
      <c r="I5550" s="30">
        <f>VLOOKUP(B5549,'מדדים וריביות'!B:C,2)</f>
        <v>27355930.3496405</v>
      </c>
      <c r="K5550" s="39">
        <f t="shared" si="606"/>
        <v>0</v>
      </c>
      <c r="L5550" s="39">
        <f t="shared" si="607"/>
        <v>0</v>
      </c>
      <c r="M5550" s="39">
        <f t="shared" si="608"/>
        <v>0</v>
      </c>
      <c r="N5550" s="41">
        <f t="shared" si="610"/>
        <v>0</v>
      </c>
    </row>
    <row r="5551" spans="2:14">
      <c r="B5551" s="1">
        <v>38416</v>
      </c>
      <c r="C5551" s="1">
        <f t="shared" si="609"/>
        <v>38412</v>
      </c>
      <c r="E5551" s="42">
        <f>IF(DAY(B5551)&gt;14,VLOOKUP(DATE(YEAR(C5551),MONTH(C5551)-1,DAY(1)),'מדדים וריביות'!B:C,2,FALSE),VLOOKUP(DATE(YEAR(C5551),MONTH(C5551)-2,DAY(1)),'מדדים וריביות'!B:C,2,FALSE))</f>
        <v>27355930.3496405</v>
      </c>
      <c r="F5551" s="43">
        <f>IF($B$5=1,'ריבית יומית'!D5545,'ריבית יומית'!G5545)</f>
        <v>1.0738622586670132E-4</v>
      </c>
      <c r="G5551" s="43">
        <f t="shared" si="604"/>
        <v>1.0738622586670132E-4</v>
      </c>
      <c r="H5551" s="29">
        <f t="shared" si="605"/>
        <v>1.1672367604275458</v>
      </c>
      <c r="I5551" s="30">
        <f>VLOOKUP(B5550,'מדדים וריביות'!B:C,2)</f>
        <v>27355930.3496405</v>
      </c>
      <c r="K5551" s="39">
        <f t="shared" si="606"/>
        <v>0</v>
      </c>
      <c r="L5551" s="39">
        <f t="shared" si="607"/>
        <v>0</v>
      </c>
      <c r="M5551" s="39">
        <f t="shared" si="608"/>
        <v>0</v>
      </c>
      <c r="N5551" s="41">
        <f t="shared" si="610"/>
        <v>0</v>
      </c>
    </row>
    <row r="5552" spans="2:14">
      <c r="B5552" s="1">
        <v>38417</v>
      </c>
      <c r="C5552" s="1">
        <f t="shared" si="609"/>
        <v>38412</v>
      </c>
      <c r="E5552" s="42">
        <f>IF(DAY(B5552)&gt;14,VLOOKUP(DATE(YEAR(C5552),MONTH(C5552)-1,DAY(1)),'מדדים וריביות'!B:C,2,FALSE),VLOOKUP(DATE(YEAR(C5552),MONTH(C5552)-2,DAY(1)),'מדדים וריביות'!B:C,2,FALSE))</f>
        <v>27355930.3496405</v>
      </c>
      <c r="F5552" s="43">
        <f>IF($B$5=1,'ריבית יומית'!D5546,'ריבית יומית'!G5546)</f>
        <v>1.0738622586670132E-4</v>
      </c>
      <c r="G5552" s="43">
        <f t="shared" si="604"/>
        <v>1.0738622586670132E-4</v>
      </c>
      <c r="H5552" s="29">
        <f t="shared" si="605"/>
        <v>1.167111428736048</v>
      </c>
      <c r="I5552" s="30">
        <f>VLOOKUP(B5551,'מדדים וריביות'!B:C,2)</f>
        <v>27355930.3496405</v>
      </c>
      <c r="K5552" s="39">
        <f t="shared" si="606"/>
        <v>0</v>
      </c>
      <c r="L5552" s="39">
        <f t="shared" si="607"/>
        <v>0</v>
      </c>
      <c r="M5552" s="39">
        <f t="shared" si="608"/>
        <v>0</v>
      </c>
      <c r="N5552" s="41">
        <f t="shared" si="610"/>
        <v>0</v>
      </c>
    </row>
    <row r="5553" spans="2:14">
      <c r="B5553" s="1">
        <v>38418</v>
      </c>
      <c r="C5553" s="1">
        <f t="shared" si="609"/>
        <v>38412</v>
      </c>
      <c r="E5553" s="42">
        <f>IF(DAY(B5553)&gt;14,VLOOKUP(DATE(YEAR(C5553),MONTH(C5553)-1,DAY(1)),'מדדים וריביות'!B:C,2,FALSE),VLOOKUP(DATE(YEAR(C5553),MONTH(C5553)-2,DAY(1)),'מדדים וריביות'!B:C,2,FALSE))</f>
        <v>27355930.3496405</v>
      </c>
      <c r="F5553" s="43">
        <f>IF($B$5=1,'ריבית יומית'!D5547,'ריבית יומית'!G5547)</f>
        <v>1.0738622586670132E-4</v>
      </c>
      <c r="G5553" s="43">
        <f t="shared" si="604"/>
        <v>1.0738622586670132E-4</v>
      </c>
      <c r="H5553" s="29">
        <f t="shared" si="605"/>
        <v>1.1669861105020023</v>
      </c>
      <c r="I5553" s="30">
        <f>VLOOKUP(B5552,'מדדים וריביות'!B:C,2)</f>
        <v>27355930.3496405</v>
      </c>
      <c r="K5553" s="39">
        <f t="shared" si="606"/>
        <v>0</v>
      </c>
      <c r="L5553" s="39">
        <f t="shared" si="607"/>
        <v>0</v>
      </c>
      <c r="M5553" s="39">
        <f t="shared" si="608"/>
        <v>0</v>
      </c>
      <c r="N5553" s="41">
        <f t="shared" si="610"/>
        <v>0</v>
      </c>
    </row>
    <row r="5554" spans="2:14">
      <c r="B5554" s="1">
        <v>38419</v>
      </c>
      <c r="C5554" s="1">
        <f t="shared" si="609"/>
        <v>38412</v>
      </c>
      <c r="E5554" s="42">
        <f>IF(DAY(B5554)&gt;14,VLOOKUP(DATE(YEAR(C5554),MONTH(C5554)-1,DAY(1)),'מדדים וריביות'!B:C,2,FALSE),VLOOKUP(DATE(YEAR(C5554),MONTH(C5554)-2,DAY(1)),'מדדים וריביות'!B:C,2,FALSE))</f>
        <v>27355930.3496405</v>
      </c>
      <c r="F5554" s="43">
        <f>IF($B$5=1,'ריבית יומית'!D5548,'ריבית יומית'!G5548)</f>
        <v>1.0738622586670132E-4</v>
      </c>
      <c r="G5554" s="43">
        <f t="shared" si="604"/>
        <v>1.0738622586670132E-4</v>
      </c>
      <c r="H5554" s="29">
        <f t="shared" si="605"/>
        <v>1.1668608057239638</v>
      </c>
      <c r="I5554" s="30">
        <f>VLOOKUP(B5553,'מדדים וריביות'!B:C,2)</f>
        <v>27355930.3496405</v>
      </c>
      <c r="K5554" s="39">
        <f t="shared" si="606"/>
        <v>0</v>
      </c>
      <c r="L5554" s="39">
        <f t="shared" si="607"/>
        <v>0</v>
      </c>
      <c r="M5554" s="39">
        <f t="shared" si="608"/>
        <v>0</v>
      </c>
      <c r="N5554" s="41">
        <f t="shared" si="610"/>
        <v>0</v>
      </c>
    </row>
    <row r="5555" spans="2:14">
      <c r="B5555" s="1">
        <v>38420</v>
      </c>
      <c r="C5555" s="1">
        <f t="shared" si="609"/>
        <v>38412</v>
      </c>
      <c r="E5555" s="42">
        <f>IF(DAY(B5555)&gt;14,VLOOKUP(DATE(YEAR(C5555),MONTH(C5555)-1,DAY(1)),'מדדים וריביות'!B:C,2,FALSE),VLOOKUP(DATE(YEAR(C5555),MONTH(C5555)-2,DAY(1)),'מדדים וריביות'!B:C,2,FALSE))</f>
        <v>27355930.3496405</v>
      </c>
      <c r="F5555" s="43">
        <f>IF($B$5=1,'ריבית יומית'!D5549,'ריבית יומית'!G5549)</f>
        <v>1.0738622586670132E-4</v>
      </c>
      <c r="G5555" s="43">
        <f t="shared" si="604"/>
        <v>1.0738622586670132E-4</v>
      </c>
      <c r="H5555" s="29">
        <f t="shared" si="605"/>
        <v>1.1667355144004876</v>
      </c>
      <c r="I5555" s="30">
        <f>VLOOKUP(B5554,'מדדים וריביות'!B:C,2)</f>
        <v>27355930.3496405</v>
      </c>
      <c r="K5555" s="39">
        <f t="shared" si="606"/>
        <v>0</v>
      </c>
      <c r="L5555" s="39">
        <f t="shared" si="607"/>
        <v>0</v>
      </c>
      <c r="M5555" s="39">
        <f t="shared" si="608"/>
        <v>0</v>
      </c>
      <c r="N5555" s="41">
        <f t="shared" si="610"/>
        <v>0</v>
      </c>
    </row>
    <row r="5556" spans="2:14">
      <c r="B5556" s="1">
        <v>38421</v>
      </c>
      <c r="C5556" s="1">
        <f t="shared" si="609"/>
        <v>38412</v>
      </c>
      <c r="E5556" s="42">
        <f>IF(DAY(B5556)&gt;14,VLOOKUP(DATE(YEAR(C5556),MONTH(C5556)-1,DAY(1)),'מדדים וריביות'!B:C,2,FALSE),VLOOKUP(DATE(YEAR(C5556),MONTH(C5556)-2,DAY(1)),'מדדים וריביות'!B:C,2,FALSE))</f>
        <v>27355930.3496405</v>
      </c>
      <c r="F5556" s="43">
        <f>IF($B$5=1,'ריבית יומית'!D5550,'ריבית יומית'!G5550)</f>
        <v>1.0738622586670132E-4</v>
      </c>
      <c r="G5556" s="43">
        <f t="shared" si="604"/>
        <v>1.0738622586670132E-4</v>
      </c>
      <c r="H5556" s="29">
        <f t="shared" si="605"/>
        <v>1.1666102365301292</v>
      </c>
      <c r="I5556" s="30">
        <f>VLOOKUP(B5555,'מדדים וריביות'!B:C,2)</f>
        <v>27355930.3496405</v>
      </c>
      <c r="K5556" s="39">
        <f t="shared" si="606"/>
        <v>0</v>
      </c>
      <c r="L5556" s="39">
        <f t="shared" si="607"/>
        <v>0</v>
      </c>
      <c r="M5556" s="39">
        <f t="shared" si="608"/>
        <v>0</v>
      </c>
      <c r="N5556" s="41">
        <f t="shared" si="610"/>
        <v>0</v>
      </c>
    </row>
    <row r="5557" spans="2:14">
      <c r="B5557" s="1">
        <v>38422</v>
      </c>
      <c r="C5557" s="1">
        <f t="shared" si="609"/>
        <v>38412</v>
      </c>
      <c r="E5557" s="42">
        <f>IF(DAY(B5557)&gt;14,VLOOKUP(DATE(YEAR(C5557),MONTH(C5557)-1,DAY(1)),'מדדים וריביות'!B:C,2,FALSE),VLOOKUP(DATE(YEAR(C5557),MONTH(C5557)-2,DAY(1)),'מדדים וריביות'!B:C,2,FALSE))</f>
        <v>27355930.3496405</v>
      </c>
      <c r="F5557" s="43">
        <f>IF($B$5=1,'ריבית יומית'!D5551,'ריבית יומית'!G5551)</f>
        <v>1.0738622586670132E-4</v>
      </c>
      <c r="G5557" s="43">
        <f t="shared" si="604"/>
        <v>1.0738622586670132E-4</v>
      </c>
      <c r="H5557" s="29">
        <f t="shared" si="605"/>
        <v>1.1664849721114439</v>
      </c>
      <c r="I5557" s="30">
        <f>VLOOKUP(B5556,'מדדים וריביות'!B:C,2)</f>
        <v>27355930.3496405</v>
      </c>
      <c r="K5557" s="39">
        <f t="shared" si="606"/>
        <v>0</v>
      </c>
      <c r="L5557" s="39">
        <f t="shared" si="607"/>
        <v>0</v>
      </c>
      <c r="M5557" s="39">
        <f t="shared" si="608"/>
        <v>0</v>
      </c>
      <c r="N5557" s="41">
        <f t="shared" si="610"/>
        <v>0</v>
      </c>
    </row>
    <row r="5558" spans="2:14">
      <c r="B5558" s="1">
        <v>38423</v>
      </c>
      <c r="C5558" s="1">
        <f t="shared" si="609"/>
        <v>38412</v>
      </c>
      <c r="E5558" s="42">
        <f>IF(DAY(B5558)&gt;14,VLOOKUP(DATE(YEAR(C5558),MONTH(C5558)-1,DAY(1)),'מדדים וריביות'!B:C,2,FALSE),VLOOKUP(DATE(YEAR(C5558),MONTH(C5558)-2,DAY(1)),'מדדים וריביות'!B:C,2,FALSE))</f>
        <v>27355930.3496405</v>
      </c>
      <c r="F5558" s="43">
        <f>IF($B$5=1,'ריבית יומית'!D5552,'ריבית יומית'!G5552)</f>
        <v>1.0738622586670132E-4</v>
      </c>
      <c r="G5558" s="43">
        <f t="shared" si="604"/>
        <v>1.0738622586670132E-4</v>
      </c>
      <c r="H5558" s="29">
        <f t="shared" si="605"/>
        <v>1.1663597211429875</v>
      </c>
      <c r="I5558" s="30">
        <f>VLOOKUP(B5557,'מדדים וריביות'!B:C,2)</f>
        <v>27355930.3496405</v>
      </c>
      <c r="K5558" s="39">
        <f t="shared" si="606"/>
        <v>0</v>
      </c>
      <c r="L5558" s="39">
        <f t="shared" si="607"/>
        <v>0</v>
      </c>
      <c r="M5558" s="39">
        <f t="shared" si="608"/>
        <v>0</v>
      </c>
      <c r="N5558" s="41">
        <f t="shared" si="610"/>
        <v>0</v>
      </c>
    </row>
    <row r="5559" spans="2:14">
      <c r="B5559" s="1">
        <v>38424</v>
      </c>
      <c r="C5559" s="1">
        <f t="shared" si="609"/>
        <v>38412</v>
      </c>
      <c r="E5559" s="42">
        <f>IF(DAY(B5559)&gt;14,VLOOKUP(DATE(YEAR(C5559),MONTH(C5559)-1,DAY(1)),'מדדים וריביות'!B:C,2,FALSE),VLOOKUP(DATE(YEAR(C5559),MONTH(C5559)-2,DAY(1)),'מדדים וריביות'!B:C,2,FALSE))</f>
        <v>27355930.3496405</v>
      </c>
      <c r="F5559" s="43">
        <f>IF($B$5=1,'ריבית יומית'!D5553,'ריבית יומית'!G5553)</f>
        <v>1.0738622586670132E-4</v>
      </c>
      <c r="G5559" s="43">
        <f t="shared" si="604"/>
        <v>1.0738622586670132E-4</v>
      </c>
      <c r="H5559" s="29">
        <f t="shared" si="605"/>
        <v>1.1662344836233156</v>
      </c>
      <c r="I5559" s="30">
        <f>VLOOKUP(B5558,'מדדים וריביות'!B:C,2)</f>
        <v>27355930.3496405</v>
      </c>
      <c r="K5559" s="39">
        <f t="shared" si="606"/>
        <v>0</v>
      </c>
      <c r="L5559" s="39">
        <f t="shared" si="607"/>
        <v>0</v>
      </c>
      <c r="M5559" s="39">
        <f t="shared" si="608"/>
        <v>0</v>
      </c>
      <c r="N5559" s="41">
        <f t="shared" si="610"/>
        <v>0</v>
      </c>
    </row>
    <row r="5560" spans="2:14">
      <c r="B5560" s="1">
        <v>38425</v>
      </c>
      <c r="C5560" s="1">
        <f t="shared" si="609"/>
        <v>38412</v>
      </c>
      <c r="E5560" s="42">
        <f>IF(DAY(B5560)&gt;14,VLOOKUP(DATE(YEAR(C5560),MONTH(C5560)-1,DAY(1)),'מדדים וריביות'!B:C,2,FALSE),VLOOKUP(DATE(YEAR(C5560),MONTH(C5560)-2,DAY(1)),'מדדים וריביות'!B:C,2,FALSE))</f>
        <v>27355930.3496405</v>
      </c>
      <c r="F5560" s="43">
        <f>IF($B$5=1,'ריבית יומית'!D5554,'ריבית יומית'!G5554)</f>
        <v>1.0738622586670132E-4</v>
      </c>
      <c r="G5560" s="43">
        <f t="shared" si="604"/>
        <v>1.0738622586670132E-4</v>
      </c>
      <c r="H5560" s="29">
        <f t="shared" si="605"/>
        <v>1.1661092595509843</v>
      </c>
      <c r="I5560" s="30">
        <f>VLOOKUP(B5559,'מדדים וריביות'!B:C,2)</f>
        <v>27355930.3496405</v>
      </c>
      <c r="K5560" s="39">
        <f t="shared" si="606"/>
        <v>0</v>
      </c>
      <c r="L5560" s="39">
        <f t="shared" si="607"/>
        <v>0</v>
      </c>
      <c r="M5560" s="39">
        <f t="shared" si="608"/>
        <v>0</v>
      </c>
      <c r="N5560" s="41">
        <f t="shared" si="610"/>
        <v>0</v>
      </c>
    </row>
    <row r="5561" spans="2:14">
      <c r="B5561" s="1">
        <v>38426</v>
      </c>
      <c r="C5561" s="1">
        <f t="shared" si="609"/>
        <v>38412</v>
      </c>
      <c r="E5561" s="42">
        <f>IF(DAY(B5561)&gt;14,VLOOKUP(DATE(YEAR(C5561),MONTH(C5561)-1,DAY(1)),'מדדים וריביות'!B:C,2,FALSE),VLOOKUP(DATE(YEAR(C5561),MONTH(C5561)-2,DAY(1)),'מדדים וריביות'!B:C,2,FALSE))</f>
        <v>27410642.2103398</v>
      </c>
      <c r="F5561" s="43">
        <f>IF($B$5=1,'ריבית יומית'!D5555,'ריבית יומית'!G5555)</f>
        <v>1.0738622586670132E-4</v>
      </c>
      <c r="G5561" s="43">
        <f t="shared" si="604"/>
        <v>1.0738622586670132E-4</v>
      </c>
      <c r="H5561" s="29">
        <f t="shared" si="605"/>
        <v>1.1659840489245494</v>
      </c>
      <c r="I5561" s="30">
        <f>VLOOKUP(B5560,'מדדים וריביות'!B:C,2)</f>
        <v>27355930.3496405</v>
      </c>
      <c r="K5561" s="39">
        <f t="shared" si="606"/>
        <v>0</v>
      </c>
      <c r="L5561" s="39">
        <f t="shared" si="607"/>
        <v>0</v>
      </c>
      <c r="M5561" s="39">
        <f t="shared" si="608"/>
        <v>0</v>
      </c>
      <c r="N5561" s="41">
        <f t="shared" si="610"/>
        <v>0</v>
      </c>
    </row>
    <row r="5562" spans="2:14">
      <c r="B5562" s="1">
        <v>38427</v>
      </c>
      <c r="C5562" s="1">
        <f t="shared" si="609"/>
        <v>38412</v>
      </c>
      <c r="E5562" s="42">
        <f>IF(DAY(B5562)&gt;14,VLOOKUP(DATE(YEAR(C5562),MONTH(C5562)-1,DAY(1)),'מדדים וריביות'!B:C,2,FALSE),VLOOKUP(DATE(YEAR(C5562),MONTH(C5562)-2,DAY(1)),'מדדים וריביות'!B:C,2,FALSE))</f>
        <v>27410642.2103398</v>
      </c>
      <c r="F5562" s="43">
        <f>IF($B$5=1,'ריבית יומית'!D5556,'ריבית יומית'!G5556)</f>
        <v>1.0738622586670132E-4</v>
      </c>
      <c r="G5562" s="43">
        <f t="shared" si="604"/>
        <v>1.0738622586670132E-4</v>
      </c>
      <c r="H5562" s="29">
        <f t="shared" si="605"/>
        <v>1.1658588517425674</v>
      </c>
      <c r="I5562" s="30">
        <f>VLOOKUP(B5561,'מדדים וריביות'!B:C,2)</f>
        <v>27355930.3496405</v>
      </c>
      <c r="K5562" s="39">
        <f t="shared" si="606"/>
        <v>0</v>
      </c>
      <c r="L5562" s="39">
        <f t="shared" si="607"/>
        <v>0</v>
      </c>
      <c r="M5562" s="39">
        <f t="shared" si="608"/>
        <v>0</v>
      </c>
      <c r="N5562" s="41">
        <f t="shared" si="610"/>
        <v>0</v>
      </c>
    </row>
    <row r="5563" spans="2:14">
      <c r="B5563" s="1">
        <v>38428</v>
      </c>
      <c r="C5563" s="1">
        <f t="shared" si="609"/>
        <v>38412</v>
      </c>
      <c r="E5563" s="42">
        <f>IF(DAY(B5563)&gt;14,VLOOKUP(DATE(YEAR(C5563),MONTH(C5563)-1,DAY(1)),'מדדים וריביות'!B:C,2,FALSE),VLOOKUP(DATE(YEAR(C5563),MONTH(C5563)-2,DAY(1)),'מדדים וריביות'!B:C,2,FALSE))</f>
        <v>27410642.2103398</v>
      </c>
      <c r="F5563" s="43">
        <f>IF($B$5=1,'ריבית יומית'!D5557,'ריבית יומית'!G5557)</f>
        <v>1.0738622586670132E-4</v>
      </c>
      <c r="G5563" s="43">
        <f t="shared" si="604"/>
        <v>1.0738622586670132E-4</v>
      </c>
      <c r="H5563" s="29">
        <f t="shared" si="605"/>
        <v>1.1657336680035948</v>
      </c>
      <c r="I5563" s="30">
        <f>VLOOKUP(B5562,'מדדים וריביות'!B:C,2)</f>
        <v>27355930.3496405</v>
      </c>
      <c r="K5563" s="39">
        <f t="shared" si="606"/>
        <v>0</v>
      </c>
      <c r="L5563" s="39">
        <f t="shared" si="607"/>
        <v>0</v>
      </c>
      <c r="M5563" s="39">
        <f t="shared" si="608"/>
        <v>0</v>
      </c>
      <c r="N5563" s="41">
        <f t="shared" si="610"/>
        <v>0</v>
      </c>
    </row>
    <row r="5564" spans="2:14">
      <c r="B5564" s="1">
        <v>38429</v>
      </c>
      <c r="C5564" s="1">
        <f t="shared" si="609"/>
        <v>38412</v>
      </c>
      <c r="E5564" s="42">
        <f>IF(DAY(B5564)&gt;14,VLOOKUP(DATE(YEAR(C5564),MONTH(C5564)-1,DAY(1)),'מדדים וריביות'!B:C,2,FALSE),VLOOKUP(DATE(YEAR(C5564),MONTH(C5564)-2,DAY(1)),'מדדים וריביות'!B:C,2,FALSE))</f>
        <v>27410642.2103398</v>
      </c>
      <c r="F5564" s="43">
        <f>IF($B$5=1,'ריבית יומית'!D5558,'ריבית יומית'!G5558)</f>
        <v>1.0738622586670132E-4</v>
      </c>
      <c r="G5564" s="43">
        <f t="shared" si="604"/>
        <v>1.0738622586670132E-4</v>
      </c>
      <c r="H5564" s="29">
        <f t="shared" si="605"/>
        <v>1.165608497706188</v>
      </c>
      <c r="I5564" s="30">
        <f>VLOOKUP(B5563,'מדדים וריביות'!B:C,2)</f>
        <v>27355930.3496405</v>
      </c>
      <c r="K5564" s="39">
        <f t="shared" si="606"/>
        <v>0</v>
      </c>
      <c r="L5564" s="39">
        <f t="shared" si="607"/>
        <v>0</v>
      </c>
      <c r="M5564" s="39">
        <f t="shared" si="608"/>
        <v>0</v>
      </c>
      <c r="N5564" s="41">
        <f t="shared" si="610"/>
        <v>0</v>
      </c>
    </row>
    <row r="5565" spans="2:14">
      <c r="B5565" s="1">
        <v>38430</v>
      </c>
      <c r="C5565" s="1">
        <f t="shared" si="609"/>
        <v>38412</v>
      </c>
      <c r="E5565" s="42">
        <f>IF(DAY(B5565)&gt;14,VLOOKUP(DATE(YEAR(C5565),MONTH(C5565)-1,DAY(1)),'מדדים וריביות'!B:C,2,FALSE),VLOOKUP(DATE(YEAR(C5565),MONTH(C5565)-2,DAY(1)),'מדדים וריביות'!B:C,2,FALSE))</f>
        <v>27410642.2103398</v>
      </c>
      <c r="F5565" s="43">
        <f>IF($B$5=1,'ריבית יומית'!D5559,'ריבית יומית'!G5559)</f>
        <v>1.0738622586670132E-4</v>
      </c>
      <c r="G5565" s="43">
        <f t="shared" si="604"/>
        <v>1.0738622586670132E-4</v>
      </c>
      <c r="H5565" s="29">
        <f t="shared" si="605"/>
        <v>1.1654833408489038</v>
      </c>
      <c r="I5565" s="30">
        <f>VLOOKUP(B5564,'מדדים וריביות'!B:C,2)</f>
        <v>27355930.3496405</v>
      </c>
      <c r="K5565" s="39">
        <f t="shared" si="606"/>
        <v>0</v>
      </c>
      <c r="L5565" s="39">
        <f t="shared" si="607"/>
        <v>0</v>
      </c>
      <c r="M5565" s="39">
        <f t="shared" si="608"/>
        <v>0</v>
      </c>
      <c r="N5565" s="41">
        <f t="shared" si="610"/>
        <v>0</v>
      </c>
    </row>
    <row r="5566" spans="2:14">
      <c r="B5566" s="1">
        <v>38431</v>
      </c>
      <c r="C5566" s="1">
        <f t="shared" si="609"/>
        <v>38412</v>
      </c>
      <c r="E5566" s="42">
        <f>IF(DAY(B5566)&gt;14,VLOOKUP(DATE(YEAR(C5566),MONTH(C5566)-1,DAY(1)),'מדדים וריביות'!B:C,2,FALSE),VLOOKUP(DATE(YEAR(C5566),MONTH(C5566)-2,DAY(1)),'מדדים וריביות'!B:C,2,FALSE))</f>
        <v>27410642.2103398</v>
      </c>
      <c r="F5566" s="43">
        <f>IF($B$5=1,'ריבית יומית'!D5560,'ריבית יומית'!G5560)</f>
        <v>1.0738622586670132E-4</v>
      </c>
      <c r="G5566" s="43">
        <f t="shared" si="604"/>
        <v>1.0738622586670132E-4</v>
      </c>
      <c r="H5566" s="29">
        <f t="shared" si="605"/>
        <v>1.1653581974302989</v>
      </c>
      <c r="I5566" s="30">
        <f>VLOOKUP(B5565,'מדדים וריביות'!B:C,2)</f>
        <v>27355930.3496405</v>
      </c>
      <c r="K5566" s="39">
        <f t="shared" si="606"/>
        <v>0</v>
      </c>
      <c r="L5566" s="39">
        <f t="shared" si="607"/>
        <v>0</v>
      </c>
      <c r="M5566" s="39">
        <f t="shared" si="608"/>
        <v>0</v>
      </c>
      <c r="N5566" s="41">
        <f t="shared" si="610"/>
        <v>0</v>
      </c>
    </row>
    <row r="5567" spans="2:14">
      <c r="B5567" s="1">
        <v>38432</v>
      </c>
      <c r="C5567" s="1">
        <f t="shared" si="609"/>
        <v>38412</v>
      </c>
      <c r="E5567" s="42">
        <f>IF(DAY(B5567)&gt;14,VLOOKUP(DATE(YEAR(C5567),MONTH(C5567)-1,DAY(1)),'מדדים וריביות'!B:C,2,FALSE),VLOOKUP(DATE(YEAR(C5567),MONTH(C5567)-2,DAY(1)),'מדדים וריביות'!B:C,2,FALSE))</f>
        <v>27410642.2103398</v>
      </c>
      <c r="F5567" s="43">
        <f>IF($B$5=1,'ריבית יומית'!D5561,'ריבית יומית'!G5561)</f>
        <v>1.0738622586670132E-4</v>
      </c>
      <c r="G5567" s="43">
        <f t="shared" si="604"/>
        <v>1.0738622586670132E-4</v>
      </c>
      <c r="H5567" s="29">
        <f t="shared" si="605"/>
        <v>1.1652330674489304</v>
      </c>
      <c r="I5567" s="30">
        <f>VLOOKUP(B5566,'מדדים וריביות'!B:C,2)</f>
        <v>27355930.3496405</v>
      </c>
      <c r="K5567" s="39">
        <f t="shared" si="606"/>
        <v>0</v>
      </c>
      <c r="L5567" s="39">
        <f t="shared" si="607"/>
        <v>0</v>
      </c>
      <c r="M5567" s="39">
        <f t="shared" si="608"/>
        <v>0</v>
      </c>
      <c r="N5567" s="41">
        <f t="shared" si="610"/>
        <v>0</v>
      </c>
    </row>
    <row r="5568" spans="2:14">
      <c r="B5568" s="1">
        <v>38433</v>
      </c>
      <c r="C5568" s="1">
        <f t="shared" si="609"/>
        <v>38412</v>
      </c>
      <c r="E5568" s="42">
        <f>IF(DAY(B5568)&gt;14,VLOOKUP(DATE(YEAR(C5568),MONTH(C5568)-1,DAY(1)),'מדדים וריביות'!B:C,2,FALSE),VLOOKUP(DATE(YEAR(C5568),MONTH(C5568)-2,DAY(1)),'מדדים וריביות'!B:C,2,FALSE))</f>
        <v>27410642.2103398</v>
      </c>
      <c r="F5568" s="43">
        <f>IF($B$5=1,'ריבית יומית'!D5562,'ריבית יומית'!G5562)</f>
        <v>1.0738622586670132E-4</v>
      </c>
      <c r="G5568" s="43">
        <f t="shared" si="604"/>
        <v>1.0738622586670132E-4</v>
      </c>
      <c r="H5568" s="29">
        <f t="shared" si="605"/>
        <v>1.1651079509033555</v>
      </c>
      <c r="I5568" s="30">
        <f>VLOOKUP(B5567,'מדדים וריביות'!B:C,2)</f>
        <v>27355930.3496405</v>
      </c>
      <c r="K5568" s="39">
        <f t="shared" si="606"/>
        <v>0</v>
      </c>
      <c r="L5568" s="39">
        <f t="shared" si="607"/>
        <v>0</v>
      </c>
      <c r="M5568" s="39">
        <f t="shared" si="608"/>
        <v>0</v>
      </c>
      <c r="N5568" s="41">
        <f t="shared" si="610"/>
        <v>0</v>
      </c>
    </row>
    <row r="5569" spans="2:14">
      <c r="B5569" s="1">
        <v>38434</v>
      </c>
      <c r="C5569" s="1">
        <f t="shared" si="609"/>
        <v>38412</v>
      </c>
      <c r="E5569" s="42">
        <f>IF(DAY(B5569)&gt;14,VLOOKUP(DATE(YEAR(C5569),MONTH(C5569)-1,DAY(1)),'מדדים וריביות'!B:C,2,FALSE),VLOOKUP(DATE(YEAR(C5569),MONTH(C5569)-2,DAY(1)),'מדדים וריביות'!B:C,2,FALSE))</f>
        <v>27410642.2103398</v>
      </c>
      <c r="F5569" s="43">
        <f>IF($B$5=1,'ריבית יומית'!D5563,'ריבית יומית'!G5563)</f>
        <v>1.0738622586670132E-4</v>
      </c>
      <c r="G5569" s="43">
        <f t="shared" si="604"/>
        <v>1.0738622586670132E-4</v>
      </c>
      <c r="H5569" s="29">
        <f t="shared" si="605"/>
        <v>1.1649828477921316</v>
      </c>
      <c r="I5569" s="30">
        <f>VLOOKUP(B5568,'מדדים וריביות'!B:C,2)</f>
        <v>27355930.3496405</v>
      </c>
      <c r="K5569" s="39">
        <f t="shared" si="606"/>
        <v>0</v>
      </c>
      <c r="L5569" s="39">
        <f t="shared" si="607"/>
        <v>0</v>
      </c>
      <c r="M5569" s="39">
        <f t="shared" si="608"/>
        <v>0</v>
      </c>
      <c r="N5569" s="41">
        <f t="shared" si="610"/>
        <v>0</v>
      </c>
    </row>
    <row r="5570" spans="2:14">
      <c r="B5570" s="1">
        <v>38435</v>
      </c>
      <c r="C5570" s="1">
        <f t="shared" si="609"/>
        <v>38412</v>
      </c>
      <c r="E5570" s="42">
        <f>IF(DAY(B5570)&gt;14,VLOOKUP(DATE(YEAR(C5570),MONTH(C5570)-1,DAY(1)),'מדדים וריביות'!B:C,2,FALSE),VLOOKUP(DATE(YEAR(C5570),MONTH(C5570)-2,DAY(1)),'מדדים וריביות'!B:C,2,FALSE))</f>
        <v>27410642.2103398</v>
      </c>
      <c r="F5570" s="43">
        <f>IF($B$5=1,'ריבית יומית'!D5564,'ריבית יומית'!G5564)</f>
        <v>1.0738622586670132E-4</v>
      </c>
      <c r="G5570" s="43">
        <f t="shared" si="604"/>
        <v>1.0738622586670132E-4</v>
      </c>
      <c r="H5570" s="29">
        <f t="shared" si="605"/>
        <v>1.1648577581138162</v>
      </c>
      <c r="I5570" s="30">
        <f>VLOOKUP(B5569,'מדדים וריביות'!B:C,2)</f>
        <v>27355930.3496405</v>
      </c>
      <c r="K5570" s="39">
        <f t="shared" si="606"/>
        <v>0</v>
      </c>
      <c r="L5570" s="39">
        <f t="shared" si="607"/>
        <v>0</v>
      </c>
      <c r="M5570" s="39">
        <f t="shared" si="608"/>
        <v>0</v>
      </c>
      <c r="N5570" s="41">
        <f t="shared" si="610"/>
        <v>0</v>
      </c>
    </row>
    <row r="5571" spans="2:14">
      <c r="B5571" s="1">
        <v>38436</v>
      </c>
      <c r="C5571" s="1">
        <f t="shared" si="609"/>
        <v>38412</v>
      </c>
      <c r="E5571" s="42">
        <f>IF(DAY(B5571)&gt;14,VLOOKUP(DATE(YEAR(C5571),MONTH(C5571)-1,DAY(1)),'מדדים וריביות'!B:C,2,FALSE),VLOOKUP(DATE(YEAR(C5571),MONTH(C5571)-2,DAY(1)),'מדדים וריביות'!B:C,2,FALSE))</f>
        <v>27410642.2103398</v>
      </c>
      <c r="F5571" s="43">
        <f>IF($B$5=1,'ריבית יומית'!D5565,'ריבית יומית'!G5565)</f>
        <v>1.0738622586670132E-4</v>
      </c>
      <c r="G5571" s="43">
        <f t="shared" si="604"/>
        <v>1.0738622586670132E-4</v>
      </c>
      <c r="H5571" s="29">
        <f t="shared" si="605"/>
        <v>1.164732681866967</v>
      </c>
      <c r="I5571" s="30">
        <f>VLOOKUP(B5570,'מדדים וריביות'!B:C,2)</f>
        <v>27355930.3496405</v>
      </c>
      <c r="K5571" s="39">
        <f t="shared" si="606"/>
        <v>0</v>
      </c>
      <c r="L5571" s="39">
        <f t="shared" si="607"/>
        <v>0</v>
      </c>
      <c r="M5571" s="39">
        <f t="shared" si="608"/>
        <v>0</v>
      </c>
      <c r="N5571" s="41">
        <f t="shared" si="610"/>
        <v>0</v>
      </c>
    </row>
    <row r="5572" spans="2:14">
      <c r="B5572" s="1">
        <v>38437</v>
      </c>
      <c r="C5572" s="1">
        <f t="shared" si="609"/>
        <v>38412</v>
      </c>
      <c r="E5572" s="42">
        <f>IF(DAY(B5572)&gt;14,VLOOKUP(DATE(YEAR(C5572),MONTH(C5572)-1,DAY(1)),'מדדים וריביות'!B:C,2,FALSE),VLOOKUP(DATE(YEAR(C5572),MONTH(C5572)-2,DAY(1)),'מדדים וריביות'!B:C,2,FALSE))</f>
        <v>27410642.2103398</v>
      </c>
      <c r="F5572" s="43">
        <f>IF($B$5=1,'ריבית יומית'!D5566,'ריבית יומית'!G5566)</f>
        <v>1.0738622586670132E-4</v>
      </c>
      <c r="G5572" s="43">
        <f t="shared" si="604"/>
        <v>1.0738622586670132E-4</v>
      </c>
      <c r="H5572" s="29">
        <f t="shared" si="605"/>
        <v>1.1646076190501415</v>
      </c>
      <c r="I5572" s="30">
        <f>VLOOKUP(B5571,'מדדים וריביות'!B:C,2)</f>
        <v>27355930.3496405</v>
      </c>
      <c r="K5572" s="39">
        <f t="shared" si="606"/>
        <v>0</v>
      </c>
      <c r="L5572" s="39">
        <f t="shared" si="607"/>
        <v>0</v>
      </c>
      <c r="M5572" s="39">
        <f t="shared" si="608"/>
        <v>0</v>
      </c>
      <c r="N5572" s="41">
        <f t="shared" si="610"/>
        <v>0</v>
      </c>
    </row>
    <row r="5573" spans="2:14">
      <c r="B5573" s="1">
        <v>38438</v>
      </c>
      <c r="C5573" s="1">
        <f t="shared" si="609"/>
        <v>38412</v>
      </c>
      <c r="E5573" s="42">
        <f>IF(DAY(B5573)&gt;14,VLOOKUP(DATE(YEAR(C5573),MONTH(C5573)-1,DAY(1)),'מדדים וריביות'!B:C,2,FALSE),VLOOKUP(DATE(YEAR(C5573),MONTH(C5573)-2,DAY(1)),'מדדים וריביות'!B:C,2,FALSE))</f>
        <v>27410642.2103398</v>
      </c>
      <c r="F5573" s="43">
        <f>IF($B$5=1,'ריבית יומית'!D5567,'ריבית יומית'!G5567)</f>
        <v>1.0738622586670132E-4</v>
      </c>
      <c r="G5573" s="43">
        <f t="shared" si="604"/>
        <v>1.0738622586670132E-4</v>
      </c>
      <c r="H5573" s="29">
        <f t="shared" si="605"/>
        <v>1.1644825696618979</v>
      </c>
      <c r="I5573" s="30">
        <f>VLOOKUP(B5572,'מדדים וריביות'!B:C,2)</f>
        <v>27355930.3496405</v>
      </c>
      <c r="K5573" s="39">
        <f t="shared" si="606"/>
        <v>0</v>
      </c>
      <c r="L5573" s="39">
        <f t="shared" si="607"/>
        <v>0</v>
      </c>
      <c r="M5573" s="39">
        <f t="shared" si="608"/>
        <v>0</v>
      </c>
      <c r="N5573" s="41">
        <f t="shared" si="610"/>
        <v>0</v>
      </c>
    </row>
    <row r="5574" spans="2:14">
      <c r="B5574" s="1">
        <v>38439</v>
      </c>
      <c r="C5574" s="1">
        <f t="shared" si="609"/>
        <v>38412</v>
      </c>
      <c r="E5574" s="42">
        <f>IF(DAY(B5574)&gt;14,VLOOKUP(DATE(YEAR(C5574),MONTH(C5574)-1,DAY(1)),'מדדים וריביות'!B:C,2,FALSE),VLOOKUP(DATE(YEAR(C5574),MONTH(C5574)-2,DAY(1)),'מדדים וריביות'!B:C,2,FALSE))</f>
        <v>27410642.2103398</v>
      </c>
      <c r="F5574" s="43">
        <f>IF($B$5=1,'ריבית יומית'!D5568,'ריבית יומית'!G5568)</f>
        <v>1.0738622586670132E-4</v>
      </c>
      <c r="G5574" s="43">
        <f t="shared" si="604"/>
        <v>1.0738622586670132E-4</v>
      </c>
      <c r="H5574" s="29">
        <f t="shared" si="605"/>
        <v>1.1643575337007943</v>
      </c>
      <c r="I5574" s="30">
        <f>VLOOKUP(B5573,'מדדים וריביות'!B:C,2)</f>
        <v>27355930.3496405</v>
      </c>
      <c r="K5574" s="39">
        <f t="shared" si="606"/>
        <v>0</v>
      </c>
      <c r="L5574" s="39">
        <f t="shared" si="607"/>
        <v>0</v>
      </c>
      <c r="M5574" s="39">
        <f t="shared" si="608"/>
        <v>0</v>
      </c>
      <c r="N5574" s="41">
        <f t="shared" si="610"/>
        <v>0</v>
      </c>
    </row>
    <row r="5575" spans="2:14">
      <c r="B5575" s="1">
        <v>38440</v>
      </c>
      <c r="C5575" s="1">
        <f t="shared" si="609"/>
        <v>38412</v>
      </c>
      <c r="E5575" s="42">
        <f>IF(DAY(B5575)&gt;14,VLOOKUP(DATE(YEAR(C5575),MONTH(C5575)-1,DAY(1)),'מדדים וריביות'!B:C,2,FALSE),VLOOKUP(DATE(YEAR(C5575),MONTH(C5575)-2,DAY(1)),'מדדים וריביות'!B:C,2,FALSE))</f>
        <v>27410642.2103398</v>
      </c>
      <c r="F5575" s="43">
        <f>IF($B$5=1,'ריבית יומית'!D5569,'ריבית יומית'!G5569)</f>
        <v>1.0738622586670132E-4</v>
      </c>
      <c r="G5575" s="43">
        <f t="shared" si="604"/>
        <v>1.0738622586670132E-4</v>
      </c>
      <c r="H5575" s="29">
        <f t="shared" si="605"/>
        <v>1.1642325111653888</v>
      </c>
      <c r="I5575" s="30">
        <f>VLOOKUP(B5574,'מדדים וריביות'!B:C,2)</f>
        <v>27355930.3496405</v>
      </c>
      <c r="K5575" s="39">
        <f t="shared" si="606"/>
        <v>0</v>
      </c>
      <c r="L5575" s="39">
        <f t="shared" si="607"/>
        <v>0</v>
      </c>
      <c r="M5575" s="39">
        <f t="shared" si="608"/>
        <v>0</v>
      </c>
      <c r="N5575" s="41">
        <f t="shared" si="610"/>
        <v>0</v>
      </c>
    </row>
    <row r="5576" spans="2:14">
      <c r="B5576" s="1">
        <v>38441</v>
      </c>
      <c r="C5576" s="1">
        <f t="shared" si="609"/>
        <v>38412</v>
      </c>
      <c r="E5576" s="42">
        <f>IF(DAY(B5576)&gt;14,VLOOKUP(DATE(YEAR(C5576),MONTH(C5576)-1,DAY(1)),'מדדים וריביות'!B:C,2,FALSE),VLOOKUP(DATE(YEAR(C5576),MONTH(C5576)-2,DAY(1)),'מדדים וריביות'!B:C,2,FALSE))</f>
        <v>27410642.2103398</v>
      </c>
      <c r="F5576" s="43">
        <f>IF($B$5=1,'ריבית יומית'!D5570,'ריבית יומית'!G5570)</f>
        <v>1.0738622586670132E-4</v>
      </c>
      <c r="G5576" s="43">
        <f t="shared" si="604"/>
        <v>1.0738622586670132E-4</v>
      </c>
      <c r="H5576" s="29">
        <f t="shared" si="605"/>
        <v>1.1641075020542402</v>
      </c>
      <c r="I5576" s="30">
        <f>VLOOKUP(B5575,'מדדים וריביות'!B:C,2)</f>
        <v>27355930.3496405</v>
      </c>
      <c r="K5576" s="39">
        <f t="shared" si="606"/>
        <v>0</v>
      </c>
      <c r="L5576" s="39">
        <f t="shared" si="607"/>
        <v>0</v>
      </c>
      <c r="M5576" s="39">
        <f t="shared" si="608"/>
        <v>0</v>
      </c>
      <c r="N5576" s="41">
        <f t="shared" si="610"/>
        <v>0</v>
      </c>
    </row>
    <row r="5577" spans="2:14">
      <c r="B5577" s="1">
        <v>38442</v>
      </c>
      <c r="C5577" s="1">
        <f t="shared" si="609"/>
        <v>38412</v>
      </c>
      <c r="E5577" s="42">
        <f>IF(DAY(B5577)&gt;14,VLOOKUP(DATE(YEAR(C5577),MONTH(C5577)-1,DAY(1)),'מדדים וריביות'!B:C,2,FALSE),VLOOKUP(DATE(YEAR(C5577),MONTH(C5577)-2,DAY(1)),'מדדים וריביות'!B:C,2,FALSE))</f>
        <v>27410642.2103398</v>
      </c>
      <c r="F5577" s="43">
        <f>IF($B$5=1,'ריבית יומית'!D5571,'ריבית יומית'!G5571)</f>
        <v>1.0738622586670132E-4</v>
      </c>
      <c r="G5577" s="43">
        <f t="shared" ref="G5577:G5640" si="611">IF(B5577&gt;$B$2,0,F5577)</f>
        <v>1.0738622586670132E-4</v>
      </c>
      <c r="H5577" s="29">
        <f t="shared" ref="H5577:H5640" si="612">H5578*(1+G5577)</f>
        <v>1.1639825063659066</v>
      </c>
      <c r="I5577" s="30">
        <f>VLOOKUP(B5576,'מדדים וריביות'!B:C,2)</f>
        <v>27355930.3496405</v>
      </c>
      <c r="K5577" s="39">
        <f t="shared" ref="K5577:K5640" si="613">$B$4/E5577*D5577-D5577</f>
        <v>0</v>
      </c>
      <c r="L5577" s="39">
        <f t="shared" ref="L5577:L5640" si="614">H5578*D5577-D5577</f>
        <v>0</v>
      </c>
      <c r="M5577" s="39">
        <f t="shared" ref="M5577:M5640" si="615">$B$4/E5577*L5577-L5577</f>
        <v>0</v>
      </c>
      <c r="N5577" s="41">
        <f t="shared" si="610"/>
        <v>0</v>
      </c>
    </row>
    <row r="5578" spans="2:14">
      <c r="B5578" s="1">
        <v>38443</v>
      </c>
      <c r="C5578" s="1">
        <f t="shared" ref="C5578:C5641" si="616">DATE(YEAR(B5578),MONTH(B5578),DAY(1))</f>
        <v>38443</v>
      </c>
      <c r="E5578" s="42">
        <f>IF(DAY(B5578)&gt;14,VLOOKUP(DATE(YEAR(C5578),MONTH(C5578)-1,DAY(1)),'מדדים וריביות'!B:C,2,FALSE),VLOOKUP(DATE(YEAR(C5578),MONTH(C5578)-2,DAY(1)),'מדדים וריביות'!B:C,2,FALSE))</f>
        <v>27410642.2103398</v>
      </c>
      <c r="F5578" s="43">
        <f>IF($B$5=1,'ריבית יומית'!D5572,'ריבית יומית'!G5572)</f>
        <v>8.3587901309023493E-5</v>
      </c>
      <c r="G5578" s="43">
        <f t="shared" si="611"/>
        <v>8.3587901309023493E-5</v>
      </c>
      <c r="H5578" s="29">
        <f t="shared" si="612"/>
        <v>1.163857524098947</v>
      </c>
      <c r="I5578" s="30">
        <f>VLOOKUP(B5577,'מדדים וריביות'!B:C,2)</f>
        <v>27355930.3496405</v>
      </c>
      <c r="K5578" s="39">
        <f t="shared" si="613"/>
        <v>0</v>
      </c>
      <c r="L5578" s="39">
        <f t="shared" si="614"/>
        <v>0</v>
      </c>
      <c r="M5578" s="39">
        <f t="shared" si="615"/>
        <v>0</v>
      </c>
      <c r="N5578" s="41">
        <f t="shared" ref="N5578:N5641" si="617">SUM(K5578:M5578)</f>
        <v>0</v>
      </c>
    </row>
    <row r="5579" spans="2:14">
      <c r="B5579" s="1">
        <v>38444</v>
      </c>
      <c r="C5579" s="1">
        <f t="shared" si="616"/>
        <v>38443</v>
      </c>
      <c r="E5579" s="42">
        <f>IF(DAY(B5579)&gt;14,VLOOKUP(DATE(YEAR(C5579),MONTH(C5579)-1,DAY(1)),'מדדים וריביות'!B:C,2,FALSE),VLOOKUP(DATE(YEAR(C5579),MONTH(C5579)-2,DAY(1)),'מדדים וריביות'!B:C,2,FALSE))</f>
        <v>27410642.2103398</v>
      </c>
      <c r="F5579" s="43">
        <f>IF($B$5=1,'ריבית יומית'!D5573,'ריבית יומית'!G5573)</f>
        <v>8.3587901309023493E-5</v>
      </c>
      <c r="G5579" s="43">
        <f t="shared" si="611"/>
        <v>8.3587901309023493E-5</v>
      </c>
      <c r="H5579" s="29">
        <f t="shared" si="612"/>
        <v>1.1637602478222047</v>
      </c>
      <c r="I5579" s="30">
        <f>VLOOKUP(B5578,'מדדים וריביות'!B:C,2)</f>
        <v>27547421.862087999</v>
      </c>
      <c r="K5579" s="39">
        <f t="shared" si="613"/>
        <v>0</v>
      </c>
      <c r="L5579" s="39">
        <f t="shared" si="614"/>
        <v>0</v>
      </c>
      <c r="M5579" s="39">
        <f t="shared" si="615"/>
        <v>0</v>
      </c>
      <c r="N5579" s="41">
        <f t="shared" si="617"/>
        <v>0</v>
      </c>
    </row>
    <row r="5580" spans="2:14">
      <c r="B5580" s="1">
        <v>38445</v>
      </c>
      <c r="C5580" s="1">
        <f t="shared" si="616"/>
        <v>38443</v>
      </c>
      <c r="E5580" s="42">
        <f>IF(DAY(B5580)&gt;14,VLOOKUP(DATE(YEAR(C5580),MONTH(C5580)-1,DAY(1)),'מדדים וריביות'!B:C,2,FALSE),VLOOKUP(DATE(YEAR(C5580),MONTH(C5580)-2,DAY(1)),'מדדים וריביות'!B:C,2,FALSE))</f>
        <v>27410642.2103398</v>
      </c>
      <c r="F5580" s="43">
        <f>IF($B$5=1,'ריבית יומית'!D5574,'ריבית יומית'!G5574)</f>
        <v>8.3587901309023493E-5</v>
      </c>
      <c r="G5580" s="43">
        <f t="shared" si="611"/>
        <v>8.3587901309023493E-5</v>
      </c>
      <c r="H5580" s="29">
        <f t="shared" si="612"/>
        <v>1.1636629796759026</v>
      </c>
      <c r="I5580" s="30">
        <f>VLOOKUP(B5579,'מדדים וריביות'!B:C,2)</f>
        <v>27547421.862087999</v>
      </c>
      <c r="K5580" s="39">
        <f t="shared" si="613"/>
        <v>0</v>
      </c>
      <c r="L5580" s="39">
        <f t="shared" si="614"/>
        <v>0</v>
      </c>
      <c r="M5580" s="39">
        <f t="shared" si="615"/>
        <v>0</v>
      </c>
      <c r="N5580" s="41">
        <f t="shared" si="617"/>
        <v>0</v>
      </c>
    </row>
    <row r="5581" spans="2:14">
      <c r="B5581" s="1">
        <v>38446</v>
      </c>
      <c r="C5581" s="1">
        <f t="shared" si="616"/>
        <v>38443</v>
      </c>
      <c r="E5581" s="42">
        <f>IF(DAY(B5581)&gt;14,VLOOKUP(DATE(YEAR(C5581),MONTH(C5581)-1,DAY(1)),'מדדים וריביות'!B:C,2,FALSE),VLOOKUP(DATE(YEAR(C5581),MONTH(C5581)-2,DAY(1)),'מדדים וריביות'!B:C,2,FALSE))</f>
        <v>27410642.2103398</v>
      </c>
      <c r="F5581" s="43">
        <f>IF($B$5=1,'ריבית יומית'!D5575,'ריבית יומית'!G5575)</f>
        <v>8.3587901309023493E-5</v>
      </c>
      <c r="G5581" s="43">
        <f t="shared" si="611"/>
        <v>8.3587901309023493E-5</v>
      </c>
      <c r="H5581" s="29">
        <f t="shared" si="612"/>
        <v>1.1635657196593612</v>
      </c>
      <c r="I5581" s="30">
        <f>VLOOKUP(B5580,'מדדים וריביות'!B:C,2)</f>
        <v>27547421.862087999</v>
      </c>
      <c r="K5581" s="39">
        <f t="shared" si="613"/>
        <v>0</v>
      </c>
      <c r="L5581" s="39">
        <f t="shared" si="614"/>
        <v>0</v>
      </c>
      <c r="M5581" s="39">
        <f t="shared" si="615"/>
        <v>0</v>
      </c>
      <c r="N5581" s="41">
        <f t="shared" si="617"/>
        <v>0</v>
      </c>
    </row>
    <row r="5582" spans="2:14">
      <c r="B5582" s="1">
        <v>38447</v>
      </c>
      <c r="C5582" s="1">
        <f t="shared" si="616"/>
        <v>38443</v>
      </c>
      <c r="E5582" s="42">
        <f>IF(DAY(B5582)&gt;14,VLOOKUP(DATE(YEAR(C5582),MONTH(C5582)-1,DAY(1)),'מדדים וריביות'!B:C,2,FALSE),VLOOKUP(DATE(YEAR(C5582),MONTH(C5582)-2,DAY(1)),'מדדים וריביות'!B:C,2,FALSE))</f>
        <v>27410642.2103398</v>
      </c>
      <c r="F5582" s="43">
        <f>IF($B$5=1,'ריבית יומית'!D5576,'ריבית יומית'!G5576)</f>
        <v>8.3587901309023493E-5</v>
      </c>
      <c r="G5582" s="43">
        <f t="shared" si="611"/>
        <v>8.3587901309023493E-5</v>
      </c>
      <c r="H5582" s="29">
        <f t="shared" si="612"/>
        <v>1.1634684677719009</v>
      </c>
      <c r="I5582" s="30">
        <f>VLOOKUP(B5581,'מדדים וריביות'!B:C,2)</f>
        <v>27547421.862087999</v>
      </c>
      <c r="K5582" s="39">
        <f t="shared" si="613"/>
        <v>0</v>
      </c>
      <c r="L5582" s="39">
        <f t="shared" si="614"/>
        <v>0</v>
      </c>
      <c r="M5582" s="39">
        <f t="shared" si="615"/>
        <v>0</v>
      </c>
      <c r="N5582" s="41">
        <f t="shared" si="617"/>
        <v>0</v>
      </c>
    </row>
    <row r="5583" spans="2:14">
      <c r="B5583" s="1">
        <v>38448</v>
      </c>
      <c r="C5583" s="1">
        <f t="shared" si="616"/>
        <v>38443</v>
      </c>
      <c r="E5583" s="42">
        <f>IF(DAY(B5583)&gt;14,VLOOKUP(DATE(YEAR(C5583),MONTH(C5583)-1,DAY(1)),'מדדים וריביות'!B:C,2,FALSE),VLOOKUP(DATE(YEAR(C5583),MONTH(C5583)-2,DAY(1)),'מדדים וריביות'!B:C,2,FALSE))</f>
        <v>27410642.2103398</v>
      </c>
      <c r="F5583" s="43">
        <f>IF($B$5=1,'ריבית יומית'!D5577,'ריבית יומית'!G5577)</f>
        <v>8.3587901309023493E-5</v>
      </c>
      <c r="G5583" s="43">
        <f t="shared" si="611"/>
        <v>8.3587901309023493E-5</v>
      </c>
      <c r="H5583" s="29">
        <f t="shared" si="612"/>
        <v>1.1633712240128424</v>
      </c>
      <c r="I5583" s="30">
        <f>VLOOKUP(B5582,'מדדים וריביות'!B:C,2)</f>
        <v>27547421.862087999</v>
      </c>
      <c r="K5583" s="39">
        <f t="shared" si="613"/>
        <v>0</v>
      </c>
      <c r="L5583" s="39">
        <f t="shared" si="614"/>
        <v>0</v>
      </c>
      <c r="M5583" s="39">
        <f t="shared" si="615"/>
        <v>0</v>
      </c>
      <c r="N5583" s="41">
        <f t="shared" si="617"/>
        <v>0</v>
      </c>
    </row>
    <row r="5584" spans="2:14">
      <c r="B5584" s="1">
        <v>38449</v>
      </c>
      <c r="C5584" s="1">
        <f t="shared" si="616"/>
        <v>38443</v>
      </c>
      <c r="E5584" s="42">
        <f>IF(DAY(B5584)&gt;14,VLOOKUP(DATE(YEAR(C5584),MONTH(C5584)-1,DAY(1)),'מדדים וריביות'!B:C,2,FALSE),VLOOKUP(DATE(YEAR(C5584),MONTH(C5584)-2,DAY(1)),'מדדים וריביות'!B:C,2,FALSE))</f>
        <v>27410642.2103398</v>
      </c>
      <c r="F5584" s="43">
        <f>IF($B$5=1,'ריבית יומית'!D5578,'ריבית יומית'!G5578)</f>
        <v>8.3587901309023493E-5</v>
      </c>
      <c r="G5584" s="43">
        <f t="shared" si="611"/>
        <v>8.3587901309023493E-5</v>
      </c>
      <c r="H5584" s="29">
        <f t="shared" si="612"/>
        <v>1.1632739883815062</v>
      </c>
      <c r="I5584" s="30">
        <f>VLOOKUP(B5583,'מדדים וריביות'!B:C,2)</f>
        <v>27547421.862087999</v>
      </c>
      <c r="K5584" s="39">
        <f t="shared" si="613"/>
        <v>0</v>
      </c>
      <c r="L5584" s="39">
        <f t="shared" si="614"/>
        <v>0</v>
      </c>
      <c r="M5584" s="39">
        <f t="shared" si="615"/>
        <v>0</v>
      </c>
      <c r="N5584" s="41">
        <f t="shared" si="617"/>
        <v>0</v>
      </c>
    </row>
    <row r="5585" spans="2:14">
      <c r="B5585" s="1">
        <v>38450</v>
      </c>
      <c r="C5585" s="1">
        <f t="shared" si="616"/>
        <v>38443</v>
      </c>
      <c r="E5585" s="42">
        <f>IF(DAY(B5585)&gt;14,VLOOKUP(DATE(YEAR(C5585),MONTH(C5585)-1,DAY(1)),'מדדים וריביות'!B:C,2,FALSE),VLOOKUP(DATE(YEAR(C5585),MONTH(C5585)-2,DAY(1)),'מדדים וריביות'!B:C,2,FALSE))</f>
        <v>27410642.2103398</v>
      </c>
      <c r="F5585" s="43">
        <f>IF($B$5=1,'ריבית יומית'!D5579,'ריבית יומית'!G5579)</f>
        <v>8.3587901309023493E-5</v>
      </c>
      <c r="G5585" s="43">
        <f t="shared" si="611"/>
        <v>8.3587901309023493E-5</v>
      </c>
      <c r="H5585" s="29">
        <f t="shared" si="612"/>
        <v>1.163176760877213</v>
      </c>
      <c r="I5585" s="30">
        <f>VLOOKUP(B5584,'מדדים וריביות'!B:C,2)</f>
        <v>27547421.862087999</v>
      </c>
      <c r="K5585" s="39">
        <f t="shared" si="613"/>
        <v>0</v>
      </c>
      <c r="L5585" s="39">
        <f t="shared" si="614"/>
        <v>0</v>
      </c>
      <c r="M5585" s="39">
        <f t="shared" si="615"/>
        <v>0</v>
      </c>
      <c r="N5585" s="41">
        <f t="shared" si="617"/>
        <v>0</v>
      </c>
    </row>
    <row r="5586" spans="2:14">
      <c r="B5586" s="1">
        <v>38451</v>
      </c>
      <c r="C5586" s="1">
        <f t="shared" si="616"/>
        <v>38443</v>
      </c>
      <c r="E5586" s="42">
        <f>IF(DAY(B5586)&gt;14,VLOOKUP(DATE(YEAR(C5586),MONTH(C5586)-1,DAY(1)),'מדדים וריביות'!B:C,2,FALSE),VLOOKUP(DATE(YEAR(C5586),MONTH(C5586)-2,DAY(1)),'מדדים וריביות'!B:C,2,FALSE))</f>
        <v>27410642.2103398</v>
      </c>
      <c r="F5586" s="43">
        <f>IF($B$5=1,'ריבית יומית'!D5580,'ריבית יומית'!G5580)</f>
        <v>8.3587901309023493E-5</v>
      </c>
      <c r="G5586" s="43">
        <f t="shared" si="611"/>
        <v>8.3587901309023493E-5</v>
      </c>
      <c r="H5586" s="29">
        <f t="shared" si="612"/>
        <v>1.1630795414992836</v>
      </c>
      <c r="I5586" s="30">
        <f>VLOOKUP(B5585,'מדדים וריביות'!B:C,2)</f>
        <v>27547421.862087999</v>
      </c>
      <c r="K5586" s="39">
        <f t="shared" si="613"/>
        <v>0</v>
      </c>
      <c r="L5586" s="39">
        <f t="shared" si="614"/>
        <v>0</v>
      </c>
      <c r="M5586" s="39">
        <f t="shared" si="615"/>
        <v>0</v>
      </c>
      <c r="N5586" s="41">
        <f t="shared" si="617"/>
        <v>0</v>
      </c>
    </row>
    <row r="5587" spans="2:14">
      <c r="B5587" s="1">
        <v>38452</v>
      </c>
      <c r="C5587" s="1">
        <f t="shared" si="616"/>
        <v>38443</v>
      </c>
      <c r="E5587" s="42">
        <f>IF(DAY(B5587)&gt;14,VLOOKUP(DATE(YEAR(C5587),MONTH(C5587)-1,DAY(1)),'מדדים וריביות'!B:C,2,FALSE),VLOOKUP(DATE(YEAR(C5587),MONTH(C5587)-2,DAY(1)),'מדדים וריביות'!B:C,2,FALSE))</f>
        <v>27410642.2103398</v>
      </c>
      <c r="F5587" s="43">
        <f>IF($B$5=1,'ריבית יומית'!D5581,'ריבית יומית'!G5581)</f>
        <v>8.3587901309023493E-5</v>
      </c>
      <c r="G5587" s="43">
        <f t="shared" si="611"/>
        <v>8.3587901309023493E-5</v>
      </c>
      <c r="H5587" s="29">
        <f t="shared" si="612"/>
        <v>1.1629823302470388</v>
      </c>
      <c r="I5587" s="30">
        <f>VLOOKUP(B5586,'מדדים וריביות'!B:C,2)</f>
        <v>27547421.862087999</v>
      </c>
      <c r="K5587" s="39">
        <f t="shared" si="613"/>
        <v>0</v>
      </c>
      <c r="L5587" s="39">
        <f t="shared" si="614"/>
        <v>0</v>
      </c>
      <c r="M5587" s="39">
        <f t="shared" si="615"/>
        <v>0</v>
      </c>
      <c r="N5587" s="41">
        <f t="shared" si="617"/>
        <v>0</v>
      </c>
    </row>
    <row r="5588" spans="2:14">
      <c r="B5588" s="1">
        <v>38453</v>
      </c>
      <c r="C5588" s="1">
        <f t="shared" si="616"/>
        <v>38443</v>
      </c>
      <c r="E5588" s="42">
        <f>IF(DAY(B5588)&gt;14,VLOOKUP(DATE(YEAR(C5588),MONTH(C5588)-1,DAY(1)),'מדדים וריביות'!B:C,2,FALSE),VLOOKUP(DATE(YEAR(C5588),MONTH(C5588)-2,DAY(1)),'מדדים וריביות'!B:C,2,FALSE))</f>
        <v>27410642.2103398</v>
      </c>
      <c r="F5588" s="43">
        <f>IF($B$5=1,'ריבית יומית'!D5582,'ריבית יומית'!G5582)</f>
        <v>8.3587901309023493E-5</v>
      </c>
      <c r="G5588" s="43">
        <f t="shared" si="611"/>
        <v>8.3587901309023493E-5</v>
      </c>
      <c r="H5588" s="29">
        <f t="shared" si="612"/>
        <v>1.1628851271197993</v>
      </c>
      <c r="I5588" s="30">
        <f>VLOOKUP(B5587,'מדדים וריביות'!B:C,2)</f>
        <v>27547421.862087999</v>
      </c>
      <c r="K5588" s="39">
        <f t="shared" si="613"/>
        <v>0</v>
      </c>
      <c r="L5588" s="39">
        <f t="shared" si="614"/>
        <v>0</v>
      </c>
      <c r="M5588" s="39">
        <f t="shared" si="615"/>
        <v>0</v>
      </c>
      <c r="N5588" s="41">
        <f t="shared" si="617"/>
        <v>0</v>
      </c>
    </row>
    <row r="5589" spans="2:14">
      <c r="B5589" s="1">
        <v>38454</v>
      </c>
      <c r="C5589" s="1">
        <f t="shared" si="616"/>
        <v>38443</v>
      </c>
      <c r="E5589" s="42">
        <f>IF(DAY(B5589)&gt;14,VLOOKUP(DATE(YEAR(C5589),MONTH(C5589)-1,DAY(1)),'מדדים וריביות'!B:C,2,FALSE),VLOOKUP(DATE(YEAR(C5589),MONTH(C5589)-2,DAY(1)),'מדדים וריביות'!B:C,2,FALSE))</f>
        <v>27410642.2103398</v>
      </c>
      <c r="F5589" s="43">
        <f>IF($B$5=1,'ריבית יומית'!D5583,'ריבית יומית'!G5583)</f>
        <v>8.3587901309023493E-5</v>
      </c>
      <c r="G5589" s="43">
        <f t="shared" si="611"/>
        <v>8.3587901309023493E-5</v>
      </c>
      <c r="H5589" s="29">
        <f t="shared" si="612"/>
        <v>1.1627879321168861</v>
      </c>
      <c r="I5589" s="30">
        <f>VLOOKUP(B5588,'מדדים וריביות'!B:C,2)</f>
        <v>27547421.862087999</v>
      </c>
      <c r="K5589" s="39">
        <f t="shared" si="613"/>
        <v>0</v>
      </c>
      <c r="L5589" s="39">
        <f t="shared" si="614"/>
        <v>0</v>
      </c>
      <c r="M5589" s="39">
        <f t="shared" si="615"/>
        <v>0</v>
      </c>
      <c r="N5589" s="41">
        <f t="shared" si="617"/>
        <v>0</v>
      </c>
    </row>
    <row r="5590" spans="2:14">
      <c r="B5590" s="1">
        <v>38455</v>
      </c>
      <c r="C5590" s="1">
        <f t="shared" si="616"/>
        <v>38443</v>
      </c>
      <c r="E5590" s="42">
        <f>IF(DAY(B5590)&gt;14,VLOOKUP(DATE(YEAR(C5590),MONTH(C5590)-1,DAY(1)),'מדדים וריביות'!B:C,2,FALSE),VLOOKUP(DATE(YEAR(C5590),MONTH(C5590)-2,DAY(1)),'מדדים וריביות'!B:C,2,FALSE))</f>
        <v>27410642.2103398</v>
      </c>
      <c r="F5590" s="43">
        <f>IF($B$5=1,'ריבית יומית'!D5584,'ריבית יומית'!G5584)</f>
        <v>8.3587901309023493E-5</v>
      </c>
      <c r="G5590" s="43">
        <f t="shared" si="611"/>
        <v>8.3587901309023493E-5</v>
      </c>
      <c r="H5590" s="29">
        <f t="shared" si="612"/>
        <v>1.1626907452376203</v>
      </c>
      <c r="I5590" s="30">
        <f>VLOOKUP(B5589,'מדדים וריביות'!B:C,2)</f>
        <v>27547421.862087999</v>
      </c>
      <c r="K5590" s="39">
        <f t="shared" si="613"/>
        <v>0</v>
      </c>
      <c r="L5590" s="39">
        <f t="shared" si="614"/>
        <v>0</v>
      </c>
      <c r="M5590" s="39">
        <f t="shared" si="615"/>
        <v>0</v>
      </c>
      <c r="N5590" s="41">
        <f t="shared" si="617"/>
        <v>0</v>
      </c>
    </row>
    <row r="5591" spans="2:14">
      <c r="B5591" s="1">
        <v>38456</v>
      </c>
      <c r="C5591" s="1">
        <f t="shared" si="616"/>
        <v>38443</v>
      </c>
      <c r="E5591" s="42">
        <f>IF(DAY(B5591)&gt;14,VLOOKUP(DATE(YEAR(C5591),MONTH(C5591)-1,DAY(1)),'מדדים וריביות'!B:C,2,FALSE),VLOOKUP(DATE(YEAR(C5591),MONTH(C5591)-2,DAY(1)),'מדדים וריביות'!B:C,2,FALSE))</f>
        <v>27410642.2103398</v>
      </c>
      <c r="F5591" s="43">
        <f>IF($B$5=1,'ריבית יומית'!D5585,'ריבית יומית'!G5585)</f>
        <v>8.3587901309023493E-5</v>
      </c>
      <c r="G5591" s="43">
        <f t="shared" si="611"/>
        <v>8.3587901309023493E-5</v>
      </c>
      <c r="H5591" s="29">
        <f t="shared" si="612"/>
        <v>1.1625935664813227</v>
      </c>
      <c r="I5591" s="30">
        <f>VLOOKUP(B5590,'מדדים וריביות'!B:C,2)</f>
        <v>27547421.862087999</v>
      </c>
      <c r="K5591" s="39">
        <f t="shared" si="613"/>
        <v>0</v>
      </c>
      <c r="L5591" s="39">
        <f t="shared" si="614"/>
        <v>0</v>
      </c>
      <c r="M5591" s="39">
        <f t="shared" si="615"/>
        <v>0</v>
      </c>
      <c r="N5591" s="41">
        <f t="shared" si="617"/>
        <v>0</v>
      </c>
    </row>
    <row r="5592" spans="2:14">
      <c r="B5592" s="1">
        <v>38457</v>
      </c>
      <c r="C5592" s="1">
        <f t="shared" si="616"/>
        <v>38443</v>
      </c>
      <c r="E5592" s="42">
        <f>IF(DAY(B5592)&gt;14,VLOOKUP(DATE(YEAR(C5592),MONTH(C5592)-1,DAY(1)),'מדדים וריביות'!B:C,2,FALSE),VLOOKUP(DATE(YEAR(C5592),MONTH(C5592)-2,DAY(1)),'מדדים וריביות'!B:C,2,FALSE))</f>
        <v>27355930.3496405</v>
      </c>
      <c r="F5592" s="43">
        <f>IF($B$5=1,'ריבית יומית'!D5586,'ריבית יומית'!G5586)</f>
        <v>8.3587901309023493E-5</v>
      </c>
      <c r="G5592" s="43">
        <f t="shared" si="611"/>
        <v>8.3587901309023493E-5</v>
      </c>
      <c r="H5592" s="29">
        <f t="shared" si="612"/>
        <v>1.1624963958473145</v>
      </c>
      <c r="I5592" s="30">
        <f>VLOOKUP(B5591,'מדדים וריביות'!B:C,2)</f>
        <v>27547421.862087999</v>
      </c>
      <c r="K5592" s="39">
        <f t="shared" si="613"/>
        <v>0</v>
      </c>
      <c r="L5592" s="39">
        <f t="shared" si="614"/>
        <v>0</v>
      </c>
      <c r="M5592" s="39">
        <f t="shared" si="615"/>
        <v>0</v>
      </c>
      <c r="N5592" s="41">
        <f t="shared" si="617"/>
        <v>0</v>
      </c>
    </row>
    <row r="5593" spans="2:14">
      <c r="B5593" s="1">
        <v>38458</v>
      </c>
      <c r="C5593" s="1">
        <f t="shared" si="616"/>
        <v>38443</v>
      </c>
      <c r="E5593" s="42">
        <f>IF(DAY(B5593)&gt;14,VLOOKUP(DATE(YEAR(C5593),MONTH(C5593)-1,DAY(1)),'מדדים וריביות'!B:C,2,FALSE),VLOOKUP(DATE(YEAR(C5593),MONTH(C5593)-2,DAY(1)),'מדדים וריביות'!B:C,2,FALSE))</f>
        <v>27355930.3496405</v>
      </c>
      <c r="F5593" s="43">
        <f>IF($B$5=1,'ריבית יומית'!D5587,'ריבית יומית'!G5587)</f>
        <v>8.3587901309023493E-5</v>
      </c>
      <c r="G5593" s="43">
        <f t="shared" si="611"/>
        <v>8.3587901309023493E-5</v>
      </c>
      <c r="H5593" s="29">
        <f t="shared" si="612"/>
        <v>1.1623992333349167</v>
      </c>
      <c r="I5593" s="30">
        <f>VLOOKUP(B5592,'מדדים וריביות'!B:C,2)</f>
        <v>27547421.862087999</v>
      </c>
      <c r="K5593" s="39">
        <f t="shared" si="613"/>
        <v>0</v>
      </c>
      <c r="L5593" s="39">
        <f t="shared" si="614"/>
        <v>0</v>
      </c>
      <c r="M5593" s="39">
        <f t="shared" si="615"/>
        <v>0</v>
      </c>
      <c r="N5593" s="41">
        <f t="shared" si="617"/>
        <v>0</v>
      </c>
    </row>
    <row r="5594" spans="2:14">
      <c r="B5594" s="1">
        <v>38459</v>
      </c>
      <c r="C5594" s="1">
        <f t="shared" si="616"/>
        <v>38443</v>
      </c>
      <c r="E5594" s="42">
        <f>IF(DAY(B5594)&gt;14,VLOOKUP(DATE(YEAR(C5594),MONTH(C5594)-1,DAY(1)),'מדדים וריביות'!B:C,2,FALSE),VLOOKUP(DATE(YEAR(C5594),MONTH(C5594)-2,DAY(1)),'מדדים וריביות'!B:C,2,FALSE))</f>
        <v>27355930.3496405</v>
      </c>
      <c r="F5594" s="43">
        <f>IF($B$5=1,'ריבית יומית'!D5588,'ריבית יומית'!G5588)</f>
        <v>8.3587901309023493E-5</v>
      </c>
      <c r="G5594" s="43">
        <f t="shared" si="611"/>
        <v>8.3587901309023493E-5</v>
      </c>
      <c r="H5594" s="29">
        <f t="shared" si="612"/>
        <v>1.1623020789434506</v>
      </c>
      <c r="I5594" s="30">
        <f>VLOOKUP(B5593,'מדדים וריביות'!B:C,2)</f>
        <v>27547421.862087999</v>
      </c>
      <c r="K5594" s="39">
        <f t="shared" si="613"/>
        <v>0</v>
      </c>
      <c r="L5594" s="39">
        <f t="shared" si="614"/>
        <v>0</v>
      </c>
      <c r="M5594" s="39">
        <f t="shared" si="615"/>
        <v>0</v>
      </c>
      <c r="N5594" s="41">
        <f t="shared" si="617"/>
        <v>0</v>
      </c>
    </row>
    <row r="5595" spans="2:14">
      <c r="B5595" s="1">
        <v>38460</v>
      </c>
      <c r="C5595" s="1">
        <f t="shared" si="616"/>
        <v>38443</v>
      </c>
      <c r="E5595" s="42">
        <f>IF(DAY(B5595)&gt;14,VLOOKUP(DATE(YEAR(C5595),MONTH(C5595)-1,DAY(1)),'מדדים וריביות'!B:C,2,FALSE),VLOOKUP(DATE(YEAR(C5595),MONTH(C5595)-2,DAY(1)),'מדדים וריביות'!B:C,2,FALSE))</f>
        <v>27355930.3496405</v>
      </c>
      <c r="F5595" s="43">
        <f>IF($B$5=1,'ריבית יומית'!D5589,'ריבית יומית'!G5589)</f>
        <v>8.3587901309023493E-5</v>
      </c>
      <c r="G5595" s="43">
        <f t="shared" si="611"/>
        <v>8.3587901309023493E-5</v>
      </c>
      <c r="H5595" s="29">
        <f t="shared" si="612"/>
        <v>1.1622049326722375</v>
      </c>
      <c r="I5595" s="30">
        <f>VLOOKUP(B5594,'מדדים וריביות'!B:C,2)</f>
        <v>27547421.862087999</v>
      </c>
      <c r="K5595" s="39">
        <f t="shared" si="613"/>
        <v>0</v>
      </c>
      <c r="L5595" s="39">
        <f t="shared" si="614"/>
        <v>0</v>
      </c>
      <c r="M5595" s="39">
        <f t="shared" si="615"/>
        <v>0</v>
      </c>
      <c r="N5595" s="41">
        <f t="shared" si="617"/>
        <v>0</v>
      </c>
    </row>
    <row r="5596" spans="2:14">
      <c r="B5596" s="1">
        <v>38461</v>
      </c>
      <c r="C5596" s="1">
        <f t="shared" si="616"/>
        <v>38443</v>
      </c>
      <c r="E5596" s="42">
        <f>IF(DAY(B5596)&gt;14,VLOOKUP(DATE(YEAR(C5596),MONTH(C5596)-1,DAY(1)),'מדדים וריביות'!B:C,2,FALSE),VLOOKUP(DATE(YEAR(C5596),MONTH(C5596)-2,DAY(1)),'מדדים וריביות'!B:C,2,FALSE))</f>
        <v>27355930.3496405</v>
      </c>
      <c r="F5596" s="43">
        <f>IF($B$5=1,'ריבית יומית'!D5590,'ריבית יומית'!G5590)</f>
        <v>8.3587901309023493E-5</v>
      </c>
      <c r="G5596" s="43">
        <f t="shared" si="611"/>
        <v>8.3587901309023493E-5</v>
      </c>
      <c r="H5596" s="29">
        <f t="shared" si="612"/>
        <v>1.1621077945205986</v>
      </c>
      <c r="I5596" s="30">
        <f>VLOOKUP(B5595,'מדדים וריביות'!B:C,2)</f>
        <v>27547421.862087999</v>
      </c>
      <c r="K5596" s="39">
        <f t="shared" si="613"/>
        <v>0</v>
      </c>
      <c r="L5596" s="39">
        <f t="shared" si="614"/>
        <v>0</v>
      </c>
      <c r="M5596" s="39">
        <f t="shared" si="615"/>
        <v>0</v>
      </c>
      <c r="N5596" s="41">
        <f t="shared" si="617"/>
        <v>0</v>
      </c>
    </row>
    <row r="5597" spans="2:14">
      <c r="B5597" s="1">
        <v>38462</v>
      </c>
      <c r="C5597" s="1">
        <f t="shared" si="616"/>
        <v>38443</v>
      </c>
      <c r="E5597" s="42">
        <f>IF(DAY(B5597)&gt;14,VLOOKUP(DATE(YEAR(C5597),MONTH(C5597)-1,DAY(1)),'מדדים וריביות'!B:C,2,FALSE),VLOOKUP(DATE(YEAR(C5597),MONTH(C5597)-2,DAY(1)),'מדדים וריביות'!B:C,2,FALSE))</f>
        <v>27355930.3496405</v>
      </c>
      <c r="F5597" s="43">
        <f>IF($B$5=1,'ריבית יומית'!D5591,'ריבית יומית'!G5591)</f>
        <v>8.3587901309023493E-5</v>
      </c>
      <c r="G5597" s="43">
        <f t="shared" si="611"/>
        <v>8.3587901309023493E-5</v>
      </c>
      <c r="H5597" s="29">
        <f t="shared" si="612"/>
        <v>1.1620106644878554</v>
      </c>
      <c r="I5597" s="30">
        <f>VLOOKUP(B5596,'מדדים וריביות'!B:C,2)</f>
        <v>27547421.862087999</v>
      </c>
      <c r="K5597" s="39">
        <f t="shared" si="613"/>
        <v>0</v>
      </c>
      <c r="L5597" s="39">
        <f t="shared" si="614"/>
        <v>0</v>
      </c>
      <c r="M5597" s="39">
        <f t="shared" si="615"/>
        <v>0</v>
      </c>
      <c r="N5597" s="41">
        <f t="shared" si="617"/>
        <v>0</v>
      </c>
    </row>
    <row r="5598" spans="2:14">
      <c r="B5598" s="1">
        <v>38463</v>
      </c>
      <c r="C5598" s="1">
        <f t="shared" si="616"/>
        <v>38443</v>
      </c>
      <c r="E5598" s="42">
        <f>IF(DAY(B5598)&gt;14,VLOOKUP(DATE(YEAR(C5598),MONTH(C5598)-1,DAY(1)),'מדדים וריביות'!B:C,2,FALSE),VLOOKUP(DATE(YEAR(C5598),MONTH(C5598)-2,DAY(1)),'מדדים וריביות'!B:C,2,FALSE))</f>
        <v>27355930.3496405</v>
      </c>
      <c r="F5598" s="43">
        <f>IF($B$5=1,'ריבית יומית'!D5592,'ריבית יומית'!G5592)</f>
        <v>8.3587901309023493E-5</v>
      </c>
      <c r="G5598" s="43">
        <f t="shared" si="611"/>
        <v>8.3587901309023493E-5</v>
      </c>
      <c r="H5598" s="29">
        <f t="shared" si="612"/>
        <v>1.1619135425733291</v>
      </c>
      <c r="I5598" s="30">
        <f>VLOOKUP(B5597,'מדדים וריביות'!B:C,2)</f>
        <v>27547421.862087999</v>
      </c>
      <c r="K5598" s="39">
        <f t="shared" si="613"/>
        <v>0</v>
      </c>
      <c r="L5598" s="39">
        <f t="shared" si="614"/>
        <v>0</v>
      </c>
      <c r="M5598" s="39">
        <f t="shared" si="615"/>
        <v>0</v>
      </c>
      <c r="N5598" s="41">
        <f t="shared" si="617"/>
        <v>0</v>
      </c>
    </row>
    <row r="5599" spans="2:14">
      <c r="B5599" s="1">
        <v>38464</v>
      </c>
      <c r="C5599" s="1">
        <f t="shared" si="616"/>
        <v>38443</v>
      </c>
      <c r="E5599" s="42">
        <f>IF(DAY(B5599)&gt;14,VLOOKUP(DATE(YEAR(C5599),MONTH(C5599)-1,DAY(1)),'מדדים וריביות'!B:C,2,FALSE),VLOOKUP(DATE(YEAR(C5599),MONTH(C5599)-2,DAY(1)),'מדדים וריביות'!B:C,2,FALSE))</f>
        <v>27355930.3496405</v>
      </c>
      <c r="F5599" s="43">
        <f>IF($B$5=1,'ריבית יומית'!D5593,'ריבית יומית'!G5593)</f>
        <v>8.3587901309023493E-5</v>
      </c>
      <c r="G5599" s="43">
        <f t="shared" si="611"/>
        <v>8.3587901309023493E-5</v>
      </c>
      <c r="H5599" s="29">
        <f t="shared" si="612"/>
        <v>1.1618164287763413</v>
      </c>
      <c r="I5599" s="30">
        <f>VLOOKUP(B5598,'מדדים וריביות'!B:C,2)</f>
        <v>27547421.862087999</v>
      </c>
      <c r="K5599" s="39">
        <f t="shared" si="613"/>
        <v>0</v>
      </c>
      <c r="L5599" s="39">
        <f t="shared" si="614"/>
        <v>0</v>
      </c>
      <c r="M5599" s="39">
        <f t="shared" si="615"/>
        <v>0</v>
      </c>
      <c r="N5599" s="41">
        <f t="shared" si="617"/>
        <v>0</v>
      </c>
    </row>
    <row r="5600" spans="2:14">
      <c r="B5600" s="1">
        <v>38465</v>
      </c>
      <c r="C5600" s="1">
        <f t="shared" si="616"/>
        <v>38443</v>
      </c>
      <c r="E5600" s="42">
        <f>IF(DAY(B5600)&gt;14,VLOOKUP(DATE(YEAR(C5600),MONTH(C5600)-1,DAY(1)),'מדדים וריביות'!B:C,2,FALSE),VLOOKUP(DATE(YEAR(C5600),MONTH(C5600)-2,DAY(1)),'מדדים וריביות'!B:C,2,FALSE))</f>
        <v>27355930.3496405</v>
      </c>
      <c r="F5600" s="43">
        <f>IF($B$5=1,'ריבית יומית'!D5594,'ריבית יומית'!G5594)</f>
        <v>8.3587901309023493E-5</v>
      </c>
      <c r="G5600" s="43">
        <f t="shared" si="611"/>
        <v>8.3587901309023493E-5</v>
      </c>
      <c r="H5600" s="29">
        <f t="shared" si="612"/>
        <v>1.1617193230962135</v>
      </c>
      <c r="I5600" s="30">
        <f>VLOOKUP(B5599,'מדדים וריביות'!B:C,2)</f>
        <v>27547421.862087999</v>
      </c>
      <c r="K5600" s="39">
        <f t="shared" si="613"/>
        <v>0</v>
      </c>
      <c r="L5600" s="39">
        <f t="shared" si="614"/>
        <v>0</v>
      </c>
      <c r="M5600" s="39">
        <f t="shared" si="615"/>
        <v>0</v>
      </c>
      <c r="N5600" s="41">
        <f t="shared" si="617"/>
        <v>0</v>
      </c>
    </row>
    <row r="5601" spans="2:14">
      <c r="B5601" s="1">
        <v>38466</v>
      </c>
      <c r="C5601" s="1">
        <f t="shared" si="616"/>
        <v>38443</v>
      </c>
      <c r="E5601" s="42">
        <f>IF(DAY(B5601)&gt;14,VLOOKUP(DATE(YEAR(C5601),MONTH(C5601)-1,DAY(1)),'מדדים וריביות'!B:C,2,FALSE),VLOOKUP(DATE(YEAR(C5601),MONTH(C5601)-2,DAY(1)),'מדדים וריביות'!B:C,2,FALSE))</f>
        <v>27355930.3496405</v>
      </c>
      <c r="F5601" s="43">
        <f>IF($B$5=1,'ריבית יומית'!D5595,'ריבית יומית'!G5595)</f>
        <v>8.3587901309023493E-5</v>
      </c>
      <c r="G5601" s="43">
        <f t="shared" si="611"/>
        <v>8.3587901309023493E-5</v>
      </c>
      <c r="H5601" s="29">
        <f t="shared" si="612"/>
        <v>1.1616222255322672</v>
      </c>
      <c r="I5601" s="30">
        <f>VLOOKUP(B5600,'מדדים וריביות'!B:C,2)</f>
        <v>27547421.862087999</v>
      </c>
      <c r="K5601" s="39">
        <f t="shared" si="613"/>
        <v>0</v>
      </c>
      <c r="L5601" s="39">
        <f t="shared" si="614"/>
        <v>0</v>
      </c>
      <c r="M5601" s="39">
        <f t="shared" si="615"/>
        <v>0</v>
      </c>
      <c r="N5601" s="41">
        <f t="shared" si="617"/>
        <v>0</v>
      </c>
    </row>
    <row r="5602" spans="2:14">
      <c r="B5602" s="1">
        <v>38467</v>
      </c>
      <c r="C5602" s="1">
        <f t="shared" si="616"/>
        <v>38443</v>
      </c>
      <c r="E5602" s="42">
        <f>IF(DAY(B5602)&gt;14,VLOOKUP(DATE(YEAR(C5602),MONTH(C5602)-1,DAY(1)),'מדדים וריביות'!B:C,2,FALSE),VLOOKUP(DATE(YEAR(C5602),MONTH(C5602)-2,DAY(1)),'מדדים וריביות'!B:C,2,FALSE))</f>
        <v>27355930.3496405</v>
      </c>
      <c r="F5602" s="43">
        <f>IF($B$5=1,'ריבית יומית'!D5596,'ריבית יומית'!G5596)</f>
        <v>8.3587901309023493E-5</v>
      </c>
      <c r="G5602" s="43">
        <f t="shared" si="611"/>
        <v>8.3587901309023493E-5</v>
      </c>
      <c r="H5602" s="29">
        <f t="shared" si="612"/>
        <v>1.1615251360838243</v>
      </c>
      <c r="I5602" s="30">
        <f>VLOOKUP(B5601,'מדדים וריביות'!B:C,2)</f>
        <v>27547421.862087999</v>
      </c>
      <c r="K5602" s="39">
        <f t="shared" si="613"/>
        <v>0</v>
      </c>
      <c r="L5602" s="39">
        <f t="shared" si="614"/>
        <v>0</v>
      </c>
      <c r="M5602" s="39">
        <f t="shared" si="615"/>
        <v>0</v>
      </c>
      <c r="N5602" s="41">
        <f t="shared" si="617"/>
        <v>0</v>
      </c>
    </row>
    <row r="5603" spans="2:14">
      <c r="B5603" s="1">
        <v>38468</v>
      </c>
      <c r="C5603" s="1">
        <f t="shared" si="616"/>
        <v>38443</v>
      </c>
      <c r="E5603" s="42">
        <f>IF(DAY(B5603)&gt;14,VLOOKUP(DATE(YEAR(C5603),MONTH(C5603)-1,DAY(1)),'מדדים וריביות'!B:C,2,FALSE),VLOOKUP(DATE(YEAR(C5603),MONTH(C5603)-2,DAY(1)),'מדדים וריביות'!B:C,2,FALSE))</f>
        <v>27355930.3496405</v>
      </c>
      <c r="F5603" s="43">
        <f>IF($B$5=1,'ריבית יומית'!D5597,'ריבית יומית'!G5597)</f>
        <v>8.3587901309023493E-5</v>
      </c>
      <c r="G5603" s="43">
        <f t="shared" si="611"/>
        <v>8.3587901309023493E-5</v>
      </c>
      <c r="H5603" s="29">
        <f t="shared" si="612"/>
        <v>1.1614280547502063</v>
      </c>
      <c r="I5603" s="30">
        <f>VLOOKUP(B5602,'מדדים וריביות'!B:C,2)</f>
        <v>27547421.862087999</v>
      </c>
      <c r="K5603" s="39">
        <f t="shared" si="613"/>
        <v>0</v>
      </c>
      <c r="L5603" s="39">
        <f t="shared" si="614"/>
        <v>0</v>
      </c>
      <c r="M5603" s="39">
        <f t="shared" si="615"/>
        <v>0</v>
      </c>
      <c r="N5603" s="41">
        <f t="shared" si="617"/>
        <v>0</v>
      </c>
    </row>
    <row r="5604" spans="2:14">
      <c r="B5604" s="1">
        <v>38469</v>
      </c>
      <c r="C5604" s="1">
        <f t="shared" si="616"/>
        <v>38443</v>
      </c>
      <c r="E5604" s="42">
        <f>IF(DAY(B5604)&gt;14,VLOOKUP(DATE(YEAR(C5604),MONTH(C5604)-1,DAY(1)),'מדדים וריביות'!B:C,2,FALSE),VLOOKUP(DATE(YEAR(C5604),MONTH(C5604)-2,DAY(1)),'מדדים וריביות'!B:C,2,FALSE))</f>
        <v>27355930.3496405</v>
      </c>
      <c r="F5604" s="43">
        <f>IF($B$5=1,'ריבית יומית'!D5598,'ריבית יומית'!G5598)</f>
        <v>8.3587901309023493E-5</v>
      </c>
      <c r="G5604" s="43">
        <f t="shared" si="611"/>
        <v>8.3587901309023493E-5</v>
      </c>
      <c r="H5604" s="29">
        <f t="shared" si="612"/>
        <v>1.1613309815307349</v>
      </c>
      <c r="I5604" s="30">
        <f>VLOOKUP(B5603,'מדדים וריביות'!B:C,2)</f>
        <v>27547421.862087999</v>
      </c>
      <c r="K5604" s="39">
        <f t="shared" si="613"/>
        <v>0</v>
      </c>
      <c r="L5604" s="39">
        <f t="shared" si="614"/>
        <v>0</v>
      </c>
      <c r="M5604" s="39">
        <f t="shared" si="615"/>
        <v>0</v>
      </c>
      <c r="N5604" s="41">
        <f t="shared" si="617"/>
        <v>0</v>
      </c>
    </row>
    <row r="5605" spans="2:14">
      <c r="B5605" s="1">
        <v>38470</v>
      </c>
      <c r="C5605" s="1">
        <f t="shared" si="616"/>
        <v>38443</v>
      </c>
      <c r="E5605" s="42">
        <f>IF(DAY(B5605)&gt;14,VLOOKUP(DATE(YEAR(C5605),MONTH(C5605)-1,DAY(1)),'מדדים וריביות'!B:C,2,FALSE),VLOOKUP(DATE(YEAR(C5605),MONTH(C5605)-2,DAY(1)),'מדדים וריביות'!B:C,2,FALSE))</f>
        <v>27355930.3496405</v>
      </c>
      <c r="F5605" s="43">
        <f>IF($B$5=1,'ריבית יומית'!D5599,'ריבית יומית'!G5599)</f>
        <v>8.3587901309023493E-5</v>
      </c>
      <c r="G5605" s="43">
        <f t="shared" si="611"/>
        <v>8.3587901309023493E-5</v>
      </c>
      <c r="H5605" s="29">
        <f t="shared" si="612"/>
        <v>1.1612339164247321</v>
      </c>
      <c r="I5605" s="30">
        <f>VLOOKUP(B5604,'מדדים וריביות'!B:C,2)</f>
        <v>27547421.862087999</v>
      </c>
      <c r="K5605" s="39">
        <f t="shared" si="613"/>
        <v>0</v>
      </c>
      <c r="L5605" s="39">
        <f t="shared" si="614"/>
        <v>0</v>
      </c>
      <c r="M5605" s="39">
        <f t="shared" si="615"/>
        <v>0</v>
      </c>
      <c r="N5605" s="41">
        <f t="shared" si="617"/>
        <v>0</v>
      </c>
    </row>
    <row r="5606" spans="2:14">
      <c r="B5606" s="1">
        <v>38471</v>
      </c>
      <c r="C5606" s="1">
        <f t="shared" si="616"/>
        <v>38443</v>
      </c>
      <c r="E5606" s="42">
        <f>IF(DAY(B5606)&gt;14,VLOOKUP(DATE(YEAR(C5606),MONTH(C5606)-1,DAY(1)),'מדדים וריביות'!B:C,2,FALSE),VLOOKUP(DATE(YEAR(C5606),MONTH(C5606)-2,DAY(1)),'מדדים וריביות'!B:C,2,FALSE))</f>
        <v>27355930.3496405</v>
      </c>
      <c r="F5606" s="43">
        <f>IF($B$5=1,'ריבית יומית'!D5600,'ריבית יומית'!G5600)</f>
        <v>8.3587901309023493E-5</v>
      </c>
      <c r="G5606" s="43">
        <f t="shared" si="611"/>
        <v>8.3587901309023493E-5</v>
      </c>
      <c r="H5606" s="29">
        <f t="shared" si="612"/>
        <v>1.1611368594315197</v>
      </c>
      <c r="I5606" s="30">
        <f>VLOOKUP(B5605,'מדדים וריביות'!B:C,2)</f>
        <v>27547421.862087999</v>
      </c>
      <c r="K5606" s="39">
        <f t="shared" si="613"/>
        <v>0</v>
      </c>
      <c r="L5606" s="39">
        <f t="shared" si="614"/>
        <v>0</v>
      </c>
      <c r="M5606" s="39">
        <f t="shared" si="615"/>
        <v>0</v>
      </c>
      <c r="N5606" s="41">
        <f t="shared" si="617"/>
        <v>0</v>
      </c>
    </row>
    <row r="5607" spans="2:14">
      <c r="B5607" s="1">
        <v>38472</v>
      </c>
      <c r="C5607" s="1">
        <f t="shared" si="616"/>
        <v>38443</v>
      </c>
      <c r="E5607" s="42">
        <f>IF(DAY(B5607)&gt;14,VLOOKUP(DATE(YEAR(C5607),MONTH(C5607)-1,DAY(1)),'מדדים וריביות'!B:C,2,FALSE),VLOOKUP(DATE(YEAR(C5607),MONTH(C5607)-2,DAY(1)),'מדדים וריביות'!B:C,2,FALSE))</f>
        <v>27355930.3496405</v>
      </c>
      <c r="F5607" s="43">
        <f>IF($B$5=1,'ריבית יומית'!D5601,'ריבית יומית'!G5601)</f>
        <v>8.3587901309023493E-5</v>
      </c>
      <c r="G5607" s="43">
        <f t="shared" si="611"/>
        <v>8.3587901309023493E-5</v>
      </c>
      <c r="H5607" s="29">
        <f t="shared" si="612"/>
        <v>1.1610398105504196</v>
      </c>
      <c r="I5607" s="30">
        <f>VLOOKUP(B5606,'מדדים וריביות'!B:C,2)</f>
        <v>27547421.862087999</v>
      </c>
      <c r="K5607" s="39">
        <f t="shared" si="613"/>
        <v>0</v>
      </c>
      <c r="L5607" s="39">
        <f t="shared" si="614"/>
        <v>0</v>
      </c>
      <c r="M5607" s="39">
        <f t="shared" si="615"/>
        <v>0</v>
      </c>
      <c r="N5607" s="41">
        <f t="shared" si="617"/>
        <v>0</v>
      </c>
    </row>
    <row r="5608" spans="2:14">
      <c r="B5608" s="1">
        <v>38473</v>
      </c>
      <c r="C5608" s="1">
        <f t="shared" si="616"/>
        <v>38473</v>
      </c>
      <c r="E5608" s="42">
        <f>IF(DAY(B5608)&gt;14,VLOOKUP(DATE(YEAR(C5608),MONTH(C5608)-1,DAY(1)),'מדדים וריביות'!B:C,2,FALSE),VLOOKUP(DATE(YEAR(C5608),MONTH(C5608)-2,DAY(1)),'מדדים וריביות'!B:C,2,FALSE))</f>
        <v>27355930.3496405</v>
      </c>
      <c r="F5608" s="43">
        <f>IF($B$5=1,'ריבית יומית'!D5602,'ריבית יומית'!G5602)</f>
        <v>8.3587901309023493E-5</v>
      </c>
      <c r="G5608" s="43">
        <f t="shared" si="611"/>
        <v>8.3587901309023493E-5</v>
      </c>
      <c r="H5608" s="29">
        <f t="shared" si="612"/>
        <v>1.1609427697807537</v>
      </c>
      <c r="I5608" s="30">
        <f>VLOOKUP(B5607,'מדדים וריביות'!B:C,2)</f>
        <v>27547421.862087999</v>
      </c>
      <c r="K5608" s="39">
        <f t="shared" si="613"/>
        <v>0</v>
      </c>
      <c r="L5608" s="39">
        <f t="shared" si="614"/>
        <v>0</v>
      </c>
      <c r="M5608" s="39">
        <f t="shared" si="615"/>
        <v>0</v>
      </c>
      <c r="N5608" s="41">
        <f t="shared" si="617"/>
        <v>0</v>
      </c>
    </row>
    <row r="5609" spans="2:14">
      <c r="B5609" s="1">
        <v>38474</v>
      </c>
      <c r="C5609" s="1">
        <f t="shared" si="616"/>
        <v>38473</v>
      </c>
      <c r="E5609" s="42">
        <f>IF(DAY(B5609)&gt;14,VLOOKUP(DATE(YEAR(C5609),MONTH(C5609)-1,DAY(1)),'מדדים וריביות'!B:C,2,FALSE),VLOOKUP(DATE(YEAR(C5609),MONTH(C5609)-2,DAY(1)),'מדדים וריביות'!B:C,2,FALSE))</f>
        <v>27355930.3496405</v>
      </c>
      <c r="F5609" s="43">
        <f>IF($B$5=1,'ריבית יומית'!D5603,'ריבית יומית'!G5603)</f>
        <v>8.3587901309023493E-5</v>
      </c>
      <c r="G5609" s="43">
        <f t="shared" si="611"/>
        <v>8.3587901309023493E-5</v>
      </c>
      <c r="H5609" s="29">
        <f t="shared" si="612"/>
        <v>1.1608457371218441</v>
      </c>
      <c r="I5609" s="30">
        <f>VLOOKUP(B5608,'מדדים וריביות'!B:C,2)</f>
        <v>27629489.653136902</v>
      </c>
      <c r="K5609" s="39">
        <f t="shared" si="613"/>
        <v>0</v>
      </c>
      <c r="L5609" s="39">
        <f t="shared" si="614"/>
        <v>0</v>
      </c>
      <c r="M5609" s="39">
        <f t="shared" si="615"/>
        <v>0</v>
      </c>
      <c r="N5609" s="41">
        <f t="shared" si="617"/>
        <v>0</v>
      </c>
    </row>
    <row r="5610" spans="2:14">
      <c r="B5610" s="1">
        <v>38475</v>
      </c>
      <c r="C5610" s="1">
        <f t="shared" si="616"/>
        <v>38473</v>
      </c>
      <c r="E5610" s="42">
        <f>IF(DAY(B5610)&gt;14,VLOOKUP(DATE(YEAR(C5610),MONTH(C5610)-1,DAY(1)),'מדדים וריביות'!B:C,2,FALSE),VLOOKUP(DATE(YEAR(C5610),MONTH(C5610)-2,DAY(1)),'מדדים וריביות'!B:C,2,FALSE))</f>
        <v>27355930.3496405</v>
      </c>
      <c r="F5610" s="43">
        <f>IF($B$5=1,'ריבית יומית'!D5604,'ריבית יומית'!G5604)</f>
        <v>8.3587901309023493E-5</v>
      </c>
      <c r="G5610" s="43">
        <f t="shared" si="611"/>
        <v>8.3587901309023493E-5</v>
      </c>
      <c r="H5610" s="29">
        <f t="shared" si="612"/>
        <v>1.1607487125730129</v>
      </c>
      <c r="I5610" s="30">
        <f>VLOOKUP(B5609,'מדדים וריביות'!B:C,2)</f>
        <v>27629489.653136902</v>
      </c>
      <c r="K5610" s="39">
        <f t="shared" si="613"/>
        <v>0</v>
      </c>
      <c r="L5610" s="39">
        <f t="shared" si="614"/>
        <v>0</v>
      </c>
      <c r="M5610" s="39">
        <f t="shared" si="615"/>
        <v>0</v>
      </c>
      <c r="N5610" s="41">
        <f t="shared" si="617"/>
        <v>0</v>
      </c>
    </row>
    <row r="5611" spans="2:14">
      <c r="B5611" s="1">
        <v>38476</v>
      </c>
      <c r="C5611" s="1">
        <f t="shared" si="616"/>
        <v>38473</v>
      </c>
      <c r="E5611" s="42">
        <f>IF(DAY(B5611)&gt;14,VLOOKUP(DATE(YEAR(C5611),MONTH(C5611)-1,DAY(1)),'מדדים וריביות'!B:C,2,FALSE),VLOOKUP(DATE(YEAR(C5611),MONTH(C5611)-2,DAY(1)),'מדדים וריביות'!B:C,2,FALSE))</f>
        <v>27355930.3496405</v>
      </c>
      <c r="F5611" s="43">
        <f>IF($B$5=1,'ריבית יומית'!D5605,'ריבית יומית'!G5605)</f>
        <v>8.3587901309023493E-5</v>
      </c>
      <c r="G5611" s="43">
        <f t="shared" si="611"/>
        <v>8.3587901309023493E-5</v>
      </c>
      <c r="H5611" s="29">
        <f t="shared" si="612"/>
        <v>1.1606516961335824</v>
      </c>
      <c r="I5611" s="30">
        <f>VLOOKUP(B5610,'מדדים וריביות'!B:C,2)</f>
        <v>27629489.653136902</v>
      </c>
      <c r="K5611" s="39">
        <f t="shared" si="613"/>
        <v>0</v>
      </c>
      <c r="L5611" s="39">
        <f t="shared" si="614"/>
        <v>0</v>
      </c>
      <c r="M5611" s="39">
        <f t="shared" si="615"/>
        <v>0</v>
      </c>
      <c r="N5611" s="41">
        <f t="shared" si="617"/>
        <v>0</v>
      </c>
    </row>
    <row r="5612" spans="2:14">
      <c r="B5612" s="1">
        <v>38477</v>
      </c>
      <c r="C5612" s="1">
        <f t="shared" si="616"/>
        <v>38473</v>
      </c>
      <c r="E5612" s="42">
        <f>IF(DAY(B5612)&gt;14,VLOOKUP(DATE(YEAR(C5612),MONTH(C5612)-1,DAY(1)),'מדדים וריביות'!B:C,2,FALSE),VLOOKUP(DATE(YEAR(C5612),MONTH(C5612)-2,DAY(1)),'מדדים וריביות'!B:C,2,FALSE))</f>
        <v>27355930.3496405</v>
      </c>
      <c r="F5612" s="43">
        <f>IF($B$5=1,'ריבית יומית'!D5606,'ריבית יומית'!G5606)</f>
        <v>8.3587901309023493E-5</v>
      </c>
      <c r="G5612" s="43">
        <f t="shared" si="611"/>
        <v>8.3587901309023493E-5</v>
      </c>
      <c r="H5612" s="29">
        <f t="shared" si="612"/>
        <v>1.1605546878028747</v>
      </c>
      <c r="I5612" s="30">
        <f>VLOOKUP(B5611,'מדדים וריביות'!B:C,2)</f>
        <v>27629489.653136902</v>
      </c>
      <c r="K5612" s="39">
        <f t="shared" si="613"/>
        <v>0</v>
      </c>
      <c r="L5612" s="39">
        <f t="shared" si="614"/>
        <v>0</v>
      </c>
      <c r="M5612" s="39">
        <f t="shared" si="615"/>
        <v>0</v>
      </c>
      <c r="N5612" s="41">
        <f t="shared" si="617"/>
        <v>0</v>
      </c>
    </row>
    <row r="5613" spans="2:14">
      <c r="B5613" s="1">
        <v>38478</v>
      </c>
      <c r="C5613" s="1">
        <f t="shared" si="616"/>
        <v>38473</v>
      </c>
      <c r="E5613" s="42">
        <f>IF(DAY(B5613)&gt;14,VLOOKUP(DATE(YEAR(C5613),MONTH(C5613)-1,DAY(1)),'מדדים וריביות'!B:C,2,FALSE),VLOOKUP(DATE(YEAR(C5613),MONTH(C5613)-2,DAY(1)),'מדדים וריביות'!B:C,2,FALSE))</f>
        <v>27355930.3496405</v>
      </c>
      <c r="F5613" s="43">
        <f>IF($B$5=1,'ריבית יומית'!D5607,'ריבית יומית'!G5607)</f>
        <v>8.3587901309023493E-5</v>
      </c>
      <c r="G5613" s="43">
        <f t="shared" si="611"/>
        <v>8.3587901309023493E-5</v>
      </c>
      <c r="H5613" s="29">
        <f t="shared" si="612"/>
        <v>1.1604576875802119</v>
      </c>
      <c r="I5613" s="30">
        <f>VLOOKUP(B5612,'מדדים וריביות'!B:C,2)</f>
        <v>27629489.653136902</v>
      </c>
      <c r="K5613" s="39">
        <f t="shared" si="613"/>
        <v>0</v>
      </c>
      <c r="L5613" s="39">
        <f t="shared" si="614"/>
        <v>0</v>
      </c>
      <c r="M5613" s="39">
        <f t="shared" si="615"/>
        <v>0</v>
      </c>
      <c r="N5613" s="41">
        <f t="shared" si="617"/>
        <v>0</v>
      </c>
    </row>
    <row r="5614" spans="2:14">
      <c r="B5614" s="1">
        <v>38479</v>
      </c>
      <c r="C5614" s="1">
        <f t="shared" si="616"/>
        <v>38473</v>
      </c>
      <c r="E5614" s="42">
        <f>IF(DAY(B5614)&gt;14,VLOOKUP(DATE(YEAR(C5614),MONTH(C5614)-1,DAY(1)),'מדדים וריביות'!B:C,2,FALSE),VLOOKUP(DATE(YEAR(C5614),MONTH(C5614)-2,DAY(1)),'מדדים וריביות'!B:C,2,FALSE))</f>
        <v>27355930.3496405</v>
      </c>
      <c r="F5614" s="43">
        <f>IF($B$5=1,'ריבית יומית'!D5608,'ריבית יומית'!G5608)</f>
        <v>8.3587901309023493E-5</v>
      </c>
      <c r="G5614" s="43">
        <f t="shared" si="611"/>
        <v>8.3587901309023493E-5</v>
      </c>
      <c r="H5614" s="29">
        <f t="shared" si="612"/>
        <v>1.1603606954649166</v>
      </c>
      <c r="I5614" s="30">
        <f>VLOOKUP(B5613,'מדדים וריביות'!B:C,2)</f>
        <v>27629489.653136902</v>
      </c>
      <c r="K5614" s="39">
        <f t="shared" si="613"/>
        <v>0</v>
      </c>
      <c r="L5614" s="39">
        <f t="shared" si="614"/>
        <v>0</v>
      </c>
      <c r="M5614" s="39">
        <f t="shared" si="615"/>
        <v>0</v>
      </c>
      <c r="N5614" s="41">
        <f t="shared" si="617"/>
        <v>0</v>
      </c>
    </row>
    <row r="5615" spans="2:14">
      <c r="B5615" s="1">
        <v>38480</v>
      </c>
      <c r="C5615" s="1">
        <f t="shared" si="616"/>
        <v>38473</v>
      </c>
      <c r="E5615" s="42">
        <f>IF(DAY(B5615)&gt;14,VLOOKUP(DATE(YEAR(C5615),MONTH(C5615)-1,DAY(1)),'מדדים וריביות'!B:C,2,FALSE),VLOOKUP(DATE(YEAR(C5615),MONTH(C5615)-2,DAY(1)),'מדדים וריביות'!B:C,2,FALSE))</f>
        <v>27355930.3496405</v>
      </c>
      <c r="F5615" s="43">
        <f>IF($B$5=1,'ריבית יומית'!D5609,'ריבית יומית'!G5609)</f>
        <v>8.3587901309023493E-5</v>
      </c>
      <c r="G5615" s="43">
        <f t="shared" si="611"/>
        <v>8.3587901309023493E-5</v>
      </c>
      <c r="H5615" s="29">
        <f t="shared" si="612"/>
        <v>1.160263711456311</v>
      </c>
      <c r="I5615" s="30">
        <f>VLOOKUP(B5614,'מדדים וריביות'!B:C,2)</f>
        <v>27629489.653136902</v>
      </c>
      <c r="K5615" s="39">
        <f t="shared" si="613"/>
        <v>0</v>
      </c>
      <c r="L5615" s="39">
        <f t="shared" si="614"/>
        <v>0</v>
      </c>
      <c r="M5615" s="39">
        <f t="shared" si="615"/>
        <v>0</v>
      </c>
      <c r="N5615" s="41">
        <f t="shared" si="617"/>
        <v>0</v>
      </c>
    </row>
    <row r="5616" spans="2:14">
      <c r="B5616" s="1">
        <v>38481</v>
      </c>
      <c r="C5616" s="1">
        <f t="shared" si="616"/>
        <v>38473</v>
      </c>
      <c r="E5616" s="42">
        <f>IF(DAY(B5616)&gt;14,VLOOKUP(DATE(YEAR(C5616),MONTH(C5616)-1,DAY(1)),'מדדים וריביות'!B:C,2,FALSE),VLOOKUP(DATE(YEAR(C5616),MONTH(C5616)-2,DAY(1)),'מדדים וריביות'!B:C,2,FALSE))</f>
        <v>27355930.3496405</v>
      </c>
      <c r="F5616" s="43">
        <f>IF($B$5=1,'ריבית יומית'!D5610,'ריבית יומית'!G5610)</f>
        <v>8.3587901309023493E-5</v>
      </c>
      <c r="G5616" s="43">
        <f t="shared" si="611"/>
        <v>8.3587901309023493E-5</v>
      </c>
      <c r="H5616" s="29">
        <f t="shared" si="612"/>
        <v>1.1601667355537175</v>
      </c>
      <c r="I5616" s="30">
        <f>VLOOKUP(B5615,'מדדים וריביות'!B:C,2)</f>
        <v>27629489.653136902</v>
      </c>
      <c r="K5616" s="39">
        <f t="shared" si="613"/>
        <v>0</v>
      </c>
      <c r="L5616" s="39">
        <f t="shared" si="614"/>
        <v>0</v>
      </c>
      <c r="M5616" s="39">
        <f t="shared" si="615"/>
        <v>0</v>
      </c>
      <c r="N5616" s="41">
        <f t="shared" si="617"/>
        <v>0</v>
      </c>
    </row>
    <row r="5617" spans="2:14">
      <c r="B5617" s="1">
        <v>38482</v>
      </c>
      <c r="C5617" s="1">
        <f t="shared" si="616"/>
        <v>38473</v>
      </c>
      <c r="E5617" s="42">
        <f>IF(DAY(B5617)&gt;14,VLOOKUP(DATE(YEAR(C5617),MONTH(C5617)-1,DAY(1)),'מדדים וריביות'!B:C,2,FALSE),VLOOKUP(DATE(YEAR(C5617),MONTH(C5617)-2,DAY(1)),'מדדים וריביות'!B:C,2,FALSE))</f>
        <v>27355930.3496405</v>
      </c>
      <c r="F5617" s="43">
        <f>IF($B$5=1,'ריבית יומית'!D5611,'ריבית יומית'!G5611)</f>
        <v>8.3587901309023493E-5</v>
      </c>
      <c r="G5617" s="43">
        <f t="shared" si="611"/>
        <v>8.3587901309023493E-5</v>
      </c>
      <c r="H5617" s="29">
        <f t="shared" si="612"/>
        <v>1.1600697677564586</v>
      </c>
      <c r="I5617" s="30">
        <f>VLOOKUP(B5616,'מדדים וריביות'!B:C,2)</f>
        <v>27629489.653136902</v>
      </c>
      <c r="K5617" s="39">
        <f t="shared" si="613"/>
        <v>0</v>
      </c>
      <c r="L5617" s="39">
        <f t="shared" si="614"/>
        <v>0</v>
      </c>
      <c r="M5617" s="39">
        <f t="shared" si="615"/>
        <v>0</v>
      </c>
      <c r="N5617" s="41">
        <f t="shared" si="617"/>
        <v>0</v>
      </c>
    </row>
    <row r="5618" spans="2:14">
      <c r="B5618" s="1">
        <v>38483</v>
      </c>
      <c r="C5618" s="1">
        <f t="shared" si="616"/>
        <v>38473</v>
      </c>
      <c r="E5618" s="42">
        <f>IF(DAY(B5618)&gt;14,VLOOKUP(DATE(YEAR(C5618),MONTH(C5618)-1,DAY(1)),'מדדים וריביות'!B:C,2,FALSE),VLOOKUP(DATE(YEAR(C5618),MONTH(C5618)-2,DAY(1)),'מדדים וריביות'!B:C,2,FALSE))</f>
        <v>27355930.3496405</v>
      </c>
      <c r="F5618" s="43">
        <f>IF($B$5=1,'ריבית יומית'!D5612,'ריבית יומית'!G5612)</f>
        <v>8.3587901309023493E-5</v>
      </c>
      <c r="G5618" s="43">
        <f t="shared" si="611"/>
        <v>8.3587901309023493E-5</v>
      </c>
      <c r="H5618" s="29">
        <f t="shared" si="612"/>
        <v>1.1599728080638572</v>
      </c>
      <c r="I5618" s="30">
        <f>VLOOKUP(B5617,'מדדים וריביות'!B:C,2)</f>
        <v>27629489.653136902</v>
      </c>
      <c r="K5618" s="39">
        <f t="shared" si="613"/>
        <v>0</v>
      </c>
      <c r="L5618" s="39">
        <f t="shared" si="614"/>
        <v>0</v>
      </c>
      <c r="M5618" s="39">
        <f t="shared" si="615"/>
        <v>0</v>
      </c>
      <c r="N5618" s="41">
        <f t="shared" si="617"/>
        <v>0</v>
      </c>
    </row>
    <row r="5619" spans="2:14">
      <c r="B5619" s="1">
        <v>38484</v>
      </c>
      <c r="C5619" s="1">
        <f t="shared" si="616"/>
        <v>38473</v>
      </c>
      <c r="E5619" s="42">
        <f>IF(DAY(B5619)&gt;14,VLOOKUP(DATE(YEAR(C5619),MONTH(C5619)-1,DAY(1)),'מדדים וריביות'!B:C,2,FALSE),VLOOKUP(DATE(YEAR(C5619),MONTH(C5619)-2,DAY(1)),'מדדים וריביות'!B:C,2,FALSE))</f>
        <v>27355930.3496405</v>
      </c>
      <c r="F5619" s="43">
        <f>IF($B$5=1,'ריבית יומית'!D5613,'ריבית יומית'!G5613)</f>
        <v>8.3587901309023493E-5</v>
      </c>
      <c r="G5619" s="43">
        <f t="shared" si="611"/>
        <v>8.3587901309023493E-5</v>
      </c>
      <c r="H5619" s="29">
        <f t="shared" si="612"/>
        <v>1.1598758564752354</v>
      </c>
      <c r="I5619" s="30">
        <f>VLOOKUP(B5618,'מדדים וריביות'!B:C,2)</f>
        <v>27629489.653136902</v>
      </c>
      <c r="K5619" s="39">
        <f t="shared" si="613"/>
        <v>0</v>
      </c>
      <c r="L5619" s="39">
        <f t="shared" si="614"/>
        <v>0</v>
      </c>
      <c r="M5619" s="39">
        <f t="shared" si="615"/>
        <v>0</v>
      </c>
      <c r="N5619" s="41">
        <f t="shared" si="617"/>
        <v>0</v>
      </c>
    </row>
    <row r="5620" spans="2:14">
      <c r="B5620" s="1">
        <v>38485</v>
      </c>
      <c r="C5620" s="1">
        <f t="shared" si="616"/>
        <v>38473</v>
      </c>
      <c r="E5620" s="42">
        <f>IF(DAY(B5620)&gt;14,VLOOKUP(DATE(YEAR(C5620),MONTH(C5620)-1,DAY(1)),'מדדים וריביות'!B:C,2,FALSE),VLOOKUP(DATE(YEAR(C5620),MONTH(C5620)-2,DAY(1)),'מדדים וריביות'!B:C,2,FALSE))</f>
        <v>27355930.3496405</v>
      </c>
      <c r="F5620" s="43">
        <f>IF($B$5=1,'ריבית יומית'!D5614,'ריבית יומית'!G5614)</f>
        <v>8.3587901309023493E-5</v>
      </c>
      <c r="G5620" s="43">
        <f t="shared" si="611"/>
        <v>8.3587901309023493E-5</v>
      </c>
      <c r="H5620" s="29">
        <f t="shared" si="612"/>
        <v>1.1597789129899161</v>
      </c>
      <c r="I5620" s="30">
        <f>VLOOKUP(B5619,'מדדים וריביות'!B:C,2)</f>
        <v>27629489.653136902</v>
      </c>
      <c r="K5620" s="39">
        <f t="shared" si="613"/>
        <v>0</v>
      </c>
      <c r="L5620" s="39">
        <f t="shared" si="614"/>
        <v>0</v>
      </c>
      <c r="M5620" s="39">
        <f t="shared" si="615"/>
        <v>0</v>
      </c>
      <c r="N5620" s="41">
        <f t="shared" si="617"/>
        <v>0</v>
      </c>
    </row>
    <row r="5621" spans="2:14">
      <c r="B5621" s="1">
        <v>38486</v>
      </c>
      <c r="C5621" s="1">
        <f t="shared" si="616"/>
        <v>38473</v>
      </c>
      <c r="E5621" s="42">
        <f>IF(DAY(B5621)&gt;14,VLOOKUP(DATE(YEAR(C5621),MONTH(C5621)-1,DAY(1)),'מדדים וריביות'!B:C,2,FALSE),VLOOKUP(DATE(YEAR(C5621),MONTH(C5621)-2,DAY(1)),'מדדים וריביות'!B:C,2,FALSE))</f>
        <v>27355930.3496405</v>
      </c>
      <c r="F5621" s="43">
        <f>IF($B$5=1,'ריבית יומית'!D5615,'ריבית יומית'!G5615)</f>
        <v>8.3587901309023493E-5</v>
      </c>
      <c r="G5621" s="43">
        <f t="shared" si="611"/>
        <v>8.3587901309023493E-5</v>
      </c>
      <c r="H5621" s="29">
        <f t="shared" si="612"/>
        <v>1.159681977607222</v>
      </c>
      <c r="I5621" s="30">
        <f>VLOOKUP(B5620,'מדדים וריביות'!B:C,2)</f>
        <v>27629489.653136902</v>
      </c>
      <c r="K5621" s="39">
        <f t="shared" si="613"/>
        <v>0</v>
      </c>
      <c r="L5621" s="39">
        <f t="shared" si="614"/>
        <v>0</v>
      </c>
      <c r="M5621" s="39">
        <f t="shared" si="615"/>
        <v>0</v>
      </c>
      <c r="N5621" s="41">
        <f t="shared" si="617"/>
        <v>0</v>
      </c>
    </row>
    <row r="5622" spans="2:14">
      <c r="B5622" s="1">
        <v>38487</v>
      </c>
      <c r="C5622" s="1">
        <f t="shared" si="616"/>
        <v>38473</v>
      </c>
      <c r="E5622" s="42">
        <f>IF(DAY(B5622)&gt;14,VLOOKUP(DATE(YEAR(C5622),MONTH(C5622)-1,DAY(1)),'מדדים וריביות'!B:C,2,FALSE),VLOOKUP(DATE(YEAR(C5622),MONTH(C5622)-2,DAY(1)),'מדדים וריביות'!B:C,2,FALSE))</f>
        <v>27547421.862087999</v>
      </c>
      <c r="F5622" s="43">
        <f>IF($B$5=1,'ריבית יומית'!D5616,'ריבית יומית'!G5616)</f>
        <v>8.3587901309023493E-5</v>
      </c>
      <c r="G5622" s="43">
        <f t="shared" si="611"/>
        <v>8.3587901309023493E-5</v>
      </c>
      <c r="H5622" s="29">
        <f t="shared" si="612"/>
        <v>1.159585050326476</v>
      </c>
      <c r="I5622" s="30">
        <f>VLOOKUP(B5621,'מדדים וריביות'!B:C,2)</f>
        <v>27629489.653136902</v>
      </c>
      <c r="K5622" s="39">
        <f t="shared" si="613"/>
        <v>0</v>
      </c>
      <c r="L5622" s="39">
        <f t="shared" si="614"/>
        <v>0</v>
      </c>
      <c r="M5622" s="39">
        <f t="shared" si="615"/>
        <v>0</v>
      </c>
      <c r="N5622" s="41">
        <f t="shared" si="617"/>
        <v>0</v>
      </c>
    </row>
    <row r="5623" spans="2:14">
      <c r="B5623" s="1">
        <v>38488</v>
      </c>
      <c r="C5623" s="1">
        <f t="shared" si="616"/>
        <v>38473</v>
      </c>
      <c r="E5623" s="42">
        <f>IF(DAY(B5623)&gt;14,VLOOKUP(DATE(YEAR(C5623),MONTH(C5623)-1,DAY(1)),'מדדים וריביות'!B:C,2,FALSE),VLOOKUP(DATE(YEAR(C5623),MONTH(C5623)-2,DAY(1)),'מדדים וריביות'!B:C,2,FALSE))</f>
        <v>27547421.862087999</v>
      </c>
      <c r="F5623" s="43">
        <f>IF($B$5=1,'ריבית יומית'!D5617,'ריבית יומית'!G5617)</f>
        <v>8.3587901309023493E-5</v>
      </c>
      <c r="G5623" s="43">
        <f t="shared" si="611"/>
        <v>8.3587901309023493E-5</v>
      </c>
      <c r="H5623" s="29">
        <f t="shared" si="612"/>
        <v>1.1594881311470007</v>
      </c>
      <c r="I5623" s="30">
        <f>VLOOKUP(B5622,'מדדים וריביות'!B:C,2)</f>
        <v>27629489.653136902</v>
      </c>
      <c r="K5623" s="39">
        <f t="shared" si="613"/>
        <v>0</v>
      </c>
      <c r="L5623" s="39">
        <f t="shared" si="614"/>
        <v>0</v>
      </c>
      <c r="M5623" s="39">
        <f t="shared" si="615"/>
        <v>0</v>
      </c>
      <c r="N5623" s="41">
        <f t="shared" si="617"/>
        <v>0</v>
      </c>
    </row>
    <row r="5624" spans="2:14">
      <c r="B5624" s="1">
        <v>38489</v>
      </c>
      <c r="C5624" s="1">
        <f t="shared" si="616"/>
        <v>38473</v>
      </c>
      <c r="E5624" s="42">
        <f>IF(DAY(B5624)&gt;14,VLOOKUP(DATE(YEAR(C5624),MONTH(C5624)-1,DAY(1)),'מדדים וריביות'!B:C,2,FALSE),VLOOKUP(DATE(YEAR(C5624),MONTH(C5624)-2,DAY(1)),'מדדים וריביות'!B:C,2,FALSE))</f>
        <v>27547421.862087999</v>
      </c>
      <c r="F5624" s="43">
        <f>IF($B$5=1,'ריבית יומית'!D5618,'ריבית יומית'!G5618)</f>
        <v>8.3587901309023493E-5</v>
      </c>
      <c r="G5624" s="43">
        <f t="shared" si="611"/>
        <v>8.3587901309023493E-5</v>
      </c>
      <c r="H5624" s="29">
        <f t="shared" si="612"/>
        <v>1.1593912200681191</v>
      </c>
      <c r="I5624" s="30">
        <f>VLOOKUP(B5623,'מדדים וריביות'!B:C,2)</f>
        <v>27629489.653136902</v>
      </c>
      <c r="K5624" s="39">
        <f t="shared" si="613"/>
        <v>0</v>
      </c>
      <c r="L5624" s="39">
        <f t="shared" si="614"/>
        <v>0</v>
      </c>
      <c r="M5624" s="39">
        <f t="shared" si="615"/>
        <v>0</v>
      </c>
      <c r="N5624" s="41">
        <f t="shared" si="617"/>
        <v>0</v>
      </c>
    </row>
    <row r="5625" spans="2:14">
      <c r="B5625" s="1">
        <v>38490</v>
      </c>
      <c r="C5625" s="1">
        <f t="shared" si="616"/>
        <v>38473</v>
      </c>
      <c r="E5625" s="42">
        <f>IF(DAY(B5625)&gt;14,VLOOKUP(DATE(YEAR(C5625),MONTH(C5625)-1,DAY(1)),'מדדים וריביות'!B:C,2,FALSE),VLOOKUP(DATE(YEAR(C5625),MONTH(C5625)-2,DAY(1)),'מדדים וריביות'!B:C,2,FALSE))</f>
        <v>27547421.862087999</v>
      </c>
      <c r="F5625" s="43">
        <f>IF($B$5=1,'ריבית יומית'!D5619,'ריבית יומית'!G5619)</f>
        <v>8.3587901309023493E-5</v>
      </c>
      <c r="G5625" s="43">
        <f t="shared" si="611"/>
        <v>8.3587901309023493E-5</v>
      </c>
      <c r="H5625" s="29">
        <f t="shared" si="612"/>
        <v>1.1592943170891541</v>
      </c>
      <c r="I5625" s="30">
        <f>VLOOKUP(B5624,'מדדים וריביות'!B:C,2)</f>
        <v>27629489.653136902</v>
      </c>
      <c r="K5625" s="39">
        <f t="shared" si="613"/>
        <v>0</v>
      </c>
      <c r="L5625" s="39">
        <f t="shared" si="614"/>
        <v>0</v>
      </c>
      <c r="M5625" s="39">
        <f t="shared" si="615"/>
        <v>0</v>
      </c>
      <c r="N5625" s="41">
        <f t="shared" si="617"/>
        <v>0</v>
      </c>
    </row>
    <row r="5626" spans="2:14">
      <c r="B5626" s="1">
        <v>38491</v>
      </c>
      <c r="C5626" s="1">
        <f t="shared" si="616"/>
        <v>38473</v>
      </c>
      <c r="E5626" s="42">
        <f>IF(DAY(B5626)&gt;14,VLOOKUP(DATE(YEAR(C5626),MONTH(C5626)-1,DAY(1)),'מדדים וריביות'!B:C,2,FALSE),VLOOKUP(DATE(YEAR(C5626),MONTH(C5626)-2,DAY(1)),'מדדים וריביות'!B:C,2,FALSE))</f>
        <v>27547421.862087999</v>
      </c>
      <c r="F5626" s="43">
        <f>IF($B$5=1,'ריבית יומית'!D5620,'ריבית יומית'!G5620)</f>
        <v>8.3587901309023493E-5</v>
      </c>
      <c r="G5626" s="43">
        <f t="shared" si="611"/>
        <v>8.3587901309023493E-5</v>
      </c>
      <c r="H5626" s="29">
        <f t="shared" si="612"/>
        <v>1.1591974222094288</v>
      </c>
      <c r="I5626" s="30">
        <f>VLOOKUP(B5625,'מדדים וריביות'!B:C,2)</f>
        <v>27629489.653136902</v>
      </c>
      <c r="K5626" s="39">
        <f t="shared" si="613"/>
        <v>0</v>
      </c>
      <c r="L5626" s="39">
        <f t="shared" si="614"/>
        <v>0</v>
      </c>
      <c r="M5626" s="39">
        <f t="shared" si="615"/>
        <v>0</v>
      </c>
      <c r="N5626" s="41">
        <f t="shared" si="617"/>
        <v>0</v>
      </c>
    </row>
    <row r="5627" spans="2:14">
      <c r="B5627" s="1">
        <v>38492</v>
      </c>
      <c r="C5627" s="1">
        <f t="shared" si="616"/>
        <v>38473</v>
      </c>
      <c r="E5627" s="42">
        <f>IF(DAY(B5627)&gt;14,VLOOKUP(DATE(YEAR(C5627),MONTH(C5627)-1,DAY(1)),'מדדים וריביות'!B:C,2,FALSE),VLOOKUP(DATE(YEAR(C5627),MONTH(C5627)-2,DAY(1)),'מדדים וריביות'!B:C,2,FALSE))</f>
        <v>27547421.862087999</v>
      </c>
      <c r="F5627" s="43">
        <f>IF($B$5=1,'ריבית יומית'!D5621,'ריבית יומית'!G5621)</f>
        <v>8.3587901309023493E-5</v>
      </c>
      <c r="G5627" s="43">
        <f t="shared" si="611"/>
        <v>8.3587901309023493E-5</v>
      </c>
      <c r="H5627" s="29">
        <f t="shared" si="612"/>
        <v>1.1591005354282662</v>
      </c>
      <c r="I5627" s="30">
        <f>VLOOKUP(B5626,'מדדים וריביות'!B:C,2)</f>
        <v>27629489.653136902</v>
      </c>
      <c r="K5627" s="39">
        <f t="shared" si="613"/>
        <v>0</v>
      </c>
      <c r="L5627" s="39">
        <f t="shared" si="614"/>
        <v>0</v>
      </c>
      <c r="M5627" s="39">
        <f t="shared" si="615"/>
        <v>0</v>
      </c>
      <c r="N5627" s="41">
        <f t="shared" si="617"/>
        <v>0</v>
      </c>
    </row>
    <row r="5628" spans="2:14">
      <c r="B5628" s="1">
        <v>38493</v>
      </c>
      <c r="C5628" s="1">
        <f t="shared" si="616"/>
        <v>38473</v>
      </c>
      <c r="E5628" s="42">
        <f>IF(DAY(B5628)&gt;14,VLOOKUP(DATE(YEAR(C5628),MONTH(C5628)-1,DAY(1)),'מדדים וריביות'!B:C,2,FALSE),VLOOKUP(DATE(YEAR(C5628),MONTH(C5628)-2,DAY(1)),'מדדים וריביות'!B:C,2,FALSE))</f>
        <v>27547421.862087999</v>
      </c>
      <c r="F5628" s="43">
        <f>IF($B$5=1,'ריבית יומית'!D5622,'ריבית יומית'!G5622)</f>
        <v>8.3587901309023493E-5</v>
      </c>
      <c r="G5628" s="43">
        <f t="shared" si="611"/>
        <v>8.3587901309023493E-5</v>
      </c>
      <c r="H5628" s="29">
        <f t="shared" si="612"/>
        <v>1.1590036567449893</v>
      </c>
      <c r="I5628" s="30">
        <f>VLOOKUP(B5627,'מדדים וריביות'!B:C,2)</f>
        <v>27629489.653136902</v>
      </c>
      <c r="K5628" s="39">
        <f t="shared" si="613"/>
        <v>0</v>
      </c>
      <c r="L5628" s="39">
        <f t="shared" si="614"/>
        <v>0</v>
      </c>
      <c r="M5628" s="39">
        <f t="shared" si="615"/>
        <v>0</v>
      </c>
      <c r="N5628" s="41">
        <f t="shared" si="617"/>
        <v>0</v>
      </c>
    </row>
    <row r="5629" spans="2:14">
      <c r="B5629" s="1">
        <v>38494</v>
      </c>
      <c r="C5629" s="1">
        <f t="shared" si="616"/>
        <v>38473</v>
      </c>
      <c r="E5629" s="42">
        <f>IF(DAY(B5629)&gt;14,VLOOKUP(DATE(YEAR(C5629),MONTH(C5629)-1,DAY(1)),'מדדים וריביות'!B:C,2,FALSE),VLOOKUP(DATE(YEAR(C5629),MONTH(C5629)-2,DAY(1)),'מדדים וריביות'!B:C,2,FALSE))</f>
        <v>27547421.862087999</v>
      </c>
      <c r="F5629" s="43">
        <f>IF($B$5=1,'ריבית יומית'!D5623,'ריבית יומית'!G5623)</f>
        <v>8.3587901309023493E-5</v>
      </c>
      <c r="G5629" s="43">
        <f t="shared" si="611"/>
        <v>8.3587901309023493E-5</v>
      </c>
      <c r="H5629" s="29">
        <f t="shared" si="612"/>
        <v>1.1589067861589215</v>
      </c>
      <c r="I5629" s="30">
        <f>VLOOKUP(B5628,'מדדים וריביות'!B:C,2)</f>
        <v>27629489.653136902</v>
      </c>
      <c r="K5629" s="39">
        <f t="shared" si="613"/>
        <v>0</v>
      </c>
      <c r="L5629" s="39">
        <f t="shared" si="614"/>
        <v>0</v>
      </c>
      <c r="M5629" s="39">
        <f t="shared" si="615"/>
        <v>0</v>
      </c>
      <c r="N5629" s="41">
        <f t="shared" si="617"/>
        <v>0</v>
      </c>
    </row>
    <row r="5630" spans="2:14">
      <c r="B5630" s="1">
        <v>38495</v>
      </c>
      <c r="C5630" s="1">
        <f t="shared" si="616"/>
        <v>38473</v>
      </c>
      <c r="E5630" s="42">
        <f>IF(DAY(B5630)&gt;14,VLOOKUP(DATE(YEAR(C5630),MONTH(C5630)-1,DAY(1)),'מדדים וריביות'!B:C,2,FALSE),VLOOKUP(DATE(YEAR(C5630),MONTH(C5630)-2,DAY(1)),'מדדים וריביות'!B:C,2,FALSE))</f>
        <v>27547421.862087999</v>
      </c>
      <c r="F5630" s="43">
        <f>IF($B$5=1,'ריבית יומית'!D5624,'ריבית יומית'!G5624)</f>
        <v>8.3587901309023493E-5</v>
      </c>
      <c r="G5630" s="43">
        <f t="shared" si="611"/>
        <v>8.3587901309023493E-5</v>
      </c>
      <c r="H5630" s="29">
        <f t="shared" si="612"/>
        <v>1.1588099236693858</v>
      </c>
      <c r="I5630" s="30">
        <f>VLOOKUP(B5629,'מדדים וריביות'!B:C,2)</f>
        <v>27629489.653136902</v>
      </c>
      <c r="K5630" s="39">
        <f t="shared" si="613"/>
        <v>0</v>
      </c>
      <c r="L5630" s="39">
        <f t="shared" si="614"/>
        <v>0</v>
      </c>
      <c r="M5630" s="39">
        <f t="shared" si="615"/>
        <v>0</v>
      </c>
      <c r="N5630" s="41">
        <f t="shared" si="617"/>
        <v>0</v>
      </c>
    </row>
    <row r="5631" spans="2:14">
      <c r="B5631" s="1">
        <v>38496</v>
      </c>
      <c r="C5631" s="1">
        <f t="shared" si="616"/>
        <v>38473</v>
      </c>
      <c r="E5631" s="42">
        <f>IF(DAY(B5631)&gt;14,VLOOKUP(DATE(YEAR(C5631),MONTH(C5631)-1,DAY(1)),'מדדים וריביות'!B:C,2,FALSE),VLOOKUP(DATE(YEAR(C5631),MONTH(C5631)-2,DAY(1)),'מדדים וריביות'!B:C,2,FALSE))</f>
        <v>27547421.862087999</v>
      </c>
      <c r="F5631" s="43">
        <f>IF($B$5=1,'ריבית יומית'!D5625,'ריבית יומית'!G5625)</f>
        <v>8.3587901309023493E-5</v>
      </c>
      <c r="G5631" s="43">
        <f t="shared" si="611"/>
        <v>8.3587901309023493E-5</v>
      </c>
      <c r="H5631" s="29">
        <f t="shared" si="612"/>
        <v>1.1587130692757057</v>
      </c>
      <c r="I5631" s="30">
        <f>VLOOKUP(B5630,'מדדים וריביות'!B:C,2)</f>
        <v>27629489.653136902</v>
      </c>
      <c r="K5631" s="39">
        <f t="shared" si="613"/>
        <v>0</v>
      </c>
      <c r="L5631" s="39">
        <f t="shared" si="614"/>
        <v>0</v>
      </c>
      <c r="M5631" s="39">
        <f t="shared" si="615"/>
        <v>0</v>
      </c>
      <c r="N5631" s="41">
        <f t="shared" si="617"/>
        <v>0</v>
      </c>
    </row>
    <row r="5632" spans="2:14">
      <c r="B5632" s="1">
        <v>38497</v>
      </c>
      <c r="C5632" s="1">
        <f t="shared" si="616"/>
        <v>38473</v>
      </c>
      <c r="E5632" s="42">
        <f>IF(DAY(B5632)&gt;14,VLOOKUP(DATE(YEAR(C5632),MONTH(C5632)-1,DAY(1)),'מדדים וריביות'!B:C,2,FALSE),VLOOKUP(DATE(YEAR(C5632),MONTH(C5632)-2,DAY(1)),'מדדים וריביות'!B:C,2,FALSE))</f>
        <v>27547421.862087999</v>
      </c>
      <c r="F5632" s="43">
        <f>IF($B$5=1,'ריבית יומית'!D5626,'ריבית יומית'!G5626)</f>
        <v>8.3587901309023493E-5</v>
      </c>
      <c r="G5632" s="43">
        <f t="shared" si="611"/>
        <v>8.3587901309023493E-5</v>
      </c>
      <c r="H5632" s="29">
        <f t="shared" si="612"/>
        <v>1.1586162229772046</v>
      </c>
      <c r="I5632" s="30">
        <f>VLOOKUP(B5631,'מדדים וריביות'!B:C,2)</f>
        <v>27629489.653136902</v>
      </c>
      <c r="K5632" s="39">
        <f t="shared" si="613"/>
        <v>0</v>
      </c>
      <c r="L5632" s="39">
        <f t="shared" si="614"/>
        <v>0</v>
      </c>
      <c r="M5632" s="39">
        <f t="shared" si="615"/>
        <v>0</v>
      </c>
      <c r="N5632" s="41">
        <f t="shared" si="617"/>
        <v>0</v>
      </c>
    </row>
    <row r="5633" spans="2:14">
      <c r="B5633" s="1">
        <v>38498</v>
      </c>
      <c r="C5633" s="1">
        <f t="shared" si="616"/>
        <v>38473</v>
      </c>
      <c r="E5633" s="42">
        <f>IF(DAY(B5633)&gt;14,VLOOKUP(DATE(YEAR(C5633),MONTH(C5633)-1,DAY(1)),'מדדים וריביות'!B:C,2,FALSE),VLOOKUP(DATE(YEAR(C5633),MONTH(C5633)-2,DAY(1)),'מדדים וריביות'!B:C,2,FALSE))</f>
        <v>27547421.862087999</v>
      </c>
      <c r="F5633" s="43">
        <f>IF($B$5=1,'ריבית יומית'!D5627,'ריבית יומית'!G5627)</f>
        <v>8.3587901309023493E-5</v>
      </c>
      <c r="G5633" s="43">
        <f t="shared" si="611"/>
        <v>8.3587901309023493E-5</v>
      </c>
      <c r="H5633" s="29">
        <f t="shared" si="612"/>
        <v>1.1585193847732056</v>
      </c>
      <c r="I5633" s="30">
        <f>VLOOKUP(B5632,'מדדים וריביות'!B:C,2)</f>
        <v>27629489.653136902</v>
      </c>
      <c r="K5633" s="39">
        <f t="shared" si="613"/>
        <v>0</v>
      </c>
      <c r="L5633" s="39">
        <f t="shared" si="614"/>
        <v>0</v>
      </c>
      <c r="M5633" s="39">
        <f t="shared" si="615"/>
        <v>0</v>
      </c>
      <c r="N5633" s="41">
        <f t="shared" si="617"/>
        <v>0</v>
      </c>
    </row>
    <row r="5634" spans="2:14">
      <c r="B5634" s="1">
        <v>38499</v>
      </c>
      <c r="C5634" s="1">
        <f t="shared" si="616"/>
        <v>38473</v>
      </c>
      <c r="E5634" s="42">
        <f>IF(DAY(B5634)&gt;14,VLOOKUP(DATE(YEAR(C5634),MONTH(C5634)-1,DAY(1)),'מדדים וריביות'!B:C,2,FALSE),VLOOKUP(DATE(YEAR(C5634),MONTH(C5634)-2,DAY(1)),'מדדים וריביות'!B:C,2,FALSE))</f>
        <v>27547421.862087999</v>
      </c>
      <c r="F5634" s="43">
        <f>IF($B$5=1,'ריבית יומית'!D5628,'ריבית יומית'!G5628)</f>
        <v>8.3587901309023493E-5</v>
      </c>
      <c r="G5634" s="43">
        <f t="shared" si="611"/>
        <v>8.3587901309023493E-5</v>
      </c>
      <c r="H5634" s="29">
        <f t="shared" si="612"/>
        <v>1.1584225546630322</v>
      </c>
      <c r="I5634" s="30">
        <f>VLOOKUP(B5633,'מדדים וריביות'!B:C,2)</f>
        <v>27629489.653136902</v>
      </c>
      <c r="K5634" s="39">
        <f t="shared" si="613"/>
        <v>0</v>
      </c>
      <c r="L5634" s="39">
        <f t="shared" si="614"/>
        <v>0</v>
      </c>
      <c r="M5634" s="39">
        <f t="shared" si="615"/>
        <v>0</v>
      </c>
      <c r="N5634" s="41">
        <f t="shared" si="617"/>
        <v>0</v>
      </c>
    </row>
    <row r="5635" spans="2:14">
      <c r="B5635" s="1">
        <v>38500</v>
      </c>
      <c r="C5635" s="1">
        <f t="shared" si="616"/>
        <v>38473</v>
      </c>
      <c r="E5635" s="42">
        <f>IF(DAY(B5635)&gt;14,VLOOKUP(DATE(YEAR(C5635),MONTH(C5635)-1,DAY(1)),'מדדים וריביות'!B:C,2,FALSE),VLOOKUP(DATE(YEAR(C5635),MONTH(C5635)-2,DAY(1)),'מדדים וריביות'!B:C,2,FALSE))</f>
        <v>27547421.862087999</v>
      </c>
      <c r="F5635" s="43">
        <f>IF($B$5=1,'ריבית יומית'!D5629,'ריבית יומית'!G5629)</f>
        <v>8.3587901309023493E-5</v>
      </c>
      <c r="G5635" s="43">
        <f t="shared" si="611"/>
        <v>8.3587901309023493E-5</v>
      </c>
      <c r="H5635" s="29">
        <f t="shared" si="612"/>
        <v>1.1583257326460081</v>
      </c>
      <c r="I5635" s="30">
        <f>VLOOKUP(B5634,'מדדים וריביות'!B:C,2)</f>
        <v>27629489.653136902</v>
      </c>
      <c r="K5635" s="39">
        <f t="shared" si="613"/>
        <v>0</v>
      </c>
      <c r="L5635" s="39">
        <f t="shared" si="614"/>
        <v>0</v>
      </c>
      <c r="M5635" s="39">
        <f t="shared" si="615"/>
        <v>0</v>
      </c>
      <c r="N5635" s="41">
        <f t="shared" si="617"/>
        <v>0</v>
      </c>
    </row>
    <row r="5636" spans="2:14">
      <c r="B5636" s="1">
        <v>38501</v>
      </c>
      <c r="C5636" s="1">
        <f t="shared" si="616"/>
        <v>38473</v>
      </c>
      <c r="E5636" s="42">
        <f>IF(DAY(B5636)&gt;14,VLOOKUP(DATE(YEAR(C5636),MONTH(C5636)-1,DAY(1)),'מדדים וריביות'!B:C,2,FALSE),VLOOKUP(DATE(YEAR(C5636),MONTH(C5636)-2,DAY(1)),'מדדים וריביות'!B:C,2,FALSE))</f>
        <v>27547421.862087999</v>
      </c>
      <c r="F5636" s="43">
        <f>IF($B$5=1,'ריבית יומית'!D5630,'ריבית יומית'!G5630)</f>
        <v>8.3587901309023493E-5</v>
      </c>
      <c r="G5636" s="43">
        <f t="shared" si="611"/>
        <v>8.3587901309023493E-5</v>
      </c>
      <c r="H5636" s="29">
        <f t="shared" si="612"/>
        <v>1.1582289187214567</v>
      </c>
      <c r="I5636" s="30">
        <f>VLOOKUP(B5635,'מדדים וריביות'!B:C,2)</f>
        <v>27629489.653136902</v>
      </c>
      <c r="K5636" s="39">
        <f t="shared" si="613"/>
        <v>0</v>
      </c>
      <c r="L5636" s="39">
        <f t="shared" si="614"/>
        <v>0</v>
      </c>
      <c r="M5636" s="39">
        <f t="shared" si="615"/>
        <v>0</v>
      </c>
      <c r="N5636" s="41">
        <f t="shared" si="617"/>
        <v>0</v>
      </c>
    </row>
    <row r="5637" spans="2:14">
      <c r="B5637" s="1">
        <v>38502</v>
      </c>
      <c r="C5637" s="1">
        <f t="shared" si="616"/>
        <v>38473</v>
      </c>
      <c r="E5637" s="42">
        <f>IF(DAY(B5637)&gt;14,VLOOKUP(DATE(YEAR(C5637),MONTH(C5637)-1,DAY(1)),'מדדים וריביות'!B:C,2,FALSE),VLOOKUP(DATE(YEAR(C5637),MONTH(C5637)-2,DAY(1)),'מדדים וריביות'!B:C,2,FALSE))</f>
        <v>27547421.862087999</v>
      </c>
      <c r="F5637" s="43">
        <f>IF($B$5=1,'ריבית יומית'!D5631,'ריבית יומית'!G5631)</f>
        <v>8.3587901309023493E-5</v>
      </c>
      <c r="G5637" s="43">
        <f t="shared" si="611"/>
        <v>8.3587901309023493E-5</v>
      </c>
      <c r="H5637" s="29">
        <f t="shared" si="612"/>
        <v>1.1581321128887019</v>
      </c>
      <c r="I5637" s="30">
        <f>VLOOKUP(B5636,'מדדים וריביות'!B:C,2)</f>
        <v>27629489.653136902</v>
      </c>
      <c r="K5637" s="39">
        <f t="shared" si="613"/>
        <v>0</v>
      </c>
      <c r="L5637" s="39">
        <f t="shared" si="614"/>
        <v>0</v>
      </c>
      <c r="M5637" s="39">
        <f t="shared" si="615"/>
        <v>0</v>
      </c>
      <c r="N5637" s="41">
        <f t="shared" si="617"/>
        <v>0</v>
      </c>
    </row>
    <row r="5638" spans="2:14">
      <c r="B5638" s="1">
        <v>38503</v>
      </c>
      <c r="C5638" s="1">
        <f t="shared" si="616"/>
        <v>38473</v>
      </c>
      <c r="E5638" s="42">
        <f>IF(DAY(B5638)&gt;14,VLOOKUP(DATE(YEAR(C5638),MONTH(C5638)-1,DAY(1)),'מדדים וריביות'!B:C,2,FALSE),VLOOKUP(DATE(YEAR(C5638),MONTH(C5638)-2,DAY(1)),'מדדים וריביות'!B:C,2,FALSE))</f>
        <v>27547421.862087999</v>
      </c>
      <c r="F5638" s="43">
        <f>IF($B$5=1,'ריבית יומית'!D5632,'ריבית יומית'!G5632)</f>
        <v>8.3587901309023493E-5</v>
      </c>
      <c r="G5638" s="43">
        <f t="shared" si="611"/>
        <v>8.3587901309023493E-5</v>
      </c>
      <c r="H5638" s="29">
        <f t="shared" si="612"/>
        <v>1.158035315147067</v>
      </c>
      <c r="I5638" s="30">
        <f>VLOOKUP(B5637,'מדדים וריביות'!B:C,2)</f>
        <v>27629489.653136902</v>
      </c>
      <c r="K5638" s="39">
        <f t="shared" si="613"/>
        <v>0</v>
      </c>
      <c r="L5638" s="39">
        <f t="shared" si="614"/>
        <v>0</v>
      </c>
      <c r="M5638" s="39">
        <f t="shared" si="615"/>
        <v>0</v>
      </c>
      <c r="N5638" s="41">
        <f t="shared" si="617"/>
        <v>0</v>
      </c>
    </row>
    <row r="5639" spans="2:14">
      <c r="B5639" s="1">
        <v>38504</v>
      </c>
      <c r="C5639" s="1">
        <f t="shared" si="616"/>
        <v>38504</v>
      </c>
      <c r="E5639" s="42">
        <f>IF(DAY(B5639)&gt;14,VLOOKUP(DATE(YEAR(C5639),MONTH(C5639)-1,DAY(1)),'מדדים וריביות'!B:C,2,FALSE),VLOOKUP(DATE(YEAR(C5639),MONTH(C5639)-2,DAY(1)),'מדדים וריביות'!B:C,2,FALSE))</f>
        <v>27547421.862087999</v>
      </c>
      <c r="F5639" s="43">
        <f>IF($B$5=1,'ריבית יומית'!D5633,'ריבית יומית'!G5633)</f>
        <v>8.3587901309023493E-5</v>
      </c>
      <c r="G5639" s="43">
        <f t="shared" si="611"/>
        <v>8.3587901309023493E-5</v>
      </c>
      <c r="H5639" s="29">
        <f t="shared" si="612"/>
        <v>1.1579385254958761</v>
      </c>
      <c r="I5639" s="30">
        <f>VLOOKUP(B5638,'מדדים וריביות'!B:C,2)</f>
        <v>27629489.653136902</v>
      </c>
      <c r="K5639" s="39">
        <f t="shared" si="613"/>
        <v>0</v>
      </c>
      <c r="L5639" s="39">
        <f t="shared" si="614"/>
        <v>0</v>
      </c>
      <c r="M5639" s="39">
        <f t="shared" si="615"/>
        <v>0</v>
      </c>
      <c r="N5639" s="41">
        <f t="shared" si="617"/>
        <v>0</v>
      </c>
    </row>
    <row r="5640" spans="2:14">
      <c r="B5640" s="1">
        <v>38505</v>
      </c>
      <c r="C5640" s="1">
        <f t="shared" si="616"/>
        <v>38504</v>
      </c>
      <c r="E5640" s="42">
        <f>IF(DAY(B5640)&gt;14,VLOOKUP(DATE(YEAR(C5640),MONTH(C5640)-1,DAY(1)),'מדדים וריביות'!B:C,2,FALSE),VLOOKUP(DATE(YEAR(C5640),MONTH(C5640)-2,DAY(1)),'מדדים וריביות'!B:C,2,FALSE))</f>
        <v>27547421.862087999</v>
      </c>
      <c r="F5640" s="43">
        <f>IF($B$5=1,'ריבית יומית'!D5634,'ריבית יומית'!G5634)</f>
        <v>8.3587901309023493E-5</v>
      </c>
      <c r="G5640" s="43">
        <f t="shared" si="611"/>
        <v>8.3587901309023493E-5</v>
      </c>
      <c r="H5640" s="29">
        <f t="shared" si="612"/>
        <v>1.1578417439344526</v>
      </c>
      <c r="I5640" s="30">
        <f>VLOOKUP(B5639,'מדדים וריביות'!B:C,2)</f>
        <v>27656845.583486602</v>
      </c>
      <c r="K5640" s="39">
        <f t="shared" si="613"/>
        <v>0</v>
      </c>
      <c r="L5640" s="39">
        <f t="shared" si="614"/>
        <v>0</v>
      </c>
      <c r="M5640" s="39">
        <f t="shared" si="615"/>
        <v>0</v>
      </c>
      <c r="N5640" s="41">
        <f t="shared" si="617"/>
        <v>0</v>
      </c>
    </row>
    <row r="5641" spans="2:14">
      <c r="B5641" s="1">
        <v>38506</v>
      </c>
      <c r="C5641" s="1">
        <f t="shared" si="616"/>
        <v>38504</v>
      </c>
      <c r="E5641" s="42">
        <f>IF(DAY(B5641)&gt;14,VLOOKUP(DATE(YEAR(C5641),MONTH(C5641)-1,DAY(1)),'מדדים וריביות'!B:C,2,FALSE),VLOOKUP(DATE(YEAR(C5641),MONTH(C5641)-2,DAY(1)),'מדדים וריביות'!B:C,2,FALSE))</f>
        <v>27547421.862087999</v>
      </c>
      <c r="F5641" s="43">
        <f>IF($B$5=1,'ריבית יומית'!D5635,'ריבית יומית'!G5635)</f>
        <v>8.3587901309023493E-5</v>
      </c>
      <c r="G5641" s="43">
        <f t="shared" ref="G5641:G5704" si="618">IF(B5641&gt;$B$2,0,F5641)</f>
        <v>8.3587901309023493E-5</v>
      </c>
      <c r="H5641" s="29">
        <f t="shared" ref="H5641:H5704" si="619">H5642*(1+G5641)</f>
        <v>1.1577449704621205</v>
      </c>
      <c r="I5641" s="30">
        <f>VLOOKUP(B5640,'מדדים וריביות'!B:C,2)</f>
        <v>27656845.583486602</v>
      </c>
      <c r="K5641" s="39">
        <f t="shared" ref="K5641:K5704" si="620">$B$4/E5641*D5641-D5641</f>
        <v>0</v>
      </c>
      <c r="L5641" s="39">
        <f t="shared" ref="L5641:L5704" si="621">H5642*D5641-D5641</f>
        <v>0</v>
      </c>
      <c r="M5641" s="39">
        <f t="shared" ref="M5641:M5704" si="622">$B$4/E5641*L5641-L5641</f>
        <v>0</v>
      </c>
      <c r="N5641" s="41">
        <f t="shared" si="617"/>
        <v>0</v>
      </c>
    </row>
    <row r="5642" spans="2:14">
      <c r="B5642" s="1">
        <v>38507</v>
      </c>
      <c r="C5642" s="1">
        <f t="shared" ref="C5642:C5705" si="623">DATE(YEAR(B5642),MONTH(B5642),DAY(1))</f>
        <v>38504</v>
      </c>
      <c r="E5642" s="42">
        <f>IF(DAY(B5642)&gt;14,VLOOKUP(DATE(YEAR(C5642),MONTH(C5642)-1,DAY(1)),'מדדים וריביות'!B:C,2,FALSE),VLOOKUP(DATE(YEAR(C5642),MONTH(C5642)-2,DAY(1)),'מדדים וריביות'!B:C,2,FALSE))</f>
        <v>27547421.862087999</v>
      </c>
      <c r="F5642" s="43">
        <f>IF($B$5=1,'ריבית יומית'!D5636,'ריבית יומית'!G5636)</f>
        <v>8.3587901309023493E-5</v>
      </c>
      <c r="G5642" s="43">
        <f t="shared" si="618"/>
        <v>8.3587901309023493E-5</v>
      </c>
      <c r="H5642" s="29">
        <f t="shared" si="619"/>
        <v>1.157648205078204</v>
      </c>
      <c r="I5642" s="30">
        <f>VLOOKUP(B5641,'מדדים וריביות'!B:C,2)</f>
        <v>27656845.583486602</v>
      </c>
      <c r="K5642" s="39">
        <f t="shared" si="620"/>
        <v>0</v>
      </c>
      <c r="L5642" s="39">
        <f t="shared" si="621"/>
        <v>0</v>
      </c>
      <c r="M5642" s="39">
        <f t="shared" si="622"/>
        <v>0</v>
      </c>
      <c r="N5642" s="41">
        <f t="shared" ref="N5642:N5705" si="624">SUM(K5642:M5642)</f>
        <v>0</v>
      </c>
    </row>
    <row r="5643" spans="2:14">
      <c r="B5643" s="1">
        <v>38508</v>
      </c>
      <c r="C5643" s="1">
        <f t="shared" si="623"/>
        <v>38504</v>
      </c>
      <c r="E5643" s="42">
        <f>IF(DAY(B5643)&gt;14,VLOOKUP(DATE(YEAR(C5643),MONTH(C5643)-1,DAY(1)),'מדדים וריביות'!B:C,2,FALSE),VLOOKUP(DATE(YEAR(C5643),MONTH(C5643)-2,DAY(1)),'מדדים וריביות'!B:C,2,FALSE))</f>
        <v>27547421.862087999</v>
      </c>
      <c r="F5643" s="43">
        <f>IF($B$5=1,'ריבית יומית'!D5637,'ריבית יומית'!G5637)</f>
        <v>8.3587901309023493E-5</v>
      </c>
      <c r="G5643" s="43">
        <f t="shared" si="618"/>
        <v>8.3587901309023493E-5</v>
      </c>
      <c r="H5643" s="29">
        <f t="shared" si="619"/>
        <v>1.1575514477820266</v>
      </c>
      <c r="I5643" s="30">
        <f>VLOOKUP(B5642,'מדדים וריביות'!B:C,2)</f>
        <v>27656845.583486602</v>
      </c>
      <c r="K5643" s="39">
        <f t="shared" si="620"/>
        <v>0</v>
      </c>
      <c r="L5643" s="39">
        <f t="shared" si="621"/>
        <v>0</v>
      </c>
      <c r="M5643" s="39">
        <f t="shared" si="622"/>
        <v>0</v>
      </c>
      <c r="N5643" s="41">
        <f t="shared" si="624"/>
        <v>0</v>
      </c>
    </row>
    <row r="5644" spans="2:14">
      <c r="B5644" s="1">
        <v>38509</v>
      </c>
      <c r="C5644" s="1">
        <f t="shared" si="623"/>
        <v>38504</v>
      </c>
      <c r="E5644" s="42">
        <f>IF(DAY(B5644)&gt;14,VLOOKUP(DATE(YEAR(C5644),MONTH(C5644)-1,DAY(1)),'מדדים וריביות'!B:C,2,FALSE),VLOOKUP(DATE(YEAR(C5644),MONTH(C5644)-2,DAY(1)),'מדדים וריביות'!B:C,2,FALSE))</f>
        <v>27547421.862087999</v>
      </c>
      <c r="F5644" s="43">
        <f>IF($B$5=1,'ריבית יומית'!D5638,'ריבית יומית'!G5638)</f>
        <v>8.3587901309023493E-5</v>
      </c>
      <c r="G5644" s="43">
        <f t="shared" si="618"/>
        <v>8.3587901309023493E-5</v>
      </c>
      <c r="H5644" s="29">
        <f t="shared" si="619"/>
        <v>1.1574546985729126</v>
      </c>
      <c r="I5644" s="30">
        <f>VLOOKUP(B5643,'מדדים וריביות'!B:C,2)</f>
        <v>27656845.583486602</v>
      </c>
      <c r="K5644" s="39">
        <f t="shared" si="620"/>
        <v>0</v>
      </c>
      <c r="L5644" s="39">
        <f t="shared" si="621"/>
        <v>0</v>
      </c>
      <c r="M5644" s="39">
        <f t="shared" si="622"/>
        <v>0</v>
      </c>
      <c r="N5644" s="41">
        <f t="shared" si="624"/>
        <v>0</v>
      </c>
    </row>
    <row r="5645" spans="2:14">
      <c r="B5645" s="1">
        <v>38510</v>
      </c>
      <c r="C5645" s="1">
        <f t="shared" si="623"/>
        <v>38504</v>
      </c>
      <c r="E5645" s="42">
        <f>IF(DAY(B5645)&gt;14,VLOOKUP(DATE(YEAR(C5645),MONTH(C5645)-1,DAY(1)),'מדדים וריביות'!B:C,2,FALSE),VLOOKUP(DATE(YEAR(C5645),MONTH(C5645)-2,DAY(1)),'מדדים וריביות'!B:C,2,FALSE))</f>
        <v>27547421.862087999</v>
      </c>
      <c r="F5645" s="43">
        <f>IF($B$5=1,'ריבית יומית'!D5639,'ריבית יומית'!G5639)</f>
        <v>8.3587901309023493E-5</v>
      </c>
      <c r="G5645" s="43">
        <f t="shared" si="618"/>
        <v>8.3587901309023493E-5</v>
      </c>
      <c r="H5645" s="29">
        <f t="shared" si="619"/>
        <v>1.157357957450186</v>
      </c>
      <c r="I5645" s="30">
        <f>VLOOKUP(B5644,'מדדים וריביות'!B:C,2)</f>
        <v>27656845.583486602</v>
      </c>
      <c r="K5645" s="39">
        <f t="shared" si="620"/>
        <v>0</v>
      </c>
      <c r="L5645" s="39">
        <f t="shared" si="621"/>
        <v>0</v>
      </c>
      <c r="M5645" s="39">
        <f t="shared" si="622"/>
        <v>0</v>
      </c>
      <c r="N5645" s="41">
        <f t="shared" si="624"/>
        <v>0</v>
      </c>
    </row>
    <row r="5646" spans="2:14">
      <c r="B5646" s="1">
        <v>38511</v>
      </c>
      <c r="C5646" s="1">
        <f t="shared" si="623"/>
        <v>38504</v>
      </c>
      <c r="E5646" s="42">
        <f>IF(DAY(B5646)&gt;14,VLOOKUP(DATE(YEAR(C5646),MONTH(C5646)-1,DAY(1)),'מדדים וריביות'!B:C,2,FALSE),VLOOKUP(DATE(YEAR(C5646),MONTH(C5646)-2,DAY(1)),'מדדים וריביות'!B:C,2,FALSE))</f>
        <v>27547421.862087999</v>
      </c>
      <c r="F5646" s="43">
        <f>IF($B$5=1,'ריבית יומית'!D5640,'ריבית יומית'!G5640)</f>
        <v>8.3587901309023493E-5</v>
      </c>
      <c r="G5646" s="43">
        <f t="shared" si="618"/>
        <v>8.3587901309023493E-5</v>
      </c>
      <c r="H5646" s="29">
        <f t="shared" si="619"/>
        <v>1.157261224413171</v>
      </c>
      <c r="I5646" s="30">
        <f>VLOOKUP(B5645,'מדדים וריביות'!B:C,2)</f>
        <v>27656845.583486602</v>
      </c>
      <c r="K5646" s="39">
        <f t="shared" si="620"/>
        <v>0</v>
      </c>
      <c r="L5646" s="39">
        <f t="shared" si="621"/>
        <v>0</v>
      </c>
      <c r="M5646" s="39">
        <f t="shared" si="622"/>
        <v>0</v>
      </c>
      <c r="N5646" s="41">
        <f t="shared" si="624"/>
        <v>0</v>
      </c>
    </row>
    <row r="5647" spans="2:14">
      <c r="B5647" s="1">
        <v>38512</v>
      </c>
      <c r="C5647" s="1">
        <f t="shared" si="623"/>
        <v>38504</v>
      </c>
      <c r="E5647" s="42">
        <f>IF(DAY(B5647)&gt;14,VLOOKUP(DATE(YEAR(C5647),MONTH(C5647)-1,DAY(1)),'מדדים וריביות'!B:C,2,FALSE),VLOOKUP(DATE(YEAR(C5647),MONTH(C5647)-2,DAY(1)),'מדדים וריביות'!B:C,2,FALSE))</f>
        <v>27547421.862087999</v>
      </c>
      <c r="F5647" s="43">
        <f>IF($B$5=1,'ריבית יומית'!D5641,'ריבית יומית'!G5641)</f>
        <v>8.3587901309023493E-5</v>
      </c>
      <c r="G5647" s="43">
        <f t="shared" si="618"/>
        <v>8.3587901309023493E-5</v>
      </c>
      <c r="H5647" s="29">
        <f t="shared" si="619"/>
        <v>1.1571644994611918</v>
      </c>
      <c r="I5647" s="30">
        <f>VLOOKUP(B5646,'מדדים וריביות'!B:C,2)</f>
        <v>27656845.583486602</v>
      </c>
      <c r="K5647" s="39">
        <f t="shared" si="620"/>
        <v>0</v>
      </c>
      <c r="L5647" s="39">
        <f t="shared" si="621"/>
        <v>0</v>
      </c>
      <c r="M5647" s="39">
        <f t="shared" si="622"/>
        <v>0</v>
      </c>
      <c r="N5647" s="41">
        <f t="shared" si="624"/>
        <v>0</v>
      </c>
    </row>
    <row r="5648" spans="2:14">
      <c r="B5648" s="1">
        <v>38513</v>
      </c>
      <c r="C5648" s="1">
        <f t="shared" si="623"/>
        <v>38504</v>
      </c>
      <c r="E5648" s="42">
        <f>IF(DAY(B5648)&gt;14,VLOOKUP(DATE(YEAR(C5648),MONTH(C5648)-1,DAY(1)),'מדדים וריביות'!B:C,2,FALSE),VLOOKUP(DATE(YEAR(C5648),MONTH(C5648)-2,DAY(1)),'מדדים וריביות'!B:C,2,FALSE))</f>
        <v>27547421.862087999</v>
      </c>
      <c r="F5648" s="43">
        <f>IF($B$5=1,'ריבית יומית'!D5642,'ריבית יומית'!G5642)</f>
        <v>8.3587901309023493E-5</v>
      </c>
      <c r="G5648" s="43">
        <f t="shared" si="618"/>
        <v>8.3587901309023493E-5</v>
      </c>
      <c r="H5648" s="29">
        <f t="shared" si="619"/>
        <v>1.1570677825935725</v>
      </c>
      <c r="I5648" s="30">
        <f>VLOOKUP(B5647,'מדדים וריביות'!B:C,2)</f>
        <v>27656845.583486602</v>
      </c>
      <c r="K5648" s="39">
        <f t="shared" si="620"/>
        <v>0</v>
      </c>
      <c r="L5648" s="39">
        <f t="shared" si="621"/>
        <v>0</v>
      </c>
      <c r="M5648" s="39">
        <f t="shared" si="622"/>
        <v>0</v>
      </c>
      <c r="N5648" s="41">
        <f t="shared" si="624"/>
        <v>0</v>
      </c>
    </row>
    <row r="5649" spans="2:14">
      <c r="B5649" s="1">
        <v>38514</v>
      </c>
      <c r="C5649" s="1">
        <f t="shared" si="623"/>
        <v>38504</v>
      </c>
      <c r="E5649" s="42">
        <f>IF(DAY(B5649)&gt;14,VLOOKUP(DATE(YEAR(C5649),MONTH(C5649)-1,DAY(1)),'מדדים וריביות'!B:C,2,FALSE),VLOOKUP(DATE(YEAR(C5649),MONTH(C5649)-2,DAY(1)),'מדדים וריביות'!B:C,2,FALSE))</f>
        <v>27547421.862087999</v>
      </c>
      <c r="F5649" s="43">
        <f>IF($B$5=1,'ריבית יומית'!D5643,'ריבית יומית'!G5643)</f>
        <v>8.3587901309023493E-5</v>
      </c>
      <c r="G5649" s="43">
        <f t="shared" si="618"/>
        <v>8.3587901309023493E-5</v>
      </c>
      <c r="H5649" s="29">
        <f t="shared" si="619"/>
        <v>1.1569710738096375</v>
      </c>
      <c r="I5649" s="30">
        <f>VLOOKUP(B5648,'מדדים וריביות'!B:C,2)</f>
        <v>27656845.583486602</v>
      </c>
      <c r="K5649" s="39">
        <f t="shared" si="620"/>
        <v>0</v>
      </c>
      <c r="L5649" s="39">
        <f t="shared" si="621"/>
        <v>0</v>
      </c>
      <c r="M5649" s="39">
        <f t="shared" si="622"/>
        <v>0</v>
      </c>
      <c r="N5649" s="41">
        <f t="shared" si="624"/>
        <v>0</v>
      </c>
    </row>
    <row r="5650" spans="2:14">
      <c r="B5650" s="1">
        <v>38515</v>
      </c>
      <c r="C5650" s="1">
        <f t="shared" si="623"/>
        <v>38504</v>
      </c>
      <c r="E5650" s="42">
        <f>IF(DAY(B5650)&gt;14,VLOOKUP(DATE(YEAR(C5650),MONTH(C5650)-1,DAY(1)),'מדדים וריביות'!B:C,2,FALSE),VLOOKUP(DATE(YEAR(C5650),MONTH(C5650)-2,DAY(1)),'מדדים וריביות'!B:C,2,FALSE))</f>
        <v>27547421.862087999</v>
      </c>
      <c r="F5650" s="43">
        <f>IF($B$5=1,'ריבית יומית'!D5644,'ריבית יומית'!G5644)</f>
        <v>8.3587901309023493E-5</v>
      </c>
      <c r="G5650" s="43">
        <f t="shared" si="618"/>
        <v>8.3587901309023493E-5</v>
      </c>
      <c r="H5650" s="29">
        <f t="shared" si="619"/>
        <v>1.1568743731087112</v>
      </c>
      <c r="I5650" s="30">
        <f>VLOOKUP(B5649,'מדדים וריביות'!B:C,2)</f>
        <v>27656845.583486602</v>
      </c>
      <c r="K5650" s="39">
        <f t="shared" si="620"/>
        <v>0</v>
      </c>
      <c r="L5650" s="39">
        <f t="shared" si="621"/>
        <v>0</v>
      </c>
      <c r="M5650" s="39">
        <f t="shared" si="622"/>
        <v>0</v>
      </c>
      <c r="N5650" s="41">
        <f t="shared" si="624"/>
        <v>0</v>
      </c>
    </row>
    <row r="5651" spans="2:14">
      <c r="B5651" s="1">
        <v>38516</v>
      </c>
      <c r="C5651" s="1">
        <f t="shared" si="623"/>
        <v>38504</v>
      </c>
      <c r="E5651" s="42">
        <f>IF(DAY(B5651)&gt;14,VLOOKUP(DATE(YEAR(C5651),MONTH(C5651)-1,DAY(1)),'מדדים וריביות'!B:C,2,FALSE),VLOOKUP(DATE(YEAR(C5651),MONTH(C5651)-2,DAY(1)),'מדדים וריביות'!B:C,2,FALSE))</f>
        <v>27547421.862087999</v>
      </c>
      <c r="F5651" s="43">
        <f>IF($B$5=1,'ריבית יומית'!D5645,'ריבית יומית'!G5645)</f>
        <v>8.3587901309023493E-5</v>
      </c>
      <c r="G5651" s="43">
        <f t="shared" si="618"/>
        <v>8.3587901309023493E-5</v>
      </c>
      <c r="H5651" s="29">
        <f t="shared" si="619"/>
        <v>1.156777680490118</v>
      </c>
      <c r="I5651" s="30">
        <f>VLOOKUP(B5650,'מדדים וריביות'!B:C,2)</f>
        <v>27656845.583486602</v>
      </c>
      <c r="K5651" s="39">
        <f t="shared" si="620"/>
        <v>0</v>
      </c>
      <c r="L5651" s="39">
        <f t="shared" si="621"/>
        <v>0</v>
      </c>
      <c r="M5651" s="39">
        <f t="shared" si="622"/>
        <v>0</v>
      </c>
      <c r="N5651" s="41">
        <f t="shared" si="624"/>
        <v>0</v>
      </c>
    </row>
    <row r="5652" spans="2:14">
      <c r="B5652" s="1">
        <v>38517</v>
      </c>
      <c r="C5652" s="1">
        <f t="shared" si="623"/>
        <v>38504</v>
      </c>
      <c r="E5652" s="42">
        <f>IF(DAY(B5652)&gt;14,VLOOKUP(DATE(YEAR(C5652),MONTH(C5652)-1,DAY(1)),'מדדים וריביות'!B:C,2,FALSE),VLOOKUP(DATE(YEAR(C5652),MONTH(C5652)-2,DAY(1)),'מדדים וריביות'!B:C,2,FALSE))</f>
        <v>27547421.862087999</v>
      </c>
      <c r="F5652" s="43">
        <f>IF($B$5=1,'ריבית יומית'!D5646,'ריבית יומית'!G5646)</f>
        <v>8.3587901309023493E-5</v>
      </c>
      <c r="G5652" s="43">
        <f t="shared" si="618"/>
        <v>8.3587901309023493E-5</v>
      </c>
      <c r="H5652" s="29">
        <f t="shared" si="619"/>
        <v>1.1566809959531823</v>
      </c>
      <c r="I5652" s="30">
        <f>VLOOKUP(B5651,'מדדים וריביות'!B:C,2)</f>
        <v>27656845.583486602</v>
      </c>
      <c r="K5652" s="39">
        <f t="shared" si="620"/>
        <v>0</v>
      </c>
      <c r="L5652" s="39">
        <f t="shared" si="621"/>
        <v>0</v>
      </c>
      <c r="M5652" s="39">
        <f t="shared" si="622"/>
        <v>0</v>
      </c>
      <c r="N5652" s="41">
        <f t="shared" si="624"/>
        <v>0</v>
      </c>
    </row>
    <row r="5653" spans="2:14">
      <c r="B5653" s="1">
        <v>38518</v>
      </c>
      <c r="C5653" s="1">
        <f t="shared" si="623"/>
        <v>38504</v>
      </c>
      <c r="E5653" s="42">
        <f>IF(DAY(B5653)&gt;14,VLOOKUP(DATE(YEAR(C5653),MONTH(C5653)-1,DAY(1)),'מדדים וריביות'!B:C,2,FALSE),VLOOKUP(DATE(YEAR(C5653),MONTH(C5653)-2,DAY(1)),'מדדים וריביות'!B:C,2,FALSE))</f>
        <v>27629489.653136902</v>
      </c>
      <c r="F5653" s="43">
        <f>IF($B$5=1,'ריבית יומית'!D5647,'ריבית יומית'!G5647)</f>
        <v>8.3587901309023493E-5</v>
      </c>
      <c r="G5653" s="43">
        <f t="shared" si="618"/>
        <v>8.3587901309023493E-5</v>
      </c>
      <c r="H5653" s="29">
        <f t="shared" si="619"/>
        <v>1.1565843194972285</v>
      </c>
      <c r="I5653" s="30">
        <f>VLOOKUP(B5652,'מדדים וריביות'!B:C,2)</f>
        <v>27656845.583486602</v>
      </c>
      <c r="K5653" s="39">
        <f t="shared" si="620"/>
        <v>0</v>
      </c>
      <c r="L5653" s="39">
        <f t="shared" si="621"/>
        <v>0</v>
      </c>
      <c r="M5653" s="39">
        <f t="shared" si="622"/>
        <v>0</v>
      </c>
      <c r="N5653" s="41">
        <f t="shared" si="624"/>
        <v>0</v>
      </c>
    </row>
    <row r="5654" spans="2:14">
      <c r="B5654" s="1">
        <v>38519</v>
      </c>
      <c r="C5654" s="1">
        <f t="shared" si="623"/>
        <v>38504</v>
      </c>
      <c r="E5654" s="42">
        <f>IF(DAY(B5654)&gt;14,VLOOKUP(DATE(YEAR(C5654),MONTH(C5654)-1,DAY(1)),'מדדים וריביות'!B:C,2,FALSE),VLOOKUP(DATE(YEAR(C5654),MONTH(C5654)-2,DAY(1)),'מדדים וריביות'!B:C,2,FALSE))</f>
        <v>27629489.653136902</v>
      </c>
      <c r="F5654" s="43">
        <f>IF($B$5=1,'ריבית יומית'!D5648,'ריבית יומית'!G5648)</f>
        <v>8.3587901309023493E-5</v>
      </c>
      <c r="G5654" s="43">
        <f t="shared" si="618"/>
        <v>8.3587901309023493E-5</v>
      </c>
      <c r="H5654" s="29">
        <f t="shared" si="619"/>
        <v>1.1564876511215814</v>
      </c>
      <c r="I5654" s="30">
        <f>VLOOKUP(B5653,'מדדים וריביות'!B:C,2)</f>
        <v>27656845.583486602</v>
      </c>
      <c r="K5654" s="39">
        <f t="shared" si="620"/>
        <v>0</v>
      </c>
      <c r="L5654" s="39">
        <f t="shared" si="621"/>
        <v>0</v>
      </c>
      <c r="M5654" s="39">
        <f t="shared" si="622"/>
        <v>0</v>
      </c>
      <c r="N5654" s="41">
        <f t="shared" si="624"/>
        <v>0</v>
      </c>
    </row>
    <row r="5655" spans="2:14">
      <c r="B5655" s="1">
        <v>38520</v>
      </c>
      <c r="C5655" s="1">
        <f t="shared" si="623"/>
        <v>38504</v>
      </c>
      <c r="E5655" s="42">
        <f>IF(DAY(B5655)&gt;14,VLOOKUP(DATE(YEAR(C5655),MONTH(C5655)-1,DAY(1)),'מדדים וריביות'!B:C,2,FALSE),VLOOKUP(DATE(YEAR(C5655),MONTH(C5655)-2,DAY(1)),'מדדים וריביות'!B:C,2,FALSE))</f>
        <v>27629489.653136902</v>
      </c>
      <c r="F5655" s="43">
        <f>IF($B$5=1,'ריבית יומית'!D5649,'ריבית יומית'!G5649)</f>
        <v>8.3587901309023493E-5</v>
      </c>
      <c r="G5655" s="43">
        <f t="shared" si="618"/>
        <v>8.3587901309023493E-5</v>
      </c>
      <c r="H5655" s="29">
        <f t="shared" si="619"/>
        <v>1.1563909908255656</v>
      </c>
      <c r="I5655" s="30">
        <f>VLOOKUP(B5654,'מדדים וריביות'!B:C,2)</f>
        <v>27656845.583486602</v>
      </c>
      <c r="K5655" s="39">
        <f t="shared" si="620"/>
        <v>0</v>
      </c>
      <c r="L5655" s="39">
        <f t="shared" si="621"/>
        <v>0</v>
      </c>
      <c r="M5655" s="39">
        <f t="shared" si="622"/>
        <v>0</v>
      </c>
      <c r="N5655" s="41">
        <f t="shared" si="624"/>
        <v>0</v>
      </c>
    </row>
    <row r="5656" spans="2:14">
      <c r="B5656" s="1">
        <v>38521</v>
      </c>
      <c r="C5656" s="1">
        <f t="shared" si="623"/>
        <v>38504</v>
      </c>
      <c r="E5656" s="42">
        <f>IF(DAY(B5656)&gt;14,VLOOKUP(DATE(YEAR(C5656),MONTH(C5656)-1,DAY(1)),'מדדים וריביות'!B:C,2,FALSE),VLOOKUP(DATE(YEAR(C5656),MONTH(C5656)-2,DAY(1)),'מדדים וריביות'!B:C,2,FALSE))</f>
        <v>27629489.653136902</v>
      </c>
      <c r="F5656" s="43">
        <f>IF($B$5=1,'ריבית יומית'!D5650,'ריבית יומית'!G5650)</f>
        <v>8.3587901309023493E-5</v>
      </c>
      <c r="G5656" s="43">
        <f t="shared" si="618"/>
        <v>8.3587901309023493E-5</v>
      </c>
      <c r="H5656" s="29">
        <f t="shared" si="619"/>
        <v>1.1562943386085058</v>
      </c>
      <c r="I5656" s="30">
        <f>VLOOKUP(B5655,'מדדים וריביות'!B:C,2)</f>
        <v>27656845.583486602</v>
      </c>
      <c r="K5656" s="39">
        <f t="shared" si="620"/>
        <v>0</v>
      </c>
      <c r="L5656" s="39">
        <f t="shared" si="621"/>
        <v>0</v>
      </c>
      <c r="M5656" s="39">
        <f t="shared" si="622"/>
        <v>0</v>
      </c>
      <c r="N5656" s="41">
        <f t="shared" si="624"/>
        <v>0</v>
      </c>
    </row>
    <row r="5657" spans="2:14">
      <c r="B5657" s="1">
        <v>38522</v>
      </c>
      <c r="C5657" s="1">
        <f t="shared" si="623"/>
        <v>38504</v>
      </c>
      <c r="E5657" s="42">
        <f>IF(DAY(B5657)&gt;14,VLOOKUP(DATE(YEAR(C5657),MONTH(C5657)-1,DAY(1)),'מדדים וריביות'!B:C,2,FALSE),VLOOKUP(DATE(YEAR(C5657),MONTH(C5657)-2,DAY(1)),'מדדים וריביות'!B:C,2,FALSE))</f>
        <v>27629489.653136902</v>
      </c>
      <c r="F5657" s="43">
        <f>IF($B$5=1,'ריבית יומית'!D5651,'ריבית יומית'!G5651)</f>
        <v>8.3587901309023493E-5</v>
      </c>
      <c r="G5657" s="43">
        <f t="shared" si="618"/>
        <v>8.3587901309023493E-5</v>
      </c>
      <c r="H5657" s="29">
        <f t="shared" si="619"/>
        <v>1.1561976944697268</v>
      </c>
      <c r="I5657" s="30">
        <f>VLOOKUP(B5656,'מדדים וריביות'!B:C,2)</f>
        <v>27656845.583486602</v>
      </c>
      <c r="K5657" s="39">
        <f t="shared" si="620"/>
        <v>0</v>
      </c>
      <c r="L5657" s="39">
        <f t="shared" si="621"/>
        <v>0</v>
      </c>
      <c r="M5657" s="39">
        <f t="shared" si="622"/>
        <v>0</v>
      </c>
      <c r="N5657" s="41">
        <f t="shared" si="624"/>
        <v>0</v>
      </c>
    </row>
    <row r="5658" spans="2:14">
      <c r="B5658" s="1">
        <v>38523</v>
      </c>
      <c r="C5658" s="1">
        <f t="shared" si="623"/>
        <v>38504</v>
      </c>
      <c r="E5658" s="42">
        <f>IF(DAY(B5658)&gt;14,VLOOKUP(DATE(YEAR(C5658),MONTH(C5658)-1,DAY(1)),'מדדים וריביות'!B:C,2,FALSE),VLOOKUP(DATE(YEAR(C5658),MONTH(C5658)-2,DAY(1)),'מדדים וריביות'!B:C,2,FALSE))</f>
        <v>27629489.653136902</v>
      </c>
      <c r="F5658" s="43">
        <f>IF($B$5=1,'ריבית יומית'!D5652,'ריבית יומית'!G5652)</f>
        <v>8.3587901309023493E-5</v>
      </c>
      <c r="G5658" s="43">
        <f t="shared" si="618"/>
        <v>8.3587901309023493E-5</v>
      </c>
      <c r="H5658" s="29">
        <f t="shared" si="619"/>
        <v>1.1561010584085532</v>
      </c>
      <c r="I5658" s="30">
        <f>VLOOKUP(B5657,'מדדים וריביות'!B:C,2)</f>
        <v>27656845.583486602</v>
      </c>
      <c r="K5658" s="39">
        <f t="shared" si="620"/>
        <v>0</v>
      </c>
      <c r="L5658" s="39">
        <f t="shared" si="621"/>
        <v>0</v>
      </c>
      <c r="M5658" s="39">
        <f t="shared" si="622"/>
        <v>0</v>
      </c>
      <c r="N5658" s="41">
        <f t="shared" si="624"/>
        <v>0</v>
      </c>
    </row>
    <row r="5659" spans="2:14">
      <c r="B5659" s="1">
        <v>38524</v>
      </c>
      <c r="C5659" s="1">
        <f t="shared" si="623"/>
        <v>38504</v>
      </c>
      <c r="E5659" s="42">
        <f>IF(DAY(B5659)&gt;14,VLOOKUP(DATE(YEAR(C5659),MONTH(C5659)-1,DAY(1)),'מדדים וריביות'!B:C,2,FALSE),VLOOKUP(DATE(YEAR(C5659),MONTH(C5659)-2,DAY(1)),'מדדים וריביות'!B:C,2,FALSE))</f>
        <v>27629489.653136902</v>
      </c>
      <c r="F5659" s="43">
        <f>IF($B$5=1,'ריבית יומית'!D5653,'ריבית יומית'!G5653)</f>
        <v>8.3587901309023493E-5</v>
      </c>
      <c r="G5659" s="43">
        <f t="shared" si="618"/>
        <v>8.3587901309023493E-5</v>
      </c>
      <c r="H5659" s="29">
        <f t="shared" si="619"/>
        <v>1.15600443042431</v>
      </c>
      <c r="I5659" s="30">
        <f>VLOOKUP(B5658,'מדדים וריביות'!B:C,2)</f>
        <v>27656845.583486602</v>
      </c>
      <c r="K5659" s="39">
        <f t="shared" si="620"/>
        <v>0</v>
      </c>
      <c r="L5659" s="39">
        <f t="shared" si="621"/>
        <v>0</v>
      </c>
      <c r="M5659" s="39">
        <f t="shared" si="622"/>
        <v>0</v>
      </c>
      <c r="N5659" s="41">
        <f t="shared" si="624"/>
        <v>0</v>
      </c>
    </row>
    <row r="5660" spans="2:14">
      <c r="B5660" s="1">
        <v>38525</v>
      </c>
      <c r="C5660" s="1">
        <f t="shared" si="623"/>
        <v>38504</v>
      </c>
      <c r="E5660" s="42">
        <f>IF(DAY(B5660)&gt;14,VLOOKUP(DATE(YEAR(C5660),MONTH(C5660)-1,DAY(1)),'מדדים וריביות'!B:C,2,FALSE),VLOOKUP(DATE(YEAR(C5660),MONTH(C5660)-2,DAY(1)),'מדדים וריביות'!B:C,2,FALSE))</f>
        <v>27629489.653136902</v>
      </c>
      <c r="F5660" s="43">
        <f>IF($B$5=1,'ריבית יומית'!D5654,'ריבית יומית'!G5654)</f>
        <v>8.3587901309023493E-5</v>
      </c>
      <c r="G5660" s="43">
        <f t="shared" si="618"/>
        <v>8.3587901309023493E-5</v>
      </c>
      <c r="H5660" s="29">
        <f t="shared" si="619"/>
        <v>1.1559078105163223</v>
      </c>
      <c r="I5660" s="30">
        <f>VLOOKUP(B5659,'מדדים וריביות'!B:C,2)</f>
        <v>27656845.583486602</v>
      </c>
      <c r="K5660" s="39">
        <f t="shared" si="620"/>
        <v>0</v>
      </c>
      <c r="L5660" s="39">
        <f t="shared" si="621"/>
        <v>0</v>
      </c>
      <c r="M5660" s="39">
        <f t="shared" si="622"/>
        <v>0</v>
      </c>
      <c r="N5660" s="41">
        <f t="shared" si="624"/>
        <v>0</v>
      </c>
    </row>
    <row r="5661" spans="2:14">
      <c r="B5661" s="1">
        <v>38526</v>
      </c>
      <c r="C5661" s="1">
        <f t="shared" si="623"/>
        <v>38504</v>
      </c>
      <c r="E5661" s="42">
        <f>IF(DAY(B5661)&gt;14,VLOOKUP(DATE(YEAR(C5661),MONTH(C5661)-1,DAY(1)),'מדדים וריביות'!B:C,2,FALSE),VLOOKUP(DATE(YEAR(C5661),MONTH(C5661)-2,DAY(1)),'מדדים וריביות'!B:C,2,FALSE))</f>
        <v>27629489.653136902</v>
      </c>
      <c r="F5661" s="43">
        <f>IF($B$5=1,'ריבית יומית'!D5655,'ריבית יומית'!G5655)</f>
        <v>8.3587901309023493E-5</v>
      </c>
      <c r="G5661" s="43">
        <f t="shared" si="618"/>
        <v>8.3587901309023493E-5</v>
      </c>
      <c r="H5661" s="29">
        <f t="shared" si="619"/>
        <v>1.1558111986839148</v>
      </c>
      <c r="I5661" s="30">
        <f>VLOOKUP(B5660,'מדדים וריביות'!B:C,2)</f>
        <v>27656845.583486602</v>
      </c>
      <c r="K5661" s="39">
        <f t="shared" si="620"/>
        <v>0</v>
      </c>
      <c r="L5661" s="39">
        <f t="shared" si="621"/>
        <v>0</v>
      </c>
      <c r="M5661" s="39">
        <f t="shared" si="622"/>
        <v>0</v>
      </c>
      <c r="N5661" s="41">
        <f t="shared" si="624"/>
        <v>0</v>
      </c>
    </row>
    <row r="5662" spans="2:14">
      <c r="B5662" s="1">
        <v>38527</v>
      </c>
      <c r="C5662" s="1">
        <f t="shared" si="623"/>
        <v>38504</v>
      </c>
      <c r="E5662" s="42">
        <f>IF(DAY(B5662)&gt;14,VLOOKUP(DATE(YEAR(C5662),MONTH(C5662)-1,DAY(1)),'מדדים וריביות'!B:C,2,FALSE),VLOOKUP(DATE(YEAR(C5662),MONTH(C5662)-2,DAY(1)),'מדדים וריביות'!B:C,2,FALSE))</f>
        <v>27629489.653136902</v>
      </c>
      <c r="F5662" s="43">
        <f>IF($B$5=1,'ריבית יומית'!D5656,'ריבית יומית'!G5656)</f>
        <v>8.3587901309023493E-5</v>
      </c>
      <c r="G5662" s="43">
        <f t="shared" si="618"/>
        <v>8.3587901309023493E-5</v>
      </c>
      <c r="H5662" s="29">
        <f t="shared" si="619"/>
        <v>1.1557145949264127</v>
      </c>
      <c r="I5662" s="30">
        <f>VLOOKUP(B5661,'מדדים וריביות'!B:C,2)</f>
        <v>27656845.583486602</v>
      </c>
      <c r="K5662" s="39">
        <f t="shared" si="620"/>
        <v>0</v>
      </c>
      <c r="L5662" s="39">
        <f t="shared" si="621"/>
        <v>0</v>
      </c>
      <c r="M5662" s="39">
        <f t="shared" si="622"/>
        <v>0</v>
      </c>
      <c r="N5662" s="41">
        <f t="shared" si="624"/>
        <v>0</v>
      </c>
    </row>
    <row r="5663" spans="2:14">
      <c r="B5663" s="1">
        <v>38528</v>
      </c>
      <c r="C5663" s="1">
        <f t="shared" si="623"/>
        <v>38504</v>
      </c>
      <c r="E5663" s="42">
        <f>IF(DAY(B5663)&gt;14,VLOOKUP(DATE(YEAR(C5663),MONTH(C5663)-1,DAY(1)),'מדדים וריביות'!B:C,2,FALSE),VLOOKUP(DATE(YEAR(C5663),MONTH(C5663)-2,DAY(1)),'מדדים וריביות'!B:C,2,FALSE))</f>
        <v>27629489.653136902</v>
      </c>
      <c r="F5663" s="43">
        <f>IF($B$5=1,'ריבית יומית'!D5657,'ריבית יומית'!G5657)</f>
        <v>8.3587901309023493E-5</v>
      </c>
      <c r="G5663" s="43">
        <f t="shared" si="618"/>
        <v>8.3587901309023493E-5</v>
      </c>
      <c r="H5663" s="29">
        <f t="shared" si="619"/>
        <v>1.155617999243141</v>
      </c>
      <c r="I5663" s="30">
        <f>VLOOKUP(B5662,'מדדים וריביות'!B:C,2)</f>
        <v>27656845.583486602</v>
      </c>
      <c r="K5663" s="39">
        <f t="shared" si="620"/>
        <v>0</v>
      </c>
      <c r="L5663" s="39">
        <f t="shared" si="621"/>
        <v>0</v>
      </c>
      <c r="M5663" s="39">
        <f t="shared" si="622"/>
        <v>0</v>
      </c>
      <c r="N5663" s="41">
        <f t="shared" si="624"/>
        <v>0</v>
      </c>
    </row>
    <row r="5664" spans="2:14">
      <c r="B5664" s="1">
        <v>38529</v>
      </c>
      <c r="C5664" s="1">
        <f t="shared" si="623"/>
        <v>38504</v>
      </c>
      <c r="E5664" s="42">
        <f>IF(DAY(B5664)&gt;14,VLOOKUP(DATE(YEAR(C5664),MONTH(C5664)-1,DAY(1)),'מדדים וריביות'!B:C,2,FALSE),VLOOKUP(DATE(YEAR(C5664),MONTH(C5664)-2,DAY(1)),'מדדים וריביות'!B:C,2,FALSE))</f>
        <v>27629489.653136902</v>
      </c>
      <c r="F5664" s="43">
        <f>IF($B$5=1,'ריבית יומית'!D5658,'ריבית יומית'!G5658)</f>
        <v>8.3587901309023493E-5</v>
      </c>
      <c r="G5664" s="43">
        <f t="shared" si="618"/>
        <v>8.3587901309023493E-5</v>
      </c>
      <c r="H5664" s="29">
        <f t="shared" si="619"/>
        <v>1.1555214116334249</v>
      </c>
      <c r="I5664" s="30">
        <f>VLOOKUP(B5663,'מדדים וריביות'!B:C,2)</f>
        <v>27656845.583486602</v>
      </c>
      <c r="K5664" s="39">
        <f t="shared" si="620"/>
        <v>0</v>
      </c>
      <c r="L5664" s="39">
        <f t="shared" si="621"/>
        <v>0</v>
      </c>
      <c r="M5664" s="39">
        <f t="shared" si="622"/>
        <v>0</v>
      </c>
      <c r="N5664" s="41">
        <f t="shared" si="624"/>
        <v>0</v>
      </c>
    </row>
    <row r="5665" spans="2:14">
      <c r="B5665" s="1">
        <v>38530</v>
      </c>
      <c r="C5665" s="1">
        <f t="shared" si="623"/>
        <v>38504</v>
      </c>
      <c r="E5665" s="42">
        <f>IF(DAY(B5665)&gt;14,VLOOKUP(DATE(YEAR(C5665),MONTH(C5665)-1,DAY(1)),'מדדים וריביות'!B:C,2,FALSE),VLOOKUP(DATE(YEAR(C5665),MONTH(C5665)-2,DAY(1)),'מדדים וריביות'!B:C,2,FALSE))</f>
        <v>27629489.653136902</v>
      </c>
      <c r="F5665" s="43">
        <f>IF($B$5=1,'ריבית יומית'!D5659,'ריבית יומית'!G5659)</f>
        <v>8.3587901309023493E-5</v>
      </c>
      <c r="G5665" s="43">
        <f t="shared" si="618"/>
        <v>8.3587901309023493E-5</v>
      </c>
      <c r="H5665" s="29">
        <f t="shared" si="619"/>
        <v>1.1554248320965896</v>
      </c>
      <c r="I5665" s="30">
        <f>VLOOKUP(B5664,'מדדים וריביות'!B:C,2)</f>
        <v>27656845.583486602</v>
      </c>
      <c r="K5665" s="39">
        <f t="shared" si="620"/>
        <v>0</v>
      </c>
      <c r="L5665" s="39">
        <f t="shared" si="621"/>
        <v>0</v>
      </c>
      <c r="M5665" s="39">
        <f t="shared" si="622"/>
        <v>0</v>
      </c>
      <c r="N5665" s="41">
        <f t="shared" si="624"/>
        <v>0</v>
      </c>
    </row>
    <row r="5666" spans="2:14">
      <c r="B5666" s="1">
        <v>38531</v>
      </c>
      <c r="C5666" s="1">
        <f t="shared" si="623"/>
        <v>38504</v>
      </c>
      <c r="E5666" s="42">
        <f>IF(DAY(B5666)&gt;14,VLOOKUP(DATE(YEAR(C5666),MONTH(C5666)-1,DAY(1)),'מדדים וריביות'!B:C,2,FALSE),VLOOKUP(DATE(YEAR(C5666),MONTH(C5666)-2,DAY(1)),'מדדים וריביות'!B:C,2,FALSE))</f>
        <v>27629489.653136902</v>
      </c>
      <c r="F5666" s="43">
        <f>IF($B$5=1,'ריבית יומית'!D5660,'ריבית יומית'!G5660)</f>
        <v>8.3587901309023493E-5</v>
      </c>
      <c r="G5666" s="43">
        <f t="shared" si="618"/>
        <v>8.3587901309023493E-5</v>
      </c>
      <c r="H5666" s="29">
        <f t="shared" si="619"/>
        <v>1.1553282606319604</v>
      </c>
      <c r="I5666" s="30">
        <f>VLOOKUP(B5665,'מדדים וריביות'!B:C,2)</f>
        <v>27656845.583486602</v>
      </c>
      <c r="K5666" s="39">
        <f t="shared" si="620"/>
        <v>0</v>
      </c>
      <c r="L5666" s="39">
        <f t="shared" si="621"/>
        <v>0</v>
      </c>
      <c r="M5666" s="39">
        <f t="shared" si="622"/>
        <v>0</v>
      </c>
      <c r="N5666" s="41">
        <f t="shared" si="624"/>
        <v>0</v>
      </c>
    </row>
    <row r="5667" spans="2:14">
      <c r="B5667" s="1">
        <v>38532</v>
      </c>
      <c r="C5667" s="1">
        <f t="shared" si="623"/>
        <v>38504</v>
      </c>
      <c r="E5667" s="42">
        <f>IF(DAY(B5667)&gt;14,VLOOKUP(DATE(YEAR(C5667),MONTH(C5667)-1,DAY(1)),'מדדים וריביות'!B:C,2,FALSE),VLOOKUP(DATE(YEAR(C5667),MONTH(C5667)-2,DAY(1)),'מדדים וריביות'!B:C,2,FALSE))</f>
        <v>27629489.653136902</v>
      </c>
      <c r="F5667" s="43">
        <f>IF($B$5=1,'ריבית יומית'!D5661,'ריבית יומית'!G5661)</f>
        <v>8.3587901309023493E-5</v>
      </c>
      <c r="G5667" s="43">
        <f t="shared" si="618"/>
        <v>8.3587901309023493E-5</v>
      </c>
      <c r="H5667" s="29">
        <f t="shared" si="619"/>
        <v>1.1552316972388625</v>
      </c>
      <c r="I5667" s="30">
        <f>VLOOKUP(B5666,'מדדים וריביות'!B:C,2)</f>
        <v>27656845.583486602</v>
      </c>
      <c r="K5667" s="39">
        <f t="shared" si="620"/>
        <v>0</v>
      </c>
      <c r="L5667" s="39">
        <f t="shared" si="621"/>
        <v>0</v>
      </c>
      <c r="M5667" s="39">
        <f t="shared" si="622"/>
        <v>0</v>
      </c>
      <c r="N5667" s="41">
        <f t="shared" si="624"/>
        <v>0</v>
      </c>
    </row>
    <row r="5668" spans="2:14">
      <c r="B5668" s="1">
        <v>38533</v>
      </c>
      <c r="C5668" s="1">
        <f t="shared" si="623"/>
        <v>38504</v>
      </c>
      <c r="E5668" s="42">
        <f>IF(DAY(B5668)&gt;14,VLOOKUP(DATE(YEAR(C5668),MONTH(C5668)-1,DAY(1)),'מדדים וריביות'!B:C,2,FALSE),VLOOKUP(DATE(YEAR(C5668),MONTH(C5668)-2,DAY(1)),'מדדים וריביות'!B:C,2,FALSE))</f>
        <v>27629489.653136902</v>
      </c>
      <c r="F5668" s="43">
        <f>IF($B$5=1,'ריבית יומית'!D5662,'ריבית יומית'!G5662)</f>
        <v>8.3587901309023493E-5</v>
      </c>
      <c r="G5668" s="43">
        <f t="shared" si="618"/>
        <v>8.3587901309023493E-5</v>
      </c>
      <c r="H5668" s="29">
        <f t="shared" si="619"/>
        <v>1.1551351419166214</v>
      </c>
      <c r="I5668" s="30">
        <f>VLOOKUP(B5667,'מדדים וריביות'!B:C,2)</f>
        <v>27656845.583486602</v>
      </c>
      <c r="K5668" s="39">
        <f t="shared" si="620"/>
        <v>0</v>
      </c>
      <c r="L5668" s="39">
        <f t="shared" si="621"/>
        <v>0</v>
      </c>
      <c r="M5668" s="39">
        <f t="shared" si="622"/>
        <v>0</v>
      </c>
      <c r="N5668" s="41">
        <f t="shared" si="624"/>
        <v>0</v>
      </c>
    </row>
    <row r="5669" spans="2:14">
      <c r="B5669" s="1">
        <v>38534</v>
      </c>
      <c r="C5669" s="1">
        <f t="shared" si="623"/>
        <v>38534</v>
      </c>
      <c r="E5669" s="42">
        <f>IF(DAY(B5669)&gt;14,VLOOKUP(DATE(YEAR(C5669),MONTH(C5669)-1,DAY(1)),'מדדים וריביות'!B:C,2,FALSE),VLOOKUP(DATE(YEAR(C5669),MONTH(C5669)-2,DAY(1)),'מדדים וריביות'!B:C,2,FALSE))</f>
        <v>27629489.653136902</v>
      </c>
      <c r="F5669" s="43">
        <f>IF($B$5=1,'ריבית יומית'!D5663,'ריבית יומית'!G5663)</f>
        <v>8.6242369061517721E-5</v>
      </c>
      <c r="G5669" s="43">
        <f t="shared" si="618"/>
        <v>8.6242369061517721E-5</v>
      </c>
      <c r="H5669" s="29">
        <f t="shared" si="619"/>
        <v>1.1550385946645625</v>
      </c>
      <c r="I5669" s="30">
        <f>VLOOKUP(B5668,'מדדים וריביות'!B:C,2)</f>
        <v>27656845.583486602</v>
      </c>
      <c r="K5669" s="39">
        <f t="shared" si="620"/>
        <v>0</v>
      </c>
      <c r="L5669" s="39">
        <f t="shared" si="621"/>
        <v>0</v>
      </c>
      <c r="M5669" s="39">
        <f t="shared" si="622"/>
        <v>0</v>
      </c>
      <c r="N5669" s="41">
        <f t="shared" si="624"/>
        <v>0</v>
      </c>
    </row>
    <row r="5670" spans="2:14">
      <c r="B5670" s="1">
        <v>38535</v>
      </c>
      <c r="C5670" s="1">
        <f t="shared" si="623"/>
        <v>38534</v>
      </c>
      <c r="E5670" s="42">
        <f>IF(DAY(B5670)&gt;14,VLOOKUP(DATE(YEAR(C5670),MONTH(C5670)-1,DAY(1)),'מדדים וריביות'!B:C,2,FALSE),VLOOKUP(DATE(YEAR(C5670),MONTH(C5670)-2,DAY(1)),'מדדים וריביות'!B:C,2,FALSE))</f>
        <v>27629489.653136902</v>
      </c>
      <c r="F5670" s="43">
        <f>IF($B$5=1,'ריבית יומית'!D5664,'ריבית יומית'!G5664)</f>
        <v>8.6242369061517721E-5</v>
      </c>
      <c r="G5670" s="43">
        <f t="shared" si="618"/>
        <v>8.6242369061517721E-5</v>
      </c>
      <c r="H5670" s="29">
        <f t="shared" si="619"/>
        <v>1.1549389899899443</v>
      </c>
      <c r="I5670" s="30">
        <f>VLOOKUP(B5669,'מדדים וריביות'!B:C,2)</f>
        <v>27957760.817332599</v>
      </c>
      <c r="K5670" s="39">
        <f t="shared" si="620"/>
        <v>0</v>
      </c>
      <c r="L5670" s="39">
        <f t="shared" si="621"/>
        <v>0</v>
      </c>
      <c r="M5670" s="39">
        <f t="shared" si="622"/>
        <v>0</v>
      </c>
      <c r="N5670" s="41">
        <f t="shared" si="624"/>
        <v>0</v>
      </c>
    </row>
    <row r="5671" spans="2:14">
      <c r="B5671" s="1">
        <v>38536</v>
      </c>
      <c r="C5671" s="1">
        <f t="shared" si="623"/>
        <v>38534</v>
      </c>
      <c r="E5671" s="42">
        <f>IF(DAY(B5671)&gt;14,VLOOKUP(DATE(YEAR(C5671),MONTH(C5671)-1,DAY(1)),'מדדים וריביות'!B:C,2,FALSE),VLOOKUP(DATE(YEAR(C5671),MONTH(C5671)-2,DAY(1)),'מדדים וריביות'!B:C,2,FALSE))</f>
        <v>27629489.653136902</v>
      </c>
      <c r="F5671" s="43">
        <f>IF($B$5=1,'ריבית יומית'!D5665,'ריבית יומית'!G5665)</f>
        <v>8.6242369061517721E-5</v>
      </c>
      <c r="G5671" s="43">
        <f t="shared" si="618"/>
        <v>8.6242369061517721E-5</v>
      </c>
      <c r="H5671" s="29">
        <f t="shared" si="619"/>
        <v>1.1548393939047283</v>
      </c>
      <c r="I5671" s="30">
        <f>VLOOKUP(B5670,'מדדים וריביות'!B:C,2)</f>
        <v>27957760.817332599</v>
      </c>
      <c r="K5671" s="39">
        <f t="shared" si="620"/>
        <v>0</v>
      </c>
      <c r="L5671" s="39">
        <f t="shared" si="621"/>
        <v>0</v>
      </c>
      <c r="M5671" s="39">
        <f t="shared" si="622"/>
        <v>0</v>
      </c>
      <c r="N5671" s="41">
        <f t="shared" si="624"/>
        <v>0</v>
      </c>
    </row>
    <row r="5672" spans="2:14">
      <c r="B5672" s="1">
        <v>38537</v>
      </c>
      <c r="C5672" s="1">
        <f t="shared" si="623"/>
        <v>38534</v>
      </c>
      <c r="E5672" s="42">
        <f>IF(DAY(B5672)&gt;14,VLOOKUP(DATE(YEAR(C5672),MONTH(C5672)-1,DAY(1)),'מדדים וריביות'!B:C,2,FALSE),VLOOKUP(DATE(YEAR(C5672),MONTH(C5672)-2,DAY(1)),'מדדים וריביות'!B:C,2,FALSE))</f>
        <v>27629489.653136902</v>
      </c>
      <c r="F5672" s="43">
        <f>IF($B$5=1,'ריבית יומית'!D5666,'ריבית יומית'!G5666)</f>
        <v>8.6242369061517721E-5</v>
      </c>
      <c r="G5672" s="43">
        <f t="shared" si="618"/>
        <v>8.6242369061517721E-5</v>
      </c>
      <c r="H5672" s="29">
        <f t="shared" si="619"/>
        <v>1.154739806408174</v>
      </c>
      <c r="I5672" s="30">
        <f>VLOOKUP(B5671,'מדדים וריביות'!B:C,2)</f>
        <v>27957760.817332599</v>
      </c>
      <c r="K5672" s="39">
        <f t="shared" si="620"/>
        <v>0</v>
      </c>
      <c r="L5672" s="39">
        <f t="shared" si="621"/>
        <v>0</v>
      </c>
      <c r="M5672" s="39">
        <f t="shared" si="622"/>
        <v>0</v>
      </c>
      <c r="N5672" s="41">
        <f t="shared" si="624"/>
        <v>0</v>
      </c>
    </row>
    <row r="5673" spans="2:14">
      <c r="B5673" s="1">
        <v>38538</v>
      </c>
      <c r="C5673" s="1">
        <f t="shared" si="623"/>
        <v>38534</v>
      </c>
      <c r="E5673" s="42">
        <f>IF(DAY(B5673)&gt;14,VLOOKUP(DATE(YEAR(C5673),MONTH(C5673)-1,DAY(1)),'מדדים וריביות'!B:C,2,FALSE),VLOOKUP(DATE(YEAR(C5673),MONTH(C5673)-2,DAY(1)),'מדדים וריביות'!B:C,2,FALSE))</f>
        <v>27629489.653136902</v>
      </c>
      <c r="F5673" s="43">
        <f>IF($B$5=1,'ריבית יומית'!D5667,'ריבית יומית'!G5667)</f>
        <v>8.6242369061517721E-5</v>
      </c>
      <c r="G5673" s="43">
        <f t="shared" si="618"/>
        <v>8.6242369061517721E-5</v>
      </c>
      <c r="H5673" s="29">
        <f t="shared" si="619"/>
        <v>1.1546402274995407</v>
      </c>
      <c r="I5673" s="30">
        <f>VLOOKUP(B5672,'מדדים וריביות'!B:C,2)</f>
        <v>27957760.817332599</v>
      </c>
      <c r="K5673" s="39">
        <f t="shared" si="620"/>
        <v>0</v>
      </c>
      <c r="L5673" s="39">
        <f t="shared" si="621"/>
        <v>0</v>
      </c>
      <c r="M5673" s="39">
        <f t="shared" si="622"/>
        <v>0</v>
      </c>
      <c r="N5673" s="41">
        <f t="shared" si="624"/>
        <v>0</v>
      </c>
    </row>
    <row r="5674" spans="2:14">
      <c r="B5674" s="1">
        <v>38539</v>
      </c>
      <c r="C5674" s="1">
        <f t="shared" si="623"/>
        <v>38534</v>
      </c>
      <c r="E5674" s="42">
        <f>IF(DAY(B5674)&gt;14,VLOOKUP(DATE(YEAR(C5674),MONTH(C5674)-1,DAY(1)),'מדדים וריביות'!B:C,2,FALSE),VLOOKUP(DATE(YEAR(C5674),MONTH(C5674)-2,DAY(1)),'מדדים וריביות'!B:C,2,FALSE))</f>
        <v>27629489.653136902</v>
      </c>
      <c r="F5674" s="43">
        <f>IF($B$5=1,'ריבית יומית'!D5668,'ריבית יומית'!G5668)</f>
        <v>8.6242369061517721E-5</v>
      </c>
      <c r="G5674" s="43">
        <f t="shared" si="618"/>
        <v>8.6242369061517721E-5</v>
      </c>
      <c r="H5674" s="29">
        <f t="shared" si="619"/>
        <v>1.1545406571780878</v>
      </c>
      <c r="I5674" s="30">
        <f>VLOOKUP(B5673,'מדדים וריביות'!B:C,2)</f>
        <v>27957760.817332599</v>
      </c>
      <c r="K5674" s="39">
        <f t="shared" si="620"/>
        <v>0</v>
      </c>
      <c r="L5674" s="39">
        <f t="shared" si="621"/>
        <v>0</v>
      </c>
      <c r="M5674" s="39">
        <f t="shared" si="622"/>
        <v>0</v>
      </c>
      <c r="N5674" s="41">
        <f t="shared" si="624"/>
        <v>0</v>
      </c>
    </row>
    <row r="5675" spans="2:14">
      <c r="B5675" s="1">
        <v>38540</v>
      </c>
      <c r="C5675" s="1">
        <f t="shared" si="623"/>
        <v>38534</v>
      </c>
      <c r="E5675" s="42">
        <f>IF(DAY(B5675)&gt;14,VLOOKUP(DATE(YEAR(C5675),MONTH(C5675)-1,DAY(1)),'מדדים וריביות'!B:C,2,FALSE),VLOOKUP(DATE(YEAR(C5675),MONTH(C5675)-2,DAY(1)),'מדדים וריביות'!B:C,2,FALSE))</f>
        <v>27629489.653136902</v>
      </c>
      <c r="F5675" s="43">
        <f>IF($B$5=1,'ריבית יומית'!D5669,'ריבית יומית'!G5669)</f>
        <v>8.6242369061517721E-5</v>
      </c>
      <c r="G5675" s="43">
        <f t="shared" si="618"/>
        <v>8.6242369061517721E-5</v>
      </c>
      <c r="H5675" s="29">
        <f t="shared" si="619"/>
        <v>1.1544410954430748</v>
      </c>
      <c r="I5675" s="30">
        <f>VLOOKUP(B5674,'מדדים וריביות'!B:C,2)</f>
        <v>27957760.817332599</v>
      </c>
      <c r="K5675" s="39">
        <f t="shared" si="620"/>
        <v>0</v>
      </c>
      <c r="L5675" s="39">
        <f t="shared" si="621"/>
        <v>0</v>
      </c>
      <c r="M5675" s="39">
        <f t="shared" si="622"/>
        <v>0</v>
      </c>
      <c r="N5675" s="41">
        <f t="shared" si="624"/>
        <v>0</v>
      </c>
    </row>
    <row r="5676" spans="2:14">
      <c r="B5676" s="1">
        <v>38541</v>
      </c>
      <c r="C5676" s="1">
        <f t="shared" si="623"/>
        <v>38534</v>
      </c>
      <c r="E5676" s="42">
        <f>IF(DAY(B5676)&gt;14,VLOOKUP(DATE(YEAR(C5676),MONTH(C5676)-1,DAY(1)),'מדדים וריביות'!B:C,2,FALSE),VLOOKUP(DATE(YEAR(C5676),MONTH(C5676)-2,DAY(1)),'מדדים וריביות'!B:C,2,FALSE))</f>
        <v>27629489.653136902</v>
      </c>
      <c r="F5676" s="43">
        <f>IF($B$5=1,'ריבית יומית'!D5670,'ריבית יומית'!G5670)</f>
        <v>8.6242369061517721E-5</v>
      </c>
      <c r="G5676" s="43">
        <f t="shared" si="618"/>
        <v>8.6242369061517721E-5</v>
      </c>
      <c r="H5676" s="29">
        <f t="shared" si="619"/>
        <v>1.1543415422937613</v>
      </c>
      <c r="I5676" s="30">
        <f>VLOOKUP(B5675,'מדדים וריביות'!B:C,2)</f>
        <v>27957760.817332599</v>
      </c>
      <c r="K5676" s="39">
        <f t="shared" si="620"/>
        <v>0</v>
      </c>
      <c r="L5676" s="39">
        <f t="shared" si="621"/>
        <v>0</v>
      </c>
      <c r="M5676" s="39">
        <f t="shared" si="622"/>
        <v>0</v>
      </c>
      <c r="N5676" s="41">
        <f t="shared" si="624"/>
        <v>0</v>
      </c>
    </row>
    <row r="5677" spans="2:14">
      <c r="B5677" s="1">
        <v>38542</v>
      </c>
      <c r="C5677" s="1">
        <f t="shared" si="623"/>
        <v>38534</v>
      </c>
      <c r="E5677" s="42">
        <f>IF(DAY(B5677)&gt;14,VLOOKUP(DATE(YEAR(C5677),MONTH(C5677)-1,DAY(1)),'מדדים וריביות'!B:C,2,FALSE),VLOOKUP(DATE(YEAR(C5677),MONTH(C5677)-2,DAY(1)),'מדדים וריביות'!B:C,2,FALSE))</f>
        <v>27629489.653136902</v>
      </c>
      <c r="F5677" s="43">
        <f>IF($B$5=1,'ריבית יומית'!D5671,'ריבית יומית'!G5671)</f>
        <v>8.6242369061517721E-5</v>
      </c>
      <c r="G5677" s="43">
        <f t="shared" si="618"/>
        <v>8.6242369061517721E-5</v>
      </c>
      <c r="H5677" s="29">
        <f t="shared" si="619"/>
        <v>1.1542419977294067</v>
      </c>
      <c r="I5677" s="30">
        <f>VLOOKUP(B5676,'מדדים וריביות'!B:C,2)</f>
        <v>27957760.817332599</v>
      </c>
      <c r="K5677" s="39">
        <f t="shared" si="620"/>
        <v>0</v>
      </c>
      <c r="L5677" s="39">
        <f t="shared" si="621"/>
        <v>0</v>
      </c>
      <c r="M5677" s="39">
        <f t="shared" si="622"/>
        <v>0</v>
      </c>
      <c r="N5677" s="41">
        <f t="shared" si="624"/>
        <v>0</v>
      </c>
    </row>
    <row r="5678" spans="2:14">
      <c r="B5678" s="1">
        <v>38543</v>
      </c>
      <c r="C5678" s="1">
        <f t="shared" si="623"/>
        <v>38534</v>
      </c>
      <c r="E5678" s="42">
        <f>IF(DAY(B5678)&gt;14,VLOOKUP(DATE(YEAR(C5678),MONTH(C5678)-1,DAY(1)),'מדדים וריביות'!B:C,2,FALSE),VLOOKUP(DATE(YEAR(C5678),MONTH(C5678)-2,DAY(1)),'מדדים וריביות'!B:C,2,FALSE))</f>
        <v>27629489.653136902</v>
      </c>
      <c r="F5678" s="43">
        <f>IF($B$5=1,'ריבית יומית'!D5672,'ריבית יומית'!G5672)</f>
        <v>8.6242369061517721E-5</v>
      </c>
      <c r="G5678" s="43">
        <f t="shared" si="618"/>
        <v>8.6242369061517721E-5</v>
      </c>
      <c r="H5678" s="29">
        <f t="shared" si="619"/>
        <v>1.154142461749271</v>
      </c>
      <c r="I5678" s="30">
        <f>VLOOKUP(B5677,'מדדים וריביות'!B:C,2)</f>
        <v>27957760.817332599</v>
      </c>
      <c r="K5678" s="39">
        <f t="shared" si="620"/>
        <v>0</v>
      </c>
      <c r="L5678" s="39">
        <f t="shared" si="621"/>
        <v>0</v>
      </c>
      <c r="M5678" s="39">
        <f t="shared" si="622"/>
        <v>0</v>
      </c>
      <c r="N5678" s="41">
        <f t="shared" si="624"/>
        <v>0</v>
      </c>
    </row>
    <row r="5679" spans="2:14">
      <c r="B5679" s="1">
        <v>38544</v>
      </c>
      <c r="C5679" s="1">
        <f t="shared" si="623"/>
        <v>38534</v>
      </c>
      <c r="E5679" s="42">
        <f>IF(DAY(B5679)&gt;14,VLOOKUP(DATE(YEAR(C5679),MONTH(C5679)-1,DAY(1)),'מדדים וריביות'!B:C,2,FALSE),VLOOKUP(DATE(YEAR(C5679),MONTH(C5679)-2,DAY(1)),'מדדים וריביות'!B:C,2,FALSE))</f>
        <v>27629489.653136902</v>
      </c>
      <c r="F5679" s="43">
        <f>IF($B$5=1,'ריבית יומית'!D5673,'ריבית יומית'!G5673)</f>
        <v>8.6242369061517721E-5</v>
      </c>
      <c r="G5679" s="43">
        <f t="shared" si="618"/>
        <v>8.6242369061517721E-5</v>
      </c>
      <c r="H5679" s="29">
        <f t="shared" si="619"/>
        <v>1.1540429343526137</v>
      </c>
      <c r="I5679" s="30">
        <f>VLOOKUP(B5678,'מדדים וריביות'!B:C,2)</f>
        <v>27957760.817332599</v>
      </c>
      <c r="K5679" s="39">
        <f t="shared" si="620"/>
        <v>0</v>
      </c>
      <c r="L5679" s="39">
        <f t="shared" si="621"/>
        <v>0</v>
      </c>
      <c r="M5679" s="39">
        <f t="shared" si="622"/>
        <v>0</v>
      </c>
      <c r="N5679" s="41">
        <f t="shared" si="624"/>
        <v>0</v>
      </c>
    </row>
    <row r="5680" spans="2:14">
      <c r="B5680" s="1">
        <v>38545</v>
      </c>
      <c r="C5680" s="1">
        <f t="shared" si="623"/>
        <v>38534</v>
      </c>
      <c r="E5680" s="42">
        <f>IF(DAY(B5680)&gt;14,VLOOKUP(DATE(YEAR(C5680),MONTH(C5680)-1,DAY(1)),'מדדים וריביות'!B:C,2,FALSE),VLOOKUP(DATE(YEAR(C5680),MONTH(C5680)-2,DAY(1)),'מדדים וריביות'!B:C,2,FALSE))</f>
        <v>27629489.653136902</v>
      </c>
      <c r="F5680" s="43">
        <f>IF($B$5=1,'ריבית יומית'!D5674,'ריבית יומית'!G5674)</f>
        <v>8.6242369061517721E-5</v>
      </c>
      <c r="G5680" s="43">
        <f t="shared" si="618"/>
        <v>8.6242369061517721E-5</v>
      </c>
      <c r="H5680" s="29">
        <f t="shared" si="619"/>
        <v>1.1539434155386947</v>
      </c>
      <c r="I5680" s="30">
        <f>VLOOKUP(B5679,'מדדים וריביות'!B:C,2)</f>
        <v>27957760.817332599</v>
      </c>
      <c r="K5680" s="39">
        <f t="shared" si="620"/>
        <v>0</v>
      </c>
      <c r="L5680" s="39">
        <f t="shared" si="621"/>
        <v>0</v>
      </c>
      <c r="M5680" s="39">
        <f t="shared" si="622"/>
        <v>0</v>
      </c>
      <c r="N5680" s="41">
        <f t="shared" si="624"/>
        <v>0</v>
      </c>
    </row>
    <row r="5681" spans="2:14">
      <c r="B5681" s="1">
        <v>38546</v>
      </c>
      <c r="C5681" s="1">
        <f t="shared" si="623"/>
        <v>38534</v>
      </c>
      <c r="E5681" s="42">
        <f>IF(DAY(B5681)&gt;14,VLOOKUP(DATE(YEAR(C5681),MONTH(C5681)-1,DAY(1)),'מדדים וריביות'!B:C,2,FALSE),VLOOKUP(DATE(YEAR(C5681),MONTH(C5681)-2,DAY(1)),'מדדים וריביות'!B:C,2,FALSE))</f>
        <v>27629489.653136902</v>
      </c>
      <c r="F5681" s="43">
        <f>IF($B$5=1,'ריבית יומית'!D5675,'ריבית יומית'!G5675)</f>
        <v>8.6242369061517721E-5</v>
      </c>
      <c r="G5681" s="43">
        <f t="shared" si="618"/>
        <v>8.6242369061517721E-5</v>
      </c>
      <c r="H5681" s="29">
        <f t="shared" si="619"/>
        <v>1.1538439053067739</v>
      </c>
      <c r="I5681" s="30">
        <f>VLOOKUP(B5680,'מדדים וריביות'!B:C,2)</f>
        <v>27957760.817332599</v>
      </c>
      <c r="K5681" s="39">
        <f t="shared" si="620"/>
        <v>0</v>
      </c>
      <c r="L5681" s="39">
        <f t="shared" si="621"/>
        <v>0</v>
      </c>
      <c r="M5681" s="39">
        <f t="shared" si="622"/>
        <v>0</v>
      </c>
      <c r="N5681" s="41">
        <f t="shared" si="624"/>
        <v>0</v>
      </c>
    </row>
    <row r="5682" spans="2:14">
      <c r="B5682" s="1">
        <v>38547</v>
      </c>
      <c r="C5682" s="1">
        <f t="shared" si="623"/>
        <v>38534</v>
      </c>
      <c r="E5682" s="42">
        <f>IF(DAY(B5682)&gt;14,VLOOKUP(DATE(YEAR(C5682),MONTH(C5682)-1,DAY(1)),'מדדים וריביות'!B:C,2,FALSE),VLOOKUP(DATE(YEAR(C5682),MONTH(C5682)-2,DAY(1)),'מדדים וריביות'!B:C,2,FALSE))</f>
        <v>27629489.653136902</v>
      </c>
      <c r="F5682" s="43">
        <f>IF($B$5=1,'ריבית יומית'!D5676,'ריבית יומית'!G5676)</f>
        <v>8.6242369061517721E-5</v>
      </c>
      <c r="G5682" s="43">
        <f t="shared" si="618"/>
        <v>8.6242369061517721E-5</v>
      </c>
      <c r="H5682" s="29">
        <f t="shared" si="619"/>
        <v>1.1537444036561111</v>
      </c>
      <c r="I5682" s="30">
        <f>VLOOKUP(B5681,'מדדים וריביות'!B:C,2)</f>
        <v>27957760.817332599</v>
      </c>
      <c r="K5682" s="39">
        <f t="shared" si="620"/>
        <v>0</v>
      </c>
      <c r="L5682" s="39">
        <f t="shared" si="621"/>
        <v>0</v>
      </c>
      <c r="M5682" s="39">
        <f t="shared" si="622"/>
        <v>0</v>
      </c>
      <c r="N5682" s="41">
        <f t="shared" si="624"/>
        <v>0</v>
      </c>
    </row>
    <row r="5683" spans="2:14">
      <c r="B5683" s="1">
        <v>38548</v>
      </c>
      <c r="C5683" s="1">
        <f t="shared" si="623"/>
        <v>38534</v>
      </c>
      <c r="E5683" s="42">
        <f>IF(DAY(B5683)&gt;14,VLOOKUP(DATE(YEAR(C5683),MONTH(C5683)-1,DAY(1)),'מדדים וריביות'!B:C,2,FALSE),VLOOKUP(DATE(YEAR(C5683),MONTH(C5683)-2,DAY(1)),'מדדים וריביות'!B:C,2,FALSE))</f>
        <v>27656845.583486602</v>
      </c>
      <c r="F5683" s="43">
        <f>IF($B$5=1,'ריבית יומית'!D5677,'ריבית יומית'!G5677)</f>
        <v>8.6242369061517721E-5</v>
      </c>
      <c r="G5683" s="43">
        <f t="shared" si="618"/>
        <v>8.6242369061517721E-5</v>
      </c>
      <c r="H5683" s="29">
        <f t="shared" si="619"/>
        <v>1.1536449105859663</v>
      </c>
      <c r="I5683" s="30">
        <f>VLOOKUP(B5682,'מדדים וריביות'!B:C,2)</f>
        <v>27957760.817332599</v>
      </c>
      <c r="K5683" s="39">
        <f t="shared" si="620"/>
        <v>0</v>
      </c>
      <c r="L5683" s="39">
        <f t="shared" si="621"/>
        <v>0</v>
      </c>
      <c r="M5683" s="39">
        <f t="shared" si="622"/>
        <v>0</v>
      </c>
      <c r="N5683" s="41">
        <f t="shared" si="624"/>
        <v>0</v>
      </c>
    </row>
    <row r="5684" spans="2:14">
      <c r="B5684" s="1">
        <v>38549</v>
      </c>
      <c r="C5684" s="1">
        <f t="shared" si="623"/>
        <v>38534</v>
      </c>
      <c r="E5684" s="42">
        <f>IF(DAY(B5684)&gt;14,VLOOKUP(DATE(YEAR(C5684),MONTH(C5684)-1,DAY(1)),'מדדים וריביות'!B:C,2,FALSE),VLOOKUP(DATE(YEAR(C5684),MONTH(C5684)-2,DAY(1)),'מדדים וריביות'!B:C,2,FALSE))</f>
        <v>27656845.583486602</v>
      </c>
      <c r="F5684" s="43">
        <f>IF($B$5=1,'ריבית יומית'!D5678,'ריבית יומית'!G5678)</f>
        <v>8.6242369061517721E-5</v>
      </c>
      <c r="G5684" s="43">
        <f t="shared" si="618"/>
        <v>8.6242369061517721E-5</v>
      </c>
      <c r="H5684" s="29">
        <f t="shared" si="619"/>
        <v>1.1535454260955997</v>
      </c>
      <c r="I5684" s="30">
        <f>VLOOKUP(B5683,'מדדים וריביות'!B:C,2)</f>
        <v>27957760.817332599</v>
      </c>
      <c r="K5684" s="39">
        <f t="shared" si="620"/>
        <v>0</v>
      </c>
      <c r="L5684" s="39">
        <f t="shared" si="621"/>
        <v>0</v>
      </c>
      <c r="M5684" s="39">
        <f t="shared" si="622"/>
        <v>0</v>
      </c>
      <c r="N5684" s="41">
        <f t="shared" si="624"/>
        <v>0</v>
      </c>
    </row>
    <row r="5685" spans="2:14">
      <c r="B5685" s="1">
        <v>38550</v>
      </c>
      <c r="C5685" s="1">
        <f t="shared" si="623"/>
        <v>38534</v>
      </c>
      <c r="E5685" s="42">
        <f>IF(DAY(B5685)&gt;14,VLOOKUP(DATE(YEAR(C5685),MONTH(C5685)-1,DAY(1)),'מדדים וריביות'!B:C,2,FALSE),VLOOKUP(DATE(YEAR(C5685),MONTH(C5685)-2,DAY(1)),'מדדים וריביות'!B:C,2,FALSE))</f>
        <v>27656845.583486602</v>
      </c>
      <c r="F5685" s="43">
        <f>IF($B$5=1,'ריבית יומית'!D5679,'ריבית יומית'!G5679)</f>
        <v>8.6242369061517721E-5</v>
      </c>
      <c r="G5685" s="43">
        <f t="shared" si="618"/>
        <v>8.6242369061517721E-5</v>
      </c>
      <c r="H5685" s="29">
        <f t="shared" si="619"/>
        <v>1.1534459501842715</v>
      </c>
      <c r="I5685" s="30">
        <f>VLOOKUP(B5684,'מדדים וריביות'!B:C,2)</f>
        <v>27957760.817332599</v>
      </c>
      <c r="K5685" s="39">
        <f t="shared" si="620"/>
        <v>0</v>
      </c>
      <c r="L5685" s="39">
        <f t="shared" si="621"/>
        <v>0</v>
      </c>
      <c r="M5685" s="39">
        <f t="shared" si="622"/>
        <v>0</v>
      </c>
      <c r="N5685" s="41">
        <f t="shared" si="624"/>
        <v>0</v>
      </c>
    </row>
    <row r="5686" spans="2:14">
      <c r="B5686" s="1">
        <v>38551</v>
      </c>
      <c r="C5686" s="1">
        <f t="shared" si="623"/>
        <v>38534</v>
      </c>
      <c r="E5686" s="42">
        <f>IF(DAY(B5686)&gt;14,VLOOKUP(DATE(YEAR(C5686),MONTH(C5686)-1,DAY(1)),'מדדים וריביות'!B:C,2,FALSE),VLOOKUP(DATE(YEAR(C5686),MONTH(C5686)-2,DAY(1)),'מדדים וריביות'!B:C,2,FALSE))</f>
        <v>27656845.583486602</v>
      </c>
      <c r="F5686" s="43">
        <f>IF($B$5=1,'ריבית יומית'!D5680,'ריבית יומית'!G5680)</f>
        <v>8.6242369061517721E-5</v>
      </c>
      <c r="G5686" s="43">
        <f t="shared" si="618"/>
        <v>8.6242369061517721E-5</v>
      </c>
      <c r="H5686" s="29">
        <f t="shared" si="619"/>
        <v>1.1533464828512416</v>
      </c>
      <c r="I5686" s="30">
        <f>VLOOKUP(B5685,'מדדים וריביות'!B:C,2)</f>
        <v>27957760.817332599</v>
      </c>
      <c r="K5686" s="39">
        <f t="shared" si="620"/>
        <v>0</v>
      </c>
      <c r="L5686" s="39">
        <f t="shared" si="621"/>
        <v>0</v>
      </c>
      <c r="M5686" s="39">
        <f t="shared" si="622"/>
        <v>0</v>
      </c>
      <c r="N5686" s="41">
        <f t="shared" si="624"/>
        <v>0</v>
      </c>
    </row>
    <row r="5687" spans="2:14">
      <c r="B5687" s="1">
        <v>38552</v>
      </c>
      <c r="C5687" s="1">
        <f t="shared" si="623"/>
        <v>38534</v>
      </c>
      <c r="E5687" s="42">
        <f>IF(DAY(B5687)&gt;14,VLOOKUP(DATE(YEAR(C5687),MONTH(C5687)-1,DAY(1)),'מדדים וריביות'!B:C,2,FALSE),VLOOKUP(DATE(YEAR(C5687),MONTH(C5687)-2,DAY(1)),'מדדים וריביות'!B:C,2,FALSE))</f>
        <v>27656845.583486602</v>
      </c>
      <c r="F5687" s="43">
        <f>IF($B$5=1,'ריבית יומית'!D5681,'ריבית יומית'!G5681)</f>
        <v>8.6242369061517721E-5</v>
      </c>
      <c r="G5687" s="43">
        <f t="shared" si="618"/>
        <v>8.6242369061517721E-5</v>
      </c>
      <c r="H5687" s="29">
        <f t="shared" si="619"/>
        <v>1.1532470240957704</v>
      </c>
      <c r="I5687" s="30">
        <f>VLOOKUP(B5686,'מדדים וריביות'!B:C,2)</f>
        <v>27957760.817332599</v>
      </c>
      <c r="K5687" s="39">
        <f t="shared" si="620"/>
        <v>0</v>
      </c>
      <c r="L5687" s="39">
        <f t="shared" si="621"/>
        <v>0</v>
      </c>
      <c r="M5687" s="39">
        <f t="shared" si="622"/>
        <v>0</v>
      </c>
      <c r="N5687" s="41">
        <f t="shared" si="624"/>
        <v>0</v>
      </c>
    </row>
    <row r="5688" spans="2:14">
      <c r="B5688" s="1">
        <v>38553</v>
      </c>
      <c r="C5688" s="1">
        <f t="shared" si="623"/>
        <v>38534</v>
      </c>
      <c r="E5688" s="42">
        <f>IF(DAY(B5688)&gt;14,VLOOKUP(DATE(YEAR(C5688),MONTH(C5688)-1,DAY(1)),'מדדים וריביות'!B:C,2,FALSE),VLOOKUP(DATE(YEAR(C5688),MONTH(C5688)-2,DAY(1)),'מדדים וריביות'!B:C,2,FALSE))</f>
        <v>27656845.583486602</v>
      </c>
      <c r="F5688" s="43">
        <f>IF($B$5=1,'ריבית יומית'!D5682,'ריבית יומית'!G5682)</f>
        <v>8.6242369061517721E-5</v>
      </c>
      <c r="G5688" s="43">
        <f t="shared" si="618"/>
        <v>8.6242369061517721E-5</v>
      </c>
      <c r="H5688" s="29">
        <f t="shared" si="619"/>
        <v>1.1531475739171182</v>
      </c>
      <c r="I5688" s="30">
        <f>VLOOKUP(B5687,'מדדים וריביות'!B:C,2)</f>
        <v>27957760.817332599</v>
      </c>
      <c r="K5688" s="39">
        <f t="shared" si="620"/>
        <v>0</v>
      </c>
      <c r="L5688" s="39">
        <f t="shared" si="621"/>
        <v>0</v>
      </c>
      <c r="M5688" s="39">
        <f t="shared" si="622"/>
        <v>0</v>
      </c>
      <c r="N5688" s="41">
        <f t="shared" si="624"/>
        <v>0</v>
      </c>
    </row>
    <row r="5689" spans="2:14">
      <c r="B5689" s="1">
        <v>38554</v>
      </c>
      <c r="C5689" s="1">
        <f t="shared" si="623"/>
        <v>38534</v>
      </c>
      <c r="E5689" s="42">
        <f>IF(DAY(B5689)&gt;14,VLOOKUP(DATE(YEAR(C5689),MONTH(C5689)-1,DAY(1)),'מדדים וריביות'!B:C,2,FALSE),VLOOKUP(DATE(YEAR(C5689),MONTH(C5689)-2,DAY(1)),'מדדים וריביות'!B:C,2,FALSE))</f>
        <v>27656845.583486602</v>
      </c>
      <c r="F5689" s="43">
        <f>IF($B$5=1,'ריבית יומית'!D5683,'ריבית יומית'!G5683)</f>
        <v>8.6242369061517721E-5</v>
      </c>
      <c r="G5689" s="43">
        <f t="shared" si="618"/>
        <v>8.6242369061517721E-5</v>
      </c>
      <c r="H5689" s="29">
        <f t="shared" si="619"/>
        <v>1.1530481323145454</v>
      </c>
      <c r="I5689" s="30">
        <f>VLOOKUP(B5688,'מדדים וריביות'!B:C,2)</f>
        <v>27957760.817332599</v>
      </c>
      <c r="K5689" s="39">
        <f t="shared" si="620"/>
        <v>0</v>
      </c>
      <c r="L5689" s="39">
        <f t="shared" si="621"/>
        <v>0</v>
      </c>
      <c r="M5689" s="39">
        <f t="shared" si="622"/>
        <v>0</v>
      </c>
      <c r="N5689" s="41">
        <f t="shared" si="624"/>
        <v>0</v>
      </c>
    </row>
    <row r="5690" spans="2:14">
      <c r="B5690" s="1">
        <v>38555</v>
      </c>
      <c r="C5690" s="1">
        <f t="shared" si="623"/>
        <v>38534</v>
      </c>
      <c r="E5690" s="42">
        <f>IF(DAY(B5690)&gt;14,VLOOKUP(DATE(YEAR(C5690),MONTH(C5690)-1,DAY(1)),'מדדים וריביות'!B:C,2,FALSE),VLOOKUP(DATE(YEAR(C5690),MONTH(C5690)-2,DAY(1)),'מדדים וריביות'!B:C,2,FALSE))</f>
        <v>27656845.583486602</v>
      </c>
      <c r="F5690" s="43">
        <f>IF($B$5=1,'ריבית יומית'!D5684,'ריבית יומית'!G5684)</f>
        <v>8.6242369061517721E-5</v>
      </c>
      <c r="G5690" s="43">
        <f t="shared" si="618"/>
        <v>8.6242369061517721E-5</v>
      </c>
      <c r="H5690" s="29">
        <f t="shared" si="619"/>
        <v>1.1529486992873124</v>
      </c>
      <c r="I5690" s="30">
        <f>VLOOKUP(B5689,'מדדים וריביות'!B:C,2)</f>
        <v>27957760.817332599</v>
      </c>
      <c r="K5690" s="39">
        <f t="shared" si="620"/>
        <v>0</v>
      </c>
      <c r="L5690" s="39">
        <f t="shared" si="621"/>
        <v>0</v>
      </c>
      <c r="M5690" s="39">
        <f t="shared" si="622"/>
        <v>0</v>
      </c>
      <c r="N5690" s="41">
        <f t="shared" si="624"/>
        <v>0</v>
      </c>
    </row>
    <row r="5691" spans="2:14">
      <c r="B5691" s="1">
        <v>38556</v>
      </c>
      <c r="C5691" s="1">
        <f t="shared" si="623"/>
        <v>38534</v>
      </c>
      <c r="E5691" s="42">
        <f>IF(DAY(B5691)&gt;14,VLOOKUP(DATE(YEAR(C5691),MONTH(C5691)-1,DAY(1)),'מדדים וריביות'!B:C,2,FALSE),VLOOKUP(DATE(YEAR(C5691),MONTH(C5691)-2,DAY(1)),'מדדים וריביות'!B:C,2,FALSE))</f>
        <v>27656845.583486602</v>
      </c>
      <c r="F5691" s="43">
        <f>IF($B$5=1,'ריבית יומית'!D5685,'ריבית יומית'!G5685)</f>
        <v>8.6242369061517721E-5</v>
      </c>
      <c r="G5691" s="43">
        <f t="shared" si="618"/>
        <v>8.6242369061517721E-5</v>
      </c>
      <c r="H5691" s="29">
        <f t="shared" si="619"/>
        <v>1.1528492748346797</v>
      </c>
      <c r="I5691" s="30">
        <f>VLOOKUP(B5690,'מדדים וריביות'!B:C,2)</f>
        <v>27957760.817332599</v>
      </c>
      <c r="K5691" s="39">
        <f t="shared" si="620"/>
        <v>0</v>
      </c>
      <c r="L5691" s="39">
        <f t="shared" si="621"/>
        <v>0</v>
      </c>
      <c r="M5691" s="39">
        <f t="shared" si="622"/>
        <v>0</v>
      </c>
      <c r="N5691" s="41">
        <f t="shared" si="624"/>
        <v>0</v>
      </c>
    </row>
    <row r="5692" spans="2:14">
      <c r="B5692" s="1">
        <v>38557</v>
      </c>
      <c r="C5692" s="1">
        <f t="shared" si="623"/>
        <v>38534</v>
      </c>
      <c r="E5692" s="42">
        <f>IF(DAY(B5692)&gt;14,VLOOKUP(DATE(YEAR(C5692),MONTH(C5692)-1,DAY(1)),'מדדים וריביות'!B:C,2,FALSE),VLOOKUP(DATE(YEAR(C5692),MONTH(C5692)-2,DAY(1)),'מדדים וריביות'!B:C,2,FALSE))</f>
        <v>27656845.583486602</v>
      </c>
      <c r="F5692" s="43">
        <f>IF($B$5=1,'ריבית יומית'!D5686,'ריבית יומית'!G5686)</f>
        <v>8.6242369061517721E-5</v>
      </c>
      <c r="G5692" s="43">
        <f t="shared" si="618"/>
        <v>8.6242369061517721E-5</v>
      </c>
      <c r="H5692" s="29">
        <f t="shared" si="619"/>
        <v>1.152749858955908</v>
      </c>
      <c r="I5692" s="30">
        <f>VLOOKUP(B5691,'מדדים וריביות'!B:C,2)</f>
        <v>27957760.817332599</v>
      </c>
      <c r="K5692" s="39">
        <f t="shared" si="620"/>
        <v>0</v>
      </c>
      <c r="L5692" s="39">
        <f t="shared" si="621"/>
        <v>0</v>
      </c>
      <c r="M5692" s="39">
        <f t="shared" si="622"/>
        <v>0</v>
      </c>
      <c r="N5692" s="41">
        <f t="shared" si="624"/>
        <v>0</v>
      </c>
    </row>
    <row r="5693" spans="2:14">
      <c r="B5693" s="1">
        <v>38558</v>
      </c>
      <c r="C5693" s="1">
        <f t="shared" si="623"/>
        <v>38534</v>
      </c>
      <c r="E5693" s="42">
        <f>IF(DAY(B5693)&gt;14,VLOOKUP(DATE(YEAR(C5693),MONTH(C5693)-1,DAY(1)),'מדדים וריביות'!B:C,2,FALSE),VLOOKUP(DATE(YEAR(C5693),MONTH(C5693)-2,DAY(1)),'מדדים וריביות'!B:C,2,FALSE))</f>
        <v>27656845.583486602</v>
      </c>
      <c r="F5693" s="43">
        <f>IF($B$5=1,'ריבית יומית'!D5687,'ריבית יומית'!G5687)</f>
        <v>8.6242369061517721E-5</v>
      </c>
      <c r="G5693" s="43">
        <f t="shared" si="618"/>
        <v>8.6242369061517721E-5</v>
      </c>
      <c r="H5693" s="29">
        <f t="shared" si="619"/>
        <v>1.1526504516502578</v>
      </c>
      <c r="I5693" s="30">
        <f>VLOOKUP(B5692,'מדדים וריביות'!B:C,2)</f>
        <v>27957760.817332599</v>
      </c>
      <c r="K5693" s="39">
        <f t="shared" si="620"/>
        <v>0</v>
      </c>
      <c r="L5693" s="39">
        <f t="shared" si="621"/>
        <v>0</v>
      </c>
      <c r="M5693" s="39">
        <f t="shared" si="622"/>
        <v>0</v>
      </c>
      <c r="N5693" s="41">
        <f t="shared" si="624"/>
        <v>0</v>
      </c>
    </row>
    <row r="5694" spans="2:14">
      <c r="B5694" s="1">
        <v>38559</v>
      </c>
      <c r="C5694" s="1">
        <f t="shared" si="623"/>
        <v>38534</v>
      </c>
      <c r="E5694" s="42">
        <f>IF(DAY(B5694)&gt;14,VLOOKUP(DATE(YEAR(C5694),MONTH(C5694)-1,DAY(1)),'מדדים וריביות'!B:C,2,FALSE),VLOOKUP(DATE(YEAR(C5694),MONTH(C5694)-2,DAY(1)),'מדדים וריביות'!B:C,2,FALSE))</f>
        <v>27656845.583486602</v>
      </c>
      <c r="F5694" s="43">
        <f>IF($B$5=1,'ריבית יומית'!D5688,'ריבית יומית'!G5688)</f>
        <v>8.6242369061517721E-5</v>
      </c>
      <c r="G5694" s="43">
        <f t="shared" si="618"/>
        <v>8.6242369061517721E-5</v>
      </c>
      <c r="H5694" s="29">
        <f t="shared" si="619"/>
        <v>1.15255105291699</v>
      </c>
      <c r="I5694" s="30">
        <f>VLOOKUP(B5693,'מדדים וריביות'!B:C,2)</f>
        <v>27957760.817332599</v>
      </c>
      <c r="K5694" s="39">
        <f t="shared" si="620"/>
        <v>0</v>
      </c>
      <c r="L5694" s="39">
        <f t="shared" si="621"/>
        <v>0</v>
      </c>
      <c r="M5694" s="39">
        <f t="shared" si="622"/>
        <v>0</v>
      </c>
      <c r="N5694" s="41">
        <f t="shared" si="624"/>
        <v>0</v>
      </c>
    </row>
    <row r="5695" spans="2:14">
      <c r="B5695" s="1">
        <v>38560</v>
      </c>
      <c r="C5695" s="1">
        <f t="shared" si="623"/>
        <v>38534</v>
      </c>
      <c r="E5695" s="42">
        <f>IF(DAY(B5695)&gt;14,VLOOKUP(DATE(YEAR(C5695),MONTH(C5695)-1,DAY(1)),'מדדים וריביות'!B:C,2,FALSE),VLOOKUP(DATE(YEAR(C5695),MONTH(C5695)-2,DAY(1)),'מדדים וריביות'!B:C,2,FALSE))</f>
        <v>27656845.583486602</v>
      </c>
      <c r="F5695" s="43">
        <f>IF($B$5=1,'ריבית יומית'!D5689,'ריבית יומית'!G5689)</f>
        <v>8.6242369061517721E-5</v>
      </c>
      <c r="G5695" s="43">
        <f t="shared" si="618"/>
        <v>8.6242369061517721E-5</v>
      </c>
      <c r="H5695" s="29">
        <f t="shared" si="619"/>
        <v>1.1524516627553651</v>
      </c>
      <c r="I5695" s="30">
        <f>VLOOKUP(B5694,'מדדים וריביות'!B:C,2)</f>
        <v>27957760.817332599</v>
      </c>
      <c r="K5695" s="39">
        <f t="shared" si="620"/>
        <v>0</v>
      </c>
      <c r="L5695" s="39">
        <f t="shared" si="621"/>
        <v>0</v>
      </c>
      <c r="M5695" s="39">
        <f t="shared" si="622"/>
        <v>0</v>
      </c>
      <c r="N5695" s="41">
        <f t="shared" si="624"/>
        <v>0</v>
      </c>
    </row>
    <row r="5696" spans="2:14">
      <c r="B5696" s="1">
        <v>38561</v>
      </c>
      <c r="C5696" s="1">
        <f t="shared" si="623"/>
        <v>38534</v>
      </c>
      <c r="E5696" s="42">
        <f>IF(DAY(B5696)&gt;14,VLOOKUP(DATE(YEAR(C5696),MONTH(C5696)-1,DAY(1)),'מדדים וריביות'!B:C,2,FALSE),VLOOKUP(DATE(YEAR(C5696),MONTH(C5696)-2,DAY(1)),'מדדים וריביות'!B:C,2,FALSE))</f>
        <v>27656845.583486602</v>
      </c>
      <c r="F5696" s="43">
        <f>IF($B$5=1,'ריבית יומית'!D5690,'ריבית יומית'!G5690)</f>
        <v>8.6242369061517721E-5</v>
      </c>
      <c r="G5696" s="43">
        <f t="shared" si="618"/>
        <v>8.6242369061517721E-5</v>
      </c>
      <c r="H5696" s="29">
        <f t="shared" si="619"/>
        <v>1.1523522811646441</v>
      </c>
      <c r="I5696" s="30">
        <f>VLOOKUP(B5695,'מדדים וריביות'!B:C,2)</f>
        <v>27957760.817332599</v>
      </c>
      <c r="K5696" s="39">
        <f t="shared" si="620"/>
        <v>0</v>
      </c>
      <c r="L5696" s="39">
        <f t="shared" si="621"/>
        <v>0</v>
      </c>
      <c r="M5696" s="39">
        <f t="shared" si="622"/>
        <v>0</v>
      </c>
      <c r="N5696" s="41">
        <f t="shared" si="624"/>
        <v>0</v>
      </c>
    </row>
    <row r="5697" spans="2:14">
      <c r="B5697" s="1">
        <v>38562</v>
      </c>
      <c r="C5697" s="1">
        <f t="shared" si="623"/>
        <v>38534</v>
      </c>
      <c r="E5697" s="42">
        <f>IF(DAY(B5697)&gt;14,VLOOKUP(DATE(YEAR(C5697),MONTH(C5697)-1,DAY(1)),'מדדים וריביות'!B:C,2,FALSE),VLOOKUP(DATE(YEAR(C5697),MONTH(C5697)-2,DAY(1)),'מדדים וריביות'!B:C,2,FALSE))</f>
        <v>27656845.583486602</v>
      </c>
      <c r="F5697" s="43">
        <f>IF($B$5=1,'ריבית יומית'!D5691,'ריבית יומית'!G5691)</f>
        <v>8.6242369061517721E-5</v>
      </c>
      <c r="G5697" s="43">
        <f t="shared" si="618"/>
        <v>8.6242369061517721E-5</v>
      </c>
      <c r="H5697" s="29">
        <f t="shared" si="619"/>
        <v>1.1522529081440878</v>
      </c>
      <c r="I5697" s="30">
        <f>VLOOKUP(B5696,'מדדים וריביות'!B:C,2)</f>
        <v>27957760.817332599</v>
      </c>
      <c r="K5697" s="39">
        <f t="shared" si="620"/>
        <v>0</v>
      </c>
      <c r="L5697" s="39">
        <f t="shared" si="621"/>
        <v>0</v>
      </c>
      <c r="M5697" s="39">
        <f t="shared" si="622"/>
        <v>0</v>
      </c>
      <c r="N5697" s="41">
        <f t="shared" si="624"/>
        <v>0</v>
      </c>
    </row>
    <row r="5698" spans="2:14">
      <c r="B5698" s="1">
        <v>38563</v>
      </c>
      <c r="C5698" s="1">
        <f t="shared" si="623"/>
        <v>38534</v>
      </c>
      <c r="E5698" s="42">
        <f>IF(DAY(B5698)&gt;14,VLOOKUP(DATE(YEAR(C5698),MONTH(C5698)-1,DAY(1)),'מדדים וריביות'!B:C,2,FALSE),VLOOKUP(DATE(YEAR(C5698),MONTH(C5698)-2,DAY(1)),'מדדים וריביות'!B:C,2,FALSE))</f>
        <v>27656845.583486602</v>
      </c>
      <c r="F5698" s="43">
        <f>IF($B$5=1,'ריבית יומית'!D5692,'ריבית יומית'!G5692)</f>
        <v>8.6242369061517721E-5</v>
      </c>
      <c r="G5698" s="43">
        <f t="shared" si="618"/>
        <v>8.6242369061517721E-5</v>
      </c>
      <c r="H5698" s="29">
        <f t="shared" si="619"/>
        <v>1.1521535436929571</v>
      </c>
      <c r="I5698" s="30">
        <f>VLOOKUP(B5697,'מדדים וריביות'!B:C,2)</f>
        <v>27957760.817332599</v>
      </c>
      <c r="K5698" s="39">
        <f t="shared" si="620"/>
        <v>0</v>
      </c>
      <c r="L5698" s="39">
        <f t="shared" si="621"/>
        <v>0</v>
      </c>
      <c r="M5698" s="39">
        <f t="shared" si="622"/>
        <v>0</v>
      </c>
      <c r="N5698" s="41">
        <f t="shared" si="624"/>
        <v>0</v>
      </c>
    </row>
    <row r="5699" spans="2:14">
      <c r="B5699" s="1">
        <v>38564</v>
      </c>
      <c r="C5699" s="1">
        <f t="shared" si="623"/>
        <v>38534</v>
      </c>
      <c r="E5699" s="42">
        <f>IF(DAY(B5699)&gt;14,VLOOKUP(DATE(YEAR(C5699),MONTH(C5699)-1,DAY(1)),'מדדים וריביות'!B:C,2,FALSE),VLOOKUP(DATE(YEAR(C5699),MONTH(C5699)-2,DAY(1)),'מדדים וריביות'!B:C,2,FALSE))</f>
        <v>27656845.583486602</v>
      </c>
      <c r="F5699" s="43">
        <f>IF($B$5=1,'ריבית יומית'!D5693,'ריבית יומית'!G5693)</f>
        <v>8.6242369061517721E-5</v>
      </c>
      <c r="G5699" s="43">
        <f t="shared" si="618"/>
        <v>8.6242369061517721E-5</v>
      </c>
      <c r="H5699" s="29">
        <f t="shared" si="619"/>
        <v>1.1520541878105131</v>
      </c>
      <c r="I5699" s="30">
        <f>VLOOKUP(B5698,'מדדים וריביות'!B:C,2)</f>
        <v>27957760.817332599</v>
      </c>
      <c r="K5699" s="39">
        <f t="shared" si="620"/>
        <v>0</v>
      </c>
      <c r="L5699" s="39">
        <f t="shared" si="621"/>
        <v>0</v>
      </c>
      <c r="M5699" s="39">
        <f t="shared" si="622"/>
        <v>0</v>
      </c>
      <c r="N5699" s="41">
        <f t="shared" si="624"/>
        <v>0</v>
      </c>
    </row>
    <row r="5700" spans="2:14">
      <c r="B5700" s="1">
        <v>38565</v>
      </c>
      <c r="C5700" s="1">
        <f t="shared" si="623"/>
        <v>38565</v>
      </c>
      <c r="E5700" s="42">
        <f>IF(DAY(B5700)&gt;14,VLOOKUP(DATE(YEAR(C5700),MONTH(C5700)-1,DAY(1)),'מדדים וריביות'!B:C,2,FALSE),VLOOKUP(DATE(YEAR(C5700),MONTH(C5700)-2,DAY(1)),'מדדים וריביות'!B:C,2,FALSE))</f>
        <v>27656845.583486602</v>
      </c>
      <c r="F5700" s="43">
        <f>IF($B$5=1,'ריבית יומית'!D5694,'ריבית יומית'!G5694)</f>
        <v>8.6242369061517721E-5</v>
      </c>
      <c r="G5700" s="43">
        <f t="shared" si="618"/>
        <v>8.6242369061517721E-5</v>
      </c>
      <c r="H5700" s="29">
        <f t="shared" si="619"/>
        <v>1.1519548404960167</v>
      </c>
      <c r="I5700" s="30">
        <f>VLOOKUP(B5699,'מדדים וריביות'!B:C,2)</f>
        <v>27957760.817332599</v>
      </c>
      <c r="K5700" s="39">
        <f t="shared" si="620"/>
        <v>0</v>
      </c>
      <c r="L5700" s="39">
        <f t="shared" si="621"/>
        <v>0</v>
      </c>
      <c r="M5700" s="39">
        <f t="shared" si="622"/>
        <v>0</v>
      </c>
      <c r="N5700" s="41">
        <f t="shared" si="624"/>
        <v>0</v>
      </c>
    </row>
    <row r="5701" spans="2:14">
      <c r="B5701" s="1">
        <v>38566</v>
      </c>
      <c r="C5701" s="1">
        <f t="shared" si="623"/>
        <v>38565</v>
      </c>
      <c r="E5701" s="42">
        <f>IF(DAY(B5701)&gt;14,VLOOKUP(DATE(YEAR(C5701),MONTH(C5701)-1,DAY(1)),'מדדים וריביות'!B:C,2,FALSE),VLOOKUP(DATE(YEAR(C5701),MONTH(C5701)-2,DAY(1)),'מדדים וריביות'!B:C,2,FALSE))</f>
        <v>27656845.583486602</v>
      </c>
      <c r="F5701" s="43">
        <f>IF($B$5=1,'ריבית יומית'!D5695,'ריבית יומית'!G5695)</f>
        <v>8.6242369061517721E-5</v>
      </c>
      <c r="G5701" s="43">
        <f t="shared" si="618"/>
        <v>8.6242369061517721E-5</v>
      </c>
      <c r="H5701" s="29">
        <f t="shared" si="619"/>
        <v>1.1518555017487293</v>
      </c>
      <c r="I5701" s="30">
        <f>VLOOKUP(B5700,'מדדים וריביות'!B:C,2)</f>
        <v>28012472.678031899</v>
      </c>
      <c r="K5701" s="39">
        <f t="shared" si="620"/>
        <v>0</v>
      </c>
      <c r="L5701" s="39">
        <f t="shared" si="621"/>
        <v>0</v>
      </c>
      <c r="M5701" s="39">
        <f t="shared" si="622"/>
        <v>0</v>
      </c>
      <c r="N5701" s="41">
        <f t="shared" si="624"/>
        <v>0</v>
      </c>
    </row>
    <row r="5702" spans="2:14">
      <c r="B5702" s="1">
        <v>38567</v>
      </c>
      <c r="C5702" s="1">
        <f t="shared" si="623"/>
        <v>38565</v>
      </c>
      <c r="E5702" s="42">
        <f>IF(DAY(B5702)&gt;14,VLOOKUP(DATE(YEAR(C5702),MONTH(C5702)-1,DAY(1)),'מדדים וריביות'!B:C,2,FALSE),VLOOKUP(DATE(YEAR(C5702),MONTH(C5702)-2,DAY(1)),'מדדים וריביות'!B:C,2,FALSE))</f>
        <v>27656845.583486602</v>
      </c>
      <c r="F5702" s="43">
        <f>IF($B$5=1,'ריבית יומית'!D5696,'ריבית יומית'!G5696)</f>
        <v>8.6242369061517721E-5</v>
      </c>
      <c r="G5702" s="43">
        <f t="shared" si="618"/>
        <v>8.6242369061517721E-5</v>
      </c>
      <c r="H5702" s="29">
        <f t="shared" si="619"/>
        <v>1.1517561715679121</v>
      </c>
      <c r="I5702" s="30">
        <f>VLOOKUP(B5701,'מדדים וריביות'!B:C,2)</f>
        <v>28012472.678031899</v>
      </c>
      <c r="K5702" s="39">
        <f t="shared" si="620"/>
        <v>0</v>
      </c>
      <c r="L5702" s="39">
        <f t="shared" si="621"/>
        <v>0</v>
      </c>
      <c r="M5702" s="39">
        <f t="shared" si="622"/>
        <v>0</v>
      </c>
      <c r="N5702" s="41">
        <f t="shared" si="624"/>
        <v>0</v>
      </c>
    </row>
    <row r="5703" spans="2:14">
      <c r="B5703" s="1">
        <v>38568</v>
      </c>
      <c r="C5703" s="1">
        <f t="shared" si="623"/>
        <v>38565</v>
      </c>
      <c r="E5703" s="42">
        <f>IF(DAY(B5703)&gt;14,VLOOKUP(DATE(YEAR(C5703),MONTH(C5703)-1,DAY(1)),'מדדים וריביות'!B:C,2,FALSE),VLOOKUP(DATE(YEAR(C5703),MONTH(C5703)-2,DAY(1)),'מדדים וריביות'!B:C,2,FALSE))</f>
        <v>27656845.583486602</v>
      </c>
      <c r="F5703" s="43">
        <f>IF($B$5=1,'ריבית יומית'!D5697,'ריבית יומית'!G5697)</f>
        <v>8.6242369061517721E-5</v>
      </c>
      <c r="G5703" s="43">
        <f t="shared" si="618"/>
        <v>8.6242369061517721E-5</v>
      </c>
      <c r="H5703" s="29">
        <f t="shared" si="619"/>
        <v>1.1516568499528264</v>
      </c>
      <c r="I5703" s="30">
        <f>VLOOKUP(B5702,'מדדים וריביות'!B:C,2)</f>
        <v>28012472.678031899</v>
      </c>
      <c r="K5703" s="39">
        <f t="shared" si="620"/>
        <v>0</v>
      </c>
      <c r="L5703" s="39">
        <f t="shared" si="621"/>
        <v>0</v>
      </c>
      <c r="M5703" s="39">
        <f t="shared" si="622"/>
        <v>0</v>
      </c>
      <c r="N5703" s="41">
        <f t="shared" si="624"/>
        <v>0</v>
      </c>
    </row>
    <row r="5704" spans="2:14">
      <c r="B5704" s="1">
        <v>38569</v>
      </c>
      <c r="C5704" s="1">
        <f t="shared" si="623"/>
        <v>38565</v>
      </c>
      <c r="E5704" s="42">
        <f>IF(DAY(B5704)&gt;14,VLOOKUP(DATE(YEAR(C5704),MONTH(C5704)-1,DAY(1)),'מדדים וריביות'!B:C,2,FALSE),VLOOKUP(DATE(YEAR(C5704),MONTH(C5704)-2,DAY(1)),'מדדים וריביות'!B:C,2,FALSE))</f>
        <v>27656845.583486602</v>
      </c>
      <c r="F5704" s="43">
        <f>IF($B$5=1,'ריבית יומית'!D5698,'ריבית יומית'!G5698)</f>
        <v>8.6242369061517721E-5</v>
      </c>
      <c r="G5704" s="43">
        <f t="shared" si="618"/>
        <v>8.6242369061517721E-5</v>
      </c>
      <c r="H5704" s="29">
        <f t="shared" si="619"/>
        <v>1.1515575369027333</v>
      </c>
      <c r="I5704" s="30">
        <f>VLOOKUP(B5703,'מדדים וריביות'!B:C,2)</f>
        <v>28012472.678031899</v>
      </c>
      <c r="K5704" s="39">
        <f t="shared" si="620"/>
        <v>0</v>
      </c>
      <c r="L5704" s="39">
        <f t="shared" si="621"/>
        <v>0</v>
      </c>
      <c r="M5704" s="39">
        <f t="shared" si="622"/>
        <v>0</v>
      </c>
      <c r="N5704" s="41">
        <f t="shared" si="624"/>
        <v>0</v>
      </c>
    </row>
    <row r="5705" spans="2:14">
      <c r="B5705" s="1">
        <v>38570</v>
      </c>
      <c r="C5705" s="1">
        <f t="shared" si="623"/>
        <v>38565</v>
      </c>
      <c r="E5705" s="42">
        <f>IF(DAY(B5705)&gt;14,VLOOKUP(DATE(YEAR(C5705),MONTH(C5705)-1,DAY(1)),'מדדים וריביות'!B:C,2,FALSE),VLOOKUP(DATE(YEAR(C5705),MONTH(C5705)-2,DAY(1)),'מדדים וריביות'!B:C,2,FALSE))</f>
        <v>27656845.583486602</v>
      </c>
      <c r="F5705" s="43">
        <f>IF($B$5=1,'ריבית יומית'!D5699,'ריבית יומית'!G5699)</f>
        <v>8.6242369061517721E-5</v>
      </c>
      <c r="G5705" s="43">
        <f t="shared" ref="G5705:G5768" si="625">IF(B5705&gt;$B$2,0,F5705)</f>
        <v>8.6242369061517721E-5</v>
      </c>
      <c r="H5705" s="29">
        <f t="shared" ref="H5705:H5768" si="626">H5706*(1+G5705)</f>
        <v>1.1514582324168943</v>
      </c>
      <c r="I5705" s="30">
        <f>VLOOKUP(B5704,'מדדים וריביות'!B:C,2)</f>
        <v>28012472.678031899</v>
      </c>
      <c r="K5705" s="39">
        <f t="shared" ref="K5705:K5768" si="627">$B$4/E5705*D5705-D5705</f>
        <v>0</v>
      </c>
      <c r="L5705" s="39">
        <f t="shared" ref="L5705:L5768" si="628">H5706*D5705-D5705</f>
        <v>0</v>
      </c>
      <c r="M5705" s="39">
        <f t="shared" ref="M5705:M5768" si="629">$B$4/E5705*L5705-L5705</f>
        <v>0</v>
      </c>
      <c r="N5705" s="41">
        <f t="shared" si="624"/>
        <v>0</v>
      </c>
    </row>
    <row r="5706" spans="2:14">
      <c r="B5706" s="1">
        <v>38571</v>
      </c>
      <c r="C5706" s="1">
        <f t="shared" ref="C5706:C5769" si="630">DATE(YEAR(B5706),MONTH(B5706),DAY(1))</f>
        <v>38565</v>
      </c>
      <c r="E5706" s="42">
        <f>IF(DAY(B5706)&gt;14,VLOOKUP(DATE(YEAR(C5706),MONTH(C5706)-1,DAY(1)),'מדדים וריביות'!B:C,2,FALSE),VLOOKUP(DATE(YEAR(C5706),MONTH(C5706)-2,DAY(1)),'מדדים וריביות'!B:C,2,FALSE))</f>
        <v>27656845.583486602</v>
      </c>
      <c r="F5706" s="43">
        <f>IF($B$5=1,'ריבית יומית'!D5700,'ריבית יומית'!G5700)</f>
        <v>8.6242369061517721E-5</v>
      </c>
      <c r="G5706" s="43">
        <f t="shared" si="625"/>
        <v>8.6242369061517721E-5</v>
      </c>
      <c r="H5706" s="29">
        <f t="shared" si="626"/>
        <v>1.1513589364945709</v>
      </c>
      <c r="I5706" s="30">
        <f>VLOOKUP(B5705,'מדדים וריביות'!B:C,2)</f>
        <v>28012472.678031899</v>
      </c>
      <c r="K5706" s="39">
        <f t="shared" si="627"/>
        <v>0</v>
      </c>
      <c r="L5706" s="39">
        <f t="shared" si="628"/>
        <v>0</v>
      </c>
      <c r="M5706" s="39">
        <f t="shared" si="629"/>
        <v>0</v>
      </c>
      <c r="N5706" s="41">
        <f t="shared" ref="N5706:N5769" si="631">SUM(K5706:M5706)</f>
        <v>0</v>
      </c>
    </row>
    <row r="5707" spans="2:14">
      <c r="B5707" s="1">
        <v>38572</v>
      </c>
      <c r="C5707" s="1">
        <f t="shared" si="630"/>
        <v>38565</v>
      </c>
      <c r="E5707" s="42">
        <f>IF(DAY(B5707)&gt;14,VLOOKUP(DATE(YEAR(C5707),MONTH(C5707)-1,DAY(1)),'מדדים וריביות'!B:C,2,FALSE),VLOOKUP(DATE(YEAR(C5707),MONTH(C5707)-2,DAY(1)),'מדדים וריביות'!B:C,2,FALSE))</f>
        <v>27656845.583486602</v>
      </c>
      <c r="F5707" s="43">
        <f>IF($B$5=1,'ריבית יומית'!D5701,'ריבית יומית'!G5701)</f>
        <v>8.6242369061517721E-5</v>
      </c>
      <c r="G5707" s="43">
        <f t="shared" si="625"/>
        <v>8.6242369061517721E-5</v>
      </c>
      <c r="H5707" s="29">
        <f t="shared" si="626"/>
        <v>1.1512596491350247</v>
      </c>
      <c r="I5707" s="30">
        <f>VLOOKUP(B5706,'מדדים וריביות'!B:C,2)</f>
        <v>28012472.678031899</v>
      </c>
      <c r="K5707" s="39">
        <f t="shared" si="627"/>
        <v>0</v>
      </c>
      <c r="L5707" s="39">
        <f t="shared" si="628"/>
        <v>0</v>
      </c>
      <c r="M5707" s="39">
        <f t="shared" si="629"/>
        <v>0</v>
      </c>
      <c r="N5707" s="41">
        <f t="shared" si="631"/>
        <v>0</v>
      </c>
    </row>
    <row r="5708" spans="2:14">
      <c r="B5708" s="1">
        <v>38573</v>
      </c>
      <c r="C5708" s="1">
        <f t="shared" si="630"/>
        <v>38565</v>
      </c>
      <c r="E5708" s="42">
        <f>IF(DAY(B5708)&gt;14,VLOOKUP(DATE(YEAR(C5708),MONTH(C5708)-1,DAY(1)),'מדדים וריביות'!B:C,2,FALSE),VLOOKUP(DATE(YEAR(C5708),MONTH(C5708)-2,DAY(1)),'מדדים וריביות'!B:C,2,FALSE))</f>
        <v>27656845.583486602</v>
      </c>
      <c r="F5708" s="43">
        <f>IF($B$5=1,'ריבית יומית'!D5702,'ריבית יומית'!G5702)</f>
        <v>8.6242369061517721E-5</v>
      </c>
      <c r="G5708" s="43">
        <f t="shared" si="625"/>
        <v>8.6242369061517721E-5</v>
      </c>
      <c r="H5708" s="29">
        <f t="shared" si="626"/>
        <v>1.1511603703375171</v>
      </c>
      <c r="I5708" s="30">
        <f>VLOOKUP(B5707,'מדדים וריביות'!B:C,2)</f>
        <v>28012472.678031899</v>
      </c>
      <c r="K5708" s="39">
        <f t="shared" si="627"/>
        <v>0</v>
      </c>
      <c r="L5708" s="39">
        <f t="shared" si="628"/>
        <v>0</v>
      </c>
      <c r="M5708" s="39">
        <f t="shared" si="629"/>
        <v>0</v>
      </c>
      <c r="N5708" s="41">
        <f t="shared" si="631"/>
        <v>0</v>
      </c>
    </row>
    <row r="5709" spans="2:14">
      <c r="B5709" s="1">
        <v>38574</v>
      </c>
      <c r="C5709" s="1">
        <f t="shared" si="630"/>
        <v>38565</v>
      </c>
      <c r="E5709" s="42">
        <f>IF(DAY(B5709)&gt;14,VLOOKUP(DATE(YEAR(C5709),MONTH(C5709)-1,DAY(1)),'מדדים וריביות'!B:C,2,FALSE),VLOOKUP(DATE(YEAR(C5709),MONTH(C5709)-2,DAY(1)),'מדדים וריביות'!B:C,2,FALSE))</f>
        <v>27656845.583486602</v>
      </c>
      <c r="F5709" s="43">
        <f>IF($B$5=1,'ריבית יומית'!D5703,'ריבית יומית'!G5703)</f>
        <v>8.6242369061517721E-5</v>
      </c>
      <c r="G5709" s="43">
        <f t="shared" si="625"/>
        <v>8.6242369061517721E-5</v>
      </c>
      <c r="H5709" s="29">
        <f t="shared" si="626"/>
        <v>1.1510611001013098</v>
      </c>
      <c r="I5709" s="30">
        <f>VLOOKUP(B5708,'מדדים וריביות'!B:C,2)</f>
        <v>28012472.678031899</v>
      </c>
      <c r="K5709" s="39">
        <f t="shared" si="627"/>
        <v>0</v>
      </c>
      <c r="L5709" s="39">
        <f t="shared" si="628"/>
        <v>0</v>
      </c>
      <c r="M5709" s="39">
        <f t="shared" si="629"/>
        <v>0</v>
      </c>
      <c r="N5709" s="41">
        <f t="shared" si="631"/>
        <v>0</v>
      </c>
    </row>
    <row r="5710" spans="2:14">
      <c r="B5710" s="1">
        <v>38575</v>
      </c>
      <c r="C5710" s="1">
        <f t="shared" si="630"/>
        <v>38565</v>
      </c>
      <c r="E5710" s="42">
        <f>IF(DAY(B5710)&gt;14,VLOOKUP(DATE(YEAR(C5710),MONTH(C5710)-1,DAY(1)),'מדדים וריביות'!B:C,2,FALSE),VLOOKUP(DATE(YEAR(C5710),MONTH(C5710)-2,DAY(1)),'מדדים וריביות'!B:C,2,FALSE))</f>
        <v>27656845.583486602</v>
      </c>
      <c r="F5710" s="43">
        <f>IF($B$5=1,'ריבית יומית'!D5704,'ריבית יומית'!G5704)</f>
        <v>8.6242369061517721E-5</v>
      </c>
      <c r="G5710" s="43">
        <f t="shared" si="625"/>
        <v>8.6242369061517721E-5</v>
      </c>
      <c r="H5710" s="29">
        <f t="shared" si="626"/>
        <v>1.1509618384256646</v>
      </c>
      <c r="I5710" s="30">
        <f>VLOOKUP(B5709,'מדדים וריביות'!B:C,2)</f>
        <v>28012472.678031899</v>
      </c>
      <c r="K5710" s="39">
        <f t="shared" si="627"/>
        <v>0</v>
      </c>
      <c r="L5710" s="39">
        <f t="shared" si="628"/>
        <v>0</v>
      </c>
      <c r="M5710" s="39">
        <f t="shared" si="629"/>
        <v>0</v>
      </c>
      <c r="N5710" s="41">
        <f t="shared" si="631"/>
        <v>0</v>
      </c>
    </row>
    <row r="5711" spans="2:14">
      <c r="B5711" s="1">
        <v>38576</v>
      </c>
      <c r="C5711" s="1">
        <f t="shared" si="630"/>
        <v>38565</v>
      </c>
      <c r="E5711" s="42">
        <f>IF(DAY(B5711)&gt;14,VLOOKUP(DATE(YEAR(C5711),MONTH(C5711)-1,DAY(1)),'מדדים וריביות'!B:C,2,FALSE),VLOOKUP(DATE(YEAR(C5711),MONTH(C5711)-2,DAY(1)),'מדדים וריביות'!B:C,2,FALSE))</f>
        <v>27656845.583486602</v>
      </c>
      <c r="F5711" s="43">
        <f>IF($B$5=1,'ריבית יומית'!D5705,'ריבית יומית'!G5705)</f>
        <v>8.6242369061517721E-5</v>
      </c>
      <c r="G5711" s="43">
        <f t="shared" si="625"/>
        <v>8.6242369061517721E-5</v>
      </c>
      <c r="H5711" s="29">
        <f t="shared" si="626"/>
        <v>1.1508625853098431</v>
      </c>
      <c r="I5711" s="30">
        <f>VLOOKUP(B5710,'מדדים וריביות'!B:C,2)</f>
        <v>28012472.678031899</v>
      </c>
      <c r="K5711" s="39">
        <f t="shared" si="627"/>
        <v>0</v>
      </c>
      <c r="L5711" s="39">
        <f t="shared" si="628"/>
        <v>0</v>
      </c>
      <c r="M5711" s="39">
        <f t="shared" si="629"/>
        <v>0</v>
      </c>
      <c r="N5711" s="41">
        <f t="shared" si="631"/>
        <v>0</v>
      </c>
    </row>
    <row r="5712" spans="2:14">
      <c r="B5712" s="1">
        <v>38577</v>
      </c>
      <c r="C5712" s="1">
        <f t="shared" si="630"/>
        <v>38565</v>
      </c>
      <c r="E5712" s="42">
        <f>IF(DAY(B5712)&gt;14,VLOOKUP(DATE(YEAR(C5712),MONTH(C5712)-1,DAY(1)),'מדדים וריביות'!B:C,2,FALSE),VLOOKUP(DATE(YEAR(C5712),MONTH(C5712)-2,DAY(1)),'מדדים וריביות'!B:C,2,FALSE))</f>
        <v>27656845.583486602</v>
      </c>
      <c r="F5712" s="43">
        <f>IF($B$5=1,'ריבית יומית'!D5706,'ריבית יומית'!G5706)</f>
        <v>8.6242369061517721E-5</v>
      </c>
      <c r="G5712" s="43">
        <f t="shared" si="625"/>
        <v>8.6242369061517721E-5</v>
      </c>
      <c r="H5712" s="29">
        <f t="shared" si="626"/>
        <v>1.1507633407531075</v>
      </c>
      <c r="I5712" s="30">
        <f>VLOOKUP(B5711,'מדדים וריביות'!B:C,2)</f>
        <v>28012472.678031899</v>
      </c>
      <c r="K5712" s="39">
        <f t="shared" si="627"/>
        <v>0</v>
      </c>
      <c r="L5712" s="39">
        <f t="shared" si="628"/>
        <v>0</v>
      </c>
      <c r="M5712" s="39">
        <f t="shared" si="629"/>
        <v>0</v>
      </c>
      <c r="N5712" s="41">
        <f t="shared" si="631"/>
        <v>0</v>
      </c>
    </row>
    <row r="5713" spans="2:14">
      <c r="B5713" s="1">
        <v>38578</v>
      </c>
      <c r="C5713" s="1">
        <f t="shared" si="630"/>
        <v>38565</v>
      </c>
      <c r="E5713" s="42">
        <f>IF(DAY(B5713)&gt;14,VLOOKUP(DATE(YEAR(C5713),MONTH(C5713)-1,DAY(1)),'מדדים וריביות'!B:C,2,FALSE),VLOOKUP(DATE(YEAR(C5713),MONTH(C5713)-2,DAY(1)),'מדדים וריביות'!B:C,2,FALSE))</f>
        <v>27656845.583486602</v>
      </c>
      <c r="F5713" s="43">
        <f>IF($B$5=1,'ריבית יומית'!D5707,'ריבית יומית'!G5707)</f>
        <v>8.6242369061517721E-5</v>
      </c>
      <c r="G5713" s="43">
        <f t="shared" si="625"/>
        <v>8.6242369061517721E-5</v>
      </c>
      <c r="H5713" s="29">
        <f t="shared" si="626"/>
        <v>1.1506641047547195</v>
      </c>
      <c r="I5713" s="30">
        <f>VLOOKUP(B5712,'מדדים וריביות'!B:C,2)</f>
        <v>28012472.678031899</v>
      </c>
      <c r="K5713" s="39">
        <f t="shared" si="627"/>
        <v>0</v>
      </c>
      <c r="L5713" s="39">
        <f t="shared" si="628"/>
        <v>0</v>
      </c>
      <c r="M5713" s="39">
        <f t="shared" si="629"/>
        <v>0</v>
      </c>
      <c r="N5713" s="41">
        <f t="shared" si="631"/>
        <v>0</v>
      </c>
    </row>
    <row r="5714" spans="2:14">
      <c r="B5714" s="1">
        <v>38579</v>
      </c>
      <c r="C5714" s="1">
        <f t="shared" si="630"/>
        <v>38565</v>
      </c>
      <c r="E5714" s="42">
        <f>IF(DAY(B5714)&gt;14,VLOOKUP(DATE(YEAR(C5714),MONTH(C5714)-1,DAY(1)),'מדדים וריביות'!B:C,2,FALSE),VLOOKUP(DATE(YEAR(C5714),MONTH(C5714)-2,DAY(1)),'מדדים וריביות'!B:C,2,FALSE))</f>
        <v>27957760.817332599</v>
      </c>
      <c r="F5714" s="43">
        <f>IF($B$5=1,'ריבית יומית'!D5708,'ריבית יומית'!G5708)</f>
        <v>8.6242369061517721E-5</v>
      </c>
      <c r="G5714" s="43">
        <f t="shared" si="625"/>
        <v>8.6242369061517721E-5</v>
      </c>
      <c r="H5714" s="29">
        <f t="shared" si="626"/>
        <v>1.150564877313941</v>
      </c>
      <c r="I5714" s="30">
        <f>VLOOKUP(B5713,'מדדים וריביות'!B:C,2)</f>
        <v>28012472.678031899</v>
      </c>
      <c r="K5714" s="39">
        <f t="shared" si="627"/>
        <v>0</v>
      </c>
      <c r="L5714" s="39">
        <f t="shared" si="628"/>
        <v>0</v>
      </c>
      <c r="M5714" s="39">
        <f t="shared" si="629"/>
        <v>0</v>
      </c>
      <c r="N5714" s="41">
        <f t="shared" si="631"/>
        <v>0</v>
      </c>
    </row>
    <row r="5715" spans="2:14">
      <c r="B5715" s="1">
        <v>38580</v>
      </c>
      <c r="C5715" s="1">
        <f t="shared" si="630"/>
        <v>38565</v>
      </c>
      <c r="E5715" s="42">
        <f>IF(DAY(B5715)&gt;14,VLOOKUP(DATE(YEAR(C5715),MONTH(C5715)-1,DAY(1)),'מדדים וריביות'!B:C,2,FALSE),VLOOKUP(DATE(YEAR(C5715),MONTH(C5715)-2,DAY(1)),'מדדים וריביות'!B:C,2,FALSE))</f>
        <v>27957760.817332599</v>
      </c>
      <c r="F5715" s="43">
        <f>IF($B$5=1,'ריבית יומית'!D5709,'ריבית יומית'!G5709)</f>
        <v>8.6242369061517721E-5</v>
      </c>
      <c r="G5715" s="43">
        <f t="shared" si="625"/>
        <v>8.6242369061517721E-5</v>
      </c>
      <c r="H5715" s="29">
        <f t="shared" si="626"/>
        <v>1.1504656584300341</v>
      </c>
      <c r="I5715" s="30">
        <f>VLOOKUP(B5714,'מדדים וריביות'!B:C,2)</f>
        <v>28012472.678031899</v>
      </c>
      <c r="K5715" s="39">
        <f t="shared" si="627"/>
        <v>0</v>
      </c>
      <c r="L5715" s="39">
        <f t="shared" si="628"/>
        <v>0</v>
      </c>
      <c r="M5715" s="39">
        <f t="shared" si="629"/>
        <v>0</v>
      </c>
      <c r="N5715" s="41">
        <f t="shared" si="631"/>
        <v>0</v>
      </c>
    </row>
    <row r="5716" spans="2:14">
      <c r="B5716" s="1">
        <v>38581</v>
      </c>
      <c r="C5716" s="1">
        <f t="shared" si="630"/>
        <v>38565</v>
      </c>
      <c r="E5716" s="42">
        <f>IF(DAY(B5716)&gt;14,VLOOKUP(DATE(YEAR(C5716),MONTH(C5716)-1,DAY(1)),'מדדים וריביות'!B:C,2,FALSE),VLOOKUP(DATE(YEAR(C5716),MONTH(C5716)-2,DAY(1)),'מדדים וריביות'!B:C,2,FALSE))</f>
        <v>27957760.817332599</v>
      </c>
      <c r="F5716" s="43">
        <f>IF($B$5=1,'ריבית יומית'!D5710,'ריבית יומית'!G5710)</f>
        <v>8.6242369061517721E-5</v>
      </c>
      <c r="G5716" s="43">
        <f t="shared" si="625"/>
        <v>8.6242369061517721E-5</v>
      </c>
      <c r="H5716" s="29">
        <f t="shared" si="626"/>
        <v>1.1503664481022609</v>
      </c>
      <c r="I5716" s="30">
        <f>VLOOKUP(B5715,'מדדים וריביות'!B:C,2)</f>
        <v>28012472.678031899</v>
      </c>
      <c r="K5716" s="39">
        <f t="shared" si="627"/>
        <v>0</v>
      </c>
      <c r="L5716" s="39">
        <f t="shared" si="628"/>
        <v>0</v>
      </c>
      <c r="M5716" s="39">
        <f t="shared" si="629"/>
        <v>0</v>
      </c>
      <c r="N5716" s="41">
        <f t="shared" si="631"/>
        <v>0</v>
      </c>
    </row>
    <row r="5717" spans="2:14">
      <c r="B5717" s="1">
        <v>38582</v>
      </c>
      <c r="C5717" s="1">
        <f t="shared" si="630"/>
        <v>38565</v>
      </c>
      <c r="E5717" s="42">
        <f>IF(DAY(B5717)&gt;14,VLOOKUP(DATE(YEAR(C5717),MONTH(C5717)-1,DAY(1)),'מדדים וריביות'!B:C,2,FALSE),VLOOKUP(DATE(YEAR(C5717),MONTH(C5717)-2,DAY(1)),'מדדים וריביות'!B:C,2,FALSE))</f>
        <v>27957760.817332599</v>
      </c>
      <c r="F5717" s="43">
        <f>IF($B$5=1,'ריבית יומית'!D5711,'ריבית יומית'!G5711)</f>
        <v>8.6242369061517721E-5</v>
      </c>
      <c r="G5717" s="43">
        <f t="shared" si="625"/>
        <v>8.6242369061517721E-5</v>
      </c>
      <c r="H5717" s="29">
        <f t="shared" si="626"/>
        <v>1.1502672463298835</v>
      </c>
      <c r="I5717" s="30">
        <f>VLOOKUP(B5716,'מדדים וריביות'!B:C,2)</f>
        <v>28012472.678031899</v>
      </c>
      <c r="K5717" s="39">
        <f t="shared" si="627"/>
        <v>0</v>
      </c>
      <c r="L5717" s="39">
        <f t="shared" si="628"/>
        <v>0</v>
      </c>
      <c r="M5717" s="39">
        <f t="shared" si="629"/>
        <v>0</v>
      </c>
      <c r="N5717" s="41">
        <f t="shared" si="631"/>
        <v>0</v>
      </c>
    </row>
    <row r="5718" spans="2:14">
      <c r="B5718" s="1">
        <v>38583</v>
      </c>
      <c r="C5718" s="1">
        <f t="shared" si="630"/>
        <v>38565</v>
      </c>
      <c r="E5718" s="42">
        <f>IF(DAY(B5718)&gt;14,VLOOKUP(DATE(YEAR(C5718),MONTH(C5718)-1,DAY(1)),'מדדים וריביות'!B:C,2,FALSE),VLOOKUP(DATE(YEAR(C5718),MONTH(C5718)-2,DAY(1)),'מדדים וריביות'!B:C,2,FALSE))</f>
        <v>27957760.817332599</v>
      </c>
      <c r="F5718" s="43">
        <f>IF($B$5=1,'ריבית יומית'!D5712,'ריבית יומית'!G5712)</f>
        <v>8.6242369061517721E-5</v>
      </c>
      <c r="G5718" s="43">
        <f t="shared" si="625"/>
        <v>8.6242369061517721E-5</v>
      </c>
      <c r="H5718" s="29">
        <f t="shared" si="626"/>
        <v>1.1501680531121643</v>
      </c>
      <c r="I5718" s="30">
        <f>VLOOKUP(B5717,'מדדים וריביות'!B:C,2)</f>
        <v>28012472.678031899</v>
      </c>
      <c r="K5718" s="39">
        <f t="shared" si="627"/>
        <v>0</v>
      </c>
      <c r="L5718" s="39">
        <f t="shared" si="628"/>
        <v>0</v>
      </c>
      <c r="M5718" s="39">
        <f t="shared" si="629"/>
        <v>0</v>
      </c>
      <c r="N5718" s="41">
        <f t="shared" si="631"/>
        <v>0</v>
      </c>
    </row>
    <row r="5719" spans="2:14">
      <c r="B5719" s="1">
        <v>38584</v>
      </c>
      <c r="C5719" s="1">
        <f t="shared" si="630"/>
        <v>38565</v>
      </c>
      <c r="E5719" s="42">
        <f>IF(DAY(B5719)&gt;14,VLOOKUP(DATE(YEAR(C5719),MONTH(C5719)-1,DAY(1)),'מדדים וריביות'!B:C,2,FALSE),VLOOKUP(DATE(YEAR(C5719),MONTH(C5719)-2,DAY(1)),'מדדים וריביות'!B:C,2,FALSE))</f>
        <v>27957760.817332599</v>
      </c>
      <c r="F5719" s="43">
        <f>IF($B$5=1,'ריבית יומית'!D5713,'ריבית יומית'!G5713)</f>
        <v>8.6242369061517721E-5</v>
      </c>
      <c r="G5719" s="43">
        <f t="shared" si="625"/>
        <v>8.6242369061517721E-5</v>
      </c>
      <c r="H5719" s="29">
        <f t="shared" si="626"/>
        <v>1.1500688684483653</v>
      </c>
      <c r="I5719" s="30">
        <f>VLOOKUP(B5718,'מדדים וריביות'!B:C,2)</f>
        <v>28012472.678031899</v>
      </c>
      <c r="K5719" s="39">
        <f t="shared" si="627"/>
        <v>0</v>
      </c>
      <c r="L5719" s="39">
        <f t="shared" si="628"/>
        <v>0</v>
      </c>
      <c r="M5719" s="39">
        <f t="shared" si="629"/>
        <v>0</v>
      </c>
      <c r="N5719" s="41">
        <f t="shared" si="631"/>
        <v>0</v>
      </c>
    </row>
    <row r="5720" spans="2:14">
      <c r="B5720" s="1">
        <v>38585</v>
      </c>
      <c r="C5720" s="1">
        <f t="shared" si="630"/>
        <v>38565</v>
      </c>
      <c r="E5720" s="42">
        <f>IF(DAY(B5720)&gt;14,VLOOKUP(DATE(YEAR(C5720),MONTH(C5720)-1,DAY(1)),'מדדים וריביות'!B:C,2,FALSE),VLOOKUP(DATE(YEAR(C5720),MONTH(C5720)-2,DAY(1)),'מדדים וריביות'!B:C,2,FALSE))</f>
        <v>27957760.817332599</v>
      </c>
      <c r="F5720" s="43">
        <f>IF($B$5=1,'ריבית יומית'!D5714,'ריבית יומית'!G5714)</f>
        <v>8.6242369061517721E-5</v>
      </c>
      <c r="G5720" s="43">
        <f t="shared" si="625"/>
        <v>8.6242369061517721E-5</v>
      </c>
      <c r="H5720" s="29">
        <f t="shared" si="626"/>
        <v>1.1499696923377491</v>
      </c>
      <c r="I5720" s="30">
        <f>VLOOKUP(B5719,'מדדים וריביות'!B:C,2)</f>
        <v>28012472.678031899</v>
      </c>
      <c r="K5720" s="39">
        <f t="shared" si="627"/>
        <v>0</v>
      </c>
      <c r="L5720" s="39">
        <f t="shared" si="628"/>
        <v>0</v>
      </c>
      <c r="M5720" s="39">
        <f t="shared" si="629"/>
        <v>0</v>
      </c>
      <c r="N5720" s="41">
        <f t="shared" si="631"/>
        <v>0</v>
      </c>
    </row>
    <row r="5721" spans="2:14">
      <c r="B5721" s="1">
        <v>38586</v>
      </c>
      <c r="C5721" s="1">
        <f t="shared" si="630"/>
        <v>38565</v>
      </c>
      <c r="E5721" s="42">
        <f>IF(DAY(B5721)&gt;14,VLOOKUP(DATE(YEAR(C5721),MONTH(C5721)-1,DAY(1)),'מדדים וריביות'!B:C,2,FALSE),VLOOKUP(DATE(YEAR(C5721),MONTH(C5721)-2,DAY(1)),'מדדים וריביות'!B:C,2,FALSE))</f>
        <v>27957760.817332599</v>
      </c>
      <c r="F5721" s="43">
        <f>IF($B$5=1,'ריבית יומית'!D5715,'ריבית יומית'!G5715)</f>
        <v>8.6242369061517721E-5</v>
      </c>
      <c r="G5721" s="43">
        <f t="shared" si="625"/>
        <v>8.6242369061517721E-5</v>
      </c>
      <c r="H5721" s="29">
        <f t="shared" si="626"/>
        <v>1.1498705247795782</v>
      </c>
      <c r="I5721" s="30">
        <f>VLOOKUP(B5720,'מדדים וריביות'!B:C,2)</f>
        <v>28012472.678031899</v>
      </c>
      <c r="K5721" s="39">
        <f t="shared" si="627"/>
        <v>0</v>
      </c>
      <c r="L5721" s="39">
        <f t="shared" si="628"/>
        <v>0</v>
      </c>
      <c r="M5721" s="39">
        <f t="shared" si="629"/>
        <v>0</v>
      </c>
      <c r="N5721" s="41">
        <f t="shared" si="631"/>
        <v>0</v>
      </c>
    </row>
    <row r="5722" spans="2:14">
      <c r="B5722" s="1">
        <v>38587</v>
      </c>
      <c r="C5722" s="1">
        <f t="shared" si="630"/>
        <v>38565</v>
      </c>
      <c r="E5722" s="42">
        <f>IF(DAY(B5722)&gt;14,VLOOKUP(DATE(YEAR(C5722),MONTH(C5722)-1,DAY(1)),'מדדים וריביות'!B:C,2,FALSE),VLOOKUP(DATE(YEAR(C5722),MONTH(C5722)-2,DAY(1)),'מדדים וריביות'!B:C,2,FALSE))</f>
        <v>27957760.817332599</v>
      </c>
      <c r="F5722" s="43">
        <f>IF($B$5=1,'ריבית יומית'!D5716,'ריבית יומית'!G5716)</f>
        <v>8.6242369061517721E-5</v>
      </c>
      <c r="G5722" s="43">
        <f t="shared" si="625"/>
        <v>8.6242369061517721E-5</v>
      </c>
      <c r="H5722" s="29">
        <f t="shared" si="626"/>
        <v>1.1497713657731148</v>
      </c>
      <c r="I5722" s="30">
        <f>VLOOKUP(B5721,'מדדים וריביות'!B:C,2)</f>
        <v>28012472.678031899</v>
      </c>
      <c r="K5722" s="39">
        <f t="shared" si="627"/>
        <v>0</v>
      </c>
      <c r="L5722" s="39">
        <f t="shared" si="628"/>
        <v>0</v>
      </c>
      <c r="M5722" s="39">
        <f t="shared" si="629"/>
        <v>0</v>
      </c>
      <c r="N5722" s="41">
        <f t="shared" si="631"/>
        <v>0</v>
      </c>
    </row>
    <row r="5723" spans="2:14">
      <c r="B5723" s="1">
        <v>38588</v>
      </c>
      <c r="C5723" s="1">
        <f t="shared" si="630"/>
        <v>38565</v>
      </c>
      <c r="E5723" s="42">
        <f>IF(DAY(B5723)&gt;14,VLOOKUP(DATE(YEAR(C5723),MONTH(C5723)-1,DAY(1)),'מדדים וריביות'!B:C,2,FALSE),VLOOKUP(DATE(YEAR(C5723),MONTH(C5723)-2,DAY(1)),'מדדים וריביות'!B:C,2,FALSE))</f>
        <v>27957760.817332599</v>
      </c>
      <c r="F5723" s="43">
        <f>IF($B$5=1,'ריבית יומית'!D5717,'ריבית יומית'!G5717)</f>
        <v>8.6242369061517721E-5</v>
      </c>
      <c r="G5723" s="43">
        <f t="shared" si="625"/>
        <v>8.6242369061517721E-5</v>
      </c>
      <c r="H5723" s="29">
        <f t="shared" si="626"/>
        <v>1.1496722153176215</v>
      </c>
      <c r="I5723" s="30">
        <f>VLOOKUP(B5722,'מדדים וריביות'!B:C,2)</f>
        <v>28012472.678031899</v>
      </c>
      <c r="K5723" s="39">
        <f t="shared" si="627"/>
        <v>0</v>
      </c>
      <c r="L5723" s="39">
        <f t="shared" si="628"/>
        <v>0</v>
      </c>
      <c r="M5723" s="39">
        <f t="shared" si="629"/>
        <v>0</v>
      </c>
      <c r="N5723" s="41">
        <f t="shared" si="631"/>
        <v>0</v>
      </c>
    </row>
    <row r="5724" spans="2:14">
      <c r="B5724" s="1">
        <v>38589</v>
      </c>
      <c r="C5724" s="1">
        <f t="shared" si="630"/>
        <v>38565</v>
      </c>
      <c r="E5724" s="42">
        <f>IF(DAY(B5724)&gt;14,VLOOKUP(DATE(YEAR(C5724),MONTH(C5724)-1,DAY(1)),'מדדים וריביות'!B:C,2,FALSE),VLOOKUP(DATE(YEAR(C5724),MONTH(C5724)-2,DAY(1)),'מדדים וריביות'!B:C,2,FALSE))</f>
        <v>27957760.817332599</v>
      </c>
      <c r="F5724" s="43">
        <f>IF($B$5=1,'ריבית יומית'!D5718,'ריבית יומית'!G5718)</f>
        <v>8.6242369061517721E-5</v>
      </c>
      <c r="G5724" s="43">
        <f t="shared" si="625"/>
        <v>8.6242369061517721E-5</v>
      </c>
      <c r="H5724" s="29">
        <f t="shared" si="626"/>
        <v>1.149573073412361</v>
      </c>
      <c r="I5724" s="30">
        <f>VLOOKUP(B5723,'מדדים וריביות'!B:C,2)</f>
        <v>28012472.678031899</v>
      </c>
      <c r="K5724" s="39">
        <f t="shared" si="627"/>
        <v>0</v>
      </c>
      <c r="L5724" s="39">
        <f t="shared" si="628"/>
        <v>0</v>
      </c>
      <c r="M5724" s="39">
        <f t="shared" si="629"/>
        <v>0</v>
      </c>
      <c r="N5724" s="41">
        <f t="shared" si="631"/>
        <v>0</v>
      </c>
    </row>
    <row r="5725" spans="2:14">
      <c r="B5725" s="1">
        <v>38590</v>
      </c>
      <c r="C5725" s="1">
        <f t="shared" si="630"/>
        <v>38565</v>
      </c>
      <c r="E5725" s="42">
        <f>IF(DAY(B5725)&gt;14,VLOOKUP(DATE(YEAR(C5725),MONTH(C5725)-1,DAY(1)),'מדדים וריביות'!B:C,2,FALSE),VLOOKUP(DATE(YEAR(C5725),MONTH(C5725)-2,DAY(1)),'מדדים וריביות'!B:C,2,FALSE))</f>
        <v>27957760.817332599</v>
      </c>
      <c r="F5725" s="43">
        <f>IF($B$5=1,'ריבית יומית'!D5719,'ריבית יומית'!G5719)</f>
        <v>8.6242369061517721E-5</v>
      </c>
      <c r="G5725" s="43">
        <f t="shared" si="625"/>
        <v>8.6242369061517721E-5</v>
      </c>
      <c r="H5725" s="29">
        <f t="shared" si="626"/>
        <v>1.1494739400565961</v>
      </c>
      <c r="I5725" s="30">
        <f>VLOOKUP(B5724,'מדדים וריביות'!B:C,2)</f>
        <v>28012472.678031899</v>
      </c>
      <c r="K5725" s="39">
        <f t="shared" si="627"/>
        <v>0</v>
      </c>
      <c r="L5725" s="39">
        <f t="shared" si="628"/>
        <v>0</v>
      </c>
      <c r="M5725" s="39">
        <f t="shared" si="629"/>
        <v>0</v>
      </c>
      <c r="N5725" s="41">
        <f t="shared" si="631"/>
        <v>0</v>
      </c>
    </row>
    <row r="5726" spans="2:14">
      <c r="B5726" s="1">
        <v>38591</v>
      </c>
      <c r="C5726" s="1">
        <f t="shared" si="630"/>
        <v>38565</v>
      </c>
      <c r="E5726" s="42">
        <f>IF(DAY(B5726)&gt;14,VLOOKUP(DATE(YEAR(C5726),MONTH(C5726)-1,DAY(1)),'מדדים וריביות'!B:C,2,FALSE),VLOOKUP(DATE(YEAR(C5726),MONTH(C5726)-2,DAY(1)),'מדדים וריביות'!B:C,2,FALSE))</f>
        <v>27957760.817332599</v>
      </c>
      <c r="F5726" s="43">
        <f>IF($B$5=1,'ריבית יומית'!D5720,'ריבית יומית'!G5720)</f>
        <v>8.6242369061517721E-5</v>
      </c>
      <c r="G5726" s="43">
        <f t="shared" si="625"/>
        <v>8.6242369061517721E-5</v>
      </c>
      <c r="H5726" s="29">
        <f t="shared" si="626"/>
        <v>1.1493748152495893</v>
      </c>
      <c r="I5726" s="30">
        <f>VLOOKUP(B5725,'מדדים וריביות'!B:C,2)</f>
        <v>28012472.678031899</v>
      </c>
      <c r="K5726" s="39">
        <f t="shared" si="627"/>
        <v>0</v>
      </c>
      <c r="L5726" s="39">
        <f t="shared" si="628"/>
        <v>0</v>
      </c>
      <c r="M5726" s="39">
        <f t="shared" si="629"/>
        <v>0</v>
      </c>
      <c r="N5726" s="41">
        <f t="shared" si="631"/>
        <v>0</v>
      </c>
    </row>
    <row r="5727" spans="2:14">
      <c r="B5727" s="1">
        <v>38592</v>
      </c>
      <c r="C5727" s="1">
        <f t="shared" si="630"/>
        <v>38565</v>
      </c>
      <c r="E5727" s="42">
        <f>IF(DAY(B5727)&gt;14,VLOOKUP(DATE(YEAR(C5727),MONTH(C5727)-1,DAY(1)),'מדדים וריביות'!B:C,2,FALSE),VLOOKUP(DATE(YEAR(C5727),MONTH(C5727)-2,DAY(1)),'מדדים וריביות'!B:C,2,FALSE))</f>
        <v>27957760.817332599</v>
      </c>
      <c r="F5727" s="43">
        <f>IF($B$5=1,'ריבית יומית'!D5721,'ריבית יומית'!G5721)</f>
        <v>8.6242369061517721E-5</v>
      </c>
      <c r="G5727" s="43">
        <f t="shared" si="625"/>
        <v>8.6242369061517721E-5</v>
      </c>
      <c r="H5727" s="29">
        <f t="shared" si="626"/>
        <v>1.1492756989906034</v>
      </c>
      <c r="I5727" s="30">
        <f>VLOOKUP(B5726,'מדדים וריביות'!B:C,2)</f>
        <v>28012472.678031899</v>
      </c>
      <c r="K5727" s="39">
        <f t="shared" si="627"/>
        <v>0</v>
      </c>
      <c r="L5727" s="39">
        <f t="shared" si="628"/>
        <v>0</v>
      </c>
      <c r="M5727" s="39">
        <f t="shared" si="629"/>
        <v>0</v>
      </c>
      <c r="N5727" s="41">
        <f t="shared" si="631"/>
        <v>0</v>
      </c>
    </row>
    <row r="5728" spans="2:14">
      <c r="B5728" s="1">
        <v>38593</v>
      </c>
      <c r="C5728" s="1">
        <f t="shared" si="630"/>
        <v>38565</v>
      </c>
      <c r="E5728" s="42">
        <f>IF(DAY(B5728)&gt;14,VLOOKUP(DATE(YEAR(C5728),MONTH(C5728)-1,DAY(1)),'מדדים וריביות'!B:C,2,FALSE),VLOOKUP(DATE(YEAR(C5728),MONTH(C5728)-2,DAY(1)),'מדדים וריביות'!B:C,2,FALSE))</f>
        <v>27957760.817332599</v>
      </c>
      <c r="F5728" s="43">
        <f>IF($B$5=1,'ריבית יומית'!D5722,'ריבית יומית'!G5722)</f>
        <v>8.6242369061517721E-5</v>
      </c>
      <c r="G5728" s="43">
        <f t="shared" si="625"/>
        <v>8.6242369061517721E-5</v>
      </c>
      <c r="H5728" s="29">
        <f t="shared" si="626"/>
        <v>1.1491765912789016</v>
      </c>
      <c r="I5728" s="30">
        <f>VLOOKUP(B5727,'מדדים וריביות'!B:C,2)</f>
        <v>28012472.678031899</v>
      </c>
      <c r="K5728" s="39">
        <f t="shared" si="627"/>
        <v>0</v>
      </c>
      <c r="L5728" s="39">
        <f t="shared" si="628"/>
        <v>0</v>
      </c>
      <c r="M5728" s="39">
        <f t="shared" si="629"/>
        <v>0</v>
      </c>
      <c r="N5728" s="41">
        <f t="shared" si="631"/>
        <v>0</v>
      </c>
    </row>
    <row r="5729" spans="2:14">
      <c r="B5729" s="1">
        <v>38594</v>
      </c>
      <c r="C5729" s="1">
        <f t="shared" si="630"/>
        <v>38565</v>
      </c>
      <c r="E5729" s="42">
        <f>IF(DAY(B5729)&gt;14,VLOOKUP(DATE(YEAR(C5729),MONTH(C5729)-1,DAY(1)),'מדדים וריביות'!B:C,2,FALSE),VLOOKUP(DATE(YEAR(C5729),MONTH(C5729)-2,DAY(1)),'מדדים וריביות'!B:C,2,FALSE))</f>
        <v>27957760.817332599</v>
      </c>
      <c r="F5729" s="43">
        <f>IF($B$5=1,'ריבית יומית'!D5723,'ריבית יומית'!G5723)</f>
        <v>8.6242369061517721E-5</v>
      </c>
      <c r="G5729" s="43">
        <f t="shared" si="625"/>
        <v>8.6242369061517721E-5</v>
      </c>
      <c r="H5729" s="29">
        <f t="shared" si="626"/>
        <v>1.1490774921137465</v>
      </c>
      <c r="I5729" s="30">
        <f>VLOOKUP(B5728,'מדדים וריביות'!B:C,2)</f>
        <v>28012472.678031899</v>
      </c>
      <c r="K5729" s="39">
        <f t="shared" si="627"/>
        <v>0</v>
      </c>
      <c r="L5729" s="39">
        <f t="shared" si="628"/>
        <v>0</v>
      </c>
      <c r="M5729" s="39">
        <f t="shared" si="629"/>
        <v>0</v>
      </c>
      <c r="N5729" s="41">
        <f t="shared" si="631"/>
        <v>0</v>
      </c>
    </row>
    <row r="5730" spans="2:14">
      <c r="B5730" s="1">
        <v>38595</v>
      </c>
      <c r="C5730" s="1">
        <f t="shared" si="630"/>
        <v>38565</v>
      </c>
      <c r="E5730" s="42">
        <f>IF(DAY(B5730)&gt;14,VLOOKUP(DATE(YEAR(C5730),MONTH(C5730)-1,DAY(1)),'מדדים וריביות'!B:C,2,FALSE),VLOOKUP(DATE(YEAR(C5730),MONTH(C5730)-2,DAY(1)),'מדדים וריביות'!B:C,2,FALSE))</f>
        <v>27957760.817332599</v>
      </c>
      <c r="F5730" s="43">
        <f>IF($B$5=1,'ריבית יומית'!D5724,'ריבית יומית'!G5724)</f>
        <v>8.6242369061517721E-5</v>
      </c>
      <c r="G5730" s="43">
        <f t="shared" si="625"/>
        <v>8.6242369061517721E-5</v>
      </c>
      <c r="H5730" s="29">
        <f t="shared" si="626"/>
        <v>1.1489784014944011</v>
      </c>
      <c r="I5730" s="30">
        <f>VLOOKUP(B5729,'מדדים וריביות'!B:C,2)</f>
        <v>28012472.678031899</v>
      </c>
      <c r="K5730" s="39">
        <f t="shared" si="627"/>
        <v>0</v>
      </c>
      <c r="L5730" s="39">
        <f t="shared" si="628"/>
        <v>0</v>
      </c>
      <c r="M5730" s="39">
        <f t="shared" si="629"/>
        <v>0</v>
      </c>
      <c r="N5730" s="41">
        <f t="shared" si="631"/>
        <v>0</v>
      </c>
    </row>
    <row r="5731" spans="2:14">
      <c r="B5731" s="1">
        <v>38596</v>
      </c>
      <c r="C5731" s="1">
        <f t="shared" si="630"/>
        <v>38596</v>
      </c>
      <c r="E5731" s="42">
        <f>IF(DAY(B5731)&gt;14,VLOOKUP(DATE(YEAR(C5731),MONTH(C5731)-1,DAY(1)),'מדדים וריביות'!B:C,2,FALSE),VLOOKUP(DATE(YEAR(C5731),MONTH(C5731)-2,DAY(1)),'מדדים וריביות'!B:C,2,FALSE))</f>
        <v>27957760.817332599</v>
      </c>
      <c r="F5731" s="43">
        <f>IF($B$5=1,'ריבית יומית'!D5725,'ריבית יומית'!G5725)</f>
        <v>8.6242369061517721E-5</v>
      </c>
      <c r="G5731" s="43">
        <f t="shared" si="625"/>
        <v>8.6242369061517721E-5</v>
      </c>
      <c r="H5731" s="29">
        <f t="shared" si="626"/>
        <v>1.1488793194201286</v>
      </c>
      <c r="I5731" s="30">
        <f>VLOOKUP(B5730,'מדדים וריביות'!B:C,2)</f>
        <v>28012472.678031899</v>
      </c>
      <c r="K5731" s="39">
        <f t="shared" si="627"/>
        <v>0</v>
      </c>
      <c r="L5731" s="39">
        <f t="shared" si="628"/>
        <v>0</v>
      </c>
      <c r="M5731" s="39">
        <f t="shared" si="629"/>
        <v>0</v>
      </c>
      <c r="N5731" s="41">
        <f t="shared" si="631"/>
        <v>0</v>
      </c>
    </row>
    <row r="5732" spans="2:14">
      <c r="B5732" s="1">
        <v>38597</v>
      </c>
      <c r="C5732" s="1">
        <f t="shared" si="630"/>
        <v>38596</v>
      </c>
      <c r="E5732" s="42">
        <f>IF(DAY(B5732)&gt;14,VLOOKUP(DATE(YEAR(C5732),MONTH(C5732)-1,DAY(1)),'מדדים וריביות'!B:C,2,FALSE),VLOOKUP(DATE(YEAR(C5732),MONTH(C5732)-2,DAY(1)),'מדדים וריביות'!B:C,2,FALSE))</f>
        <v>27957760.817332599</v>
      </c>
      <c r="F5732" s="43">
        <f>IF($B$5=1,'ריבית יומית'!D5726,'ריבית יומית'!G5726)</f>
        <v>8.6242369061517721E-5</v>
      </c>
      <c r="G5732" s="43">
        <f t="shared" si="625"/>
        <v>8.6242369061517721E-5</v>
      </c>
      <c r="H5732" s="29">
        <f t="shared" si="626"/>
        <v>1.1487802458901919</v>
      </c>
      <c r="I5732" s="30">
        <f>VLOOKUP(B5731,'מדדים וריביות'!B:C,2)</f>
        <v>28039828.608381499</v>
      </c>
      <c r="K5732" s="39">
        <f t="shared" si="627"/>
        <v>0</v>
      </c>
      <c r="L5732" s="39">
        <f t="shared" si="628"/>
        <v>0</v>
      </c>
      <c r="M5732" s="39">
        <f t="shared" si="629"/>
        <v>0</v>
      </c>
      <c r="N5732" s="41">
        <f t="shared" si="631"/>
        <v>0</v>
      </c>
    </row>
    <row r="5733" spans="2:14">
      <c r="B5733" s="1">
        <v>38598</v>
      </c>
      <c r="C5733" s="1">
        <f t="shared" si="630"/>
        <v>38596</v>
      </c>
      <c r="E5733" s="42">
        <f>IF(DAY(B5733)&gt;14,VLOOKUP(DATE(YEAR(C5733),MONTH(C5733)-1,DAY(1)),'מדדים וריביות'!B:C,2,FALSE),VLOOKUP(DATE(YEAR(C5733),MONTH(C5733)-2,DAY(1)),'מדדים וריביות'!B:C,2,FALSE))</f>
        <v>27957760.817332599</v>
      </c>
      <c r="F5733" s="43">
        <f>IF($B$5=1,'ריבית יומית'!D5727,'ריבית יומית'!G5727)</f>
        <v>8.6242369061517721E-5</v>
      </c>
      <c r="G5733" s="43">
        <f t="shared" si="625"/>
        <v>8.6242369061517721E-5</v>
      </c>
      <c r="H5733" s="29">
        <f t="shared" si="626"/>
        <v>1.1486811809038544</v>
      </c>
      <c r="I5733" s="30">
        <f>VLOOKUP(B5732,'מדדים וריביות'!B:C,2)</f>
        <v>28039828.608381499</v>
      </c>
      <c r="K5733" s="39">
        <f t="shared" si="627"/>
        <v>0</v>
      </c>
      <c r="L5733" s="39">
        <f t="shared" si="628"/>
        <v>0</v>
      </c>
      <c r="M5733" s="39">
        <f t="shared" si="629"/>
        <v>0</v>
      </c>
      <c r="N5733" s="41">
        <f t="shared" si="631"/>
        <v>0</v>
      </c>
    </row>
    <row r="5734" spans="2:14">
      <c r="B5734" s="1">
        <v>38599</v>
      </c>
      <c r="C5734" s="1">
        <f t="shared" si="630"/>
        <v>38596</v>
      </c>
      <c r="E5734" s="42">
        <f>IF(DAY(B5734)&gt;14,VLOOKUP(DATE(YEAR(C5734),MONTH(C5734)-1,DAY(1)),'מדדים וריביות'!B:C,2,FALSE),VLOOKUP(DATE(YEAR(C5734),MONTH(C5734)-2,DAY(1)),'מדדים וריביות'!B:C,2,FALSE))</f>
        <v>27957760.817332599</v>
      </c>
      <c r="F5734" s="43">
        <f>IF($B$5=1,'ריבית יומית'!D5728,'ריבית יומית'!G5728)</f>
        <v>8.6242369061517721E-5</v>
      </c>
      <c r="G5734" s="43">
        <f t="shared" si="625"/>
        <v>8.6242369061517721E-5</v>
      </c>
      <c r="H5734" s="29">
        <f t="shared" si="626"/>
        <v>1.1485821244603793</v>
      </c>
      <c r="I5734" s="30">
        <f>VLOOKUP(B5733,'מדדים וריביות'!B:C,2)</f>
        <v>28039828.608381499</v>
      </c>
      <c r="K5734" s="39">
        <f t="shared" si="627"/>
        <v>0</v>
      </c>
      <c r="L5734" s="39">
        <f t="shared" si="628"/>
        <v>0</v>
      </c>
      <c r="M5734" s="39">
        <f t="shared" si="629"/>
        <v>0</v>
      </c>
      <c r="N5734" s="41">
        <f t="shared" si="631"/>
        <v>0</v>
      </c>
    </row>
    <row r="5735" spans="2:14">
      <c r="B5735" s="1">
        <v>38600</v>
      </c>
      <c r="C5735" s="1">
        <f t="shared" si="630"/>
        <v>38596</v>
      </c>
      <c r="E5735" s="42">
        <f>IF(DAY(B5735)&gt;14,VLOOKUP(DATE(YEAR(C5735),MONTH(C5735)-1,DAY(1)),'מדדים וריביות'!B:C,2,FALSE),VLOOKUP(DATE(YEAR(C5735),MONTH(C5735)-2,DAY(1)),'מדדים וריביות'!B:C,2,FALSE))</f>
        <v>27957760.817332599</v>
      </c>
      <c r="F5735" s="43">
        <f>IF($B$5=1,'ריבית יומית'!D5729,'ריבית יומית'!G5729)</f>
        <v>8.6242369061517721E-5</v>
      </c>
      <c r="G5735" s="43">
        <f t="shared" si="625"/>
        <v>8.6242369061517721E-5</v>
      </c>
      <c r="H5735" s="29">
        <f t="shared" si="626"/>
        <v>1.1484830765590299</v>
      </c>
      <c r="I5735" s="30">
        <f>VLOOKUP(B5734,'מדדים וריביות'!B:C,2)</f>
        <v>28039828.608381499</v>
      </c>
      <c r="K5735" s="39">
        <f t="shared" si="627"/>
        <v>0</v>
      </c>
      <c r="L5735" s="39">
        <f t="shared" si="628"/>
        <v>0</v>
      </c>
      <c r="M5735" s="39">
        <f t="shared" si="629"/>
        <v>0</v>
      </c>
      <c r="N5735" s="41">
        <f t="shared" si="631"/>
        <v>0</v>
      </c>
    </row>
    <row r="5736" spans="2:14">
      <c r="B5736" s="1">
        <v>38601</v>
      </c>
      <c r="C5736" s="1">
        <f t="shared" si="630"/>
        <v>38596</v>
      </c>
      <c r="E5736" s="42">
        <f>IF(DAY(B5736)&gt;14,VLOOKUP(DATE(YEAR(C5736),MONTH(C5736)-1,DAY(1)),'מדדים וריביות'!B:C,2,FALSE),VLOOKUP(DATE(YEAR(C5736),MONTH(C5736)-2,DAY(1)),'מדדים וריביות'!B:C,2,FALSE))</f>
        <v>27957760.817332599</v>
      </c>
      <c r="F5736" s="43">
        <f>IF($B$5=1,'ריבית יומית'!D5730,'ריבית יומית'!G5730)</f>
        <v>8.6242369061517721E-5</v>
      </c>
      <c r="G5736" s="43">
        <f t="shared" si="625"/>
        <v>8.6242369061517721E-5</v>
      </c>
      <c r="H5736" s="29">
        <f t="shared" si="626"/>
        <v>1.1483840371990695</v>
      </c>
      <c r="I5736" s="30">
        <f>VLOOKUP(B5735,'מדדים וריביות'!B:C,2)</f>
        <v>28039828.608381499</v>
      </c>
      <c r="K5736" s="39">
        <f t="shared" si="627"/>
        <v>0</v>
      </c>
      <c r="L5736" s="39">
        <f t="shared" si="628"/>
        <v>0</v>
      </c>
      <c r="M5736" s="39">
        <f t="shared" si="629"/>
        <v>0</v>
      </c>
      <c r="N5736" s="41">
        <f t="shared" si="631"/>
        <v>0</v>
      </c>
    </row>
    <row r="5737" spans="2:14">
      <c r="B5737" s="1">
        <v>38602</v>
      </c>
      <c r="C5737" s="1">
        <f t="shared" si="630"/>
        <v>38596</v>
      </c>
      <c r="E5737" s="42">
        <f>IF(DAY(B5737)&gt;14,VLOOKUP(DATE(YEAR(C5737),MONTH(C5737)-1,DAY(1)),'מדדים וריביות'!B:C,2,FALSE),VLOOKUP(DATE(YEAR(C5737),MONTH(C5737)-2,DAY(1)),'מדדים וריביות'!B:C,2,FALSE))</f>
        <v>27957760.817332599</v>
      </c>
      <c r="F5737" s="43">
        <f>IF($B$5=1,'ריבית יומית'!D5731,'ריבית יומית'!G5731)</f>
        <v>8.6242369061517721E-5</v>
      </c>
      <c r="G5737" s="43">
        <f t="shared" si="625"/>
        <v>8.6242369061517721E-5</v>
      </c>
      <c r="H5737" s="29">
        <f t="shared" si="626"/>
        <v>1.1482850063797614</v>
      </c>
      <c r="I5737" s="30">
        <f>VLOOKUP(B5736,'מדדים וריביות'!B:C,2)</f>
        <v>28039828.608381499</v>
      </c>
      <c r="K5737" s="39">
        <f t="shared" si="627"/>
        <v>0</v>
      </c>
      <c r="L5737" s="39">
        <f t="shared" si="628"/>
        <v>0</v>
      </c>
      <c r="M5737" s="39">
        <f t="shared" si="629"/>
        <v>0</v>
      </c>
      <c r="N5737" s="41">
        <f t="shared" si="631"/>
        <v>0</v>
      </c>
    </row>
    <row r="5738" spans="2:14">
      <c r="B5738" s="1">
        <v>38603</v>
      </c>
      <c r="C5738" s="1">
        <f t="shared" si="630"/>
        <v>38596</v>
      </c>
      <c r="E5738" s="42">
        <f>IF(DAY(B5738)&gt;14,VLOOKUP(DATE(YEAR(C5738),MONTH(C5738)-1,DAY(1)),'מדדים וריביות'!B:C,2,FALSE),VLOOKUP(DATE(YEAR(C5738),MONTH(C5738)-2,DAY(1)),'מדדים וריביות'!B:C,2,FALSE))</f>
        <v>27957760.817332599</v>
      </c>
      <c r="F5738" s="43">
        <f>IF($B$5=1,'ריבית יומית'!D5732,'ריבית יומית'!G5732)</f>
        <v>8.6242369061517721E-5</v>
      </c>
      <c r="G5738" s="43">
        <f t="shared" si="625"/>
        <v>8.6242369061517721E-5</v>
      </c>
      <c r="H5738" s="29">
        <f t="shared" si="626"/>
        <v>1.1481859841003694</v>
      </c>
      <c r="I5738" s="30">
        <f>VLOOKUP(B5737,'מדדים וריביות'!B:C,2)</f>
        <v>28039828.608381499</v>
      </c>
      <c r="K5738" s="39">
        <f t="shared" si="627"/>
        <v>0</v>
      </c>
      <c r="L5738" s="39">
        <f t="shared" si="628"/>
        <v>0</v>
      </c>
      <c r="M5738" s="39">
        <f t="shared" si="629"/>
        <v>0</v>
      </c>
      <c r="N5738" s="41">
        <f t="shared" si="631"/>
        <v>0</v>
      </c>
    </row>
    <row r="5739" spans="2:14">
      <c r="B5739" s="1">
        <v>38604</v>
      </c>
      <c r="C5739" s="1">
        <f t="shared" si="630"/>
        <v>38596</v>
      </c>
      <c r="E5739" s="42">
        <f>IF(DAY(B5739)&gt;14,VLOOKUP(DATE(YEAR(C5739),MONTH(C5739)-1,DAY(1)),'מדדים וריביות'!B:C,2,FALSE),VLOOKUP(DATE(YEAR(C5739),MONTH(C5739)-2,DAY(1)),'מדדים וריביות'!B:C,2,FALSE))</f>
        <v>27957760.817332599</v>
      </c>
      <c r="F5739" s="43">
        <f>IF($B$5=1,'ריבית יומית'!D5733,'ריבית יומית'!G5733)</f>
        <v>8.6242369061517721E-5</v>
      </c>
      <c r="G5739" s="43">
        <f t="shared" si="625"/>
        <v>8.6242369061517721E-5</v>
      </c>
      <c r="H5739" s="29">
        <f t="shared" si="626"/>
        <v>1.1480869703601568</v>
      </c>
      <c r="I5739" s="30">
        <f>VLOOKUP(B5738,'מדדים וריביות'!B:C,2)</f>
        <v>28039828.608381499</v>
      </c>
      <c r="K5739" s="39">
        <f t="shared" si="627"/>
        <v>0</v>
      </c>
      <c r="L5739" s="39">
        <f t="shared" si="628"/>
        <v>0</v>
      </c>
      <c r="M5739" s="39">
        <f t="shared" si="629"/>
        <v>0</v>
      </c>
      <c r="N5739" s="41">
        <f t="shared" si="631"/>
        <v>0</v>
      </c>
    </row>
    <row r="5740" spans="2:14">
      <c r="B5740" s="1">
        <v>38605</v>
      </c>
      <c r="C5740" s="1">
        <f t="shared" si="630"/>
        <v>38596</v>
      </c>
      <c r="E5740" s="42">
        <f>IF(DAY(B5740)&gt;14,VLOOKUP(DATE(YEAR(C5740),MONTH(C5740)-1,DAY(1)),'מדדים וריביות'!B:C,2,FALSE),VLOOKUP(DATE(YEAR(C5740),MONTH(C5740)-2,DAY(1)),'מדדים וריביות'!B:C,2,FALSE))</f>
        <v>27957760.817332599</v>
      </c>
      <c r="F5740" s="43">
        <f>IF($B$5=1,'ריבית יומית'!D5734,'ריבית יומית'!G5734)</f>
        <v>8.6242369061517721E-5</v>
      </c>
      <c r="G5740" s="43">
        <f t="shared" si="625"/>
        <v>8.6242369061517721E-5</v>
      </c>
      <c r="H5740" s="29">
        <f t="shared" si="626"/>
        <v>1.1479879651583875</v>
      </c>
      <c r="I5740" s="30">
        <f>VLOOKUP(B5739,'מדדים וריביות'!B:C,2)</f>
        <v>28039828.608381499</v>
      </c>
      <c r="K5740" s="39">
        <f t="shared" si="627"/>
        <v>0</v>
      </c>
      <c r="L5740" s="39">
        <f t="shared" si="628"/>
        <v>0</v>
      </c>
      <c r="M5740" s="39">
        <f t="shared" si="629"/>
        <v>0</v>
      </c>
      <c r="N5740" s="41">
        <f t="shared" si="631"/>
        <v>0</v>
      </c>
    </row>
    <row r="5741" spans="2:14">
      <c r="B5741" s="1">
        <v>38606</v>
      </c>
      <c r="C5741" s="1">
        <f t="shared" si="630"/>
        <v>38596</v>
      </c>
      <c r="E5741" s="42">
        <f>IF(DAY(B5741)&gt;14,VLOOKUP(DATE(YEAR(C5741),MONTH(C5741)-1,DAY(1)),'מדדים וריביות'!B:C,2,FALSE),VLOOKUP(DATE(YEAR(C5741),MONTH(C5741)-2,DAY(1)),'מדדים וריביות'!B:C,2,FALSE))</f>
        <v>27957760.817332599</v>
      </c>
      <c r="F5741" s="43">
        <f>IF($B$5=1,'ריבית יומית'!D5735,'ריבית יומית'!G5735)</f>
        <v>8.6242369061517721E-5</v>
      </c>
      <c r="G5741" s="43">
        <f t="shared" si="625"/>
        <v>8.6242369061517721E-5</v>
      </c>
      <c r="H5741" s="29">
        <f t="shared" si="626"/>
        <v>1.147888968494325</v>
      </c>
      <c r="I5741" s="30">
        <f>VLOOKUP(B5740,'מדדים וריביות'!B:C,2)</f>
        <v>28039828.608381499</v>
      </c>
      <c r="K5741" s="39">
        <f t="shared" si="627"/>
        <v>0</v>
      </c>
      <c r="L5741" s="39">
        <f t="shared" si="628"/>
        <v>0</v>
      </c>
      <c r="M5741" s="39">
        <f t="shared" si="629"/>
        <v>0</v>
      </c>
      <c r="N5741" s="41">
        <f t="shared" si="631"/>
        <v>0</v>
      </c>
    </row>
    <row r="5742" spans="2:14">
      <c r="B5742" s="1">
        <v>38607</v>
      </c>
      <c r="C5742" s="1">
        <f t="shared" si="630"/>
        <v>38596</v>
      </c>
      <c r="E5742" s="42">
        <f>IF(DAY(B5742)&gt;14,VLOOKUP(DATE(YEAR(C5742),MONTH(C5742)-1,DAY(1)),'מדדים וריביות'!B:C,2,FALSE),VLOOKUP(DATE(YEAR(C5742),MONTH(C5742)-2,DAY(1)),'מדדים וריביות'!B:C,2,FALSE))</f>
        <v>27957760.817332599</v>
      </c>
      <c r="F5742" s="43">
        <f>IF($B$5=1,'ריבית יומית'!D5736,'ריבית יומית'!G5736)</f>
        <v>8.6242369061517721E-5</v>
      </c>
      <c r="G5742" s="43">
        <f t="shared" si="625"/>
        <v>8.6242369061517721E-5</v>
      </c>
      <c r="H5742" s="29">
        <f t="shared" si="626"/>
        <v>1.1477899803672331</v>
      </c>
      <c r="I5742" s="30">
        <f>VLOOKUP(B5741,'מדדים וריביות'!B:C,2)</f>
        <v>28039828.608381499</v>
      </c>
      <c r="K5742" s="39">
        <f t="shared" si="627"/>
        <v>0</v>
      </c>
      <c r="L5742" s="39">
        <f t="shared" si="628"/>
        <v>0</v>
      </c>
      <c r="M5742" s="39">
        <f t="shared" si="629"/>
        <v>0</v>
      </c>
      <c r="N5742" s="41">
        <f t="shared" si="631"/>
        <v>0</v>
      </c>
    </row>
    <row r="5743" spans="2:14">
      <c r="B5743" s="1">
        <v>38608</v>
      </c>
      <c r="C5743" s="1">
        <f t="shared" si="630"/>
        <v>38596</v>
      </c>
      <c r="E5743" s="42">
        <f>IF(DAY(B5743)&gt;14,VLOOKUP(DATE(YEAR(C5743),MONTH(C5743)-1,DAY(1)),'מדדים וריביות'!B:C,2,FALSE),VLOOKUP(DATE(YEAR(C5743),MONTH(C5743)-2,DAY(1)),'מדדים וריביות'!B:C,2,FALSE))</f>
        <v>27957760.817332599</v>
      </c>
      <c r="F5743" s="43">
        <f>IF($B$5=1,'ריבית יומית'!D5737,'ריבית יומית'!G5737)</f>
        <v>8.6242369061517721E-5</v>
      </c>
      <c r="G5743" s="43">
        <f t="shared" si="625"/>
        <v>8.6242369061517721E-5</v>
      </c>
      <c r="H5743" s="29">
        <f t="shared" si="626"/>
        <v>1.1476910007763756</v>
      </c>
      <c r="I5743" s="30">
        <f>VLOOKUP(B5742,'מדדים וריביות'!B:C,2)</f>
        <v>28039828.608381499</v>
      </c>
      <c r="K5743" s="39">
        <f t="shared" si="627"/>
        <v>0</v>
      </c>
      <c r="L5743" s="39">
        <f t="shared" si="628"/>
        <v>0</v>
      </c>
      <c r="M5743" s="39">
        <f t="shared" si="629"/>
        <v>0</v>
      </c>
      <c r="N5743" s="41">
        <f t="shared" si="631"/>
        <v>0</v>
      </c>
    </row>
    <row r="5744" spans="2:14">
      <c r="B5744" s="1">
        <v>38609</v>
      </c>
      <c r="C5744" s="1">
        <f t="shared" si="630"/>
        <v>38596</v>
      </c>
      <c r="E5744" s="42">
        <f>IF(DAY(B5744)&gt;14,VLOOKUP(DATE(YEAR(C5744),MONTH(C5744)-1,DAY(1)),'מדדים וריביות'!B:C,2,FALSE),VLOOKUP(DATE(YEAR(C5744),MONTH(C5744)-2,DAY(1)),'מדדים וריביות'!B:C,2,FALSE))</f>
        <v>27957760.817332599</v>
      </c>
      <c r="F5744" s="43">
        <f>IF($B$5=1,'ריבית יומית'!D5738,'ריבית יומית'!G5738)</f>
        <v>8.6242369061517721E-5</v>
      </c>
      <c r="G5744" s="43">
        <f t="shared" si="625"/>
        <v>8.6242369061517721E-5</v>
      </c>
      <c r="H5744" s="29">
        <f t="shared" si="626"/>
        <v>1.1475920297210165</v>
      </c>
      <c r="I5744" s="30">
        <f>VLOOKUP(B5743,'מדדים וריביות'!B:C,2)</f>
        <v>28039828.608381499</v>
      </c>
      <c r="K5744" s="39">
        <f t="shared" si="627"/>
        <v>0</v>
      </c>
      <c r="L5744" s="39">
        <f t="shared" si="628"/>
        <v>0</v>
      </c>
      <c r="M5744" s="39">
        <f t="shared" si="629"/>
        <v>0</v>
      </c>
      <c r="N5744" s="41">
        <f t="shared" si="631"/>
        <v>0</v>
      </c>
    </row>
    <row r="5745" spans="2:14">
      <c r="B5745" s="1">
        <v>38610</v>
      </c>
      <c r="C5745" s="1">
        <f t="shared" si="630"/>
        <v>38596</v>
      </c>
      <c r="E5745" s="42">
        <f>IF(DAY(B5745)&gt;14,VLOOKUP(DATE(YEAR(C5745),MONTH(C5745)-1,DAY(1)),'מדדים וריביות'!B:C,2,FALSE),VLOOKUP(DATE(YEAR(C5745),MONTH(C5745)-2,DAY(1)),'מדדים וריביות'!B:C,2,FALSE))</f>
        <v>28012472.678031899</v>
      </c>
      <c r="F5745" s="43">
        <f>IF($B$5=1,'ריבית יומית'!D5739,'ריבית יומית'!G5739)</f>
        <v>8.6242369061517721E-5</v>
      </c>
      <c r="G5745" s="43">
        <f t="shared" si="625"/>
        <v>8.6242369061517721E-5</v>
      </c>
      <c r="H5745" s="29">
        <f t="shared" si="626"/>
        <v>1.1474930672004195</v>
      </c>
      <c r="I5745" s="30">
        <f>VLOOKUP(B5744,'מדדים וריביות'!B:C,2)</f>
        <v>28039828.608381499</v>
      </c>
      <c r="K5745" s="39">
        <f t="shared" si="627"/>
        <v>0</v>
      </c>
      <c r="L5745" s="39">
        <f t="shared" si="628"/>
        <v>0</v>
      </c>
      <c r="M5745" s="39">
        <f t="shared" si="629"/>
        <v>0</v>
      </c>
      <c r="N5745" s="41">
        <f t="shared" si="631"/>
        <v>0</v>
      </c>
    </row>
    <row r="5746" spans="2:14">
      <c r="B5746" s="1">
        <v>38611</v>
      </c>
      <c r="C5746" s="1">
        <f t="shared" si="630"/>
        <v>38596</v>
      </c>
      <c r="E5746" s="42">
        <f>IF(DAY(B5746)&gt;14,VLOOKUP(DATE(YEAR(C5746),MONTH(C5746)-1,DAY(1)),'מדדים וריביות'!B:C,2,FALSE),VLOOKUP(DATE(YEAR(C5746),MONTH(C5746)-2,DAY(1)),'מדדים וריביות'!B:C,2,FALSE))</f>
        <v>28012472.678031899</v>
      </c>
      <c r="F5746" s="43">
        <f>IF($B$5=1,'ריבית יומית'!D5740,'ריבית יומית'!G5740)</f>
        <v>8.6242369061517721E-5</v>
      </c>
      <c r="G5746" s="43">
        <f t="shared" si="625"/>
        <v>8.6242369061517721E-5</v>
      </c>
      <c r="H5746" s="29">
        <f t="shared" si="626"/>
        <v>1.1473941132138488</v>
      </c>
      <c r="I5746" s="30">
        <f>VLOOKUP(B5745,'מדדים וריביות'!B:C,2)</f>
        <v>28039828.608381499</v>
      </c>
      <c r="K5746" s="39">
        <f t="shared" si="627"/>
        <v>0</v>
      </c>
      <c r="L5746" s="39">
        <f t="shared" si="628"/>
        <v>0</v>
      </c>
      <c r="M5746" s="39">
        <f t="shared" si="629"/>
        <v>0</v>
      </c>
      <c r="N5746" s="41">
        <f t="shared" si="631"/>
        <v>0</v>
      </c>
    </row>
    <row r="5747" spans="2:14">
      <c r="B5747" s="1">
        <v>38612</v>
      </c>
      <c r="C5747" s="1">
        <f t="shared" si="630"/>
        <v>38596</v>
      </c>
      <c r="E5747" s="42">
        <f>IF(DAY(B5747)&gt;14,VLOOKUP(DATE(YEAR(C5747),MONTH(C5747)-1,DAY(1)),'מדדים וריביות'!B:C,2,FALSE),VLOOKUP(DATE(YEAR(C5747),MONTH(C5747)-2,DAY(1)),'מדדים וריביות'!B:C,2,FALSE))</f>
        <v>28012472.678031899</v>
      </c>
      <c r="F5747" s="43">
        <f>IF($B$5=1,'ריבית יומית'!D5741,'ריבית יומית'!G5741)</f>
        <v>8.6242369061517721E-5</v>
      </c>
      <c r="G5747" s="43">
        <f t="shared" si="625"/>
        <v>8.6242369061517721E-5</v>
      </c>
      <c r="H5747" s="29">
        <f t="shared" si="626"/>
        <v>1.1472951677605683</v>
      </c>
      <c r="I5747" s="30">
        <f>VLOOKUP(B5746,'מדדים וריביות'!B:C,2)</f>
        <v>28039828.608381499</v>
      </c>
      <c r="K5747" s="39">
        <f t="shared" si="627"/>
        <v>0</v>
      </c>
      <c r="L5747" s="39">
        <f t="shared" si="628"/>
        <v>0</v>
      </c>
      <c r="M5747" s="39">
        <f t="shared" si="629"/>
        <v>0</v>
      </c>
      <c r="N5747" s="41">
        <f t="shared" si="631"/>
        <v>0</v>
      </c>
    </row>
    <row r="5748" spans="2:14">
      <c r="B5748" s="1">
        <v>38613</v>
      </c>
      <c r="C5748" s="1">
        <f t="shared" si="630"/>
        <v>38596</v>
      </c>
      <c r="E5748" s="42">
        <f>IF(DAY(B5748)&gt;14,VLOOKUP(DATE(YEAR(C5748),MONTH(C5748)-1,DAY(1)),'מדדים וריביות'!B:C,2,FALSE),VLOOKUP(DATE(YEAR(C5748),MONTH(C5748)-2,DAY(1)),'מדדים וריביות'!B:C,2,FALSE))</f>
        <v>28012472.678031899</v>
      </c>
      <c r="F5748" s="43">
        <f>IF($B$5=1,'ריבית יומית'!D5742,'ריבית יומית'!G5742)</f>
        <v>8.6242369061517721E-5</v>
      </c>
      <c r="G5748" s="43">
        <f t="shared" si="625"/>
        <v>8.6242369061517721E-5</v>
      </c>
      <c r="H5748" s="29">
        <f t="shared" si="626"/>
        <v>1.1471962308398422</v>
      </c>
      <c r="I5748" s="30">
        <f>VLOOKUP(B5747,'מדדים וריביות'!B:C,2)</f>
        <v>28039828.608381499</v>
      </c>
      <c r="K5748" s="39">
        <f t="shared" si="627"/>
        <v>0</v>
      </c>
      <c r="L5748" s="39">
        <f t="shared" si="628"/>
        <v>0</v>
      </c>
      <c r="M5748" s="39">
        <f t="shared" si="629"/>
        <v>0</v>
      </c>
      <c r="N5748" s="41">
        <f t="shared" si="631"/>
        <v>0</v>
      </c>
    </row>
    <row r="5749" spans="2:14">
      <c r="B5749" s="1">
        <v>38614</v>
      </c>
      <c r="C5749" s="1">
        <f t="shared" si="630"/>
        <v>38596</v>
      </c>
      <c r="E5749" s="42">
        <f>IF(DAY(B5749)&gt;14,VLOOKUP(DATE(YEAR(C5749),MONTH(C5749)-1,DAY(1)),'מדדים וריביות'!B:C,2,FALSE),VLOOKUP(DATE(YEAR(C5749),MONTH(C5749)-2,DAY(1)),'מדדים וריביות'!B:C,2,FALSE))</f>
        <v>28012472.678031899</v>
      </c>
      <c r="F5749" s="43">
        <f>IF($B$5=1,'ריבית יומית'!D5743,'ריבית יומית'!G5743)</f>
        <v>8.6242369061517721E-5</v>
      </c>
      <c r="G5749" s="43">
        <f t="shared" si="625"/>
        <v>8.6242369061517721E-5</v>
      </c>
      <c r="H5749" s="29">
        <f t="shared" si="626"/>
        <v>1.1470973024509348</v>
      </c>
      <c r="I5749" s="30">
        <f>VLOOKUP(B5748,'מדדים וריביות'!B:C,2)</f>
        <v>28039828.608381499</v>
      </c>
      <c r="K5749" s="39">
        <f t="shared" si="627"/>
        <v>0</v>
      </c>
      <c r="L5749" s="39">
        <f t="shared" si="628"/>
        <v>0</v>
      </c>
      <c r="M5749" s="39">
        <f t="shared" si="629"/>
        <v>0</v>
      </c>
      <c r="N5749" s="41">
        <f t="shared" si="631"/>
        <v>0</v>
      </c>
    </row>
    <row r="5750" spans="2:14">
      <c r="B5750" s="1">
        <v>38615</v>
      </c>
      <c r="C5750" s="1">
        <f t="shared" si="630"/>
        <v>38596</v>
      </c>
      <c r="E5750" s="42">
        <f>IF(DAY(B5750)&gt;14,VLOOKUP(DATE(YEAR(C5750),MONTH(C5750)-1,DAY(1)),'מדדים וריביות'!B:C,2,FALSE),VLOOKUP(DATE(YEAR(C5750),MONTH(C5750)-2,DAY(1)),'מדדים וריביות'!B:C,2,FALSE))</f>
        <v>28012472.678031899</v>
      </c>
      <c r="F5750" s="43">
        <f>IF($B$5=1,'ריבית יומית'!D5744,'ריבית יומית'!G5744)</f>
        <v>8.6242369061517721E-5</v>
      </c>
      <c r="G5750" s="43">
        <f t="shared" si="625"/>
        <v>8.6242369061517721E-5</v>
      </c>
      <c r="H5750" s="29">
        <f t="shared" si="626"/>
        <v>1.1469983825931103</v>
      </c>
      <c r="I5750" s="30">
        <f>VLOOKUP(B5749,'מדדים וריביות'!B:C,2)</f>
        <v>28039828.608381499</v>
      </c>
      <c r="K5750" s="39">
        <f t="shared" si="627"/>
        <v>0</v>
      </c>
      <c r="L5750" s="39">
        <f t="shared" si="628"/>
        <v>0</v>
      </c>
      <c r="M5750" s="39">
        <f t="shared" si="629"/>
        <v>0</v>
      </c>
      <c r="N5750" s="41">
        <f t="shared" si="631"/>
        <v>0</v>
      </c>
    </row>
    <row r="5751" spans="2:14">
      <c r="B5751" s="1">
        <v>38616</v>
      </c>
      <c r="C5751" s="1">
        <f t="shared" si="630"/>
        <v>38596</v>
      </c>
      <c r="E5751" s="42">
        <f>IF(DAY(B5751)&gt;14,VLOOKUP(DATE(YEAR(C5751),MONTH(C5751)-1,DAY(1)),'מדדים וריביות'!B:C,2,FALSE),VLOOKUP(DATE(YEAR(C5751),MONTH(C5751)-2,DAY(1)),'מדדים וריביות'!B:C,2,FALSE))</f>
        <v>28012472.678031899</v>
      </c>
      <c r="F5751" s="43">
        <f>IF($B$5=1,'ריבית יומית'!D5745,'ריבית יומית'!G5745)</f>
        <v>8.6242369061517721E-5</v>
      </c>
      <c r="G5751" s="43">
        <f t="shared" si="625"/>
        <v>8.6242369061517721E-5</v>
      </c>
      <c r="H5751" s="29">
        <f t="shared" si="626"/>
        <v>1.1468994712656329</v>
      </c>
      <c r="I5751" s="30">
        <f>VLOOKUP(B5750,'מדדים וריביות'!B:C,2)</f>
        <v>28039828.608381499</v>
      </c>
      <c r="K5751" s="39">
        <f t="shared" si="627"/>
        <v>0</v>
      </c>
      <c r="L5751" s="39">
        <f t="shared" si="628"/>
        <v>0</v>
      </c>
      <c r="M5751" s="39">
        <f t="shared" si="629"/>
        <v>0</v>
      </c>
      <c r="N5751" s="41">
        <f t="shared" si="631"/>
        <v>0</v>
      </c>
    </row>
    <row r="5752" spans="2:14">
      <c r="B5752" s="1">
        <v>38617</v>
      </c>
      <c r="C5752" s="1">
        <f t="shared" si="630"/>
        <v>38596</v>
      </c>
      <c r="E5752" s="42">
        <f>IF(DAY(B5752)&gt;14,VLOOKUP(DATE(YEAR(C5752),MONTH(C5752)-1,DAY(1)),'מדדים וריביות'!B:C,2,FALSE),VLOOKUP(DATE(YEAR(C5752),MONTH(C5752)-2,DAY(1)),'מדדים וריביות'!B:C,2,FALSE))</f>
        <v>28012472.678031899</v>
      </c>
      <c r="F5752" s="43">
        <f>IF($B$5=1,'ריבית יומית'!D5746,'ריבית יומית'!G5746)</f>
        <v>8.6242369061517721E-5</v>
      </c>
      <c r="G5752" s="43">
        <f t="shared" si="625"/>
        <v>8.6242369061517721E-5</v>
      </c>
      <c r="H5752" s="29">
        <f t="shared" si="626"/>
        <v>1.1468005684677671</v>
      </c>
      <c r="I5752" s="30">
        <f>VLOOKUP(B5751,'מדדים וריביות'!B:C,2)</f>
        <v>28039828.608381499</v>
      </c>
      <c r="K5752" s="39">
        <f t="shared" si="627"/>
        <v>0</v>
      </c>
      <c r="L5752" s="39">
        <f t="shared" si="628"/>
        <v>0</v>
      </c>
      <c r="M5752" s="39">
        <f t="shared" si="629"/>
        <v>0</v>
      </c>
      <c r="N5752" s="41">
        <f t="shared" si="631"/>
        <v>0</v>
      </c>
    </row>
    <row r="5753" spans="2:14">
      <c r="B5753" s="1">
        <v>38618</v>
      </c>
      <c r="C5753" s="1">
        <f t="shared" si="630"/>
        <v>38596</v>
      </c>
      <c r="E5753" s="42">
        <f>IF(DAY(B5753)&gt;14,VLOOKUP(DATE(YEAR(C5753),MONTH(C5753)-1,DAY(1)),'מדדים וריביות'!B:C,2,FALSE),VLOOKUP(DATE(YEAR(C5753),MONTH(C5753)-2,DAY(1)),'מדדים וריביות'!B:C,2,FALSE))</f>
        <v>28012472.678031899</v>
      </c>
      <c r="F5753" s="43">
        <f>IF($B$5=1,'ריבית יומית'!D5747,'ריבית יומית'!G5747)</f>
        <v>8.6242369061517721E-5</v>
      </c>
      <c r="G5753" s="43">
        <f t="shared" si="625"/>
        <v>8.6242369061517721E-5</v>
      </c>
      <c r="H5753" s="29">
        <f t="shared" si="626"/>
        <v>1.1467016741987774</v>
      </c>
      <c r="I5753" s="30">
        <f>VLOOKUP(B5752,'מדדים וריביות'!B:C,2)</f>
        <v>28039828.608381499</v>
      </c>
      <c r="K5753" s="39">
        <f t="shared" si="627"/>
        <v>0</v>
      </c>
      <c r="L5753" s="39">
        <f t="shared" si="628"/>
        <v>0</v>
      </c>
      <c r="M5753" s="39">
        <f t="shared" si="629"/>
        <v>0</v>
      </c>
      <c r="N5753" s="41">
        <f t="shared" si="631"/>
        <v>0</v>
      </c>
    </row>
    <row r="5754" spans="2:14">
      <c r="B5754" s="1">
        <v>38619</v>
      </c>
      <c r="C5754" s="1">
        <f t="shared" si="630"/>
        <v>38596</v>
      </c>
      <c r="E5754" s="42">
        <f>IF(DAY(B5754)&gt;14,VLOOKUP(DATE(YEAR(C5754),MONTH(C5754)-1,DAY(1)),'מדדים וריביות'!B:C,2,FALSE),VLOOKUP(DATE(YEAR(C5754),MONTH(C5754)-2,DAY(1)),'מדדים וריביות'!B:C,2,FALSE))</f>
        <v>28012472.678031899</v>
      </c>
      <c r="F5754" s="43">
        <f>IF($B$5=1,'ריבית יומית'!D5748,'ריבית יומית'!G5748)</f>
        <v>8.6242369061517721E-5</v>
      </c>
      <c r="G5754" s="43">
        <f t="shared" si="625"/>
        <v>8.6242369061517721E-5</v>
      </c>
      <c r="H5754" s="29">
        <f t="shared" si="626"/>
        <v>1.1466027884579282</v>
      </c>
      <c r="I5754" s="30">
        <f>VLOOKUP(B5753,'מדדים וריביות'!B:C,2)</f>
        <v>28039828.608381499</v>
      </c>
      <c r="K5754" s="39">
        <f t="shared" si="627"/>
        <v>0</v>
      </c>
      <c r="L5754" s="39">
        <f t="shared" si="628"/>
        <v>0</v>
      </c>
      <c r="M5754" s="39">
        <f t="shared" si="629"/>
        <v>0</v>
      </c>
      <c r="N5754" s="41">
        <f t="shared" si="631"/>
        <v>0</v>
      </c>
    </row>
    <row r="5755" spans="2:14">
      <c r="B5755" s="1">
        <v>38620</v>
      </c>
      <c r="C5755" s="1">
        <f t="shared" si="630"/>
        <v>38596</v>
      </c>
      <c r="E5755" s="42">
        <f>IF(DAY(B5755)&gt;14,VLOOKUP(DATE(YEAR(C5755),MONTH(C5755)-1,DAY(1)),'מדדים וריביות'!B:C,2,FALSE),VLOOKUP(DATE(YEAR(C5755),MONTH(C5755)-2,DAY(1)),'מדדים וריביות'!B:C,2,FALSE))</f>
        <v>28012472.678031899</v>
      </c>
      <c r="F5755" s="43">
        <f>IF($B$5=1,'ריבית יומית'!D5749,'ריבית יומית'!G5749)</f>
        <v>8.6242369061517721E-5</v>
      </c>
      <c r="G5755" s="43">
        <f t="shared" si="625"/>
        <v>8.6242369061517721E-5</v>
      </c>
      <c r="H5755" s="29">
        <f t="shared" si="626"/>
        <v>1.1465039112444841</v>
      </c>
      <c r="I5755" s="30">
        <f>VLOOKUP(B5754,'מדדים וריביות'!B:C,2)</f>
        <v>28039828.608381499</v>
      </c>
      <c r="K5755" s="39">
        <f t="shared" si="627"/>
        <v>0</v>
      </c>
      <c r="L5755" s="39">
        <f t="shared" si="628"/>
        <v>0</v>
      </c>
      <c r="M5755" s="39">
        <f t="shared" si="629"/>
        <v>0</v>
      </c>
      <c r="N5755" s="41">
        <f t="shared" si="631"/>
        <v>0</v>
      </c>
    </row>
    <row r="5756" spans="2:14">
      <c r="B5756" s="1">
        <v>38621</v>
      </c>
      <c r="C5756" s="1">
        <f t="shared" si="630"/>
        <v>38596</v>
      </c>
      <c r="E5756" s="42">
        <f>IF(DAY(B5756)&gt;14,VLOOKUP(DATE(YEAR(C5756),MONTH(C5756)-1,DAY(1)),'מדדים וריביות'!B:C,2,FALSE),VLOOKUP(DATE(YEAR(C5756),MONTH(C5756)-2,DAY(1)),'מדדים וריביות'!B:C,2,FALSE))</f>
        <v>28012472.678031899</v>
      </c>
      <c r="F5756" s="43">
        <f>IF($B$5=1,'ריבית יומית'!D5750,'ריבית יומית'!G5750)</f>
        <v>8.6242369061517721E-5</v>
      </c>
      <c r="G5756" s="43">
        <f t="shared" si="625"/>
        <v>8.6242369061517721E-5</v>
      </c>
      <c r="H5756" s="29">
        <f t="shared" si="626"/>
        <v>1.1464050425577099</v>
      </c>
      <c r="I5756" s="30">
        <f>VLOOKUP(B5755,'מדדים וריביות'!B:C,2)</f>
        <v>28039828.608381499</v>
      </c>
      <c r="K5756" s="39">
        <f t="shared" si="627"/>
        <v>0</v>
      </c>
      <c r="L5756" s="39">
        <f t="shared" si="628"/>
        <v>0</v>
      </c>
      <c r="M5756" s="39">
        <f t="shared" si="629"/>
        <v>0</v>
      </c>
      <c r="N5756" s="41">
        <f t="shared" si="631"/>
        <v>0</v>
      </c>
    </row>
    <row r="5757" spans="2:14">
      <c r="B5757" s="1">
        <v>38622</v>
      </c>
      <c r="C5757" s="1">
        <f t="shared" si="630"/>
        <v>38596</v>
      </c>
      <c r="E5757" s="42">
        <f>IF(DAY(B5757)&gt;14,VLOOKUP(DATE(YEAR(C5757),MONTH(C5757)-1,DAY(1)),'מדדים וריביות'!B:C,2,FALSE),VLOOKUP(DATE(YEAR(C5757),MONTH(C5757)-2,DAY(1)),'מדדים וריביות'!B:C,2,FALSE))</f>
        <v>28012472.678031899</v>
      </c>
      <c r="F5757" s="43">
        <f>IF($B$5=1,'ריבית יומית'!D5751,'ריבית יומית'!G5751)</f>
        <v>8.6242369061517721E-5</v>
      </c>
      <c r="G5757" s="43">
        <f t="shared" si="625"/>
        <v>8.6242369061517721E-5</v>
      </c>
      <c r="H5757" s="29">
        <f t="shared" si="626"/>
        <v>1.1463061823968701</v>
      </c>
      <c r="I5757" s="30">
        <f>VLOOKUP(B5756,'מדדים וריביות'!B:C,2)</f>
        <v>28039828.608381499</v>
      </c>
      <c r="K5757" s="39">
        <f t="shared" si="627"/>
        <v>0</v>
      </c>
      <c r="L5757" s="39">
        <f t="shared" si="628"/>
        <v>0</v>
      </c>
      <c r="M5757" s="39">
        <f t="shared" si="629"/>
        <v>0</v>
      </c>
      <c r="N5757" s="41">
        <f t="shared" si="631"/>
        <v>0</v>
      </c>
    </row>
    <row r="5758" spans="2:14">
      <c r="B5758" s="1">
        <v>38623</v>
      </c>
      <c r="C5758" s="1">
        <f t="shared" si="630"/>
        <v>38596</v>
      </c>
      <c r="E5758" s="42">
        <f>IF(DAY(B5758)&gt;14,VLOOKUP(DATE(YEAR(C5758),MONTH(C5758)-1,DAY(1)),'מדדים וריביות'!B:C,2,FALSE),VLOOKUP(DATE(YEAR(C5758),MONTH(C5758)-2,DAY(1)),'מדדים וריביות'!B:C,2,FALSE))</f>
        <v>28012472.678031899</v>
      </c>
      <c r="F5758" s="43">
        <f>IF($B$5=1,'ריבית יומית'!D5752,'ריבית יומית'!G5752)</f>
        <v>8.6242369061517721E-5</v>
      </c>
      <c r="G5758" s="43">
        <f t="shared" si="625"/>
        <v>8.6242369061517721E-5</v>
      </c>
      <c r="H5758" s="29">
        <f t="shared" si="626"/>
        <v>1.1462073307612295</v>
      </c>
      <c r="I5758" s="30">
        <f>VLOOKUP(B5757,'מדדים וריביות'!B:C,2)</f>
        <v>28039828.608381499</v>
      </c>
      <c r="K5758" s="39">
        <f t="shared" si="627"/>
        <v>0</v>
      </c>
      <c r="L5758" s="39">
        <f t="shared" si="628"/>
        <v>0</v>
      </c>
      <c r="M5758" s="39">
        <f t="shared" si="629"/>
        <v>0</v>
      </c>
      <c r="N5758" s="41">
        <f t="shared" si="631"/>
        <v>0</v>
      </c>
    </row>
    <row r="5759" spans="2:14">
      <c r="B5759" s="1">
        <v>38624</v>
      </c>
      <c r="C5759" s="1">
        <f t="shared" si="630"/>
        <v>38596</v>
      </c>
      <c r="E5759" s="42">
        <f>IF(DAY(B5759)&gt;14,VLOOKUP(DATE(YEAR(C5759),MONTH(C5759)-1,DAY(1)),'מדדים וריביות'!B:C,2,FALSE),VLOOKUP(DATE(YEAR(C5759),MONTH(C5759)-2,DAY(1)),'מדדים וריביות'!B:C,2,FALSE))</f>
        <v>28012472.678031899</v>
      </c>
      <c r="F5759" s="43">
        <f>IF($B$5=1,'ריבית יומית'!D5753,'ריבית יומית'!G5753)</f>
        <v>8.6242369061517721E-5</v>
      </c>
      <c r="G5759" s="43">
        <f t="shared" si="625"/>
        <v>8.6242369061517721E-5</v>
      </c>
      <c r="H5759" s="29">
        <f t="shared" si="626"/>
        <v>1.1461084876500531</v>
      </c>
      <c r="I5759" s="30">
        <f>VLOOKUP(B5758,'מדדים וריביות'!B:C,2)</f>
        <v>28039828.608381499</v>
      </c>
      <c r="K5759" s="39">
        <f t="shared" si="627"/>
        <v>0</v>
      </c>
      <c r="L5759" s="39">
        <f t="shared" si="628"/>
        <v>0</v>
      </c>
      <c r="M5759" s="39">
        <f t="shared" si="629"/>
        <v>0</v>
      </c>
      <c r="N5759" s="41">
        <f t="shared" si="631"/>
        <v>0</v>
      </c>
    </row>
    <row r="5760" spans="2:14">
      <c r="B5760" s="1">
        <v>38625</v>
      </c>
      <c r="C5760" s="1">
        <f t="shared" si="630"/>
        <v>38596</v>
      </c>
      <c r="E5760" s="42">
        <f>IF(DAY(B5760)&gt;14,VLOOKUP(DATE(YEAR(C5760),MONTH(C5760)-1,DAY(1)),'מדדים וריביות'!B:C,2,FALSE),VLOOKUP(DATE(YEAR(C5760),MONTH(C5760)-2,DAY(1)),'מדדים וריביות'!B:C,2,FALSE))</f>
        <v>28012472.678031899</v>
      </c>
      <c r="F5760" s="43">
        <f>IF($B$5=1,'ריבית יומית'!D5754,'ריבית יומית'!G5754)</f>
        <v>8.6242369061517721E-5</v>
      </c>
      <c r="G5760" s="43">
        <f t="shared" si="625"/>
        <v>8.6242369061517721E-5</v>
      </c>
      <c r="H5760" s="29">
        <f t="shared" si="626"/>
        <v>1.1460096530626056</v>
      </c>
      <c r="I5760" s="30">
        <f>VLOOKUP(B5759,'מדדים וריביות'!B:C,2)</f>
        <v>28039828.608381499</v>
      </c>
      <c r="K5760" s="39">
        <f t="shared" si="627"/>
        <v>0</v>
      </c>
      <c r="L5760" s="39">
        <f t="shared" si="628"/>
        <v>0</v>
      </c>
      <c r="M5760" s="39">
        <f t="shared" si="629"/>
        <v>0</v>
      </c>
      <c r="N5760" s="41">
        <f t="shared" si="631"/>
        <v>0</v>
      </c>
    </row>
    <row r="5761" spans="2:14">
      <c r="B5761" s="1">
        <v>38626</v>
      </c>
      <c r="C5761" s="1">
        <f t="shared" si="630"/>
        <v>38626</v>
      </c>
      <c r="E5761" s="42">
        <f>IF(DAY(B5761)&gt;14,VLOOKUP(DATE(YEAR(C5761),MONTH(C5761)-1,DAY(1)),'מדדים וריביות'!B:C,2,FALSE),VLOOKUP(DATE(YEAR(C5761),MONTH(C5761)-2,DAY(1)),'מדדים וריביות'!B:C,2,FALSE))</f>
        <v>28012472.678031899</v>
      </c>
      <c r="F5761" s="43">
        <f>IF($B$5=1,'ריבית יומית'!D5755,'ריבית יומית'!G5755)</f>
        <v>8.0930864709394257E-5</v>
      </c>
      <c r="G5761" s="43">
        <f t="shared" si="625"/>
        <v>8.0930864709394257E-5</v>
      </c>
      <c r="H5761" s="29">
        <f t="shared" si="626"/>
        <v>1.1459108269981519</v>
      </c>
      <c r="I5761" s="30">
        <f>VLOOKUP(B5760,'מדדים וריביות'!B:C,2)</f>
        <v>28039828.608381499</v>
      </c>
      <c r="K5761" s="39">
        <f t="shared" si="627"/>
        <v>0</v>
      </c>
      <c r="L5761" s="39">
        <f t="shared" si="628"/>
        <v>0</v>
      </c>
      <c r="M5761" s="39">
        <f t="shared" si="629"/>
        <v>0</v>
      </c>
      <c r="N5761" s="41">
        <f t="shared" si="631"/>
        <v>0</v>
      </c>
    </row>
    <row r="5762" spans="2:14">
      <c r="B5762" s="1">
        <v>38627</v>
      </c>
      <c r="C5762" s="1">
        <f t="shared" si="630"/>
        <v>38626</v>
      </c>
      <c r="E5762" s="42">
        <f>IF(DAY(B5762)&gt;14,VLOOKUP(DATE(YEAR(C5762),MONTH(C5762)-1,DAY(1)),'מדדים וריביות'!B:C,2,FALSE),VLOOKUP(DATE(YEAR(C5762),MONTH(C5762)-2,DAY(1)),'מדדים וריביות'!B:C,2,FALSE))</f>
        <v>28012472.678031899</v>
      </c>
      <c r="F5762" s="43">
        <f>IF($B$5=1,'ריבית יומית'!D5756,'ריבית יומית'!G5756)</f>
        <v>8.0930864709394257E-5</v>
      </c>
      <c r="G5762" s="43">
        <f t="shared" si="625"/>
        <v>8.0930864709394257E-5</v>
      </c>
      <c r="H5762" s="29">
        <f t="shared" si="626"/>
        <v>1.1458180949489281</v>
      </c>
      <c r="I5762" s="30">
        <f>VLOOKUP(B5761,'מדדים וריביות'!B:C,2)</f>
        <v>28258676.051178701</v>
      </c>
      <c r="K5762" s="39">
        <f t="shared" si="627"/>
        <v>0</v>
      </c>
      <c r="L5762" s="39">
        <f t="shared" si="628"/>
        <v>0</v>
      </c>
      <c r="M5762" s="39">
        <f t="shared" si="629"/>
        <v>0</v>
      </c>
      <c r="N5762" s="41">
        <f t="shared" si="631"/>
        <v>0</v>
      </c>
    </row>
    <row r="5763" spans="2:14">
      <c r="B5763" s="1">
        <v>38628</v>
      </c>
      <c r="C5763" s="1">
        <f t="shared" si="630"/>
        <v>38626</v>
      </c>
      <c r="E5763" s="42">
        <f>IF(DAY(B5763)&gt;14,VLOOKUP(DATE(YEAR(C5763),MONTH(C5763)-1,DAY(1)),'מדדים וריביות'!B:C,2,FALSE),VLOOKUP(DATE(YEAR(C5763),MONTH(C5763)-2,DAY(1)),'מדדים וריביות'!B:C,2,FALSE))</f>
        <v>28012472.678031899</v>
      </c>
      <c r="F5763" s="43">
        <f>IF($B$5=1,'ריבית יומית'!D5757,'ריבית יומית'!G5757)</f>
        <v>8.0930864709394257E-5</v>
      </c>
      <c r="G5763" s="43">
        <f t="shared" si="625"/>
        <v>8.0930864709394257E-5</v>
      </c>
      <c r="H5763" s="29">
        <f t="shared" si="626"/>
        <v>1.1457253704039818</v>
      </c>
      <c r="I5763" s="30">
        <f>VLOOKUP(B5762,'מדדים וריביות'!B:C,2)</f>
        <v>28258676.051178701</v>
      </c>
      <c r="K5763" s="39">
        <f t="shared" si="627"/>
        <v>0</v>
      </c>
      <c r="L5763" s="39">
        <f t="shared" si="628"/>
        <v>0</v>
      </c>
      <c r="M5763" s="39">
        <f t="shared" si="629"/>
        <v>0</v>
      </c>
      <c r="N5763" s="41">
        <f t="shared" si="631"/>
        <v>0</v>
      </c>
    </row>
    <row r="5764" spans="2:14">
      <c r="B5764" s="1">
        <v>38629</v>
      </c>
      <c r="C5764" s="1">
        <f t="shared" si="630"/>
        <v>38626</v>
      </c>
      <c r="E5764" s="42">
        <f>IF(DAY(B5764)&gt;14,VLOOKUP(DATE(YEAR(C5764),MONTH(C5764)-1,DAY(1)),'מדדים וריביות'!B:C,2,FALSE),VLOOKUP(DATE(YEAR(C5764),MONTH(C5764)-2,DAY(1)),'מדדים וריביות'!B:C,2,FALSE))</f>
        <v>28012472.678031899</v>
      </c>
      <c r="F5764" s="43">
        <f>IF($B$5=1,'ריבית יומית'!D5758,'ריבית יומית'!G5758)</f>
        <v>8.0930864709394257E-5</v>
      </c>
      <c r="G5764" s="43">
        <f t="shared" si="625"/>
        <v>8.0930864709394257E-5</v>
      </c>
      <c r="H5764" s="29">
        <f t="shared" si="626"/>
        <v>1.1456326533627059</v>
      </c>
      <c r="I5764" s="30">
        <f>VLOOKUP(B5763,'מדדים וריביות'!B:C,2)</f>
        <v>28258676.051178701</v>
      </c>
      <c r="K5764" s="39">
        <f t="shared" si="627"/>
        <v>0</v>
      </c>
      <c r="L5764" s="39">
        <f t="shared" si="628"/>
        <v>0</v>
      </c>
      <c r="M5764" s="39">
        <f t="shared" si="629"/>
        <v>0</v>
      </c>
      <c r="N5764" s="41">
        <f t="shared" si="631"/>
        <v>0</v>
      </c>
    </row>
    <row r="5765" spans="2:14">
      <c r="B5765" s="1">
        <v>38630</v>
      </c>
      <c r="C5765" s="1">
        <f t="shared" si="630"/>
        <v>38626</v>
      </c>
      <c r="E5765" s="42">
        <f>IF(DAY(B5765)&gt;14,VLOOKUP(DATE(YEAR(C5765),MONTH(C5765)-1,DAY(1)),'מדדים וריביות'!B:C,2,FALSE),VLOOKUP(DATE(YEAR(C5765),MONTH(C5765)-2,DAY(1)),'מדדים וריביות'!B:C,2,FALSE))</f>
        <v>28012472.678031899</v>
      </c>
      <c r="F5765" s="43">
        <f>IF($B$5=1,'ריבית יומית'!D5759,'ריבית יומית'!G5759)</f>
        <v>8.0930864709394257E-5</v>
      </c>
      <c r="G5765" s="43">
        <f t="shared" si="625"/>
        <v>8.0930864709394257E-5</v>
      </c>
      <c r="H5765" s="29">
        <f t="shared" si="626"/>
        <v>1.1455399438244931</v>
      </c>
      <c r="I5765" s="30">
        <f>VLOOKUP(B5764,'מדדים וריביות'!B:C,2)</f>
        <v>28258676.051178701</v>
      </c>
      <c r="K5765" s="39">
        <f t="shared" si="627"/>
        <v>0</v>
      </c>
      <c r="L5765" s="39">
        <f t="shared" si="628"/>
        <v>0</v>
      </c>
      <c r="M5765" s="39">
        <f t="shared" si="629"/>
        <v>0</v>
      </c>
      <c r="N5765" s="41">
        <f t="shared" si="631"/>
        <v>0</v>
      </c>
    </row>
    <row r="5766" spans="2:14">
      <c r="B5766" s="1">
        <v>38631</v>
      </c>
      <c r="C5766" s="1">
        <f t="shared" si="630"/>
        <v>38626</v>
      </c>
      <c r="E5766" s="42">
        <f>IF(DAY(B5766)&gt;14,VLOOKUP(DATE(YEAR(C5766),MONTH(C5766)-1,DAY(1)),'מדדים וריביות'!B:C,2,FALSE),VLOOKUP(DATE(YEAR(C5766),MONTH(C5766)-2,DAY(1)),'מדדים וריביות'!B:C,2,FALSE))</f>
        <v>28012472.678031899</v>
      </c>
      <c r="F5766" s="43">
        <f>IF($B$5=1,'ריבית יומית'!D5760,'ריבית יומית'!G5760)</f>
        <v>8.0930864709394257E-5</v>
      </c>
      <c r="G5766" s="43">
        <f t="shared" si="625"/>
        <v>8.0930864709394257E-5</v>
      </c>
      <c r="H5766" s="29">
        <f t="shared" si="626"/>
        <v>1.145447241788736</v>
      </c>
      <c r="I5766" s="30">
        <f>VLOOKUP(B5765,'מדדים וריביות'!B:C,2)</f>
        <v>28258676.051178701</v>
      </c>
      <c r="K5766" s="39">
        <f t="shared" si="627"/>
        <v>0</v>
      </c>
      <c r="L5766" s="39">
        <f t="shared" si="628"/>
        <v>0</v>
      </c>
      <c r="M5766" s="39">
        <f t="shared" si="629"/>
        <v>0</v>
      </c>
      <c r="N5766" s="41">
        <f t="shared" si="631"/>
        <v>0</v>
      </c>
    </row>
    <row r="5767" spans="2:14">
      <c r="B5767" s="1">
        <v>38632</v>
      </c>
      <c r="C5767" s="1">
        <f t="shared" si="630"/>
        <v>38626</v>
      </c>
      <c r="E5767" s="42">
        <f>IF(DAY(B5767)&gt;14,VLOOKUP(DATE(YEAR(C5767),MONTH(C5767)-1,DAY(1)),'מדדים וריביות'!B:C,2,FALSE),VLOOKUP(DATE(YEAR(C5767),MONTH(C5767)-2,DAY(1)),'מדדים וריביות'!B:C,2,FALSE))</f>
        <v>28012472.678031899</v>
      </c>
      <c r="F5767" s="43">
        <f>IF($B$5=1,'ריבית יומית'!D5761,'ריבית יומית'!G5761)</f>
        <v>8.0930864709394257E-5</v>
      </c>
      <c r="G5767" s="43">
        <f t="shared" si="625"/>
        <v>8.0930864709394257E-5</v>
      </c>
      <c r="H5767" s="29">
        <f t="shared" si="626"/>
        <v>1.1453545472548279</v>
      </c>
      <c r="I5767" s="30">
        <f>VLOOKUP(B5766,'מדדים וריביות'!B:C,2)</f>
        <v>28258676.051178701</v>
      </c>
      <c r="K5767" s="39">
        <f t="shared" si="627"/>
        <v>0</v>
      </c>
      <c r="L5767" s="39">
        <f t="shared" si="628"/>
        <v>0</v>
      </c>
      <c r="M5767" s="39">
        <f t="shared" si="629"/>
        <v>0</v>
      </c>
      <c r="N5767" s="41">
        <f t="shared" si="631"/>
        <v>0</v>
      </c>
    </row>
    <row r="5768" spans="2:14">
      <c r="B5768" s="1">
        <v>38633</v>
      </c>
      <c r="C5768" s="1">
        <f t="shared" si="630"/>
        <v>38626</v>
      </c>
      <c r="E5768" s="42">
        <f>IF(DAY(B5768)&gt;14,VLOOKUP(DATE(YEAR(C5768),MONTH(C5768)-1,DAY(1)),'מדדים וריביות'!B:C,2,FALSE),VLOOKUP(DATE(YEAR(C5768),MONTH(C5768)-2,DAY(1)),'מדדים וריביות'!B:C,2,FALSE))</f>
        <v>28012472.678031899</v>
      </c>
      <c r="F5768" s="43">
        <f>IF($B$5=1,'ריבית יומית'!D5762,'ריבית יומית'!G5762)</f>
        <v>8.0930864709394257E-5</v>
      </c>
      <c r="G5768" s="43">
        <f t="shared" si="625"/>
        <v>8.0930864709394257E-5</v>
      </c>
      <c r="H5768" s="29">
        <f t="shared" si="626"/>
        <v>1.1452618602221614</v>
      </c>
      <c r="I5768" s="30">
        <f>VLOOKUP(B5767,'מדדים וריביות'!B:C,2)</f>
        <v>28258676.051178701</v>
      </c>
      <c r="K5768" s="39">
        <f t="shared" si="627"/>
        <v>0</v>
      </c>
      <c r="L5768" s="39">
        <f t="shared" si="628"/>
        <v>0</v>
      </c>
      <c r="M5768" s="39">
        <f t="shared" si="629"/>
        <v>0</v>
      </c>
      <c r="N5768" s="41">
        <f t="shared" si="631"/>
        <v>0</v>
      </c>
    </row>
    <row r="5769" spans="2:14">
      <c r="B5769" s="1">
        <v>38634</v>
      </c>
      <c r="C5769" s="1">
        <f t="shared" si="630"/>
        <v>38626</v>
      </c>
      <c r="E5769" s="42">
        <f>IF(DAY(B5769)&gt;14,VLOOKUP(DATE(YEAR(C5769),MONTH(C5769)-1,DAY(1)),'מדדים וריביות'!B:C,2,FALSE),VLOOKUP(DATE(YEAR(C5769),MONTH(C5769)-2,DAY(1)),'מדדים וריביות'!B:C,2,FALSE))</f>
        <v>28012472.678031899</v>
      </c>
      <c r="F5769" s="43">
        <f>IF($B$5=1,'ריבית יומית'!D5763,'ריבית יומית'!G5763)</f>
        <v>8.0930864709394257E-5</v>
      </c>
      <c r="G5769" s="43">
        <f t="shared" ref="G5769:G5832" si="632">IF(B5769&gt;$B$2,0,F5769)</f>
        <v>8.0930864709394257E-5</v>
      </c>
      <c r="H5769" s="29">
        <f t="shared" ref="H5769:H5832" si="633">H5770*(1+G5769)</f>
        <v>1.1451691806901296</v>
      </c>
      <c r="I5769" s="30">
        <f>VLOOKUP(B5768,'מדדים וריביות'!B:C,2)</f>
        <v>28258676.051178701</v>
      </c>
      <c r="K5769" s="39">
        <f t="shared" ref="K5769:K5832" si="634">$B$4/E5769*D5769-D5769</f>
        <v>0</v>
      </c>
      <c r="L5769" s="39">
        <f t="shared" ref="L5769:L5832" si="635">H5770*D5769-D5769</f>
        <v>0</v>
      </c>
      <c r="M5769" s="39">
        <f t="shared" ref="M5769:M5832" si="636">$B$4/E5769*L5769-L5769</f>
        <v>0</v>
      </c>
      <c r="N5769" s="41">
        <f t="shared" si="631"/>
        <v>0</v>
      </c>
    </row>
    <row r="5770" spans="2:14">
      <c r="B5770" s="1">
        <v>38635</v>
      </c>
      <c r="C5770" s="1">
        <f t="shared" ref="C5770:C5833" si="637">DATE(YEAR(B5770),MONTH(B5770),DAY(1))</f>
        <v>38626</v>
      </c>
      <c r="E5770" s="42">
        <f>IF(DAY(B5770)&gt;14,VLOOKUP(DATE(YEAR(C5770),MONTH(C5770)-1,DAY(1)),'מדדים וריביות'!B:C,2,FALSE),VLOOKUP(DATE(YEAR(C5770),MONTH(C5770)-2,DAY(1)),'מדדים וריביות'!B:C,2,FALSE))</f>
        <v>28012472.678031899</v>
      </c>
      <c r="F5770" s="43">
        <f>IF($B$5=1,'ריבית יומית'!D5764,'ריבית יומית'!G5764)</f>
        <v>8.0930864709394257E-5</v>
      </c>
      <c r="G5770" s="43">
        <f t="shared" si="632"/>
        <v>8.0930864709394257E-5</v>
      </c>
      <c r="H5770" s="29">
        <f t="shared" si="633"/>
        <v>1.1450765086581256</v>
      </c>
      <c r="I5770" s="30">
        <f>VLOOKUP(B5769,'מדדים וריביות'!B:C,2)</f>
        <v>28258676.051178701</v>
      </c>
      <c r="K5770" s="39">
        <f t="shared" si="634"/>
        <v>0</v>
      </c>
      <c r="L5770" s="39">
        <f t="shared" si="635"/>
        <v>0</v>
      </c>
      <c r="M5770" s="39">
        <f t="shared" si="636"/>
        <v>0</v>
      </c>
      <c r="N5770" s="41">
        <f t="shared" ref="N5770:N5833" si="638">SUM(K5770:M5770)</f>
        <v>0</v>
      </c>
    </row>
    <row r="5771" spans="2:14">
      <c r="B5771" s="1">
        <v>38636</v>
      </c>
      <c r="C5771" s="1">
        <f t="shared" si="637"/>
        <v>38626</v>
      </c>
      <c r="E5771" s="42">
        <f>IF(DAY(B5771)&gt;14,VLOOKUP(DATE(YEAR(C5771),MONTH(C5771)-1,DAY(1)),'מדדים וריביות'!B:C,2,FALSE),VLOOKUP(DATE(YEAR(C5771),MONTH(C5771)-2,DAY(1)),'מדדים וריביות'!B:C,2,FALSE))</f>
        <v>28012472.678031899</v>
      </c>
      <c r="F5771" s="43">
        <f>IF($B$5=1,'ריבית יומית'!D5765,'ריבית יומית'!G5765)</f>
        <v>8.0930864709394257E-5</v>
      </c>
      <c r="G5771" s="43">
        <f t="shared" si="632"/>
        <v>8.0930864709394257E-5</v>
      </c>
      <c r="H5771" s="29">
        <f t="shared" si="633"/>
        <v>1.1449838441255422</v>
      </c>
      <c r="I5771" s="30">
        <f>VLOOKUP(B5770,'מדדים וריביות'!B:C,2)</f>
        <v>28258676.051178701</v>
      </c>
      <c r="K5771" s="39">
        <f t="shared" si="634"/>
        <v>0</v>
      </c>
      <c r="L5771" s="39">
        <f t="shared" si="635"/>
        <v>0</v>
      </c>
      <c r="M5771" s="39">
        <f t="shared" si="636"/>
        <v>0</v>
      </c>
      <c r="N5771" s="41">
        <f t="shared" si="638"/>
        <v>0</v>
      </c>
    </row>
    <row r="5772" spans="2:14">
      <c r="B5772" s="1">
        <v>38637</v>
      </c>
      <c r="C5772" s="1">
        <f t="shared" si="637"/>
        <v>38626</v>
      </c>
      <c r="E5772" s="42">
        <f>IF(DAY(B5772)&gt;14,VLOOKUP(DATE(YEAR(C5772),MONTH(C5772)-1,DAY(1)),'מדדים וריביות'!B:C,2,FALSE),VLOOKUP(DATE(YEAR(C5772),MONTH(C5772)-2,DAY(1)),'מדדים וריביות'!B:C,2,FALSE))</f>
        <v>28012472.678031899</v>
      </c>
      <c r="F5772" s="43">
        <f>IF($B$5=1,'ריבית יומית'!D5766,'ריבית יומית'!G5766)</f>
        <v>8.0930864709394257E-5</v>
      </c>
      <c r="G5772" s="43">
        <f t="shared" si="632"/>
        <v>8.0930864709394257E-5</v>
      </c>
      <c r="H5772" s="29">
        <f t="shared" si="633"/>
        <v>1.1448911870917726</v>
      </c>
      <c r="I5772" s="30">
        <f>VLOOKUP(B5771,'מדדים וריביות'!B:C,2)</f>
        <v>28258676.051178701</v>
      </c>
      <c r="K5772" s="39">
        <f t="shared" si="634"/>
        <v>0</v>
      </c>
      <c r="L5772" s="39">
        <f t="shared" si="635"/>
        <v>0</v>
      </c>
      <c r="M5772" s="39">
        <f t="shared" si="636"/>
        <v>0</v>
      </c>
      <c r="N5772" s="41">
        <f t="shared" si="638"/>
        <v>0</v>
      </c>
    </row>
    <row r="5773" spans="2:14">
      <c r="B5773" s="1">
        <v>38638</v>
      </c>
      <c r="C5773" s="1">
        <f t="shared" si="637"/>
        <v>38626</v>
      </c>
      <c r="E5773" s="42">
        <f>IF(DAY(B5773)&gt;14,VLOOKUP(DATE(YEAR(C5773),MONTH(C5773)-1,DAY(1)),'מדדים וריביות'!B:C,2,FALSE),VLOOKUP(DATE(YEAR(C5773),MONTH(C5773)-2,DAY(1)),'מדדים וריביות'!B:C,2,FALSE))</f>
        <v>28012472.678031899</v>
      </c>
      <c r="F5773" s="43">
        <f>IF($B$5=1,'ריבית יומית'!D5767,'ריבית יומית'!G5767)</f>
        <v>8.0930864709394257E-5</v>
      </c>
      <c r="G5773" s="43">
        <f t="shared" si="632"/>
        <v>8.0930864709394257E-5</v>
      </c>
      <c r="H5773" s="29">
        <f t="shared" si="633"/>
        <v>1.1447985375562102</v>
      </c>
      <c r="I5773" s="30">
        <f>VLOOKUP(B5772,'מדדים וריביות'!B:C,2)</f>
        <v>28258676.051178701</v>
      </c>
      <c r="K5773" s="39">
        <f t="shared" si="634"/>
        <v>0</v>
      </c>
      <c r="L5773" s="39">
        <f t="shared" si="635"/>
        <v>0</v>
      </c>
      <c r="M5773" s="39">
        <f t="shared" si="636"/>
        <v>0</v>
      </c>
      <c r="N5773" s="41">
        <f t="shared" si="638"/>
        <v>0</v>
      </c>
    </row>
    <row r="5774" spans="2:14">
      <c r="B5774" s="1">
        <v>38639</v>
      </c>
      <c r="C5774" s="1">
        <f t="shared" si="637"/>
        <v>38626</v>
      </c>
      <c r="E5774" s="42">
        <f>IF(DAY(B5774)&gt;14,VLOOKUP(DATE(YEAR(C5774),MONTH(C5774)-1,DAY(1)),'מדדים וריביות'!B:C,2,FALSE),VLOOKUP(DATE(YEAR(C5774),MONTH(C5774)-2,DAY(1)),'מדדים וריביות'!B:C,2,FALSE))</f>
        <v>28012472.678031899</v>
      </c>
      <c r="F5774" s="43">
        <f>IF($B$5=1,'ריבית יומית'!D5768,'ריבית יומית'!G5768)</f>
        <v>8.0930864709394257E-5</v>
      </c>
      <c r="G5774" s="43">
        <f t="shared" si="632"/>
        <v>8.0930864709394257E-5</v>
      </c>
      <c r="H5774" s="29">
        <f t="shared" si="633"/>
        <v>1.1447058955182479</v>
      </c>
      <c r="I5774" s="30">
        <f>VLOOKUP(B5773,'מדדים וריביות'!B:C,2)</f>
        <v>28258676.051178701</v>
      </c>
      <c r="K5774" s="39">
        <f t="shared" si="634"/>
        <v>0</v>
      </c>
      <c r="L5774" s="39">
        <f t="shared" si="635"/>
        <v>0</v>
      </c>
      <c r="M5774" s="39">
        <f t="shared" si="636"/>
        <v>0</v>
      </c>
      <c r="N5774" s="41">
        <f t="shared" si="638"/>
        <v>0</v>
      </c>
    </row>
    <row r="5775" spans="2:14">
      <c r="B5775" s="1">
        <v>38640</v>
      </c>
      <c r="C5775" s="1">
        <f t="shared" si="637"/>
        <v>38626</v>
      </c>
      <c r="E5775" s="42">
        <f>IF(DAY(B5775)&gt;14,VLOOKUP(DATE(YEAR(C5775),MONTH(C5775)-1,DAY(1)),'מדדים וריביות'!B:C,2,FALSE),VLOOKUP(DATE(YEAR(C5775),MONTH(C5775)-2,DAY(1)),'מדדים וריביות'!B:C,2,FALSE))</f>
        <v>28039828.608381499</v>
      </c>
      <c r="F5775" s="43">
        <f>IF($B$5=1,'ריבית יומית'!D5769,'ריבית יומית'!G5769)</f>
        <v>8.0930864709394257E-5</v>
      </c>
      <c r="G5775" s="43">
        <f t="shared" si="632"/>
        <v>8.0930864709394257E-5</v>
      </c>
      <c r="H5775" s="29">
        <f t="shared" si="633"/>
        <v>1.1446132609772792</v>
      </c>
      <c r="I5775" s="30">
        <f>VLOOKUP(B5774,'מדדים וריביות'!B:C,2)</f>
        <v>28258676.051178701</v>
      </c>
      <c r="K5775" s="39">
        <f t="shared" si="634"/>
        <v>0</v>
      </c>
      <c r="L5775" s="39">
        <f t="shared" si="635"/>
        <v>0</v>
      </c>
      <c r="M5775" s="39">
        <f t="shared" si="636"/>
        <v>0</v>
      </c>
      <c r="N5775" s="41">
        <f t="shared" si="638"/>
        <v>0</v>
      </c>
    </row>
    <row r="5776" spans="2:14">
      <c r="B5776" s="1">
        <v>38641</v>
      </c>
      <c r="C5776" s="1">
        <f t="shared" si="637"/>
        <v>38626</v>
      </c>
      <c r="E5776" s="42">
        <f>IF(DAY(B5776)&gt;14,VLOOKUP(DATE(YEAR(C5776),MONTH(C5776)-1,DAY(1)),'מדדים וריביות'!B:C,2,FALSE),VLOOKUP(DATE(YEAR(C5776),MONTH(C5776)-2,DAY(1)),'מדדים וריביות'!B:C,2,FALSE))</f>
        <v>28039828.608381499</v>
      </c>
      <c r="F5776" s="43">
        <f>IF($B$5=1,'ריבית יומית'!D5770,'ריבית יומית'!G5770)</f>
        <v>8.0930864709394257E-5</v>
      </c>
      <c r="G5776" s="43">
        <f t="shared" si="632"/>
        <v>8.0930864709394257E-5</v>
      </c>
      <c r="H5776" s="29">
        <f t="shared" si="633"/>
        <v>1.1445206339326972</v>
      </c>
      <c r="I5776" s="30">
        <f>VLOOKUP(B5775,'מדדים וריביות'!B:C,2)</f>
        <v>28258676.051178701</v>
      </c>
      <c r="K5776" s="39">
        <f t="shared" si="634"/>
        <v>0</v>
      </c>
      <c r="L5776" s="39">
        <f t="shared" si="635"/>
        <v>0</v>
      </c>
      <c r="M5776" s="39">
        <f t="shared" si="636"/>
        <v>0</v>
      </c>
      <c r="N5776" s="41">
        <f t="shared" si="638"/>
        <v>0</v>
      </c>
    </row>
    <row r="5777" spans="2:14">
      <c r="B5777" s="1">
        <v>38642</v>
      </c>
      <c r="C5777" s="1">
        <f t="shared" si="637"/>
        <v>38626</v>
      </c>
      <c r="E5777" s="42">
        <f>IF(DAY(B5777)&gt;14,VLOOKUP(DATE(YEAR(C5777),MONTH(C5777)-1,DAY(1)),'מדדים וריביות'!B:C,2,FALSE),VLOOKUP(DATE(YEAR(C5777),MONTH(C5777)-2,DAY(1)),'מדדים וריביות'!B:C,2,FALSE))</f>
        <v>28039828.608381499</v>
      </c>
      <c r="F5777" s="43">
        <f>IF($B$5=1,'ריבית יומית'!D5771,'ריבית יומית'!G5771)</f>
        <v>8.0930864709394257E-5</v>
      </c>
      <c r="G5777" s="43">
        <f t="shared" si="632"/>
        <v>8.0930864709394257E-5</v>
      </c>
      <c r="H5777" s="29">
        <f t="shared" si="633"/>
        <v>1.1444280143838954</v>
      </c>
      <c r="I5777" s="30">
        <f>VLOOKUP(B5776,'מדדים וריביות'!B:C,2)</f>
        <v>28258676.051178701</v>
      </c>
      <c r="K5777" s="39">
        <f t="shared" si="634"/>
        <v>0</v>
      </c>
      <c r="L5777" s="39">
        <f t="shared" si="635"/>
        <v>0</v>
      </c>
      <c r="M5777" s="39">
        <f t="shared" si="636"/>
        <v>0</v>
      </c>
      <c r="N5777" s="41">
        <f t="shared" si="638"/>
        <v>0</v>
      </c>
    </row>
    <row r="5778" spans="2:14">
      <c r="B5778" s="1">
        <v>38643</v>
      </c>
      <c r="C5778" s="1">
        <f t="shared" si="637"/>
        <v>38626</v>
      </c>
      <c r="E5778" s="42">
        <f>IF(DAY(B5778)&gt;14,VLOOKUP(DATE(YEAR(C5778),MONTH(C5778)-1,DAY(1)),'מדדים וריביות'!B:C,2,FALSE),VLOOKUP(DATE(YEAR(C5778),MONTH(C5778)-2,DAY(1)),'מדדים וריביות'!B:C,2,FALSE))</f>
        <v>28039828.608381499</v>
      </c>
      <c r="F5778" s="43">
        <f>IF($B$5=1,'ריבית יומית'!D5772,'ריבית יומית'!G5772)</f>
        <v>8.0930864709394257E-5</v>
      </c>
      <c r="G5778" s="43">
        <f t="shared" si="632"/>
        <v>8.0930864709394257E-5</v>
      </c>
      <c r="H5778" s="29">
        <f t="shared" si="633"/>
        <v>1.1443354023302672</v>
      </c>
      <c r="I5778" s="30">
        <f>VLOOKUP(B5777,'מדדים וריביות'!B:C,2)</f>
        <v>28258676.051178701</v>
      </c>
      <c r="K5778" s="39">
        <f t="shared" si="634"/>
        <v>0</v>
      </c>
      <c r="L5778" s="39">
        <f t="shared" si="635"/>
        <v>0</v>
      </c>
      <c r="M5778" s="39">
        <f t="shared" si="636"/>
        <v>0</v>
      </c>
      <c r="N5778" s="41">
        <f t="shared" si="638"/>
        <v>0</v>
      </c>
    </row>
    <row r="5779" spans="2:14">
      <c r="B5779" s="1">
        <v>38644</v>
      </c>
      <c r="C5779" s="1">
        <f t="shared" si="637"/>
        <v>38626</v>
      </c>
      <c r="E5779" s="42">
        <f>IF(DAY(B5779)&gt;14,VLOOKUP(DATE(YEAR(C5779),MONTH(C5779)-1,DAY(1)),'מדדים וריביות'!B:C,2,FALSE),VLOOKUP(DATE(YEAR(C5779),MONTH(C5779)-2,DAY(1)),'מדדים וריביות'!B:C,2,FALSE))</f>
        <v>28039828.608381499</v>
      </c>
      <c r="F5779" s="43">
        <f>IF($B$5=1,'ריבית יומית'!D5773,'ריבית יומית'!G5773)</f>
        <v>8.0930864709394257E-5</v>
      </c>
      <c r="G5779" s="43">
        <f t="shared" si="632"/>
        <v>8.0930864709394257E-5</v>
      </c>
      <c r="H5779" s="29">
        <f t="shared" si="633"/>
        <v>1.1442427977712062</v>
      </c>
      <c r="I5779" s="30">
        <f>VLOOKUP(B5778,'מדדים וריביות'!B:C,2)</f>
        <v>28258676.051178701</v>
      </c>
      <c r="K5779" s="39">
        <f t="shared" si="634"/>
        <v>0</v>
      </c>
      <c r="L5779" s="39">
        <f t="shared" si="635"/>
        <v>0</v>
      </c>
      <c r="M5779" s="39">
        <f t="shared" si="636"/>
        <v>0</v>
      </c>
      <c r="N5779" s="41">
        <f t="shared" si="638"/>
        <v>0</v>
      </c>
    </row>
    <row r="5780" spans="2:14">
      <c r="B5780" s="1">
        <v>38645</v>
      </c>
      <c r="C5780" s="1">
        <f t="shared" si="637"/>
        <v>38626</v>
      </c>
      <c r="E5780" s="42">
        <f>IF(DAY(B5780)&gt;14,VLOOKUP(DATE(YEAR(C5780),MONTH(C5780)-1,DAY(1)),'מדדים וריביות'!B:C,2,FALSE),VLOOKUP(DATE(YEAR(C5780),MONTH(C5780)-2,DAY(1)),'מדדים וריביות'!B:C,2,FALSE))</f>
        <v>28039828.608381499</v>
      </c>
      <c r="F5780" s="43">
        <f>IF($B$5=1,'ריבית יומית'!D5774,'ריבית יומית'!G5774)</f>
        <v>8.0930864709394257E-5</v>
      </c>
      <c r="G5780" s="43">
        <f t="shared" si="632"/>
        <v>8.0930864709394257E-5</v>
      </c>
      <c r="H5780" s="29">
        <f t="shared" si="633"/>
        <v>1.1441502007061055</v>
      </c>
      <c r="I5780" s="30">
        <f>VLOOKUP(B5779,'מדדים וריביות'!B:C,2)</f>
        <v>28258676.051178701</v>
      </c>
      <c r="K5780" s="39">
        <f t="shared" si="634"/>
        <v>0</v>
      </c>
      <c r="L5780" s="39">
        <f t="shared" si="635"/>
        <v>0</v>
      </c>
      <c r="M5780" s="39">
        <f t="shared" si="636"/>
        <v>0</v>
      </c>
      <c r="N5780" s="41">
        <f t="shared" si="638"/>
        <v>0</v>
      </c>
    </row>
    <row r="5781" spans="2:14">
      <c r="B5781" s="1">
        <v>38646</v>
      </c>
      <c r="C5781" s="1">
        <f t="shared" si="637"/>
        <v>38626</v>
      </c>
      <c r="E5781" s="42">
        <f>IF(DAY(B5781)&gt;14,VLOOKUP(DATE(YEAR(C5781),MONTH(C5781)-1,DAY(1)),'מדדים וריביות'!B:C,2,FALSE),VLOOKUP(DATE(YEAR(C5781),MONTH(C5781)-2,DAY(1)),'מדדים וריביות'!B:C,2,FALSE))</f>
        <v>28039828.608381499</v>
      </c>
      <c r="F5781" s="43">
        <f>IF($B$5=1,'ריבית יומית'!D5775,'ריבית יומית'!G5775)</f>
        <v>8.0930864709394257E-5</v>
      </c>
      <c r="G5781" s="43">
        <f t="shared" si="632"/>
        <v>8.0930864709394257E-5</v>
      </c>
      <c r="H5781" s="29">
        <f t="shared" si="633"/>
        <v>1.144057611134359</v>
      </c>
      <c r="I5781" s="30">
        <f>VLOOKUP(B5780,'מדדים וריביות'!B:C,2)</f>
        <v>28258676.051178701</v>
      </c>
      <c r="K5781" s="39">
        <f t="shared" si="634"/>
        <v>0</v>
      </c>
      <c r="L5781" s="39">
        <f t="shared" si="635"/>
        <v>0</v>
      </c>
      <c r="M5781" s="39">
        <f t="shared" si="636"/>
        <v>0</v>
      </c>
      <c r="N5781" s="41">
        <f t="shared" si="638"/>
        <v>0</v>
      </c>
    </row>
    <row r="5782" spans="2:14">
      <c r="B5782" s="1">
        <v>38647</v>
      </c>
      <c r="C5782" s="1">
        <f t="shared" si="637"/>
        <v>38626</v>
      </c>
      <c r="E5782" s="42">
        <f>IF(DAY(B5782)&gt;14,VLOOKUP(DATE(YEAR(C5782),MONTH(C5782)-1,DAY(1)),'מדדים וריביות'!B:C,2,FALSE),VLOOKUP(DATE(YEAR(C5782),MONTH(C5782)-2,DAY(1)),'מדדים וריביות'!B:C,2,FALSE))</f>
        <v>28039828.608381499</v>
      </c>
      <c r="F5782" s="43">
        <f>IF($B$5=1,'ריבית יומית'!D5776,'ריבית יומית'!G5776)</f>
        <v>8.0930864709394257E-5</v>
      </c>
      <c r="G5782" s="43">
        <f t="shared" si="632"/>
        <v>8.0930864709394257E-5</v>
      </c>
      <c r="H5782" s="29">
        <f t="shared" si="633"/>
        <v>1.1439650290553602</v>
      </c>
      <c r="I5782" s="30">
        <f>VLOOKUP(B5781,'מדדים וריביות'!B:C,2)</f>
        <v>28258676.051178701</v>
      </c>
      <c r="K5782" s="39">
        <f t="shared" si="634"/>
        <v>0</v>
      </c>
      <c r="L5782" s="39">
        <f t="shared" si="635"/>
        <v>0</v>
      </c>
      <c r="M5782" s="39">
        <f t="shared" si="636"/>
        <v>0</v>
      </c>
      <c r="N5782" s="41">
        <f t="shared" si="638"/>
        <v>0</v>
      </c>
    </row>
    <row r="5783" spans="2:14">
      <c r="B5783" s="1">
        <v>38648</v>
      </c>
      <c r="C5783" s="1">
        <f t="shared" si="637"/>
        <v>38626</v>
      </c>
      <c r="E5783" s="42">
        <f>IF(DAY(B5783)&gt;14,VLOOKUP(DATE(YEAR(C5783),MONTH(C5783)-1,DAY(1)),'מדדים וריביות'!B:C,2,FALSE),VLOOKUP(DATE(YEAR(C5783),MONTH(C5783)-2,DAY(1)),'מדדים וריביות'!B:C,2,FALSE))</f>
        <v>28039828.608381499</v>
      </c>
      <c r="F5783" s="43">
        <f>IF($B$5=1,'ריבית יומית'!D5777,'ריבית יומית'!G5777)</f>
        <v>8.0930864709394257E-5</v>
      </c>
      <c r="G5783" s="43">
        <f t="shared" si="632"/>
        <v>8.0930864709394257E-5</v>
      </c>
      <c r="H5783" s="29">
        <f t="shared" si="633"/>
        <v>1.1438724544685028</v>
      </c>
      <c r="I5783" s="30">
        <f>VLOOKUP(B5782,'מדדים וריביות'!B:C,2)</f>
        <v>28258676.051178701</v>
      </c>
      <c r="K5783" s="39">
        <f t="shared" si="634"/>
        <v>0</v>
      </c>
      <c r="L5783" s="39">
        <f t="shared" si="635"/>
        <v>0</v>
      </c>
      <c r="M5783" s="39">
        <f t="shared" si="636"/>
        <v>0</v>
      </c>
      <c r="N5783" s="41">
        <f t="shared" si="638"/>
        <v>0</v>
      </c>
    </row>
    <row r="5784" spans="2:14">
      <c r="B5784" s="1">
        <v>38649</v>
      </c>
      <c r="C5784" s="1">
        <f t="shared" si="637"/>
        <v>38626</v>
      </c>
      <c r="E5784" s="42">
        <f>IF(DAY(B5784)&gt;14,VLOOKUP(DATE(YEAR(C5784),MONTH(C5784)-1,DAY(1)),'מדדים וריביות'!B:C,2,FALSE),VLOOKUP(DATE(YEAR(C5784),MONTH(C5784)-2,DAY(1)),'מדדים וריביות'!B:C,2,FALSE))</f>
        <v>28039828.608381499</v>
      </c>
      <c r="F5784" s="43">
        <f>IF($B$5=1,'ריבית יומית'!D5778,'ריבית יומית'!G5778)</f>
        <v>8.0930864709394257E-5</v>
      </c>
      <c r="G5784" s="43">
        <f t="shared" si="632"/>
        <v>8.0930864709394257E-5</v>
      </c>
      <c r="H5784" s="29">
        <f t="shared" si="633"/>
        <v>1.1437798873731806</v>
      </c>
      <c r="I5784" s="30">
        <f>VLOOKUP(B5783,'מדדים וריביות'!B:C,2)</f>
        <v>28258676.051178701</v>
      </c>
      <c r="K5784" s="39">
        <f t="shared" si="634"/>
        <v>0</v>
      </c>
      <c r="L5784" s="39">
        <f t="shared" si="635"/>
        <v>0</v>
      </c>
      <c r="M5784" s="39">
        <f t="shared" si="636"/>
        <v>0</v>
      </c>
      <c r="N5784" s="41">
        <f t="shared" si="638"/>
        <v>0</v>
      </c>
    </row>
    <row r="5785" spans="2:14">
      <c r="B5785" s="1">
        <v>38650</v>
      </c>
      <c r="C5785" s="1">
        <f t="shared" si="637"/>
        <v>38626</v>
      </c>
      <c r="E5785" s="42">
        <f>IF(DAY(B5785)&gt;14,VLOOKUP(DATE(YEAR(C5785),MONTH(C5785)-1,DAY(1)),'מדדים וריביות'!B:C,2,FALSE),VLOOKUP(DATE(YEAR(C5785),MONTH(C5785)-2,DAY(1)),'מדדים וריביות'!B:C,2,FALSE))</f>
        <v>28039828.608381499</v>
      </c>
      <c r="F5785" s="43">
        <f>IF($B$5=1,'ריבית יומית'!D5779,'ריבית יומית'!G5779)</f>
        <v>8.0930864709394257E-5</v>
      </c>
      <c r="G5785" s="43">
        <f t="shared" si="632"/>
        <v>8.0930864709394257E-5</v>
      </c>
      <c r="H5785" s="29">
        <f t="shared" si="633"/>
        <v>1.1436873277687871</v>
      </c>
      <c r="I5785" s="30">
        <f>VLOOKUP(B5784,'מדדים וריביות'!B:C,2)</f>
        <v>28258676.051178701</v>
      </c>
      <c r="K5785" s="39">
        <f t="shared" si="634"/>
        <v>0</v>
      </c>
      <c r="L5785" s="39">
        <f t="shared" si="635"/>
        <v>0</v>
      </c>
      <c r="M5785" s="39">
        <f t="shared" si="636"/>
        <v>0</v>
      </c>
      <c r="N5785" s="41">
        <f t="shared" si="638"/>
        <v>0</v>
      </c>
    </row>
    <row r="5786" spans="2:14">
      <c r="B5786" s="1">
        <v>38651</v>
      </c>
      <c r="C5786" s="1">
        <f t="shared" si="637"/>
        <v>38626</v>
      </c>
      <c r="E5786" s="42">
        <f>IF(DAY(B5786)&gt;14,VLOOKUP(DATE(YEAR(C5786),MONTH(C5786)-1,DAY(1)),'מדדים וריביות'!B:C,2,FALSE),VLOOKUP(DATE(YEAR(C5786),MONTH(C5786)-2,DAY(1)),'מדדים וריביות'!B:C,2,FALSE))</f>
        <v>28039828.608381499</v>
      </c>
      <c r="F5786" s="43">
        <f>IF($B$5=1,'ריבית יומית'!D5780,'ריבית יומית'!G5780)</f>
        <v>8.0930864709394257E-5</v>
      </c>
      <c r="G5786" s="43">
        <f t="shared" si="632"/>
        <v>8.0930864709394257E-5</v>
      </c>
      <c r="H5786" s="29">
        <f t="shared" si="633"/>
        <v>1.1435947756547162</v>
      </c>
      <c r="I5786" s="30">
        <f>VLOOKUP(B5785,'מדדים וריביות'!B:C,2)</f>
        <v>28258676.051178701</v>
      </c>
      <c r="K5786" s="39">
        <f t="shared" si="634"/>
        <v>0</v>
      </c>
      <c r="L5786" s="39">
        <f t="shared" si="635"/>
        <v>0</v>
      </c>
      <c r="M5786" s="39">
        <f t="shared" si="636"/>
        <v>0</v>
      </c>
      <c r="N5786" s="41">
        <f t="shared" si="638"/>
        <v>0</v>
      </c>
    </row>
    <row r="5787" spans="2:14">
      <c r="B5787" s="1">
        <v>38652</v>
      </c>
      <c r="C5787" s="1">
        <f t="shared" si="637"/>
        <v>38626</v>
      </c>
      <c r="E5787" s="42">
        <f>IF(DAY(B5787)&gt;14,VLOOKUP(DATE(YEAR(C5787),MONTH(C5787)-1,DAY(1)),'מדדים וריביות'!B:C,2,FALSE),VLOOKUP(DATE(YEAR(C5787),MONTH(C5787)-2,DAY(1)),'מדדים וריביות'!B:C,2,FALSE))</f>
        <v>28039828.608381499</v>
      </c>
      <c r="F5787" s="43">
        <f>IF($B$5=1,'ריבית יומית'!D5781,'ריבית יומית'!G5781)</f>
        <v>8.0930864709394257E-5</v>
      </c>
      <c r="G5787" s="43">
        <f t="shared" si="632"/>
        <v>8.0930864709394257E-5</v>
      </c>
      <c r="H5787" s="29">
        <f t="shared" si="633"/>
        <v>1.1435022310303617</v>
      </c>
      <c r="I5787" s="30">
        <f>VLOOKUP(B5786,'מדדים וריביות'!B:C,2)</f>
        <v>28258676.051178701</v>
      </c>
      <c r="K5787" s="39">
        <f t="shared" si="634"/>
        <v>0</v>
      </c>
      <c r="L5787" s="39">
        <f t="shared" si="635"/>
        <v>0</v>
      </c>
      <c r="M5787" s="39">
        <f t="shared" si="636"/>
        <v>0</v>
      </c>
      <c r="N5787" s="41">
        <f t="shared" si="638"/>
        <v>0</v>
      </c>
    </row>
    <row r="5788" spans="2:14">
      <c r="B5788" s="1">
        <v>38653</v>
      </c>
      <c r="C5788" s="1">
        <f t="shared" si="637"/>
        <v>38626</v>
      </c>
      <c r="E5788" s="42">
        <f>IF(DAY(B5788)&gt;14,VLOOKUP(DATE(YEAR(C5788),MONTH(C5788)-1,DAY(1)),'מדדים וריביות'!B:C,2,FALSE),VLOOKUP(DATE(YEAR(C5788),MONTH(C5788)-2,DAY(1)),'מדדים וריביות'!B:C,2,FALSE))</f>
        <v>28039828.608381499</v>
      </c>
      <c r="F5788" s="43">
        <f>IF($B$5=1,'ריבית יומית'!D5782,'ריבית יומית'!G5782)</f>
        <v>8.0930864709394257E-5</v>
      </c>
      <c r="G5788" s="43">
        <f t="shared" si="632"/>
        <v>8.0930864709394257E-5</v>
      </c>
      <c r="H5788" s="29">
        <f t="shared" si="633"/>
        <v>1.1434096938951177</v>
      </c>
      <c r="I5788" s="30">
        <f>VLOOKUP(B5787,'מדדים וריביות'!B:C,2)</f>
        <v>28258676.051178701</v>
      </c>
      <c r="K5788" s="39">
        <f t="shared" si="634"/>
        <v>0</v>
      </c>
      <c r="L5788" s="39">
        <f t="shared" si="635"/>
        <v>0</v>
      </c>
      <c r="M5788" s="39">
        <f t="shared" si="636"/>
        <v>0</v>
      </c>
      <c r="N5788" s="41">
        <f t="shared" si="638"/>
        <v>0</v>
      </c>
    </row>
    <row r="5789" spans="2:14">
      <c r="B5789" s="1">
        <v>38654</v>
      </c>
      <c r="C5789" s="1">
        <f t="shared" si="637"/>
        <v>38626</v>
      </c>
      <c r="E5789" s="42">
        <f>IF(DAY(B5789)&gt;14,VLOOKUP(DATE(YEAR(C5789),MONTH(C5789)-1,DAY(1)),'מדדים וריביות'!B:C,2,FALSE),VLOOKUP(DATE(YEAR(C5789),MONTH(C5789)-2,DAY(1)),'מדדים וריביות'!B:C,2,FALSE))</f>
        <v>28039828.608381499</v>
      </c>
      <c r="F5789" s="43">
        <f>IF($B$5=1,'ריבית יומית'!D5783,'ריבית יומית'!G5783)</f>
        <v>8.0930864709394257E-5</v>
      </c>
      <c r="G5789" s="43">
        <f t="shared" si="632"/>
        <v>8.0930864709394257E-5</v>
      </c>
      <c r="H5789" s="29">
        <f t="shared" si="633"/>
        <v>1.1433171642483779</v>
      </c>
      <c r="I5789" s="30">
        <f>VLOOKUP(B5788,'מדדים וריביות'!B:C,2)</f>
        <v>28258676.051178701</v>
      </c>
      <c r="K5789" s="39">
        <f t="shared" si="634"/>
        <v>0</v>
      </c>
      <c r="L5789" s="39">
        <f t="shared" si="635"/>
        <v>0</v>
      </c>
      <c r="M5789" s="39">
        <f t="shared" si="636"/>
        <v>0</v>
      </c>
      <c r="N5789" s="41">
        <f t="shared" si="638"/>
        <v>0</v>
      </c>
    </row>
    <row r="5790" spans="2:14">
      <c r="B5790" s="1">
        <v>38655</v>
      </c>
      <c r="C5790" s="1">
        <f t="shared" si="637"/>
        <v>38626</v>
      </c>
      <c r="E5790" s="42">
        <f>IF(DAY(B5790)&gt;14,VLOOKUP(DATE(YEAR(C5790),MONTH(C5790)-1,DAY(1)),'מדדים וריביות'!B:C,2,FALSE),VLOOKUP(DATE(YEAR(C5790),MONTH(C5790)-2,DAY(1)),'מדדים וריביות'!B:C,2,FALSE))</f>
        <v>28039828.608381499</v>
      </c>
      <c r="F5790" s="43">
        <f>IF($B$5=1,'ריבית יומית'!D5784,'ריבית יומית'!G5784)</f>
        <v>8.0930864709394257E-5</v>
      </c>
      <c r="G5790" s="43">
        <f t="shared" si="632"/>
        <v>8.0930864709394257E-5</v>
      </c>
      <c r="H5790" s="29">
        <f t="shared" si="633"/>
        <v>1.1432246420895364</v>
      </c>
      <c r="I5790" s="30">
        <f>VLOOKUP(B5789,'מדדים וריביות'!B:C,2)</f>
        <v>28258676.051178701</v>
      </c>
      <c r="K5790" s="39">
        <f t="shared" si="634"/>
        <v>0</v>
      </c>
      <c r="L5790" s="39">
        <f t="shared" si="635"/>
        <v>0</v>
      </c>
      <c r="M5790" s="39">
        <f t="shared" si="636"/>
        <v>0</v>
      </c>
      <c r="N5790" s="41">
        <f t="shared" si="638"/>
        <v>0</v>
      </c>
    </row>
    <row r="5791" spans="2:14">
      <c r="B5791" s="1">
        <v>38656</v>
      </c>
      <c r="C5791" s="1">
        <f t="shared" si="637"/>
        <v>38626</v>
      </c>
      <c r="E5791" s="42">
        <f>IF(DAY(B5791)&gt;14,VLOOKUP(DATE(YEAR(C5791),MONTH(C5791)-1,DAY(1)),'מדדים וריביות'!B:C,2,FALSE),VLOOKUP(DATE(YEAR(C5791),MONTH(C5791)-2,DAY(1)),'מדדים וריביות'!B:C,2,FALSE))</f>
        <v>28039828.608381499</v>
      </c>
      <c r="F5791" s="43">
        <f>IF($B$5=1,'ריבית יומית'!D5785,'ריבית יומית'!G5785)</f>
        <v>8.0930864709394257E-5</v>
      </c>
      <c r="G5791" s="43">
        <f t="shared" si="632"/>
        <v>8.0930864709394257E-5</v>
      </c>
      <c r="H5791" s="29">
        <f t="shared" si="633"/>
        <v>1.1431321274179873</v>
      </c>
      <c r="I5791" s="30">
        <f>VLOOKUP(B5790,'מדדים וריביות'!B:C,2)</f>
        <v>28258676.051178701</v>
      </c>
      <c r="K5791" s="39">
        <f t="shared" si="634"/>
        <v>0</v>
      </c>
      <c r="L5791" s="39">
        <f t="shared" si="635"/>
        <v>0</v>
      </c>
      <c r="M5791" s="39">
        <f t="shared" si="636"/>
        <v>0</v>
      </c>
      <c r="N5791" s="41">
        <f t="shared" si="638"/>
        <v>0</v>
      </c>
    </row>
    <row r="5792" spans="2:14">
      <c r="B5792" s="1">
        <v>38657</v>
      </c>
      <c r="C5792" s="1">
        <f t="shared" si="637"/>
        <v>38657</v>
      </c>
      <c r="E5792" s="42">
        <f>IF(DAY(B5792)&gt;14,VLOOKUP(DATE(YEAR(C5792),MONTH(C5792)-1,DAY(1)),'מדדים וריביות'!B:C,2,FALSE),VLOOKUP(DATE(YEAR(C5792),MONTH(C5792)-2,DAY(1)),'מדדים וריביות'!B:C,2,FALSE))</f>
        <v>28039828.608381499</v>
      </c>
      <c r="F5792" s="43">
        <f>IF($B$5=1,'ריבית יומית'!D5786,'ריבית יומית'!G5786)</f>
        <v>8.0930864709394257E-5</v>
      </c>
      <c r="G5792" s="43">
        <f t="shared" si="632"/>
        <v>8.0930864709394257E-5</v>
      </c>
      <c r="H5792" s="29">
        <f t="shared" si="633"/>
        <v>1.1430396202331248</v>
      </c>
      <c r="I5792" s="30">
        <f>VLOOKUP(B5791,'מדדים וריביות'!B:C,2)</f>
        <v>28258676.051178701</v>
      </c>
      <c r="K5792" s="39">
        <f t="shared" si="634"/>
        <v>0</v>
      </c>
      <c r="L5792" s="39">
        <f t="shared" si="635"/>
        <v>0</v>
      </c>
      <c r="M5792" s="39">
        <f t="shared" si="636"/>
        <v>0</v>
      </c>
      <c r="N5792" s="41">
        <f t="shared" si="638"/>
        <v>0</v>
      </c>
    </row>
    <row r="5793" spans="2:14">
      <c r="B5793" s="1">
        <v>38658</v>
      </c>
      <c r="C5793" s="1">
        <f t="shared" si="637"/>
        <v>38657</v>
      </c>
      <c r="E5793" s="42">
        <f>IF(DAY(B5793)&gt;14,VLOOKUP(DATE(YEAR(C5793),MONTH(C5793)-1,DAY(1)),'מדדים וריביות'!B:C,2,FALSE),VLOOKUP(DATE(YEAR(C5793),MONTH(C5793)-2,DAY(1)),'מדדים וריביות'!B:C,2,FALSE))</f>
        <v>28039828.608381499</v>
      </c>
      <c r="F5793" s="43">
        <f>IF($B$5=1,'ריבית יומית'!D5787,'ריבית יומית'!G5787)</f>
        <v>8.0930864709394257E-5</v>
      </c>
      <c r="G5793" s="43">
        <f t="shared" si="632"/>
        <v>8.0930864709394257E-5</v>
      </c>
      <c r="H5793" s="29">
        <f t="shared" si="633"/>
        <v>1.1429471205343429</v>
      </c>
      <c r="I5793" s="30">
        <f>VLOOKUP(B5792,'מדדים וריביות'!B:C,2)</f>
        <v>28231320.120829001</v>
      </c>
      <c r="K5793" s="39">
        <f t="shared" si="634"/>
        <v>0</v>
      </c>
      <c r="L5793" s="39">
        <f t="shared" si="635"/>
        <v>0</v>
      </c>
      <c r="M5793" s="39">
        <f t="shared" si="636"/>
        <v>0</v>
      </c>
      <c r="N5793" s="41">
        <f t="shared" si="638"/>
        <v>0</v>
      </c>
    </row>
    <row r="5794" spans="2:14">
      <c r="B5794" s="1">
        <v>38659</v>
      </c>
      <c r="C5794" s="1">
        <f t="shared" si="637"/>
        <v>38657</v>
      </c>
      <c r="E5794" s="42">
        <f>IF(DAY(B5794)&gt;14,VLOOKUP(DATE(YEAR(C5794),MONTH(C5794)-1,DAY(1)),'מדדים וריביות'!B:C,2,FALSE),VLOOKUP(DATE(YEAR(C5794),MONTH(C5794)-2,DAY(1)),'מדדים וריביות'!B:C,2,FALSE))</f>
        <v>28039828.608381499</v>
      </c>
      <c r="F5794" s="43">
        <f>IF($B$5=1,'ריבית יומית'!D5788,'ריבית יומית'!G5788)</f>
        <v>8.0930864709394257E-5</v>
      </c>
      <c r="G5794" s="43">
        <f t="shared" si="632"/>
        <v>8.0930864709394257E-5</v>
      </c>
      <c r="H5794" s="29">
        <f t="shared" si="633"/>
        <v>1.1428546283210357</v>
      </c>
      <c r="I5794" s="30">
        <f>VLOOKUP(B5793,'מדדים וריביות'!B:C,2)</f>
        <v>28231320.120829001</v>
      </c>
      <c r="K5794" s="39">
        <f t="shared" si="634"/>
        <v>0</v>
      </c>
      <c r="L5794" s="39">
        <f t="shared" si="635"/>
        <v>0</v>
      </c>
      <c r="M5794" s="39">
        <f t="shared" si="636"/>
        <v>0</v>
      </c>
      <c r="N5794" s="41">
        <f t="shared" si="638"/>
        <v>0</v>
      </c>
    </row>
    <row r="5795" spans="2:14">
      <c r="B5795" s="1">
        <v>38660</v>
      </c>
      <c r="C5795" s="1">
        <f t="shared" si="637"/>
        <v>38657</v>
      </c>
      <c r="E5795" s="42">
        <f>IF(DAY(B5795)&gt;14,VLOOKUP(DATE(YEAR(C5795),MONTH(C5795)-1,DAY(1)),'מדדים וריביות'!B:C,2,FALSE),VLOOKUP(DATE(YEAR(C5795),MONTH(C5795)-2,DAY(1)),'מדדים וריביות'!B:C,2,FALSE))</f>
        <v>28039828.608381499</v>
      </c>
      <c r="F5795" s="43">
        <f>IF($B$5=1,'ריבית יומית'!D5789,'ריבית יומית'!G5789)</f>
        <v>8.0930864709394257E-5</v>
      </c>
      <c r="G5795" s="43">
        <f t="shared" si="632"/>
        <v>8.0930864709394257E-5</v>
      </c>
      <c r="H5795" s="29">
        <f t="shared" si="633"/>
        <v>1.1427621435925976</v>
      </c>
      <c r="I5795" s="30">
        <f>VLOOKUP(B5794,'מדדים וריביות'!B:C,2)</f>
        <v>28231320.120829001</v>
      </c>
      <c r="K5795" s="39">
        <f t="shared" si="634"/>
        <v>0</v>
      </c>
      <c r="L5795" s="39">
        <f t="shared" si="635"/>
        <v>0</v>
      </c>
      <c r="M5795" s="39">
        <f t="shared" si="636"/>
        <v>0</v>
      </c>
      <c r="N5795" s="41">
        <f t="shared" si="638"/>
        <v>0</v>
      </c>
    </row>
    <row r="5796" spans="2:14">
      <c r="B5796" s="1">
        <v>38661</v>
      </c>
      <c r="C5796" s="1">
        <f t="shared" si="637"/>
        <v>38657</v>
      </c>
      <c r="E5796" s="42">
        <f>IF(DAY(B5796)&gt;14,VLOOKUP(DATE(YEAR(C5796),MONTH(C5796)-1,DAY(1)),'מדדים וריביות'!B:C,2,FALSE),VLOOKUP(DATE(YEAR(C5796),MONTH(C5796)-2,DAY(1)),'מדדים וריביות'!B:C,2,FALSE))</f>
        <v>28039828.608381499</v>
      </c>
      <c r="F5796" s="43">
        <f>IF($B$5=1,'ריבית יומית'!D5790,'ריבית יומית'!G5790)</f>
        <v>8.0930864709394257E-5</v>
      </c>
      <c r="G5796" s="43">
        <f t="shared" si="632"/>
        <v>8.0930864709394257E-5</v>
      </c>
      <c r="H5796" s="29">
        <f t="shared" si="633"/>
        <v>1.1426696663484228</v>
      </c>
      <c r="I5796" s="30">
        <f>VLOOKUP(B5795,'מדדים וריביות'!B:C,2)</f>
        <v>28231320.120829001</v>
      </c>
      <c r="K5796" s="39">
        <f t="shared" si="634"/>
        <v>0</v>
      </c>
      <c r="L5796" s="39">
        <f t="shared" si="635"/>
        <v>0</v>
      </c>
      <c r="M5796" s="39">
        <f t="shared" si="636"/>
        <v>0</v>
      </c>
      <c r="N5796" s="41">
        <f t="shared" si="638"/>
        <v>0</v>
      </c>
    </row>
    <row r="5797" spans="2:14">
      <c r="B5797" s="1">
        <v>38662</v>
      </c>
      <c r="C5797" s="1">
        <f t="shared" si="637"/>
        <v>38657</v>
      </c>
      <c r="E5797" s="42">
        <f>IF(DAY(B5797)&gt;14,VLOOKUP(DATE(YEAR(C5797),MONTH(C5797)-1,DAY(1)),'מדדים וריביות'!B:C,2,FALSE),VLOOKUP(DATE(YEAR(C5797),MONTH(C5797)-2,DAY(1)),'מדדים וריביות'!B:C,2,FALSE))</f>
        <v>28039828.608381499</v>
      </c>
      <c r="F5797" s="43">
        <f>IF($B$5=1,'ריבית יומית'!D5791,'ריבית יומית'!G5791)</f>
        <v>8.0930864709394257E-5</v>
      </c>
      <c r="G5797" s="43">
        <f t="shared" si="632"/>
        <v>8.0930864709394257E-5</v>
      </c>
      <c r="H5797" s="29">
        <f t="shared" si="633"/>
        <v>1.1425771965879057</v>
      </c>
      <c r="I5797" s="30">
        <f>VLOOKUP(B5796,'מדדים וריביות'!B:C,2)</f>
        <v>28231320.120829001</v>
      </c>
      <c r="K5797" s="39">
        <f t="shared" si="634"/>
        <v>0</v>
      </c>
      <c r="L5797" s="39">
        <f t="shared" si="635"/>
        <v>0</v>
      </c>
      <c r="M5797" s="39">
        <f t="shared" si="636"/>
        <v>0</v>
      </c>
      <c r="N5797" s="41">
        <f t="shared" si="638"/>
        <v>0</v>
      </c>
    </row>
    <row r="5798" spans="2:14">
      <c r="B5798" s="1">
        <v>38663</v>
      </c>
      <c r="C5798" s="1">
        <f t="shared" si="637"/>
        <v>38657</v>
      </c>
      <c r="E5798" s="42">
        <f>IF(DAY(B5798)&gt;14,VLOOKUP(DATE(YEAR(C5798),MONTH(C5798)-1,DAY(1)),'מדדים וריביות'!B:C,2,FALSE),VLOOKUP(DATE(YEAR(C5798),MONTH(C5798)-2,DAY(1)),'מדדים וריביות'!B:C,2,FALSE))</f>
        <v>28039828.608381499</v>
      </c>
      <c r="F5798" s="43">
        <f>IF($B$5=1,'ריבית יומית'!D5792,'ריבית יומית'!G5792)</f>
        <v>8.0930864709394257E-5</v>
      </c>
      <c r="G5798" s="43">
        <f t="shared" si="632"/>
        <v>8.0930864709394257E-5</v>
      </c>
      <c r="H5798" s="29">
        <f t="shared" si="633"/>
        <v>1.1424847343104407</v>
      </c>
      <c r="I5798" s="30">
        <f>VLOOKUP(B5797,'מדדים וריביות'!B:C,2)</f>
        <v>28231320.120829001</v>
      </c>
      <c r="K5798" s="39">
        <f t="shared" si="634"/>
        <v>0</v>
      </c>
      <c r="L5798" s="39">
        <f t="shared" si="635"/>
        <v>0</v>
      </c>
      <c r="M5798" s="39">
        <f t="shared" si="636"/>
        <v>0</v>
      </c>
      <c r="N5798" s="41">
        <f t="shared" si="638"/>
        <v>0</v>
      </c>
    </row>
    <row r="5799" spans="2:14">
      <c r="B5799" s="1">
        <v>38664</v>
      </c>
      <c r="C5799" s="1">
        <f t="shared" si="637"/>
        <v>38657</v>
      </c>
      <c r="E5799" s="42">
        <f>IF(DAY(B5799)&gt;14,VLOOKUP(DATE(YEAR(C5799),MONTH(C5799)-1,DAY(1)),'מדדים וריביות'!B:C,2,FALSE),VLOOKUP(DATE(YEAR(C5799),MONTH(C5799)-2,DAY(1)),'מדדים וריביות'!B:C,2,FALSE))</f>
        <v>28039828.608381499</v>
      </c>
      <c r="F5799" s="43">
        <f>IF($B$5=1,'ריבית יומית'!D5793,'ריבית יומית'!G5793)</f>
        <v>8.0930864709394257E-5</v>
      </c>
      <c r="G5799" s="43">
        <f t="shared" si="632"/>
        <v>8.0930864709394257E-5</v>
      </c>
      <c r="H5799" s="29">
        <f t="shared" si="633"/>
        <v>1.1423922795154222</v>
      </c>
      <c r="I5799" s="30">
        <f>VLOOKUP(B5798,'מדדים וריביות'!B:C,2)</f>
        <v>28231320.120829001</v>
      </c>
      <c r="K5799" s="39">
        <f t="shared" si="634"/>
        <v>0</v>
      </c>
      <c r="L5799" s="39">
        <f t="shared" si="635"/>
        <v>0</v>
      </c>
      <c r="M5799" s="39">
        <f t="shared" si="636"/>
        <v>0</v>
      </c>
      <c r="N5799" s="41">
        <f t="shared" si="638"/>
        <v>0</v>
      </c>
    </row>
    <row r="5800" spans="2:14">
      <c r="B5800" s="1">
        <v>38665</v>
      </c>
      <c r="C5800" s="1">
        <f t="shared" si="637"/>
        <v>38657</v>
      </c>
      <c r="E5800" s="42">
        <f>IF(DAY(B5800)&gt;14,VLOOKUP(DATE(YEAR(C5800),MONTH(C5800)-1,DAY(1)),'מדדים וריביות'!B:C,2,FALSE),VLOOKUP(DATE(YEAR(C5800),MONTH(C5800)-2,DAY(1)),'מדדים וריביות'!B:C,2,FALSE))</f>
        <v>28039828.608381499</v>
      </c>
      <c r="F5800" s="43">
        <f>IF($B$5=1,'ריבית יומית'!D5794,'ריבית יומית'!G5794)</f>
        <v>8.0930864709394257E-5</v>
      </c>
      <c r="G5800" s="43">
        <f t="shared" si="632"/>
        <v>8.0930864709394257E-5</v>
      </c>
      <c r="H5800" s="29">
        <f t="shared" si="633"/>
        <v>1.1422998322022446</v>
      </c>
      <c r="I5800" s="30">
        <f>VLOOKUP(B5799,'מדדים וריביות'!B:C,2)</f>
        <v>28231320.120829001</v>
      </c>
      <c r="K5800" s="39">
        <f t="shared" si="634"/>
        <v>0</v>
      </c>
      <c r="L5800" s="39">
        <f t="shared" si="635"/>
        <v>0</v>
      </c>
      <c r="M5800" s="39">
        <f t="shared" si="636"/>
        <v>0</v>
      </c>
      <c r="N5800" s="41">
        <f t="shared" si="638"/>
        <v>0</v>
      </c>
    </row>
    <row r="5801" spans="2:14">
      <c r="B5801" s="1">
        <v>38666</v>
      </c>
      <c r="C5801" s="1">
        <f t="shared" si="637"/>
        <v>38657</v>
      </c>
      <c r="E5801" s="42">
        <f>IF(DAY(B5801)&gt;14,VLOOKUP(DATE(YEAR(C5801),MONTH(C5801)-1,DAY(1)),'מדדים וריביות'!B:C,2,FALSE),VLOOKUP(DATE(YEAR(C5801),MONTH(C5801)-2,DAY(1)),'מדדים וריביות'!B:C,2,FALSE))</f>
        <v>28039828.608381499</v>
      </c>
      <c r="F5801" s="43">
        <f>IF($B$5=1,'ריבית יומית'!D5795,'ריבית יומית'!G5795)</f>
        <v>8.0930864709394257E-5</v>
      </c>
      <c r="G5801" s="43">
        <f t="shared" si="632"/>
        <v>8.0930864709394257E-5</v>
      </c>
      <c r="H5801" s="29">
        <f t="shared" si="633"/>
        <v>1.1422073923703027</v>
      </c>
      <c r="I5801" s="30">
        <f>VLOOKUP(B5800,'מדדים וריביות'!B:C,2)</f>
        <v>28231320.120829001</v>
      </c>
      <c r="K5801" s="39">
        <f t="shared" si="634"/>
        <v>0</v>
      </c>
      <c r="L5801" s="39">
        <f t="shared" si="635"/>
        <v>0</v>
      </c>
      <c r="M5801" s="39">
        <f t="shared" si="636"/>
        <v>0</v>
      </c>
      <c r="N5801" s="41">
        <f t="shared" si="638"/>
        <v>0</v>
      </c>
    </row>
    <row r="5802" spans="2:14">
      <c r="B5802" s="1">
        <v>38667</v>
      </c>
      <c r="C5802" s="1">
        <f t="shared" si="637"/>
        <v>38657</v>
      </c>
      <c r="E5802" s="42">
        <f>IF(DAY(B5802)&gt;14,VLOOKUP(DATE(YEAR(C5802),MONTH(C5802)-1,DAY(1)),'מדדים וריביות'!B:C,2,FALSE),VLOOKUP(DATE(YEAR(C5802),MONTH(C5802)-2,DAY(1)),'מדדים וריביות'!B:C,2,FALSE))</f>
        <v>28039828.608381499</v>
      </c>
      <c r="F5802" s="43">
        <f>IF($B$5=1,'ריבית יומית'!D5796,'ריבית יומית'!G5796)</f>
        <v>8.0930864709394257E-5</v>
      </c>
      <c r="G5802" s="43">
        <f t="shared" si="632"/>
        <v>8.0930864709394257E-5</v>
      </c>
      <c r="H5802" s="29">
        <f t="shared" si="633"/>
        <v>1.1421149600189908</v>
      </c>
      <c r="I5802" s="30">
        <f>VLOOKUP(B5801,'מדדים וריביות'!B:C,2)</f>
        <v>28231320.120829001</v>
      </c>
      <c r="K5802" s="39">
        <f t="shared" si="634"/>
        <v>0</v>
      </c>
      <c r="L5802" s="39">
        <f t="shared" si="635"/>
        <v>0</v>
      </c>
      <c r="M5802" s="39">
        <f t="shared" si="636"/>
        <v>0</v>
      </c>
      <c r="N5802" s="41">
        <f t="shared" si="638"/>
        <v>0</v>
      </c>
    </row>
    <row r="5803" spans="2:14">
      <c r="B5803" s="1">
        <v>38668</v>
      </c>
      <c r="C5803" s="1">
        <f t="shared" si="637"/>
        <v>38657</v>
      </c>
      <c r="E5803" s="42">
        <f>IF(DAY(B5803)&gt;14,VLOOKUP(DATE(YEAR(C5803),MONTH(C5803)-1,DAY(1)),'מדדים וריביות'!B:C,2,FALSE),VLOOKUP(DATE(YEAR(C5803),MONTH(C5803)-2,DAY(1)),'מדדים וריביות'!B:C,2,FALSE))</f>
        <v>28039828.608381499</v>
      </c>
      <c r="F5803" s="43">
        <f>IF($B$5=1,'ריבית יומית'!D5797,'ריבית יומית'!G5797)</f>
        <v>8.0930864709394257E-5</v>
      </c>
      <c r="G5803" s="43">
        <f t="shared" si="632"/>
        <v>8.0930864709394257E-5</v>
      </c>
      <c r="H5803" s="29">
        <f t="shared" si="633"/>
        <v>1.1420225351477038</v>
      </c>
      <c r="I5803" s="30">
        <f>VLOOKUP(B5802,'מדדים וריביות'!B:C,2)</f>
        <v>28231320.120829001</v>
      </c>
      <c r="K5803" s="39">
        <f t="shared" si="634"/>
        <v>0</v>
      </c>
      <c r="L5803" s="39">
        <f t="shared" si="635"/>
        <v>0</v>
      </c>
      <c r="M5803" s="39">
        <f t="shared" si="636"/>
        <v>0</v>
      </c>
      <c r="N5803" s="41">
        <f t="shared" si="638"/>
        <v>0</v>
      </c>
    </row>
    <row r="5804" spans="2:14">
      <c r="B5804" s="1">
        <v>38669</v>
      </c>
      <c r="C5804" s="1">
        <f t="shared" si="637"/>
        <v>38657</v>
      </c>
      <c r="E5804" s="42">
        <f>IF(DAY(B5804)&gt;14,VLOOKUP(DATE(YEAR(C5804),MONTH(C5804)-1,DAY(1)),'מדדים וריביות'!B:C,2,FALSE),VLOOKUP(DATE(YEAR(C5804),MONTH(C5804)-2,DAY(1)),'מדדים וריביות'!B:C,2,FALSE))</f>
        <v>28039828.608381499</v>
      </c>
      <c r="F5804" s="43">
        <f>IF($B$5=1,'ריבית יומית'!D5798,'ריבית יומית'!G5798)</f>
        <v>8.0930864709394257E-5</v>
      </c>
      <c r="G5804" s="43">
        <f t="shared" si="632"/>
        <v>8.0930864709394257E-5</v>
      </c>
      <c r="H5804" s="29">
        <f t="shared" si="633"/>
        <v>1.1419301177558361</v>
      </c>
      <c r="I5804" s="30">
        <f>VLOOKUP(B5803,'מדדים וריביות'!B:C,2)</f>
        <v>28231320.120829001</v>
      </c>
      <c r="K5804" s="39">
        <f t="shared" si="634"/>
        <v>0</v>
      </c>
      <c r="L5804" s="39">
        <f t="shared" si="635"/>
        <v>0</v>
      </c>
      <c r="M5804" s="39">
        <f t="shared" si="636"/>
        <v>0</v>
      </c>
      <c r="N5804" s="41">
        <f t="shared" si="638"/>
        <v>0</v>
      </c>
    </row>
    <row r="5805" spans="2:14">
      <c r="B5805" s="1">
        <v>38670</v>
      </c>
      <c r="C5805" s="1">
        <f t="shared" si="637"/>
        <v>38657</v>
      </c>
      <c r="E5805" s="42">
        <f>IF(DAY(B5805)&gt;14,VLOOKUP(DATE(YEAR(C5805),MONTH(C5805)-1,DAY(1)),'מדדים וריביות'!B:C,2,FALSE),VLOOKUP(DATE(YEAR(C5805),MONTH(C5805)-2,DAY(1)),'מדדים וריביות'!B:C,2,FALSE))</f>
        <v>28039828.608381499</v>
      </c>
      <c r="F5805" s="43">
        <f>IF($B$5=1,'ריבית יומית'!D5799,'ריבית יומית'!G5799)</f>
        <v>8.0930864709394257E-5</v>
      </c>
      <c r="G5805" s="43">
        <f t="shared" si="632"/>
        <v>8.0930864709394257E-5</v>
      </c>
      <c r="H5805" s="29">
        <f t="shared" si="633"/>
        <v>1.1418377078427826</v>
      </c>
      <c r="I5805" s="30">
        <f>VLOOKUP(B5804,'מדדים וריביות'!B:C,2)</f>
        <v>28231320.120829001</v>
      </c>
      <c r="K5805" s="39">
        <f t="shared" si="634"/>
        <v>0</v>
      </c>
      <c r="L5805" s="39">
        <f t="shared" si="635"/>
        <v>0</v>
      </c>
      <c r="M5805" s="39">
        <f t="shared" si="636"/>
        <v>0</v>
      </c>
      <c r="N5805" s="41">
        <f t="shared" si="638"/>
        <v>0</v>
      </c>
    </row>
    <row r="5806" spans="2:14">
      <c r="B5806" s="1">
        <v>38671</v>
      </c>
      <c r="C5806" s="1">
        <f t="shared" si="637"/>
        <v>38657</v>
      </c>
      <c r="E5806" s="42">
        <f>IF(DAY(B5806)&gt;14,VLOOKUP(DATE(YEAR(C5806),MONTH(C5806)-1,DAY(1)),'מדדים וריביות'!B:C,2,FALSE),VLOOKUP(DATE(YEAR(C5806),MONTH(C5806)-2,DAY(1)),'מדדים וריביות'!B:C,2,FALSE))</f>
        <v>28258676.051178701</v>
      </c>
      <c r="F5806" s="43">
        <f>IF($B$5=1,'ריבית יומית'!D5800,'ריבית יומית'!G5800)</f>
        <v>8.0930864709394257E-5</v>
      </c>
      <c r="G5806" s="43">
        <f t="shared" si="632"/>
        <v>8.0930864709394257E-5</v>
      </c>
      <c r="H5806" s="29">
        <f t="shared" si="633"/>
        <v>1.1417453054079381</v>
      </c>
      <c r="I5806" s="30">
        <f>VLOOKUP(B5805,'מדדים וריביות'!B:C,2)</f>
        <v>28231320.120829001</v>
      </c>
      <c r="K5806" s="39">
        <f t="shared" si="634"/>
        <v>0</v>
      </c>
      <c r="L5806" s="39">
        <f t="shared" si="635"/>
        <v>0</v>
      </c>
      <c r="M5806" s="39">
        <f t="shared" si="636"/>
        <v>0</v>
      </c>
      <c r="N5806" s="41">
        <f t="shared" si="638"/>
        <v>0</v>
      </c>
    </row>
    <row r="5807" spans="2:14">
      <c r="B5807" s="1">
        <v>38672</v>
      </c>
      <c r="C5807" s="1">
        <f t="shared" si="637"/>
        <v>38657</v>
      </c>
      <c r="E5807" s="42">
        <f>IF(DAY(B5807)&gt;14,VLOOKUP(DATE(YEAR(C5807),MONTH(C5807)-1,DAY(1)),'מדדים וריביות'!B:C,2,FALSE),VLOOKUP(DATE(YEAR(C5807),MONTH(C5807)-2,DAY(1)),'מדדים וריביות'!B:C,2,FALSE))</f>
        <v>28258676.051178701</v>
      </c>
      <c r="F5807" s="43">
        <f>IF($B$5=1,'ריבית יומית'!D5801,'ריבית יומית'!G5801)</f>
        <v>8.0930864709394257E-5</v>
      </c>
      <c r="G5807" s="43">
        <f t="shared" si="632"/>
        <v>8.0930864709394257E-5</v>
      </c>
      <c r="H5807" s="29">
        <f t="shared" si="633"/>
        <v>1.1416529104506974</v>
      </c>
      <c r="I5807" s="30">
        <f>VLOOKUP(B5806,'מדדים וריביות'!B:C,2)</f>
        <v>28231320.120829001</v>
      </c>
      <c r="K5807" s="39">
        <f t="shared" si="634"/>
        <v>0</v>
      </c>
      <c r="L5807" s="39">
        <f t="shared" si="635"/>
        <v>0</v>
      </c>
      <c r="M5807" s="39">
        <f t="shared" si="636"/>
        <v>0</v>
      </c>
      <c r="N5807" s="41">
        <f t="shared" si="638"/>
        <v>0</v>
      </c>
    </row>
    <row r="5808" spans="2:14">
      <c r="B5808" s="1">
        <v>38673</v>
      </c>
      <c r="C5808" s="1">
        <f t="shared" si="637"/>
        <v>38657</v>
      </c>
      <c r="E5808" s="42">
        <f>IF(DAY(B5808)&gt;14,VLOOKUP(DATE(YEAR(C5808),MONTH(C5808)-1,DAY(1)),'מדדים וריביות'!B:C,2,FALSE),VLOOKUP(DATE(YEAR(C5808),MONTH(C5808)-2,DAY(1)),'מדדים וריביות'!B:C,2,FALSE))</f>
        <v>28258676.051178701</v>
      </c>
      <c r="F5808" s="43">
        <f>IF($B$5=1,'ריבית יומית'!D5802,'ריבית יומית'!G5802)</f>
        <v>8.0930864709394257E-5</v>
      </c>
      <c r="G5808" s="43">
        <f t="shared" si="632"/>
        <v>8.0930864709394257E-5</v>
      </c>
      <c r="H5808" s="29">
        <f t="shared" si="633"/>
        <v>1.1415605229704553</v>
      </c>
      <c r="I5808" s="30">
        <f>VLOOKUP(B5807,'מדדים וריביות'!B:C,2)</f>
        <v>28231320.120829001</v>
      </c>
      <c r="K5808" s="39">
        <f t="shared" si="634"/>
        <v>0</v>
      </c>
      <c r="L5808" s="39">
        <f t="shared" si="635"/>
        <v>0</v>
      </c>
      <c r="M5808" s="39">
        <f t="shared" si="636"/>
        <v>0</v>
      </c>
      <c r="N5808" s="41">
        <f t="shared" si="638"/>
        <v>0</v>
      </c>
    </row>
    <row r="5809" spans="2:14">
      <c r="B5809" s="1">
        <v>38674</v>
      </c>
      <c r="C5809" s="1">
        <f t="shared" si="637"/>
        <v>38657</v>
      </c>
      <c r="E5809" s="42">
        <f>IF(DAY(B5809)&gt;14,VLOOKUP(DATE(YEAR(C5809),MONTH(C5809)-1,DAY(1)),'מדדים וריביות'!B:C,2,FALSE),VLOOKUP(DATE(YEAR(C5809),MONTH(C5809)-2,DAY(1)),'מדדים וריביות'!B:C,2,FALSE))</f>
        <v>28258676.051178701</v>
      </c>
      <c r="F5809" s="43">
        <f>IF($B$5=1,'ריבית יומית'!D5803,'ריבית יומית'!G5803)</f>
        <v>8.0930864709394257E-5</v>
      </c>
      <c r="G5809" s="43">
        <f t="shared" si="632"/>
        <v>8.0930864709394257E-5</v>
      </c>
      <c r="H5809" s="29">
        <f t="shared" si="633"/>
        <v>1.1414681429666067</v>
      </c>
      <c r="I5809" s="30">
        <f>VLOOKUP(B5808,'מדדים וריביות'!B:C,2)</f>
        <v>28231320.120829001</v>
      </c>
      <c r="K5809" s="39">
        <f t="shared" si="634"/>
        <v>0</v>
      </c>
      <c r="L5809" s="39">
        <f t="shared" si="635"/>
        <v>0</v>
      </c>
      <c r="M5809" s="39">
        <f t="shared" si="636"/>
        <v>0</v>
      </c>
      <c r="N5809" s="41">
        <f t="shared" si="638"/>
        <v>0</v>
      </c>
    </row>
    <row r="5810" spans="2:14">
      <c r="B5810" s="1">
        <v>38675</v>
      </c>
      <c r="C5810" s="1">
        <f t="shared" si="637"/>
        <v>38657</v>
      </c>
      <c r="E5810" s="42">
        <f>IF(DAY(B5810)&gt;14,VLOOKUP(DATE(YEAR(C5810),MONTH(C5810)-1,DAY(1)),'מדדים וריביות'!B:C,2,FALSE),VLOOKUP(DATE(YEAR(C5810),MONTH(C5810)-2,DAY(1)),'מדדים וריביות'!B:C,2,FALSE))</f>
        <v>28258676.051178701</v>
      </c>
      <c r="F5810" s="43">
        <f>IF($B$5=1,'ריבית יומית'!D5804,'ריבית יומית'!G5804)</f>
        <v>8.0930864709394257E-5</v>
      </c>
      <c r="G5810" s="43">
        <f t="shared" si="632"/>
        <v>8.0930864709394257E-5</v>
      </c>
      <c r="H5810" s="29">
        <f t="shared" si="633"/>
        <v>1.1413757704385468</v>
      </c>
      <c r="I5810" s="30">
        <f>VLOOKUP(B5809,'מדדים וריביות'!B:C,2)</f>
        <v>28231320.120829001</v>
      </c>
      <c r="K5810" s="39">
        <f t="shared" si="634"/>
        <v>0</v>
      </c>
      <c r="L5810" s="39">
        <f t="shared" si="635"/>
        <v>0</v>
      </c>
      <c r="M5810" s="39">
        <f t="shared" si="636"/>
        <v>0</v>
      </c>
      <c r="N5810" s="41">
        <f t="shared" si="638"/>
        <v>0</v>
      </c>
    </row>
    <row r="5811" spans="2:14">
      <c r="B5811" s="1">
        <v>38676</v>
      </c>
      <c r="C5811" s="1">
        <f t="shared" si="637"/>
        <v>38657</v>
      </c>
      <c r="E5811" s="42">
        <f>IF(DAY(B5811)&gt;14,VLOOKUP(DATE(YEAR(C5811),MONTH(C5811)-1,DAY(1)),'מדדים וריביות'!B:C,2,FALSE),VLOOKUP(DATE(YEAR(C5811),MONTH(C5811)-2,DAY(1)),'מדדים וריביות'!B:C,2,FALSE))</f>
        <v>28258676.051178701</v>
      </c>
      <c r="F5811" s="43">
        <f>IF($B$5=1,'ריבית יומית'!D5805,'ריבית יומית'!G5805)</f>
        <v>8.0930864709394257E-5</v>
      </c>
      <c r="G5811" s="43">
        <f t="shared" si="632"/>
        <v>8.0930864709394257E-5</v>
      </c>
      <c r="H5811" s="29">
        <f t="shared" si="633"/>
        <v>1.1412834053856704</v>
      </c>
      <c r="I5811" s="30">
        <f>VLOOKUP(B5810,'מדדים וריביות'!B:C,2)</f>
        <v>28231320.120829001</v>
      </c>
      <c r="K5811" s="39">
        <f t="shared" si="634"/>
        <v>0</v>
      </c>
      <c r="L5811" s="39">
        <f t="shared" si="635"/>
        <v>0</v>
      </c>
      <c r="M5811" s="39">
        <f t="shared" si="636"/>
        <v>0</v>
      </c>
      <c r="N5811" s="41">
        <f t="shared" si="638"/>
        <v>0</v>
      </c>
    </row>
    <row r="5812" spans="2:14">
      <c r="B5812" s="1">
        <v>38677</v>
      </c>
      <c r="C5812" s="1">
        <f t="shared" si="637"/>
        <v>38657</v>
      </c>
      <c r="E5812" s="42">
        <f>IF(DAY(B5812)&gt;14,VLOOKUP(DATE(YEAR(C5812),MONTH(C5812)-1,DAY(1)),'מדדים וריביות'!B:C,2,FALSE),VLOOKUP(DATE(YEAR(C5812),MONTH(C5812)-2,DAY(1)),'מדדים וריביות'!B:C,2,FALSE))</f>
        <v>28258676.051178701</v>
      </c>
      <c r="F5812" s="43">
        <f>IF($B$5=1,'ריבית יומית'!D5806,'ריבית יומית'!G5806)</f>
        <v>8.0930864709394257E-5</v>
      </c>
      <c r="G5812" s="43">
        <f t="shared" si="632"/>
        <v>8.0930864709394257E-5</v>
      </c>
      <c r="H5812" s="29">
        <f t="shared" si="633"/>
        <v>1.1411910478073728</v>
      </c>
      <c r="I5812" s="30">
        <f>VLOOKUP(B5811,'מדדים וריביות'!B:C,2)</f>
        <v>28231320.120829001</v>
      </c>
      <c r="K5812" s="39">
        <f t="shared" si="634"/>
        <v>0</v>
      </c>
      <c r="L5812" s="39">
        <f t="shared" si="635"/>
        <v>0</v>
      </c>
      <c r="M5812" s="39">
        <f t="shared" si="636"/>
        <v>0</v>
      </c>
      <c r="N5812" s="41">
        <f t="shared" si="638"/>
        <v>0</v>
      </c>
    </row>
    <row r="5813" spans="2:14">
      <c r="B5813" s="1">
        <v>38678</v>
      </c>
      <c r="C5813" s="1">
        <f t="shared" si="637"/>
        <v>38657</v>
      </c>
      <c r="E5813" s="42">
        <f>IF(DAY(B5813)&gt;14,VLOOKUP(DATE(YEAR(C5813),MONTH(C5813)-1,DAY(1)),'מדדים וריביות'!B:C,2,FALSE),VLOOKUP(DATE(YEAR(C5813),MONTH(C5813)-2,DAY(1)),'מדדים וריביות'!B:C,2,FALSE))</f>
        <v>28258676.051178701</v>
      </c>
      <c r="F5813" s="43">
        <f>IF($B$5=1,'ריבית יומית'!D5807,'ריבית יומית'!G5807)</f>
        <v>8.0930864709394257E-5</v>
      </c>
      <c r="G5813" s="43">
        <f t="shared" si="632"/>
        <v>8.0930864709394257E-5</v>
      </c>
      <c r="H5813" s="29">
        <f t="shared" si="633"/>
        <v>1.1410986977030488</v>
      </c>
      <c r="I5813" s="30">
        <f>VLOOKUP(B5812,'מדדים וריביות'!B:C,2)</f>
        <v>28231320.120829001</v>
      </c>
      <c r="K5813" s="39">
        <f t="shared" si="634"/>
        <v>0</v>
      </c>
      <c r="L5813" s="39">
        <f t="shared" si="635"/>
        <v>0</v>
      </c>
      <c r="M5813" s="39">
        <f t="shared" si="636"/>
        <v>0</v>
      </c>
      <c r="N5813" s="41">
        <f t="shared" si="638"/>
        <v>0</v>
      </c>
    </row>
    <row r="5814" spans="2:14">
      <c r="B5814" s="1">
        <v>38679</v>
      </c>
      <c r="C5814" s="1">
        <f t="shared" si="637"/>
        <v>38657</v>
      </c>
      <c r="E5814" s="42">
        <f>IF(DAY(B5814)&gt;14,VLOOKUP(DATE(YEAR(C5814),MONTH(C5814)-1,DAY(1)),'מדדים וריביות'!B:C,2,FALSE),VLOOKUP(DATE(YEAR(C5814),MONTH(C5814)-2,DAY(1)),'מדדים וריביות'!B:C,2,FALSE))</f>
        <v>28258676.051178701</v>
      </c>
      <c r="F5814" s="43">
        <f>IF($B$5=1,'ריבית יומית'!D5808,'ריבית יומית'!G5808)</f>
        <v>8.0930864709394257E-5</v>
      </c>
      <c r="G5814" s="43">
        <f t="shared" si="632"/>
        <v>8.0930864709394257E-5</v>
      </c>
      <c r="H5814" s="29">
        <f t="shared" si="633"/>
        <v>1.1410063550720939</v>
      </c>
      <c r="I5814" s="30">
        <f>VLOOKUP(B5813,'מדדים וריביות'!B:C,2)</f>
        <v>28231320.120829001</v>
      </c>
      <c r="K5814" s="39">
        <f t="shared" si="634"/>
        <v>0</v>
      </c>
      <c r="L5814" s="39">
        <f t="shared" si="635"/>
        <v>0</v>
      </c>
      <c r="M5814" s="39">
        <f t="shared" si="636"/>
        <v>0</v>
      </c>
      <c r="N5814" s="41">
        <f t="shared" si="638"/>
        <v>0</v>
      </c>
    </row>
    <row r="5815" spans="2:14">
      <c r="B5815" s="1">
        <v>38680</v>
      </c>
      <c r="C5815" s="1">
        <f t="shared" si="637"/>
        <v>38657</v>
      </c>
      <c r="E5815" s="42">
        <f>IF(DAY(B5815)&gt;14,VLOOKUP(DATE(YEAR(C5815),MONTH(C5815)-1,DAY(1)),'מדדים וריביות'!B:C,2,FALSE),VLOOKUP(DATE(YEAR(C5815),MONTH(C5815)-2,DAY(1)),'מדדים וריביות'!B:C,2,FALSE))</f>
        <v>28258676.051178701</v>
      </c>
      <c r="F5815" s="43">
        <f>IF($B$5=1,'ריבית יומית'!D5809,'ריבית יומית'!G5809)</f>
        <v>8.0930864709394257E-5</v>
      </c>
      <c r="G5815" s="43">
        <f t="shared" si="632"/>
        <v>8.0930864709394257E-5</v>
      </c>
      <c r="H5815" s="29">
        <f t="shared" si="633"/>
        <v>1.1409140199139032</v>
      </c>
      <c r="I5815" s="30">
        <f>VLOOKUP(B5814,'מדדים וריביות'!B:C,2)</f>
        <v>28231320.120829001</v>
      </c>
      <c r="K5815" s="39">
        <f t="shared" si="634"/>
        <v>0</v>
      </c>
      <c r="L5815" s="39">
        <f t="shared" si="635"/>
        <v>0</v>
      </c>
      <c r="M5815" s="39">
        <f t="shared" si="636"/>
        <v>0</v>
      </c>
      <c r="N5815" s="41">
        <f t="shared" si="638"/>
        <v>0</v>
      </c>
    </row>
    <row r="5816" spans="2:14">
      <c r="B5816" s="1">
        <v>38681</v>
      </c>
      <c r="C5816" s="1">
        <f t="shared" si="637"/>
        <v>38657</v>
      </c>
      <c r="E5816" s="42">
        <f>IF(DAY(B5816)&gt;14,VLOOKUP(DATE(YEAR(C5816),MONTH(C5816)-1,DAY(1)),'מדדים וריביות'!B:C,2,FALSE),VLOOKUP(DATE(YEAR(C5816),MONTH(C5816)-2,DAY(1)),'מדדים וריביות'!B:C,2,FALSE))</f>
        <v>28258676.051178701</v>
      </c>
      <c r="F5816" s="43">
        <f>IF($B$5=1,'ריבית יומית'!D5810,'ריבית יומית'!G5810)</f>
        <v>8.0930864709394257E-5</v>
      </c>
      <c r="G5816" s="43">
        <f t="shared" si="632"/>
        <v>8.0930864709394257E-5</v>
      </c>
      <c r="H5816" s="29">
        <f t="shared" si="633"/>
        <v>1.140821692227872</v>
      </c>
      <c r="I5816" s="30">
        <f>VLOOKUP(B5815,'מדדים וריביות'!B:C,2)</f>
        <v>28231320.120829001</v>
      </c>
      <c r="K5816" s="39">
        <f t="shared" si="634"/>
        <v>0</v>
      </c>
      <c r="L5816" s="39">
        <f t="shared" si="635"/>
        <v>0</v>
      </c>
      <c r="M5816" s="39">
        <f t="shared" si="636"/>
        <v>0</v>
      </c>
      <c r="N5816" s="41">
        <f t="shared" si="638"/>
        <v>0</v>
      </c>
    </row>
    <row r="5817" spans="2:14">
      <c r="B5817" s="1">
        <v>38682</v>
      </c>
      <c r="C5817" s="1">
        <f t="shared" si="637"/>
        <v>38657</v>
      </c>
      <c r="E5817" s="42">
        <f>IF(DAY(B5817)&gt;14,VLOOKUP(DATE(YEAR(C5817),MONTH(C5817)-1,DAY(1)),'מדדים וריביות'!B:C,2,FALSE),VLOOKUP(DATE(YEAR(C5817),MONTH(C5817)-2,DAY(1)),'מדדים וריביות'!B:C,2,FALSE))</f>
        <v>28258676.051178701</v>
      </c>
      <c r="F5817" s="43">
        <f>IF($B$5=1,'ריבית יומית'!D5811,'ריבית יומית'!G5811)</f>
        <v>8.0930864709394257E-5</v>
      </c>
      <c r="G5817" s="43">
        <f t="shared" si="632"/>
        <v>8.0930864709394257E-5</v>
      </c>
      <c r="H5817" s="29">
        <f t="shared" si="633"/>
        <v>1.1407293720133955</v>
      </c>
      <c r="I5817" s="30">
        <f>VLOOKUP(B5816,'מדדים וריביות'!B:C,2)</f>
        <v>28231320.120829001</v>
      </c>
      <c r="K5817" s="39">
        <f t="shared" si="634"/>
        <v>0</v>
      </c>
      <c r="L5817" s="39">
        <f t="shared" si="635"/>
        <v>0</v>
      </c>
      <c r="M5817" s="39">
        <f t="shared" si="636"/>
        <v>0</v>
      </c>
      <c r="N5817" s="41">
        <f t="shared" si="638"/>
        <v>0</v>
      </c>
    </row>
    <row r="5818" spans="2:14">
      <c r="B5818" s="1">
        <v>38683</v>
      </c>
      <c r="C5818" s="1">
        <f t="shared" si="637"/>
        <v>38657</v>
      </c>
      <c r="E5818" s="42">
        <f>IF(DAY(B5818)&gt;14,VLOOKUP(DATE(YEAR(C5818),MONTH(C5818)-1,DAY(1)),'מדדים וריביות'!B:C,2,FALSE),VLOOKUP(DATE(YEAR(C5818),MONTH(C5818)-2,DAY(1)),'מדדים וריביות'!B:C,2,FALSE))</f>
        <v>28258676.051178701</v>
      </c>
      <c r="F5818" s="43">
        <f>IF($B$5=1,'ריבית יומית'!D5812,'ריבית יומית'!G5812)</f>
        <v>8.0930864709394257E-5</v>
      </c>
      <c r="G5818" s="43">
        <f t="shared" si="632"/>
        <v>8.0930864709394257E-5</v>
      </c>
      <c r="H5818" s="29">
        <f t="shared" si="633"/>
        <v>1.1406370592698691</v>
      </c>
      <c r="I5818" s="30">
        <f>VLOOKUP(B5817,'מדדים וריביות'!B:C,2)</f>
        <v>28231320.120829001</v>
      </c>
      <c r="K5818" s="39">
        <f t="shared" si="634"/>
        <v>0</v>
      </c>
      <c r="L5818" s="39">
        <f t="shared" si="635"/>
        <v>0</v>
      </c>
      <c r="M5818" s="39">
        <f t="shared" si="636"/>
        <v>0</v>
      </c>
      <c r="N5818" s="41">
        <f t="shared" si="638"/>
        <v>0</v>
      </c>
    </row>
    <row r="5819" spans="2:14">
      <c r="B5819" s="1">
        <v>38684</v>
      </c>
      <c r="C5819" s="1">
        <f t="shared" si="637"/>
        <v>38657</v>
      </c>
      <c r="E5819" s="42">
        <f>IF(DAY(B5819)&gt;14,VLOOKUP(DATE(YEAR(C5819),MONTH(C5819)-1,DAY(1)),'מדדים וריביות'!B:C,2,FALSE),VLOOKUP(DATE(YEAR(C5819),MONTH(C5819)-2,DAY(1)),'מדדים וריביות'!B:C,2,FALSE))</f>
        <v>28258676.051178701</v>
      </c>
      <c r="F5819" s="43">
        <f>IF($B$5=1,'ריבית יומית'!D5813,'ריבית יומית'!G5813)</f>
        <v>8.0930864709394257E-5</v>
      </c>
      <c r="G5819" s="43">
        <f t="shared" si="632"/>
        <v>8.0930864709394257E-5</v>
      </c>
      <c r="H5819" s="29">
        <f t="shared" si="633"/>
        <v>1.1405447539966884</v>
      </c>
      <c r="I5819" s="30">
        <f>VLOOKUP(B5818,'מדדים וריביות'!B:C,2)</f>
        <v>28231320.120829001</v>
      </c>
      <c r="K5819" s="39">
        <f t="shared" si="634"/>
        <v>0</v>
      </c>
      <c r="L5819" s="39">
        <f t="shared" si="635"/>
        <v>0</v>
      </c>
      <c r="M5819" s="39">
        <f t="shared" si="636"/>
        <v>0</v>
      </c>
      <c r="N5819" s="41">
        <f t="shared" si="638"/>
        <v>0</v>
      </c>
    </row>
    <row r="5820" spans="2:14">
      <c r="B5820" s="1">
        <v>38685</v>
      </c>
      <c r="C5820" s="1">
        <f t="shared" si="637"/>
        <v>38657</v>
      </c>
      <c r="E5820" s="42">
        <f>IF(DAY(B5820)&gt;14,VLOOKUP(DATE(YEAR(C5820),MONTH(C5820)-1,DAY(1)),'מדדים וריביות'!B:C,2,FALSE),VLOOKUP(DATE(YEAR(C5820),MONTH(C5820)-2,DAY(1)),'מדדים וריביות'!B:C,2,FALSE))</f>
        <v>28258676.051178701</v>
      </c>
      <c r="F5820" s="43">
        <f>IF($B$5=1,'ריבית יומית'!D5814,'ריבית יומית'!G5814)</f>
        <v>8.0930864709394257E-5</v>
      </c>
      <c r="G5820" s="43">
        <f t="shared" si="632"/>
        <v>8.0930864709394257E-5</v>
      </c>
      <c r="H5820" s="29">
        <f t="shared" si="633"/>
        <v>1.1404524561932488</v>
      </c>
      <c r="I5820" s="30">
        <f>VLOOKUP(B5819,'מדדים וריביות'!B:C,2)</f>
        <v>28231320.120829001</v>
      </c>
      <c r="K5820" s="39">
        <f t="shared" si="634"/>
        <v>0</v>
      </c>
      <c r="L5820" s="39">
        <f t="shared" si="635"/>
        <v>0</v>
      </c>
      <c r="M5820" s="39">
        <f t="shared" si="636"/>
        <v>0</v>
      </c>
      <c r="N5820" s="41">
        <f t="shared" si="638"/>
        <v>0</v>
      </c>
    </row>
    <row r="5821" spans="2:14">
      <c r="B5821" s="1">
        <v>38686</v>
      </c>
      <c r="C5821" s="1">
        <f t="shared" si="637"/>
        <v>38657</v>
      </c>
      <c r="E5821" s="42">
        <f>IF(DAY(B5821)&gt;14,VLOOKUP(DATE(YEAR(C5821),MONTH(C5821)-1,DAY(1)),'מדדים וריביות'!B:C,2,FALSE),VLOOKUP(DATE(YEAR(C5821),MONTH(C5821)-2,DAY(1)),'מדדים וריביות'!B:C,2,FALSE))</f>
        <v>28258676.051178701</v>
      </c>
      <c r="F5821" s="43">
        <f>IF($B$5=1,'ריבית יומית'!D5815,'ריבית יומית'!G5815)</f>
        <v>8.0930864709394257E-5</v>
      </c>
      <c r="G5821" s="43">
        <f t="shared" si="632"/>
        <v>8.0930864709394257E-5</v>
      </c>
      <c r="H5821" s="29">
        <f t="shared" si="633"/>
        <v>1.1403601658589457</v>
      </c>
      <c r="I5821" s="30">
        <f>VLOOKUP(B5820,'מדדים וריביות'!B:C,2)</f>
        <v>28231320.120829001</v>
      </c>
      <c r="K5821" s="39">
        <f t="shared" si="634"/>
        <v>0</v>
      </c>
      <c r="L5821" s="39">
        <f t="shared" si="635"/>
        <v>0</v>
      </c>
      <c r="M5821" s="39">
        <f t="shared" si="636"/>
        <v>0</v>
      </c>
      <c r="N5821" s="41">
        <f t="shared" si="638"/>
        <v>0</v>
      </c>
    </row>
    <row r="5822" spans="2:14">
      <c r="B5822" s="1">
        <v>38687</v>
      </c>
      <c r="C5822" s="1">
        <f t="shared" si="637"/>
        <v>38687</v>
      </c>
      <c r="E5822" s="42">
        <f>IF(DAY(B5822)&gt;14,VLOOKUP(DATE(YEAR(C5822),MONTH(C5822)-1,DAY(1)),'מדדים וריביות'!B:C,2,FALSE),VLOOKUP(DATE(YEAR(C5822),MONTH(C5822)-2,DAY(1)),'מדדים וריביות'!B:C,2,FALSE))</f>
        <v>28258676.051178701</v>
      </c>
      <c r="F5822" s="43">
        <f>IF($B$5=1,'ריבית יומית'!D5816,'ריבית יומית'!G5816)</f>
        <v>8.0930864709394257E-5</v>
      </c>
      <c r="G5822" s="43">
        <f t="shared" si="632"/>
        <v>8.0930864709394257E-5</v>
      </c>
      <c r="H5822" s="29">
        <f t="shared" si="633"/>
        <v>1.1402678829931747</v>
      </c>
      <c r="I5822" s="30">
        <f>VLOOKUP(B5821,'מדדים וריביות'!B:C,2)</f>
        <v>28231320.120829001</v>
      </c>
      <c r="K5822" s="39">
        <f t="shared" si="634"/>
        <v>0</v>
      </c>
      <c r="L5822" s="39">
        <f t="shared" si="635"/>
        <v>0</v>
      </c>
      <c r="M5822" s="39">
        <f t="shared" si="636"/>
        <v>0</v>
      </c>
      <c r="N5822" s="41">
        <f t="shared" si="638"/>
        <v>0</v>
      </c>
    </row>
    <row r="5823" spans="2:14">
      <c r="B5823" s="1">
        <v>38688</v>
      </c>
      <c r="C5823" s="1">
        <f t="shared" si="637"/>
        <v>38687</v>
      </c>
      <c r="E5823" s="42">
        <f>IF(DAY(B5823)&gt;14,VLOOKUP(DATE(YEAR(C5823),MONTH(C5823)-1,DAY(1)),'מדדים וריביות'!B:C,2,FALSE),VLOOKUP(DATE(YEAR(C5823),MONTH(C5823)-2,DAY(1)),'מדדים וריביות'!B:C,2,FALSE))</f>
        <v>28258676.051178701</v>
      </c>
      <c r="F5823" s="43">
        <f>IF($B$5=1,'ריבית יומית'!D5817,'ריבית יומית'!G5817)</f>
        <v>8.0930864709394257E-5</v>
      </c>
      <c r="G5823" s="43">
        <f t="shared" si="632"/>
        <v>8.0930864709394257E-5</v>
      </c>
      <c r="H5823" s="29">
        <f t="shared" si="633"/>
        <v>1.1401756075953315</v>
      </c>
      <c r="I5823" s="30">
        <f>VLOOKUP(B5822,'מדדים וריביות'!B:C,2)</f>
        <v>28176608.260129701</v>
      </c>
      <c r="K5823" s="39">
        <f t="shared" si="634"/>
        <v>0</v>
      </c>
      <c r="L5823" s="39">
        <f t="shared" si="635"/>
        <v>0</v>
      </c>
      <c r="M5823" s="39">
        <f t="shared" si="636"/>
        <v>0</v>
      </c>
      <c r="N5823" s="41">
        <f t="shared" si="638"/>
        <v>0</v>
      </c>
    </row>
    <row r="5824" spans="2:14">
      <c r="B5824" s="1">
        <v>38689</v>
      </c>
      <c r="C5824" s="1">
        <f t="shared" si="637"/>
        <v>38687</v>
      </c>
      <c r="E5824" s="42">
        <f>IF(DAY(B5824)&gt;14,VLOOKUP(DATE(YEAR(C5824),MONTH(C5824)-1,DAY(1)),'מדדים וריביות'!B:C,2,FALSE),VLOOKUP(DATE(YEAR(C5824),MONTH(C5824)-2,DAY(1)),'מדדים וריביות'!B:C,2,FALSE))</f>
        <v>28258676.051178701</v>
      </c>
      <c r="F5824" s="43">
        <f>IF($B$5=1,'ריבית יומית'!D5818,'ריבית יומית'!G5818)</f>
        <v>8.0930864709394257E-5</v>
      </c>
      <c r="G5824" s="43">
        <f t="shared" si="632"/>
        <v>8.0930864709394257E-5</v>
      </c>
      <c r="H5824" s="29">
        <f t="shared" si="633"/>
        <v>1.1400833396648118</v>
      </c>
      <c r="I5824" s="30">
        <f>VLOOKUP(B5823,'מדדים וריביות'!B:C,2)</f>
        <v>28176608.260129701</v>
      </c>
      <c r="K5824" s="39">
        <f t="shared" si="634"/>
        <v>0</v>
      </c>
      <c r="L5824" s="39">
        <f t="shared" si="635"/>
        <v>0</v>
      </c>
      <c r="M5824" s="39">
        <f t="shared" si="636"/>
        <v>0</v>
      </c>
      <c r="N5824" s="41">
        <f t="shared" si="638"/>
        <v>0</v>
      </c>
    </row>
    <row r="5825" spans="2:14">
      <c r="B5825" s="1">
        <v>38690</v>
      </c>
      <c r="C5825" s="1">
        <f t="shared" si="637"/>
        <v>38687</v>
      </c>
      <c r="E5825" s="42">
        <f>IF(DAY(B5825)&gt;14,VLOOKUP(DATE(YEAR(C5825),MONTH(C5825)-1,DAY(1)),'מדדים וריביות'!B:C,2,FALSE),VLOOKUP(DATE(YEAR(C5825),MONTH(C5825)-2,DAY(1)),'מדדים וריביות'!B:C,2,FALSE))</f>
        <v>28258676.051178701</v>
      </c>
      <c r="F5825" s="43">
        <f>IF($B$5=1,'ריבית יומית'!D5819,'ריבית יומית'!G5819)</f>
        <v>8.0930864709394257E-5</v>
      </c>
      <c r="G5825" s="43">
        <f t="shared" si="632"/>
        <v>8.0930864709394257E-5</v>
      </c>
      <c r="H5825" s="29">
        <f t="shared" si="633"/>
        <v>1.1399910792010111</v>
      </c>
      <c r="I5825" s="30">
        <f>VLOOKUP(B5824,'מדדים וריביות'!B:C,2)</f>
        <v>28176608.260129701</v>
      </c>
      <c r="K5825" s="39">
        <f t="shared" si="634"/>
        <v>0</v>
      </c>
      <c r="L5825" s="39">
        <f t="shared" si="635"/>
        <v>0</v>
      </c>
      <c r="M5825" s="39">
        <f t="shared" si="636"/>
        <v>0</v>
      </c>
      <c r="N5825" s="41">
        <f t="shared" si="638"/>
        <v>0</v>
      </c>
    </row>
    <row r="5826" spans="2:14">
      <c r="B5826" s="1">
        <v>38691</v>
      </c>
      <c r="C5826" s="1">
        <f t="shared" si="637"/>
        <v>38687</v>
      </c>
      <c r="E5826" s="42">
        <f>IF(DAY(B5826)&gt;14,VLOOKUP(DATE(YEAR(C5826),MONTH(C5826)-1,DAY(1)),'מדדים וריביות'!B:C,2,FALSE),VLOOKUP(DATE(YEAR(C5826),MONTH(C5826)-2,DAY(1)),'מדדים וריביות'!B:C,2,FALSE))</f>
        <v>28258676.051178701</v>
      </c>
      <c r="F5826" s="43">
        <f>IF($B$5=1,'ריבית יומית'!D5820,'ריבית יומית'!G5820)</f>
        <v>8.0930864709394257E-5</v>
      </c>
      <c r="G5826" s="43">
        <f t="shared" si="632"/>
        <v>8.0930864709394257E-5</v>
      </c>
      <c r="H5826" s="29">
        <f t="shared" si="633"/>
        <v>1.1398988262033252</v>
      </c>
      <c r="I5826" s="30">
        <f>VLOOKUP(B5825,'מדדים וריביות'!B:C,2)</f>
        <v>28176608.260129701</v>
      </c>
      <c r="K5826" s="39">
        <f t="shared" si="634"/>
        <v>0</v>
      </c>
      <c r="L5826" s="39">
        <f t="shared" si="635"/>
        <v>0</v>
      </c>
      <c r="M5826" s="39">
        <f t="shared" si="636"/>
        <v>0</v>
      </c>
      <c r="N5826" s="41">
        <f t="shared" si="638"/>
        <v>0</v>
      </c>
    </row>
    <row r="5827" spans="2:14">
      <c r="B5827" s="1">
        <v>38692</v>
      </c>
      <c r="C5827" s="1">
        <f t="shared" si="637"/>
        <v>38687</v>
      </c>
      <c r="E5827" s="42">
        <f>IF(DAY(B5827)&gt;14,VLOOKUP(DATE(YEAR(C5827),MONTH(C5827)-1,DAY(1)),'מדדים וריביות'!B:C,2,FALSE),VLOOKUP(DATE(YEAR(C5827),MONTH(C5827)-2,DAY(1)),'מדדים וריביות'!B:C,2,FALSE))</f>
        <v>28258676.051178701</v>
      </c>
      <c r="F5827" s="43">
        <f>IF($B$5=1,'ריבית יומית'!D5821,'ריבית יומית'!G5821)</f>
        <v>8.0930864709394257E-5</v>
      </c>
      <c r="G5827" s="43">
        <f t="shared" si="632"/>
        <v>8.0930864709394257E-5</v>
      </c>
      <c r="H5827" s="29">
        <f t="shared" si="633"/>
        <v>1.1398065806711499</v>
      </c>
      <c r="I5827" s="30">
        <f>VLOOKUP(B5826,'מדדים וריביות'!B:C,2)</f>
        <v>28176608.260129701</v>
      </c>
      <c r="K5827" s="39">
        <f t="shared" si="634"/>
        <v>0</v>
      </c>
      <c r="L5827" s="39">
        <f t="shared" si="635"/>
        <v>0</v>
      </c>
      <c r="M5827" s="39">
        <f t="shared" si="636"/>
        <v>0</v>
      </c>
      <c r="N5827" s="41">
        <f t="shared" si="638"/>
        <v>0</v>
      </c>
    </row>
    <row r="5828" spans="2:14">
      <c r="B5828" s="1">
        <v>38693</v>
      </c>
      <c r="C5828" s="1">
        <f t="shared" si="637"/>
        <v>38687</v>
      </c>
      <c r="E5828" s="42">
        <f>IF(DAY(B5828)&gt;14,VLOOKUP(DATE(YEAR(C5828),MONTH(C5828)-1,DAY(1)),'מדדים וריביות'!B:C,2,FALSE),VLOOKUP(DATE(YEAR(C5828),MONTH(C5828)-2,DAY(1)),'מדדים וריביות'!B:C,2,FALSE))</f>
        <v>28258676.051178701</v>
      </c>
      <c r="F5828" s="43">
        <f>IF($B$5=1,'ריבית יומית'!D5822,'ריבית יומית'!G5822)</f>
        <v>8.0930864709394257E-5</v>
      </c>
      <c r="G5828" s="43">
        <f t="shared" si="632"/>
        <v>8.0930864709394257E-5</v>
      </c>
      <c r="H5828" s="29">
        <f t="shared" si="633"/>
        <v>1.1397143426038814</v>
      </c>
      <c r="I5828" s="30">
        <f>VLOOKUP(B5827,'מדדים וריביות'!B:C,2)</f>
        <v>28176608.260129701</v>
      </c>
      <c r="K5828" s="39">
        <f t="shared" si="634"/>
        <v>0</v>
      </c>
      <c r="L5828" s="39">
        <f t="shared" si="635"/>
        <v>0</v>
      </c>
      <c r="M5828" s="39">
        <f t="shared" si="636"/>
        <v>0</v>
      </c>
      <c r="N5828" s="41">
        <f t="shared" si="638"/>
        <v>0</v>
      </c>
    </row>
    <row r="5829" spans="2:14">
      <c r="B5829" s="1">
        <v>38694</v>
      </c>
      <c r="C5829" s="1">
        <f t="shared" si="637"/>
        <v>38687</v>
      </c>
      <c r="E5829" s="42">
        <f>IF(DAY(B5829)&gt;14,VLOOKUP(DATE(YEAR(C5829),MONTH(C5829)-1,DAY(1)),'מדדים וריביות'!B:C,2,FALSE),VLOOKUP(DATE(YEAR(C5829),MONTH(C5829)-2,DAY(1)),'מדדים וריביות'!B:C,2,FALSE))</f>
        <v>28258676.051178701</v>
      </c>
      <c r="F5829" s="43">
        <f>IF($B$5=1,'ריבית יומית'!D5823,'ריבית יומית'!G5823)</f>
        <v>8.0930864709394257E-5</v>
      </c>
      <c r="G5829" s="43">
        <f t="shared" si="632"/>
        <v>8.0930864709394257E-5</v>
      </c>
      <c r="H5829" s="29">
        <f t="shared" si="633"/>
        <v>1.1396221120009151</v>
      </c>
      <c r="I5829" s="30">
        <f>VLOOKUP(B5828,'מדדים וריביות'!B:C,2)</f>
        <v>28176608.260129701</v>
      </c>
      <c r="K5829" s="39">
        <f t="shared" si="634"/>
        <v>0</v>
      </c>
      <c r="L5829" s="39">
        <f t="shared" si="635"/>
        <v>0</v>
      </c>
      <c r="M5829" s="39">
        <f t="shared" si="636"/>
        <v>0</v>
      </c>
      <c r="N5829" s="41">
        <f t="shared" si="638"/>
        <v>0</v>
      </c>
    </row>
    <row r="5830" spans="2:14">
      <c r="B5830" s="1">
        <v>38695</v>
      </c>
      <c r="C5830" s="1">
        <f t="shared" si="637"/>
        <v>38687</v>
      </c>
      <c r="E5830" s="42">
        <f>IF(DAY(B5830)&gt;14,VLOOKUP(DATE(YEAR(C5830),MONTH(C5830)-1,DAY(1)),'מדדים וריביות'!B:C,2,FALSE),VLOOKUP(DATE(YEAR(C5830),MONTH(C5830)-2,DAY(1)),'מדדים וריביות'!B:C,2,FALSE))</f>
        <v>28258676.051178701</v>
      </c>
      <c r="F5830" s="43">
        <f>IF($B$5=1,'ריבית יומית'!D5824,'ריבית יומית'!G5824)</f>
        <v>8.0930864709394257E-5</v>
      </c>
      <c r="G5830" s="43">
        <f t="shared" si="632"/>
        <v>8.0930864709394257E-5</v>
      </c>
      <c r="H5830" s="29">
        <f t="shared" si="633"/>
        <v>1.1395298888616474</v>
      </c>
      <c r="I5830" s="30">
        <f>VLOOKUP(B5829,'מדדים וריביות'!B:C,2)</f>
        <v>28176608.260129701</v>
      </c>
      <c r="K5830" s="39">
        <f t="shared" si="634"/>
        <v>0</v>
      </c>
      <c r="L5830" s="39">
        <f t="shared" si="635"/>
        <v>0</v>
      </c>
      <c r="M5830" s="39">
        <f t="shared" si="636"/>
        <v>0</v>
      </c>
      <c r="N5830" s="41">
        <f t="shared" si="638"/>
        <v>0</v>
      </c>
    </row>
    <row r="5831" spans="2:14">
      <c r="B5831" s="1">
        <v>38696</v>
      </c>
      <c r="C5831" s="1">
        <f t="shared" si="637"/>
        <v>38687</v>
      </c>
      <c r="E5831" s="42">
        <f>IF(DAY(B5831)&gt;14,VLOOKUP(DATE(YEAR(C5831),MONTH(C5831)-1,DAY(1)),'מדדים וריביות'!B:C,2,FALSE),VLOOKUP(DATE(YEAR(C5831),MONTH(C5831)-2,DAY(1)),'מדדים וריביות'!B:C,2,FALSE))</f>
        <v>28258676.051178701</v>
      </c>
      <c r="F5831" s="43">
        <f>IF($B$5=1,'ריבית יומית'!D5825,'ריבית יומית'!G5825)</f>
        <v>8.0930864709394257E-5</v>
      </c>
      <c r="G5831" s="43">
        <f t="shared" si="632"/>
        <v>8.0930864709394257E-5</v>
      </c>
      <c r="H5831" s="29">
        <f t="shared" si="633"/>
        <v>1.1394376731854741</v>
      </c>
      <c r="I5831" s="30">
        <f>VLOOKUP(B5830,'מדדים וריביות'!B:C,2)</f>
        <v>28176608.260129701</v>
      </c>
      <c r="K5831" s="39">
        <f t="shared" si="634"/>
        <v>0</v>
      </c>
      <c r="L5831" s="39">
        <f t="shared" si="635"/>
        <v>0</v>
      </c>
      <c r="M5831" s="39">
        <f t="shared" si="636"/>
        <v>0</v>
      </c>
      <c r="N5831" s="41">
        <f t="shared" si="638"/>
        <v>0</v>
      </c>
    </row>
    <row r="5832" spans="2:14">
      <c r="B5832" s="1">
        <v>38697</v>
      </c>
      <c r="C5832" s="1">
        <f t="shared" si="637"/>
        <v>38687</v>
      </c>
      <c r="E5832" s="42">
        <f>IF(DAY(B5832)&gt;14,VLOOKUP(DATE(YEAR(C5832),MONTH(C5832)-1,DAY(1)),'מדדים וריביות'!B:C,2,FALSE),VLOOKUP(DATE(YEAR(C5832),MONTH(C5832)-2,DAY(1)),'מדדים וריביות'!B:C,2,FALSE))</f>
        <v>28258676.051178701</v>
      </c>
      <c r="F5832" s="43">
        <f>IF($B$5=1,'ריבית יומית'!D5826,'ריבית יומית'!G5826)</f>
        <v>8.0930864709394257E-5</v>
      </c>
      <c r="G5832" s="43">
        <f t="shared" si="632"/>
        <v>8.0930864709394257E-5</v>
      </c>
      <c r="H5832" s="29">
        <f t="shared" si="633"/>
        <v>1.1393454649717911</v>
      </c>
      <c r="I5832" s="30">
        <f>VLOOKUP(B5831,'מדדים וריביות'!B:C,2)</f>
        <v>28176608.260129701</v>
      </c>
      <c r="K5832" s="39">
        <f t="shared" si="634"/>
        <v>0</v>
      </c>
      <c r="L5832" s="39">
        <f t="shared" si="635"/>
        <v>0</v>
      </c>
      <c r="M5832" s="39">
        <f t="shared" si="636"/>
        <v>0</v>
      </c>
      <c r="N5832" s="41">
        <f t="shared" si="638"/>
        <v>0</v>
      </c>
    </row>
    <row r="5833" spans="2:14">
      <c r="B5833" s="1">
        <v>38698</v>
      </c>
      <c r="C5833" s="1">
        <f t="shared" si="637"/>
        <v>38687</v>
      </c>
      <c r="E5833" s="42">
        <f>IF(DAY(B5833)&gt;14,VLOOKUP(DATE(YEAR(C5833),MONTH(C5833)-1,DAY(1)),'מדדים וריביות'!B:C,2,FALSE),VLOOKUP(DATE(YEAR(C5833),MONTH(C5833)-2,DAY(1)),'מדדים וריביות'!B:C,2,FALSE))</f>
        <v>28258676.051178701</v>
      </c>
      <c r="F5833" s="43">
        <f>IF($B$5=1,'ריבית יומית'!D5827,'ריבית יומית'!G5827)</f>
        <v>8.0930864709394257E-5</v>
      </c>
      <c r="G5833" s="43">
        <f t="shared" ref="G5833:G5896" si="639">IF(B5833&gt;$B$2,0,F5833)</f>
        <v>8.0930864709394257E-5</v>
      </c>
      <c r="H5833" s="29">
        <f t="shared" ref="H5833:H5896" si="640">H5834*(1+G5833)</f>
        <v>1.1392532642199948</v>
      </c>
      <c r="I5833" s="30">
        <f>VLOOKUP(B5832,'מדדים וריביות'!B:C,2)</f>
        <v>28176608.260129701</v>
      </c>
      <c r="K5833" s="39">
        <f t="shared" ref="K5833:K5896" si="641">$B$4/E5833*D5833-D5833</f>
        <v>0</v>
      </c>
      <c r="L5833" s="39">
        <f t="shared" ref="L5833:L5896" si="642">H5834*D5833-D5833</f>
        <v>0</v>
      </c>
      <c r="M5833" s="39">
        <f t="shared" ref="M5833:M5896" si="643">$B$4/E5833*L5833-L5833</f>
        <v>0</v>
      </c>
      <c r="N5833" s="41">
        <f t="shared" si="638"/>
        <v>0</v>
      </c>
    </row>
    <row r="5834" spans="2:14">
      <c r="B5834" s="1">
        <v>38699</v>
      </c>
      <c r="C5834" s="1">
        <f t="shared" ref="C5834:C5897" si="644">DATE(YEAR(B5834),MONTH(B5834),DAY(1))</f>
        <v>38687</v>
      </c>
      <c r="E5834" s="42">
        <f>IF(DAY(B5834)&gt;14,VLOOKUP(DATE(YEAR(C5834),MONTH(C5834)-1,DAY(1)),'מדדים וריביות'!B:C,2,FALSE),VLOOKUP(DATE(YEAR(C5834),MONTH(C5834)-2,DAY(1)),'מדדים וריביות'!B:C,2,FALSE))</f>
        <v>28258676.051178701</v>
      </c>
      <c r="F5834" s="43">
        <f>IF($B$5=1,'ריבית יומית'!D5828,'ריבית יומית'!G5828)</f>
        <v>8.0930864709394257E-5</v>
      </c>
      <c r="G5834" s="43">
        <f t="shared" si="639"/>
        <v>8.0930864709394257E-5</v>
      </c>
      <c r="H5834" s="29">
        <f t="shared" si="640"/>
        <v>1.1391610709294813</v>
      </c>
      <c r="I5834" s="30">
        <f>VLOOKUP(B5833,'מדדים וריביות'!B:C,2)</f>
        <v>28176608.260129701</v>
      </c>
      <c r="K5834" s="39">
        <f t="shared" si="641"/>
        <v>0</v>
      </c>
      <c r="L5834" s="39">
        <f t="shared" si="642"/>
        <v>0</v>
      </c>
      <c r="M5834" s="39">
        <f t="shared" si="643"/>
        <v>0</v>
      </c>
      <c r="N5834" s="41">
        <f t="shared" ref="N5834:N5897" si="645">SUM(K5834:M5834)</f>
        <v>0</v>
      </c>
    </row>
    <row r="5835" spans="2:14">
      <c r="B5835" s="1">
        <v>38700</v>
      </c>
      <c r="C5835" s="1">
        <f t="shared" si="644"/>
        <v>38687</v>
      </c>
      <c r="E5835" s="42">
        <f>IF(DAY(B5835)&gt;14,VLOOKUP(DATE(YEAR(C5835),MONTH(C5835)-1,DAY(1)),'מדדים וריביות'!B:C,2,FALSE),VLOOKUP(DATE(YEAR(C5835),MONTH(C5835)-2,DAY(1)),'מדדים וריביות'!B:C,2,FALSE))</f>
        <v>28258676.051178701</v>
      </c>
      <c r="F5835" s="43">
        <f>IF($B$5=1,'ריבית יומית'!D5829,'ריבית יומית'!G5829)</f>
        <v>8.0930864709394257E-5</v>
      </c>
      <c r="G5835" s="43">
        <f t="shared" si="639"/>
        <v>8.0930864709394257E-5</v>
      </c>
      <c r="H5835" s="29">
        <f t="shared" si="640"/>
        <v>1.1390688850996467</v>
      </c>
      <c r="I5835" s="30">
        <f>VLOOKUP(B5834,'מדדים וריביות'!B:C,2)</f>
        <v>28176608.260129701</v>
      </c>
      <c r="K5835" s="39">
        <f t="shared" si="641"/>
        <v>0</v>
      </c>
      <c r="L5835" s="39">
        <f t="shared" si="642"/>
        <v>0</v>
      </c>
      <c r="M5835" s="39">
        <f t="shared" si="643"/>
        <v>0</v>
      </c>
      <c r="N5835" s="41">
        <f t="shared" si="645"/>
        <v>0</v>
      </c>
    </row>
    <row r="5836" spans="2:14">
      <c r="B5836" s="1">
        <v>38701</v>
      </c>
      <c r="C5836" s="1">
        <f t="shared" si="644"/>
        <v>38687</v>
      </c>
      <c r="E5836" s="42">
        <f>IF(DAY(B5836)&gt;14,VLOOKUP(DATE(YEAR(C5836),MONTH(C5836)-1,DAY(1)),'מדדים וריביות'!B:C,2,FALSE),VLOOKUP(DATE(YEAR(C5836),MONTH(C5836)-2,DAY(1)),'מדדים וריביות'!B:C,2,FALSE))</f>
        <v>28231320.120829001</v>
      </c>
      <c r="F5836" s="43">
        <f>IF($B$5=1,'ריבית יומית'!D5830,'ריבית יומית'!G5830)</f>
        <v>8.0930864709394257E-5</v>
      </c>
      <c r="G5836" s="43">
        <f t="shared" si="639"/>
        <v>8.0930864709394257E-5</v>
      </c>
      <c r="H5836" s="29">
        <f t="shared" si="640"/>
        <v>1.138976706729887</v>
      </c>
      <c r="I5836" s="30">
        <f>VLOOKUP(B5835,'מדדים וריביות'!B:C,2)</f>
        <v>28176608.260129701</v>
      </c>
      <c r="K5836" s="39">
        <f t="shared" si="641"/>
        <v>0</v>
      </c>
      <c r="L5836" s="39">
        <f t="shared" si="642"/>
        <v>0</v>
      </c>
      <c r="M5836" s="39">
        <f t="shared" si="643"/>
        <v>0</v>
      </c>
      <c r="N5836" s="41">
        <f t="shared" si="645"/>
        <v>0</v>
      </c>
    </row>
    <row r="5837" spans="2:14">
      <c r="B5837" s="1">
        <v>38702</v>
      </c>
      <c r="C5837" s="1">
        <f t="shared" si="644"/>
        <v>38687</v>
      </c>
      <c r="E5837" s="42">
        <f>IF(DAY(B5837)&gt;14,VLOOKUP(DATE(YEAR(C5837),MONTH(C5837)-1,DAY(1)),'מדדים וריביות'!B:C,2,FALSE),VLOOKUP(DATE(YEAR(C5837),MONTH(C5837)-2,DAY(1)),'מדדים וריביות'!B:C,2,FALSE))</f>
        <v>28231320.120829001</v>
      </c>
      <c r="F5837" s="43">
        <f>IF($B$5=1,'ריבית יומית'!D5831,'ריבית יומית'!G5831)</f>
        <v>8.0930864709394257E-5</v>
      </c>
      <c r="G5837" s="43">
        <f t="shared" si="639"/>
        <v>8.0930864709394257E-5</v>
      </c>
      <c r="H5837" s="29">
        <f t="shared" si="640"/>
        <v>1.1388845358195989</v>
      </c>
      <c r="I5837" s="30">
        <f>VLOOKUP(B5836,'מדדים וריביות'!B:C,2)</f>
        <v>28176608.260129701</v>
      </c>
      <c r="K5837" s="39">
        <f t="shared" si="641"/>
        <v>0</v>
      </c>
      <c r="L5837" s="39">
        <f t="shared" si="642"/>
        <v>0</v>
      </c>
      <c r="M5837" s="39">
        <f t="shared" si="643"/>
        <v>0</v>
      </c>
      <c r="N5837" s="41">
        <f t="shared" si="645"/>
        <v>0</v>
      </c>
    </row>
    <row r="5838" spans="2:14">
      <c r="B5838" s="1">
        <v>38703</v>
      </c>
      <c r="C5838" s="1">
        <f t="shared" si="644"/>
        <v>38687</v>
      </c>
      <c r="E5838" s="42">
        <f>IF(DAY(B5838)&gt;14,VLOOKUP(DATE(YEAR(C5838),MONTH(C5838)-1,DAY(1)),'מדדים וריביות'!B:C,2,FALSE),VLOOKUP(DATE(YEAR(C5838),MONTH(C5838)-2,DAY(1)),'מדדים וריביות'!B:C,2,FALSE))</f>
        <v>28231320.120829001</v>
      </c>
      <c r="F5838" s="43">
        <f>IF($B$5=1,'ריבית יומית'!D5832,'ריבית יומית'!G5832)</f>
        <v>8.0930864709394257E-5</v>
      </c>
      <c r="G5838" s="43">
        <f t="shared" si="639"/>
        <v>8.0930864709394257E-5</v>
      </c>
      <c r="H5838" s="29">
        <f t="shared" si="640"/>
        <v>1.1387923723681788</v>
      </c>
      <c r="I5838" s="30">
        <f>VLOOKUP(B5837,'מדדים וריביות'!B:C,2)</f>
        <v>28176608.260129701</v>
      </c>
      <c r="K5838" s="39">
        <f t="shared" si="641"/>
        <v>0</v>
      </c>
      <c r="L5838" s="39">
        <f t="shared" si="642"/>
        <v>0</v>
      </c>
      <c r="M5838" s="39">
        <f t="shared" si="643"/>
        <v>0</v>
      </c>
      <c r="N5838" s="41">
        <f t="shared" si="645"/>
        <v>0</v>
      </c>
    </row>
    <row r="5839" spans="2:14">
      <c r="B5839" s="1">
        <v>38704</v>
      </c>
      <c r="C5839" s="1">
        <f t="shared" si="644"/>
        <v>38687</v>
      </c>
      <c r="E5839" s="42">
        <f>IF(DAY(B5839)&gt;14,VLOOKUP(DATE(YEAR(C5839),MONTH(C5839)-1,DAY(1)),'מדדים וריביות'!B:C,2,FALSE),VLOOKUP(DATE(YEAR(C5839),MONTH(C5839)-2,DAY(1)),'מדדים וריביות'!B:C,2,FALSE))</f>
        <v>28231320.120829001</v>
      </c>
      <c r="F5839" s="43">
        <f>IF($B$5=1,'ריבית יומית'!D5833,'ריבית יומית'!G5833)</f>
        <v>8.0930864709394257E-5</v>
      </c>
      <c r="G5839" s="43">
        <f t="shared" si="639"/>
        <v>8.0930864709394257E-5</v>
      </c>
      <c r="H5839" s="29">
        <f t="shared" si="640"/>
        <v>1.1387002163750228</v>
      </c>
      <c r="I5839" s="30">
        <f>VLOOKUP(B5838,'מדדים וריביות'!B:C,2)</f>
        <v>28176608.260129701</v>
      </c>
      <c r="K5839" s="39">
        <f t="shared" si="641"/>
        <v>0</v>
      </c>
      <c r="L5839" s="39">
        <f t="shared" si="642"/>
        <v>0</v>
      </c>
      <c r="M5839" s="39">
        <f t="shared" si="643"/>
        <v>0</v>
      </c>
      <c r="N5839" s="41">
        <f t="shared" si="645"/>
        <v>0</v>
      </c>
    </row>
    <row r="5840" spans="2:14">
      <c r="B5840" s="1">
        <v>38705</v>
      </c>
      <c r="C5840" s="1">
        <f t="shared" si="644"/>
        <v>38687</v>
      </c>
      <c r="E5840" s="42">
        <f>IF(DAY(B5840)&gt;14,VLOOKUP(DATE(YEAR(C5840),MONTH(C5840)-1,DAY(1)),'מדדים וריביות'!B:C,2,FALSE),VLOOKUP(DATE(YEAR(C5840),MONTH(C5840)-2,DAY(1)),'מדדים וריביות'!B:C,2,FALSE))</f>
        <v>28231320.120829001</v>
      </c>
      <c r="F5840" s="43">
        <f>IF($B$5=1,'ריבית יומית'!D5834,'ריבית יומית'!G5834)</f>
        <v>8.0930864709394257E-5</v>
      </c>
      <c r="G5840" s="43">
        <f t="shared" si="639"/>
        <v>8.0930864709394257E-5</v>
      </c>
      <c r="H5840" s="29">
        <f t="shared" si="640"/>
        <v>1.1386080678395274</v>
      </c>
      <c r="I5840" s="30">
        <f>VLOOKUP(B5839,'מדדים וריביות'!B:C,2)</f>
        <v>28176608.260129701</v>
      </c>
      <c r="K5840" s="39">
        <f t="shared" si="641"/>
        <v>0</v>
      </c>
      <c r="L5840" s="39">
        <f t="shared" si="642"/>
        <v>0</v>
      </c>
      <c r="M5840" s="39">
        <f t="shared" si="643"/>
        <v>0</v>
      </c>
      <c r="N5840" s="41">
        <f t="shared" si="645"/>
        <v>0</v>
      </c>
    </row>
    <row r="5841" spans="2:14">
      <c r="B5841" s="1">
        <v>38706</v>
      </c>
      <c r="C5841" s="1">
        <f t="shared" si="644"/>
        <v>38687</v>
      </c>
      <c r="E5841" s="42">
        <f>IF(DAY(B5841)&gt;14,VLOOKUP(DATE(YEAR(C5841),MONTH(C5841)-1,DAY(1)),'מדדים וריביות'!B:C,2,FALSE),VLOOKUP(DATE(YEAR(C5841),MONTH(C5841)-2,DAY(1)),'מדדים וריביות'!B:C,2,FALSE))</f>
        <v>28231320.120829001</v>
      </c>
      <c r="F5841" s="43">
        <f>IF($B$5=1,'ריבית יומית'!D5835,'ריבית יומית'!G5835)</f>
        <v>8.0930864709394257E-5</v>
      </c>
      <c r="G5841" s="43">
        <f t="shared" si="639"/>
        <v>8.0930864709394257E-5</v>
      </c>
      <c r="H5841" s="29">
        <f t="shared" si="640"/>
        <v>1.1385159267610891</v>
      </c>
      <c r="I5841" s="30">
        <f>VLOOKUP(B5840,'מדדים וריביות'!B:C,2)</f>
        <v>28176608.260129701</v>
      </c>
      <c r="K5841" s="39">
        <f t="shared" si="641"/>
        <v>0</v>
      </c>
      <c r="L5841" s="39">
        <f t="shared" si="642"/>
        <v>0</v>
      </c>
      <c r="M5841" s="39">
        <f t="shared" si="643"/>
        <v>0</v>
      </c>
      <c r="N5841" s="41">
        <f t="shared" si="645"/>
        <v>0</v>
      </c>
    </row>
    <row r="5842" spans="2:14">
      <c r="B5842" s="1">
        <v>38707</v>
      </c>
      <c r="C5842" s="1">
        <f t="shared" si="644"/>
        <v>38687</v>
      </c>
      <c r="E5842" s="42">
        <f>IF(DAY(B5842)&gt;14,VLOOKUP(DATE(YEAR(C5842),MONTH(C5842)-1,DAY(1)),'מדדים וריביות'!B:C,2,FALSE),VLOOKUP(DATE(YEAR(C5842),MONTH(C5842)-2,DAY(1)),'מדדים וריביות'!B:C,2,FALSE))</f>
        <v>28231320.120829001</v>
      </c>
      <c r="F5842" s="43">
        <f>IF($B$5=1,'ריבית יומית'!D5836,'ריבית יומית'!G5836)</f>
        <v>8.0930864709394257E-5</v>
      </c>
      <c r="G5842" s="43">
        <f t="shared" si="639"/>
        <v>8.0930864709394257E-5</v>
      </c>
      <c r="H5842" s="29">
        <f t="shared" si="640"/>
        <v>1.1384237931391046</v>
      </c>
      <c r="I5842" s="30">
        <f>VLOOKUP(B5841,'מדדים וריביות'!B:C,2)</f>
        <v>28176608.260129701</v>
      </c>
      <c r="K5842" s="39">
        <f t="shared" si="641"/>
        <v>0</v>
      </c>
      <c r="L5842" s="39">
        <f t="shared" si="642"/>
        <v>0</v>
      </c>
      <c r="M5842" s="39">
        <f t="shared" si="643"/>
        <v>0</v>
      </c>
      <c r="N5842" s="41">
        <f t="shared" si="645"/>
        <v>0</v>
      </c>
    </row>
    <row r="5843" spans="2:14">
      <c r="B5843" s="1">
        <v>38708</v>
      </c>
      <c r="C5843" s="1">
        <f t="shared" si="644"/>
        <v>38687</v>
      </c>
      <c r="E5843" s="42">
        <f>IF(DAY(B5843)&gt;14,VLOOKUP(DATE(YEAR(C5843),MONTH(C5843)-1,DAY(1)),'מדדים וריביות'!B:C,2,FALSE),VLOOKUP(DATE(YEAR(C5843),MONTH(C5843)-2,DAY(1)),'מדדים וריביות'!B:C,2,FALSE))</f>
        <v>28231320.120829001</v>
      </c>
      <c r="F5843" s="43">
        <f>IF($B$5=1,'ריבית יומית'!D5837,'ריבית יומית'!G5837)</f>
        <v>8.0930864709394257E-5</v>
      </c>
      <c r="G5843" s="43">
        <f t="shared" si="639"/>
        <v>8.0930864709394257E-5</v>
      </c>
      <c r="H5843" s="29">
        <f t="shared" si="640"/>
        <v>1.1383316669729704</v>
      </c>
      <c r="I5843" s="30">
        <f>VLOOKUP(B5842,'מדדים וריביות'!B:C,2)</f>
        <v>28176608.260129701</v>
      </c>
      <c r="K5843" s="39">
        <f t="shared" si="641"/>
        <v>0</v>
      </c>
      <c r="L5843" s="39">
        <f t="shared" si="642"/>
        <v>0</v>
      </c>
      <c r="M5843" s="39">
        <f t="shared" si="643"/>
        <v>0</v>
      </c>
      <c r="N5843" s="41">
        <f t="shared" si="645"/>
        <v>0</v>
      </c>
    </row>
    <row r="5844" spans="2:14">
      <c r="B5844" s="1">
        <v>38709</v>
      </c>
      <c r="C5844" s="1">
        <f t="shared" si="644"/>
        <v>38687</v>
      </c>
      <c r="E5844" s="42">
        <f>IF(DAY(B5844)&gt;14,VLOOKUP(DATE(YEAR(C5844),MONTH(C5844)-1,DAY(1)),'מדדים וריביות'!B:C,2,FALSE),VLOOKUP(DATE(YEAR(C5844),MONTH(C5844)-2,DAY(1)),'מדדים וריביות'!B:C,2,FALSE))</f>
        <v>28231320.120829001</v>
      </c>
      <c r="F5844" s="43">
        <f>IF($B$5=1,'ריבית יומית'!D5838,'ריבית יומית'!G5838)</f>
        <v>8.0930864709394257E-5</v>
      </c>
      <c r="G5844" s="43">
        <f t="shared" si="639"/>
        <v>8.0930864709394257E-5</v>
      </c>
      <c r="H5844" s="29">
        <f t="shared" si="640"/>
        <v>1.1382395482620831</v>
      </c>
      <c r="I5844" s="30">
        <f>VLOOKUP(B5843,'מדדים וריביות'!B:C,2)</f>
        <v>28176608.260129701</v>
      </c>
      <c r="K5844" s="39">
        <f t="shared" si="641"/>
        <v>0</v>
      </c>
      <c r="L5844" s="39">
        <f t="shared" si="642"/>
        <v>0</v>
      </c>
      <c r="M5844" s="39">
        <f t="shared" si="643"/>
        <v>0</v>
      </c>
      <c r="N5844" s="41">
        <f t="shared" si="645"/>
        <v>0</v>
      </c>
    </row>
    <row r="5845" spans="2:14">
      <c r="B5845" s="1">
        <v>38710</v>
      </c>
      <c r="C5845" s="1">
        <f t="shared" si="644"/>
        <v>38687</v>
      </c>
      <c r="E5845" s="42">
        <f>IF(DAY(B5845)&gt;14,VLOOKUP(DATE(YEAR(C5845),MONTH(C5845)-1,DAY(1)),'מדדים וריביות'!B:C,2,FALSE),VLOOKUP(DATE(YEAR(C5845),MONTH(C5845)-2,DAY(1)),'מדדים וריביות'!B:C,2,FALSE))</f>
        <v>28231320.120829001</v>
      </c>
      <c r="F5845" s="43">
        <f>IF($B$5=1,'ריבית יומית'!D5839,'ריבית יומית'!G5839)</f>
        <v>8.0930864709394257E-5</v>
      </c>
      <c r="G5845" s="43">
        <f t="shared" si="639"/>
        <v>8.0930864709394257E-5</v>
      </c>
      <c r="H5845" s="29">
        <f t="shared" si="640"/>
        <v>1.1381474370058393</v>
      </c>
      <c r="I5845" s="30">
        <f>VLOOKUP(B5844,'מדדים וריביות'!B:C,2)</f>
        <v>28176608.260129701</v>
      </c>
      <c r="K5845" s="39">
        <f t="shared" si="641"/>
        <v>0</v>
      </c>
      <c r="L5845" s="39">
        <f t="shared" si="642"/>
        <v>0</v>
      </c>
      <c r="M5845" s="39">
        <f t="shared" si="643"/>
        <v>0</v>
      </c>
      <c r="N5845" s="41">
        <f t="shared" si="645"/>
        <v>0</v>
      </c>
    </row>
    <row r="5846" spans="2:14">
      <c r="B5846" s="1">
        <v>38711</v>
      </c>
      <c r="C5846" s="1">
        <f t="shared" si="644"/>
        <v>38687</v>
      </c>
      <c r="E5846" s="42">
        <f>IF(DAY(B5846)&gt;14,VLOOKUP(DATE(YEAR(C5846),MONTH(C5846)-1,DAY(1)),'מדדים וריביות'!B:C,2,FALSE),VLOOKUP(DATE(YEAR(C5846),MONTH(C5846)-2,DAY(1)),'מדדים וריביות'!B:C,2,FALSE))</f>
        <v>28231320.120829001</v>
      </c>
      <c r="F5846" s="43">
        <f>IF($B$5=1,'ריבית יומית'!D5840,'ריבית יומית'!G5840)</f>
        <v>8.0930864709394257E-5</v>
      </c>
      <c r="G5846" s="43">
        <f t="shared" si="639"/>
        <v>8.0930864709394257E-5</v>
      </c>
      <c r="H5846" s="29">
        <f t="shared" si="640"/>
        <v>1.1380553332036361</v>
      </c>
      <c r="I5846" s="30">
        <f>VLOOKUP(B5845,'מדדים וריביות'!B:C,2)</f>
        <v>28176608.260129701</v>
      </c>
      <c r="K5846" s="39">
        <f t="shared" si="641"/>
        <v>0</v>
      </c>
      <c r="L5846" s="39">
        <f t="shared" si="642"/>
        <v>0</v>
      </c>
      <c r="M5846" s="39">
        <f t="shared" si="643"/>
        <v>0</v>
      </c>
      <c r="N5846" s="41">
        <f t="shared" si="645"/>
        <v>0</v>
      </c>
    </row>
    <row r="5847" spans="2:14">
      <c r="B5847" s="1">
        <v>38712</v>
      </c>
      <c r="C5847" s="1">
        <f t="shared" si="644"/>
        <v>38687</v>
      </c>
      <c r="E5847" s="42">
        <f>IF(DAY(B5847)&gt;14,VLOOKUP(DATE(YEAR(C5847),MONTH(C5847)-1,DAY(1)),'מדדים וריביות'!B:C,2,FALSE),VLOOKUP(DATE(YEAR(C5847),MONTH(C5847)-2,DAY(1)),'מדדים וריביות'!B:C,2,FALSE))</f>
        <v>28231320.120829001</v>
      </c>
      <c r="F5847" s="43">
        <f>IF($B$5=1,'ריבית יומית'!D5841,'ריבית יומית'!G5841)</f>
        <v>8.0930864709394257E-5</v>
      </c>
      <c r="G5847" s="43">
        <f t="shared" si="639"/>
        <v>8.0930864709394257E-5</v>
      </c>
      <c r="H5847" s="29">
        <f t="shared" si="640"/>
        <v>1.13796323685487</v>
      </c>
      <c r="I5847" s="30">
        <f>VLOOKUP(B5846,'מדדים וריביות'!B:C,2)</f>
        <v>28176608.260129701</v>
      </c>
      <c r="K5847" s="39">
        <f t="shared" si="641"/>
        <v>0</v>
      </c>
      <c r="L5847" s="39">
        <f t="shared" si="642"/>
        <v>0</v>
      </c>
      <c r="M5847" s="39">
        <f t="shared" si="643"/>
        <v>0</v>
      </c>
      <c r="N5847" s="41">
        <f t="shared" si="645"/>
        <v>0</v>
      </c>
    </row>
    <row r="5848" spans="2:14">
      <c r="B5848" s="1">
        <v>38713</v>
      </c>
      <c r="C5848" s="1">
        <f t="shared" si="644"/>
        <v>38687</v>
      </c>
      <c r="E5848" s="42">
        <f>IF(DAY(B5848)&gt;14,VLOOKUP(DATE(YEAR(C5848),MONTH(C5848)-1,DAY(1)),'מדדים וריביות'!B:C,2,FALSE),VLOOKUP(DATE(YEAR(C5848),MONTH(C5848)-2,DAY(1)),'מדדים וריביות'!B:C,2,FALSE))</f>
        <v>28231320.120829001</v>
      </c>
      <c r="F5848" s="43">
        <f>IF($B$5=1,'ריבית יומית'!D5842,'ריבית יומית'!G5842)</f>
        <v>8.0930864709394257E-5</v>
      </c>
      <c r="G5848" s="43">
        <f t="shared" si="639"/>
        <v>8.0930864709394257E-5</v>
      </c>
      <c r="H5848" s="29">
        <f t="shared" si="640"/>
        <v>1.1378711479589378</v>
      </c>
      <c r="I5848" s="30">
        <f>VLOOKUP(B5847,'מדדים וריביות'!B:C,2)</f>
        <v>28176608.260129701</v>
      </c>
      <c r="K5848" s="39">
        <f t="shared" si="641"/>
        <v>0</v>
      </c>
      <c r="L5848" s="39">
        <f t="shared" si="642"/>
        <v>0</v>
      </c>
      <c r="M5848" s="39">
        <f t="shared" si="643"/>
        <v>0</v>
      </c>
      <c r="N5848" s="41">
        <f t="shared" si="645"/>
        <v>0</v>
      </c>
    </row>
    <row r="5849" spans="2:14">
      <c r="B5849" s="1">
        <v>38714</v>
      </c>
      <c r="C5849" s="1">
        <f t="shared" si="644"/>
        <v>38687</v>
      </c>
      <c r="E5849" s="42">
        <f>IF(DAY(B5849)&gt;14,VLOOKUP(DATE(YEAR(C5849),MONTH(C5849)-1,DAY(1)),'מדדים וריביות'!B:C,2,FALSE),VLOOKUP(DATE(YEAR(C5849),MONTH(C5849)-2,DAY(1)),'מדדים וריביות'!B:C,2,FALSE))</f>
        <v>28231320.120829001</v>
      </c>
      <c r="F5849" s="43">
        <f>IF($B$5=1,'ריבית יומית'!D5843,'ריבית יומית'!G5843)</f>
        <v>8.0930864709394257E-5</v>
      </c>
      <c r="G5849" s="43">
        <f t="shared" si="639"/>
        <v>8.0930864709394257E-5</v>
      </c>
      <c r="H5849" s="29">
        <f t="shared" si="640"/>
        <v>1.1377790665152365</v>
      </c>
      <c r="I5849" s="30">
        <f>VLOOKUP(B5848,'מדדים וריביות'!B:C,2)</f>
        <v>28176608.260129701</v>
      </c>
      <c r="K5849" s="39">
        <f t="shared" si="641"/>
        <v>0</v>
      </c>
      <c r="L5849" s="39">
        <f t="shared" si="642"/>
        <v>0</v>
      </c>
      <c r="M5849" s="39">
        <f t="shared" si="643"/>
        <v>0</v>
      </c>
      <c r="N5849" s="41">
        <f t="shared" si="645"/>
        <v>0</v>
      </c>
    </row>
    <row r="5850" spans="2:14">
      <c r="B5850" s="1">
        <v>38715</v>
      </c>
      <c r="C5850" s="1">
        <f t="shared" si="644"/>
        <v>38687</v>
      </c>
      <c r="E5850" s="42">
        <f>IF(DAY(B5850)&gt;14,VLOOKUP(DATE(YEAR(C5850),MONTH(C5850)-1,DAY(1)),'מדדים וריביות'!B:C,2,FALSE),VLOOKUP(DATE(YEAR(C5850),MONTH(C5850)-2,DAY(1)),'מדדים וריביות'!B:C,2,FALSE))</f>
        <v>28231320.120829001</v>
      </c>
      <c r="F5850" s="43">
        <f>IF($B$5=1,'ריבית יומית'!D5844,'ריבית יומית'!G5844)</f>
        <v>8.0930864709394257E-5</v>
      </c>
      <c r="G5850" s="43">
        <f t="shared" si="639"/>
        <v>8.0930864709394257E-5</v>
      </c>
      <c r="H5850" s="29">
        <f t="shared" si="640"/>
        <v>1.137686992523163</v>
      </c>
      <c r="I5850" s="30">
        <f>VLOOKUP(B5849,'מדדים וריביות'!B:C,2)</f>
        <v>28176608.260129701</v>
      </c>
      <c r="K5850" s="39">
        <f t="shared" si="641"/>
        <v>0</v>
      </c>
      <c r="L5850" s="39">
        <f t="shared" si="642"/>
        <v>0</v>
      </c>
      <c r="M5850" s="39">
        <f t="shared" si="643"/>
        <v>0</v>
      </c>
      <c r="N5850" s="41">
        <f t="shared" si="645"/>
        <v>0</v>
      </c>
    </row>
    <row r="5851" spans="2:14">
      <c r="B5851" s="1">
        <v>38716</v>
      </c>
      <c r="C5851" s="1">
        <f t="shared" si="644"/>
        <v>38687</v>
      </c>
      <c r="E5851" s="42">
        <f>IF(DAY(B5851)&gt;14,VLOOKUP(DATE(YEAR(C5851),MONTH(C5851)-1,DAY(1)),'מדדים וריביות'!B:C,2,FALSE),VLOOKUP(DATE(YEAR(C5851),MONTH(C5851)-2,DAY(1)),'מדדים וריביות'!B:C,2,FALSE))</f>
        <v>28231320.120829001</v>
      </c>
      <c r="F5851" s="43">
        <f>IF($B$5=1,'ריבית יומית'!D5845,'ריבית יומית'!G5845)</f>
        <v>8.0930864709394257E-5</v>
      </c>
      <c r="G5851" s="43">
        <f t="shared" si="639"/>
        <v>8.0930864709394257E-5</v>
      </c>
      <c r="H5851" s="29">
        <f t="shared" si="640"/>
        <v>1.1375949259821143</v>
      </c>
      <c r="I5851" s="30">
        <f>VLOOKUP(B5850,'מדדים וריביות'!B:C,2)</f>
        <v>28176608.260129701</v>
      </c>
      <c r="K5851" s="39">
        <f t="shared" si="641"/>
        <v>0</v>
      </c>
      <c r="L5851" s="39">
        <f t="shared" si="642"/>
        <v>0</v>
      </c>
      <c r="M5851" s="39">
        <f t="shared" si="643"/>
        <v>0</v>
      </c>
      <c r="N5851" s="41">
        <f t="shared" si="645"/>
        <v>0</v>
      </c>
    </row>
    <row r="5852" spans="2:14">
      <c r="B5852" s="1">
        <v>38717</v>
      </c>
      <c r="C5852" s="1">
        <f t="shared" si="644"/>
        <v>38687</v>
      </c>
      <c r="E5852" s="42">
        <f>IF(DAY(B5852)&gt;14,VLOOKUP(DATE(YEAR(C5852),MONTH(C5852)-1,DAY(1)),'מדדים וריביות'!B:C,2,FALSE),VLOOKUP(DATE(YEAR(C5852),MONTH(C5852)-2,DAY(1)),'מדדים וריביות'!B:C,2,FALSE))</f>
        <v>28231320.120829001</v>
      </c>
      <c r="F5852" s="43">
        <f>IF($B$5=1,'ריבית יומית'!D5846,'ריבית יומית'!G5846)</f>
        <v>8.0930864709394257E-5</v>
      </c>
      <c r="G5852" s="43">
        <f t="shared" si="639"/>
        <v>8.0930864709394257E-5</v>
      </c>
      <c r="H5852" s="29">
        <f t="shared" si="640"/>
        <v>1.1375028668914873</v>
      </c>
      <c r="I5852" s="30">
        <f>VLOOKUP(B5851,'מדדים וריביות'!B:C,2)</f>
        <v>28176608.260129701</v>
      </c>
      <c r="K5852" s="39">
        <f t="shared" si="641"/>
        <v>0</v>
      </c>
      <c r="L5852" s="39">
        <f t="shared" si="642"/>
        <v>0</v>
      </c>
      <c r="M5852" s="39">
        <f t="shared" si="643"/>
        <v>0</v>
      </c>
      <c r="N5852" s="41">
        <f t="shared" si="645"/>
        <v>0</v>
      </c>
    </row>
    <row r="5853" spans="2:14">
      <c r="B5853" s="1">
        <v>38718</v>
      </c>
      <c r="C5853" s="1">
        <f t="shared" si="644"/>
        <v>38718</v>
      </c>
      <c r="E5853" s="42">
        <f>IF(DAY(B5853)&gt;14,VLOOKUP(DATE(YEAR(C5853),MONTH(C5853)-1,DAY(1)),'מדדים וריביות'!B:C,2,FALSE),VLOOKUP(DATE(YEAR(C5853),MONTH(C5853)-2,DAY(1)),'מדדים וריביות'!B:C,2,FALSE))</f>
        <v>28231320.120829001</v>
      </c>
      <c r="F5853" s="43">
        <f>IF($B$5=1,'ריבית יומית'!D5847,'ריבית יומית'!G5847)</f>
        <v>1.1527338136740894E-4</v>
      </c>
      <c r="G5853" s="43">
        <f t="shared" si="639"/>
        <v>1.1527338136740894E-4</v>
      </c>
      <c r="H5853" s="29">
        <f t="shared" si="640"/>
        <v>1.1374108152506792</v>
      </c>
      <c r="I5853" s="30">
        <f>VLOOKUP(B5852,'מדדים וריביות'!B:C,2)</f>
        <v>28176608.260129701</v>
      </c>
      <c r="K5853" s="39">
        <f t="shared" si="641"/>
        <v>0</v>
      </c>
      <c r="L5853" s="39">
        <f t="shared" si="642"/>
        <v>0</v>
      </c>
      <c r="M5853" s="39">
        <f t="shared" si="643"/>
        <v>0</v>
      </c>
      <c r="N5853" s="41">
        <f t="shared" si="645"/>
        <v>0</v>
      </c>
    </row>
    <row r="5854" spans="2:14">
      <c r="B5854" s="1">
        <v>38719</v>
      </c>
      <c r="C5854" s="1">
        <f t="shared" si="644"/>
        <v>38718</v>
      </c>
      <c r="E5854" s="42">
        <f>IF(DAY(B5854)&gt;14,VLOOKUP(DATE(YEAR(C5854),MONTH(C5854)-1,DAY(1)),'מדדים וריביות'!B:C,2,FALSE),VLOOKUP(DATE(YEAR(C5854),MONTH(C5854)-2,DAY(1)),'מדדים וריביות'!B:C,2,FALSE))</f>
        <v>28231320.120829001</v>
      </c>
      <c r="F5854" s="43">
        <f>IF($B$5=1,'ריבית יומית'!D5848,'ריבית יומית'!G5848)</f>
        <v>1.1527338136740894E-4</v>
      </c>
      <c r="G5854" s="43">
        <f t="shared" si="639"/>
        <v>1.1527338136740894E-4</v>
      </c>
      <c r="H5854" s="29">
        <f t="shared" si="640"/>
        <v>1.1372797171721203</v>
      </c>
      <c r="I5854" s="30">
        <f>VLOOKUP(B5853,'מדדים וריביות'!B:C,2)</f>
        <v>28094540.469080798</v>
      </c>
      <c r="K5854" s="39">
        <f t="shared" si="641"/>
        <v>0</v>
      </c>
      <c r="L5854" s="39">
        <f t="shared" si="642"/>
        <v>0</v>
      </c>
      <c r="M5854" s="39">
        <f t="shared" si="643"/>
        <v>0</v>
      </c>
      <c r="N5854" s="41">
        <f t="shared" si="645"/>
        <v>0</v>
      </c>
    </row>
    <row r="5855" spans="2:14">
      <c r="B5855" s="1">
        <v>38720</v>
      </c>
      <c r="C5855" s="1">
        <f t="shared" si="644"/>
        <v>38718</v>
      </c>
      <c r="E5855" s="42">
        <f>IF(DAY(B5855)&gt;14,VLOOKUP(DATE(YEAR(C5855),MONTH(C5855)-1,DAY(1)),'מדדים וריביות'!B:C,2,FALSE),VLOOKUP(DATE(YEAR(C5855),MONTH(C5855)-2,DAY(1)),'מדדים וריביות'!B:C,2,FALSE))</f>
        <v>28231320.120829001</v>
      </c>
      <c r="F5855" s="43">
        <f>IF($B$5=1,'ריבית יומית'!D5849,'ריבית יומית'!G5849)</f>
        <v>1.1527338136740894E-4</v>
      </c>
      <c r="G5855" s="43">
        <f t="shared" si="639"/>
        <v>1.1527338136740894E-4</v>
      </c>
      <c r="H5855" s="29">
        <f t="shared" si="640"/>
        <v>1.1371486342039383</v>
      </c>
      <c r="I5855" s="30">
        <f>VLOOKUP(B5854,'מדדים וריביות'!B:C,2)</f>
        <v>28094540.469080798</v>
      </c>
      <c r="K5855" s="39">
        <f t="shared" si="641"/>
        <v>0</v>
      </c>
      <c r="L5855" s="39">
        <f t="shared" si="642"/>
        <v>0</v>
      </c>
      <c r="M5855" s="39">
        <f t="shared" si="643"/>
        <v>0</v>
      </c>
      <c r="N5855" s="41">
        <f t="shared" si="645"/>
        <v>0</v>
      </c>
    </row>
    <row r="5856" spans="2:14">
      <c r="B5856" s="1">
        <v>38721</v>
      </c>
      <c r="C5856" s="1">
        <f t="shared" si="644"/>
        <v>38718</v>
      </c>
      <c r="E5856" s="42">
        <f>IF(DAY(B5856)&gt;14,VLOOKUP(DATE(YEAR(C5856),MONTH(C5856)-1,DAY(1)),'מדדים וריביות'!B:C,2,FALSE),VLOOKUP(DATE(YEAR(C5856),MONTH(C5856)-2,DAY(1)),'מדדים וריביות'!B:C,2,FALSE))</f>
        <v>28231320.120829001</v>
      </c>
      <c r="F5856" s="43">
        <f>IF($B$5=1,'ריבית יומית'!D5850,'ריבית יומית'!G5850)</f>
        <v>1.1527338136740894E-4</v>
      </c>
      <c r="G5856" s="43">
        <f t="shared" si="639"/>
        <v>1.1527338136740894E-4</v>
      </c>
      <c r="H5856" s="29">
        <f t="shared" si="640"/>
        <v>1.1370175663443916</v>
      </c>
      <c r="I5856" s="30">
        <f>VLOOKUP(B5855,'מדדים וריביות'!B:C,2)</f>
        <v>28094540.469080798</v>
      </c>
      <c r="K5856" s="39">
        <f t="shared" si="641"/>
        <v>0</v>
      </c>
      <c r="L5856" s="39">
        <f t="shared" si="642"/>
        <v>0</v>
      </c>
      <c r="M5856" s="39">
        <f t="shared" si="643"/>
        <v>0</v>
      </c>
      <c r="N5856" s="41">
        <f t="shared" si="645"/>
        <v>0</v>
      </c>
    </row>
    <row r="5857" spans="2:14">
      <c r="B5857" s="1">
        <v>38722</v>
      </c>
      <c r="C5857" s="1">
        <f t="shared" si="644"/>
        <v>38718</v>
      </c>
      <c r="E5857" s="42">
        <f>IF(DAY(B5857)&gt;14,VLOOKUP(DATE(YEAR(C5857),MONTH(C5857)-1,DAY(1)),'מדדים וריביות'!B:C,2,FALSE),VLOOKUP(DATE(YEAR(C5857),MONTH(C5857)-2,DAY(1)),'מדדים וריביות'!B:C,2,FALSE))</f>
        <v>28231320.120829001</v>
      </c>
      <c r="F5857" s="43">
        <f>IF($B$5=1,'ריבית יומית'!D5851,'ריבית יומית'!G5851)</f>
        <v>1.1527338136740894E-4</v>
      </c>
      <c r="G5857" s="43">
        <f t="shared" si="639"/>
        <v>1.1527338136740894E-4</v>
      </c>
      <c r="H5857" s="29">
        <f t="shared" si="640"/>
        <v>1.1368865135917388</v>
      </c>
      <c r="I5857" s="30">
        <f>VLOOKUP(B5856,'מדדים וריביות'!B:C,2)</f>
        <v>28094540.469080798</v>
      </c>
      <c r="K5857" s="39">
        <f t="shared" si="641"/>
        <v>0</v>
      </c>
      <c r="L5857" s="39">
        <f t="shared" si="642"/>
        <v>0</v>
      </c>
      <c r="M5857" s="39">
        <f t="shared" si="643"/>
        <v>0</v>
      </c>
      <c r="N5857" s="41">
        <f t="shared" si="645"/>
        <v>0</v>
      </c>
    </row>
    <row r="5858" spans="2:14">
      <c r="B5858" s="1">
        <v>38723</v>
      </c>
      <c r="C5858" s="1">
        <f t="shared" si="644"/>
        <v>38718</v>
      </c>
      <c r="E5858" s="42">
        <f>IF(DAY(B5858)&gt;14,VLOOKUP(DATE(YEAR(C5858),MONTH(C5858)-1,DAY(1)),'מדדים וריביות'!B:C,2,FALSE),VLOOKUP(DATE(YEAR(C5858),MONTH(C5858)-2,DAY(1)),'מדדים וריביות'!B:C,2,FALSE))</f>
        <v>28231320.120829001</v>
      </c>
      <c r="F5858" s="43">
        <f>IF($B$5=1,'ריבית יומית'!D5852,'ריבית יומית'!G5852)</f>
        <v>1.1527338136740894E-4</v>
      </c>
      <c r="G5858" s="43">
        <f t="shared" si="639"/>
        <v>1.1527338136740894E-4</v>
      </c>
      <c r="H5858" s="29">
        <f t="shared" si="640"/>
        <v>1.1367554759442386</v>
      </c>
      <c r="I5858" s="30">
        <f>VLOOKUP(B5857,'מדדים וריביות'!B:C,2)</f>
        <v>28094540.469080798</v>
      </c>
      <c r="K5858" s="39">
        <f t="shared" si="641"/>
        <v>0</v>
      </c>
      <c r="L5858" s="39">
        <f t="shared" si="642"/>
        <v>0</v>
      </c>
      <c r="M5858" s="39">
        <f t="shared" si="643"/>
        <v>0</v>
      </c>
      <c r="N5858" s="41">
        <f t="shared" si="645"/>
        <v>0</v>
      </c>
    </row>
    <row r="5859" spans="2:14">
      <c r="B5859" s="1">
        <v>38724</v>
      </c>
      <c r="C5859" s="1">
        <f t="shared" si="644"/>
        <v>38718</v>
      </c>
      <c r="E5859" s="42">
        <f>IF(DAY(B5859)&gt;14,VLOOKUP(DATE(YEAR(C5859),MONTH(C5859)-1,DAY(1)),'מדדים וריביות'!B:C,2,FALSE),VLOOKUP(DATE(YEAR(C5859),MONTH(C5859)-2,DAY(1)),'מדדים וריביות'!B:C,2,FALSE))</f>
        <v>28231320.120829001</v>
      </c>
      <c r="F5859" s="43">
        <f>IF($B$5=1,'ריבית יומית'!D5853,'ריבית יומית'!G5853)</f>
        <v>1.1527338136740894E-4</v>
      </c>
      <c r="G5859" s="43">
        <f t="shared" si="639"/>
        <v>1.1527338136740894E-4</v>
      </c>
      <c r="H5859" s="29">
        <f t="shared" si="640"/>
        <v>1.1366244534001504</v>
      </c>
      <c r="I5859" s="30">
        <f>VLOOKUP(B5858,'מדדים וריביות'!B:C,2)</f>
        <v>28094540.469080798</v>
      </c>
      <c r="K5859" s="39">
        <f t="shared" si="641"/>
        <v>0</v>
      </c>
      <c r="L5859" s="39">
        <f t="shared" si="642"/>
        <v>0</v>
      </c>
      <c r="M5859" s="39">
        <f t="shared" si="643"/>
        <v>0</v>
      </c>
      <c r="N5859" s="41">
        <f t="shared" si="645"/>
        <v>0</v>
      </c>
    </row>
    <row r="5860" spans="2:14">
      <c r="B5860" s="1">
        <v>38725</v>
      </c>
      <c r="C5860" s="1">
        <f t="shared" si="644"/>
        <v>38718</v>
      </c>
      <c r="E5860" s="42">
        <f>IF(DAY(B5860)&gt;14,VLOOKUP(DATE(YEAR(C5860),MONTH(C5860)-1,DAY(1)),'מדדים וריביות'!B:C,2,FALSE),VLOOKUP(DATE(YEAR(C5860),MONTH(C5860)-2,DAY(1)),'מדדים וריביות'!B:C,2,FALSE))</f>
        <v>28231320.120829001</v>
      </c>
      <c r="F5860" s="43">
        <f>IF($B$5=1,'ריבית יומית'!D5854,'ריבית יומית'!G5854)</f>
        <v>1.1527338136740894E-4</v>
      </c>
      <c r="G5860" s="43">
        <f t="shared" si="639"/>
        <v>1.1527338136740894E-4</v>
      </c>
      <c r="H5860" s="29">
        <f t="shared" si="640"/>
        <v>1.1364934459577329</v>
      </c>
      <c r="I5860" s="30">
        <f>VLOOKUP(B5859,'מדדים וריביות'!B:C,2)</f>
        <v>28094540.469080798</v>
      </c>
      <c r="K5860" s="39">
        <f t="shared" si="641"/>
        <v>0</v>
      </c>
      <c r="L5860" s="39">
        <f t="shared" si="642"/>
        <v>0</v>
      </c>
      <c r="M5860" s="39">
        <f t="shared" si="643"/>
        <v>0</v>
      </c>
      <c r="N5860" s="41">
        <f t="shared" si="645"/>
        <v>0</v>
      </c>
    </row>
    <row r="5861" spans="2:14">
      <c r="B5861" s="1">
        <v>38726</v>
      </c>
      <c r="C5861" s="1">
        <f t="shared" si="644"/>
        <v>38718</v>
      </c>
      <c r="E5861" s="42">
        <f>IF(DAY(B5861)&gt;14,VLOOKUP(DATE(YEAR(C5861),MONTH(C5861)-1,DAY(1)),'מדדים וריביות'!B:C,2,FALSE),VLOOKUP(DATE(YEAR(C5861),MONTH(C5861)-2,DAY(1)),'מדדים וריביות'!B:C,2,FALSE))</f>
        <v>28231320.120829001</v>
      </c>
      <c r="F5861" s="43">
        <f>IF($B$5=1,'ריבית יומית'!D5855,'ריבית יומית'!G5855)</f>
        <v>1.1527338136740894E-4</v>
      </c>
      <c r="G5861" s="43">
        <f t="shared" si="639"/>
        <v>1.1527338136740894E-4</v>
      </c>
      <c r="H5861" s="29">
        <f t="shared" si="640"/>
        <v>1.1363624536152457</v>
      </c>
      <c r="I5861" s="30">
        <f>VLOOKUP(B5860,'מדדים וריביות'!B:C,2)</f>
        <v>28094540.469080798</v>
      </c>
      <c r="K5861" s="39">
        <f t="shared" si="641"/>
        <v>0</v>
      </c>
      <c r="L5861" s="39">
        <f t="shared" si="642"/>
        <v>0</v>
      </c>
      <c r="M5861" s="39">
        <f t="shared" si="643"/>
        <v>0</v>
      </c>
      <c r="N5861" s="41">
        <f t="shared" si="645"/>
        <v>0</v>
      </c>
    </row>
    <row r="5862" spans="2:14">
      <c r="B5862" s="1">
        <v>38727</v>
      </c>
      <c r="C5862" s="1">
        <f t="shared" si="644"/>
        <v>38718</v>
      </c>
      <c r="E5862" s="42">
        <f>IF(DAY(B5862)&gt;14,VLOOKUP(DATE(YEAR(C5862),MONTH(C5862)-1,DAY(1)),'מדדים וריביות'!B:C,2,FALSE),VLOOKUP(DATE(YEAR(C5862),MONTH(C5862)-2,DAY(1)),'מדדים וריביות'!B:C,2,FALSE))</f>
        <v>28231320.120829001</v>
      </c>
      <c r="F5862" s="43">
        <f>IF($B$5=1,'ריבית יומית'!D5856,'ריבית יומית'!G5856)</f>
        <v>1.1527338136740894E-4</v>
      </c>
      <c r="G5862" s="43">
        <f t="shared" si="639"/>
        <v>1.1527338136740894E-4</v>
      </c>
      <c r="H5862" s="29">
        <f t="shared" si="640"/>
        <v>1.1362314763709482</v>
      </c>
      <c r="I5862" s="30">
        <f>VLOOKUP(B5861,'מדדים וריביות'!B:C,2)</f>
        <v>28094540.469080798</v>
      </c>
      <c r="K5862" s="39">
        <f t="shared" si="641"/>
        <v>0</v>
      </c>
      <c r="L5862" s="39">
        <f t="shared" si="642"/>
        <v>0</v>
      </c>
      <c r="M5862" s="39">
        <f t="shared" si="643"/>
        <v>0</v>
      </c>
      <c r="N5862" s="41">
        <f t="shared" si="645"/>
        <v>0</v>
      </c>
    </row>
    <row r="5863" spans="2:14">
      <c r="B5863" s="1">
        <v>38728</v>
      </c>
      <c r="C5863" s="1">
        <f t="shared" si="644"/>
        <v>38718</v>
      </c>
      <c r="E5863" s="42">
        <f>IF(DAY(B5863)&gt;14,VLOOKUP(DATE(YEAR(C5863),MONTH(C5863)-1,DAY(1)),'מדדים וריביות'!B:C,2,FALSE),VLOOKUP(DATE(YEAR(C5863),MONTH(C5863)-2,DAY(1)),'מדדים וריביות'!B:C,2,FALSE))</f>
        <v>28231320.120829001</v>
      </c>
      <c r="F5863" s="43">
        <f>IF($B$5=1,'ריבית יומית'!D5857,'ריבית יומית'!G5857)</f>
        <v>1.1527338136740894E-4</v>
      </c>
      <c r="G5863" s="43">
        <f t="shared" si="639"/>
        <v>1.1527338136740894E-4</v>
      </c>
      <c r="H5863" s="29">
        <f t="shared" si="640"/>
        <v>1.1361005142231004</v>
      </c>
      <c r="I5863" s="30">
        <f>VLOOKUP(B5862,'מדדים וריביות'!B:C,2)</f>
        <v>28094540.469080798</v>
      </c>
      <c r="K5863" s="39">
        <f t="shared" si="641"/>
        <v>0</v>
      </c>
      <c r="L5863" s="39">
        <f t="shared" si="642"/>
        <v>0</v>
      </c>
      <c r="M5863" s="39">
        <f t="shared" si="643"/>
        <v>0</v>
      </c>
      <c r="N5863" s="41">
        <f t="shared" si="645"/>
        <v>0</v>
      </c>
    </row>
    <row r="5864" spans="2:14">
      <c r="B5864" s="1">
        <v>38729</v>
      </c>
      <c r="C5864" s="1">
        <f t="shared" si="644"/>
        <v>38718</v>
      </c>
      <c r="E5864" s="42">
        <f>IF(DAY(B5864)&gt;14,VLOOKUP(DATE(YEAR(C5864),MONTH(C5864)-1,DAY(1)),'מדדים וריביות'!B:C,2,FALSE),VLOOKUP(DATE(YEAR(C5864),MONTH(C5864)-2,DAY(1)),'מדדים וריביות'!B:C,2,FALSE))</f>
        <v>28231320.120829001</v>
      </c>
      <c r="F5864" s="43">
        <f>IF($B$5=1,'ריבית יומית'!D5858,'ריבית יומית'!G5858)</f>
        <v>1.1527338136740894E-4</v>
      </c>
      <c r="G5864" s="43">
        <f t="shared" si="639"/>
        <v>1.1527338136740894E-4</v>
      </c>
      <c r="H5864" s="29">
        <f t="shared" si="640"/>
        <v>1.1359695671699623</v>
      </c>
      <c r="I5864" s="30">
        <f>VLOOKUP(B5863,'מדדים וריביות'!B:C,2)</f>
        <v>28094540.469080798</v>
      </c>
      <c r="K5864" s="39">
        <f t="shared" si="641"/>
        <v>0</v>
      </c>
      <c r="L5864" s="39">
        <f t="shared" si="642"/>
        <v>0</v>
      </c>
      <c r="M5864" s="39">
        <f t="shared" si="643"/>
        <v>0</v>
      </c>
      <c r="N5864" s="41">
        <f t="shared" si="645"/>
        <v>0</v>
      </c>
    </row>
    <row r="5865" spans="2:14">
      <c r="B5865" s="1">
        <v>38730</v>
      </c>
      <c r="C5865" s="1">
        <f t="shared" si="644"/>
        <v>38718</v>
      </c>
      <c r="E5865" s="42">
        <f>IF(DAY(B5865)&gt;14,VLOOKUP(DATE(YEAR(C5865),MONTH(C5865)-1,DAY(1)),'מדדים וריביות'!B:C,2,FALSE),VLOOKUP(DATE(YEAR(C5865),MONTH(C5865)-2,DAY(1)),'מדדים וריביות'!B:C,2,FALSE))</f>
        <v>28231320.120829001</v>
      </c>
      <c r="F5865" s="43">
        <f>IF($B$5=1,'ריבית יומית'!D5859,'ריבית יומית'!G5859)</f>
        <v>1.1527338136740894E-4</v>
      </c>
      <c r="G5865" s="43">
        <f t="shared" si="639"/>
        <v>1.1527338136740894E-4</v>
      </c>
      <c r="H5865" s="29">
        <f t="shared" si="640"/>
        <v>1.135838635209794</v>
      </c>
      <c r="I5865" s="30">
        <f>VLOOKUP(B5864,'מדדים וריביות'!B:C,2)</f>
        <v>28094540.469080798</v>
      </c>
      <c r="K5865" s="39">
        <f t="shared" si="641"/>
        <v>0</v>
      </c>
      <c r="L5865" s="39">
        <f t="shared" si="642"/>
        <v>0</v>
      </c>
      <c r="M5865" s="39">
        <f t="shared" si="643"/>
        <v>0</v>
      </c>
      <c r="N5865" s="41">
        <f t="shared" si="645"/>
        <v>0</v>
      </c>
    </row>
    <row r="5866" spans="2:14">
      <c r="B5866" s="1">
        <v>38731</v>
      </c>
      <c r="C5866" s="1">
        <f t="shared" si="644"/>
        <v>38718</v>
      </c>
      <c r="E5866" s="42">
        <f>IF(DAY(B5866)&gt;14,VLOOKUP(DATE(YEAR(C5866),MONTH(C5866)-1,DAY(1)),'מדדים וריביות'!B:C,2,FALSE),VLOOKUP(DATE(YEAR(C5866),MONTH(C5866)-2,DAY(1)),'מדדים וריביות'!B:C,2,FALSE))</f>
        <v>28231320.120829001</v>
      </c>
      <c r="F5866" s="43">
        <f>IF($B$5=1,'ריבית יומית'!D5860,'ריבית יומית'!G5860)</f>
        <v>1.1527338136740894E-4</v>
      </c>
      <c r="G5866" s="43">
        <f t="shared" si="639"/>
        <v>1.1527338136740894E-4</v>
      </c>
      <c r="H5866" s="29">
        <f t="shared" si="640"/>
        <v>1.1357077183408557</v>
      </c>
      <c r="I5866" s="30">
        <f>VLOOKUP(B5865,'מדדים וריביות'!B:C,2)</f>
        <v>28094540.469080798</v>
      </c>
      <c r="K5866" s="39">
        <f t="shared" si="641"/>
        <v>0</v>
      </c>
      <c r="L5866" s="39">
        <f t="shared" si="642"/>
        <v>0</v>
      </c>
      <c r="M5866" s="39">
        <f t="shared" si="643"/>
        <v>0</v>
      </c>
      <c r="N5866" s="41">
        <f t="shared" si="645"/>
        <v>0</v>
      </c>
    </row>
    <row r="5867" spans="2:14">
      <c r="B5867" s="1">
        <v>38732</v>
      </c>
      <c r="C5867" s="1">
        <f t="shared" si="644"/>
        <v>38718</v>
      </c>
      <c r="E5867" s="42">
        <f>IF(DAY(B5867)&gt;14,VLOOKUP(DATE(YEAR(C5867),MONTH(C5867)-1,DAY(1)),'מדדים וריביות'!B:C,2,FALSE),VLOOKUP(DATE(YEAR(C5867),MONTH(C5867)-2,DAY(1)),'מדדים וריביות'!B:C,2,FALSE))</f>
        <v>28176608.260129701</v>
      </c>
      <c r="F5867" s="43">
        <f>IF($B$5=1,'ריבית יומית'!D5861,'ריבית יומית'!G5861)</f>
        <v>1.1527338136740894E-4</v>
      </c>
      <c r="G5867" s="43">
        <f t="shared" si="639"/>
        <v>1.1527338136740894E-4</v>
      </c>
      <c r="H5867" s="29">
        <f t="shared" si="640"/>
        <v>1.1355768165614082</v>
      </c>
      <c r="I5867" s="30">
        <f>VLOOKUP(B5866,'מדדים וריביות'!B:C,2)</f>
        <v>28094540.469080798</v>
      </c>
      <c r="K5867" s="39">
        <f t="shared" si="641"/>
        <v>0</v>
      </c>
      <c r="L5867" s="39">
        <f t="shared" si="642"/>
        <v>0</v>
      </c>
      <c r="M5867" s="39">
        <f t="shared" si="643"/>
        <v>0</v>
      </c>
      <c r="N5867" s="41">
        <f t="shared" si="645"/>
        <v>0</v>
      </c>
    </row>
    <row r="5868" spans="2:14">
      <c r="B5868" s="1">
        <v>38733</v>
      </c>
      <c r="C5868" s="1">
        <f t="shared" si="644"/>
        <v>38718</v>
      </c>
      <c r="E5868" s="42">
        <f>IF(DAY(B5868)&gt;14,VLOOKUP(DATE(YEAR(C5868),MONTH(C5868)-1,DAY(1)),'מדדים וריביות'!B:C,2,FALSE),VLOOKUP(DATE(YEAR(C5868),MONTH(C5868)-2,DAY(1)),'מדדים וריביות'!B:C,2,FALSE))</f>
        <v>28176608.260129701</v>
      </c>
      <c r="F5868" s="43">
        <f>IF($B$5=1,'ריבית יומית'!D5862,'ריבית יומית'!G5862)</f>
        <v>1.1527338136740894E-4</v>
      </c>
      <c r="G5868" s="43">
        <f t="shared" si="639"/>
        <v>1.1527338136740894E-4</v>
      </c>
      <c r="H5868" s="29">
        <f t="shared" si="640"/>
        <v>1.1354459298697122</v>
      </c>
      <c r="I5868" s="30">
        <f>VLOOKUP(B5867,'מדדים וריביות'!B:C,2)</f>
        <v>28094540.469080798</v>
      </c>
      <c r="K5868" s="39">
        <f t="shared" si="641"/>
        <v>0</v>
      </c>
      <c r="L5868" s="39">
        <f t="shared" si="642"/>
        <v>0</v>
      </c>
      <c r="M5868" s="39">
        <f t="shared" si="643"/>
        <v>0</v>
      </c>
      <c r="N5868" s="41">
        <f t="shared" si="645"/>
        <v>0</v>
      </c>
    </row>
    <row r="5869" spans="2:14">
      <c r="B5869" s="1">
        <v>38734</v>
      </c>
      <c r="C5869" s="1">
        <f t="shared" si="644"/>
        <v>38718</v>
      </c>
      <c r="E5869" s="42">
        <f>IF(DAY(B5869)&gt;14,VLOOKUP(DATE(YEAR(C5869),MONTH(C5869)-1,DAY(1)),'מדדים וריביות'!B:C,2,FALSE),VLOOKUP(DATE(YEAR(C5869),MONTH(C5869)-2,DAY(1)),'מדדים וריביות'!B:C,2,FALSE))</f>
        <v>28176608.260129701</v>
      </c>
      <c r="F5869" s="43">
        <f>IF($B$5=1,'ריבית יומית'!D5863,'ריבית יומית'!G5863)</f>
        <v>1.1527338136740894E-4</v>
      </c>
      <c r="G5869" s="43">
        <f t="shared" si="639"/>
        <v>1.1527338136740894E-4</v>
      </c>
      <c r="H5869" s="29">
        <f t="shared" si="640"/>
        <v>1.1353150582640288</v>
      </c>
      <c r="I5869" s="30">
        <f>VLOOKUP(B5868,'מדדים וריביות'!B:C,2)</f>
        <v>28094540.469080798</v>
      </c>
      <c r="K5869" s="39">
        <f t="shared" si="641"/>
        <v>0</v>
      </c>
      <c r="L5869" s="39">
        <f t="shared" si="642"/>
        <v>0</v>
      </c>
      <c r="M5869" s="39">
        <f t="shared" si="643"/>
        <v>0</v>
      </c>
      <c r="N5869" s="41">
        <f t="shared" si="645"/>
        <v>0</v>
      </c>
    </row>
    <row r="5870" spans="2:14">
      <c r="B5870" s="1">
        <v>38735</v>
      </c>
      <c r="C5870" s="1">
        <f t="shared" si="644"/>
        <v>38718</v>
      </c>
      <c r="E5870" s="42">
        <f>IF(DAY(B5870)&gt;14,VLOOKUP(DATE(YEAR(C5870),MONTH(C5870)-1,DAY(1)),'מדדים וריביות'!B:C,2,FALSE),VLOOKUP(DATE(YEAR(C5870),MONTH(C5870)-2,DAY(1)),'מדדים וריביות'!B:C,2,FALSE))</f>
        <v>28176608.260129701</v>
      </c>
      <c r="F5870" s="43">
        <f>IF($B$5=1,'ריבית יומית'!D5864,'ריבית יומית'!G5864)</f>
        <v>1.1527338136740894E-4</v>
      </c>
      <c r="G5870" s="43">
        <f t="shared" si="639"/>
        <v>1.1527338136740894E-4</v>
      </c>
      <c r="H5870" s="29">
        <f t="shared" si="640"/>
        <v>1.135184201742619</v>
      </c>
      <c r="I5870" s="30">
        <f>VLOOKUP(B5869,'מדדים וריביות'!B:C,2)</f>
        <v>28094540.469080798</v>
      </c>
      <c r="K5870" s="39">
        <f t="shared" si="641"/>
        <v>0</v>
      </c>
      <c r="L5870" s="39">
        <f t="shared" si="642"/>
        <v>0</v>
      </c>
      <c r="M5870" s="39">
        <f t="shared" si="643"/>
        <v>0</v>
      </c>
      <c r="N5870" s="41">
        <f t="shared" si="645"/>
        <v>0</v>
      </c>
    </row>
    <row r="5871" spans="2:14">
      <c r="B5871" s="1">
        <v>38736</v>
      </c>
      <c r="C5871" s="1">
        <f t="shared" si="644"/>
        <v>38718</v>
      </c>
      <c r="E5871" s="42">
        <f>IF(DAY(B5871)&gt;14,VLOOKUP(DATE(YEAR(C5871),MONTH(C5871)-1,DAY(1)),'מדדים וריביות'!B:C,2,FALSE),VLOOKUP(DATE(YEAR(C5871),MONTH(C5871)-2,DAY(1)),'מדדים וריביות'!B:C,2,FALSE))</f>
        <v>28176608.260129701</v>
      </c>
      <c r="F5871" s="43">
        <f>IF($B$5=1,'ריבית יומית'!D5865,'ריבית יומית'!G5865)</f>
        <v>1.1527338136740894E-4</v>
      </c>
      <c r="G5871" s="43">
        <f t="shared" si="639"/>
        <v>1.1527338136740894E-4</v>
      </c>
      <c r="H5871" s="29">
        <f t="shared" si="640"/>
        <v>1.1350533603037443</v>
      </c>
      <c r="I5871" s="30">
        <f>VLOOKUP(B5870,'מדדים וריביות'!B:C,2)</f>
        <v>28094540.469080798</v>
      </c>
      <c r="K5871" s="39">
        <f t="shared" si="641"/>
        <v>0</v>
      </c>
      <c r="L5871" s="39">
        <f t="shared" si="642"/>
        <v>0</v>
      </c>
      <c r="M5871" s="39">
        <f t="shared" si="643"/>
        <v>0</v>
      </c>
      <c r="N5871" s="41">
        <f t="shared" si="645"/>
        <v>0</v>
      </c>
    </row>
    <row r="5872" spans="2:14">
      <c r="B5872" s="1">
        <v>38737</v>
      </c>
      <c r="C5872" s="1">
        <f t="shared" si="644"/>
        <v>38718</v>
      </c>
      <c r="E5872" s="42">
        <f>IF(DAY(B5872)&gt;14,VLOOKUP(DATE(YEAR(C5872),MONTH(C5872)-1,DAY(1)),'מדדים וריביות'!B:C,2,FALSE),VLOOKUP(DATE(YEAR(C5872),MONTH(C5872)-2,DAY(1)),'מדדים וריביות'!B:C,2,FALSE))</f>
        <v>28176608.260129701</v>
      </c>
      <c r="F5872" s="43">
        <f>IF($B$5=1,'ריבית יומית'!D5866,'ריבית יומית'!G5866)</f>
        <v>1.1527338136740894E-4</v>
      </c>
      <c r="G5872" s="43">
        <f t="shared" si="639"/>
        <v>1.1527338136740894E-4</v>
      </c>
      <c r="H5872" s="29">
        <f t="shared" si="640"/>
        <v>1.1349225339456663</v>
      </c>
      <c r="I5872" s="30">
        <f>VLOOKUP(B5871,'מדדים וריביות'!B:C,2)</f>
        <v>28094540.469080798</v>
      </c>
      <c r="K5872" s="39">
        <f t="shared" si="641"/>
        <v>0</v>
      </c>
      <c r="L5872" s="39">
        <f t="shared" si="642"/>
        <v>0</v>
      </c>
      <c r="M5872" s="39">
        <f t="shared" si="643"/>
        <v>0</v>
      </c>
      <c r="N5872" s="41">
        <f t="shared" si="645"/>
        <v>0</v>
      </c>
    </row>
    <row r="5873" spans="2:14">
      <c r="B5873" s="1">
        <v>38738</v>
      </c>
      <c r="C5873" s="1">
        <f t="shared" si="644"/>
        <v>38718</v>
      </c>
      <c r="E5873" s="42">
        <f>IF(DAY(B5873)&gt;14,VLOOKUP(DATE(YEAR(C5873),MONTH(C5873)-1,DAY(1)),'מדדים וריביות'!B:C,2,FALSE),VLOOKUP(DATE(YEAR(C5873),MONTH(C5873)-2,DAY(1)),'מדדים וריביות'!B:C,2,FALSE))</f>
        <v>28176608.260129701</v>
      </c>
      <c r="F5873" s="43">
        <f>IF($B$5=1,'ריבית יומית'!D5867,'ריבית יומית'!G5867)</f>
        <v>1.1527338136740894E-4</v>
      </c>
      <c r="G5873" s="43">
        <f t="shared" si="639"/>
        <v>1.1527338136740894E-4</v>
      </c>
      <c r="H5873" s="29">
        <f t="shared" si="640"/>
        <v>1.1347917226666469</v>
      </c>
      <c r="I5873" s="30">
        <f>VLOOKUP(B5872,'מדדים וריביות'!B:C,2)</f>
        <v>28094540.469080798</v>
      </c>
      <c r="K5873" s="39">
        <f t="shared" si="641"/>
        <v>0</v>
      </c>
      <c r="L5873" s="39">
        <f t="shared" si="642"/>
        <v>0</v>
      </c>
      <c r="M5873" s="39">
        <f t="shared" si="643"/>
        <v>0</v>
      </c>
      <c r="N5873" s="41">
        <f t="shared" si="645"/>
        <v>0</v>
      </c>
    </row>
    <row r="5874" spans="2:14">
      <c r="B5874" s="1">
        <v>38739</v>
      </c>
      <c r="C5874" s="1">
        <f t="shared" si="644"/>
        <v>38718</v>
      </c>
      <c r="E5874" s="42">
        <f>IF(DAY(B5874)&gt;14,VLOOKUP(DATE(YEAR(C5874),MONTH(C5874)-1,DAY(1)),'מדדים וריביות'!B:C,2,FALSE),VLOOKUP(DATE(YEAR(C5874),MONTH(C5874)-2,DAY(1)),'מדדים וריביות'!B:C,2,FALSE))</f>
        <v>28176608.260129701</v>
      </c>
      <c r="F5874" s="43">
        <f>IF($B$5=1,'ריבית יומית'!D5868,'ריבית יומית'!G5868)</f>
        <v>1.1527338136740894E-4</v>
      </c>
      <c r="G5874" s="43">
        <f t="shared" si="639"/>
        <v>1.1527338136740894E-4</v>
      </c>
      <c r="H5874" s="29">
        <f t="shared" si="640"/>
        <v>1.1346609264649477</v>
      </c>
      <c r="I5874" s="30">
        <f>VLOOKUP(B5873,'מדדים וריביות'!B:C,2)</f>
        <v>28094540.469080798</v>
      </c>
      <c r="K5874" s="39">
        <f t="shared" si="641"/>
        <v>0</v>
      </c>
      <c r="L5874" s="39">
        <f t="shared" si="642"/>
        <v>0</v>
      </c>
      <c r="M5874" s="39">
        <f t="shared" si="643"/>
        <v>0</v>
      </c>
      <c r="N5874" s="41">
        <f t="shared" si="645"/>
        <v>0</v>
      </c>
    </row>
    <row r="5875" spans="2:14">
      <c r="B5875" s="1">
        <v>38740</v>
      </c>
      <c r="C5875" s="1">
        <f t="shared" si="644"/>
        <v>38718</v>
      </c>
      <c r="E5875" s="42">
        <f>IF(DAY(B5875)&gt;14,VLOOKUP(DATE(YEAR(C5875),MONTH(C5875)-1,DAY(1)),'מדדים וריביות'!B:C,2,FALSE),VLOOKUP(DATE(YEAR(C5875),MONTH(C5875)-2,DAY(1)),'מדדים וריביות'!B:C,2,FALSE))</f>
        <v>28176608.260129701</v>
      </c>
      <c r="F5875" s="43">
        <f>IF($B$5=1,'ריבית יומית'!D5869,'ריבית יומית'!G5869)</f>
        <v>1.1527338136740894E-4</v>
      </c>
      <c r="G5875" s="43">
        <f t="shared" si="639"/>
        <v>1.1527338136740894E-4</v>
      </c>
      <c r="H5875" s="29">
        <f t="shared" si="640"/>
        <v>1.1345301453388312</v>
      </c>
      <c r="I5875" s="30">
        <f>VLOOKUP(B5874,'מדדים וריביות'!B:C,2)</f>
        <v>28094540.469080798</v>
      </c>
      <c r="K5875" s="39">
        <f t="shared" si="641"/>
        <v>0</v>
      </c>
      <c r="L5875" s="39">
        <f t="shared" si="642"/>
        <v>0</v>
      </c>
      <c r="M5875" s="39">
        <f t="shared" si="643"/>
        <v>0</v>
      </c>
      <c r="N5875" s="41">
        <f t="shared" si="645"/>
        <v>0</v>
      </c>
    </row>
    <row r="5876" spans="2:14">
      <c r="B5876" s="1">
        <v>38741</v>
      </c>
      <c r="C5876" s="1">
        <f t="shared" si="644"/>
        <v>38718</v>
      </c>
      <c r="E5876" s="42">
        <f>IF(DAY(B5876)&gt;14,VLOOKUP(DATE(YEAR(C5876),MONTH(C5876)-1,DAY(1)),'מדדים וריביות'!B:C,2,FALSE),VLOOKUP(DATE(YEAR(C5876),MONTH(C5876)-2,DAY(1)),'מדדים וריביות'!B:C,2,FALSE))</f>
        <v>28176608.260129701</v>
      </c>
      <c r="F5876" s="43">
        <f>IF($B$5=1,'ריבית יומית'!D5870,'ריבית יומית'!G5870)</f>
        <v>1.1527338136740894E-4</v>
      </c>
      <c r="G5876" s="43">
        <f t="shared" si="639"/>
        <v>1.1527338136740894E-4</v>
      </c>
      <c r="H5876" s="29">
        <f t="shared" si="640"/>
        <v>1.1343993792865599</v>
      </c>
      <c r="I5876" s="30">
        <f>VLOOKUP(B5875,'מדדים וריביות'!B:C,2)</f>
        <v>28094540.469080798</v>
      </c>
      <c r="K5876" s="39">
        <f t="shared" si="641"/>
        <v>0</v>
      </c>
      <c r="L5876" s="39">
        <f t="shared" si="642"/>
        <v>0</v>
      </c>
      <c r="M5876" s="39">
        <f t="shared" si="643"/>
        <v>0</v>
      </c>
      <c r="N5876" s="41">
        <f t="shared" si="645"/>
        <v>0</v>
      </c>
    </row>
    <row r="5877" spans="2:14">
      <c r="B5877" s="1">
        <v>38742</v>
      </c>
      <c r="C5877" s="1">
        <f t="shared" si="644"/>
        <v>38718</v>
      </c>
      <c r="E5877" s="42">
        <f>IF(DAY(B5877)&gt;14,VLOOKUP(DATE(YEAR(C5877),MONTH(C5877)-1,DAY(1)),'מדדים וריביות'!B:C,2,FALSE),VLOOKUP(DATE(YEAR(C5877),MONTH(C5877)-2,DAY(1)),'מדדים וריביות'!B:C,2,FALSE))</f>
        <v>28176608.260129701</v>
      </c>
      <c r="F5877" s="43">
        <f>IF($B$5=1,'ריבית יומית'!D5871,'ריבית יומית'!G5871)</f>
        <v>1.1527338136740894E-4</v>
      </c>
      <c r="G5877" s="43">
        <f t="shared" si="639"/>
        <v>1.1527338136740894E-4</v>
      </c>
      <c r="H5877" s="29">
        <f t="shared" si="640"/>
        <v>1.1342686283063961</v>
      </c>
      <c r="I5877" s="30">
        <f>VLOOKUP(B5876,'מדדים וריביות'!B:C,2)</f>
        <v>28094540.469080798</v>
      </c>
      <c r="K5877" s="39">
        <f t="shared" si="641"/>
        <v>0</v>
      </c>
      <c r="L5877" s="39">
        <f t="shared" si="642"/>
        <v>0</v>
      </c>
      <c r="M5877" s="39">
        <f t="shared" si="643"/>
        <v>0</v>
      </c>
      <c r="N5877" s="41">
        <f t="shared" si="645"/>
        <v>0</v>
      </c>
    </row>
    <row r="5878" spans="2:14">
      <c r="B5878" s="1">
        <v>38743</v>
      </c>
      <c r="C5878" s="1">
        <f t="shared" si="644"/>
        <v>38718</v>
      </c>
      <c r="E5878" s="42">
        <f>IF(DAY(B5878)&gt;14,VLOOKUP(DATE(YEAR(C5878),MONTH(C5878)-1,DAY(1)),'מדדים וריביות'!B:C,2,FALSE),VLOOKUP(DATE(YEAR(C5878),MONTH(C5878)-2,DAY(1)),'מדדים וריביות'!B:C,2,FALSE))</f>
        <v>28176608.260129701</v>
      </c>
      <c r="F5878" s="43">
        <f>IF($B$5=1,'ריבית יומית'!D5872,'ריבית יומית'!G5872)</f>
        <v>1.1527338136740894E-4</v>
      </c>
      <c r="G5878" s="43">
        <f t="shared" si="639"/>
        <v>1.1527338136740894E-4</v>
      </c>
      <c r="H5878" s="29">
        <f t="shared" si="640"/>
        <v>1.1341378923966026</v>
      </c>
      <c r="I5878" s="30">
        <f>VLOOKUP(B5877,'מדדים וריביות'!B:C,2)</f>
        <v>28094540.469080798</v>
      </c>
      <c r="K5878" s="39">
        <f t="shared" si="641"/>
        <v>0</v>
      </c>
      <c r="L5878" s="39">
        <f t="shared" si="642"/>
        <v>0</v>
      </c>
      <c r="M5878" s="39">
        <f t="shared" si="643"/>
        <v>0</v>
      </c>
      <c r="N5878" s="41">
        <f t="shared" si="645"/>
        <v>0</v>
      </c>
    </row>
    <row r="5879" spans="2:14">
      <c r="B5879" s="1">
        <v>38744</v>
      </c>
      <c r="C5879" s="1">
        <f t="shared" si="644"/>
        <v>38718</v>
      </c>
      <c r="E5879" s="42">
        <f>IF(DAY(B5879)&gt;14,VLOOKUP(DATE(YEAR(C5879),MONTH(C5879)-1,DAY(1)),'מדדים וריביות'!B:C,2,FALSE),VLOOKUP(DATE(YEAR(C5879),MONTH(C5879)-2,DAY(1)),'מדדים וריביות'!B:C,2,FALSE))</f>
        <v>28176608.260129701</v>
      </c>
      <c r="F5879" s="43">
        <f>IF($B$5=1,'ריבית יומית'!D5873,'ריבית יומית'!G5873)</f>
        <v>1.1527338136740894E-4</v>
      </c>
      <c r="G5879" s="43">
        <f t="shared" si="639"/>
        <v>1.1527338136740894E-4</v>
      </c>
      <c r="H5879" s="29">
        <f t="shared" si="640"/>
        <v>1.1340071715554425</v>
      </c>
      <c r="I5879" s="30">
        <f>VLOOKUP(B5878,'מדדים וריביות'!B:C,2)</f>
        <v>28094540.469080798</v>
      </c>
      <c r="K5879" s="39">
        <f t="shared" si="641"/>
        <v>0</v>
      </c>
      <c r="L5879" s="39">
        <f t="shared" si="642"/>
        <v>0</v>
      </c>
      <c r="M5879" s="39">
        <f t="shared" si="643"/>
        <v>0</v>
      </c>
      <c r="N5879" s="41">
        <f t="shared" si="645"/>
        <v>0</v>
      </c>
    </row>
    <row r="5880" spans="2:14">
      <c r="B5880" s="1">
        <v>38745</v>
      </c>
      <c r="C5880" s="1">
        <f t="shared" si="644"/>
        <v>38718</v>
      </c>
      <c r="E5880" s="42">
        <f>IF(DAY(B5880)&gt;14,VLOOKUP(DATE(YEAR(C5880),MONTH(C5880)-1,DAY(1)),'מדדים וריביות'!B:C,2,FALSE),VLOOKUP(DATE(YEAR(C5880),MONTH(C5880)-2,DAY(1)),'מדדים וריביות'!B:C,2,FALSE))</f>
        <v>28176608.260129701</v>
      </c>
      <c r="F5880" s="43">
        <f>IF($B$5=1,'ריבית יומית'!D5874,'ריבית יומית'!G5874)</f>
        <v>1.1527338136740894E-4</v>
      </c>
      <c r="G5880" s="43">
        <f t="shared" si="639"/>
        <v>1.1527338136740894E-4</v>
      </c>
      <c r="H5880" s="29">
        <f t="shared" si="640"/>
        <v>1.1338764657811791</v>
      </c>
      <c r="I5880" s="30">
        <f>VLOOKUP(B5879,'מדדים וריביות'!B:C,2)</f>
        <v>28094540.469080798</v>
      </c>
      <c r="K5880" s="39">
        <f t="shared" si="641"/>
        <v>0</v>
      </c>
      <c r="L5880" s="39">
        <f t="shared" si="642"/>
        <v>0</v>
      </c>
      <c r="M5880" s="39">
        <f t="shared" si="643"/>
        <v>0</v>
      </c>
      <c r="N5880" s="41">
        <f t="shared" si="645"/>
        <v>0</v>
      </c>
    </row>
    <row r="5881" spans="2:14">
      <c r="B5881" s="1">
        <v>38746</v>
      </c>
      <c r="C5881" s="1">
        <f t="shared" si="644"/>
        <v>38718</v>
      </c>
      <c r="E5881" s="42">
        <f>IF(DAY(B5881)&gt;14,VLOOKUP(DATE(YEAR(C5881),MONTH(C5881)-1,DAY(1)),'מדדים וריביות'!B:C,2,FALSE),VLOOKUP(DATE(YEAR(C5881),MONTH(C5881)-2,DAY(1)),'מדדים וריביות'!B:C,2,FALSE))</f>
        <v>28176608.260129701</v>
      </c>
      <c r="F5881" s="43">
        <f>IF($B$5=1,'ריבית יומית'!D5875,'ריבית יומית'!G5875)</f>
        <v>1.1527338136740894E-4</v>
      </c>
      <c r="G5881" s="43">
        <f t="shared" si="639"/>
        <v>1.1527338136740894E-4</v>
      </c>
      <c r="H5881" s="29">
        <f t="shared" si="640"/>
        <v>1.1337457750720754</v>
      </c>
      <c r="I5881" s="30">
        <f>VLOOKUP(B5880,'מדדים וריביות'!B:C,2)</f>
        <v>28094540.469080798</v>
      </c>
      <c r="K5881" s="39">
        <f t="shared" si="641"/>
        <v>0</v>
      </c>
      <c r="L5881" s="39">
        <f t="shared" si="642"/>
        <v>0</v>
      </c>
      <c r="M5881" s="39">
        <f t="shared" si="643"/>
        <v>0</v>
      </c>
      <c r="N5881" s="41">
        <f t="shared" si="645"/>
        <v>0</v>
      </c>
    </row>
    <row r="5882" spans="2:14">
      <c r="B5882" s="1">
        <v>38747</v>
      </c>
      <c r="C5882" s="1">
        <f t="shared" si="644"/>
        <v>38718</v>
      </c>
      <c r="E5882" s="42">
        <f>IF(DAY(B5882)&gt;14,VLOOKUP(DATE(YEAR(C5882),MONTH(C5882)-1,DAY(1)),'מדדים וריביות'!B:C,2,FALSE),VLOOKUP(DATE(YEAR(C5882),MONTH(C5882)-2,DAY(1)),'מדדים וריביות'!B:C,2,FALSE))</f>
        <v>28176608.260129701</v>
      </c>
      <c r="F5882" s="43">
        <f>IF($B$5=1,'ריבית יומית'!D5876,'ריבית יומית'!G5876)</f>
        <v>1.1527338136740894E-4</v>
      </c>
      <c r="G5882" s="43">
        <f t="shared" si="639"/>
        <v>1.1527338136740894E-4</v>
      </c>
      <c r="H5882" s="29">
        <f t="shared" si="640"/>
        <v>1.1336150994263954</v>
      </c>
      <c r="I5882" s="30">
        <f>VLOOKUP(B5881,'מדדים וריביות'!B:C,2)</f>
        <v>28094540.469080798</v>
      </c>
      <c r="K5882" s="39">
        <f t="shared" si="641"/>
        <v>0</v>
      </c>
      <c r="L5882" s="39">
        <f t="shared" si="642"/>
        <v>0</v>
      </c>
      <c r="M5882" s="39">
        <f t="shared" si="643"/>
        <v>0</v>
      </c>
      <c r="N5882" s="41">
        <f t="shared" si="645"/>
        <v>0</v>
      </c>
    </row>
    <row r="5883" spans="2:14">
      <c r="B5883" s="1">
        <v>38748</v>
      </c>
      <c r="C5883" s="1">
        <f t="shared" si="644"/>
        <v>38718</v>
      </c>
      <c r="E5883" s="42">
        <f>IF(DAY(B5883)&gt;14,VLOOKUP(DATE(YEAR(C5883),MONTH(C5883)-1,DAY(1)),'מדדים וריביות'!B:C,2,FALSE),VLOOKUP(DATE(YEAR(C5883),MONTH(C5883)-2,DAY(1)),'מדדים וריביות'!B:C,2,FALSE))</f>
        <v>28176608.260129701</v>
      </c>
      <c r="F5883" s="43">
        <f>IF($B$5=1,'ריבית יומית'!D5877,'ריבית יומית'!G5877)</f>
        <v>1.1527338136740894E-4</v>
      </c>
      <c r="G5883" s="43">
        <f t="shared" si="639"/>
        <v>1.1527338136740894E-4</v>
      </c>
      <c r="H5883" s="29">
        <f t="shared" si="640"/>
        <v>1.1334844388424026</v>
      </c>
      <c r="I5883" s="30">
        <f>VLOOKUP(B5882,'מדדים וריביות'!B:C,2)</f>
        <v>28094540.469080798</v>
      </c>
      <c r="K5883" s="39">
        <f t="shared" si="641"/>
        <v>0</v>
      </c>
      <c r="L5883" s="39">
        <f t="shared" si="642"/>
        <v>0</v>
      </c>
      <c r="M5883" s="39">
        <f t="shared" si="643"/>
        <v>0</v>
      </c>
      <c r="N5883" s="41">
        <f t="shared" si="645"/>
        <v>0</v>
      </c>
    </row>
    <row r="5884" spans="2:14">
      <c r="B5884" s="1">
        <v>38749</v>
      </c>
      <c r="C5884" s="1">
        <f t="shared" si="644"/>
        <v>38749</v>
      </c>
      <c r="E5884" s="42">
        <f>IF(DAY(B5884)&gt;14,VLOOKUP(DATE(YEAR(C5884),MONTH(C5884)-1,DAY(1)),'מדדים וריביות'!B:C,2,FALSE),VLOOKUP(DATE(YEAR(C5884),MONTH(C5884)-2,DAY(1)),'מדדים וריביות'!B:C,2,FALSE))</f>
        <v>28176608.260129701</v>
      </c>
      <c r="F5884" s="43">
        <f>IF($B$5=1,'ריבית יומית'!D5878,'ריבית יומית'!G5878)</f>
        <v>1.1527338136740894E-4</v>
      </c>
      <c r="G5884" s="43">
        <f t="shared" si="639"/>
        <v>1.1527338136740894E-4</v>
      </c>
      <c r="H5884" s="29">
        <f t="shared" si="640"/>
        <v>1.1333537933183613</v>
      </c>
      <c r="I5884" s="30">
        <f>VLOOKUP(B5883,'מדדים וריביות'!B:C,2)</f>
        <v>28094540.469080798</v>
      </c>
      <c r="K5884" s="39">
        <f t="shared" si="641"/>
        <v>0</v>
      </c>
      <c r="L5884" s="39">
        <f t="shared" si="642"/>
        <v>0</v>
      </c>
      <c r="M5884" s="39">
        <f t="shared" si="643"/>
        <v>0</v>
      </c>
      <c r="N5884" s="41">
        <f t="shared" si="645"/>
        <v>0</v>
      </c>
    </row>
    <row r="5885" spans="2:14">
      <c r="B5885" s="1">
        <v>38750</v>
      </c>
      <c r="C5885" s="1">
        <f t="shared" si="644"/>
        <v>38749</v>
      </c>
      <c r="E5885" s="42">
        <f>IF(DAY(B5885)&gt;14,VLOOKUP(DATE(YEAR(C5885),MONTH(C5885)-1,DAY(1)),'מדדים וריביות'!B:C,2,FALSE),VLOOKUP(DATE(YEAR(C5885),MONTH(C5885)-2,DAY(1)),'מדדים וריביות'!B:C,2,FALSE))</f>
        <v>28176608.260129701</v>
      </c>
      <c r="F5885" s="43">
        <f>IF($B$5=1,'ריבית יומית'!D5879,'ריבית יומית'!G5879)</f>
        <v>1.1527338136740894E-4</v>
      </c>
      <c r="G5885" s="43">
        <f t="shared" si="639"/>
        <v>1.1527338136740894E-4</v>
      </c>
      <c r="H5885" s="29">
        <f t="shared" si="640"/>
        <v>1.1332231628525353</v>
      </c>
      <c r="I5885" s="30">
        <f>VLOOKUP(B5884,'מדדים וריביות'!B:C,2)</f>
        <v>28258676.051178701</v>
      </c>
      <c r="K5885" s="39">
        <f t="shared" si="641"/>
        <v>0</v>
      </c>
      <c r="L5885" s="39">
        <f t="shared" si="642"/>
        <v>0</v>
      </c>
      <c r="M5885" s="39">
        <f t="shared" si="643"/>
        <v>0</v>
      </c>
      <c r="N5885" s="41">
        <f t="shared" si="645"/>
        <v>0</v>
      </c>
    </row>
    <row r="5886" spans="2:14">
      <c r="B5886" s="1">
        <v>38751</v>
      </c>
      <c r="C5886" s="1">
        <f t="shared" si="644"/>
        <v>38749</v>
      </c>
      <c r="E5886" s="42">
        <f>IF(DAY(B5886)&gt;14,VLOOKUP(DATE(YEAR(C5886),MONTH(C5886)-1,DAY(1)),'מדדים וריביות'!B:C,2,FALSE),VLOOKUP(DATE(YEAR(C5886),MONTH(C5886)-2,DAY(1)),'מדדים וריביות'!B:C,2,FALSE))</f>
        <v>28176608.260129701</v>
      </c>
      <c r="F5886" s="43">
        <f>IF($B$5=1,'ריבית יומית'!D5880,'ריבית יומית'!G5880)</f>
        <v>1.1527338136740894E-4</v>
      </c>
      <c r="G5886" s="43">
        <f t="shared" si="639"/>
        <v>1.1527338136740894E-4</v>
      </c>
      <c r="H5886" s="29">
        <f t="shared" si="640"/>
        <v>1.1330925474431894</v>
      </c>
      <c r="I5886" s="30">
        <f>VLOOKUP(B5885,'מדדים וריביות'!B:C,2)</f>
        <v>28258676.051178701</v>
      </c>
      <c r="K5886" s="39">
        <f t="shared" si="641"/>
        <v>0</v>
      </c>
      <c r="L5886" s="39">
        <f t="shared" si="642"/>
        <v>0</v>
      </c>
      <c r="M5886" s="39">
        <f t="shared" si="643"/>
        <v>0</v>
      </c>
      <c r="N5886" s="41">
        <f t="shared" si="645"/>
        <v>0</v>
      </c>
    </row>
    <row r="5887" spans="2:14">
      <c r="B5887" s="1">
        <v>38752</v>
      </c>
      <c r="C5887" s="1">
        <f t="shared" si="644"/>
        <v>38749</v>
      </c>
      <c r="E5887" s="42">
        <f>IF(DAY(B5887)&gt;14,VLOOKUP(DATE(YEAR(C5887),MONTH(C5887)-1,DAY(1)),'מדדים וריביות'!B:C,2,FALSE),VLOOKUP(DATE(YEAR(C5887),MONTH(C5887)-2,DAY(1)),'מדדים וריביות'!B:C,2,FALSE))</f>
        <v>28176608.260129701</v>
      </c>
      <c r="F5887" s="43">
        <f>IF($B$5=1,'ריבית יומית'!D5881,'ריבית יומית'!G5881)</f>
        <v>1.1527338136740894E-4</v>
      </c>
      <c r="G5887" s="43">
        <f t="shared" si="639"/>
        <v>1.1527338136740894E-4</v>
      </c>
      <c r="H5887" s="29">
        <f t="shared" si="640"/>
        <v>1.1329619470885879</v>
      </c>
      <c r="I5887" s="30">
        <f>VLOOKUP(B5886,'מדדים וריביות'!B:C,2)</f>
        <v>28258676.051178701</v>
      </c>
      <c r="K5887" s="39">
        <f t="shared" si="641"/>
        <v>0</v>
      </c>
      <c r="L5887" s="39">
        <f t="shared" si="642"/>
        <v>0</v>
      </c>
      <c r="M5887" s="39">
        <f t="shared" si="643"/>
        <v>0</v>
      </c>
      <c r="N5887" s="41">
        <f t="shared" si="645"/>
        <v>0</v>
      </c>
    </row>
    <row r="5888" spans="2:14">
      <c r="B5888" s="1">
        <v>38753</v>
      </c>
      <c r="C5888" s="1">
        <f t="shared" si="644"/>
        <v>38749</v>
      </c>
      <c r="E5888" s="42">
        <f>IF(DAY(B5888)&gt;14,VLOOKUP(DATE(YEAR(C5888),MONTH(C5888)-1,DAY(1)),'מדדים וריביות'!B:C,2,FALSE),VLOOKUP(DATE(YEAR(C5888),MONTH(C5888)-2,DAY(1)),'מדדים וריביות'!B:C,2,FALSE))</f>
        <v>28176608.260129701</v>
      </c>
      <c r="F5888" s="43">
        <f>IF($B$5=1,'ריבית יומית'!D5882,'ריבית יומית'!G5882)</f>
        <v>1.1527338136740894E-4</v>
      </c>
      <c r="G5888" s="43">
        <f t="shared" si="639"/>
        <v>1.1527338136740894E-4</v>
      </c>
      <c r="H5888" s="29">
        <f t="shared" si="640"/>
        <v>1.1328313617869956</v>
      </c>
      <c r="I5888" s="30">
        <f>VLOOKUP(B5887,'מדדים וריביות'!B:C,2)</f>
        <v>28258676.051178701</v>
      </c>
      <c r="K5888" s="39">
        <f t="shared" si="641"/>
        <v>0</v>
      </c>
      <c r="L5888" s="39">
        <f t="shared" si="642"/>
        <v>0</v>
      </c>
      <c r="M5888" s="39">
        <f t="shared" si="643"/>
        <v>0</v>
      </c>
      <c r="N5888" s="41">
        <f t="shared" si="645"/>
        <v>0</v>
      </c>
    </row>
    <row r="5889" spans="2:14">
      <c r="B5889" s="1">
        <v>38754</v>
      </c>
      <c r="C5889" s="1">
        <f t="shared" si="644"/>
        <v>38749</v>
      </c>
      <c r="E5889" s="42">
        <f>IF(DAY(B5889)&gt;14,VLOOKUP(DATE(YEAR(C5889),MONTH(C5889)-1,DAY(1)),'מדדים וריביות'!B:C,2,FALSE),VLOOKUP(DATE(YEAR(C5889),MONTH(C5889)-2,DAY(1)),'מדדים וריביות'!B:C,2,FALSE))</f>
        <v>28176608.260129701</v>
      </c>
      <c r="F5889" s="43">
        <f>IF($B$5=1,'ריבית יומית'!D5883,'ריבית יומית'!G5883)</f>
        <v>1.1527338136740894E-4</v>
      </c>
      <c r="G5889" s="43">
        <f t="shared" si="639"/>
        <v>1.1527338136740894E-4</v>
      </c>
      <c r="H5889" s="29">
        <f t="shared" si="640"/>
        <v>1.1327007915366776</v>
      </c>
      <c r="I5889" s="30">
        <f>VLOOKUP(B5888,'מדדים וריביות'!B:C,2)</f>
        <v>28258676.051178701</v>
      </c>
      <c r="K5889" s="39">
        <f t="shared" si="641"/>
        <v>0</v>
      </c>
      <c r="L5889" s="39">
        <f t="shared" si="642"/>
        <v>0</v>
      </c>
      <c r="M5889" s="39">
        <f t="shared" si="643"/>
        <v>0</v>
      </c>
      <c r="N5889" s="41">
        <f t="shared" si="645"/>
        <v>0</v>
      </c>
    </row>
    <row r="5890" spans="2:14">
      <c r="B5890" s="1">
        <v>38755</v>
      </c>
      <c r="C5890" s="1">
        <f t="shared" si="644"/>
        <v>38749</v>
      </c>
      <c r="E5890" s="42">
        <f>IF(DAY(B5890)&gt;14,VLOOKUP(DATE(YEAR(C5890),MONTH(C5890)-1,DAY(1)),'מדדים וריביות'!B:C,2,FALSE),VLOOKUP(DATE(YEAR(C5890),MONTH(C5890)-2,DAY(1)),'מדדים וריביות'!B:C,2,FALSE))</f>
        <v>28176608.260129701</v>
      </c>
      <c r="F5890" s="43">
        <f>IF($B$5=1,'ריבית יומית'!D5884,'ריבית יומית'!G5884)</f>
        <v>1.1527338136740894E-4</v>
      </c>
      <c r="G5890" s="43">
        <f t="shared" si="639"/>
        <v>1.1527338136740894E-4</v>
      </c>
      <c r="H5890" s="29">
        <f t="shared" si="640"/>
        <v>1.1325702363358991</v>
      </c>
      <c r="I5890" s="30">
        <f>VLOOKUP(B5889,'מדדים וריביות'!B:C,2)</f>
        <v>28258676.051178701</v>
      </c>
      <c r="K5890" s="39">
        <f t="shared" si="641"/>
        <v>0</v>
      </c>
      <c r="L5890" s="39">
        <f t="shared" si="642"/>
        <v>0</v>
      </c>
      <c r="M5890" s="39">
        <f t="shared" si="643"/>
        <v>0</v>
      </c>
      <c r="N5890" s="41">
        <f t="shared" si="645"/>
        <v>0</v>
      </c>
    </row>
    <row r="5891" spans="2:14">
      <c r="B5891" s="1">
        <v>38756</v>
      </c>
      <c r="C5891" s="1">
        <f t="shared" si="644"/>
        <v>38749</v>
      </c>
      <c r="E5891" s="42">
        <f>IF(DAY(B5891)&gt;14,VLOOKUP(DATE(YEAR(C5891),MONTH(C5891)-1,DAY(1)),'מדדים וריביות'!B:C,2,FALSE),VLOOKUP(DATE(YEAR(C5891),MONTH(C5891)-2,DAY(1)),'מדדים וריביות'!B:C,2,FALSE))</f>
        <v>28176608.260129701</v>
      </c>
      <c r="F5891" s="43">
        <f>IF($B$5=1,'ריבית יומית'!D5885,'ריבית יומית'!G5885)</f>
        <v>1.1527338136740894E-4</v>
      </c>
      <c r="G5891" s="43">
        <f t="shared" si="639"/>
        <v>1.1527338136740894E-4</v>
      </c>
      <c r="H5891" s="29">
        <f t="shared" si="640"/>
        <v>1.1324396961829255</v>
      </c>
      <c r="I5891" s="30">
        <f>VLOOKUP(B5890,'מדדים וריביות'!B:C,2)</f>
        <v>28258676.051178701</v>
      </c>
      <c r="K5891" s="39">
        <f t="shared" si="641"/>
        <v>0</v>
      </c>
      <c r="L5891" s="39">
        <f t="shared" si="642"/>
        <v>0</v>
      </c>
      <c r="M5891" s="39">
        <f t="shared" si="643"/>
        <v>0</v>
      </c>
      <c r="N5891" s="41">
        <f t="shared" si="645"/>
        <v>0</v>
      </c>
    </row>
    <row r="5892" spans="2:14">
      <c r="B5892" s="1">
        <v>38757</v>
      </c>
      <c r="C5892" s="1">
        <f t="shared" si="644"/>
        <v>38749</v>
      </c>
      <c r="E5892" s="42">
        <f>IF(DAY(B5892)&gt;14,VLOOKUP(DATE(YEAR(C5892),MONTH(C5892)-1,DAY(1)),'מדדים וריביות'!B:C,2,FALSE),VLOOKUP(DATE(YEAR(C5892),MONTH(C5892)-2,DAY(1)),'מדדים וריביות'!B:C,2,FALSE))</f>
        <v>28176608.260129701</v>
      </c>
      <c r="F5892" s="43">
        <f>IF($B$5=1,'ריבית יומית'!D5886,'ריבית יומית'!G5886)</f>
        <v>1.1527338136740894E-4</v>
      </c>
      <c r="G5892" s="43">
        <f t="shared" si="639"/>
        <v>1.1527338136740894E-4</v>
      </c>
      <c r="H5892" s="29">
        <f t="shared" si="640"/>
        <v>1.1323091710760222</v>
      </c>
      <c r="I5892" s="30">
        <f>VLOOKUP(B5891,'מדדים וריביות'!B:C,2)</f>
        <v>28258676.051178701</v>
      </c>
      <c r="K5892" s="39">
        <f t="shared" si="641"/>
        <v>0</v>
      </c>
      <c r="L5892" s="39">
        <f t="shared" si="642"/>
        <v>0</v>
      </c>
      <c r="M5892" s="39">
        <f t="shared" si="643"/>
        <v>0</v>
      </c>
      <c r="N5892" s="41">
        <f t="shared" si="645"/>
        <v>0</v>
      </c>
    </row>
    <row r="5893" spans="2:14">
      <c r="B5893" s="1">
        <v>38758</v>
      </c>
      <c r="C5893" s="1">
        <f t="shared" si="644"/>
        <v>38749</v>
      </c>
      <c r="E5893" s="42">
        <f>IF(DAY(B5893)&gt;14,VLOOKUP(DATE(YEAR(C5893),MONTH(C5893)-1,DAY(1)),'מדדים וריביות'!B:C,2,FALSE),VLOOKUP(DATE(YEAR(C5893),MONTH(C5893)-2,DAY(1)),'מדדים וריביות'!B:C,2,FALSE))</f>
        <v>28176608.260129701</v>
      </c>
      <c r="F5893" s="43">
        <f>IF($B$5=1,'ריבית יומית'!D5887,'ריבית יומית'!G5887)</f>
        <v>1.1527338136740894E-4</v>
      </c>
      <c r="G5893" s="43">
        <f t="shared" si="639"/>
        <v>1.1527338136740894E-4</v>
      </c>
      <c r="H5893" s="29">
        <f t="shared" si="640"/>
        <v>1.1321786610134552</v>
      </c>
      <c r="I5893" s="30">
        <f>VLOOKUP(B5892,'מדדים וריביות'!B:C,2)</f>
        <v>28258676.051178701</v>
      </c>
      <c r="K5893" s="39">
        <f t="shared" si="641"/>
        <v>0</v>
      </c>
      <c r="L5893" s="39">
        <f t="shared" si="642"/>
        <v>0</v>
      </c>
      <c r="M5893" s="39">
        <f t="shared" si="643"/>
        <v>0</v>
      </c>
      <c r="N5893" s="41">
        <f t="shared" si="645"/>
        <v>0</v>
      </c>
    </row>
    <row r="5894" spans="2:14">
      <c r="B5894" s="1">
        <v>38759</v>
      </c>
      <c r="C5894" s="1">
        <f t="shared" si="644"/>
        <v>38749</v>
      </c>
      <c r="E5894" s="42">
        <f>IF(DAY(B5894)&gt;14,VLOOKUP(DATE(YEAR(C5894),MONTH(C5894)-1,DAY(1)),'מדדים וריביות'!B:C,2,FALSE),VLOOKUP(DATE(YEAR(C5894),MONTH(C5894)-2,DAY(1)),'מדדים וריביות'!B:C,2,FALSE))</f>
        <v>28176608.260129701</v>
      </c>
      <c r="F5894" s="43">
        <f>IF($B$5=1,'ריבית יומית'!D5888,'ריבית יומית'!G5888)</f>
        <v>1.1527338136740894E-4</v>
      </c>
      <c r="G5894" s="43">
        <f t="shared" si="639"/>
        <v>1.1527338136740894E-4</v>
      </c>
      <c r="H5894" s="29">
        <f t="shared" si="640"/>
        <v>1.1320481659934905</v>
      </c>
      <c r="I5894" s="30">
        <f>VLOOKUP(B5893,'מדדים וריביות'!B:C,2)</f>
        <v>28258676.051178701</v>
      </c>
      <c r="K5894" s="39">
        <f t="shared" si="641"/>
        <v>0</v>
      </c>
      <c r="L5894" s="39">
        <f t="shared" si="642"/>
        <v>0</v>
      </c>
      <c r="M5894" s="39">
        <f t="shared" si="643"/>
        <v>0</v>
      </c>
      <c r="N5894" s="41">
        <f t="shared" si="645"/>
        <v>0</v>
      </c>
    </row>
    <row r="5895" spans="2:14">
      <c r="B5895" s="1">
        <v>38760</v>
      </c>
      <c r="C5895" s="1">
        <f t="shared" si="644"/>
        <v>38749</v>
      </c>
      <c r="E5895" s="42">
        <f>IF(DAY(B5895)&gt;14,VLOOKUP(DATE(YEAR(C5895),MONTH(C5895)-1,DAY(1)),'מדדים וריביות'!B:C,2,FALSE),VLOOKUP(DATE(YEAR(C5895),MONTH(C5895)-2,DAY(1)),'מדדים וריביות'!B:C,2,FALSE))</f>
        <v>28176608.260129701</v>
      </c>
      <c r="F5895" s="43">
        <f>IF($B$5=1,'ריבית יומית'!D5889,'ריבית יומית'!G5889)</f>
        <v>1.1527338136740894E-4</v>
      </c>
      <c r="G5895" s="43">
        <f t="shared" si="639"/>
        <v>1.1527338136740894E-4</v>
      </c>
      <c r="H5895" s="29">
        <f t="shared" si="640"/>
        <v>1.131917686014394</v>
      </c>
      <c r="I5895" s="30">
        <f>VLOOKUP(B5894,'מדדים וריביות'!B:C,2)</f>
        <v>28258676.051178701</v>
      </c>
      <c r="K5895" s="39">
        <f t="shared" si="641"/>
        <v>0</v>
      </c>
      <c r="L5895" s="39">
        <f t="shared" si="642"/>
        <v>0</v>
      </c>
      <c r="M5895" s="39">
        <f t="shared" si="643"/>
        <v>0</v>
      </c>
      <c r="N5895" s="41">
        <f t="shared" si="645"/>
        <v>0</v>
      </c>
    </row>
    <row r="5896" spans="2:14">
      <c r="B5896" s="1">
        <v>38761</v>
      </c>
      <c r="C5896" s="1">
        <f t="shared" si="644"/>
        <v>38749</v>
      </c>
      <c r="E5896" s="42">
        <f>IF(DAY(B5896)&gt;14,VLOOKUP(DATE(YEAR(C5896),MONTH(C5896)-1,DAY(1)),'מדדים וריביות'!B:C,2,FALSE),VLOOKUP(DATE(YEAR(C5896),MONTH(C5896)-2,DAY(1)),'מדדים וריביות'!B:C,2,FALSE))</f>
        <v>28176608.260129701</v>
      </c>
      <c r="F5896" s="43">
        <f>IF($B$5=1,'ריבית יומית'!D5890,'ריבית יומית'!G5890)</f>
        <v>1.1527338136740894E-4</v>
      </c>
      <c r="G5896" s="43">
        <f t="shared" si="639"/>
        <v>1.1527338136740894E-4</v>
      </c>
      <c r="H5896" s="29">
        <f t="shared" si="640"/>
        <v>1.1317872210744324</v>
      </c>
      <c r="I5896" s="30">
        <f>VLOOKUP(B5895,'מדדים וריביות'!B:C,2)</f>
        <v>28258676.051178701</v>
      </c>
      <c r="K5896" s="39">
        <f t="shared" si="641"/>
        <v>0</v>
      </c>
      <c r="L5896" s="39">
        <f t="shared" si="642"/>
        <v>0</v>
      </c>
      <c r="M5896" s="39">
        <f t="shared" si="643"/>
        <v>0</v>
      </c>
      <c r="N5896" s="41">
        <f t="shared" si="645"/>
        <v>0</v>
      </c>
    </row>
    <row r="5897" spans="2:14">
      <c r="B5897" s="1">
        <v>38762</v>
      </c>
      <c r="C5897" s="1">
        <f t="shared" si="644"/>
        <v>38749</v>
      </c>
      <c r="E5897" s="42">
        <f>IF(DAY(B5897)&gt;14,VLOOKUP(DATE(YEAR(C5897),MONTH(C5897)-1,DAY(1)),'מדדים וריביות'!B:C,2,FALSE),VLOOKUP(DATE(YEAR(C5897),MONTH(C5897)-2,DAY(1)),'מדדים וריביות'!B:C,2,FALSE))</f>
        <v>28176608.260129701</v>
      </c>
      <c r="F5897" s="43">
        <f>IF($B$5=1,'ריבית יומית'!D5891,'ריבית יומית'!G5891)</f>
        <v>1.1527338136740894E-4</v>
      </c>
      <c r="G5897" s="43">
        <f t="shared" ref="G5897:G5960" si="646">IF(B5897&gt;$B$2,0,F5897)</f>
        <v>1.1527338136740894E-4</v>
      </c>
      <c r="H5897" s="29">
        <f t="shared" ref="H5897:H5960" si="647">H5898*(1+G5897)</f>
        <v>1.1316567711718721</v>
      </c>
      <c r="I5897" s="30">
        <f>VLOOKUP(B5896,'מדדים וריביות'!B:C,2)</f>
        <v>28258676.051178701</v>
      </c>
      <c r="K5897" s="39">
        <f t="shared" ref="K5897:K5960" si="648">$B$4/E5897*D5897-D5897</f>
        <v>0</v>
      </c>
      <c r="L5897" s="39">
        <f t="shared" ref="L5897:L5960" si="649">H5898*D5897-D5897</f>
        <v>0</v>
      </c>
      <c r="M5897" s="39">
        <f t="shared" ref="M5897:M5960" si="650">$B$4/E5897*L5897-L5897</f>
        <v>0</v>
      </c>
      <c r="N5897" s="41">
        <f t="shared" si="645"/>
        <v>0</v>
      </c>
    </row>
    <row r="5898" spans="2:14">
      <c r="B5898" s="1">
        <v>38763</v>
      </c>
      <c r="C5898" s="1">
        <f t="shared" ref="C5898:C5961" si="651">DATE(YEAR(B5898),MONTH(B5898),DAY(1))</f>
        <v>38749</v>
      </c>
      <c r="E5898" s="42">
        <f>IF(DAY(B5898)&gt;14,VLOOKUP(DATE(YEAR(C5898),MONTH(C5898)-1,DAY(1)),'מדדים וריביות'!B:C,2,FALSE),VLOOKUP(DATE(YEAR(C5898),MONTH(C5898)-2,DAY(1)),'מדדים וריביות'!B:C,2,FALSE))</f>
        <v>28094540.469080798</v>
      </c>
      <c r="F5898" s="43">
        <f>IF($B$5=1,'ריבית יומית'!D5892,'ריבית יומית'!G5892)</f>
        <v>1.1527338136740894E-4</v>
      </c>
      <c r="G5898" s="43">
        <f t="shared" si="646"/>
        <v>1.1527338136740894E-4</v>
      </c>
      <c r="H5898" s="29">
        <f t="shared" si="647"/>
        <v>1.1315263363049799</v>
      </c>
      <c r="I5898" s="30">
        <f>VLOOKUP(B5897,'מדדים וריביות'!B:C,2)</f>
        <v>28258676.051178701</v>
      </c>
      <c r="K5898" s="39">
        <f t="shared" si="648"/>
        <v>0</v>
      </c>
      <c r="L5898" s="39">
        <f t="shared" si="649"/>
        <v>0</v>
      </c>
      <c r="M5898" s="39">
        <f t="shared" si="650"/>
        <v>0</v>
      </c>
      <c r="N5898" s="41">
        <f t="shared" ref="N5898:N5961" si="652">SUM(K5898:M5898)</f>
        <v>0</v>
      </c>
    </row>
    <row r="5899" spans="2:14">
      <c r="B5899" s="1">
        <v>38764</v>
      </c>
      <c r="C5899" s="1">
        <f t="shared" si="651"/>
        <v>38749</v>
      </c>
      <c r="E5899" s="42">
        <f>IF(DAY(B5899)&gt;14,VLOOKUP(DATE(YEAR(C5899),MONTH(C5899)-1,DAY(1)),'מדדים וריביות'!B:C,2,FALSE),VLOOKUP(DATE(YEAR(C5899),MONTH(C5899)-2,DAY(1)),'מדדים וריביות'!B:C,2,FALSE))</f>
        <v>28094540.469080798</v>
      </c>
      <c r="F5899" s="43">
        <f>IF($B$5=1,'ריבית יומית'!D5893,'ריבית יומית'!G5893)</f>
        <v>1.1527338136740894E-4</v>
      </c>
      <c r="G5899" s="43">
        <f t="shared" si="646"/>
        <v>1.1527338136740894E-4</v>
      </c>
      <c r="H5899" s="29">
        <f t="shared" si="647"/>
        <v>1.1313959164720229</v>
      </c>
      <c r="I5899" s="30">
        <f>VLOOKUP(B5898,'מדדים וריביות'!B:C,2)</f>
        <v>28258676.051178701</v>
      </c>
      <c r="K5899" s="39">
        <f t="shared" si="648"/>
        <v>0</v>
      </c>
      <c r="L5899" s="39">
        <f t="shared" si="649"/>
        <v>0</v>
      </c>
      <c r="M5899" s="39">
        <f t="shared" si="650"/>
        <v>0</v>
      </c>
      <c r="N5899" s="41">
        <f t="shared" si="652"/>
        <v>0</v>
      </c>
    </row>
    <row r="5900" spans="2:14">
      <c r="B5900" s="1">
        <v>38765</v>
      </c>
      <c r="C5900" s="1">
        <f t="shared" si="651"/>
        <v>38749</v>
      </c>
      <c r="E5900" s="42">
        <f>IF(DAY(B5900)&gt;14,VLOOKUP(DATE(YEAR(C5900),MONTH(C5900)-1,DAY(1)),'מדדים וריביות'!B:C,2,FALSE),VLOOKUP(DATE(YEAR(C5900),MONTH(C5900)-2,DAY(1)),'מדדים וריביות'!B:C,2,FALSE))</f>
        <v>28094540.469080798</v>
      </c>
      <c r="F5900" s="43">
        <f>IF($B$5=1,'ריבית יומית'!D5894,'ריבית יומית'!G5894)</f>
        <v>1.1527338136740894E-4</v>
      </c>
      <c r="G5900" s="43">
        <f t="shared" si="646"/>
        <v>1.1527338136740894E-4</v>
      </c>
      <c r="H5900" s="29">
        <f t="shared" si="647"/>
        <v>1.1312655116712682</v>
      </c>
      <c r="I5900" s="30">
        <f>VLOOKUP(B5899,'מדדים וריביות'!B:C,2)</f>
        <v>28258676.051178701</v>
      </c>
      <c r="K5900" s="39">
        <f t="shared" si="648"/>
        <v>0</v>
      </c>
      <c r="L5900" s="39">
        <f t="shared" si="649"/>
        <v>0</v>
      </c>
      <c r="M5900" s="39">
        <f t="shared" si="650"/>
        <v>0</v>
      </c>
      <c r="N5900" s="41">
        <f t="shared" si="652"/>
        <v>0</v>
      </c>
    </row>
    <row r="5901" spans="2:14">
      <c r="B5901" s="1">
        <v>38766</v>
      </c>
      <c r="C5901" s="1">
        <f t="shared" si="651"/>
        <v>38749</v>
      </c>
      <c r="E5901" s="42">
        <f>IF(DAY(B5901)&gt;14,VLOOKUP(DATE(YEAR(C5901),MONTH(C5901)-1,DAY(1)),'מדדים וריביות'!B:C,2,FALSE),VLOOKUP(DATE(YEAR(C5901),MONTH(C5901)-2,DAY(1)),'מדדים וריביות'!B:C,2,FALSE))</f>
        <v>28094540.469080798</v>
      </c>
      <c r="F5901" s="43">
        <f>IF($B$5=1,'ריבית יומית'!D5895,'ריבית יומית'!G5895)</f>
        <v>1.1527338136740894E-4</v>
      </c>
      <c r="G5901" s="43">
        <f t="shared" si="646"/>
        <v>1.1527338136740894E-4</v>
      </c>
      <c r="H5901" s="29">
        <f t="shared" si="647"/>
        <v>1.1311351219009833</v>
      </c>
      <c r="I5901" s="30">
        <f>VLOOKUP(B5900,'מדדים וריביות'!B:C,2)</f>
        <v>28258676.051178701</v>
      </c>
      <c r="K5901" s="39">
        <f t="shared" si="648"/>
        <v>0</v>
      </c>
      <c r="L5901" s="39">
        <f t="shared" si="649"/>
        <v>0</v>
      </c>
      <c r="M5901" s="39">
        <f t="shared" si="650"/>
        <v>0</v>
      </c>
      <c r="N5901" s="41">
        <f t="shared" si="652"/>
        <v>0</v>
      </c>
    </row>
    <row r="5902" spans="2:14">
      <c r="B5902" s="1">
        <v>38767</v>
      </c>
      <c r="C5902" s="1">
        <f t="shared" si="651"/>
        <v>38749</v>
      </c>
      <c r="E5902" s="42">
        <f>IF(DAY(B5902)&gt;14,VLOOKUP(DATE(YEAR(C5902),MONTH(C5902)-1,DAY(1)),'מדדים וריביות'!B:C,2,FALSE),VLOOKUP(DATE(YEAR(C5902),MONTH(C5902)-2,DAY(1)),'מדדים וריביות'!B:C,2,FALSE))</f>
        <v>28094540.469080798</v>
      </c>
      <c r="F5902" s="43">
        <f>IF($B$5=1,'ריבית יומית'!D5896,'ריבית יומית'!G5896)</f>
        <v>1.1527338136740894E-4</v>
      </c>
      <c r="G5902" s="43">
        <f t="shared" si="646"/>
        <v>1.1527338136740894E-4</v>
      </c>
      <c r="H5902" s="29">
        <f t="shared" si="647"/>
        <v>1.1310047471594356</v>
      </c>
      <c r="I5902" s="30">
        <f>VLOOKUP(B5901,'מדדים וריביות'!B:C,2)</f>
        <v>28258676.051178701</v>
      </c>
      <c r="K5902" s="39">
        <f t="shared" si="648"/>
        <v>0</v>
      </c>
      <c r="L5902" s="39">
        <f t="shared" si="649"/>
        <v>0</v>
      </c>
      <c r="M5902" s="39">
        <f t="shared" si="650"/>
        <v>0</v>
      </c>
      <c r="N5902" s="41">
        <f t="shared" si="652"/>
        <v>0</v>
      </c>
    </row>
    <row r="5903" spans="2:14">
      <c r="B5903" s="1">
        <v>38768</v>
      </c>
      <c r="C5903" s="1">
        <f t="shared" si="651"/>
        <v>38749</v>
      </c>
      <c r="E5903" s="42">
        <f>IF(DAY(B5903)&gt;14,VLOOKUP(DATE(YEAR(C5903),MONTH(C5903)-1,DAY(1)),'מדדים וריביות'!B:C,2,FALSE),VLOOKUP(DATE(YEAR(C5903),MONTH(C5903)-2,DAY(1)),'מדדים וריביות'!B:C,2,FALSE))</f>
        <v>28094540.469080798</v>
      </c>
      <c r="F5903" s="43">
        <f>IF($B$5=1,'ריבית יומית'!D5897,'ריבית יומית'!G5897)</f>
        <v>1.1527338136740894E-4</v>
      </c>
      <c r="G5903" s="43">
        <f t="shared" si="646"/>
        <v>1.1527338136740894E-4</v>
      </c>
      <c r="H5903" s="29">
        <f t="shared" si="647"/>
        <v>1.130874387444893</v>
      </c>
      <c r="I5903" s="30">
        <f>VLOOKUP(B5902,'מדדים וריביות'!B:C,2)</f>
        <v>28258676.051178701</v>
      </c>
      <c r="K5903" s="39">
        <f t="shared" si="648"/>
        <v>0</v>
      </c>
      <c r="L5903" s="39">
        <f t="shared" si="649"/>
        <v>0</v>
      </c>
      <c r="M5903" s="39">
        <f t="shared" si="650"/>
        <v>0</v>
      </c>
      <c r="N5903" s="41">
        <f t="shared" si="652"/>
        <v>0</v>
      </c>
    </row>
    <row r="5904" spans="2:14">
      <c r="B5904" s="1">
        <v>38769</v>
      </c>
      <c r="C5904" s="1">
        <f t="shared" si="651"/>
        <v>38749</v>
      </c>
      <c r="E5904" s="42">
        <f>IF(DAY(B5904)&gt;14,VLOOKUP(DATE(YEAR(C5904),MONTH(C5904)-1,DAY(1)),'מדדים וריביות'!B:C,2,FALSE),VLOOKUP(DATE(YEAR(C5904),MONTH(C5904)-2,DAY(1)),'מדדים וריביות'!B:C,2,FALSE))</f>
        <v>28094540.469080798</v>
      </c>
      <c r="F5904" s="43">
        <f>IF($B$5=1,'ריבית יומית'!D5898,'ריבית יומית'!G5898)</f>
        <v>1.1527338136740894E-4</v>
      </c>
      <c r="G5904" s="43">
        <f t="shared" si="646"/>
        <v>1.1527338136740894E-4</v>
      </c>
      <c r="H5904" s="29">
        <f t="shared" si="647"/>
        <v>1.1307440427556235</v>
      </c>
      <c r="I5904" s="30">
        <f>VLOOKUP(B5903,'מדדים וריביות'!B:C,2)</f>
        <v>28258676.051178701</v>
      </c>
      <c r="K5904" s="39">
        <f t="shared" si="648"/>
        <v>0</v>
      </c>
      <c r="L5904" s="39">
        <f t="shared" si="649"/>
        <v>0</v>
      </c>
      <c r="M5904" s="39">
        <f t="shared" si="650"/>
        <v>0</v>
      </c>
      <c r="N5904" s="41">
        <f t="shared" si="652"/>
        <v>0</v>
      </c>
    </row>
    <row r="5905" spans="2:14">
      <c r="B5905" s="1">
        <v>38770</v>
      </c>
      <c r="C5905" s="1">
        <f t="shared" si="651"/>
        <v>38749</v>
      </c>
      <c r="E5905" s="42">
        <f>IF(DAY(B5905)&gt;14,VLOOKUP(DATE(YEAR(C5905),MONTH(C5905)-1,DAY(1)),'מדדים וריביות'!B:C,2,FALSE),VLOOKUP(DATE(YEAR(C5905),MONTH(C5905)-2,DAY(1)),'מדדים וריביות'!B:C,2,FALSE))</f>
        <v>28094540.469080798</v>
      </c>
      <c r="F5905" s="43">
        <f>IF($B$5=1,'ריבית יומית'!D5899,'ריבית יומית'!G5899)</f>
        <v>1.1527338136740894E-4</v>
      </c>
      <c r="G5905" s="43">
        <f t="shared" si="646"/>
        <v>1.1527338136740894E-4</v>
      </c>
      <c r="H5905" s="29">
        <f t="shared" si="647"/>
        <v>1.1306137130898952</v>
      </c>
      <c r="I5905" s="30">
        <f>VLOOKUP(B5904,'מדדים וריביות'!B:C,2)</f>
        <v>28258676.051178701</v>
      </c>
      <c r="K5905" s="39">
        <f t="shared" si="648"/>
        <v>0</v>
      </c>
      <c r="L5905" s="39">
        <f t="shared" si="649"/>
        <v>0</v>
      </c>
      <c r="M5905" s="39">
        <f t="shared" si="650"/>
        <v>0</v>
      </c>
      <c r="N5905" s="41">
        <f t="shared" si="652"/>
        <v>0</v>
      </c>
    </row>
    <row r="5906" spans="2:14">
      <c r="B5906" s="1">
        <v>38771</v>
      </c>
      <c r="C5906" s="1">
        <f t="shared" si="651"/>
        <v>38749</v>
      </c>
      <c r="E5906" s="42">
        <f>IF(DAY(B5906)&gt;14,VLOOKUP(DATE(YEAR(C5906),MONTH(C5906)-1,DAY(1)),'מדדים וריביות'!B:C,2,FALSE),VLOOKUP(DATE(YEAR(C5906),MONTH(C5906)-2,DAY(1)),'מדדים וריביות'!B:C,2,FALSE))</f>
        <v>28094540.469080798</v>
      </c>
      <c r="F5906" s="43">
        <f>IF($B$5=1,'ריבית יומית'!D5900,'ריבית יומית'!G5900)</f>
        <v>1.1527338136740894E-4</v>
      </c>
      <c r="G5906" s="43">
        <f t="shared" si="646"/>
        <v>1.1527338136740894E-4</v>
      </c>
      <c r="H5906" s="29">
        <f t="shared" si="647"/>
        <v>1.1304833984459766</v>
      </c>
      <c r="I5906" s="30">
        <f>VLOOKUP(B5905,'מדדים וריביות'!B:C,2)</f>
        <v>28258676.051178701</v>
      </c>
      <c r="K5906" s="39">
        <f t="shared" si="648"/>
        <v>0</v>
      </c>
      <c r="L5906" s="39">
        <f t="shared" si="649"/>
        <v>0</v>
      </c>
      <c r="M5906" s="39">
        <f t="shared" si="650"/>
        <v>0</v>
      </c>
      <c r="N5906" s="41">
        <f t="shared" si="652"/>
        <v>0</v>
      </c>
    </row>
    <row r="5907" spans="2:14">
      <c r="B5907" s="1">
        <v>38772</v>
      </c>
      <c r="C5907" s="1">
        <f t="shared" si="651"/>
        <v>38749</v>
      </c>
      <c r="E5907" s="42">
        <f>IF(DAY(B5907)&gt;14,VLOOKUP(DATE(YEAR(C5907),MONTH(C5907)-1,DAY(1)),'מדדים וריביות'!B:C,2,FALSE),VLOOKUP(DATE(YEAR(C5907),MONTH(C5907)-2,DAY(1)),'מדדים וריביות'!B:C,2,FALSE))</f>
        <v>28094540.469080798</v>
      </c>
      <c r="F5907" s="43">
        <f>IF($B$5=1,'ריבית יומית'!D5901,'ריבית יומית'!G5901)</f>
        <v>1.1527338136740894E-4</v>
      </c>
      <c r="G5907" s="43">
        <f t="shared" si="646"/>
        <v>1.1527338136740894E-4</v>
      </c>
      <c r="H5907" s="29">
        <f t="shared" si="647"/>
        <v>1.1303530988221362</v>
      </c>
      <c r="I5907" s="30">
        <f>VLOOKUP(B5906,'מדדים וריביות'!B:C,2)</f>
        <v>28258676.051178701</v>
      </c>
      <c r="K5907" s="39">
        <f t="shared" si="648"/>
        <v>0</v>
      </c>
      <c r="L5907" s="39">
        <f t="shared" si="649"/>
        <v>0</v>
      </c>
      <c r="M5907" s="39">
        <f t="shared" si="650"/>
        <v>0</v>
      </c>
      <c r="N5907" s="41">
        <f t="shared" si="652"/>
        <v>0</v>
      </c>
    </row>
    <row r="5908" spans="2:14">
      <c r="B5908" s="1">
        <v>38773</v>
      </c>
      <c r="C5908" s="1">
        <f t="shared" si="651"/>
        <v>38749</v>
      </c>
      <c r="E5908" s="42">
        <f>IF(DAY(B5908)&gt;14,VLOOKUP(DATE(YEAR(C5908),MONTH(C5908)-1,DAY(1)),'מדדים וריביות'!B:C,2,FALSE),VLOOKUP(DATE(YEAR(C5908),MONTH(C5908)-2,DAY(1)),'מדדים וריביות'!B:C,2,FALSE))</f>
        <v>28094540.469080798</v>
      </c>
      <c r="F5908" s="43">
        <f>IF($B$5=1,'ריבית יומית'!D5902,'ריבית יומית'!G5902)</f>
        <v>1.1527338136740894E-4</v>
      </c>
      <c r="G5908" s="43">
        <f t="shared" si="646"/>
        <v>1.1527338136740894E-4</v>
      </c>
      <c r="H5908" s="29">
        <f t="shared" si="647"/>
        <v>1.1302228142166428</v>
      </c>
      <c r="I5908" s="30">
        <f>VLOOKUP(B5907,'מדדים וריביות'!B:C,2)</f>
        <v>28258676.051178701</v>
      </c>
      <c r="K5908" s="39">
        <f t="shared" si="648"/>
        <v>0</v>
      </c>
      <c r="L5908" s="39">
        <f t="shared" si="649"/>
        <v>0</v>
      </c>
      <c r="M5908" s="39">
        <f t="shared" si="650"/>
        <v>0</v>
      </c>
      <c r="N5908" s="41">
        <f t="shared" si="652"/>
        <v>0</v>
      </c>
    </row>
    <row r="5909" spans="2:14">
      <c r="B5909" s="1">
        <v>38774</v>
      </c>
      <c r="C5909" s="1">
        <f t="shared" si="651"/>
        <v>38749</v>
      </c>
      <c r="E5909" s="42">
        <f>IF(DAY(B5909)&gt;14,VLOOKUP(DATE(YEAR(C5909),MONTH(C5909)-1,DAY(1)),'מדדים וריביות'!B:C,2,FALSE),VLOOKUP(DATE(YEAR(C5909),MONTH(C5909)-2,DAY(1)),'מדדים וריביות'!B:C,2,FALSE))</f>
        <v>28094540.469080798</v>
      </c>
      <c r="F5909" s="43">
        <f>IF($B$5=1,'ריבית יומית'!D5903,'ריבית יומית'!G5903)</f>
        <v>1.1527338136740894E-4</v>
      </c>
      <c r="G5909" s="43">
        <f t="shared" si="646"/>
        <v>1.1527338136740894E-4</v>
      </c>
      <c r="H5909" s="29">
        <f t="shared" si="647"/>
        <v>1.1300925446277654</v>
      </c>
      <c r="I5909" s="30">
        <f>VLOOKUP(B5908,'מדדים וריביות'!B:C,2)</f>
        <v>28258676.051178701</v>
      </c>
      <c r="K5909" s="39">
        <f t="shared" si="648"/>
        <v>0</v>
      </c>
      <c r="L5909" s="39">
        <f t="shared" si="649"/>
        <v>0</v>
      </c>
      <c r="M5909" s="39">
        <f t="shared" si="650"/>
        <v>0</v>
      </c>
      <c r="N5909" s="41">
        <f t="shared" si="652"/>
        <v>0</v>
      </c>
    </row>
    <row r="5910" spans="2:14">
      <c r="B5910" s="1">
        <v>38775</v>
      </c>
      <c r="C5910" s="1">
        <f t="shared" si="651"/>
        <v>38749</v>
      </c>
      <c r="E5910" s="42">
        <f>IF(DAY(B5910)&gt;14,VLOOKUP(DATE(YEAR(C5910),MONTH(C5910)-1,DAY(1)),'מדדים וריביות'!B:C,2,FALSE),VLOOKUP(DATE(YEAR(C5910),MONTH(C5910)-2,DAY(1)),'מדדים וריביות'!B:C,2,FALSE))</f>
        <v>28094540.469080798</v>
      </c>
      <c r="F5910" s="43">
        <f>IF($B$5=1,'ריבית יומית'!D5904,'ריבית יומית'!G5904)</f>
        <v>1.1527338136740894E-4</v>
      </c>
      <c r="G5910" s="43">
        <f t="shared" si="646"/>
        <v>1.1527338136740894E-4</v>
      </c>
      <c r="H5910" s="29">
        <f t="shared" si="647"/>
        <v>1.1299622900537734</v>
      </c>
      <c r="I5910" s="30">
        <f>VLOOKUP(B5909,'מדדים וריביות'!B:C,2)</f>
        <v>28258676.051178701</v>
      </c>
      <c r="K5910" s="39">
        <f t="shared" si="648"/>
        <v>0</v>
      </c>
      <c r="L5910" s="39">
        <f t="shared" si="649"/>
        <v>0</v>
      </c>
      <c r="M5910" s="39">
        <f t="shared" si="650"/>
        <v>0</v>
      </c>
      <c r="N5910" s="41">
        <f t="shared" si="652"/>
        <v>0</v>
      </c>
    </row>
    <row r="5911" spans="2:14">
      <c r="B5911" s="1">
        <v>38776</v>
      </c>
      <c r="C5911" s="1">
        <f t="shared" si="651"/>
        <v>38749</v>
      </c>
      <c r="E5911" s="42">
        <f>IF(DAY(B5911)&gt;14,VLOOKUP(DATE(YEAR(C5911),MONTH(C5911)-1,DAY(1)),'מדדים וריביות'!B:C,2,FALSE),VLOOKUP(DATE(YEAR(C5911),MONTH(C5911)-2,DAY(1)),'מדדים וריביות'!B:C,2,FALSE))</f>
        <v>28094540.469080798</v>
      </c>
      <c r="F5911" s="43">
        <f>IF($B$5=1,'ריבית יומית'!D5905,'ריבית יומית'!G5905)</f>
        <v>1.1527338136740894E-4</v>
      </c>
      <c r="G5911" s="43">
        <f t="shared" si="646"/>
        <v>1.1527338136740894E-4</v>
      </c>
      <c r="H5911" s="29">
        <f t="shared" si="647"/>
        <v>1.1298320504929358</v>
      </c>
      <c r="I5911" s="30">
        <f>VLOOKUP(B5910,'מדדים וריביות'!B:C,2)</f>
        <v>28258676.051178701</v>
      </c>
      <c r="K5911" s="39">
        <f t="shared" si="648"/>
        <v>0</v>
      </c>
      <c r="L5911" s="39">
        <f t="shared" si="649"/>
        <v>0</v>
      </c>
      <c r="M5911" s="39">
        <f t="shared" si="650"/>
        <v>0</v>
      </c>
      <c r="N5911" s="41">
        <f t="shared" si="652"/>
        <v>0</v>
      </c>
    </row>
    <row r="5912" spans="2:14">
      <c r="B5912" s="1">
        <v>38777</v>
      </c>
      <c r="C5912" s="1">
        <f t="shared" si="651"/>
        <v>38777</v>
      </c>
      <c r="E5912" s="42">
        <f>IF(DAY(B5912)&gt;14,VLOOKUP(DATE(YEAR(C5912),MONTH(C5912)-1,DAY(1)),'מדדים וריביות'!B:C,2,FALSE),VLOOKUP(DATE(YEAR(C5912),MONTH(C5912)-2,DAY(1)),'מדדים וריביות'!B:C,2,FALSE))</f>
        <v>28094540.469080798</v>
      </c>
      <c r="F5912" s="43">
        <f>IF($B$5=1,'ריבית יומית'!D5906,'ריבית יומית'!G5906)</f>
        <v>1.1527338136740894E-4</v>
      </c>
      <c r="G5912" s="43">
        <f t="shared" si="646"/>
        <v>1.1527338136740894E-4</v>
      </c>
      <c r="H5912" s="29">
        <f t="shared" si="647"/>
        <v>1.1297018259435223</v>
      </c>
      <c r="I5912" s="30">
        <f>VLOOKUP(B5911,'מדדים וריביות'!B:C,2)</f>
        <v>28258676.051178701</v>
      </c>
      <c r="K5912" s="39">
        <f t="shared" si="648"/>
        <v>0</v>
      </c>
      <c r="L5912" s="39">
        <f t="shared" si="649"/>
        <v>0</v>
      </c>
      <c r="M5912" s="39">
        <f t="shared" si="650"/>
        <v>0</v>
      </c>
      <c r="N5912" s="41">
        <f t="shared" si="652"/>
        <v>0</v>
      </c>
    </row>
    <row r="5913" spans="2:14">
      <c r="B5913" s="1">
        <v>38778</v>
      </c>
      <c r="C5913" s="1">
        <f t="shared" si="651"/>
        <v>38777</v>
      </c>
      <c r="E5913" s="42">
        <f>IF(DAY(B5913)&gt;14,VLOOKUP(DATE(YEAR(C5913),MONTH(C5913)-1,DAY(1)),'מדדים וריביות'!B:C,2,FALSE),VLOOKUP(DATE(YEAR(C5913),MONTH(C5913)-2,DAY(1)),'מדדים וריביות'!B:C,2,FALSE))</f>
        <v>28094540.469080798</v>
      </c>
      <c r="F5913" s="43">
        <f>IF($B$5=1,'ריבית יומית'!D5907,'ריבית יומית'!G5907)</f>
        <v>1.1527338136740894E-4</v>
      </c>
      <c r="G5913" s="43">
        <f t="shared" si="646"/>
        <v>1.1527338136740894E-4</v>
      </c>
      <c r="H5913" s="29">
        <f t="shared" si="647"/>
        <v>1.1295716164038028</v>
      </c>
      <c r="I5913" s="30">
        <f>VLOOKUP(B5912,'מדדים וריביות'!B:C,2)</f>
        <v>28340743.842227601</v>
      </c>
      <c r="K5913" s="39">
        <f t="shared" si="648"/>
        <v>0</v>
      </c>
      <c r="L5913" s="39">
        <f t="shared" si="649"/>
        <v>0</v>
      </c>
      <c r="M5913" s="39">
        <f t="shared" si="650"/>
        <v>0</v>
      </c>
      <c r="N5913" s="41">
        <f t="shared" si="652"/>
        <v>0</v>
      </c>
    </row>
    <row r="5914" spans="2:14">
      <c r="B5914" s="1">
        <v>38779</v>
      </c>
      <c r="C5914" s="1">
        <f t="shared" si="651"/>
        <v>38777</v>
      </c>
      <c r="E5914" s="42">
        <f>IF(DAY(B5914)&gt;14,VLOOKUP(DATE(YEAR(C5914),MONTH(C5914)-1,DAY(1)),'מדדים וריביות'!B:C,2,FALSE),VLOOKUP(DATE(YEAR(C5914),MONTH(C5914)-2,DAY(1)),'מדדים וריביות'!B:C,2,FALSE))</f>
        <v>28094540.469080798</v>
      </c>
      <c r="F5914" s="43">
        <f>IF($B$5=1,'ריבית יומית'!D5908,'ריבית יומית'!G5908)</f>
        <v>1.1527338136740894E-4</v>
      </c>
      <c r="G5914" s="43">
        <f t="shared" si="646"/>
        <v>1.1527338136740894E-4</v>
      </c>
      <c r="H5914" s="29">
        <f t="shared" si="647"/>
        <v>1.1294414218720472</v>
      </c>
      <c r="I5914" s="30">
        <f>VLOOKUP(B5913,'מדדים וריביות'!B:C,2)</f>
        <v>28340743.842227601</v>
      </c>
      <c r="K5914" s="39">
        <f t="shared" si="648"/>
        <v>0</v>
      </c>
      <c r="L5914" s="39">
        <f t="shared" si="649"/>
        <v>0</v>
      </c>
      <c r="M5914" s="39">
        <f t="shared" si="650"/>
        <v>0</v>
      </c>
      <c r="N5914" s="41">
        <f t="shared" si="652"/>
        <v>0</v>
      </c>
    </row>
    <row r="5915" spans="2:14">
      <c r="B5915" s="1">
        <v>38780</v>
      </c>
      <c r="C5915" s="1">
        <f t="shared" si="651"/>
        <v>38777</v>
      </c>
      <c r="E5915" s="42">
        <f>IF(DAY(B5915)&gt;14,VLOOKUP(DATE(YEAR(C5915),MONTH(C5915)-1,DAY(1)),'מדדים וריביות'!B:C,2,FALSE),VLOOKUP(DATE(YEAR(C5915),MONTH(C5915)-2,DAY(1)),'מדדים וריביות'!B:C,2,FALSE))</f>
        <v>28094540.469080798</v>
      </c>
      <c r="F5915" s="43">
        <f>IF($B$5=1,'ריבית יומית'!D5909,'ריבית יומית'!G5909)</f>
        <v>1.1527338136740894E-4</v>
      </c>
      <c r="G5915" s="43">
        <f t="shared" si="646"/>
        <v>1.1527338136740894E-4</v>
      </c>
      <c r="H5915" s="29">
        <f t="shared" si="647"/>
        <v>1.1293112423465257</v>
      </c>
      <c r="I5915" s="30">
        <f>VLOOKUP(B5914,'מדדים וריביות'!B:C,2)</f>
        <v>28340743.842227601</v>
      </c>
      <c r="K5915" s="39">
        <f t="shared" si="648"/>
        <v>0</v>
      </c>
      <c r="L5915" s="39">
        <f t="shared" si="649"/>
        <v>0</v>
      </c>
      <c r="M5915" s="39">
        <f t="shared" si="650"/>
        <v>0</v>
      </c>
      <c r="N5915" s="41">
        <f t="shared" si="652"/>
        <v>0</v>
      </c>
    </row>
    <row r="5916" spans="2:14">
      <c r="B5916" s="1">
        <v>38781</v>
      </c>
      <c r="C5916" s="1">
        <f t="shared" si="651"/>
        <v>38777</v>
      </c>
      <c r="E5916" s="42">
        <f>IF(DAY(B5916)&gt;14,VLOOKUP(DATE(YEAR(C5916),MONTH(C5916)-1,DAY(1)),'מדדים וריביות'!B:C,2,FALSE),VLOOKUP(DATE(YEAR(C5916),MONTH(C5916)-2,DAY(1)),'מדדים וריביות'!B:C,2,FALSE))</f>
        <v>28094540.469080798</v>
      </c>
      <c r="F5916" s="43">
        <f>IF($B$5=1,'ריבית יומית'!D5910,'ריבית יומית'!G5910)</f>
        <v>1.1527338136740894E-4</v>
      </c>
      <c r="G5916" s="43">
        <f t="shared" si="646"/>
        <v>1.1527338136740894E-4</v>
      </c>
      <c r="H5916" s="29">
        <f t="shared" si="647"/>
        <v>1.1291810778255087</v>
      </c>
      <c r="I5916" s="30">
        <f>VLOOKUP(B5915,'מדדים וריביות'!B:C,2)</f>
        <v>28340743.842227601</v>
      </c>
      <c r="K5916" s="39">
        <f t="shared" si="648"/>
        <v>0</v>
      </c>
      <c r="L5916" s="39">
        <f t="shared" si="649"/>
        <v>0</v>
      </c>
      <c r="M5916" s="39">
        <f t="shared" si="650"/>
        <v>0</v>
      </c>
      <c r="N5916" s="41">
        <f t="shared" si="652"/>
        <v>0</v>
      </c>
    </row>
    <row r="5917" spans="2:14">
      <c r="B5917" s="1">
        <v>38782</v>
      </c>
      <c r="C5917" s="1">
        <f t="shared" si="651"/>
        <v>38777</v>
      </c>
      <c r="E5917" s="42">
        <f>IF(DAY(B5917)&gt;14,VLOOKUP(DATE(YEAR(C5917),MONTH(C5917)-1,DAY(1)),'מדדים וריביות'!B:C,2,FALSE),VLOOKUP(DATE(YEAR(C5917),MONTH(C5917)-2,DAY(1)),'מדדים וריביות'!B:C,2,FALSE))</f>
        <v>28094540.469080798</v>
      </c>
      <c r="F5917" s="43">
        <f>IF($B$5=1,'ריבית יומית'!D5911,'ריבית יומית'!G5911)</f>
        <v>1.1527338136740894E-4</v>
      </c>
      <c r="G5917" s="43">
        <f t="shared" si="646"/>
        <v>1.1527338136740894E-4</v>
      </c>
      <c r="H5917" s="29">
        <f t="shared" si="647"/>
        <v>1.1290509283072667</v>
      </c>
      <c r="I5917" s="30">
        <f>VLOOKUP(B5916,'מדדים וריביות'!B:C,2)</f>
        <v>28340743.842227601</v>
      </c>
      <c r="K5917" s="39">
        <f t="shared" si="648"/>
        <v>0</v>
      </c>
      <c r="L5917" s="39">
        <f t="shared" si="649"/>
        <v>0</v>
      </c>
      <c r="M5917" s="39">
        <f t="shared" si="650"/>
        <v>0</v>
      </c>
      <c r="N5917" s="41">
        <f t="shared" si="652"/>
        <v>0</v>
      </c>
    </row>
    <row r="5918" spans="2:14">
      <c r="B5918" s="1">
        <v>38783</v>
      </c>
      <c r="C5918" s="1">
        <f t="shared" si="651"/>
        <v>38777</v>
      </c>
      <c r="E5918" s="42">
        <f>IF(DAY(B5918)&gt;14,VLOOKUP(DATE(YEAR(C5918),MONTH(C5918)-1,DAY(1)),'מדדים וריביות'!B:C,2,FALSE),VLOOKUP(DATE(YEAR(C5918),MONTH(C5918)-2,DAY(1)),'מדדים וריביות'!B:C,2,FALSE))</f>
        <v>28094540.469080798</v>
      </c>
      <c r="F5918" s="43">
        <f>IF($B$5=1,'ריבית יומית'!D5912,'ריבית יומית'!G5912)</f>
        <v>1.1527338136740894E-4</v>
      </c>
      <c r="G5918" s="43">
        <f t="shared" si="646"/>
        <v>1.1527338136740894E-4</v>
      </c>
      <c r="H5918" s="29">
        <f t="shared" si="647"/>
        <v>1.1289207937900705</v>
      </c>
      <c r="I5918" s="30">
        <f>VLOOKUP(B5917,'מדדים וריביות'!B:C,2)</f>
        <v>28340743.842227601</v>
      </c>
      <c r="K5918" s="39">
        <f t="shared" si="648"/>
        <v>0</v>
      </c>
      <c r="L5918" s="39">
        <f t="shared" si="649"/>
        <v>0</v>
      </c>
      <c r="M5918" s="39">
        <f t="shared" si="650"/>
        <v>0</v>
      </c>
      <c r="N5918" s="41">
        <f t="shared" si="652"/>
        <v>0</v>
      </c>
    </row>
    <row r="5919" spans="2:14">
      <c r="B5919" s="1">
        <v>38784</v>
      </c>
      <c r="C5919" s="1">
        <f t="shared" si="651"/>
        <v>38777</v>
      </c>
      <c r="E5919" s="42">
        <f>IF(DAY(B5919)&gt;14,VLOOKUP(DATE(YEAR(C5919),MONTH(C5919)-1,DAY(1)),'מדדים וריביות'!B:C,2,FALSE),VLOOKUP(DATE(YEAR(C5919),MONTH(C5919)-2,DAY(1)),'מדדים וריביות'!B:C,2,FALSE))</f>
        <v>28094540.469080798</v>
      </c>
      <c r="F5919" s="43">
        <f>IF($B$5=1,'ריבית יומית'!D5913,'ריבית יומית'!G5913)</f>
        <v>1.1527338136740894E-4</v>
      </c>
      <c r="G5919" s="43">
        <f t="shared" si="646"/>
        <v>1.1527338136740894E-4</v>
      </c>
      <c r="H5919" s="29">
        <f t="shared" si="647"/>
        <v>1.1287906742721912</v>
      </c>
      <c r="I5919" s="30">
        <f>VLOOKUP(B5918,'מדדים וריביות'!B:C,2)</f>
        <v>28340743.842227601</v>
      </c>
      <c r="K5919" s="39">
        <f t="shared" si="648"/>
        <v>0</v>
      </c>
      <c r="L5919" s="39">
        <f t="shared" si="649"/>
        <v>0</v>
      </c>
      <c r="M5919" s="39">
        <f t="shared" si="650"/>
        <v>0</v>
      </c>
      <c r="N5919" s="41">
        <f t="shared" si="652"/>
        <v>0</v>
      </c>
    </row>
    <row r="5920" spans="2:14">
      <c r="B5920" s="1">
        <v>38785</v>
      </c>
      <c r="C5920" s="1">
        <f t="shared" si="651"/>
        <v>38777</v>
      </c>
      <c r="E5920" s="42">
        <f>IF(DAY(B5920)&gt;14,VLOOKUP(DATE(YEAR(C5920),MONTH(C5920)-1,DAY(1)),'מדדים וריביות'!B:C,2,FALSE),VLOOKUP(DATE(YEAR(C5920),MONTH(C5920)-2,DAY(1)),'מדדים וריביות'!B:C,2,FALSE))</f>
        <v>28094540.469080798</v>
      </c>
      <c r="F5920" s="43">
        <f>IF($B$5=1,'ריבית יומית'!D5914,'ריבית יומית'!G5914)</f>
        <v>1.1527338136740894E-4</v>
      </c>
      <c r="G5920" s="43">
        <f t="shared" si="646"/>
        <v>1.1527338136740894E-4</v>
      </c>
      <c r="H5920" s="29">
        <f t="shared" si="647"/>
        <v>1.1286605697518999</v>
      </c>
      <c r="I5920" s="30">
        <f>VLOOKUP(B5919,'מדדים וריביות'!B:C,2)</f>
        <v>28340743.842227601</v>
      </c>
      <c r="K5920" s="39">
        <f t="shared" si="648"/>
        <v>0</v>
      </c>
      <c r="L5920" s="39">
        <f t="shared" si="649"/>
        <v>0</v>
      </c>
      <c r="M5920" s="39">
        <f t="shared" si="650"/>
        <v>0</v>
      </c>
      <c r="N5920" s="41">
        <f t="shared" si="652"/>
        <v>0</v>
      </c>
    </row>
    <row r="5921" spans="2:14">
      <c r="B5921" s="1">
        <v>38786</v>
      </c>
      <c r="C5921" s="1">
        <f t="shared" si="651"/>
        <v>38777</v>
      </c>
      <c r="E5921" s="42">
        <f>IF(DAY(B5921)&gt;14,VLOOKUP(DATE(YEAR(C5921),MONTH(C5921)-1,DAY(1)),'מדדים וריביות'!B:C,2,FALSE),VLOOKUP(DATE(YEAR(C5921),MONTH(C5921)-2,DAY(1)),'מדדים וריביות'!B:C,2,FALSE))</f>
        <v>28094540.469080798</v>
      </c>
      <c r="F5921" s="43">
        <f>IF($B$5=1,'ריבית יומית'!D5915,'ריבית יומית'!G5915)</f>
        <v>1.1527338136740894E-4</v>
      </c>
      <c r="G5921" s="43">
        <f t="shared" si="646"/>
        <v>1.1527338136740894E-4</v>
      </c>
      <c r="H5921" s="29">
        <f t="shared" si="647"/>
        <v>1.1285304802274678</v>
      </c>
      <c r="I5921" s="30">
        <f>VLOOKUP(B5920,'מדדים וריביות'!B:C,2)</f>
        <v>28340743.842227601</v>
      </c>
      <c r="K5921" s="39">
        <f t="shared" si="648"/>
        <v>0</v>
      </c>
      <c r="L5921" s="39">
        <f t="shared" si="649"/>
        <v>0</v>
      </c>
      <c r="M5921" s="39">
        <f t="shared" si="650"/>
        <v>0</v>
      </c>
      <c r="N5921" s="41">
        <f t="shared" si="652"/>
        <v>0</v>
      </c>
    </row>
    <row r="5922" spans="2:14">
      <c r="B5922" s="1">
        <v>38787</v>
      </c>
      <c r="C5922" s="1">
        <f t="shared" si="651"/>
        <v>38777</v>
      </c>
      <c r="E5922" s="42">
        <f>IF(DAY(B5922)&gt;14,VLOOKUP(DATE(YEAR(C5922),MONTH(C5922)-1,DAY(1)),'מדדים וריביות'!B:C,2,FALSE),VLOOKUP(DATE(YEAR(C5922),MONTH(C5922)-2,DAY(1)),'מדדים וריביות'!B:C,2,FALSE))</f>
        <v>28094540.469080798</v>
      </c>
      <c r="F5922" s="43">
        <f>IF($B$5=1,'ריבית יומית'!D5916,'ריבית יומית'!G5916)</f>
        <v>1.1527338136740894E-4</v>
      </c>
      <c r="G5922" s="43">
        <f t="shared" si="646"/>
        <v>1.1527338136740894E-4</v>
      </c>
      <c r="H5922" s="29">
        <f t="shared" si="647"/>
        <v>1.1284004056971668</v>
      </c>
      <c r="I5922" s="30">
        <f>VLOOKUP(B5921,'מדדים וריביות'!B:C,2)</f>
        <v>28340743.842227601</v>
      </c>
      <c r="K5922" s="39">
        <f t="shared" si="648"/>
        <v>0</v>
      </c>
      <c r="L5922" s="39">
        <f t="shared" si="649"/>
        <v>0</v>
      </c>
      <c r="M5922" s="39">
        <f t="shared" si="650"/>
        <v>0</v>
      </c>
      <c r="N5922" s="41">
        <f t="shared" si="652"/>
        <v>0</v>
      </c>
    </row>
    <row r="5923" spans="2:14">
      <c r="B5923" s="1">
        <v>38788</v>
      </c>
      <c r="C5923" s="1">
        <f t="shared" si="651"/>
        <v>38777</v>
      </c>
      <c r="E5923" s="42">
        <f>IF(DAY(B5923)&gt;14,VLOOKUP(DATE(YEAR(C5923),MONTH(C5923)-1,DAY(1)),'מדדים וריביות'!B:C,2,FALSE),VLOOKUP(DATE(YEAR(C5923),MONTH(C5923)-2,DAY(1)),'מדדים וריביות'!B:C,2,FALSE))</f>
        <v>28094540.469080798</v>
      </c>
      <c r="F5923" s="43">
        <f>IF($B$5=1,'ריבית יומית'!D5917,'ריבית יומית'!G5917)</f>
        <v>1.1527338136740894E-4</v>
      </c>
      <c r="G5923" s="43">
        <f t="shared" si="646"/>
        <v>1.1527338136740894E-4</v>
      </c>
      <c r="H5923" s="29">
        <f t="shared" si="647"/>
        <v>1.1282703461592685</v>
      </c>
      <c r="I5923" s="30">
        <f>VLOOKUP(B5922,'מדדים וריביות'!B:C,2)</f>
        <v>28340743.842227601</v>
      </c>
      <c r="K5923" s="39">
        <f t="shared" si="648"/>
        <v>0</v>
      </c>
      <c r="L5923" s="39">
        <f t="shared" si="649"/>
        <v>0</v>
      </c>
      <c r="M5923" s="39">
        <f t="shared" si="650"/>
        <v>0</v>
      </c>
      <c r="N5923" s="41">
        <f t="shared" si="652"/>
        <v>0</v>
      </c>
    </row>
    <row r="5924" spans="2:14">
      <c r="B5924" s="1">
        <v>38789</v>
      </c>
      <c r="C5924" s="1">
        <f t="shared" si="651"/>
        <v>38777</v>
      </c>
      <c r="E5924" s="42">
        <f>IF(DAY(B5924)&gt;14,VLOOKUP(DATE(YEAR(C5924),MONTH(C5924)-1,DAY(1)),'מדדים וריביות'!B:C,2,FALSE),VLOOKUP(DATE(YEAR(C5924),MONTH(C5924)-2,DAY(1)),'מדדים וריביות'!B:C,2,FALSE))</f>
        <v>28094540.469080798</v>
      </c>
      <c r="F5924" s="43">
        <f>IF($B$5=1,'ריבית יומית'!D5918,'ריבית יומית'!G5918)</f>
        <v>1.1527338136740894E-4</v>
      </c>
      <c r="G5924" s="43">
        <f t="shared" si="646"/>
        <v>1.1527338136740894E-4</v>
      </c>
      <c r="H5924" s="29">
        <f t="shared" si="647"/>
        <v>1.1281403016120448</v>
      </c>
      <c r="I5924" s="30">
        <f>VLOOKUP(B5923,'מדדים וריביות'!B:C,2)</f>
        <v>28340743.842227601</v>
      </c>
      <c r="K5924" s="39">
        <f t="shared" si="648"/>
        <v>0</v>
      </c>
      <c r="L5924" s="39">
        <f t="shared" si="649"/>
        <v>0</v>
      </c>
      <c r="M5924" s="39">
        <f t="shared" si="650"/>
        <v>0</v>
      </c>
      <c r="N5924" s="41">
        <f t="shared" si="652"/>
        <v>0</v>
      </c>
    </row>
    <row r="5925" spans="2:14">
      <c r="B5925" s="1">
        <v>38790</v>
      </c>
      <c r="C5925" s="1">
        <f t="shared" si="651"/>
        <v>38777</v>
      </c>
      <c r="E5925" s="42">
        <f>IF(DAY(B5925)&gt;14,VLOOKUP(DATE(YEAR(C5925),MONTH(C5925)-1,DAY(1)),'מדדים וריביות'!B:C,2,FALSE),VLOOKUP(DATE(YEAR(C5925),MONTH(C5925)-2,DAY(1)),'מדדים וריביות'!B:C,2,FALSE))</f>
        <v>28094540.469080798</v>
      </c>
      <c r="F5925" s="43">
        <f>IF($B$5=1,'ריבית יומית'!D5919,'ריבית יומית'!G5919)</f>
        <v>1.1527338136740894E-4</v>
      </c>
      <c r="G5925" s="43">
        <f t="shared" si="646"/>
        <v>1.1527338136740894E-4</v>
      </c>
      <c r="H5925" s="29">
        <f t="shared" si="647"/>
        <v>1.1280102720537679</v>
      </c>
      <c r="I5925" s="30">
        <f>VLOOKUP(B5924,'מדדים וריביות'!B:C,2)</f>
        <v>28340743.842227601</v>
      </c>
      <c r="K5925" s="39">
        <f t="shared" si="648"/>
        <v>0</v>
      </c>
      <c r="L5925" s="39">
        <f t="shared" si="649"/>
        <v>0</v>
      </c>
      <c r="M5925" s="39">
        <f t="shared" si="650"/>
        <v>0</v>
      </c>
      <c r="N5925" s="41">
        <f t="shared" si="652"/>
        <v>0</v>
      </c>
    </row>
    <row r="5926" spans="2:14">
      <c r="B5926" s="1">
        <v>38791</v>
      </c>
      <c r="C5926" s="1">
        <f t="shared" si="651"/>
        <v>38777</v>
      </c>
      <c r="E5926" s="42">
        <f>IF(DAY(B5926)&gt;14,VLOOKUP(DATE(YEAR(C5926),MONTH(C5926)-1,DAY(1)),'מדדים וריביות'!B:C,2,FALSE),VLOOKUP(DATE(YEAR(C5926),MONTH(C5926)-2,DAY(1)),'מדדים וריביות'!B:C,2,FALSE))</f>
        <v>28258676.051178701</v>
      </c>
      <c r="F5926" s="43">
        <f>IF($B$5=1,'ריבית יומית'!D5920,'ריבית יומית'!G5920)</f>
        <v>1.1527338136740894E-4</v>
      </c>
      <c r="G5926" s="43">
        <f t="shared" si="646"/>
        <v>1.1527338136740894E-4</v>
      </c>
      <c r="H5926" s="29">
        <f t="shared" si="647"/>
        <v>1.1278802574827103</v>
      </c>
      <c r="I5926" s="30">
        <f>VLOOKUP(B5925,'מדדים וריביות'!B:C,2)</f>
        <v>28340743.842227601</v>
      </c>
      <c r="K5926" s="39">
        <f t="shared" si="648"/>
        <v>0</v>
      </c>
      <c r="L5926" s="39">
        <f t="shared" si="649"/>
        <v>0</v>
      </c>
      <c r="M5926" s="39">
        <f t="shared" si="650"/>
        <v>0</v>
      </c>
      <c r="N5926" s="41">
        <f t="shared" si="652"/>
        <v>0</v>
      </c>
    </row>
    <row r="5927" spans="2:14">
      <c r="B5927" s="1">
        <v>38792</v>
      </c>
      <c r="C5927" s="1">
        <f t="shared" si="651"/>
        <v>38777</v>
      </c>
      <c r="E5927" s="42">
        <f>IF(DAY(B5927)&gt;14,VLOOKUP(DATE(YEAR(C5927),MONTH(C5927)-1,DAY(1)),'מדדים וריביות'!B:C,2,FALSE),VLOOKUP(DATE(YEAR(C5927),MONTH(C5927)-2,DAY(1)),'מדדים וריביות'!B:C,2,FALSE))</f>
        <v>28258676.051178701</v>
      </c>
      <c r="F5927" s="43">
        <f>IF($B$5=1,'ריבית יומית'!D5921,'ריבית יומית'!G5921)</f>
        <v>1.1527338136740894E-4</v>
      </c>
      <c r="G5927" s="43">
        <f t="shared" si="646"/>
        <v>1.1527338136740894E-4</v>
      </c>
      <c r="H5927" s="29">
        <f t="shared" si="647"/>
        <v>1.1277502578971446</v>
      </c>
      <c r="I5927" s="30">
        <f>VLOOKUP(B5926,'מדדים וריביות'!B:C,2)</f>
        <v>28340743.842227601</v>
      </c>
      <c r="K5927" s="39">
        <f t="shared" si="648"/>
        <v>0</v>
      </c>
      <c r="L5927" s="39">
        <f t="shared" si="649"/>
        <v>0</v>
      </c>
      <c r="M5927" s="39">
        <f t="shared" si="650"/>
        <v>0</v>
      </c>
      <c r="N5927" s="41">
        <f t="shared" si="652"/>
        <v>0</v>
      </c>
    </row>
    <row r="5928" spans="2:14">
      <c r="B5928" s="1">
        <v>38793</v>
      </c>
      <c r="C5928" s="1">
        <f t="shared" si="651"/>
        <v>38777</v>
      </c>
      <c r="E5928" s="42">
        <f>IF(DAY(B5928)&gt;14,VLOOKUP(DATE(YEAR(C5928),MONTH(C5928)-1,DAY(1)),'מדדים וריביות'!B:C,2,FALSE),VLOOKUP(DATE(YEAR(C5928),MONTH(C5928)-2,DAY(1)),'מדדים וריביות'!B:C,2,FALSE))</f>
        <v>28258676.051178701</v>
      </c>
      <c r="F5928" s="43">
        <f>IF($B$5=1,'ריבית יומית'!D5922,'ריבית יומית'!G5922)</f>
        <v>1.1527338136740894E-4</v>
      </c>
      <c r="G5928" s="43">
        <f t="shared" si="646"/>
        <v>1.1527338136740894E-4</v>
      </c>
      <c r="H5928" s="29">
        <f t="shared" si="647"/>
        <v>1.1276202732953433</v>
      </c>
      <c r="I5928" s="30">
        <f>VLOOKUP(B5927,'מדדים וריביות'!B:C,2)</f>
        <v>28340743.842227601</v>
      </c>
      <c r="K5928" s="39">
        <f t="shared" si="648"/>
        <v>0</v>
      </c>
      <c r="L5928" s="39">
        <f t="shared" si="649"/>
        <v>0</v>
      </c>
      <c r="M5928" s="39">
        <f t="shared" si="650"/>
        <v>0</v>
      </c>
      <c r="N5928" s="41">
        <f t="shared" si="652"/>
        <v>0</v>
      </c>
    </row>
    <row r="5929" spans="2:14">
      <c r="B5929" s="1">
        <v>38794</v>
      </c>
      <c r="C5929" s="1">
        <f t="shared" si="651"/>
        <v>38777</v>
      </c>
      <c r="E5929" s="42">
        <f>IF(DAY(B5929)&gt;14,VLOOKUP(DATE(YEAR(C5929),MONTH(C5929)-1,DAY(1)),'מדדים וריביות'!B:C,2,FALSE),VLOOKUP(DATE(YEAR(C5929),MONTH(C5929)-2,DAY(1)),'מדדים וריביות'!B:C,2,FALSE))</f>
        <v>28258676.051178701</v>
      </c>
      <c r="F5929" s="43">
        <f>IF($B$5=1,'ריבית יומית'!D5923,'ריבית יומית'!G5923)</f>
        <v>1.1527338136740894E-4</v>
      </c>
      <c r="G5929" s="43">
        <f t="shared" si="646"/>
        <v>1.1527338136740894E-4</v>
      </c>
      <c r="H5929" s="29">
        <f t="shared" si="647"/>
        <v>1.1274903036755797</v>
      </c>
      <c r="I5929" s="30">
        <f>VLOOKUP(B5928,'מדדים וריביות'!B:C,2)</f>
        <v>28340743.842227601</v>
      </c>
      <c r="K5929" s="39">
        <f t="shared" si="648"/>
        <v>0</v>
      </c>
      <c r="L5929" s="39">
        <f t="shared" si="649"/>
        <v>0</v>
      </c>
      <c r="M5929" s="39">
        <f t="shared" si="650"/>
        <v>0</v>
      </c>
      <c r="N5929" s="41">
        <f t="shared" si="652"/>
        <v>0</v>
      </c>
    </row>
    <row r="5930" spans="2:14">
      <c r="B5930" s="1">
        <v>38795</v>
      </c>
      <c r="C5930" s="1">
        <f t="shared" si="651"/>
        <v>38777</v>
      </c>
      <c r="E5930" s="42">
        <f>IF(DAY(B5930)&gt;14,VLOOKUP(DATE(YEAR(C5930),MONTH(C5930)-1,DAY(1)),'מדדים וריביות'!B:C,2,FALSE),VLOOKUP(DATE(YEAR(C5930),MONTH(C5930)-2,DAY(1)),'מדדים וריביות'!B:C,2,FALSE))</f>
        <v>28258676.051178701</v>
      </c>
      <c r="F5930" s="43">
        <f>IF($B$5=1,'ריבית יומית'!D5924,'ריבית יומית'!G5924)</f>
        <v>1.1527338136740894E-4</v>
      </c>
      <c r="G5930" s="43">
        <f t="shared" si="646"/>
        <v>1.1527338136740894E-4</v>
      </c>
      <c r="H5930" s="29">
        <f t="shared" si="647"/>
        <v>1.1273603490361268</v>
      </c>
      <c r="I5930" s="30">
        <f>VLOOKUP(B5929,'מדדים וריביות'!B:C,2)</f>
        <v>28340743.842227601</v>
      </c>
      <c r="K5930" s="39">
        <f t="shared" si="648"/>
        <v>0</v>
      </c>
      <c r="L5930" s="39">
        <f t="shared" si="649"/>
        <v>0</v>
      </c>
      <c r="M5930" s="39">
        <f t="shared" si="650"/>
        <v>0</v>
      </c>
      <c r="N5930" s="41">
        <f t="shared" si="652"/>
        <v>0</v>
      </c>
    </row>
    <row r="5931" spans="2:14">
      <c r="B5931" s="1">
        <v>38796</v>
      </c>
      <c r="C5931" s="1">
        <f t="shared" si="651"/>
        <v>38777</v>
      </c>
      <c r="E5931" s="42">
        <f>IF(DAY(B5931)&gt;14,VLOOKUP(DATE(YEAR(C5931),MONTH(C5931)-1,DAY(1)),'מדדים וריביות'!B:C,2,FALSE),VLOOKUP(DATE(YEAR(C5931),MONTH(C5931)-2,DAY(1)),'מדדים וריביות'!B:C,2,FALSE))</f>
        <v>28258676.051178701</v>
      </c>
      <c r="F5931" s="43">
        <f>IF($B$5=1,'ריבית יומית'!D5925,'ריבית יומית'!G5925)</f>
        <v>1.1527338136740894E-4</v>
      </c>
      <c r="G5931" s="43">
        <f t="shared" si="646"/>
        <v>1.1527338136740894E-4</v>
      </c>
      <c r="H5931" s="29">
        <f t="shared" si="647"/>
        <v>1.1272304093752579</v>
      </c>
      <c r="I5931" s="30">
        <f>VLOOKUP(B5930,'מדדים וריביות'!B:C,2)</f>
        <v>28340743.842227601</v>
      </c>
      <c r="K5931" s="39">
        <f t="shared" si="648"/>
        <v>0</v>
      </c>
      <c r="L5931" s="39">
        <f t="shared" si="649"/>
        <v>0</v>
      </c>
      <c r="M5931" s="39">
        <f t="shared" si="650"/>
        <v>0</v>
      </c>
      <c r="N5931" s="41">
        <f t="shared" si="652"/>
        <v>0</v>
      </c>
    </row>
    <row r="5932" spans="2:14">
      <c r="B5932" s="1">
        <v>38797</v>
      </c>
      <c r="C5932" s="1">
        <f t="shared" si="651"/>
        <v>38777</v>
      </c>
      <c r="E5932" s="42">
        <f>IF(DAY(B5932)&gt;14,VLOOKUP(DATE(YEAR(C5932),MONTH(C5932)-1,DAY(1)),'מדדים וריביות'!B:C,2,FALSE),VLOOKUP(DATE(YEAR(C5932),MONTH(C5932)-2,DAY(1)),'מדדים וריביות'!B:C,2,FALSE))</f>
        <v>28258676.051178701</v>
      </c>
      <c r="F5932" s="43">
        <f>IF($B$5=1,'ריבית יומית'!D5926,'ריבית יומית'!G5926)</f>
        <v>1.1527338136740894E-4</v>
      </c>
      <c r="G5932" s="43">
        <f t="shared" si="646"/>
        <v>1.1527338136740894E-4</v>
      </c>
      <c r="H5932" s="29">
        <f t="shared" si="647"/>
        <v>1.1271004846912467</v>
      </c>
      <c r="I5932" s="30">
        <f>VLOOKUP(B5931,'מדדים וריביות'!B:C,2)</f>
        <v>28340743.842227601</v>
      </c>
      <c r="K5932" s="39">
        <f t="shared" si="648"/>
        <v>0</v>
      </c>
      <c r="L5932" s="39">
        <f t="shared" si="649"/>
        <v>0</v>
      </c>
      <c r="M5932" s="39">
        <f t="shared" si="650"/>
        <v>0</v>
      </c>
      <c r="N5932" s="41">
        <f t="shared" si="652"/>
        <v>0</v>
      </c>
    </row>
    <row r="5933" spans="2:14">
      <c r="B5933" s="1">
        <v>38798</v>
      </c>
      <c r="C5933" s="1">
        <f t="shared" si="651"/>
        <v>38777</v>
      </c>
      <c r="E5933" s="42">
        <f>IF(DAY(B5933)&gt;14,VLOOKUP(DATE(YEAR(C5933),MONTH(C5933)-1,DAY(1)),'מדדים וריביות'!B:C,2,FALSE),VLOOKUP(DATE(YEAR(C5933),MONTH(C5933)-2,DAY(1)),'מדדים וריביות'!B:C,2,FALSE))</f>
        <v>28258676.051178701</v>
      </c>
      <c r="F5933" s="43">
        <f>IF($B$5=1,'ריבית יומית'!D5927,'ריבית יומית'!G5927)</f>
        <v>1.1527338136740894E-4</v>
      </c>
      <c r="G5933" s="43">
        <f t="shared" si="646"/>
        <v>1.1527338136740894E-4</v>
      </c>
      <c r="H5933" s="29">
        <f t="shared" si="647"/>
        <v>1.1269705749823669</v>
      </c>
      <c r="I5933" s="30">
        <f>VLOOKUP(B5932,'מדדים וריביות'!B:C,2)</f>
        <v>28340743.842227601</v>
      </c>
      <c r="K5933" s="39">
        <f t="shared" si="648"/>
        <v>0</v>
      </c>
      <c r="L5933" s="39">
        <f t="shared" si="649"/>
        <v>0</v>
      </c>
      <c r="M5933" s="39">
        <f t="shared" si="650"/>
        <v>0</v>
      </c>
      <c r="N5933" s="41">
        <f t="shared" si="652"/>
        <v>0</v>
      </c>
    </row>
    <row r="5934" spans="2:14">
      <c r="B5934" s="1">
        <v>38799</v>
      </c>
      <c r="C5934" s="1">
        <f t="shared" si="651"/>
        <v>38777</v>
      </c>
      <c r="E5934" s="42">
        <f>IF(DAY(B5934)&gt;14,VLOOKUP(DATE(YEAR(C5934),MONTH(C5934)-1,DAY(1)),'מדדים וריביות'!B:C,2,FALSE),VLOOKUP(DATE(YEAR(C5934),MONTH(C5934)-2,DAY(1)),'מדדים וריביות'!B:C,2,FALSE))</f>
        <v>28258676.051178701</v>
      </c>
      <c r="F5934" s="43">
        <f>IF($B$5=1,'ריבית יומית'!D5928,'ריבית יומית'!G5928)</f>
        <v>1.1527338136740894E-4</v>
      </c>
      <c r="G5934" s="43">
        <f t="shared" si="646"/>
        <v>1.1527338136740894E-4</v>
      </c>
      <c r="H5934" s="29">
        <f t="shared" si="647"/>
        <v>1.1268406802468924</v>
      </c>
      <c r="I5934" s="30">
        <f>VLOOKUP(B5933,'מדדים וריביות'!B:C,2)</f>
        <v>28340743.842227601</v>
      </c>
      <c r="K5934" s="39">
        <f t="shared" si="648"/>
        <v>0</v>
      </c>
      <c r="L5934" s="39">
        <f t="shared" si="649"/>
        <v>0</v>
      </c>
      <c r="M5934" s="39">
        <f t="shared" si="650"/>
        <v>0</v>
      </c>
      <c r="N5934" s="41">
        <f t="shared" si="652"/>
        <v>0</v>
      </c>
    </row>
    <row r="5935" spans="2:14">
      <c r="B5935" s="1">
        <v>38800</v>
      </c>
      <c r="C5935" s="1">
        <f t="shared" si="651"/>
        <v>38777</v>
      </c>
      <c r="E5935" s="42">
        <f>IF(DAY(B5935)&gt;14,VLOOKUP(DATE(YEAR(C5935),MONTH(C5935)-1,DAY(1)),'מדדים וריביות'!B:C,2,FALSE),VLOOKUP(DATE(YEAR(C5935),MONTH(C5935)-2,DAY(1)),'מדדים וריביות'!B:C,2,FALSE))</f>
        <v>28258676.051178701</v>
      </c>
      <c r="F5935" s="43">
        <f>IF($B$5=1,'ריבית יומית'!D5929,'ריבית יומית'!G5929)</f>
        <v>1.1527338136740894E-4</v>
      </c>
      <c r="G5935" s="43">
        <f t="shared" si="646"/>
        <v>1.1527338136740894E-4</v>
      </c>
      <c r="H5935" s="29">
        <f t="shared" si="647"/>
        <v>1.1267108004830975</v>
      </c>
      <c r="I5935" s="30">
        <f>VLOOKUP(B5934,'מדדים וריביות'!B:C,2)</f>
        <v>28340743.842227601</v>
      </c>
      <c r="K5935" s="39">
        <f t="shared" si="648"/>
        <v>0</v>
      </c>
      <c r="L5935" s="39">
        <f t="shared" si="649"/>
        <v>0</v>
      </c>
      <c r="M5935" s="39">
        <f t="shared" si="650"/>
        <v>0</v>
      </c>
      <c r="N5935" s="41">
        <f t="shared" si="652"/>
        <v>0</v>
      </c>
    </row>
    <row r="5936" spans="2:14">
      <c r="B5936" s="1">
        <v>38801</v>
      </c>
      <c r="C5936" s="1">
        <f t="shared" si="651"/>
        <v>38777</v>
      </c>
      <c r="E5936" s="42">
        <f>IF(DAY(B5936)&gt;14,VLOOKUP(DATE(YEAR(C5936),MONTH(C5936)-1,DAY(1)),'מדדים וריביות'!B:C,2,FALSE),VLOOKUP(DATE(YEAR(C5936),MONTH(C5936)-2,DAY(1)),'מדדים וריביות'!B:C,2,FALSE))</f>
        <v>28258676.051178701</v>
      </c>
      <c r="F5936" s="43">
        <f>IF($B$5=1,'ריבית יומית'!D5930,'ריבית יומית'!G5930)</f>
        <v>1.1527338136740894E-4</v>
      </c>
      <c r="G5936" s="43">
        <f t="shared" si="646"/>
        <v>1.1527338136740894E-4</v>
      </c>
      <c r="H5936" s="29">
        <f t="shared" si="647"/>
        <v>1.1265809356892564</v>
      </c>
      <c r="I5936" s="30">
        <f>VLOOKUP(B5935,'מדדים וריביות'!B:C,2)</f>
        <v>28340743.842227601</v>
      </c>
      <c r="K5936" s="39">
        <f t="shared" si="648"/>
        <v>0</v>
      </c>
      <c r="L5936" s="39">
        <f t="shared" si="649"/>
        <v>0</v>
      </c>
      <c r="M5936" s="39">
        <f t="shared" si="650"/>
        <v>0</v>
      </c>
      <c r="N5936" s="41">
        <f t="shared" si="652"/>
        <v>0</v>
      </c>
    </row>
    <row r="5937" spans="2:14">
      <c r="B5937" s="1">
        <v>38802</v>
      </c>
      <c r="C5937" s="1">
        <f t="shared" si="651"/>
        <v>38777</v>
      </c>
      <c r="E5937" s="42">
        <f>IF(DAY(B5937)&gt;14,VLOOKUP(DATE(YEAR(C5937),MONTH(C5937)-1,DAY(1)),'מדדים וריביות'!B:C,2,FALSE),VLOOKUP(DATE(YEAR(C5937),MONTH(C5937)-2,DAY(1)),'מדדים וריביות'!B:C,2,FALSE))</f>
        <v>28258676.051178701</v>
      </c>
      <c r="F5937" s="43">
        <f>IF($B$5=1,'ריבית יומית'!D5931,'ריבית יומית'!G5931)</f>
        <v>1.1527338136740894E-4</v>
      </c>
      <c r="G5937" s="43">
        <f t="shared" si="646"/>
        <v>1.1527338136740894E-4</v>
      </c>
      <c r="H5937" s="29">
        <f t="shared" si="647"/>
        <v>1.1264510858636438</v>
      </c>
      <c r="I5937" s="30">
        <f>VLOOKUP(B5936,'מדדים וריביות'!B:C,2)</f>
        <v>28340743.842227601</v>
      </c>
      <c r="K5937" s="39">
        <f t="shared" si="648"/>
        <v>0</v>
      </c>
      <c r="L5937" s="39">
        <f t="shared" si="649"/>
        <v>0</v>
      </c>
      <c r="M5937" s="39">
        <f t="shared" si="650"/>
        <v>0</v>
      </c>
      <c r="N5937" s="41">
        <f t="shared" si="652"/>
        <v>0</v>
      </c>
    </row>
    <row r="5938" spans="2:14">
      <c r="B5938" s="1">
        <v>38803</v>
      </c>
      <c r="C5938" s="1">
        <f t="shared" si="651"/>
        <v>38777</v>
      </c>
      <c r="E5938" s="42">
        <f>IF(DAY(B5938)&gt;14,VLOOKUP(DATE(YEAR(C5938),MONTH(C5938)-1,DAY(1)),'מדדים וריביות'!B:C,2,FALSE),VLOOKUP(DATE(YEAR(C5938),MONTH(C5938)-2,DAY(1)),'מדדים וריביות'!B:C,2,FALSE))</f>
        <v>28258676.051178701</v>
      </c>
      <c r="F5938" s="43">
        <f>IF($B$5=1,'ריבית יומית'!D5932,'ריבית יומית'!G5932)</f>
        <v>1.1527338136740894E-4</v>
      </c>
      <c r="G5938" s="43">
        <f t="shared" si="646"/>
        <v>1.1527338136740894E-4</v>
      </c>
      <c r="H5938" s="29">
        <f t="shared" si="647"/>
        <v>1.1263212510045346</v>
      </c>
      <c r="I5938" s="30">
        <f>VLOOKUP(B5937,'מדדים וריביות'!B:C,2)</f>
        <v>28340743.842227601</v>
      </c>
      <c r="K5938" s="39">
        <f t="shared" si="648"/>
        <v>0</v>
      </c>
      <c r="L5938" s="39">
        <f t="shared" si="649"/>
        <v>0</v>
      </c>
      <c r="M5938" s="39">
        <f t="shared" si="650"/>
        <v>0</v>
      </c>
      <c r="N5938" s="41">
        <f t="shared" si="652"/>
        <v>0</v>
      </c>
    </row>
    <row r="5939" spans="2:14">
      <c r="B5939" s="1">
        <v>38804</v>
      </c>
      <c r="C5939" s="1">
        <f t="shared" si="651"/>
        <v>38777</v>
      </c>
      <c r="E5939" s="42">
        <f>IF(DAY(B5939)&gt;14,VLOOKUP(DATE(YEAR(C5939),MONTH(C5939)-1,DAY(1)),'מדדים וריביות'!B:C,2,FALSE),VLOOKUP(DATE(YEAR(C5939),MONTH(C5939)-2,DAY(1)),'מדדים וריביות'!B:C,2,FALSE))</f>
        <v>28258676.051178701</v>
      </c>
      <c r="F5939" s="43">
        <f>IF($B$5=1,'ריבית יומית'!D5933,'ריבית יומית'!G5933)</f>
        <v>1.1527338136740894E-4</v>
      </c>
      <c r="G5939" s="43">
        <f t="shared" si="646"/>
        <v>1.1527338136740894E-4</v>
      </c>
      <c r="H5939" s="29">
        <f t="shared" si="647"/>
        <v>1.1261914311102035</v>
      </c>
      <c r="I5939" s="30">
        <f>VLOOKUP(B5938,'מדדים וריביות'!B:C,2)</f>
        <v>28340743.842227601</v>
      </c>
      <c r="K5939" s="39">
        <f t="shared" si="648"/>
        <v>0</v>
      </c>
      <c r="L5939" s="39">
        <f t="shared" si="649"/>
        <v>0</v>
      </c>
      <c r="M5939" s="39">
        <f t="shared" si="650"/>
        <v>0</v>
      </c>
      <c r="N5939" s="41">
        <f t="shared" si="652"/>
        <v>0</v>
      </c>
    </row>
    <row r="5940" spans="2:14">
      <c r="B5940" s="1">
        <v>38805</v>
      </c>
      <c r="C5940" s="1">
        <f t="shared" si="651"/>
        <v>38777</v>
      </c>
      <c r="E5940" s="42">
        <f>IF(DAY(B5940)&gt;14,VLOOKUP(DATE(YEAR(C5940),MONTH(C5940)-1,DAY(1)),'מדדים וריביות'!B:C,2,FALSE),VLOOKUP(DATE(YEAR(C5940),MONTH(C5940)-2,DAY(1)),'מדדים וריביות'!B:C,2,FALSE))</f>
        <v>28258676.051178701</v>
      </c>
      <c r="F5940" s="43">
        <f>IF($B$5=1,'ריבית יומית'!D5934,'ריבית יומית'!G5934)</f>
        <v>1.1527338136740894E-4</v>
      </c>
      <c r="G5940" s="43">
        <f t="shared" si="646"/>
        <v>1.1527338136740894E-4</v>
      </c>
      <c r="H5940" s="29">
        <f t="shared" si="647"/>
        <v>1.1260616261789258</v>
      </c>
      <c r="I5940" s="30">
        <f>VLOOKUP(B5939,'מדדים וריביות'!B:C,2)</f>
        <v>28340743.842227601</v>
      </c>
      <c r="K5940" s="39">
        <f t="shared" si="648"/>
        <v>0</v>
      </c>
      <c r="L5940" s="39">
        <f t="shared" si="649"/>
        <v>0</v>
      </c>
      <c r="M5940" s="39">
        <f t="shared" si="650"/>
        <v>0</v>
      </c>
      <c r="N5940" s="41">
        <f t="shared" si="652"/>
        <v>0</v>
      </c>
    </row>
    <row r="5941" spans="2:14">
      <c r="B5941" s="1">
        <v>38806</v>
      </c>
      <c r="C5941" s="1">
        <f t="shared" si="651"/>
        <v>38777</v>
      </c>
      <c r="E5941" s="42">
        <f>IF(DAY(B5941)&gt;14,VLOOKUP(DATE(YEAR(C5941),MONTH(C5941)-1,DAY(1)),'מדדים וריביות'!B:C,2,FALSE),VLOOKUP(DATE(YEAR(C5941),MONTH(C5941)-2,DAY(1)),'מדדים וריביות'!B:C,2,FALSE))</f>
        <v>28258676.051178701</v>
      </c>
      <c r="F5941" s="43">
        <f>IF($B$5=1,'ריבית יומית'!D5935,'ריבית יומית'!G5935)</f>
        <v>1.1527338136740894E-4</v>
      </c>
      <c r="G5941" s="43">
        <f t="shared" si="646"/>
        <v>1.1527338136740894E-4</v>
      </c>
      <c r="H5941" s="29">
        <f t="shared" si="647"/>
        <v>1.1259318362089767</v>
      </c>
      <c r="I5941" s="30">
        <f>VLOOKUP(B5940,'מדדים וריביות'!B:C,2)</f>
        <v>28340743.842227601</v>
      </c>
      <c r="K5941" s="39">
        <f t="shared" si="648"/>
        <v>0</v>
      </c>
      <c r="L5941" s="39">
        <f t="shared" si="649"/>
        <v>0</v>
      </c>
      <c r="M5941" s="39">
        <f t="shared" si="650"/>
        <v>0</v>
      </c>
      <c r="N5941" s="41">
        <f t="shared" si="652"/>
        <v>0</v>
      </c>
    </row>
    <row r="5942" spans="2:14">
      <c r="B5942" s="1">
        <v>38807</v>
      </c>
      <c r="C5942" s="1">
        <f t="shared" si="651"/>
        <v>38777</v>
      </c>
      <c r="E5942" s="42">
        <f>IF(DAY(B5942)&gt;14,VLOOKUP(DATE(YEAR(C5942),MONTH(C5942)-1,DAY(1)),'מדדים וריביות'!B:C,2,FALSE),VLOOKUP(DATE(YEAR(C5942),MONTH(C5942)-2,DAY(1)),'מדדים וריביות'!B:C,2,FALSE))</f>
        <v>28258676.051178701</v>
      </c>
      <c r="F5942" s="43">
        <f>IF($B$5=1,'ריבית יומית'!D5936,'ריבית יומית'!G5936)</f>
        <v>1.1527338136740894E-4</v>
      </c>
      <c r="G5942" s="43">
        <f t="shared" si="646"/>
        <v>1.1527338136740894E-4</v>
      </c>
      <c r="H5942" s="29">
        <f t="shared" si="647"/>
        <v>1.1258020611986319</v>
      </c>
      <c r="I5942" s="30">
        <f>VLOOKUP(B5941,'מדדים וריביות'!B:C,2)</f>
        <v>28340743.842227601</v>
      </c>
      <c r="K5942" s="39">
        <f t="shared" si="648"/>
        <v>0</v>
      </c>
      <c r="L5942" s="39">
        <f t="shared" si="649"/>
        <v>0</v>
      </c>
      <c r="M5942" s="39">
        <f t="shared" si="650"/>
        <v>0</v>
      </c>
      <c r="N5942" s="41">
        <f t="shared" si="652"/>
        <v>0</v>
      </c>
    </row>
    <row r="5943" spans="2:14">
      <c r="B5943" s="1">
        <v>38808</v>
      </c>
      <c r="C5943" s="1">
        <f t="shared" si="651"/>
        <v>38808</v>
      </c>
      <c r="E5943" s="42">
        <f>IF(DAY(B5943)&gt;14,VLOOKUP(DATE(YEAR(C5943),MONTH(C5943)-1,DAY(1)),'מדדים וריביות'!B:C,2,FALSE),VLOOKUP(DATE(YEAR(C5943),MONTH(C5943)-2,DAY(1)),'מדדים וריביות'!B:C,2,FALSE))</f>
        <v>28258676.051178701</v>
      </c>
      <c r="F5943" s="43">
        <f>IF($B$5=1,'ריבית יומית'!D5937,'ריבית יומית'!G5937)</f>
        <v>1.2051892620768001E-4</v>
      </c>
      <c r="G5943" s="43">
        <f t="shared" si="646"/>
        <v>1.2051892620768001E-4</v>
      </c>
      <c r="H5943" s="29">
        <f t="shared" si="647"/>
        <v>1.1256723011461671</v>
      </c>
      <c r="I5943" s="30">
        <f>VLOOKUP(B5942,'מדדים וריביות'!B:C,2)</f>
        <v>28340743.842227601</v>
      </c>
      <c r="K5943" s="39">
        <f t="shared" si="648"/>
        <v>0</v>
      </c>
      <c r="L5943" s="39">
        <f t="shared" si="649"/>
        <v>0</v>
      </c>
      <c r="M5943" s="39">
        <f t="shared" si="650"/>
        <v>0</v>
      </c>
      <c r="N5943" s="41">
        <f t="shared" si="652"/>
        <v>0</v>
      </c>
    </row>
    <row r="5944" spans="2:14">
      <c r="B5944" s="1">
        <v>38809</v>
      </c>
      <c r="C5944" s="1">
        <f t="shared" si="651"/>
        <v>38808</v>
      </c>
      <c r="E5944" s="42">
        <f>IF(DAY(B5944)&gt;14,VLOOKUP(DATE(YEAR(C5944),MONTH(C5944)-1,DAY(1)),'מדדים וריביות'!B:C,2,FALSE),VLOOKUP(DATE(YEAR(C5944),MONTH(C5944)-2,DAY(1)),'מדדים וריביות'!B:C,2,FALSE))</f>
        <v>28258676.051178701</v>
      </c>
      <c r="F5944" s="43">
        <f>IF($B$5=1,'ריבית יומית'!D5938,'ריבית יומית'!G5938)</f>
        <v>1.2051892620768001E-4</v>
      </c>
      <c r="G5944" s="43">
        <f t="shared" si="646"/>
        <v>1.2051892620768001E-4</v>
      </c>
      <c r="H5944" s="29">
        <f t="shared" si="647"/>
        <v>1.1255366526773791</v>
      </c>
      <c r="I5944" s="30">
        <f>VLOOKUP(B5943,'מדדים וריביות'!B:C,2)</f>
        <v>28586947.215374298</v>
      </c>
      <c r="K5944" s="39">
        <f t="shared" si="648"/>
        <v>0</v>
      </c>
      <c r="L5944" s="39">
        <f t="shared" si="649"/>
        <v>0</v>
      </c>
      <c r="M5944" s="39">
        <f t="shared" si="650"/>
        <v>0</v>
      </c>
      <c r="N5944" s="41">
        <f t="shared" si="652"/>
        <v>0</v>
      </c>
    </row>
    <row r="5945" spans="2:14">
      <c r="B5945" s="1">
        <v>38810</v>
      </c>
      <c r="C5945" s="1">
        <f t="shared" si="651"/>
        <v>38808</v>
      </c>
      <c r="E5945" s="42">
        <f>IF(DAY(B5945)&gt;14,VLOOKUP(DATE(YEAR(C5945),MONTH(C5945)-1,DAY(1)),'מדדים וריביות'!B:C,2,FALSE),VLOOKUP(DATE(YEAR(C5945),MONTH(C5945)-2,DAY(1)),'מדדים וריביות'!B:C,2,FALSE))</f>
        <v>28258676.051178701</v>
      </c>
      <c r="F5945" s="43">
        <f>IF($B$5=1,'ריבית יומית'!D5939,'ריבית יומית'!G5939)</f>
        <v>1.2051892620768001E-4</v>
      </c>
      <c r="G5945" s="43">
        <f t="shared" si="646"/>
        <v>1.2051892620768001E-4</v>
      </c>
      <c r="H5945" s="29">
        <f t="shared" si="647"/>
        <v>1.1254010205548288</v>
      </c>
      <c r="I5945" s="30">
        <f>VLOOKUP(B5944,'מדדים וריביות'!B:C,2)</f>
        <v>28586947.215374298</v>
      </c>
      <c r="K5945" s="39">
        <f t="shared" si="648"/>
        <v>0</v>
      </c>
      <c r="L5945" s="39">
        <f t="shared" si="649"/>
        <v>0</v>
      </c>
      <c r="M5945" s="39">
        <f t="shared" si="650"/>
        <v>0</v>
      </c>
      <c r="N5945" s="41">
        <f t="shared" si="652"/>
        <v>0</v>
      </c>
    </row>
    <row r="5946" spans="2:14">
      <c r="B5946" s="1">
        <v>38811</v>
      </c>
      <c r="C5946" s="1">
        <f t="shared" si="651"/>
        <v>38808</v>
      </c>
      <c r="E5946" s="42">
        <f>IF(DAY(B5946)&gt;14,VLOOKUP(DATE(YEAR(C5946),MONTH(C5946)-1,DAY(1)),'מדדים וריביות'!B:C,2,FALSE),VLOOKUP(DATE(YEAR(C5946),MONTH(C5946)-2,DAY(1)),'מדדים וריביות'!B:C,2,FALSE))</f>
        <v>28258676.051178701</v>
      </c>
      <c r="F5946" s="43">
        <f>IF($B$5=1,'ריבית יומית'!D5940,'ריבית יומית'!G5940)</f>
        <v>1.2051892620768001E-4</v>
      </c>
      <c r="G5946" s="43">
        <f t="shared" si="646"/>
        <v>1.2051892620768001E-4</v>
      </c>
      <c r="H5946" s="29">
        <f t="shared" si="647"/>
        <v>1.1252654047765465</v>
      </c>
      <c r="I5946" s="30">
        <f>VLOOKUP(B5945,'מדדים וריביות'!B:C,2)</f>
        <v>28586947.215374298</v>
      </c>
      <c r="K5946" s="39">
        <f t="shared" si="648"/>
        <v>0</v>
      </c>
      <c r="L5946" s="39">
        <f t="shared" si="649"/>
        <v>0</v>
      </c>
      <c r="M5946" s="39">
        <f t="shared" si="650"/>
        <v>0</v>
      </c>
      <c r="N5946" s="41">
        <f t="shared" si="652"/>
        <v>0</v>
      </c>
    </row>
    <row r="5947" spans="2:14">
      <c r="B5947" s="1">
        <v>38812</v>
      </c>
      <c r="C5947" s="1">
        <f t="shared" si="651"/>
        <v>38808</v>
      </c>
      <c r="E5947" s="42">
        <f>IF(DAY(B5947)&gt;14,VLOOKUP(DATE(YEAR(C5947),MONTH(C5947)-1,DAY(1)),'מדדים וריביות'!B:C,2,FALSE),VLOOKUP(DATE(YEAR(C5947),MONTH(C5947)-2,DAY(1)),'מדדים וריביות'!B:C,2,FALSE))</f>
        <v>28258676.051178701</v>
      </c>
      <c r="F5947" s="43">
        <f>IF($B$5=1,'ריבית יומית'!D5941,'ריבית יומית'!G5941)</f>
        <v>1.2051892620768001E-4</v>
      </c>
      <c r="G5947" s="43">
        <f t="shared" si="646"/>
        <v>1.2051892620768001E-4</v>
      </c>
      <c r="H5947" s="29">
        <f t="shared" si="647"/>
        <v>1.1251298053405625</v>
      </c>
      <c r="I5947" s="30">
        <f>VLOOKUP(B5946,'מדדים וריביות'!B:C,2)</f>
        <v>28586947.215374298</v>
      </c>
      <c r="K5947" s="39">
        <f t="shared" si="648"/>
        <v>0</v>
      </c>
      <c r="L5947" s="39">
        <f t="shared" si="649"/>
        <v>0</v>
      </c>
      <c r="M5947" s="39">
        <f t="shared" si="650"/>
        <v>0</v>
      </c>
      <c r="N5947" s="41">
        <f t="shared" si="652"/>
        <v>0</v>
      </c>
    </row>
    <row r="5948" spans="2:14">
      <c r="B5948" s="1">
        <v>38813</v>
      </c>
      <c r="C5948" s="1">
        <f t="shared" si="651"/>
        <v>38808</v>
      </c>
      <c r="E5948" s="42">
        <f>IF(DAY(B5948)&gt;14,VLOOKUP(DATE(YEAR(C5948),MONTH(C5948)-1,DAY(1)),'מדדים וריביות'!B:C,2,FALSE),VLOOKUP(DATE(YEAR(C5948),MONTH(C5948)-2,DAY(1)),'מדדים וריביות'!B:C,2,FALSE))</f>
        <v>28258676.051178701</v>
      </c>
      <c r="F5948" s="43">
        <f>IF($B$5=1,'ריבית יומית'!D5942,'ריבית יומית'!G5942)</f>
        <v>1.2051892620768001E-4</v>
      </c>
      <c r="G5948" s="43">
        <f t="shared" si="646"/>
        <v>1.2051892620768001E-4</v>
      </c>
      <c r="H5948" s="29">
        <f t="shared" si="647"/>
        <v>1.1249942222449076</v>
      </c>
      <c r="I5948" s="30">
        <f>VLOOKUP(B5947,'מדדים וריביות'!B:C,2)</f>
        <v>28586947.215374298</v>
      </c>
      <c r="K5948" s="39">
        <f t="shared" si="648"/>
        <v>0</v>
      </c>
      <c r="L5948" s="39">
        <f t="shared" si="649"/>
        <v>0</v>
      </c>
      <c r="M5948" s="39">
        <f t="shared" si="650"/>
        <v>0</v>
      </c>
      <c r="N5948" s="41">
        <f t="shared" si="652"/>
        <v>0</v>
      </c>
    </row>
    <row r="5949" spans="2:14">
      <c r="B5949" s="1">
        <v>38814</v>
      </c>
      <c r="C5949" s="1">
        <f t="shared" si="651"/>
        <v>38808</v>
      </c>
      <c r="E5949" s="42">
        <f>IF(DAY(B5949)&gt;14,VLOOKUP(DATE(YEAR(C5949),MONTH(C5949)-1,DAY(1)),'מדדים וריביות'!B:C,2,FALSE),VLOOKUP(DATE(YEAR(C5949),MONTH(C5949)-2,DAY(1)),'מדדים וריביות'!B:C,2,FALSE))</f>
        <v>28258676.051178701</v>
      </c>
      <c r="F5949" s="43">
        <f>IF($B$5=1,'ריבית יומית'!D5943,'ריבית יומית'!G5943)</f>
        <v>1.2051892620768001E-4</v>
      </c>
      <c r="G5949" s="43">
        <f t="shared" si="646"/>
        <v>1.2051892620768001E-4</v>
      </c>
      <c r="H5949" s="29">
        <f t="shared" si="647"/>
        <v>1.1248586554876128</v>
      </c>
      <c r="I5949" s="30">
        <f>VLOOKUP(B5948,'מדדים וריביות'!B:C,2)</f>
        <v>28586947.215374298</v>
      </c>
      <c r="K5949" s="39">
        <f t="shared" si="648"/>
        <v>0</v>
      </c>
      <c r="L5949" s="39">
        <f t="shared" si="649"/>
        <v>0</v>
      </c>
      <c r="M5949" s="39">
        <f t="shared" si="650"/>
        <v>0</v>
      </c>
      <c r="N5949" s="41">
        <f t="shared" si="652"/>
        <v>0</v>
      </c>
    </row>
    <row r="5950" spans="2:14">
      <c r="B5950" s="1">
        <v>38815</v>
      </c>
      <c r="C5950" s="1">
        <f t="shared" si="651"/>
        <v>38808</v>
      </c>
      <c r="E5950" s="42">
        <f>IF(DAY(B5950)&gt;14,VLOOKUP(DATE(YEAR(C5950),MONTH(C5950)-1,DAY(1)),'מדדים וריביות'!B:C,2,FALSE),VLOOKUP(DATE(YEAR(C5950),MONTH(C5950)-2,DAY(1)),'מדדים וריביות'!B:C,2,FALSE))</f>
        <v>28258676.051178701</v>
      </c>
      <c r="F5950" s="43">
        <f>IF($B$5=1,'ריבית יומית'!D5944,'ריבית יומית'!G5944)</f>
        <v>1.2051892620768001E-4</v>
      </c>
      <c r="G5950" s="43">
        <f t="shared" si="646"/>
        <v>1.2051892620768001E-4</v>
      </c>
      <c r="H5950" s="29">
        <f t="shared" si="647"/>
        <v>1.1247231050667093</v>
      </c>
      <c r="I5950" s="30">
        <f>VLOOKUP(B5949,'מדדים וריביות'!B:C,2)</f>
        <v>28586947.215374298</v>
      </c>
      <c r="K5950" s="39">
        <f t="shared" si="648"/>
        <v>0</v>
      </c>
      <c r="L5950" s="39">
        <f t="shared" si="649"/>
        <v>0</v>
      </c>
      <c r="M5950" s="39">
        <f t="shared" si="650"/>
        <v>0</v>
      </c>
      <c r="N5950" s="41">
        <f t="shared" si="652"/>
        <v>0</v>
      </c>
    </row>
    <row r="5951" spans="2:14">
      <c r="B5951" s="1">
        <v>38816</v>
      </c>
      <c r="C5951" s="1">
        <f t="shared" si="651"/>
        <v>38808</v>
      </c>
      <c r="E5951" s="42">
        <f>IF(DAY(B5951)&gt;14,VLOOKUP(DATE(YEAR(C5951),MONTH(C5951)-1,DAY(1)),'מדדים וריביות'!B:C,2,FALSE),VLOOKUP(DATE(YEAR(C5951),MONTH(C5951)-2,DAY(1)),'מדדים וריביות'!B:C,2,FALSE))</f>
        <v>28258676.051178701</v>
      </c>
      <c r="F5951" s="43">
        <f>IF($B$5=1,'ריבית יומית'!D5945,'ריבית יומית'!G5945)</f>
        <v>1.2051892620768001E-4</v>
      </c>
      <c r="G5951" s="43">
        <f t="shared" si="646"/>
        <v>1.2051892620768001E-4</v>
      </c>
      <c r="H5951" s="29">
        <f t="shared" si="647"/>
        <v>1.1245875709802282</v>
      </c>
      <c r="I5951" s="30">
        <f>VLOOKUP(B5950,'מדדים וריביות'!B:C,2)</f>
        <v>28586947.215374298</v>
      </c>
      <c r="K5951" s="39">
        <f t="shared" si="648"/>
        <v>0</v>
      </c>
      <c r="L5951" s="39">
        <f t="shared" si="649"/>
        <v>0</v>
      </c>
      <c r="M5951" s="39">
        <f t="shared" si="650"/>
        <v>0</v>
      </c>
      <c r="N5951" s="41">
        <f t="shared" si="652"/>
        <v>0</v>
      </c>
    </row>
    <row r="5952" spans="2:14">
      <c r="B5952" s="1">
        <v>38817</v>
      </c>
      <c r="C5952" s="1">
        <f t="shared" si="651"/>
        <v>38808</v>
      </c>
      <c r="E5952" s="42">
        <f>IF(DAY(B5952)&gt;14,VLOOKUP(DATE(YEAR(C5952),MONTH(C5952)-1,DAY(1)),'מדדים וריביות'!B:C,2,FALSE),VLOOKUP(DATE(YEAR(C5952),MONTH(C5952)-2,DAY(1)),'מדדים וריביות'!B:C,2,FALSE))</f>
        <v>28258676.051178701</v>
      </c>
      <c r="F5952" s="43">
        <f>IF($B$5=1,'ריבית יומית'!D5946,'ריבית יומית'!G5946)</f>
        <v>1.2051892620768001E-4</v>
      </c>
      <c r="G5952" s="43">
        <f t="shared" si="646"/>
        <v>1.2051892620768001E-4</v>
      </c>
      <c r="H5952" s="29">
        <f t="shared" si="647"/>
        <v>1.1244520532262015</v>
      </c>
      <c r="I5952" s="30">
        <f>VLOOKUP(B5951,'מדדים וריביות'!B:C,2)</f>
        <v>28586947.215374298</v>
      </c>
      <c r="K5952" s="39">
        <f t="shared" si="648"/>
        <v>0</v>
      </c>
      <c r="L5952" s="39">
        <f t="shared" si="649"/>
        <v>0</v>
      </c>
      <c r="M5952" s="39">
        <f t="shared" si="650"/>
        <v>0</v>
      </c>
      <c r="N5952" s="41">
        <f t="shared" si="652"/>
        <v>0</v>
      </c>
    </row>
    <row r="5953" spans="2:14">
      <c r="B5953" s="1">
        <v>38818</v>
      </c>
      <c r="C5953" s="1">
        <f t="shared" si="651"/>
        <v>38808</v>
      </c>
      <c r="E5953" s="42">
        <f>IF(DAY(B5953)&gt;14,VLOOKUP(DATE(YEAR(C5953),MONTH(C5953)-1,DAY(1)),'מדדים וריביות'!B:C,2,FALSE),VLOOKUP(DATE(YEAR(C5953),MONTH(C5953)-2,DAY(1)),'מדדים וריביות'!B:C,2,FALSE))</f>
        <v>28258676.051178701</v>
      </c>
      <c r="F5953" s="43">
        <f>IF($B$5=1,'ריבית יומית'!D5947,'ריבית יומית'!G5947)</f>
        <v>1.2051892620768001E-4</v>
      </c>
      <c r="G5953" s="43">
        <f t="shared" si="646"/>
        <v>1.2051892620768001E-4</v>
      </c>
      <c r="H5953" s="29">
        <f t="shared" si="647"/>
        <v>1.1243165518026608</v>
      </c>
      <c r="I5953" s="30">
        <f>VLOOKUP(B5952,'מדדים וריביות'!B:C,2)</f>
        <v>28586947.215374298</v>
      </c>
      <c r="K5953" s="39">
        <f t="shared" si="648"/>
        <v>0</v>
      </c>
      <c r="L5953" s="39">
        <f t="shared" si="649"/>
        <v>0</v>
      </c>
      <c r="M5953" s="39">
        <f t="shared" si="650"/>
        <v>0</v>
      </c>
      <c r="N5953" s="41">
        <f t="shared" si="652"/>
        <v>0</v>
      </c>
    </row>
    <row r="5954" spans="2:14">
      <c r="B5954" s="1">
        <v>38819</v>
      </c>
      <c r="C5954" s="1">
        <f t="shared" si="651"/>
        <v>38808</v>
      </c>
      <c r="E5954" s="42">
        <f>IF(DAY(B5954)&gt;14,VLOOKUP(DATE(YEAR(C5954),MONTH(C5954)-1,DAY(1)),'מדדים וריביות'!B:C,2,FALSE),VLOOKUP(DATE(YEAR(C5954),MONTH(C5954)-2,DAY(1)),'מדדים וריביות'!B:C,2,FALSE))</f>
        <v>28258676.051178701</v>
      </c>
      <c r="F5954" s="43">
        <f>IF($B$5=1,'ריבית יומית'!D5948,'ריבית יומית'!G5948)</f>
        <v>1.2051892620768001E-4</v>
      </c>
      <c r="G5954" s="43">
        <f t="shared" si="646"/>
        <v>1.2051892620768001E-4</v>
      </c>
      <c r="H5954" s="29">
        <f t="shared" si="647"/>
        <v>1.1241810667076382</v>
      </c>
      <c r="I5954" s="30">
        <f>VLOOKUP(B5953,'מדדים וריביות'!B:C,2)</f>
        <v>28586947.215374298</v>
      </c>
      <c r="K5954" s="39">
        <f t="shared" si="648"/>
        <v>0</v>
      </c>
      <c r="L5954" s="39">
        <f t="shared" si="649"/>
        <v>0</v>
      </c>
      <c r="M5954" s="39">
        <f t="shared" si="650"/>
        <v>0</v>
      </c>
      <c r="N5954" s="41">
        <f t="shared" si="652"/>
        <v>0</v>
      </c>
    </row>
    <row r="5955" spans="2:14">
      <c r="B5955" s="1">
        <v>38820</v>
      </c>
      <c r="C5955" s="1">
        <f t="shared" si="651"/>
        <v>38808</v>
      </c>
      <c r="E5955" s="42">
        <f>IF(DAY(B5955)&gt;14,VLOOKUP(DATE(YEAR(C5955),MONTH(C5955)-1,DAY(1)),'מדדים וריביות'!B:C,2,FALSE),VLOOKUP(DATE(YEAR(C5955),MONTH(C5955)-2,DAY(1)),'מדדים וריביות'!B:C,2,FALSE))</f>
        <v>28258676.051178701</v>
      </c>
      <c r="F5955" s="43">
        <f>IF($B$5=1,'ריבית יומית'!D5949,'ריבית יומית'!G5949)</f>
        <v>1.2051892620768001E-4</v>
      </c>
      <c r="G5955" s="43">
        <f t="shared" si="646"/>
        <v>1.2051892620768001E-4</v>
      </c>
      <c r="H5955" s="29">
        <f t="shared" si="647"/>
        <v>1.1240455979391661</v>
      </c>
      <c r="I5955" s="30">
        <f>VLOOKUP(B5954,'מדדים וריביות'!B:C,2)</f>
        <v>28586947.215374298</v>
      </c>
      <c r="K5955" s="39">
        <f t="shared" si="648"/>
        <v>0</v>
      </c>
      <c r="L5955" s="39">
        <f t="shared" si="649"/>
        <v>0</v>
      </c>
      <c r="M5955" s="39">
        <f t="shared" si="650"/>
        <v>0</v>
      </c>
      <c r="N5955" s="41">
        <f t="shared" si="652"/>
        <v>0</v>
      </c>
    </row>
    <row r="5956" spans="2:14">
      <c r="B5956" s="1">
        <v>38821</v>
      </c>
      <c r="C5956" s="1">
        <f t="shared" si="651"/>
        <v>38808</v>
      </c>
      <c r="E5956" s="42">
        <f>IF(DAY(B5956)&gt;14,VLOOKUP(DATE(YEAR(C5956),MONTH(C5956)-1,DAY(1)),'מדדים וריביות'!B:C,2,FALSE),VLOOKUP(DATE(YEAR(C5956),MONTH(C5956)-2,DAY(1)),'מדדים וריביות'!B:C,2,FALSE))</f>
        <v>28258676.051178701</v>
      </c>
      <c r="F5956" s="43">
        <f>IF($B$5=1,'ריבית יומית'!D5950,'ריבית יומית'!G5950)</f>
        <v>1.2051892620768001E-4</v>
      </c>
      <c r="G5956" s="43">
        <f t="shared" si="646"/>
        <v>1.2051892620768001E-4</v>
      </c>
      <c r="H5956" s="29">
        <f t="shared" si="647"/>
        <v>1.1239101454952771</v>
      </c>
      <c r="I5956" s="30">
        <f>VLOOKUP(B5955,'מדדים וריביות'!B:C,2)</f>
        <v>28586947.215374298</v>
      </c>
      <c r="K5956" s="39">
        <f t="shared" si="648"/>
        <v>0</v>
      </c>
      <c r="L5956" s="39">
        <f t="shared" si="649"/>
        <v>0</v>
      </c>
      <c r="M5956" s="39">
        <f t="shared" si="650"/>
        <v>0</v>
      </c>
      <c r="N5956" s="41">
        <f t="shared" si="652"/>
        <v>0</v>
      </c>
    </row>
    <row r="5957" spans="2:14">
      <c r="B5957" s="1">
        <v>38822</v>
      </c>
      <c r="C5957" s="1">
        <f t="shared" si="651"/>
        <v>38808</v>
      </c>
      <c r="E5957" s="42">
        <f>IF(DAY(B5957)&gt;14,VLOOKUP(DATE(YEAR(C5957),MONTH(C5957)-1,DAY(1)),'מדדים וריביות'!B:C,2,FALSE),VLOOKUP(DATE(YEAR(C5957),MONTH(C5957)-2,DAY(1)),'מדדים וריביות'!B:C,2,FALSE))</f>
        <v>28340743.842227601</v>
      </c>
      <c r="F5957" s="43">
        <f>IF($B$5=1,'ריבית יומית'!D5951,'ריבית יומית'!G5951)</f>
        <v>1.2051892620768001E-4</v>
      </c>
      <c r="G5957" s="43">
        <f t="shared" si="646"/>
        <v>1.2051892620768001E-4</v>
      </c>
      <c r="H5957" s="29">
        <f t="shared" si="647"/>
        <v>1.123774709374004</v>
      </c>
      <c r="I5957" s="30">
        <f>VLOOKUP(B5956,'מדדים וריביות'!B:C,2)</f>
        <v>28586947.215374298</v>
      </c>
      <c r="K5957" s="39">
        <f t="shared" si="648"/>
        <v>0</v>
      </c>
      <c r="L5957" s="39">
        <f t="shared" si="649"/>
        <v>0</v>
      </c>
      <c r="M5957" s="39">
        <f t="shared" si="650"/>
        <v>0</v>
      </c>
      <c r="N5957" s="41">
        <f t="shared" si="652"/>
        <v>0</v>
      </c>
    </row>
    <row r="5958" spans="2:14">
      <c r="B5958" s="1">
        <v>38823</v>
      </c>
      <c r="C5958" s="1">
        <f t="shared" si="651"/>
        <v>38808</v>
      </c>
      <c r="E5958" s="42">
        <f>IF(DAY(B5958)&gt;14,VLOOKUP(DATE(YEAR(C5958),MONTH(C5958)-1,DAY(1)),'מדדים וריביות'!B:C,2,FALSE),VLOOKUP(DATE(YEAR(C5958),MONTH(C5958)-2,DAY(1)),'מדדים וריביות'!B:C,2,FALSE))</f>
        <v>28340743.842227601</v>
      </c>
      <c r="F5958" s="43">
        <f>IF($B$5=1,'ריבית יומית'!D5952,'ריבית יומית'!G5952)</f>
        <v>1.2051892620768001E-4</v>
      </c>
      <c r="G5958" s="43">
        <f t="shared" si="646"/>
        <v>1.2051892620768001E-4</v>
      </c>
      <c r="H5958" s="29">
        <f t="shared" si="647"/>
        <v>1.12363928957338</v>
      </c>
      <c r="I5958" s="30">
        <f>VLOOKUP(B5957,'מדדים וריביות'!B:C,2)</f>
        <v>28586947.215374298</v>
      </c>
      <c r="K5958" s="39">
        <f t="shared" si="648"/>
        <v>0</v>
      </c>
      <c r="L5958" s="39">
        <f t="shared" si="649"/>
        <v>0</v>
      </c>
      <c r="M5958" s="39">
        <f t="shared" si="650"/>
        <v>0</v>
      </c>
      <c r="N5958" s="41">
        <f t="shared" si="652"/>
        <v>0</v>
      </c>
    </row>
    <row r="5959" spans="2:14">
      <c r="B5959" s="1">
        <v>38824</v>
      </c>
      <c r="C5959" s="1">
        <f t="shared" si="651"/>
        <v>38808</v>
      </c>
      <c r="E5959" s="42">
        <f>IF(DAY(B5959)&gt;14,VLOOKUP(DATE(YEAR(C5959),MONTH(C5959)-1,DAY(1)),'מדדים וריביות'!B:C,2,FALSE),VLOOKUP(DATE(YEAR(C5959),MONTH(C5959)-2,DAY(1)),'מדדים וריביות'!B:C,2,FALSE))</f>
        <v>28340743.842227601</v>
      </c>
      <c r="F5959" s="43">
        <f>IF($B$5=1,'ריבית יומית'!D5953,'ריבית יומית'!G5953)</f>
        <v>1.2051892620768001E-4</v>
      </c>
      <c r="G5959" s="43">
        <f t="shared" si="646"/>
        <v>1.2051892620768001E-4</v>
      </c>
      <c r="H5959" s="29">
        <f t="shared" si="647"/>
        <v>1.1235038860914381</v>
      </c>
      <c r="I5959" s="30">
        <f>VLOOKUP(B5958,'מדדים וריביות'!B:C,2)</f>
        <v>28586947.215374298</v>
      </c>
      <c r="K5959" s="39">
        <f t="shared" si="648"/>
        <v>0</v>
      </c>
      <c r="L5959" s="39">
        <f t="shared" si="649"/>
        <v>0</v>
      </c>
      <c r="M5959" s="39">
        <f t="shared" si="650"/>
        <v>0</v>
      </c>
      <c r="N5959" s="41">
        <f t="shared" si="652"/>
        <v>0</v>
      </c>
    </row>
    <row r="5960" spans="2:14">
      <c r="B5960" s="1">
        <v>38825</v>
      </c>
      <c r="C5960" s="1">
        <f t="shared" si="651"/>
        <v>38808</v>
      </c>
      <c r="E5960" s="42">
        <f>IF(DAY(B5960)&gt;14,VLOOKUP(DATE(YEAR(C5960),MONTH(C5960)-1,DAY(1)),'מדדים וריביות'!B:C,2,FALSE),VLOOKUP(DATE(YEAR(C5960),MONTH(C5960)-2,DAY(1)),'מדדים וריביות'!B:C,2,FALSE))</f>
        <v>28340743.842227601</v>
      </c>
      <c r="F5960" s="43">
        <f>IF($B$5=1,'ריבית יומית'!D5954,'ריבית יומית'!G5954)</f>
        <v>1.2051892620768001E-4</v>
      </c>
      <c r="G5960" s="43">
        <f t="shared" si="646"/>
        <v>1.2051892620768001E-4</v>
      </c>
      <c r="H5960" s="29">
        <f t="shared" si="647"/>
        <v>1.123368498926212</v>
      </c>
      <c r="I5960" s="30">
        <f>VLOOKUP(B5959,'מדדים וריביות'!B:C,2)</f>
        <v>28586947.215374298</v>
      </c>
      <c r="K5960" s="39">
        <f t="shared" si="648"/>
        <v>0</v>
      </c>
      <c r="L5960" s="39">
        <f t="shared" si="649"/>
        <v>0</v>
      </c>
      <c r="M5960" s="39">
        <f t="shared" si="650"/>
        <v>0</v>
      </c>
      <c r="N5960" s="41">
        <f t="shared" si="652"/>
        <v>0</v>
      </c>
    </row>
    <row r="5961" spans="2:14">
      <c r="B5961" s="1">
        <v>38826</v>
      </c>
      <c r="C5961" s="1">
        <f t="shared" si="651"/>
        <v>38808</v>
      </c>
      <c r="E5961" s="42">
        <f>IF(DAY(B5961)&gt;14,VLOOKUP(DATE(YEAR(C5961),MONTH(C5961)-1,DAY(1)),'מדדים וריביות'!B:C,2,FALSE),VLOOKUP(DATE(YEAR(C5961),MONTH(C5961)-2,DAY(1)),'מדדים וריביות'!B:C,2,FALSE))</f>
        <v>28340743.842227601</v>
      </c>
      <c r="F5961" s="43">
        <f>IF($B$5=1,'ריבית יומית'!D5955,'ריבית יומית'!G5955)</f>
        <v>1.2051892620768001E-4</v>
      </c>
      <c r="G5961" s="43">
        <f t="shared" ref="G5961:G6024" si="653">IF(B5961&gt;$B$2,0,F5961)</f>
        <v>1.2051892620768001E-4</v>
      </c>
      <c r="H5961" s="29">
        <f t="shared" ref="H5961:H6024" si="654">H5962*(1+G5961)</f>
        <v>1.1232331280757355</v>
      </c>
      <c r="I5961" s="30">
        <f>VLOOKUP(B5960,'מדדים וריביות'!B:C,2)</f>
        <v>28586947.215374298</v>
      </c>
      <c r="K5961" s="39">
        <f t="shared" ref="K5961:K6024" si="655">$B$4/E5961*D5961-D5961</f>
        <v>0</v>
      </c>
      <c r="L5961" s="39">
        <f t="shared" ref="L5961:L6024" si="656">H5962*D5961-D5961</f>
        <v>0</v>
      </c>
      <c r="M5961" s="39">
        <f t="shared" ref="M5961:M6024" si="657">$B$4/E5961*L5961-L5961</f>
        <v>0</v>
      </c>
      <c r="N5961" s="41">
        <f t="shared" si="652"/>
        <v>0</v>
      </c>
    </row>
    <row r="5962" spans="2:14">
      <c r="B5962" s="1">
        <v>38827</v>
      </c>
      <c r="C5962" s="1">
        <f t="shared" ref="C5962:C6025" si="658">DATE(YEAR(B5962),MONTH(B5962),DAY(1))</f>
        <v>38808</v>
      </c>
      <c r="E5962" s="42">
        <f>IF(DAY(B5962)&gt;14,VLOOKUP(DATE(YEAR(C5962),MONTH(C5962)-1,DAY(1)),'מדדים וריביות'!B:C,2,FALSE),VLOOKUP(DATE(YEAR(C5962),MONTH(C5962)-2,DAY(1)),'מדדים וריביות'!B:C,2,FALSE))</f>
        <v>28340743.842227601</v>
      </c>
      <c r="F5962" s="43">
        <f>IF($B$5=1,'ריבית יומית'!D5956,'ריבית יומית'!G5956)</f>
        <v>1.2051892620768001E-4</v>
      </c>
      <c r="G5962" s="43">
        <f t="shared" si="653"/>
        <v>1.2051892620768001E-4</v>
      </c>
      <c r="H5962" s="29">
        <f t="shared" si="654"/>
        <v>1.1230977735380425</v>
      </c>
      <c r="I5962" s="30">
        <f>VLOOKUP(B5961,'מדדים וריביות'!B:C,2)</f>
        <v>28586947.215374298</v>
      </c>
      <c r="K5962" s="39">
        <f t="shared" si="655"/>
        <v>0</v>
      </c>
      <c r="L5962" s="39">
        <f t="shared" si="656"/>
        <v>0</v>
      </c>
      <c r="M5962" s="39">
        <f t="shared" si="657"/>
        <v>0</v>
      </c>
      <c r="N5962" s="41">
        <f t="shared" ref="N5962:N6025" si="659">SUM(K5962:M5962)</f>
        <v>0</v>
      </c>
    </row>
    <row r="5963" spans="2:14">
      <c r="B5963" s="1">
        <v>38828</v>
      </c>
      <c r="C5963" s="1">
        <f t="shared" si="658"/>
        <v>38808</v>
      </c>
      <c r="E5963" s="42">
        <f>IF(DAY(B5963)&gt;14,VLOOKUP(DATE(YEAR(C5963),MONTH(C5963)-1,DAY(1)),'מדדים וריביות'!B:C,2,FALSE),VLOOKUP(DATE(YEAR(C5963),MONTH(C5963)-2,DAY(1)),'מדדים וריביות'!B:C,2,FALSE))</f>
        <v>28340743.842227601</v>
      </c>
      <c r="F5963" s="43">
        <f>IF($B$5=1,'ריבית יומית'!D5957,'ריבית יומית'!G5957)</f>
        <v>1.2051892620768001E-4</v>
      </c>
      <c r="G5963" s="43">
        <f t="shared" si="653"/>
        <v>1.2051892620768001E-4</v>
      </c>
      <c r="H5963" s="29">
        <f t="shared" si="654"/>
        <v>1.1229624353111674</v>
      </c>
      <c r="I5963" s="30">
        <f>VLOOKUP(B5962,'מדדים וריביות'!B:C,2)</f>
        <v>28586947.215374298</v>
      </c>
      <c r="K5963" s="39">
        <f t="shared" si="655"/>
        <v>0</v>
      </c>
      <c r="L5963" s="39">
        <f t="shared" si="656"/>
        <v>0</v>
      </c>
      <c r="M5963" s="39">
        <f t="shared" si="657"/>
        <v>0</v>
      </c>
      <c r="N5963" s="41">
        <f t="shared" si="659"/>
        <v>0</v>
      </c>
    </row>
    <row r="5964" spans="2:14">
      <c r="B5964" s="1">
        <v>38829</v>
      </c>
      <c r="C5964" s="1">
        <f t="shared" si="658"/>
        <v>38808</v>
      </c>
      <c r="E5964" s="42">
        <f>IF(DAY(B5964)&gt;14,VLOOKUP(DATE(YEAR(C5964),MONTH(C5964)-1,DAY(1)),'מדדים וריביות'!B:C,2,FALSE),VLOOKUP(DATE(YEAR(C5964),MONTH(C5964)-2,DAY(1)),'מדדים וריביות'!B:C,2,FALSE))</f>
        <v>28340743.842227601</v>
      </c>
      <c r="F5964" s="43">
        <f>IF($B$5=1,'ריבית יומית'!D5958,'ריבית יומית'!G5958)</f>
        <v>1.2051892620768001E-4</v>
      </c>
      <c r="G5964" s="43">
        <f t="shared" si="653"/>
        <v>1.2051892620768001E-4</v>
      </c>
      <c r="H5964" s="29">
        <f t="shared" si="654"/>
        <v>1.1228271133931444</v>
      </c>
      <c r="I5964" s="30">
        <f>VLOOKUP(B5963,'מדדים וריביות'!B:C,2)</f>
        <v>28586947.215374298</v>
      </c>
      <c r="K5964" s="39">
        <f t="shared" si="655"/>
        <v>0</v>
      </c>
      <c r="L5964" s="39">
        <f t="shared" si="656"/>
        <v>0</v>
      </c>
      <c r="M5964" s="39">
        <f t="shared" si="657"/>
        <v>0</v>
      </c>
      <c r="N5964" s="41">
        <f t="shared" si="659"/>
        <v>0</v>
      </c>
    </row>
    <row r="5965" spans="2:14">
      <c r="B5965" s="1">
        <v>38830</v>
      </c>
      <c r="C5965" s="1">
        <f t="shared" si="658"/>
        <v>38808</v>
      </c>
      <c r="E5965" s="42">
        <f>IF(DAY(B5965)&gt;14,VLOOKUP(DATE(YEAR(C5965),MONTH(C5965)-1,DAY(1)),'מדדים וריביות'!B:C,2,FALSE),VLOOKUP(DATE(YEAR(C5965),MONTH(C5965)-2,DAY(1)),'מדדים וריביות'!B:C,2,FALSE))</f>
        <v>28340743.842227601</v>
      </c>
      <c r="F5965" s="43">
        <f>IF($B$5=1,'ריבית יומית'!D5959,'ריבית יומית'!G5959)</f>
        <v>1.2051892620768001E-4</v>
      </c>
      <c r="G5965" s="43">
        <f t="shared" si="653"/>
        <v>1.2051892620768001E-4</v>
      </c>
      <c r="H5965" s="29">
        <f t="shared" si="654"/>
        <v>1.1226918077820085</v>
      </c>
      <c r="I5965" s="30">
        <f>VLOOKUP(B5964,'מדדים וריביות'!B:C,2)</f>
        <v>28586947.215374298</v>
      </c>
      <c r="K5965" s="39">
        <f t="shared" si="655"/>
        <v>0</v>
      </c>
      <c r="L5965" s="39">
        <f t="shared" si="656"/>
        <v>0</v>
      </c>
      <c r="M5965" s="39">
        <f t="shared" si="657"/>
        <v>0</v>
      </c>
      <c r="N5965" s="41">
        <f t="shared" si="659"/>
        <v>0</v>
      </c>
    </row>
    <row r="5966" spans="2:14">
      <c r="B5966" s="1">
        <v>38831</v>
      </c>
      <c r="C5966" s="1">
        <f t="shared" si="658"/>
        <v>38808</v>
      </c>
      <c r="E5966" s="42">
        <f>IF(DAY(B5966)&gt;14,VLOOKUP(DATE(YEAR(C5966),MONTH(C5966)-1,DAY(1)),'מדדים וריביות'!B:C,2,FALSE),VLOOKUP(DATE(YEAR(C5966),MONTH(C5966)-2,DAY(1)),'מדדים וריביות'!B:C,2,FALSE))</f>
        <v>28340743.842227601</v>
      </c>
      <c r="F5966" s="43">
        <f>IF($B$5=1,'ריבית יומית'!D5960,'ריבית יומית'!G5960)</f>
        <v>1.2051892620768001E-4</v>
      </c>
      <c r="G5966" s="43">
        <f t="shared" si="653"/>
        <v>1.2051892620768001E-4</v>
      </c>
      <c r="H5966" s="29">
        <f t="shared" si="654"/>
        <v>1.1225565184757944</v>
      </c>
      <c r="I5966" s="30">
        <f>VLOOKUP(B5965,'מדדים וריביות'!B:C,2)</f>
        <v>28586947.215374298</v>
      </c>
      <c r="K5966" s="39">
        <f t="shared" si="655"/>
        <v>0</v>
      </c>
      <c r="L5966" s="39">
        <f t="shared" si="656"/>
        <v>0</v>
      </c>
      <c r="M5966" s="39">
        <f t="shared" si="657"/>
        <v>0</v>
      </c>
      <c r="N5966" s="41">
        <f t="shared" si="659"/>
        <v>0</v>
      </c>
    </row>
    <row r="5967" spans="2:14">
      <c r="B5967" s="1">
        <v>38832</v>
      </c>
      <c r="C5967" s="1">
        <f t="shared" si="658"/>
        <v>38808</v>
      </c>
      <c r="E5967" s="42">
        <f>IF(DAY(B5967)&gt;14,VLOOKUP(DATE(YEAR(C5967),MONTH(C5967)-1,DAY(1)),'מדדים וריביות'!B:C,2,FALSE),VLOOKUP(DATE(YEAR(C5967),MONTH(C5967)-2,DAY(1)),'מדדים וריביות'!B:C,2,FALSE))</f>
        <v>28340743.842227601</v>
      </c>
      <c r="F5967" s="43">
        <f>IF($B$5=1,'ריבית יומית'!D5961,'ריבית יומית'!G5961)</f>
        <v>1.2051892620768001E-4</v>
      </c>
      <c r="G5967" s="43">
        <f t="shared" si="653"/>
        <v>1.2051892620768001E-4</v>
      </c>
      <c r="H5967" s="29">
        <f t="shared" si="654"/>
        <v>1.1224212454725373</v>
      </c>
      <c r="I5967" s="30">
        <f>VLOOKUP(B5966,'מדדים וריביות'!B:C,2)</f>
        <v>28586947.215374298</v>
      </c>
      <c r="K5967" s="39">
        <f t="shared" si="655"/>
        <v>0</v>
      </c>
      <c r="L5967" s="39">
        <f t="shared" si="656"/>
        <v>0</v>
      </c>
      <c r="M5967" s="39">
        <f t="shared" si="657"/>
        <v>0</v>
      </c>
      <c r="N5967" s="41">
        <f t="shared" si="659"/>
        <v>0</v>
      </c>
    </row>
    <row r="5968" spans="2:14">
      <c r="B5968" s="1">
        <v>38833</v>
      </c>
      <c r="C5968" s="1">
        <f t="shared" si="658"/>
        <v>38808</v>
      </c>
      <c r="E5968" s="42">
        <f>IF(DAY(B5968)&gt;14,VLOOKUP(DATE(YEAR(C5968),MONTH(C5968)-1,DAY(1)),'מדדים וריביות'!B:C,2,FALSE),VLOOKUP(DATE(YEAR(C5968),MONTH(C5968)-2,DAY(1)),'מדדים וריביות'!B:C,2,FALSE))</f>
        <v>28340743.842227601</v>
      </c>
      <c r="F5968" s="43">
        <f>IF($B$5=1,'ריבית יומית'!D5962,'ריבית יומית'!G5962)</f>
        <v>1.2051892620768001E-4</v>
      </c>
      <c r="G5968" s="43">
        <f t="shared" si="653"/>
        <v>1.2051892620768001E-4</v>
      </c>
      <c r="H5968" s="29">
        <f t="shared" si="654"/>
        <v>1.1222859887702727</v>
      </c>
      <c r="I5968" s="30">
        <f>VLOOKUP(B5967,'מדדים וריביות'!B:C,2)</f>
        <v>28586947.215374298</v>
      </c>
      <c r="K5968" s="39">
        <f t="shared" si="655"/>
        <v>0</v>
      </c>
      <c r="L5968" s="39">
        <f t="shared" si="656"/>
        <v>0</v>
      </c>
      <c r="M5968" s="39">
        <f t="shared" si="657"/>
        <v>0</v>
      </c>
      <c r="N5968" s="41">
        <f t="shared" si="659"/>
        <v>0</v>
      </c>
    </row>
    <row r="5969" spans="2:14">
      <c r="B5969" s="1">
        <v>38834</v>
      </c>
      <c r="C5969" s="1">
        <f t="shared" si="658"/>
        <v>38808</v>
      </c>
      <c r="E5969" s="42">
        <f>IF(DAY(B5969)&gt;14,VLOOKUP(DATE(YEAR(C5969),MONTH(C5969)-1,DAY(1)),'מדדים וריביות'!B:C,2,FALSE),VLOOKUP(DATE(YEAR(C5969),MONTH(C5969)-2,DAY(1)),'מדדים וריביות'!B:C,2,FALSE))</f>
        <v>28340743.842227601</v>
      </c>
      <c r="F5969" s="43">
        <f>IF($B$5=1,'ריבית יומית'!D5963,'ריבית יומית'!G5963)</f>
        <v>1.2051892620768001E-4</v>
      </c>
      <c r="G5969" s="43">
        <f t="shared" si="653"/>
        <v>1.2051892620768001E-4</v>
      </c>
      <c r="H5969" s="29">
        <f t="shared" si="654"/>
        <v>1.1221507483670363</v>
      </c>
      <c r="I5969" s="30">
        <f>VLOOKUP(B5968,'מדדים וריביות'!B:C,2)</f>
        <v>28586947.215374298</v>
      </c>
      <c r="K5969" s="39">
        <f t="shared" si="655"/>
        <v>0</v>
      </c>
      <c r="L5969" s="39">
        <f t="shared" si="656"/>
        <v>0</v>
      </c>
      <c r="M5969" s="39">
        <f t="shared" si="657"/>
        <v>0</v>
      </c>
      <c r="N5969" s="41">
        <f t="shared" si="659"/>
        <v>0</v>
      </c>
    </row>
    <row r="5970" spans="2:14">
      <c r="B5970" s="1">
        <v>38835</v>
      </c>
      <c r="C5970" s="1">
        <f t="shared" si="658"/>
        <v>38808</v>
      </c>
      <c r="E5970" s="42">
        <f>IF(DAY(B5970)&gt;14,VLOOKUP(DATE(YEAR(C5970),MONTH(C5970)-1,DAY(1)),'מדדים וריביות'!B:C,2,FALSE),VLOOKUP(DATE(YEAR(C5970),MONTH(C5970)-2,DAY(1)),'מדדים וריביות'!B:C,2,FALSE))</f>
        <v>28340743.842227601</v>
      </c>
      <c r="F5970" s="43">
        <f>IF($B$5=1,'ריבית יומית'!D5964,'ריבית יומית'!G5964)</f>
        <v>1.2051892620768001E-4</v>
      </c>
      <c r="G5970" s="43">
        <f t="shared" si="653"/>
        <v>1.2051892620768001E-4</v>
      </c>
      <c r="H5970" s="29">
        <f t="shared" si="654"/>
        <v>1.122015524260864</v>
      </c>
      <c r="I5970" s="30">
        <f>VLOOKUP(B5969,'מדדים וריביות'!B:C,2)</f>
        <v>28586947.215374298</v>
      </c>
      <c r="K5970" s="39">
        <f t="shared" si="655"/>
        <v>0</v>
      </c>
      <c r="L5970" s="39">
        <f t="shared" si="656"/>
        <v>0</v>
      </c>
      <c r="M5970" s="39">
        <f t="shared" si="657"/>
        <v>0</v>
      </c>
      <c r="N5970" s="41">
        <f t="shared" si="659"/>
        <v>0</v>
      </c>
    </row>
    <row r="5971" spans="2:14">
      <c r="B5971" s="1">
        <v>38836</v>
      </c>
      <c r="C5971" s="1">
        <f t="shared" si="658"/>
        <v>38808</v>
      </c>
      <c r="E5971" s="42">
        <f>IF(DAY(B5971)&gt;14,VLOOKUP(DATE(YEAR(C5971),MONTH(C5971)-1,DAY(1)),'מדדים וריביות'!B:C,2,FALSE),VLOOKUP(DATE(YEAR(C5971),MONTH(C5971)-2,DAY(1)),'מדדים וריביות'!B:C,2,FALSE))</f>
        <v>28340743.842227601</v>
      </c>
      <c r="F5971" s="43">
        <f>IF($B$5=1,'ריבית יומית'!D5965,'ריבית יומית'!G5965)</f>
        <v>1.2051892620768001E-4</v>
      </c>
      <c r="G5971" s="43">
        <f t="shared" si="653"/>
        <v>1.2051892620768001E-4</v>
      </c>
      <c r="H5971" s="29">
        <f t="shared" si="654"/>
        <v>1.1218803164497919</v>
      </c>
      <c r="I5971" s="30">
        <f>VLOOKUP(B5970,'מדדים וריביות'!B:C,2)</f>
        <v>28586947.215374298</v>
      </c>
      <c r="K5971" s="39">
        <f t="shared" si="655"/>
        <v>0</v>
      </c>
      <c r="L5971" s="39">
        <f t="shared" si="656"/>
        <v>0</v>
      </c>
      <c r="M5971" s="39">
        <f t="shared" si="657"/>
        <v>0</v>
      </c>
      <c r="N5971" s="41">
        <f t="shared" si="659"/>
        <v>0</v>
      </c>
    </row>
    <row r="5972" spans="2:14">
      <c r="B5972" s="1">
        <v>38837</v>
      </c>
      <c r="C5972" s="1">
        <f t="shared" si="658"/>
        <v>38808</v>
      </c>
      <c r="E5972" s="42">
        <f>IF(DAY(B5972)&gt;14,VLOOKUP(DATE(YEAR(C5972),MONTH(C5972)-1,DAY(1)),'מדדים וריביות'!B:C,2,FALSE),VLOOKUP(DATE(YEAR(C5972),MONTH(C5972)-2,DAY(1)),'מדדים וריביות'!B:C,2,FALSE))</f>
        <v>28340743.842227601</v>
      </c>
      <c r="F5972" s="43">
        <f>IF($B$5=1,'ריבית יומית'!D5966,'ריבית יומית'!G5966)</f>
        <v>1.2051892620768001E-4</v>
      </c>
      <c r="G5972" s="43">
        <f t="shared" si="653"/>
        <v>1.2051892620768001E-4</v>
      </c>
      <c r="H5972" s="29">
        <f t="shared" si="654"/>
        <v>1.1217451249318564</v>
      </c>
      <c r="I5972" s="30">
        <f>VLOOKUP(B5971,'מדדים וריביות'!B:C,2)</f>
        <v>28586947.215374298</v>
      </c>
      <c r="K5972" s="39">
        <f t="shared" si="655"/>
        <v>0</v>
      </c>
      <c r="L5972" s="39">
        <f t="shared" si="656"/>
        <v>0</v>
      </c>
      <c r="M5972" s="39">
        <f t="shared" si="657"/>
        <v>0</v>
      </c>
      <c r="N5972" s="41">
        <f t="shared" si="659"/>
        <v>0</v>
      </c>
    </row>
    <row r="5973" spans="2:14">
      <c r="B5973" s="1">
        <v>38838</v>
      </c>
      <c r="C5973" s="1">
        <f t="shared" si="658"/>
        <v>38838</v>
      </c>
      <c r="E5973" s="42">
        <f>IF(DAY(B5973)&gt;14,VLOOKUP(DATE(YEAR(C5973),MONTH(C5973)-1,DAY(1)),'מדדים וריביות'!B:C,2,FALSE),VLOOKUP(DATE(YEAR(C5973),MONTH(C5973)-2,DAY(1)),'מדדים וריביות'!B:C,2,FALSE))</f>
        <v>28340743.842227601</v>
      </c>
      <c r="F5973" s="43">
        <f>IF($B$5=1,'ריבית יומית'!D5967,'ריבית יומית'!G5967)</f>
        <v>1.2051892620768001E-4</v>
      </c>
      <c r="G5973" s="43">
        <f t="shared" si="653"/>
        <v>1.2051892620768001E-4</v>
      </c>
      <c r="H5973" s="29">
        <f t="shared" si="654"/>
        <v>1.1216099497050942</v>
      </c>
      <c r="I5973" s="30">
        <f>VLOOKUP(B5972,'מדדים וריביות'!B:C,2)</f>
        <v>28586947.215374298</v>
      </c>
      <c r="K5973" s="39">
        <f t="shared" si="655"/>
        <v>0</v>
      </c>
      <c r="L5973" s="39">
        <f t="shared" si="656"/>
        <v>0</v>
      </c>
      <c r="M5973" s="39">
        <f t="shared" si="657"/>
        <v>0</v>
      </c>
      <c r="N5973" s="41">
        <f t="shared" si="659"/>
        <v>0</v>
      </c>
    </row>
    <row r="5974" spans="2:14">
      <c r="B5974" s="1">
        <v>38839</v>
      </c>
      <c r="C5974" s="1">
        <f t="shared" si="658"/>
        <v>38838</v>
      </c>
      <c r="E5974" s="42">
        <f>IF(DAY(B5974)&gt;14,VLOOKUP(DATE(YEAR(C5974),MONTH(C5974)-1,DAY(1)),'מדדים וריביות'!B:C,2,FALSE),VLOOKUP(DATE(YEAR(C5974),MONTH(C5974)-2,DAY(1)),'מדדים וריביות'!B:C,2,FALSE))</f>
        <v>28340743.842227601</v>
      </c>
      <c r="F5974" s="43">
        <f>IF($B$5=1,'ריבית יומית'!D5968,'ריבית יומית'!G5968)</f>
        <v>1.2051892620768001E-4</v>
      </c>
      <c r="G5974" s="43">
        <f t="shared" si="653"/>
        <v>1.2051892620768001E-4</v>
      </c>
      <c r="H5974" s="29">
        <f t="shared" si="654"/>
        <v>1.121474790767542</v>
      </c>
      <c r="I5974" s="30">
        <f>VLOOKUP(B5973,'מדדים וריביות'!B:C,2)</f>
        <v>28586947.215374298</v>
      </c>
      <c r="K5974" s="39">
        <f t="shared" si="655"/>
        <v>0</v>
      </c>
      <c r="L5974" s="39">
        <f t="shared" si="656"/>
        <v>0</v>
      </c>
      <c r="M5974" s="39">
        <f t="shared" si="657"/>
        <v>0</v>
      </c>
      <c r="N5974" s="41">
        <f t="shared" si="659"/>
        <v>0</v>
      </c>
    </row>
    <row r="5975" spans="2:14">
      <c r="B5975" s="1">
        <v>38840</v>
      </c>
      <c r="C5975" s="1">
        <f t="shared" si="658"/>
        <v>38838</v>
      </c>
      <c r="E5975" s="42">
        <f>IF(DAY(B5975)&gt;14,VLOOKUP(DATE(YEAR(C5975),MONTH(C5975)-1,DAY(1)),'מדדים וריביות'!B:C,2,FALSE),VLOOKUP(DATE(YEAR(C5975),MONTH(C5975)-2,DAY(1)),'מדדים וריביות'!B:C,2,FALSE))</f>
        <v>28340743.842227601</v>
      </c>
      <c r="F5975" s="43">
        <f>IF($B$5=1,'ריבית יומית'!D5969,'ריבית יומית'!G5969)</f>
        <v>1.2051892620768001E-4</v>
      </c>
      <c r="G5975" s="43">
        <f t="shared" si="653"/>
        <v>1.2051892620768001E-4</v>
      </c>
      <c r="H5975" s="29">
        <f t="shared" si="654"/>
        <v>1.1213396481172369</v>
      </c>
      <c r="I5975" s="30">
        <f>VLOOKUP(B5974,'מדדים וריביות'!B:C,2)</f>
        <v>28586947.215374298</v>
      </c>
      <c r="K5975" s="39">
        <f t="shared" si="655"/>
        <v>0</v>
      </c>
      <c r="L5975" s="39">
        <f t="shared" si="656"/>
        <v>0</v>
      </c>
      <c r="M5975" s="39">
        <f t="shared" si="657"/>
        <v>0</v>
      </c>
      <c r="N5975" s="41">
        <f t="shared" si="659"/>
        <v>0</v>
      </c>
    </row>
    <row r="5976" spans="2:14">
      <c r="B5976" s="1">
        <v>38841</v>
      </c>
      <c r="C5976" s="1">
        <f t="shared" si="658"/>
        <v>38838</v>
      </c>
      <c r="E5976" s="42">
        <f>IF(DAY(B5976)&gt;14,VLOOKUP(DATE(YEAR(C5976),MONTH(C5976)-1,DAY(1)),'מדדים וריביות'!B:C,2,FALSE),VLOOKUP(DATE(YEAR(C5976),MONTH(C5976)-2,DAY(1)),'מדדים וריביות'!B:C,2,FALSE))</f>
        <v>28340743.842227601</v>
      </c>
      <c r="F5976" s="43">
        <f>IF($B$5=1,'ריבית יומית'!D5970,'ריבית יומית'!G5970)</f>
        <v>1.2051892620768001E-4</v>
      </c>
      <c r="G5976" s="43">
        <f t="shared" si="653"/>
        <v>1.2051892620768001E-4</v>
      </c>
      <c r="H5976" s="29">
        <f t="shared" si="654"/>
        <v>1.1212045217522162</v>
      </c>
      <c r="I5976" s="30">
        <f>VLOOKUP(B5975,'מדדים וריביות'!B:C,2)</f>
        <v>28586947.215374298</v>
      </c>
      <c r="K5976" s="39">
        <f t="shared" si="655"/>
        <v>0</v>
      </c>
      <c r="L5976" s="39">
        <f t="shared" si="656"/>
        <v>0</v>
      </c>
      <c r="M5976" s="39">
        <f t="shared" si="657"/>
        <v>0</v>
      </c>
      <c r="N5976" s="41">
        <f t="shared" si="659"/>
        <v>0</v>
      </c>
    </row>
    <row r="5977" spans="2:14">
      <c r="B5977" s="1">
        <v>38842</v>
      </c>
      <c r="C5977" s="1">
        <f t="shared" si="658"/>
        <v>38838</v>
      </c>
      <c r="E5977" s="42">
        <f>IF(DAY(B5977)&gt;14,VLOOKUP(DATE(YEAR(C5977),MONTH(C5977)-1,DAY(1)),'מדדים וריביות'!B:C,2,FALSE),VLOOKUP(DATE(YEAR(C5977),MONTH(C5977)-2,DAY(1)),'מדדים וריביות'!B:C,2,FALSE))</f>
        <v>28340743.842227601</v>
      </c>
      <c r="F5977" s="43">
        <f>IF($B$5=1,'ריבית יומית'!D5971,'ריבית יומית'!G5971)</f>
        <v>1.2051892620768001E-4</v>
      </c>
      <c r="G5977" s="43">
        <f t="shared" si="653"/>
        <v>1.2051892620768001E-4</v>
      </c>
      <c r="H5977" s="29">
        <f t="shared" si="654"/>
        <v>1.1210694116705173</v>
      </c>
      <c r="I5977" s="30">
        <f>VLOOKUP(B5976,'מדדים וריביות'!B:C,2)</f>
        <v>28586947.215374298</v>
      </c>
      <c r="K5977" s="39">
        <f t="shared" si="655"/>
        <v>0</v>
      </c>
      <c r="L5977" s="39">
        <f t="shared" si="656"/>
        <v>0</v>
      </c>
      <c r="M5977" s="39">
        <f t="shared" si="657"/>
        <v>0</v>
      </c>
      <c r="N5977" s="41">
        <f t="shared" si="659"/>
        <v>0</v>
      </c>
    </row>
    <row r="5978" spans="2:14">
      <c r="B5978" s="1">
        <v>38843</v>
      </c>
      <c r="C5978" s="1">
        <f t="shared" si="658"/>
        <v>38838</v>
      </c>
      <c r="E5978" s="42">
        <f>IF(DAY(B5978)&gt;14,VLOOKUP(DATE(YEAR(C5978),MONTH(C5978)-1,DAY(1)),'מדדים וריביות'!B:C,2,FALSE),VLOOKUP(DATE(YEAR(C5978),MONTH(C5978)-2,DAY(1)),'מדדים וריביות'!B:C,2,FALSE))</f>
        <v>28340743.842227601</v>
      </c>
      <c r="F5978" s="43">
        <f>IF($B$5=1,'ריבית יומית'!D5972,'ריבית יומית'!G5972)</f>
        <v>1.2051892620768001E-4</v>
      </c>
      <c r="G5978" s="43">
        <f t="shared" si="653"/>
        <v>1.2051892620768001E-4</v>
      </c>
      <c r="H5978" s="29">
        <f t="shared" si="654"/>
        <v>1.1209343178701783</v>
      </c>
      <c r="I5978" s="30">
        <f>VLOOKUP(B5977,'מדדים וריביות'!B:C,2)</f>
        <v>28586947.215374298</v>
      </c>
      <c r="K5978" s="39">
        <f t="shared" si="655"/>
        <v>0</v>
      </c>
      <c r="L5978" s="39">
        <f t="shared" si="656"/>
        <v>0</v>
      </c>
      <c r="M5978" s="39">
        <f t="shared" si="657"/>
        <v>0</v>
      </c>
      <c r="N5978" s="41">
        <f t="shared" si="659"/>
        <v>0</v>
      </c>
    </row>
    <row r="5979" spans="2:14">
      <c r="B5979" s="1">
        <v>38844</v>
      </c>
      <c r="C5979" s="1">
        <f t="shared" si="658"/>
        <v>38838</v>
      </c>
      <c r="E5979" s="42">
        <f>IF(DAY(B5979)&gt;14,VLOOKUP(DATE(YEAR(C5979),MONTH(C5979)-1,DAY(1)),'מדדים וריביות'!B:C,2,FALSE),VLOOKUP(DATE(YEAR(C5979),MONTH(C5979)-2,DAY(1)),'מדדים וריביות'!B:C,2,FALSE))</f>
        <v>28340743.842227601</v>
      </c>
      <c r="F5979" s="43">
        <f>IF($B$5=1,'ריבית יומית'!D5973,'ריבית יומית'!G5973)</f>
        <v>1.2051892620768001E-4</v>
      </c>
      <c r="G5979" s="43">
        <f t="shared" si="653"/>
        <v>1.2051892620768001E-4</v>
      </c>
      <c r="H5979" s="29">
        <f t="shared" si="654"/>
        <v>1.1207992403492371</v>
      </c>
      <c r="I5979" s="30">
        <f>VLOOKUP(B5978,'מדדים וריביות'!B:C,2)</f>
        <v>28586947.215374298</v>
      </c>
      <c r="K5979" s="39">
        <f t="shared" si="655"/>
        <v>0</v>
      </c>
      <c r="L5979" s="39">
        <f t="shared" si="656"/>
        <v>0</v>
      </c>
      <c r="M5979" s="39">
        <f t="shared" si="657"/>
        <v>0</v>
      </c>
      <c r="N5979" s="41">
        <f t="shared" si="659"/>
        <v>0</v>
      </c>
    </row>
    <row r="5980" spans="2:14">
      <c r="B5980" s="1">
        <v>38845</v>
      </c>
      <c r="C5980" s="1">
        <f t="shared" si="658"/>
        <v>38838</v>
      </c>
      <c r="E5980" s="42">
        <f>IF(DAY(B5980)&gt;14,VLOOKUP(DATE(YEAR(C5980),MONTH(C5980)-1,DAY(1)),'מדדים וריביות'!B:C,2,FALSE),VLOOKUP(DATE(YEAR(C5980),MONTH(C5980)-2,DAY(1)),'מדדים וריביות'!B:C,2,FALSE))</f>
        <v>28340743.842227601</v>
      </c>
      <c r="F5980" s="43">
        <f>IF($B$5=1,'ריבית יומית'!D5974,'ריבית יומית'!G5974)</f>
        <v>1.2051892620768001E-4</v>
      </c>
      <c r="G5980" s="43">
        <f t="shared" si="653"/>
        <v>1.2051892620768001E-4</v>
      </c>
      <c r="H5980" s="29">
        <f t="shared" si="654"/>
        <v>1.1206641791057319</v>
      </c>
      <c r="I5980" s="30">
        <f>VLOOKUP(B5979,'מדדים וריביות'!B:C,2)</f>
        <v>28586947.215374298</v>
      </c>
      <c r="K5980" s="39">
        <f t="shared" si="655"/>
        <v>0</v>
      </c>
      <c r="L5980" s="39">
        <f t="shared" si="656"/>
        <v>0</v>
      </c>
      <c r="M5980" s="39">
        <f t="shared" si="657"/>
        <v>0</v>
      </c>
      <c r="N5980" s="41">
        <f t="shared" si="659"/>
        <v>0</v>
      </c>
    </row>
    <row r="5981" spans="2:14">
      <c r="B5981" s="1">
        <v>38846</v>
      </c>
      <c r="C5981" s="1">
        <f t="shared" si="658"/>
        <v>38838</v>
      </c>
      <c r="E5981" s="42">
        <f>IF(DAY(B5981)&gt;14,VLOOKUP(DATE(YEAR(C5981),MONTH(C5981)-1,DAY(1)),'מדדים וריביות'!B:C,2,FALSE),VLOOKUP(DATE(YEAR(C5981),MONTH(C5981)-2,DAY(1)),'מדדים וריביות'!B:C,2,FALSE))</f>
        <v>28340743.842227601</v>
      </c>
      <c r="F5981" s="43">
        <f>IF($B$5=1,'ריבית יומית'!D5975,'ריבית יומית'!G5975)</f>
        <v>1.2051892620768001E-4</v>
      </c>
      <c r="G5981" s="43">
        <f t="shared" si="653"/>
        <v>1.2051892620768001E-4</v>
      </c>
      <c r="H5981" s="29">
        <f t="shared" si="654"/>
        <v>1.1205291341377013</v>
      </c>
      <c r="I5981" s="30">
        <f>VLOOKUP(B5980,'מדדים וריביות'!B:C,2)</f>
        <v>28586947.215374298</v>
      </c>
      <c r="K5981" s="39">
        <f t="shared" si="655"/>
        <v>0</v>
      </c>
      <c r="L5981" s="39">
        <f t="shared" si="656"/>
        <v>0</v>
      </c>
      <c r="M5981" s="39">
        <f t="shared" si="657"/>
        <v>0</v>
      </c>
      <c r="N5981" s="41">
        <f t="shared" si="659"/>
        <v>0</v>
      </c>
    </row>
    <row r="5982" spans="2:14">
      <c r="B5982" s="1">
        <v>38847</v>
      </c>
      <c r="C5982" s="1">
        <f t="shared" si="658"/>
        <v>38838</v>
      </c>
      <c r="E5982" s="42">
        <f>IF(DAY(B5982)&gt;14,VLOOKUP(DATE(YEAR(C5982),MONTH(C5982)-1,DAY(1)),'מדדים וריביות'!B:C,2,FALSE),VLOOKUP(DATE(YEAR(C5982),MONTH(C5982)-2,DAY(1)),'מדדים וריביות'!B:C,2,FALSE))</f>
        <v>28340743.842227601</v>
      </c>
      <c r="F5982" s="43">
        <f>IF($B$5=1,'ריבית יומית'!D5976,'ריבית יומית'!G5976)</f>
        <v>1.2051892620768001E-4</v>
      </c>
      <c r="G5982" s="43">
        <f t="shared" si="653"/>
        <v>1.2051892620768001E-4</v>
      </c>
      <c r="H5982" s="29">
        <f t="shared" si="654"/>
        <v>1.1203941054431839</v>
      </c>
      <c r="I5982" s="30">
        <f>VLOOKUP(B5981,'מדדים וריביות'!B:C,2)</f>
        <v>28586947.215374298</v>
      </c>
      <c r="K5982" s="39">
        <f t="shared" si="655"/>
        <v>0</v>
      </c>
      <c r="L5982" s="39">
        <f t="shared" si="656"/>
        <v>0</v>
      </c>
      <c r="M5982" s="39">
        <f t="shared" si="657"/>
        <v>0</v>
      </c>
      <c r="N5982" s="41">
        <f t="shared" si="659"/>
        <v>0</v>
      </c>
    </row>
    <row r="5983" spans="2:14">
      <c r="B5983" s="1">
        <v>38848</v>
      </c>
      <c r="C5983" s="1">
        <f t="shared" si="658"/>
        <v>38838</v>
      </c>
      <c r="E5983" s="42">
        <f>IF(DAY(B5983)&gt;14,VLOOKUP(DATE(YEAR(C5983),MONTH(C5983)-1,DAY(1)),'מדדים וריביות'!B:C,2,FALSE),VLOOKUP(DATE(YEAR(C5983),MONTH(C5983)-2,DAY(1)),'מדדים וריביות'!B:C,2,FALSE))</f>
        <v>28340743.842227601</v>
      </c>
      <c r="F5983" s="43">
        <f>IF($B$5=1,'ריבית יומית'!D5977,'ריבית יומית'!G5977)</f>
        <v>1.2051892620768001E-4</v>
      </c>
      <c r="G5983" s="43">
        <f t="shared" si="653"/>
        <v>1.2051892620768001E-4</v>
      </c>
      <c r="H5983" s="29">
        <f t="shared" si="654"/>
        <v>1.1202590930202188</v>
      </c>
      <c r="I5983" s="30">
        <f>VLOOKUP(B5982,'מדדים וריביות'!B:C,2)</f>
        <v>28586947.215374298</v>
      </c>
      <c r="K5983" s="39">
        <f t="shared" si="655"/>
        <v>0</v>
      </c>
      <c r="L5983" s="39">
        <f t="shared" si="656"/>
        <v>0</v>
      </c>
      <c r="M5983" s="39">
        <f t="shared" si="657"/>
        <v>0</v>
      </c>
      <c r="N5983" s="41">
        <f t="shared" si="659"/>
        <v>0</v>
      </c>
    </row>
    <row r="5984" spans="2:14">
      <c r="B5984" s="1">
        <v>38849</v>
      </c>
      <c r="C5984" s="1">
        <f t="shared" si="658"/>
        <v>38838</v>
      </c>
      <c r="E5984" s="42">
        <f>IF(DAY(B5984)&gt;14,VLOOKUP(DATE(YEAR(C5984),MONTH(C5984)-1,DAY(1)),'מדדים וריביות'!B:C,2,FALSE),VLOOKUP(DATE(YEAR(C5984),MONTH(C5984)-2,DAY(1)),'מדדים וריביות'!B:C,2,FALSE))</f>
        <v>28340743.842227601</v>
      </c>
      <c r="F5984" s="43">
        <f>IF($B$5=1,'ריבית יומית'!D5978,'ריבית יומית'!G5978)</f>
        <v>1.2051892620768001E-4</v>
      </c>
      <c r="G5984" s="43">
        <f t="shared" si="653"/>
        <v>1.2051892620768001E-4</v>
      </c>
      <c r="H5984" s="29">
        <f t="shared" si="654"/>
        <v>1.1201240968668451</v>
      </c>
      <c r="I5984" s="30">
        <f>VLOOKUP(B5983,'מדדים וריביות'!B:C,2)</f>
        <v>28586947.215374298</v>
      </c>
      <c r="K5984" s="39">
        <f t="shared" si="655"/>
        <v>0</v>
      </c>
      <c r="L5984" s="39">
        <f t="shared" si="656"/>
        <v>0</v>
      </c>
      <c r="M5984" s="39">
        <f t="shared" si="657"/>
        <v>0</v>
      </c>
      <c r="N5984" s="41">
        <f t="shared" si="659"/>
        <v>0</v>
      </c>
    </row>
    <row r="5985" spans="2:14">
      <c r="B5985" s="1">
        <v>38850</v>
      </c>
      <c r="C5985" s="1">
        <f t="shared" si="658"/>
        <v>38838</v>
      </c>
      <c r="E5985" s="42">
        <f>IF(DAY(B5985)&gt;14,VLOOKUP(DATE(YEAR(C5985),MONTH(C5985)-1,DAY(1)),'מדדים וריביות'!B:C,2,FALSE),VLOOKUP(DATE(YEAR(C5985),MONTH(C5985)-2,DAY(1)),'מדדים וריביות'!B:C,2,FALSE))</f>
        <v>28340743.842227601</v>
      </c>
      <c r="F5985" s="43">
        <f>IF($B$5=1,'ריבית יומית'!D5979,'ריבית יומית'!G5979)</f>
        <v>1.2051892620768001E-4</v>
      </c>
      <c r="G5985" s="43">
        <f t="shared" si="653"/>
        <v>1.2051892620768001E-4</v>
      </c>
      <c r="H5985" s="29">
        <f t="shared" si="654"/>
        <v>1.1199891169811023</v>
      </c>
      <c r="I5985" s="30">
        <f>VLOOKUP(B5984,'מדדים וריביות'!B:C,2)</f>
        <v>28586947.215374298</v>
      </c>
      <c r="K5985" s="39">
        <f t="shared" si="655"/>
        <v>0</v>
      </c>
      <c r="L5985" s="39">
        <f t="shared" si="656"/>
        <v>0</v>
      </c>
      <c r="M5985" s="39">
        <f t="shared" si="657"/>
        <v>0</v>
      </c>
      <c r="N5985" s="41">
        <f t="shared" si="659"/>
        <v>0</v>
      </c>
    </row>
    <row r="5986" spans="2:14">
      <c r="B5986" s="1">
        <v>38851</v>
      </c>
      <c r="C5986" s="1">
        <f t="shared" si="658"/>
        <v>38838</v>
      </c>
      <c r="E5986" s="42">
        <f>IF(DAY(B5986)&gt;14,VLOOKUP(DATE(YEAR(C5986),MONTH(C5986)-1,DAY(1)),'מדדים וריביות'!B:C,2,FALSE),VLOOKUP(DATE(YEAR(C5986),MONTH(C5986)-2,DAY(1)),'מדדים וריביות'!B:C,2,FALSE))</f>
        <v>28340743.842227601</v>
      </c>
      <c r="F5986" s="43">
        <f>IF($B$5=1,'ריבית יומית'!D5980,'ריבית יומית'!G5980)</f>
        <v>1.2051892620768001E-4</v>
      </c>
      <c r="G5986" s="43">
        <f t="shared" si="653"/>
        <v>1.2051892620768001E-4</v>
      </c>
      <c r="H5986" s="29">
        <f t="shared" si="654"/>
        <v>1.11985415336103</v>
      </c>
      <c r="I5986" s="30">
        <f>VLOOKUP(B5985,'מדדים וריביות'!B:C,2)</f>
        <v>28586947.215374298</v>
      </c>
      <c r="K5986" s="39">
        <f t="shared" si="655"/>
        <v>0</v>
      </c>
      <c r="L5986" s="39">
        <f t="shared" si="656"/>
        <v>0</v>
      </c>
      <c r="M5986" s="39">
        <f t="shared" si="657"/>
        <v>0</v>
      </c>
      <c r="N5986" s="41">
        <f t="shared" si="659"/>
        <v>0</v>
      </c>
    </row>
    <row r="5987" spans="2:14">
      <c r="B5987" s="1">
        <v>38852</v>
      </c>
      <c r="C5987" s="1">
        <f t="shared" si="658"/>
        <v>38838</v>
      </c>
      <c r="E5987" s="42">
        <f>IF(DAY(B5987)&gt;14,VLOOKUP(DATE(YEAR(C5987),MONTH(C5987)-1,DAY(1)),'מדדים וריביות'!B:C,2,FALSE),VLOOKUP(DATE(YEAR(C5987),MONTH(C5987)-2,DAY(1)),'מדדים וריביות'!B:C,2,FALSE))</f>
        <v>28586947.215374298</v>
      </c>
      <c r="F5987" s="43">
        <f>IF($B$5=1,'ריבית יומית'!D5981,'ריבית יומית'!G5981)</f>
        <v>1.2051892620768001E-4</v>
      </c>
      <c r="G5987" s="43">
        <f t="shared" si="653"/>
        <v>1.2051892620768001E-4</v>
      </c>
      <c r="H5987" s="29">
        <f t="shared" si="654"/>
        <v>1.1197192060046681</v>
      </c>
      <c r="I5987" s="30">
        <f>VLOOKUP(B5986,'מדדים וריביות'!B:C,2)</f>
        <v>28586947.215374298</v>
      </c>
      <c r="K5987" s="39">
        <f t="shared" si="655"/>
        <v>0</v>
      </c>
      <c r="L5987" s="39">
        <f t="shared" si="656"/>
        <v>0</v>
      </c>
      <c r="M5987" s="39">
        <f t="shared" si="657"/>
        <v>0</v>
      </c>
      <c r="N5987" s="41">
        <f t="shared" si="659"/>
        <v>0</v>
      </c>
    </row>
    <row r="5988" spans="2:14">
      <c r="B5988" s="1">
        <v>38853</v>
      </c>
      <c r="C5988" s="1">
        <f t="shared" si="658"/>
        <v>38838</v>
      </c>
      <c r="E5988" s="42">
        <f>IF(DAY(B5988)&gt;14,VLOOKUP(DATE(YEAR(C5988),MONTH(C5988)-1,DAY(1)),'מדדים וריביות'!B:C,2,FALSE),VLOOKUP(DATE(YEAR(C5988),MONTH(C5988)-2,DAY(1)),'מדדים וריביות'!B:C,2,FALSE))</f>
        <v>28586947.215374298</v>
      </c>
      <c r="F5988" s="43">
        <f>IF($B$5=1,'ריבית יומית'!D5982,'ריבית יומית'!G5982)</f>
        <v>1.2051892620768001E-4</v>
      </c>
      <c r="G5988" s="43">
        <f t="shared" si="653"/>
        <v>1.2051892620768001E-4</v>
      </c>
      <c r="H5988" s="29">
        <f t="shared" si="654"/>
        <v>1.1195842749100569</v>
      </c>
      <c r="I5988" s="30">
        <f>VLOOKUP(B5987,'מדדים וריביות'!B:C,2)</f>
        <v>28586947.215374298</v>
      </c>
      <c r="K5988" s="39">
        <f t="shared" si="655"/>
        <v>0</v>
      </c>
      <c r="L5988" s="39">
        <f t="shared" si="656"/>
        <v>0</v>
      </c>
      <c r="M5988" s="39">
        <f t="shared" si="657"/>
        <v>0</v>
      </c>
      <c r="N5988" s="41">
        <f t="shared" si="659"/>
        <v>0</v>
      </c>
    </row>
    <row r="5989" spans="2:14">
      <c r="B5989" s="1">
        <v>38854</v>
      </c>
      <c r="C5989" s="1">
        <f t="shared" si="658"/>
        <v>38838</v>
      </c>
      <c r="E5989" s="42">
        <f>IF(DAY(B5989)&gt;14,VLOOKUP(DATE(YEAR(C5989),MONTH(C5989)-1,DAY(1)),'מדדים וריביות'!B:C,2,FALSE),VLOOKUP(DATE(YEAR(C5989),MONTH(C5989)-2,DAY(1)),'מדדים וריביות'!B:C,2,FALSE))</f>
        <v>28586947.215374298</v>
      </c>
      <c r="F5989" s="43">
        <f>IF($B$5=1,'ריבית יומית'!D5983,'ריבית יומית'!G5983)</f>
        <v>1.2051892620768001E-4</v>
      </c>
      <c r="G5989" s="43">
        <f t="shared" si="653"/>
        <v>1.2051892620768001E-4</v>
      </c>
      <c r="H5989" s="29">
        <f t="shared" si="654"/>
        <v>1.1194493600752367</v>
      </c>
      <c r="I5989" s="30">
        <f>VLOOKUP(B5988,'מדדים וריביות'!B:C,2)</f>
        <v>28586947.215374298</v>
      </c>
      <c r="K5989" s="39">
        <f t="shared" si="655"/>
        <v>0</v>
      </c>
      <c r="L5989" s="39">
        <f t="shared" si="656"/>
        <v>0</v>
      </c>
      <c r="M5989" s="39">
        <f t="shared" si="657"/>
        <v>0</v>
      </c>
      <c r="N5989" s="41">
        <f t="shared" si="659"/>
        <v>0</v>
      </c>
    </row>
    <row r="5990" spans="2:14">
      <c r="B5990" s="1">
        <v>38855</v>
      </c>
      <c r="C5990" s="1">
        <f t="shared" si="658"/>
        <v>38838</v>
      </c>
      <c r="E5990" s="42">
        <f>IF(DAY(B5990)&gt;14,VLOOKUP(DATE(YEAR(C5990),MONTH(C5990)-1,DAY(1)),'מדדים וריביות'!B:C,2,FALSE),VLOOKUP(DATE(YEAR(C5990),MONTH(C5990)-2,DAY(1)),'מדדים וריביות'!B:C,2,FALSE))</f>
        <v>28586947.215374298</v>
      </c>
      <c r="F5990" s="43">
        <f>IF($B$5=1,'ריבית יומית'!D5984,'ריבית יומית'!G5984)</f>
        <v>1.2051892620768001E-4</v>
      </c>
      <c r="G5990" s="43">
        <f t="shared" si="653"/>
        <v>1.2051892620768001E-4</v>
      </c>
      <c r="H5990" s="29">
        <f t="shared" si="654"/>
        <v>1.1193144614982482</v>
      </c>
      <c r="I5990" s="30">
        <f>VLOOKUP(B5989,'מדדים וריביות'!B:C,2)</f>
        <v>28586947.215374298</v>
      </c>
      <c r="K5990" s="39">
        <f t="shared" si="655"/>
        <v>0</v>
      </c>
      <c r="L5990" s="39">
        <f t="shared" si="656"/>
        <v>0</v>
      </c>
      <c r="M5990" s="39">
        <f t="shared" si="657"/>
        <v>0</v>
      </c>
      <c r="N5990" s="41">
        <f t="shared" si="659"/>
        <v>0</v>
      </c>
    </row>
    <row r="5991" spans="2:14">
      <c r="B5991" s="1">
        <v>38856</v>
      </c>
      <c r="C5991" s="1">
        <f t="shared" si="658"/>
        <v>38838</v>
      </c>
      <c r="E5991" s="42">
        <f>IF(DAY(B5991)&gt;14,VLOOKUP(DATE(YEAR(C5991),MONTH(C5991)-1,DAY(1)),'מדדים וריביות'!B:C,2,FALSE),VLOOKUP(DATE(YEAR(C5991),MONTH(C5991)-2,DAY(1)),'מדדים וריביות'!B:C,2,FALSE))</f>
        <v>28586947.215374298</v>
      </c>
      <c r="F5991" s="43">
        <f>IF($B$5=1,'ריבית יומית'!D5985,'ריבית יומית'!G5985)</f>
        <v>1.2051892620768001E-4</v>
      </c>
      <c r="G5991" s="43">
        <f t="shared" si="653"/>
        <v>1.2051892620768001E-4</v>
      </c>
      <c r="H5991" s="29">
        <f t="shared" si="654"/>
        <v>1.1191795791771322</v>
      </c>
      <c r="I5991" s="30">
        <f>VLOOKUP(B5990,'מדדים וריביות'!B:C,2)</f>
        <v>28586947.215374298</v>
      </c>
      <c r="K5991" s="39">
        <f t="shared" si="655"/>
        <v>0</v>
      </c>
      <c r="L5991" s="39">
        <f t="shared" si="656"/>
        <v>0</v>
      </c>
      <c r="M5991" s="39">
        <f t="shared" si="657"/>
        <v>0</v>
      </c>
      <c r="N5991" s="41">
        <f t="shared" si="659"/>
        <v>0</v>
      </c>
    </row>
    <row r="5992" spans="2:14">
      <c r="B5992" s="1">
        <v>38857</v>
      </c>
      <c r="C5992" s="1">
        <f t="shared" si="658"/>
        <v>38838</v>
      </c>
      <c r="E5992" s="42">
        <f>IF(DAY(B5992)&gt;14,VLOOKUP(DATE(YEAR(C5992),MONTH(C5992)-1,DAY(1)),'מדדים וריביות'!B:C,2,FALSE),VLOOKUP(DATE(YEAR(C5992),MONTH(C5992)-2,DAY(1)),'מדדים וריביות'!B:C,2,FALSE))</f>
        <v>28586947.215374298</v>
      </c>
      <c r="F5992" s="43">
        <f>IF($B$5=1,'ריבית יומית'!D5986,'ריבית יומית'!G5986)</f>
        <v>1.2051892620768001E-4</v>
      </c>
      <c r="G5992" s="43">
        <f t="shared" si="653"/>
        <v>1.2051892620768001E-4</v>
      </c>
      <c r="H5992" s="29">
        <f t="shared" si="654"/>
        <v>1.1190447131099297</v>
      </c>
      <c r="I5992" s="30">
        <f>VLOOKUP(B5991,'מדדים וריביות'!B:C,2)</f>
        <v>28586947.215374298</v>
      </c>
      <c r="K5992" s="39">
        <f t="shared" si="655"/>
        <v>0</v>
      </c>
      <c r="L5992" s="39">
        <f t="shared" si="656"/>
        <v>0</v>
      </c>
      <c r="M5992" s="39">
        <f t="shared" si="657"/>
        <v>0</v>
      </c>
      <c r="N5992" s="41">
        <f t="shared" si="659"/>
        <v>0</v>
      </c>
    </row>
    <row r="5993" spans="2:14">
      <c r="B5993" s="1">
        <v>38858</v>
      </c>
      <c r="C5993" s="1">
        <f t="shared" si="658"/>
        <v>38838</v>
      </c>
      <c r="E5993" s="42">
        <f>IF(DAY(B5993)&gt;14,VLOOKUP(DATE(YEAR(C5993),MONTH(C5993)-1,DAY(1)),'מדדים וריביות'!B:C,2,FALSE),VLOOKUP(DATE(YEAR(C5993),MONTH(C5993)-2,DAY(1)),'מדדים וריביות'!B:C,2,FALSE))</f>
        <v>28586947.215374298</v>
      </c>
      <c r="F5993" s="43">
        <f>IF($B$5=1,'ריבית יומית'!D5987,'ריבית יומית'!G5987)</f>
        <v>1.2051892620768001E-4</v>
      </c>
      <c r="G5993" s="43">
        <f t="shared" si="653"/>
        <v>1.2051892620768001E-4</v>
      </c>
      <c r="H5993" s="29">
        <f t="shared" si="654"/>
        <v>1.1189098632946823</v>
      </c>
      <c r="I5993" s="30">
        <f>VLOOKUP(B5992,'מדדים וריביות'!B:C,2)</f>
        <v>28586947.215374298</v>
      </c>
      <c r="K5993" s="39">
        <f t="shared" si="655"/>
        <v>0</v>
      </c>
      <c r="L5993" s="39">
        <f t="shared" si="656"/>
        <v>0</v>
      </c>
      <c r="M5993" s="39">
        <f t="shared" si="657"/>
        <v>0</v>
      </c>
      <c r="N5993" s="41">
        <f t="shared" si="659"/>
        <v>0</v>
      </c>
    </row>
    <row r="5994" spans="2:14">
      <c r="B5994" s="1">
        <v>38859</v>
      </c>
      <c r="C5994" s="1">
        <f t="shared" si="658"/>
        <v>38838</v>
      </c>
      <c r="E5994" s="42">
        <f>IF(DAY(B5994)&gt;14,VLOOKUP(DATE(YEAR(C5994),MONTH(C5994)-1,DAY(1)),'מדדים וריביות'!B:C,2,FALSE),VLOOKUP(DATE(YEAR(C5994),MONTH(C5994)-2,DAY(1)),'מדדים וריביות'!B:C,2,FALSE))</f>
        <v>28586947.215374298</v>
      </c>
      <c r="F5994" s="43">
        <f>IF($B$5=1,'ריבית יומית'!D5988,'ריבית יומית'!G5988)</f>
        <v>1.2051892620768001E-4</v>
      </c>
      <c r="G5994" s="43">
        <f t="shared" si="653"/>
        <v>1.2051892620768001E-4</v>
      </c>
      <c r="H5994" s="29">
        <f t="shared" si="654"/>
        <v>1.1187750297294314</v>
      </c>
      <c r="I5994" s="30">
        <f>VLOOKUP(B5993,'מדדים וריביות'!B:C,2)</f>
        <v>28586947.215374298</v>
      </c>
      <c r="K5994" s="39">
        <f t="shared" si="655"/>
        <v>0</v>
      </c>
      <c r="L5994" s="39">
        <f t="shared" si="656"/>
        <v>0</v>
      </c>
      <c r="M5994" s="39">
        <f t="shared" si="657"/>
        <v>0</v>
      </c>
      <c r="N5994" s="41">
        <f t="shared" si="659"/>
        <v>0</v>
      </c>
    </row>
    <row r="5995" spans="2:14">
      <c r="B5995" s="1">
        <v>38860</v>
      </c>
      <c r="C5995" s="1">
        <f t="shared" si="658"/>
        <v>38838</v>
      </c>
      <c r="E5995" s="42">
        <f>IF(DAY(B5995)&gt;14,VLOOKUP(DATE(YEAR(C5995),MONTH(C5995)-1,DAY(1)),'מדדים וריביות'!B:C,2,FALSE),VLOOKUP(DATE(YEAR(C5995),MONTH(C5995)-2,DAY(1)),'מדדים וריביות'!B:C,2,FALSE))</f>
        <v>28586947.215374298</v>
      </c>
      <c r="F5995" s="43">
        <f>IF($B$5=1,'ריבית יומית'!D5989,'ריבית יומית'!G5989)</f>
        <v>1.2051892620768001E-4</v>
      </c>
      <c r="G5995" s="43">
        <f t="shared" si="653"/>
        <v>1.2051892620768001E-4</v>
      </c>
      <c r="H5995" s="29">
        <f t="shared" si="654"/>
        <v>1.1186402124122188</v>
      </c>
      <c r="I5995" s="30">
        <f>VLOOKUP(B5994,'מדדים וריביות'!B:C,2)</f>
        <v>28586947.215374298</v>
      </c>
      <c r="K5995" s="39">
        <f t="shared" si="655"/>
        <v>0</v>
      </c>
      <c r="L5995" s="39">
        <f t="shared" si="656"/>
        <v>0</v>
      </c>
      <c r="M5995" s="39">
        <f t="shared" si="657"/>
        <v>0</v>
      </c>
      <c r="N5995" s="41">
        <f t="shared" si="659"/>
        <v>0</v>
      </c>
    </row>
    <row r="5996" spans="2:14">
      <c r="B5996" s="1">
        <v>38861</v>
      </c>
      <c r="C5996" s="1">
        <f t="shared" si="658"/>
        <v>38838</v>
      </c>
      <c r="E5996" s="42">
        <f>IF(DAY(B5996)&gt;14,VLOOKUP(DATE(YEAR(C5996),MONTH(C5996)-1,DAY(1)),'מדדים וריביות'!B:C,2,FALSE),VLOOKUP(DATE(YEAR(C5996),MONTH(C5996)-2,DAY(1)),'מדדים וריביות'!B:C,2,FALSE))</f>
        <v>28586947.215374298</v>
      </c>
      <c r="F5996" s="43">
        <f>IF($B$5=1,'ריבית יומית'!D5990,'ריבית יומית'!G5990)</f>
        <v>1.2051892620768001E-4</v>
      </c>
      <c r="G5996" s="43">
        <f t="shared" si="653"/>
        <v>1.2051892620768001E-4</v>
      </c>
      <c r="H5996" s="29">
        <f t="shared" si="654"/>
        <v>1.1185054113410864</v>
      </c>
      <c r="I5996" s="30">
        <f>VLOOKUP(B5995,'מדדים וריביות'!B:C,2)</f>
        <v>28586947.215374298</v>
      </c>
      <c r="K5996" s="39">
        <f t="shared" si="655"/>
        <v>0</v>
      </c>
      <c r="L5996" s="39">
        <f t="shared" si="656"/>
        <v>0</v>
      </c>
      <c r="M5996" s="39">
        <f t="shared" si="657"/>
        <v>0</v>
      </c>
      <c r="N5996" s="41">
        <f t="shared" si="659"/>
        <v>0</v>
      </c>
    </row>
    <row r="5997" spans="2:14">
      <c r="B5997" s="1">
        <v>38862</v>
      </c>
      <c r="C5997" s="1">
        <f t="shared" si="658"/>
        <v>38838</v>
      </c>
      <c r="E5997" s="42">
        <f>IF(DAY(B5997)&gt;14,VLOOKUP(DATE(YEAR(C5997),MONTH(C5997)-1,DAY(1)),'מדדים וריביות'!B:C,2,FALSE),VLOOKUP(DATE(YEAR(C5997),MONTH(C5997)-2,DAY(1)),'מדדים וריביות'!B:C,2,FALSE))</f>
        <v>28586947.215374298</v>
      </c>
      <c r="F5997" s="43">
        <f>IF($B$5=1,'ריבית יומית'!D5991,'ריבית יומית'!G5991)</f>
        <v>1.2051892620768001E-4</v>
      </c>
      <c r="G5997" s="43">
        <f t="shared" si="653"/>
        <v>1.2051892620768001E-4</v>
      </c>
      <c r="H5997" s="29">
        <f t="shared" si="654"/>
        <v>1.1183706265140767</v>
      </c>
      <c r="I5997" s="30">
        <f>VLOOKUP(B5996,'מדדים וריביות'!B:C,2)</f>
        <v>28586947.215374298</v>
      </c>
      <c r="K5997" s="39">
        <f t="shared" si="655"/>
        <v>0</v>
      </c>
      <c r="L5997" s="39">
        <f t="shared" si="656"/>
        <v>0</v>
      </c>
      <c r="M5997" s="39">
        <f t="shared" si="657"/>
        <v>0</v>
      </c>
      <c r="N5997" s="41">
        <f t="shared" si="659"/>
        <v>0</v>
      </c>
    </row>
    <row r="5998" spans="2:14">
      <c r="B5998" s="1">
        <v>38863</v>
      </c>
      <c r="C5998" s="1">
        <f t="shared" si="658"/>
        <v>38838</v>
      </c>
      <c r="E5998" s="42">
        <f>IF(DAY(B5998)&gt;14,VLOOKUP(DATE(YEAR(C5998),MONTH(C5998)-1,DAY(1)),'מדדים וריביות'!B:C,2,FALSE),VLOOKUP(DATE(YEAR(C5998),MONTH(C5998)-2,DAY(1)),'מדדים וריביות'!B:C,2,FALSE))</f>
        <v>28586947.215374298</v>
      </c>
      <c r="F5998" s="43">
        <f>IF($B$5=1,'ריבית יומית'!D5992,'ריבית יומית'!G5992)</f>
        <v>1.2051892620768001E-4</v>
      </c>
      <c r="G5998" s="43">
        <f t="shared" si="653"/>
        <v>1.2051892620768001E-4</v>
      </c>
      <c r="H5998" s="29">
        <f t="shared" si="654"/>
        <v>1.1182358579292322</v>
      </c>
      <c r="I5998" s="30">
        <f>VLOOKUP(B5997,'מדדים וריביות'!B:C,2)</f>
        <v>28586947.215374298</v>
      </c>
      <c r="K5998" s="39">
        <f t="shared" si="655"/>
        <v>0</v>
      </c>
      <c r="L5998" s="39">
        <f t="shared" si="656"/>
        <v>0</v>
      </c>
      <c r="M5998" s="39">
        <f t="shared" si="657"/>
        <v>0</v>
      </c>
      <c r="N5998" s="41">
        <f t="shared" si="659"/>
        <v>0</v>
      </c>
    </row>
    <row r="5999" spans="2:14">
      <c r="B5999" s="1">
        <v>38864</v>
      </c>
      <c r="C5999" s="1">
        <f t="shared" si="658"/>
        <v>38838</v>
      </c>
      <c r="E5999" s="42">
        <f>IF(DAY(B5999)&gt;14,VLOOKUP(DATE(YEAR(C5999),MONTH(C5999)-1,DAY(1)),'מדדים וריביות'!B:C,2,FALSE),VLOOKUP(DATE(YEAR(C5999),MONTH(C5999)-2,DAY(1)),'מדדים וריביות'!B:C,2,FALSE))</f>
        <v>28586947.215374298</v>
      </c>
      <c r="F5999" s="43">
        <f>IF($B$5=1,'ריבית יומית'!D5993,'ריבית יומית'!G5993)</f>
        <v>1.2051892620768001E-4</v>
      </c>
      <c r="G5999" s="43">
        <f t="shared" si="653"/>
        <v>1.2051892620768001E-4</v>
      </c>
      <c r="H5999" s="29">
        <f t="shared" si="654"/>
        <v>1.1181011055845955</v>
      </c>
      <c r="I5999" s="30">
        <f>VLOOKUP(B5998,'מדדים וריביות'!B:C,2)</f>
        <v>28586947.215374298</v>
      </c>
      <c r="K5999" s="39">
        <f t="shared" si="655"/>
        <v>0</v>
      </c>
      <c r="L5999" s="39">
        <f t="shared" si="656"/>
        <v>0</v>
      </c>
      <c r="M5999" s="39">
        <f t="shared" si="657"/>
        <v>0</v>
      </c>
      <c r="N5999" s="41">
        <f t="shared" si="659"/>
        <v>0</v>
      </c>
    </row>
    <row r="6000" spans="2:14">
      <c r="B6000" s="1">
        <v>38865</v>
      </c>
      <c r="C6000" s="1">
        <f t="shared" si="658"/>
        <v>38838</v>
      </c>
      <c r="E6000" s="42">
        <f>IF(DAY(B6000)&gt;14,VLOOKUP(DATE(YEAR(C6000),MONTH(C6000)-1,DAY(1)),'מדדים וריביות'!B:C,2,FALSE),VLOOKUP(DATE(YEAR(C6000),MONTH(C6000)-2,DAY(1)),'מדדים וריביות'!B:C,2,FALSE))</f>
        <v>28586947.215374298</v>
      </c>
      <c r="F6000" s="43">
        <f>IF($B$5=1,'ריבית יומית'!D5994,'ריבית יומית'!G5994)</f>
        <v>1.2051892620768001E-4</v>
      </c>
      <c r="G6000" s="43">
        <f t="shared" si="653"/>
        <v>1.2051892620768001E-4</v>
      </c>
      <c r="H6000" s="29">
        <f t="shared" si="654"/>
        <v>1.1179663694782098</v>
      </c>
      <c r="I6000" s="30">
        <f>VLOOKUP(B5999,'מדדים וריביות'!B:C,2)</f>
        <v>28586947.215374298</v>
      </c>
      <c r="K6000" s="39">
        <f t="shared" si="655"/>
        <v>0</v>
      </c>
      <c r="L6000" s="39">
        <f t="shared" si="656"/>
        <v>0</v>
      </c>
      <c r="M6000" s="39">
        <f t="shared" si="657"/>
        <v>0</v>
      </c>
      <c r="N6000" s="41">
        <f t="shared" si="659"/>
        <v>0</v>
      </c>
    </row>
    <row r="6001" spans="2:14">
      <c r="B6001" s="1">
        <v>38866</v>
      </c>
      <c r="C6001" s="1">
        <f t="shared" si="658"/>
        <v>38838</v>
      </c>
      <c r="E6001" s="42">
        <f>IF(DAY(B6001)&gt;14,VLOOKUP(DATE(YEAR(C6001),MONTH(C6001)-1,DAY(1)),'מדדים וריביות'!B:C,2,FALSE),VLOOKUP(DATE(YEAR(C6001),MONTH(C6001)-2,DAY(1)),'מדדים וריביות'!B:C,2,FALSE))</f>
        <v>28586947.215374298</v>
      </c>
      <c r="F6001" s="43">
        <f>IF($B$5=1,'ריבית יומית'!D5995,'ריבית יומית'!G5995)</f>
        <v>1.2051892620768001E-4</v>
      </c>
      <c r="G6001" s="43">
        <f t="shared" si="653"/>
        <v>1.2051892620768001E-4</v>
      </c>
      <c r="H6001" s="29">
        <f t="shared" si="654"/>
        <v>1.117831649608118</v>
      </c>
      <c r="I6001" s="30">
        <f>VLOOKUP(B6000,'מדדים וריביות'!B:C,2)</f>
        <v>28586947.215374298</v>
      </c>
      <c r="K6001" s="39">
        <f t="shared" si="655"/>
        <v>0</v>
      </c>
      <c r="L6001" s="39">
        <f t="shared" si="656"/>
        <v>0</v>
      </c>
      <c r="M6001" s="39">
        <f t="shared" si="657"/>
        <v>0</v>
      </c>
      <c r="N6001" s="41">
        <f t="shared" si="659"/>
        <v>0</v>
      </c>
    </row>
    <row r="6002" spans="2:14">
      <c r="B6002" s="1">
        <v>38867</v>
      </c>
      <c r="C6002" s="1">
        <f t="shared" si="658"/>
        <v>38838</v>
      </c>
      <c r="E6002" s="42">
        <f>IF(DAY(B6002)&gt;14,VLOOKUP(DATE(YEAR(C6002),MONTH(C6002)-1,DAY(1)),'מדדים וריביות'!B:C,2,FALSE),VLOOKUP(DATE(YEAR(C6002),MONTH(C6002)-2,DAY(1)),'מדדים וריביות'!B:C,2,FALSE))</f>
        <v>28586947.215374298</v>
      </c>
      <c r="F6002" s="43">
        <f>IF($B$5=1,'ריבית יומית'!D5996,'ריבית יומית'!G5996)</f>
        <v>1.2051892620768001E-4</v>
      </c>
      <c r="G6002" s="43">
        <f t="shared" si="653"/>
        <v>1.2051892620768001E-4</v>
      </c>
      <c r="H6002" s="29">
        <f t="shared" si="654"/>
        <v>1.1176969459723638</v>
      </c>
      <c r="I6002" s="30">
        <f>VLOOKUP(B6001,'מדדים וריביות'!B:C,2)</f>
        <v>28586947.215374298</v>
      </c>
      <c r="K6002" s="39">
        <f t="shared" si="655"/>
        <v>0</v>
      </c>
      <c r="L6002" s="39">
        <f t="shared" si="656"/>
        <v>0</v>
      </c>
      <c r="M6002" s="39">
        <f t="shared" si="657"/>
        <v>0</v>
      </c>
      <c r="N6002" s="41">
        <f t="shared" si="659"/>
        <v>0</v>
      </c>
    </row>
    <row r="6003" spans="2:14">
      <c r="B6003" s="1">
        <v>38868</v>
      </c>
      <c r="C6003" s="1">
        <f t="shared" si="658"/>
        <v>38838</v>
      </c>
      <c r="E6003" s="42">
        <f>IF(DAY(B6003)&gt;14,VLOOKUP(DATE(YEAR(C6003),MONTH(C6003)-1,DAY(1)),'מדדים וריביות'!B:C,2,FALSE),VLOOKUP(DATE(YEAR(C6003),MONTH(C6003)-2,DAY(1)),'מדדים וריביות'!B:C,2,FALSE))</f>
        <v>28586947.215374298</v>
      </c>
      <c r="F6003" s="43">
        <f>IF($B$5=1,'ריבית יומית'!D5997,'ריבית יומית'!G5997)</f>
        <v>1.2051892620768001E-4</v>
      </c>
      <c r="G6003" s="43">
        <f t="shared" si="653"/>
        <v>1.2051892620768001E-4</v>
      </c>
      <c r="H6003" s="29">
        <f t="shared" si="654"/>
        <v>1.1175622585689908</v>
      </c>
      <c r="I6003" s="30">
        <f>VLOOKUP(B6002,'מדדים וריביות'!B:C,2)</f>
        <v>28586947.215374298</v>
      </c>
      <c r="K6003" s="39">
        <f t="shared" si="655"/>
        <v>0</v>
      </c>
      <c r="L6003" s="39">
        <f t="shared" si="656"/>
        <v>0</v>
      </c>
      <c r="M6003" s="39">
        <f t="shared" si="657"/>
        <v>0</v>
      </c>
      <c r="N6003" s="41">
        <f t="shared" si="659"/>
        <v>0</v>
      </c>
    </row>
    <row r="6004" spans="2:14">
      <c r="B6004" s="1">
        <v>38869</v>
      </c>
      <c r="C6004" s="1">
        <f t="shared" si="658"/>
        <v>38869</v>
      </c>
      <c r="E6004" s="42">
        <f>IF(DAY(B6004)&gt;14,VLOOKUP(DATE(YEAR(C6004),MONTH(C6004)-1,DAY(1)),'מדדים וריביות'!B:C,2,FALSE),VLOOKUP(DATE(YEAR(C6004),MONTH(C6004)-2,DAY(1)),'מדדים וריביות'!B:C,2,FALSE))</f>
        <v>28586947.215374298</v>
      </c>
      <c r="F6004" s="43">
        <f>IF($B$5=1,'ריבית יומית'!D5998,'ריבית יומית'!G5998)</f>
        <v>1.2051892620768001E-4</v>
      </c>
      <c r="G6004" s="43">
        <f t="shared" si="653"/>
        <v>1.2051892620768001E-4</v>
      </c>
      <c r="H6004" s="29">
        <f t="shared" si="654"/>
        <v>1.1174275873960431</v>
      </c>
      <c r="I6004" s="30">
        <f>VLOOKUP(B6003,'מדדים וריביות'!B:C,2)</f>
        <v>28586947.215374298</v>
      </c>
      <c r="K6004" s="39">
        <f t="shared" si="655"/>
        <v>0</v>
      </c>
      <c r="L6004" s="39">
        <f t="shared" si="656"/>
        <v>0</v>
      </c>
      <c r="M6004" s="39">
        <f t="shared" si="657"/>
        <v>0</v>
      </c>
      <c r="N6004" s="41">
        <f t="shared" si="659"/>
        <v>0</v>
      </c>
    </row>
    <row r="6005" spans="2:14">
      <c r="B6005" s="1">
        <v>38870</v>
      </c>
      <c r="C6005" s="1">
        <f t="shared" si="658"/>
        <v>38869</v>
      </c>
      <c r="E6005" s="42">
        <f>IF(DAY(B6005)&gt;14,VLOOKUP(DATE(YEAR(C6005),MONTH(C6005)-1,DAY(1)),'מדדים וריביות'!B:C,2,FALSE),VLOOKUP(DATE(YEAR(C6005),MONTH(C6005)-2,DAY(1)),'מדדים וריביות'!B:C,2,FALSE))</f>
        <v>28586947.215374298</v>
      </c>
      <c r="F6005" s="43">
        <f>IF($B$5=1,'ריבית יומית'!D5999,'ריבית יומית'!G5999)</f>
        <v>1.2051892620768001E-4</v>
      </c>
      <c r="G6005" s="43">
        <f t="shared" si="653"/>
        <v>1.2051892620768001E-4</v>
      </c>
      <c r="H6005" s="29">
        <f t="shared" si="654"/>
        <v>1.1172929324515646</v>
      </c>
      <c r="I6005" s="30">
        <f>VLOOKUP(B6004,'מדדים וריביות'!B:C,2)</f>
        <v>28614303.145723999</v>
      </c>
      <c r="K6005" s="39">
        <f t="shared" si="655"/>
        <v>0</v>
      </c>
      <c r="L6005" s="39">
        <f t="shared" si="656"/>
        <v>0</v>
      </c>
      <c r="M6005" s="39">
        <f t="shared" si="657"/>
        <v>0</v>
      </c>
      <c r="N6005" s="41">
        <f t="shared" si="659"/>
        <v>0</v>
      </c>
    </row>
    <row r="6006" spans="2:14">
      <c r="B6006" s="1">
        <v>38871</v>
      </c>
      <c r="C6006" s="1">
        <f t="shared" si="658"/>
        <v>38869</v>
      </c>
      <c r="E6006" s="42">
        <f>IF(DAY(B6006)&gt;14,VLOOKUP(DATE(YEAR(C6006),MONTH(C6006)-1,DAY(1)),'מדדים וריביות'!B:C,2,FALSE),VLOOKUP(DATE(YEAR(C6006),MONTH(C6006)-2,DAY(1)),'מדדים וריביות'!B:C,2,FALSE))</f>
        <v>28586947.215374298</v>
      </c>
      <c r="F6006" s="43">
        <f>IF($B$5=1,'ריבית יומית'!D6000,'ריבית יומית'!G6000)</f>
        <v>1.2051892620768001E-4</v>
      </c>
      <c r="G6006" s="43">
        <f t="shared" si="653"/>
        <v>1.2051892620768001E-4</v>
      </c>
      <c r="H6006" s="29">
        <f t="shared" si="654"/>
        <v>1.1171582937335998</v>
      </c>
      <c r="I6006" s="30">
        <f>VLOOKUP(B6005,'מדדים וריביות'!B:C,2)</f>
        <v>28614303.145723999</v>
      </c>
      <c r="K6006" s="39">
        <f t="shared" si="655"/>
        <v>0</v>
      </c>
      <c r="L6006" s="39">
        <f t="shared" si="656"/>
        <v>0</v>
      </c>
      <c r="M6006" s="39">
        <f t="shared" si="657"/>
        <v>0</v>
      </c>
      <c r="N6006" s="41">
        <f t="shared" si="659"/>
        <v>0</v>
      </c>
    </row>
    <row r="6007" spans="2:14">
      <c r="B6007" s="1">
        <v>38872</v>
      </c>
      <c r="C6007" s="1">
        <f t="shared" si="658"/>
        <v>38869</v>
      </c>
      <c r="E6007" s="42">
        <f>IF(DAY(B6007)&gt;14,VLOOKUP(DATE(YEAR(C6007),MONTH(C6007)-1,DAY(1)),'מדדים וריביות'!B:C,2,FALSE),VLOOKUP(DATE(YEAR(C6007),MONTH(C6007)-2,DAY(1)),'מדדים וריביות'!B:C,2,FALSE))</f>
        <v>28586947.215374298</v>
      </c>
      <c r="F6007" s="43">
        <f>IF($B$5=1,'ריבית יומית'!D6001,'ריבית יומית'!G6001)</f>
        <v>1.2051892620768001E-4</v>
      </c>
      <c r="G6007" s="43">
        <f t="shared" si="653"/>
        <v>1.2051892620768001E-4</v>
      </c>
      <c r="H6007" s="29">
        <f t="shared" si="654"/>
        <v>1.1170236712401933</v>
      </c>
      <c r="I6007" s="30">
        <f>VLOOKUP(B6006,'מדדים וריביות'!B:C,2)</f>
        <v>28614303.145723999</v>
      </c>
      <c r="K6007" s="39">
        <f t="shared" si="655"/>
        <v>0</v>
      </c>
      <c r="L6007" s="39">
        <f t="shared" si="656"/>
        <v>0</v>
      </c>
      <c r="M6007" s="39">
        <f t="shared" si="657"/>
        <v>0</v>
      </c>
      <c r="N6007" s="41">
        <f t="shared" si="659"/>
        <v>0</v>
      </c>
    </row>
    <row r="6008" spans="2:14">
      <c r="B6008" s="1">
        <v>38873</v>
      </c>
      <c r="C6008" s="1">
        <f t="shared" si="658"/>
        <v>38869</v>
      </c>
      <c r="E6008" s="42">
        <f>IF(DAY(B6008)&gt;14,VLOOKUP(DATE(YEAR(C6008),MONTH(C6008)-1,DAY(1)),'מדדים וריביות'!B:C,2,FALSE),VLOOKUP(DATE(YEAR(C6008),MONTH(C6008)-2,DAY(1)),'מדדים וריביות'!B:C,2,FALSE))</f>
        <v>28586947.215374298</v>
      </c>
      <c r="F6008" s="43">
        <f>IF($B$5=1,'ריבית יומית'!D6002,'ריבית יומית'!G6002)</f>
        <v>1.2051892620768001E-4</v>
      </c>
      <c r="G6008" s="43">
        <f t="shared" si="653"/>
        <v>1.2051892620768001E-4</v>
      </c>
      <c r="H6008" s="29">
        <f t="shared" si="654"/>
        <v>1.1168890649693901</v>
      </c>
      <c r="I6008" s="30">
        <f>VLOOKUP(B6007,'מדדים וריביות'!B:C,2)</f>
        <v>28614303.145723999</v>
      </c>
      <c r="K6008" s="39">
        <f t="shared" si="655"/>
        <v>0</v>
      </c>
      <c r="L6008" s="39">
        <f t="shared" si="656"/>
        <v>0</v>
      </c>
      <c r="M6008" s="39">
        <f t="shared" si="657"/>
        <v>0</v>
      </c>
      <c r="N6008" s="41">
        <f t="shared" si="659"/>
        <v>0</v>
      </c>
    </row>
    <row r="6009" spans="2:14">
      <c r="B6009" s="1">
        <v>38874</v>
      </c>
      <c r="C6009" s="1">
        <f t="shared" si="658"/>
        <v>38869</v>
      </c>
      <c r="E6009" s="42">
        <f>IF(DAY(B6009)&gt;14,VLOOKUP(DATE(YEAR(C6009),MONTH(C6009)-1,DAY(1)),'מדדים וריביות'!B:C,2,FALSE),VLOOKUP(DATE(YEAR(C6009),MONTH(C6009)-2,DAY(1)),'מדדים וריביות'!B:C,2,FALSE))</f>
        <v>28586947.215374298</v>
      </c>
      <c r="F6009" s="43">
        <f>IF($B$5=1,'ריבית יומית'!D6003,'ריבית יומית'!G6003)</f>
        <v>1.2051892620768001E-4</v>
      </c>
      <c r="G6009" s="43">
        <f t="shared" si="653"/>
        <v>1.2051892620768001E-4</v>
      </c>
      <c r="H6009" s="29">
        <f t="shared" si="654"/>
        <v>1.1167544749192353</v>
      </c>
      <c r="I6009" s="30">
        <f>VLOOKUP(B6008,'מדדים וריביות'!B:C,2)</f>
        <v>28614303.145723999</v>
      </c>
      <c r="K6009" s="39">
        <f t="shared" si="655"/>
        <v>0</v>
      </c>
      <c r="L6009" s="39">
        <f t="shared" si="656"/>
        <v>0</v>
      </c>
      <c r="M6009" s="39">
        <f t="shared" si="657"/>
        <v>0</v>
      </c>
      <c r="N6009" s="41">
        <f t="shared" si="659"/>
        <v>0</v>
      </c>
    </row>
    <row r="6010" spans="2:14">
      <c r="B6010" s="1">
        <v>38875</v>
      </c>
      <c r="C6010" s="1">
        <f t="shared" si="658"/>
        <v>38869</v>
      </c>
      <c r="E6010" s="42">
        <f>IF(DAY(B6010)&gt;14,VLOOKUP(DATE(YEAR(C6010),MONTH(C6010)-1,DAY(1)),'מדדים וריביות'!B:C,2,FALSE),VLOOKUP(DATE(YEAR(C6010),MONTH(C6010)-2,DAY(1)),'מדדים וריביות'!B:C,2,FALSE))</f>
        <v>28586947.215374298</v>
      </c>
      <c r="F6010" s="43">
        <f>IF($B$5=1,'ריבית יומית'!D6004,'ריבית יומית'!G6004)</f>
        <v>1.2051892620768001E-4</v>
      </c>
      <c r="G6010" s="43">
        <f t="shared" si="653"/>
        <v>1.2051892620768001E-4</v>
      </c>
      <c r="H6010" s="29">
        <f t="shared" si="654"/>
        <v>1.116619901087774</v>
      </c>
      <c r="I6010" s="30">
        <f>VLOOKUP(B6009,'מדדים וריביות'!B:C,2)</f>
        <v>28614303.145723999</v>
      </c>
      <c r="K6010" s="39">
        <f t="shared" si="655"/>
        <v>0</v>
      </c>
      <c r="L6010" s="39">
        <f t="shared" si="656"/>
        <v>0</v>
      </c>
      <c r="M6010" s="39">
        <f t="shared" si="657"/>
        <v>0</v>
      </c>
      <c r="N6010" s="41">
        <f t="shared" si="659"/>
        <v>0</v>
      </c>
    </row>
    <row r="6011" spans="2:14">
      <c r="B6011" s="1">
        <v>38876</v>
      </c>
      <c r="C6011" s="1">
        <f t="shared" si="658"/>
        <v>38869</v>
      </c>
      <c r="E6011" s="42">
        <f>IF(DAY(B6011)&gt;14,VLOOKUP(DATE(YEAR(C6011),MONTH(C6011)-1,DAY(1)),'מדדים וריביות'!B:C,2,FALSE),VLOOKUP(DATE(YEAR(C6011),MONTH(C6011)-2,DAY(1)),'מדדים וריביות'!B:C,2,FALSE))</f>
        <v>28586947.215374298</v>
      </c>
      <c r="F6011" s="43">
        <f>IF($B$5=1,'ריבית יומית'!D6005,'ריבית יומית'!G6005)</f>
        <v>1.2051892620768001E-4</v>
      </c>
      <c r="G6011" s="43">
        <f t="shared" si="653"/>
        <v>1.2051892620768001E-4</v>
      </c>
      <c r="H6011" s="29">
        <f t="shared" si="654"/>
        <v>1.1164853434730519</v>
      </c>
      <c r="I6011" s="30">
        <f>VLOOKUP(B6010,'מדדים וריביות'!B:C,2)</f>
        <v>28614303.145723999</v>
      </c>
      <c r="K6011" s="39">
        <f t="shared" si="655"/>
        <v>0</v>
      </c>
      <c r="L6011" s="39">
        <f t="shared" si="656"/>
        <v>0</v>
      </c>
      <c r="M6011" s="39">
        <f t="shared" si="657"/>
        <v>0</v>
      </c>
      <c r="N6011" s="41">
        <f t="shared" si="659"/>
        <v>0</v>
      </c>
    </row>
    <row r="6012" spans="2:14">
      <c r="B6012" s="1">
        <v>38877</v>
      </c>
      <c r="C6012" s="1">
        <f t="shared" si="658"/>
        <v>38869</v>
      </c>
      <c r="E6012" s="42">
        <f>IF(DAY(B6012)&gt;14,VLOOKUP(DATE(YEAR(C6012),MONTH(C6012)-1,DAY(1)),'מדדים וריביות'!B:C,2,FALSE),VLOOKUP(DATE(YEAR(C6012),MONTH(C6012)-2,DAY(1)),'מדדים וריביות'!B:C,2,FALSE))</f>
        <v>28586947.215374298</v>
      </c>
      <c r="F6012" s="43">
        <f>IF($B$5=1,'ריבית יומית'!D6006,'ריבית יומית'!G6006)</f>
        <v>1.2051892620768001E-4</v>
      </c>
      <c r="G6012" s="43">
        <f t="shared" si="653"/>
        <v>1.2051892620768001E-4</v>
      </c>
      <c r="H6012" s="29">
        <f t="shared" si="654"/>
        <v>1.116350802073115</v>
      </c>
      <c r="I6012" s="30">
        <f>VLOOKUP(B6011,'מדדים וריביות'!B:C,2)</f>
        <v>28614303.145723999</v>
      </c>
      <c r="K6012" s="39">
        <f t="shared" si="655"/>
        <v>0</v>
      </c>
      <c r="L6012" s="39">
        <f t="shared" si="656"/>
        <v>0</v>
      </c>
      <c r="M6012" s="39">
        <f t="shared" si="657"/>
        <v>0</v>
      </c>
      <c r="N6012" s="41">
        <f t="shared" si="659"/>
        <v>0</v>
      </c>
    </row>
    <row r="6013" spans="2:14">
      <c r="B6013" s="1">
        <v>38878</v>
      </c>
      <c r="C6013" s="1">
        <f t="shared" si="658"/>
        <v>38869</v>
      </c>
      <c r="E6013" s="42">
        <f>IF(DAY(B6013)&gt;14,VLOOKUP(DATE(YEAR(C6013),MONTH(C6013)-1,DAY(1)),'מדדים וריביות'!B:C,2,FALSE),VLOOKUP(DATE(YEAR(C6013),MONTH(C6013)-2,DAY(1)),'מדדים וריביות'!B:C,2,FALSE))</f>
        <v>28586947.215374298</v>
      </c>
      <c r="F6013" s="43">
        <f>IF($B$5=1,'ריבית יומית'!D6007,'ריבית יומית'!G6007)</f>
        <v>1.2051892620768001E-4</v>
      </c>
      <c r="G6013" s="43">
        <f t="shared" si="653"/>
        <v>1.2051892620768001E-4</v>
      </c>
      <c r="H6013" s="29">
        <f t="shared" si="654"/>
        <v>1.1162162768860091</v>
      </c>
      <c r="I6013" s="30">
        <f>VLOOKUP(B6012,'מדדים וריביות'!B:C,2)</f>
        <v>28614303.145723999</v>
      </c>
      <c r="K6013" s="39">
        <f t="shared" si="655"/>
        <v>0</v>
      </c>
      <c r="L6013" s="39">
        <f t="shared" si="656"/>
        <v>0</v>
      </c>
      <c r="M6013" s="39">
        <f t="shared" si="657"/>
        <v>0</v>
      </c>
      <c r="N6013" s="41">
        <f t="shared" si="659"/>
        <v>0</v>
      </c>
    </row>
    <row r="6014" spans="2:14">
      <c r="B6014" s="1">
        <v>38879</v>
      </c>
      <c r="C6014" s="1">
        <f t="shared" si="658"/>
        <v>38869</v>
      </c>
      <c r="E6014" s="42">
        <f>IF(DAY(B6014)&gt;14,VLOOKUP(DATE(YEAR(C6014),MONTH(C6014)-1,DAY(1)),'מדדים וריביות'!B:C,2,FALSE),VLOOKUP(DATE(YEAR(C6014),MONTH(C6014)-2,DAY(1)),'מדדים וריביות'!B:C,2,FALSE))</f>
        <v>28586947.215374298</v>
      </c>
      <c r="F6014" s="43">
        <f>IF($B$5=1,'ריבית יומית'!D6008,'ריבית יומית'!G6008)</f>
        <v>1.2051892620768001E-4</v>
      </c>
      <c r="G6014" s="43">
        <f t="shared" si="653"/>
        <v>1.2051892620768001E-4</v>
      </c>
      <c r="H6014" s="29">
        <f t="shared" si="654"/>
        <v>1.1160817679097808</v>
      </c>
      <c r="I6014" s="30">
        <f>VLOOKUP(B6013,'מדדים וריביות'!B:C,2)</f>
        <v>28614303.145723999</v>
      </c>
      <c r="K6014" s="39">
        <f t="shared" si="655"/>
        <v>0</v>
      </c>
      <c r="L6014" s="39">
        <f t="shared" si="656"/>
        <v>0</v>
      </c>
      <c r="M6014" s="39">
        <f t="shared" si="657"/>
        <v>0</v>
      </c>
      <c r="N6014" s="41">
        <f t="shared" si="659"/>
        <v>0</v>
      </c>
    </row>
    <row r="6015" spans="2:14">
      <c r="B6015" s="1">
        <v>38880</v>
      </c>
      <c r="C6015" s="1">
        <f t="shared" si="658"/>
        <v>38869</v>
      </c>
      <c r="E6015" s="42">
        <f>IF(DAY(B6015)&gt;14,VLOOKUP(DATE(YEAR(C6015),MONTH(C6015)-1,DAY(1)),'מדדים וריביות'!B:C,2,FALSE),VLOOKUP(DATE(YEAR(C6015),MONTH(C6015)-2,DAY(1)),'מדדים וריביות'!B:C,2,FALSE))</f>
        <v>28586947.215374298</v>
      </c>
      <c r="F6015" s="43">
        <f>IF($B$5=1,'ריבית יומית'!D6009,'ריבית יומית'!G6009)</f>
        <v>1.2051892620768001E-4</v>
      </c>
      <c r="G6015" s="43">
        <f t="shared" si="653"/>
        <v>1.2051892620768001E-4</v>
      </c>
      <c r="H6015" s="29">
        <f t="shared" si="654"/>
        <v>1.1159472751424762</v>
      </c>
      <c r="I6015" s="30">
        <f>VLOOKUP(B6014,'מדדים וריביות'!B:C,2)</f>
        <v>28614303.145723999</v>
      </c>
      <c r="K6015" s="39">
        <f t="shared" si="655"/>
        <v>0</v>
      </c>
      <c r="L6015" s="39">
        <f t="shared" si="656"/>
        <v>0</v>
      </c>
      <c r="M6015" s="39">
        <f t="shared" si="657"/>
        <v>0</v>
      </c>
      <c r="N6015" s="41">
        <f t="shared" si="659"/>
        <v>0</v>
      </c>
    </row>
    <row r="6016" spans="2:14">
      <c r="B6016" s="1">
        <v>38881</v>
      </c>
      <c r="C6016" s="1">
        <f t="shared" si="658"/>
        <v>38869</v>
      </c>
      <c r="E6016" s="42">
        <f>IF(DAY(B6016)&gt;14,VLOOKUP(DATE(YEAR(C6016),MONTH(C6016)-1,DAY(1)),'מדדים וריביות'!B:C,2,FALSE),VLOOKUP(DATE(YEAR(C6016),MONTH(C6016)-2,DAY(1)),'מדדים וריביות'!B:C,2,FALSE))</f>
        <v>28586947.215374298</v>
      </c>
      <c r="F6016" s="43">
        <f>IF($B$5=1,'ריבית יומית'!D6010,'ריבית יומית'!G6010)</f>
        <v>1.2051892620768001E-4</v>
      </c>
      <c r="G6016" s="43">
        <f t="shared" si="653"/>
        <v>1.2051892620768001E-4</v>
      </c>
      <c r="H6016" s="29">
        <f t="shared" si="654"/>
        <v>1.1158127985821422</v>
      </c>
      <c r="I6016" s="30">
        <f>VLOOKUP(B6015,'מדדים וריביות'!B:C,2)</f>
        <v>28614303.145723999</v>
      </c>
      <c r="K6016" s="39">
        <f t="shared" si="655"/>
        <v>0</v>
      </c>
      <c r="L6016" s="39">
        <f t="shared" si="656"/>
        <v>0</v>
      </c>
      <c r="M6016" s="39">
        <f t="shared" si="657"/>
        <v>0</v>
      </c>
      <c r="N6016" s="41">
        <f t="shared" si="659"/>
        <v>0</v>
      </c>
    </row>
    <row r="6017" spans="2:14">
      <c r="B6017" s="1">
        <v>38882</v>
      </c>
      <c r="C6017" s="1">
        <f t="shared" si="658"/>
        <v>38869</v>
      </c>
      <c r="E6017" s="42">
        <f>IF(DAY(B6017)&gt;14,VLOOKUP(DATE(YEAR(C6017),MONTH(C6017)-1,DAY(1)),'מדדים וריביות'!B:C,2,FALSE),VLOOKUP(DATE(YEAR(C6017),MONTH(C6017)-2,DAY(1)),'מדדים וריביות'!B:C,2,FALSE))</f>
        <v>28586947.215374298</v>
      </c>
      <c r="F6017" s="43">
        <f>IF($B$5=1,'ריבית יומית'!D6011,'ריבית יומית'!G6011)</f>
        <v>1.2051892620768001E-4</v>
      </c>
      <c r="G6017" s="43">
        <f t="shared" si="653"/>
        <v>1.2051892620768001E-4</v>
      </c>
      <c r="H6017" s="29">
        <f t="shared" si="654"/>
        <v>1.115678338226826</v>
      </c>
      <c r="I6017" s="30">
        <f>VLOOKUP(B6016,'מדדים וריביות'!B:C,2)</f>
        <v>28614303.145723999</v>
      </c>
      <c r="K6017" s="39">
        <f t="shared" si="655"/>
        <v>0</v>
      </c>
      <c r="L6017" s="39">
        <f t="shared" si="656"/>
        <v>0</v>
      </c>
      <c r="M6017" s="39">
        <f t="shared" si="657"/>
        <v>0</v>
      </c>
      <c r="N6017" s="41">
        <f t="shared" si="659"/>
        <v>0</v>
      </c>
    </row>
    <row r="6018" spans="2:14">
      <c r="B6018" s="1">
        <v>38883</v>
      </c>
      <c r="C6018" s="1">
        <f t="shared" si="658"/>
        <v>38869</v>
      </c>
      <c r="E6018" s="42">
        <f>IF(DAY(B6018)&gt;14,VLOOKUP(DATE(YEAR(C6018),MONTH(C6018)-1,DAY(1)),'מדדים וריביות'!B:C,2,FALSE),VLOOKUP(DATE(YEAR(C6018),MONTH(C6018)-2,DAY(1)),'מדדים וריביות'!B:C,2,FALSE))</f>
        <v>28586947.215374298</v>
      </c>
      <c r="F6018" s="43">
        <f>IF($B$5=1,'ריבית יומית'!D6012,'ריבית יומית'!G6012)</f>
        <v>1.2051892620768001E-4</v>
      </c>
      <c r="G6018" s="43">
        <f t="shared" si="653"/>
        <v>1.2051892620768001E-4</v>
      </c>
      <c r="H6018" s="29">
        <f t="shared" si="654"/>
        <v>1.1155438940745745</v>
      </c>
      <c r="I6018" s="30">
        <f>VLOOKUP(B6017,'מדדים וריביות'!B:C,2)</f>
        <v>28614303.145723999</v>
      </c>
      <c r="K6018" s="39">
        <f t="shared" si="655"/>
        <v>0</v>
      </c>
      <c r="L6018" s="39">
        <f t="shared" si="656"/>
        <v>0</v>
      </c>
      <c r="M6018" s="39">
        <f t="shared" si="657"/>
        <v>0</v>
      </c>
      <c r="N6018" s="41">
        <f t="shared" si="659"/>
        <v>0</v>
      </c>
    </row>
    <row r="6019" spans="2:14">
      <c r="B6019" s="1">
        <v>38884</v>
      </c>
      <c r="C6019" s="1">
        <f t="shared" si="658"/>
        <v>38869</v>
      </c>
      <c r="E6019" s="42">
        <f>IF(DAY(B6019)&gt;14,VLOOKUP(DATE(YEAR(C6019),MONTH(C6019)-1,DAY(1)),'מדדים וריביות'!B:C,2,FALSE),VLOOKUP(DATE(YEAR(C6019),MONTH(C6019)-2,DAY(1)),'מדדים וריביות'!B:C,2,FALSE))</f>
        <v>28586947.215374298</v>
      </c>
      <c r="F6019" s="43">
        <f>IF($B$5=1,'ריבית יומית'!D6013,'ריבית יומית'!G6013)</f>
        <v>1.2051892620768001E-4</v>
      </c>
      <c r="G6019" s="43">
        <f t="shared" si="653"/>
        <v>1.2051892620768001E-4</v>
      </c>
      <c r="H6019" s="29">
        <f t="shared" si="654"/>
        <v>1.1154094661234355</v>
      </c>
      <c r="I6019" s="30">
        <f>VLOOKUP(B6018,'מדדים וריביות'!B:C,2)</f>
        <v>28614303.145723999</v>
      </c>
      <c r="K6019" s="39">
        <f t="shared" si="655"/>
        <v>0</v>
      </c>
      <c r="L6019" s="39">
        <f t="shared" si="656"/>
        <v>0</v>
      </c>
      <c r="M6019" s="39">
        <f t="shared" si="657"/>
        <v>0</v>
      </c>
      <c r="N6019" s="41">
        <f t="shared" si="659"/>
        <v>0</v>
      </c>
    </row>
    <row r="6020" spans="2:14">
      <c r="B6020" s="1">
        <v>38885</v>
      </c>
      <c r="C6020" s="1">
        <f t="shared" si="658"/>
        <v>38869</v>
      </c>
      <c r="E6020" s="42">
        <f>IF(DAY(B6020)&gt;14,VLOOKUP(DATE(YEAR(C6020),MONTH(C6020)-1,DAY(1)),'מדדים וריביות'!B:C,2,FALSE),VLOOKUP(DATE(YEAR(C6020),MONTH(C6020)-2,DAY(1)),'מדדים וריביות'!B:C,2,FALSE))</f>
        <v>28586947.215374298</v>
      </c>
      <c r="F6020" s="43">
        <f>IF($B$5=1,'ריבית יומית'!D6014,'ריבית יומית'!G6014)</f>
        <v>1.2051892620768001E-4</v>
      </c>
      <c r="G6020" s="43">
        <f t="shared" si="653"/>
        <v>1.2051892620768001E-4</v>
      </c>
      <c r="H6020" s="29">
        <f t="shared" si="654"/>
        <v>1.1152750543714565</v>
      </c>
      <c r="I6020" s="30">
        <f>VLOOKUP(B6019,'מדדים וריביות'!B:C,2)</f>
        <v>28614303.145723999</v>
      </c>
      <c r="K6020" s="39">
        <f t="shared" si="655"/>
        <v>0</v>
      </c>
      <c r="L6020" s="39">
        <f t="shared" si="656"/>
        <v>0</v>
      </c>
      <c r="M6020" s="39">
        <f t="shared" si="657"/>
        <v>0</v>
      </c>
      <c r="N6020" s="41">
        <f t="shared" si="659"/>
        <v>0</v>
      </c>
    </row>
    <row r="6021" spans="2:14">
      <c r="B6021" s="1">
        <v>38886</v>
      </c>
      <c r="C6021" s="1">
        <f t="shared" si="658"/>
        <v>38869</v>
      </c>
      <c r="E6021" s="42">
        <f>IF(DAY(B6021)&gt;14,VLOOKUP(DATE(YEAR(C6021),MONTH(C6021)-1,DAY(1)),'מדדים וריביות'!B:C,2,FALSE),VLOOKUP(DATE(YEAR(C6021),MONTH(C6021)-2,DAY(1)),'מדדים וריביות'!B:C,2,FALSE))</f>
        <v>28586947.215374298</v>
      </c>
      <c r="F6021" s="43">
        <f>IF($B$5=1,'ריבית יומית'!D6015,'ריבית יומית'!G6015)</f>
        <v>1.2051892620768001E-4</v>
      </c>
      <c r="G6021" s="43">
        <f t="shared" si="653"/>
        <v>1.2051892620768001E-4</v>
      </c>
      <c r="H6021" s="29">
        <f t="shared" si="654"/>
        <v>1.1151406588166854</v>
      </c>
      <c r="I6021" s="30">
        <f>VLOOKUP(B6020,'מדדים וריביות'!B:C,2)</f>
        <v>28614303.145723999</v>
      </c>
      <c r="K6021" s="39">
        <f t="shared" si="655"/>
        <v>0</v>
      </c>
      <c r="L6021" s="39">
        <f t="shared" si="656"/>
        <v>0</v>
      </c>
      <c r="M6021" s="39">
        <f t="shared" si="657"/>
        <v>0</v>
      </c>
      <c r="N6021" s="41">
        <f t="shared" si="659"/>
        <v>0</v>
      </c>
    </row>
    <row r="6022" spans="2:14">
      <c r="B6022" s="1">
        <v>38887</v>
      </c>
      <c r="C6022" s="1">
        <f t="shared" si="658"/>
        <v>38869</v>
      </c>
      <c r="E6022" s="42">
        <f>IF(DAY(B6022)&gt;14,VLOOKUP(DATE(YEAR(C6022),MONTH(C6022)-1,DAY(1)),'מדדים וריביות'!B:C,2,FALSE),VLOOKUP(DATE(YEAR(C6022),MONTH(C6022)-2,DAY(1)),'מדדים וריביות'!B:C,2,FALSE))</f>
        <v>28586947.215374298</v>
      </c>
      <c r="F6022" s="43">
        <f>IF($B$5=1,'ריבית יומית'!D6016,'ריבית יומית'!G6016)</f>
        <v>1.2051892620768001E-4</v>
      </c>
      <c r="G6022" s="43">
        <f t="shared" si="653"/>
        <v>1.2051892620768001E-4</v>
      </c>
      <c r="H6022" s="29">
        <f t="shared" si="654"/>
        <v>1.1150062794571705</v>
      </c>
      <c r="I6022" s="30">
        <f>VLOOKUP(B6021,'מדדים וריביות'!B:C,2)</f>
        <v>28614303.145723999</v>
      </c>
      <c r="K6022" s="39">
        <f t="shared" si="655"/>
        <v>0</v>
      </c>
      <c r="L6022" s="39">
        <f t="shared" si="656"/>
        <v>0</v>
      </c>
      <c r="M6022" s="39">
        <f t="shared" si="657"/>
        <v>0</v>
      </c>
      <c r="N6022" s="41">
        <f t="shared" si="659"/>
        <v>0</v>
      </c>
    </row>
    <row r="6023" spans="2:14">
      <c r="B6023" s="1">
        <v>38888</v>
      </c>
      <c r="C6023" s="1">
        <f t="shared" si="658"/>
        <v>38869</v>
      </c>
      <c r="E6023" s="42">
        <f>IF(DAY(B6023)&gt;14,VLOOKUP(DATE(YEAR(C6023),MONTH(C6023)-1,DAY(1)),'מדדים וריביות'!B:C,2,FALSE),VLOOKUP(DATE(YEAR(C6023),MONTH(C6023)-2,DAY(1)),'מדדים וריביות'!B:C,2,FALSE))</f>
        <v>28586947.215374298</v>
      </c>
      <c r="F6023" s="43">
        <f>IF($B$5=1,'ריבית יומית'!D6017,'ריבית יומית'!G6017)</f>
        <v>1.2051892620768001E-4</v>
      </c>
      <c r="G6023" s="43">
        <f t="shared" si="653"/>
        <v>1.2051892620768001E-4</v>
      </c>
      <c r="H6023" s="29">
        <f t="shared" si="654"/>
        <v>1.1148719162909599</v>
      </c>
      <c r="I6023" s="30">
        <f>VLOOKUP(B6022,'מדדים וריביות'!B:C,2)</f>
        <v>28614303.145723999</v>
      </c>
      <c r="K6023" s="39">
        <f t="shared" si="655"/>
        <v>0</v>
      </c>
      <c r="L6023" s="39">
        <f t="shared" si="656"/>
        <v>0</v>
      </c>
      <c r="M6023" s="39">
        <f t="shared" si="657"/>
        <v>0</v>
      </c>
      <c r="N6023" s="41">
        <f t="shared" si="659"/>
        <v>0</v>
      </c>
    </row>
    <row r="6024" spans="2:14">
      <c r="B6024" s="1">
        <v>38889</v>
      </c>
      <c r="C6024" s="1">
        <f t="shared" si="658"/>
        <v>38869</v>
      </c>
      <c r="E6024" s="42">
        <f>IF(DAY(B6024)&gt;14,VLOOKUP(DATE(YEAR(C6024),MONTH(C6024)-1,DAY(1)),'מדדים וריביות'!B:C,2,FALSE),VLOOKUP(DATE(YEAR(C6024),MONTH(C6024)-2,DAY(1)),'מדדים וריביות'!B:C,2,FALSE))</f>
        <v>28586947.215374298</v>
      </c>
      <c r="F6024" s="43">
        <f>IF($B$5=1,'ריבית יומית'!D6018,'ריבית יומית'!G6018)</f>
        <v>1.2051892620768001E-4</v>
      </c>
      <c r="G6024" s="43">
        <f t="shared" si="653"/>
        <v>1.2051892620768001E-4</v>
      </c>
      <c r="H6024" s="29">
        <f t="shared" si="654"/>
        <v>1.1147375693161026</v>
      </c>
      <c r="I6024" s="30">
        <f>VLOOKUP(B6023,'מדדים וריביות'!B:C,2)</f>
        <v>28614303.145723999</v>
      </c>
      <c r="K6024" s="39">
        <f t="shared" si="655"/>
        <v>0</v>
      </c>
      <c r="L6024" s="39">
        <f t="shared" si="656"/>
        <v>0</v>
      </c>
      <c r="M6024" s="39">
        <f t="shared" si="657"/>
        <v>0</v>
      </c>
      <c r="N6024" s="41">
        <f t="shared" si="659"/>
        <v>0</v>
      </c>
    </row>
    <row r="6025" spans="2:14">
      <c r="B6025" s="1">
        <v>38890</v>
      </c>
      <c r="C6025" s="1">
        <f t="shared" si="658"/>
        <v>38869</v>
      </c>
      <c r="E6025" s="42">
        <f>IF(DAY(B6025)&gt;14,VLOOKUP(DATE(YEAR(C6025),MONTH(C6025)-1,DAY(1)),'מדדים וריביות'!B:C,2,FALSE),VLOOKUP(DATE(YEAR(C6025),MONTH(C6025)-2,DAY(1)),'מדדים וריביות'!B:C,2,FALSE))</f>
        <v>28586947.215374298</v>
      </c>
      <c r="F6025" s="43">
        <f>IF($B$5=1,'ריבית יומית'!D6019,'ריבית יומית'!G6019)</f>
        <v>1.2051892620768001E-4</v>
      </c>
      <c r="G6025" s="43">
        <f t="shared" ref="G6025:G6088" si="660">IF(B6025&gt;$B$2,0,F6025)</f>
        <v>1.2051892620768001E-4</v>
      </c>
      <c r="H6025" s="29">
        <f t="shared" ref="H6025:H6088" si="661">H6026*(1+G6025)</f>
        <v>1.1146032385306472</v>
      </c>
      <c r="I6025" s="30">
        <f>VLOOKUP(B6024,'מדדים וריביות'!B:C,2)</f>
        <v>28614303.145723999</v>
      </c>
      <c r="K6025" s="39">
        <f t="shared" ref="K6025:K6088" si="662">$B$4/E6025*D6025-D6025</f>
        <v>0</v>
      </c>
      <c r="L6025" s="39">
        <f t="shared" ref="L6025:L6088" si="663">H6026*D6025-D6025</f>
        <v>0</v>
      </c>
      <c r="M6025" s="39">
        <f t="shared" ref="M6025:M6088" si="664">$B$4/E6025*L6025-L6025</f>
        <v>0</v>
      </c>
      <c r="N6025" s="41">
        <f t="shared" si="659"/>
        <v>0</v>
      </c>
    </row>
    <row r="6026" spans="2:14">
      <c r="B6026" s="1">
        <v>38891</v>
      </c>
      <c r="C6026" s="1">
        <f t="shared" ref="C6026:C6089" si="665">DATE(YEAR(B6026),MONTH(B6026),DAY(1))</f>
        <v>38869</v>
      </c>
      <c r="E6026" s="42">
        <f>IF(DAY(B6026)&gt;14,VLOOKUP(DATE(YEAR(C6026),MONTH(C6026)-1,DAY(1)),'מדדים וריביות'!B:C,2,FALSE),VLOOKUP(DATE(YEAR(C6026),MONTH(C6026)-2,DAY(1)),'מדדים וריביות'!B:C,2,FALSE))</f>
        <v>28586947.215374298</v>
      </c>
      <c r="F6026" s="43">
        <f>IF($B$5=1,'ריבית יומית'!D6020,'ריבית יומית'!G6020)</f>
        <v>1.2051892620768001E-4</v>
      </c>
      <c r="G6026" s="43">
        <f t="shared" si="660"/>
        <v>1.2051892620768001E-4</v>
      </c>
      <c r="H6026" s="29">
        <f t="shared" si="661"/>
        <v>1.1144689239326431</v>
      </c>
      <c r="I6026" s="30">
        <f>VLOOKUP(B6025,'מדדים וריביות'!B:C,2)</f>
        <v>28614303.145723999</v>
      </c>
      <c r="K6026" s="39">
        <f t="shared" si="662"/>
        <v>0</v>
      </c>
      <c r="L6026" s="39">
        <f t="shared" si="663"/>
        <v>0</v>
      </c>
      <c r="M6026" s="39">
        <f t="shared" si="664"/>
        <v>0</v>
      </c>
      <c r="N6026" s="41">
        <f t="shared" ref="N6026:N6089" si="666">SUM(K6026:M6026)</f>
        <v>0</v>
      </c>
    </row>
    <row r="6027" spans="2:14">
      <c r="B6027" s="1">
        <v>38892</v>
      </c>
      <c r="C6027" s="1">
        <f t="shared" si="665"/>
        <v>38869</v>
      </c>
      <c r="E6027" s="42">
        <f>IF(DAY(B6027)&gt;14,VLOOKUP(DATE(YEAR(C6027),MONTH(C6027)-1,DAY(1)),'מדדים וריביות'!B:C,2,FALSE),VLOOKUP(DATE(YEAR(C6027),MONTH(C6027)-2,DAY(1)),'מדדים וריביות'!B:C,2,FALSE))</f>
        <v>28586947.215374298</v>
      </c>
      <c r="F6027" s="43">
        <f>IF($B$5=1,'ריבית יומית'!D6021,'ריבית יומית'!G6021)</f>
        <v>1.2051892620768001E-4</v>
      </c>
      <c r="G6027" s="43">
        <f t="shared" si="660"/>
        <v>1.2051892620768001E-4</v>
      </c>
      <c r="H6027" s="29">
        <f t="shared" si="661"/>
        <v>1.1143346255201394</v>
      </c>
      <c r="I6027" s="30">
        <f>VLOOKUP(B6026,'מדדים וריביות'!B:C,2)</f>
        <v>28614303.145723999</v>
      </c>
      <c r="K6027" s="39">
        <f t="shared" si="662"/>
        <v>0</v>
      </c>
      <c r="L6027" s="39">
        <f t="shared" si="663"/>
        <v>0</v>
      </c>
      <c r="M6027" s="39">
        <f t="shared" si="664"/>
        <v>0</v>
      </c>
      <c r="N6027" s="41">
        <f t="shared" si="666"/>
        <v>0</v>
      </c>
    </row>
    <row r="6028" spans="2:14">
      <c r="B6028" s="1">
        <v>38893</v>
      </c>
      <c r="C6028" s="1">
        <f t="shared" si="665"/>
        <v>38869</v>
      </c>
      <c r="E6028" s="42">
        <f>IF(DAY(B6028)&gt;14,VLOOKUP(DATE(YEAR(C6028),MONTH(C6028)-1,DAY(1)),'מדדים וריביות'!B:C,2,FALSE),VLOOKUP(DATE(YEAR(C6028),MONTH(C6028)-2,DAY(1)),'מדדים וריביות'!B:C,2,FALSE))</f>
        <v>28586947.215374298</v>
      </c>
      <c r="F6028" s="43">
        <f>IF($B$5=1,'ריבית יומית'!D6022,'ריבית יומית'!G6022)</f>
        <v>1.2051892620768001E-4</v>
      </c>
      <c r="G6028" s="43">
        <f t="shared" si="660"/>
        <v>1.2051892620768001E-4</v>
      </c>
      <c r="H6028" s="29">
        <f t="shared" si="661"/>
        <v>1.1142003432911858</v>
      </c>
      <c r="I6028" s="30">
        <f>VLOOKUP(B6027,'מדדים וריביות'!B:C,2)</f>
        <v>28614303.145723999</v>
      </c>
      <c r="K6028" s="39">
        <f t="shared" si="662"/>
        <v>0</v>
      </c>
      <c r="L6028" s="39">
        <f t="shared" si="663"/>
        <v>0</v>
      </c>
      <c r="M6028" s="39">
        <f t="shared" si="664"/>
        <v>0</v>
      </c>
      <c r="N6028" s="41">
        <f t="shared" si="666"/>
        <v>0</v>
      </c>
    </row>
    <row r="6029" spans="2:14">
      <c r="B6029" s="1">
        <v>38894</v>
      </c>
      <c r="C6029" s="1">
        <f t="shared" si="665"/>
        <v>38869</v>
      </c>
      <c r="E6029" s="42">
        <f>IF(DAY(B6029)&gt;14,VLOOKUP(DATE(YEAR(C6029),MONTH(C6029)-1,DAY(1)),'מדדים וריביות'!B:C,2,FALSE),VLOOKUP(DATE(YEAR(C6029),MONTH(C6029)-2,DAY(1)),'מדדים וריביות'!B:C,2,FALSE))</f>
        <v>28586947.215374298</v>
      </c>
      <c r="F6029" s="43">
        <f>IF($B$5=1,'ריבית יומית'!D6023,'ריבית יומית'!G6023)</f>
        <v>1.2051892620768001E-4</v>
      </c>
      <c r="G6029" s="43">
        <f t="shared" si="660"/>
        <v>1.2051892620768001E-4</v>
      </c>
      <c r="H6029" s="29">
        <f t="shared" si="661"/>
        <v>1.114066077243832</v>
      </c>
      <c r="I6029" s="30">
        <f>VLOOKUP(B6028,'מדדים וריביות'!B:C,2)</f>
        <v>28614303.145723999</v>
      </c>
      <c r="K6029" s="39">
        <f t="shared" si="662"/>
        <v>0</v>
      </c>
      <c r="L6029" s="39">
        <f t="shared" si="663"/>
        <v>0</v>
      </c>
      <c r="M6029" s="39">
        <f t="shared" si="664"/>
        <v>0</v>
      </c>
      <c r="N6029" s="41">
        <f t="shared" si="666"/>
        <v>0</v>
      </c>
    </row>
    <row r="6030" spans="2:14">
      <c r="B6030" s="1">
        <v>38895</v>
      </c>
      <c r="C6030" s="1">
        <f t="shared" si="665"/>
        <v>38869</v>
      </c>
      <c r="E6030" s="42">
        <f>IF(DAY(B6030)&gt;14,VLOOKUP(DATE(YEAR(C6030),MONTH(C6030)-1,DAY(1)),'מדדים וריביות'!B:C,2,FALSE),VLOOKUP(DATE(YEAR(C6030),MONTH(C6030)-2,DAY(1)),'מדדים וריביות'!B:C,2,FALSE))</f>
        <v>28586947.215374298</v>
      </c>
      <c r="F6030" s="43">
        <f>IF($B$5=1,'ריבית יומית'!D6024,'ריבית יומית'!G6024)</f>
        <v>1.2051892620768001E-4</v>
      </c>
      <c r="G6030" s="43">
        <f t="shared" si="660"/>
        <v>1.2051892620768001E-4</v>
      </c>
      <c r="H6030" s="29">
        <f t="shared" si="661"/>
        <v>1.1139318273761281</v>
      </c>
      <c r="I6030" s="30">
        <f>VLOOKUP(B6029,'מדדים וריביות'!B:C,2)</f>
        <v>28614303.145723999</v>
      </c>
      <c r="K6030" s="39">
        <f t="shared" si="662"/>
        <v>0</v>
      </c>
      <c r="L6030" s="39">
        <f t="shared" si="663"/>
        <v>0</v>
      </c>
      <c r="M6030" s="39">
        <f t="shared" si="664"/>
        <v>0</v>
      </c>
      <c r="N6030" s="41">
        <f t="shared" si="666"/>
        <v>0</v>
      </c>
    </row>
    <row r="6031" spans="2:14">
      <c r="B6031" s="1">
        <v>38896</v>
      </c>
      <c r="C6031" s="1">
        <f t="shared" si="665"/>
        <v>38869</v>
      </c>
      <c r="E6031" s="42">
        <f>IF(DAY(B6031)&gt;14,VLOOKUP(DATE(YEAR(C6031),MONTH(C6031)-1,DAY(1)),'מדדים וריביות'!B:C,2,FALSE),VLOOKUP(DATE(YEAR(C6031),MONTH(C6031)-2,DAY(1)),'מדדים וריביות'!B:C,2,FALSE))</f>
        <v>28586947.215374298</v>
      </c>
      <c r="F6031" s="43">
        <f>IF($B$5=1,'ריבית יומית'!D6025,'ריבית יומית'!G6025)</f>
        <v>1.2051892620768001E-4</v>
      </c>
      <c r="G6031" s="43">
        <f t="shared" si="660"/>
        <v>1.2051892620768001E-4</v>
      </c>
      <c r="H6031" s="29">
        <f t="shared" si="661"/>
        <v>1.1137975936861244</v>
      </c>
      <c r="I6031" s="30">
        <f>VLOOKUP(B6030,'מדדים וריביות'!B:C,2)</f>
        <v>28614303.145723999</v>
      </c>
      <c r="K6031" s="39">
        <f t="shared" si="662"/>
        <v>0</v>
      </c>
      <c r="L6031" s="39">
        <f t="shared" si="663"/>
        <v>0</v>
      </c>
      <c r="M6031" s="39">
        <f t="shared" si="664"/>
        <v>0</v>
      </c>
      <c r="N6031" s="41">
        <f t="shared" si="666"/>
        <v>0</v>
      </c>
    </row>
    <row r="6032" spans="2:14">
      <c r="B6032" s="1">
        <v>38897</v>
      </c>
      <c r="C6032" s="1">
        <f t="shared" si="665"/>
        <v>38869</v>
      </c>
      <c r="E6032" s="42">
        <f>IF(DAY(B6032)&gt;14,VLOOKUP(DATE(YEAR(C6032),MONTH(C6032)-1,DAY(1)),'מדדים וריביות'!B:C,2,FALSE),VLOOKUP(DATE(YEAR(C6032),MONTH(C6032)-2,DAY(1)),'מדדים וריביות'!B:C,2,FALSE))</f>
        <v>28586947.215374298</v>
      </c>
      <c r="F6032" s="43">
        <f>IF($B$5=1,'ריבית יומית'!D6026,'ריבית יומית'!G6026)</f>
        <v>1.2051892620768001E-4</v>
      </c>
      <c r="G6032" s="43">
        <f t="shared" si="660"/>
        <v>1.2051892620768001E-4</v>
      </c>
      <c r="H6032" s="29">
        <f t="shared" si="661"/>
        <v>1.1136633761718713</v>
      </c>
      <c r="I6032" s="30">
        <f>VLOOKUP(B6031,'מדדים וריביות'!B:C,2)</f>
        <v>28614303.145723999</v>
      </c>
      <c r="K6032" s="39">
        <f t="shared" si="662"/>
        <v>0</v>
      </c>
      <c r="L6032" s="39">
        <f t="shared" si="663"/>
        <v>0</v>
      </c>
      <c r="M6032" s="39">
        <f t="shared" si="664"/>
        <v>0</v>
      </c>
      <c r="N6032" s="41">
        <f t="shared" si="666"/>
        <v>0</v>
      </c>
    </row>
    <row r="6033" spans="2:14">
      <c r="B6033" s="1">
        <v>38898</v>
      </c>
      <c r="C6033" s="1">
        <f t="shared" si="665"/>
        <v>38869</v>
      </c>
      <c r="E6033" s="42">
        <f>IF(DAY(B6033)&gt;14,VLOOKUP(DATE(YEAR(C6033),MONTH(C6033)-1,DAY(1)),'מדדים וריביות'!B:C,2,FALSE),VLOOKUP(DATE(YEAR(C6033),MONTH(C6033)-2,DAY(1)),'מדדים וריביות'!B:C,2,FALSE))</f>
        <v>28586947.215374298</v>
      </c>
      <c r="F6033" s="43">
        <f>IF($B$5=1,'ריבית יומית'!D6027,'ריבית יומית'!G6027)</f>
        <v>1.2051892620768001E-4</v>
      </c>
      <c r="G6033" s="43">
        <f t="shared" si="660"/>
        <v>1.2051892620768001E-4</v>
      </c>
      <c r="H6033" s="29">
        <f t="shared" si="661"/>
        <v>1.1135291748314198</v>
      </c>
      <c r="I6033" s="30">
        <f>VLOOKUP(B6032,'מדדים וריביות'!B:C,2)</f>
        <v>28614303.145723999</v>
      </c>
      <c r="K6033" s="39">
        <f t="shared" si="662"/>
        <v>0</v>
      </c>
      <c r="L6033" s="39">
        <f t="shared" si="663"/>
        <v>0</v>
      </c>
      <c r="M6033" s="39">
        <f t="shared" si="664"/>
        <v>0</v>
      </c>
      <c r="N6033" s="41">
        <f t="shared" si="666"/>
        <v>0</v>
      </c>
    </row>
    <row r="6034" spans="2:14">
      <c r="B6034" s="1">
        <v>38899</v>
      </c>
      <c r="C6034" s="1">
        <f t="shared" si="665"/>
        <v>38899</v>
      </c>
      <c r="E6034" s="42">
        <f>IF(DAY(B6034)&gt;14,VLOOKUP(DATE(YEAR(C6034),MONTH(C6034)-1,DAY(1)),'מדדים וריביות'!B:C,2,FALSE),VLOOKUP(DATE(YEAR(C6034),MONTH(C6034)-2,DAY(1)),'מדדים וריביות'!B:C,2,FALSE))</f>
        <v>28586947.215374298</v>
      </c>
      <c r="F6034" s="43">
        <f>IF($B$5=1,'ריבית יומית'!D6028,'ריבית יומית'!G6028)</f>
        <v>1.2575446875318086E-4</v>
      </c>
      <c r="G6034" s="43">
        <f t="shared" si="660"/>
        <v>1.2575446875318086E-4</v>
      </c>
      <c r="H6034" s="29">
        <f t="shared" si="661"/>
        <v>1.1133949896628206</v>
      </c>
      <c r="I6034" s="30">
        <f>VLOOKUP(B6033,'מדדים וריביות'!B:C,2)</f>
        <v>28614303.145723999</v>
      </c>
      <c r="K6034" s="39">
        <f t="shared" si="662"/>
        <v>0</v>
      </c>
      <c r="L6034" s="39">
        <f t="shared" si="663"/>
        <v>0</v>
      </c>
      <c r="M6034" s="39">
        <f t="shared" si="664"/>
        <v>0</v>
      </c>
      <c r="N6034" s="41">
        <f t="shared" si="666"/>
        <v>0</v>
      </c>
    </row>
    <row r="6035" spans="2:14">
      <c r="B6035" s="1">
        <v>38900</v>
      </c>
      <c r="C6035" s="1">
        <f t="shared" si="665"/>
        <v>38899</v>
      </c>
      <c r="E6035" s="42">
        <f>IF(DAY(B6035)&gt;14,VLOOKUP(DATE(YEAR(C6035),MONTH(C6035)-1,DAY(1)),'מדדים וריביות'!B:C,2,FALSE),VLOOKUP(DATE(YEAR(C6035),MONTH(C6035)-2,DAY(1)),'מדדים וריביות'!B:C,2,FALSE))</f>
        <v>28586947.215374298</v>
      </c>
      <c r="F6035" s="43">
        <f>IF($B$5=1,'ריבית יומית'!D6029,'ריבית יומית'!G6029)</f>
        <v>1.2575446875318086E-4</v>
      </c>
      <c r="G6035" s="43">
        <f t="shared" si="660"/>
        <v>1.2575446875318086E-4</v>
      </c>
      <c r="H6035" s="29">
        <f t="shared" si="661"/>
        <v>1.113254992872605</v>
      </c>
      <c r="I6035" s="30">
        <f>VLOOKUP(B6034,'מדדים וריביות'!B:C,2)</f>
        <v>28641659.076073602</v>
      </c>
      <c r="K6035" s="39">
        <f t="shared" si="662"/>
        <v>0</v>
      </c>
      <c r="L6035" s="39">
        <f t="shared" si="663"/>
        <v>0</v>
      </c>
      <c r="M6035" s="39">
        <f t="shared" si="664"/>
        <v>0</v>
      </c>
      <c r="N6035" s="41">
        <f t="shared" si="666"/>
        <v>0</v>
      </c>
    </row>
    <row r="6036" spans="2:14">
      <c r="B6036" s="1">
        <v>38901</v>
      </c>
      <c r="C6036" s="1">
        <f t="shared" si="665"/>
        <v>38899</v>
      </c>
      <c r="E6036" s="42">
        <f>IF(DAY(B6036)&gt;14,VLOOKUP(DATE(YEAR(C6036),MONTH(C6036)-1,DAY(1)),'מדדים וריביות'!B:C,2,FALSE),VLOOKUP(DATE(YEAR(C6036),MONTH(C6036)-2,DAY(1)),'מדדים וריביות'!B:C,2,FALSE))</f>
        <v>28586947.215374298</v>
      </c>
      <c r="F6036" s="43">
        <f>IF($B$5=1,'ריבית יומית'!D6030,'ריבית יומית'!G6030)</f>
        <v>1.2575446875318086E-4</v>
      </c>
      <c r="G6036" s="43">
        <f t="shared" si="660"/>
        <v>1.2575446875318086E-4</v>
      </c>
      <c r="H6036" s="29">
        <f t="shared" si="661"/>
        <v>1.1131150136853978</v>
      </c>
      <c r="I6036" s="30">
        <f>VLOOKUP(B6035,'מדדים וריביות'!B:C,2)</f>
        <v>28641659.076073602</v>
      </c>
      <c r="K6036" s="39">
        <f t="shared" si="662"/>
        <v>0</v>
      </c>
      <c r="L6036" s="39">
        <f t="shared" si="663"/>
        <v>0</v>
      </c>
      <c r="M6036" s="39">
        <f t="shared" si="664"/>
        <v>0</v>
      </c>
      <c r="N6036" s="41">
        <f t="shared" si="666"/>
        <v>0</v>
      </c>
    </row>
    <row r="6037" spans="2:14">
      <c r="B6037" s="1">
        <v>38902</v>
      </c>
      <c r="C6037" s="1">
        <f t="shared" si="665"/>
        <v>38899</v>
      </c>
      <c r="E6037" s="42">
        <f>IF(DAY(B6037)&gt;14,VLOOKUP(DATE(YEAR(C6037),MONTH(C6037)-1,DAY(1)),'מדדים וריביות'!B:C,2,FALSE),VLOOKUP(DATE(YEAR(C6037),MONTH(C6037)-2,DAY(1)),'מדדים וריביות'!B:C,2,FALSE))</f>
        <v>28586947.215374298</v>
      </c>
      <c r="F6037" s="43">
        <f>IF($B$5=1,'ריבית יומית'!D6031,'ריבית יומית'!G6031)</f>
        <v>1.2575446875318086E-4</v>
      </c>
      <c r="G6037" s="43">
        <f t="shared" si="660"/>
        <v>1.2575446875318086E-4</v>
      </c>
      <c r="H6037" s="29">
        <f t="shared" si="661"/>
        <v>1.1129750520989856</v>
      </c>
      <c r="I6037" s="30">
        <f>VLOOKUP(B6036,'מדדים וריביות'!B:C,2)</f>
        <v>28641659.076073602</v>
      </c>
      <c r="K6037" s="39">
        <f t="shared" si="662"/>
        <v>0</v>
      </c>
      <c r="L6037" s="39">
        <f t="shared" si="663"/>
        <v>0</v>
      </c>
      <c r="M6037" s="39">
        <f t="shared" si="664"/>
        <v>0</v>
      </c>
      <c r="N6037" s="41">
        <f t="shared" si="666"/>
        <v>0</v>
      </c>
    </row>
    <row r="6038" spans="2:14">
      <c r="B6038" s="1">
        <v>38903</v>
      </c>
      <c r="C6038" s="1">
        <f t="shared" si="665"/>
        <v>38899</v>
      </c>
      <c r="E6038" s="42">
        <f>IF(DAY(B6038)&gt;14,VLOOKUP(DATE(YEAR(C6038),MONTH(C6038)-1,DAY(1)),'מדדים וריביות'!B:C,2,FALSE),VLOOKUP(DATE(YEAR(C6038),MONTH(C6038)-2,DAY(1)),'מדדים וריביות'!B:C,2,FALSE))</f>
        <v>28586947.215374298</v>
      </c>
      <c r="F6038" s="43">
        <f>IF($B$5=1,'ריבית יומית'!D6032,'ריבית יומית'!G6032)</f>
        <v>1.2575446875318086E-4</v>
      </c>
      <c r="G6038" s="43">
        <f t="shared" si="660"/>
        <v>1.2575446875318086E-4</v>
      </c>
      <c r="H6038" s="29">
        <f t="shared" si="661"/>
        <v>1.1128351081111552</v>
      </c>
      <c r="I6038" s="30">
        <f>VLOOKUP(B6037,'מדדים וריביות'!B:C,2)</f>
        <v>28641659.076073602</v>
      </c>
      <c r="K6038" s="39">
        <f t="shared" si="662"/>
        <v>0</v>
      </c>
      <c r="L6038" s="39">
        <f t="shared" si="663"/>
        <v>0</v>
      </c>
      <c r="M6038" s="39">
        <f t="shared" si="664"/>
        <v>0</v>
      </c>
      <c r="N6038" s="41">
        <f t="shared" si="666"/>
        <v>0</v>
      </c>
    </row>
    <row r="6039" spans="2:14">
      <c r="B6039" s="1">
        <v>38904</v>
      </c>
      <c r="C6039" s="1">
        <f t="shared" si="665"/>
        <v>38899</v>
      </c>
      <c r="E6039" s="42">
        <f>IF(DAY(B6039)&gt;14,VLOOKUP(DATE(YEAR(C6039),MONTH(C6039)-1,DAY(1)),'מדדים וריביות'!B:C,2,FALSE),VLOOKUP(DATE(YEAR(C6039),MONTH(C6039)-2,DAY(1)),'מדדים וריביות'!B:C,2,FALSE))</f>
        <v>28586947.215374298</v>
      </c>
      <c r="F6039" s="43">
        <f>IF($B$5=1,'ריבית יומית'!D6033,'ריבית יומית'!G6033)</f>
        <v>1.2575446875318086E-4</v>
      </c>
      <c r="G6039" s="43">
        <f t="shared" si="660"/>
        <v>1.2575446875318086E-4</v>
      </c>
      <c r="H6039" s="29">
        <f t="shared" si="661"/>
        <v>1.1126951817196937</v>
      </c>
      <c r="I6039" s="30">
        <f>VLOOKUP(B6038,'מדדים וריביות'!B:C,2)</f>
        <v>28641659.076073602</v>
      </c>
      <c r="K6039" s="39">
        <f t="shared" si="662"/>
        <v>0</v>
      </c>
      <c r="L6039" s="39">
        <f t="shared" si="663"/>
        <v>0</v>
      </c>
      <c r="M6039" s="39">
        <f t="shared" si="664"/>
        <v>0</v>
      </c>
      <c r="N6039" s="41">
        <f t="shared" si="666"/>
        <v>0</v>
      </c>
    </row>
    <row r="6040" spans="2:14">
      <c r="B6040" s="1">
        <v>38905</v>
      </c>
      <c r="C6040" s="1">
        <f t="shared" si="665"/>
        <v>38899</v>
      </c>
      <c r="E6040" s="42">
        <f>IF(DAY(B6040)&gt;14,VLOOKUP(DATE(YEAR(C6040),MONTH(C6040)-1,DAY(1)),'מדדים וריביות'!B:C,2,FALSE),VLOOKUP(DATE(YEAR(C6040),MONTH(C6040)-2,DAY(1)),'מדדים וריביות'!B:C,2,FALSE))</f>
        <v>28586947.215374298</v>
      </c>
      <c r="F6040" s="43">
        <f>IF($B$5=1,'ריבית יומית'!D6034,'ריבית יומית'!G6034)</f>
        <v>1.2575446875318086E-4</v>
      </c>
      <c r="G6040" s="43">
        <f t="shared" si="660"/>
        <v>1.2575446875318086E-4</v>
      </c>
      <c r="H6040" s="29">
        <f t="shared" si="661"/>
        <v>1.1125552729223889</v>
      </c>
      <c r="I6040" s="30">
        <f>VLOOKUP(B6039,'מדדים וריביות'!B:C,2)</f>
        <v>28641659.076073602</v>
      </c>
      <c r="K6040" s="39">
        <f t="shared" si="662"/>
        <v>0</v>
      </c>
      <c r="L6040" s="39">
        <f t="shared" si="663"/>
        <v>0</v>
      </c>
      <c r="M6040" s="39">
        <f t="shared" si="664"/>
        <v>0</v>
      </c>
      <c r="N6040" s="41">
        <f t="shared" si="666"/>
        <v>0</v>
      </c>
    </row>
    <row r="6041" spans="2:14">
      <c r="B6041" s="1">
        <v>38906</v>
      </c>
      <c r="C6041" s="1">
        <f t="shared" si="665"/>
        <v>38899</v>
      </c>
      <c r="E6041" s="42">
        <f>IF(DAY(B6041)&gt;14,VLOOKUP(DATE(YEAR(C6041),MONTH(C6041)-1,DAY(1)),'מדדים וריביות'!B:C,2,FALSE),VLOOKUP(DATE(YEAR(C6041),MONTH(C6041)-2,DAY(1)),'מדדים וריביות'!B:C,2,FALSE))</f>
        <v>28586947.215374298</v>
      </c>
      <c r="F6041" s="43">
        <f>IF($B$5=1,'ריבית יומית'!D6035,'ריבית יומית'!G6035)</f>
        <v>1.2575446875318086E-4</v>
      </c>
      <c r="G6041" s="43">
        <f t="shared" si="660"/>
        <v>1.2575446875318086E-4</v>
      </c>
      <c r="H6041" s="29">
        <f t="shared" si="661"/>
        <v>1.1124153817170281</v>
      </c>
      <c r="I6041" s="30">
        <f>VLOOKUP(B6040,'מדדים וריביות'!B:C,2)</f>
        <v>28641659.076073602</v>
      </c>
      <c r="K6041" s="39">
        <f t="shared" si="662"/>
        <v>0</v>
      </c>
      <c r="L6041" s="39">
        <f t="shared" si="663"/>
        <v>0</v>
      </c>
      <c r="M6041" s="39">
        <f t="shared" si="664"/>
        <v>0</v>
      </c>
      <c r="N6041" s="41">
        <f t="shared" si="666"/>
        <v>0</v>
      </c>
    </row>
    <row r="6042" spans="2:14">
      <c r="B6042" s="1">
        <v>38907</v>
      </c>
      <c r="C6042" s="1">
        <f t="shared" si="665"/>
        <v>38899</v>
      </c>
      <c r="E6042" s="42">
        <f>IF(DAY(B6042)&gt;14,VLOOKUP(DATE(YEAR(C6042),MONTH(C6042)-1,DAY(1)),'מדדים וריביות'!B:C,2,FALSE),VLOOKUP(DATE(YEAR(C6042),MONTH(C6042)-2,DAY(1)),'מדדים וריביות'!B:C,2,FALSE))</f>
        <v>28586947.215374298</v>
      </c>
      <c r="F6042" s="43">
        <f>IF($B$5=1,'ריבית יומית'!D6036,'ריבית יומית'!G6036)</f>
        <v>1.2575446875318086E-4</v>
      </c>
      <c r="G6042" s="43">
        <f t="shared" si="660"/>
        <v>1.2575446875318086E-4</v>
      </c>
      <c r="H6042" s="29">
        <f t="shared" si="661"/>
        <v>1.1122755081013997</v>
      </c>
      <c r="I6042" s="30">
        <f>VLOOKUP(B6041,'מדדים וריביות'!B:C,2)</f>
        <v>28641659.076073602</v>
      </c>
      <c r="K6042" s="39">
        <f t="shared" si="662"/>
        <v>0</v>
      </c>
      <c r="L6042" s="39">
        <f t="shared" si="663"/>
        <v>0</v>
      </c>
      <c r="M6042" s="39">
        <f t="shared" si="664"/>
        <v>0</v>
      </c>
      <c r="N6042" s="41">
        <f t="shared" si="666"/>
        <v>0</v>
      </c>
    </row>
    <row r="6043" spans="2:14">
      <c r="B6043" s="1">
        <v>38908</v>
      </c>
      <c r="C6043" s="1">
        <f t="shared" si="665"/>
        <v>38899</v>
      </c>
      <c r="E6043" s="42">
        <f>IF(DAY(B6043)&gt;14,VLOOKUP(DATE(YEAR(C6043),MONTH(C6043)-1,DAY(1)),'מדדים וריביות'!B:C,2,FALSE),VLOOKUP(DATE(YEAR(C6043),MONTH(C6043)-2,DAY(1)),'מדדים וריביות'!B:C,2,FALSE))</f>
        <v>28586947.215374298</v>
      </c>
      <c r="F6043" s="43">
        <f>IF($B$5=1,'ריבית יומית'!D6037,'ריבית יומית'!G6037)</f>
        <v>1.2575446875318086E-4</v>
      </c>
      <c r="G6043" s="43">
        <f t="shared" si="660"/>
        <v>1.2575446875318086E-4</v>
      </c>
      <c r="H6043" s="29">
        <f t="shared" si="661"/>
        <v>1.1121356520732919</v>
      </c>
      <c r="I6043" s="30">
        <f>VLOOKUP(B6042,'מדדים וריביות'!B:C,2)</f>
        <v>28641659.076073602</v>
      </c>
      <c r="K6043" s="39">
        <f t="shared" si="662"/>
        <v>0</v>
      </c>
      <c r="L6043" s="39">
        <f t="shared" si="663"/>
        <v>0</v>
      </c>
      <c r="M6043" s="39">
        <f t="shared" si="664"/>
        <v>0</v>
      </c>
      <c r="N6043" s="41">
        <f t="shared" si="666"/>
        <v>0</v>
      </c>
    </row>
    <row r="6044" spans="2:14">
      <c r="B6044" s="1">
        <v>38909</v>
      </c>
      <c r="C6044" s="1">
        <f t="shared" si="665"/>
        <v>38899</v>
      </c>
      <c r="E6044" s="42">
        <f>IF(DAY(B6044)&gt;14,VLOOKUP(DATE(YEAR(C6044),MONTH(C6044)-1,DAY(1)),'מדדים וריביות'!B:C,2,FALSE),VLOOKUP(DATE(YEAR(C6044),MONTH(C6044)-2,DAY(1)),'מדדים וריביות'!B:C,2,FALSE))</f>
        <v>28586947.215374298</v>
      </c>
      <c r="F6044" s="43">
        <f>IF($B$5=1,'ריבית יומית'!D6038,'ריבית יומית'!G6038)</f>
        <v>1.2575446875318086E-4</v>
      </c>
      <c r="G6044" s="43">
        <f t="shared" si="660"/>
        <v>1.2575446875318086E-4</v>
      </c>
      <c r="H6044" s="29">
        <f t="shared" si="661"/>
        <v>1.111995813630493</v>
      </c>
      <c r="I6044" s="30">
        <f>VLOOKUP(B6043,'מדדים וריביות'!B:C,2)</f>
        <v>28641659.076073602</v>
      </c>
      <c r="K6044" s="39">
        <f t="shared" si="662"/>
        <v>0</v>
      </c>
      <c r="L6044" s="39">
        <f t="shared" si="663"/>
        <v>0</v>
      </c>
      <c r="M6044" s="39">
        <f t="shared" si="664"/>
        <v>0</v>
      </c>
      <c r="N6044" s="41">
        <f t="shared" si="666"/>
        <v>0</v>
      </c>
    </row>
    <row r="6045" spans="2:14">
      <c r="B6045" s="1">
        <v>38910</v>
      </c>
      <c r="C6045" s="1">
        <f t="shared" si="665"/>
        <v>38899</v>
      </c>
      <c r="E6045" s="42">
        <f>IF(DAY(B6045)&gt;14,VLOOKUP(DATE(YEAR(C6045),MONTH(C6045)-1,DAY(1)),'מדדים וריביות'!B:C,2,FALSE),VLOOKUP(DATE(YEAR(C6045),MONTH(C6045)-2,DAY(1)),'מדדים וריביות'!B:C,2,FALSE))</f>
        <v>28586947.215374298</v>
      </c>
      <c r="F6045" s="43">
        <f>IF($B$5=1,'ריבית יומית'!D6039,'ריבית יומית'!G6039)</f>
        <v>1.2575446875318086E-4</v>
      </c>
      <c r="G6045" s="43">
        <f t="shared" si="660"/>
        <v>1.2575446875318086E-4</v>
      </c>
      <c r="H6045" s="29">
        <f t="shared" si="661"/>
        <v>1.1118559927707921</v>
      </c>
      <c r="I6045" s="30">
        <f>VLOOKUP(B6044,'מדדים וריביות'!B:C,2)</f>
        <v>28641659.076073602</v>
      </c>
      <c r="K6045" s="39">
        <f t="shared" si="662"/>
        <v>0</v>
      </c>
      <c r="L6045" s="39">
        <f t="shared" si="663"/>
        <v>0</v>
      </c>
      <c r="M6045" s="39">
        <f t="shared" si="664"/>
        <v>0</v>
      </c>
      <c r="N6045" s="41">
        <f t="shared" si="666"/>
        <v>0</v>
      </c>
    </row>
    <row r="6046" spans="2:14">
      <c r="B6046" s="1">
        <v>38911</v>
      </c>
      <c r="C6046" s="1">
        <f t="shared" si="665"/>
        <v>38899</v>
      </c>
      <c r="E6046" s="42">
        <f>IF(DAY(B6046)&gt;14,VLOOKUP(DATE(YEAR(C6046),MONTH(C6046)-1,DAY(1)),'מדדים וריביות'!B:C,2,FALSE),VLOOKUP(DATE(YEAR(C6046),MONTH(C6046)-2,DAY(1)),'מדדים וריביות'!B:C,2,FALSE))</f>
        <v>28586947.215374298</v>
      </c>
      <c r="F6046" s="43">
        <f>IF($B$5=1,'ריבית יומית'!D6040,'ריבית יומית'!G6040)</f>
        <v>1.2575446875318086E-4</v>
      </c>
      <c r="G6046" s="43">
        <f t="shared" si="660"/>
        <v>1.2575446875318086E-4</v>
      </c>
      <c r="H6046" s="29">
        <f t="shared" si="661"/>
        <v>1.1117161894919783</v>
      </c>
      <c r="I6046" s="30">
        <f>VLOOKUP(B6045,'מדדים וריביות'!B:C,2)</f>
        <v>28641659.076073602</v>
      </c>
      <c r="K6046" s="39">
        <f t="shared" si="662"/>
        <v>0</v>
      </c>
      <c r="L6046" s="39">
        <f t="shared" si="663"/>
        <v>0</v>
      </c>
      <c r="M6046" s="39">
        <f t="shared" si="664"/>
        <v>0</v>
      </c>
      <c r="N6046" s="41">
        <f t="shared" si="666"/>
        <v>0</v>
      </c>
    </row>
    <row r="6047" spans="2:14">
      <c r="B6047" s="1">
        <v>38912</v>
      </c>
      <c r="C6047" s="1">
        <f t="shared" si="665"/>
        <v>38899</v>
      </c>
      <c r="E6047" s="42">
        <f>IF(DAY(B6047)&gt;14,VLOOKUP(DATE(YEAR(C6047),MONTH(C6047)-1,DAY(1)),'מדדים וריביות'!B:C,2,FALSE),VLOOKUP(DATE(YEAR(C6047),MONTH(C6047)-2,DAY(1)),'מדדים וריביות'!B:C,2,FALSE))</f>
        <v>28586947.215374298</v>
      </c>
      <c r="F6047" s="43">
        <f>IF($B$5=1,'ריבית יומית'!D6041,'ריבית יומית'!G6041)</f>
        <v>1.2575446875318086E-4</v>
      </c>
      <c r="G6047" s="43">
        <f t="shared" si="660"/>
        <v>1.2575446875318086E-4</v>
      </c>
      <c r="H6047" s="29">
        <f t="shared" si="661"/>
        <v>1.1115764037918408</v>
      </c>
      <c r="I6047" s="30">
        <f>VLOOKUP(B6046,'מדדים וריביות'!B:C,2)</f>
        <v>28641659.076073602</v>
      </c>
      <c r="K6047" s="39">
        <f t="shared" si="662"/>
        <v>0</v>
      </c>
      <c r="L6047" s="39">
        <f t="shared" si="663"/>
        <v>0</v>
      </c>
      <c r="M6047" s="39">
        <f t="shared" si="664"/>
        <v>0</v>
      </c>
      <c r="N6047" s="41">
        <f t="shared" si="666"/>
        <v>0</v>
      </c>
    </row>
    <row r="6048" spans="2:14">
      <c r="B6048" s="1">
        <v>38913</v>
      </c>
      <c r="C6048" s="1">
        <f t="shared" si="665"/>
        <v>38899</v>
      </c>
      <c r="E6048" s="42">
        <f>IF(DAY(B6048)&gt;14,VLOOKUP(DATE(YEAR(C6048),MONTH(C6048)-1,DAY(1)),'מדדים וריביות'!B:C,2,FALSE),VLOOKUP(DATE(YEAR(C6048),MONTH(C6048)-2,DAY(1)),'מדדים וריביות'!B:C,2,FALSE))</f>
        <v>28614303.145723999</v>
      </c>
      <c r="F6048" s="43">
        <f>IF($B$5=1,'ריבית יומית'!D6042,'ריבית יומית'!G6042)</f>
        <v>1.2575446875318086E-4</v>
      </c>
      <c r="G6048" s="43">
        <f t="shared" si="660"/>
        <v>1.2575446875318086E-4</v>
      </c>
      <c r="H6048" s="29">
        <f t="shared" si="661"/>
        <v>1.1114366356681695</v>
      </c>
      <c r="I6048" s="30">
        <f>VLOOKUP(B6047,'מדדים וריביות'!B:C,2)</f>
        <v>28641659.076073602</v>
      </c>
      <c r="K6048" s="39">
        <f t="shared" si="662"/>
        <v>0</v>
      </c>
      <c r="L6048" s="39">
        <f t="shared" si="663"/>
        <v>0</v>
      </c>
      <c r="M6048" s="39">
        <f t="shared" si="664"/>
        <v>0</v>
      </c>
      <c r="N6048" s="41">
        <f t="shared" si="666"/>
        <v>0</v>
      </c>
    </row>
    <row r="6049" spans="2:14">
      <c r="B6049" s="1">
        <v>38914</v>
      </c>
      <c r="C6049" s="1">
        <f t="shared" si="665"/>
        <v>38899</v>
      </c>
      <c r="E6049" s="42">
        <f>IF(DAY(B6049)&gt;14,VLOOKUP(DATE(YEAR(C6049),MONTH(C6049)-1,DAY(1)),'מדדים וריביות'!B:C,2,FALSE),VLOOKUP(DATE(YEAR(C6049),MONTH(C6049)-2,DAY(1)),'מדדים וריביות'!B:C,2,FALSE))</f>
        <v>28614303.145723999</v>
      </c>
      <c r="F6049" s="43">
        <f>IF($B$5=1,'ריבית יומית'!D6043,'ריבית יומית'!G6043)</f>
        <v>1.2575446875318086E-4</v>
      </c>
      <c r="G6049" s="43">
        <f t="shared" si="660"/>
        <v>1.2575446875318086E-4</v>
      </c>
      <c r="H6049" s="29">
        <f t="shared" si="661"/>
        <v>1.1112968851187544</v>
      </c>
      <c r="I6049" s="30">
        <f>VLOOKUP(B6048,'מדדים וריביות'!B:C,2)</f>
        <v>28641659.076073602</v>
      </c>
      <c r="K6049" s="39">
        <f t="shared" si="662"/>
        <v>0</v>
      </c>
      <c r="L6049" s="39">
        <f t="shared" si="663"/>
        <v>0</v>
      </c>
      <c r="M6049" s="39">
        <f t="shared" si="664"/>
        <v>0</v>
      </c>
      <c r="N6049" s="41">
        <f t="shared" si="666"/>
        <v>0</v>
      </c>
    </row>
    <row r="6050" spans="2:14">
      <c r="B6050" s="1">
        <v>38915</v>
      </c>
      <c r="C6050" s="1">
        <f t="shared" si="665"/>
        <v>38899</v>
      </c>
      <c r="E6050" s="42">
        <f>IF(DAY(B6050)&gt;14,VLOOKUP(DATE(YEAR(C6050),MONTH(C6050)-1,DAY(1)),'מדדים וריביות'!B:C,2,FALSE),VLOOKUP(DATE(YEAR(C6050),MONTH(C6050)-2,DAY(1)),'מדדים וריביות'!B:C,2,FALSE))</f>
        <v>28614303.145723999</v>
      </c>
      <c r="F6050" s="43">
        <f>IF($B$5=1,'ריבית יומית'!D6044,'ריבית יומית'!G6044)</f>
        <v>1.2575446875318086E-4</v>
      </c>
      <c r="G6050" s="43">
        <f t="shared" si="660"/>
        <v>1.2575446875318086E-4</v>
      </c>
      <c r="H6050" s="29">
        <f t="shared" si="661"/>
        <v>1.1111571521413854</v>
      </c>
      <c r="I6050" s="30">
        <f>VLOOKUP(B6049,'מדדים וריביות'!B:C,2)</f>
        <v>28641659.076073602</v>
      </c>
      <c r="K6050" s="39">
        <f t="shared" si="662"/>
        <v>0</v>
      </c>
      <c r="L6050" s="39">
        <f t="shared" si="663"/>
        <v>0</v>
      </c>
      <c r="M6050" s="39">
        <f t="shared" si="664"/>
        <v>0</v>
      </c>
      <c r="N6050" s="41">
        <f t="shared" si="666"/>
        <v>0</v>
      </c>
    </row>
    <row r="6051" spans="2:14">
      <c r="B6051" s="1">
        <v>38916</v>
      </c>
      <c r="C6051" s="1">
        <f t="shared" si="665"/>
        <v>38899</v>
      </c>
      <c r="E6051" s="42">
        <f>IF(DAY(B6051)&gt;14,VLOOKUP(DATE(YEAR(C6051),MONTH(C6051)-1,DAY(1)),'מדדים וריביות'!B:C,2,FALSE),VLOOKUP(DATE(YEAR(C6051),MONTH(C6051)-2,DAY(1)),'מדדים וריביות'!B:C,2,FALSE))</f>
        <v>28614303.145723999</v>
      </c>
      <c r="F6051" s="43">
        <f>IF($B$5=1,'ריבית יומית'!D6045,'ריבית יומית'!G6045)</f>
        <v>1.2575446875318086E-4</v>
      </c>
      <c r="G6051" s="43">
        <f t="shared" si="660"/>
        <v>1.2575446875318086E-4</v>
      </c>
      <c r="H6051" s="29">
        <f t="shared" si="661"/>
        <v>1.1110174367338534</v>
      </c>
      <c r="I6051" s="30">
        <f>VLOOKUP(B6050,'מדדים וריביות'!B:C,2)</f>
        <v>28641659.076073602</v>
      </c>
      <c r="K6051" s="39">
        <f t="shared" si="662"/>
        <v>0</v>
      </c>
      <c r="L6051" s="39">
        <f t="shared" si="663"/>
        <v>0</v>
      </c>
      <c r="M6051" s="39">
        <f t="shared" si="664"/>
        <v>0</v>
      </c>
      <c r="N6051" s="41">
        <f t="shared" si="666"/>
        <v>0</v>
      </c>
    </row>
    <row r="6052" spans="2:14">
      <c r="B6052" s="1">
        <v>38917</v>
      </c>
      <c r="C6052" s="1">
        <f t="shared" si="665"/>
        <v>38899</v>
      </c>
      <c r="E6052" s="42">
        <f>IF(DAY(B6052)&gt;14,VLOOKUP(DATE(YEAR(C6052),MONTH(C6052)-1,DAY(1)),'מדדים וריביות'!B:C,2,FALSE),VLOOKUP(DATE(YEAR(C6052),MONTH(C6052)-2,DAY(1)),'מדדים וריביות'!B:C,2,FALSE))</f>
        <v>28614303.145723999</v>
      </c>
      <c r="F6052" s="43">
        <f>IF($B$5=1,'ריבית יומית'!D6046,'ריבית יומית'!G6046)</f>
        <v>1.2575446875318086E-4</v>
      </c>
      <c r="G6052" s="43">
        <f t="shared" si="660"/>
        <v>1.2575446875318086E-4</v>
      </c>
      <c r="H6052" s="29">
        <f t="shared" si="661"/>
        <v>1.110877738893949</v>
      </c>
      <c r="I6052" s="30">
        <f>VLOOKUP(B6051,'מדדים וריביות'!B:C,2)</f>
        <v>28641659.076073602</v>
      </c>
      <c r="K6052" s="39">
        <f t="shared" si="662"/>
        <v>0</v>
      </c>
      <c r="L6052" s="39">
        <f t="shared" si="663"/>
        <v>0</v>
      </c>
      <c r="M6052" s="39">
        <f t="shared" si="664"/>
        <v>0</v>
      </c>
      <c r="N6052" s="41">
        <f t="shared" si="666"/>
        <v>0</v>
      </c>
    </row>
    <row r="6053" spans="2:14">
      <c r="B6053" s="1">
        <v>38918</v>
      </c>
      <c r="C6053" s="1">
        <f t="shared" si="665"/>
        <v>38899</v>
      </c>
      <c r="E6053" s="42">
        <f>IF(DAY(B6053)&gt;14,VLOOKUP(DATE(YEAR(C6053),MONTH(C6053)-1,DAY(1)),'מדדים וריביות'!B:C,2,FALSE),VLOOKUP(DATE(YEAR(C6053),MONTH(C6053)-2,DAY(1)),'מדדים וריביות'!B:C,2,FALSE))</f>
        <v>28614303.145723999</v>
      </c>
      <c r="F6053" s="43">
        <f>IF($B$5=1,'ריבית יומית'!D6047,'ריבית יומית'!G6047)</f>
        <v>1.2575446875318086E-4</v>
      </c>
      <c r="G6053" s="43">
        <f t="shared" si="660"/>
        <v>1.2575446875318086E-4</v>
      </c>
      <c r="H6053" s="29">
        <f t="shared" si="661"/>
        <v>1.1107380586194635</v>
      </c>
      <c r="I6053" s="30">
        <f>VLOOKUP(B6052,'מדדים וריביות'!B:C,2)</f>
        <v>28641659.076073602</v>
      </c>
      <c r="K6053" s="39">
        <f t="shared" si="662"/>
        <v>0</v>
      </c>
      <c r="L6053" s="39">
        <f t="shared" si="663"/>
        <v>0</v>
      </c>
      <c r="M6053" s="39">
        <f t="shared" si="664"/>
        <v>0</v>
      </c>
      <c r="N6053" s="41">
        <f t="shared" si="666"/>
        <v>0</v>
      </c>
    </row>
    <row r="6054" spans="2:14">
      <c r="B6054" s="1">
        <v>38919</v>
      </c>
      <c r="C6054" s="1">
        <f t="shared" si="665"/>
        <v>38899</v>
      </c>
      <c r="E6054" s="42">
        <f>IF(DAY(B6054)&gt;14,VLOOKUP(DATE(YEAR(C6054),MONTH(C6054)-1,DAY(1)),'מדדים וריביות'!B:C,2,FALSE),VLOOKUP(DATE(YEAR(C6054),MONTH(C6054)-2,DAY(1)),'מדדים וריביות'!B:C,2,FALSE))</f>
        <v>28614303.145723999</v>
      </c>
      <c r="F6054" s="43">
        <f>IF($B$5=1,'ריבית יומית'!D6048,'ריבית יומית'!G6048)</f>
        <v>1.2575446875318086E-4</v>
      </c>
      <c r="G6054" s="43">
        <f t="shared" si="660"/>
        <v>1.2575446875318086E-4</v>
      </c>
      <c r="H6054" s="29">
        <f t="shared" si="661"/>
        <v>1.110598395908188</v>
      </c>
      <c r="I6054" s="30">
        <f>VLOOKUP(B6053,'מדדים וריביות'!B:C,2)</f>
        <v>28641659.076073602</v>
      </c>
      <c r="K6054" s="39">
        <f t="shared" si="662"/>
        <v>0</v>
      </c>
      <c r="L6054" s="39">
        <f t="shared" si="663"/>
        <v>0</v>
      </c>
      <c r="M6054" s="39">
        <f t="shared" si="664"/>
        <v>0</v>
      </c>
      <c r="N6054" s="41">
        <f t="shared" si="666"/>
        <v>0</v>
      </c>
    </row>
    <row r="6055" spans="2:14">
      <c r="B6055" s="1">
        <v>38920</v>
      </c>
      <c r="C6055" s="1">
        <f t="shared" si="665"/>
        <v>38899</v>
      </c>
      <c r="E6055" s="42">
        <f>IF(DAY(B6055)&gt;14,VLOOKUP(DATE(YEAR(C6055),MONTH(C6055)-1,DAY(1)),'מדדים וריביות'!B:C,2,FALSE),VLOOKUP(DATE(YEAR(C6055),MONTH(C6055)-2,DAY(1)),'מדדים וריביות'!B:C,2,FALSE))</f>
        <v>28614303.145723999</v>
      </c>
      <c r="F6055" s="43">
        <f>IF($B$5=1,'ריבית יומית'!D6049,'ריבית יומית'!G6049)</f>
        <v>1.2575446875318086E-4</v>
      </c>
      <c r="G6055" s="43">
        <f t="shared" si="660"/>
        <v>1.2575446875318086E-4</v>
      </c>
      <c r="H6055" s="29">
        <f t="shared" si="661"/>
        <v>1.110458750757914</v>
      </c>
      <c r="I6055" s="30">
        <f>VLOOKUP(B6054,'מדדים וריביות'!B:C,2)</f>
        <v>28641659.076073602</v>
      </c>
      <c r="K6055" s="39">
        <f t="shared" si="662"/>
        <v>0</v>
      </c>
      <c r="L6055" s="39">
        <f t="shared" si="663"/>
        <v>0</v>
      </c>
      <c r="M6055" s="39">
        <f t="shared" si="664"/>
        <v>0</v>
      </c>
      <c r="N6055" s="41">
        <f t="shared" si="666"/>
        <v>0</v>
      </c>
    </row>
    <row r="6056" spans="2:14">
      <c r="B6056" s="1">
        <v>38921</v>
      </c>
      <c r="C6056" s="1">
        <f t="shared" si="665"/>
        <v>38899</v>
      </c>
      <c r="E6056" s="42">
        <f>IF(DAY(B6056)&gt;14,VLOOKUP(DATE(YEAR(C6056),MONTH(C6056)-1,DAY(1)),'מדדים וריביות'!B:C,2,FALSE),VLOOKUP(DATE(YEAR(C6056),MONTH(C6056)-2,DAY(1)),'מדדים וריביות'!B:C,2,FALSE))</f>
        <v>28614303.145723999</v>
      </c>
      <c r="F6056" s="43">
        <f>IF($B$5=1,'ריבית יומית'!D6050,'ריבית יומית'!G6050)</f>
        <v>1.2575446875318086E-4</v>
      </c>
      <c r="G6056" s="43">
        <f t="shared" si="660"/>
        <v>1.2575446875318086E-4</v>
      </c>
      <c r="H6056" s="29">
        <f t="shared" si="661"/>
        <v>1.1103191231664338</v>
      </c>
      <c r="I6056" s="30">
        <f>VLOOKUP(B6055,'מדדים וריביות'!B:C,2)</f>
        <v>28641659.076073602</v>
      </c>
      <c r="K6056" s="39">
        <f t="shared" si="662"/>
        <v>0</v>
      </c>
      <c r="L6056" s="39">
        <f t="shared" si="663"/>
        <v>0</v>
      </c>
      <c r="M6056" s="39">
        <f t="shared" si="664"/>
        <v>0</v>
      </c>
      <c r="N6056" s="41">
        <f t="shared" si="666"/>
        <v>0</v>
      </c>
    </row>
    <row r="6057" spans="2:14">
      <c r="B6057" s="1">
        <v>38922</v>
      </c>
      <c r="C6057" s="1">
        <f t="shared" si="665"/>
        <v>38899</v>
      </c>
      <c r="E6057" s="42">
        <f>IF(DAY(B6057)&gt;14,VLOOKUP(DATE(YEAR(C6057),MONTH(C6057)-1,DAY(1)),'מדדים וריביות'!B:C,2,FALSE),VLOOKUP(DATE(YEAR(C6057),MONTH(C6057)-2,DAY(1)),'מדדים וריביות'!B:C,2,FALSE))</f>
        <v>28614303.145723999</v>
      </c>
      <c r="F6057" s="43">
        <f>IF($B$5=1,'ריבית יומית'!D6051,'ריבית יומית'!G6051)</f>
        <v>1.2575446875318086E-4</v>
      </c>
      <c r="G6057" s="43">
        <f t="shared" si="660"/>
        <v>1.2575446875318086E-4</v>
      </c>
      <c r="H6057" s="29">
        <f t="shared" si="661"/>
        <v>1.1101795131315393</v>
      </c>
      <c r="I6057" s="30">
        <f>VLOOKUP(B6056,'מדדים וריביות'!B:C,2)</f>
        <v>28641659.076073602</v>
      </c>
      <c r="K6057" s="39">
        <f t="shared" si="662"/>
        <v>0</v>
      </c>
      <c r="L6057" s="39">
        <f t="shared" si="663"/>
        <v>0</v>
      </c>
      <c r="M6057" s="39">
        <f t="shared" si="664"/>
        <v>0</v>
      </c>
      <c r="N6057" s="41">
        <f t="shared" si="666"/>
        <v>0</v>
      </c>
    </row>
    <row r="6058" spans="2:14">
      <c r="B6058" s="1">
        <v>38923</v>
      </c>
      <c r="C6058" s="1">
        <f t="shared" si="665"/>
        <v>38899</v>
      </c>
      <c r="E6058" s="42">
        <f>IF(DAY(B6058)&gt;14,VLOOKUP(DATE(YEAR(C6058),MONTH(C6058)-1,DAY(1)),'מדדים וריביות'!B:C,2,FALSE),VLOOKUP(DATE(YEAR(C6058),MONTH(C6058)-2,DAY(1)),'מדדים וריביות'!B:C,2,FALSE))</f>
        <v>28614303.145723999</v>
      </c>
      <c r="F6058" s="43">
        <f>IF($B$5=1,'ריבית יומית'!D6052,'ריבית יומית'!G6052)</f>
        <v>1.2575446875318086E-4</v>
      </c>
      <c r="G6058" s="43">
        <f t="shared" si="660"/>
        <v>1.2575446875318086E-4</v>
      </c>
      <c r="H6058" s="29">
        <f t="shared" si="661"/>
        <v>1.110039920651023</v>
      </c>
      <c r="I6058" s="30">
        <f>VLOOKUP(B6057,'מדדים וריביות'!B:C,2)</f>
        <v>28641659.076073602</v>
      </c>
      <c r="K6058" s="39">
        <f t="shared" si="662"/>
        <v>0</v>
      </c>
      <c r="L6058" s="39">
        <f t="shared" si="663"/>
        <v>0</v>
      </c>
      <c r="M6058" s="39">
        <f t="shared" si="664"/>
        <v>0</v>
      </c>
      <c r="N6058" s="41">
        <f t="shared" si="666"/>
        <v>0</v>
      </c>
    </row>
    <row r="6059" spans="2:14">
      <c r="B6059" s="1">
        <v>38924</v>
      </c>
      <c r="C6059" s="1">
        <f t="shared" si="665"/>
        <v>38899</v>
      </c>
      <c r="E6059" s="42">
        <f>IF(DAY(B6059)&gt;14,VLOOKUP(DATE(YEAR(C6059),MONTH(C6059)-1,DAY(1)),'מדדים וריביות'!B:C,2,FALSE),VLOOKUP(DATE(YEAR(C6059),MONTH(C6059)-2,DAY(1)),'מדדים וריביות'!B:C,2,FALSE))</f>
        <v>28614303.145723999</v>
      </c>
      <c r="F6059" s="43">
        <f>IF($B$5=1,'ריבית יומית'!D6053,'ריבית יומית'!G6053)</f>
        <v>1.2575446875318086E-4</v>
      </c>
      <c r="G6059" s="43">
        <f t="shared" si="660"/>
        <v>1.2575446875318086E-4</v>
      </c>
      <c r="H6059" s="29">
        <f t="shared" si="661"/>
        <v>1.1099003457226777</v>
      </c>
      <c r="I6059" s="30">
        <f>VLOOKUP(B6058,'מדדים וריביות'!B:C,2)</f>
        <v>28641659.076073602</v>
      </c>
      <c r="K6059" s="39">
        <f t="shared" si="662"/>
        <v>0</v>
      </c>
      <c r="L6059" s="39">
        <f t="shared" si="663"/>
        <v>0</v>
      </c>
      <c r="M6059" s="39">
        <f t="shared" si="664"/>
        <v>0</v>
      </c>
      <c r="N6059" s="41">
        <f t="shared" si="666"/>
        <v>0</v>
      </c>
    </row>
    <row r="6060" spans="2:14">
      <c r="B6060" s="1">
        <v>38925</v>
      </c>
      <c r="C6060" s="1">
        <f t="shared" si="665"/>
        <v>38899</v>
      </c>
      <c r="E6060" s="42">
        <f>IF(DAY(B6060)&gt;14,VLOOKUP(DATE(YEAR(C6060),MONTH(C6060)-1,DAY(1)),'מדדים וריביות'!B:C,2,FALSE),VLOOKUP(DATE(YEAR(C6060),MONTH(C6060)-2,DAY(1)),'מדדים וריביות'!B:C,2,FALSE))</f>
        <v>28614303.145723999</v>
      </c>
      <c r="F6060" s="43">
        <f>IF($B$5=1,'ריבית יומית'!D6054,'ריבית יומית'!G6054)</f>
        <v>1.2575446875318086E-4</v>
      </c>
      <c r="G6060" s="43">
        <f t="shared" si="660"/>
        <v>1.2575446875318086E-4</v>
      </c>
      <c r="H6060" s="29">
        <f t="shared" si="661"/>
        <v>1.1097607883442964</v>
      </c>
      <c r="I6060" s="30">
        <f>VLOOKUP(B6059,'מדדים וריביות'!B:C,2)</f>
        <v>28641659.076073602</v>
      </c>
      <c r="K6060" s="39">
        <f t="shared" si="662"/>
        <v>0</v>
      </c>
      <c r="L6060" s="39">
        <f t="shared" si="663"/>
        <v>0</v>
      </c>
      <c r="M6060" s="39">
        <f t="shared" si="664"/>
        <v>0</v>
      </c>
      <c r="N6060" s="41">
        <f t="shared" si="666"/>
        <v>0</v>
      </c>
    </row>
    <row r="6061" spans="2:14">
      <c r="B6061" s="1">
        <v>38926</v>
      </c>
      <c r="C6061" s="1">
        <f t="shared" si="665"/>
        <v>38899</v>
      </c>
      <c r="E6061" s="42">
        <f>IF(DAY(B6061)&gt;14,VLOOKUP(DATE(YEAR(C6061),MONTH(C6061)-1,DAY(1)),'מדדים וריביות'!B:C,2,FALSE),VLOOKUP(DATE(YEAR(C6061),MONTH(C6061)-2,DAY(1)),'מדדים וריביות'!B:C,2,FALSE))</f>
        <v>28614303.145723999</v>
      </c>
      <c r="F6061" s="43">
        <f>IF($B$5=1,'ריבית יומית'!D6055,'ריבית יומית'!G6055)</f>
        <v>1.2575446875318086E-4</v>
      </c>
      <c r="G6061" s="43">
        <f t="shared" si="660"/>
        <v>1.2575446875318086E-4</v>
      </c>
      <c r="H6061" s="29">
        <f t="shared" si="661"/>
        <v>1.1096212485136723</v>
      </c>
      <c r="I6061" s="30">
        <f>VLOOKUP(B6060,'מדדים וריביות'!B:C,2)</f>
        <v>28641659.076073602</v>
      </c>
      <c r="K6061" s="39">
        <f t="shared" si="662"/>
        <v>0</v>
      </c>
      <c r="L6061" s="39">
        <f t="shared" si="663"/>
        <v>0</v>
      </c>
      <c r="M6061" s="39">
        <f t="shared" si="664"/>
        <v>0</v>
      </c>
      <c r="N6061" s="41">
        <f t="shared" si="666"/>
        <v>0</v>
      </c>
    </row>
    <row r="6062" spans="2:14">
      <c r="B6062" s="1">
        <v>38927</v>
      </c>
      <c r="C6062" s="1">
        <f t="shared" si="665"/>
        <v>38899</v>
      </c>
      <c r="E6062" s="42">
        <f>IF(DAY(B6062)&gt;14,VLOOKUP(DATE(YEAR(C6062),MONTH(C6062)-1,DAY(1)),'מדדים וריביות'!B:C,2,FALSE),VLOOKUP(DATE(YEAR(C6062),MONTH(C6062)-2,DAY(1)),'מדדים וריביות'!B:C,2,FALSE))</f>
        <v>28614303.145723999</v>
      </c>
      <c r="F6062" s="43">
        <f>IF($B$5=1,'ריבית יומית'!D6056,'ריבית יומית'!G6056)</f>
        <v>1.2575446875318086E-4</v>
      </c>
      <c r="G6062" s="43">
        <f t="shared" si="660"/>
        <v>1.2575446875318086E-4</v>
      </c>
      <c r="H6062" s="29">
        <f t="shared" si="661"/>
        <v>1.109481726228599</v>
      </c>
      <c r="I6062" s="30">
        <f>VLOOKUP(B6061,'מדדים וריביות'!B:C,2)</f>
        <v>28641659.076073602</v>
      </c>
      <c r="K6062" s="39">
        <f t="shared" si="662"/>
        <v>0</v>
      </c>
      <c r="L6062" s="39">
        <f t="shared" si="663"/>
        <v>0</v>
      </c>
      <c r="M6062" s="39">
        <f t="shared" si="664"/>
        <v>0</v>
      </c>
      <c r="N6062" s="41">
        <f t="shared" si="666"/>
        <v>0</v>
      </c>
    </row>
    <row r="6063" spans="2:14">
      <c r="B6063" s="1">
        <v>38928</v>
      </c>
      <c r="C6063" s="1">
        <f t="shared" si="665"/>
        <v>38899</v>
      </c>
      <c r="E6063" s="42">
        <f>IF(DAY(B6063)&gt;14,VLOOKUP(DATE(YEAR(C6063),MONTH(C6063)-1,DAY(1)),'מדדים וריביות'!B:C,2,FALSE),VLOOKUP(DATE(YEAR(C6063),MONTH(C6063)-2,DAY(1)),'מדדים וריביות'!B:C,2,FALSE))</f>
        <v>28614303.145723999</v>
      </c>
      <c r="F6063" s="43">
        <f>IF($B$5=1,'ריבית יומית'!D6057,'ריבית יומית'!G6057)</f>
        <v>1.2575446875318086E-4</v>
      </c>
      <c r="G6063" s="43">
        <f t="shared" si="660"/>
        <v>1.2575446875318086E-4</v>
      </c>
      <c r="H6063" s="29">
        <f t="shared" si="661"/>
        <v>1.1093422214868705</v>
      </c>
      <c r="I6063" s="30">
        <f>VLOOKUP(B6062,'מדדים וריביות'!B:C,2)</f>
        <v>28641659.076073602</v>
      </c>
      <c r="K6063" s="39">
        <f t="shared" si="662"/>
        <v>0</v>
      </c>
      <c r="L6063" s="39">
        <f t="shared" si="663"/>
        <v>0</v>
      </c>
      <c r="M6063" s="39">
        <f t="shared" si="664"/>
        <v>0</v>
      </c>
      <c r="N6063" s="41">
        <f t="shared" si="666"/>
        <v>0</v>
      </c>
    </row>
    <row r="6064" spans="2:14">
      <c r="B6064" s="1">
        <v>38929</v>
      </c>
      <c r="C6064" s="1">
        <f t="shared" si="665"/>
        <v>38899</v>
      </c>
      <c r="E6064" s="42">
        <f>IF(DAY(B6064)&gt;14,VLOOKUP(DATE(YEAR(C6064),MONTH(C6064)-1,DAY(1)),'מדדים וריביות'!B:C,2,FALSE),VLOOKUP(DATE(YEAR(C6064),MONTH(C6064)-2,DAY(1)),'מדדים וריביות'!B:C,2,FALSE))</f>
        <v>28614303.145723999</v>
      </c>
      <c r="F6064" s="43">
        <f>IF($B$5=1,'ריבית יומית'!D6058,'ריבית יומית'!G6058)</f>
        <v>1.2575446875318086E-4</v>
      </c>
      <c r="G6064" s="43">
        <f t="shared" si="660"/>
        <v>1.2575446875318086E-4</v>
      </c>
      <c r="H6064" s="29">
        <f t="shared" si="661"/>
        <v>1.1092027342862807</v>
      </c>
      <c r="I6064" s="30">
        <f>VLOOKUP(B6063,'מדדים וריביות'!B:C,2)</f>
        <v>28641659.076073602</v>
      </c>
      <c r="K6064" s="39">
        <f t="shared" si="662"/>
        <v>0</v>
      </c>
      <c r="L6064" s="39">
        <f t="shared" si="663"/>
        <v>0</v>
      </c>
      <c r="M6064" s="39">
        <f t="shared" si="664"/>
        <v>0</v>
      </c>
      <c r="N6064" s="41">
        <f t="shared" si="666"/>
        <v>0</v>
      </c>
    </row>
    <row r="6065" spans="2:14">
      <c r="B6065" s="1">
        <v>38930</v>
      </c>
      <c r="C6065" s="1">
        <f t="shared" si="665"/>
        <v>38930</v>
      </c>
      <c r="E6065" s="42">
        <f>IF(DAY(B6065)&gt;14,VLOOKUP(DATE(YEAR(C6065),MONTH(C6065)-1,DAY(1)),'מדדים וריביות'!B:C,2,FALSE),VLOOKUP(DATE(YEAR(C6065),MONTH(C6065)-2,DAY(1)),'מדדים וריביות'!B:C,2,FALSE))</f>
        <v>28614303.145723999</v>
      </c>
      <c r="F6065" s="43">
        <f>IF($B$5=1,'ריבית יומית'!D6059,'ריבית יומית'!G6059)</f>
        <v>1.2575446875318086E-4</v>
      </c>
      <c r="G6065" s="43">
        <f t="shared" si="660"/>
        <v>1.2575446875318086E-4</v>
      </c>
      <c r="H6065" s="29">
        <f t="shared" si="661"/>
        <v>1.1090632646246241</v>
      </c>
      <c r="I6065" s="30">
        <f>VLOOKUP(B6064,'מדדים וריביות'!B:C,2)</f>
        <v>28641659.076073602</v>
      </c>
      <c r="K6065" s="39">
        <f t="shared" si="662"/>
        <v>0</v>
      </c>
      <c r="L6065" s="39">
        <f t="shared" si="663"/>
        <v>0</v>
      </c>
      <c r="M6065" s="39">
        <f t="shared" si="664"/>
        <v>0</v>
      </c>
      <c r="N6065" s="41">
        <f t="shared" si="666"/>
        <v>0</v>
      </c>
    </row>
    <row r="6066" spans="2:14">
      <c r="B6066" s="1">
        <v>38931</v>
      </c>
      <c r="C6066" s="1">
        <f t="shared" si="665"/>
        <v>38930</v>
      </c>
      <c r="E6066" s="42">
        <f>IF(DAY(B6066)&gt;14,VLOOKUP(DATE(YEAR(C6066),MONTH(C6066)-1,DAY(1)),'מדדים וריביות'!B:C,2,FALSE),VLOOKUP(DATE(YEAR(C6066),MONTH(C6066)-2,DAY(1)),'מדדים וריביות'!B:C,2,FALSE))</f>
        <v>28614303.145723999</v>
      </c>
      <c r="F6066" s="43">
        <f>IF($B$5=1,'ריבית יומית'!D6060,'ריבית יומית'!G6060)</f>
        <v>1.2575446875318086E-4</v>
      </c>
      <c r="G6066" s="43">
        <f t="shared" si="660"/>
        <v>1.2575446875318086E-4</v>
      </c>
      <c r="H6066" s="29">
        <f t="shared" si="661"/>
        <v>1.1089238124996954</v>
      </c>
      <c r="I6066" s="30">
        <f>VLOOKUP(B6065,'מדדים וריביות'!B:C,2)</f>
        <v>28641659.076073602</v>
      </c>
      <c r="K6066" s="39">
        <f t="shared" si="662"/>
        <v>0</v>
      </c>
      <c r="L6066" s="39">
        <f t="shared" si="663"/>
        <v>0</v>
      </c>
      <c r="M6066" s="39">
        <f t="shared" si="664"/>
        <v>0</v>
      </c>
      <c r="N6066" s="41">
        <f t="shared" si="666"/>
        <v>0</v>
      </c>
    </row>
    <row r="6067" spans="2:14">
      <c r="B6067" s="1">
        <v>38932</v>
      </c>
      <c r="C6067" s="1">
        <f t="shared" si="665"/>
        <v>38930</v>
      </c>
      <c r="E6067" s="42">
        <f>IF(DAY(B6067)&gt;14,VLOOKUP(DATE(YEAR(C6067),MONTH(C6067)-1,DAY(1)),'מדדים וריביות'!B:C,2,FALSE),VLOOKUP(DATE(YEAR(C6067),MONTH(C6067)-2,DAY(1)),'מדדים וריביות'!B:C,2,FALSE))</f>
        <v>28614303.145723999</v>
      </c>
      <c r="F6067" s="43">
        <f>IF($B$5=1,'ריבית יומית'!D6061,'ריבית יומית'!G6061)</f>
        <v>1.2575446875318086E-4</v>
      </c>
      <c r="G6067" s="43">
        <f t="shared" si="660"/>
        <v>1.2575446875318086E-4</v>
      </c>
      <c r="H6067" s="29">
        <f t="shared" si="661"/>
        <v>1.1087843779092896</v>
      </c>
      <c r="I6067" s="30">
        <f>VLOOKUP(B6066,'מדדים וריביות'!B:C,2)</f>
        <v>28641659.076073602</v>
      </c>
      <c r="K6067" s="39">
        <f t="shared" si="662"/>
        <v>0</v>
      </c>
      <c r="L6067" s="39">
        <f t="shared" si="663"/>
        <v>0</v>
      </c>
      <c r="M6067" s="39">
        <f t="shared" si="664"/>
        <v>0</v>
      </c>
      <c r="N6067" s="41">
        <f t="shared" si="666"/>
        <v>0</v>
      </c>
    </row>
    <row r="6068" spans="2:14">
      <c r="B6068" s="1">
        <v>38933</v>
      </c>
      <c r="C6068" s="1">
        <f t="shared" si="665"/>
        <v>38930</v>
      </c>
      <c r="E6068" s="42">
        <f>IF(DAY(B6068)&gt;14,VLOOKUP(DATE(YEAR(C6068),MONTH(C6068)-1,DAY(1)),'מדדים וריביות'!B:C,2,FALSE),VLOOKUP(DATE(YEAR(C6068),MONTH(C6068)-2,DAY(1)),'מדדים וריביות'!B:C,2,FALSE))</f>
        <v>28614303.145723999</v>
      </c>
      <c r="F6068" s="43">
        <f>IF($B$5=1,'ריבית יומית'!D6062,'ריבית יומית'!G6062)</f>
        <v>1.2575446875318086E-4</v>
      </c>
      <c r="G6068" s="43">
        <f t="shared" si="660"/>
        <v>1.2575446875318086E-4</v>
      </c>
      <c r="H6068" s="29">
        <f t="shared" si="661"/>
        <v>1.1086449608512019</v>
      </c>
      <c r="I6068" s="30">
        <f>VLOOKUP(B6067,'מדדים וריביות'!B:C,2)</f>
        <v>28641659.076073602</v>
      </c>
      <c r="K6068" s="39">
        <f t="shared" si="662"/>
        <v>0</v>
      </c>
      <c r="L6068" s="39">
        <f t="shared" si="663"/>
        <v>0</v>
      </c>
      <c r="M6068" s="39">
        <f t="shared" si="664"/>
        <v>0</v>
      </c>
      <c r="N6068" s="41">
        <f t="shared" si="666"/>
        <v>0</v>
      </c>
    </row>
    <row r="6069" spans="2:14">
      <c r="B6069" s="1">
        <v>38934</v>
      </c>
      <c r="C6069" s="1">
        <f t="shared" si="665"/>
        <v>38930</v>
      </c>
      <c r="E6069" s="42">
        <f>IF(DAY(B6069)&gt;14,VLOOKUP(DATE(YEAR(C6069),MONTH(C6069)-1,DAY(1)),'מדדים וריביות'!B:C,2,FALSE),VLOOKUP(DATE(YEAR(C6069),MONTH(C6069)-2,DAY(1)),'מדדים וריביות'!B:C,2,FALSE))</f>
        <v>28614303.145723999</v>
      </c>
      <c r="F6069" s="43">
        <f>IF($B$5=1,'ריבית יומית'!D6063,'ריבית יומית'!G6063)</f>
        <v>1.2575446875318086E-4</v>
      </c>
      <c r="G6069" s="43">
        <f t="shared" si="660"/>
        <v>1.2575446875318086E-4</v>
      </c>
      <c r="H6069" s="29">
        <f t="shared" si="661"/>
        <v>1.1085055613232278</v>
      </c>
      <c r="I6069" s="30">
        <f>VLOOKUP(B6068,'מדדים וריביות'!B:C,2)</f>
        <v>28641659.076073602</v>
      </c>
      <c r="K6069" s="39">
        <f t="shared" si="662"/>
        <v>0</v>
      </c>
      <c r="L6069" s="39">
        <f t="shared" si="663"/>
        <v>0</v>
      </c>
      <c r="M6069" s="39">
        <f t="shared" si="664"/>
        <v>0</v>
      </c>
      <c r="N6069" s="41">
        <f t="shared" si="666"/>
        <v>0</v>
      </c>
    </row>
    <row r="6070" spans="2:14">
      <c r="B6070" s="1">
        <v>38935</v>
      </c>
      <c r="C6070" s="1">
        <f t="shared" si="665"/>
        <v>38930</v>
      </c>
      <c r="E6070" s="42">
        <f>IF(DAY(B6070)&gt;14,VLOOKUP(DATE(YEAR(C6070),MONTH(C6070)-1,DAY(1)),'מדדים וריביות'!B:C,2,FALSE),VLOOKUP(DATE(YEAR(C6070),MONTH(C6070)-2,DAY(1)),'מדדים וריביות'!B:C,2,FALSE))</f>
        <v>28614303.145723999</v>
      </c>
      <c r="F6070" s="43">
        <f>IF($B$5=1,'ריבית יומית'!D6064,'ריבית יומית'!G6064)</f>
        <v>1.2575446875318086E-4</v>
      </c>
      <c r="G6070" s="43">
        <f t="shared" si="660"/>
        <v>1.2575446875318086E-4</v>
      </c>
      <c r="H6070" s="29">
        <f t="shared" si="661"/>
        <v>1.1083661793231629</v>
      </c>
      <c r="I6070" s="30">
        <f>VLOOKUP(B6069,'מדדים וריביות'!B:C,2)</f>
        <v>28641659.076073602</v>
      </c>
      <c r="K6070" s="39">
        <f t="shared" si="662"/>
        <v>0</v>
      </c>
      <c r="L6070" s="39">
        <f t="shared" si="663"/>
        <v>0</v>
      </c>
      <c r="M6070" s="39">
        <f t="shared" si="664"/>
        <v>0</v>
      </c>
      <c r="N6070" s="41">
        <f t="shared" si="666"/>
        <v>0</v>
      </c>
    </row>
    <row r="6071" spans="2:14">
      <c r="B6071" s="1">
        <v>38936</v>
      </c>
      <c r="C6071" s="1">
        <f t="shared" si="665"/>
        <v>38930</v>
      </c>
      <c r="E6071" s="42">
        <f>IF(DAY(B6071)&gt;14,VLOOKUP(DATE(YEAR(C6071),MONTH(C6071)-1,DAY(1)),'מדדים וריביות'!B:C,2,FALSE),VLOOKUP(DATE(YEAR(C6071),MONTH(C6071)-2,DAY(1)),'מדדים וריביות'!B:C,2,FALSE))</f>
        <v>28614303.145723999</v>
      </c>
      <c r="F6071" s="43">
        <f>IF($B$5=1,'ריבית יומית'!D6065,'ריבית יומית'!G6065)</f>
        <v>1.2575446875318086E-4</v>
      </c>
      <c r="G6071" s="43">
        <f t="shared" si="660"/>
        <v>1.2575446875318086E-4</v>
      </c>
      <c r="H6071" s="29">
        <f t="shared" si="661"/>
        <v>1.1082268148488037</v>
      </c>
      <c r="I6071" s="30">
        <f>VLOOKUP(B6070,'מדדים וריביות'!B:C,2)</f>
        <v>28641659.076073602</v>
      </c>
      <c r="K6071" s="39">
        <f t="shared" si="662"/>
        <v>0</v>
      </c>
      <c r="L6071" s="39">
        <f t="shared" si="663"/>
        <v>0</v>
      </c>
      <c r="M6071" s="39">
        <f t="shared" si="664"/>
        <v>0</v>
      </c>
      <c r="N6071" s="41">
        <f t="shared" si="666"/>
        <v>0</v>
      </c>
    </row>
    <row r="6072" spans="2:14">
      <c r="B6072" s="1">
        <v>38937</v>
      </c>
      <c r="C6072" s="1">
        <f t="shared" si="665"/>
        <v>38930</v>
      </c>
      <c r="E6072" s="42">
        <f>IF(DAY(B6072)&gt;14,VLOOKUP(DATE(YEAR(C6072),MONTH(C6072)-1,DAY(1)),'מדדים וריביות'!B:C,2,FALSE),VLOOKUP(DATE(YEAR(C6072),MONTH(C6072)-2,DAY(1)),'מדדים וריביות'!B:C,2,FALSE))</f>
        <v>28614303.145723999</v>
      </c>
      <c r="F6072" s="43">
        <f>IF($B$5=1,'ריבית יומית'!D6066,'ריבית יומית'!G6066)</f>
        <v>1.2575446875318086E-4</v>
      </c>
      <c r="G6072" s="43">
        <f t="shared" si="660"/>
        <v>1.2575446875318086E-4</v>
      </c>
      <c r="H6072" s="29">
        <f t="shared" si="661"/>
        <v>1.1080874678979462</v>
      </c>
      <c r="I6072" s="30">
        <f>VLOOKUP(B6071,'מדדים וריביות'!B:C,2)</f>
        <v>28641659.076073602</v>
      </c>
      <c r="K6072" s="39">
        <f t="shared" si="662"/>
        <v>0</v>
      </c>
      <c r="L6072" s="39">
        <f t="shared" si="663"/>
        <v>0</v>
      </c>
      <c r="M6072" s="39">
        <f t="shared" si="664"/>
        <v>0</v>
      </c>
      <c r="N6072" s="41">
        <f t="shared" si="666"/>
        <v>0</v>
      </c>
    </row>
    <row r="6073" spans="2:14">
      <c r="B6073" s="1">
        <v>38938</v>
      </c>
      <c r="C6073" s="1">
        <f t="shared" si="665"/>
        <v>38930</v>
      </c>
      <c r="E6073" s="42">
        <f>IF(DAY(B6073)&gt;14,VLOOKUP(DATE(YEAR(C6073),MONTH(C6073)-1,DAY(1)),'מדדים וריביות'!B:C,2,FALSE),VLOOKUP(DATE(YEAR(C6073),MONTH(C6073)-2,DAY(1)),'מדדים וריביות'!B:C,2,FALSE))</f>
        <v>28614303.145723999</v>
      </c>
      <c r="F6073" s="43">
        <f>IF($B$5=1,'ריבית יומית'!D6067,'ריבית יומית'!G6067)</f>
        <v>1.2575446875318086E-4</v>
      </c>
      <c r="G6073" s="43">
        <f t="shared" si="660"/>
        <v>1.2575446875318086E-4</v>
      </c>
      <c r="H6073" s="29">
        <f t="shared" si="661"/>
        <v>1.1079481384683871</v>
      </c>
      <c r="I6073" s="30">
        <f>VLOOKUP(B6072,'מדדים וריביות'!B:C,2)</f>
        <v>28641659.076073602</v>
      </c>
      <c r="K6073" s="39">
        <f t="shared" si="662"/>
        <v>0</v>
      </c>
      <c r="L6073" s="39">
        <f t="shared" si="663"/>
        <v>0</v>
      </c>
      <c r="M6073" s="39">
        <f t="shared" si="664"/>
        <v>0</v>
      </c>
      <c r="N6073" s="41">
        <f t="shared" si="666"/>
        <v>0</v>
      </c>
    </row>
    <row r="6074" spans="2:14">
      <c r="B6074" s="1">
        <v>38939</v>
      </c>
      <c r="C6074" s="1">
        <f t="shared" si="665"/>
        <v>38930</v>
      </c>
      <c r="E6074" s="42">
        <f>IF(DAY(B6074)&gt;14,VLOOKUP(DATE(YEAR(C6074),MONTH(C6074)-1,DAY(1)),'מדדים וריביות'!B:C,2,FALSE),VLOOKUP(DATE(YEAR(C6074),MONTH(C6074)-2,DAY(1)),'מדדים וריביות'!B:C,2,FALSE))</f>
        <v>28614303.145723999</v>
      </c>
      <c r="F6074" s="43">
        <f>IF($B$5=1,'ריבית יומית'!D6068,'ריבית יומית'!G6068)</f>
        <v>1.2575446875318086E-4</v>
      </c>
      <c r="G6074" s="43">
        <f t="shared" si="660"/>
        <v>1.2575446875318086E-4</v>
      </c>
      <c r="H6074" s="29">
        <f t="shared" si="661"/>
        <v>1.1078088265579233</v>
      </c>
      <c r="I6074" s="30">
        <f>VLOOKUP(B6073,'מדדים וריביות'!B:C,2)</f>
        <v>28641659.076073602</v>
      </c>
      <c r="K6074" s="39">
        <f t="shared" si="662"/>
        <v>0</v>
      </c>
      <c r="L6074" s="39">
        <f t="shared" si="663"/>
        <v>0</v>
      </c>
      <c r="M6074" s="39">
        <f t="shared" si="664"/>
        <v>0</v>
      </c>
      <c r="N6074" s="41">
        <f t="shared" si="666"/>
        <v>0</v>
      </c>
    </row>
    <row r="6075" spans="2:14">
      <c r="B6075" s="1">
        <v>38940</v>
      </c>
      <c r="C6075" s="1">
        <f t="shared" si="665"/>
        <v>38930</v>
      </c>
      <c r="E6075" s="42">
        <f>IF(DAY(B6075)&gt;14,VLOOKUP(DATE(YEAR(C6075),MONTH(C6075)-1,DAY(1)),'מדדים וריביות'!B:C,2,FALSE),VLOOKUP(DATE(YEAR(C6075),MONTH(C6075)-2,DAY(1)),'מדדים וריביות'!B:C,2,FALSE))</f>
        <v>28614303.145723999</v>
      </c>
      <c r="F6075" s="43">
        <f>IF($B$5=1,'ריבית יומית'!D6069,'ריבית יומית'!G6069)</f>
        <v>1.2575446875318086E-4</v>
      </c>
      <c r="G6075" s="43">
        <f t="shared" si="660"/>
        <v>1.2575446875318086E-4</v>
      </c>
      <c r="H6075" s="29">
        <f t="shared" si="661"/>
        <v>1.1076695321643519</v>
      </c>
      <c r="I6075" s="30">
        <f>VLOOKUP(B6074,'מדדים וריביות'!B:C,2)</f>
        <v>28641659.076073602</v>
      </c>
      <c r="K6075" s="39">
        <f t="shared" si="662"/>
        <v>0</v>
      </c>
      <c r="L6075" s="39">
        <f t="shared" si="663"/>
        <v>0</v>
      </c>
      <c r="M6075" s="39">
        <f t="shared" si="664"/>
        <v>0</v>
      </c>
      <c r="N6075" s="41">
        <f t="shared" si="666"/>
        <v>0</v>
      </c>
    </row>
    <row r="6076" spans="2:14">
      <c r="B6076" s="1">
        <v>38941</v>
      </c>
      <c r="C6076" s="1">
        <f t="shared" si="665"/>
        <v>38930</v>
      </c>
      <c r="E6076" s="42">
        <f>IF(DAY(B6076)&gt;14,VLOOKUP(DATE(YEAR(C6076),MONTH(C6076)-1,DAY(1)),'מדדים וריביות'!B:C,2,FALSE),VLOOKUP(DATE(YEAR(C6076),MONTH(C6076)-2,DAY(1)),'מדדים וריביות'!B:C,2,FALSE))</f>
        <v>28614303.145723999</v>
      </c>
      <c r="F6076" s="43">
        <f>IF($B$5=1,'ריבית יומית'!D6070,'ריבית יומית'!G6070)</f>
        <v>1.2575446875318086E-4</v>
      </c>
      <c r="G6076" s="43">
        <f t="shared" si="660"/>
        <v>1.2575446875318086E-4</v>
      </c>
      <c r="H6076" s="29">
        <f t="shared" si="661"/>
        <v>1.1075302552854704</v>
      </c>
      <c r="I6076" s="30">
        <f>VLOOKUP(B6075,'מדדים וריביות'!B:C,2)</f>
        <v>28641659.076073602</v>
      </c>
      <c r="K6076" s="39">
        <f t="shared" si="662"/>
        <v>0</v>
      </c>
      <c r="L6076" s="39">
        <f t="shared" si="663"/>
        <v>0</v>
      </c>
      <c r="M6076" s="39">
        <f t="shared" si="664"/>
        <v>0</v>
      </c>
      <c r="N6076" s="41">
        <f t="shared" si="666"/>
        <v>0</v>
      </c>
    </row>
    <row r="6077" spans="2:14">
      <c r="B6077" s="1">
        <v>38942</v>
      </c>
      <c r="C6077" s="1">
        <f t="shared" si="665"/>
        <v>38930</v>
      </c>
      <c r="E6077" s="42">
        <f>IF(DAY(B6077)&gt;14,VLOOKUP(DATE(YEAR(C6077),MONTH(C6077)-1,DAY(1)),'מדדים וריביות'!B:C,2,FALSE),VLOOKUP(DATE(YEAR(C6077),MONTH(C6077)-2,DAY(1)),'מדדים וריביות'!B:C,2,FALSE))</f>
        <v>28614303.145723999</v>
      </c>
      <c r="F6077" s="43">
        <f>IF($B$5=1,'ריבית יומית'!D6071,'ריבית יומית'!G6071)</f>
        <v>1.2575446875318086E-4</v>
      </c>
      <c r="G6077" s="43">
        <f t="shared" si="660"/>
        <v>1.2575446875318086E-4</v>
      </c>
      <c r="H6077" s="29">
        <f t="shared" si="661"/>
        <v>1.1073909959190766</v>
      </c>
      <c r="I6077" s="30">
        <f>VLOOKUP(B6076,'מדדים וריביות'!B:C,2)</f>
        <v>28641659.076073602</v>
      </c>
      <c r="K6077" s="39">
        <f t="shared" si="662"/>
        <v>0</v>
      </c>
      <c r="L6077" s="39">
        <f t="shared" si="663"/>
        <v>0</v>
      </c>
      <c r="M6077" s="39">
        <f t="shared" si="664"/>
        <v>0</v>
      </c>
      <c r="N6077" s="41">
        <f t="shared" si="666"/>
        <v>0</v>
      </c>
    </row>
    <row r="6078" spans="2:14">
      <c r="B6078" s="1">
        <v>38943</v>
      </c>
      <c r="C6078" s="1">
        <f t="shared" si="665"/>
        <v>38930</v>
      </c>
      <c r="E6078" s="42">
        <f>IF(DAY(B6078)&gt;14,VLOOKUP(DATE(YEAR(C6078),MONTH(C6078)-1,DAY(1)),'מדדים וריביות'!B:C,2,FALSE),VLOOKUP(DATE(YEAR(C6078),MONTH(C6078)-2,DAY(1)),'מדדים וריביות'!B:C,2,FALSE))</f>
        <v>28614303.145723999</v>
      </c>
      <c r="F6078" s="43">
        <f>IF($B$5=1,'ריבית יומית'!D6072,'ריבית יומית'!G6072)</f>
        <v>1.2575446875318086E-4</v>
      </c>
      <c r="G6078" s="43">
        <f t="shared" si="660"/>
        <v>1.2575446875318086E-4</v>
      </c>
      <c r="H6078" s="29">
        <f t="shared" si="661"/>
        <v>1.1072517540629685</v>
      </c>
      <c r="I6078" s="30">
        <f>VLOOKUP(B6077,'מדדים וריביות'!B:C,2)</f>
        <v>28641659.076073602</v>
      </c>
      <c r="K6078" s="39">
        <f t="shared" si="662"/>
        <v>0</v>
      </c>
      <c r="L6078" s="39">
        <f t="shared" si="663"/>
        <v>0</v>
      </c>
      <c r="M6078" s="39">
        <f t="shared" si="664"/>
        <v>0</v>
      </c>
      <c r="N6078" s="41">
        <f t="shared" si="666"/>
        <v>0</v>
      </c>
    </row>
    <row r="6079" spans="2:14">
      <c r="B6079" s="1">
        <v>38944</v>
      </c>
      <c r="C6079" s="1">
        <f t="shared" si="665"/>
        <v>38930</v>
      </c>
      <c r="E6079" s="42">
        <f>IF(DAY(B6079)&gt;14,VLOOKUP(DATE(YEAR(C6079),MONTH(C6079)-1,DAY(1)),'מדדים וריביות'!B:C,2,FALSE),VLOOKUP(DATE(YEAR(C6079),MONTH(C6079)-2,DAY(1)),'מדדים וריביות'!B:C,2,FALSE))</f>
        <v>28641659.076073602</v>
      </c>
      <c r="F6079" s="43">
        <f>IF($B$5=1,'ריבית יומית'!D6073,'ריבית יומית'!G6073)</f>
        <v>1.2575446875318086E-4</v>
      </c>
      <c r="G6079" s="43">
        <f t="shared" si="660"/>
        <v>1.2575446875318086E-4</v>
      </c>
      <c r="H6079" s="29">
        <f t="shared" si="661"/>
        <v>1.1071125297149442</v>
      </c>
      <c r="I6079" s="30">
        <f>VLOOKUP(B6078,'מדדים וריביות'!B:C,2)</f>
        <v>28641659.076073602</v>
      </c>
      <c r="K6079" s="39">
        <f t="shared" si="662"/>
        <v>0</v>
      </c>
      <c r="L6079" s="39">
        <f t="shared" si="663"/>
        <v>0</v>
      </c>
      <c r="M6079" s="39">
        <f t="shared" si="664"/>
        <v>0</v>
      </c>
      <c r="N6079" s="41">
        <f t="shared" si="666"/>
        <v>0</v>
      </c>
    </row>
    <row r="6080" spans="2:14">
      <c r="B6080" s="1">
        <v>38945</v>
      </c>
      <c r="C6080" s="1">
        <f t="shared" si="665"/>
        <v>38930</v>
      </c>
      <c r="E6080" s="42">
        <f>IF(DAY(B6080)&gt;14,VLOOKUP(DATE(YEAR(C6080),MONTH(C6080)-1,DAY(1)),'מדדים וריביות'!B:C,2,FALSE),VLOOKUP(DATE(YEAR(C6080),MONTH(C6080)-2,DAY(1)),'מדדים וריביות'!B:C,2,FALSE))</f>
        <v>28641659.076073602</v>
      </c>
      <c r="F6080" s="43">
        <f>IF($B$5=1,'ריבית יומית'!D6074,'ריבית יומית'!G6074)</f>
        <v>1.2575446875318086E-4</v>
      </c>
      <c r="G6080" s="43">
        <f t="shared" si="660"/>
        <v>1.2575446875318086E-4</v>
      </c>
      <c r="H6080" s="29">
        <f t="shared" si="661"/>
        <v>1.1069733228728025</v>
      </c>
      <c r="I6080" s="30">
        <f>VLOOKUP(B6079,'מדדים וריביות'!B:C,2)</f>
        <v>28641659.076073602</v>
      </c>
      <c r="K6080" s="39">
        <f t="shared" si="662"/>
        <v>0</v>
      </c>
      <c r="L6080" s="39">
        <f t="shared" si="663"/>
        <v>0</v>
      </c>
      <c r="M6080" s="39">
        <f t="shared" si="664"/>
        <v>0</v>
      </c>
      <c r="N6080" s="41">
        <f t="shared" si="666"/>
        <v>0</v>
      </c>
    </row>
    <row r="6081" spans="2:14">
      <c r="B6081" s="1">
        <v>38946</v>
      </c>
      <c r="C6081" s="1">
        <f t="shared" si="665"/>
        <v>38930</v>
      </c>
      <c r="E6081" s="42">
        <f>IF(DAY(B6081)&gt;14,VLOOKUP(DATE(YEAR(C6081),MONTH(C6081)-1,DAY(1)),'מדדים וריביות'!B:C,2,FALSE),VLOOKUP(DATE(YEAR(C6081),MONTH(C6081)-2,DAY(1)),'מדדים וריביות'!B:C,2,FALSE))</f>
        <v>28641659.076073602</v>
      </c>
      <c r="F6081" s="43">
        <f>IF($B$5=1,'ריבית יומית'!D6075,'ריבית יומית'!G6075)</f>
        <v>1.2575446875318086E-4</v>
      </c>
      <c r="G6081" s="43">
        <f t="shared" si="660"/>
        <v>1.2575446875318086E-4</v>
      </c>
      <c r="H6081" s="29">
        <f t="shared" si="661"/>
        <v>1.1068341335343419</v>
      </c>
      <c r="I6081" s="30">
        <f>VLOOKUP(B6080,'מדדים וריביות'!B:C,2)</f>
        <v>28641659.076073602</v>
      </c>
      <c r="K6081" s="39">
        <f t="shared" si="662"/>
        <v>0</v>
      </c>
      <c r="L6081" s="39">
        <f t="shared" si="663"/>
        <v>0</v>
      </c>
      <c r="M6081" s="39">
        <f t="shared" si="664"/>
        <v>0</v>
      </c>
      <c r="N6081" s="41">
        <f t="shared" si="666"/>
        <v>0</v>
      </c>
    </row>
    <row r="6082" spans="2:14">
      <c r="B6082" s="1">
        <v>38947</v>
      </c>
      <c r="C6082" s="1">
        <f t="shared" si="665"/>
        <v>38930</v>
      </c>
      <c r="E6082" s="42">
        <f>IF(DAY(B6082)&gt;14,VLOOKUP(DATE(YEAR(C6082),MONTH(C6082)-1,DAY(1)),'מדדים וריביות'!B:C,2,FALSE),VLOOKUP(DATE(YEAR(C6082),MONTH(C6082)-2,DAY(1)),'מדדים וריביות'!B:C,2,FALSE))</f>
        <v>28641659.076073602</v>
      </c>
      <c r="F6082" s="43">
        <f>IF($B$5=1,'ריבית יומית'!D6076,'ריבית יומית'!G6076)</f>
        <v>1.2575446875318086E-4</v>
      </c>
      <c r="G6082" s="43">
        <f t="shared" si="660"/>
        <v>1.2575446875318086E-4</v>
      </c>
      <c r="H6082" s="29">
        <f t="shared" si="661"/>
        <v>1.1066949616973618</v>
      </c>
      <c r="I6082" s="30">
        <f>VLOOKUP(B6081,'מדדים וריביות'!B:C,2)</f>
        <v>28641659.076073602</v>
      </c>
      <c r="K6082" s="39">
        <f t="shared" si="662"/>
        <v>0</v>
      </c>
      <c r="L6082" s="39">
        <f t="shared" si="663"/>
        <v>0</v>
      </c>
      <c r="M6082" s="39">
        <f t="shared" si="664"/>
        <v>0</v>
      </c>
      <c r="N6082" s="41">
        <f t="shared" si="666"/>
        <v>0</v>
      </c>
    </row>
    <row r="6083" spans="2:14">
      <c r="B6083" s="1">
        <v>38948</v>
      </c>
      <c r="C6083" s="1">
        <f t="shared" si="665"/>
        <v>38930</v>
      </c>
      <c r="E6083" s="42">
        <f>IF(DAY(B6083)&gt;14,VLOOKUP(DATE(YEAR(C6083),MONTH(C6083)-1,DAY(1)),'מדדים וריביות'!B:C,2,FALSE),VLOOKUP(DATE(YEAR(C6083),MONTH(C6083)-2,DAY(1)),'מדדים וריביות'!B:C,2,FALSE))</f>
        <v>28641659.076073602</v>
      </c>
      <c r="F6083" s="43">
        <f>IF($B$5=1,'ריבית יומית'!D6077,'ריבית יומית'!G6077)</f>
        <v>1.2575446875318086E-4</v>
      </c>
      <c r="G6083" s="43">
        <f t="shared" si="660"/>
        <v>1.2575446875318086E-4</v>
      </c>
      <c r="H6083" s="29">
        <f t="shared" si="661"/>
        <v>1.1065558073596615</v>
      </c>
      <c r="I6083" s="30">
        <f>VLOOKUP(B6082,'מדדים וריביות'!B:C,2)</f>
        <v>28641659.076073602</v>
      </c>
      <c r="K6083" s="39">
        <f t="shared" si="662"/>
        <v>0</v>
      </c>
      <c r="L6083" s="39">
        <f t="shared" si="663"/>
        <v>0</v>
      </c>
      <c r="M6083" s="39">
        <f t="shared" si="664"/>
        <v>0</v>
      </c>
      <c r="N6083" s="41">
        <f t="shared" si="666"/>
        <v>0</v>
      </c>
    </row>
    <row r="6084" spans="2:14">
      <c r="B6084" s="1">
        <v>38949</v>
      </c>
      <c r="C6084" s="1">
        <f t="shared" si="665"/>
        <v>38930</v>
      </c>
      <c r="E6084" s="42">
        <f>IF(DAY(B6084)&gt;14,VLOOKUP(DATE(YEAR(C6084),MONTH(C6084)-1,DAY(1)),'מדדים וריביות'!B:C,2,FALSE),VLOOKUP(DATE(YEAR(C6084),MONTH(C6084)-2,DAY(1)),'מדדים וריביות'!B:C,2,FALSE))</f>
        <v>28641659.076073602</v>
      </c>
      <c r="F6084" s="43">
        <f>IF($B$5=1,'ריבית יומית'!D6078,'ריבית יומית'!G6078)</f>
        <v>1.2575446875318086E-4</v>
      </c>
      <c r="G6084" s="43">
        <f t="shared" si="660"/>
        <v>1.2575446875318086E-4</v>
      </c>
      <c r="H6084" s="29">
        <f t="shared" si="661"/>
        <v>1.1064166705190408</v>
      </c>
      <c r="I6084" s="30">
        <f>VLOOKUP(B6083,'מדדים וריביות'!B:C,2)</f>
        <v>28641659.076073602</v>
      </c>
      <c r="K6084" s="39">
        <f t="shared" si="662"/>
        <v>0</v>
      </c>
      <c r="L6084" s="39">
        <f t="shared" si="663"/>
        <v>0</v>
      </c>
      <c r="M6084" s="39">
        <f t="shared" si="664"/>
        <v>0</v>
      </c>
      <c r="N6084" s="41">
        <f t="shared" si="666"/>
        <v>0</v>
      </c>
    </row>
    <row r="6085" spans="2:14">
      <c r="B6085" s="1">
        <v>38950</v>
      </c>
      <c r="C6085" s="1">
        <f t="shared" si="665"/>
        <v>38930</v>
      </c>
      <c r="E6085" s="42">
        <f>IF(DAY(B6085)&gt;14,VLOOKUP(DATE(YEAR(C6085),MONTH(C6085)-1,DAY(1)),'מדדים וריביות'!B:C,2,FALSE),VLOOKUP(DATE(YEAR(C6085),MONTH(C6085)-2,DAY(1)),'מדדים וריביות'!B:C,2,FALSE))</f>
        <v>28641659.076073602</v>
      </c>
      <c r="F6085" s="43">
        <f>IF($B$5=1,'ריבית יומית'!D6079,'ריבית יומית'!G6079)</f>
        <v>1.2575446875318086E-4</v>
      </c>
      <c r="G6085" s="43">
        <f t="shared" si="660"/>
        <v>1.2575446875318086E-4</v>
      </c>
      <c r="H6085" s="29">
        <f t="shared" si="661"/>
        <v>1.1062775511732994</v>
      </c>
      <c r="I6085" s="30">
        <f>VLOOKUP(B6084,'מדדים וריביות'!B:C,2)</f>
        <v>28641659.076073602</v>
      </c>
      <c r="K6085" s="39">
        <f t="shared" si="662"/>
        <v>0</v>
      </c>
      <c r="L6085" s="39">
        <f t="shared" si="663"/>
        <v>0</v>
      </c>
      <c r="M6085" s="39">
        <f t="shared" si="664"/>
        <v>0</v>
      </c>
      <c r="N6085" s="41">
        <f t="shared" si="666"/>
        <v>0</v>
      </c>
    </row>
    <row r="6086" spans="2:14">
      <c r="B6086" s="1">
        <v>38951</v>
      </c>
      <c r="C6086" s="1">
        <f t="shared" si="665"/>
        <v>38930</v>
      </c>
      <c r="E6086" s="42">
        <f>IF(DAY(B6086)&gt;14,VLOOKUP(DATE(YEAR(C6086),MONTH(C6086)-1,DAY(1)),'מדדים וריביות'!B:C,2,FALSE),VLOOKUP(DATE(YEAR(C6086),MONTH(C6086)-2,DAY(1)),'מדדים וריביות'!B:C,2,FALSE))</f>
        <v>28641659.076073602</v>
      </c>
      <c r="F6086" s="43">
        <f>IF($B$5=1,'ריבית יומית'!D6080,'ריבית יומית'!G6080)</f>
        <v>1.2575446875318086E-4</v>
      </c>
      <c r="G6086" s="43">
        <f t="shared" si="660"/>
        <v>1.2575446875318086E-4</v>
      </c>
      <c r="H6086" s="29">
        <f t="shared" si="661"/>
        <v>1.1061384493202377</v>
      </c>
      <c r="I6086" s="30">
        <f>VLOOKUP(B6085,'מדדים וריביות'!B:C,2)</f>
        <v>28641659.076073602</v>
      </c>
      <c r="K6086" s="39">
        <f t="shared" si="662"/>
        <v>0</v>
      </c>
      <c r="L6086" s="39">
        <f t="shared" si="663"/>
        <v>0</v>
      </c>
      <c r="M6086" s="39">
        <f t="shared" si="664"/>
        <v>0</v>
      </c>
      <c r="N6086" s="41">
        <f t="shared" si="666"/>
        <v>0</v>
      </c>
    </row>
    <row r="6087" spans="2:14">
      <c r="B6087" s="1">
        <v>38952</v>
      </c>
      <c r="C6087" s="1">
        <f t="shared" si="665"/>
        <v>38930</v>
      </c>
      <c r="E6087" s="42">
        <f>IF(DAY(B6087)&gt;14,VLOOKUP(DATE(YEAR(C6087),MONTH(C6087)-1,DAY(1)),'מדדים וריביות'!B:C,2,FALSE),VLOOKUP(DATE(YEAR(C6087),MONTH(C6087)-2,DAY(1)),'מדדים וריביות'!B:C,2,FALSE))</f>
        <v>28641659.076073602</v>
      </c>
      <c r="F6087" s="43">
        <f>IF($B$5=1,'ריבית יומית'!D6081,'ריבית יומית'!G6081)</f>
        <v>1.2575446875318086E-4</v>
      </c>
      <c r="G6087" s="43">
        <f t="shared" si="660"/>
        <v>1.2575446875318086E-4</v>
      </c>
      <c r="H6087" s="29">
        <f t="shared" si="661"/>
        <v>1.1059993649576561</v>
      </c>
      <c r="I6087" s="30">
        <f>VLOOKUP(B6086,'מדדים וריביות'!B:C,2)</f>
        <v>28641659.076073602</v>
      </c>
      <c r="K6087" s="39">
        <f t="shared" si="662"/>
        <v>0</v>
      </c>
      <c r="L6087" s="39">
        <f t="shared" si="663"/>
        <v>0</v>
      </c>
      <c r="M6087" s="39">
        <f t="shared" si="664"/>
        <v>0</v>
      </c>
      <c r="N6087" s="41">
        <f t="shared" si="666"/>
        <v>0</v>
      </c>
    </row>
    <row r="6088" spans="2:14">
      <c r="B6088" s="1">
        <v>38953</v>
      </c>
      <c r="C6088" s="1">
        <f t="shared" si="665"/>
        <v>38930</v>
      </c>
      <c r="E6088" s="42">
        <f>IF(DAY(B6088)&gt;14,VLOOKUP(DATE(YEAR(C6088),MONTH(C6088)-1,DAY(1)),'מדדים וריביות'!B:C,2,FALSE),VLOOKUP(DATE(YEAR(C6088),MONTH(C6088)-2,DAY(1)),'מדדים וריביות'!B:C,2,FALSE))</f>
        <v>28641659.076073602</v>
      </c>
      <c r="F6088" s="43">
        <f>IF($B$5=1,'ריבית יומית'!D6082,'ריבית יומית'!G6082)</f>
        <v>1.2575446875318086E-4</v>
      </c>
      <c r="G6088" s="43">
        <f t="shared" si="660"/>
        <v>1.2575446875318086E-4</v>
      </c>
      <c r="H6088" s="29">
        <f t="shared" si="661"/>
        <v>1.1058602980833554</v>
      </c>
      <c r="I6088" s="30">
        <f>VLOOKUP(B6087,'מדדים וריביות'!B:C,2)</f>
        <v>28641659.076073602</v>
      </c>
      <c r="K6088" s="39">
        <f t="shared" si="662"/>
        <v>0</v>
      </c>
      <c r="L6088" s="39">
        <f t="shared" si="663"/>
        <v>0</v>
      </c>
      <c r="M6088" s="39">
        <f t="shared" si="664"/>
        <v>0</v>
      </c>
      <c r="N6088" s="41">
        <f t="shared" si="666"/>
        <v>0</v>
      </c>
    </row>
    <row r="6089" spans="2:14">
      <c r="B6089" s="1">
        <v>38954</v>
      </c>
      <c r="C6089" s="1">
        <f t="shared" si="665"/>
        <v>38930</v>
      </c>
      <c r="E6089" s="42">
        <f>IF(DAY(B6089)&gt;14,VLOOKUP(DATE(YEAR(C6089),MONTH(C6089)-1,DAY(1)),'מדדים וריביות'!B:C,2,FALSE),VLOOKUP(DATE(YEAR(C6089),MONTH(C6089)-2,DAY(1)),'מדדים וריביות'!B:C,2,FALSE))</f>
        <v>28641659.076073602</v>
      </c>
      <c r="F6089" s="43">
        <f>IF($B$5=1,'ריבית יומית'!D6083,'ריבית יומית'!G6083)</f>
        <v>1.2575446875318086E-4</v>
      </c>
      <c r="G6089" s="43">
        <f t="shared" ref="G6089:G6152" si="667">IF(B6089&gt;$B$2,0,F6089)</f>
        <v>1.2575446875318086E-4</v>
      </c>
      <c r="H6089" s="29">
        <f t="shared" ref="H6089:H6152" si="668">H6090*(1+G6089)</f>
        <v>1.1057212486951367</v>
      </c>
      <c r="I6089" s="30">
        <f>VLOOKUP(B6088,'מדדים וריביות'!B:C,2)</f>
        <v>28641659.076073602</v>
      </c>
      <c r="K6089" s="39">
        <f t="shared" ref="K6089:K6152" si="669">$B$4/E6089*D6089-D6089</f>
        <v>0</v>
      </c>
      <c r="L6089" s="39">
        <f t="shared" ref="L6089:L6152" si="670">H6090*D6089-D6089</f>
        <v>0</v>
      </c>
      <c r="M6089" s="39">
        <f t="shared" ref="M6089:M6152" si="671">$B$4/E6089*L6089-L6089</f>
        <v>0</v>
      </c>
      <c r="N6089" s="41">
        <f t="shared" si="666"/>
        <v>0</v>
      </c>
    </row>
    <row r="6090" spans="2:14">
      <c r="B6090" s="1">
        <v>38955</v>
      </c>
      <c r="C6090" s="1">
        <f t="shared" ref="C6090:C6153" si="672">DATE(YEAR(B6090),MONTH(B6090),DAY(1))</f>
        <v>38930</v>
      </c>
      <c r="E6090" s="42">
        <f>IF(DAY(B6090)&gt;14,VLOOKUP(DATE(YEAR(C6090),MONTH(C6090)-1,DAY(1)),'מדדים וריביות'!B:C,2,FALSE),VLOOKUP(DATE(YEAR(C6090),MONTH(C6090)-2,DAY(1)),'מדדים וריביות'!B:C,2,FALSE))</f>
        <v>28641659.076073602</v>
      </c>
      <c r="F6090" s="43">
        <f>IF($B$5=1,'ריבית יומית'!D6084,'ריבית יומית'!G6084)</f>
        <v>1.2575446875318086E-4</v>
      </c>
      <c r="G6090" s="43">
        <f t="shared" si="667"/>
        <v>1.2575446875318086E-4</v>
      </c>
      <c r="H6090" s="29">
        <f t="shared" si="668"/>
        <v>1.1055822167908012</v>
      </c>
      <c r="I6090" s="30">
        <f>VLOOKUP(B6089,'מדדים וריביות'!B:C,2)</f>
        <v>28641659.076073602</v>
      </c>
      <c r="K6090" s="39">
        <f t="shared" si="669"/>
        <v>0</v>
      </c>
      <c r="L6090" s="39">
        <f t="shared" si="670"/>
        <v>0</v>
      </c>
      <c r="M6090" s="39">
        <f t="shared" si="671"/>
        <v>0</v>
      </c>
      <c r="N6090" s="41">
        <f t="shared" ref="N6090:N6153" si="673">SUM(K6090:M6090)</f>
        <v>0</v>
      </c>
    </row>
    <row r="6091" spans="2:14">
      <c r="B6091" s="1">
        <v>38956</v>
      </c>
      <c r="C6091" s="1">
        <f t="shared" si="672"/>
        <v>38930</v>
      </c>
      <c r="E6091" s="42">
        <f>IF(DAY(B6091)&gt;14,VLOOKUP(DATE(YEAR(C6091),MONTH(C6091)-1,DAY(1)),'מדדים וריביות'!B:C,2,FALSE),VLOOKUP(DATE(YEAR(C6091),MONTH(C6091)-2,DAY(1)),'מדדים וריביות'!B:C,2,FALSE))</f>
        <v>28641659.076073602</v>
      </c>
      <c r="F6091" s="43">
        <f>IF($B$5=1,'ריבית יומית'!D6085,'ריבית יומית'!G6085)</f>
        <v>1.2575446875318086E-4</v>
      </c>
      <c r="G6091" s="43">
        <f t="shared" si="667"/>
        <v>1.2575446875318086E-4</v>
      </c>
      <c r="H6091" s="29">
        <f t="shared" si="668"/>
        <v>1.1054432023681506</v>
      </c>
      <c r="I6091" s="30">
        <f>VLOOKUP(B6090,'מדדים וריביות'!B:C,2)</f>
        <v>28641659.076073602</v>
      </c>
      <c r="K6091" s="39">
        <f t="shared" si="669"/>
        <v>0</v>
      </c>
      <c r="L6091" s="39">
        <f t="shared" si="670"/>
        <v>0</v>
      </c>
      <c r="M6091" s="39">
        <f t="shared" si="671"/>
        <v>0</v>
      </c>
      <c r="N6091" s="41">
        <f t="shared" si="673"/>
        <v>0</v>
      </c>
    </row>
    <row r="6092" spans="2:14">
      <c r="B6092" s="1">
        <v>38957</v>
      </c>
      <c r="C6092" s="1">
        <f t="shared" si="672"/>
        <v>38930</v>
      </c>
      <c r="E6092" s="42">
        <f>IF(DAY(B6092)&gt;14,VLOOKUP(DATE(YEAR(C6092),MONTH(C6092)-1,DAY(1)),'מדדים וריביות'!B:C,2,FALSE),VLOOKUP(DATE(YEAR(C6092),MONTH(C6092)-2,DAY(1)),'מדדים וריביות'!B:C,2,FALSE))</f>
        <v>28641659.076073602</v>
      </c>
      <c r="F6092" s="43">
        <f>IF($B$5=1,'ריבית יומית'!D6086,'ריבית יומית'!G6086)</f>
        <v>1.2575446875318086E-4</v>
      </c>
      <c r="G6092" s="43">
        <f t="shared" si="667"/>
        <v>1.2575446875318086E-4</v>
      </c>
      <c r="H6092" s="29">
        <f t="shared" si="668"/>
        <v>1.1053042054249869</v>
      </c>
      <c r="I6092" s="30">
        <f>VLOOKUP(B6091,'מדדים וריביות'!B:C,2)</f>
        <v>28641659.076073602</v>
      </c>
      <c r="K6092" s="39">
        <f t="shared" si="669"/>
        <v>0</v>
      </c>
      <c r="L6092" s="39">
        <f t="shared" si="670"/>
        <v>0</v>
      </c>
      <c r="M6092" s="39">
        <f t="shared" si="671"/>
        <v>0</v>
      </c>
      <c r="N6092" s="41">
        <f t="shared" si="673"/>
        <v>0</v>
      </c>
    </row>
    <row r="6093" spans="2:14">
      <c r="B6093" s="1">
        <v>38958</v>
      </c>
      <c r="C6093" s="1">
        <f t="shared" si="672"/>
        <v>38930</v>
      </c>
      <c r="E6093" s="42">
        <f>IF(DAY(B6093)&gt;14,VLOOKUP(DATE(YEAR(C6093),MONTH(C6093)-1,DAY(1)),'מדדים וריביות'!B:C,2,FALSE),VLOOKUP(DATE(YEAR(C6093),MONTH(C6093)-2,DAY(1)),'מדדים וריביות'!B:C,2,FALSE))</f>
        <v>28641659.076073602</v>
      </c>
      <c r="F6093" s="43">
        <f>IF($B$5=1,'ריבית יומית'!D6087,'ריבית יומית'!G6087)</f>
        <v>1.2575446875318086E-4</v>
      </c>
      <c r="G6093" s="43">
        <f t="shared" si="667"/>
        <v>1.2575446875318086E-4</v>
      </c>
      <c r="H6093" s="29">
        <f t="shared" si="668"/>
        <v>1.1051652259591118</v>
      </c>
      <c r="I6093" s="30">
        <f>VLOOKUP(B6092,'מדדים וריביות'!B:C,2)</f>
        <v>28641659.076073602</v>
      </c>
      <c r="K6093" s="39">
        <f t="shared" si="669"/>
        <v>0</v>
      </c>
      <c r="L6093" s="39">
        <f t="shared" si="670"/>
        <v>0</v>
      </c>
      <c r="M6093" s="39">
        <f t="shared" si="671"/>
        <v>0</v>
      </c>
      <c r="N6093" s="41">
        <f t="shared" si="673"/>
        <v>0</v>
      </c>
    </row>
    <row r="6094" spans="2:14">
      <c r="B6094" s="1">
        <v>38959</v>
      </c>
      <c r="C6094" s="1">
        <f t="shared" si="672"/>
        <v>38930</v>
      </c>
      <c r="E6094" s="42">
        <f>IF(DAY(B6094)&gt;14,VLOOKUP(DATE(YEAR(C6094),MONTH(C6094)-1,DAY(1)),'מדדים וריביות'!B:C,2,FALSE),VLOOKUP(DATE(YEAR(C6094),MONTH(C6094)-2,DAY(1)),'מדדים וריביות'!B:C,2,FALSE))</f>
        <v>28641659.076073602</v>
      </c>
      <c r="F6094" s="43">
        <f>IF($B$5=1,'ריבית יומית'!D6088,'ריבית יומית'!G6088)</f>
        <v>1.2575446875318086E-4</v>
      </c>
      <c r="G6094" s="43">
        <f t="shared" si="667"/>
        <v>1.2575446875318086E-4</v>
      </c>
      <c r="H6094" s="29">
        <f t="shared" si="668"/>
        <v>1.1050262639683281</v>
      </c>
      <c r="I6094" s="30">
        <f>VLOOKUP(B6093,'מדדים וריביות'!B:C,2)</f>
        <v>28641659.076073602</v>
      </c>
      <c r="K6094" s="39">
        <f t="shared" si="669"/>
        <v>0</v>
      </c>
      <c r="L6094" s="39">
        <f t="shared" si="670"/>
        <v>0</v>
      </c>
      <c r="M6094" s="39">
        <f t="shared" si="671"/>
        <v>0</v>
      </c>
      <c r="N6094" s="41">
        <f t="shared" si="673"/>
        <v>0</v>
      </c>
    </row>
    <row r="6095" spans="2:14">
      <c r="B6095" s="1">
        <v>38960</v>
      </c>
      <c r="C6095" s="1">
        <f t="shared" si="672"/>
        <v>38930</v>
      </c>
      <c r="E6095" s="42">
        <f>IF(DAY(B6095)&gt;14,VLOOKUP(DATE(YEAR(C6095),MONTH(C6095)-1,DAY(1)),'מדדים וריביות'!B:C,2,FALSE),VLOOKUP(DATE(YEAR(C6095),MONTH(C6095)-2,DAY(1)),'מדדים וריביות'!B:C,2,FALSE))</f>
        <v>28641659.076073602</v>
      </c>
      <c r="F6095" s="43">
        <f>IF($B$5=1,'ריבית יומית'!D6089,'ריבית יומית'!G6089)</f>
        <v>1.2575446875318086E-4</v>
      </c>
      <c r="G6095" s="43">
        <f t="shared" si="667"/>
        <v>1.2575446875318086E-4</v>
      </c>
      <c r="H6095" s="29">
        <f t="shared" si="668"/>
        <v>1.1048873194504385</v>
      </c>
      <c r="I6095" s="30">
        <f>VLOOKUP(B6094,'מדדים וריביות'!B:C,2)</f>
        <v>28641659.076073602</v>
      </c>
      <c r="K6095" s="39">
        <f t="shared" si="669"/>
        <v>0</v>
      </c>
      <c r="L6095" s="39">
        <f t="shared" si="670"/>
        <v>0</v>
      </c>
      <c r="M6095" s="39">
        <f t="shared" si="671"/>
        <v>0</v>
      </c>
      <c r="N6095" s="41">
        <f t="shared" si="673"/>
        <v>0</v>
      </c>
    </row>
    <row r="6096" spans="2:14">
      <c r="B6096" s="1">
        <v>38961</v>
      </c>
      <c r="C6096" s="1">
        <f t="shared" si="672"/>
        <v>38961</v>
      </c>
      <c r="E6096" s="42">
        <f>IF(DAY(B6096)&gt;14,VLOOKUP(DATE(YEAR(C6096),MONTH(C6096)-1,DAY(1)),'מדדים וריביות'!B:C,2,FALSE),VLOOKUP(DATE(YEAR(C6096),MONTH(C6096)-2,DAY(1)),'מדדים וריביות'!B:C,2,FALSE))</f>
        <v>28641659.076073602</v>
      </c>
      <c r="F6096" s="43">
        <f>IF($B$5=1,'ריבית יומית'!D6090,'ריבית יומית'!G6090)</f>
        <v>1.2575446875318086E-4</v>
      </c>
      <c r="G6096" s="43">
        <f t="shared" si="667"/>
        <v>1.2575446875318086E-4</v>
      </c>
      <c r="H6096" s="29">
        <f t="shared" si="668"/>
        <v>1.104748392403246</v>
      </c>
      <c r="I6096" s="30">
        <f>VLOOKUP(B6095,'מדדים וריביות'!B:C,2)</f>
        <v>28641659.076073602</v>
      </c>
      <c r="K6096" s="39">
        <f t="shared" si="669"/>
        <v>0</v>
      </c>
      <c r="L6096" s="39">
        <f t="shared" si="670"/>
        <v>0</v>
      </c>
      <c r="M6096" s="39">
        <f t="shared" si="671"/>
        <v>0</v>
      </c>
      <c r="N6096" s="41">
        <f t="shared" si="673"/>
        <v>0</v>
      </c>
    </row>
    <row r="6097" spans="2:14">
      <c r="B6097" s="1">
        <v>38962</v>
      </c>
      <c r="C6097" s="1">
        <f t="shared" si="672"/>
        <v>38961</v>
      </c>
      <c r="E6097" s="42">
        <f>IF(DAY(B6097)&gt;14,VLOOKUP(DATE(YEAR(C6097),MONTH(C6097)-1,DAY(1)),'מדדים וריביות'!B:C,2,FALSE),VLOOKUP(DATE(YEAR(C6097),MONTH(C6097)-2,DAY(1)),'מדדים וריביות'!B:C,2,FALSE))</f>
        <v>28641659.076073602</v>
      </c>
      <c r="F6097" s="43">
        <f>IF($B$5=1,'ריבית יומית'!D6091,'ריבית יומית'!G6091)</f>
        <v>1.2575446875318086E-4</v>
      </c>
      <c r="G6097" s="43">
        <f t="shared" si="667"/>
        <v>1.2575446875318086E-4</v>
      </c>
      <c r="H6097" s="29">
        <f t="shared" si="668"/>
        <v>1.1046094828245536</v>
      </c>
      <c r="I6097" s="30">
        <f>VLOOKUP(B6096,'מדדים וריביות'!B:C,2)</f>
        <v>28395455.7029269</v>
      </c>
      <c r="K6097" s="39">
        <f t="shared" si="669"/>
        <v>0</v>
      </c>
      <c r="L6097" s="39">
        <f t="shared" si="670"/>
        <v>0</v>
      </c>
      <c r="M6097" s="39">
        <f t="shared" si="671"/>
        <v>0</v>
      </c>
      <c r="N6097" s="41">
        <f t="shared" si="673"/>
        <v>0</v>
      </c>
    </row>
    <row r="6098" spans="2:14">
      <c r="B6098" s="1">
        <v>38963</v>
      </c>
      <c r="C6098" s="1">
        <f t="shared" si="672"/>
        <v>38961</v>
      </c>
      <c r="E6098" s="42">
        <f>IF(DAY(B6098)&gt;14,VLOOKUP(DATE(YEAR(C6098),MONTH(C6098)-1,DAY(1)),'מדדים וריביות'!B:C,2,FALSE),VLOOKUP(DATE(YEAR(C6098),MONTH(C6098)-2,DAY(1)),'מדדים וריביות'!B:C,2,FALSE))</f>
        <v>28641659.076073602</v>
      </c>
      <c r="F6098" s="43">
        <f>IF($B$5=1,'ריבית יומית'!D6092,'ריבית יומית'!G6092)</f>
        <v>1.2575446875318086E-4</v>
      </c>
      <c r="G6098" s="43">
        <f t="shared" si="667"/>
        <v>1.2575446875318086E-4</v>
      </c>
      <c r="H6098" s="29">
        <f t="shared" si="668"/>
        <v>1.104470590712165</v>
      </c>
      <c r="I6098" s="30">
        <f>VLOOKUP(B6097,'מדדים וריביות'!B:C,2)</f>
        <v>28395455.7029269</v>
      </c>
      <c r="K6098" s="39">
        <f t="shared" si="669"/>
        <v>0</v>
      </c>
      <c r="L6098" s="39">
        <f t="shared" si="670"/>
        <v>0</v>
      </c>
      <c r="M6098" s="39">
        <f t="shared" si="671"/>
        <v>0</v>
      </c>
      <c r="N6098" s="41">
        <f t="shared" si="673"/>
        <v>0</v>
      </c>
    </row>
    <row r="6099" spans="2:14">
      <c r="B6099" s="1">
        <v>38964</v>
      </c>
      <c r="C6099" s="1">
        <f t="shared" si="672"/>
        <v>38961</v>
      </c>
      <c r="E6099" s="42">
        <f>IF(DAY(B6099)&gt;14,VLOOKUP(DATE(YEAR(C6099),MONTH(C6099)-1,DAY(1)),'מדדים וריביות'!B:C,2,FALSE),VLOOKUP(DATE(YEAR(C6099),MONTH(C6099)-2,DAY(1)),'מדדים וריביות'!B:C,2,FALSE))</f>
        <v>28641659.076073602</v>
      </c>
      <c r="F6099" s="43">
        <f>IF($B$5=1,'ריבית יומית'!D6093,'ריבית יומית'!G6093)</f>
        <v>1.2575446875318086E-4</v>
      </c>
      <c r="G6099" s="43">
        <f t="shared" si="667"/>
        <v>1.2575446875318086E-4</v>
      </c>
      <c r="H6099" s="29">
        <f t="shared" si="668"/>
        <v>1.1043317160638841</v>
      </c>
      <c r="I6099" s="30">
        <f>VLOOKUP(B6098,'מדדים וריביות'!B:C,2)</f>
        <v>28395455.7029269</v>
      </c>
      <c r="K6099" s="39">
        <f t="shared" si="669"/>
        <v>0</v>
      </c>
      <c r="L6099" s="39">
        <f t="shared" si="670"/>
        <v>0</v>
      </c>
      <c r="M6099" s="39">
        <f t="shared" si="671"/>
        <v>0</v>
      </c>
      <c r="N6099" s="41">
        <f t="shared" si="673"/>
        <v>0</v>
      </c>
    </row>
    <row r="6100" spans="2:14">
      <c r="B6100" s="1">
        <v>38965</v>
      </c>
      <c r="C6100" s="1">
        <f t="shared" si="672"/>
        <v>38961</v>
      </c>
      <c r="E6100" s="42">
        <f>IF(DAY(B6100)&gt;14,VLOOKUP(DATE(YEAR(C6100),MONTH(C6100)-1,DAY(1)),'מדדים וריביות'!B:C,2,FALSE),VLOOKUP(DATE(YEAR(C6100),MONTH(C6100)-2,DAY(1)),'מדדים וריביות'!B:C,2,FALSE))</f>
        <v>28641659.076073602</v>
      </c>
      <c r="F6100" s="43">
        <f>IF($B$5=1,'ריבית יומית'!D6094,'ריבית יומית'!G6094)</f>
        <v>1.2575446875318086E-4</v>
      </c>
      <c r="G6100" s="43">
        <f t="shared" si="667"/>
        <v>1.2575446875318086E-4</v>
      </c>
      <c r="H6100" s="29">
        <f t="shared" si="668"/>
        <v>1.1041928588775149</v>
      </c>
      <c r="I6100" s="30">
        <f>VLOOKUP(B6099,'מדדים וריביות'!B:C,2)</f>
        <v>28395455.7029269</v>
      </c>
      <c r="K6100" s="39">
        <f t="shared" si="669"/>
        <v>0</v>
      </c>
      <c r="L6100" s="39">
        <f t="shared" si="670"/>
        <v>0</v>
      </c>
      <c r="M6100" s="39">
        <f t="shared" si="671"/>
        <v>0</v>
      </c>
      <c r="N6100" s="41">
        <f t="shared" si="673"/>
        <v>0</v>
      </c>
    </row>
    <row r="6101" spans="2:14">
      <c r="B6101" s="1">
        <v>38966</v>
      </c>
      <c r="C6101" s="1">
        <f t="shared" si="672"/>
        <v>38961</v>
      </c>
      <c r="E6101" s="42">
        <f>IF(DAY(B6101)&gt;14,VLOOKUP(DATE(YEAR(C6101),MONTH(C6101)-1,DAY(1)),'מדדים וריביות'!B:C,2,FALSE),VLOOKUP(DATE(YEAR(C6101),MONTH(C6101)-2,DAY(1)),'מדדים וריביות'!B:C,2,FALSE))</f>
        <v>28641659.076073602</v>
      </c>
      <c r="F6101" s="43">
        <f>IF($B$5=1,'ריבית יומית'!D6095,'ריבית יומית'!G6095)</f>
        <v>1.2575446875318086E-4</v>
      </c>
      <c r="G6101" s="43">
        <f t="shared" si="667"/>
        <v>1.2575446875318086E-4</v>
      </c>
      <c r="H6101" s="29">
        <f t="shared" si="668"/>
        <v>1.1040540191508619</v>
      </c>
      <c r="I6101" s="30">
        <f>VLOOKUP(B6100,'מדדים וריביות'!B:C,2)</f>
        <v>28395455.7029269</v>
      </c>
      <c r="K6101" s="39">
        <f t="shared" si="669"/>
        <v>0</v>
      </c>
      <c r="L6101" s="39">
        <f t="shared" si="670"/>
        <v>0</v>
      </c>
      <c r="M6101" s="39">
        <f t="shared" si="671"/>
        <v>0</v>
      </c>
      <c r="N6101" s="41">
        <f t="shared" si="673"/>
        <v>0</v>
      </c>
    </row>
    <row r="6102" spans="2:14">
      <c r="B6102" s="1">
        <v>38967</v>
      </c>
      <c r="C6102" s="1">
        <f t="shared" si="672"/>
        <v>38961</v>
      </c>
      <c r="E6102" s="42">
        <f>IF(DAY(B6102)&gt;14,VLOOKUP(DATE(YEAR(C6102),MONTH(C6102)-1,DAY(1)),'מדדים וריביות'!B:C,2,FALSE),VLOOKUP(DATE(YEAR(C6102),MONTH(C6102)-2,DAY(1)),'מדדים וריביות'!B:C,2,FALSE))</f>
        <v>28641659.076073602</v>
      </c>
      <c r="F6102" s="43">
        <f>IF($B$5=1,'ריבית יומית'!D6096,'ריבית יומית'!G6096)</f>
        <v>1.2575446875318086E-4</v>
      </c>
      <c r="G6102" s="43">
        <f t="shared" si="667"/>
        <v>1.2575446875318086E-4</v>
      </c>
      <c r="H6102" s="29">
        <f t="shared" si="668"/>
        <v>1.1039151968817293</v>
      </c>
      <c r="I6102" s="30">
        <f>VLOOKUP(B6101,'מדדים וריביות'!B:C,2)</f>
        <v>28395455.7029269</v>
      </c>
      <c r="K6102" s="39">
        <f t="shared" si="669"/>
        <v>0</v>
      </c>
      <c r="L6102" s="39">
        <f t="shared" si="670"/>
        <v>0</v>
      </c>
      <c r="M6102" s="39">
        <f t="shared" si="671"/>
        <v>0</v>
      </c>
      <c r="N6102" s="41">
        <f t="shared" si="673"/>
        <v>0</v>
      </c>
    </row>
    <row r="6103" spans="2:14">
      <c r="B6103" s="1">
        <v>38968</v>
      </c>
      <c r="C6103" s="1">
        <f t="shared" si="672"/>
        <v>38961</v>
      </c>
      <c r="E6103" s="42">
        <f>IF(DAY(B6103)&gt;14,VLOOKUP(DATE(YEAR(C6103),MONTH(C6103)-1,DAY(1)),'מדדים וריביות'!B:C,2,FALSE),VLOOKUP(DATE(YEAR(C6103),MONTH(C6103)-2,DAY(1)),'מדדים וריביות'!B:C,2,FALSE))</f>
        <v>28641659.076073602</v>
      </c>
      <c r="F6103" s="43">
        <f>IF($B$5=1,'ריבית יומית'!D6097,'ריבית יומית'!G6097)</f>
        <v>1.2575446875318086E-4</v>
      </c>
      <c r="G6103" s="43">
        <f t="shared" si="667"/>
        <v>1.2575446875318086E-4</v>
      </c>
      <c r="H6103" s="29">
        <f t="shared" si="668"/>
        <v>1.1037763920679224</v>
      </c>
      <c r="I6103" s="30">
        <f>VLOOKUP(B6102,'מדדים וריביות'!B:C,2)</f>
        <v>28395455.7029269</v>
      </c>
      <c r="K6103" s="39">
        <f t="shared" si="669"/>
        <v>0</v>
      </c>
      <c r="L6103" s="39">
        <f t="shared" si="670"/>
        <v>0</v>
      </c>
      <c r="M6103" s="39">
        <f t="shared" si="671"/>
        <v>0</v>
      </c>
      <c r="N6103" s="41">
        <f t="shared" si="673"/>
        <v>0</v>
      </c>
    </row>
    <row r="6104" spans="2:14">
      <c r="B6104" s="1">
        <v>38969</v>
      </c>
      <c r="C6104" s="1">
        <f t="shared" si="672"/>
        <v>38961</v>
      </c>
      <c r="E6104" s="42">
        <f>IF(DAY(B6104)&gt;14,VLOOKUP(DATE(YEAR(C6104),MONTH(C6104)-1,DAY(1)),'מדדים וריביות'!B:C,2,FALSE),VLOOKUP(DATE(YEAR(C6104),MONTH(C6104)-2,DAY(1)),'מדדים וריביות'!B:C,2,FALSE))</f>
        <v>28641659.076073602</v>
      </c>
      <c r="F6104" s="43">
        <f>IF($B$5=1,'ריבית יומית'!D6098,'ריבית יומית'!G6098)</f>
        <v>1.2575446875318086E-4</v>
      </c>
      <c r="G6104" s="43">
        <f t="shared" si="667"/>
        <v>1.2575446875318086E-4</v>
      </c>
      <c r="H6104" s="29">
        <f t="shared" si="668"/>
        <v>1.1036376047072465</v>
      </c>
      <c r="I6104" s="30">
        <f>VLOOKUP(B6103,'מדדים וריביות'!B:C,2)</f>
        <v>28395455.7029269</v>
      </c>
      <c r="K6104" s="39">
        <f t="shared" si="669"/>
        <v>0</v>
      </c>
      <c r="L6104" s="39">
        <f t="shared" si="670"/>
        <v>0</v>
      </c>
      <c r="M6104" s="39">
        <f t="shared" si="671"/>
        <v>0</v>
      </c>
      <c r="N6104" s="41">
        <f t="shared" si="673"/>
        <v>0</v>
      </c>
    </row>
    <row r="6105" spans="2:14">
      <c r="B6105" s="1">
        <v>38970</v>
      </c>
      <c r="C6105" s="1">
        <f t="shared" si="672"/>
        <v>38961</v>
      </c>
      <c r="E6105" s="42">
        <f>IF(DAY(B6105)&gt;14,VLOOKUP(DATE(YEAR(C6105),MONTH(C6105)-1,DAY(1)),'מדדים וריביות'!B:C,2,FALSE),VLOOKUP(DATE(YEAR(C6105),MONTH(C6105)-2,DAY(1)),'מדדים וריביות'!B:C,2,FALSE))</f>
        <v>28641659.076073602</v>
      </c>
      <c r="F6105" s="43">
        <f>IF($B$5=1,'ריבית יומית'!D6099,'ריבית יומית'!G6099)</f>
        <v>1.2575446875318086E-4</v>
      </c>
      <c r="G6105" s="43">
        <f t="shared" si="667"/>
        <v>1.2575446875318086E-4</v>
      </c>
      <c r="H6105" s="29">
        <f t="shared" si="668"/>
        <v>1.1034988347975068</v>
      </c>
      <c r="I6105" s="30">
        <f>VLOOKUP(B6104,'מדדים וריביות'!B:C,2)</f>
        <v>28395455.7029269</v>
      </c>
      <c r="K6105" s="39">
        <f t="shared" si="669"/>
        <v>0</v>
      </c>
      <c r="L6105" s="39">
        <f t="shared" si="670"/>
        <v>0</v>
      </c>
      <c r="M6105" s="39">
        <f t="shared" si="671"/>
        <v>0</v>
      </c>
      <c r="N6105" s="41">
        <f t="shared" si="673"/>
        <v>0</v>
      </c>
    </row>
    <row r="6106" spans="2:14">
      <c r="B6106" s="1">
        <v>38971</v>
      </c>
      <c r="C6106" s="1">
        <f t="shared" si="672"/>
        <v>38961</v>
      </c>
      <c r="E6106" s="42">
        <f>IF(DAY(B6106)&gt;14,VLOOKUP(DATE(YEAR(C6106),MONTH(C6106)-1,DAY(1)),'מדדים וריביות'!B:C,2,FALSE),VLOOKUP(DATE(YEAR(C6106),MONTH(C6106)-2,DAY(1)),'מדדים וריביות'!B:C,2,FALSE))</f>
        <v>28641659.076073602</v>
      </c>
      <c r="F6106" s="43">
        <f>IF($B$5=1,'ריבית יומית'!D6100,'ריבית יומית'!G6100)</f>
        <v>1.2575446875318086E-4</v>
      </c>
      <c r="G6106" s="43">
        <f t="shared" si="667"/>
        <v>1.2575446875318086E-4</v>
      </c>
      <c r="H6106" s="29">
        <f t="shared" si="668"/>
        <v>1.1033600823365091</v>
      </c>
      <c r="I6106" s="30">
        <f>VLOOKUP(B6105,'מדדים וריביות'!B:C,2)</f>
        <v>28395455.7029269</v>
      </c>
      <c r="K6106" s="39">
        <f t="shared" si="669"/>
        <v>0</v>
      </c>
      <c r="L6106" s="39">
        <f t="shared" si="670"/>
        <v>0</v>
      </c>
      <c r="M6106" s="39">
        <f t="shared" si="671"/>
        <v>0</v>
      </c>
      <c r="N6106" s="41">
        <f t="shared" si="673"/>
        <v>0</v>
      </c>
    </row>
    <row r="6107" spans="2:14">
      <c r="B6107" s="1">
        <v>38972</v>
      </c>
      <c r="C6107" s="1">
        <f t="shared" si="672"/>
        <v>38961</v>
      </c>
      <c r="E6107" s="42">
        <f>IF(DAY(B6107)&gt;14,VLOOKUP(DATE(YEAR(C6107),MONTH(C6107)-1,DAY(1)),'מדדים וריביות'!B:C,2,FALSE),VLOOKUP(DATE(YEAR(C6107),MONTH(C6107)-2,DAY(1)),'מדדים וריביות'!B:C,2,FALSE))</f>
        <v>28641659.076073602</v>
      </c>
      <c r="F6107" s="43">
        <f>IF($B$5=1,'ריבית יומית'!D6101,'ריבית יומית'!G6101)</f>
        <v>1.2575446875318086E-4</v>
      </c>
      <c r="G6107" s="43">
        <f t="shared" si="667"/>
        <v>1.2575446875318086E-4</v>
      </c>
      <c r="H6107" s="29">
        <f t="shared" si="668"/>
        <v>1.1032213473220593</v>
      </c>
      <c r="I6107" s="30">
        <f>VLOOKUP(B6106,'מדדים וריביות'!B:C,2)</f>
        <v>28395455.7029269</v>
      </c>
      <c r="K6107" s="39">
        <f t="shared" si="669"/>
        <v>0</v>
      </c>
      <c r="L6107" s="39">
        <f t="shared" si="670"/>
        <v>0</v>
      </c>
      <c r="M6107" s="39">
        <f t="shared" si="671"/>
        <v>0</v>
      </c>
      <c r="N6107" s="41">
        <f t="shared" si="673"/>
        <v>0</v>
      </c>
    </row>
    <row r="6108" spans="2:14">
      <c r="B6108" s="1">
        <v>38973</v>
      </c>
      <c r="C6108" s="1">
        <f t="shared" si="672"/>
        <v>38961</v>
      </c>
      <c r="E6108" s="42">
        <f>IF(DAY(B6108)&gt;14,VLOOKUP(DATE(YEAR(C6108),MONTH(C6108)-1,DAY(1)),'מדדים וריביות'!B:C,2,FALSE),VLOOKUP(DATE(YEAR(C6108),MONTH(C6108)-2,DAY(1)),'מדדים וריביות'!B:C,2,FALSE))</f>
        <v>28641659.076073602</v>
      </c>
      <c r="F6108" s="43">
        <f>IF($B$5=1,'ריבית יומית'!D6102,'ריבית יומית'!G6102)</f>
        <v>1.2575446875318086E-4</v>
      </c>
      <c r="G6108" s="43">
        <f t="shared" si="667"/>
        <v>1.2575446875318086E-4</v>
      </c>
      <c r="H6108" s="29">
        <f t="shared" si="668"/>
        <v>1.103082629751964</v>
      </c>
      <c r="I6108" s="30">
        <f>VLOOKUP(B6107,'מדדים וריביות'!B:C,2)</f>
        <v>28395455.7029269</v>
      </c>
      <c r="K6108" s="39">
        <f t="shared" si="669"/>
        <v>0</v>
      </c>
      <c r="L6108" s="39">
        <f t="shared" si="670"/>
        <v>0</v>
      </c>
      <c r="M6108" s="39">
        <f t="shared" si="671"/>
        <v>0</v>
      </c>
      <c r="N6108" s="41">
        <f t="shared" si="673"/>
        <v>0</v>
      </c>
    </row>
    <row r="6109" spans="2:14">
      <c r="B6109" s="1">
        <v>38974</v>
      </c>
      <c r="C6109" s="1">
        <f t="shared" si="672"/>
        <v>38961</v>
      </c>
      <c r="E6109" s="42">
        <f>IF(DAY(B6109)&gt;14,VLOOKUP(DATE(YEAR(C6109),MONTH(C6109)-1,DAY(1)),'מדדים וריביות'!B:C,2,FALSE),VLOOKUP(DATE(YEAR(C6109),MONTH(C6109)-2,DAY(1)),'מדדים וריביות'!B:C,2,FALSE))</f>
        <v>28641659.076073602</v>
      </c>
      <c r="F6109" s="43">
        <f>IF($B$5=1,'ריבית יומית'!D6103,'ריבית יומית'!G6103)</f>
        <v>1.2575446875318086E-4</v>
      </c>
      <c r="G6109" s="43">
        <f t="shared" si="667"/>
        <v>1.2575446875318086E-4</v>
      </c>
      <c r="H6109" s="29">
        <f t="shared" si="668"/>
        <v>1.1029439296240295</v>
      </c>
      <c r="I6109" s="30">
        <f>VLOOKUP(B6108,'מדדים וריביות'!B:C,2)</f>
        <v>28395455.7029269</v>
      </c>
      <c r="K6109" s="39">
        <f t="shared" si="669"/>
        <v>0</v>
      </c>
      <c r="L6109" s="39">
        <f t="shared" si="670"/>
        <v>0</v>
      </c>
      <c r="M6109" s="39">
        <f t="shared" si="671"/>
        <v>0</v>
      </c>
      <c r="N6109" s="41">
        <f t="shared" si="673"/>
        <v>0</v>
      </c>
    </row>
    <row r="6110" spans="2:14">
      <c r="B6110" s="1">
        <v>38975</v>
      </c>
      <c r="C6110" s="1">
        <f t="shared" si="672"/>
        <v>38961</v>
      </c>
      <c r="E6110" s="42">
        <f>IF(DAY(B6110)&gt;14,VLOOKUP(DATE(YEAR(C6110),MONTH(C6110)-1,DAY(1)),'מדדים וריביות'!B:C,2,FALSE),VLOOKUP(DATE(YEAR(C6110),MONTH(C6110)-2,DAY(1)),'מדדים וריביות'!B:C,2,FALSE))</f>
        <v>28641659.076073602</v>
      </c>
      <c r="F6110" s="43">
        <f>IF($B$5=1,'ריבית יומית'!D6104,'ריבית יומית'!G6104)</f>
        <v>1.2575446875318086E-4</v>
      </c>
      <c r="G6110" s="43">
        <f t="shared" si="667"/>
        <v>1.2575446875318086E-4</v>
      </c>
      <c r="H6110" s="29">
        <f t="shared" si="668"/>
        <v>1.102805246936063</v>
      </c>
      <c r="I6110" s="30">
        <f>VLOOKUP(B6109,'מדדים וריביות'!B:C,2)</f>
        <v>28395455.7029269</v>
      </c>
      <c r="K6110" s="39">
        <f t="shared" si="669"/>
        <v>0</v>
      </c>
      <c r="L6110" s="39">
        <f t="shared" si="670"/>
        <v>0</v>
      </c>
      <c r="M6110" s="39">
        <f t="shared" si="671"/>
        <v>0</v>
      </c>
      <c r="N6110" s="41">
        <f t="shared" si="673"/>
        <v>0</v>
      </c>
    </row>
    <row r="6111" spans="2:14">
      <c r="B6111" s="1">
        <v>38976</v>
      </c>
      <c r="C6111" s="1">
        <f t="shared" si="672"/>
        <v>38961</v>
      </c>
      <c r="E6111" s="42">
        <f>IF(DAY(B6111)&gt;14,VLOOKUP(DATE(YEAR(C6111),MONTH(C6111)-1,DAY(1)),'מדדים וריביות'!B:C,2,FALSE),VLOOKUP(DATE(YEAR(C6111),MONTH(C6111)-2,DAY(1)),'מדדים וריביות'!B:C,2,FALSE))</f>
        <v>28641659.076073602</v>
      </c>
      <c r="F6111" s="43">
        <f>IF($B$5=1,'ריבית יומית'!D6105,'ריבית יומית'!G6105)</f>
        <v>1.2575446875318086E-4</v>
      </c>
      <c r="G6111" s="43">
        <f t="shared" si="667"/>
        <v>1.2575446875318086E-4</v>
      </c>
      <c r="H6111" s="29">
        <f t="shared" si="668"/>
        <v>1.1026665816858712</v>
      </c>
      <c r="I6111" s="30">
        <f>VLOOKUP(B6110,'מדדים וריביות'!B:C,2)</f>
        <v>28395455.7029269</v>
      </c>
      <c r="K6111" s="39">
        <f t="shared" si="669"/>
        <v>0</v>
      </c>
      <c r="L6111" s="39">
        <f t="shared" si="670"/>
        <v>0</v>
      </c>
      <c r="M6111" s="39">
        <f t="shared" si="671"/>
        <v>0</v>
      </c>
      <c r="N6111" s="41">
        <f t="shared" si="673"/>
        <v>0</v>
      </c>
    </row>
    <row r="6112" spans="2:14">
      <c r="B6112" s="1">
        <v>38977</v>
      </c>
      <c r="C6112" s="1">
        <f t="shared" si="672"/>
        <v>38961</v>
      </c>
      <c r="E6112" s="42">
        <f>IF(DAY(B6112)&gt;14,VLOOKUP(DATE(YEAR(C6112),MONTH(C6112)-1,DAY(1)),'מדדים וריביות'!B:C,2,FALSE),VLOOKUP(DATE(YEAR(C6112),MONTH(C6112)-2,DAY(1)),'מדדים וריביות'!B:C,2,FALSE))</f>
        <v>28641659.076073602</v>
      </c>
      <c r="F6112" s="43">
        <f>IF($B$5=1,'ריבית יומית'!D6106,'ריבית יומית'!G6106)</f>
        <v>1.2575446875318086E-4</v>
      </c>
      <c r="G6112" s="43">
        <f t="shared" si="667"/>
        <v>1.2575446875318086E-4</v>
      </c>
      <c r="H6112" s="29">
        <f t="shared" si="668"/>
        <v>1.1025279338712617</v>
      </c>
      <c r="I6112" s="30">
        <f>VLOOKUP(B6111,'מדדים וריביות'!B:C,2)</f>
        <v>28395455.7029269</v>
      </c>
      <c r="K6112" s="39">
        <f t="shared" si="669"/>
        <v>0</v>
      </c>
      <c r="L6112" s="39">
        <f t="shared" si="670"/>
        <v>0</v>
      </c>
      <c r="M6112" s="39">
        <f t="shared" si="671"/>
        <v>0</v>
      </c>
      <c r="N6112" s="41">
        <f t="shared" si="673"/>
        <v>0</v>
      </c>
    </row>
    <row r="6113" spans="2:14">
      <c r="B6113" s="1">
        <v>38978</v>
      </c>
      <c r="C6113" s="1">
        <f t="shared" si="672"/>
        <v>38961</v>
      </c>
      <c r="E6113" s="42">
        <f>IF(DAY(B6113)&gt;14,VLOOKUP(DATE(YEAR(C6113),MONTH(C6113)-1,DAY(1)),'מדדים וריביות'!B:C,2,FALSE),VLOOKUP(DATE(YEAR(C6113),MONTH(C6113)-2,DAY(1)),'מדדים וריביות'!B:C,2,FALSE))</f>
        <v>28641659.076073602</v>
      </c>
      <c r="F6113" s="43">
        <f>IF($B$5=1,'ריבית יומית'!D6107,'ריבית יומית'!G6107)</f>
        <v>1.2575446875318086E-4</v>
      </c>
      <c r="G6113" s="43">
        <f t="shared" si="667"/>
        <v>1.2575446875318086E-4</v>
      </c>
      <c r="H6113" s="29">
        <f t="shared" si="668"/>
        <v>1.102389303490042</v>
      </c>
      <c r="I6113" s="30">
        <f>VLOOKUP(B6112,'מדדים וריביות'!B:C,2)</f>
        <v>28395455.7029269</v>
      </c>
      <c r="K6113" s="39">
        <f t="shared" si="669"/>
        <v>0</v>
      </c>
      <c r="L6113" s="39">
        <f t="shared" si="670"/>
        <v>0</v>
      </c>
      <c r="M6113" s="39">
        <f t="shared" si="671"/>
        <v>0</v>
      </c>
      <c r="N6113" s="41">
        <f t="shared" si="673"/>
        <v>0</v>
      </c>
    </row>
    <row r="6114" spans="2:14">
      <c r="B6114" s="1">
        <v>38979</v>
      </c>
      <c r="C6114" s="1">
        <f t="shared" si="672"/>
        <v>38961</v>
      </c>
      <c r="E6114" s="42">
        <f>IF(DAY(B6114)&gt;14,VLOOKUP(DATE(YEAR(C6114),MONTH(C6114)-1,DAY(1)),'מדדים וריביות'!B:C,2,FALSE),VLOOKUP(DATE(YEAR(C6114),MONTH(C6114)-2,DAY(1)),'מדדים וריביות'!B:C,2,FALSE))</f>
        <v>28641659.076073602</v>
      </c>
      <c r="F6114" s="43">
        <f>IF($B$5=1,'ריבית יומית'!D6108,'ריבית יומית'!G6108)</f>
        <v>1.2575446875318086E-4</v>
      </c>
      <c r="G6114" s="43">
        <f t="shared" si="667"/>
        <v>1.2575446875318086E-4</v>
      </c>
      <c r="H6114" s="29">
        <f t="shared" si="668"/>
        <v>1.1022506905400205</v>
      </c>
      <c r="I6114" s="30">
        <f>VLOOKUP(B6113,'מדדים וריביות'!B:C,2)</f>
        <v>28395455.7029269</v>
      </c>
      <c r="K6114" s="39">
        <f t="shared" si="669"/>
        <v>0</v>
      </c>
      <c r="L6114" s="39">
        <f t="shared" si="670"/>
        <v>0</v>
      </c>
      <c r="M6114" s="39">
        <f t="shared" si="671"/>
        <v>0</v>
      </c>
      <c r="N6114" s="41">
        <f t="shared" si="673"/>
        <v>0</v>
      </c>
    </row>
    <row r="6115" spans="2:14">
      <c r="B6115" s="1">
        <v>38980</v>
      </c>
      <c r="C6115" s="1">
        <f t="shared" si="672"/>
        <v>38961</v>
      </c>
      <c r="E6115" s="42">
        <f>IF(DAY(B6115)&gt;14,VLOOKUP(DATE(YEAR(C6115),MONTH(C6115)-1,DAY(1)),'מדדים וריביות'!B:C,2,FALSE),VLOOKUP(DATE(YEAR(C6115),MONTH(C6115)-2,DAY(1)),'מדדים וריביות'!B:C,2,FALSE))</f>
        <v>28641659.076073602</v>
      </c>
      <c r="F6115" s="43">
        <f>IF($B$5=1,'ריבית יומית'!D6109,'ריבית יומית'!G6109)</f>
        <v>1.2575446875318086E-4</v>
      </c>
      <c r="G6115" s="43">
        <f t="shared" si="667"/>
        <v>1.2575446875318086E-4</v>
      </c>
      <c r="H6115" s="29">
        <f t="shared" si="668"/>
        <v>1.1021120950190049</v>
      </c>
      <c r="I6115" s="30">
        <f>VLOOKUP(B6114,'מדדים וריביות'!B:C,2)</f>
        <v>28395455.7029269</v>
      </c>
      <c r="K6115" s="39">
        <f t="shared" si="669"/>
        <v>0</v>
      </c>
      <c r="L6115" s="39">
        <f t="shared" si="670"/>
        <v>0</v>
      </c>
      <c r="M6115" s="39">
        <f t="shared" si="671"/>
        <v>0</v>
      </c>
      <c r="N6115" s="41">
        <f t="shared" si="673"/>
        <v>0</v>
      </c>
    </row>
    <row r="6116" spans="2:14">
      <c r="B6116" s="1">
        <v>38981</v>
      </c>
      <c r="C6116" s="1">
        <f t="shared" si="672"/>
        <v>38961</v>
      </c>
      <c r="E6116" s="42">
        <f>IF(DAY(B6116)&gt;14,VLOOKUP(DATE(YEAR(C6116),MONTH(C6116)-1,DAY(1)),'מדדים וריביות'!B:C,2,FALSE),VLOOKUP(DATE(YEAR(C6116),MONTH(C6116)-2,DAY(1)),'מדדים וריביות'!B:C,2,FALSE))</f>
        <v>28641659.076073602</v>
      </c>
      <c r="F6116" s="43">
        <f>IF($B$5=1,'ריבית יומית'!D6110,'ריבית יומית'!G6110)</f>
        <v>1.2575446875318086E-4</v>
      </c>
      <c r="G6116" s="43">
        <f t="shared" si="667"/>
        <v>1.2575446875318086E-4</v>
      </c>
      <c r="H6116" s="29">
        <f t="shared" si="668"/>
        <v>1.1019735169248039</v>
      </c>
      <c r="I6116" s="30">
        <f>VLOOKUP(B6115,'מדדים וריביות'!B:C,2)</f>
        <v>28395455.7029269</v>
      </c>
      <c r="K6116" s="39">
        <f t="shared" si="669"/>
        <v>0</v>
      </c>
      <c r="L6116" s="39">
        <f t="shared" si="670"/>
        <v>0</v>
      </c>
      <c r="M6116" s="39">
        <f t="shared" si="671"/>
        <v>0</v>
      </c>
      <c r="N6116" s="41">
        <f t="shared" si="673"/>
        <v>0</v>
      </c>
    </row>
    <row r="6117" spans="2:14">
      <c r="B6117" s="1">
        <v>38982</v>
      </c>
      <c r="C6117" s="1">
        <f t="shared" si="672"/>
        <v>38961</v>
      </c>
      <c r="E6117" s="42">
        <f>IF(DAY(B6117)&gt;14,VLOOKUP(DATE(YEAR(C6117),MONTH(C6117)-1,DAY(1)),'מדדים וריביות'!B:C,2,FALSE),VLOOKUP(DATE(YEAR(C6117),MONTH(C6117)-2,DAY(1)),'מדדים וריביות'!B:C,2,FALSE))</f>
        <v>28641659.076073602</v>
      </c>
      <c r="F6117" s="43">
        <f>IF($B$5=1,'ריבית יומית'!D6111,'ריבית יומית'!G6111)</f>
        <v>1.2575446875318086E-4</v>
      </c>
      <c r="G6117" s="43">
        <f t="shared" si="667"/>
        <v>1.2575446875318086E-4</v>
      </c>
      <c r="H6117" s="29">
        <f t="shared" si="668"/>
        <v>1.1018349562552263</v>
      </c>
      <c r="I6117" s="30">
        <f>VLOOKUP(B6116,'מדדים וריביות'!B:C,2)</f>
        <v>28395455.7029269</v>
      </c>
      <c r="K6117" s="39">
        <f t="shared" si="669"/>
        <v>0</v>
      </c>
      <c r="L6117" s="39">
        <f t="shared" si="670"/>
        <v>0</v>
      </c>
      <c r="M6117" s="39">
        <f t="shared" si="671"/>
        <v>0</v>
      </c>
      <c r="N6117" s="41">
        <f t="shared" si="673"/>
        <v>0</v>
      </c>
    </row>
    <row r="6118" spans="2:14">
      <c r="B6118" s="1">
        <v>38983</v>
      </c>
      <c r="C6118" s="1">
        <f t="shared" si="672"/>
        <v>38961</v>
      </c>
      <c r="E6118" s="42">
        <f>IF(DAY(B6118)&gt;14,VLOOKUP(DATE(YEAR(C6118),MONTH(C6118)-1,DAY(1)),'מדדים וריביות'!B:C,2,FALSE),VLOOKUP(DATE(YEAR(C6118),MONTH(C6118)-2,DAY(1)),'מדדים וריביות'!B:C,2,FALSE))</f>
        <v>28641659.076073602</v>
      </c>
      <c r="F6118" s="43">
        <f>IF($B$5=1,'ריבית יומית'!D6112,'ריבית יומית'!G6112)</f>
        <v>1.2575446875318086E-4</v>
      </c>
      <c r="G6118" s="43">
        <f t="shared" si="667"/>
        <v>1.2575446875318086E-4</v>
      </c>
      <c r="H6118" s="29">
        <f t="shared" si="668"/>
        <v>1.1016964130080813</v>
      </c>
      <c r="I6118" s="30">
        <f>VLOOKUP(B6117,'מדדים וריביות'!B:C,2)</f>
        <v>28395455.7029269</v>
      </c>
      <c r="K6118" s="39">
        <f t="shared" si="669"/>
        <v>0</v>
      </c>
      <c r="L6118" s="39">
        <f t="shared" si="670"/>
        <v>0</v>
      </c>
      <c r="M6118" s="39">
        <f t="shared" si="671"/>
        <v>0</v>
      </c>
      <c r="N6118" s="41">
        <f t="shared" si="673"/>
        <v>0</v>
      </c>
    </row>
    <row r="6119" spans="2:14">
      <c r="B6119" s="1">
        <v>38984</v>
      </c>
      <c r="C6119" s="1">
        <f t="shared" si="672"/>
        <v>38961</v>
      </c>
      <c r="E6119" s="42">
        <f>IF(DAY(B6119)&gt;14,VLOOKUP(DATE(YEAR(C6119),MONTH(C6119)-1,DAY(1)),'מדדים וריביות'!B:C,2,FALSE),VLOOKUP(DATE(YEAR(C6119),MONTH(C6119)-2,DAY(1)),'מדדים וריביות'!B:C,2,FALSE))</f>
        <v>28641659.076073602</v>
      </c>
      <c r="F6119" s="43">
        <f>IF($B$5=1,'ריבית יומית'!D6113,'ריבית יומית'!G6113)</f>
        <v>1.2575446875318086E-4</v>
      </c>
      <c r="G6119" s="43">
        <f t="shared" si="667"/>
        <v>1.2575446875318086E-4</v>
      </c>
      <c r="H6119" s="29">
        <f t="shared" si="668"/>
        <v>1.101557887181178</v>
      </c>
      <c r="I6119" s="30">
        <f>VLOOKUP(B6118,'מדדים וריביות'!B:C,2)</f>
        <v>28395455.7029269</v>
      </c>
      <c r="K6119" s="39">
        <f t="shared" si="669"/>
        <v>0</v>
      </c>
      <c r="L6119" s="39">
        <f t="shared" si="670"/>
        <v>0</v>
      </c>
      <c r="M6119" s="39">
        <f t="shared" si="671"/>
        <v>0</v>
      </c>
      <c r="N6119" s="41">
        <f t="shared" si="673"/>
        <v>0</v>
      </c>
    </row>
    <row r="6120" spans="2:14">
      <c r="B6120" s="1">
        <v>38985</v>
      </c>
      <c r="C6120" s="1">
        <f t="shared" si="672"/>
        <v>38961</v>
      </c>
      <c r="E6120" s="42">
        <f>IF(DAY(B6120)&gt;14,VLOOKUP(DATE(YEAR(C6120),MONTH(C6120)-1,DAY(1)),'מדדים וריביות'!B:C,2,FALSE),VLOOKUP(DATE(YEAR(C6120),MONTH(C6120)-2,DAY(1)),'מדדים וריביות'!B:C,2,FALSE))</f>
        <v>28641659.076073602</v>
      </c>
      <c r="F6120" s="43">
        <f>IF($B$5=1,'ריבית יומית'!D6114,'ריבית יומית'!G6114)</f>
        <v>1.2575446875318086E-4</v>
      </c>
      <c r="G6120" s="43">
        <f t="shared" si="667"/>
        <v>1.2575446875318086E-4</v>
      </c>
      <c r="H6120" s="29">
        <f t="shared" si="668"/>
        <v>1.1014193787723261</v>
      </c>
      <c r="I6120" s="30">
        <f>VLOOKUP(B6119,'מדדים וריביות'!B:C,2)</f>
        <v>28395455.7029269</v>
      </c>
      <c r="K6120" s="39">
        <f t="shared" si="669"/>
        <v>0</v>
      </c>
      <c r="L6120" s="39">
        <f t="shared" si="670"/>
        <v>0</v>
      </c>
      <c r="M6120" s="39">
        <f t="shared" si="671"/>
        <v>0</v>
      </c>
      <c r="N6120" s="41">
        <f t="shared" si="673"/>
        <v>0</v>
      </c>
    </row>
    <row r="6121" spans="2:14">
      <c r="B6121" s="1">
        <v>38986</v>
      </c>
      <c r="C6121" s="1">
        <f t="shared" si="672"/>
        <v>38961</v>
      </c>
      <c r="E6121" s="42">
        <f>IF(DAY(B6121)&gt;14,VLOOKUP(DATE(YEAR(C6121),MONTH(C6121)-1,DAY(1)),'מדדים וריביות'!B:C,2,FALSE),VLOOKUP(DATE(YEAR(C6121),MONTH(C6121)-2,DAY(1)),'מדדים וריביות'!B:C,2,FALSE))</f>
        <v>28641659.076073602</v>
      </c>
      <c r="F6121" s="43">
        <f>IF($B$5=1,'ריבית יומית'!D6115,'ריבית יומית'!G6115)</f>
        <v>1.2575446875318086E-4</v>
      </c>
      <c r="G6121" s="43">
        <f t="shared" si="667"/>
        <v>1.2575446875318086E-4</v>
      </c>
      <c r="H6121" s="29">
        <f t="shared" si="668"/>
        <v>1.1012808877793354</v>
      </c>
      <c r="I6121" s="30">
        <f>VLOOKUP(B6120,'מדדים וריביות'!B:C,2)</f>
        <v>28395455.7029269</v>
      </c>
      <c r="K6121" s="39">
        <f t="shared" si="669"/>
        <v>0</v>
      </c>
      <c r="L6121" s="39">
        <f t="shared" si="670"/>
        <v>0</v>
      </c>
      <c r="M6121" s="39">
        <f t="shared" si="671"/>
        <v>0</v>
      </c>
      <c r="N6121" s="41">
        <f t="shared" si="673"/>
        <v>0</v>
      </c>
    </row>
    <row r="6122" spans="2:14">
      <c r="B6122" s="1">
        <v>38987</v>
      </c>
      <c r="C6122" s="1">
        <f t="shared" si="672"/>
        <v>38961</v>
      </c>
      <c r="E6122" s="42">
        <f>IF(DAY(B6122)&gt;14,VLOOKUP(DATE(YEAR(C6122),MONTH(C6122)-1,DAY(1)),'מדדים וריביות'!B:C,2,FALSE),VLOOKUP(DATE(YEAR(C6122),MONTH(C6122)-2,DAY(1)),'מדדים וריביות'!B:C,2,FALSE))</f>
        <v>28641659.076073602</v>
      </c>
      <c r="F6122" s="43">
        <f>IF($B$5=1,'ריבית יומית'!D6116,'ריבית יומית'!G6116)</f>
        <v>1.2575446875318086E-4</v>
      </c>
      <c r="G6122" s="43">
        <f t="shared" si="667"/>
        <v>1.2575446875318086E-4</v>
      </c>
      <c r="H6122" s="29">
        <f t="shared" si="668"/>
        <v>1.1011424142000161</v>
      </c>
      <c r="I6122" s="30">
        <f>VLOOKUP(B6121,'מדדים וריביות'!B:C,2)</f>
        <v>28395455.7029269</v>
      </c>
      <c r="K6122" s="39">
        <f t="shared" si="669"/>
        <v>0</v>
      </c>
      <c r="L6122" s="39">
        <f t="shared" si="670"/>
        <v>0</v>
      </c>
      <c r="M6122" s="39">
        <f t="shared" si="671"/>
        <v>0</v>
      </c>
      <c r="N6122" s="41">
        <f t="shared" si="673"/>
        <v>0</v>
      </c>
    </row>
    <row r="6123" spans="2:14">
      <c r="B6123" s="1">
        <v>38988</v>
      </c>
      <c r="C6123" s="1">
        <f t="shared" si="672"/>
        <v>38961</v>
      </c>
      <c r="E6123" s="42">
        <f>IF(DAY(B6123)&gt;14,VLOOKUP(DATE(YEAR(C6123),MONTH(C6123)-1,DAY(1)),'מדדים וריביות'!B:C,2,FALSE),VLOOKUP(DATE(YEAR(C6123),MONTH(C6123)-2,DAY(1)),'מדדים וריביות'!B:C,2,FALSE))</f>
        <v>28641659.076073602</v>
      </c>
      <c r="F6123" s="43">
        <f>IF($B$5=1,'ריבית יומית'!D6117,'ריבית יומית'!G6117)</f>
        <v>1.2575446875318086E-4</v>
      </c>
      <c r="G6123" s="43">
        <f t="shared" si="667"/>
        <v>1.2575446875318086E-4</v>
      </c>
      <c r="H6123" s="29">
        <f t="shared" si="668"/>
        <v>1.1010039580321787</v>
      </c>
      <c r="I6123" s="30">
        <f>VLOOKUP(B6122,'מדדים וריביות'!B:C,2)</f>
        <v>28395455.7029269</v>
      </c>
      <c r="K6123" s="39">
        <f t="shared" si="669"/>
        <v>0</v>
      </c>
      <c r="L6123" s="39">
        <f t="shared" si="670"/>
        <v>0</v>
      </c>
      <c r="M6123" s="39">
        <f t="shared" si="671"/>
        <v>0</v>
      </c>
      <c r="N6123" s="41">
        <f t="shared" si="673"/>
        <v>0</v>
      </c>
    </row>
    <row r="6124" spans="2:14">
      <c r="B6124" s="1">
        <v>38989</v>
      </c>
      <c r="C6124" s="1">
        <f t="shared" si="672"/>
        <v>38961</v>
      </c>
      <c r="E6124" s="42">
        <f>IF(DAY(B6124)&gt;14,VLOOKUP(DATE(YEAR(C6124),MONTH(C6124)-1,DAY(1)),'מדדים וריביות'!B:C,2,FALSE),VLOOKUP(DATE(YEAR(C6124),MONTH(C6124)-2,DAY(1)),'מדדים וריביות'!B:C,2,FALSE))</f>
        <v>28641659.076073602</v>
      </c>
      <c r="F6124" s="43">
        <f>IF($B$5=1,'ריבית יומית'!D6118,'ריבית יומית'!G6118)</f>
        <v>1.2575446875318086E-4</v>
      </c>
      <c r="G6124" s="43">
        <f t="shared" si="667"/>
        <v>1.2575446875318086E-4</v>
      </c>
      <c r="H6124" s="29">
        <f t="shared" si="668"/>
        <v>1.1008655192736336</v>
      </c>
      <c r="I6124" s="30">
        <f>VLOOKUP(B6123,'מדדים וריביות'!B:C,2)</f>
        <v>28395455.7029269</v>
      </c>
      <c r="K6124" s="39">
        <f t="shared" si="669"/>
        <v>0</v>
      </c>
      <c r="L6124" s="39">
        <f t="shared" si="670"/>
        <v>0</v>
      </c>
      <c r="M6124" s="39">
        <f t="shared" si="671"/>
        <v>0</v>
      </c>
      <c r="N6124" s="41">
        <f t="shared" si="673"/>
        <v>0</v>
      </c>
    </row>
    <row r="6125" spans="2:14">
      <c r="B6125" s="1">
        <v>38990</v>
      </c>
      <c r="C6125" s="1">
        <f t="shared" si="672"/>
        <v>38961</v>
      </c>
      <c r="E6125" s="42">
        <f>IF(DAY(B6125)&gt;14,VLOOKUP(DATE(YEAR(C6125),MONTH(C6125)-1,DAY(1)),'מדדים וריביות'!B:C,2,FALSE),VLOOKUP(DATE(YEAR(C6125),MONTH(C6125)-2,DAY(1)),'מדדים וריביות'!B:C,2,FALSE))</f>
        <v>28641659.076073602</v>
      </c>
      <c r="F6125" s="43">
        <f>IF($B$5=1,'ריבית יומית'!D6119,'ריבית יומית'!G6119)</f>
        <v>1.2575446875318086E-4</v>
      </c>
      <c r="G6125" s="43">
        <f t="shared" si="667"/>
        <v>1.2575446875318086E-4</v>
      </c>
      <c r="H6125" s="29">
        <f t="shared" si="668"/>
        <v>1.1007270979221921</v>
      </c>
      <c r="I6125" s="30">
        <f>VLOOKUP(B6124,'מדדים וריביות'!B:C,2)</f>
        <v>28395455.7029269</v>
      </c>
      <c r="K6125" s="39">
        <f t="shared" si="669"/>
        <v>0</v>
      </c>
      <c r="L6125" s="39">
        <f t="shared" si="670"/>
        <v>0</v>
      </c>
      <c r="M6125" s="39">
        <f t="shared" si="671"/>
        <v>0</v>
      </c>
      <c r="N6125" s="41">
        <f t="shared" si="673"/>
        <v>0</v>
      </c>
    </row>
    <row r="6126" spans="2:14">
      <c r="B6126" s="1">
        <v>38991</v>
      </c>
      <c r="C6126" s="1">
        <f t="shared" si="672"/>
        <v>38991</v>
      </c>
      <c r="E6126" s="42">
        <f>IF(DAY(B6126)&gt;14,VLOOKUP(DATE(YEAR(C6126),MONTH(C6126)-1,DAY(1)),'מדדים וריביות'!B:C,2,FALSE),VLOOKUP(DATE(YEAR(C6126),MONTH(C6126)-2,DAY(1)),'מדדים וריביות'!B:C,2,FALSE))</f>
        <v>28641659.076073602</v>
      </c>
      <c r="F6126" s="43">
        <f>IF($B$5=1,'ריבית יומית'!D6120,'ריבית יומית'!G6120)</f>
        <v>1.283685010877722E-4</v>
      </c>
      <c r="G6126" s="43">
        <f t="shared" si="667"/>
        <v>1.283685010877722E-4</v>
      </c>
      <c r="H6126" s="29">
        <f t="shared" si="668"/>
        <v>1.1005886939756655</v>
      </c>
      <c r="I6126" s="30">
        <f>VLOOKUP(B6125,'מדדים וריביות'!B:C,2)</f>
        <v>28395455.7029269</v>
      </c>
      <c r="K6126" s="39">
        <f t="shared" si="669"/>
        <v>0</v>
      </c>
      <c r="L6126" s="39">
        <f t="shared" si="670"/>
        <v>0</v>
      </c>
      <c r="M6126" s="39">
        <f t="shared" si="671"/>
        <v>0</v>
      </c>
      <c r="N6126" s="41">
        <f t="shared" si="673"/>
        <v>0</v>
      </c>
    </row>
    <row r="6127" spans="2:14">
      <c r="B6127" s="1">
        <v>38992</v>
      </c>
      <c r="C6127" s="1">
        <f t="shared" si="672"/>
        <v>38991</v>
      </c>
      <c r="E6127" s="42">
        <f>IF(DAY(B6127)&gt;14,VLOOKUP(DATE(YEAR(C6127),MONTH(C6127)-1,DAY(1)),'מדדים וריביות'!B:C,2,FALSE),VLOOKUP(DATE(YEAR(C6127),MONTH(C6127)-2,DAY(1)),'מדדים וריביות'!B:C,2,FALSE))</f>
        <v>28641659.076073602</v>
      </c>
      <c r="F6127" s="43">
        <f>IF($B$5=1,'ריבית יומית'!D6121,'ריבית יומית'!G6121)</f>
        <v>1.283685010877722E-4</v>
      </c>
      <c r="G6127" s="43">
        <f t="shared" si="667"/>
        <v>1.283685010877722E-4</v>
      </c>
      <c r="H6127" s="29">
        <f t="shared" si="668"/>
        <v>1.1004474311883981</v>
      </c>
      <c r="I6127" s="30">
        <f>VLOOKUP(B6126,'מדדים וריביות'!B:C,2)</f>
        <v>28203964.190479401</v>
      </c>
      <c r="K6127" s="39">
        <f t="shared" si="669"/>
        <v>0</v>
      </c>
      <c r="L6127" s="39">
        <f t="shared" si="670"/>
        <v>0</v>
      </c>
      <c r="M6127" s="39">
        <f t="shared" si="671"/>
        <v>0</v>
      </c>
      <c r="N6127" s="41">
        <f t="shared" si="673"/>
        <v>0</v>
      </c>
    </row>
    <row r="6128" spans="2:14">
      <c r="B6128" s="1">
        <v>38993</v>
      </c>
      <c r="C6128" s="1">
        <f t="shared" si="672"/>
        <v>38991</v>
      </c>
      <c r="E6128" s="42">
        <f>IF(DAY(B6128)&gt;14,VLOOKUP(DATE(YEAR(C6128),MONTH(C6128)-1,DAY(1)),'מדדים וריביות'!B:C,2,FALSE),VLOOKUP(DATE(YEAR(C6128),MONTH(C6128)-2,DAY(1)),'מדדים וריביות'!B:C,2,FALSE))</f>
        <v>28641659.076073602</v>
      </c>
      <c r="F6128" s="43">
        <f>IF($B$5=1,'ריבית יומית'!D6122,'ריבית יומית'!G6122)</f>
        <v>1.283685010877722E-4</v>
      </c>
      <c r="G6128" s="43">
        <f t="shared" si="667"/>
        <v>1.283685010877722E-4</v>
      </c>
      <c r="H6128" s="29">
        <f t="shared" si="668"/>
        <v>1.1003061865324952</v>
      </c>
      <c r="I6128" s="30">
        <f>VLOOKUP(B6127,'מדדים וריביות'!B:C,2)</f>
        <v>28203964.190479401</v>
      </c>
      <c r="K6128" s="39">
        <f t="shared" si="669"/>
        <v>0</v>
      </c>
      <c r="L6128" s="39">
        <f t="shared" si="670"/>
        <v>0</v>
      </c>
      <c r="M6128" s="39">
        <f t="shared" si="671"/>
        <v>0</v>
      </c>
      <c r="N6128" s="41">
        <f t="shared" si="673"/>
        <v>0</v>
      </c>
    </row>
    <row r="6129" spans="2:14">
      <c r="B6129" s="1">
        <v>38994</v>
      </c>
      <c r="C6129" s="1">
        <f t="shared" si="672"/>
        <v>38991</v>
      </c>
      <c r="E6129" s="42">
        <f>IF(DAY(B6129)&gt;14,VLOOKUP(DATE(YEAR(C6129),MONTH(C6129)-1,DAY(1)),'מדדים וריביות'!B:C,2,FALSE),VLOOKUP(DATE(YEAR(C6129),MONTH(C6129)-2,DAY(1)),'מדדים וריביות'!B:C,2,FALSE))</f>
        <v>28641659.076073602</v>
      </c>
      <c r="F6129" s="43">
        <f>IF($B$5=1,'ריבית יומית'!D6123,'ריבית יומית'!G6123)</f>
        <v>1.283685010877722E-4</v>
      </c>
      <c r="G6129" s="43">
        <f t="shared" si="667"/>
        <v>1.283685010877722E-4</v>
      </c>
      <c r="H6129" s="29">
        <f t="shared" si="668"/>
        <v>1.10016496000563</v>
      </c>
      <c r="I6129" s="30">
        <f>VLOOKUP(B6128,'מדדים וריביות'!B:C,2)</f>
        <v>28203964.190479401</v>
      </c>
      <c r="K6129" s="39">
        <f t="shared" si="669"/>
        <v>0</v>
      </c>
      <c r="L6129" s="39">
        <f t="shared" si="670"/>
        <v>0</v>
      </c>
      <c r="M6129" s="39">
        <f t="shared" si="671"/>
        <v>0</v>
      </c>
      <c r="N6129" s="41">
        <f t="shared" si="673"/>
        <v>0</v>
      </c>
    </row>
    <row r="6130" spans="2:14">
      <c r="B6130" s="1">
        <v>38995</v>
      </c>
      <c r="C6130" s="1">
        <f t="shared" si="672"/>
        <v>38991</v>
      </c>
      <c r="E6130" s="42">
        <f>IF(DAY(B6130)&gt;14,VLOOKUP(DATE(YEAR(C6130),MONTH(C6130)-1,DAY(1)),'מדדים וריביות'!B:C,2,FALSE),VLOOKUP(DATE(YEAR(C6130),MONTH(C6130)-2,DAY(1)),'מדדים וריביות'!B:C,2,FALSE))</f>
        <v>28641659.076073602</v>
      </c>
      <c r="F6130" s="43">
        <f>IF($B$5=1,'ריבית יומית'!D6124,'ריבית יומית'!G6124)</f>
        <v>1.283685010877722E-4</v>
      </c>
      <c r="G6130" s="43">
        <f t="shared" si="667"/>
        <v>1.283685010877722E-4</v>
      </c>
      <c r="H6130" s="29">
        <f t="shared" si="668"/>
        <v>1.1000237516054754</v>
      </c>
      <c r="I6130" s="30">
        <f>VLOOKUP(B6129,'מדדים וריביות'!B:C,2)</f>
        <v>28203964.190479401</v>
      </c>
      <c r="K6130" s="39">
        <f t="shared" si="669"/>
        <v>0</v>
      </c>
      <c r="L6130" s="39">
        <f t="shared" si="670"/>
        <v>0</v>
      </c>
      <c r="M6130" s="39">
        <f t="shared" si="671"/>
        <v>0</v>
      </c>
      <c r="N6130" s="41">
        <f t="shared" si="673"/>
        <v>0</v>
      </c>
    </row>
    <row r="6131" spans="2:14">
      <c r="B6131" s="1">
        <v>38996</v>
      </c>
      <c r="C6131" s="1">
        <f t="shared" si="672"/>
        <v>38991</v>
      </c>
      <c r="E6131" s="42">
        <f>IF(DAY(B6131)&gt;14,VLOOKUP(DATE(YEAR(C6131),MONTH(C6131)-1,DAY(1)),'מדדים וריביות'!B:C,2,FALSE),VLOOKUP(DATE(YEAR(C6131),MONTH(C6131)-2,DAY(1)),'מדדים וריביות'!B:C,2,FALSE))</f>
        <v>28641659.076073602</v>
      </c>
      <c r="F6131" s="43">
        <f>IF($B$5=1,'ריבית יומית'!D6125,'ריבית יומית'!G6125)</f>
        <v>1.283685010877722E-4</v>
      </c>
      <c r="G6131" s="43">
        <f t="shared" si="667"/>
        <v>1.283685010877722E-4</v>
      </c>
      <c r="H6131" s="29">
        <f t="shared" si="668"/>
        <v>1.099882561329705</v>
      </c>
      <c r="I6131" s="30">
        <f>VLOOKUP(B6130,'מדדים וריביות'!B:C,2)</f>
        <v>28203964.190479401</v>
      </c>
      <c r="K6131" s="39">
        <f t="shared" si="669"/>
        <v>0</v>
      </c>
      <c r="L6131" s="39">
        <f t="shared" si="670"/>
        <v>0</v>
      </c>
      <c r="M6131" s="39">
        <f t="shared" si="671"/>
        <v>0</v>
      </c>
      <c r="N6131" s="41">
        <f t="shared" si="673"/>
        <v>0</v>
      </c>
    </row>
    <row r="6132" spans="2:14">
      <c r="B6132" s="1">
        <v>38997</v>
      </c>
      <c r="C6132" s="1">
        <f t="shared" si="672"/>
        <v>38991</v>
      </c>
      <c r="E6132" s="42">
        <f>IF(DAY(B6132)&gt;14,VLOOKUP(DATE(YEAR(C6132),MONTH(C6132)-1,DAY(1)),'מדדים וריביות'!B:C,2,FALSE),VLOOKUP(DATE(YEAR(C6132),MONTH(C6132)-2,DAY(1)),'מדדים וריביות'!B:C,2,FALSE))</f>
        <v>28641659.076073602</v>
      </c>
      <c r="F6132" s="43">
        <f>IF($B$5=1,'ריבית יומית'!D6126,'ריבית יומית'!G6126)</f>
        <v>1.283685010877722E-4</v>
      </c>
      <c r="G6132" s="43">
        <f t="shared" si="667"/>
        <v>1.283685010877722E-4</v>
      </c>
      <c r="H6132" s="29">
        <f t="shared" si="668"/>
        <v>1.0997413891759922</v>
      </c>
      <c r="I6132" s="30">
        <f>VLOOKUP(B6131,'מדדים וריביות'!B:C,2)</f>
        <v>28203964.190479401</v>
      </c>
      <c r="K6132" s="39">
        <f t="shared" si="669"/>
        <v>0</v>
      </c>
      <c r="L6132" s="39">
        <f t="shared" si="670"/>
        <v>0</v>
      </c>
      <c r="M6132" s="39">
        <f t="shared" si="671"/>
        <v>0</v>
      </c>
      <c r="N6132" s="41">
        <f t="shared" si="673"/>
        <v>0</v>
      </c>
    </row>
    <row r="6133" spans="2:14">
      <c r="B6133" s="1">
        <v>38998</v>
      </c>
      <c r="C6133" s="1">
        <f t="shared" si="672"/>
        <v>38991</v>
      </c>
      <c r="E6133" s="42">
        <f>IF(DAY(B6133)&gt;14,VLOOKUP(DATE(YEAR(C6133),MONTH(C6133)-1,DAY(1)),'מדדים וריביות'!B:C,2,FALSE),VLOOKUP(DATE(YEAR(C6133),MONTH(C6133)-2,DAY(1)),'מדדים וריביות'!B:C,2,FALSE))</f>
        <v>28641659.076073602</v>
      </c>
      <c r="F6133" s="43">
        <f>IF($B$5=1,'ריבית יומית'!D6127,'ריבית יומית'!G6127)</f>
        <v>1.283685010877722E-4</v>
      </c>
      <c r="G6133" s="43">
        <f t="shared" si="667"/>
        <v>1.283685010877722E-4</v>
      </c>
      <c r="H6133" s="29">
        <f t="shared" si="668"/>
        <v>1.0996002351420113</v>
      </c>
      <c r="I6133" s="30">
        <f>VLOOKUP(B6132,'מדדים וריביות'!B:C,2)</f>
        <v>28203964.190479401</v>
      </c>
      <c r="K6133" s="39">
        <f t="shared" si="669"/>
        <v>0</v>
      </c>
      <c r="L6133" s="39">
        <f t="shared" si="670"/>
        <v>0</v>
      </c>
      <c r="M6133" s="39">
        <f t="shared" si="671"/>
        <v>0</v>
      </c>
      <c r="N6133" s="41">
        <f t="shared" si="673"/>
        <v>0</v>
      </c>
    </row>
    <row r="6134" spans="2:14">
      <c r="B6134" s="1">
        <v>38999</v>
      </c>
      <c r="C6134" s="1">
        <f t="shared" si="672"/>
        <v>38991</v>
      </c>
      <c r="E6134" s="42">
        <f>IF(DAY(B6134)&gt;14,VLOOKUP(DATE(YEAR(C6134),MONTH(C6134)-1,DAY(1)),'מדדים וריביות'!B:C,2,FALSE),VLOOKUP(DATE(YEAR(C6134),MONTH(C6134)-2,DAY(1)),'מדדים וריביות'!B:C,2,FALSE))</f>
        <v>28641659.076073602</v>
      </c>
      <c r="F6134" s="43">
        <f>IF($B$5=1,'ריבית יומית'!D6128,'ריבית יומית'!G6128)</f>
        <v>1.283685010877722E-4</v>
      </c>
      <c r="G6134" s="43">
        <f t="shared" si="667"/>
        <v>1.283685010877722E-4</v>
      </c>
      <c r="H6134" s="29">
        <f t="shared" si="668"/>
        <v>1.0994590992254365</v>
      </c>
      <c r="I6134" s="30">
        <f>VLOOKUP(B6133,'מדדים וריביות'!B:C,2)</f>
        <v>28203964.190479401</v>
      </c>
      <c r="K6134" s="39">
        <f t="shared" si="669"/>
        <v>0</v>
      </c>
      <c r="L6134" s="39">
        <f t="shared" si="670"/>
        <v>0</v>
      </c>
      <c r="M6134" s="39">
        <f t="shared" si="671"/>
        <v>0</v>
      </c>
      <c r="N6134" s="41">
        <f t="shared" si="673"/>
        <v>0</v>
      </c>
    </row>
    <row r="6135" spans="2:14">
      <c r="B6135" s="1">
        <v>39000</v>
      </c>
      <c r="C6135" s="1">
        <f t="shared" si="672"/>
        <v>38991</v>
      </c>
      <c r="E6135" s="42">
        <f>IF(DAY(B6135)&gt;14,VLOOKUP(DATE(YEAR(C6135),MONTH(C6135)-1,DAY(1)),'מדדים וריביות'!B:C,2,FALSE),VLOOKUP(DATE(YEAR(C6135),MONTH(C6135)-2,DAY(1)),'מדדים וריביות'!B:C,2,FALSE))</f>
        <v>28641659.076073602</v>
      </c>
      <c r="F6135" s="43">
        <f>IF($B$5=1,'ריבית יומית'!D6129,'ריבית יומית'!G6129)</f>
        <v>1.283685010877722E-4</v>
      </c>
      <c r="G6135" s="43">
        <f t="shared" si="667"/>
        <v>1.283685010877722E-4</v>
      </c>
      <c r="H6135" s="29">
        <f t="shared" si="668"/>
        <v>1.0993179814239422</v>
      </c>
      <c r="I6135" s="30">
        <f>VLOOKUP(B6134,'מדדים וריביות'!B:C,2)</f>
        <v>28203964.190479401</v>
      </c>
      <c r="K6135" s="39">
        <f t="shared" si="669"/>
        <v>0</v>
      </c>
      <c r="L6135" s="39">
        <f t="shared" si="670"/>
        <v>0</v>
      </c>
      <c r="M6135" s="39">
        <f t="shared" si="671"/>
        <v>0</v>
      </c>
      <c r="N6135" s="41">
        <f t="shared" si="673"/>
        <v>0</v>
      </c>
    </row>
    <row r="6136" spans="2:14">
      <c r="B6136" s="1">
        <v>39001</v>
      </c>
      <c r="C6136" s="1">
        <f t="shared" si="672"/>
        <v>38991</v>
      </c>
      <c r="E6136" s="42">
        <f>IF(DAY(B6136)&gt;14,VLOOKUP(DATE(YEAR(C6136),MONTH(C6136)-1,DAY(1)),'מדדים וריביות'!B:C,2,FALSE),VLOOKUP(DATE(YEAR(C6136),MONTH(C6136)-2,DAY(1)),'מדדים וריביות'!B:C,2,FALSE))</f>
        <v>28641659.076073602</v>
      </c>
      <c r="F6136" s="43">
        <f>IF($B$5=1,'ריבית יומית'!D6130,'ריבית יומית'!G6130)</f>
        <v>1.283685010877722E-4</v>
      </c>
      <c r="G6136" s="43">
        <f t="shared" si="667"/>
        <v>1.283685010877722E-4</v>
      </c>
      <c r="H6136" s="29">
        <f t="shared" si="668"/>
        <v>1.0991768817352034</v>
      </c>
      <c r="I6136" s="30">
        <f>VLOOKUP(B6135,'מדדים וריביות'!B:C,2)</f>
        <v>28203964.190479401</v>
      </c>
      <c r="K6136" s="39">
        <f t="shared" si="669"/>
        <v>0</v>
      </c>
      <c r="L6136" s="39">
        <f t="shared" si="670"/>
        <v>0</v>
      </c>
      <c r="M6136" s="39">
        <f t="shared" si="671"/>
        <v>0</v>
      </c>
      <c r="N6136" s="41">
        <f t="shared" si="673"/>
        <v>0</v>
      </c>
    </row>
    <row r="6137" spans="2:14">
      <c r="B6137" s="1">
        <v>39002</v>
      </c>
      <c r="C6137" s="1">
        <f t="shared" si="672"/>
        <v>38991</v>
      </c>
      <c r="E6137" s="42">
        <f>IF(DAY(B6137)&gt;14,VLOOKUP(DATE(YEAR(C6137),MONTH(C6137)-1,DAY(1)),'מדדים וריביות'!B:C,2,FALSE),VLOOKUP(DATE(YEAR(C6137),MONTH(C6137)-2,DAY(1)),'מדדים וריביות'!B:C,2,FALSE))</f>
        <v>28641659.076073602</v>
      </c>
      <c r="F6137" s="43">
        <f>IF($B$5=1,'ריבית יומית'!D6131,'ריבית יומית'!G6131)</f>
        <v>1.283685010877722E-4</v>
      </c>
      <c r="G6137" s="43">
        <f t="shared" si="667"/>
        <v>1.283685010877722E-4</v>
      </c>
      <c r="H6137" s="29">
        <f t="shared" si="668"/>
        <v>1.0990358001568956</v>
      </c>
      <c r="I6137" s="30">
        <f>VLOOKUP(B6136,'מדדים וריביות'!B:C,2)</f>
        <v>28203964.190479401</v>
      </c>
      <c r="K6137" s="39">
        <f t="shared" si="669"/>
        <v>0</v>
      </c>
      <c r="L6137" s="39">
        <f t="shared" si="670"/>
        <v>0</v>
      </c>
      <c r="M6137" s="39">
        <f t="shared" si="671"/>
        <v>0</v>
      </c>
      <c r="N6137" s="41">
        <f t="shared" si="673"/>
        <v>0</v>
      </c>
    </row>
    <row r="6138" spans="2:14">
      <c r="B6138" s="1">
        <v>39003</v>
      </c>
      <c r="C6138" s="1">
        <f t="shared" si="672"/>
        <v>38991</v>
      </c>
      <c r="E6138" s="42">
        <f>IF(DAY(B6138)&gt;14,VLOOKUP(DATE(YEAR(C6138),MONTH(C6138)-1,DAY(1)),'מדדים וריביות'!B:C,2,FALSE),VLOOKUP(DATE(YEAR(C6138),MONTH(C6138)-2,DAY(1)),'מדדים וריביות'!B:C,2,FALSE))</f>
        <v>28641659.076073602</v>
      </c>
      <c r="F6138" s="43">
        <f>IF($B$5=1,'ריבית יומית'!D6132,'ריבית יומית'!G6132)</f>
        <v>1.283685010877722E-4</v>
      </c>
      <c r="G6138" s="43">
        <f t="shared" si="667"/>
        <v>1.283685010877722E-4</v>
      </c>
      <c r="H6138" s="29">
        <f t="shared" si="668"/>
        <v>1.0988947366866939</v>
      </c>
      <c r="I6138" s="30">
        <f>VLOOKUP(B6137,'מדדים וריביות'!B:C,2)</f>
        <v>28203964.190479401</v>
      </c>
      <c r="K6138" s="39">
        <f t="shared" si="669"/>
        <v>0</v>
      </c>
      <c r="L6138" s="39">
        <f t="shared" si="670"/>
        <v>0</v>
      </c>
      <c r="M6138" s="39">
        <f t="shared" si="671"/>
        <v>0</v>
      </c>
      <c r="N6138" s="41">
        <f t="shared" si="673"/>
        <v>0</v>
      </c>
    </row>
    <row r="6139" spans="2:14">
      <c r="B6139" s="1">
        <v>39004</v>
      </c>
      <c r="C6139" s="1">
        <f t="shared" si="672"/>
        <v>38991</v>
      </c>
      <c r="E6139" s="42">
        <f>IF(DAY(B6139)&gt;14,VLOOKUP(DATE(YEAR(C6139),MONTH(C6139)-1,DAY(1)),'מדדים וריביות'!B:C,2,FALSE),VLOOKUP(DATE(YEAR(C6139),MONTH(C6139)-2,DAY(1)),'מדדים וריביות'!B:C,2,FALSE))</f>
        <v>28641659.076073602</v>
      </c>
      <c r="F6139" s="43">
        <f>IF($B$5=1,'ריבית יומית'!D6133,'ריבית יומית'!G6133)</f>
        <v>1.283685010877722E-4</v>
      </c>
      <c r="G6139" s="43">
        <f t="shared" si="667"/>
        <v>1.283685010877722E-4</v>
      </c>
      <c r="H6139" s="29">
        <f t="shared" si="668"/>
        <v>1.0987536913222742</v>
      </c>
      <c r="I6139" s="30">
        <f>VLOOKUP(B6138,'מדדים וריביות'!B:C,2)</f>
        <v>28203964.190479401</v>
      </c>
      <c r="K6139" s="39">
        <f t="shared" si="669"/>
        <v>0</v>
      </c>
      <c r="L6139" s="39">
        <f t="shared" si="670"/>
        <v>0</v>
      </c>
      <c r="M6139" s="39">
        <f t="shared" si="671"/>
        <v>0</v>
      </c>
      <c r="N6139" s="41">
        <f t="shared" si="673"/>
        <v>0</v>
      </c>
    </row>
    <row r="6140" spans="2:14">
      <c r="B6140" s="1">
        <v>39005</v>
      </c>
      <c r="C6140" s="1">
        <f t="shared" si="672"/>
        <v>38991</v>
      </c>
      <c r="E6140" s="42">
        <f>IF(DAY(B6140)&gt;14,VLOOKUP(DATE(YEAR(C6140),MONTH(C6140)-1,DAY(1)),'מדדים וריביות'!B:C,2,FALSE),VLOOKUP(DATE(YEAR(C6140),MONTH(C6140)-2,DAY(1)),'מדדים וריביות'!B:C,2,FALSE))</f>
        <v>28395455.7029269</v>
      </c>
      <c r="F6140" s="43">
        <f>IF($B$5=1,'ריבית יומית'!D6134,'ריבית יומית'!G6134)</f>
        <v>1.283685010877722E-4</v>
      </c>
      <c r="G6140" s="43">
        <f t="shared" si="667"/>
        <v>1.283685010877722E-4</v>
      </c>
      <c r="H6140" s="29">
        <f t="shared" si="668"/>
        <v>1.0986126640613125</v>
      </c>
      <c r="I6140" s="30">
        <f>VLOOKUP(B6139,'מדדים וריביות'!B:C,2)</f>
        <v>28203964.190479401</v>
      </c>
      <c r="K6140" s="39">
        <f t="shared" si="669"/>
        <v>0</v>
      </c>
      <c r="L6140" s="39">
        <f t="shared" si="670"/>
        <v>0</v>
      </c>
      <c r="M6140" s="39">
        <f t="shared" si="671"/>
        <v>0</v>
      </c>
      <c r="N6140" s="41">
        <f t="shared" si="673"/>
        <v>0</v>
      </c>
    </row>
    <row r="6141" spans="2:14">
      <c r="B6141" s="1">
        <v>39006</v>
      </c>
      <c r="C6141" s="1">
        <f t="shared" si="672"/>
        <v>38991</v>
      </c>
      <c r="E6141" s="42">
        <f>IF(DAY(B6141)&gt;14,VLOOKUP(DATE(YEAR(C6141),MONTH(C6141)-1,DAY(1)),'מדדים וריביות'!B:C,2,FALSE),VLOOKUP(DATE(YEAR(C6141),MONTH(C6141)-2,DAY(1)),'מדדים וריביות'!B:C,2,FALSE))</f>
        <v>28395455.7029269</v>
      </c>
      <c r="F6141" s="43">
        <f>IF($B$5=1,'ריבית יומית'!D6135,'ריבית יומית'!G6135)</f>
        <v>1.283685010877722E-4</v>
      </c>
      <c r="G6141" s="43">
        <f t="shared" si="667"/>
        <v>1.283685010877722E-4</v>
      </c>
      <c r="H6141" s="29">
        <f t="shared" si="668"/>
        <v>1.0984716549014855</v>
      </c>
      <c r="I6141" s="30">
        <f>VLOOKUP(B6140,'מדדים וריביות'!B:C,2)</f>
        <v>28203964.190479401</v>
      </c>
      <c r="K6141" s="39">
        <f t="shared" si="669"/>
        <v>0</v>
      </c>
      <c r="L6141" s="39">
        <f t="shared" si="670"/>
        <v>0</v>
      </c>
      <c r="M6141" s="39">
        <f t="shared" si="671"/>
        <v>0</v>
      </c>
      <c r="N6141" s="41">
        <f t="shared" si="673"/>
        <v>0</v>
      </c>
    </row>
    <row r="6142" spans="2:14">
      <c r="B6142" s="1">
        <v>39007</v>
      </c>
      <c r="C6142" s="1">
        <f t="shared" si="672"/>
        <v>38991</v>
      </c>
      <c r="E6142" s="42">
        <f>IF(DAY(B6142)&gt;14,VLOOKUP(DATE(YEAR(C6142),MONTH(C6142)-1,DAY(1)),'מדדים וריביות'!B:C,2,FALSE),VLOOKUP(DATE(YEAR(C6142),MONTH(C6142)-2,DAY(1)),'מדדים וריביות'!B:C,2,FALSE))</f>
        <v>28395455.7029269</v>
      </c>
      <c r="F6142" s="43">
        <f>IF($B$5=1,'ריבית יומית'!D6136,'ריבית יומית'!G6136)</f>
        <v>1.283685010877722E-4</v>
      </c>
      <c r="G6142" s="43">
        <f t="shared" si="667"/>
        <v>1.283685010877722E-4</v>
      </c>
      <c r="H6142" s="29">
        <f t="shared" si="668"/>
        <v>1.0983306638404695</v>
      </c>
      <c r="I6142" s="30">
        <f>VLOOKUP(B6141,'מדדים וריביות'!B:C,2)</f>
        <v>28203964.190479401</v>
      </c>
      <c r="K6142" s="39">
        <f t="shared" si="669"/>
        <v>0</v>
      </c>
      <c r="L6142" s="39">
        <f t="shared" si="670"/>
        <v>0</v>
      </c>
      <c r="M6142" s="39">
        <f t="shared" si="671"/>
        <v>0</v>
      </c>
      <c r="N6142" s="41">
        <f t="shared" si="673"/>
        <v>0</v>
      </c>
    </row>
    <row r="6143" spans="2:14">
      <c r="B6143" s="1">
        <v>39008</v>
      </c>
      <c r="C6143" s="1">
        <f t="shared" si="672"/>
        <v>38991</v>
      </c>
      <c r="E6143" s="42">
        <f>IF(DAY(B6143)&gt;14,VLOOKUP(DATE(YEAR(C6143),MONTH(C6143)-1,DAY(1)),'מדדים וריביות'!B:C,2,FALSE),VLOOKUP(DATE(YEAR(C6143),MONTH(C6143)-2,DAY(1)),'מדדים וריביות'!B:C,2,FALSE))</f>
        <v>28395455.7029269</v>
      </c>
      <c r="F6143" s="43">
        <f>IF($B$5=1,'ריבית יומית'!D6137,'ריבית יומית'!G6137)</f>
        <v>1.283685010877722E-4</v>
      </c>
      <c r="G6143" s="43">
        <f t="shared" si="667"/>
        <v>1.283685010877722E-4</v>
      </c>
      <c r="H6143" s="29">
        <f t="shared" si="668"/>
        <v>1.0981896908759416</v>
      </c>
      <c r="I6143" s="30">
        <f>VLOOKUP(B6142,'מדדים וריביות'!B:C,2)</f>
        <v>28203964.190479401</v>
      </c>
      <c r="K6143" s="39">
        <f t="shared" si="669"/>
        <v>0</v>
      </c>
      <c r="L6143" s="39">
        <f t="shared" si="670"/>
        <v>0</v>
      </c>
      <c r="M6143" s="39">
        <f t="shared" si="671"/>
        <v>0</v>
      </c>
      <c r="N6143" s="41">
        <f t="shared" si="673"/>
        <v>0</v>
      </c>
    </row>
    <row r="6144" spans="2:14">
      <c r="B6144" s="1">
        <v>39009</v>
      </c>
      <c r="C6144" s="1">
        <f t="shared" si="672"/>
        <v>38991</v>
      </c>
      <c r="E6144" s="42">
        <f>IF(DAY(B6144)&gt;14,VLOOKUP(DATE(YEAR(C6144),MONTH(C6144)-1,DAY(1)),'מדדים וריביות'!B:C,2,FALSE),VLOOKUP(DATE(YEAR(C6144),MONTH(C6144)-2,DAY(1)),'מדדים וריביות'!B:C,2,FALSE))</f>
        <v>28395455.7029269</v>
      </c>
      <c r="F6144" s="43">
        <f>IF($B$5=1,'ריבית יומית'!D6138,'ריבית יומית'!G6138)</f>
        <v>1.283685010877722E-4</v>
      </c>
      <c r="G6144" s="43">
        <f t="shared" si="667"/>
        <v>1.283685010877722E-4</v>
      </c>
      <c r="H6144" s="29">
        <f t="shared" si="668"/>
        <v>1.0980487360055793</v>
      </c>
      <c r="I6144" s="30">
        <f>VLOOKUP(B6143,'מדדים וריביות'!B:C,2)</f>
        <v>28203964.190479401</v>
      </c>
      <c r="K6144" s="39">
        <f t="shared" si="669"/>
        <v>0</v>
      </c>
      <c r="L6144" s="39">
        <f t="shared" si="670"/>
        <v>0</v>
      </c>
      <c r="M6144" s="39">
        <f t="shared" si="671"/>
        <v>0</v>
      </c>
      <c r="N6144" s="41">
        <f t="shared" si="673"/>
        <v>0</v>
      </c>
    </row>
    <row r="6145" spans="2:14">
      <c r="B6145" s="1">
        <v>39010</v>
      </c>
      <c r="C6145" s="1">
        <f t="shared" si="672"/>
        <v>38991</v>
      </c>
      <c r="E6145" s="42">
        <f>IF(DAY(B6145)&gt;14,VLOOKUP(DATE(YEAR(C6145),MONTH(C6145)-1,DAY(1)),'מדדים וריביות'!B:C,2,FALSE),VLOOKUP(DATE(YEAR(C6145),MONTH(C6145)-2,DAY(1)),'מדדים וריביות'!B:C,2,FALSE))</f>
        <v>28395455.7029269</v>
      </c>
      <c r="F6145" s="43">
        <f>IF($B$5=1,'ריבית יומית'!D6139,'ריבית יומית'!G6139)</f>
        <v>1.283685010877722E-4</v>
      </c>
      <c r="G6145" s="43">
        <f t="shared" si="667"/>
        <v>1.283685010877722E-4</v>
      </c>
      <c r="H6145" s="29">
        <f t="shared" si="668"/>
        <v>1.0979077992270598</v>
      </c>
      <c r="I6145" s="30">
        <f>VLOOKUP(B6144,'מדדים וריביות'!B:C,2)</f>
        <v>28203964.190479401</v>
      </c>
      <c r="K6145" s="39">
        <f t="shared" si="669"/>
        <v>0</v>
      </c>
      <c r="L6145" s="39">
        <f t="shared" si="670"/>
        <v>0</v>
      </c>
      <c r="M6145" s="39">
        <f t="shared" si="671"/>
        <v>0</v>
      </c>
      <c r="N6145" s="41">
        <f t="shared" si="673"/>
        <v>0</v>
      </c>
    </row>
    <row r="6146" spans="2:14">
      <c r="B6146" s="1">
        <v>39011</v>
      </c>
      <c r="C6146" s="1">
        <f t="shared" si="672"/>
        <v>38991</v>
      </c>
      <c r="E6146" s="42">
        <f>IF(DAY(B6146)&gt;14,VLOOKUP(DATE(YEAR(C6146),MONTH(C6146)-1,DAY(1)),'מדדים וריביות'!B:C,2,FALSE),VLOOKUP(DATE(YEAR(C6146),MONTH(C6146)-2,DAY(1)),'מדדים וריביות'!B:C,2,FALSE))</f>
        <v>28395455.7029269</v>
      </c>
      <c r="F6146" s="43">
        <f>IF($B$5=1,'ריבית יומית'!D6140,'ריבית יומית'!G6140)</f>
        <v>1.283685010877722E-4</v>
      </c>
      <c r="G6146" s="43">
        <f t="shared" si="667"/>
        <v>1.283685010877722E-4</v>
      </c>
      <c r="H6146" s="29">
        <f t="shared" si="668"/>
        <v>1.0977668805380614</v>
      </c>
      <c r="I6146" s="30">
        <f>VLOOKUP(B6145,'מדדים וריביות'!B:C,2)</f>
        <v>28203964.190479401</v>
      </c>
      <c r="K6146" s="39">
        <f t="shared" si="669"/>
        <v>0</v>
      </c>
      <c r="L6146" s="39">
        <f t="shared" si="670"/>
        <v>0</v>
      </c>
      <c r="M6146" s="39">
        <f t="shared" si="671"/>
        <v>0</v>
      </c>
      <c r="N6146" s="41">
        <f t="shared" si="673"/>
        <v>0</v>
      </c>
    </row>
    <row r="6147" spans="2:14">
      <c r="B6147" s="1">
        <v>39012</v>
      </c>
      <c r="C6147" s="1">
        <f t="shared" si="672"/>
        <v>38991</v>
      </c>
      <c r="E6147" s="42">
        <f>IF(DAY(B6147)&gt;14,VLOOKUP(DATE(YEAR(C6147),MONTH(C6147)-1,DAY(1)),'מדדים וריביות'!B:C,2,FALSE),VLOOKUP(DATE(YEAR(C6147),MONTH(C6147)-2,DAY(1)),'מדדים וריביות'!B:C,2,FALSE))</f>
        <v>28395455.7029269</v>
      </c>
      <c r="F6147" s="43">
        <f>IF($B$5=1,'ריבית יומית'!D6141,'ריבית יומית'!G6141)</f>
        <v>1.283685010877722E-4</v>
      </c>
      <c r="G6147" s="43">
        <f t="shared" si="667"/>
        <v>1.283685010877722E-4</v>
      </c>
      <c r="H6147" s="29">
        <f t="shared" si="668"/>
        <v>1.097625979936262</v>
      </c>
      <c r="I6147" s="30">
        <f>VLOOKUP(B6146,'מדדים וריביות'!B:C,2)</f>
        <v>28203964.190479401</v>
      </c>
      <c r="K6147" s="39">
        <f t="shared" si="669"/>
        <v>0</v>
      </c>
      <c r="L6147" s="39">
        <f t="shared" si="670"/>
        <v>0</v>
      </c>
      <c r="M6147" s="39">
        <f t="shared" si="671"/>
        <v>0</v>
      </c>
      <c r="N6147" s="41">
        <f t="shared" si="673"/>
        <v>0</v>
      </c>
    </row>
    <row r="6148" spans="2:14">
      <c r="B6148" s="1">
        <v>39013</v>
      </c>
      <c r="C6148" s="1">
        <f t="shared" si="672"/>
        <v>38991</v>
      </c>
      <c r="E6148" s="42">
        <f>IF(DAY(B6148)&gt;14,VLOOKUP(DATE(YEAR(C6148),MONTH(C6148)-1,DAY(1)),'מדדים וריביות'!B:C,2,FALSE),VLOOKUP(DATE(YEAR(C6148),MONTH(C6148)-2,DAY(1)),'מדדים וריביות'!B:C,2,FALSE))</f>
        <v>28395455.7029269</v>
      </c>
      <c r="F6148" s="43">
        <f>IF($B$5=1,'ריבית יומית'!D6142,'ריבית יומית'!G6142)</f>
        <v>1.283685010877722E-4</v>
      </c>
      <c r="G6148" s="43">
        <f t="shared" si="667"/>
        <v>1.283685010877722E-4</v>
      </c>
      <c r="H6148" s="29">
        <f t="shared" si="668"/>
        <v>1.0974850974193402</v>
      </c>
      <c r="I6148" s="30">
        <f>VLOOKUP(B6147,'מדדים וריביות'!B:C,2)</f>
        <v>28203964.190479401</v>
      </c>
      <c r="K6148" s="39">
        <f t="shared" si="669"/>
        <v>0</v>
      </c>
      <c r="L6148" s="39">
        <f t="shared" si="670"/>
        <v>0</v>
      </c>
      <c r="M6148" s="39">
        <f t="shared" si="671"/>
        <v>0</v>
      </c>
      <c r="N6148" s="41">
        <f t="shared" si="673"/>
        <v>0</v>
      </c>
    </row>
    <row r="6149" spans="2:14">
      <c r="B6149" s="1">
        <v>39014</v>
      </c>
      <c r="C6149" s="1">
        <f t="shared" si="672"/>
        <v>38991</v>
      </c>
      <c r="E6149" s="42">
        <f>IF(DAY(B6149)&gt;14,VLOOKUP(DATE(YEAR(C6149),MONTH(C6149)-1,DAY(1)),'מדדים וריביות'!B:C,2,FALSE),VLOOKUP(DATE(YEAR(C6149),MONTH(C6149)-2,DAY(1)),'מדדים וריביות'!B:C,2,FALSE))</f>
        <v>28395455.7029269</v>
      </c>
      <c r="F6149" s="43">
        <f>IF($B$5=1,'ריבית יומית'!D6143,'ריבית יומית'!G6143)</f>
        <v>1.283685010877722E-4</v>
      </c>
      <c r="G6149" s="43">
        <f t="shared" si="667"/>
        <v>1.283685010877722E-4</v>
      </c>
      <c r="H6149" s="29">
        <f t="shared" si="668"/>
        <v>1.0973442329849745</v>
      </c>
      <c r="I6149" s="30">
        <f>VLOOKUP(B6148,'מדדים וריביות'!B:C,2)</f>
        <v>28203964.190479401</v>
      </c>
      <c r="K6149" s="39">
        <f t="shared" si="669"/>
        <v>0</v>
      </c>
      <c r="L6149" s="39">
        <f t="shared" si="670"/>
        <v>0</v>
      </c>
      <c r="M6149" s="39">
        <f t="shared" si="671"/>
        <v>0</v>
      </c>
      <c r="N6149" s="41">
        <f t="shared" si="673"/>
        <v>0</v>
      </c>
    </row>
    <row r="6150" spans="2:14">
      <c r="B6150" s="1">
        <v>39015</v>
      </c>
      <c r="C6150" s="1">
        <f t="shared" si="672"/>
        <v>38991</v>
      </c>
      <c r="E6150" s="42">
        <f>IF(DAY(B6150)&gt;14,VLOOKUP(DATE(YEAR(C6150),MONTH(C6150)-1,DAY(1)),'מדדים וריביות'!B:C,2,FALSE),VLOOKUP(DATE(YEAR(C6150),MONTH(C6150)-2,DAY(1)),'מדדים וריביות'!B:C,2,FALSE))</f>
        <v>28395455.7029269</v>
      </c>
      <c r="F6150" s="43">
        <f>IF($B$5=1,'ריבית יומית'!D6144,'ריבית יומית'!G6144)</f>
        <v>1.283685010877722E-4</v>
      </c>
      <c r="G6150" s="43">
        <f t="shared" si="667"/>
        <v>1.283685010877722E-4</v>
      </c>
      <c r="H6150" s="29">
        <f t="shared" si="668"/>
        <v>1.0972033866308444</v>
      </c>
      <c r="I6150" s="30">
        <f>VLOOKUP(B6149,'מדדים וריביות'!B:C,2)</f>
        <v>28203964.190479401</v>
      </c>
      <c r="K6150" s="39">
        <f t="shared" si="669"/>
        <v>0</v>
      </c>
      <c r="L6150" s="39">
        <f t="shared" si="670"/>
        <v>0</v>
      </c>
      <c r="M6150" s="39">
        <f t="shared" si="671"/>
        <v>0</v>
      </c>
      <c r="N6150" s="41">
        <f t="shared" si="673"/>
        <v>0</v>
      </c>
    </row>
    <row r="6151" spans="2:14">
      <c r="B6151" s="1">
        <v>39016</v>
      </c>
      <c r="C6151" s="1">
        <f t="shared" si="672"/>
        <v>38991</v>
      </c>
      <c r="E6151" s="42">
        <f>IF(DAY(B6151)&gt;14,VLOOKUP(DATE(YEAR(C6151),MONTH(C6151)-1,DAY(1)),'מדדים וריביות'!B:C,2,FALSE),VLOOKUP(DATE(YEAR(C6151),MONTH(C6151)-2,DAY(1)),'מדדים וריביות'!B:C,2,FALSE))</f>
        <v>28395455.7029269</v>
      </c>
      <c r="F6151" s="43">
        <f>IF($B$5=1,'ריבית יומית'!D6145,'ריבית יומית'!G6145)</f>
        <v>1.283685010877722E-4</v>
      </c>
      <c r="G6151" s="43">
        <f t="shared" si="667"/>
        <v>1.283685010877722E-4</v>
      </c>
      <c r="H6151" s="29">
        <f t="shared" si="668"/>
        <v>1.097062558354629</v>
      </c>
      <c r="I6151" s="30">
        <f>VLOOKUP(B6150,'מדדים וריביות'!B:C,2)</f>
        <v>28203964.190479401</v>
      </c>
      <c r="K6151" s="39">
        <f t="shared" si="669"/>
        <v>0</v>
      </c>
      <c r="L6151" s="39">
        <f t="shared" si="670"/>
        <v>0</v>
      </c>
      <c r="M6151" s="39">
        <f t="shared" si="671"/>
        <v>0</v>
      </c>
      <c r="N6151" s="41">
        <f t="shared" si="673"/>
        <v>0</v>
      </c>
    </row>
    <row r="6152" spans="2:14">
      <c r="B6152" s="1">
        <v>39017</v>
      </c>
      <c r="C6152" s="1">
        <f t="shared" si="672"/>
        <v>38991</v>
      </c>
      <c r="E6152" s="42">
        <f>IF(DAY(B6152)&gt;14,VLOOKUP(DATE(YEAR(C6152),MONTH(C6152)-1,DAY(1)),'מדדים וריביות'!B:C,2,FALSE),VLOOKUP(DATE(YEAR(C6152),MONTH(C6152)-2,DAY(1)),'מדדים וריביות'!B:C,2,FALSE))</f>
        <v>28395455.7029269</v>
      </c>
      <c r="F6152" s="43">
        <f>IF($B$5=1,'ריבית יומית'!D6146,'ריבית יומית'!G6146)</f>
        <v>1.283685010877722E-4</v>
      </c>
      <c r="G6152" s="43">
        <f t="shared" si="667"/>
        <v>1.283685010877722E-4</v>
      </c>
      <c r="H6152" s="29">
        <f t="shared" si="668"/>
        <v>1.0969217481540079</v>
      </c>
      <c r="I6152" s="30">
        <f>VLOOKUP(B6151,'מדדים וריביות'!B:C,2)</f>
        <v>28203964.190479401</v>
      </c>
      <c r="K6152" s="39">
        <f t="shared" si="669"/>
        <v>0</v>
      </c>
      <c r="L6152" s="39">
        <f t="shared" si="670"/>
        <v>0</v>
      </c>
      <c r="M6152" s="39">
        <f t="shared" si="671"/>
        <v>0</v>
      </c>
      <c r="N6152" s="41">
        <f t="shared" si="673"/>
        <v>0</v>
      </c>
    </row>
    <row r="6153" spans="2:14">
      <c r="B6153" s="1">
        <v>39018</v>
      </c>
      <c r="C6153" s="1">
        <f t="shared" si="672"/>
        <v>38991</v>
      </c>
      <c r="E6153" s="42">
        <f>IF(DAY(B6153)&gt;14,VLOOKUP(DATE(YEAR(C6153),MONTH(C6153)-1,DAY(1)),'מדדים וריביות'!B:C,2,FALSE),VLOOKUP(DATE(YEAR(C6153),MONTH(C6153)-2,DAY(1)),'מדדים וריביות'!B:C,2,FALSE))</f>
        <v>28395455.7029269</v>
      </c>
      <c r="F6153" s="43">
        <f>IF($B$5=1,'ריבית יומית'!D6147,'ריבית יומית'!G6147)</f>
        <v>1.283685010877722E-4</v>
      </c>
      <c r="G6153" s="43">
        <f t="shared" ref="G6153:G6216" si="674">IF(B6153&gt;$B$2,0,F6153)</f>
        <v>1.283685010877722E-4</v>
      </c>
      <c r="H6153" s="29">
        <f t="shared" ref="H6153:H6216" si="675">H6154*(1+G6153)</f>
        <v>1.096780956026661</v>
      </c>
      <c r="I6153" s="30">
        <f>VLOOKUP(B6152,'מדדים וריביות'!B:C,2)</f>
        <v>28203964.190479401</v>
      </c>
      <c r="K6153" s="39">
        <f t="shared" ref="K6153:K6216" si="676">$B$4/E6153*D6153-D6153</f>
        <v>0</v>
      </c>
      <c r="L6153" s="39">
        <f t="shared" ref="L6153:L6216" si="677">H6154*D6153-D6153</f>
        <v>0</v>
      </c>
      <c r="M6153" s="39">
        <f t="shared" ref="M6153:M6216" si="678">$B$4/E6153*L6153-L6153</f>
        <v>0</v>
      </c>
      <c r="N6153" s="41">
        <f t="shared" si="673"/>
        <v>0</v>
      </c>
    </row>
    <row r="6154" spans="2:14">
      <c r="B6154" s="1">
        <v>39019</v>
      </c>
      <c r="C6154" s="1">
        <f t="shared" ref="C6154:C6217" si="679">DATE(YEAR(B6154),MONTH(B6154),DAY(1))</f>
        <v>38991</v>
      </c>
      <c r="E6154" s="42">
        <f>IF(DAY(B6154)&gt;14,VLOOKUP(DATE(YEAR(C6154),MONTH(C6154)-1,DAY(1)),'מדדים וריביות'!B:C,2,FALSE),VLOOKUP(DATE(YEAR(C6154),MONTH(C6154)-2,DAY(1)),'מדדים וריביות'!B:C,2,FALSE))</f>
        <v>28395455.7029269</v>
      </c>
      <c r="F6154" s="43">
        <f>IF($B$5=1,'ריבית יומית'!D6148,'ריבית יומית'!G6148)</f>
        <v>1.283685010877722E-4</v>
      </c>
      <c r="G6154" s="43">
        <f t="shared" si="674"/>
        <v>1.283685010877722E-4</v>
      </c>
      <c r="H6154" s="29">
        <f t="shared" si="675"/>
        <v>1.0966401819702689</v>
      </c>
      <c r="I6154" s="30">
        <f>VLOOKUP(B6153,'מדדים וריביות'!B:C,2)</f>
        <v>28203964.190479401</v>
      </c>
      <c r="K6154" s="39">
        <f t="shared" si="676"/>
        <v>0</v>
      </c>
      <c r="L6154" s="39">
        <f t="shared" si="677"/>
        <v>0</v>
      </c>
      <c r="M6154" s="39">
        <f t="shared" si="678"/>
        <v>0</v>
      </c>
      <c r="N6154" s="41">
        <f t="shared" ref="N6154:N6217" si="680">SUM(K6154:M6154)</f>
        <v>0</v>
      </c>
    </row>
    <row r="6155" spans="2:14">
      <c r="B6155" s="1">
        <v>39020</v>
      </c>
      <c r="C6155" s="1">
        <f t="shared" si="679"/>
        <v>38991</v>
      </c>
      <c r="E6155" s="42">
        <f>IF(DAY(B6155)&gt;14,VLOOKUP(DATE(YEAR(C6155),MONTH(C6155)-1,DAY(1)),'מדדים וריביות'!B:C,2,FALSE),VLOOKUP(DATE(YEAR(C6155),MONTH(C6155)-2,DAY(1)),'מדדים וריביות'!B:C,2,FALSE))</f>
        <v>28395455.7029269</v>
      </c>
      <c r="F6155" s="43">
        <f>IF($B$5=1,'ריבית יומית'!D6149,'ריבית יומית'!G6149)</f>
        <v>1.283685010877722E-4</v>
      </c>
      <c r="G6155" s="43">
        <f t="shared" si="674"/>
        <v>1.283685010877722E-4</v>
      </c>
      <c r="H6155" s="29">
        <f t="shared" si="675"/>
        <v>1.096499425982512</v>
      </c>
      <c r="I6155" s="30">
        <f>VLOOKUP(B6154,'מדדים וריביות'!B:C,2)</f>
        <v>28203964.190479401</v>
      </c>
      <c r="K6155" s="39">
        <f t="shared" si="676"/>
        <v>0</v>
      </c>
      <c r="L6155" s="39">
        <f t="shared" si="677"/>
        <v>0</v>
      </c>
      <c r="M6155" s="39">
        <f t="shared" si="678"/>
        <v>0</v>
      </c>
      <c r="N6155" s="41">
        <f t="shared" si="680"/>
        <v>0</v>
      </c>
    </row>
    <row r="6156" spans="2:14">
      <c r="B6156" s="1">
        <v>39021</v>
      </c>
      <c r="C6156" s="1">
        <f t="shared" si="679"/>
        <v>38991</v>
      </c>
      <c r="E6156" s="42">
        <f>IF(DAY(B6156)&gt;14,VLOOKUP(DATE(YEAR(C6156),MONTH(C6156)-1,DAY(1)),'מדדים וריביות'!B:C,2,FALSE),VLOOKUP(DATE(YEAR(C6156),MONTH(C6156)-2,DAY(1)),'מדדים וריביות'!B:C,2,FALSE))</f>
        <v>28395455.7029269</v>
      </c>
      <c r="F6156" s="43">
        <f>IF($B$5=1,'ריבית יומית'!D6150,'ריבית יומית'!G6150)</f>
        <v>1.283685010877722E-4</v>
      </c>
      <c r="G6156" s="43">
        <f t="shared" si="674"/>
        <v>1.283685010877722E-4</v>
      </c>
      <c r="H6156" s="29">
        <f t="shared" si="675"/>
        <v>1.0963586880610712</v>
      </c>
      <c r="I6156" s="30">
        <f>VLOOKUP(B6155,'מדדים וריביות'!B:C,2)</f>
        <v>28203964.190479401</v>
      </c>
      <c r="K6156" s="39">
        <f t="shared" si="676"/>
        <v>0</v>
      </c>
      <c r="L6156" s="39">
        <f t="shared" si="677"/>
        <v>0</v>
      </c>
      <c r="M6156" s="39">
        <f t="shared" si="678"/>
        <v>0</v>
      </c>
      <c r="N6156" s="41">
        <f t="shared" si="680"/>
        <v>0</v>
      </c>
    </row>
    <row r="6157" spans="2:14">
      <c r="B6157" s="1">
        <v>39022</v>
      </c>
      <c r="C6157" s="1">
        <f t="shared" si="679"/>
        <v>39022</v>
      </c>
      <c r="E6157" s="42">
        <f>IF(DAY(B6157)&gt;14,VLOOKUP(DATE(YEAR(C6157),MONTH(C6157)-1,DAY(1)),'מדדים וריביות'!B:C,2,FALSE),VLOOKUP(DATE(YEAR(C6157),MONTH(C6157)-2,DAY(1)),'מדדים וריביות'!B:C,2,FALSE))</f>
        <v>28395455.7029269</v>
      </c>
      <c r="F6157" s="43">
        <f>IF($B$5=1,'ריבית יומית'!D6151,'ריבית יומית'!G6151)</f>
        <v>1.283685010877722E-4</v>
      </c>
      <c r="G6157" s="43">
        <f t="shared" si="674"/>
        <v>1.283685010877722E-4</v>
      </c>
      <c r="H6157" s="29">
        <f t="shared" si="675"/>
        <v>1.0962179682036275</v>
      </c>
      <c r="I6157" s="30">
        <f>VLOOKUP(B6156,'מדדים וריביות'!B:C,2)</f>
        <v>28203964.190479401</v>
      </c>
      <c r="K6157" s="39">
        <f t="shared" si="676"/>
        <v>0</v>
      </c>
      <c r="L6157" s="39">
        <f t="shared" si="677"/>
        <v>0</v>
      </c>
      <c r="M6157" s="39">
        <f t="shared" si="678"/>
        <v>0</v>
      </c>
      <c r="N6157" s="41">
        <f t="shared" si="680"/>
        <v>0</v>
      </c>
    </row>
    <row r="6158" spans="2:14">
      <c r="B6158" s="1">
        <v>39023</v>
      </c>
      <c r="C6158" s="1">
        <f t="shared" si="679"/>
        <v>39022</v>
      </c>
      <c r="E6158" s="42">
        <f>IF(DAY(B6158)&gt;14,VLOOKUP(DATE(YEAR(C6158),MONTH(C6158)-1,DAY(1)),'מדדים וריביות'!B:C,2,FALSE),VLOOKUP(DATE(YEAR(C6158),MONTH(C6158)-2,DAY(1)),'מדדים וריביות'!B:C,2,FALSE))</f>
        <v>28395455.7029269</v>
      </c>
      <c r="F6158" s="43">
        <f>IF($B$5=1,'ריבית יומית'!D6152,'ריבית יומית'!G6152)</f>
        <v>1.283685010877722E-4</v>
      </c>
      <c r="G6158" s="43">
        <f t="shared" si="674"/>
        <v>1.283685010877722E-4</v>
      </c>
      <c r="H6158" s="29">
        <f t="shared" si="675"/>
        <v>1.0960772664078624</v>
      </c>
      <c r="I6158" s="30">
        <f>VLOOKUP(B6157,'מדדים וריביות'!B:C,2)</f>
        <v>28149252.329780102</v>
      </c>
      <c r="K6158" s="39">
        <f t="shared" si="676"/>
        <v>0</v>
      </c>
      <c r="L6158" s="39">
        <f t="shared" si="677"/>
        <v>0</v>
      </c>
      <c r="M6158" s="39">
        <f t="shared" si="678"/>
        <v>0</v>
      </c>
      <c r="N6158" s="41">
        <f t="shared" si="680"/>
        <v>0</v>
      </c>
    </row>
    <row r="6159" spans="2:14">
      <c r="B6159" s="1">
        <v>39024</v>
      </c>
      <c r="C6159" s="1">
        <f t="shared" si="679"/>
        <v>39022</v>
      </c>
      <c r="E6159" s="42">
        <f>IF(DAY(B6159)&gt;14,VLOOKUP(DATE(YEAR(C6159),MONTH(C6159)-1,DAY(1)),'מדדים וריביות'!B:C,2,FALSE),VLOOKUP(DATE(YEAR(C6159),MONTH(C6159)-2,DAY(1)),'מדדים וריביות'!B:C,2,FALSE))</f>
        <v>28395455.7029269</v>
      </c>
      <c r="F6159" s="43">
        <f>IF($B$5=1,'ריבית יומית'!D6153,'ריבית יומית'!G6153)</f>
        <v>1.283685010877722E-4</v>
      </c>
      <c r="G6159" s="43">
        <f t="shared" si="674"/>
        <v>1.283685010877722E-4</v>
      </c>
      <c r="H6159" s="29">
        <f t="shared" si="675"/>
        <v>1.0959365826714575</v>
      </c>
      <c r="I6159" s="30">
        <f>VLOOKUP(B6158,'מדדים וריביות'!B:C,2)</f>
        <v>28149252.329780102</v>
      </c>
      <c r="K6159" s="39">
        <f t="shared" si="676"/>
        <v>0</v>
      </c>
      <c r="L6159" s="39">
        <f t="shared" si="677"/>
        <v>0</v>
      </c>
      <c r="M6159" s="39">
        <f t="shared" si="678"/>
        <v>0</v>
      </c>
      <c r="N6159" s="41">
        <f t="shared" si="680"/>
        <v>0</v>
      </c>
    </row>
    <row r="6160" spans="2:14">
      <c r="B6160" s="1">
        <v>39025</v>
      </c>
      <c r="C6160" s="1">
        <f t="shared" si="679"/>
        <v>39022</v>
      </c>
      <c r="E6160" s="42">
        <f>IF(DAY(B6160)&gt;14,VLOOKUP(DATE(YEAR(C6160),MONTH(C6160)-1,DAY(1)),'מדדים וריביות'!B:C,2,FALSE),VLOOKUP(DATE(YEAR(C6160),MONTH(C6160)-2,DAY(1)),'מדדים וריביות'!B:C,2,FALSE))</f>
        <v>28395455.7029269</v>
      </c>
      <c r="F6160" s="43">
        <f>IF($B$5=1,'ריבית יומית'!D6154,'ריבית יומית'!G6154)</f>
        <v>1.283685010877722E-4</v>
      </c>
      <c r="G6160" s="43">
        <f t="shared" si="674"/>
        <v>1.283685010877722E-4</v>
      </c>
      <c r="H6160" s="29">
        <f t="shared" si="675"/>
        <v>1.0957959169920952</v>
      </c>
      <c r="I6160" s="30">
        <f>VLOOKUP(B6159,'מדדים וריביות'!B:C,2)</f>
        <v>28149252.329780102</v>
      </c>
      <c r="K6160" s="39">
        <f t="shared" si="676"/>
        <v>0</v>
      </c>
      <c r="L6160" s="39">
        <f t="shared" si="677"/>
        <v>0</v>
      </c>
      <c r="M6160" s="39">
        <f t="shared" si="678"/>
        <v>0</v>
      </c>
      <c r="N6160" s="41">
        <f t="shared" si="680"/>
        <v>0</v>
      </c>
    </row>
    <row r="6161" spans="2:14">
      <c r="B6161" s="1">
        <v>39026</v>
      </c>
      <c r="C6161" s="1">
        <f t="shared" si="679"/>
        <v>39022</v>
      </c>
      <c r="E6161" s="42">
        <f>IF(DAY(B6161)&gt;14,VLOOKUP(DATE(YEAR(C6161),MONTH(C6161)-1,DAY(1)),'מדדים וריביות'!B:C,2,FALSE),VLOOKUP(DATE(YEAR(C6161),MONTH(C6161)-2,DAY(1)),'מדדים וריביות'!B:C,2,FALSE))</f>
        <v>28395455.7029269</v>
      </c>
      <c r="F6161" s="43">
        <f>IF($B$5=1,'ריבית יומית'!D6155,'ריבית יומית'!G6155)</f>
        <v>1.283685010877722E-4</v>
      </c>
      <c r="G6161" s="43">
        <f t="shared" si="674"/>
        <v>1.283685010877722E-4</v>
      </c>
      <c r="H6161" s="29">
        <f t="shared" si="675"/>
        <v>1.0956552693674575</v>
      </c>
      <c r="I6161" s="30">
        <f>VLOOKUP(B6160,'מדדים וריביות'!B:C,2)</f>
        <v>28149252.329780102</v>
      </c>
      <c r="K6161" s="39">
        <f t="shared" si="676"/>
        <v>0</v>
      </c>
      <c r="L6161" s="39">
        <f t="shared" si="677"/>
        <v>0</v>
      </c>
      <c r="M6161" s="39">
        <f t="shared" si="678"/>
        <v>0</v>
      </c>
      <c r="N6161" s="41">
        <f t="shared" si="680"/>
        <v>0</v>
      </c>
    </row>
    <row r="6162" spans="2:14">
      <c r="B6162" s="1">
        <v>39027</v>
      </c>
      <c r="C6162" s="1">
        <f t="shared" si="679"/>
        <v>39022</v>
      </c>
      <c r="E6162" s="42">
        <f>IF(DAY(B6162)&gt;14,VLOOKUP(DATE(YEAR(C6162),MONTH(C6162)-1,DAY(1)),'מדדים וריביות'!B:C,2,FALSE),VLOOKUP(DATE(YEAR(C6162),MONTH(C6162)-2,DAY(1)),'מדדים וריביות'!B:C,2,FALSE))</f>
        <v>28395455.7029269</v>
      </c>
      <c r="F6162" s="43">
        <f>IF($B$5=1,'ריבית יומית'!D6156,'ריבית יומית'!G6156)</f>
        <v>1.283685010877722E-4</v>
      </c>
      <c r="G6162" s="43">
        <f t="shared" si="674"/>
        <v>1.283685010877722E-4</v>
      </c>
      <c r="H6162" s="29">
        <f t="shared" si="675"/>
        <v>1.0955146397952273</v>
      </c>
      <c r="I6162" s="30">
        <f>VLOOKUP(B6161,'מדדים וריביות'!B:C,2)</f>
        <v>28149252.329780102</v>
      </c>
      <c r="K6162" s="39">
        <f t="shared" si="676"/>
        <v>0</v>
      </c>
      <c r="L6162" s="39">
        <f t="shared" si="677"/>
        <v>0</v>
      </c>
      <c r="M6162" s="39">
        <f t="shared" si="678"/>
        <v>0</v>
      </c>
      <c r="N6162" s="41">
        <f t="shared" si="680"/>
        <v>0</v>
      </c>
    </row>
    <row r="6163" spans="2:14">
      <c r="B6163" s="1">
        <v>39028</v>
      </c>
      <c r="C6163" s="1">
        <f t="shared" si="679"/>
        <v>39022</v>
      </c>
      <c r="E6163" s="42">
        <f>IF(DAY(B6163)&gt;14,VLOOKUP(DATE(YEAR(C6163),MONTH(C6163)-1,DAY(1)),'מדדים וריביות'!B:C,2,FALSE),VLOOKUP(DATE(YEAR(C6163),MONTH(C6163)-2,DAY(1)),'מדדים וריביות'!B:C,2,FALSE))</f>
        <v>28395455.7029269</v>
      </c>
      <c r="F6163" s="43">
        <f>IF($B$5=1,'ריבית יומית'!D6157,'ריבית יומית'!G6157)</f>
        <v>1.283685010877722E-4</v>
      </c>
      <c r="G6163" s="43">
        <f t="shared" si="674"/>
        <v>1.283685010877722E-4</v>
      </c>
      <c r="H6163" s="29">
        <f t="shared" si="675"/>
        <v>1.0953740282730875</v>
      </c>
      <c r="I6163" s="30">
        <f>VLOOKUP(B6162,'מדדים וריביות'!B:C,2)</f>
        <v>28149252.329780102</v>
      </c>
      <c r="K6163" s="39">
        <f t="shared" si="676"/>
        <v>0</v>
      </c>
      <c r="L6163" s="39">
        <f t="shared" si="677"/>
        <v>0</v>
      </c>
      <c r="M6163" s="39">
        <f t="shared" si="678"/>
        <v>0</v>
      </c>
      <c r="N6163" s="41">
        <f t="shared" si="680"/>
        <v>0</v>
      </c>
    </row>
    <row r="6164" spans="2:14">
      <c r="B6164" s="1">
        <v>39029</v>
      </c>
      <c r="C6164" s="1">
        <f t="shared" si="679"/>
        <v>39022</v>
      </c>
      <c r="E6164" s="42">
        <f>IF(DAY(B6164)&gt;14,VLOOKUP(DATE(YEAR(C6164),MONTH(C6164)-1,DAY(1)),'מדדים וריביות'!B:C,2,FALSE),VLOOKUP(DATE(YEAR(C6164),MONTH(C6164)-2,DAY(1)),'מדדים וריביות'!B:C,2,FALSE))</f>
        <v>28395455.7029269</v>
      </c>
      <c r="F6164" s="43">
        <f>IF($B$5=1,'ריבית יומית'!D6158,'ריבית יומית'!G6158)</f>
        <v>1.283685010877722E-4</v>
      </c>
      <c r="G6164" s="43">
        <f t="shared" si="674"/>
        <v>1.283685010877722E-4</v>
      </c>
      <c r="H6164" s="29">
        <f t="shared" si="675"/>
        <v>1.0952334347987212</v>
      </c>
      <c r="I6164" s="30">
        <f>VLOOKUP(B6163,'מדדים וריביות'!B:C,2)</f>
        <v>28149252.329780102</v>
      </c>
      <c r="K6164" s="39">
        <f t="shared" si="676"/>
        <v>0</v>
      </c>
      <c r="L6164" s="39">
        <f t="shared" si="677"/>
        <v>0</v>
      </c>
      <c r="M6164" s="39">
        <f t="shared" si="678"/>
        <v>0</v>
      </c>
      <c r="N6164" s="41">
        <f t="shared" si="680"/>
        <v>0</v>
      </c>
    </row>
    <row r="6165" spans="2:14">
      <c r="B6165" s="1">
        <v>39030</v>
      </c>
      <c r="C6165" s="1">
        <f t="shared" si="679"/>
        <v>39022</v>
      </c>
      <c r="E6165" s="42">
        <f>IF(DAY(B6165)&gt;14,VLOOKUP(DATE(YEAR(C6165),MONTH(C6165)-1,DAY(1)),'מדדים וריביות'!B:C,2,FALSE),VLOOKUP(DATE(YEAR(C6165),MONTH(C6165)-2,DAY(1)),'מדדים וריביות'!B:C,2,FALSE))</f>
        <v>28395455.7029269</v>
      </c>
      <c r="F6165" s="43">
        <f>IF($B$5=1,'ריבית יומית'!D6159,'ריבית יומית'!G6159)</f>
        <v>1.283685010877722E-4</v>
      </c>
      <c r="G6165" s="43">
        <f t="shared" si="674"/>
        <v>1.283685010877722E-4</v>
      </c>
      <c r="H6165" s="29">
        <f t="shared" si="675"/>
        <v>1.0950928593698119</v>
      </c>
      <c r="I6165" s="30">
        <f>VLOOKUP(B6164,'מדדים וריביות'!B:C,2)</f>
        <v>28149252.329780102</v>
      </c>
      <c r="K6165" s="39">
        <f t="shared" si="676"/>
        <v>0</v>
      </c>
      <c r="L6165" s="39">
        <f t="shared" si="677"/>
        <v>0</v>
      </c>
      <c r="M6165" s="39">
        <f t="shared" si="678"/>
        <v>0</v>
      </c>
      <c r="N6165" s="41">
        <f t="shared" si="680"/>
        <v>0</v>
      </c>
    </row>
    <row r="6166" spans="2:14">
      <c r="B6166" s="1">
        <v>39031</v>
      </c>
      <c r="C6166" s="1">
        <f t="shared" si="679"/>
        <v>39022</v>
      </c>
      <c r="E6166" s="42">
        <f>IF(DAY(B6166)&gt;14,VLOOKUP(DATE(YEAR(C6166),MONTH(C6166)-1,DAY(1)),'מדדים וריביות'!B:C,2,FALSE),VLOOKUP(DATE(YEAR(C6166),MONTH(C6166)-2,DAY(1)),'מדדים וריביות'!B:C,2,FALSE))</f>
        <v>28395455.7029269</v>
      </c>
      <c r="F6166" s="43">
        <f>IF($B$5=1,'ריבית יומית'!D6160,'ריבית יומית'!G6160)</f>
        <v>1.283685010877722E-4</v>
      </c>
      <c r="G6166" s="43">
        <f t="shared" si="674"/>
        <v>1.283685010877722E-4</v>
      </c>
      <c r="H6166" s="29">
        <f t="shared" si="675"/>
        <v>1.0949523019840437</v>
      </c>
      <c r="I6166" s="30">
        <f>VLOOKUP(B6165,'מדדים וריביות'!B:C,2)</f>
        <v>28149252.329780102</v>
      </c>
      <c r="K6166" s="39">
        <f t="shared" si="676"/>
        <v>0</v>
      </c>
      <c r="L6166" s="39">
        <f t="shared" si="677"/>
        <v>0</v>
      </c>
      <c r="M6166" s="39">
        <f t="shared" si="678"/>
        <v>0</v>
      </c>
      <c r="N6166" s="41">
        <f t="shared" si="680"/>
        <v>0</v>
      </c>
    </row>
    <row r="6167" spans="2:14">
      <c r="B6167" s="1">
        <v>39032</v>
      </c>
      <c r="C6167" s="1">
        <f t="shared" si="679"/>
        <v>39022</v>
      </c>
      <c r="E6167" s="42">
        <f>IF(DAY(B6167)&gt;14,VLOOKUP(DATE(YEAR(C6167),MONTH(C6167)-1,DAY(1)),'מדדים וריביות'!B:C,2,FALSE),VLOOKUP(DATE(YEAR(C6167),MONTH(C6167)-2,DAY(1)),'מדדים וריביות'!B:C,2,FALSE))</f>
        <v>28395455.7029269</v>
      </c>
      <c r="F6167" s="43">
        <f>IF($B$5=1,'ריבית יומית'!D6161,'ריבית יומית'!G6161)</f>
        <v>1.283685010877722E-4</v>
      </c>
      <c r="G6167" s="43">
        <f t="shared" si="674"/>
        <v>1.283685010877722E-4</v>
      </c>
      <c r="H6167" s="29">
        <f t="shared" si="675"/>
        <v>1.0948117626391005</v>
      </c>
      <c r="I6167" s="30">
        <f>VLOOKUP(B6166,'מדדים וריביות'!B:C,2)</f>
        <v>28149252.329780102</v>
      </c>
      <c r="K6167" s="39">
        <f t="shared" si="676"/>
        <v>0</v>
      </c>
      <c r="L6167" s="39">
        <f t="shared" si="677"/>
        <v>0</v>
      </c>
      <c r="M6167" s="39">
        <f t="shared" si="678"/>
        <v>0</v>
      </c>
      <c r="N6167" s="41">
        <f t="shared" si="680"/>
        <v>0</v>
      </c>
    </row>
    <row r="6168" spans="2:14">
      <c r="B6168" s="1">
        <v>39033</v>
      </c>
      <c r="C6168" s="1">
        <f t="shared" si="679"/>
        <v>39022</v>
      </c>
      <c r="E6168" s="42">
        <f>IF(DAY(B6168)&gt;14,VLOOKUP(DATE(YEAR(C6168),MONTH(C6168)-1,DAY(1)),'מדדים וריביות'!B:C,2,FALSE),VLOOKUP(DATE(YEAR(C6168),MONTH(C6168)-2,DAY(1)),'מדדים וריביות'!B:C,2,FALSE))</f>
        <v>28395455.7029269</v>
      </c>
      <c r="F6168" s="43">
        <f>IF($B$5=1,'ריבית יומית'!D6162,'ריבית יומית'!G6162)</f>
        <v>1.283685010877722E-4</v>
      </c>
      <c r="G6168" s="43">
        <f t="shared" si="674"/>
        <v>1.283685010877722E-4</v>
      </c>
      <c r="H6168" s="29">
        <f t="shared" si="675"/>
        <v>1.0946712413326667</v>
      </c>
      <c r="I6168" s="30">
        <f>VLOOKUP(B6167,'מדדים וריביות'!B:C,2)</f>
        <v>28149252.329780102</v>
      </c>
      <c r="K6168" s="39">
        <f t="shared" si="676"/>
        <v>0</v>
      </c>
      <c r="L6168" s="39">
        <f t="shared" si="677"/>
        <v>0</v>
      </c>
      <c r="M6168" s="39">
        <f t="shared" si="678"/>
        <v>0</v>
      </c>
      <c r="N6168" s="41">
        <f t="shared" si="680"/>
        <v>0</v>
      </c>
    </row>
    <row r="6169" spans="2:14">
      <c r="B6169" s="1">
        <v>39034</v>
      </c>
      <c r="C6169" s="1">
        <f t="shared" si="679"/>
        <v>39022</v>
      </c>
      <c r="E6169" s="42">
        <f>IF(DAY(B6169)&gt;14,VLOOKUP(DATE(YEAR(C6169),MONTH(C6169)-1,DAY(1)),'מדדים וריביות'!B:C,2,FALSE),VLOOKUP(DATE(YEAR(C6169),MONTH(C6169)-2,DAY(1)),'מדדים וריביות'!B:C,2,FALSE))</f>
        <v>28395455.7029269</v>
      </c>
      <c r="F6169" s="43">
        <f>IF($B$5=1,'ריבית יומית'!D6163,'ריבית יומית'!G6163)</f>
        <v>1.283685010877722E-4</v>
      </c>
      <c r="G6169" s="43">
        <f t="shared" si="674"/>
        <v>1.283685010877722E-4</v>
      </c>
      <c r="H6169" s="29">
        <f t="shared" si="675"/>
        <v>1.0945307380624272</v>
      </c>
      <c r="I6169" s="30">
        <f>VLOOKUP(B6168,'מדדים וריביות'!B:C,2)</f>
        <v>28149252.329780102</v>
      </c>
      <c r="K6169" s="39">
        <f t="shared" si="676"/>
        <v>0</v>
      </c>
      <c r="L6169" s="39">
        <f t="shared" si="677"/>
        <v>0</v>
      </c>
      <c r="M6169" s="39">
        <f t="shared" si="678"/>
        <v>0</v>
      </c>
      <c r="N6169" s="41">
        <f t="shared" si="680"/>
        <v>0</v>
      </c>
    </row>
    <row r="6170" spans="2:14">
      <c r="B6170" s="1">
        <v>39035</v>
      </c>
      <c r="C6170" s="1">
        <f t="shared" si="679"/>
        <v>39022</v>
      </c>
      <c r="E6170" s="42">
        <f>IF(DAY(B6170)&gt;14,VLOOKUP(DATE(YEAR(C6170),MONTH(C6170)-1,DAY(1)),'מדדים וריביות'!B:C,2,FALSE),VLOOKUP(DATE(YEAR(C6170),MONTH(C6170)-2,DAY(1)),'מדדים וריביות'!B:C,2,FALSE))</f>
        <v>28395455.7029269</v>
      </c>
      <c r="F6170" s="43">
        <f>IF($B$5=1,'ריבית יומית'!D6164,'ריבית יומית'!G6164)</f>
        <v>1.283685010877722E-4</v>
      </c>
      <c r="G6170" s="43">
        <f t="shared" si="674"/>
        <v>1.283685010877722E-4</v>
      </c>
      <c r="H6170" s="29">
        <f t="shared" si="675"/>
        <v>1.0943902528260667</v>
      </c>
      <c r="I6170" s="30">
        <f>VLOOKUP(B6169,'מדדים וריביות'!B:C,2)</f>
        <v>28149252.329780102</v>
      </c>
      <c r="K6170" s="39">
        <f t="shared" si="676"/>
        <v>0</v>
      </c>
      <c r="L6170" s="39">
        <f t="shared" si="677"/>
        <v>0</v>
      </c>
      <c r="M6170" s="39">
        <f t="shared" si="678"/>
        <v>0</v>
      </c>
      <c r="N6170" s="41">
        <f t="shared" si="680"/>
        <v>0</v>
      </c>
    </row>
    <row r="6171" spans="2:14">
      <c r="B6171" s="1">
        <v>39036</v>
      </c>
      <c r="C6171" s="1">
        <f t="shared" si="679"/>
        <v>39022</v>
      </c>
      <c r="E6171" s="42">
        <f>IF(DAY(B6171)&gt;14,VLOOKUP(DATE(YEAR(C6171),MONTH(C6171)-1,DAY(1)),'מדדים וריביות'!B:C,2,FALSE),VLOOKUP(DATE(YEAR(C6171),MONTH(C6171)-2,DAY(1)),'מדדים וריביות'!B:C,2,FALSE))</f>
        <v>28203964.190479401</v>
      </c>
      <c r="F6171" s="43">
        <f>IF($B$5=1,'ריבית יומית'!D6165,'ריבית יומית'!G6165)</f>
        <v>1.283685010877722E-4</v>
      </c>
      <c r="G6171" s="43">
        <f t="shared" si="674"/>
        <v>1.283685010877722E-4</v>
      </c>
      <c r="H6171" s="29">
        <f t="shared" si="675"/>
        <v>1.094249785621271</v>
      </c>
      <c r="I6171" s="30">
        <f>VLOOKUP(B6170,'מדדים וריביות'!B:C,2)</f>
        <v>28149252.329780102</v>
      </c>
      <c r="K6171" s="39">
        <f t="shared" si="676"/>
        <v>0</v>
      </c>
      <c r="L6171" s="39">
        <f t="shared" si="677"/>
        <v>0</v>
      </c>
      <c r="M6171" s="39">
        <f t="shared" si="678"/>
        <v>0</v>
      </c>
      <c r="N6171" s="41">
        <f t="shared" si="680"/>
        <v>0</v>
      </c>
    </row>
    <row r="6172" spans="2:14">
      <c r="B6172" s="1">
        <v>39037</v>
      </c>
      <c r="C6172" s="1">
        <f t="shared" si="679"/>
        <v>39022</v>
      </c>
      <c r="E6172" s="42">
        <f>IF(DAY(B6172)&gt;14,VLOOKUP(DATE(YEAR(C6172),MONTH(C6172)-1,DAY(1)),'מדדים וריביות'!B:C,2,FALSE),VLOOKUP(DATE(YEAR(C6172),MONTH(C6172)-2,DAY(1)),'מדדים וריביות'!B:C,2,FALSE))</f>
        <v>28203964.190479401</v>
      </c>
      <c r="F6172" s="43">
        <f>IF($B$5=1,'ריבית יומית'!D6166,'ריבית יומית'!G6166)</f>
        <v>1.283685010877722E-4</v>
      </c>
      <c r="G6172" s="43">
        <f t="shared" si="674"/>
        <v>1.283685010877722E-4</v>
      </c>
      <c r="H6172" s="29">
        <f t="shared" si="675"/>
        <v>1.0941093364457253</v>
      </c>
      <c r="I6172" s="30">
        <f>VLOOKUP(B6171,'מדדים וריביות'!B:C,2)</f>
        <v>28149252.329780102</v>
      </c>
      <c r="K6172" s="39">
        <f t="shared" si="676"/>
        <v>0</v>
      </c>
      <c r="L6172" s="39">
        <f t="shared" si="677"/>
        <v>0</v>
      </c>
      <c r="M6172" s="39">
        <f t="shared" si="678"/>
        <v>0</v>
      </c>
      <c r="N6172" s="41">
        <f t="shared" si="680"/>
        <v>0</v>
      </c>
    </row>
    <row r="6173" spans="2:14">
      <c r="B6173" s="1">
        <v>39038</v>
      </c>
      <c r="C6173" s="1">
        <f t="shared" si="679"/>
        <v>39022</v>
      </c>
      <c r="E6173" s="42">
        <f>IF(DAY(B6173)&gt;14,VLOOKUP(DATE(YEAR(C6173),MONTH(C6173)-1,DAY(1)),'מדדים וריביות'!B:C,2,FALSE),VLOOKUP(DATE(YEAR(C6173),MONTH(C6173)-2,DAY(1)),'מדדים וריביות'!B:C,2,FALSE))</f>
        <v>28203964.190479401</v>
      </c>
      <c r="F6173" s="43">
        <f>IF($B$5=1,'ריבית יומית'!D6167,'ריבית יומית'!G6167)</f>
        <v>1.283685010877722E-4</v>
      </c>
      <c r="G6173" s="43">
        <f t="shared" si="674"/>
        <v>1.283685010877722E-4</v>
      </c>
      <c r="H6173" s="29">
        <f t="shared" si="675"/>
        <v>1.0939689052971155</v>
      </c>
      <c r="I6173" s="30">
        <f>VLOOKUP(B6172,'מדדים וריביות'!B:C,2)</f>
        <v>28149252.329780102</v>
      </c>
      <c r="K6173" s="39">
        <f t="shared" si="676"/>
        <v>0</v>
      </c>
      <c r="L6173" s="39">
        <f t="shared" si="677"/>
        <v>0</v>
      </c>
      <c r="M6173" s="39">
        <f t="shared" si="678"/>
        <v>0</v>
      </c>
      <c r="N6173" s="41">
        <f t="shared" si="680"/>
        <v>0</v>
      </c>
    </row>
    <row r="6174" spans="2:14">
      <c r="B6174" s="1">
        <v>39039</v>
      </c>
      <c r="C6174" s="1">
        <f t="shared" si="679"/>
        <v>39022</v>
      </c>
      <c r="E6174" s="42">
        <f>IF(DAY(B6174)&gt;14,VLOOKUP(DATE(YEAR(C6174),MONTH(C6174)-1,DAY(1)),'מדדים וריביות'!B:C,2,FALSE),VLOOKUP(DATE(YEAR(C6174),MONTH(C6174)-2,DAY(1)),'מדדים וריביות'!B:C,2,FALSE))</f>
        <v>28203964.190479401</v>
      </c>
      <c r="F6174" s="43">
        <f>IF($B$5=1,'ריבית יומית'!D6168,'ריבית יומית'!G6168)</f>
        <v>1.283685010877722E-4</v>
      </c>
      <c r="G6174" s="43">
        <f t="shared" si="674"/>
        <v>1.283685010877722E-4</v>
      </c>
      <c r="H6174" s="29">
        <f t="shared" si="675"/>
        <v>1.0938284921731283</v>
      </c>
      <c r="I6174" s="30">
        <f>VLOOKUP(B6173,'מדדים וריביות'!B:C,2)</f>
        <v>28149252.329780102</v>
      </c>
      <c r="K6174" s="39">
        <f t="shared" si="676"/>
        <v>0</v>
      </c>
      <c r="L6174" s="39">
        <f t="shared" si="677"/>
        <v>0</v>
      </c>
      <c r="M6174" s="39">
        <f t="shared" si="678"/>
        <v>0</v>
      </c>
      <c r="N6174" s="41">
        <f t="shared" si="680"/>
        <v>0</v>
      </c>
    </row>
    <row r="6175" spans="2:14">
      <c r="B6175" s="1">
        <v>39040</v>
      </c>
      <c r="C6175" s="1">
        <f t="shared" si="679"/>
        <v>39022</v>
      </c>
      <c r="E6175" s="42">
        <f>IF(DAY(B6175)&gt;14,VLOOKUP(DATE(YEAR(C6175),MONTH(C6175)-1,DAY(1)),'מדדים וריביות'!B:C,2,FALSE),VLOOKUP(DATE(YEAR(C6175),MONTH(C6175)-2,DAY(1)),'מדדים וריביות'!B:C,2,FALSE))</f>
        <v>28203964.190479401</v>
      </c>
      <c r="F6175" s="43">
        <f>IF($B$5=1,'ריבית יומית'!D6169,'ריבית יומית'!G6169)</f>
        <v>1.283685010877722E-4</v>
      </c>
      <c r="G6175" s="43">
        <f t="shared" si="674"/>
        <v>1.283685010877722E-4</v>
      </c>
      <c r="H6175" s="29">
        <f t="shared" si="675"/>
        <v>1.0936880970714498</v>
      </c>
      <c r="I6175" s="30">
        <f>VLOOKUP(B6174,'מדדים וריביות'!B:C,2)</f>
        <v>28149252.329780102</v>
      </c>
      <c r="K6175" s="39">
        <f t="shared" si="676"/>
        <v>0</v>
      </c>
      <c r="L6175" s="39">
        <f t="shared" si="677"/>
        <v>0</v>
      </c>
      <c r="M6175" s="39">
        <f t="shared" si="678"/>
        <v>0</v>
      </c>
      <c r="N6175" s="41">
        <f t="shared" si="680"/>
        <v>0</v>
      </c>
    </row>
    <row r="6176" spans="2:14">
      <c r="B6176" s="1">
        <v>39041</v>
      </c>
      <c r="C6176" s="1">
        <f t="shared" si="679"/>
        <v>39022</v>
      </c>
      <c r="E6176" s="42">
        <f>IF(DAY(B6176)&gt;14,VLOOKUP(DATE(YEAR(C6176),MONTH(C6176)-1,DAY(1)),'מדדים וריביות'!B:C,2,FALSE),VLOOKUP(DATE(YEAR(C6176),MONTH(C6176)-2,DAY(1)),'מדדים וריביות'!B:C,2,FALSE))</f>
        <v>28203964.190479401</v>
      </c>
      <c r="F6176" s="43">
        <f>IF($B$5=1,'ריבית יומית'!D6170,'ריבית יומית'!G6170)</f>
        <v>1.283685010877722E-4</v>
      </c>
      <c r="G6176" s="43">
        <f t="shared" si="674"/>
        <v>1.283685010877722E-4</v>
      </c>
      <c r="H6176" s="29">
        <f t="shared" si="675"/>
        <v>1.0935477199897667</v>
      </c>
      <c r="I6176" s="30">
        <f>VLOOKUP(B6175,'מדדים וריביות'!B:C,2)</f>
        <v>28149252.329780102</v>
      </c>
      <c r="K6176" s="39">
        <f t="shared" si="676"/>
        <v>0</v>
      </c>
      <c r="L6176" s="39">
        <f t="shared" si="677"/>
        <v>0</v>
      </c>
      <c r="M6176" s="39">
        <f t="shared" si="678"/>
        <v>0</v>
      </c>
      <c r="N6176" s="41">
        <f t="shared" si="680"/>
        <v>0</v>
      </c>
    </row>
    <row r="6177" spans="2:14">
      <c r="B6177" s="1">
        <v>39042</v>
      </c>
      <c r="C6177" s="1">
        <f t="shared" si="679"/>
        <v>39022</v>
      </c>
      <c r="E6177" s="42">
        <f>IF(DAY(B6177)&gt;14,VLOOKUP(DATE(YEAR(C6177),MONTH(C6177)-1,DAY(1)),'מדדים וריביות'!B:C,2,FALSE),VLOOKUP(DATE(YEAR(C6177),MONTH(C6177)-2,DAY(1)),'מדדים וריביות'!B:C,2,FALSE))</f>
        <v>28203964.190479401</v>
      </c>
      <c r="F6177" s="43">
        <f>IF($B$5=1,'ריבית יומית'!D6171,'ריבית יומית'!G6171)</f>
        <v>1.283685010877722E-4</v>
      </c>
      <c r="G6177" s="43">
        <f t="shared" si="674"/>
        <v>1.283685010877722E-4</v>
      </c>
      <c r="H6177" s="29">
        <f t="shared" si="675"/>
        <v>1.0934073609257664</v>
      </c>
      <c r="I6177" s="30">
        <f>VLOOKUP(B6176,'מדדים וריביות'!B:C,2)</f>
        <v>28149252.329780102</v>
      </c>
      <c r="K6177" s="39">
        <f t="shared" si="676"/>
        <v>0</v>
      </c>
      <c r="L6177" s="39">
        <f t="shared" si="677"/>
        <v>0</v>
      </c>
      <c r="M6177" s="39">
        <f t="shared" si="678"/>
        <v>0</v>
      </c>
      <c r="N6177" s="41">
        <f t="shared" si="680"/>
        <v>0</v>
      </c>
    </row>
    <row r="6178" spans="2:14">
      <c r="B6178" s="1">
        <v>39043</v>
      </c>
      <c r="C6178" s="1">
        <f t="shared" si="679"/>
        <v>39022</v>
      </c>
      <c r="E6178" s="42">
        <f>IF(DAY(B6178)&gt;14,VLOOKUP(DATE(YEAR(C6178),MONTH(C6178)-1,DAY(1)),'מדדים וריביות'!B:C,2,FALSE),VLOOKUP(DATE(YEAR(C6178),MONTH(C6178)-2,DAY(1)),'מדדים וריביות'!B:C,2,FALSE))</f>
        <v>28203964.190479401</v>
      </c>
      <c r="F6178" s="43">
        <f>IF($B$5=1,'ריבית יומית'!D6172,'ריבית יומית'!G6172)</f>
        <v>1.283685010877722E-4</v>
      </c>
      <c r="G6178" s="43">
        <f t="shared" si="674"/>
        <v>1.283685010877722E-4</v>
      </c>
      <c r="H6178" s="29">
        <f t="shared" si="675"/>
        <v>1.0932670198771361</v>
      </c>
      <c r="I6178" s="30">
        <f>VLOOKUP(B6177,'מדדים וריביות'!B:C,2)</f>
        <v>28149252.329780102</v>
      </c>
      <c r="K6178" s="39">
        <f t="shared" si="676"/>
        <v>0</v>
      </c>
      <c r="L6178" s="39">
        <f t="shared" si="677"/>
        <v>0</v>
      </c>
      <c r="M6178" s="39">
        <f t="shared" si="678"/>
        <v>0</v>
      </c>
      <c r="N6178" s="41">
        <f t="shared" si="680"/>
        <v>0</v>
      </c>
    </row>
    <row r="6179" spans="2:14">
      <c r="B6179" s="1">
        <v>39044</v>
      </c>
      <c r="C6179" s="1">
        <f t="shared" si="679"/>
        <v>39022</v>
      </c>
      <c r="E6179" s="42">
        <f>IF(DAY(B6179)&gt;14,VLOOKUP(DATE(YEAR(C6179),MONTH(C6179)-1,DAY(1)),'מדדים וריביות'!B:C,2,FALSE),VLOOKUP(DATE(YEAR(C6179),MONTH(C6179)-2,DAY(1)),'מדדים וריביות'!B:C,2,FALSE))</f>
        <v>28203964.190479401</v>
      </c>
      <c r="F6179" s="43">
        <f>IF($B$5=1,'ריבית יומית'!D6173,'ריבית יומית'!G6173)</f>
        <v>1.283685010877722E-4</v>
      </c>
      <c r="G6179" s="43">
        <f t="shared" si="674"/>
        <v>1.283685010877722E-4</v>
      </c>
      <c r="H6179" s="29">
        <f t="shared" si="675"/>
        <v>1.0931266968415636</v>
      </c>
      <c r="I6179" s="30">
        <f>VLOOKUP(B6178,'מדדים וריביות'!B:C,2)</f>
        <v>28149252.329780102</v>
      </c>
      <c r="K6179" s="39">
        <f t="shared" si="676"/>
        <v>0</v>
      </c>
      <c r="L6179" s="39">
        <f t="shared" si="677"/>
        <v>0</v>
      </c>
      <c r="M6179" s="39">
        <f t="shared" si="678"/>
        <v>0</v>
      </c>
      <c r="N6179" s="41">
        <f t="shared" si="680"/>
        <v>0</v>
      </c>
    </row>
    <row r="6180" spans="2:14">
      <c r="B6180" s="1">
        <v>39045</v>
      </c>
      <c r="C6180" s="1">
        <f t="shared" si="679"/>
        <v>39022</v>
      </c>
      <c r="E6180" s="42">
        <f>IF(DAY(B6180)&gt;14,VLOOKUP(DATE(YEAR(C6180),MONTH(C6180)-1,DAY(1)),'מדדים וריביות'!B:C,2,FALSE),VLOOKUP(DATE(YEAR(C6180),MONTH(C6180)-2,DAY(1)),'מדדים וריביות'!B:C,2,FALSE))</f>
        <v>28203964.190479401</v>
      </c>
      <c r="F6180" s="43">
        <f>IF($B$5=1,'ריבית יומית'!D6174,'ריבית יומית'!G6174)</f>
        <v>1.283685010877722E-4</v>
      </c>
      <c r="G6180" s="43">
        <f t="shared" si="674"/>
        <v>1.283685010877722E-4</v>
      </c>
      <c r="H6180" s="29">
        <f t="shared" si="675"/>
        <v>1.0929863918167368</v>
      </c>
      <c r="I6180" s="30">
        <f>VLOOKUP(B6179,'מדדים וריביות'!B:C,2)</f>
        <v>28149252.329780102</v>
      </c>
      <c r="K6180" s="39">
        <f t="shared" si="676"/>
        <v>0</v>
      </c>
      <c r="L6180" s="39">
        <f t="shared" si="677"/>
        <v>0</v>
      </c>
      <c r="M6180" s="39">
        <f t="shared" si="678"/>
        <v>0</v>
      </c>
      <c r="N6180" s="41">
        <f t="shared" si="680"/>
        <v>0</v>
      </c>
    </row>
    <row r="6181" spans="2:14">
      <c r="B6181" s="1">
        <v>39046</v>
      </c>
      <c r="C6181" s="1">
        <f t="shared" si="679"/>
        <v>39022</v>
      </c>
      <c r="E6181" s="42">
        <f>IF(DAY(B6181)&gt;14,VLOOKUP(DATE(YEAR(C6181),MONTH(C6181)-1,DAY(1)),'מדדים וריביות'!B:C,2,FALSE),VLOOKUP(DATE(YEAR(C6181),MONTH(C6181)-2,DAY(1)),'מדדים וריביות'!B:C,2,FALSE))</f>
        <v>28203964.190479401</v>
      </c>
      <c r="F6181" s="43">
        <f>IF($B$5=1,'ריבית יומית'!D6175,'ריבית יומית'!G6175)</f>
        <v>1.283685010877722E-4</v>
      </c>
      <c r="G6181" s="43">
        <f t="shared" si="674"/>
        <v>1.283685010877722E-4</v>
      </c>
      <c r="H6181" s="29">
        <f t="shared" si="675"/>
        <v>1.0928461048003439</v>
      </c>
      <c r="I6181" s="30">
        <f>VLOOKUP(B6180,'מדדים וריביות'!B:C,2)</f>
        <v>28149252.329780102</v>
      </c>
      <c r="K6181" s="39">
        <f t="shared" si="676"/>
        <v>0</v>
      </c>
      <c r="L6181" s="39">
        <f t="shared" si="677"/>
        <v>0</v>
      </c>
      <c r="M6181" s="39">
        <f t="shared" si="678"/>
        <v>0</v>
      </c>
      <c r="N6181" s="41">
        <f t="shared" si="680"/>
        <v>0</v>
      </c>
    </row>
    <row r="6182" spans="2:14">
      <c r="B6182" s="1">
        <v>39047</v>
      </c>
      <c r="C6182" s="1">
        <f t="shared" si="679"/>
        <v>39022</v>
      </c>
      <c r="E6182" s="42">
        <f>IF(DAY(B6182)&gt;14,VLOOKUP(DATE(YEAR(C6182),MONTH(C6182)-1,DAY(1)),'מדדים וריביות'!B:C,2,FALSE),VLOOKUP(DATE(YEAR(C6182),MONTH(C6182)-2,DAY(1)),'מדדים וריביות'!B:C,2,FALSE))</f>
        <v>28203964.190479401</v>
      </c>
      <c r="F6182" s="43">
        <f>IF($B$5=1,'ריבית יומית'!D6176,'ריבית יומית'!G6176)</f>
        <v>1.283685010877722E-4</v>
      </c>
      <c r="G6182" s="43">
        <f t="shared" si="674"/>
        <v>1.283685010877722E-4</v>
      </c>
      <c r="H6182" s="29">
        <f t="shared" si="675"/>
        <v>1.0927058357900736</v>
      </c>
      <c r="I6182" s="30">
        <f>VLOOKUP(B6181,'מדדים וריביות'!B:C,2)</f>
        <v>28149252.329780102</v>
      </c>
      <c r="K6182" s="39">
        <f t="shared" si="676"/>
        <v>0</v>
      </c>
      <c r="L6182" s="39">
        <f t="shared" si="677"/>
        <v>0</v>
      </c>
      <c r="M6182" s="39">
        <f t="shared" si="678"/>
        <v>0</v>
      </c>
      <c r="N6182" s="41">
        <f t="shared" si="680"/>
        <v>0</v>
      </c>
    </row>
    <row r="6183" spans="2:14">
      <c r="B6183" s="1">
        <v>39048</v>
      </c>
      <c r="C6183" s="1">
        <f t="shared" si="679"/>
        <v>39022</v>
      </c>
      <c r="E6183" s="42">
        <f>IF(DAY(B6183)&gt;14,VLOOKUP(DATE(YEAR(C6183),MONTH(C6183)-1,DAY(1)),'מדדים וריביות'!B:C,2,FALSE),VLOOKUP(DATE(YEAR(C6183),MONTH(C6183)-2,DAY(1)),'מדדים וריביות'!B:C,2,FALSE))</f>
        <v>28203964.190479401</v>
      </c>
      <c r="F6183" s="43">
        <f>IF($B$5=1,'ריבית יומית'!D6177,'ריבית יומית'!G6177)</f>
        <v>1.283685010877722E-4</v>
      </c>
      <c r="G6183" s="43">
        <f t="shared" si="674"/>
        <v>1.283685010877722E-4</v>
      </c>
      <c r="H6183" s="29">
        <f t="shared" si="675"/>
        <v>1.0925655847836149</v>
      </c>
      <c r="I6183" s="30">
        <f>VLOOKUP(B6182,'מדדים וריביות'!B:C,2)</f>
        <v>28149252.329780102</v>
      </c>
      <c r="K6183" s="39">
        <f t="shared" si="676"/>
        <v>0</v>
      </c>
      <c r="L6183" s="39">
        <f t="shared" si="677"/>
        <v>0</v>
      </c>
      <c r="M6183" s="39">
        <f t="shared" si="678"/>
        <v>0</v>
      </c>
      <c r="N6183" s="41">
        <f t="shared" si="680"/>
        <v>0</v>
      </c>
    </row>
    <row r="6184" spans="2:14">
      <c r="B6184" s="1">
        <v>39049</v>
      </c>
      <c r="C6184" s="1">
        <f t="shared" si="679"/>
        <v>39022</v>
      </c>
      <c r="E6184" s="42">
        <f>IF(DAY(B6184)&gt;14,VLOOKUP(DATE(YEAR(C6184),MONTH(C6184)-1,DAY(1)),'מדדים וריביות'!B:C,2,FALSE),VLOOKUP(DATE(YEAR(C6184),MONTH(C6184)-2,DAY(1)),'מדדים וריביות'!B:C,2,FALSE))</f>
        <v>28203964.190479401</v>
      </c>
      <c r="F6184" s="43">
        <f>IF($B$5=1,'ריבית יומית'!D6178,'ריבית יומית'!G6178)</f>
        <v>1.283685010877722E-4</v>
      </c>
      <c r="G6184" s="43">
        <f t="shared" si="674"/>
        <v>1.283685010877722E-4</v>
      </c>
      <c r="H6184" s="29">
        <f t="shared" si="675"/>
        <v>1.0924253517786569</v>
      </c>
      <c r="I6184" s="30">
        <f>VLOOKUP(B6183,'מדדים וריביות'!B:C,2)</f>
        <v>28149252.329780102</v>
      </c>
      <c r="K6184" s="39">
        <f t="shared" si="676"/>
        <v>0</v>
      </c>
      <c r="L6184" s="39">
        <f t="shared" si="677"/>
        <v>0</v>
      </c>
      <c r="M6184" s="39">
        <f t="shared" si="678"/>
        <v>0</v>
      </c>
      <c r="N6184" s="41">
        <f t="shared" si="680"/>
        <v>0</v>
      </c>
    </row>
    <row r="6185" spans="2:14">
      <c r="B6185" s="1">
        <v>39050</v>
      </c>
      <c r="C6185" s="1">
        <f t="shared" si="679"/>
        <v>39022</v>
      </c>
      <c r="E6185" s="42">
        <f>IF(DAY(B6185)&gt;14,VLOOKUP(DATE(YEAR(C6185),MONTH(C6185)-1,DAY(1)),'מדדים וריביות'!B:C,2,FALSE),VLOOKUP(DATE(YEAR(C6185),MONTH(C6185)-2,DAY(1)),'מדדים וריביות'!B:C,2,FALSE))</f>
        <v>28203964.190479401</v>
      </c>
      <c r="F6185" s="43">
        <f>IF($B$5=1,'ריבית יומית'!D6179,'ריבית יומית'!G6179)</f>
        <v>1.283685010877722E-4</v>
      </c>
      <c r="G6185" s="43">
        <f t="shared" si="674"/>
        <v>1.283685010877722E-4</v>
      </c>
      <c r="H6185" s="29">
        <f t="shared" si="675"/>
        <v>1.092285136772889</v>
      </c>
      <c r="I6185" s="30">
        <f>VLOOKUP(B6184,'מדדים וריביות'!B:C,2)</f>
        <v>28149252.329780102</v>
      </c>
      <c r="K6185" s="39">
        <f t="shared" si="676"/>
        <v>0</v>
      </c>
      <c r="L6185" s="39">
        <f t="shared" si="677"/>
        <v>0</v>
      </c>
      <c r="M6185" s="39">
        <f t="shared" si="678"/>
        <v>0</v>
      </c>
      <c r="N6185" s="41">
        <f t="shared" si="680"/>
        <v>0</v>
      </c>
    </row>
    <row r="6186" spans="2:14">
      <c r="B6186" s="1">
        <v>39051</v>
      </c>
      <c r="C6186" s="1">
        <f t="shared" si="679"/>
        <v>39022</v>
      </c>
      <c r="E6186" s="42">
        <f>IF(DAY(B6186)&gt;14,VLOOKUP(DATE(YEAR(C6186),MONTH(C6186)-1,DAY(1)),'מדדים וריביות'!B:C,2,FALSE),VLOOKUP(DATE(YEAR(C6186),MONTH(C6186)-2,DAY(1)),'מדדים וריביות'!B:C,2,FALSE))</f>
        <v>28203964.190479401</v>
      </c>
      <c r="F6186" s="43">
        <f>IF($B$5=1,'ריבית יומית'!D6180,'ריבית יומית'!G6180)</f>
        <v>1.283685010877722E-4</v>
      </c>
      <c r="G6186" s="43">
        <f t="shared" si="674"/>
        <v>1.283685010877722E-4</v>
      </c>
      <c r="H6186" s="29">
        <f t="shared" si="675"/>
        <v>1.0921449397640008</v>
      </c>
      <c r="I6186" s="30">
        <f>VLOOKUP(B6185,'מדדים וריביות'!B:C,2)</f>
        <v>28149252.329780102</v>
      </c>
      <c r="K6186" s="39">
        <f t="shared" si="676"/>
        <v>0</v>
      </c>
      <c r="L6186" s="39">
        <f t="shared" si="677"/>
        <v>0</v>
      </c>
      <c r="M6186" s="39">
        <f t="shared" si="678"/>
        <v>0</v>
      </c>
      <c r="N6186" s="41">
        <f t="shared" si="680"/>
        <v>0</v>
      </c>
    </row>
    <row r="6187" spans="2:14">
      <c r="B6187" s="1">
        <v>39052</v>
      </c>
      <c r="C6187" s="1">
        <f t="shared" si="679"/>
        <v>39052</v>
      </c>
      <c r="E6187" s="42">
        <f>IF(DAY(B6187)&gt;14,VLOOKUP(DATE(YEAR(C6187),MONTH(C6187)-1,DAY(1)),'מדדים וריביות'!B:C,2,FALSE),VLOOKUP(DATE(YEAR(C6187),MONTH(C6187)-2,DAY(1)),'מדדים וריביות'!B:C,2,FALSE))</f>
        <v>28203964.190479401</v>
      </c>
      <c r="F6187" s="43">
        <f>IF($B$5=1,'ריבית יומית'!D6181,'ריבית יומית'!G6181)</f>
        <v>1.283685010877722E-4</v>
      </c>
      <c r="G6187" s="43">
        <f t="shared" si="674"/>
        <v>1.283685010877722E-4</v>
      </c>
      <c r="H6187" s="29">
        <f t="shared" si="675"/>
        <v>1.0920047607496828</v>
      </c>
      <c r="I6187" s="30">
        <f>VLOOKUP(B6186,'מדדים וריביות'!B:C,2)</f>
        <v>28149252.329780102</v>
      </c>
      <c r="K6187" s="39">
        <f t="shared" si="676"/>
        <v>0</v>
      </c>
      <c r="L6187" s="39">
        <f t="shared" si="677"/>
        <v>0</v>
      </c>
      <c r="M6187" s="39">
        <f t="shared" si="678"/>
        <v>0</v>
      </c>
      <c r="N6187" s="41">
        <f t="shared" si="680"/>
        <v>0</v>
      </c>
    </row>
    <row r="6188" spans="2:14">
      <c r="B6188" s="1">
        <v>39053</v>
      </c>
      <c r="C6188" s="1">
        <f t="shared" si="679"/>
        <v>39052</v>
      </c>
      <c r="E6188" s="42">
        <f>IF(DAY(B6188)&gt;14,VLOOKUP(DATE(YEAR(C6188),MONTH(C6188)-1,DAY(1)),'מדדים וריביות'!B:C,2,FALSE),VLOOKUP(DATE(YEAR(C6188),MONTH(C6188)-2,DAY(1)),'מדדים וריביות'!B:C,2,FALSE))</f>
        <v>28203964.190479401</v>
      </c>
      <c r="F6188" s="43">
        <f>IF($B$5=1,'ריבית יומית'!D6182,'ריבית יומית'!G6182)</f>
        <v>1.283685010877722E-4</v>
      </c>
      <c r="G6188" s="43">
        <f t="shared" si="674"/>
        <v>1.283685010877722E-4</v>
      </c>
      <c r="H6188" s="29">
        <f t="shared" si="675"/>
        <v>1.0918645997276248</v>
      </c>
      <c r="I6188" s="30">
        <f>VLOOKUP(B6187,'מדדים וריביות'!B:C,2)</f>
        <v>28149252.329780102</v>
      </c>
      <c r="K6188" s="39">
        <f t="shared" si="676"/>
        <v>0</v>
      </c>
      <c r="L6188" s="39">
        <f t="shared" si="677"/>
        <v>0</v>
      </c>
      <c r="M6188" s="39">
        <f t="shared" si="678"/>
        <v>0</v>
      </c>
      <c r="N6188" s="41">
        <f t="shared" si="680"/>
        <v>0</v>
      </c>
    </row>
    <row r="6189" spans="2:14">
      <c r="B6189" s="1">
        <v>39054</v>
      </c>
      <c r="C6189" s="1">
        <f t="shared" si="679"/>
        <v>39052</v>
      </c>
      <c r="E6189" s="42">
        <f>IF(DAY(B6189)&gt;14,VLOOKUP(DATE(YEAR(C6189),MONTH(C6189)-1,DAY(1)),'מדדים וריביות'!B:C,2,FALSE),VLOOKUP(DATE(YEAR(C6189),MONTH(C6189)-2,DAY(1)),'מדדים וריביות'!B:C,2,FALSE))</f>
        <v>28203964.190479401</v>
      </c>
      <c r="F6189" s="43">
        <f>IF($B$5=1,'ריבית יומית'!D6183,'ריבית יומית'!G6183)</f>
        <v>1.283685010877722E-4</v>
      </c>
      <c r="G6189" s="43">
        <f t="shared" si="674"/>
        <v>1.283685010877722E-4</v>
      </c>
      <c r="H6189" s="29">
        <f t="shared" si="675"/>
        <v>1.091724456695518</v>
      </c>
      <c r="I6189" s="30">
        <f>VLOOKUP(B6188,'מדדים וריביות'!B:C,2)</f>
        <v>28149252.329780102</v>
      </c>
      <c r="K6189" s="39">
        <f t="shared" si="676"/>
        <v>0</v>
      </c>
      <c r="L6189" s="39">
        <f t="shared" si="677"/>
        <v>0</v>
      </c>
      <c r="M6189" s="39">
        <f t="shared" si="678"/>
        <v>0</v>
      </c>
      <c r="N6189" s="41">
        <f t="shared" si="680"/>
        <v>0</v>
      </c>
    </row>
    <row r="6190" spans="2:14">
      <c r="B6190" s="1">
        <v>39055</v>
      </c>
      <c r="C6190" s="1">
        <f t="shared" si="679"/>
        <v>39052</v>
      </c>
      <c r="E6190" s="42">
        <f>IF(DAY(B6190)&gt;14,VLOOKUP(DATE(YEAR(C6190),MONTH(C6190)-1,DAY(1)),'מדדים וריביות'!B:C,2,FALSE),VLOOKUP(DATE(YEAR(C6190),MONTH(C6190)-2,DAY(1)),'מדדים וריביות'!B:C,2,FALSE))</f>
        <v>28203964.190479401</v>
      </c>
      <c r="F6190" s="43">
        <f>IF($B$5=1,'ריבית יומית'!D6184,'ריבית יומית'!G6184)</f>
        <v>1.283685010877722E-4</v>
      </c>
      <c r="G6190" s="43">
        <f t="shared" si="674"/>
        <v>1.283685010877722E-4</v>
      </c>
      <c r="H6190" s="29">
        <f t="shared" si="675"/>
        <v>1.091584331651053</v>
      </c>
      <c r="I6190" s="30">
        <f>VLOOKUP(B6189,'מדדים וריביות'!B:C,2)</f>
        <v>28149252.329780102</v>
      </c>
      <c r="K6190" s="39">
        <f t="shared" si="676"/>
        <v>0</v>
      </c>
      <c r="L6190" s="39">
        <f t="shared" si="677"/>
        <v>0</v>
      </c>
      <c r="M6190" s="39">
        <f t="shared" si="678"/>
        <v>0</v>
      </c>
      <c r="N6190" s="41">
        <f t="shared" si="680"/>
        <v>0</v>
      </c>
    </row>
    <row r="6191" spans="2:14">
      <c r="B6191" s="1">
        <v>39056</v>
      </c>
      <c r="C6191" s="1">
        <f t="shared" si="679"/>
        <v>39052</v>
      </c>
      <c r="E6191" s="42">
        <f>IF(DAY(B6191)&gt;14,VLOOKUP(DATE(YEAR(C6191),MONTH(C6191)-1,DAY(1)),'מדדים וריביות'!B:C,2,FALSE),VLOOKUP(DATE(YEAR(C6191),MONTH(C6191)-2,DAY(1)),'מדדים וריביות'!B:C,2,FALSE))</f>
        <v>28203964.190479401</v>
      </c>
      <c r="F6191" s="43">
        <f>IF($B$5=1,'ריבית יומית'!D6185,'ריבית יומית'!G6185)</f>
        <v>1.283685010877722E-4</v>
      </c>
      <c r="G6191" s="43">
        <f t="shared" si="674"/>
        <v>1.283685010877722E-4</v>
      </c>
      <c r="H6191" s="29">
        <f t="shared" si="675"/>
        <v>1.0914442245919211</v>
      </c>
      <c r="I6191" s="30">
        <f>VLOOKUP(B6190,'מדדים וריביות'!B:C,2)</f>
        <v>28149252.329780102</v>
      </c>
      <c r="K6191" s="39">
        <f t="shared" si="676"/>
        <v>0</v>
      </c>
      <c r="L6191" s="39">
        <f t="shared" si="677"/>
        <v>0</v>
      </c>
      <c r="M6191" s="39">
        <f t="shared" si="678"/>
        <v>0</v>
      </c>
      <c r="N6191" s="41">
        <f t="shared" si="680"/>
        <v>0</v>
      </c>
    </row>
    <row r="6192" spans="2:14">
      <c r="B6192" s="1">
        <v>39057</v>
      </c>
      <c r="C6192" s="1">
        <f t="shared" si="679"/>
        <v>39052</v>
      </c>
      <c r="E6192" s="42">
        <f>IF(DAY(B6192)&gt;14,VLOOKUP(DATE(YEAR(C6192),MONTH(C6192)-1,DAY(1)),'מדדים וריביות'!B:C,2,FALSE),VLOOKUP(DATE(YEAR(C6192),MONTH(C6192)-2,DAY(1)),'מדדים וריביות'!B:C,2,FALSE))</f>
        <v>28203964.190479401</v>
      </c>
      <c r="F6192" s="43">
        <f>IF($B$5=1,'ריבית יומית'!D6186,'ריבית יומית'!G6186)</f>
        <v>1.283685010877722E-4</v>
      </c>
      <c r="G6192" s="43">
        <f t="shared" si="674"/>
        <v>1.283685010877722E-4</v>
      </c>
      <c r="H6192" s="29">
        <f t="shared" si="675"/>
        <v>1.0913041355158142</v>
      </c>
      <c r="I6192" s="30">
        <f>VLOOKUP(B6191,'מדדים וריביות'!B:C,2)</f>
        <v>28149252.329780102</v>
      </c>
      <c r="K6192" s="39">
        <f t="shared" si="676"/>
        <v>0</v>
      </c>
      <c r="L6192" s="39">
        <f t="shared" si="677"/>
        <v>0</v>
      </c>
      <c r="M6192" s="39">
        <f t="shared" si="678"/>
        <v>0</v>
      </c>
      <c r="N6192" s="41">
        <f t="shared" si="680"/>
        <v>0</v>
      </c>
    </row>
    <row r="6193" spans="2:14">
      <c r="B6193" s="1">
        <v>39058</v>
      </c>
      <c r="C6193" s="1">
        <f t="shared" si="679"/>
        <v>39052</v>
      </c>
      <c r="E6193" s="42">
        <f>IF(DAY(B6193)&gt;14,VLOOKUP(DATE(YEAR(C6193),MONTH(C6193)-1,DAY(1)),'מדדים וריביות'!B:C,2,FALSE),VLOOKUP(DATE(YEAR(C6193),MONTH(C6193)-2,DAY(1)),'מדדים וריביות'!B:C,2,FALSE))</f>
        <v>28203964.190479401</v>
      </c>
      <c r="F6193" s="43">
        <f>IF($B$5=1,'ריבית יומית'!D6187,'ריבית יומית'!G6187)</f>
        <v>1.283685010877722E-4</v>
      </c>
      <c r="G6193" s="43">
        <f t="shared" si="674"/>
        <v>1.283685010877722E-4</v>
      </c>
      <c r="H6193" s="29">
        <f t="shared" si="675"/>
        <v>1.0911640644204237</v>
      </c>
      <c r="I6193" s="30">
        <f>VLOOKUP(B6192,'מדדים וריביות'!B:C,2)</f>
        <v>28149252.329780102</v>
      </c>
      <c r="K6193" s="39">
        <f t="shared" si="676"/>
        <v>0</v>
      </c>
      <c r="L6193" s="39">
        <f t="shared" si="677"/>
        <v>0</v>
      </c>
      <c r="M6193" s="39">
        <f t="shared" si="678"/>
        <v>0</v>
      </c>
      <c r="N6193" s="41">
        <f t="shared" si="680"/>
        <v>0</v>
      </c>
    </row>
    <row r="6194" spans="2:14">
      <c r="B6194" s="1">
        <v>39059</v>
      </c>
      <c r="C6194" s="1">
        <f t="shared" si="679"/>
        <v>39052</v>
      </c>
      <c r="E6194" s="42">
        <f>IF(DAY(B6194)&gt;14,VLOOKUP(DATE(YEAR(C6194),MONTH(C6194)-1,DAY(1)),'מדדים וריביות'!B:C,2,FALSE),VLOOKUP(DATE(YEAR(C6194),MONTH(C6194)-2,DAY(1)),'מדדים וריביות'!B:C,2,FALSE))</f>
        <v>28203964.190479401</v>
      </c>
      <c r="F6194" s="43">
        <f>IF($B$5=1,'ריבית יומית'!D6188,'ריבית יומית'!G6188)</f>
        <v>1.283685010877722E-4</v>
      </c>
      <c r="G6194" s="43">
        <f t="shared" si="674"/>
        <v>1.283685010877722E-4</v>
      </c>
      <c r="H6194" s="29">
        <f t="shared" si="675"/>
        <v>1.091024011303442</v>
      </c>
      <c r="I6194" s="30">
        <f>VLOOKUP(B6193,'מדדים וריביות'!B:C,2)</f>
        <v>28149252.329780102</v>
      </c>
      <c r="K6194" s="39">
        <f t="shared" si="676"/>
        <v>0</v>
      </c>
      <c r="L6194" s="39">
        <f t="shared" si="677"/>
        <v>0</v>
      </c>
      <c r="M6194" s="39">
        <f t="shared" si="678"/>
        <v>0</v>
      </c>
      <c r="N6194" s="41">
        <f t="shared" si="680"/>
        <v>0</v>
      </c>
    </row>
    <row r="6195" spans="2:14">
      <c r="B6195" s="1">
        <v>39060</v>
      </c>
      <c r="C6195" s="1">
        <f t="shared" si="679"/>
        <v>39052</v>
      </c>
      <c r="E6195" s="42">
        <f>IF(DAY(B6195)&gt;14,VLOOKUP(DATE(YEAR(C6195),MONTH(C6195)-1,DAY(1)),'מדדים וריביות'!B:C,2,FALSE),VLOOKUP(DATE(YEAR(C6195),MONTH(C6195)-2,DAY(1)),'מדדים וריביות'!B:C,2,FALSE))</f>
        <v>28203964.190479401</v>
      </c>
      <c r="F6195" s="43">
        <f>IF($B$5=1,'ריבית יומית'!D6189,'ריבית יומית'!G6189)</f>
        <v>1.283685010877722E-4</v>
      </c>
      <c r="G6195" s="43">
        <f t="shared" si="674"/>
        <v>1.283685010877722E-4</v>
      </c>
      <c r="H6195" s="29">
        <f t="shared" si="675"/>
        <v>1.0908839761625613</v>
      </c>
      <c r="I6195" s="30">
        <f>VLOOKUP(B6194,'מדדים וריביות'!B:C,2)</f>
        <v>28149252.329780102</v>
      </c>
      <c r="K6195" s="39">
        <f t="shared" si="676"/>
        <v>0</v>
      </c>
      <c r="L6195" s="39">
        <f t="shared" si="677"/>
        <v>0</v>
      </c>
      <c r="M6195" s="39">
        <f t="shared" si="678"/>
        <v>0</v>
      </c>
      <c r="N6195" s="41">
        <f t="shared" si="680"/>
        <v>0</v>
      </c>
    </row>
    <row r="6196" spans="2:14">
      <c r="B6196" s="1">
        <v>39061</v>
      </c>
      <c r="C6196" s="1">
        <f t="shared" si="679"/>
        <v>39052</v>
      </c>
      <c r="E6196" s="42">
        <f>IF(DAY(B6196)&gt;14,VLOOKUP(DATE(YEAR(C6196),MONTH(C6196)-1,DAY(1)),'מדדים וריביות'!B:C,2,FALSE),VLOOKUP(DATE(YEAR(C6196),MONTH(C6196)-2,DAY(1)),'מדדים וריביות'!B:C,2,FALSE))</f>
        <v>28203964.190479401</v>
      </c>
      <c r="F6196" s="43">
        <f>IF($B$5=1,'ריבית יומית'!D6190,'ריבית יומית'!G6190)</f>
        <v>1.283685010877722E-4</v>
      </c>
      <c r="G6196" s="43">
        <f t="shared" si="674"/>
        <v>1.283685010877722E-4</v>
      </c>
      <c r="H6196" s="29">
        <f t="shared" si="675"/>
        <v>1.0907439589954744</v>
      </c>
      <c r="I6196" s="30">
        <f>VLOOKUP(B6195,'מדדים וריביות'!B:C,2)</f>
        <v>28149252.329780102</v>
      </c>
      <c r="K6196" s="39">
        <f t="shared" si="676"/>
        <v>0</v>
      </c>
      <c r="L6196" s="39">
        <f t="shared" si="677"/>
        <v>0</v>
      </c>
      <c r="M6196" s="39">
        <f t="shared" si="678"/>
        <v>0</v>
      </c>
      <c r="N6196" s="41">
        <f t="shared" si="680"/>
        <v>0</v>
      </c>
    </row>
    <row r="6197" spans="2:14">
      <c r="B6197" s="1">
        <v>39062</v>
      </c>
      <c r="C6197" s="1">
        <f t="shared" si="679"/>
        <v>39052</v>
      </c>
      <c r="E6197" s="42">
        <f>IF(DAY(B6197)&gt;14,VLOOKUP(DATE(YEAR(C6197),MONTH(C6197)-1,DAY(1)),'מדדים וריביות'!B:C,2,FALSE),VLOOKUP(DATE(YEAR(C6197),MONTH(C6197)-2,DAY(1)),'מדדים וריביות'!B:C,2,FALSE))</f>
        <v>28203964.190479401</v>
      </c>
      <c r="F6197" s="43">
        <f>IF($B$5=1,'ריבית יומית'!D6191,'ריבית יומית'!G6191)</f>
        <v>1.283685010877722E-4</v>
      </c>
      <c r="G6197" s="43">
        <f t="shared" si="674"/>
        <v>1.283685010877722E-4</v>
      </c>
      <c r="H6197" s="29">
        <f t="shared" si="675"/>
        <v>1.0906039597998745</v>
      </c>
      <c r="I6197" s="30">
        <f>VLOOKUP(B6196,'מדדים וריביות'!B:C,2)</f>
        <v>28149252.329780102</v>
      </c>
      <c r="K6197" s="39">
        <f t="shared" si="676"/>
        <v>0</v>
      </c>
      <c r="L6197" s="39">
        <f t="shared" si="677"/>
        <v>0</v>
      </c>
      <c r="M6197" s="39">
        <f t="shared" si="678"/>
        <v>0</v>
      </c>
      <c r="N6197" s="41">
        <f t="shared" si="680"/>
        <v>0</v>
      </c>
    </row>
    <row r="6198" spans="2:14">
      <c r="B6198" s="1">
        <v>39063</v>
      </c>
      <c r="C6198" s="1">
        <f t="shared" si="679"/>
        <v>39052</v>
      </c>
      <c r="E6198" s="42">
        <f>IF(DAY(B6198)&gt;14,VLOOKUP(DATE(YEAR(C6198),MONTH(C6198)-1,DAY(1)),'מדדים וריביות'!B:C,2,FALSE),VLOOKUP(DATE(YEAR(C6198),MONTH(C6198)-2,DAY(1)),'מדדים וריביות'!B:C,2,FALSE))</f>
        <v>28203964.190479401</v>
      </c>
      <c r="F6198" s="43">
        <f>IF($B$5=1,'ריבית יומית'!D6192,'ריבית יומית'!G6192)</f>
        <v>1.283685010877722E-4</v>
      </c>
      <c r="G6198" s="43">
        <f t="shared" si="674"/>
        <v>1.283685010877722E-4</v>
      </c>
      <c r="H6198" s="29">
        <f t="shared" si="675"/>
        <v>1.0904639785734547</v>
      </c>
      <c r="I6198" s="30">
        <f>VLOOKUP(B6197,'מדדים וריביות'!B:C,2)</f>
        <v>28149252.329780102</v>
      </c>
      <c r="K6198" s="39">
        <f t="shared" si="676"/>
        <v>0</v>
      </c>
      <c r="L6198" s="39">
        <f t="shared" si="677"/>
        <v>0</v>
      </c>
      <c r="M6198" s="39">
        <f t="shared" si="678"/>
        <v>0</v>
      </c>
      <c r="N6198" s="41">
        <f t="shared" si="680"/>
        <v>0</v>
      </c>
    </row>
    <row r="6199" spans="2:14">
      <c r="B6199" s="1">
        <v>39064</v>
      </c>
      <c r="C6199" s="1">
        <f t="shared" si="679"/>
        <v>39052</v>
      </c>
      <c r="E6199" s="42">
        <f>IF(DAY(B6199)&gt;14,VLOOKUP(DATE(YEAR(C6199),MONTH(C6199)-1,DAY(1)),'מדדים וריביות'!B:C,2,FALSE),VLOOKUP(DATE(YEAR(C6199),MONTH(C6199)-2,DAY(1)),'מדדים וריביות'!B:C,2,FALSE))</f>
        <v>28203964.190479401</v>
      </c>
      <c r="F6199" s="43">
        <f>IF($B$5=1,'ריבית יומית'!D6193,'ריבית יומית'!G6193)</f>
        <v>1.283685010877722E-4</v>
      </c>
      <c r="G6199" s="43">
        <f t="shared" si="674"/>
        <v>1.283685010877722E-4</v>
      </c>
      <c r="H6199" s="29">
        <f t="shared" si="675"/>
        <v>1.0903240153139089</v>
      </c>
      <c r="I6199" s="30">
        <f>VLOOKUP(B6198,'מדדים וריביות'!B:C,2)</f>
        <v>28149252.329780102</v>
      </c>
      <c r="K6199" s="39">
        <f t="shared" si="676"/>
        <v>0</v>
      </c>
      <c r="L6199" s="39">
        <f t="shared" si="677"/>
        <v>0</v>
      </c>
      <c r="M6199" s="39">
        <f t="shared" si="678"/>
        <v>0</v>
      </c>
      <c r="N6199" s="41">
        <f t="shared" si="680"/>
        <v>0</v>
      </c>
    </row>
    <row r="6200" spans="2:14">
      <c r="B6200" s="1">
        <v>39065</v>
      </c>
      <c r="C6200" s="1">
        <f t="shared" si="679"/>
        <v>39052</v>
      </c>
      <c r="E6200" s="42">
        <f>IF(DAY(B6200)&gt;14,VLOOKUP(DATE(YEAR(C6200),MONTH(C6200)-1,DAY(1)),'מדדים וריביות'!B:C,2,FALSE),VLOOKUP(DATE(YEAR(C6200),MONTH(C6200)-2,DAY(1)),'מדדים וריביות'!B:C,2,FALSE))</f>
        <v>28203964.190479401</v>
      </c>
      <c r="F6200" s="43">
        <f>IF($B$5=1,'ריבית יומית'!D6194,'ריבית יומית'!G6194)</f>
        <v>1.283685010877722E-4</v>
      </c>
      <c r="G6200" s="43">
        <f t="shared" si="674"/>
        <v>1.283685010877722E-4</v>
      </c>
      <c r="H6200" s="29">
        <f t="shared" si="675"/>
        <v>1.0901840700189307</v>
      </c>
      <c r="I6200" s="30">
        <f>VLOOKUP(B6199,'מדדים וריביות'!B:C,2)</f>
        <v>28149252.329780102</v>
      </c>
      <c r="K6200" s="39">
        <f t="shared" si="676"/>
        <v>0</v>
      </c>
      <c r="L6200" s="39">
        <f t="shared" si="677"/>
        <v>0</v>
      </c>
      <c r="M6200" s="39">
        <f t="shared" si="678"/>
        <v>0</v>
      </c>
      <c r="N6200" s="41">
        <f t="shared" si="680"/>
        <v>0</v>
      </c>
    </row>
    <row r="6201" spans="2:14">
      <c r="B6201" s="1">
        <v>39066</v>
      </c>
      <c r="C6201" s="1">
        <f t="shared" si="679"/>
        <v>39052</v>
      </c>
      <c r="E6201" s="42">
        <f>IF(DAY(B6201)&gt;14,VLOOKUP(DATE(YEAR(C6201),MONTH(C6201)-1,DAY(1)),'מדדים וריביות'!B:C,2,FALSE),VLOOKUP(DATE(YEAR(C6201),MONTH(C6201)-2,DAY(1)),'מדדים וריביות'!B:C,2,FALSE))</f>
        <v>28149252.329780102</v>
      </c>
      <c r="F6201" s="43">
        <f>IF($B$5=1,'ריבית יומית'!D6195,'ריבית יומית'!G6195)</f>
        <v>1.283685010877722E-4</v>
      </c>
      <c r="G6201" s="43">
        <f t="shared" si="674"/>
        <v>1.283685010877722E-4</v>
      </c>
      <c r="H6201" s="29">
        <f t="shared" si="675"/>
        <v>1.0900441426862146</v>
      </c>
      <c r="I6201" s="30">
        <f>VLOOKUP(B6200,'מדדים וריביות'!B:C,2)</f>
        <v>28149252.329780102</v>
      </c>
      <c r="K6201" s="39">
        <f t="shared" si="676"/>
        <v>0</v>
      </c>
      <c r="L6201" s="39">
        <f t="shared" si="677"/>
        <v>0</v>
      </c>
      <c r="M6201" s="39">
        <f t="shared" si="678"/>
        <v>0</v>
      </c>
      <c r="N6201" s="41">
        <f t="shared" si="680"/>
        <v>0</v>
      </c>
    </row>
    <row r="6202" spans="2:14">
      <c r="B6202" s="1">
        <v>39067</v>
      </c>
      <c r="C6202" s="1">
        <f t="shared" si="679"/>
        <v>39052</v>
      </c>
      <c r="E6202" s="42">
        <f>IF(DAY(B6202)&gt;14,VLOOKUP(DATE(YEAR(C6202),MONTH(C6202)-1,DAY(1)),'מדדים וריביות'!B:C,2,FALSE),VLOOKUP(DATE(YEAR(C6202),MONTH(C6202)-2,DAY(1)),'מדדים וריביות'!B:C,2,FALSE))</f>
        <v>28149252.329780102</v>
      </c>
      <c r="F6202" s="43">
        <f>IF($B$5=1,'ריבית יומית'!D6196,'ריבית יומית'!G6196)</f>
        <v>1.283685010877722E-4</v>
      </c>
      <c r="G6202" s="43">
        <f t="shared" si="674"/>
        <v>1.283685010877722E-4</v>
      </c>
      <c r="H6202" s="29">
        <f t="shared" si="675"/>
        <v>1.089904233313455</v>
      </c>
      <c r="I6202" s="30">
        <f>VLOOKUP(B6201,'מדדים וריביות'!B:C,2)</f>
        <v>28149252.329780102</v>
      </c>
      <c r="K6202" s="39">
        <f t="shared" si="676"/>
        <v>0</v>
      </c>
      <c r="L6202" s="39">
        <f t="shared" si="677"/>
        <v>0</v>
      </c>
      <c r="M6202" s="39">
        <f t="shared" si="678"/>
        <v>0</v>
      </c>
      <c r="N6202" s="41">
        <f t="shared" si="680"/>
        <v>0</v>
      </c>
    </row>
    <row r="6203" spans="2:14">
      <c r="B6203" s="1">
        <v>39068</v>
      </c>
      <c r="C6203" s="1">
        <f t="shared" si="679"/>
        <v>39052</v>
      </c>
      <c r="E6203" s="42">
        <f>IF(DAY(B6203)&gt;14,VLOOKUP(DATE(YEAR(C6203),MONTH(C6203)-1,DAY(1)),'מדדים וריביות'!B:C,2,FALSE),VLOOKUP(DATE(YEAR(C6203),MONTH(C6203)-2,DAY(1)),'מדדים וריביות'!B:C,2,FALSE))</f>
        <v>28149252.329780102</v>
      </c>
      <c r="F6203" s="43">
        <f>IF($B$5=1,'ריבית יומית'!D6197,'ריבית יומית'!G6197)</f>
        <v>1.283685010877722E-4</v>
      </c>
      <c r="G6203" s="43">
        <f t="shared" si="674"/>
        <v>1.283685010877722E-4</v>
      </c>
      <c r="H6203" s="29">
        <f t="shared" si="675"/>
        <v>1.0897643418983467</v>
      </c>
      <c r="I6203" s="30">
        <f>VLOOKUP(B6202,'מדדים וריביות'!B:C,2)</f>
        <v>28149252.329780102</v>
      </c>
      <c r="K6203" s="39">
        <f t="shared" si="676"/>
        <v>0</v>
      </c>
      <c r="L6203" s="39">
        <f t="shared" si="677"/>
        <v>0</v>
      </c>
      <c r="M6203" s="39">
        <f t="shared" si="678"/>
        <v>0</v>
      </c>
      <c r="N6203" s="41">
        <f t="shared" si="680"/>
        <v>0</v>
      </c>
    </row>
    <row r="6204" spans="2:14">
      <c r="B6204" s="1">
        <v>39069</v>
      </c>
      <c r="C6204" s="1">
        <f t="shared" si="679"/>
        <v>39052</v>
      </c>
      <c r="E6204" s="42">
        <f>IF(DAY(B6204)&gt;14,VLOOKUP(DATE(YEAR(C6204),MONTH(C6204)-1,DAY(1)),'מדדים וריביות'!B:C,2,FALSE),VLOOKUP(DATE(YEAR(C6204),MONTH(C6204)-2,DAY(1)),'מדדים וריביות'!B:C,2,FALSE))</f>
        <v>28149252.329780102</v>
      </c>
      <c r="F6204" s="43">
        <f>IF($B$5=1,'ריבית יומית'!D6198,'ריבית יומית'!G6198)</f>
        <v>1.283685010877722E-4</v>
      </c>
      <c r="G6204" s="43">
        <f t="shared" si="674"/>
        <v>1.283685010877722E-4</v>
      </c>
      <c r="H6204" s="29">
        <f t="shared" si="675"/>
        <v>1.0896244684385847</v>
      </c>
      <c r="I6204" s="30">
        <f>VLOOKUP(B6203,'מדדים וריביות'!B:C,2)</f>
        <v>28149252.329780102</v>
      </c>
      <c r="K6204" s="39">
        <f t="shared" si="676"/>
        <v>0</v>
      </c>
      <c r="L6204" s="39">
        <f t="shared" si="677"/>
        <v>0</v>
      </c>
      <c r="M6204" s="39">
        <f t="shared" si="678"/>
        <v>0</v>
      </c>
      <c r="N6204" s="41">
        <f t="shared" si="680"/>
        <v>0</v>
      </c>
    </row>
    <row r="6205" spans="2:14">
      <c r="B6205" s="1">
        <v>39070</v>
      </c>
      <c r="C6205" s="1">
        <f t="shared" si="679"/>
        <v>39052</v>
      </c>
      <c r="E6205" s="42">
        <f>IF(DAY(B6205)&gt;14,VLOOKUP(DATE(YEAR(C6205),MONTH(C6205)-1,DAY(1)),'מדדים וריביות'!B:C,2,FALSE),VLOOKUP(DATE(YEAR(C6205),MONTH(C6205)-2,DAY(1)),'מדדים וריביות'!B:C,2,FALSE))</f>
        <v>28149252.329780102</v>
      </c>
      <c r="F6205" s="43">
        <f>IF($B$5=1,'ריבית יומית'!D6199,'ריבית יומית'!G6199)</f>
        <v>1.283685010877722E-4</v>
      </c>
      <c r="G6205" s="43">
        <f t="shared" si="674"/>
        <v>1.283685010877722E-4</v>
      </c>
      <c r="H6205" s="29">
        <f t="shared" si="675"/>
        <v>1.0894846129318645</v>
      </c>
      <c r="I6205" s="30">
        <f>VLOOKUP(B6204,'מדדים וריביות'!B:C,2)</f>
        <v>28149252.329780102</v>
      </c>
      <c r="K6205" s="39">
        <f t="shared" si="676"/>
        <v>0</v>
      </c>
      <c r="L6205" s="39">
        <f t="shared" si="677"/>
        <v>0</v>
      </c>
      <c r="M6205" s="39">
        <f t="shared" si="678"/>
        <v>0</v>
      </c>
      <c r="N6205" s="41">
        <f t="shared" si="680"/>
        <v>0</v>
      </c>
    </row>
    <row r="6206" spans="2:14">
      <c r="B6206" s="1">
        <v>39071</v>
      </c>
      <c r="C6206" s="1">
        <f t="shared" si="679"/>
        <v>39052</v>
      </c>
      <c r="E6206" s="42">
        <f>IF(DAY(B6206)&gt;14,VLOOKUP(DATE(YEAR(C6206),MONTH(C6206)-1,DAY(1)),'מדדים וריביות'!B:C,2,FALSE),VLOOKUP(DATE(YEAR(C6206),MONTH(C6206)-2,DAY(1)),'מדדים וריביות'!B:C,2,FALSE))</f>
        <v>28149252.329780102</v>
      </c>
      <c r="F6206" s="43">
        <f>IF($B$5=1,'ריבית יומית'!D6200,'ריבית יומית'!G6200)</f>
        <v>1.283685010877722E-4</v>
      </c>
      <c r="G6206" s="43">
        <f t="shared" si="674"/>
        <v>1.283685010877722E-4</v>
      </c>
      <c r="H6206" s="29">
        <f t="shared" si="675"/>
        <v>1.0893447753758816</v>
      </c>
      <c r="I6206" s="30">
        <f>VLOOKUP(B6205,'מדדים וריביות'!B:C,2)</f>
        <v>28149252.329780102</v>
      </c>
      <c r="K6206" s="39">
        <f t="shared" si="676"/>
        <v>0</v>
      </c>
      <c r="L6206" s="39">
        <f t="shared" si="677"/>
        <v>0</v>
      </c>
      <c r="M6206" s="39">
        <f t="shared" si="678"/>
        <v>0</v>
      </c>
      <c r="N6206" s="41">
        <f t="shared" si="680"/>
        <v>0</v>
      </c>
    </row>
    <row r="6207" spans="2:14">
      <c r="B6207" s="1">
        <v>39072</v>
      </c>
      <c r="C6207" s="1">
        <f t="shared" si="679"/>
        <v>39052</v>
      </c>
      <c r="E6207" s="42">
        <f>IF(DAY(B6207)&gt;14,VLOOKUP(DATE(YEAR(C6207),MONTH(C6207)-1,DAY(1)),'מדדים וריביות'!B:C,2,FALSE),VLOOKUP(DATE(YEAR(C6207),MONTH(C6207)-2,DAY(1)),'מדדים וריביות'!B:C,2,FALSE))</f>
        <v>28149252.329780102</v>
      </c>
      <c r="F6207" s="43">
        <f>IF($B$5=1,'ריבית יומית'!D6201,'ריבית יומית'!G6201)</f>
        <v>1.283685010877722E-4</v>
      </c>
      <c r="G6207" s="43">
        <f t="shared" si="674"/>
        <v>1.283685010877722E-4</v>
      </c>
      <c r="H6207" s="29">
        <f t="shared" si="675"/>
        <v>1.0892049557683323</v>
      </c>
      <c r="I6207" s="30">
        <f>VLOOKUP(B6206,'מדדים וריביות'!B:C,2)</f>
        <v>28149252.329780102</v>
      </c>
      <c r="K6207" s="39">
        <f t="shared" si="676"/>
        <v>0</v>
      </c>
      <c r="L6207" s="39">
        <f t="shared" si="677"/>
        <v>0</v>
      </c>
      <c r="M6207" s="39">
        <f t="shared" si="678"/>
        <v>0</v>
      </c>
      <c r="N6207" s="41">
        <f t="shared" si="680"/>
        <v>0</v>
      </c>
    </row>
    <row r="6208" spans="2:14">
      <c r="B6208" s="1">
        <v>39073</v>
      </c>
      <c r="C6208" s="1">
        <f t="shared" si="679"/>
        <v>39052</v>
      </c>
      <c r="E6208" s="42">
        <f>IF(DAY(B6208)&gt;14,VLOOKUP(DATE(YEAR(C6208),MONTH(C6208)-1,DAY(1)),'מדדים וריביות'!B:C,2,FALSE),VLOOKUP(DATE(YEAR(C6208),MONTH(C6208)-2,DAY(1)),'מדדים וריביות'!B:C,2,FALSE))</f>
        <v>28149252.329780102</v>
      </c>
      <c r="F6208" s="43">
        <f>IF($B$5=1,'ריבית יומית'!D6202,'ריבית יומית'!G6202)</f>
        <v>1.283685010877722E-4</v>
      </c>
      <c r="G6208" s="43">
        <f t="shared" si="674"/>
        <v>1.283685010877722E-4</v>
      </c>
      <c r="H6208" s="29">
        <f t="shared" si="675"/>
        <v>1.0890651541069127</v>
      </c>
      <c r="I6208" s="30">
        <f>VLOOKUP(B6207,'מדדים וריביות'!B:C,2)</f>
        <v>28149252.329780102</v>
      </c>
      <c r="K6208" s="39">
        <f t="shared" si="676"/>
        <v>0</v>
      </c>
      <c r="L6208" s="39">
        <f t="shared" si="677"/>
        <v>0</v>
      </c>
      <c r="M6208" s="39">
        <f t="shared" si="678"/>
        <v>0</v>
      </c>
      <c r="N6208" s="41">
        <f t="shared" si="680"/>
        <v>0</v>
      </c>
    </row>
    <row r="6209" spans="2:14">
      <c r="B6209" s="1">
        <v>39074</v>
      </c>
      <c r="C6209" s="1">
        <f t="shared" si="679"/>
        <v>39052</v>
      </c>
      <c r="E6209" s="42">
        <f>IF(DAY(B6209)&gt;14,VLOOKUP(DATE(YEAR(C6209),MONTH(C6209)-1,DAY(1)),'מדדים וריביות'!B:C,2,FALSE),VLOOKUP(DATE(YEAR(C6209),MONTH(C6209)-2,DAY(1)),'מדדים וריביות'!B:C,2,FALSE))</f>
        <v>28149252.329780102</v>
      </c>
      <c r="F6209" s="43">
        <f>IF($B$5=1,'ריבית יומית'!D6203,'ריבית יומית'!G6203)</f>
        <v>1.283685010877722E-4</v>
      </c>
      <c r="G6209" s="43">
        <f t="shared" si="674"/>
        <v>1.283685010877722E-4</v>
      </c>
      <c r="H6209" s="29">
        <f t="shared" si="675"/>
        <v>1.0889253703893194</v>
      </c>
      <c r="I6209" s="30">
        <f>VLOOKUP(B6208,'מדדים וריביות'!B:C,2)</f>
        <v>28149252.329780102</v>
      </c>
      <c r="K6209" s="39">
        <f t="shared" si="676"/>
        <v>0</v>
      </c>
      <c r="L6209" s="39">
        <f t="shared" si="677"/>
        <v>0</v>
      </c>
      <c r="M6209" s="39">
        <f t="shared" si="678"/>
        <v>0</v>
      </c>
      <c r="N6209" s="41">
        <f t="shared" si="680"/>
        <v>0</v>
      </c>
    </row>
    <row r="6210" spans="2:14">
      <c r="B6210" s="1">
        <v>39075</v>
      </c>
      <c r="C6210" s="1">
        <f t="shared" si="679"/>
        <v>39052</v>
      </c>
      <c r="E6210" s="42">
        <f>IF(DAY(B6210)&gt;14,VLOOKUP(DATE(YEAR(C6210),MONTH(C6210)-1,DAY(1)),'מדדים וריביות'!B:C,2,FALSE),VLOOKUP(DATE(YEAR(C6210),MONTH(C6210)-2,DAY(1)),'מדדים וריביות'!B:C,2,FALSE))</f>
        <v>28149252.329780102</v>
      </c>
      <c r="F6210" s="43">
        <f>IF($B$5=1,'ריבית יומית'!D6204,'ריבית יומית'!G6204)</f>
        <v>1.283685010877722E-4</v>
      </c>
      <c r="G6210" s="43">
        <f t="shared" si="674"/>
        <v>1.283685010877722E-4</v>
      </c>
      <c r="H6210" s="29">
        <f t="shared" si="675"/>
        <v>1.0887856046132491</v>
      </c>
      <c r="I6210" s="30">
        <f>VLOOKUP(B6209,'מדדים וריביות'!B:C,2)</f>
        <v>28149252.329780102</v>
      </c>
      <c r="K6210" s="39">
        <f t="shared" si="676"/>
        <v>0</v>
      </c>
      <c r="L6210" s="39">
        <f t="shared" si="677"/>
        <v>0</v>
      </c>
      <c r="M6210" s="39">
        <f t="shared" si="678"/>
        <v>0</v>
      </c>
      <c r="N6210" s="41">
        <f t="shared" si="680"/>
        <v>0</v>
      </c>
    </row>
    <row r="6211" spans="2:14">
      <c r="B6211" s="1">
        <v>39076</v>
      </c>
      <c r="C6211" s="1">
        <f t="shared" si="679"/>
        <v>39052</v>
      </c>
      <c r="E6211" s="42">
        <f>IF(DAY(B6211)&gt;14,VLOOKUP(DATE(YEAR(C6211),MONTH(C6211)-1,DAY(1)),'מדדים וריביות'!B:C,2,FALSE),VLOOKUP(DATE(YEAR(C6211),MONTH(C6211)-2,DAY(1)),'מדדים וריביות'!B:C,2,FALSE))</f>
        <v>28149252.329780102</v>
      </c>
      <c r="F6211" s="43">
        <f>IF($B$5=1,'ריבית יומית'!D6205,'ריבית יומית'!G6205)</f>
        <v>1.283685010877722E-4</v>
      </c>
      <c r="G6211" s="43">
        <f t="shared" si="674"/>
        <v>1.283685010877722E-4</v>
      </c>
      <c r="H6211" s="29">
        <f t="shared" si="675"/>
        <v>1.0886458567763992</v>
      </c>
      <c r="I6211" s="30">
        <f>VLOOKUP(B6210,'מדדים וריביות'!B:C,2)</f>
        <v>28149252.329780102</v>
      </c>
      <c r="K6211" s="39">
        <f t="shared" si="676"/>
        <v>0</v>
      </c>
      <c r="L6211" s="39">
        <f t="shared" si="677"/>
        <v>0</v>
      </c>
      <c r="M6211" s="39">
        <f t="shared" si="678"/>
        <v>0</v>
      </c>
      <c r="N6211" s="41">
        <f t="shared" si="680"/>
        <v>0</v>
      </c>
    </row>
    <row r="6212" spans="2:14">
      <c r="B6212" s="1">
        <v>39077</v>
      </c>
      <c r="C6212" s="1">
        <f t="shared" si="679"/>
        <v>39052</v>
      </c>
      <c r="E6212" s="42">
        <f>IF(DAY(B6212)&gt;14,VLOOKUP(DATE(YEAR(C6212),MONTH(C6212)-1,DAY(1)),'מדדים וריביות'!B:C,2,FALSE),VLOOKUP(DATE(YEAR(C6212),MONTH(C6212)-2,DAY(1)),'מדדים וריביות'!B:C,2,FALSE))</f>
        <v>28149252.329780102</v>
      </c>
      <c r="F6212" s="43">
        <f>IF($B$5=1,'ריבית יומית'!D6206,'ריבית יומית'!G6206)</f>
        <v>1.283685010877722E-4</v>
      </c>
      <c r="G6212" s="43">
        <f t="shared" si="674"/>
        <v>1.283685010877722E-4</v>
      </c>
      <c r="H6212" s="29">
        <f t="shared" si="675"/>
        <v>1.0885061268764673</v>
      </c>
      <c r="I6212" s="30">
        <f>VLOOKUP(B6211,'מדדים וריביות'!B:C,2)</f>
        <v>28149252.329780102</v>
      </c>
      <c r="K6212" s="39">
        <f t="shared" si="676"/>
        <v>0</v>
      </c>
      <c r="L6212" s="39">
        <f t="shared" si="677"/>
        <v>0</v>
      </c>
      <c r="M6212" s="39">
        <f t="shared" si="678"/>
        <v>0</v>
      </c>
      <c r="N6212" s="41">
        <f t="shared" si="680"/>
        <v>0</v>
      </c>
    </row>
    <row r="6213" spans="2:14">
      <c r="B6213" s="1">
        <v>39078</v>
      </c>
      <c r="C6213" s="1">
        <f t="shared" si="679"/>
        <v>39052</v>
      </c>
      <c r="E6213" s="42">
        <f>IF(DAY(B6213)&gt;14,VLOOKUP(DATE(YEAR(C6213),MONTH(C6213)-1,DAY(1)),'מדדים וריביות'!B:C,2,FALSE),VLOOKUP(DATE(YEAR(C6213),MONTH(C6213)-2,DAY(1)),'מדדים וריביות'!B:C,2,FALSE))</f>
        <v>28149252.329780102</v>
      </c>
      <c r="F6213" s="43">
        <f>IF($B$5=1,'ריבית יומית'!D6207,'ריבית יומית'!G6207)</f>
        <v>1.283685010877722E-4</v>
      </c>
      <c r="G6213" s="43">
        <f t="shared" si="674"/>
        <v>1.283685010877722E-4</v>
      </c>
      <c r="H6213" s="29">
        <f t="shared" si="675"/>
        <v>1.0883664149111509</v>
      </c>
      <c r="I6213" s="30">
        <f>VLOOKUP(B6212,'מדדים וריביות'!B:C,2)</f>
        <v>28149252.329780102</v>
      </c>
      <c r="K6213" s="39">
        <f t="shared" si="676"/>
        <v>0</v>
      </c>
      <c r="L6213" s="39">
        <f t="shared" si="677"/>
        <v>0</v>
      </c>
      <c r="M6213" s="39">
        <f t="shared" si="678"/>
        <v>0</v>
      </c>
      <c r="N6213" s="41">
        <f t="shared" si="680"/>
        <v>0</v>
      </c>
    </row>
    <row r="6214" spans="2:14">
      <c r="B6214" s="1">
        <v>39079</v>
      </c>
      <c r="C6214" s="1">
        <f t="shared" si="679"/>
        <v>39052</v>
      </c>
      <c r="E6214" s="42">
        <f>IF(DAY(B6214)&gt;14,VLOOKUP(DATE(YEAR(C6214),MONTH(C6214)-1,DAY(1)),'מדדים וריביות'!B:C,2,FALSE),VLOOKUP(DATE(YEAR(C6214),MONTH(C6214)-2,DAY(1)),'מדדים וריביות'!B:C,2,FALSE))</f>
        <v>28149252.329780102</v>
      </c>
      <c r="F6214" s="43">
        <f>IF($B$5=1,'ריבית יומית'!D6208,'ריבית יומית'!G6208)</f>
        <v>1.283685010877722E-4</v>
      </c>
      <c r="G6214" s="43">
        <f t="shared" si="674"/>
        <v>1.283685010877722E-4</v>
      </c>
      <c r="H6214" s="29">
        <f t="shared" si="675"/>
        <v>1.0882267208781482</v>
      </c>
      <c r="I6214" s="30">
        <f>VLOOKUP(B6213,'מדדים וריביות'!B:C,2)</f>
        <v>28149252.329780102</v>
      </c>
      <c r="K6214" s="39">
        <f t="shared" si="676"/>
        <v>0</v>
      </c>
      <c r="L6214" s="39">
        <f t="shared" si="677"/>
        <v>0</v>
      </c>
      <c r="M6214" s="39">
        <f t="shared" si="678"/>
        <v>0</v>
      </c>
      <c r="N6214" s="41">
        <f t="shared" si="680"/>
        <v>0</v>
      </c>
    </row>
    <row r="6215" spans="2:14">
      <c r="B6215" s="1">
        <v>39080</v>
      </c>
      <c r="C6215" s="1">
        <f t="shared" si="679"/>
        <v>39052</v>
      </c>
      <c r="E6215" s="42">
        <f>IF(DAY(B6215)&gt;14,VLOOKUP(DATE(YEAR(C6215),MONTH(C6215)-1,DAY(1)),'מדדים וריביות'!B:C,2,FALSE),VLOOKUP(DATE(YEAR(C6215),MONTH(C6215)-2,DAY(1)),'מדדים וריביות'!B:C,2,FALSE))</f>
        <v>28149252.329780102</v>
      </c>
      <c r="F6215" s="43">
        <f>IF($B$5=1,'ריבית יומית'!D6209,'ריבית יומית'!G6209)</f>
        <v>1.283685010877722E-4</v>
      </c>
      <c r="G6215" s="43">
        <f t="shared" si="674"/>
        <v>1.283685010877722E-4</v>
      </c>
      <c r="H6215" s="29">
        <f t="shared" si="675"/>
        <v>1.0880870447751574</v>
      </c>
      <c r="I6215" s="30">
        <f>VLOOKUP(B6214,'מדדים וריביות'!B:C,2)</f>
        <v>28149252.329780102</v>
      </c>
      <c r="K6215" s="39">
        <f t="shared" si="676"/>
        <v>0</v>
      </c>
      <c r="L6215" s="39">
        <f t="shared" si="677"/>
        <v>0</v>
      </c>
      <c r="M6215" s="39">
        <f t="shared" si="678"/>
        <v>0</v>
      </c>
      <c r="N6215" s="41">
        <f t="shared" si="680"/>
        <v>0</v>
      </c>
    </row>
    <row r="6216" spans="2:14">
      <c r="B6216" s="1">
        <v>39081</v>
      </c>
      <c r="C6216" s="1">
        <f t="shared" si="679"/>
        <v>39052</v>
      </c>
      <c r="E6216" s="42">
        <f>IF(DAY(B6216)&gt;14,VLOOKUP(DATE(YEAR(C6216),MONTH(C6216)-1,DAY(1)),'מדדים וריביות'!B:C,2,FALSE),VLOOKUP(DATE(YEAR(C6216),MONTH(C6216)-2,DAY(1)),'מדדים וריביות'!B:C,2,FALSE))</f>
        <v>28149252.329780102</v>
      </c>
      <c r="F6216" s="43">
        <f>IF($B$5=1,'ריבית יומית'!D6210,'ריבית יומית'!G6210)</f>
        <v>1.283685010877722E-4</v>
      </c>
      <c r="G6216" s="43">
        <f t="shared" si="674"/>
        <v>1.283685010877722E-4</v>
      </c>
      <c r="H6216" s="29">
        <f t="shared" si="675"/>
        <v>1.0879473865998772</v>
      </c>
      <c r="I6216" s="30">
        <f>VLOOKUP(B6215,'מדדים וריביות'!B:C,2)</f>
        <v>28149252.329780102</v>
      </c>
      <c r="K6216" s="39">
        <f t="shared" si="676"/>
        <v>0</v>
      </c>
      <c r="L6216" s="39">
        <f t="shared" si="677"/>
        <v>0</v>
      </c>
      <c r="M6216" s="39">
        <f t="shared" si="678"/>
        <v>0</v>
      </c>
      <c r="N6216" s="41">
        <f t="shared" si="680"/>
        <v>0</v>
      </c>
    </row>
    <row r="6217" spans="2:14">
      <c r="B6217" s="1">
        <v>39082</v>
      </c>
      <c r="C6217" s="1">
        <f t="shared" si="679"/>
        <v>39052</v>
      </c>
      <c r="E6217" s="42">
        <f>IF(DAY(B6217)&gt;14,VLOOKUP(DATE(YEAR(C6217),MONTH(C6217)-1,DAY(1)),'מדדים וריביות'!B:C,2,FALSE),VLOOKUP(DATE(YEAR(C6217),MONTH(C6217)-2,DAY(1)),'מדדים וריביות'!B:C,2,FALSE))</f>
        <v>28149252.329780102</v>
      </c>
      <c r="F6217" s="43">
        <f>IF($B$5=1,'ריבית יומית'!D6211,'ריבית יומית'!G6211)</f>
        <v>1.283685010877722E-4</v>
      </c>
      <c r="G6217" s="43">
        <f t="shared" ref="G6217:G6280" si="681">IF(B6217&gt;$B$2,0,F6217)</f>
        <v>1.283685010877722E-4</v>
      </c>
      <c r="H6217" s="29">
        <f t="shared" ref="H6217:H6280" si="682">H6218*(1+G6217)</f>
        <v>1.0878077463500067</v>
      </c>
      <c r="I6217" s="30">
        <f>VLOOKUP(B6216,'מדדים וריביות'!B:C,2)</f>
        <v>28149252.329780102</v>
      </c>
      <c r="K6217" s="39">
        <f t="shared" ref="K6217:K6280" si="683">$B$4/E6217*D6217-D6217</f>
        <v>0</v>
      </c>
      <c r="L6217" s="39">
        <f t="shared" ref="L6217:L6280" si="684">H6218*D6217-D6217</f>
        <v>0</v>
      </c>
      <c r="M6217" s="39">
        <f t="shared" ref="M6217:M6280" si="685">$B$4/E6217*L6217-L6217</f>
        <v>0</v>
      </c>
      <c r="N6217" s="41">
        <f t="shared" si="680"/>
        <v>0</v>
      </c>
    </row>
    <row r="6218" spans="2:14">
      <c r="B6218" s="1">
        <v>39083</v>
      </c>
      <c r="C6218" s="1">
        <f t="shared" ref="C6218:C6281" si="686">DATE(YEAR(B6218),MONTH(B6218),DAY(1))</f>
        <v>39083</v>
      </c>
      <c r="E6218" s="42">
        <f>IF(DAY(B6218)&gt;14,VLOOKUP(DATE(YEAR(C6218),MONTH(C6218)-1,DAY(1)),'מדדים וריביות'!B:C,2,FALSE),VLOOKUP(DATE(YEAR(C6218),MONTH(C6218)-2,DAY(1)),'מדדים וריביות'!B:C,2,FALSE))</f>
        <v>28149252.329780102</v>
      </c>
      <c r="F6218" s="43">
        <f>IF($B$5=1,'ריבית יומית'!D6212,'ריבית יומית'!G6212)</f>
        <v>1.2313794537943679E-4</v>
      </c>
      <c r="G6218" s="43">
        <f t="shared" si="681"/>
        <v>1.2313794537943679E-4</v>
      </c>
      <c r="H6218" s="29">
        <f t="shared" si="682"/>
        <v>1.0876681240232449</v>
      </c>
      <c r="I6218" s="30">
        <f>VLOOKUP(B6217,'מדדים וריביות'!B:C,2)</f>
        <v>28149252.329780102</v>
      </c>
      <c r="K6218" s="39">
        <f t="shared" si="683"/>
        <v>0</v>
      </c>
      <c r="L6218" s="39">
        <f t="shared" si="684"/>
        <v>0</v>
      </c>
      <c r="M6218" s="39">
        <f t="shared" si="685"/>
        <v>0</v>
      </c>
      <c r="N6218" s="41">
        <f t="shared" ref="N6218:N6281" si="687">SUM(K6218:M6218)</f>
        <v>0</v>
      </c>
    </row>
    <row r="6219" spans="2:14">
      <c r="B6219" s="1">
        <v>39084</v>
      </c>
      <c r="C6219" s="1">
        <f t="shared" si="686"/>
        <v>39083</v>
      </c>
      <c r="E6219" s="42">
        <f>IF(DAY(B6219)&gt;14,VLOOKUP(DATE(YEAR(C6219),MONTH(C6219)-1,DAY(1)),'מדדים וריביות'!B:C,2,FALSE),VLOOKUP(DATE(YEAR(C6219),MONTH(C6219)-2,DAY(1)),'מדדים וריביות'!B:C,2,FALSE))</f>
        <v>28149252.329780102</v>
      </c>
      <c r="F6219" s="43">
        <f>IF($B$5=1,'ריבית יומית'!D6213,'ריבית יומית'!G6213)</f>
        <v>1.2313794537943679E-4</v>
      </c>
      <c r="G6219" s="43">
        <f t="shared" si="681"/>
        <v>1.2313794537943679E-4</v>
      </c>
      <c r="H6219" s="29">
        <f t="shared" si="682"/>
        <v>1.0875342072954286</v>
      </c>
      <c r="I6219" s="30">
        <f>VLOOKUP(B6218,'מדדים וריביות'!B:C,2)</f>
        <v>28111501.145897601</v>
      </c>
      <c r="K6219" s="39">
        <f t="shared" si="683"/>
        <v>0</v>
      </c>
      <c r="L6219" s="39">
        <f t="shared" si="684"/>
        <v>0</v>
      </c>
      <c r="M6219" s="39">
        <f t="shared" si="685"/>
        <v>0</v>
      </c>
      <c r="N6219" s="41">
        <f t="shared" si="687"/>
        <v>0</v>
      </c>
    </row>
    <row r="6220" spans="2:14">
      <c r="B6220" s="1">
        <v>39085</v>
      </c>
      <c r="C6220" s="1">
        <f t="shared" si="686"/>
        <v>39083</v>
      </c>
      <c r="E6220" s="42">
        <f>IF(DAY(B6220)&gt;14,VLOOKUP(DATE(YEAR(C6220),MONTH(C6220)-1,DAY(1)),'מדדים וריביות'!B:C,2,FALSE),VLOOKUP(DATE(YEAR(C6220),MONTH(C6220)-2,DAY(1)),'מדדים וריביות'!B:C,2,FALSE))</f>
        <v>28149252.329780102</v>
      </c>
      <c r="F6220" s="43">
        <f>IF($B$5=1,'ריבית יומית'!D6214,'ריבית יומית'!G6214)</f>
        <v>1.2313794537943679E-4</v>
      </c>
      <c r="G6220" s="43">
        <f t="shared" si="681"/>
        <v>1.2313794537943679E-4</v>
      </c>
      <c r="H6220" s="29">
        <f t="shared" si="682"/>
        <v>1.0874003070558127</v>
      </c>
      <c r="I6220" s="30">
        <f>VLOOKUP(B6219,'מדדים וריביות'!B:C,2)</f>
        <v>28111501.145897601</v>
      </c>
      <c r="K6220" s="39">
        <f t="shared" si="683"/>
        <v>0</v>
      </c>
      <c r="L6220" s="39">
        <f t="shared" si="684"/>
        <v>0</v>
      </c>
      <c r="M6220" s="39">
        <f t="shared" si="685"/>
        <v>0</v>
      </c>
      <c r="N6220" s="41">
        <f t="shared" si="687"/>
        <v>0</v>
      </c>
    </row>
    <row r="6221" spans="2:14">
      <c r="B6221" s="1">
        <v>39086</v>
      </c>
      <c r="C6221" s="1">
        <f t="shared" si="686"/>
        <v>39083</v>
      </c>
      <c r="E6221" s="42">
        <f>IF(DAY(B6221)&gt;14,VLOOKUP(DATE(YEAR(C6221),MONTH(C6221)-1,DAY(1)),'מדדים וריביות'!B:C,2,FALSE),VLOOKUP(DATE(YEAR(C6221),MONTH(C6221)-2,DAY(1)),'מדדים וריביות'!B:C,2,FALSE))</f>
        <v>28149252.329780102</v>
      </c>
      <c r="F6221" s="43">
        <f>IF($B$5=1,'ריבית יומית'!D6215,'ריבית יומית'!G6215)</f>
        <v>1.2313794537943679E-4</v>
      </c>
      <c r="G6221" s="43">
        <f t="shared" si="681"/>
        <v>1.2313794537943679E-4</v>
      </c>
      <c r="H6221" s="29">
        <f t="shared" si="682"/>
        <v>1.0872664233023672</v>
      </c>
      <c r="I6221" s="30">
        <f>VLOOKUP(B6220,'מדדים וריביות'!B:C,2)</f>
        <v>28111501.145897601</v>
      </c>
      <c r="K6221" s="39">
        <f t="shared" si="683"/>
        <v>0</v>
      </c>
      <c r="L6221" s="39">
        <f t="shared" si="684"/>
        <v>0</v>
      </c>
      <c r="M6221" s="39">
        <f t="shared" si="685"/>
        <v>0</v>
      </c>
      <c r="N6221" s="41">
        <f t="shared" si="687"/>
        <v>0</v>
      </c>
    </row>
    <row r="6222" spans="2:14">
      <c r="B6222" s="1">
        <v>39087</v>
      </c>
      <c r="C6222" s="1">
        <f t="shared" si="686"/>
        <v>39083</v>
      </c>
      <c r="E6222" s="42">
        <f>IF(DAY(B6222)&gt;14,VLOOKUP(DATE(YEAR(C6222),MONTH(C6222)-1,DAY(1)),'מדדים וריביות'!B:C,2,FALSE),VLOOKUP(DATE(YEAR(C6222),MONTH(C6222)-2,DAY(1)),'מדדים וריביות'!B:C,2,FALSE))</f>
        <v>28149252.329780102</v>
      </c>
      <c r="F6222" s="43">
        <f>IF($B$5=1,'ריבית יומית'!D6216,'ריבית יומית'!G6216)</f>
        <v>1.2313794537943679E-4</v>
      </c>
      <c r="G6222" s="43">
        <f t="shared" si="681"/>
        <v>1.2313794537943679E-4</v>
      </c>
      <c r="H6222" s="29">
        <f t="shared" si="682"/>
        <v>1.0871325560330622</v>
      </c>
      <c r="I6222" s="30">
        <f>VLOOKUP(B6221,'מדדים וריביות'!B:C,2)</f>
        <v>28111501.145897601</v>
      </c>
      <c r="K6222" s="39">
        <f t="shared" si="683"/>
        <v>0</v>
      </c>
      <c r="L6222" s="39">
        <f t="shared" si="684"/>
        <v>0</v>
      </c>
      <c r="M6222" s="39">
        <f t="shared" si="685"/>
        <v>0</v>
      </c>
      <c r="N6222" s="41">
        <f t="shared" si="687"/>
        <v>0</v>
      </c>
    </row>
    <row r="6223" spans="2:14">
      <c r="B6223" s="1">
        <v>39088</v>
      </c>
      <c r="C6223" s="1">
        <f t="shared" si="686"/>
        <v>39083</v>
      </c>
      <c r="E6223" s="42">
        <f>IF(DAY(B6223)&gt;14,VLOOKUP(DATE(YEAR(C6223),MONTH(C6223)-1,DAY(1)),'מדדים וריביות'!B:C,2,FALSE),VLOOKUP(DATE(YEAR(C6223),MONTH(C6223)-2,DAY(1)),'מדדים וריביות'!B:C,2,FALSE))</f>
        <v>28149252.329780102</v>
      </c>
      <c r="F6223" s="43">
        <f>IF($B$5=1,'ריבית יומית'!D6217,'ריבית יומית'!G6217)</f>
        <v>1.2313794537943679E-4</v>
      </c>
      <c r="G6223" s="43">
        <f t="shared" si="681"/>
        <v>1.2313794537943679E-4</v>
      </c>
      <c r="H6223" s="29">
        <f t="shared" si="682"/>
        <v>1.0869987052458681</v>
      </c>
      <c r="I6223" s="30">
        <f>VLOOKUP(B6222,'מדדים וריביות'!B:C,2)</f>
        <v>28111501.145897601</v>
      </c>
      <c r="K6223" s="39">
        <f t="shared" si="683"/>
        <v>0</v>
      </c>
      <c r="L6223" s="39">
        <f t="shared" si="684"/>
        <v>0</v>
      </c>
      <c r="M6223" s="39">
        <f t="shared" si="685"/>
        <v>0</v>
      </c>
      <c r="N6223" s="41">
        <f t="shared" si="687"/>
        <v>0</v>
      </c>
    </row>
    <row r="6224" spans="2:14">
      <c r="B6224" s="1">
        <v>39089</v>
      </c>
      <c r="C6224" s="1">
        <f t="shared" si="686"/>
        <v>39083</v>
      </c>
      <c r="E6224" s="42">
        <f>IF(DAY(B6224)&gt;14,VLOOKUP(DATE(YEAR(C6224),MONTH(C6224)-1,DAY(1)),'מדדים וריביות'!B:C,2,FALSE),VLOOKUP(DATE(YEAR(C6224),MONTH(C6224)-2,DAY(1)),'מדדים וריביות'!B:C,2,FALSE))</f>
        <v>28149252.329780102</v>
      </c>
      <c r="F6224" s="43">
        <f>IF($B$5=1,'ריבית יומית'!D6218,'ריבית יומית'!G6218)</f>
        <v>1.2313794537943679E-4</v>
      </c>
      <c r="G6224" s="43">
        <f t="shared" si="681"/>
        <v>1.2313794537943679E-4</v>
      </c>
      <c r="H6224" s="29">
        <f t="shared" si="682"/>
        <v>1.0868648709387556</v>
      </c>
      <c r="I6224" s="30">
        <f>VLOOKUP(B6223,'מדדים וריביות'!B:C,2)</f>
        <v>28111501.145897601</v>
      </c>
      <c r="K6224" s="39">
        <f t="shared" si="683"/>
        <v>0</v>
      </c>
      <c r="L6224" s="39">
        <f t="shared" si="684"/>
        <v>0</v>
      </c>
      <c r="M6224" s="39">
        <f t="shared" si="685"/>
        <v>0</v>
      </c>
      <c r="N6224" s="41">
        <f t="shared" si="687"/>
        <v>0</v>
      </c>
    </row>
    <row r="6225" spans="2:14">
      <c r="B6225" s="1">
        <v>39090</v>
      </c>
      <c r="C6225" s="1">
        <f t="shared" si="686"/>
        <v>39083</v>
      </c>
      <c r="E6225" s="42">
        <f>IF(DAY(B6225)&gt;14,VLOOKUP(DATE(YEAR(C6225),MONTH(C6225)-1,DAY(1)),'מדדים וריביות'!B:C,2,FALSE),VLOOKUP(DATE(YEAR(C6225),MONTH(C6225)-2,DAY(1)),'מדדים וריביות'!B:C,2,FALSE))</f>
        <v>28149252.329780102</v>
      </c>
      <c r="F6225" s="43">
        <f>IF($B$5=1,'ריבית יומית'!D6219,'ריבית יומית'!G6219)</f>
        <v>1.2313794537943679E-4</v>
      </c>
      <c r="G6225" s="43">
        <f t="shared" si="681"/>
        <v>1.2313794537943679E-4</v>
      </c>
      <c r="H6225" s="29">
        <f t="shared" si="682"/>
        <v>1.0867310531096956</v>
      </c>
      <c r="I6225" s="30">
        <f>VLOOKUP(B6224,'מדדים וריביות'!B:C,2)</f>
        <v>28111501.145897601</v>
      </c>
      <c r="K6225" s="39">
        <f t="shared" si="683"/>
        <v>0</v>
      </c>
      <c r="L6225" s="39">
        <f t="shared" si="684"/>
        <v>0</v>
      </c>
      <c r="M6225" s="39">
        <f t="shared" si="685"/>
        <v>0</v>
      </c>
      <c r="N6225" s="41">
        <f t="shared" si="687"/>
        <v>0</v>
      </c>
    </row>
    <row r="6226" spans="2:14">
      <c r="B6226" s="1">
        <v>39091</v>
      </c>
      <c r="C6226" s="1">
        <f t="shared" si="686"/>
        <v>39083</v>
      </c>
      <c r="E6226" s="42">
        <f>IF(DAY(B6226)&gt;14,VLOOKUP(DATE(YEAR(C6226),MONTH(C6226)-1,DAY(1)),'מדדים וריביות'!B:C,2,FALSE),VLOOKUP(DATE(YEAR(C6226),MONTH(C6226)-2,DAY(1)),'מדדים וריביות'!B:C,2,FALSE))</f>
        <v>28149252.329780102</v>
      </c>
      <c r="F6226" s="43">
        <f>IF($B$5=1,'ריבית יומית'!D6220,'ריבית יומית'!G6220)</f>
        <v>1.2313794537943679E-4</v>
      </c>
      <c r="G6226" s="43">
        <f t="shared" si="681"/>
        <v>1.2313794537943679E-4</v>
      </c>
      <c r="H6226" s="29">
        <f t="shared" si="682"/>
        <v>1.0865972517566593</v>
      </c>
      <c r="I6226" s="30">
        <f>VLOOKUP(B6225,'מדדים וריביות'!B:C,2)</f>
        <v>28111501.145897601</v>
      </c>
      <c r="K6226" s="39">
        <f t="shared" si="683"/>
        <v>0</v>
      </c>
      <c r="L6226" s="39">
        <f t="shared" si="684"/>
        <v>0</v>
      </c>
      <c r="M6226" s="39">
        <f t="shared" si="685"/>
        <v>0</v>
      </c>
      <c r="N6226" s="41">
        <f t="shared" si="687"/>
        <v>0</v>
      </c>
    </row>
    <row r="6227" spans="2:14">
      <c r="B6227" s="1">
        <v>39092</v>
      </c>
      <c r="C6227" s="1">
        <f t="shared" si="686"/>
        <v>39083</v>
      </c>
      <c r="E6227" s="42">
        <f>IF(DAY(B6227)&gt;14,VLOOKUP(DATE(YEAR(C6227),MONTH(C6227)-1,DAY(1)),'מדדים וריביות'!B:C,2,FALSE),VLOOKUP(DATE(YEAR(C6227),MONTH(C6227)-2,DAY(1)),'מדדים וריביות'!B:C,2,FALSE))</f>
        <v>28149252.329780102</v>
      </c>
      <c r="F6227" s="43">
        <f>IF($B$5=1,'ריבית יומית'!D6221,'ריבית יומית'!G6221)</f>
        <v>1.2313794537943679E-4</v>
      </c>
      <c r="G6227" s="43">
        <f t="shared" si="681"/>
        <v>1.2313794537943679E-4</v>
      </c>
      <c r="H6227" s="29">
        <f t="shared" si="682"/>
        <v>1.0864634668776183</v>
      </c>
      <c r="I6227" s="30">
        <f>VLOOKUP(B6226,'מדדים וריביות'!B:C,2)</f>
        <v>28111501.145897601</v>
      </c>
      <c r="K6227" s="39">
        <f t="shared" si="683"/>
        <v>0</v>
      </c>
      <c r="L6227" s="39">
        <f t="shared" si="684"/>
        <v>0</v>
      </c>
      <c r="M6227" s="39">
        <f t="shared" si="685"/>
        <v>0</v>
      </c>
      <c r="N6227" s="41">
        <f t="shared" si="687"/>
        <v>0</v>
      </c>
    </row>
    <row r="6228" spans="2:14">
      <c r="B6228" s="1">
        <v>39093</v>
      </c>
      <c r="C6228" s="1">
        <f t="shared" si="686"/>
        <v>39083</v>
      </c>
      <c r="E6228" s="42">
        <f>IF(DAY(B6228)&gt;14,VLOOKUP(DATE(YEAR(C6228),MONTH(C6228)-1,DAY(1)),'מדדים וריביות'!B:C,2,FALSE),VLOOKUP(DATE(YEAR(C6228),MONTH(C6228)-2,DAY(1)),'מדדים וריביות'!B:C,2,FALSE))</f>
        <v>28149252.329780102</v>
      </c>
      <c r="F6228" s="43">
        <f>IF($B$5=1,'ריבית יומית'!D6222,'ריבית יומית'!G6222)</f>
        <v>1.2313794537943679E-4</v>
      </c>
      <c r="G6228" s="43">
        <f t="shared" si="681"/>
        <v>1.2313794537943679E-4</v>
      </c>
      <c r="H6228" s="29">
        <f t="shared" si="682"/>
        <v>1.0863296984705439</v>
      </c>
      <c r="I6228" s="30">
        <f>VLOOKUP(B6227,'מדדים וריביות'!B:C,2)</f>
        <v>28111501.145897601</v>
      </c>
      <c r="K6228" s="39">
        <f t="shared" si="683"/>
        <v>0</v>
      </c>
      <c r="L6228" s="39">
        <f t="shared" si="684"/>
        <v>0</v>
      </c>
      <c r="M6228" s="39">
        <f t="shared" si="685"/>
        <v>0</v>
      </c>
      <c r="N6228" s="41">
        <f t="shared" si="687"/>
        <v>0</v>
      </c>
    </row>
    <row r="6229" spans="2:14">
      <c r="B6229" s="1">
        <v>39094</v>
      </c>
      <c r="C6229" s="1">
        <f t="shared" si="686"/>
        <v>39083</v>
      </c>
      <c r="E6229" s="42">
        <f>IF(DAY(B6229)&gt;14,VLOOKUP(DATE(YEAR(C6229),MONTH(C6229)-1,DAY(1)),'מדדים וריביות'!B:C,2,FALSE),VLOOKUP(DATE(YEAR(C6229),MONTH(C6229)-2,DAY(1)),'מדדים וריביות'!B:C,2,FALSE))</f>
        <v>28149252.329780102</v>
      </c>
      <c r="F6229" s="43">
        <f>IF($B$5=1,'ריבית יומית'!D6223,'ריבית יומית'!G6223)</f>
        <v>1.2313794537943679E-4</v>
      </c>
      <c r="G6229" s="43">
        <f t="shared" si="681"/>
        <v>1.2313794537943679E-4</v>
      </c>
      <c r="H6229" s="29">
        <f t="shared" si="682"/>
        <v>1.0861959465334083</v>
      </c>
      <c r="I6229" s="30">
        <f>VLOOKUP(B6228,'מדדים וריביות'!B:C,2)</f>
        <v>28111501.145897601</v>
      </c>
      <c r="K6229" s="39">
        <f t="shared" si="683"/>
        <v>0</v>
      </c>
      <c r="L6229" s="39">
        <f t="shared" si="684"/>
        <v>0</v>
      </c>
      <c r="M6229" s="39">
        <f t="shared" si="685"/>
        <v>0</v>
      </c>
      <c r="N6229" s="41">
        <f t="shared" si="687"/>
        <v>0</v>
      </c>
    </row>
    <row r="6230" spans="2:14">
      <c r="B6230" s="1">
        <v>39095</v>
      </c>
      <c r="C6230" s="1">
        <f t="shared" si="686"/>
        <v>39083</v>
      </c>
      <c r="E6230" s="42">
        <f>IF(DAY(B6230)&gt;14,VLOOKUP(DATE(YEAR(C6230),MONTH(C6230)-1,DAY(1)),'מדדים וריביות'!B:C,2,FALSE),VLOOKUP(DATE(YEAR(C6230),MONTH(C6230)-2,DAY(1)),'מדדים וריביות'!B:C,2,FALSE))</f>
        <v>28149252.329780102</v>
      </c>
      <c r="F6230" s="43">
        <f>IF($B$5=1,'ריבית יומית'!D6224,'ריבית יומית'!G6224)</f>
        <v>1.2313794537943679E-4</v>
      </c>
      <c r="G6230" s="43">
        <f t="shared" si="681"/>
        <v>1.2313794537943679E-4</v>
      </c>
      <c r="H6230" s="29">
        <f t="shared" si="682"/>
        <v>1.0860622110641835</v>
      </c>
      <c r="I6230" s="30">
        <f>VLOOKUP(B6229,'מדדים וריביות'!B:C,2)</f>
        <v>28111501.145897601</v>
      </c>
      <c r="K6230" s="39">
        <f t="shared" si="683"/>
        <v>0</v>
      </c>
      <c r="L6230" s="39">
        <f t="shared" si="684"/>
        <v>0</v>
      </c>
      <c r="M6230" s="39">
        <f t="shared" si="685"/>
        <v>0</v>
      </c>
      <c r="N6230" s="41">
        <f t="shared" si="687"/>
        <v>0</v>
      </c>
    </row>
    <row r="6231" spans="2:14">
      <c r="B6231" s="1">
        <v>39096</v>
      </c>
      <c r="C6231" s="1">
        <f t="shared" si="686"/>
        <v>39083</v>
      </c>
      <c r="E6231" s="42">
        <f>IF(DAY(B6231)&gt;14,VLOOKUP(DATE(YEAR(C6231),MONTH(C6231)-1,DAY(1)),'מדדים וריביות'!B:C,2,FALSE),VLOOKUP(DATE(YEAR(C6231),MONTH(C6231)-2,DAY(1)),'מדדים וריביות'!B:C,2,FALSE))</f>
        <v>28149252.329780102</v>
      </c>
      <c r="F6231" s="43">
        <f>IF($B$5=1,'ריבית יומית'!D6225,'ריבית יומית'!G6225)</f>
        <v>1.2313794537943679E-4</v>
      </c>
      <c r="G6231" s="43">
        <f t="shared" si="681"/>
        <v>1.2313794537943679E-4</v>
      </c>
      <c r="H6231" s="29">
        <f t="shared" si="682"/>
        <v>1.0859284920608421</v>
      </c>
      <c r="I6231" s="30">
        <f>VLOOKUP(B6230,'מדדים וריביות'!B:C,2)</f>
        <v>28111501.145897601</v>
      </c>
      <c r="K6231" s="39">
        <f t="shared" si="683"/>
        <v>0</v>
      </c>
      <c r="L6231" s="39">
        <f t="shared" si="684"/>
        <v>0</v>
      </c>
      <c r="M6231" s="39">
        <f t="shared" si="685"/>
        <v>0</v>
      </c>
      <c r="N6231" s="41">
        <f t="shared" si="687"/>
        <v>0</v>
      </c>
    </row>
    <row r="6232" spans="2:14">
      <c r="B6232" s="1">
        <v>39097</v>
      </c>
      <c r="C6232" s="1">
        <f t="shared" si="686"/>
        <v>39083</v>
      </c>
      <c r="E6232" s="42">
        <f>IF(DAY(B6232)&gt;14,VLOOKUP(DATE(YEAR(C6232),MONTH(C6232)-1,DAY(1)),'מדדים וריביות'!B:C,2,FALSE),VLOOKUP(DATE(YEAR(C6232),MONTH(C6232)-2,DAY(1)),'מדדים וריביות'!B:C,2,FALSE))</f>
        <v>28149252.329780102</v>
      </c>
      <c r="F6232" s="43">
        <f>IF($B$5=1,'ריבית יומית'!D6226,'ריבית יומית'!G6226)</f>
        <v>1.2313794537943679E-4</v>
      </c>
      <c r="G6232" s="43">
        <f t="shared" si="681"/>
        <v>1.2313794537943679E-4</v>
      </c>
      <c r="H6232" s="29">
        <f t="shared" si="682"/>
        <v>1.0857947895213567</v>
      </c>
      <c r="I6232" s="30">
        <f>VLOOKUP(B6231,'מדדים וריביות'!B:C,2)</f>
        <v>28111501.145897601</v>
      </c>
      <c r="K6232" s="39">
        <f t="shared" si="683"/>
        <v>0</v>
      </c>
      <c r="L6232" s="39">
        <f t="shared" si="684"/>
        <v>0</v>
      </c>
      <c r="M6232" s="39">
        <f t="shared" si="685"/>
        <v>0</v>
      </c>
      <c r="N6232" s="41">
        <f t="shared" si="687"/>
        <v>0</v>
      </c>
    </row>
    <row r="6233" spans="2:14">
      <c r="B6233" s="1">
        <v>39098</v>
      </c>
      <c r="C6233" s="1">
        <f t="shared" si="686"/>
        <v>39083</v>
      </c>
      <c r="E6233" s="42">
        <f>IF(DAY(B6233)&gt;14,VLOOKUP(DATE(YEAR(C6233),MONTH(C6233)-1,DAY(1)),'מדדים וריביות'!B:C,2,FALSE),VLOOKUP(DATE(YEAR(C6233),MONTH(C6233)-2,DAY(1)),'מדדים וריביות'!B:C,2,FALSE))</f>
        <v>28149252.329780102</v>
      </c>
      <c r="F6233" s="43">
        <f>IF($B$5=1,'ריבית יומית'!D6227,'ריבית יומית'!G6227)</f>
        <v>1.2313794537943679E-4</v>
      </c>
      <c r="G6233" s="43">
        <f t="shared" si="681"/>
        <v>1.2313794537943679E-4</v>
      </c>
      <c r="H6233" s="29">
        <f t="shared" si="682"/>
        <v>1.0856611034437003</v>
      </c>
      <c r="I6233" s="30">
        <f>VLOOKUP(B6232,'מדדים וריביות'!B:C,2)</f>
        <v>28111501.145897601</v>
      </c>
      <c r="K6233" s="39">
        <f t="shared" si="683"/>
        <v>0</v>
      </c>
      <c r="L6233" s="39">
        <f t="shared" si="684"/>
        <v>0</v>
      </c>
      <c r="M6233" s="39">
        <f t="shared" si="685"/>
        <v>0</v>
      </c>
      <c r="N6233" s="41">
        <f t="shared" si="687"/>
        <v>0</v>
      </c>
    </row>
    <row r="6234" spans="2:14">
      <c r="B6234" s="1">
        <v>39099</v>
      </c>
      <c r="C6234" s="1">
        <f t="shared" si="686"/>
        <v>39083</v>
      </c>
      <c r="E6234" s="42">
        <f>IF(DAY(B6234)&gt;14,VLOOKUP(DATE(YEAR(C6234),MONTH(C6234)-1,DAY(1)),'מדדים וריביות'!B:C,2,FALSE),VLOOKUP(DATE(YEAR(C6234),MONTH(C6234)-2,DAY(1)),'מדדים וריביות'!B:C,2,FALSE))</f>
        <v>28149252.329780102</v>
      </c>
      <c r="F6234" s="43">
        <f>IF($B$5=1,'ריבית יומית'!D6228,'ריבית יומית'!G6228)</f>
        <v>1.2313794537943679E-4</v>
      </c>
      <c r="G6234" s="43">
        <f t="shared" si="681"/>
        <v>1.2313794537943679E-4</v>
      </c>
      <c r="H6234" s="29">
        <f t="shared" si="682"/>
        <v>1.0855274338258458</v>
      </c>
      <c r="I6234" s="30">
        <f>VLOOKUP(B6233,'מדדים וריביות'!B:C,2)</f>
        <v>28111501.145897601</v>
      </c>
      <c r="K6234" s="39">
        <f t="shared" si="683"/>
        <v>0</v>
      </c>
      <c r="L6234" s="39">
        <f t="shared" si="684"/>
        <v>0</v>
      </c>
      <c r="M6234" s="39">
        <f t="shared" si="685"/>
        <v>0</v>
      </c>
      <c r="N6234" s="41">
        <f t="shared" si="687"/>
        <v>0</v>
      </c>
    </row>
    <row r="6235" spans="2:14">
      <c r="B6235" s="1">
        <v>39100</v>
      </c>
      <c r="C6235" s="1">
        <f t="shared" si="686"/>
        <v>39083</v>
      </c>
      <c r="E6235" s="42">
        <f>IF(DAY(B6235)&gt;14,VLOOKUP(DATE(YEAR(C6235),MONTH(C6235)-1,DAY(1)),'מדדים וריביות'!B:C,2,FALSE),VLOOKUP(DATE(YEAR(C6235),MONTH(C6235)-2,DAY(1)),'מדדים וריביות'!B:C,2,FALSE))</f>
        <v>28149252.329780102</v>
      </c>
      <c r="F6235" s="43">
        <f>IF($B$5=1,'ריבית יומית'!D6229,'ריבית יומית'!G6229)</f>
        <v>1.2313794537943679E-4</v>
      </c>
      <c r="G6235" s="43">
        <f t="shared" si="681"/>
        <v>1.2313794537943679E-4</v>
      </c>
      <c r="H6235" s="29">
        <f t="shared" si="682"/>
        <v>1.085393780665767</v>
      </c>
      <c r="I6235" s="30">
        <f>VLOOKUP(B6234,'מדדים וריביות'!B:C,2)</f>
        <v>28111501.145897601</v>
      </c>
      <c r="K6235" s="39">
        <f t="shared" si="683"/>
        <v>0</v>
      </c>
      <c r="L6235" s="39">
        <f t="shared" si="684"/>
        <v>0</v>
      </c>
      <c r="M6235" s="39">
        <f t="shared" si="685"/>
        <v>0</v>
      </c>
      <c r="N6235" s="41">
        <f t="shared" si="687"/>
        <v>0</v>
      </c>
    </row>
    <row r="6236" spans="2:14">
      <c r="B6236" s="1">
        <v>39101</v>
      </c>
      <c r="C6236" s="1">
        <f t="shared" si="686"/>
        <v>39083</v>
      </c>
      <c r="E6236" s="42">
        <f>IF(DAY(B6236)&gt;14,VLOOKUP(DATE(YEAR(C6236),MONTH(C6236)-1,DAY(1)),'מדדים וריביות'!B:C,2,FALSE),VLOOKUP(DATE(YEAR(C6236),MONTH(C6236)-2,DAY(1)),'מדדים וריביות'!B:C,2,FALSE))</f>
        <v>28149252.329780102</v>
      </c>
      <c r="F6236" s="43">
        <f>IF($B$5=1,'ריבית יומית'!D6230,'ריבית יומית'!G6230)</f>
        <v>1.2313794537943679E-4</v>
      </c>
      <c r="G6236" s="43">
        <f t="shared" si="681"/>
        <v>1.2313794537943679E-4</v>
      </c>
      <c r="H6236" s="29">
        <f t="shared" si="682"/>
        <v>1.0852601439614373</v>
      </c>
      <c r="I6236" s="30">
        <f>VLOOKUP(B6235,'מדדים וריביות'!B:C,2)</f>
        <v>28111501.145897601</v>
      </c>
      <c r="K6236" s="39">
        <f t="shared" si="683"/>
        <v>0</v>
      </c>
      <c r="L6236" s="39">
        <f t="shared" si="684"/>
        <v>0</v>
      </c>
      <c r="M6236" s="39">
        <f t="shared" si="685"/>
        <v>0</v>
      </c>
      <c r="N6236" s="41">
        <f t="shared" si="687"/>
        <v>0</v>
      </c>
    </row>
    <row r="6237" spans="2:14">
      <c r="B6237" s="1">
        <v>39102</v>
      </c>
      <c r="C6237" s="1">
        <f t="shared" si="686"/>
        <v>39083</v>
      </c>
      <c r="E6237" s="42">
        <f>IF(DAY(B6237)&gt;14,VLOOKUP(DATE(YEAR(C6237),MONTH(C6237)-1,DAY(1)),'מדדים וריביות'!B:C,2,FALSE),VLOOKUP(DATE(YEAR(C6237),MONTH(C6237)-2,DAY(1)),'מדדים וריביות'!B:C,2,FALSE))</f>
        <v>28149252.329780102</v>
      </c>
      <c r="F6237" s="43">
        <f>IF($B$5=1,'ריבית יומית'!D6231,'ריבית יומית'!G6231)</f>
        <v>1.2313794537943679E-4</v>
      </c>
      <c r="G6237" s="43">
        <f t="shared" si="681"/>
        <v>1.2313794537943679E-4</v>
      </c>
      <c r="H6237" s="29">
        <f t="shared" si="682"/>
        <v>1.0851265237108307</v>
      </c>
      <c r="I6237" s="30">
        <f>VLOOKUP(B6236,'מדדים וריביות'!B:C,2)</f>
        <v>28111501.145897601</v>
      </c>
      <c r="K6237" s="39">
        <f t="shared" si="683"/>
        <v>0</v>
      </c>
      <c r="L6237" s="39">
        <f t="shared" si="684"/>
        <v>0</v>
      </c>
      <c r="M6237" s="39">
        <f t="shared" si="685"/>
        <v>0</v>
      </c>
      <c r="N6237" s="41">
        <f t="shared" si="687"/>
        <v>0</v>
      </c>
    </row>
    <row r="6238" spans="2:14">
      <c r="B6238" s="1">
        <v>39103</v>
      </c>
      <c r="C6238" s="1">
        <f t="shared" si="686"/>
        <v>39083</v>
      </c>
      <c r="E6238" s="42">
        <f>IF(DAY(B6238)&gt;14,VLOOKUP(DATE(YEAR(C6238),MONTH(C6238)-1,DAY(1)),'מדדים וריביות'!B:C,2,FALSE),VLOOKUP(DATE(YEAR(C6238),MONTH(C6238)-2,DAY(1)),'מדדים וריביות'!B:C,2,FALSE))</f>
        <v>28149252.329780102</v>
      </c>
      <c r="F6238" s="43">
        <f>IF($B$5=1,'ריבית יומית'!D6232,'ריבית יומית'!G6232)</f>
        <v>1.2313794537943679E-4</v>
      </c>
      <c r="G6238" s="43">
        <f t="shared" si="681"/>
        <v>1.2313794537943679E-4</v>
      </c>
      <c r="H6238" s="29">
        <f t="shared" si="682"/>
        <v>1.0849929199119215</v>
      </c>
      <c r="I6238" s="30">
        <f>VLOOKUP(B6237,'מדדים וריביות'!B:C,2)</f>
        <v>28111501.145897601</v>
      </c>
      <c r="K6238" s="39">
        <f t="shared" si="683"/>
        <v>0</v>
      </c>
      <c r="L6238" s="39">
        <f t="shared" si="684"/>
        <v>0</v>
      </c>
      <c r="M6238" s="39">
        <f t="shared" si="685"/>
        <v>0</v>
      </c>
      <c r="N6238" s="41">
        <f t="shared" si="687"/>
        <v>0</v>
      </c>
    </row>
    <row r="6239" spans="2:14">
      <c r="B6239" s="1">
        <v>39104</v>
      </c>
      <c r="C6239" s="1">
        <f t="shared" si="686"/>
        <v>39083</v>
      </c>
      <c r="E6239" s="42">
        <f>IF(DAY(B6239)&gt;14,VLOOKUP(DATE(YEAR(C6239),MONTH(C6239)-1,DAY(1)),'מדדים וריביות'!B:C,2,FALSE),VLOOKUP(DATE(YEAR(C6239),MONTH(C6239)-2,DAY(1)),'מדדים וריביות'!B:C,2,FALSE))</f>
        <v>28149252.329780102</v>
      </c>
      <c r="F6239" s="43">
        <f>IF($B$5=1,'ריבית יומית'!D6233,'ריבית יומית'!G6233)</f>
        <v>1.2313794537943679E-4</v>
      </c>
      <c r="G6239" s="43">
        <f t="shared" si="681"/>
        <v>1.2313794537943679E-4</v>
      </c>
      <c r="H6239" s="29">
        <f t="shared" si="682"/>
        <v>1.0848593325626841</v>
      </c>
      <c r="I6239" s="30">
        <f>VLOOKUP(B6238,'מדדים וריביות'!B:C,2)</f>
        <v>28111501.145897601</v>
      </c>
      <c r="K6239" s="39">
        <f t="shared" si="683"/>
        <v>0</v>
      </c>
      <c r="L6239" s="39">
        <f t="shared" si="684"/>
        <v>0</v>
      </c>
      <c r="M6239" s="39">
        <f t="shared" si="685"/>
        <v>0</v>
      </c>
      <c r="N6239" s="41">
        <f t="shared" si="687"/>
        <v>0</v>
      </c>
    </row>
    <row r="6240" spans="2:14">
      <c r="B6240" s="1">
        <v>39105</v>
      </c>
      <c r="C6240" s="1">
        <f t="shared" si="686"/>
        <v>39083</v>
      </c>
      <c r="E6240" s="42">
        <f>IF(DAY(B6240)&gt;14,VLOOKUP(DATE(YEAR(C6240),MONTH(C6240)-1,DAY(1)),'מדדים וריביות'!B:C,2,FALSE),VLOOKUP(DATE(YEAR(C6240),MONTH(C6240)-2,DAY(1)),'מדדים וריביות'!B:C,2,FALSE))</f>
        <v>28149252.329780102</v>
      </c>
      <c r="F6240" s="43">
        <f>IF($B$5=1,'ריבית יומית'!D6234,'ריבית יומית'!G6234)</f>
        <v>1.2313794537943679E-4</v>
      </c>
      <c r="G6240" s="43">
        <f t="shared" si="681"/>
        <v>1.2313794537943679E-4</v>
      </c>
      <c r="H6240" s="29">
        <f t="shared" si="682"/>
        <v>1.084725761661093</v>
      </c>
      <c r="I6240" s="30">
        <f>VLOOKUP(B6239,'מדדים וריביות'!B:C,2)</f>
        <v>28111501.145897601</v>
      </c>
      <c r="K6240" s="39">
        <f t="shared" si="683"/>
        <v>0</v>
      </c>
      <c r="L6240" s="39">
        <f t="shared" si="684"/>
        <v>0</v>
      </c>
      <c r="M6240" s="39">
        <f t="shared" si="685"/>
        <v>0</v>
      </c>
      <c r="N6240" s="41">
        <f t="shared" si="687"/>
        <v>0</v>
      </c>
    </row>
    <row r="6241" spans="2:14">
      <c r="B6241" s="1">
        <v>39106</v>
      </c>
      <c r="C6241" s="1">
        <f t="shared" si="686"/>
        <v>39083</v>
      </c>
      <c r="E6241" s="42">
        <f>IF(DAY(B6241)&gt;14,VLOOKUP(DATE(YEAR(C6241),MONTH(C6241)-1,DAY(1)),'מדדים וריביות'!B:C,2,FALSE),VLOOKUP(DATE(YEAR(C6241),MONTH(C6241)-2,DAY(1)),'מדדים וריביות'!B:C,2,FALSE))</f>
        <v>28149252.329780102</v>
      </c>
      <c r="F6241" s="43">
        <f>IF($B$5=1,'ריבית יומית'!D6235,'ריבית יומית'!G6235)</f>
        <v>1.2313794537943679E-4</v>
      </c>
      <c r="G6241" s="43">
        <f t="shared" si="681"/>
        <v>1.2313794537943679E-4</v>
      </c>
      <c r="H6241" s="29">
        <f t="shared" si="682"/>
        <v>1.0845922072051233</v>
      </c>
      <c r="I6241" s="30">
        <f>VLOOKUP(B6240,'מדדים וריביות'!B:C,2)</f>
        <v>28111501.145897601</v>
      </c>
      <c r="K6241" s="39">
        <f t="shared" si="683"/>
        <v>0</v>
      </c>
      <c r="L6241" s="39">
        <f t="shared" si="684"/>
        <v>0</v>
      </c>
      <c r="M6241" s="39">
        <f t="shared" si="685"/>
        <v>0</v>
      </c>
      <c r="N6241" s="41">
        <f t="shared" si="687"/>
        <v>0</v>
      </c>
    </row>
    <row r="6242" spans="2:14">
      <c r="B6242" s="1">
        <v>39107</v>
      </c>
      <c r="C6242" s="1">
        <f t="shared" si="686"/>
        <v>39083</v>
      </c>
      <c r="E6242" s="42">
        <f>IF(DAY(B6242)&gt;14,VLOOKUP(DATE(YEAR(C6242),MONTH(C6242)-1,DAY(1)),'מדדים וריביות'!B:C,2,FALSE),VLOOKUP(DATE(YEAR(C6242),MONTH(C6242)-2,DAY(1)),'מדדים וריביות'!B:C,2,FALSE))</f>
        <v>28149252.329780102</v>
      </c>
      <c r="F6242" s="43">
        <f>IF($B$5=1,'ריבית יומית'!D6236,'ריבית יומית'!G6236)</f>
        <v>1.2313794537943679E-4</v>
      </c>
      <c r="G6242" s="43">
        <f t="shared" si="681"/>
        <v>1.2313794537943679E-4</v>
      </c>
      <c r="H6242" s="29">
        <f t="shared" si="682"/>
        <v>1.08445866919275</v>
      </c>
      <c r="I6242" s="30">
        <f>VLOOKUP(B6241,'מדדים וריביות'!B:C,2)</f>
        <v>28111501.145897601</v>
      </c>
      <c r="K6242" s="39">
        <f t="shared" si="683"/>
        <v>0</v>
      </c>
      <c r="L6242" s="39">
        <f t="shared" si="684"/>
        <v>0</v>
      </c>
      <c r="M6242" s="39">
        <f t="shared" si="685"/>
        <v>0</v>
      </c>
      <c r="N6242" s="41">
        <f t="shared" si="687"/>
        <v>0</v>
      </c>
    </row>
    <row r="6243" spans="2:14">
      <c r="B6243" s="1">
        <v>39108</v>
      </c>
      <c r="C6243" s="1">
        <f t="shared" si="686"/>
        <v>39083</v>
      </c>
      <c r="E6243" s="42">
        <f>IF(DAY(B6243)&gt;14,VLOOKUP(DATE(YEAR(C6243),MONTH(C6243)-1,DAY(1)),'מדדים וריביות'!B:C,2,FALSE),VLOOKUP(DATE(YEAR(C6243),MONTH(C6243)-2,DAY(1)),'מדדים וריביות'!B:C,2,FALSE))</f>
        <v>28149252.329780102</v>
      </c>
      <c r="F6243" s="43">
        <f>IF($B$5=1,'ריבית יומית'!D6237,'ריבית יומית'!G6237)</f>
        <v>1.2313794537943679E-4</v>
      </c>
      <c r="G6243" s="43">
        <f t="shared" si="681"/>
        <v>1.2313794537943679E-4</v>
      </c>
      <c r="H6243" s="29">
        <f t="shared" si="682"/>
        <v>1.0843251476219486</v>
      </c>
      <c r="I6243" s="30">
        <f>VLOOKUP(B6242,'מדדים וריביות'!B:C,2)</f>
        <v>28111501.145897601</v>
      </c>
      <c r="K6243" s="39">
        <f t="shared" si="683"/>
        <v>0</v>
      </c>
      <c r="L6243" s="39">
        <f t="shared" si="684"/>
        <v>0</v>
      </c>
      <c r="M6243" s="39">
        <f t="shared" si="685"/>
        <v>0</v>
      </c>
      <c r="N6243" s="41">
        <f t="shared" si="687"/>
        <v>0</v>
      </c>
    </row>
    <row r="6244" spans="2:14">
      <c r="B6244" s="1">
        <v>39109</v>
      </c>
      <c r="C6244" s="1">
        <f t="shared" si="686"/>
        <v>39083</v>
      </c>
      <c r="E6244" s="42">
        <f>IF(DAY(B6244)&gt;14,VLOOKUP(DATE(YEAR(C6244),MONTH(C6244)-1,DAY(1)),'מדדים וריביות'!B:C,2,FALSE),VLOOKUP(DATE(YEAR(C6244),MONTH(C6244)-2,DAY(1)),'מדדים וריביות'!B:C,2,FALSE))</f>
        <v>28149252.329780102</v>
      </c>
      <c r="F6244" s="43">
        <f>IF($B$5=1,'ריבית יומית'!D6238,'ריבית יומית'!G6238)</f>
        <v>1.2313794537943679E-4</v>
      </c>
      <c r="G6244" s="43">
        <f t="shared" si="681"/>
        <v>1.2313794537943679E-4</v>
      </c>
      <c r="H6244" s="29">
        <f t="shared" si="682"/>
        <v>1.0841916424906948</v>
      </c>
      <c r="I6244" s="30">
        <f>VLOOKUP(B6243,'מדדים וריביות'!B:C,2)</f>
        <v>28111501.145897601</v>
      </c>
      <c r="K6244" s="39">
        <f t="shared" si="683"/>
        <v>0</v>
      </c>
      <c r="L6244" s="39">
        <f t="shared" si="684"/>
        <v>0</v>
      </c>
      <c r="M6244" s="39">
        <f t="shared" si="685"/>
        <v>0</v>
      </c>
      <c r="N6244" s="41">
        <f t="shared" si="687"/>
        <v>0</v>
      </c>
    </row>
    <row r="6245" spans="2:14">
      <c r="B6245" s="1">
        <v>39110</v>
      </c>
      <c r="C6245" s="1">
        <f t="shared" si="686"/>
        <v>39083</v>
      </c>
      <c r="E6245" s="42">
        <f>IF(DAY(B6245)&gt;14,VLOOKUP(DATE(YEAR(C6245),MONTH(C6245)-1,DAY(1)),'מדדים וריביות'!B:C,2,FALSE),VLOOKUP(DATE(YEAR(C6245),MONTH(C6245)-2,DAY(1)),'מדדים וריביות'!B:C,2,FALSE))</f>
        <v>28149252.329780102</v>
      </c>
      <c r="F6245" s="43">
        <f>IF($B$5=1,'ריבית יומית'!D6239,'ריבית יומית'!G6239)</f>
        <v>1.2313794537943679E-4</v>
      </c>
      <c r="G6245" s="43">
        <f t="shared" si="681"/>
        <v>1.2313794537943679E-4</v>
      </c>
      <c r="H6245" s="29">
        <f t="shared" si="682"/>
        <v>1.0840581537969645</v>
      </c>
      <c r="I6245" s="30">
        <f>VLOOKUP(B6244,'מדדים וריביות'!B:C,2)</f>
        <v>28111501.145897601</v>
      </c>
      <c r="K6245" s="39">
        <f t="shared" si="683"/>
        <v>0</v>
      </c>
      <c r="L6245" s="39">
        <f t="shared" si="684"/>
        <v>0</v>
      </c>
      <c r="M6245" s="39">
        <f t="shared" si="685"/>
        <v>0</v>
      </c>
      <c r="N6245" s="41">
        <f t="shared" si="687"/>
        <v>0</v>
      </c>
    </row>
    <row r="6246" spans="2:14">
      <c r="B6246" s="1">
        <v>39111</v>
      </c>
      <c r="C6246" s="1">
        <f t="shared" si="686"/>
        <v>39083</v>
      </c>
      <c r="E6246" s="42">
        <f>IF(DAY(B6246)&gt;14,VLOOKUP(DATE(YEAR(C6246),MONTH(C6246)-1,DAY(1)),'מדדים וריביות'!B:C,2,FALSE),VLOOKUP(DATE(YEAR(C6246),MONTH(C6246)-2,DAY(1)),'מדדים וריביות'!B:C,2,FALSE))</f>
        <v>28149252.329780102</v>
      </c>
      <c r="F6246" s="43">
        <f>IF($B$5=1,'ריבית יומית'!D6240,'ריבית יומית'!G6240)</f>
        <v>1.2313794537943679E-4</v>
      </c>
      <c r="G6246" s="43">
        <f t="shared" si="681"/>
        <v>1.2313794537943679E-4</v>
      </c>
      <c r="H6246" s="29">
        <f t="shared" si="682"/>
        <v>1.0839246815387338</v>
      </c>
      <c r="I6246" s="30">
        <f>VLOOKUP(B6245,'מדדים וריביות'!B:C,2)</f>
        <v>28111501.145897601</v>
      </c>
      <c r="K6246" s="39">
        <f t="shared" si="683"/>
        <v>0</v>
      </c>
      <c r="L6246" s="39">
        <f t="shared" si="684"/>
        <v>0</v>
      </c>
      <c r="M6246" s="39">
        <f t="shared" si="685"/>
        <v>0</v>
      </c>
      <c r="N6246" s="41">
        <f t="shared" si="687"/>
        <v>0</v>
      </c>
    </row>
    <row r="6247" spans="2:14">
      <c r="B6247" s="1">
        <v>39112</v>
      </c>
      <c r="C6247" s="1">
        <f t="shared" si="686"/>
        <v>39083</v>
      </c>
      <c r="E6247" s="42">
        <f>IF(DAY(B6247)&gt;14,VLOOKUP(DATE(YEAR(C6247),MONTH(C6247)-1,DAY(1)),'מדדים וריביות'!B:C,2,FALSE),VLOOKUP(DATE(YEAR(C6247),MONTH(C6247)-2,DAY(1)),'מדדים וריביות'!B:C,2,FALSE))</f>
        <v>28149252.329780102</v>
      </c>
      <c r="F6247" s="43">
        <f>IF($B$5=1,'ריבית יומית'!D6241,'ריבית יומית'!G6241)</f>
        <v>1.2313794537943679E-4</v>
      </c>
      <c r="G6247" s="43">
        <f t="shared" si="681"/>
        <v>1.2313794537943679E-4</v>
      </c>
      <c r="H6247" s="29">
        <f t="shared" si="682"/>
        <v>1.083791225713979</v>
      </c>
      <c r="I6247" s="30">
        <f>VLOOKUP(B6246,'מדדים וריביות'!B:C,2)</f>
        <v>28111501.145897601</v>
      </c>
      <c r="K6247" s="39">
        <f t="shared" si="683"/>
        <v>0</v>
      </c>
      <c r="L6247" s="39">
        <f t="shared" si="684"/>
        <v>0</v>
      </c>
      <c r="M6247" s="39">
        <f t="shared" si="685"/>
        <v>0</v>
      </c>
      <c r="N6247" s="41">
        <f t="shared" si="687"/>
        <v>0</v>
      </c>
    </row>
    <row r="6248" spans="2:14">
      <c r="B6248" s="1">
        <v>39113</v>
      </c>
      <c r="C6248" s="1">
        <f t="shared" si="686"/>
        <v>39083</v>
      </c>
      <c r="E6248" s="42">
        <f>IF(DAY(B6248)&gt;14,VLOOKUP(DATE(YEAR(C6248),MONTH(C6248)-1,DAY(1)),'מדדים וריביות'!B:C,2,FALSE),VLOOKUP(DATE(YEAR(C6248),MONTH(C6248)-2,DAY(1)),'מדדים וריביות'!B:C,2,FALSE))</f>
        <v>28149252.329780102</v>
      </c>
      <c r="F6248" s="43">
        <f>IF($B$5=1,'ריבית יומית'!D6242,'ריבית יומית'!G6242)</f>
        <v>1.2313794537943679E-4</v>
      </c>
      <c r="G6248" s="43">
        <f t="shared" si="681"/>
        <v>1.2313794537943679E-4</v>
      </c>
      <c r="H6248" s="29">
        <f t="shared" si="682"/>
        <v>1.0836577863206771</v>
      </c>
      <c r="I6248" s="30">
        <f>VLOOKUP(B6247,'מדדים וריביות'!B:C,2)</f>
        <v>28111501.145897601</v>
      </c>
      <c r="K6248" s="39">
        <f t="shared" si="683"/>
        <v>0</v>
      </c>
      <c r="L6248" s="39">
        <f t="shared" si="684"/>
        <v>0</v>
      </c>
      <c r="M6248" s="39">
        <f t="shared" si="685"/>
        <v>0</v>
      </c>
      <c r="N6248" s="41">
        <f t="shared" si="687"/>
        <v>0</v>
      </c>
    </row>
    <row r="6249" spans="2:14">
      <c r="B6249" s="1">
        <v>39114</v>
      </c>
      <c r="C6249" s="1">
        <f t="shared" si="686"/>
        <v>39114</v>
      </c>
      <c r="E6249" s="42">
        <f>IF(DAY(B6249)&gt;14,VLOOKUP(DATE(YEAR(C6249),MONTH(C6249)-1,DAY(1)),'מדדים וריביות'!B:C,2,FALSE),VLOOKUP(DATE(YEAR(C6249),MONTH(C6249)-2,DAY(1)),'מדדים וריביות'!B:C,2,FALSE))</f>
        <v>28149252.329780102</v>
      </c>
      <c r="F6249" s="43">
        <f>IF($B$5=1,'ריבית יומית'!D6243,'ריבית יומית'!G6243)</f>
        <v>1.2313794537943679E-4</v>
      </c>
      <c r="G6249" s="43">
        <f t="shared" si="681"/>
        <v>1.2313794537943679E-4</v>
      </c>
      <c r="H6249" s="29">
        <f t="shared" si="682"/>
        <v>1.0835243633568048</v>
      </c>
      <c r="I6249" s="30">
        <f>VLOOKUP(B6248,'מדדים וריביות'!B:C,2)</f>
        <v>28111501.145897601</v>
      </c>
      <c r="K6249" s="39">
        <f t="shared" si="683"/>
        <v>0</v>
      </c>
      <c r="L6249" s="39">
        <f t="shared" si="684"/>
        <v>0</v>
      </c>
      <c r="M6249" s="39">
        <f t="shared" si="685"/>
        <v>0</v>
      </c>
      <c r="N6249" s="41">
        <f t="shared" si="687"/>
        <v>0</v>
      </c>
    </row>
    <row r="6250" spans="2:14">
      <c r="B6250" s="1">
        <v>39115</v>
      </c>
      <c r="C6250" s="1">
        <f t="shared" si="686"/>
        <v>39114</v>
      </c>
      <c r="E6250" s="42">
        <f>IF(DAY(B6250)&gt;14,VLOOKUP(DATE(YEAR(C6250),MONTH(C6250)-1,DAY(1)),'מדדים וריביות'!B:C,2,FALSE),VLOOKUP(DATE(YEAR(C6250),MONTH(C6250)-2,DAY(1)),'מדדים וריביות'!B:C,2,FALSE))</f>
        <v>28149252.329780102</v>
      </c>
      <c r="F6250" s="43">
        <f>IF($B$5=1,'ריבית יומית'!D6244,'ריבית יומית'!G6244)</f>
        <v>1.2313794537943679E-4</v>
      </c>
      <c r="G6250" s="43">
        <f t="shared" si="681"/>
        <v>1.2313794537943679E-4</v>
      </c>
      <c r="H6250" s="29">
        <f t="shared" si="682"/>
        <v>1.0833909568203393</v>
      </c>
      <c r="I6250" s="30">
        <f>VLOOKUP(B6249,'מדדים וריביות'!B:C,2)</f>
        <v>28026314.778788801</v>
      </c>
      <c r="K6250" s="39">
        <f t="shared" si="683"/>
        <v>0</v>
      </c>
      <c r="L6250" s="39">
        <f t="shared" si="684"/>
        <v>0</v>
      </c>
      <c r="M6250" s="39">
        <f t="shared" si="685"/>
        <v>0</v>
      </c>
      <c r="N6250" s="41">
        <f t="shared" si="687"/>
        <v>0</v>
      </c>
    </row>
    <row r="6251" spans="2:14">
      <c r="B6251" s="1">
        <v>39116</v>
      </c>
      <c r="C6251" s="1">
        <f t="shared" si="686"/>
        <v>39114</v>
      </c>
      <c r="E6251" s="42">
        <f>IF(DAY(B6251)&gt;14,VLOOKUP(DATE(YEAR(C6251),MONTH(C6251)-1,DAY(1)),'מדדים וריביות'!B:C,2,FALSE),VLOOKUP(DATE(YEAR(C6251),MONTH(C6251)-2,DAY(1)),'מדדים וריביות'!B:C,2,FALSE))</f>
        <v>28149252.329780102</v>
      </c>
      <c r="F6251" s="43">
        <f>IF($B$5=1,'ריבית יומית'!D6245,'ריבית יומית'!G6245)</f>
        <v>1.2313794537943679E-4</v>
      </c>
      <c r="G6251" s="43">
        <f t="shared" si="681"/>
        <v>1.2313794537943679E-4</v>
      </c>
      <c r="H6251" s="29">
        <f t="shared" si="682"/>
        <v>1.0832575667092579</v>
      </c>
      <c r="I6251" s="30">
        <f>VLOOKUP(B6250,'מדדים וריביות'!B:C,2)</f>
        <v>28026314.778788801</v>
      </c>
      <c r="K6251" s="39">
        <f t="shared" si="683"/>
        <v>0</v>
      </c>
      <c r="L6251" s="39">
        <f t="shared" si="684"/>
        <v>0</v>
      </c>
      <c r="M6251" s="39">
        <f t="shared" si="685"/>
        <v>0</v>
      </c>
      <c r="N6251" s="41">
        <f t="shared" si="687"/>
        <v>0</v>
      </c>
    </row>
    <row r="6252" spans="2:14">
      <c r="B6252" s="1">
        <v>39117</v>
      </c>
      <c r="C6252" s="1">
        <f t="shared" si="686"/>
        <v>39114</v>
      </c>
      <c r="E6252" s="42">
        <f>IF(DAY(B6252)&gt;14,VLOOKUP(DATE(YEAR(C6252),MONTH(C6252)-1,DAY(1)),'מדדים וריביות'!B:C,2,FALSE),VLOOKUP(DATE(YEAR(C6252),MONTH(C6252)-2,DAY(1)),'מדדים וריביות'!B:C,2,FALSE))</f>
        <v>28149252.329780102</v>
      </c>
      <c r="F6252" s="43">
        <f>IF($B$5=1,'ריבית יומית'!D6246,'ריבית יומית'!G6246)</f>
        <v>1.2313794537943679E-4</v>
      </c>
      <c r="G6252" s="43">
        <f t="shared" si="681"/>
        <v>1.2313794537943679E-4</v>
      </c>
      <c r="H6252" s="29">
        <f t="shared" si="682"/>
        <v>1.0831241930215385</v>
      </c>
      <c r="I6252" s="30">
        <f>VLOOKUP(B6251,'מדדים וריביות'!B:C,2)</f>
        <v>28026314.778788801</v>
      </c>
      <c r="K6252" s="39">
        <f t="shared" si="683"/>
        <v>0</v>
      </c>
      <c r="L6252" s="39">
        <f t="shared" si="684"/>
        <v>0</v>
      </c>
      <c r="M6252" s="39">
        <f t="shared" si="685"/>
        <v>0</v>
      </c>
      <c r="N6252" s="41">
        <f t="shared" si="687"/>
        <v>0</v>
      </c>
    </row>
    <row r="6253" spans="2:14">
      <c r="B6253" s="1">
        <v>39118</v>
      </c>
      <c r="C6253" s="1">
        <f t="shared" si="686"/>
        <v>39114</v>
      </c>
      <c r="E6253" s="42">
        <f>IF(DAY(B6253)&gt;14,VLOOKUP(DATE(YEAR(C6253),MONTH(C6253)-1,DAY(1)),'מדדים וריביות'!B:C,2,FALSE),VLOOKUP(DATE(YEAR(C6253),MONTH(C6253)-2,DAY(1)),'מדדים וריביות'!B:C,2,FALSE))</f>
        <v>28149252.329780102</v>
      </c>
      <c r="F6253" s="43">
        <f>IF($B$5=1,'ריבית יומית'!D6247,'ריבית יומית'!G6247)</f>
        <v>1.2313794537943679E-4</v>
      </c>
      <c r="G6253" s="43">
        <f t="shared" si="681"/>
        <v>1.2313794537943679E-4</v>
      </c>
      <c r="H6253" s="29">
        <f t="shared" si="682"/>
        <v>1.0829908357551588</v>
      </c>
      <c r="I6253" s="30">
        <f>VLOOKUP(B6252,'מדדים וריביות'!B:C,2)</f>
        <v>28026314.778788801</v>
      </c>
      <c r="K6253" s="39">
        <f t="shared" si="683"/>
        <v>0</v>
      </c>
      <c r="L6253" s="39">
        <f t="shared" si="684"/>
        <v>0</v>
      </c>
      <c r="M6253" s="39">
        <f t="shared" si="685"/>
        <v>0</v>
      </c>
      <c r="N6253" s="41">
        <f t="shared" si="687"/>
        <v>0</v>
      </c>
    </row>
    <row r="6254" spans="2:14">
      <c r="B6254" s="1">
        <v>39119</v>
      </c>
      <c r="C6254" s="1">
        <f t="shared" si="686"/>
        <v>39114</v>
      </c>
      <c r="E6254" s="42">
        <f>IF(DAY(B6254)&gt;14,VLOOKUP(DATE(YEAR(C6254),MONTH(C6254)-1,DAY(1)),'מדדים וריביות'!B:C,2,FALSE),VLOOKUP(DATE(YEAR(C6254),MONTH(C6254)-2,DAY(1)),'מדדים וריביות'!B:C,2,FALSE))</f>
        <v>28149252.329780102</v>
      </c>
      <c r="F6254" s="43">
        <f>IF($B$5=1,'ריבית יומית'!D6248,'ריבית יומית'!G6248)</f>
        <v>1.2313794537943679E-4</v>
      </c>
      <c r="G6254" s="43">
        <f t="shared" si="681"/>
        <v>1.2313794537943679E-4</v>
      </c>
      <c r="H6254" s="29">
        <f t="shared" si="682"/>
        <v>1.0828574949080971</v>
      </c>
      <c r="I6254" s="30">
        <f>VLOOKUP(B6253,'מדדים וריביות'!B:C,2)</f>
        <v>28026314.778788801</v>
      </c>
      <c r="K6254" s="39">
        <f t="shared" si="683"/>
        <v>0</v>
      </c>
      <c r="L6254" s="39">
        <f t="shared" si="684"/>
        <v>0</v>
      </c>
      <c r="M6254" s="39">
        <f t="shared" si="685"/>
        <v>0</v>
      </c>
      <c r="N6254" s="41">
        <f t="shared" si="687"/>
        <v>0</v>
      </c>
    </row>
    <row r="6255" spans="2:14">
      <c r="B6255" s="1">
        <v>39120</v>
      </c>
      <c r="C6255" s="1">
        <f t="shared" si="686"/>
        <v>39114</v>
      </c>
      <c r="E6255" s="42">
        <f>IF(DAY(B6255)&gt;14,VLOOKUP(DATE(YEAR(C6255),MONTH(C6255)-1,DAY(1)),'מדדים וריביות'!B:C,2,FALSE),VLOOKUP(DATE(YEAR(C6255),MONTH(C6255)-2,DAY(1)),'מדדים וריביות'!B:C,2,FALSE))</f>
        <v>28149252.329780102</v>
      </c>
      <c r="F6255" s="43">
        <f>IF($B$5=1,'ריבית יומית'!D6249,'ריבית יומית'!G6249)</f>
        <v>1.2313794537943679E-4</v>
      </c>
      <c r="G6255" s="43">
        <f t="shared" si="681"/>
        <v>1.2313794537943679E-4</v>
      </c>
      <c r="H6255" s="29">
        <f t="shared" si="682"/>
        <v>1.0827241704783317</v>
      </c>
      <c r="I6255" s="30">
        <f>VLOOKUP(B6254,'מדדים וריביות'!B:C,2)</f>
        <v>28026314.778788801</v>
      </c>
      <c r="K6255" s="39">
        <f t="shared" si="683"/>
        <v>0</v>
      </c>
      <c r="L6255" s="39">
        <f t="shared" si="684"/>
        <v>0</v>
      </c>
      <c r="M6255" s="39">
        <f t="shared" si="685"/>
        <v>0</v>
      </c>
      <c r="N6255" s="41">
        <f t="shared" si="687"/>
        <v>0</v>
      </c>
    </row>
    <row r="6256" spans="2:14">
      <c r="B6256" s="1">
        <v>39121</v>
      </c>
      <c r="C6256" s="1">
        <f t="shared" si="686"/>
        <v>39114</v>
      </c>
      <c r="E6256" s="42">
        <f>IF(DAY(B6256)&gt;14,VLOOKUP(DATE(YEAR(C6256),MONTH(C6256)-1,DAY(1)),'מדדים וריביות'!B:C,2,FALSE),VLOOKUP(DATE(YEAR(C6256),MONTH(C6256)-2,DAY(1)),'מדדים וריביות'!B:C,2,FALSE))</f>
        <v>28149252.329780102</v>
      </c>
      <c r="F6256" s="43">
        <f>IF($B$5=1,'ריבית יומית'!D6250,'ריבית יומית'!G6250)</f>
        <v>1.2313794537943679E-4</v>
      </c>
      <c r="G6256" s="43">
        <f t="shared" si="681"/>
        <v>1.2313794537943679E-4</v>
      </c>
      <c r="H6256" s="29">
        <f t="shared" si="682"/>
        <v>1.0825908624638414</v>
      </c>
      <c r="I6256" s="30">
        <f>VLOOKUP(B6255,'מדדים וריביות'!B:C,2)</f>
        <v>28026314.778788801</v>
      </c>
      <c r="K6256" s="39">
        <f t="shared" si="683"/>
        <v>0</v>
      </c>
      <c r="L6256" s="39">
        <f t="shared" si="684"/>
        <v>0</v>
      </c>
      <c r="M6256" s="39">
        <f t="shared" si="685"/>
        <v>0</v>
      </c>
      <c r="N6256" s="41">
        <f t="shared" si="687"/>
        <v>0</v>
      </c>
    </row>
    <row r="6257" spans="2:14">
      <c r="B6257" s="1">
        <v>39122</v>
      </c>
      <c r="C6257" s="1">
        <f t="shared" si="686"/>
        <v>39114</v>
      </c>
      <c r="E6257" s="42">
        <f>IF(DAY(B6257)&gt;14,VLOOKUP(DATE(YEAR(C6257),MONTH(C6257)-1,DAY(1)),'מדדים וריביות'!B:C,2,FALSE),VLOOKUP(DATE(YEAR(C6257),MONTH(C6257)-2,DAY(1)),'מדדים וריביות'!B:C,2,FALSE))</f>
        <v>28149252.329780102</v>
      </c>
      <c r="F6257" s="43">
        <f>IF($B$5=1,'ריבית יומית'!D6251,'ריבית יומית'!G6251)</f>
        <v>1.2313794537943679E-4</v>
      </c>
      <c r="G6257" s="43">
        <f t="shared" si="681"/>
        <v>1.2313794537943679E-4</v>
      </c>
      <c r="H6257" s="29">
        <f t="shared" si="682"/>
        <v>1.082457570862605</v>
      </c>
      <c r="I6257" s="30">
        <f>VLOOKUP(B6256,'מדדים וריביות'!B:C,2)</f>
        <v>28026314.778788801</v>
      </c>
      <c r="K6257" s="39">
        <f t="shared" si="683"/>
        <v>0</v>
      </c>
      <c r="L6257" s="39">
        <f t="shared" si="684"/>
        <v>0</v>
      </c>
      <c r="M6257" s="39">
        <f t="shared" si="685"/>
        <v>0</v>
      </c>
      <c r="N6257" s="41">
        <f t="shared" si="687"/>
        <v>0</v>
      </c>
    </row>
    <row r="6258" spans="2:14">
      <c r="B6258" s="1">
        <v>39123</v>
      </c>
      <c r="C6258" s="1">
        <f t="shared" si="686"/>
        <v>39114</v>
      </c>
      <c r="E6258" s="42">
        <f>IF(DAY(B6258)&gt;14,VLOOKUP(DATE(YEAR(C6258),MONTH(C6258)-1,DAY(1)),'מדדים וריביות'!B:C,2,FALSE),VLOOKUP(DATE(YEAR(C6258),MONTH(C6258)-2,DAY(1)),'מדדים וריביות'!B:C,2,FALSE))</f>
        <v>28149252.329780102</v>
      </c>
      <c r="F6258" s="43">
        <f>IF($B$5=1,'ריבית יומית'!D6252,'ריבית יומית'!G6252)</f>
        <v>1.2313794537943679E-4</v>
      </c>
      <c r="G6258" s="43">
        <f t="shared" si="681"/>
        <v>1.2313794537943679E-4</v>
      </c>
      <c r="H6258" s="29">
        <f t="shared" si="682"/>
        <v>1.0823242956726016</v>
      </c>
      <c r="I6258" s="30">
        <f>VLOOKUP(B6257,'מדדים וריביות'!B:C,2)</f>
        <v>28026314.778788801</v>
      </c>
      <c r="K6258" s="39">
        <f t="shared" si="683"/>
        <v>0</v>
      </c>
      <c r="L6258" s="39">
        <f t="shared" si="684"/>
        <v>0</v>
      </c>
      <c r="M6258" s="39">
        <f t="shared" si="685"/>
        <v>0</v>
      </c>
      <c r="N6258" s="41">
        <f t="shared" si="687"/>
        <v>0</v>
      </c>
    </row>
    <row r="6259" spans="2:14">
      <c r="B6259" s="1">
        <v>39124</v>
      </c>
      <c r="C6259" s="1">
        <f t="shared" si="686"/>
        <v>39114</v>
      </c>
      <c r="E6259" s="42">
        <f>IF(DAY(B6259)&gt;14,VLOOKUP(DATE(YEAR(C6259),MONTH(C6259)-1,DAY(1)),'מדדים וריביות'!B:C,2,FALSE),VLOOKUP(DATE(YEAR(C6259),MONTH(C6259)-2,DAY(1)),'מדדים וריביות'!B:C,2,FALSE))</f>
        <v>28149252.329780102</v>
      </c>
      <c r="F6259" s="43">
        <f>IF($B$5=1,'ריבית יומית'!D6253,'ריבית יומית'!G6253)</f>
        <v>1.2313794537943679E-4</v>
      </c>
      <c r="G6259" s="43">
        <f t="shared" si="681"/>
        <v>1.2313794537943679E-4</v>
      </c>
      <c r="H6259" s="29">
        <f t="shared" si="682"/>
        <v>1.0821910368918106</v>
      </c>
      <c r="I6259" s="30">
        <f>VLOOKUP(B6258,'מדדים וריביות'!B:C,2)</f>
        <v>28026314.778788801</v>
      </c>
      <c r="K6259" s="39">
        <f t="shared" si="683"/>
        <v>0</v>
      </c>
      <c r="L6259" s="39">
        <f t="shared" si="684"/>
        <v>0</v>
      </c>
      <c r="M6259" s="39">
        <f t="shared" si="685"/>
        <v>0</v>
      </c>
      <c r="N6259" s="41">
        <f t="shared" si="687"/>
        <v>0</v>
      </c>
    </row>
    <row r="6260" spans="2:14">
      <c r="B6260" s="1">
        <v>39125</v>
      </c>
      <c r="C6260" s="1">
        <f t="shared" si="686"/>
        <v>39114</v>
      </c>
      <c r="E6260" s="42">
        <f>IF(DAY(B6260)&gt;14,VLOOKUP(DATE(YEAR(C6260),MONTH(C6260)-1,DAY(1)),'מדדים וריביות'!B:C,2,FALSE),VLOOKUP(DATE(YEAR(C6260),MONTH(C6260)-2,DAY(1)),'מדדים וריביות'!B:C,2,FALSE))</f>
        <v>28149252.329780102</v>
      </c>
      <c r="F6260" s="43">
        <f>IF($B$5=1,'ריבית יומית'!D6254,'ריבית יומית'!G6254)</f>
        <v>1.2313794537943679E-4</v>
      </c>
      <c r="G6260" s="43">
        <f t="shared" si="681"/>
        <v>1.2313794537943679E-4</v>
      </c>
      <c r="H6260" s="29">
        <f t="shared" si="682"/>
        <v>1.0820577945182119</v>
      </c>
      <c r="I6260" s="30">
        <f>VLOOKUP(B6259,'מדדים וריביות'!B:C,2)</f>
        <v>28026314.778788801</v>
      </c>
      <c r="K6260" s="39">
        <f t="shared" si="683"/>
        <v>0</v>
      </c>
      <c r="L6260" s="39">
        <f t="shared" si="684"/>
        <v>0</v>
      </c>
      <c r="M6260" s="39">
        <f t="shared" si="685"/>
        <v>0</v>
      </c>
      <c r="N6260" s="41">
        <f t="shared" si="687"/>
        <v>0</v>
      </c>
    </row>
    <row r="6261" spans="2:14">
      <c r="B6261" s="1">
        <v>39126</v>
      </c>
      <c r="C6261" s="1">
        <f t="shared" si="686"/>
        <v>39114</v>
      </c>
      <c r="E6261" s="42">
        <f>IF(DAY(B6261)&gt;14,VLOOKUP(DATE(YEAR(C6261),MONTH(C6261)-1,DAY(1)),'מדדים וריביות'!B:C,2,FALSE),VLOOKUP(DATE(YEAR(C6261),MONTH(C6261)-2,DAY(1)),'מדדים וריביות'!B:C,2,FALSE))</f>
        <v>28149252.329780102</v>
      </c>
      <c r="F6261" s="43">
        <f>IF($B$5=1,'ריבית יומית'!D6255,'ריבית יומית'!G6255)</f>
        <v>1.2313794537943679E-4</v>
      </c>
      <c r="G6261" s="43">
        <f t="shared" si="681"/>
        <v>1.2313794537943679E-4</v>
      </c>
      <c r="H6261" s="29">
        <f t="shared" si="682"/>
        <v>1.0819245685497851</v>
      </c>
      <c r="I6261" s="30">
        <f>VLOOKUP(B6260,'מדדים וריביות'!B:C,2)</f>
        <v>28026314.778788801</v>
      </c>
      <c r="K6261" s="39">
        <f t="shared" si="683"/>
        <v>0</v>
      </c>
      <c r="L6261" s="39">
        <f t="shared" si="684"/>
        <v>0</v>
      </c>
      <c r="M6261" s="39">
        <f t="shared" si="685"/>
        <v>0</v>
      </c>
      <c r="N6261" s="41">
        <f t="shared" si="687"/>
        <v>0</v>
      </c>
    </row>
    <row r="6262" spans="2:14">
      <c r="B6262" s="1">
        <v>39127</v>
      </c>
      <c r="C6262" s="1">
        <f t="shared" si="686"/>
        <v>39114</v>
      </c>
      <c r="E6262" s="42">
        <f>IF(DAY(B6262)&gt;14,VLOOKUP(DATE(YEAR(C6262),MONTH(C6262)-1,DAY(1)),'מדדים וריביות'!B:C,2,FALSE),VLOOKUP(DATE(YEAR(C6262),MONTH(C6262)-2,DAY(1)),'מדדים וריביות'!B:C,2,FALSE))</f>
        <v>28149252.329780102</v>
      </c>
      <c r="F6262" s="43">
        <f>IF($B$5=1,'ריבית יומית'!D6256,'ריבית יומית'!G6256)</f>
        <v>1.2313794537943679E-4</v>
      </c>
      <c r="G6262" s="43">
        <f t="shared" si="681"/>
        <v>1.2313794537943679E-4</v>
      </c>
      <c r="H6262" s="29">
        <f t="shared" si="682"/>
        <v>1.0817913589845105</v>
      </c>
      <c r="I6262" s="30">
        <f>VLOOKUP(B6261,'מדדים וריביות'!B:C,2)</f>
        <v>28026314.778788801</v>
      </c>
      <c r="K6262" s="39">
        <f t="shared" si="683"/>
        <v>0</v>
      </c>
      <c r="L6262" s="39">
        <f t="shared" si="684"/>
        <v>0</v>
      </c>
      <c r="M6262" s="39">
        <f t="shared" si="685"/>
        <v>0</v>
      </c>
      <c r="N6262" s="41">
        <f t="shared" si="687"/>
        <v>0</v>
      </c>
    </row>
    <row r="6263" spans="2:14">
      <c r="B6263" s="1">
        <v>39128</v>
      </c>
      <c r="C6263" s="1">
        <f t="shared" si="686"/>
        <v>39114</v>
      </c>
      <c r="E6263" s="42">
        <f>IF(DAY(B6263)&gt;14,VLOOKUP(DATE(YEAR(C6263),MONTH(C6263)-1,DAY(1)),'מדדים וריביות'!B:C,2,FALSE),VLOOKUP(DATE(YEAR(C6263),MONTH(C6263)-2,DAY(1)),'מדדים וריביות'!B:C,2,FALSE))</f>
        <v>28111501.145897601</v>
      </c>
      <c r="F6263" s="43">
        <f>IF($B$5=1,'ריבית יומית'!D6257,'ריבית יומית'!G6257)</f>
        <v>1.2313794537943679E-4</v>
      </c>
      <c r="G6263" s="43">
        <f t="shared" si="681"/>
        <v>1.2313794537943679E-4</v>
      </c>
      <c r="H6263" s="29">
        <f t="shared" si="682"/>
        <v>1.0816581658203686</v>
      </c>
      <c r="I6263" s="30">
        <f>VLOOKUP(B6262,'מדדים וריביות'!B:C,2)</f>
        <v>28026314.778788801</v>
      </c>
      <c r="K6263" s="39">
        <f t="shared" si="683"/>
        <v>0</v>
      </c>
      <c r="L6263" s="39">
        <f t="shared" si="684"/>
        <v>0</v>
      </c>
      <c r="M6263" s="39">
        <f t="shared" si="685"/>
        <v>0</v>
      </c>
      <c r="N6263" s="41">
        <f t="shared" si="687"/>
        <v>0</v>
      </c>
    </row>
    <row r="6264" spans="2:14">
      <c r="B6264" s="1">
        <v>39129</v>
      </c>
      <c r="C6264" s="1">
        <f t="shared" si="686"/>
        <v>39114</v>
      </c>
      <c r="E6264" s="42">
        <f>IF(DAY(B6264)&gt;14,VLOOKUP(DATE(YEAR(C6264),MONTH(C6264)-1,DAY(1)),'מדדים וריביות'!B:C,2,FALSE),VLOOKUP(DATE(YEAR(C6264),MONTH(C6264)-2,DAY(1)),'מדדים וריביות'!B:C,2,FALSE))</f>
        <v>28111501.145897601</v>
      </c>
      <c r="F6264" s="43">
        <f>IF($B$5=1,'ריבית יומית'!D6258,'ריבית יומית'!G6258)</f>
        <v>1.2313794537943679E-4</v>
      </c>
      <c r="G6264" s="43">
        <f t="shared" si="681"/>
        <v>1.2313794537943679E-4</v>
      </c>
      <c r="H6264" s="29">
        <f t="shared" si="682"/>
        <v>1.0815249890553398</v>
      </c>
      <c r="I6264" s="30">
        <f>VLOOKUP(B6263,'מדדים וריביות'!B:C,2)</f>
        <v>28026314.778788801</v>
      </c>
      <c r="K6264" s="39">
        <f t="shared" si="683"/>
        <v>0</v>
      </c>
      <c r="L6264" s="39">
        <f t="shared" si="684"/>
        <v>0</v>
      </c>
      <c r="M6264" s="39">
        <f t="shared" si="685"/>
        <v>0</v>
      </c>
      <c r="N6264" s="41">
        <f t="shared" si="687"/>
        <v>0</v>
      </c>
    </row>
    <row r="6265" spans="2:14">
      <c r="B6265" s="1">
        <v>39130</v>
      </c>
      <c r="C6265" s="1">
        <f t="shared" si="686"/>
        <v>39114</v>
      </c>
      <c r="E6265" s="42">
        <f>IF(DAY(B6265)&gt;14,VLOOKUP(DATE(YEAR(C6265),MONTH(C6265)-1,DAY(1)),'מדדים וריביות'!B:C,2,FALSE),VLOOKUP(DATE(YEAR(C6265),MONTH(C6265)-2,DAY(1)),'מדדים וריביות'!B:C,2,FALSE))</f>
        <v>28111501.145897601</v>
      </c>
      <c r="F6265" s="43">
        <f>IF($B$5=1,'ריבית יומית'!D6259,'ריבית יומית'!G6259)</f>
        <v>1.2313794537943679E-4</v>
      </c>
      <c r="G6265" s="43">
        <f t="shared" si="681"/>
        <v>1.2313794537943679E-4</v>
      </c>
      <c r="H6265" s="29">
        <f t="shared" si="682"/>
        <v>1.0813918286874051</v>
      </c>
      <c r="I6265" s="30">
        <f>VLOOKUP(B6264,'מדדים וריביות'!B:C,2)</f>
        <v>28026314.778788801</v>
      </c>
      <c r="K6265" s="39">
        <f t="shared" si="683"/>
        <v>0</v>
      </c>
      <c r="L6265" s="39">
        <f t="shared" si="684"/>
        <v>0</v>
      </c>
      <c r="M6265" s="39">
        <f t="shared" si="685"/>
        <v>0</v>
      </c>
      <c r="N6265" s="41">
        <f t="shared" si="687"/>
        <v>0</v>
      </c>
    </row>
    <row r="6266" spans="2:14">
      <c r="B6266" s="1">
        <v>39131</v>
      </c>
      <c r="C6266" s="1">
        <f t="shared" si="686"/>
        <v>39114</v>
      </c>
      <c r="E6266" s="42">
        <f>IF(DAY(B6266)&gt;14,VLOOKUP(DATE(YEAR(C6266),MONTH(C6266)-1,DAY(1)),'מדדים וריביות'!B:C,2,FALSE),VLOOKUP(DATE(YEAR(C6266),MONTH(C6266)-2,DAY(1)),'מדדים וריביות'!B:C,2,FALSE))</f>
        <v>28111501.145897601</v>
      </c>
      <c r="F6266" s="43">
        <f>IF($B$5=1,'ריבית יומית'!D6260,'ריבית יומית'!G6260)</f>
        <v>1.2313794537943679E-4</v>
      </c>
      <c r="G6266" s="43">
        <f t="shared" si="681"/>
        <v>1.2313794537943679E-4</v>
      </c>
      <c r="H6266" s="29">
        <f t="shared" si="682"/>
        <v>1.0812586847145458</v>
      </c>
      <c r="I6266" s="30">
        <f>VLOOKUP(B6265,'מדדים וריביות'!B:C,2)</f>
        <v>28026314.778788801</v>
      </c>
      <c r="K6266" s="39">
        <f t="shared" si="683"/>
        <v>0</v>
      </c>
      <c r="L6266" s="39">
        <f t="shared" si="684"/>
        <v>0</v>
      </c>
      <c r="M6266" s="39">
        <f t="shared" si="685"/>
        <v>0</v>
      </c>
      <c r="N6266" s="41">
        <f t="shared" si="687"/>
        <v>0</v>
      </c>
    </row>
    <row r="6267" spans="2:14">
      <c r="B6267" s="1">
        <v>39132</v>
      </c>
      <c r="C6267" s="1">
        <f t="shared" si="686"/>
        <v>39114</v>
      </c>
      <c r="E6267" s="42">
        <f>IF(DAY(B6267)&gt;14,VLOOKUP(DATE(YEAR(C6267),MONTH(C6267)-1,DAY(1)),'מדדים וריביות'!B:C,2,FALSE),VLOOKUP(DATE(YEAR(C6267),MONTH(C6267)-2,DAY(1)),'מדדים וריביות'!B:C,2,FALSE))</f>
        <v>28111501.145897601</v>
      </c>
      <c r="F6267" s="43">
        <f>IF($B$5=1,'ריבית יומית'!D6261,'ריבית יומית'!G6261)</f>
        <v>1.2313794537943679E-4</v>
      </c>
      <c r="G6267" s="43">
        <f t="shared" si="681"/>
        <v>1.2313794537943679E-4</v>
      </c>
      <c r="H6267" s="29">
        <f t="shared" si="682"/>
        <v>1.0811255571347431</v>
      </c>
      <c r="I6267" s="30">
        <f>VLOOKUP(B6266,'מדדים וריביות'!B:C,2)</f>
        <v>28026314.778788801</v>
      </c>
      <c r="K6267" s="39">
        <f t="shared" si="683"/>
        <v>0</v>
      </c>
      <c r="L6267" s="39">
        <f t="shared" si="684"/>
        <v>0</v>
      </c>
      <c r="M6267" s="39">
        <f t="shared" si="685"/>
        <v>0</v>
      </c>
      <c r="N6267" s="41">
        <f t="shared" si="687"/>
        <v>0</v>
      </c>
    </row>
    <row r="6268" spans="2:14">
      <c r="B6268" s="1">
        <v>39133</v>
      </c>
      <c r="C6268" s="1">
        <f t="shared" si="686"/>
        <v>39114</v>
      </c>
      <c r="E6268" s="42">
        <f>IF(DAY(B6268)&gt;14,VLOOKUP(DATE(YEAR(C6268),MONTH(C6268)-1,DAY(1)),'מדדים וריביות'!B:C,2,FALSE),VLOOKUP(DATE(YEAR(C6268),MONTH(C6268)-2,DAY(1)),'מדדים וריביות'!B:C,2,FALSE))</f>
        <v>28111501.145897601</v>
      </c>
      <c r="F6268" s="43">
        <f>IF($B$5=1,'ריבית יומית'!D6262,'ריבית יומית'!G6262)</f>
        <v>1.2313794537943679E-4</v>
      </c>
      <c r="G6268" s="43">
        <f t="shared" si="681"/>
        <v>1.2313794537943679E-4</v>
      </c>
      <c r="H6268" s="29">
        <f t="shared" si="682"/>
        <v>1.0809924459459785</v>
      </c>
      <c r="I6268" s="30">
        <f>VLOOKUP(B6267,'מדדים וריביות'!B:C,2)</f>
        <v>28026314.778788801</v>
      </c>
      <c r="K6268" s="39">
        <f t="shared" si="683"/>
        <v>0</v>
      </c>
      <c r="L6268" s="39">
        <f t="shared" si="684"/>
        <v>0</v>
      </c>
      <c r="M6268" s="39">
        <f t="shared" si="685"/>
        <v>0</v>
      </c>
      <c r="N6268" s="41">
        <f t="shared" si="687"/>
        <v>0</v>
      </c>
    </row>
    <row r="6269" spans="2:14">
      <c r="B6269" s="1">
        <v>39134</v>
      </c>
      <c r="C6269" s="1">
        <f t="shared" si="686"/>
        <v>39114</v>
      </c>
      <c r="E6269" s="42">
        <f>IF(DAY(B6269)&gt;14,VLOOKUP(DATE(YEAR(C6269),MONTH(C6269)-1,DAY(1)),'מדדים וריביות'!B:C,2,FALSE),VLOOKUP(DATE(YEAR(C6269),MONTH(C6269)-2,DAY(1)),'מדדים וריביות'!B:C,2,FALSE))</f>
        <v>28111501.145897601</v>
      </c>
      <c r="F6269" s="43">
        <f>IF($B$5=1,'ריבית יומית'!D6263,'ריבית יומית'!G6263)</f>
        <v>1.2313794537943679E-4</v>
      </c>
      <c r="G6269" s="43">
        <f t="shared" si="681"/>
        <v>1.2313794537943679E-4</v>
      </c>
      <c r="H6269" s="29">
        <f t="shared" si="682"/>
        <v>1.0808593511462343</v>
      </c>
      <c r="I6269" s="30">
        <f>VLOOKUP(B6268,'מדדים וריביות'!B:C,2)</f>
        <v>28026314.778788801</v>
      </c>
      <c r="K6269" s="39">
        <f t="shared" si="683"/>
        <v>0</v>
      </c>
      <c r="L6269" s="39">
        <f t="shared" si="684"/>
        <v>0</v>
      </c>
      <c r="M6269" s="39">
        <f t="shared" si="685"/>
        <v>0</v>
      </c>
      <c r="N6269" s="41">
        <f t="shared" si="687"/>
        <v>0</v>
      </c>
    </row>
    <row r="6270" spans="2:14">
      <c r="B6270" s="1">
        <v>39135</v>
      </c>
      <c r="C6270" s="1">
        <f t="shared" si="686"/>
        <v>39114</v>
      </c>
      <c r="E6270" s="42">
        <f>IF(DAY(B6270)&gt;14,VLOOKUP(DATE(YEAR(C6270),MONTH(C6270)-1,DAY(1)),'מדדים וריביות'!B:C,2,FALSE),VLOOKUP(DATE(YEAR(C6270),MONTH(C6270)-2,DAY(1)),'מדדים וריביות'!B:C,2,FALSE))</f>
        <v>28111501.145897601</v>
      </c>
      <c r="F6270" s="43">
        <f>IF($B$5=1,'ריבית יומית'!D6264,'ריבית יומית'!G6264)</f>
        <v>1.2313794537943679E-4</v>
      </c>
      <c r="G6270" s="43">
        <f t="shared" si="681"/>
        <v>1.2313794537943679E-4</v>
      </c>
      <c r="H6270" s="29">
        <f t="shared" si="682"/>
        <v>1.0807262727334923</v>
      </c>
      <c r="I6270" s="30">
        <f>VLOOKUP(B6269,'מדדים וריביות'!B:C,2)</f>
        <v>28026314.778788801</v>
      </c>
      <c r="K6270" s="39">
        <f t="shared" si="683"/>
        <v>0</v>
      </c>
      <c r="L6270" s="39">
        <f t="shared" si="684"/>
        <v>0</v>
      </c>
      <c r="M6270" s="39">
        <f t="shared" si="685"/>
        <v>0</v>
      </c>
      <c r="N6270" s="41">
        <f t="shared" si="687"/>
        <v>0</v>
      </c>
    </row>
    <row r="6271" spans="2:14">
      <c r="B6271" s="1">
        <v>39136</v>
      </c>
      <c r="C6271" s="1">
        <f t="shared" si="686"/>
        <v>39114</v>
      </c>
      <c r="E6271" s="42">
        <f>IF(DAY(B6271)&gt;14,VLOOKUP(DATE(YEAR(C6271),MONTH(C6271)-1,DAY(1)),'מדדים וריביות'!B:C,2,FALSE),VLOOKUP(DATE(YEAR(C6271),MONTH(C6271)-2,DAY(1)),'מדדים וריביות'!B:C,2,FALSE))</f>
        <v>28111501.145897601</v>
      </c>
      <c r="F6271" s="43">
        <f>IF($B$5=1,'ריבית יומית'!D6265,'ריבית יומית'!G6265)</f>
        <v>1.2313794537943679E-4</v>
      </c>
      <c r="G6271" s="43">
        <f t="shared" si="681"/>
        <v>1.2313794537943679E-4</v>
      </c>
      <c r="H6271" s="29">
        <f t="shared" si="682"/>
        <v>1.080593210705735</v>
      </c>
      <c r="I6271" s="30">
        <f>VLOOKUP(B6270,'מדדים וריביות'!B:C,2)</f>
        <v>28026314.778788801</v>
      </c>
      <c r="K6271" s="39">
        <f t="shared" si="683"/>
        <v>0</v>
      </c>
      <c r="L6271" s="39">
        <f t="shared" si="684"/>
        <v>0</v>
      </c>
      <c r="M6271" s="39">
        <f t="shared" si="685"/>
        <v>0</v>
      </c>
      <c r="N6271" s="41">
        <f t="shared" si="687"/>
        <v>0</v>
      </c>
    </row>
    <row r="6272" spans="2:14">
      <c r="B6272" s="1">
        <v>39137</v>
      </c>
      <c r="C6272" s="1">
        <f t="shared" si="686"/>
        <v>39114</v>
      </c>
      <c r="E6272" s="42">
        <f>IF(DAY(B6272)&gt;14,VLOOKUP(DATE(YEAR(C6272),MONTH(C6272)-1,DAY(1)),'מדדים וריביות'!B:C,2,FALSE),VLOOKUP(DATE(YEAR(C6272),MONTH(C6272)-2,DAY(1)),'מדדים וריביות'!B:C,2,FALSE))</f>
        <v>28111501.145897601</v>
      </c>
      <c r="F6272" s="43">
        <f>IF($B$5=1,'ריבית יומית'!D6266,'ריבית יומית'!G6266)</f>
        <v>1.2313794537943679E-4</v>
      </c>
      <c r="G6272" s="43">
        <f t="shared" si="681"/>
        <v>1.2313794537943679E-4</v>
      </c>
      <c r="H6272" s="29">
        <f t="shared" si="682"/>
        <v>1.0804601650609451</v>
      </c>
      <c r="I6272" s="30">
        <f>VLOOKUP(B6271,'מדדים וריביות'!B:C,2)</f>
        <v>28026314.778788801</v>
      </c>
      <c r="K6272" s="39">
        <f t="shared" si="683"/>
        <v>0</v>
      </c>
      <c r="L6272" s="39">
        <f t="shared" si="684"/>
        <v>0</v>
      </c>
      <c r="M6272" s="39">
        <f t="shared" si="685"/>
        <v>0</v>
      </c>
      <c r="N6272" s="41">
        <f t="shared" si="687"/>
        <v>0</v>
      </c>
    </row>
    <row r="6273" spans="2:14">
      <c r="B6273" s="1">
        <v>39138</v>
      </c>
      <c r="C6273" s="1">
        <f t="shared" si="686"/>
        <v>39114</v>
      </c>
      <c r="E6273" s="42">
        <f>IF(DAY(B6273)&gt;14,VLOOKUP(DATE(YEAR(C6273),MONTH(C6273)-1,DAY(1)),'מדדים וריביות'!B:C,2,FALSE),VLOOKUP(DATE(YEAR(C6273),MONTH(C6273)-2,DAY(1)),'מדדים וריביות'!B:C,2,FALSE))</f>
        <v>28111501.145897601</v>
      </c>
      <c r="F6273" s="43">
        <f>IF($B$5=1,'ריבית יומית'!D6267,'ריבית יומית'!G6267)</f>
        <v>1.2313794537943679E-4</v>
      </c>
      <c r="G6273" s="43">
        <f t="shared" si="681"/>
        <v>1.2313794537943679E-4</v>
      </c>
      <c r="H6273" s="29">
        <f t="shared" si="682"/>
        <v>1.0803271357971054</v>
      </c>
      <c r="I6273" s="30">
        <f>VLOOKUP(B6272,'מדדים וריביות'!B:C,2)</f>
        <v>28026314.778788801</v>
      </c>
      <c r="K6273" s="39">
        <f t="shared" si="683"/>
        <v>0</v>
      </c>
      <c r="L6273" s="39">
        <f t="shared" si="684"/>
        <v>0</v>
      </c>
      <c r="M6273" s="39">
        <f t="shared" si="685"/>
        <v>0</v>
      </c>
      <c r="N6273" s="41">
        <f t="shared" si="687"/>
        <v>0</v>
      </c>
    </row>
    <row r="6274" spans="2:14">
      <c r="B6274" s="1">
        <v>39139</v>
      </c>
      <c r="C6274" s="1">
        <f t="shared" si="686"/>
        <v>39114</v>
      </c>
      <c r="E6274" s="42">
        <f>IF(DAY(B6274)&gt;14,VLOOKUP(DATE(YEAR(C6274),MONTH(C6274)-1,DAY(1)),'מדדים וריביות'!B:C,2,FALSE),VLOOKUP(DATE(YEAR(C6274),MONTH(C6274)-2,DAY(1)),'מדדים וריביות'!B:C,2,FALSE))</f>
        <v>28111501.145897601</v>
      </c>
      <c r="F6274" s="43">
        <f>IF($B$5=1,'ריבית יומית'!D6268,'ריבית יומית'!G6268)</f>
        <v>1.2313794537943679E-4</v>
      </c>
      <c r="G6274" s="43">
        <f t="shared" si="681"/>
        <v>1.2313794537943679E-4</v>
      </c>
      <c r="H6274" s="29">
        <f t="shared" si="682"/>
        <v>1.080194122912199</v>
      </c>
      <c r="I6274" s="30">
        <f>VLOOKUP(B6273,'מדדים וריביות'!B:C,2)</f>
        <v>28026314.778788801</v>
      </c>
      <c r="K6274" s="39">
        <f t="shared" si="683"/>
        <v>0</v>
      </c>
      <c r="L6274" s="39">
        <f t="shared" si="684"/>
        <v>0</v>
      </c>
      <c r="M6274" s="39">
        <f t="shared" si="685"/>
        <v>0</v>
      </c>
      <c r="N6274" s="41">
        <f t="shared" si="687"/>
        <v>0</v>
      </c>
    </row>
    <row r="6275" spans="2:14">
      <c r="B6275" s="1">
        <v>39140</v>
      </c>
      <c r="C6275" s="1">
        <f t="shared" si="686"/>
        <v>39114</v>
      </c>
      <c r="E6275" s="42">
        <f>IF(DAY(B6275)&gt;14,VLOOKUP(DATE(YEAR(C6275),MONTH(C6275)-1,DAY(1)),'מדדים וריביות'!B:C,2,FALSE),VLOOKUP(DATE(YEAR(C6275),MONTH(C6275)-2,DAY(1)),'מדדים וריביות'!B:C,2,FALSE))</f>
        <v>28111501.145897601</v>
      </c>
      <c r="F6275" s="43">
        <f>IF($B$5=1,'ריבית יומית'!D6269,'ריבית יומית'!G6269)</f>
        <v>1.2313794537943679E-4</v>
      </c>
      <c r="G6275" s="43">
        <f t="shared" si="681"/>
        <v>1.2313794537943679E-4</v>
      </c>
      <c r="H6275" s="29">
        <f t="shared" si="682"/>
        <v>1.0800611264042093</v>
      </c>
      <c r="I6275" s="30">
        <f>VLOOKUP(B6274,'מדדים וריביות'!B:C,2)</f>
        <v>28026314.778788801</v>
      </c>
      <c r="K6275" s="39">
        <f t="shared" si="683"/>
        <v>0</v>
      </c>
      <c r="L6275" s="39">
        <f t="shared" si="684"/>
        <v>0</v>
      </c>
      <c r="M6275" s="39">
        <f t="shared" si="685"/>
        <v>0</v>
      </c>
      <c r="N6275" s="41">
        <f t="shared" si="687"/>
        <v>0</v>
      </c>
    </row>
    <row r="6276" spans="2:14">
      <c r="B6276" s="1">
        <v>39141</v>
      </c>
      <c r="C6276" s="1">
        <f t="shared" si="686"/>
        <v>39114</v>
      </c>
      <c r="E6276" s="42">
        <f>IF(DAY(B6276)&gt;14,VLOOKUP(DATE(YEAR(C6276),MONTH(C6276)-1,DAY(1)),'מדדים וריביות'!B:C,2,FALSE),VLOOKUP(DATE(YEAR(C6276),MONTH(C6276)-2,DAY(1)),'מדדים וריביות'!B:C,2,FALSE))</f>
        <v>28111501.145897601</v>
      </c>
      <c r="F6276" s="43">
        <f>IF($B$5=1,'ריבית יומית'!D6270,'ריבית יומית'!G6270)</f>
        <v>1.2313794537943679E-4</v>
      </c>
      <c r="G6276" s="43">
        <f t="shared" si="681"/>
        <v>1.2313794537943679E-4</v>
      </c>
      <c r="H6276" s="29">
        <f t="shared" si="682"/>
        <v>1.0799281462711201</v>
      </c>
      <c r="I6276" s="30">
        <f>VLOOKUP(B6275,'מדדים וריביות'!B:C,2)</f>
        <v>28026314.778788801</v>
      </c>
      <c r="K6276" s="39">
        <f t="shared" si="683"/>
        <v>0</v>
      </c>
      <c r="L6276" s="39">
        <f t="shared" si="684"/>
        <v>0</v>
      </c>
      <c r="M6276" s="39">
        <f t="shared" si="685"/>
        <v>0</v>
      </c>
      <c r="N6276" s="41">
        <f t="shared" si="687"/>
        <v>0</v>
      </c>
    </row>
    <row r="6277" spans="2:14">
      <c r="B6277" s="1">
        <v>39142</v>
      </c>
      <c r="C6277" s="1">
        <f t="shared" si="686"/>
        <v>39142</v>
      </c>
      <c r="E6277" s="42">
        <f>IF(DAY(B6277)&gt;14,VLOOKUP(DATE(YEAR(C6277),MONTH(C6277)-1,DAY(1)),'מדדים וריביות'!B:C,2,FALSE),VLOOKUP(DATE(YEAR(C6277),MONTH(C6277)-2,DAY(1)),'מדדים וריביות'!B:C,2,FALSE))</f>
        <v>28111501.145897601</v>
      </c>
      <c r="F6277" s="43">
        <f>IF($B$5=1,'ריבית יומית'!D6271,'ריבית יומית'!G6271)</f>
        <v>1.2313794537943679E-4</v>
      </c>
      <c r="G6277" s="43">
        <f t="shared" si="681"/>
        <v>1.2313794537943679E-4</v>
      </c>
      <c r="H6277" s="29">
        <f t="shared" si="682"/>
        <v>1.0797951825109151</v>
      </c>
      <c r="I6277" s="30">
        <f>VLOOKUP(B6276,'מדדים וריביות'!B:C,2)</f>
        <v>28026314.778788801</v>
      </c>
      <c r="K6277" s="39">
        <f t="shared" si="683"/>
        <v>0</v>
      </c>
      <c r="L6277" s="39">
        <f t="shared" si="684"/>
        <v>0</v>
      </c>
      <c r="M6277" s="39">
        <f t="shared" si="685"/>
        <v>0</v>
      </c>
      <c r="N6277" s="41">
        <f t="shared" si="687"/>
        <v>0</v>
      </c>
    </row>
    <row r="6278" spans="2:14">
      <c r="B6278" s="1">
        <v>39143</v>
      </c>
      <c r="C6278" s="1">
        <f t="shared" si="686"/>
        <v>39142</v>
      </c>
      <c r="E6278" s="42">
        <f>IF(DAY(B6278)&gt;14,VLOOKUP(DATE(YEAR(C6278),MONTH(C6278)-1,DAY(1)),'מדדים וריביות'!B:C,2,FALSE),VLOOKUP(DATE(YEAR(C6278),MONTH(C6278)-2,DAY(1)),'מדדים וריביות'!B:C,2,FALSE))</f>
        <v>28111501.145897601</v>
      </c>
      <c r="F6278" s="43">
        <f>IF($B$5=1,'ריבית יומית'!D6272,'ריבית יומית'!G6272)</f>
        <v>1.2313794537943679E-4</v>
      </c>
      <c r="G6278" s="43">
        <f t="shared" si="681"/>
        <v>1.2313794537943679E-4</v>
      </c>
      <c r="H6278" s="29">
        <f t="shared" si="682"/>
        <v>1.0796622351215786</v>
      </c>
      <c r="I6278" s="30">
        <f>VLOOKUP(B6277,'מדדים וריביות'!B:C,2)</f>
        <v>28083105.6901947</v>
      </c>
      <c r="K6278" s="39">
        <f t="shared" si="683"/>
        <v>0</v>
      </c>
      <c r="L6278" s="39">
        <f t="shared" si="684"/>
        <v>0</v>
      </c>
      <c r="M6278" s="39">
        <f t="shared" si="685"/>
        <v>0</v>
      </c>
      <c r="N6278" s="41">
        <f t="shared" si="687"/>
        <v>0</v>
      </c>
    </row>
    <row r="6279" spans="2:14">
      <c r="B6279" s="1">
        <v>39144</v>
      </c>
      <c r="C6279" s="1">
        <f t="shared" si="686"/>
        <v>39142</v>
      </c>
      <c r="E6279" s="42">
        <f>IF(DAY(B6279)&gt;14,VLOOKUP(DATE(YEAR(C6279),MONTH(C6279)-1,DAY(1)),'מדדים וריביות'!B:C,2,FALSE),VLOOKUP(DATE(YEAR(C6279),MONTH(C6279)-2,DAY(1)),'מדדים וריביות'!B:C,2,FALSE))</f>
        <v>28111501.145897601</v>
      </c>
      <c r="F6279" s="43">
        <f>IF($B$5=1,'ריבית יומית'!D6273,'ריבית יומית'!G6273)</f>
        <v>1.2313794537943679E-4</v>
      </c>
      <c r="G6279" s="43">
        <f t="shared" si="681"/>
        <v>1.2313794537943679E-4</v>
      </c>
      <c r="H6279" s="29">
        <f t="shared" si="682"/>
        <v>1.0795293041010947</v>
      </c>
      <c r="I6279" s="30">
        <f>VLOOKUP(B6278,'מדדים וריביות'!B:C,2)</f>
        <v>28083105.6901947</v>
      </c>
      <c r="K6279" s="39">
        <f t="shared" si="683"/>
        <v>0</v>
      </c>
      <c r="L6279" s="39">
        <f t="shared" si="684"/>
        <v>0</v>
      </c>
      <c r="M6279" s="39">
        <f t="shared" si="685"/>
        <v>0</v>
      </c>
      <c r="N6279" s="41">
        <f t="shared" si="687"/>
        <v>0</v>
      </c>
    </row>
    <row r="6280" spans="2:14">
      <c r="B6280" s="1">
        <v>39145</v>
      </c>
      <c r="C6280" s="1">
        <f t="shared" si="686"/>
        <v>39142</v>
      </c>
      <c r="E6280" s="42">
        <f>IF(DAY(B6280)&gt;14,VLOOKUP(DATE(YEAR(C6280),MONTH(C6280)-1,DAY(1)),'מדדים וריביות'!B:C,2,FALSE),VLOOKUP(DATE(YEAR(C6280),MONTH(C6280)-2,DAY(1)),'מדדים וריביות'!B:C,2,FALSE))</f>
        <v>28111501.145897601</v>
      </c>
      <c r="F6280" s="43">
        <f>IF($B$5=1,'ריבית יומית'!D6274,'ריבית יומית'!G6274)</f>
        <v>1.2313794537943679E-4</v>
      </c>
      <c r="G6280" s="43">
        <f t="shared" si="681"/>
        <v>1.2313794537943679E-4</v>
      </c>
      <c r="H6280" s="29">
        <f t="shared" si="682"/>
        <v>1.0793963894474481</v>
      </c>
      <c r="I6280" s="30">
        <f>VLOOKUP(B6279,'מדדים וריביות'!B:C,2)</f>
        <v>28083105.6901947</v>
      </c>
      <c r="K6280" s="39">
        <f t="shared" si="683"/>
        <v>0</v>
      </c>
      <c r="L6280" s="39">
        <f t="shared" si="684"/>
        <v>0</v>
      </c>
      <c r="M6280" s="39">
        <f t="shared" si="685"/>
        <v>0</v>
      </c>
      <c r="N6280" s="41">
        <f t="shared" si="687"/>
        <v>0</v>
      </c>
    </row>
    <row r="6281" spans="2:14">
      <c r="B6281" s="1">
        <v>39146</v>
      </c>
      <c r="C6281" s="1">
        <f t="shared" si="686"/>
        <v>39142</v>
      </c>
      <c r="E6281" s="42">
        <f>IF(DAY(B6281)&gt;14,VLOOKUP(DATE(YEAR(C6281),MONTH(C6281)-1,DAY(1)),'מדדים וריביות'!B:C,2,FALSE),VLOOKUP(DATE(YEAR(C6281),MONTH(C6281)-2,DAY(1)),'מדדים וריביות'!B:C,2,FALSE))</f>
        <v>28111501.145897601</v>
      </c>
      <c r="F6281" s="43">
        <f>IF($B$5=1,'ריבית יומית'!D6275,'ריבית יומית'!G6275)</f>
        <v>1.2313794537943679E-4</v>
      </c>
      <c r="G6281" s="43">
        <f t="shared" ref="G6281:G6344" si="688">IF(B6281&gt;$B$2,0,F6281)</f>
        <v>1.2313794537943679E-4</v>
      </c>
      <c r="H6281" s="29">
        <f t="shared" ref="H6281:H6344" si="689">H6282*(1+G6281)</f>
        <v>1.0792634911586239</v>
      </c>
      <c r="I6281" s="30">
        <f>VLOOKUP(B6280,'מדדים וריביות'!B:C,2)</f>
        <v>28083105.6901947</v>
      </c>
      <c r="K6281" s="39">
        <f t="shared" ref="K6281:K6344" si="690">$B$4/E6281*D6281-D6281</f>
        <v>0</v>
      </c>
      <c r="L6281" s="39">
        <f t="shared" ref="L6281:L6344" si="691">H6282*D6281-D6281</f>
        <v>0</v>
      </c>
      <c r="M6281" s="39">
        <f t="shared" ref="M6281:M6344" si="692">$B$4/E6281*L6281-L6281</f>
        <v>0</v>
      </c>
      <c r="N6281" s="41">
        <f t="shared" si="687"/>
        <v>0</v>
      </c>
    </row>
    <row r="6282" spans="2:14">
      <c r="B6282" s="1">
        <v>39147</v>
      </c>
      <c r="C6282" s="1">
        <f t="shared" ref="C6282:C6345" si="693">DATE(YEAR(B6282),MONTH(B6282),DAY(1))</f>
        <v>39142</v>
      </c>
      <c r="E6282" s="42">
        <f>IF(DAY(B6282)&gt;14,VLOOKUP(DATE(YEAR(C6282),MONTH(C6282)-1,DAY(1)),'מדדים וריביות'!B:C,2,FALSE),VLOOKUP(DATE(YEAR(C6282),MONTH(C6282)-2,DAY(1)),'מדדים וריביות'!B:C,2,FALSE))</f>
        <v>28111501.145897601</v>
      </c>
      <c r="F6282" s="43">
        <f>IF($B$5=1,'ריבית יומית'!D6276,'ריבית יומית'!G6276)</f>
        <v>1.2313794537943679E-4</v>
      </c>
      <c r="G6282" s="43">
        <f t="shared" si="688"/>
        <v>1.2313794537943679E-4</v>
      </c>
      <c r="H6282" s="29">
        <f t="shared" si="689"/>
        <v>1.079130609232607</v>
      </c>
      <c r="I6282" s="30">
        <f>VLOOKUP(B6281,'מדדים וריביות'!B:C,2)</f>
        <v>28083105.6901947</v>
      </c>
      <c r="K6282" s="39">
        <f t="shared" si="690"/>
        <v>0</v>
      </c>
      <c r="L6282" s="39">
        <f t="shared" si="691"/>
        <v>0</v>
      </c>
      <c r="M6282" s="39">
        <f t="shared" si="692"/>
        <v>0</v>
      </c>
      <c r="N6282" s="41">
        <f t="shared" ref="N6282:N6345" si="694">SUM(K6282:M6282)</f>
        <v>0</v>
      </c>
    </row>
    <row r="6283" spans="2:14">
      <c r="B6283" s="1">
        <v>39148</v>
      </c>
      <c r="C6283" s="1">
        <f t="shared" si="693"/>
        <v>39142</v>
      </c>
      <c r="E6283" s="42">
        <f>IF(DAY(B6283)&gt;14,VLOOKUP(DATE(YEAR(C6283),MONTH(C6283)-1,DAY(1)),'מדדים וריביות'!B:C,2,FALSE),VLOOKUP(DATE(YEAR(C6283),MONTH(C6283)-2,DAY(1)),'מדדים וריביות'!B:C,2,FALSE))</f>
        <v>28111501.145897601</v>
      </c>
      <c r="F6283" s="43">
        <f>IF($B$5=1,'ריבית יומית'!D6277,'ריבית יומית'!G6277)</f>
        <v>1.2313794537943679E-4</v>
      </c>
      <c r="G6283" s="43">
        <f t="shared" si="688"/>
        <v>1.2313794537943679E-4</v>
      </c>
      <c r="H6283" s="29">
        <f t="shared" si="689"/>
        <v>1.0789977436673828</v>
      </c>
      <c r="I6283" s="30">
        <f>VLOOKUP(B6282,'מדדים וריביות'!B:C,2)</f>
        <v>28083105.6901947</v>
      </c>
      <c r="K6283" s="39">
        <f t="shared" si="690"/>
        <v>0</v>
      </c>
      <c r="L6283" s="39">
        <f t="shared" si="691"/>
        <v>0</v>
      </c>
      <c r="M6283" s="39">
        <f t="shared" si="692"/>
        <v>0</v>
      </c>
      <c r="N6283" s="41">
        <f t="shared" si="694"/>
        <v>0</v>
      </c>
    </row>
    <row r="6284" spans="2:14">
      <c r="B6284" s="1">
        <v>39149</v>
      </c>
      <c r="C6284" s="1">
        <f t="shared" si="693"/>
        <v>39142</v>
      </c>
      <c r="E6284" s="42">
        <f>IF(DAY(B6284)&gt;14,VLOOKUP(DATE(YEAR(C6284),MONTH(C6284)-1,DAY(1)),'מדדים וריביות'!B:C,2,FALSE),VLOOKUP(DATE(YEAR(C6284),MONTH(C6284)-2,DAY(1)),'מדדים וריביות'!B:C,2,FALSE))</f>
        <v>28111501.145897601</v>
      </c>
      <c r="F6284" s="43">
        <f>IF($B$5=1,'ריבית יומית'!D6278,'ריבית יומית'!G6278)</f>
        <v>1.2313794537943679E-4</v>
      </c>
      <c r="G6284" s="43">
        <f t="shared" si="688"/>
        <v>1.2313794537943679E-4</v>
      </c>
      <c r="H6284" s="29">
        <f t="shared" si="689"/>
        <v>1.0788648944609369</v>
      </c>
      <c r="I6284" s="30">
        <f>VLOOKUP(B6283,'מדדים וריביות'!B:C,2)</f>
        <v>28083105.6901947</v>
      </c>
      <c r="K6284" s="39">
        <f t="shared" si="690"/>
        <v>0</v>
      </c>
      <c r="L6284" s="39">
        <f t="shared" si="691"/>
        <v>0</v>
      </c>
      <c r="M6284" s="39">
        <f t="shared" si="692"/>
        <v>0</v>
      </c>
      <c r="N6284" s="41">
        <f t="shared" si="694"/>
        <v>0</v>
      </c>
    </row>
    <row r="6285" spans="2:14">
      <c r="B6285" s="1">
        <v>39150</v>
      </c>
      <c r="C6285" s="1">
        <f t="shared" si="693"/>
        <v>39142</v>
      </c>
      <c r="E6285" s="42">
        <f>IF(DAY(B6285)&gt;14,VLOOKUP(DATE(YEAR(C6285),MONTH(C6285)-1,DAY(1)),'מדדים וריביות'!B:C,2,FALSE),VLOOKUP(DATE(YEAR(C6285),MONTH(C6285)-2,DAY(1)),'מדדים וריביות'!B:C,2,FALSE))</f>
        <v>28111501.145897601</v>
      </c>
      <c r="F6285" s="43">
        <f>IF($B$5=1,'ריבית יומית'!D6279,'ריבית יומית'!G6279)</f>
        <v>1.2313794537943679E-4</v>
      </c>
      <c r="G6285" s="43">
        <f t="shared" si="688"/>
        <v>1.2313794537943679E-4</v>
      </c>
      <c r="H6285" s="29">
        <f t="shared" si="689"/>
        <v>1.0787320616112552</v>
      </c>
      <c r="I6285" s="30">
        <f>VLOOKUP(B6284,'מדדים וריביות'!B:C,2)</f>
        <v>28083105.6901947</v>
      </c>
      <c r="K6285" s="39">
        <f t="shared" si="690"/>
        <v>0</v>
      </c>
      <c r="L6285" s="39">
        <f t="shared" si="691"/>
        <v>0</v>
      </c>
      <c r="M6285" s="39">
        <f t="shared" si="692"/>
        <v>0</v>
      </c>
      <c r="N6285" s="41">
        <f t="shared" si="694"/>
        <v>0</v>
      </c>
    </row>
    <row r="6286" spans="2:14">
      <c r="B6286" s="1">
        <v>39151</v>
      </c>
      <c r="C6286" s="1">
        <f t="shared" si="693"/>
        <v>39142</v>
      </c>
      <c r="E6286" s="42">
        <f>IF(DAY(B6286)&gt;14,VLOOKUP(DATE(YEAR(C6286),MONTH(C6286)-1,DAY(1)),'מדדים וריביות'!B:C,2,FALSE),VLOOKUP(DATE(YEAR(C6286),MONTH(C6286)-2,DAY(1)),'מדדים וריביות'!B:C,2,FALSE))</f>
        <v>28111501.145897601</v>
      </c>
      <c r="F6286" s="43">
        <f>IF($B$5=1,'ריבית יומית'!D6280,'ריבית יומית'!G6280)</f>
        <v>1.2313794537943679E-4</v>
      </c>
      <c r="G6286" s="43">
        <f t="shared" si="688"/>
        <v>1.2313794537943679E-4</v>
      </c>
      <c r="H6286" s="29">
        <f t="shared" si="689"/>
        <v>1.0785992451163238</v>
      </c>
      <c r="I6286" s="30">
        <f>VLOOKUP(B6285,'מדדים וריביות'!B:C,2)</f>
        <v>28083105.6901947</v>
      </c>
      <c r="K6286" s="39">
        <f t="shared" si="690"/>
        <v>0</v>
      </c>
      <c r="L6286" s="39">
        <f t="shared" si="691"/>
        <v>0</v>
      </c>
      <c r="M6286" s="39">
        <f t="shared" si="692"/>
        <v>0</v>
      </c>
      <c r="N6286" s="41">
        <f t="shared" si="694"/>
        <v>0</v>
      </c>
    </row>
    <row r="6287" spans="2:14">
      <c r="B6287" s="1">
        <v>39152</v>
      </c>
      <c r="C6287" s="1">
        <f t="shared" si="693"/>
        <v>39142</v>
      </c>
      <c r="E6287" s="42">
        <f>IF(DAY(B6287)&gt;14,VLOOKUP(DATE(YEAR(C6287),MONTH(C6287)-1,DAY(1)),'מדדים וריביות'!B:C,2,FALSE),VLOOKUP(DATE(YEAR(C6287),MONTH(C6287)-2,DAY(1)),'מדדים וריביות'!B:C,2,FALSE))</f>
        <v>28111501.145897601</v>
      </c>
      <c r="F6287" s="43">
        <f>IF($B$5=1,'ריבית יומית'!D6281,'ריבית יומית'!G6281)</f>
        <v>1.2313794537943679E-4</v>
      </c>
      <c r="G6287" s="43">
        <f t="shared" si="688"/>
        <v>1.2313794537943679E-4</v>
      </c>
      <c r="H6287" s="29">
        <f t="shared" si="689"/>
        <v>1.078466444974129</v>
      </c>
      <c r="I6287" s="30">
        <f>VLOOKUP(B6286,'מדדים וריביות'!B:C,2)</f>
        <v>28083105.6901947</v>
      </c>
      <c r="K6287" s="39">
        <f t="shared" si="690"/>
        <v>0</v>
      </c>
      <c r="L6287" s="39">
        <f t="shared" si="691"/>
        <v>0</v>
      </c>
      <c r="M6287" s="39">
        <f t="shared" si="692"/>
        <v>0</v>
      </c>
      <c r="N6287" s="41">
        <f t="shared" si="694"/>
        <v>0</v>
      </c>
    </row>
    <row r="6288" spans="2:14">
      <c r="B6288" s="1">
        <v>39153</v>
      </c>
      <c r="C6288" s="1">
        <f t="shared" si="693"/>
        <v>39142</v>
      </c>
      <c r="E6288" s="42">
        <f>IF(DAY(B6288)&gt;14,VLOOKUP(DATE(YEAR(C6288),MONTH(C6288)-1,DAY(1)),'מדדים וריביות'!B:C,2,FALSE),VLOOKUP(DATE(YEAR(C6288),MONTH(C6288)-2,DAY(1)),'מדדים וריביות'!B:C,2,FALSE))</f>
        <v>28111501.145897601</v>
      </c>
      <c r="F6288" s="43">
        <f>IF($B$5=1,'ריבית יומית'!D6282,'ריבית יומית'!G6282)</f>
        <v>1.2313794537943679E-4</v>
      </c>
      <c r="G6288" s="43">
        <f t="shared" si="688"/>
        <v>1.2313794537943679E-4</v>
      </c>
      <c r="H6288" s="29">
        <f t="shared" si="689"/>
        <v>1.0783336611826575</v>
      </c>
      <c r="I6288" s="30">
        <f>VLOOKUP(B6287,'מדדים וריביות'!B:C,2)</f>
        <v>28083105.6901947</v>
      </c>
      <c r="K6288" s="39">
        <f t="shared" si="690"/>
        <v>0</v>
      </c>
      <c r="L6288" s="39">
        <f t="shared" si="691"/>
        <v>0</v>
      </c>
      <c r="M6288" s="39">
        <f t="shared" si="692"/>
        <v>0</v>
      </c>
      <c r="N6288" s="41">
        <f t="shared" si="694"/>
        <v>0</v>
      </c>
    </row>
    <row r="6289" spans="2:14">
      <c r="B6289" s="1">
        <v>39154</v>
      </c>
      <c r="C6289" s="1">
        <f t="shared" si="693"/>
        <v>39142</v>
      </c>
      <c r="E6289" s="42">
        <f>IF(DAY(B6289)&gt;14,VLOOKUP(DATE(YEAR(C6289),MONTH(C6289)-1,DAY(1)),'מדדים וריביות'!B:C,2,FALSE),VLOOKUP(DATE(YEAR(C6289),MONTH(C6289)-2,DAY(1)),'מדדים וריביות'!B:C,2,FALSE))</f>
        <v>28111501.145897601</v>
      </c>
      <c r="F6289" s="43">
        <f>IF($B$5=1,'ריבית יומית'!D6283,'ריבית יומית'!G6283)</f>
        <v>1.2313794537943679E-4</v>
      </c>
      <c r="G6289" s="43">
        <f t="shared" si="688"/>
        <v>1.2313794537943679E-4</v>
      </c>
      <c r="H6289" s="29">
        <f t="shared" si="689"/>
        <v>1.0782008937398961</v>
      </c>
      <c r="I6289" s="30">
        <f>VLOOKUP(B6288,'מדדים וריביות'!B:C,2)</f>
        <v>28083105.6901947</v>
      </c>
      <c r="K6289" s="39">
        <f t="shared" si="690"/>
        <v>0</v>
      </c>
      <c r="L6289" s="39">
        <f t="shared" si="691"/>
        <v>0</v>
      </c>
      <c r="M6289" s="39">
        <f t="shared" si="692"/>
        <v>0</v>
      </c>
      <c r="N6289" s="41">
        <f t="shared" si="694"/>
        <v>0</v>
      </c>
    </row>
    <row r="6290" spans="2:14">
      <c r="B6290" s="1">
        <v>39155</v>
      </c>
      <c r="C6290" s="1">
        <f t="shared" si="693"/>
        <v>39142</v>
      </c>
      <c r="E6290" s="42">
        <f>IF(DAY(B6290)&gt;14,VLOOKUP(DATE(YEAR(C6290),MONTH(C6290)-1,DAY(1)),'מדדים וריביות'!B:C,2,FALSE),VLOOKUP(DATE(YEAR(C6290),MONTH(C6290)-2,DAY(1)),'מדדים וריביות'!B:C,2,FALSE))</f>
        <v>28111501.145897601</v>
      </c>
      <c r="F6290" s="43">
        <f>IF($B$5=1,'ריבית יומית'!D6284,'ריבית יומית'!G6284)</f>
        <v>1.2313794537943679E-4</v>
      </c>
      <c r="G6290" s="43">
        <f t="shared" si="688"/>
        <v>1.2313794537943679E-4</v>
      </c>
      <c r="H6290" s="29">
        <f t="shared" si="689"/>
        <v>1.0780681426438319</v>
      </c>
      <c r="I6290" s="30">
        <f>VLOOKUP(B6289,'מדדים וריביות'!B:C,2)</f>
        <v>28083105.6901947</v>
      </c>
      <c r="K6290" s="39">
        <f t="shared" si="690"/>
        <v>0</v>
      </c>
      <c r="L6290" s="39">
        <f t="shared" si="691"/>
        <v>0</v>
      </c>
      <c r="M6290" s="39">
        <f t="shared" si="692"/>
        <v>0</v>
      </c>
      <c r="N6290" s="41">
        <f t="shared" si="694"/>
        <v>0</v>
      </c>
    </row>
    <row r="6291" spans="2:14">
      <c r="B6291" s="1">
        <v>39156</v>
      </c>
      <c r="C6291" s="1">
        <f t="shared" si="693"/>
        <v>39142</v>
      </c>
      <c r="E6291" s="42">
        <f>IF(DAY(B6291)&gt;14,VLOOKUP(DATE(YEAR(C6291),MONTH(C6291)-1,DAY(1)),'מדדים וריביות'!B:C,2,FALSE),VLOOKUP(DATE(YEAR(C6291),MONTH(C6291)-2,DAY(1)),'מדדים וריביות'!B:C,2,FALSE))</f>
        <v>28026314.778788801</v>
      </c>
      <c r="F6291" s="43">
        <f>IF($B$5=1,'ריבית יומית'!D6285,'ריבית יומית'!G6285)</f>
        <v>1.2313794537943679E-4</v>
      </c>
      <c r="G6291" s="43">
        <f t="shared" si="688"/>
        <v>1.2313794537943679E-4</v>
      </c>
      <c r="H6291" s="29">
        <f t="shared" si="689"/>
        <v>1.0779354078924523</v>
      </c>
      <c r="I6291" s="30">
        <f>VLOOKUP(B6290,'מדדים וריביות'!B:C,2)</f>
        <v>28083105.6901947</v>
      </c>
      <c r="K6291" s="39">
        <f t="shared" si="690"/>
        <v>0</v>
      </c>
      <c r="L6291" s="39">
        <f t="shared" si="691"/>
        <v>0</v>
      </c>
      <c r="M6291" s="39">
        <f t="shared" si="692"/>
        <v>0</v>
      </c>
      <c r="N6291" s="41">
        <f t="shared" si="694"/>
        <v>0</v>
      </c>
    </row>
    <row r="6292" spans="2:14">
      <c r="B6292" s="1">
        <v>39157</v>
      </c>
      <c r="C6292" s="1">
        <f t="shared" si="693"/>
        <v>39142</v>
      </c>
      <c r="E6292" s="42">
        <f>IF(DAY(B6292)&gt;14,VLOOKUP(DATE(YEAR(C6292),MONTH(C6292)-1,DAY(1)),'מדדים וריביות'!B:C,2,FALSE),VLOOKUP(DATE(YEAR(C6292),MONTH(C6292)-2,DAY(1)),'מדדים וריביות'!B:C,2,FALSE))</f>
        <v>28026314.778788801</v>
      </c>
      <c r="F6292" s="43">
        <f>IF($B$5=1,'ריבית יומית'!D6286,'ריבית יומית'!G6286)</f>
        <v>1.2313794537943679E-4</v>
      </c>
      <c r="G6292" s="43">
        <f t="shared" si="688"/>
        <v>1.2313794537943679E-4</v>
      </c>
      <c r="H6292" s="29">
        <f t="shared" si="689"/>
        <v>1.0778026894837449</v>
      </c>
      <c r="I6292" s="30">
        <f>VLOOKUP(B6291,'מדדים וריביות'!B:C,2)</f>
        <v>28083105.6901947</v>
      </c>
      <c r="K6292" s="39">
        <f t="shared" si="690"/>
        <v>0</v>
      </c>
      <c r="L6292" s="39">
        <f t="shared" si="691"/>
        <v>0</v>
      </c>
      <c r="M6292" s="39">
        <f t="shared" si="692"/>
        <v>0</v>
      </c>
      <c r="N6292" s="41">
        <f t="shared" si="694"/>
        <v>0</v>
      </c>
    </row>
    <row r="6293" spans="2:14">
      <c r="B6293" s="1">
        <v>39158</v>
      </c>
      <c r="C6293" s="1">
        <f t="shared" si="693"/>
        <v>39142</v>
      </c>
      <c r="E6293" s="42">
        <f>IF(DAY(B6293)&gt;14,VLOOKUP(DATE(YEAR(C6293),MONTH(C6293)-1,DAY(1)),'מדדים וריביות'!B:C,2,FALSE),VLOOKUP(DATE(YEAR(C6293),MONTH(C6293)-2,DAY(1)),'מדדים וריביות'!B:C,2,FALSE))</f>
        <v>28026314.778788801</v>
      </c>
      <c r="F6293" s="43">
        <f>IF($B$5=1,'ריבית יומית'!D6287,'ריבית יומית'!G6287)</f>
        <v>1.2313794537943679E-4</v>
      </c>
      <c r="G6293" s="43">
        <f t="shared" si="688"/>
        <v>1.2313794537943679E-4</v>
      </c>
      <c r="H6293" s="29">
        <f t="shared" si="689"/>
        <v>1.0776699874156974</v>
      </c>
      <c r="I6293" s="30">
        <f>VLOOKUP(B6292,'מדדים וריביות'!B:C,2)</f>
        <v>28083105.6901947</v>
      </c>
      <c r="K6293" s="39">
        <f t="shared" si="690"/>
        <v>0</v>
      </c>
      <c r="L6293" s="39">
        <f t="shared" si="691"/>
        <v>0</v>
      </c>
      <c r="M6293" s="39">
        <f t="shared" si="692"/>
        <v>0</v>
      </c>
      <c r="N6293" s="41">
        <f t="shared" si="694"/>
        <v>0</v>
      </c>
    </row>
    <row r="6294" spans="2:14">
      <c r="B6294" s="1">
        <v>39159</v>
      </c>
      <c r="C6294" s="1">
        <f t="shared" si="693"/>
        <v>39142</v>
      </c>
      <c r="E6294" s="42">
        <f>IF(DAY(B6294)&gt;14,VLOOKUP(DATE(YEAR(C6294),MONTH(C6294)-1,DAY(1)),'מדדים וריביות'!B:C,2,FALSE),VLOOKUP(DATE(YEAR(C6294),MONTH(C6294)-2,DAY(1)),'מדדים וריביות'!B:C,2,FALSE))</f>
        <v>28026314.778788801</v>
      </c>
      <c r="F6294" s="43">
        <f>IF($B$5=1,'ריבית יומית'!D6288,'ריבית יומית'!G6288)</f>
        <v>1.2313794537943679E-4</v>
      </c>
      <c r="G6294" s="43">
        <f t="shared" si="688"/>
        <v>1.2313794537943679E-4</v>
      </c>
      <c r="H6294" s="29">
        <f t="shared" si="689"/>
        <v>1.0775373016862981</v>
      </c>
      <c r="I6294" s="30">
        <f>VLOOKUP(B6293,'מדדים וריביות'!B:C,2)</f>
        <v>28083105.6901947</v>
      </c>
      <c r="K6294" s="39">
        <f t="shared" si="690"/>
        <v>0</v>
      </c>
      <c r="L6294" s="39">
        <f t="shared" si="691"/>
        <v>0</v>
      </c>
      <c r="M6294" s="39">
        <f t="shared" si="692"/>
        <v>0</v>
      </c>
      <c r="N6294" s="41">
        <f t="shared" si="694"/>
        <v>0</v>
      </c>
    </row>
    <row r="6295" spans="2:14">
      <c r="B6295" s="1">
        <v>39160</v>
      </c>
      <c r="C6295" s="1">
        <f t="shared" si="693"/>
        <v>39142</v>
      </c>
      <c r="E6295" s="42">
        <f>IF(DAY(B6295)&gt;14,VLOOKUP(DATE(YEAR(C6295),MONTH(C6295)-1,DAY(1)),'מדדים וריביות'!B:C,2,FALSE),VLOOKUP(DATE(YEAR(C6295),MONTH(C6295)-2,DAY(1)),'מדדים וריביות'!B:C,2,FALSE))</f>
        <v>28026314.778788801</v>
      </c>
      <c r="F6295" s="43">
        <f>IF($B$5=1,'ריבית יומית'!D6289,'ריבית יומית'!G6289)</f>
        <v>1.2313794537943679E-4</v>
      </c>
      <c r="G6295" s="43">
        <f t="shared" si="688"/>
        <v>1.2313794537943679E-4</v>
      </c>
      <c r="H6295" s="29">
        <f t="shared" si="689"/>
        <v>1.0774046322935351</v>
      </c>
      <c r="I6295" s="30">
        <f>VLOOKUP(B6294,'מדדים וריביות'!B:C,2)</f>
        <v>28083105.6901947</v>
      </c>
      <c r="K6295" s="39">
        <f t="shared" si="690"/>
        <v>0</v>
      </c>
      <c r="L6295" s="39">
        <f t="shared" si="691"/>
        <v>0</v>
      </c>
      <c r="M6295" s="39">
        <f t="shared" si="692"/>
        <v>0</v>
      </c>
      <c r="N6295" s="41">
        <f t="shared" si="694"/>
        <v>0</v>
      </c>
    </row>
    <row r="6296" spans="2:14">
      <c r="B6296" s="1">
        <v>39161</v>
      </c>
      <c r="C6296" s="1">
        <f t="shared" si="693"/>
        <v>39142</v>
      </c>
      <c r="E6296" s="42">
        <f>IF(DAY(B6296)&gt;14,VLOOKUP(DATE(YEAR(C6296),MONTH(C6296)-1,DAY(1)),'מדדים וריביות'!B:C,2,FALSE),VLOOKUP(DATE(YEAR(C6296),MONTH(C6296)-2,DAY(1)),'מדדים וריביות'!B:C,2,FALSE))</f>
        <v>28026314.778788801</v>
      </c>
      <c r="F6296" s="43">
        <f>IF($B$5=1,'ריבית יומית'!D6290,'ריבית יומית'!G6290)</f>
        <v>1.2313794537943679E-4</v>
      </c>
      <c r="G6296" s="43">
        <f t="shared" si="688"/>
        <v>1.2313794537943679E-4</v>
      </c>
      <c r="H6296" s="29">
        <f t="shared" si="689"/>
        <v>1.0772719792353973</v>
      </c>
      <c r="I6296" s="30">
        <f>VLOOKUP(B6295,'מדדים וריביות'!B:C,2)</f>
        <v>28083105.6901947</v>
      </c>
      <c r="K6296" s="39">
        <f t="shared" si="690"/>
        <v>0</v>
      </c>
      <c r="L6296" s="39">
        <f t="shared" si="691"/>
        <v>0</v>
      </c>
      <c r="M6296" s="39">
        <f t="shared" si="692"/>
        <v>0</v>
      </c>
      <c r="N6296" s="41">
        <f t="shared" si="694"/>
        <v>0</v>
      </c>
    </row>
    <row r="6297" spans="2:14">
      <c r="B6297" s="1">
        <v>39162</v>
      </c>
      <c r="C6297" s="1">
        <f t="shared" si="693"/>
        <v>39142</v>
      </c>
      <c r="E6297" s="42">
        <f>IF(DAY(B6297)&gt;14,VLOOKUP(DATE(YEAR(C6297),MONTH(C6297)-1,DAY(1)),'מדדים וריביות'!B:C,2,FALSE),VLOOKUP(DATE(YEAR(C6297),MONTH(C6297)-2,DAY(1)),'מדדים וריביות'!B:C,2,FALSE))</f>
        <v>28026314.778788801</v>
      </c>
      <c r="F6297" s="43">
        <f>IF($B$5=1,'ריבית יומית'!D6291,'ריבית יומית'!G6291)</f>
        <v>1.2313794537943679E-4</v>
      </c>
      <c r="G6297" s="43">
        <f t="shared" si="688"/>
        <v>1.2313794537943679E-4</v>
      </c>
      <c r="H6297" s="29">
        <f t="shared" si="689"/>
        <v>1.0771393425098732</v>
      </c>
      <c r="I6297" s="30">
        <f>VLOOKUP(B6296,'מדדים וריביות'!B:C,2)</f>
        <v>28083105.6901947</v>
      </c>
      <c r="K6297" s="39">
        <f t="shared" si="690"/>
        <v>0</v>
      </c>
      <c r="L6297" s="39">
        <f t="shared" si="691"/>
        <v>0</v>
      </c>
      <c r="M6297" s="39">
        <f t="shared" si="692"/>
        <v>0</v>
      </c>
      <c r="N6297" s="41">
        <f t="shared" si="694"/>
        <v>0</v>
      </c>
    </row>
    <row r="6298" spans="2:14">
      <c r="B6298" s="1">
        <v>39163</v>
      </c>
      <c r="C6298" s="1">
        <f t="shared" si="693"/>
        <v>39142</v>
      </c>
      <c r="E6298" s="42">
        <f>IF(DAY(B6298)&gt;14,VLOOKUP(DATE(YEAR(C6298),MONTH(C6298)-1,DAY(1)),'מדדים וריביות'!B:C,2,FALSE),VLOOKUP(DATE(YEAR(C6298),MONTH(C6298)-2,DAY(1)),'מדדים וריביות'!B:C,2,FALSE))</f>
        <v>28026314.778788801</v>
      </c>
      <c r="F6298" s="43">
        <f>IF($B$5=1,'ריבית יומית'!D6292,'ריבית יומית'!G6292)</f>
        <v>1.2313794537943679E-4</v>
      </c>
      <c r="G6298" s="43">
        <f t="shared" si="688"/>
        <v>1.2313794537943679E-4</v>
      </c>
      <c r="H6298" s="29">
        <f t="shared" si="689"/>
        <v>1.0770067221149522</v>
      </c>
      <c r="I6298" s="30">
        <f>VLOOKUP(B6297,'מדדים וריביות'!B:C,2)</f>
        <v>28083105.6901947</v>
      </c>
      <c r="K6298" s="39">
        <f t="shared" si="690"/>
        <v>0</v>
      </c>
      <c r="L6298" s="39">
        <f t="shared" si="691"/>
        <v>0</v>
      </c>
      <c r="M6298" s="39">
        <f t="shared" si="692"/>
        <v>0</v>
      </c>
      <c r="N6298" s="41">
        <f t="shared" si="694"/>
        <v>0</v>
      </c>
    </row>
    <row r="6299" spans="2:14">
      <c r="B6299" s="1">
        <v>39164</v>
      </c>
      <c r="C6299" s="1">
        <f t="shared" si="693"/>
        <v>39142</v>
      </c>
      <c r="E6299" s="42">
        <f>IF(DAY(B6299)&gt;14,VLOOKUP(DATE(YEAR(C6299),MONTH(C6299)-1,DAY(1)),'מדדים וריביות'!B:C,2,FALSE),VLOOKUP(DATE(YEAR(C6299),MONTH(C6299)-2,DAY(1)),'מדדים וריביות'!B:C,2,FALSE))</f>
        <v>28026314.778788801</v>
      </c>
      <c r="F6299" s="43">
        <f>IF($B$5=1,'ריבית יומית'!D6293,'ריבית יומית'!G6293)</f>
        <v>1.2313794537943679E-4</v>
      </c>
      <c r="G6299" s="43">
        <f t="shared" si="688"/>
        <v>1.2313794537943679E-4</v>
      </c>
      <c r="H6299" s="29">
        <f t="shared" si="689"/>
        <v>1.0768741180486234</v>
      </c>
      <c r="I6299" s="30">
        <f>VLOOKUP(B6298,'מדדים וריביות'!B:C,2)</f>
        <v>28083105.6901947</v>
      </c>
      <c r="K6299" s="39">
        <f t="shared" si="690"/>
        <v>0</v>
      </c>
      <c r="L6299" s="39">
        <f t="shared" si="691"/>
        <v>0</v>
      </c>
      <c r="M6299" s="39">
        <f t="shared" si="692"/>
        <v>0</v>
      </c>
      <c r="N6299" s="41">
        <f t="shared" si="694"/>
        <v>0</v>
      </c>
    </row>
    <row r="6300" spans="2:14">
      <c r="B6300" s="1">
        <v>39165</v>
      </c>
      <c r="C6300" s="1">
        <f t="shared" si="693"/>
        <v>39142</v>
      </c>
      <c r="E6300" s="42">
        <f>IF(DAY(B6300)&gt;14,VLOOKUP(DATE(YEAR(C6300),MONTH(C6300)-1,DAY(1)),'מדדים וריביות'!B:C,2,FALSE),VLOOKUP(DATE(YEAR(C6300),MONTH(C6300)-2,DAY(1)),'מדדים וריביות'!B:C,2,FALSE))</f>
        <v>28026314.778788801</v>
      </c>
      <c r="F6300" s="43">
        <f>IF($B$5=1,'ריבית יומית'!D6294,'ריבית יומית'!G6294)</f>
        <v>1.2313794537943679E-4</v>
      </c>
      <c r="G6300" s="43">
        <f t="shared" si="688"/>
        <v>1.2313794537943679E-4</v>
      </c>
      <c r="H6300" s="29">
        <f t="shared" si="689"/>
        <v>1.0767415303088765</v>
      </c>
      <c r="I6300" s="30">
        <f>VLOOKUP(B6299,'מדדים וריביות'!B:C,2)</f>
        <v>28083105.6901947</v>
      </c>
      <c r="K6300" s="39">
        <f t="shared" si="690"/>
        <v>0</v>
      </c>
      <c r="L6300" s="39">
        <f t="shared" si="691"/>
        <v>0</v>
      </c>
      <c r="M6300" s="39">
        <f t="shared" si="692"/>
        <v>0</v>
      </c>
      <c r="N6300" s="41">
        <f t="shared" si="694"/>
        <v>0</v>
      </c>
    </row>
    <row r="6301" spans="2:14">
      <c r="B6301" s="1">
        <v>39166</v>
      </c>
      <c r="C6301" s="1">
        <f t="shared" si="693"/>
        <v>39142</v>
      </c>
      <c r="E6301" s="42">
        <f>IF(DAY(B6301)&gt;14,VLOOKUP(DATE(YEAR(C6301),MONTH(C6301)-1,DAY(1)),'מדדים וריביות'!B:C,2,FALSE),VLOOKUP(DATE(YEAR(C6301),MONTH(C6301)-2,DAY(1)),'מדדים וריביות'!B:C,2,FALSE))</f>
        <v>28026314.778788801</v>
      </c>
      <c r="F6301" s="43">
        <f>IF($B$5=1,'ריבית יומית'!D6295,'ריבית יומית'!G6295)</f>
        <v>1.2313794537943679E-4</v>
      </c>
      <c r="G6301" s="43">
        <f t="shared" si="688"/>
        <v>1.2313794537943679E-4</v>
      </c>
      <c r="H6301" s="29">
        <f t="shared" si="689"/>
        <v>1.0766089588937013</v>
      </c>
      <c r="I6301" s="30">
        <f>VLOOKUP(B6300,'מדדים וריביות'!B:C,2)</f>
        <v>28083105.6901947</v>
      </c>
      <c r="K6301" s="39">
        <f t="shared" si="690"/>
        <v>0</v>
      </c>
      <c r="L6301" s="39">
        <f t="shared" si="691"/>
        <v>0</v>
      </c>
      <c r="M6301" s="39">
        <f t="shared" si="692"/>
        <v>0</v>
      </c>
      <c r="N6301" s="41">
        <f t="shared" si="694"/>
        <v>0</v>
      </c>
    </row>
    <row r="6302" spans="2:14">
      <c r="B6302" s="1">
        <v>39167</v>
      </c>
      <c r="C6302" s="1">
        <f t="shared" si="693"/>
        <v>39142</v>
      </c>
      <c r="E6302" s="42">
        <f>IF(DAY(B6302)&gt;14,VLOOKUP(DATE(YEAR(C6302),MONTH(C6302)-1,DAY(1)),'מדדים וריביות'!B:C,2,FALSE),VLOOKUP(DATE(YEAR(C6302),MONTH(C6302)-2,DAY(1)),'מדדים וריביות'!B:C,2,FALSE))</f>
        <v>28026314.778788801</v>
      </c>
      <c r="F6302" s="43">
        <f>IF($B$5=1,'ריבית יומית'!D6296,'ריבית יומית'!G6296)</f>
        <v>1.2313794537943679E-4</v>
      </c>
      <c r="G6302" s="43">
        <f t="shared" si="688"/>
        <v>1.2313794537943679E-4</v>
      </c>
      <c r="H6302" s="29">
        <f t="shared" si="689"/>
        <v>1.0764764038010879</v>
      </c>
      <c r="I6302" s="30">
        <f>VLOOKUP(B6301,'מדדים וריביות'!B:C,2)</f>
        <v>28083105.6901947</v>
      </c>
      <c r="K6302" s="39">
        <f t="shared" si="690"/>
        <v>0</v>
      </c>
      <c r="L6302" s="39">
        <f t="shared" si="691"/>
        <v>0</v>
      </c>
      <c r="M6302" s="39">
        <f t="shared" si="692"/>
        <v>0</v>
      </c>
      <c r="N6302" s="41">
        <f t="shared" si="694"/>
        <v>0</v>
      </c>
    </row>
    <row r="6303" spans="2:14">
      <c r="B6303" s="1">
        <v>39168</v>
      </c>
      <c r="C6303" s="1">
        <f t="shared" si="693"/>
        <v>39142</v>
      </c>
      <c r="E6303" s="42">
        <f>IF(DAY(B6303)&gt;14,VLOOKUP(DATE(YEAR(C6303),MONTH(C6303)-1,DAY(1)),'מדדים וריביות'!B:C,2,FALSE),VLOOKUP(DATE(YEAR(C6303),MONTH(C6303)-2,DAY(1)),'מדדים וריביות'!B:C,2,FALSE))</f>
        <v>28026314.778788801</v>
      </c>
      <c r="F6303" s="43">
        <f>IF($B$5=1,'ריבית יומית'!D6297,'ריבית יומית'!G6297)</f>
        <v>1.2313794537943679E-4</v>
      </c>
      <c r="G6303" s="43">
        <f t="shared" si="688"/>
        <v>1.2313794537943679E-4</v>
      </c>
      <c r="H6303" s="29">
        <f t="shared" si="689"/>
        <v>1.0763438650290265</v>
      </c>
      <c r="I6303" s="30">
        <f>VLOOKUP(B6302,'מדדים וריביות'!B:C,2)</f>
        <v>28083105.6901947</v>
      </c>
      <c r="K6303" s="39">
        <f t="shared" si="690"/>
        <v>0</v>
      </c>
      <c r="L6303" s="39">
        <f t="shared" si="691"/>
        <v>0</v>
      </c>
      <c r="M6303" s="39">
        <f t="shared" si="692"/>
        <v>0</v>
      </c>
      <c r="N6303" s="41">
        <f t="shared" si="694"/>
        <v>0</v>
      </c>
    </row>
    <row r="6304" spans="2:14">
      <c r="B6304" s="1">
        <v>39169</v>
      </c>
      <c r="C6304" s="1">
        <f t="shared" si="693"/>
        <v>39142</v>
      </c>
      <c r="E6304" s="42">
        <f>IF(DAY(B6304)&gt;14,VLOOKUP(DATE(YEAR(C6304),MONTH(C6304)-1,DAY(1)),'מדדים וריביות'!B:C,2,FALSE),VLOOKUP(DATE(YEAR(C6304),MONTH(C6304)-2,DAY(1)),'מדדים וריביות'!B:C,2,FALSE))</f>
        <v>28026314.778788801</v>
      </c>
      <c r="F6304" s="43">
        <f>IF($B$5=1,'ריבית יומית'!D6298,'ריבית יומית'!G6298)</f>
        <v>1.2313794537943679E-4</v>
      </c>
      <c r="G6304" s="43">
        <f t="shared" si="688"/>
        <v>1.2313794537943679E-4</v>
      </c>
      <c r="H6304" s="29">
        <f t="shared" si="689"/>
        <v>1.0762113425755078</v>
      </c>
      <c r="I6304" s="30">
        <f>VLOOKUP(B6303,'מדדים וריביות'!B:C,2)</f>
        <v>28083105.6901947</v>
      </c>
      <c r="K6304" s="39">
        <f t="shared" si="690"/>
        <v>0</v>
      </c>
      <c r="L6304" s="39">
        <f t="shared" si="691"/>
        <v>0</v>
      </c>
      <c r="M6304" s="39">
        <f t="shared" si="692"/>
        <v>0</v>
      </c>
      <c r="N6304" s="41">
        <f t="shared" si="694"/>
        <v>0</v>
      </c>
    </row>
    <row r="6305" spans="2:14">
      <c r="B6305" s="1">
        <v>39170</v>
      </c>
      <c r="C6305" s="1">
        <f t="shared" si="693"/>
        <v>39142</v>
      </c>
      <c r="E6305" s="42">
        <f>IF(DAY(B6305)&gt;14,VLOOKUP(DATE(YEAR(C6305),MONTH(C6305)-1,DAY(1)),'מדדים וריביות'!B:C,2,FALSE),VLOOKUP(DATE(YEAR(C6305),MONTH(C6305)-2,DAY(1)),'מדדים וריביות'!B:C,2,FALSE))</f>
        <v>28026314.778788801</v>
      </c>
      <c r="F6305" s="43">
        <f>IF($B$5=1,'ריבית יומית'!D6299,'ריבית יומית'!G6299)</f>
        <v>1.2313794537943679E-4</v>
      </c>
      <c r="G6305" s="43">
        <f t="shared" si="688"/>
        <v>1.2313794537943679E-4</v>
      </c>
      <c r="H6305" s="29">
        <f t="shared" si="689"/>
        <v>1.0760788364385225</v>
      </c>
      <c r="I6305" s="30">
        <f>VLOOKUP(B6304,'מדדים וריביות'!B:C,2)</f>
        <v>28083105.6901947</v>
      </c>
      <c r="K6305" s="39">
        <f t="shared" si="690"/>
        <v>0</v>
      </c>
      <c r="L6305" s="39">
        <f t="shared" si="691"/>
        <v>0</v>
      </c>
      <c r="M6305" s="39">
        <f t="shared" si="692"/>
        <v>0</v>
      </c>
      <c r="N6305" s="41">
        <f t="shared" si="694"/>
        <v>0</v>
      </c>
    </row>
    <row r="6306" spans="2:14">
      <c r="B6306" s="1">
        <v>39171</v>
      </c>
      <c r="C6306" s="1">
        <f t="shared" si="693"/>
        <v>39142</v>
      </c>
      <c r="E6306" s="42">
        <f>IF(DAY(B6306)&gt;14,VLOOKUP(DATE(YEAR(C6306),MONTH(C6306)-1,DAY(1)),'מדדים וריביות'!B:C,2,FALSE),VLOOKUP(DATE(YEAR(C6306),MONTH(C6306)-2,DAY(1)),'מדדים וריביות'!B:C,2,FALSE))</f>
        <v>28026314.778788801</v>
      </c>
      <c r="F6306" s="43">
        <f>IF($B$5=1,'ריבית יומית'!D6300,'ריבית יומית'!G6300)</f>
        <v>1.2313794537943679E-4</v>
      </c>
      <c r="G6306" s="43">
        <f t="shared" si="688"/>
        <v>1.2313794537943679E-4</v>
      </c>
      <c r="H6306" s="29">
        <f t="shared" si="689"/>
        <v>1.0759463466160617</v>
      </c>
      <c r="I6306" s="30">
        <f>VLOOKUP(B6305,'מדדים וריביות'!B:C,2)</f>
        <v>28083105.6901947</v>
      </c>
      <c r="K6306" s="39">
        <f t="shared" si="690"/>
        <v>0</v>
      </c>
      <c r="L6306" s="39">
        <f t="shared" si="691"/>
        <v>0</v>
      </c>
      <c r="M6306" s="39">
        <f t="shared" si="692"/>
        <v>0</v>
      </c>
      <c r="N6306" s="41">
        <f t="shared" si="694"/>
        <v>0</v>
      </c>
    </row>
    <row r="6307" spans="2:14">
      <c r="B6307" s="1">
        <v>39172</v>
      </c>
      <c r="C6307" s="1">
        <f t="shared" si="693"/>
        <v>39142</v>
      </c>
      <c r="E6307" s="42">
        <f>IF(DAY(B6307)&gt;14,VLOOKUP(DATE(YEAR(C6307),MONTH(C6307)-1,DAY(1)),'מדדים וריביות'!B:C,2,FALSE),VLOOKUP(DATE(YEAR(C6307),MONTH(C6307)-2,DAY(1)),'מדדים וריביות'!B:C,2,FALSE))</f>
        <v>28026314.778788801</v>
      </c>
      <c r="F6307" s="43">
        <f>IF($B$5=1,'ריבית יומית'!D6301,'ריבית יומית'!G6301)</f>
        <v>1.2313794537943679E-4</v>
      </c>
      <c r="G6307" s="43">
        <f t="shared" si="688"/>
        <v>1.2313794537943679E-4</v>
      </c>
      <c r="H6307" s="29">
        <f t="shared" si="689"/>
        <v>1.0758138731061166</v>
      </c>
      <c r="I6307" s="30">
        <f>VLOOKUP(B6306,'מדדים וריביות'!B:C,2)</f>
        <v>28083105.6901947</v>
      </c>
      <c r="K6307" s="39">
        <f t="shared" si="690"/>
        <v>0</v>
      </c>
      <c r="L6307" s="39">
        <f t="shared" si="691"/>
        <v>0</v>
      </c>
      <c r="M6307" s="39">
        <f t="shared" si="692"/>
        <v>0</v>
      </c>
      <c r="N6307" s="41">
        <f t="shared" si="694"/>
        <v>0</v>
      </c>
    </row>
    <row r="6308" spans="2:14">
      <c r="B6308" s="1">
        <v>39173</v>
      </c>
      <c r="C6308" s="1">
        <f t="shared" si="693"/>
        <v>39173</v>
      </c>
      <c r="E6308" s="42">
        <f>IF(DAY(B6308)&gt;14,VLOOKUP(DATE(YEAR(C6308),MONTH(C6308)-1,DAY(1)),'מדדים וריביות'!B:C,2,FALSE),VLOOKUP(DATE(YEAR(C6308),MONTH(C6308)-2,DAY(1)),'מדדים וריביות'!B:C,2,FALSE))</f>
        <v>28026314.778788801</v>
      </c>
      <c r="F6308" s="43">
        <f>IF($B$5=1,'ריבית יומית'!D6302,'ריבית יומית'!G6302)</f>
        <v>1.0738622586670132E-4</v>
      </c>
      <c r="G6308" s="43">
        <f t="shared" si="688"/>
        <v>1.0738622586670132E-4</v>
      </c>
      <c r="H6308" s="29">
        <f t="shared" si="689"/>
        <v>1.075681415906679</v>
      </c>
      <c r="I6308" s="30">
        <f>VLOOKUP(B6307,'מדדים וריביות'!B:C,2)</f>
        <v>28083105.6901947</v>
      </c>
      <c r="K6308" s="39">
        <f t="shared" si="690"/>
        <v>0</v>
      </c>
      <c r="L6308" s="39">
        <f t="shared" si="691"/>
        <v>0</v>
      </c>
      <c r="M6308" s="39">
        <f t="shared" si="692"/>
        <v>0</v>
      </c>
      <c r="N6308" s="41">
        <f t="shared" si="694"/>
        <v>0</v>
      </c>
    </row>
    <row r="6309" spans="2:14">
      <c r="B6309" s="1">
        <v>39174</v>
      </c>
      <c r="C6309" s="1">
        <f t="shared" si="693"/>
        <v>39173</v>
      </c>
      <c r="E6309" s="42">
        <f>IF(DAY(B6309)&gt;14,VLOOKUP(DATE(YEAR(C6309),MONTH(C6309)-1,DAY(1)),'מדדים וריביות'!B:C,2,FALSE),VLOOKUP(DATE(YEAR(C6309),MONTH(C6309)-2,DAY(1)),'מדדים וריביות'!B:C,2,FALSE))</f>
        <v>28026314.778788801</v>
      </c>
      <c r="F6309" s="43">
        <f>IF($B$5=1,'ריבית יומית'!D6303,'ריבית יומית'!G6303)</f>
        <v>1.0738622586670132E-4</v>
      </c>
      <c r="G6309" s="43">
        <f t="shared" si="688"/>
        <v>1.0738622586670132E-4</v>
      </c>
      <c r="H6309" s="29">
        <f t="shared" si="689"/>
        <v>1.0755659149424024</v>
      </c>
      <c r="I6309" s="30">
        <f>VLOOKUP(B6308,'מדדים וריביות'!B:C,2)</f>
        <v>28225082.968709301</v>
      </c>
      <c r="K6309" s="39">
        <f t="shared" si="690"/>
        <v>0</v>
      </c>
      <c r="L6309" s="39">
        <f t="shared" si="691"/>
        <v>0</v>
      </c>
      <c r="M6309" s="39">
        <f t="shared" si="692"/>
        <v>0</v>
      </c>
      <c r="N6309" s="41">
        <f t="shared" si="694"/>
        <v>0</v>
      </c>
    </row>
    <row r="6310" spans="2:14">
      <c r="B6310" s="1">
        <v>39175</v>
      </c>
      <c r="C6310" s="1">
        <f t="shared" si="693"/>
        <v>39173</v>
      </c>
      <c r="E6310" s="42">
        <f>IF(DAY(B6310)&gt;14,VLOOKUP(DATE(YEAR(C6310),MONTH(C6310)-1,DAY(1)),'מדדים וריביות'!B:C,2,FALSE),VLOOKUP(DATE(YEAR(C6310),MONTH(C6310)-2,DAY(1)),'מדדים וריביות'!B:C,2,FALSE))</f>
        <v>28026314.778788801</v>
      </c>
      <c r="F6310" s="43">
        <f>IF($B$5=1,'ריבית יומית'!D6304,'ריבית יומית'!G6304)</f>
        <v>1.0738622586670132E-4</v>
      </c>
      <c r="G6310" s="43">
        <f t="shared" si="688"/>
        <v>1.0738622586670132E-4</v>
      </c>
      <c r="H6310" s="29">
        <f t="shared" si="689"/>
        <v>1.0754504263800067</v>
      </c>
      <c r="I6310" s="30">
        <f>VLOOKUP(B6309,'מדדים וריביות'!B:C,2)</f>
        <v>28225082.968709301</v>
      </c>
      <c r="K6310" s="39">
        <f t="shared" si="690"/>
        <v>0</v>
      </c>
      <c r="L6310" s="39">
        <f t="shared" si="691"/>
        <v>0</v>
      </c>
      <c r="M6310" s="39">
        <f t="shared" si="692"/>
        <v>0</v>
      </c>
      <c r="N6310" s="41">
        <f t="shared" si="694"/>
        <v>0</v>
      </c>
    </row>
    <row r="6311" spans="2:14">
      <c r="B6311" s="1">
        <v>39176</v>
      </c>
      <c r="C6311" s="1">
        <f t="shared" si="693"/>
        <v>39173</v>
      </c>
      <c r="E6311" s="42">
        <f>IF(DAY(B6311)&gt;14,VLOOKUP(DATE(YEAR(C6311),MONTH(C6311)-1,DAY(1)),'מדדים וריביות'!B:C,2,FALSE),VLOOKUP(DATE(YEAR(C6311),MONTH(C6311)-2,DAY(1)),'מדדים וריביות'!B:C,2,FALSE))</f>
        <v>28026314.778788801</v>
      </c>
      <c r="F6311" s="43">
        <f>IF($B$5=1,'ריבית יומית'!D6305,'ריבית יומית'!G6305)</f>
        <v>1.0738622586670132E-4</v>
      </c>
      <c r="G6311" s="43">
        <f t="shared" si="688"/>
        <v>1.0738622586670132E-4</v>
      </c>
      <c r="H6311" s="29">
        <f t="shared" si="689"/>
        <v>1.0753349502181602</v>
      </c>
      <c r="I6311" s="30">
        <f>VLOOKUP(B6310,'מדדים וריביות'!B:C,2)</f>
        <v>28225082.968709301</v>
      </c>
      <c r="K6311" s="39">
        <f t="shared" si="690"/>
        <v>0</v>
      </c>
      <c r="L6311" s="39">
        <f t="shared" si="691"/>
        <v>0</v>
      </c>
      <c r="M6311" s="39">
        <f t="shared" si="692"/>
        <v>0</v>
      </c>
      <c r="N6311" s="41">
        <f t="shared" si="694"/>
        <v>0</v>
      </c>
    </row>
    <row r="6312" spans="2:14">
      <c r="B6312" s="1">
        <v>39177</v>
      </c>
      <c r="C6312" s="1">
        <f t="shared" si="693"/>
        <v>39173</v>
      </c>
      <c r="E6312" s="42">
        <f>IF(DAY(B6312)&gt;14,VLOOKUP(DATE(YEAR(C6312),MONTH(C6312)-1,DAY(1)),'מדדים וריביות'!B:C,2,FALSE),VLOOKUP(DATE(YEAR(C6312),MONTH(C6312)-2,DAY(1)),'מדדים וריביות'!B:C,2,FALSE))</f>
        <v>28026314.778788801</v>
      </c>
      <c r="F6312" s="43">
        <f>IF($B$5=1,'ריבית יומית'!D6306,'ריבית יומית'!G6306)</f>
        <v>1.0738622586670132E-4</v>
      </c>
      <c r="G6312" s="43">
        <f t="shared" si="688"/>
        <v>1.0738622586670132E-4</v>
      </c>
      <c r="H6312" s="29">
        <f t="shared" si="689"/>
        <v>1.0752194864555313</v>
      </c>
      <c r="I6312" s="30">
        <f>VLOOKUP(B6311,'מדדים וריביות'!B:C,2)</f>
        <v>28225082.968709301</v>
      </c>
      <c r="K6312" s="39">
        <f t="shared" si="690"/>
        <v>0</v>
      </c>
      <c r="L6312" s="39">
        <f t="shared" si="691"/>
        <v>0</v>
      </c>
      <c r="M6312" s="39">
        <f t="shared" si="692"/>
        <v>0</v>
      </c>
      <c r="N6312" s="41">
        <f t="shared" si="694"/>
        <v>0</v>
      </c>
    </row>
    <row r="6313" spans="2:14">
      <c r="B6313" s="1">
        <v>39178</v>
      </c>
      <c r="C6313" s="1">
        <f t="shared" si="693"/>
        <v>39173</v>
      </c>
      <c r="E6313" s="42">
        <f>IF(DAY(B6313)&gt;14,VLOOKUP(DATE(YEAR(C6313),MONTH(C6313)-1,DAY(1)),'מדדים וריביות'!B:C,2,FALSE),VLOOKUP(DATE(YEAR(C6313),MONTH(C6313)-2,DAY(1)),'מדדים וריביות'!B:C,2,FALSE))</f>
        <v>28026314.778788801</v>
      </c>
      <c r="F6313" s="43">
        <f>IF($B$5=1,'ריבית יומית'!D6307,'ריבית יומית'!G6307)</f>
        <v>1.0738622586670132E-4</v>
      </c>
      <c r="G6313" s="43">
        <f t="shared" si="688"/>
        <v>1.0738622586670132E-4</v>
      </c>
      <c r="H6313" s="29">
        <f t="shared" si="689"/>
        <v>1.0751040350907888</v>
      </c>
      <c r="I6313" s="30">
        <f>VLOOKUP(B6312,'מדדים וריביות'!B:C,2)</f>
        <v>28225082.968709301</v>
      </c>
      <c r="K6313" s="39">
        <f t="shared" si="690"/>
        <v>0</v>
      </c>
      <c r="L6313" s="39">
        <f t="shared" si="691"/>
        <v>0</v>
      </c>
      <c r="M6313" s="39">
        <f t="shared" si="692"/>
        <v>0</v>
      </c>
      <c r="N6313" s="41">
        <f t="shared" si="694"/>
        <v>0</v>
      </c>
    </row>
    <row r="6314" spans="2:14">
      <c r="B6314" s="1">
        <v>39179</v>
      </c>
      <c r="C6314" s="1">
        <f t="shared" si="693"/>
        <v>39173</v>
      </c>
      <c r="E6314" s="42">
        <f>IF(DAY(B6314)&gt;14,VLOOKUP(DATE(YEAR(C6314),MONTH(C6314)-1,DAY(1)),'מדדים וריביות'!B:C,2,FALSE),VLOOKUP(DATE(YEAR(C6314),MONTH(C6314)-2,DAY(1)),'מדדים וריביות'!B:C,2,FALSE))</f>
        <v>28026314.778788801</v>
      </c>
      <c r="F6314" s="43">
        <f>IF($B$5=1,'ריבית יומית'!D6308,'ריבית יומית'!G6308)</f>
        <v>1.0738622586670132E-4</v>
      </c>
      <c r="G6314" s="43">
        <f t="shared" si="688"/>
        <v>1.0738622586670132E-4</v>
      </c>
      <c r="H6314" s="29">
        <f t="shared" si="689"/>
        <v>1.0749885961226013</v>
      </c>
      <c r="I6314" s="30">
        <f>VLOOKUP(B6313,'מדדים וריביות'!B:C,2)</f>
        <v>28225082.968709301</v>
      </c>
      <c r="K6314" s="39">
        <f t="shared" si="690"/>
        <v>0</v>
      </c>
      <c r="L6314" s="39">
        <f t="shared" si="691"/>
        <v>0</v>
      </c>
      <c r="M6314" s="39">
        <f t="shared" si="692"/>
        <v>0</v>
      </c>
      <c r="N6314" s="41">
        <f t="shared" si="694"/>
        <v>0</v>
      </c>
    </row>
    <row r="6315" spans="2:14">
      <c r="B6315" s="1">
        <v>39180</v>
      </c>
      <c r="C6315" s="1">
        <f t="shared" si="693"/>
        <v>39173</v>
      </c>
      <c r="E6315" s="42">
        <f>IF(DAY(B6315)&gt;14,VLOOKUP(DATE(YEAR(C6315),MONTH(C6315)-1,DAY(1)),'מדדים וריביות'!B:C,2,FALSE),VLOOKUP(DATE(YEAR(C6315),MONTH(C6315)-2,DAY(1)),'מדדים וריביות'!B:C,2,FALSE))</f>
        <v>28026314.778788801</v>
      </c>
      <c r="F6315" s="43">
        <f>IF($B$5=1,'ריבית יומית'!D6309,'ריבית יומית'!G6309)</f>
        <v>1.0738622586670132E-4</v>
      </c>
      <c r="G6315" s="43">
        <f t="shared" si="688"/>
        <v>1.0738622586670132E-4</v>
      </c>
      <c r="H6315" s="29">
        <f t="shared" si="689"/>
        <v>1.0748731695496381</v>
      </c>
      <c r="I6315" s="30">
        <f>VLOOKUP(B6314,'מדדים וריביות'!B:C,2)</f>
        <v>28225082.968709301</v>
      </c>
      <c r="K6315" s="39">
        <f t="shared" si="690"/>
        <v>0</v>
      </c>
      <c r="L6315" s="39">
        <f t="shared" si="691"/>
        <v>0</v>
      </c>
      <c r="M6315" s="39">
        <f t="shared" si="692"/>
        <v>0</v>
      </c>
      <c r="N6315" s="41">
        <f t="shared" si="694"/>
        <v>0</v>
      </c>
    </row>
    <row r="6316" spans="2:14">
      <c r="B6316" s="1">
        <v>39181</v>
      </c>
      <c r="C6316" s="1">
        <f t="shared" si="693"/>
        <v>39173</v>
      </c>
      <c r="E6316" s="42">
        <f>IF(DAY(B6316)&gt;14,VLOOKUP(DATE(YEAR(C6316),MONTH(C6316)-1,DAY(1)),'מדדים וריביות'!B:C,2,FALSE),VLOOKUP(DATE(YEAR(C6316),MONTH(C6316)-2,DAY(1)),'מדדים וריביות'!B:C,2,FALSE))</f>
        <v>28026314.778788801</v>
      </c>
      <c r="F6316" s="43">
        <f>IF($B$5=1,'ריבית יומית'!D6310,'ריבית יומית'!G6310)</f>
        <v>1.0738622586670132E-4</v>
      </c>
      <c r="G6316" s="43">
        <f t="shared" si="688"/>
        <v>1.0738622586670132E-4</v>
      </c>
      <c r="H6316" s="29">
        <f t="shared" si="689"/>
        <v>1.0747577553705678</v>
      </c>
      <c r="I6316" s="30">
        <f>VLOOKUP(B6315,'מדדים וריביות'!B:C,2)</f>
        <v>28225082.968709301</v>
      </c>
      <c r="K6316" s="39">
        <f t="shared" si="690"/>
        <v>0</v>
      </c>
      <c r="L6316" s="39">
        <f t="shared" si="691"/>
        <v>0</v>
      </c>
      <c r="M6316" s="39">
        <f t="shared" si="692"/>
        <v>0</v>
      </c>
      <c r="N6316" s="41">
        <f t="shared" si="694"/>
        <v>0</v>
      </c>
    </row>
    <row r="6317" spans="2:14">
      <c r="B6317" s="1">
        <v>39182</v>
      </c>
      <c r="C6317" s="1">
        <f t="shared" si="693"/>
        <v>39173</v>
      </c>
      <c r="E6317" s="42">
        <f>IF(DAY(B6317)&gt;14,VLOOKUP(DATE(YEAR(C6317),MONTH(C6317)-1,DAY(1)),'מדדים וריביות'!B:C,2,FALSE),VLOOKUP(DATE(YEAR(C6317),MONTH(C6317)-2,DAY(1)),'מדדים וריביות'!B:C,2,FALSE))</f>
        <v>28026314.778788801</v>
      </c>
      <c r="F6317" s="43">
        <f>IF($B$5=1,'ריבית יומית'!D6311,'ריבית יומית'!G6311)</f>
        <v>1.0738622586670132E-4</v>
      </c>
      <c r="G6317" s="43">
        <f t="shared" si="688"/>
        <v>1.0738622586670132E-4</v>
      </c>
      <c r="H6317" s="29">
        <f t="shared" si="689"/>
        <v>1.0746423535840599</v>
      </c>
      <c r="I6317" s="30">
        <f>VLOOKUP(B6316,'מדדים וריביות'!B:C,2)</f>
        <v>28225082.968709301</v>
      </c>
      <c r="K6317" s="39">
        <f t="shared" si="690"/>
        <v>0</v>
      </c>
      <c r="L6317" s="39">
        <f t="shared" si="691"/>
        <v>0</v>
      </c>
      <c r="M6317" s="39">
        <f t="shared" si="692"/>
        <v>0</v>
      </c>
      <c r="N6317" s="41">
        <f t="shared" si="694"/>
        <v>0</v>
      </c>
    </row>
    <row r="6318" spans="2:14">
      <c r="B6318" s="1">
        <v>39183</v>
      </c>
      <c r="C6318" s="1">
        <f t="shared" si="693"/>
        <v>39173</v>
      </c>
      <c r="E6318" s="42">
        <f>IF(DAY(B6318)&gt;14,VLOOKUP(DATE(YEAR(C6318),MONTH(C6318)-1,DAY(1)),'מדדים וריביות'!B:C,2,FALSE),VLOOKUP(DATE(YEAR(C6318),MONTH(C6318)-2,DAY(1)),'מדדים וריביות'!B:C,2,FALSE))</f>
        <v>28026314.778788801</v>
      </c>
      <c r="F6318" s="43">
        <f>IF($B$5=1,'ריבית יומית'!D6312,'ריבית יומית'!G6312)</f>
        <v>1.0738622586670132E-4</v>
      </c>
      <c r="G6318" s="43">
        <f t="shared" si="688"/>
        <v>1.0738622586670132E-4</v>
      </c>
      <c r="H6318" s="29">
        <f t="shared" si="689"/>
        <v>1.0745269641887836</v>
      </c>
      <c r="I6318" s="30">
        <f>VLOOKUP(B6317,'מדדים וריביות'!B:C,2)</f>
        <v>28225082.968709301</v>
      </c>
      <c r="K6318" s="39">
        <f t="shared" si="690"/>
        <v>0</v>
      </c>
      <c r="L6318" s="39">
        <f t="shared" si="691"/>
        <v>0</v>
      </c>
      <c r="M6318" s="39">
        <f t="shared" si="692"/>
        <v>0</v>
      </c>
      <c r="N6318" s="41">
        <f t="shared" si="694"/>
        <v>0</v>
      </c>
    </row>
    <row r="6319" spans="2:14">
      <c r="B6319" s="1">
        <v>39184</v>
      </c>
      <c r="C6319" s="1">
        <f t="shared" si="693"/>
        <v>39173</v>
      </c>
      <c r="E6319" s="42">
        <f>IF(DAY(B6319)&gt;14,VLOOKUP(DATE(YEAR(C6319),MONTH(C6319)-1,DAY(1)),'מדדים וריביות'!B:C,2,FALSE),VLOOKUP(DATE(YEAR(C6319),MONTH(C6319)-2,DAY(1)),'מדדים וריביות'!B:C,2,FALSE))</f>
        <v>28026314.778788801</v>
      </c>
      <c r="F6319" s="43">
        <f>IF($B$5=1,'ריבית יומית'!D6313,'ריבית יומית'!G6313)</f>
        <v>1.0738622586670132E-4</v>
      </c>
      <c r="G6319" s="43">
        <f t="shared" si="688"/>
        <v>1.0738622586670132E-4</v>
      </c>
      <c r="H6319" s="29">
        <f t="shared" si="689"/>
        <v>1.0744115871834086</v>
      </c>
      <c r="I6319" s="30">
        <f>VLOOKUP(B6318,'מדדים וריביות'!B:C,2)</f>
        <v>28225082.968709301</v>
      </c>
      <c r="K6319" s="39">
        <f t="shared" si="690"/>
        <v>0</v>
      </c>
      <c r="L6319" s="39">
        <f t="shared" si="691"/>
        <v>0</v>
      </c>
      <c r="M6319" s="39">
        <f t="shared" si="692"/>
        <v>0</v>
      </c>
      <c r="N6319" s="41">
        <f t="shared" si="694"/>
        <v>0</v>
      </c>
    </row>
    <row r="6320" spans="2:14">
      <c r="B6320" s="1">
        <v>39185</v>
      </c>
      <c r="C6320" s="1">
        <f t="shared" si="693"/>
        <v>39173</v>
      </c>
      <c r="E6320" s="42">
        <f>IF(DAY(B6320)&gt;14,VLOOKUP(DATE(YEAR(C6320),MONTH(C6320)-1,DAY(1)),'מדדים וריביות'!B:C,2,FALSE),VLOOKUP(DATE(YEAR(C6320),MONTH(C6320)-2,DAY(1)),'מדדים וריביות'!B:C,2,FALSE))</f>
        <v>28026314.778788801</v>
      </c>
      <c r="F6320" s="43">
        <f>IF($B$5=1,'ריבית יומית'!D6314,'ריבית יומית'!G6314)</f>
        <v>1.0738622586670132E-4</v>
      </c>
      <c r="G6320" s="43">
        <f t="shared" si="688"/>
        <v>1.0738622586670132E-4</v>
      </c>
      <c r="H6320" s="29">
        <f t="shared" si="689"/>
        <v>1.0742962225666042</v>
      </c>
      <c r="I6320" s="30">
        <f>VLOOKUP(B6319,'מדדים וריביות'!B:C,2)</f>
        <v>28225082.968709301</v>
      </c>
      <c r="K6320" s="39">
        <f t="shared" si="690"/>
        <v>0</v>
      </c>
      <c r="L6320" s="39">
        <f t="shared" si="691"/>
        <v>0</v>
      </c>
      <c r="M6320" s="39">
        <f t="shared" si="692"/>
        <v>0</v>
      </c>
      <c r="N6320" s="41">
        <f t="shared" si="694"/>
        <v>0</v>
      </c>
    </row>
    <row r="6321" spans="2:14">
      <c r="B6321" s="1">
        <v>39186</v>
      </c>
      <c r="C6321" s="1">
        <f t="shared" si="693"/>
        <v>39173</v>
      </c>
      <c r="E6321" s="42">
        <f>IF(DAY(B6321)&gt;14,VLOOKUP(DATE(YEAR(C6321),MONTH(C6321)-1,DAY(1)),'מדדים וריביות'!B:C,2,FALSE),VLOOKUP(DATE(YEAR(C6321),MONTH(C6321)-2,DAY(1)),'מדדים וריביות'!B:C,2,FALSE))</f>
        <v>28026314.778788801</v>
      </c>
      <c r="F6321" s="43">
        <f>IF($B$5=1,'ריבית יומית'!D6315,'ריבית יומית'!G6315)</f>
        <v>1.0738622586670132E-4</v>
      </c>
      <c r="G6321" s="43">
        <f t="shared" si="688"/>
        <v>1.0738622586670132E-4</v>
      </c>
      <c r="H6321" s="29">
        <f t="shared" si="689"/>
        <v>1.0741808703370406</v>
      </c>
      <c r="I6321" s="30">
        <f>VLOOKUP(B6320,'מדדים וריביות'!B:C,2)</f>
        <v>28225082.968709301</v>
      </c>
      <c r="K6321" s="39">
        <f t="shared" si="690"/>
        <v>0</v>
      </c>
      <c r="L6321" s="39">
        <f t="shared" si="691"/>
        <v>0</v>
      </c>
      <c r="M6321" s="39">
        <f t="shared" si="692"/>
        <v>0</v>
      </c>
      <c r="N6321" s="41">
        <f t="shared" si="694"/>
        <v>0</v>
      </c>
    </row>
    <row r="6322" spans="2:14">
      <c r="B6322" s="1">
        <v>39187</v>
      </c>
      <c r="C6322" s="1">
        <f t="shared" si="693"/>
        <v>39173</v>
      </c>
      <c r="E6322" s="42">
        <f>IF(DAY(B6322)&gt;14,VLOOKUP(DATE(YEAR(C6322),MONTH(C6322)-1,DAY(1)),'מדדים וריביות'!B:C,2,FALSE),VLOOKUP(DATE(YEAR(C6322),MONTH(C6322)-2,DAY(1)),'מדדים וריביות'!B:C,2,FALSE))</f>
        <v>28083105.6901947</v>
      </c>
      <c r="F6322" s="43">
        <f>IF($B$5=1,'ריבית יומית'!D6316,'ריבית יומית'!G6316)</f>
        <v>1.0738622586670132E-4</v>
      </c>
      <c r="G6322" s="43">
        <f t="shared" si="688"/>
        <v>1.0738622586670132E-4</v>
      </c>
      <c r="H6322" s="29">
        <f t="shared" si="689"/>
        <v>1.0740655304933873</v>
      </c>
      <c r="I6322" s="30">
        <f>VLOOKUP(B6321,'מדדים וריביות'!B:C,2)</f>
        <v>28225082.968709301</v>
      </c>
      <c r="K6322" s="39">
        <f t="shared" si="690"/>
        <v>0</v>
      </c>
      <c r="L6322" s="39">
        <f t="shared" si="691"/>
        <v>0</v>
      </c>
      <c r="M6322" s="39">
        <f t="shared" si="692"/>
        <v>0</v>
      </c>
      <c r="N6322" s="41">
        <f t="shared" si="694"/>
        <v>0</v>
      </c>
    </row>
    <row r="6323" spans="2:14">
      <c r="B6323" s="1">
        <v>39188</v>
      </c>
      <c r="C6323" s="1">
        <f t="shared" si="693"/>
        <v>39173</v>
      </c>
      <c r="E6323" s="42">
        <f>IF(DAY(B6323)&gt;14,VLOOKUP(DATE(YEAR(C6323),MONTH(C6323)-1,DAY(1)),'מדדים וריביות'!B:C,2,FALSE),VLOOKUP(DATE(YEAR(C6323),MONTH(C6323)-2,DAY(1)),'מדדים וריביות'!B:C,2,FALSE))</f>
        <v>28083105.6901947</v>
      </c>
      <c r="F6323" s="43">
        <f>IF($B$5=1,'ריבית יומית'!D6317,'ריבית יומית'!G6317)</f>
        <v>1.0738622586670132E-4</v>
      </c>
      <c r="G6323" s="43">
        <f t="shared" si="688"/>
        <v>1.0738622586670132E-4</v>
      </c>
      <c r="H6323" s="29">
        <f t="shared" si="689"/>
        <v>1.0739502030343147</v>
      </c>
      <c r="I6323" s="30">
        <f>VLOOKUP(B6322,'מדדים וריביות'!B:C,2)</f>
        <v>28225082.968709301</v>
      </c>
      <c r="K6323" s="39">
        <f t="shared" si="690"/>
        <v>0</v>
      </c>
      <c r="L6323" s="39">
        <f t="shared" si="691"/>
        <v>0</v>
      </c>
      <c r="M6323" s="39">
        <f t="shared" si="692"/>
        <v>0</v>
      </c>
      <c r="N6323" s="41">
        <f t="shared" si="694"/>
        <v>0</v>
      </c>
    </row>
    <row r="6324" spans="2:14">
      <c r="B6324" s="1">
        <v>39189</v>
      </c>
      <c r="C6324" s="1">
        <f t="shared" si="693"/>
        <v>39173</v>
      </c>
      <c r="E6324" s="42">
        <f>IF(DAY(B6324)&gt;14,VLOOKUP(DATE(YEAR(C6324),MONTH(C6324)-1,DAY(1)),'מדדים וריביות'!B:C,2,FALSE),VLOOKUP(DATE(YEAR(C6324),MONTH(C6324)-2,DAY(1)),'מדדים וריביות'!B:C,2,FALSE))</f>
        <v>28083105.6901947</v>
      </c>
      <c r="F6324" s="43">
        <f>IF($B$5=1,'ריבית יומית'!D6318,'ריבית יומית'!G6318)</f>
        <v>1.0738622586670132E-4</v>
      </c>
      <c r="G6324" s="43">
        <f t="shared" si="688"/>
        <v>1.0738622586670132E-4</v>
      </c>
      <c r="H6324" s="29">
        <f t="shared" si="689"/>
        <v>1.0738348879584927</v>
      </c>
      <c r="I6324" s="30">
        <f>VLOOKUP(B6323,'מדדים וריביות'!B:C,2)</f>
        <v>28225082.968709301</v>
      </c>
      <c r="K6324" s="39">
        <f t="shared" si="690"/>
        <v>0</v>
      </c>
      <c r="L6324" s="39">
        <f t="shared" si="691"/>
        <v>0</v>
      </c>
      <c r="M6324" s="39">
        <f t="shared" si="692"/>
        <v>0</v>
      </c>
      <c r="N6324" s="41">
        <f t="shared" si="694"/>
        <v>0</v>
      </c>
    </row>
    <row r="6325" spans="2:14">
      <c r="B6325" s="1">
        <v>39190</v>
      </c>
      <c r="C6325" s="1">
        <f t="shared" si="693"/>
        <v>39173</v>
      </c>
      <c r="E6325" s="42">
        <f>IF(DAY(B6325)&gt;14,VLOOKUP(DATE(YEAR(C6325),MONTH(C6325)-1,DAY(1)),'מדדים וריביות'!B:C,2,FALSE),VLOOKUP(DATE(YEAR(C6325),MONTH(C6325)-2,DAY(1)),'מדדים וריביות'!B:C,2,FALSE))</f>
        <v>28083105.6901947</v>
      </c>
      <c r="F6325" s="43">
        <f>IF($B$5=1,'ריבית יומית'!D6319,'ריבית יומית'!G6319)</f>
        <v>1.0738622586670132E-4</v>
      </c>
      <c r="G6325" s="43">
        <f t="shared" si="688"/>
        <v>1.0738622586670132E-4</v>
      </c>
      <c r="H6325" s="29">
        <f t="shared" si="689"/>
        <v>1.073719585264592</v>
      </c>
      <c r="I6325" s="30">
        <f>VLOOKUP(B6324,'מדדים וריביות'!B:C,2)</f>
        <v>28225082.968709301</v>
      </c>
      <c r="K6325" s="39">
        <f t="shared" si="690"/>
        <v>0</v>
      </c>
      <c r="L6325" s="39">
        <f t="shared" si="691"/>
        <v>0</v>
      </c>
      <c r="M6325" s="39">
        <f t="shared" si="692"/>
        <v>0</v>
      </c>
      <c r="N6325" s="41">
        <f t="shared" si="694"/>
        <v>0</v>
      </c>
    </row>
    <row r="6326" spans="2:14">
      <c r="B6326" s="1">
        <v>39191</v>
      </c>
      <c r="C6326" s="1">
        <f t="shared" si="693"/>
        <v>39173</v>
      </c>
      <c r="E6326" s="42">
        <f>IF(DAY(B6326)&gt;14,VLOOKUP(DATE(YEAR(C6326),MONTH(C6326)-1,DAY(1)),'מדדים וריביות'!B:C,2,FALSE),VLOOKUP(DATE(YEAR(C6326),MONTH(C6326)-2,DAY(1)),'מדדים וריביות'!B:C,2,FALSE))</f>
        <v>28083105.6901947</v>
      </c>
      <c r="F6326" s="43">
        <f>IF($B$5=1,'ריבית יומית'!D6320,'ריבית יומית'!G6320)</f>
        <v>1.0738622586670132E-4</v>
      </c>
      <c r="G6326" s="43">
        <f t="shared" si="688"/>
        <v>1.0738622586670132E-4</v>
      </c>
      <c r="H6326" s="29">
        <f t="shared" si="689"/>
        <v>1.073604294951283</v>
      </c>
      <c r="I6326" s="30">
        <f>VLOOKUP(B6325,'מדדים וריביות'!B:C,2)</f>
        <v>28225082.968709301</v>
      </c>
      <c r="K6326" s="39">
        <f t="shared" si="690"/>
        <v>0</v>
      </c>
      <c r="L6326" s="39">
        <f t="shared" si="691"/>
        <v>0</v>
      </c>
      <c r="M6326" s="39">
        <f t="shared" si="692"/>
        <v>0</v>
      </c>
      <c r="N6326" s="41">
        <f t="shared" si="694"/>
        <v>0</v>
      </c>
    </row>
    <row r="6327" spans="2:14">
      <c r="B6327" s="1">
        <v>39192</v>
      </c>
      <c r="C6327" s="1">
        <f t="shared" si="693"/>
        <v>39173</v>
      </c>
      <c r="E6327" s="42">
        <f>IF(DAY(B6327)&gt;14,VLOOKUP(DATE(YEAR(C6327),MONTH(C6327)-1,DAY(1)),'מדדים וריביות'!B:C,2,FALSE),VLOOKUP(DATE(YEAR(C6327),MONTH(C6327)-2,DAY(1)),'מדדים וריביות'!B:C,2,FALSE))</f>
        <v>28083105.6901947</v>
      </c>
      <c r="F6327" s="43">
        <f>IF($B$5=1,'ריבית יומית'!D6321,'ריבית יומית'!G6321)</f>
        <v>1.0738622586670132E-4</v>
      </c>
      <c r="G6327" s="43">
        <f t="shared" si="688"/>
        <v>1.0738622586670132E-4</v>
      </c>
      <c r="H6327" s="29">
        <f t="shared" si="689"/>
        <v>1.0734890170172362</v>
      </c>
      <c r="I6327" s="30">
        <f>VLOOKUP(B6326,'מדדים וריביות'!B:C,2)</f>
        <v>28225082.968709301</v>
      </c>
      <c r="K6327" s="39">
        <f t="shared" si="690"/>
        <v>0</v>
      </c>
      <c r="L6327" s="39">
        <f t="shared" si="691"/>
        <v>0</v>
      </c>
      <c r="M6327" s="39">
        <f t="shared" si="692"/>
        <v>0</v>
      </c>
      <c r="N6327" s="41">
        <f t="shared" si="694"/>
        <v>0</v>
      </c>
    </row>
    <row r="6328" spans="2:14">
      <c r="B6328" s="1">
        <v>39193</v>
      </c>
      <c r="C6328" s="1">
        <f t="shared" si="693"/>
        <v>39173</v>
      </c>
      <c r="E6328" s="42">
        <f>IF(DAY(B6328)&gt;14,VLOOKUP(DATE(YEAR(C6328),MONTH(C6328)-1,DAY(1)),'מדדים וריביות'!B:C,2,FALSE),VLOOKUP(DATE(YEAR(C6328),MONTH(C6328)-2,DAY(1)),'מדדים וריביות'!B:C,2,FALSE))</f>
        <v>28083105.6901947</v>
      </c>
      <c r="F6328" s="43">
        <f>IF($B$5=1,'ריבית יומית'!D6322,'ריבית יומית'!G6322)</f>
        <v>1.0738622586670132E-4</v>
      </c>
      <c r="G6328" s="43">
        <f t="shared" si="688"/>
        <v>1.0738622586670132E-4</v>
      </c>
      <c r="H6328" s="29">
        <f t="shared" si="689"/>
        <v>1.0733737514611223</v>
      </c>
      <c r="I6328" s="30">
        <f>VLOOKUP(B6327,'מדדים וריביות'!B:C,2)</f>
        <v>28225082.968709301</v>
      </c>
      <c r="K6328" s="39">
        <f t="shared" si="690"/>
        <v>0</v>
      </c>
      <c r="L6328" s="39">
        <f t="shared" si="691"/>
        <v>0</v>
      </c>
      <c r="M6328" s="39">
        <f t="shared" si="692"/>
        <v>0</v>
      </c>
      <c r="N6328" s="41">
        <f t="shared" si="694"/>
        <v>0</v>
      </c>
    </row>
    <row r="6329" spans="2:14">
      <c r="B6329" s="1">
        <v>39194</v>
      </c>
      <c r="C6329" s="1">
        <f t="shared" si="693"/>
        <v>39173</v>
      </c>
      <c r="E6329" s="42">
        <f>IF(DAY(B6329)&gt;14,VLOOKUP(DATE(YEAR(C6329),MONTH(C6329)-1,DAY(1)),'מדדים וריביות'!B:C,2,FALSE),VLOOKUP(DATE(YEAR(C6329),MONTH(C6329)-2,DAY(1)),'מדדים וריביות'!B:C,2,FALSE))</f>
        <v>28083105.6901947</v>
      </c>
      <c r="F6329" s="43">
        <f>IF($B$5=1,'ריבית יומית'!D6323,'ריבית יומית'!G6323)</f>
        <v>1.0738622586670132E-4</v>
      </c>
      <c r="G6329" s="43">
        <f t="shared" si="688"/>
        <v>1.0738622586670132E-4</v>
      </c>
      <c r="H6329" s="29">
        <f t="shared" si="689"/>
        <v>1.0732584982816125</v>
      </c>
      <c r="I6329" s="30">
        <f>VLOOKUP(B6328,'מדדים וריביות'!B:C,2)</f>
        <v>28225082.968709301</v>
      </c>
      <c r="K6329" s="39">
        <f t="shared" si="690"/>
        <v>0</v>
      </c>
      <c r="L6329" s="39">
        <f t="shared" si="691"/>
        <v>0</v>
      </c>
      <c r="M6329" s="39">
        <f t="shared" si="692"/>
        <v>0</v>
      </c>
      <c r="N6329" s="41">
        <f t="shared" si="694"/>
        <v>0</v>
      </c>
    </row>
    <row r="6330" spans="2:14">
      <c r="B6330" s="1">
        <v>39195</v>
      </c>
      <c r="C6330" s="1">
        <f t="shared" si="693"/>
        <v>39173</v>
      </c>
      <c r="E6330" s="42">
        <f>IF(DAY(B6330)&gt;14,VLOOKUP(DATE(YEAR(C6330),MONTH(C6330)-1,DAY(1)),'מדדים וריביות'!B:C,2,FALSE),VLOOKUP(DATE(YEAR(C6330),MONTH(C6330)-2,DAY(1)),'מדדים וריביות'!B:C,2,FALSE))</f>
        <v>28083105.6901947</v>
      </c>
      <c r="F6330" s="43">
        <f>IF($B$5=1,'ריבית יומית'!D6324,'ריבית יומית'!G6324)</f>
        <v>1.0738622586670132E-4</v>
      </c>
      <c r="G6330" s="43">
        <f t="shared" si="688"/>
        <v>1.0738622586670132E-4</v>
      </c>
      <c r="H6330" s="29">
        <f t="shared" si="689"/>
        <v>1.0731432574773776</v>
      </c>
      <c r="I6330" s="30">
        <f>VLOOKUP(B6329,'מדדים וריביות'!B:C,2)</f>
        <v>28225082.968709301</v>
      </c>
      <c r="K6330" s="39">
        <f t="shared" si="690"/>
        <v>0</v>
      </c>
      <c r="L6330" s="39">
        <f t="shared" si="691"/>
        <v>0</v>
      </c>
      <c r="M6330" s="39">
        <f t="shared" si="692"/>
        <v>0</v>
      </c>
      <c r="N6330" s="41">
        <f t="shared" si="694"/>
        <v>0</v>
      </c>
    </row>
    <row r="6331" spans="2:14">
      <c r="B6331" s="1">
        <v>39196</v>
      </c>
      <c r="C6331" s="1">
        <f t="shared" si="693"/>
        <v>39173</v>
      </c>
      <c r="E6331" s="42">
        <f>IF(DAY(B6331)&gt;14,VLOOKUP(DATE(YEAR(C6331),MONTH(C6331)-1,DAY(1)),'מדדים וריביות'!B:C,2,FALSE),VLOOKUP(DATE(YEAR(C6331),MONTH(C6331)-2,DAY(1)),'מדדים וריביות'!B:C,2,FALSE))</f>
        <v>28083105.6901947</v>
      </c>
      <c r="F6331" s="43">
        <f>IF($B$5=1,'ריבית יומית'!D6325,'ריבית יומית'!G6325)</f>
        <v>1.0738622586670132E-4</v>
      </c>
      <c r="G6331" s="43">
        <f t="shared" si="688"/>
        <v>1.0738622586670132E-4</v>
      </c>
      <c r="H6331" s="29">
        <f t="shared" si="689"/>
        <v>1.073028029047089</v>
      </c>
      <c r="I6331" s="30">
        <f>VLOOKUP(B6330,'מדדים וריביות'!B:C,2)</f>
        <v>28225082.968709301</v>
      </c>
      <c r="K6331" s="39">
        <f t="shared" si="690"/>
        <v>0</v>
      </c>
      <c r="L6331" s="39">
        <f t="shared" si="691"/>
        <v>0</v>
      </c>
      <c r="M6331" s="39">
        <f t="shared" si="692"/>
        <v>0</v>
      </c>
      <c r="N6331" s="41">
        <f t="shared" si="694"/>
        <v>0</v>
      </c>
    </row>
    <row r="6332" spans="2:14">
      <c r="B6332" s="1">
        <v>39197</v>
      </c>
      <c r="C6332" s="1">
        <f t="shared" si="693"/>
        <v>39173</v>
      </c>
      <c r="E6332" s="42">
        <f>IF(DAY(B6332)&gt;14,VLOOKUP(DATE(YEAR(C6332),MONTH(C6332)-1,DAY(1)),'מדדים וריביות'!B:C,2,FALSE),VLOOKUP(DATE(YEAR(C6332),MONTH(C6332)-2,DAY(1)),'מדדים וריביות'!B:C,2,FALSE))</f>
        <v>28083105.6901947</v>
      </c>
      <c r="F6332" s="43">
        <f>IF($B$5=1,'ריבית יומית'!D6326,'ריבית יומית'!G6326)</f>
        <v>1.0738622586670132E-4</v>
      </c>
      <c r="G6332" s="43">
        <f t="shared" si="688"/>
        <v>1.0738622586670132E-4</v>
      </c>
      <c r="H6332" s="29">
        <f t="shared" si="689"/>
        <v>1.0729128129894181</v>
      </c>
      <c r="I6332" s="30">
        <f>VLOOKUP(B6331,'מדדים וריביות'!B:C,2)</f>
        <v>28225082.968709301</v>
      </c>
      <c r="K6332" s="39">
        <f t="shared" si="690"/>
        <v>0</v>
      </c>
      <c r="L6332" s="39">
        <f t="shared" si="691"/>
        <v>0</v>
      </c>
      <c r="M6332" s="39">
        <f t="shared" si="692"/>
        <v>0</v>
      </c>
      <c r="N6332" s="41">
        <f t="shared" si="694"/>
        <v>0</v>
      </c>
    </row>
    <row r="6333" spans="2:14">
      <c r="B6333" s="1">
        <v>39198</v>
      </c>
      <c r="C6333" s="1">
        <f t="shared" si="693"/>
        <v>39173</v>
      </c>
      <c r="E6333" s="42">
        <f>IF(DAY(B6333)&gt;14,VLOOKUP(DATE(YEAR(C6333),MONTH(C6333)-1,DAY(1)),'מדדים וריביות'!B:C,2,FALSE),VLOOKUP(DATE(YEAR(C6333),MONTH(C6333)-2,DAY(1)),'מדדים וריביות'!B:C,2,FALSE))</f>
        <v>28083105.6901947</v>
      </c>
      <c r="F6333" s="43">
        <f>IF($B$5=1,'ריבית יומית'!D6327,'ריבית יומית'!G6327)</f>
        <v>1.0738622586670132E-4</v>
      </c>
      <c r="G6333" s="43">
        <f t="shared" si="688"/>
        <v>1.0738622586670132E-4</v>
      </c>
      <c r="H6333" s="29">
        <f t="shared" si="689"/>
        <v>1.0727976093030362</v>
      </c>
      <c r="I6333" s="30">
        <f>VLOOKUP(B6332,'מדדים וריביות'!B:C,2)</f>
        <v>28225082.968709301</v>
      </c>
      <c r="K6333" s="39">
        <f t="shared" si="690"/>
        <v>0</v>
      </c>
      <c r="L6333" s="39">
        <f t="shared" si="691"/>
        <v>0</v>
      </c>
      <c r="M6333" s="39">
        <f t="shared" si="692"/>
        <v>0</v>
      </c>
      <c r="N6333" s="41">
        <f t="shared" si="694"/>
        <v>0</v>
      </c>
    </row>
    <row r="6334" spans="2:14">
      <c r="B6334" s="1">
        <v>39199</v>
      </c>
      <c r="C6334" s="1">
        <f t="shared" si="693"/>
        <v>39173</v>
      </c>
      <c r="E6334" s="42">
        <f>IF(DAY(B6334)&gt;14,VLOOKUP(DATE(YEAR(C6334),MONTH(C6334)-1,DAY(1)),'מדדים וריביות'!B:C,2,FALSE),VLOOKUP(DATE(YEAR(C6334),MONTH(C6334)-2,DAY(1)),'מדדים וריביות'!B:C,2,FALSE))</f>
        <v>28083105.6901947</v>
      </c>
      <c r="F6334" s="43">
        <f>IF($B$5=1,'ריבית יומית'!D6328,'ריבית יומית'!G6328)</f>
        <v>1.0738622586670132E-4</v>
      </c>
      <c r="G6334" s="43">
        <f t="shared" si="688"/>
        <v>1.0738622586670132E-4</v>
      </c>
      <c r="H6334" s="29">
        <f t="shared" si="689"/>
        <v>1.072682417986615</v>
      </c>
      <c r="I6334" s="30">
        <f>VLOOKUP(B6333,'מדדים וריביות'!B:C,2)</f>
        <v>28225082.968709301</v>
      </c>
      <c r="K6334" s="39">
        <f t="shared" si="690"/>
        <v>0</v>
      </c>
      <c r="L6334" s="39">
        <f t="shared" si="691"/>
        <v>0</v>
      </c>
      <c r="M6334" s="39">
        <f t="shared" si="692"/>
        <v>0</v>
      </c>
      <c r="N6334" s="41">
        <f t="shared" si="694"/>
        <v>0</v>
      </c>
    </row>
    <row r="6335" spans="2:14">
      <c r="B6335" s="1">
        <v>39200</v>
      </c>
      <c r="C6335" s="1">
        <f t="shared" si="693"/>
        <v>39173</v>
      </c>
      <c r="E6335" s="42">
        <f>IF(DAY(B6335)&gt;14,VLOOKUP(DATE(YEAR(C6335),MONTH(C6335)-1,DAY(1)),'מדדים וריביות'!B:C,2,FALSE),VLOOKUP(DATE(YEAR(C6335),MONTH(C6335)-2,DAY(1)),'מדדים וריביות'!B:C,2,FALSE))</f>
        <v>28083105.6901947</v>
      </c>
      <c r="F6335" s="43">
        <f>IF($B$5=1,'ריבית יומית'!D6329,'ריבית יומית'!G6329)</f>
        <v>1.0738622586670132E-4</v>
      </c>
      <c r="G6335" s="43">
        <f t="shared" si="688"/>
        <v>1.0738622586670132E-4</v>
      </c>
      <c r="H6335" s="29">
        <f t="shared" si="689"/>
        <v>1.0725672390388263</v>
      </c>
      <c r="I6335" s="30">
        <f>VLOOKUP(B6334,'מדדים וריביות'!B:C,2)</f>
        <v>28225082.968709301</v>
      </c>
      <c r="K6335" s="39">
        <f t="shared" si="690"/>
        <v>0</v>
      </c>
      <c r="L6335" s="39">
        <f t="shared" si="691"/>
        <v>0</v>
      </c>
      <c r="M6335" s="39">
        <f t="shared" si="692"/>
        <v>0</v>
      </c>
      <c r="N6335" s="41">
        <f t="shared" si="694"/>
        <v>0</v>
      </c>
    </row>
    <row r="6336" spans="2:14">
      <c r="B6336" s="1">
        <v>39201</v>
      </c>
      <c r="C6336" s="1">
        <f t="shared" si="693"/>
        <v>39173</v>
      </c>
      <c r="E6336" s="42">
        <f>IF(DAY(B6336)&gt;14,VLOOKUP(DATE(YEAR(C6336),MONTH(C6336)-1,DAY(1)),'מדדים וריביות'!B:C,2,FALSE),VLOOKUP(DATE(YEAR(C6336),MONTH(C6336)-2,DAY(1)),'מדדים וריביות'!B:C,2,FALSE))</f>
        <v>28083105.6901947</v>
      </c>
      <c r="F6336" s="43">
        <f>IF($B$5=1,'ריבית יומית'!D6330,'ריבית יומית'!G6330)</f>
        <v>1.0738622586670132E-4</v>
      </c>
      <c r="G6336" s="43">
        <f t="shared" si="688"/>
        <v>1.0738622586670132E-4</v>
      </c>
      <c r="H6336" s="29">
        <f t="shared" si="689"/>
        <v>1.0724520724583422</v>
      </c>
      <c r="I6336" s="30">
        <f>VLOOKUP(B6335,'מדדים וריביות'!B:C,2)</f>
        <v>28225082.968709301</v>
      </c>
      <c r="K6336" s="39">
        <f t="shared" si="690"/>
        <v>0</v>
      </c>
      <c r="L6336" s="39">
        <f t="shared" si="691"/>
        <v>0</v>
      </c>
      <c r="M6336" s="39">
        <f t="shared" si="692"/>
        <v>0</v>
      </c>
      <c r="N6336" s="41">
        <f t="shared" si="694"/>
        <v>0</v>
      </c>
    </row>
    <row r="6337" spans="2:14">
      <c r="B6337" s="1">
        <v>39202</v>
      </c>
      <c r="C6337" s="1">
        <f t="shared" si="693"/>
        <v>39173</v>
      </c>
      <c r="E6337" s="42">
        <f>IF(DAY(B6337)&gt;14,VLOOKUP(DATE(YEAR(C6337),MONTH(C6337)-1,DAY(1)),'מדדים וריביות'!B:C,2,FALSE),VLOOKUP(DATE(YEAR(C6337),MONTH(C6337)-2,DAY(1)),'מדדים וריביות'!B:C,2,FALSE))</f>
        <v>28083105.6901947</v>
      </c>
      <c r="F6337" s="43">
        <f>IF($B$5=1,'ריבית יומית'!D6331,'ריבית יומית'!G6331)</f>
        <v>1.0738622586670132E-4</v>
      </c>
      <c r="G6337" s="43">
        <f t="shared" si="688"/>
        <v>1.0738622586670132E-4</v>
      </c>
      <c r="H6337" s="29">
        <f t="shared" si="689"/>
        <v>1.0723369182438345</v>
      </c>
      <c r="I6337" s="30">
        <f>VLOOKUP(B6336,'מדדים וריביות'!B:C,2)</f>
        <v>28225082.968709301</v>
      </c>
      <c r="K6337" s="39">
        <f t="shared" si="690"/>
        <v>0</v>
      </c>
      <c r="L6337" s="39">
        <f t="shared" si="691"/>
        <v>0</v>
      </c>
      <c r="M6337" s="39">
        <f t="shared" si="692"/>
        <v>0</v>
      </c>
      <c r="N6337" s="41">
        <f t="shared" si="694"/>
        <v>0</v>
      </c>
    </row>
    <row r="6338" spans="2:14">
      <c r="B6338" s="1">
        <v>39203</v>
      </c>
      <c r="C6338" s="1">
        <f t="shared" si="693"/>
        <v>39203</v>
      </c>
      <c r="E6338" s="42">
        <f>IF(DAY(B6338)&gt;14,VLOOKUP(DATE(YEAR(C6338),MONTH(C6338)-1,DAY(1)),'מדדים וריביות'!B:C,2,FALSE),VLOOKUP(DATE(YEAR(C6338),MONTH(C6338)-2,DAY(1)),'מדדים וריביות'!B:C,2,FALSE))</f>
        <v>28083105.6901947</v>
      </c>
      <c r="F6338" s="43">
        <f>IF($B$5=1,'ריבית יומית'!D6332,'ריבית יומית'!G6332)</f>
        <v>1.0738622586670132E-4</v>
      </c>
      <c r="G6338" s="43">
        <f t="shared" si="688"/>
        <v>1.0738622586670132E-4</v>
      </c>
      <c r="H6338" s="29">
        <f t="shared" si="689"/>
        <v>1.0722217763939754</v>
      </c>
      <c r="I6338" s="30">
        <f>VLOOKUP(B6337,'מדדים וריביות'!B:C,2)</f>
        <v>28225082.968709301</v>
      </c>
      <c r="K6338" s="39">
        <f t="shared" si="690"/>
        <v>0</v>
      </c>
      <c r="L6338" s="39">
        <f t="shared" si="691"/>
        <v>0</v>
      </c>
      <c r="M6338" s="39">
        <f t="shared" si="692"/>
        <v>0</v>
      </c>
      <c r="N6338" s="41">
        <f t="shared" si="694"/>
        <v>0</v>
      </c>
    </row>
    <row r="6339" spans="2:14">
      <c r="B6339" s="1">
        <v>39204</v>
      </c>
      <c r="C6339" s="1">
        <f t="shared" si="693"/>
        <v>39203</v>
      </c>
      <c r="E6339" s="42">
        <f>IF(DAY(B6339)&gt;14,VLOOKUP(DATE(YEAR(C6339),MONTH(C6339)-1,DAY(1)),'מדדים וריביות'!B:C,2,FALSE),VLOOKUP(DATE(YEAR(C6339),MONTH(C6339)-2,DAY(1)),'מדדים וריביות'!B:C,2,FALSE))</f>
        <v>28083105.6901947</v>
      </c>
      <c r="F6339" s="43">
        <f>IF($B$5=1,'ריבית יומית'!D6333,'ריבית יומית'!G6333)</f>
        <v>1.0738622586670132E-4</v>
      </c>
      <c r="G6339" s="43">
        <f t="shared" si="688"/>
        <v>1.0738622586670132E-4</v>
      </c>
      <c r="H6339" s="29">
        <f t="shared" si="689"/>
        <v>1.0721066469074374</v>
      </c>
      <c r="I6339" s="30">
        <f>VLOOKUP(B6338,'מדדים וריביות'!B:C,2)</f>
        <v>28225082.968709301</v>
      </c>
      <c r="K6339" s="39">
        <f t="shared" si="690"/>
        <v>0</v>
      </c>
      <c r="L6339" s="39">
        <f t="shared" si="691"/>
        <v>0</v>
      </c>
      <c r="M6339" s="39">
        <f t="shared" si="692"/>
        <v>0</v>
      </c>
      <c r="N6339" s="41">
        <f t="shared" si="694"/>
        <v>0</v>
      </c>
    </row>
    <row r="6340" spans="2:14">
      <c r="B6340" s="1">
        <v>39205</v>
      </c>
      <c r="C6340" s="1">
        <f t="shared" si="693"/>
        <v>39203</v>
      </c>
      <c r="E6340" s="42">
        <f>IF(DAY(B6340)&gt;14,VLOOKUP(DATE(YEAR(C6340),MONTH(C6340)-1,DAY(1)),'מדדים וריביות'!B:C,2,FALSE),VLOOKUP(DATE(YEAR(C6340),MONTH(C6340)-2,DAY(1)),'מדדים וריביות'!B:C,2,FALSE))</f>
        <v>28083105.6901947</v>
      </c>
      <c r="F6340" s="43">
        <f>IF($B$5=1,'ריבית יומית'!D6334,'ריבית יומית'!G6334)</f>
        <v>1.0738622586670132E-4</v>
      </c>
      <c r="G6340" s="43">
        <f t="shared" si="688"/>
        <v>1.0738622586670132E-4</v>
      </c>
      <c r="H6340" s="29">
        <f t="shared" si="689"/>
        <v>1.071991529782893</v>
      </c>
      <c r="I6340" s="30">
        <f>VLOOKUP(B6339,'מדדים וריביות'!B:C,2)</f>
        <v>28225082.968709301</v>
      </c>
      <c r="K6340" s="39">
        <f t="shared" si="690"/>
        <v>0</v>
      </c>
      <c r="L6340" s="39">
        <f t="shared" si="691"/>
        <v>0</v>
      </c>
      <c r="M6340" s="39">
        <f t="shared" si="692"/>
        <v>0</v>
      </c>
      <c r="N6340" s="41">
        <f t="shared" si="694"/>
        <v>0</v>
      </c>
    </row>
    <row r="6341" spans="2:14">
      <c r="B6341" s="1">
        <v>39206</v>
      </c>
      <c r="C6341" s="1">
        <f t="shared" si="693"/>
        <v>39203</v>
      </c>
      <c r="E6341" s="42">
        <f>IF(DAY(B6341)&gt;14,VLOOKUP(DATE(YEAR(C6341),MONTH(C6341)-1,DAY(1)),'מדדים וריביות'!B:C,2,FALSE),VLOOKUP(DATE(YEAR(C6341),MONTH(C6341)-2,DAY(1)),'מדדים וריביות'!B:C,2,FALSE))</f>
        <v>28083105.6901947</v>
      </c>
      <c r="F6341" s="43">
        <f>IF($B$5=1,'ריבית יומית'!D6335,'ריבית יומית'!G6335)</f>
        <v>1.0738622586670132E-4</v>
      </c>
      <c r="G6341" s="43">
        <f t="shared" si="688"/>
        <v>1.0738622586670132E-4</v>
      </c>
      <c r="H6341" s="29">
        <f t="shared" si="689"/>
        <v>1.0718764250190147</v>
      </c>
      <c r="I6341" s="30">
        <f>VLOOKUP(B6340,'מדדים וריביות'!B:C,2)</f>
        <v>28225082.968709301</v>
      </c>
      <c r="K6341" s="39">
        <f t="shared" si="690"/>
        <v>0</v>
      </c>
      <c r="L6341" s="39">
        <f t="shared" si="691"/>
        <v>0</v>
      </c>
      <c r="M6341" s="39">
        <f t="shared" si="692"/>
        <v>0</v>
      </c>
      <c r="N6341" s="41">
        <f t="shared" si="694"/>
        <v>0</v>
      </c>
    </row>
    <row r="6342" spans="2:14">
      <c r="B6342" s="1">
        <v>39207</v>
      </c>
      <c r="C6342" s="1">
        <f t="shared" si="693"/>
        <v>39203</v>
      </c>
      <c r="E6342" s="42">
        <f>IF(DAY(B6342)&gt;14,VLOOKUP(DATE(YEAR(C6342),MONTH(C6342)-1,DAY(1)),'מדדים וריביות'!B:C,2,FALSE),VLOOKUP(DATE(YEAR(C6342),MONTH(C6342)-2,DAY(1)),'מדדים וריביות'!B:C,2,FALSE))</f>
        <v>28083105.6901947</v>
      </c>
      <c r="F6342" s="43">
        <f>IF($B$5=1,'ריבית יומית'!D6336,'ריבית יומית'!G6336)</f>
        <v>1.0738622586670132E-4</v>
      </c>
      <c r="G6342" s="43">
        <f t="shared" si="688"/>
        <v>1.0738622586670132E-4</v>
      </c>
      <c r="H6342" s="29">
        <f t="shared" si="689"/>
        <v>1.0717613326144753</v>
      </c>
      <c r="I6342" s="30">
        <f>VLOOKUP(B6341,'מדדים וריביות'!B:C,2)</f>
        <v>28225082.968709301</v>
      </c>
      <c r="K6342" s="39">
        <f t="shared" si="690"/>
        <v>0</v>
      </c>
      <c r="L6342" s="39">
        <f t="shared" si="691"/>
        <v>0</v>
      </c>
      <c r="M6342" s="39">
        <f t="shared" si="692"/>
        <v>0</v>
      </c>
      <c r="N6342" s="41">
        <f t="shared" si="694"/>
        <v>0</v>
      </c>
    </row>
    <row r="6343" spans="2:14">
      <c r="B6343" s="1">
        <v>39208</v>
      </c>
      <c r="C6343" s="1">
        <f t="shared" si="693"/>
        <v>39203</v>
      </c>
      <c r="E6343" s="42">
        <f>IF(DAY(B6343)&gt;14,VLOOKUP(DATE(YEAR(C6343),MONTH(C6343)-1,DAY(1)),'מדדים וריביות'!B:C,2,FALSE),VLOOKUP(DATE(YEAR(C6343),MONTH(C6343)-2,DAY(1)),'מדדים וריביות'!B:C,2,FALSE))</f>
        <v>28083105.6901947</v>
      </c>
      <c r="F6343" s="43">
        <f>IF($B$5=1,'ריבית יומית'!D6337,'ריבית יומית'!G6337)</f>
        <v>1.0738622586670132E-4</v>
      </c>
      <c r="G6343" s="43">
        <f t="shared" si="688"/>
        <v>1.0738622586670132E-4</v>
      </c>
      <c r="H6343" s="29">
        <f t="shared" si="689"/>
        <v>1.0716462525679478</v>
      </c>
      <c r="I6343" s="30">
        <f>VLOOKUP(B6342,'מדדים וריביות'!B:C,2)</f>
        <v>28225082.968709301</v>
      </c>
      <c r="K6343" s="39">
        <f t="shared" si="690"/>
        <v>0</v>
      </c>
      <c r="L6343" s="39">
        <f t="shared" si="691"/>
        <v>0</v>
      </c>
      <c r="M6343" s="39">
        <f t="shared" si="692"/>
        <v>0</v>
      </c>
      <c r="N6343" s="41">
        <f t="shared" si="694"/>
        <v>0</v>
      </c>
    </row>
    <row r="6344" spans="2:14">
      <c r="B6344" s="1">
        <v>39209</v>
      </c>
      <c r="C6344" s="1">
        <f t="shared" si="693"/>
        <v>39203</v>
      </c>
      <c r="E6344" s="42">
        <f>IF(DAY(B6344)&gt;14,VLOOKUP(DATE(YEAR(C6344),MONTH(C6344)-1,DAY(1)),'מדדים וריביות'!B:C,2,FALSE),VLOOKUP(DATE(YEAR(C6344),MONTH(C6344)-2,DAY(1)),'מדדים וריביות'!B:C,2,FALSE))</f>
        <v>28083105.6901947</v>
      </c>
      <c r="F6344" s="43">
        <f>IF($B$5=1,'ריבית יומית'!D6338,'ריבית יומית'!G6338)</f>
        <v>1.0738622586670132E-4</v>
      </c>
      <c r="G6344" s="43">
        <f t="shared" si="688"/>
        <v>1.0738622586670132E-4</v>
      </c>
      <c r="H6344" s="29">
        <f t="shared" si="689"/>
        <v>1.0715311848781053</v>
      </c>
      <c r="I6344" s="30">
        <f>VLOOKUP(B6343,'מדדים וריביות'!B:C,2)</f>
        <v>28225082.968709301</v>
      </c>
      <c r="K6344" s="39">
        <f t="shared" si="690"/>
        <v>0</v>
      </c>
      <c r="L6344" s="39">
        <f t="shared" si="691"/>
        <v>0</v>
      </c>
      <c r="M6344" s="39">
        <f t="shared" si="692"/>
        <v>0</v>
      </c>
      <c r="N6344" s="41">
        <f t="shared" si="694"/>
        <v>0</v>
      </c>
    </row>
    <row r="6345" spans="2:14">
      <c r="B6345" s="1">
        <v>39210</v>
      </c>
      <c r="C6345" s="1">
        <f t="shared" si="693"/>
        <v>39203</v>
      </c>
      <c r="E6345" s="42">
        <f>IF(DAY(B6345)&gt;14,VLOOKUP(DATE(YEAR(C6345),MONTH(C6345)-1,DAY(1)),'מדדים וריביות'!B:C,2,FALSE),VLOOKUP(DATE(YEAR(C6345),MONTH(C6345)-2,DAY(1)),'מדדים וריביות'!B:C,2,FALSE))</f>
        <v>28083105.6901947</v>
      </c>
      <c r="F6345" s="43">
        <f>IF($B$5=1,'ריבית יומית'!D6339,'ריבית יומית'!G6339)</f>
        <v>1.0738622586670132E-4</v>
      </c>
      <c r="G6345" s="43">
        <f t="shared" ref="G6345:G6408" si="695">IF(B6345&gt;$B$2,0,F6345)</f>
        <v>1.0738622586670132E-4</v>
      </c>
      <c r="H6345" s="29">
        <f t="shared" ref="H6345:H6408" si="696">H6346*(1+G6345)</f>
        <v>1.0714161295436209</v>
      </c>
      <c r="I6345" s="30">
        <f>VLOOKUP(B6344,'מדדים וריביות'!B:C,2)</f>
        <v>28225082.968709301</v>
      </c>
      <c r="K6345" s="39">
        <f t="shared" ref="K6345:K6408" si="697">$B$4/E6345*D6345-D6345</f>
        <v>0</v>
      </c>
      <c r="L6345" s="39">
        <f t="shared" ref="L6345:L6408" si="698">H6346*D6345-D6345</f>
        <v>0</v>
      </c>
      <c r="M6345" s="39">
        <f t="shared" ref="M6345:M6408" si="699">$B$4/E6345*L6345-L6345</f>
        <v>0</v>
      </c>
      <c r="N6345" s="41">
        <f t="shared" si="694"/>
        <v>0</v>
      </c>
    </row>
    <row r="6346" spans="2:14">
      <c r="B6346" s="1">
        <v>39211</v>
      </c>
      <c r="C6346" s="1">
        <f t="shared" ref="C6346:C6409" si="700">DATE(YEAR(B6346),MONTH(B6346),DAY(1))</f>
        <v>39203</v>
      </c>
      <c r="E6346" s="42">
        <f>IF(DAY(B6346)&gt;14,VLOOKUP(DATE(YEAR(C6346),MONTH(C6346)-1,DAY(1)),'מדדים וריביות'!B:C,2,FALSE),VLOOKUP(DATE(YEAR(C6346),MONTH(C6346)-2,DAY(1)),'מדדים וריביות'!B:C,2,FALSE))</f>
        <v>28083105.6901947</v>
      </c>
      <c r="F6346" s="43">
        <f>IF($B$5=1,'ריבית יומית'!D6340,'ריבית יומית'!G6340)</f>
        <v>1.0738622586670132E-4</v>
      </c>
      <c r="G6346" s="43">
        <f t="shared" si="695"/>
        <v>1.0738622586670132E-4</v>
      </c>
      <c r="H6346" s="29">
        <f t="shared" si="696"/>
        <v>1.071301086563168</v>
      </c>
      <c r="I6346" s="30">
        <f>VLOOKUP(B6345,'מדדים וריביות'!B:C,2)</f>
        <v>28225082.968709301</v>
      </c>
      <c r="K6346" s="39">
        <f t="shared" si="697"/>
        <v>0</v>
      </c>
      <c r="L6346" s="39">
        <f t="shared" si="698"/>
        <v>0</v>
      </c>
      <c r="M6346" s="39">
        <f t="shared" si="699"/>
        <v>0</v>
      </c>
      <c r="N6346" s="41">
        <f t="shared" ref="N6346:N6409" si="701">SUM(K6346:M6346)</f>
        <v>0</v>
      </c>
    </row>
    <row r="6347" spans="2:14">
      <c r="B6347" s="1">
        <v>39212</v>
      </c>
      <c r="C6347" s="1">
        <f t="shared" si="700"/>
        <v>39203</v>
      </c>
      <c r="E6347" s="42">
        <f>IF(DAY(B6347)&gt;14,VLOOKUP(DATE(YEAR(C6347),MONTH(C6347)-1,DAY(1)),'מדדים וריביות'!B:C,2,FALSE),VLOOKUP(DATE(YEAR(C6347),MONTH(C6347)-2,DAY(1)),'מדדים וריביות'!B:C,2,FALSE))</f>
        <v>28083105.6901947</v>
      </c>
      <c r="F6347" s="43">
        <f>IF($B$5=1,'ריבית יומית'!D6341,'ריבית יומית'!G6341)</f>
        <v>1.0738622586670132E-4</v>
      </c>
      <c r="G6347" s="43">
        <f t="shared" si="695"/>
        <v>1.0738622586670132E-4</v>
      </c>
      <c r="H6347" s="29">
        <f t="shared" si="696"/>
        <v>1.07118605593542</v>
      </c>
      <c r="I6347" s="30">
        <f>VLOOKUP(B6346,'מדדים וריביות'!B:C,2)</f>
        <v>28225082.968709301</v>
      </c>
      <c r="K6347" s="39">
        <f t="shared" si="697"/>
        <v>0</v>
      </c>
      <c r="L6347" s="39">
        <f t="shared" si="698"/>
        <v>0</v>
      </c>
      <c r="M6347" s="39">
        <f t="shared" si="699"/>
        <v>0</v>
      </c>
      <c r="N6347" s="41">
        <f t="shared" si="701"/>
        <v>0</v>
      </c>
    </row>
    <row r="6348" spans="2:14">
      <c r="B6348" s="1">
        <v>39213</v>
      </c>
      <c r="C6348" s="1">
        <f t="shared" si="700"/>
        <v>39203</v>
      </c>
      <c r="E6348" s="42">
        <f>IF(DAY(B6348)&gt;14,VLOOKUP(DATE(YEAR(C6348),MONTH(C6348)-1,DAY(1)),'מדדים וריביות'!B:C,2,FALSE),VLOOKUP(DATE(YEAR(C6348),MONTH(C6348)-2,DAY(1)),'מדדים וריביות'!B:C,2,FALSE))</f>
        <v>28083105.6901947</v>
      </c>
      <c r="F6348" s="43">
        <f>IF($B$5=1,'ריבית יומית'!D6342,'ריבית יומית'!G6342)</f>
        <v>1.0738622586670132E-4</v>
      </c>
      <c r="G6348" s="43">
        <f t="shared" si="695"/>
        <v>1.0738622586670132E-4</v>
      </c>
      <c r="H6348" s="29">
        <f t="shared" si="696"/>
        <v>1.0710710376590507</v>
      </c>
      <c r="I6348" s="30">
        <f>VLOOKUP(B6347,'מדדים וריביות'!B:C,2)</f>
        <v>28225082.968709301</v>
      </c>
      <c r="K6348" s="39">
        <f t="shared" si="697"/>
        <v>0</v>
      </c>
      <c r="L6348" s="39">
        <f t="shared" si="698"/>
        <v>0</v>
      </c>
      <c r="M6348" s="39">
        <f t="shared" si="699"/>
        <v>0</v>
      </c>
      <c r="N6348" s="41">
        <f t="shared" si="701"/>
        <v>0</v>
      </c>
    </row>
    <row r="6349" spans="2:14">
      <c r="B6349" s="1">
        <v>39214</v>
      </c>
      <c r="C6349" s="1">
        <f t="shared" si="700"/>
        <v>39203</v>
      </c>
      <c r="E6349" s="42">
        <f>IF(DAY(B6349)&gt;14,VLOOKUP(DATE(YEAR(C6349),MONTH(C6349)-1,DAY(1)),'מדדים וריביות'!B:C,2,FALSE),VLOOKUP(DATE(YEAR(C6349),MONTH(C6349)-2,DAY(1)),'מדדים וריביות'!B:C,2,FALSE))</f>
        <v>28083105.6901947</v>
      </c>
      <c r="F6349" s="43">
        <f>IF($B$5=1,'ריבית יומית'!D6343,'ריבית יומית'!G6343)</f>
        <v>1.0738622586670132E-4</v>
      </c>
      <c r="G6349" s="43">
        <f t="shared" si="695"/>
        <v>1.0738622586670132E-4</v>
      </c>
      <c r="H6349" s="29">
        <f t="shared" si="696"/>
        <v>1.0709560317327338</v>
      </c>
      <c r="I6349" s="30">
        <f>VLOOKUP(B6348,'מדדים וריביות'!B:C,2)</f>
        <v>28225082.968709301</v>
      </c>
      <c r="K6349" s="39">
        <f t="shared" si="697"/>
        <v>0</v>
      </c>
      <c r="L6349" s="39">
        <f t="shared" si="698"/>
        <v>0</v>
      </c>
      <c r="M6349" s="39">
        <f t="shared" si="699"/>
        <v>0</v>
      </c>
      <c r="N6349" s="41">
        <f t="shared" si="701"/>
        <v>0</v>
      </c>
    </row>
    <row r="6350" spans="2:14">
      <c r="B6350" s="1">
        <v>39215</v>
      </c>
      <c r="C6350" s="1">
        <f t="shared" si="700"/>
        <v>39203</v>
      </c>
      <c r="E6350" s="42">
        <f>IF(DAY(B6350)&gt;14,VLOOKUP(DATE(YEAR(C6350),MONTH(C6350)-1,DAY(1)),'מדדים וריביות'!B:C,2,FALSE),VLOOKUP(DATE(YEAR(C6350),MONTH(C6350)-2,DAY(1)),'מדדים וריביות'!B:C,2,FALSE))</f>
        <v>28083105.6901947</v>
      </c>
      <c r="F6350" s="43">
        <f>IF($B$5=1,'ריבית יומית'!D6344,'ריבית יומית'!G6344)</f>
        <v>1.0738622586670132E-4</v>
      </c>
      <c r="G6350" s="43">
        <f t="shared" si="695"/>
        <v>1.0738622586670132E-4</v>
      </c>
      <c r="H6350" s="29">
        <f t="shared" si="696"/>
        <v>1.0708410381551432</v>
      </c>
      <c r="I6350" s="30">
        <f>VLOOKUP(B6349,'מדדים וריביות'!B:C,2)</f>
        <v>28225082.968709301</v>
      </c>
      <c r="K6350" s="39">
        <f t="shared" si="697"/>
        <v>0</v>
      </c>
      <c r="L6350" s="39">
        <f t="shared" si="698"/>
        <v>0</v>
      </c>
      <c r="M6350" s="39">
        <f t="shared" si="699"/>
        <v>0</v>
      </c>
      <c r="N6350" s="41">
        <f t="shared" si="701"/>
        <v>0</v>
      </c>
    </row>
    <row r="6351" spans="2:14">
      <c r="B6351" s="1">
        <v>39216</v>
      </c>
      <c r="C6351" s="1">
        <f t="shared" si="700"/>
        <v>39203</v>
      </c>
      <c r="E6351" s="42">
        <f>IF(DAY(B6351)&gt;14,VLOOKUP(DATE(YEAR(C6351),MONTH(C6351)-1,DAY(1)),'מדדים וריביות'!B:C,2,FALSE),VLOOKUP(DATE(YEAR(C6351),MONTH(C6351)-2,DAY(1)),'מדדים וריביות'!B:C,2,FALSE))</f>
        <v>28083105.6901947</v>
      </c>
      <c r="F6351" s="43">
        <f>IF($B$5=1,'ריבית יומית'!D6345,'ריבית יומית'!G6345)</f>
        <v>1.0738622586670132E-4</v>
      </c>
      <c r="G6351" s="43">
        <f t="shared" si="695"/>
        <v>1.0738622586670132E-4</v>
      </c>
      <c r="H6351" s="29">
        <f t="shared" si="696"/>
        <v>1.0707260569249528</v>
      </c>
      <c r="I6351" s="30">
        <f>VLOOKUP(B6350,'מדדים וריביות'!B:C,2)</f>
        <v>28225082.968709301</v>
      </c>
      <c r="K6351" s="39">
        <f t="shared" si="697"/>
        <v>0</v>
      </c>
      <c r="L6351" s="39">
        <f t="shared" si="698"/>
        <v>0</v>
      </c>
      <c r="M6351" s="39">
        <f t="shared" si="699"/>
        <v>0</v>
      </c>
      <c r="N6351" s="41">
        <f t="shared" si="701"/>
        <v>0</v>
      </c>
    </row>
    <row r="6352" spans="2:14">
      <c r="B6352" s="1">
        <v>39217</v>
      </c>
      <c r="C6352" s="1">
        <f t="shared" si="700"/>
        <v>39203</v>
      </c>
      <c r="E6352" s="42">
        <f>IF(DAY(B6352)&gt;14,VLOOKUP(DATE(YEAR(C6352),MONTH(C6352)-1,DAY(1)),'מדדים וריביות'!B:C,2,FALSE),VLOOKUP(DATE(YEAR(C6352),MONTH(C6352)-2,DAY(1)),'מדדים וריביות'!B:C,2,FALSE))</f>
        <v>28225082.968709301</v>
      </c>
      <c r="F6352" s="43">
        <f>IF($B$5=1,'ריבית יומית'!D6346,'ריבית יומית'!G6346)</f>
        <v>1.0738622586670132E-4</v>
      </c>
      <c r="G6352" s="43">
        <f t="shared" si="695"/>
        <v>1.0738622586670132E-4</v>
      </c>
      <c r="H6352" s="29">
        <f t="shared" si="696"/>
        <v>1.070611088040837</v>
      </c>
      <c r="I6352" s="30">
        <f>VLOOKUP(B6351,'מדדים וריביות'!B:C,2)</f>
        <v>28225082.968709301</v>
      </c>
      <c r="K6352" s="39">
        <f t="shared" si="697"/>
        <v>0</v>
      </c>
      <c r="L6352" s="39">
        <f t="shared" si="698"/>
        <v>0</v>
      </c>
      <c r="M6352" s="39">
        <f t="shared" si="699"/>
        <v>0</v>
      </c>
      <c r="N6352" s="41">
        <f t="shared" si="701"/>
        <v>0</v>
      </c>
    </row>
    <row r="6353" spans="2:14">
      <c r="B6353" s="1">
        <v>39218</v>
      </c>
      <c r="C6353" s="1">
        <f t="shared" si="700"/>
        <v>39203</v>
      </c>
      <c r="E6353" s="42">
        <f>IF(DAY(B6353)&gt;14,VLOOKUP(DATE(YEAR(C6353),MONTH(C6353)-1,DAY(1)),'מדדים וריביות'!B:C,2,FALSE),VLOOKUP(DATE(YEAR(C6353),MONTH(C6353)-2,DAY(1)),'מדדים וריביות'!B:C,2,FALSE))</f>
        <v>28225082.968709301</v>
      </c>
      <c r="F6353" s="43">
        <f>IF($B$5=1,'ריבית יומית'!D6347,'ריבית יומית'!G6347)</f>
        <v>1.0738622586670132E-4</v>
      </c>
      <c r="G6353" s="43">
        <f t="shared" si="695"/>
        <v>1.0738622586670132E-4</v>
      </c>
      <c r="H6353" s="29">
        <f t="shared" si="696"/>
        <v>1.0704961315014703</v>
      </c>
      <c r="I6353" s="30">
        <f>VLOOKUP(B6352,'מדדים וריביות'!B:C,2)</f>
        <v>28225082.968709301</v>
      </c>
      <c r="K6353" s="39">
        <f t="shared" si="697"/>
        <v>0</v>
      </c>
      <c r="L6353" s="39">
        <f t="shared" si="698"/>
        <v>0</v>
      </c>
      <c r="M6353" s="39">
        <f t="shared" si="699"/>
        <v>0</v>
      </c>
      <c r="N6353" s="41">
        <f t="shared" si="701"/>
        <v>0</v>
      </c>
    </row>
    <row r="6354" spans="2:14">
      <c r="B6354" s="1">
        <v>39219</v>
      </c>
      <c r="C6354" s="1">
        <f t="shared" si="700"/>
        <v>39203</v>
      </c>
      <c r="E6354" s="42">
        <f>IF(DAY(B6354)&gt;14,VLOOKUP(DATE(YEAR(C6354),MONTH(C6354)-1,DAY(1)),'מדדים וריביות'!B:C,2,FALSE),VLOOKUP(DATE(YEAR(C6354),MONTH(C6354)-2,DAY(1)),'מדדים וריביות'!B:C,2,FALSE))</f>
        <v>28225082.968709301</v>
      </c>
      <c r="F6354" s="43">
        <f>IF($B$5=1,'ריבית יומית'!D6348,'ריבית יומית'!G6348)</f>
        <v>1.0738622586670132E-4</v>
      </c>
      <c r="G6354" s="43">
        <f t="shared" si="695"/>
        <v>1.0738622586670132E-4</v>
      </c>
      <c r="H6354" s="29">
        <f t="shared" si="696"/>
        <v>1.0703811873055269</v>
      </c>
      <c r="I6354" s="30">
        <f>VLOOKUP(B6353,'מדדים וריביות'!B:C,2)</f>
        <v>28225082.968709301</v>
      </c>
      <c r="K6354" s="39">
        <f t="shared" si="697"/>
        <v>0</v>
      </c>
      <c r="L6354" s="39">
        <f t="shared" si="698"/>
        <v>0</v>
      </c>
      <c r="M6354" s="39">
        <f t="shared" si="699"/>
        <v>0</v>
      </c>
      <c r="N6354" s="41">
        <f t="shared" si="701"/>
        <v>0</v>
      </c>
    </row>
    <row r="6355" spans="2:14">
      <c r="B6355" s="1">
        <v>39220</v>
      </c>
      <c r="C6355" s="1">
        <f t="shared" si="700"/>
        <v>39203</v>
      </c>
      <c r="E6355" s="42">
        <f>IF(DAY(B6355)&gt;14,VLOOKUP(DATE(YEAR(C6355),MONTH(C6355)-1,DAY(1)),'מדדים וריביות'!B:C,2,FALSE),VLOOKUP(DATE(YEAR(C6355),MONTH(C6355)-2,DAY(1)),'מדדים וריביות'!B:C,2,FALSE))</f>
        <v>28225082.968709301</v>
      </c>
      <c r="F6355" s="43">
        <f>IF($B$5=1,'ריבית יומית'!D6349,'ריבית יומית'!G6349)</f>
        <v>1.0738622586670132E-4</v>
      </c>
      <c r="G6355" s="43">
        <f t="shared" si="695"/>
        <v>1.0738622586670132E-4</v>
      </c>
      <c r="H6355" s="29">
        <f t="shared" si="696"/>
        <v>1.0702662554516815</v>
      </c>
      <c r="I6355" s="30">
        <f>VLOOKUP(B6354,'מדדים וריביות'!B:C,2)</f>
        <v>28225082.968709301</v>
      </c>
      <c r="K6355" s="39">
        <f t="shared" si="697"/>
        <v>0</v>
      </c>
      <c r="L6355" s="39">
        <f t="shared" si="698"/>
        <v>0</v>
      </c>
      <c r="M6355" s="39">
        <f t="shared" si="699"/>
        <v>0</v>
      </c>
      <c r="N6355" s="41">
        <f t="shared" si="701"/>
        <v>0</v>
      </c>
    </row>
    <row r="6356" spans="2:14">
      <c r="B6356" s="1">
        <v>39221</v>
      </c>
      <c r="C6356" s="1">
        <f t="shared" si="700"/>
        <v>39203</v>
      </c>
      <c r="E6356" s="42">
        <f>IF(DAY(B6356)&gt;14,VLOOKUP(DATE(YEAR(C6356),MONTH(C6356)-1,DAY(1)),'מדדים וריביות'!B:C,2,FALSE),VLOOKUP(DATE(YEAR(C6356),MONTH(C6356)-2,DAY(1)),'מדדים וריביות'!B:C,2,FALSE))</f>
        <v>28225082.968709301</v>
      </c>
      <c r="F6356" s="43">
        <f>IF($B$5=1,'ריבית יומית'!D6350,'ריבית יומית'!G6350)</f>
        <v>1.0738622586670132E-4</v>
      </c>
      <c r="G6356" s="43">
        <f t="shared" si="695"/>
        <v>1.0738622586670132E-4</v>
      </c>
      <c r="H6356" s="29">
        <f t="shared" si="696"/>
        <v>1.0701513359386088</v>
      </c>
      <c r="I6356" s="30">
        <f>VLOOKUP(B6355,'מדדים וריביות'!B:C,2)</f>
        <v>28225082.968709301</v>
      </c>
      <c r="K6356" s="39">
        <f t="shared" si="697"/>
        <v>0</v>
      </c>
      <c r="L6356" s="39">
        <f t="shared" si="698"/>
        <v>0</v>
      </c>
      <c r="M6356" s="39">
        <f t="shared" si="699"/>
        <v>0</v>
      </c>
      <c r="N6356" s="41">
        <f t="shared" si="701"/>
        <v>0</v>
      </c>
    </row>
    <row r="6357" spans="2:14">
      <c r="B6357" s="1">
        <v>39222</v>
      </c>
      <c r="C6357" s="1">
        <f t="shared" si="700"/>
        <v>39203</v>
      </c>
      <c r="E6357" s="42">
        <f>IF(DAY(B6357)&gt;14,VLOOKUP(DATE(YEAR(C6357),MONTH(C6357)-1,DAY(1)),'מדדים וריביות'!B:C,2,FALSE),VLOOKUP(DATE(YEAR(C6357),MONTH(C6357)-2,DAY(1)),'מדדים וריביות'!B:C,2,FALSE))</f>
        <v>28225082.968709301</v>
      </c>
      <c r="F6357" s="43">
        <f>IF($B$5=1,'ריבית יומית'!D6351,'ריבית יומית'!G6351)</f>
        <v>1.0738622586670132E-4</v>
      </c>
      <c r="G6357" s="43">
        <f t="shared" si="695"/>
        <v>1.0738622586670132E-4</v>
      </c>
      <c r="H6357" s="29">
        <f t="shared" si="696"/>
        <v>1.0700364287649837</v>
      </c>
      <c r="I6357" s="30">
        <f>VLOOKUP(B6356,'מדדים וריביות'!B:C,2)</f>
        <v>28225082.968709301</v>
      </c>
      <c r="K6357" s="39">
        <f t="shared" si="697"/>
        <v>0</v>
      </c>
      <c r="L6357" s="39">
        <f t="shared" si="698"/>
        <v>0</v>
      </c>
      <c r="M6357" s="39">
        <f t="shared" si="699"/>
        <v>0</v>
      </c>
      <c r="N6357" s="41">
        <f t="shared" si="701"/>
        <v>0</v>
      </c>
    </row>
    <row r="6358" spans="2:14">
      <c r="B6358" s="1">
        <v>39223</v>
      </c>
      <c r="C6358" s="1">
        <f t="shared" si="700"/>
        <v>39203</v>
      </c>
      <c r="E6358" s="42">
        <f>IF(DAY(B6358)&gt;14,VLOOKUP(DATE(YEAR(C6358),MONTH(C6358)-1,DAY(1)),'מדדים וריביות'!B:C,2,FALSE),VLOOKUP(DATE(YEAR(C6358),MONTH(C6358)-2,DAY(1)),'מדדים וריביות'!B:C,2,FALSE))</f>
        <v>28225082.968709301</v>
      </c>
      <c r="F6358" s="43">
        <f>IF($B$5=1,'ריבית יומית'!D6352,'ריבית יומית'!G6352)</f>
        <v>1.0738622586670132E-4</v>
      </c>
      <c r="G6358" s="43">
        <f t="shared" si="695"/>
        <v>1.0738622586670132E-4</v>
      </c>
      <c r="H6358" s="29">
        <f t="shared" si="696"/>
        <v>1.0699215339294816</v>
      </c>
      <c r="I6358" s="30">
        <f>VLOOKUP(B6357,'מדדים וריביות'!B:C,2)</f>
        <v>28225082.968709301</v>
      </c>
      <c r="K6358" s="39">
        <f t="shared" si="697"/>
        <v>0</v>
      </c>
      <c r="L6358" s="39">
        <f t="shared" si="698"/>
        <v>0</v>
      </c>
      <c r="M6358" s="39">
        <f t="shared" si="699"/>
        <v>0</v>
      </c>
      <c r="N6358" s="41">
        <f t="shared" si="701"/>
        <v>0</v>
      </c>
    </row>
    <row r="6359" spans="2:14">
      <c r="B6359" s="1">
        <v>39224</v>
      </c>
      <c r="C6359" s="1">
        <f t="shared" si="700"/>
        <v>39203</v>
      </c>
      <c r="E6359" s="42">
        <f>IF(DAY(B6359)&gt;14,VLOOKUP(DATE(YEAR(C6359),MONTH(C6359)-1,DAY(1)),'מדדים וריביות'!B:C,2,FALSE),VLOOKUP(DATE(YEAR(C6359),MONTH(C6359)-2,DAY(1)),'מדדים וריביות'!B:C,2,FALSE))</f>
        <v>28225082.968709301</v>
      </c>
      <c r="F6359" s="43">
        <f>IF($B$5=1,'ריבית יומית'!D6353,'ריבית יומית'!G6353)</f>
        <v>1.0738622586670132E-4</v>
      </c>
      <c r="G6359" s="43">
        <f t="shared" si="695"/>
        <v>1.0738622586670132E-4</v>
      </c>
      <c r="H6359" s="29">
        <f t="shared" si="696"/>
        <v>1.0698066514307774</v>
      </c>
      <c r="I6359" s="30">
        <f>VLOOKUP(B6358,'מדדים וריביות'!B:C,2)</f>
        <v>28225082.968709301</v>
      </c>
      <c r="K6359" s="39">
        <f t="shared" si="697"/>
        <v>0</v>
      </c>
      <c r="L6359" s="39">
        <f t="shared" si="698"/>
        <v>0</v>
      </c>
      <c r="M6359" s="39">
        <f t="shared" si="699"/>
        <v>0</v>
      </c>
      <c r="N6359" s="41">
        <f t="shared" si="701"/>
        <v>0</v>
      </c>
    </row>
    <row r="6360" spans="2:14">
      <c r="B6360" s="1">
        <v>39225</v>
      </c>
      <c r="C6360" s="1">
        <f t="shared" si="700"/>
        <v>39203</v>
      </c>
      <c r="E6360" s="42">
        <f>IF(DAY(B6360)&gt;14,VLOOKUP(DATE(YEAR(C6360),MONTH(C6360)-1,DAY(1)),'מדדים וריביות'!B:C,2,FALSE),VLOOKUP(DATE(YEAR(C6360),MONTH(C6360)-2,DAY(1)),'מדדים וריביות'!B:C,2,FALSE))</f>
        <v>28225082.968709301</v>
      </c>
      <c r="F6360" s="43">
        <f>IF($B$5=1,'ריבית יומית'!D6354,'ריבית יומית'!G6354)</f>
        <v>1.0738622586670132E-4</v>
      </c>
      <c r="G6360" s="43">
        <f t="shared" si="695"/>
        <v>1.0738622586670132E-4</v>
      </c>
      <c r="H6360" s="29">
        <f t="shared" si="696"/>
        <v>1.0696917812675464</v>
      </c>
      <c r="I6360" s="30">
        <f>VLOOKUP(B6359,'מדדים וריביות'!B:C,2)</f>
        <v>28225082.968709301</v>
      </c>
      <c r="K6360" s="39">
        <f t="shared" si="697"/>
        <v>0</v>
      </c>
      <c r="L6360" s="39">
        <f t="shared" si="698"/>
        <v>0</v>
      </c>
      <c r="M6360" s="39">
        <f t="shared" si="699"/>
        <v>0</v>
      </c>
      <c r="N6360" s="41">
        <f t="shared" si="701"/>
        <v>0</v>
      </c>
    </row>
    <row r="6361" spans="2:14">
      <c r="B6361" s="1">
        <v>39226</v>
      </c>
      <c r="C6361" s="1">
        <f t="shared" si="700"/>
        <v>39203</v>
      </c>
      <c r="E6361" s="42">
        <f>IF(DAY(B6361)&gt;14,VLOOKUP(DATE(YEAR(C6361),MONTH(C6361)-1,DAY(1)),'מדדים וריביות'!B:C,2,FALSE),VLOOKUP(DATE(YEAR(C6361),MONTH(C6361)-2,DAY(1)),'מדדים וריביות'!B:C,2,FALSE))</f>
        <v>28225082.968709301</v>
      </c>
      <c r="F6361" s="43">
        <f>IF($B$5=1,'ריבית יומית'!D6355,'ריבית יומית'!G6355)</f>
        <v>1.0738622586670132E-4</v>
      </c>
      <c r="G6361" s="43">
        <f t="shared" si="695"/>
        <v>1.0738622586670132E-4</v>
      </c>
      <c r="H6361" s="29">
        <f t="shared" si="696"/>
        <v>1.0695769234384642</v>
      </c>
      <c r="I6361" s="30">
        <f>VLOOKUP(B6360,'מדדים וריביות'!B:C,2)</f>
        <v>28225082.968709301</v>
      </c>
      <c r="K6361" s="39">
        <f t="shared" si="697"/>
        <v>0</v>
      </c>
      <c r="L6361" s="39">
        <f t="shared" si="698"/>
        <v>0</v>
      </c>
      <c r="M6361" s="39">
        <f t="shared" si="699"/>
        <v>0</v>
      </c>
      <c r="N6361" s="41">
        <f t="shared" si="701"/>
        <v>0</v>
      </c>
    </row>
    <row r="6362" spans="2:14">
      <c r="B6362" s="1">
        <v>39227</v>
      </c>
      <c r="C6362" s="1">
        <f t="shared" si="700"/>
        <v>39203</v>
      </c>
      <c r="E6362" s="42">
        <f>IF(DAY(B6362)&gt;14,VLOOKUP(DATE(YEAR(C6362),MONTH(C6362)-1,DAY(1)),'מדדים וריביות'!B:C,2,FALSE),VLOOKUP(DATE(YEAR(C6362),MONTH(C6362)-2,DAY(1)),'מדדים וריביות'!B:C,2,FALSE))</f>
        <v>28225082.968709301</v>
      </c>
      <c r="F6362" s="43">
        <f>IF($B$5=1,'ריבית יומית'!D6356,'ריבית יומית'!G6356)</f>
        <v>1.0738622586670132E-4</v>
      </c>
      <c r="G6362" s="43">
        <f t="shared" si="695"/>
        <v>1.0738622586670132E-4</v>
      </c>
      <c r="H6362" s="29">
        <f t="shared" si="696"/>
        <v>1.0694620779422064</v>
      </c>
      <c r="I6362" s="30">
        <f>VLOOKUP(B6361,'מדדים וריביות'!B:C,2)</f>
        <v>28225082.968709301</v>
      </c>
      <c r="K6362" s="39">
        <f t="shared" si="697"/>
        <v>0</v>
      </c>
      <c r="L6362" s="39">
        <f t="shared" si="698"/>
        <v>0</v>
      </c>
      <c r="M6362" s="39">
        <f t="shared" si="699"/>
        <v>0</v>
      </c>
      <c r="N6362" s="41">
        <f t="shared" si="701"/>
        <v>0</v>
      </c>
    </row>
    <row r="6363" spans="2:14">
      <c r="B6363" s="1">
        <v>39228</v>
      </c>
      <c r="C6363" s="1">
        <f t="shared" si="700"/>
        <v>39203</v>
      </c>
      <c r="E6363" s="42">
        <f>IF(DAY(B6363)&gt;14,VLOOKUP(DATE(YEAR(C6363),MONTH(C6363)-1,DAY(1)),'מדדים וריביות'!B:C,2,FALSE),VLOOKUP(DATE(YEAR(C6363),MONTH(C6363)-2,DAY(1)),'מדדים וריביות'!B:C,2,FALSE))</f>
        <v>28225082.968709301</v>
      </c>
      <c r="F6363" s="43">
        <f>IF($B$5=1,'ריבית יומית'!D6357,'ריבית יומית'!G6357)</f>
        <v>1.0738622586670132E-4</v>
      </c>
      <c r="G6363" s="43">
        <f t="shared" si="695"/>
        <v>1.0738622586670132E-4</v>
      </c>
      <c r="H6363" s="29">
        <f t="shared" si="696"/>
        <v>1.0693472447774488</v>
      </c>
      <c r="I6363" s="30">
        <f>VLOOKUP(B6362,'מדדים וריביות'!B:C,2)</f>
        <v>28225082.968709301</v>
      </c>
      <c r="K6363" s="39">
        <f t="shared" si="697"/>
        <v>0</v>
      </c>
      <c r="L6363" s="39">
        <f t="shared" si="698"/>
        <v>0</v>
      </c>
      <c r="M6363" s="39">
        <f t="shared" si="699"/>
        <v>0</v>
      </c>
      <c r="N6363" s="41">
        <f t="shared" si="701"/>
        <v>0</v>
      </c>
    </row>
    <row r="6364" spans="2:14">
      <c r="B6364" s="1">
        <v>39229</v>
      </c>
      <c r="C6364" s="1">
        <f t="shared" si="700"/>
        <v>39203</v>
      </c>
      <c r="E6364" s="42">
        <f>IF(DAY(B6364)&gt;14,VLOOKUP(DATE(YEAR(C6364),MONTH(C6364)-1,DAY(1)),'מדדים וריביות'!B:C,2,FALSE),VLOOKUP(DATE(YEAR(C6364),MONTH(C6364)-2,DAY(1)),'מדדים וריביות'!B:C,2,FALSE))</f>
        <v>28225082.968709301</v>
      </c>
      <c r="F6364" s="43">
        <f>IF($B$5=1,'ריבית יומית'!D6358,'ריבית יומית'!G6358)</f>
        <v>1.0738622586670132E-4</v>
      </c>
      <c r="G6364" s="43">
        <f t="shared" si="695"/>
        <v>1.0738622586670132E-4</v>
      </c>
      <c r="H6364" s="29">
        <f t="shared" si="696"/>
        <v>1.0692324239428672</v>
      </c>
      <c r="I6364" s="30">
        <f>VLOOKUP(B6363,'מדדים וריביות'!B:C,2)</f>
        <v>28225082.968709301</v>
      </c>
      <c r="K6364" s="39">
        <f t="shared" si="697"/>
        <v>0</v>
      </c>
      <c r="L6364" s="39">
        <f t="shared" si="698"/>
        <v>0</v>
      </c>
      <c r="M6364" s="39">
        <f t="shared" si="699"/>
        <v>0</v>
      </c>
      <c r="N6364" s="41">
        <f t="shared" si="701"/>
        <v>0</v>
      </c>
    </row>
    <row r="6365" spans="2:14">
      <c r="B6365" s="1">
        <v>39230</v>
      </c>
      <c r="C6365" s="1">
        <f t="shared" si="700"/>
        <v>39203</v>
      </c>
      <c r="E6365" s="42">
        <f>IF(DAY(B6365)&gt;14,VLOOKUP(DATE(YEAR(C6365),MONTH(C6365)-1,DAY(1)),'מדדים וריביות'!B:C,2,FALSE),VLOOKUP(DATE(YEAR(C6365),MONTH(C6365)-2,DAY(1)),'מדדים וריביות'!B:C,2,FALSE))</f>
        <v>28225082.968709301</v>
      </c>
      <c r="F6365" s="43">
        <f>IF($B$5=1,'ריבית יומית'!D6359,'ריבית יומית'!G6359)</f>
        <v>1.0738622586670132E-4</v>
      </c>
      <c r="G6365" s="43">
        <f t="shared" si="695"/>
        <v>1.0738622586670132E-4</v>
      </c>
      <c r="H6365" s="29">
        <f t="shared" si="696"/>
        <v>1.0691176154371378</v>
      </c>
      <c r="I6365" s="30">
        <f>VLOOKUP(B6364,'מדדים וריביות'!B:C,2)</f>
        <v>28225082.968709301</v>
      </c>
      <c r="K6365" s="39">
        <f t="shared" si="697"/>
        <v>0</v>
      </c>
      <c r="L6365" s="39">
        <f t="shared" si="698"/>
        <v>0</v>
      </c>
      <c r="M6365" s="39">
        <f t="shared" si="699"/>
        <v>0</v>
      </c>
      <c r="N6365" s="41">
        <f t="shared" si="701"/>
        <v>0</v>
      </c>
    </row>
    <row r="6366" spans="2:14">
      <c r="B6366" s="1">
        <v>39231</v>
      </c>
      <c r="C6366" s="1">
        <f t="shared" si="700"/>
        <v>39203</v>
      </c>
      <c r="E6366" s="42">
        <f>IF(DAY(B6366)&gt;14,VLOOKUP(DATE(YEAR(C6366),MONTH(C6366)-1,DAY(1)),'מדדים וריביות'!B:C,2,FALSE),VLOOKUP(DATE(YEAR(C6366),MONTH(C6366)-2,DAY(1)),'מדדים וריביות'!B:C,2,FALSE))</f>
        <v>28225082.968709301</v>
      </c>
      <c r="F6366" s="43">
        <f>IF($B$5=1,'ריבית יומית'!D6360,'ריבית יומית'!G6360)</f>
        <v>1.0738622586670132E-4</v>
      </c>
      <c r="G6366" s="43">
        <f t="shared" si="695"/>
        <v>1.0738622586670132E-4</v>
      </c>
      <c r="H6366" s="29">
        <f t="shared" si="696"/>
        <v>1.0690028192589367</v>
      </c>
      <c r="I6366" s="30">
        <f>VLOOKUP(B6365,'מדדים וריביות'!B:C,2)</f>
        <v>28225082.968709301</v>
      </c>
      <c r="K6366" s="39">
        <f t="shared" si="697"/>
        <v>0</v>
      </c>
      <c r="L6366" s="39">
        <f t="shared" si="698"/>
        <v>0</v>
      </c>
      <c r="M6366" s="39">
        <f t="shared" si="699"/>
        <v>0</v>
      </c>
      <c r="N6366" s="41">
        <f t="shared" si="701"/>
        <v>0</v>
      </c>
    </row>
    <row r="6367" spans="2:14">
      <c r="B6367" s="1">
        <v>39232</v>
      </c>
      <c r="C6367" s="1">
        <f t="shared" si="700"/>
        <v>39203</v>
      </c>
      <c r="E6367" s="42">
        <f>IF(DAY(B6367)&gt;14,VLOOKUP(DATE(YEAR(C6367),MONTH(C6367)-1,DAY(1)),'מדדים וריביות'!B:C,2,FALSE),VLOOKUP(DATE(YEAR(C6367),MONTH(C6367)-2,DAY(1)),'מדדים וריביות'!B:C,2,FALSE))</f>
        <v>28225082.968709301</v>
      </c>
      <c r="F6367" s="43">
        <f>IF($B$5=1,'ריבית יומית'!D6361,'ריבית יומית'!G6361)</f>
        <v>1.0738622586670132E-4</v>
      </c>
      <c r="G6367" s="43">
        <f t="shared" si="695"/>
        <v>1.0738622586670132E-4</v>
      </c>
      <c r="H6367" s="29">
        <f t="shared" si="696"/>
        <v>1.0688880354069403</v>
      </c>
      <c r="I6367" s="30">
        <f>VLOOKUP(B6366,'מדדים וריביות'!B:C,2)</f>
        <v>28225082.968709301</v>
      </c>
      <c r="K6367" s="39">
        <f t="shared" si="697"/>
        <v>0</v>
      </c>
      <c r="L6367" s="39">
        <f t="shared" si="698"/>
        <v>0</v>
      </c>
      <c r="M6367" s="39">
        <f t="shared" si="699"/>
        <v>0</v>
      </c>
      <c r="N6367" s="41">
        <f t="shared" si="701"/>
        <v>0</v>
      </c>
    </row>
    <row r="6368" spans="2:14">
      <c r="B6368" s="1">
        <v>39233</v>
      </c>
      <c r="C6368" s="1">
        <f t="shared" si="700"/>
        <v>39203</v>
      </c>
      <c r="E6368" s="42">
        <f>IF(DAY(B6368)&gt;14,VLOOKUP(DATE(YEAR(C6368),MONTH(C6368)-1,DAY(1)),'מדדים וריביות'!B:C,2,FALSE),VLOOKUP(DATE(YEAR(C6368),MONTH(C6368)-2,DAY(1)),'מדדים וריביות'!B:C,2,FALSE))</f>
        <v>28225082.968709301</v>
      </c>
      <c r="F6368" s="43">
        <f>IF($B$5=1,'ריבית יומית'!D6362,'ריבית יומית'!G6362)</f>
        <v>1.0738622586670132E-4</v>
      </c>
      <c r="G6368" s="43">
        <f t="shared" si="695"/>
        <v>1.0738622586670132E-4</v>
      </c>
      <c r="H6368" s="29">
        <f t="shared" si="696"/>
        <v>1.0687732638798251</v>
      </c>
      <c r="I6368" s="30">
        <f>VLOOKUP(B6367,'מדדים וריביות'!B:C,2)</f>
        <v>28225082.968709301</v>
      </c>
      <c r="K6368" s="39">
        <f t="shared" si="697"/>
        <v>0</v>
      </c>
      <c r="L6368" s="39">
        <f t="shared" si="698"/>
        <v>0</v>
      </c>
      <c r="M6368" s="39">
        <f t="shared" si="699"/>
        <v>0</v>
      </c>
      <c r="N6368" s="41">
        <f t="shared" si="701"/>
        <v>0</v>
      </c>
    </row>
    <row r="6369" spans="2:14">
      <c r="B6369" s="1">
        <v>39234</v>
      </c>
      <c r="C6369" s="1">
        <f t="shared" si="700"/>
        <v>39234</v>
      </c>
      <c r="E6369" s="42">
        <f>IF(DAY(B6369)&gt;14,VLOOKUP(DATE(YEAR(C6369),MONTH(C6369)-1,DAY(1)),'מדדים וריביות'!B:C,2,FALSE),VLOOKUP(DATE(YEAR(C6369),MONTH(C6369)-2,DAY(1)),'מדדים וריביות'!B:C,2,FALSE))</f>
        <v>28225082.968709301</v>
      </c>
      <c r="F6369" s="43">
        <f>IF($B$5=1,'ריבית יומית'!D6363,'ריבית יומית'!G6363)</f>
        <v>1.0738622586670132E-4</v>
      </c>
      <c r="G6369" s="43">
        <f t="shared" si="695"/>
        <v>1.0738622586670132E-4</v>
      </c>
      <c r="H6369" s="29">
        <f t="shared" si="696"/>
        <v>1.0686585046762676</v>
      </c>
      <c r="I6369" s="30">
        <f>VLOOKUP(B6368,'מדדים וריביות'!B:C,2)</f>
        <v>28225082.968709301</v>
      </c>
      <c r="K6369" s="39">
        <f t="shared" si="697"/>
        <v>0</v>
      </c>
      <c r="L6369" s="39">
        <f t="shared" si="698"/>
        <v>0</v>
      </c>
      <c r="M6369" s="39">
        <f t="shared" si="699"/>
        <v>0</v>
      </c>
      <c r="N6369" s="41">
        <f t="shared" si="701"/>
        <v>0</v>
      </c>
    </row>
    <row r="6370" spans="2:14">
      <c r="B6370" s="1">
        <v>39235</v>
      </c>
      <c r="C6370" s="1">
        <f t="shared" si="700"/>
        <v>39234</v>
      </c>
      <c r="E6370" s="42">
        <f>IF(DAY(B6370)&gt;14,VLOOKUP(DATE(YEAR(C6370),MONTH(C6370)-1,DAY(1)),'מדדים וריביות'!B:C,2,FALSE),VLOOKUP(DATE(YEAR(C6370),MONTH(C6370)-2,DAY(1)),'מדדים וריביות'!B:C,2,FALSE))</f>
        <v>28225082.968709301</v>
      </c>
      <c r="F6370" s="43">
        <f>IF($B$5=1,'ריבית יומית'!D6364,'ריבית יומית'!G6364)</f>
        <v>1.0738622586670132E-4</v>
      </c>
      <c r="G6370" s="43">
        <f t="shared" si="695"/>
        <v>1.0738622586670132E-4</v>
      </c>
      <c r="H6370" s="29">
        <f t="shared" si="696"/>
        <v>1.0685437577949446</v>
      </c>
      <c r="I6370" s="30">
        <f>VLOOKUP(B6369,'מדדים וריביות'!B:C,2)</f>
        <v>28423851.158629801</v>
      </c>
      <c r="K6370" s="39">
        <f t="shared" si="697"/>
        <v>0</v>
      </c>
      <c r="L6370" s="39">
        <f t="shared" si="698"/>
        <v>0</v>
      </c>
      <c r="M6370" s="39">
        <f t="shared" si="699"/>
        <v>0</v>
      </c>
      <c r="N6370" s="41">
        <f t="shared" si="701"/>
        <v>0</v>
      </c>
    </row>
    <row r="6371" spans="2:14">
      <c r="B6371" s="1">
        <v>39236</v>
      </c>
      <c r="C6371" s="1">
        <f t="shared" si="700"/>
        <v>39234</v>
      </c>
      <c r="E6371" s="42">
        <f>IF(DAY(B6371)&gt;14,VLOOKUP(DATE(YEAR(C6371),MONTH(C6371)-1,DAY(1)),'מדדים וריביות'!B:C,2,FALSE),VLOOKUP(DATE(YEAR(C6371),MONTH(C6371)-2,DAY(1)),'מדדים וריביות'!B:C,2,FALSE))</f>
        <v>28225082.968709301</v>
      </c>
      <c r="F6371" s="43">
        <f>IF($B$5=1,'ריבית יומית'!D6365,'ריבית יומית'!G6365)</f>
        <v>1.0738622586670132E-4</v>
      </c>
      <c r="G6371" s="43">
        <f t="shared" si="695"/>
        <v>1.0738622586670132E-4</v>
      </c>
      <c r="H6371" s="29">
        <f t="shared" si="696"/>
        <v>1.068429023234533</v>
      </c>
      <c r="I6371" s="30">
        <f>VLOOKUP(B6370,'מדדים וריביות'!B:C,2)</f>
        <v>28423851.158629801</v>
      </c>
      <c r="K6371" s="39">
        <f t="shared" si="697"/>
        <v>0</v>
      </c>
      <c r="L6371" s="39">
        <f t="shared" si="698"/>
        <v>0</v>
      </c>
      <c r="M6371" s="39">
        <f t="shared" si="699"/>
        <v>0</v>
      </c>
      <c r="N6371" s="41">
        <f t="shared" si="701"/>
        <v>0</v>
      </c>
    </row>
    <row r="6372" spans="2:14">
      <c r="B6372" s="1">
        <v>39237</v>
      </c>
      <c r="C6372" s="1">
        <f t="shared" si="700"/>
        <v>39234</v>
      </c>
      <c r="E6372" s="42">
        <f>IF(DAY(B6372)&gt;14,VLOOKUP(DATE(YEAR(C6372),MONTH(C6372)-1,DAY(1)),'מדדים וריביות'!B:C,2,FALSE),VLOOKUP(DATE(YEAR(C6372),MONTH(C6372)-2,DAY(1)),'מדדים וריביות'!B:C,2,FALSE))</f>
        <v>28225082.968709301</v>
      </c>
      <c r="F6372" s="43">
        <f>IF($B$5=1,'ריבית יומית'!D6366,'ריבית יומית'!G6366)</f>
        <v>1.0738622586670132E-4</v>
      </c>
      <c r="G6372" s="43">
        <f t="shared" si="695"/>
        <v>1.0738622586670132E-4</v>
      </c>
      <c r="H6372" s="29">
        <f t="shared" si="696"/>
        <v>1.0683143009937099</v>
      </c>
      <c r="I6372" s="30">
        <f>VLOOKUP(B6371,'מדדים וריביות'!B:C,2)</f>
        <v>28423851.158629801</v>
      </c>
      <c r="K6372" s="39">
        <f t="shared" si="697"/>
        <v>0</v>
      </c>
      <c r="L6372" s="39">
        <f t="shared" si="698"/>
        <v>0</v>
      </c>
      <c r="M6372" s="39">
        <f t="shared" si="699"/>
        <v>0</v>
      </c>
      <c r="N6372" s="41">
        <f t="shared" si="701"/>
        <v>0</v>
      </c>
    </row>
    <row r="6373" spans="2:14">
      <c r="B6373" s="1">
        <v>39238</v>
      </c>
      <c r="C6373" s="1">
        <f t="shared" si="700"/>
        <v>39234</v>
      </c>
      <c r="E6373" s="42">
        <f>IF(DAY(B6373)&gt;14,VLOOKUP(DATE(YEAR(C6373),MONTH(C6373)-1,DAY(1)),'מדדים וריביות'!B:C,2,FALSE),VLOOKUP(DATE(YEAR(C6373),MONTH(C6373)-2,DAY(1)),'מדדים וריביות'!B:C,2,FALSE))</f>
        <v>28225082.968709301</v>
      </c>
      <c r="F6373" s="43">
        <f>IF($B$5=1,'ריבית יומית'!D6367,'ריבית יומית'!G6367)</f>
        <v>1.0738622586670132E-4</v>
      </c>
      <c r="G6373" s="43">
        <f t="shared" si="695"/>
        <v>1.0738622586670132E-4</v>
      </c>
      <c r="H6373" s="29">
        <f t="shared" si="696"/>
        <v>1.0681995910711524</v>
      </c>
      <c r="I6373" s="30">
        <f>VLOOKUP(B6372,'מדדים וריביות'!B:C,2)</f>
        <v>28423851.158629801</v>
      </c>
      <c r="K6373" s="39">
        <f t="shared" si="697"/>
        <v>0</v>
      </c>
      <c r="L6373" s="39">
        <f t="shared" si="698"/>
        <v>0</v>
      </c>
      <c r="M6373" s="39">
        <f t="shared" si="699"/>
        <v>0</v>
      </c>
      <c r="N6373" s="41">
        <f t="shared" si="701"/>
        <v>0</v>
      </c>
    </row>
    <row r="6374" spans="2:14">
      <c r="B6374" s="1">
        <v>39239</v>
      </c>
      <c r="C6374" s="1">
        <f t="shared" si="700"/>
        <v>39234</v>
      </c>
      <c r="E6374" s="42">
        <f>IF(DAY(B6374)&gt;14,VLOOKUP(DATE(YEAR(C6374),MONTH(C6374)-1,DAY(1)),'מדדים וריביות'!B:C,2,FALSE),VLOOKUP(DATE(YEAR(C6374),MONTH(C6374)-2,DAY(1)),'מדדים וריביות'!B:C,2,FALSE))</f>
        <v>28225082.968709301</v>
      </c>
      <c r="F6374" s="43">
        <f>IF($B$5=1,'ריבית יומית'!D6368,'ריבית יומית'!G6368)</f>
        <v>1.0738622586670132E-4</v>
      </c>
      <c r="G6374" s="43">
        <f t="shared" si="695"/>
        <v>1.0738622586670132E-4</v>
      </c>
      <c r="H6374" s="29">
        <f t="shared" si="696"/>
        <v>1.0680848934655378</v>
      </c>
      <c r="I6374" s="30">
        <f>VLOOKUP(B6373,'מדדים וריביות'!B:C,2)</f>
        <v>28423851.158629801</v>
      </c>
      <c r="K6374" s="39">
        <f t="shared" si="697"/>
        <v>0</v>
      </c>
      <c r="L6374" s="39">
        <f t="shared" si="698"/>
        <v>0</v>
      </c>
      <c r="M6374" s="39">
        <f t="shared" si="699"/>
        <v>0</v>
      </c>
      <c r="N6374" s="41">
        <f t="shared" si="701"/>
        <v>0</v>
      </c>
    </row>
    <row r="6375" spans="2:14">
      <c r="B6375" s="1">
        <v>39240</v>
      </c>
      <c r="C6375" s="1">
        <f t="shared" si="700"/>
        <v>39234</v>
      </c>
      <c r="E6375" s="42">
        <f>IF(DAY(B6375)&gt;14,VLOOKUP(DATE(YEAR(C6375),MONTH(C6375)-1,DAY(1)),'מדדים וריביות'!B:C,2,FALSE),VLOOKUP(DATE(YEAR(C6375),MONTH(C6375)-2,DAY(1)),'מדדים וריביות'!B:C,2,FALSE))</f>
        <v>28225082.968709301</v>
      </c>
      <c r="F6375" s="43">
        <f>IF($B$5=1,'ריבית יומית'!D6369,'ריבית יומית'!G6369)</f>
        <v>1.0738622586670132E-4</v>
      </c>
      <c r="G6375" s="43">
        <f t="shared" si="695"/>
        <v>1.0738622586670132E-4</v>
      </c>
      <c r="H6375" s="29">
        <f t="shared" si="696"/>
        <v>1.0679702081755438</v>
      </c>
      <c r="I6375" s="30">
        <f>VLOOKUP(B6374,'מדדים וריביות'!B:C,2)</f>
        <v>28423851.158629801</v>
      </c>
      <c r="K6375" s="39">
        <f t="shared" si="697"/>
        <v>0</v>
      </c>
      <c r="L6375" s="39">
        <f t="shared" si="698"/>
        <v>0</v>
      </c>
      <c r="M6375" s="39">
        <f t="shared" si="699"/>
        <v>0</v>
      </c>
      <c r="N6375" s="41">
        <f t="shared" si="701"/>
        <v>0</v>
      </c>
    </row>
    <row r="6376" spans="2:14">
      <c r="B6376" s="1">
        <v>39241</v>
      </c>
      <c r="C6376" s="1">
        <f t="shared" si="700"/>
        <v>39234</v>
      </c>
      <c r="E6376" s="42">
        <f>IF(DAY(B6376)&gt;14,VLOOKUP(DATE(YEAR(C6376),MONTH(C6376)-1,DAY(1)),'מדדים וריביות'!B:C,2,FALSE),VLOOKUP(DATE(YEAR(C6376),MONTH(C6376)-2,DAY(1)),'מדדים וריביות'!B:C,2,FALSE))</f>
        <v>28225082.968709301</v>
      </c>
      <c r="F6376" s="43">
        <f>IF($B$5=1,'ריבית יומית'!D6370,'ריבית יומית'!G6370)</f>
        <v>1.0738622586670132E-4</v>
      </c>
      <c r="G6376" s="43">
        <f t="shared" si="695"/>
        <v>1.0738622586670132E-4</v>
      </c>
      <c r="H6376" s="29">
        <f t="shared" si="696"/>
        <v>1.0678555351998478</v>
      </c>
      <c r="I6376" s="30">
        <f>VLOOKUP(B6375,'מדדים וריביות'!B:C,2)</f>
        <v>28423851.158629801</v>
      </c>
      <c r="K6376" s="39">
        <f t="shared" si="697"/>
        <v>0</v>
      </c>
      <c r="L6376" s="39">
        <f t="shared" si="698"/>
        <v>0</v>
      </c>
      <c r="M6376" s="39">
        <f t="shared" si="699"/>
        <v>0</v>
      </c>
      <c r="N6376" s="41">
        <f t="shared" si="701"/>
        <v>0</v>
      </c>
    </row>
    <row r="6377" spans="2:14">
      <c r="B6377" s="1">
        <v>39242</v>
      </c>
      <c r="C6377" s="1">
        <f t="shared" si="700"/>
        <v>39234</v>
      </c>
      <c r="E6377" s="42">
        <f>IF(DAY(B6377)&gt;14,VLOOKUP(DATE(YEAR(C6377),MONTH(C6377)-1,DAY(1)),'מדדים וריביות'!B:C,2,FALSE),VLOOKUP(DATE(YEAR(C6377),MONTH(C6377)-2,DAY(1)),'מדדים וריביות'!B:C,2,FALSE))</f>
        <v>28225082.968709301</v>
      </c>
      <c r="F6377" s="43">
        <f>IF($B$5=1,'ריבית יומית'!D6371,'ריבית יומית'!G6371)</f>
        <v>1.0738622586670132E-4</v>
      </c>
      <c r="G6377" s="43">
        <f t="shared" si="695"/>
        <v>1.0738622586670132E-4</v>
      </c>
      <c r="H6377" s="29">
        <f t="shared" si="696"/>
        <v>1.0677408745371275</v>
      </c>
      <c r="I6377" s="30">
        <f>VLOOKUP(B6376,'מדדים וריביות'!B:C,2)</f>
        <v>28423851.158629801</v>
      </c>
      <c r="K6377" s="39">
        <f t="shared" si="697"/>
        <v>0</v>
      </c>
      <c r="L6377" s="39">
        <f t="shared" si="698"/>
        <v>0</v>
      </c>
      <c r="M6377" s="39">
        <f t="shared" si="699"/>
        <v>0</v>
      </c>
      <c r="N6377" s="41">
        <f t="shared" si="701"/>
        <v>0</v>
      </c>
    </row>
    <row r="6378" spans="2:14">
      <c r="B6378" s="1">
        <v>39243</v>
      </c>
      <c r="C6378" s="1">
        <f t="shared" si="700"/>
        <v>39234</v>
      </c>
      <c r="E6378" s="42">
        <f>IF(DAY(B6378)&gt;14,VLOOKUP(DATE(YEAR(C6378),MONTH(C6378)-1,DAY(1)),'מדדים וריביות'!B:C,2,FALSE),VLOOKUP(DATE(YEAR(C6378),MONTH(C6378)-2,DAY(1)),'מדדים וריביות'!B:C,2,FALSE))</f>
        <v>28225082.968709301</v>
      </c>
      <c r="F6378" s="43">
        <f>IF($B$5=1,'ריבית יומית'!D6372,'ריבית יומית'!G6372)</f>
        <v>1.0738622586670132E-4</v>
      </c>
      <c r="G6378" s="43">
        <f t="shared" si="695"/>
        <v>1.0738622586670132E-4</v>
      </c>
      <c r="H6378" s="29">
        <f t="shared" si="696"/>
        <v>1.0676262261860612</v>
      </c>
      <c r="I6378" s="30">
        <f>VLOOKUP(B6377,'מדדים וריביות'!B:C,2)</f>
        <v>28423851.158629801</v>
      </c>
      <c r="K6378" s="39">
        <f t="shared" si="697"/>
        <v>0</v>
      </c>
      <c r="L6378" s="39">
        <f t="shared" si="698"/>
        <v>0</v>
      </c>
      <c r="M6378" s="39">
        <f t="shared" si="699"/>
        <v>0</v>
      </c>
      <c r="N6378" s="41">
        <f t="shared" si="701"/>
        <v>0</v>
      </c>
    </row>
    <row r="6379" spans="2:14">
      <c r="B6379" s="1">
        <v>39244</v>
      </c>
      <c r="C6379" s="1">
        <f t="shared" si="700"/>
        <v>39234</v>
      </c>
      <c r="E6379" s="42">
        <f>IF(DAY(B6379)&gt;14,VLOOKUP(DATE(YEAR(C6379),MONTH(C6379)-1,DAY(1)),'מדדים וריביות'!B:C,2,FALSE),VLOOKUP(DATE(YEAR(C6379),MONTH(C6379)-2,DAY(1)),'מדדים וריביות'!B:C,2,FALSE))</f>
        <v>28225082.968709301</v>
      </c>
      <c r="F6379" s="43">
        <f>IF($B$5=1,'ריבית יומית'!D6373,'ריבית יומית'!G6373)</f>
        <v>1.0738622586670132E-4</v>
      </c>
      <c r="G6379" s="43">
        <f t="shared" si="695"/>
        <v>1.0738622586670132E-4</v>
      </c>
      <c r="H6379" s="29">
        <f t="shared" si="696"/>
        <v>1.0675115901453265</v>
      </c>
      <c r="I6379" s="30">
        <f>VLOOKUP(B6378,'מדדים וריביות'!B:C,2)</f>
        <v>28423851.158629801</v>
      </c>
      <c r="K6379" s="39">
        <f t="shared" si="697"/>
        <v>0</v>
      </c>
      <c r="L6379" s="39">
        <f t="shared" si="698"/>
        <v>0</v>
      </c>
      <c r="M6379" s="39">
        <f t="shared" si="699"/>
        <v>0</v>
      </c>
      <c r="N6379" s="41">
        <f t="shared" si="701"/>
        <v>0</v>
      </c>
    </row>
    <row r="6380" spans="2:14">
      <c r="B6380" s="1">
        <v>39245</v>
      </c>
      <c r="C6380" s="1">
        <f t="shared" si="700"/>
        <v>39234</v>
      </c>
      <c r="E6380" s="42">
        <f>IF(DAY(B6380)&gt;14,VLOOKUP(DATE(YEAR(C6380),MONTH(C6380)-1,DAY(1)),'מדדים וריביות'!B:C,2,FALSE),VLOOKUP(DATE(YEAR(C6380),MONTH(C6380)-2,DAY(1)),'מדדים וריביות'!B:C,2,FALSE))</f>
        <v>28225082.968709301</v>
      </c>
      <c r="F6380" s="43">
        <f>IF($B$5=1,'ריבית יומית'!D6374,'ריבית יומית'!G6374)</f>
        <v>1.0738622586670132E-4</v>
      </c>
      <c r="G6380" s="43">
        <f t="shared" si="695"/>
        <v>1.0738622586670132E-4</v>
      </c>
      <c r="H6380" s="29">
        <f t="shared" si="696"/>
        <v>1.0673969664136018</v>
      </c>
      <c r="I6380" s="30">
        <f>VLOOKUP(B6379,'מדדים וריביות'!B:C,2)</f>
        <v>28423851.158629801</v>
      </c>
      <c r="K6380" s="39">
        <f t="shared" si="697"/>
        <v>0</v>
      </c>
      <c r="L6380" s="39">
        <f t="shared" si="698"/>
        <v>0</v>
      </c>
      <c r="M6380" s="39">
        <f t="shared" si="699"/>
        <v>0</v>
      </c>
      <c r="N6380" s="41">
        <f t="shared" si="701"/>
        <v>0</v>
      </c>
    </row>
    <row r="6381" spans="2:14">
      <c r="B6381" s="1">
        <v>39246</v>
      </c>
      <c r="C6381" s="1">
        <f t="shared" si="700"/>
        <v>39234</v>
      </c>
      <c r="E6381" s="42">
        <f>IF(DAY(B6381)&gt;14,VLOOKUP(DATE(YEAR(C6381),MONTH(C6381)-1,DAY(1)),'מדדים וריביות'!B:C,2,FALSE),VLOOKUP(DATE(YEAR(C6381),MONTH(C6381)-2,DAY(1)),'מדדים וריביות'!B:C,2,FALSE))</f>
        <v>28225082.968709301</v>
      </c>
      <c r="F6381" s="43">
        <f>IF($B$5=1,'ריבית יומית'!D6375,'ריבית יומית'!G6375)</f>
        <v>1.0738622586670132E-4</v>
      </c>
      <c r="G6381" s="43">
        <f t="shared" si="695"/>
        <v>1.0738622586670132E-4</v>
      </c>
      <c r="H6381" s="29">
        <f t="shared" si="696"/>
        <v>1.0672823549895654</v>
      </c>
      <c r="I6381" s="30">
        <f>VLOOKUP(B6380,'מדדים וריביות'!B:C,2)</f>
        <v>28423851.158629801</v>
      </c>
      <c r="K6381" s="39">
        <f t="shared" si="697"/>
        <v>0</v>
      </c>
      <c r="L6381" s="39">
        <f t="shared" si="698"/>
        <v>0</v>
      </c>
      <c r="M6381" s="39">
        <f t="shared" si="699"/>
        <v>0</v>
      </c>
      <c r="N6381" s="41">
        <f t="shared" si="701"/>
        <v>0</v>
      </c>
    </row>
    <row r="6382" spans="2:14">
      <c r="B6382" s="1">
        <v>39247</v>
      </c>
      <c r="C6382" s="1">
        <f t="shared" si="700"/>
        <v>39234</v>
      </c>
      <c r="E6382" s="42">
        <f>IF(DAY(B6382)&gt;14,VLOOKUP(DATE(YEAR(C6382),MONTH(C6382)-1,DAY(1)),'מדדים וריביות'!B:C,2,FALSE),VLOOKUP(DATE(YEAR(C6382),MONTH(C6382)-2,DAY(1)),'מדדים וריביות'!B:C,2,FALSE))</f>
        <v>28225082.968709301</v>
      </c>
      <c r="F6382" s="43">
        <f>IF($B$5=1,'ריבית יומית'!D6376,'ריבית יומית'!G6376)</f>
        <v>1.0738622586670132E-4</v>
      </c>
      <c r="G6382" s="43">
        <f t="shared" si="695"/>
        <v>1.0738622586670132E-4</v>
      </c>
      <c r="H6382" s="29">
        <f t="shared" si="696"/>
        <v>1.0671677558718957</v>
      </c>
      <c r="I6382" s="30">
        <f>VLOOKUP(B6381,'מדדים וריביות'!B:C,2)</f>
        <v>28423851.158629801</v>
      </c>
      <c r="K6382" s="39">
        <f t="shared" si="697"/>
        <v>0</v>
      </c>
      <c r="L6382" s="39">
        <f t="shared" si="698"/>
        <v>0</v>
      </c>
      <c r="M6382" s="39">
        <f t="shared" si="699"/>
        <v>0</v>
      </c>
      <c r="N6382" s="41">
        <f t="shared" si="701"/>
        <v>0</v>
      </c>
    </row>
    <row r="6383" spans="2:14">
      <c r="B6383" s="1">
        <v>39248</v>
      </c>
      <c r="C6383" s="1">
        <f t="shared" si="700"/>
        <v>39234</v>
      </c>
      <c r="E6383" s="42">
        <f>IF(DAY(B6383)&gt;14,VLOOKUP(DATE(YEAR(C6383),MONTH(C6383)-1,DAY(1)),'מדדים וריביות'!B:C,2,FALSE),VLOOKUP(DATE(YEAR(C6383),MONTH(C6383)-2,DAY(1)),'מדדים וריביות'!B:C,2,FALSE))</f>
        <v>28225082.968709301</v>
      </c>
      <c r="F6383" s="43">
        <f>IF($B$5=1,'ריבית יומית'!D6377,'ריבית יומית'!G6377)</f>
        <v>1.0738622586670132E-4</v>
      </c>
      <c r="G6383" s="43">
        <f t="shared" si="695"/>
        <v>1.0738622586670132E-4</v>
      </c>
      <c r="H6383" s="29">
        <f t="shared" si="696"/>
        <v>1.0670531690592713</v>
      </c>
      <c r="I6383" s="30">
        <f>VLOOKUP(B6382,'מדדים וריביות'!B:C,2)</f>
        <v>28423851.158629801</v>
      </c>
      <c r="K6383" s="39">
        <f t="shared" si="697"/>
        <v>0</v>
      </c>
      <c r="L6383" s="39">
        <f t="shared" si="698"/>
        <v>0</v>
      </c>
      <c r="M6383" s="39">
        <f t="shared" si="699"/>
        <v>0</v>
      </c>
      <c r="N6383" s="41">
        <f t="shared" si="701"/>
        <v>0</v>
      </c>
    </row>
    <row r="6384" spans="2:14">
      <c r="B6384" s="1">
        <v>39249</v>
      </c>
      <c r="C6384" s="1">
        <f t="shared" si="700"/>
        <v>39234</v>
      </c>
      <c r="E6384" s="42">
        <f>IF(DAY(B6384)&gt;14,VLOOKUP(DATE(YEAR(C6384),MONTH(C6384)-1,DAY(1)),'מדדים וריביות'!B:C,2,FALSE),VLOOKUP(DATE(YEAR(C6384),MONTH(C6384)-2,DAY(1)),'מדדים וריביות'!B:C,2,FALSE))</f>
        <v>28225082.968709301</v>
      </c>
      <c r="F6384" s="43">
        <f>IF($B$5=1,'ריבית יומית'!D6378,'ריבית יומית'!G6378)</f>
        <v>1.0738622586670132E-4</v>
      </c>
      <c r="G6384" s="43">
        <f t="shared" si="695"/>
        <v>1.0738622586670132E-4</v>
      </c>
      <c r="H6384" s="29">
        <f t="shared" si="696"/>
        <v>1.0669385945503711</v>
      </c>
      <c r="I6384" s="30">
        <f>VLOOKUP(B6383,'מדדים וריביות'!B:C,2)</f>
        <v>28423851.158629801</v>
      </c>
      <c r="K6384" s="39">
        <f t="shared" si="697"/>
        <v>0</v>
      </c>
      <c r="L6384" s="39">
        <f t="shared" si="698"/>
        <v>0</v>
      </c>
      <c r="M6384" s="39">
        <f t="shared" si="699"/>
        <v>0</v>
      </c>
      <c r="N6384" s="41">
        <f t="shared" si="701"/>
        <v>0</v>
      </c>
    </row>
    <row r="6385" spans="2:14">
      <c r="B6385" s="1">
        <v>39250</v>
      </c>
      <c r="C6385" s="1">
        <f t="shared" si="700"/>
        <v>39234</v>
      </c>
      <c r="E6385" s="42">
        <f>IF(DAY(B6385)&gt;14,VLOOKUP(DATE(YEAR(C6385),MONTH(C6385)-1,DAY(1)),'מדדים וריביות'!B:C,2,FALSE),VLOOKUP(DATE(YEAR(C6385),MONTH(C6385)-2,DAY(1)),'מדדים וריביות'!B:C,2,FALSE))</f>
        <v>28225082.968709301</v>
      </c>
      <c r="F6385" s="43">
        <f>IF($B$5=1,'ריבית יומית'!D6379,'ריבית יומית'!G6379)</f>
        <v>1.0738622586670132E-4</v>
      </c>
      <c r="G6385" s="43">
        <f t="shared" si="695"/>
        <v>1.0738622586670132E-4</v>
      </c>
      <c r="H6385" s="29">
        <f t="shared" si="696"/>
        <v>1.0668240323438738</v>
      </c>
      <c r="I6385" s="30">
        <f>VLOOKUP(B6384,'מדדים וריביות'!B:C,2)</f>
        <v>28423851.158629801</v>
      </c>
      <c r="K6385" s="39">
        <f t="shared" si="697"/>
        <v>0</v>
      </c>
      <c r="L6385" s="39">
        <f t="shared" si="698"/>
        <v>0</v>
      </c>
      <c r="M6385" s="39">
        <f t="shared" si="699"/>
        <v>0</v>
      </c>
      <c r="N6385" s="41">
        <f t="shared" si="701"/>
        <v>0</v>
      </c>
    </row>
    <row r="6386" spans="2:14">
      <c r="B6386" s="1">
        <v>39251</v>
      </c>
      <c r="C6386" s="1">
        <f t="shared" si="700"/>
        <v>39234</v>
      </c>
      <c r="E6386" s="42">
        <f>IF(DAY(B6386)&gt;14,VLOOKUP(DATE(YEAR(C6386),MONTH(C6386)-1,DAY(1)),'מדדים וריביות'!B:C,2,FALSE),VLOOKUP(DATE(YEAR(C6386),MONTH(C6386)-2,DAY(1)),'מדדים וריביות'!B:C,2,FALSE))</f>
        <v>28225082.968709301</v>
      </c>
      <c r="F6386" s="43">
        <f>IF($B$5=1,'ריבית יומית'!D6380,'ריבית יומית'!G6380)</f>
        <v>1.0738622586670132E-4</v>
      </c>
      <c r="G6386" s="43">
        <f t="shared" si="695"/>
        <v>1.0738622586670132E-4</v>
      </c>
      <c r="H6386" s="29">
        <f t="shared" si="696"/>
        <v>1.0667094824384584</v>
      </c>
      <c r="I6386" s="30">
        <f>VLOOKUP(B6385,'מדדים וריביות'!B:C,2)</f>
        <v>28423851.158629801</v>
      </c>
      <c r="K6386" s="39">
        <f t="shared" si="697"/>
        <v>0</v>
      </c>
      <c r="L6386" s="39">
        <f t="shared" si="698"/>
        <v>0</v>
      </c>
      <c r="M6386" s="39">
        <f t="shared" si="699"/>
        <v>0</v>
      </c>
      <c r="N6386" s="41">
        <f t="shared" si="701"/>
        <v>0</v>
      </c>
    </row>
    <row r="6387" spans="2:14">
      <c r="B6387" s="1">
        <v>39252</v>
      </c>
      <c r="C6387" s="1">
        <f t="shared" si="700"/>
        <v>39234</v>
      </c>
      <c r="E6387" s="42">
        <f>IF(DAY(B6387)&gt;14,VLOOKUP(DATE(YEAR(C6387),MONTH(C6387)-1,DAY(1)),'מדדים וריביות'!B:C,2,FALSE),VLOOKUP(DATE(YEAR(C6387),MONTH(C6387)-2,DAY(1)),'מדדים וריביות'!B:C,2,FALSE))</f>
        <v>28225082.968709301</v>
      </c>
      <c r="F6387" s="43">
        <f>IF($B$5=1,'ריבית יומית'!D6381,'ריבית יומית'!G6381)</f>
        <v>1.0738622586670132E-4</v>
      </c>
      <c r="G6387" s="43">
        <f t="shared" si="695"/>
        <v>1.0738622586670132E-4</v>
      </c>
      <c r="H6387" s="29">
        <f t="shared" si="696"/>
        <v>1.0665949448328043</v>
      </c>
      <c r="I6387" s="30">
        <f>VLOOKUP(B6386,'מדדים וריביות'!B:C,2)</f>
        <v>28423851.158629801</v>
      </c>
      <c r="K6387" s="39">
        <f t="shared" si="697"/>
        <v>0</v>
      </c>
      <c r="L6387" s="39">
        <f t="shared" si="698"/>
        <v>0</v>
      </c>
      <c r="M6387" s="39">
        <f t="shared" si="699"/>
        <v>0</v>
      </c>
      <c r="N6387" s="41">
        <f t="shared" si="701"/>
        <v>0</v>
      </c>
    </row>
    <row r="6388" spans="2:14">
      <c r="B6388" s="1">
        <v>39253</v>
      </c>
      <c r="C6388" s="1">
        <f t="shared" si="700"/>
        <v>39234</v>
      </c>
      <c r="E6388" s="42">
        <f>IF(DAY(B6388)&gt;14,VLOOKUP(DATE(YEAR(C6388),MONTH(C6388)-1,DAY(1)),'מדדים וריביות'!B:C,2,FALSE),VLOOKUP(DATE(YEAR(C6388),MONTH(C6388)-2,DAY(1)),'מדדים וריביות'!B:C,2,FALSE))</f>
        <v>28225082.968709301</v>
      </c>
      <c r="F6388" s="43">
        <f>IF($B$5=1,'ריבית יומית'!D6382,'ריבית יומית'!G6382)</f>
        <v>1.0738622586670132E-4</v>
      </c>
      <c r="G6388" s="43">
        <f t="shared" si="695"/>
        <v>1.0738622586670132E-4</v>
      </c>
      <c r="H6388" s="29">
        <f t="shared" si="696"/>
        <v>1.0664804195255906</v>
      </c>
      <c r="I6388" s="30">
        <f>VLOOKUP(B6387,'מדדים וריביות'!B:C,2)</f>
        <v>28423851.158629801</v>
      </c>
      <c r="K6388" s="39">
        <f t="shared" si="697"/>
        <v>0</v>
      </c>
      <c r="L6388" s="39">
        <f t="shared" si="698"/>
        <v>0</v>
      </c>
      <c r="M6388" s="39">
        <f t="shared" si="699"/>
        <v>0</v>
      </c>
      <c r="N6388" s="41">
        <f t="shared" si="701"/>
        <v>0</v>
      </c>
    </row>
    <row r="6389" spans="2:14">
      <c r="B6389" s="1">
        <v>39254</v>
      </c>
      <c r="C6389" s="1">
        <f t="shared" si="700"/>
        <v>39234</v>
      </c>
      <c r="E6389" s="42">
        <f>IF(DAY(B6389)&gt;14,VLOOKUP(DATE(YEAR(C6389),MONTH(C6389)-1,DAY(1)),'מדדים וריביות'!B:C,2,FALSE),VLOOKUP(DATE(YEAR(C6389),MONTH(C6389)-2,DAY(1)),'מדדים וריביות'!B:C,2,FALSE))</f>
        <v>28225082.968709301</v>
      </c>
      <c r="F6389" s="43">
        <f>IF($B$5=1,'ריבית יומית'!D6383,'ריבית יומית'!G6383)</f>
        <v>1.0738622586670132E-4</v>
      </c>
      <c r="G6389" s="43">
        <f t="shared" si="695"/>
        <v>1.0738622586670132E-4</v>
      </c>
      <c r="H6389" s="29">
        <f t="shared" si="696"/>
        <v>1.0663659065154969</v>
      </c>
      <c r="I6389" s="30">
        <f>VLOOKUP(B6388,'מדדים וריביות'!B:C,2)</f>
        <v>28423851.158629801</v>
      </c>
      <c r="K6389" s="39">
        <f t="shared" si="697"/>
        <v>0</v>
      </c>
      <c r="L6389" s="39">
        <f t="shared" si="698"/>
        <v>0</v>
      </c>
      <c r="M6389" s="39">
        <f t="shared" si="699"/>
        <v>0</v>
      </c>
      <c r="N6389" s="41">
        <f t="shared" si="701"/>
        <v>0</v>
      </c>
    </row>
    <row r="6390" spans="2:14">
      <c r="B6390" s="1">
        <v>39255</v>
      </c>
      <c r="C6390" s="1">
        <f t="shared" si="700"/>
        <v>39234</v>
      </c>
      <c r="E6390" s="42">
        <f>IF(DAY(B6390)&gt;14,VLOOKUP(DATE(YEAR(C6390),MONTH(C6390)-1,DAY(1)),'מדדים וריביות'!B:C,2,FALSE),VLOOKUP(DATE(YEAR(C6390),MONTH(C6390)-2,DAY(1)),'מדדים וריביות'!B:C,2,FALSE))</f>
        <v>28225082.968709301</v>
      </c>
      <c r="F6390" s="43">
        <f>IF($B$5=1,'ריבית יומית'!D6384,'ריבית יומית'!G6384)</f>
        <v>1.0738622586670132E-4</v>
      </c>
      <c r="G6390" s="43">
        <f t="shared" si="695"/>
        <v>1.0738622586670132E-4</v>
      </c>
      <c r="H6390" s="29">
        <f t="shared" si="696"/>
        <v>1.0662514058012029</v>
      </c>
      <c r="I6390" s="30">
        <f>VLOOKUP(B6389,'מדדים וריביות'!B:C,2)</f>
        <v>28423851.158629801</v>
      </c>
      <c r="K6390" s="39">
        <f t="shared" si="697"/>
        <v>0</v>
      </c>
      <c r="L6390" s="39">
        <f t="shared" si="698"/>
        <v>0</v>
      </c>
      <c r="M6390" s="39">
        <f t="shared" si="699"/>
        <v>0</v>
      </c>
      <c r="N6390" s="41">
        <f t="shared" si="701"/>
        <v>0</v>
      </c>
    </row>
    <row r="6391" spans="2:14">
      <c r="B6391" s="1">
        <v>39256</v>
      </c>
      <c r="C6391" s="1">
        <f t="shared" si="700"/>
        <v>39234</v>
      </c>
      <c r="E6391" s="42">
        <f>IF(DAY(B6391)&gt;14,VLOOKUP(DATE(YEAR(C6391),MONTH(C6391)-1,DAY(1)),'מדדים וריביות'!B:C,2,FALSE),VLOOKUP(DATE(YEAR(C6391),MONTH(C6391)-2,DAY(1)),'מדדים וריביות'!B:C,2,FALSE))</f>
        <v>28225082.968709301</v>
      </c>
      <c r="F6391" s="43">
        <f>IF($B$5=1,'ריבית יומית'!D6385,'ריבית יומית'!G6385)</f>
        <v>1.0738622586670132E-4</v>
      </c>
      <c r="G6391" s="43">
        <f t="shared" si="695"/>
        <v>1.0738622586670132E-4</v>
      </c>
      <c r="H6391" s="29">
        <f t="shared" si="696"/>
        <v>1.0661369173813882</v>
      </c>
      <c r="I6391" s="30">
        <f>VLOOKUP(B6390,'מדדים וריביות'!B:C,2)</f>
        <v>28423851.158629801</v>
      </c>
      <c r="K6391" s="39">
        <f t="shared" si="697"/>
        <v>0</v>
      </c>
      <c r="L6391" s="39">
        <f t="shared" si="698"/>
        <v>0</v>
      </c>
      <c r="M6391" s="39">
        <f t="shared" si="699"/>
        <v>0</v>
      </c>
      <c r="N6391" s="41">
        <f t="shared" si="701"/>
        <v>0</v>
      </c>
    </row>
    <row r="6392" spans="2:14">
      <c r="B6392" s="1">
        <v>39257</v>
      </c>
      <c r="C6392" s="1">
        <f t="shared" si="700"/>
        <v>39234</v>
      </c>
      <c r="E6392" s="42">
        <f>IF(DAY(B6392)&gt;14,VLOOKUP(DATE(YEAR(C6392),MONTH(C6392)-1,DAY(1)),'מדדים וריביות'!B:C,2,FALSE),VLOOKUP(DATE(YEAR(C6392),MONTH(C6392)-2,DAY(1)),'מדדים וריביות'!B:C,2,FALSE))</f>
        <v>28225082.968709301</v>
      </c>
      <c r="F6392" s="43">
        <f>IF($B$5=1,'ריבית יומית'!D6386,'ריבית יומית'!G6386)</f>
        <v>1.0738622586670132E-4</v>
      </c>
      <c r="G6392" s="43">
        <f t="shared" si="695"/>
        <v>1.0738622586670132E-4</v>
      </c>
      <c r="H6392" s="29">
        <f t="shared" si="696"/>
        <v>1.0660224412547326</v>
      </c>
      <c r="I6392" s="30">
        <f>VLOOKUP(B6391,'מדדים וריביות'!B:C,2)</f>
        <v>28423851.158629801</v>
      </c>
      <c r="K6392" s="39">
        <f t="shared" si="697"/>
        <v>0</v>
      </c>
      <c r="L6392" s="39">
        <f t="shared" si="698"/>
        <v>0</v>
      </c>
      <c r="M6392" s="39">
        <f t="shared" si="699"/>
        <v>0</v>
      </c>
      <c r="N6392" s="41">
        <f t="shared" si="701"/>
        <v>0</v>
      </c>
    </row>
    <row r="6393" spans="2:14">
      <c r="B6393" s="1">
        <v>39258</v>
      </c>
      <c r="C6393" s="1">
        <f t="shared" si="700"/>
        <v>39234</v>
      </c>
      <c r="E6393" s="42">
        <f>IF(DAY(B6393)&gt;14,VLOOKUP(DATE(YEAR(C6393),MONTH(C6393)-1,DAY(1)),'מדדים וריביות'!B:C,2,FALSE),VLOOKUP(DATE(YEAR(C6393),MONTH(C6393)-2,DAY(1)),'מדדים וריביות'!B:C,2,FALSE))</f>
        <v>28225082.968709301</v>
      </c>
      <c r="F6393" s="43">
        <f>IF($B$5=1,'ריבית יומית'!D6387,'ריבית יומית'!G6387)</f>
        <v>1.0738622586670132E-4</v>
      </c>
      <c r="G6393" s="43">
        <f t="shared" si="695"/>
        <v>1.0738622586670132E-4</v>
      </c>
      <c r="H6393" s="29">
        <f t="shared" si="696"/>
        <v>1.0659079774199163</v>
      </c>
      <c r="I6393" s="30">
        <f>VLOOKUP(B6392,'מדדים וריביות'!B:C,2)</f>
        <v>28423851.158629801</v>
      </c>
      <c r="K6393" s="39">
        <f t="shared" si="697"/>
        <v>0</v>
      </c>
      <c r="L6393" s="39">
        <f t="shared" si="698"/>
        <v>0</v>
      </c>
      <c r="M6393" s="39">
        <f t="shared" si="699"/>
        <v>0</v>
      </c>
      <c r="N6393" s="41">
        <f t="shared" si="701"/>
        <v>0</v>
      </c>
    </row>
    <row r="6394" spans="2:14">
      <c r="B6394" s="1">
        <v>39259</v>
      </c>
      <c r="C6394" s="1">
        <f t="shared" si="700"/>
        <v>39234</v>
      </c>
      <c r="E6394" s="42">
        <f>IF(DAY(B6394)&gt;14,VLOOKUP(DATE(YEAR(C6394),MONTH(C6394)-1,DAY(1)),'מדדים וריביות'!B:C,2,FALSE),VLOOKUP(DATE(YEAR(C6394),MONTH(C6394)-2,DAY(1)),'מדדים וריביות'!B:C,2,FALSE))</f>
        <v>28225082.968709301</v>
      </c>
      <c r="F6394" s="43">
        <f>IF($B$5=1,'ריבית יומית'!D6388,'ריבית יומית'!G6388)</f>
        <v>1.0738622586670132E-4</v>
      </c>
      <c r="G6394" s="43">
        <f t="shared" si="695"/>
        <v>1.0738622586670132E-4</v>
      </c>
      <c r="H6394" s="29">
        <f t="shared" si="696"/>
        <v>1.0657935258756193</v>
      </c>
      <c r="I6394" s="30">
        <f>VLOOKUP(B6393,'מדדים וריביות'!B:C,2)</f>
        <v>28423851.158629801</v>
      </c>
      <c r="K6394" s="39">
        <f t="shared" si="697"/>
        <v>0</v>
      </c>
      <c r="L6394" s="39">
        <f t="shared" si="698"/>
        <v>0</v>
      </c>
      <c r="M6394" s="39">
        <f t="shared" si="699"/>
        <v>0</v>
      </c>
      <c r="N6394" s="41">
        <f t="shared" si="701"/>
        <v>0</v>
      </c>
    </row>
    <row r="6395" spans="2:14">
      <c r="B6395" s="1">
        <v>39260</v>
      </c>
      <c r="C6395" s="1">
        <f t="shared" si="700"/>
        <v>39234</v>
      </c>
      <c r="E6395" s="42">
        <f>IF(DAY(B6395)&gt;14,VLOOKUP(DATE(YEAR(C6395),MONTH(C6395)-1,DAY(1)),'מדדים וריביות'!B:C,2,FALSE),VLOOKUP(DATE(YEAR(C6395),MONTH(C6395)-2,DAY(1)),'מדדים וריביות'!B:C,2,FALSE))</f>
        <v>28225082.968709301</v>
      </c>
      <c r="F6395" s="43">
        <f>IF($B$5=1,'ריבית יומית'!D6389,'ריבית יומית'!G6389)</f>
        <v>1.0738622586670132E-4</v>
      </c>
      <c r="G6395" s="43">
        <f t="shared" si="695"/>
        <v>1.0738622586670132E-4</v>
      </c>
      <c r="H6395" s="29">
        <f t="shared" si="696"/>
        <v>1.0656790866205219</v>
      </c>
      <c r="I6395" s="30">
        <f>VLOOKUP(B6394,'מדדים וריביות'!B:C,2)</f>
        <v>28423851.158629801</v>
      </c>
      <c r="K6395" s="39">
        <f t="shared" si="697"/>
        <v>0</v>
      </c>
      <c r="L6395" s="39">
        <f t="shared" si="698"/>
        <v>0</v>
      </c>
      <c r="M6395" s="39">
        <f t="shared" si="699"/>
        <v>0</v>
      </c>
      <c r="N6395" s="41">
        <f t="shared" si="701"/>
        <v>0</v>
      </c>
    </row>
    <row r="6396" spans="2:14">
      <c r="B6396" s="1">
        <v>39261</v>
      </c>
      <c r="C6396" s="1">
        <f t="shared" si="700"/>
        <v>39234</v>
      </c>
      <c r="E6396" s="42">
        <f>IF(DAY(B6396)&gt;14,VLOOKUP(DATE(YEAR(C6396),MONTH(C6396)-1,DAY(1)),'מדדים וריביות'!B:C,2,FALSE),VLOOKUP(DATE(YEAR(C6396),MONTH(C6396)-2,DAY(1)),'מדדים וריביות'!B:C,2,FALSE))</f>
        <v>28225082.968709301</v>
      </c>
      <c r="F6396" s="43">
        <f>IF($B$5=1,'ריבית יומית'!D6390,'ריבית יומית'!G6390)</f>
        <v>1.0738622586670132E-4</v>
      </c>
      <c r="G6396" s="43">
        <f t="shared" si="695"/>
        <v>1.0738622586670132E-4</v>
      </c>
      <c r="H6396" s="29">
        <f t="shared" si="696"/>
        <v>1.0655646596533048</v>
      </c>
      <c r="I6396" s="30">
        <f>VLOOKUP(B6395,'מדדים וריביות'!B:C,2)</f>
        <v>28423851.158629801</v>
      </c>
      <c r="K6396" s="39">
        <f t="shared" si="697"/>
        <v>0</v>
      </c>
      <c r="L6396" s="39">
        <f t="shared" si="698"/>
        <v>0</v>
      </c>
      <c r="M6396" s="39">
        <f t="shared" si="699"/>
        <v>0</v>
      </c>
      <c r="N6396" s="41">
        <f t="shared" si="701"/>
        <v>0</v>
      </c>
    </row>
    <row r="6397" spans="2:14">
      <c r="B6397" s="1">
        <v>39262</v>
      </c>
      <c r="C6397" s="1">
        <f t="shared" si="700"/>
        <v>39234</v>
      </c>
      <c r="E6397" s="42">
        <f>IF(DAY(B6397)&gt;14,VLOOKUP(DATE(YEAR(C6397),MONTH(C6397)-1,DAY(1)),'מדדים וריביות'!B:C,2,FALSE),VLOOKUP(DATE(YEAR(C6397),MONTH(C6397)-2,DAY(1)),'מדדים וריביות'!B:C,2,FALSE))</f>
        <v>28225082.968709301</v>
      </c>
      <c r="F6397" s="43">
        <f>IF($B$5=1,'ריבית יומית'!D6391,'ריבית יומית'!G6391)</f>
        <v>1.0738622586670132E-4</v>
      </c>
      <c r="G6397" s="43">
        <f t="shared" si="695"/>
        <v>1.0738622586670132E-4</v>
      </c>
      <c r="H6397" s="29">
        <f t="shared" si="696"/>
        <v>1.0654502449726484</v>
      </c>
      <c r="I6397" s="30">
        <f>VLOOKUP(B6396,'מדדים וריביות'!B:C,2)</f>
        <v>28423851.158629801</v>
      </c>
      <c r="K6397" s="39">
        <f t="shared" si="697"/>
        <v>0</v>
      </c>
      <c r="L6397" s="39">
        <f t="shared" si="698"/>
        <v>0</v>
      </c>
      <c r="M6397" s="39">
        <f t="shared" si="699"/>
        <v>0</v>
      </c>
      <c r="N6397" s="41">
        <f t="shared" si="701"/>
        <v>0</v>
      </c>
    </row>
    <row r="6398" spans="2:14">
      <c r="B6398" s="1">
        <v>39263</v>
      </c>
      <c r="C6398" s="1">
        <f t="shared" si="700"/>
        <v>39234</v>
      </c>
      <c r="E6398" s="42">
        <f>IF(DAY(B6398)&gt;14,VLOOKUP(DATE(YEAR(C6398),MONTH(C6398)-1,DAY(1)),'מדדים וריביות'!B:C,2,FALSE),VLOOKUP(DATE(YEAR(C6398),MONTH(C6398)-2,DAY(1)),'מדדים וריביות'!B:C,2,FALSE))</f>
        <v>28225082.968709301</v>
      </c>
      <c r="F6398" s="43">
        <f>IF($B$5=1,'ריבית יומית'!D6392,'ריבית יומית'!G6392)</f>
        <v>1.0738622586670132E-4</v>
      </c>
      <c r="G6398" s="43">
        <f t="shared" si="695"/>
        <v>1.0738622586670132E-4</v>
      </c>
      <c r="H6398" s="29">
        <f t="shared" si="696"/>
        <v>1.0653358425772335</v>
      </c>
      <c r="I6398" s="30">
        <f>VLOOKUP(B6397,'מדדים וריביות'!B:C,2)</f>
        <v>28423851.158629801</v>
      </c>
      <c r="K6398" s="39">
        <f t="shared" si="697"/>
        <v>0</v>
      </c>
      <c r="L6398" s="39">
        <f t="shared" si="698"/>
        <v>0</v>
      </c>
      <c r="M6398" s="39">
        <f t="shared" si="699"/>
        <v>0</v>
      </c>
      <c r="N6398" s="41">
        <f t="shared" si="701"/>
        <v>0</v>
      </c>
    </row>
    <row r="6399" spans="2:14">
      <c r="B6399" s="1">
        <v>39264</v>
      </c>
      <c r="C6399" s="1">
        <f t="shared" si="700"/>
        <v>39264</v>
      </c>
      <c r="E6399" s="42">
        <f>IF(DAY(B6399)&gt;14,VLOOKUP(DATE(YEAR(C6399),MONTH(C6399)-1,DAY(1)),'מדדים וריביות'!B:C,2,FALSE),VLOOKUP(DATE(YEAR(C6399),MONTH(C6399)-2,DAY(1)),'מדדים וריביות'!B:C,2,FALSE))</f>
        <v>28225082.968709301</v>
      </c>
      <c r="F6399" s="43">
        <f>IF($B$5=1,'ריבית יומית'!D6393,'ריבית יומית'!G6393)</f>
        <v>8.6242369061517721E-5</v>
      </c>
      <c r="G6399" s="43">
        <f t="shared" si="695"/>
        <v>8.6242369061517721E-5</v>
      </c>
      <c r="H6399" s="29">
        <f t="shared" si="696"/>
        <v>1.0652214524657408</v>
      </c>
      <c r="I6399" s="30">
        <f>VLOOKUP(B6398,'מדדים וריביות'!B:C,2)</f>
        <v>28423851.158629801</v>
      </c>
      <c r="K6399" s="39">
        <f t="shared" si="697"/>
        <v>0</v>
      </c>
      <c r="L6399" s="39">
        <f t="shared" si="698"/>
        <v>0</v>
      </c>
      <c r="M6399" s="39">
        <f t="shared" si="699"/>
        <v>0</v>
      </c>
      <c r="N6399" s="41">
        <f t="shared" si="701"/>
        <v>0</v>
      </c>
    </row>
    <row r="6400" spans="2:14">
      <c r="B6400" s="1">
        <v>39265</v>
      </c>
      <c r="C6400" s="1">
        <f t="shared" si="700"/>
        <v>39264</v>
      </c>
      <c r="E6400" s="42">
        <f>IF(DAY(B6400)&gt;14,VLOOKUP(DATE(YEAR(C6400),MONTH(C6400)-1,DAY(1)),'מדדים וריביות'!B:C,2,FALSE),VLOOKUP(DATE(YEAR(C6400),MONTH(C6400)-2,DAY(1)),'מדדים וריביות'!B:C,2,FALSE))</f>
        <v>28225082.968709301</v>
      </c>
      <c r="F6400" s="43">
        <f>IF($B$5=1,'ריבית יומית'!D6394,'ריבית יומית'!G6394)</f>
        <v>8.6242369061517721E-5</v>
      </c>
      <c r="G6400" s="43">
        <f t="shared" si="695"/>
        <v>8.6242369061517721E-5</v>
      </c>
      <c r="H6400" s="29">
        <f t="shared" si="696"/>
        <v>1.0651295931662688</v>
      </c>
      <c r="I6400" s="30">
        <f>VLOOKUP(B6399,'מדדים וריביות'!B:C,2)</f>
        <v>28736201.171362001</v>
      </c>
      <c r="K6400" s="39">
        <f t="shared" si="697"/>
        <v>0</v>
      </c>
      <c r="L6400" s="39">
        <f t="shared" si="698"/>
        <v>0</v>
      </c>
      <c r="M6400" s="39">
        <f t="shared" si="699"/>
        <v>0</v>
      </c>
      <c r="N6400" s="41">
        <f t="shared" si="701"/>
        <v>0</v>
      </c>
    </row>
    <row r="6401" spans="2:14">
      <c r="B6401" s="1">
        <v>39266</v>
      </c>
      <c r="C6401" s="1">
        <f t="shared" si="700"/>
        <v>39264</v>
      </c>
      <c r="E6401" s="42">
        <f>IF(DAY(B6401)&gt;14,VLOOKUP(DATE(YEAR(C6401),MONTH(C6401)-1,DAY(1)),'מדדים וריביות'!B:C,2,FALSE),VLOOKUP(DATE(YEAR(C6401),MONTH(C6401)-2,DAY(1)),'מדדים וריביות'!B:C,2,FALSE))</f>
        <v>28225082.968709301</v>
      </c>
      <c r="F6401" s="43">
        <f>IF($B$5=1,'ריבית יומית'!D6395,'ריבית יומית'!G6395)</f>
        <v>8.6242369061517721E-5</v>
      </c>
      <c r="G6401" s="43">
        <f t="shared" si="695"/>
        <v>8.6242369061517721E-5</v>
      </c>
      <c r="H6401" s="29">
        <f t="shared" si="696"/>
        <v>1.065037741788277</v>
      </c>
      <c r="I6401" s="30">
        <f>VLOOKUP(B6400,'מדדים וריביות'!B:C,2)</f>
        <v>28736201.171362001</v>
      </c>
      <c r="K6401" s="39">
        <f t="shared" si="697"/>
        <v>0</v>
      </c>
      <c r="L6401" s="39">
        <f t="shared" si="698"/>
        <v>0</v>
      </c>
      <c r="M6401" s="39">
        <f t="shared" si="699"/>
        <v>0</v>
      </c>
      <c r="N6401" s="41">
        <f t="shared" si="701"/>
        <v>0</v>
      </c>
    </row>
    <row r="6402" spans="2:14">
      <c r="B6402" s="1">
        <v>39267</v>
      </c>
      <c r="C6402" s="1">
        <f t="shared" si="700"/>
        <v>39264</v>
      </c>
      <c r="E6402" s="42">
        <f>IF(DAY(B6402)&gt;14,VLOOKUP(DATE(YEAR(C6402),MONTH(C6402)-1,DAY(1)),'מדדים וריביות'!B:C,2,FALSE),VLOOKUP(DATE(YEAR(C6402),MONTH(C6402)-2,DAY(1)),'מדדים וריביות'!B:C,2,FALSE))</f>
        <v>28225082.968709301</v>
      </c>
      <c r="F6402" s="43">
        <f>IF($B$5=1,'ריבית יומית'!D6396,'ריבית יומית'!G6396)</f>
        <v>8.6242369061517721E-5</v>
      </c>
      <c r="G6402" s="43">
        <f t="shared" si="695"/>
        <v>8.6242369061517721E-5</v>
      </c>
      <c r="H6402" s="29">
        <f t="shared" si="696"/>
        <v>1.0649458983310827</v>
      </c>
      <c r="I6402" s="30">
        <f>VLOOKUP(B6401,'מדדים וריביות'!B:C,2)</f>
        <v>28736201.171362001</v>
      </c>
      <c r="K6402" s="39">
        <f t="shared" si="697"/>
        <v>0</v>
      </c>
      <c r="L6402" s="39">
        <f t="shared" si="698"/>
        <v>0</v>
      </c>
      <c r="M6402" s="39">
        <f t="shared" si="699"/>
        <v>0</v>
      </c>
      <c r="N6402" s="41">
        <f t="shared" si="701"/>
        <v>0</v>
      </c>
    </row>
    <row r="6403" spans="2:14">
      <c r="B6403" s="1">
        <v>39268</v>
      </c>
      <c r="C6403" s="1">
        <f t="shared" si="700"/>
        <v>39264</v>
      </c>
      <c r="E6403" s="42">
        <f>IF(DAY(B6403)&gt;14,VLOOKUP(DATE(YEAR(C6403),MONTH(C6403)-1,DAY(1)),'מדדים וריביות'!B:C,2,FALSE),VLOOKUP(DATE(YEAR(C6403),MONTH(C6403)-2,DAY(1)),'מדדים וריביות'!B:C,2,FALSE))</f>
        <v>28225082.968709301</v>
      </c>
      <c r="F6403" s="43">
        <f>IF($B$5=1,'ריבית יומית'!D6397,'ריבית יומית'!G6397)</f>
        <v>8.6242369061517721E-5</v>
      </c>
      <c r="G6403" s="43">
        <f t="shared" si="695"/>
        <v>8.6242369061517721E-5</v>
      </c>
      <c r="H6403" s="29">
        <f t="shared" si="696"/>
        <v>1.0648540627940026</v>
      </c>
      <c r="I6403" s="30">
        <f>VLOOKUP(B6402,'מדדים וריביות'!B:C,2)</f>
        <v>28736201.171362001</v>
      </c>
      <c r="K6403" s="39">
        <f t="shared" si="697"/>
        <v>0</v>
      </c>
      <c r="L6403" s="39">
        <f t="shared" si="698"/>
        <v>0</v>
      </c>
      <c r="M6403" s="39">
        <f t="shared" si="699"/>
        <v>0</v>
      </c>
      <c r="N6403" s="41">
        <f t="shared" si="701"/>
        <v>0</v>
      </c>
    </row>
    <row r="6404" spans="2:14">
      <c r="B6404" s="1">
        <v>39269</v>
      </c>
      <c r="C6404" s="1">
        <f t="shared" si="700"/>
        <v>39264</v>
      </c>
      <c r="E6404" s="42">
        <f>IF(DAY(B6404)&gt;14,VLOOKUP(DATE(YEAR(C6404),MONTH(C6404)-1,DAY(1)),'מדדים וריביות'!B:C,2,FALSE),VLOOKUP(DATE(YEAR(C6404),MONTH(C6404)-2,DAY(1)),'מדדים וריביות'!B:C,2,FALSE))</f>
        <v>28225082.968709301</v>
      </c>
      <c r="F6404" s="43">
        <f>IF($B$5=1,'ריבית יומית'!D6398,'ריבית יומית'!G6398)</f>
        <v>8.6242369061517721E-5</v>
      </c>
      <c r="G6404" s="43">
        <f t="shared" si="695"/>
        <v>8.6242369061517721E-5</v>
      </c>
      <c r="H6404" s="29">
        <f t="shared" si="696"/>
        <v>1.0647622351763537</v>
      </c>
      <c r="I6404" s="30">
        <f>VLOOKUP(B6403,'מדדים וריביות'!B:C,2)</f>
        <v>28736201.171362001</v>
      </c>
      <c r="K6404" s="39">
        <f t="shared" si="697"/>
        <v>0</v>
      </c>
      <c r="L6404" s="39">
        <f t="shared" si="698"/>
        <v>0</v>
      </c>
      <c r="M6404" s="39">
        <f t="shared" si="699"/>
        <v>0</v>
      </c>
      <c r="N6404" s="41">
        <f t="shared" si="701"/>
        <v>0</v>
      </c>
    </row>
    <row r="6405" spans="2:14">
      <c r="B6405" s="1">
        <v>39270</v>
      </c>
      <c r="C6405" s="1">
        <f t="shared" si="700"/>
        <v>39264</v>
      </c>
      <c r="E6405" s="42">
        <f>IF(DAY(B6405)&gt;14,VLOOKUP(DATE(YEAR(C6405),MONTH(C6405)-1,DAY(1)),'מדדים וריביות'!B:C,2,FALSE),VLOOKUP(DATE(YEAR(C6405),MONTH(C6405)-2,DAY(1)),'מדדים וריביות'!B:C,2,FALSE))</f>
        <v>28225082.968709301</v>
      </c>
      <c r="F6405" s="43">
        <f>IF($B$5=1,'ריבית יומית'!D6399,'ריבית יומית'!G6399)</f>
        <v>8.6242369061517721E-5</v>
      </c>
      <c r="G6405" s="43">
        <f t="shared" si="695"/>
        <v>8.6242369061517721E-5</v>
      </c>
      <c r="H6405" s="29">
        <f t="shared" si="696"/>
        <v>1.0646704154774533</v>
      </c>
      <c r="I6405" s="30">
        <f>VLOOKUP(B6404,'מדדים וריביות'!B:C,2)</f>
        <v>28736201.171362001</v>
      </c>
      <c r="K6405" s="39">
        <f t="shared" si="697"/>
        <v>0</v>
      </c>
      <c r="L6405" s="39">
        <f t="shared" si="698"/>
        <v>0</v>
      </c>
      <c r="M6405" s="39">
        <f t="shared" si="699"/>
        <v>0</v>
      </c>
      <c r="N6405" s="41">
        <f t="shared" si="701"/>
        <v>0</v>
      </c>
    </row>
    <row r="6406" spans="2:14">
      <c r="B6406" s="1">
        <v>39271</v>
      </c>
      <c r="C6406" s="1">
        <f t="shared" si="700"/>
        <v>39264</v>
      </c>
      <c r="E6406" s="42">
        <f>IF(DAY(B6406)&gt;14,VLOOKUP(DATE(YEAR(C6406),MONTH(C6406)-1,DAY(1)),'מדדים וריביות'!B:C,2,FALSE),VLOOKUP(DATE(YEAR(C6406),MONTH(C6406)-2,DAY(1)),'מדדים וריביות'!B:C,2,FALSE))</f>
        <v>28225082.968709301</v>
      </c>
      <c r="F6406" s="43">
        <f>IF($B$5=1,'ריבית יומית'!D6400,'ריבית יומית'!G6400)</f>
        <v>8.6242369061517721E-5</v>
      </c>
      <c r="G6406" s="43">
        <f t="shared" si="695"/>
        <v>8.6242369061517721E-5</v>
      </c>
      <c r="H6406" s="29">
        <f t="shared" si="696"/>
        <v>1.0645786036966183</v>
      </c>
      <c r="I6406" s="30">
        <f>VLOOKUP(B6405,'מדדים וריביות'!B:C,2)</f>
        <v>28736201.171362001</v>
      </c>
      <c r="K6406" s="39">
        <f t="shared" si="697"/>
        <v>0</v>
      </c>
      <c r="L6406" s="39">
        <f t="shared" si="698"/>
        <v>0</v>
      </c>
      <c r="M6406" s="39">
        <f t="shared" si="699"/>
        <v>0</v>
      </c>
      <c r="N6406" s="41">
        <f t="shared" si="701"/>
        <v>0</v>
      </c>
    </row>
    <row r="6407" spans="2:14">
      <c r="B6407" s="1">
        <v>39272</v>
      </c>
      <c r="C6407" s="1">
        <f t="shared" si="700"/>
        <v>39264</v>
      </c>
      <c r="E6407" s="42">
        <f>IF(DAY(B6407)&gt;14,VLOOKUP(DATE(YEAR(C6407),MONTH(C6407)-1,DAY(1)),'מדדים וריביות'!B:C,2,FALSE),VLOOKUP(DATE(YEAR(C6407),MONTH(C6407)-2,DAY(1)),'מדדים וריביות'!B:C,2,FALSE))</f>
        <v>28225082.968709301</v>
      </c>
      <c r="F6407" s="43">
        <f>IF($B$5=1,'ריבית יומית'!D6401,'ריבית יומית'!G6401)</f>
        <v>8.6242369061517721E-5</v>
      </c>
      <c r="G6407" s="43">
        <f t="shared" si="695"/>
        <v>8.6242369061517721E-5</v>
      </c>
      <c r="H6407" s="29">
        <f t="shared" si="696"/>
        <v>1.064486799833166</v>
      </c>
      <c r="I6407" s="30">
        <f>VLOOKUP(B6406,'מדדים וריביות'!B:C,2)</f>
        <v>28736201.171362001</v>
      </c>
      <c r="K6407" s="39">
        <f t="shared" si="697"/>
        <v>0</v>
      </c>
      <c r="L6407" s="39">
        <f t="shared" si="698"/>
        <v>0</v>
      </c>
      <c r="M6407" s="39">
        <f t="shared" si="699"/>
        <v>0</v>
      </c>
      <c r="N6407" s="41">
        <f t="shared" si="701"/>
        <v>0</v>
      </c>
    </row>
    <row r="6408" spans="2:14">
      <c r="B6408" s="1">
        <v>39273</v>
      </c>
      <c r="C6408" s="1">
        <f t="shared" si="700"/>
        <v>39264</v>
      </c>
      <c r="E6408" s="42">
        <f>IF(DAY(B6408)&gt;14,VLOOKUP(DATE(YEAR(C6408),MONTH(C6408)-1,DAY(1)),'מדדים וריביות'!B:C,2,FALSE),VLOOKUP(DATE(YEAR(C6408),MONTH(C6408)-2,DAY(1)),'מדדים וריביות'!B:C,2,FALSE))</f>
        <v>28225082.968709301</v>
      </c>
      <c r="F6408" s="43">
        <f>IF($B$5=1,'ריבית יומית'!D6402,'ריבית יומית'!G6402)</f>
        <v>8.6242369061517721E-5</v>
      </c>
      <c r="G6408" s="43">
        <f t="shared" si="695"/>
        <v>8.6242369061517721E-5</v>
      </c>
      <c r="H6408" s="29">
        <f t="shared" si="696"/>
        <v>1.0643950038864136</v>
      </c>
      <c r="I6408" s="30">
        <f>VLOOKUP(B6407,'מדדים וריביות'!B:C,2)</f>
        <v>28736201.171362001</v>
      </c>
      <c r="K6408" s="39">
        <f t="shared" si="697"/>
        <v>0</v>
      </c>
      <c r="L6408" s="39">
        <f t="shared" si="698"/>
        <v>0</v>
      </c>
      <c r="M6408" s="39">
        <f t="shared" si="699"/>
        <v>0</v>
      </c>
      <c r="N6408" s="41">
        <f t="shared" si="701"/>
        <v>0</v>
      </c>
    </row>
    <row r="6409" spans="2:14">
      <c r="B6409" s="1">
        <v>39274</v>
      </c>
      <c r="C6409" s="1">
        <f t="shared" si="700"/>
        <v>39264</v>
      </c>
      <c r="E6409" s="42">
        <f>IF(DAY(B6409)&gt;14,VLOOKUP(DATE(YEAR(C6409),MONTH(C6409)-1,DAY(1)),'מדדים וריביות'!B:C,2,FALSE),VLOOKUP(DATE(YEAR(C6409),MONTH(C6409)-2,DAY(1)),'מדדים וריביות'!B:C,2,FALSE))</f>
        <v>28225082.968709301</v>
      </c>
      <c r="F6409" s="43">
        <f>IF($B$5=1,'ריבית יומית'!D6403,'ריבית יומית'!G6403)</f>
        <v>8.6242369061517721E-5</v>
      </c>
      <c r="G6409" s="43">
        <f t="shared" ref="G6409:G6472" si="702">IF(B6409&gt;$B$2,0,F6409)</f>
        <v>8.6242369061517721E-5</v>
      </c>
      <c r="H6409" s="29">
        <f t="shared" ref="H6409:H6472" si="703">H6410*(1+G6409)</f>
        <v>1.0643032158556784</v>
      </c>
      <c r="I6409" s="30">
        <f>VLOOKUP(B6408,'מדדים וריביות'!B:C,2)</f>
        <v>28736201.171362001</v>
      </c>
      <c r="K6409" s="39">
        <f t="shared" ref="K6409:K6472" si="704">$B$4/E6409*D6409-D6409</f>
        <v>0</v>
      </c>
      <c r="L6409" s="39">
        <f t="shared" ref="L6409:L6472" si="705">H6410*D6409-D6409</f>
        <v>0</v>
      </c>
      <c r="M6409" s="39">
        <f t="shared" ref="M6409:M6472" si="706">$B$4/E6409*L6409-L6409</f>
        <v>0</v>
      </c>
      <c r="N6409" s="41">
        <f t="shared" si="701"/>
        <v>0</v>
      </c>
    </row>
    <row r="6410" spans="2:14">
      <c r="B6410" s="1">
        <v>39275</v>
      </c>
      <c r="C6410" s="1">
        <f t="shared" ref="C6410:C6473" si="707">DATE(YEAR(B6410),MONTH(B6410),DAY(1))</f>
        <v>39264</v>
      </c>
      <c r="E6410" s="42">
        <f>IF(DAY(B6410)&gt;14,VLOOKUP(DATE(YEAR(C6410),MONTH(C6410)-1,DAY(1)),'מדדים וריביות'!B:C,2,FALSE),VLOOKUP(DATE(YEAR(C6410),MONTH(C6410)-2,DAY(1)),'מדדים וריביות'!B:C,2,FALSE))</f>
        <v>28225082.968709301</v>
      </c>
      <c r="F6410" s="43">
        <f>IF($B$5=1,'ריבית יומית'!D6404,'ריבית יומית'!G6404)</f>
        <v>8.6242369061517721E-5</v>
      </c>
      <c r="G6410" s="43">
        <f t="shared" si="702"/>
        <v>8.6242369061517721E-5</v>
      </c>
      <c r="H6410" s="29">
        <f t="shared" si="703"/>
        <v>1.0642114357402779</v>
      </c>
      <c r="I6410" s="30">
        <f>VLOOKUP(B6409,'מדדים וריביות'!B:C,2)</f>
        <v>28736201.171362001</v>
      </c>
      <c r="K6410" s="39">
        <f t="shared" si="704"/>
        <v>0</v>
      </c>
      <c r="L6410" s="39">
        <f t="shared" si="705"/>
        <v>0</v>
      </c>
      <c r="M6410" s="39">
        <f t="shared" si="706"/>
        <v>0</v>
      </c>
      <c r="N6410" s="41">
        <f t="shared" ref="N6410:N6473" si="708">SUM(K6410:M6410)</f>
        <v>0</v>
      </c>
    </row>
    <row r="6411" spans="2:14">
      <c r="B6411" s="1">
        <v>39276</v>
      </c>
      <c r="C6411" s="1">
        <f t="shared" si="707"/>
        <v>39264</v>
      </c>
      <c r="E6411" s="42">
        <f>IF(DAY(B6411)&gt;14,VLOOKUP(DATE(YEAR(C6411),MONTH(C6411)-1,DAY(1)),'מדדים וריביות'!B:C,2,FALSE),VLOOKUP(DATE(YEAR(C6411),MONTH(C6411)-2,DAY(1)),'מדדים וריביות'!B:C,2,FALSE))</f>
        <v>28225082.968709301</v>
      </c>
      <c r="F6411" s="43">
        <f>IF($B$5=1,'ריבית יומית'!D6405,'ריבית יומית'!G6405)</f>
        <v>8.6242369061517721E-5</v>
      </c>
      <c r="G6411" s="43">
        <f t="shared" si="702"/>
        <v>8.6242369061517721E-5</v>
      </c>
      <c r="H6411" s="29">
        <f t="shared" si="703"/>
        <v>1.0641196635395294</v>
      </c>
      <c r="I6411" s="30">
        <f>VLOOKUP(B6410,'מדדים וריביות'!B:C,2)</f>
        <v>28736201.171362001</v>
      </c>
      <c r="K6411" s="39">
        <f t="shared" si="704"/>
        <v>0</v>
      </c>
      <c r="L6411" s="39">
        <f t="shared" si="705"/>
        <v>0</v>
      </c>
      <c r="M6411" s="39">
        <f t="shared" si="706"/>
        <v>0</v>
      </c>
      <c r="N6411" s="41">
        <f t="shared" si="708"/>
        <v>0</v>
      </c>
    </row>
    <row r="6412" spans="2:14">
      <c r="B6412" s="1">
        <v>39277</v>
      </c>
      <c r="C6412" s="1">
        <f t="shared" si="707"/>
        <v>39264</v>
      </c>
      <c r="E6412" s="42">
        <f>IF(DAY(B6412)&gt;14,VLOOKUP(DATE(YEAR(C6412),MONTH(C6412)-1,DAY(1)),'מדדים וריביות'!B:C,2,FALSE),VLOOKUP(DATE(YEAR(C6412),MONTH(C6412)-2,DAY(1)),'מדדים וריביות'!B:C,2,FALSE))</f>
        <v>28225082.968709301</v>
      </c>
      <c r="F6412" s="43">
        <f>IF($B$5=1,'ריבית יומית'!D6406,'ריבית יומית'!G6406)</f>
        <v>8.6242369061517721E-5</v>
      </c>
      <c r="G6412" s="43">
        <f t="shared" si="702"/>
        <v>8.6242369061517721E-5</v>
      </c>
      <c r="H6412" s="29">
        <f t="shared" si="703"/>
        <v>1.0640278992527503</v>
      </c>
      <c r="I6412" s="30">
        <f>VLOOKUP(B6411,'מדדים וריביות'!B:C,2)</f>
        <v>28736201.171362001</v>
      </c>
      <c r="K6412" s="39">
        <f t="shared" si="704"/>
        <v>0</v>
      </c>
      <c r="L6412" s="39">
        <f t="shared" si="705"/>
        <v>0</v>
      </c>
      <c r="M6412" s="39">
        <f t="shared" si="706"/>
        <v>0</v>
      </c>
      <c r="N6412" s="41">
        <f t="shared" si="708"/>
        <v>0</v>
      </c>
    </row>
    <row r="6413" spans="2:14">
      <c r="B6413" s="1">
        <v>39278</v>
      </c>
      <c r="C6413" s="1">
        <f t="shared" si="707"/>
        <v>39264</v>
      </c>
      <c r="E6413" s="42">
        <f>IF(DAY(B6413)&gt;14,VLOOKUP(DATE(YEAR(C6413),MONTH(C6413)-1,DAY(1)),'מדדים וריביות'!B:C,2,FALSE),VLOOKUP(DATE(YEAR(C6413),MONTH(C6413)-2,DAY(1)),'מדדים וריביות'!B:C,2,FALSE))</f>
        <v>28423851.158629801</v>
      </c>
      <c r="F6413" s="43">
        <f>IF($B$5=1,'ריבית יומית'!D6407,'ריבית יומית'!G6407)</f>
        <v>8.6242369061517721E-5</v>
      </c>
      <c r="G6413" s="43">
        <f t="shared" si="702"/>
        <v>8.6242369061517721E-5</v>
      </c>
      <c r="H6413" s="29">
        <f t="shared" si="703"/>
        <v>1.0639361428792582</v>
      </c>
      <c r="I6413" s="30">
        <f>VLOOKUP(B6412,'מדדים וריביות'!B:C,2)</f>
        <v>28736201.171362001</v>
      </c>
      <c r="K6413" s="39">
        <f t="shared" si="704"/>
        <v>0</v>
      </c>
      <c r="L6413" s="39">
        <f t="shared" si="705"/>
        <v>0</v>
      </c>
      <c r="M6413" s="39">
        <f t="shared" si="706"/>
        <v>0</v>
      </c>
      <c r="N6413" s="41">
        <f t="shared" si="708"/>
        <v>0</v>
      </c>
    </row>
    <row r="6414" spans="2:14">
      <c r="B6414" s="1">
        <v>39279</v>
      </c>
      <c r="C6414" s="1">
        <f t="shared" si="707"/>
        <v>39264</v>
      </c>
      <c r="E6414" s="42">
        <f>IF(DAY(B6414)&gt;14,VLOOKUP(DATE(YEAR(C6414),MONTH(C6414)-1,DAY(1)),'מדדים וריביות'!B:C,2,FALSE),VLOOKUP(DATE(YEAR(C6414),MONTH(C6414)-2,DAY(1)),'מדדים וריביות'!B:C,2,FALSE))</f>
        <v>28423851.158629801</v>
      </c>
      <c r="F6414" s="43">
        <f>IF($B$5=1,'ריבית יומית'!D6408,'ריבית יומית'!G6408)</f>
        <v>8.6242369061517721E-5</v>
      </c>
      <c r="G6414" s="43">
        <f t="shared" si="702"/>
        <v>8.6242369061517721E-5</v>
      </c>
      <c r="H6414" s="29">
        <f t="shared" si="703"/>
        <v>1.0638443944183706</v>
      </c>
      <c r="I6414" s="30">
        <f>VLOOKUP(B6413,'מדדים וריביות'!B:C,2)</f>
        <v>28736201.171362001</v>
      </c>
      <c r="K6414" s="39">
        <f t="shared" si="704"/>
        <v>0</v>
      </c>
      <c r="L6414" s="39">
        <f t="shared" si="705"/>
        <v>0</v>
      </c>
      <c r="M6414" s="39">
        <f t="shared" si="706"/>
        <v>0</v>
      </c>
      <c r="N6414" s="41">
        <f t="shared" si="708"/>
        <v>0</v>
      </c>
    </row>
    <row r="6415" spans="2:14">
      <c r="B6415" s="1">
        <v>39280</v>
      </c>
      <c r="C6415" s="1">
        <f t="shared" si="707"/>
        <v>39264</v>
      </c>
      <c r="E6415" s="42">
        <f>IF(DAY(B6415)&gt;14,VLOOKUP(DATE(YEAR(C6415),MONTH(C6415)-1,DAY(1)),'מדדים וריביות'!B:C,2,FALSE),VLOOKUP(DATE(YEAR(C6415),MONTH(C6415)-2,DAY(1)),'מדדים וריביות'!B:C,2,FALSE))</f>
        <v>28423851.158629801</v>
      </c>
      <c r="F6415" s="43">
        <f>IF($B$5=1,'ריבית יומית'!D6409,'ריבית יומית'!G6409)</f>
        <v>8.6242369061517721E-5</v>
      </c>
      <c r="G6415" s="43">
        <f t="shared" si="702"/>
        <v>8.6242369061517721E-5</v>
      </c>
      <c r="H6415" s="29">
        <f t="shared" si="703"/>
        <v>1.0637526538694055</v>
      </c>
      <c r="I6415" s="30">
        <f>VLOOKUP(B6414,'מדדים וריביות'!B:C,2)</f>
        <v>28736201.171362001</v>
      </c>
      <c r="K6415" s="39">
        <f t="shared" si="704"/>
        <v>0</v>
      </c>
      <c r="L6415" s="39">
        <f t="shared" si="705"/>
        <v>0</v>
      </c>
      <c r="M6415" s="39">
        <f t="shared" si="706"/>
        <v>0</v>
      </c>
      <c r="N6415" s="41">
        <f t="shared" si="708"/>
        <v>0</v>
      </c>
    </row>
    <row r="6416" spans="2:14">
      <c r="B6416" s="1">
        <v>39281</v>
      </c>
      <c r="C6416" s="1">
        <f t="shared" si="707"/>
        <v>39264</v>
      </c>
      <c r="E6416" s="42">
        <f>IF(DAY(B6416)&gt;14,VLOOKUP(DATE(YEAR(C6416),MONTH(C6416)-1,DAY(1)),'מדדים וריביות'!B:C,2,FALSE),VLOOKUP(DATE(YEAR(C6416),MONTH(C6416)-2,DAY(1)),'מדדים וריביות'!B:C,2,FALSE))</f>
        <v>28423851.158629801</v>
      </c>
      <c r="F6416" s="43">
        <f>IF($B$5=1,'ריבית יומית'!D6410,'ריבית יומית'!G6410)</f>
        <v>8.6242369061517721E-5</v>
      </c>
      <c r="G6416" s="43">
        <f t="shared" si="702"/>
        <v>8.6242369061517721E-5</v>
      </c>
      <c r="H6416" s="29">
        <f t="shared" si="703"/>
        <v>1.0636609212316803</v>
      </c>
      <c r="I6416" s="30">
        <f>VLOOKUP(B6415,'מדדים וריביות'!B:C,2)</f>
        <v>28736201.171362001</v>
      </c>
      <c r="K6416" s="39">
        <f t="shared" si="704"/>
        <v>0</v>
      </c>
      <c r="L6416" s="39">
        <f t="shared" si="705"/>
        <v>0</v>
      </c>
      <c r="M6416" s="39">
        <f t="shared" si="706"/>
        <v>0</v>
      </c>
      <c r="N6416" s="41">
        <f t="shared" si="708"/>
        <v>0</v>
      </c>
    </row>
    <row r="6417" spans="2:14">
      <c r="B6417" s="1">
        <v>39282</v>
      </c>
      <c r="C6417" s="1">
        <f t="shared" si="707"/>
        <v>39264</v>
      </c>
      <c r="E6417" s="42">
        <f>IF(DAY(B6417)&gt;14,VLOOKUP(DATE(YEAR(C6417),MONTH(C6417)-1,DAY(1)),'מדדים וריביות'!B:C,2,FALSE),VLOOKUP(DATE(YEAR(C6417),MONTH(C6417)-2,DAY(1)),'מדדים וריביות'!B:C,2,FALSE))</f>
        <v>28423851.158629801</v>
      </c>
      <c r="F6417" s="43">
        <f>IF($B$5=1,'ריבית יומית'!D6411,'ריבית יומית'!G6411)</f>
        <v>8.6242369061517721E-5</v>
      </c>
      <c r="G6417" s="43">
        <f t="shared" si="702"/>
        <v>8.6242369061517721E-5</v>
      </c>
      <c r="H6417" s="29">
        <f t="shared" si="703"/>
        <v>1.0635691965045129</v>
      </c>
      <c r="I6417" s="30">
        <f>VLOOKUP(B6416,'מדדים וריביות'!B:C,2)</f>
        <v>28736201.171362001</v>
      </c>
      <c r="K6417" s="39">
        <f t="shared" si="704"/>
        <v>0</v>
      </c>
      <c r="L6417" s="39">
        <f t="shared" si="705"/>
        <v>0</v>
      </c>
      <c r="M6417" s="39">
        <f t="shared" si="706"/>
        <v>0</v>
      </c>
      <c r="N6417" s="41">
        <f t="shared" si="708"/>
        <v>0</v>
      </c>
    </row>
    <row r="6418" spans="2:14">
      <c r="B6418" s="1">
        <v>39283</v>
      </c>
      <c r="C6418" s="1">
        <f t="shared" si="707"/>
        <v>39264</v>
      </c>
      <c r="E6418" s="42">
        <f>IF(DAY(B6418)&gt;14,VLOOKUP(DATE(YEAR(C6418),MONTH(C6418)-1,DAY(1)),'מדדים וריביות'!B:C,2,FALSE),VLOOKUP(DATE(YEAR(C6418),MONTH(C6418)-2,DAY(1)),'מדדים וריביות'!B:C,2,FALSE))</f>
        <v>28423851.158629801</v>
      </c>
      <c r="F6418" s="43">
        <f>IF($B$5=1,'ריבית יומית'!D6412,'ריבית יומית'!G6412)</f>
        <v>8.6242369061517721E-5</v>
      </c>
      <c r="G6418" s="43">
        <f t="shared" si="702"/>
        <v>8.6242369061517721E-5</v>
      </c>
      <c r="H6418" s="29">
        <f t="shared" si="703"/>
        <v>1.0634774796872211</v>
      </c>
      <c r="I6418" s="30">
        <f>VLOOKUP(B6417,'מדדים וריביות'!B:C,2)</f>
        <v>28736201.171362001</v>
      </c>
      <c r="K6418" s="39">
        <f t="shared" si="704"/>
        <v>0</v>
      </c>
      <c r="L6418" s="39">
        <f t="shared" si="705"/>
        <v>0</v>
      </c>
      <c r="M6418" s="39">
        <f t="shared" si="706"/>
        <v>0</v>
      </c>
      <c r="N6418" s="41">
        <f t="shared" si="708"/>
        <v>0</v>
      </c>
    </row>
    <row r="6419" spans="2:14">
      <c r="B6419" s="1">
        <v>39284</v>
      </c>
      <c r="C6419" s="1">
        <f t="shared" si="707"/>
        <v>39264</v>
      </c>
      <c r="E6419" s="42">
        <f>IF(DAY(B6419)&gt;14,VLOOKUP(DATE(YEAR(C6419),MONTH(C6419)-1,DAY(1)),'מדדים וריביות'!B:C,2,FALSE),VLOOKUP(DATE(YEAR(C6419),MONTH(C6419)-2,DAY(1)),'מדדים וריביות'!B:C,2,FALSE))</f>
        <v>28423851.158629801</v>
      </c>
      <c r="F6419" s="43">
        <f>IF($B$5=1,'ריבית יומית'!D6413,'ריבית יומית'!G6413)</f>
        <v>8.6242369061517721E-5</v>
      </c>
      <c r="G6419" s="43">
        <f t="shared" si="702"/>
        <v>8.6242369061517721E-5</v>
      </c>
      <c r="H6419" s="29">
        <f t="shared" si="703"/>
        <v>1.0633857707791228</v>
      </c>
      <c r="I6419" s="30">
        <f>VLOOKUP(B6418,'מדדים וריביות'!B:C,2)</f>
        <v>28736201.171362001</v>
      </c>
      <c r="K6419" s="39">
        <f t="shared" si="704"/>
        <v>0</v>
      </c>
      <c r="L6419" s="39">
        <f t="shared" si="705"/>
        <v>0</v>
      </c>
      <c r="M6419" s="39">
        <f t="shared" si="706"/>
        <v>0</v>
      </c>
      <c r="N6419" s="41">
        <f t="shared" si="708"/>
        <v>0</v>
      </c>
    </row>
    <row r="6420" spans="2:14">
      <c r="B6420" s="1">
        <v>39285</v>
      </c>
      <c r="C6420" s="1">
        <f t="shared" si="707"/>
        <v>39264</v>
      </c>
      <c r="E6420" s="42">
        <f>IF(DAY(B6420)&gt;14,VLOOKUP(DATE(YEAR(C6420),MONTH(C6420)-1,DAY(1)),'מדדים וריביות'!B:C,2,FALSE),VLOOKUP(DATE(YEAR(C6420),MONTH(C6420)-2,DAY(1)),'מדדים וריביות'!B:C,2,FALSE))</f>
        <v>28423851.158629801</v>
      </c>
      <c r="F6420" s="43">
        <f>IF($B$5=1,'ריבית יומית'!D6414,'ריבית יומית'!G6414)</f>
        <v>8.6242369061517721E-5</v>
      </c>
      <c r="G6420" s="43">
        <f t="shared" si="702"/>
        <v>8.6242369061517721E-5</v>
      </c>
      <c r="H6420" s="29">
        <f t="shared" si="703"/>
        <v>1.0632940697795359</v>
      </c>
      <c r="I6420" s="30">
        <f>VLOOKUP(B6419,'מדדים וריביות'!B:C,2)</f>
        <v>28736201.171362001</v>
      </c>
      <c r="K6420" s="39">
        <f t="shared" si="704"/>
        <v>0</v>
      </c>
      <c r="L6420" s="39">
        <f t="shared" si="705"/>
        <v>0</v>
      </c>
      <c r="M6420" s="39">
        <f t="shared" si="706"/>
        <v>0</v>
      </c>
      <c r="N6420" s="41">
        <f t="shared" si="708"/>
        <v>0</v>
      </c>
    </row>
    <row r="6421" spans="2:14">
      <c r="B6421" s="1">
        <v>39286</v>
      </c>
      <c r="C6421" s="1">
        <f t="shared" si="707"/>
        <v>39264</v>
      </c>
      <c r="E6421" s="42">
        <f>IF(DAY(B6421)&gt;14,VLOOKUP(DATE(YEAR(C6421),MONTH(C6421)-1,DAY(1)),'מדדים וריביות'!B:C,2,FALSE),VLOOKUP(DATE(YEAR(C6421),MONTH(C6421)-2,DAY(1)),'מדדים וריביות'!B:C,2,FALSE))</f>
        <v>28423851.158629801</v>
      </c>
      <c r="F6421" s="43">
        <f>IF($B$5=1,'ריבית יומית'!D6415,'ריבית יומית'!G6415)</f>
        <v>8.6242369061517721E-5</v>
      </c>
      <c r="G6421" s="43">
        <f t="shared" si="702"/>
        <v>8.6242369061517721E-5</v>
      </c>
      <c r="H6421" s="29">
        <f t="shared" si="703"/>
        <v>1.0632023766877785</v>
      </c>
      <c r="I6421" s="30">
        <f>VLOOKUP(B6420,'מדדים וריביות'!B:C,2)</f>
        <v>28736201.171362001</v>
      </c>
      <c r="K6421" s="39">
        <f t="shared" si="704"/>
        <v>0</v>
      </c>
      <c r="L6421" s="39">
        <f t="shared" si="705"/>
        <v>0</v>
      </c>
      <c r="M6421" s="39">
        <f t="shared" si="706"/>
        <v>0</v>
      </c>
      <c r="N6421" s="41">
        <f t="shared" si="708"/>
        <v>0</v>
      </c>
    </row>
    <row r="6422" spans="2:14">
      <c r="B6422" s="1">
        <v>39287</v>
      </c>
      <c r="C6422" s="1">
        <f t="shared" si="707"/>
        <v>39264</v>
      </c>
      <c r="E6422" s="42">
        <f>IF(DAY(B6422)&gt;14,VLOOKUP(DATE(YEAR(C6422),MONTH(C6422)-1,DAY(1)),'מדדים וריביות'!B:C,2,FALSE),VLOOKUP(DATE(YEAR(C6422),MONTH(C6422)-2,DAY(1)),'מדדים וריביות'!B:C,2,FALSE))</f>
        <v>28423851.158629801</v>
      </c>
      <c r="F6422" s="43">
        <f>IF($B$5=1,'ריבית יומית'!D6416,'ריבית יומית'!G6416)</f>
        <v>8.6242369061517721E-5</v>
      </c>
      <c r="G6422" s="43">
        <f t="shared" si="702"/>
        <v>8.6242369061517721E-5</v>
      </c>
      <c r="H6422" s="29">
        <f t="shared" si="703"/>
        <v>1.0631106915031687</v>
      </c>
      <c r="I6422" s="30">
        <f>VLOOKUP(B6421,'מדדים וריביות'!B:C,2)</f>
        <v>28736201.171362001</v>
      </c>
      <c r="K6422" s="39">
        <f t="shared" si="704"/>
        <v>0</v>
      </c>
      <c r="L6422" s="39">
        <f t="shared" si="705"/>
        <v>0</v>
      </c>
      <c r="M6422" s="39">
        <f t="shared" si="706"/>
        <v>0</v>
      </c>
      <c r="N6422" s="41">
        <f t="shared" si="708"/>
        <v>0</v>
      </c>
    </row>
    <row r="6423" spans="2:14">
      <c r="B6423" s="1">
        <v>39288</v>
      </c>
      <c r="C6423" s="1">
        <f t="shared" si="707"/>
        <v>39264</v>
      </c>
      <c r="E6423" s="42">
        <f>IF(DAY(B6423)&gt;14,VLOOKUP(DATE(YEAR(C6423),MONTH(C6423)-1,DAY(1)),'מדדים וריביות'!B:C,2,FALSE),VLOOKUP(DATE(YEAR(C6423),MONTH(C6423)-2,DAY(1)),'מדדים וריביות'!B:C,2,FALSE))</f>
        <v>28423851.158629801</v>
      </c>
      <c r="F6423" s="43">
        <f>IF($B$5=1,'ריבית יומית'!D6417,'ריבית יומית'!G6417)</f>
        <v>8.6242369061517721E-5</v>
      </c>
      <c r="G6423" s="43">
        <f t="shared" si="702"/>
        <v>8.6242369061517721E-5</v>
      </c>
      <c r="H6423" s="29">
        <f t="shared" si="703"/>
        <v>1.0630190142250244</v>
      </c>
      <c r="I6423" s="30">
        <f>VLOOKUP(B6422,'מדדים וריביות'!B:C,2)</f>
        <v>28736201.171362001</v>
      </c>
      <c r="K6423" s="39">
        <f t="shared" si="704"/>
        <v>0</v>
      </c>
      <c r="L6423" s="39">
        <f t="shared" si="705"/>
        <v>0</v>
      </c>
      <c r="M6423" s="39">
        <f t="shared" si="706"/>
        <v>0</v>
      </c>
      <c r="N6423" s="41">
        <f t="shared" si="708"/>
        <v>0</v>
      </c>
    </row>
    <row r="6424" spans="2:14">
      <c r="B6424" s="1">
        <v>39289</v>
      </c>
      <c r="C6424" s="1">
        <f t="shared" si="707"/>
        <v>39264</v>
      </c>
      <c r="E6424" s="42">
        <f>IF(DAY(B6424)&gt;14,VLOOKUP(DATE(YEAR(C6424),MONTH(C6424)-1,DAY(1)),'מדדים וריביות'!B:C,2,FALSE),VLOOKUP(DATE(YEAR(C6424),MONTH(C6424)-2,DAY(1)),'מדדים וריביות'!B:C,2,FALSE))</f>
        <v>28423851.158629801</v>
      </c>
      <c r="F6424" s="43">
        <f>IF($B$5=1,'ריבית יומית'!D6418,'ריבית יומית'!G6418)</f>
        <v>8.6242369061517721E-5</v>
      </c>
      <c r="G6424" s="43">
        <f t="shared" si="702"/>
        <v>8.6242369061517721E-5</v>
      </c>
      <c r="H6424" s="29">
        <f t="shared" si="703"/>
        <v>1.0629273448526642</v>
      </c>
      <c r="I6424" s="30">
        <f>VLOOKUP(B6423,'מדדים וריביות'!B:C,2)</f>
        <v>28736201.171362001</v>
      </c>
      <c r="K6424" s="39">
        <f t="shared" si="704"/>
        <v>0</v>
      </c>
      <c r="L6424" s="39">
        <f t="shared" si="705"/>
        <v>0</v>
      </c>
      <c r="M6424" s="39">
        <f t="shared" si="706"/>
        <v>0</v>
      </c>
      <c r="N6424" s="41">
        <f t="shared" si="708"/>
        <v>0</v>
      </c>
    </row>
    <row r="6425" spans="2:14">
      <c r="B6425" s="1">
        <v>39290</v>
      </c>
      <c r="C6425" s="1">
        <f t="shared" si="707"/>
        <v>39264</v>
      </c>
      <c r="E6425" s="42">
        <f>IF(DAY(B6425)&gt;14,VLOOKUP(DATE(YEAR(C6425),MONTH(C6425)-1,DAY(1)),'מדדים וריביות'!B:C,2,FALSE),VLOOKUP(DATE(YEAR(C6425),MONTH(C6425)-2,DAY(1)),'מדדים וריביות'!B:C,2,FALSE))</f>
        <v>28423851.158629801</v>
      </c>
      <c r="F6425" s="43">
        <f>IF($B$5=1,'ריבית יומית'!D6419,'ריבית יומית'!G6419)</f>
        <v>8.6242369061517721E-5</v>
      </c>
      <c r="G6425" s="43">
        <f t="shared" si="702"/>
        <v>8.6242369061517721E-5</v>
      </c>
      <c r="H6425" s="29">
        <f t="shared" si="703"/>
        <v>1.0628356833854058</v>
      </c>
      <c r="I6425" s="30">
        <f>VLOOKUP(B6424,'מדדים וריביות'!B:C,2)</f>
        <v>28736201.171362001</v>
      </c>
      <c r="K6425" s="39">
        <f t="shared" si="704"/>
        <v>0</v>
      </c>
      <c r="L6425" s="39">
        <f t="shared" si="705"/>
        <v>0</v>
      </c>
      <c r="M6425" s="39">
        <f t="shared" si="706"/>
        <v>0</v>
      </c>
      <c r="N6425" s="41">
        <f t="shared" si="708"/>
        <v>0</v>
      </c>
    </row>
    <row r="6426" spans="2:14">
      <c r="B6426" s="1">
        <v>39291</v>
      </c>
      <c r="C6426" s="1">
        <f t="shared" si="707"/>
        <v>39264</v>
      </c>
      <c r="E6426" s="42">
        <f>IF(DAY(B6426)&gt;14,VLOOKUP(DATE(YEAR(C6426),MONTH(C6426)-1,DAY(1)),'מדדים וריביות'!B:C,2,FALSE),VLOOKUP(DATE(YEAR(C6426),MONTH(C6426)-2,DAY(1)),'מדדים וריביות'!B:C,2,FALSE))</f>
        <v>28423851.158629801</v>
      </c>
      <c r="F6426" s="43">
        <f>IF($B$5=1,'ריבית יומית'!D6420,'ריבית יומית'!G6420)</f>
        <v>8.6242369061517721E-5</v>
      </c>
      <c r="G6426" s="43">
        <f t="shared" si="702"/>
        <v>8.6242369061517721E-5</v>
      </c>
      <c r="H6426" s="29">
        <f t="shared" si="703"/>
        <v>1.0627440298225679</v>
      </c>
      <c r="I6426" s="30">
        <f>VLOOKUP(B6425,'מדדים וריביות'!B:C,2)</f>
        <v>28736201.171362001</v>
      </c>
      <c r="K6426" s="39">
        <f t="shared" si="704"/>
        <v>0</v>
      </c>
      <c r="L6426" s="39">
        <f t="shared" si="705"/>
        <v>0</v>
      </c>
      <c r="M6426" s="39">
        <f t="shared" si="706"/>
        <v>0</v>
      </c>
      <c r="N6426" s="41">
        <f t="shared" si="708"/>
        <v>0</v>
      </c>
    </row>
    <row r="6427" spans="2:14">
      <c r="B6427" s="1">
        <v>39292</v>
      </c>
      <c r="C6427" s="1">
        <f t="shared" si="707"/>
        <v>39264</v>
      </c>
      <c r="E6427" s="42">
        <f>IF(DAY(B6427)&gt;14,VLOOKUP(DATE(YEAR(C6427),MONTH(C6427)-1,DAY(1)),'מדדים וריביות'!B:C,2,FALSE),VLOOKUP(DATE(YEAR(C6427),MONTH(C6427)-2,DAY(1)),'מדדים וריביות'!B:C,2,FALSE))</f>
        <v>28423851.158629801</v>
      </c>
      <c r="F6427" s="43">
        <f>IF($B$5=1,'ריבית יומית'!D6421,'ריבית יומית'!G6421)</f>
        <v>8.6242369061517721E-5</v>
      </c>
      <c r="G6427" s="43">
        <f t="shared" si="702"/>
        <v>8.6242369061517721E-5</v>
      </c>
      <c r="H6427" s="29">
        <f t="shared" si="703"/>
        <v>1.0626523841634687</v>
      </c>
      <c r="I6427" s="30">
        <f>VLOOKUP(B6426,'מדדים וריביות'!B:C,2)</f>
        <v>28736201.171362001</v>
      </c>
      <c r="K6427" s="39">
        <f t="shared" si="704"/>
        <v>0</v>
      </c>
      <c r="L6427" s="39">
        <f t="shared" si="705"/>
        <v>0</v>
      </c>
      <c r="M6427" s="39">
        <f t="shared" si="706"/>
        <v>0</v>
      </c>
      <c r="N6427" s="41">
        <f t="shared" si="708"/>
        <v>0</v>
      </c>
    </row>
    <row r="6428" spans="2:14">
      <c r="B6428" s="1">
        <v>39293</v>
      </c>
      <c r="C6428" s="1">
        <f t="shared" si="707"/>
        <v>39264</v>
      </c>
      <c r="E6428" s="42">
        <f>IF(DAY(B6428)&gt;14,VLOOKUP(DATE(YEAR(C6428),MONTH(C6428)-1,DAY(1)),'מדדים וריביות'!B:C,2,FALSE),VLOOKUP(DATE(YEAR(C6428),MONTH(C6428)-2,DAY(1)),'מדדים וריביות'!B:C,2,FALSE))</f>
        <v>28423851.158629801</v>
      </c>
      <c r="F6428" s="43">
        <f>IF($B$5=1,'ריבית יומית'!D6422,'ריבית יומית'!G6422)</f>
        <v>8.6242369061517721E-5</v>
      </c>
      <c r="G6428" s="43">
        <f t="shared" si="702"/>
        <v>8.6242369061517721E-5</v>
      </c>
      <c r="H6428" s="29">
        <f t="shared" si="703"/>
        <v>1.0625607464074267</v>
      </c>
      <c r="I6428" s="30">
        <f>VLOOKUP(B6427,'מדדים וריביות'!B:C,2)</f>
        <v>28736201.171362001</v>
      </c>
      <c r="K6428" s="39">
        <f t="shared" si="704"/>
        <v>0</v>
      </c>
      <c r="L6428" s="39">
        <f t="shared" si="705"/>
        <v>0</v>
      </c>
      <c r="M6428" s="39">
        <f t="shared" si="706"/>
        <v>0</v>
      </c>
      <c r="N6428" s="41">
        <f t="shared" si="708"/>
        <v>0</v>
      </c>
    </row>
    <row r="6429" spans="2:14">
      <c r="B6429" s="1">
        <v>39294</v>
      </c>
      <c r="C6429" s="1">
        <f t="shared" si="707"/>
        <v>39264</v>
      </c>
      <c r="E6429" s="42">
        <f>IF(DAY(B6429)&gt;14,VLOOKUP(DATE(YEAR(C6429),MONTH(C6429)-1,DAY(1)),'מדדים וריביות'!B:C,2,FALSE),VLOOKUP(DATE(YEAR(C6429),MONTH(C6429)-2,DAY(1)),'מדדים וריביות'!B:C,2,FALSE))</f>
        <v>28423851.158629801</v>
      </c>
      <c r="F6429" s="43">
        <f>IF($B$5=1,'ריבית יומית'!D6423,'ריבית יומית'!G6423)</f>
        <v>8.6242369061517721E-5</v>
      </c>
      <c r="G6429" s="43">
        <f t="shared" si="702"/>
        <v>8.6242369061517721E-5</v>
      </c>
      <c r="H6429" s="29">
        <f t="shared" si="703"/>
        <v>1.0624691165537603</v>
      </c>
      <c r="I6429" s="30">
        <f>VLOOKUP(B6428,'מדדים וריביות'!B:C,2)</f>
        <v>28736201.171362001</v>
      </c>
      <c r="K6429" s="39">
        <f t="shared" si="704"/>
        <v>0</v>
      </c>
      <c r="L6429" s="39">
        <f t="shared" si="705"/>
        <v>0</v>
      </c>
      <c r="M6429" s="39">
        <f t="shared" si="706"/>
        <v>0</v>
      </c>
      <c r="N6429" s="41">
        <f t="shared" si="708"/>
        <v>0</v>
      </c>
    </row>
    <row r="6430" spans="2:14">
      <c r="B6430" s="1">
        <v>39295</v>
      </c>
      <c r="C6430" s="1">
        <f t="shared" si="707"/>
        <v>39295</v>
      </c>
      <c r="E6430" s="42">
        <f>IF(DAY(B6430)&gt;14,VLOOKUP(DATE(YEAR(C6430),MONTH(C6430)-1,DAY(1)),'מדדים וריביות'!B:C,2,FALSE),VLOOKUP(DATE(YEAR(C6430),MONTH(C6430)-2,DAY(1)),'מדדים וריביות'!B:C,2,FALSE))</f>
        <v>28423851.158629801</v>
      </c>
      <c r="F6430" s="43">
        <f>IF($B$5=1,'ריבית יומית'!D6424,'ריבית יומית'!G6424)</f>
        <v>8.6242369061517721E-5</v>
      </c>
      <c r="G6430" s="43">
        <f t="shared" si="702"/>
        <v>8.6242369061517721E-5</v>
      </c>
      <c r="H6430" s="29">
        <f t="shared" si="703"/>
        <v>1.0623774946017883</v>
      </c>
      <c r="I6430" s="30">
        <f>VLOOKUP(B6429,'מדדים וריביות'!B:C,2)</f>
        <v>28736201.171362001</v>
      </c>
      <c r="K6430" s="39">
        <f t="shared" si="704"/>
        <v>0</v>
      </c>
      <c r="L6430" s="39">
        <f t="shared" si="705"/>
        <v>0</v>
      </c>
      <c r="M6430" s="39">
        <f t="shared" si="706"/>
        <v>0</v>
      </c>
      <c r="N6430" s="41">
        <f t="shared" si="708"/>
        <v>0</v>
      </c>
    </row>
    <row r="6431" spans="2:14">
      <c r="B6431" s="1">
        <v>39296</v>
      </c>
      <c r="C6431" s="1">
        <f t="shared" si="707"/>
        <v>39295</v>
      </c>
      <c r="E6431" s="42">
        <f>IF(DAY(B6431)&gt;14,VLOOKUP(DATE(YEAR(C6431),MONTH(C6431)-1,DAY(1)),'מדדים וריביות'!B:C,2,FALSE),VLOOKUP(DATE(YEAR(C6431),MONTH(C6431)-2,DAY(1)),'מדדים וריביות'!B:C,2,FALSE))</f>
        <v>28423851.158629801</v>
      </c>
      <c r="F6431" s="43">
        <f>IF($B$5=1,'ריבית יומית'!D6425,'ריבית יומית'!G6425)</f>
        <v>8.6242369061517721E-5</v>
      </c>
      <c r="G6431" s="43">
        <f t="shared" si="702"/>
        <v>8.6242369061517721E-5</v>
      </c>
      <c r="H6431" s="29">
        <f t="shared" si="703"/>
        <v>1.0622858805508291</v>
      </c>
      <c r="I6431" s="30">
        <f>VLOOKUP(B6430,'מדדים וריביות'!B:C,2)</f>
        <v>28934969.361282501</v>
      </c>
      <c r="K6431" s="39">
        <f t="shared" si="704"/>
        <v>0</v>
      </c>
      <c r="L6431" s="39">
        <f t="shared" si="705"/>
        <v>0</v>
      </c>
      <c r="M6431" s="39">
        <f t="shared" si="706"/>
        <v>0</v>
      </c>
      <c r="N6431" s="41">
        <f t="shared" si="708"/>
        <v>0</v>
      </c>
    </row>
    <row r="6432" spans="2:14">
      <c r="B6432" s="1">
        <v>39297</v>
      </c>
      <c r="C6432" s="1">
        <f t="shared" si="707"/>
        <v>39295</v>
      </c>
      <c r="E6432" s="42">
        <f>IF(DAY(B6432)&gt;14,VLOOKUP(DATE(YEAR(C6432),MONTH(C6432)-1,DAY(1)),'מדדים וריביות'!B:C,2,FALSE),VLOOKUP(DATE(YEAR(C6432),MONTH(C6432)-2,DAY(1)),'מדדים וריביות'!B:C,2,FALSE))</f>
        <v>28423851.158629801</v>
      </c>
      <c r="F6432" s="43">
        <f>IF($B$5=1,'ריבית יומית'!D6426,'ריבית יומית'!G6426)</f>
        <v>8.6242369061517721E-5</v>
      </c>
      <c r="G6432" s="43">
        <f t="shared" si="702"/>
        <v>8.6242369061517721E-5</v>
      </c>
      <c r="H6432" s="29">
        <f t="shared" si="703"/>
        <v>1.0621942744002013</v>
      </c>
      <c r="I6432" s="30">
        <f>VLOOKUP(B6431,'מדדים וריביות'!B:C,2)</f>
        <v>28934969.361282501</v>
      </c>
      <c r="K6432" s="39">
        <f t="shared" si="704"/>
        <v>0</v>
      </c>
      <c r="L6432" s="39">
        <f t="shared" si="705"/>
        <v>0</v>
      </c>
      <c r="M6432" s="39">
        <f t="shared" si="706"/>
        <v>0</v>
      </c>
      <c r="N6432" s="41">
        <f t="shared" si="708"/>
        <v>0</v>
      </c>
    </row>
    <row r="6433" spans="2:14">
      <c r="B6433" s="1">
        <v>39298</v>
      </c>
      <c r="C6433" s="1">
        <f t="shared" si="707"/>
        <v>39295</v>
      </c>
      <c r="E6433" s="42">
        <f>IF(DAY(B6433)&gt;14,VLOOKUP(DATE(YEAR(C6433),MONTH(C6433)-1,DAY(1)),'מדדים וריביות'!B:C,2,FALSE),VLOOKUP(DATE(YEAR(C6433),MONTH(C6433)-2,DAY(1)),'מדדים וריביות'!B:C,2,FALSE))</f>
        <v>28423851.158629801</v>
      </c>
      <c r="F6433" s="43">
        <f>IF($B$5=1,'ריבית יומית'!D6427,'ריבית יומית'!G6427)</f>
        <v>8.6242369061517721E-5</v>
      </c>
      <c r="G6433" s="43">
        <f t="shared" si="702"/>
        <v>8.6242369061517721E-5</v>
      </c>
      <c r="H6433" s="29">
        <f t="shared" si="703"/>
        <v>1.0621026761492236</v>
      </c>
      <c r="I6433" s="30">
        <f>VLOOKUP(B6432,'מדדים וריביות'!B:C,2)</f>
        <v>28934969.361282501</v>
      </c>
      <c r="K6433" s="39">
        <f t="shared" si="704"/>
        <v>0</v>
      </c>
      <c r="L6433" s="39">
        <f t="shared" si="705"/>
        <v>0</v>
      </c>
      <c r="M6433" s="39">
        <f t="shared" si="706"/>
        <v>0</v>
      </c>
      <c r="N6433" s="41">
        <f t="shared" si="708"/>
        <v>0</v>
      </c>
    </row>
    <row r="6434" spans="2:14">
      <c r="B6434" s="1">
        <v>39299</v>
      </c>
      <c r="C6434" s="1">
        <f t="shared" si="707"/>
        <v>39295</v>
      </c>
      <c r="E6434" s="42">
        <f>IF(DAY(B6434)&gt;14,VLOOKUP(DATE(YEAR(C6434),MONTH(C6434)-1,DAY(1)),'מדדים וריביות'!B:C,2,FALSE),VLOOKUP(DATE(YEAR(C6434),MONTH(C6434)-2,DAY(1)),'מדדים וריביות'!B:C,2,FALSE))</f>
        <v>28423851.158629801</v>
      </c>
      <c r="F6434" s="43">
        <f>IF($B$5=1,'ריבית יומית'!D6428,'ריבית יומית'!G6428)</f>
        <v>8.6242369061517721E-5</v>
      </c>
      <c r="G6434" s="43">
        <f t="shared" si="702"/>
        <v>8.6242369061517721E-5</v>
      </c>
      <c r="H6434" s="29">
        <f t="shared" si="703"/>
        <v>1.0620110857972149</v>
      </c>
      <c r="I6434" s="30">
        <f>VLOOKUP(B6433,'מדדים וריביות'!B:C,2)</f>
        <v>28934969.361282501</v>
      </c>
      <c r="K6434" s="39">
        <f t="shared" si="704"/>
        <v>0</v>
      </c>
      <c r="L6434" s="39">
        <f t="shared" si="705"/>
        <v>0</v>
      </c>
      <c r="M6434" s="39">
        <f t="shared" si="706"/>
        <v>0</v>
      </c>
      <c r="N6434" s="41">
        <f t="shared" si="708"/>
        <v>0</v>
      </c>
    </row>
    <row r="6435" spans="2:14">
      <c r="B6435" s="1">
        <v>39300</v>
      </c>
      <c r="C6435" s="1">
        <f t="shared" si="707"/>
        <v>39295</v>
      </c>
      <c r="E6435" s="42">
        <f>IF(DAY(B6435)&gt;14,VLOOKUP(DATE(YEAR(C6435),MONTH(C6435)-1,DAY(1)),'מדדים וריביות'!B:C,2,FALSE),VLOOKUP(DATE(YEAR(C6435),MONTH(C6435)-2,DAY(1)),'מדדים וריביות'!B:C,2,FALSE))</f>
        <v>28423851.158629801</v>
      </c>
      <c r="F6435" s="43">
        <f>IF($B$5=1,'ריבית יומית'!D6429,'ריבית יומית'!G6429)</f>
        <v>8.6242369061517721E-5</v>
      </c>
      <c r="G6435" s="43">
        <f t="shared" si="702"/>
        <v>8.6242369061517721E-5</v>
      </c>
      <c r="H6435" s="29">
        <f t="shared" si="703"/>
        <v>1.0619195033434941</v>
      </c>
      <c r="I6435" s="30">
        <f>VLOOKUP(B6434,'מדדים וריביות'!B:C,2)</f>
        <v>28934969.361282501</v>
      </c>
      <c r="K6435" s="39">
        <f t="shared" si="704"/>
        <v>0</v>
      </c>
      <c r="L6435" s="39">
        <f t="shared" si="705"/>
        <v>0</v>
      </c>
      <c r="M6435" s="39">
        <f t="shared" si="706"/>
        <v>0</v>
      </c>
      <c r="N6435" s="41">
        <f t="shared" si="708"/>
        <v>0</v>
      </c>
    </row>
    <row r="6436" spans="2:14">
      <c r="B6436" s="1">
        <v>39301</v>
      </c>
      <c r="C6436" s="1">
        <f t="shared" si="707"/>
        <v>39295</v>
      </c>
      <c r="E6436" s="42">
        <f>IF(DAY(B6436)&gt;14,VLOOKUP(DATE(YEAR(C6436),MONTH(C6436)-1,DAY(1)),'מדדים וריביות'!B:C,2,FALSE),VLOOKUP(DATE(YEAR(C6436),MONTH(C6436)-2,DAY(1)),'מדדים וריביות'!B:C,2,FALSE))</f>
        <v>28423851.158629801</v>
      </c>
      <c r="F6436" s="43">
        <f>IF($B$5=1,'ריבית יומית'!D6430,'ריבית יומית'!G6430)</f>
        <v>8.6242369061517721E-5</v>
      </c>
      <c r="G6436" s="43">
        <f t="shared" si="702"/>
        <v>8.6242369061517721E-5</v>
      </c>
      <c r="H6436" s="29">
        <f t="shared" si="703"/>
        <v>1.0618279287873797</v>
      </c>
      <c r="I6436" s="30">
        <f>VLOOKUP(B6435,'מדדים וריביות'!B:C,2)</f>
        <v>28934969.361282501</v>
      </c>
      <c r="K6436" s="39">
        <f t="shared" si="704"/>
        <v>0</v>
      </c>
      <c r="L6436" s="39">
        <f t="shared" si="705"/>
        <v>0</v>
      </c>
      <c r="M6436" s="39">
        <f t="shared" si="706"/>
        <v>0</v>
      </c>
      <c r="N6436" s="41">
        <f t="shared" si="708"/>
        <v>0</v>
      </c>
    </row>
    <row r="6437" spans="2:14">
      <c r="B6437" s="1">
        <v>39302</v>
      </c>
      <c r="C6437" s="1">
        <f t="shared" si="707"/>
        <v>39295</v>
      </c>
      <c r="E6437" s="42">
        <f>IF(DAY(B6437)&gt;14,VLOOKUP(DATE(YEAR(C6437),MONTH(C6437)-1,DAY(1)),'מדדים וריביות'!B:C,2,FALSE),VLOOKUP(DATE(YEAR(C6437),MONTH(C6437)-2,DAY(1)),'מדדים וריביות'!B:C,2,FALSE))</f>
        <v>28423851.158629801</v>
      </c>
      <c r="F6437" s="43">
        <f>IF($B$5=1,'ריבית יומית'!D6431,'ריבית יומית'!G6431)</f>
        <v>8.6242369061517721E-5</v>
      </c>
      <c r="G6437" s="43">
        <f t="shared" si="702"/>
        <v>8.6242369061517721E-5</v>
      </c>
      <c r="H6437" s="29">
        <f t="shared" si="703"/>
        <v>1.061736362128191</v>
      </c>
      <c r="I6437" s="30">
        <f>VLOOKUP(B6436,'מדדים וריביות'!B:C,2)</f>
        <v>28934969.361282501</v>
      </c>
      <c r="K6437" s="39">
        <f t="shared" si="704"/>
        <v>0</v>
      </c>
      <c r="L6437" s="39">
        <f t="shared" si="705"/>
        <v>0</v>
      </c>
      <c r="M6437" s="39">
        <f t="shared" si="706"/>
        <v>0</v>
      </c>
      <c r="N6437" s="41">
        <f t="shared" si="708"/>
        <v>0</v>
      </c>
    </row>
    <row r="6438" spans="2:14">
      <c r="B6438" s="1">
        <v>39303</v>
      </c>
      <c r="C6438" s="1">
        <f t="shared" si="707"/>
        <v>39295</v>
      </c>
      <c r="E6438" s="42">
        <f>IF(DAY(B6438)&gt;14,VLOOKUP(DATE(YEAR(C6438),MONTH(C6438)-1,DAY(1)),'מדדים וריביות'!B:C,2,FALSE),VLOOKUP(DATE(YEAR(C6438),MONTH(C6438)-2,DAY(1)),'מדדים וריביות'!B:C,2,FALSE))</f>
        <v>28423851.158629801</v>
      </c>
      <c r="F6438" s="43">
        <f>IF($B$5=1,'ריבית יומית'!D6432,'ריבית יומית'!G6432)</f>
        <v>8.6242369061517721E-5</v>
      </c>
      <c r="G6438" s="43">
        <f t="shared" si="702"/>
        <v>8.6242369061517721E-5</v>
      </c>
      <c r="H6438" s="29">
        <f t="shared" si="703"/>
        <v>1.061644803365247</v>
      </c>
      <c r="I6438" s="30">
        <f>VLOOKUP(B6437,'מדדים וריביות'!B:C,2)</f>
        <v>28934969.361282501</v>
      </c>
      <c r="K6438" s="39">
        <f t="shared" si="704"/>
        <v>0</v>
      </c>
      <c r="L6438" s="39">
        <f t="shared" si="705"/>
        <v>0</v>
      </c>
      <c r="M6438" s="39">
        <f t="shared" si="706"/>
        <v>0</v>
      </c>
      <c r="N6438" s="41">
        <f t="shared" si="708"/>
        <v>0</v>
      </c>
    </row>
    <row r="6439" spans="2:14">
      <c r="B6439" s="1">
        <v>39304</v>
      </c>
      <c r="C6439" s="1">
        <f t="shared" si="707"/>
        <v>39295</v>
      </c>
      <c r="E6439" s="42">
        <f>IF(DAY(B6439)&gt;14,VLOOKUP(DATE(YEAR(C6439),MONTH(C6439)-1,DAY(1)),'מדדים וריביות'!B:C,2,FALSE),VLOOKUP(DATE(YEAR(C6439),MONTH(C6439)-2,DAY(1)),'מדדים וריביות'!B:C,2,FALSE))</f>
        <v>28423851.158629801</v>
      </c>
      <c r="F6439" s="43">
        <f>IF($B$5=1,'ריבית יומית'!D6433,'ריבית יומית'!G6433)</f>
        <v>8.6242369061517721E-5</v>
      </c>
      <c r="G6439" s="43">
        <f t="shared" si="702"/>
        <v>8.6242369061517721E-5</v>
      </c>
      <c r="H6439" s="29">
        <f t="shared" si="703"/>
        <v>1.0615532524978666</v>
      </c>
      <c r="I6439" s="30">
        <f>VLOOKUP(B6438,'מדדים וריביות'!B:C,2)</f>
        <v>28934969.361282501</v>
      </c>
      <c r="K6439" s="39">
        <f t="shared" si="704"/>
        <v>0</v>
      </c>
      <c r="L6439" s="39">
        <f t="shared" si="705"/>
        <v>0</v>
      </c>
      <c r="M6439" s="39">
        <f t="shared" si="706"/>
        <v>0</v>
      </c>
      <c r="N6439" s="41">
        <f t="shared" si="708"/>
        <v>0</v>
      </c>
    </row>
    <row r="6440" spans="2:14">
      <c r="B6440" s="1">
        <v>39305</v>
      </c>
      <c r="C6440" s="1">
        <f t="shared" si="707"/>
        <v>39295</v>
      </c>
      <c r="E6440" s="42">
        <f>IF(DAY(B6440)&gt;14,VLOOKUP(DATE(YEAR(C6440),MONTH(C6440)-1,DAY(1)),'מדדים וריביות'!B:C,2,FALSE),VLOOKUP(DATE(YEAR(C6440),MONTH(C6440)-2,DAY(1)),'מדדים וריביות'!B:C,2,FALSE))</f>
        <v>28423851.158629801</v>
      </c>
      <c r="F6440" s="43">
        <f>IF($B$5=1,'ריבית יומית'!D6434,'ריבית יומית'!G6434)</f>
        <v>8.6242369061517721E-5</v>
      </c>
      <c r="G6440" s="43">
        <f t="shared" si="702"/>
        <v>8.6242369061517721E-5</v>
      </c>
      <c r="H6440" s="29">
        <f t="shared" si="703"/>
        <v>1.0614617095253691</v>
      </c>
      <c r="I6440" s="30">
        <f>VLOOKUP(B6439,'מדדים וריביות'!B:C,2)</f>
        <v>28934969.361282501</v>
      </c>
      <c r="K6440" s="39">
        <f t="shared" si="704"/>
        <v>0</v>
      </c>
      <c r="L6440" s="39">
        <f t="shared" si="705"/>
        <v>0</v>
      </c>
      <c r="M6440" s="39">
        <f t="shared" si="706"/>
        <v>0</v>
      </c>
      <c r="N6440" s="41">
        <f t="shared" si="708"/>
        <v>0</v>
      </c>
    </row>
    <row r="6441" spans="2:14">
      <c r="B6441" s="1">
        <v>39306</v>
      </c>
      <c r="C6441" s="1">
        <f t="shared" si="707"/>
        <v>39295</v>
      </c>
      <c r="E6441" s="42">
        <f>IF(DAY(B6441)&gt;14,VLOOKUP(DATE(YEAR(C6441),MONTH(C6441)-1,DAY(1)),'מדדים וריביות'!B:C,2,FALSE),VLOOKUP(DATE(YEAR(C6441),MONTH(C6441)-2,DAY(1)),'מדדים וריביות'!B:C,2,FALSE))</f>
        <v>28423851.158629801</v>
      </c>
      <c r="F6441" s="43">
        <f>IF($B$5=1,'ריבית יומית'!D6435,'ריבית יומית'!G6435)</f>
        <v>8.6242369061517721E-5</v>
      </c>
      <c r="G6441" s="43">
        <f t="shared" si="702"/>
        <v>8.6242369061517721E-5</v>
      </c>
      <c r="H6441" s="29">
        <f t="shared" si="703"/>
        <v>1.0613701744470736</v>
      </c>
      <c r="I6441" s="30">
        <f>VLOOKUP(B6440,'מדדים וריביות'!B:C,2)</f>
        <v>28934969.361282501</v>
      </c>
      <c r="K6441" s="39">
        <f t="shared" si="704"/>
        <v>0</v>
      </c>
      <c r="L6441" s="39">
        <f t="shared" si="705"/>
        <v>0</v>
      </c>
      <c r="M6441" s="39">
        <f t="shared" si="706"/>
        <v>0</v>
      </c>
      <c r="N6441" s="41">
        <f t="shared" si="708"/>
        <v>0</v>
      </c>
    </row>
    <row r="6442" spans="2:14">
      <c r="B6442" s="1">
        <v>39307</v>
      </c>
      <c r="C6442" s="1">
        <f t="shared" si="707"/>
        <v>39295</v>
      </c>
      <c r="E6442" s="42">
        <f>IF(DAY(B6442)&gt;14,VLOOKUP(DATE(YEAR(C6442),MONTH(C6442)-1,DAY(1)),'מדדים וריביות'!B:C,2,FALSE),VLOOKUP(DATE(YEAR(C6442),MONTH(C6442)-2,DAY(1)),'מדדים וריביות'!B:C,2,FALSE))</f>
        <v>28423851.158629801</v>
      </c>
      <c r="F6442" s="43">
        <f>IF($B$5=1,'ריבית יומית'!D6436,'ריבית יומית'!G6436)</f>
        <v>8.6242369061517721E-5</v>
      </c>
      <c r="G6442" s="43">
        <f t="shared" si="702"/>
        <v>8.6242369061517721E-5</v>
      </c>
      <c r="H6442" s="29">
        <f t="shared" si="703"/>
        <v>1.0612786472622993</v>
      </c>
      <c r="I6442" s="30">
        <f>VLOOKUP(B6441,'מדדים וריביות'!B:C,2)</f>
        <v>28934969.361282501</v>
      </c>
      <c r="K6442" s="39">
        <f t="shared" si="704"/>
        <v>0</v>
      </c>
      <c r="L6442" s="39">
        <f t="shared" si="705"/>
        <v>0</v>
      </c>
      <c r="M6442" s="39">
        <f t="shared" si="706"/>
        <v>0</v>
      </c>
      <c r="N6442" s="41">
        <f t="shared" si="708"/>
        <v>0</v>
      </c>
    </row>
    <row r="6443" spans="2:14">
      <c r="B6443" s="1">
        <v>39308</v>
      </c>
      <c r="C6443" s="1">
        <f t="shared" si="707"/>
        <v>39295</v>
      </c>
      <c r="E6443" s="42">
        <f>IF(DAY(B6443)&gt;14,VLOOKUP(DATE(YEAR(C6443),MONTH(C6443)-1,DAY(1)),'מדדים וריביות'!B:C,2,FALSE),VLOOKUP(DATE(YEAR(C6443),MONTH(C6443)-2,DAY(1)),'מדדים וריביות'!B:C,2,FALSE))</f>
        <v>28423851.158629801</v>
      </c>
      <c r="F6443" s="43">
        <f>IF($B$5=1,'ריבית יומית'!D6437,'ריבית יומית'!G6437)</f>
        <v>8.6242369061517721E-5</v>
      </c>
      <c r="G6443" s="43">
        <f t="shared" si="702"/>
        <v>8.6242369061517721E-5</v>
      </c>
      <c r="H6443" s="29">
        <f t="shared" si="703"/>
        <v>1.0611871279703655</v>
      </c>
      <c r="I6443" s="30">
        <f>VLOOKUP(B6442,'מדדים וריביות'!B:C,2)</f>
        <v>28934969.361282501</v>
      </c>
      <c r="K6443" s="39">
        <f t="shared" si="704"/>
        <v>0</v>
      </c>
      <c r="L6443" s="39">
        <f t="shared" si="705"/>
        <v>0</v>
      </c>
      <c r="M6443" s="39">
        <f t="shared" si="706"/>
        <v>0</v>
      </c>
      <c r="N6443" s="41">
        <f t="shared" si="708"/>
        <v>0</v>
      </c>
    </row>
    <row r="6444" spans="2:14">
      <c r="B6444" s="1">
        <v>39309</v>
      </c>
      <c r="C6444" s="1">
        <f t="shared" si="707"/>
        <v>39295</v>
      </c>
      <c r="E6444" s="42">
        <f>IF(DAY(B6444)&gt;14,VLOOKUP(DATE(YEAR(C6444),MONTH(C6444)-1,DAY(1)),'מדדים וריביות'!B:C,2,FALSE),VLOOKUP(DATE(YEAR(C6444),MONTH(C6444)-2,DAY(1)),'מדדים וריביות'!B:C,2,FALSE))</f>
        <v>28736201.171362001</v>
      </c>
      <c r="F6444" s="43">
        <f>IF($B$5=1,'ריבית יומית'!D6438,'ריבית יומית'!G6438)</f>
        <v>8.6242369061517721E-5</v>
      </c>
      <c r="G6444" s="43">
        <f t="shared" si="702"/>
        <v>8.6242369061517721E-5</v>
      </c>
      <c r="H6444" s="29">
        <f t="shared" si="703"/>
        <v>1.0610956165705916</v>
      </c>
      <c r="I6444" s="30">
        <f>VLOOKUP(B6443,'מדדים וריביות'!B:C,2)</f>
        <v>28934969.361282501</v>
      </c>
      <c r="K6444" s="39">
        <f t="shared" si="704"/>
        <v>0</v>
      </c>
      <c r="L6444" s="39">
        <f t="shared" si="705"/>
        <v>0</v>
      </c>
      <c r="M6444" s="39">
        <f t="shared" si="706"/>
        <v>0</v>
      </c>
      <c r="N6444" s="41">
        <f t="shared" si="708"/>
        <v>0</v>
      </c>
    </row>
    <row r="6445" spans="2:14">
      <c r="B6445" s="1">
        <v>39310</v>
      </c>
      <c r="C6445" s="1">
        <f t="shared" si="707"/>
        <v>39295</v>
      </c>
      <c r="E6445" s="42">
        <f>IF(DAY(B6445)&gt;14,VLOOKUP(DATE(YEAR(C6445),MONTH(C6445)-1,DAY(1)),'מדדים וריביות'!B:C,2,FALSE),VLOOKUP(DATE(YEAR(C6445),MONTH(C6445)-2,DAY(1)),'מדדים וריביות'!B:C,2,FALSE))</f>
        <v>28736201.171362001</v>
      </c>
      <c r="F6445" s="43">
        <f>IF($B$5=1,'ריבית יומית'!D6439,'ריבית יומית'!G6439)</f>
        <v>8.6242369061517721E-5</v>
      </c>
      <c r="G6445" s="43">
        <f t="shared" si="702"/>
        <v>8.6242369061517721E-5</v>
      </c>
      <c r="H6445" s="29">
        <f t="shared" si="703"/>
        <v>1.0610041130622971</v>
      </c>
      <c r="I6445" s="30">
        <f>VLOOKUP(B6444,'מדדים וריביות'!B:C,2)</f>
        <v>28934969.361282501</v>
      </c>
      <c r="K6445" s="39">
        <f t="shared" si="704"/>
        <v>0</v>
      </c>
      <c r="L6445" s="39">
        <f t="shared" si="705"/>
        <v>0</v>
      </c>
      <c r="M6445" s="39">
        <f t="shared" si="706"/>
        <v>0</v>
      </c>
      <c r="N6445" s="41">
        <f t="shared" si="708"/>
        <v>0</v>
      </c>
    </row>
    <row r="6446" spans="2:14">
      <c r="B6446" s="1">
        <v>39311</v>
      </c>
      <c r="C6446" s="1">
        <f t="shared" si="707"/>
        <v>39295</v>
      </c>
      <c r="E6446" s="42">
        <f>IF(DAY(B6446)&gt;14,VLOOKUP(DATE(YEAR(C6446),MONTH(C6446)-1,DAY(1)),'מדדים וריביות'!B:C,2,FALSE),VLOOKUP(DATE(YEAR(C6446),MONTH(C6446)-2,DAY(1)),'מדדים וריביות'!B:C,2,FALSE))</f>
        <v>28736201.171362001</v>
      </c>
      <c r="F6446" s="43">
        <f>IF($B$5=1,'ריבית יומית'!D6440,'ריבית יומית'!G6440)</f>
        <v>8.6242369061517721E-5</v>
      </c>
      <c r="G6446" s="43">
        <f t="shared" si="702"/>
        <v>8.6242369061517721E-5</v>
      </c>
      <c r="H6446" s="29">
        <f t="shared" si="703"/>
        <v>1.0609126174448014</v>
      </c>
      <c r="I6446" s="30">
        <f>VLOOKUP(B6445,'מדדים וריביות'!B:C,2)</f>
        <v>28934969.361282501</v>
      </c>
      <c r="K6446" s="39">
        <f t="shared" si="704"/>
        <v>0</v>
      </c>
      <c r="L6446" s="39">
        <f t="shared" si="705"/>
        <v>0</v>
      </c>
      <c r="M6446" s="39">
        <f t="shared" si="706"/>
        <v>0</v>
      </c>
      <c r="N6446" s="41">
        <f t="shared" si="708"/>
        <v>0</v>
      </c>
    </row>
    <row r="6447" spans="2:14">
      <c r="B6447" s="1">
        <v>39312</v>
      </c>
      <c r="C6447" s="1">
        <f t="shared" si="707"/>
        <v>39295</v>
      </c>
      <c r="E6447" s="42">
        <f>IF(DAY(B6447)&gt;14,VLOOKUP(DATE(YEAR(C6447),MONTH(C6447)-1,DAY(1)),'מדדים וריביות'!B:C,2,FALSE),VLOOKUP(DATE(YEAR(C6447),MONTH(C6447)-2,DAY(1)),'מדדים וריביות'!B:C,2,FALSE))</f>
        <v>28736201.171362001</v>
      </c>
      <c r="F6447" s="43">
        <f>IF($B$5=1,'ריבית יומית'!D6441,'ריבית יומית'!G6441)</f>
        <v>8.6242369061517721E-5</v>
      </c>
      <c r="G6447" s="43">
        <f t="shared" si="702"/>
        <v>8.6242369061517721E-5</v>
      </c>
      <c r="H6447" s="29">
        <f t="shared" si="703"/>
        <v>1.0608211297174239</v>
      </c>
      <c r="I6447" s="30">
        <f>VLOOKUP(B6446,'מדדים וריביות'!B:C,2)</f>
        <v>28934969.361282501</v>
      </c>
      <c r="K6447" s="39">
        <f t="shared" si="704"/>
        <v>0</v>
      </c>
      <c r="L6447" s="39">
        <f t="shared" si="705"/>
        <v>0</v>
      </c>
      <c r="M6447" s="39">
        <f t="shared" si="706"/>
        <v>0</v>
      </c>
      <c r="N6447" s="41">
        <f t="shared" si="708"/>
        <v>0</v>
      </c>
    </row>
    <row r="6448" spans="2:14">
      <c r="B6448" s="1">
        <v>39313</v>
      </c>
      <c r="C6448" s="1">
        <f t="shared" si="707"/>
        <v>39295</v>
      </c>
      <c r="E6448" s="42">
        <f>IF(DAY(B6448)&gt;14,VLOOKUP(DATE(YEAR(C6448),MONTH(C6448)-1,DAY(1)),'מדדים וריביות'!B:C,2,FALSE),VLOOKUP(DATE(YEAR(C6448),MONTH(C6448)-2,DAY(1)),'מדדים וריביות'!B:C,2,FALSE))</f>
        <v>28736201.171362001</v>
      </c>
      <c r="F6448" s="43">
        <f>IF($B$5=1,'ריבית יומית'!D6442,'ריבית יומית'!G6442)</f>
        <v>8.6242369061517721E-5</v>
      </c>
      <c r="G6448" s="43">
        <f t="shared" si="702"/>
        <v>8.6242369061517721E-5</v>
      </c>
      <c r="H6448" s="29">
        <f t="shared" si="703"/>
        <v>1.0607296498794845</v>
      </c>
      <c r="I6448" s="30">
        <f>VLOOKUP(B6447,'מדדים וריביות'!B:C,2)</f>
        <v>28934969.361282501</v>
      </c>
      <c r="K6448" s="39">
        <f t="shared" si="704"/>
        <v>0</v>
      </c>
      <c r="L6448" s="39">
        <f t="shared" si="705"/>
        <v>0</v>
      </c>
      <c r="M6448" s="39">
        <f t="shared" si="706"/>
        <v>0</v>
      </c>
      <c r="N6448" s="41">
        <f t="shared" si="708"/>
        <v>0</v>
      </c>
    </row>
    <row r="6449" spans="2:14">
      <c r="B6449" s="1">
        <v>39314</v>
      </c>
      <c r="C6449" s="1">
        <f t="shared" si="707"/>
        <v>39295</v>
      </c>
      <c r="E6449" s="42">
        <f>IF(DAY(B6449)&gt;14,VLOOKUP(DATE(YEAR(C6449),MONTH(C6449)-1,DAY(1)),'מדדים וריביות'!B:C,2,FALSE),VLOOKUP(DATE(YEAR(C6449),MONTH(C6449)-2,DAY(1)),'מדדים וריביות'!B:C,2,FALSE))</f>
        <v>28736201.171362001</v>
      </c>
      <c r="F6449" s="43">
        <f>IF($B$5=1,'ריבית יומית'!D6443,'ריבית יומית'!G6443)</f>
        <v>8.6242369061517721E-5</v>
      </c>
      <c r="G6449" s="43">
        <f t="shared" si="702"/>
        <v>8.6242369061517721E-5</v>
      </c>
      <c r="H6449" s="29">
        <f t="shared" si="703"/>
        <v>1.0606381779303027</v>
      </c>
      <c r="I6449" s="30">
        <f>VLOOKUP(B6448,'מדדים וריביות'!B:C,2)</f>
        <v>28934969.361282501</v>
      </c>
      <c r="K6449" s="39">
        <f t="shared" si="704"/>
        <v>0</v>
      </c>
      <c r="L6449" s="39">
        <f t="shared" si="705"/>
        <v>0</v>
      </c>
      <c r="M6449" s="39">
        <f t="shared" si="706"/>
        <v>0</v>
      </c>
      <c r="N6449" s="41">
        <f t="shared" si="708"/>
        <v>0</v>
      </c>
    </row>
    <row r="6450" spans="2:14">
      <c r="B6450" s="1">
        <v>39315</v>
      </c>
      <c r="C6450" s="1">
        <f t="shared" si="707"/>
        <v>39295</v>
      </c>
      <c r="E6450" s="42">
        <f>IF(DAY(B6450)&gt;14,VLOOKUP(DATE(YEAR(C6450),MONTH(C6450)-1,DAY(1)),'מדדים וריביות'!B:C,2,FALSE),VLOOKUP(DATE(YEAR(C6450),MONTH(C6450)-2,DAY(1)),'מדדים וריביות'!B:C,2,FALSE))</f>
        <v>28736201.171362001</v>
      </c>
      <c r="F6450" s="43">
        <f>IF($B$5=1,'ריבית יומית'!D6444,'ריבית יומית'!G6444)</f>
        <v>8.6242369061517721E-5</v>
      </c>
      <c r="G6450" s="43">
        <f t="shared" si="702"/>
        <v>8.6242369061517721E-5</v>
      </c>
      <c r="H6450" s="29">
        <f t="shared" si="703"/>
        <v>1.0605467138691982</v>
      </c>
      <c r="I6450" s="30">
        <f>VLOOKUP(B6449,'מדדים וריביות'!B:C,2)</f>
        <v>28934969.361282501</v>
      </c>
      <c r="K6450" s="39">
        <f t="shared" si="704"/>
        <v>0</v>
      </c>
      <c r="L6450" s="39">
        <f t="shared" si="705"/>
        <v>0</v>
      </c>
      <c r="M6450" s="39">
        <f t="shared" si="706"/>
        <v>0</v>
      </c>
      <c r="N6450" s="41">
        <f t="shared" si="708"/>
        <v>0</v>
      </c>
    </row>
    <row r="6451" spans="2:14">
      <c r="B6451" s="1">
        <v>39316</v>
      </c>
      <c r="C6451" s="1">
        <f t="shared" si="707"/>
        <v>39295</v>
      </c>
      <c r="E6451" s="42">
        <f>IF(DAY(B6451)&gt;14,VLOOKUP(DATE(YEAR(C6451),MONTH(C6451)-1,DAY(1)),'מדדים וריביות'!B:C,2,FALSE),VLOOKUP(DATE(YEAR(C6451),MONTH(C6451)-2,DAY(1)),'מדדים וריביות'!B:C,2,FALSE))</f>
        <v>28736201.171362001</v>
      </c>
      <c r="F6451" s="43">
        <f>IF($B$5=1,'ריבית יומית'!D6445,'ריבית יומית'!G6445)</f>
        <v>8.6242369061517721E-5</v>
      </c>
      <c r="G6451" s="43">
        <f t="shared" si="702"/>
        <v>8.6242369061517721E-5</v>
      </c>
      <c r="H6451" s="29">
        <f t="shared" si="703"/>
        <v>1.0604552576954909</v>
      </c>
      <c r="I6451" s="30">
        <f>VLOOKUP(B6450,'מדדים וריביות'!B:C,2)</f>
        <v>28934969.361282501</v>
      </c>
      <c r="K6451" s="39">
        <f t="shared" si="704"/>
        <v>0</v>
      </c>
      <c r="L6451" s="39">
        <f t="shared" si="705"/>
        <v>0</v>
      </c>
      <c r="M6451" s="39">
        <f t="shared" si="706"/>
        <v>0</v>
      </c>
      <c r="N6451" s="41">
        <f t="shared" si="708"/>
        <v>0</v>
      </c>
    </row>
    <row r="6452" spans="2:14">
      <c r="B6452" s="1">
        <v>39317</v>
      </c>
      <c r="C6452" s="1">
        <f t="shared" si="707"/>
        <v>39295</v>
      </c>
      <c r="E6452" s="42">
        <f>IF(DAY(B6452)&gt;14,VLOOKUP(DATE(YEAR(C6452),MONTH(C6452)-1,DAY(1)),'מדדים וריביות'!B:C,2,FALSE),VLOOKUP(DATE(YEAR(C6452),MONTH(C6452)-2,DAY(1)),'מדדים וריביות'!B:C,2,FALSE))</f>
        <v>28736201.171362001</v>
      </c>
      <c r="F6452" s="43">
        <f>IF($B$5=1,'ריבית יומית'!D6446,'ריבית יומית'!G6446)</f>
        <v>8.6242369061517721E-5</v>
      </c>
      <c r="G6452" s="43">
        <f t="shared" si="702"/>
        <v>8.6242369061517721E-5</v>
      </c>
      <c r="H6452" s="29">
        <f t="shared" si="703"/>
        <v>1.0603638094085004</v>
      </c>
      <c r="I6452" s="30">
        <f>VLOOKUP(B6451,'מדדים וריביות'!B:C,2)</f>
        <v>28934969.361282501</v>
      </c>
      <c r="K6452" s="39">
        <f t="shared" si="704"/>
        <v>0</v>
      </c>
      <c r="L6452" s="39">
        <f t="shared" si="705"/>
        <v>0</v>
      </c>
      <c r="M6452" s="39">
        <f t="shared" si="706"/>
        <v>0</v>
      </c>
      <c r="N6452" s="41">
        <f t="shared" si="708"/>
        <v>0</v>
      </c>
    </row>
    <row r="6453" spans="2:14">
      <c r="B6453" s="1">
        <v>39318</v>
      </c>
      <c r="C6453" s="1">
        <f t="shared" si="707"/>
        <v>39295</v>
      </c>
      <c r="E6453" s="42">
        <f>IF(DAY(B6453)&gt;14,VLOOKUP(DATE(YEAR(C6453),MONTH(C6453)-1,DAY(1)),'מדדים וריביות'!B:C,2,FALSE),VLOOKUP(DATE(YEAR(C6453),MONTH(C6453)-2,DAY(1)),'מדדים וריביות'!B:C,2,FALSE))</f>
        <v>28736201.171362001</v>
      </c>
      <c r="F6453" s="43">
        <f>IF($B$5=1,'ריבית יומית'!D6447,'ריבית יומית'!G6447)</f>
        <v>8.6242369061517721E-5</v>
      </c>
      <c r="G6453" s="43">
        <f t="shared" si="702"/>
        <v>8.6242369061517721E-5</v>
      </c>
      <c r="H6453" s="29">
        <f t="shared" si="703"/>
        <v>1.0602723690075466</v>
      </c>
      <c r="I6453" s="30">
        <f>VLOOKUP(B6452,'מדדים וריביות'!B:C,2)</f>
        <v>28934969.361282501</v>
      </c>
      <c r="K6453" s="39">
        <f t="shared" si="704"/>
        <v>0</v>
      </c>
      <c r="L6453" s="39">
        <f t="shared" si="705"/>
        <v>0</v>
      </c>
      <c r="M6453" s="39">
        <f t="shared" si="706"/>
        <v>0</v>
      </c>
      <c r="N6453" s="41">
        <f t="shared" si="708"/>
        <v>0</v>
      </c>
    </row>
    <row r="6454" spans="2:14">
      <c r="B6454" s="1">
        <v>39319</v>
      </c>
      <c r="C6454" s="1">
        <f t="shared" si="707"/>
        <v>39295</v>
      </c>
      <c r="E6454" s="42">
        <f>IF(DAY(B6454)&gt;14,VLOOKUP(DATE(YEAR(C6454),MONTH(C6454)-1,DAY(1)),'מדדים וריביות'!B:C,2,FALSE),VLOOKUP(DATE(YEAR(C6454),MONTH(C6454)-2,DAY(1)),'מדדים וריביות'!B:C,2,FALSE))</f>
        <v>28736201.171362001</v>
      </c>
      <c r="F6454" s="43">
        <f>IF($B$5=1,'ריבית יומית'!D6448,'ריבית יומית'!G6448)</f>
        <v>8.6242369061517721E-5</v>
      </c>
      <c r="G6454" s="43">
        <f t="shared" si="702"/>
        <v>8.6242369061517721E-5</v>
      </c>
      <c r="H6454" s="29">
        <f t="shared" si="703"/>
        <v>1.0601809364919497</v>
      </c>
      <c r="I6454" s="30">
        <f>VLOOKUP(B6453,'מדדים וריביות'!B:C,2)</f>
        <v>28934969.361282501</v>
      </c>
      <c r="K6454" s="39">
        <f t="shared" si="704"/>
        <v>0</v>
      </c>
      <c r="L6454" s="39">
        <f t="shared" si="705"/>
        <v>0</v>
      </c>
      <c r="M6454" s="39">
        <f t="shared" si="706"/>
        <v>0</v>
      </c>
      <c r="N6454" s="41">
        <f t="shared" si="708"/>
        <v>0</v>
      </c>
    </row>
    <row r="6455" spans="2:14">
      <c r="B6455" s="1">
        <v>39320</v>
      </c>
      <c r="C6455" s="1">
        <f t="shared" si="707"/>
        <v>39295</v>
      </c>
      <c r="E6455" s="42">
        <f>IF(DAY(B6455)&gt;14,VLOOKUP(DATE(YEAR(C6455),MONTH(C6455)-1,DAY(1)),'מדדים וריביות'!B:C,2,FALSE),VLOOKUP(DATE(YEAR(C6455),MONTH(C6455)-2,DAY(1)),'מדדים וריביות'!B:C,2,FALSE))</f>
        <v>28736201.171362001</v>
      </c>
      <c r="F6455" s="43">
        <f>IF($B$5=1,'ריבית יומית'!D6449,'ריבית יומית'!G6449)</f>
        <v>8.6242369061517721E-5</v>
      </c>
      <c r="G6455" s="43">
        <f t="shared" si="702"/>
        <v>8.6242369061517721E-5</v>
      </c>
      <c r="H6455" s="29">
        <f t="shared" si="703"/>
        <v>1.0600895118610294</v>
      </c>
      <c r="I6455" s="30">
        <f>VLOOKUP(B6454,'מדדים וריביות'!B:C,2)</f>
        <v>28934969.361282501</v>
      </c>
      <c r="K6455" s="39">
        <f t="shared" si="704"/>
        <v>0</v>
      </c>
      <c r="L6455" s="39">
        <f t="shared" si="705"/>
        <v>0</v>
      </c>
      <c r="M6455" s="39">
        <f t="shared" si="706"/>
        <v>0</v>
      </c>
      <c r="N6455" s="41">
        <f t="shared" si="708"/>
        <v>0</v>
      </c>
    </row>
    <row r="6456" spans="2:14">
      <c r="B6456" s="1">
        <v>39321</v>
      </c>
      <c r="C6456" s="1">
        <f t="shared" si="707"/>
        <v>39295</v>
      </c>
      <c r="E6456" s="42">
        <f>IF(DAY(B6456)&gt;14,VLOOKUP(DATE(YEAR(C6456),MONTH(C6456)-1,DAY(1)),'מדדים וריביות'!B:C,2,FALSE),VLOOKUP(DATE(YEAR(C6456),MONTH(C6456)-2,DAY(1)),'מדדים וריביות'!B:C,2,FALSE))</f>
        <v>28736201.171362001</v>
      </c>
      <c r="F6456" s="43">
        <f>IF($B$5=1,'ריבית יומית'!D6450,'ריבית יומית'!G6450)</f>
        <v>8.6242369061517721E-5</v>
      </c>
      <c r="G6456" s="43">
        <f t="shared" si="702"/>
        <v>8.6242369061517721E-5</v>
      </c>
      <c r="H6456" s="29">
        <f t="shared" si="703"/>
        <v>1.0599980951141061</v>
      </c>
      <c r="I6456" s="30">
        <f>VLOOKUP(B6455,'מדדים וריביות'!B:C,2)</f>
        <v>28934969.361282501</v>
      </c>
      <c r="K6456" s="39">
        <f t="shared" si="704"/>
        <v>0</v>
      </c>
      <c r="L6456" s="39">
        <f t="shared" si="705"/>
        <v>0</v>
      </c>
      <c r="M6456" s="39">
        <f t="shared" si="706"/>
        <v>0</v>
      </c>
      <c r="N6456" s="41">
        <f t="shared" si="708"/>
        <v>0</v>
      </c>
    </row>
    <row r="6457" spans="2:14">
      <c r="B6457" s="1">
        <v>39322</v>
      </c>
      <c r="C6457" s="1">
        <f t="shared" si="707"/>
        <v>39295</v>
      </c>
      <c r="E6457" s="42">
        <f>IF(DAY(B6457)&gt;14,VLOOKUP(DATE(YEAR(C6457),MONTH(C6457)-1,DAY(1)),'מדדים וריביות'!B:C,2,FALSE),VLOOKUP(DATE(YEAR(C6457),MONTH(C6457)-2,DAY(1)),'מדדים וריביות'!B:C,2,FALSE))</f>
        <v>28736201.171362001</v>
      </c>
      <c r="F6457" s="43">
        <f>IF($B$5=1,'ריבית יומית'!D6451,'ריבית יומית'!G6451)</f>
        <v>8.6242369061517721E-5</v>
      </c>
      <c r="G6457" s="43">
        <f t="shared" si="702"/>
        <v>8.6242369061517721E-5</v>
      </c>
      <c r="H6457" s="29">
        <f t="shared" si="703"/>
        <v>1.0599066862504998</v>
      </c>
      <c r="I6457" s="30">
        <f>VLOOKUP(B6456,'מדדים וריביות'!B:C,2)</f>
        <v>28934969.361282501</v>
      </c>
      <c r="K6457" s="39">
        <f t="shared" si="704"/>
        <v>0</v>
      </c>
      <c r="L6457" s="39">
        <f t="shared" si="705"/>
        <v>0</v>
      </c>
      <c r="M6457" s="39">
        <f t="shared" si="706"/>
        <v>0</v>
      </c>
      <c r="N6457" s="41">
        <f t="shared" si="708"/>
        <v>0</v>
      </c>
    </row>
    <row r="6458" spans="2:14">
      <c r="B6458" s="1">
        <v>39323</v>
      </c>
      <c r="C6458" s="1">
        <f t="shared" si="707"/>
        <v>39295</v>
      </c>
      <c r="E6458" s="42">
        <f>IF(DAY(B6458)&gt;14,VLOOKUP(DATE(YEAR(C6458),MONTH(C6458)-1,DAY(1)),'מדדים וריביות'!B:C,2,FALSE),VLOOKUP(DATE(YEAR(C6458),MONTH(C6458)-2,DAY(1)),'מדדים וריביות'!B:C,2,FALSE))</f>
        <v>28736201.171362001</v>
      </c>
      <c r="F6458" s="43">
        <f>IF($B$5=1,'ריבית יומית'!D6452,'ריבית יומית'!G6452)</f>
        <v>8.6242369061517721E-5</v>
      </c>
      <c r="G6458" s="43">
        <f t="shared" si="702"/>
        <v>8.6242369061517721E-5</v>
      </c>
      <c r="H6458" s="29">
        <f t="shared" si="703"/>
        <v>1.0598152852695306</v>
      </c>
      <c r="I6458" s="30">
        <f>VLOOKUP(B6457,'מדדים וריביות'!B:C,2)</f>
        <v>28934969.361282501</v>
      </c>
      <c r="K6458" s="39">
        <f t="shared" si="704"/>
        <v>0</v>
      </c>
      <c r="L6458" s="39">
        <f t="shared" si="705"/>
        <v>0</v>
      </c>
      <c r="M6458" s="39">
        <f t="shared" si="706"/>
        <v>0</v>
      </c>
      <c r="N6458" s="41">
        <f t="shared" si="708"/>
        <v>0</v>
      </c>
    </row>
    <row r="6459" spans="2:14">
      <c r="B6459" s="1">
        <v>39324</v>
      </c>
      <c r="C6459" s="1">
        <f t="shared" si="707"/>
        <v>39295</v>
      </c>
      <c r="E6459" s="42">
        <f>IF(DAY(B6459)&gt;14,VLOOKUP(DATE(YEAR(C6459),MONTH(C6459)-1,DAY(1)),'מדדים וריביות'!B:C,2,FALSE),VLOOKUP(DATE(YEAR(C6459),MONTH(C6459)-2,DAY(1)),'מדדים וריביות'!B:C,2,FALSE))</f>
        <v>28736201.171362001</v>
      </c>
      <c r="F6459" s="43">
        <f>IF($B$5=1,'ריבית יומית'!D6453,'ריבית יומית'!G6453)</f>
        <v>8.6242369061517721E-5</v>
      </c>
      <c r="G6459" s="43">
        <f t="shared" si="702"/>
        <v>8.6242369061517721E-5</v>
      </c>
      <c r="H6459" s="29">
        <f t="shared" si="703"/>
        <v>1.0597238921705188</v>
      </c>
      <c r="I6459" s="30">
        <f>VLOOKUP(B6458,'מדדים וריביות'!B:C,2)</f>
        <v>28934969.361282501</v>
      </c>
      <c r="K6459" s="39">
        <f t="shared" si="704"/>
        <v>0</v>
      </c>
      <c r="L6459" s="39">
        <f t="shared" si="705"/>
        <v>0</v>
      </c>
      <c r="M6459" s="39">
        <f t="shared" si="706"/>
        <v>0</v>
      </c>
      <c r="N6459" s="41">
        <f t="shared" si="708"/>
        <v>0</v>
      </c>
    </row>
    <row r="6460" spans="2:14">
      <c r="B6460" s="1">
        <v>39325</v>
      </c>
      <c r="C6460" s="1">
        <f t="shared" si="707"/>
        <v>39295</v>
      </c>
      <c r="E6460" s="42">
        <f>IF(DAY(B6460)&gt;14,VLOOKUP(DATE(YEAR(C6460),MONTH(C6460)-1,DAY(1)),'מדדים וריביות'!B:C,2,FALSE),VLOOKUP(DATE(YEAR(C6460),MONTH(C6460)-2,DAY(1)),'מדדים וריביות'!B:C,2,FALSE))</f>
        <v>28736201.171362001</v>
      </c>
      <c r="F6460" s="43">
        <f>IF($B$5=1,'ריבית יומית'!D6454,'ריבית יומית'!G6454)</f>
        <v>8.6242369061517721E-5</v>
      </c>
      <c r="G6460" s="43">
        <f t="shared" si="702"/>
        <v>8.6242369061517721E-5</v>
      </c>
      <c r="H6460" s="29">
        <f t="shared" si="703"/>
        <v>1.0596325069527845</v>
      </c>
      <c r="I6460" s="30">
        <f>VLOOKUP(B6459,'מדדים וריביות'!B:C,2)</f>
        <v>28934969.361282501</v>
      </c>
      <c r="K6460" s="39">
        <f t="shared" si="704"/>
        <v>0</v>
      </c>
      <c r="L6460" s="39">
        <f t="shared" si="705"/>
        <v>0</v>
      </c>
      <c r="M6460" s="39">
        <f t="shared" si="706"/>
        <v>0</v>
      </c>
      <c r="N6460" s="41">
        <f t="shared" si="708"/>
        <v>0</v>
      </c>
    </row>
    <row r="6461" spans="2:14">
      <c r="B6461" s="1">
        <v>39326</v>
      </c>
      <c r="C6461" s="1">
        <f t="shared" si="707"/>
        <v>39326</v>
      </c>
      <c r="E6461" s="42">
        <f>IF(DAY(B6461)&gt;14,VLOOKUP(DATE(YEAR(C6461),MONTH(C6461)-1,DAY(1)),'מדדים וריביות'!B:C,2,FALSE),VLOOKUP(DATE(YEAR(C6461),MONTH(C6461)-2,DAY(1)),'מדדים וריביות'!B:C,2,FALSE))</f>
        <v>28736201.171362001</v>
      </c>
      <c r="F6461" s="43">
        <f>IF($B$5=1,'ריבית יומית'!D6455,'ריבית יומית'!G6455)</f>
        <v>8.6242369061517721E-5</v>
      </c>
      <c r="G6461" s="43">
        <f t="shared" si="702"/>
        <v>8.6242369061517721E-5</v>
      </c>
      <c r="H6461" s="29">
        <f t="shared" si="703"/>
        <v>1.0595411296156483</v>
      </c>
      <c r="I6461" s="30">
        <f>VLOOKUP(B6460,'מדדים וריביות'!B:C,2)</f>
        <v>28934969.361282501</v>
      </c>
      <c r="K6461" s="39">
        <f t="shared" si="704"/>
        <v>0</v>
      </c>
      <c r="L6461" s="39">
        <f t="shared" si="705"/>
        <v>0</v>
      </c>
      <c r="M6461" s="39">
        <f t="shared" si="706"/>
        <v>0</v>
      </c>
      <c r="N6461" s="41">
        <f t="shared" si="708"/>
        <v>0</v>
      </c>
    </row>
    <row r="6462" spans="2:14">
      <c r="B6462" s="1">
        <v>39327</v>
      </c>
      <c r="C6462" s="1">
        <f t="shared" si="707"/>
        <v>39326</v>
      </c>
      <c r="E6462" s="42">
        <f>IF(DAY(B6462)&gt;14,VLOOKUP(DATE(YEAR(C6462),MONTH(C6462)-1,DAY(1)),'מדדים וריביות'!B:C,2,FALSE),VLOOKUP(DATE(YEAR(C6462),MONTH(C6462)-2,DAY(1)),'מדדים וריביות'!B:C,2,FALSE))</f>
        <v>28736201.171362001</v>
      </c>
      <c r="F6462" s="43">
        <f>IF($B$5=1,'ריבית יומית'!D6456,'ריבית יומית'!G6456)</f>
        <v>8.6242369061517721E-5</v>
      </c>
      <c r="G6462" s="43">
        <f t="shared" si="702"/>
        <v>8.6242369061517721E-5</v>
      </c>
      <c r="H6462" s="29">
        <f t="shared" si="703"/>
        <v>1.0594497601584305</v>
      </c>
      <c r="I6462" s="30">
        <f>VLOOKUP(B6461,'מדדים וריביות'!B:C,2)</f>
        <v>28792992.082767799</v>
      </c>
      <c r="K6462" s="39">
        <f t="shared" si="704"/>
        <v>0</v>
      </c>
      <c r="L6462" s="39">
        <f t="shared" si="705"/>
        <v>0</v>
      </c>
      <c r="M6462" s="39">
        <f t="shared" si="706"/>
        <v>0</v>
      </c>
      <c r="N6462" s="41">
        <f t="shared" si="708"/>
        <v>0</v>
      </c>
    </row>
    <row r="6463" spans="2:14">
      <c r="B6463" s="1">
        <v>39328</v>
      </c>
      <c r="C6463" s="1">
        <f t="shared" si="707"/>
        <v>39326</v>
      </c>
      <c r="E6463" s="42">
        <f>IF(DAY(B6463)&gt;14,VLOOKUP(DATE(YEAR(C6463),MONTH(C6463)-1,DAY(1)),'מדדים וריביות'!B:C,2,FALSE),VLOOKUP(DATE(YEAR(C6463),MONTH(C6463)-2,DAY(1)),'מדדים וריביות'!B:C,2,FALSE))</f>
        <v>28736201.171362001</v>
      </c>
      <c r="F6463" s="43">
        <f>IF($B$5=1,'ריבית יומית'!D6457,'ריבית יומית'!G6457)</f>
        <v>8.6242369061517721E-5</v>
      </c>
      <c r="G6463" s="43">
        <f t="shared" si="702"/>
        <v>8.6242369061517721E-5</v>
      </c>
      <c r="H6463" s="29">
        <f t="shared" si="703"/>
        <v>1.0593583985804518</v>
      </c>
      <c r="I6463" s="30">
        <f>VLOOKUP(B6462,'מדדים וריביות'!B:C,2)</f>
        <v>28792992.082767799</v>
      </c>
      <c r="K6463" s="39">
        <f t="shared" si="704"/>
        <v>0</v>
      </c>
      <c r="L6463" s="39">
        <f t="shared" si="705"/>
        <v>0</v>
      </c>
      <c r="M6463" s="39">
        <f t="shared" si="706"/>
        <v>0</v>
      </c>
      <c r="N6463" s="41">
        <f t="shared" si="708"/>
        <v>0</v>
      </c>
    </row>
    <row r="6464" spans="2:14">
      <c r="B6464" s="1">
        <v>39329</v>
      </c>
      <c r="C6464" s="1">
        <f t="shared" si="707"/>
        <v>39326</v>
      </c>
      <c r="E6464" s="42">
        <f>IF(DAY(B6464)&gt;14,VLOOKUP(DATE(YEAR(C6464),MONTH(C6464)-1,DAY(1)),'מדדים וריביות'!B:C,2,FALSE),VLOOKUP(DATE(YEAR(C6464),MONTH(C6464)-2,DAY(1)),'מדדים וריביות'!B:C,2,FALSE))</f>
        <v>28736201.171362001</v>
      </c>
      <c r="F6464" s="43">
        <f>IF($B$5=1,'ריבית יומית'!D6458,'ריבית יומית'!G6458)</f>
        <v>8.6242369061517721E-5</v>
      </c>
      <c r="G6464" s="43">
        <f t="shared" si="702"/>
        <v>8.6242369061517721E-5</v>
      </c>
      <c r="H6464" s="29">
        <f t="shared" si="703"/>
        <v>1.0592670448810324</v>
      </c>
      <c r="I6464" s="30">
        <f>VLOOKUP(B6463,'מדדים וריביות'!B:C,2)</f>
        <v>28792992.082767799</v>
      </c>
      <c r="K6464" s="39">
        <f t="shared" si="704"/>
        <v>0</v>
      </c>
      <c r="L6464" s="39">
        <f t="shared" si="705"/>
        <v>0</v>
      </c>
      <c r="M6464" s="39">
        <f t="shared" si="706"/>
        <v>0</v>
      </c>
      <c r="N6464" s="41">
        <f t="shared" si="708"/>
        <v>0</v>
      </c>
    </row>
    <row r="6465" spans="2:14">
      <c r="B6465" s="1">
        <v>39330</v>
      </c>
      <c r="C6465" s="1">
        <f t="shared" si="707"/>
        <v>39326</v>
      </c>
      <c r="E6465" s="42">
        <f>IF(DAY(B6465)&gt;14,VLOOKUP(DATE(YEAR(C6465),MONTH(C6465)-1,DAY(1)),'מדדים וריביות'!B:C,2,FALSE),VLOOKUP(DATE(YEAR(C6465),MONTH(C6465)-2,DAY(1)),'מדדים וריביות'!B:C,2,FALSE))</f>
        <v>28736201.171362001</v>
      </c>
      <c r="F6465" s="43">
        <f>IF($B$5=1,'ריבית יומית'!D6459,'ריבית יומית'!G6459)</f>
        <v>8.6242369061517721E-5</v>
      </c>
      <c r="G6465" s="43">
        <f t="shared" si="702"/>
        <v>8.6242369061517721E-5</v>
      </c>
      <c r="H6465" s="29">
        <f t="shared" si="703"/>
        <v>1.0591756990594932</v>
      </c>
      <c r="I6465" s="30">
        <f>VLOOKUP(B6464,'מדדים וריביות'!B:C,2)</f>
        <v>28792992.082767799</v>
      </c>
      <c r="K6465" s="39">
        <f t="shared" si="704"/>
        <v>0</v>
      </c>
      <c r="L6465" s="39">
        <f t="shared" si="705"/>
        <v>0</v>
      </c>
      <c r="M6465" s="39">
        <f t="shared" si="706"/>
        <v>0</v>
      </c>
      <c r="N6465" s="41">
        <f t="shared" si="708"/>
        <v>0</v>
      </c>
    </row>
    <row r="6466" spans="2:14">
      <c r="B6466" s="1">
        <v>39331</v>
      </c>
      <c r="C6466" s="1">
        <f t="shared" si="707"/>
        <v>39326</v>
      </c>
      <c r="E6466" s="42">
        <f>IF(DAY(B6466)&gt;14,VLOOKUP(DATE(YEAR(C6466),MONTH(C6466)-1,DAY(1)),'מדדים וריביות'!B:C,2,FALSE),VLOOKUP(DATE(YEAR(C6466),MONTH(C6466)-2,DAY(1)),'מדדים וריביות'!B:C,2,FALSE))</f>
        <v>28736201.171362001</v>
      </c>
      <c r="F6466" s="43">
        <f>IF($B$5=1,'ריבית יומית'!D6460,'ריבית יומית'!G6460)</f>
        <v>8.6242369061517721E-5</v>
      </c>
      <c r="G6466" s="43">
        <f t="shared" si="702"/>
        <v>8.6242369061517721E-5</v>
      </c>
      <c r="H6466" s="29">
        <f t="shared" si="703"/>
        <v>1.0590843611151546</v>
      </c>
      <c r="I6466" s="30">
        <f>VLOOKUP(B6465,'מדדים וריביות'!B:C,2)</f>
        <v>28792992.082767799</v>
      </c>
      <c r="K6466" s="39">
        <f t="shared" si="704"/>
        <v>0</v>
      </c>
      <c r="L6466" s="39">
        <f t="shared" si="705"/>
        <v>0</v>
      </c>
      <c r="M6466" s="39">
        <f t="shared" si="706"/>
        <v>0</v>
      </c>
      <c r="N6466" s="41">
        <f t="shared" si="708"/>
        <v>0</v>
      </c>
    </row>
    <row r="6467" spans="2:14">
      <c r="B6467" s="1">
        <v>39332</v>
      </c>
      <c r="C6467" s="1">
        <f t="shared" si="707"/>
        <v>39326</v>
      </c>
      <c r="E6467" s="42">
        <f>IF(DAY(B6467)&gt;14,VLOOKUP(DATE(YEAR(C6467),MONTH(C6467)-1,DAY(1)),'מדדים וריביות'!B:C,2,FALSE),VLOOKUP(DATE(YEAR(C6467),MONTH(C6467)-2,DAY(1)),'מדדים וריביות'!B:C,2,FALSE))</f>
        <v>28736201.171362001</v>
      </c>
      <c r="F6467" s="43">
        <f>IF($B$5=1,'ריבית יומית'!D6461,'ריבית יומית'!G6461)</f>
        <v>8.6242369061517721E-5</v>
      </c>
      <c r="G6467" s="43">
        <f t="shared" si="702"/>
        <v>8.6242369061517721E-5</v>
      </c>
      <c r="H6467" s="29">
        <f t="shared" si="703"/>
        <v>1.0589930310473374</v>
      </c>
      <c r="I6467" s="30">
        <f>VLOOKUP(B6466,'מדדים וריביות'!B:C,2)</f>
        <v>28792992.082767799</v>
      </c>
      <c r="K6467" s="39">
        <f t="shared" si="704"/>
        <v>0</v>
      </c>
      <c r="L6467" s="39">
        <f t="shared" si="705"/>
        <v>0</v>
      </c>
      <c r="M6467" s="39">
        <f t="shared" si="706"/>
        <v>0</v>
      </c>
      <c r="N6467" s="41">
        <f t="shared" si="708"/>
        <v>0</v>
      </c>
    </row>
    <row r="6468" spans="2:14">
      <c r="B6468" s="1">
        <v>39333</v>
      </c>
      <c r="C6468" s="1">
        <f t="shared" si="707"/>
        <v>39326</v>
      </c>
      <c r="E6468" s="42">
        <f>IF(DAY(B6468)&gt;14,VLOOKUP(DATE(YEAR(C6468),MONTH(C6468)-1,DAY(1)),'מדדים וריביות'!B:C,2,FALSE),VLOOKUP(DATE(YEAR(C6468),MONTH(C6468)-2,DAY(1)),'מדדים וריביות'!B:C,2,FALSE))</f>
        <v>28736201.171362001</v>
      </c>
      <c r="F6468" s="43">
        <f>IF($B$5=1,'ריבית יומית'!D6462,'ריבית יומית'!G6462)</f>
        <v>8.6242369061517721E-5</v>
      </c>
      <c r="G6468" s="43">
        <f t="shared" si="702"/>
        <v>8.6242369061517721E-5</v>
      </c>
      <c r="H6468" s="29">
        <f t="shared" si="703"/>
        <v>1.0589017088553625</v>
      </c>
      <c r="I6468" s="30">
        <f>VLOOKUP(B6467,'מדדים וריביות'!B:C,2)</f>
        <v>28792992.082767799</v>
      </c>
      <c r="K6468" s="39">
        <f t="shared" si="704"/>
        <v>0</v>
      </c>
      <c r="L6468" s="39">
        <f t="shared" si="705"/>
        <v>0</v>
      </c>
      <c r="M6468" s="39">
        <f t="shared" si="706"/>
        <v>0</v>
      </c>
      <c r="N6468" s="41">
        <f t="shared" si="708"/>
        <v>0</v>
      </c>
    </row>
    <row r="6469" spans="2:14">
      <c r="B6469" s="1">
        <v>39334</v>
      </c>
      <c r="C6469" s="1">
        <f t="shared" si="707"/>
        <v>39326</v>
      </c>
      <c r="E6469" s="42">
        <f>IF(DAY(B6469)&gt;14,VLOOKUP(DATE(YEAR(C6469),MONTH(C6469)-1,DAY(1)),'מדדים וריביות'!B:C,2,FALSE),VLOOKUP(DATE(YEAR(C6469),MONTH(C6469)-2,DAY(1)),'מדדים וריביות'!B:C,2,FALSE))</f>
        <v>28736201.171362001</v>
      </c>
      <c r="F6469" s="43">
        <f>IF($B$5=1,'ריבית יומית'!D6463,'ריבית יומית'!G6463)</f>
        <v>8.6242369061517721E-5</v>
      </c>
      <c r="G6469" s="43">
        <f t="shared" si="702"/>
        <v>8.6242369061517721E-5</v>
      </c>
      <c r="H6469" s="29">
        <f t="shared" si="703"/>
        <v>1.0588103945385505</v>
      </c>
      <c r="I6469" s="30">
        <f>VLOOKUP(B6468,'מדדים וריביות'!B:C,2)</f>
        <v>28792992.082767799</v>
      </c>
      <c r="K6469" s="39">
        <f t="shared" si="704"/>
        <v>0</v>
      </c>
      <c r="L6469" s="39">
        <f t="shared" si="705"/>
        <v>0</v>
      </c>
      <c r="M6469" s="39">
        <f t="shared" si="706"/>
        <v>0</v>
      </c>
      <c r="N6469" s="41">
        <f t="shared" si="708"/>
        <v>0</v>
      </c>
    </row>
    <row r="6470" spans="2:14">
      <c r="B6470" s="1">
        <v>39335</v>
      </c>
      <c r="C6470" s="1">
        <f t="shared" si="707"/>
        <v>39326</v>
      </c>
      <c r="E6470" s="42">
        <f>IF(DAY(B6470)&gt;14,VLOOKUP(DATE(YEAR(C6470),MONTH(C6470)-1,DAY(1)),'מדדים וריביות'!B:C,2,FALSE),VLOOKUP(DATE(YEAR(C6470),MONTH(C6470)-2,DAY(1)),'מדדים וריביות'!B:C,2,FALSE))</f>
        <v>28736201.171362001</v>
      </c>
      <c r="F6470" s="43">
        <f>IF($B$5=1,'ריבית יומית'!D6464,'ריבית יומית'!G6464)</f>
        <v>8.6242369061517721E-5</v>
      </c>
      <c r="G6470" s="43">
        <f t="shared" si="702"/>
        <v>8.6242369061517721E-5</v>
      </c>
      <c r="H6470" s="29">
        <f t="shared" si="703"/>
        <v>1.0587190880962225</v>
      </c>
      <c r="I6470" s="30">
        <f>VLOOKUP(B6469,'מדדים וריביות'!B:C,2)</f>
        <v>28792992.082767799</v>
      </c>
      <c r="K6470" s="39">
        <f t="shared" si="704"/>
        <v>0</v>
      </c>
      <c r="L6470" s="39">
        <f t="shared" si="705"/>
        <v>0</v>
      </c>
      <c r="M6470" s="39">
        <f t="shared" si="706"/>
        <v>0</v>
      </c>
      <c r="N6470" s="41">
        <f t="shared" si="708"/>
        <v>0</v>
      </c>
    </row>
    <row r="6471" spans="2:14">
      <c r="B6471" s="1">
        <v>39336</v>
      </c>
      <c r="C6471" s="1">
        <f t="shared" si="707"/>
        <v>39326</v>
      </c>
      <c r="E6471" s="42">
        <f>IF(DAY(B6471)&gt;14,VLOOKUP(DATE(YEAR(C6471),MONTH(C6471)-1,DAY(1)),'מדדים וריביות'!B:C,2,FALSE),VLOOKUP(DATE(YEAR(C6471),MONTH(C6471)-2,DAY(1)),'מדדים וריביות'!B:C,2,FALSE))</f>
        <v>28736201.171362001</v>
      </c>
      <c r="F6471" s="43">
        <f>IF($B$5=1,'ריבית יומית'!D6465,'ריבית יומית'!G6465)</f>
        <v>8.6242369061517721E-5</v>
      </c>
      <c r="G6471" s="43">
        <f t="shared" si="702"/>
        <v>8.6242369061517721E-5</v>
      </c>
      <c r="H6471" s="29">
        <f t="shared" si="703"/>
        <v>1.0586277895276992</v>
      </c>
      <c r="I6471" s="30">
        <f>VLOOKUP(B6470,'מדדים וריביות'!B:C,2)</f>
        <v>28792992.082767799</v>
      </c>
      <c r="K6471" s="39">
        <f t="shared" si="704"/>
        <v>0</v>
      </c>
      <c r="L6471" s="39">
        <f t="shared" si="705"/>
        <v>0</v>
      </c>
      <c r="M6471" s="39">
        <f t="shared" si="706"/>
        <v>0</v>
      </c>
      <c r="N6471" s="41">
        <f t="shared" si="708"/>
        <v>0</v>
      </c>
    </row>
    <row r="6472" spans="2:14">
      <c r="B6472" s="1">
        <v>39337</v>
      </c>
      <c r="C6472" s="1">
        <f t="shared" si="707"/>
        <v>39326</v>
      </c>
      <c r="E6472" s="42">
        <f>IF(DAY(B6472)&gt;14,VLOOKUP(DATE(YEAR(C6472),MONTH(C6472)-1,DAY(1)),'מדדים וריביות'!B:C,2,FALSE),VLOOKUP(DATE(YEAR(C6472),MONTH(C6472)-2,DAY(1)),'מדדים וריביות'!B:C,2,FALSE))</f>
        <v>28736201.171362001</v>
      </c>
      <c r="F6472" s="43">
        <f>IF($B$5=1,'ריבית יומית'!D6466,'ריבית יומית'!G6466)</f>
        <v>8.6242369061517721E-5</v>
      </c>
      <c r="G6472" s="43">
        <f t="shared" si="702"/>
        <v>8.6242369061517721E-5</v>
      </c>
      <c r="H6472" s="29">
        <f t="shared" si="703"/>
        <v>1.0585364988323018</v>
      </c>
      <c r="I6472" s="30">
        <f>VLOOKUP(B6471,'מדדים וריביות'!B:C,2)</f>
        <v>28792992.082767799</v>
      </c>
      <c r="K6472" s="39">
        <f t="shared" si="704"/>
        <v>0</v>
      </c>
      <c r="L6472" s="39">
        <f t="shared" si="705"/>
        <v>0</v>
      </c>
      <c r="M6472" s="39">
        <f t="shared" si="706"/>
        <v>0</v>
      </c>
      <c r="N6472" s="41">
        <f t="shared" si="708"/>
        <v>0</v>
      </c>
    </row>
    <row r="6473" spans="2:14">
      <c r="B6473" s="1">
        <v>39338</v>
      </c>
      <c r="C6473" s="1">
        <f t="shared" si="707"/>
        <v>39326</v>
      </c>
      <c r="E6473" s="42">
        <f>IF(DAY(B6473)&gt;14,VLOOKUP(DATE(YEAR(C6473),MONTH(C6473)-1,DAY(1)),'מדדים וריביות'!B:C,2,FALSE),VLOOKUP(DATE(YEAR(C6473),MONTH(C6473)-2,DAY(1)),'מדדים וריביות'!B:C,2,FALSE))</f>
        <v>28736201.171362001</v>
      </c>
      <c r="F6473" s="43">
        <f>IF($B$5=1,'ריבית יומית'!D6467,'ריבית יומית'!G6467)</f>
        <v>8.6242369061517721E-5</v>
      </c>
      <c r="G6473" s="43">
        <f t="shared" ref="G6473:G6536" si="709">IF(B6473&gt;$B$2,0,F6473)</f>
        <v>8.6242369061517721E-5</v>
      </c>
      <c r="H6473" s="29">
        <f t="shared" ref="H6473:H6536" si="710">H6474*(1+G6473)</f>
        <v>1.0584452160093514</v>
      </c>
      <c r="I6473" s="30">
        <f>VLOOKUP(B6472,'מדדים וריביות'!B:C,2)</f>
        <v>28792992.082767799</v>
      </c>
      <c r="K6473" s="39">
        <f t="shared" ref="K6473:K6536" si="711">$B$4/E6473*D6473-D6473</f>
        <v>0</v>
      </c>
      <c r="L6473" s="39">
        <f t="shared" ref="L6473:L6536" si="712">H6474*D6473-D6473</f>
        <v>0</v>
      </c>
      <c r="M6473" s="39">
        <f t="shared" ref="M6473:M6536" si="713">$B$4/E6473*L6473-L6473</f>
        <v>0</v>
      </c>
      <c r="N6473" s="41">
        <f t="shared" si="708"/>
        <v>0</v>
      </c>
    </row>
    <row r="6474" spans="2:14">
      <c r="B6474" s="1">
        <v>39339</v>
      </c>
      <c r="C6474" s="1">
        <f t="shared" ref="C6474:C6537" si="714">DATE(YEAR(B6474),MONTH(B6474),DAY(1))</f>
        <v>39326</v>
      </c>
      <c r="E6474" s="42">
        <f>IF(DAY(B6474)&gt;14,VLOOKUP(DATE(YEAR(C6474),MONTH(C6474)-1,DAY(1)),'מדדים וריביות'!B:C,2,FALSE),VLOOKUP(DATE(YEAR(C6474),MONTH(C6474)-2,DAY(1)),'מדדים וריביות'!B:C,2,FALSE))</f>
        <v>28736201.171362001</v>
      </c>
      <c r="F6474" s="43">
        <f>IF($B$5=1,'ריבית יומית'!D6468,'ריבית יומית'!G6468)</f>
        <v>8.6242369061517721E-5</v>
      </c>
      <c r="G6474" s="43">
        <f t="shared" si="709"/>
        <v>8.6242369061517721E-5</v>
      </c>
      <c r="H6474" s="29">
        <f t="shared" si="710"/>
        <v>1.0583539410581688</v>
      </c>
      <c r="I6474" s="30">
        <f>VLOOKUP(B6473,'מדדים וריביות'!B:C,2)</f>
        <v>28792992.082767799</v>
      </c>
      <c r="K6474" s="39">
        <f t="shared" si="711"/>
        <v>0</v>
      </c>
      <c r="L6474" s="39">
        <f t="shared" si="712"/>
        <v>0</v>
      </c>
      <c r="M6474" s="39">
        <f t="shared" si="713"/>
        <v>0</v>
      </c>
      <c r="N6474" s="41">
        <f t="shared" ref="N6474:N6537" si="715">SUM(K6474:M6474)</f>
        <v>0</v>
      </c>
    </row>
    <row r="6475" spans="2:14">
      <c r="B6475" s="1">
        <v>39340</v>
      </c>
      <c r="C6475" s="1">
        <f t="shared" si="714"/>
        <v>39326</v>
      </c>
      <c r="E6475" s="42">
        <f>IF(DAY(B6475)&gt;14,VLOOKUP(DATE(YEAR(C6475),MONTH(C6475)-1,DAY(1)),'מדדים וריביות'!B:C,2,FALSE),VLOOKUP(DATE(YEAR(C6475),MONTH(C6475)-2,DAY(1)),'מדדים וריביות'!B:C,2,FALSE))</f>
        <v>28934969.361282501</v>
      </c>
      <c r="F6475" s="43">
        <f>IF($B$5=1,'ריבית יומית'!D6469,'ריבית יומית'!G6469)</f>
        <v>8.6242369061517721E-5</v>
      </c>
      <c r="G6475" s="43">
        <f t="shared" si="709"/>
        <v>8.6242369061517721E-5</v>
      </c>
      <c r="H6475" s="29">
        <f t="shared" si="710"/>
        <v>1.0582626739780756</v>
      </c>
      <c r="I6475" s="30">
        <f>VLOOKUP(B6474,'מדדים וריביות'!B:C,2)</f>
        <v>28792992.082767799</v>
      </c>
      <c r="K6475" s="39">
        <f t="shared" si="711"/>
        <v>0</v>
      </c>
      <c r="L6475" s="39">
        <f t="shared" si="712"/>
        <v>0</v>
      </c>
      <c r="M6475" s="39">
        <f t="shared" si="713"/>
        <v>0</v>
      </c>
      <c r="N6475" s="41">
        <f t="shared" si="715"/>
        <v>0</v>
      </c>
    </row>
    <row r="6476" spans="2:14">
      <c r="B6476" s="1">
        <v>39341</v>
      </c>
      <c r="C6476" s="1">
        <f t="shared" si="714"/>
        <v>39326</v>
      </c>
      <c r="E6476" s="42">
        <f>IF(DAY(B6476)&gt;14,VLOOKUP(DATE(YEAR(C6476),MONTH(C6476)-1,DAY(1)),'מדדים וריביות'!B:C,2,FALSE),VLOOKUP(DATE(YEAR(C6476),MONTH(C6476)-2,DAY(1)),'מדדים וריביות'!B:C,2,FALSE))</f>
        <v>28934969.361282501</v>
      </c>
      <c r="F6476" s="43">
        <f>IF($B$5=1,'ריבית יומית'!D6470,'ריבית יומית'!G6470)</f>
        <v>8.6242369061517721E-5</v>
      </c>
      <c r="G6476" s="43">
        <f t="shared" si="709"/>
        <v>8.6242369061517721E-5</v>
      </c>
      <c r="H6476" s="29">
        <f t="shared" si="710"/>
        <v>1.0581714147683927</v>
      </c>
      <c r="I6476" s="30">
        <f>VLOOKUP(B6475,'מדדים וריביות'!B:C,2)</f>
        <v>28792992.082767799</v>
      </c>
      <c r="K6476" s="39">
        <f t="shared" si="711"/>
        <v>0</v>
      </c>
      <c r="L6476" s="39">
        <f t="shared" si="712"/>
        <v>0</v>
      </c>
      <c r="M6476" s="39">
        <f t="shared" si="713"/>
        <v>0</v>
      </c>
      <c r="N6476" s="41">
        <f t="shared" si="715"/>
        <v>0</v>
      </c>
    </row>
    <row r="6477" spans="2:14">
      <c r="B6477" s="1">
        <v>39342</v>
      </c>
      <c r="C6477" s="1">
        <f t="shared" si="714"/>
        <v>39326</v>
      </c>
      <c r="E6477" s="42">
        <f>IF(DAY(B6477)&gt;14,VLOOKUP(DATE(YEAR(C6477),MONTH(C6477)-1,DAY(1)),'מדדים וריביות'!B:C,2,FALSE),VLOOKUP(DATE(YEAR(C6477),MONTH(C6477)-2,DAY(1)),'מדדים וריביות'!B:C,2,FALSE))</f>
        <v>28934969.361282501</v>
      </c>
      <c r="F6477" s="43">
        <f>IF($B$5=1,'ריבית יומית'!D6471,'ריבית יומית'!G6471)</f>
        <v>8.6242369061517721E-5</v>
      </c>
      <c r="G6477" s="43">
        <f t="shared" si="709"/>
        <v>8.6242369061517721E-5</v>
      </c>
      <c r="H6477" s="29">
        <f t="shared" si="710"/>
        <v>1.0580801634284416</v>
      </c>
      <c r="I6477" s="30">
        <f>VLOOKUP(B6476,'מדדים וריביות'!B:C,2)</f>
        <v>28792992.082767799</v>
      </c>
      <c r="K6477" s="39">
        <f t="shared" si="711"/>
        <v>0</v>
      </c>
      <c r="L6477" s="39">
        <f t="shared" si="712"/>
        <v>0</v>
      </c>
      <c r="M6477" s="39">
        <f t="shared" si="713"/>
        <v>0</v>
      </c>
      <c r="N6477" s="41">
        <f t="shared" si="715"/>
        <v>0</v>
      </c>
    </row>
    <row r="6478" spans="2:14">
      <c r="B6478" s="1">
        <v>39343</v>
      </c>
      <c r="C6478" s="1">
        <f t="shared" si="714"/>
        <v>39326</v>
      </c>
      <c r="E6478" s="42">
        <f>IF(DAY(B6478)&gt;14,VLOOKUP(DATE(YEAR(C6478),MONTH(C6478)-1,DAY(1)),'מדדים וריביות'!B:C,2,FALSE),VLOOKUP(DATE(YEAR(C6478),MONTH(C6478)-2,DAY(1)),'מדדים וריביות'!B:C,2,FALSE))</f>
        <v>28934969.361282501</v>
      </c>
      <c r="F6478" s="43">
        <f>IF($B$5=1,'ריבית יומית'!D6472,'ריבית יומית'!G6472)</f>
        <v>8.6242369061517721E-5</v>
      </c>
      <c r="G6478" s="43">
        <f t="shared" si="709"/>
        <v>8.6242369061517721E-5</v>
      </c>
      <c r="H6478" s="29">
        <f t="shared" si="710"/>
        <v>1.0579889199575436</v>
      </c>
      <c r="I6478" s="30">
        <f>VLOOKUP(B6477,'מדדים וריביות'!B:C,2)</f>
        <v>28792992.082767799</v>
      </c>
      <c r="K6478" s="39">
        <f t="shared" si="711"/>
        <v>0</v>
      </c>
      <c r="L6478" s="39">
        <f t="shared" si="712"/>
        <v>0</v>
      </c>
      <c r="M6478" s="39">
        <f t="shared" si="713"/>
        <v>0</v>
      </c>
      <c r="N6478" s="41">
        <f t="shared" si="715"/>
        <v>0</v>
      </c>
    </row>
    <row r="6479" spans="2:14">
      <c r="B6479" s="1">
        <v>39344</v>
      </c>
      <c r="C6479" s="1">
        <f t="shared" si="714"/>
        <v>39326</v>
      </c>
      <c r="E6479" s="42">
        <f>IF(DAY(B6479)&gt;14,VLOOKUP(DATE(YEAR(C6479),MONTH(C6479)-1,DAY(1)),'מדדים וריביות'!B:C,2,FALSE),VLOOKUP(DATE(YEAR(C6479),MONTH(C6479)-2,DAY(1)),'מדדים וריביות'!B:C,2,FALSE))</f>
        <v>28934969.361282501</v>
      </c>
      <c r="F6479" s="43">
        <f>IF($B$5=1,'ריבית יומית'!D6473,'ריבית יומית'!G6473)</f>
        <v>8.6242369061517721E-5</v>
      </c>
      <c r="G6479" s="43">
        <f t="shared" si="709"/>
        <v>8.6242369061517721E-5</v>
      </c>
      <c r="H6479" s="29">
        <f t="shared" si="710"/>
        <v>1.0578976843550201</v>
      </c>
      <c r="I6479" s="30">
        <f>VLOOKUP(B6478,'מדדים וריביות'!B:C,2)</f>
        <v>28792992.082767799</v>
      </c>
      <c r="K6479" s="39">
        <f t="shared" si="711"/>
        <v>0</v>
      </c>
      <c r="L6479" s="39">
        <f t="shared" si="712"/>
        <v>0</v>
      </c>
      <c r="M6479" s="39">
        <f t="shared" si="713"/>
        <v>0</v>
      </c>
      <c r="N6479" s="41">
        <f t="shared" si="715"/>
        <v>0</v>
      </c>
    </row>
    <row r="6480" spans="2:14">
      <c r="B6480" s="1">
        <v>39345</v>
      </c>
      <c r="C6480" s="1">
        <f t="shared" si="714"/>
        <v>39326</v>
      </c>
      <c r="E6480" s="42">
        <f>IF(DAY(B6480)&gt;14,VLOOKUP(DATE(YEAR(C6480),MONTH(C6480)-1,DAY(1)),'מדדים וריביות'!B:C,2,FALSE),VLOOKUP(DATE(YEAR(C6480),MONTH(C6480)-2,DAY(1)),'מדדים וריביות'!B:C,2,FALSE))</f>
        <v>28934969.361282501</v>
      </c>
      <c r="F6480" s="43">
        <f>IF($B$5=1,'ריבית יומית'!D6474,'ריבית יומית'!G6474)</f>
        <v>8.6242369061517721E-5</v>
      </c>
      <c r="G6480" s="43">
        <f t="shared" si="709"/>
        <v>8.6242369061517721E-5</v>
      </c>
      <c r="H6480" s="29">
        <f t="shared" si="710"/>
        <v>1.0578064566201926</v>
      </c>
      <c r="I6480" s="30">
        <f>VLOOKUP(B6479,'מדדים וריביות'!B:C,2)</f>
        <v>28792992.082767799</v>
      </c>
      <c r="K6480" s="39">
        <f t="shared" si="711"/>
        <v>0</v>
      </c>
      <c r="L6480" s="39">
        <f t="shared" si="712"/>
        <v>0</v>
      </c>
      <c r="M6480" s="39">
        <f t="shared" si="713"/>
        <v>0</v>
      </c>
      <c r="N6480" s="41">
        <f t="shared" si="715"/>
        <v>0</v>
      </c>
    </row>
    <row r="6481" spans="2:14">
      <c r="B6481" s="1">
        <v>39346</v>
      </c>
      <c r="C6481" s="1">
        <f t="shared" si="714"/>
        <v>39326</v>
      </c>
      <c r="E6481" s="42">
        <f>IF(DAY(B6481)&gt;14,VLOOKUP(DATE(YEAR(C6481),MONTH(C6481)-1,DAY(1)),'מדדים וריביות'!B:C,2,FALSE),VLOOKUP(DATE(YEAR(C6481),MONTH(C6481)-2,DAY(1)),'מדדים וריביות'!B:C,2,FALSE))</f>
        <v>28934969.361282501</v>
      </c>
      <c r="F6481" s="43">
        <f>IF($B$5=1,'ריבית יומית'!D6475,'ריבית יומית'!G6475)</f>
        <v>8.6242369061517721E-5</v>
      </c>
      <c r="G6481" s="43">
        <f t="shared" si="709"/>
        <v>8.6242369061517721E-5</v>
      </c>
      <c r="H6481" s="29">
        <f t="shared" si="710"/>
        <v>1.0577152367523825</v>
      </c>
      <c r="I6481" s="30">
        <f>VLOOKUP(B6480,'מדדים וריביות'!B:C,2)</f>
        <v>28792992.082767799</v>
      </c>
      <c r="K6481" s="39">
        <f t="shared" si="711"/>
        <v>0</v>
      </c>
      <c r="L6481" s="39">
        <f t="shared" si="712"/>
        <v>0</v>
      </c>
      <c r="M6481" s="39">
        <f t="shared" si="713"/>
        <v>0</v>
      </c>
      <c r="N6481" s="41">
        <f t="shared" si="715"/>
        <v>0</v>
      </c>
    </row>
    <row r="6482" spans="2:14">
      <c r="B6482" s="1">
        <v>39347</v>
      </c>
      <c r="C6482" s="1">
        <f t="shared" si="714"/>
        <v>39326</v>
      </c>
      <c r="E6482" s="42">
        <f>IF(DAY(B6482)&gt;14,VLOOKUP(DATE(YEAR(C6482),MONTH(C6482)-1,DAY(1)),'מדדים וריביות'!B:C,2,FALSE),VLOOKUP(DATE(YEAR(C6482),MONTH(C6482)-2,DAY(1)),'מדדים וריביות'!B:C,2,FALSE))</f>
        <v>28934969.361282501</v>
      </c>
      <c r="F6482" s="43">
        <f>IF($B$5=1,'ריבית יומית'!D6476,'ריבית יומית'!G6476)</f>
        <v>8.6242369061517721E-5</v>
      </c>
      <c r="G6482" s="43">
        <f t="shared" si="709"/>
        <v>8.6242369061517721E-5</v>
      </c>
      <c r="H6482" s="29">
        <f t="shared" si="710"/>
        <v>1.0576240247509117</v>
      </c>
      <c r="I6482" s="30">
        <f>VLOOKUP(B6481,'מדדים וריביות'!B:C,2)</f>
        <v>28792992.082767799</v>
      </c>
      <c r="K6482" s="39">
        <f t="shared" si="711"/>
        <v>0</v>
      </c>
      <c r="L6482" s="39">
        <f t="shared" si="712"/>
        <v>0</v>
      </c>
      <c r="M6482" s="39">
        <f t="shared" si="713"/>
        <v>0</v>
      </c>
      <c r="N6482" s="41">
        <f t="shared" si="715"/>
        <v>0</v>
      </c>
    </row>
    <row r="6483" spans="2:14">
      <c r="B6483" s="1">
        <v>39348</v>
      </c>
      <c r="C6483" s="1">
        <f t="shared" si="714"/>
        <v>39326</v>
      </c>
      <c r="E6483" s="42">
        <f>IF(DAY(B6483)&gt;14,VLOOKUP(DATE(YEAR(C6483),MONTH(C6483)-1,DAY(1)),'מדדים וריביות'!B:C,2,FALSE),VLOOKUP(DATE(YEAR(C6483),MONTH(C6483)-2,DAY(1)),'מדדים וריביות'!B:C,2,FALSE))</f>
        <v>28934969.361282501</v>
      </c>
      <c r="F6483" s="43">
        <f>IF($B$5=1,'ריבית יומית'!D6477,'ריבית יומית'!G6477)</f>
        <v>8.6242369061517721E-5</v>
      </c>
      <c r="G6483" s="43">
        <f t="shared" si="709"/>
        <v>8.6242369061517721E-5</v>
      </c>
      <c r="H6483" s="29">
        <f t="shared" si="710"/>
        <v>1.0575328206151016</v>
      </c>
      <c r="I6483" s="30">
        <f>VLOOKUP(B6482,'מדדים וריביות'!B:C,2)</f>
        <v>28792992.082767799</v>
      </c>
      <c r="K6483" s="39">
        <f t="shared" si="711"/>
        <v>0</v>
      </c>
      <c r="L6483" s="39">
        <f t="shared" si="712"/>
        <v>0</v>
      </c>
      <c r="M6483" s="39">
        <f t="shared" si="713"/>
        <v>0</v>
      </c>
      <c r="N6483" s="41">
        <f t="shared" si="715"/>
        <v>0</v>
      </c>
    </row>
    <row r="6484" spans="2:14">
      <c r="B6484" s="1">
        <v>39349</v>
      </c>
      <c r="C6484" s="1">
        <f t="shared" si="714"/>
        <v>39326</v>
      </c>
      <c r="E6484" s="42">
        <f>IF(DAY(B6484)&gt;14,VLOOKUP(DATE(YEAR(C6484),MONTH(C6484)-1,DAY(1)),'מדדים וריביות'!B:C,2,FALSE),VLOOKUP(DATE(YEAR(C6484),MONTH(C6484)-2,DAY(1)),'מדדים וריביות'!B:C,2,FALSE))</f>
        <v>28934969.361282501</v>
      </c>
      <c r="F6484" s="43">
        <f>IF($B$5=1,'ריבית יומית'!D6478,'ריבית יומית'!G6478)</f>
        <v>8.6242369061517721E-5</v>
      </c>
      <c r="G6484" s="43">
        <f t="shared" si="709"/>
        <v>8.6242369061517721E-5</v>
      </c>
      <c r="H6484" s="29">
        <f t="shared" si="710"/>
        <v>1.0574416243442739</v>
      </c>
      <c r="I6484" s="30">
        <f>VLOOKUP(B6483,'מדדים וריביות'!B:C,2)</f>
        <v>28792992.082767799</v>
      </c>
      <c r="K6484" s="39">
        <f t="shared" si="711"/>
        <v>0</v>
      </c>
      <c r="L6484" s="39">
        <f t="shared" si="712"/>
        <v>0</v>
      </c>
      <c r="M6484" s="39">
        <f t="shared" si="713"/>
        <v>0</v>
      </c>
      <c r="N6484" s="41">
        <f t="shared" si="715"/>
        <v>0</v>
      </c>
    </row>
    <row r="6485" spans="2:14">
      <c r="B6485" s="1">
        <v>39350</v>
      </c>
      <c r="C6485" s="1">
        <f t="shared" si="714"/>
        <v>39326</v>
      </c>
      <c r="E6485" s="42">
        <f>IF(DAY(B6485)&gt;14,VLOOKUP(DATE(YEAR(C6485),MONTH(C6485)-1,DAY(1)),'מדדים וריביות'!B:C,2,FALSE),VLOOKUP(DATE(YEAR(C6485),MONTH(C6485)-2,DAY(1)),'מדדים וריביות'!B:C,2,FALSE))</f>
        <v>28934969.361282501</v>
      </c>
      <c r="F6485" s="43">
        <f>IF($B$5=1,'ריבית יומית'!D6479,'ריבית יומית'!G6479)</f>
        <v>8.6242369061517721E-5</v>
      </c>
      <c r="G6485" s="43">
        <f t="shared" si="709"/>
        <v>8.6242369061517721E-5</v>
      </c>
      <c r="H6485" s="29">
        <f t="shared" si="710"/>
        <v>1.0573504359377504</v>
      </c>
      <c r="I6485" s="30">
        <f>VLOOKUP(B6484,'מדדים וריביות'!B:C,2)</f>
        <v>28792992.082767799</v>
      </c>
      <c r="K6485" s="39">
        <f t="shared" si="711"/>
        <v>0</v>
      </c>
      <c r="L6485" s="39">
        <f t="shared" si="712"/>
        <v>0</v>
      </c>
      <c r="M6485" s="39">
        <f t="shared" si="713"/>
        <v>0</v>
      </c>
      <c r="N6485" s="41">
        <f t="shared" si="715"/>
        <v>0</v>
      </c>
    </row>
    <row r="6486" spans="2:14">
      <c r="B6486" s="1">
        <v>39351</v>
      </c>
      <c r="C6486" s="1">
        <f t="shared" si="714"/>
        <v>39326</v>
      </c>
      <c r="E6486" s="42">
        <f>IF(DAY(B6486)&gt;14,VLOOKUP(DATE(YEAR(C6486),MONTH(C6486)-1,DAY(1)),'מדדים וריביות'!B:C,2,FALSE),VLOOKUP(DATE(YEAR(C6486),MONTH(C6486)-2,DAY(1)),'מדדים וריביות'!B:C,2,FALSE))</f>
        <v>28934969.361282501</v>
      </c>
      <c r="F6486" s="43">
        <f>IF($B$5=1,'ריבית יומית'!D6480,'ריבית יומית'!G6480)</f>
        <v>8.6242369061517721E-5</v>
      </c>
      <c r="G6486" s="43">
        <f t="shared" si="709"/>
        <v>8.6242369061517721E-5</v>
      </c>
      <c r="H6486" s="29">
        <f t="shared" si="710"/>
        <v>1.057259255394853</v>
      </c>
      <c r="I6486" s="30">
        <f>VLOOKUP(B6485,'מדדים וריביות'!B:C,2)</f>
        <v>28792992.082767799</v>
      </c>
      <c r="K6486" s="39">
        <f t="shared" si="711"/>
        <v>0</v>
      </c>
      <c r="L6486" s="39">
        <f t="shared" si="712"/>
        <v>0</v>
      </c>
      <c r="M6486" s="39">
        <f t="shared" si="713"/>
        <v>0</v>
      </c>
      <c r="N6486" s="41">
        <f t="shared" si="715"/>
        <v>0</v>
      </c>
    </row>
    <row r="6487" spans="2:14">
      <c r="B6487" s="1">
        <v>39352</v>
      </c>
      <c r="C6487" s="1">
        <f t="shared" si="714"/>
        <v>39326</v>
      </c>
      <c r="E6487" s="42">
        <f>IF(DAY(B6487)&gt;14,VLOOKUP(DATE(YEAR(C6487),MONTH(C6487)-1,DAY(1)),'מדדים וריביות'!B:C,2,FALSE),VLOOKUP(DATE(YEAR(C6487),MONTH(C6487)-2,DAY(1)),'מדדים וריביות'!B:C,2,FALSE))</f>
        <v>28934969.361282501</v>
      </c>
      <c r="F6487" s="43">
        <f>IF($B$5=1,'ריבית יומית'!D6481,'ריבית יומית'!G6481)</f>
        <v>8.6242369061517721E-5</v>
      </c>
      <c r="G6487" s="43">
        <f t="shared" si="709"/>
        <v>8.6242369061517721E-5</v>
      </c>
      <c r="H6487" s="29">
        <f t="shared" si="710"/>
        <v>1.0571680827149035</v>
      </c>
      <c r="I6487" s="30">
        <f>VLOOKUP(B6486,'מדדים וריביות'!B:C,2)</f>
        <v>28792992.082767799</v>
      </c>
      <c r="K6487" s="39">
        <f t="shared" si="711"/>
        <v>0</v>
      </c>
      <c r="L6487" s="39">
        <f t="shared" si="712"/>
        <v>0</v>
      </c>
      <c r="M6487" s="39">
        <f t="shared" si="713"/>
        <v>0</v>
      </c>
      <c r="N6487" s="41">
        <f t="shared" si="715"/>
        <v>0</v>
      </c>
    </row>
    <row r="6488" spans="2:14">
      <c r="B6488" s="1">
        <v>39353</v>
      </c>
      <c r="C6488" s="1">
        <f t="shared" si="714"/>
        <v>39326</v>
      </c>
      <c r="E6488" s="42">
        <f>IF(DAY(B6488)&gt;14,VLOOKUP(DATE(YEAR(C6488),MONTH(C6488)-1,DAY(1)),'מדדים וריביות'!B:C,2,FALSE),VLOOKUP(DATE(YEAR(C6488),MONTH(C6488)-2,DAY(1)),'מדדים וריביות'!B:C,2,FALSE))</f>
        <v>28934969.361282501</v>
      </c>
      <c r="F6488" s="43">
        <f>IF($B$5=1,'ריבית יומית'!D6482,'ריבית יומית'!G6482)</f>
        <v>8.6242369061517721E-5</v>
      </c>
      <c r="G6488" s="43">
        <f t="shared" si="709"/>
        <v>8.6242369061517721E-5</v>
      </c>
      <c r="H6488" s="29">
        <f t="shared" si="710"/>
        <v>1.0570769178972237</v>
      </c>
      <c r="I6488" s="30">
        <f>VLOOKUP(B6487,'מדדים וריביות'!B:C,2)</f>
        <v>28792992.082767799</v>
      </c>
      <c r="K6488" s="39">
        <f t="shared" si="711"/>
        <v>0</v>
      </c>
      <c r="L6488" s="39">
        <f t="shared" si="712"/>
        <v>0</v>
      </c>
      <c r="M6488" s="39">
        <f t="shared" si="713"/>
        <v>0</v>
      </c>
      <c r="N6488" s="41">
        <f t="shared" si="715"/>
        <v>0</v>
      </c>
    </row>
    <row r="6489" spans="2:14">
      <c r="B6489" s="1">
        <v>39354</v>
      </c>
      <c r="C6489" s="1">
        <f t="shared" si="714"/>
        <v>39326</v>
      </c>
      <c r="E6489" s="42">
        <f>IF(DAY(B6489)&gt;14,VLOOKUP(DATE(YEAR(C6489),MONTH(C6489)-1,DAY(1)),'מדדים וריביות'!B:C,2,FALSE),VLOOKUP(DATE(YEAR(C6489),MONTH(C6489)-2,DAY(1)),'מדדים וריביות'!B:C,2,FALSE))</f>
        <v>28934969.361282501</v>
      </c>
      <c r="F6489" s="43">
        <f>IF($B$5=1,'ריבית יומית'!D6483,'ריבית יומית'!G6483)</f>
        <v>8.6242369061517721E-5</v>
      </c>
      <c r="G6489" s="43">
        <f t="shared" si="709"/>
        <v>8.6242369061517721E-5</v>
      </c>
      <c r="H6489" s="29">
        <f t="shared" si="710"/>
        <v>1.0569857609411359</v>
      </c>
      <c r="I6489" s="30">
        <f>VLOOKUP(B6488,'מדדים וריביות'!B:C,2)</f>
        <v>28792992.082767799</v>
      </c>
      <c r="K6489" s="39">
        <f t="shared" si="711"/>
        <v>0</v>
      </c>
      <c r="L6489" s="39">
        <f t="shared" si="712"/>
        <v>0</v>
      </c>
      <c r="M6489" s="39">
        <f t="shared" si="713"/>
        <v>0</v>
      </c>
      <c r="N6489" s="41">
        <f t="shared" si="715"/>
        <v>0</v>
      </c>
    </row>
    <row r="6490" spans="2:14">
      <c r="B6490" s="1">
        <v>39355</v>
      </c>
      <c r="C6490" s="1">
        <f t="shared" si="714"/>
        <v>39326</v>
      </c>
      <c r="E6490" s="42">
        <f>IF(DAY(B6490)&gt;14,VLOOKUP(DATE(YEAR(C6490),MONTH(C6490)-1,DAY(1)),'מדדים וריביות'!B:C,2,FALSE),VLOOKUP(DATE(YEAR(C6490),MONTH(C6490)-2,DAY(1)),'מדדים וריביות'!B:C,2,FALSE))</f>
        <v>28934969.361282501</v>
      </c>
      <c r="F6490" s="43">
        <f>IF($B$5=1,'ריבית יומית'!D6484,'ריבית יומית'!G6484)</f>
        <v>8.6242369061517721E-5</v>
      </c>
      <c r="G6490" s="43">
        <f t="shared" si="709"/>
        <v>8.6242369061517721E-5</v>
      </c>
      <c r="H6490" s="29">
        <f t="shared" si="710"/>
        <v>1.0568946118459619</v>
      </c>
      <c r="I6490" s="30">
        <f>VLOOKUP(B6489,'מדדים וריביות'!B:C,2)</f>
        <v>28792992.082767799</v>
      </c>
      <c r="K6490" s="39">
        <f t="shared" si="711"/>
        <v>0</v>
      </c>
      <c r="L6490" s="39">
        <f t="shared" si="712"/>
        <v>0</v>
      </c>
      <c r="M6490" s="39">
        <f t="shared" si="713"/>
        <v>0</v>
      </c>
      <c r="N6490" s="41">
        <f t="shared" si="715"/>
        <v>0</v>
      </c>
    </row>
    <row r="6491" spans="2:14">
      <c r="B6491" s="1">
        <v>39356</v>
      </c>
      <c r="C6491" s="1">
        <f t="shared" si="714"/>
        <v>39356</v>
      </c>
      <c r="E6491" s="42">
        <f>IF(DAY(B6491)&gt;14,VLOOKUP(DATE(YEAR(C6491),MONTH(C6491)-1,DAY(1)),'מדדים וריביות'!B:C,2,FALSE),VLOOKUP(DATE(YEAR(C6491),MONTH(C6491)-2,DAY(1)),'מדדים וריביות'!B:C,2,FALSE))</f>
        <v>28934969.361282501</v>
      </c>
      <c r="F6491" s="43">
        <f>IF($B$5=1,'ריבית יומית'!D6485,'ריבית יומית'!G6485)</f>
        <v>1.1789740646572788E-4</v>
      </c>
      <c r="G6491" s="43">
        <f t="shared" si="709"/>
        <v>1.1789740646572788E-4</v>
      </c>
      <c r="H6491" s="29">
        <f t="shared" si="710"/>
        <v>1.0568034706110239</v>
      </c>
      <c r="I6491" s="30">
        <f>VLOOKUP(B6490,'מדדים וריביות'!B:C,2)</f>
        <v>28792992.082767799</v>
      </c>
      <c r="K6491" s="39">
        <f t="shared" si="711"/>
        <v>0</v>
      </c>
      <c r="L6491" s="39">
        <f t="shared" si="712"/>
        <v>0</v>
      </c>
      <c r="M6491" s="39">
        <f t="shared" si="713"/>
        <v>0</v>
      </c>
      <c r="N6491" s="41">
        <f t="shared" si="715"/>
        <v>0</v>
      </c>
    </row>
    <row r="6492" spans="2:14">
      <c r="B6492" s="1">
        <v>39357</v>
      </c>
      <c r="C6492" s="1">
        <f t="shared" si="714"/>
        <v>39356</v>
      </c>
      <c r="E6492" s="42">
        <f>IF(DAY(B6492)&gt;14,VLOOKUP(DATE(YEAR(C6492),MONTH(C6492)-1,DAY(1)),'מדדים וריביות'!B:C,2,FALSE),VLOOKUP(DATE(YEAR(C6492),MONTH(C6492)-2,DAY(1)),'מדדים וריביות'!B:C,2,FALSE))</f>
        <v>28934969.361282501</v>
      </c>
      <c r="F6492" s="43">
        <f>IF($B$5=1,'ריבית יומית'!D6486,'ריבית יומית'!G6486)</f>
        <v>1.1789740646572788E-4</v>
      </c>
      <c r="G6492" s="43">
        <f t="shared" si="709"/>
        <v>1.1789740646572788E-4</v>
      </c>
      <c r="H6492" s="29">
        <f t="shared" si="710"/>
        <v>1.0566788909103184</v>
      </c>
      <c r="I6492" s="30">
        <f>VLOOKUP(B6491,'מדדים וריביות'!B:C,2)</f>
        <v>28821387.538470801</v>
      </c>
      <c r="K6492" s="39">
        <f t="shared" si="711"/>
        <v>0</v>
      </c>
      <c r="L6492" s="39">
        <f t="shared" si="712"/>
        <v>0</v>
      </c>
      <c r="M6492" s="39">
        <f t="shared" si="713"/>
        <v>0</v>
      </c>
      <c r="N6492" s="41">
        <f t="shared" si="715"/>
        <v>0</v>
      </c>
    </row>
    <row r="6493" spans="2:14">
      <c r="B6493" s="1">
        <v>39358</v>
      </c>
      <c r="C6493" s="1">
        <f t="shared" si="714"/>
        <v>39356</v>
      </c>
      <c r="E6493" s="42">
        <f>IF(DAY(B6493)&gt;14,VLOOKUP(DATE(YEAR(C6493),MONTH(C6493)-1,DAY(1)),'מדדים וריביות'!B:C,2,FALSE),VLOOKUP(DATE(YEAR(C6493),MONTH(C6493)-2,DAY(1)),'מדדים וריביות'!B:C,2,FALSE))</f>
        <v>28934969.361282501</v>
      </c>
      <c r="F6493" s="43">
        <f>IF($B$5=1,'ריבית יומית'!D6487,'ריבית יומית'!G6487)</f>
        <v>1.1789740646572788E-4</v>
      </c>
      <c r="G6493" s="43">
        <f t="shared" si="709"/>
        <v>1.1789740646572788E-4</v>
      </c>
      <c r="H6493" s="29">
        <f t="shared" si="710"/>
        <v>1.0565543258955052</v>
      </c>
      <c r="I6493" s="30">
        <f>VLOOKUP(B6492,'מדדים וריביות'!B:C,2)</f>
        <v>28821387.538470801</v>
      </c>
      <c r="K6493" s="39">
        <f t="shared" si="711"/>
        <v>0</v>
      </c>
      <c r="L6493" s="39">
        <f t="shared" si="712"/>
        <v>0</v>
      </c>
      <c r="M6493" s="39">
        <f t="shared" si="713"/>
        <v>0</v>
      </c>
      <c r="N6493" s="41">
        <f t="shared" si="715"/>
        <v>0</v>
      </c>
    </row>
    <row r="6494" spans="2:14">
      <c r="B6494" s="1">
        <v>39359</v>
      </c>
      <c r="C6494" s="1">
        <f t="shared" si="714"/>
        <v>39356</v>
      </c>
      <c r="E6494" s="42">
        <f>IF(DAY(B6494)&gt;14,VLOOKUP(DATE(YEAR(C6494),MONTH(C6494)-1,DAY(1)),'מדדים וריביות'!B:C,2,FALSE),VLOOKUP(DATE(YEAR(C6494),MONTH(C6494)-2,DAY(1)),'מדדים וריביות'!B:C,2,FALSE))</f>
        <v>28934969.361282501</v>
      </c>
      <c r="F6494" s="43">
        <f>IF($B$5=1,'ריבית יומית'!D6488,'ריבית יומית'!G6488)</f>
        <v>1.1789740646572788E-4</v>
      </c>
      <c r="G6494" s="43">
        <f t="shared" si="709"/>
        <v>1.1789740646572788E-4</v>
      </c>
      <c r="H6494" s="29">
        <f t="shared" si="710"/>
        <v>1.0564297755648531</v>
      </c>
      <c r="I6494" s="30">
        <f>VLOOKUP(B6493,'מדדים וריביות'!B:C,2)</f>
        <v>28821387.538470801</v>
      </c>
      <c r="K6494" s="39">
        <f t="shared" si="711"/>
        <v>0</v>
      </c>
      <c r="L6494" s="39">
        <f t="shared" si="712"/>
        <v>0</v>
      </c>
      <c r="M6494" s="39">
        <f t="shared" si="713"/>
        <v>0</v>
      </c>
      <c r="N6494" s="41">
        <f t="shared" si="715"/>
        <v>0</v>
      </c>
    </row>
    <row r="6495" spans="2:14">
      <c r="B6495" s="1">
        <v>39360</v>
      </c>
      <c r="C6495" s="1">
        <f t="shared" si="714"/>
        <v>39356</v>
      </c>
      <c r="E6495" s="42">
        <f>IF(DAY(B6495)&gt;14,VLOOKUP(DATE(YEAR(C6495),MONTH(C6495)-1,DAY(1)),'מדדים וריביות'!B:C,2,FALSE),VLOOKUP(DATE(YEAR(C6495),MONTH(C6495)-2,DAY(1)),'מדדים וריביות'!B:C,2,FALSE))</f>
        <v>28934969.361282501</v>
      </c>
      <c r="F6495" s="43">
        <f>IF($B$5=1,'ריבית יומית'!D6489,'ריבית יומית'!G6489)</f>
        <v>1.1789740646572788E-4</v>
      </c>
      <c r="G6495" s="43">
        <f t="shared" si="709"/>
        <v>1.1789740646572788E-4</v>
      </c>
      <c r="H6495" s="29">
        <f t="shared" si="710"/>
        <v>1.0563052399166308</v>
      </c>
      <c r="I6495" s="30">
        <f>VLOOKUP(B6494,'מדדים וריביות'!B:C,2)</f>
        <v>28821387.538470801</v>
      </c>
      <c r="K6495" s="39">
        <f t="shared" si="711"/>
        <v>0</v>
      </c>
      <c r="L6495" s="39">
        <f t="shared" si="712"/>
        <v>0</v>
      </c>
      <c r="M6495" s="39">
        <f t="shared" si="713"/>
        <v>0</v>
      </c>
      <c r="N6495" s="41">
        <f t="shared" si="715"/>
        <v>0</v>
      </c>
    </row>
    <row r="6496" spans="2:14">
      <c r="B6496" s="1">
        <v>39361</v>
      </c>
      <c r="C6496" s="1">
        <f t="shared" si="714"/>
        <v>39356</v>
      </c>
      <c r="E6496" s="42">
        <f>IF(DAY(B6496)&gt;14,VLOOKUP(DATE(YEAR(C6496),MONTH(C6496)-1,DAY(1)),'מדדים וריביות'!B:C,2,FALSE),VLOOKUP(DATE(YEAR(C6496),MONTH(C6496)-2,DAY(1)),'מדדים וריביות'!B:C,2,FALSE))</f>
        <v>28934969.361282501</v>
      </c>
      <c r="F6496" s="43">
        <f>IF($B$5=1,'ריבית יומית'!D6490,'ריבית יומית'!G6490)</f>
        <v>1.1789740646572788E-4</v>
      </c>
      <c r="G6496" s="43">
        <f t="shared" si="709"/>
        <v>1.1789740646572788E-4</v>
      </c>
      <c r="H6496" s="29">
        <f t="shared" si="710"/>
        <v>1.0561807189491077</v>
      </c>
      <c r="I6496" s="30">
        <f>VLOOKUP(B6495,'מדדים וריביות'!B:C,2)</f>
        <v>28821387.538470801</v>
      </c>
      <c r="K6496" s="39">
        <f t="shared" si="711"/>
        <v>0</v>
      </c>
      <c r="L6496" s="39">
        <f t="shared" si="712"/>
        <v>0</v>
      </c>
      <c r="M6496" s="39">
        <f t="shared" si="713"/>
        <v>0</v>
      </c>
      <c r="N6496" s="41">
        <f t="shared" si="715"/>
        <v>0</v>
      </c>
    </row>
    <row r="6497" spans="2:14">
      <c r="B6497" s="1">
        <v>39362</v>
      </c>
      <c r="C6497" s="1">
        <f t="shared" si="714"/>
        <v>39356</v>
      </c>
      <c r="E6497" s="42">
        <f>IF(DAY(B6497)&gt;14,VLOOKUP(DATE(YEAR(C6497),MONTH(C6497)-1,DAY(1)),'מדדים וריביות'!B:C,2,FALSE),VLOOKUP(DATE(YEAR(C6497),MONTH(C6497)-2,DAY(1)),'מדדים וריביות'!B:C,2,FALSE))</f>
        <v>28934969.361282501</v>
      </c>
      <c r="F6497" s="43">
        <f>IF($B$5=1,'ריבית יומית'!D6491,'ריבית יומית'!G6491)</f>
        <v>1.1789740646572788E-4</v>
      </c>
      <c r="G6497" s="43">
        <f t="shared" si="709"/>
        <v>1.1789740646572788E-4</v>
      </c>
      <c r="H6497" s="29">
        <f t="shared" si="710"/>
        <v>1.0560562126605531</v>
      </c>
      <c r="I6497" s="30">
        <f>VLOOKUP(B6496,'מדדים וריביות'!B:C,2)</f>
        <v>28821387.538470801</v>
      </c>
      <c r="K6497" s="39">
        <f t="shared" si="711"/>
        <v>0</v>
      </c>
      <c r="L6497" s="39">
        <f t="shared" si="712"/>
        <v>0</v>
      </c>
      <c r="M6497" s="39">
        <f t="shared" si="713"/>
        <v>0</v>
      </c>
      <c r="N6497" s="41">
        <f t="shared" si="715"/>
        <v>0</v>
      </c>
    </row>
    <row r="6498" spans="2:14">
      <c r="B6498" s="1">
        <v>39363</v>
      </c>
      <c r="C6498" s="1">
        <f t="shared" si="714"/>
        <v>39356</v>
      </c>
      <c r="E6498" s="42">
        <f>IF(DAY(B6498)&gt;14,VLOOKUP(DATE(YEAR(C6498),MONTH(C6498)-1,DAY(1)),'מדדים וריביות'!B:C,2,FALSE),VLOOKUP(DATE(YEAR(C6498),MONTH(C6498)-2,DAY(1)),'מדדים וריביות'!B:C,2,FALSE))</f>
        <v>28934969.361282501</v>
      </c>
      <c r="F6498" s="43">
        <f>IF($B$5=1,'ריבית יומית'!D6492,'ריבית יומית'!G6492)</f>
        <v>1.1789740646572788E-4</v>
      </c>
      <c r="G6498" s="43">
        <f t="shared" si="709"/>
        <v>1.1789740646572788E-4</v>
      </c>
      <c r="H6498" s="29">
        <f t="shared" si="710"/>
        <v>1.0559317210492365</v>
      </c>
      <c r="I6498" s="30">
        <f>VLOOKUP(B6497,'מדדים וריביות'!B:C,2)</f>
        <v>28821387.538470801</v>
      </c>
      <c r="K6498" s="39">
        <f t="shared" si="711"/>
        <v>0</v>
      </c>
      <c r="L6498" s="39">
        <f t="shared" si="712"/>
        <v>0</v>
      </c>
      <c r="M6498" s="39">
        <f t="shared" si="713"/>
        <v>0</v>
      </c>
      <c r="N6498" s="41">
        <f t="shared" si="715"/>
        <v>0</v>
      </c>
    </row>
    <row r="6499" spans="2:14">
      <c r="B6499" s="1">
        <v>39364</v>
      </c>
      <c r="C6499" s="1">
        <f t="shared" si="714"/>
        <v>39356</v>
      </c>
      <c r="E6499" s="42">
        <f>IF(DAY(B6499)&gt;14,VLOOKUP(DATE(YEAR(C6499),MONTH(C6499)-1,DAY(1)),'מדדים וריביות'!B:C,2,FALSE),VLOOKUP(DATE(YEAR(C6499),MONTH(C6499)-2,DAY(1)),'מדדים וריביות'!B:C,2,FALSE))</f>
        <v>28934969.361282501</v>
      </c>
      <c r="F6499" s="43">
        <f>IF($B$5=1,'ריבית יומית'!D6493,'ריבית יומית'!G6493)</f>
        <v>1.1789740646572788E-4</v>
      </c>
      <c r="G6499" s="43">
        <f t="shared" si="709"/>
        <v>1.1789740646572788E-4</v>
      </c>
      <c r="H6499" s="29">
        <f t="shared" si="710"/>
        <v>1.0558072441134279</v>
      </c>
      <c r="I6499" s="30">
        <f>VLOOKUP(B6498,'מדדים וריביות'!B:C,2)</f>
        <v>28821387.538470801</v>
      </c>
      <c r="K6499" s="39">
        <f t="shared" si="711"/>
        <v>0</v>
      </c>
      <c r="L6499" s="39">
        <f t="shared" si="712"/>
        <v>0</v>
      </c>
      <c r="M6499" s="39">
        <f t="shared" si="713"/>
        <v>0</v>
      </c>
      <c r="N6499" s="41">
        <f t="shared" si="715"/>
        <v>0</v>
      </c>
    </row>
    <row r="6500" spans="2:14">
      <c r="B6500" s="1">
        <v>39365</v>
      </c>
      <c r="C6500" s="1">
        <f t="shared" si="714"/>
        <v>39356</v>
      </c>
      <c r="E6500" s="42">
        <f>IF(DAY(B6500)&gt;14,VLOOKUP(DATE(YEAR(C6500),MONTH(C6500)-1,DAY(1)),'מדדים וריביות'!B:C,2,FALSE),VLOOKUP(DATE(YEAR(C6500),MONTH(C6500)-2,DAY(1)),'מדדים וריביות'!B:C,2,FALSE))</f>
        <v>28934969.361282501</v>
      </c>
      <c r="F6500" s="43">
        <f>IF($B$5=1,'ריבית יומית'!D6494,'ריבית יומית'!G6494)</f>
        <v>1.1789740646572788E-4</v>
      </c>
      <c r="G6500" s="43">
        <f t="shared" si="709"/>
        <v>1.1789740646572788E-4</v>
      </c>
      <c r="H6500" s="29">
        <f t="shared" si="710"/>
        <v>1.055682781851397</v>
      </c>
      <c r="I6500" s="30">
        <f>VLOOKUP(B6499,'מדדים וריביות'!B:C,2)</f>
        <v>28821387.538470801</v>
      </c>
      <c r="K6500" s="39">
        <f t="shared" si="711"/>
        <v>0</v>
      </c>
      <c r="L6500" s="39">
        <f t="shared" si="712"/>
        <v>0</v>
      </c>
      <c r="M6500" s="39">
        <f t="shared" si="713"/>
        <v>0</v>
      </c>
      <c r="N6500" s="41">
        <f t="shared" si="715"/>
        <v>0</v>
      </c>
    </row>
    <row r="6501" spans="2:14">
      <c r="B6501" s="1">
        <v>39366</v>
      </c>
      <c r="C6501" s="1">
        <f t="shared" si="714"/>
        <v>39356</v>
      </c>
      <c r="E6501" s="42">
        <f>IF(DAY(B6501)&gt;14,VLOOKUP(DATE(YEAR(C6501),MONTH(C6501)-1,DAY(1)),'מדדים וריביות'!B:C,2,FALSE),VLOOKUP(DATE(YEAR(C6501),MONTH(C6501)-2,DAY(1)),'מדדים וריביות'!B:C,2,FALSE))</f>
        <v>28934969.361282501</v>
      </c>
      <c r="F6501" s="43">
        <f>IF($B$5=1,'ריבית יומית'!D6495,'ריבית יומית'!G6495)</f>
        <v>1.1789740646572788E-4</v>
      </c>
      <c r="G6501" s="43">
        <f t="shared" si="709"/>
        <v>1.1789740646572788E-4</v>
      </c>
      <c r="H6501" s="29">
        <f t="shared" si="710"/>
        <v>1.0555583342614143</v>
      </c>
      <c r="I6501" s="30">
        <f>VLOOKUP(B6500,'מדדים וריביות'!B:C,2)</f>
        <v>28821387.538470801</v>
      </c>
      <c r="K6501" s="39">
        <f t="shared" si="711"/>
        <v>0</v>
      </c>
      <c r="L6501" s="39">
        <f t="shared" si="712"/>
        <v>0</v>
      </c>
      <c r="M6501" s="39">
        <f t="shared" si="713"/>
        <v>0</v>
      </c>
      <c r="N6501" s="41">
        <f t="shared" si="715"/>
        <v>0</v>
      </c>
    </row>
    <row r="6502" spans="2:14">
      <c r="B6502" s="1">
        <v>39367</v>
      </c>
      <c r="C6502" s="1">
        <f t="shared" si="714"/>
        <v>39356</v>
      </c>
      <c r="E6502" s="42">
        <f>IF(DAY(B6502)&gt;14,VLOOKUP(DATE(YEAR(C6502),MONTH(C6502)-1,DAY(1)),'מדדים וריביות'!B:C,2,FALSE),VLOOKUP(DATE(YEAR(C6502),MONTH(C6502)-2,DAY(1)),'מדדים וריביות'!B:C,2,FALSE))</f>
        <v>28934969.361282501</v>
      </c>
      <c r="F6502" s="43">
        <f>IF($B$5=1,'ריבית יומית'!D6496,'ריבית יומית'!G6496)</f>
        <v>1.1789740646572788E-4</v>
      </c>
      <c r="G6502" s="43">
        <f t="shared" si="709"/>
        <v>1.1789740646572788E-4</v>
      </c>
      <c r="H6502" s="29">
        <f t="shared" si="710"/>
        <v>1.0554339013417502</v>
      </c>
      <c r="I6502" s="30">
        <f>VLOOKUP(B6501,'מדדים וריביות'!B:C,2)</f>
        <v>28821387.538470801</v>
      </c>
      <c r="K6502" s="39">
        <f t="shared" si="711"/>
        <v>0</v>
      </c>
      <c r="L6502" s="39">
        <f t="shared" si="712"/>
        <v>0</v>
      </c>
      <c r="M6502" s="39">
        <f t="shared" si="713"/>
        <v>0</v>
      </c>
      <c r="N6502" s="41">
        <f t="shared" si="715"/>
        <v>0</v>
      </c>
    </row>
    <row r="6503" spans="2:14">
      <c r="B6503" s="1">
        <v>39368</v>
      </c>
      <c r="C6503" s="1">
        <f t="shared" si="714"/>
        <v>39356</v>
      </c>
      <c r="E6503" s="42">
        <f>IF(DAY(B6503)&gt;14,VLOOKUP(DATE(YEAR(C6503),MONTH(C6503)-1,DAY(1)),'מדדים וריביות'!B:C,2,FALSE),VLOOKUP(DATE(YEAR(C6503),MONTH(C6503)-2,DAY(1)),'מדדים וריביות'!B:C,2,FALSE))</f>
        <v>28934969.361282501</v>
      </c>
      <c r="F6503" s="43">
        <f>IF($B$5=1,'ריבית יומית'!D6497,'ריבית יומית'!G6497)</f>
        <v>1.1789740646572788E-4</v>
      </c>
      <c r="G6503" s="43">
        <f t="shared" si="709"/>
        <v>1.1789740646572788E-4</v>
      </c>
      <c r="H6503" s="29">
        <f t="shared" si="710"/>
        <v>1.0553094830906751</v>
      </c>
      <c r="I6503" s="30">
        <f>VLOOKUP(B6502,'מדדים וריביות'!B:C,2)</f>
        <v>28821387.538470801</v>
      </c>
      <c r="K6503" s="39">
        <f t="shared" si="711"/>
        <v>0</v>
      </c>
      <c r="L6503" s="39">
        <f t="shared" si="712"/>
        <v>0</v>
      </c>
      <c r="M6503" s="39">
        <f t="shared" si="713"/>
        <v>0</v>
      </c>
      <c r="N6503" s="41">
        <f t="shared" si="715"/>
        <v>0</v>
      </c>
    </row>
    <row r="6504" spans="2:14">
      <c r="B6504" s="1">
        <v>39369</v>
      </c>
      <c r="C6504" s="1">
        <f t="shared" si="714"/>
        <v>39356</v>
      </c>
      <c r="E6504" s="42">
        <f>IF(DAY(B6504)&gt;14,VLOOKUP(DATE(YEAR(C6504),MONTH(C6504)-1,DAY(1)),'מדדים וריביות'!B:C,2,FALSE),VLOOKUP(DATE(YEAR(C6504),MONTH(C6504)-2,DAY(1)),'מדדים וריביות'!B:C,2,FALSE))</f>
        <v>28934969.361282501</v>
      </c>
      <c r="F6504" s="43">
        <f>IF($B$5=1,'ריבית יומית'!D6498,'ריבית יומית'!G6498)</f>
        <v>1.1789740646572788E-4</v>
      </c>
      <c r="G6504" s="43">
        <f t="shared" si="709"/>
        <v>1.1789740646572788E-4</v>
      </c>
      <c r="H6504" s="29">
        <f t="shared" si="710"/>
        <v>1.0551850795064599</v>
      </c>
      <c r="I6504" s="30">
        <f>VLOOKUP(B6503,'מדדים וריביות'!B:C,2)</f>
        <v>28821387.538470801</v>
      </c>
      <c r="K6504" s="39">
        <f t="shared" si="711"/>
        <v>0</v>
      </c>
      <c r="L6504" s="39">
        <f t="shared" si="712"/>
        <v>0</v>
      </c>
      <c r="M6504" s="39">
        <f t="shared" si="713"/>
        <v>0</v>
      </c>
      <c r="N6504" s="41">
        <f t="shared" si="715"/>
        <v>0</v>
      </c>
    </row>
    <row r="6505" spans="2:14">
      <c r="B6505" s="1">
        <v>39370</v>
      </c>
      <c r="C6505" s="1">
        <f t="shared" si="714"/>
        <v>39356</v>
      </c>
      <c r="E6505" s="42">
        <f>IF(DAY(B6505)&gt;14,VLOOKUP(DATE(YEAR(C6505),MONTH(C6505)-1,DAY(1)),'מדדים וריביות'!B:C,2,FALSE),VLOOKUP(DATE(YEAR(C6505),MONTH(C6505)-2,DAY(1)),'מדדים וריביות'!B:C,2,FALSE))</f>
        <v>28792992.082767799</v>
      </c>
      <c r="F6505" s="43">
        <f>IF($B$5=1,'ריבית יומית'!D6499,'ריבית יומית'!G6499)</f>
        <v>1.1789740646572788E-4</v>
      </c>
      <c r="G6505" s="43">
        <f t="shared" si="709"/>
        <v>1.1789740646572788E-4</v>
      </c>
      <c r="H6505" s="29">
        <f t="shared" si="710"/>
        <v>1.0550606905873756</v>
      </c>
      <c r="I6505" s="30">
        <f>VLOOKUP(B6504,'מדדים וריביות'!B:C,2)</f>
        <v>28821387.538470801</v>
      </c>
      <c r="K6505" s="39">
        <f t="shared" si="711"/>
        <v>0</v>
      </c>
      <c r="L6505" s="39">
        <f t="shared" si="712"/>
        <v>0</v>
      </c>
      <c r="M6505" s="39">
        <f t="shared" si="713"/>
        <v>0</v>
      </c>
      <c r="N6505" s="41">
        <f t="shared" si="715"/>
        <v>0</v>
      </c>
    </row>
    <row r="6506" spans="2:14">
      <c r="B6506" s="1">
        <v>39371</v>
      </c>
      <c r="C6506" s="1">
        <f t="shared" si="714"/>
        <v>39356</v>
      </c>
      <c r="E6506" s="42">
        <f>IF(DAY(B6506)&gt;14,VLOOKUP(DATE(YEAR(C6506),MONTH(C6506)-1,DAY(1)),'מדדים וריביות'!B:C,2,FALSE),VLOOKUP(DATE(YEAR(C6506),MONTH(C6506)-2,DAY(1)),'מדדים וריביות'!B:C,2,FALSE))</f>
        <v>28792992.082767799</v>
      </c>
      <c r="F6506" s="43">
        <f>IF($B$5=1,'ריבית יומית'!D6500,'ריבית יומית'!G6500)</f>
        <v>1.1789740646572788E-4</v>
      </c>
      <c r="G6506" s="43">
        <f t="shared" si="709"/>
        <v>1.1789740646572788E-4</v>
      </c>
      <c r="H6506" s="29">
        <f t="shared" si="710"/>
        <v>1.0549363163316936</v>
      </c>
      <c r="I6506" s="30">
        <f>VLOOKUP(B6505,'מדדים וריביות'!B:C,2)</f>
        <v>28821387.538470801</v>
      </c>
      <c r="K6506" s="39">
        <f t="shared" si="711"/>
        <v>0</v>
      </c>
      <c r="L6506" s="39">
        <f t="shared" si="712"/>
        <v>0</v>
      </c>
      <c r="M6506" s="39">
        <f t="shared" si="713"/>
        <v>0</v>
      </c>
      <c r="N6506" s="41">
        <f t="shared" si="715"/>
        <v>0</v>
      </c>
    </row>
    <row r="6507" spans="2:14">
      <c r="B6507" s="1">
        <v>39372</v>
      </c>
      <c r="C6507" s="1">
        <f t="shared" si="714"/>
        <v>39356</v>
      </c>
      <c r="E6507" s="42">
        <f>IF(DAY(B6507)&gt;14,VLOOKUP(DATE(YEAR(C6507),MONTH(C6507)-1,DAY(1)),'מדדים וריביות'!B:C,2,FALSE),VLOOKUP(DATE(YEAR(C6507),MONTH(C6507)-2,DAY(1)),'מדדים וריביות'!B:C,2,FALSE))</f>
        <v>28792992.082767799</v>
      </c>
      <c r="F6507" s="43">
        <f>IF($B$5=1,'ריבית יומית'!D6501,'ריבית יומית'!G6501)</f>
        <v>1.1789740646572788E-4</v>
      </c>
      <c r="G6507" s="43">
        <f t="shared" si="709"/>
        <v>1.1789740646572788E-4</v>
      </c>
      <c r="H6507" s="29">
        <f t="shared" si="710"/>
        <v>1.0548119567376852</v>
      </c>
      <c r="I6507" s="30">
        <f>VLOOKUP(B6506,'מדדים וריביות'!B:C,2)</f>
        <v>28821387.538470801</v>
      </c>
      <c r="K6507" s="39">
        <f t="shared" si="711"/>
        <v>0</v>
      </c>
      <c r="L6507" s="39">
        <f t="shared" si="712"/>
        <v>0</v>
      </c>
      <c r="M6507" s="39">
        <f t="shared" si="713"/>
        <v>0</v>
      </c>
      <c r="N6507" s="41">
        <f t="shared" si="715"/>
        <v>0</v>
      </c>
    </row>
    <row r="6508" spans="2:14">
      <c r="B6508" s="1">
        <v>39373</v>
      </c>
      <c r="C6508" s="1">
        <f t="shared" si="714"/>
        <v>39356</v>
      </c>
      <c r="E6508" s="42">
        <f>IF(DAY(B6508)&gt;14,VLOOKUP(DATE(YEAR(C6508),MONTH(C6508)-1,DAY(1)),'מדדים וריביות'!B:C,2,FALSE),VLOOKUP(DATE(YEAR(C6508),MONTH(C6508)-2,DAY(1)),'מדדים וריביות'!B:C,2,FALSE))</f>
        <v>28792992.082767799</v>
      </c>
      <c r="F6508" s="43">
        <f>IF($B$5=1,'ריבית יומית'!D6502,'ריבית יומית'!G6502)</f>
        <v>1.1789740646572788E-4</v>
      </c>
      <c r="G6508" s="43">
        <f t="shared" si="709"/>
        <v>1.1789740646572788E-4</v>
      </c>
      <c r="H6508" s="29">
        <f t="shared" si="710"/>
        <v>1.0546876118036221</v>
      </c>
      <c r="I6508" s="30">
        <f>VLOOKUP(B6507,'מדדים וריביות'!B:C,2)</f>
        <v>28821387.538470801</v>
      </c>
      <c r="K6508" s="39">
        <f t="shared" si="711"/>
        <v>0</v>
      </c>
      <c r="L6508" s="39">
        <f t="shared" si="712"/>
        <v>0</v>
      </c>
      <c r="M6508" s="39">
        <f t="shared" si="713"/>
        <v>0</v>
      </c>
      <c r="N6508" s="41">
        <f t="shared" si="715"/>
        <v>0</v>
      </c>
    </row>
    <row r="6509" spans="2:14">
      <c r="B6509" s="1">
        <v>39374</v>
      </c>
      <c r="C6509" s="1">
        <f t="shared" si="714"/>
        <v>39356</v>
      </c>
      <c r="E6509" s="42">
        <f>IF(DAY(B6509)&gt;14,VLOOKUP(DATE(YEAR(C6509),MONTH(C6509)-1,DAY(1)),'מדדים וריביות'!B:C,2,FALSE),VLOOKUP(DATE(YEAR(C6509),MONTH(C6509)-2,DAY(1)),'מדדים וריביות'!B:C,2,FALSE))</f>
        <v>28792992.082767799</v>
      </c>
      <c r="F6509" s="43">
        <f>IF($B$5=1,'ריבית יומית'!D6503,'ריבית יומית'!G6503)</f>
        <v>1.1789740646572788E-4</v>
      </c>
      <c r="G6509" s="43">
        <f t="shared" si="709"/>
        <v>1.1789740646572788E-4</v>
      </c>
      <c r="H6509" s="29">
        <f t="shared" si="710"/>
        <v>1.0545632815277761</v>
      </c>
      <c r="I6509" s="30">
        <f>VLOOKUP(B6508,'מדדים וריביות'!B:C,2)</f>
        <v>28821387.538470801</v>
      </c>
      <c r="K6509" s="39">
        <f t="shared" si="711"/>
        <v>0</v>
      </c>
      <c r="L6509" s="39">
        <f t="shared" si="712"/>
        <v>0</v>
      </c>
      <c r="M6509" s="39">
        <f t="shared" si="713"/>
        <v>0</v>
      </c>
      <c r="N6509" s="41">
        <f t="shared" si="715"/>
        <v>0</v>
      </c>
    </row>
    <row r="6510" spans="2:14">
      <c r="B6510" s="1">
        <v>39375</v>
      </c>
      <c r="C6510" s="1">
        <f t="shared" si="714"/>
        <v>39356</v>
      </c>
      <c r="E6510" s="42">
        <f>IF(DAY(B6510)&gt;14,VLOOKUP(DATE(YEAR(C6510),MONTH(C6510)-1,DAY(1)),'מדדים וריביות'!B:C,2,FALSE),VLOOKUP(DATE(YEAR(C6510),MONTH(C6510)-2,DAY(1)),'מדדים וריביות'!B:C,2,FALSE))</f>
        <v>28792992.082767799</v>
      </c>
      <c r="F6510" s="43">
        <f>IF($B$5=1,'ריבית יומית'!D6504,'ריבית יומית'!G6504)</f>
        <v>1.1789740646572788E-4</v>
      </c>
      <c r="G6510" s="43">
        <f t="shared" si="709"/>
        <v>1.1789740646572788E-4</v>
      </c>
      <c r="H6510" s="29">
        <f t="shared" si="710"/>
        <v>1.054438965908419</v>
      </c>
      <c r="I6510" s="30">
        <f>VLOOKUP(B6509,'מדדים וריביות'!B:C,2)</f>
        <v>28821387.538470801</v>
      </c>
      <c r="K6510" s="39">
        <f t="shared" si="711"/>
        <v>0</v>
      </c>
      <c r="L6510" s="39">
        <f t="shared" si="712"/>
        <v>0</v>
      </c>
      <c r="M6510" s="39">
        <f t="shared" si="713"/>
        <v>0</v>
      </c>
      <c r="N6510" s="41">
        <f t="shared" si="715"/>
        <v>0</v>
      </c>
    </row>
    <row r="6511" spans="2:14">
      <c r="B6511" s="1">
        <v>39376</v>
      </c>
      <c r="C6511" s="1">
        <f t="shared" si="714"/>
        <v>39356</v>
      </c>
      <c r="E6511" s="42">
        <f>IF(DAY(B6511)&gt;14,VLOOKUP(DATE(YEAR(C6511),MONTH(C6511)-1,DAY(1)),'מדדים וריביות'!B:C,2,FALSE),VLOOKUP(DATE(YEAR(C6511),MONTH(C6511)-2,DAY(1)),'מדדים וריביות'!B:C,2,FALSE))</f>
        <v>28792992.082767799</v>
      </c>
      <c r="F6511" s="43">
        <f>IF($B$5=1,'ריבית יומית'!D6505,'ריבית יומית'!G6505)</f>
        <v>1.1789740646572788E-4</v>
      </c>
      <c r="G6511" s="43">
        <f t="shared" si="709"/>
        <v>1.1789740646572788E-4</v>
      </c>
      <c r="H6511" s="29">
        <f t="shared" si="710"/>
        <v>1.0543146649438233</v>
      </c>
      <c r="I6511" s="30">
        <f>VLOOKUP(B6510,'מדדים וריביות'!B:C,2)</f>
        <v>28821387.538470801</v>
      </c>
      <c r="K6511" s="39">
        <f t="shared" si="711"/>
        <v>0</v>
      </c>
      <c r="L6511" s="39">
        <f t="shared" si="712"/>
        <v>0</v>
      </c>
      <c r="M6511" s="39">
        <f t="shared" si="713"/>
        <v>0</v>
      </c>
      <c r="N6511" s="41">
        <f t="shared" si="715"/>
        <v>0</v>
      </c>
    </row>
    <row r="6512" spans="2:14">
      <c r="B6512" s="1">
        <v>39377</v>
      </c>
      <c r="C6512" s="1">
        <f t="shared" si="714"/>
        <v>39356</v>
      </c>
      <c r="E6512" s="42">
        <f>IF(DAY(B6512)&gt;14,VLOOKUP(DATE(YEAR(C6512),MONTH(C6512)-1,DAY(1)),'מדדים וריביות'!B:C,2,FALSE),VLOOKUP(DATE(YEAR(C6512),MONTH(C6512)-2,DAY(1)),'מדדים וריביות'!B:C,2,FALSE))</f>
        <v>28792992.082767799</v>
      </c>
      <c r="F6512" s="43">
        <f>IF($B$5=1,'ריבית יומית'!D6506,'ריבית יומית'!G6506)</f>
        <v>1.1789740646572788E-4</v>
      </c>
      <c r="G6512" s="43">
        <f t="shared" si="709"/>
        <v>1.1789740646572788E-4</v>
      </c>
      <c r="H6512" s="29">
        <f t="shared" si="710"/>
        <v>1.0541903786322615</v>
      </c>
      <c r="I6512" s="30">
        <f>VLOOKUP(B6511,'מדדים וריביות'!B:C,2)</f>
        <v>28821387.538470801</v>
      </c>
      <c r="K6512" s="39">
        <f t="shared" si="711"/>
        <v>0</v>
      </c>
      <c r="L6512" s="39">
        <f t="shared" si="712"/>
        <v>0</v>
      </c>
      <c r="M6512" s="39">
        <f t="shared" si="713"/>
        <v>0</v>
      </c>
      <c r="N6512" s="41">
        <f t="shared" si="715"/>
        <v>0</v>
      </c>
    </row>
    <row r="6513" spans="2:14">
      <c r="B6513" s="1">
        <v>39378</v>
      </c>
      <c r="C6513" s="1">
        <f t="shared" si="714"/>
        <v>39356</v>
      </c>
      <c r="E6513" s="42">
        <f>IF(DAY(B6513)&gt;14,VLOOKUP(DATE(YEAR(C6513),MONTH(C6513)-1,DAY(1)),'מדדים וריביות'!B:C,2,FALSE),VLOOKUP(DATE(YEAR(C6513),MONTH(C6513)-2,DAY(1)),'מדדים וריביות'!B:C,2,FALSE))</f>
        <v>28792992.082767799</v>
      </c>
      <c r="F6513" s="43">
        <f>IF($B$5=1,'ריבית יומית'!D6507,'ריבית יומית'!G6507)</f>
        <v>1.1789740646572788E-4</v>
      </c>
      <c r="G6513" s="43">
        <f t="shared" si="709"/>
        <v>1.1789740646572788E-4</v>
      </c>
      <c r="H6513" s="29">
        <f t="shared" si="710"/>
        <v>1.0540661069720061</v>
      </c>
      <c r="I6513" s="30">
        <f>VLOOKUP(B6512,'מדדים וריביות'!B:C,2)</f>
        <v>28821387.538470801</v>
      </c>
      <c r="K6513" s="39">
        <f t="shared" si="711"/>
        <v>0</v>
      </c>
      <c r="L6513" s="39">
        <f t="shared" si="712"/>
        <v>0</v>
      </c>
      <c r="M6513" s="39">
        <f t="shared" si="713"/>
        <v>0</v>
      </c>
      <c r="N6513" s="41">
        <f t="shared" si="715"/>
        <v>0</v>
      </c>
    </row>
    <row r="6514" spans="2:14">
      <c r="B6514" s="1">
        <v>39379</v>
      </c>
      <c r="C6514" s="1">
        <f t="shared" si="714"/>
        <v>39356</v>
      </c>
      <c r="E6514" s="42">
        <f>IF(DAY(B6514)&gt;14,VLOOKUP(DATE(YEAR(C6514),MONTH(C6514)-1,DAY(1)),'מדדים וריביות'!B:C,2,FALSE),VLOOKUP(DATE(YEAR(C6514),MONTH(C6514)-2,DAY(1)),'מדדים וריביות'!B:C,2,FALSE))</f>
        <v>28792992.082767799</v>
      </c>
      <c r="F6514" s="43">
        <f>IF($B$5=1,'ריבית יומית'!D6508,'ריבית יומית'!G6508)</f>
        <v>1.1789740646572788E-4</v>
      </c>
      <c r="G6514" s="43">
        <f t="shared" si="709"/>
        <v>1.1789740646572788E-4</v>
      </c>
      <c r="H6514" s="29">
        <f t="shared" si="710"/>
        <v>1.05394184996133</v>
      </c>
      <c r="I6514" s="30">
        <f>VLOOKUP(B6513,'מדדים וריביות'!B:C,2)</f>
        <v>28821387.538470801</v>
      </c>
      <c r="K6514" s="39">
        <f t="shared" si="711"/>
        <v>0</v>
      </c>
      <c r="L6514" s="39">
        <f t="shared" si="712"/>
        <v>0</v>
      </c>
      <c r="M6514" s="39">
        <f t="shared" si="713"/>
        <v>0</v>
      </c>
      <c r="N6514" s="41">
        <f t="shared" si="715"/>
        <v>0</v>
      </c>
    </row>
    <row r="6515" spans="2:14">
      <c r="B6515" s="1">
        <v>39380</v>
      </c>
      <c r="C6515" s="1">
        <f t="shared" si="714"/>
        <v>39356</v>
      </c>
      <c r="E6515" s="42">
        <f>IF(DAY(B6515)&gt;14,VLOOKUP(DATE(YEAR(C6515),MONTH(C6515)-1,DAY(1)),'מדדים וריביות'!B:C,2,FALSE),VLOOKUP(DATE(YEAR(C6515),MONTH(C6515)-2,DAY(1)),'מדדים וריביות'!B:C,2,FALSE))</f>
        <v>28792992.082767799</v>
      </c>
      <c r="F6515" s="43">
        <f>IF($B$5=1,'ריבית יומית'!D6509,'ריבית יומית'!G6509)</f>
        <v>1.1789740646572788E-4</v>
      </c>
      <c r="G6515" s="43">
        <f t="shared" si="709"/>
        <v>1.1789740646572788E-4</v>
      </c>
      <c r="H6515" s="29">
        <f t="shared" si="710"/>
        <v>1.0538176075985062</v>
      </c>
      <c r="I6515" s="30">
        <f>VLOOKUP(B6514,'מדדים וריביות'!B:C,2)</f>
        <v>28821387.538470801</v>
      </c>
      <c r="K6515" s="39">
        <f t="shared" si="711"/>
        <v>0</v>
      </c>
      <c r="L6515" s="39">
        <f t="shared" si="712"/>
        <v>0</v>
      </c>
      <c r="M6515" s="39">
        <f t="shared" si="713"/>
        <v>0</v>
      </c>
      <c r="N6515" s="41">
        <f t="shared" si="715"/>
        <v>0</v>
      </c>
    </row>
    <row r="6516" spans="2:14">
      <c r="B6516" s="1">
        <v>39381</v>
      </c>
      <c r="C6516" s="1">
        <f t="shared" si="714"/>
        <v>39356</v>
      </c>
      <c r="E6516" s="42">
        <f>IF(DAY(B6516)&gt;14,VLOOKUP(DATE(YEAR(C6516),MONTH(C6516)-1,DAY(1)),'מדדים וריביות'!B:C,2,FALSE),VLOOKUP(DATE(YEAR(C6516),MONTH(C6516)-2,DAY(1)),'מדדים וריביות'!B:C,2,FALSE))</f>
        <v>28792992.082767799</v>
      </c>
      <c r="F6516" s="43">
        <f>IF($B$5=1,'ריבית יומית'!D6510,'ריבית יומית'!G6510)</f>
        <v>1.1789740646572788E-4</v>
      </c>
      <c r="G6516" s="43">
        <f t="shared" si="709"/>
        <v>1.1789740646572788E-4</v>
      </c>
      <c r="H6516" s="29">
        <f t="shared" si="710"/>
        <v>1.053693379881808</v>
      </c>
      <c r="I6516" s="30">
        <f>VLOOKUP(B6515,'מדדים וריביות'!B:C,2)</f>
        <v>28821387.538470801</v>
      </c>
      <c r="K6516" s="39">
        <f t="shared" si="711"/>
        <v>0</v>
      </c>
      <c r="L6516" s="39">
        <f t="shared" si="712"/>
        <v>0</v>
      </c>
      <c r="M6516" s="39">
        <f t="shared" si="713"/>
        <v>0</v>
      </c>
      <c r="N6516" s="41">
        <f t="shared" si="715"/>
        <v>0</v>
      </c>
    </row>
    <row r="6517" spans="2:14">
      <c r="B6517" s="1">
        <v>39382</v>
      </c>
      <c r="C6517" s="1">
        <f t="shared" si="714"/>
        <v>39356</v>
      </c>
      <c r="E6517" s="42">
        <f>IF(DAY(B6517)&gt;14,VLOOKUP(DATE(YEAR(C6517),MONTH(C6517)-1,DAY(1)),'מדדים וריביות'!B:C,2,FALSE),VLOOKUP(DATE(YEAR(C6517),MONTH(C6517)-2,DAY(1)),'מדדים וריביות'!B:C,2,FALSE))</f>
        <v>28792992.082767799</v>
      </c>
      <c r="F6517" s="43">
        <f>IF($B$5=1,'ריבית יומית'!D6511,'ריבית יומית'!G6511)</f>
        <v>1.1789740646572788E-4</v>
      </c>
      <c r="G6517" s="43">
        <f t="shared" si="709"/>
        <v>1.1789740646572788E-4</v>
      </c>
      <c r="H6517" s="29">
        <f t="shared" si="710"/>
        <v>1.0535691668095089</v>
      </c>
      <c r="I6517" s="30">
        <f>VLOOKUP(B6516,'מדדים וריביות'!B:C,2)</f>
        <v>28821387.538470801</v>
      </c>
      <c r="K6517" s="39">
        <f t="shared" si="711"/>
        <v>0</v>
      </c>
      <c r="L6517" s="39">
        <f t="shared" si="712"/>
        <v>0</v>
      </c>
      <c r="M6517" s="39">
        <f t="shared" si="713"/>
        <v>0</v>
      </c>
      <c r="N6517" s="41">
        <f t="shared" si="715"/>
        <v>0</v>
      </c>
    </row>
    <row r="6518" spans="2:14">
      <c r="B6518" s="1">
        <v>39383</v>
      </c>
      <c r="C6518" s="1">
        <f t="shared" si="714"/>
        <v>39356</v>
      </c>
      <c r="E6518" s="42">
        <f>IF(DAY(B6518)&gt;14,VLOOKUP(DATE(YEAR(C6518),MONTH(C6518)-1,DAY(1)),'מדדים וריביות'!B:C,2,FALSE),VLOOKUP(DATE(YEAR(C6518),MONTH(C6518)-2,DAY(1)),'מדדים וריביות'!B:C,2,FALSE))</f>
        <v>28792992.082767799</v>
      </c>
      <c r="F6518" s="43">
        <f>IF($B$5=1,'ריבית יומית'!D6512,'ריבית יומית'!G6512)</f>
        <v>1.1789740646572788E-4</v>
      </c>
      <c r="G6518" s="43">
        <f t="shared" si="709"/>
        <v>1.1789740646572788E-4</v>
      </c>
      <c r="H6518" s="29">
        <f t="shared" si="710"/>
        <v>1.0534449683798826</v>
      </c>
      <c r="I6518" s="30">
        <f>VLOOKUP(B6517,'מדדים וריביות'!B:C,2)</f>
        <v>28821387.538470801</v>
      </c>
      <c r="K6518" s="39">
        <f t="shared" si="711"/>
        <v>0</v>
      </c>
      <c r="L6518" s="39">
        <f t="shared" si="712"/>
        <v>0</v>
      </c>
      <c r="M6518" s="39">
        <f t="shared" si="713"/>
        <v>0</v>
      </c>
      <c r="N6518" s="41">
        <f t="shared" si="715"/>
        <v>0</v>
      </c>
    </row>
    <row r="6519" spans="2:14">
      <c r="B6519" s="1">
        <v>39384</v>
      </c>
      <c r="C6519" s="1">
        <f t="shared" si="714"/>
        <v>39356</v>
      </c>
      <c r="E6519" s="42">
        <f>IF(DAY(B6519)&gt;14,VLOOKUP(DATE(YEAR(C6519),MONTH(C6519)-1,DAY(1)),'מדדים וריביות'!B:C,2,FALSE),VLOOKUP(DATE(YEAR(C6519),MONTH(C6519)-2,DAY(1)),'מדדים וריביות'!B:C,2,FALSE))</f>
        <v>28792992.082767799</v>
      </c>
      <c r="F6519" s="43">
        <f>IF($B$5=1,'ריבית יומית'!D6513,'ריבית יומית'!G6513)</f>
        <v>1.1789740646572788E-4</v>
      </c>
      <c r="G6519" s="43">
        <f t="shared" si="709"/>
        <v>1.1789740646572788E-4</v>
      </c>
      <c r="H6519" s="29">
        <f t="shared" si="710"/>
        <v>1.0533207845912027</v>
      </c>
      <c r="I6519" s="30">
        <f>VLOOKUP(B6518,'מדדים וריביות'!B:C,2)</f>
        <v>28821387.538470801</v>
      </c>
      <c r="K6519" s="39">
        <f t="shared" si="711"/>
        <v>0</v>
      </c>
      <c r="L6519" s="39">
        <f t="shared" si="712"/>
        <v>0</v>
      </c>
      <c r="M6519" s="39">
        <f t="shared" si="713"/>
        <v>0</v>
      </c>
      <c r="N6519" s="41">
        <f t="shared" si="715"/>
        <v>0</v>
      </c>
    </row>
    <row r="6520" spans="2:14">
      <c r="B6520" s="1">
        <v>39385</v>
      </c>
      <c r="C6520" s="1">
        <f t="shared" si="714"/>
        <v>39356</v>
      </c>
      <c r="E6520" s="42">
        <f>IF(DAY(B6520)&gt;14,VLOOKUP(DATE(YEAR(C6520),MONTH(C6520)-1,DAY(1)),'מדדים וריביות'!B:C,2,FALSE),VLOOKUP(DATE(YEAR(C6520),MONTH(C6520)-2,DAY(1)),'מדדים וריביות'!B:C,2,FALSE))</f>
        <v>28792992.082767799</v>
      </c>
      <c r="F6520" s="43">
        <f>IF($B$5=1,'ריבית יומית'!D6514,'ריבית יומית'!G6514)</f>
        <v>1.1789740646572788E-4</v>
      </c>
      <c r="G6520" s="43">
        <f t="shared" si="709"/>
        <v>1.1789740646572788E-4</v>
      </c>
      <c r="H6520" s="29">
        <f t="shared" si="710"/>
        <v>1.0531966154417436</v>
      </c>
      <c r="I6520" s="30">
        <f>VLOOKUP(B6519,'מדדים וריביות'!B:C,2)</f>
        <v>28821387.538470801</v>
      </c>
      <c r="K6520" s="39">
        <f t="shared" si="711"/>
        <v>0</v>
      </c>
      <c r="L6520" s="39">
        <f t="shared" si="712"/>
        <v>0</v>
      </c>
      <c r="M6520" s="39">
        <f t="shared" si="713"/>
        <v>0</v>
      </c>
      <c r="N6520" s="41">
        <f t="shared" si="715"/>
        <v>0</v>
      </c>
    </row>
    <row r="6521" spans="2:14">
      <c r="B6521" s="1">
        <v>39386</v>
      </c>
      <c r="C6521" s="1">
        <f t="shared" si="714"/>
        <v>39356</v>
      </c>
      <c r="E6521" s="42">
        <f>IF(DAY(B6521)&gt;14,VLOOKUP(DATE(YEAR(C6521),MONTH(C6521)-1,DAY(1)),'מדדים וריביות'!B:C,2,FALSE),VLOOKUP(DATE(YEAR(C6521),MONTH(C6521)-2,DAY(1)),'מדדים וריביות'!B:C,2,FALSE))</f>
        <v>28792992.082767799</v>
      </c>
      <c r="F6521" s="43">
        <f>IF($B$5=1,'ריבית יומית'!D6515,'ריבית יומית'!G6515)</f>
        <v>1.1789740646572788E-4</v>
      </c>
      <c r="G6521" s="43">
        <f t="shared" si="709"/>
        <v>1.1789740646572788E-4</v>
      </c>
      <c r="H6521" s="29">
        <f t="shared" si="710"/>
        <v>1.0530724609297795</v>
      </c>
      <c r="I6521" s="30">
        <f>VLOOKUP(B6520,'מדדים וריביות'!B:C,2)</f>
        <v>28821387.538470801</v>
      </c>
      <c r="K6521" s="39">
        <f t="shared" si="711"/>
        <v>0</v>
      </c>
      <c r="L6521" s="39">
        <f t="shared" si="712"/>
        <v>0</v>
      </c>
      <c r="M6521" s="39">
        <f t="shared" si="713"/>
        <v>0</v>
      </c>
      <c r="N6521" s="41">
        <f t="shared" si="715"/>
        <v>0</v>
      </c>
    </row>
    <row r="6522" spans="2:14">
      <c r="B6522" s="1">
        <v>39387</v>
      </c>
      <c r="C6522" s="1">
        <f t="shared" si="714"/>
        <v>39387</v>
      </c>
      <c r="E6522" s="42">
        <f>IF(DAY(B6522)&gt;14,VLOOKUP(DATE(YEAR(C6522),MONTH(C6522)-1,DAY(1)),'מדדים וריביות'!B:C,2,FALSE),VLOOKUP(DATE(YEAR(C6522),MONTH(C6522)-2,DAY(1)),'מדדים וריביות'!B:C,2,FALSE))</f>
        <v>28792992.082767799</v>
      </c>
      <c r="F6522" s="43">
        <f>IF($B$5=1,'ריבית יומית'!D6516,'ריבית יומית'!G6516)</f>
        <v>1.1789740646572788E-4</v>
      </c>
      <c r="G6522" s="43">
        <f t="shared" si="709"/>
        <v>1.1789740646572788E-4</v>
      </c>
      <c r="H6522" s="29">
        <f t="shared" si="710"/>
        <v>1.0529483210535848</v>
      </c>
      <c r="I6522" s="30">
        <f>VLOOKUP(B6521,'מדדים וריביות'!B:C,2)</f>
        <v>28821387.538470801</v>
      </c>
      <c r="K6522" s="39">
        <f t="shared" si="711"/>
        <v>0</v>
      </c>
      <c r="L6522" s="39">
        <f t="shared" si="712"/>
        <v>0</v>
      </c>
      <c r="M6522" s="39">
        <f t="shared" si="713"/>
        <v>0</v>
      </c>
      <c r="N6522" s="41">
        <f t="shared" si="715"/>
        <v>0</v>
      </c>
    </row>
    <row r="6523" spans="2:14">
      <c r="B6523" s="1">
        <v>39388</v>
      </c>
      <c r="C6523" s="1">
        <f t="shared" si="714"/>
        <v>39387</v>
      </c>
      <c r="E6523" s="42">
        <f>IF(DAY(B6523)&gt;14,VLOOKUP(DATE(YEAR(C6523),MONTH(C6523)-1,DAY(1)),'מדדים וריביות'!B:C,2,FALSE),VLOOKUP(DATE(YEAR(C6523),MONTH(C6523)-2,DAY(1)),'מדדים וריביות'!B:C,2,FALSE))</f>
        <v>28792992.082767799</v>
      </c>
      <c r="F6523" s="43">
        <f>IF($B$5=1,'ריבית יומית'!D6517,'ריבית יומית'!G6517)</f>
        <v>1.1789740646572788E-4</v>
      </c>
      <c r="G6523" s="43">
        <f t="shared" si="709"/>
        <v>1.1789740646572788E-4</v>
      </c>
      <c r="H6523" s="29">
        <f t="shared" si="710"/>
        <v>1.0528241958114344</v>
      </c>
      <c r="I6523" s="30">
        <f>VLOOKUP(B6522,'מדדים וריביות'!B:C,2)</f>
        <v>28934969.361282501</v>
      </c>
      <c r="K6523" s="39">
        <f t="shared" si="711"/>
        <v>0</v>
      </c>
      <c r="L6523" s="39">
        <f t="shared" si="712"/>
        <v>0</v>
      </c>
      <c r="M6523" s="39">
        <f t="shared" si="713"/>
        <v>0</v>
      </c>
      <c r="N6523" s="41">
        <f t="shared" si="715"/>
        <v>0</v>
      </c>
    </row>
    <row r="6524" spans="2:14">
      <c r="B6524" s="1">
        <v>39389</v>
      </c>
      <c r="C6524" s="1">
        <f t="shared" si="714"/>
        <v>39387</v>
      </c>
      <c r="E6524" s="42">
        <f>IF(DAY(B6524)&gt;14,VLOOKUP(DATE(YEAR(C6524),MONTH(C6524)-1,DAY(1)),'מדדים וריביות'!B:C,2,FALSE),VLOOKUP(DATE(YEAR(C6524),MONTH(C6524)-2,DAY(1)),'מדדים וריביות'!B:C,2,FALSE))</f>
        <v>28792992.082767799</v>
      </c>
      <c r="F6524" s="43">
        <f>IF($B$5=1,'ריבית יומית'!D6518,'ריבית יומית'!G6518)</f>
        <v>1.1789740646572788E-4</v>
      </c>
      <c r="G6524" s="43">
        <f t="shared" si="709"/>
        <v>1.1789740646572788E-4</v>
      </c>
      <c r="H6524" s="29">
        <f t="shared" si="710"/>
        <v>1.0527000852016029</v>
      </c>
      <c r="I6524" s="30">
        <f>VLOOKUP(B6523,'מדדים וריביות'!B:C,2)</f>
        <v>28934969.361282501</v>
      </c>
      <c r="K6524" s="39">
        <f t="shared" si="711"/>
        <v>0</v>
      </c>
      <c r="L6524" s="39">
        <f t="shared" si="712"/>
        <v>0</v>
      </c>
      <c r="M6524" s="39">
        <f t="shared" si="713"/>
        <v>0</v>
      </c>
      <c r="N6524" s="41">
        <f t="shared" si="715"/>
        <v>0</v>
      </c>
    </row>
    <row r="6525" spans="2:14">
      <c r="B6525" s="1">
        <v>39390</v>
      </c>
      <c r="C6525" s="1">
        <f t="shared" si="714"/>
        <v>39387</v>
      </c>
      <c r="E6525" s="42">
        <f>IF(DAY(B6525)&gt;14,VLOOKUP(DATE(YEAR(C6525),MONTH(C6525)-1,DAY(1)),'מדדים וריביות'!B:C,2,FALSE),VLOOKUP(DATE(YEAR(C6525),MONTH(C6525)-2,DAY(1)),'מדדים וריביות'!B:C,2,FALSE))</f>
        <v>28792992.082767799</v>
      </c>
      <c r="F6525" s="43">
        <f>IF($B$5=1,'ריבית יומית'!D6519,'ריבית יומית'!G6519)</f>
        <v>1.1789740646572788E-4</v>
      </c>
      <c r="G6525" s="43">
        <f t="shared" si="709"/>
        <v>1.1789740646572788E-4</v>
      </c>
      <c r="H6525" s="29">
        <f t="shared" si="710"/>
        <v>1.0525759892223654</v>
      </c>
      <c r="I6525" s="30">
        <f>VLOOKUP(B6524,'מדדים וריביות'!B:C,2)</f>
        <v>28934969.361282501</v>
      </c>
      <c r="K6525" s="39">
        <f t="shared" si="711"/>
        <v>0</v>
      </c>
      <c r="L6525" s="39">
        <f t="shared" si="712"/>
        <v>0</v>
      </c>
      <c r="M6525" s="39">
        <f t="shared" si="713"/>
        <v>0</v>
      </c>
      <c r="N6525" s="41">
        <f t="shared" si="715"/>
        <v>0</v>
      </c>
    </row>
    <row r="6526" spans="2:14">
      <c r="B6526" s="1">
        <v>39391</v>
      </c>
      <c r="C6526" s="1">
        <f t="shared" si="714"/>
        <v>39387</v>
      </c>
      <c r="E6526" s="42">
        <f>IF(DAY(B6526)&gt;14,VLOOKUP(DATE(YEAR(C6526),MONTH(C6526)-1,DAY(1)),'מדדים וריביות'!B:C,2,FALSE),VLOOKUP(DATE(YEAR(C6526),MONTH(C6526)-2,DAY(1)),'מדדים וריביות'!B:C,2,FALSE))</f>
        <v>28792992.082767799</v>
      </c>
      <c r="F6526" s="43">
        <f>IF($B$5=1,'ריבית יומית'!D6520,'ריבית יומית'!G6520)</f>
        <v>1.1789740646572788E-4</v>
      </c>
      <c r="G6526" s="43">
        <f t="shared" si="709"/>
        <v>1.1789740646572788E-4</v>
      </c>
      <c r="H6526" s="29">
        <f t="shared" si="710"/>
        <v>1.0524519078719974</v>
      </c>
      <c r="I6526" s="30">
        <f>VLOOKUP(B6525,'מדדים וריביות'!B:C,2)</f>
        <v>28934969.361282501</v>
      </c>
      <c r="K6526" s="39">
        <f t="shared" si="711"/>
        <v>0</v>
      </c>
      <c r="L6526" s="39">
        <f t="shared" si="712"/>
        <v>0</v>
      </c>
      <c r="M6526" s="39">
        <f t="shared" si="713"/>
        <v>0</v>
      </c>
      <c r="N6526" s="41">
        <f t="shared" si="715"/>
        <v>0</v>
      </c>
    </row>
    <row r="6527" spans="2:14">
      <c r="B6527" s="1">
        <v>39392</v>
      </c>
      <c r="C6527" s="1">
        <f t="shared" si="714"/>
        <v>39387</v>
      </c>
      <c r="E6527" s="42">
        <f>IF(DAY(B6527)&gt;14,VLOOKUP(DATE(YEAR(C6527),MONTH(C6527)-1,DAY(1)),'מדדים וריביות'!B:C,2,FALSE),VLOOKUP(DATE(YEAR(C6527),MONTH(C6527)-2,DAY(1)),'מדדים וריביות'!B:C,2,FALSE))</f>
        <v>28792992.082767799</v>
      </c>
      <c r="F6527" s="43">
        <f>IF($B$5=1,'ריבית יומית'!D6521,'ריבית יומית'!G6521)</f>
        <v>1.1789740646572788E-4</v>
      </c>
      <c r="G6527" s="43">
        <f t="shared" si="709"/>
        <v>1.1789740646572788E-4</v>
      </c>
      <c r="H6527" s="29">
        <f t="shared" si="710"/>
        <v>1.0523278411487742</v>
      </c>
      <c r="I6527" s="30">
        <f>VLOOKUP(B6526,'מדדים וריביות'!B:C,2)</f>
        <v>28934969.361282501</v>
      </c>
      <c r="K6527" s="39">
        <f t="shared" si="711"/>
        <v>0</v>
      </c>
      <c r="L6527" s="39">
        <f t="shared" si="712"/>
        <v>0</v>
      </c>
      <c r="M6527" s="39">
        <f t="shared" si="713"/>
        <v>0</v>
      </c>
      <c r="N6527" s="41">
        <f t="shared" si="715"/>
        <v>0</v>
      </c>
    </row>
    <row r="6528" spans="2:14">
      <c r="B6528" s="1">
        <v>39393</v>
      </c>
      <c r="C6528" s="1">
        <f t="shared" si="714"/>
        <v>39387</v>
      </c>
      <c r="E6528" s="42">
        <f>IF(DAY(B6528)&gt;14,VLOOKUP(DATE(YEAR(C6528),MONTH(C6528)-1,DAY(1)),'מדדים וריביות'!B:C,2,FALSE),VLOOKUP(DATE(YEAR(C6528),MONTH(C6528)-2,DAY(1)),'מדדים וריביות'!B:C,2,FALSE))</f>
        <v>28792992.082767799</v>
      </c>
      <c r="F6528" s="43">
        <f>IF($B$5=1,'ריבית יומית'!D6522,'ריבית יומית'!G6522)</f>
        <v>1.1789740646572788E-4</v>
      </c>
      <c r="G6528" s="43">
        <f t="shared" si="709"/>
        <v>1.1789740646572788E-4</v>
      </c>
      <c r="H6528" s="29">
        <f t="shared" si="710"/>
        <v>1.0522037890509717</v>
      </c>
      <c r="I6528" s="30">
        <f>VLOOKUP(B6527,'מדדים וריביות'!B:C,2)</f>
        <v>28934969.361282501</v>
      </c>
      <c r="K6528" s="39">
        <f t="shared" si="711"/>
        <v>0</v>
      </c>
      <c r="L6528" s="39">
        <f t="shared" si="712"/>
        <v>0</v>
      </c>
      <c r="M6528" s="39">
        <f t="shared" si="713"/>
        <v>0</v>
      </c>
      <c r="N6528" s="41">
        <f t="shared" si="715"/>
        <v>0</v>
      </c>
    </row>
    <row r="6529" spans="2:14">
      <c r="B6529" s="1">
        <v>39394</v>
      </c>
      <c r="C6529" s="1">
        <f t="shared" si="714"/>
        <v>39387</v>
      </c>
      <c r="E6529" s="42">
        <f>IF(DAY(B6529)&gt;14,VLOOKUP(DATE(YEAR(C6529),MONTH(C6529)-1,DAY(1)),'מדדים וריביות'!B:C,2,FALSE),VLOOKUP(DATE(YEAR(C6529),MONTH(C6529)-2,DAY(1)),'מדדים וריביות'!B:C,2,FALSE))</f>
        <v>28792992.082767799</v>
      </c>
      <c r="F6529" s="43">
        <f>IF($B$5=1,'ריבית יומית'!D6523,'ריבית יומית'!G6523)</f>
        <v>1.1789740646572788E-4</v>
      </c>
      <c r="G6529" s="43">
        <f t="shared" si="709"/>
        <v>1.1789740646572788E-4</v>
      </c>
      <c r="H6529" s="29">
        <f t="shared" si="710"/>
        <v>1.0520797515768656</v>
      </c>
      <c r="I6529" s="30">
        <f>VLOOKUP(B6528,'מדדים וריביות'!B:C,2)</f>
        <v>28934969.361282501</v>
      </c>
      <c r="K6529" s="39">
        <f t="shared" si="711"/>
        <v>0</v>
      </c>
      <c r="L6529" s="39">
        <f t="shared" si="712"/>
        <v>0</v>
      </c>
      <c r="M6529" s="39">
        <f t="shared" si="713"/>
        <v>0</v>
      </c>
      <c r="N6529" s="41">
        <f t="shared" si="715"/>
        <v>0</v>
      </c>
    </row>
    <row r="6530" spans="2:14">
      <c r="B6530" s="1">
        <v>39395</v>
      </c>
      <c r="C6530" s="1">
        <f t="shared" si="714"/>
        <v>39387</v>
      </c>
      <c r="E6530" s="42">
        <f>IF(DAY(B6530)&gt;14,VLOOKUP(DATE(YEAR(C6530),MONTH(C6530)-1,DAY(1)),'מדדים וריביות'!B:C,2,FALSE),VLOOKUP(DATE(YEAR(C6530),MONTH(C6530)-2,DAY(1)),'מדדים וריביות'!B:C,2,FALSE))</f>
        <v>28792992.082767799</v>
      </c>
      <c r="F6530" s="43">
        <f>IF($B$5=1,'ריבית יומית'!D6524,'ריבית יומית'!G6524)</f>
        <v>1.1789740646572788E-4</v>
      </c>
      <c r="G6530" s="43">
        <f t="shared" si="709"/>
        <v>1.1789740646572788E-4</v>
      </c>
      <c r="H6530" s="29">
        <f t="shared" si="710"/>
        <v>1.0519557287247323</v>
      </c>
      <c r="I6530" s="30">
        <f>VLOOKUP(B6529,'מדדים וריביות'!B:C,2)</f>
        <v>28934969.361282501</v>
      </c>
      <c r="K6530" s="39">
        <f t="shared" si="711"/>
        <v>0</v>
      </c>
      <c r="L6530" s="39">
        <f t="shared" si="712"/>
        <v>0</v>
      </c>
      <c r="M6530" s="39">
        <f t="shared" si="713"/>
        <v>0</v>
      </c>
      <c r="N6530" s="41">
        <f t="shared" si="715"/>
        <v>0</v>
      </c>
    </row>
    <row r="6531" spans="2:14">
      <c r="B6531" s="1">
        <v>39396</v>
      </c>
      <c r="C6531" s="1">
        <f t="shared" si="714"/>
        <v>39387</v>
      </c>
      <c r="E6531" s="42">
        <f>IF(DAY(B6531)&gt;14,VLOOKUP(DATE(YEAR(C6531),MONTH(C6531)-1,DAY(1)),'מדדים וריביות'!B:C,2,FALSE),VLOOKUP(DATE(YEAR(C6531),MONTH(C6531)-2,DAY(1)),'מדדים וריביות'!B:C,2,FALSE))</f>
        <v>28792992.082767799</v>
      </c>
      <c r="F6531" s="43">
        <f>IF($B$5=1,'ריבית יומית'!D6525,'ריבית יומית'!G6525)</f>
        <v>1.1789740646572788E-4</v>
      </c>
      <c r="G6531" s="43">
        <f t="shared" si="709"/>
        <v>1.1789740646572788E-4</v>
      </c>
      <c r="H6531" s="29">
        <f t="shared" si="710"/>
        <v>1.0518317204928478</v>
      </c>
      <c r="I6531" s="30">
        <f>VLOOKUP(B6530,'מדדים וריביות'!B:C,2)</f>
        <v>28934969.361282501</v>
      </c>
      <c r="K6531" s="39">
        <f t="shared" si="711"/>
        <v>0</v>
      </c>
      <c r="L6531" s="39">
        <f t="shared" si="712"/>
        <v>0</v>
      </c>
      <c r="M6531" s="39">
        <f t="shared" si="713"/>
        <v>0</v>
      </c>
      <c r="N6531" s="41">
        <f t="shared" si="715"/>
        <v>0</v>
      </c>
    </row>
    <row r="6532" spans="2:14">
      <c r="B6532" s="1">
        <v>39397</v>
      </c>
      <c r="C6532" s="1">
        <f t="shared" si="714"/>
        <v>39387</v>
      </c>
      <c r="E6532" s="42">
        <f>IF(DAY(B6532)&gt;14,VLOOKUP(DATE(YEAR(C6532),MONTH(C6532)-1,DAY(1)),'מדדים וריביות'!B:C,2,FALSE),VLOOKUP(DATE(YEAR(C6532),MONTH(C6532)-2,DAY(1)),'מדדים וריביות'!B:C,2,FALSE))</f>
        <v>28792992.082767799</v>
      </c>
      <c r="F6532" s="43">
        <f>IF($B$5=1,'ריבית יומית'!D6526,'ריבית יומית'!G6526)</f>
        <v>1.1789740646572788E-4</v>
      </c>
      <c r="G6532" s="43">
        <f t="shared" si="709"/>
        <v>1.1789740646572788E-4</v>
      </c>
      <c r="H6532" s="29">
        <f t="shared" si="710"/>
        <v>1.0517077268794888</v>
      </c>
      <c r="I6532" s="30">
        <f>VLOOKUP(B6531,'מדדים וריביות'!B:C,2)</f>
        <v>28934969.361282501</v>
      </c>
      <c r="K6532" s="39">
        <f t="shared" si="711"/>
        <v>0</v>
      </c>
      <c r="L6532" s="39">
        <f t="shared" si="712"/>
        <v>0</v>
      </c>
      <c r="M6532" s="39">
        <f t="shared" si="713"/>
        <v>0</v>
      </c>
      <c r="N6532" s="41">
        <f t="shared" si="715"/>
        <v>0</v>
      </c>
    </row>
    <row r="6533" spans="2:14">
      <c r="B6533" s="1">
        <v>39398</v>
      </c>
      <c r="C6533" s="1">
        <f t="shared" si="714"/>
        <v>39387</v>
      </c>
      <c r="E6533" s="42">
        <f>IF(DAY(B6533)&gt;14,VLOOKUP(DATE(YEAR(C6533),MONTH(C6533)-1,DAY(1)),'מדדים וריביות'!B:C,2,FALSE),VLOOKUP(DATE(YEAR(C6533),MONTH(C6533)-2,DAY(1)),'מדדים וריביות'!B:C,2,FALSE))</f>
        <v>28792992.082767799</v>
      </c>
      <c r="F6533" s="43">
        <f>IF($B$5=1,'ריבית יומית'!D6527,'ריבית יומית'!G6527)</f>
        <v>1.1789740646572788E-4</v>
      </c>
      <c r="G6533" s="43">
        <f t="shared" si="709"/>
        <v>1.1789740646572788E-4</v>
      </c>
      <c r="H6533" s="29">
        <f t="shared" si="710"/>
        <v>1.051583747882932</v>
      </c>
      <c r="I6533" s="30">
        <f>VLOOKUP(B6532,'מדדים וריביות'!B:C,2)</f>
        <v>28934969.361282501</v>
      </c>
      <c r="K6533" s="39">
        <f t="shared" si="711"/>
        <v>0</v>
      </c>
      <c r="L6533" s="39">
        <f t="shared" si="712"/>
        <v>0</v>
      </c>
      <c r="M6533" s="39">
        <f t="shared" si="713"/>
        <v>0</v>
      </c>
      <c r="N6533" s="41">
        <f t="shared" si="715"/>
        <v>0</v>
      </c>
    </row>
    <row r="6534" spans="2:14">
      <c r="B6534" s="1">
        <v>39399</v>
      </c>
      <c r="C6534" s="1">
        <f t="shared" si="714"/>
        <v>39387</v>
      </c>
      <c r="E6534" s="42">
        <f>IF(DAY(B6534)&gt;14,VLOOKUP(DATE(YEAR(C6534),MONTH(C6534)-1,DAY(1)),'מדדים וריביות'!B:C,2,FALSE),VLOOKUP(DATE(YEAR(C6534),MONTH(C6534)-2,DAY(1)),'מדדים וריביות'!B:C,2,FALSE))</f>
        <v>28792992.082767799</v>
      </c>
      <c r="F6534" s="43">
        <f>IF($B$5=1,'ריבית יומית'!D6528,'ריבית יומית'!G6528)</f>
        <v>1.1789740646572788E-4</v>
      </c>
      <c r="G6534" s="43">
        <f t="shared" si="709"/>
        <v>1.1789740646572788E-4</v>
      </c>
      <c r="H6534" s="29">
        <f t="shared" si="710"/>
        <v>1.0514597835014541</v>
      </c>
      <c r="I6534" s="30">
        <f>VLOOKUP(B6533,'מדדים וריביות'!B:C,2)</f>
        <v>28934969.361282501</v>
      </c>
      <c r="K6534" s="39">
        <f t="shared" si="711"/>
        <v>0</v>
      </c>
      <c r="L6534" s="39">
        <f t="shared" si="712"/>
        <v>0</v>
      </c>
      <c r="M6534" s="39">
        <f t="shared" si="713"/>
        <v>0</v>
      </c>
      <c r="N6534" s="41">
        <f t="shared" si="715"/>
        <v>0</v>
      </c>
    </row>
    <row r="6535" spans="2:14">
      <c r="B6535" s="1">
        <v>39400</v>
      </c>
      <c r="C6535" s="1">
        <f t="shared" si="714"/>
        <v>39387</v>
      </c>
      <c r="E6535" s="42">
        <f>IF(DAY(B6535)&gt;14,VLOOKUP(DATE(YEAR(C6535),MONTH(C6535)-1,DAY(1)),'מדדים וריביות'!B:C,2,FALSE),VLOOKUP(DATE(YEAR(C6535),MONTH(C6535)-2,DAY(1)),'מדדים וריביות'!B:C,2,FALSE))</f>
        <v>28792992.082767799</v>
      </c>
      <c r="F6535" s="43">
        <f>IF($B$5=1,'ריבית יומית'!D6529,'ריבית יומית'!G6529)</f>
        <v>1.1789740646572788E-4</v>
      </c>
      <c r="G6535" s="43">
        <f t="shared" si="709"/>
        <v>1.1789740646572788E-4</v>
      </c>
      <c r="H6535" s="29">
        <f t="shared" si="710"/>
        <v>1.0513358337333325</v>
      </c>
      <c r="I6535" s="30">
        <f>VLOOKUP(B6534,'מדדים וריביות'!B:C,2)</f>
        <v>28934969.361282501</v>
      </c>
      <c r="K6535" s="39">
        <f t="shared" si="711"/>
        <v>0</v>
      </c>
      <c r="L6535" s="39">
        <f t="shared" si="712"/>
        <v>0</v>
      </c>
      <c r="M6535" s="39">
        <f t="shared" si="713"/>
        <v>0</v>
      </c>
      <c r="N6535" s="41">
        <f t="shared" si="715"/>
        <v>0</v>
      </c>
    </row>
    <row r="6536" spans="2:14">
      <c r="B6536" s="1">
        <v>39401</v>
      </c>
      <c r="C6536" s="1">
        <f t="shared" si="714"/>
        <v>39387</v>
      </c>
      <c r="E6536" s="42">
        <f>IF(DAY(B6536)&gt;14,VLOOKUP(DATE(YEAR(C6536),MONTH(C6536)-1,DAY(1)),'מדדים וריביות'!B:C,2,FALSE),VLOOKUP(DATE(YEAR(C6536),MONTH(C6536)-2,DAY(1)),'מדדים וריביות'!B:C,2,FALSE))</f>
        <v>28821387.538470801</v>
      </c>
      <c r="F6536" s="43">
        <f>IF($B$5=1,'ריבית יומית'!D6530,'ריבית יומית'!G6530)</f>
        <v>1.1789740646572788E-4</v>
      </c>
      <c r="G6536" s="43">
        <f t="shared" si="709"/>
        <v>1.1789740646572788E-4</v>
      </c>
      <c r="H6536" s="29">
        <f t="shared" si="710"/>
        <v>1.0512118985768444</v>
      </c>
      <c r="I6536" s="30">
        <f>VLOOKUP(B6535,'מדדים וריביות'!B:C,2)</f>
        <v>28934969.361282501</v>
      </c>
      <c r="K6536" s="39">
        <f t="shared" si="711"/>
        <v>0</v>
      </c>
      <c r="L6536" s="39">
        <f t="shared" si="712"/>
        <v>0</v>
      </c>
      <c r="M6536" s="39">
        <f t="shared" si="713"/>
        <v>0</v>
      </c>
      <c r="N6536" s="41">
        <f t="shared" si="715"/>
        <v>0</v>
      </c>
    </row>
    <row r="6537" spans="2:14">
      <c r="B6537" s="1">
        <v>39402</v>
      </c>
      <c r="C6537" s="1">
        <f t="shared" si="714"/>
        <v>39387</v>
      </c>
      <c r="E6537" s="42">
        <f>IF(DAY(B6537)&gt;14,VLOOKUP(DATE(YEAR(C6537),MONTH(C6537)-1,DAY(1)),'מדדים וריביות'!B:C,2,FALSE),VLOOKUP(DATE(YEAR(C6537),MONTH(C6537)-2,DAY(1)),'מדדים וריביות'!B:C,2,FALSE))</f>
        <v>28821387.538470801</v>
      </c>
      <c r="F6537" s="43">
        <f>IF($B$5=1,'ריבית יומית'!D6531,'ריבית יומית'!G6531)</f>
        <v>1.1789740646572788E-4</v>
      </c>
      <c r="G6537" s="43">
        <f t="shared" ref="G6537:G6600" si="716">IF(B6537&gt;$B$2,0,F6537)</f>
        <v>1.1789740646572788E-4</v>
      </c>
      <c r="H6537" s="29">
        <f t="shared" ref="H6537:H6600" si="717">H6538*(1+G6537)</f>
        <v>1.0510879780302673</v>
      </c>
      <c r="I6537" s="30">
        <f>VLOOKUP(B6536,'מדדים וריביות'!B:C,2)</f>
        <v>28934969.361282501</v>
      </c>
      <c r="K6537" s="39">
        <f t="shared" ref="K6537:K6600" si="718">$B$4/E6537*D6537-D6537</f>
        <v>0</v>
      </c>
      <c r="L6537" s="39">
        <f t="shared" ref="L6537:L6600" si="719">H6538*D6537-D6537</f>
        <v>0</v>
      </c>
      <c r="M6537" s="39">
        <f t="shared" ref="M6537:M6600" si="720">$B$4/E6537*L6537-L6537</f>
        <v>0</v>
      </c>
      <c r="N6537" s="41">
        <f t="shared" si="715"/>
        <v>0</v>
      </c>
    </row>
    <row r="6538" spans="2:14">
      <c r="B6538" s="1">
        <v>39403</v>
      </c>
      <c r="C6538" s="1">
        <f t="shared" ref="C6538:C6601" si="721">DATE(YEAR(B6538),MONTH(B6538),DAY(1))</f>
        <v>39387</v>
      </c>
      <c r="E6538" s="42">
        <f>IF(DAY(B6538)&gt;14,VLOOKUP(DATE(YEAR(C6538),MONTH(C6538)-1,DAY(1)),'מדדים וריביות'!B:C,2,FALSE),VLOOKUP(DATE(YEAR(C6538),MONTH(C6538)-2,DAY(1)),'מדדים וריביות'!B:C,2,FALSE))</f>
        <v>28821387.538470801</v>
      </c>
      <c r="F6538" s="43">
        <f>IF($B$5=1,'ריבית יומית'!D6532,'ריבית יומית'!G6532)</f>
        <v>1.1789740646572788E-4</v>
      </c>
      <c r="G6538" s="43">
        <f t="shared" si="716"/>
        <v>1.1789740646572788E-4</v>
      </c>
      <c r="H6538" s="29">
        <f t="shared" si="717"/>
        <v>1.0509640720918789</v>
      </c>
      <c r="I6538" s="30">
        <f>VLOOKUP(B6537,'מדדים וריביות'!B:C,2)</f>
        <v>28934969.361282501</v>
      </c>
      <c r="K6538" s="39">
        <f t="shared" si="718"/>
        <v>0</v>
      </c>
      <c r="L6538" s="39">
        <f t="shared" si="719"/>
        <v>0</v>
      </c>
      <c r="M6538" s="39">
        <f t="shared" si="720"/>
        <v>0</v>
      </c>
      <c r="N6538" s="41">
        <f t="shared" ref="N6538:N6601" si="722">SUM(K6538:M6538)</f>
        <v>0</v>
      </c>
    </row>
    <row r="6539" spans="2:14">
      <c r="B6539" s="1">
        <v>39404</v>
      </c>
      <c r="C6539" s="1">
        <f t="shared" si="721"/>
        <v>39387</v>
      </c>
      <c r="E6539" s="42">
        <f>IF(DAY(B6539)&gt;14,VLOOKUP(DATE(YEAR(C6539),MONTH(C6539)-1,DAY(1)),'מדדים וריביות'!B:C,2,FALSE),VLOOKUP(DATE(YEAR(C6539),MONTH(C6539)-2,DAY(1)),'מדדים וריביות'!B:C,2,FALSE))</f>
        <v>28821387.538470801</v>
      </c>
      <c r="F6539" s="43">
        <f>IF($B$5=1,'ריבית יומית'!D6533,'ריבית יומית'!G6533)</f>
        <v>1.1789740646572788E-4</v>
      </c>
      <c r="G6539" s="43">
        <f t="shared" si="716"/>
        <v>1.1789740646572788E-4</v>
      </c>
      <c r="H6539" s="29">
        <f t="shared" si="717"/>
        <v>1.0508401807599574</v>
      </c>
      <c r="I6539" s="30">
        <f>VLOOKUP(B6538,'מדדים וריביות'!B:C,2)</f>
        <v>28934969.361282501</v>
      </c>
      <c r="K6539" s="39">
        <f t="shared" si="718"/>
        <v>0</v>
      </c>
      <c r="L6539" s="39">
        <f t="shared" si="719"/>
        <v>0</v>
      </c>
      <c r="M6539" s="39">
        <f t="shared" si="720"/>
        <v>0</v>
      </c>
      <c r="N6539" s="41">
        <f t="shared" si="722"/>
        <v>0</v>
      </c>
    </row>
    <row r="6540" spans="2:14">
      <c r="B6540" s="1">
        <v>39405</v>
      </c>
      <c r="C6540" s="1">
        <f t="shared" si="721"/>
        <v>39387</v>
      </c>
      <c r="E6540" s="42">
        <f>IF(DAY(B6540)&gt;14,VLOOKUP(DATE(YEAR(C6540),MONTH(C6540)-1,DAY(1)),'מדדים וריביות'!B:C,2,FALSE),VLOOKUP(DATE(YEAR(C6540),MONTH(C6540)-2,DAY(1)),'מדדים וריביות'!B:C,2,FALSE))</f>
        <v>28821387.538470801</v>
      </c>
      <c r="F6540" s="43">
        <f>IF($B$5=1,'ריבית יומית'!D6534,'ריבית יומית'!G6534)</f>
        <v>1.1789740646572788E-4</v>
      </c>
      <c r="G6540" s="43">
        <f t="shared" si="716"/>
        <v>1.1789740646572788E-4</v>
      </c>
      <c r="H6540" s="29">
        <f t="shared" si="717"/>
        <v>1.0507163040327807</v>
      </c>
      <c r="I6540" s="30">
        <f>VLOOKUP(B6539,'מדדים וריביות'!B:C,2)</f>
        <v>28934969.361282501</v>
      </c>
      <c r="K6540" s="39">
        <f t="shared" si="718"/>
        <v>0</v>
      </c>
      <c r="L6540" s="39">
        <f t="shared" si="719"/>
        <v>0</v>
      </c>
      <c r="M6540" s="39">
        <f t="shared" si="720"/>
        <v>0</v>
      </c>
      <c r="N6540" s="41">
        <f t="shared" si="722"/>
        <v>0</v>
      </c>
    </row>
    <row r="6541" spans="2:14">
      <c r="B6541" s="1">
        <v>39406</v>
      </c>
      <c r="C6541" s="1">
        <f t="shared" si="721"/>
        <v>39387</v>
      </c>
      <c r="E6541" s="42">
        <f>IF(DAY(B6541)&gt;14,VLOOKUP(DATE(YEAR(C6541),MONTH(C6541)-1,DAY(1)),'מדדים וריביות'!B:C,2,FALSE),VLOOKUP(DATE(YEAR(C6541),MONTH(C6541)-2,DAY(1)),'מדדים וריביות'!B:C,2,FALSE))</f>
        <v>28821387.538470801</v>
      </c>
      <c r="F6541" s="43">
        <f>IF($B$5=1,'ריבית יומית'!D6535,'ריבית יומית'!G6535)</f>
        <v>1.1789740646572788E-4</v>
      </c>
      <c r="G6541" s="43">
        <f t="shared" si="716"/>
        <v>1.1789740646572788E-4</v>
      </c>
      <c r="H6541" s="29">
        <f t="shared" si="717"/>
        <v>1.0505924419086272</v>
      </c>
      <c r="I6541" s="30">
        <f>VLOOKUP(B6540,'מדדים וריביות'!B:C,2)</f>
        <v>28934969.361282501</v>
      </c>
      <c r="K6541" s="39">
        <f t="shared" si="718"/>
        <v>0</v>
      </c>
      <c r="L6541" s="39">
        <f t="shared" si="719"/>
        <v>0</v>
      </c>
      <c r="M6541" s="39">
        <f t="shared" si="720"/>
        <v>0</v>
      </c>
      <c r="N6541" s="41">
        <f t="shared" si="722"/>
        <v>0</v>
      </c>
    </row>
    <row r="6542" spans="2:14">
      <c r="B6542" s="1">
        <v>39407</v>
      </c>
      <c r="C6542" s="1">
        <f t="shared" si="721"/>
        <v>39387</v>
      </c>
      <c r="E6542" s="42">
        <f>IF(DAY(B6542)&gt;14,VLOOKUP(DATE(YEAR(C6542),MONTH(C6542)-1,DAY(1)),'מדדים וריביות'!B:C,2,FALSE),VLOOKUP(DATE(YEAR(C6542),MONTH(C6542)-2,DAY(1)),'מדדים וריביות'!B:C,2,FALSE))</f>
        <v>28821387.538470801</v>
      </c>
      <c r="F6542" s="43">
        <f>IF($B$5=1,'ריבית יומית'!D6536,'ריבית יומית'!G6536)</f>
        <v>1.1789740646572788E-4</v>
      </c>
      <c r="G6542" s="43">
        <f t="shared" si="716"/>
        <v>1.1789740646572788E-4</v>
      </c>
      <c r="H6542" s="29">
        <f t="shared" si="717"/>
        <v>1.0504685943857754</v>
      </c>
      <c r="I6542" s="30">
        <f>VLOOKUP(B6541,'מדדים וריביות'!B:C,2)</f>
        <v>28934969.361282501</v>
      </c>
      <c r="K6542" s="39">
        <f t="shared" si="718"/>
        <v>0</v>
      </c>
      <c r="L6542" s="39">
        <f t="shared" si="719"/>
        <v>0</v>
      </c>
      <c r="M6542" s="39">
        <f t="shared" si="720"/>
        <v>0</v>
      </c>
      <c r="N6542" s="41">
        <f t="shared" si="722"/>
        <v>0</v>
      </c>
    </row>
    <row r="6543" spans="2:14">
      <c r="B6543" s="1">
        <v>39408</v>
      </c>
      <c r="C6543" s="1">
        <f t="shared" si="721"/>
        <v>39387</v>
      </c>
      <c r="E6543" s="42">
        <f>IF(DAY(B6543)&gt;14,VLOOKUP(DATE(YEAR(C6543),MONTH(C6543)-1,DAY(1)),'מדדים וריביות'!B:C,2,FALSE),VLOOKUP(DATE(YEAR(C6543),MONTH(C6543)-2,DAY(1)),'מדדים וריביות'!B:C,2,FALSE))</f>
        <v>28821387.538470801</v>
      </c>
      <c r="F6543" s="43">
        <f>IF($B$5=1,'ריבית יומית'!D6537,'ריבית יומית'!G6537)</f>
        <v>1.1789740646572788E-4</v>
      </c>
      <c r="G6543" s="43">
        <f t="shared" si="716"/>
        <v>1.1789740646572788E-4</v>
      </c>
      <c r="H6543" s="29">
        <f t="shared" si="717"/>
        <v>1.0503447614625041</v>
      </c>
      <c r="I6543" s="30">
        <f>VLOOKUP(B6542,'מדדים וריביות'!B:C,2)</f>
        <v>28934969.361282501</v>
      </c>
      <c r="K6543" s="39">
        <f t="shared" si="718"/>
        <v>0</v>
      </c>
      <c r="L6543" s="39">
        <f t="shared" si="719"/>
        <v>0</v>
      </c>
      <c r="M6543" s="39">
        <f t="shared" si="720"/>
        <v>0</v>
      </c>
      <c r="N6543" s="41">
        <f t="shared" si="722"/>
        <v>0</v>
      </c>
    </row>
    <row r="6544" spans="2:14">
      <c r="B6544" s="1">
        <v>39409</v>
      </c>
      <c r="C6544" s="1">
        <f t="shared" si="721"/>
        <v>39387</v>
      </c>
      <c r="E6544" s="42">
        <f>IF(DAY(B6544)&gt;14,VLOOKUP(DATE(YEAR(C6544),MONTH(C6544)-1,DAY(1)),'מדדים וריביות'!B:C,2,FALSE),VLOOKUP(DATE(YEAR(C6544),MONTH(C6544)-2,DAY(1)),'מדדים וריביות'!B:C,2,FALSE))</f>
        <v>28821387.538470801</v>
      </c>
      <c r="F6544" s="43">
        <f>IF($B$5=1,'ריבית יומית'!D6538,'ריבית יומית'!G6538)</f>
        <v>1.1789740646572788E-4</v>
      </c>
      <c r="G6544" s="43">
        <f t="shared" si="716"/>
        <v>1.1789740646572788E-4</v>
      </c>
      <c r="H6544" s="29">
        <f t="shared" si="717"/>
        <v>1.0502209431370924</v>
      </c>
      <c r="I6544" s="30">
        <f>VLOOKUP(B6543,'מדדים וריביות'!B:C,2)</f>
        <v>28934969.361282501</v>
      </c>
      <c r="K6544" s="39">
        <f t="shared" si="718"/>
        <v>0</v>
      </c>
      <c r="L6544" s="39">
        <f t="shared" si="719"/>
        <v>0</v>
      </c>
      <c r="M6544" s="39">
        <f t="shared" si="720"/>
        <v>0</v>
      </c>
      <c r="N6544" s="41">
        <f t="shared" si="722"/>
        <v>0</v>
      </c>
    </row>
    <row r="6545" spans="2:14">
      <c r="B6545" s="1">
        <v>39410</v>
      </c>
      <c r="C6545" s="1">
        <f t="shared" si="721"/>
        <v>39387</v>
      </c>
      <c r="E6545" s="42">
        <f>IF(DAY(B6545)&gt;14,VLOOKUP(DATE(YEAR(C6545),MONTH(C6545)-1,DAY(1)),'מדדים וריביות'!B:C,2,FALSE),VLOOKUP(DATE(YEAR(C6545),MONTH(C6545)-2,DAY(1)),'מדדים וריביות'!B:C,2,FALSE))</f>
        <v>28821387.538470801</v>
      </c>
      <c r="F6545" s="43">
        <f>IF($B$5=1,'ריבית יומית'!D6539,'ריבית יומית'!G6539)</f>
        <v>1.1789740646572788E-4</v>
      </c>
      <c r="G6545" s="43">
        <f t="shared" si="716"/>
        <v>1.1789740646572788E-4</v>
      </c>
      <c r="H6545" s="29">
        <f t="shared" si="717"/>
        <v>1.0500971394078191</v>
      </c>
      <c r="I6545" s="30">
        <f>VLOOKUP(B6544,'מדדים וריביות'!B:C,2)</f>
        <v>28934969.361282501</v>
      </c>
      <c r="K6545" s="39">
        <f t="shared" si="718"/>
        <v>0</v>
      </c>
      <c r="L6545" s="39">
        <f t="shared" si="719"/>
        <v>0</v>
      </c>
      <c r="M6545" s="39">
        <f t="shared" si="720"/>
        <v>0</v>
      </c>
      <c r="N6545" s="41">
        <f t="shared" si="722"/>
        <v>0</v>
      </c>
    </row>
    <row r="6546" spans="2:14">
      <c r="B6546" s="1">
        <v>39411</v>
      </c>
      <c r="C6546" s="1">
        <f t="shared" si="721"/>
        <v>39387</v>
      </c>
      <c r="E6546" s="42">
        <f>IF(DAY(B6546)&gt;14,VLOOKUP(DATE(YEAR(C6546),MONTH(C6546)-1,DAY(1)),'מדדים וריביות'!B:C,2,FALSE),VLOOKUP(DATE(YEAR(C6546),MONTH(C6546)-2,DAY(1)),'מדדים וריביות'!B:C,2,FALSE))</f>
        <v>28821387.538470801</v>
      </c>
      <c r="F6546" s="43">
        <f>IF($B$5=1,'ריבית יומית'!D6540,'ריבית יומית'!G6540)</f>
        <v>1.1789740646572788E-4</v>
      </c>
      <c r="G6546" s="43">
        <f t="shared" si="716"/>
        <v>1.1789740646572788E-4</v>
      </c>
      <c r="H6546" s="29">
        <f t="shared" si="717"/>
        <v>1.0499733502729638</v>
      </c>
      <c r="I6546" s="30">
        <f>VLOOKUP(B6545,'מדדים וריביות'!B:C,2)</f>
        <v>28934969.361282501</v>
      </c>
      <c r="K6546" s="39">
        <f t="shared" si="718"/>
        <v>0</v>
      </c>
      <c r="L6546" s="39">
        <f t="shared" si="719"/>
        <v>0</v>
      </c>
      <c r="M6546" s="39">
        <f t="shared" si="720"/>
        <v>0</v>
      </c>
      <c r="N6546" s="41">
        <f t="shared" si="722"/>
        <v>0</v>
      </c>
    </row>
    <row r="6547" spans="2:14">
      <c r="B6547" s="1">
        <v>39412</v>
      </c>
      <c r="C6547" s="1">
        <f t="shared" si="721"/>
        <v>39387</v>
      </c>
      <c r="E6547" s="42">
        <f>IF(DAY(B6547)&gt;14,VLOOKUP(DATE(YEAR(C6547),MONTH(C6547)-1,DAY(1)),'מדדים וריביות'!B:C,2,FALSE),VLOOKUP(DATE(YEAR(C6547),MONTH(C6547)-2,DAY(1)),'מדדים וריביות'!B:C,2,FALSE))</f>
        <v>28821387.538470801</v>
      </c>
      <c r="F6547" s="43">
        <f>IF($B$5=1,'ריבית יומית'!D6541,'ריבית יומית'!G6541)</f>
        <v>1.1789740646572788E-4</v>
      </c>
      <c r="G6547" s="43">
        <f t="shared" si="716"/>
        <v>1.1789740646572788E-4</v>
      </c>
      <c r="H6547" s="29">
        <f t="shared" si="717"/>
        <v>1.049849575730806</v>
      </c>
      <c r="I6547" s="30">
        <f>VLOOKUP(B6546,'מדדים וריביות'!B:C,2)</f>
        <v>28934969.361282501</v>
      </c>
      <c r="K6547" s="39">
        <f t="shared" si="718"/>
        <v>0</v>
      </c>
      <c r="L6547" s="39">
        <f t="shared" si="719"/>
        <v>0</v>
      </c>
      <c r="M6547" s="39">
        <f t="shared" si="720"/>
        <v>0</v>
      </c>
      <c r="N6547" s="41">
        <f t="shared" si="722"/>
        <v>0</v>
      </c>
    </row>
    <row r="6548" spans="2:14">
      <c r="B6548" s="1">
        <v>39413</v>
      </c>
      <c r="C6548" s="1">
        <f t="shared" si="721"/>
        <v>39387</v>
      </c>
      <c r="E6548" s="42">
        <f>IF(DAY(B6548)&gt;14,VLOOKUP(DATE(YEAR(C6548),MONTH(C6548)-1,DAY(1)),'מדדים וריביות'!B:C,2,FALSE),VLOOKUP(DATE(YEAR(C6548),MONTH(C6548)-2,DAY(1)),'מדדים וריביות'!B:C,2,FALSE))</f>
        <v>28821387.538470801</v>
      </c>
      <c r="F6548" s="43">
        <f>IF($B$5=1,'ריבית יומית'!D6542,'ריבית יומית'!G6542)</f>
        <v>1.1789740646572788E-4</v>
      </c>
      <c r="G6548" s="43">
        <f t="shared" si="716"/>
        <v>1.1789740646572788E-4</v>
      </c>
      <c r="H6548" s="29">
        <f t="shared" si="717"/>
        <v>1.0497258157796254</v>
      </c>
      <c r="I6548" s="30">
        <f>VLOOKUP(B6547,'מדדים וריביות'!B:C,2)</f>
        <v>28934969.361282501</v>
      </c>
      <c r="K6548" s="39">
        <f t="shared" si="718"/>
        <v>0</v>
      </c>
      <c r="L6548" s="39">
        <f t="shared" si="719"/>
        <v>0</v>
      </c>
      <c r="M6548" s="39">
        <f t="shared" si="720"/>
        <v>0</v>
      </c>
      <c r="N6548" s="41">
        <f t="shared" si="722"/>
        <v>0</v>
      </c>
    </row>
    <row r="6549" spans="2:14">
      <c r="B6549" s="1">
        <v>39414</v>
      </c>
      <c r="C6549" s="1">
        <f t="shared" si="721"/>
        <v>39387</v>
      </c>
      <c r="E6549" s="42">
        <f>IF(DAY(B6549)&gt;14,VLOOKUP(DATE(YEAR(C6549),MONTH(C6549)-1,DAY(1)),'מדדים וריביות'!B:C,2,FALSE),VLOOKUP(DATE(YEAR(C6549),MONTH(C6549)-2,DAY(1)),'מדדים וריביות'!B:C,2,FALSE))</f>
        <v>28821387.538470801</v>
      </c>
      <c r="F6549" s="43">
        <f>IF($B$5=1,'ריבית יומית'!D6543,'ריבית יומית'!G6543)</f>
        <v>1.1789740646572788E-4</v>
      </c>
      <c r="G6549" s="43">
        <f t="shared" si="716"/>
        <v>1.1789740646572788E-4</v>
      </c>
      <c r="H6549" s="29">
        <f t="shared" si="717"/>
        <v>1.049602070417702</v>
      </c>
      <c r="I6549" s="30">
        <f>VLOOKUP(B6548,'מדדים וריביות'!B:C,2)</f>
        <v>28934969.361282501</v>
      </c>
      <c r="K6549" s="39">
        <f t="shared" si="718"/>
        <v>0</v>
      </c>
      <c r="L6549" s="39">
        <f t="shared" si="719"/>
        <v>0</v>
      </c>
      <c r="M6549" s="39">
        <f t="shared" si="720"/>
        <v>0</v>
      </c>
      <c r="N6549" s="41">
        <f t="shared" si="722"/>
        <v>0</v>
      </c>
    </row>
    <row r="6550" spans="2:14">
      <c r="B6550" s="1">
        <v>39415</v>
      </c>
      <c r="C6550" s="1">
        <f t="shared" si="721"/>
        <v>39387</v>
      </c>
      <c r="E6550" s="42">
        <f>IF(DAY(B6550)&gt;14,VLOOKUP(DATE(YEAR(C6550),MONTH(C6550)-1,DAY(1)),'מדדים וריביות'!B:C,2,FALSE),VLOOKUP(DATE(YEAR(C6550),MONTH(C6550)-2,DAY(1)),'מדדים וריביות'!B:C,2,FALSE))</f>
        <v>28821387.538470801</v>
      </c>
      <c r="F6550" s="43">
        <f>IF($B$5=1,'ריבית יומית'!D6544,'ריבית יומית'!G6544)</f>
        <v>1.1789740646572788E-4</v>
      </c>
      <c r="G6550" s="43">
        <f t="shared" si="716"/>
        <v>1.1789740646572788E-4</v>
      </c>
      <c r="H6550" s="29">
        <f t="shared" si="717"/>
        <v>1.049478339643316</v>
      </c>
      <c r="I6550" s="30">
        <f>VLOOKUP(B6549,'מדדים וריביות'!B:C,2)</f>
        <v>28934969.361282501</v>
      </c>
      <c r="K6550" s="39">
        <f t="shared" si="718"/>
        <v>0</v>
      </c>
      <c r="L6550" s="39">
        <f t="shared" si="719"/>
        <v>0</v>
      </c>
      <c r="M6550" s="39">
        <f t="shared" si="720"/>
        <v>0</v>
      </c>
      <c r="N6550" s="41">
        <f t="shared" si="722"/>
        <v>0</v>
      </c>
    </row>
    <row r="6551" spans="2:14">
      <c r="B6551" s="1">
        <v>39416</v>
      </c>
      <c r="C6551" s="1">
        <f t="shared" si="721"/>
        <v>39387</v>
      </c>
      <c r="E6551" s="42">
        <f>IF(DAY(B6551)&gt;14,VLOOKUP(DATE(YEAR(C6551),MONTH(C6551)-1,DAY(1)),'מדדים וריביות'!B:C,2,FALSE),VLOOKUP(DATE(YEAR(C6551),MONTH(C6551)-2,DAY(1)),'מדדים וריביות'!B:C,2,FALSE))</f>
        <v>28821387.538470801</v>
      </c>
      <c r="F6551" s="43">
        <f>IF($B$5=1,'ריבית יומית'!D6545,'ריבית יומית'!G6545)</f>
        <v>1.1789740646572788E-4</v>
      </c>
      <c r="G6551" s="43">
        <f t="shared" si="716"/>
        <v>1.1789740646572788E-4</v>
      </c>
      <c r="H6551" s="29">
        <f t="shared" si="717"/>
        <v>1.0493546234547479</v>
      </c>
      <c r="I6551" s="30">
        <f>VLOOKUP(B6550,'מדדים וריביות'!B:C,2)</f>
        <v>28934969.361282501</v>
      </c>
      <c r="K6551" s="39">
        <f t="shared" si="718"/>
        <v>0</v>
      </c>
      <c r="L6551" s="39">
        <f t="shared" si="719"/>
        <v>0</v>
      </c>
      <c r="M6551" s="39">
        <f t="shared" si="720"/>
        <v>0</v>
      </c>
      <c r="N6551" s="41">
        <f t="shared" si="722"/>
        <v>0</v>
      </c>
    </row>
    <row r="6552" spans="2:14">
      <c r="B6552" s="1">
        <v>39417</v>
      </c>
      <c r="C6552" s="1">
        <f t="shared" si="721"/>
        <v>39417</v>
      </c>
      <c r="E6552" s="42">
        <f>IF(DAY(B6552)&gt;14,VLOOKUP(DATE(YEAR(C6552),MONTH(C6552)-1,DAY(1)),'מדדים וריביות'!B:C,2,FALSE),VLOOKUP(DATE(YEAR(C6552),MONTH(C6552)-2,DAY(1)),'מדדים וריביות'!B:C,2,FALSE))</f>
        <v>28821387.538470801</v>
      </c>
      <c r="F6552" s="43">
        <f>IF($B$5=1,'ריבית יומית'!D6546,'ריבית יומית'!G6546)</f>
        <v>1.1789740646572788E-4</v>
      </c>
      <c r="G6552" s="43">
        <f t="shared" si="716"/>
        <v>1.1789740646572788E-4</v>
      </c>
      <c r="H6552" s="29">
        <f t="shared" si="717"/>
        <v>1.0492309218502782</v>
      </c>
      <c r="I6552" s="30">
        <f>VLOOKUP(B6551,'מדדים וריביות'!B:C,2)</f>
        <v>28934969.361282501</v>
      </c>
      <c r="K6552" s="39">
        <f t="shared" si="718"/>
        <v>0</v>
      </c>
      <c r="L6552" s="39">
        <f t="shared" si="719"/>
        <v>0</v>
      </c>
      <c r="M6552" s="39">
        <f t="shared" si="720"/>
        <v>0</v>
      </c>
      <c r="N6552" s="41">
        <f t="shared" si="722"/>
        <v>0</v>
      </c>
    </row>
    <row r="6553" spans="2:14">
      <c r="B6553" s="1">
        <v>39418</v>
      </c>
      <c r="C6553" s="1">
        <f t="shared" si="721"/>
        <v>39417</v>
      </c>
      <c r="E6553" s="42">
        <f>IF(DAY(B6553)&gt;14,VLOOKUP(DATE(YEAR(C6553),MONTH(C6553)-1,DAY(1)),'מדדים וריביות'!B:C,2,FALSE),VLOOKUP(DATE(YEAR(C6553),MONTH(C6553)-2,DAY(1)),'מדדים וריביות'!B:C,2,FALSE))</f>
        <v>28821387.538470801</v>
      </c>
      <c r="F6553" s="43">
        <f>IF($B$5=1,'ריבית יומית'!D6547,'ריבית יומית'!G6547)</f>
        <v>1.1789740646572788E-4</v>
      </c>
      <c r="G6553" s="43">
        <f t="shared" si="716"/>
        <v>1.1789740646572788E-4</v>
      </c>
      <c r="H6553" s="29">
        <f t="shared" si="717"/>
        <v>1.0491072348281876</v>
      </c>
      <c r="I6553" s="30">
        <f>VLOOKUP(B6552,'מדדים וריביות'!B:C,2)</f>
        <v>29105342.0955</v>
      </c>
      <c r="K6553" s="39">
        <f t="shared" si="718"/>
        <v>0</v>
      </c>
      <c r="L6553" s="39">
        <f t="shared" si="719"/>
        <v>0</v>
      </c>
      <c r="M6553" s="39">
        <f t="shared" si="720"/>
        <v>0</v>
      </c>
      <c r="N6553" s="41">
        <f t="shared" si="722"/>
        <v>0</v>
      </c>
    </row>
    <row r="6554" spans="2:14">
      <c r="B6554" s="1">
        <v>39419</v>
      </c>
      <c r="C6554" s="1">
        <f t="shared" si="721"/>
        <v>39417</v>
      </c>
      <c r="E6554" s="42">
        <f>IF(DAY(B6554)&gt;14,VLOOKUP(DATE(YEAR(C6554),MONTH(C6554)-1,DAY(1)),'מדדים וריביות'!B:C,2,FALSE),VLOOKUP(DATE(YEAR(C6554),MONTH(C6554)-2,DAY(1)),'מדדים וריביות'!B:C,2,FALSE))</f>
        <v>28821387.538470801</v>
      </c>
      <c r="F6554" s="43">
        <f>IF($B$5=1,'ריבית יומית'!D6548,'ריבית יומית'!G6548)</f>
        <v>1.1789740646572788E-4</v>
      </c>
      <c r="G6554" s="43">
        <f t="shared" si="716"/>
        <v>1.1789740646572788E-4</v>
      </c>
      <c r="H6554" s="29">
        <f t="shared" si="717"/>
        <v>1.0489835623867569</v>
      </c>
      <c r="I6554" s="30">
        <f>VLOOKUP(B6553,'מדדים וריביות'!B:C,2)</f>
        <v>29105342.0955</v>
      </c>
      <c r="K6554" s="39">
        <f t="shared" si="718"/>
        <v>0</v>
      </c>
      <c r="L6554" s="39">
        <f t="shared" si="719"/>
        <v>0</v>
      </c>
      <c r="M6554" s="39">
        <f t="shared" si="720"/>
        <v>0</v>
      </c>
      <c r="N6554" s="41">
        <f t="shared" si="722"/>
        <v>0</v>
      </c>
    </row>
    <row r="6555" spans="2:14">
      <c r="B6555" s="1">
        <v>39420</v>
      </c>
      <c r="C6555" s="1">
        <f t="shared" si="721"/>
        <v>39417</v>
      </c>
      <c r="E6555" s="42">
        <f>IF(DAY(B6555)&gt;14,VLOOKUP(DATE(YEAR(C6555),MONTH(C6555)-1,DAY(1)),'מדדים וריביות'!B:C,2,FALSE),VLOOKUP(DATE(YEAR(C6555),MONTH(C6555)-2,DAY(1)),'מדדים וריביות'!B:C,2,FALSE))</f>
        <v>28821387.538470801</v>
      </c>
      <c r="F6555" s="43">
        <f>IF($B$5=1,'ריבית יומית'!D6549,'ריבית יומית'!G6549)</f>
        <v>1.1789740646572788E-4</v>
      </c>
      <c r="G6555" s="43">
        <f t="shared" si="716"/>
        <v>1.1789740646572788E-4</v>
      </c>
      <c r="H6555" s="29">
        <f t="shared" si="717"/>
        <v>1.0488599045242677</v>
      </c>
      <c r="I6555" s="30">
        <f>VLOOKUP(B6554,'מדדים וריביות'!B:C,2)</f>
        <v>29105342.0955</v>
      </c>
      <c r="K6555" s="39">
        <f t="shared" si="718"/>
        <v>0</v>
      </c>
      <c r="L6555" s="39">
        <f t="shared" si="719"/>
        <v>0</v>
      </c>
      <c r="M6555" s="39">
        <f t="shared" si="720"/>
        <v>0</v>
      </c>
      <c r="N6555" s="41">
        <f t="shared" si="722"/>
        <v>0</v>
      </c>
    </row>
    <row r="6556" spans="2:14">
      <c r="B6556" s="1">
        <v>39421</v>
      </c>
      <c r="C6556" s="1">
        <f t="shared" si="721"/>
        <v>39417</v>
      </c>
      <c r="E6556" s="42">
        <f>IF(DAY(B6556)&gt;14,VLOOKUP(DATE(YEAR(C6556),MONTH(C6556)-1,DAY(1)),'מדדים וריביות'!B:C,2,FALSE),VLOOKUP(DATE(YEAR(C6556),MONTH(C6556)-2,DAY(1)),'מדדים וריביות'!B:C,2,FALSE))</f>
        <v>28821387.538470801</v>
      </c>
      <c r="F6556" s="43">
        <f>IF($B$5=1,'ריבית יומית'!D6550,'ריבית יומית'!G6550)</f>
        <v>1.1789740646572788E-4</v>
      </c>
      <c r="G6556" s="43">
        <f t="shared" si="716"/>
        <v>1.1789740646572788E-4</v>
      </c>
      <c r="H6556" s="29">
        <f t="shared" si="717"/>
        <v>1.048736261239001</v>
      </c>
      <c r="I6556" s="30">
        <f>VLOOKUP(B6555,'מדדים וריביות'!B:C,2)</f>
        <v>29105342.0955</v>
      </c>
      <c r="K6556" s="39">
        <f t="shared" si="718"/>
        <v>0</v>
      </c>
      <c r="L6556" s="39">
        <f t="shared" si="719"/>
        <v>0</v>
      </c>
      <c r="M6556" s="39">
        <f t="shared" si="720"/>
        <v>0</v>
      </c>
      <c r="N6556" s="41">
        <f t="shared" si="722"/>
        <v>0</v>
      </c>
    </row>
    <row r="6557" spans="2:14">
      <c r="B6557" s="1">
        <v>39422</v>
      </c>
      <c r="C6557" s="1">
        <f t="shared" si="721"/>
        <v>39417</v>
      </c>
      <c r="E6557" s="42">
        <f>IF(DAY(B6557)&gt;14,VLOOKUP(DATE(YEAR(C6557),MONTH(C6557)-1,DAY(1)),'מדדים וריביות'!B:C,2,FALSE),VLOOKUP(DATE(YEAR(C6557),MONTH(C6557)-2,DAY(1)),'מדדים וריביות'!B:C,2,FALSE))</f>
        <v>28821387.538470801</v>
      </c>
      <c r="F6557" s="43">
        <f>IF($B$5=1,'ריבית יומית'!D6551,'ריבית יומית'!G6551)</f>
        <v>1.1789740646572788E-4</v>
      </c>
      <c r="G6557" s="43">
        <f t="shared" si="716"/>
        <v>1.1789740646572788E-4</v>
      </c>
      <c r="H6557" s="29">
        <f t="shared" si="717"/>
        <v>1.0486126325292386</v>
      </c>
      <c r="I6557" s="30">
        <f>VLOOKUP(B6556,'מדדים וריביות'!B:C,2)</f>
        <v>29105342.0955</v>
      </c>
      <c r="K6557" s="39">
        <f t="shared" si="718"/>
        <v>0</v>
      </c>
      <c r="L6557" s="39">
        <f t="shared" si="719"/>
        <v>0</v>
      </c>
      <c r="M6557" s="39">
        <f t="shared" si="720"/>
        <v>0</v>
      </c>
      <c r="N6557" s="41">
        <f t="shared" si="722"/>
        <v>0</v>
      </c>
    </row>
    <row r="6558" spans="2:14">
      <c r="B6558" s="1">
        <v>39423</v>
      </c>
      <c r="C6558" s="1">
        <f t="shared" si="721"/>
        <v>39417</v>
      </c>
      <c r="E6558" s="42">
        <f>IF(DAY(B6558)&gt;14,VLOOKUP(DATE(YEAR(C6558),MONTH(C6558)-1,DAY(1)),'מדדים וריביות'!B:C,2,FALSE),VLOOKUP(DATE(YEAR(C6558),MONTH(C6558)-2,DAY(1)),'מדדים וריביות'!B:C,2,FALSE))</f>
        <v>28821387.538470801</v>
      </c>
      <c r="F6558" s="43">
        <f>IF($B$5=1,'ריבית יומית'!D6552,'ריבית יומית'!G6552)</f>
        <v>1.1789740646572788E-4</v>
      </c>
      <c r="G6558" s="43">
        <f t="shared" si="716"/>
        <v>1.1789740646572788E-4</v>
      </c>
      <c r="H6558" s="29">
        <f t="shared" si="717"/>
        <v>1.0484890183932623</v>
      </c>
      <c r="I6558" s="30">
        <f>VLOOKUP(B6557,'מדדים וריביות'!B:C,2)</f>
        <v>29105342.0955</v>
      </c>
      <c r="K6558" s="39">
        <f t="shared" si="718"/>
        <v>0</v>
      </c>
      <c r="L6558" s="39">
        <f t="shared" si="719"/>
        <v>0</v>
      </c>
      <c r="M6558" s="39">
        <f t="shared" si="720"/>
        <v>0</v>
      </c>
      <c r="N6558" s="41">
        <f t="shared" si="722"/>
        <v>0</v>
      </c>
    </row>
    <row r="6559" spans="2:14">
      <c r="B6559" s="1">
        <v>39424</v>
      </c>
      <c r="C6559" s="1">
        <f t="shared" si="721"/>
        <v>39417</v>
      </c>
      <c r="E6559" s="42">
        <f>IF(DAY(B6559)&gt;14,VLOOKUP(DATE(YEAR(C6559),MONTH(C6559)-1,DAY(1)),'מדדים וריביות'!B:C,2,FALSE),VLOOKUP(DATE(YEAR(C6559),MONTH(C6559)-2,DAY(1)),'מדדים וריביות'!B:C,2,FALSE))</f>
        <v>28821387.538470801</v>
      </c>
      <c r="F6559" s="43">
        <f>IF($B$5=1,'ריבית יומית'!D6553,'ריבית יומית'!G6553)</f>
        <v>1.1789740646572788E-4</v>
      </c>
      <c r="G6559" s="43">
        <f t="shared" si="716"/>
        <v>1.1789740646572788E-4</v>
      </c>
      <c r="H6559" s="29">
        <f t="shared" si="717"/>
        <v>1.0483654188293539</v>
      </c>
      <c r="I6559" s="30">
        <f>VLOOKUP(B6558,'מדדים וריביות'!B:C,2)</f>
        <v>29105342.0955</v>
      </c>
      <c r="K6559" s="39">
        <f t="shared" si="718"/>
        <v>0</v>
      </c>
      <c r="L6559" s="39">
        <f t="shared" si="719"/>
        <v>0</v>
      </c>
      <c r="M6559" s="39">
        <f t="shared" si="720"/>
        <v>0</v>
      </c>
      <c r="N6559" s="41">
        <f t="shared" si="722"/>
        <v>0</v>
      </c>
    </row>
    <row r="6560" spans="2:14">
      <c r="B6560" s="1">
        <v>39425</v>
      </c>
      <c r="C6560" s="1">
        <f t="shared" si="721"/>
        <v>39417</v>
      </c>
      <c r="E6560" s="42">
        <f>IF(DAY(B6560)&gt;14,VLOOKUP(DATE(YEAR(C6560),MONTH(C6560)-1,DAY(1)),'מדדים וריביות'!B:C,2,FALSE),VLOOKUP(DATE(YEAR(C6560),MONTH(C6560)-2,DAY(1)),'מדדים וריביות'!B:C,2,FALSE))</f>
        <v>28821387.538470801</v>
      </c>
      <c r="F6560" s="43">
        <f>IF($B$5=1,'ריבית יומית'!D6554,'ריבית יומית'!G6554)</f>
        <v>1.1789740646572788E-4</v>
      </c>
      <c r="G6560" s="43">
        <f t="shared" si="716"/>
        <v>1.1789740646572788E-4</v>
      </c>
      <c r="H6560" s="29">
        <f t="shared" si="717"/>
        <v>1.0482418338357957</v>
      </c>
      <c r="I6560" s="30">
        <f>VLOOKUP(B6559,'מדדים וריביות'!B:C,2)</f>
        <v>29105342.0955</v>
      </c>
      <c r="K6560" s="39">
        <f t="shared" si="718"/>
        <v>0</v>
      </c>
      <c r="L6560" s="39">
        <f t="shared" si="719"/>
        <v>0</v>
      </c>
      <c r="M6560" s="39">
        <f t="shared" si="720"/>
        <v>0</v>
      </c>
      <c r="N6560" s="41">
        <f t="shared" si="722"/>
        <v>0</v>
      </c>
    </row>
    <row r="6561" spans="2:14">
      <c r="B6561" s="1">
        <v>39426</v>
      </c>
      <c r="C6561" s="1">
        <f t="shared" si="721"/>
        <v>39417</v>
      </c>
      <c r="E6561" s="42">
        <f>IF(DAY(B6561)&gt;14,VLOOKUP(DATE(YEAR(C6561),MONTH(C6561)-1,DAY(1)),'מדדים וריביות'!B:C,2,FALSE),VLOOKUP(DATE(YEAR(C6561),MONTH(C6561)-2,DAY(1)),'מדדים וריביות'!B:C,2,FALSE))</f>
        <v>28821387.538470801</v>
      </c>
      <c r="F6561" s="43">
        <f>IF($B$5=1,'ריבית יומית'!D6555,'ריבית יומית'!G6555)</f>
        <v>1.1789740646572788E-4</v>
      </c>
      <c r="G6561" s="43">
        <f t="shared" si="716"/>
        <v>1.1789740646572788E-4</v>
      </c>
      <c r="H6561" s="29">
        <f t="shared" si="717"/>
        <v>1.0481182634108701</v>
      </c>
      <c r="I6561" s="30">
        <f>VLOOKUP(B6560,'מדדים וריביות'!B:C,2)</f>
        <v>29105342.0955</v>
      </c>
      <c r="K6561" s="39">
        <f t="shared" si="718"/>
        <v>0</v>
      </c>
      <c r="L6561" s="39">
        <f t="shared" si="719"/>
        <v>0</v>
      </c>
      <c r="M6561" s="39">
        <f t="shared" si="720"/>
        <v>0</v>
      </c>
      <c r="N6561" s="41">
        <f t="shared" si="722"/>
        <v>0</v>
      </c>
    </row>
    <row r="6562" spans="2:14">
      <c r="B6562" s="1">
        <v>39427</v>
      </c>
      <c r="C6562" s="1">
        <f t="shared" si="721"/>
        <v>39417</v>
      </c>
      <c r="E6562" s="42">
        <f>IF(DAY(B6562)&gt;14,VLOOKUP(DATE(YEAR(C6562),MONTH(C6562)-1,DAY(1)),'מדדים וריביות'!B:C,2,FALSE),VLOOKUP(DATE(YEAR(C6562),MONTH(C6562)-2,DAY(1)),'מדדים וריביות'!B:C,2,FALSE))</f>
        <v>28821387.538470801</v>
      </c>
      <c r="F6562" s="43">
        <f>IF($B$5=1,'ריבית יומית'!D6556,'ריבית יומית'!G6556)</f>
        <v>1.1789740646572788E-4</v>
      </c>
      <c r="G6562" s="43">
        <f t="shared" si="716"/>
        <v>1.1789740646572788E-4</v>
      </c>
      <c r="H6562" s="29">
        <f t="shared" si="717"/>
        <v>1.0479947075528597</v>
      </c>
      <c r="I6562" s="30">
        <f>VLOOKUP(B6561,'מדדים וריביות'!B:C,2)</f>
        <v>29105342.0955</v>
      </c>
      <c r="K6562" s="39">
        <f t="shared" si="718"/>
        <v>0</v>
      </c>
      <c r="L6562" s="39">
        <f t="shared" si="719"/>
        <v>0</v>
      </c>
      <c r="M6562" s="39">
        <f t="shared" si="720"/>
        <v>0</v>
      </c>
      <c r="N6562" s="41">
        <f t="shared" si="722"/>
        <v>0</v>
      </c>
    </row>
    <row r="6563" spans="2:14">
      <c r="B6563" s="1">
        <v>39428</v>
      </c>
      <c r="C6563" s="1">
        <f t="shared" si="721"/>
        <v>39417</v>
      </c>
      <c r="E6563" s="42">
        <f>IF(DAY(B6563)&gt;14,VLOOKUP(DATE(YEAR(C6563),MONTH(C6563)-1,DAY(1)),'מדדים וריביות'!B:C,2,FALSE),VLOOKUP(DATE(YEAR(C6563),MONTH(C6563)-2,DAY(1)),'מדדים וריביות'!B:C,2,FALSE))</f>
        <v>28821387.538470801</v>
      </c>
      <c r="F6563" s="43">
        <f>IF($B$5=1,'ריבית יומית'!D6557,'ריבית יומית'!G6557)</f>
        <v>1.1789740646572788E-4</v>
      </c>
      <c r="G6563" s="43">
        <f t="shared" si="716"/>
        <v>1.1789740646572788E-4</v>
      </c>
      <c r="H6563" s="29">
        <f t="shared" si="717"/>
        <v>1.0478711662600475</v>
      </c>
      <c r="I6563" s="30">
        <f>VLOOKUP(B6562,'מדדים וריביות'!B:C,2)</f>
        <v>29105342.0955</v>
      </c>
      <c r="K6563" s="39">
        <f t="shared" si="718"/>
        <v>0</v>
      </c>
      <c r="L6563" s="39">
        <f t="shared" si="719"/>
        <v>0</v>
      </c>
      <c r="M6563" s="39">
        <f t="shared" si="720"/>
        <v>0</v>
      </c>
      <c r="N6563" s="41">
        <f t="shared" si="722"/>
        <v>0</v>
      </c>
    </row>
    <row r="6564" spans="2:14">
      <c r="B6564" s="1">
        <v>39429</v>
      </c>
      <c r="C6564" s="1">
        <f t="shared" si="721"/>
        <v>39417</v>
      </c>
      <c r="E6564" s="42">
        <f>IF(DAY(B6564)&gt;14,VLOOKUP(DATE(YEAR(C6564),MONTH(C6564)-1,DAY(1)),'מדדים וריביות'!B:C,2,FALSE),VLOOKUP(DATE(YEAR(C6564),MONTH(C6564)-2,DAY(1)),'מדדים וריביות'!B:C,2,FALSE))</f>
        <v>28821387.538470801</v>
      </c>
      <c r="F6564" s="43">
        <f>IF($B$5=1,'ריבית יומית'!D6558,'ריבית יומית'!G6558)</f>
        <v>1.1789740646572788E-4</v>
      </c>
      <c r="G6564" s="43">
        <f t="shared" si="716"/>
        <v>1.1789740646572788E-4</v>
      </c>
      <c r="H6564" s="29">
        <f t="shared" si="717"/>
        <v>1.0477476395307161</v>
      </c>
      <c r="I6564" s="30">
        <f>VLOOKUP(B6563,'מדדים וריביות'!B:C,2)</f>
        <v>29105342.0955</v>
      </c>
      <c r="K6564" s="39">
        <f t="shared" si="718"/>
        <v>0</v>
      </c>
      <c r="L6564" s="39">
        <f t="shared" si="719"/>
        <v>0</v>
      </c>
      <c r="M6564" s="39">
        <f t="shared" si="720"/>
        <v>0</v>
      </c>
      <c r="N6564" s="41">
        <f t="shared" si="722"/>
        <v>0</v>
      </c>
    </row>
    <row r="6565" spans="2:14">
      <c r="B6565" s="1">
        <v>39430</v>
      </c>
      <c r="C6565" s="1">
        <f t="shared" si="721"/>
        <v>39417</v>
      </c>
      <c r="E6565" s="42">
        <f>IF(DAY(B6565)&gt;14,VLOOKUP(DATE(YEAR(C6565),MONTH(C6565)-1,DAY(1)),'מדדים וריביות'!B:C,2,FALSE),VLOOKUP(DATE(YEAR(C6565),MONTH(C6565)-2,DAY(1)),'מדדים וריביות'!B:C,2,FALSE))</f>
        <v>28821387.538470801</v>
      </c>
      <c r="F6565" s="43">
        <f>IF($B$5=1,'ריבית יומית'!D6559,'ריבית יומית'!G6559)</f>
        <v>1.1789740646572788E-4</v>
      </c>
      <c r="G6565" s="43">
        <f t="shared" si="716"/>
        <v>1.1789740646572788E-4</v>
      </c>
      <c r="H6565" s="29">
        <f t="shared" si="717"/>
        <v>1.047624127363149</v>
      </c>
      <c r="I6565" s="30">
        <f>VLOOKUP(B6564,'מדדים וריביות'!B:C,2)</f>
        <v>29105342.0955</v>
      </c>
      <c r="K6565" s="39">
        <f t="shared" si="718"/>
        <v>0</v>
      </c>
      <c r="L6565" s="39">
        <f t="shared" si="719"/>
        <v>0</v>
      </c>
      <c r="M6565" s="39">
        <f t="shared" si="720"/>
        <v>0</v>
      </c>
      <c r="N6565" s="41">
        <f t="shared" si="722"/>
        <v>0</v>
      </c>
    </row>
    <row r="6566" spans="2:14">
      <c r="B6566" s="1">
        <v>39431</v>
      </c>
      <c r="C6566" s="1">
        <f t="shared" si="721"/>
        <v>39417</v>
      </c>
      <c r="E6566" s="42">
        <f>IF(DAY(B6566)&gt;14,VLOOKUP(DATE(YEAR(C6566),MONTH(C6566)-1,DAY(1)),'מדדים וריביות'!B:C,2,FALSE),VLOOKUP(DATE(YEAR(C6566),MONTH(C6566)-2,DAY(1)),'מדדים וריביות'!B:C,2,FALSE))</f>
        <v>28934969.361282501</v>
      </c>
      <c r="F6566" s="43">
        <f>IF($B$5=1,'ריבית יומית'!D6560,'ריבית יומית'!G6560)</f>
        <v>1.1789740646572788E-4</v>
      </c>
      <c r="G6566" s="43">
        <f t="shared" si="716"/>
        <v>1.1789740646572788E-4</v>
      </c>
      <c r="H6566" s="29">
        <f t="shared" si="717"/>
        <v>1.0475006297556295</v>
      </c>
      <c r="I6566" s="30">
        <f>VLOOKUP(B6565,'מדדים וריביות'!B:C,2)</f>
        <v>29105342.0955</v>
      </c>
      <c r="K6566" s="39">
        <f t="shared" si="718"/>
        <v>0</v>
      </c>
      <c r="L6566" s="39">
        <f t="shared" si="719"/>
        <v>0</v>
      </c>
      <c r="M6566" s="39">
        <f t="shared" si="720"/>
        <v>0</v>
      </c>
      <c r="N6566" s="41">
        <f t="shared" si="722"/>
        <v>0</v>
      </c>
    </row>
    <row r="6567" spans="2:14">
      <c r="B6567" s="1">
        <v>39432</v>
      </c>
      <c r="C6567" s="1">
        <f t="shared" si="721"/>
        <v>39417</v>
      </c>
      <c r="E6567" s="42">
        <f>IF(DAY(B6567)&gt;14,VLOOKUP(DATE(YEAR(C6567),MONTH(C6567)-1,DAY(1)),'מדדים וריביות'!B:C,2,FALSE),VLOOKUP(DATE(YEAR(C6567),MONTH(C6567)-2,DAY(1)),'מדדים וריביות'!B:C,2,FALSE))</f>
        <v>28934969.361282501</v>
      </c>
      <c r="F6567" s="43">
        <f>IF($B$5=1,'ריבית יומית'!D6561,'ריבית יומית'!G6561)</f>
        <v>1.1789740646572788E-4</v>
      </c>
      <c r="G6567" s="43">
        <f t="shared" si="716"/>
        <v>1.1789740646572788E-4</v>
      </c>
      <c r="H6567" s="29">
        <f t="shared" si="717"/>
        <v>1.0473771467064414</v>
      </c>
      <c r="I6567" s="30">
        <f>VLOOKUP(B6566,'מדדים וריביות'!B:C,2)</f>
        <v>29105342.0955</v>
      </c>
      <c r="K6567" s="39">
        <f t="shared" si="718"/>
        <v>0</v>
      </c>
      <c r="L6567" s="39">
        <f t="shared" si="719"/>
        <v>0</v>
      </c>
      <c r="M6567" s="39">
        <f t="shared" si="720"/>
        <v>0</v>
      </c>
      <c r="N6567" s="41">
        <f t="shared" si="722"/>
        <v>0</v>
      </c>
    </row>
    <row r="6568" spans="2:14">
      <c r="B6568" s="1">
        <v>39433</v>
      </c>
      <c r="C6568" s="1">
        <f t="shared" si="721"/>
        <v>39417</v>
      </c>
      <c r="E6568" s="42">
        <f>IF(DAY(B6568)&gt;14,VLOOKUP(DATE(YEAR(C6568),MONTH(C6568)-1,DAY(1)),'מדדים וריביות'!B:C,2,FALSE),VLOOKUP(DATE(YEAR(C6568),MONTH(C6568)-2,DAY(1)),'מדדים וריביות'!B:C,2,FALSE))</f>
        <v>28934969.361282501</v>
      </c>
      <c r="F6568" s="43">
        <f>IF($B$5=1,'ריבית יומית'!D6562,'ריבית יומית'!G6562)</f>
        <v>1.1789740646572788E-4</v>
      </c>
      <c r="G6568" s="43">
        <f t="shared" si="716"/>
        <v>1.1789740646572788E-4</v>
      </c>
      <c r="H6568" s="29">
        <f t="shared" si="717"/>
        <v>1.0472536782138684</v>
      </c>
      <c r="I6568" s="30">
        <f>VLOOKUP(B6567,'מדדים וריביות'!B:C,2)</f>
        <v>29105342.0955</v>
      </c>
      <c r="K6568" s="39">
        <f t="shared" si="718"/>
        <v>0</v>
      </c>
      <c r="L6568" s="39">
        <f t="shared" si="719"/>
        <v>0</v>
      </c>
      <c r="M6568" s="39">
        <f t="shared" si="720"/>
        <v>0</v>
      </c>
      <c r="N6568" s="41">
        <f t="shared" si="722"/>
        <v>0</v>
      </c>
    </row>
    <row r="6569" spans="2:14">
      <c r="B6569" s="1">
        <v>39434</v>
      </c>
      <c r="C6569" s="1">
        <f t="shared" si="721"/>
        <v>39417</v>
      </c>
      <c r="E6569" s="42">
        <f>IF(DAY(B6569)&gt;14,VLOOKUP(DATE(YEAR(C6569),MONTH(C6569)-1,DAY(1)),'מדדים וריביות'!B:C,2,FALSE),VLOOKUP(DATE(YEAR(C6569),MONTH(C6569)-2,DAY(1)),'מדדים וריביות'!B:C,2,FALSE))</f>
        <v>28934969.361282501</v>
      </c>
      <c r="F6569" s="43">
        <f>IF($B$5=1,'ריבית יומית'!D6563,'ריבית יומית'!G6563)</f>
        <v>1.1789740646572788E-4</v>
      </c>
      <c r="G6569" s="43">
        <f t="shared" si="716"/>
        <v>1.1789740646572788E-4</v>
      </c>
      <c r="H6569" s="29">
        <f t="shared" si="717"/>
        <v>1.0471302242761944</v>
      </c>
      <c r="I6569" s="30">
        <f>VLOOKUP(B6568,'מדדים וריביות'!B:C,2)</f>
        <v>29105342.0955</v>
      </c>
      <c r="K6569" s="39">
        <f t="shared" si="718"/>
        <v>0</v>
      </c>
      <c r="L6569" s="39">
        <f t="shared" si="719"/>
        <v>0</v>
      </c>
      <c r="M6569" s="39">
        <f t="shared" si="720"/>
        <v>0</v>
      </c>
      <c r="N6569" s="41">
        <f t="shared" si="722"/>
        <v>0</v>
      </c>
    </row>
    <row r="6570" spans="2:14">
      <c r="B6570" s="1">
        <v>39435</v>
      </c>
      <c r="C6570" s="1">
        <f t="shared" si="721"/>
        <v>39417</v>
      </c>
      <c r="E6570" s="42">
        <f>IF(DAY(B6570)&gt;14,VLOOKUP(DATE(YEAR(C6570),MONTH(C6570)-1,DAY(1)),'מדדים וריביות'!B:C,2,FALSE),VLOOKUP(DATE(YEAR(C6570),MONTH(C6570)-2,DAY(1)),'מדדים וריביות'!B:C,2,FALSE))</f>
        <v>28934969.361282501</v>
      </c>
      <c r="F6570" s="43">
        <f>IF($B$5=1,'ריבית יומית'!D6564,'ריבית יומית'!G6564)</f>
        <v>1.1789740646572788E-4</v>
      </c>
      <c r="G6570" s="43">
        <f t="shared" si="716"/>
        <v>1.1789740646572788E-4</v>
      </c>
      <c r="H6570" s="29">
        <f t="shared" si="717"/>
        <v>1.0470067848917037</v>
      </c>
      <c r="I6570" s="30">
        <f>VLOOKUP(B6569,'מדדים וריביות'!B:C,2)</f>
        <v>29105342.0955</v>
      </c>
      <c r="K6570" s="39">
        <f t="shared" si="718"/>
        <v>0</v>
      </c>
      <c r="L6570" s="39">
        <f t="shared" si="719"/>
        <v>0</v>
      </c>
      <c r="M6570" s="39">
        <f t="shared" si="720"/>
        <v>0</v>
      </c>
      <c r="N6570" s="41">
        <f t="shared" si="722"/>
        <v>0</v>
      </c>
    </row>
    <row r="6571" spans="2:14">
      <c r="B6571" s="1">
        <v>39436</v>
      </c>
      <c r="C6571" s="1">
        <f t="shared" si="721"/>
        <v>39417</v>
      </c>
      <c r="E6571" s="42">
        <f>IF(DAY(B6571)&gt;14,VLOOKUP(DATE(YEAR(C6571),MONTH(C6571)-1,DAY(1)),'מדדים וריביות'!B:C,2,FALSE),VLOOKUP(DATE(YEAR(C6571),MONTH(C6571)-2,DAY(1)),'מדדים וריביות'!B:C,2,FALSE))</f>
        <v>28934969.361282501</v>
      </c>
      <c r="F6571" s="43">
        <f>IF($B$5=1,'ריבית יומית'!D6565,'ריבית יומית'!G6565)</f>
        <v>1.1789740646572788E-4</v>
      </c>
      <c r="G6571" s="43">
        <f t="shared" si="716"/>
        <v>1.1789740646572788E-4</v>
      </c>
      <c r="H6571" s="29">
        <f t="shared" si="717"/>
        <v>1.0468833600586807</v>
      </c>
      <c r="I6571" s="30">
        <f>VLOOKUP(B6570,'מדדים וריביות'!B:C,2)</f>
        <v>29105342.0955</v>
      </c>
      <c r="K6571" s="39">
        <f t="shared" si="718"/>
        <v>0</v>
      </c>
      <c r="L6571" s="39">
        <f t="shared" si="719"/>
        <v>0</v>
      </c>
      <c r="M6571" s="39">
        <f t="shared" si="720"/>
        <v>0</v>
      </c>
      <c r="N6571" s="41">
        <f t="shared" si="722"/>
        <v>0</v>
      </c>
    </row>
    <row r="6572" spans="2:14">
      <c r="B6572" s="1">
        <v>39437</v>
      </c>
      <c r="C6572" s="1">
        <f t="shared" si="721"/>
        <v>39417</v>
      </c>
      <c r="E6572" s="42">
        <f>IF(DAY(B6572)&gt;14,VLOOKUP(DATE(YEAR(C6572),MONTH(C6572)-1,DAY(1)),'מדדים וריביות'!B:C,2,FALSE),VLOOKUP(DATE(YEAR(C6572),MONTH(C6572)-2,DAY(1)),'מדדים וריביות'!B:C,2,FALSE))</f>
        <v>28934969.361282501</v>
      </c>
      <c r="F6572" s="43">
        <f>IF($B$5=1,'ריבית יומית'!D6566,'ריבית יומית'!G6566)</f>
        <v>1.1789740646572788E-4</v>
      </c>
      <c r="G6572" s="43">
        <f t="shared" si="716"/>
        <v>1.1789740646572788E-4</v>
      </c>
      <c r="H6572" s="29">
        <f t="shared" si="717"/>
        <v>1.0467599497754099</v>
      </c>
      <c r="I6572" s="30">
        <f>VLOOKUP(B6571,'מדדים וריביות'!B:C,2)</f>
        <v>29105342.0955</v>
      </c>
      <c r="K6572" s="39">
        <f t="shared" si="718"/>
        <v>0</v>
      </c>
      <c r="L6572" s="39">
        <f t="shared" si="719"/>
        <v>0</v>
      </c>
      <c r="M6572" s="39">
        <f t="shared" si="720"/>
        <v>0</v>
      </c>
      <c r="N6572" s="41">
        <f t="shared" si="722"/>
        <v>0</v>
      </c>
    </row>
    <row r="6573" spans="2:14">
      <c r="B6573" s="1">
        <v>39438</v>
      </c>
      <c r="C6573" s="1">
        <f t="shared" si="721"/>
        <v>39417</v>
      </c>
      <c r="E6573" s="42">
        <f>IF(DAY(B6573)&gt;14,VLOOKUP(DATE(YEAR(C6573),MONTH(C6573)-1,DAY(1)),'מדדים וריביות'!B:C,2,FALSE),VLOOKUP(DATE(YEAR(C6573),MONTH(C6573)-2,DAY(1)),'מדדים וריביות'!B:C,2,FALSE))</f>
        <v>28934969.361282501</v>
      </c>
      <c r="F6573" s="43">
        <f>IF($B$5=1,'ריבית יומית'!D6567,'ריבית יומית'!G6567)</f>
        <v>1.1789740646572788E-4</v>
      </c>
      <c r="G6573" s="43">
        <f t="shared" si="716"/>
        <v>1.1789740646572788E-4</v>
      </c>
      <c r="H6573" s="29">
        <f t="shared" si="717"/>
        <v>1.0466365540401763</v>
      </c>
      <c r="I6573" s="30">
        <f>VLOOKUP(B6572,'מדדים וריביות'!B:C,2)</f>
        <v>29105342.0955</v>
      </c>
      <c r="K6573" s="39">
        <f t="shared" si="718"/>
        <v>0</v>
      </c>
      <c r="L6573" s="39">
        <f t="shared" si="719"/>
        <v>0</v>
      </c>
      <c r="M6573" s="39">
        <f t="shared" si="720"/>
        <v>0</v>
      </c>
      <c r="N6573" s="41">
        <f t="shared" si="722"/>
        <v>0</v>
      </c>
    </row>
    <row r="6574" spans="2:14">
      <c r="B6574" s="1">
        <v>39439</v>
      </c>
      <c r="C6574" s="1">
        <f t="shared" si="721"/>
        <v>39417</v>
      </c>
      <c r="E6574" s="42">
        <f>IF(DAY(B6574)&gt;14,VLOOKUP(DATE(YEAR(C6574),MONTH(C6574)-1,DAY(1)),'מדדים וריביות'!B:C,2,FALSE),VLOOKUP(DATE(YEAR(C6574),MONTH(C6574)-2,DAY(1)),'מדדים וריביות'!B:C,2,FALSE))</f>
        <v>28934969.361282501</v>
      </c>
      <c r="F6574" s="43">
        <f>IF($B$5=1,'ריבית יומית'!D6568,'ריבית יומית'!G6568)</f>
        <v>1.1789740646572788E-4</v>
      </c>
      <c r="G6574" s="43">
        <f t="shared" si="716"/>
        <v>1.1789740646572788E-4</v>
      </c>
      <c r="H6574" s="29">
        <f t="shared" si="717"/>
        <v>1.0465131728512649</v>
      </c>
      <c r="I6574" s="30">
        <f>VLOOKUP(B6573,'מדדים וריביות'!B:C,2)</f>
        <v>29105342.0955</v>
      </c>
      <c r="K6574" s="39">
        <f t="shared" si="718"/>
        <v>0</v>
      </c>
      <c r="L6574" s="39">
        <f t="shared" si="719"/>
        <v>0</v>
      </c>
      <c r="M6574" s="39">
        <f t="shared" si="720"/>
        <v>0</v>
      </c>
      <c r="N6574" s="41">
        <f t="shared" si="722"/>
        <v>0</v>
      </c>
    </row>
    <row r="6575" spans="2:14">
      <c r="B6575" s="1">
        <v>39440</v>
      </c>
      <c r="C6575" s="1">
        <f t="shared" si="721"/>
        <v>39417</v>
      </c>
      <c r="E6575" s="42">
        <f>IF(DAY(B6575)&gt;14,VLOOKUP(DATE(YEAR(C6575),MONTH(C6575)-1,DAY(1)),'מדדים וריביות'!B:C,2,FALSE),VLOOKUP(DATE(YEAR(C6575),MONTH(C6575)-2,DAY(1)),'מדדים וריביות'!B:C,2,FALSE))</f>
        <v>28934969.361282501</v>
      </c>
      <c r="F6575" s="43">
        <f>IF($B$5=1,'ריבית יומית'!D6569,'ריבית יומית'!G6569)</f>
        <v>1.1789740646572788E-4</v>
      </c>
      <c r="G6575" s="43">
        <f t="shared" si="716"/>
        <v>1.1789740646572788E-4</v>
      </c>
      <c r="H6575" s="29">
        <f t="shared" si="717"/>
        <v>1.046389806206961</v>
      </c>
      <c r="I6575" s="30">
        <f>VLOOKUP(B6574,'מדדים וריביות'!B:C,2)</f>
        <v>29105342.0955</v>
      </c>
      <c r="K6575" s="39">
        <f t="shared" si="718"/>
        <v>0</v>
      </c>
      <c r="L6575" s="39">
        <f t="shared" si="719"/>
        <v>0</v>
      </c>
      <c r="M6575" s="39">
        <f t="shared" si="720"/>
        <v>0</v>
      </c>
      <c r="N6575" s="41">
        <f t="shared" si="722"/>
        <v>0</v>
      </c>
    </row>
    <row r="6576" spans="2:14">
      <c r="B6576" s="1">
        <v>39441</v>
      </c>
      <c r="C6576" s="1">
        <f t="shared" si="721"/>
        <v>39417</v>
      </c>
      <c r="E6576" s="42">
        <f>IF(DAY(B6576)&gt;14,VLOOKUP(DATE(YEAR(C6576),MONTH(C6576)-1,DAY(1)),'מדדים וריביות'!B:C,2,FALSE),VLOOKUP(DATE(YEAR(C6576),MONTH(C6576)-2,DAY(1)),'מדדים וריביות'!B:C,2,FALSE))</f>
        <v>28934969.361282501</v>
      </c>
      <c r="F6576" s="43">
        <f>IF($B$5=1,'ריבית יומית'!D6570,'ריבית יומית'!G6570)</f>
        <v>1.1789740646572788E-4</v>
      </c>
      <c r="G6576" s="43">
        <f t="shared" si="716"/>
        <v>1.1789740646572788E-4</v>
      </c>
      <c r="H6576" s="29">
        <f t="shared" si="717"/>
        <v>1.0462664541055497</v>
      </c>
      <c r="I6576" s="30">
        <f>VLOOKUP(B6575,'מדדים וריביות'!B:C,2)</f>
        <v>29105342.0955</v>
      </c>
      <c r="K6576" s="39">
        <f t="shared" si="718"/>
        <v>0</v>
      </c>
      <c r="L6576" s="39">
        <f t="shared" si="719"/>
        <v>0</v>
      </c>
      <c r="M6576" s="39">
        <f t="shared" si="720"/>
        <v>0</v>
      </c>
      <c r="N6576" s="41">
        <f t="shared" si="722"/>
        <v>0</v>
      </c>
    </row>
    <row r="6577" spans="2:14">
      <c r="B6577" s="1">
        <v>39442</v>
      </c>
      <c r="C6577" s="1">
        <f t="shared" si="721"/>
        <v>39417</v>
      </c>
      <c r="E6577" s="42">
        <f>IF(DAY(B6577)&gt;14,VLOOKUP(DATE(YEAR(C6577),MONTH(C6577)-1,DAY(1)),'מדדים וריביות'!B:C,2,FALSE),VLOOKUP(DATE(YEAR(C6577),MONTH(C6577)-2,DAY(1)),'מדדים וריביות'!B:C,2,FALSE))</f>
        <v>28934969.361282501</v>
      </c>
      <c r="F6577" s="43">
        <f>IF($B$5=1,'ריבית יומית'!D6571,'ריבית יומית'!G6571)</f>
        <v>1.1789740646572788E-4</v>
      </c>
      <c r="G6577" s="43">
        <f t="shared" si="716"/>
        <v>1.1789740646572788E-4</v>
      </c>
      <c r="H6577" s="29">
        <f t="shared" si="717"/>
        <v>1.046143116545317</v>
      </c>
      <c r="I6577" s="30">
        <f>VLOOKUP(B6576,'מדדים וריביות'!B:C,2)</f>
        <v>29105342.0955</v>
      </c>
      <c r="K6577" s="39">
        <f t="shared" si="718"/>
        <v>0</v>
      </c>
      <c r="L6577" s="39">
        <f t="shared" si="719"/>
        <v>0</v>
      </c>
      <c r="M6577" s="39">
        <f t="shared" si="720"/>
        <v>0</v>
      </c>
      <c r="N6577" s="41">
        <f t="shared" si="722"/>
        <v>0</v>
      </c>
    </row>
    <row r="6578" spans="2:14">
      <c r="B6578" s="1">
        <v>39443</v>
      </c>
      <c r="C6578" s="1">
        <f t="shared" si="721"/>
        <v>39417</v>
      </c>
      <c r="E6578" s="42">
        <f>IF(DAY(B6578)&gt;14,VLOOKUP(DATE(YEAR(C6578),MONTH(C6578)-1,DAY(1)),'מדדים וריביות'!B:C,2,FALSE),VLOOKUP(DATE(YEAR(C6578),MONTH(C6578)-2,DAY(1)),'מדדים וריביות'!B:C,2,FALSE))</f>
        <v>28934969.361282501</v>
      </c>
      <c r="F6578" s="43">
        <f>IF($B$5=1,'ריבית יומית'!D6572,'ריבית יומית'!G6572)</f>
        <v>1.1789740646572788E-4</v>
      </c>
      <c r="G6578" s="43">
        <f t="shared" si="716"/>
        <v>1.1789740646572788E-4</v>
      </c>
      <c r="H6578" s="29">
        <f t="shared" si="717"/>
        <v>1.0460197935245485</v>
      </c>
      <c r="I6578" s="30">
        <f>VLOOKUP(B6577,'מדדים וריביות'!B:C,2)</f>
        <v>29105342.0955</v>
      </c>
      <c r="K6578" s="39">
        <f t="shared" si="718"/>
        <v>0</v>
      </c>
      <c r="L6578" s="39">
        <f t="shared" si="719"/>
        <v>0</v>
      </c>
      <c r="M6578" s="39">
        <f t="shared" si="720"/>
        <v>0</v>
      </c>
      <c r="N6578" s="41">
        <f t="shared" si="722"/>
        <v>0</v>
      </c>
    </row>
    <row r="6579" spans="2:14">
      <c r="B6579" s="1">
        <v>39444</v>
      </c>
      <c r="C6579" s="1">
        <f t="shared" si="721"/>
        <v>39417</v>
      </c>
      <c r="E6579" s="42">
        <f>IF(DAY(B6579)&gt;14,VLOOKUP(DATE(YEAR(C6579),MONTH(C6579)-1,DAY(1)),'מדדים וריביות'!B:C,2,FALSE),VLOOKUP(DATE(YEAR(C6579),MONTH(C6579)-2,DAY(1)),'מדדים וריביות'!B:C,2,FALSE))</f>
        <v>28934969.361282501</v>
      </c>
      <c r="F6579" s="43">
        <f>IF($B$5=1,'ריבית יומית'!D6573,'ריבית יומית'!G6573)</f>
        <v>1.1789740646572788E-4</v>
      </c>
      <c r="G6579" s="43">
        <f t="shared" si="716"/>
        <v>1.1789740646572788E-4</v>
      </c>
      <c r="H6579" s="29">
        <f t="shared" si="717"/>
        <v>1.0458964850415304</v>
      </c>
      <c r="I6579" s="30">
        <f>VLOOKUP(B6578,'מדדים וריביות'!B:C,2)</f>
        <v>29105342.0955</v>
      </c>
      <c r="K6579" s="39">
        <f t="shared" si="718"/>
        <v>0</v>
      </c>
      <c r="L6579" s="39">
        <f t="shared" si="719"/>
        <v>0</v>
      </c>
      <c r="M6579" s="39">
        <f t="shared" si="720"/>
        <v>0</v>
      </c>
      <c r="N6579" s="41">
        <f t="shared" si="722"/>
        <v>0</v>
      </c>
    </row>
    <row r="6580" spans="2:14">
      <c r="B6580" s="1">
        <v>39445</v>
      </c>
      <c r="C6580" s="1">
        <f t="shared" si="721"/>
        <v>39417</v>
      </c>
      <c r="E6580" s="42">
        <f>IF(DAY(B6580)&gt;14,VLOOKUP(DATE(YEAR(C6580),MONTH(C6580)-1,DAY(1)),'מדדים וריביות'!B:C,2,FALSE),VLOOKUP(DATE(YEAR(C6580),MONTH(C6580)-2,DAY(1)),'מדדים וריביות'!B:C,2,FALSE))</f>
        <v>28934969.361282501</v>
      </c>
      <c r="F6580" s="43">
        <f>IF($B$5=1,'ריבית יומית'!D6574,'ריבית יומית'!G6574)</f>
        <v>1.1789740646572788E-4</v>
      </c>
      <c r="G6580" s="43">
        <f t="shared" si="716"/>
        <v>1.1789740646572788E-4</v>
      </c>
      <c r="H6580" s="29">
        <f t="shared" si="717"/>
        <v>1.0457731910945489</v>
      </c>
      <c r="I6580" s="30">
        <f>VLOOKUP(B6579,'מדדים וריביות'!B:C,2)</f>
        <v>29105342.0955</v>
      </c>
      <c r="K6580" s="39">
        <f t="shared" si="718"/>
        <v>0</v>
      </c>
      <c r="L6580" s="39">
        <f t="shared" si="719"/>
        <v>0</v>
      </c>
      <c r="M6580" s="39">
        <f t="shared" si="720"/>
        <v>0</v>
      </c>
      <c r="N6580" s="41">
        <f t="shared" si="722"/>
        <v>0</v>
      </c>
    </row>
    <row r="6581" spans="2:14">
      <c r="B6581" s="1">
        <v>39446</v>
      </c>
      <c r="C6581" s="1">
        <f t="shared" si="721"/>
        <v>39417</v>
      </c>
      <c r="E6581" s="42">
        <f>IF(DAY(B6581)&gt;14,VLOOKUP(DATE(YEAR(C6581),MONTH(C6581)-1,DAY(1)),'מדדים וריביות'!B:C,2,FALSE),VLOOKUP(DATE(YEAR(C6581),MONTH(C6581)-2,DAY(1)),'מדדים וריביות'!B:C,2,FALSE))</f>
        <v>28934969.361282501</v>
      </c>
      <c r="F6581" s="43">
        <f>IF($B$5=1,'ריבית יומית'!D6575,'ריבית יומית'!G6575)</f>
        <v>1.1789740646572788E-4</v>
      </c>
      <c r="G6581" s="43">
        <f t="shared" si="716"/>
        <v>1.1789740646572788E-4</v>
      </c>
      <c r="H6581" s="29">
        <f t="shared" si="717"/>
        <v>1.0456499116818905</v>
      </c>
      <c r="I6581" s="30">
        <f>VLOOKUP(B6580,'מדדים וריביות'!B:C,2)</f>
        <v>29105342.0955</v>
      </c>
      <c r="K6581" s="39">
        <f t="shared" si="718"/>
        <v>0</v>
      </c>
      <c r="L6581" s="39">
        <f t="shared" si="719"/>
        <v>0</v>
      </c>
      <c r="M6581" s="39">
        <f t="shared" si="720"/>
        <v>0</v>
      </c>
      <c r="N6581" s="41">
        <f t="shared" si="722"/>
        <v>0</v>
      </c>
    </row>
    <row r="6582" spans="2:14">
      <c r="B6582" s="1">
        <v>39447</v>
      </c>
      <c r="C6582" s="1">
        <f t="shared" si="721"/>
        <v>39417</v>
      </c>
      <c r="E6582" s="42">
        <f>IF(DAY(B6582)&gt;14,VLOOKUP(DATE(YEAR(C6582),MONTH(C6582)-1,DAY(1)),'מדדים וריביות'!B:C,2,FALSE),VLOOKUP(DATE(YEAR(C6582),MONTH(C6582)-2,DAY(1)),'מדדים וריביות'!B:C,2,FALSE))</f>
        <v>28934969.361282501</v>
      </c>
      <c r="F6582" s="43">
        <f>IF($B$5=1,'ריבית יומית'!D6576,'ריבית יומית'!G6576)</f>
        <v>1.1789740646572788E-4</v>
      </c>
      <c r="G6582" s="43">
        <f t="shared" si="716"/>
        <v>1.1789740646572788E-4</v>
      </c>
      <c r="H6582" s="29">
        <f t="shared" si="717"/>
        <v>1.0455266468018418</v>
      </c>
      <c r="I6582" s="30">
        <f>VLOOKUP(B6581,'מדדים וריביות'!B:C,2)</f>
        <v>29105342.0955</v>
      </c>
      <c r="K6582" s="39">
        <f t="shared" si="718"/>
        <v>0</v>
      </c>
      <c r="L6582" s="39">
        <f t="shared" si="719"/>
        <v>0</v>
      </c>
      <c r="M6582" s="39">
        <f t="shared" si="720"/>
        <v>0</v>
      </c>
      <c r="N6582" s="41">
        <f t="shared" si="722"/>
        <v>0</v>
      </c>
    </row>
    <row r="6583" spans="2:14">
      <c r="B6583" s="1">
        <v>39448</v>
      </c>
      <c r="C6583" s="1">
        <f t="shared" si="721"/>
        <v>39448</v>
      </c>
      <c r="E6583" s="42">
        <f>IF(DAY(B6583)&gt;14,VLOOKUP(DATE(YEAR(C6583),MONTH(C6583)-1,DAY(1)),'מדדים וריביות'!B:C,2,FALSE),VLOOKUP(DATE(YEAR(C6583),MONTH(C6583)-2,DAY(1)),'מדדים וריביות'!B:C,2,FALSE))</f>
        <v>28934969.361282501</v>
      </c>
      <c r="F6583" s="43">
        <f>IF($B$5=1,'ריבית יומית'!D6577,'ריבית יומית'!G6577)</f>
        <v>1.0738622586670132E-4</v>
      </c>
      <c r="G6583" s="43">
        <f t="shared" si="716"/>
        <v>1.0738622586670132E-4</v>
      </c>
      <c r="H6583" s="29">
        <f t="shared" si="717"/>
        <v>1.0454033964526896</v>
      </c>
      <c r="I6583" s="30">
        <f>VLOOKUP(B6582,'מדדים וריביות'!B:C,2)</f>
        <v>29105342.0955</v>
      </c>
      <c r="K6583" s="39">
        <f t="shared" si="718"/>
        <v>0</v>
      </c>
      <c r="L6583" s="39">
        <f t="shared" si="719"/>
        <v>0</v>
      </c>
      <c r="M6583" s="39">
        <f t="shared" si="720"/>
        <v>0</v>
      </c>
      <c r="N6583" s="41">
        <f t="shared" si="722"/>
        <v>0</v>
      </c>
    </row>
    <row r="6584" spans="2:14">
      <c r="B6584" s="1">
        <v>39449</v>
      </c>
      <c r="C6584" s="1">
        <f t="shared" si="721"/>
        <v>39448</v>
      </c>
      <c r="E6584" s="42">
        <f>IF(DAY(B6584)&gt;14,VLOOKUP(DATE(YEAR(C6584),MONTH(C6584)-1,DAY(1)),'מדדים וריביות'!B:C,2,FALSE),VLOOKUP(DATE(YEAR(C6584),MONTH(C6584)-2,DAY(1)),'מדדים וריביות'!B:C,2,FALSE))</f>
        <v>28934969.361282501</v>
      </c>
      <c r="F6584" s="43">
        <f>IF($B$5=1,'ריבית יומית'!D6578,'ריבית יומית'!G6578)</f>
        <v>1.0738622586670132E-4</v>
      </c>
      <c r="G6584" s="43">
        <f t="shared" si="716"/>
        <v>1.0738622586670132E-4</v>
      </c>
      <c r="H6584" s="29">
        <f t="shared" si="717"/>
        <v>1.0452911465815264</v>
      </c>
      <c r="I6584" s="30">
        <f>VLOOKUP(B6583,'מדדים וריביות'!B:C,2)</f>
        <v>29105342.100000001</v>
      </c>
      <c r="K6584" s="39">
        <f t="shared" si="718"/>
        <v>0</v>
      </c>
      <c r="L6584" s="39">
        <f t="shared" si="719"/>
        <v>0</v>
      </c>
      <c r="M6584" s="39">
        <f t="shared" si="720"/>
        <v>0</v>
      </c>
      <c r="N6584" s="41">
        <f t="shared" si="722"/>
        <v>0</v>
      </c>
    </row>
    <row r="6585" spans="2:14">
      <c r="B6585" s="1">
        <v>39450</v>
      </c>
      <c r="C6585" s="1">
        <f t="shared" si="721"/>
        <v>39448</v>
      </c>
      <c r="E6585" s="42">
        <f>IF(DAY(B6585)&gt;14,VLOOKUP(DATE(YEAR(C6585),MONTH(C6585)-1,DAY(1)),'מדדים וריביות'!B:C,2,FALSE),VLOOKUP(DATE(YEAR(C6585),MONTH(C6585)-2,DAY(1)),'מדדים וריביות'!B:C,2,FALSE))</f>
        <v>28934969.361282501</v>
      </c>
      <c r="F6585" s="43">
        <f>IF($B$5=1,'ריבית יומית'!D6579,'ריבית יומית'!G6579)</f>
        <v>1.0738622586670132E-4</v>
      </c>
      <c r="G6585" s="43">
        <f t="shared" si="716"/>
        <v>1.0738622586670132E-4</v>
      </c>
      <c r="H6585" s="29">
        <f t="shared" si="717"/>
        <v>1.0451789087631589</v>
      </c>
      <c r="I6585" s="30">
        <f>VLOOKUP(B6584,'מדדים וריביות'!B:C,2)</f>
        <v>29105342.100000001</v>
      </c>
      <c r="K6585" s="39">
        <f t="shared" si="718"/>
        <v>0</v>
      </c>
      <c r="L6585" s="39">
        <f t="shared" si="719"/>
        <v>0</v>
      </c>
      <c r="M6585" s="39">
        <f t="shared" si="720"/>
        <v>0</v>
      </c>
      <c r="N6585" s="41">
        <f t="shared" si="722"/>
        <v>0</v>
      </c>
    </row>
    <row r="6586" spans="2:14">
      <c r="B6586" s="1">
        <v>39451</v>
      </c>
      <c r="C6586" s="1">
        <f t="shared" si="721"/>
        <v>39448</v>
      </c>
      <c r="E6586" s="42">
        <f>IF(DAY(B6586)&gt;14,VLOOKUP(DATE(YEAR(C6586),MONTH(C6586)-1,DAY(1)),'מדדים וריביות'!B:C,2,FALSE),VLOOKUP(DATE(YEAR(C6586),MONTH(C6586)-2,DAY(1)),'מדדים וריביות'!B:C,2,FALSE))</f>
        <v>28934969.361282501</v>
      </c>
      <c r="F6586" s="43">
        <f>IF($B$5=1,'ריבית יומית'!D6580,'ריבית יומית'!G6580)</f>
        <v>1.0738622586670132E-4</v>
      </c>
      <c r="G6586" s="43">
        <f t="shared" si="716"/>
        <v>1.0738622586670132E-4</v>
      </c>
      <c r="H6586" s="29">
        <f t="shared" si="717"/>
        <v>1.0450666829962929</v>
      </c>
      <c r="I6586" s="30">
        <f>VLOOKUP(B6585,'מדדים וריביות'!B:C,2)</f>
        <v>29105342.100000001</v>
      </c>
      <c r="K6586" s="39">
        <f t="shared" si="718"/>
        <v>0</v>
      </c>
      <c r="L6586" s="39">
        <f t="shared" si="719"/>
        <v>0</v>
      </c>
      <c r="M6586" s="39">
        <f t="shared" si="720"/>
        <v>0</v>
      </c>
      <c r="N6586" s="41">
        <f t="shared" si="722"/>
        <v>0</v>
      </c>
    </row>
    <row r="6587" spans="2:14">
      <c r="B6587" s="1">
        <v>39452</v>
      </c>
      <c r="C6587" s="1">
        <f t="shared" si="721"/>
        <v>39448</v>
      </c>
      <c r="E6587" s="42">
        <f>IF(DAY(B6587)&gt;14,VLOOKUP(DATE(YEAR(C6587),MONTH(C6587)-1,DAY(1)),'מדדים וריביות'!B:C,2,FALSE),VLOOKUP(DATE(YEAR(C6587),MONTH(C6587)-2,DAY(1)),'מדדים וריביות'!B:C,2,FALSE))</f>
        <v>28934969.361282501</v>
      </c>
      <c r="F6587" s="43">
        <f>IF($B$5=1,'ריבית יומית'!D6581,'ריבית יומית'!G6581)</f>
        <v>1.0738622586670132E-4</v>
      </c>
      <c r="G6587" s="43">
        <f t="shared" si="716"/>
        <v>1.0738622586670132E-4</v>
      </c>
      <c r="H6587" s="29">
        <f t="shared" si="717"/>
        <v>1.0449544692796344</v>
      </c>
      <c r="I6587" s="30">
        <f>VLOOKUP(B6586,'מדדים וריביות'!B:C,2)</f>
        <v>29105342.100000001</v>
      </c>
      <c r="K6587" s="39">
        <f t="shared" si="718"/>
        <v>0</v>
      </c>
      <c r="L6587" s="39">
        <f t="shared" si="719"/>
        <v>0</v>
      </c>
      <c r="M6587" s="39">
        <f t="shared" si="720"/>
        <v>0</v>
      </c>
      <c r="N6587" s="41">
        <f t="shared" si="722"/>
        <v>0</v>
      </c>
    </row>
    <row r="6588" spans="2:14">
      <c r="B6588" s="1">
        <v>39453</v>
      </c>
      <c r="C6588" s="1">
        <f t="shared" si="721"/>
        <v>39448</v>
      </c>
      <c r="E6588" s="42">
        <f>IF(DAY(B6588)&gt;14,VLOOKUP(DATE(YEAR(C6588),MONTH(C6588)-1,DAY(1)),'מדדים וריביות'!B:C,2,FALSE),VLOOKUP(DATE(YEAR(C6588),MONTH(C6588)-2,DAY(1)),'מדדים וריביות'!B:C,2,FALSE))</f>
        <v>28934969.361282501</v>
      </c>
      <c r="F6588" s="43">
        <f>IF($B$5=1,'ריבית יומית'!D6582,'ריבית יומית'!G6582)</f>
        <v>1.0738622586670132E-4</v>
      </c>
      <c r="G6588" s="43">
        <f t="shared" si="716"/>
        <v>1.0738622586670132E-4</v>
      </c>
      <c r="H6588" s="29">
        <f t="shared" si="717"/>
        <v>1.0448422676118896</v>
      </c>
      <c r="I6588" s="30">
        <f>VLOOKUP(B6587,'מדדים וריביות'!B:C,2)</f>
        <v>29105342.100000001</v>
      </c>
      <c r="K6588" s="39">
        <f t="shared" si="718"/>
        <v>0</v>
      </c>
      <c r="L6588" s="39">
        <f t="shared" si="719"/>
        <v>0</v>
      </c>
      <c r="M6588" s="39">
        <f t="shared" si="720"/>
        <v>0</v>
      </c>
      <c r="N6588" s="41">
        <f t="shared" si="722"/>
        <v>0</v>
      </c>
    </row>
    <row r="6589" spans="2:14">
      <c r="B6589" s="1">
        <v>39454</v>
      </c>
      <c r="C6589" s="1">
        <f t="shared" si="721"/>
        <v>39448</v>
      </c>
      <c r="E6589" s="42">
        <f>IF(DAY(B6589)&gt;14,VLOOKUP(DATE(YEAR(C6589),MONTH(C6589)-1,DAY(1)),'מדדים וריביות'!B:C,2,FALSE),VLOOKUP(DATE(YEAR(C6589),MONTH(C6589)-2,DAY(1)),'מדדים וריביות'!B:C,2,FALSE))</f>
        <v>28934969.361282501</v>
      </c>
      <c r="F6589" s="43">
        <f>IF($B$5=1,'ריבית יומית'!D6583,'ריבית יומית'!G6583)</f>
        <v>1.0738622586670132E-4</v>
      </c>
      <c r="G6589" s="43">
        <f t="shared" si="716"/>
        <v>1.0738622586670132E-4</v>
      </c>
      <c r="H6589" s="29">
        <f t="shared" si="717"/>
        <v>1.0447300779917645</v>
      </c>
      <c r="I6589" s="30">
        <f>VLOOKUP(B6588,'מדדים וריביות'!B:C,2)</f>
        <v>29105342.100000001</v>
      </c>
      <c r="K6589" s="39">
        <f t="shared" si="718"/>
        <v>0</v>
      </c>
      <c r="L6589" s="39">
        <f t="shared" si="719"/>
        <v>0</v>
      </c>
      <c r="M6589" s="39">
        <f t="shared" si="720"/>
        <v>0</v>
      </c>
      <c r="N6589" s="41">
        <f t="shared" si="722"/>
        <v>0</v>
      </c>
    </row>
    <row r="6590" spans="2:14">
      <c r="B6590" s="1">
        <v>39455</v>
      </c>
      <c r="C6590" s="1">
        <f t="shared" si="721"/>
        <v>39448</v>
      </c>
      <c r="E6590" s="42">
        <f>IF(DAY(B6590)&gt;14,VLOOKUP(DATE(YEAR(C6590),MONTH(C6590)-1,DAY(1)),'מדדים וריביות'!B:C,2,FALSE),VLOOKUP(DATE(YEAR(C6590),MONTH(C6590)-2,DAY(1)),'מדדים וריביות'!B:C,2,FALSE))</f>
        <v>28934969.361282501</v>
      </c>
      <c r="F6590" s="43">
        <f>IF($B$5=1,'ריבית יומית'!D6584,'ריבית יומית'!G6584)</f>
        <v>1.0738622586670132E-4</v>
      </c>
      <c r="G6590" s="43">
        <f t="shared" si="716"/>
        <v>1.0738622586670132E-4</v>
      </c>
      <c r="H6590" s="29">
        <f t="shared" si="717"/>
        <v>1.0446179004179659</v>
      </c>
      <c r="I6590" s="30">
        <f>VLOOKUP(B6589,'מדדים וריביות'!B:C,2)</f>
        <v>29105342.100000001</v>
      </c>
      <c r="K6590" s="39">
        <f t="shared" si="718"/>
        <v>0</v>
      </c>
      <c r="L6590" s="39">
        <f t="shared" si="719"/>
        <v>0</v>
      </c>
      <c r="M6590" s="39">
        <f t="shared" si="720"/>
        <v>0</v>
      </c>
      <c r="N6590" s="41">
        <f t="shared" si="722"/>
        <v>0</v>
      </c>
    </row>
    <row r="6591" spans="2:14">
      <c r="B6591" s="1">
        <v>39456</v>
      </c>
      <c r="C6591" s="1">
        <f t="shared" si="721"/>
        <v>39448</v>
      </c>
      <c r="E6591" s="42">
        <f>IF(DAY(B6591)&gt;14,VLOOKUP(DATE(YEAR(C6591),MONTH(C6591)-1,DAY(1)),'מדדים וריביות'!B:C,2,FALSE),VLOOKUP(DATE(YEAR(C6591),MONTH(C6591)-2,DAY(1)),'מדדים וריביות'!B:C,2,FALSE))</f>
        <v>28934969.361282501</v>
      </c>
      <c r="F6591" s="43">
        <f>IF($B$5=1,'ריבית יומית'!D6585,'ריבית יומית'!G6585)</f>
        <v>1.0738622586670132E-4</v>
      </c>
      <c r="G6591" s="43">
        <f t="shared" si="716"/>
        <v>1.0738622586670132E-4</v>
      </c>
      <c r="H6591" s="29">
        <f t="shared" si="717"/>
        <v>1.0445057348892</v>
      </c>
      <c r="I6591" s="30">
        <f>VLOOKUP(B6590,'מדדים וריביות'!B:C,2)</f>
        <v>29105342.100000001</v>
      </c>
      <c r="K6591" s="39">
        <f t="shared" si="718"/>
        <v>0</v>
      </c>
      <c r="L6591" s="39">
        <f t="shared" si="719"/>
        <v>0</v>
      </c>
      <c r="M6591" s="39">
        <f t="shared" si="720"/>
        <v>0</v>
      </c>
      <c r="N6591" s="41">
        <f t="shared" si="722"/>
        <v>0</v>
      </c>
    </row>
    <row r="6592" spans="2:14">
      <c r="B6592" s="1">
        <v>39457</v>
      </c>
      <c r="C6592" s="1">
        <f t="shared" si="721"/>
        <v>39448</v>
      </c>
      <c r="E6592" s="42">
        <f>IF(DAY(B6592)&gt;14,VLOOKUP(DATE(YEAR(C6592),MONTH(C6592)-1,DAY(1)),'מדדים וריביות'!B:C,2,FALSE),VLOOKUP(DATE(YEAR(C6592),MONTH(C6592)-2,DAY(1)),'מדדים וריביות'!B:C,2,FALSE))</f>
        <v>28934969.361282501</v>
      </c>
      <c r="F6592" s="43">
        <f>IF($B$5=1,'ריבית יומית'!D6586,'ריבית יומית'!G6586)</f>
        <v>1.0738622586670132E-4</v>
      </c>
      <c r="G6592" s="43">
        <f t="shared" si="716"/>
        <v>1.0738622586670132E-4</v>
      </c>
      <c r="H6592" s="29">
        <f t="shared" si="717"/>
        <v>1.0443935814041736</v>
      </c>
      <c r="I6592" s="30">
        <f>VLOOKUP(B6591,'מדדים וריביות'!B:C,2)</f>
        <v>29105342.100000001</v>
      </c>
      <c r="K6592" s="39">
        <f t="shared" si="718"/>
        <v>0</v>
      </c>
      <c r="L6592" s="39">
        <f t="shared" si="719"/>
        <v>0</v>
      </c>
      <c r="M6592" s="39">
        <f t="shared" si="720"/>
        <v>0</v>
      </c>
      <c r="N6592" s="41">
        <f t="shared" si="722"/>
        <v>0</v>
      </c>
    </row>
    <row r="6593" spans="2:14">
      <c r="B6593" s="1">
        <v>39458</v>
      </c>
      <c r="C6593" s="1">
        <f t="shared" si="721"/>
        <v>39448</v>
      </c>
      <c r="E6593" s="42">
        <f>IF(DAY(B6593)&gt;14,VLOOKUP(DATE(YEAR(C6593),MONTH(C6593)-1,DAY(1)),'מדדים וריביות'!B:C,2,FALSE),VLOOKUP(DATE(YEAR(C6593),MONTH(C6593)-2,DAY(1)),'מדדים וריביות'!B:C,2,FALSE))</f>
        <v>28934969.361282501</v>
      </c>
      <c r="F6593" s="43">
        <f>IF($B$5=1,'ריבית יומית'!D6587,'ריבית יומית'!G6587)</f>
        <v>1.0738622586670132E-4</v>
      </c>
      <c r="G6593" s="43">
        <f t="shared" si="716"/>
        <v>1.0738622586670132E-4</v>
      </c>
      <c r="H6593" s="29">
        <f t="shared" si="717"/>
        <v>1.0442814399615934</v>
      </c>
      <c r="I6593" s="30">
        <f>VLOOKUP(B6592,'מדדים וריביות'!B:C,2)</f>
        <v>29105342.100000001</v>
      </c>
      <c r="K6593" s="39">
        <f t="shared" si="718"/>
        <v>0</v>
      </c>
      <c r="L6593" s="39">
        <f t="shared" si="719"/>
        <v>0</v>
      </c>
      <c r="M6593" s="39">
        <f t="shared" si="720"/>
        <v>0</v>
      </c>
      <c r="N6593" s="41">
        <f t="shared" si="722"/>
        <v>0</v>
      </c>
    </row>
    <row r="6594" spans="2:14">
      <c r="B6594" s="1">
        <v>39459</v>
      </c>
      <c r="C6594" s="1">
        <f t="shared" si="721"/>
        <v>39448</v>
      </c>
      <c r="E6594" s="42">
        <f>IF(DAY(B6594)&gt;14,VLOOKUP(DATE(YEAR(C6594),MONTH(C6594)-1,DAY(1)),'מדדים וריביות'!B:C,2,FALSE),VLOOKUP(DATE(YEAR(C6594),MONTH(C6594)-2,DAY(1)),'מדדים וריביות'!B:C,2,FALSE))</f>
        <v>28934969.361282501</v>
      </c>
      <c r="F6594" s="43">
        <f>IF($B$5=1,'ריבית יומית'!D6588,'ריבית יומית'!G6588)</f>
        <v>1.0738622586670132E-4</v>
      </c>
      <c r="G6594" s="43">
        <f t="shared" si="716"/>
        <v>1.0738622586670132E-4</v>
      </c>
      <c r="H6594" s="29">
        <f t="shared" si="717"/>
        <v>1.0441693105601666</v>
      </c>
      <c r="I6594" s="30">
        <f>VLOOKUP(B6593,'מדדים וריביות'!B:C,2)</f>
        <v>29105342.100000001</v>
      </c>
      <c r="K6594" s="39">
        <f t="shared" si="718"/>
        <v>0</v>
      </c>
      <c r="L6594" s="39">
        <f t="shared" si="719"/>
        <v>0</v>
      </c>
      <c r="M6594" s="39">
        <f t="shared" si="720"/>
        <v>0</v>
      </c>
      <c r="N6594" s="41">
        <f t="shared" si="722"/>
        <v>0</v>
      </c>
    </row>
    <row r="6595" spans="2:14">
      <c r="B6595" s="1">
        <v>39460</v>
      </c>
      <c r="C6595" s="1">
        <f t="shared" si="721"/>
        <v>39448</v>
      </c>
      <c r="E6595" s="42">
        <f>IF(DAY(B6595)&gt;14,VLOOKUP(DATE(YEAR(C6595),MONTH(C6595)-1,DAY(1)),'מדדים וריביות'!B:C,2,FALSE),VLOOKUP(DATE(YEAR(C6595),MONTH(C6595)-2,DAY(1)),'מדדים וריביות'!B:C,2,FALSE))</f>
        <v>28934969.361282501</v>
      </c>
      <c r="F6595" s="43">
        <f>IF($B$5=1,'ריבית יומית'!D6589,'ריבית יומית'!G6589)</f>
        <v>1.0738622586670132E-4</v>
      </c>
      <c r="G6595" s="43">
        <f t="shared" si="716"/>
        <v>1.0738622586670132E-4</v>
      </c>
      <c r="H6595" s="29">
        <f t="shared" si="717"/>
        <v>1.0440571931986</v>
      </c>
      <c r="I6595" s="30">
        <f>VLOOKUP(B6594,'מדדים וריביות'!B:C,2)</f>
        <v>29105342.100000001</v>
      </c>
      <c r="K6595" s="39">
        <f t="shared" si="718"/>
        <v>0</v>
      </c>
      <c r="L6595" s="39">
        <f t="shared" si="719"/>
        <v>0</v>
      </c>
      <c r="M6595" s="39">
        <f t="shared" si="720"/>
        <v>0</v>
      </c>
      <c r="N6595" s="41">
        <f t="shared" si="722"/>
        <v>0</v>
      </c>
    </row>
    <row r="6596" spans="2:14">
      <c r="B6596" s="1">
        <v>39461</v>
      </c>
      <c r="C6596" s="1">
        <f t="shared" si="721"/>
        <v>39448</v>
      </c>
      <c r="E6596" s="42">
        <f>IF(DAY(B6596)&gt;14,VLOOKUP(DATE(YEAR(C6596),MONTH(C6596)-1,DAY(1)),'מדדים וריביות'!B:C,2,FALSE),VLOOKUP(DATE(YEAR(C6596),MONTH(C6596)-2,DAY(1)),'מדדים וריביות'!B:C,2,FALSE))</f>
        <v>28934969.361282501</v>
      </c>
      <c r="F6596" s="43">
        <f>IF($B$5=1,'ריבית יומית'!D6590,'ריבית יומית'!G6590)</f>
        <v>1.0738622586670132E-4</v>
      </c>
      <c r="G6596" s="43">
        <f t="shared" si="716"/>
        <v>1.0738622586670132E-4</v>
      </c>
      <c r="H6596" s="29">
        <f t="shared" si="717"/>
        <v>1.0439450878756009</v>
      </c>
      <c r="I6596" s="30">
        <f>VLOOKUP(B6595,'מדדים וריביות'!B:C,2)</f>
        <v>29105342.100000001</v>
      </c>
      <c r="K6596" s="39">
        <f t="shared" si="718"/>
        <v>0</v>
      </c>
      <c r="L6596" s="39">
        <f t="shared" si="719"/>
        <v>0</v>
      </c>
      <c r="M6596" s="39">
        <f t="shared" si="720"/>
        <v>0</v>
      </c>
      <c r="N6596" s="41">
        <f t="shared" si="722"/>
        <v>0</v>
      </c>
    </row>
    <row r="6597" spans="2:14">
      <c r="B6597" s="1">
        <v>39462</v>
      </c>
      <c r="C6597" s="1">
        <f t="shared" si="721"/>
        <v>39448</v>
      </c>
      <c r="E6597" s="42">
        <f>IF(DAY(B6597)&gt;14,VLOOKUP(DATE(YEAR(C6597),MONTH(C6597)-1,DAY(1)),'מדדים וריביות'!B:C,2,FALSE),VLOOKUP(DATE(YEAR(C6597),MONTH(C6597)-2,DAY(1)),'מדדים וריביות'!B:C,2,FALSE))</f>
        <v>29105342.0955</v>
      </c>
      <c r="F6597" s="43">
        <f>IF($B$5=1,'ריבית יומית'!D6591,'ריבית יומית'!G6591)</f>
        <v>1.0738622586670132E-4</v>
      </c>
      <c r="G6597" s="43">
        <f t="shared" si="716"/>
        <v>1.0738622586670132E-4</v>
      </c>
      <c r="H6597" s="29">
        <f t="shared" si="717"/>
        <v>1.0438329945898768</v>
      </c>
      <c r="I6597" s="30">
        <f>VLOOKUP(B6596,'מדדים וריביות'!B:C,2)</f>
        <v>29105342.100000001</v>
      </c>
      <c r="K6597" s="39">
        <f t="shared" si="718"/>
        <v>0</v>
      </c>
      <c r="L6597" s="39">
        <f t="shared" si="719"/>
        <v>0</v>
      </c>
      <c r="M6597" s="39">
        <f t="shared" si="720"/>
        <v>0</v>
      </c>
      <c r="N6597" s="41">
        <f t="shared" si="722"/>
        <v>0</v>
      </c>
    </row>
    <row r="6598" spans="2:14">
      <c r="B6598" s="1">
        <v>39463</v>
      </c>
      <c r="C6598" s="1">
        <f t="shared" si="721"/>
        <v>39448</v>
      </c>
      <c r="E6598" s="42">
        <f>IF(DAY(B6598)&gt;14,VLOOKUP(DATE(YEAR(C6598),MONTH(C6598)-1,DAY(1)),'מדדים וריביות'!B:C,2,FALSE),VLOOKUP(DATE(YEAR(C6598),MONTH(C6598)-2,DAY(1)),'מדדים וריביות'!B:C,2,FALSE))</f>
        <v>29105342.0955</v>
      </c>
      <c r="F6598" s="43">
        <f>IF($B$5=1,'ריבית יומית'!D6592,'ריבית יומית'!G6592)</f>
        <v>1.0738622586670132E-4</v>
      </c>
      <c r="G6598" s="43">
        <f t="shared" si="716"/>
        <v>1.0738622586670132E-4</v>
      </c>
      <c r="H6598" s="29">
        <f t="shared" si="717"/>
        <v>1.0437209133401351</v>
      </c>
      <c r="I6598" s="30">
        <f>VLOOKUP(B6597,'מדדים וריביות'!B:C,2)</f>
        <v>29105342.100000001</v>
      </c>
      <c r="K6598" s="39">
        <f t="shared" si="718"/>
        <v>0</v>
      </c>
      <c r="L6598" s="39">
        <f t="shared" si="719"/>
        <v>0</v>
      </c>
      <c r="M6598" s="39">
        <f t="shared" si="720"/>
        <v>0</v>
      </c>
      <c r="N6598" s="41">
        <f t="shared" si="722"/>
        <v>0</v>
      </c>
    </row>
    <row r="6599" spans="2:14">
      <c r="B6599" s="1">
        <v>39464</v>
      </c>
      <c r="C6599" s="1">
        <f t="shared" si="721"/>
        <v>39448</v>
      </c>
      <c r="E6599" s="42">
        <f>IF(DAY(B6599)&gt;14,VLOOKUP(DATE(YEAR(C6599),MONTH(C6599)-1,DAY(1)),'מדדים וריביות'!B:C,2,FALSE),VLOOKUP(DATE(YEAR(C6599),MONTH(C6599)-2,DAY(1)),'מדדים וריביות'!B:C,2,FALSE))</f>
        <v>29105342.0955</v>
      </c>
      <c r="F6599" s="43">
        <f>IF($B$5=1,'ריבית יומית'!D6593,'ריבית יומית'!G6593)</f>
        <v>1.0738622586670132E-4</v>
      </c>
      <c r="G6599" s="43">
        <f t="shared" si="716"/>
        <v>1.0738622586670132E-4</v>
      </c>
      <c r="H6599" s="29">
        <f t="shared" si="717"/>
        <v>1.0436088441250833</v>
      </c>
      <c r="I6599" s="30">
        <f>VLOOKUP(B6598,'מדדים וריביות'!B:C,2)</f>
        <v>29105342.100000001</v>
      </c>
      <c r="K6599" s="39">
        <f t="shared" si="718"/>
        <v>0</v>
      </c>
      <c r="L6599" s="39">
        <f t="shared" si="719"/>
        <v>0</v>
      </c>
      <c r="M6599" s="39">
        <f t="shared" si="720"/>
        <v>0</v>
      </c>
      <c r="N6599" s="41">
        <f t="shared" si="722"/>
        <v>0</v>
      </c>
    </row>
    <row r="6600" spans="2:14">
      <c r="B6600" s="1">
        <v>39465</v>
      </c>
      <c r="C6600" s="1">
        <f t="shared" si="721"/>
        <v>39448</v>
      </c>
      <c r="E6600" s="42">
        <f>IF(DAY(B6600)&gt;14,VLOOKUP(DATE(YEAR(C6600),MONTH(C6600)-1,DAY(1)),'מדדים וריביות'!B:C,2,FALSE),VLOOKUP(DATE(YEAR(C6600),MONTH(C6600)-2,DAY(1)),'מדדים וריביות'!B:C,2,FALSE))</f>
        <v>29105342.0955</v>
      </c>
      <c r="F6600" s="43">
        <f>IF($B$5=1,'ריבית יומית'!D6594,'ריבית יומית'!G6594)</f>
        <v>1.0738622586670132E-4</v>
      </c>
      <c r="G6600" s="43">
        <f t="shared" si="716"/>
        <v>1.0738622586670132E-4</v>
      </c>
      <c r="H6600" s="29">
        <f t="shared" si="717"/>
        <v>1.0434967869434293</v>
      </c>
      <c r="I6600" s="30">
        <f>VLOOKUP(B6599,'מדדים וריביות'!B:C,2)</f>
        <v>29105342.100000001</v>
      </c>
      <c r="K6600" s="39">
        <f t="shared" si="718"/>
        <v>0</v>
      </c>
      <c r="L6600" s="39">
        <f t="shared" si="719"/>
        <v>0</v>
      </c>
      <c r="M6600" s="39">
        <f t="shared" si="720"/>
        <v>0</v>
      </c>
      <c r="N6600" s="41">
        <f t="shared" si="722"/>
        <v>0</v>
      </c>
    </row>
    <row r="6601" spans="2:14">
      <c r="B6601" s="1">
        <v>39466</v>
      </c>
      <c r="C6601" s="1">
        <f t="shared" si="721"/>
        <v>39448</v>
      </c>
      <c r="E6601" s="42">
        <f>IF(DAY(B6601)&gt;14,VLOOKUP(DATE(YEAR(C6601),MONTH(C6601)-1,DAY(1)),'מדדים וריביות'!B:C,2,FALSE),VLOOKUP(DATE(YEAR(C6601),MONTH(C6601)-2,DAY(1)),'מדדים וריביות'!B:C,2,FALSE))</f>
        <v>29105342.0955</v>
      </c>
      <c r="F6601" s="43">
        <f>IF($B$5=1,'ריבית יומית'!D6595,'ריבית יומית'!G6595)</f>
        <v>1.0738622586670132E-4</v>
      </c>
      <c r="G6601" s="43">
        <f t="shared" ref="G6601:G6664" si="723">IF(B6601&gt;$B$2,0,F6601)</f>
        <v>1.0738622586670132E-4</v>
      </c>
      <c r="H6601" s="29">
        <f t="shared" ref="H6601:H6664" si="724">H6602*(1+G6601)</f>
        <v>1.0433847417938811</v>
      </c>
      <c r="I6601" s="30">
        <f>VLOOKUP(B6600,'מדדים וריביות'!B:C,2)</f>
        <v>29105342.100000001</v>
      </c>
      <c r="K6601" s="39">
        <f t="shared" ref="K6601:K6664" si="725">$B$4/E6601*D6601-D6601</f>
        <v>0</v>
      </c>
      <c r="L6601" s="39">
        <f t="shared" ref="L6601:L6664" si="726">H6602*D6601-D6601</f>
        <v>0</v>
      </c>
      <c r="M6601" s="39">
        <f t="shared" ref="M6601:M6664" si="727">$B$4/E6601*L6601-L6601</f>
        <v>0</v>
      </c>
      <c r="N6601" s="41">
        <f t="shared" si="722"/>
        <v>0</v>
      </c>
    </row>
    <row r="6602" spans="2:14">
      <c r="B6602" s="1">
        <v>39467</v>
      </c>
      <c r="C6602" s="1">
        <f t="shared" ref="C6602:C6665" si="728">DATE(YEAR(B6602),MONTH(B6602),DAY(1))</f>
        <v>39448</v>
      </c>
      <c r="E6602" s="42">
        <f>IF(DAY(B6602)&gt;14,VLOOKUP(DATE(YEAR(C6602),MONTH(C6602)-1,DAY(1)),'מדדים וריביות'!B:C,2,FALSE),VLOOKUP(DATE(YEAR(C6602),MONTH(C6602)-2,DAY(1)),'מדדים וריביות'!B:C,2,FALSE))</f>
        <v>29105342.0955</v>
      </c>
      <c r="F6602" s="43">
        <f>IF($B$5=1,'ריבית יומית'!D6596,'ריבית יומית'!G6596)</f>
        <v>1.0738622586670132E-4</v>
      </c>
      <c r="G6602" s="43">
        <f t="shared" si="723"/>
        <v>1.0738622586670132E-4</v>
      </c>
      <c r="H6602" s="29">
        <f t="shared" si="724"/>
        <v>1.0432727086751468</v>
      </c>
      <c r="I6602" s="30">
        <f>VLOOKUP(B6601,'מדדים וריביות'!B:C,2)</f>
        <v>29105342.100000001</v>
      </c>
      <c r="K6602" s="39">
        <f t="shared" si="725"/>
        <v>0</v>
      </c>
      <c r="L6602" s="39">
        <f t="shared" si="726"/>
        <v>0</v>
      </c>
      <c r="M6602" s="39">
        <f t="shared" si="727"/>
        <v>0</v>
      </c>
      <c r="N6602" s="41">
        <f t="shared" ref="N6602:N6665" si="729">SUM(K6602:M6602)</f>
        <v>0</v>
      </c>
    </row>
    <row r="6603" spans="2:14">
      <c r="B6603" s="1">
        <v>39468</v>
      </c>
      <c r="C6603" s="1">
        <f t="shared" si="728"/>
        <v>39448</v>
      </c>
      <c r="E6603" s="42">
        <f>IF(DAY(B6603)&gt;14,VLOOKUP(DATE(YEAR(C6603),MONTH(C6603)-1,DAY(1)),'מדדים וריביות'!B:C,2,FALSE),VLOOKUP(DATE(YEAR(C6603),MONTH(C6603)-2,DAY(1)),'מדדים וריביות'!B:C,2,FALSE))</f>
        <v>29105342.0955</v>
      </c>
      <c r="F6603" s="43">
        <f>IF($B$5=1,'ריבית יומית'!D6597,'ריבית יומית'!G6597)</f>
        <v>1.0738622586670132E-4</v>
      </c>
      <c r="G6603" s="43">
        <f t="shared" si="723"/>
        <v>1.0738622586670132E-4</v>
      </c>
      <c r="H6603" s="29">
        <f t="shared" si="724"/>
        <v>1.0431606875859345</v>
      </c>
      <c r="I6603" s="30">
        <f>VLOOKUP(B6602,'מדדים וריביות'!B:C,2)</f>
        <v>29105342.100000001</v>
      </c>
      <c r="K6603" s="39">
        <f t="shared" si="725"/>
        <v>0</v>
      </c>
      <c r="L6603" s="39">
        <f t="shared" si="726"/>
        <v>0</v>
      </c>
      <c r="M6603" s="39">
        <f t="shared" si="727"/>
        <v>0</v>
      </c>
      <c r="N6603" s="41">
        <f t="shared" si="729"/>
        <v>0</v>
      </c>
    </row>
    <row r="6604" spans="2:14">
      <c r="B6604" s="1">
        <v>39469</v>
      </c>
      <c r="C6604" s="1">
        <f t="shared" si="728"/>
        <v>39448</v>
      </c>
      <c r="E6604" s="42">
        <f>IF(DAY(B6604)&gt;14,VLOOKUP(DATE(YEAR(C6604),MONTH(C6604)-1,DAY(1)),'מדדים וריביות'!B:C,2,FALSE),VLOOKUP(DATE(YEAR(C6604),MONTH(C6604)-2,DAY(1)),'מדדים וריביות'!B:C,2,FALSE))</f>
        <v>29105342.0955</v>
      </c>
      <c r="F6604" s="43">
        <f>IF($B$5=1,'ריבית יומית'!D6598,'ריבית יומית'!G6598)</f>
        <v>1.0738622586670132E-4</v>
      </c>
      <c r="G6604" s="43">
        <f t="shared" si="723"/>
        <v>1.0738622586670132E-4</v>
      </c>
      <c r="H6604" s="29">
        <f t="shared" si="724"/>
        <v>1.0430486785249524</v>
      </c>
      <c r="I6604" s="30">
        <f>VLOOKUP(B6603,'מדדים וריביות'!B:C,2)</f>
        <v>29105342.100000001</v>
      </c>
      <c r="K6604" s="39">
        <f t="shared" si="725"/>
        <v>0</v>
      </c>
      <c r="L6604" s="39">
        <f t="shared" si="726"/>
        <v>0</v>
      </c>
      <c r="M6604" s="39">
        <f t="shared" si="727"/>
        <v>0</v>
      </c>
      <c r="N6604" s="41">
        <f t="shared" si="729"/>
        <v>0</v>
      </c>
    </row>
    <row r="6605" spans="2:14">
      <c r="B6605" s="1">
        <v>39470</v>
      </c>
      <c r="C6605" s="1">
        <f t="shared" si="728"/>
        <v>39448</v>
      </c>
      <c r="E6605" s="42">
        <f>IF(DAY(B6605)&gt;14,VLOOKUP(DATE(YEAR(C6605),MONTH(C6605)-1,DAY(1)),'מדדים וריביות'!B:C,2,FALSE),VLOOKUP(DATE(YEAR(C6605),MONTH(C6605)-2,DAY(1)),'מדדים וריביות'!B:C,2,FALSE))</f>
        <v>29105342.0955</v>
      </c>
      <c r="F6605" s="43">
        <f>IF($B$5=1,'ריבית יומית'!D6599,'ריבית יומית'!G6599)</f>
        <v>1.0738622586670132E-4</v>
      </c>
      <c r="G6605" s="43">
        <f t="shared" si="723"/>
        <v>1.0738622586670132E-4</v>
      </c>
      <c r="H6605" s="29">
        <f t="shared" si="724"/>
        <v>1.0429366814909091</v>
      </c>
      <c r="I6605" s="30">
        <f>VLOOKUP(B6604,'מדדים וריביות'!B:C,2)</f>
        <v>29105342.100000001</v>
      </c>
      <c r="K6605" s="39">
        <f t="shared" si="725"/>
        <v>0</v>
      </c>
      <c r="L6605" s="39">
        <f t="shared" si="726"/>
        <v>0</v>
      </c>
      <c r="M6605" s="39">
        <f t="shared" si="727"/>
        <v>0</v>
      </c>
      <c r="N6605" s="41">
        <f t="shared" si="729"/>
        <v>0</v>
      </c>
    </row>
    <row r="6606" spans="2:14">
      <c r="B6606" s="1">
        <v>39471</v>
      </c>
      <c r="C6606" s="1">
        <f t="shared" si="728"/>
        <v>39448</v>
      </c>
      <c r="E6606" s="42">
        <f>IF(DAY(B6606)&gt;14,VLOOKUP(DATE(YEAR(C6606),MONTH(C6606)-1,DAY(1)),'מדדים וריביות'!B:C,2,FALSE),VLOOKUP(DATE(YEAR(C6606),MONTH(C6606)-2,DAY(1)),'מדדים וריביות'!B:C,2,FALSE))</f>
        <v>29105342.0955</v>
      </c>
      <c r="F6606" s="43">
        <f>IF($B$5=1,'ריבית יומית'!D6600,'ריבית יומית'!G6600)</f>
        <v>1.0738622586670132E-4</v>
      </c>
      <c r="G6606" s="43">
        <f t="shared" si="723"/>
        <v>1.0738622586670132E-4</v>
      </c>
      <c r="H6606" s="29">
        <f t="shared" si="724"/>
        <v>1.0428246964825132</v>
      </c>
      <c r="I6606" s="30">
        <f>VLOOKUP(B6605,'מדדים וריביות'!B:C,2)</f>
        <v>29105342.100000001</v>
      </c>
      <c r="K6606" s="39">
        <f t="shared" si="725"/>
        <v>0</v>
      </c>
      <c r="L6606" s="39">
        <f t="shared" si="726"/>
        <v>0</v>
      </c>
      <c r="M6606" s="39">
        <f t="shared" si="727"/>
        <v>0</v>
      </c>
      <c r="N6606" s="41">
        <f t="shared" si="729"/>
        <v>0</v>
      </c>
    </row>
    <row r="6607" spans="2:14">
      <c r="B6607" s="1">
        <v>39472</v>
      </c>
      <c r="C6607" s="1">
        <f t="shared" si="728"/>
        <v>39448</v>
      </c>
      <c r="E6607" s="42">
        <f>IF(DAY(B6607)&gt;14,VLOOKUP(DATE(YEAR(C6607),MONTH(C6607)-1,DAY(1)),'מדדים וריביות'!B:C,2,FALSE),VLOOKUP(DATE(YEAR(C6607),MONTH(C6607)-2,DAY(1)),'מדדים וריביות'!B:C,2,FALSE))</f>
        <v>29105342.0955</v>
      </c>
      <c r="F6607" s="43">
        <f>IF($B$5=1,'ריבית יומית'!D6601,'ריבית יומית'!G6601)</f>
        <v>1.0738622586670132E-4</v>
      </c>
      <c r="G6607" s="43">
        <f t="shared" si="723"/>
        <v>1.0738622586670132E-4</v>
      </c>
      <c r="H6607" s="29">
        <f t="shared" si="724"/>
        <v>1.0427127234984734</v>
      </c>
      <c r="I6607" s="30">
        <f>VLOOKUP(B6606,'מדדים וריביות'!B:C,2)</f>
        <v>29105342.100000001</v>
      </c>
      <c r="K6607" s="39">
        <f t="shared" si="725"/>
        <v>0</v>
      </c>
      <c r="L6607" s="39">
        <f t="shared" si="726"/>
        <v>0</v>
      </c>
      <c r="M6607" s="39">
        <f t="shared" si="727"/>
        <v>0</v>
      </c>
      <c r="N6607" s="41">
        <f t="shared" si="729"/>
        <v>0</v>
      </c>
    </row>
    <row r="6608" spans="2:14">
      <c r="B6608" s="1">
        <v>39473</v>
      </c>
      <c r="C6608" s="1">
        <f t="shared" si="728"/>
        <v>39448</v>
      </c>
      <c r="E6608" s="42">
        <f>IF(DAY(B6608)&gt;14,VLOOKUP(DATE(YEAR(C6608),MONTH(C6608)-1,DAY(1)),'מדדים וריביות'!B:C,2,FALSE),VLOOKUP(DATE(YEAR(C6608),MONTH(C6608)-2,DAY(1)),'מדדים וריביות'!B:C,2,FALSE))</f>
        <v>29105342.0955</v>
      </c>
      <c r="F6608" s="43">
        <f>IF($B$5=1,'ריבית יומית'!D6602,'ריבית יומית'!G6602)</f>
        <v>1.0738622586670132E-4</v>
      </c>
      <c r="G6608" s="43">
        <f t="shared" si="723"/>
        <v>1.0738622586670132E-4</v>
      </c>
      <c r="H6608" s="29">
        <f t="shared" si="724"/>
        <v>1.0426007625374989</v>
      </c>
      <c r="I6608" s="30">
        <f>VLOOKUP(B6607,'מדדים וריביות'!B:C,2)</f>
        <v>29105342.100000001</v>
      </c>
      <c r="K6608" s="39">
        <f t="shared" si="725"/>
        <v>0</v>
      </c>
      <c r="L6608" s="39">
        <f t="shared" si="726"/>
        <v>0</v>
      </c>
      <c r="M6608" s="39">
        <f t="shared" si="727"/>
        <v>0</v>
      </c>
      <c r="N6608" s="41">
        <f t="shared" si="729"/>
        <v>0</v>
      </c>
    </row>
    <row r="6609" spans="2:14">
      <c r="B6609" s="1">
        <v>39474</v>
      </c>
      <c r="C6609" s="1">
        <f t="shared" si="728"/>
        <v>39448</v>
      </c>
      <c r="E6609" s="42">
        <f>IF(DAY(B6609)&gt;14,VLOOKUP(DATE(YEAR(C6609),MONTH(C6609)-1,DAY(1)),'מדדים וריביות'!B:C,2,FALSE),VLOOKUP(DATE(YEAR(C6609),MONTH(C6609)-2,DAY(1)),'מדדים וריביות'!B:C,2,FALSE))</f>
        <v>29105342.0955</v>
      </c>
      <c r="F6609" s="43">
        <f>IF($B$5=1,'ריבית יומית'!D6603,'ריבית יומית'!G6603)</f>
        <v>1.0738622586670132E-4</v>
      </c>
      <c r="G6609" s="43">
        <f t="shared" si="723"/>
        <v>1.0738622586670132E-4</v>
      </c>
      <c r="H6609" s="29">
        <f t="shared" si="724"/>
        <v>1.0424888135982984</v>
      </c>
      <c r="I6609" s="30">
        <f>VLOOKUP(B6608,'מדדים וריביות'!B:C,2)</f>
        <v>29105342.100000001</v>
      </c>
      <c r="K6609" s="39">
        <f t="shared" si="725"/>
        <v>0</v>
      </c>
      <c r="L6609" s="39">
        <f t="shared" si="726"/>
        <v>0</v>
      </c>
      <c r="M6609" s="39">
        <f t="shared" si="727"/>
        <v>0</v>
      </c>
      <c r="N6609" s="41">
        <f t="shared" si="729"/>
        <v>0</v>
      </c>
    </row>
    <row r="6610" spans="2:14">
      <c r="B6610" s="1">
        <v>39475</v>
      </c>
      <c r="C6610" s="1">
        <f t="shared" si="728"/>
        <v>39448</v>
      </c>
      <c r="E6610" s="42">
        <f>IF(DAY(B6610)&gt;14,VLOOKUP(DATE(YEAR(C6610),MONTH(C6610)-1,DAY(1)),'מדדים וריביות'!B:C,2,FALSE),VLOOKUP(DATE(YEAR(C6610),MONTH(C6610)-2,DAY(1)),'מדדים וריביות'!B:C,2,FALSE))</f>
        <v>29105342.0955</v>
      </c>
      <c r="F6610" s="43">
        <f>IF($B$5=1,'ריבית יומית'!D6604,'ריבית יומית'!G6604)</f>
        <v>1.0738622586670132E-4</v>
      </c>
      <c r="G6610" s="43">
        <f t="shared" si="723"/>
        <v>1.0738622586670132E-4</v>
      </c>
      <c r="H6610" s="29">
        <f t="shared" si="724"/>
        <v>1.0423768766795811</v>
      </c>
      <c r="I6610" s="30">
        <f>VLOOKUP(B6609,'מדדים וריביות'!B:C,2)</f>
        <v>29105342.100000001</v>
      </c>
      <c r="K6610" s="39">
        <f t="shared" si="725"/>
        <v>0</v>
      </c>
      <c r="L6610" s="39">
        <f t="shared" si="726"/>
        <v>0</v>
      </c>
      <c r="M6610" s="39">
        <f t="shared" si="727"/>
        <v>0</v>
      </c>
      <c r="N6610" s="41">
        <f t="shared" si="729"/>
        <v>0</v>
      </c>
    </row>
    <row r="6611" spans="2:14">
      <c r="B6611" s="1">
        <v>39476</v>
      </c>
      <c r="C6611" s="1">
        <f t="shared" si="728"/>
        <v>39448</v>
      </c>
      <c r="E6611" s="42">
        <f>IF(DAY(B6611)&gt;14,VLOOKUP(DATE(YEAR(C6611),MONTH(C6611)-1,DAY(1)),'מדדים וריביות'!B:C,2,FALSE),VLOOKUP(DATE(YEAR(C6611),MONTH(C6611)-2,DAY(1)),'מדדים וריביות'!B:C,2,FALSE))</f>
        <v>29105342.0955</v>
      </c>
      <c r="F6611" s="43">
        <f>IF($B$5=1,'ריבית יומית'!D6605,'ריבית יומית'!G6605)</f>
        <v>1.0738622586670132E-4</v>
      </c>
      <c r="G6611" s="43">
        <f t="shared" si="723"/>
        <v>1.0738622586670132E-4</v>
      </c>
      <c r="H6611" s="29">
        <f t="shared" si="724"/>
        <v>1.0422649517800564</v>
      </c>
      <c r="I6611" s="30">
        <f>VLOOKUP(B6610,'מדדים וריביות'!B:C,2)</f>
        <v>29105342.100000001</v>
      </c>
      <c r="K6611" s="39">
        <f t="shared" si="725"/>
        <v>0</v>
      </c>
      <c r="L6611" s="39">
        <f t="shared" si="726"/>
        <v>0</v>
      </c>
      <c r="M6611" s="39">
        <f t="shared" si="727"/>
        <v>0</v>
      </c>
      <c r="N6611" s="41">
        <f t="shared" si="729"/>
        <v>0</v>
      </c>
    </row>
    <row r="6612" spans="2:14">
      <c r="B6612" s="1">
        <v>39477</v>
      </c>
      <c r="C6612" s="1">
        <f t="shared" si="728"/>
        <v>39448</v>
      </c>
      <c r="E6612" s="42">
        <f>IF(DAY(B6612)&gt;14,VLOOKUP(DATE(YEAR(C6612),MONTH(C6612)-1,DAY(1)),'מדדים וריביות'!B:C,2,FALSE),VLOOKUP(DATE(YEAR(C6612),MONTH(C6612)-2,DAY(1)),'מדדים וריביות'!B:C,2,FALSE))</f>
        <v>29105342.0955</v>
      </c>
      <c r="F6612" s="43">
        <f>IF($B$5=1,'ריבית יומית'!D6606,'ריבית יומית'!G6606)</f>
        <v>1.0738622586670132E-4</v>
      </c>
      <c r="G6612" s="43">
        <f t="shared" si="723"/>
        <v>1.0738622586670132E-4</v>
      </c>
      <c r="H6612" s="29">
        <f t="shared" si="724"/>
        <v>1.0421530388984337</v>
      </c>
      <c r="I6612" s="30">
        <f>VLOOKUP(B6611,'מדדים וריביות'!B:C,2)</f>
        <v>29105342.100000001</v>
      </c>
      <c r="K6612" s="39">
        <f t="shared" si="725"/>
        <v>0</v>
      </c>
      <c r="L6612" s="39">
        <f t="shared" si="726"/>
        <v>0</v>
      </c>
      <c r="M6612" s="39">
        <f t="shared" si="727"/>
        <v>0</v>
      </c>
      <c r="N6612" s="41">
        <f t="shared" si="729"/>
        <v>0</v>
      </c>
    </row>
    <row r="6613" spans="2:14">
      <c r="B6613" s="1">
        <v>39478</v>
      </c>
      <c r="C6613" s="1">
        <f t="shared" si="728"/>
        <v>39448</v>
      </c>
      <c r="E6613" s="42">
        <f>IF(DAY(B6613)&gt;14,VLOOKUP(DATE(YEAR(C6613),MONTH(C6613)-1,DAY(1)),'מדדים וריביות'!B:C,2,FALSE),VLOOKUP(DATE(YEAR(C6613),MONTH(C6613)-2,DAY(1)),'מדדים וריביות'!B:C,2,FALSE))</f>
        <v>29105342.0955</v>
      </c>
      <c r="F6613" s="43">
        <f>IF($B$5=1,'ריבית יומית'!D6607,'ריבית יומית'!G6607)</f>
        <v>1.0738622586670132E-4</v>
      </c>
      <c r="G6613" s="43">
        <f t="shared" si="723"/>
        <v>1.0738622586670132E-4</v>
      </c>
      <c r="H6613" s="29">
        <f t="shared" si="724"/>
        <v>1.0420411380334225</v>
      </c>
      <c r="I6613" s="30">
        <f>VLOOKUP(B6612,'מדדים וריביות'!B:C,2)</f>
        <v>29105342.100000001</v>
      </c>
      <c r="K6613" s="39">
        <f t="shared" si="725"/>
        <v>0</v>
      </c>
      <c r="L6613" s="39">
        <f t="shared" si="726"/>
        <v>0</v>
      </c>
      <c r="M6613" s="39">
        <f t="shared" si="727"/>
        <v>0</v>
      </c>
      <c r="N6613" s="41">
        <f t="shared" si="729"/>
        <v>0</v>
      </c>
    </row>
    <row r="6614" spans="2:14">
      <c r="B6614" s="1">
        <v>39479</v>
      </c>
      <c r="C6614" s="1">
        <f t="shared" si="728"/>
        <v>39479</v>
      </c>
      <c r="E6614" s="42">
        <f>IF(DAY(B6614)&gt;14,VLOOKUP(DATE(YEAR(C6614),MONTH(C6614)-1,DAY(1)),'מדדים וריביות'!B:C,2,FALSE),VLOOKUP(DATE(YEAR(C6614),MONTH(C6614)-2,DAY(1)),'מדדים וריביות'!B:C,2,FALSE))</f>
        <v>29105342.0955</v>
      </c>
      <c r="F6614" s="43">
        <f>IF($B$5=1,'ריבית יומית'!D6608,'ריבית יומית'!G6608)</f>
        <v>1.0738622586670132E-4</v>
      </c>
      <c r="G6614" s="43">
        <f t="shared" si="723"/>
        <v>1.0738622586670132E-4</v>
      </c>
      <c r="H6614" s="29">
        <f t="shared" si="724"/>
        <v>1.0419292491837324</v>
      </c>
      <c r="I6614" s="30">
        <f>VLOOKUP(B6613,'מדדים וריביות'!B:C,2)</f>
        <v>29105342.100000001</v>
      </c>
      <c r="K6614" s="39">
        <f t="shared" si="725"/>
        <v>0</v>
      </c>
      <c r="L6614" s="39">
        <f t="shared" si="726"/>
        <v>0</v>
      </c>
      <c r="M6614" s="39">
        <f t="shared" si="727"/>
        <v>0</v>
      </c>
      <c r="N6614" s="41">
        <f t="shared" si="729"/>
        <v>0</v>
      </c>
    </row>
    <row r="6615" spans="2:14">
      <c r="B6615" s="1">
        <v>39480</v>
      </c>
      <c r="C6615" s="1">
        <f t="shared" si="728"/>
        <v>39479</v>
      </c>
      <c r="E6615" s="42">
        <f>IF(DAY(B6615)&gt;14,VLOOKUP(DATE(YEAR(C6615),MONTH(C6615)-1,DAY(1)),'מדדים וריביות'!B:C,2,FALSE),VLOOKUP(DATE(YEAR(C6615),MONTH(C6615)-2,DAY(1)),'מדדים וריביות'!B:C,2,FALSE))</f>
        <v>29105342.0955</v>
      </c>
      <c r="F6615" s="43">
        <f>IF($B$5=1,'ריבית יומית'!D6609,'ריבית יומית'!G6609)</f>
        <v>1.0738622586670132E-4</v>
      </c>
      <c r="G6615" s="43">
        <f t="shared" si="723"/>
        <v>1.0738622586670132E-4</v>
      </c>
      <c r="H6615" s="29">
        <f t="shared" si="724"/>
        <v>1.0418173723480737</v>
      </c>
      <c r="I6615" s="30">
        <f>VLOOKUP(B6614,'מדדים וריביות'!B:C,2)</f>
        <v>29048551.18</v>
      </c>
      <c r="K6615" s="39">
        <f t="shared" si="725"/>
        <v>0</v>
      </c>
      <c r="L6615" s="39">
        <f t="shared" si="726"/>
        <v>0</v>
      </c>
      <c r="M6615" s="39">
        <f t="shared" si="727"/>
        <v>0</v>
      </c>
      <c r="N6615" s="41">
        <f t="shared" si="729"/>
        <v>0</v>
      </c>
    </row>
    <row r="6616" spans="2:14">
      <c r="B6616" s="1">
        <v>39481</v>
      </c>
      <c r="C6616" s="1">
        <f t="shared" si="728"/>
        <v>39479</v>
      </c>
      <c r="E6616" s="42">
        <f>IF(DAY(B6616)&gt;14,VLOOKUP(DATE(YEAR(C6616),MONTH(C6616)-1,DAY(1)),'מדדים וריביות'!B:C,2,FALSE),VLOOKUP(DATE(YEAR(C6616),MONTH(C6616)-2,DAY(1)),'מדדים וריביות'!B:C,2,FALSE))</f>
        <v>29105342.0955</v>
      </c>
      <c r="F6616" s="43">
        <f>IF($B$5=1,'ריבית יומית'!D6610,'ריבית יומית'!G6610)</f>
        <v>1.0738622586670132E-4</v>
      </c>
      <c r="G6616" s="43">
        <f t="shared" si="723"/>
        <v>1.0738622586670132E-4</v>
      </c>
      <c r="H6616" s="29">
        <f t="shared" si="724"/>
        <v>1.041705507525156</v>
      </c>
      <c r="I6616" s="30">
        <f>VLOOKUP(B6615,'מדדים וריביות'!B:C,2)</f>
        <v>29048551.18</v>
      </c>
      <c r="K6616" s="39">
        <f t="shared" si="725"/>
        <v>0</v>
      </c>
      <c r="L6616" s="39">
        <f t="shared" si="726"/>
        <v>0</v>
      </c>
      <c r="M6616" s="39">
        <f t="shared" si="727"/>
        <v>0</v>
      </c>
      <c r="N6616" s="41">
        <f t="shared" si="729"/>
        <v>0</v>
      </c>
    </row>
    <row r="6617" spans="2:14">
      <c r="B6617" s="1">
        <v>39482</v>
      </c>
      <c r="C6617" s="1">
        <f t="shared" si="728"/>
        <v>39479</v>
      </c>
      <c r="E6617" s="42">
        <f>IF(DAY(B6617)&gt;14,VLOOKUP(DATE(YEAR(C6617),MONTH(C6617)-1,DAY(1)),'מדדים וריביות'!B:C,2,FALSE),VLOOKUP(DATE(YEAR(C6617),MONTH(C6617)-2,DAY(1)),'מדדים וריביות'!B:C,2,FALSE))</f>
        <v>29105342.0955</v>
      </c>
      <c r="F6617" s="43">
        <f>IF($B$5=1,'ריבית יומית'!D6611,'ריבית יומית'!G6611)</f>
        <v>1.0738622586670132E-4</v>
      </c>
      <c r="G6617" s="43">
        <f t="shared" si="723"/>
        <v>1.0738622586670132E-4</v>
      </c>
      <c r="H6617" s="29">
        <f t="shared" si="724"/>
        <v>1.0415936547136897</v>
      </c>
      <c r="I6617" s="30">
        <f>VLOOKUP(B6616,'מדדים וריביות'!B:C,2)</f>
        <v>29048551.18</v>
      </c>
      <c r="K6617" s="39">
        <f t="shared" si="725"/>
        <v>0</v>
      </c>
      <c r="L6617" s="39">
        <f t="shared" si="726"/>
        <v>0</v>
      </c>
      <c r="M6617" s="39">
        <f t="shared" si="727"/>
        <v>0</v>
      </c>
      <c r="N6617" s="41">
        <f t="shared" si="729"/>
        <v>0</v>
      </c>
    </row>
    <row r="6618" spans="2:14">
      <c r="B6618" s="1">
        <v>39483</v>
      </c>
      <c r="C6618" s="1">
        <f t="shared" si="728"/>
        <v>39479</v>
      </c>
      <c r="E6618" s="42">
        <f>IF(DAY(B6618)&gt;14,VLOOKUP(DATE(YEAR(C6618),MONTH(C6618)-1,DAY(1)),'מדדים וריביות'!B:C,2,FALSE),VLOOKUP(DATE(YEAR(C6618),MONTH(C6618)-2,DAY(1)),'מדדים וריביות'!B:C,2,FALSE))</f>
        <v>29105342.0955</v>
      </c>
      <c r="F6618" s="43">
        <f>IF($B$5=1,'ריבית יומית'!D6612,'ריבית יומית'!G6612)</f>
        <v>1.0738622586670132E-4</v>
      </c>
      <c r="G6618" s="43">
        <f t="shared" si="723"/>
        <v>1.0738622586670132E-4</v>
      </c>
      <c r="H6618" s="29">
        <f t="shared" si="724"/>
        <v>1.0414818139123849</v>
      </c>
      <c r="I6618" s="30">
        <f>VLOOKUP(B6617,'מדדים וריביות'!B:C,2)</f>
        <v>29048551.18</v>
      </c>
      <c r="K6618" s="39">
        <f t="shared" si="725"/>
        <v>0</v>
      </c>
      <c r="L6618" s="39">
        <f t="shared" si="726"/>
        <v>0</v>
      </c>
      <c r="M6618" s="39">
        <f t="shared" si="727"/>
        <v>0</v>
      </c>
      <c r="N6618" s="41">
        <f t="shared" si="729"/>
        <v>0</v>
      </c>
    </row>
    <row r="6619" spans="2:14">
      <c r="B6619" s="1">
        <v>39484</v>
      </c>
      <c r="C6619" s="1">
        <f t="shared" si="728"/>
        <v>39479</v>
      </c>
      <c r="E6619" s="42">
        <f>IF(DAY(B6619)&gt;14,VLOOKUP(DATE(YEAR(C6619),MONTH(C6619)-1,DAY(1)),'מדדים וריביות'!B:C,2,FALSE),VLOOKUP(DATE(YEAR(C6619),MONTH(C6619)-2,DAY(1)),'מדדים וריביות'!B:C,2,FALSE))</f>
        <v>29105342.0955</v>
      </c>
      <c r="F6619" s="43">
        <f>IF($B$5=1,'ריבית יומית'!D6613,'ריבית יומית'!G6613)</f>
        <v>1.0738622586670132E-4</v>
      </c>
      <c r="G6619" s="43">
        <f t="shared" si="723"/>
        <v>1.0738622586670132E-4</v>
      </c>
      <c r="H6619" s="29">
        <f t="shared" si="724"/>
        <v>1.041369985119952</v>
      </c>
      <c r="I6619" s="30">
        <f>VLOOKUP(B6618,'מדדים וריביות'!B:C,2)</f>
        <v>29048551.18</v>
      </c>
      <c r="K6619" s="39">
        <f t="shared" si="725"/>
        <v>0</v>
      </c>
      <c r="L6619" s="39">
        <f t="shared" si="726"/>
        <v>0</v>
      </c>
      <c r="M6619" s="39">
        <f t="shared" si="727"/>
        <v>0</v>
      </c>
      <c r="N6619" s="41">
        <f t="shared" si="729"/>
        <v>0</v>
      </c>
    </row>
    <row r="6620" spans="2:14">
      <c r="B6620" s="1">
        <v>39485</v>
      </c>
      <c r="C6620" s="1">
        <f t="shared" si="728"/>
        <v>39479</v>
      </c>
      <c r="E6620" s="42">
        <f>IF(DAY(B6620)&gt;14,VLOOKUP(DATE(YEAR(C6620),MONTH(C6620)-1,DAY(1)),'מדדים וריביות'!B:C,2,FALSE),VLOOKUP(DATE(YEAR(C6620),MONTH(C6620)-2,DAY(1)),'מדדים וריביות'!B:C,2,FALSE))</f>
        <v>29105342.0955</v>
      </c>
      <c r="F6620" s="43">
        <f>IF($B$5=1,'ריבית יומית'!D6614,'ריבית יומית'!G6614)</f>
        <v>1.0738622586670132E-4</v>
      </c>
      <c r="G6620" s="43">
        <f t="shared" si="723"/>
        <v>1.0738622586670132E-4</v>
      </c>
      <c r="H6620" s="29">
        <f t="shared" si="724"/>
        <v>1.0412581683351017</v>
      </c>
      <c r="I6620" s="30">
        <f>VLOOKUP(B6619,'מדדים וריביות'!B:C,2)</f>
        <v>29048551.18</v>
      </c>
      <c r="K6620" s="39">
        <f t="shared" si="725"/>
        <v>0</v>
      </c>
      <c r="L6620" s="39">
        <f t="shared" si="726"/>
        <v>0</v>
      </c>
      <c r="M6620" s="39">
        <f t="shared" si="727"/>
        <v>0</v>
      </c>
      <c r="N6620" s="41">
        <f t="shared" si="729"/>
        <v>0</v>
      </c>
    </row>
    <row r="6621" spans="2:14">
      <c r="B6621" s="1">
        <v>39486</v>
      </c>
      <c r="C6621" s="1">
        <f t="shared" si="728"/>
        <v>39479</v>
      </c>
      <c r="E6621" s="42">
        <f>IF(DAY(B6621)&gt;14,VLOOKUP(DATE(YEAR(C6621),MONTH(C6621)-1,DAY(1)),'מדדים וריביות'!B:C,2,FALSE),VLOOKUP(DATE(YEAR(C6621),MONTH(C6621)-2,DAY(1)),'מדדים וריביות'!B:C,2,FALSE))</f>
        <v>29105342.0955</v>
      </c>
      <c r="F6621" s="43">
        <f>IF($B$5=1,'ריבית יומית'!D6615,'ריבית יומית'!G6615)</f>
        <v>1.0738622586670132E-4</v>
      </c>
      <c r="G6621" s="43">
        <f t="shared" si="723"/>
        <v>1.0738622586670132E-4</v>
      </c>
      <c r="H6621" s="29">
        <f t="shared" si="724"/>
        <v>1.0411463635565446</v>
      </c>
      <c r="I6621" s="30">
        <f>VLOOKUP(B6620,'מדדים וריביות'!B:C,2)</f>
        <v>29048551.18</v>
      </c>
      <c r="K6621" s="39">
        <f t="shared" si="725"/>
        <v>0</v>
      </c>
      <c r="L6621" s="39">
        <f t="shared" si="726"/>
        <v>0</v>
      </c>
      <c r="M6621" s="39">
        <f t="shared" si="727"/>
        <v>0</v>
      </c>
      <c r="N6621" s="41">
        <f t="shared" si="729"/>
        <v>0</v>
      </c>
    </row>
    <row r="6622" spans="2:14">
      <c r="B6622" s="1">
        <v>39487</v>
      </c>
      <c r="C6622" s="1">
        <f t="shared" si="728"/>
        <v>39479</v>
      </c>
      <c r="E6622" s="42">
        <f>IF(DAY(B6622)&gt;14,VLOOKUP(DATE(YEAR(C6622),MONTH(C6622)-1,DAY(1)),'מדדים וריביות'!B:C,2,FALSE),VLOOKUP(DATE(YEAR(C6622),MONTH(C6622)-2,DAY(1)),'מדדים וריביות'!B:C,2,FALSE))</f>
        <v>29105342.0955</v>
      </c>
      <c r="F6622" s="43">
        <f>IF($B$5=1,'ריבית יומית'!D6616,'ריבית יומית'!G6616)</f>
        <v>1.0738622586670132E-4</v>
      </c>
      <c r="G6622" s="43">
        <f t="shared" si="723"/>
        <v>1.0738622586670132E-4</v>
      </c>
      <c r="H6622" s="29">
        <f t="shared" si="724"/>
        <v>1.0410345707829913</v>
      </c>
      <c r="I6622" s="30">
        <f>VLOOKUP(B6621,'מדדים וריביות'!B:C,2)</f>
        <v>29048551.18</v>
      </c>
      <c r="K6622" s="39">
        <f t="shared" si="725"/>
        <v>0</v>
      </c>
      <c r="L6622" s="39">
        <f t="shared" si="726"/>
        <v>0</v>
      </c>
      <c r="M6622" s="39">
        <f t="shared" si="727"/>
        <v>0</v>
      </c>
      <c r="N6622" s="41">
        <f t="shared" si="729"/>
        <v>0</v>
      </c>
    </row>
    <row r="6623" spans="2:14">
      <c r="B6623" s="1">
        <v>39488</v>
      </c>
      <c r="C6623" s="1">
        <f t="shared" si="728"/>
        <v>39479</v>
      </c>
      <c r="E6623" s="42">
        <f>IF(DAY(B6623)&gt;14,VLOOKUP(DATE(YEAR(C6623),MONTH(C6623)-1,DAY(1)),'מדדים וריביות'!B:C,2,FALSE),VLOOKUP(DATE(YEAR(C6623),MONTH(C6623)-2,DAY(1)),'מדדים וריביות'!B:C,2,FALSE))</f>
        <v>29105342.0955</v>
      </c>
      <c r="F6623" s="43">
        <f>IF($B$5=1,'ריבית יומית'!D6617,'ריבית יומית'!G6617)</f>
        <v>1.0738622586670132E-4</v>
      </c>
      <c r="G6623" s="43">
        <f t="shared" si="723"/>
        <v>1.0738622586670132E-4</v>
      </c>
      <c r="H6623" s="29">
        <f t="shared" si="724"/>
        <v>1.0409227900131532</v>
      </c>
      <c r="I6623" s="30">
        <f>VLOOKUP(B6622,'מדדים וריביות'!B:C,2)</f>
        <v>29048551.18</v>
      </c>
      <c r="K6623" s="39">
        <f t="shared" si="725"/>
        <v>0</v>
      </c>
      <c r="L6623" s="39">
        <f t="shared" si="726"/>
        <v>0</v>
      </c>
      <c r="M6623" s="39">
        <f t="shared" si="727"/>
        <v>0</v>
      </c>
      <c r="N6623" s="41">
        <f t="shared" si="729"/>
        <v>0</v>
      </c>
    </row>
    <row r="6624" spans="2:14">
      <c r="B6624" s="1">
        <v>39489</v>
      </c>
      <c r="C6624" s="1">
        <f t="shared" si="728"/>
        <v>39479</v>
      </c>
      <c r="E6624" s="42">
        <f>IF(DAY(B6624)&gt;14,VLOOKUP(DATE(YEAR(C6624),MONTH(C6624)-1,DAY(1)),'מדדים וריביות'!B:C,2,FALSE),VLOOKUP(DATE(YEAR(C6624),MONTH(C6624)-2,DAY(1)),'מדדים וריביות'!B:C,2,FALSE))</f>
        <v>29105342.0955</v>
      </c>
      <c r="F6624" s="43">
        <f>IF($B$5=1,'ריבית יומית'!D6618,'ריבית יומית'!G6618)</f>
        <v>1.0738622586670132E-4</v>
      </c>
      <c r="G6624" s="43">
        <f t="shared" si="723"/>
        <v>1.0738622586670132E-4</v>
      </c>
      <c r="H6624" s="29">
        <f t="shared" si="724"/>
        <v>1.0408110212457411</v>
      </c>
      <c r="I6624" s="30">
        <f>VLOOKUP(B6623,'מדדים וריביות'!B:C,2)</f>
        <v>29048551.18</v>
      </c>
      <c r="K6624" s="39">
        <f t="shared" si="725"/>
        <v>0</v>
      </c>
      <c r="L6624" s="39">
        <f t="shared" si="726"/>
        <v>0</v>
      </c>
      <c r="M6624" s="39">
        <f t="shared" si="727"/>
        <v>0</v>
      </c>
      <c r="N6624" s="41">
        <f t="shared" si="729"/>
        <v>0</v>
      </c>
    </row>
    <row r="6625" spans="2:14">
      <c r="B6625" s="1">
        <v>39490</v>
      </c>
      <c r="C6625" s="1">
        <f t="shared" si="728"/>
        <v>39479</v>
      </c>
      <c r="E6625" s="42">
        <f>IF(DAY(B6625)&gt;14,VLOOKUP(DATE(YEAR(C6625),MONTH(C6625)-1,DAY(1)),'מדדים וריביות'!B:C,2,FALSE),VLOOKUP(DATE(YEAR(C6625),MONTH(C6625)-2,DAY(1)),'מדדים וריביות'!B:C,2,FALSE))</f>
        <v>29105342.0955</v>
      </c>
      <c r="F6625" s="43">
        <f>IF($B$5=1,'ריבית יומית'!D6619,'ריבית יומית'!G6619)</f>
        <v>1.0738622586670132E-4</v>
      </c>
      <c r="G6625" s="43">
        <f t="shared" si="723"/>
        <v>1.0738622586670132E-4</v>
      </c>
      <c r="H6625" s="29">
        <f t="shared" si="724"/>
        <v>1.0406992644794664</v>
      </c>
      <c r="I6625" s="30">
        <f>VLOOKUP(B6624,'מדדים וריביות'!B:C,2)</f>
        <v>29048551.18</v>
      </c>
      <c r="K6625" s="39">
        <f t="shared" si="725"/>
        <v>0</v>
      </c>
      <c r="L6625" s="39">
        <f t="shared" si="726"/>
        <v>0</v>
      </c>
      <c r="M6625" s="39">
        <f t="shared" si="727"/>
        <v>0</v>
      </c>
      <c r="N6625" s="41">
        <f t="shared" si="729"/>
        <v>0</v>
      </c>
    </row>
    <row r="6626" spans="2:14">
      <c r="B6626" s="1">
        <v>39491</v>
      </c>
      <c r="C6626" s="1">
        <f t="shared" si="728"/>
        <v>39479</v>
      </c>
      <c r="E6626" s="42">
        <f>IF(DAY(B6626)&gt;14,VLOOKUP(DATE(YEAR(C6626),MONTH(C6626)-1,DAY(1)),'מדדים וריביות'!B:C,2,FALSE),VLOOKUP(DATE(YEAR(C6626),MONTH(C6626)-2,DAY(1)),'מדדים וריביות'!B:C,2,FALSE))</f>
        <v>29105342.0955</v>
      </c>
      <c r="F6626" s="43">
        <f>IF($B$5=1,'ריבית יומית'!D6620,'ריבית יומית'!G6620)</f>
        <v>1.0738622586670132E-4</v>
      </c>
      <c r="G6626" s="43">
        <f t="shared" si="723"/>
        <v>1.0738622586670132E-4</v>
      </c>
      <c r="H6626" s="29">
        <f t="shared" si="724"/>
        <v>1.0405875197130403</v>
      </c>
      <c r="I6626" s="30">
        <f>VLOOKUP(B6625,'מדדים וריביות'!B:C,2)</f>
        <v>29048551.18</v>
      </c>
      <c r="K6626" s="39">
        <f t="shared" si="725"/>
        <v>0</v>
      </c>
      <c r="L6626" s="39">
        <f t="shared" si="726"/>
        <v>0</v>
      </c>
      <c r="M6626" s="39">
        <f t="shared" si="727"/>
        <v>0</v>
      </c>
      <c r="N6626" s="41">
        <f t="shared" si="729"/>
        <v>0</v>
      </c>
    </row>
    <row r="6627" spans="2:14">
      <c r="B6627" s="1">
        <v>39492</v>
      </c>
      <c r="C6627" s="1">
        <f t="shared" si="728"/>
        <v>39479</v>
      </c>
      <c r="E6627" s="42">
        <f>IF(DAY(B6627)&gt;14,VLOOKUP(DATE(YEAR(C6627),MONTH(C6627)-1,DAY(1)),'מדדים וריביות'!B:C,2,FALSE),VLOOKUP(DATE(YEAR(C6627),MONTH(C6627)-2,DAY(1)),'מדדים וריביות'!B:C,2,FALSE))</f>
        <v>29105342.0955</v>
      </c>
      <c r="F6627" s="43">
        <f>IF($B$5=1,'ריבית יומית'!D6621,'ריבית יומית'!G6621)</f>
        <v>1.0738622586670132E-4</v>
      </c>
      <c r="G6627" s="43">
        <f t="shared" si="723"/>
        <v>1.0738622586670132E-4</v>
      </c>
      <c r="H6627" s="29">
        <f t="shared" si="724"/>
        <v>1.0404757869451746</v>
      </c>
      <c r="I6627" s="30">
        <f>VLOOKUP(B6626,'מדדים וריביות'!B:C,2)</f>
        <v>29048551.18</v>
      </c>
      <c r="K6627" s="39">
        <f t="shared" si="725"/>
        <v>0</v>
      </c>
      <c r="L6627" s="39">
        <f t="shared" si="726"/>
        <v>0</v>
      </c>
      <c r="M6627" s="39">
        <f t="shared" si="727"/>
        <v>0</v>
      </c>
      <c r="N6627" s="41">
        <f t="shared" si="729"/>
        <v>0</v>
      </c>
    </row>
    <row r="6628" spans="2:14">
      <c r="B6628" s="1">
        <v>39493</v>
      </c>
      <c r="C6628" s="1">
        <f t="shared" si="728"/>
        <v>39479</v>
      </c>
      <c r="E6628" s="42">
        <f>IF(DAY(B6628)&gt;14,VLOOKUP(DATE(YEAR(C6628),MONTH(C6628)-1,DAY(1)),'מדדים וריביות'!B:C,2,FALSE),VLOOKUP(DATE(YEAR(C6628),MONTH(C6628)-2,DAY(1)),'מדדים וריביות'!B:C,2,FALSE))</f>
        <v>29105342.100000001</v>
      </c>
      <c r="F6628" s="43">
        <f>IF($B$5=1,'ריבית יומית'!D6622,'ריבית יומית'!G6622)</f>
        <v>1.0738622586670132E-4</v>
      </c>
      <c r="G6628" s="43">
        <f t="shared" si="723"/>
        <v>1.0738622586670132E-4</v>
      </c>
      <c r="H6628" s="29">
        <f t="shared" si="724"/>
        <v>1.0403640661745808</v>
      </c>
      <c r="I6628" s="30">
        <f>VLOOKUP(B6627,'מדדים וריביות'!B:C,2)</f>
        <v>29048551.18</v>
      </c>
      <c r="K6628" s="39">
        <f t="shared" si="725"/>
        <v>0</v>
      </c>
      <c r="L6628" s="39">
        <f t="shared" si="726"/>
        <v>0</v>
      </c>
      <c r="M6628" s="39">
        <f t="shared" si="727"/>
        <v>0</v>
      </c>
      <c r="N6628" s="41">
        <f t="shared" si="729"/>
        <v>0</v>
      </c>
    </row>
    <row r="6629" spans="2:14">
      <c r="B6629" s="1">
        <v>39494</v>
      </c>
      <c r="C6629" s="1">
        <f t="shared" si="728"/>
        <v>39479</v>
      </c>
      <c r="E6629" s="42">
        <f>IF(DAY(B6629)&gt;14,VLOOKUP(DATE(YEAR(C6629),MONTH(C6629)-1,DAY(1)),'מדדים וריביות'!B:C,2,FALSE),VLOOKUP(DATE(YEAR(C6629),MONTH(C6629)-2,DAY(1)),'מדדים וריביות'!B:C,2,FALSE))</f>
        <v>29105342.100000001</v>
      </c>
      <c r="F6629" s="43">
        <f>IF($B$5=1,'ריבית יומית'!D6623,'ריבית יומית'!G6623)</f>
        <v>1.0738622586670132E-4</v>
      </c>
      <c r="G6629" s="43">
        <f t="shared" si="723"/>
        <v>1.0738622586670132E-4</v>
      </c>
      <c r="H6629" s="29">
        <f t="shared" si="724"/>
        <v>1.0402523573999707</v>
      </c>
      <c r="I6629" s="30">
        <f>VLOOKUP(B6628,'מדדים וריביות'!B:C,2)</f>
        <v>29048551.18</v>
      </c>
      <c r="K6629" s="39">
        <f t="shared" si="725"/>
        <v>0</v>
      </c>
      <c r="L6629" s="39">
        <f t="shared" si="726"/>
        <v>0</v>
      </c>
      <c r="M6629" s="39">
        <f t="shared" si="727"/>
        <v>0</v>
      </c>
      <c r="N6629" s="41">
        <f t="shared" si="729"/>
        <v>0</v>
      </c>
    </row>
    <row r="6630" spans="2:14">
      <c r="B6630" s="1">
        <v>39495</v>
      </c>
      <c r="C6630" s="1">
        <f t="shared" si="728"/>
        <v>39479</v>
      </c>
      <c r="E6630" s="42">
        <f>IF(DAY(B6630)&gt;14,VLOOKUP(DATE(YEAR(C6630),MONTH(C6630)-1,DAY(1)),'מדדים וריביות'!B:C,2,FALSE),VLOOKUP(DATE(YEAR(C6630),MONTH(C6630)-2,DAY(1)),'מדדים וריביות'!B:C,2,FALSE))</f>
        <v>29105342.100000001</v>
      </c>
      <c r="F6630" s="43">
        <f>IF($B$5=1,'ריבית יומית'!D6624,'ריבית יומית'!G6624)</f>
        <v>1.0738622586670132E-4</v>
      </c>
      <c r="G6630" s="43">
        <f t="shared" si="723"/>
        <v>1.0738622586670132E-4</v>
      </c>
      <c r="H6630" s="29">
        <f t="shared" si="724"/>
        <v>1.0401406606200563</v>
      </c>
      <c r="I6630" s="30">
        <f>VLOOKUP(B6629,'מדדים וריביות'!B:C,2)</f>
        <v>29048551.18</v>
      </c>
      <c r="K6630" s="39">
        <f t="shared" si="725"/>
        <v>0</v>
      </c>
      <c r="L6630" s="39">
        <f t="shared" si="726"/>
        <v>0</v>
      </c>
      <c r="M6630" s="39">
        <f t="shared" si="727"/>
        <v>0</v>
      </c>
      <c r="N6630" s="41">
        <f t="shared" si="729"/>
        <v>0</v>
      </c>
    </row>
    <row r="6631" spans="2:14">
      <c r="B6631" s="1">
        <v>39496</v>
      </c>
      <c r="C6631" s="1">
        <f t="shared" si="728"/>
        <v>39479</v>
      </c>
      <c r="E6631" s="42">
        <f>IF(DAY(B6631)&gt;14,VLOOKUP(DATE(YEAR(C6631),MONTH(C6631)-1,DAY(1)),'מדדים וריביות'!B:C,2,FALSE),VLOOKUP(DATE(YEAR(C6631),MONTH(C6631)-2,DAY(1)),'מדדים וריביות'!B:C,2,FALSE))</f>
        <v>29105342.100000001</v>
      </c>
      <c r="F6631" s="43">
        <f>IF($B$5=1,'ריבית יומית'!D6625,'ריבית יומית'!G6625)</f>
        <v>1.0738622586670132E-4</v>
      </c>
      <c r="G6631" s="43">
        <f t="shared" si="723"/>
        <v>1.0738622586670132E-4</v>
      </c>
      <c r="H6631" s="29">
        <f t="shared" si="724"/>
        <v>1.0400289758335495</v>
      </c>
      <c r="I6631" s="30">
        <f>VLOOKUP(B6630,'מדדים וריביות'!B:C,2)</f>
        <v>29048551.18</v>
      </c>
      <c r="K6631" s="39">
        <f t="shared" si="725"/>
        <v>0</v>
      </c>
      <c r="L6631" s="39">
        <f t="shared" si="726"/>
        <v>0</v>
      </c>
      <c r="M6631" s="39">
        <f t="shared" si="727"/>
        <v>0</v>
      </c>
      <c r="N6631" s="41">
        <f t="shared" si="729"/>
        <v>0</v>
      </c>
    </row>
    <row r="6632" spans="2:14">
      <c r="B6632" s="1">
        <v>39497</v>
      </c>
      <c r="C6632" s="1">
        <f t="shared" si="728"/>
        <v>39479</v>
      </c>
      <c r="E6632" s="42">
        <f>IF(DAY(B6632)&gt;14,VLOOKUP(DATE(YEAR(C6632),MONTH(C6632)-1,DAY(1)),'מדדים וריביות'!B:C,2,FALSE),VLOOKUP(DATE(YEAR(C6632),MONTH(C6632)-2,DAY(1)),'מדדים וריביות'!B:C,2,FALSE))</f>
        <v>29105342.100000001</v>
      </c>
      <c r="F6632" s="43">
        <f>IF($B$5=1,'ריבית יומית'!D6626,'ריבית יומית'!G6626)</f>
        <v>1.0738622586670132E-4</v>
      </c>
      <c r="G6632" s="43">
        <f t="shared" si="723"/>
        <v>1.0738622586670132E-4</v>
      </c>
      <c r="H6632" s="29">
        <f t="shared" si="724"/>
        <v>1.0399173030391626</v>
      </c>
      <c r="I6632" s="30">
        <f>VLOOKUP(B6631,'מדדים וריביות'!B:C,2)</f>
        <v>29048551.18</v>
      </c>
      <c r="K6632" s="39">
        <f t="shared" si="725"/>
        <v>0</v>
      </c>
      <c r="L6632" s="39">
        <f t="shared" si="726"/>
        <v>0</v>
      </c>
      <c r="M6632" s="39">
        <f t="shared" si="727"/>
        <v>0</v>
      </c>
      <c r="N6632" s="41">
        <f t="shared" si="729"/>
        <v>0</v>
      </c>
    </row>
    <row r="6633" spans="2:14">
      <c r="B6633" s="1">
        <v>39498</v>
      </c>
      <c r="C6633" s="1">
        <f t="shared" si="728"/>
        <v>39479</v>
      </c>
      <c r="E6633" s="42">
        <f>IF(DAY(B6633)&gt;14,VLOOKUP(DATE(YEAR(C6633),MONTH(C6633)-1,DAY(1)),'מדדים וריביות'!B:C,2,FALSE),VLOOKUP(DATE(YEAR(C6633),MONTH(C6633)-2,DAY(1)),'מדדים וריביות'!B:C,2,FALSE))</f>
        <v>29105342.100000001</v>
      </c>
      <c r="F6633" s="43">
        <f>IF($B$5=1,'ריבית יומית'!D6627,'ריבית יומית'!G6627)</f>
        <v>1.0738622586670132E-4</v>
      </c>
      <c r="G6633" s="43">
        <f t="shared" si="723"/>
        <v>1.0738622586670132E-4</v>
      </c>
      <c r="H6633" s="29">
        <f t="shared" si="724"/>
        <v>1.0398056422356081</v>
      </c>
      <c r="I6633" s="30">
        <f>VLOOKUP(B6632,'מדדים וריביות'!B:C,2)</f>
        <v>29048551.18</v>
      </c>
      <c r="K6633" s="39">
        <f t="shared" si="725"/>
        <v>0</v>
      </c>
      <c r="L6633" s="39">
        <f t="shared" si="726"/>
        <v>0</v>
      </c>
      <c r="M6633" s="39">
        <f t="shared" si="727"/>
        <v>0</v>
      </c>
      <c r="N6633" s="41">
        <f t="shared" si="729"/>
        <v>0</v>
      </c>
    </row>
    <row r="6634" spans="2:14">
      <c r="B6634" s="1">
        <v>39499</v>
      </c>
      <c r="C6634" s="1">
        <f t="shared" si="728"/>
        <v>39479</v>
      </c>
      <c r="E6634" s="42">
        <f>IF(DAY(B6634)&gt;14,VLOOKUP(DATE(YEAR(C6634),MONTH(C6634)-1,DAY(1)),'מדדים וריביות'!B:C,2,FALSE),VLOOKUP(DATE(YEAR(C6634),MONTH(C6634)-2,DAY(1)),'מדדים וריביות'!B:C,2,FALSE))</f>
        <v>29105342.100000001</v>
      </c>
      <c r="F6634" s="43">
        <f>IF($B$5=1,'ריבית יומית'!D6628,'ריבית יומית'!G6628)</f>
        <v>1.0738622586670132E-4</v>
      </c>
      <c r="G6634" s="43">
        <f t="shared" si="723"/>
        <v>1.0738622586670132E-4</v>
      </c>
      <c r="H6634" s="29">
        <f t="shared" si="724"/>
        <v>1.0396939934215983</v>
      </c>
      <c r="I6634" s="30">
        <f>VLOOKUP(B6633,'מדדים וריביות'!B:C,2)</f>
        <v>29048551.18</v>
      </c>
      <c r="K6634" s="39">
        <f t="shared" si="725"/>
        <v>0</v>
      </c>
      <c r="L6634" s="39">
        <f t="shared" si="726"/>
        <v>0</v>
      </c>
      <c r="M6634" s="39">
        <f t="shared" si="727"/>
        <v>0</v>
      </c>
      <c r="N6634" s="41">
        <f t="shared" si="729"/>
        <v>0</v>
      </c>
    </row>
    <row r="6635" spans="2:14">
      <c r="B6635" s="1">
        <v>39500</v>
      </c>
      <c r="C6635" s="1">
        <f t="shared" si="728"/>
        <v>39479</v>
      </c>
      <c r="E6635" s="42">
        <f>IF(DAY(B6635)&gt;14,VLOOKUP(DATE(YEAR(C6635),MONTH(C6635)-1,DAY(1)),'מדדים וריביות'!B:C,2,FALSE),VLOOKUP(DATE(YEAR(C6635),MONTH(C6635)-2,DAY(1)),'מדדים וריביות'!B:C,2,FALSE))</f>
        <v>29105342.100000001</v>
      </c>
      <c r="F6635" s="43">
        <f>IF($B$5=1,'ריבית יומית'!D6629,'ריבית יומית'!G6629)</f>
        <v>1.0738622586670132E-4</v>
      </c>
      <c r="G6635" s="43">
        <f t="shared" si="723"/>
        <v>1.0738622586670132E-4</v>
      </c>
      <c r="H6635" s="29">
        <f t="shared" si="724"/>
        <v>1.0395823565958457</v>
      </c>
      <c r="I6635" s="30">
        <f>VLOOKUP(B6634,'מדדים וריביות'!B:C,2)</f>
        <v>29048551.18</v>
      </c>
      <c r="K6635" s="39">
        <f t="shared" si="725"/>
        <v>0</v>
      </c>
      <c r="L6635" s="39">
        <f t="shared" si="726"/>
        <v>0</v>
      </c>
      <c r="M6635" s="39">
        <f t="shared" si="727"/>
        <v>0</v>
      </c>
      <c r="N6635" s="41">
        <f t="shared" si="729"/>
        <v>0</v>
      </c>
    </row>
    <row r="6636" spans="2:14">
      <c r="B6636" s="1">
        <v>39501</v>
      </c>
      <c r="C6636" s="1">
        <f t="shared" si="728"/>
        <v>39479</v>
      </c>
      <c r="E6636" s="42">
        <f>IF(DAY(B6636)&gt;14,VLOOKUP(DATE(YEAR(C6636),MONTH(C6636)-1,DAY(1)),'מדדים וריביות'!B:C,2,FALSE),VLOOKUP(DATE(YEAR(C6636),MONTH(C6636)-2,DAY(1)),'מדדים וריביות'!B:C,2,FALSE))</f>
        <v>29105342.100000001</v>
      </c>
      <c r="F6636" s="43">
        <f>IF($B$5=1,'ריבית יומית'!D6630,'ריבית יומית'!G6630)</f>
        <v>1.0738622586670132E-4</v>
      </c>
      <c r="G6636" s="43">
        <f t="shared" si="723"/>
        <v>1.0738622586670132E-4</v>
      </c>
      <c r="H6636" s="29">
        <f t="shared" si="724"/>
        <v>1.0394707317570635</v>
      </c>
      <c r="I6636" s="30">
        <f>VLOOKUP(B6635,'מדדים וריביות'!B:C,2)</f>
        <v>29048551.18</v>
      </c>
      <c r="K6636" s="39">
        <f t="shared" si="725"/>
        <v>0</v>
      </c>
      <c r="L6636" s="39">
        <f t="shared" si="726"/>
        <v>0</v>
      </c>
      <c r="M6636" s="39">
        <f t="shared" si="727"/>
        <v>0</v>
      </c>
      <c r="N6636" s="41">
        <f t="shared" si="729"/>
        <v>0</v>
      </c>
    </row>
    <row r="6637" spans="2:14">
      <c r="B6637" s="1">
        <v>39502</v>
      </c>
      <c r="C6637" s="1">
        <f t="shared" si="728"/>
        <v>39479</v>
      </c>
      <c r="E6637" s="42">
        <f>IF(DAY(B6637)&gt;14,VLOOKUP(DATE(YEAR(C6637),MONTH(C6637)-1,DAY(1)),'מדדים וריביות'!B:C,2,FALSE),VLOOKUP(DATE(YEAR(C6637),MONTH(C6637)-2,DAY(1)),'מדדים וריביות'!B:C,2,FALSE))</f>
        <v>29105342.100000001</v>
      </c>
      <c r="F6637" s="43">
        <f>IF($B$5=1,'ריבית יומית'!D6631,'ריבית יומית'!G6631)</f>
        <v>1.0738622586670132E-4</v>
      </c>
      <c r="G6637" s="43">
        <f t="shared" si="723"/>
        <v>1.0738622586670132E-4</v>
      </c>
      <c r="H6637" s="29">
        <f t="shared" si="724"/>
        <v>1.0393591189039644</v>
      </c>
      <c r="I6637" s="30">
        <f>VLOOKUP(B6636,'מדדים וריביות'!B:C,2)</f>
        <v>29048551.18</v>
      </c>
      <c r="K6637" s="39">
        <f t="shared" si="725"/>
        <v>0</v>
      </c>
      <c r="L6637" s="39">
        <f t="shared" si="726"/>
        <v>0</v>
      </c>
      <c r="M6637" s="39">
        <f t="shared" si="727"/>
        <v>0</v>
      </c>
      <c r="N6637" s="41">
        <f t="shared" si="729"/>
        <v>0</v>
      </c>
    </row>
    <row r="6638" spans="2:14">
      <c r="B6638" s="1">
        <v>39503</v>
      </c>
      <c r="C6638" s="1">
        <f t="shared" si="728"/>
        <v>39479</v>
      </c>
      <c r="E6638" s="42">
        <f>IF(DAY(B6638)&gt;14,VLOOKUP(DATE(YEAR(C6638),MONTH(C6638)-1,DAY(1)),'מדדים וריביות'!B:C,2,FALSE),VLOOKUP(DATE(YEAR(C6638),MONTH(C6638)-2,DAY(1)),'מדדים וריביות'!B:C,2,FALSE))</f>
        <v>29105342.100000001</v>
      </c>
      <c r="F6638" s="43">
        <f>IF($B$5=1,'ריבית יומית'!D6632,'ריבית יומית'!G6632)</f>
        <v>1.0738622586670132E-4</v>
      </c>
      <c r="G6638" s="43">
        <f t="shared" si="723"/>
        <v>1.0738622586670132E-4</v>
      </c>
      <c r="H6638" s="29">
        <f t="shared" si="724"/>
        <v>1.0392475180352612</v>
      </c>
      <c r="I6638" s="30">
        <f>VLOOKUP(B6637,'מדדים וריביות'!B:C,2)</f>
        <v>29048551.18</v>
      </c>
      <c r="K6638" s="39">
        <f t="shared" si="725"/>
        <v>0</v>
      </c>
      <c r="L6638" s="39">
        <f t="shared" si="726"/>
        <v>0</v>
      </c>
      <c r="M6638" s="39">
        <f t="shared" si="727"/>
        <v>0</v>
      </c>
      <c r="N6638" s="41">
        <f t="shared" si="729"/>
        <v>0</v>
      </c>
    </row>
    <row r="6639" spans="2:14">
      <c r="B6639" s="1">
        <v>39504</v>
      </c>
      <c r="C6639" s="1">
        <f t="shared" si="728"/>
        <v>39479</v>
      </c>
      <c r="E6639" s="42">
        <f>IF(DAY(B6639)&gt;14,VLOOKUP(DATE(YEAR(C6639),MONTH(C6639)-1,DAY(1)),'מדדים וריביות'!B:C,2,FALSE),VLOOKUP(DATE(YEAR(C6639),MONTH(C6639)-2,DAY(1)),'מדדים וריביות'!B:C,2,FALSE))</f>
        <v>29105342.100000001</v>
      </c>
      <c r="F6639" s="43">
        <f>IF($B$5=1,'ריבית יומית'!D6633,'ריבית יומית'!G6633)</f>
        <v>1.0738622586670132E-4</v>
      </c>
      <c r="G6639" s="43">
        <f t="shared" si="723"/>
        <v>1.0738622586670132E-4</v>
      </c>
      <c r="H6639" s="29">
        <f t="shared" si="724"/>
        <v>1.0391359291496673</v>
      </c>
      <c r="I6639" s="30">
        <f>VLOOKUP(B6638,'מדדים וריביות'!B:C,2)</f>
        <v>29048551.18</v>
      </c>
      <c r="K6639" s="39">
        <f t="shared" si="725"/>
        <v>0</v>
      </c>
      <c r="L6639" s="39">
        <f t="shared" si="726"/>
        <v>0</v>
      </c>
      <c r="M6639" s="39">
        <f t="shared" si="727"/>
        <v>0</v>
      </c>
      <c r="N6639" s="41">
        <f t="shared" si="729"/>
        <v>0</v>
      </c>
    </row>
    <row r="6640" spans="2:14">
      <c r="B6640" s="1">
        <v>39505</v>
      </c>
      <c r="C6640" s="1">
        <f t="shared" si="728"/>
        <v>39479</v>
      </c>
      <c r="E6640" s="42">
        <f>IF(DAY(B6640)&gt;14,VLOOKUP(DATE(YEAR(C6640),MONTH(C6640)-1,DAY(1)),'מדדים וריביות'!B:C,2,FALSE),VLOOKUP(DATE(YEAR(C6640),MONTH(C6640)-2,DAY(1)),'מדדים וריביות'!B:C,2,FALSE))</f>
        <v>29105342.100000001</v>
      </c>
      <c r="F6640" s="43">
        <f>IF($B$5=1,'ריבית יומית'!D6634,'ריבית יומית'!G6634)</f>
        <v>1.0738622586670132E-4</v>
      </c>
      <c r="G6640" s="43">
        <f t="shared" si="723"/>
        <v>1.0738622586670132E-4</v>
      </c>
      <c r="H6640" s="29">
        <f t="shared" si="724"/>
        <v>1.0390243522458962</v>
      </c>
      <c r="I6640" s="30">
        <f>VLOOKUP(B6639,'מדדים וריביות'!B:C,2)</f>
        <v>29048551.18</v>
      </c>
      <c r="K6640" s="39">
        <f t="shared" si="725"/>
        <v>0</v>
      </c>
      <c r="L6640" s="39">
        <f t="shared" si="726"/>
        <v>0</v>
      </c>
      <c r="M6640" s="39">
        <f t="shared" si="727"/>
        <v>0</v>
      </c>
      <c r="N6640" s="41">
        <f t="shared" si="729"/>
        <v>0</v>
      </c>
    </row>
    <row r="6641" spans="2:14">
      <c r="B6641" s="1">
        <v>39506</v>
      </c>
      <c r="C6641" s="1">
        <f t="shared" si="728"/>
        <v>39479</v>
      </c>
      <c r="E6641" s="42">
        <f>IF(DAY(B6641)&gt;14,VLOOKUP(DATE(YEAR(C6641),MONTH(C6641)-1,DAY(1)),'מדדים וריביות'!B:C,2,FALSE),VLOOKUP(DATE(YEAR(C6641),MONTH(C6641)-2,DAY(1)),'מדדים וריביות'!B:C,2,FALSE))</f>
        <v>29105342.100000001</v>
      </c>
      <c r="F6641" s="43">
        <f>IF($B$5=1,'ריבית יומית'!D6635,'ריבית יומית'!G6635)</f>
        <v>1.0738622586670132E-4</v>
      </c>
      <c r="G6641" s="43">
        <f t="shared" si="723"/>
        <v>1.0738622586670132E-4</v>
      </c>
      <c r="H6641" s="29">
        <f t="shared" si="724"/>
        <v>1.0389127873226609</v>
      </c>
      <c r="I6641" s="30">
        <f>VLOOKUP(B6640,'מדדים וריביות'!B:C,2)</f>
        <v>29048551.18</v>
      </c>
      <c r="K6641" s="39">
        <f t="shared" si="725"/>
        <v>0</v>
      </c>
      <c r="L6641" s="39">
        <f t="shared" si="726"/>
        <v>0</v>
      </c>
      <c r="M6641" s="39">
        <f t="shared" si="727"/>
        <v>0</v>
      </c>
      <c r="N6641" s="41">
        <f t="shared" si="729"/>
        <v>0</v>
      </c>
    </row>
    <row r="6642" spans="2:14">
      <c r="B6642" s="1">
        <v>39507</v>
      </c>
      <c r="C6642" s="1">
        <f t="shared" si="728"/>
        <v>39479</v>
      </c>
      <c r="E6642" s="42">
        <f>IF(DAY(B6642)&gt;14,VLOOKUP(DATE(YEAR(C6642),MONTH(C6642)-1,DAY(1)),'מדדים וריביות'!B:C,2,FALSE),VLOOKUP(DATE(YEAR(C6642),MONTH(C6642)-2,DAY(1)),'מדדים וריביות'!B:C,2,FALSE))</f>
        <v>29105342.100000001</v>
      </c>
      <c r="F6642" s="43">
        <f>IF($B$5=1,'ריבית יומית'!D6636,'ריבית יומית'!G6636)</f>
        <v>1.0738622586670132E-4</v>
      </c>
      <c r="G6642" s="43">
        <f t="shared" si="723"/>
        <v>1.0738622586670132E-4</v>
      </c>
      <c r="H6642" s="29">
        <f t="shared" si="724"/>
        <v>1.0388012343786752</v>
      </c>
      <c r="I6642" s="30">
        <f>VLOOKUP(B6641,'מדדים וריביות'!B:C,2)</f>
        <v>29048551.18</v>
      </c>
      <c r="K6642" s="39">
        <f t="shared" si="725"/>
        <v>0</v>
      </c>
      <c r="L6642" s="39">
        <f t="shared" si="726"/>
        <v>0</v>
      </c>
      <c r="M6642" s="39">
        <f t="shared" si="727"/>
        <v>0</v>
      </c>
      <c r="N6642" s="41">
        <f t="shared" si="729"/>
        <v>0</v>
      </c>
    </row>
    <row r="6643" spans="2:14">
      <c r="B6643" s="1">
        <v>39508</v>
      </c>
      <c r="C6643" s="1">
        <f t="shared" si="728"/>
        <v>39508</v>
      </c>
      <c r="E6643" s="42">
        <f>IF(DAY(B6643)&gt;14,VLOOKUP(DATE(YEAR(C6643),MONTH(C6643)-1,DAY(1)),'מדדים וריביות'!B:C,2,FALSE),VLOOKUP(DATE(YEAR(C6643),MONTH(C6643)-2,DAY(1)),'מדדים וריביות'!B:C,2,FALSE))</f>
        <v>29105342.100000001</v>
      </c>
      <c r="F6643" s="43">
        <f>IF($B$5=1,'ריבית יומית'!D6637,'ריבית יומית'!G6637)</f>
        <v>1.0738622586670132E-4</v>
      </c>
      <c r="G6643" s="43">
        <f t="shared" si="723"/>
        <v>1.0738622586670132E-4</v>
      </c>
      <c r="H6643" s="29">
        <f t="shared" si="724"/>
        <v>1.038689693412653</v>
      </c>
      <c r="I6643" s="30">
        <f>VLOOKUP(B6642,'מדדים וריביות'!B:C,2)</f>
        <v>29048551.18</v>
      </c>
      <c r="K6643" s="39">
        <f t="shared" si="725"/>
        <v>0</v>
      </c>
      <c r="L6643" s="39">
        <f t="shared" si="726"/>
        <v>0</v>
      </c>
      <c r="M6643" s="39">
        <f t="shared" si="727"/>
        <v>0</v>
      </c>
      <c r="N6643" s="41">
        <f t="shared" si="729"/>
        <v>0</v>
      </c>
    </row>
    <row r="6644" spans="2:14">
      <c r="B6644" s="1">
        <v>39509</v>
      </c>
      <c r="C6644" s="1">
        <f t="shared" si="728"/>
        <v>39508</v>
      </c>
      <c r="E6644" s="42">
        <f>IF(DAY(B6644)&gt;14,VLOOKUP(DATE(YEAR(C6644),MONTH(C6644)-1,DAY(1)),'מדדים וריביות'!B:C,2,FALSE),VLOOKUP(DATE(YEAR(C6644),MONTH(C6644)-2,DAY(1)),'מדדים וריביות'!B:C,2,FALSE))</f>
        <v>29105342.100000001</v>
      </c>
      <c r="F6644" s="43">
        <f>IF($B$5=1,'ריבית יומית'!D6638,'ריבית יומית'!G6638)</f>
        <v>1.0738622586670132E-4</v>
      </c>
      <c r="G6644" s="43">
        <f t="shared" si="723"/>
        <v>1.0738622586670132E-4</v>
      </c>
      <c r="H6644" s="29">
        <f t="shared" si="724"/>
        <v>1.0385781644233081</v>
      </c>
      <c r="I6644" s="30">
        <f>VLOOKUP(B6643,'מדדים וריביות'!B:C,2)</f>
        <v>29133737.550000001</v>
      </c>
      <c r="K6644" s="39">
        <f t="shared" si="725"/>
        <v>0</v>
      </c>
      <c r="L6644" s="39">
        <f t="shared" si="726"/>
        <v>0</v>
      </c>
      <c r="M6644" s="39">
        <f t="shared" si="727"/>
        <v>0</v>
      </c>
      <c r="N6644" s="41">
        <f t="shared" si="729"/>
        <v>0</v>
      </c>
    </row>
    <row r="6645" spans="2:14">
      <c r="B6645" s="1">
        <v>39510</v>
      </c>
      <c r="C6645" s="1">
        <f t="shared" si="728"/>
        <v>39508</v>
      </c>
      <c r="E6645" s="42">
        <f>IF(DAY(B6645)&gt;14,VLOOKUP(DATE(YEAR(C6645),MONTH(C6645)-1,DAY(1)),'מדדים וריביות'!B:C,2,FALSE),VLOOKUP(DATE(YEAR(C6645),MONTH(C6645)-2,DAY(1)),'מדדים וריביות'!B:C,2,FALSE))</f>
        <v>29105342.100000001</v>
      </c>
      <c r="F6645" s="43">
        <f>IF($B$5=1,'ריבית יומית'!D6639,'ריבית יומית'!G6639)</f>
        <v>1.0738622586670132E-4</v>
      </c>
      <c r="G6645" s="43">
        <f t="shared" si="723"/>
        <v>1.0738622586670132E-4</v>
      </c>
      <c r="H6645" s="29">
        <f t="shared" si="724"/>
        <v>1.0384666474093542</v>
      </c>
      <c r="I6645" s="30">
        <f>VLOOKUP(B6644,'מדדים וריביות'!B:C,2)</f>
        <v>29133737.550000001</v>
      </c>
      <c r="K6645" s="39">
        <f t="shared" si="725"/>
        <v>0</v>
      </c>
      <c r="L6645" s="39">
        <f t="shared" si="726"/>
        <v>0</v>
      </c>
      <c r="M6645" s="39">
        <f t="shared" si="727"/>
        <v>0</v>
      </c>
      <c r="N6645" s="41">
        <f t="shared" si="729"/>
        <v>0</v>
      </c>
    </row>
    <row r="6646" spans="2:14">
      <c r="B6646" s="1">
        <v>39511</v>
      </c>
      <c r="C6646" s="1">
        <f t="shared" si="728"/>
        <v>39508</v>
      </c>
      <c r="E6646" s="42">
        <f>IF(DAY(B6646)&gt;14,VLOOKUP(DATE(YEAR(C6646),MONTH(C6646)-1,DAY(1)),'מדדים וריביות'!B:C,2,FALSE),VLOOKUP(DATE(YEAR(C6646),MONTH(C6646)-2,DAY(1)),'מדדים וריביות'!B:C,2,FALSE))</f>
        <v>29105342.100000001</v>
      </c>
      <c r="F6646" s="43">
        <f>IF($B$5=1,'ריבית יומית'!D6640,'ריבית יומית'!G6640)</f>
        <v>1.0738622586670132E-4</v>
      </c>
      <c r="G6646" s="43">
        <f t="shared" si="723"/>
        <v>1.0738622586670132E-4</v>
      </c>
      <c r="H6646" s="29">
        <f t="shared" si="724"/>
        <v>1.0383551423695059</v>
      </c>
      <c r="I6646" s="30">
        <f>VLOOKUP(B6645,'מדדים וריביות'!B:C,2)</f>
        <v>29133737.550000001</v>
      </c>
      <c r="K6646" s="39">
        <f t="shared" si="725"/>
        <v>0</v>
      </c>
      <c r="L6646" s="39">
        <f t="shared" si="726"/>
        <v>0</v>
      </c>
      <c r="M6646" s="39">
        <f t="shared" si="727"/>
        <v>0</v>
      </c>
      <c r="N6646" s="41">
        <f t="shared" si="729"/>
        <v>0</v>
      </c>
    </row>
    <row r="6647" spans="2:14">
      <c r="B6647" s="1">
        <v>39512</v>
      </c>
      <c r="C6647" s="1">
        <f t="shared" si="728"/>
        <v>39508</v>
      </c>
      <c r="E6647" s="42">
        <f>IF(DAY(B6647)&gt;14,VLOOKUP(DATE(YEAR(C6647),MONTH(C6647)-1,DAY(1)),'מדדים וריביות'!B:C,2,FALSE),VLOOKUP(DATE(YEAR(C6647),MONTH(C6647)-2,DAY(1)),'מדדים וריביות'!B:C,2,FALSE))</f>
        <v>29105342.100000001</v>
      </c>
      <c r="F6647" s="43">
        <f>IF($B$5=1,'ריבית יומית'!D6641,'ריבית יומית'!G6641)</f>
        <v>1.0738622586670132E-4</v>
      </c>
      <c r="G6647" s="43">
        <f t="shared" si="723"/>
        <v>1.0738622586670132E-4</v>
      </c>
      <c r="H6647" s="29">
        <f t="shared" si="724"/>
        <v>1.0382436493024771</v>
      </c>
      <c r="I6647" s="30">
        <f>VLOOKUP(B6646,'מדדים וריביות'!B:C,2)</f>
        <v>29133737.550000001</v>
      </c>
      <c r="K6647" s="39">
        <f t="shared" si="725"/>
        <v>0</v>
      </c>
      <c r="L6647" s="39">
        <f t="shared" si="726"/>
        <v>0</v>
      </c>
      <c r="M6647" s="39">
        <f t="shared" si="727"/>
        <v>0</v>
      </c>
      <c r="N6647" s="41">
        <f t="shared" si="729"/>
        <v>0</v>
      </c>
    </row>
    <row r="6648" spans="2:14">
      <c r="B6648" s="1">
        <v>39513</v>
      </c>
      <c r="C6648" s="1">
        <f t="shared" si="728"/>
        <v>39508</v>
      </c>
      <c r="E6648" s="42">
        <f>IF(DAY(B6648)&gt;14,VLOOKUP(DATE(YEAR(C6648),MONTH(C6648)-1,DAY(1)),'מדדים וריביות'!B:C,2,FALSE),VLOOKUP(DATE(YEAR(C6648),MONTH(C6648)-2,DAY(1)),'מדדים וריביות'!B:C,2,FALSE))</f>
        <v>29105342.100000001</v>
      </c>
      <c r="F6648" s="43">
        <f>IF($B$5=1,'ריבית יומית'!D6642,'ריבית יומית'!G6642)</f>
        <v>1.0738622586670132E-4</v>
      </c>
      <c r="G6648" s="43">
        <f t="shared" si="723"/>
        <v>1.0738622586670132E-4</v>
      </c>
      <c r="H6648" s="29">
        <f t="shared" si="724"/>
        <v>1.0381321682069826</v>
      </c>
      <c r="I6648" s="30">
        <f>VLOOKUP(B6647,'מדדים וריביות'!B:C,2)</f>
        <v>29133737.550000001</v>
      </c>
      <c r="K6648" s="39">
        <f t="shared" si="725"/>
        <v>0</v>
      </c>
      <c r="L6648" s="39">
        <f t="shared" si="726"/>
        <v>0</v>
      </c>
      <c r="M6648" s="39">
        <f t="shared" si="727"/>
        <v>0</v>
      </c>
      <c r="N6648" s="41">
        <f t="shared" si="729"/>
        <v>0</v>
      </c>
    </row>
    <row r="6649" spans="2:14">
      <c r="B6649" s="1">
        <v>39514</v>
      </c>
      <c r="C6649" s="1">
        <f t="shared" si="728"/>
        <v>39508</v>
      </c>
      <c r="E6649" s="42">
        <f>IF(DAY(B6649)&gt;14,VLOOKUP(DATE(YEAR(C6649),MONTH(C6649)-1,DAY(1)),'מדדים וריביות'!B:C,2,FALSE),VLOOKUP(DATE(YEAR(C6649),MONTH(C6649)-2,DAY(1)),'מדדים וריביות'!B:C,2,FALSE))</f>
        <v>29105342.100000001</v>
      </c>
      <c r="F6649" s="43">
        <f>IF($B$5=1,'ריבית יומית'!D6643,'ריבית יומית'!G6643)</f>
        <v>1.0738622586670132E-4</v>
      </c>
      <c r="G6649" s="43">
        <f t="shared" si="723"/>
        <v>1.0738622586670132E-4</v>
      </c>
      <c r="H6649" s="29">
        <f t="shared" si="724"/>
        <v>1.0380206990817367</v>
      </c>
      <c r="I6649" s="30">
        <f>VLOOKUP(B6648,'מדדים וריביות'!B:C,2)</f>
        <v>29133737.550000001</v>
      </c>
      <c r="K6649" s="39">
        <f t="shared" si="725"/>
        <v>0</v>
      </c>
      <c r="L6649" s="39">
        <f t="shared" si="726"/>
        <v>0</v>
      </c>
      <c r="M6649" s="39">
        <f t="shared" si="727"/>
        <v>0</v>
      </c>
      <c r="N6649" s="41">
        <f t="shared" si="729"/>
        <v>0</v>
      </c>
    </row>
    <row r="6650" spans="2:14">
      <c r="B6650" s="1">
        <v>39515</v>
      </c>
      <c r="C6650" s="1">
        <f t="shared" si="728"/>
        <v>39508</v>
      </c>
      <c r="E6650" s="42">
        <f>IF(DAY(B6650)&gt;14,VLOOKUP(DATE(YEAR(C6650),MONTH(C6650)-1,DAY(1)),'מדדים וריביות'!B:C,2,FALSE),VLOOKUP(DATE(YEAR(C6650),MONTH(C6650)-2,DAY(1)),'מדדים וריביות'!B:C,2,FALSE))</f>
        <v>29105342.100000001</v>
      </c>
      <c r="F6650" s="43">
        <f>IF($B$5=1,'ריבית יומית'!D6644,'ריבית יומית'!G6644)</f>
        <v>1.0738622586670132E-4</v>
      </c>
      <c r="G6650" s="43">
        <f t="shared" si="723"/>
        <v>1.0738622586670132E-4</v>
      </c>
      <c r="H6650" s="29">
        <f t="shared" si="724"/>
        <v>1.0379092419254541</v>
      </c>
      <c r="I6650" s="30">
        <f>VLOOKUP(B6649,'מדדים וריביות'!B:C,2)</f>
        <v>29133737.550000001</v>
      </c>
      <c r="K6650" s="39">
        <f t="shared" si="725"/>
        <v>0</v>
      </c>
      <c r="L6650" s="39">
        <f t="shared" si="726"/>
        <v>0</v>
      </c>
      <c r="M6650" s="39">
        <f t="shared" si="727"/>
        <v>0</v>
      </c>
      <c r="N6650" s="41">
        <f t="shared" si="729"/>
        <v>0</v>
      </c>
    </row>
    <row r="6651" spans="2:14">
      <c r="B6651" s="1">
        <v>39516</v>
      </c>
      <c r="C6651" s="1">
        <f t="shared" si="728"/>
        <v>39508</v>
      </c>
      <c r="E6651" s="42">
        <f>IF(DAY(B6651)&gt;14,VLOOKUP(DATE(YEAR(C6651),MONTH(C6651)-1,DAY(1)),'מדדים וריביות'!B:C,2,FALSE),VLOOKUP(DATE(YEAR(C6651),MONTH(C6651)-2,DAY(1)),'מדדים וריביות'!B:C,2,FALSE))</f>
        <v>29105342.100000001</v>
      </c>
      <c r="F6651" s="43">
        <f>IF($B$5=1,'ריבית יומית'!D6645,'ריבית יומית'!G6645)</f>
        <v>1.0738622586670132E-4</v>
      </c>
      <c r="G6651" s="43">
        <f t="shared" si="723"/>
        <v>1.0738622586670132E-4</v>
      </c>
      <c r="H6651" s="29">
        <f t="shared" si="724"/>
        <v>1.0377977967368497</v>
      </c>
      <c r="I6651" s="30">
        <f>VLOOKUP(B6650,'מדדים וריביות'!B:C,2)</f>
        <v>29133737.550000001</v>
      </c>
      <c r="K6651" s="39">
        <f t="shared" si="725"/>
        <v>0</v>
      </c>
      <c r="L6651" s="39">
        <f t="shared" si="726"/>
        <v>0</v>
      </c>
      <c r="M6651" s="39">
        <f t="shared" si="727"/>
        <v>0</v>
      </c>
      <c r="N6651" s="41">
        <f t="shared" si="729"/>
        <v>0</v>
      </c>
    </row>
    <row r="6652" spans="2:14">
      <c r="B6652" s="1">
        <v>39517</v>
      </c>
      <c r="C6652" s="1">
        <f t="shared" si="728"/>
        <v>39508</v>
      </c>
      <c r="E6652" s="42">
        <f>IF(DAY(B6652)&gt;14,VLOOKUP(DATE(YEAR(C6652),MONTH(C6652)-1,DAY(1)),'מדדים וריביות'!B:C,2,FALSE),VLOOKUP(DATE(YEAR(C6652),MONTH(C6652)-2,DAY(1)),'מדדים וריביות'!B:C,2,FALSE))</f>
        <v>29105342.100000001</v>
      </c>
      <c r="F6652" s="43">
        <f>IF($B$5=1,'ריבית יומית'!D6646,'ריבית יומית'!G6646)</f>
        <v>1.0738622586670132E-4</v>
      </c>
      <c r="G6652" s="43">
        <f t="shared" si="723"/>
        <v>1.0738622586670132E-4</v>
      </c>
      <c r="H6652" s="29">
        <f t="shared" si="724"/>
        <v>1.0376863635146385</v>
      </c>
      <c r="I6652" s="30">
        <f>VLOOKUP(B6651,'מדדים וריביות'!B:C,2)</f>
        <v>29133737.550000001</v>
      </c>
      <c r="K6652" s="39">
        <f t="shared" si="725"/>
        <v>0</v>
      </c>
      <c r="L6652" s="39">
        <f t="shared" si="726"/>
        <v>0</v>
      </c>
      <c r="M6652" s="39">
        <f t="shared" si="727"/>
        <v>0</v>
      </c>
      <c r="N6652" s="41">
        <f t="shared" si="729"/>
        <v>0</v>
      </c>
    </row>
    <row r="6653" spans="2:14">
      <c r="B6653" s="1">
        <v>39518</v>
      </c>
      <c r="C6653" s="1">
        <f t="shared" si="728"/>
        <v>39508</v>
      </c>
      <c r="E6653" s="42">
        <f>IF(DAY(B6653)&gt;14,VLOOKUP(DATE(YEAR(C6653),MONTH(C6653)-1,DAY(1)),'מדדים וריביות'!B:C,2,FALSE),VLOOKUP(DATE(YEAR(C6653),MONTH(C6653)-2,DAY(1)),'מדדים וריביות'!B:C,2,FALSE))</f>
        <v>29105342.100000001</v>
      </c>
      <c r="F6653" s="43">
        <f>IF($B$5=1,'ריבית יומית'!D6647,'ריבית יומית'!G6647)</f>
        <v>1.0738622586670132E-4</v>
      </c>
      <c r="G6653" s="43">
        <f t="shared" si="723"/>
        <v>1.0738622586670132E-4</v>
      </c>
      <c r="H6653" s="29">
        <f t="shared" si="724"/>
        <v>1.0375749422575355</v>
      </c>
      <c r="I6653" s="30">
        <f>VLOOKUP(B6652,'מדדים וריביות'!B:C,2)</f>
        <v>29133737.550000001</v>
      </c>
      <c r="K6653" s="39">
        <f t="shared" si="725"/>
        <v>0</v>
      </c>
      <c r="L6653" s="39">
        <f t="shared" si="726"/>
        <v>0</v>
      </c>
      <c r="M6653" s="39">
        <f t="shared" si="727"/>
        <v>0</v>
      </c>
      <c r="N6653" s="41">
        <f t="shared" si="729"/>
        <v>0</v>
      </c>
    </row>
    <row r="6654" spans="2:14">
      <c r="B6654" s="1">
        <v>39519</v>
      </c>
      <c r="C6654" s="1">
        <f t="shared" si="728"/>
        <v>39508</v>
      </c>
      <c r="E6654" s="42">
        <f>IF(DAY(B6654)&gt;14,VLOOKUP(DATE(YEAR(C6654),MONTH(C6654)-1,DAY(1)),'מדדים וריביות'!B:C,2,FALSE),VLOOKUP(DATE(YEAR(C6654),MONTH(C6654)-2,DAY(1)),'מדדים וריביות'!B:C,2,FALSE))</f>
        <v>29105342.100000001</v>
      </c>
      <c r="F6654" s="43">
        <f>IF($B$5=1,'ריבית יומית'!D6648,'ריבית יומית'!G6648)</f>
        <v>1.0738622586670132E-4</v>
      </c>
      <c r="G6654" s="43">
        <f t="shared" si="723"/>
        <v>1.0738622586670132E-4</v>
      </c>
      <c r="H6654" s="29">
        <f t="shared" si="724"/>
        <v>1.0374635329642561</v>
      </c>
      <c r="I6654" s="30">
        <f>VLOOKUP(B6653,'מדדים וריביות'!B:C,2)</f>
        <v>29133737.550000001</v>
      </c>
      <c r="K6654" s="39">
        <f t="shared" si="725"/>
        <v>0</v>
      </c>
      <c r="L6654" s="39">
        <f t="shared" si="726"/>
        <v>0</v>
      </c>
      <c r="M6654" s="39">
        <f t="shared" si="727"/>
        <v>0</v>
      </c>
      <c r="N6654" s="41">
        <f t="shared" si="729"/>
        <v>0</v>
      </c>
    </row>
    <row r="6655" spans="2:14">
      <c r="B6655" s="1">
        <v>39520</v>
      </c>
      <c r="C6655" s="1">
        <f t="shared" si="728"/>
        <v>39508</v>
      </c>
      <c r="E6655" s="42">
        <f>IF(DAY(B6655)&gt;14,VLOOKUP(DATE(YEAR(C6655),MONTH(C6655)-1,DAY(1)),'מדדים וריביות'!B:C,2,FALSE),VLOOKUP(DATE(YEAR(C6655),MONTH(C6655)-2,DAY(1)),'מדדים וריביות'!B:C,2,FALSE))</f>
        <v>29105342.100000001</v>
      </c>
      <c r="F6655" s="43">
        <f>IF($B$5=1,'ריבית יומית'!D6649,'ריבית יומית'!G6649)</f>
        <v>1.0738622586670132E-4</v>
      </c>
      <c r="G6655" s="43">
        <f t="shared" si="723"/>
        <v>1.0738622586670132E-4</v>
      </c>
      <c r="H6655" s="29">
        <f t="shared" si="724"/>
        <v>1.0373521356335156</v>
      </c>
      <c r="I6655" s="30">
        <f>VLOOKUP(B6654,'מדדים וריביות'!B:C,2)</f>
        <v>29133737.550000001</v>
      </c>
      <c r="K6655" s="39">
        <f t="shared" si="725"/>
        <v>0</v>
      </c>
      <c r="L6655" s="39">
        <f t="shared" si="726"/>
        <v>0</v>
      </c>
      <c r="M6655" s="39">
        <f t="shared" si="727"/>
        <v>0</v>
      </c>
      <c r="N6655" s="41">
        <f t="shared" si="729"/>
        <v>0</v>
      </c>
    </row>
    <row r="6656" spans="2:14">
      <c r="B6656" s="1">
        <v>39521</v>
      </c>
      <c r="C6656" s="1">
        <f t="shared" si="728"/>
        <v>39508</v>
      </c>
      <c r="E6656" s="42">
        <f>IF(DAY(B6656)&gt;14,VLOOKUP(DATE(YEAR(C6656),MONTH(C6656)-1,DAY(1)),'מדדים וריביות'!B:C,2,FALSE),VLOOKUP(DATE(YEAR(C6656),MONTH(C6656)-2,DAY(1)),'מדדים וריביות'!B:C,2,FALSE))</f>
        <v>29105342.100000001</v>
      </c>
      <c r="F6656" s="43">
        <f>IF($B$5=1,'ריבית יומית'!D6650,'ריבית יומית'!G6650)</f>
        <v>1.0738622586670132E-4</v>
      </c>
      <c r="G6656" s="43">
        <f t="shared" si="723"/>
        <v>1.0738622586670132E-4</v>
      </c>
      <c r="H6656" s="29">
        <f t="shared" si="724"/>
        <v>1.0372407502640295</v>
      </c>
      <c r="I6656" s="30">
        <f>VLOOKUP(B6655,'מדדים וריביות'!B:C,2)</f>
        <v>29133737.550000001</v>
      </c>
      <c r="K6656" s="39">
        <f t="shared" si="725"/>
        <v>0</v>
      </c>
      <c r="L6656" s="39">
        <f t="shared" si="726"/>
        <v>0</v>
      </c>
      <c r="M6656" s="39">
        <f t="shared" si="727"/>
        <v>0</v>
      </c>
      <c r="N6656" s="41">
        <f t="shared" si="729"/>
        <v>0</v>
      </c>
    </row>
    <row r="6657" spans="2:14">
      <c r="B6657" s="1">
        <v>39522</v>
      </c>
      <c r="C6657" s="1">
        <f t="shared" si="728"/>
        <v>39508</v>
      </c>
      <c r="E6657" s="42">
        <f>IF(DAY(B6657)&gt;14,VLOOKUP(DATE(YEAR(C6657),MONTH(C6657)-1,DAY(1)),'מדדים וריביות'!B:C,2,FALSE),VLOOKUP(DATE(YEAR(C6657),MONTH(C6657)-2,DAY(1)),'מדדים וריביות'!B:C,2,FALSE))</f>
        <v>29048551.18</v>
      </c>
      <c r="F6657" s="43">
        <f>IF($B$5=1,'ריבית יומית'!D6651,'ריבית יומית'!G6651)</f>
        <v>1.0738622586670132E-4</v>
      </c>
      <c r="G6657" s="43">
        <f t="shared" si="723"/>
        <v>1.0738622586670132E-4</v>
      </c>
      <c r="H6657" s="29">
        <f t="shared" si="724"/>
        <v>1.0371293768545136</v>
      </c>
      <c r="I6657" s="30">
        <f>VLOOKUP(B6656,'מדדים וריביות'!B:C,2)</f>
        <v>29133737.550000001</v>
      </c>
      <c r="K6657" s="39">
        <f t="shared" si="725"/>
        <v>0</v>
      </c>
      <c r="L6657" s="39">
        <f t="shared" si="726"/>
        <v>0</v>
      </c>
      <c r="M6657" s="39">
        <f t="shared" si="727"/>
        <v>0</v>
      </c>
      <c r="N6657" s="41">
        <f t="shared" si="729"/>
        <v>0</v>
      </c>
    </row>
    <row r="6658" spans="2:14">
      <c r="B6658" s="1">
        <v>39523</v>
      </c>
      <c r="C6658" s="1">
        <f t="shared" si="728"/>
        <v>39508</v>
      </c>
      <c r="E6658" s="42">
        <f>IF(DAY(B6658)&gt;14,VLOOKUP(DATE(YEAR(C6658),MONTH(C6658)-1,DAY(1)),'מדדים וריביות'!B:C,2,FALSE),VLOOKUP(DATE(YEAR(C6658),MONTH(C6658)-2,DAY(1)),'מדדים וריביות'!B:C,2,FALSE))</f>
        <v>29048551.18</v>
      </c>
      <c r="F6658" s="43">
        <f>IF($B$5=1,'ריבית יומית'!D6652,'ריבית יומית'!G6652)</f>
        <v>1.0738622586670132E-4</v>
      </c>
      <c r="G6658" s="43">
        <f t="shared" si="723"/>
        <v>1.0738622586670132E-4</v>
      </c>
      <c r="H6658" s="29">
        <f t="shared" si="724"/>
        <v>1.0370180154036837</v>
      </c>
      <c r="I6658" s="30">
        <f>VLOOKUP(B6657,'מדדים וריביות'!B:C,2)</f>
        <v>29133737.550000001</v>
      </c>
      <c r="K6658" s="39">
        <f t="shared" si="725"/>
        <v>0</v>
      </c>
      <c r="L6658" s="39">
        <f t="shared" si="726"/>
        <v>0</v>
      </c>
      <c r="M6658" s="39">
        <f t="shared" si="727"/>
        <v>0</v>
      </c>
      <c r="N6658" s="41">
        <f t="shared" si="729"/>
        <v>0</v>
      </c>
    </row>
    <row r="6659" spans="2:14">
      <c r="B6659" s="1">
        <v>39524</v>
      </c>
      <c r="C6659" s="1">
        <f t="shared" si="728"/>
        <v>39508</v>
      </c>
      <c r="E6659" s="42">
        <f>IF(DAY(B6659)&gt;14,VLOOKUP(DATE(YEAR(C6659),MONTH(C6659)-1,DAY(1)),'מדדים וריביות'!B:C,2,FALSE),VLOOKUP(DATE(YEAR(C6659),MONTH(C6659)-2,DAY(1)),'מדדים וריביות'!B:C,2,FALSE))</f>
        <v>29048551.18</v>
      </c>
      <c r="F6659" s="43">
        <f>IF($B$5=1,'ריבית יומית'!D6653,'ריבית יומית'!G6653)</f>
        <v>1.0738622586670132E-4</v>
      </c>
      <c r="G6659" s="43">
        <f t="shared" si="723"/>
        <v>1.0738622586670132E-4</v>
      </c>
      <c r="H6659" s="29">
        <f t="shared" si="724"/>
        <v>1.0369066659102555</v>
      </c>
      <c r="I6659" s="30">
        <f>VLOOKUP(B6658,'מדדים וריביות'!B:C,2)</f>
        <v>29133737.550000001</v>
      </c>
      <c r="K6659" s="39">
        <f t="shared" si="725"/>
        <v>0</v>
      </c>
      <c r="L6659" s="39">
        <f t="shared" si="726"/>
        <v>0</v>
      </c>
      <c r="M6659" s="39">
        <f t="shared" si="727"/>
        <v>0</v>
      </c>
      <c r="N6659" s="41">
        <f t="shared" si="729"/>
        <v>0</v>
      </c>
    </row>
    <row r="6660" spans="2:14">
      <c r="B6660" s="1">
        <v>39525</v>
      </c>
      <c r="C6660" s="1">
        <f t="shared" si="728"/>
        <v>39508</v>
      </c>
      <c r="E6660" s="42">
        <f>IF(DAY(B6660)&gt;14,VLOOKUP(DATE(YEAR(C6660),MONTH(C6660)-1,DAY(1)),'מדדים וריביות'!B:C,2,FALSE),VLOOKUP(DATE(YEAR(C6660),MONTH(C6660)-2,DAY(1)),'מדדים וריביות'!B:C,2,FALSE))</f>
        <v>29048551.18</v>
      </c>
      <c r="F6660" s="43">
        <f>IF($B$5=1,'ריבית יומית'!D6654,'ריבית יומית'!G6654)</f>
        <v>1.0738622586670132E-4</v>
      </c>
      <c r="G6660" s="43">
        <f t="shared" si="723"/>
        <v>1.0738622586670132E-4</v>
      </c>
      <c r="H6660" s="29">
        <f t="shared" si="724"/>
        <v>1.0367953283729452</v>
      </c>
      <c r="I6660" s="30">
        <f>VLOOKUP(B6659,'מדדים וריביות'!B:C,2)</f>
        <v>29133737.550000001</v>
      </c>
      <c r="K6660" s="39">
        <f t="shared" si="725"/>
        <v>0</v>
      </c>
      <c r="L6660" s="39">
        <f t="shared" si="726"/>
        <v>0</v>
      </c>
      <c r="M6660" s="39">
        <f t="shared" si="727"/>
        <v>0</v>
      </c>
      <c r="N6660" s="41">
        <f t="shared" si="729"/>
        <v>0</v>
      </c>
    </row>
    <row r="6661" spans="2:14">
      <c r="B6661" s="1">
        <v>39526</v>
      </c>
      <c r="C6661" s="1">
        <f t="shared" si="728"/>
        <v>39508</v>
      </c>
      <c r="E6661" s="42">
        <f>IF(DAY(B6661)&gt;14,VLOOKUP(DATE(YEAR(C6661),MONTH(C6661)-1,DAY(1)),'מדדים וריביות'!B:C,2,FALSE),VLOOKUP(DATE(YEAR(C6661),MONTH(C6661)-2,DAY(1)),'מדדים וריביות'!B:C,2,FALSE))</f>
        <v>29048551.18</v>
      </c>
      <c r="F6661" s="43">
        <f>IF($B$5=1,'ריבית יומית'!D6655,'ריבית יומית'!G6655)</f>
        <v>1.0738622586670132E-4</v>
      </c>
      <c r="G6661" s="43">
        <f t="shared" si="723"/>
        <v>1.0738622586670132E-4</v>
      </c>
      <c r="H6661" s="29">
        <f t="shared" si="724"/>
        <v>1.0366840027904691</v>
      </c>
      <c r="I6661" s="30">
        <f>VLOOKUP(B6660,'מדדים וריביות'!B:C,2)</f>
        <v>29133737.550000001</v>
      </c>
      <c r="K6661" s="39">
        <f t="shared" si="725"/>
        <v>0</v>
      </c>
      <c r="L6661" s="39">
        <f t="shared" si="726"/>
        <v>0</v>
      </c>
      <c r="M6661" s="39">
        <f t="shared" si="727"/>
        <v>0</v>
      </c>
      <c r="N6661" s="41">
        <f t="shared" si="729"/>
        <v>0</v>
      </c>
    </row>
    <row r="6662" spans="2:14">
      <c r="B6662" s="1">
        <v>39527</v>
      </c>
      <c r="C6662" s="1">
        <f t="shared" si="728"/>
        <v>39508</v>
      </c>
      <c r="E6662" s="42">
        <f>IF(DAY(B6662)&gt;14,VLOOKUP(DATE(YEAR(C6662),MONTH(C6662)-1,DAY(1)),'מדדים וריביות'!B:C,2,FALSE),VLOOKUP(DATE(YEAR(C6662),MONTH(C6662)-2,DAY(1)),'מדדים וריביות'!B:C,2,FALSE))</f>
        <v>29048551.18</v>
      </c>
      <c r="F6662" s="43">
        <f>IF($B$5=1,'ריבית יומית'!D6656,'ריבית יומית'!G6656)</f>
        <v>1.0738622586670132E-4</v>
      </c>
      <c r="G6662" s="43">
        <f t="shared" si="723"/>
        <v>1.0738622586670132E-4</v>
      </c>
      <c r="H6662" s="29">
        <f t="shared" si="724"/>
        <v>1.0365726891615437</v>
      </c>
      <c r="I6662" s="30">
        <f>VLOOKUP(B6661,'מדדים וריביות'!B:C,2)</f>
        <v>29133737.550000001</v>
      </c>
      <c r="K6662" s="39">
        <f t="shared" si="725"/>
        <v>0</v>
      </c>
      <c r="L6662" s="39">
        <f t="shared" si="726"/>
        <v>0</v>
      </c>
      <c r="M6662" s="39">
        <f t="shared" si="727"/>
        <v>0</v>
      </c>
      <c r="N6662" s="41">
        <f t="shared" si="729"/>
        <v>0</v>
      </c>
    </row>
    <row r="6663" spans="2:14">
      <c r="B6663" s="1">
        <v>39528</v>
      </c>
      <c r="C6663" s="1">
        <f t="shared" si="728"/>
        <v>39508</v>
      </c>
      <c r="E6663" s="42">
        <f>IF(DAY(B6663)&gt;14,VLOOKUP(DATE(YEAR(C6663),MONTH(C6663)-1,DAY(1)),'מדדים וריביות'!B:C,2,FALSE),VLOOKUP(DATE(YEAR(C6663),MONTH(C6663)-2,DAY(1)),'מדדים וריביות'!B:C,2,FALSE))</f>
        <v>29048551.18</v>
      </c>
      <c r="F6663" s="43">
        <f>IF($B$5=1,'ריבית יומית'!D6657,'ריבית יומית'!G6657)</f>
        <v>1.0738622586670132E-4</v>
      </c>
      <c r="G6663" s="43">
        <f t="shared" si="723"/>
        <v>1.0738622586670132E-4</v>
      </c>
      <c r="H6663" s="29">
        <f t="shared" si="724"/>
        <v>1.0364613874848851</v>
      </c>
      <c r="I6663" s="30">
        <f>VLOOKUP(B6662,'מדדים וריביות'!B:C,2)</f>
        <v>29133737.550000001</v>
      </c>
      <c r="K6663" s="39">
        <f t="shared" si="725"/>
        <v>0</v>
      </c>
      <c r="L6663" s="39">
        <f t="shared" si="726"/>
        <v>0</v>
      </c>
      <c r="M6663" s="39">
        <f t="shared" si="727"/>
        <v>0</v>
      </c>
      <c r="N6663" s="41">
        <f t="shared" si="729"/>
        <v>0</v>
      </c>
    </row>
    <row r="6664" spans="2:14">
      <c r="B6664" s="1">
        <v>39529</v>
      </c>
      <c r="C6664" s="1">
        <f t="shared" si="728"/>
        <v>39508</v>
      </c>
      <c r="E6664" s="42">
        <f>IF(DAY(B6664)&gt;14,VLOOKUP(DATE(YEAR(C6664),MONTH(C6664)-1,DAY(1)),'מדדים וריביות'!B:C,2,FALSE),VLOOKUP(DATE(YEAR(C6664),MONTH(C6664)-2,DAY(1)),'מדדים וריביות'!B:C,2,FALSE))</f>
        <v>29048551.18</v>
      </c>
      <c r="F6664" s="43">
        <f>IF($B$5=1,'ריבית יומית'!D6658,'ריבית יומית'!G6658)</f>
        <v>1.0738622586670132E-4</v>
      </c>
      <c r="G6664" s="43">
        <f t="shared" si="723"/>
        <v>1.0738622586670132E-4</v>
      </c>
      <c r="H6664" s="29">
        <f t="shared" si="724"/>
        <v>1.0363500977592102</v>
      </c>
      <c r="I6664" s="30">
        <f>VLOOKUP(B6663,'מדדים וריביות'!B:C,2)</f>
        <v>29133737.550000001</v>
      </c>
      <c r="K6664" s="39">
        <f t="shared" si="725"/>
        <v>0</v>
      </c>
      <c r="L6664" s="39">
        <f t="shared" si="726"/>
        <v>0</v>
      </c>
      <c r="M6664" s="39">
        <f t="shared" si="727"/>
        <v>0</v>
      </c>
      <c r="N6664" s="41">
        <f t="shared" si="729"/>
        <v>0</v>
      </c>
    </row>
    <row r="6665" spans="2:14">
      <c r="B6665" s="1">
        <v>39530</v>
      </c>
      <c r="C6665" s="1">
        <f t="shared" si="728"/>
        <v>39508</v>
      </c>
      <c r="E6665" s="42">
        <f>IF(DAY(B6665)&gt;14,VLOOKUP(DATE(YEAR(C6665),MONTH(C6665)-1,DAY(1)),'מדדים וריביות'!B:C,2,FALSE),VLOOKUP(DATE(YEAR(C6665),MONTH(C6665)-2,DAY(1)),'מדדים וריביות'!B:C,2,FALSE))</f>
        <v>29048551.18</v>
      </c>
      <c r="F6665" s="43">
        <f>IF($B$5=1,'ריבית יומית'!D6659,'ריבית יומית'!G6659)</f>
        <v>1.0738622586670132E-4</v>
      </c>
      <c r="G6665" s="43">
        <f t="shared" ref="G6665:G6728" si="730">IF(B6665&gt;$B$2,0,F6665)</f>
        <v>1.0738622586670132E-4</v>
      </c>
      <c r="H6665" s="29">
        <f t="shared" ref="H6665:H6728" si="731">H6666*(1+G6665)</f>
        <v>1.0362388199832355</v>
      </c>
      <c r="I6665" s="30">
        <f>VLOOKUP(B6664,'מדדים וריביות'!B:C,2)</f>
        <v>29133737.550000001</v>
      </c>
      <c r="K6665" s="39">
        <f t="shared" ref="K6665:K6728" si="732">$B$4/E6665*D6665-D6665</f>
        <v>0</v>
      </c>
      <c r="L6665" s="39">
        <f t="shared" ref="L6665:L6728" si="733">H6666*D6665-D6665</f>
        <v>0</v>
      </c>
      <c r="M6665" s="39">
        <f t="shared" ref="M6665:M6728" si="734">$B$4/E6665*L6665-L6665</f>
        <v>0</v>
      </c>
      <c r="N6665" s="41">
        <f t="shared" si="729"/>
        <v>0</v>
      </c>
    </row>
    <row r="6666" spans="2:14">
      <c r="B6666" s="1">
        <v>39531</v>
      </c>
      <c r="C6666" s="1">
        <f t="shared" ref="C6666:C6729" si="735">DATE(YEAR(B6666),MONTH(B6666),DAY(1))</f>
        <v>39508</v>
      </c>
      <c r="E6666" s="42">
        <f>IF(DAY(B6666)&gt;14,VLOOKUP(DATE(YEAR(C6666),MONTH(C6666)-1,DAY(1)),'מדדים וריביות'!B:C,2,FALSE),VLOOKUP(DATE(YEAR(C6666),MONTH(C6666)-2,DAY(1)),'מדדים וריביות'!B:C,2,FALSE))</f>
        <v>29048551.18</v>
      </c>
      <c r="F6666" s="43">
        <f>IF($B$5=1,'ריבית יומית'!D6660,'ריבית יומית'!G6660)</f>
        <v>1.0738622586670132E-4</v>
      </c>
      <c r="G6666" s="43">
        <f t="shared" si="730"/>
        <v>1.0738622586670132E-4</v>
      </c>
      <c r="H6666" s="29">
        <f t="shared" si="731"/>
        <v>1.0361275541556783</v>
      </c>
      <c r="I6666" s="30">
        <f>VLOOKUP(B6665,'מדדים וריביות'!B:C,2)</f>
        <v>29133737.550000001</v>
      </c>
      <c r="K6666" s="39">
        <f t="shared" si="732"/>
        <v>0</v>
      </c>
      <c r="L6666" s="39">
        <f t="shared" si="733"/>
        <v>0</v>
      </c>
      <c r="M6666" s="39">
        <f t="shared" si="734"/>
        <v>0</v>
      </c>
      <c r="N6666" s="41">
        <f t="shared" ref="N6666:N6729" si="736">SUM(K6666:M6666)</f>
        <v>0</v>
      </c>
    </row>
    <row r="6667" spans="2:14">
      <c r="B6667" s="1">
        <v>39532</v>
      </c>
      <c r="C6667" s="1">
        <f t="shared" si="735"/>
        <v>39508</v>
      </c>
      <c r="E6667" s="42">
        <f>IF(DAY(B6667)&gt;14,VLOOKUP(DATE(YEAR(C6667),MONTH(C6667)-1,DAY(1)),'מדדים וריביות'!B:C,2,FALSE),VLOOKUP(DATE(YEAR(C6667),MONTH(C6667)-2,DAY(1)),'מדדים וריביות'!B:C,2,FALSE))</f>
        <v>29048551.18</v>
      </c>
      <c r="F6667" s="43">
        <f>IF($B$5=1,'ריבית יומית'!D6661,'ריבית יומית'!G6661)</f>
        <v>1.0738622586670132E-4</v>
      </c>
      <c r="G6667" s="43">
        <f t="shared" si="730"/>
        <v>1.0738622586670132E-4</v>
      </c>
      <c r="H6667" s="29">
        <f t="shared" si="731"/>
        <v>1.0360163002752554</v>
      </c>
      <c r="I6667" s="30">
        <f>VLOOKUP(B6666,'מדדים וריביות'!B:C,2)</f>
        <v>29133737.550000001</v>
      </c>
      <c r="K6667" s="39">
        <f t="shared" si="732"/>
        <v>0</v>
      </c>
      <c r="L6667" s="39">
        <f t="shared" si="733"/>
        <v>0</v>
      </c>
      <c r="M6667" s="39">
        <f t="shared" si="734"/>
        <v>0</v>
      </c>
      <c r="N6667" s="41">
        <f t="shared" si="736"/>
        <v>0</v>
      </c>
    </row>
    <row r="6668" spans="2:14">
      <c r="B6668" s="1">
        <v>39533</v>
      </c>
      <c r="C6668" s="1">
        <f t="shared" si="735"/>
        <v>39508</v>
      </c>
      <c r="E6668" s="42">
        <f>IF(DAY(B6668)&gt;14,VLOOKUP(DATE(YEAR(C6668),MONTH(C6668)-1,DAY(1)),'מדדים וריביות'!B:C,2,FALSE),VLOOKUP(DATE(YEAR(C6668),MONTH(C6668)-2,DAY(1)),'מדדים וריביות'!B:C,2,FALSE))</f>
        <v>29048551.18</v>
      </c>
      <c r="F6668" s="43">
        <f>IF($B$5=1,'ריבית יומית'!D6662,'ריבית יומית'!G6662)</f>
        <v>1.0738622586670132E-4</v>
      </c>
      <c r="G6668" s="43">
        <f t="shared" si="730"/>
        <v>1.0738622586670132E-4</v>
      </c>
      <c r="H6668" s="29">
        <f t="shared" si="731"/>
        <v>1.0359050583406839</v>
      </c>
      <c r="I6668" s="30">
        <f>VLOOKUP(B6667,'מדדים וריביות'!B:C,2)</f>
        <v>29133737.550000001</v>
      </c>
      <c r="K6668" s="39">
        <f t="shared" si="732"/>
        <v>0</v>
      </c>
      <c r="L6668" s="39">
        <f t="shared" si="733"/>
        <v>0</v>
      </c>
      <c r="M6668" s="39">
        <f t="shared" si="734"/>
        <v>0</v>
      </c>
      <c r="N6668" s="41">
        <f t="shared" si="736"/>
        <v>0</v>
      </c>
    </row>
    <row r="6669" spans="2:14">
      <c r="B6669" s="1">
        <v>39534</v>
      </c>
      <c r="C6669" s="1">
        <f t="shared" si="735"/>
        <v>39508</v>
      </c>
      <c r="E6669" s="42">
        <f>IF(DAY(B6669)&gt;14,VLOOKUP(DATE(YEAR(C6669),MONTH(C6669)-1,DAY(1)),'מדדים וריביות'!B:C,2,FALSE),VLOOKUP(DATE(YEAR(C6669),MONTH(C6669)-2,DAY(1)),'מדדים וריביות'!B:C,2,FALSE))</f>
        <v>29048551.18</v>
      </c>
      <c r="F6669" s="43">
        <f>IF($B$5=1,'ריבית יומית'!D6663,'ריבית יומית'!G6663)</f>
        <v>1.0738622586670132E-4</v>
      </c>
      <c r="G6669" s="43">
        <f t="shared" si="730"/>
        <v>1.0738622586670132E-4</v>
      </c>
      <c r="H6669" s="29">
        <f t="shared" si="731"/>
        <v>1.0357938283506813</v>
      </c>
      <c r="I6669" s="30">
        <f>VLOOKUP(B6668,'מדדים וריביות'!B:C,2)</f>
        <v>29133737.550000001</v>
      </c>
      <c r="K6669" s="39">
        <f t="shared" si="732"/>
        <v>0</v>
      </c>
      <c r="L6669" s="39">
        <f t="shared" si="733"/>
        <v>0</v>
      </c>
      <c r="M6669" s="39">
        <f t="shared" si="734"/>
        <v>0</v>
      </c>
      <c r="N6669" s="41">
        <f t="shared" si="736"/>
        <v>0</v>
      </c>
    </row>
    <row r="6670" spans="2:14">
      <c r="B6670" s="1">
        <v>39535</v>
      </c>
      <c r="C6670" s="1">
        <f t="shared" si="735"/>
        <v>39508</v>
      </c>
      <c r="E6670" s="42">
        <f>IF(DAY(B6670)&gt;14,VLOOKUP(DATE(YEAR(C6670),MONTH(C6670)-1,DAY(1)),'מדדים וריביות'!B:C,2,FALSE),VLOOKUP(DATE(YEAR(C6670),MONTH(C6670)-2,DAY(1)),'מדדים וריביות'!B:C,2,FALSE))</f>
        <v>29048551.18</v>
      </c>
      <c r="F6670" s="43">
        <f>IF($B$5=1,'ריבית יומית'!D6664,'ריבית יומית'!G6664)</f>
        <v>1.0738622586670132E-4</v>
      </c>
      <c r="G6670" s="43">
        <f t="shared" si="730"/>
        <v>1.0738622586670132E-4</v>
      </c>
      <c r="H6670" s="29">
        <f t="shared" si="731"/>
        <v>1.0356826103039651</v>
      </c>
      <c r="I6670" s="30">
        <f>VLOOKUP(B6669,'מדדים וריביות'!B:C,2)</f>
        <v>29133737.550000001</v>
      </c>
      <c r="K6670" s="39">
        <f t="shared" si="732"/>
        <v>0</v>
      </c>
      <c r="L6670" s="39">
        <f t="shared" si="733"/>
        <v>0</v>
      </c>
      <c r="M6670" s="39">
        <f t="shared" si="734"/>
        <v>0</v>
      </c>
      <c r="N6670" s="41">
        <f t="shared" si="736"/>
        <v>0</v>
      </c>
    </row>
    <row r="6671" spans="2:14">
      <c r="B6671" s="1">
        <v>39536</v>
      </c>
      <c r="C6671" s="1">
        <f t="shared" si="735"/>
        <v>39508</v>
      </c>
      <c r="E6671" s="42">
        <f>IF(DAY(B6671)&gt;14,VLOOKUP(DATE(YEAR(C6671),MONTH(C6671)-1,DAY(1)),'מדדים וריביות'!B:C,2,FALSE),VLOOKUP(DATE(YEAR(C6671),MONTH(C6671)-2,DAY(1)),'מדדים וריביות'!B:C,2,FALSE))</f>
        <v>29048551.18</v>
      </c>
      <c r="F6671" s="43">
        <f>IF($B$5=1,'ריבית יומית'!D6665,'ריבית יומית'!G6665)</f>
        <v>1.0738622586670132E-4</v>
      </c>
      <c r="G6671" s="43">
        <f t="shared" si="730"/>
        <v>1.0738622586670132E-4</v>
      </c>
      <c r="H6671" s="29">
        <f t="shared" si="731"/>
        <v>1.0355714041992528</v>
      </c>
      <c r="I6671" s="30">
        <f>VLOOKUP(B6670,'מדדים וריביות'!B:C,2)</f>
        <v>29133737.550000001</v>
      </c>
      <c r="K6671" s="39">
        <f t="shared" si="732"/>
        <v>0</v>
      </c>
      <c r="L6671" s="39">
        <f t="shared" si="733"/>
        <v>0</v>
      </c>
      <c r="M6671" s="39">
        <f t="shared" si="734"/>
        <v>0</v>
      </c>
      <c r="N6671" s="41">
        <f t="shared" si="736"/>
        <v>0</v>
      </c>
    </row>
    <row r="6672" spans="2:14">
      <c r="B6672" s="1">
        <v>39537</v>
      </c>
      <c r="C6672" s="1">
        <f t="shared" si="735"/>
        <v>39508</v>
      </c>
      <c r="E6672" s="42">
        <f>IF(DAY(B6672)&gt;14,VLOOKUP(DATE(YEAR(C6672),MONTH(C6672)-1,DAY(1)),'מדדים וריביות'!B:C,2,FALSE),VLOOKUP(DATE(YEAR(C6672),MONTH(C6672)-2,DAY(1)),'מדדים וריביות'!B:C,2,FALSE))</f>
        <v>29048551.18</v>
      </c>
      <c r="F6672" s="43">
        <f>IF($B$5=1,'ריבית יומית'!D6666,'ריבית יומית'!G6666)</f>
        <v>1.0738622586670132E-4</v>
      </c>
      <c r="G6672" s="43">
        <f t="shared" si="730"/>
        <v>1.0738622586670132E-4</v>
      </c>
      <c r="H6672" s="29">
        <f t="shared" si="731"/>
        <v>1.0354602100352619</v>
      </c>
      <c r="I6672" s="30">
        <f>VLOOKUP(B6671,'מדדים וריביות'!B:C,2)</f>
        <v>29133737.550000001</v>
      </c>
      <c r="K6672" s="39">
        <f t="shared" si="732"/>
        <v>0</v>
      </c>
      <c r="L6672" s="39">
        <f t="shared" si="733"/>
        <v>0</v>
      </c>
      <c r="M6672" s="39">
        <f t="shared" si="734"/>
        <v>0</v>
      </c>
      <c r="N6672" s="41">
        <f t="shared" si="736"/>
        <v>0</v>
      </c>
    </row>
    <row r="6673" spans="2:15">
      <c r="B6673" s="1">
        <v>39538</v>
      </c>
      <c r="C6673" s="1">
        <f t="shared" si="735"/>
        <v>39508</v>
      </c>
      <c r="E6673" s="42">
        <f>IF(DAY(B6673)&gt;14,VLOOKUP(DATE(YEAR(C6673),MONTH(C6673)-1,DAY(1)),'מדדים וריביות'!B:C,2,FALSE),VLOOKUP(DATE(YEAR(C6673),MONTH(C6673)-2,DAY(1)),'מדדים וריביות'!B:C,2,FALSE))</f>
        <v>29048551.18</v>
      </c>
      <c r="F6673" s="43">
        <f>IF($B$5=1,'ריבית יומית'!D6667,'ריבית יומית'!G6667)</f>
        <v>1.0738622586670132E-4</v>
      </c>
      <c r="G6673" s="43">
        <f t="shared" si="730"/>
        <v>1.0738622586670132E-4</v>
      </c>
      <c r="H6673" s="29">
        <f t="shared" si="731"/>
        <v>1.0353490278107105</v>
      </c>
      <c r="I6673" s="30">
        <f>VLOOKUP(B6672,'מדדים וריביות'!B:C,2)</f>
        <v>29133737.550000001</v>
      </c>
      <c r="K6673" s="39">
        <f t="shared" si="732"/>
        <v>0</v>
      </c>
      <c r="L6673" s="39">
        <f t="shared" si="733"/>
        <v>0</v>
      </c>
      <c r="M6673" s="39">
        <f t="shared" si="734"/>
        <v>0</v>
      </c>
      <c r="N6673" s="41">
        <f t="shared" si="736"/>
        <v>0</v>
      </c>
    </row>
    <row r="6674" spans="2:15">
      <c r="B6674" s="1">
        <v>39539</v>
      </c>
      <c r="C6674" s="1">
        <f t="shared" si="735"/>
        <v>39539</v>
      </c>
      <c r="E6674" s="42">
        <f>IF(DAY(B6674)&gt;14,VLOOKUP(DATE(YEAR(C6674),MONTH(C6674)-1,DAY(1)),'מדדים וריביות'!B:C,2,FALSE),VLOOKUP(DATE(YEAR(C6674),MONTH(C6674)-2,DAY(1)),'מדדים וריביות'!B:C,2,FALSE))</f>
        <v>29048551.18</v>
      </c>
      <c r="F6674" s="43">
        <f>IF($B$5=1,'ריבית יומית'!D6668,'ריבית יומית'!G6668)</f>
        <v>7.2944291917842463E-5</v>
      </c>
      <c r="G6674" s="43">
        <f t="shared" si="730"/>
        <v>7.2944291917842463E-5</v>
      </c>
      <c r="H6674" s="29">
        <f t="shared" si="731"/>
        <v>1.0352378575243166</v>
      </c>
      <c r="I6674" s="30">
        <f>VLOOKUP(B6673,'מדדים וריביות'!B:C,2)</f>
        <v>29133737.550000001</v>
      </c>
      <c r="K6674" s="39">
        <f>$B$4/E6674*D6674-D6674</f>
        <v>0</v>
      </c>
      <c r="L6674" s="39">
        <f t="shared" si="733"/>
        <v>0</v>
      </c>
      <c r="M6674" s="39">
        <f t="shared" si="734"/>
        <v>0</v>
      </c>
      <c r="N6674" s="41">
        <f t="shared" si="736"/>
        <v>0</v>
      </c>
      <c r="O6674" s="55" t="e">
        <f>N6674/D6674</f>
        <v>#DIV/0!</v>
      </c>
    </row>
    <row r="6675" spans="2:15">
      <c r="B6675" s="1">
        <v>39540</v>
      </c>
      <c r="C6675" s="1">
        <f t="shared" si="735"/>
        <v>39539</v>
      </c>
      <c r="E6675" s="42">
        <f>IF(DAY(B6675)&gt;14,VLOOKUP(DATE(YEAR(C6675),MONTH(C6675)-1,DAY(1)),'מדדים וריביות'!B:C,2,FALSE),VLOOKUP(DATE(YEAR(C6675),MONTH(C6675)-2,DAY(1)),'מדדים וריביות'!B:C,2,FALSE))</f>
        <v>29048551.18</v>
      </c>
      <c r="F6675" s="43">
        <f>IF($B$5=1,'ריבית יומית'!D6669,'ריבית יומית'!G6669)</f>
        <v>7.2944291917842463E-5</v>
      </c>
      <c r="G6675" s="43">
        <f t="shared" si="730"/>
        <v>7.2944291917842463E-5</v>
      </c>
      <c r="H6675" s="29">
        <f t="shared" si="731"/>
        <v>1.0351623483397969</v>
      </c>
      <c r="I6675" s="30">
        <f>VLOOKUP(B6674,'מדדים וריביות'!B:C,2)</f>
        <v>29559669.390000001</v>
      </c>
      <c r="K6675" s="39">
        <f t="shared" si="732"/>
        <v>0</v>
      </c>
      <c r="L6675" s="39">
        <f t="shared" si="733"/>
        <v>0</v>
      </c>
      <c r="M6675" s="39">
        <f t="shared" si="734"/>
        <v>0</v>
      </c>
      <c r="N6675" s="41">
        <f t="shared" si="736"/>
        <v>0</v>
      </c>
    </row>
    <row r="6676" spans="2:15">
      <c r="B6676" s="1">
        <v>39541</v>
      </c>
      <c r="C6676" s="1">
        <f t="shared" si="735"/>
        <v>39539</v>
      </c>
      <c r="E6676" s="42">
        <f>IF(DAY(B6676)&gt;14,VLOOKUP(DATE(YEAR(C6676),MONTH(C6676)-1,DAY(1)),'מדדים וריביות'!B:C,2,FALSE),VLOOKUP(DATE(YEAR(C6676),MONTH(C6676)-2,DAY(1)),'מדדים וריביות'!B:C,2,FALSE))</f>
        <v>29048551.18</v>
      </c>
      <c r="F6676" s="43">
        <f>IF($B$5=1,'ריבית יומית'!D6670,'ריבית יומית'!G6670)</f>
        <v>7.2944291917842463E-5</v>
      </c>
      <c r="G6676" s="43">
        <f t="shared" si="730"/>
        <v>7.2944291917842463E-5</v>
      </c>
      <c r="H6676" s="29">
        <f t="shared" si="731"/>
        <v>1.0350868446628396</v>
      </c>
      <c r="I6676" s="30">
        <f>VLOOKUP(B6675,'מדדים וריביות'!B:C,2)</f>
        <v>29559669.390000001</v>
      </c>
      <c r="K6676" s="39">
        <f t="shared" si="732"/>
        <v>0</v>
      </c>
      <c r="L6676" s="39">
        <f t="shared" si="733"/>
        <v>0</v>
      </c>
      <c r="M6676" s="39">
        <f t="shared" si="734"/>
        <v>0</v>
      </c>
      <c r="N6676" s="41">
        <f t="shared" si="736"/>
        <v>0</v>
      </c>
    </row>
    <row r="6677" spans="2:15">
      <c r="B6677" s="1">
        <v>39542</v>
      </c>
      <c r="C6677" s="1">
        <f t="shared" si="735"/>
        <v>39539</v>
      </c>
      <c r="E6677" s="42">
        <f>IF(DAY(B6677)&gt;14,VLOOKUP(DATE(YEAR(C6677),MONTH(C6677)-1,DAY(1)),'מדדים וריביות'!B:C,2,FALSE),VLOOKUP(DATE(YEAR(C6677),MONTH(C6677)-2,DAY(1)),'מדדים וריביות'!B:C,2,FALSE))</f>
        <v>29048551.18</v>
      </c>
      <c r="F6677" s="43">
        <f>IF($B$5=1,'ריבית יומית'!D6671,'ריבית יומית'!G6671)</f>
        <v>7.2944291917842463E-5</v>
      </c>
      <c r="G6677" s="43">
        <f t="shared" si="730"/>
        <v>7.2944291917842463E-5</v>
      </c>
      <c r="H6677" s="29">
        <f t="shared" si="731"/>
        <v>1.0350113464930428</v>
      </c>
      <c r="I6677" s="30">
        <f>VLOOKUP(B6676,'מדדים וריביות'!B:C,2)</f>
        <v>29559669.390000001</v>
      </c>
      <c r="K6677" s="39">
        <f t="shared" si="732"/>
        <v>0</v>
      </c>
      <c r="L6677" s="39">
        <f t="shared" si="733"/>
        <v>0</v>
      </c>
      <c r="M6677" s="39">
        <f t="shared" si="734"/>
        <v>0</v>
      </c>
      <c r="N6677" s="41">
        <f t="shared" si="736"/>
        <v>0</v>
      </c>
    </row>
    <row r="6678" spans="2:15">
      <c r="B6678" s="1">
        <v>39543</v>
      </c>
      <c r="C6678" s="1">
        <f t="shared" si="735"/>
        <v>39539</v>
      </c>
      <c r="E6678" s="42">
        <f>IF(DAY(B6678)&gt;14,VLOOKUP(DATE(YEAR(C6678),MONTH(C6678)-1,DAY(1)),'מדדים וריביות'!B:C,2,FALSE),VLOOKUP(DATE(YEAR(C6678),MONTH(C6678)-2,DAY(1)),'מדדים וריביות'!B:C,2,FALSE))</f>
        <v>29048551.18</v>
      </c>
      <c r="F6678" s="43">
        <f>IF($B$5=1,'ריבית יומית'!D6672,'ריבית יומית'!G6672)</f>
        <v>7.2944291917842463E-5</v>
      </c>
      <c r="G6678" s="43">
        <f t="shared" si="730"/>
        <v>7.2944291917842463E-5</v>
      </c>
      <c r="H6678" s="29">
        <f t="shared" si="731"/>
        <v>1.0349358538300049</v>
      </c>
      <c r="I6678" s="30">
        <f>VLOOKUP(B6677,'מדדים וריביות'!B:C,2)</f>
        <v>29559669.390000001</v>
      </c>
      <c r="K6678" s="39">
        <f t="shared" si="732"/>
        <v>0</v>
      </c>
      <c r="L6678" s="39">
        <f t="shared" si="733"/>
        <v>0</v>
      </c>
      <c r="M6678" s="39">
        <f t="shared" si="734"/>
        <v>0</v>
      </c>
      <c r="N6678" s="41">
        <f t="shared" si="736"/>
        <v>0</v>
      </c>
    </row>
    <row r="6679" spans="2:15">
      <c r="B6679" s="1">
        <v>39544</v>
      </c>
      <c r="C6679" s="1">
        <f t="shared" si="735"/>
        <v>39539</v>
      </c>
      <c r="E6679" s="42">
        <f>IF(DAY(B6679)&gt;14,VLOOKUP(DATE(YEAR(C6679),MONTH(C6679)-1,DAY(1)),'מדדים וריביות'!B:C,2,FALSE),VLOOKUP(DATE(YEAR(C6679),MONTH(C6679)-2,DAY(1)),'מדדים וריביות'!B:C,2,FALSE))</f>
        <v>29048551.18</v>
      </c>
      <c r="F6679" s="43">
        <f>IF($B$5=1,'ריבית יומית'!D6673,'ריבית יומית'!G6673)</f>
        <v>7.2944291917842463E-5</v>
      </c>
      <c r="G6679" s="43">
        <f t="shared" si="730"/>
        <v>7.2944291917842463E-5</v>
      </c>
      <c r="H6679" s="29">
        <f t="shared" si="731"/>
        <v>1.034860366673324</v>
      </c>
      <c r="I6679" s="30">
        <f>VLOOKUP(B6678,'מדדים וריביות'!B:C,2)</f>
        <v>29559669.390000001</v>
      </c>
      <c r="K6679" s="39">
        <f t="shared" si="732"/>
        <v>0</v>
      </c>
      <c r="L6679" s="39">
        <f t="shared" si="733"/>
        <v>0</v>
      </c>
      <c r="M6679" s="39">
        <f t="shared" si="734"/>
        <v>0</v>
      </c>
      <c r="N6679" s="41">
        <f t="shared" si="736"/>
        <v>0</v>
      </c>
    </row>
    <row r="6680" spans="2:15">
      <c r="B6680" s="1">
        <v>39545</v>
      </c>
      <c r="C6680" s="1">
        <f t="shared" si="735"/>
        <v>39539</v>
      </c>
      <c r="E6680" s="42">
        <f>IF(DAY(B6680)&gt;14,VLOOKUP(DATE(YEAR(C6680),MONTH(C6680)-1,DAY(1)),'מדדים וריביות'!B:C,2,FALSE),VLOOKUP(DATE(YEAR(C6680),MONTH(C6680)-2,DAY(1)),'מדדים וריביות'!B:C,2,FALSE))</f>
        <v>29048551.18</v>
      </c>
      <c r="F6680" s="43">
        <f>IF($B$5=1,'ריבית יומית'!D6674,'ריבית יומית'!G6674)</f>
        <v>7.2944291917842463E-5</v>
      </c>
      <c r="G6680" s="43">
        <f t="shared" si="730"/>
        <v>7.2944291917842463E-5</v>
      </c>
      <c r="H6680" s="29">
        <f t="shared" si="731"/>
        <v>1.0347848850225987</v>
      </c>
      <c r="I6680" s="30">
        <f>VLOOKUP(B6679,'מדדים וריביות'!B:C,2)</f>
        <v>29559669.390000001</v>
      </c>
      <c r="K6680" s="39">
        <f t="shared" si="732"/>
        <v>0</v>
      </c>
      <c r="L6680" s="39">
        <f t="shared" si="733"/>
        <v>0</v>
      </c>
      <c r="M6680" s="39">
        <f t="shared" si="734"/>
        <v>0</v>
      </c>
      <c r="N6680" s="41">
        <f t="shared" si="736"/>
        <v>0</v>
      </c>
    </row>
    <row r="6681" spans="2:15">
      <c r="B6681" s="1">
        <v>39546</v>
      </c>
      <c r="C6681" s="1">
        <f t="shared" si="735"/>
        <v>39539</v>
      </c>
      <c r="E6681" s="42">
        <f>IF(DAY(B6681)&gt;14,VLOOKUP(DATE(YEAR(C6681),MONTH(C6681)-1,DAY(1)),'מדדים וריביות'!B:C,2,FALSE),VLOOKUP(DATE(YEAR(C6681),MONTH(C6681)-2,DAY(1)),'מדדים וריביות'!B:C,2,FALSE))</f>
        <v>29048551.18</v>
      </c>
      <c r="F6681" s="43">
        <f>IF($B$5=1,'ריבית יומית'!D6675,'ריבית יומית'!G6675)</f>
        <v>7.2944291917842463E-5</v>
      </c>
      <c r="G6681" s="43">
        <f t="shared" si="730"/>
        <v>7.2944291917842463E-5</v>
      </c>
      <c r="H6681" s="29">
        <f t="shared" si="731"/>
        <v>1.0347094088774274</v>
      </c>
      <c r="I6681" s="30">
        <f>VLOOKUP(B6680,'מדדים וריביות'!B:C,2)</f>
        <v>29559669.390000001</v>
      </c>
      <c r="K6681" s="39">
        <f t="shared" si="732"/>
        <v>0</v>
      </c>
      <c r="L6681" s="39">
        <f t="shared" si="733"/>
        <v>0</v>
      </c>
      <c r="M6681" s="39">
        <f t="shared" si="734"/>
        <v>0</v>
      </c>
      <c r="N6681" s="41">
        <f t="shared" si="736"/>
        <v>0</v>
      </c>
    </row>
    <row r="6682" spans="2:15">
      <c r="B6682" s="1">
        <v>39547</v>
      </c>
      <c r="C6682" s="1">
        <f t="shared" si="735"/>
        <v>39539</v>
      </c>
      <c r="E6682" s="42">
        <f>IF(DAY(B6682)&gt;14,VLOOKUP(DATE(YEAR(C6682),MONTH(C6682)-1,DAY(1)),'מדדים וריביות'!B:C,2,FALSE),VLOOKUP(DATE(YEAR(C6682),MONTH(C6682)-2,DAY(1)),'מדדים וריביות'!B:C,2,FALSE))</f>
        <v>29048551.18</v>
      </c>
      <c r="F6682" s="43">
        <f>IF($B$5=1,'ריבית יומית'!D6676,'ריבית יומית'!G6676)</f>
        <v>7.2944291917842463E-5</v>
      </c>
      <c r="G6682" s="43">
        <f t="shared" si="730"/>
        <v>7.2944291917842463E-5</v>
      </c>
      <c r="H6682" s="29">
        <f t="shared" si="731"/>
        <v>1.0346339382374083</v>
      </c>
      <c r="I6682" s="30">
        <f>VLOOKUP(B6681,'מדדים וריביות'!B:C,2)</f>
        <v>29559669.390000001</v>
      </c>
      <c r="K6682" s="39">
        <f t="shared" si="732"/>
        <v>0</v>
      </c>
      <c r="L6682" s="39">
        <f t="shared" si="733"/>
        <v>0</v>
      </c>
      <c r="M6682" s="39">
        <f t="shared" si="734"/>
        <v>0</v>
      </c>
      <c r="N6682" s="41">
        <f t="shared" si="736"/>
        <v>0</v>
      </c>
    </row>
    <row r="6683" spans="2:15">
      <c r="B6683" s="1">
        <v>39548</v>
      </c>
      <c r="C6683" s="1">
        <f t="shared" si="735"/>
        <v>39539</v>
      </c>
      <c r="E6683" s="42">
        <f>IF(DAY(B6683)&gt;14,VLOOKUP(DATE(YEAR(C6683),MONTH(C6683)-1,DAY(1)),'מדדים וריביות'!B:C,2,FALSE),VLOOKUP(DATE(YEAR(C6683),MONTH(C6683)-2,DAY(1)),'מדדים וריביות'!B:C,2,FALSE))</f>
        <v>29048551.18</v>
      </c>
      <c r="F6683" s="43">
        <f>IF($B$5=1,'ריבית יומית'!D6677,'ריבית יומית'!G6677)</f>
        <v>7.2944291917842463E-5</v>
      </c>
      <c r="G6683" s="43">
        <f t="shared" si="730"/>
        <v>7.2944291917842463E-5</v>
      </c>
      <c r="H6683" s="29">
        <f t="shared" si="731"/>
        <v>1.0345584731021402</v>
      </c>
      <c r="I6683" s="30">
        <f>VLOOKUP(B6682,'מדדים וריביות'!B:C,2)</f>
        <v>29559669.390000001</v>
      </c>
      <c r="K6683" s="39">
        <f t="shared" si="732"/>
        <v>0</v>
      </c>
      <c r="L6683" s="39">
        <f t="shared" si="733"/>
        <v>0</v>
      </c>
      <c r="M6683" s="39">
        <f t="shared" si="734"/>
        <v>0</v>
      </c>
      <c r="N6683" s="41">
        <f t="shared" si="736"/>
        <v>0</v>
      </c>
    </row>
    <row r="6684" spans="2:15">
      <c r="B6684" s="1">
        <v>39549</v>
      </c>
      <c r="C6684" s="1">
        <f t="shared" si="735"/>
        <v>39539</v>
      </c>
      <c r="E6684" s="42">
        <f>IF(DAY(B6684)&gt;14,VLOOKUP(DATE(YEAR(C6684),MONTH(C6684)-1,DAY(1)),'מדדים וריביות'!B:C,2,FALSE),VLOOKUP(DATE(YEAR(C6684),MONTH(C6684)-2,DAY(1)),'מדדים וריביות'!B:C,2,FALSE))</f>
        <v>29048551.18</v>
      </c>
      <c r="F6684" s="43">
        <f>IF($B$5=1,'ריבית יומית'!D6678,'ריבית יומית'!G6678)</f>
        <v>7.2944291917842463E-5</v>
      </c>
      <c r="G6684" s="43">
        <f t="shared" si="730"/>
        <v>7.2944291917842463E-5</v>
      </c>
      <c r="H6684" s="29">
        <f t="shared" si="731"/>
        <v>1.0344830134712215</v>
      </c>
      <c r="I6684" s="30">
        <f>VLOOKUP(B6683,'מדדים וריביות'!B:C,2)</f>
        <v>29559669.390000001</v>
      </c>
      <c r="K6684" s="39">
        <f t="shared" si="732"/>
        <v>0</v>
      </c>
      <c r="L6684" s="39">
        <f t="shared" si="733"/>
        <v>0</v>
      </c>
      <c r="M6684" s="39">
        <f t="shared" si="734"/>
        <v>0</v>
      </c>
      <c r="N6684" s="41">
        <f t="shared" si="736"/>
        <v>0</v>
      </c>
    </row>
    <row r="6685" spans="2:15">
      <c r="B6685" s="1">
        <v>39550</v>
      </c>
      <c r="C6685" s="1">
        <f t="shared" si="735"/>
        <v>39539</v>
      </c>
      <c r="E6685" s="42">
        <f>IF(DAY(B6685)&gt;14,VLOOKUP(DATE(YEAR(C6685),MONTH(C6685)-1,DAY(1)),'מדדים וריביות'!B:C,2,FALSE),VLOOKUP(DATE(YEAR(C6685),MONTH(C6685)-2,DAY(1)),'מדדים וריביות'!B:C,2,FALSE))</f>
        <v>29048551.18</v>
      </c>
      <c r="F6685" s="43">
        <f>IF($B$5=1,'ריבית יומית'!D6679,'ריבית יומית'!G6679)</f>
        <v>7.2944291917842463E-5</v>
      </c>
      <c r="G6685" s="43">
        <f t="shared" si="730"/>
        <v>7.2944291917842463E-5</v>
      </c>
      <c r="H6685" s="29">
        <f t="shared" si="731"/>
        <v>1.0344075593442508</v>
      </c>
      <c r="I6685" s="30">
        <f>VLOOKUP(B6684,'מדדים וריביות'!B:C,2)</f>
        <v>29559669.390000001</v>
      </c>
      <c r="K6685" s="39">
        <f t="shared" si="732"/>
        <v>0</v>
      </c>
      <c r="L6685" s="39">
        <f t="shared" si="733"/>
        <v>0</v>
      </c>
      <c r="M6685" s="39">
        <f t="shared" si="734"/>
        <v>0</v>
      </c>
      <c r="N6685" s="41">
        <f t="shared" si="736"/>
        <v>0</v>
      </c>
    </row>
    <row r="6686" spans="2:15">
      <c r="B6686" s="1">
        <v>39551</v>
      </c>
      <c r="C6686" s="1">
        <f t="shared" si="735"/>
        <v>39539</v>
      </c>
      <c r="E6686" s="42">
        <f>IF(DAY(B6686)&gt;14,VLOOKUP(DATE(YEAR(C6686),MONTH(C6686)-1,DAY(1)),'מדדים וריביות'!B:C,2,FALSE),VLOOKUP(DATE(YEAR(C6686),MONTH(C6686)-2,DAY(1)),'מדדים וריביות'!B:C,2,FALSE))</f>
        <v>29048551.18</v>
      </c>
      <c r="F6686" s="43">
        <f>IF($B$5=1,'ריבית יומית'!D6680,'ריבית יומית'!G6680)</f>
        <v>7.2944291917842463E-5</v>
      </c>
      <c r="G6686" s="43">
        <f t="shared" si="730"/>
        <v>7.2944291917842463E-5</v>
      </c>
      <c r="H6686" s="29">
        <f t="shared" si="731"/>
        <v>1.0343321107208263</v>
      </c>
      <c r="I6686" s="30">
        <f>VLOOKUP(B6685,'מדדים וריביות'!B:C,2)</f>
        <v>29559669.390000001</v>
      </c>
      <c r="K6686" s="39">
        <f t="shared" si="732"/>
        <v>0</v>
      </c>
      <c r="L6686" s="39">
        <f t="shared" si="733"/>
        <v>0</v>
      </c>
      <c r="M6686" s="39">
        <f t="shared" si="734"/>
        <v>0</v>
      </c>
      <c r="N6686" s="41">
        <f t="shared" si="736"/>
        <v>0</v>
      </c>
    </row>
    <row r="6687" spans="2:15">
      <c r="B6687" s="1">
        <v>39552</v>
      </c>
      <c r="C6687" s="1">
        <f t="shared" si="735"/>
        <v>39539</v>
      </c>
      <c r="E6687" s="42">
        <f>IF(DAY(B6687)&gt;14,VLOOKUP(DATE(YEAR(C6687),MONTH(C6687)-1,DAY(1)),'מדדים וריביות'!B:C,2,FALSE),VLOOKUP(DATE(YEAR(C6687),MONTH(C6687)-2,DAY(1)),'מדדים וריביות'!B:C,2,FALSE))</f>
        <v>29048551.18</v>
      </c>
      <c r="F6687" s="43">
        <f>IF($B$5=1,'ריבית יומית'!D6681,'ריבית יומית'!G6681)</f>
        <v>7.2944291917842463E-5</v>
      </c>
      <c r="G6687" s="43">
        <f t="shared" si="730"/>
        <v>7.2944291917842463E-5</v>
      </c>
      <c r="H6687" s="29">
        <f t="shared" si="731"/>
        <v>1.0342566676005469</v>
      </c>
      <c r="I6687" s="30">
        <f>VLOOKUP(B6686,'מדדים וריביות'!B:C,2)</f>
        <v>29559669.390000001</v>
      </c>
      <c r="K6687" s="39">
        <f t="shared" si="732"/>
        <v>0</v>
      </c>
      <c r="L6687" s="39">
        <f t="shared" si="733"/>
        <v>0</v>
      </c>
      <c r="M6687" s="39">
        <f t="shared" si="734"/>
        <v>0</v>
      </c>
      <c r="N6687" s="41">
        <f t="shared" si="736"/>
        <v>0</v>
      </c>
    </row>
    <row r="6688" spans="2:15">
      <c r="B6688" s="1">
        <v>39553</v>
      </c>
      <c r="C6688" s="1">
        <f t="shared" si="735"/>
        <v>39539</v>
      </c>
      <c r="E6688" s="42">
        <f>IF(DAY(B6688)&gt;14,VLOOKUP(DATE(YEAR(C6688),MONTH(C6688)-1,DAY(1)),'מדדים וריביות'!B:C,2,FALSE),VLOOKUP(DATE(YEAR(C6688),MONTH(C6688)-2,DAY(1)),'מדדים וריביות'!B:C,2,FALSE))</f>
        <v>29133737.550000001</v>
      </c>
      <c r="F6688" s="43">
        <f>IF($B$5=1,'ריבית יומית'!D6682,'ריבית יומית'!G6682)</f>
        <v>7.2944291917842463E-5</v>
      </c>
      <c r="G6688" s="43">
        <f t="shared" si="730"/>
        <v>7.2944291917842463E-5</v>
      </c>
      <c r="H6688" s="29">
        <f t="shared" si="731"/>
        <v>1.0341812299830111</v>
      </c>
      <c r="I6688" s="30">
        <f>VLOOKUP(B6687,'מדדים וריביות'!B:C,2)</f>
        <v>29559669.390000001</v>
      </c>
      <c r="K6688" s="39">
        <f t="shared" si="732"/>
        <v>0</v>
      </c>
      <c r="L6688" s="39">
        <f t="shared" si="733"/>
        <v>0</v>
      </c>
      <c r="M6688" s="39">
        <f t="shared" si="734"/>
        <v>0</v>
      </c>
      <c r="N6688" s="41">
        <f t="shared" si="736"/>
        <v>0</v>
      </c>
    </row>
    <row r="6689" spans="2:16">
      <c r="B6689" s="1">
        <v>39554</v>
      </c>
      <c r="C6689" s="1">
        <f t="shared" si="735"/>
        <v>39539</v>
      </c>
      <c r="E6689" s="42">
        <f>IF(DAY(B6689)&gt;14,VLOOKUP(DATE(YEAR(C6689),MONTH(C6689)-1,DAY(1)),'מדדים וריביות'!B:C,2,FALSE),VLOOKUP(DATE(YEAR(C6689),MONTH(C6689)-2,DAY(1)),'מדדים וריביות'!B:C,2,FALSE))</f>
        <v>29133737.550000001</v>
      </c>
      <c r="F6689" s="43">
        <f>IF($B$5=1,'ריבית יומית'!D6683,'ריבית יומית'!G6683)</f>
        <v>7.2944291917842463E-5</v>
      </c>
      <c r="G6689" s="43">
        <f t="shared" si="730"/>
        <v>7.2944291917842463E-5</v>
      </c>
      <c r="H6689" s="29">
        <f t="shared" si="731"/>
        <v>1.0341057978678174</v>
      </c>
      <c r="I6689" s="30">
        <f>VLOOKUP(B6688,'מדדים וריביות'!B:C,2)</f>
        <v>29559669.390000001</v>
      </c>
      <c r="K6689" s="39">
        <f t="shared" si="732"/>
        <v>0</v>
      </c>
      <c r="L6689" s="39">
        <f t="shared" si="733"/>
        <v>0</v>
      </c>
      <c r="M6689" s="39">
        <f t="shared" si="734"/>
        <v>0</v>
      </c>
      <c r="N6689" s="41">
        <f t="shared" si="736"/>
        <v>0</v>
      </c>
    </row>
    <row r="6690" spans="2:16">
      <c r="B6690" s="1">
        <v>39555</v>
      </c>
      <c r="C6690" s="1">
        <f t="shared" si="735"/>
        <v>39539</v>
      </c>
      <c r="E6690" s="42">
        <f>IF(DAY(B6690)&gt;14,VLOOKUP(DATE(YEAR(C6690),MONTH(C6690)-1,DAY(1)),'מדדים וריביות'!B:C,2,FALSE),VLOOKUP(DATE(YEAR(C6690),MONTH(C6690)-2,DAY(1)),'מדדים וריביות'!B:C,2,FALSE))</f>
        <v>29133737.550000001</v>
      </c>
      <c r="F6690" s="43">
        <f>IF($B$5=1,'ריבית יומית'!D6684,'ריבית יומית'!G6684)</f>
        <v>7.2944291917842463E-5</v>
      </c>
      <c r="G6690" s="43">
        <f t="shared" si="730"/>
        <v>7.2944291917842463E-5</v>
      </c>
      <c r="H6690" s="29">
        <f t="shared" si="731"/>
        <v>1.0340303712545647</v>
      </c>
      <c r="I6690" s="30">
        <f>VLOOKUP(B6689,'מדדים וריביות'!B:C,2)</f>
        <v>29559669.390000001</v>
      </c>
      <c r="K6690" s="39">
        <f t="shared" si="732"/>
        <v>0</v>
      </c>
      <c r="L6690" s="39">
        <f t="shared" si="733"/>
        <v>0</v>
      </c>
      <c r="M6690" s="39">
        <f t="shared" si="734"/>
        <v>0</v>
      </c>
      <c r="N6690" s="41">
        <f t="shared" si="736"/>
        <v>0</v>
      </c>
      <c r="O6690" s="31">
        <f>N6690+D6690</f>
        <v>0</v>
      </c>
      <c r="P6690" s="55"/>
    </row>
    <row r="6691" spans="2:16">
      <c r="B6691" s="1">
        <v>39556</v>
      </c>
      <c r="C6691" s="1">
        <f t="shared" si="735"/>
        <v>39539</v>
      </c>
      <c r="E6691" s="42">
        <f>IF(DAY(B6691)&gt;14,VLOOKUP(DATE(YEAR(C6691),MONTH(C6691)-1,DAY(1)),'מדדים וריביות'!B:C,2,FALSE),VLOOKUP(DATE(YEAR(C6691),MONTH(C6691)-2,DAY(1)),'מדדים וריביות'!B:C,2,FALSE))</f>
        <v>29133737.550000001</v>
      </c>
      <c r="F6691" s="43">
        <f>IF($B$5=1,'ריבית יומית'!D6685,'ריבית יומית'!G6685)</f>
        <v>7.2944291917842463E-5</v>
      </c>
      <c r="G6691" s="43">
        <f t="shared" si="730"/>
        <v>7.2944291917842463E-5</v>
      </c>
      <c r="H6691" s="29">
        <f t="shared" si="731"/>
        <v>1.0339549501428515</v>
      </c>
      <c r="I6691" s="30">
        <f>VLOOKUP(B6690,'מדדים וריביות'!B:C,2)</f>
        <v>29559669.390000001</v>
      </c>
      <c r="K6691" s="39">
        <f t="shared" si="732"/>
        <v>0</v>
      </c>
      <c r="L6691" s="39">
        <f t="shared" si="733"/>
        <v>0</v>
      </c>
      <c r="M6691" s="39">
        <f t="shared" si="734"/>
        <v>0</v>
      </c>
      <c r="N6691" s="41">
        <f t="shared" si="736"/>
        <v>0</v>
      </c>
    </row>
    <row r="6692" spans="2:16">
      <c r="B6692" s="1">
        <v>39557</v>
      </c>
      <c r="C6692" s="1">
        <f t="shared" si="735"/>
        <v>39539</v>
      </c>
      <c r="E6692" s="42">
        <f>IF(DAY(B6692)&gt;14,VLOOKUP(DATE(YEAR(C6692),MONTH(C6692)-1,DAY(1)),'מדדים וריביות'!B:C,2,FALSE),VLOOKUP(DATE(YEAR(C6692),MONTH(C6692)-2,DAY(1)),'מדדים וריביות'!B:C,2,FALSE))</f>
        <v>29133737.550000001</v>
      </c>
      <c r="F6692" s="43">
        <f>IF($B$5=1,'ריבית יומית'!D6686,'ריבית יומית'!G6686)</f>
        <v>7.2944291917842463E-5</v>
      </c>
      <c r="G6692" s="43">
        <f t="shared" si="730"/>
        <v>7.2944291917842463E-5</v>
      </c>
      <c r="H6692" s="29">
        <f t="shared" si="731"/>
        <v>1.0338795345322767</v>
      </c>
      <c r="I6692" s="30">
        <f>VLOOKUP(B6691,'מדדים וריביות'!B:C,2)</f>
        <v>29559669.390000001</v>
      </c>
      <c r="K6692" s="39">
        <f t="shared" si="732"/>
        <v>0</v>
      </c>
      <c r="L6692" s="39">
        <f t="shared" si="733"/>
        <v>0</v>
      </c>
      <c r="M6692" s="39">
        <f t="shared" si="734"/>
        <v>0</v>
      </c>
      <c r="N6692" s="41">
        <f t="shared" si="736"/>
        <v>0</v>
      </c>
    </row>
    <row r="6693" spans="2:16">
      <c r="B6693" s="1">
        <v>39558</v>
      </c>
      <c r="C6693" s="1">
        <f t="shared" si="735"/>
        <v>39539</v>
      </c>
      <c r="E6693" s="42">
        <f>IF(DAY(B6693)&gt;14,VLOOKUP(DATE(YEAR(C6693),MONTH(C6693)-1,DAY(1)),'מדדים וריביות'!B:C,2,FALSE),VLOOKUP(DATE(YEAR(C6693),MONTH(C6693)-2,DAY(1)),'מדדים וריביות'!B:C,2,FALSE))</f>
        <v>29133737.550000001</v>
      </c>
      <c r="F6693" s="43">
        <f>IF($B$5=1,'ריבית יומית'!D6687,'ריבית יומית'!G6687)</f>
        <v>7.2944291917842463E-5</v>
      </c>
      <c r="G6693" s="43">
        <f t="shared" si="730"/>
        <v>7.2944291917842463E-5</v>
      </c>
      <c r="H6693" s="29">
        <f t="shared" si="731"/>
        <v>1.033804124422439</v>
      </c>
      <c r="I6693" s="30">
        <f>VLOOKUP(B6692,'מדדים וריביות'!B:C,2)</f>
        <v>29559669.390000001</v>
      </c>
      <c r="K6693" s="39">
        <f t="shared" si="732"/>
        <v>0</v>
      </c>
      <c r="L6693" s="39">
        <f t="shared" si="733"/>
        <v>0</v>
      </c>
      <c r="M6693" s="39">
        <f t="shared" si="734"/>
        <v>0</v>
      </c>
      <c r="N6693" s="41">
        <f t="shared" si="736"/>
        <v>0</v>
      </c>
    </row>
    <row r="6694" spans="2:16">
      <c r="B6694" s="1">
        <v>39559</v>
      </c>
      <c r="C6694" s="1">
        <f t="shared" si="735"/>
        <v>39539</v>
      </c>
      <c r="E6694" s="42">
        <f>IF(DAY(B6694)&gt;14,VLOOKUP(DATE(YEAR(C6694),MONTH(C6694)-1,DAY(1)),'מדדים וריביות'!B:C,2,FALSE),VLOOKUP(DATE(YEAR(C6694),MONTH(C6694)-2,DAY(1)),'מדדים וריביות'!B:C,2,FALSE))</f>
        <v>29133737.550000001</v>
      </c>
      <c r="F6694" s="43">
        <f>IF($B$5=1,'ריבית יומית'!D6688,'ריבית יומית'!G6688)</f>
        <v>7.2944291917842463E-5</v>
      </c>
      <c r="G6694" s="43">
        <f t="shared" si="730"/>
        <v>7.2944291917842463E-5</v>
      </c>
      <c r="H6694" s="29">
        <f t="shared" si="731"/>
        <v>1.033728719812937</v>
      </c>
      <c r="I6694" s="30">
        <f>VLOOKUP(B6693,'מדדים וריביות'!B:C,2)</f>
        <v>29559669.390000001</v>
      </c>
      <c r="K6694" s="39">
        <f t="shared" si="732"/>
        <v>0</v>
      </c>
      <c r="L6694" s="39">
        <f t="shared" si="733"/>
        <v>0</v>
      </c>
      <c r="M6694" s="39">
        <f t="shared" si="734"/>
        <v>0</v>
      </c>
      <c r="N6694" s="41">
        <f t="shared" si="736"/>
        <v>0</v>
      </c>
    </row>
    <row r="6695" spans="2:16">
      <c r="B6695" s="1">
        <v>39560</v>
      </c>
      <c r="C6695" s="1">
        <f t="shared" si="735"/>
        <v>39539</v>
      </c>
      <c r="E6695" s="42">
        <f>IF(DAY(B6695)&gt;14,VLOOKUP(DATE(YEAR(C6695),MONTH(C6695)-1,DAY(1)),'מדדים וריביות'!B:C,2,FALSE),VLOOKUP(DATE(YEAR(C6695),MONTH(C6695)-2,DAY(1)),'מדדים וריביות'!B:C,2,FALSE))</f>
        <v>29133737.550000001</v>
      </c>
      <c r="F6695" s="43">
        <f>IF($B$5=1,'ריבית יומית'!D6689,'ריבית יומית'!G6689)</f>
        <v>7.2944291917842463E-5</v>
      </c>
      <c r="G6695" s="43">
        <f t="shared" si="730"/>
        <v>7.2944291917842463E-5</v>
      </c>
      <c r="H6695" s="29">
        <f t="shared" si="731"/>
        <v>1.0336533207033698</v>
      </c>
      <c r="I6695" s="30">
        <f>VLOOKUP(B6694,'מדדים וריביות'!B:C,2)</f>
        <v>29559669.390000001</v>
      </c>
      <c r="K6695" s="39">
        <f t="shared" si="732"/>
        <v>0</v>
      </c>
      <c r="L6695" s="39">
        <f t="shared" si="733"/>
        <v>0</v>
      </c>
      <c r="M6695" s="39">
        <f t="shared" si="734"/>
        <v>0</v>
      </c>
      <c r="N6695" s="41">
        <f t="shared" si="736"/>
        <v>0</v>
      </c>
    </row>
    <row r="6696" spans="2:16">
      <c r="B6696" s="1">
        <v>39561</v>
      </c>
      <c r="C6696" s="1">
        <f t="shared" si="735"/>
        <v>39539</v>
      </c>
      <c r="E6696" s="42">
        <f>IF(DAY(B6696)&gt;14,VLOOKUP(DATE(YEAR(C6696),MONTH(C6696)-1,DAY(1)),'מדדים וריביות'!B:C,2,FALSE),VLOOKUP(DATE(YEAR(C6696),MONTH(C6696)-2,DAY(1)),'מדדים וריביות'!B:C,2,FALSE))</f>
        <v>29133737.550000001</v>
      </c>
      <c r="F6696" s="43">
        <f>IF($B$5=1,'ריבית יומית'!D6690,'ריבית יומית'!G6690)</f>
        <v>7.2944291917842463E-5</v>
      </c>
      <c r="G6696" s="43">
        <f t="shared" si="730"/>
        <v>7.2944291917842463E-5</v>
      </c>
      <c r="H6696" s="29">
        <f t="shared" si="731"/>
        <v>1.0335779270933361</v>
      </c>
      <c r="I6696" s="30">
        <f>VLOOKUP(B6695,'מדדים וריביות'!B:C,2)</f>
        <v>29559669.390000001</v>
      </c>
      <c r="K6696" s="39">
        <f t="shared" si="732"/>
        <v>0</v>
      </c>
      <c r="L6696" s="39">
        <f t="shared" si="733"/>
        <v>0</v>
      </c>
      <c r="M6696" s="39">
        <f t="shared" si="734"/>
        <v>0</v>
      </c>
      <c r="N6696" s="41">
        <f t="shared" si="736"/>
        <v>0</v>
      </c>
    </row>
    <row r="6697" spans="2:16">
      <c r="B6697" s="1">
        <v>39562</v>
      </c>
      <c r="C6697" s="1">
        <f t="shared" si="735"/>
        <v>39539</v>
      </c>
      <c r="E6697" s="42">
        <f>IF(DAY(B6697)&gt;14,VLOOKUP(DATE(YEAR(C6697),MONTH(C6697)-1,DAY(1)),'מדדים וריביות'!B:C,2,FALSE),VLOOKUP(DATE(YEAR(C6697),MONTH(C6697)-2,DAY(1)),'מדדים וריביות'!B:C,2,FALSE))</f>
        <v>29133737.550000001</v>
      </c>
      <c r="F6697" s="43">
        <f>IF($B$5=1,'ריבית יומית'!D6691,'ריבית יומית'!G6691)</f>
        <v>7.2944291917842463E-5</v>
      </c>
      <c r="G6697" s="43">
        <f t="shared" si="730"/>
        <v>7.2944291917842463E-5</v>
      </c>
      <c r="H6697" s="29">
        <f t="shared" si="731"/>
        <v>1.0335025389824346</v>
      </c>
      <c r="I6697" s="30">
        <f>VLOOKUP(B6696,'מדדים וריביות'!B:C,2)</f>
        <v>29559669.390000001</v>
      </c>
      <c r="K6697" s="39">
        <f t="shared" si="732"/>
        <v>0</v>
      </c>
      <c r="L6697" s="39">
        <f t="shared" si="733"/>
        <v>0</v>
      </c>
      <c r="M6697" s="39">
        <f t="shared" si="734"/>
        <v>0</v>
      </c>
      <c r="N6697" s="41">
        <f t="shared" si="736"/>
        <v>0</v>
      </c>
    </row>
    <row r="6698" spans="2:16">
      <c r="B6698" s="1">
        <v>39563</v>
      </c>
      <c r="C6698" s="1">
        <f t="shared" si="735"/>
        <v>39539</v>
      </c>
      <c r="E6698" s="42">
        <f>IF(DAY(B6698)&gt;14,VLOOKUP(DATE(YEAR(C6698),MONTH(C6698)-1,DAY(1)),'מדדים וריביות'!B:C,2,FALSE),VLOOKUP(DATE(YEAR(C6698),MONTH(C6698)-2,DAY(1)),'מדדים וריביות'!B:C,2,FALSE))</f>
        <v>29133737.550000001</v>
      </c>
      <c r="F6698" s="43">
        <f>IF($B$5=1,'ריבית יומית'!D6692,'ריבית יומית'!G6692)</f>
        <v>7.2944291917842463E-5</v>
      </c>
      <c r="G6698" s="43">
        <f t="shared" si="730"/>
        <v>7.2944291917842463E-5</v>
      </c>
      <c r="H6698" s="29">
        <f t="shared" si="731"/>
        <v>1.0334271563702646</v>
      </c>
      <c r="I6698" s="30">
        <f>VLOOKUP(B6697,'מדדים וריביות'!B:C,2)</f>
        <v>29559669.390000001</v>
      </c>
      <c r="K6698" s="39">
        <f t="shared" si="732"/>
        <v>0</v>
      </c>
      <c r="L6698" s="39">
        <f t="shared" si="733"/>
        <v>0</v>
      </c>
      <c r="M6698" s="39">
        <f t="shared" si="734"/>
        <v>0</v>
      </c>
      <c r="N6698" s="41">
        <f t="shared" si="736"/>
        <v>0</v>
      </c>
    </row>
    <row r="6699" spans="2:16">
      <c r="B6699" s="1">
        <v>39564</v>
      </c>
      <c r="C6699" s="1">
        <f t="shared" si="735"/>
        <v>39539</v>
      </c>
      <c r="E6699" s="42">
        <f>IF(DAY(B6699)&gt;14,VLOOKUP(DATE(YEAR(C6699),MONTH(C6699)-1,DAY(1)),'מדדים וריביות'!B:C,2,FALSE),VLOOKUP(DATE(YEAR(C6699),MONTH(C6699)-2,DAY(1)),'מדדים וריביות'!B:C,2,FALSE))</f>
        <v>29133737.550000001</v>
      </c>
      <c r="F6699" s="43">
        <f>IF($B$5=1,'ריבית יומית'!D6693,'ריבית יומית'!G6693)</f>
        <v>7.2944291917842463E-5</v>
      </c>
      <c r="G6699" s="43">
        <f t="shared" si="730"/>
        <v>7.2944291917842463E-5</v>
      </c>
      <c r="H6699" s="29">
        <f t="shared" si="731"/>
        <v>1.0333517792564246</v>
      </c>
      <c r="I6699" s="30">
        <f>VLOOKUP(B6698,'מדדים וריביות'!B:C,2)</f>
        <v>29559669.390000001</v>
      </c>
      <c r="K6699" s="39">
        <f t="shared" si="732"/>
        <v>0</v>
      </c>
      <c r="L6699" s="39">
        <f t="shared" si="733"/>
        <v>0</v>
      </c>
      <c r="M6699" s="39">
        <f t="shared" si="734"/>
        <v>0</v>
      </c>
      <c r="N6699" s="41">
        <f t="shared" si="736"/>
        <v>0</v>
      </c>
    </row>
    <row r="6700" spans="2:16">
      <c r="B6700" s="1">
        <v>39565</v>
      </c>
      <c r="C6700" s="1">
        <f t="shared" si="735"/>
        <v>39539</v>
      </c>
      <c r="E6700" s="42">
        <f>IF(DAY(B6700)&gt;14,VLOOKUP(DATE(YEAR(C6700),MONTH(C6700)-1,DAY(1)),'מדדים וריביות'!B:C,2,FALSE),VLOOKUP(DATE(YEAR(C6700),MONTH(C6700)-2,DAY(1)),'מדדים וריביות'!B:C,2,FALSE))</f>
        <v>29133737.550000001</v>
      </c>
      <c r="F6700" s="43">
        <f>IF($B$5=1,'ריבית יומית'!D6694,'ריבית יומית'!G6694)</f>
        <v>7.2944291917842463E-5</v>
      </c>
      <c r="G6700" s="43">
        <f t="shared" si="730"/>
        <v>7.2944291917842463E-5</v>
      </c>
      <c r="H6700" s="29">
        <f t="shared" si="731"/>
        <v>1.0332764076405139</v>
      </c>
      <c r="I6700" s="30">
        <f>VLOOKUP(B6699,'מדדים וריביות'!B:C,2)</f>
        <v>29559669.390000001</v>
      </c>
      <c r="K6700" s="39">
        <f t="shared" si="732"/>
        <v>0</v>
      </c>
      <c r="L6700" s="39">
        <f t="shared" si="733"/>
        <v>0</v>
      </c>
      <c r="M6700" s="39">
        <f t="shared" si="734"/>
        <v>0</v>
      </c>
      <c r="N6700" s="41">
        <f t="shared" si="736"/>
        <v>0</v>
      </c>
    </row>
    <row r="6701" spans="2:16">
      <c r="B6701" s="1">
        <v>39566</v>
      </c>
      <c r="C6701" s="1">
        <f t="shared" si="735"/>
        <v>39539</v>
      </c>
      <c r="E6701" s="42">
        <f>IF(DAY(B6701)&gt;14,VLOOKUP(DATE(YEAR(C6701),MONTH(C6701)-1,DAY(1)),'מדדים וריביות'!B:C,2,FALSE),VLOOKUP(DATE(YEAR(C6701),MONTH(C6701)-2,DAY(1)),'מדדים וריביות'!B:C,2,FALSE))</f>
        <v>29133737.550000001</v>
      </c>
      <c r="F6701" s="43">
        <f>IF($B$5=1,'ריבית יומית'!D6695,'ריבית יומית'!G6695)</f>
        <v>7.2944291917842463E-5</v>
      </c>
      <c r="G6701" s="43">
        <f t="shared" si="730"/>
        <v>7.2944291917842463E-5</v>
      </c>
      <c r="H6701" s="29">
        <f t="shared" si="731"/>
        <v>1.0332010415221313</v>
      </c>
      <c r="I6701" s="30">
        <f>VLOOKUP(B6700,'מדדים וריביות'!B:C,2)</f>
        <v>29559669.390000001</v>
      </c>
      <c r="K6701" s="39">
        <f t="shared" si="732"/>
        <v>0</v>
      </c>
      <c r="L6701" s="39">
        <f t="shared" si="733"/>
        <v>0</v>
      </c>
      <c r="M6701" s="39">
        <f t="shared" si="734"/>
        <v>0</v>
      </c>
      <c r="N6701" s="41">
        <f t="shared" si="736"/>
        <v>0</v>
      </c>
    </row>
    <row r="6702" spans="2:16">
      <c r="B6702" s="1">
        <v>39567</v>
      </c>
      <c r="C6702" s="1">
        <f t="shared" si="735"/>
        <v>39539</v>
      </c>
      <c r="E6702" s="42">
        <f>IF(DAY(B6702)&gt;14,VLOOKUP(DATE(YEAR(C6702),MONTH(C6702)-1,DAY(1)),'מדדים וריביות'!B:C,2,FALSE),VLOOKUP(DATE(YEAR(C6702),MONTH(C6702)-2,DAY(1)),'מדדים וריביות'!B:C,2,FALSE))</f>
        <v>29133737.550000001</v>
      </c>
      <c r="F6702" s="43">
        <f>IF($B$5=1,'ריבית יומית'!D6696,'ריבית יומית'!G6696)</f>
        <v>7.2944291917842463E-5</v>
      </c>
      <c r="G6702" s="43">
        <f t="shared" si="730"/>
        <v>7.2944291917842463E-5</v>
      </c>
      <c r="H6702" s="29">
        <f t="shared" si="731"/>
        <v>1.033125680900876</v>
      </c>
      <c r="I6702" s="30">
        <f>VLOOKUP(B6701,'מדדים וריביות'!B:C,2)</f>
        <v>29559669.390000001</v>
      </c>
      <c r="K6702" s="39">
        <f t="shared" si="732"/>
        <v>0</v>
      </c>
      <c r="L6702" s="39">
        <f t="shared" si="733"/>
        <v>0</v>
      </c>
      <c r="M6702" s="39">
        <f t="shared" si="734"/>
        <v>0</v>
      </c>
      <c r="N6702" s="41">
        <f t="shared" si="736"/>
        <v>0</v>
      </c>
    </row>
    <row r="6703" spans="2:16">
      <c r="B6703" s="1">
        <v>39568</v>
      </c>
      <c r="C6703" s="1">
        <f t="shared" si="735"/>
        <v>39539</v>
      </c>
      <c r="E6703" s="42">
        <f>IF(DAY(B6703)&gt;14,VLOOKUP(DATE(YEAR(C6703),MONTH(C6703)-1,DAY(1)),'מדדים וריביות'!B:C,2,FALSE),VLOOKUP(DATE(YEAR(C6703),MONTH(C6703)-2,DAY(1)),'מדדים וריביות'!B:C,2,FALSE))</f>
        <v>29133737.550000001</v>
      </c>
      <c r="F6703" s="43">
        <f>IF($B$5=1,'ריבית יומית'!D6697,'ריבית יומית'!G6697)</f>
        <v>7.2944291917842463E-5</v>
      </c>
      <c r="G6703" s="43">
        <f t="shared" si="730"/>
        <v>7.2944291917842463E-5</v>
      </c>
      <c r="H6703" s="29">
        <f t="shared" si="731"/>
        <v>1.0330503257763468</v>
      </c>
      <c r="I6703" s="30">
        <f>VLOOKUP(B6702,'מדדים וריביות'!B:C,2)</f>
        <v>29559669.390000001</v>
      </c>
      <c r="K6703" s="39">
        <f t="shared" si="732"/>
        <v>0</v>
      </c>
      <c r="L6703" s="39">
        <f t="shared" si="733"/>
        <v>0</v>
      </c>
      <c r="M6703" s="39">
        <f t="shared" si="734"/>
        <v>0</v>
      </c>
      <c r="N6703" s="41">
        <f t="shared" si="736"/>
        <v>0</v>
      </c>
    </row>
    <row r="6704" spans="2:16">
      <c r="B6704" s="1">
        <v>39569</v>
      </c>
      <c r="C6704" s="1">
        <f t="shared" si="735"/>
        <v>39569</v>
      </c>
      <c r="E6704" s="42">
        <f>IF(DAY(B6704)&gt;14,VLOOKUP(DATE(YEAR(C6704),MONTH(C6704)-1,DAY(1)),'מדדים וריביות'!B:C,2,FALSE),VLOOKUP(DATE(YEAR(C6704),MONTH(C6704)-2,DAY(1)),'מדדים וריביות'!B:C,2,FALSE))</f>
        <v>29133737.550000001</v>
      </c>
      <c r="F6704" s="43">
        <f>IF($B$5=1,'ריבית יומית'!D6698,'ריבית יומית'!G6698)</f>
        <v>7.2944291917842463E-5</v>
      </c>
      <c r="G6704" s="43">
        <f t="shared" si="730"/>
        <v>7.2944291917842463E-5</v>
      </c>
      <c r="H6704" s="29">
        <f t="shared" si="731"/>
        <v>1.0329749761481428</v>
      </c>
      <c r="I6704" s="30">
        <f>VLOOKUP(B6703,'מדדים וריביות'!B:C,2)</f>
        <v>29559669.390000001</v>
      </c>
      <c r="K6704" s="39">
        <f t="shared" si="732"/>
        <v>0</v>
      </c>
      <c r="L6704" s="39">
        <f t="shared" si="733"/>
        <v>0</v>
      </c>
      <c r="M6704" s="39">
        <f t="shared" si="734"/>
        <v>0</v>
      </c>
      <c r="N6704" s="41">
        <f t="shared" si="736"/>
        <v>0</v>
      </c>
    </row>
    <row r="6705" spans="2:14">
      <c r="B6705" s="1">
        <v>39570</v>
      </c>
      <c r="C6705" s="1">
        <f t="shared" si="735"/>
        <v>39569</v>
      </c>
      <c r="E6705" s="42">
        <f>IF(DAY(B6705)&gt;14,VLOOKUP(DATE(YEAR(C6705),MONTH(C6705)-1,DAY(1)),'מדדים וריביות'!B:C,2,FALSE),VLOOKUP(DATE(YEAR(C6705),MONTH(C6705)-2,DAY(1)),'מדדים וריביות'!B:C,2,FALSE))</f>
        <v>29133737.550000001</v>
      </c>
      <c r="F6705" s="43">
        <f>IF($B$5=1,'ריבית יומית'!D6699,'ריבית יומית'!G6699)</f>
        <v>7.2944291917842463E-5</v>
      </c>
      <c r="G6705" s="43">
        <f t="shared" si="730"/>
        <v>7.2944291917842463E-5</v>
      </c>
      <c r="H6705" s="29">
        <f t="shared" si="731"/>
        <v>1.0328996320158632</v>
      </c>
      <c r="I6705" s="30">
        <f>VLOOKUP(B6704,'מדדים וריביות'!B:C,2)</f>
        <v>29758437.579999998</v>
      </c>
      <c r="K6705" s="39">
        <f t="shared" si="732"/>
        <v>0</v>
      </c>
      <c r="L6705" s="39">
        <f t="shared" si="733"/>
        <v>0</v>
      </c>
      <c r="M6705" s="39">
        <f t="shared" si="734"/>
        <v>0</v>
      </c>
      <c r="N6705" s="41">
        <f t="shared" si="736"/>
        <v>0</v>
      </c>
    </row>
    <row r="6706" spans="2:14">
      <c r="B6706" s="1">
        <v>39571</v>
      </c>
      <c r="C6706" s="1">
        <f t="shared" si="735"/>
        <v>39569</v>
      </c>
      <c r="E6706" s="42">
        <f>IF(DAY(B6706)&gt;14,VLOOKUP(DATE(YEAR(C6706),MONTH(C6706)-1,DAY(1)),'מדדים וריביות'!B:C,2,FALSE),VLOOKUP(DATE(YEAR(C6706),MONTH(C6706)-2,DAY(1)),'מדדים וריביות'!B:C,2,FALSE))</f>
        <v>29133737.550000001</v>
      </c>
      <c r="F6706" s="43">
        <f>IF($B$5=1,'ריבית יומית'!D6700,'ריבית יומית'!G6700)</f>
        <v>7.2944291917842463E-5</v>
      </c>
      <c r="G6706" s="43">
        <f t="shared" si="730"/>
        <v>7.2944291917842463E-5</v>
      </c>
      <c r="H6706" s="29">
        <f t="shared" si="731"/>
        <v>1.0328242933791072</v>
      </c>
      <c r="I6706" s="30">
        <f>VLOOKUP(B6705,'מדדים וריביות'!B:C,2)</f>
        <v>29758437.579999998</v>
      </c>
      <c r="K6706" s="39">
        <f t="shared" si="732"/>
        <v>0</v>
      </c>
      <c r="L6706" s="39">
        <f t="shared" si="733"/>
        <v>0</v>
      </c>
      <c r="M6706" s="39">
        <f t="shared" si="734"/>
        <v>0</v>
      </c>
      <c r="N6706" s="41">
        <f t="shared" si="736"/>
        <v>0</v>
      </c>
    </row>
    <row r="6707" spans="2:14">
      <c r="B6707" s="1">
        <v>39572</v>
      </c>
      <c r="C6707" s="1">
        <f t="shared" si="735"/>
        <v>39569</v>
      </c>
      <c r="E6707" s="42">
        <f>IF(DAY(B6707)&gt;14,VLOOKUP(DATE(YEAR(C6707),MONTH(C6707)-1,DAY(1)),'מדדים וריביות'!B:C,2,FALSE),VLOOKUP(DATE(YEAR(C6707),MONTH(C6707)-2,DAY(1)),'מדדים וריביות'!B:C,2,FALSE))</f>
        <v>29133737.550000001</v>
      </c>
      <c r="F6707" s="43">
        <f>IF($B$5=1,'ריבית יומית'!D6701,'ריבית יומית'!G6701)</f>
        <v>7.2944291917842463E-5</v>
      </c>
      <c r="G6707" s="43">
        <f t="shared" si="730"/>
        <v>7.2944291917842463E-5</v>
      </c>
      <c r="H6707" s="29">
        <f t="shared" si="731"/>
        <v>1.0327489602374738</v>
      </c>
      <c r="I6707" s="30">
        <f>VLOOKUP(B6706,'מדדים וריביות'!B:C,2)</f>
        <v>29758437.579999998</v>
      </c>
      <c r="K6707" s="39">
        <f t="shared" si="732"/>
        <v>0</v>
      </c>
      <c r="L6707" s="39">
        <f t="shared" si="733"/>
        <v>0</v>
      </c>
      <c r="M6707" s="39">
        <f t="shared" si="734"/>
        <v>0</v>
      </c>
      <c r="N6707" s="41">
        <f t="shared" si="736"/>
        <v>0</v>
      </c>
    </row>
    <row r="6708" spans="2:14">
      <c r="B6708" s="1">
        <v>39573</v>
      </c>
      <c r="C6708" s="1">
        <f t="shared" si="735"/>
        <v>39569</v>
      </c>
      <c r="E6708" s="42">
        <f>IF(DAY(B6708)&gt;14,VLOOKUP(DATE(YEAR(C6708),MONTH(C6708)-1,DAY(1)),'מדדים וריביות'!B:C,2,FALSE),VLOOKUP(DATE(YEAR(C6708),MONTH(C6708)-2,DAY(1)),'מדדים וריביות'!B:C,2,FALSE))</f>
        <v>29133737.550000001</v>
      </c>
      <c r="F6708" s="43">
        <f>IF($B$5=1,'ריבית יומית'!D6702,'ריבית יומית'!G6702)</f>
        <v>7.2944291917842463E-5</v>
      </c>
      <c r="G6708" s="43">
        <f t="shared" si="730"/>
        <v>7.2944291917842463E-5</v>
      </c>
      <c r="H6708" s="29">
        <f t="shared" si="731"/>
        <v>1.0326736325905621</v>
      </c>
      <c r="I6708" s="30">
        <f>VLOOKUP(B6707,'מדדים וריביות'!B:C,2)</f>
        <v>29758437.579999998</v>
      </c>
      <c r="K6708" s="39">
        <f t="shared" si="732"/>
        <v>0</v>
      </c>
      <c r="L6708" s="39">
        <f t="shared" si="733"/>
        <v>0</v>
      </c>
      <c r="M6708" s="39">
        <f t="shared" si="734"/>
        <v>0</v>
      </c>
      <c r="N6708" s="41">
        <f t="shared" si="736"/>
        <v>0</v>
      </c>
    </row>
    <row r="6709" spans="2:14">
      <c r="B6709" s="1">
        <v>39574</v>
      </c>
      <c r="C6709" s="1">
        <f t="shared" si="735"/>
        <v>39569</v>
      </c>
      <c r="E6709" s="42">
        <f>IF(DAY(B6709)&gt;14,VLOOKUP(DATE(YEAR(C6709),MONTH(C6709)-1,DAY(1)),'מדדים וריביות'!B:C,2,FALSE),VLOOKUP(DATE(YEAR(C6709),MONTH(C6709)-2,DAY(1)),'מדדים וריביות'!B:C,2,FALSE))</f>
        <v>29133737.550000001</v>
      </c>
      <c r="F6709" s="43">
        <f>IF($B$5=1,'ריבית יומית'!D6703,'ריבית יומית'!G6703)</f>
        <v>7.2944291917842463E-5</v>
      </c>
      <c r="G6709" s="43">
        <f t="shared" si="730"/>
        <v>7.2944291917842463E-5</v>
      </c>
      <c r="H6709" s="29">
        <f t="shared" si="731"/>
        <v>1.0325983104379717</v>
      </c>
      <c r="I6709" s="30">
        <f>VLOOKUP(B6708,'מדדים וריביות'!B:C,2)</f>
        <v>29758437.579999998</v>
      </c>
      <c r="K6709" s="39">
        <f t="shared" si="732"/>
        <v>0</v>
      </c>
      <c r="L6709" s="39">
        <f t="shared" si="733"/>
        <v>0</v>
      </c>
      <c r="M6709" s="39">
        <f t="shared" si="734"/>
        <v>0</v>
      </c>
      <c r="N6709" s="41">
        <f t="shared" si="736"/>
        <v>0</v>
      </c>
    </row>
    <row r="6710" spans="2:14">
      <c r="B6710" s="1">
        <v>39575</v>
      </c>
      <c r="C6710" s="1">
        <f t="shared" si="735"/>
        <v>39569</v>
      </c>
      <c r="E6710" s="42">
        <f>IF(DAY(B6710)&gt;14,VLOOKUP(DATE(YEAR(C6710),MONTH(C6710)-1,DAY(1)),'מדדים וריביות'!B:C,2,FALSE),VLOOKUP(DATE(YEAR(C6710),MONTH(C6710)-2,DAY(1)),'מדדים וריביות'!B:C,2,FALSE))</f>
        <v>29133737.550000001</v>
      </c>
      <c r="F6710" s="43">
        <f>IF($B$5=1,'ריבית יומית'!D6704,'ריבית יומית'!G6704)</f>
        <v>7.2944291917842463E-5</v>
      </c>
      <c r="G6710" s="43">
        <f t="shared" si="730"/>
        <v>7.2944291917842463E-5</v>
      </c>
      <c r="H6710" s="29">
        <f t="shared" si="731"/>
        <v>1.0325229937793015</v>
      </c>
      <c r="I6710" s="30">
        <f>VLOOKUP(B6709,'מדדים וריביות'!B:C,2)</f>
        <v>29758437.579999998</v>
      </c>
      <c r="K6710" s="39">
        <f t="shared" si="732"/>
        <v>0</v>
      </c>
      <c r="L6710" s="39">
        <f t="shared" si="733"/>
        <v>0</v>
      </c>
      <c r="M6710" s="39">
        <f t="shared" si="734"/>
        <v>0</v>
      </c>
      <c r="N6710" s="41">
        <f t="shared" si="736"/>
        <v>0</v>
      </c>
    </row>
    <row r="6711" spans="2:14">
      <c r="B6711" s="1">
        <v>39576</v>
      </c>
      <c r="C6711" s="1">
        <f t="shared" si="735"/>
        <v>39569</v>
      </c>
      <c r="E6711" s="42">
        <f>IF(DAY(B6711)&gt;14,VLOOKUP(DATE(YEAR(C6711),MONTH(C6711)-1,DAY(1)),'מדדים וריביות'!B:C,2,FALSE),VLOOKUP(DATE(YEAR(C6711),MONTH(C6711)-2,DAY(1)),'מדדים וריביות'!B:C,2,FALSE))</f>
        <v>29133737.550000001</v>
      </c>
      <c r="F6711" s="43">
        <f>IF($B$5=1,'ריבית יומית'!D6705,'ריבית יומית'!G6705)</f>
        <v>7.2944291917842463E-5</v>
      </c>
      <c r="G6711" s="43">
        <f t="shared" si="730"/>
        <v>7.2944291917842463E-5</v>
      </c>
      <c r="H6711" s="29">
        <f t="shared" si="731"/>
        <v>1.0324476826141509</v>
      </c>
      <c r="I6711" s="30">
        <f>VLOOKUP(B6710,'מדדים וריביות'!B:C,2)</f>
        <v>29758437.579999998</v>
      </c>
      <c r="K6711" s="39">
        <f t="shared" si="732"/>
        <v>0</v>
      </c>
      <c r="L6711" s="39">
        <f t="shared" si="733"/>
        <v>0</v>
      </c>
      <c r="M6711" s="39">
        <f t="shared" si="734"/>
        <v>0</v>
      </c>
      <c r="N6711" s="41">
        <f t="shared" si="736"/>
        <v>0</v>
      </c>
    </row>
    <row r="6712" spans="2:14">
      <c r="B6712" s="1">
        <v>39577</v>
      </c>
      <c r="C6712" s="1">
        <f t="shared" si="735"/>
        <v>39569</v>
      </c>
      <c r="E6712" s="42">
        <f>IF(DAY(B6712)&gt;14,VLOOKUP(DATE(YEAR(C6712),MONTH(C6712)-1,DAY(1)),'מדדים וריביות'!B:C,2,FALSE),VLOOKUP(DATE(YEAR(C6712),MONTH(C6712)-2,DAY(1)),'מדדים וריביות'!B:C,2,FALSE))</f>
        <v>29133737.550000001</v>
      </c>
      <c r="F6712" s="43">
        <f>IF($B$5=1,'ריבית יומית'!D6706,'ריבית יומית'!G6706)</f>
        <v>7.2944291917842463E-5</v>
      </c>
      <c r="G6712" s="43">
        <f t="shared" si="730"/>
        <v>7.2944291917842463E-5</v>
      </c>
      <c r="H6712" s="29">
        <f t="shared" si="731"/>
        <v>1.0323723769421194</v>
      </c>
      <c r="I6712" s="30">
        <f>VLOOKUP(B6711,'מדדים וריביות'!B:C,2)</f>
        <v>29758437.579999998</v>
      </c>
      <c r="K6712" s="39">
        <f t="shared" si="732"/>
        <v>0</v>
      </c>
      <c r="L6712" s="39">
        <f t="shared" si="733"/>
        <v>0</v>
      </c>
      <c r="M6712" s="39">
        <f t="shared" si="734"/>
        <v>0</v>
      </c>
      <c r="N6712" s="41">
        <f t="shared" si="736"/>
        <v>0</v>
      </c>
    </row>
    <row r="6713" spans="2:14">
      <c r="B6713" s="1">
        <v>39578</v>
      </c>
      <c r="C6713" s="1">
        <f t="shared" si="735"/>
        <v>39569</v>
      </c>
      <c r="E6713" s="42">
        <f>IF(DAY(B6713)&gt;14,VLOOKUP(DATE(YEAR(C6713),MONTH(C6713)-1,DAY(1)),'מדדים וריביות'!B:C,2,FALSE),VLOOKUP(DATE(YEAR(C6713),MONTH(C6713)-2,DAY(1)),'מדדים וריביות'!B:C,2,FALSE))</f>
        <v>29133737.550000001</v>
      </c>
      <c r="F6713" s="43">
        <f>IF($B$5=1,'ריבית יומית'!D6707,'ריבית יומית'!G6707)</f>
        <v>7.2944291917842463E-5</v>
      </c>
      <c r="G6713" s="43">
        <f t="shared" si="730"/>
        <v>7.2944291917842463E-5</v>
      </c>
      <c r="H6713" s="29">
        <f t="shared" si="731"/>
        <v>1.0322970767628061</v>
      </c>
      <c r="I6713" s="30">
        <f>VLOOKUP(B6712,'מדדים וריביות'!B:C,2)</f>
        <v>29758437.579999998</v>
      </c>
      <c r="K6713" s="39">
        <f t="shared" si="732"/>
        <v>0</v>
      </c>
      <c r="L6713" s="39">
        <f t="shared" si="733"/>
        <v>0</v>
      </c>
      <c r="M6713" s="39">
        <f t="shared" si="734"/>
        <v>0</v>
      </c>
      <c r="N6713" s="41">
        <f t="shared" si="736"/>
        <v>0</v>
      </c>
    </row>
    <row r="6714" spans="2:14">
      <c r="B6714" s="1">
        <v>39579</v>
      </c>
      <c r="C6714" s="1">
        <f t="shared" si="735"/>
        <v>39569</v>
      </c>
      <c r="E6714" s="42">
        <f>IF(DAY(B6714)&gt;14,VLOOKUP(DATE(YEAR(C6714),MONTH(C6714)-1,DAY(1)),'מדדים וריביות'!B:C,2,FALSE),VLOOKUP(DATE(YEAR(C6714),MONTH(C6714)-2,DAY(1)),'מדדים וריביות'!B:C,2,FALSE))</f>
        <v>29133737.550000001</v>
      </c>
      <c r="F6714" s="43">
        <f>IF($B$5=1,'ריבית יומית'!D6708,'ריבית יומית'!G6708)</f>
        <v>7.2944291917842463E-5</v>
      </c>
      <c r="G6714" s="43">
        <f t="shared" si="730"/>
        <v>7.2944291917842463E-5</v>
      </c>
      <c r="H6714" s="29">
        <f t="shared" si="731"/>
        <v>1.0322217820758104</v>
      </c>
      <c r="I6714" s="30">
        <f>VLOOKUP(B6713,'מדדים וריביות'!B:C,2)</f>
        <v>29758437.579999998</v>
      </c>
      <c r="K6714" s="39">
        <f t="shared" si="732"/>
        <v>0</v>
      </c>
      <c r="L6714" s="39">
        <f t="shared" si="733"/>
        <v>0</v>
      </c>
      <c r="M6714" s="39">
        <f t="shared" si="734"/>
        <v>0</v>
      </c>
      <c r="N6714" s="41">
        <f t="shared" si="736"/>
        <v>0</v>
      </c>
    </row>
    <row r="6715" spans="2:14">
      <c r="B6715" s="1">
        <v>39580</v>
      </c>
      <c r="C6715" s="1">
        <f t="shared" si="735"/>
        <v>39569</v>
      </c>
      <c r="E6715" s="42">
        <f>IF(DAY(B6715)&gt;14,VLOOKUP(DATE(YEAR(C6715),MONTH(C6715)-1,DAY(1)),'מדדים וריביות'!B:C,2,FALSE),VLOOKUP(DATE(YEAR(C6715),MONTH(C6715)-2,DAY(1)),'מדדים וריביות'!B:C,2,FALSE))</f>
        <v>29133737.550000001</v>
      </c>
      <c r="F6715" s="43">
        <f>IF($B$5=1,'ריבית יומית'!D6709,'ריבית יומית'!G6709)</f>
        <v>7.2944291917842463E-5</v>
      </c>
      <c r="G6715" s="43">
        <f t="shared" si="730"/>
        <v>7.2944291917842463E-5</v>
      </c>
      <c r="H6715" s="29">
        <f t="shared" si="731"/>
        <v>1.0321464928807318</v>
      </c>
      <c r="I6715" s="30">
        <f>VLOOKUP(B6714,'מדדים וריביות'!B:C,2)</f>
        <v>29758437.579999998</v>
      </c>
      <c r="K6715" s="39">
        <f t="shared" si="732"/>
        <v>0</v>
      </c>
      <c r="L6715" s="39">
        <f t="shared" si="733"/>
        <v>0</v>
      </c>
      <c r="M6715" s="39">
        <f t="shared" si="734"/>
        <v>0</v>
      </c>
      <c r="N6715" s="41">
        <f t="shared" si="736"/>
        <v>0</v>
      </c>
    </row>
    <row r="6716" spans="2:14">
      <c r="B6716" s="1">
        <v>39581</v>
      </c>
      <c r="C6716" s="1">
        <f t="shared" si="735"/>
        <v>39569</v>
      </c>
      <c r="E6716" s="42">
        <f>IF(DAY(B6716)&gt;14,VLOOKUP(DATE(YEAR(C6716),MONTH(C6716)-1,DAY(1)),'מדדים וריביות'!B:C,2,FALSE),VLOOKUP(DATE(YEAR(C6716),MONTH(C6716)-2,DAY(1)),'מדדים וריביות'!B:C,2,FALSE))</f>
        <v>29133737.550000001</v>
      </c>
      <c r="F6716" s="43">
        <f>IF($B$5=1,'ריבית יומית'!D6710,'ריבית יומית'!G6710)</f>
        <v>7.2944291917842463E-5</v>
      </c>
      <c r="G6716" s="43">
        <f t="shared" si="730"/>
        <v>7.2944291917842463E-5</v>
      </c>
      <c r="H6716" s="29">
        <f t="shared" si="731"/>
        <v>1.0320712091771695</v>
      </c>
      <c r="I6716" s="30">
        <f>VLOOKUP(B6715,'מדדים וריביות'!B:C,2)</f>
        <v>29758437.579999998</v>
      </c>
      <c r="K6716" s="39">
        <f t="shared" si="732"/>
        <v>0</v>
      </c>
      <c r="L6716" s="39">
        <f t="shared" si="733"/>
        <v>0</v>
      </c>
      <c r="M6716" s="39">
        <f t="shared" si="734"/>
        <v>0</v>
      </c>
      <c r="N6716" s="41">
        <f t="shared" si="736"/>
        <v>0</v>
      </c>
    </row>
    <row r="6717" spans="2:14">
      <c r="B6717" s="1">
        <v>39582</v>
      </c>
      <c r="C6717" s="1">
        <f t="shared" si="735"/>
        <v>39569</v>
      </c>
      <c r="E6717" s="42">
        <f>IF(DAY(B6717)&gt;14,VLOOKUP(DATE(YEAR(C6717),MONTH(C6717)-1,DAY(1)),'מדדים וריביות'!B:C,2,FALSE),VLOOKUP(DATE(YEAR(C6717),MONTH(C6717)-2,DAY(1)),'מדדים וריביות'!B:C,2,FALSE))</f>
        <v>29133737.550000001</v>
      </c>
      <c r="F6717" s="43">
        <f>IF($B$5=1,'ריבית יומית'!D6711,'ריבית יומית'!G6711)</f>
        <v>7.2944291917842463E-5</v>
      </c>
      <c r="G6717" s="43">
        <f t="shared" si="730"/>
        <v>7.2944291917842463E-5</v>
      </c>
      <c r="H6717" s="29">
        <f t="shared" si="731"/>
        <v>1.0319959309647233</v>
      </c>
      <c r="I6717" s="30">
        <f>VLOOKUP(B6716,'מדדים וריביות'!B:C,2)</f>
        <v>29758437.579999998</v>
      </c>
      <c r="K6717" s="39">
        <f t="shared" si="732"/>
        <v>0</v>
      </c>
      <c r="L6717" s="39">
        <f t="shared" si="733"/>
        <v>0</v>
      </c>
      <c r="M6717" s="39">
        <f t="shared" si="734"/>
        <v>0</v>
      </c>
      <c r="N6717" s="41">
        <f t="shared" si="736"/>
        <v>0</v>
      </c>
    </row>
    <row r="6718" spans="2:14">
      <c r="B6718" s="1">
        <v>39583</v>
      </c>
      <c r="C6718" s="1">
        <f t="shared" si="735"/>
        <v>39569</v>
      </c>
      <c r="E6718" s="42">
        <f>IF(DAY(B6718)&gt;14,VLOOKUP(DATE(YEAR(C6718),MONTH(C6718)-1,DAY(1)),'מדדים וריביות'!B:C,2,FALSE),VLOOKUP(DATE(YEAR(C6718),MONTH(C6718)-2,DAY(1)),'מדדים וריביות'!B:C,2,FALSE))</f>
        <v>29559669.390000001</v>
      </c>
      <c r="F6718" s="43">
        <f>IF($B$5=1,'ריבית יומית'!D6712,'ריבית יומית'!G6712)</f>
        <v>7.2944291917842463E-5</v>
      </c>
      <c r="G6718" s="43">
        <f t="shared" si="730"/>
        <v>7.2944291917842463E-5</v>
      </c>
      <c r="H6718" s="29">
        <f t="shared" si="731"/>
        <v>1.0319206582429923</v>
      </c>
      <c r="I6718" s="30">
        <f>VLOOKUP(B6717,'מדדים וריביות'!B:C,2)</f>
        <v>29758437.579999998</v>
      </c>
      <c r="K6718" s="39">
        <f t="shared" si="732"/>
        <v>0</v>
      </c>
      <c r="L6718" s="39">
        <f t="shared" si="733"/>
        <v>0</v>
      </c>
      <c r="M6718" s="39">
        <f t="shared" si="734"/>
        <v>0</v>
      </c>
      <c r="N6718" s="41">
        <f t="shared" si="736"/>
        <v>0</v>
      </c>
    </row>
    <row r="6719" spans="2:14">
      <c r="B6719" s="1">
        <v>39584</v>
      </c>
      <c r="C6719" s="1">
        <f t="shared" si="735"/>
        <v>39569</v>
      </c>
      <c r="E6719" s="42">
        <f>IF(DAY(B6719)&gt;14,VLOOKUP(DATE(YEAR(C6719),MONTH(C6719)-1,DAY(1)),'מדדים וריביות'!B:C,2,FALSE),VLOOKUP(DATE(YEAR(C6719),MONTH(C6719)-2,DAY(1)),'מדדים וריביות'!B:C,2,FALSE))</f>
        <v>29559669.390000001</v>
      </c>
      <c r="F6719" s="43">
        <f>IF($B$5=1,'ריבית יומית'!D6713,'ריבית יומית'!G6713)</f>
        <v>7.2944291917842463E-5</v>
      </c>
      <c r="G6719" s="43">
        <f t="shared" si="730"/>
        <v>7.2944291917842463E-5</v>
      </c>
      <c r="H6719" s="29">
        <f t="shared" si="731"/>
        <v>1.0318453910115764</v>
      </c>
      <c r="I6719" s="30">
        <f>VLOOKUP(B6718,'מדדים וריביות'!B:C,2)</f>
        <v>29758437.579999998</v>
      </c>
      <c r="K6719" s="39">
        <f t="shared" si="732"/>
        <v>0</v>
      </c>
      <c r="L6719" s="39">
        <f t="shared" si="733"/>
        <v>0</v>
      </c>
      <c r="M6719" s="39">
        <f t="shared" si="734"/>
        <v>0</v>
      </c>
      <c r="N6719" s="41">
        <f t="shared" si="736"/>
        <v>0</v>
      </c>
    </row>
    <row r="6720" spans="2:14">
      <c r="B6720" s="1">
        <v>39585</v>
      </c>
      <c r="C6720" s="1">
        <f t="shared" si="735"/>
        <v>39569</v>
      </c>
      <c r="E6720" s="42">
        <f>IF(DAY(B6720)&gt;14,VLOOKUP(DATE(YEAR(C6720),MONTH(C6720)-1,DAY(1)),'מדדים וריביות'!B:C,2,FALSE),VLOOKUP(DATE(YEAR(C6720),MONTH(C6720)-2,DAY(1)),'מדדים וריביות'!B:C,2,FALSE))</f>
        <v>29559669.390000001</v>
      </c>
      <c r="F6720" s="43">
        <f>IF($B$5=1,'ריבית יומית'!D6714,'ריבית יומית'!G6714)</f>
        <v>7.2944291917842463E-5</v>
      </c>
      <c r="G6720" s="43">
        <f t="shared" si="730"/>
        <v>7.2944291917842463E-5</v>
      </c>
      <c r="H6720" s="29">
        <f t="shared" si="731"/>
        <v>1.0317701292700747</v>
      </c>
      <c r="I6720" s="30">
        <f>VLOOKUP(B6719,'מדדים וריביות'!B:C,2)</f>
        <v>29758437.579999998</v>
      </c>
      <c r="K6720" s="39">
        <f t="shared" si="732"/>
        <v>0</v>
      </c>
      <c r="L6720" s="39">
        <f t="shared" si="733"/>
        <v>0</v>
      </c>
      <c r="M6720" s="39">
        <f t="shared" si="734"/>
        <v>0</v>
      </c>
      <c r="N6720" s="41">
        <f t="shared" si="736"/>
        <v>0</v>
      </c>
    </row>
    <row r="6721" spans="2:14">
      <c r="B6721" s="1">
        <v>39586</v>
      </c>
      <c r="C6721" s="1">
        <f t="shared" si="735"/>
        <v>39569</v>
      </c>
      <c r="E6721" s="42">
        <f>IF(DAY(B6721)&gt;14,VLOOKUP(DATE(YEAR(C6721),MONTH(C6721)-1,DAY(1)),'מדדים וריביות'!B:C,2,FALSE),VLOOKUP(DATE(YEAR(C6721),MONTH(C6721)-2,DAY(1)),'מדדים וריביות'!B:C,2,FALSE))</f>
        <v>29559669.390000001</v>
      </c>
      <c r="F6721" s="43">
        <f>IF($B$5=1,'ריבית יומית'!D6715,'ריבית יומית'!G6715)</f>
        <v>7.2944291917842463E-5</v>
      </c>
      <c r="G6721" s="43">
        <f t="shared" si="730"/>
        <v>7.2944291917842463E-5</v>
      </c>
      <c r="H6721" s="29">
        <f t="shared" si="731"/>
        <v>1.031694873018087</v>
      </c>
      <c r="I6721" s="30">
        <f>VLOOKUP(B6720,'מדדים וריביות'!B:C,2)</f>
        <v>29758437.579999998</v>
      </c>
      <c r="K6721" s="39">
        <f t="shared" si="732"/>
        <v>0</v>
      </c>
      <c r="L6721" s="39">
        <f t="shared" si="733"/>
        <v>0</v>
      </c>
      <c r="M6721" s="39">
        <f t="shared" si="734"/>
        <v>0</v>
      </c>
      <c r="N6721" s="41">
        <f t="shared" si="736"/>
        <v>0</v>
      </c>
    </row>
    <row r="6722" spans="2:14">
      <c r="B6722" s="1">
        <v>39587</v>
      </c>
      <c r="C6722" s="1">
        <f t="shared" si="735"/>
        <v>39569</v>
      </c>
      <c r="E6722" s="42">
        <f>IF(DAY(B6722)&gt;14,VLOOKUP(DATE(YEAR(C6722),MONTH(C6722)-1,DAY(1)),'מדדים וריביות'!B:C,2,FALSE),VLOOKUP(DATE(YEAR(C6722),MONTH(C6722)-2,DAY(1)),'מדדים וריביות'!B:C,2,FALSE))</f>
        <v>29559669.390000001</v>
      </c>
      <c r="F6722" s="43">
        <f>IF($B$5=1,'ריבית יומית'!D6716,'ריבית יומית'!G6716)</f>
        <v>7.2944291917842463E-5</v>
      </c>
      <c r="G6722" s="43">
        <f t="shared" si="730"/>
        <v>7.2944291917842463E-5</v>
      </c>
      <c r="H6722" s="29">
        <f t="shared" si="731"/>
        <v>1.031619622255213</v>
      </c>
      <c r="I6722" s="30">
        <f>VLOOKUP(B6721,'מדדים וריביות'!B:C,2)</f>
        <v>29758437.579999998</v>
      </c>
      <c r="K6722" s="39">
        <f t="shared" si="732"/>
        <v>0</v>
      </c>
      <c r="L6722" s="39">
        <f t="shared" si="733"/>
        <v>0</v>
      </c>
      <c r="M6722" s="39">
        <f t="shared" si="734"/>
        <v>0</v>
      </c>
      <c r="N6722" s="41">
        <f t="shared" si="736"/>
        <v>0</v>
      </c>
    </row>
    <row r="6723" spans="2:14">
      <c r="B6723" s="1">
        <v>39588</v>
      </c>
      <c r="C6723" s="1">
        <f t="shared" si="735"/>
        <v>39569</v>
      </c>
      <c r="E6723" s="42">
        <f>IF(DAY(B6723)&gt;14,VLOOKUP(DATE(YEAR(C6723),MONTH(C6723)-1,DAY(1)),'מדדים וריביות'!B:C,2,FALSE),VLOOKUP(DATE(YEAR(C6723),MONTH(C6723)-2,DAY(1)),'מדדים וריביות'!B:C,2,FALSE))</f>
        <v>29559669.390000001</v>
      </c>
      <c r="F6723" s="43">
        <f>IF($B$5=1,'ריבית יומית'!D6717,'ריבית יומית'!G6717)</f>
        <v>7.2944291917842463E-5</v>
      </c>
      <c r="G6723" s="43">
        <f t="shared" si="730"/>
        <v>7.2944291917842463E-5</v>
      </c>
      <c r="H6723" s="29">
        <f t="shared" si="731"/>
        <v>1.0315443769810522</v>
      </c>
      <c r="I6723" s="30">
        <f>VLOOKUP(B6722,'מדדים וריביות'!B:C,2)</f>
        <v>29758437.579999998</v>
      </c>
      <c r="K6723" s="39">
        <f t="shared" si="732"/>
        <v>0</v>
      </c>
      <c r="L6723" s="39">
        <f t="shared" si="733"/>
        <v>0</v>
      </c>
      <c r="M6723" s="39">
        <f t="shared" si="734"/>
        <v>0</v>
      </c>
      <c r="N6723" s="41">
        <f t="shared" si="736"/>
        <v>0</v>
      </c>
    </row>
    <row r="6724" spans="2:14">
      <c r="B6724" s="1">
        <v>39589</v>
      </c>
      <c r="C6724" s="1">
        <f t="shared" si="735"/>
        <v>39569</v>
      </c>
      <c r="E6724" s="42">
        <f>IF(DAY(B6724)&gt;14,VLOOKUP(DATE(YEAR(C6724),MONTH(C6724)-1,DAY(1)),'מדדים וריביות'!B:C,2,FALSE),VLOOKUP(DATE(YEAR(C6724),MONTH(C6724)-2,DAY(1)),'מדדים וריביות'!B:C,2,FALSE))</f>
        <v>29559669.390000001</v>
      </c>
      <c r="F6724" s="43">
        <f>IF($B$5=1,'ריבית יומית'!D6718,'ריבית יומית'!G6718)</f>
        <v>7.2944291917842463E-5</v>
      </c>
      <c r="G6724" s="43">
        <f t="shared" si="730"/>
        <v>7.2944291917842463E-5</v>
      </c>
      <c r="H6724" s="29">
        <f t="shared" si="731"/>
        <v>1.0314691371952043</v>
      </c>
      <c r="I6724" s="30">
        <f>VLOOKUP(B6723,'מדדים וריביות'!B:C,2)</f>
        <v>29758437.579999998</v>
      </c>
      <c r="K6724" s="39">
        <f t="shared" si="732"/>
        <v>0</v>
      </c>
      <c r="L6724" s="39">
        <f t="shared" si="733"/>
        <v>0</v>
      </c>
      <c r="M6724" s="39">
        <f t="shared" si="734"/>
        <v>0</v>
      </c>
      <c r="N6724" s="41">
        <f t="shared" si="736"/>
        <v>0</v>
      </c>
    </row>
    <row r="6725" spans="2:14">
      <c r="B6725" s="1">
        <v>39590</v>
      </c>
      <c r="C6725" s="1">
        <f t="shared" si="735"/>
        <v>39569</v>
      </c>
      <c r="E6725" s="42">
        <f>IF(DAY(B6725)&gt;14,VLOOKUP(DATE(YEAR(C6725),MONTH(C6725)-1,DAY(1)),'מדדים וריביות'!B:C,2,FALSE),VLOOKUP(DATE(YEAR(C6725),MONTH(C6725)-2,DAY(1)),'מדדים וריביות'!B:C,2,FALSE))</f>
        <v>29559669.390000001</v>
      </c>
      <c r="F6725" s="43">
        <f>IF($B$5=1,'ריבית יומית'!D6719,'ריבית יומית'!G6719)</f>
        <v>7.2944291917842463E-5</v>
      </c>
      <c r="G6725" s="43">
        <f t="shared" si="730"/>
        <v>7.2944291917842463E-5</v>
      </c>
      <c r="H6725" s="29">
        <f t="shared" si="731"/>
        <v>1.031393902897269</v>
      </c>
      <c r="I6725" s="30">
        <f>VLOOKUP(B6724,'מדדים וריביות'!B:C,2)</f>
        <v>29758437.579999998</v>
      </c>
      <c r="K6725" s="39">
        <f t="shared" si="732"/>
        <v>0</v>
      </c>
      <c r="L6725" s="39">
        <f t="shared" si="733"/>
        <v>0</v>
      </c>
      <c r="M6725" s="39">
        <f t="shared" si="734"/>
        <v>0</v>
      </c>
      <c r="N6725" s="41">
        <f t="shared" si="736"/>
        <v>0</v>
      </c>
    </row>
    <row r="6726" spans="2:14">
      <c r="B6726" s="1">
        <v>39591</v>
      </c>
      <c r="C6726" s="1">
        <f t="shared" si="735"/>
        <v>39569</v>
      </c>
      <c r="E6726" s="42">
        <f>IF(DAY(B6726)&gt;14,VLOOKUP(DATE(YEAR(C6726),MONTH(C6726)-1,DAY(1)),'מדדים וריביות'!B:C,2,FALSE),VLOOKUP(DATE(YEAR(C6726),MONTH(C6726)-2,DAY(1)),'מדדים וריביות'!B:C,2,FALSE))</f>
        <v>29559669.390000001</v>
      </c>
      <c r="F6726" s="43">
        <f>IF($B$5=1,'ריבית יומית'!D6720,'ריבית יומית'!G6720)</f>
        <v>7.2944291917842463E-5</v>
      </c>
      <c r="G6726" s="43">
        <f t="shared" si="730"/>
        <v>7.2944291917842463E-5</v>
      </c>
      <c r="H6726" s="29">
        <f t="shared" si="731"/>
        <v>1.0313186740868461</v>
      </c>
      <c r="I6726" s="30">
        <f>VLOOKUP(B6725,'מדדים וריביות'!B:C,2)</f>
        <v>29758437.579999998</v>
      </c>
      <c r="K6726" s="39">
        <f t="shared" si="732"/>
        <v>0</v>
      </c>
      <c r="L6726" s="39">
        <f t="shared" si="733"/>
        <v>0</v>
      </c>
      <c r="M6726" s="39">
        <f t="shared" si="734"/>
        <v>0</v>
      </c>
      <c r="N6726" s="41">
        <f t="shared" si="736"/>
        <v>0</v>
      </c>
    </row>
    <row r="6727" spans="2:14">
      <c r="B6727" s="1">
        <v>39592</v>
      </c>
      <c r="C6727" s="1">
        <f t="shared" si="735"/>
        <v>39569</v>
      </c>
      <c r="E6727" s="42">
        <f>IF(DAY(B6727)&gt;14,VLOOKUP(DATE(YEAR(C6727),MONTH(C6727)-1,DAY(1)),'מדדים וריביות'!B:C,2,FALSE),VLOOKUP(DATE(YEAR(C6727),MONTH(C6727)-2,DAY(1)),'מדדים וריביות'!B:C,2,FALSE))</f>
        <v>29559669.390000001</v>
      </c>
      <c r="F6727" s="43">
        <f>IF($B$5=1,'ריבית יומית'!D6721,'ריבית יומית'!G6721)</f>
        <v>7.2944291917842463E-5</v>
      </c>
      <c r="G6727" s="43">
        <f t="shared" si="730"/>
        <v>7.2944291917842463E-5</v>
      </c>
      <c r="H6727" s="29">
        <f t="shared" si="731"/>
        <v>1.0312434507635353</v>
      </c>
      <c r="I6727" s="30">
        <f>VLOOKUP(B6726,'מדדים וריביות'!B:C,2)</f>
        <v>29758437.579999998</v>
      </c>
      <c r="K6727" s="39">
        <f t="shared" si="732"/>
        <v>0</v>
      </c>
      <c r="L6727" s="39">
        <f t="shared" si="733"/>
        <v>0</v>
      </c>
      <c r="M6727" s="39">
        <f t="shared" si="734"/>
        <v>0</v>
      </c>
      <c r="N6727" s="41">
        <f t="shared" si="736"/>
        <v>0</v>
      </c>
    </row>
    <row r="6728" spans="2:14">
      <c r="B6728" s="1">
        <v>39593</v>
      </c>
      <c r="C6728" s="1">
        <f t="shared" si="735"/>
        <v>39569</v>
      </c>
      <c r="E6728" s="42">
        <f>IF(DAY(B6728)&gt;14,VLOOKUP(DATE(YEAR(C6728),MONTH(C6728)-1,DAY(1)),'מדדים וריביות'!B:C,2,FALSE),VLOOKUP(DATE(YEAR(C6728),MONTH(C6728)-2,DAY(1)),'מדדים וריביות'!B:C,2,FALSE))</f>
        <v>29559669.390000001</v>
      </c>
      <c r="F6728" s="43">
        <f>IF($B$5=1,'ריבית יומית'!D6722,'ריבית יומית'!G6722)</f>
        <v>7.2944291917842463E-5</v>
      </c>
      <c r="G6728" s="43">
        <f t="shared" si="730"/>
        <v>7.2944291917842463E-5</v>
      </c>
      <c r="H6728" s="29">
        <f t="shared" si="731"/>
        <v>1.0311682329269363</v>
      </c>
      <c r="I6728" s="30">
        <f>VLOOKUP(B6727,'מדדים וריביות'!B:C,2)</f>
        <v>29758437.579999998</v>
      </c>
      <c r="K6728" s="39">
        <f t="shared" si="732"/>
        <v>0</v>
      </c>
      <c r="L6728" s="39">
        <f t="shared" si="733"/>
        <v>0</v>
      </c>
      <c r="M6728" s="39">
        <f t="shared" si="734"/>
        <v>0</v>
      </c>
      <c r="N6728" s="41">
        <f t="shared" si="736"/>
        <v>0</v>
      </c>
    </row>
    <row r="6729" spans="2:14">
      <c r="B6729" s="1">
        <v>39594</v>
      </c>
      <c r="C6729" s="1">
        <f t="shared" si="735"/>
        <v>39569</v>
      </c>
      <c r="E6729" s="42">
        <f>IF(DAY(B6729)&gt;14,VLOOKUP(DATE(YEAR(C6729),MONTH(C6729)-1,DAY(1)),'מדדים וריביות'!B:C,2,FALSE),VLOOKUP(DATE(YEAR(C6729),MONTH(C6729)-2,DAY(1)),'מדדים וריביות'!B:C,2,FALSE))</f>
        <v>29559669.390000001</v>
      </c>
      <c r="F6729" s="43">
        <f>IF($B$5=1,'ריבית יומית'!D6723,'ריבית יומית'!G6723)</f>
        <v>7.2944291917842463E-5</v>
      </c>
      <c r="G6729" s="43">
        <f t="shared" ref="G6729:G6792" si="737">IF(B6729&gt;$B$2,0,F6729)</f>
        <v>7.2944291917842463E-5</v>
      </c>
      <c r="H6729" s="29">
        <f t="shared" ref="H6729:H6792" si="738">H6730*(1+G6729)</f>
        <v>1.0310930205766489</v>
      </c>
      <c r="I6729" s="30">
        <f>VLOOKUP(B6728,'מדדים וריביות'!B:C,2)</f>
        <v>29758437.579999998</v>
      </c>
      <c r="K6729" s="39">
        <f t="shared" ref="K6729:K6792" si="739">$B$4/E6729*D6729-D6729</f>
        <v>0</v>
      </c>
      <c r="L6729" s="39">
        <f t="shared" ref="L6729:L6792" si="740">H6730*D6729-D6729</f>
        <v>0</v>
      </c>
      <c r="M6729" s="39">
        <f t="shared" ref="M6729:M6792" si="741">$B$4/E6729*L6729-L6729</f>
        <v>0</v>
      </c>
      <c r="N6729" s="41">
        <f t="shared" si="736"/>
        <v>0</v>
      </c>
    </row>
    <row r="6730" spans="2:14">
      <c r="B6730" s="1">
        <v>39595</v>
      </c>
      <c r="C6730" s="1">
        <f t="shared" ref="C6730:C6793" si="742">DATE(YEAR(B6730),MONTH(B6730),DAY(1))</f>
        <v>39569</v>
      </c>
      <c r="E6730" s="42">
        <f>IF(DAY(B6730)&gt;14,VLOOKUP(DATE(YEAR(C6730),MONTH(C6730)-1,DAY(1)),'מדדים וריביות'!B:C,2,FALSE),VLOOKUP(DATE(YEAR(C6730),MONTH(C6730)-2,DAY(1)),'מדדים וריביות'!B:C,2,FALSE))</f>
        <v>29559669.390000001</v>
      </c>
      <c r="F6730" s="43">
        <f>IF($B$5=1,'ריבית יומית'!D6724,'ריבית יומית'!G6724)</f>
        <v>7.2944291917842463E-5</v>
      </c>
      <c r="G6730" s="43">
        <f t="shared" si="737"/>
        <v>7.2944291917842463E-5</v>
      </c>
      <c r="H6730" s="29">
        <f t="shared" si="738"/>
        <v>1.031017813712273</v>
      </c>
      <c r="I6730" s="30">
        <f>VLOOKUP(B6729,'מדדים וריביות'!B:C,2)</f>
        <v>29758437.579999998</v>
      </c>
      <c r="K6730" s="39">
        <f t="shared" si="739"/>
        <v>0</v>
      </c>
      <c r="L6730" s="39">
        <f t="shared" si="740"/>
        <v>0</v>
      </c>
      <c r="M6730" s="39">
        <f t="shared" si="741"/>
        <v>0</v>
      </c>
      <c r="N6730" s="41">
        <f t="shared" ref="N6730:N6793" si="743">SUM(K6730:M6730)</f>
        <v>0</v>
      </c>
    </row>
    <row r="6731" spans="2:14">
      <c r="B6731" s="1">
        <v>39596</v>
      </c>
      <c r="C6731" s="1">
        <f t="shared" si="742"/>
        <v>39569</v>
      </c>
      <c r="E6731" s="42">
        <f>IF(DAY(B6731)&gt;14,VLOOKUP(DATE(YEAR(C6731),MONTH(C6731)-1,DAY(1)),'מדדים וריביות'!B:C,2,FALSE),VLOOKUP(DATE(YEAR(C6731),MONTH(C6731)-2,DAY(1)),'מדדים וריביות'!B:C,2,FALSE))</f>
        <v>29559669.390000001</v>
      </c>
      <c r="F6731" s="43">
        <f>IF($B$5=1,'ריבית יומית'!D6725,'ריבית יומית'!G6725)</f>
        <v>7.2944291917842463E-5</v>
      </c>
      <c r="G6731" s="43">
        <f t="shared" si="737"/>
        <v>7.2944291917842463E-5</v>
      </c>
      <c r="H6731" s="29">
        <f t="shared" si="738"/>
        <v>1.0309426123334084</v>
      </c>
      <c r="I6731" s="30">
        <f>VLOOKUP(B6730,'מדדים וריביות'!B:C,2)</f>
        <v>29758437.579999998</v>
      </c>
      <c r="K6731" s="39">
        <f t="shared" si="739"/>
        <v>0</v>
      </c>
      <c r="L6731" s="39">
        <f t="shared" si="740"/>
        <v>0</v>
      </c>
      <c r="M6731" s="39">
        <f t="shared" si="741"/>
        <v>0</v>
      </c>
      <c r="N6731" s="41">
        <f t="shared" si="743"/>
        <v>0</v>
      </c>
    </row>
    <row r="6732" spans="2:14">
      <c r="B6732" s="1">
        <v>39597</v>
      </c>
      <c r="C6732" s="1">
        <f t="shared" si="742"/>
        <v>39569</v>
      </c>
      <c r="E6732" s="42">
        <f>IF(DAY(B6732)&gt;14,VLOOKUP(DATE(YEAR(C6732),MONTH(C6732)-1,DAY(1)),'מדדים וריביות'!B:C,2,FALSE),VLOOKUP(DATE(YEAR(C6732),MONTH(C6732)-2,DAY(1)),'מדדים וריביות'!B:C,2,FALSE))</f>
        <v>29559669.390000001</v>
      </c>
      <c r="F6732" s="43">
        <f>IF($B$5=1,'ריבית יומית'!D6726,'ריבית יומית'!G6726)</f>
        <v>7.2944291917842463E-5</v>
      </c>
      <c r="G6732" s="43">
        <f t="shared" si="737"/>
        <v>7.2944291917842463E-5</v>
      </c>
      <c r="H6732" s="29">
        <f t="shared" si="738"/>
        <v>1.0308674164396552</v>
      </c>
      <c r="I6732" s="30">
        <f>VLOOKUP(B6731,'מדדים וריביות'!B:C,2)</f>
        <v>29758437.579999998</v>
      </c>
      <c r="K6732" s="39">
        <f t="shared" si="739"/>
        <v>0</v>
      </c>
      <c r="L6732" s="39">
        <f t="shared" si="740"/>
        <v>0</v>
      </c>
      <c r="M6732" s="39">
        <f t="shared" si="741"/>
        <v>0</v>
      </c>
      <c r="N6732" s="41">
        <f t="shared" si="743"/>
        <v>0</v>
      </c>
    </row>
    <row r="6733" spans="2:14">
      <c r="B6733" s="1">
        <v>39598</v>
      </c>
      <c r="C6733" s="1">
        <f t="shared" si="742"/>
        <v>39569</v>
      </c>
      <c r="E6733" s="42">
        <f>IF(DAY(B6733)&gt;14,VLOOKUP(DATE(YEAR(C6733),MONTH(C6733)-1,DAY(1)),'מדדים וריביות'!B:C,2,FALSE),VLOOKUP(DATE(YEAR(C6733),MONTH(C6733)-2,DAY(1)),'מדדים וריביות'!B:C,2,FALSE))</f>
        <v>29559669.390000001</v>
      </c>
      <c r="F6733" s="43">
        <f>IF($B$5=1,'ריבית יומית'!D6727,'ריבית יומית'!G6727)</f>
        <v>7.2944291917842463E-5</v>
      </c>
      <c r="G6733" s="43">
        <f t="shared" si="737"/>
        <v>7.2944291917842463E-5</v>
      </c>
      <c r="H6733" s="29">
        <f t="shared" si="738"/>
        <v>1.030792226030613</v>
      </c>
      <c r="I6733" s="30">
        <f>VLOOKUP(B6732,'מדדים וריביות'!B:C,2)</f>
        <v>29758437.579999998</v>
      </c>
      <c r="K6733" s="39">
        <f t="shared" si="739"/>
        <v>0</v>
      </c>
      <c r="L6733" s="39">
        <f t="shared" si="740"/>
        <v>0</v>
      </c>
      <c r="M6733" s="39">
        <f t="shared" si="741"/>
        <v>0</v>
      </c>
      <c r="N6733" s="41">
        <f t="shared" si="743"/>
        <v>0</v>
      </c>
    </row>
    <row r="6734" spans="2:14">
      <c r="B6734" s="1">
        <v>39599</v>
      </c>
      <c r="C6734" s="1">
        <f t="shared" si="742"/>
        <v>39569</v>
      </c>
      <c r="E6734" s="42">
        <f>IF(DAY(B6734)&gt;14,VLOOKUP(DATE(YEAR(C6734),MONTH(C6734)-1,DAY(1)),'מדדים וריביות'!B:C,2,FALSE),VLOOKUP(DATE(YEAR(C6734),MONTH(C6734)-2,DAY(1)),'מדדים וריביות'!B:C,2,FALSE))</f>
        <v>29559669.390000001</v>
      </c>
      <c r="F6734" s="43">
        <f>IF($B$5=1,'ריבית יומית'!D6728,'ריבית יומית'!G6728)</f>
        <v>7.2944291917842463E-5</v>
      </c>
      <c r="G6734" s="43">
        <f t="shared" si="737"/>
        <v>7.2944291917842463E-5</v>
      </c>
      <c r="H6734" s="29">
        <f t="shared" si="738"/>
        <v>1.0307170411058819</v>
      </c>
      <c r="I6734" s="30">
        <f>VLOOKUP(B6733,'מדדים וריביות'!B:C,2)</f>
        <v>29758437.579999998</v>
      </c>
      <c r="K6734" s="39">
        <f t="shared" si="739"/>
        <v>0</v>
      </c>
      <c r="L6734" s="39">
        <f t="shared" si="740"/>
        <v>0</v>
      </c>
      <c r="M6734" s="39">
        <f t="shared" si="741"/>
        <v>0</v>
      </c>
      <c r="N6734" s="41">
        <f t="shared" si="743"/>
        <v>0</v>
      </c>
    </row>
    <row r="6735" spans="2:14">
      <c r="B6735" s="1">
        <v>39600</v>
      </c>
      <c r="C6735" s="1">
        <f t="shared" si="742"/>
        <v>39600</v>
      </c>
      <c r="E6735" s="42">
        <f>IF(DAY(B6735)&gt;14,VLOOKUP(DATE(YEAR(C6735),MONTH(C6735)-1,DAY(1)),'מדדים וריביות'!B:C,2,FALSE),VLOOKUP(DATE(YEAR(C6735),MONTH(C6735)-2,DAY(1)),'מדדים וריביות'!B:C,2,FALSE))</f>
        <v>29559669.390000001</v>
      </c>
      <c r="F6735" s="43">
        <f>IF($B$5=1,'ריבית יומית'!D6729,'ריבית יומית'!G6729)</f>
        <v>7.2944291917842463E-5</v>
      </c>
      <c r="G6735" s="43">
        <f t="shared" si="737"/>
        <v>7.2944291917842463E-5</v>
      </c>
      <c r="H6735" s="29">
        <f t="shared" si="738"/>
        <v>1.0306418616650619</v>
      </c>
      <c r="I6735" s="30">
        <f>VLOOKUP(B6734,'מדדים וריביות'!B:C,2)</f>
        <v>29758437.579999998</v>
      </c>
      <c r="K6735" s="39">
        <f t="shared" si="739"/>
        <v>0</v>
      </c>
      <c r="L6735" s="39">
        <f t="shared" si="740"/>
        <v>0</v>
      </c>
      <c r="M6735" s="39">
        <f t="shared" si="741"/>
        <v>0</v>
      </c>
      <c r="N6735" s="41">
        <f t="shared" si="743"/>
        <v>0</v>
      </c>
    </row>
    <row r="6736" spans="2:14">
      <c r="B6736" s="1">
        <v>39601</v>
      </c>
      <c r="C6736" s="1">
        <f t="shared" si="742"/>
        <v>39600</v>
      </c>
      <c r="E6736" s="42">
        <f>IF(DAY(B6736)&gt;14,VLOOKUP(DATE(YEAR(C6736),MONTH(C6736)-1,DAY(1)),'מדדים וריביות'!B:C,2,FALSE),VLOOKUP(DATE(YEAR(C6736),MONTH(C6736)-2,DAY(1)),'מדדים וריביות'!B:C,2,FALSE))</f>
        <v>29559669.390000001</v>
      </c>
      <c r="F6736" s="43">
        <f>IF($B$5=1,'ריבית יומית'!D6730,'ריבית יומית'!G6730)</f>
        <v>7.2944291917842463E-5</v>
      </c>
      <c r="G6736" s="43">
        <f t="shared" si="737"/>
        <v>7.2944291917842463E-5</v>
      </c>
      <c r="H6736" s="29">
        <f t="shared" si="738"/>
        <v>1.0305666877077528</v>
      </c>
      <c r="I6736" s="30">
        <f>VLOOKUP(B6735,'מדדים וריביות'!B:C,2)</f>
        <v>29786833.030000001</v>
      </c>
      <c r="K6736" s="39">
        <f t="shared" si="739"/>
        <v>0</v>
      </c>
      <c r="L6736" s="39">
        <f t="shared" si="740"/>
        <v>0</v>
      </c>
      <c r="M6736" s="39">
        <f t="shared" si="741"/>
        <v>0</v>
      </c>
      <c r="N6736" s="41">
        <f t="shared" si="743"/>
        <v>0</v>
      </c>
    </row>
    <row r="6737" spans="2:14">
      <c r="B6737" s="1">
        <v>39602</v>
      </c>
      <c r="C6737" s="1">
        <f t="shared" si="742"/>
        <v>39600</v>
      </c>
      <c r="E6737" s="42">
        <f>IF(DAY(B6737)&gt;14,VLOOKUP(DATE(YEAR(C6737),MONTH(C6737)-1,DAY(1)),'מדדים וריביות'!B:C,2,FALSE),VLOOKUP(DATE(YEAR(C6737),MONTH(C6737)-2,DAY(1)),'מדדים וריביות'!B:C,2,FALSE))</f>
        <v>29559669.390000001</v>
      </c>
      <c r="F6737" s="43">
        <f>IF($B$5=1,'ריבית יומית'!D6731,'ריבית יומית'!G6731)</f>
        <v>7.2944291917842463E-5</v>
      </c>
      <c r="G6737" s="43">
        <f t="shared" si="737"/>
        <v>7.2944291917842463E-5</v>
      </c>
      <c r="H6737" s="29">
        <f t="shared" si="738"/>
        <v>1.0304915192335551</v>
      </c>
      <c r="I6737" s="30">
        <f>VLOOKUP(B6736,'מדדים וריביות'!B:C,2)</f>
        <v>29786833.030000001</v>
      </c>
      <c r="K6737" s="39">
        <f t="shared" si="739"/>
        <v>0</v>
      </c>
      <c r="L6737" s="39">
        <f t="shared" si="740"/>
        <v>0</v>
      </c>
      <c r="M6737" s="39">
        <f t="shared" si="741"/>
        <v>0</v>
      </c>
      <c r="N6737" s="41">
        <f t="shared" si="743"/>
        <v>0</v>
      </c>
    </row>
    <row r="6738" spans="2:14">
      <c r="B6738" s="1">
        <v>39603</v>
      </c>
      <c r="C6738" s="1">
        <f t="shared" si="742"/>
        <v>39600</v>
      </c>
      <c r="E6738" s="42">
        <f>IF(DAY(B6738)&gt;14,VLOOKUP(DATE(YEAR(C6738),MONTH(C6738)-1,DAY(1)),'מדדים וריביות'!B:C,2,FALSE),VLOOKUP(DATE(YEAR(C6738),MONTH(C6738)-2,DAY(1)),'מדדים וריביות'!B:C,2,FALSE))</f>
        <v>29559669.390000001</v>
      </c>
      <c r="F6738" s="43">
        <f>IF($B$5=1,'ריבית יומית'!D6732,'ריבית יומית'!G6732)</f>
        <v>7.2944291917842463E-5</v>
      </c>
      <c r="G6738" s="43">
        <f t="shared" si="737"/>
        <v>7.2944291917842463E-5</v>
      </c>
      <c r="H6738" s="29">
        <f t="shared" si="738"/>
        <v>1.0304163562420685</v>
      </c>
      <c r="I6738" s="30">
        <f>VLOOKUP(B6737,'מדדים וריביות'!B:C,2)</f>
        <v>29786833.030000001</v>
      </c>
      <c r="K6738" s="39">
        <f t="shared" si="739"/>
        <v>0</v>
      </c>
      <c r="L6738" s="39">
        <f t="shared" si="740"/>
        <v>0</v>
      </c>
      <c r="M6738" s="39">
        <f t="shared" si="741"/>
        <v>0</v>
      </c>
      <c r="N6738" s="41">
        <f t="shared" si="743"/>
        <v>0</v>
      </c>
    </row>
    <row r="6739" spans="2:14">
      <c r="B6739" s="1">
        <v>39604</v>
      </c>
      <c r="C6739" s="1">
        <f t="shared" si="742"/>
        <v>39600</v>
      </c>
      <c r="E6739" s="42">
        <f>IF(DAY(B6739)&gt;14,VLOOKUP(DATE(YEAR(C6739),MONTH(C6739)-1,DAY(1)),'מדדים וריביות'!B:C,2,FALSE),VLOOKUP(DATE(YEAR(C6739),MONTH(C6739)-2,DAY(1)),'מדדים וריביות'!B:C,2,FALSE))</f>
        <v>29559669.390000001</v>
      </c>
      <c r="F6739" s="43">
        <f>IF($B$5=1,'ריבית יומית'!D6733,'ריבית יומית'!G6733)</f>
        <v>7.2944291917842463E-5</v>
      </c>
      <c r="G6739" s="43">
        <f t="shared" si="737"/>
        <v>7.2944291917842463E-5</v>
      </c>
      <c r="H6739" s="29">
        <f t="shared" si="738"/>
        <v>1.0303411987328932</v>
      </c>
      <c r="I6739" s="30">
        <f>VLOOKUP(B6738,'מדדים וריביות'!B:C,2)</f>
        <v>29786833.030000001</v>
      </c>
      <c r="K6739" s="39">
        <f t="shared" si="739"/>
        <v>0</v>
      </c>
      <c r="L6739" s="39">
        <f t="shared" si="740"/>
        <v>0</v>
      </c>
      <c r="M6739" s="39">
        <f t="shared" si="741"/>
        <v>0</v>
      </c>
      <c r="N6739" s="41">
        <f t="shared" si="743"/>
        <v>0</v>
      </c>
    </row>
    <row r="6740" spans="2:14">
      <c r="B6740" s="1">
        <v>39605</v>
      </c>
      <c r="C6740" s="1">
        <f t="shared" si="742"/>
        <v>39600</v>
      </c>
      <c r="E6740" s="42">
        <f>IF(DAY(B6740)&gt;14,VLOOKUP(DATE(YEAR(C6740),MONTH(C6740)-1,DAY(1)),'מדדים וריביות'!B:C,2,FALSE),VLOOKUP(DATE(YEAR(C6740),MONTH(C6740)-2,DAY(1)),'מדדים וריביות'!B:C,2,FALSE))</f>
        <v>29559669.390000001</v>
      </c>
      <c r="F6740" s="43">
        <f>IF($B$5=1,'ריבית יומית'!D6734,'ריבית יומית'!G6734)</f>
        <v>7.2944291917842463E-5</v>
      </c>
      <c r="G6740" s="43">
        <f t="shared" si="737"/>
        <v>7.2944291917842463E-5</v>
      </c>
      <c r="H6740" s="29">
        <f t="shared" si="738"/>
        <v>1.0302660467056293</v>
      </c>
      <c r="I6740" s="30">
        <f>VLOOKUP(B6739,'מדדים וריביות'!B:C,2)</f>
        <v>29786833.030000001</v>
      </c>
      <c r="K6740" s="39">
        <f t="shared" si="739"/>
        <v>0</v>
      </c>
      <c r="L6740" s="39">
        <f t="shared" si="740"/>
        <v>0</v>
      </c>
      <c r="M6740" s="39">
        <f t="shared" si="741"/>
        <v>0</v>
      </c>
      <c r="N6740" s="41">
        <f t="shared" si="743"/>
        <v>0</v>
      </c>
    </row>
    <row r="6741" spans="2:14">
      <c r="B6741" s="1">
        <v>39606</v>
      </c>
      <c r="C6741" s="1">
        <f t="shared" si="742"/>
        <v>39600</v>
      </c>
      <c r="E6741" s="42">
        <f>IF(DAY(B6741)&gt;14,VLOOKUP(DATE(YEAR(C6741),MONTH(C6741)-1,DAY(1)),'מדדים וריביות'!B:C,2,FALSE),VLOOKUP(DATE(YEAR(C6741),MONTH(C6741)-2,DAY(1)),'מדדים וריביות'!B:C,2,FALSE))</f>
        <v>29559669.390000001</v>
      </c>
      <c r="F6741" s="43">
        <f>IF($B$5=1,'ריבית יומית'!D6735,'ריבית יומית'!G6735)</f>
        <v>7.2944291917842463E-5</v>
      </c>
      <c r="G6741" s="43">
        <f t="shared" si="737"/>
        <v>7.2944291917842463E-5</v>
      </c>
      <c r="H6741" s="29">
        <f t="shared" si="738"/>
        <v>1.0301909001598768</v>
      </c>
      <c r="I6741" s="30">
        <f>VLOOKUP(B6740,'מדדים וריביות'!B:C,2)</f>
        <v>29786833.030000001</v>
      </c>
      <c r="K6741" s="39">
        <f t="shared" si="739"/>
        <v>0</v>
      </c>
      <c r="L6741" s="39">
        <f t="shared" si="740"/>
        <v>0</v>
      </c>
      <c r="M6741" s="39">
        <f t="shared" si="741"/>
        <v>0</v>
      </c>
      <c r="N6741" s="41">
        <f t="shared" si="743"/>
        <v>0</v>
      </c>
    </row>
    <row r="6742" spans="2:14">
      <c r="B6742" s="1">
        <v>39607</v>
      </c>
      <c r="C6742" s="1">
        <f t="shared" si="742"/>
        <v>39600</v>
      </c>
      <c r="E6742" s="42">
        <f>IF(DAY(B6742)&gt;14,VLOOKUP(DATE(YEAR(C6742),MONTH(C6742)-1,DAY(1)),'מדדים וריביות'!B:C,2,FALSE),VLOOKUP(DATE(YEAR(C6742),MONTH(C6742)-2,DAY(1)),'מדדים וריביות'!B:C,2,FALSE))</f>
        <v>29559669.390000001</v>
      </c>
      <c r="F6742" s="43">
        <f>IF($B$5=1,'ריבית יומית'!D6736,'ריבית יומית'!G6736)</f>
        <v>7.2944291917842463E-5</v>
      </c>
      <c r="G6742" s="43">
        <f t="shared" si="737"/>
        <v>7.2944291917842463E-5</v>
      </c>
      <c r="H6742" s="29">
        <f t="shared" si="738"/>
        <v>1.0301157590952361</v>
      </c>
      <c r="I6742" s="30">
        <f>VLOOKUP(B6741,'מדדים וריביות'!B:C,2)</f>
        <v>29786833.030000001</v>
      </c>
      <c r="K6742" s="39">
        <f t="shared" si="739"/>
        <v>0</v>
      </c>
      <c r="L6742" s="39">
        <f t="shared" si="740"/>
        <v>0</v>
      </c>
      <c r="M6742" s="39">
        <f t="shared" si="741"/>
        <v>0</v>
      </c>
      <c r="N6742" s="41">
        <f t="shared" si="743"/>
        <v>0</v>
      </c>
    </row>
    <row r="6743" spans="2:14">
      <c r="B6743" s="1">
        <v>39608</v>
      </c>
      <c r="C6743" s="1">
        <f t="shared" si="742"/>
        <v>39600</v>
      </c>
      <c r="E6743" s="42">
        <f>IF(DAY(B6743)&gt;14,VLOOKUP(DATE(YEAR(C6743),MONTH(C6743)-1,DAY(1)),'מדדים וריביות'!B:C,2,FALSE),VLOOKUP(DATE(YEAR(C6743),MONTH(C6743)-2,DAY(1)),'מדדים וריביות'!B:C,2,FALSE))</f>
        <v>29559669.390000001</v>
      </c>
      <c r="F6743" s="43">
        <f>IF($B$5=1,'ריבית יומית'!D6737,'ריבית יומית'!G6737)</f>
        <v>7.2944291917842463E-5</v>
      </c>
      <c r="G6743" s="43">
        <f t="shared" si="737"/>
        <v>7.2944291917842463E-5</v>
      </c>
      <c r="H6743" s="29">
        <f t="shared" si="738"/>
        <v>1.0300406235113075</v>
      </c>
      <c r="I6743" s="30">
        <f>VLOOKUP(B6742,'מדדים וריביות'!B:C,2)</f>
        <v>29786833.030000001</v>
      </c>
      <c r="K6743" s="39">
        <f t="shared" si="739"/>
        <v>0</v>
      </c>
      <c r="L6743" s="39">
        <f t="shared" si="740"/>
        <v>0</v>
      </c>
      <c r="M6743" s="39">
        <f t="shared" si="741"/>
        <v>0</v>
      </c>
      <c r="N6743" s="41">
        <f t="shared" si="743"/>
        <v>0</v>
      </c>
    </row>
    <row r="6744" spans="2:14">
      <c r="B6744" s="1">
        <v>39609</v>
      </c>
      <c r="C6744" s="1">
        <f t="shared" si="742"/>
        <v>39600</v>
      </c>
      <c r="E6744" s="42">
        <f>IF(DAY(B6744)&gt;14,VLOOKUP(DATE(YEAR(C6744),MONTH(C6744)-1,DAY(1)),'מדדים וריביות'!B:C,2,FALSE),VLOOKUP(DATE(YEAR(C6744),MONTH(C6744)-2,DAY(1)),'מדדים וריביות'!B:C,2,FALSE))</f>
        <v>29559669.390000001</v>
      </c>
      <c r="F6744" s="43">
        <f>IF($B$5=1,'ריבית יומית'!D6738,'ריבית יומית'!G6738)</f>
        <v>7.2944291917842463E-5</v>
      </c>
      <c r="G6744" s="43">
        <f t="shared" si="737"/>
        <v>7.2944291917842463E-5</v>
      </c>
      <c r="H6744" s="29">
        <f t="shared" si="738"/>
        <v>1.0299654934076912</v>
      </c>
      <c r="I6744" s="30">
        <f>VLOOKUP(B6743,'מדדים וריביות'!B:C,2)</f>
        <v>29786833.030000001</v>
      </c>
      <c r="K6744" s="39">
        <f t="shared" si="739"/>
        <v>0</v>
      </c>
      <c r="L6744" s="39">
        <f t="shared" si="740"/>
        <v>0</v>
      </c>
      <c r="M6744" s="39">
        <f t="shared" si="741"/>
        <v>0</v>
      </c>
      <c r="N6744" s="41">
        <f t="shared" si="743"/>
        <v>0</v>
      </c>
    </row>
    <row r="6745" spans="2:14">
      <c r="B6745" s="1">
        <v>39610</v>
      </c>
      <c r="C6745" s="1">
        <f t="shared" si="742"/>
        <v>39600</v>
      </c>
      <c r="E6745" s="42">
        <f>IF(DAY(B6745)&gt;14,VLOOKUP(DATE(YEAR(C6745),MONTH(C6745)-1,DAY(1)),'מדדים וריביות'!B:C,2,FALSE),VLOOKUP(DATE(YEAR(C6745),MONTH(C6745)-2,DAY(1)),'מדדים וריביות'!B:C,2,FALSE))</f>
        <v>29559669.390000001</v>
      </c>
      <c r="F6745" s="43">
        <f>IF($B$5=1,'ריבית יומית'!D6739,'ריבית יומית'!G6739)</f>
        <v>7.2944291917842463E-5</v>
      </c>
      <c r="G6745" s="43">
        <f t="shared" si="737"/>
        <v>7.2944291917842463E-5</v>
      </c>
      <c r="H6745" s="29">
        <f t="shared" si="738"/>
        <v>1.0298903687839873</v>
      </c>
      <c r="I6745" s="30">
        <f>VLOOKUP(B6744,'מדדים וריביות'!B:C,2)</f>
        <v>29786833.030000001</v>
      </c>
      <c r="K6745" s="39">
        <f t="shared" si="739"/>
        <v>0</v>
      </c>
      <c r="L6745" s="39">
        <f t="shared" si="740"/>
        <v>0</v>
      </c>
      <c r="M6745" s="39">
        <f t="shared" si="741"/>
        <v>0</v>
      </c>
      <c r="N6745" s="41">
        <f t="shared" si="743"/>
        <v>0</v>
      </c>
    </row>
    <row r="6746" spans="2:14">
      <c r="B6746" s="1">
        <v>39611</v>
      </c>
      <c r="C6746" s="1">
        <f t="shared" si="742"/>
        <v>39600</v>
      </c>
      <c r="E6746" s="42">
        <f>IF(DAY(B6746)&gt;14,VLOOKUP(DATE(YEAR(C6746),MONTH(C6746)-1,DAY(1)),'מדדים וריביות'!B:C,2,FALSE),VLOOKUP(DATE(YEAR(C6746),MONTH(C6746)-2,DAY(1)),'מדדים וריביות'!B:C,2,FALSE))</f>
        <v>29559669.390000001</v>
      </c>
      <c r="F6746" s="43">
        <f>IF($B$5=1,'ריבית יומית'!D6740,'ריבית יומית'!G6740)</f>
        <v>7.2944291917842463E-5</v>
      </c>
      <c r="G6746" s="43">
        <f t="shared" si="737"/>
        <v>7.2944291917842463E-5</v>
      </c>
      <c r="H6746" s="29">
        <f t="shared" si="738"/>
        <v>1.0298152496397961</v>
      </c>
      <c r="I6746" s="30">
        <f>VLOOKUP(B6745,'מדדים וריביות'!B:C,2)</f>
        <v>29786833.030000001</v>
      </c>
      <c r="K6746" s="39">
        <f t="shared" si="739"/>
        <v>0</v>
      </c>
      <c r="L6746" s="39">
        <f t="shared" si="740"/>
        <v>0</v>
      </c>
      <c r="M6746" s="39">
        <f t="shared" si="741"/>
        <v>0</v>
      </c>
      <c r="N6746" s="41">
        <f t="shared" si="743"/>
        <v>0</v>
      </c>
    </row>
    <row r="6747" spans="2:14">
      <c r="B6747" s="1">
        <v>39612</v>
      </c>
      <c r="C6747" s="1">
        <f t="shared" si="742"/>
        <v>39600</v>
      </c>
      <c r="E6747" s="42">
        <f>IF(DAY(B6747)&gt;14,VLOOKUP(DATE(YEAR(C6747),MONTH(C6747)-1,DAY(1)),'מדדים וריביות'!B:C,2,FALSE),VLOOKUP(DATE(YEAR(C6747),MONTH(C6747)-2,DAY(1)),'מדדים וריביות'!B:C,2,FALSE))</f>
        <v>29559669.390000001</v>
      </c>
      <c r="F6747" s="43">
        <f>IF($B$5=1,'ריבית יומית'!D6741,'ריבית יומית'!G6741)</f>
        <v>7.2944291917842463E-5</v>
      </c>
      <c r="G6747" s="43">
        <f t="shared" si="737"/>
        <v>7.2944291917842463E-5</v>
      </c>
      <c r="H6747" s="29">
        <f t="shared" si="738"/>
        <v>1.029740135974718</v>
      </c>
      <c r="I6747" s="30">
        <f>VLOOKUP(B6746,'מדדים וריביות'!B:C,2)</f>
        <v>29786833.030000001</v>
      </c>
      <c r="K6747" s="39">
        <f t="shared" si="739"/>
        <v>0</v>
      </c>
      <c r="L6747" s="39">
        <f t="shared" si="740"/>
        <v>0</v>
      </c>
      <c r="M6747" s="39">
        <f t="shared" si="741"/>
        <v>0</v>
      </c>
      <c r="N6747" s="41">
        <f t="shared" si="743"/>
        <v>0</v>
      </c>
    </row>
    <row r="6748" spans="2:14">
      <c r="B6748" s="1">
        <v>39613</v>
      </c>
      <c r="C6748" s="1">
        <f t="shared" si="742"/>
        <v>39600</v>
      </c>
      <c r="E6748" s="42">
        <f>IF(DAY(B6748)&gt;14,VLOOKUP(DATE(YEAR(C6748),MONTH(C6748)-1,DAY(1)),'מדדים וריביות'!B:C,2,FALSE),VLOOKUP(DATE(YEAR(C6748),MONTH(C6748)-2,DAY(1)),'מדדים וריביות'!B:C,2,FALSE))</f>
        <v>29559669.390000001</v>
      </c>
      <c r="F6748" s="43">
        <f>IF($B$5=1,'ריבית יומית'!D6742,'ריבית יומית'!G6742)</f>
        <v>7.2944291917842463E-5</v>
      </c>
      <c r="G6748" s="43">
        <f t="shared" si="737"/>
        <v>7.2944291917842463E-5</v>
      </c>
      <c r="H6748" s="29">
        <f t="shared" si="738"/>
        <v>1.0296650277883534</v>
      </c>
      <c r="I6748" s="30">
        <f>VLOOKUP(B6747,'מדדים וריביות'!B:C,2)</f>
        <v>29786833.030000001</v>
      </c>
      <c r="K6748" s="39">
        <f t="shared" si="739"/>
        <v>0</v>
      </c>
      <c r="L6748" s="39">
        <f t="shared" si="740"/>
        <v>0</v>
      </c>
      <c r="M6748" s="39">
        <f t="shared" si="741"/>
        <v>0</v>
      </c>
      <c r="N6748" s="41">
        <f t="shared" si="743"/>
        <v>0</v>
      </c>
    </row>
    <row r="6749" spans="2:14">
      <c r="B6749" s="1">
        <v>39614</v>
      </c>
      <c r="C6749" s="1">
        <f t="shared" si="742"/>
        <v>39600</v>
      </c>
      <c r="E6749" s="42">
        <f>IF(DAY(B6749)&gt;14,VLOOKUP(DATE(YEAR(C6749),MONTH(C6749)-1,DAY(1)),'מדדים וריביות'!B:C,2,FALSE),VLOOKUP(DATE(YEAR(C6749),MONTH(C6749)-2,DAY(1)),'מדדים וריביות'!B:C,2,FALSE))</f>
        <v>29758437.579999998</v>
      </c>
      <c r="F6749" s="43">
        <f>IF($B$5=1,'ריבית יומית'!D6743,'ריבית יומית'!G6743)</f>
        <v>7.2944291917842463E-5</v>
      </c>
      <c r="G6749" s="43">
        <f t="shared" si="737"/>
        <v>7.2944291917842463E-5</v>
      </c>
      <c r="H6749" s="29">
        <f t="shared" si="738"/>
        <v>1.0295899250803027</v>
      </c>
      <c r="I6749" s="30">
        <f>VLOOKUP(B6748,'מדדים וריביות'!B:C,2)</f>
        <v>29786833.030000001</v>
      </c>
      <c r="K6749" s="39">
        <f t="shared" si="739"/>
        <v>0</v>
      </c>
      <c r="L6749" s="39">
        <f t="shared" si="740"/>
        <v>0</v>
      </c>
      <c r="M6749" s="39">
        <f t="shared" si="741"/>
        <v>0</v>
      </c>
      <c r="N6749" s="41">
        <f t="shared" si="743"/>
        <v>0</v>
      </c>
    </row>
    <row r="6750" spans="2:14">
      <c r="B6750" s="1">
        <v>39615</v>
      </c>
      <c r="C6750" s="1">
        <f t="shared" si="742"/>
        <v>39600</v>
      </c>
      <c r="E6750" s="42">
        <f>IF(DAY(B6750)&gt;14,VLOOKUP(DATE(YEAR(C6750),MONTH(C6750)-1,DAY(1)),'מדדים וריביות'!B:C,2,FALSE),VLOOKUP(DATE(YEAR(C6750),MONTH(C6750)-2,DAY(1)),'מדדים וריביות'!B:C,2,FALSE))</f>
        <v>29758437.579999998</v>
      </c>
      <c r="F6750" s="43">
        <f>IF($B$5=1,'ריבית יומית'!D6744,'ריבית יומית'!G6744)</f>
        <v>7.2944291917842463E-5</v>
      </c>
      <c r="G6750" s="43">
        <f t="shared" si="737"/>
        <v>7.2944291917842463E-5</v>
      </c>
      <c r="H6750" s="29">
        <f t="shared" si="738"/>
        <v>1.0295148278501662</v>
      </c>
      <c r="I6750" s="30">
        <f>VLOOKUP(B6749,'מדדים וריביות'!B:C,2)</f>
        <v>29786833.030000001</v>
      </c>
      <c r="K6750" s="39">
        <f t="shared" si="739"/>
        <v>0</v>
      </c>
      <c r="L6750" s="39">
        <f t="shared" si="740"/>
        <v>0</v>
      </c>
      <c r="M6750" s="39">
        <f t="shared" si="741"/>
        <v>0</v>
      </c>
      <c r="N6750" s="41">
        <f t="shared" si="743"/>
        <v>0</v>
      </c>
    </row>
    <row r="6751" spans="2:14">
      <c r="B6751" s="1">
        <v>39616</v>
      </c>
      <c r="C6751" s="1">
        <f t="shared" si="742"/>
        <v>39600</v>
      </c>
      <c r="E6751" s="42">
        <f>IF(DAY(B6751)&gt;14,VLOOKUP(DATE(YEAR(C6751),MONTH(C6751)-1,DAY(1)),'מדדים וריביות'!B:C,2,FALSE),VLOOKUP(DATE(YEAR(C6751),MONTH(C6751)-2,DAY(1)),'מדדים וריביות'!B:C,2,FALSE))</f>
        <v>29758437.579999998</v>
      </c>
      <c r="F6751" s="43">
        <f>IF($B$5=1,'ריבית יומית'!D6745,'ריבית יומית'!G6745)</f>
        <v>7.2944291917842463E-5</v>
      </c>
      <c r="G6751" s="43">
        <f t="shared" si="737"/>
        <v>7.2944291917842463E-5</v>
      </c>
      <c r="H6751" s="29">
        <f t="shared" si="738"/>
        <v>1.0294397360975445</v>
      </c>
      <c r="I6751" s="30">
        <f>VLOOKUP(B6750,'מדדים וריביות'!B:C,2)</f>
        <v>29786833.030000001</v>
      </c>
      <c r="K6751" s="39">
        <f t="shared" si="739"/>
        <v>0</v>
      </c>
      <c r="L6751" s="39">
        <f t="shared" si="740"/>
        <v>0</v>
      </c>
      <c r="M6751" s="39">
        <f t="shared" si="741"/>
        <v>0</v>
      </c>
      <c r="N6751" s="41">
        <f t="shared" si="743"/>
        <v>0</v>
      </c>
    </row>
    <row r="6752" spans="2:14">
      <c r="B6752" s="1">
        <v>39617</v>
      </c>
      <c r="C6752" s="1">
        <f t="shared" si="742"/>
        <v>39600</v>
      </c>
      <c r="E6752" s="42">
        <f>IF(DAY(B6752)&gt;14,VLOOKUP(DATE(YEAR(C6752),MONTH(C6752)-1,DAY(1)),'מדדים וריביות'!B:C,2,FALSE),VLOOKUP(DATE(YEAR(C6752),MONTH(C6752)-2,DAY(1)),'מדדים וריביות'!B:C,2,FALSE))</f>
        <v>29758437.579999998</v>
      </c>
      <c r="F6752" s="43">
        <f>IF($B$5=1,'ריבית יומית'!D6746,'ריבית יומית'!G6746)</f>
        <v>7.2944291917842463E-5</v>
      </c>
      <c r="G6752" s="43">
        <f t="shared" si="737"/>
        <v>7.2944291917842463E-5</v>
      </c>
      <c r="H6752" s="29">
        <f t="shared" si="738"/>
        <v>1.0293646498220379</v>
      </c>
      <c r="I6752" s="30">
        <f>VLOOKUP(B6751,'מדדים וריביות'!B:C,2)</f>
        <v>29786833.030000001</v>
      </c>
      <c r="K6752" s="39">
        <f t="shared" si="739"/>
        <v>0</v>
      </c>
      <c r="L6752" s="39">
        <f t="shared" si="740"/>
        <v>0</v>
      </c>
      <c r="M6752" s="39">
        <f t="shared" si="741"/>
        <v>0</v>
      </c>
      <c r="N6752" s="41">
        <f t="shared" si="743"/>
        <v>0</v>
      </c>
    </row>
    <row r="6753" spans="2:14">
      <c r="B6753" s="1">
        <v>39618</v>
      </c>
      <c r="C6753" s="1">
        <f t="shared" si="742"/>
        <v>39600</v>
      </c>
      <c r="E6753" s="42">
        <f>IF(DAY(B6753)&gt;14,VLOOKUP(DATE(YEAR(C6753),MONTH(C6753)-1,DAY(1)),'מדדים וריביות'!B:C,2,FALSE),VLOOKUP(DATE(YEAR(C6753),MONTH(C6753)-2,DAY(1)),'מדדים וריביות'!B:C,2,FALSE))</f>
        <v>29758437.579999998</v>
      </c>
      <c r="F6753" s="43">
        <f>IF($B$5=1,'ריבית יומית'!D6747,'ריבית יומית'!G6747)</f>
        <v>7.2944291917842463E-5</v>
      </c>
      <c r="G6753" s="43">
        <f t="shared" si="737"/>
        <v>7.2944291917842463E-5</v>
      </c>
      <c r="H6753" s="29">
        <f t="shared" si="738"/>
        <v>1.0292895690232471</v>
      </c>
      <c r="I6753" s="30">
        <f>VLOOKUP(B6752,'מדדים וריביות'!B:C,2)</f>
        <v>29786833.030000001</v>
      </c>
      <c r="K6753" s="39">
        <f t="shared" si="739"/>
        <v>0</v>
      </c>
      <c r="L6753" s="39">
        <f t="shared" si="740"/>
        <v>0</v>
      </c>
      <c r="M6753" s="39">
        <f t="shared" si="741"/>
        <v>0</v>
      </c>
      <c r="N6753" s="41">
        <f t="shared" si="743"/>
        <v>0</v>
      </c>
    </row>
    <row r="6754" spans="2:14">
      <c r="B6754" s="1">
        <v>39619</v>
      </c>
      <c r="C6754" s="1">
        <f t="shared" si="742"/>
        <v>39600</v>
      </c>
      <c r="E6754" s="42">
        <f>IF(DAY(B6754)&gt;14,VLOOKUP(DATE(YEAR(C6754),MONTH(C6754)-1,DAY(1)),'מדדים וריביות'!B:C,2,FALSE),VLOOKUP(DATE(YEAR(C6754),MONTH(C6754)-2,DAY(1)),'מדדים וריביות'!B:C,2,FALSE))</f>
        <v>29758437.579999998</v>
      </c>
      <c r="F6754" s="43">
        <f>IF($B$5=1,'ריבית יומית'!D6748,'ריבית יומית'!G6748)</f>
        <v>7.2944291917842463E-5</v>
      </c>
      <c r="G6754" s="43">
        <f t="shared" si="737"/>
        <v>7.2944291917842463E-5</v>
      </c>
      <c r="H6754" s="29">
        <f t="shared" si="738"/>
        <v>1.0292144937007726</v>
      </c>
      <c r="I6754" s="30">
        <f>VLOOKUP(B6753,'מדדים וריביות'!B:C,2)</f>
        <v>29786833.030000001</v>
      </c>
      <c r="K6754" s="39">
        <f t="shared" si="739"/>
        <v>0</v>
      </c>
      <c r="L6754" s="39">
        <f t="shared" si="740"/>
        <v>0</v>
      </c>
      <c r="M6754" s="39">
        <f t="shared" si="741"/>
        <v>0</v>
      </c>
      <c r="N6754" s="41">
        <f t="shared" si="743"/>
        <v>0</v>
      </c>
    </row>
    <row r="6755" spans="2:14">
      <c r="B6755" s="1">
        <v>39620</v>
      </c>
      <c r="C6755" s="1">
        <f t="shared" si="742"/>
        <v>39600</v>
      </c>
      <c r="E6755" s="42">
        <f>IF(DAY(B6755)&gt;14,VLOOKUP(DATE(YEAR(C6755),MONTH(C6755)-1,DAY(1)),'מדדים וריביות'!B:C,2,FALSE),VLOOKUP(DATE(YEAR(C6755),MONTH(C6755)-2,DAY(1)),'מדדים וריביות'!B:C,2,FALSE))</f>
        <v>29758437.579999998</v>
      </c>
      <c r="F6755" s="43">
        <f>IF($B$5=1,'ריבית יומית'!D6749,'ריבית יומית'!G6749)</f>
        <v>7.2944291917842463E-5</v>
      </c>
      <c r="G6755" s="43">
        <f t="shared" si="737"/>
        <v>7.2944291917842463E-5</v>
      </c>
      <c r="H6755" s="29">
        <f t="shared" si="738"/>
        <v>1.0291394238542149</v>
      </c>
      <c r="I6755" s="30">
        <f>VLOOKUP(B6754,'מדדים וריביות'!B:C,2)</f>
        <v>29786833.030000001</v>
      </c>
      <c r="K6755" s="39">
        <f t="shared" si="739"/>
        <v>0</v>
      </c>
      <c r="L6755" s="39">
        <f t="shared" si="740"/>
        <v>0</v>
      </c>
      <c r="M6755" s="39">
        <f t="shared" si="741"/>
        <v>0</v>
      </c>
      <c r="N6755" s="41">
        <f t="shared" si="743"/>
        <v>0</v>
      </c>
    </row>
    <row r="6756" spans="2:14">
      <c r="B6756" s="1">
        <v>39621</v>
      </c>
      <c r="C6756" s="1">
        <f t="shared" si="742"/>
        <v>39600</v>
      </c>
      <c r="E6756" s="42">
        <f>IF(DAY(B6756)&gt;14,VLOOKUP(DATE(YEAR(C6756),MONTH(C6756)-1,DAY(1)),'מדדים וריביות'!B:C,2,FALSE),VLOOKUP(DATE(YEAR(C6756),MONTH(C6756)-2,DAY(1)),'מדדים וריביות'!B:C,2,FALSE))</f>
        <v>29758437.579999998</v>
      </c>
      <c r="F6756" s="43">
        <f>IF($B$5=1,'ריבית יומית'!D6750,'ריבית יומית'!G6750)</f>
        <v>7.2944291917842463E-5</v>
      </c>
      <c r="G6756" s="43">
        <f t="shared" si="737"/>
        <v>7.2944291917842463E-5</v>
      </c>
      <c r="H6756" s="29">
        <f t="shared" si="738"/>
        <v>1.0290643594831745</v>
      </c>
      <c r="I6756" s="30">
        <f>VLOOKUP(B6755,'מדדים וריביות'!B:C,2)</f>
        <v>29786833.030000001</v>
      </c>
      <c r="K6756" s="39">
        <f t="shared" si="739"/>
        <v>0</v>
      </c>
      <c r="L6756" s="39">
        <f t="shared" si="740"/>
        <v>0</v>
      </c>
      <c r="M6756" s="39">
        <f t="shared" si="741"/>
        <v>0</v>
      </c>
      <c r="N6756" s="41">
        <f t="shared" si="743"/>
        <v>0</v>
      </c>
    </row>
    <row r="6757" spans="2:14">
      <c r="B6757" s="1">
        <v>39622</v>
      </c>
      <c r="C6757" s="1">
        <f t="shared" si="742"/>
        <v>39600</v>
      </c>
      <c r="E6757" s="42">
        <f>IF(DAY(B6757)&gt;14,VLOOKUP(DATE(YEAR(C6757),MONTH(C6757)-1,DAY(1)),'מדדים וריביות'!B:C,2,FALSE),VLOOKUP(DATE(YEAR(C6757),MONTH(C6757)-2,DAY(1)),'מדדים וריביות'!B:C,2,FALSE))</f>
        <v>29758437.579999998</v>
      </c>
      <c r="F6757" s="43">
        <f>IF($B$5=1,'ריבית יומית'!D6751,'ריבית יומית'!G6751)</f>
        <v>7.2944291917842463E-5</v>
      </c>
      <c r="G6757" s="43">
        <f t="shared" si="737"/>
        <v>7.2944291917842463E-5</v>
      </c>
      <c r="H6757" s="29">
        <f t="shared" si="738"/>
        <v>1.0289893005872521</v>
      </c>
      <c r="I6757" s="30">
        <f>VLOOKUP(B6756,'מדדים וריביות'!B:C,2)</f>
        <v>29786833.030000001</v>
      </c>
      <c r="K6757" s="39">
        <f t="shared" si="739"/>
        <v>0</v>
      </c>
      <c r="L6757" s="39">
        <f t="shared" si="740"/>
        <v>0</v>
      </c>
      <c r="M6757" s="39">
        <f t="shared" si="741"/>
        <v>0</v>
      </c>
      <c r="N6757" s="41">
        <f t="shared" si="743"/>
        <v>0</v>
      </c>
    </row>
    <row r="6758" spans="2:14">
      <c r="B6758" s="1">
        <v>39623</v>
      </c>
      <c r="C6758" s="1">
        <f t="shared" si="742"/>
        <v>39600</v>
      </c>
      <c r="E6758" s="42">
        <f>IF(DAY(B6758)&gt;14,VLOOKUP(DATE(YEAR(C6758),MONTH(C6758)-1,DAY(1)),'מדדים וריביות'!B:C,2,FALSE),VLOOKUP(DATE(YEAR(C6758),MONTH(C6758)-2,DAY(1)),'מדדים וריביות'!B:C,2,FALSE))</f>
        <v>29758437.579999998</v>
      </c>
      <c r="F6758" s="43">
        <f>IF($B$5=1,'ריבית יומית'!D6752,'ריבית יומית'!G6752)</f>
        <v>7.2944291917842463E-5</v>
      </c>
      <c r="G6758" s="43">
        <f t="shared" si="737"/>
        <v>7.2944291917842463E-5</v>
      </c>
      <c r="H6758" s="29">
        <f t="shared" si="738"/>
        <v>1.0289142471660484</v>
      </c>
      <c r="I6758" s="30">
        <f>VLOOKUP(B6757,'מדדים וריביות'!B:C,2)</f>
        <v>29786833.030000001</v>
      </c>
      <c r="K6758" s="39">
        <f t="shared" si="739"/>
        <v>0</v>
      </c>
      <c r="L6758" s="39">
        <f t="shared" si="740"/>
        <v>0</v>
      </c>
      <c r="M6758" s="39">
        <f t="shared" si="741"/>
        <v>0</v>
      </c>
      <c r="N6758" s="41">
        <f t="shared" si="743"/>
        <v>0</v>
      </c>
    </row>
    <row r="6759" spans="2:14">
      <c r="B6759" s="1">
        <v>39624</v>
      </c>
      <c r="C6759" s="1">
        <f t="shared" si="742"/>
        <v>39600</v>
      </c>
      <c r="E6759" s="42">
        <f>IF(DAY(B6759)&gt;14,VLOOKUP(DATE(YEAR(C6759),MONTH(C6759)-1,DAY(1)),'מדדים וריביות'!B:C,2,FALSE),VLOOKUP(DATE(YEAR(C6759),MONTH(C6759)-2,DAY(1)),'מדדים וריביות'!B:C,2,FALSE))</f>
        <v>29758437.579999998</v>
      </c>
      <c r="F6759" s="43">
        <f>IF($B$5=1,'ריבית יומית'!D6753,'ריבית יומית'!G6753)</f>
        <v>7.2944291917842463E-5</v>
      </c>
      <c r="G6759" s="43">
        <f t="shared" si="737"/>
        <v>7.2944291917842463E-5</v>
      </c>
      <c r="H6759" s="29">
        <f t="shared" si="738"/>
        <v>1.0288391992191641</v>
      </c>
      <c r="I6759" s="30">
        <f>VLOOKUP(B6758,'מדדים וריביות'!B:C,2)</f>
        <v>29786833.030000001</v>
      </c>
      <c r="K6759" s="39">
        <f t="shared" si="739"/>
        <v>0</v>
      </c>
      <c r="L6759" s="39">
        <f t="shared" si="740"/>
        <v>0</v>
      </c>
      <c r="M6759" s="39">
        <f t="shared" si="741"/>
        <v>0</v>
      </c>
      <c r="N6759" s="41">
        <f t="shared" si="743"/>
        <v>0</v>
      </c>
    </row>
    <row r="6760" spans="2:14">
      <c r="B6760" s="1">
        <v>39625</v>
      </c>
      <c r="C6760" s="1">
        <f t="shared" si="742"/>
        <v>39600</v>
      </c>
      <c r="E6760" s="42">
        <f>IF(DAY(B6760)&gt;14,VLOOKUP(DATE(YEAR(C6760),MONTH(C6760)-1,DAY(1)),'מדדים וריביות'!B:C,2,FALSE),VLOOKUP(DATE(YEAR(C6760),MONTH(C6760)-2,DAY(1)),'מדדים וריביות'!B:C,2,FALSE))</f>
        <v>29758437.579999998</v>
      </c>
      <c r="F6760" s="43">
        <f>IF($B$5=1,'ריבית יומית'!D6754,'ריבית יומית'!G6754)</f>
        <v>7.2944291917842463E-5</v>
      </c>
      <c r="G6760" s="43">
        <f t="shared" si="737"/>
        <v>7.2944291917842463E-5</v>
      </c>
      <c r="H6760" s="29">
        <f t="shared" si="738"/>
        <v>1.0287641567461998</v>
      </c>
      <c r="I6760" s="30">
        <f>VLOOKUP(B6759,'מדדים וריביות'!B:C,2)</f>
        <v>29786833.030000001</v>
      </c>
      <c r="K6760" s="39">
        <f t="shared" si="739"/>
        <v>0</v>
      </c>
      <c r="L6760" s="39">
        <f t="shared" si="740"/>
        <v>0</v>
      </c>
      <c r="M6760" s="39">
        <f t="shared" si="741"/>
        <v>0</v>
      </c>
      <c r="N6760" s="41">
        <f t="shared" si="743"/>
        <v>0</v>
      </c>
    </row>
    <row r="6761" spans="2:14">
      <c r="B6761" s="1">
        <v>39626</v>
      </c>
      <c r="C6761" s="1">
        <f t="shared" si="742"/>
        <v>39600</v>
      </c>
      <c r="E6761" s="42">
        <f>IF(DAY(B6761)&gt;14,VLOOKUP(DATE(YEAR(C6761),MONTH(C6761)-1,DAY(1)),'מדדים וריביות'!B:C,2,FALSE),VLOOKUP(DATE(YEAR(C6761),MONTH(C6761)-2,DAY(1)),'מדדים וריביות'!B:C,2,FALSE))</f>
        <v>29758437.579999998</v>
      </c>
      <c r="F6761" s="43">
        <f>IF($B$5=1,'ריבית יומית'!D6755,'ריבית יומית'!G6755)</f>
        <v>7.2944291917842463E-5</v>
      </c>
      <c r="G6761" s="43">
        <f t="shared" si="737"/>
        <v>7.2944291917842463E-5</v>
      </c>
      <c r="H6761" s="29">
        <f t="shared" si="738"/>
        <v>1.0286891197467563</v>
      </c>
      <c r="I6761" s="30">
        <f>VLOOKUP(B6760,'מדדים וריביות'!B:C,2)</f>
        <v>29786833.030000001</v>
      </c>
      <c r="K6761" s="39">
        <f t="shared" si="739"/>
        <v>0</v>
      </c>
      <c r="L6761" s="39">
        <f t="shared" si="740"/>
        <v>0</v>
      </c>
      <c r="M6761" s="39">
        <f t="shared" si="741"/>
        <v>0</v>
      </c>
      <c r="N6761" s="41">
        <f t="shared" si="743"/>
        <v>0</v>
      </c>
    </row>
    <row r="6762" spans="2:14">
      <c r="B6762" s="1">
        <v>39627</v>
      </c>
      <c r="C6762" s="1">
        <f t="shared" si="742"/>
        <v>39600</v>
      </c>
      <c r="E6762" s="42">
        <f>IF(DAY(B6762)&gt;14,VLOOKUP(DATE(YEAR(C6762),MONTH(C6762)-1,DAY(1)),'מדדים וריביות'!B:C,2,FALSE),VLOOKUP(DATE(YEAR(C6762),MONTH(C6762)-2,DAY(1)),'מדדים וריביות'!B:C,2,FALSE))</f>
        <v>29758437.579999998</v>
      </c>
      <c r="F6762" s="43">
        <f>IF($B$5=1,'ריבית יומית'!D6756,'ריבית יומית'!G6756)</f>
        <v>7.2944291917842463E-5</v>
      </c>
      <c r="G6762" s="43">
        <f t="shared" si="737"/>
        <v>7.2944291917842463E-5</v>
      </c>
      <c r="H6762" s="29">
        <f t="shared" si="738"/>
        <v>1.0286140882204342</v>
      </c>
      <c r="I6762" s="30">
        <f>VLOOKUP(B6761,'מדדים וריביות'!B:C,2)</f>
        <v>29786833.030000001</v>
      </c>
      <c r="K6762" s="39">
        <f t="shared" si="739"/>
        <v>0</v>
      </c>
      <c r="L6762" s="39">
        <f t="shared" si="740"/>
        <v>0</v>
      </c>
      <c r="M6762" s="39">
        <f t="shared" si="741"/>
        <v>0</v>
      </c>
      <c r="N6762" s="41">
        <f t="shared" si="743"/>
        <v>0</v>
      </c>
    </row>
    <row r="6763" spans="2:14">
      <c r="B6763" s="1">
        <v>39628</v>
      </c>
      <c r="C6763" s="1">
        <f t="shared" si="742"/>
        <v>39600</v>
      </c>
      <c r="E6763" s="42">
        <f>IF(DAY(B6763)&gt;14,VLOOKUP(DATE(YEAR(C6763),MONTH(C6763)-1,DAY(1)),'מדדים וריביות'!B:C,2,FALSE),VLOOKUP(DATE(YEAR(C6763),MONTH(C6763)-2,DAY(1)),'מדדים וריביות'!B:C,2,FALSE))</f>
        <v>29758437.579999998</v>
      </c>
      <c r="F6763" s="43">
        <f>IF($B$5=1,'ריבית יומית'!D6757,'ריבית יומית'!G6757)</f>
        <v>7.2944291917842463E-5</v>
      </c>
      <c r="G6763" s="43">
        <f t="shared" si="737"/>
        <v>7.2944291917842463E-5</v>
      </c>
      <c r="H6763" s="29">
        <f t="shared" si="738"/>
        <v>1.0285390621668347</v>
      </c>
      <c r="I6763" s="30">
        <f>VLOOKUP(B6762,'מדדים וריביות'!B:C,2)</f>
        <v>29786833.030000001</v>
      </c>
      <c r="K6763" s="39">
        <f t="shared" si="739"/>
        <v>0</v>
      </c>
      <c r="L6763" s="39">
        <f t="shared" si="740"/>
        <v>0</v>
      </c>
      <c r="M6763" s="39">
        <f t="shared" si="741"/>
        <v>0</v>
      </c>
      <c r="N6763" s="41">
        <f t="shared" si="743"/>
        <v>0</v>
      </c>
    </row>
    <row r="6764" spans="2:14">
      <c r="B6764" s="1">
        <v>39629</v>
      </c>
      <c r="C6764" s="1">
        <f t="shared" si="742"/>
        <v>39600</v>
      </c>
      <c r="E6764" s="42">
        <f>IF(DAY(B6764)&gt;14,VLOOKUP(DATE(YEAR(C6764),MONTH(C6764)-1,DAY(1)),'מדדים וריביות'!B:C,2,FALSE),VLOOKUP(DATE(YEAR(C6764),MONTH(C6764)-2,DAY(1)),'מדדים וריביות'!B:C,2,FALSE))</f>
        <v>29758437.579999998</v>
      </c>
      <c r="F6764" s="43">
        <f>IF($B$5=1,'ריבית יומית'!D6758,'ריבית יומית'!G6758)</f>
        <v>7.2944291917842463E-5</v>
      </c>
      <c r="G6764" s="43">
        <f t="shared" si="737"/>
        <v>7.2944291917842463E-5</v>
      </c>
      <c r="H6764" s="29">
        <f t="shared" si="738"/>
        <v>1.0284640415855582</v>
      </c>
      <c r="I6764" s="30">
        <f>VLOOKUP(B6763,'מדדים וריביות'!B:C,2)</f>
        <v>29786833.030000001</v>
      </c>
      <c r="K6764" s="39">
        <f t="shared" si="739"/>
        <v>0</v>
      </c>
      <c r="L6764" s="39">
        <f t="shared" si="740"/>
        <v>0</v>
      </c>
      <c r="M6764" s="39">
        <f t="shared" si="741"/>
        <v>0</v>
      </c>
      <c r="N6764" s="41">
        <f t="shared" si="743"/>
        <v>0</v>
      </c>
    </row>
    <row r="6765" spans="2:14">
      <c r="B6765" s="1">
        <v>39630</v>
      </c>
      <c r="C6765" s="1">
        <f t="shared" si="742"/>
        <v>39630</v>
      </c>
      <c r="E6765" s="42">
        <f>IF(DAY(B6765)&gt;14,VLOOKUP(DATE(YEAR(C6765),MONTH(C6765)-1,DAY(1)),'מדדים וריביות'!B:C,2,FALSE),VLOOKUP(DATE(YEAR(C6765),MONTH(C6765)-2,DAY(1)),'מדדים וריביות'!B:C,2,FALSE))</f>
        <v>29758437.579999998</v>
      </c>
      <c r="F6765" s="43">
        <f>IF($B$5=1,'ריבית יומית'!D6759,'ריבית יומית'!G6759)</f>
        <v>7.560906501935527E-5</v>
      </c>
      <c r="G6765" s="43">
        <f t="shared" si="737"/>
        <v>7.560906501935527E-5</v>
      </c>
      <c r="H6765" s="29">
        <f t="shared" si="738"/>
        <v>1.0283890264762057</v>
      </c>
      <c r="I6765" s="30">
        <f>VLOOKUP(B6764,'מדדים וריביות'!B:C,2)</f>
        <v>29786833.030000001</v>
      </c>
      <c r="K6765" s="39">
        <f t="shared" si="739"/>
        <v>0</v>
      </c>
      <c r="L6765" s="39">
        <f t="shared" si="740"/>
        <v>0</v>
      </c>
      <c r="M6765" s="39">
        <f t="shared" si="741"/>
        <v>0</v>
      </c>
      <c r="N6765" s="41">
        <f t="shared" si="743"/>
        <v>0</v>
      </c>
    </row>
    <row r="6766" spans="2:14">
      <c r="B6766" s="1">
        <v>39631</v>
      </c>
      <c r="C6766" s="1">
        <f t="shared" si="742"/>
        <v>39630</v>
      </c>
      <c r="E6766" s="42">
        <f>IF(DAY(B6766)&gt;14,VLOOKUP(DATE(YEAR(C6766),MONTH(C6766)-1,DAY(1)),'מדדים וריביות'!B:C,2,FALSE),VLOOKUP(DATE(YEAR(C6766),MONTH(C6766)-2,DAY(1)),'מדדים וריביות'!B:C,2,FALSE))</f>
        <v>29758437.579999998</v>
      </c>
      <c r="F6766" s="43">
        <f>IF($B$5=1,'ריבית יומית'!D6760,'ריבית יומית'!G6760)</f>
        <v>7.560906501935527E-5</v>
      </c>
      <c r="G6766" s="43">
        <f t="shared" si="737"/>
        <v>7.560906501935527E-5</v>
      </c>
      <c r="H6766" s="29">
        <f t="shared" si="738"/>
        <v>1.0283112768220164</v>
      </c>
      <c r="I6766" s="30">
        <f>VLOOKUP(B6765,'מדדים וריביות'!B:C,2)</f>
        <v>30127578.5</v>
      </c>
      <c r="K6766" s="39">
        <f t="shared" si="739"/>
        <v>0</v>
      </c>
      <c r="L6766" s="39">
        <f t="shared" si="740"/>
        <v>0</v>
      </c>
      <c r="M6766" s="39">
        <f t="shared" si="741"/>
        <v>0</v>
      </c>
      <c r="N6766" s="41">
        <f t="shared" si="743"/>
        <v>0</v>
      </c>
    </row>
    <row r="6767" spans="2:14">
      <c r="B6767" s="1">
        <v>39632</v>
      </c>
      <c r="C6767" s="1">
        <f t="shared" si="742"/>
        <v>39630</v>
      </c>
      <c r="E6767" s="42">
        <f>IF(DAY(B6767)&gt;14,VLOOKUP(DATE(YEAR(C6767),MONTH(C6767)-1,DAY(1)),'מדדים וריביות'!B:C,2,FALSE),VLOOKUP(DATE(YEAR(C6767),MONTH(C6767)-2,DAY(1)),'מדדים וריביות'!B:C,2,FALSE))</f>
        <v>29758437.579999998</v>
      </c>
      <c r="F6767" s="43">
        <f>IF($B$5=1,'ריבית יומית'!D6761,'ריבית יומית'!G6761)</f>
        <v>7.560906501935527E-5</v>
      </c>
      <c r="G6767" s="43">
        <f t="shared" si="737"/>
        <v>7.560906501935527E-5</v>
      </c>
      <c r="H6767" s="29">
        <f t="shared" si="738"/>
        <v>1.0282335330459613</v>
      </c>
      <c r="I6767" s="30">
        <f>VLOOKUP(B6766,'מדדים וריביות'!B:C,2)</f>
        <v>30127578.5</v>
      </c>
      <c r="K6767" s="39">
        <f t="shared" si="739"/>
        <v>0</v>
      </c>
      <c r="L6767" s="39">
        <f t="shared" si="740"/>
        <v>0</v>
      </c>
      <c r="M6767" s="39">
        <f t="shared" si="741"/>
        <v>0</v>
      </c>
      <c r="N6767" s="41">
        <f t="shared" si="743"/>
        <v>0</v>
      </c>
    </row>
    <row r="6768" spans="2:14">
      <c r="B6768" s="1">
        <v>39633</v>
      </c>
      <c r="C6768" s="1">
        <f t="shared" si="742"/>
        <v>39630</v>
      </c>
      <c r="E6768" s="42">
        <f>IF(DAY(B6768)&gt;14,VLOOKUP(DATE(YEAR(C6768),MONTH(C6768)-1,DAY(1)),'מדדים וריביות'!B:C,2,FALSE),VLOOKUP(DATE(YEAR(C6768),MONTH(C6768)-2,DAY(1)),'מדדים וריביות'!B:C,2,FALSE))</f>
        <v>29758437.579999998</v>
      </c>
      <c r="F6768" s="43">
        <f>IF($B$5=1,'ריבית יומית'!D6762,'ריבית יומית'!G6762)</f>
        <v>7.560906501935527E-5</v>
      </c>
      <c r="G6768" s="43">
        <f t="shared" si="737"/>
        <v>7.560906501935527E-5</v>
      </c>
      <c r="H6768" s="29">
        <f t="shared" si="738"/>
        <v>1.0281557951475959</v>
      </c>
      <c r="I6768" s="30">
        <f>VLOOKUP(B6767,'מדדים וריביות'!B:C,2)</f>
        <v>30127578.5</v>
      </c>
      <c r="K6768" s="39">
        <f t="shared" si="739"/>
        <v>0</v>
      </c>
      <c r="L6768" s="39">
        <f t="shared" si="740"/>
        <v>0</v>
      </c>
      <c r="M6768" s="39">
        <f t="shared" si="741"/>
        <v>0</v>
      </c>
      <c r="N6768" s="41">
        <f t="shared" si="743"/>
        <v>0</v>
      </c>
    </row>
    <row r="6769" spans="2:14">
      <c r="B6769" s="1">
        <v>39634</v>
      </c>
      <c r="C6769" s="1">
        <f t="shared" si="742"/>
        <v>39630</v>
      </c>
      <c r="E6769" s="42">
        <f>IF(DAY(B6769)&gt;14,VLOOKUP(DATE(YEAR(C6769),MONTH(C6769)-1,DAY(1)),'מדדים וריביות'!B:C,2,FALSE),VLOOKUP(DATE(YEAR(C6769),MONTH(C6769)-2,DAY(1)),'מדדים וריביות'!B:C,2,FALSE))</f>
        <v>29758437.579999998</v>
      </c>
      <c r="F6769" s="43">
        <f>IF($B$5=1,'ריבית יומית'!D6763,'ריבית יומית'!G6763)</f>
        <v>7.560906501935527E-5</v>
      </c>
      <c r="G6769" s="43">
        <f t="shared" si="737"/>
        <v>7.560906501935527E-5</v>
      </c>
      <c r="H6769" s="29">
        <f t="shared" si="738"/>
        <v>1.0280780631264761</v>
      </c>
      <c r="I6769" s="30">
        <f>VLOOKUP(B6768,'מדדים וריביות'!B:C,2)</f>
        <v>30127578.5</v>
      </c>
      <c r="K6769" s="39">
        <f t="shared" si="739"/>
        <v>0</v>
      </c>
      <c r="L6769" s="39">
        <f t="shared" si="740"/>
        <v>0</v>
      </c>
      <c r="M6769" s="39">
        <f t="shared" si="741"/>
        <v>0</v>
      </c>
      <c r="N6769" s="41">
        <f t="shared" si="743"/>
        <v>0</v>
      </c>
    </row>
    <row r="6770" spans="2:14">
      <c r="B6770" s="1">
        <v>39635</v>
      </c>
      <c r="C6770" s="1">
        <f t="shared" si="742"/>
        <v>39630</v>
      </c>
      <c r="E6770" s="42">
        <f>IF(DAY(B6770)&gt;14,VLOOKUP(DATE(YEAR(C6770),MONTH(C6770)-1,DAY(1)),'מדדים וריביות'!B:C,2,FALSE),VLOOKUP(DATE(YEAR(C6770),MONTH(C6770)-2,DAY(1)),'מדדים וריביות'!B:C,2,FALSE))</f>
        <v>29758437.579999998</v>
      </c>
      <c r="F6770" s="43">
        <f>IF($B$5=1,'ריבית יומית'!D6764,'ריבית יומית'!G6764)</f>
        <v>7.560906501935527E-5</v>
      </c>
      <c r="G6770" s="43">
        <f t="shared" si="737"/>
        <v>7.560906501935527E-5</v>
      </c>
      <c r="H6770" s="29">
        <f t="shared" si="738"/>
        <v>1.0280003369821573</v>
      </c>
      <c r="I6770" s="30">
        <f>VLOOKUP(B6769,'מדדים וריביות'!B:C,2)</f>
        <v>30127578.5</v>
      </c>
      <c r="K6770" s="39">
        <f t="shared" si="739"/>
        <v>0</v>
      </c>
      <c r="L6770" s="39">
        <f t="shared" si="740"/>
        <v>0</v>
      </c>
      <c r="M6770" s="39">
        <f t="shared" si="741"/>
        <v>0</v>
      </c>
      <c r="N6770" s="41">
        <f t="shared" si="743"/>
        <v>0</v>
      </c>
    </row>
    <row r="6771" spans="2:14">
      <c r="B6771" s="1">
        <v>39636</v>
      </c>
      <c r="C6771" s="1">
        <f t="shared" si="742"/>
        <v>39630</v>
      </c>
      <c r="E6771" s="42">
        <f>IF(DAY(B6771)&gt;14,VLOOKUP(DATE(YEAR(C6771),MONTH(C6771)-1,DAY(1)),'מדדים וריביות'!B:C,2,FALSE),VLOOKUP(DATE(YEAR(C6771),MONTH(C6771)-2,DAY(1)),'מדדים וריביות'!B:C,2,FALSE))</f>
        <v>29758437.579999998</v>
      </c>
      <c r="F6771" s="43">
        <f>IF($B$5=1,'ריבית יומית'!D6765,'ריבית יומית'!G6765)</f>
        <v>7.560906501935527E-5</v>
      </c>
      <c r="G6771" s="43">
        <f t="shared" si="737"/>
        <v>7.560906501935527E-5</v>
      </c>
      <c r="H6771" s="29">
        <f t="shared" si="738"/>
        <v>1.0279226167141953</v>
      </c>
      <c r="I6771" s="30">
        <f>VLOOKUP(B6770,'מדדים וריביות'!B:C,2)</f>
        <v>30127578.5</v>
      </c>
      <c r="K6771" s="39">
        <f t="shared" si="739"/>
        <v>0</v>
      </c>
      <c r="L6771" s="39">
        <f t="shared" si="740"/>
        <v>0</v>
      </c>
      <c r="M6771" s="39">
        <f t="shared" si="741"/>
        <v>0</v>
      </c>
      <c r="N6771" s="41">
        <f t="shared" si="743"/>
        <v>0</v>
      </c>
    </row>
    <row r="6772" spans="2:14">
      <c r="B6772" s="1">
        <v>39637</v>
      </c>
      <c r="C6772" s="1">
        <f t="shared" si="742"/>
        <v>39630</v>
      </c>
      <c r="E6772" s="42">
        <f>IF(DAY(B6772)&gt;14,VLOOKUP(DATE(YEAR(C6772),MONTH(C6772)-1,DAY(1)),'מדדים וריביות'!B:C,2,FALSE),VLOOKUP(DATE(YEAR(C6772),MONTH(C6772)-2,DAY(1)),'מדדים וריביות'!B:C,2,FALSE))</f>
        <v>29758437.579999998</v>
      </c>
      <c r="F6772" s="43">
        <f>IF($B$5=1,'ריבית יומית'!D6766,'ריבית יומית'!G6766)</f>
        <v>7.560906501935527E-5</v>
      </c>
      <c r="G6772" s="43">
        <f t="shared" si="737"/>
        <v>7.560906501935527E-5</v>
      </c>
      <c r="H6772" s="29">
        <f t="shared" si="738"/>
        <v>1.0278449023221459</v>
      </c>
      <c r="I6772" s="30">
        <f>VLOOKUP(B6771,'מדדים וריביות'!B:C,2)</f>
        <v>30127578.5</v>
      </c>
      <c r="K6772" s="39">
        <f t="shared" si="739"/>
        <v>0</v>
      </c>
      <c r="L6772" s="39">
        <f t="shared" si="740"/>
        <v>0</v>
      </c>
      <c r="M6772" s="39">
        <f t="shared" si="741"/>
        <v>0</v>
      </c>
      <c r="N6772" s="41">
        <f t="shared" si="743"/>
        <v>0</v>
      </c>
    </row>
    <row r="6773" spans="2:14">
      <c r="B6773" s="1">
        <v>39638</v>
      </c>
      <c r="C6773" s="1">
        <f t="shared" si="742"/>
        <v>39630</v>
      </c>
      <c r="E6773" s="42">
        <f>IF(DAY(B6773)&gt;14,VLOOKUP(DATE(YEAR(C6773),MONTH(C6773)-1,DAY(1)),'מדדים וריביות'!B:C,2,FALSE),VLOOKUP(DATE(YEAR(C6773),MONTH(C6773)-2,DAY(1)),'מדדים וריביות'!B:C,2,FALSE))</f>
        <v>29758437.579999998</v>
      </c>
      <c r="F6773" s="43">
        <f>IF($B$5=1,'ריבית יומית'!D6767,'ריבית יומית'!G6767)</f>
        <v>7.560906501935527E-5</v>
      </c>
      <c r="G6773" s="43">
        <f t="shared" si="737"/>
        <v>7.560906501935527E-5</v>
      </c>
      <c r="H6773" s="29">
        <f t="shared" si="738"/>
        <v>1.0277671938055646</v>
      </c>
      <c r="I6773" s="30">
        <f>VLOOKUP(B6772,'מדדים וריביות'!B:C,2)</f>
        <v>30127578.5</v>
      </c>
      <c r="K6773" s="39">
        <f t="shared" si="739"/>
        <v>0</v>
      </c>
      <c r="L6773" s="39">
        <f t="shared" si="740"/>
        <v>0</v>
      </c>
      <c r="M6773" s="39">
        <f t="shared" si="741"/>
        <v>0</v>
      </c>
      <c r="N6773" s="41">
        <f t="shared" si="743"/>
        <v>0</v>
      </c>
    </row>
    <row r="6774" spans="2:14">
      <c r="B6774" s="1">
        <v>39639</v>
      </c>
      <c r="C6774" s="1">
        <f t="shared" si="742"/>
        <v>39630</v>
      </c>
      <c r="E6774" s="42">
        <f>IF(DAY(B6774)&gt;14,VLOOKUP(DATE(YEAR(C6774),MONTH(C6774)-1,DAY(1)),'מדדים וריביות'!B:C,2,FALSE),VLOOKUP(DATE(YEAR(C6774),MONTH(C6774)-2,DAY(1)),'מדדים וריביות'!B:C,2,FALSE))</f>
        <v>29758437.579999998</v>
      </c>
      <c r="F6774" s="43">
        <f>IF($B$5=1,'ריבית יומית'!D6768,'ריבית יומית'!G6768)</f>
        <v>7.560906501935527E-5</v>
      </c>
      <c r="G6774" s="43">
        <f t="shared" si="737"/>
        <v>7.560906501935527E-5</v>
      </c>
      <c r="H6774" s="29">
        <f t="shared" si="738"/>
        <v>1.0276894911640075</v>
      </c>
      <c r="I6774" s="30">
        <f>VLOOKUP(B6773,'מדדים וריביות'!B:C,2)</f>
        <v>30127578.5</v>
      </c>
      <c r="K6774" s="39">
        <f t="shared" si="739"/>
        <v>0</v>
      </c>
      <c r="L6774" s="39">
        <f t="shared" si="740"/>
        <v>0</v>
      </c>
      <c r="M6774" s="39">
        <f t="shared" si="741"/>
        <v>0</v>
      </c>
      <c r="N6774" s="41">
        <f t="shared" si="743"/>
        <v>0</v>
      </c>
    </row>
    <row r="6775" spans="2:14">
      <c r="B6775" s="1">
        <v>39640</v>
      </c>
      <c r="C6775" s="1">
        <f t="shared" si="742"/>
        <v>39630</v>
      </c>
      <c r="E6775" s="42">
        <f>IF(DAY(B6775)&gt;14,VLOOKUP(DATE(YEAR(C6775),MONTH(C6775)-1,DAY(1)),'מדדים וריביות'!B:C,2,FALSE),VLOOKUP(DATE(YEAR(C6775),MONTH(C6775)-2,DAY(1)),'מדדים וריביות'!B:C,2,FALSE))</f>
        <v>29758437.579999998</v>
      </c>
      <c r="F6775" s="43">
        <f>IF($B$5=1,'ריבית יומית'!D6769,'ריבית יומית'!G6769)</f>
        <v>7.560906501935527E-5</v>
      </c>
      <c r="G6775" s="43">
        <f t="shared" si="737"/>
        <v>7.560906501935527E-5</v>
      </c>
      <c r="H6775" s="29">
        <f t="shared" si="738"/>
        <v>1.0276117943970302</v>
      </c>
      <c r="I6775" s="30">
        <f>VLOOKUP(B6774,'מדדים וריביות'!B:C,2)</f>
        <v>30127578.5</v>
      </c>
      <c r="K6775" s="39">
        <f t="shared" si="739"/>
        <v>0</v>
      </c>
      <c r="L6775" s="39">
        <f t="shared" si="740"/>
        <v>0</v>
      </c>
      <c r="M6775" s="39">
        <f t="shared" si="741"/>
        <v>0</v>
      </c>
      <c r="N6775" s="41">
        <f t="shared" si="743"/>
        <v>0</v>
      </c>
    </row>
    <row r="6776" spans="2:14">
      <c r="B6776" s="1">
        <v>39641</v>
      </c>
      <c r="C6776" s="1">
        <f t="shared" si="742"/>
        <v>39630</v>
      </c>
      <c r="E6776" s="42">
        <f>IF(DAY(B6776)&gt;14,VLOOKUP(DATE(YEAR(C6776),MONTH(C6776)-1,DAY(1)),'מדדים וריביות'!B:C,2,FALSE),VLOOKUP(DATE(YEAR(C6776),MONTH(C6776)-2,DAY(1)),'מדדים וריביות'!B:C,2,FALSE))</f>
        <v>29758437.579999998</v>
      </c>
      <c r="F6776" s="43">
        <f>IF($B$5=1,'ריבית יומית'!D6770,'ריבית יומית'!G6770)</f>
        <v>7.560906501935527E-5</v>
      </c>
      <c r="G6776" s="43">
        <f t="shared" si="737"/>
        <v>7.560906501935527E-5</v>
      </c>
      <c r="H6776" s="29">
        <f t="shared" si="738"/>
        <v>1.0275341035041887</v>
      </c>
      <c r="I6776" s="30">
        <f>VLOOKUP(B6775,'מדדים וריביות'!B:C,2)</f>
        <v>30127578.5</v>
      </c>
      <c r="K6776" s="39">
        <f t="shared" si="739"/>
        <v>0</v>
      </c>
      <c r="L6776" s="39">
        <f t="shared" si="740"/>
        <v>0</v>
      </c>
      <c r="M6776" s="39">
        <f t="shared" si="741"/>
        <v>0</v>
      </c>
      <c r="N6776" s="41">
        <f t="shared" si="743"/>
        <v>0</v>
      </c>
    </row>
    <row r="6777" spans="2:14">
      <c r="B6777" s="1">
        <v>39642</v>
      </c>
      <c r="C6777" s="1">
        <f t="shared" si="742"/>
        <v>39630</v>
      </c>
      <c r="E6777" s="42">
        <f>IF(DAY(B6777)&gt;14,VLOOKUP(DATE(YEAR(C6777),MONTH(C6777)-1,DAY(1)),'מדדים וריביות'!B:C,2,FALSE),VLOOKUP(DATE(YEAR(C6777),MONTH(C6777)-2,DAY(1)),'מדדים וריביות'!B:C,2,FALSE))</f>
        <v>29758437.579999998</v>
      </c>
      <c r="F6777" s="43">
        <f>IF($B$5=1,'ריבית יומית'!D6771,'ריבית יומית'!G6771)</f>
        <v>7.560906501935527E-5</v>
      </c>
      <c r="G6777" s="43">
        <f t="shared" si="737"/>
        <v>7.560906501935527E-5</v>
      </c>
      <c r="H6777" s="29">
        <f t="shared" si="738"/>
        <v>1.027456418485039</v>
      </c>
      <c r="I6777" s="30">
        <f>VLOOKUP(B6776,'מדדים וריביות'!B:C,2)</f>
        <v>30127578.5</v>
      </c>
      <c r="K6777" s="39">
        <f t="shared" si="739"/>
        <v>0</v>
      </c>
      <c r="L6777" s="39">
        <f t="shared" si="740"/>
        <v>0</v>
      </c>
      <c r="M6777" s="39">
        <f t="shared" si="741"/>
        <v>0</v>
      </c>
      <c r="N6777" s="41">
        <f t="shared" si="743"/>
        <v>0</v>
      </c>
    </row>
    <row r="6778" spans="2:14">
      <c r="B6778" s="1">
        <v>39643</v>
      </c>
      <c r="C6778" s="1">
        <f t="shared" si="742"/>
        <v>39630</v>
      </c>
      <c r="E6778" s="42">
        <f>IF(DAY(B6778)&gt;14,VLOOKUP(DATE(YEAR(C6778),MONTH(C6778)-1,DAY(1)),'מדדים וריביות'!B:C,2,FALSE),VLOOKUP(DATE(YEAR(C6778),MONTH(C6778)-2,DAY(1)),'מדדים וריביות'!B:C,2,FALSE))</f>
        <v>29758437.579999998</v>
      </c>
      <c r="F6778" s="43">
        <f>IF($B$5=1,'ריבית יומית'!D6772,'ריבית יומית'!G6772)</f>
        <v>7.560906501935527E-5</v>
      </c>
      <c r="G6778" s="43">
        <f t="shared" si="737"/>
        <v>7.560906501935527E-5</v>
      </c>
      <c r="H6778" s="29">
        <f t="shared" si="738"/>
        <v>1.0273787393391367</v>
      </c>
      <c r="I6778" s="30">
        <f>VLOOKUP(B6777,'מדדים וריביות'!B:C,2)</f>
        <v>30127578.5</v>
      </c>
      <c r="K6778" s="39">
        <f t="shared" si="739"/>
        <v>0</v>
      </c>
      <c r="L6778" s="39">
        <f t="shared" si="740"/>
        <v>0</v>
      </c>
      <c r="M6778" s="39">
        <f t="shared" si="741"/>
        <v>0</v>
      </c>
      <c r="N6778" s="41">
        <f t="shared" si="743"/>
        <v>0</v>
      </c>
    </row>
    <row r="6779" spans="2:14">
      <c r="B6779" s="1">
        <v>39644</v>
      </c>
      <c r="C6779" s="1">
        <f t="shared" si="742"/>
        <v>39630</v>
      </c>
      <c r="E6779" s="42">
        <f>IF(DAY(B6779)&gt;14,VLOOKUP(DATE(YEAR(C6779),MONTH(C6779)-1,DAY(1)),'מדדים וריביות'!B:C,2,FALSE),VLOOKUP(DATE(YEAR(C6779),MONTH(C6779)-2,DAY(1)),'מדדים וריביות'!B:C,2,FALSE))</f>
        <v>29786833.030000001</v>
      </c>
      <c r="F6779" s="43">
        <f>IF($B$5=1,'ריבית יומית'!D6773,'ריבית יומית'!G6773)</f>
        <v>7.560906501935527E-5</v>
      </c>
      <c r="G6779" s="43">
        <f t="shared" si="737"/>
        <v>7.560906501935527E-5</v>
      </c>
      <c r="H6779" s="29">
        <f t="shared" si="738"/>
        <v>1.027301066066038</v>
      </c>
      <c r="I6779" s="30">
        <f>VLOOKUP(B6778,'מדדים וריביות'!B:C,2)</f>
        <v>30127578.5</v>
      </c>
      <c r="K6779" s="39">
        <f t="shared" si="739"/>
        <v>0</v>
      </c>
      <c r="L6779" s="39">
        <f t="shared" si="740"/>
        <v>0</v>
      </c>
      <c r="M6779" s="39">
        <f t="shared" si="741"/>
        <v>0</v>
      </c>
      <c r="N6779" s="41">
        <f t="shared" si="743"/>
        <v>0</v>
      </c>
    </row>
    <row r="6780" spans="2:14">
      <c r="B6780" s="1">
        <v>39645</v>
      </c>
      <c r="C6780" s="1">
        <f t="shared" si="742"/>
        <v>39630</v>
      </c>
      <c r="E6780" s="42">
        <f>IF(DAY(B6780)&gt;14,VLOOKUP(DATE(YEAR(C6780),MONTH(C6780)-1,DAY(1)),'מדדים וריביות'!B:C,2,FALSE),VLOOKUP(DATE(YEAR(C6780),MONTH(C6780)-2,DAY(1)),'מדדים וריביות'!B:C,2,FALSE))</f>
        <v>29786833.030000001</v>
      </c>
      <c r="F6780" s="43">
        <f>IF($B$5=1,'ריבית יומית'!D6774,'ריבית יומית'!G6774)</f>
        <v>7.560906501935527E-5</v>
      </c>
      <c r="G6780" s="43">
        <f t="shared" si="737"/>
        <v>7.560906501935527E-5</v>
      </c>
      <c r="H6780" s="29">
        <f t="shared" si="738"/>
        <v>1.027223398665299</v>
      </c>
      <c r="I6780" s="30">
        <f>VLOOKUP(B6779,'מדדים וריביות'!B:C,2)</f>
        <v>30127578.5</v>
      </c>
      <c r="K6780" s="39">
        <f t="shared" si="739"/>
        <v>0</v>
      </c>
      <c r="L6780" s="39">
        <f t="shared" si="740"/>
        <v>0</v>
      </c>
      <c r="M6780" s="39">
        <f t="shared" si="741"/>
        <v>0</v>
      </c>
      <c r="N6780" s="41">
        <f t="shared" si="743"/>
        <v>0</v>
      </c>
    </row>
    <row r="6781" spans="2:14">
      <c r="B6781" s="1">
        <v>39646</v>
      </c>
      <c r="C6781" s="1">
        <f t="shared" si="742"/>
        <v>39630</v>
      </c>
      <c r="E6781" s="42">
        <f>IF(DAY(B6781)&gt;14,VLOOKUP(DATE(YEAR(C6781),MONTH(C6781)-1,DAY(1)),'מדדים וריביות'!B:C,2,FALSE),VLOOKUP(DATE(YEAR(C6781),MONTH(C6781)-2,DAY(1)),'מדדים וריביות'!B:C,2,FALSE))</f>
        <v>29786833.030000001</v>
      </c>
      <c r="F6781" s="43">
        <f>IF($B$5=1,'ריבית יומית'!D6775,'ריבית יומית'!G6775)</f>
        <v>7.560906501935527E-5</v>
      </c>
      <c r="G6781" s="43">
        <f t="shared" si="737"/>
        <v>7.560906501935527E-5</v>
      </c>
      <c r="H6781" s="29">
        <f t="shared" si="738"/>
        <v>1.0271457371364754</v>
      </c>
      <c r="I6781" s="30">
        <f>VLOOKUP(B6780,'מדדים וריביות'!B:C,2)</f>
        <v>30127578.5</v>
      </c>
      <c r="K6781" s="39">
        <f t="shared" si="739"/>
        <v>0</v>
      </c>
      <c r="L6781" s="39">
        <f t="shared" si="740"/>
        <v>0</v>
      </c>
      <c r="M6781" s="39">
        <f t="shared" si="741"/>
        <v>0</v>
      </c>
      <c r="N6781" s="41">
        <f t="shared" si="743"/>
        <v>0</v>
      </c>
    </row>
    <row r="6782" spans="2:14">
      <c r="B6782" s="1">
        <v>39647</v>
      </c>
      <c r="C6782" s="1">
        <f t="shared" si="742"/>
        <v>39630</v>
      </c>
      <c r="E6782" s="42">
        <f>IF(DAY(B6782)&gt;14,VLOOKUP(DATE(YEAR(C6782),MONTH(C6782)-1,DAY(1)),'מדדים וריביות'!B:C,2,FALSE),VLOOKUP(DATE(YEAR(C6782),MONTH(C6782)-2,DAY(1)),'מדדים וריביות'!B:C,2,FALSE))</f>
        <v>29786833.030000001</v>
      </c>
      <c r="F6782" s="43">
        <f>IF($B$5=1,'ריבית יומית'!D6776,'ריבית יומית'!G6776)</f>
        <v>7.560906501935527E-5</v>
      </c>
      <c r="G6782" s="43">
        <f t="shared" si="737"/>
        <v>7.560906501935527E-5</v>
      </c>
      <c r="H6782" s="29">
        <f t="shared" si="738"/>
        <v>1.0270680814791235</v>
      </c>
      <c r="I6782" s="30">
        <f>VLOOKUP(B6781,'מדדים וריביות'!B:C,2)</f>
        <v>30127578.5</v>
      </c>
      <c r="K6782" s="39">
        <f t="shared" si="739"/>
        <v>0</v>
      </c>
      <c r="L6782" s="39">
        <f t="shared" si="740"/>
        <v>0</v>
      </c>
      <c r="M6782" s="39">
        <f t="shared" si="741"/>
        <v>0</v>
      </c>
      <c r="N6782" s="41">
        <f t="shared" si="743"/>
        <v>0</v>
      </c>
    </row>
    <row r="6783" spans="2:14">
      <c r="B6783" s="1">
        <v>39648</v>
      </c>
      <c r="C6783" s="1">
        <f t="shared" si="742"/>
        <v>39630</v>
      </c>
      <c r="E6783" s="42">
        <f>IF(DAY(B6783)&gt;14,VLOOKUP(DATE(YEAR(C6783),MONTH(C6783)-1,DAY(1)),'מדדים וריביות'!B:C,2,FALSE),VLOOKUP(DATE(YEAR(C6783),MONTH(C6783)-2,DAY(1)),'מדדים וריביות'!B:C,2,FALSE))</f>
        <v>29786833.030000001</v>
      </c>
      <c r="F6783" s="43">
        <f>IF($B$5=1,'ריבית יומית'!D6777,'ריבית יומית'!G6777)</f>
        <v>7.560906501935527E-5</v>
      </c>
      <c r="G6783" s="43">
        <f t="shared" si="737"/>
        <v>7.560906501935527E-5</v>
      </c>
      <c r="H6783" s="29">
        <f t="shared" si="738"/>
        <v>1.0269904316927994</v>
      </c>
      <c r="I6783" s="30">
        <f>VLOOKUP(B6782,'מדדים וריביות'!B:C,2)</f>
        <v>30127578.5</v>
      </c>
      <c r="K6783" s="39">
        <f t="shared" si="739"/>
        <v>0</v>
      </c>
      <c r="L6783" s="39">
        <f t="shared" si="740"/>
        <v>0</v>
      </c>
      <c r="M6783" s="39">
        <f t="shared" si="741"/>
        <v>0</v>
      </c>
      <c r="N6783" s="41">
        <f t="shared" si="743"/>
        <v>0</v>
      </c>
    </row>
    <row r="6784" spans="2:14">
      <c r="B6784" s="1">
        <v>39649</v>
      </c>
      <c r="C6784" s="1">
        <f t="shared" si="742"/>
        <v>39630</v>
      </c>
      <c r="E6784" s="42">
        <f>IF(DAY(B6784)&gt;14,VLOOKUP(DATE(YEAR(C6784),MONTH(C6784)-1,DAY(1)),'מדדים וריביות'!B:C,2,FALSE),VLOOKUP(DATE(YEAR(C6784),MONTH(C6784)-2,DAY(1)),'מדדים וריביות'!B:C,2,FALSE))</f>
        <v>29786833.030000001</v>
      </c>
      <c r="F6784" s="43">
        <f>IF($B$5=1,'ריבית יומית'!D6778,'ריבית יומית'!G6778)</f>
        <v>7.560906501935527E-5</v>
      </c>
      <c r="G6784" s="43">
        <f t="shared" si="737"/>
        <v>7.560906501935527E-5</v>
      </c>
      <c r="H6784" s="29">
        <f t="shared" si="738"/>
        <v>1.0269127877770592</v>
      </c>
      <c r="I6784" s="30">
        <f>VLOOKUP(B6783,'מדדים וריביות'!B:C,2)</f>
        <v>30127578.5</v>
      </c>
      <c r="K6784" s="39">
        <f t="shared" si="739"/>
        <v>0</v>
      </c>
      <c r="L6784" s="39">
        <f t="shared" si="740"/>
        <v>0</v>
      </c>
      <c r="M6784" s="39">
        <f t="shared" si="741"/>
        <v>0</v>
      </c>
      <c r="N6784" s="41">
        <f t="shared" si="743"/>
        <v>0</v>
      </c>
    </row>
    <row r="6785" spans="2:14">
      <c r="B6785" s="1">
        <v>39650</v>
      </c>
      <c r="C6785" s="1">
        <f t="shared" si="742"/>
        <v>39630</v>
      </c>
      <c r="E6785" s="42">
        <f>IF(DAY(B6785)&gt;14,VLOOKUP(DATE(YEAR(C6785),MONTH(C6785)-1,DAY(1)),'מדדים וריביות'!B:C,2,FALSE),VLOOKUP(DATE(YEAR(C6785),MONTH(C6785)-2,DAY(1)),'מדדים וריביות'!B:C,2,FALSE))</f>
        <v>29786833.030000001</v>
      </c>
      <c r="F6785" s="43">
        <f>IF($B$5=1,'ריבית יומית'!D6779,'ריבית יומית'!G6779)</f>
        <v>7.560906501935527E-5</v>
      </c>
      <c r="G6785" s="43">
        <f t="shared" si="737"/>
        <v>7.560906501935527E-5</v>
      </c>
      <c r="H6785" s="29">
        <f t="shared" si="738"/>
        <v>1.026835149731459</v>
      </c>
      <c r="I6785" s="30">
        <f>VLOOKUP(B6784,'מדדים וריביות'!B:C,2)</f>
        <v>30127578.5</v>
      </c>
      <c r="K6785" s="39">
        <f t="shared" si="739"/>
        <v>0</v>
      </c>
      <c r="L6785" s="39">
        <f t="shared" si="740"/>
        <v>0</v>
      </c>
      <c r="M6785" s="39">
        <f t="shared" si="741"/>
        <v>0</v>
      </c>
      <c r="N6785" s="41">
        <f t="shared" si="743"/>
        <v>0</v>
      </c>
    </row>
    <row r="6786" spans="2:14">
      <c r="B6786" s="1">
        <v>39651</v>
      </c>
      <c r="C6786" s="1">
        <f t="shared" si="742"/>
        <v>39630</v>
      </c>
      <c r="E6786" s="42">
        <f>IF(DAY(B6786)&gt;14,VLOOKUP(DATE(YEAR(C6786),MONTH(C6786)-1,DAY(1)),'מדדים וריביות'!B:C,2,FALSE),VLOOKUP(DATE(YEAR(C6786),MONTH(C6786)-2,DAY(1)),'מדדים וריביות'!B:C,2,FALSE))</f>
        <v>29786833.030000001</v>
      </c>
      <c r="F6786" s="43">
        <f>IF($B$5=1,'ריבית יומית'!D6780,'ריבית יומית'!G6780)</f>
        <v>7.560906501935527E-5</v>
      </c>
      <c r="G6786" s="43">
        <f t="shared" si="737"/>
        <v>7.560906501935527E-5</v>
      </c>
      <c r="H6786" s="29">
        <f t="shared" si="738"/>
        <v>1.026757517555555</v>
      </c>
      <c r="I6786" s="30">
        <f>VLOOKUP(B6785,'מדדים וריביות'!B:C,2)</f>
        <v>30127578.5</v>
      </c>
      <c r="K6786" s="39">
        <f t="shared" si="739"/>
        <v>0</v>
      </c>
      <c r="L6786" s="39">
        <f t="shared" si="740"/>
        <v>0</v>
      </c>
      <c r="M6786" s="39">
        <f t="shared" si="741"/>
        <v>0</v>
      </c>
      <c r="N6786" s="41">
        <f t="shared" si="743"/>
        <v>0</v>
      </c>
    </row>
    <row r="6787" spans="2:14">
      <c r="B6787" s="1">
        <v>39652</v>
      </c>
      <c r="C6787" s="1">
        <f t="shared" si="742"/>
        <v>39630</v>
      </c>
      <c r="E6787" s="42">
        <f>IF(DAY(B6787)&gt;14,VLOOKUP(DATE(YEAR(C6787),MONTH(C6787)-1,DAY(1)),'מדדים וריביות'!B:C,2,FALSE),VLOOKUP(DATE(YEAR(C6787),MONTH(C6787)-2,DAY(1)),'מדדים וריביות'!B:C,2,FALSE))</f>
        <v>29786833.030000001</v>
      </c>
      <c r="F6787" s="43">
        <f>IF($B$5=1,'ריבית יומית'!D6781,'ריבית יומית'!G6781)</f>
        <v>7.560906501935527E-5</v>
      </c>
      <c r="G6787" s="43">
        <f t="shared" si="737"/>
        <v>7.560906501935527E-5</v>
      </c>
      <c r="H6787" s="29">
        <f t="shared" si="738"/>
        <v>1.0266798912489035</v>
      </c>
      <c r="I6787" s="30">
        <f>VLOOKUP(B6786,'מדדים וריביות'!B:C,2)</f>
        <v>30127578.5</v>
      </c>
      <c r="K6787" s="39">
        <f t="shared" si="739"/>
        <v>0</v>
      </c>
      <c r="L6787" s="39">
        <f t="shared" si="740"/>
        <v>0</v>
      </c>
      <c r="M6787" s="39">
        <f t="shared" si="741"/>
        <v>0</v>
      </c>
      <c r="N6787" s="41">
        <f t="shared" si="743"/>
        <v>0</v>
      </c>
    </row>
    <row r="6788" spans="2:14">
      <c r="B6788" s="1">
        <v>39653</v>
      </c>
      <c r="C6788" s="1">
        <f t="shared" si="742"/>
        <v>39630</v>
      </c>
      <c r="E6788" s="42">
        <f>IF(DAY(B6788)&gt;14,VLOOKUP(DATE(YEAR(C6788),MONTH(C6788)-1,DAY(1)),'מדדים וריביות'!B:C,2,FALSE),VLOOKUP(DATE(YEAR(C6788),MONTH(C6788)-2,DAY(1)),'מדדים וריביות'!B:C,2,FALSE))</f>
        <v>29786833.030000001</v>
      </c>
      <c r="F6788" s="43">
        <f>IF($B$5=1,'ריבית יומית'!D6782,'ריבית יומית'!G6782)</f>
        <v>7.560906501935527E-5</v>
      </c>
      <c r="G6788" s="43">
        <f t="shared" si="737"/>
        <v>7.560906501935527E-5</v>
      </c>
      <c r="H6788" s="29">
        <f t="shared" si="738"/>
        <v>1.0266022708110607</v>
      </c>
      <c r="I6788" s="30">
        <f>VLOOKUP(B6787,'מדדים וריביות'!B:C,2)</f>
        <v>30127578.5</v>
      </c>
      <c r="K6788" s="39">
        <f t="shared" si="739"/>
        <v>0</v>
      </c>
      <c r="L6788" s="39">
        <f t="shared" si="740"/>
        <v>0</v>
      </c>
      <c r="M6788" s="39">
        <f t="shared" si="741"/>
        <v>0</v>
      </c>
      <c r="N6788" s="41">
        <f t="shared" si="743"/>
        <v>0</v>
      </c>
    </row>
    <row r="6789" spans="2:14">
      <c r="B6789" s="1">
        <v>39654</v>
      </c>
      <c r="C6789" s="1">
        <f t="shared" si="742"/>
        <v>39630</v>
      </c>
      <c r="E6789" s="42">
        <f>IF(DAY(B6789)&gt;14,VLOOKUP(DATE(YEAR(C6789),MONTH(C6789)-1,DAY(1)),'מדדים וריביות'!B:C,2,FALSE),VLOOKUP(DATE(YEAR(C6789),MONTH(C6789)-2,DAY(1)),'מדדים וריביות'!B:C,2,FALSE))</f>
        <v>29786833.030000001</v>
      </c>
      <c r="F6789" s="43">
        <f>IF($B$5=1,'ריבית יומית'!D6783,'ריבית יומית'!G6783)</f>
        <v>7.560906501935527E-5</v>
      </c>
      <c r="G6789" s="43">
        <f t="shared" si="737"/>
        <v>7.560906501935527E-5</v>
      </c>
      <c r="H6789" s="29">
        <f t="shared" si="738"/>
        <v>1.0265246562415831</v>
      </c>
      <c r="I6789" s="30">
        <f>VLOOKUP(B6788,'מדדים וריביות'!B:C,2)</f>
        <v>30127578.5</v>
      </c>
      <c r="K6789" s="39">
        <f t="shared" si="739"/>
        <v>0</v>
      </c>
      <c r="L6789" s="39">
        <f t="shared" si="740"/>
        <v>0</v>
      </c>
      <c r="M6789" s="39">
        <f t="shared" si="741"/>
        <v>0</v>
      </c>
      <c r="N6789" s="41">
        <f t="shared" si="743"/>
        <v>0</v>
      </c>
    </row>
    <row r="6790" spans="2:14">
      <c r="B6790" s="1">
        <v>39655</v>
      </c>
      <c r="C6790" s="1">
        <f t="shared" si="742"/>
        <v>39630</v>
      </c>
      <c r="E6790" s="42">
        <f>IF(DAY(B6790)&gt;14,VLOOKUP(DATE(YEAR(C6790),MONTH(C6790)-1,DAY(1)),'מדדים וריביות'!B:C,2,FALSE),VLOOKUP(DATE(YEAR(C6790),MONTH(C6790)-2,DAY(1)),'מדדים וריביות'!B:C,2,FALSE))</f>
        <v>29786833.030000001</v>
      </c>
      <c r="F6790" s="43">
        <f>IF($B$5=1,'ריבית יומית'!D6784,'ריבית יומית'!G6784)</f>
        <v>7.560906501935527E-5</v>
      </c>
      <c r="G6790" s="43">
        <f t="shared" si="737"/>
        <v>7.560906501935527E-5</v>
      </c>
      <c r="H6790" s="29">
        <f t="shared" si="738"/>
        <v>1.0264470475400267</v>
      </c>
      <c r="I6790" s="30">
        <f>VLOOKUP(B6789,'מדדים וריביות'!B:C,2)</f>
        <v>30127578.5</v>
      </c>
      <c r="K6790" s="39">
        <f t="shared" si="739"/>
        <v>0</v>
      </c>
      <c r="L6790" s="39">
        <f t="shared" si="740"/>
        <v>0</v>
      </c>
      <c r="M6790" s="39">
        <f t="shared" si="741"/>
        <v>0</v>
      </c>
      <c r="N6790" s="41">
        <f t="shared" si="743"/>
        <v>0</v>
      </c>
    </row>
    <row r="6791" spans="2:14">
      <c r="B6791" s="1">
        <v>39656</v>
      </c>
      <c r="C6791" s="1">
        <f t="shared" si="742"/>
        <v>39630</v>
      </c>
      <c r="E6791" s="42">
        <f>IF(DAY(B6791)&gt;14,VLOOKUP(DATE(YEAR(C6791),MONTH(C6791)-1,DAY(1)),'מדדים וריביות'!B:C,2,FALSE),VLOOKUP(DATE(YEAR(C6791),MONTH(C6791)-2,DAY(1)),'מדדים וריביות'!B:C,2,FALSE))</f>
        <v>29786833.030000001</v>
      </c>
      <c r="F6791" s="43">
        <f>IF($B$5=1,'ריבית יומית'!D6785,'ריבית יומית'!G6785)</f>
        <v>7.560906501935527E-5</v>
      </c>
      <c r="G6791" s="43">
        <f t="shared" si="737"/>
        <v>7.560906501935527E-5</v>
      </c>
      <c r="H6791" s="29">
        <f t="shared" si="738"/>
        <v>1.0263694447059479</v>
      </c>
      <c r="I6791" s="30">
        <f>VLOOKUP(B6790,'מדדים וריביות'!B:C,2)</f>
        <v>30127578.5</v>
      </c>
      <c r="K6791" s="39">
        <f t="shared" si="739"/>
        <v>0</v>
      </c>
      <c r="L6791" s="39">
        <f t="shared" si="740"/>
        <v>0</v>
      </c>
      <c r="M6791" s="39">
        <f t="shared" si="741"/>
        <v>0</v>
      </c>
      <c r="N6791" s="41">
        <f t="shared" si="743"/>
        <v>0</v>
      </c>
    </row>
    <row r="6792" spans="2:14">
      <c r="B6792" s="1">
        <v>39657</v>
      </c>
      <c r="C6792" s="1">
        <f t="shared" si="742"/>
        <v>39630</v>
      </c>
      <c r="E6792" s="42">
        <f>IF(DAY(B6792)&gt;14,VLOOKUP(DATE(YEAR(C6792),MONTH(C6792)-1,DAY(1)),'מדדים וריביות'!B:C,2,FALSE),VLOOKUP(DATE(YEAR(C6792),MONTH(C6792)-2,DAY(1)),'מדדים וריביות'!B:C,2,FALSE))</f>
        <v>29786833.030000001</v>
      </c>
      <c r="F6792" s="43">
        <f>IF($B$5=1,'ריבית יומית'!D6786,'ריבית יומית'!G6786)</f>
        <v>7.560906501935527E-5</v>
      </c>
      <c r="G6792" s="43">
        <f t="shared" si="737"/>
        <v>7.560906501935527E-5</v>
      </c>
      <c r="H6792" s="29">
        <f t="shared" si="738"/>
        <v>1.0262918477389034</v>
      </c>
      <c r="I6792" s="30">
        <f>VLOOKUP(B6791,'מדדים וריביות'!B:C,2)</f>
        <v>30127578.5</v>
      </c>
      <c r="K6792" s="39">
        <f t="shared" si="739"/>
        <v>0</v>
      </c>
      <c r="L6792" s="39">
        <f t="shared" si="740"/>
        <v>0</v>
      </c>
      <c r="M6792" s="39">
        <f t="shared" si="741"/>
        <v>0</v>
      </c>
      <c r="N6792" s="41">
        <f t="shared" si="743"/>
        <v>0</v>
      </c>
    </row>
    <row r="6793" spans="2:14">
      <c r="B6793" s="1">
        <v>39658</v>
      </c>
      <c r="C6793" s="1">
        <f t="shared" si="742"/>
        <v>39630</v>
      </c>
      <c r="E6793" s="42">
        <f>IF(DAY(B6793)&gt;14,VLOOKUP(DATE(YEAR(C6793),MONTH(C6793)-1,DAY(1)),'מדדים וריביות'!B:C,2,FALSE),VLOOKUP(DATE(YEAR(C6793),MONTH(C6793)-2,DAY(1)),'מדדים וריביות'!B:C,2,FALSE))</f>
        <v>29786833.030000001</v>
      </c>
      <c r="F6793" s="43">
        <f>IF($B$5=1,'ריבית יומית'!D6787,'ריבית יומית'!G6787)</f>
        <v>7.560906501935527E-5</v>
      </c>
      <c r="G6793" s="43">
        <f t="shared" ref="G6793:G6856" si="744">IF(B6793&gt;$B$2,0,F6793)</f>
        <v>7.560906501935527E-5</v>
      </c>
      <c r="H6793" s="29">
        <f t="shared" ref="H6793:H6856" si="745">H6794*(1+G6793)</f>
        <v>1.0262142566384493</v>
      </c>
      <c r="I6793" s="30">
        <f>VLOOKUP(B6792,'מדדים וריביות'!B:C,2)</f>
        <v>30127578.5</v>
      </c>
      <c r="K6793" s="39">
        <f t="shared" ref="K6793:K6856" si="746">$B$4/E6793*D6793-D6793</f>
        <v>0</v>
      </c>
      <c r="L6793" s="39">
        <f t="shared" ref="L6793:L6856" si="747">H6794*D6793-D6793</f>
        <v>0</v>
      </c>
      <c r="M6793" s="39">
        <f t="shared" ref="M6793:M6856" si="748">$B$4/E6793*L6793-L6793</f>
        <v>0</v>
      </c>
      <c r="N6793" s="41">
        <f t="shared" si="743"/>
        <v>0</v>
      </c>
    </row>
    <row r="6794" spans="2:14">
      <c r="B6794" s="1">
        <v>39659</v>
      </c>
      <c r="C6794" s="1">
        <f t="shared" ref="C6794:C6857" si="749">DATE(YEAR(B6794),MONTH(B6794),DAY(1))</f>
        <v>39630</v>
      </c>
      <c r="E6794" s="42">
        <f>IF(DAY(B6794)&gt;14,VLOOKUP(DATE(YEAR(C6794),MONTH(C6794)-1,DAY(1)),'מדדים וריביות'!B:C,2,FALSE),VLOOKUP(DATE(YEAR(C6794),MONTH(C6794)-2,DAY(1)),'מדדים וריביות'!B:C,2,FALSE))</f>
        <v>29786833.030000001</v>
      </c>
      <c r="F6794" s="43">
        <f>IF($B$5=1,'ריבית יומית'!D6788,'ריבית יומית'!G6788)</f>
        <v>7.560906501935527E-5</v>
      </c>
      <c r="G6794" s="43">
        <f t="shared" si="744"/>
        <v>7.560906501935527E-5</v>
      </c>
      <c r="H6794" s="29">
        <f t="shared" si="745"/>
        <v>1.0261366714041424</v>
      </c>
      <c r="I6794" s="30">
        <f>VLOOKUP(B6793,'מדדים וריביות'!B:C,2)</f>
        <v>30127578.5</v>
      </c>
      <c r="K6794" s="39">
        <f t="shared" si="746"/>
        <v>0</v>
      </c>
      <c r="L6794" s="39">
        <f t="shared" si="747"/>
        <v>0</v>
      </c>
      <c r="M6794" s="39">
        <f t="shared" si="748"/>
        <v>0</v>
      </c>
      <c r="N6794" s="41">
        <f t="shared" ref="N6794:N6857" si="750">SUM(K6794:M6794)</f>
        <v>0</v>
      </c>
    </row>
    <row r="6795" spans="2:14">
      <c r="B6795" s="1">
        <v>39660</v>
      </c>
      <c r="C6795" s="1">
        <f t="shared" si="749"/>
        <v>39630</v>
      </c>
      <c r="E6795" s="42">
        <f>IF(DAY(B6795)&gt;14,VLOOKUP(DATE(YEAR(C6795),MONTH(C6795)-1,DAY(1)),'מדדים וריביות'!B:C,2,FALSE),VLOOKUP(DATE(YEAR(C6795),MONTH(C6795)-2,DAY(1)),'מדדים וריביות'!B:C,2,FALSE))</f>
        <v>29786833.030000001</v>
      </c>
      <c r="F6795" s="43">
        <f>IF($B$5=1,'ריבית יומית'!D6789,'ריבית יומית'!G6789)</f>
        <v>7.560906501935527E-5</v>
      </c>
      <c r="G6795" s="43">
        <f t="shared" si="744"/>
        <v>7.560906501935527E-5</v>
      </c>
      <c r="H6795" s="29">
        <f t="shared" si="745"/>
        <v>1.026059092035539</v>
      </c>
      <c r="I6795" s="30">
        <f>VLOOKUP(B6794,'מדדים וריביות'!B:C,2)</f>
        <v>30127578.5</v>
      </c>
      <c r="K6795" s="39">
        <f t="shared" si="746"/>
        <v>0</v>
      </c>
      <c r="L6795" s="39">
        <f t="shared" si="747"/>
        <v>0</v>
      </c>
      <c r="M6795" s="39">
        <f t="shared" si="748"/>
        <v>0</v>
      </c>
      <c r="N6795" s="41">
        <f t="shared" si="750"/>
        <v>0</v>
      </c>
    </row>
    <row r="6796" spans="2:14">
      <c r="B6796" s="1">
        <v>39661</v>
      </c>
      <c r="C6796" s="1">
        <f t="shared" si="749"/>
        <v>39661</v>
      </c>
      <c r="E6796" s="42">
        <f>IF(DAY(B6796)&gt;14,VLOOKUP(DATE(YEAR(C6796),MONTH(C6796)-1,DAY(1)),'מדדים וריביות'!B:C,2,FALSE),VLOOKUP(DATE(YEAR(C6796),MONTH(C6796)-2,DAY(1)),'מדדים וריביות'!B:C,2,FALSE))</f>
        <v>29786833.030000001</v>
      </c>
      <c r="F6796" s="43">
        <f>IF($B$5=1,'ריבית יומית'!D6790,'ריבית יומית'!G6790)</f>
        <v>7.560906501935527E-5</v>
      </c>
      <c r="G6796" s="43">
        <f t="shared" si="744"/>
        <v>7.560906501935527E-5</v>
      </c>
      <c r="H6796" s="29">
        <f t="shared" si="745"/>
        <v>1.0259815185321957</v>
      </c>
      <c r="I6796" s="30">
        <f>VLOOKUP(B6795,'מדדים וריביות'!B:C,2)</f>
        <v>30127578.5</v>
      </c>
      <c r="K6796" s="39">
        <f t="shared" si="746"/>
        <v>0</v>
      </c>
      <c r="L6796" s="39">
        <f t="shared" si="747"/>
        <v>0</v>
      </c>
      <c r="M6796" s="39">
        <f t="shared" si="748"/>
        <v>0</v>
      </c>
      <c r="N6796" s="41">
        <f t="shared" si="750"/>
        <v>0</v>
      </c>
    </row>
    <row r="6797" spans="2:14">
      <c r="B6797" s="1">
        <v>39662</v>
      </c>
      <c r="C6797" s="1">
        <f t="shared" si="749"/>
        <v>39661</v>
      </c>
      <c r="E6797" s="42">
        <f>IF(DAY(B6797)&gt;14,VLOOKUP(DATE(YEAR(C6797),MONTH(C6797)-1,DAY(1)),'מדדים וריביות'!B:C,2,FALSE),VLOOKUP(DATE(YEAR(C6797),MONTH(C6797)-2,DAY(1)),'מדדים וריביות'!B:C,2,FALSE))</f>
        <v>29786833.030000001</v>
      </c>
      <c r="F6797" s="43">
        <f>IF($B$5=1,'ריבית יומית'!D6791,'ריבית יומית'!G6791)</f>
        <v>7.560906501935527E-5</v>
      </c>
      <c r="G6797" s="43">
        <f t="shared" si="744"/>
        <v>7.560906501935527E-5</v>
      </c>
      <c r="H6797" s="29">
        <f t="shared" si="745"/>
        <v>1.0259039508936689</v>
      </c>
      <c r="I6797" s="30">
        <f>VLOOKUP(B6796,'מדדים וריביות'!B:C,2)</f>
        <v>30383137.600000001</v>
      </c>
      <c r="K6797" s="39">
        <f t="shared" si="746"/>
        <v>0</v>
      </c>
      <c r="L6797" s="39">
        <f t="shared" si="747"/>
        <v>0</v>
      </c>
      <c r="M6797" s="39">
        <f t="shared" si="748"/>
        <v>0</v>
      </c>
      <c r="N6797" s="41">
        <f t="shared" si="750"/>
        <v>0</v>
      </c>
    </row>
    <row r="6798" spans="2:14">
      <c r="B6798" s="1">
        <v>39663</v>
      </c>
      <c r="C6798" s="1">
        <f t="shared" si="749"/>
        <v>39661</v>
      </c>
      <c r="E6798" s="42">
        <f>IF(DAY(B6798)&gt;14,VLOOKUP(DATE(YEAR(C6798),MONTH(C6798)-1,DAY(1)),'מדדים וריביות'!B:C,2,FALSE),VLOOKUP(DATE(YEAR(C6798),MONTH(C6798)-2,DAY(1)),'מדדים וריביות'!B:C,2,FALSE))</f>
        <v>29786833.030000001</v>
      </c>
      <c r="F6798" s="43">
        <f>IF($B$5=1,'ריבית יומית'!D6792,'ריבית יומית'!G6792)</f>
        <v>7.560906501935527E-5</v>
      </c>
      <c r="G6798" s="43">
        <f t="shared" si="744"/>
        <v>7.560906501935527E-5</v>
      </c>
      <c r="H6798" s="29">
        <f t="shared" si="745"/>
        <v>1.0258263891195154</v>
      </c>
      <c r="I6798" s="30">
        <f>VLOOKUP(B6797,'מדדים וריביות'!B:C,2)</f>
        <v>30383137.600000001</v>
      </c>
      <c r="K6798" s="39">
        <f t="shared" si="746"/>
        <v>0</v>
      </c>
      <c r="L6798" s="39">
        <f t="shared" si="747"/>
        <v>0</v>
      </c>
      <c r="M6798" s="39">
        <f t="shared" si="748"/>
        <v>0</v>
      </c>
      <c r="N6798" s="41">
        <f t="shared" si="750"/>
        <v>0</v>
      </c>
    </row>
    <row r="6799" spans="2:14">
      <c r="B6799" s="1">
        <v>39664</v>
      </c>
      <c r="C6799" s="1">
        <f t="shared" si="749"/>
        <v>39661</v>
      </c>
      <c r="E6799" s="42">
        <f>IF(DAY(B6799)&gt;14,VLOOKUP(DATE(YEAR(C6799),MONTH(C6799)-1,DAY(1)),'מדדים וריביות'!B:C,2,FALSE),VLOOKUP(DATE(YEAR(C6799),MONTH(C6799)-2,DAY(1)),'מדדים וריביות'!B:C,2,FALSE))</f>
        <v>29786833.030000001</v>
      </c>
      <c r="F6799" s="43">
        <f>IF($B$5=1,'ריבית יומית'!D6793,'ריבית יומית'!G6793)</f>
        <v>7.560906501935527E-5</v>
      </c>
      <c r="G6799" s="43">
        <f t="shared" si="744"/>
        <v>7.560906501935527E-5</v>
      </c>
      <c r="H6799" s="29">
        <f t="shared" si="745"/>
        <v>1.0257488332092917</v>
      </c>
      <c r="I6799" s="30">
        <f>VLOOKUP(B6798,'מדדים וריביות'!B:C,2)</f>
        <v>30383137.600000001</v>
      </c>
      <c r="K6799" s="39">
        <f t="shared" si="746"/>
        <v>0</v>
      </c>
      <c r="L6799" s="39">
        <f t="shared" si="747"/>
        <v>0</v>
      </c>
      <c r="M6799" s="39">
        <f t="shared" si="748"/>
        <v>0</v>
      </c>
      <c r="N6799" s="41">
        <f t="shared" si="750"/>
        <v>0</v>
      </c>
    </row>
    <row r="6800" spans="2:14">
      <c r="B6800" s="1">
        <v>39665</v>
      </c>
      <c r="C6800" s="1">
        <f t="shared" si="749"/>
        <v>39661</v>
      </c>
      <c r="E6800" s="42">
        <f>IF(DAY(B6800)&gt;14,VLOOKUP(DATE(YEAR(C6800),MONTH(C6800)-1,DAY(1)),'מדדים וריביות'!B:C,2,FALSE),VLOOKUP(DATE(YEAR(C6800),MONTH(C6800)-2,DAY(1)),'מדדים וריביות'!B:C,2,FALSE))</f>
        <v>29786833.030000001</v>
      </c>
      <c r="F6800" s="43">
        <f>IF($B$5=1,'ריבית יומית'!D6794,'ריבית יומית'!G6794)</f>
        <v>7.560906501935527E-5</v>
      </c>
      <c r="G6800" s="43">
        <f t="shared" si="744"/>
        <v>7.560906501935527E-5</v>
      </c>
      <c r="H6800" s="29">
        <f t="shared" si="745"/>
        <v>1.0256712831625545</v>
      </c>
      <c r="I6800" s="30">
        <f>VLOOKUP(B6799,'מדדים וריביות'!B:C,2)</f>
        <v>30383137.600000001</v>
      </c>
      <c r="K6800" s="39">
        <f t="shared" si="746"/>
        <v>0</v>
      </c>
      <c r="L6800" s="39">
        <f t="shared" si="747"/>
        <v>0</v>
      </c>
      <c r="M6800" s="39">
        <f t="shared" si="748"/>
        <v>0</v>
      </c>
      <c r="N6800" s="41">
        <f t="shared" si="750"/>
        <v>0</v>
      </c>
    </row>
    <row r="6801" spans="2:14">
      <c r="B6801" s="1">
        <v>39666</v>
      </c>
      <c r="C6801" s="1">
        <f t="shared" si="749"/>
        <v>39661</v>
      </c>
      <c r="E6801" s="42">
        <f>IF(DAY(B6801)&gt;14,VLOOKUP(DATE(YEAR(C6801),MONTH(C6801)-1,DAY(1)),'מדדים וריביות'!B:C,2,FALSE),VLOOKUP(DATE(YEAR(C6801),MONTH(C6801)-2,DAY(1)),'מדדים וריביות'!B:C,2,FALSE))</f>
        <v>29786833.030000001</v>
      </c>
      <c r="F6801" s="43">
        <f>IF($B$5=1,'ריבית יומית'!D6795,'ריבית יומית'!G6795)</f>
        <v>7.560906501935527E-5</v>
      </c>
      <c r="G6801" s="43">
        <f t="shared" si="744"/>
        <v>7.560906501935527E-5</v>
      </c>
      <c r="H6801" s="29">
        <f t="shared" si="745"/>
        <v>1.0255937389788605</v>
      </c>
      <c r="I6801" s="30">
        <f>VLOOKUP(B6800,'מדדים וריביות'!B:C,2)</f>
        <v>30383137.600000001</v>
      </c>
      <c r="K6801" s="39">
        <f t="shared" si="746"/>
        <v>0</v>
      </c>
      <c r="L6801" s="39">
        <f t="shared" si="747"/>
        <v>0</v>
      </c>
      <c r="M6801" s="39">
        <f t="shared" si="748"/>
        <v>0</v>
      </c>
      <c r="N6801" s="41">
        <f t="shared" si="750"/>
        <v>0</v>
      </c>
    </row>
    <row r="6802" spans="2:14">
      <c r="B6802" s="1">
        <v>39667</v>
      </c>
      <c r="C6802" s="1">
        <f t="shared" si="749"/>
        <v>39661</v>
      </c>
      <c r="E6802" s="42">
        <f>IF(DAY(B6802)&gt;14,VLOOKUP(DATE(YEAR(C6802),MONTH(C6802)-1,DAY(1)),'מדדים וריביות'!B:C,2,FALSE),VLOOKUP(DATE(YEAR(C6802),MONTH(C6802)-2,DAY(1)),'מדדים וריביות'!B:C,2,FALSE))</f>
        <v>29786833.030000001</v>
      </c>
      <c r="F6802" s="43">
        <f>IF($B$5=1,'ריבית יומית'!D6796,'ריבית יומית'!G6796)</f>
        <v>7.560906501935527E-5</v>
      </c>
      <c r="G6802" s="43">
        <f t="shared" si="744"/>
        <v>7.560906501935527E-5</v>
      </c>
      <c r="H6802" s="29">
        <f t="shared" si="745"/>
        <v>1.0255162006577665</v>
      </c>
      <c r="I6802" s="30">
        <f>VLOOKUP(B6801,'מדדים וריביות'!B:C,2)</f>
        <v>30383137.600000001</v>
      </c>
      <c r="K6802" s="39">
        <f t="shared" si="746"/>
        <v>0</v>
      </c>
      <c r="L6802" s="39">
        <f t="shared" si="747"/>
        <v>0</v>
      </c>
      <c r="M6802" s="39">
        <f t="shared" si="748"/>
        <v>0</v>
      </c>
      <c r="N6802" s="41">
        <f t="shared" si="750"/>
        <v>0</v>
      </c>
    </row>
    <row r="6803" spans="2:14">
      <c r="B6803" s="1">
        <v>39668</v>
      </c>
      <c r="C6803" s="1">
        <f t="shared" si="749"/>
        <v>39661</v>
      </c>
      <c r="E6803" s="42">
        <f>IF(DAY(B6803)&gt;14,VLOOKUP(DATE(YEAR(C6803),MONTH(C6803)-1,DAY(1)),'מדדים וריביות'!B:C,2,FALSE),VLOOKUP(DATE(YEAR(C6803),MONTH(C6803)-2,DAY(1)),'מדדים וריביות'!B:C,2,FALSE))</f>
        <v>29786833.030000001</v>
      </c>
      <c r="F6803" s="43">
        <f>IF($B$5=1,'ריבית יומית'!D6797,'ריבית יומית'!G6797)</f>
        <v>7.560906501935527E-5</v>
      </c>
      <c r="G6803" s="43">
        <f t="shared" si="744"/>
        <v>7.560906501935527E-5</v>
      </c>
      <c r="H6803" s="29">
        <f t="shared" si="745"/>
        <v>1.0254386681988292</v>
      </c>
      <c r="I6803" s="30">
        <f>VLOOKUP(B6802,'מדדים וריביות'!B:C,2)</f>
        <v>30383137.600000001</v>
      </c>
      <c r="K6803" s="39">
        <f t="shared" si="746"/>
        <v>0</v>
      </c>
      <c r="L6803" s="39">
        <f t="shared" si="747"/>
        <v>0</v>
      </c>
      <c r="M6803" s="39">
        <f t="shared" si="748"/>
        <v>0</v>
      </c>
      <c r="N6803" s="41">
        <f t="shared" si="750"/>
        <v>0</v>
      </c>
    </row>
    <row r="6804" spans="2:14">
      <c r="B6804" s="1">
        <v>39669</v>
      </c>
      <c r="C6804" s="1">
        <f t="shared" si="749"/>
        <v>39661</v>
      </c>
      <c r="E6804" s="42">
        <f>IF(DAY(B6804)&gt;14,VLOOKUP(DATE(YEAR(C6804),MONTH(C6804)-1,DAY(1)),'מדדים וריביות'!B:C,2,FALSE),VLOOKUP(DATE(YEAR(C6804),MONTH(C6804)-2,DAY(1)),'מדדים וריביות'!B:C,2,FALSE))</f>
        <v>29786833.030000001</v>
      </c>
      <c r="F6804" s="43">
        <f>IF($B$5=1,'ריבית יומית'!D6798,'ריבית יומית'!G6798)</f>
        <v>7.560906501935527E-5</v>
      </c>
      <c r="G6804" s="43">
        <f t="shared" si="744"/>
        <v>7.560906501935527E-5</v>
      </c>
      <c r="H6804" s="29">
        <f t="shared" si="745"/>
        <v>1.0253611416016055</v>
      </c>
      <c r="I6804" s="30">
        <f>VLOOKUP(B6803,'מדדים וריביות'!B:C,2)</f>
        <v>30383137.600000001</v>
      </c>
      <c r="K6804" s="39">
        <f t="shared" si="746"/>
        <v>0</v>
      </c>
      <c r="L6804" s="39">
        <f t="shared" si="747"/>
        <v>0</v>
      </c>
      <c r="M6804" s="39">
        <f t="shared" si="748"/>
        <v>0</v>
      </c>
      <c r="N6804" s="41">
        <f t="shared" si="750"/>
        <v>0</v>
      </c>
    </row>
    <row r="6805" spans="2:14">
      <c r="B6805" s="1">
        <v>39670</v>
      </c>
      <c r="C6805" s="1">
        <f t="shared" si="749"/>
        <v>39661</v>
      </c>
      <c r="E6805" s="42">
        <f>IF(DAY(B6805)&gt;14,VLOOKUP(DATE(YEAR(C6805),MONTH(C6805)-1,DAY(1)),'מדדים וריביות'!B:C,2,FALSE),VLOOKUP(DATE(YEAR(C6805),MONTH(C6805)-2,DAY(1)),'מדדים וריביות'!B:C,2,FALSE))</f>
        <v>29786833.030000001</v>
      </c>
      <c r="F6805" s="43">
        <f>IF($B$5=1,'ריבית יומית'!D6799,'ריבית יומית'!G6799)</f>
        <v>7.560906501935527E-5</v>
      </c>
      <c r="G6805" s="43">
        <f t="shared" si="744"/>
        <v>7.560906501935527E-5</v>
      </c>
      <c r="H6805" s="29">
        <f t="shared" si="745"/>
        <v>1.0252836208656522</v>
      </c>
      <c r="I6805" s="30">
        <f>VLOOKUP(B6804,'מדדים וריביות'!B:C,2)</f>
        <v>30383137.600000001</v>
      </c>
      <c r="K6805" s="39">
        <f t="shared" si="746"/>
        <v>0</v>
      </c>
      <c r="L6805" s="39">
        <f t="shared" si="747"/>
        <v>0</v>
      </c>
      <c r="M6805" s="39">
        <f t="shared" si="748"/>
        <v>0</v>
      </c>
      <c r="N6805" s="41">
        <f t="shared" si="750"/>
        <v>0</v>
      </c>
    </row>
    <row r="6806" spans="2:14">
      <c r="B6806" s="1">
        <v>39671</v>
      </c>
      <c r="C6806" s="1">
        <f t="shared" si="749"/>
        <v>39661</v>
      </c>
      <c r="E6806" s="42">
        <f>IF(DAY(B6806)&gt;14,VLOOKUP(DATE(YEAR(C6806),MONTH(C6806)-1,DAY(1)),'מדדים וריביות'!B:C,2,FALSE),VLOOKUP(DATE(YEAR(C6806),MONTH(C6806)-2,DAY(1)),'מדדים וריביות'!B:C,2,FALSE))</f>
        <v>29786833.030000001</v>
      </c>
      <c r="F6806" s="43">
        <f>IF($B$5=1,'ריבית יומית'!D6800,'ריבית יומית'!G6800)</f>
        <v>7.560906501935527E-5</v>
      </c>
      <c r="G6806" s="43">
        <f t="shared" si="744"/>
        <v>7.560906501935527E-5</v>
      </c>
      <c r="H6806" s="29">
        <f t="shared" si="745"/>
        <v>1.0252061059905262</v>
      </c>
      <c r="I6806" s="30">
        <f>VLOOKUP(B6805,'מדדים וריביות'!B:C,2)</f>
        <v>30383137.600000001</v>
      </c>
      <c r="K6806" s="39">
        <f t="shared" si="746"/>
        <v>0</v>
      </c>
      <c r="L6806" s="39">
        <f t="shared" si="747"/>
        <v>0</v>
      </c>
      <c r="M6806" s="39">
        <f t="shared" si="748"/>
        <v>0</v>
      </c>
      <c r="N6806" s="41">
        <f t="shared" si="750"/>
        <v>0</v>
      </c>
    </row>
    <row r="6807" spans="2:14">
      <c r="B6807" s="1">
        <v>39672</v>
      </c>
      <c r="C6807" s="1">
        <f t="shared" si="749"/>
        <v>39661</v>
      </c>
      <c r="E6807" s="42">
        <f>IF(DAY(B6807)&gt;14,VLOOKUP(DATE(YEAR(C6807),MONTH(C6807)-1,DAY(1)),'מדדים וריביות'!B:C,2,FALSE),VLOOKUP(DATE(YEAR(C6807),MONTH(C6807)-2,DAY(1)),'מדדים וריביות'!B:C,2,FALSE))</f>
        <v>29786833.030000001</v>
      </c>
      <c r="F6807" s="43">
        <f>IF($B$5=1,'ריבית יומית'!D6801,'ריבית יומית'!G6801)</f>
        <v>7.560906501935527E-5</v>
      </c>
      <c r="G6807" s="43">
        <f t="shared" si="744"/>
        <v>7.560906501935527E-5</v>
      </c>
      <c r="H6807" s="29">
        <f t="shared" si="745"/>
        <v>1.0251285969757842</v>
      </c>
      <c r="I6807" s="30">
        <f>VLOOKUP(B6806,'מדדים וריביות'!B:C,2)</f>
        <v>30383137.600000001</v>
      </c>
      <c r="K6807" s="39">
        <f t="shared" si="746"/>
        <v>0</v>
      </c>
      <c r="L6807" s="39">
        <f t="shared" si="747"/>
        <v>0</v>
      </c>
      <c r="M6807" s="39">
        <f t="shared" si="748"/>
        <v>0</v>
      </c>
      <c r="N6807" s="41">
        <f t="shared" si="750"/>
        <v>0</v>
      </c>
    </row>
    <row r="6808" spans="2:14">
      <c r="B6808" s="1">
        <v>39673</v>
      </c>
      <c r="C6808" s="1">
        <f t="shared" si="749"/>
        <v>39661</v>
      </c>
      <c r="E6808" s="42">
        <f>IF(DAY(B6808)&gt;14,VLOOKUP(DATE(YEAR(C6808),MONTH(C6808)-1,DAY(1)),'מדדים וריביות'!B:C,2,FALSE),VLOOKUP(DATE(YEAR(C6808),MONTH(C6808)-2,DAY(1)),'מדדים וריביות'!B:C,2,FALSE))</f>
        <v>29786833.030000001</v>
      </c>
      <c r="F6808" s="43">
        <f>IF($B$5=1,'ריבית יומית'!D6802,'ריבית יומית'!G6802)</f>
        <v>7.560906501935527E-5</v>
      </c>
      <c r="G6808" s="43">
        <f t="shared" si="744"/>
        <v>7.560906501935527E-5</v>
      </c>
      <c r="H6808" s="29">
        <f t="shared" si="745"/>
        <v>1.0250510938209834</v>
      </c>
      <c r="I6808" s="30">
        <f>VLOOKUP(B6807,'מדדים וריביות'!B:C,2)</f>
        <v>30383137.600000001</v>
      </c>
      <c r="K6808" s="39">
        <f t="shared" si="746"/>
        <v>0</v>
      </c>
      <c r="L6808" s="39">
        <f t="shared" si="747"/>
        <v>0</v>
      </c>
      <c r="M6808" s="39">
        <f t="shared" si="748"/>
        <v>0</v>
      </c>
      <c r="N6808" s="41">
        <f t="shared" si="750"/>
        <v>0</v>
      </c>
    </row>
    <row r="6809" spans="2:14">
      <c r="B6809" s="1">
        <v>39674</v>
      </c>
      <c r="C6809" s="1">
        <f t="shared" si="749"/>
        <v>39661</v>
      </c>
      <c r="E6809" s="42">
        <f>IF(DAY(B6809)&gt;14,VLOOKUP(DATE(YEAR(C6809),MONTH(C6809)-1,DAY(1)),'מדדים וריביות'!B:C,2,FALSE),VLOOKUP(DATE(YEAR(C6809),MONTH(C6809)-2,DAY(1)),'מדדים וריביות'!B:C,2,FALSE))</f>
        <v>29786833.030000001</v>
      </c>
      <c r="F6809" s="43">
        <f>IF($B$5=1,'ריבית יומית'!D6803,'ריבית יומית'!G6803)</f>
        <v>7.560906501935527E-5</v>
      </c>
      <c r="G6809" s="43">
        <f t="shared" si="744"/>
        <v>7.560906501935527E-5</v>
      </c>
      <c r="H6809" s="29">
        <f t="shared" si="745"/>
        <v>1.0249735965256805</v>
      </c>
      <c r="I6809" s="30">
        <f>VLOOKUP(B6808,'מדדים וריביות'!B:C,2)</f>
        <v>30383137.600000001</v>
      </c>
      <c r="K6809" s="39">
        <f t="shared" si="746"/>
        <v>0</v>
      </c>
      <c r="L6809" s="39">
        <f t="shared" si="747"/>
        <v>0</v>
      </c>
      <c r="M6809" s="39">
        <f t="shared" si="748"/>
        <v>0</v>
      </c>
      <c r="N6809" s="41">
        <f t="shared" si="750"/>
        <v>0</v>
      </c>
    </row>
    <row r="6810" spans="2:14">
      <c r="B6810" s="1">
        <v>39675</v>
      </c>
      <c r="C6810" s="1">
        <f t="shared" si="749"/>
        <v>39661</v>
      </c>
      <c r="E6810" s="42">
        <f>IF(DAY(B6810)&gt;14,VLOOKUP(DATE(YEAR(C6810),MONTH(C6810)-1,DAY(1)),'מדדים וריביות'!B:C,2,FALSE),VLOOKUP(DATE(YEAR(C6810),MONTH(C6810)-2,DAY(1)),'מדדים וריביות'!B:C,2,FALSE))</f>
        <v>30127578.5</v>
      </c>
      <c r="F6810" s="43">
        <f>IF($B$5=1,'ריבית יומית'!D6804,'ריבית יומית'!G6804)</f>
        <v>7.560906501935527E-5</v>
      </c>
      <c r="G6810" s="43">
        <f t="shared" si="744"/>
        <v>7.560906501935527E-5</v>
      </c>
      <c r="H6810" s="29">
        <f t="shared" si="745"/>
        <v>1.0248961050894327</v>
      </c>
      <c r="I6810" s="30">
        <f>VLOOKUP(B6809,'מדדים וריביות'!B:C,2)</f>
        <v>30383137.600000001</v>
      </c>
      <c r="K6810" s="39">
        <f t="shared" si="746"/>
        <v>0</v>
      </c>
      <c r="L6810" s="39">
        <f t="shared" si="747"/>
        <v>0</v>
      </c>
      <c r="M6810" s="39">
        <f t="shared" si="748"/>
        <v>0</v>
      </c>
      <c r="N6810" s="41">
        <f t="shared" si="750"/>
        <v>0</v>
      </c>
    </row>
    <row r="6811" spans="2:14">
      <c r="B6811" s="1">
        <v>39676</v>
      </c>
      <c r="C6811" s="1">
        <f t="shared" si="749"/>
        <v>39661</v>
      </c>
      <c r="E6811" s="42">
        <f>IF(DAY(B6811)&gt;14,VLOOKUP(DATE(YEAR(C6811),MONTH(C6811)-1,DAY(1)),'מדדים וריביות'!B:C,2,FALSE),VLOOKUP(DATE(YEAR(C6811),MONTH(C6811)-2,DAY(1)),'מדדים וריביות'!B:C,2,FALSE))</f>
        <v>30127578.5</v>
      </c>
      <c r="F6811" s="43">
        <f>IF($B$5=1,'ריבית יומית'!D6805,'ריבית יומית'!G6805)</f>
        <v>7.560906501935527E-5</v>
      </c>
      <c r="G6811" s="43">
        <f t="shared" si="744"/>
        <v>7.560906501935527E-5</v>
      </c>
      <c r="H6811" s="29">
        <f t="shared" si="745"/>
        <v>1.024818619511797</v>
      </c>
      <c r="I6811" s="30">
        <f>VLOOKUP(B6810,'מדדים וריביות'!B:C,2)</f>
        <v>30383137.600000001</v>
      </c>
      <c r="K6811" s="39">
        <f t="shared" si="746"/>
        <v>0</v>
      </c>
      <c r="L6811" s="39">
        <f t="shared" si="747"/>
        <v>0</v>
      </c>
      <c r="M6811" s="39">
        <f t="shared" si="748"/>
        <v>0</v>
      </c>
      <c r="N6811" s="41">
        <f t="shared" si="750"/>
        <v>0</v>
      </c>
    </row>
    <row r="6812" spans="2:14">
      <c r="B6812" s="1">
        <v>39677</v>
      </c>
      <c r="C6812" s="1">
        <f t="shared" si="749"/>
        <v>39661</v>
      </c>
      <c r="E6812" s="42">
        <f>IF(DAY(B6812)&gt;14,VLOOKUP(DATE(YEAR(C6812),MONTH(C6812)-1,DAY(1)),'מדדים וריביות'!B:C,2,FALSE),VLOOKUP(DATE(YEAR(C6812),MONTH(C6812)-2,DAY(1)),'מדדים וריביות'!B:C,2,FALSE))</f>
        <v>30127578.5</v>
      </c>
      <c r="F6812" s="43">
        <f>IF($B$5=1,'ריבית יומית'!D6806,'ריבית יומית'!G6806)</f>
        <v>7.560906501935527E-5</v>
      </c>
      <c r="G6812" s="43">
        <f t="shared" si="744"/>
        <v>7.560906501935527E-5</v>
      </c>
      <c r="H6812" s="29">
        <f t="shared" si="745"/>
        <v>1.0247411397923305</v>
      </c>
      <c r="I6812" s="30">
        <f>VLOOKUP(B6811,'מדדים וריביות'!B:C,2)</f>
        <v>30383137.600000001</v>
      </c>
      <c r="K6812" s="39">
        <f t="shared" si="746"/>
        <v>0</v>
      </c>
      <c r="L6812" s="39">
        <f t="shared" si="747"/>
        <v>0</v>
      </c>
      <c r="M6812" s="39">
        <f t="shared" si="748"/>
        <v>0</v>
      </c>
      <c r="N6812" s="41">
        <f t="shared" si="750"/>
        <v>0</v>
      </c>
    </row>
    <row r="6813" spans="2:14">
      <c r="B6813" s="1">
        <v>39678</v>
      </c>
      <c r="C6813" s="1">
        <f t="shared" si="749"/>
        <v>39661</v>
      </c>
      <c r="E6813" s="42">
        <f>IF(DAY(B6813)&gt;14,VLOOKUP(DATE(YEAR(C6813),MONTH(C6813)-1,DAY(1)),'מדדים וריביות'!B:C,2,FALSE),VLOOKUP(DATE(YEAR(C6813),MONTH(C6813)-2,DAY(1)),'מדדים וריביות'!B:C,2,FALSE))</f>
        <v>30127578.5</v>
      </c>
      <c r="F6813" s="43">
        <f>IF($B$5=1,'ריבית יומית'!D6807,'ריבית יומית'!G6807)</f>
        <v>7.560906501935527E-5</v>
      </c>
      <c r="G6813" s="43">
        <f t="shared" si="744"/>
        <v>7.560906501935527E-5</v>
      </c>
      <c r="H6813" s="29">
        <f t="shared" si="745"/>
        <v>1.0246636659305901</v>
      </c>
      <c r="I6813" s="30">
        <f>VLOOKUP(B6812,'מדדים וריביות'!B:C,2)</f>
        <v>30383137.600000001</v>
      </c>
      <c r="K6813" s="39">
        <f t="shared" si="746"/>
        <v>0</v>
      </c>
      <c r="L6813" s="39">
        <f t="shared" si="747"/>
        <v>0</v>
      </c>
      <c r="M6813" s="39">
        <f t="shared" si="748"/>
        <v>0</v>
      </c>
      <c r="N6813" s="41">
        <f t="shared" si="750"/>
        <v>0</v>
      </c>
    </row>
    <row r="6814" spans="2:14">
      <c r="B6814" s="1">
        <v>39679</v>
      </c>
      <c r="C6814" s="1">
        <f t="shared" si="749"/>
        <v>39661</v>
      </c>
      <c r="E6814" s="42">
        <f>IF(DAY(B6814)&gt;14,VLOOKUP(DATE(YEAR(C6814),MONTH(C6814)-1,DAY(1)),'מדדים וריביות'!B:C,2,FALSE),VLOOKUP(DATE(YEAR(C6814),MONTH(C6814)-2,DAY(1)),'מדדים וריביות'!B:C,2,FALSE))</f>
        <v>30127578.5</v>
      </c>
      <c r="F6814" s="43">
        <f>IF($B$5=1,'ריבית יומית'!D6808,'ריבית יומית'!G6808)</f>
        <v>7.560906501935527E-5</v>
      </c>
      <c r="G6814" s="43">
        <f t="shared" si="744"/>
        <v>7.560906501935527E-5</v>
      </c>
      <c r="H6814" s="29">
        <f t="shared" si="745"/>
        <v>1.0245861979261333</v>
      </c>
      <c r="I6814" s="30">
        <f>VLOOKUP(B6813,'מדדים וריביות'!B:C,2)</f>
        <v>30383137.600000001</v>
      </c>
      <c r="K6814" s="39">
        <f t="shared" si="746"/>
        <v>0</v>
      </c>
      <c r="L6814" s="39">
        <f t="shared" si="747"/>
        <v>0</v>
      </c>
      <c r="M6814" s="39">
        <f t="shared" si="748"/>
        <v>0</v>
      </c>
      <c r="N6814" s="41">
        <f t="shared" si="750"/>
        <v>0</v>
      </c>
    </row>
    <row r="6815" spans="2:14">
      <c r="B6815" s="1">
        <v>39680</v>
      </c>
      <c r="C6815" s="1">
        <f t="shared" si="749"/>
        <v>39661</v>
      </c>
      <c r="E6815" s="42">
        <f>IF(DAY(B6815)&gt;14,VLOOKUP(DATE(YEAR(C6815),MONTH(C6815)-1,DAY(1)),'מדדים וריביות'!B:C,2,FALSE),VLOOKUP(DATE(YEAR(C6815),MONTH(C6815)-2,DAY(1)),'מדדים וריביות'!B:C,2,FALSE))</f>
        <v>30127578.5</v>
      </c>
      <c r="F6815" s="43">
        <f>IF($B$5=1,'ריבית יומית'!D6809,'ריבית יומית'!G6809)</f>
        <v>7.560906501935527E-5</v>
      </c>
      <c r="G6815" s="43">
        <f t="shared" si="744"/>
        <v>7.560906501935527E-5</v>
      </c>
      <c r="H6815" s="29">
        <f t="shared" si="745"/>
        <v>1.024508735778517</v>
      </c>
      <c r="I6815" s="30">
        <f>VLOOKUP(B6814,'מדדים וריביות'!B:C,2)</f>
        <v>30383137.600000001</v>
      </c>
      <c r="K6815" s="39">
        <f t="shared" si="746"/>
        <v>0</v>
      </c>
      <c r="L6815" s="39">
        <f t="shared" si="747"/>
        <v>0</v>
      </c>
      <c r="M6815" s="39">
        <f t="shared" si="748"/>
        <v>0</v>
      </c>
      <c r="N6815" s="41">
        <f t="shared" si="750"/>
        <v>0</v>
      </c>
    </row>
    <row r="6816" spans="2:14">
      <c r="B6816" s="1">
        <v>39681</v>
      </c>
      <c r="C6816" s="1">
        <f t="shared" si="749"/>
        <v>39661</v>
      </c>
      <c r="E6816" s="42">
        <f>IF(DAY(B6816)&gt;14,VLOOKUP(DATE(YEAR(C6816),MONTH(C6816)-1,DAY(1)),'מדדים וריביות'!B:C,2,FALSE),VLOOKUP(DATE(YEAR(C6816),MONTH(C6816)-2,DAY(1)),'מדדים וריביות'!B:C,2,FALSE))</f>
        <v>30127578.5</v>
      </c>
      <c r="F6816" s="43">
        <f>IF($B$5=1,'ריבית יומית'!D6810,'ריבית יומית'!G6810)</f>
        <v>7.560906501935527E-5</v>
      </c>
      <c r="G6816" s="43">
        <f t="shared" si="744"/>
        <v>7.560906501935527E-5</v>
      </c>
      <c r="H6816" s="29">
        <f t="shared" si="745"/>
        <v>1.0244312794872983</v>
      </c>
      <c r="I6816" s="30">
        <f>VLOOKUP(B6815,'מדדים וריביות'!B:C,2)</f>
        <v>30383137.600000001</v>
      </c>
      <c r="K6816" s="39">
        <f t="shared" si="746"/>
        <v>0</v>
      </c>
      <c r="L6816" s="39">
        <f t="shared" si="747"/>
        <v>0</v>
      </c>
      <c r="M6816" s="39">
        <f t="shared" si="748"/>
        <v>0</v>
      </c>
      <c r="N6816" s="41">
        <f t="shared" si="750"/>
        <v>0</v>
      </c>
    </row>
    <row r="6817" spans="2:14">
      <c r="B6817" s="1">
        <v>39682</v>
      </c>
      <c r="C6817" s="1">
        <f t="shared" si="749"/>
        <v>39661</v>
      </c>
      <c r="E6817" s="42">
        <f>IF(DAY(B6817)&gt;14,VLOOKUP(DATE(YEAR(C6817),MONTH(C6817)-1,DAY(1)),'מדדים וריביות'!B:C,2,FALSE),VLOOKUP(DATE(YEAR(C6817),MONTH(C6817)-2,DAY(1)),'מדדים וריביות'!B:C,2,FALSE))</f>
        <v>30127578.5</v>
      </c>
      <c r="F6817" s="43">
        <f>IF($B$5=1,'ריבית יומית'!D6811,'ריבית יומית'!G6811)</f>
        <v>7.560906501935527E-5</v>
      </c>
      <c r="G6817" s="43">
        <f t="shared" si="744"/>
        <v>7.560906501935527E-5</v>
      </c>
      <c r="H6817" s="29">
        <f t="shared" si="745"/>
        <v>1.0243538290520346</v>
      </c>
      <c r="I6817" s="30">
        <f>VLOOKUP(B6816,'מדדים וריביות'!B:C,2)</f>
        <v>30383137.600000001</v>
      </c>
      <c r="K6817" s="39">
        <f t="shared" si="746"/>
        <v>0</v>
      </c>
      <c r="L6817" s="39">
        <f t="shared" si="747"/>
        <v>0</v>
      </c>
      <c r="M6817" s="39">
        <f t="shared" si="748"/>
        <v>0</v>
      </c>
      <c r="N6817" s="41">
        <f t="shared" si="750"/>
        <v>0</v>
      </c>
    </row>
    <row r="6818" spans="2:14">
      <c r="B6818" s="1">
        <v>39683</v>
      </c>
      <c r="C6818" s="1">
        <f t="shared" si="749"/>
        <v>39661</v>
      </c>
      <c r="E6818" s="42">
        <f>IF(DAY(B6818)&gt;14,VLOOKUP(DATE(YEAR(C6818),MONTH(C6818)-1,DAY(1)),'מדדים וריביות'!B:C,2,FALSE),VLOOKUP(DATE(YEAR(C6818),MONTH(C6818)-2,DAY(1)),'מדדים וריביות'!B:C,2,FALSE))</f>
        <v>30127578.5</v>
      </c>
      <c r="F6818" s="43">
        <f>IF($B$5=1,'ריבית יומית'!D6812,'ריבית יומית'!G6812)</f>
        <v>7.560906501935527E-5</v>
      </c>
      <c r="G6818" s="43">
        <f t="shared" si="744"/>
        <v>7.560906501935527E-5</v>
      </c>
      <c r="H6818" s="29">
        <f t="shared" si="745"/>
        <v>1.0242763844722833</v>
      </c>
      <c r="I6818" s="30">
        <f>VLOOKUP(B6817,'מדדים וריביות'!B:C,2)</f>
        <v>30383137.600000001</v>
      </c>
      <c r="K6818" s="39">
        <f t="shared" si="746"/>
        <v>0</v>
      </c>
      <c r="L6818" s="39">
        <f t="shared" si="747"/>
        <v>0</v>
      </c>
      <c r="M6818" s="39">
        <f t="shared" si="748"/>
        <v>0</v>
      </c>
      <c r="N6818" s="41">
        <f t="shared" si="750"/>
        <v>0</v>
      </c>
    </row>
    <row r="6819" spans="2:14">
      <c r="B6819" s="1">
        <v>39684</v>
      </c>
      <c r="C6819" s="1">
        <f t="shared" si="749"/>
        <v>39661</v>
      </c>
      <c r="E6819" s="42">
        <f>IF(DAY(B6819)&gt;14,VLOOKUP(DATE(YEAR(C6819),MONTH(C6819)-1,DAY(1)),'מדדים וריביות'!B:C,2,FALSE),VLOOKUP(DATE(YEAR(C6819),MONTH(C6819)-2,DAY(1)),'מדדים וריביות'!B:C,2,FALSE))</f>
        <v>30127578.5</v>
      </c>
      <c r="F6819" s="43">
        <f>IF($B$5=1,'ריבית יומית'!D6813,'ריבית יומית'!G6813)</f>
        <v>7.560906501935527E-5</v>
      </c>
      <c r="G6819" s="43">
        <f t="shared" si="744"/>
        <v>7.560906501935527E-5</v>
      </c>
      <c r="H6819" s="29">
        <f t="shared" si="745"/>
        <v>1.0241989457476015</v>
      </c>
      <c r="I6819" s="30">
        <f>VLOOKUP(B6818,'מדדים וריביות'!B:C,2)</f>
        <v>30383137.600000001</v>
      </c>
      <c r="K6819" s="39">
        <f t="shared" si="746"/>
        <v>0</v>
      </c>
      <c r="L6819" s="39">
        <f t="shared" si="747"/>
        <v>0</v>
      </c>
      <c r="M6819" s="39">
        <f t="shared" si="748"/>
        <v>0</v>
      </c>
      <c r="N6819" s="41">
        <f t="shared" si="750"/>
        <v>0</v>
      </c>
    </row>
    <row r="6820" spans="2:14">
      <c r="B6820" s="1">
        <v>39685</v>
      </c>
      <c r="C6820" s="1">
        <f t="shared" si="749"/>
        <v>39661</v>
      </c>
      <c r="E6820" s="42">
        <f>IF(DAY(B6820)&gt;14,VLOOKUP(DATE(YEAR(C6820),MONTH(C6820)-1,DAY(1)),'מדדים וריביות'!B:C,2,FALSE),VLOOKUP(DATE(YEAR(C6820),MONTH(C6820)-2,DAY(1)),'מדדים וריביות'!B:C,2,FALSE))</f>
        <v>30127578.5</v>
      </c>
      <c r="F6820" s="43">
        <f>IF($B$5=1,'ריבית יומית'!D6814,'ריבית יומית'!G6814)</f>
        <v>7.560906501935527E-5</v>
      </c>
      <c r="G6820" s="43">
        <f t="shared" si="744"/>
        <v>7.560906501935527E-5</v>
      </c>
      <c r="H6820" s="29">
        <f t="shared" si="745"/>
        <v>1.0241215128775467</v>
      </c>
      <c r="I6820" s="30">
        <f>VLOOKUP(B6819,'מדדים וריביות'!B:C,2)</f>
        <v>30383137.600000001</v>
      </c>
      <c r="K6820" s="39">
        <f t="shared" si="746"/>
        <v>0</v>
      </c>
      <c r="L6820" s="39">
        <f t="shared" si="747"/>
        <v>0</v>
      </c>
      <c r="M6820" s="39">
        <f t="shared" si="748"/>
        <v>0</v>
      </c>
      <c r="N6820" s="41">
        <f t="shared" si="750"/>
        <v>0</v>
      </c>
    </row>
    <row r="6821" spans="2:14">
      <c r="B6821" s="1">
        <v>39686</v>
      </c>
      <c r="C6821" s="1">
        <f t="shared" si="749"/>
        <v>39661</v>
      </c>
      <c r="E6821" s="42">
        <f>IF(DAY(B6821)&gt;14,VLOOKUP(DATE(YEAR(C6821),MONTH(C6821)-1,DAY(1)),'מדדים וריביות'!B:C,2,FALSE),VLOOKUP(DATE(YEAR(C6821),MONTH(C6821)-2,DAY(1)),'מדדים וריביות'!B:C,2,FALSE))</f>
        <v>30127578.5</v>
      </c>
      <c r="F6821" s="43">
        <f>IF($B$5=1,'ריבית יומית'!D6815,'ריבית יומית'!G6815)</f>
        <v>7.560906501935527E-5</v>
      </c>
      <c r="G6821" s="43">
        <f t="shared" si="744"/>
        <v>7.560906501935527E-5</v>
      </c>
      <c r="H6821" s="29">
        <f t="shared" si="745"/>
        <v>1.0240440858616762</v>
      </c>
      <c r="I6821" s="30">
        <f>VLOOKUP(B6820,'מדדים וריביות'!B:C,2)</f>
        <v>30383137.600000001</v>
      </c>
      <c r="K6821" s="39">
        <f t="shared" si="746"/>
        <v>0</v>
      </c>
      <c r="L6821" s="39">
        <f t="shared" si="747"/>
        <v>0</v>
      </c>
      <c r="M6821" s="39">
        <f t="shared" si="748"/>
        <v>0</v>
      </c>
      <c r="N6821" s="41">
        <f t="shared" si="750"/>
        <v>0</v>
      </c>
    </row>
    <row r="6822" spans="2:14">
      <c r="B6822" s="1">
        <v>39687</v>
      </c>
      <c r="C6822" s="1">
        <f t="shared" si="749"/>
        <v>39661</v>
      </c>
      <c r="E6822" s="42">
        <f>IF(DAY(B6822)&gt;14,VLOOKUP(DATE(YEAR(C6822),MONTH(C6822)-1,DAY(1)),'מדדים וריביות'!B:C,2,FALSE),VLOOKUP(DATE(YEAR(C6822),MONTH(C6822)-2,DAY(1)),'מדדים וריביות'!B:C,2,FALSE))</f>
        <v>30127578.5</v>
      </c>
      <c r="F6822" s="43">
        <f>IF($B$5=1,'ריבית יומית'!D6816,'ריבית יומית'!G6816)</f>
        <v>7.560906501935527E-5</v>
      </c>
      <c r="G6822" s="43">
        <f t="shared" si="744"/>
        <v>7.560906501935527E-5</v>
      </c>
      <c r="H6822" s="29">
        <f t="shared" si="745"/>
        <v>1.0239666646995473</v>
      </c>
      <c r="I6822" s="30">
        <f>VLOOKUP(B6821,'מדדים וריביות'!B:C,2)</f>
        <v>30383137.600000001</v>
      </c>
      <c r="K6822" s="39">
        <f t="shared" si="746"/>
        <v>0</v>
      </c>
      <c r="L6822" s="39">
        <f t="shared" si="747"/>
        <v>0</v>
      </c>
      <c r="M6822" s="39">
        <f t="shared" si="748"/>
        <v>0</v>
      </c>
      <c r="N6822" s="41">
        <f t="shared" si="750"/>
        <v>0</v>
      </c>
    </row>
    <row r="6823" spans="2:14">
      <c r="B6823" s="1">
        <v>39688</v>
      </c>
      <c r="C6823" s="1">
        <f t="shared" si="749"/>
        <v>39661</v>
      </c>
      <c r="E6823" s="42">
        <f>IF(DAY(B6823)&gt;14,VLOOKUP(DATE(YEAR(C6823),MONTH(C6823)-1,DAY(1)),'מדדים וריביות'!B:C,2,FALSE),VLOOKUP(DATE(YEAR(C6823),MONTH(C6823)-2,DAY(1)),'מדדים וריביות'!B:C,2,FALSE))</f>
        <v>30127578.5</v>
      </c>
      <c r="F6823" s="43">
        <f>IF($B$5=1,'ריבית יומית'!D6817,'ריבית יומית'!G6817)</f>
        <v>7.560906501935527E-5</v>
      </c>
      <c r="G6823" s="43">
        <f t="shared" si="744"/>
        <v>7.560906501935527E-5</v>
      </c>
      <c r="H6823" s="29">
        <f t="shared" si="745"/>
        <v>1.0238892493907175</v>
      </c>
      <c r="I6823" s="30">
        <f>VLOOKUP(B6822,'מדדים וריביות'!B:C,2)</f>
        <v>30383137.600000001</v>
      </c>
      <c r="K6823" s="39">
        <f t="shared" si="746"/>
        <v>0</v>
      </c>
      <c r="L6823" s="39">
        <f t="shared" si="747"/>
        <v>0</v>
      </c>
      <c r="M6823" s="39">
        <f t="shared" si="748"/>
        <v>0</v>
      </c>
      <c r="N6823" s="41">
        <f t="shared" si="750"/>
        <v>0</v>
      </c>
    </row>
    <row r="6824" spans="2:14">
      <c r="B6824" s="1">
        <v>39689</v>
      </c>
      <c r="C6824" s="1">
        <f t="shared" si="749"/>
        <v>39661</v>
      </c>
      <c r="E6824" s="42">
        <f>IF(DAY(B6824)&gt;14,VLOOKUP(DATE(YEAR(C6824),MONTH(C6824)-1,DAY(1)),'מדדים וריביות'!B:C,2,FALSE),VLOOKUP(DATE(YEAR(C6824),MONTH(C6824)-2,DAY(1)),'מדדים וריביות'!B:C,2,FALSE))</f>
        <v>30127578.5</v>
      </c>
      <c r="F6824" s="43">
        <f>IF($B$5=1,'ריבית יומית'!D6818,'ריבית יומית'!G6818)</f>
        <v>7.560906501935527E-5</v>
      </c>
      <c r="G6824" s="43">
        <f t="shared" si="744"/>
        <v>7.560906501935527E-5</v>
      </c>
      <c r="H6824" s="29">
        <f t="shared" si="745"/>
        <v>1.0238118399347442</v>
      </c>
      <c r="I6824" s="30">
        <f>VLOOKUP(B6823,'מדדים וריביות'!B:C,2)</f>
        <v>30383137.600000001</v>
      </c>
      <c r="K6824" s="39">
        <f t="shared" si="746"/>
        <v>0</v>
      </c>
      <c r="L6824" s="39">
        <f t="shared" si="747"/>
        <v>0</v>
      </c>
      <c r="M6824" s="39">
        <f t="shared" si="748"/>
        <v>0</v>
      </c>
      <c r="N6824" s="41">
        <f t="shared" si="750"/>
        <v>0</v>
      </c>
    </row>
    <row r="6825" spans="2:14">
      <c r="B6825" s="1">
        <v>39690</v>
      </c>
      <c r="C6825" s="1">
        <f t="shared" si="749"/>
        <v>39661</v>
      </c>
      <c r="E6825" s="42">
        <f>IF(DAY(B6825)&gt;14,VLOOKUP(DATE(YEAR(C6825),MONTH(C6825)-1,DAY(1)),'מדדים וריביות'!B:C,2,FALSE),VLOOKUP(DATE(YEAR(C6825),MONTH(C6825)-2,DAY(1)),'מדדים וריביות'!B:C,2,FALSE))</f>
        <v>30127578.5</v>
      </c>
      <c r="F6825" s="43">
        <f>IF($B$5=1,'ריבית יומית'!D6819,'ריבית יומית'!G6819)</f>
        <v>7.560906501935527E-5</v>
      </c>
      <c r="G6825" s="43">
        <f t="shared" si="744"/>
        <v>7.560906501935527E-5</v>
      </c>
      <c r="H6825" s="29">
        <f t="shared" si="745"/>
        <v>1.0237344363311851</v>
      </c>
      <c r="I6825" s="30">
        <f>VLOOKUP(B6824,'מדדים וריביות'!B:C,2)</f>
        <v>30383137.600000001</v>
      </c>
      <c r="K6825" s="39">
        <f t="shared" si="746"/>
        <v>0</v>
      </c>
      <c r="L6825" s="39">
        <f t="shared" si="747"/>
        <v>0</v>
      </c>
      <c r="M6825" s="39">
        <f t="shared" si="748"/>
        <v>0</v>
      </c>
      <c r="N6825" s="41">
        <f t="shared" si="750"/>
        <v>0</v>
      </c>
    </row>
    <row r="6826" spans="2:14">
      <c r="B6826" s="1">
        <v>39691</v>
      </c>
      <c r="C6826" s="1">
        <f t="shared" si="749"/>
        <v>39661</v>
      </c>
      <c r="E6826" s="42">
        <f>IF(DAY(B6826)&gt;14,VLOOKUP(DATE(YEAR(C6826),MONTH(C6826)-1,DAY(1)),'מדדים וריביות'!B:C,2,FALSE),VLOOKUP(DATE(YEAR(C6826),MONTH(C6826)-2,DAY(1)),'מדדים וריביות'!B:C,2,FALSE))</f>
        <v>30127578.5</v>
      </c>
      <c r="F6826" s="43">
        <f>IF($B$5=1,'ריבית יומית'!D6820,'ריבית יומית'!G6820)</f>
        <v>7.560906501935527E-5</v>
      </c>
      <c r="G6826" s="43">
        <f t="shared" si="744"/>
        <v>7.560906501935527E-5</v>
      </c>
      <c r="H6826" s="29">
        <f t="shared" si="745"/>
        <v>1.0236570385795976</v>
      </c>
      <c r="I6826" s="30">
        <f>VLOOKUP(B6825,'מדדים וריביות'!B:C,2)</f>
        <v>30383137.600000001</v>
      </c>
      <c r="K6826" s="39">
        <f t="shared" si="746"/>
        <v>0</v>
      </c>
      <c r="L6826" s="39">
        <f t="shared" si="747"/>
        <v>0</v>
      </c>
      <c r="M6826" s="39">
        <f t="shared" si="748"/>
        <v>0</v>
      </c>
      <c r="N6826" s="41">
        <f t="shared" si="750"/>
        <v>0</v>
      </c>
    </row>
    <row r="6827" spans="2:14">
      <c r="B6827" s="1">
        <v>39692</v>
      </c>
      <c r="C6827" s="1">
        <f t="shared" si="749"/>
        <v>39692</v>
      </c>
      <c r="E6827" s="42">
        <f>IF(DAY(B6827)&gt;14,VLOOKUP(DATE(YEAR(C6827),MONTH(C6827)-1,DAY(1)),'מדדים וריביות'!B:C,2,FALSE),VLOOKUP(DATE(YEAR(C6827),MONTH(C6827)-2,DAY(1)),'מדדים וריביות'!B:C,2,FALSE))</f>
        <v>30127578.5</v>
      </c>
      <c r="F6827" s="43">
        <f>IF($B$5=1,'ריבית יומית'!D6821,'ריבית יומית'!G6821)</f>
        <v>7.560906501935527E-5</v>
      </c>
      <c r="G6827" s="43">
        <f t="shared" si="744"/>
        <v>7.560906501935527E-5</v>
      </c>
      <c r="H6827" s="29">
        <f t="shared" si="745"/>
        <v>1.0235796466795393</v>
      </c>
      <c r="I6827" s="30">
        <f>VLOOKUP(B6826,'מדדים וריביות'!B:C,2)</f>
        <v>30383137.600000001</v>
      </c>
      <c r="K6827" s="39">
        <f t="shared" si="746"/>
        <v>0</v>
      </c>
      <c r="L6827" s="39">
        <f t="shared" si="747"/>
        <v>0</v>
      </c>
      <c r="M6827" s="39">
        <f t="shared" si="748"/>
        <v>0</v>
      </c>
      <c r="N6827" s="41">
        <f t="shared" si="750"/>
        <v>0</v>
      </c>
    </row>
    <row r="6828" spans="2:14">
      <c r="B6828" s="1">
        <v>39693</v>
      </c>
      <c r="C6828" s="1">
        <f t="shared" si="749"/>
        <v>39692</v>
      </c>
      <c r="E6828" s="42">
        <f>IF(DAY(B6828)&gt;14,VLOOKUP(DATE(YEAR(C6828),MONTH(C6828)-1,DAY(1)),'מדדים וריביות'!B:C,2,FALSE),VLOOKUP(DATE(YEAR(C6828),MONTH(C6828)-2,DAY(1)),'מדדים וריביות'!B:C,2,FALSE))</f>
        <v>30127578.5</v>
      </c>
      <c r="F6828" s="43">
        <f>IF($B$5=1,'ריבית יומית'!D6822,'ריבית יומית'!G6822)</f>
        <v>7.560906501935527E-5</v>
      </c>
      <c r="G6828" s="43">
        <f t="shared" si="744"/>
        <v>7.560906501935527E-5</v>
      </c>
      <c r="H6828" s="29">
        <f t="shared" si="745"/>
        <v>1.0235022606305677</v>
      </c>
      <c r="I6828" s="30">
        <f>VLOOKUP(B6827,'מדדים וריביות'!B:C,2)</f>
        <v>30383137.600000001</v>
      </c>
      <c r="K6828" s="39">
        <f t="shared" si="746"/>
        <v>0</v>
      </c>
      <c r="L6828" s="39">
        <f t="shared" si="747"/>
        <v>0</v>
      </c>
      <c r="M6828" s="39">
        <f t="shared" si="748"/>
        <v>0</v>
      </c>
      <c r="N6828" s="41">
        <f t="shared" si="750"/>
        <v>0</v>
      </c>
    </row>
    <row r="6829" spans="2:14">
      <c r="B6829" s="1">
        <v>39694</v>
      </c>
      <c r="C6829" s="1">
        <f t="shared" si="749"/>
        <v>39692</v>
      </c>
      <c r="E6829" s="42">
        <f>IF(DAY(B6829)&gt;14,VLOOKUP(DATE(YEAR(C6829),MONTH(C6829)-1,DAY(1)),'מדדים וריביות'!B:C,2,FALSE),VLOOKUP(DATE(YEAR(C6829),MONTH(C6829)-2,DAY(1)),'מדדים וריביות'!B:C,2,FALSE))</f>
        <v>30127578.5</v>
      </c>
      <c r="F6829" s="43">
        <f>IF($B$5=1,'ריבית יומית'!D6823,'ריבית יומית'!G6823)</f>
        <v>7.560906501935527E-5</v>
      </c>
      <c r="G6829" s="43">
        <f t="shared" si="744"/>
        <v>7.560906501935527E-5</v>
      </c>
      <c r="H6829" s="29">
        <f t="shared" si="745"/>
        <v>1.0234248804322408</v>
      </c>
      <c r="I6829" s="30">
        <f>VLOOKUP(B6828,'מדדים וריביות'!B:C,2)</f>
        <v>30383137.600000001</v>
      </c>
      <c r="K6829" s="39">
        <f t="shared" si="746"/>
        <v>0</v>
      </c>
      <c r="L6829" s="39">
        <f t="shared" si="747"/>
        <v>0</v>
      </c>
      <c r="M6829" s="39">
        <f t="shared" si="748"/>
        <v>0</v>
      </c>
      <c r="N6829" s="41">
        <f t="shared" si="750"/>
        <v>0</v>
      </c>
    </row>
    <row r="6830" spans="2:14">
      <c r="B6830" s="1">
        <v>39695</v>
      </c>
      <c r="C6830" s="1">
        <f t="shared" si="749"/>
        <v>39692</v>
      </c>
      <c r="E6830" s="42">
        <f>IF(DAY(B6830)&gt;14,VLOOKUP(DATE(YEAR(C6830),MONTH(C6830)-1,DAY(1)),'מדדים וריביות'!B:C,2,FALSE),VLOOKUP(DATE(YEAR(C6830),MONTH(C6830)-2,DAY(1)),'מדדים וריביות'!B:C,2,FALSE))</f>
        <v>30127578.5</v>
      </c>
      <c r="F6830" s="43">
        <f>IF($B$5=1,'ריבית יומית'!D6824,'ריבית יומית'!G6824)</f>
        <v>7.560906501935527E-5</v>
      </c>
      <c r="G6830" s="43">
        <f t="shared" si="744"/>
        <v>7.560906501935527E-5</v>
      </c>
      <c r="H6830" s="29">
        <f t="shared" si="745"/>
        <v>1.023347506084116</v>
      </c>
      <c r="I6830" s="30">
        <f>VLOOKUP(B6829,'מדדים וריביות'!B:C,2)</f>
        <v>30383137.600000001</v>
      </c>
      <c r="K6830" s="39">
        <f t="shared" si="746"/>
        <v>0</v>
      </c>
      <c r="L6830" s="39">
        <f t="shared" si="747"/>
        <v>0</v>
      </c>
      <c r="M6830" s="39">
        <f t="shared" si="748"/>
        <v>0</v>
      </c>
      <c r="N6830" s="41">
        <f t="shared" si="750"/>
        <v>0</v>
      </c>
    </row>
    <row r="6831" spans="2:14">
      <c r="B6831" s="1">
        <v>39696</v>
      </c>
      <c r="C6831" s="1">
        <f t="shared" si="749"/>
        <v>39692</v>
      </c>
      <c r="E6831" s="42">
        <f>IF(DAY(B6831)&gt;14,VLOOKUP(DATE(YEAR(C6831),MONTH(C6831)-1,DAY(1)),'מדדים וריביות'!B:C,2,FALSE),VLOOKUP(DATE(YEAR(C6831),MONTH(C6831)-2,DAY(1)),'מדדים וריביות'!B:C,2,FALSE))</f>
        <v>30127578.5</v>
      </c>
      <c r="F6831" s="43">
        <f>IF($B$5=1,'ריבית יומית'!D6825,'ריבית יומית'!G6825)</f>
        <v>7.560906501935527E-5</v>
      </c>
      <c r="G6831" s="43">
        <f t="shared" si="744"/>
        <v>7.560906501935527E-5</v>
      </c>
      <c r="H6831" s="29">
        <f t="shared" si="745"/>
        <v>1.0232701375857509</v>
      </c>
      <c r="I6831" s="30">
        <f>VLOOKUP(B6830,'מדדים וריביות'!B:C,2)</f>
        <v>30383137.600000001</v>
      </c>
      <c r="K6831" s="39">
        <f t="shared" si="746"/>
        <v>0</v>
      </c>
      <c r="L6831" s="39">
        <f t="shared" si="747"/>
        <v>0</v>
      </c>
      <c r="M6831" s="39">
        <f t="shared" si="748"/>
        <v>0</v>
      </c>
      <c r="N6831" s="41">
        <f t="shared" si="750"/>
        <v>0</v>
      </c>
    </row>
    <row r="6832" spans="2:14">
      <c r="B6832" s="1">
        <v>39697</v>
      </c>
      <c r="C6832" s="1">
        <f t="shared" si="749"/>
        <v>39692</v>
      </c>
      <c r="E6832" s="42">
        <f>IF(DAY(B6832)&gt;14,VLOOKUP(DATE(YEAR(C6832),MONTH(C6832)-1,DAY(1)),'מדדים וריביות'!B:C,2,FALSE),VLOOKUP(DATE(YEAR(C6832),MONTH(C6832)-2,DAY(1)),'מדדים וריביות'!B:C,2,FALSE))</f>
        <v>30127578.5</v>
      </c>
      <c r="F6832" s="43">
        <f>IF($B$5=1,'ריבית יומית'!D6826,'ריבית יומית'!G6826)</f>
        <v>7.560906501935527E-5</v>
      </c>
      <c r="G6832" s="43">
        <f t="shared" si="744"/>
        <v>7.560906501935527E-5</v>
      </c>
      <c r="H6832" s="29">
        <f t="shared" si="745"/>
        <v>1.0231927749367034</v>
      </c>
      <c r="I6832" s="30">
        <f>VLOOKUP(B6831,'מדדים וריביות'!B:C,2)</f>
        <v>30383137.600000001</v>
      </c>
      <c r="K6832" s="39">
        <f t="shared" si="746"/>
        <v>0</v>
      </c>
      <c r="L6832" s="39">
        <f t="shared" si="747"/>
        <v>0</v>
      </c>
      <c r="M6832" s="39">
        <f t="shared" si="748"/>
        <v>0</v>
      </c>
      <c r="N6832" s="41">
        <f t="shared" si="750"/>
        <v>0</v>
      </c>
    </row>
    <row r="6833" spans="2:14">
      <c r="B6833" s="1">
        <v>39698</v>
      </c>
      <c r="C6833" s="1">
        <f t="shared" si="749"/>
        <v>39692</v>
      </c>
      <c r="E6833" s="42">
        <f>IF(DAY(B6833)&gt;14,VLOOKUP(DATE(YEAR(C6833),MONTH(C6833)-1,DAY(1)),'מדדים וריביות'!B:C,2,FALSE),VLOOKUP(DATE(YEAR(C6833),MONTH(C6833)-2,DAY(1)),'מדדים וריביות'!B:C,2,FALSE))</f>
        <v>30127578.5</v>
      </c>
      <c r="F6833" s="43">
        <f>IF($B$5=1,'ריבית יומית'!D6827,'ריבית יומית'!G6827)</f>
        <v>7.560906501935527E-5</v>
      </c>
      <c r="G6833" s="43">
        <f t="shared" si="744"/>
        <v>7.560906501935527E-5</v>
      </c>
      <c r="H6833" s="29">
        <f t="shared" si="745"/>
        <v>1.0231154181365312</v>
      </c>
      <c r="I6833" s="30">
        <f>VLOOKUP(B6832,'מדדים וריביות'!B:C,2)</f>
        <v>30383137.600000001</v>
      </c>
      <c r="K6833" s="39">
        <f t="shared" si="746"/>
        <v>0</v>
      </c>
      <c r="L6833" s="39">
        <f t="shared" si="747"/>
        <v>0</v>
      </c>
      <c r="M6833" s="39">
        <f t="shared" si="748"/>
        <v>0</v>
      </c>
      <c r="N6833" s="41">
        <f t="shared" si="750"/>
        <v>0</v>
      </c>
    </row>
    <row r="6834" spans="2:14">
      <c r="B6834" s="1">
        <v>39699</v>
      </c>
      <c r="C6834" s="1">
        <f t="shared" si="749"/>
        <v>39692</v>
      </c>
      <c r="E6834" s="42">
        <f>IF(DAY(B6834)&gt;14,VLOOKUP(DATE(YEAR(C6834),MONTH(C6834)-1,DAY(1)),'מדדים וריביות'!B:C,2,FALSE),VLOOKUP(DATE(YEAR(C6834),MONTH(C6834)-2,DAY(1)),'מדדים וריביות'!B:C,2,FALSE))</f>
        <v>30127578.5</v>
      </c>
      <c r="F6834" s="43">
        <f>IF($B$5=1,'ריבית יומית'!D6828,'ריבית יומית'!G6828)</f>
        <v>7.560906501935527E-5</v>
      </c>
      <c r="G6834" s="43">
        <f t="shared" si="744"/>
        <v>7.560906501935527E-5</v>
      </c>
      <c r="H6834" s="29">
        <f t="shared" si="745"/>
        <v>1.0230380671847921</v>
      </c>
      <c r="I6834" s="30">
        <f>VLOOKUP(B6833,'מדדים וריביות'!B:C,2)</f>
        <v>30383137.600000001</v>
      </c>
      <c r="K6834" s="39">
        <f t="shared" si="746"/>
        <v>0</v>
      </c>
      <c r="L6834" s="39">
        <f t="shared" si="747"/>
        <v>0</v>
      </c>
      <c r="M6834" s="39">
        <f t="shared" si="748"/>
        <v>0</v>
      </c>
      <c r="N6834" s="41">
        <f t="shared" si="750"/>
        <v>0</v>
      </c>
    </row>
    <row r="6835" spans="2:14">
      <c r="B6835" s="1">
        <v>39700</v>
      </c>
      <c r="C6835" s="1">
        <f t="shared" si="749"/>
        <v>39692</v>
      </c>
      <c r="E6835" s="42">
        <f>IF(DAY(B6835)&gt;14,VLOOKUP(DATE(YEAR(C6835),MONTH(C6835)-1,DAY(1)),'מדדים וריביות'!B:C,2,FALSE),VLOOKUP(DATE(YEAR(C6835),MONTH(C6835)-2,DAY(1)),'מדדים וריביות'!B:C,2,FALSE))</f>
        <v>30127578.5</v>
      </c>
      <c r="F6835" s="43">
        <f>IF($B$5=1,'ריבית יומית'!D6829,'ריבית יומית'!G6829)</f>
        <v>7.560906501935527E-5</v>
      </c>
      <c r="G6835" s="43">
        <f t="shared" si="744"/>
        <v>7.560906501935527E-5</v>
      </c>
      <c r="H6835" s="29">
        <f t="shared" si="745"/>
        <v>1.0229607220810439</v>
      </c>
      <c r="I6835" s="30">
        <f>VLOOKUP(B6834,'מדדים וריביות'!B:C,2)</f>
        <v>30383137.600000001</v>
      </c>
      <c r="K6835" s="39">
        <f t="shared" si="746"/>
        <v>0</v>
      </c>
      <c r="L6835" s="39">
        <f t="shared" si="747"/>
        <v>0</v>
      </c>
      <c r="M6835" s="39">
        <f t="shared" si="748"/>
        <v>0</v>
      </c>
      <c r="N6835" s="41">
        <f t="shared" si="750"/>
        <v>0</v>
      </c>
    </row>
    <row r="6836" spans="2:14">
      <c r="B6836" s="1">
        <v>39701</v>
      </c>
      <c r="C6836" s="1">
        <f t="shared" si="749"/>
        <v>39692</v>
      </c>
      <c r="E6836" s="42">
        <f>IF(DAY(B6836)&gt;14,VLOOKUP(DATE(YEAR(C6836),MONTH(C6836)-1,DAY(1)),'מדדים וריביות'!B:C,2,FALSE),VLOOKUP(DATE(YEAR(C6836),MONTH(C6836)-2,DAY(1)),'מדדים וריביות'!B:C,2,FALSE))</f>
        <v>30127578.5</v>
      </c>
      <c r="F6836" s="43">
        <f>IF($B$5=1,'ריבית יומית'!D6830,'ריבית יומית'!G6830)</f>
        <v>7.560906501935527E-5</v>
      </c>
      <c r="G6836" s="43">
        <f t="shared" si="744"/>
        <v>7.560906501935527E-5</v>
      </c>
      <c r="H6836" s="29">
        <f t="shared" si="745"/>
        <v>1.0228833828248447</v>
      </c>
      <c r="I6836" s="30">
        <f>VLOOKUP(B6835,'מדדים וריביות'!B:C,2)</f>
        <v>30383137.600000001</v>
      </c>
      <c r="K6836" s="39">
        <f t="shared" si="746"/>
        <v>0</v>
      </c>
      <c r="L6836" s="39">
        <f t="shared" si="747"/>
        <v>0</v>
      </c>
      <c r="M6836" s="39">
        <f t="shared" si="748"/>
        <v>0</v>
      </c>
      <c r="N6836" s="41">
        <f t="shared" si="750"/>
        <v>0</v>
      </c>
    </row>
    <row r="6837" spans="2:14">
      <c r="B6837" s="1">
        <v>39702</v>
      </c>
      <c r="C6837" s="1">
        <f t="shared" si="749"/>
        <v>39692</v>
      </c>
      <c r="E6837" s="42">
        <f>IF(DAY(B6837)&gt;14,VLOOKUP(DATE(YEAR(C6837),MONTH(C6837)-1,DAY(1)),'מדדים וריביות'!B:C,2,FALSE),VLOOKUP(DATE(YEAR(C6837),MONTH(C6837)-2,DAY(1)),'מדדים וריביות'!B:C,2,FALSE))</f>
        <v>30127578.5</v>
      </c>
      <c r="F6837" s="43">
        <f>IF($B$5=1,'ריבית יומית'!D6831,'ריבית יומית'!G6831)</f>
        <v>7.560906501935527E-5</v>
      </c>
      <c r="G6837" s="43">
        <f t="shared" si="744"/>
        <v>7.560906501935527E-5</v>
      </c>
      <c r="H6837" s="29">
        <f t="shared" si="745"/>
        <v>1.0228060494157523</v>
      </c>
      <c r="I6837" s="30">
        <f>VLOOKUP(B6836,'מדדים וריביות'!B:C,2)</f>
        <v>30383137.600000001</v>
      </c>
      <c r="K6837" s="39">
        <f t="shared" si="746"/>
        <v>0</v>
      </c>
      <c r="L6837" s="39">
        <f t="shared" si="747"/>
        <v>0</v>
      </c>
      <c r="M6837" s="39">
        <f t="shared" si="748"/>
        <v>0</v>
      </c>
      <c r="N6837" s="41">
        <f t="shared" si="750"/>
        <v>0</v>
      </c>
    </row>
    <row r="6838" spans="2:14">
      <c r="B6838" s="1">
        <v>39703</v>
      </c>
      <c r="C6838" s="1">
        <f t="shared" si="749"/>
        <v>39692</v>
      </c>
      <c r="E6838" s="42">
        <f>IF(DAY(B6838)&gt;14,VLOOKUP(DATE(YEAR(C6838),MONTH(C6838)-1,DAY(1)),'מדדים וריביות'!B:C,2,FALSE),VLOOKUP(DATE(YEAR(C6838),MONTH(C6838)-2,DAY(1)),'מדדים וריביות'!B:C,2,FALSE))</f>
        <v>30127578.5</v>
      </c>
      <c r="F6838" s="43">
        <f>IF($B$5=1,'ריבית יומית'!D6832,'ריבית יומית'!G6832)</f>
        <v>7.560906501935527E-5</v>
      </c>
      <c r="G6838" s="43">
        <f t="shared" si="744"/>
        <v>7.560906501935527E-5</v>
      </c>
      <c r="H6838" s="29">
        <f t="shared" si="745"/>
        <v>1.0227287218533245</v>
      </c>
      <c r="I6838" s="30">
        <f>VLOOKUP(B6837,'מדדים וריביות'!B:C,2)</f>
        <v>30383137.600000001</v>
      </c>
      <c r="K6838" s="39">
        <f t="shared" si="746"/>
        <v>0</v>
      </c>
      <c r="L6838" s="39">
        <f t="shared" si="747"/>
        <v>0</v>
      </c>
      <c r="M6838" s="39">
        <f t="shared" si="748"/>
        <v>0</v>
      </c>
      <c r="N6838" s="41">
        <f t="shared" si="750"/>
        <v>0</v>
      </c>
    </row>
    <row r="6839" spans="2:14">
      <c r="B6839" s="1">
        <v>39704</v>
      </c>
      <c r="C6839" s="1">
        <f t="shared" si="749"/>
        <v>39692</v>
      </c>
      <c r="E6839" s="42">
        <f>IF(DAY(B6839)&gt;14,VLOOKUP(DATE(YEAR(C6839),MONTH(C6839)-1,DAY(1)),'מדדים וריביות'!B:C,2,FALSE),VLOOKUP(DATE(YEAR(C6839),MONTH(C6839)-2,DAY(1)),'מדדים וריביות'!B:C,2,FALSE))</f>
        <v>30127578.5</v>
      </c>
      <c r="F6839" s="43">
        <f>IF($B$5=1,'ריבית יומית'!D6833,'ריבית יומית'!G6833)</f>
        <v>7.560906501935527E-5</v>
      </c>
      <c r="G6839" s="43">
        <f t="shared" si="744"/>
        <v>7.560906501935527E-5</v>
      </c>
      <c r="H6839" s="29">
        <f t="shared" si="745"/>
        <v>1.0226514001371194</v>
      </c>
      <c r="I6839" s="30">
        <f>VLOOKUP(B6838,'מדדים וריביות'!B:C,2)</f>
        <v>30383137.600000001</v>
      </c>
      <c r="K6839" s="39">
        <f t="shared" si="746"/>
        <v>0</v>
      </c>
      <c r="L6839" s="39">
        <f t="shared" si="747"/>
        <v>0</v>
      </c>
      <c r="M6839" s="39">
        <f t="shared" si="748"/>
        <v>0</v>
      </c>
      <c r="N6839" s="41">
        <f t="shared" si="750"/>
        <v>0</v>
      </c>
    </row>
    <row r="6840" spans="2:14">
      <c r="B6840" s="1">
        <v>39705</v>
      </c>
      <c r="C6840" s="1">
        <f t="shared" si="749"/>
        <v>39692</v>
      </c>
      <c r="E6840" s="42">
        <f>IF(DAY(B6840)&gt;14,VLOOKUP(DATE(YEAR(C6840),MONTH(C6840)-1,DAY(1)),'מדדים וריביות'!B:C,2,FALSE),VLOOKUP(DATE(YEAR(C6840),MONTH(C6840)-2,DAY(1)),'מדדים וריביות'!B:C,2,FALSE))</f>
        <v>30127578.5</v>
      </c>
      <c r="F6840" s="43">
        <f>IF($B$5=1,'ריבית יומית'!D6834,'ריבית יומית'!G6834)</f>
        <v>7.560906501935527E-5</v>
      </c>
      <c r="G6840" s="43">
        <f t="shared" si="744"/>
        <v>7.560906501935527E-5</v>
      </c>
      <c r="H6840" s="29">
        <f t="shared" si="745"/>
        <v>1.022574084266695</v>
      </c>
      <c r="I6840" s="30">
        <f>VLOOKUP(B6839,'מדדים וריביות'!B:C,2)</f>
        <v>30383137.600000001</v>
      </c>
      <c r="K6840" s="39">
        <f t="shared" si="746"/>
        <v>0</v>
      </c>
      <c r="L6840" s="39">
        <f t="shared" si="747"/>
        <v>0</v>
      </c>
      <c r="M6840" s="39">
        <f t="shared" si="748"/>
        <v>0</v>
      </c>
      <c r="N6840" s="41">
        <f t="shared" si="750"/>
        <v>0</v>
      </c>
    </row>
    <row r="6841" spans="2:14">
      <c r="B6841" s="1">
        <v>39706</v>
      </c>
      <c r="C6841" s="1">
        <f t="shared" si="749"/>
        <v>39692</v>
      </c>
      <c r="E6841" s="42">
        <f>IF(DAY(B6841)&gt;14,VLOOKUP(DATE(YEAR(C6841),MONTH(C6841)-1,DAY(1)),'מדדים וריביות'!B:C,2,FALSE),VLOOKUP(DATE(YEAR(C6841),MONTH(C6841)-2,DAY(1)),'מדדים וריביות'!B:C,2,FALSE))</f>
        <v>30383137.600000001</v>
      </c>
      <c r="F6841" s="43">
        <f>IF($B$5=1,'ריבית יומית'!D6835,'ריבית יומית'!G6835)</f>
        <v>7.560906501935527E-5</v>
      </c>
      <c r="G6841" s="43">
        <f t="shared" si="744"/>
        <v>7.560906501935527E-5</v>
      </c>
      <c r="H6841" s="29">
        <f t="shared" si="745"/>
        <v>1.0224967742416093</v>
      </c>
      <c r="I6841" s="30">
        <f>VLOOKUP(B6840,'מדדים וריביות'!B:C,2)</f>
        <v>30383137.600000001</v>
      </c>
      <c r="K6841" s="39">
        <f t="shared" si="746"/>
        <v>0</v>
      </c>
      <c r="L6841" s="39">
        <f t="shared" si="747"/>
        <v>0</v>
      </c>
      <c r="M6841" s="39">
        <f t="shared" si="748"/>
        <v>0</v>
      </c>
      <c r="N6841" s="41">
        <f t="shared" si="750"/>
        <v>0</v>
      </c>
    </row>
    <row r="6842" spans="2:14">
      <c r="B6842" s="1">
        <v>39707</v>
      </c>
      <c r="C6842" s="1">
        <f t="shared" si="749"/>
        <v>39692</v>
      </c>
      <c r="E6842" s="42">
        <f>IF(DAY(B6842)&gt;14,VLOOKUP(DATE(YEAR(C6842),MONTH(C6842)-1,DAY(1)),'מדדים וריביות'!B:C,2,FALSE),VLOOKUP(DATE(YEAR(C6842),MONTH(C6842)-2,DAY(1)),'מדדים וריביות'!B:C,2,FALSE))</f>
        <v>30383137.600000001</v>
      </c>
      <c r="F6842" s="43">
        <f>IF($B$5=1,'ריבית יומית'!D6836,'ריבית יומית'!G6836)</f>
        <v>7.560906501935527E-5</v>
      </c>
      <c r="G6842" s="43">
        <f t="shared" si="744"/>
        <v>7.560906501935527E-5</v>
      </c>
      <c r="H6842" s="29">
        <f t="shared" si="745"/>
        <v>1.0224194700614204</v>
      </c>
      <c r="I6842" s="30">
        <f>VLOOKUP(B6841,'מדדים וריביות'!B:C,2)</f>
        <v>30383137.600000001</v>
      </c>
      <c r="K6842" s="39">
        <f t="shared" si="746"/>
        <v>0</v>
      </c>
      <c r="L6842" s="39">
        <f t="shared" si="747"/>
        <v>0</v>
      </c>
      <c r="M6842" s="39">
        <f t="shared" si="748"/>
        <v>0</v>
      </c>
      <c r="N6842" s="41">
        <f t="shared" si="750"/>
        <v>0</v>
      </c>
    </row>
    <row r="6843" spans="2:14">
      <c r="B6843" s="1">
        <v>39708</v>
      </c>
      <c r="C6843" s="1">
        <f t="shared" si="749"/>
        <v>39692</v>
      </c>
      <c r="E6843" s="42">
        <f>IF(DAY(B6843)&gt;14,VLOOKUP(DATE(YEAR(C6843),MONTH(C6843)-1,DAY(1)),'מדדים וריביות'!B:C,2,FALSE),VLOOKUP(DATE(YEAR(C6843),MONTH(C6843)-2,DAY(1)),'מדדים וריביות'!B:C,2,FALSE))</f>
        <v>30383137.600000001</v>
      </c>
      <c r="F6843" s="43">
        <f>IF($B$5=1,'ריבית יומית'!D6837,'ריבית יומית'!G6837)</f>
        <v>7.560906501935527E-5</v>
      </c>
      <c r="G6843" s="43">
        <f t="shared" si="744"/>
        <v>7.560906501935527E-5</v>
      </c>
      <c r="H6843" s="29">
        <f t="shared" si="745"/>
        <v>1.0223421717256864</v>
      </c>
      <c r="I6843" s="30">
        <f>VLOOKUP(B6842,'מדדים וריביות'!B:C,2)</f>
        <v>30383137.600000001</v>
      </c>
      <c r="K6843" s="39">
        <f t="shared" si="746"/>
        <v>0</v>
      </c>
      <c r="L6843" s="39">
        <f t="shared" si="747"/>
        <v>0</v>
      </c>
      <c r="M6843" s="39">
        <f t="shared" si="748"/>
        <v>0</v>
      </c>
      <c r="N6843" s="41">
        <f t="shared" si="750"/>
        <v>0</v>
      </c>
    </row>
    <row r="6844" spans="2:14">
      <c r="B6844" s="1">
        <v>39709</v>
      </c>
      <c r="C6844" s="1">
        <f t="shared" si="749"/>
        <v>39692</v>
      </c>
      <c r="E6844" s="42">
        <f>IF(DAY(B6844)&gt;14,VLOOKUP(DATE(YEAR(C6844),MONTH(C6844)-1,DAY(1)),'מדדים וריביות'!B:C,2,FALSE),VLOOKUP(DATE(YEAR(C6844),MONTH(C6844)-2,DAY(1)),'מדדים וריביות'!B:C,2,FALSE))</f>
        <v>30383137.600000001</v>
      </c>
      <c r="F6844" s="43">
        <f>IF($B$5=1,'ריבית יומית'!D6838,'ריבית יומית'!G6838)</f>
        <v>7.560906501935527E-5</v>
      </c>
      <c r="G6844" s="43">
        <f t="shared" si="744"/>
        <v>7.560906501935527E-5</v>
      </c>
      <c r="H6844" s="29">
        <f t="shared" si="745"/>
        <v>1.0222648792339655</v>
      </c>
      <c r="I6844" s="30">
        <f>VLOOKUP(B6843,'מדדים וריביות'!B:C,2)</f>
        <v>30383137.600000001</v>
      </c>
      <c r="K6844" s="39">
        <f t="shared" si="746"/>
        <v>0</v>
      </c>
      <c r="L6844" s="39">
        <f t="shared" si="747"/>
        <v>0</v>
      </c>
      <c r="M6844" s="39">
        <f t="shared" si="748"/>
        <v>0</v>
      </c>
      <c r="N6844" s="41">
        <f t="shared" si="750"/>
        <v>0</v>
      </c>
    </row>
    <row r="6845" spans="2:14">
      <c r="B6845" s="1">
        <v>39710</v>
      </c>
      <c r="C6845" s="1">
        <f t="shared" si="749"/>
        <v>39692</v>
      </c>
      <c r="E6845" s="42">
        <f>IF(DAY(B6845)&gt;14,VLOOKUP(DATE(YEAR(C6845),MONTH(C6845)-1,DAY(1)),'מדדים וריביות'!B:C,2,FALSE),VLOOKUP(DATE(YEAR(C6845),MONTH(C6845)-2,DAY(1)),'מדדים וריביות'!B:C,2,FALSE))</f>
        <v>30383137.600000001</v>
      </c>
      <c r="F6845" s="43">
        <f>IF($B$5=1,'ריבית יומית'!D6839,'ריבית יומית'!G6839)</f>
        <v>7.560906501935527E-5</v>
      </c>
      <c r="G6845" s="43">
        <f t="shared" si="744"/>
        <v>7.560906501935527E-5</v>
      </c>
      <c r="H6845" s="29">
        <f t="shared" si="745"/>
        <v>1.0221875925858157</v>
      </c>
      <c r="I6845" s="30">
        <f>VLOOKUP(B6844,'מדדים וריביות'!B:C,2)</f>
        <v>30383137.600000001</v>
      </c>
      <c r="K6845" s="39">
        <f t="shared" si="746"/>
        <v>0</v>
      </c>
      <c r="L6845" s="39">
        <f t="shared" si="747"/>
        <v>0</v>
      </c>
      <c r="M6845" s="39">
        <f t="shared" si="748"/>
        <v>0</v>
      </c>
      <c r="N6845" s="41">
        <f t="shared" si="750"/>
        <v>0</v>
      </c>
    </row>
    <row r="6846" spans="2:14">
      <c r="B6846" s="1">
        <v>39711</v>
      </c>
      <c r="C6846" s="1">
        <f t="shared" si="749"/>
        <v>39692</v>
      </c>
      <c r="E6846" s="42">
        <f>IF(DAY(B6846)&gt;14,VLOOKUP(DATE(YEAR(C6846),MONTH(C6846)-1,DAY(1)),'מדדים וריביות'!B:C,2,FALSE),VLOOKUP(DATE(YEAR(C6846),MONTH(C6846)-2,DAY(1)),'מדדים וריביות'!B:C,2,FALSE))</f>
        <v>30383137.600000001</v>
      </c>
      <c r="F6846" s="43">
        <f>IF($B$5=1,'ריבית יומית'!D6840,'ריבית יומית'!G6840)</f>
        <v>7.560906501935527E-5</v>
      </c>
      <c r="G6846" s="43">
        <f t="shared" si="744"/>
        <v>7.560906501935527E-5</v>
      </c>
      <c r="H6846" s="29">
        <f t="shared" si="745"/>
        <v>1.0221103117807953</v>
      </c>
      <c r="I6846" s="30">
        <f>VLOOKUP(B6845,'מדדים וריביות'!B:C,2)</f>
        <v>30383137.600000001</v>
      </c>
      <c r="K6846" s="39">
        <f t="shared" si="746"/>
        <v>0</v>
      </c>
      <c r="L6846" s="39">
        <f t="shared" si="747"/>
        <v>0</v>
      </c>
      <c r="M6846" s="39">
        <f t="shared" si="748"/>
        <v>0</v>
      </c>
      <c r="N6846" s="41">
        <f t="shared" si="750"/>
        <v>0</v>
      </c>
    </row>
    <row r="6847" spans="2:14">
      <c r="B6847" s="1">
        <v>39712</v>
      </c>
      <c r="C6847" s="1">
        <f t="shared" si="749"/>
        <v>39692</v>
      </c>
      <c r="E6847" s="42">
        <f>IF(DAY(B6847)&gt;14,VLOOKUP(DATE(YEAR(C6847),MONTH(C6847)-1,DAY(1)),'מדדים וריביות'!B:C,2,FALSE),VLOOKUP(DATE(YEAR(C6847),MONTH(C6847)-2,DAY(1)),'מדדים וריביות'!B:C,2,FALSE))</f>
        <v>30383137.600000001</v>
      </c>
      <c r="F6847" s="43">
        <f>IF($B$5=1,'ריבית יומית'!D6841,'ריבית יומית'!G6841)</f>
        <v>7.560906501935527E-5</v>
      </c>
      <c r="G6847" s="43">
        <f t="shared" si="744"/>
        <v>7.560906501935527E-5</v>
      </c>
      <c r="H6847" s="29">
        <f t="shared" si="745"/>
        <v>1.0220330368184625</v>
      </c>
      <c r="I6847" s="30">
        <f>VLOOKUP(B6846,'מדדים וריביות'!B:C,2)</f>
        <v>30383137.600000001</v>
      </c>
      <c r="K6847" s="39">
        <f t="shared" si="746"/>
        <v>0</v>
      </c>
      <c r="L6847" s="39">
        <f t="shared" si="747"/>
        <v>0</v>
      </c>
      <c r="M6847" s="39">
        <f t="shared" si="748"/>
        <v>0</v>
      </c>
      <c r="N6847" s="41">
        <f t="shared" si="750"/>
        <v>0</v>
      </c>
    </row>
    <row r="6848" spans="2:14">
      <c r="B6848" s="1">
        <v>39713</v>
      </c>
      <c r="C6848" s="1">
        <f t="shared" si="749"/>
        <v>39692</v>
      </c>
      <c r="E6848" s="42">
        <f>IF(DAY(B6848)&gt;14,VLOOKUP(DATE(YEAR(C6848),MONTH(C6848)-1,DAY(1)),'מדדים וריביות'!B:C,2,FALSE),VLOOKUP(DATE(YEAR(C6848),MONTH(C6848)-2,DAY(1)),'מדדים וריביות'!B:C,2,FALSE))</f>
        <v>30383137.600000001</v>
      </c>
      <c r="F6848" s="43">
        <f>IF($B$5=1,'ריבית יומית'!D6842,'ריבית יומית'!G6842)</f>
        <v>7.560906501935527E-5</v>
      </c>
      <c r="G6848" s="43">
        <f t="shared" si="744"/>
        <v>7.560906501935527E-5</v>
      </c>
      <c r="H6848" s="29">
        <f t="shared" si="745"/>
        <v>1.0219557676983757</v>
      </c>
      <c r="I6848" s="30">
        <f>VLOOKUP(B6847,'מדדים וריביות'!B:C,2)</f>
        <v>30383137.600000001</v>
      </c>
      <c r="K6848" s="39">
        <f t="shared" si="746"/>
        <v>0</v>
      </c>
      <c r="L6848" s="39">
        <f t="shared" si="747"/>
        <v>0</v>
      </c>
      <c r="M6848" s="39">
        <f t="shared" si="748"/>
        <v>0</v>
      </c>
      <c r="N6848" s="41">
        <f t="shared" si="750"/>
        <v>0</v>
      </c>
    </row>
    <row r="6849" spans="2:14">
      <c r="B6849" s="1">
        <v>39714</v>
      </c>
      <c r="C6849" s="1">
        <f t="shared" si="749"/>
        <v>39692</v>
      </c>
      <c r="E6849" s="42">
        <f>IF(DAY(B6849)&gt;14,VLOOKUP(DATE(YEAR(C6849),MONTH(C6849)-1,DAY(1)),'מדדים וריביות'!B:C,2,FALSE),VLOOKUP(DATE(YEAR(C6849),MONTH(C6849)-2,DAY(1)),'מדדים וריביות'!B:C,2,FALSE))</f>
        <v>30383137.600000001</v>
      </c>
      <c r="F6849" s="43">
        <f>IF($B$5=1,'ריבית יומית'!D6843,'ריבית יומית'!G6843)</f>
        <v>7.560906501935527E-5</v>
      </c>
      <c r="G6849" s="43">
        <f t="shared" si="744"/>
        <v>7.560906501935527E-5</v>
      </c>
      <c r="H6849" s="29">
        <f t="shared" si="745"/>
        <v>1.0218785044200931</v>
      </c>
      <c r="I6849" s="30">
        <f>VLOOKUP(B6848,'מדדים וריביות'!B:C,2)</f>
        <v>30383137.600000001</v>
      </c>
      <c r="K6849" s="39">
        <f t="shared" si="746"/>
        <v>0</v>
      </c>
      <c r="L6849" s="39">
        <f t="shared" si="747"/>
        <v>0</v>
      </c>
      <c r="M6849" s="39">
        <f t="shared" si="748"/>
        <v>0</v>
      </c>
      <c r="N6849" s="41">
        <f t="shared" si="750"/>
        <v>0</v>
      </c>
    </row>
    <row r="6850" spans="2:14">
      <c r="B6850" s="1">
        <v>39715</v>
      </c>
      <c r="C6850" s="1">
        <f t="shared" si="749"/>
        <v>39692</v>
      </c>
      <c r="E6850" s="42">
        <f>IF(DAY(B6850)&gt;14,VLOOKUP(DATE(YEAR(C6850),MONTH(C6850)-1,DAY(1)),'מדדים וריביות'!B:C,2,FALSE),VLOOKUP(DATE(YEAR(C6850),MONTH(C6850)-2,DAY(1)),'מדדים וריביות'!B:C,2,FALSE))</f>
        <v>30383137.600000001</v>
      </c>
      <c r="F6850" s="43">
        <f>IF($B$5=1,'ריבית יומית'!D6844,'ריבית יומית'!G6844)</f>
        <v>7.560906501935527E-5</v>
      </c>
      <c r="G6850" s="43">
        <f t="shared" si="744"/>
        <v>7.560906501935527E-5</v>
      </c>
      <c r="H6850" s="29">
        <f t="shared" si="745"/>
        <v>1.021801246983173</v>
      </c>
      <c r="I6850" s="30">
        <f>VLOOKUP(B6849,'מדדים וריביות'!B:C,2)</f>
        <v>30383137.600000001</v>
      </c>
      <c r="K6850" s="39">
        <f t="shared" si="746"/>
        <v>0</v>
      </c>
      <c r="L6850" s="39">
        <f t="shared" si="747"/>
        <v>0</v>
      </c>
      <c r="M6850" s="39">
        <f t="shared" si="748"/>
        <v>0</v>
      </c>
      <c r="N6850" s="41">
        <f t="shared" si="750"/>
        <v>0</v>
      </c>
    </row>
    <row r="6851" spans="2:14">
      <c r="B6851" s="1">
        <v>39716</v>
      </c>
      <c r="C6851" s="1">
        <f t="shared" si="749"/>
        <v>39692</v>
      </c>
      <c r="E6851" s="42">
        <f>IF(DAY(B6851)&gt;14,VLOOKUP(DATE(YEAR(C6851),MONTH(C6851)-1,DAY(1)),'מדדים וריביות'!B:C,2,FALSE),VLOOKUP(DATE(YEAR(C6851),MONTH(C6851)-2,DAY(1)),'מדדים וריביות'!B:C,2,FALSE))</f>
        <v>30383137.600000001</v>
      </c>
      <c r="F6851" s="43">
        <f>IF($B$5=1,'ריבית יומית'!D6845,'ריבית יומית'!G6845)</f>
        <v>7.560906501935527E-5</v>
      </c>
      <c r="G6851" s="43">
        <f t="shared" si="744"/>
        <v>7.560906501935527E-5</v>
      </c>
      <c r="H6851" s="29">
        <f t="shared" si="745"/>
        <v>1.021723995387174</v>
      </c>
      <c r="I6851" s="30">
        <f>VLOOKUP(B6850,'מדדים וריביות'!B:C,2)</f>
        <v>30383137.600000001</v>
      </c>
      <c r="K6851" s="39">
        <f t="shared" si="746"/>
        <v>0</v>
      </c>
      <c r="L6851" s="39">
        <f t="shared" si="747"/>
        <v>0</v>
      </c>
      <c r="M6851" s="39">
        <f t="shared" si="748"/>
        <v>0</v>
      </c>
      <c r="N6851" s="41">
        <f t="shared" si="750"/>
        <v>0</v>
      </c>
    </row>
    <row r="6852" spans="2:14">
      <c r="B6852" s="1">
        <v>39717</v>
      </c>
      <c r="C6852" s="1">
        <f t="shared" si="749"/>
        <v>39692</v>
      </c>
      <c r="E6852" s="42">
        <f>IF(DAY(B6852)&gt;14,VLOOKUP(DATE(YEAR(C6852),MONTH(C6852)-1,DAY(1)),'מדדים וריביות'!B:C,2,FALSE),VLOOKUP(DATE(YEAR(C6852),MONTH(C6852)-2,DAY(1)),'מדדים וריביות'!B:C,2,FALSE))</f>
        <v>30383137.600000001</v>
      </c>
      <c r="F6852" s="43">
        <f>IF($B$5=1,'ריבית יומית'!D6846,'ריבית יומית'!G6846)</f>
        <v>7.560906501935527E-5</v>
      </c>
      <c r="G6852" s="43">
        <f t="shared" si="744"/>
        <v>7.560906501935527E-5</v>
      </c>
      <c r="H6852" s="29">
        <f t="shared" si="745"/>
        <v>1.0216467496316541</v>
      </c>
      <c r="I6852" s="30">
        <f>VLOOKUP(B6851,'מדדים וריביות'!B:C,2)</f>
        <v>30383137.600000001</v>
      </c>
      <c r="K6852" s="39">
        <f t="shared" si="746"/>
        <v>0</v>
      </c>
      <c r="L6852" s="39">
        <f t="shared" si="747"/>
        <v>0</v>
      </c>
      <c r="M6852" s="39">
        <f t="shared" si="748"/>
        <v>0</v>
      </c>
      <c r="N6852" s="41">
        <f t="shared" si="750"/>
        <v>0</v>
      </c>
    </row>
    <row r="6853" spans="2:14">
      <c r="B6853" s="1">
        <v>39718</v>
      </c>
      <c r="C6853" s="1">
        <f t="shared" si="749"/>
        <v>39692</v>
      </c>
      <c r="E6853" s="42">
        <f>IF(DAY(B6853)&gt;14,VLOOKUP(DATE(YEAR(C6853),MONTH(C6853)-1,DAY(1)),'מדדים וריביות'!B:C,2,FALSE),VLOOKUP(DATE(YEAR(C6853),MONTH(C6853)-2,DAY(1)),'מדדים וריביות'!B:C,2,FALSE))</f>
        <v>30383137.600000001</v>
      </c>
      <c r="F6853" s="43">
        <f>IF($B$5=1,'ריבית יומית'!D6847,'ריבית יומית'!G6847)</f>
        <v>7.560906501935527E-5</v>
      </c>
      <c r="G6853" s="43">
        <f t="shared" si="744"/>
        <v>7.560906501935527E-5</v>
      </c>
      <c r="H6853" s="29">
        <f t="shared" si="745"/>
        <v>1.0215695097161721</v>
      </c>
      <c r="I6853" s="30">
        <f>VLOOKUP(B6852,'מדדים וריביות'!B:C,2)</f>
        <v>30383137.600000001</v>
      </c>
      <c r="K6853" s="39">
        <f t="shared" si="746"/>
        <v>0</v>
      </c>
      <c r="L6853" s="39">
        <f t="shared" si="747"/>
        <v>0</v>
      </c>
      <c r="M6853" s="39">
        <f t="shared" si="748"/>
        <v>0</v>
      </c>
      <c r="N6853" s="41">
        <f t="shared" si="750"/>
        <v>0</v>
      </c>
    </row>
    <row r="6854" spans="2:14">
      <c r="B6854" s="1">
        <v>39719</v>
      </c>
      <c r="C6854" s="1">
        <f t="shared" si="749"/>
        <v>39692</v>
      </c>
      <c r="E6854" s="42">
        <f>IF(DAY(B6854)&gt;14,VLOOKUP(DATE(YEAR(C6854),MONTH(C6854)-1,DAY(1)),'מדדים וריביות'!B:C,2,FALSE),VLOOKUP(DATE(YEAR(C6854),MONTH(C6854)-2,DAY(1)),'מדדים וריביות'!B:C,2,FALSE))</f>
        <v>30383137.600000001</v>
      </c>
      <c r="F6854" s="43">
        <f>IF($B$5=1,'ריבית יומית'!D6848,'ריבית יומית'!G6848)</f>
        <v>7.560906501935527E-5</v>
      </c>
      <c r="G6854" s="43">
        <f t="shared" si="744"/>
        <v>7.560906501935527E-5</v>
      </c>
      <c r="H6854" s="29">
        <f t="shared" si="745"/>
        <v>1.0214922756402864</v>
      </c>
      <c r="I6854" s="30">
        <f>VLOOKUP(B6853,'מדדים וריביות'!B:C,2)</f>
        <v>30383137.600000001</v>
      </c>
      <c r="K6854" s="39">
        <f t="shared" si="746"/>
        <v>0</v>
      </c>
      <c r="L6854" s="39">
        <f t="shared" si="747"/>
        <v>0</v>
      </c>
      <c r="M6854" s="39">
        <f t="shared" si="748"/>
        <v>0</v>
      </c>
      <c r="N6854" s="41">
        <f t="shared" si="750"/>
        <v>0</v>
      </c>
    </row>
    <row r="6855" spans="2:14">
      <c r="B6855" s="1">
        <v>39720</v>
      </c>
      <c r="C6855" s="1">
        <f t="shared" si="749"/>
        <v>39692</v>
      </c>
      <c r="E6855" s="42">
        <f>IF(DAY(B6855)&gt;14,VLOOKUP(DATE(YEAR(C6855),MONTH(C6855)-1,DAY(1)),'מדדים וריביות'!B:C,2,FALSE),VLOOKUP(DATE(YEAR(C6855),MONTH(C6855)-2,DAY(1)),'מדדים וריביות'!B:C,2,FALSE))</f>
        <v>30383137.600000001</v>
      </c>
      <c r="F6855" s="43">
        <f>IF($B$5=1,'ריבית יומית'!D6849,'ריבית יומית'!G6849)</f>
        <v>7.560906501935527E-5</v>
      </c>
      <c r="G6855" s="43">
        <f t="shared" si="744"/>
        <v>7.560906501935527E-5</v>
      </c>
      <c r="H6855" s="29">
        <f t="shared" si="745"/>
        <v>1.0214150474035555</v>
      </c>
      <c r="I6855" s="30">
        <f>VLOOKUP(B6854,'מדדים וריביות'!B:C,2)</f>
        <v>30383137.600000001</v>
      </c>
      <c r="K6855" s="39">
        <f t="shared" si="746"/>
        <v>0</v>
      </c>
      <c r="L6855" s="39">
        <f t="shared" si="747"/>
        <v>0</v>
      </c>
      <c r="M6855" s="39">
        <f t="shared" si="748"/>
        <v>0</v>
      </c>
      <c r="N6855" s="41">
        <f t="shared" si="750"/>
        <v>0</v>
      </c>
    </row>
    <row r="6856" spans="2:14">
      <c r="B6856" s="1">
        <v>39721</v>
      </c>
      <c r="C6856" s="1">
        <f t="shared" si="749"/>
        <v>39692</v>
      </c>
      <c r="E6856" s="42">
        <f>IF(DAY(B6856)&gt;14,VLOOKUP(DATE(YEAR(C6856),MONTH(C6856)-1,DAY(1)),'מדדים וריביות'!B:C,2,FALSE),VLOOKUP(DATE(YEAR(C6856),MONTH(C6856)-2,DAY(1)),'מדדים וריביות'!B:C,2,FALSE))</f>
        <v>30383137.600000001</v>
      </c>
      <c r="F6856" s="43">
        <f>IF($B$5=1,'ריבית יומית'!D6850,'ריבית יומית'!G6850)</f>
        <v>7.560906501935527E-5</v>
      </c>
      <c r="G6856" s="43">
        <f t="shared" si="744"/>
        <v>7.560906501935527E-5</v>
      </c>
      <c r="H6856" s="29">
        <f t="shared" si="745"/>
        <v>1.0213378250055378</v>
      </c>
      <c r="I6856" s="30">
        <f>VLOOKUP(B6855,'מדדים וריביות'!B:C,2)</f>
        <v>30383137.600000001</v>
      </c>
      <c r="K6856" s="39">
        <f t="shared" si="746"/>
        <v>0</v>
      </c>
      <c r="L6856" s="39">
        <f t="shared" si="747"/>
        <v>0</v>
      </c>
      <c r="M6856" s="39">
        <f t="shared" si="748"/>
        <v>0</v>
      </c>
      <c r="N6856" s="41">
        <f t="shared" si="750"/>
        <v>0</v>
      </c>
    </row>
    <row r="6857" spans="2:14">
      <c r="B6857" s="1">
        <v>39722</v>
      </c>
      <c r="C6857" s="1">
        <f t="shared" si="749"/>
        <v>39722</v>
      </c>
      <c r="E6857" s="42">
        <f>IF(DAY(B6857)&gt;14,VLOOKUP(DATE(YEAR(C6857),MONTH(C6857)-1,DAY(1)),'מדדים וריביות'!B:C,2,FALSE),VLOOKUP(DATE(YEAR(C6857),MONTH(C6857)-2,DAY(1)),'מדדים וריביות'!B:C,2,FALSE))</f>
        <v>30383137.600000001</v>
      </c>
      <c r="F6857" s="43">
        <f>IF($B$5=1,'ריבית יומית'!D6851,'ריבית יומית'!G6851)</f>
        <v>1.0475213120586524E-4</v>
      </c>
      <c r="G6857" s="43">
        <f t="shared" ref="G6857:G6920" si="751">IF(B6857&gt;$B$2,0,F6857)</f>
        <v>1.0475213120586524E-4</v>
      </c>
      <c r="H6857" s="29">
        <f t="shared" ref="H6857:H6920" si="752">H6858*(1+G6857)</f>
        <v>1.0212606084457923</v>
      </c>
      <c r="I6857" s="30">
        <f>VLOOKUP(B6856,'מדדים וריביות'!B:C,2)</f>
        <v>30383137.600000001</v>
      </c>
      <c r="K6857" s="39">
        <f t="shared" ref="K6857:K6920" si="753">$B$4/E6857*D6857-D6857</f>
        <v>0</v>
      </c>
      <c r="L6857" s="39">
        <f t="shared" ref="L6857:L6920" si="754">H6858*D6857-D6857</f>
        <v>0</v>
      </c>
      <c r="M6857" s="39">
        <f t="shared" ref="M6857:M6920" si="755">$B$4/E6857*L6857-L6857</f>
        <v>0</v>
      </c>
      <c r="N6857" s="41">
        <f t="shared" si="750"/>
        <v>0</v>
      </c>
    </row>
    <row r="6858" spans="2:14">
      <c r="B6858" s="1">
        <v>39723</v>
      </c>
      <c r="C6858" s="1">
        <f t="shared" ref="C6858:C6921" si="756">DATE(YEAR(B6858),MONTH(B6858),DAY(1))</f>
        <v>39722</v>
      </c>
      <c r="E6858" s="42">
        <f>IF(DAY(B6858)&gt;14,VLOOKUP(DATE(YEAR(C6858),MONTH(C6858)-1,DAY(1)),'מדדים וריביות'!B:C,2,FALSE),VLOOKUP(DATE(YEAR(C6858),MONTH(C6858)-2,DAY(1)),'מדדים וריביות'!B:C,2,FALSE))</f>
        <v>30383137.600000001</v>
      </c>
      <c r="F6858" s="43">
        <f>IF($B$5=1,'ריבית יומית'!D6852,'ריבית יומית'!G6852)</f>
        <v>1.0475213120586524E-4</v>
      </c>
      <c r="G6858" s="43">
        <f t="shared" si="751"/>
        <v>1.0475213120586524E-4</v>
      </c>
      <c r="H6858" s="29">
        <f t="shared" si="752"/>
        <v>1.0211536404256691</v>
      </c>
      <c r="I6858" s="30">
        <f>VLOOKUP(B6857,'מדדים וריביות'!B:C,2)</f>
        <v>30411533.059999999</v>
      </c>
      <c r="K6858" s="39">
        <f t="shared" si="753"/>
        <v>0</v>
      </c>
      <c r="L6858" s="39">
        <f t="shared" si="754"/>
        <v>0</v>
      </c>
      <c r="M6858" s="39">
        <f t="shared" si="755"/>
        <v>0</v>
      </c>
      <c r="N6858" s="41">
        <f t="shared" ref="N6858:N6921" si="757">SUM(K6858:M6858)</f>
        <v>0</v>
      </c>
    </row>
    <row r="6859" spans="2:14">
      <c r="B6859" s="1">
        <v>39724</v>
      </c>
      <c r="C6859" s="1">
        <f t="shared" si="756"/>
        <v>39722</v>
      </c>
      <c r="E6859" s="42">
        <f>IF(DAY(B6859)&gt;14,VLOOKUP(DATE(YEAR(C6859),MONTH(C6859)-1,DAY(1)),'מדדים וריביות'!B:C,2,FALSE),VLOOKUP(DATE(YEAR(C6859),MONTH(C6859)-2,DAY(1)),'מדדים וריביות'!B:C,2,FALSE))</f>
        <v>30383137.600000001</v>
      </c>
      <c r="F6859" s="43">
        <f>IF($B$5=1,'ריבית יומית'!D6853,'ריבית יומית'!G6853)</f>
        <v>1.0475213120586524E-4</v>
      </c>
      <c r="G6859" s="43">
        <f t="shared" si="751"/>
        <v>1.0475213120586524E-4</v>
      </c>
      <c r="H6859" s="29">
        <f t="shared" si="752"/>
        <v>1.0210466836095005</v>
      </c>
      <c r="I6859" s="30">
        <f>VLOOKUP(B6858,'מדדים וריביות'!B:C,2)</f>
        <v>30411533.059999999</v>
      </c>
      <c r="K6859" s="39">
        <f t="shared" si="753"/>
        <v>0</v>
      </c>
      <c r="L6859" s="39">
        <f t="shared" si="754"/>
        <v>0</v>
      </c>
      <c r="M6859" s="39">
        <f t="shared" si="755"/>
        <v>0</v>
      </c>
      <c r="N6859" s="41">
        <f t="shared" si="757"/>
        <v>0</v>
      </c>
    </row>
    <row r="6860" spans="2:14">
      <c r="B6860" s="1">
        <v>39725</v>
      </c>
      <c r="C6860" s="1">
        <f t="shared" si="756"/>
        <v>39722</v>
      </c>
      <c r="E6860" s="42">
        <f>IF(DAY(B6860)&gt;14,VLOOKUP(DATE(YEAR(C6860),MONTH(C6860)-1,DAY(1)),'מדדים וריביות'!B:C,2,FALSE),VLOOKUP(DATE(YEAR(C6860),MONTH(C6860)-2,DAY(1)),'מדדים וריביות'!B:C,2,FALSE))</f>
        <v>30383137.600000001</v>
      </c>
      <c r="F6860" s="43">
        <f>IF($B$5=1,'ריבית יומית'!D6854,'ריבית יומית'!G6854)</f>
        <v>1.0475213120586524E-4</v>
      </c>
      <c r="G6860" s="43">
        <f t="shared" si="751"/>
        <v>1.0475213120586524E-4</v>
      </c>
      <c r="H6860" s="29">
        <f t="shared" si="752"/>
        <v>1.0209397379961127</v>
      </c>
      <c r="I6860" s="30">
        <f>VLOOKUP(B6859,'מדדים וריביות'!B:C,2)</f>
        <v>30411533.059999999</v>
      </c>
      <c r="K6860" s="39">
        <f t="shared" si="753"/>
        <v>0</v>
      </c>
      <c r="L6860" s="39">
        <f t="shared" si="754"/>
        <v>0</v>
      </c>
      <c r="M6860" s="39">
        <f t="shared" si="755"/>
        <v>0</v>
      </c>
      <c r="N6860" s="41">
        <f t="shared" si="757"/>
        <v>0</v>
      </c>
    </row>
    <row r="6861" spans="2:14">
      <c r="B6861" s="1">
        <v>39726</v>
      </c>
      <c r="C6861" s="1">
        <f t="shared" si="756"/>
        <v>39722</v>
      </c>
      <c r="E6861" s="42">
        <f>IF(DAY(B6861)&gt;14,VLOOKUP(DATE(YEAR(C6861),MONTH(C6861)-1,DAY(1)),'מדדים וריביות'!B:C,2,FALSE),VLOOKUP(DATE(YEAR(C6861),MONTH(C6861)-2,DAY(1)),'מדדים וריביות'!B:C,2,FALSE))</f>
        <v>30383137.600000001</v>
      </c>
      <c r="F6861" s="43">
        <f>IF($B$5=1,'ריבית יומית'!D6855,'ריבית יומית'!G6855)</f>
        <v>1.0475213120586524E-4</v>
      </c>
      <c r="G6861" s="43">
        <f t="shared" si="751"/>
        <v>1.0475213120586524E-4</v>
      </c>
      <c r="H6861" s="29">
        <f t="shared" si="752"/>
        <v>1.0208328035843324</v>
      </c>
      <c r="I6861" s="30">
        <f>VLOOKUP(B6860,'מדדים וריביות'!B:C,2)</f>
        <v>30411533.059999999</v>
      </c>
      <c r="K6861" s="39">
        <f t="shared" si="753"/>
        <v>0</v>
      </c>
      <c r="L6861" s="39">
        <f t="shared" si="754"/>
        <v>0</v>
      </c>
      <c r="M6861" s="39">
        <f t="shared" si="755"/>
        <v>0</v>
      </c>
      <c r="N6861" s="41">
        <f t="shared" si="757"/>
        <v>0</v>
      </c>
    </row>
    <row r="6862" spans="2:14">
      <c r="B6862" s="1">
        <v>39727</v>
      </c>
      <c r="C6862" s="1">
        <f t="shared" si="756"/>
        <v>39722</v>
      </c>
      <c r="E6862" s="42">
        <f>IF(DAY(B6862)&gt;14,VLOOKUP(DATE(YEAR(C6862),MONTH(C6862)-1,DAY(1)),'מדדים וריביות'!B:C,2,FALSE),VLOOKUP(DATE(YEAR(C6862),MONTH(C6862)-2,DAY(1)),'מדדים וריביות'!B:C,2,FALSE))</f>
        <v>30383137.600000001</v>
      </c>
      <c r="F6862" s="43">
        <f>IF($B$5=1,'ריבית יומית'!D6856,'ריבית יומית'!G6856)</f>
        <v>1.0475213120586524E-4</v>
      </c>
      <c r="G6862" s="43">
        <f t="shared" si="751"/>
        <v>1.0475213120586524E-4</v>
      </c>
      <c r="H6862" s="29">
        <f t="shared" si="752"/>
        <v>1.0207258803729864</v>
      </c>
      <c r="I6862" s="30">
        <f>VLOOKUP(B6861,'מדדים וריביות'!B:C,2)</f>
        <v>30411533.059999999</v>
      </c>
      <c r="K6862" s="39">
        <f t="shared" si="753"/>
        <v>0</v>
      </c>
      <c r="L6862" s="39">
        <f t="shared" si="754"/>
        <v>0</v>
      </c>
      <c r="M6862" s="39">
        <f t="shared" si="755"/>
        <v>0</v>
      </c>
      <c r="N6862" s="41">
        <f t="shared" si="757"/>
        <v>0</v>
      </c>
    </row>
    <row r="6863" spans="2:14">
      <c r="B6863" s="1">
        <v>39728</v>
      </c>
      <c r="C6863" s="1">
        <f t="shared" si="756"/>
        <v>39722</v>
      </c>
      <c r="E6863" s="42">
        <f>IF(DAY(B6863)&gt;14,VLOOKUP(DATE(YEAR(C6863),MONTH(C6863)-1,DAY(1)),'מדדים וריביות'!B:C,2,FALSE),VLOOKUP(DATE(YEAR(C6863),MONTH(C6863)-2,DAY(1)),'מדדים וריביות'!B:C,2,FALSE))</f>
        <v>30383137.600000001</v>
      </c>
      <c r="F6863" s="43">
        <f>IF($B$5=1,'ריבית יומית'!D6857,'ריבית יומית'!G6857)</f>
        <v>1.0475213120586524E-4</v>
      </c>
      <c r="G6863" s="43">
        <f t="shared" si="751"/>
        <v>1.0475213120586524E-4</v>
      </c>
      <c r="H6863" s="29">
        <f t="shared" si="752"/>
        <v>1.0206189683609015</v>
      </c>
      <c r="I6863" s="30">
        <f>VLOOKUP(B6862,'מדדים וריביות'!B:C,2)</f>
        <v>30411533.059999999</v>
      </c>
      <c r="K6863" s="39">
        <f t="shared" si="753"/>
        <v>0</v>
      </c>
      <c r="L6863" s="39">
        <f t="shared" si="754"/>
        <v>0</v>
      </c>
      <c r="M6863" s="39">
        <f t="shared" si="755"/>
        <v>0</v>
      </c>
      <c r="N6863" s="41">
        <f t="shared" si="757"/>
        <v>0</v>
      </c>
    </row>
    <row r="6864" spans="2:14">
      <c r="B6864" s="1">
        <v>39729</v>
      </c>
      <c r="C6864" s="1">
        <f t="shared" si="756"/>
        <v>39722</v>
      </c>
      <c r="E6864" s="42">
        <f>IF(DAY(B6864)&gt;14,VLOOKUP(DATE(YEAR(C6864),MONTH(C6864)-1,DAY(1)),'מדדים וריביות'!B:C,2,FALSE),VLOOKUP(DATE(YEAR(C6864),MONTH(C6864)-2,DAY(1)),'מדדים וריביות'!B:C,2,FALSE))</f>
        <v>30383137.600000001</v>
      </c>
      <c r="F6864" s="43">
        <f>IF($B$5=1,'ריבית יומית'!D6858,'ריבית יומית'!G6858)</f>
        <v>1.0475213120586524E-4</v>
      </c>
      <c r="G6864" s="43">
        <f t="shared" si="751"/>
        <v>1.0475213120586524E-4</v>
      </c>
      <c r="H6864" s="29">
        <f t="shared" si="752"/>
        <v>1.0205120675469046</v>
      </c>
      <c r="I6864" s="30">
        <f>VLOOKUP(B6863,'מדדים וריביות'!B:C,2)</f>
        <v>30411533.059999999</v>
      </c>
      <c r="K6864" s="39">
        <f t="shared" si="753"/>
        <v>0</v>
      </c>
      <c r="L6864" s="39">
        <f t="shared" si="754"/>
        <v>0</v>
      </c>
      <c r="M6864" s="39">
        <f t="shared" si="755"/>
        <v>0</v>
      </c>
      <c r="N6864" s="41">
        <f t="shared" si="757"/>
        <v>0</v>
      </c>
    </row>
    <row r="6865" spans="2:14">
      <c r="B6865" s="1">
        <v>39730</v>
      </c>
      <c r="C6865" s="1">
        <f t="shared" si="756"/>
        <v>39722</v>
      </c>
      <c r="E6865" s="42">
        <f>IF(DAY(B6865)&gt;14,VLOOKUP(DATE(YEAR(C6865),MONTH(C6865)-1,DAY(1)),'מדדים וריביות'!B:C,2,FALSE),VLOOKUP(DATE(YEAR(C6865),MONTH(C6865)-2,DAY(1)),'מדדים וריביות'!B:C,2,FALSE))</f>
        <v>30383137.600000001</v>
      </c>
      <c r="F6865" s="43">
        <f>IF($B$5=1,'ריבית יומית'!D6859,'ריבית יומית'!G6859)</f>
        <v>1.0475213120586524E-4</v>
      </c>
      <c r="G6865" s="43">
        <f t="shared" si="751"/>
        <v>1.0475213120586524E-4</v>
      </c>
      <c r="H6865" s="29">
        <f t="shared" si="752"/>
        <v>1.0204051779298229</v>
      </c>
      <c r="I6865" s="30">
        <f>VLOOKUP(B6864,'מדדים וריביות'!B:C,2)</f>
        <v>30411533.059999999</v>
      </c>
      <c r="K6865" s="39">
        <f t="shared" si="753"/>
        <v>0</v>
      </c>
      <c r="L6865" s="39">
        <f t="shared" si="754"/>
        <v>0</v>
      </c>
      <c r="M6865" s="39">
        <f t="shared" si="755"/>
        <v>0</v>
      </c>
      <c r="N6865" s="41">
        <f t="shared" si="757"/>
        <v>0</v>
      </c>
    </row>
    <row r="6866" spans="2:14">
      <c r="B6866" s="1">
        <v>39731</v>
      </c>
      <c r="C6866" s="1">
        <f t="shared" si="756"/>
        <v>39722</v>
      </c>
      <c r="E6866" s="42">
        <f>IF(DAY(B6866)&gt;14,VLOOKUP(DATE(YEAR(C6866),MONTH(C6866)-1,DAY(1)),'מדדים וריביות'!B:C,2,FALSE),VLOOKUP(DATE(YEAR(C6866),MONTH(C6866)-2,DAY(1)),'מדדים וריביות'!B:C,2,FALSE))</f>
        <v>30383137.600000001</v>
      </c>
      <c r="F6866" s="43">
        <f>IF($B$5=1,'ריבית יומית'!D6860,'ריבית יומית'!G6860)</f>
        <v>1.0475213120586524E-4</v>
      </c>
      <c r="G6866" s="43">
        <f t="shared" si="751"/>
        <v>1.0475213120586524E-4</v>
      </c>
      <c r="H6866" s="29">
        <f t="shared" si="752"/>
        <v>1.0202982995084837</v>
      </c>
      <c r="I6866" s="30">
        <f>VLOOKUP(B6865,'מדדים וריביות'!B:C,2)</f>
        <v>30411533.059999999</v>
      </c>
      <c r="K6866" s="39">
        <f t="shared" si="753"/>
        <v>0</v>
      </c>
      <c r="L6866" s="39">
        <f t="shared" si="754"/>
        <v>0</v>
      </c>
      <c r="M6866" s="39">
        <f t="shared" si="755"/>
        <v>0</v>
      </c>
      <c r="N6866" s="41">
        <f t="shared" si="757"/>
        <v>0</v>
      </c>
    </row>
    <row r="6867" spans="2:14">
      <c r="B6867" s="1">
        <v>39732</v>
      </c>
      <c r="C6867" s="1">
        <f t="shared" si="756"/>
        <v>39722</v>
      </c>
      <c r="E6867" s="42">
        <f>IF(DAY(B6867)&gt;14,VLOOKUP(DATE(YEAR(C6867),MONTH(C6867)-1,DAY(1)),'מדדים וריביות'!B:C,2,FALSE),VLOOKUP(DATE(YEAR(C6867),MONTH(C6867)-2,DAY(1)),'מדדים וריביות'!B:C,2,FALSE))</f>
        <v>30383137.600000001</v>
      </c>
      <c r="F6867" s="43">
        <f>IF($B$5=1,'ריבית יומית'!D6861,'ריבית יומית'!G6861)</f>
        <v>1.0475213120586524E-4</v>
      </c>
      <c r="G6867" s="43">
        <f t="shared" si="751"/>
        <v>1.0475213120586524E-4</v>
      </c>
      <c r="H6867" s="29">
        <f t="shared" si="752"/>
        <v>1.0201914322817143</v>
      </c>
      <c r="I6867" s="30">
        <f>VLOOKUP(B6866,'מדדים וריביות'!B:C,2)</f>
        <v>30411533.059999999</v>
      </c>
      <c r="K6867" s="39">
        <f t="shared" si="753"/>
        <v>0</v>
      </c>
      <c r="L6867" s="39">
        <f t="shared" si="754"/>
        <v>0</v>
      </c>
      <c r="M6867" s="39">
        <f t="shared" si="755"/>
        <v>0</v>
      </c>
      <c r="N6867" s="41">
        <f t="shared" si="757"/>
        <v>0</v>
      </c>
    </row>
    <row r="6868" spans="2:14">
      <c r="B6868" s="1">
        <v>39733</v>
      </c>
      <c r="C6868" s="1">
        <f t="shared" si="756"/>
        <v>39722</v>
      </c>
      <c r="E6868" s="42">
        <f>IF(DAY(B6868)&gt;14,VLOOKUP(DATE(YEAR(C6868),MONTH(C6868)-1,DAY(1)),'מדדים וריביות'!B:C,2,FALSE),VLOOKUP(DATE(YEAR(C6868),MONTH(C6868)-2,DAY(1)),'מדדים וריביות'!B:C,2,FALSE))</f>
        <v>30383137.600000001</v>
      </c>
      <c r="F6868" s="43">
        <f>IF($B$5=1,'ריבית יומית'!D6862,'ריבית יומית'!G6862)</f>
        <v>1.0475213120586524E-4</v>
      </c>
      <c r="G6868" s="43">
        <f t="shared" si="751"/>
        <v>1.0475213120586524E-4</v>
      </c>
      <c r="H6868" s="29">
        <f t="shared" si="752"/>
        <v>1.0200845762483419</v>
      </c>
      <c r="I6868" s="30">
        <f>VLOOKUP(B6867,'מדדים וריביות'!B:C,2)</f>
        <v>30411533.059999999</v>
      </c>
      <c r="K6868" s="39">
        <f t="shared" si="753"/>
        <v>0</v>
      </c>
      <c r="L6868" s="39">
        <f t="shared" si="754"/>
        <v>0</v>
      </c>
      <c r="M6868" s="39">
        <f t="shared" si="755"/>
        <v>0</v>
      </c>
      <c r="N6868" s="41">
        <f t="shared" si="757"/>
        <v>0</v>
      </c>
    </row>
    <row r="6869" spans="2:14">
      <c r="B6869" s="1">
        <v>39734</v>
      </c>
      <c r="C6869" s="1">
        <f t="shared" si="756"/>
        <v>39722</v>
      </c>
      <c r="E6869" s="42">
        <f>IF(DAY(B6869)&gt;14,VLOOKUP(DATE(YEAR(C6869),MONTH(C6869)-1,DAY(1)),'מדדים וריביות'!B:C,2,FALSE),VLOOKUP(DATE(YEAR(C6869),MONTH(C6869)-2,DAY(1)),'מדדים וריביות'!B:C,2,FALSE))</f>
        <v>30383137.600000001</v>
      </c>
      <c r="F6869" s="43">
        <f>IF($B$5=1,'ריבית יומית'!D6863,'ריבית יומית'!G6863)</f>
        <v>1.0475213120586524E-4</v>
      </c>
      <c r="G6869" s="43">
        <f t="shared" si="751"/>
        <v>1.0475213120586524E-4</v>
      </c>
      <c r="H6869" s="29">
        <f t="shared" si="752"/>
        <v>1.0199777314071945</v>
      </c>
      <c r="I6869" s="30">
        <f>VLOOKUP(B6868,'מדדים וריביות'!B:C,2)</f>
        <v>30411533.059999999</v>
      </c>
      <c r="K6869" s="39">
        <f t="shared" si="753"/>
        <v>0</v>
      </c>
      <c r="L6869" s="39">
        <f t="shared" si="754"/>
        <v>0</v>
      </c>
      <c r="M6869" s="39">
        <f t="shared" si="755"/>
        <v>0</v>
      </c>
      <c r="N6869" s="41">
        <f t="shared" si="757"/>
        <v>0</v>
      </c>
    </row>
    <row r="6870" spans="2:14">
      <c r="B6870" s="1">
        <v>39735</v>
      </c>
      <c r="C6870" s="1">
        <f t="shared" si="756"/>
        <v>39722</v>
      </c>
      <c r="E6870" s="42">
        <f>IF(DAY(B6870)&gt;14,VLOOKUP(DATE(YEAR(C6870),MONTH(C6870)-1,DAY(1)),'מדדים וריביות'!B:C,2,FALSE),VLOOKUP(DATE(YEAR(C6870),MONTH(C6870)-2,DAY(1)),'מדדים וריביות'!B:C,2,FALSE))</f>
        <v>30383137.600000001</v>
      </c>
      <c r="F6870" s="43">
        <f>IF($B$5=1,'ריבית יומית'!D6864,'ריבית יומית'!G6864)</f>
        <v>1.0475213120586524E-4</v>
      </c>
      <c r="G6870" s="43">
        <f t="shared" si="751"/>
        <v>1.0475213120586524E-4</v>
      </c>
      <c r="H6870" s="29">
        <f t="shared" si="752"/>
        <v>1.0198708977570996</v>
      </c>
      <c r="I6870" s="30">
        <f>VLOOKUP(B6869,'מדדים וריביות'!B:C,2)</f>
        <v>30411533.059999999</v>
      </c>
      <c r="K6870" s="39">
        <f t="shared" si="753"/>
        <v>0</v>
      </c>
      <c r="L6870" s="39">
        <f t="shared" si="754"/>
        <v>0</v>
      </c>
      <c r="M6870" s="39">
        <f t="shared" si="755"/>
        <v>0</v>
      </c>
      <c r="N6870" s="41">
        <f t="shared" si="757"/>
        <v>0</v>
      </c>
    </row>
    <row r="6871" spans="2:14">
      <c r="B6871" s="1">
        <v>39736</v>
      </c>
      <c r="C6871" s="1">
        <f t="shared" si="756"/>
        <v>39722</v>
      </c>
      <c r="E6871" s="42">
        <f>IF(DAY(B6871)&gt;14,VLOOKUP(DATE(YEAR(C6871),MONTH(C6871)-1,DAY(1)),'מדדים וריביות'!B:C,2,FALSE),VLOOKUP(DATE(YEAR(C6871),MONTH(C6871)-2,DAY(1)),'מדדים וריביות'!B:C,2,FALSE))</f>
        <v>30383137.600000001</v>
      </c>
      <c r="F6871" s="43">
        <f>IF($B$5=1,'ריבית יומית'!D6865,'ריבית יומית'!G6865)</f>
        <v>1.0475213120586524E-4</v>
      </c>
      <c r="G6871" s="43">
        <f t="shared" si="751"/>
        <v>1.0475213120586524E-4</v>
      </c>
      <c r="H6871" s="29">
        <f t="shared" si="752"/>
        <v>1.0197640752968851</v>
      </c>
      <c r="I6871" s="30">
        <f>VLOOKUP(B6870,'מדדים וריביות'!B:C,2)</f>
        <v>30411533.059999999</v>
      </c>
      <c r="K6871" s="39">
        <f t="shared" si="753"/>
        <v>0</v>
      </c>
      <c r="L6871" s="39">
        <f t="shared" si="754"/>
        <v>0</v>
      </c>
      <c r="M6871" s="39">
        <f t="shared" si="755"/>
        <v>0</v>
      </c>
      <c r="N6871" s="41">
        <f t="shared" si="757"/>
        <v>0</v>
      </c>
    </row>
    <row r="6872" spans="2:14">
      <c r="B6872" s="1">
        <v>39737</v>
      </c>
      <c r="C6872" s="1">
        <f t="shared" si="756"/>
        <v>39722</v>
      </c>
      <c r="E6872" s="42">
        <f>IF(DAY(B6872)&gt;14,VLOOKUP(DATE(YEAR(C6872),MONTH(C6872)-1,DAY(1)),'מדדים וריביות'!B:C,2,FALSE),VLOOKUP(DATE(YEAR(C6872),MONTH(C6872)-2,DAY(1)),'מדדים וריביות'!B:C,2,FALSE))</f>
        <v>30383137.600000001</v>
      </c>
      <c r="F6872" s="43">
        <f>IF($B$5=1,'ריבית יומית'!D6866,'ריבית יומית'!G6866)</f>
        <v>1.0475213120586524E-4</v>
      </c>
      <c r="G6872" s="43">
        <f t="shared" si="751"/>
        <v>1.0475213120586524E-4</v>
      </c>
      <c r="H6872" s="29">
        <f t="shared" si="752"/>
        <v>1.0196572640253789</v>
      </c>
      <c r="I6872" s="30">
        <f>VLOOKUP(B6871,'מדדים וריביות'!B:C,2)</f>
        <v>30411533.059999999</v>
      </c>
      <c r="K6872" s="39">
        <f t="shared" si="753"/>
        <v>0</v>
      </c>
      <c r="L6872" s="39">
        <f t="shared" si="754"/>
        <v>0</v>
      </c>
      <c r="M6872" s="39">
        <f t="shared" si="755"/>
        <v>0</v>
      </c>
      <c r="N6872" s="41">
        <f t="shared" si="757"/>
        <v>0</v>
      </c>
    </row>
    <row r="6873" spans="2:14">
      <c r="B6873" s="1">
        <v>39738</v>
      </c>
      <c r="C6873" s="1">
        <f t="shared" si="756"/>
        <v>39722</v>
      </c>
      <c r="E6873" s="42">
        <f>IF(DAY(B6873)&gt;14,VLOOKUP(DATE(YEAR(C6873),MONTH(C6873)-1,DAY(1)),'מדדים וריביות'!B:C,2,FALSE),VLOOKUP(DATE(YEAR(C6873),MONTH(C6873)-2,DAY(1)),'מדדים וריביות'!B:C,2,FALSE))</f>
        <v>30383137.600000001</v>
      </c>
      <c r="F6873" s="43">
        <f>IF($B$5=1,'ריבית יומית'!D6867,'ריבית יומית'!G6867)</f>
        <v>1.0475213120586524E-4</v>
      </c>
      <c r="G6873" s="43">
        <f t="shared" si="751"/>
        <v>1.0475213120586524E-4</v>
      </c>
      <c r="H6873" s="29">
        <f t="shared" si="752"/>
        <v>1.0195504639414092</v>
      </c>
      <c r="I6873" s="30">
        <f>VLOOKUP(B6872,'מדדים וריביות'!B:C,2)</f>
        <v>30411533.059999999</v>
      </c>
      <c r="K6873" s="39">
        <f t="shared" si="753"/>
        <v>0</v>
      </c>
      <c r="L6873" s="39">
        <f t="shared" si="754"/>
        <v>0</v>
      </c>
      <c r="M6873" s="39">
        <f t="shared" si="755"/>
        <v>0</v>
      </c>
      <c r="N6873" s="41">
        <f t="shared" si="757"/>
        <v>0</v>
      </c>
    </row>
    <row r="6874" spans="2:14">
      <c r="B6874" s="1">
        <v>39739</v>
      </c>
      <c r="C6874" s="1">
        <f t="shared" si="756"/>
        <v>39722</v>
      </c>
      <c r="E6874" s="42">
        <f>IF(DAY(B6874)&gt;14,VLOOKUP(DATE(YEAR(C6874),MONTH(C6874)-1,DAY(1)),'מדדים וריביות'!B:C,2,FALSE),VLOOKUP(DATE(YEAR(C6874),MONTH(C6874)-2,DAY(1)),'מדדים וריביות'!B:C,2,FALSE))</f>
        <v>30383137.600000001</v>
      </c>
      <c r="F6874" s="43">
        <f>IF($B$5=1,'ריבית יומית'!D6868,'ריבית יומית'!G6868)</f>
        <v>1.0475213120586524E-4</v>
      </c>
      <c r="G6874" s="43">
        <f t="shared" si="751"/>
        <v>1.0475213120586524E-4</v>
      </c>
      <c r="H6874" s="29">
        <f t="shared" si="752"/>
        <v>1.0194436750438041</v>
      </c>
      <c r="I6874" s="30">
        <f>VLOOKUP(B6873,'מדדים וריביות'!B:C,2)</f>
        <v>30411533.059999999</v>
      </c>
      <c r="K6874" s="39">
        <f t="shared" si="753"/>
        <v>0</v>
      </c>
      <c r="L6874" s="39">
        <f t="shared" si="754"/>
        <v>0</v>
      </c>
      <c r="M6874" s="39">
        <f t="shared" si="755"/>
        <v>0</v>
      </c>
      <c r="N6874" s="41">
        <f t="shared" si="757"/>
        <v>0</v>
      </c>
    </row>
    <row r="6875" spans="2:14">
      <c r="B6875" s="1">
        <v>39740</v>
      </c>
      <c r="C6875" s="1">
        <f t="shared" si="756"/>
        <v>39722</v>
      </c>
      <c r="E6875" s="42">
        <f>IF(DAY(B6875)&gt;14,VLOOKUP(DATE(YEAR(C6875),MONTH(C6875)-1,DAY(1)),'מדדים וריביות'!B:C,2,FALSE),VLOOKUP(DATE(YEAR(C6875),MONTH(C6875)-2,DAY(1)),'מדדים וריביות'!B:C,2,FALSE))</f>
        <v>30383137.600000001</v>
      </c>
      <c r="F6875" s="43">
        <f>IF($B$5=1,'ריבית יומית'!D6869,'ריבית יומית'!G6869)</f>
        <v>1.0475213120586524E-4</v>
      </c>
      <c r="G6875" s="43">
        <f t="shared" si="751"/>
        <v>1.0475213120586524E-4</v>
      </c>
      <c r="H6875" s="29">
        <f t="shared" si="752"/>
        <v>1.0193368973313919</v>
      </c>
      <c r="I6875" s="30">
        <f>VLOOKUP(B6874,'מדדים וריביות'!B:C,2)</f>
        <v>30411533.059999999</v>
      </c>
      <c r="K6875" s="39">
        <f t="shared" si="753"/>
        <v>0</v>
      </c>
      <c r="L6875" s="39">
        <f t="shared" si="754"/>
        <v>0</v>
      </c>
      <c r="M6875" s="39">
        <f t="shared" si="755"/>
        <v>0</v>
      </c>
      <c r="N6875" s="41">
        <f t="shared" si="757"/>
        <v>0</v>
      </c>
    </row>
    <row r="6876" spans="2:14">
      <c r="B6876" s="1">
        <v>39741</v>
      </c>
      <c r="C6876" s="1">
        <f t="shared" si="756"/>
        <v>39722</v>
      </c>
      <c r="E6876" s="42">
        <f>IF(DAY(B6876)&gt;14,VLOOKUP(DATE(YEAR(C6876),MONTH(C6876)-1,DAY(1)),'מדדים וריביות'!B:C,2,FALSE),VLOOKUP(DATE(YEAR(C6876),MONTH(C6876)-2,DAY(1)),'מדדים וריביות'!B:C,2,FALSE))</f>
        <v>30383137.600000001</v>
      </c>
      <c r="F6876" s="43">
        <f>IF($B$5=1,'ריבית יומית'!D6870,'ריבית יומית'!G6870)</f>
        <v>1.0475213120586524E-4</v>
      </c>
      <c r="G6876" s="43">
        <f t="shared" si="751"/>
        <v>1.0475213120586524E-4</v>
      </c>
      <c r="H6876" s="29">
        <f t="shared" si="752"/>
        <v>1.019230130803001</v>
      </c>
      <c r="I6876" s="30">
        <f>VLOOKUP(B6875,'מדדים וריביות'!B:C,2)</f>
        <v>30411533.059999999</v>
      </c>
      <c r="K6876" s="39">
        <f t="shared" si="753"/>
        <v>0</v>
      </c>
      <c r="L6876" s="39">
        <f t="shared" si="754"/>
        <v>0</v>
      </c>
      <c r="M6876" s="39">
        <f t="shared" si="755"/>
        <v>0</v>
      </c>
      <c r="N6876" s="41">
        <f t="shared" si="757"/>
        <v>0</v>
      </c>
    </row>
    <row r="6877" spans="2:14">
      <c r="B6877" s="1">
        <v>39742</v>
      </c>
      <c r="C6877" s="1">
        <f t="shared" si="756"/>
        <v>39722</v>
      </c>
      <c r="E6877" s="42">
        <f>IF(DAY(B6877)&gt;14,VLOOKUP(DATE(YEAR(C6877),MONTH(C6877)-1,DAY(1)),'מדדים וריביות'!B:C,2,FALSE),VLOOKUP(DATE(YEAR(C6877),MONTH(C6877)-2,DAY(1)),'מדדים וריביות'!B:C,2,FALSE))</f>
        <v>30383137.600000001</v>
      </c>
      <c r="F6877" s="43">
        <f>IF($B$5=1,'ריבית יומית'!D6871,'ריבית יומית'!G6871)</f>
        <v>1.0475213120586524E-4</v>
      </c>
      <c r="G6877" s="43">
        <f t="shared" si="751"/>
        <v>1.0475213120586524E-4</v>
      </c>
      <c r="H6877" s="29">
        <f t="shared" si="752"/>
        <v>1.01912337545746</v>
      </c>
      <c r="I6877" s="30">
        <f>VLOOKUP(B6876,'מדדים וריביות'!B:C,2)</f>
        <v>30411533.059999999</v>
      </c>
      <c r="K6877" s="39">
        <f t="shared" si="753"/>
        <v>0</v>
      </c>
      <c r="L6877" s="39">
        <f t="shared" si="754"/>
        <v>0</v>
      </c>
      <c r="M6877" s="39">
        <f t="shared" si="755"/>
        <v>0</v>
      </c>
      <c r="N6877" s="41">
        <f t="shared" si="757"/>
        <v>0</v>
      </c>
    </row>
    <row r="6878" spans="2:14">
      <c r="B6878" s="1">
        <v>39743</v>
      </c>
      <c r="C6878" s="1">
        <f t="shared" si="756"/>
        <v>39722</v>
      </c>
      <c r="E6878" s="42">
        <f>IF(DAY(B6878)&gt;14,VLOOKUP(DATE(YEAR(C6878),MONTH(C6878)-1,DAY(1)),'מדדים וריביות'!B:C,2,FALSE),VLOOKUP(DATE(YEAR(C6878),MONTH(C6878)-2,DAY(1)),'מדדים וריביות'!B:C,2,FALSE))</f>
        <v>30383137.600000001</v>
      </c>
      <c r="F6878" s="43">
        <f>IF($B$5=1,'ריבית יומית'!D6872,'ריבית יומית'!G6872)</f>
        <v>1.0475213120586524E-4</v>
      </c>
      <c r="G6878" s="43">
        <f t="shared" si="751"/>
        <v>1.0475213120586524E-4</v>
      </c>
      <c r="H6878" s="29">
        <f t="shared" si="752"/>
        <v>1.0190166312935978</v>
      </c>
      <c r="I6878" s="30">
        <f>VLOOKUP(B6877,'מדדים וריביות'!B:C,2)</f>
        <v>30411533.059999999</v>
      </c>
      <c r="K6878" s="39">
        <f t="shared" si="753"/>
        <v>0</v>
      </c>
      <c r="L6878" s="39">
        <f t="shared" si="754"/>
        <v>0</v>
      </c>
      <c r="M6878" s="39">
        <f t="shared" si="755"/>
        <v>0</v>
      </c>
      <c r="N6878" s="41">
        <f t="shared" si="757"/>
        <v>0</v>
      </c>
    </row>
    <row r="6879" spans="2:14">
      <c r="B6879" s="1">
        <v>39744</v>
      </c>
      <c r="C6879" s="1">
        <f t="shared" si="756"/>
        <v>39722</v>
      </c>
      <c r="E6879" s="42">
        <f>IF(DAY(B6879)&gt;14,VLOOKUP(DATE(YEAR(C6879),MONTH(C6879)-1,DAY(1)),'מדדים וריביות'!B:C,2,FALSE),VLOOKUP(DATE(YEAR(C6879),MONTH(C6879)-2,DAY(1)),'מדדים וריביות'!B:C,2,FALSE))</f>
        <v>30383137.600000001</v>
      </c>
      <c r="F6879" s="43">
        <f>IF($B$5=1,'ריבית יומית'!D6873,'ריבית יומית'!G6873)</f>
        <v>1.0475213120586524E-4</v>
      </c>
      <c r="G6879" s="43">
        <f t="shared" si="751"/>
        <v>1.0475213120586524E-4</v>
      </c>
      <c r="H6879" s="29">
        <f t="shared" si="752"/>
        <v>1.0189098983102429</v>
      </c>
      <c r="I6879" s="30">
        <f>VLOOKUP(B6878,'מדדים וריביות'!B:C,2)</f>
        <v>30411533.059999999</v>
      </c>
      <c r="K6879" s="39">
        <f t="shared" si="753"/>
        <v>0</v>
      </c>
      <c r="L6879" s="39">
        <f t="shared" si="754"/>
        <v>0</v>
      </c>
      <c r="M6879" s="39">
        <f t="shared" si="755"/>
        <v>0</v>
      </c>
      <c r="N6879" s="41">
        <f t="shared" si="757"/>
        <v>0</v>
      </c>
    </row>
    <row r="6880" spans="2:14">
      <c r="B6880" s="1">
        <v>39745</v>
      </c>
      <c r="C6880" s="1">
        <f t="shared" si="756"/>
        <v>39722</v>
      </c>
      <c r="E6880" s="42">
        <f>IF(DAY(B6880)&gt;14,VLOOKUP(DATE(YEAR(C6880),MONTH(C6880)-1,DAY(1)),'מדדים וריביות'!B:C,2,FALSE),VLOOKUP(DATE(YEAR(C6880),MONTH(C6880)-2,DAY(1)),'מדדים וריביות'!B:C,2,FALSE))</f>
        <v>30383137.600000001</v>
      </c>
      <c r="F6880" s="43">
        <f>IF($B$5=1,'ריבית יומית'!D6874,'ריבית יומית'!G6874)</f>
        <v>1.0475213120586524E-4</v>
      </c>
      <c r="G6880" s="43">
        <f t="shared" si="751"/>
        <v>1.0475213120586524E-4</v>
      </c>
      <c r="H6880" s="29">
        <f t="shared" si="752"/>
        <v>1.0188031765062247</v>
      </c>
      <c r="I6880" s="30">
        <f>VLOOKUP(B6879,'מדדים וריביות'!B:C,2)</f>
        <v>30411533.059999999</v>
      </c>
      <c r="K6880" s="39">
        <f t="shared" si="753"/>
        <v>0</v>
      </c>
      <c r="L6880" s="39">
        <f t="shared" si="754"/>
        <v>0</v>
      </c>
      <c r="M6880" s="39">
        <f t="shared" si="755"/>
        <v>0</v>
      </c>
      <c r="N6880" s="41">
        <f t="shared" si="757"/>
        <v>0</v>
      </c>
    </row>
    <row r="6881" spans="2:14">
      <c r="B6881" s="1">
        <v>39746</v>
      </c>
      <c r="C6881" s="1">
        <f t="shared" si="756"/>
        <v>39722</v>
      </c>
      <c r="E6881" s="42">
        <f>IF(DAY(B6881)&gt;14,VLOOKUP(DATE(YEAR(C6881),MONTH(C6881)-1,DAY(1)),'מדדים וריביות'!B:C,2,FALSE),VLOOKUP(DATE(YEAR(C6881),MONTH(C6881)-2,DAY(1)),'מדדים וריביות'!B:C,2,FALSE))</f>
        <v>30383137.600000001</v>
      </c>
      <c r="F6881" s="43">
        <f>IF($B$5=1,'ריבית יומית'!D6875,'ריבית יומית'!G6875)</f>
        <v>1.0475213120586524E-4</v>
      </c>
      <c r="G6881" s="43">
        <f t="shared" si="751"/>
        <v>1.0475213120586524E-4</v>
      </c>
      <c r="H6881" s="29">
        <f t="shared" si="752"/>
        <v>1.0186964658803719</v>
      </c>
      <c r="I6881" s="30">
        <f>VLOOKUP(B6880,'מדדים וריביות'!B:C,2)</f>
        <v>30411533.059999999</v>
      </c>
      <c r="K6881" s="39">
        <f t="shared" si="753"/>
        <v>0</v>
      </c>
      <c r="L6881" s="39">
        <f t="shared" si="754"/>
        <v>0</v>
      </c>
      <c r="M6881" s="39">
        <f t="shared" si="755"/>
        <v>0</v>
      </c>
      <c r="N6881" s="41">
        <f t="shared" si="757"/>
        <v>0</v>
      </c>
    </row>
    <row r="6882" spans="2:14">
      <c r="B6882" s="1">
        <v>39747</v>
      </c>
      <c r="C6882" s="1">
        <f t="shared" si="756"/>
        <v>39722</v>
      </c>
      <c r="E6882" s="42">
        <f>IF(DAY(B6882)&gt;14,VLOOKUP(DATE(YEAR(C6882),MONTH(C6882)-1,DAY(1)),'מדדים וריביות'!B:C,2,FALSE),VLOOKUP(DATE(YEAR(C6882),MONTH(C6882)-2,DAY(1)),'מדדים וריביות'!B:C,2,FALSE))</f>
        <v>30383137.600000001</v>
      </c>
      <c r="F6882" s="43">
        <f>IF($B$5=1,'ריבית יומית'!D6876,'ריבית יומית'!G6876)</f>
        <v>1.0475213120586524E-4</v>
      </c>
      <c r="G6882" s="43">
        <f t="shared" si="751"/>
        <v>1.0475213120586524E-4</v>
      </c>
      <c r="H6882" s="29">
        <f t="shared" si="752"/>
        <v>1.0185897664315138</v>
      </c>
      <c r="I6882" s="30">
        <f>VLOOKUP(B6881,'מדדים וריביות'!B:C,2)</f>
        <v>30411533.059999999</v>
      </c>
      <c r="K6882" s="39">
        <f t="shared" si="753"/>
        <v>0</v>
      </c>
      <c r="L6882" s="39">
        <f t="shared" si="754"/>
        <v>0</v>
      </c>
      <c r="M6882" s="39">
        <f t="shared" si="755"/>
        <v>0</v>
      </c>
      <c r="N6882" s="41">
        <f t="shared" si="757"/>
        <v>0</v>
      </c>
    </row>
    <row r="6883" spans="2:14">
      <c r="B6883" s="1">
        <v>39748</v>
      </c>
      <c r="C6883" s="1">
        <f t="shared" si="756"/>
        <v>39722</v>
      </c>
      <c r="E6883" s="42">
        <f>IF(DAY(B6883)&gt;14,VLOOKUP(DATE(YEAR(C6883),MONTH(C6883)-1,DAY(1)),'מדדים וריביות'!B:C,2,FALSE),VLOOKUP(DATE(YEAR(C6883),MONTH(C6883)-2,DAY(1)),'מדדים וריביות'!B:C,2,FALSE))</f>
        <v>30383137.600000001</v>
      </c>
      <c r="F6883" s="43">
        <f>IF($B$5=1,'ריבית יומית'!D6877,'ריבית יומית'!G6877)</f>
        <v>1.0475213120586524E-4</v>
      </c>
      <c r="G6883" s="43">
        <f t="shared" si="751"/>
        <v>1.0475213120586524E-4</v>
      </c>
      <c r="H6883" s="29">
        <f t="shared" si="752"/>
        <v>1.0184830781584795</v>
      </c>
      <c r="I6883" s="30">
        <f>VLOOKUP(B6882,'מדדים וריביות'!B:C,2)</f>
        <v>30411533.059999999</v>
      </c>
      <c r="K6883" s="39">
        <f t="shared" si="753"/>
        <v>0</v>
      </c>
      <c r="L6883" s="39">
        <f t="shared" si="754"/>
        <v>0</v>
      </c>
      <c r="M6883" s="39">
        <f t="shared" si="755"/>
        <v>0</v>
      </c>
      <c r="N6883" s="41">
        <f t="shared" si="757"/>
        <v>0</v>
      </c>
    </row>
    <row r="6884" spans="2:14">
      <c r="B6884" s="1">
        <v>39749</v>
      </c>
      <c r="C6884" s="1">
        <f t="shared" si="756"/>
        <v>39722</v>
      </c>
      <c r="E6884" s="42">
        <f>IF(DAY(B6884)&gt;14,VLOOKUP(DATE(YEAR(C6884),MONTH(C6884)-1,DAY(1)),'מדדים וריביות'!B:C,2,FALSE),VLOOKUP(DATE(YEAR(C6884),MONTH(C6884)-2,DAY(1)),'מדדים וריביות'!B:C,2,FALSE))</f>
        <v>30383137.600000001</v>
      </c>
      <c r="F6884" s="43">
        <f>IF($B$5=1,'ריבית יומית'!D6878,'ריבית יומית'!G6878)</f>
        <v>1.0475213120586524E-4</v>
      </c>
      <c r="G6884" s="43">
        <f t="shared" si="751"/>
        <v>1.0475213120586524E-4</v>
      </c>
      <c r="H6884" s="29">
        <f t="shared" si="752"/>
        <v>1.0183764010600986</v>
      </c>
      <c r="I6884" s="30">
        <f>VLOOKUP(B6883,'מדדים וריביות'!B:C,2)</f>
        <v>30411533.059999999</v>
      </c>
      <c r="K6884" s="39">
        <f t="shared" si="753"/>
        <v>0</v>
      </c>
      <c r="L6884" s="39">
        <f t="shared" si="754"/>
        <v>0</v>
      </c>
      <c r="M6884" s="39">
        <f t="shared" si="755"/>
        <v>0</v>
      </c>
      <c r="N6884" s="41">
        <f t="shared" si="757"/>
        <v>0</v>
      </c>
    </row>
    <row r="6885" spans="2:14">
      <c r="B6885" s="1">
        <v>39750</v>
      </c>
      <c r="C6885" s="1">
        <f t="shared" si="756"/>
        <v>39722</v>
      </c>
      <c r="E6885" s="42">
        <f>IF(DAY(B6885)&gt;14,VLOOKUP(DATE(YEAR(C6885),MONTH(C6885)-1,DAY(1)),'מדדים וריביות'!B:C,2,FALSE),VLOOKUP(DATE(YEAR(C6885),MONTH(C6885)-2,DAY(1)),'מדדים וריביות'!B:C,2,FALSE))</f>
        <v>30383137.600000001</v>
      </c>
      <c r="F6885" s="43">
        <f>IF($B$5=1,'ריבית יומית'!D6879,'ריבית יומית'!G6879)</f>
        <v>1.0475213120586524E-4</v>
      </c>
      <c r="G6885" s="43">
        <f t="shared" si="751"/>
        <v>1.0475213120586524E-4</v>
      </c>
      <c r="H6885" s="29">
        <f t="shared" si="752"/>
        <v>1.0182697351352008</v>
      </c>
      <c r="I6885" s="30">
        <f>VLOOKUP(B6884,'מדדים וריביות'!B:C,2)</f>
        <v>30411533.059999999</v>
      </c>
      <c r="K6885" s="39">
        <f t="shared" si="753"/>
        <v>0</v>
      </c>
      <c r="L6885" s="39">
        <f t="shared" si="754"/>
        <v>0</v>
      </c>
      <c r="M6885" s="39">
        <f t="shared" si="755"/>
        <v>0</v>
      </c>
      <c r="N6885" s="41">
        <f t="shared" si="757"/>
        <v>0</v>
      </c>
    </row>
    <row r="6886" spans="2:14">
      <c r="B6886" s="1">
        <v>39751</v>
      </c>
      <c r="C6886" s="1">
        <f t="shared" si="756"/>
        <v>39722</v>
      </c>
      <c r="E6886" s="42">
        <f>IF(DAY(B6886)&gt;14,VLOOKUP(DATE(YEAR(C6886),MONTH(C6886)-1,DAY(1)),'מדדים וריביות'!B:C,2,FALSE),VLOOKUP(DATE(YEAR(C6886),MONTH(C6886)-2,DAY(1)),'מדדים וריביות'!B:C,2,FALSE))</f>
        <v>30383137.600000001</v>
      </c>
      <c r="F6886" s="43">
        <f>IF($B$5=1,'ריבית יומית'!D6880,'ריבית יומית'!G6880)</f>
        <v>1.0475213120586524E-4</v>
      </c>
      <c r="G6886" s="43">
        <f t="shared" si="751"/>
        <v>1.0475213120586524E-4</v>
      </c>
      <c r="H6886" s="29">
        <f t="shared" si="752"/>
        <v>1.0181630803826156</v>
      </c>
      <c r="I6886" s="30">
        <f>VLOOKUP(B6885,'מדדים וריביות'!B:C,2)</f>
        <v>30411533.059999999</v>
      </c>
      <c r="K6886" s="39">
        <f t="shared" si="753"/>
        <v>0</v>
      </c>
      <c r="L6886" s="39">
        <f t="shared" si="754"/>
        <v>0</v>
      </c>
      <c r="M6886" s="39">
        <f t="shared" si="755"/>
        <v>0</v>
      </c>
      <c r="N6886" s="41">
        <f t="shared" si="757"/>
        <v>0</v>
      </c>
    </row>
    <row r="6887" spans="2:14">
      <c r="B6887" s="1">
        <v>39752</v>
      </c>
      <c r="C6887" s="1">
        <f t="shared" si="756"/>
        <v>39722</v>
      </c>
      <c r="E6887" s="42">
        <f>IF(DAY(B6887)&gt;14,VLOOKUP(DATE(YEAR(C6887),MONTH(C6887)-1,DAY(1)),'מדדים וריביות'!B:C,2,FALSE),VLOOKUP(DATE(YEAR(C6887),MONTH(C6887)-2,DAY(1)),'מדדים וריביות'!B:C,2,FALSE))</f>
        <v>30383137.600000001</v>
      </c>
      <c r="F6887" s="43">
        <f>IF($B$5=1,'ריבית יומית'!D6881,'ריבית יומית'!G6881)</f>
        <v>1.0475213120586524E-4</v>
      </c>
      <c r="G6887" s="43">
        <f t="shared" si="751"/>
        <v>1.0475213120586524E-4</v>
      </c>
      <c r="H6887" s="29">
        <f t="shared" si="752"/>
        <v>1.0180564368011729</v>
      </c>
      <c r="I6887" s="30">
        <f>VLOOKUP(B6886,'מדדים וריביות'!B:C,2)</f>
        <v>30411533.059999999</v>
      </c>
      <c r="K6887" s="39">
        <f t="shared" si="753"/>
        <v>0</v>
      </c>
      <c r="L6887" s="39">
        <f t="shared" si="754"/>
        <v>0</v>
      </c>
      <c r="M6887" s="39">
        <f t="shared" si="755"/>
        <v>0</v>
      </c>
      <c r="N6887" s="41">
        <f t="shared" si="757"/>
        <v>0</v>
      </c>
    </row>
    <row r="6888" spans="2:14">
      <c r="B6888" s="1">
        <v>39753</v>
      </c>
      <c r="C6888" s="1">
        <f t="shared" si="756"/>
        <v>39753</v>
      </c>
      <c r="E6888" s="42">
        <f>IF(DAY(B6888)&gt;14,VLOOKUP(DATE(YEAR(C6888),MONTH(C6888)-1,DAY(1)),'מדדים וריביות'!B:C,2,FALSE),VLOOKUP(DATE(YEAR(C6888),MONTH(C6888)-2,DAY(1)),'מדדים וריביות'!B:C,2,FALSE))</f>
        <v>30383137.600000001</v>
      </c>
      <c r="F6888" s="43">
        <f>IF($B$5=1,'ריבית יומית'!D6882,'ריבית יומית'!G6882)</f>
        <v>1.0475213120586524E-4</v>
      </c>
      <c r="G6888" s="43">
        <f t="shared" si="751"/>
        <v>1.0475213120586524E-4</v>
      </c>
      <c r="H6888" s="29">
        <f t="shared" si="752"/>
        <v>1.0179498043897024</v>
      </c>
      <c r="I6888" s="30">
        <f>VLOOKUP(B6887,'מדדים וריביות'!B:C,2)</f>
        <v>30411533.059999999</v>
      </c>
      <c r="K6888" s="39">
        <f t="shared" si="753"/>
        <v>0</v>
      </c>
      <c r="L6888" s="39">
        <f t="shared" si="754"/>
        <v>0</v>
      </c>
      <c r="M6888" s="39">
        <f t="shared" si="755"/>
        <v>0</v>
      </c>
      <c r="N6888" s="41">
        <f t="shared" si="757"/>
        <v>0</v>
      </c>
    </row>
    <row r="6889" spans="2:14">
      <c r="B6889" s="1">
        <v>39754</v>
      </c>
      <c r="C6889" s="1">
        <f t="shared" si="756"/>
        <v>39753</v>
      </c>
      <c r="E6889" s="42">
        <f>IF(DAY(B6889)&gt;14,VLOOKUP(DATE(YEAR(C6889),MONTH(C6889)-1,DAY(1)),'מדדים וריביות'!B:C,2,FALSE),VLOOKUP(DATE(YEAR(C6889),MONTH(C6889)-2,DAY(1)),'מדדים וריביות'!B:C,2,FALSE))</f>
        <v>30383137.600000001</v>
      </c>
      <c r="F6889" s="43">
        <f>IF($B$5=1,'ריבית יומית'!D6883,'ריבית יומית'!G6883)</f>
        <v>1.0475213120586524E-4</v>
      </c>
      <c r="G6889" s="43">
        <f t="shared" si="751"/>
        <v>1.0475213120586524E-4</v>
      </c>
      <c r="H6889" s="29">
        <f t="shared" si="752"/>
        <v>1.0178431831470345</v>
      </c>
      <c r="I6889" s="30">
        <f>VLOOKUP(B6888,'מדדים וריביות'!B:C,2)</f>
        <v>30241160.32</v>
      </c>
      <c r="K6889" s="39">
        <f t="shared" si="753"/>
        <v>0</v>
      </c>
      <c r="L6889" s="39">
        <f t="shared" si="754"/>
        <v>0</v>
      </c>
      <c r="M6889" s="39">
        <f t="shared" si="755"/>
        <v>0</v>
      </c>
      <c r="N6889" s="41">
        <f t="shared" si="757"/>
        <v>0</v>
      </c>
    </row>
    <row r="6890" spans="2:14">
      <c r="B6890" s="1">
        <v>39755</v>
      </c>
      <c r="C6890" s="1">
        <f t="shared" si="756"/>
        <v>39753</v>
      </c>
      <c r="E6890" s="42">
        <f>IF(DAY(B6890)&gt;14,VLOOKUP(DATE(YEAR(C6890),MONTH(C6890)-1,DAY(1)),'מדדים וריביות'!B:C,2,FALSE),VLOOKUP(DATE(YEAR(C6890),MONTH(C6890)-2,DAY(1)),'מדדים וריביות'!B:C,2,FALSE))</f>
        <v>30383137.600000001</v>
      </c>
      <c r="F6890" s="43">
        <f>IF($B$5=1,'ריבית יומית'!D6884,'ריבית יומית'!G6884)</f>
        <v>1.0475213120586524E-4</v>
      </c>
      <c r="G6890" s="43">
        <f t="shared" si="751"/>
        <v>1.0475213120586524E-4</v>
      </c>
      <c r="H6890" s="29">
        <f t="shared" si="752"/>
        <v>1.0177365730719989</v>
      </c>
      <c r="I6890" s="30">
        <f>VLOOKUP(B6889,'מדדים וריביות'!B:C,2)</f>
        <v>30241160.32</v>
      </c>
      <c r="K6890" s="39">
        <f t="shared" si="753"/>
        <v>0</v>
      </c>
      <c r="L6890" s="39">
        <f t="shared" si="754"/>
        <v>0</v>
      </c>
      <c r="M6890" s="39">
        <f t="shared" si="755"/>
        <v>0</v>
      </c>
      <c r="N6890" s="41">
        <f t="shared" si="757"/>
        <v>0</v>
      </c>
    </row>
    <row r="6891" spans="2:14">
      <c r="B6891" s="1">
        <v>39756</v>
      </c>
      <c r="C6891" s="1">
        <f t="shared" si="756"/>
        <v>39753</v>
      </c>
      <c r="E6891" s="42">
        <f>IF(DAY(B6891)&gt;14,VLOOKUP(DATE(YEAR(C6891),MONTH(C6891)-1,DAY(1)),'מדדים וריביות'!B:C,2,FALSE),VLOOKUP(DATE(YEAR(C6891),MONTH(C6891)-2,DAY(1)),'מדדים וריביות'!B:C,2,FALSE))</f>
        <v>30383137.600000001</v>
      </c>
      <c r="F6891" s="43">
        <f>IF($B$5=1,'ריבית יומית'!D6885,'ריבית יומית'!G6885)</f>
        <v>1.0475213120586524E-4</v>
      </c>
      <c r="G6891" s="43">
        <f t="shared" si="751"/>
        <v>1.0475213120586524E-4</v>
      </c>
      <c r="H6891" s="29">
        <f t="shared" si="752"/>
        <v>1.0176299741634263</v>
      </c>
      <c r="I6891" s="30">
        <f>VLOOKUP(B6890,'מדדים וריביות'!B:C,2)</f>
        <v>30241160.32</v>
      </c>
      <c r="K6891" s="39">
        <f t="shared" si="753"/>
        <v>0</v>
      </c>
      <c r="L6891" s="39">
        <f t="shared" si="754"/>
        <v>0</v>
      </c>
      <c r="M6891" s="39">
        <f t="shared" si="755"/>
        <v>0</v>
      </c>
      <c r="N6891" s="41">
        <f t="shared" si="757"/>
        <v>0</v>
      </c>
    </row>
    <row r="6892" spans="2:14">
      <c r="B6892" s="1">
        <v>39757</v>
      </c>
      <c r="C6892" s="1">
        <f t="shared" si="756"/>
        <v>39753</v>
      </c>
      <c r="E6892" s="42">
        <f>IF(DAY(B6892)&gt;14,VLOOKUP(DATE(YEAR(C6892),MONTH(C6892)-1,DAY(1)),'מדדים וריביות'!B:C,2,FALSE),VLOOKUP(DATE(YEAR(C6892),MONTH(C6892)-2,DAY(1)),'מדדים וריביות'!B:C,2,FALSE))</f>
        <v>30383137.600000001</v>
      </c>
      <c r="F6892" s="43">
        <f>IF($B$5=1,'ריבית יומית'!D6886,'ריבית יומית'!G6886)</f>
        <v>1.0475213120586524E-4</v>
      </c>
      <c r="G6892" s="43">
        <f t="shared" si="751"/>
        <v>1.0475213120586524E-4</v>
      </c>
      <c r="H6892" s="29">
        <f t="shared" si="752"/>
        <v>1.0175233864201469</v>
      </c>
      <c r="I6892" s="30">
        <f>VLOOKUP(B6891,'מדדים וריביות'!B:C,2)</f>
        <v>30241160.32</v>
      </c>
      <c r="K6892" s="39">
        <f t="shared" si="753"/>
        <v>0</v>
      </c>
      <c r="L6892" s="39">
        <f t="shared" si="754"/>
        <v>0</v>
      </c>
      <c r="M6892" s="39">
        <f t="shared" si="755"/>
        <v>0</v>
      </c>
      <c r="N6892" s="41">
        <f t="shared" si="757"/>
        <v>0</v>
      </c>
    </row>
    <row r="6893" spans="2:14">
      <c r="B6893" s="1">
        <v>39758</v>
      </c>
      <c r="C6893" s="1">
        <f t="shared" si="756"/>
        <v>39753</v>
      </c>
      <c r="E6893" s="42">
        <f>IF(DAY(B6893)&gt;14,VLOOKUP(DATE(YEAR(C6893),MONTH(C6893)-1,DAY(1)),'מדדים וריביות'!B:C,2,FALSE),VLOOKUP(DATE(YEAR(C6893),MONTH(C6893)-2,DAY(1)),'מדדים וריביות'!B:C,2,FALSE))</f>
        <v>30383137.600000001</v>
      </c>
      <c r="F6893" s="43">
        <f>IF($B$5=1,'ריבית יומית'!D6887,'ריבית יומית'!G6887)</f>
        <v>1.0475213120586524E-4</v>
      </c>
      <c r="G6893" s="43">
        <f t="shared" si="751"/>
        <v>1.0475213120586524E-4</v>
      </c>
      <c r="H6893" s="29">
        <f t="shared" si="752"/>
        <v>1.0174168098409915</v>
      </c>
      <c r="I6893" s="30">
        <f>VLOOKUP(B6892,'מדדים וריביות'!B:C,2)</f>
        <v>30241160.32</v>
      </c>
      <c r="K6893" s="39">
        <f t="shared" si="753"/>
        <v>0</v>
      </c>
      <c r="L6893" s="39">
        <f t="shared" si="754"/>
        <v>0</v>
      </c>
      <c r="M6893" s="39">
        <f t="shared" si="755"/>
        <v>0</v>
      </c>
      <c r="N6893" s="41">
        <f t="shared" si="757"/>
        <v>0</v>
      </c>
    </row>
    <row r="6894" spans="2:14">
      <c r="B6894" s="1">
        <v>39759</v>
      </c>
      <c r="C6894" s="1">
        <f t="shared" si="756"/>
        <v>39753</v>
      </c>
      <c r="E6894" s="42">
        <f>IF(DAY(B6894)&gt;14,VLOOKUP(DATE(YEAR(C6894),MONTH(C6894)-1,DAY(1)),'מדדים וריביות'!B:C,2,FALSE),VLOOKUP(DATE(YEAR(C6894),MONTH(C6894)-2,DAY(1)),'מדדים וריביות'!B:C,2,FALSE))</f>
        <v>30383137.600000001</v>
      </c>
      <c r="F6894" s="43">
        <f>IF($B$5=1,'ריבית יומית'!D6888,'ריבית יומית'!G6888)</f>
        <v>1.0475213120586524E-4</v>
      </c>
      <c r="G6894" s="43">
        <f t="shared" si="751"/>
        <v>1.0475213120586524E-4</v>
      </c>
      <c r="H6894" s="29">
        <f t="shared" si="752"/>
        <v>1.0173102444247903</v>
      </c>
      <c r="I6894" s="30">
        <f>VLOOKUP(B6893,'מדדים וריביות'!B:C,2)</f>
        <v>30241160.32</v>
      </c>
      <c r="K6894" s="39">
        <f t="shared" si="753"/>
        <v>0</v>
      </c>
      <c r="L6894" s="39">
        <f t="shared" si="754"/>
        <v>0</v>
      </c>
      <c r="M6894" s="39">
        <f t="shared" si="755"/>
        <v>0</v>
      </c>
      <c r="N6894" s="41">
        <f t="shared" si="757"/>
        <v>0</v>
      </c>
    </row>
    <row r="6895" spans="2:14">
      <c r="B6895" s="1">
        <v>39760</v>
      </c>
      <c r="C6895" s="1">
        <f t="shared" si="756"/>
        <v>39753</v>
      </c>
      <c r="E6895" s="42">
        <f>IF(DAY(B6895)&gt;14,VLOOKUP(DATE(YEAR(C6895),MONTH(C6895)-1,DAY(1)),'מדדים וריביות'!B:C,2,FALSE),VLOOKUP(DATE(YEAR(C6895),MONTH(C6895)-2,DAY(1)),'מדדים וריביות'!B:C,2,FALSE))</f>
        <v>30383137.600000001</v>
      </c>
      <c r="F6895" s="43">
        <f>IF($B$5=1,'ריבית יומית'!D6889,'ריבית יומית'!G6889)</f>
        <v>1.0475213120586524E-4</v>
      </c>
      <c r="G6895" s="43">
        <f t="shared" si="751"/>
        <v>1.0475213120586524E-4</v>
      </c>
      <c r="H6895" s="29">
        <f t="shared" si="752"/>
        <v>1.0172036901703745</v>
      </c>
      <c r="I6895" s="30">
        <f>VLOOKUP(B6894,'מדדים וריביות'!B:C,2)</f>
        <v>30241160.32</v>
      </c>
      <c r="K6895" s="39">
        <f t="shared" si="753"/>
        <v>0</v>
      </c>
      <c r="L6895" s="39">
        <f t="shared" si="754"/>
        <v>0</v>
      </c>
      <c r="M6895" s="39">
        <f t="shared" si="755"/>
        <v>0</v>
      </c>
      <c r="N6895" s="41">
        <f t="shared" si="757"/>
        <v>0</v>
      </c>
    </row>
    <row r="6896" spans="2:14">
      <c r="B6896" s="1">
        <v>39761</v>
      </c>
      <c r="C6896" s="1">
        <f t="shared" si="756"/>
        <v>39753</v>
      </c>
      <c r="E6896" s="42">
        <f>IF(DAY(B6896)&gt;14,VLOOKUP(DATE(YEAR(C6896),MONTH(C6896)-1,DAY(1)),'מדדים וריביות'!B:C,2,FALSE),VLOOKUP(DATE(YEAR(C6896),MONTH(C6896)-2,DAY(1)),'מדדים וריביות'!B:C,2,FALSE))</f>
        <v>30383137.600000001</v>
      </c>
      <c r="F6896" s="43">
        <f>IF($B$5=1,'ריבית יומית'!D6890,'ריבית יומית'!G6890)</f>
        <v>1.0475213120586524E-4</v>
      </c>
      <c r="G6896" s="43">
        <f t="shared" si="751"/>
        <v>1.0475213120586524E-4</v>
      </c>
      <c r="H6896" s="29">
        <f t="shared" si="752"/>
        <v>1.0170971470765748</v>
      </c>
      <c r="I6896" s="30">
        <f>VLOOKUP(B6895,'מדדים וריביות'!B:C,2)</f>
        <v>30241160.32</v>
      </c>
      <c r="K6896" s="39">
        <f t="shared" si="753"/>
        <v>0</v>
      </c>
      <c r="L6896" s="39">
        <f t="shared" si="754"/>
        <v>0</v>
      </c>
      <c r="M6896" s="39">
        <f t="shared" si="755"/>
        <v>0</v>
      </c>
      <c r="N6896" s="41">
        <f t="shared" si="757"/>
        <v>0</v>
      </c>
    </row>
    <row r="6897" spans="2:14">
      <c r="B6897" s="1">
        <v>39762</v>
      </c>
      <c r="C6897" s="1">
        <f t="shared" si="756"/>
        <v>39753</v>
      </c>
      <c r="E6897" s="42">
        <f>IF(DAY(B6897)&gt;14,VLOOKUP(DATE(YEAR(C6897),MONTH(C6897)-1,DAY(1)),'מדדים וריביות'!B:C,2,FALSE),VLOOKUP(DATE(YEAR(C6897),MONTH(C6897)-2,DAY(1)),'מדדים וריביות'!B:C,2,FALSE))</f>
        <v>30383137.600000001</v>
      </c>
      <c r="F6897" s="43">
        <f>IF($B$5=1,'ריבית יומית'!D6891,'ריבית יומית'!G6891)</f>
        <v>1.0475213120586524E-4</v>
      </c>
      <c r="G6897" s="43">
        <f t="shared" si="751"/>
        <v>1.0475213120586524E-4</v>
      </c>
      <c r="H6897" s="29">
        <f t="shared" si="752"/>
        <v>1.0169906151422223</v>
      </c>
      <c r="I6897" s="30">
        <f>VLOOKUP(B6896,'מדדים וריביות'!B:C,2)</f>
        <v>30241160.32</v>
      </c>
      <c r="K6897" s="39">
        <f t="shared" si="753"/>
        <v>0</v>
      </c>
      <c r="L6897" s="39">
        <f t="shared" si="754"/>
        <v>0</v>
      </c>
      <c r="M6897" s="39">
        <f t="shared" si="755"/>
        <v>0</v>
      </c>
      <c r="N6897" s="41">
        <f t="shared" si="757"/>
        <v>0</v>
      </c>
    </row>
    <row r="6898" spans="2:14">
      <c r="B6898" s="1">
        <v>39763</v>
      </c>
      <c r="C6898" s="1">
        <f t="shared" si="756"/>
        <v>39753</v>
      </c>
      <c r="E6898" s="42">
        <f>IF(DAY(B6898)&gt;14,VLOOKUP(DATE(YEAR(C6898),MONTH(C6898)-1,DAY(1)),'מדדים וריביות'!B:C,2,FALSE),VLOOKUP(DATE(YEAR(C6898),MONTH(C6898)-2,DAY(1)),'מדדים וריביות'!B:C,2,FALSE))</f>
        <v>30383137.600000001</v>
      </c>
      <c r="F6898" s="43">
        <f>IF($B$5=1,'ריבית יומית'!D6892,'ריבית יומית'!G6892)</f>
        <v>1.0475213120586524E-4</v>
      </c>
      <c r="G6898" s="43">
        <f t="shared" si="751"/>
        <v>1.0475213120586524E-4</v>
      </c>
      <c r="H6898" s="29">
        <f t="shared" si="752"/>
        <v>1.0168840943661481</v>
      </c>
      <c r="I6898" s="30">
        <f>VLOOKUP(B6897,'מדדים וריביות'!B:C,2)</f>
        <v>30241160.32</v>
      </c>
      <c r="K6898" s="39">
        <f t="shared" si="753"/>
        <v>0</v>
      </c>
      <c r="L6898" s="39">
        <f t="shared" si="754"/>
        <v>0</v>
      </c>
      <c r="M6898" s="39">
        <f t="shared" si="755"/>
        <v>0</v>
      </c>
      <c r="N6898" s="41">
        <f t="shared" si="757"/>
        <v>0</v>
      </c>
    </row>
    <row r="6899" spans="2:14">
      <c r="B6899" s="1">
        <v>39764</v>
      </c>
      <c r="C6899" s="1">
        <f t="shared" si="756"/>
        <v>39753</v>
      </c>
      <c r="E6899" s="42">
        <f>IF(DAY(B6899)&gt;14,VLOOKUP(DATE(YEAR(C6899),MONTH(C6899)-1,DAY(1)),'מדדים וריביות'!B:C,2,FALSE),VLOOKUP(DATE(YEAR(C6899),MONTH(C6899)-2,DAY(1)),'מדדים וריביות'!B:C,2,FALSE))</f>
        <v>30383137.600000001</v>
      </c>
      <c r="F6899" s="43">
        <f>IF($B$5=1,'ריבית יומית'!D6893,'ריבית יומית'!G6893)</f>
        <v>1.0475213120586524E-4</v>
      </c>
      <c r="G6899" s="43">
        <f t="shared" si="751"/>
        <v>1.0475213120586524E-4</v>
      </c>
      <c r="H6899" s="29">
        <f t="shared" si="752"/>
        <v>1.0167775847471836</v>
      </c>
      <c r="I6899" s="30">
        <f>VLOOKUP(B6898,'מדדים וריביות'!B:C,2)</f>
        <v>30241160.32</v>
      </c>
      <c r="K6899" s="39">
        <f t="shared" si="753"/>
        <v>0</v>
      </c>
      <c r="L6899" s="39">
        <f t="shared" si="754"/>
        <v>0</v>
      </c>
      <c r="M6899" s="39">
        <f t="shared" si="755"/>
        <v>0</v>
      </c>
      <c r="N6899" s="41">
        <f t="shared" si="757"/>
        <v>0</v>
      </c>
    </row>
    <row r="6900" spans="2:14">
      <c r="B6900" s="1">
        <v>39765</v>
      </c>
      <c r="C6900" s="1">
        <f t="shared" si="756"/>
        <v>39753</v>
      </c>
      <c r="E6900" s="42">
        <f>IF(DAY(B6900)&gt;14,VLOOKUP(DATE(YEAR(C6900),MONTH(C6900)-1,DAY(1)),'מדדים וריביות'!B:C,2,FALSE),VLOOKUP(DATE(YEAR(C6900),MONTH(C6900)-2,DAY(1)),'מדדים וריביות'!B:C,2,FALSE))</f>
        <v>30383137.600000001</v>
      </c>
      <c r="F6900" s="43">
        <f>IF($B$5=1,'ריבית יומית'!D6894,'ריבית יומית'!G6894)</f>
        <v>1.0475213120586524E-4</v>
      </c>
      <c r="G6900" s="43">
        <f t="shared" si="751"/>
        <v>1.0475213120586524E-4</v>
      </c>
      <c r="H6900" s="29">
        <f t="shared" si="752"/>
        <v>1.0166710862841599</v>
      </c>
      <c r="I6900" s="30">
        <f>VLOOKUP(B6899,'מדדים וריביות'!B:C,2)</f>
        <v>30241160.32</v>
      </c>
      <c r="K6900" s="39">
        <f t="shared" si="753"/>
        <v>0</v>
      </c>
      <c r="L6900" s="39">
        <f t="shared" si="754"/>
        <v>0</v>
      </c>
      <c r="M6900" s="39">
        <f t="shared" si="755"/>
        <v>0</v>
      </c>
      <c r="N6900" s="41">
        <f t="shared" si="757"/>
        <v>0</v>
      </c>
    </row>
    <row r="6901" spans="2:14">
      <c r="B6901" s="1">
        <v>39766</v>
      </c>
      <c r="C6901" s="1">
        <f t="shared" si="756"/>
        <v>39753</v>
      </c>
      <c r="E6901" s="42">
        <f>IF(DAY(B6901)&gt;14,VLOOKUP(DATE(YEAR(C6901),MONTH(C6901)-1,DAY(1)),'מדדים וריביות'!B:C,2,FALSE),VLOOKUP(DATE(YEAR(C6901),MONTH(C6901)-2,DAY(1)),'מדדים וריביות'!B:C,2,FALSE))</f>
        <v>30383137.600000001</v>
      </c>
      <c r="F6901" s="43">
        <f>IF($B$5=1,'ריבית יומית'!D6895,'ריבית יומית'!G6895)</f>
        <v>1.0475213120586524E-4</v>
      </c>
      <c r="G6901" s="43">
        <f t="shared" si="751"/>
        <v>1.0475213120586524E-4</v>
      </c>
      <c r="H6901" s="29">
        <f t="shared" si="752"/>
        <v>1.0165645989759087</v>
      </c>
      <c r="I6901" s="30">
        <f>VLOOKUP(B6900,'מדדים וריביות'!B:C,2)</f>
        <v>30241160.32</v>
      </c>
      <c r="K6901" s="39">
        <f t="shared" si="753"/>
        <v>0</v>
      </c>
      <c r="L6901" s="39">
        <f t="shared" si="754"/>
        <v>0</v>
      </c>
      <c r="M6901" s="39">
        <f t="shared" si="755"/>
        <v>0</v>
      </c>
      <c r="N6901" s="41">
        <f t="shared" si="757"/>
        <v>0</v>
      </c>
    </row>
    <row r="6902" spans="2:14">
      <c r="B6902" s="1">
        <v>39767</v>
      </c>
      <c r="C6902" s="1">
        <f t="shared" si="756"/>
        <v>39753</v>
      </c>
      <c r="E6902" s="42">
        <f>IF(DAY(B6902)&gt;14,VLOOKUP(DATE(YEAR(C6902),MONTH(C6902)-1,DAY(1)),'מדדים וריביות'!B:C,2,FALSE),VLOOKUP(DATE(YEAR(C6902),MONTH(C6902)-2,DAY(1)),'מדדים וריביות'!B:C,2,FALSE))</f>
        <v>30411533.059999999</v>
      </c>
      <c r="F6902" s="43">
        <f>IF($B$5=1,'ריבית יומית'!D6896,'ריבית יומית'!G6896)</f>
        <v>1.0475213120586524E-4</v>
      </c>
      <c r="G6902" s="43">
        <f t="shared" si="751"/>
        <v>1.0475213120586524E-4</v>
      </c>
      <c r="H6902" s="29">
        <f t="shared" si="752"/>
        <v>1.0164581228212617</v>
      </c>
      <c r="I6902" s="30">
        <f>VLOOKUP(B6901,'מדדים וריביות'!B:C,2)</f>
        <v>30241160.32</v>
      </c>
      <c r="K6902" s="39">
        <f t="shared" si="753"/>
        <v>0</v>
      </c>
      <c r="L6902" s="39">
        <f t="shared" si="754"/>
        <v>0</v>
      </c>
      <c r="M6902" s="39">
        <f t="shared" si="755"/>
        <v>0</v>
      </c>
      <c r="N6902" s="41">
        <f t="shared" si="757"/>
        <v>0</v>
      </c>
    </row>
    <row r="6903" spans="2:14">
      <c r="B6903" s="1">
        <v>39768</v>
      </c>
      <c r="C6903" s="1">
        <f t="shared" si="756"/>
        <v>39753</v>
      </c>
      <c r="E6903" s="42">
        <f>IF(DAY(B6903)&gt;14,VLOOKUP(DATE(YEAR(C6903),MONTH(C6903)-1,DAY(1)),'מדדים וריביות'!B:C,2,FALSE),VLOOKUP(DATE(YEAR(C6903),MONTH(C6903)-2,DAY(1)),'מדדים וריביות'!B:C,2,FALSE))</f>
        <v>30411533.059999999</v>
      </c>
      <c r="F6903" s="43">
        <f>IF($B$5=1,'ריבית יומית'!D6897,'ריבית יומית'!G6897)</f>
        <v>1.0475213120586524E-4</v>
      </c>
      <c r="G6903" s="43">
        <f t="shared" si="751"/>
        <v>1.0475213120586524E-4</v>
      </c>
      <c r="H6903" s="29">
        <f t="shared" si="752"/>
        <v>1.0163516578190506</v>
      </c>
      <c r="I6903" s="30">
        <f>VLOOKUP(B6902,'מדדים וריביות'!B:C,2)</f>
        <v>30241160.32</v>
      </c>
      <c r="K6903" s="39">
        <f t="shared" si="753"/>
        <v>0</v>
      </c>
      <c r="L6903" s="39">
        <f t="shared" si="754"/>
        <v>0</v>
      </c>
      <c r="M6903" s="39">
        <f t="shared" si="755"/>
        <v>0</v>
      </c>
      <c r="N6903" s="41">
        <f t="shared" si="757"/>
        <v>0</v>
      </c>
    </row>
    <row r="6904" spans="2:14">
      <c r="B6904" s="1">
        <v>39769</v>
      </c>
      <c r="C6904" s="1">
        <f t="shared" si="756"/>
        <v>39753</v>
      </c>
      <c r="E6904" s="42">
        <f>IF(DAY(B6904)&gt;14,VLOOKUP(DATE(YEAR(C6904),MONTH(C6904)-1,DAY(1)),'מדדים וריביות'!B:C,2,FALSE),VLOOKUP(DATE(YEAR(C6904),MONTH(C6904)-2,DAY(1)),'מדדים וריביות'!B:C,2,FALSE))</f>
        <v>30411533.059999999</v>
      </c>
      <c r="F6904" s="43">
        <f>IF($B$5=1,'ריבית יומית'!D6898,'ריבית יומית'!G6898)</f>
        <v>1.0475213120586524E-4</v>
      </c>
      <c r="G6904" s="43">
        <f t="shared" si="751"/>
        <v>1.0475213120586524E-4</v>
      </c>
      <c r="H6904" s="29">
        <f t="shared" si="752"/>
        <v>1.0162452039681071</v>
      </c>
      <c r="I6904" s="30">
        <f>VLOOKUP(B6903,'מדדים וריביות'!B:C,2)</f>
        <v>30241160.32</v>
      </c>
      <c r="K6904" s="39">
        <f t="shared" si="753"/>
        <v>0</v>
      </c>
      <c r="L6904" s="39">
        <f t="shared" si="754"/>
        <v>0</v>
      </c>
      <c r="M6904" s="39">
        <f t="shared" si="755"/>
        <v>0</v>
      </c>
      <c r="N6904" s="41">
        <f t="shared" si="757"/>
        <v>0</v>
      </c>
    </row>
    <row r="6905" spans="2:14">
      <c r="B6905" s="1">
        <v>39770</v>
      </c>
      <c r="C6905" s="1">
        <f t="shared" si="756"/>
        <v>39753</v>
      </c>
      <c r="E6905" s="42">
        <f>IF(DAY(B6905)&gt;14,VLOOKUP(DATE(YEAR(C6905),MONTH(C6905)-1,DAY(1)),'מדדים וריביות'!B:C,2,FALSE),VLOOKUP(DATE(YEAR(C6905),MONTH(C6905)-2,DAY(1)),'מדדים וריביות'!B:C,2,FALSE))</f>
        <v>30411533.059999999</v>
      </c>
      <c r="F6905" s="43">
        <f>IF($B$5=1,'ריבית יומית'!D6899,'ריבית יומית'!G6899)</f>
        <v>1.0475213120586524E-4</v>
      </c>
      <c r="G6905" s="43">
        <f t="shared" si="751"/>
        <v>1.0475213120586524E-4</v>
      </c>
      <c r="H6905" s="29">
        <f t="shared" si="752"/>
        <v>1.0161387612672634</v>
      </c>
      <c r="I6905" s="30">
        <f>VLOOKUP(B6904,'מדדים וריביות'!B:C,2)</f>
        <v>30241160.32</v>
      </c>
      <c r="K6905" s="39">
        <f t="shared" si="753"/>
        <v>0</v>
      </c>
      <c r="L6905" s="39">
        <f t="shared" si="754"/>
        <v>0</v>
      </c>
      <c r="M6905" s="39">
        <f t="shared" si="755"/>
        <v>0</v>
      </c>
      <c r="N6905" s="41">
        <f t="shared" si="757"/>
        <v>0</v>
      </c>
    </row>
    <row r="6906" spans="2:14">
      <c r="B6906" s="1">
        <v>39771</v>
      </c>
      <c r="C6906" s="1">
        <f t="shared" si="756"/>
        <v>39753</v>
      </c>
      <c r="E6906" s="42">
        <f>IF(DAY(B6906)&gt;14,VLOOKUP(DATE(YEAR(C6906),MONTH(C6906)-1,DAY(1)),'מדדים וריביות'!B:C,2,FALSE),VLOOKUP(DATE(YEAR(C6906),MONTH(C6906)-2,DAY(1)),'מדדים וריביות'!B:C,2,FALSE))</f>
        <v>30411533.059999999</v>
      </c>
      <c r="F6906" s="43">
        <f>IF($B$5=1,'ריבית יומית'!D6900,'ריבית יומית'!G6900)</f>
        <v>1.0475213120586524E-4</v>
      </c>
      <c r="G6906" s="43">
        <f t="shared" si="751"/>
        <v>1.0475213120586524E-4</v>
      </c>
      <c r="H6906" s="29">
        <f t="shared" si="752"/>
        <v>1.0160323297153517</v>
      </c>
      <c r="I6906" s="30">
        <f>VLOOKUP(B6905,'מדדים וריביות'!B:C,2)</f>
        <v>30241160.32</v>
      </c>
      <c r="K6906" s="39">
        <f t="shared" si="753"/>
        <v>0</v>
      </c>
      <c r="L6906" s="39">
        <f t="shared" si="754"/>
        <v>0</v>
      </c>
      <c r="M6906" s="39">
        <f t="shared" si="755"/>
        <v>0</v>
      </c>
      <c r="N6906" s="41">
        <f t="shared" si="757"/>
        <v>0</v>
      </c>
    </row>
    <row r="6907" spans="2:14">
      <c r="B6907" s="1">
        <v>39772</v>
      </c>
      <c r="C6907" s="1">
        <f t="shared" si="756"/>
        <v>39753</v>
      </c>
      <c r="E6907" s="42">
        <f>IF(DAY(B6907)&gt;14,VLOOKUP(DATE(YEAR(C6907),MONTH(C6907)-1,DAY(1)),'מדדים וריביות'!B:C,2,FALSE),VLOOKUP(DATE(YEAR(C6907),MONTH(C6907)-2,DAY(1)),'מדדים וריביות'!B:C,2,FALSE))</f>
        <v>30411533.059999999</v>
      </c>
      <c r="F6907" s="43">
        <f>IF($B$5=1,'ריבית יומית'!D6901,'ריבית יומית'!G6901)</f>
        <v>1.0475213120586524E-4</v>
      </c>
      <c r="G6907" s="43">
        <f t="shared" si="751"/>
        <v>1.0475213120586524E-4</v>
      </c>
      <c r="H6907" s="29">
        <f t="shared" si="752"/>
        <v>1.0159259093112041</v>
      </c>
      <c r="I6907" s="30">
        <f>VLOOKUP(B6906,'מדדים וריביות'!B:C,2)</f>
        <v>30241160.32</v>
      </c>
      <c r="K6907" s="39">
        <f t="shared" si="753"/>
        <v>0</v>
      </c>
      <c r="L6907" s="39">
        <f t="shared" si="754"/>
        <v>0</v>
      </c>
      <c r="M6907" s="39">
        <f t="shared" si="755"/>
        <v>0</v>
      </c>
      <c r="N6907" s="41">
        <f t="shared" si="757"/>
        <v>0</v>
      </c>
    </row>
    <row r="6908" spans="2:14">
      <c r="B6908" s="1">
        <v>39773</v>
      </c>
      <c r="C6908" s="1">
        <f t="shared" si="756"/>
        <v>39753</v>
      </c>
      <c r="E6908" s="42">
        <f>IF(DAY(B6908)&gt;14,VLOOKUP(DATE(YEAR(C6908),MONTH(C6908)-1,DAY(1)),'מדדים וריביות'!B:C,2,FALSE),VLOOKUP(DATE(YEAR(C6908),MONTH(C6908)-2,DAY(1)),'מדדים וריביות'!B:C,2,FALSE))</f>
        <v>30411533.059999999</v>
      </c>
      <c r="F6908" s="43">
        <f>IF($B$5=1,'ריבית יומית'!D6902,'ריבית יומית'!G6902)</f>
        <v>1.0475213120586524E-4</v>
      </c>
      <c r="G6908" s="43">
        <f t="shared" si="751"/>
        <v>1.0475213120586524E-4</v>
      </c>
      <c r="H6908" s="29">
        <f t="shared" si="752"/>
        <v>1.015819500053653</v>
      </c>
      <c r="I6908" s="30">
        <f>VLOOKUP(B6907,'מדדים וריביות'!B:C,2)</f>
        <v>30241160.32</v>
      </c>
      <c r="K6908" s="39">
        <f t="shared" si="753"/>
        <v>0</v>
      </c>
      <c r="L6908" s="39">
        <f t="shared" si="754"/>
        <v>0</v>
      </c>
      <c r="M6908" s="39">
        <f t="shared" si="755"/>
        <v>0</v>
      </c>
      <c r="N6908" s="41">
        <f t="shared" si="757"/>
        <v>0</v>
      </c>
    </row>
    <row r="6909" spans="2:14">
      <c r="B6909" s="1">
        <v>39774</v>
      </c>
      <c r="C6909" s="1">
        <f t="shared" si="756"/>
        <v>39753</v>
      </c>
      <c r="E6909" s="42">
        <f>IF(DAY(B6909)&gt;14,VLOOKUP(DATE(YEAR(C6909),MONTH(C6909)-1,DAY(1)),'מדדים וריביות'!B:C,2,FALSE),VLOOKUP(DATE(YEAR(C6909),MONTH(C6909)-2,DAY(1)),'מדדים וריביות'!B:C,2,FALSE))</f>
        <v>30411533.059999999</v>
      </c>
      <c r="F6909" s="43">
        <f>IF($B$5=1,'ריבית יומית'!D6903,'ריבית יומית'!G6903)</f>
        <v>1.0475213120586524E-4</v>
      </c>
      <c r="G6909" s="43">
        <f t="shared" si="751"/>
        <v>1.0475213120586524E-4</v>
      </c>
      <c r="H6909" s="29">
        <f t="shared" si="752"/>
        <v>1.0157131019415309</v>
      </c>
      <c r="I6909" s="30">
        <f>VLOOKUP(B6908,'מדדים וריביות'!B:C,2)</f>
        <v>30241160.32</v>
      </c>
      <c r="K6909" s="39">
        <f t="shared" si="753"/>
        <v>0</v>
      </c>
      <c r="L6909" s="39">
        <f t="shared" si="754"/>
        <v>0</v>
      </c>
      <c r="M6909" s="39">
        <f t="shared" si="755"/>
        <v>0</v>
      </c>
      <c r="N6909" s="41">
        <f t="shared" si="757"/>
        <v>0</v>
      </c>
    </row>
    <row r="6910" spans="2:14">
      <c r="B6910" s="1">
        <v>39775</v>
      </c>
      <c r="C6910" s="1">
        <f t="shared" si="756"/>
        <v>39753</v>
      </c>
      <c r="E6910" s="42">
        <f>IF(DAY(B6910)&gt;14,VLOOKUP(DATE(YEAR(C6910),MONTH(C6910)-1,DAY(1)),'מדדים וריביות'!B:C,2,FALSE),VLOOKUP(DATE(YEAR(C6910),MONTH(C6910)-2,DAY(1)),'מדדים וריביות'!B:C,2,FALSE))</f>
        <v>30411533.059999999</v>
      </c>
      <c r="F6910" s="43">
        <f>IF($B$5=1,'ריבית יומית'!D6904,'ריבית יומית'!G6904)</f>
        <v>1.0475213120586524E-4</v>
      </c>
      <c r="G6910" s="43">
        <f t="shared" si="751"/>
        <v>1.0475213120586524E-4</v>
      </c>
      <c r="H6910" s="29">
        <f t="shared" si="752"/>
        <v>1.0156067149736703</v>
      </c>
      <c r="I6910" s="30">
        <f>VLOOKUP(B6909,'מדדים וריביות'!B:C,2)</f>
        <v>30241160.32</v>
      </c>
      <c r="K6910" s="39">
        <f t="shared" si="753"/>
        <v>0</v>
      </c>
      <c r="L6910" s="39">
        <f t="shared" si="754"/>
        <v>0</v>
      </c>
      <c r="M6910" s="39">
        <f t="shared" si="755"/>
        <v>0</v>
      </c>
      <c r="N6910" s="41">
        <f t="shared" si="757"/>
        <v>0</v>
      </c>
    </row>
    <row r="6911" spans="2:14">
      <c r="B6911" s="1">
        <v>39776</v>
      </c>
      <c r="C6911" s="1">
        <f t="shared" si="756"/>
        <v>39753</v>
      </c>
      <c r="E6911" s="42">
        <f>IF(DAY(B6911)&gt;14,VLOOKUP(DATE(YEAR(C6911),MONTH(C6911)-1,DAY(1)),'מדדים וריביות'!B:C,2,FALSE),VLOOKUP(DATE(YEAR(C6911),MONTH(C6911)-2,DAY(1)),'מדדים וריביות'!B:C,2,FALSE))</f>
        <v>30411533.059999999</v>
      </c>
      <c r="F6911" s="43">
        <f>IF($B$5=1,'ריבית יומית'!D6905,'ריבית יומית'!G6905)</f>
        <v>1.0475213120586524E-4</v>
      </c>
      <c r="G6911" s="43">
        <f t="shared" si="751"/>
        <v>1.0475213120586524E-4</v>
      </c>
      <c r="H6911" s="29">
        <f t="shared" si="752"/>
        <v>1.0155003391489041</v>
      </c>
      <c r="I6911" s="30">
        <f>VLOOKUP(B6910,'מדדים וריביות'!B:C,2)</f>
        <v>30241160.32</v>
      </c>
      <c r="K6911" s="39">
        <f t="shared" si="753"/>
        <v>0</v>
      </c>
      <c r="L6911" s="39">
        <f t="shared" si="754"/>
        <v>0</v>
      </c>
      <c r="M6911" s="39">
        <f t="shared" si="755"/>
        <v>0</v>
      </c>
      <c r="N6911" s="41">
        <f t="shared" si="757"/>
        <v>0</v>
      </c>
    </row>
    <row r="6912" spans="2:14">
      <c r="B6912" s="1">
        <v>39777</v>
      </c>
      <c r="C6912" s="1">
        <f t="shared" si="756"/>
        <v>39753</v>
      </c>
      <c r="E6912" s="42">
        <f>IF(DAY(B6912)&gt;14,VLOOKUP(DATE(YEAR(C6912),MONTH(C6912)-1,DAY(1)),'מדדים וריביות'!B:C,2,FALSE),VLOOKUP(DATE(YEAR(C6912),MONTH(C6912)-2,DAY(1)),'מדדים וריביות'!B:C,2,FALSE))</f>
        <v>30411533.059999999</v>
      </c>
      <c r="F6912" s="43">
        <f>IF($B$5=1,'ריבית יומית'!D6906,'ריבית יומית'!G6906)</f>
        <v>1.0475213120586524E-4</v>
      </c>
      <c r="G6912" s="43">
        <f t="shared" si="751"/>
        <v>1.0475213120586524E-4</v>
      </c>
      <c r="H6912" s="29">
        <f t="shared" si="752"/>
        <v>1.0153939744660652</v>
      </c>
      <c r="I6912" s="30">
        <f>VLOOKUP(B6911,'מדדים וריביות'!B:C,2)</f>
        <v>30241160.32</v>
      </c>
      <c r="K6912" s="39">
        <f t="shared" si="753"/>
        <v>0</v>
      </c>
      <c r="L6912" s="39">
        <f t="shared" si="754"/>
        <v>0</v>
      </c>
      <c r="M6912" s="39">
        <f t="shared" si="755"/>
        <v>0</v>
      </c>
      <c r="N6912" s="41">
        <f t="shared" si="757"/>
        <v>0</v>
      </c>
    </row>
    <row r="6913" spans="2:14">
      <c r="B6913" s="1">
        <v>39778</v>
      </c>
      <c r="C6913" s="1">
        <f t="shared" si="756"/>
        <v>39753</v>
      </c>
      <c r="E6913" s="42">
        <f>IF(DAY(B6913)&gt;14,VLOOKUP(DATE(YEAR(C6913),MONTH(C6913)-1,DAY(1)),'מדדים וריביות'!B:C,2,FALSE),VLOOKUP(DATE(YEAR(C6913),MONTH(C6913)-2,DAY(1)),'מדדים וריביות'!B:C,2,FALSE))</f>
        <v>30411533.059999999</v>
      </c>
      <c r="F6913" s="43">
        <f>IF($B$5=1,'ריבית יומית'!D6907,'ריבית יומית'!G6907)</f>
        <v>1.0475213120586524E-4</v>
      </c>
      <c r="G6913" s="43">
        <f t="shared" si="751"/>
        <v>1.0475213120586524E-4</v>
      </c>
      <c r="H6913" s="29">
        <f t="shared" si="752"/>
        <v>1.0152876209239865</v>
      </c>
      <c r="I6913" s="30">
        <f>VLOOKUP(B6912,'מדדים וריביות'!B:C,2)</f>
        <v>30241160.32</v>
      </c>
      <c r="K6913" s="39">
        <f t="shared" si="753"/>
        <v>0</v>
      </c>
      <c r="L6913" s="39">
        <f t="shared" si="754"/>
        <v>0</v>
      </c>
      <c r="M6913" s="39">
        <f t="shared" si="755"/>
        <v>0</v>
      </c>
      <c r="N6913" s="41">
        <f t="shared" si="757"/>
        <v>0</v>
      </c>
    </row>
    <row r="6914" spans="2:14">
      <c r="B6914" s="1">
        <v>39779</v>
      </c>
      <c r="C6914" s="1">
        <f t="shared" si="756"/>
        <v>39753</v>
      </c>
      <c r="E6914" s="42">
        <f>IF(DAY(B6914)&gt;14,VLOOKUP(DATE(YEAR(C6914),MONTH(C6914)-1,DAY(1)),'מדדים וריביות'!B:C,2,FALSE),VLOOKUP(DATE(YEAR(C6914),MONTH(C6914)-2,DAY(1)),'מדדים וריביות'!B:C,2,FALSE))</f>
        <v>30411533.059999999</v>
      </c>
      <c r="F6914" s="43">
        <f>IF($B$5=1,'ריבית יומית'!D6908,'ריבית יומית'!G6908)</f>
        <v>1.0475213120586524E-4</v>
      </c>
      <c r="G6914" s="43">
        <f t="shared" si="751"/>
        <v>1.0475213120586524E-4</v>
      </c>
      <c r="H6914" s="29">
        <f t="shared" si="752"/>
        <v>1.0151812785215011</v>
      </c>
      <c r="I6914" s="30">
        <f>VLOOKUP(B6913,'מדדים וריביות'!B:C,2)</f>
        <v>30241160.32</v>
      </c>
      <c r="K6914" s="39">
        <f t="shared" si="753"/>
        <v>0</v>
      </c>
      <c r="L6914" s="39">
        <f t="shared" si="754"/>
        <v>0</v>
      </c>
      <c r="M6914" s="39">
        <f t="shared" si="755"/>
        <v>0</v>
      </c>
      <c r="N6914" s="41">
        <f t="shared" si="757"/>
        <v>0</v>
      </c>
    </row>
    <row r="6915" spans="2:14">
      <c r="B6915" s="1">
        <v>39780</v>
      </c>
      <c r="C6915" s="1">
        <f t="shared" si="756"/>
        <v>39753</v>
      </c>
      <c r="E6915" s="42">
        <f>IF(DAY(B6915)&gt;14,VLOOKUP(DATE(YEAR(C6915),MONTH(C6915)-1,DAY(1)),'מדדים וריביות'!B:C,2,FALSE),VLOOKUP(DATE(YEAR(C6915),MONTH(C6915)-2,DAY(1)),'מדדים וריביות'!B:C,2,FALSE))</f>
        <v>30411533.059999999</v>
      </c>
      <c r="F6915" s="43">
        <f>IF($B$5=1,'ריבית יומית'!D6909,'ריבית יומית'!G6909)</f>
        <v>1.0475213120586524E-4</v>
      </c>
      <c r="G6915" s="43">
        <f t="shared" si="751"/>
        <v>1.0475213120586524E-4</v>
      </c>
      <c r="H6915" s="29">
        <f t="shared" si="752"/>
        <v>1.0150749472574423</v>
      </c>
      <c r="I6915" s="30">
        <f>VLOOKUP(B6914,'מדדים וריביות'!B:C,2)</f>
        <v>30241160.32</v>
      </c>
      <c r="K6915" s="39">
        <f t="shared" si="753"/>
        <v>0</v>
      </c>
      <c r="L6915" s="39">
        <f t="shared" si="754"/>
        <v>0</v>
      </c>
      <c r="M6915" s="39">
        <f t="shared" si="755"/>
        <v>0</v>
      </c>
      <c r="N6915" s="41">
        <f t="shared" si="757"/>
        <v>0</v>
      </c>
    </row>
    <row r="6916" spans="2:14">
      <c r="B6916" s="1">
        <v>39781</v>
      </c>
      <c r="C6916" s="1">
        <f t="shared" si="756"/>
        <v>39753</v>
      </c>
      <c r="E6916" s="42">
        <f>IF(DAY(B6916)&gt;14,VLOOKUP(DATE(YEAR(C6916),MONTH(C6916)-1,DAY(1)),'מדדים וריביות'!B:C,2,FALSE),VLOOKUP(DATE(YEAR(C6916),MONTH(C6916)-2,DAY(1)),'מדדים וריביות'!B:C,2,FALSE))</f>
        <v>30411533.059999999</v>
      </c>
      <c r="F6916" s="43">
        <f>IF($B$5=1,'ריבית יומית'!D6910,'ריבית יומית'!G6910)</f>
        <v>1.0475213120586524E-4</v>
      </c>
      <c r="G6916" s="43">
        <f t="shared" si="751"/>
        <v>1.0475213120586524E-4</v>
      </c>
      <c r="H6916" s="29">
        <f t="shared" si="752"/>
        <v>1.0149686271306433</v>
      </c>
      <c r="I6916" s="30">
        <f>VLOOKUP(B6915,'מדדים וריביות'!B:C,2)</f>
        <v>30241160.32</v>
      </c>
      <c r="K6916" s="39">
        <f t="shared" si="753"/>
        <v>0</v>
      </c>
      <c r="L6916" s="39">
        <f t="shared" si="754"/>
        <v>0</v>
      </c>
      <c r="M6916" s="39">
        <f t="shared" si="755"/>
        <v>0</v>
      </c>
      <c r="N6916" s="41">
        <f t="shared" si="757"/>
        <v>0</v>
      </c>
    </row>
    <row r="6917" spans="2:14">
      <c r="B6917" s="1">
        <v>39782</v>
      </c>
      <c r="C6917" s="1">
        <f t="shared" si="756"/>
        <v>39753</v>
      </c>
      <c r="E6917" s="42">
        <f>IF(DAY(B6917)&gt;14,VLOOKUP(DATE(YEAR(C6917),MONTH(C6917)-1,DAY(1)),'מדדים וריביות'!B:C,2,FALSE),VLOOKUP(DATE(YEAR(C6917),MONTH(C6917)-2,DAY(1)),'מדדים וריביות'!B:C,2,FALSE))</f>
        <v>30411533.059999999</v>
      </c>
      <c r="F6917" s="43">
        <f>IF($B$5=1,'ריבית יומית'!D6911,'ריבית יומית'!G6911)</f>
        <v>1.0475213120586524E-4</v>
      </c>
      <c r="G6917" s="43">
        <f t="shared" si="751"/>
        <v>1.0475213120586524E-4</v>
      </c>
      <c r="H6917" s="29">
        <f t="shared" si="752"/>
        <v>1.0148623181399377</v>
      </c>
      <c r="I6917" s="30">
        <f>VLOOKUP(B6916,'מדדים וריביות'!B:C,2)</f>
        <v>30241160.32</v>
      </c>
      <c r="K6917" s="39">
        <f t="shared" si="753"/>
        <v>0</v>
      </c>
      <c r="L6917" s="39">
        <f t="shared" si="754"/>
        <v>0</v>
      </c>
      <c r="M6917" s="39">
        <f t="shared" si="755"/>
        <v>0</v>
      </c>
      <c r="N6917" s="41">
        <f t="shared" si="757"/>
        <v>0</v>
      </c>
    </row>
    <row r="6918" spans="2:14">
      <c r="B6918" s="1">
        <v>39783</v>
      </c>
      <c r="C6918" s="1">
        <f t="shared" si="756"/>
        <v>39783</v>
      </c>
      <c r="E6918" s="42">
        <f>IF(DAY(B6918)&gt;14,VLOOKUP(DATE(YEAR(C6918),MONTH(C6918)-1,DAY(1)),'מדדים וריביות'!B:C,2,FALSE),VLOOKUP(DATE(YEAR(C6918),MONTH(C6918)-2,DAY(1)),'מדדים וריביות'!B:C,2,FALSE))</f>
        <v>30411533.059999999</v>
      </c>
      <c r="F6918" s="43">
        <f>IF($B$5=1,'ריבית יומית'!D6912,'ריבית יומית'!G6912)</f>
        <v>1.0475213120586524E-4</v>
      </c>
      <c r="G6918" s="43">
        <f t="shared" si="751"/>
        <v>1.0475213120586524E-4</v>
      </c>
      <c r="H6918" s="29">
        <f t="shared" si="752"/>
        <v>1.014756020284159</v>
      </c>
      <c r="I6918" s="30">
        <f>VLOOKUP(B6917,'מדדים וריביות'!B:C,2)</f>
        <v>30241160.32</v>
      </c>
      <c r="K6918" s="39">
        <f t="shared" si="753"/>
        <v>0</v>
      </c>
      <c r="L6918" s="39">
        <f t="shared" si="754"/>
        <v>0</v>
      </c>
      <c r="M6918" s="39">
        <f t="shared" si="755"/>
        <v>0</v>
      </c>
      <c r="N6918" s="41">
        <f t="shared" si="757"/>
        <v>0</v>
      </c>
    </row>
    <row r="6919" spans="2:14">
      <c r="B6919" s="1">
        <v>39784</v>
      </c>
      <c r="C6919" s="1">
        <f t="shared" si="756"/>
        <v>39783</v>
      </c>
      <c r="E6919" s="42">
        <f>IF(DAY(B6919)&gt;14,VLOOKUP(DATE(YEAR(C6919),MONTH(C6919)-1,DAY(1)),'מדדים וריביות'!B:C,2,FALSE),VLOOKUP(DATE(YEAR(C6919),MONTH(C6919)-2,DAY(1)),'מדדים וריביות'!B:C,2,FALSE))</f>
        <v>30411533.059999999</v>
      </c>
      <c r="F6919" s="43">
        <f>IF($B$5=1,'ריבית יומית'!D6913,'ריבית יומית'!G6913)</f>
        <v>1.0475213120586524E-4</v>
      </c>
      <c r="G6919" s="43">
        <f t="shared" si="751"/>
        <v>1.0475213120586524E-4</v>
      </c>
      <c r="H6919" s="29">
        <f t="shared" si="752"/>
        <v>1.0146497335621409</v>
      </c>
      <c r="I6919" s="30">
        <f>VLOOKUP(B6918,'מדדים וריביות'!B:C,2)</f>
        <v>30212764.84</v>
      </c>
      <c r="K6919" s="39">
        <f t="shared" si="753"/>
        <v>0</v>
      </c>
      <c r="L6919" s="39">
        <f t="shared" si="754"/>
        <v>0</v>
      </c>
      <c r="M6919" s="39">
        <f t="shared" si="755"/>
        <v>0</v>
      </c>
      <c r="N6919" s="41">
        <f t="shared" si="757"/>
        <v>0</v>
      </c>
    </row>
    <row r="6920" spans="2:14">
      <c r="B6920" s="1">
        <v>39785</v>
      </c>
      <c r="C6920" s="1">
        <f t="shared" si="756"/>
        <v>39783</v>
      </c>
      <c r="E6920" s="42">
        <f>IF(DAY(B6920)&gt;14,VLOOKUP(DATE(YEAR(C6920),MONTH(C6920)-1,DAY(1)),'מדדים וריביות'!B:C,2,FALSE),VLOOKUP(DATE(YEAR(C6920),MONTH(C6920)-2,DAY(1)),'מדדים וריביות'!B:C,2,FALSE))</f>
        <v>30411533.059999999</v>
      </c>
      <c r="F6920" s="43">
        <f>IF($B$5=1,'ריבית יומית'!D6914,'ריבית יומית'!G6914)</f>
        <v>1.0475213120586524E-4</v>
      </c>
      <c r="G6920" s="43">
        <f t="shared" si="751"/>
        <v>1.0475213120586524E-4</v>
      </c>
      <c r="H6920" s="29">
        <f t="shared" si="752"/>
        <v>1.0145434579727173</v>
      </c>
      <c r="I6920" s="30">
        <f>VLOOKUP(B6919,'מדדים וריביות'!B:C,2)</f>
        <v>30212764.84</v>
      </c>
      <c r="K6920" s="39">
        <f t="shared" si="753"/>
        <v>0</v>
      </c>
      <c r="L6920" s="39">
        <f t="shared" si="754"/>
        <v>0</v>
      </c>
      <c r="M6920" s="39">
        <f t="shared" si="755"/>
        <v>0</v>
      </c>
      <c r="N6920" s="41">
        <f t="shared" si="757"/>
        <v>0</v>
      </c>
    </row>
    <row r="6921" spans="2:14">
      <c r="B6921" s="1">
        <v>39786</v>
      </c>
      <c r="C6921" s="1">
        <f t="shared" si="756"/>
        <v>39783</v>
      </c>
      <c r="E6921" s="42">
        <f>IF(DAY(B6921)&gt;14,VLOOKUP(DATE(YEAR(C6921),MONTH(C6921)-1,DAY(1)),'מדדים וריביות'!B:C,2,FALSE),VLOOKUP(DATE(YEAR(C6921),MONTH(C6921)-2,DAY(1)),'מדדים וריביות'!B:C,2,FALSE))</f>
        <v>30411533.059999999</v>
      </c>
      <c r="F6921" s="43">
        <f>IF($B$5=1,'ריבית יומית'!D6915,'ריבית יומית'!G6915)</f>
        <v>1.0475213120586524E-4</v>
      </c>
      <c r="G6921" s="43">
        <f t="shared" ref="G6921:G6984" si="758">IF(B6921&gt;$B$2,0,F6921)</f>
        <v>1.0475213120586524E-4</v>
      </c>
      <c r="H6921" s="29">
        <f t="shared" ref="H6921:H6984" si="759">H6922*(1+G6921)</f>
        <v>1.0144371935147221</v>
      </c>
      <c r="I6921" s="30">
        <f>VLOOKUP(B6920,'מדדים וריביות'!B:C,2)</f>
        <v>30212764.84</v>
      </c>
      <c r="K6921" s="39">
        <f t="shared" ref="K6921:K6984" si="760">$B$4/E6921*D6921-D6921</f>
        <v>0</v>
      </c>
      <c r="L6921" s="39">
        <f t="shared" ref="L6921:L6984" si="761">H6922*D6921-D6921</f>
        <v>0</v>
      </c>
      <c r="M6921" s="39">
        <f t="shared" ref="M6921:M6984" si="762">$B$4/E6921*L6921-L6921</f>
        <v>0</v>
      </c>
      <c r="N6921" s="41">
        <f t="shared" si="757"/>
        <v>0</v>
      </c>
    </row>
    <row r="6922" spans="2:14">
      <c r="B6922" s="1">
        <v>39787</v>
      </c>
      <c r="C6922" s="1">
        <f t="shared" ref="C6922:C6985" si="763">DATE(YEAR(B6922),MONTH(B6922),DAY(1))</f>
        <v>39783</v>
      </c>
      <c r="E6922" s="42">
        <f>IF(DAY(B6922)&gt;14,VLOOKUP(DATE(YEAR(C6922),MONTH(C6922)-1,DAY(1)),'מדדים וריביות'!B:C,2,FALSE),VLOOKUP(DATE(YEAR(C6922),MONTH(C6922)-2,DAY(1)),'מדדים וריביות'!B:C,2,FALSE))</f>
        <v>30411533.059999999</v>
      </c>
      <c r="F6922" s="43">
        <f>IF($B$5=1,'ריבית יומית'!D6916,'ריבית יומית'!G6916)</f>
        <v>1.0475213120586524E-4</v>
      </c>
      <c r="G6922" s="43">
        <f t="shared" si="758"/>
        <v>1.0475213120586524E-4</v>
      </c>
      <c r="H6922" s="29">
        <f t="shared" si="759"/>
        <v>1.0143309401869893</v>
      </c>
      <c r="I6922" s="30">
        <f>VLOOKUP(B6921,'מדדים וריביות'!B:C,2)</f>
        <v>30212764.84</v>
      </c>
      <c r="K6922" s="39">
        <f t="shared" si="760"/>
        <v>0</v>
      </c>
      <c r="L6922" s="39">
        <f t="shared" si="761"/>
        <v>0</v>
      </c>
      <c r="M6922" s="39">
        <f t="shared" si="762"/>
        <v>0</v>
      </c>
      <c r="N6922" s="41">
        <f t="shared" ref="N6922:N6985" si="764">SUM(K6922:M6922)</f>
        <v>0</v>
      </c>
    </row>
    <row r="6923" spans="2:14">
      <c r="B6923" s="1">
        <v>39788</v>
      </c>
      <c r="C6923" s="1">
        <f t="shared" si="763"/>
        <v>39783</v>
      </c>
      <c r="E6923" s="42">
        <f>IF(DAY(B6923)&gt;14,VLOOKUP(DATE(YEAR(C6923),MONTH(C6923)-1,DAY(1)),'מדדים וריביות'!B:C,2,FALSE),VLOOKUP(DATE(YEAR(C6923),MONTH(C6923)-2,DAY(1)),'מדדים וריביות'!B:C,2,FALSE))</f>
        <v>30411533.059999999</v>
      </c>
      <c r="F6923" s="43">
        <f>IF($B$5=1,'ריבית יומית'!D6917,'ריבית יומית'!G6917)</f>
        <v>1.0475213120586524E-4</v>
      </c>
      <c r="G6923" s="43">
        <f t="shared" si="758"/>
        <v>1.0475213120586524E-4</v>
      </c>
      <c r="H6923" s="29">
        <f t="shared" si="759"/>
        <v>1.0142246979883534</v>
      </c>
      <c r="I6923" s="30">
        <f>VLOOKUP(B6922,'מדדים וריביות'!B:C,2)</f>
        <v>30212764.84</v>
      </c>
      <c r="K6923" s="39">
        <f t="shared" si="760"/>
        <v>0</v>
      </c>
      <c r="L6923" s="39">
        <f t="shared" si="761"/>
        <v>0</v>
      </c>
      <c r="M6923" s="39">
        <f t="shared" si="762"/>
        <v>0</v>
      </c>
      <c r="N6923" s="41">
        <f t="shared" si="764"/>
        <v>0</v>
      </c>
    </row>
    <row r="6924" spans="2:14">
      <c r="B6924" s="1">
        <v>39789</v>
      </c>
      <c r="C6924" s="1">
        <f t="shared" si="763"/>
        <v>39783</v>
      </c>
      <c r="E6924" s="42">
        <f>IF(DAY(B6924)&gt;14,VLOOKUP(DATE(YEAR(C6924),MONTH(C6924)-1,DAY(1)),'מדדים וריביות'!B:C,2,FALSE),VLOOKUP(DATE(YEAR(C6924),MONTH(C6924)-2,DAY(1)),'מדדים וריביות'!B:C,2,FALSE))</f>
        <v>30411533.059999999</v>
      </c>
      <c r="F6924" s="43">
        <f>IF($B$5=1,'ריבית יומית'!D6918,'ריבית יומית'!G6918)</f>
        <v>1.0475213120586524E-4</v>
      </c>
      <c r="G6924" s="43">
        <f t="shared" si="758"/>
        <v>1.0475213120586524E-4</v>
      </c>
      <c r="H6924" s="29">
        <f t="shared" si="759"/>
        <v>1.0141184669176484</v>
      </c>
      <c r="I6924" s="30">
        <f>VLOOKUP(B6923,'מדדים וריביות'!B:C,2)</f>
        <v>30212764.84</v>
      </c>
      <c r="K6924" s="39">
        <f t="shared" si="760"/>
        <v>0</v>
      </c>
      <c r="L6924" s="39">
        <f t="shared" si="761"/>
        <v>0</v>
      </c>
      <c r="M6924" s="39">
        <f t="shared" si="762"/>
        <v>0</v>
      </c>
      <c r="N6924" s="41">
        <f t="shared" si="764"/>
        <v>0</v>
      </c>
    </row>
    <row r="6925" spans="2:14">
      <c r="B6925" s="1">
        <v>39790</v>
      </c>
      <c r="C6925" s="1">
        <f t="shared" si="763"/>
        <v>39783</v>
      </c>
      <c r="E6925" s="42">
        <f>IF(DAY(B6925)&gt;14,VLOOKUP(DATE(YEAR(C6925),MONTH(C6925)-1,DAY(1)),'מדדים וריביות'!B:C,2,FALSE),VLOOKUP(DATE(YEAR(C6925),MONTH(C6925)-2,DAY(1)),'מדדים וריביות'!B:C,2,FALSE))</f>
        <v>30411533.059999999</v>
      </c>
      <c r="F6925" s="43">
        <f>IF($B$5=1,'ריבית יומית'!D6919,'ריבית יומית'!G6919)</f>
        <v>1.0475213120586524E-4</v>
      </c>
      <c r="G6925" s="43">
        <f t="shared" si="758"/>
        <v>1.0475213120586524E-4</v>
      </c>
      <c r="H6925" s="29">
        <f t="shared" si="759"/>
        <v>1.014012246973709</v>
      </c>
      <c r="I6925" s="30">
        <f>VLOOKUP(B6924,'מדדים וריביות'!B:C,2)</f>
        <v>30212764.84</v>
      </c>
      <c r="K6925" s="39">
        <f t="shared" si="760"/>
        <v>0</v>
      </c>
      <c r="L6925" s="39">
        <f t="shared" si="761"/>
        <v>0</v>
      </c>
      <c r="M6925" s="39">
        <f t="shared" si="762"/>
        <v>0</v>
      </c>
      <c r="N6925" s="41">
        <f t="shared" si="764"/>
        <v>0</v>
      </c>
    </row>
    <row r="6926" spans="2:14">
      <c r="B6926" s="1">
        <v>39791</v>
      </c>
      <c r="C6926" s="1">
        <f t="shared" si="763"/>
        <v>39783</v>
      </c>
      <c r="E6926" s="42">
        <f>IF(DAY(B6926)&gt;14,VLOOKUP(DATE(YEAR(C6926),MONTH(C6926)-1,DAY(1)),'מדדים וריביות'!B:C,2,FALSE),VLOOKUP(DATE(YEAR(C6926),MONTH(C6926)-2,DAY(1)),'מדדים וריביות'!B:C,2,FALSE))</f>
        <v>30411533.059999999</v>
      </c>
      <c r="F6926" s="43">
        <f>IF($B$5=1,'ריבית יומית'!D6920,'ריבית יומית'!G6920)</f>
        <v>1.0475213120586524E-4</v>
      </c>
      <c r="G6926" s="43">
        <f t="shared" si="758"/>
        <v>1.0475213120586524E-4</v>
      </c>
      <c r="H6926" s="29">
        <f t="shared" si="759"/>
        <v>1.0139060381553697</v>
      </c>
      <c r="I6926" s="30">
        <f>VLOOKUP(B6925,'מדדים וריביות'!B:C,2)</f>
        <v>30212764.84</v>
      </c>
      <c r="K6926" s="39">
        <f t="shared" si="760"/>
        <v>0</v>
      </c>
      <c r="L6926" s="39">
        <f t="shared" si="761"/>
        <v>0</v>
      </c>
      <c r="M6926" s="39">
        <f t="shared" si="762"/>
        <v>0</v>
      </c>
      <c r="N6926" s="41">
        <f t="shared" si="764"/>
        <v>0</v>
      </c>
    </row>
    <row r="6927" spans="2:14">
      <c r="B6927" s="1">
        <v>39792</v>
      </c>
      <c r="C6927" s="1">
        <f t="shared" si="763"/>
        <v>39783</v>
      </c>
      <c r="E6927" s="42">
        <f>IF(DAY(B6927)&gt;14,VLOOKUP(DATE(YEAR(C6927),MONTH(C6927)-1,DAY(1)),'מדדים וריביות'!B:C,2,FALSE),VLOOKUP(DATE(YEAR(C6927),MONTH(C6927)-2,DAY(1)),'מדדים וריביות'!B:C,2,FALSE))</f>
        <v>30411533.059999999</v>
      </c>
      <c r="F6927" s="43">
        <f>IF($B$5=1,'ריבית יומית'!D6921,'ריבית יומית'!G6921)</f>
        <v>1.0475213120586524E-4</v>
      </c>
      <c r="G6927" s="43">
        <f t="shared" si="758"/>
        <v>1.0475213120586524E-4</v>
      </c>
      <c r="H6927" s="29">
        <f t="shared" si="759"/>
        <v>1.0137998404614652</v>
      </c>
      <c r="I6927" s="30">
        <f>VLOOKUP(B6926,'מדדים וריביות'!B:C,2)</f>
        <v>30212764.84</v>
      </c>
      <c r="K6927" s="39">
        <f t="shared" si="760"/>
        <v>0</v>
      </c>
      <c r="L6927" s="39">
        <f t="shared" si="761"/>
        <v>0</v>
      </c>
      <c r="M6927" s="39">
        <f t="shared" si="762"/>
        <v>0</v>
      </c>
      <c r="N6927" s="41">
        <f t="shared" si="764"/>
        <v>0</v>
      </c>
    </row>
    <row r="6928" spans="2:14">
      <c r="B6928" s="1">
        <v>39793</v>
      </c>
      <c r="C6928" s="1">
        <f t="shared" si="763"/>
        <v>39783</v>
      </c>
      <c r="E6928" s="42">
        <f>IF(DAY(B6928)&gt;14,VLOOKUP(DATE(YEAR(C6928),MONTH(C6928)-1,DAY(1)),'מדדים וריביות'!B:C,2,FALSE),VLOOKUP(DATE(YEAR(C6928),MONTH(C6928)-2,DAY(1)),'מדדים וריביות'!B:C,2,FALSE))</f>
        <v>30411533.059999999</v>
      </c>
      <c r="F6928" s="43">
        <f>IF($B$5=1,'ריבית יומית'!D6922,'ריבית יומית'!G6922)</f>
        <v>1.0475213120586524E-4</v>
      </c>
      <c r="G6928" s="43">
        <f t="shared" si="758"/>
        <v>1.0475213120586524E-4</v>
      </c>
      <c r="H6928" s="29">
        <f t="shared" si="759"/>
        <v>1.0136936538908303</v>
      </c>
      <c r="I6928" s="30">
        <f>VLOOKUP(B6927,'מדדים וריביות'!B:C,2)</f>
        <v>30212764.84</v>
      </c>
      <c r="K6928" s="39">
        <f t="shared" si="760"/>
        <v>0</v>
      </c>
      <c r="L6928" s="39">
        <f t="shared" si="761"/>
        <v>0</v>
      </c>
      <c r="M6928" s="39">
        <f t="shared" si="762"/>
        <v>0</v>
      </c>
      <c r="N6928" s="41">
        <f t="shared" si="764"/>
        <v>0</v>
      </c>
    </row>
    <row r="6929" spans="2:14">
      <c r="B6929" s="1">
        <v>39794</v>
      </c>
      <c r="C6929" s="1">
        <f t="shared" si="763"/>
        <v>39783</v>
      </c>
      <c r="E6929" s="42">
        <f>IF(DAY(B6929)&gt;14,VLOOKUP(DATE(YEAR(C6929),MONTH(C6929)-1,DAY(1)),'מדדים וריביות'!B:C,2,FALSE),VLOOKUP(DATE(YEAR(C6929),MONTH(C6929)-2,DAY(1)),'מדדים וריביות'!B:C,2,FALSE))</f>
        <v>30411533.059999999</v>
      </c>
      <c r="F6929" s="43">
        <f>IF($B$5=1,'ריבית יומית'!D6923,'ריבית יומית'!G6923)</f>
        <v>1.0475213120586524E-4</v>
      </c>
      <c r="G6929" s="43">
        <f t="shared" si="758"/>
        <v>1.0475213120586524E-4</v>
      </c>
      <c r="H6929" s="29">
        <f t="shared" si="759"/>
        <v>1.0135874784423</v>
      </c>
      <c r="I6929" s="30">
        <f>VLOOKUP(B6928,'מדדים וריביות'!B:C,2)</f>
        <v>30212764.84</v>
      </c>
      <c r="K6929" s="39">
        <f t="shared" si="760"/>
        <v>0</v>
      </c>
      <c r="L6929" s="39">
        <f t="shared" si="761"/>
        <v>0</v>
      </c>
      <c r="M6929" s="39">
        <f t="shared" si="762"/>
        <v>0</v>
      </c>
      <c r="N6929" s="41">
        <f t="shared" si="764"/>
        <v>0</v>
      </c>
    </row>
    <row r="6930" spans="2:14">
      <c r="B6930" s="1">
        <v>39795</v>
      </c>
      <c r="C6930" s="1">
        <f t="shared" si="763"/>
        <v>39783</v>
      </c>
      <c r="E6930" s="42">
        <f>IF(DAY(B6930)&gt;14,VLOOKUP(DATE(YEAR(C6930),MONTH(C6930)-1,DAY(1)),'מדדים וריביות'!B:C,2,FALSE),VLOOKUP(DATE(YEAR(C6930),MONTH(C6930)-2,DAY(1)),'מדדים וריביות'!B:C,2,FALSE))</f>
        <v>30411533.059999999</v>
      </c>
      <c r="F6930" s="43">
        <f>IF($B$5=1,'ריבית יומית'!D6924,'ריבית יומית'!G6924)</f>
        <v>1.0475213120586524E-4</v>
      </c>
      <c r="G6930" s="43">
        <f t="shared" si="758"/>
        <v>1.0475213120586524E-4</v>
      </c>
      <c r="H6930" s="29">
        <f t="shared" si="759"/>
        <v>1.0134813141147092</v>
      </c>
      <c r="I6930" s="30">
        <f>VLOOKUP(B6929,'מדדים וריביות'!B:C,2)</f>
        <v>30212764.84</v>
      </c>
      <c r="K6930" s="39">
        <f t="shared" si="760"/>
        <v>0</v>
      </c>
      <c r="L6930" s="39">
        <f t="shared" si="761"/>
        <v>0</v>
      </c>
      <c r="M6930" s="39">
        <f t="shared" si="762"/>
        <v>0</v>
      </c>
      <c r="N6930" s="41">
        <f t="shared" si="764"/>
        <v>0</v>
      </c>
    </row>
    <row r="6931" spans="2:14">
      <c r="B6931" s="1">
        <v>39796</v>
      </c>
      <c r="C6931" s="1">
        <f t="shared" si="763"/>
        <v>39783</v>
      </c>
      <c r="E6931" s="42">
        <f>IF(DAY(B6931)&gt;14,VLOOKUP(DATE(YEAR(C6931),MONTH(C6931)-1,DAY(1)),'מדדים וריביות'!B:C,2,FALSE),VLOOKUP(DATE(YEAR(C6931),MONTH(C6931)-2,DAY(1)),'מדדים וריביות'!B:C,2,FALSE))</f>
        <v>30411533.059999999</v>
      </c>
      <c r="F6931" s="43">
        <f>IF($B$5=1,'ריבית יומית'!D6925,'ריבית יומית'!G6925)</f>
        <v>1.0475213120586524E-4</v>
      </c>
      <c r="G6931" s="43">
        <f t="shared" si="758"/>
        <v>1.0475213120586524E-4</v>
      </c>
      <c r="H6931" s="29">
        <f t="shared" si="759"/>
        <v>1.0133751609068931</v>
      </c>
      <c r="I6931" s="30">
        <f>VLOOKUP(B6930,'מדדים וריביות'!B:C,2)</f>
        <v>30212764.84</v>
      </c>
      <c r="K6931" s="39">
        <f t="shared" si="760"/>
        <v>0</v>
      </c>
      <c r="L6931" s="39">
        <f t="shared" si="761"/>
        <v>0</v>
      </c>
      <c r="M6931" s="39">
        <f t="shared" si="762"/>
        <v>0</v>
      </c>
      <c r="N6931" s="41">
        <f t="shared" si="764"/>
        <v>0</v>
      </c>
    </row>
    <row r="6932" spans="2:14">
      <c r="B6932" s="1">
        <v>39797</v>
      </c>
      <c r="C6932" s="1">
        <f t="shared" si="763"/>
        <v>39783</v>
      </c>
      <c r="E6932" s="42">
        <f>IF(DAY(B6932)&gt;14,VLOOKUP(DATE(YEAR(C6932),MONTH(C6932)-1,DAY(1)),'מדדים וריביות'!B:C,2,FALSE),VLOOKUP(DATE(YEAR(C6932),MONTH(C6932)-2,DAY(1)),'מדדים וריביות'!B:C,2,FALSE))</f>
        <v>30241160.32</v>
      </c>
      <c r="F6932" s="43">
        <f>IF($B$5=1,'ריבית יומית'!D6926,'ריבית יומית'!G6926)</f>
        <v>1.0475213120586524E-4</v>
      </c>
      <c r="G6932" s="43">
        <f t="shared" si="758"/>
        <v>1.0475213120586524E-4</v>
      </c>
      <c r="H6932" s="29">
        <f t="shared" si="759"/>
        <v>1.0132690188176869</v>
      </c>
      <c r="I6932" s="30">
        <f>VLOOKUP(B6931,'מדדים וריביות'!B:C,2)</f>
        <v>30212764.84</v>
      </c>
      <c r="K6932" s="39">
        <f t="shared" si="760"/>
        <v>0</v>
      </c>
      <c r="L6932" s="39">
        <f t="shared" si="761"/>
        <v>0</v>
      </c>
      <c r="M6932" s="39">
        <f t="shared" si="762"/>
        <v>0</v>
      </c>
      <c r="N6932" s="41">
        <f t="shared" si="764"/>
        <v>0</v>
      </c>
    </row>
    <row r="6933" spans="2:14">
      <c r="B6933" s="1">
        <v>39798</v>
      </c>
      <c r="C6933" s="1">
        <f t="shared" si="763"/>
        <v>39783</v>
      </c>
      <c r="E6933" s="42">
        <f>IF(DAY(B6933)&gt;14,VLOOKUP(DATE(YEAR(C6933),MONTH(C6933)-1,DAY(1)),'מדדים וריביות'!B:C,2,FALSE),VLOOKUP(DATE(YEAR(C6933),MONTH(C6933)-2,DAY(1)),'מדדים וריביות'!B:C,2,FALSE))</f>
        <v>30241160.32</v>
      </c>
      <c r="F6933" s="43">
        <f>IF($B$5=1,'ריבית יומית'!D6927,'ריבית יומית'!G6927)</f>
        <v>1.0475213120586524E-4</v>
      </c>
      <c r="G6933" s="43">
        <f t="shared" si="758"/>
        <v>1.0475213120586524E-4</v>
      </c>
      <c r="H6933" s="29">
        <f t="shared" si="759"/>
        <v>1.0131628878459265</v>
      </c>
      <c r="I6933" s="30">
        <f>VLOOKUP(B6932,'מדדים וריביות'!B:C,2)</f>
        <v>30212764.84</v>
      </c>
      <c r="K6933" s="39">
        <f t="shared" si="760"/>
        <v>0</v>
      </c>
      <c r="L6933" s="39">
        <f t="shared" si="761"/>
        <v>0</v>
      </c>
      <c r="M6933" s="39">
        <f t="shared" si="762"/>
        <v>0</v>
      </c>
      <c r="N6933" s="41">
        <f t="shared" si="764"/>
        <v>0</v>
      </c>
    </row>
    <row r="6934" spans="2:14">
      <c r="B6934" s="1">
        <v>39799</v>
      </c>
      <c r="C6934" s="1">
        <f t="shared" si="763"/>
        <v>39783</v>
      </c>
      <c r="E6934" s="42">
        <f>IF(DAY(B6934)&gt;14,VLOOKUP(DATE(YEAR(C6934),MONTH(C6934)-1,DAY(1)),'מדדים וריביות'!B:C,2,FALSE),VLOOKUP(DATE(YEAR(C6934),MONTH(C6934)-2,DAY(1)),'מדדים וריביות'!B:C,2,FALSE))</f>
        <v>30241160.32</v>
      </c>
      <c r="F6934" s="43">
        <f>IF($B$5=1,'ריבית יומית'!D6928,'ריבית יומית'!G6928)</f>
        <v>1.0475213120586524E-4</v>
      </c>
      <c r="G6934" s="43">
        <f t="shared" si="758"/>
        <v>1.0475213120586524E-4</v>
      </c>
      <c r="H6934" s="29">
        <f t="shared" si="759"/>
        <v>1.013056767990447</v>
      </c>
      <c r="I6934" s="30">
        <f>VLOOKUP(B6933,'מדדים וריביות'!B:C,2)</f>
        <v>30212764.84</v>
      </c>
      <c r="K6934" s="39">
        <f t="shared" si="760"/>
        <v>0</v>
      </c>
      <c r="L6934" s="39">
        <f t="shared" si="761"/>
        <v>0</v>
      </c>
      <c r="M6934" s="39">
        <f t="shared" si="762"/>
        <v>0</v>
      </c>
      <c r="N6934" s="41">
        <f t="shared" si="764"/>
        <v>0</v>
      </c>
    </row>
    <row r="6935" spans="2:14">
      <c r="B6935" s="1">
        <v>39800</v>
      </c>
      <c r="C6935" s="1">
        <f t="shared" si="763"/>
        <v>39783</v>
      </c>
      <c r="E6935" s="42">
        <f>IF(DAY(B6935)&gt;14,VLOOKUP(DATE(YEAR(C6935),MONTH(C6935)-1,DAY(1)),'מדדים וריביות'!B:C,2,FALSE),VLOOKUP(DATE(YEAR(C6935),MONTH(C6935)-2,DAY(1)),'מדדים וריביות'!B:C,2,FALSE))</f>
        <v>30241160.32</v>
      </c>
      <c r="F6935" s="43">
        <f>IF($B$5=1,'ריבית יומית'!D6929,'ריבית יומית'!G6929)</f>
        <v>1.0475213120586524E-4</v>
      </c>
      <c r="G6935" s="43">
        <f t="shared" si="758"/>
        <v>1.0475213120586524E-4</v>
      </c>
      <c r="H6935" s="29">
        <f t="shared" si="759"/>
        <v>1.0129506592500841</v>
      </c>
      <c r="I6935" s="30">
        <f>VLOOKUP(B6934,'מדדים וריביות'!B:C,2)</f>
        <v>30212764.84</v>
      </c>
      <c r="K6935" s="39">
        <f t="shared" si="760"/>
        <v>0</v>
      </c>
      <c r="L6935" s="39">
        <f t="shared" si="761"/>
        <v>0</v>
      </c>
      <c r="M6935" s="39">
        <f t="shared" si="762"/>
        <v>0</v>
      </c>
      <c r="N6935" s="41">
        <f t="shared" si="764"/>
        <v>0</v>
      </c>
    </row>
    <row r="6936" spans="2:14">
      <c r="B6936" s="1">
        <v>39801</v>
      </c>
      <c r="C6936" s="1">
        <f t="shared" si="763"/>
        <v>39783</v>
      </c>
      <c r="E6936" s="42">
        <f>IF(DAY(B6936)&gt;14,VLOOKUP(DATE(YEAR(C6936),MONTH(C6936)-1,DAY(1)),'מדדים וריביות'!B:C,2,FALSE),VLOOKUP(DATE(YEAR(C6936),MONTH(C6936)-2,DAY(1)),'מדדים וריביות'!B:C,2,FALSE))</f>
        <v>30241160.32</v>
      </c>
      <c r="F6936" s="43">
        <f>IF($B$5=1,'ריבית יומית'!D6930,'ריבית יומית'!G6930)</f>
        <v>1.0475213120586524E-4</v>
      </c>
      <c r="G6936" s="43">
        <f t="shared" si="758"/>
        <v>1.0475213120586524E-4</v>
      </c>
      <c r="H6936" s="29">
        <f t="shared" si="759"/>
        <v>1.0128445616236736</v>
      </c>
      <c r="I6936" s="30">
        <f>VLOOKUP(B6935,'מדדים וריביות'!B:C,2)</f>
        <v>30212764.84</v>
      </c>
      <c r="K6936" s="39">
        <f t="shared" si="760"/>
        <v>0</v>
      </c>
      <c r="L6936" s="39">
        <f t="shared" si="761"/>
        <v>0</v>
      </c>
      <c r="M6936" s="39">
        <f t="shared" si="762"/>
        <v>0</v>
      </c>
      <c r="N6936" s="41">
        <f t="shared" si="764"/>
        <v>0</v>
      </c>
    </row>
    <row r="6937" spans="2:14">
      <c r="B6937" s="1">
        <v>39802</v>
      </c>
      <c r="C6937" s="1">
        <f t="shared" si="763"/>
        <v>39783</v>
      </c>
      <c r="E6937" s="42">
        <f>IF(DAY(B6937)&gt;14,VLOOKUP(DATE(YEAR(C6937),MONTH(C6937)-1,DAY(1)),'מדדים וריביות'!B:C,2,FALSE),VLOOKUP(DATE(YEAR(C6937),MONTH(C6937)-2,DAY(1)),'מדדים וריביות'!B:C,2,FALSE))</f>
        <v>30241160.32</v>
      </c>
      <c r="F6937" s="43">
        <f>IF($B$5=1,'ריבית יומית'!D6931,'ריבית יומית'!G6931)</f>
        <v>1.0475213120586524E-4</v>
      </c>
      <c r="G6937" s="43">
        <f t="shared" si="758"/>
        <v>1.0475213120586524E-4</v>
      </c>
      <c r="H6937" s="29">
        <f t="shared" si="759"/>
        <v>1.0127384751100517</v>
      </c>
      <c r="I6937" s="30">
        <f>VLOOKUP(B6936,'מדדים וריביות'!B:C,2)</f>
        <v>30212764.84</v>
      </c>
      <c r="K6937" s="39">
        <f t="shared" si="760"/>
        <v>0</v>
      </c>
      <c r="L6937" s="39">
        <f t="shared" si="761"/>
        <v>0</v>
      </c>
      <c r="M6937" s="39">
        <f t="shared" si="762"/>
        <v>0</v>
      </c>
      <c r="N6937" s="41">
        <f t="shared" si="764"/>
        <v>0</v>
      </c>
    </row>
    <row r="6938" spans="2:14">
      <c r="B6938" s="1">
        <v>39803</v>
      </c>
      <c r="C6938" s="1">
        <f t="shared" si="763"/>
        <v>39783</v>
      </c>
      <c r="E6938" s="42">
        <f>IF(DAY(B6938)&gt;14,VLOOKUP(DATE(YEAR(C6938),MONTH(C6938)-1,DAY(1)),'מדדים וריביות'!B:C,2,FALSE),VLOOKUP(DATE(YEAR(C6938),MONTH(C6938)-2,DAY(1)),'מדדים וריביות'!B:C,2,FALSE))</f>
        <v>30241160.32</v>
      </c>
      <c r="F6938" s="43">
        <f>IF($B$5=1,'ריבית יומית'!D6932,'ריבית יומית'!G6932)</f>
        <v>1.0475213120586524E-4</v>
      </c>
      <c r="G6938" s="43">
        <f t="shared" si="758"/>
        <v>1.0475213120586524E-4</v>
      </c>
      <c r="H6938" s="29">
        <f t="shared" si="759"/>
        <v>1.0126323997080542</v>
      </c>
      <c r="I6938" s="30">
        <f>VLOOKUP(B6937,'מדדים וריביות'!B:C,2)</f>
        <v>30212764.84</v>
      </c>
      <c r="K6938" s="39">
        <f t="shared" si="760"/>
        <v>0</v>
      </c>
      <c r="L6938" s="39">
        <f t="shared" si="761"/>
        <v>0</v>
      </c>
      <c r="M6938" s="39">
        <f t="shared" si="762"/>
        <v>0</v>
      </c>
      <c r="N6938" s="41">
        <f t="shared" si="764"/>
        <v>0</v>
      </c>
    </row>
    <row r="6939" spans="2:14">
      <c r="B6939" s="1">
        <v>39804</v>
      </c>
      <c r="C6939" s="1">
        <f t="shared" si="763"/>
        <v>39783</v>
      </c>
      <c r="E6939" s="42">
        <f>IF(DAY(B6939)&gt;14,VLOOKUP(DATE(YEAR(C6939),MONTH(C6939)-1,DAY(1)),'מדדים וריביות'!B:C,2,FALSE),VLOOKUP(DATE(YEAR(C6939),MONTH(C6939)-2,DAY(1)),'מדדים וריביות'!B:C,2,FALSE))</f>
        <v>30241160.32</v>
      </c>
      <c r="F6939" s="43">
        <f>IF($B$5=1,'ריבית יומית'!D6933,'ריבית יומית'!G6933)</f>
        <v>1.0475213120586524E-4</v>
      </c>
      <c r="G6939" s="43">
        <f t="shared" si="758"/>
        <v>1.0475213120586524E-4</v>
      </c>
      <c r="H6939" s="29">
        <f t="shared" si="759"/>
        <v>1.0125263354165173</v>
      </c>
      <c r="I6939" s="30">
        <f>VLOOKUP(B6938,'מדדים וריביות'!B:C,2)</f>
        <v>30212764.84</v>
      </c>
      <c r="K6939" s="39">
        <f t="shared" si="760"/>
        <v>0</v>
      </c>
      <c r="L6939" s="39">
        <f t="shared" si="761"/>
        <v>0</v>
      </c>
      <c r="M6939" s="39">
        <f t="shared" si="762"/>
        <v>0</v>
      </c>
      <c r="N6939" s="41">
        <f t="shared" si="764"/>
        <v>0</v>
      </c>
    </row>
    <row r="6940" spans="2:14">
      <c r="B6940" s="1">
        <v>39805</v>
      </c>
      <c r="C6940" s="1">
        <f t="shared" si="763"/>
        <v>39783</v>
      </c>
      <c r="E6940" s="42">
        <f>IF(DAY(B6940)&gt;14,VLOOKUP(DATE(YEAR(C6940),MONTH(C6940)-1,DAY(1)),'מדדים וריביות'!B:C,2,FALSE),VLOOKUP(DATE(YEAR(C6940),MONTH(C6940)-2,DAY(1)),'מדדים וריביות'!B:C,2,FALSE))</f>
        <v>30241160.32</v>
      </c>
      <c r="F6940" s="43">
        <f>IF($B$5=1,'ריבית יומית'!D6934,'ריבית יומית'!G6934)</f>
        <v>1.0475213120586524E-4</v>
      </c>
      <c r="G6940" s="43">
        <f t="shared" si="758"/>
        <v>1.0475213120586524E-4</v>
      </c>
      <c r="H6940" s="29">
        <f t="shared" si="759"/>
        <v>1.0124202822342772</v>
      </c>
      <c r="I6940" s="30">
        <f>VLOOKUP(B6939,'מדדים וריביות'!B:C,2)</f>
        <v>30212764.84</v>
      </c>
      <c r="K6940" s="39">
        <f t="shared" si="760"/>
        <v>0</v>
      </c>
      <c r="L6940" s="39">
        <f t="shared" si="761"/>
        <v>0</v>
      </c>
      <c r="M6940" s="39">
        <f t="shared" si="762"/>
        <v>0</v>
      </c>
      <c r="N6940" s="41">
        <f t="shared" si="764"/>
        <v>0</v>
      </c>
    </row>
    <row r="6941" spans="2:14">
      <c r="B6941" s="1">
        <v>39806</v>
      </c>
      <c r="C6941" s="1">
        <f t="shared" si="763"/>
        <v>39783</v>
      </c>
      <c r="E6941" s="42">
        <f>IF(DAY(B6941)&gt;14,VLOOKUP(DATE(YEAR(C6941),MONTH(C6941)-1,DAY(1)),'מדדים וריביות'!B:C,2,FALSE),VLOOKUP(DATE(YEAR(C6941),MONTH(C6941)-2,DAY(1)),'מדדים וריביות'!B:C,2,FALSE))</f>
        <v>30241160.32</v>
      </c>
      <c r="F6941" s="43">
        <f>IF($B$5=1,'ריבית יומית'!D6935,'ריבית יומית'!G6935)</f>
        <v>1.0475213120586524E-4</v>
      </c>
      <c r="G6941" s="43">
        <f t="shared" si="758"/>
        <v>1.0475213120586524E-4</v>
      </c>
      <c r="H6941" s="29">
        <f t="shared" si="759"/>
        <v>1.0123142401601704</v>
      </c>
      <c r="I6941" s="30">
        <f>VLOOKUP(B6940,'מדדים וריביות'!B:C,2)</f>
        <v>30212764.84</v>
      </c>
      <c r="K6941" s="39">
        <f t="shared" si="760"/>
        <v>0</v>
      </c>
      <c r="L6941" s="39">
        <f t="shared" si="761"/>
        <v>0</v>
      </c>
      <c r="M6941" s="39">
        <f t="shared" si="762"/>
        <v>0</v>
      </c>
      <c r="N6941" s="41">
        <f t="shared" si="764"/>
        <v>0</v>
      </c>
    </row>
    <row r="6942" spans="2:14">
      <c r="B6942" s="1">
        <v>39807</v>
      </c>
      <c r="C6942" s="1">
        <f t="shared" si="763"/>
        <v>39783</v>
      </c>
      <c r="E6942" s="42">
        <f>IF(DAY(B6942)&gt;14,VLOOKUP(DATE(YEAR(C6942),MONTH(C6942)-1,DAY(1)),'מדדים וריביות'!B:C,2,FALSE),VLOOKUP(DATE(YEAR(C6942),MONTH(C6942)-2,DAY(1)),'מדדים וריביות'!B:C,2,FALSE))</f>
        <v>30241160.32</v>
      </c>
      <c r="F6942" s="43">
        <f>IF($B$5=1,'ריבית יומית'!D6936,'ריבית יומית'!G6936)</f>
        <v>1.0475213120586524E-4</v>
      </c>
      <c r="G6942" s="43">
        <f t="shared" si="758"/>
        <v>1.0475213120586524E-4</v>
      </c>
      <c r="H6942" s="29">
        <f t="shared" si="759"/>
        <v>1.0122082091930333</v>
      </c>
      <c r="I6942" s="30">
        <f>VLOOKUP(B6941,'מדדים וריביות'!B:C,2)</f>
        <v>30212764.84</v>
      </c>
      <c r="K6942" s="39">
        <f t="shared" si="760"/>
        <v>0</v>
      </c>
      <c r="L6942" s="39">
        <f t="shared" si="761"/>
        <v>0</v>
      </c>
      <c r="M6942" s="39">
        <f t="shared" si="762"/>
        <v>0</v>
      </c>
      <c r="N6942" s="41">
        <f t="shared" si="764"/>
        <v>0</v>
      </c>
    </row>
    <row r="6943" spans="2:14">
      <c r="B6943" s="1">
        <v>39808</v>
      </c>
      <c r="C6943" s="1">
        <f t="shared" si="763"/>
        <v>39783</v>
      </c>
      <c r="E6943" s="42">
        <f>IF(DAY(B6943)&gt;14,VLOOKUP(DATE(YEAR(C6943),MONTH(C6943)-1,DAY(1)),'מדדים וריביות'!B:C,2,FALSE),VLOOKUP(DATE(YEAR(C6943),MONTH(C6943)-2,DAY(1)),'מדדים וריביות'!B:C,2,FALSE))</f>
        <v>30241160.32</v>
      </c>
      <c r="F6943" s="43">
        <f>IF($B$5=1,'ריבית יומית'!D6937,'ריבית יומית'!G6937)</f>
        <v>1.0475213120586524E-4</v>
      </c>
      <c r="G6943" s="43">
        <f t="shared" si="758"/>
        <v>1.0475213120586524E-4</v>
      </c>
      <c r="H6943" s="29">
        <f t="shared" si="759"/>
        <v>1.0121021893317028</v>
      </c>
      <c r="I6943" s="30">
        <f>VLOOKUP(B6942,'מדדים וריביות'!B:C,2)</f>
        <v>30212764.84</v>
      </c>
      <c r="K6943" s="39">
        <f t="shared" si="760"/>
        <v>0</v>
      </c>
      <c r="L6943" s="39">
        <f t="shared" si="761"/>
        <v>0</v>
      </c>
      <c r="M6943" s="39">
        <f t="shared" si="762"/>
        <v>0</v>
      </c>
      <c r="N6943" s="41">
        <f t="shared" si="764"/>
        <v>0</v>
      </c>
    </row>
    <row r="6944" spans="2:14">
      <c r="B6944" s="1">
        <v>39809</v>
      </c>
      <c r="C6944" s="1">
        <f t="shared" si="763"/>
        <v>39783</v>
      </c>
      <c r="E6944" s="42">
        <f>IF(DAY(B6944)&gt;14,VLOOKUP(DATE(YEAR(C6944),MONTH(C6944)-1,DAY(1)),'מדדים וריביות'!B:C,2,FALSE),VLOOKUP(DATE(YEAR(C6944),MONTH(C6944)-2,DAY(1)),'מדדים וריביות'!B:C,2,FALSE))</f>
        <v>30241160.32</v>
      </c>
      <c r="F6944" s="43">
        <f>IF($B$5=1,'ריבית יומית'!D6938,'ריבית יומית'!G6938)</f>
        <v>1.0475213120586524E-4</v>
      </c>
      <c r="G6944" s="43">
        <f t="shared" si="758"/>
        <v>1.0475213120586524E-4</v>
      </c>
      <c r="H6944" s="29">
        <f t="shared" si="759"/>
        <v>1.0119961805750153</v>
      </c>
      <c r="I6944" s="30">
        <f>VLOOKUP(B6943,'מדדים וריביות'!B:C,2)</f>
        <v>30212764.84</v>
      </c>
      <c r="K6944" s="39">
        <f t="shared" si="760"/>
        <v>0</v>
      </c>
      <c r="L6944" s="39">
        <f t="shared" si="761"/>
        <v>0</v>
      </c>
      <c r="M6944" s="39">
        <f t="shared" si="762"/>
        <v>0</v>
      </c>
      <c r="N6944" s="41">
        <f t="shared" si="764"/>
        <v>0</v>
      </c>
    </row>
    <row r="6945" spans="2:14">
      <c r="B6945" s="1">
        <v>39810</v>
      </c>
      <c r="C6945" s="1">
        <f t="shared" si="763"/>
        <v>39783</v>
      </c>
      <c r="E6945" s="42">
        <f>IF(DAY(B6945)&gt;14,VLOOKUP(DATE(YEAR(C6945),MONTH(C6945)-1,DAY(1)),'מדדים וריביות'!B:C,2,FALSE),VLOOKUP(DATE(YEAR(C6945),MONTH(C6945)-2,DAY(1)),'מדדים וריביות'!B:C,2,FALSE))</f>
        <v>30241160.32</v>
      </c>
      <c r="F6945" s="43">
        <f>IF($B$5=1,'ריבית יומית'!D6939,'ריבית יומית'!G6939)</f>
        <v>1.0475213120586524E-4</v>
      </c>
      <c r="G6945" s="43">
        <f t="shared" si="758"/>
        <v>1.0475213120586524E-4</v>
      </c>
      <c r="H6945" s="29">
        <f t="shared" si="759"/>
        <v>1.0118901829218079</v>
      </c>
      <c r="I6945" s="30">
        <f>VLOOKUP(B6944,'מדדים וריביות'!B:C,2)</f>
        <v>30212764.84</v>
      </c>
      <c r="K6945" s="39">
        <f t="shared" si="760"/>
        <v>0</v>
      </c>
      <c r="L6945" s="39">
        <f t="shared" si="761"/>
        <v>0</v>
      </c>
      <c r="M6945" s="39">
        <f t="shared" si="762"/>
        <v>0</v>
      </c>
      <c r="N6945" s="41">
        <f t="shared" si="764"/>
        <v>0</v>
      </c>
    </row>
    <row r="6946" spans="2:14">
      <c r="B6946" s="1">
        <v>39811</v>
      </c>
      <c r="C6946" s="1">
        <f t="shared" si="763"/>
        <v>39783</v>
      </c>
      <c r="E6946" s="42">
        <f>IF(DAY(B6946)&gt;14,VLOOKUP(DATE(YEAR(C6946),MONTH(C6946)-1,DAY(1)),'מדדים וריביות'!B:C,2,FALSE),VLOOKUP(DATE(YEAR(C6946),MONTH(C6946)-2,DAY(1)),'מדדים וריביות'!B:C,2,FALSE))</f>
        <v>30241160.32</v>
      </c>
      <c r="F6946" s="43">
        <f>IF($B$5=1,'ריבית יומית'!D6940,'ריבית יומית'!G6940)</f>
        <v>1.0475213120586524E-4</v>
      </c>
      <c r="G6946" s="43">
        <f t="shared" si="758"/>
        <v>1.0475213120586524E-4</v>
      </c>
      <c r="H6946" s="29">
        <f t="shared" si="759"/>
        <v>1.0117841963709175</v>
      </c>
      <c r="I6946" s="30">
        <f>VLOOKUP(B6945,'מדדים וריביות'!B:C,2)</f>
        <v>30212764.84</v>
      </c>
      <c r="K6946" s="39">
        <f t="shared" si="760"/>
        <v>0</v>
      </c>
      <c r="L6946" s="39">
        <f t="shared" si="761"/>
        <v>0</v>
      </c>
      <c r="M6946" s="39">
        <f t="shared" si="762"/>
        <v>0</v>
      </c>
      <c r="N6946" s="41">
        <f t="shared" si="764"/>
        <v>0</v>
      </c>
    </row>
    <row r="6947" spans="2:14">
      <c r="B6947" s="1">
        <v>39812</v>
      </c>
      <c r="C6947" s="1">
        <f t="shared" si="763"/>
        <v>39783</v>
      </c>
      <c r="E6947" s="42">
        <f>IF(DAY(B6947)&gt;14,VLOOKUP(DATE(YEAR(C6947),MONTH(C6947)-1,DAY(1)),'מדדים וריביות'!B:C,2,FALSE),VLOOKUP(DATE(YEAR(C6947),MONTH(C6947)-2,DAY(1)),'מדדים וריביות'!B:C,2,FALSE))</f>
        <v>30241160.32</v>
      </c>
      <c r="F6947" s="43">
        <f>IF($B$5=1,'ריבית יומית'!D6941,'ריבית יומית'!G6941)</f>
        <v>1.0475213120586524E-4</v>
      </c>
      <c r="G6947" s="43">
        <f t="shared" si="758"/>
        <v>1.0475213120586524E-4</v>
      </c>
      <c r="H6947" s="29">
        <f t="shared" si="759"/>
        <v>1.0116782209211814</v>
      </c>
      <c r="I6947" s="30">
        <f>VLOOKUP(B6946,'מדדים וריביות'!B:C,2)</f>
        <v>30212764.84</v>
      </c>
      <c r="K6947" s="39">
        <f t="shared" si="760"/>
        <v>0</v>
      </c>
      <c r="L6947" s="39">
        <f t="shared" si="761"/>
        <v>0</v>
      </c>
      <c r="M6947" s="39">
        <f t="shared" si="762"/>
        <v>0</v>
      </c>
      <c r="N6947" s="41">
        <f t="shared" si="764"/>
        <v>0</v>
      </c>
    </row>
    <row r="6948" spans="2:14">
      <c r="B6948" s="1">
        <v>39813</v>
      </c>
      <c r="C6948" s="1">
        <f t="shared" si="763"/>
        <v>39783</v>
      </c>
      <c r="E6948" s="42">
        <f>IF(DAY(B6948)&gt;14,VLOOKUP(DATE(YEAR(C6948),MONTH(C6948)-1,DAY(1)),'מדדים וריביות'!B:C,2,FALSE),VLOOKUP(DATE(YEAR(C6948),MONTH(C6948)-2,DAY(1)),'מדדים וריביות'!B:C,2,FALSE))</f>
        <v>30241160.32</v>
      </c>
      <c r="F6948" s="43">
        <f>IF($B$5=1,'ריבית יומית'!D6942,'ריבית יומית'!G6942)</f>
        <v>1.0475213120586524E-4</v>
      </c>
      <c r="G6948" s="43">
        <f t="shared" si="758"/>
        <v>1.0475213120586524E-4</v>
      </c>
      <c r="H6948" s="29">
        <f t="shared" si="759"/>
        <v>1.0115722565714369</v>
      </c>
      <c r="I6948" s="30">
        <f>VLOOKUP(B6947,'מדדים וריביות'!B:C,2)</f>
        <v>30212764.84</v>
      </c>
      <c r="K6948" s="39">
        <f t="shared" si="760"/>
        <v>0</v>
      </c>
      <c r="L6948" s="39">
        <f t="shared" si="761"/>
        <v>0</v>
      </c>
      <c r="M6948" s="39">
        <f t="shared" si="762"/>
        <v>0</v>
      </c>
      <c r="N6948" s="41">
        <f t="shared" si="764"/>
        <v>0</v>
      </c>
    </row>
    <row r="6949" spans="2:14">
      <c r="B6949" s="1">
        <v>39814</v>
      </c>
      <c r="C6949" s="1">
        <f t="shared" si="763"/>
        <v>39814</v>
      </c>
      <c r="E6949" s="42">
        <f>IF(DAY(B6949)&gt;14,VLOOKUP(DATE(YEAR(C6949),MONTH(C6949)-1,DAY(1)),'מדדים וריביות'!B:C,2,FALSE),VLOOKUP(DATE(YEAR(C6949),MONTH(C6949)-2,DAY(1)),'מדדים וריביות'!B:C,2,FALSE))</f>
        <v>30241160.32</v>
      </c>
      <c r="F6949" s="43">
        <f>IF($B$5=1,'ריבית יומית'!D6943,'ריבית יומית'!G6943)</f>
        <v>9.6834650765709185E-5</v>
      </c>
      <c r="G6949" s="43">
        <f t="shared" si="758"/>
        <v>9.6834650765709185E-5</v>
      </c>
      <c r="H6949" s="29">
        <f t="shared" si="759"/>
        <v>1.0114663033205211</v>
      </c>
      <c r="I6949" s="30">
        <f>VLOOKUP(B6948,'מדדים וריביות'!B:C,2)</f>
        <v>30212764.84</v>
      </c>
      <c r="K6949" s="39">
        <f t="shared" si="760"/>
        <v>0</v>
      </c>
      <c r="L6949" s="39">
        <f t="shared" si="761"/>
        <v>0</v>
      </c>
      <c r="M6949" s="39">
        <f t="shared" si="762"/>
        <v>0</v>
      </c>
      <c r="N6949" s="41">
        <f t="shared" si="764"/>
        <v>0</v>
      </c>
    </row>
    <row r="6950" spans="2:14">
      <c r="B6950" s="1">
        <v>39815</v>
      </c>
      <c r="C6950" s="1">
        <f t="shared" si="763"/>
        <v>39814</v>
      </c>
      <c r="E6950" s="42">
        <f>IF(DAY(B6950)&gt;14,VLOOKUP(DATE(YEAR(C6950),MONTH(C6950)-1,DAY(1)),'מדדים וריביות'!B:C,2,FALSE),VLOOKUP(DATE(YEAR(C6950),MONTH(C6950)-2,DAY(1)),'מדדים וריביות'!B:C,2,FALSE))</f>
        <v>30241160.32</v>
      </c>
      <c r="F6950" s="43">
        <f>IF($B$5=1,'ריבית יומית'!D6944,'ריבית יומית'!G6944)</f>
        <v>9.6834650765709185E-5</v>
      </c>
      <c r="G6950" s="43">
        <f t="shared" si="758"/>
        <v>9.6834650765709185E-5</v>
      </c>
      <c r="H6950" s="29">
        <f t="shared" si="759"/>
        <v>1.011368367817828</v>
      </c>
      <c r="I6950" s="30">
        <f>VLOOKUP(B6949,'מדדים וריביות'!B:C,2)</f>
        <v>30052529.309999999</v>
      </c>
      <c r="K6950" s="39">
        <f t="shared" si="760"/>
        <v>0</v>
      </c>
      <c r="L6950" s="39">
        <f t="shared" si="761"/>
        <v>0</v>
      </c>
      <c r="M6950" s="39">
        <f t="shared" si="762"/>
        <v>0</v>
      </c>
      <c r="N6950" s="41">
        <f t="shared" si="764"/>
        <v>0</v>
      </c>
    </row>
    <row r="6951" spans="2:14">
      <c r="B6951" s="1">
        <v>39816</v>
      </c>
      <c r="C6951" s="1">
        <f t="shared" si="763"/>
        <v>39814</v>
      </c>
      <c r="E6951" s="42">
        <f>IF(DAY(B6951)&gt;14,VLOOKUP(DATE(YEAR(C6951),MONTH(C6951)-1,DAY(1)),'מדדים וריביות'!B:C,2,FALSE),VLOOKUP(DATE(YEAR(C6951),MONTH(C6951)-2,DAY(1)),'מדדים וריביות'!B:C,2,FALSE))</f>
        <v>30241160.32</v>
      </c>
      <c r="F6951" s="43">
        <f>IF($B$5=1,'ריבית יומית'!D6945,'ריבית יומית'!G6945)</f>
        <v>9.6834650765709185E-5</v>
      </c>
      <c r="G6951" s="43">
        <f t="shared" si="758"/>
        <v>9.6834650765709185E-5</v>
      </c>
      <c r="H6951" s="29">
        <f t="shared" si="759"/>
        <v>1.0112704417977669</v>
      </c>
      <c r="I6951" s="30">
        <f>VLOOKUP(B6950,'מדדים וריביות'!B:C,2)</f>
        <v>30052529.309999999</v>
      </c>
      <c r="K6951" s="39">
        <f t="shared" si="760"/>
        <v>0</v>
      </c>
      <c r="L6951" s="39">
        <f t="shared" si="761"/>
        <v>0</v>
      </c>
      <c r="M6951" s="39">
        <f t="shared" si="762"/>
        <v>0</v>
      </c>
      <c r="N6951" s="41">
        <f t="shared" si="764"/>
        <v>0</v>
      </c>
    </row>
    <row r="6952" spans="2:14">
      <c r="B6952" s="1">
        <v>39817</v>
      </c>
      <c r="C6952" s="1">
        <f t="shared" si="763"/>
        <v>39814</v>
      </c>
      <c r="E6952" s="42">
        <f>IF(DAY(B6952)&gt;14,VLOOKUP(DATE(YEAR(C6952),MONTH(C6952)-1,DAY(1)),'מדדים וריביות'!B:C,2,FALSE),VLOOKUP(DATE(YEAR(C6952),MONTH(C6952)-2,DAY(1)),'מדדים וריביות'!B:C,2,FALSE))</f>
        <v>30241160.32</v>
      </c>
      <c r="F6952" s="43">
        <f>IF($B$5=1,'ריבית יומית'!D6946,'ריבית יומית'!G6946)</f>
        <v>9.6834650765709185E-5</v>
      </c>
      <c r="G6952" s="43">
        <f t="shared" si="758"/>
        <v>9.6834650765709185E-5</v>
      </c>
      <c r="H6952" s="29">
        <f t="shared" si="759"/>
        <v>1.0111725252594195</v>
      </c>
      <c r="I6952" s="30">
        <f>VLOOKUP(B6951,'מדדים וריביות'!B:C,2)</f>
        <v>30052529.309999999</v>
      </c>
      <c r="K6952" s="39">
        <f t="shared" si="760"/>
        <v>0</v>
      </c>
      <c r="L6952" s="39">
        <f t="shared" si="761"/>
        <v>0</v>
      </c>
      <c r="M6952" s="39">
        <f t="shared" si="762"/>
        <v>0</v>
      </c>
      <c r="N6952" s="41">
        <f t="shared" si="764"/>
        <v>0</v>
      </c>
    </row>
    <row r="6953" spans="2:14">
      <c r="B6953" s="1">
        <v>39818</v>
      </c>
      <c r="C6953" s="1">
        <f t="shared" si="763"/>
        <v>39814</v>
      </c>
      <c r="E6953" s="42">
        <f>IF(DAY(B6953)&gt;14,VLOOKUP(DATE(YEAR(C6953),MONTH(C6953)-1,DAY(1)),'מדדים וריביות'!B:C,2,FALSE),VLOOKUP(DATE(YEAR(C6953),MONTH(C6953)-2,DAY(1)),'מדדים וריביות'!B:C,2,FALSE))</f>
        <v>30241160.32</v>
      </c>
      <c r="F6953" s="43">
        <f>IF($B$5=1,'ריבית יומית'!D6947,'ריבית יומית'!G6947)</f>
        <v>9.6834650765709185E-5</v>
      </c>
      <c r="G6953" s="43">
        <f t="shared" si="758"/>
        <v>9.6834650765709185E-5</v>
      </c>
      <c r="H6953" s="29">
        <f t="shared" si="759"/>
        <v>1.0110746182018677</v>
      </c>
      <c r="I6953" s="30">
        <f>VLOOKUP(B6952,'מדדים וריביות'!B:C,2)</f>
        <v>30052529.309999999</v>
      </c>
      <c r="K6953" s="39">
        <f t="shared" si="760"/>
        <v>0</v>
      </c>
      <c r="L6953" s="39">
        <f t="shared" si="761"/>
        <v>0</v>
      </c>
      <c r="M6953" s="39">
        <f t="shared" si="762"/>
        <v>0</v>
      </c>
      <c r="N6953" s="41">
        <f t="shared" si="764"/>
        <v>0</v>
      </c>
    </row>
    <row r="6954" spans="2:14">
      <c r="B6954" s="1">
        <v>39819</v>
      </c>
      <c r="C6954" s="1">
        <f t="shared" si="763"/>
        <v>39814</v>
      </c>
      <c r="E6954" s="42">
        <f>IF(DAY(B6954)&gt;14,VLOOKUP(DATE(YEAR(C6954),MONTH(C6954)-1,DAY(1)),'מדדים וריביות'!B:C,2,FALSE),VLOOKUP(DATE(YEAR(C6954),MONTH(C6954)-2,DAY(1)),'מדדים וריביות'!B:C,2,FALSE))</f>
        <v>30241160.32</v>
      </c>
      <c r="F6954" s="43">
        <f>IF($B$5=1,'ריבית יומית'!D6948,'ריבית יומית'!G6948)</f>
        <v>9.6834650765709185E-5</v>
      </c>
      <c r="G6954" s="43">
        <f t="shared" si="758"/>
        <v>9.6834650765709185E-5</v>
      </c>
      <c r="H6954" s="29">
        <f t="shared" si="759"/>
        <v>1.0109767206241937</v>
      </c>
      <c r="I6954" s="30">
        <f>VLOOKUP(B6953,'מדדים וריביות'!B:C,2)</f>
        <v>30052529.309999999</v>
      </c>
      <c r="K6954" s="39">
        <f t="shared" si="760"/>
        <v>0</v>
      </c>
      <c r="L6954" s="39">
        <f t="shared" si="761"/>
        <v>0</v>
      </c>
      <c r="M6954" s="39">
        <f t="shared" si="762"/>
        <v>0</v>
      </c>
      <c r="N6954" s="41">
        <f t="shared" si="764"/>
        <v>0</v>
      </c>
    </row>
    <row r="6955" spans="2:14">
      <c r="B6955" s="1">
        <v>39820</v>
      </c>
      <c r="C6955" s="1">
        <f t="shared" si="763"/>
        <v>39814</v>
      </c>
      <c r="E6955" s="42">
        <f>IF(DAY(B6955)&gt;14,VLOOKUP(DATE(YEAR(C6955),MONTH(C6955)-1,DAY(1)),'מדדים וריביות'!B:C,2,FALSE),VLOOKUP(DATE(YEAR(C6955),MONTH(C6955)-2,DAY(1)),'מדדים וריביות'!B:C,2,FALSE))</f>
        <v>30241160.32</v>
      </c>
      <c r="F6955" s="43">
        <f>IF($B$5=1,'ריבית יומית'!D6949,'ריבית יומית'!G6949)</f>
        <v>9.6834650765709185E-5</v>
      </c>
      <c r="G6955" s="43">
        <f t="shared" si="758"/>
        <v>9.6834650765709185E-5</v>
      </c>
      <c r="H6955" s="29">
        <f t="shared" si="759"/>
        <v>1.0108788325254796</v>
      </c>
      <c r="I6955" s="30">
        <f>VLOOKUP(B6954,'מדדים וריביות'!B:C,2)</f>
        <v>30052529.309999999</v>
      </c>
      <c r="K6955" s="39">
        <f t="shared" si="760"/>
        <v>0</v>
      </c>
      <c r="L6955" s="39">
        <f t="shared" si="761"/>
        <v>0</v>
      </c>
      <c r="M6955" s="39">
        <f t="shared" si="762"/>
        <v>0</v>
      </c>
      <c r="N6955" s="41">
        <f t="shared" si="764"/>
        <v>0</v>
      </c>
    </row>
    <row r="6956" spans="2:14">
      <c r="B6956" s="1">
        <v>39821</v>
      </c>
      <c r="C6956" s="1">
        <f t="shared" si="763"/>
        <v>39814</v>
      </c>
      <c r="E6956" s="42">
        <f>IF(DAY(B6956)&gt;14,VLOOKUP(DATE(YEAR(C6956),MONTH(C6956)-1,DAY(1)),'מדדים וריביות'!B:C,2,FALSE),VLOOKUP(DATE(YEAR(C6956),MONTH(C6956)-2,DAY(1)),'מדדים וריביות'!B:C,2,FALSE))</f>
        <v>30241160.32</v>
      </c>
      <c r="F6956" s="43">
        <f>IF($B$5=1,'ריבית יומית'!D6950,'ריבית יומית'!G6950)</f>
        <v>9.6834650765709185E-5</v>
      </c>
      <c r="G6956" s="43">
        <f t="shared" si="758"/>
        <v>9.6834650765709185E-5</v>
      </c>
      <c r="H6956" s="29">
        <f t="shared" si="759"/>
        <v>1.0107809539048076</v>
      </c>
      <c r="I6956" s="30">
        <f>VLOOKUP(B6955,'מדדים וריביות'!B:C,2)</f>
        <v>30052529.309999999</v>
      </c>
      <c r="K6956" s="39">
        <f t="shared" si="760"/>
        <v>0</v>
      </c>
      <c r="L6956" s="39">
        <f t="shared" si="761"/>
        <v>0</v>
      </c>
      <c r="M6956" s="39">
        <f t="shared" si="762"/>
        <v>0</v>
      </c>
      <c r="N6956" s="41">
        <f t="shared" si="764"/>
        <v>0</v>
      </c>
    </row>
    <row r="6957" spans="2:14">
      <c r="B6957" s="1">
        <v>39822</v>
      </c>
      <c r="C6957" s="1">
        <f t="shared" si="763"/>
        <v>39814</v>
      </c>
      <c r="E6957" s="42">
        <f>IF(DAY(B6957)&gt;14,VLOOKUP(DATE(YEAR(C6957),MONTH(C6957)-1,DAY(1)),'מדדים וריביות'!B:C,2,FALSE),VLOOKUP(DATE(YEAR(C6957),MONTH(C6957)-2,DAY(1)),'מדדים וריביות'!B:C,2,FALSE))</f>
        <v>30241160.32</v>
      </c>
      <c r="F6957" s="43">
        <f>IF($B$5=1,'ריבית יומית'!D6951,'ריבית יומית'!G6951)</f>
        <v>9.6834650765709185E-5</v>
      </c>
      <c r="G6957" s="43">
        <f t="shared" si="758"/>
        <v>9.6834650765709185E-5</v>
      </c>
      <c r="H6957" s="29">
        <f t="shared" si="759"/>
        <v>1.01068308476126</v>
      </c>
      <c r="I6957" s="30">
        <f>VLOOKUP(B6956,'מדדים וריביות'!B:C,2)</f>
        <v>30052529.309999999</v>
      </c>
      <c r="K6957" s="39">
        <f t="shared" si="760"/>
        <v>0</v>
      </c>
      <c r="L6957" s="39">
        <f t="shared" si="761"/>
        <v>0</v>
      </c>
      <c r="M6957" s="39">
        <f t="shared" si="762"/>
        <v>0</v>
      </c>
      <c r="N6957" s="41">
        <f t="shared" si="764"/>
        <v>0</v>
      </c>
    </row>
    <row r="6958" spans="2:14">
      <c r="B6958" s="1">
        <v>39823</v>
      </c>
      <c r="C6958" s="1">
        <f t="shared" si="763"/>
        <v>39814</v>
      </c>
      <c r="E6958" s="42">
        <f>IF(DAY(B6958)&gt;14,VLOOKUP(DATE(YEAR(C6958),MONTH(C6958)-1,DAY(1)),'מדדים וריביות'!B:C,2,FALSE),VLOOKUP(DATE(YEAR(C6958),MONTH(C6958)-2,DAY(1)),'מדדים וריביות'!B:C,2,FALSE))</f>
        <v>30241160.32</v>
      </c>
      <c r="F6958" s="43">
        <f>IF($B$5=1,'ריבית יומית'!D6952,'ריבית יומית'!G6952)</f>
        <v>9.6834650765709185E-5</v>
      </c>
      <c r="G6958" s="43">
        <f t="shared" si="758"/>
        <v>9.6834650765709185E-5</v>
      </c>
      <c r="H6958" s="29">
        <f t="shared" si="759"/>
        <v>1.0105852250939191</v>
      </c>
      <c r="I6958" s="30">
        <f>VLOOKUP(B6957,'מדדים וריביות'!B:C,2)</f>
        <v>30052529.309999999</v>
      </c>
      <c r="K6958" s="39">
        <f t="shared" si="760"/>
        <v>0</v>
      </c>
      <c r="L6958" s="39">
        <f t="shared" si="761"/>
        <v>0</v>
      </c>
      <c r="M6958" s="39">
        <f t="shared" si="762"/>
        <v>0</v>
      </c>
      <c r="N6958" s="41">
        <f t="shared" si="764"/>
        <v>0</v>
      </c>
    </row>
    <row r="6959" spans="2:14">
      <c r="B6959" s="1">
        <v>39824</v>
      </c>
      <c r="C6959" s="1">
        <f t="shared" si="763"/>
        <v>39814</v>
      </c>
      <c r="E6959" s="42">
        <f>IF(DAY(B6959)&gt;14,VLOOKUP(DATE(YEAR(C6959),MONTH(C6959)-1,DAY(1)),'מדדים וריביות'!B:C,2,FALSE),VLOOKUP(DATE(YEAR(C6959),MONTH(C6959)-2,DAY(1)),'מדדים וריביות'!B:C,2,FALSE))</f>
        <v>30241160.32</v>
      </c>
      <c r="F6959" s="43">
        <f>IF($B$5=1,'ריבית יומית'!D6953,'ריבית יומית'!G6953)</f>
        <v>9.6834650765709185E-5</v>
      </c>
      <c r="G6959" s="43">
        <f t="shared" si="758"/>
        <v>9.6834650765709185E-5</v>
      </c>
      <c r="H6959" s="29">
        <f t="shared" si="759"/>
        <v>1.0104873749018672</v>
      </c>
      <c r="I6959" s="30">
        <f>VLOOKUP(B6958,'מדדים וריביות'!B:C,2)</f>
        <v>30052529.309999999</v>
      </c>
      <c r="K6959" s="39">
        <f t="shared" si="760"/>
        <v>0</v>
      </c>
      <c r="L6959" s="39">
        <f t="shared" si="761"/>
        <v>0</v>
      </c>
      <c r="M6959" s="39">
        <f t="shared" si="762"/>
        <v>0</v>
      </c>
      <c r="N6959" s="41">
        <f t="shared" si="764"/>
        <v>0</v>
      </c>
    </row>
    <row r="6960" spans="2:14">
      <c r="B6960" s="1">
        <v>39825</v>
      </c>
      <c r="C6960" s="1">
        <f t="shared" si="763"/>
        <v>39814</v>
      </c>
      <c r="E6960" s="42">
        <f>IF(DAY(B6960)&gt;14,VLOOKUP(DATE(YEAR(C6960),MONTH(C6960)-1,DAY(1)),'מדדים וריביות'!B:C,2,FALSE),VLOOKUP(DATE(YEAR(C6960),MONTH(C6960)-2,DAY(1)),'מדדים וריביות'!B:C,2,FALSE))</f>
        <v>30241160.32</v>
      </c>
      <c r="F6960" s="43">
        <f>IF($B$5=1,'ריבית יומית'!D6954,'ריבית יומית'!G6954)</f>
        <v>9.6834650765709185E-5</v>
      </c>
      <c r="G6960" s="43">
        <f t="shared" si="758"/>
        <v>9.6834650765709185E-5</v>
      </c>
      <c r="H6960" s="29">
        <f t="shared" si="759"/>
        <v>1.0103895341841871</v>
      </c>
      <c r="I6960" s="30">
        <f>VLOOKUP(B6959,'מדדים וריביות'!B:C,2)</f>
        <v>30052529.309999999</v>
      </c>
      <c r="K6960" s="39">
        <f t="shared" si="760"/>
        <v>0</v>
      </c>
      <c r="L6960" s="39">
        <f t="shared" si="761"/>
        <v>0</v>
      </c>
      <c r="M6960" s="39">
        <f t="shared" si="762"/>
        <v>0</v>
      </c>
      <c r="N6960" s="41">
        <f t="shared" si="764"/>
        <v>0</v>
      </c>
    </row>
    <row r="6961" spans="2:14">
      <c r="B6961" s="1">
        <v>39826</v>
      </c>
      <c r="C6961" s="1">
        <f t="shared" si="763"/>
        <v>39814</v>
      </c>
      <c r="E6961" s="42">
        <f>IF(DAY(B6961)&gt;14,VLOOKUP(DATE(YEAR(C6961),MONTH(C6961)-1,DAY(1)),'מדדים וריביות'!B:C,2,FALSE),VLOOKUP(DATE(YEAR(C6961),MONTH(C6961)-2,DAY(1)),'מדדים וריביות'!B:C,2,FALSE))</f>
        <v>30241160.32</v>
      </c>
      <c r="F6961" s="43">
        <f>IF($B$5=1,'ריבית יומית'!D6955,'ריבית יומית'!G6955)</f>
        <v>9.6834650765709185E-5</v>
      </c>
      <c r="G6961" s="43">
        <f t="shared" si="758"/>
        <v>9.6834650765709185E-5</v>
      </c>
      <c r="H6961" s="29">
        <f t="shared" si="759"/>
        <v>1.0102917029399614</v>
      </c>
      <c r="I6961" s="30">
        <f>VLOOKUP(B6960,'מדדים וריביות'!B:C,2)</f>
        <v>30052529.309999999</v>
      </c>
      <c r="K6961" s="39">
        <f t="shared" si="760"/>
        <v>0</v>
      </c>
      <c r="L6961" s="39">
        <f t="shared" si="761"/>
        <v>0</v>
      </c>
      <c r="M6961" s="39">
        <f t="shared" si="762"/>
        <v>0</v>
      </c>
      <c r="N6961" s="41">
        <f t="shared" si="764"/>
        <v>0</v>
      </c>
    </row>
    <row r="6962" spans="2:14">
      <c r="B6962" s="1">
        <v>39827</v>
      </c>
      <c r="C6962" s="1">
        <f t="shared" si="763"/>
        <v>39814</v>
      </c>
      <c r="E6962" s="42">
        <f>IF(DAY(B6962)&gt;14,VLOOKUP(DATE(YEAR(C6962),MONTH(C6962)-1,DAY(1)),'מדדים וריביות'!B:C,2,FALSE),VLOOKUP(DATE(YEAR(C6962),MONTH(C6962)-2,DAY(1)),'מדדים וריביות'!B:C,2,FALSE))</f>
        <v>30241160.32</v>
      </c>
      <c r="F6962" s="43">
        <f>IF($B$5=1,'ריבית יומית'!D6956,'ריבית יומית'!G6956)</f>
        <v>9.6834650765709185E-5</v>
      </c>
      <c r="G6962" s="43">
        <f t="shared" si="758"/>
        <v>9.6834650765709185E-5</v>
      </c>
      <c r="H6962" s="29">
        <f t="shared" si="759"/>
        <v>1.0101938811682729</v>
      </c>
      <c r="I6962" s="30">
        <f>VLOOKUP(B6961,'מדדים וריביות'!B:C,2)</f>
        <v>30052529.309999999</v>
      </c>
      <c r="K6962" s="39">
        <f t="shared" si="760"/>
        <v>0</v>
      </c>
      <c r="L6962" s="39">
        <f t="shared" si="761"/>
        <v>0</v>
      </c>
      <c r="M6962" s="39">
        <f t="shared" si="762"/>
        <v>0</v>
      </c>
      <c r="N6962" s="41">
        <f t="shared" si="764"/>
        <v>0</v>
      </c>
    </row>
    <row r="6963" spans="2:14">
      <c r="B6963" s="1">
        <v>39828</v>
      </c>
      <c r="C6963" s="1">
        <f t="shared" si="763"/>
        <v>39814</v>
      </c>
      <c r="E6963" s="42">
        <f>IF(DAY(B6963)&gt;14,VLOOKUP(DATE(YEAR(C6963),MONTH(C6963)-1,DAY(1)),'מדדים וריביות'!B:C,2,FALSE),VLOOKUP(DATE(YEAR(C6963),MONTH(C6963)-2,DAY(1)),'מדדים וריביות'!B:C,2,FALSE))</f>
        <v>30212764.84</v>
      </c>
      <c r="F6963" s="43">
        <f>IF($B$5=1,'ריבית יומית'!D6957,'ריבית יומית'!G6957)</f>
        <v>9.6834650765709185E-5</v>
      </c>
      <c r="G6963" s="43">
        <f t="shared" si="758"/>
        <v>9.6834650765709185E-5</v>
      </c>
      <c r="H6963" s="29">
        <f t="shared" si="759"/>
        <v>1.0100960688682041</v>
      </c>
      <c r="I6963" s="30">
        <f>VLOOKUP(B6962,'מדדים וריביות'!B:C,2)</f>
        <v>30052529.309999999</v>
      </c>
      <c r="K6963" s="39">
        <f t="shared" si="760"/>
        <v>0</v>
      </c>
      <c r="L6963" s="39">
        <f t="shared" si="761"/>
        <v>0</v>
      </c>
      <c r="M6963" s="39">
        <f t="shared" si="762"/>
        <v>0</v>
      </c>
      <c r="N6963" s="41">
        <f t="shared" si="764"/>
        <v>0</v>
      </c>
    </row>
    <row r="6964" spans="2:14">
      <c r="B6964" s="1">
        <v>39829</v>
      </c>
      <c r="C6964" s="1">
        <f t="shared" si="763"/>
        <v>39814</v>
      </c>
      <c r="E6964" s="42">
        <f>IF(DAY(B6964)&gt;14,VLOOKUP(DATE(YEAR(C6964),MONTH(C6964)-1,DAY(1)),'מדדים וריביות'!B:C,2,FALSE),VLOOKUP(DATE(YEAR(C6964),MONTH(C6964)-2,DAY(1)),'מדדים וריביות'!B:C,2,FALSE))</f>
        <v>30212764.84</v>
      </c>
      <c r="F6964" s="43">
        <f>IF($B$5=1,'ריבית יומית'!D6958,'ריבית יומית'!G6958)</f>
        <v>9.6834650765709185E-5</v>
      </c>
      <c r="G6964" s="43">
        <f t="shared" si="758"/>
        <v>9.6834650765709185E-5</v>
      </c>
      <c r="H6964" s="29">
        <f t="shared" si="759"/>
        <v>1.0099982660388382</v>
      </c>
      <c r="I6964" s="30">
        <f>VLOOKUP(B6963,'מדדים וריביות'!B:C,2)</f>
        <v>30052529.309999999</v>
      </c>
      <c r="K6964" s="39">
        <f t="shared" si="760"/>
        <v>0</v>
      </c>
      <c r="L6964" s="39">
        <f t="shared" si="761"/>
        <v>0</v>
      </c>
      <c r="M6964" s="39">
        <f t="shared" si="762"/>
        <v>0</v>
      </c>
      <c r="N6964" s="41">
        <f t="shared" si="764"/>
        <v>0</v>
      </c>
    </row>
    <row r="6965" spans="2:14">
      <c r="B6965" s="1">
        <v>39830</v>
      </c>
      <c r="C6965" s="1">
        <f t="shared" si="763"/>
        <v>39814</v>
      </c>
      <c r="E6965" s="42">
        <f>IF(DAY(B6965)&gt;14,VLOOKUP(DATE(YEAR(C6965),MONTH(C6965)-1,DAY(1)),'מדדים וריביות'!B:C,2,FALSE),VLOOKUP(DATE(YEAR(C6965),MONTH(C6965)-2,DAY(1)),'מדדים וריביות'!B:C,2,FALSE))</f>
        <v>30212764.84</v>
      </c>
      <c r="F6965" s="43">
        <f>IF($B$5=1,'ריבית יומית'!D6959,'ריבית יומית'!G6959)</f>
        <v>9.6834650765709185E-5</v>
      </c>
      <c r="G6965" s="43">
        <f t="shared" si="758"/>
        <v>9.6834650765709185E-5</v>
      </c>
      <c r="H6965" s="29">
        <f t="shared" si="759"/>
        <v>1.0099004726792582</v>
      </c>
      <c r="I6965" s="30">
        <f>VLOOKUP(B6964,'מדדים וריביות'!B:C,2)</f>
        <v>30052529.309999999</v>
      </c>
      <c r="K6965" s="39">
        <f t="shared" si="760"/>
        <v>0</v>
      </c>
      <c r="L6965" s="39">
        <f t="shared" si="761"/>
        <v>0</v>
      </c>
      <c r="M6965" s="39">
        <f t="shared" si="762"/>
        <v>0</v>
      </c>
      <c r="N6965" s="41">
        <f t="shared" si="764"/>
        <v>0</v>
      </c>
    </row>
    <row r="6966" spans="2:14">
      <c r="B6966" s="1">
        <v>39831</v>
      </c>
      <c r="C6966" s="1">
        <f t="shared" si="763"/>
        <v>39814</v>
      </c>
      <c r="E6966" s="42">
        <f>IF(DAY(B6966)&gt;14,VLOOKUP(DATE(YEAR(C6966),MONTH(C6966)-1,DAY(1)),'מדדים וריביות'!B:C,2,FALSE),VLOOKUP(DATE(YEAR(C6966),MONTH(C6966)-2,DAY(1)),'מדדים וריביות'!B:C,2,FALSE))</f>
        <v>30212764.84</v>
      </c>
      <c r="F6966" s="43">
        <f>IF($B$5=1,'ריבית יומית'!D6960,'ריבית יומית'!G6960)</f>
        <v>9.6834650765709185E-5</v>
      </c>
      <c r="G6966" s="43">
        <f t="shared" si="758"/>
        <v>9.6834650765709185E-5</v>
      </c>
      <c r="H6966" s="29">
        <f t="shared" si="759"/>
        <v>1.0098026887885472</v>
      </c>
      <c r="I6966" s="30">
        <f>VLOOKUP(B6965,'מדדים וריביות'!B:C,2)</f>
        <v>30052529.309999999</v>
      </c>
      <c r="K6966" s="39">
        <f t="shared" si="760"/>
        <v>0</v>
      </c>
      <c r="L6966" s="39">
        <f t="shared" si="761"/>
        <v>0</v>
      </c>
      <c r="M6966" s="39">
        <f t="shared" si="762"/>
        <v>0</v>
      </c>
      <c r="N6966" s="41">
        <f t="shared" si="764"/>
        <v>0</v>
      </c>
    </row>
    <row r="6967" spans="2:14">
      <c r="B6967" s="1">
        <v>39832</v>
      </c>
      <c r="C6967" s="1">
        <f t="shared" si="763"/>
        <v>39814</v>
      </c>
      <c r="E6967" s="42">
        <f>IF(DAY(B6967)&gt;14,VLOOKUP(DATE(YEAR(C6967),MONTH(C6967)-1,DAY(1)),'מדדים וריביות'!B:C,2,FALSE),VLOOKUP(DATE(YEAR(C6967),MONTH(C6967)-2,DAY(1)),'מדדים וריביות'!B:C,2,FALSE))</f>
        <v>30212764.84</v>
      </c>
      <c r="F6967" s="43">
        <f>IF($B$5=1,'ריבית יומית'!D6961,'ריבית יומית'!G6961)</f>
        <v>9.6834650765709185E-5</v>
      </c>
      <c r="G6967" s="43">
        <f t="shared" si="758"/>
        <v>9.6834650765709185E-5</v>
      </c>
      <c r="H6967" s="29">
        <f t="shared" si="759"/>
        <v>1.0097049143657881</v>
      </c>
      <c r="I6967" s="30">
        <f>VLOOKUP(B6966,'מדדים וריביות'!B:C,2)</f>
        <v>30052529.309999999</v>
      </c>
      <c r="K6967" s="39">
        <f t="shared" si="760"/>
        <v>0</v>
      </c>
      <c r="L6967" s="39">
        <f t="shared" si="761"/>
        <v>0</v>
      </c>
      <c r="M6967" s="39">
        <f t="shared" si="762"/>
        <v>0</v>
      </c>
      <c r="N6967" s="41">
        <f t="shared" si="764"/>
        <v>0</v>
      </c>
    </row>
    <row r="6968" spans="2:14">
      <c r="B6968" s="1">
        <v>39833</v>
      </c>
      <c r="C6968" s="1">
        <f t="shared" si="763"/>
        <v>39814</v>
      </c>
      <c r="E6968" s="42">
        <f>IF(DAY(B6968)&gt;14,VLOOKUP(DATE(YEAR(C6968),MONTH(C6968)-1,DAY(1)),'מדדים וריביות'!B:C,2,FALSE),VLOOKUP(DATE(YEAR(C6968),MONTH(C6968)-2,DAY(1)),'מדדים וריביות'!B:C,2,FALSE))</f>
        <v>30212764.84</v>
      </c>
      <c r="F6968" s="43">
        <f>IF($B$5=1,'ריבית יומית'!D6962,'ריבית יומית'!G6962)</f>
        <v>9.6834650765709185E-5</v>
      </c>
      <c r="G6968" s="43">
        <f t="shared" si="758"/>
        <v>9.6834650765709185E-5</v>
      </c>
      <c r="H6968" s="29">
        <f t="shared" si="759"/>
        <v>1.0096071494100645</v>
      </c>
      <c r="I6968" s="30">
        <f>VLOOKUP(B6967,'מדדים וריביות'!B:C,2)</f>
        <v>30052529.309999999</v>
      </c>
      <c r="K6968" s="39">
        <f t="shared" si="760"/>
        <v>0</v>
      </c>
      <c r="L6968" s="39">
        <f t="shared" si="761"/>
        <v>0</v>
      </c>
      <c r="M6968" s="39">
        <f t="shared" si="762"/>
        <v>0</v>
      </c>
      <c r="N6968" s="41">
        <f t="shared" si="764"/>
        <v>0</v>
      </c>
    </row>
    <row r="6969" spans="2:14">
      <c r="B6969" s="1">
        <v>39834</v>
      </c>
      <c r="C6969" s="1">
        <f t="shared" si="763"/>
        <v>39814</v>
      </c>
      <c r="E6969" s="42">
        <f>IF(DAY(B6969)&gt;14,VLOOKUP(DATE(YEAR(C6969),MONTH(C6969)-1,DAY(1)),'מדדים וריביות'!B:C,2,FALSE),VLOOKUP(DATE(YEAR(C6969),MONTH(C6969)-2,DAY(1)),'מדדים וריביות'!B:C,2,FALSE))</f>
        <v>30212764.84</v>
      </c>
      <c r="F6969" s="43">
        <f>IF($B$5=1,'ריבית יומית'!D6963,'ריבית יומית'!G6963)</f>
        <v>9.6834650765709185E-5</v>
      </c>
      <c r="G6969" s="43">
        <f t="shared" si="758"/>
        <v>9.6834650765709185E-5</v>
      </c>
      <c r="H6969" s="29">
        <f t="shared" si="759"/>
        <v>1.0095093939204596</v>
      </c>
      <c r="I6969" s="30">
        <f>VLOOKUP(B6968,'מדדים וריביות'!B:C,2)</f>
        <v>30052529.309999999</v>
      </c>
      <c r="K6969" s="39">
        <f t="shared" si="760"/>
        <v>0</v>
      </c>
      <c r="L6969" s="39">
        <f t="shared" si="761"/>
        <v>0</v>
      </c>
      <c r="M6969" s="39">
        <f t="shared" si="762"/>
        <v>0</v>
      </c>
      <c r="N6969" s="41">
        <f t="shared" si="764"/>
        <v>0</v>
      </c>
    </row>
    <row r="6970" spans="2:14">
      <c r="B6970" s="1">
        <v>39835</v>
      </c>
      <c r="C6970" s="1">
        <f t="shared" si="763"/>
        <v>39814</v>
      </c>
      <c r="E6970" s="42">
        <f>IF(DAY(B6970)&gt;14,VLOOKUP(DATE(YEAR(C6970),MONTH(C6970)-1,DAY(1)),'מדדים וריביות'!B:C,2,FALSE),VLOOKUP(DATE(YEAR(C6970),MONTH(C6970)-2,DAY(1)),'מדדים וריביות'!B:C,2,FALSE))</f>
        <v>30212764.84</v>
      </c>
      <c r="F6970" s="43">
        <f>IF($B$5=1,'ריבית יומית'!D6964,'ריבית יומית'!G6964)</f>
        <v>9.6834650765709185E-5</v>
      </c>
      <c r="G6970" s="43">
        <f t="shared" si="758"/>
        <v>9.6834650765709185E-5</v>
      </c>
      <c r="H6970" s="29">
        <f t="shared" si="759"/>
        <v>1.0094116478960566</v>
      </c>
      <c r="I6970" s="30">
        <f>VLOOKUP(B6969,'מדדים וריביות'!B:C,2)</f>
        <v>30052529.309999999</v>
      </c>
      <c r="K6970" s="39">
        <f t="shared" si="760"/>
        <v>0</v>
      </c>
      <c r="L6970" s="39">
        <f t="shared" si="761"/>
        <v>0</v>
      </c>
      <c r="M6970" s="39">
        <f t="shared" si="762"/>
        <v>0</v>
      </c>
      <c r="N6970" s="41">
        <f t="shared" si="764"/>
        <v>0</v>
      </c>
    </row>
    <row r="6971" spans="2:14">
      <c r="B6971" s="1">
        <v>39836</v>
      </c>
      <c r="C6971" s="1">
        <f t="shared" si="763"/>
        <v>39814</v>
      </c>
      <c r="E6971" s="42">
        <f>IF(DAY(B6971)&gt;14,VLOOKUP(DATE(YEAR(C6971),MONTH(C6971)-1,DAY(1)),'מדדים וריביות'!B:C,2,FALSE),VLOOKUP(DATE(YEAR(C6971),MONTH(C6971)-2,DAY(1)),'מדדים וריביות'!B:C,2,FALSE))</f>
        <v>30212764.84</v>
      </c>
      <c r="F6971" s="43">
        <f>IF($B$5=1,'ריבית יומית'!D6965,'ריבית יומית'!G6965)</f>
        <v>9.6834650765709185E-5</v>
      </c>
      <c r="G6971" s="43">
        <f t="shared" si="758"/>
        <v>9.6834650765709185E-5</v>
      </c>
      <c r="H6971" s="29">
        <f t="shared" si="759"/>
        <v>1.0093139113359395</v>
      </c>
      <c r="I6971" s="30">
        <f>VLOOKUP(B6970,'מדדים וריביות'!B:C,2)</f>
        <v>30052529.309999999</v>
      </c>
      <c r="K6971" s="39">
        <f t="shared" si="760"/>
        <v>0</v>
      </c>
      <c r="L6971" s="39">
        <f t="shared" si="761"/>
        <v>0</v>
      </c>
      <c r="M6971" s="39">
        <f t="shared" si="762"/>
        <v>0</v>
      </c>
      <c r="N6971" s="41">
        <f t="shared" si="764"/>
        <v>0</v>
      </c>
    </row>
    <row r="6972" spans="2:14">
      <c r="B6972" s="1">
        <v>39837</v>
      </c>
      <c r="C6972" s="1">
        <f t="shared" si="763"/>
        <v>39814</v>
      </c>
      <c r="E6972" s="42">
        <f>IF(DAY(B6972)&gt;14,VLOOKUP(DATE(YEAR(C6972),MONTH(C6972)-1,DAY(1)),'מדדים וריביות'!B:C,2,FALSE),VLOOKUP(DATE(YEAR(C6972),MONTH(C6972)-2,DAY(1)),'מדדים וריביות'!B:C,2,FALSE))</f>
        <v>30212764.84</v>
      </c>
      <c r="F6972" s="43">
        <f>IF($B$5=1,'ריבית יומית'!D6966,'ריבית יומית'!G6966)</f>
        <v>9.6834650765709185E-5</v>
      </c>
      <c r="G6972" s="43">
        <f t="shared" si="758"/>
        <v>9.6834650765709185E-5</v>
      </c>
      <c r="H6972" s="29">
        <f t="shared" si="759"/>
        <v>1.0092161842391916</v>
      </c>
      <c r="I6972" s="30">
        <f>VLOOKUP(B6971,'מדדים וריביות'!B:C,2)</f>
        <v>30052529.309999999</v>
      </c>
      <c r="K6972" s="39">
        <f t="shared" si="760"/>
        <v>0</v>
      </c>
      <c r="L6972" s="39">
        <f t="shared" si="761"/>
        <v>0</v>
      </c>
      <c r="M6972" s="39">
        <f t="shared" si="762"/>
        <v>0</v>
      </c>
      <c r="N6972" s="41">
        <f t="shared" si="764"/>
        <v>0</v>
      </c>
    </row>
    <row r="6973" spans="2:14">
      <c r="B6973" s="1">
        <v>39838</v>
      </c>
      <c r="C6973" s="1">
        <f t="shared" si="763"/>
        <v>39814</v>
      </c>
      <c r="E6973" s="42">
        <f>IF(DAY(B6973)&gt;14,VLOOKUP(DATE(YEAR(C6973),MONTH(C6973)-1,DAY(1)),'מדדים וריביות'!B:C,2,FALSE),VLOOKUP(DATE(YEAR(C6973),MONTH(C6973)-2,DAY(1)),'מדדים וריביות'!B:C,2,FALSE))</f>
        <v>30212764.84</v>
      </c>
      <c r="F6973" s="43">
        <f>IF($B$5=1,'ריבית יומית'!D6967,'ריבית יומית'!G6967)</f>
        <v>9.6834650765709185E-5</v>
      </c>
      <c r="G6973" s="43">
        <f t="shared" si="758"/>
        <v>9.6834650765709185E-5</v>
      </c>
      <c r="H6973" s="29">
        <f t="shared" si="759"/>
        <v>1.0091184666048967</v>
      </c>
      <c r="I6973" s="30">
        <f>VLOOKUP(B6972,'מדדים וריביות'!B:C,2)</f>
        <v>30052529.309999999</v>
      </c>
      <c r="K6973" s="39">
        <f t="shared" si="760"/>
        <v>0</v>
      </c>
      <c r="L6973" s="39">
        <f t="shared" si="761"/>
        <v>0</v>
      </c>
      <c r="M6973" s="39">
        <f t="shared" si="762"/>
        <v>0</v>
      </c>
      <c r="N6973" s="41">
        <f t="shared" si="764"/>
        <v>0</v>
      </c>
    </row>
    <row r="6974" spans="2:14">
      <c r="B6974" s="1">
        <v>39839</v>
      </c>
      <c r="C6974" s="1">
        <f t="shared" si="763"/>
        <v>39814</v>
      </c>
      <c r="E6974" s="42">
        <f>IF(DAY(B6974)&gt;14,VLOOKUP(DATE(YEAR(C6974),MONTH(C6974)-1,DAY(1)),'מדדים וריביות'!B:C,2,FALSE),VLOOKUP(DATE(YEAR(C6974),MONTH(C6974)-2,DAY(1)),'מדדים וריביות'!B:C,2,FALSE))</f>
        <v>30212764.84</v>
      </c>
      <c r="F6974" s="43">
        <f>IF($B$5=1,'ריבית יומית'!D6968,'ריבית יומית'!G6968)</f>
        <v>9.6834650765709185E-5</v>
      </c>
      <c r="G6974" s="43">
        <f t="shared" si="758"/>
        <v>9.6834650765709185E-5</v>
      </c>
      <c r="H6974" s="29">
        <f t="shared" si="759"/>
        <v>1.0090207584321385</v>
      </c>
      <c r="I6974" s="30">
        <f>VLOOKUP(B6973,'מדדים וריביות'!B:C,2)</f>
        <v>30052529.309999999</v>
      </c>
      <c r="K6974" s="39">
        <f t="shared" si="760"/>
        <v>0</v>
      </c>
      <c r="L6974" s="39">
        <f t="shared" si="761"/>
        <v>0</v>
      </c>
      <c r="M6974" s="39">
        <f t="shared" si="762"/>
        <v>0</v>
      </c>
      <c r="N6974" s="41">
        <f t="shared" si="764"/>
        <v>0</v>
      </c>
    </row>
    <row r="6975" spans="2:14">
      <c r="B6975" s="1">
        <v>39840</v>
      </c>
      <c r="C6975" s="1">
        <f t="shared" si="763"/>
        <v>39814</v>
      </c>
      <c r="E6975" s="42">
        <f>IF(DAY(B6975)&gt;14,VLOOKUP(DATE(YEAR(C6975),MONTH(C6975)-1,DAY(1)),'מדדים וריביות'!B:C,2,FALSE),VLOOKUP(DATE(YEAR(C6975),MONTH(C6975)-2,DAY(1)),'מדדים וריביות'!B:C,2,FALSE))</f>
        <v>30212764.84</v>
      </c>
      <c r="F6975" s="43">
        <f>IF($B$5=1,'ריבית יומית'!D6969,'ריבית יומית'!G6969)</f>
        <v>9.6834650765709185E-5</v>
      </c>
      <c r="G6975" s="43">
        <f t="shared" si="758"/>
        <v>9.6834650765709185E-5</v>
      </c>
      <c r="H6975" s="29">
        <f t="shared" si="759"/>
        <v>1.008923059720001</v>
      </c>
      <c r="I6975" s="30">
        <f>VLOOKUP(B6974,'מדדים וריביות'!B:C,2)</f>
        <v>30052529.309999999</v>
      </c>
      <c r="K6975" s="39">
        <f t="shared" si="760"/>
        <v>0</v>
      </c>
      <c r="L6975" s="39">
        <f t="shared" si="761"/>
        <v>0</v>
      </c>
      <c r="M6975" s="39">
        <f t="shared" si="762"/>
        <v>0</v>
      </c>
      <c r="N6975" s="41">
        <f t="shared" si="764"/>
        <v>0</v>
      </c>
    </row>
    <row r="6976" spans="2:14">
      <c r="B6976" s="1">
        <v>39841</v>
      </c>
      <c r="C6976" s="1">
        <f t="shared" si="763"/>
        <v>39814</v>
      </c>
      <c r="E6976" s="42">
        <f>IF(DAY(B6976)&gt;14,VLOOKUP(DATE(YEAR(C6976),MONTH(C6976)-1,DAY(1)),'מדדים וריביות'!B:C,2,FALSE),VLOOKUP(DATE(YEAR(C6976),MONTH(C6976)-2,DAY(1)),'מדדים וריביות'!B:C,2,FALSE))</f>
        <v>30212764.84</v>
      </c>
      <c r="F6976" s="43">
        <f>IF($B$5=1,'ריבית יומית'!D6970,'ריבית יומית'!G6970)</f>
        <v>9.6834650765709185E-5</v>
      </c>
      <c r="G6976" s="43">
        <f t="shared" si="758"/>
        <v>9.6834650765709185E-5</v>
      </c>
      <c r="H6976" s="29">
        <f t="shared" si="759"/>
        <v>1.008825370467568</v>
      </c>
      <c r="I6976" s="30">
        <f>VLOOKUP(B6975,'מדדים וריביות'!B:C,2)</f>
        <v>30052529.309999999</v>
      </c>
      <c r="K6976" s="39">
        <f t="shared" si="760"/>
        <v>0</v>
      </c>
      <c r="L6976" s="39">
        <f t="shared" si="761"/>
        <v>0</v>
      </c>
      <c r="M6976" s="39">
        <f t="shared" si="762"/>
        <v>0</v>
      </c>
      <c r="N6976" s="41">
        <f t="shared" si="764"/>
        <v>0</v>
      </c>
    </row>
    <row r="6977" spans="2:14">
      <c r="B6977" s="1">
        <v>39842</v>
      </c>
      <c r="C6977" s="1">
        <f t="shared" si="763"/>
        <v>39814</v>
      </c>
      <c r="E6977" s="42">
        <f>IF(DAY(B6977)&gt;14,VLOOKUP(DATE(YEAR(C6977),MONTH(C6977)-1,DAY(1)),'מדדים וריביות'!B:C,2,FALSE),VLOOKUP(DATE(YEAR(C6977),MONTH(C6977)-2,DAY(1)),'מדדים וריביות'!B:C,2,FALSE))</f>
        <v>30212764.84</v>
      </c>
      <c r="F6977" s="43">
        <f>IF($B$5=1,'ריבית יומית'!D6971,'ריבית יומית'!G6971)</f>
        <v>9.6834650765709185E-5</v>
      </c>
      <c r="G6977" s="43">
        <f t="shared" si="758"/>
        <v>9.6834650765709185E-5</v>
      </c>
      <c r="H6977" s="29">
        <f t="shared" si="759"/>
        <v>1.008727690673924</v>
      </c>
      <c r="I6977" s="30">
        <f>VLOOKUP(B6976,'מדדים וריביות'!B:C,2)</f>
        <v>30052529.309999999</v>
      </c>
      <c r="K6977" s="39">
        <f t="shared" si="760"/>
        <v>0</v>
      </c>
      <c r="L6977" s="39">
        <f t="shared" si="761"/>
        <v>0</v>
      </c>
      <c r="M6977" s="39">
        <f t="shared" si="762"/>
        <v>0</v>
      </c>
      <c r="N6977" s="41">
        <f t="shared" si="764"/>
        <v>0</v>
      </c>
    </row>
    <row r="6978" spans="2:14">
      <c r="B6978" s="1">
        <v>39843</v>
      </c>
      <c r="C6978" s="1">
        <f t="shared" si="763"/>
        <v>39814</v>
      </c>
      <c r="E6978" s="42">
        <f>IF(DAY(B6978)&gt;14,VLOOKUP(DATE(YEAR(C6978),MONTH(C6978)-1,DAY(1)),'מדדים וריביות'!B:C,2,FALSE),VLOOKUP(DATE(YEAR(C6978),MONTH(C6978)-2,DAY(1)),'מדדים וריביות'!B:C,2,FALSE))</f>
        <v>30212764.84</v>
      </c>
      <c r="F6978" s="43">
        <f>IF($B$5=1,'ריבית יומית'!D6972,'ריבית יומית'!G6972)</f>
        <v>9.6834650765709185E-5</v>
      </c>
      <c r="G6978" s="43">
        <f t="shared" si="758"/>
        <v>9.6834650765709185E-5</v>
      </c>
      <c r="H6978" s="29">
        <f t="shared" si="759"/>
        <v>1.0086300203381526</v>
      </c>
      <c r="I6978" s="30">
        <f>VLOOKUP(B6977,'מדדים וריביות'!B:C,2)</f>
        <v>30052529.309999999</v>
      </c>
      <c r="K6978" s="39">
        <f t="shared" si="760"/>
        <v>0</v>
      </c>
      <c r="L6978" s="39">
        <f t="shared" si="761"/>
        <v>0</v>
      </c>
      <c r="M6978" s="39">
        <f t="shared" si="762"/>
        <v>0</v>
      </c>
      <c r="N6978" s="41">
        <f t="shared" si="764"/>
        <v>0</v>
      </c>
    </row>
    <row r="6979" spans="2:14">
      <c r="B6979" s="1">
        <v>39844</v>
      </c>
      <c r="C6979" s="1">
        <f t="shared" si="763"/>
        <v>39814</v>
      </c>
      <c r="E6979" s="42">
        <f>IF(DAY(B6979)&gt;14,VLOOKUP(DATE(YEAR(C6979),MONTH(C6979)-1,DAY(1)),'מדדים וריביות'!B:C,2,FALSE),VLOOKUP(DATE(YEAR(C6979),MONTH(C6979)-2,DAY(1)),'מדדים וריביות'!B:C,2,FALSE))</f>
        <v>30212764.84</v>
      </c>
      <c r="F6979" s="43">
        <f>IF($B$5=1,'ריבית יומית'!D6973,'ריבית יומית'!G6973)</f>
        <v>9.6834650765709185E-5</v>
      </c>
      <c r="G6979" s="43">
        <f t="shared" si="758"/>
        <v>9.6834650765709185E-5</v>
      </c>
      <c r="H6979" s="29">
        <f t="shared" si="759"/>
        <v>1.0085323594593385</v>
      </c>
      <c r="I6979" s="30">
        <f>VLOOKUP(B6978,'מדדים וריביות'!B:C,2)</f>
        <v>30052529.309999999</v>
      </c>
      <c r="K6979" s="39">
        <f t="shared" si="760"/>
        <v>0</v>
      </c>
      <c r="L6979" s="39">
        <f t="shared" si="761"/>
        <v>0</v>
      </c>
      <c r="M6979" s="39">
        <f t="shared" si="762"/>
        <v>0</v>
      </c>
      <c r="N6979" s="41">
        <f t="shared" si="764"/>
        <v>0</v>
      </c>
    </row>
    <row r="6980" spans="2:14">
      <c r="B6980" s="1">
        <v>39845</v>
      </c>
      <c r="C6980" s="1">
        <f t="shared" si="763"/>
        <v>39845</v>
      </c>
      <c r="E6980" s="42">
        <f>IF(DAY(B6980)&gt;14,VLOOKUP(DATE(YEAR(C6980),MONTH(C6980)-1,DAY(1)),'מדדים וריביות'!B:C,2,FALSE),VLOOKUP(DATE(YEAR(C6980),MONTH(C6980)-2,DAY(1)),'מדדים וריביות'!B:C,2,FALSE))</f>
        <v>30212764.84</v>
      </c>
      <c r="F6980" s="43">
        <f>IF($B$5=1,'ריבית יומית'!D6974,'ריבית יומית'!G6974)</f>
        <v>9.6834650765709185E-5</v>
      </c>
      <c r="G6980" s="43">
        <f t="shared" si="758"/>
        <v>9.6834650765709185E-5</v>
      </c>
      <c r="H6980" s="29">
        <f t="shared" si="759"/>
        <v>1.0084347080365657</v>
      </c>
      <c r="I6980" s="30">
        <f>VLOOKUP(B6979,'מדדים וריביות'!B:C,2)</f>
        <v>30052529.309999999</v>
      </c>
      <c r="K6980" s="39">
        <f t="shared" si="760"/>
        <v>0</v>
      </c>
      <c r="L6980" s="39">
        <f t="shared" si="761"/>
        <v>0</v>
      </c>
      <c r="M6980" s="39">
        <f t="shared" si="762"/>
        <v>0</v>
      </c>
      <c r="N6980" s="41">
        <f t="shared" si="764"/>
        <v>0</v>
      </c>
    </row>
    <row r="6981" spans="2:14">
      <c r="B6981" s="1">
        <v>39846</v>
      </c>
      <c r="C6981" s="1">
        <f t="shared" si="763"/>
        <v>39845</v>
      </c>
      <c r="E6981" s="42">
        <f>IF(DAY(B6981)&gt;14,VLOOKUP(DATE(YEAR(C6981),MONTH(C6981)-1,DAY(1)),'מדדים וריביות'!B:C,2,FALSE),VLOOKUP(DATE(YEAR(C6981),MONTH(C6981)-2,DAY(1)),'מדדים וריביות'!B:C,2,FALSE))</f>
        <v>30212764.84</v>
      </c>
      <c r="F6981" s="43">
        <f>IF($B$5=1,'ריבית יומית'!D6975,'ריבית יומית'!G6975)</f>
        <v>9.6834650765709185E-5</v>
      </c>
      <c r="G6981" s="43">
        <f t="shared" si="758"/>
        <v>9.6834650765709185E-5</v>
      </c>
      <c r="H6981" s="29">
        <f t="shared" si="759"/>
        <v>1.0083370660689188</v>
      </c>
      <c r="I6981" s="30">
        <f>VLOOKUP(B6980,'מדדים וריביות'!B:C,2)</f>
        <v>30022685.690000001</v>
      </c>
      <c r="K6981" s="39">
        <f t="shared" si="760"/>
        <v>0</v>
      </c>
      <c r="L6981" s="39">
        <f t="shared" si="761"/>
        <v>0</v>
      </c>
      <c r="M6981" s="39">
        <f t="shared" si="762"/>
        <v>0</v>
      </c>
      <c r="N6981" s="41">
        <f t="shared" si="764"/>
        <v>0</v>
      </c>
    </row>
    <row r="6982" spans="2:14">
      <c r="B6982" s="1">
        <v>39847</v>
      </c>
      <c r="C6982" s="1">
        <f t="shared" si="763"/>
        <v>39845</v>
      </c>
      <c r="E6982" s="42">
        <f>IF(DAY(B6982)&gt;14,VLOOKUP(DATE(YEAR(C6982),MONTH(C6982)-1,DAY(1)),'מדדים וריביות'!B:C,2,FALSE),VLOOKUP(DATE(YEAR(C6982),MONTH(C6982)-2,DAY(1)),'מדדים וריביות'!B:C,2,FALSE))</f>
        <v>30212764.84</v>
      </c>
      <c r="F6982" s="43">
        <f>IF($B$5=1,'ריבית יומית'!D6976,'ריבית יומית'!G6976)</f>
        <v>9.6834650765709185E-5</v>
      </c>
      <c r="G6982" s="43">
        <f t="shared" si="758"/>
        <v>9.6834650765709185E-5</v>
      </c>
      <c r="H6982" s="29">
        <f t="shared" si="759"/>
        <v>1.0082394335554823</v>
      </c>
      <c r="I6982" s="30">
        <f>VLOOKUP(B6981,'מדדים וריביות'!B:C,2)</f>
        <v>30022685.690000001</v>
      </c>
      <c r="K6982" s="39">
        <f t="shared" si="760"/>
        <v>0</v>
      </c>
      <c r="L6982" s="39">
        <f t="shared" si="761"/>
        <v>0</v>
      </c>
      <c r="M6982" s="39">
        <f t="shared" si="762"/>
        <v>0</v>
      </c>
      <c r="N6982" s="41">
        <f t="shared" si="764"/>
        <v>0</v>
      </c>
    </row>
    <row r="6983" spans="2:14">
      <c r="B6983" s="1">
        <v>39848</v>
      </c>
      <c r="C6983" s="1">
        <f t="shared" si="763"/>
        <v>39845</v>
      </c>
      <c r="E6983" s="42">
        <f>IF(DAY(B6983)&gt;14,VLOOKUP(DATE(YEAR(C6983),MONTH(C6983)-1,DAY(1)),'מדדים וריביות'!B:C,2,FALSE),VLOOKUP(DATE(YEAR(C6983),MONTH(C6983)-2,DAY(1)),'מדדים וריביות'!B:C,2,FALSE))</f>
        <v>30212764.84</v>
      </c>
      <c r="F6983" s="43">
        <f>IF($B$5=1,'ריבית יומית'!D6977,'ריבית יומית'!G6977)</f>
        <v>9.6834650765709185E-5</v>
      </c>
      <c r="G6983" s="43">
        <f t="shared" si="758"/>
        <v>9.6834650765709185E-5</v>
      </c>
      <c r="H6983" s="29">
        <f t="shared" si="759"/>
        <v>1.0081418104953406</v>
      </c>
      <c r="I6983" s="30">
        <f>VLOOKUP(B6982,'מדדים וריביות'!B:C,2)</f>
        <v>30022685.690000001</v>
      </c>
      <c r="K6983" s="39">
        <f t="shared" si="760"/>
        <v>0</v>
      </c>
      <c r="L6983" s="39">
        <f t="shared" si="761"/>
        <v>0</v>
      </c>
      <c r="M6983" s="39">
        <f t="shared" si="762"/>
        <v>0</v>
      </c>
      <c r="N6983" s="41">
        <f t="shared" si="764"/>
        <v>0</v>
      </c>
    </row>
    <row r="6984" spans="2:14">
      <c r="B6984" s="1">
        <v>39849</v>
      </c>
      <c r="C6984" s="1">
        <f t="shared" si="763"/>
        <v>39845</v>
      </c>
      <c r="E6984" s="42">
        <f>IF(DAY(B6984)&gt;14,VLOOKUP(DATE(YEAR(C6984),MONTH(C6984)-1,DAY(1)),'מדדים וריביות'!B:C,2,FALSE),VLOOKUP(DATE(YEAR(C6984),MONTH(C6984)-2,DAY(1)),'מדדים וריביות'!B:C,2,FALSE))</f>
        <v>30212764.84</v>
      </c>
      <c r="F6984" s="43">
        <f>IF($B$5=1,'ריבית יומית'!D6978,'ריבית יומית'!G6978)</f>
        <v>9.6834650765709185E-5</v>
      </c>
      <c r="G6984" s="43">
        <f t="shared" si="758"/>
        <v>9.6834650765709185E-5</v>
      </c>
      <c r="H6984" s="29">
        <f t="shared" si="759"/>
        <v>1.0080441968875786</v>
      </c>
      <c r="I6984" s="30">
        <f>VLOOKUP(B6983,'מדדים וריביות'!B:C,2)</f>
        <v>30022685.690000001</v>
      </c>
      <c r="K6984" s="39">
        <f t="shared" si="760"/>
        <v>0</v>
      </c>
      <c r="L6984" s="39">
        <f t="shared" si="761"/>
        <v>0</v>
      </c>
      <c r="M6984" s="39">
        <f t="shared" si="762"/>
        <v>0</v>
      </c>
      <c r="N6984" s="41">
        <f t="shared" si="764"/>
        <v>0</v>
      </c>
    </row>
    <row r="6985" spans="2:14">
      <c r="B6985" s="1">
        <v>39850</v>
      </c>
      <c r="C6985" s="1">
        <f t="shared" si="763"/>
        <v>39845</v>
      </c>
      <c r="E6985" s="42">
        <f>IF(DAY(B6985)&gt;14,VLOOKUP(DATE(YEAR(C6985),MONTH(C6985)-1,DAY(1)),'מדדים וריביות'!B:C,2,FALSE),VLOOKUP(DATE(YEAR(C6985),MONTH(C6985)-2,DAY(1)),'מדדים וריביות'!B:C,2,FALSE))</f>
        <v>30212764.84</v>
      </c>
      <c r="F6985" s="43">
        <f>IF($B$5=1,'ריבית יומית'!D6979,'ריבית יומית'!G6979)</f>
        <v>9.6834650765709185E-5</v>
      </c>
      <c r="G6985" s="43">
        <f t="shared" ref="G6985:G7048" si="765">IF(B6985&gt;$B$2,0,F6985)</f>
        <v>9.6834650765709185E-5</v>
      </c>
      <c r="H6985" s="29">
        <f t="shared" ref="H6985:H7048" si="766">H6986*(1+G6985)</f>
        <v>1.007946592731281</v>
      </c>
      <c r="I6985" s="30">
        <f>VLOOKUP(B6984,'מדדים וריביות'!B:C,2)</f>
        <v>30022685.690000001</v>
      </c>
      <c r="K6985" s="39">
        <f t="shared" ref="K6985:K7048" si="767">$B$4/E6985*D6985-D6985</f>
        <v>0</v>
      </c>
      <c r="L6985" s="39">
        <f t="shared" ref="L6985:L7048" si="768">H6986*D6985-D6985</f>
        <v>0</v>
      </c>
      <c r="M6985" s="39">
        <f t="shared" ref="M6985:M7048" si="769">$B$4/E6985*L6985-L6985</f>
        <v>0</v>
      </c>
      <c r="N6985" s="41">
        <f t="shared" si="764"/>
        <v>0</v>
      </c>
    </row>
    <row r="6986" spans="2:14">
      <c r="B6986" s="1">
        <v>39851</v>
      </c>
      <c r="C6986" s="1">
        <f t="shared" ref="C6986:C7049" si="770">DATE(YEAR(B6986),MONTH(B6986),DAY(1))</f>
        <v>39845</v>
      </c>
      <c r="E6986" s="42">
        <f>IF(DAY(B6986)&gt;14,VLOOKUP(DATE(YEAR(C6986),MONTH(C6986)-1,DAY(1)),'מדדים וריביות'!B:C,2,FALSE),VLOOKUP(DATE(YEAR(C6986),MONTH(C6986)-2,DAY(1)),'מדדים וריביות'!B:C,2,FALSE))</f>
        <v>30212764.84</v>
      </c>
      <c r="F6986" s="43">
        <f>IF($B$5=1,'ריבית יומית'!D6980,'ריבית יומית'!G6980)</f>
        <v>9.6834650765709185E-5</v>
      </c>
      <c r="G6986" s="43">
        <f t="shared" si="765"/>
        <v>9.6834650765709185E-5</v>
      </c>
      <c r="H6986" s="29">
        <f t="shared" si="766"/>
        <v>1.0078489980255325</v>
      </c>
      <c r="I6986" s="30">
        <f>VLOOKUP(B6985,'מדדים וריביות'!B:C,2)</f>
        <v>30022685.690000001</v>
      </c>
      <c r="K6986" s="39">
        <f t="shared" si="767"/>
        <v>0</v>
      </c>
      <c r="L6986" s="39">
        <f t="shared" si="768"/>
        <v>0</v>
      </c>
      <c r="M6986" s="39">
        <f t="shared" si="769"/>
        <v>0</v>
      </c>
      <c r="N6986" s="41">
        <f t="shared" ref="N6986:N7049" si="771">SUM(K6986:M6986)</f>
        <v>0</v>
      </c>
    </row>
    <row r="6987" spans="2:14">
      <c r="B6987" s="1">
        <v>39852</v>
      </c>
      <c r="C6987" s="1">
        <f t="shared" si="770"/>
        <v>39845</v>
      </c>
      <c r="E6987" s="42">
        <f>IF(DAY(B6987)&gt;14,VLOOKUP(DATE(YEAR(C6987),MONTH(C6987)-1,DAY(1)),'מדדים וריביות'!B:C,2,FALSE),VLOOKUP(DATE(YEAR(C6987),MONTH(C6987)-2,DAY(1)),'מדדים וריביות'!B:C,2,FALSE))</f>
        <v>30212764.84</v>
      </c>
      <c r="F6987" s="43">
        <f>IF($B$5=1,'ריבית יומית'!D6981,'ריבית יומית'!G6981)</f>
        <v>9.6834650765709185E-5</v>
      </c>
      <c r="G6987" s="43">
        <f t="shared" si="765"/>
        <v>9.6834650765709185E-5</v>
      </c>
      <c r="H6987" s="29">
        <f t="shared" si="766"/>
        <v>1.0077514127694183</v>
      </c>
      <c r="I6987" s="30">
        <f>VLOOKUP(B6986,'מדדים וריביות'!B:C,2)</f>
        <v>30022685.690000001</v>
      </c>
      <c r="K6987" s="39">
        <f t="shared" si="767"/>
        <v>0</v>
      </c>
      <c r="L6987" s="39">
        <f t="shared" si="768"/>
        <v>0</v>
      </c>
      <c r="M6987" s="39">
        <f t="shared" si="769"/>
        <v>0</v>
      </c>
      <c r="N6987" s="41">
        <f t="shared" si="771"/>
        <v>0</v>
      </c>
    </row>
    <row r="6988" spans="2:14">
      <c r="B6988" s="1">
        <v>39853</v>
      </c>
      <c r="C6988" s="1">
        <f t="shared" si="770"/>
        <v>39845</v>
      </c>
      <c r="E6988" s="42">
        <f>IF(DAY(B6988)&gt;14,VLOOKUP(DATE(YEAR(C6988),MONTH(C6988)-1,DAY(1)),'מדדים וריביות'!B:C,2,FALSE),VLOOKUP(DATE(YEAR(C6988),MONTH(C6988)-2,DAY(1)),'מדדים וריביות'!B:C,2,FALSE))</f>
        <v>30212764.84</v>
      </c>
      <c r="F6988" s="43">
        <f>IF($B$5=1,'ריבית יומית'!D6982,'ריבית יומית'!G6982)</f>
        <v>9.6834650765709185E-5</v>
      </c>
      <c r="G6988" s="43">
        <f t="shared" si="765"/>
        <v>9.6834650765709185E-5</v>
      </c>
      <c r="H6988" s="29">
        <f t="shared" si="766"/>
        <v>1.0076538369620234</v>
      </c>
      <c r="I6988" s="30">
        <f>VLOOKUP(B6987,'מדדים וריביות'!B:C,2)</f>
        <v>30022685.690000001</v>
      </c>
      <c r="K6988" s="39">
        <f t="shared" si="767"/>
        <v>0</v>
      </c>
      <c r="L6988" s="39">
        <f t="shared" si="768"/>
        <v>0</v>
      </c>
      <c r="M6988" s="39">
        <f t="shared" si="769"/>
        <v>0</v>
      </c>
      <c r="N6988" s="41">
        <f t="shared" si="771"/>
        <v>0</v>
      </c>
    </row>
    <row r="6989" spans="2:14">
      <c r="B6989" s="1">
        <v>39854</v>
      </c>
      <c r="C6989" s="1">
        <f t="shared" si="770"/>
        <v>39845</v>
      </c>
      <c r="E6989" s="42">
        <f>IF(DAY(B6989)&gt;14,VLOOKUP(DATE(YEAR(C6989),MONTH(C6989)-1,DAY(1)),'מדדים וריביות'!B:C,2,FALSE),VLOOKUP(DATE(YEAR(C6989),MONTH(C6989)-2,DAY(1)),'מדדים וריביות'!B:C,2,FALSE))</f>
        <v>30212764.84</v>
      </c>
      <c r="F6989" s="43">
        <f>IF($B$5=1,'ריבית יומית'!D6983,'ריבית יומית'!G6983)</f>
        <v>9.6834650765709185E-5</v>
      </c>
      <c r="G6989" s="43">
        <f t="shared" si="765"/>
        <v>9.6834650765709185E-5</v>
      </c>
      <c r="H6989" s="29">
        <f t="shared" si="766"/>
        <v>1.0075562706024328</v>
      </c>
      <c r="I6989" s="30">
        <f>VLOOKUP(B6988,'מדדים וריביות'!B:C,2)</f>
        <v>30022685.690000001</v>
      </c>
      <c r="K6989" s="39">
        <f t="shared" si="767"/>
        <v>0</v>
      </c>
      <c r="L6989" s="39">
        <f t="shared" si="768"/>
        <v>0</v>
      </c>
      <c r="M6989" s="39">
        <f t="shared" si="769"/>
        <v>0</v>
      </c>
      <c r="N6989" s="41">
        <f t="shared" si="771"/>
        <v>0</v>
      </c>
    </row>
    <row r="6990" spans="2:14">
      <c r="B6990" s="1">
        <v>39855</v>
      </c>
      <c r="C6990" s="1">
        <f t="shared" si="770"/>
        <v>39845</v>
      </c>
      <c r="E6990" s="42">
        <f>IF(DAY(B6990)&gt;14,VLOOKUP(DATE(YEAR(C6990),MONTH(C6990)-1,DAY(1)),'מדדים וריביות'!B:C,2,FALSE),VLOOKUP(DATE(YEAR(C6990),MONTH(C6990)-2,DAY(1)),'מדדים וריביות'!B:C,2,FALSE))</f>
        <v>30212764.84</v>
      </c>
      <c r="F6990" s="43">
        <f>IF($B$5=1,'ריבית יומית'!D6984,'ריבית יומית'!G6984)</f>
        <v>9.6834650765709185E-5</v>
      </c>
      <c r="G6990" s="43">
        <f t="shared" si="765"/>
        <v>9.6834650765709185E-5</v>
      </c>
      <c r="H6990" s="29">
        <f t="shared" si="766"/>
        <v>1.0074587136897317</v>
      </c>
      <c r="I6990" s="30">
        <f>VLOOKUP(B6989,'מדדים וריביות'!B:C,2)</f>
        <v>30022685.690000001</v>
      </c>
      <c r="K6990" s="39">
        <f t="shared" si="767"/>
        <v>0</v>
      </c>
      <c r="L6990" s="39">
        <f t="shared" si="768"/>
        <v>0</v>
      </c>
      <c r="M6990" s="39">
        <f t="shared" si="769"/>
        <v>0</v>
      </c>
      <c r="N6990" s="41">
        <f t="shared" si="771"/>
        <v>0</v>
      </c>
    </row>
    <row r="6991" spans="2:14">
      <c r="B6991" s="1">
        <v>39856</v>
      </c>
      <c r="C6991" s="1">
        <f t="shared" si="770"/>
        <v>39845</v>
      </c>
      <c r="E6991" s="42">
        <f>IF(DAY(B6991)&gt;14,VLOOKUP(DATE(YEAR(C6991),MONTH(C6991)-1,DAY(1)),'מדדים וריביות'!B:C,2,FALSE),VLOOKUP(DATE(YEAR(C6991),MONTH(C6991)-2,DAY(1)),'מדדים וריביות'!B:C,2,FALSE))</f>
        <v>30212764.84</v>
      </c>
      <c r="F6991" s="43">
        <f>IF($B$5=1,'ריבית יומית'!D6985,'ריבית יומית'!G6985)</f>
        <v>9.6834650765709185E-5</v>
      </c>
      <c r="G6991" s="43">
        <f t="shared" si="765"/>
        <v>9.6834650765709185E-5</v>
      </c>
      <c r="H6991" s="29">
        <f t="shared" si="766"/>
        <v>1.0073611662230055</v>
      </c>
      <c r="I6991" s="30">
        <f>VLOOKUP(B6990,'מדדים וריביות'!B:C,2)</f>
        <v>30022685.690000001</v>
      </c>
      <c r="K6991" s="39">
        <f t="shared" si="767"/>
        <v>0</v>
      </c>
      <c r="L6991" s="39">
        <f t="shared" si="768"/>
        <v>0</v>
      </c>
      <c r="M6991" s="39">
        <f t="shared" si="769"/>
        <v>0</v>
      </c>
      <c r="N6991" s="41">
        <f t="shared" si="771"/>
        <v>0</v>
      </c>
    </row>
    <row r="6992" spans="2:14">
      <c r="B6992" s="1">
        <v>39857</v>
      </c>
      <c r="C6992" s="1">
        <f t="shared" si="770"/>
        <v>39845</v>
      </c>
      <c r="E6992" s="42">
        <f>IF(DAY(B6992)&gt;14,VLOOKUP(DATE(YEAR(C6992),MONTH(C6992)-1,DAY(1)),'מדדים וריביות'!B:C,2,FALSE),VLOOKUP(DATE(YEAR(C6992),MONTH(C6992)-2,DAY(1)),'מדדים וריביות'!B:C,2,FALSE))</f>
        <v>30212764.84</v>
      </c>
      <c r="F6992" s="43">
        <f>IF($B$5=1,'ריבית יומית'!D6986,'ריבית יומית'!G6986)</f>
        <v>9.6834650765709185E-5</v>
      </c>
      <c r="G6992" s="43">
        <f t="shared" si="765"/>
        <v>9.6834650765709185E-5</v>
      </c>
      <c r="H6992" s="29">
        <f t="shared" si="766"/>
        <v>1.0072636282013396</v>
      </c>
      <c r="I6992" s="30">
        <f>VLOOKUP(B6991,'מדדים וריביות'!B:C,2)</f>
        <v>30022685.690000001</v>
      </c>
      <c r="K6992" s="39">
        <f t="shared" si="767"/>
        <v>0</v>
      </c>
      <c r="L6992" s="39">
        <f t="shared" si="768"/>
        <v>0</v>
      </c>
      <c r="M6992" s="39">
        <f t="shared" si="769"/>
        <v>0</v>
      </c>
      <c r="N6992" s="41">
        <f t="shared" si="771"/>
        <v>0</v>
      </c>
    </row>
    <row r="6993" spans="2:14">
      <c r="B6993" s="1">
        <v>39858</v>
      </c>
      <c r="C6993" s="1">
        <f t="shared" si="770"/>
        <v>39845</v>
      </c>
      <c r="E6993" s="42">
        <f>IF(DAY(B6993)&gt;14,VLOOKUP(DATE(YEAR(C6993),MONTH(C6993)-1,DAY(1)),'מדדים וריביות'!B:C,2,FALSE),VLOOKUP(DATE(YEAR(C6993),MONTH(C6993)-2,DAY(1)),'מדדים וריביות'!B:C,2,FALSE))</f>
        <v>30212764.84</v>
      </c>
      <c r="F6993" s="43">
        <f>IF($B$5=1,'ריבית יומית'!D6987,'ריבית יומית'!G6987)</f>
        <v>9.6834650765709185E-5</v>
      </c>
      <c r="G6993" s="43">
        <f t="shared" si="765"/>
        <v>9.6834650765709185E-5</v>
      </c>
      <c r="H6993" s="29">
        <f t="shared" si="766"/>
        <v>1.0071660996238194</v>
      </c>
      <c r="I6993" s="30">
        <f>VLOOKUP(B6992,'מדדים וריביות'!B:C,2)</f>
        <v>30022685.690000001</v>
      </c>
      <c r="K6993" s="39">
        <f t="shared" si="767"/>
        <v>0</v>
      </c>
      <c r="L6993" s="39">
        <f t="shared" si="768"/>
        <v>0</v>
      </c>
      <c r="M6993" s="39">
        <f t="shared" si="769"/>
        <v>0</v>
      </c>
      <c r="N6993" s="41">
        <f t="shared" si="771"/>
        <v>0</v>
      </c>
    </row>
    <row r="6994" spans="2:14">
      <c r="B6994" s="1">
        <v>39859</v>
      </c>
      <c r="C6994" s="1">
        <f t="shared" si="770"/>
        <v>39845</v>
      </c>
      <c r="E6994" s="42">
        <f>IF(DAY(B6994)&gt;14,VLOOKUP(DATE(YEAR(C6994),MONTH(C6994)-1,DAY(1)),'מדדים וריביות'!B:C,2,FALSE),VLOOKUP(DATE(YEAR(C6994),MONTH(C6994)-2,DAY(1)),'מדדים וריביות'!B:C,2,FALSE))</f>
        <v>30052529.309999999</v>
      </c>
      <c r="F6994" s="43">
        <f>IF($B$5=1,'ריבית יומית'!D6988,'ריבית יומית'!G6988)</f>
        <v>9.6834650765709185E-5</v>
      </c>
      <c r="G6994" s="43">
        <f t="shared" si="765"/>
        <v>9.6834650765709185E-5</v>
      </c>
      <c r="H6994" s="29">
        <f t="shared" si="766"/>
        <v>1.0070685804895305</v>
      </c>
      <c r="I6994" s="30">
        <f>VLOOKUP(B6993,'מדדים וריביות'!B:C,2)</f>
        <v>30022685.690000001</v>
      </c>
      <c r="K6994" s="39">
        <f t="shared" si="767"/>
        <v>0</v>
      </c>
      <c r="L6994" s="39">
        <f t="shared" si="768"/>
        <v>0</v>
      </c>
      <c r="M6994" s="39">
        <f t="shared" si="769"/>
        <v>0</v>
      </c>
      <c r="N6994" s="41">
        <f t="shared" si="771"/>
        <v>0</v>
      </c>
    </row>
    <row r="6995" spans="2:14">
      <c r="B6995" s="1">
        <v>39860</v>
      </c>
      <c r="C6995" s="1">
        <f t="shared" si="770"/>
        <v>39845</v>
      </c>
      <c r="E6995" s="42">
        <f>IF(DAY(B6995)&gt;14,VLOOKUP(DATE(YEAR(C6995),MONTH(C6995)-1,DAY(1)),'מדדים וריביות'!B:C,2,FALSE),VLOOKUP(DATE(YEAR(C6995),MONTH(C6995)-2,DAY(1)),'מדדים וריביות'!B:C,2,FALSE))</f>
        <v>30052529.309999999</v>
      </c>
      <c r="F6995" s="43">
        <f>IF($B$5=1,'ריבית יומית'!D6989,'ריבית יומית'!G6989)</f>
        <v>9.6834650765709185E-5</v>
      </c>
      <c r="G6995" s="43">
        <f t="shared" si="765"/>
        <v>9.6834650765709185E-5</v>
      </c>
      <c r="H6995" s="29">
        <f t="shared" si="766"/>
        <v>1.0069710707975588</v>
      </c>
      <c r="I6995" s="30">
        <f>VLOOKUP(B6994,'מדדים וריביות'!B:C,2)</f>
        <v>30022685.690000001</v>
      </c>
      <c r="K6995" s="39">
        <f t="shared" si="767"/>
        <v>0</v>
      </c>
      <c r="L6995" s="39">
        <f t="shared" si="768"/>
        <v>0</v>
      </c>
      <c r="M6995" s="39">
        <f t="shared" si="769"/>
        <v>0</v>
      </c>
      <c r="N6995" s="41">
        <f t="shared" si="771"/>
        <v>0</v>
      </c>
    </row>
    <row r="6996" spans="2:14">
      <c r="B6996" s="1">
        <v>39861</v>
      </c>
      <c r="C6996" s="1">
        <f t="shared" si="770"/>
        <v>39845</v>
      </c>
      <c r="E6996" s="42">
        <f>IF(DAY(B6996)&gt;14,VLOOKUP(DATE(YEAR(C6996),MONTH(C6996)-1,DAY(1)),'מדדים וריביות'!B:C,2,FALSE),VLOOKUP(DATE(YEAR(C6996),MONTH(C6996)-2,DAY(1)),'מדדים וריביות'!B:C,2,FALSE))</f>
        <v>30052529.309999999</v>
      </c>
      <c r="F6996" s="43">
        <f>IF($B$5=1,'ריבית יומית'!D6990,'ריבית יומית'!G6990)</f>
        <v>9.6834650765709185E-5</v>
      </c>
      <c r="G6996" s="43">
        <f t="shared" si="765"/>
        <v>9.6834650765709185E-5</v>
      </c>
      <c r="H6996" s="29">
        <f t="shared" si="766"/>
        <v>1.0068735705469896</v>
      </c>
      <c r="I6996" s="30">
        <f>VLOOKUP(B6995,'מדדים וריביות'!B:C,2)</f>
        <v>30022685.690000001</v>
      </c>
      <c r="K6996" s="39">
        <f t="shared" si="767"/>
        <v>0</v>
      </c>
      <c r="L6996" s="39">
        <f t="shared" si="768"/>
        <v>0</v>
      </c>
      <c r="M6996" s="39">
        <f t="shared" si="769"/>
        <v>0</v>
      </c>
      <c r="N6996" s="41">
        <f t="shared" si="771"/>
        <v>0</v>
      </c>
    </row>
    <row r="6997" spans="2:14">
      <c r="B6997" s="1">
        <v>39862</v>
      </c>
      <c r="C6997" s="1">
        <f t="shared" si="770"/>
        <v>39845</v>
      </c>
      <c r="E6997" s="42">
        <f>IF(DAY(B6997)&gt;14,VLOOKUP(DATE(YEAR(C6997),MONTH(C6997)-1,DAY(1)),'מדדים וריביות'!B:C,2,FALSE),VLOOKUP(DATE(YEAR(C6997),MONTH(C6997)-2,DAY(1)),'מדדים וריביות'!B:C,2,FALSE))</f>
        <v>30052529.309999999</v>
      </c>
      <c r="F6997" s="43">
        <f>IF($B$5=1,'ריבית יומית'!D6991,'ריבית יומית'!G6991)</f>
        <v>9.6834650765709185E-5</v>
      </c>
      <c r="G6997" s="43">
        <f t="shared" si="765"/>
        <v>9.6834650765709185E-5</v>
      </c>
      <c r="H6997" s="29">
        <f t="shared" si="766"/>
        <v>1.006776079736909</v>
      </c>
      <c r="I6997" s="30">
        <f>VLOOKUP(B6996,'מדדים וריביות'!B:C,2)</f>
        <v>30022685.690000001</v>
      </c>
      <c r="K6997" s="39">
        <f t="shared" si="767"/>
        <v>0</v>
      </c>
      <c r="L6997" s="39">
        <f t="shared" si="768"/>
        <v>0</v>
      </c>
      <c r="M6997" s="39">
        <f t="shared" si="769"/>
        <v>0</v>
      </c>
      <c r="N6997" s="41">
        <f t="shared" si="771"/>
        <v>0</v>
      </c>
    </row>
    <row r="6998" spans="2:14">
      <c r="B6998" s="1">
        <v>39863</v>
      </c>
      <c r="C6998" s="1">
        <f t="shared" si="770"/>
        <v>39845</v>
      </c>
      <c r="E6998" s="42">
        <f>IF(DAY(B6998)&gt;14,VLOOKUP(DATE(YEAR(C6998),MONTH(C6998)-1,DAY(1)),'מדדים וריביות'!B:C,2,FALSE),VLOOKUP(DATE(YEAR(C6998),MONTH(C6998)-2,DAY(1)),'מדדים וריביות'!B:C,2,FALSE))</f>
        <v>30052529.309999999</v>
      </c>
      <c r="F6998" s="43">
        <f>IF($B$5=1,'ריבית יומית'!D6992,'ריבית יומית'!G6992)</f>
        <v>9.6834650765709185E-5</v>
      </c>
      <c r="G6998" s="43">
        <f t="shared" si="765"/>
        <v>9.6834650765709185E-5</v>
      </c>
      <c r="H6998" s="29">
        <f t="shared" si="766"/>
        <v>1.0066785983664028</v>
      </c>
      <c r="I6998" s="30">
        <f>VLOOKUP(B6997,'מדדים וריביות'!B:C,2)</f>
        <v>30022685.690000001</v>
      </c>
      <c r="K6998" s="39">
        <f t="shared" si="767"/>
        <v>0</v>
      </c>
      <c r="L6998" s="39">
        <f t="shared" si="768"/>
        <v>0</v>
      </c>
      <c r="M6998" s="39">
        <f t="shared" si="769"/>
        <v>0</v>
      </c>
      <c r="N6998" s="41">
        <f t="shared" si="771"/>
        <v>0</v>
      </c>
    </row>
    <row r="6999" spans="2:14">
      <c r="B6999" s="1">
        <v>39864</v>
      </c>
      <c r="C6999" s="1">
        <f t="shared" si="770"/>
        <v>39845</v>
      </c>
      <c r="E6999" s="42">
        <f>IF(DAY(B6999)&gt;14,VLOOKUP(DATE(YEAR(C6999),MONTH(C6999)-1,DAY(1)),'מדדים וריביות'!B:C,2,FALSE),VLOOKUP(DATE(YEAR(C6999),MONTH(C6999)-2,DAY(1)),'מדדים וריביות'!B:C,2,FALSE))</f>
        <v>30052529.309999999</v>
      </c>
      <c r="F6999" s="43">
        <f>IF($B$5=1,'ריבית יומית'!D6993,'ריבית יומית'!G6993)</f>
        <v>9.6834650765709185E-5</v>
      </c>
      <c r="G6999" s="43">
        <f t="shared" si="765"/>
        <v>9.6834650765709185E-5</v>
      </c>
      <c r="H6999" s="29">
        <f t="shared" si="766"/>
        <v>1.0065811264345572</v>
      </c>
      <c r="I6999" s="30">
        <f>VLOOKUP(B6998,'מדדים וריביות'!B:C,2)</f>
        <v>30022685.690000001</v>
      </c>
      <c r="K6999" s="39">
        <f t="shared" si="767"/>
        <v>0</v>
      </c>
      <c r="L6999" s="39">
        <f t="shared" si="768"/>
        <v>0</v>
      </c>
      <c r="M6999" s="39">
        <f t="shared" si="769"/>
        <v>0</v>
      </c>
      <c r="N6999" s="41">
        <f t="shared" si="771"/>
        <v>0</v>
      </c>
    </row>
    <row r="7000" spans="2:14">
      <c r="B7000" s="1">
        <v>39865</v>
      </c>
      <c r="C7000" s="1">
        <f t="shared" si="770"/>
        <v>39845</v>
      </c>
      <c r="E7000" s="42">
        <f>IF(DAY(B7000)&gt;14,VLOOKUP(DATE(YEAR(C7000),MONTH(C7000)-1,DAY(1)),'מדדים וריביות'!B:C,2,FALSE),VLOOKUP(DATE(YEAR(C7000),MONTH(C7000)-2,DAY(1)),'מדדים וריביות'!B:C,2,FALSE))</f>
        <v>30052529.309999999</v>
      </c>
      <c r="F7000" s="43">
        <f>IF($B$5=1,'ריבית יומית'!D6994,'ריבית יומית'!G6994)</f>
        <v>9.6834650765709185E-5</v>
      </c>
      <c r="G7000" s="43">
        <f t="shared" si="765"/>
        <v>9.6834650765709185E-5</v>
      </c>
      <c r="H7000" s="29">
        <f t="shared" si="766"/>
        <v>1.0064836639404582</v>
      </c>
      <c r="I7000" s="30">
        <f>VLOOKUP(B6999,'מדדים וריביות'!B:C,2)</f>
        <v>30022685.690000001</v>
      </c>
      <c r="K7000" s="39">
        <f t="shared" si="767"/>
        <v>0</v>
      </c>
      <c r="L7000" s="39">
        <f t="shared" si="768"/>
        <v>0</v>
      </c>
      <c r="M7000" s="39">
        <f t="shared" si="769"/>
        <v>0</v>
      </c>
      <c r="N7000" s="41">
        <f t="shared" si="771"/>
        <v>0</v>
      </c>
    </row>
    <row r="7001" spans="2:14">
      <c r="B7001" s="1">
        <v>39866</v>
      </c>
      <c r="C7001" s="1">
        <f t="shared" si="770"/>
        <v>39845</v>
      </c>
      <c r="E7001" s="42">
        <f>IF(DAY(B7001)&gt;14,VLOOKUP(DATE(YEAR(C7001),MONTH(C7001)-1,DAY(1)),'מדדים וריביות'!B:C,2,FALSE),VLOOKUP(DATE(YEAR(C7001),MONTH(C7001)-2,DAY(1)),'מדדים וריביות'!B:C,2,FALSE))</f>
        <v>30052529.309999999</v>
      </c>
      <c r="F7001" s="43">
        <f>IF($B$5=1,'ריבית יומית'!D6995,'ריבית יומית'!G6995)</f>
        <v>9.6834650765709185E-5</v>
      </c>
      <c r="G7001" s="43">
        <f t="shared" si="765"/>
        <v>9.6834650765709185E-5</v>
      </c>
      <c r="H7001" s="29">
        <f t="shared" si="766"/>
        <v>1.0063862108831918</v>
      </c>
      <c r="I7001" s="30">
        <f>VLOOKUP(B7000,'מדדים וריביות'!B:C,2)</f>
        <v>30022685.690000001</v>
      </c>
      <c r="K7001" s="39">
        <f t="shared" si="767"/>
        <v>0</v>
      </c>
      <c r="L7001" s="39">
        <f t="shared" si="768"/>
        <v>0</v>
      </c>
      <c r="M7001" s="39">
        <f t="shared" si="769"/>
        <v>0</v>
      </c>
      <c r="N7001" s="41">
        <f t="shared" si="771"/>
        <v>0</v>
      </c>
    </row>
    <row r="7002" spans="2:14">
      <c r="B7002" s="1">
        <v>39867</v>
      </c>
      <c r="C7002" s="1">
        <f t="shared" si="770"/>
        <v>39845</v>
      </c>
      <c r="E7002" s="42">
        <f>IF(DAY(B7002)&gt;14,VLOOKUP(DATE(YEAR(C7002),MONTH(C7002)-1,DAY(1)),'מדדים וריביות'!B:C,2,FALSE),VLOOKUP(DATE(YEAR(C7002),MONTH(C7002)-2,DAY(1)),'מדדים וריביות'!B:C,2,FALSE))</f>
        <v>30052529.309999999</v>
      </c>
      <c r="F7002" s="43">
        <f>IF($B$5=1,'ריבית יומית'!D6996,'ריבית יומית'!G6996)</f>
        <v>9.6834650765709185E-5</v>
      </c>
      <c r="G7002" s="43">
        <f t="shared" si="765"/>
        <v>9.6834650765709185E-5</v>
      </c>
      <c r="H7002" s="29">
        <f t="shared" si="766"/>
        <v>1.0062887672618446</v>
      </c>
      <c r="I7002" s="30">
        <f>VLOOKUP(B7001,'מדדים וריביות'!B:C,2)</f>
        <v>30022685.690000001</v>
      </c>
      <c r="K7002" s="39">
        <f t="shared" si="767"/>
        <v>0</v>
      </c>
      <c r="L7002" s="39">
        <f t="shared" si="768"/>
        <v>0</v>
      </c>
      <c r="M7002" s="39">
        <f t="shared" si="769"/>
        <v>0</v>
      </c>
      <c r="N7002" s="41">
        <f t="shared" si="771"/>
        <v>0</v>
      </c>
    </row>
    <row r="7003" spans="2:14">
      <c r="B7003" s="1">
        <v>39868</v>
      </c>
      <c r="C7003" s="1">
        <f t="shared" si="770"/>
        <v>39845</v>
      </c>
      <c r="E7003" s="42">
        <f>IF(DAY(B7003)&gt;14,VLOOKUP(DATE(YEAR(C7003),MONTH(C7003)-1,DAY(1)),'מדדים וריביות'!B:C,2,FALSE),VLOOKUP(DATE(YEAR(C7003),MONTH(C7003)-2,DAY(1)),'מדדים וריביות'!B:C,2,FALSE))</f>
        <v>30052529.309999999</v>
      </c>
      <c r="F7003" s="43">
        <f>IF($B$5=1,'ריבית יומית'!D6997,'ריבית יומית'!G6997)</f>
        <v>9.6834650765709185E-5</v>
      </c>
      <c r="G7003" s="43">
        <f t="shared" si="765"/>
        <v>9.6834650765709185E-5</v>
      </c>
      <c r="H7003" s="29">
        <f t="shared" si="766"/>
        <v>1.0061913330755028</v>
      </c>
      <c r="I7003" s="30">
        <f>VLOOKUP(B7002,'מדדים וריביות'!B:C,2)</f>
        <v>30022685.690000001</v>
      </c>
      <c r="K7003" s="39">
        <f t="shared" si="767"/>
        <v>0</v>
      </c>
      <c r="L7003" s="39">
        <f t="shared" si="768"/>
        <v>0</v>
      </c>
      <c r="M7003" s="39">
        <f t="shared" si="769"/>
        <v>0</v>
      </c>
      <c r="N7003" s="41">
        <f t="shared" si="771"/>
        <v>0</v>
      </c>
    </row>
    <row r="7004" spans="2:14">
      <c r="B7004" s="1">
        <v>39869</v>
      </c>
      <c r="C7004" s="1">
        <f t="shared" si="770"/>
        <v>39845</v>
      </c>
      <c r="E7004" s="42">
        <f>IF(DAY(B7004)&gt;14,VLOOKUP(DATE(YEAR(C7004),MONTH(C7004)-1,DAY(1)),'מדדים וריביות'!B:C,2,FALSE),VLOOKUP(DATE(YEAR(C7004),MONTH(C7004)-2,DAY(1)),'מדדים וריביות'!B:C,2,FALSE))</f>
        <v>30052529.309999999</v>
      </c>
      <c r="F7004" s="43">
        <f>IF($B$5=1,'ריבית יומית'!D6998,'ריבית יומית'!G6998)</f>
        <v>9.6834650765709185E-5</v>
      </c>
      <c r="G7004" s="43">
        <f t="shared" si="765"/>
        <v>9.6834650765709185E-5</v>
      </c>
      <c r="H7004" s="29">
        <f t="shared" si="766"/>
        <v>1.0060939083232527</v>
      </c>
      <c r="I7004" s="30">
        <f>VLOOKUP(B7003,'מדדים וריביות'!B:C,2)</f>
        <v>30022685.690000001</v>
      </c>
      <c r="K7004" s="39">
        <f t="shared" si="767"/>
        <v>0</v>
      </c>
      <c r="L7004" s="39">
        <f t="shared" si="768"/>
        <v>0</v>
      </c>
      <c r="M7004" s="39">
        <f t="shared" si="769"/>
        <v>0</v>
      </c>
      <c r="N7004" s="41">
        <f t="shared" si="771"/>
        <v>0</v>
      </c>
    </row>
    <row r="7005" spans="2:14">
      <c r="B7005" s="1">
        <v>39870</v>
      </c>
      <c r="C7005" s="1">
        <f t="shared" si="770"/>
        <v>39845</v>
      </c>
      <c r="E7005" s="42">
        <f>IF(DAY(B7005)&gt;14,VLOOKUP(DATE(YEAR(C7005),MONTH(C7005)-1,DAY(1)),'מדדים וריביות'!B:C,2,FALSE),VLOOKUP(DATE(YEAR(C7005),MONTH(C7005)-2,DAY(1)),'מדדים וריביות'!B:C,2,FALSE))</f>
        <v>30052529.309999999</v>
      </c>
      <c r="F7005" s="43">
        <f>IF($B$5=1,'ריבית יומית'!D6999,'ריבית יומית'!G6999)</f>
        <v>9.6834650765709185E-5</v>
      </c>
      <c r="G7005" s="43">
        <f t="shared" si="765"/>
        <v>9.6834650765709185E-5</v>
      </c>
      <c r="H7005" s="29">
        <f t="shared" si="766"/>
        <v>1.0059964930041811</v>
      </c>
      <c r="I7005" s="30">
        <f>VLOOKUP(B7004,'מדדים וריביות'!B:C,2)</f>
        <v>30022685.690000001</v>
      </c>
      <c r="K7005" s="39">
        <f t="shared" si="767"/>
        <v>0</v>
      </c>
      <c r="L7005" s="39">
        <f t="shared" si="768"/>
        <v>0</v>
      </c>
      <c r="M7005" s="39">
        <f t="shared" si="769"/>
        <v>0</v>
      </c>
      <c r="N7005" s="41">
        <f t="shared" si="771"/>
        <v>0</v>
      </c>
    </row>
    <row r="7006" spans="2:14">
      <c r="B7006" s="1">
        <v>39871</v>
      </c>
      <c r="C7006" s="1">
        <f t="shared" si="770"/>
        <v>39845</v>
      </c>
      <c r="E7006" s="42">
        <f>IF(DAY(B7006)&gt;14,VLOOKUP(DATE(YEAR(C7006),MONTH(C7006)-1,DAY(1)),'מדדים וריביות'!B:C,2,FALSE),VLOOKUP(DATE(YEAR(C7006),MONTH(C7006)-2,DAY(1)),'מדדים וריביות'!B:C,2,FALSE))</f>
        <v>30052529.309999999</v>
      </c>
      <c r="F7006" s="43">
        <f>IF($B$5=1,'ריבית יומית'!D7000,'ריבית יומית'!G7000)</f>
        <v>9.6834650765709185E-5</v>
      </c>
      <c r="G7006" s="43">
        <f t="shared" si="765"/>
        <v>9.6834650765709185E-5</v>
      </c>
      <c r="H7006" s="29">
        <f t="shared" si="766"/>
        <v>1.0058990871173745</v>
      </c>
      <c r="I7006" s="30">
        <f>VLOOKUP(B7005,'מדדים וריביות'!B:C,2)</f>
        <v>30022685.690000001</v>
      </c>
      <c r="K7006" s="39">
        <f t="shared" si="767"/>
        <v>0</v>
      </c>
      <c r="L7006" s="39">
        <f t="shared" si="768"/>
        <v>0</v>
      </c>
      <c r="M7006" s="39">
        <f t="shared" si="769"/>
        <v>0</v>
      </c>
      <c r="N7006" s="41">
        <f t="shared" si="771"/>
        <v>0</v>
      </c>
    </row>
    <row r="7007" spans="2:14">
      <c r="B7007" s="1">
        <v>39872</v>
      </c>
      <c r="C7007" s="1">
        <f t="shared" si="770"/>
        <v>39845</v>
      </c>
      <c r="E7007" s="42">
        <f>IF(DAY(B7007)&gt;14,VLOOKUP(DATE(YEAR(C7007),MONTH(C7007)-1,DAY(1)),'מדדים וריביות'!B:C,2,FALSE),VLOOKUP(DATE(YEAR(C7007),MONTH(C7007)-2,DAY(1)),'מדדים וריביות'!B:C,2,FALSE))</f>
        <v>30052529.309999999</v>
      </c>
      <c r="F7007" s="43">
        <f>IF($B$5=1,'ריבית יומית'!D7001,'ריבית יומית'!G7001)</f>
        <v>9.6834650765709185E-5</v>
      </c>
      <c r="G7007" s="43">
        <f t="shared" si="765"/>
        <v>9.6834650765709185E-5</v>
      </c>
      <c r="H7007" s="29">
        <f t="shared" si="766"/>
        <v>1.0058016906619198</v>
      </c>
      <c r="I7007" s="30">
        <f>VLOOKUP(B7006,'מדדים וריביות'!B:C,2)</f>
        <v>30022685.690000001</v>
      </c>
      <c r="K7007" s="39">
        <f t="shared" si="767"/>
        <v>0</v>
      </c>
      <c r="L7007" s="39">
        <f t="shared" si="768"/>
        <v>0</v>
      </c>
      <c r="M7007" s="39">
        <f t="shared" si="769"/>
        <v>0</v>
      </c>
      <c r="N7007" s="41">
        <f t="shared" si="771"/>
        <v>0</v>
      </c>
    </row>
    <row r="7008" spans="2:14">
      <c r="B7008" s="1">
        <v>39873</v>
      </c>
      <c r="C7008" s="1">
        <f t="shared" si="770"/>
        <v>39873</v>
      </c>
      <c r="E7008" s="42">
        <f>IF(DAY(B7008)&gt;14,VLOOKUP(DATE(YEAR(C7008),MONTH(C7008)-1,DAY(1)),'מדדים וריביות'!B:C,2,FALSE),VLOOKUP(DATE(YEAR(C7008),MONTH(C7008)-2,DAY(1)),'מדדים וריביות'!B:C,2,FALSE))</f>
        <v>30052529.309999999</v>
      </c>
      <c r="F7008" s="43">
        <f>IF($B$5=1,'ריבית יומית'!D7002,'ריבית יומית'!G7002)</f>
        <v>9.6834650765709185E-5</v>
      </c>
      <c r="G7008" s="43">
        <f t="shared" si="765"/>
        <v>9.6834650765709185E-5</v>
      </c>
      <c r="H7008" s="29">
        <f t="shared" si="766"/>
        <v>1.0057043036369036</v>
      </c>
      <c r="I7008" s="30">
        <f>VLOOKUP(B7007,'מדדים וריביות'!B:C,2)</f>
        <v>30022685.690000001</v>
      </c>
      <c r="K7008" s="39">
        <f t="shared" si="767"/>
        <v>0</v>
      </c>
      <c r="L7008" s="39">
        <f t="shared" si="768"/>
        <v>0</v>
      </c>
      <c r="M7008" s="39">
        <f t="shared" si="769"/>
        <v>0</v>
      </c>
      <c r="N7008" s="41">
        <f t="shared" si="771"/>
        <v>0</v>
      </c>
    </row>
    <row r="7009" spans="2:14">
      <c r="B7009" s="1">
        <v>39874</v>
      </c>
      <c r="C7009" s="1">
        <f t="shared" si="770"/>
        <v>39873</v>
      </c>
      <c r="E7009" s="42">
        <f>IF(DAY(B7009)&gt;14,VLOOKUP(DATE(YEAR(C7009),MONTH(C7009)-1,DAY(1)),'מדדים וריביות'!B:C,2,FALSE),VLOOKUP(DATE(YEAR(C7009),MONTH(C7009)-2,DAY(1)),'מדדים וריביות'!B:C,2,FALSE))</f>
        <v>30052529.309999999</v>
      </c>
      <c r="F7009" s="43">
        <f>IF($B$5=1,'ריבית יומית'!D7003,'ריבית יומית'!G7003)</f>
        <v>9.6834650765709185E-5</v>
      </c>
      <c r="G7009" s="43">
        <f t="shared" si="765"/>
        <v>9.6834650765709185E-5</v>
      </c>
      <c r="H7009" s="29">
        <f t="shared" si="766"/>
        <v>1.0056069260414127</v>
      </c>
      <c r="I7009" s="30">
        <f>VLOOKUP(B7008,'מדדים וריביות'!B:C,2)</f>
        <v>30171903.809999999</v>
      </c>
      <c r="K7009" s="39">
        <f t="shared" si="767"/>
        <v>0</v>
      </c>
      <c r="L7009" s="39">
        <f t="shared" si="768"/>
        <v>0</v>
      </c>
      <c r="M7009" s="39">
        <f t="shared" si="769"/>
        <v>0</v>
      </c>
      <c r="N7009" s="41">
        <f t="shared" si="771"/>
        <v>0</v>
      </c>
    </row>
    <row r="7010" spans="2:14">
      <c r="B7010" s="1">
        <v>39875</v>
      </c>
      <c r="C7010" s="1">
        <f t="shared" si="770"/>
        <v>39873</v>
      </c>
      <c r="E7010" s="42">
        <f>IF(DAY(B7010)&gt;14,VLOOKUP(DATE(YEAR(C7010),MONTH(C7010)-1,DAY(1)),'מדדים וריביות'!B:C,2,FALSE),VLOOKUP(DATE(YEAR(C7010),MONTH(C7010)-2,DAY(1)),'מדדים וריביות'!B:C,2,FALSE))</f>
        <v>30052529.309999999</v>
      </c>
      <c r="F7010" s="43">
        <f>IF($B$5=1,'ריבית יומית'!D7004,'ריבית יומית'!G7004)</f>
        <v>9.6834650765709185E-5</v>
      </c>
      <c r="G7010" s="43">
        <f t="shared" si="765"/>
        <v>9.6834650765709185E-5</v>
      </c>
      <c r="H7010" s="29">
        <f t="shared" si="766"/>
        <v>1.0055095578745343</v>
      </c>
      <c r="I7010" s="30">
        <f>VLOOKUP(B7009,'מדדים וריביות'!B:C,2)</f>
        <v>30171903.809999999</v>
      </c>
      <c r="K7010" s="39">
        <f t="shared" si="767"/>
        <v>0</v>
      </c>
      <c r="L7010" s="39">
        <f t="shared" si="768"/>
        <v>0</v>
      </c>
      <c r="M7010" s="39">
        <f t="shared" si="769"/>
        <v>0</v>
      </c>
      <c r="N7010" s="41">
        <f t="shared" si="771"/>
        <v>0</v>
      </c>
    </row>
    <row r="7011" spans="2:14">
      <c r="B7011" s="1">
        <v>39876</v>
      </c>
      <c r="C7011" s="1">
        <f t="shared" si="770"/>
        <v>39873</v>
      </c>
      <c r="E7011" s="42">
        <f>IF(DAY(B7011)&gt;14,VLOOKUP(DATE(YEAR(C7011),MONTH(C7011)-1,DAY(1)),'מדדים וריביות'!B:C,2,FALSE),VLOOKUP(DATE(YEAR(C7011),MONTH(C7011)-2,DAY(1)),'מדדים וריביות'!B:C,2,FALSE))</f>
        <v>30052529.309999999</v>
      </c>
      <c r="F7011" s="43">
        <f>IF($B$5=1,'ריבית יומית'!D7005,'ריבית יומית'!G7005)</f>
        <v>9.6834650765709185E-5</v>
      </c>
      <c r="G7011" s="43">
        <f t="shared" si="765"/>
        <v>9.6834650765709185E-5</v>
      </c>
      <c r="H7011" s="29">
        <f t="shared" si="766"/>
        <v>1.0054121991353555</v>
      </c>
      <c r="I7011" s="30">
        <f>VLOOKUP(B7010,'מדדים וריביות'!B:C,2)</f>
        <v>30171903.809999999</v>
      </c>
      <c r="K7011" s="39">
        <f t="shared" si="767"/>
        <v>0</v>
      </c>
      <c r="L7011" s="39">
        <f t="shared" si="768"/>
        <v>0</v>
      </c>
      <c r="M7011" s="39">
        <f t="shared" si="769"/>
        <v>0</v>
      </c>
      <c r="N7011" s="41">
        <f t="shared" si="771"/>
        <v>0</v>
      </c>
    </row>
    <row r="7012" spans="2:14">
      <c r="B7012" s="1">
        <v>39877</v>
      </c>
      <c r="C7012" s="1">
        <f t="shared" si="770"/>
        <v>39873</v>
      </c>
      <c r="E7012" s="42">
        <f>IF(DAY(B7012)&gt;14,VLOOKUP(DATE(YEAR(C7012),MONTH(C7012)-1,DAY(1)),'מדדים וריביות'!B:C,2,FALSE),VLOOKUP(DATE(YEAR(C7012),MONTH(C7012)-2,DAY(1)),'מדדים וריביות'!B:C,2,FALSE))</f>
        <v>30052529.309999999</v>
      </c>
      <c r="F7012" s="43">
        <f>IF($B$5=1,'ריבית יומית'!D7006,'ריבית יומית'!G7006)</f>
        <v>9.6834650765709185E-5</v>
      </c>
      <c r="G7012" s="43">
        <f t="shared" si="765"/>
        <v>9.6834650765709185E-5</v>
      </c>
      <c r="H7012" s="29">
        <f t="shared" si="766"/>
        <v>1.0053148498229634</v>
      </c>
      <c r="I7012" s="30">
        <f>VLOOKUP(B7011,'מדדים וריביות'!B:C,2)</f>
        <v>30171903.809999999</v>
      </c>
      <c r="K7012" s="39">
        <f t="shared" si="767"/>
        <v>0</v>
      </c>
      <c r="L7012" s="39">
        <f t="shared" si="768"/>
        <v>0</v>
      </c>
      <c r="M7012" s="39">
        <f t="shared" si="769"/>
        <v>0</v>
      </c>
      <c r="N7012" s="41">
        <f t="shared" si="771"/>
        <v>0</v>
      </c>
    </row>
    <row r="7013" spans="2:14">
      <c r="B7013" s="1">
        <v>39878</v>
      </c>
      <c r="C7013" s="1">
        <f t="shared" si="770"/>
        <v>39873</v>
      </c>
      <c r="E7013" s="42">
        <f>IF(DAY(B7013)&gt;14,VLOOKUP(DATE(YEAR(C7013),MONTH(C7013)-1,DAY(1)),'מדדים וריביות'!B:C,2,FALSE),VLOOKUP(DATE(YEAR(C7013),MONTH(C7013)-2,DAY(1)),'מדדים וריביות'!B:C,2,FALSE))</f>
        <v>30052529.309999999</v>
      </c>
      <c r="F7013" s="43">
        <f>IF($B$5=1,'ריבית יומית'!D7007,'ריבית יומית'!G7007)</f>
        <v>9.6834650765709185E-5</v>
      </c>
      <c r="G7013" s="43">
        <f t="shared" si="765"/>
        <v>9.6834650765709185E-5</v>
      </c>
      <c r="H7013" s="29">
        <f t="shared" si="766"/>
        <v>1.0052175099364451</v>
      </c>
      <c r="I7013" s="30">
        <f>VLOOKUP(B7012,'מדדים וריביות'!B:C,2)</f>
        <v>30171903.809999999</v>
      </c>
      <c r="K7013" s="39">
        <f t="shared" si="767"/>
        <v>0</v>
      </c>
      <c r="L7013" s="39">
        <f t="shared" si="768"/>
        <v>0</v>
      </c>
      <c r="M7013" s="39">
        <f t="shared" si="769"/>
        <v>0</v>
      </c>
      <c r="N7013" s="41">
        <f t="shared" si="771"/>
        <v>0</v>
      </c>
    </row>
    <row r="7014" spans="2:14">
      <c r="B7014" s="1">
        <v>39879</v>
      </c>
      <c r="C7014" s="1">
        <f t="shared" si="770"/>
        <v>39873</v>
      </c>
      <c r="E7014" s="42">
        <f>IF(DAY(B7014)&gt;14,VLOOKUP(DATE(YEAR(C7014),MONTH(C7014)-1,DAY(1)),'מדדים וריביות'!B:C,2,FALSE),VLOOKUP(DATE(YEAR(C7014),MONTH(C7014)-2,DAY(1)),'מדדים וריביות'!B:C,2,FALSE))</f>
        <v>30052529.309999999</v>
      </c>
      <c r="F7014" s="43">
        <f>IF($B$5=1,'ריבית יומית'!D7008,'ריבית יומית'!G7008)</f>
        <v>9.6834650765709185E-5</v>
      </c>
      <c r="G7014" s="43">
        <f t="shared" si="765"/>
        <v>9.6834650765709185E-5</v>
      </c>
      <c r="H7014" s="29">
        <f t="shared" si="766"/>
        <v>1.0051201794748881</v>
      </c>
      <c r="I7014" s="30">
        <f>VLOOKUP(B7013,'מדדים וריביות'!B:C,2)</f>
        <v>30171903.809999999</v>
      </c>
      <c r="K7014" s="39">
        <f t="shared" si="767"/>
        <v>0</v>
      </c>
      <c r="L7014" s="39">
        <f t="shared" si="768"/>
        <v>0</v>
      </c>
      <c r="M7014" s="39">
        <f t="shared" si="769"/>
        <v>0</v>
      </c>
      <c r="N7014" s="41">
        <f t="shared" si="771"/>
        <v>0</v>
      </c>
    </row>
    <row r="7015" spans="2:14">
      <c r="B7015" s="1">
        <v>39880</v>
      </c>
      <c r="C7015" s="1">
        <f t="shared" si="770"/>
        <v>39873</v>
      </c>
      <c r="E7015" s="42">
        <f>IF(DAY(B7015)&gt;14,VLOOKUP(DATE(YEAR(C7015),MONTH(C7015)-1,DAY(1)),'מדדים וריביות'!B:C,2,FALSE),VLOOKUP(DATE(YEAR(C7015),MONTH(C7015)-2,DAY(1)),'מדדים וריביות'!B:C,2,FALSE))</f>
        <v>30052529.309999999</v>
      </c>
      <c r="F7015" s="43">
        <f>IF($B$5=1,'ריבית יומית'!D7009,'ריבית יומית'!G7009)</f>
        <v>9.6834650765709185E-5</v>
      </c>
      <c r="G7015" s="43">
        <f t="shared" si="765"/>
        <v>9.6834650765709185E-5</v>
      </c>
      <c r="H7015" s="29">
        <f t="shared" si="766"/>
        <v>1.0050228584373797</v>
      </c>
      <c r="I7015" s="30">
        <f>VLOOKUP(B7014,'מדדים וריביות'!B:C,2)</f>
        <v>30171903.809999999</v>
      </c>
      <c r="K7015" s="39">
        <f t="shared" si="767"/>
        <v>0</v>
      </c>
      <c r="L7015" s="39">
        <f t="shared" si="768"/>
        <v>0</v>
      </c>
      <c r="M7015" s="39">
        <f t="shared" si="769"/>
        <v>0</v>
      </c>
      <c r="N7015" s="41">
        <f t="shared" si="771"/>
        <v>0</v>
      </c>
    </row>
    <row r="7016" spans="2:14">
      <c r="B7016" s="1">
        <v>39881</v>
      </c>
      <c r="C7016" s="1">
        <f t="shared" si="770"/>
        <v>39873</v>
      </c>
      <c r="E7016" s="42">
        <f>IF(DAY(B7016)&gt;14,VLOOKUP(DATE(YEAR(C7016),MONTH(C7016)-1,DAY(1)),'מדדים וריביות'!B:C,2,FALSE),VLOOKUP(DATE(YEAR(C7016),MONTH(C7016)-2,DAY(1)),'מדדים וריביות'!B:C,2,FALSE))</f>
        <v>30052529.309999999</v>
      </c>
      <c r="F7016" s="43">
        <f>IF($B$5=1,'ריבית יומית'!D7010,'ריבית יומית'!G7010)</f>
        <v>9.6834650765709185E-5</v>
      </c>
      <c r="G7016" s="43">
        <f t="shared" si="765"/>
        <v>9.6834650765709185E-5</v>
      </c>
      <c r="H7016" s="29">
        <f t="shared" si="766"/>
        <v>1.0049255468230076</v>
      </c>
      <c r="I7016" s="30">
        <f>VLOOKUP(B7015,'מדדים וריביות'!B:C,2)</f>
        <v>30171903.809999999</v>
      </c>
      <c r="K7016" s="39">
        <f t="shared" si="767"/>
        <v>0</v>
      </c>
      <c r="L7016" s="39">
        <f t="shared" si="768"/>
        <v>0</v>
      </c>
      <c r="M7016" s="39">
        <f t="shared" si="769"/>
        <v>0</v>
      </c>
      <c r="N7016" s="41">
        <f t="shared" si="771"/>
        <v>0</v>
      </c>
    </row>
    <row r="7017" spans="2:14">
      <c r="B7017" s="1">
        <v>39882</v>
      </c>
      <c r="C7017" s="1">
        <f t="shared" si="770"/>
        <v>39873</v>
      </c>
      <c r="E7017" s="42">
        <f>IF(DAY(B7017)&gt;14,VLOOKUP(DATE(YEAR(C7017),MONTH(C7017)-1,DAY(1)),'מדדים וריביות'!B:C,2,FALSE),VLOOKUP(DATE(YEAR(C7017),MONTH(C7017)-2,DAY(1)),'מדדים וריביות'!B:C,2,FALSE))</f>
        <v>30052529.309999999</v>
      </c>
      <c r="F7017" s="43">
        <f>IF($B$5=1,'ריבית יומית'!D7011,'ריבית יומית'!G7011)</f>
        <v>9.6834650765709185E-5</v>
      </c>
      <c r="G7017" s="43">
        <f t="shared" si="765"/>
        <v>9.6834650765709185E-5</v>
      </c>
      <c r="H7017" s="29">
        <f t="shared" si="766"/>
        <v>1.0048282446308592</v>
      </c>
      <c r="I7017" s="30">
        <f>VLOOKUP(B7016,'מדדים וריביות'!B:C,2)</f>
        <v>30171903.809999999</v>
      </c>
      <c r="K7017" s="39">
        <f t="shared" si="767"/>
        <v>0</v>
      </c>
      <c r="L7017" s="39">
        <f t="shared" si="768"/>
        <v>0</v>
      </c>
      <c r="M7017" s="39">
        <f t="shared" si="769"/>
        <v>0</v>
      </c>
      <c r="N7017" s="41">
        <f t="shared" si="771"/>
        <v>0</v>
      </c>
    </row>
    <row r="7018" spans="2:14">
      <c r="B7018" s="1">
        <v>39883</v>
      </c>
      <c r="C7018" s="1">
        <f t="shared" si="770"/>
        <v>39873</v>
      </c>
      <c r="E7018" s="42">
        <f>IF(DAY(B7018)&gt;14,VLOOKUP(DATE(YEAR(C7018),MONTH(C7018)-1,DAY(1)),'מדדים וריביות'!B:C,2,FALSE),VLOOKUP(DATE(YEAR(C7018),MONTH(C7018)-2,DAY(1)),'מדדים וריביות'!B:C,2,FALSE))</f>
        <v>30052529.309999999</v>
      </c>
      <c r="F7018" s="43">
        <f>IF($B$5=1,'ריבית יומית'!D7012,'ריבית יומית'!G7012)</f>
        <v>9.6834650765709185E-5</v>
      </c>
      <c r="G7018" s="43">
        <f t="shared" si="765"/>
        <v>9.6834650765709185E-5</v>
      </c>
      <c r="H7018" s="29">
        <f t="shared" si="766"/>
        <v>1.0047309518600223</v>
      </c>
      <c r="I7018" s="30">
        <f>VLOOKUP(B7017,'מדדים וריביות'!B:C,2)</f>
        <v>30171903.809999999</v>
      </c>
      <c r="K7018" s="39">
        <f t="shared" si="767"/>
        <v>0</v>
      </c>
      <c r="L7018" s="39">
        <f t="shared" si="768"/>
        <v>0</v>
      </c>
      <c r="M7018" s="39">
        <f t="shared" si="769"/>
        <v>0</v>
      </c>
      <c r="N7018" s="41">
        <f t="shared" si="771"/>
        <v>0</v>
      </c>
    </row>
    <row r="7019" spans="2:14">
      <c r="B7019" s="1">
        <v>39884</v>
      </c>
      <c r="C7019" s="1">
        <f t="shared" si="770"/>
        <v>39873</v>
      </c>
      <c r="E7019" s="42">
        <f>IF(DAY(B7019)&gt;14,VLOOKUP(DATE(YEAR(C7019),MONTH(C7019)-1,DAY(1)),'מדדים וריביות'!B:C,2,FALSE),VLOOKUP(DATE(YEAR(C7019),MONTH(C7019)-2,DAY(1)),'מדדים וריביות'!B:C,2,FALSE))</f>
        <v>30052529.309999999</v>
      </c>
      <c r="F7019" s="43">
        <f>IF($B$5=1,'ריבית יומית'!D7013,'ריבית יומית'!G7013)</f>
        <v>9.6834650765709185E-5</v>
      </c>
      <c r="G7019" s="43">
        <f t="shared" si="765"/>
        <v>9.6834650765709185E-5</v>
      </c>
      <c r="H7019" s="29">
        <f t="shared" si="766"/>
        <v>1.0046336685095847</v>
      </c>
      <c r="I7019" s="30">
        <f>VLOOKUP(B7018,'מדדים וריביות'!B:C,2)</f>
        <v>30171903.809999999</v>
      </c>
      <c r="K7019" s="39">
        <f t="shared" si="767"/>
        <v>0</v>
      </c>
      <c r="L7019" s="39">
        <f t="shared" si="768"/>
        <v>0</v>
      </c>
      <c r="M7019" s="39">
        <f t="shared" si="769"/>
        <v>0</v>
      </c>
      <c r="N7019" s="41">
        <f t="shared" si="771"/>
        <v>0</v>
      </c>
    </row>
    <row r="7020" spans="2:14">
      <c r="B7020" s="1">
        <v>39885</v>
      </c>
      <c r="C7020" s="1">
        <f t="shared" si="770"/>
        <v>39873</v>
      </c>
      <c r="E7020" s="42">
        <f>IF(DAY(B7020)&gt;14,VLOOKUP(DATE(YEAR(C7020),MONTH(C7020)-1,DAY(1)),'מדדים וריביות'!B:C,2,FALSE),VLOOKUP(DATE(YEAR(C7020),MONTH(C7020)-2,DAY(1)),'מדדים וריביות'!B:C,2,FALSE))</f>
        <v>30052529.309999999</v>
      </c>
      <c r="F7020" s="43">
        <f>IF($B$5=1,'ריבית יומית'!D7014,'ריבית יומית'!G7014)</f>
        <v>9.6834650765709185E-5</v>
      </c>
      <c r="G7020" s="43">
        <f t="shared" si="765"/>
        <v>9.6834650765709185E-5</v>
      </c>
      <c r="H7020" s="29">
        <f t="shared" si="766"/>
        <v>1.0045363945786343</v>
      </c>
      <c r="I7020" s="30">
        <f>VLOOKUP(B7019,'מדדים וריביות'!B:C,2)</f>
        <v>30171903.809999999</v>
      </c>
      <c r="K7020" s="39">
        <f t="shared" si="767"/>
        <v>0</v>
      </c>
      <c r="L7020" s="39">
        <f t="shared" si="768"/>
        <v>0</v>
      </c>
      <c r="M7020" s="39">
        <f t="shared" si="769"/>
        <v>0</v>
      </c>
      <c r="N7020" s="41">
        <f t="shared" si="771"/>
        <v>0</v>
      </c>
    </row>
    <row r="7021" spans="2:14">
      <c r="B7021" s="1">
        <v>39886</v>
      </c>
      <c r="C7021" s="1">
        <f t="shared" si="770"/>
        <v>39873</v>
      </c>
      <c r="E7021" s="42">
        <f>IF(DAY(B7021)&gt;14,VLOOKUP(DATE(YEAR(C7021),MONTH(C7021)-1,DAY(1)),'מדדים וריביות'!B:C,2,FALSE),VLOOKUP(DATE(YEAR(C7021),MONTH(C7021)-2,DAY(1)),'מדדים וריביות'!B:C,2,FALSE))</f>
        <v>30052529.309999999</v>
      </c>
      <c r="F7021" s="43">
        <f>IF($B$5=1,'ריבית יומית'!D7015,'ריבית יומית'!G7015)</f>
        <v>9.6834650765709185E-5</v>
      </c>
      <c r="G7021" s="43">
        <f t="shared" si="765"/>
        <v>9.6834650765709185E-5</v>
      </c>
      <c r="H7021" s="29">
        <f t="shared" si="766"/>
        <v>1.004439130066259</v>
      </c>
      <c r="I7021" s="30">
        <f>VLOOKUP(B7020,'מדדים וריביות'!B:C,2)</f>
        <v>30171903.809999999</v>
      </c>
      <c r="K7021" s="39">
        <f t="shared" si="767"/>
        <v>0</v>
      </c>
      <c r="L7021" s="39">
        <f t="shared" si="768"/>
        <v>0</v>
      </c>
      <c r="M7021" s="39">
        <f t="shared" si="769"/>
        <v>0</v>
      </c>
      <c r="N7021" s="41">
        <f t="shared" si="771"/>
        <v>0</v>
      </c>
    </row>
    <row r="7022" spans="2:14">
      <c r="B7022" s="1">
        <v>39887</v>
      </c>
      <c r="C7022" s="1">
        <f t="shared" si="770"/>
        <v>39873</v>
      </c>
      <c r="E7022" s="42">
        <f>IF(DAY(B7022)&gt;14,VLOOKUP(DATE(YEAR(C7022),MONTH(C7022)-1,DAY(1)),'מדדים וריביות'!B:C,2,FALSE),VLOOKUP(DATE(YEAR(C7022),MONTH(C7022)-2,DAY(1)),'מדדים וריביות'!B:C,2,FALSE))</f>
        <v>30022685.690000001</v>
      </c>
      <c r="F7022" s="43">
        <f>IF($B$5=1,'ריבית יומית'!D7016,'ריבית יומית'!G7016)</f>
        <v>9.6834650765709185E-5</v>
      </c>
      <c r="G7022" s="43">
        <f t="shared" si="765"/>
        <v>9.6834650765709185E-5</v>
      </c>
      <c r="H7022" s="29">
        <f t="shared" si="766"/>
        <v>1.0043418749715467</v>
      </c>
      <c r="I7022" s="30">
        <f>VLOOKUP(B7021,'מדדים וריביות'!B:C,2)</f>
        <v>30171903.809999999</v>
      </c>
      <c r="K7022" s="39">
        <f t="shared" si="767"/>
        <v>0</v>
      </c>
      <c r="L7022" s="39">
        <f t="shared" si="768"/>
        <v>0</v>
      </c>
      <c r="M7022" s="39">
        <f t="shared" si="769"/>
        <v>0</v>
      </c>
      <c r="N7022" s="41">
        <f t="shared" si="771"/>
        <v>0</v>
      </c>
    </row>
    <row r="7023" spans="2:14">
      <c r="B7023" s="1">
        <v>39888</v>
      </c>
      <c r="C7023" s="1">
        <f t="shared" si="770"/>
        <v>39873</v>
      </c>
      <c r="E7023" s="42">
        <f>IF(DAY(B7023)&gt;14,VLOOKUP(DATE(YEAR(C7023),MONTH(C7023)-1,DAY(1)),'מדדים וריביות'!B:C,2,FALSE),VLOOKUP(DATE(YEAR(C7023),MONTH(C7023)-2,DAY(1)),'מדדים וריביות'!B:C,2,FALSE))</f>
        <v>30022685.690000001</v>
      </c>
      <c r="F7023" s="43">
        <f>IF($B$5=1,'ריבית יומית'!D7017,'ריבית יומית'!G7017)</f>
        <v>9.6834650765709185E-5</v>
      </c>
      <c r="G7023" s="43">
        <f t="shared" si="765"/>
        <v>9.6834650765709185E-5</v>
      </c>
      <c r="H7023" s="29">
        <f t="shared" si="766"/>
        <v>1.0042446292935858</v>
      </c>
      <c r="I7023" s="30">
        <f>VLOOKUP(B7022,'מדדים וריביות'!B:C,2)</f>
        <v>30171903.809999999</v>
      </c>
      <c r="K7023" s="39">
        <f t="shared" si="767"/>
        <v>0</v>
      </c>
      <c r="L7023" s="39">
        <f t="shared" si="768"/>
        <v>0</v>
      </c>
      <c r="M7023" s="39">
        <f t="shared" si="769"/>
        <v>0</v>
      </c>
      <c r="N7023" s="41">
        <f t="shared" si="771"/>
        <v>0</v>
      </c>
    </row>
    <row r="7024" spans="2:14">
      <c r="B7024" s="1">
        <v>39889</v>
      </c>
      <c r="C7024" s="1">
        <f t="shared" si="770"/>
        <v>39873</v>
      </c>
      <c r="E7024" s="42">
        <f>IF(DAY(B7024)&gt;14,VLOOKUP(DATE(YEAR(C7024),MONTH(C7024)-1,DAY(1)),'מדדים וריביות'!B:C,2,FALSE),VLOOKUP(DATE(YEAR(C7024),MONTH(C7024)-2,DAY(1)),'מדדים וריביות'!B:C,2,FALSE))</f>
        <v>30022685.690000001</v>
      </c>
      <c r="F7024" s="43">
        <f>IF($B$5=1,'ריבית יומית'!D7018,'ריבית יומית'!G7018)</f>
        <v>9.6834650765709185E-5</v>
      </c>
      <c r="G7024" s="43">
        <f t="shared" si="765"/>
        <v>9.6834650765709185E-5</v>
      </c>
      <c r="H7024" s="29">
        <f t="shared" si="766"/>
        <v>1.0041473930314644</v>
      </c>
      <c r="I7024" s="30">
        <f>VLOOKUP(B7023,'מדדים וריביות'!B:C,2)</f>
        <v>30171903.809999999</v>
      </c>
      <c r="K7024" s="39">
        <f t="shared" si="767"/>
        <v>0</v>
      </c>
      <c r="L7024" s="39">
        <f t="shared" si="768"/>
        <v>0</v>
      </c>
      <c r="M7024" s="39">
        <f t="shared" si="769"/>
        <v>0</v>
      </c>
      <c r="N7024" s="41">
        <f t="shared" si="771"/>
        <v>0</v>
      </c>
    </row>
    <row r="7025" spans="2:14">
      <c r="B7025" s="1">
        <v>39890</v>
      </c>
      <c r="C7025" s="1">
        <f t="shared" si="770"/>
        <v>39873</v>
      </c>
      <c r="E7025" s="42">
        <f>IF(DAY(B7025)&gt;14,VLOOKUP(DATE(YEAR(C7025),MONTH(C7025)-1,DAY(1)),'מדדים וריביות'!B:C,2,FALSE),VLOOKUP(DATE(YEAR(C7025),MONTH(C7025)-2,DAY(1)),'מדדים וריביות'!B:C,2,FALSE))</f>
        <v>30022685.690000001</v>
      </c>
      <c r="F7025" s="43">
        <f>IF($B$5=1,'ריבית יומית'!D7019,'ריבית יומית'!G7019)</f>
        <v>9.6834650765709185E-5</v>
      </c>
      <c r="G7025" s="43">
        <f t="shared" si="765"/>
        <v>9.6834650765709185E-5</v>
      </c>
      <c r="H7025" s="29">
        <f t="shared" si="766"/>
        <v>1.0040501661842707</v>
      </c>
      <c r="I7025" s="30">
        <f>VLOOKUP(B7024,'מדדים וריביות'!B:C,2)</f>
        <v>30171903.809999999</v>
      </c>
      <c r="K7025" s="39">
        <f t="shared" si="767"/>
        <v>0</v>
      </c>
      <c r="L7025" s="39">
        <f t="shared" si="768"/>
        <v>0</v>
      </c>
      <c r="M7025" s="39">
        <f t="shared" si="769"/>
        <v>0</v>
      </c>
      <c r="N7025" s="41">
        <f t="shared" si="771"/>
        <v>0</v>
      </c>
    </row>
    <row r="7026" spans="2:14">
      <c r="B7026" s="1">
        <v>39891</v>
      </c>
      <c r="C7026" s="1">
        <f t="shared" si="770"/>
        <v>39873</v>
      </c>
      <c r="E7026" s="42">
        <f>IF(DAY(B7026)&gt;14,VLOOKUP(DATE(YEAR(C7026),MONTH(C7026)-1,DAY(1)),'מדדים וריביות'!B:C,2,FALSE),VLOOKUP(DATE(YEAR(C7026),MONTH(C7026)-2,DAY(1)),'מדדים וריביות'!B:C,2,FALSE))</f>
        <v>30022685.690000001</v>
      </c>
      <c r="F7026" s="43">
        <f>IF($B$5=1,'ריבית יומית'!D7020,'ריבית יומית'!G7020)</f>
        <v>9.6834650765709185E-5</v>
      </c>
      <c r="G7026" s="43">
        <f t="shared" si="765"/>
        <v>9.6834650765709185E-5</v>
      </c>
      <c r="H7026" s="29">
        <f t="shared" si="766"/>
        <v>1.0039529487510932</v>
      </c>
      <c r="I7026" s="30">
        <f>VLOOKUP(B7025,'מדדים וריביות'!B:C,2)</f>
        <v>30171903.809999999</v>
      </c>
      <c r="K7026" s="39">
        <f t="shared" si="767"/>
        <v>0</v>
      </c>
      <c r="L7026" s="39">
        <f t="shared" si="768"/>
        <v>0</v>
      </c>
      <c r="M7026" s="39">
        <f t="shared" si="769"/>
        <v>0</v>
      </c>
      <c r="N7026" s="41">
        <f t="shared" si="771"/>
        <v>0</v>
      </c>
    </row>
    <row r="7027" spans="2:14">
      <c r="B7027" s="1">
        <v>39892</v>
      </c>
      <c r="C7027" s="1">
        <f t="shared" si="770"/>
        <v>39873</v>
      </c>
      <c r="E7027" s="42">
        <f>IF(DAY(B7027)&gt;14,VLOOKUP(DATE(YEAR(C7027),MONTH(C7027)-1,DAY(1)),'מדדים וריביות'!B:C,2,FALSE),VLOOKUP(DATE(YEAR(C7027),MONTH(C7027)-2,DAY(1)),'מדדים וריביות'!B:C,2,FALSE))</f>
        <v>30022685.690000001</v>
      </c>
      <c r="F7027" s="43">
        <f>IF($B$5=1,'ריבית יומית'!D7021,'ריבית יומית'!G7021)</f>
        <v>9.6834650765709185E-5</v>
      </c>
      <c r="G7027" s="43">
        <f t="shared" si="765"/>
        <v>9.6834650765709185E-5</v>
      </c>
      <c r="H7027" s="29">
        <f t="shared" si="766"/>
        <v>1.0038557407310205</v>
      </c>
      <c r="I7027" s="30">
        <f>VLOOKUP(B7026,'מדדים וריביות'!B:C,2)</f>
        <v>30171903.809999999</v>
      </c>
      <c r="K7027" s="39">
        <f t="shared" si="767"/>
        <v>0</v>
      </c>
      <c r="L7027" s="39">
        <f t="shared" si="768"/>
        <v>0</v>
      </c>
      <c r="M7027" s="39">
        <f t="shared" si="769"/>
        <v>0</v>
      </c>
      <c r="N7027" s="41">
        <f t="shared" si="771"/>
        <v>0</v>
      </c>
    </row>
    <row r="7028" spans="2:14">
      <c r="B7028" s="1">
        <v>39893</v>
      </c>
      <c r="C7028" s="1">
        <f t="shared" si="770"/>
        <v>39873</v>
      </c>
      <c r="E7028" s="42">
        <f>IF(DAY(B7028)&gt;14,VLOOKUP(DATE(YEAR(C7028),MONTH(C7028)-1,DAY(1)),'מדדים וריביות'!B:C,2,FALSE),VLOOKUP(DATE(YEAR(C7028),MONTH(C7028)-2,DAY(1)),'מדדים וריביות'!B:C,2,FALSE))</f>
        <v>30022685.690000001</v>
      </c>
      <c r="F7028" s="43">
        <f>IF($B$5=1,'ריבית יומית'!D7022,'ריבית יומית'!G7022)</f>
        <v>9.6834650765709185E-5</v>
      </c>
      <c r="G7028" s="43">
        <f t="shared" si="765"/>
        <v>9.6834650765709185E-5</v>
      </c>
      <c r="H7028" s="29">
        <f t="shared" si="766"/>
        <v>1.003758542123141</v>
      </c>
      <c r="I7028" s="30">
        <f>VLOOKUP(B7027,'מדדים וריביות'!B:C,2)</f>
        <v>30171903.809999999</v>
      </c>
      <c r="K7028" s="39">
        <f t="shared" si="767"/>
        <v>0</v>
      </c>
      <c r="L7028" s="39">
        <f t="shared" si="768"/>
        <v>0</v>
      </c>
      <c r="M7028" s="39">
        <f t="shared" si="769"/>
        <v>0</v>
      </c>
      <c r="N7028" s="41">
        <f t="shared" si="771"/>
        <v>0</v>
      </c>
    </row>
    <row r="7029" spans="2:14">
      <c r="B7029" s="1">
        <v>39894</v>
      </c>
      <c r="C7029" s="1">
        <f t="shared" si="770"/>
        <v>39873</v>
      </c>
      <c r="E7029" s="42">
        <f>IF(DAY(B7029)&gt;14,VLOOKUP(DATE(YEAR(C7029),MONTH(C7029)-1,DAY(1)),'מדדים וריביות'!B:C,2,FALSE),VLOOKUP(DATE(YEAR(C7029),MONTH(C7029)-2,DAY(1)),'מדדים וריביות'!B:C,2,FALSE))</f>
        <v>30022685.690000001</v>
      </c>
      <c r="F7029" s="43">
        <f>IF($B$5=1,'ריבית יומית'!D7023,'ריבית יומית'!G7023)</f>
        <v>9.6834650765709185E-5</v>
      </c>
      <c r="G7029" s="43">
        <f t="shared" si="765"/>
        <v>9.6834650765709185E-5</v>
      </c>
      <c r="H7029" s="29">
        <f t="shared" si="766"/>
        <v>1.0036613529265432</v>
      </c>
      <c r="I7029" s="30">
        <f>VLOOKUP(B7028,'מדדים וריביות'!B:C,2)</f>
        <v>30171903.809999999</v>
      </c>
      <c r="K7029" s="39">
        <f t="shared" si="767"/>
        <v>0</v>
      </c>
      <c r="L7029" s="39">
        <f t="shared" si="768"/>
        <v>0</v>
      </c>
      <c r="M7029" s="39">
        <f t="shared" si="769"/>
        <v>0</v>
      </c>
      <c r="N7029" s="41">
        <f t="shared" si="771"/>
        <v>0</v>
      </c>
    </row>
    <row r="7030" spans="2:14">
      <c r="B7030" s="1">
        <v>39895</v>
      </c>
      <c r="C7030" s="1">
        <f t="shared" si="770"/>
        <v>39873</v>
      </c>
      <c r="E7030" s="42">
        <f>IF(DAY(B7030)&gt;14,VLOOKUP(DATE(YEAR(C7030),MONTH(C7030)-1,DAY(1)),'מדדים וריביות'!B:C,2,FALSE),VLOOKUP(DATE(YEAR(C7030),MONTH(C7030)-2,DAY(1)),'מדדים וריביות'!B:C,2,FALSE))</f>
        <v>30022685.690000001</v>
      </c>
      <c r="F7030" s="43">
        <f>IF($B$5=1,'ריבית יומית'!D7024,'ריבית יומית'!G7024)</f>
        <v>9.6834650765709185E-5</v>
      </c>
      <c r="G7030" s="43">
        <f t="shared" si="765"/>
        <v>9.6834650765709185E-5</v>
      </c>
      <c r="H7030" s="29">
        <f t="shared" si="766"/>
        <v>1.0035641731403162</v>
      </c>
      <c r="I7030" s="30">
        <f>VLOOKUP(B7029,'מדדים וריביות'!B:C,2)</f>
        <v>30171903.809999999</v>
      </c>
      <c r="K7030" s="39">
        <f t="shared" si="767"/>
        <v>0</v>
      </c>
      <c r="L7030" s="39">
        <f t="shared" si="768"/>
        <v>0</v>
      </c>
      <c r="M7030" s="39">
        <f t="shared" si="769"/>
        <v>0</v>
      </c>
      <c r="N7030" s="41">
        <f t="shared" si="771"/>
        <v>0</v>
      </c>
    </row>
    <row r="7031" spans="2:14">
      <c r="B7031" s="1">
        <v>39896</v>
      </c>
      <c r="C7031" s="1">
        <f t="shared" si="770"/>
        <v>39873</v>
      </c>
      <c r="E7031" s="42">
        <f>IF(DAY(B7031)&gt;14,VLOOKUP(DATE(YEAR(C7031),MONTH(C7031)-1,DAY(1)),'מדדים וריביות'!B:C,2,FALSE),VLOOKUP(DATE(YEAR(C7031),MONTH(C7031)-2,DAY(1)),'מדדים וריביות'!B:C,2,FALSE))</f>
        <v>30022685.690000001</v>
      </c>
      <c r="F7031" s="43">
        <f>IF($B$5=1,'ריבית יומית'!D7025,'ריבית יומית'!G7025)</f>
        <v>9.6834650765709185E-5</v>
      </c>
      <c r="G7031" s="43">
        <f t="shared" si="765"/>
        <v>9.6834650765709185E-5</v>
      </c>
      <c r="H7031" s="29">
        <f t="shared" si="766"/>
        <v>1.0034670027635486</v>
      </c>
      <c r="I7031" s="30">
        <f>VLOOKUP(B7030,'מדדים וריביות'!B:C,2)</f>
        <v>30171903.809999999</v>
      </c>
      <c r="K7031" s="39">
        <f t="shared" si="767"/>
        <v>0</v>
      </c>
      <c r="L7031" s="39">
        <f t="shared" si="768"/>
        <v>0</v>
      </c>
      <c r="M7031" s="39">
        <f t="shared" si="769"/>
        <v>0</v>
      </c>
      <c r="N7031" s="41">
        <f t="shared" si="771"/>
        <v>0</v>
      </c>
    </row>
    <row r="7032" spans="2:14">
      <c r="B7032" s="1">
        <v>39897</v>
      </c>
      <c r="C7032" s="1">
        <f t="shared" si="770"/>
        <v>39873</v>
      </c>
      <c r="E7032" s="42">
        <f>IF(DAY(B7032)&gt;14,VLOOKUP(DATE(YEAR(C7032),MONTH(C7032)-1,DAY(1)),'מדדים וריביות'!B:C,2,FALSE),VLOOKUP(DATE(YEAR(C7032),MONTH(C7032)-2,DAY(1)),'מדדים וריביות'!B:C,2,FALSE))</f>
        <v>30022685.690000001</v>
      </c>
      <c r="F7032" s="43">
        <f>IF($B$5=1,'ריבית יומית'!D7026,'ריבית יומית'!G7026)</f>
        <v>9.6834650765709185E-5</v>
      </c>
      <c r="G7032" s="43">
        <f t="shared" si="765"/>
        <v>9.6834650765709185E-5</v>
      </c>
      <c r="H7032" s="29">
        <f t="shared" si="766"/>
        <v>1.0033698417953296</v>
      </c>
      <c r="I7032" s="30">
        <f>VLOOKUP(B7031,'מדדים וריביות'!B:C,2)</f>
        <v>30171903.809999999</v>
      </c>
      <c r="K7032" s="39">
        <f t="shared" si="767"/>
        <v>0</v>
      </c>
      <c r="L7032" s="39">
        <f t="shared" si="768"/>
        <v>0</v>
      </c>
      <c r="M7032" s="39">
        <f t="shared" si="769"/>
        <v>0</v>
      </c>
      <c r="N7032" s="41">
        <f t="shared" si="771"/>
        <v>0</v>
      </c>
    </row>
    <row r="7033" spans="2:14">
      <c r="B7033" s="1">
        <v>39898</v>
      </c>
      <c r="C7033" s="1">
        <f t="shared" si="770"/>
        <v>39873</v>
      </c>
      <c r="E7033" s="42">
        <f>IF(DAY(B7033)&gt;14,VLOOKUP(DATE(YEAR(C7033),MONTH(C7033)-1,DAY(1)),'מדדים וריביות'!B:C,2,FALSE),VLOOKUP(DATE(YEAR(C7033),MONTH(C7033)-2,DAY(1)),'מדדים וריביות'!B:C,2,FALSE))</f>
        <v>30022685.690000001</v>
      </c>
      <c r="F7033" s="43">
        <f>IF($B$5=1,'ריבית יומית'!D7027,'ריבית יומית'!G7027)</f>
        <v>9.6834650765709185E-5</v>
      </c>
      <c r="G7033" s="43">
        <f t="shared" si="765"/>
        <v>9.6834650765709185E-5</v>
      </c>
      <c r="H7033" s="29">
        <f t="shared" si="766"/>
        <v>1.003272690234748</v>
      </c>
      <c r="I7033" s="30">
        <f>VLOOKUP(B7032,'מדדים וריביות'!B:C,2)</f>
        <v>30171903.809999999</v>
      </c>
      <c r="K7033" s="39">
        <f t="shared" si="767"/>
        <v>0</v>
      </c>
      <c r="L7033" s="39">
        <f t="shared" si="768"/>
        <v>0</v>
      </c>
      <c r="M7033" s="39">
        <f t="shared" si="769"/>
        <v>0</v>
      </c>
      <c r="N7033" s="41">
        <f t="shared" si="771"/>
        <v>0</v>
      </c>
    </row>
    <row r="7034" spans="2:14">
      <c r="B7034" s="1">
        <v>39899</v>
      </c>
      <c r="C7034" s="1">
        <f t="shared" si="770"/>
        <v>39873</v>
      </c>
      <c r="E7034" s="42">
        <f>IF(DAY(B7034)&gt;14,VLOOKUP(DATE(YEAR(C7034),MONTH(C7034)-1,DAY(1)),'מדדים וריביות'!B:C,2,FALSE),VLOOKUP(DATE(YEAR(C7034),MONTH(C7034)-2,DAY(1)),'מדדים וריביות'!B:C,2,FALSE))</f>
        <v>30022685.690000001</v>
      </c>
      <c r="F7034" s="43">
        <f>IF($B$5=1,'ריבית יומית'!D7028,'ריבית יומית'!G7028)</f>
        <v>9.6834650765709185E-5</v>
      </c>
      <c r="G7034" s="43">
        <f t="shared" si="765"/>
        <v>9.6834650765709185E-5</v>
      </c>
      <c r="H7034" s="29">
        <f t="shared" si="766"/>
        <v>1.0031755480808928</v>
      </c>
      <c r="I7034" s="30">
        <f>VLOOKUP(B7033,'מדדים וריביות'!B:C,2)</f>
        <v>30171903.809999999</v>
      </c>
      <c r="K7034" s="39">
        <f t="shared" si="767"/>
        <v>0</v>
      </c>
      <c r="L7034" s="39">
        <f t="shared" si="768"/>
        <v>0</v>
      </c>
      <c r="M7034" s="39">
        <f t="shared" si="769"/>
        <v>0</v>
      </c>
      <c r="N7034" s="41">
        <f t="shared" si="771"/>
        <v>0</v>
      </c>
    </row>
    <row r="7035" spans="2:14">
      <c r="B7035" s="1">
        <v>39900</v>
      </c>
      <c r="C7035" s="1">
        <f t="shared" si="770"/>
        <v>39873</v>
      </c>
      <c r="E7035" s="42">
        <f>IF(DAY(B7035)&gt;14,VLOOKUP(DATE(YEAR(C7035),MONTH(C7035)-1,DAY(1)),'מדדים וריביות'!B:C,2,FALSE),VLOOKUP(DATE(YEAR(C7035),MONTH(C7035)-2,DAY(1)),'מדדים וריביות'!B:C,2,FALSE))</f>
        <v>30022685.690000001</v>
      </c>
      <c r="F7035" s="43">
        <f>IF($B$5=1,'ריבית יומית'!D7029,'ריבית יומית'!G7029)</f>
        <v>9.6834650765709185E-5</v>
      </c>
      <c r="G7035" s="43">
        <f t="shared" si="765"/>
        <v>9.6834650765709185E-5</v>
      </c>
      <c r="H7035" s="29">
        <f t="shared" si="766"/>
        <v>1.0030784153328534</v>
      </c>
      <c r="I7035" s="30">
        <f>VLOOKUP(B7034,'מדדים וריביות'!B:C,2)</f>
        <v>30171903.809999999</v>
      </c>
      <c r="K7035" s="39">
        <f t="shared" si="767"/>
        <v>0</v>
      </c>
      <c r="L7035" s="39">
        <f t="shared" si="768"/>
        <v>0</v>
      </c>
      <c r="M7035" s="39">
        <f t="shared" si="769"/>
        <v>0</v>
      </c>
      <c r="N7035" s="41">
        <f t="shared" si="771"/>
        <v>0</v>
      </c>
    </row>
    <row r="7036" spans="2:14">
      <c r="B7036" s="1">
        <v>39901</v>
      </c>
      <c r="C7036" s="1">
        <f t="shared" si="770"/>
        <v>39873</v>
      </c>
      <c r="E7036" s="42">
        <f>IF(DAY(B7036)&gt;14,VLOOKUP(DATE(YEAR(C7036),MONTH(C7036)-1,DAY(1)),'מדדים וריביות'!B:C,2,FALSE),VLOOKUP(DATE(YEAR(C7036),MONTH(C7036)-2,DAY(1)),'מדדים וריביות'!B:C,2,FALSE))</f>
        <v>30022685.690000001</v>
      </c>
      <c r="F7036" s="43">
        <f>IF($B$5=1,'ריבית יומית'!D7030,'ריבית יומית'!G7030)</f>
        <v>9.6834650765709185E-5</v>
      </c>
      <c r="G7036" s="43">
        <f t="shared" si="765"/>
        <v>9.6834650765709185E-5</v>
      </c>
      <c r="H7036" s="29">
        <f t="shared" si="766"/>
        <v>1.002981291989719</v>
      </c>
      <c r="I7036" s="30">
        <f>VLOOKUP(B7035,'מדדים וריביות'!B:C,2)</f>
        <v>30171903.809999999</v>
      </c>
      <c r="K7036" s="39">
        <f t="shared" si="767"/>
        <v>0</v>
      </c>
      <c r="L7036" s="39">
        <f t="shared" si="768"/>
        <v>0</v>
      </c>
      <c r="M7036" s="39">
        <f t="shared" si="769"/>
        <v>0</v>
      </c>
      <c r="N7036" s="41">
        <f t="shared" si="771"/>
        <v>0</v>
      </c>
    </row>
    <row r="7037" spans="2:14">
      <c r="B7037" s="1">
        <v>39902</v>
      </c>
      <c r="C7037" s="1">
        <f t="shared" si="770"/>
        <v>39873</v>
      </c>
      <c r="E7037" s="42">
        <f>IF(DAY(B7037)&gt;14,VLOOKUP(DATE(YEAR(C7037),MONTH(C7037)-1,DAY(1)),'מדדים וריביות'!B:C,2,FALSE),VLOOKUP(DATE(YEAR(C7037),MONTH(C7037)-2,DAY(1)),'מדדים וריביות'!B:C,2,FALSE))</f>
        <v>30022685.690000001</v>
      </c>
      <c r="F7037" s="43">
        <f>IF($B$5=1,'ריבית יומית'!D7031,'ריבית יומית'!G7031)</f>
        <v>9.6834650765709185E-5</v>
      </c>
      <c r="G7037" s="43">
        <f t="shared" si="765"/>
        <v>9.6834650765709185E-5</v>
      </c>
      <c r="H7037" s="29">
        <f t="shared" si="766"/>
        <v>1.0028841780505791</v>
      </c>
      <c r="I7037" s="30">
        <f>VLOOKUP(B7036,'מדדים וריביות'!B:C,2)</f>
        <v>30171903.809999999</v>
      </c>
      <c r="K7037" s="39">
        <f t="shared" si="767"/>
        <v>0</v>
      </c>
      <c r="L7037" s="39">
        <f t="shared" si="768"/>
        <v>0</v>
      </c>
      <c r="M7037" s="39">
        <f t="shared" si="769"/>
        <v>0</v>
      </c>
      <c r="N7037" s="41">
        <f t="shared" si="771"/>
        <v>0</v>
      </c>
    </row>
    <row r="7038" spans="2:14">
      <c r="B7038" s="1">
        <v>39903</v>
      </c>
      <c r="C7038" s="1">
        <f t="shared" si="770"/>
        <v>39873</v>
      </c>
      <c r="E7038" s="42">
        <f>IF(DAY(B7038)&gt;14,VLOOKUP(DATE(YEAR(C7038),MONTH(C7038)-1,DAY(1)),'מדדים וריביות'!B:C,2,FALSE),VLOOKUP(DATE(YEAR(C7038),MONTH(C7038)-2,DAY(1)),'מדדים וריביות'!B:C,2,FALSE))</f>
        <v>30022685.690000001</v>
      </c>
      <c r="F7038" s="43">
        <f>IF($B$5=1,'ריבית יומית'!D7032,'ריבית יומית'!G7032)</f>
        <v>9.6834650765709185E-5</v>
      </c>
      <c r="G7038" s="43">
        <f t="shared" si="765"/>
        <v>9.6834650765709185E-5</v>
      </c>
      <c r="H7038" s="29">
        <f t="shared" si="766"/>
        <v>1.002787073514523</v>
      </c>
      <c r="I7038" s="30">
        <f>VLOOKUP(B7037,'מדדים וריביות'!B:C,2)</f>
        <v>30171903.809999999</v>
      </c>
      <c r="K7038" s="39">
        <f t="shared" si="767"/>
        <v>0</v>
      </c>
      <c r="L7038" s="39">
        <f t="shared" si="768"/>
        <v>0</v>
      </c>
      <c r="M7038" s="39">
        <f t="shared" si="769"/>
        <v>0</v>
      </c>
      <c r="N7038" s="41">
        <f t="shared" si="771"/>
        <v>0</v>
      </c>
    </row>
    <row r="7039" spans="2:14">
      <c r="B7039" s="1">
        <v>39904</v>
      </c>
      <c r="C7039" s="1">
        <f t="shared" si="770"/>
        <v>39904</v>
      </c>
      <c r="E7039" s="42">
        <f>IF(DAY(B7039)&gt;14,VLOOKUP(DATE(YEAR(C7039),MONTH(C7039)-1,DAY(1)),'מדדים וריביות'!B:C,2,FALSE),VLOOKUP(DATE(YEAR(C7039),MONTH(C7039)-2,DAY(1)),'מדדים וריביות'!B:C,2,FALSE))</f>
        <v>30022685.690000001</v>
      </c>
      <c r="F7039" s="46">
        <f>IF($B$5=1,'ריבית יומית'!D7033,'ריבית יומית'!G7033)</f>
        <v>4.884422673034905E-5</v>
      </c>
      <c r="G7039" s="43">
        <f t="shared" si="765"/>
        <v>4.884422673034905E-5</v>
      </c>
      <c r="H7039" s="29">
        <f t="shared" si="766"/>
        <v>1.0026899783806402</v>
      </c>
      <c r="I7039" s="30">
        <f>VLOOKUP(B7038,'מדדים וריביות'!B:C,2)</f>
        <v>30171903.809999999</v>
      </c>
      <c r="K7039" s="39">
        <f t="shared" si="767"/>
        <v>0</v>
      </c>
      <c r="L7039" s="39">
        <f t="shared" si="768"/>
        <v>0</v>
      </c>
      <c r="M7039" s="39">
        <f t="shared" si="769"/>
        <v>0</v>
      </c>
      <c r="N7039" s="41">
        <f t="shared" si="771"/>
        <v>0</v>
      </c>
    </row>
    <row r="7040" spans="2:14">
      <c r="B7040" s="1">
        <v>39905</v>
      </c>
      <c r="C7040" s="1">
        <f t="shared" si="770"/>
        <v>39904</v>
      </c>
      <c r="E7040" s="42">
        <f>IF(DAY(B7040)&gt;14,VLOOKUP(DATE(YEAR(C7040),MONTH(C7040)-1,DAY(1)),'מדדים וריביות'!B:C,2,FALSE),VLOOKUP(DATE(YEAR(C7040),MONTH(C7040)-2,DAY(1)),'מדדים וריביות'!B:C,2,FALSE))</f>
        <v>30022685.690000001</v>
      </c>
      <c r="F7040" s="46">
        <f>IF($B$5=1,'ריבית יומית'!D7034,'ריבית יומית'!G7034)</f>
        <v>4.884422673034905E-5</v>
      </c>
      <c r="G7040" s="46">
        <f t="shared" si="765"/>
        <v>4.884422673034905E-5</v>
      </c>
      <c r="H7040" s="29">
        <f t="shared" si="766"/>
        <v>1.0026410051560553</v>
      </c>
      <c r="I7040" s="30">
        <f>VLOOKUP(B7039,'מדדים וריביות'!B:C,2)</f>
        <v>30470340.050000001</v>
      </c>
      <c r="K7040" s="39">
        <f t="shared" si="767"/>
        <v>0</v>
      </c>
      <c r="L7040" s="39">
        <f t="shared" si="768"/>
        <v>0</v>
      </c>
      <c r="M7040" s="39">
        <f t="shared" si="769"/>
        <v>0</v>
      </c>
      <c r="N7040" s="41">
        <f t="shared" si="771"/>
        <v>0</v>
      </c>
    </row>
    <row r="7041" spans="2:14">
      <c r="B7041" s="1">
        <v>39906</v>
      </c>
      <c r="C7041" s="1">
        <f t="shared" si="770"/>
        <v>39904</v>
      </c>
      <c r="E7041" s="42">
        <f>IF(DAY(B7041)&gt;14,VLOOKUP(DATE(YEAR(C7041),MONTH(C7041)-1,DAY(1)),'מדדים וריביות'!B:C,2,FALSE),VLOOKUP(DATE(YEAR(C7041),MONTH(C7041)-2,DAY(1)),'מדדים וריביות'!B:C,2,FALSE))</f>
        <v>30022685.690000001</v>
      </c>
      <c r="F7041" s="46">
        <f>IF($B$5=1,'ריבית יומית'!D7035,'ריבית יומית'!G7035)</f>
        <v>4.884422673034905E-5</v>
      </c>
      <c r="G7041" s="46">
        <f t="shared" si="765"/>
        <v>4.884422673034905E-5</v>
      </c>
      <c r="H7041" s="29">
        <f t="shared" si="766"/>
        <v>1.0025920343234127</v>
      </c>
      <c r="I7041" s="30">
        <f>VLOOKUP(B7040,'מדדים וריביות'!B:C,2)</f>
        <v>30470340.050000001</v>
      </c>
      <c r="K7041" s="39">
        <f t="shared" si="767"/>
        <v>0</v>
      </c>
      <c r="L7041" s="39">
        <f t="shared" si="768"/>
        <v>0</v>
      </c>
      <c r="M7041" s="39">
        <f t="shared" si="769"/>
        <v>0</v>
      </c>
      <c r="N7041" s="41">
        <f t="shared" si="771"/>
        <v>0</v>
      </c>
    </row>
    <row r="7042" spans="2:14">
      <c r="B7042" s="1">
        <v>39907</v>
      </c>
      <c r="C7042" s="1">
        <f t="shared" si="770"/>
        <v>39904</v>
      </c>
      <c r="E7042" s="42">
        <f>IF(DAY(B7042)&gt;14,VLOOKUP(DATE(YEAR(C7042),MONTH(C7042)-1,DAY(1)),'מדדים וריביות'!B:C,2,FALSE),VLOOKUP(DATE(YEAR(C7042),MONTH(C7042)-2,DAY(1)),'מדדים וריביות'!B:C,2,FALSE))</f>
        <v>30022685.690000001</v>
      </c>
      <c r="F7042" s="46">
        <f>IF($B$5=1,'ריבית יומית'!D7036,'ריבית יומית'!G7036)</f>
        <v>4.884422673034905E-5</v>
      </c>
      <c r="G7042" s="46">
        <f t="shared" si="765"/>
        <v>4.884422673034905E-5</v>
      </c>
      <c r="H7042" s="29">
        <f t="shared" si="766"/>
        <v>1.0025430658825958</v>
      </c>
      <c r="I7042" s="30">
        <f>VLOOKUP(B7041,'מדדים וריביות'!B:C,2)</f>
        <v>30470340.050000001</v>
      </c>
      <c r="K7042" s="39">
        <f t="shared" si="767"/>
        <v>0</v>
      </c>
      <c r="L7042" s="39">
        <f t="shared" si="768"/>
        <v>0</v>
      </c>
      <c r="M7042" s="39">
        <f t="shared" si="769"/>
        <v>0</v>
      </c>
      <c r="N7042" s="41">
        <f t="shared" si="771"/>
        <v>0</v>
      </c>
    </row>
    <row r="7043" spans="2:14">
      <c r="B7043" s="1">
        <v>39908</v>
      </c>
      <c r="C7043" s="1">
        <f t="shared" si="770"/>
        <v>39904</v>
      </c>
      <c r="E7043" s="42">
        <f>IF(DAY(B7043)&gt;14,VLOOKUP(DATE(YEAR(C7043),MONTH(C7043)-1,DAY(1)),'מדדים וריביות'!B:C,2,FALSE),VLOOKUP(DATE(YEAR(C7043),MONTH(C7043)-2,DAY(1)),'מדדים וריביות'!B:C,2,FALSE))</f>
        <v>30022685.690000001</v>
      </c>
      <c r="F7043" s="46">
        <f>IF($B$5=1,'ריבית יומית'!D7037,'ריבית יומית'!G7037)</f>
        <v>4.884422673034905E-5</v>
      </c>
      <c r="G7043" s="46">
        <f t="shared" si="765"/>
        <v>4.884422673034905E-5</v>
      </c>
      <c r="H7043" s="29">
        <f t="shared" si="766"/>
        <v>1.0024940998334877</v>
      </c>
      <c r="I7043" s="30">
        <f>VLOOKUP(B7042,'מדדים וריביות'!B:C,2)</f>
        <v>30470340.050000001</v>
      </c>
      <c r="K7043" s="39">
        <f t="shared" si="767"/>
        <v>0</v>
      </c>
      <c r="L7043" s="39">
        <f t="shared" si="768"/>
        <v>0</v>
      </c>
      <c r="M7043" s="39">
        <f t="shared" si="769"/>
        <v>0</v>
      </c>
      <c r="N7043" s="41">
        <f t="shared" si="771"/>
        <v>0</v>
      </c>
    </row>
    <row r="7044" spans="2:14">
      <c r="B7044" s="1">
        <v>39909</v>
      </c>
      <c r="C7044" s="1">
        <f t="shared" si="770"/>
        <v>39904</v>
      </c>
      <c r="E7044" s="42">
        <f>IF(DAY(B7044)&gt;14,VLOOKUP(DATE(YEAR(C7044),MONTH(C7044)-1,DAY(1)),'מדדים וריביות'!B:C,2,FALSE),VLOOKUP(DATE(YEAR(C7044),MONTH(C7044)-2,DAY(1)),'מדדים וריביות'!B:C,2,FALSE))</f>
        <v>30022685.690000001</v>
      </c>
      <c r="F7044" s="46">
        <f>IF($B$5=1,'ריבית יומית'!D7038,'ריבית יומית'!G7038)</f>
        <v>4.884422673034905E-5</v>
      </c>
      <c r="G7044" s="46">
        <f t="shared" si="765"/>
        <v>4.884422673034905E-5</v>
      </c>
      <c r="H7044" s="29">
        <f t="shared" si="766"/>
        <v>1.0024451361759716</v>
      </c>
      <c r="I7044" s="30">
        <f>VLOOKUP(B7043,'מדדים וריביות'!B:C,2)</f>
        <v>30470340.050000001</v>
      </c>
      <c r="K7044" s="39">
        <f t="shared" si="767"/>
        <v>0</v>
      </c>
      <c r="L7044" s="39">
        <f t="shared" si="768"/>
        <v>0</v>
      </c>
      <c r="M7044" s="39">
        <f t="shared" si="769"/>
        <v>0</v>
      </c>
      <c r="N7044" s="41">
        <f t="shared" si="771"/>
        <v>0</v>
      </c>
    </row>
    <row r="7045" spans="2:14">
      <c r="B7045" s="1">
        <v>39910</v>
      </c>
      <c r="C7045" s="1">
        <f t="shared" si="770"/>
        <v>39904</v>
      </c>
      <c r="E7045" s="42">
        <f>IF(DAY(B7045)&gt;14,VLOOKUP(DATE(YEAR(C7045),MONTH(C7045)-1,DAY(1)),'מדדים וריביות'!B:C,2,FALSE),VLOOKUP(DATE(YEAR(C7045),MONTH(C7045)-2,DAY(1)),'מדדים וריביות'!B:C,2,FALSE))</f>
        <v>30022685.690000001</v>
      </c>
      <c r="F7045" s="46">
        <f>IF($B$5=1,'ריבית יומית'!D7039,'ריבית יומית'!G7039)</f>
        <v>4.884422673034905E-5</v>
      </c>
      <c r="G7045" s="46">
        <f t="shared" si="765"/>
        <v>4.884422673034905E-5</v>
      </c>
      <c r="H7045" s="29">
        <f t="shared" si="766"/>
        <v>1.0023961749099306</v>
      </c>
      <c r="I7045" s="30">
        <f>VLOOKUP(B7044,'מדדים וריביות'!B:C,2)</f>
        <v>30470340.050000001</v>
      </c>
      <c r="K7045" s="39">
        <f t="shared" si="767"/>
        <v>0</v>
      </c>
      <c r="L7045" s="39">
        <f t="shared" si="768"/>
        <v>0</v>
      </c>
      <c r="M7045" s="39">
        <f t="shared" si="769"/>
        <v>0</v>
      </c>
      <c r="N7045" s="41">
        <f t="shared" si="771"/>
        <v>0</v>
      </c>
    </row>
    <row r="7046" spans="2:14">
      <c r="B7046" s="1">
        <v>39911</v>
      </c>
      <c r="C7046" s="1">
        <f t="shared" si="770"/>
        <v>39904</v>
      </c>
      <c r="E7046" s="42">
        <f>IF(DAY(B7046)&gt;14,VLOOKUP(DATE(YEAR(C7046),MONTH(C7046)-1,DAY(1)),'מדדים וריביות'!B:C,2,FALSE),VLOOKUP(DATE(YEAR(C7046),MONTH(C7046)-2,DAY(1)),'מדדים וריביות'!B:C,2,FALSE))</f>
        <v>30022685.690000001</v>
      </c>
      <c r="F7046" s="46">
        <f>IF($B$5=1,'ריבית יומית'!D7040,'ריבית יומית'!G7040)</f>
        <v>4.884422673034905E-5</v>
      </c>
      <c r="G7046" s="46">
        <f t="shared" si="765"/>
        <v>4.884422673034905E-5</v>
      </c>
      <c r="H7046" s="29">
        <f t="shared" si="766"/>
        <v>1.002347216035248</v>
      </c>
      <c r="I7046" s="30">
        <f>VLOOKUP(B7045,'מדדים וריביות'!B:C,2)</f>
        <v>30470340.050000001</v>
      </c>
      <c r="K7046" s="39">
        <f t="shared" si="767"/>
        <v>0</v>
      </c>
      <c r="L7046" s="39">
        <f t="shared" si="768"/>
        <v>0</v>
      </c>
      <c r="M7046" s="39">
        <f t="shared" si="769"/>
        <v>0</v>
      </c>
      <c r="N7046" s="41">
        <f t="shared" si="771"/>
        <v>0</v>
      </c>
    </row>
    <row r="7047" spans="2:14">
      <c r="B7047" s="1">
        <v>39912</v>
      </c>
      <c r="C7047" s="1">
        <f t="shared" si="770"/>
        <v>39904</v>
      </c>
      <c r="E7047" s="42">
        <f>IF(DAY(B7047)&gt;14,VLOOKUP(DATE(YEAR(C7047),MONTH(C7047)-1,DAY(1)),'מדדים וריביות'!B:C,2,FALSE),VLOOKUP(DATE(YEAR(C7047),MONTH(C7047)-2,DAY(1)),'מדדים וריביות'!B:C,2,FALSE))</f>
        <v>30022685.690000001</v>
      </c>
      <c r="F7047" s="46">
        <f>IF($B$5=1,'ריבית יומית'!D7041,'ריבית יומית'!G7041)</f>
        <v>4.884422673034905E-5</v>
      </c>
      <c r="G7047" s="46">
        <f t="shared" si="765"/>
        <v>4.884422673034905E-5</v>
      </c>
      <c r="H7047" s="29">
        <f t="shared" si="766"/>
        <v>1.0022982595518071</v>
      </c>
      <c r="I7047" s="30">
        <f>VLOOKUP(B7046,'מדדים וריביות'!B:C,2)</f>
        <v>30470340.050000001</v>
      </c>
      <c r="K7047" s="39">
        <f t="shared" si="767"/>
        <v>0</v>
      </c>
      <c r="L7047" s="39">
        <f t="shared" si="768"/>
        <v>0</v>
      </c>
      <c r="M7047" s="39">
        <f t="shared" si="769"/>
        <v>0</v>
      </c>
      <c r="N7047" s="41">
        <f t="shared" si="771"/>
        <v>0</v>
      </c>
    </row>
    <row r="7048" spans="2:14">
      <c r="B7048" s="1">
        <v>39913</v>
      </c>
      <c r="C7048" s="1">
        <f t="shared" si="770"/>
        <v>39904</v>
      </c>
      <c r="E7048" s="42">
        <f>IF(DAY(B7048)&gt;14,VLOOKUP(DATE(YEAR(C7048),MONTH(C7048)-1,DAY(1)),'מדדים וריביות'!B:C,2,FALSE),VLOOKUP(DATE(YEAR(C7048),MONTH(C7048)-2,DAY(1)),'מדדים וריביות'!B:C,2,FALSE))</f>
        <v>30022685.690000001</v>
      </c>
      <c r="F7048" s="46">
        <f>IF($B$5=1,'ריבית יומית'!D7042,'ריבית יומית'!G7042)</f>
        <v>4.884422673034905E-5</v>
      </c>
      <c r="G7048" s="46">
        <f t="shared" si="765"/>
        <v>4.884422673034905E-5</v>
      </c>
      <c r="H7048" s="29">
        <f t="shared" si="766"/>
        <v>1.002249305459491</v>
      </c>
      <c r="I7048" s="30">
        <f>VLOOKUP(B7047,'מדדים וריביות'!B:C,2)</f>
        <v>30470340.050000001</v>
      </c>
      <c r="K7048" s="39">
        <f t="shared" si="767"/>
        <v>0</v>
      </c>
      <c r="L7048" s="39">
        <f t="shared" si="768"/>
        <v>0</v>
      </c>
      <c r="M7048" s="39">
        <f t="shared" si="769"/>
        <v>0</v>
      </c>
      <c r="N7048" s="41">
        <f t="shared" si="771"/>
        <v>0</v>
      </c>
    </row>
    <row r="7049" spans="2:14">
      <c r="B7049" s="1">
        <v>39914</v>
      </c>
      <c r="C7049" s="1">
        <f t="shared" si="770"/>
        <v>39904</v>
      </c>
      <c r="E7049" s="42">
        <f>IF(DAY(B7049)&gt;14,VLOOKUP(DATE(YEAR(C7049),MONTH(C7049)-1,DAY(1)),'מדדים וריביות'!B:C,2,FALSE),VLOOKUP(DATE(YEAR(C7049),MONTH(C7049)-2,DAY(1)),'מדדים וריביות'!B:C,2,FALSE))</f>
        <v>30022685.690000001</v>
      </c>
      <c r="F7049" s="46">
        <f>IF($B$5=1,'ריבית יומית'!D7043,'ריבית יומית'!G7043)</f>
        <v>4.884422673034905E-5</v>
      </c>
      <c r="G7049" s="46">
        <f t="shared" ref="G7049:G7112" si="772">IF(B7049&gt;$B$2,0,F7049)</f>
        <v>4.884422673034905E-5</v>
      </c>
      <c r="H7049" s="29">
        <f t="shared" ref="H7049:H7112" si="773">H7050*(1+G7049)</f>
        <v>1.0022003537581827</v>
      </c>
      <c r="I7049" s="30">
        <f>VLOOKUP(B7048,'מדדים וריביות'!B:C,2)</f>
        <v>30470340.050000001</v>
      </c>
      <c r="K7049" s="39">
        <f t="shared" ref="K7049:K7112" si="774">$B$4/E7049*D7049-D7049</f>
        <v>0</v>
      </c>
      <c r="L7049" s="39">
        <f t="shared" ref="L7049:L7112" si="775">H7050*D7049-D7049</f>
        <v>0</v>
      </c>
      <c r="M7049" s="39">
        <f t="shared" ref="M7049:M7112" si="776">$B$4/E7049*L7049-L7049</f>
        <v>0</v>
      </c>
      <c r="N7049" s="41">
        <f t="shared" si="771"/>
        <v>0</v>
      </c>
    </row>
    <row r="7050" spans="2:14">
      <c r="B7050" s="1">
        <v>39915</v>
      </c>
      <c r="C7050" s="1">
        <f t="shared" ref="C7050:C7113" si="777">DATE(YEAR(B7050),MONTH(B7050),DAY(1))</f>
        <v>39904</v>
      </c>
      <c r="E7050" s="42">
        <f>IF(DAY(B7050)&gt;14,VLOOKUP(DATE(YEAR(C7050),MONTH(C7050)-1,DAY(1)),'מדדים וריביות'!B:C,2,FALSE),VLOOKUP(DATE(YEAR(C7050),MONTH(C7050)-2,DAY(1)),'מדדים וריביות'!B:C,2,FALSE))</f>
        <v>30022685.690000001</v>
      </c>
      <c r="F7050" s="46">
        <f>IF($B$5=1,'ריבית יומית'!D7044,'ריבית יומית'!G7044)</f>
        <v>4.884422673034905E-5</v>
      </c>
      <c r="G7050" s="46">
        <f t="shared" si="772"/>
        <v>4.884422673034905E-5</v>
      </c>
      <c r="H7050" s="29">
        <f t="shared" si="773"/>
        <v>1.0021514044477657</v>
      </c>
      <c r="I7050" s="30">
        <f>VLOOKUP(B7049,'מדדים וריביות'!B:C,2)</f>
        <v>30470340.050000001</v>
      </c>
      <c r="K7050" s="39">
        <f t="shared" si="774"/>
        <v>0</v>
      </c>
      <c r="L7050" s="39">
        <f t="shared" si="775"/>
        <v>0</v>
      </c>
      <c r="M7050" s="39">
        <f t="shared" si="776"/>
        <v>0</v>
      </c>
      <c r="N7050" s="41">
        <f t="shared" ref="N7050:N7113" si="778">SUM(K7050:M7050)</f>
        <v>0</v>
      </c>
    </row>
    <row r="7051" spans="2:14">
      <c r="B7051" s="1">
        <v>39916</v>
      </c>
      <c r="C7051" s="1">
        <f t="shared" si="777"/>
        <v>39904</v>
      </c>
      <c r="E7051" s="42">
        <f>IF(DAY(B7051)&gt;14,VLOOKUP(DATE(YEAR(C7051),MONTH(C7051)-1,DAY(1)),'מדדים וריביות'!B:C,2,FALSE),VLOOKUP(DATE(YEAR(C7051),MONTH(C7051)-2,DAY(1)),'מדדים וריביות'!B:C,2,FALSE))</f>
        <v>30022685.690000001</v>
      </c>
      <c r="F7051" s="46">
        <f>IF($B$5=1,'ריבית יומית'!D7045,'ריבית יומית'!G7045)</f>
        <v>4.884422673034905E-5</v>
      </c>
      <c r="G7051" s="46">
        <f t="shared" si="772"/>
        <v>4.884422673034905E-5</v>
      </c>
      <c r="H7051" s="29">
        <f t="shared" si="773"/>
        <v>1.0021024575281232</v>
      </c>
      <c r="I7051" s="30">
        <f>VLOOKUP(B7050,'מדדים וריביות'!B:C,2)</f>
        <v>30470340.050000001</v>
      </c>
      <c r="K7051" s="39">
        <f t="shared" si="774"/>
        <v>0</v>
      </c>
      <c r="L7051" s="39">
        <f t="shared" si="775"/>
        <v>0</v>
      </c>
      <c r="M7051" s="39">
        <f t="shared" si="776"/>
        <v>0</v>
      </c>
      <c r="N7051" s="41">
        <f t="shared" si="778"/>
        <v>0</v>
      </c>
    </row>
    <row r="7052" spans="2:14">
      <c r="B7052" s="1">
        <v>39917</v>
      </c>
      <c r="C7052" s="1">
        <f t="shared" si="777"/>
        <v>39904</v>
      </c>
      <c r="E7052" s="42">
        <f>IF(DAY(B7052)&gt;14,VLOOKUP(DATE(YEAR(C7052),MONTH(C7052)-1,DAY(1)),'מדדים וריביות'!B:C,2,FALSE),VLOOKUP(DATE(YEAR(C7052),MONTH(C7052)-2,DAY(1)),'מדדים וריביות'!B:C,2,FALSE))</f>
        <v>30022685.690000001</v>
      </c>
      <c r="F7052" s="46">
        <f>IF($B$5=1,'ריבית יומית'!D7046,'ריבית יומית'!G7046)</f>
        <v>4.884422673034905E-5</v>
      </c>
      <c r="G7052" s="46">
        <f t="shared" si="772"/>
        <v>4.884422673034905E-5</v>
      </c>
      <c r="H7052" s="29">
        <f t="shared" si="773"/>
        <v>1.0020535129991384</v>
      </c>
      <c r="I7052" s="30">
        <f>VLOOKUP(B7051,'מדדים וריביות'!B:C,2)</f>
        <v>30470340.050000001</v>
      </c>
      <c r="K7052" s="39">
        <f t="shared" si="774"/>
        <v>0</v>
      </c>
      <c r="L7052" s="39">
        <f t="shared" si="775"/>
        <v>0</v>
      </c>
      <c r="M7052" s="39">
        <f t="shared" si="776"/>
        <v>0</v>
      </c>
      <c r="N7052" s="41">
        <f t="shared" si="778"/>
        <v>0</v>
      </c>
    </row>
    <row r="7053" spans="2:14">
      <c r="B7053" s="1">
        <v>39918</v>
      </c>
      <c r="C7053" s="1">
        <f t="shared" si="777"/>
        <v>39904</v>
      </c>
      <c r="E7053" s="42">
        <f>IF(DAY(B7053)&gt;14,VLOOKUP(DATE(YEAR(C7053),MONTH(C7053)-1,DAY(1)),'מדדים וריביות'!B:C,2,FALSE),VLOOKUP(DATE(YEAR(C7053),MONTH(C7053)-2,DAY(1)),'מדדים וריביות'!B:C,2,FALSE))</f>
        <v>30171903.809999999</v>
      </c>
      <c r="F7053" s="46">
        <f>IF($B$5=1,'ריבית יומית'!D7047,'ריבית יומית'!G7047)</f>
        <v>4.884422673034905E-5</v>
      </c>
      <c r="G7053" s="46">
        <f t="shared" si="772"/>
        <v>4.884422673034905E-5</v>
      </c>
      <c r="H7053" s="29">
        <f t="shared" si="773"/>
        <v>1.0020045708606944</v>
      </c>
      <c r="I7053" s="30">
        <f>VLOOKUP(B7052,'מדדים וריביות'!B:C,2)</f>
        <v>30470340.050000001</v>
      </c>
      <c r="K7053" s="39">
        <f t="shared" si="774"/>
        <v>0</v>
      </c>
      <c r="L7053" s="39">
        <f t="shared" si="775"/>
        <v>0</v>
      </c>
      <c r="M7053" s="39">
        <f t="shared" si="776"/>
        <v>0</v>
      </c>
      <c r="N7053" s="41">
        <f t="shared" si="778"/>
        <v>0</v>
      </c>
    </row>
    <row r="7054" spans="2:14">
      <c r="B7054" s="1">
        <v>39919</v>
      </c>
      <c r="C7054" s="1">
        <f t="shared" si="777"/>
        <v>39904</v>
      </c>
      <c r="E7054" s="42">
        <f>IF(DAY(B7054)&gt;14,VLOOKUP(DATE(YEAR(C7054),MONTH(C7054)-1,DAY(1)),'מדדים וריביות'!B:C,2,FALSE),VLOOKUP(DATE(YEAR(C7054),MONTH(C7054)-2,DAY(1)),'מדדים וריביות'!B:C,2,FALSE))</f>
        <v>30171903.809999999</v>
      </c>
      <c r="F7054" s="46">
        <f>IF($B$5=1,'ריבית יומית'!D7048,'ריבית יומית'!G7048)</f>
        <v>4.884422673034905E-5</v>
      </c>
      <c r="G7054" s="46">
        <f t="shared" si="772"/>
        <v>4.884422673034905E-5</v>
      </c>
      <c r="H7054" s="29">
        <f t="shared" si="773"/>
        <v>1.0019556311126745</v>
      </c>
      <c r="I7054" s="30">
        <f>VLOOKUP(B7053,'מדדים וריביות'!B:C,2)</f>
        <v>30470340.050000001</v>
      </c>
      <c r="K7054" s="39">
        <f t="shared" si="774"/>
        <v>0</v>
      </c>
      <c r="L7054" s="39">
        <f t="shared" si="775"/>
        <v>0</v>
      </c>
      <c r="M7054" s="39">
        <f t="shared" si="776"/>
        <v>0</v>
      </c>
      <c r="N7054" s="41">
        <f t="shared" si="778"/>
        <v>0</v>
      </c>
    </row>
    <row r="7055" spans="2:14">
      <c r="B7055" s="1">
        <v>39920</v>
      </c>
      <c r="C7055" s="1">
        <f t="shared" si="777"/>
        <v>39904</v>
      </c>
      <c r="E7055" s="42">
        <f>IF(DAY(B7055)&gt;14,VLOOKUP(DATE(YEAR(C7055),MONTH(C7055)-1,DAY(1)),'מדדים וריביות'!B:C,2,FALSE),VLOOKUP(DATE(YEAR(C7055),MONTH(C7055)-2,DAY(1)),'מדדים וריביות'!B:C,2,FALSE))</f>
        <v>30171903.809999999</v>
      </c>
      <c r="F7055" s="46">
        <f>IF($B$5=1,'ריבית יומית'!D7049,'ריבית יומית'!G7049)</f>
        <v>4.884422673034905E-5</v>
      </c>
      <c r="G7055" s="46">
        <f t="shared" si="772"/>
        <v>4.884422673034905E-5</v>
      </c>
      <c r="H7055" s="29">
        <f t="shared" si="773"/>
        <v>1.0019066937549621</v>
      </c>
      <c r="I7055" s="30">
        <f>VLOOKUP(B7054,'מדדים וריביות'!B:C,2)</f>
        <v>30470340.050000001</v>
      </c>
      <c r="K7055" s="39">
        <f t="shared" si="774"/>
        <v>0</v>
      </c>
      <c r="L7055" s="39">
        <f t="shared" si="775"/>
        <v>0</v>
      </c>
      <c r="M7055" s="39">
        <f t="shared" si="776"/>
        <v>0</v>
      </c>
      <c r="N7055" s="41">
        <f t="shared" si="778"/>
        <v>0</v>
      </c>
    </row>
    <row r="7056" spans="2:14">
      <c r="B7056" s="1">
        <v>39921</v>
      </c>
      <c r="C7056" s="1">
        <f t="shared" si="777"/>
        <v>39904</v>
      </c>
      <c r="E7056" s="42">
        <f>IF(DAY(B7056)&gt;14,VLOOKUP(DATE(YEAR(C7056),MONTH(C7056)-1,DAY(1)),'מדדים וריביות'!B:C,2,FALSE),VLOOKUP(DATE(YEAR(C7056),MONTH(C7056)-2,DAY(1)),'מדדים וריביות'!B:C,2,FALSE))</f>
        <v>30171903.809999999</v>
      </c>
      <c r="F7056" s="46">
        <f>IF($B$5=1,'ריבית יומית'!D7050,'ריבית יומית'!G7050)</f>
        <v>4.884422673034905E-5</v>
      </c>
      <c r="G7056" s="46">
        <f t="shared" si="772"/>
        <v>4.884422673034905E-5</v>
      </c>
      <c r="H7056" s="29">
        <f t="shared" si="773"/>
        <v>1.0018577587874404</v>
      </c>
      <c r="I7056" s="30">
        <f>VLOOKUP(B7055,'מדדים וריביות'!B:C,2)</f>
        <v>30470340.050000001</v>
      </c>
      <c r="K7056" s="39">
        <f t="shared" si="774"/>
        <v>0</v>
      </c>
      <c r="L7056" s="39">
        <f t="shared" si="775"/>
        <v>0</v>
      </c>
      <c r="M7056" s="39">
        <f t="shared" si="776"/>
        <v>0</v>
      </c>
      <c r="N7056" s="41">
        <f t="shared" si="778"/>
        <v>0</v>
      </c>
    </row>
    <row r="7057" spans="2:14">
      <c r="B7057" s="1">
        <v>39922</v>
      </c>
      <c r="C7057" s="1">
        <f t="shared" si="777"/>
        <v>39904</v>
      </c>
      <c r="E7057" s="42">
        <f>IF(DAY(B7057)&gt;14,VLOOKUP(DATE(YEAR(C7057),MONTH(C7057)-1,DAY(1)),'מדדים וריביות'!B:C,2,FALSE),VLOOKUP(DATE(YEAR(C7057),MONTH(C7057)-2,DAY(1)),'מדדים וריביות'!B:C,2,FALSE))</f>
        <v>30171903.809999999</v>
      </c>
      <c r="F7057" s="46">
        <f>IF($B$5=1,'ריבית יומית'!D7051,'ריבית יומית'!G7051)</f>
        <v>4.884422673034905E-5</v>
      </c>
      <c r="G7057" s="46">
        <f t="shared" si="772"/>
        <v>4.884422673034905E-5</v>
      </c>
      <c r="H7057" s="29">
        <f t="shared" si="773"/>
        <v>1.0018088262099927</v>
      </c>
      <c r="I7057" s="30">
        <f>VLOOKUP(B7056,'מדדים וריביות'!B:C,2)</f>
        <v>30470340.050000001</v>
      </c>
      <c r="K7057" s="39">
        <f t="shared" si="774"/>
        <v>0</v>
      </c>
      <c r="L7057" s="39">
        <f t="shared" si="775"/>
        <v>0</v>
      </c>
      <c r="M7057" s="39">
        <f t="shared" si="776"/>
        <v>0</v>
      </c>
      <c r="N7057" s="41">
        <f t="shared" si="778"/>
        <v>0</v>
      </c>
    </row>
    <row r="7058" spans="2:14">
      <c r="B7058" s="1">
        <v>39923</v>
      </c>
      <c r="C7058" s="1">
        <f t="shared" si="777"/>
        <v>39904</v>
      </c>
      <c r="E7058" s="42">
        <f>IF(DAY(B7058)&gt;14,VLOOKUP(DATE(YEAR(C7058),MONTH(C7058)-1,DAY(1)),'מדדים וריביות'!B:C,2,FALSE),VLOOKUP(DATE(YEAR(C7058),MONTH(C7058)-2,DAY(1)),'מדדים וריביות'!B:C,2,FALSE))</f>
        <v>30171903.809999999</v>
      </c>
      <c r="F7058" s="46">
        <f>IF($B$5=1,'ריבית יומית'!D7052,'ריבית יומית'!G7052)</f>
        <v>4.884422673034905E-5</v>
      </c>
      <c r="G7058" s="46">
        <f t="shared" si="772"/>
        <v>4.884422673034905E-5</v>
      </c>
      <c r="H7058" s="29">
        <f t="shared" si="773"/>
        <v>1.001759896022502</v>
      </c>
      <c r="I7058" s="30">
        <f>VLOOKUP(B7057,'מדדים וריביות'!B:C,2)</f>
        <v>30470340.050000001</v>
      </c>
      <c r="K7058" s="39">
        <f t="shared" si="774"/>
        <v>0</v>
      </c>
      <c r="L7058" s="39">
        <f t="shared" si="775"/>
        <v>0</v>
      </c>
      <c r="M7058" s="39">
        <f t="shared" si="776"/>
        <v>0</v>
      </c>
      <c r="N7058" s="41">
        <f t="shared" si="778"/>
        <v>0</v>
      </c>
    </row>
    <row r="7059" spans="2:14">
      <c r="B7059" s="1">
        <v>39924</v>
      </c>
      <c r="C7059" s="1">
        <f t="shared" si="777"/>
        <v>39904</v>
      </c>
      <c r="E7059" s="42">
        <f>IF(DAY(B7059)&gt;14,VLOOKUP(DATE(YEAR(C7059),MONTH(C7059)-1,DAY(1)),'מדדים וריביות'!B:C,2,FALSE),VLOOKUP(DATE(YEAR(C7059),MONTH(C7059)-2,DAY(1)),'מדדים וריביות'!B:C,2,FALSE))</f>
        <v>30171903.809999999</v>
      </c>
      <c r="F7059" s="46">
        <f>IF($B$5=1,'ריבית יומית'!D7053,'ריבית יומית'!G7053)</f>
        <v>4.884422673034905E-5</v>
      </c>
      <c r="G7059" s="46">
        <f t="shared" si="772"/>
        <v>4.884422673034905E-5</v>
      </c>
      <c r="H7059" s="29">
        <f t="shared" si="773"/>
        <v>1.0017109682248517</v>
      </c>
      <c r="I7059" s="30">
        <f>VLOOKUP(B7058,'מדדים וריביות'!B:C,2)</f>
        <v>30470340.050000001</v>
      </c>
      <c r="K7059" s="39">
        <f t="shared" si="774"/>
        <v>0</v>
      </c>
      <c r="L7059" s="39">
        <f t="shared" si="775"/>
        <v>0</v>
      </c>
      <c r="M7059" s="39">
        <f t="shared" si="776"/>
        <v>0</v>
      </c>
      <c r="N7059" s="41">
        <f t="shared" si="778"/>
        <v>0</v>
      </c>
    </row>
    <row r="7060" spans="2:14">
      <c r="B7060" s="1">
        <v>39925</v>
      </c>
      <c r="C7060" s="1">
        <f t="shared" si="777"/>
        <v>39904</v>
      </c>
      <c r="E7060" s="42">
        <f>IF(DAY(B7060)&gt;14,VLOOKUP(DATE(YEAR(C7060),MONTH(C7060)-1,DAY(1)),'מדדים וריביות'!B:C,2,FALSE),VLOOKUP(DATE(YEAR(C7060),MONTH(C7060)-2,DAY(1)),'מדדים וריביות'!B:C,2,FALSE))</f>
        <v>30171903.809999999</v>
      </c>
      <c r="F7060" s="46">
        <f>IF($B$5=1,'ריבית יומית'!D7054,'ריבית יומית'!G7054)</f>
        <v>4.884422673034905E-5</v>
      </c>
      <c r="G7060" s="46">
        <f t="shared" si="772"/>
        <v>4.884422673034905E-5</v>
      </c>
      <c r="H7060" s="29">
        <f t="shared" si="773"/>
        <v>1.0016620428169252</v>
      </c>
      <c r="I7060" s="30">
        <f>VLOOKUP(B7059,'מדדים וריביות'!B:C,2)</f>
        <v>30470340.050000001</v>
      </c>
      <c r="K7060" s="39">
        <f t="shared" si="774"/>
        <v>0</v>
      </c>
      <c r="L7060" s="39">
        <f t="shared" si="775"/>
        <v>0</v>
      </c>
      <c r="M7060" s="39">
        <f t="shared" si="776"/>
        <v>0</v>
      </c>
      <c r="N7060" s="41">
        <f t="shared" si="778"/>
        <v>0</v>
      </c>
    </row>
    <row r="7061" spans="2:14">
      <c r="B7061" s="1">
        <v>39926</v>
      </c>
      <c r="C7061" s="1">
        <f t="shared" si="777"/>
        <v>39904</v>
      </c>
      <c r="E7061" s="42">
        <f>IF(DAY(B7061)&gt;14,VLOOKUP(DATE(YEAR(C7061),MONTH(C7061)-1,DAY(1)),'מדדים וריביות'!B:C,2,FALSE),VLOOKUP(DATE(YEAR(C7061),MONTH(C7061)-2,DAY(1)),'מדדים וריביות'!B:C,2,FALSE))</f>
        <v>30171903.809999999</v>
      </c>
      <c r="F7061" s="46">
        <f>IF($B$5=1,'ריבית יומית'!D7055,'ריבית יומית'!G7055)</f>
        <v>4.884422673034905E-5</v>
      </c>
      <c r="G7061" s="46">
        <f t="shared" si="772"/>
        <v>4.884422673034905E-5</v>
      </c>
      <c r="H7061" s="29">
        <f t="shared" si="773"/>
        <v>1.0016131197986056</v>
      </c>
      <c r="I7061" s="30">
        <f>VLOOKUP(B7060,'מדדים וריביות'!B:C,2)</f>
        <v>30470340.050000001</v>
      </c>
      <c r="K7061" s="39">
        <f t="shared" si="774"/>
        <v>0</v>
      </c>
      <c r="L7061" s="39">
        <f t="shared" si="775"/>
        <v>0</v>
      </c>
      <c r="M7061" s="39">
        <f t="shared" si="776"/>
        <v>0</v>
      </c>
      <c r="N7061" s="41">
        <f t="shared" si="778"/>
        <v>0</v>
      </c>
    </row>
    <row r="7062" spans="2:14">
      <c r="B7062" s="1">
        <v>39927</v>
      </c>
      <c r="C7062" s="1">
        <f t="shared" si="777"/>
        <v>39904</v>
      </c>
      <c r="E7062" s="42">
        <f>IF(DAY(B7062)&gt;14,VLOOKUP(DATE(YEAR(C7062),MONTH(C7062)-1,DAY(1)),'מדדים וריביות'!B:C,2,FALSE),VLOOKUP(DATE(YEAR(C7062),MONTH(C7062)-2,DAY(1)),'מדדים וריביות'!B:C,2,FALSE))</f>
        <v>30171903.809999999</v>
      </c>
      <c r="F7062" s="46">
        <f>IF($B$5=1,'ריבית יומית'!D7056,'ריבית יומית'!G7056)</f>
        <v>4.884422673034905E-5</v>
      </c>
      <c r="G7062" s="46">
        <f t="shared" si="772"/>
        <v>4.884422673034905E-5</v>
      </c>
      <c r="H7062" s="29">
        <f t="shared" si="773"/>
        <v>1.0015641991697763</v>
      </c>
      <c r="I7062" s="30">
        <f>VLOOKUP(B7061,'מדדים וריביות'!B:C,2)</f>
        <v>30470340.050000001</v>
      </c>
      <c r="K7062" s="39">
        <f t="shared" si="774"/>
        <v>0</v>
      </c>
      <c r="L7062" s="39">
        <f t="shared" si="775"/>
        <v>0</v>
      </c>
      <c r="M7062" s="39">
        <f t="shared" si="776"/>
        <v>0</v>
      </c>
      <c r="N7062" s="41">
        <f t="shared" si="778"/>
        <v>0</v>
      </c>
    </row>
    <row r="7063" spans="2:14">
      <c r="B7063" s="1">
        <v>39928</v>
      </c>
      <c r="C7063" s="1">
        <f t="shared" si="777"/>
        <v>39904</v>
      </c>
      <c r="E7063" s="42">
        <f>IF(DAY(B7063)&gt;14,VLOOKUP(DATE(YEAR(C7063),MONTH(C7063)-1,DAY(1)),'מדדים וריביות'!B:C,2,FALSE),VLOOKUP(DATE(YEAR(C7063),MONTH(C7063)-2,DAY(1)),'מדדים וריביות'!B:C,2,FALSE))</f>
        <v>30171903.809999999</v>
      </c>
      <c r="F7063" s="46">
        <f>IF($B$5=1,'ריבית יומית'!D7057,'ריבית יומית'!G7057)</f>
        <v>4.884422673034905E-5</v>
      </c>
      <c r="G7063" s="46">
        <f t="shared" si="772"/>
        <v>4.884422673034905E-5</v>
      </c>
      <c r="H7063" s="29">
        <f t="shared" si="773"/>
        <v>1.0015152809303207</v>
      </c>
      <c r="I7063" s="30">
        <f>VLOOKUP(B7062,'מדדים וריביות'!B:C,2)</f>
        <v>30470340.050000001</v>
      </c>
      <c r="K7063" s="39">
        <f t="shared" si="774"/>
        <v>0</v>
      </c>
      <c r="L7063" s="39">
        <f t="shared" si="775"/>
        <v>0</v>
      </c>
      <c r="M7063" s="39">
        <f t="shared" si="776"/>
        <v>0</v>
      </c>
      <c r="N7063" s="41">
        <f t="shared" si="778"/>
        <v>0</v>
      </c>
    </row>
    <row r="7064" spans="2:14">
      <c r="B7064" s="1">
        <v>39929</v>
      </c>
      <c r="C7064" s="1">
        <f t="shared" si="777"/>
        <v>39904</v>
      </c>
      <c r="E7064" s="42">
        <f>IF(DAY(B7064)&gt;14,VLOOKUP(DATE(YEAR(C7064),MONTH(C7064)-1,DAY(1)),'מדדים וריביות'!B:C,2,FALSE),VLOOKUP(DATE(YEAR(C7064),MONTH(C7064)-2,DAY(1)),'מדדים וריביות'!B:C,2,FALSE))</f>
        <v>30171903.809999999</v>
      </c>
      <c r="F7064" s="46">
        <f>IF($B$5=1,'ריבית יומית'!D7058,'ריבית יומית'!G7058)</f>
        <v>4.884422673034905E-5</v>
      </c>
      <c r="G7064" s="46">
        <f t="shared" si="772"/>
        <v>4.884422673034905E-5</v>
      </c>
      <c r="H7064" s="29">
        <f t="shared" si="773"/>
        <v>1.0014663650801219</v>
      </c>
      <c r="I7064" s="30">
        <f>VLOOKUP(B7063,'מדדים וריביות'!B:C,2)</f>
        <v>30470340.050000001</v>
      </c>
      <c r="K7064" s="39">
        <f t="shared" si="774"/>
        <v>0</v>
      </c>
      <c r="L7064" s="39">
        <f t="shared" si="775"/>
        <v>0</v>
      </c>
      <c r="M7064" s="39">
        <f t="shared" si="776"/>
        <v>0</v>
      </c>
      <c r="N7064" s="41">
        <f t="shared" si="778"/>
        <v>0</v>
      </c>
    </row>
    <row r="7065" spans="2:14">
      <c r="B7065" s="1">
        <v>39930</v>
      </c>
      <c r="C7065" s="1">
        <f t="shared" si="777"/>
        <v>39904</v>
      </c>
      <c r="E7065" s="42">
        <f>IF(DAY(B7065)&gt;14,VLOOKUP(DATE(YEAR(C7065),MONTH(C7065)-1,DAY(1)),'מדדים וריביות'!B:C,2,FALSE),VLOOKUP(DATE(YEAR(C7065),MONTH(C7065)-2,DAY(1)),'מדדים וריביות'!B:C,2,FALSE))</f>
        <v>30171903.809999999</v>
      </c>
      <c r="F7065" s="46">
        <f>IF($B$5=1,'ריבית יומית'!D7059,'ריבית יומית'!G7059)</f>
        <v>4.884422673034905E-5</v>
      </c>
      <c r="G7065" s="46">
        <f t="shared" si="772"/>
        <v>4.884422673034905E-5</v>
      </c>
      <c r="H7065" s="29">
        <f t="shared" si="773"/>
        <v>1.0014174516190633</v>
      </c>
      <c r="I7065" s="30">
        <f>VLOOKUP(B7064,'מדדים וריביות'!B:C,2)</f>
        <v>30470340.050000001</v>
      </c>
      <c r="K7065" s="39">
        <f t="shared" si="774"/>
        <v>0</v>
      </c>
      <c r="L7065" s="39">
        <f t="shared" si="775"/>
        <v>0</v>
      </c>
      <c r="M7065" s="39">
        <f t="shared" si="776"/>
        <v>0</v>
      </c>
      <c r="N7065" s="41">
        <f t="shared" si="778"/>
        <v>0</v>
      </c>
    </row>
    <row r="7066" spans="2:14">
      <c r="B7066" s="1">
        <v>39931</v>
      </c>
      <c r="C7066" s="1">
        <f t="shared" si="777"/>
        <v>39904</v>
      </c>
      <c r="E7066" s="42">
        <f>IF(DAY(B7066)&gt;14,VLOOKUP(DATE(YEAR(C7066),MONTH(C7066)-1,DAY(1)),'מדדים וריביות'!B:C,2,FALSE),VLOOKUP(DATE(YEAR(C7066),MONTH(C7066)-2,DAY(1)),'מדדים וריביות'!B:C,2,FALSE))</f>
        <v>30171903.809999999</v>
      </c>
      <c r="F7066" s="46">
        <f>IF($B$5=1,'ריבית יומית'!D7060,'ריבית יומית'!G7060)</f>
        <v>4.884422673034905E-5</v>
      </c>
      <c r="G7066" s="46">
        <f t="shared" si="772"/>
        <v>4.884422673034905E-5</v>
      </c>
      <c r="H7066" s="29">
        <f t="shared" si="773"/>
        <v>1.0013685405470281</v>
      </c>
      <c r="I7066" s="30">
        <f>VLOOKUP(B7065,'מדדים וריביות'!B:C,2)</f>
        <v>30470340.050000001</v>
      </c>
      <c r="K7066" s="39">
        <f t="shared" si="774"/>
        <v>0</v>
      </c>
      <c r="L7066" s="39">
        <f t="shared" si="775"/>
        <v>0</v>
      </c>
      <c r="M7066" s="39">
        <f t="shared" si="776"/>
        <v>0</v>
      </c>
      <c r="N7066" s="41">
        <f t="shared" si="778"/>
        <v>0</v>
      </c>
    </row>
    <row r="7067" spans="2:14">
      <c r="B7067" s="1">
        <v>39932</v>
      </c>
      <c r="C7067" s="1">
        <f t="shared" si="777"/>
        <v>39904</v>
      </c>
      <c r="E7067" s="42">
        <f>IF(DAY(B7067)&gt;14,VLOOKUP(DATE(YEAR(C7067),MONTH(C7067)-1,DAY(1)),'מדדים וריביות'!B:C,2,FALSE),VLOOKUP(DATE(YEAR(C7067),MONTH(C7067)-2,DAY(1)),'מדדים וריביות'!B:C,2,FALSE))</f>
        <v>30171903.809999999</v>
      </c>
      <c r="F7067" s="46">
        <f>IF($B$5=1,'ריבית יומית'!D7061,'ריבית יומית'!G7061)</f>
        <v>4.884422673034905E-5</v>
      </c>
      <c r="G7067" s="46">
        <f t="shared" si="772"/>
        <v>4.884422673034905E-5</v>
      </c>
      <c r="H7067" s="29">
        <f t="shared" si="773"/>
        <v>1.0013196318638997</v>
      </c>
      <c r="I7067" s="30">
        <f>VLOOKUP(B7066,'מדדים וריביות'!B:C,2)</f>
        <v>30470340.050000001</v>
      </c>
      <c r="K7067" s="39">
        <f t="shared" si="774"/>
        <v>0</v>
      </c>
      <c r="L7067" s="39">
        <f t="shared" si="775"/>
        <v>0</v>
      </c>
      <c r="M7067" s="39">
        <f t="shared" si="776"/>
        <v>0</v>
      </c>
      <c r="N7067" s="41">
        <f t="shared" si="778"/>
        <v>0</v>
      </c>
    </row>
    <row r="7068" spans="2:14">
      <c r="B7068" s="1">
        <v>39933</v>
      </c>
      <c r="C7068" s="1">
        <f t="shared" si="777"/>
        <v>39904</v>
      </c>
      <c r="E7068" s="42">
        <f>IF(DAY(B7068)&gt;14,VLOOKUP(DATE(YEAR(C7068),MONTH(C7068)-1,DAY(1)),'מדדים וריביות'!B:C,2,FALSE),VLOOKUP(DATE(YEAR(C7068),MONTH(C7068)-2,DAY(1)),'מדדים וריביות'!B:C,2,FALSE))</f>
        <v>30171903.809999999</v>
      </c>
      <c r="F7068" s="46">
        <f>IF($B$5=1,'ריבית יומית'!D7062,'ריבית יומית'!G7062)</f>
        <v>4.884422673034905E-5</v>
      </c>
      <c r="G7068" s="46">
        <f t="shared" si="772"/>
        <v>4.884422673034905E-5</v>
      </c>
      <c r="H7068" s="29">
        <f t="shared" si="773"/>
        <v>1.0012707255695614</v>
      </c>
      <c r="I7068" s="30">
        <f>VLOOKUP(B7067,'מדדים וריביות'!B:C,2)</f>
        <v>30470340.050000001</v>
      </c>
      <c r="K7068" s="39">
        <f t="shared" si="774"/>
        <v>0</v>
      </c>
      <c r="L7068" s="39">
        <f t="shared" si="775"/>
        <v>0</v>
      </c>
      <c r="M7068" s="39">
        <f t="shared" si="776"/>
        <v>0</v>
      </c>
      <c r="N7068" s="41">
        <f t="shared" si="778"/>
        <v>0</v>
      </c>
    </row>
    <row r="7069" spans="2:14">
      <c r="B7069" s="1">
        <v>39934</v>
      </c>
      <c r="C7069" s="1">
        <f t="shared" si="777"/>
        <v>39934</v>
      </c>
      <c r="E7069" s="42">
        <f>IF(DAY(B7069)&gt;14,VLOOKUP(DATE(YEAR(C7069),MONTH(C7069)-1,DAY(1)),'מדדים וריביות'!B:C,2,FALSE),VLOOKUP(DATE(YEAR(C7069),MONTH(C7069)-2,DAY(1)),'מדדים וריביות'!B:C,2,FALSE))</f>
        <v>30171903.809999999</v>
      </c>
      <c r="F7069" s="46">
        <f>IF($B$5=1,'ריבית יומית'!D7063,'ריבית יומית'!G7063)</f>
        <v>4.884422673034905E-5</v>
      </c>
      <c r="G7069" s="46">
        <f t="shared" si="772"/>
        <v>4.884422673034905E-5</v>
      </c>
      <c r="H7069" s="29">
        <f t="shared" si="773"/>
        <v>1.0012218216638966</v>
      </c>
      <c r="I7069" s="30">
        <f>VLOOKUP(B7068,'מדדים וריביות'!B:C,2)</f>
        <v>30470340.050000001</v>
      </c>
      <c r="K7069" s="39">
        <f t="shared" si="774"/>
        <v>0</v>
      </c>
      <c r="L7069" s="39">
        <f t="shared" si="775"/>
        <v>0</v>
      </c>
      <c r="M7069" s="39">
        <f t="shared" si="776"/>
        <v>0</v>
      </c>
      <c r="N7069" s="41">
        <f t="shared" si="778"/>
        <v>0</v>
      </c>
    </row>
    <row r="7070" spans="2:14">
      <c r="B7070" s="1">
        <v>39935</v>
      </c>
      <c r="C7070" s="1">
        <f t="shared" si="777"/>
        <v>39934</v>
      </c>
      <c r="E7070" s="42">
        <f>IF(DAY(B7070)&gt;14,VLOOKUP(DATE(YEAR(C7070),MONTH(C7070)-1,DAY(1)),'מדדים וריביות'!B:C,2,FALSE),VLOOKUP(DATE(YEAR(C7070),MONTH(C7070)-2,DAY(1)),'מדדים וריביות'!B:C,2,FALSE))</f>
        <v>30171903.809999999</v>
      </c>
      <c r="F7070" s="46">
        <f>IF($B$5=1,'ריבית יומית'!D7064,'ריבית יומית'!G7064)</f>
        <v>4.884422673034905E-5</v>
      </c>
      <c r="G7070" s="46">
        <f t="shared" si="772"/>
        <v>4.884422673034905E-5</v>
      </c>
      <c r="H7070" s="29">
        <f t="shared" si="773"/>
        <v>1.0011729201467887</v>
      </c>
      <c r="I7070" s="30">
        <f>VLOOKUP(B7069,'מדדים וריביות'!B:C,2)</f>
        <v>30589714.539999999</v>
      </c>
      <c r="K7070" s="39">
        <f t="shared" si="774"/>
        <v>0</v>
      </c>
      <c r="L7070" s="39">
        <f t="shared" si="775"/>
        <v>0</v>
      </c>
      <c r="M7070" s="39">
        <f t="shared" si="776"/>
        <v>0</v>
      </c>
      <c r="N7070" s="41">
        <f t="shared" si="778"/>
        <v>0</v>
      </c>
    </row>
    <row r="7071" spans="2:14">
      <c r="B7071" s="1">
        <v>39936</v>
      </c>
      <c r="C7071" s="1">
        <f t="shared" si="777"/>
        <v>39934</v>
      </c>
      <c r="E7071" s="42">
        <f>IF(DAY(B7071)&gt;14,VLOOKUP(DATE(YEAR(C7071),MONTH(C7071)-1,DAY(1)),'מדדים וריביות'!B:C,2,FALSE),VLOOKUP(DATE(YEAR(C7071),MONTH(C7071)-2,DAY(1)),'מדדים וריביות'!B:C,2,FALSE))</f>
        <v>30171903.809999999</v>
      </c>
      <c r="F7071" s="46">
        <f>IF($B$5=1,'ריבית יומית'!D7065,'ריבית יומית'!G7065)</f>
        <v>4.884422673034905E-5</v>
      </c>
      <c r="G7071" s="46">
        <f t="shared" si="772"/>
        <v>4.884422673034905E-5</v>
      </c>
      <c r="H7071" s="29">
        <f t="shared" si="773"/>
        <v>1.0011240210181209</v>
      </c>
      <c r="I7071" s="30">
        <f>VLOOKUP(B7070,'מדדים וריביות'!B:C,2)</f>
        <v>30589714.539999999</v>
      </c>
      <c r="K7071" s="39">
        <f t="shared" si="774"/>
        <v>0</v>
      </c>
      <c r="L7071" s="39">
        <f t="shared" si="775"/>
        <v>0</v>
      </c>
      <c r="M7071" s="39">
        <f t="shared" si="776"/>
        <v>0</v>
      </c>
      <c r="N7071" s="41">
        <f t="shared" si="778"/>
        <v>0</v>
      </c>
    </row>
    <row r="7072" spans="2:14">
      <c r="B7072" s="1">
        <v>39937</v>
      </c>
      <c r="C7072" s="1">
        <f t="shared" si="777"/>
        <v>39934</v>
      </c>
      <c r="E7072" s="42">
        <f>IF(DAY(B7072)&gt;14,VLOOKUP(DATE(YEAR(C7072),MONTH(C7072)-1,DAY(1)),'מדדים וריביות'!B:C,2,FALSE),VLOOKUP(DATE(YEAR(C7072),MONTH(C7072)-2,DAY(1)),'מדדים וריביות'!B:C,2,FALSE))</f>
        <v>30171903.809999999</v>
      </c>
      <c r="F7072" s="46">
        <f>IF($B$5=1,'ריבית יומית'!D7066,'ריבית יומית'!G7066)</f>
        <v>4.884422673034905E-5</v>
      </c>
      <c r="G7072" s="46">
        <f t="shared" si="772"/>
        <v>4.884422673034905E-5</v>
      </c>
      <c r="H7072" s="29">
        <f t="shared" si="773"/>
        <v>1.0010751242777767</v>
      </c>
      <c r="I7072" s="30">
        <f>VLOOKUP(B7071,'מדדים וריביות'!B:C,2)</f>
        <v>30589714.539999999</v>
      </c>
      <c r="K7072" s="39">
        <f t="shared" si="774"/>
        <v>0</v>
      </c>
      <c r="L7072" s="39">
        <f t="shared" si="775"/>
        <v>0</v>
      </c>
      <c r="M7072" s="39">
        <f t="shared" si="776"/>
        <v>0</v>
      </c>
      <c r="N7072" s="41">
        <f t="shared" si="778"/>
        <v>0</v>
      </c>
    </row>
    <row r="7073" spans="2:14">
      <c r="B7073" s="1">
        <v>39938</v>
      </c>
      <c r="C7073" s="1">
        <f t="shared" si="777"/>
        <v>39934</v>
      </c>
      <c r="E7073" s="42">
        <f>IF(DAY(B7073)&gt;14,VLOOKUP(DATE(YEAR(C7073),MONTH(C7073)-1,DAY(1)),'מדדים וריביות'!B:C,2,FALSE),VLOOKUP(DATE(YEAR(C7073),MONTH(C7073)-2,DAY(1)),'מדדים וריביות'!B:C,2,FALSE))</f>
        <v>30171903.809999999</v>
      </c>
      <c r="F7073" s="46">
        <f>IF($B$5=1,'ריבית יומית'!D7067,'ריבית יומית'!G7067)</f>
        <v>4.884422673034905E-5</v>
      </c>
      <c r="G7073" s="46">
        <f t="shared" si="772"/>
        <v>4.884422673034905E-5</v>
      </c>
      <c r="H7073" s="29">
        <f t="shared" si="773"/>
        <v>1.0010262299256392</v>
      </c>
      <c r="I7073" s="30">
        <f>VLOOKUP(B7072,'מדדים וריביות'!B:C,2)</f>
        <v>30589714.539999999</v>
      </c>
      <c r="K7073" s="39">
        <f t="shared" si="774"/>
        <v>0</v>
      </c>
      <c r="L7073" s="39">
        <f t="shared" si="775"/>
        <v>0</v>
      </c>
      <c r="M7073" s="39">
        <f t="shared" si="776"/>
        <v>0</v>
      </c>
      <c r="N7073" s="41">
        <f t="shared" si="778"/>
        <v>0</v>
      </c>
    </row>
    <row r="7074" spans="2:14">
      <c r="B7074" s="1">
        <v>39939</v>
      </c>
      <c r="C7074" s="1">
        <f t="shared" si="777"/>
        <v>39934</v>
      </c>
      <c r="E7074" s="42">
        <f>IF(DAY(B7074)&gt;14,VLOOKUP(DATE(YEAR(C7074),MONTH(C7074)-1,DAY(1)),'מדדים וריביות'!B:C,2,FALSE),VLOOKUP(DATE(YEAR(C7074),MONTH(C7074)-2,DAY(1)),'מדדים וריביות'!B:C,2,FALSE))</f>
        <v>30171903.809999999</v>
      </c>
      <c r="F7074" s="46">
        <f>IF($B$5=1,'ריבית יומית'!D7068,'ריבית יומית'!G7068)</f>
        <v>4.884422673034905E-5</v>
      </c>
      <c r="G7074" s="46">
        <f t="shared" si="772"/>
        <v>4.884422673034905E-5</v>
      </c>
      <c r="H7074" s="29">
        <f t="shared" si="773"/>
        <v>1.0009773379615918</v>
      </c>
      <c r="I7074" s="30">
        <f>VLOOKUP(B7073,'מדדים וריביות'!B:C,2)</f>
        <v>30589714.539999999</v>
      </c>
      <c r="K7074" s="39">
        <f t="shared" si="774"/>
        <v>0</v>
      </c>
      <c r="L7074" s="39">
        <f t="shared" si="775"/>
        <v>0</v>
      </c>
      <c r="M7074" s="39">
        <f t="shared" si="776"/>
        <v>0</v>
      </c>
      <c r="N7074" s="41">
        <f t="shared" si="778"/>
        <v>0</v>
      </c>
    </row>
    <row r="7075" spans="2:14">
      <c r="B7075" s="1">
        <v>39940</v>
      </c>
      <c r="C7075" s="1">
        <f t="shared" si="777"/>
        <v>39934</v>
      </c>
      <c r="E7075" s="42">
        <f>IF(DAY(B7075)&gt;14,VLOOKUP(DATE(YEAR(C7075),MONTH(C7075)-1,DAY(1)),'מדדים וריביות'!B:C,2,FALSE),VLOOKUP(DATE(YEAR(C7075),MONTH(C7075)-2,DAY(1)),'מדדים וריביות'!B:C,2,FALSE))</f>
        <v>30171903.809999999</v>
      </c>
      <c r="F7075" s="46">
        <f>IF($B$5=1,'ריבית יומית'!D7069,'ריבית יומית'!G7069)</f>
        <v>4.884422673034905E-5</v>
      </c>
      <c r="G7075" s="46">
        <f t="shared" si="772"/>
        <v>4.884422673034905E-5</v>
      </c>
      <c r="H7075" s="29">
        <f t="shared" si="773"/>
        <v>1.0009284483855181</v>
      </c>
      <c r="I7075" s="30">
        <f>VLOOKUP(B7074,'מדדים וריביות'!B:C,2)</f>
        <v>30589714.539999999</v>
      </c>
      <c r="K7075" s="39">
        <f t="shared" si="774"/>
        <v>0</v>
      </c>
      <c r="L7075" s="39">
        <f t="shared" si="775"/>
        <v>0</v>
      </c>
      <c r="M7075" s="39">
        <f t="shared" si="776"/>
        <v>0</v>
      </c>
      <c r="N7075" s="41">
        <f t="shared" si="778"/>
        <v>0</v>
      </c>
    </row>
    <row r="7076" spans="2:14">
      <c r="B7076" s="1">
        <v>39941</v>
      </c>
      <c r="C7076" s="1">
        <f t="shared" si="777"/>
        <v>39934</v>
      </c>
      <c r="E7076" s="42">
        <f>IF(DAY(B7076)&gt;14,VLOOKUP(DATE(YEAR(C7076),MONTH(C7076)-1,DAY(1)),'מדדים וריביות'!B:C,2,FALSE),VLOOKUP(DATE(YEAR(C7076),MONTH(C7076)-2,DAY(1)),'מדדים וריביות'!B:C,2,FALSE))</f>
        <v>30171903.809999999</v>
      </c>
      <c r="F7076" s="46">
        <f>IF($B$5=1,'ריבית יומית'!D7070,'ריבית יומית'!G7070)</f>
        <v>4.884422673034905E-5</v>
      </c>
      <c r="G7076" s="46">
        <f t="shared" si="772"/>
        <v>4.884422673034905E-5</v>
      </c>
      <c r="H7076" s="29">
        <f t="shared" si="773"/>
        <v>1.0008795611973011</v>
      </c>
      <c r="I7076" s="30">
        <f>VLOOKUP(B7075,'מדדים וריביות'!B:C,2)</f>
        <v>30589714.539999999</v>
      </c>
      <c r="K7076" s="39">
        <f t="shared" si="774"/>
        <v>0</v>
      </c>
      <c r="L7076" s="39">
        <f t="shared" si="775"/>
        <v>0</v>
      </c>
      <c r="M7076" s="39">
        <f t="shared" si="776"/>
        <v>0</v>
      </c>
      <c r="N7076" s="41">
        <f t="shared" si="778"/>
        <v>0</v>
      </c>
    </row>
    <row r="7077" spans="2:14">
      <c r="B7077" s="1">
        <v>39942</v>
      </c>
      <c r="C7077" s="1">
        <f t="shared" si="777"/>
        <v>39934</v>
      </c>
      <c r="E7077" s="42">
        <f>IF(DAY(B7077)&gt;14,VLOOKUP(DATE(YEAR(C7077),MONTH(C7077)-1,DAY(1)),'מדדים וריביות'!B:C,2,FALSE),VLOOKUP(DATE(YEAR(C7077),MONTH(C7077)-2,DAY(1)),'מדדים וריביות'!B:C,2,FALSE))</f>
        <v>30171903.809999999</v>
      </c>
      <c r="F7077" s="46">
        <f>IF($B$5=1,'ריבית יומית'!D7071,'ריבית יומית'!G7071)</f>
        <v>4.884422673034905E-5</v>
      </c>
      <c r="G7077" s="46">
        <f t="shared" si="772"/>
        <v>4.884422673034905E-5</v>
      </c>
      <c r="H7077" s="29">
        <f t="shared" si="773"/>
        <v>1.0008306763968244</v>
      </c>
      <c r="I7077" s="30">
        <f>VLOOKUP(B7076,'מדדים וריביות'!B:C,2)</f>
        <v>30589714.539999999</v>
      </c>
      <c r="K7077" s="39">
        <f t="shared" si="774"/>
        <v>0</v>
      </c>
      <c r="L7077" s="39">
        <f t="shared" si="775"/>
        <v>0</v>
      </c>
      <c r="M7077" s="39">
        <f t="shared" si="776"/>
        <v>0</v>
      </c>
      <c r="N7077" s="41">
        <f t="shared" si="778"/>
        <v>0</v>
      </c>
    </row>
    <row r="7078" spans="2:14">
      <c r="B7078" s="1">
        <v>39943</v>
      </c>
      <c r="C7078" s="1">
        <f t="shared" si="777"/>
        <v>39934</v>
      </c>
      <c r="E7078" s="42">
        <f>IF(DAY(B7078)&gt;14,VLOOKUP(DATE(YEAR(C7078),MONTH(C7078)-1,DAY(1)),'מדדים וריביות'!B:C,2,FALSE),VLOOKUP(DATE(YEAR(C7078),MONTH(C7078)-2,DAY(1)),'מדדים וריביות'!B:C,2,FALSE))</f>
        <v>30171903.809999999</v>
      </c>
      <c r="F7078" s="46">
        <f>IF($B$5=1,'ריבית יומית'!D7072,'ריבית יומית'!G7072)</f>
        <v>4.884422673034905E-5</v>
      </c>
      <c r="G7078" s="46">
        <f t="shared" si="772"/>
        <v>4.884422673034905E-5</v>
      </c>
      <c r="H7078" s="29">
        <f t="shared" si="773"/>
        <v>1.0007817939839714</v>
      </c>
      <c r="I7078" s="30">
        <f>VLOOKUP(B7077,'מדדים וריביות'!B:C,2)</f>
        <v>30589714.539999999</v>
      </c>
      <c r="K7078" s="39">
        <f t="shared" si="774"/>
        <v>0</v>
      </c>
      <c r="L7078" s="39">
        <f t="shared" si="775"/>
        <v>0</v>
      </c>
      <c r="M7078" s="39">
        <f t="shared" si="776"/>
        <v>0</v>
      </c>
      <c r="N7078" s="41">
        <f t="shared" si="778"/>
        <v>0</v>
      </c>
    </row>
    <row r="7079" spans="2:14">
      <c r="B7079" s="1">
        <v>39944</v>
      </c>
      <c r="C7079" s="1">
        <f t="shared" si="777"/>
        <v>39934</v>
      </c>
      <c r="E7079" s="42">
        <f>IF(DAY(B7079)&gt;14,VLOOKUP(DATE(YEAR(C7079),MONTH(C7079)-1,DAY(1)),'מדדים וריביות'!B:C,2,FALSE),VLOOKUP(DATE(YEAR(C7079),MONTH(C7079)-2,DAY(1)),'מדדים וריביות'!B:C,2,FALSE))</f>
        <v>30171903.809999999</v>
      </c>
      <c r="F7079" s="46">
        <f>IF($B$5=1,'ריבית יומית'!D7073,'ריבית יומית'!G7073)</f>
        <v>4.884422673034905E-5</v>
      </c>
      <c r="G7079" s="46">
        <f t="shared" si="772"/>
        <v>4.884422673034905E-5</v>
      </c>
      <c r="H7079" s="29">
        <f t="shared" si="773"/>
        <v>1.0007329139586254</v>
      </c>
      <c r="I7079" s="30">
        <f>VLOOKUP(B7078,'מדדים וריביות'!B:C,2)</f>
        <v>30589714.539999999</v>
      </c>
      <c r="K7079" s="39">
        <f t="shared" si="774"/>
        <v>0</v>
      </c>
      <c r="L7079" s="39">
        <f t="shared" si="775"/>
        <v>0</v>
      </c>
      <c r="M7079" s="39">
        <f t="shared" si="776"/>
        <v>0</v>
      </c>
      <c r="N7079" s="41">
        <f t="shared" si="778"/>
        <v>0</v>
      </c>
    </row>
    <row r="7080" spans="2:14">
      <c r="B7080" s="1">
        <v>39945</v>
      </c>
      <c r="C7080" s="1">
        <f t="shared" si="777"/>
        <v>39934</v>
      </c>
      <c r="E7080" s="42">
        <f>IF(DAY(B7080)&gt;14,VLOOKUP(DATE(YEAR(C7080),MONTH(C7080)-1,DAY(1)),'מדדים וריביות'!B:C,2,FALSE),VLOOKUP(DATE(YEAR(C7080),MONTH(C7080)-2,DAY(1)),'מדדים וריביות'!B:C,2,FALSE))</f>
        <v>30171903.809999999</v>
      </c>
      <c r="F7080" s="46">
        <f>IF($B$5=1,'ריבית יומית'!D7074,'ריבית יומית'!G7074)</f>
        <v>4.884422673034905E-5</v>
      </c>
      <c r="G7080" s="46">
        <f t="shared" si="772"/>
        <v>4.884422673034905E-5</v>
      </c>
      <c r="H7080" s="29">
        <f t="shared" si="773"/>
        <v>1.0006840363206699</v>
      </c>
      <c r="I7080" s="30">
        <f>VLOOKUP(B7079,'מדדים וריביות'!B:C,2)</f>
        <v>30589714.539999999</v>
      </c>
      <c r="K7080" s="39">
        <f t="shared" si="774"/>
        <v>0</v>
      </c>
      <c r="L7080" s="39">
        <f t="shared" si="775"/>
        <v>0</v>
      </c>
      <c r="M7080" s="39">
        <f t="shared" si="776"/>
        <v>0</v>
      </c>
      <c r="N7080" s="41">
        <f t="shared" si="778"/>
        <v>0</v>
      </c>
    </row>
    <row r="7081" spans="2:14">
      <c r="B7081" s="1">
        <v>39946</v>
      </c>
      <c r="C7081" s="1">
        <f t="shared" si="777"/>
        <v>39934</v>
      </c>
      <c r="E7081" s="42">
        <f>IF(DAY(B7081)&gt;14,VLOOKUP(DATE(YEAR(C7081),MONTH(C7081)-1,DAY(1)),'מדדים וריביות'!B:C,2,FALSE),VLOOKUP(DATE(YEAR(C7081),MONTH(C7081)-2,DAY(1)),'מדדים וריביות'!B:C,2,FALSE))</f>
        <v>30171903.809999999</v>
      </c>
      <c r="F7081" s="46">
        <f>IF($B$5=1,'ריבית יומית'!D7075,'ריבית יומית'!G7075)</f>
        <v>4.884422673034905E-5</v>
      </c>
      <c r="G7081" s="46">
        <f t="shared" si="772"/>
        <v>4.884422673034905E-5</v>
      </c>
      <c r="H7081" s="29">
        <f t="shared" si="773"/>
        <v>1.0006351610699882</v>
      </c>
      <c r="I7081" s="30">
        <f>VLOOKUP(B7080,'מדדים וריביות'!B:C,2)</f>
        <v>30589714.539999999</v>
      </c>
      <c r="K7081" s="39">
        <f t="shared" si="774"/>
        <v>0</v>
      </c>
      <c r="L7081" s="39">
        <f t="shared" si="775"/>
        <v>0</v>
      </c>
      <c r="M7081" s="39">
        <f t="shared" si="776"/>
        <v>0</v>
      </c>
      <c r="N7081" s="41">
        <f t="shared" si="778"/>
        <v>0</v>
      </c>
    </row>
    <row r="7082" spans="2:14">
      <c r="B7082" s="1">
        <v>39947</v>
      </c>
      <c r="C7082" s="1">
        <f t="shared" si="777"/>
        <v>39934</v>
      </c>
      <c r="E7082" s="42">
        <f>IF(DAY(B7082)&gt;14,VLOOKUP(DATE(YEAR(C7082),MONTH(C7082)-1,DAY(1)),'מדדים וריביות'!B:C,2,FALSE),VLOOKUP(DATE(YEAR(C7082),MONTH(C7082)-2,DAY(1)),'מדדים וריביות'!B:C,2,FALSE))</f>
        <v>30171903.809999999</v>
      </c>
      <c r="F7082" s="46">
        <f>IF($B$5=1,'ריבית יומית'!D7076,'ריבית יומית'!G7076)</f>
        <v>4.884422673034905E-5</v>
      </c>
      <c r="G7082" s="46">
        <f t="shared" si="772"/>
        <v>4.884422673034905E-5</v>
      </c>
      <c r="H7082" s="29">
        <f t="shared" si="773"/>
        <v>1.0005862882064638</v>
      </c>
      <c r="I7082" s="30">
        <f>VLOOKUP(B7081,'מדדים וריביות'!B:C,2)</f>
        <v>30589714.539999999</v>
      </c>
      <c r="K7082" s="39">
        <f t="shared" si="774"/>
        <v>0</v>
      </c>
      <c r="L7082" s="39">
        <f t="shared" si="775"/>
        <v>0</v>
      </c>
      <c r="M7082" s="39">
        <f t="shared" si="776"/>
        <v>0</v>
      </c>
      <c r="N7082" s="41">
        <f t="shared" si="778"/>
        <v>0</v>
      </c>
    </row>
    <row r="7083" spans="2:14">
      <c r="B7083" s="1">
        <v>39948</v>
      </c>
      <c r="C7083" s="1">
        <f t="shared" si="777"/>
        <v>39934</v>
      </c>
      <c r="E7083" s="42">
        <f>IF(DAY(B7083)&gt;14,VLOOKUP(DATE(YEAR(C7083),MONTH(C7083)-1,DAY(1)),'מדדים וריביות'!B:C,2,FALSE),VLOOKUP(DATE(YEAR(C7083),MONTH(C7083)-2,DAY(1)),'מדדים וריביות'!B:C,2,FALSE))</f>
        <v>30470340.050000001</v>
      </c>
      <c r="F7083" s="46">
        <f>IF($B$5=1,'ריבית יומית'!D7077,'ריבית יומית'!G7077)</f>
        <v>4.884422673034905E-5</v>
      </c>
      <c r="G7083" s="46">
        <f t="shared" si="772"/>
        <v>4.884422673034905E-5</v>
      </c>
      <c r="H7083" s="29">
        <f t="shared" si="773"/>
        <v>1.0005374177299799</v>
      </c>
      <c r="I7083" s="30">
        <f>VLOOKUP(B7082,'מדדים וריביות'!B:C,2)</f>
        <v>30589714.539999999</v>
      </c>
      <c r="K7083" s="39">
        <f t="shared" si="774"/>
        <v>0</v>
      </c>
      <c r="L7083" s="39">
        <f t="shared" si="775"/>
        <v>0</v>
      </c>
      <c r="M7083" s="39">
        <f t="shared" si="776"/>
        <v>0</v>
      </c>
      <c r="N7083" s="41">
        <f t="shared" si="778"/>
        <v>0</v>
      </c>
    </row>
    <row r="7084" spans="2:14">
      <c r="B7084" s="1">
        <v>39949</v>
      </c>
      <c r="C7084" s="1">
        <f t="shared" si="777"/>
        <v>39934</v>
      </c>
      <c r="E7084" s="42">
        <f>IF(DAY(B7084)&gt;14,VLOOKUP(DATE(YEAR(C7084),MONTH(C7084)-1,DAY(1)),'מדדים וריביות'!B:C,2,FALSE),VLOOKUP(DATE(YEAR(C7084),MONTH(C7084)-2,DAY(1)),'מדדים וריביות'!B:C,2,FALSE))</f>
        <v>30470340.050000001</v>
      </c>
      <c r="F7084" s="46">
        <f>IF($B$5=1,'ריבית יומית'!D7078,'ריבית יומית'!G7078)</f>
        <v>4.884422673034905E-5</v>
      </c>
      <c r="G7084" s="46">
        <f t="shared" si="772"/>
        <v>4.884422673034905E-5</v>
      </c>
      <c r="H7084" s="29">
        <f t="shared" si="773"/>
        <v>1.0004885496404201</v>
      </c>
      <c r="I7084" s="30">
        <f>VLOOKUP(B7083,'מדדים וריביות'!B:C,2)</f>
        <v>30589714.539999999</v>
      </c>
      <c r="K7084" s="39">
        <f t="shared" si="774"/>
        <v>0</v>
      </c>
      <c r="L7084" s="39">
        <f t="shared" si="775"/>
        <v>0</v>
      </c>
      <c r="M7084" s="39">
        <f t="shared" si="776"/>
        <v>0</v>
      </c>
      <c r="N7084" s="41">
        <f t="shared" si="778"/>
        <v>0</v>
      </c>
    </row>
    <row r="7085" spans="2:14">
      <c r="B7085" s="1">
        <v>39950</v>
      </c>
      <c r="C7085" s="1">
        <f t="shared" si="777"/>
        <v>39934</v>
      </c>
      <c r="E7085" s="42">
        <f>IF(DAY(B7085)&gt;14,VLOOKUP(DATE(YEAR(C7085),MONTH(C7085)-1,DAY(1)),'מדדים וריביות'!B:C,2,FALSE),VLOOKUP(DATE(YEAR(C7085),MONTH(C7085)-2,DAY(1)),'מדדים וריביות'!B:C,2,FALSE))</f>
        <v>30470340.050000001</v>
      </c>
      <c r="F7085" s="46">
        <f>IF($B$5=1,'ריבית יומית'!D7079,'ריבית יומית'!G7079)</f>
        <v>4.884422673034905E-5</v>
      </c>
      <c r="G7085" s="46">
        <f t="shared" si="772"/>
        <v>4.884422673034905E-5</v>
      </c>
      <c r="H7085" s="29">
        <f t="shared" si="773"/>
        <v>1.0004396839376679</v>
      </c>
      <c r="I7085" s="30">
        <f>VLOOKUP(B7084,'מדדים וריביות'!B:C,2)</f>
        <v>30589714.539999999</v>
      </c>
      <c r="K7085" s="39">
        <f t="shared" si="774"/>
        <v>0</v>
      </c>
      <c r="L7085" s="39">
        <f t="shared" si="775"/>
        <v>0</v>
      </c>
      <c r="M7085" s="39">
        <f t="shared" si="776"/>
        <v>0</v>
      </c>
      <c r="N7085" s="41">
        <f t="shared" si="778"/>
        <v>0</v>
      </c>
    </row>
    <row r="7086" spans="2:14">
      <c r="B7086" s="1">
        <v>39951</v>
      </c>
      <c r="C7086" s="1">
        <f t="shared" si="777"/>
        <v>39934</v>
      </c>
      <c r="E7086" s="42">
        <f>IF(DAY(B7086)&gt;14,VLOOKUP(DATE(YEAR(C7086),MONTH(C7086)-1,DAY(1)),'מדדים וריביות'!B:C,2,FALSE),VLOOKUP(DATE(YEAR(C7086),MONTH(C7086)-2,DAY(1)),'מדדים וריביות'!B:C,2,FALSE))</f>
        <v>30470340.050000001</v>
      </c>
      <c r="F7086" s="46">
        <f>IF($B$5=1,'ריבית יומית'!D7080,'ריבית יומית'!G7080)</f>
        <v>4.884422673034905E-5</v>
      </c>
      <c r="G7086" s="46">
        <f t="shared" si="772"/>
        <v>4.884422673034905E-5</v>
      </c>
      <c r="H7086" s="29">
        <f t="shared" si="773"/>
        <v>1.0003908206216066</v>
      </c>
      <c r="I7086" s="30">
        <f>VLOOKUP(B7085,'מדדים וריביות'!B:C,2)</f>
        <v>30589714.539999999</v>
      </c>
      <c r="K7086" s="39">
        <f t="shared" si="774"/>
        <v>0</v>
      </c>
      <c r="L7086" s="39">
        <f t="shared" si="775"/>
        <v>0</v>
      </c>
      <c r="M7086" s="39">
        <f t="shared" si="776"/>
        <v>0</v>
      </c>
      <c r="N7086" s="41">
        <f t="shared" si="778"/>
        <v>0</v>
      </c>
    </row>
    <row r="7087" spans="2:14">
      <c r="B7087" s="1">
        <v>39952</v>
      </c>
      <c r="C7087" s="1">
        <f t="shared" si="777"/>
        <v>39934</v>
      </c>
      <c r="E7087" s="42">
        <f>IF(DAY(B7087)&gt;14,VLOOKUP(DATE(YEAR(C7087),MONTH(C7087)-1,DAY(1)),'מדדים וריביות'!B:C,2,FALSE),VLOOKUP(DATE(YEAR(C7087),MONTH(C7087)-2,DAY(1)),'מדדים וריביות'!B:C,2,FALSE))</f>
        <v>30470340.050000001</v>
      </c>
      <c r="F7087" s="46">
        <f>IF($B$5=1,'ריבית יומית'!D7081,'ריבית יומית'!G7081)</f>
        <v>4.884422673034905E-5</v>
      </c>
      <c r="G7087" s="46">
        <f t="shared" si="772"/>
        <v>4.884422673034905E-5</v>
      </c>
      <c r="H7087" s="29">
        <f t="shared" si="773"/>
        <v>1.0003419596921195</v>
      </c>
      <c r="I7087" s="30">
        <f>VLOOKUP(B7086,'מדדים וריביות'!B:C,2)</f>
        <v>30589714.539999999</v>
      </c>
      <c r="K7087" s="39">
        <f t="shared" si="774"/>
        <v>0</v>
      </c>
      <c r="L7087" s="39">
        <f t="shared" si="775"/>
        <v>0</v>
      </c>
      <c r="M7087" s="39">
        <f t="shared" si="776"/>
        <v>0</v>
      </c>
      <c r="N7087" s="41">
        <f t="shared" si="778"/>
        <v>0</v>
      </c>
    </row>
    <row r="7088" spans="2:14">
      <c r="B7088" s="1">
        <v>39953</v>
      </c>
      <c r="C7088" s="1">
        <f t="shared" si="777"/>
        <v>39934</v>
      </c>
      <c r="E7088" s="42">
        <f>IF(DAY(B7088)&gt;14,VLOOKUP(DATE(YEAR(C7088),MONTH(C7088)-1,DAY(1)),'מדדים וריביות'!B:C,2,FALSE),VLOOKUP(DATE(YEAR(C7088),MONTH(C7088)-2,DAY(1)),'מדדים וריביות'!B:C,2,FALSE))</f>
        <v>30470340.050000001</v>
      </c>
      <c r="F7088" s="46">
        <f>IF($B$5=1,'ריבית יומית'!D7082,'ריבית יומית'!G7082)</f>
        <v>4.884422673034905E-5</v>
      </c>
      <c r="G7088" s="46">
        <f t="shared" si="772"/>
        <v>4.884422673034905E-5</v>
      </c>
      <c r="H7088" s="29">
        <f t="shared" si="773"/>
        <v>1.0002931011490901</v>
      </c>
      <c r="I7088" s="30">
        <f>VLOOKUP(B7087,'מדדים וריביות'!B:C,2)</f>
        <v>30589714.539999999</v>
      </c>
      <c r="K7088" s="39">
        <f t="shared" si="774"/>
        <v>0</v>
      </c>
      <c r="L7088" s="39">
        <f t="shared" si="775"/>
        <v>0</v>
      </c>
      <c r="M7088" s="39">
        <f t="shared" si="776"/>
        <v>0</v>
      </c>
      <c r="N7088" s="41">
        <f t="shared" si="778"/>
        <v>0</v>
      </c>
    </row>
    <row r="7089" spans="2:14">
      <c r="B7089" s="1">
        <v>39954</v>
      </c>
      <c r="C7089" s="1">
        <f t="shared" si="777"/>
        <v>39934</v>
      </c>
      <c r="E7089" s="42">
        <f>IF(DAY(B7089)&gt;14,VLOOKUP(DATE(YEAR(C7089),MONTH(C7089)-1,DAY(1)),'מדדים וריביות'!B:C,2,FALSE),VLOOKUP(DATE(YEAR(C7089),MONTH(C7089)-2,DAY(1)),'מדדים וריביות'!B:C,2,FALSE))</f>
        <v>30470340.050000001</v>
      </c>
      <c r="F7089" s="46">
        <f>IF($B$5=1,'ריבית יומית'!D7083,'ריבית יומית'!G7083)</f>
        <v>4.884422673034905E-5</v>
      </c>
      <c r="G7089" s="46">
        <f t="shared" si="772"/>
        <v>4.884422673034905E-5</v>
      </c>
      <c r="H7089" s="29">
        <f t="shared" si="773"/>
        <v>1.0002442449924021</v>
      </c>
      <c r="I7089" s="30">
        <f>VLOOKUP(B7088,'מדדים וריביות'!B:C,2)</f>
        <v>30589714.539999999</v>
      </c>
      <c r="K7089" s="39">
        <f t="shared" si="774"/>
        <v>0</v>
      </c>
      <c r="L7089" s="39">
        <f t="shared" si="775"/>
        <v>0</v>
      </c>
      <c r="M7089" s="39">
        <f t="shared" si="776"/>
        <v>0</v>
      </c>
      <c r="N7089" s="41">
        <f t="shared" si="778"/>
        <v>0</v>
      </c>
    </row>
    <row r="7090" spans="2:14">
      <c r="B7090" s="1">
        <v>39955</v>
      </c>
      <c r="C7090" s="1">
        <f t="shared" si="777"/>
        <v>39934</v>
      </c>
      <c r="E7090" s="42">
        <f>IF(DAY(B7090)&gt;14,VLOOKUP(DATE(YEAR(C7090),MONTH(C7090)-1,DAY(1)),'מדדים וריביות'!B:C,2,FALSE),VLOOKUP(DATE(YEAR(C7090),MONTH(C7090)-2,DAY(1)),'מדדים וריביות'!B:C,2,FALSE))</f>
        <v>30470340.050000001</v>
      </c>
      <c r="F7090" s="46">
        <f>IF($B$5=1,'ריבית יומית'!D7084,'ריבית יומית'!G7084)</f>
        <v>4.884422673034905E-5</v>
      </c>
      <c r="G7090" s="46">
        <f t="shared" si="772"/>
        <v>4.884422673034905E-5</v>
      </c>
      <c r="H7090" s="29">
        <f t="shared" si="773"/>
        <v>1.0001953912219386</v>
      </c>
      <c r="I7090" s="30">
        <f>VLOOKUP(B7089,'מדדים וריביות'!B:C,2)</f>
        <v>30589714.539999999</v>
      </c>
      <c r="K7090" s="39">
        <f t="shared" si="774"/>
        <v>0</v>
      </c>
      <c r="L7090" s="39">
        <f t="shared" si="775"/>
        <v>0</v>
      </c>
      <c r="M7090" s="39">
        <f t="shared" si="776"/>
        <v>0</v>
      </c>
      <c r="N7090" s="41">
        <f t="shared" si="778"/>
        <v>0</v>
      </c>
    </row>
    <row r="7091" spans="2:14">
      <c r="B7091" s="1">
        <v>39956</v>
      </c>
      <c r="C7091" s="1">
        <f t="shared" si="777"/>
        <v>39934</v>
      </c>
      <c r="E7091" s="42">
        <f>IF(DAY(B7091)&gt;14,VLOOKUP(DATE(YEAR(C7091),MONTH(C7091)-1,DAY(1)),'מדדים וריביות'!B:C,2,FALSE),VLOOKUP(DATE(YEAR(C7091),MONTH(C7091)-2,DAY(1)),'מדדים וריביות'!B:C,2,FALSE))</f>
        <v>30470340.050000001</v>
      </c>
      <c r="F7091" s="46">
        <f>IF($B$5=1,'ריבית יומית'!D7085,'ריבית יומית'!G7085)</f>
        <v>4.884422673034905E-5</v>
      </c>
      <c r="G7091" s="46">
        <f t="shared" si="772"/>
        <v>4.884422673034905E-5</v>
      </c>
      <c r="H7091" s="29">
        <f t="shared" si="773"/>
        <v>1.0001465398375831</v>
      </c>
      <c r="I7091" s="30">
        <f>VLOOKUP(B7090,'מדדים וריביות'!B:C,2)</f>
        <v>30589714.539999999</v>
      </c>
      <c r="K7091" s="39">
        <f t="shared" si="774"/>
        <v>0</v>
      </c>
      <c r="L7091" s="39">
        <f t="shared" si="775"/>
        <v>0</v>
      </c>
      <c r="M7091" s="39">
        <f t="shared" si="776"/>
        <v>0</v>
      </c>
      <c r="N7091" s="41">
        <f t="shared" si="778"/>
        <v>0</v>
      </c>
    </row>
    <row r="7092" spans="2:14">
      <c r="B7092" s="1">
        <v>39957</v>
      </c>
      <c r="C7092" s="1">
        <f t="shared" si="777"/>
        <v>39934</v>
      </c>
      <c r="E7092" s="42">
        <f>IF(DAY(B7092)&gt;14,VLOOKUP(DATE(YEAR(C7092),MONTH(C7092)-1,DAY(1)),'מדדים וריביות'!B:C,2,FALSE),VLOOKUP(DATE(YEAR(C7092),MONTH(C7092)-2,DAY(1)),'מדדים וריביות'!B:C,2,FALSE))</f>
        <v>30470340.050000001</v>
      </c>
      <c r="F7092" s="46">
        <f>IF($B$5=1,'ריבית יומית'!D7086,'ריבית יומית'!G7086)</f>
        <v>4.884422673034905E-5</v>
      </c>
      <c r="G7092" s="46">
        <f t="shared" si="772"/>
        <v>4.884422673034905E-5</v>
      </c>
      <c r="H7092" s="29">
        <f t="shared" si="773"/>
        <v>1.0000976908392192</v>
      </c>
      <c r="I7092" s="30">
        <f>VLOOKUP(B7091,'מדדים וריביות'!B:C,2)</f>
        <v>30589714.539999999</v>
      </c>
      <c r="K7092" s="39">
        <f t="shared" si="774"/>
        <v>0</v>
      </c>
      <c r="L7092" s="39">
        <f t="shared" si="775"/>
        <v>0</v>
      </c>
      <c r="M7092" s="39">
        <f t="shared" si="776"/>
        <v>0</v>
      </c>
      <c r="N7092" s="41">
        <f t="shared" si="778"/>
        <v>0</v>
      </c>
    </row>
    <row r="7093" spans="2:14">
      <c r="B7093" s="1">
        <v>39958</v>
      </c>
      <c r="C7093" s="1">
        <f t="shared" si="777"/>
        <v>39934</v>
      </c>
      <c r="E7093" s="42">
        <f>IF(DAY(B7093)&gt;14,VLOOKUP(DATE(YEAR(C7093),MONTH(C7093)-1,DAY(1)),'מדדים וריביות'!B:C,2,FALSE),VLOOKUP(DATE(YEAR(C7093),MONTH(C7093)-2,DAY(1)),'מדדים וריביות'!B:C,2,FALSE))</f>
        <v>30470340.050000001</v>
      </c>
      <c r="F7093" s="46">
        <f>IF($B$5=1,'ריבית יומית'!D7087,'ריבית יומית'!G7087)</f>
        <v>4.884422673034905E-5</v>
      </c>
      <c r="G7093" s="46">
        <f t="shared" si="772"/>
        <v>4.884422673034905E-5</v>
      </c>
      <c r="H7093" s="29">
        <f t="shared" si="773"/>
        <v>1.0000488442267303</v>
      </c>
      <c r="I7093" s="30">
        <f>VLOOKUP(B7092,'מדדים וריביות'!B:C,2)</f>
        <v>30589714.539999999</v>
      </c>
      <c r="K7093" s="39">
        <f t="shared" si="774"/>
        <v>0</v>
      </c>
      <c r="L7093" s="39">
        <f t="shared" si="775"/>
        <v>0</v>
      </c>
      <c r="M7093" s="39">
        <f t="shared" si="776"/>
        <v>0</v>
      </c>
      <c r="N7093" s="41">
        <f t="shared" si="778"/>
        <v>0</v>
      </c>
    </row>
    <row r="7094" spans="2:14">
      <c r="B7094" s="1">
        <v>39959</v>
      </c>
      <c r="C7094" s="1">
        <f t="shared" si="777"/>
        <v>39934</v>
      </c>
      <c r="E7094" s="42">
        <f>IF(DAY(B7094)&gt;14,VLOOKUP(DATE(YEAR(C7094),MONTH(C7094)-1,DAY(1)),'מדדים וריביות'!B:C,2,FALSE),VLOOKUP(DATE(YEAR(C7094),MONTH(C7094)-2,DAY(1)),'מדדים וריביות'!B:C,2,FALSE))</f>
        <v>30470340.050000001</v>
      </c>
      <c r="F7094" s="46">
        <f>IF($B$5=1,'ריבית יומית'!D7088,'ריבית יומית'!G7088)</f>
        <v>4.884422673034905E-5</v>
      </c>
      <c r="G7094" s="46">
        <f t="shared" si="772"/>
        <v>0</v>
      </c>
      <c r="H7094" s="29">
        <f t="shared" si="773"/>
        <v>1</v>
      </c>
      <c r="I7094" s="30">
        <f>VLOOKUP(B7093,'מדדים וריביות'!B:C,2)</f>
        <v>30589714.539999999</v>
      </c>
      <c r="K7094" s="39">
        <f t="shared" si="774"/>
        <v>0</v>
      </c>
      <c r="L7094" s="39">
        <f t="shared" si="775"/>
        <v>0</v>
      </c>
      <c r="M7094" s="39">
        <f t="shared" si="776"/>
        <v>0</v>
      </c>
      <c r="N7094" s="41">
        <f t="shared" si="778"/>
        <v>0</v>
      </c>
    </row>
    <row r="7095" spans="2:14">
      <c r="B7095" s="1">
        <v>39960</v>
      </c>
      <c r="C7095" s="1">
        <f t="shared" si="777"/>
        <v>39934</v>
      </c>
      <c r="E7095" s="42">
        <f>IF(DAY(B7095)&gt;14,VLOOKUP(DATE(YEAR(C7095),MONTH(C7095)-1,DAY(1)),'מדדים וריביות'!B:C,2,FALSE),VLOOKUP(DATE(YEAR(C7095),MONTH(C7095)-2,DAY(1)),'מדדים וריביות'!B:C,2,FALSE))</f>
        <v>30470340.050000001</v>
      </c>
      <c r="F7095" s="46">
        <f>IF($B$5=1,'ריבית יומית'!D7089,'ריבית יומית'!G7089)</f>
        <v>4.884422673034905E-5</v>
      </c>
      <c r="G7095" s="46">
        <f t="shared" si="772"/>
        <v>0</v>
      </c>
      <c r="H7095" s="29">
        <f t="shared" si="773"/>
        <v>1</v>
      </c>
      <c r="I7095" s="30">
        <f>VLOOKUP(B7094,'מדדים וריביות'!B:C,2)</f>
        <v>30589714.539999999</v>
      </c>
      <c r="K7095" s="39">
        <f t="shared" si="774"/>
        <v>0</v>
      </c>
      <c r="L7095" s="39">
        <f t="shared" si="775"/>
        <v>0</v>
      </c>
      <c r="M7095" s="39">
        <f t="shared" si="776"/>
        <v>0</v>
      </c>
      <c r="N7095" s="41">
        <f t="shared" si="778"/>
        <v>0</v>
      </c>
    </row>
    <row r="7096" spans="2:14">
      <c r="B7096" s="1">
        <v>39961</v>
      </c>
      <c r="C7096" s="1">
        <f t="shared" si="777"/>
        <v>39934</v>
      </c>
      <c r="E7096" s="42">
        <f>IF(DAY(B7096)&gt;14,VLOOKUP(DATE(YEAR(C7096),MONTH(C7096)-1,DAY(1)),'מדדים וריביות'!B:C,2,FALSE),VLOOKUP(DATE(YEAR(C7096),MONTH(C7096)-2,DAY(1)),'מדדים וריביות'!B:C,2,FALSE))</f>
        <v>30470340.050000001</v>
      </c>
      <c r="F7096" s="46">
        <f>IF($B$5=1,'ריבית יומית'!D7090,'ריבית יומית'!G7090)</f>
        <v>4.884422673034905E-5</v>
      </c>
      <c r="G7096" s="46">
        <f t="shared" si="772"/>
        <v>0</v>
      </c>
      <c r="H7096" s="29">
        <f t="shared" si="773"/>
        <v>1</v>
      </c>
      <c r="I7096" s="30">
        <f>VLOOKUP(B7095,'מדדים וריביות'!B:C,2)</f>
        <v>30589714.539999999</v>
      </c>
      <c r="K7096" s="39">
        <f t="shared" si="774"/>
        <v>0</v>
      </c>
      <c r="L7096" s="39">
        <f t="shared" si="775"/>
        <v>0</v>
      </c>
      <c r="M7096" s="39">
        <f t="shared" si="776"/>
        <v>0</v>
      </c>
      <c r="N7096" s="41">
        <f t="shared" si="778"/>
        <v>0</v>
      </c>
    </row>
    <row r="7097" spans="2:14">
      <c r="B7097" s="1">
        <v>39962</v>
      </c>
      <c r="C7097" s="1">
        <f t="shared" si="777"/>
        <v>39934</v>
      </c>
      <c r="E7097" s="42">
        <f>IF(DAY(B7097)&gt;14,VLOOKUP(DATE(YEAR(C7097),MONTH(C7097)-1,DAY(1)),'מדדים וריביות'!B:C,2,FALSE),VLOOKUP(DATE(YEAR(C7097),MONTH(C7097)-2,DAY(1)),'מדדים וריביות'!B:C,2,FALSE))</f>
        <v>30470340.050000001</v>
      </c>
      <c r="F7097" s="46">
        <f>IF($B$5=1,'ריבית יומית'!D7091,'ריבית יומית'!G7091)</f>
        <v>4.884422673034905E-5</v>
      </c>
      <c r="G7097" s="46">
        <f t="shared" si="772"/>
        <v>0</v>
      </c>
      <c r="H7097" s="29">
        <f t="shared" si="773"/>
        <v>1</v>
      </c>
      <c r="I7097" s="30">
        <f>VLOOKUP(B7096,'מדדים וריביות'!B:C,2)</f>
        <v>30589714.539999999</v>
      </c>
      <c r="K7097" s="39">
        <f t="shared" si="774"/>
        <v>0</v>
      </c>
      <c r="L7097" s="39">
        <f t="shared" si="775"/>
        <v>0</v>
      </c>
      <c r="M7097" s="39">
        <f t="shared" si="776"/>
        <v>0</v>
      </c>
      <c r="N7097" s="41">
        <f t="shared" si="778"/>
        <v>0</v>
      </c>
    </row>
    <row r="7098" spans="2:14">
      <c r="B7098" s="1">
        <v>39963</v>
      </c>
      <c r="C7098" s="1">
        <f t="shared" si="777"/>
        <v>39934</v>
      </c>
      <c r="E7098" s="42">
        <f>IF(DAY(B7098)&gt;14,VLOOKUP(DATE(YEAR(C7098),MONTH(C7098)-1,DAY(1)),'מדדים וריביות'!B:C,2,FALSE),VLOOKUP(DATE(YEAR(C7098),MONTH(C7098)-2,DAY(1)),'מדדים וריביות'!B:C,2,FALSE))</f>
        <v>30470340.050000001</v>
      </c>
      <c r="F7098" s="46">
        <f>IF($B$5=1,'ריבית יומית'!D7092,'ריבית יומית'!G7092)</f>
        <v>4.884422673034905E-5</v>
      </c>
      <c r="G7098" s="46">
        <f t="shared" si="772"/>
        <v>0</v>
      </c>
      <c r="H7098" s="29">
        <f t="shared" si="773"/>
        <v>1</v>
      </c>
      <c r="I7098" s="30">
        <f>VLOOKUP(B7097,'מדדים וריביות'!B:C,2)</f>
        <v>30589714.539999999</v>
      </c>
      <c r="K7098" s="39">
        <f t="shared" si="774"/>
        <v>0</v>
      </c>
      <c r="L7098" s="39">
        <f t="shared" si="775"/>
        <v>0</v>
      </c>
      <c r="M7098" s="39">
        <f t="shared" si="776"/>
        <v>0</v>
      </c>
      <c r="N7098" s="41">
        <f t="shared" si="778"/>
        <v>0</v>
      </c>
    </row>
    <row r="7099" spans="2:14">
      <c r="B7099" s="1">
        <v>39964</v>
      </c>
      <c r="C7099" s="1">
        <f t="shared" si="777"/>
        <v>39934</v>
      </c>
      <c r="E7099" s="42">
        <f>IF(DAY(B7099)&gt;14,VLOOKUP(DATE(YEAR(C7099),MONTH(C7099)-1,DAY(1)),'מדדים וריביות'!B:C,2,FALSE),VLOOKUP(DATE(YEAR(C7099),MONTH(C7099)-2,DAY(1)),'מדדים וריביות'!B:C,2,FALSE))</f>
        <v>30470340.050000001</v>
      </c>
      <c r="F7099" s="46">
        <f>IF($B$5=1,'ריבית יומית'!D7093,'ריבית יומית'!G7093)</f>
        <v>4.884422673034905E-5</v>
      </c>
      <c r="G7099" s="46">
        <f t="shared" si="772"/>
        <v>0</v>
      </c>
      <c r="H7099" s="29">
        <f t="shared" si="773"/>
        <v>1</v>
      </c>
      <c r="I7099" s="30">
        <f>VLOOKUP(B7098,'מדדים וריביות'!B:C,2)</f>
        <v>30589714.539999999</v>
      </c>
      <c r="K7099" s="39">
        <f t="shared" si="774"/>
        <v>0</v>
      </c>
      <c r="L7099" s="39">
        <f t="shared" si="775"/>
        <v>0</v>
      </c>
      <c r="M7099" s="39">
        <f t="shared" si="776"/>
        <v>0</v>
      </c>
      <c r="N7099" s="41">
        <f t="shared" si="778"/>
        <v>0</v>
      </c>
    </row>
    <row r="7100" spans="2:14">
      <c r="B7100" s="1">
        <v>39965</v>
      </c>
      <c r="C7100" s="1">
        <f t="shared" si="777"/>
        <v>39965</v>
      </c>
      <c r="E7100" s="42">
        <f>IF(DAY(B7100)&gt;14,VLOOKUP(DATE(YEAR(C7100),MONTH(C7100)-1,DAY(1)),'מדדים וריביות'!B:C,2,FALSE),VLOOKUP(DATE(YEAR(C7100),MONTH(C7100)-2,DAY(1)),'מדדים וריביות'!B:C,2,FALSE))</f>
        <v>30470340.050000001</v>
      </c>
      <c r="F7100" s="46">
        <f>IF($B$5=1,'ריבית יומית'!D7094,'ריבית יומית'!G7094)</f>
        <v>4.884422673034905E-5</v>
      </c>
      <c r="G7100" s="46">
        <f t="shared" si="772"/>
        <v>0</v>
      </c>
      <c r="H7100" s="29">
        <f t="shared" si="773"/>
        <v>1</v>
      </c>
      <c r="I7100" s="30">
        <f>VLOOKUP(B7099,'מדדים וריביות'!B:C,2)</f>
        <v>30589714.539999999</v>
      </c>
      <c r="K7100" s="39">
        <f t="shared" si="774"/>
        <v>0</v>
      </c>
      <c r="L7100" s="39">
        <f t="shared" si="775"/>
        <v>0</v>
      </c>
      <c r="M7100" s="39">
        <f t="shared" si="776"/>
        <v>0</v>
      </c>
      <c r="N7100" s="41">
        <f t="shared" si="778"/>
        <v>0</v>
      </c>
    </row>
    <row r="7101" spans="2:14">
      <c r="B7101" s="1">
        <v>39966</v>
      </c>
      <c r="C7101" s="1">
        <f t="shared" si="777"/>
        <v>39965</v>
      </c>
      <c r="E7101" s="42">
        <f>IF(DAY(B7101)&gt;14,VLOOKUP(DATE(YEAR(C7101),MONTH(C7101)-1,DAY(1)),'מדדים וריביות'!B:C,2,FALSE),VLOOKUP(DATE(YEAR(C7101),MONTH(C7101)-2,DAY(1)),'מדדים וריביות'!B:C,2,FALSE))</f>
        <v>30470340.050000001</v>
      </c>
      <c r="F7101" s="46">
        <f>IF($B$5=1,'ריבית יומית'!D7095,'ריבית יומית'!G7095)</f>
        <v>4.884422673034905E-5</v>
      </c>
      <c r="G7101" s="46">
        <f t="shared" si="772"/>
        <v>0</v>
      </c>
      <c r="H7101" s="29">
        <f t="shared" si="773"/>
        <v>1</v>
      </c>
      <c r="I7101" s="30">
        <f>VLOOKUP(B7100,'מדדים וריביות'!B:C,2)</f>
        <v>30858307.16</v>
      </c>
      <c r="K7101" s="39">
        <f t="shared" si="774"/>
        <v>0</v>
      </c>
      <c r="L7101" s="39">
        <f t="shared" si="775"/>
        <v>0</v>
      </c>
      <c r="M7101" s="39">
        <f t="shared" si="776"/>
        <v>0</v>
      </c>
      <c r="N7101" s="41">
        <f t="shared" si="778"/>
        <v>0</v>
      </c>
    </row>
    <row r="7102" spans="2:14">
      <c r="B7102" s="1">
        <v>39967</v>
      </c>
      <c r="C7102" s="1">
        <f t="shared" si="777"/>
        <v>39965</v>
      </c>
      <c r="E7102" s="42">
        <f>IF(DAY(B7102)&gt;14,VLOOKUP(DATE(YEAR(C7102),MONTH(C7102)-1,DAY(1)),'מדדים וריביות'!B:C,2,FALSE),VLOOKUP(DATE(YEAR(C7102),MONTH(C7102)-2,DAY(1)),'מדדים וריביות'!B:C,2,FALSE))</f>
        <v>30470340.050000001</v>
      </c>
      <c r="F7102" s="46">
        <f>IF($B$5=1,'ריבית יומית'!D7096,'ריבית יומית'!G7096)</f>
        <v>4.884422673034905E-5</v>
      </c>
      <c r="G7102" s="46">
        <f t="shared" si="772"/>
        <v>0</v>
      </c>
      <c r="H7102" s="29">
        <f t="shared" si="773"/>
        <v>1</v>
      </c>
      <c r="I7102" s="30">
        <f>VLOOKUP(B7101,'מדדים וריביות'!B:C,2)</f>
        <v>30858307.16</v>
      </c>
      <c r="K7102" s="39">
        <f t="shared" si="774"/>
        <v>0</v>
      </c>
      <c r="L7102" s="39">
        <f t="shared" si="775"/>
        <v>0</v>
      </c>
      <c r="M7102" s="39">
        <f t="shared" si="776"/>
        <v>0</v>
      </c>
      <c r="N7102" s="41">
        <f t="shared" si="778"/>
        <v>0</v>
      </c>
    </row>
    <row r="7103" spans="2:14">
      <c r="B7103" s="1">
        <v>39968</v>
      </c>
      <c r="C7103" s="1">
        <f t="shared" si="777"/>
        <v>39965</v>
      </c>
      <c r="E7103" s="42">
        <f>IF(DAY(B7103)&gt;14,VLOOKUP(DATE(YEAR(C7103),MONTH(C7103)-1,DAY(1)),'מדדים וריביות'!B:C,2,FALSE),VLOOKUP(DATE(YEAR(C7103),MONTH(C7103)-2,DAY(1)),'מדדים וריביות'!B:C,2,FALSE))</f>
        <v>30470340.050000001</v>
      </c>
      <c r="F7103" s="46">
        <f>IF($B$5=1,'ריבית יומית'!D7097,'ריבית יומית'!G7097)</f>
        <v>4.884422673034905E-5</v>
      </c>
      <c r="G7103" s="46">
        <f t="shared" si="772"/>
        <v>0</v>
      </c>
      <c r="H7103" s="29">
        <f t="shared" si="773"/>
        <v>1</v>
      </c>
      <c r="I7103" s="30">
        <f>VLOOKUP(B7102,'מדדים וריביות'!B:C,2)</f>
        <v>30858307.16</v>
      </c>
      <c r="K7103" s="39">
        <f t="shared" si="774"/>
        <v>0</v>
      </c>
      <c r="L7103" s="39">
        <f t="shared" si="775"/>
        <v>0</v>
      </c>
      <c r="M7103" s="39">
        <f t="shared" si="776"/>
        <v>0</v>
      </c>
      <c r="N7103" s="41">
        <f t="shared" si="778"/>
        <v>0</v>
      </c>
    </row>
    <row r="7104" spans="2:14">
      <c r="B7104" s="1">
        <v>39969</v>
      </c>
      <c r="C7104" s="1">
        <f t="shared" si="777"/>
        <v>39965</v>
      </c>
      <c r="E7104" s="42">
        <f>IF(DAY(B7104)&gt;14,VLOOKUP(DATE(YEAR(C7104),MONTH(C7104)-1,DAY(1)),'מדדים וריביות'!B:C,2,FALSE),VLOOKUP(DATE(YEAR(C7104),MONTH(C7104)-2,DAY(1)),'מדדים וריביות'!B:C,2,FALSE))</f>
        <v>30470340.050000001</v>
      </c>
      <c r="F7104" s="46">
        <f>IF($B$5=1,'ריבית יומית'!D7098,'ריבית יומית'!G7098)</f>
        <v>4.884422673034905E-5</v>
      </c>
      <c r="G7104" s="46">
        <f t="shared" si="772"/>
        <v>0</v>
      </c>
      <c r="H7104" s="29">
        <f t="shared" si="773"/>
        <v>1</v>
      </c>
      <c r="I7104" s="30">
        <f>VLOOKUP(B7103,'מדדים וריביות'!B:C,2)</f>
        <v>30858307.16</v>
      </c>
      <c r="K7104" s="39">
        <f t="shared" si="774"/>
        <v>0</v>
      </c>
      <c r="L7104" s="39">
        <f t="shared" si="775"/>
        <v>0</v>
      </c>
      <c r="M7104" s="39">
        <f t="shared" si="776"/>
        <v>0</v>
      </c>
      <c r="N7104" s="41">
        <f t="shared" si="778"/>
        <v>0</v>
      </c>
    </row>
    <row r="7105" spans="2:14">
      <c r="B7105" s="1">
        <v>39970</v>
      </c>
      <c r="C7105" s="1">
        <f t="shared" si="777"/>
        <v>39965</v>
      </c>
      <c r="E7105" s="42">
        <f>IF(DAY(B7105)&gt;14,VLOOKUP(DATE(YEAR(C7105),MONTH(C7105)-1,DAY(1)),'מדדים וריביות'!B:C,2,FALSE),VLOOKUP(DATE(YEAR(C7105),MONTH(C7105)-2,DAY(1)),'מדדים וריביות'!B:C,2,FALSE))</f>
        <v>30470340.050000001</v>
      </c>
      <c r="F7105" s="46">
        <f>IF($B$5=1,'ריבית יומית'!D7099,'ריבית יומית'!G7099)</f>
        <v>4.884422673034905E-5</v>
      </c>
      <c r="G7105" s="46">
        <f t="shared" si="772"/>
        <v>0</v>
      </c>
      <c r="H7105" s="29">
        <f t="shared" si="773"/>
        <v>1</v>
      </c>
      <c r="I7105" s="30">
        <f>VLOOKUP(B7104,'מדדים וריביות'!B:C,2)</f>
        <v>30858307.16</v>
      </c>
      <c r="K7105" s="39">
        <f t="shared" si="774"/>
        <v>0</v>
      </c>
      <c r="L7105" s="39">
        <f t="shared" si="775"/>
        <v>0</v>
      </c>
      <c r="M7105" s="39">
        <f t="shared" si="776"/>
        <v>0</v>
      </c>
      <c r="N7105" s="41">
        <f t="shared" si="778"/>
        <v>0</v>
      </c>
    </row>
    <row r="7106" spans="2:14">
      <c r="B7106" s="1">
        <v>39971</v>
      </c>
      <c r="C7106" s="1">
        <f t="shared" si="777"/>
        <v>39965</v>
      </c>
      <c r="E7106" s="42">
        <f>IF(DAY(B7106)&gt;14,VLOOKUP(DATE(YEAR(C7106),MONTH(C7106)-1,DAY(1)),'מדדים וריביות'!B:C,2,FALSE),VLOOKUP(DATE(YEAR(C7106),MONTH(C7106)-2,DAY(1)),'מדדים וריביות'!B:C,2,FALSE))</f>
        <v>30470340.050000001</v>
      </c>
      <c r="F7106" s="46">
        <f>IF($B$5=1,'ריבית יומית'!D7100,'ריבית יומית'!G7100)</f>
        <v>4.884422673034905E-5</v>
      </c>
      <c r="G7106" s="46">
        <f t="shared" si="772"/>
        <v>0</v>
      </c>
      <c r="H7106" s="29">
        <f t="shared" si="773"/>
        <v>1</v>
      </c>
      <c r="I7106" s="30">
        <f>VLOOKUP(B7105,'מדדים וריביות'!B:C,2)</f>
        <v>30858307.16</v>
      </c>
      <c r="K7106" s="39">
        <f t="shared" si="774"/>
        <v>0</v>
      </c>
      <c r="L7106" s="39">
        <f t="shared" si="775"/>
        <v>0</v>
      </c>
      <c r="M7106" s="39">
        <f t="shared" si="776"/>
        <v>0</v>
      </c>
      <c r="N7106" s="41">
        <f t="shared" si="778"/>
        <v>0</v>
      </c>
    </row>
    <row r="7107" spans="2:14">
      <c r="B7107" s="1">
        <v>39972</v>
      </c>
      <c r="C7107" s="1">
        <f t="shared" si="777"/>
        <v>39965</v>
      </c>
      <c r="E7107" s="42">
        <f>IF(DAY(B7107)&gt;14,VLOOKUP(DATE(YEAR(C7107),MONTH(C7107)-1,DAY(1)),'מדדים וריביות'!B:C,2,FALSE),VLOOKUP(DATE(YEAR(C7107),MONTH(C7107)-2,DAY(1)),'מדדים וריביות'!B:C,2,FALSE))</f>
        <v>30470340.050000001</v>
      </c>
      <c r="F7107" s="46">
        <f>IF($B$5=1,'ריבית יומית'!D7101,'ריבית יומית'!G7101)</f>
        <v>4.884422673034905E-5</v>
      </c>
      <c r="G7107" s="46">
        <f t="shared" si="772"/>
        <v>0</v>
      </c>
      <c r="H7107" s="29">
        <f t="shared" si="773"/>
        <v>1</v>
      </c>
      <c r="I7107" s="30">
        <f>VLOOKUP(B7106,'מדדים וריביות'!B:C,2)</f>
        <v>30858307.16</v>
      </c>
      <c r="K7107" s="39">
        <f t="shared" si="774"/>
        <v>0</v>
      </c>
      <c r="L7107" s="39">
        <f t="shared" si="775"/>
        <v>0</v>
      </c>
      <c r="M7107" s="39">
        <f t="shared" si="776"/>
        <v>0</v>
      </c>
      <c r="N7107" s="41">
        <f t="shared" si="778"/>
        <v>0</v>
      </c>
    </row>
    <row r="7108" spans="2:14">
      <c r="B7108" s="1">
        <v>39973</v>
      </c>
      <c r="C7108" s="1">
        <f t="shared" si="777"/>
        <v>39965</v>
      </c>
      <c r="E7108" s="42">
        <f>IF(DAY(B7108)&gt;14,VLOOKUP(DATE(YEAR(C7108),MONTH(C7108)-1,DAY(1)),'מדדים וריביות'!B:C,2,FALSE),VLOOKUP(DATE(YEAR(C7108),MONTH(C7108)-2,DAY(1)),'מדדים וריביות'!B:C,2,FALSE))</f>
        <v>30470340.050000001</v>
      </c>
      <c r="F7108" s="46">
        <f>IF($B$5=1,'ריבית יומית'!D7102,'ריבית יומית'!G7102)</f>
        <v>4.884422673034905E-5</v>
      </c>
      <c r="G7108" s="46">
        <f t="shared" si="772"/>
        <v>0</v>
      </c>
      <c r="H7108" s="29">
        <f t="shared" si="773"/>
        <v>1</v>
      </c>
      <c r="I7108" s="30">
        <f>VLOOKUP(B7107,'מדדים וריביות'!B:C,2)</f>
        <v>30858307.16</v>
      </c>
      <c r="K7108" s="39">
        <f t="shared" si="774"/>
        <v>0</v>
      </c>
      <c r="L7108" s="39">
        <f t="shared" si="775"/>
        <v>0</v>
      </c>
      <c r="M7108" s="39">
        <f t="shared" si="776"/>
        <v>0</v>
      </c>
      <c r="N7108" s="41">
        <f t="shared" si="778"/>
        <v>0</v>
      </c>
    </row>
    <row r="7109" spans="2:14">
      <c r="B7109" s="1">
        <v>39974</v>
      </c>
      <c r="C7109" s="1">
        <f t="shared" si="777"/>
        <v>39965</v>
      </c>
      <c r="E7109" s="42">
        <f>IF(DAY(B7109)&gt;14,VLOOKUP(DATE(YEAR(C7109),MONTH(C7109)-1,DAY(1)),'מדדים וריביות'!B:C,2,FALSE),VLOOKUP(DATE(YEAR(C7109),MONTH(C7109)-2,DAY(1)),'מדדים וריביות'!B:C,2,FALSE))</f>
        <v>30470340.050000001</v>
      </c>
      <c r="F7109" s="46">
        <f>IF($B$5=1,'ריבית יומית'!D7103,'ריבית יומית'!G7103)</f>
        <v>4.884422673034905E-5</v>
      </c>
      <c r="G7109" s="46">
        <f t="shared" si="772"/>
        <v>0</v>
      </c>
      <c r="H7109" s="29">
        <f t="shared" si="773"/>
        <v>1</v>
      </c>
      <c r="I7109" s="30">
        <f>VLOOKUP(B7108,'מדדים וריביות'!B:C,2)</f>
        <v>30858307.16</v>
      </c>
      <c r="K7109" s="39">
        <f t="shared" si="774"/>
        <v>0</v>
      </c>
      <c r="L7109" s="39">
        <f t="shared" si="775"/>
        <v>0</v>
      </c>
      <c r="M7109" s="39">
        <f t="shared" si="776"/>
        <v>0</v>
      </c>
      <c r="N7109" s="41">
        <f t="shared" si="778"/>
        <v>0</v>
      </c>
    </row>
    <row r="7110" spans="2:14">
      <c r="B7110" s="1">
        <v>39975</v>
      </c>
      <c r="C7110" s="1">
        <f t="shared" si="777"/>
        <v>39965</v>
      </c>
      <c r="E7110" s="42">
        <f>IF(DAY(B7110)&gt;14,VLOOKUP(DATE(YEAR(C7110),MONTH(C7110)-1,DAY(1)),'מדדים וריביות'!B:C,2,FALSE),VLOOKUP(DATE(YEAR(C7110),MONTH(C7110)-2,DAY(1)),'מדדים וריביות'!B:C,2,FALSE))</f>
        <v>30470340.050000001</v>
      </c>
      <c r="F7110" s="46">
        <f>IF($B$5=1,'ריבית יומית'!D7104,'ריבית יומית'!G7104)</f>
        <v>4.884422673034905E-5</v>
      </c>
      <c r="G7110" s="46">
        <f t="shared" si="772"/>
        <v>0</v>
      </c>
      <c r="H7110" s="29">
        <f t="shared" si="773"/>
        <v>1</v>
      </c>
      <c r="I7110" s="30">
        <f>VLOOKUP(B7109,'מדדים וריביות'!B:C,2)</f>
        <v>30858307.16</v>
      </c>
      <c r="K7110" s="39">
        <f t="shared" si="774"/>
        <v>0</v>
      </c>
      <c r="L7110" s="39">
        <f t="shared" si="775"/>
        <v>0</v>
      </c>
      <c r="M7110" s="39">
        <f t="shared" si="776"/>
        <v>0</v>
      </c>
      <c r="N7110" s="41">
        <f t="shared" si="778"/>
        <v>0</v>
      </c>
    </row>
    <row r="7111" spans="2:14">
      <c r="B7111" s="1">
        <v>39976</v>
      </c>
      <c r="C7111" s="1">
        <f t="shared" si="777"/>
        <v>39965</v>
      </c>
      <c r="E7111" s="42">
        <f>IF(DAY(B7111)&gt;14,VLOOKUP(DATE(YEAR(C7111),MONTH(C7111)-1,DAY(1)),'מדדים וריביות'!B:C,2,FALSE),VLOOKUP(DATE(YEAR(C7111),MONTH(C7111)-2,DAY(1)),'מדדים וריביות'!B:C,2,FALSE))</f>
        <v>30470340.050000001</v>
      </c>
      <c r="F7111" s="46">
        <f>IF($B$5=1,'ריבית יומית'!D7105,'ריבית יומית'!G7105)</f>
        <v>4.884422673034905E-5</v>
      </c>
      <c r="G7111" s="46">
        <f t="shared" si="772"/>
        <v>0</v>
      </c>
      <c r="H7111" s="29">
        <f t="shared" si="773"/>
        <v>1</v>
      </c>
      <c r="I7111" s="30">
        <f>VLOOKUP(B7110,'מדדים וריביות'!B:C,2)</f>
        <v>30858307.16</v>
      </c>
      <c r="K7111" s="39">
        <f t="shared" si="774"/>
        <v>0</v>
      </c>
      <c r="L7111" s="39">
        <f t="shared" si="775"/>
        <v>0</v>
      </c>
      <c r="M7111" s="39">
        <f t="shared" si="776"/>
        <v>0</v>
      </c>
      <c r="N7111" s="41">
        <f t="shared" si="778"/>
        <v>0</v>
      </c>
    </row>
    <row r="7112" spans="2:14">
      <c r="B7112" s="1">
        <v>39977</v>
      </c>
      <c r="C7112" s="1">
        <f t="shared" si="777"/>
        <v>39965</v>
      </c>
      <c r="E7112" s="42">
        <f>IF(DAY(B7112)&gt;14,VLOOKUP(DATE(YEAR(C7112),MONTH(C7112)-1,DAY(1)),'מדדים וריביות'!B:C,2,FALSE),VLOOKUP(DATE(YEAR(C7112),MONTH(C7112)-2,DAY(1)),'מדדים וריביות'!B:C,2,FALSE))</f>
        <v>30470340.050000001</v>
      </c>
      <c r="F7112" s="46">
        <f>IF($B$5=1,'ריבית יומית'!D7106,'ריבית יומית'!G7106)</f>
        <v>4.884422673034905E-5</v>
      </c>
      <c r="G7112" s="46">
        <f t="shared" si="772"/>
        <v>0</v>
      </c>
      <c r="H7112" s="29">
        <f t="shared" si="773"/>
        <v>1</v>
      </c>
      <c r="I7112" s="30">
        <f>VLOOKUP(B7111,'מדדים וריביות'!B:C,2)</f>
        <v>30858307.16</v>
      </c>
      <c r="K7112" s="39">
        <f t="shared" si="774"/>
        <v>0</v>
      </c>
      <c r="L7112" s="39">
        <f t="shared" si="775"/>
        <v>0</v>
      </c>
      <c r="M7112" s="39">
        <f t="shared" si="776"/>
        <v>0</v>
      </c>
      <c r="N7112" s="41">
        <f t="shared" si="778"/>
        <v>0</v>
      </c>
    </row>
    <row r="7113" spans="2:14">
      <c r="B7113" s="1">
        <v>39978</v>
      </c>
      <c r="C7113" s="1">
        <f t="shared" si="777"/>
        <v>39965</v>
      </c>
      <c r="E7113" s="42">
        <f>IF(DAY(B7113)&gt;14,VLOOKUP(DATE(YEAR(C7113),MONTH(C7113)-1,DAY(1)),'מדדים וריביות'!B:C,2,FALSE),VLOOKUP(DATE(YEAR(C7113),MONTH(C7113)-2,DAY(1)),'מדדים וריביות'!B:C,2,FALSE))</f>
        <v>30470340.050000001</v>
      </c>
      <c r="F7113" s="46">
        <f>IF($B$5=1,'ריבית יומית'!D7107,'ריבית יומית'!G7107)</f>
        <v>4.884422673034905E-5</v>
      </c>
      <c r="G7113" s="46">
        <f t="shared" ref="G7113:G7176" si="779">IF(B7113&gt;$B$2,0,F7113)</f>
        <v>0</v>
      </c>
      <c r="H7113" s="29">
        <f t="shared" ref="H7113:H7176" si="780">H7114*(1+G7113)</f>
        <v>1</v>
      </c>
      <c r="I7113" s="30">
        <f>VLOOKUP(B7112,'מדדים וריביות'!B:C,2)</f>
        <v>30858307.16</v>
      </c>
      <c r="K7113" s="39">
        <f t="shared" ref="K7113:K7176" si="781">$B$4/E7113*D7113-D7113</f>
        <v>0</v>
      </c>
      <c r="L7113" s="39">
        <f t="shared" ref="L7113:L7176" si="782">H7114*D7113-D7113</f>
        <v>0</v>
      </c>
      <c r="M7113" s="39">
        <f t="shared" ref="M7113:M7176" si="783">$B$4/E7113*L7113-L7113</f>
        <v>0</v>
      </c>
      <c r="N7113" s="41">
        <f t="shared" si="778"/>
        <v>0</v>
      </c>
    </row>
    <row r="7114" spans="2:14">
      <c r="B7114" s="1">
        <v>39979</v>
      </c>
      <c r="C7114" s="1">
        <f t="shared" ref="C7114:C7177" si="784">DATE(YEAR(B7114),MONTH(B7114),DAY(1))</f>
        <v>39965</v>
      </c>
      <c r="E7114" s="42">
        <f>IF(DAY(B7114)&gt;14,VLOOKUP(DATE(YEAR(C7114),MONTH(C7114)-1,DAY(1)),'מדדים וריביות'!B:C,2,FALSE),VLOOKUP(DATE(YEAR(C7114),MONTH(C7114)-2,DAY(1)),'מדדים וריביות'!B:C,2,FALSE))</f>
        <v>30589714.539999999</v>
      </c>
      <c r="F7114" s="46">
        <f>IF($B$5=1,'ריבית יומית'!D7108,'ריבית יומית'!G7108)</f>
        <v>4.884422673034905E-5</v>
      </c>
      <c r="G7114" s="46">
        <f t="shared" si="779"/>
        <v>0</v>
      </c>
      <c r="H7114" s="29">
        <f t="shared" si="780"/>
        <v>1</v>
      </c>
      <c r="I7114" s="30">
        <f>VLOOKUP(B7113,'מדדים וריביות'!B:C,2)</f>
        <v>30858307.16</v>
      </c>
      <c r="K7114" s="39">
        <f t="shared" si="781"/>
        <v>0</v>
      </c>
      <c r="L7114" s="39">
        <f t="shared" si="782"/>
        <v>0</v>
      </c>
      <c r="M7114" s="39">
        <f t="shared" si="783"/>
        <v>0</v>
      </c>
      <c r="N7114" s="41">
        <f t="shared" ref="N7114:N7177" si="785">SUM(K7114:M7114)</f>
        <v>0</v>
      </c>
    </row>
    <row r="7115" spans="2:14">
      <c r="B7115" s="1">
        <v>39980</v>
      </c>
      <c r="C7115" s="1">
        <f t="shared" si="784"/>
        <v>39965</v>
      </c>
      <c r="E7115" s="42">
        <f>IF(DAY(B7115)&gt;14,VLOOKUP(DATE(YEAR(C7115),MONTH(C7115)-1,DAY(1)),'מדדים וריביות'!B:C,2,FALSE),VLOOKUP(DATE(YEAR(C7115),MONTH(C7115)-2,DAY(1)),'מדדים וריביות'!B:C,2,FALSE))</f>
        <v>30589714.539999999</v>
      </c>
      <c r="F7115" s="46">
        <f>IF($B$5=1,'ריבית יומית'!D7109,'ריבית יומית'!G7109)</f>
        <v>4.884422673034905E-5</v>
      </c>
      <c r="G7115" s="46">
        <f t="shared" si="779"/>
        <v>0</v>
      </c>
      <c r="H7115" s="29">
        <f t="shared" si="780"/>
        <v>1</v>
      </c>
      <c r="I7115" s="30">
        <f>VLOOKUP(B7114,'מדדים וריביות'!B:C,2)</f>
        <v>30858307.16</v>
      </c>
      <c r="K7115" s="39">
        <f t="shared" si="781"/>
        <v>0</v>
      </c>
      <c r="L7115" s="39">
        <f t="shared" si="782"/>
        <v>0</v>
      </c>
      <c r="M7115" s="39">
        <f t="shared" si="783"/>
        <v>0</v>
      </c>
      <c r="N7115" s="41">
        <f t="shared" si="785"/>
        <v>0</v>
      </c>
    </row>
    <row r="7116" spans="2:14">
      <c r="B7116" s="1">
        <v>39981</v>
      </c>
      <c r="C7116" s="1">
        <f t="shared" si="784"/>
        <v>39965</v>
      </c>
      <c r="E7116" s="42">
        <f>IF(DAY(B7116)&gt;14,VLOOKUP(DATE(YEAR(C7116),MONTH(C7116)-1,DAY(1)),'מדדים וריביות'!B:C,2,FALSE),VLOOKUP(DATE(YEAR(C7116),MONTH(C7116)-2,DAY(1)),'מדדים וריביות'!B:C,2,FALSE))</f>
        <v>30589714.539999999</v>
      </c>
      <c r="F7116" s="46">
        <f>IF($B$5=1,'ריבית יומית'!D7110,'ריבית יומית'!G7110)</f>
        <v>4.884422673034905E-5</v>
      </c>
      <c r="G7116" s="46">
        <f t="shared" si="779"/>
        <v>0</v>
      </c>
      <c r="H7116" s="29">
        <f t="shared" si="780"/>
        <v>1</v>
      </c>
      <c r="I7116" s="30">
        <f>VLOOKUP(B7115,'מדדים וריביות'!B:C,2)</f>
        <v>30858307.16</v>
      </c>
      <c r="K7116" s="39">
        <f t="shared" si="781"/>
        <v>0</v>
      </c>
      <c r="L7116" s="39">
        <f t="shared" si="782"/>
        <v>0</v>
      </c>
      <c r="M7116" s="39">
        <f t="shared" si="783"/>
        <v>0</v>
      </c>
      <c r="N7116" s="41">
        <f t="shared" si="785"/>
        <v>0</v>
      </c>
    </row>
    <row r="7117" spans="2:14">
      <c r="B7117" s="1">
        <v>39982</v>
      </c>
      <c r="C7117" s="1">
        <f t="shared" si="784"/>
        <v>39965</v>
      </c>
      <c r="E7117" s="42">
        <f>IF(DAY(B7117)&gt;14,VLOOKUP(DATE(YEAR(C7117),MONTH(C7117)-1,DAY(1)),'מדדים וריביות'!B:C,2,FALSE),VLOOKUP(DATE(YEAR(C7117),MONTH(C7117)-2,DAY(1)),'מדדים וריביות'!B:C,2,FALSE))</f>
        <v>30589714.539999999</v>
      </c>
      <c r="F7117" s="46">
        <f>IF($B$5=1,'ריבית יומית'!D7111,'ריבית יומית'!G7111)</f>
        <v>4.884422673034905E-5</v>
      </c>
      <c r="G7117" s="46">
        <f t="shared" si="779"/>
        <v>0</v>
      </c>
      <c r="H7117" s="29">
        <f t="shared" si="780"/>
        <v>1</v>
      </c>
      <c r="I7117" s="30">
        <f>VLOOKUP(B7116,'מדדים וריביות'!B:C,2)</f>
        <v>30858307.16</v>
      </c>
      <c r="K7117" s="39">
        <f t="shared" si="781"/>
        <v>0</v>
      </c>
      <c r="L7117" s="39">
        <f t="shared" si="782"/>
        <v>0</v>
      </c>
      <c r="M7117" s="39">
        <f t="shared" si="783"/>
        <v>0</v>
      </c>
      <c r="N7117" s="41">
        <f t="shared" si="785"/>
        <v>0</v>
      </c>
    </row>
    <row r="7118" spans="2:14">
      <c r="B7118" s="1">
        <v>39983</v>
      </c>
      <c r="C7118" s="1">
        <f t="shared" si="784"/>
        <v>39965</v>
      </c>
      <c r="E7118" s="42">
        <f>IF(DAY(B7118)&gt;14,VLOOKUP(DATE(YEAR(C7118),MONTH(C7118)-1,DAY(1)),'מדדים וריביות'!B:C,2,FALSE),VLOOKUP(DATE(YEAR(C7118),MONTH(C7118)-2,DAY(1)),'מדדים וריביות'!B:C,2,FALSE))</f>
        <v>30589714.539999999</v>
      </c>
      <c r="F7118" s="46">
        <f>IF($B$5=1,'ריבית יומית'!D7112,'ריבית יומית'!G7112)</f>
        <v>4.884422673034905E-5</v>
      </c>
      <c r="G7118" s="46">
        <f t="shared" si="779"/>
        <v>0</v>
      </c>
      <c r="H7118" s="29">
        <f t="shared" si="780"/>
        <v>1</v>
      </c>
      <c r="I7118" s="30">
        <f>VLOOKUP(B7117,'מדדים וריביות'!B:C,2)</f>
        <v>30858307.16</v>
      </c>
      <c r="K7118" s="39">
        <f t="shared" si="781"/>
        <v>0</v>
      </c>
      <c r="L7118" s="39">
        <f t="shared" si="782"/>
        <v>0</v>
      </c>
      <c r="M7118" s="39">
        <f t="shared" si="783"/>
        <v>0</v>
      </c>
      <c r="N7118" s="41">
        <f t="shared" si="785"/>
        <v>0</v>
      </c>
    </row>
    <row r="7119" spans="2:14">
      <c r="B7119" s="1">
        <v>39984</v>
      </c>
      <c r="C7119" s="1">
        <f t="shared" si="784"/>
        <v>39965</v>
      </c>
      <c r="E7119" s="42">
        <f>IF(DAY(B7119)&gt;14,VLOOKUP(DATE(YEAR(C7119),MONTH(C7119)-1,DAY(1)),'מדדים וריביות'!B:C,2,FALSE),VLOOKUP(DATE(YEAR(C7119),MONTH(C7119)-2,DAY(1)),'מדדים וריביות'!B:C,2,FALSE))</f>
        <v>30589714.539999999</v>
      </c>
      <c r="F7119" s="46">
        <f>IF($B$5=1,'ריבית יומית'!D7113,'ריבית יומית'!G7113)</f>
        <v>4.884422673034905E-5</v>
      </c>
      <c r="G7119" s="46">
        <f t="shared" si="779"/>
        <v>0</v>
      </c>
      <c r="H7119" s="29">
        <f t="shared" si="780"/>
        <v>1</v>
      </c>
      <c r="I7119" s="30">
        <f>VLOOKUP(B7118,'מדדים וריביות'!B:C,2)</f>
        <v>30858307.16</v>
      </c>
      <c r="K7119" s="39">
        <f t="shared" si="781"/>
        <v>0</v>
      </c>
      <c r="L7119" s="39">
        <f t="shared" si="782"/>
        <v>0</v>
      </c>
      <c r="M7119" s="39">
        <f t="shared" si="783"/>
        <v>0</v>
      </c>
      <c r="N7119" s="41">
        <f t="shared" si="785"/>
        <v>0</v>
      </c>
    </row>
    <row r="7120" spans="2:14">
      <c r="B7120" s="1">
        <v>39985</v>
      </c>
      <c r="C7120" s="1">
        <f t="shared" si="784"/>
        <v>39965</v>
      </c>
      <c r="E7120" s="42">
        <f>IF(DAY(B7120)&gt;14,VLOOKUP(DATE(YEAR(C7120),MONTH(C7120)-1,DAY(1)),'מדדים וריביות'!B:C,2,FALSE),VLOOKUP(DATE(YEAR(C7120),MONTH(C7120)-2,DAY(1)),'מדדים וריביות'!B:C,2,FALSE))</f>
        <v>30589714.539999999</v>
      </c>
      <c r="F7120" s="46">
        <f>IF($B$5=1,'ריבית יומית'!D7114,'ריבית יומית'!G7114)</f>
        <v>4.884422673034905E-5</v>
      </c>
      <c r="G7120" s="46">
        <f t="shared" si="779"/>
        <v>0</v>
      </c>
      <c r="H7120" s="29">
        <f t="shared" si="780"/>
        <v>1</v>
      </c>
      <c r="I7120" s="30">
        <f>VLOOKUP(B7119,'מדדים וריביות'!B:C,2)</f>
        <v>30858307.16</v>
      </c>
      <c r="K7120" s="39">
        <f t="shared" si="781"/>
        <v>0</v>
      </c>
      <c r="L7120" s="39">
        <f t="shared" si="782"/>
        <v>0</v>
      </c>
      <c r="M7120" s="39">
        <f t="shared" si="783"/>
        <v>0</v>
      </c>
      <c r="N7120" s="41">
        <f t="shared" si="785"/>
        <v>0</v>
      </c>
    </row>
    <row r="7121" spans="2:14">
      <c r="B7121" s="1">
        <v>39986</v>
      </c>
      <c r="C7121" s="1">
        <f t="shared" si="784"/>
        <v>39965</v>
      </c>
      <c r="E7121" s="42">
        <f>IF(DAY(B7121)&gt;14,VLOOKUP(DATE(YEAR(C7121),MONTH(C7121)-1,DAY(1)),'מדדים וריביות'!B:C,2,FALSE),VLOOKUP(DATE(YEAR(C7121),MONTH(C7121)-2,DAY(1)),'מדדים וריביות'!B:C,2,FALSE))</f>
        <v>30589714.539999999</v>
      </c>
      <c r="F7121" s="46">
        <f>IF($B$5=1,'ריבית יומית'!D7115,'ריבית יומית'!G7115)</f>
        <v>4.884422673034905E-5</v>
      </c>
      <c r="G7121" s="46">
        <f t="shared" si="779"/>
        <v>0</v>
      </c>
      <c r="H7121" s="29">
        <f t="shared" si="780"/>
        <v>1</v>
      </c>
      <c r="I7121" s="30">
        <f>VLOOKUP(B7120,'מדדים וריביות'!B:C,2)</f>
        <v>30858307.16</v>
      </c>
      <c r="K7121" s="39">
        <f t="shared" si="781"/>
        <v>0</v>
      </c>
      <c r="L7121" s="39">
        <f t="shared" si="782"/>
        <v>0</v>
      </c>
      <c r="M7121" s="39">
        <f t="shared" si="783"/>
        <v>0</v>
      </c>
      <c r="N7121" s="41">
        <f t="shared" si="785"/>
        <v>0</v>
      </c>
    </row>
    <row r="7122" spans="2:14">
      <c r="B7122" s="1">
        <v>39987</v>
      </c>
      <c r="C7122" s="1">
        <f t="shared" si="784"/>
        <v>39965</v>
      </c>
      <c r="E7122" s="42">
        <f>IF(DAY(B7122)&gt;14,VLOOKUP(DATE(YEAR(C7122),MONTH(C7122)-1,DAY(1)),'מדדים וריביות'!B:C,2,FALSE),VLOOKUP(DATE(YEAR(C7122),MONTH(C7122)-2,DAY(1)),'מדדים וריביות'!B:C,2,FALSE))</f>
        <v>30589714.539999999</v>
      </c>
      <c r="F7122" s="46">
        <f>IF($B$5=1,'ריבית יומית'!D7116,'ריבית יומית'!G7116)</f>
        <v>4.884422673034905E-5</v>
      </c>
      <c r="G7122" s="46">
        <f t="shared" si="779"/>
        <v>0</v>
      </c>
      <c r="H7122" s="29">
        <f t="shared" si="780"/>
        <v>1</v>
      </c>
      <c r="I7122" s="30">
        <f>VLOOKUP(B7121,'מדדים וריביות'!B:C,2)</f>
        <v>30858307.16</v>
      </c>
      <c r="K7122" s="39">
        <f t="shared" si="781"/>
        <v>0</v>
      </c>
      <c r="L7122" s="39">
        <f t="shared" si="782"/>
        <v>0</v>
      </c>
      <c r="M7122" s="39">
        <f t="shared" si="783"/>
        <v>0</v>
      </c>
      <c r="N7122" s="41">
        <f t="shared" si="785"/>
        <v>0</v>
      </c>
    </row>
    <row r="7123" spans="2:14">
      <c r="B7123" s="1">
        <v>39988</v>
      </c>
      <c r="C7123" s="1">
        <f t="shared" si="784"/>
        <v>39965</v>
      </c>
      <c r="E7123" s="42">
        <f>IF(DAY(B7123)&gt;14,VLOOKUP(DATE(YEAR(C7123),MONTH(C7123)-1,DAY(1)),'מדדים וריביות'!B:C,2,FALSE),VLOOKUP(DATE(YEAR(C7123),MONTH(C7123)-2,DAY(1)),'מדדים וריביות'!B:C,2,FALSE))</f>
        <v>30589714.539999999</v>
      </c>
      <c r="F7123" s="46">
        <f>IF($B$5=1,'ריבית יומית'!D7117,'ריבית יומית'!G7117)</f>
        <v>4.884422673034905E-5</v>
      </c>
      <c r="G7123" s="46">
        <f t="shared" si="779"/>
        <v>0</v>
      </c>
      <c r="H7123" s="29">
        <f t="shared" si="780"/>
        <v>1</v>
      </c>
      <c r="I7123" s="30">
        <f>VLOOKUP(B7122,'מדדים וריביות'!B:C,2)</f>
        <v>30858307.16</v>
      </c>
      <c r="K7123" s="39">
        <f t="shared" si="781"/>
        <v>0</v>
      </c>
      <c r="L7123" s="39">
        <f t="shared" si="782"/>
        <v>0</v>
      </c>
      <c r="M7123" s="39">
        <f t="shared" si="783"/>
        <v>0</v>
      </c>
      <c r="N7123" s="41">
        <f t="shared" si="785"/>
        <v>0</v>
      </c>
    </row>
    <row r="7124" spans="2:14">
      <c r="B7124" s="1">
        <v>39989</v>
      </c>
      <c r="C7124" s="1">
        <f t="shared" si="784"/>
        <v>39965</v>
      </c>
      <c r="E7124" s="42">
        <f>IF(DAY(B7124)&gt;14,VLOOKUP(DATE(YEAR(C7124),MONTH(C7124)-1,DAY(1)),'מדדים וריביות'!B:C,2,FALSE),VLOOKUP(DATE(YEAR(C7124),MONTH(C7124)-2,DAY(1)),'מדדים וריביות'!B:C,2,FALSE))</f>
        <v>30589714.539999999</v>
      </c>
      <c r="F7124" s="46">
        <f>IF($B$5=1,'ריבית יומית'!D7118,'ריבית יומית'!G7118)</f>
        <v>4.884422673034905E-5</v>
      </c>
      <c r="G7124" s="46">
        <f t="shared" si="779"/>
        <v>0</v>
      </c>
      <c r="H7124" s="29">
        <f t="shared" si="780"/>
        <v>1</v>
      </c>
      <c r="I7124" s="30">
        <f>VLOOKUP(B7123,'מדדים וריביות'!B:C,2)</f>
        <v>30858307.16</v>
      </c>
      <c r="K7124" s="39">
        <f t="shared" si="781"/>
        <v>0</v>
      </c>
      <c r="L7124" s="39">
        <f t="shared" si="782"/>
        <v>0</v>
      </c>
      <c r="M7124" s="39">
        <f t="shared" si="783"/>
        <v>0</v>
      </c>
      <c r="N7124" s="41">
        <f t="shared" si="785"/>
        <v>0</v>
      </c>
    </row>
    <row r="7125" spans="2:14">
      <c r="B7125" s="1">
        <v>39990</v>
      </c>
      <c r="C7125" s="1">
        <f t="shared" si="784"/>
        <v>39965</v>
      </c>
      <c r="E7125" s="42">
        <f>IF(DAY(B7125)&gt;14,VLOOKUP(DATE(YEAR(C7125),MONTH(C7125)-1,DAY(1)),'מדדים וריביות'!B:C,2,FALSE),VLOOKUP(DATE(YEAR(C7125),MONTH(C7125)-2,DAY(1)),'מדדים וריביות'!B:C,2,FALSE))</f>
        <v>30589714.539999999</v>
      </c>
      <c r="F7125" s="46">
        <f>IF($B$5=1,'ריבית יומית'!D7119,'ריבית יומית'!G7119)</f>
        <v>4.884422673034905E-5</v>
      </c>
      <c r="G7125" s="46">
        <f t="shared" si="779"/>
        <v>0</v>
      </c>
      <c r="H7125" s="29">
        <f t="shared" si="780"/>
        <v>1</v>
      </c>
      <c r="I7125" s="30">
        <f>VLOOKUP(B7124,'מדדים וריביות'!B:C,2)</f>
        <v>30858307.16</v>
      </c>
      <c r="K7125" s="39">
        <f t="shared" si="781"/>
        <v>0</v>
      </c>
      <c r="L7125" s="39">
        <f t="shared" si="782"/>
        <v>0</v>
      </c>
      <c r="M7125" s="39">
        <f t="shared" si="783"/>
        <v>0</v>
      </c>
      <c r="N7125" s="41">
        <f t="shared" si="785"/>
        <v>0</v>
      </c>
    </row>
    <row r="7126" spans="2:14">
      <c r="B7126" s="1">
        <v>39991</v>
      </c>
      <c r="C7126" s="1">
        <f t="shared" si="784"/>
        <v>39965</v>
      </c>
      <c r="E7126" s="42">
        <f>IF(DAY(B7126)&gt;14,VLOOKUP(DATE(YEAR(C7126),MONTH(C7126)-1,DAY(1)),'מדדים וריביות'!B:C,2,FALSE),VLOOKUP(DATE(YEAR(C7126),MONTH(C7126)-2,DAY(1)),'מדדים וריביות'!B:C,2,FALSE))</f>
        <v>30589714.539999999</v>
      </c>
      <c r="F7126" s="46">
        <f>IF($B$5=1,'ריבית יומית'!D7120,'ריבית יומית'!G7120)</f>
        <v>4.884422673034905E-5</v>
      </c>
      <c r="G7126" s="46">
        <f t="shared" si="779"/>
        <v>0</v>
      </c>
      <c r="H7126" s="29">
        <f t="shared" si="780"/>
        <v>1</v>
      </c>
      <c r="I7126" s="30">
        <f>VLOOKUP(B7125,'מדדים וריביות'!B:C,2)</f>
        <v>30858307.16</v>
      </c>
      <c r="K7126" s="39">
        <f t="shared" si="781"/>
        <v>0</v>
      </c>
      <c r="L7126" s="39">
        <f t="shared" si="782"/>
        <v>0</v>
      </c>
      <c r="M7126" s="39">
        <f t="shared" si="783"/>
        <v>0</v>
      </c>
      <c r="N7126" s="41">
        <f t="shared" si="785"/>
        <v>0</v>
      </c>
    </row>
    <row r="7127" spans="2:14">
      <c r="B7127" s="1">
        <v>39992</v>
      </c>
      <c r="C7127" s="1">
        <f t="shared" si="784"/>
        <v>39965</v>
      </c>
      <c r="E7127" s="42">
        <f>IF(DAY(B7127)&gt;14,VLOOKUP(DATE(YEAR(C7127),MONTH(C7127)-1,DAY(1)),'מדדים וריביות'!B:C,2,FALSE),VLOOKUP(DATE(YEAR(C7127),MONTH(C7127)-2,DAY(1)),'מדדים וריביות'!B:C,2,FALSE))</f>
        <v>30589714.539999999</v>
      </c>
      <c r="F7127" s="46">
        <f>IF($B$5=1,'ריבית יומית'!D7121,'ריבית יומית'!G7121)</f>
        <v>4.884422673034905E-5</v>
      </c>
      <c r="G7127" s="46">
        <f t="shared" si="779"/>
        <v>0</v>
      </c>
      <c r="H7127" s="29">
        <f t="shared" si="780"/>
        <v>1</v>
      </c>
      <c r="I7127" s="30">
        <f>VLOOKUP(B7126,'מדדים וריביות'!B:C,2)</f>
        <v>30858307.16</v>
      </c>
      <c r="K7127" s="39">
        <f t="shared" si="781"/>
        <v>0</v>
      </c>
      <c r="L7127" s="39">
        <f t="shared" si="782"/>
        <v>0</v>
      </c>
      <c r="M7127" s="39">
        <f t="shared" si="783"/>
        <v>0</v>
      </c>
      <c r="N7127" s="41">
        <f t="shared" si="785"/>
        <v>0</v>
      </c>
    </row>
    <row r="7128" spans="2:14">
      <c r="B7128" s="1">
        <v>39993</v>
      </c>
      <c r="C7128" s="1">
        <f t="shared" si="784"/>
        <v>39965</v>
      </c>
      <c r="E7128" s="42">
        <f>IF(DAY(B7128)&gt;14,VLOOKUP(DATE(YEAR(C7128),MONTH(C7128)-1,DAY(1)),'מדדים וריביות'!B:C,2,FALSE),VLOOKUP(DATE(YEAR(C7128),MONTH(C7128)-2,DAY(1)),'מדדים וריביות'!B:C,2,FALSE))</f>
        <v>30589714.539999999</v>
      </c>
      <c r="F7128" s="46">
        <f>IF($B$5=1,'ריבית יומית'!D7122,'ריבית יומית'!G7122)</f>
        <v>4.884422673034905E-5</v>
      </c>
      <c r="G7128" s="46">
        <f t="shared" si="779"/>
        <v>0</v>
      </c>
      <c r="H7128" s="29">
        <f t="shared" si="780"/>
        <v>1</v>
      </c>
      <c r="I7128" s="30">
        <f>VLOOKUP(B7127,'מדדים וריביות'!B:C,2)</f>
        <v>30858307.16</v>
      </c>
      <c r="K7128" s="39">
        <f t="shared" si="781"/>
        <v>0</v>
      </c>
      <c r="L7128" s="39">
        <f t="shared" si="782"/>
        <v>0</v>
      </c>
      <c r="M7128" s="39">
        <f t="shared" si="783"/>
        <v>0</v>
      </c>
      <c r="N7128" s="41">
        <f t="shared" si="785"/>
        <v>0</v>
      </c>
    </row>
    <row r="7129" spans="2:14">
      <c r="B7129" s="1">
        <v>39994</v>
      </c>
      <c r="C7129" s="1">
        <f t="shared" si="784"/>
        <v>39965</v>
      </c>
      <c r="E7129" s="42">
        <f>IF(DAY(B7129)&gt;14,VLOOKUP(DATE(YEAR(C7129),MONTH(C7129)-1,DAY(1)),'מדדים וריביות'!B:C,2,FALSE),VLOOKUP(DATE(YEAR(C7129),MONTH(C7129)-2,DAY(1)),'מדדים וריביות'!B:C,2,FALSE))</f>
        <v>30589714.539999999</v>
      </c>
      <c r="F7129" s="46">
        <f>IF($B$5=1,'ריבית יומית'!D7123,'ריבית יומית'!G7123)</f>
        <v>4.884422673034905E-5</v>
      </c>
      <c r="G7129" s="46">
        <f t="shared" si="779"/>
        <v>0</v>
      </c>
      <c r="H7129" s="29">
        <f t="shared" si="780"/>
        <v>1</v>
      </c>
      <c r="I7129" s="30">
        <f>VLOOKUP(B7128,'מדדים וריביות'!B:C,2)</f>
        <v>30858307.16</v>
      </c>
      <c r="K7129" s="39">
        <f t="shared" si="781"/>
        <v>0</v>
      </c>
      <c r="L7129" s="39">
        <f t="shared" si="782"/>
        <v>0</v>
      </c>
      <c r="M7129" s="39">
        <f t="shared" si="783"/>
        <v>0</v>
      </c>
      <c r="N7129" s="41">
        <f t="shared" si="785"/>
        <v>0</v>
      </c>
    </row>
    <row r="7130" spans="2:14">
      <c r="B7130" s="1">
        <v>39995</v>
      </c>
      <c r="C7130" s="1">
        <f t="shared" si="784"/>
        <v>39995</v>
      </c>
      <c r="E7130" s="42">
        <f>IF(DAY(B7130)&gt;14,VLOOKUP(DATE(YEAR(C7130),MONTH(C7130)-1,DAY(1)),'מדדים וריביות'!B:C,2,FALSE),VLOOKUP(DATE(YEAR(C7130),MONTH(C7130)-2,DAY(1)),'מדדים וריביות'!B:C,2,FALSE))</f>
        <v>30589714.539999999</v>
      </c>
      <c r="F7130" s="46">
        <f>IF($B$5=1,'ריבית יומית'!D7124,'ריבית יומית'!G7124)</f>
        <v>2.7242892239431882E-5</v>
      </c>
      <c r="G7130" s="46">
        <f t="shared" si="779"/>
        <v>0</v>
      </c>
      <c r="H7130" s="29">
        <f t="shared" si="780"/>
        <v>1</v>
      </c>
      <c r="I7130" s="30">
        <f>VLOOKUP(B7129,'מדדים וריביות'!B:C,2)</f>
        <v>30858307.16</v>
      </c>
      <c r="K7130" s="39">
        <f t="shared" si="781"/>
        <v>0</v>
      </c>
      <c r="L7130" s="39">
        <f t="shared" si="782"/>
        <v>0</v>
      </c>
      <c r="M7130" s="39">
        <f t="shared" si="783"/>
        <v>0</v>
      </c>
      <c r="N7130" s="41">
        <f t="shared" si="785"/>
        <v>0</v>
      </c>
    </row>
    <row r="7131" spans="2:14">
      <c r="B7131" s="1">
        <v>39996</v>
      </c>
      <c r="C7131" s="1">
        <f t="shared" si="784"/>
        <v>39995</v>
      </c>
      <c r="E7131" s="42">
        <f>IF(DAY(B7131)&gt;14,VLOOKUP(DATE(YEAR(C7131),MONTH(C7131)-1,DAY(1)),'מדדים וריביות'!B:C,2,FALSE),VLOOKUP(DATE(YEAR(C7131),MONTH(C7131)-2,DAY(1)),'מדדים וריביות'!B:C,2,FALSE))</f>
        <v>30589714.539999999</v>
      </c>
      <c r="F7131" s="46">
        <f>IF($B$5=1,'ריבית יומית'!D7125,'ריבית יומית'!G7125)</f>
        <v>2.7242892239431882E-5</v>
      </c>
      <c r="G7131" s="46">
        <f t="shared" si="779"/>
        <v>0</v>
      </c>
      <c r="H7131" s="29">
        <f t="shared" si="780"/>
        <v>1</v>
      </c>
      <c r="I7131" s="30">
        <f>VLOOKUP(B7130,'מדדים וריביות'!B:C,2)</f>
        <v>31186587.02</v>
      </c>
      <c r="K7131" s="39">
        <f t="shared" si="781"/>
        <v>0</v>
      </c>
      <c r="L7131" s="39">
        <f t="shared" si="782"/>
        <v>0</v>
      </c>
      <c r="M7131" s="39">
        <f t="shared" si="783"/>
        <v>0</v>
      </c>
      <c r="N7131" s="41">
        <f t="shared" si="785"/>
        <v>0</v>
      </c>
    </row>
    <row r="7132" spans="2:14">
      <c r="B7132" s="1">
        <v>39997</v>
      </c>
      <c r="C7132" s="1">
        <f t="shared" si="784"/>
        <v>39995</v>
      </c>
      <c r="E7132" s="42">
        <f>IF(DAY(B7132)&gt;14,VLOOKUP(DATE(YEAR(C7132),MONTH(C7132)-1,DAY(1)),'מדדים וריביות'!B:C,2,FALSE),VLOOKUP(DATE(YEAR(C7132),MONTH(C7132)-2,DAY(1)),'מדדים וריביות'!B:C,2,FALSE))</f>
        <v>30589714.539999999</v>
      </c>
      <c r="F7132" s="46">
        <f>IF($B$5=1,'ריבית יומית'!D7126,'ריבית יומית'!G7126)</f>
        <v>2.7242892239431882E-5</v>
      </c>
      <c r="G7132" s="46">
        <f t="shared" si="779"/>
        <v>0</v>
      </c>
      <c r="H7132" s="29">
        <f t="shared" si="780"/>
        <v>1</v>
      </c>
      <c r="I7132" s="30">
        <f>VLOOKUP(B7131,'מדדים וריביות'!B:C,2)</f>
        <v>31186587.02</v>
      </c>
      <c r="K7132" s="39">
        <f t="shared" si="781"/>
        <v>0</v>
      </c>
      <c r="L7132" s="39">
        <f t="shared" si="782"/>
        <v>0</v>
      </c>
      <c r="M7132" s="39">
        <f t="shared" si="783"/>
        <v>0</v>
      </c>
      <c r="N7132" s="41">
        <f t="shared" si="785"/>
        <v>0</v>
      </c>
    </row>
    <row r="7133" spans="2:14">
      <c r="B7133" s="1">
        <v>39998</v>
      </c>
      <c r="C7133" s="1">
        <f t="shared" si="784"/>
        <v>39995</v>
      </c>
      <c r="E7133" s="42">
        <f>IF(DAY(B7133)&gt;14,VLOOKUP(DATE(YEAR(C7133),MONTH(C7133)-1,DAY(1)),'מדדים וריביות'!B:C,2,FALSE),VLOOKUP(DATE(YEAR(C7133),MONTH(C7133)-2,DAY(1)),'מדדים וריביות'!B:C,2,FALSE))</f>
        <v>30589714.539999999</v>
      </c>
      <c r="F7133" s="46">
        <f>IF($B$5=1,'ריבית יומית'!D7127,'ריבית יומית'!G7127)</f>
        <v>2.7242892239431882E-5</v>
      </c>
      <c r="G7133" s="46">
        <f t="shared" si="779"/>
        <v>0</v>
      </c>
      <c r="H7133" s="29">
        <f t="shared" si="780"/>
        <v>1</v>
      </c>
      <c r="I7133" s="30">
        <f>VLOOKUP(B7132,'מדדים וריביות'!B:C,2)</f>
        <v>31186587.02</v>
      </c>
      <c r="K7133" s="39">
        <f t="shared" si="781"/>
        <v>0</v>
      </c>
      <c r="L7133" s="39">
        <f t="shared" si="782"/>
        <v>0</v>
      </c>
      <c r="M7133" s="39">
        <f t="shared" si="783"/>
        <v>0</v>
      </c>
      <c r="N7133" s="41">
        <f t="shared" si="785"/>
        <v>0</v>
      </c>
    </row>
    <row r="7134" spans="2:14">
      <c r="B7134" s="1">
        <v>39999</v>
      </c>
      <c r="C7134" s="1">
        <f t="shared" si="784"/>
        <v>39995</v>
      </c>
      <c r="E7134" s="42">
        <f>IF(DAY(B7134)&gt;14,VLOOKUP(DATE(YEAR(C7134),MONTH(C7134)-1,DAY(1)),'מדדים וריביות'!B:C,2,FALSE),VLOOKUP(DATE(YEAR(C7134),MONTH(C7134)-2,DAY(1)),'מדדים וריביות'!B:C,2,FALSE))</f>
        <v>30589714.539999999</v>
      </c>
      <c r="F7134" s="46">
        <f>IF($B$5=1,'ריבית יומית'!D7128,'ריבית יומית'!G7128)</f>
        <v>2.7242892239431882E-5</v>
      </c>
      <c r="G7134" s="46">
        <f t="shared" si="779"/>
        <v>0</v>
      </c>
      <c r="H7134" s="29">
        <f t="shared" si="780"/>
        <v>1</v>
      </c>
      <c r="I7134" s="30">
        <f>VLOOKUP(B7133,'מדדים וריביות'!B:C,2)</f>
        <v>31186587.02</v>
      </c>
      <c r="K7134" s="39">
        <f t="shared" si="781"/>
        <v>0</v>
      </c>
      <c r="L7134" s="39">
        <f t="shared" si="782"/>
        <v>0</v>
      </c>
      <c r="M7134" s="39">
        <f t="shared" si="783"/>
        <v>0</v>
      </c>
      <c r="N7134" s="41">
        <f t="shared" si="785"/>
        <v>0</v>
      </c>
    </row>
    <row r="7135" spans="2:14">
      <c r="B7135" s="1">
        <v>40000</v>
      </c>
      <c r="C7135" s="1">
        <f t="shared" si="784"/>
        <v>39995</v>
      </c>
      <c r="E7135" s="42">
        <f>IF(DAY(B7135)&gt;14,VLOOKUP(DATE(YEAR(C7135),MONTH(C7135)-1,DAY(1)),'מדדים וריביות'!B:C,2,FALSE),VLOOKUP(DATE(YEAR(C7135),MONTH(C7135)-2,DAY(1)),'מדדים וריביות'!B:C,2,FALSE))</f>
        <v>30589714.539999999</v>
      </c>
      <c r="F7135" s="46">
        <f>IF($B$5=1,'ריבית יומית'!D7129,'ריבית יומית'!G7129)</f>
        <v>2.7242892239431882E-5</v>
      </c>
      <c r="G7135" s="46">
        <f t="shared" si="779"/>
        <v>0</v>
      </c>
      <c r="H7135" s="29">
        <f t="shared" si="780"/>
        <v>1</v>
      </c>
      <c r="I7135" s="30">
        <f>VLOOKUP(B7134,'מדדים וריביות'!B:C,2)</f>
        <v>31186587.02</v>
      </c>
      <c r="K7135" s="39">
        <f t="shared" si="781"/>
        <v>0</v>
      </c>
      <c r="L7135" s="39">
        <f t="shared" si="782"/>
        <v>0</v>
      </c>
      <c r="M7135" s="39">
        <f t="shared" si="783"/>
        <v>0</v>
      </c>
      <c r="N7135" s="41">
        <f t="shared" si="785"/>
        <v>0</v>
      </c>
    </row>
    <row r="7136" spans="2:14">
      <c r="B7136" s="1">
        <v>40001</v>
      </c>
      <c r="C7136" s="1">
        <f t="shared" si="784"/>
        <v>39995</v>
      </c>
      <c r="E7136" s="42">
        <f>IF(DAY(B7136)&gt;14,VLOOKUP(DATE(YEAR(C7136),MONTH(C7136)-1,DAY(1)),'מדדים וריביות'!B:C,2,FALSE),VLOOKUP(DATE(YEAR(C7136),MONTH(C7136)-2,DAY(1)),'מדדים וריביות'!B:C,2,FALSE))</f>
        <v>30589714.539999999</v>
      </c>
      <c r="F7136" s="46">
        <f>IF($B$5=1,'ריבית יומית'!D7130,'ריבית יומית'!G7130)</f>
        <v>2.7242892239431882E-5</v>
      </c>
      <c r="G7136" s="46">
        <f t="shared" si="779"/>
        <v>0</v>
      </c>
      <c r="H7136" s="29">
        <f t="shared" si="780"/>
        <v>1</v>
      </c>
      <c r="I7136" s="30">
        <f>VLOOKUP(B7135,'מדדים וריביות'!B:C,2)</f>
        <v>31186587.02</v>
      </c>
      <c r="K7136" s="39">
        <f t="shared" si="781"/>
        <v>0</v>
      </c>
      <c r="L7136" s="39">
        <f t="shared" si="782"/>
        <v>0</v>
      </c>
      <c r="M7136" s="39">
        <f t="shared" si="783"/>
        <v>0</v>
      </c>
      <c r="N7136" s="41">
        <f t="shared" si="785"/>
        <v>0</v>
      </c>
    </row>
    <row r="7137" spans="2:14">
      <c r="B7137" s="1">
        <v>40002</v>
      </c>
      <c r="C7137" s="1">
        <f t="shared" si="784"/>
        <v>39995</v>
      </c>
      <c r="E7137" s="42">
        <f>IF(DAY(B7137)&gt;14,VLOOKUP(DATE(YEAR(C7137),MONTH(C7137)-1,DAY(1)),'מדדים וריביות'!B:C,2,FALSE),VLOOKUP(DATE(YEAR(C7137),MONTH(C7137)-2,DAY(1)),'מדדים וריביות'!B:C,2,FALSE))</f>
        <v>30589714.539999999</v>
      </c>
      <c r="F7137" s="46">
        <f>IF($B$5=1,'ריבית יומית'!D7131,'ריבית יומית'!G7131)</f>
        <v>2.7242892239431882E-5</v>
      </c>
      <c r="G7137" s="46">
        <f t="shared" si="779"/>
        <v>0</v>
      </c>
      <c r="H7137" s="29">
        <f t="shared" si="780"/>
        <v>1</v>
      </c>
      <c r="I7137" s="30">
        <f>VLOOKUP(B7136,'מדדים וריביות'!B:C,2)</f>
        <v>31186587.02</v>
      </c>
      <c r="K7137" s="39">
        <f t="shared" si="781"/>
        <v>0</v>
      </c>
      <c r="L7137" s="39">
        <f t="shared" si="782"/>
        <v>0</v>
      </c>
      <c r="M7137" s="39">
        <f t="shared" si="783"/>
        <v>0</v>
      </c>
      <c r="N7137" s="41">
        <f t="shared" si="785"/>
        <v>0</v>
      </c>
    </row>
    <row r="7138" spans="2:14">
      <c r="B7138" s="1">
        <v>40003</v>
      </c>
      <c r="C7138" s="1">
        <f t="shared" si="784"/>
        <v>39995</v>
      </c>
      <c r="E7138" s="42">
        <f>IF(DAY(B7138)&gt;14,VLOOKUP(DATE(YEAR(C7138),MONTH(C7138)-1,DAY(1)),'מדדים וריביות'!B:C,2,FALSE),VLOOKUP(DATE(YEAR(C7138),MONTH(C7138)-2,DAY(1)),'מדדים וריביות'!B:C,2,FALSE))</f>
        <v>30589714.539999999</v>
      </c>
      <c r="F7138" s="46">
        <f>IF($B$5=1,'ריבית יומית'!D7132,'ריבית יומית'!G7132)</f>
        <v>2.7242892239431882E-5</v>
      </c>
      <c r="G7138" s="46">
        <f t="shared" si="779"/>
        <v>0</v>
      </c>
      <c r="H7138" s="29">
        <f t="shared" si="780"/>
        <v>1</v>
      </c>
      <c r="I7138" s="30">
        <f>VLOOKUP(B7137,'מדדים וריביות'!B:C,2)</f>
        <v>31186587.02</v>
      </c>
      <c r="K7138" s="39">
        <f t="shared" si="781"/>
        <v>0</v>
      </c>
      <c r="L7138" s="39">
        <f t="shared" si="782"/>
        <v>0</v>
      </c>
      <c r="M7138" s="39">
        <f t="shared" si="783"/>
        <v>0</v>
      </c>
      <c r="N7138" s="41">
        <f t="shared" si="785"/>
        <v>0</v>
      </c>
    </row>
    <row r="7139" spans="2:14">
      <c r="B7139" s="1">
        <v>40004</v>
      </c>
      <c r="C7139" s="1">
        <f t="shared" si="784"/>
        <v>39995</v>
      </c>
      <c r="E7139" s="42">
        <f>IF(DAY(B7139)&gt;14,VLOOKUP(DATE(YEAR(C7139),MONTH(C7139)-1,DAY(1)),'מדדים וריביות'!B:C,2,FALSE),VLOOKUP(DATE(YEAR(C7139),MONTH(C7139)-2,DAY(1)),'מדדים וריביות'!B:C,2,FALSE))</f>
        <v>30589714.539999999</v>
      </c>
      <c r="F7139" s="46">
        <f>IF($B$5=1,'ריבית יומית'!D7133,'ריבית יומית'!G7133)</f>
        <v>2.7242892239431882E-5</v>
      </c>
      <c r="G7139" s="46">
        <f t="shared" si="779"/>
        <v>0</v>
      </c>
      <c r="H7139" s="29">
        <f t="shared" si="780"/>
        <v>1</v>
      </c>
      <c r="I7139" s="30">
        <f>VLOOKUP(B7138,'מדדים וריביות'!B:C,2)</f>
        <v>31186587.02</v>
      </c>
      <c r="K7139" s="39">
        <f t="shared" si="781"/>
        <v>0</v>
      </c>
      <c r="L7139" s="39">
        <f t="shared" si="782"/>
        <v>0</v>
      </c>
      <c r="M7139" s="39">
        <f t="shared" si="783"/>
        <v>0</v>
      </c>
      <c r="N7139" s="41">
        <f t="shared" si="785"/>
        <v>0</v>
      </c>
    </row>
    <row r="7140" spans="2:14">
      <c r="B7140" s="1">
        <v>40005</v>
      </c>
      <c r="C7140" s="1">
        <f t="shared" si="784"/>
        <v>39995</v>
      </c>
      <c r="E7140" s="42">
        <f>IF(DAY(B7140)&gt;14,VLOOKUP(DATE(YEAR(C7140),MONTH(C7140)-1,DAY(1)),'מדדים וריביות'!B:C,2,FALSE),VLOOKUP(DATE(YEAR(C7140),MONTH(C7140)-2,DAY(1)),'מדדים וריביות'!B:C,2,FALSE))</f>
        <v>30589714.539999999</v>
      </c>
      <c r="F7140" s="46">
        <f>IF($B$5=1,'ריבית יומית'!D7134,'ריבית יומית'!G7134)</f>
        <v>2.7242892239431882E-5</v>
      </c>
      <c r="G7140" s="46">
        <f t="shared" si="779"/>
        <v>0</v>
      </c>
      <c r="H7140" s="29">
        <f t="shared" si="780"/>
        <v>1</v>
      </c>
      <c r="I7140" s="30">
        <f>VLOOKUP(B7139,'מדדים וריביות'!B:C,2)</f>
        <v>31186587.02</v>
      </c>
      <c r="K7140" s="39">
        <f t="shared" si="781"/>
        <v>0</v>
      </c>
      <c r="L7140" s="39">
        <f t="shared" si="782"/>
        <v>0</v>
      </c>
      <c r="M7140" s="39">
        <f t="shared" si="783"/>
        <v>0</v>
      </c>
      <c r="N7140" s="41">
        <f t="shared" si="785"/>
        <v>0</v>
      </c>
    </row>
    <row r="7141" spans="2:14">
      <c r="B7141" s="1">
        <v>40006</v>
      </c>
      <c r="C7141" s="1">
        <f t="shared" si="784"/>
        <v>39995</v>
      </c>
      <c r="E7141" s="42">
        <f>IF(DAY(B7141)&gt;14,VLOOKUP(DATE(YEAR(C7141),MONTH(C7141)-1,DAY(1)),'מדדים וריביות'!B:C,2,FALSE),VLOOKUP(DATE(YEAR(C7141),MONTH(C7141)-2,DAY(1)),'מדדים וריביות'!B:C,2,FALSE))</f>
        <v>30589714.539999999</v>
      </c>
      <c r="F7141" s="46">
        <f>IF($B$5=1,'ריבית יומית'!D7135,'ריבית יומית'!G7135)</f>
        <v>2.7242892239431882E-5</v>
      </c>
      <c r="G7141" s="46">
        <f t="shared" si="779"/>
        <v>0</v>
      </c>
      <c r="H7141" s="29">
        <f t="shared" si="780"/>
        <v>1</v>
      </c>
      <c r="I7141" s="30">
        <f>VLOOKUP(B7140,'מדדים וריביות'!B:C,2)</f>
        <v>31186587.02</v>
      </c>
      <c r="K7141" s="39">
        <f t="shared" si="781"/>
        <v>0</v>
      </c>
      <c r="L7141" s="39">
        <f t="shared" si="782"/>
        <v>0</v>
      </c>
      <c r="M7141" s="39">
        <f t="shared" si="783"/>
        <v>0</v>
      </c>
      <c r="N7141" s="41">
        <f t="shared" si="785"/>
        <v>0</v>
      </c>
    </row>
    <row r="7142" spans="2:14">
      <c r="B7142" s="1">
        <v>40007</v>
      </c>
      <c r="C7142" s="1">
        <f t="shared" si="784"/>
        <v>39995</v>
      </c>
      <c r="E7142" s="42">
        <f>IF(DAY(B7142)&gt;14,VLOOKUP(DATE(YEAR(C7142),MONTH(C7142)-1,DAY(1)),'מדדים וריביות'!B:C,2,FALSE),VLOOKUP(DATE(YEAR(C7142),MONTH(C7142)-2,DAY(1)),'מדדים וריביות'!B:C,2,FALSE))</f>
        <v>30589714.539999999</v>
      </c>
      <c r="F7142" s="46">
        <f>IF($B$5=1,'ריבית יומית'!D7136,'ריבית יומית'!G7136)</f>
        <v>2.7242892239431882E-5</v>
      </c>
      <c r="G7142" s="46">
        <f t="shared" si="779"/>
        <v>0</v>
      </c>
      <c r="H7142" s="29">
        <f t="shared" si="780"/>
        <v>1</v>
      </c>
      <c r="I7142" s="30">
        <f>VLOOKUP(B7141,'מדדים וריביות'!B:C,2)</f>
        <v>31186587.02</v>
      </c>
      <c r="K7142" s="39">
        <f t="shared" si="781"/>
        <v>0</v>
      </c>
      <c r="L7142" s="39">
        <f t="shared" si="782"/>
        <v>0</v>
      </c>
      <c r="M7142" s="39">
        <f t="shared" si="783"/>
        <v>0</v>
      </c>
      <c r="N7142" s="41">
        <f t="shared" si="785"/>
        <v>0</v>
      </c>
    </row>
    <row r="7143" spans="2:14">
      <c r="B7143" s="1">
        <v>40008</v>
      </c>
      <c r="C7143" s="1">
        <f t="shared" si="784"/>
        <v>39995</v>
      </c>
      <c r="E7143" s="42">
        <f>IF(DAY(B7143)&gt;14,VLOOKUP(DATE(YEAR(C7143),MONTH(C7143)-1,DAY(1)),'מדדים וריביות'!B:C,2,FALSE),VLOOKUP(DATE(YEAR(C7143),MONTH(C7143)-2,DAY(1)),'מדדים וריביות'!B:C,2,FALSE))</f>
        <v>30589714.539999999</v>
      </c>
      <c r="F7143" s="46">
        <f>IF($B$5=1,'ריבית יומית'!D7137,'ריבית יומית'!G7137)</f>
        <v>2.7242892239431882E-5</v>
      </c>
      <c r="G7143" s="46">
        <f t="shared" si="779"/>
        <v>0</v>
      </c>
      <c r="H7143" s="29">
        <f t="shared" si="780"/>
        <v>1</v>
      </c>
      <c r="I7143" s="30">
        <f>VLOOKUP(B7142,'מדדים וריביות'!B:C,2)</f>
        <v>31186587.02</v>
      </c>
      <c r="K7143" s="39">
        <f t="shared" si="781"/>
        <v>0</v>
      </c>
      <c r="L7143" s="39">
        <f t="shared" si="782"/>
        <v>0</v>
      </c>
      <c r="M7143" s="39">
        <f t="shared" si="783"/>
        <v>0</v>
      </c>
      <c r="N7143" s="41">
        <f t="shared" si="785"/>
        <v>0</v>
      </c>
    </row>
    <row r="7144" spans="2:14">
      <c r="B7144" s="1">
        <v>40009</v>
      </c>
      <c r="C7144" s="1">
        <f t="shared" si="784"/>
        <v>39995</v>
      </c>
      <c r="E7144" s="42">
        <f>IF(DAY(B7144)&gt;14,VLOOKUP(DATE(YEAR(C7144),MONTH(C7144)-1,DAY(1)),'מדדים וריביות'!B:C,2,FALSE),VLOOKUP(DATE(YEAR(C7144),MONTH(C7144)-2,DAY(1)),'מדדים וריביות'!B:C,2,FALSE))</f>
        <v>30858307.16</v>
      </c>
      <c r="F7144" s="46">
        <f>IF($B$5=1,'ריבית יומית'!D7138,'ריבית יומית'!G7138)</f>
        <v>2.7242892239431882E-5</v>
      </c>
      <c r="G7144" s="46">
        <f t="shared" si="779"/>
        <v>0</v>
      </c>
      <c r="H7144" s="29">
        <f t="shared" si="780"/>
        <v>1</v>
      </c>
      <c r="I7144" s="30">
        <f>VLOOKUP(B7143,'מדדים וריביות'!B:C,2)</f>
        <v>31186587.02</v>
      </c>
      <c r="K7144" s="39">
        <f t="shared" si="781"/>
        <v>0</v>
      </c>
      <c r="L7144" s="39">
        <f t="shared" si="782"/>
        <v>0</v>
      </c>
      <c r="M7144" s="39">
        <f t="shared" si="783"/>
        <v>0</v>
      </c>
      <c r="N7144" s="41">
        <f t="shared" si="785"/>
        <v>0</v>
      </c>
    </row>
    <row r="7145" spans="2:14">
      <c r="B7145" s="1">
        <v>40010</v>
      </c>
      <c r="C7145" s="1">
        <f t="shared" si="784"/>
        <v>39995</v>
      </c>
      <c r="E7145" s="42">
        <f>IF(DAY(B7145)&gt;14,VLOOKUP(DATE(YEAR(C7145),MONTH(C7145)-1,DAY(1)),'מדדים וריביות'!B:C,2,FALSE),VLOOKUP(DATE(YEAR(C7145),MONTH(C7145)-2,DAY(1)),'מדדים וריביות'!B:C,2,FALSE))</f>
        <v>30858307.16</v>
      </c>
      <c r="F7145" s="46">
        <f>IF($B$5=1,'ריבית יומית'!D7139,'ריבית יומית'!G7139)</f>
        <v>2.7242892239431882E-5</v>
      </c>
      <c r="G7145" s="46">
        <f t="shared" si="779"/>
        <v>0</v>
      </c>
      <c r="H7145" s="29">
        <f t="shared" si="780"/>
        <v>1</v>
      </c>
      <c r="I7145" s="30">
        <f>VLOOKUP(B7144,'מדדים וריביות'!B:C,2)</f>
        <v>31186587.02</v>
      </c>
      <c r="K7145" s="39">
        <f t="shared" si="781"/>
        <v>0</v>
      </c>
      <c r="L7145" s="39">
        <f t="shared" si="782"/>
        <v>0</v>
      </c>
      <c r="M7145" s="39">
        <f t="shared" si="783"/>
        <v>0</v>
      </c>
      <c r="N7145" s="41">
        <f t="shared" si="785"/>
        <v>0</v>
      </c>
    </row>
    <row r="7146" spans="2:14">
      <c r="B7146" s="1">
        <v>40011</v>
      </c>
      <c r="C7146" s="1">
        <f t="shared" si="784"/>
        <v>39995</v>
      </c>
      <c r="E7146" s="42">
        <f>IF(DAY(B7146)&gt;14,VLOOKUP(DATE(YEAR(C7146),MONTH(C7146)-1,DAY(1)),'מדדים וריביות'!B:C,2,FALSE),VLOOKUP(DATE(YEAR(C7146),MONTH(C7146)-2,DAY(1)),'מדדים וריביות'!B:C,2,FALSE))</f>
        <v>30858307.16</v>
      </c>
      <c r="F7146" s="46">
        <f>IF($B$5=1,'ריבית יומית'!D7140,'ריבית יומית'!G7140)</f>
        <v>2.7242892239431882E-5</v>
      </c>
      <c r="G7146" s="46">
        <f t="shared" si="779"/>
        <v>0</v>
      </c>
      <c r="H7146" s="29">
        <f t="shared" si="780"/>
        <v>1</v>
      </c>
      <c r="I7146" s="30">
        <f>VLOOKUP(B7145,'מדדים וריביות'!B:C,2)</f>
        <v>31186587.02</v>
      </c>
      <c r="K7146" s="39">
        <f t="shared" si="781"/>
        <v>0</v>
      </c>
      <c r="L7146" s="39">
        <f t="shared" si="782"/>
        <v>0</v>
      </c>
      <c r="M7146" s="39">
        <f t="shared" si="783"/>
        <v>0</v>
      </c>
      <c r="N7146" s="41">
        <f t="shared" si="785"/>
        <v>0</v>
      </c>
    </row>
    <row r="7147" spans="2:14">
      <c r="B7147" s="1">
        <v>40012</v>
      </c>
      <c r="C7147" s="1">
        <f t="shared" si="784"/>
        <v>39995</v>
      </c>
      <c r="E7147" s="42">
        <f>IF(DAY(B7147)&gt;14,VLOOKUP(DATE(YEAR(C7147),MONTH(C7147)-1,DAY(1)),'מדדים וריביות'!B:C,2,FALSE),VLOOKUP(DATE(YEAR(C7147),MONTH(C7147)-2,DAY(1)),'מדדים וריביות'!B:C,2,FALSE))</f>
        <v>30858307.16</v>
      </c>
      <c r="F7147" s="46">
        <f>IF($B$5=1,'ריבית יומית'!D7141,'ריבית יומית'!G7141)</f>
        <v>2.7242892239431882E-5</v>
      </c>
      <c r="G7147" s="46">
        <f t="shared" si="779"/>
        <v>0</v>
      </c>
      <c r="H7147" s="29">
        <f t="shared" si="780"/>
        <v>1</v>
      </c>
      <c r="I7147" s="30">
        <f>VLOOKUP(B7146,'מדדים וריביות'!B:C,2)</f>
        <v>31186587.02</v>
      </c>
      <c r="K7147" s="39">
        <f t="shared" si="781"/>
        <v>0</v>
      </c>
      <c r="L7147" s="39">
        <f t="shared" si="782"/>
        <v>0</v>
      </c>
      <c r="M7147" s="39">
        <f t="shared" si="783"/>
        <v>0</v>
      </c>
      <c r="N7147" s="41">
        <f t="shared" si="785"/>
        <v>0</v>
      </c>
    </row>
    <row r="7148" spans="2:14">
      <c r="B7148" s="1">
        <v>40013</v>
      </c>
      <c r="C7148" s="1">
        <f t="shared" si="784"/>
        <v>39995</v>
      </c>
      <c r="E7148" s="42">
        <f>IF(DAY(B7148)&gt;14,VLOOKUP(DATE(YEAR(C7148),MONTH(C7148)-1,DAY(1)),'מדדים וריביות'!B:C,2,FALSE),VLOOKUP(DATE(YEAR(C7148),MONTH(C7148)-2,DAY(1)),'מדדים וריביות'!B:C,2,FALSE))</f>
        <v>30858307.16</v>
      </c>
      <c r="F7148" s="46">
        <f>IF($B$5=1,'ריבית יומית'!D7142,'ריבית יומית'!G7142)</f>
        <v>2.7242892239431882E-5</v>
      </c>
      <c r="G7148" s="46">
        <f t="shared" si="779"/>
        <v>0</v>
      </c>
      <c r="H7148" s="29">
        <f t="shared" si="780"/>
        <v>1</v>
      </c>
      <c r="I7148" s="30">
        <f>VLOOKUP(B7147,'מדדים וריביות'!B:C,2)</f>
        <v>31186587.02</v>
      </c>
      <c r="K7148" s="39">
        <f t="shared" si="781"/>
        <v>0</v>
      </c>
      <c r="L7148" s="39">
        <f t="shared" si="782"/>
        <v>0</v>
      </c>
      <c r="M7148" s="39">
        <f t="shared" si="783"/>
        <v>0</v>
      </c>
      <c r="N7148" s="41">
        <f t="shared" si="785"/>
        <v>0</v>
      </c>
    </row>
    <row r="7149" spans="2:14">
      <c r="B7149" s="1">
        <v>40014</v>
      </c>
      <c r="C7149" s="1">
        <f t="shared" si="784"/>
        <v>39995</v>
      </c>
      <c r="E7149" s="42">
        <f>IF(DAY(B7149)&gt;14,VLOOKUP(DATE(YEAR(C7149),MONTH(C7149)-1,DAY(1)),'מדדים וריביות'!B:C,2,FALSE),VLOOKUP(DATE(YEAR(C7149),MONTH(C7149)-2,DAY(1)),'מדדים וריביות'!B:C,2,FALSE))</f>
        <v>30858307.16</v>
      </c>
      <c r="F7149" s="46">
        <f>IF($B$5=1,'ריבית יומית'!D7143,'ריבית יומית'!G7143)</f>
        <v>2.7242892239431882E-5</v>
      </c>
      <c r="G7149" s="46">
        <f t="shared" si="779"/>
        <v>0</v>
      </c>
      <c r="H7149" s="29">
        <f t="shared" si="780"/>
        <v>1</v>
      </c>
      <c r="I7149" s="30">
        <f>VLOOKUP(B7148,'מדדים וריביות'!B:C,2)</f>
        <v>31186587.02</v>
      </c>
      <c r="K7149" s="39">
        <f t="shared" si="781"/>
        <v>0</v>
      </c>
      <c r="L7149" s="39">
        <f t="shared" si="782"/>
        <v>0</v>
      </c>
      <c r="M7149" s="39">
        <f t="shared" si="783"/>
        <v>0</v>
      </c>
      <c r="N7149" s="41">
        <f t="shared" si="785"/>
        <v>0</v>
      </c>
    </row>
    <row r="7150" spans="2:14">
      <c r="B7150" s="1">
        <v>40015</v>
      </c>
      <c r="C7150" s="1">
        <f t="shared" si="784"/>
        <v>39995</v>
      </c>
      <c r="E7150" s="42">
        <f>IF(DAY(B7150)&gt;14,VLOOKUP(DATE(YEAR(C7150),MONTH(C7150)-1,DAY(1)),'מדדים וריביות'!B:C,2,FALSE),VLOOKUP(DATE(YEAR(C7150),MONTH(C7150)-2,DAY(1)),'מדדים וריביות'!B:C,2,FALSE))</f>
        <v>30858307.16</v>
      </c>
      <c r="F7150" s="46">
        <f>IF($B$5=1,'ריבית יומית'!D7144,'ריבית יומית'!G7144)</f>
        <v>2.7242892239431882E-5</v>
      </c>
      <c r="G7150" s="46">
        <f t="shared" si="779"/>
        <v>0</v>
      </c>
      <c r="H7150" s="29">
        <f t="shared" si="780"/>
        <v>1</v>
      </c>
      <c r="I7150" s="30">
        <f>VLOOKUP(B7149,'מדדים וריביות'!B:C,2)</f>
        <v>31186587.02</v>
      </c>
      <c r="K7150" s="39">
        <f t="shared" si="781"/>
        <v>0</v>
      </c>
      <c r="L7150" s="39">
        <f t="shared" si="782"/>
        <v>0</v>
      </c>
      <c r="M7150" s="39">
        <f t="shared" si="783"/>
        <v>0</v>
      </c>
      <c r="N7150" s="41">
        <f t="shared" si="785"/>
        <v>0</v>
      </c>
    </row>
    <row r="7151" spans="2:14">
      <c r="B7151" s="1">
        <v>40016</v>
      </c>
      <c r="C7151" s="1">
        <f t="shared" si="784"/>
        <v>39995</v>
      </c>
      <c r="E7151" s="42">
        <f>IF(DAY(B7151)&gt;14,VLOOKUP(DATE(YEAR(C7151),MONTH(C7151)-1,DAY(1)),'מדדים וריביות'!B:C,2,FALSE),VLOOKUP(DATE(YEAR(C7151),MONTH(C7151)-2,DAY(1)),'מדדים וריביות'!B:C,2,FALSE))</f>
        <v>30858307.16</v>
      </c>
      <c r="F7151" s="46">
        <f>IF($B$5=1,'ריבית יומית'!D7145,'ריבית יומית'!G7145)</f>
        <v>2.7242892239431882E-5</v>
      </c>
      <c r="G7151" s="46">
        <f t="shared" si="779"/>
        <v>0</v>
      </c>
      <c r="H7151" s="29">
        <f t="shared" si="780"/>
        <v>1</v>
      </c>
      <c r="I7151" s="30">
        <f>VLOOKUP(B7150,'מדדים וריביות'!B:C,2)</f>
        <v>31186587.02</v>
      </c>
      <c r="K7151" s="39">
        <f t="shared" si="781"/>
        <v>0</v>
      </c>
      <c r="L7151" s="39">
        <f t="shared" si="782"/>
        <v>0</v>
      </c>
      <c r="M7151" s="39">
        <f t="shared" si="783"/>
        <v>0</v>
      </c>
      <c r="N7151" s="41">
        <f t="shared" si="785"/>
        <v>0</v>
      </c>
    </row>
    <row r="7152" spans="2:14">
      <c r="B7152" s="1">
        <v>40017</v>
      </c>
      <c r="C7152" s="1">
        <f t="shared" si="784"/>
        <v>39995</v>
      </c>
      <c r="E7152" s="42">
        <f>IF(DAY(B7152)&gt;14,VLOOKUP(DATE(YEAR(C7152),MONTH(C7152)-1,DAY(1)),'מדדים וריביות'!B:C,2,FALSE),VLOOKUP(DATE(YEAR(C7152),MONTH(C7152)-2,DAY(1)),'מדדים וריביות'!B:C,2,FALSE))</f>
        <v>30858307.16</v>
      </c>
      <c r="F7152" s="46">
        <f>IF($B$5=1,'ריבית יומית'!D7146,'ריבית יומית'!G7146)</f>
        <v>2.7242892239431882E-5</v>
      </c>
      <c r="G7152" s="46">
        <f t="shared" si="779"/>
        <v>0</v>
      </c>
      <c r="H7152" s="29">
        <f t="shared" si="780"/>
        <v>1</v>
      </c>
      <c r="I7152" s="30">
        <f>VLOOKUP(B7151,'מדדים וריביות'!B:C,2)</f>
        <v>31186587.02</v>
      </c>
      <c r="K7152" s="39">
        <f t="shared" si="781"/>
        <v>0</v>
      </c>
      <c r="L7152" s="39">
        <f t="shared" si="782"/>
        <v>0</v>
      </c>
      <c r="M7152" s="39">
        <f t="shared" si="783"/>
        <v>0</v>
      </c>
      <c r="N7152" s="41">
        <f t="shared" si="785"/>
        <v>0</v>
      </c>
    </row>
    <row r="7153" spans="2:14">
      <c r="B7153" s="1">
        <v>40018</v>
      </c>
      <c r="C7153" s="1">
        <f t="shared" si="784"/>
        <v>39995</v>
      </c>
      <c r="E7153" s="42">
        <f>IF(DAY(B7153)&gt;14,VLOOKUP(DATE(YEAR(C7153),MONTH(C7153)-1,DAY(1)),'מדדים וריביות'!B:C,2,FALSE),VLOOKUP(DATE(YEAR(C7153),MONTH(C7153)-2,DAY(1)),'מדדים וריביות'!B:C,2,FALSE))</f>
        <v>30858307.16</v>
      </c>
      <c r="F7153" s="46">
        <f>IF($B$5=1,'ריבית יומית'!D7147,'ריבית יומית'!G7147)</f>
        <v>2.7242892239431882E-5</v>
      </c>
      <c r="G7153" s="46">
        <f t="shared" si="779"/>
        <v>0</v>
      </c>
      <c r="H7153" s="29">
        <f t="shared" si="780"/>
        <v>1</v>
      </c>
      <c r="I7153" s="30">
        <f>VLOOKUP(B7152,'מדדים וריביות'!B:C,2)</f>
        <v>31186587.02</v>
      </c>
      <c r="K7153" s="39">
        <f t="shared" si="781"/>
        <v>0</v>
      </c>
      <c r="L7153" s="39">
        <f t="shared" si="782"/>
        <v>0</v>
      </c>
      <c r="M7153" s="39">
        <f t="shared" si="783"/>
        <v>0</v>
      </c>
      <c r="N7153" s="41">
        <f t="shared" si="785"/>
        <v>0</v>
      </c>
    </row>
    <row r="7154" spans="2:14">
      <c r="B7154" s="1">
        <v>40019</v>
      </c>
      <c r="C7154" s="1">
        <f t="shared" si="784"/>
        <v>39995</v>
      </c>
      <c r="E7154" s="42">
        <f>IF(DAY(B7154)&gt;14,VLOOKUP(DATE(YEAR(C7154),MONTH(C7154)-1,DAY(1)),'מדדים וריביות'!B:C,2,FALSE),VLOOKUP(DATE(YEAR(C7154),MONTH(C7154)-2,DAY(1)),'מדדים וריביות'!B:C,2,FALSE))</f>
        <v>30858307.16</v>
      </c>
      <c r="F7154" s="46">
        <f>IF($B$5=1,'ריבית יומית'!D7148,'ריבית יומית'!G7148)</f>
        <v>2.7242892239431882E-5</v>
      </c>
      <c r="G7154" s="46">
        <f t="shared" si="779"/>
        <v>0</v>
      </c>
      <c r="H7154" s="29">
        <f t="shared" si="780"/>
        <v>1</v>
      </c>
      <c r="I7154" s="30">
        <f>VLOOKUP(B7153,'מדדים וריביות'!B:C,2)</f>
        <v>31186587.02</v>
      </c>
      <c r="K7154" s="39">
        <f t="shared" si="781"/>
        <v>0</v>
      </c>
      <c r="L7154" s="39">
        <f t="shared" si="782"/>
        <v>0</v>
      </c>
      <c r="M7154" s="39">
        <f t="shared" si="783"/>
        <v>0</v>
      </c>
      <c r="N7154" s="41">
        <f t="shared" si="785"/>
        <v>0</v>
      </c>
    </row>
    <row r="7155" spans="2:14">
      <c r="B7155" s="1">
        <v>40020</v>
      </c>
      <c r="C7155" s="1">
        <f t="shared" si="784"/>
        <v>39995</v>
      </c>
      <c r="E7155" s="42">
        <f>IF(DAY(B7155)&gt;14,VLOOKUP(DATE(YEAR(C7155),MONTH(C7155)-1,DAY(1)),'מדדים וריביות'!B:C,2,FALSE),VLOOKUP(DATE(YEAR(C7155),MONTH(C7155)-2,DAY(1)),'מדדים וריביות'!B:C,2,FALSE))</f>
        <v>30858307.16</v>
      </c>
      <c r="F7155" s="46">
        <f>IF($B$5=1,'ריבית יומית'!D7149,'ריבית יומית'!G7149)</f>
        <v>2.7242892239431882E-5</v>
      </c>
      <c r="G7155" s="46">
        <f t="shared" si="779"/>
        <v>0</v>
      </c>
      <c r="H7155" s="29">
        <f t="shared" si="780"/>
        <v>1</v>
      </c>
      <c r="I7155" s="30">
        <f>VLOOKUP(B7154,'מדדים וריביות'!B:C,2)</f>
        <v>31186587.02</v>
      </c>
      <c r="K7155" s="39">
        <f t="shared" si="781"/>
        <v>0</v>
      </c>
      <c r="L7155" s="39">
        <f t="shared" si="782"/>
        <v>0</v>
      </c>
      <c r="M7155" s="39">
        <f t="shared" si="783"/>
        <v>0</v>
      </c>
      <c r="N7155" s="41">
        <f t="shared" si="785"/>
        <v>0</v>
      </c>
    </row>
    <row r="7156" spans="2:14">
      <c r="B7156" s="1">
        <v>40021</v>
      </c>
      <c r="C7156" s="1">
        <f t="shared" si="784"/>
        <v>39995</v>
      </c>
      <c r="E7156" s="42">
        <f>IF(DAY(B7156)&gt;14,VLOOKUP(DATE(YEAR(C7156),MONTH(C7156)-1,DAY(1)),'מדדים וריביות'!B:C,2,FALSE),VLOOKUP(DATE(YEAR(C7156),MONTH(C7156)-2,DAY(1)),'מדדים וריביות'!B:C,2,FALSE))</f>
        <v>30858307.16</v>
      </c>
      <c r="F7156" s="46">
        <f>IF($B$5=1,'ריבית יומית'!D7150,'ריבית יומית'!G7150)</f>
        <v>2.7242892239431882E-5</v>
      </c>
      <c r="G7156" s="46">
        <f t="shared" si="779"/>
        <v>0</v>
      </c>
      <c r="H7156" s="29">
        <f t="shared" si="780"/>
        <v>1</v>
      </c>
      <c r="I7156" s="30">
        <f>VLOOKUP(B7155,'מדדים וריביות'!B:C,2)</f>
        <v>31186587.02</v>
      </c>
      <c r="K7156" s="39">
        <f t="shared" si="781"/>
        <v>0</v>
      </c>
      <c r="L7156" s="39">
        <f t="shared" si="782"/>
        <v>0</v>
      </c>
      <c r="M7156" s="39">
        <f t="shared" si="783"/>
        <v>0</v>
      </c>
      <c r="N7156" s="41">
        <f t="shared" si="785"/>
        <v>0</v>
      </c>
    </row>
    <row r="7157" spans="2:14">
      <c r="B7157" s="1">
        <v>40022</v>
      </c>
      <c r="C7157" s="1">
        <f t="shared" si="784"/>
        <v>39995</v>
      </c>
      <c r="E7157" s="42">
        <f>IF(DAY(B7157)&gt;14,VLOOKUP(DATE(YEAR(C7157),MONTH(C7157)-1,DAY(1)),'מדדים וריביות'!B:C,2,FALSE),VLOOKUP(DATE(YEAR(C7157),MONTH(C7157)-2,DAY(1)),'מדדים וריביות'!B:C,2,FALSE))</f>
        <v>30858307.16</v>
      </c>
      <c r="F7157" s="46">
        <f>IF($B$5=1,'ריבית יומית'!D7151,'ריבית יומית'!G7151)</f>
        <v>2.7242892239431882E-5</v>
      </c>
      <c r="G7157" s="46">
        <f t="shared" si="779"/>
        <v>0</v>
      </c>
      <c r="H7157" s="29">
        <f t="shared" si="780"/>
        <v>1</v>
      </c>
      <c r="I7157" s="30">
        <f>VLOOKUP(B7156,'מדדים וריביות'!B:C,2)</f>
        <v>31186587.02</v>
      </c>
      <c r="K7157" s="39">
        <f t="shared" si="781"/>
        <v>0</v>
      </c>
      <c r="L7157" s="39">
        <f t="shared" si="782"/>
        <v>0</v>
      </c>
      <c r="M7157" s="39">
        <f t="shared" si="783"/>
        <v>0</v>
      </c>
      <c r="N7157" s="41">
        <f t="shared" si="785"/>
        <v>0</v>
      </c>
    </row>
    <row r="7158" spans="2:14">
      <c r="B7158" s="1">
        <v>40023</v>
      </c>
      <c r="C7158" s="1">
        <f t="shared" si="784"/>
        <v>39995</v>
      </c>
      <c r="E7158" s="42">
        <f>IF(DAY(B7158)&gt;14,VLOOKUP(DATE(YEAR(C7158),MONTH(C7158)-1,DAY(1)),'מדדים וריביות'!B:C,2,FALSE),VLOOKUP(DATE(YEAR(C7158),MONTH(C7158)-2,DAY(1)),'מדדים וריביות'!B:C,2,FALSE))</f>
        <v>30858307.16</v>
      </c>
      <c r="F7158" s="46">
        <f>IF($B$5=1,'ריבית יומית'!D7152,'ריבית יומית'!G7152)</f>
        <v>2.7242892239431882E-5</v>
      </c>
      <c r="G7158" s="46">
        <f t="shared" si="779"/>
        <v>0</v>
      </c>
      <c r="H7158" s="29">
        <f t="shared" si="780"/>
        <v>1</v>
      </c>
      <c r="I7158" s="30">
        <f>VLOOKUP(B7157,'מדדים וריביות'!B:C,2)</f>
        <v>31186587.02</v>
      </c>
      <c r="K7158" s="39">
        <f t="shared" si="781"/>
        <v>0</v>
      </c>
      <c r="L7158" s="39">
        <f t="shared" si="782"/>
        <v>0</v>
      </c>
      <c r="M7158" s="39">
        <f t="shared" si="783"/>
        <v>0</v>
      </c>
      <c r="N7158" s="41">
        <f t="shared" si="785"/>
        <v>0</v>
      </c>
    </row>
    <row r="7159" spans="2:14">
      <c r="B7159" s="1">
        <v>40024</v>
      </c>
      <c r="C7159" s="1">
        <f t="shared" si="784"/>
        <v>39995</v>
      </c>
      <c r="E7159" s="42">
        <f>IF(DAY(B7159)&gt;14,VLOOKUP(DATE(YEAR(C7159),MONTH(C7159)-1,DAY(1)),'מדדים וריביות'!B:C,2,FALSE),VLOOKUP(DATE(YEAR(C7159),MONTH(C7159)-2,DAY(1)),'מדדים וריביות'!B:C,2,FALSE))</f>
        <v>30858307.16</v>
      </c>
      <c r="F7159" s="46">
        <f>IF($B$5=1,'ריבית יומית'!D7153,'ריבית יומית'!G7153)</f>
        <v>2.7242892239431882E-5</v>
      </c>
      <c r="G7159" s="46">
        <f t="shared" si="779"/>
        <v>0</v>
      </c>
      <c r="H7159" s="29">
        <f t="shared" si="780"/>
        <v>1</v>
      </c>
      <c r="I7159" s="30">
        <f>VLOOKUP(B7158,'מדדים וריביות'!B:C,2)</f>
        <v>31186587.02</v>
      </c>
      <c r="K7159" s="39">
        <f t="shared" si="781"/>
        <v>0</v>
      </c>
      <c r="L7159" s="39">
        <f t="shared" si="782"/>
        <v>0</v>
      </c>
      <c r="M7159" s="39">
        <f t="shared" si="783"/>
        <v>0</v>
      </c>
      <c r="N7159" s="41">
        <f t="shared" si="785"/>
        <v>0</v>
      </c>
    </row>
    <row r="7160" spans="2:14">
      <c r="B7160" s="1">
        <v>40025</v>
      </c>
      <c r="C7160" s="1">
        <f t="shared" si="784"/>
        <v>39995</v>
      </c>
      <c r="E7160" s="42">
        <f>IF(DAY(B7160)&gt;14,VLOOKUP(DATE(YEAR(C7160),MONTH(C7160)-1,DAY(1)),'מדדים וריביות'!B:C,2,FALSE),VLOOKUP(DATE(YEAR(C7160),MONTH(C7160)-2,DAY(1)),'מדדים וריביות'!B:C,2,FALSE))</f>
        <v>30858307.16</v>
      </c>
      <c r="F7160" s="46">
        <f>IF($B$5=1,'ריבית יומית'!D7154,'ריבית יומית'!G7154)</f>
        <v>2.7242892239431882E-5</v>
      </c>
      <c r="G7160" s="46">
        <f t="shared" si="779"/>
        <v>0</v>
      </c>
      <c r="H7160" s="29">
        <f t="shared" si="780"/>
        <v>1</v>
      </c>
      <c r="I7160" s="30">
        <f>VLOOKUP(B7159,'מדדים וריביות'!B:C,2)</f>
        <v>31186587.02</v>
      </c>
      <c r="K7160" s="39">
        <f t="shared" si="781"/>
        <v>0</v>
      </c>
      <c r="L7160" s="39">
        <f t="shared" si="782"/>
        <v>0</v>
      </c>
      <c r="M7160" s="39">
        <f t="shared" si="783"/>
        <v>0</v>
      </c>
      <c r="N7160" s="41">
        <f t="shared" si="785"/>
        <v>0</v>
      </c>
    </row>
    <row r="7161" spans="2:14">
      <c r="B7161" s="1">
        <v>40026</v>
      </c>
      <c r="C7161" s="1">
        <f t="shared" si="784"/>
        <v>40026</v>
      </c>
      <c r="E7161" s="42">
        <f>IF(DAY(B7161)&gt;14,VLOOKUP(DATE(YEAR(C7161),MONTH(C7161)-1,DAY(1)),'מדדים וריביות'!B:C,2,FALSE),VLOOKUP(DATE(YEAR(C7161),MONTH(C7161)-2,DAY(1)),'מדדים וריביות'!B:C,2,FALSE))</f>
        <v>30858307.16</v>
      </c>
      <c r="F7161" s="46">
        <f>IF($B$5=1,'ריבית יומית'!D7155,'ריבית יומית'!G7155)</f>
        <v>2.7242892239431882E-5</v>
      </c>
      <c r="G7161" s="46">
        <f t="shared" si="779"/>
        <v>0</v>
      </c>
      <c r="H7161" s="29">
        <f t="shared" si="780"/>
        <v>1</v>
      </c>
      <c r="I7161" s="30">
        <f>VLOOKUP(B7160,'מדדים וריביות'!B:C,2)</f>
        <v>31186587.02</v>
      </c>
      <c r="K7161" s="39">
        <f t="shared" si="781"/>
        <v>0</v>
      </c>
      <c r="L7161" s="39">
        <f t="shared" si="782"/>
        <v>0</v>
      </c>
      <c r="M7161" s="39">
        <f t="shared" si="783"/>
        <v>0</v>
      </c>
      <c r="N7161" s="41">
        <f t="shared" si="785"/>
        <v>0</v>
      </c>
    </row>
    <row r="7162" spans="2:14">
      <c r="B7162" s="1">
        <v>40027</v>
      </c>
      <c r="C7162" s="1">
        <f t="shared" si="784"/>
        <v>40026</v>
      </c>
      <c r="E7162" s="42">
        <f>IF(DAY(B7162)&gt;14,VLOOKUP(DATE(YEAR(C7162),MONTH(C7162)-1,DAY(1)),'מדדים וריביות'!B:C,2,FALSE),VLOOKUP(DATE(YEAR(C7162),MONTH(C7162)-2,DAY(1)),'מדדים וריביות'!B:C,2,FALSE))</f>
        <v>30858307.16</v>
      </c>
      <c r="F7162" s="46">
        <f>IF($B$5=1,'ריבית יומית'!D7156,'ריבית יומית'!G7156)</f>
        <v>2.7242892239431882E-5</v>
      </c>
      <c r="G7162" s="46">
        <f t="shared" si="779"/>
        <v>0</v>
      </c>
      <c r="H7162" s="29">
        <f t="shared" si="780"/>
        <v>1</v>
      </c>
      <c r="I7162" s="30">
        <f>VLOOKUP(B7161,'מדדים וריביות'!B:C,2)</f>
        <v>31335805.140000001</v>
      </c>
      <c r="K7162" s="39">
        <f t="shared" si="781"/>
        <v>0</v>
      </c>
      <c r="L7162" s="39">
        <f t="shared" si="782"/>
        <v>0</v>
      </c>
      <c r="M7162" s="39">
        <f t="shared" si="783"/>
        <v>0</v>
      </c>
      <c r="N7162" s="41">
        <f t="shared" si="785"/>
        <v>0</v>
      </c>
    </row>
    <row r="7163" spans="2:14">
      <c r="B7163" s="1">
        <v>40028</v>
      </c>
      <c r="C7163" s="1">
        <f t="shared" si="784"/>
        <v>40026</v>
      </c>
      <c r="E7163" s="42">
        <f>IF(DAY(B7163)&gt;14,VLOOKUP(DATE(YEAR(C7163),MONTH(C7163)-1,DAY(1)),'מדדים וריביות'!B:C,2,FALSE),VLOOKUP(DATE(YEAR(C7163),MONTH(C7163)-2,DAY(1)),'מדדים וריביות'!B:C,2,FALSE))</f>
        <v>30858307.16</v>
      </c>
      <c r="F7163" s="46">
        <f>IF($B$5=1,'ריבית יומית'!D7157,'ריבית יומית'!G7157)</f>
        <v>2.7242892239431882E-5</v>
      </c>
      <c r="G7163" s="46">
        <f t="shared" si="779"/>
        <v>0</v>
      </c>
      <c r="H7163" s="29">
        <f t="shared" si="780"/>
        <v>1</v>
      </c>
      <c r="I7163" s="30">
        <f>VLOOKUP(B7162,'מדדים וריביות'!B:C,2)</f>
        <v>31335805.140000001</v>
      </c>
      <c r="K7163" s="39">
        <f t="shared" si="781"/>
        <v>0</v>
      </c>
      <c r="L7163" s="39">
        <f t="shared" si="782"/>
        <v>0</v>
      </c>
      <c r="M7163" s="39">
        <f t="shared" si="783"/>
        <v>0</v>
      </c>
      <c r="N7163" s="41">
        <f t="shared" si="785"/>
        <v>0</v>
      </c>
    </row>
    <row r="7164" spans="2:14">
      <c r="B7164" s="1">
        <v>40029</v>
      </c>
      <c r="C7164" s="1">
        <f t="shared" si="784"/>
        <v>40026</v>
      </c>
      <c r="E7164" s="42">
        <f>IF(DAY(B7164)&gt;14,VLOOKUP(DATE(YEAR(C7164),MONTH(C7164)-1,DAY(1)),'מדדים וריביות'!B:C,2,FALSE),VLOOKUP(DATE(YEAR(C7164),MONTH(C7164)-2,DAY(1)),'מדדים וריביות'!B:C,2,FALSE))</f>
        <v>30858307.16</v>
      </c>
      <c r="F7164" s="46">
        <f>IF($B$5=1,'ריבית יומית'!D7158,'ריבית יומית'!G7158)</f>
        <v>2.7242892239431882E-5</v>
      </c>
      <c r="G7164" s="46">
        <f t="shared" si="779"/>
        <v>0</v>
      </c>
      <c r="H7164" s="29">
        <f t="shared" si="780"/>
        <v>1</v>
      </c>
      <c r="I7164" s="30">
        <f>VLOOKUP(B7163,'מדדים וריביות'!B:C,2)</f>
        <v>31335805.140000001</v>
      </c>
      <c r="K7164" s="39">
        <f t="shared" si="781"/>
        <v>0</v>
      </c>
      <c r="L7164" s="39">
        <f t="shared" si="782"/>
        <v>0</v>
      </c>
      <c r="M7164" s="39">
        <f t="shared" si="783"/>
        <v>0</v>
      </c>
      <c r="N7164" s="41">
        <f t="shared" si="785"/>
        <v>0</v>
      </c>
    </row>
    <row r="7165" spans="2:14">
      <c r="B7165" s="1">
        <v>40030</v>
      </c>
      <c r="C7165" s="1">
        <f t="shared" si="784"/>
        <v>40026</v>
      </c>
      <c r="E7165" s="42">
        <f>IF(DAY(B7165)&gt;14,VLOOKUP(DATE(YEAR(C7165),MONTH(C7165)-1,DAY(1)),'מדדים וריביות'!B:C,2,FALSE),VLOOKUP(DATE(YEAR(C7165),MONTH(C7165)-2,DAY(1)),'מדדים וריביות'!B:C,2,FALSE))</f>
        <v>30858307.16</v>
      </c>
      <c r="F7165" s="46">
        <f>IF($B$5=1,'ריבית יומית'!D7159,'ריבית יומית'!G7159)</f>
        <v>2.7242892239431882E-5</v>
      </c>
      <c r="G7165" s="46">
        <f t="shared" si="779"/>
        <v>0</v>
      </c>
      <c r="H7165" s="29">
        <f t="shared" si="780"/>
        <v>1</v>
      </c>
      <c r="I7165" s="30">
        <f>VLOOKUP(B7164,'מדדים וריביות'!B:C,2)</f>
        <v>31335805.140000001</v>
      </c>
      <c r="K7165" s="39">
        <f t="shared" si="781"/>
        <v>0</v>
      </c>
      <c r="L7165" s="39">
        <f t="shared" si="782"/>
        <v>0</v>
      </c>
      <c r="M7165" s="39">
        <f t="shared" si="783"/>
        <v>0</v>
      </c>
      <c r="N7165" s="41">
        <f t="shared" si="785"/>
        <v>0</v>
      </c>
    </row>
    <row r="7166" spans="2:14">
      <c r="B7166" s="1">
        <v>40031</v>
      </c>
      <c r="C7166" s="1">
        <f t="shared" si="784"/>
        <v>40026</v>
      </c>
      <c r="E7166" s="42">
        <f>IF(DAY(B7166)&gt;14,VLOOKUP(DATE(YEAR(C7166),MONTH(C7166)-1,DAY(1)),'מדדים וריביות'!B:C,2,FALSE),VLOOKUP(DATE(YEAR(C7166),MONTH(C7166)-2,DAY(1)),'מדדים וריביות'!B:C,2,FALSE))</f>
        <v>30858307.16</v>
      </c>
      <c r="F7166" s="46">
        <f>IF($B$5=1,'ריבית יומית'!D7160,'ריבית יומית'!G7160)</f>
        <v>2.7242892239431882E-5</v>
      </c>
      <c r="G7166" s="46">
        <f t="shared" si="779"/>
        <v>0</v>
      </c>
      <c r="H7166" s="29">
        <f t="shared" si="780"/>
        <v>1</v>
      </c>
      <c r="I7166" s="30">
        <f>VLOOKUP(B7165,'מדדים וריביות'!B:C,2)</f>
        <v>31335805.140000001</v>
      </c>
      <c r="K7166" s="39">
        <f t="shared" si="781"/>
        <v>0</v>
      </c>
      <c r="L7166" s="39">
        <f t="shared" si="782"/>
        <v>0</v>
      </c>
      <c r="M7166" s="39">
        <f t="shared" si="783"/>
        <v>0</v>
      </c>
      <c r="N7166" s="41">
        <f t="shared" si="785"/>
        <v>0</v>
      </c>
    </row>
    <row r="7167" spans="2:14">
      <c r="B7167" s="1">
        <v>40032</v>
      </c>
      <c r="C7167" s="1">
        <f t="shared" si="784"/>
        <v>40026</v>
      </c>
      <c r="E7167" s="42">
        <f>IF(DAY(B7167)&gt;14,VLOOKUP(DATE(YEAR(C7167),MONTH(C7167)-1,DAY(1)),'מדדים וריביות'!B:C,2,FALSE),VLOOKUP(DATE(YEAR(C7167),MONTH(C7167)-2,DAY(1)),'מדדים וריביות'!B:C,2,FALSE))</f>
        <v>30858307.16</v>
      </c>
      <c r="F7167" s="46">
        <f>IF($B$5=1,'ריבית יומית'!D7161,'ריבית יומית'!G7161)</f>
        <v>2.7242892239431882E-5</v>
      </c>
      <c r="G7167" s="46">
        <f t="shared" si="779"/>
        <v>0</v>
      </c>
      <c r="H7167" s="29">
        <f t="shared" si="780"/>
        <v>1</v>
      </c>
      <c r="I7167" s="30">
        <f>VLOOKUP(B7166,'מדדים וריביות'!B:C,2)</f>
        <v>31335805.140000001</v>
      </c>
      <c r="K7167" s="39">
        <f t="shared" si="781"/>
        <v>0</v>
      </c>
      <c r="L7167" s="39">
        <f t="shared" si="782"/>
        <v>0</v>
      </c>
      <c r="M7167" s="39">
        <f t="shared" si="783"/>
        <v>0</v>
      </c>
      <c r="N7167" s="41">
        <f t="shared" si="785"/>
        <v>0</v>
      </c>
    </row>
    <row r="7168" spans="2:14">
      <c r="B7168" s="1">
        <v>40033</v>
      </c>
      <c r="C7168" s="1">
        <f t="shared" si="784"/>
        <v>40026</v>
      </c>
      <c r="E7168" s="42">
        <f>IF(DAY(B7168)&gt;14,VLOOKUP(DATE(YEAR(C7168),MONTH(C7168)-1,DAY(1)),'מדדים וריביות'!B:C,2,FALSE),VLOOKUP(DATE(YEAR(C7168),MONTH(C7168)-2,DAY(1)),'מדדים וריביות'!B:C,2,FALSE))</f>
        <v>30858307.16</v>
      </c>
      <c r="F7168" s="46">
        <f>IF($B$5=1,'ריבית יומית'!D7162,'ריבית יומית'!G7162)</f>
        <v>2.7242892239431882E-5</v>
      </c>
      <c r="G7168" s="46">
        <f t="shared" si="779"/>
        <v>0</v>
      </c>
      <c r="H7168" s="29">
        <f t="shared" si="780"/>
        <v>1</v>
      </c>
      <c r="I7168" s="30">
        <f>VLOOKUP(B7167,'מדדים וריביות'!B:C,2)</f>
        <v>31335805.140000001</v>
      </c>
      <c r="K7168" s="39">
        <f t="shared" si="781"/>
        <v>0</v>
      </c>
      <c r="L7168" s="39">
        <f t="shared" si="782"/>
        <v>0</v>
      </c>
      <c r="M7168" s="39">
        <f t="shared" si="783"/>
        <v>0</v>
      </c>
      <c r="N7168" s="41">
        <f t="shared" si="785"/>
        <v>0</v>
      </c>
    </row>
    <row r="7169" spans="2:14">
      <c r="B7169" s="1">
        <v>40034</v>
      </c>
      <c r="C7169" s="1">
        <f t="shared" si="784"/>
        <v>40026</v>
      </c>
      <c r="E7169" s="42">
        <f>IF(DAY(B7169)&gt;14,VLOOKUP(DATE(YEAR(C7169),MONTH(C7169)-1,DAY(1)),'מדדים וריביות'!B:C,2,FALSE),VLOOKUP(DATE(YEAR(C7169),MONTH(C7169)-2,DAY(1)),'מדדים וריביות'!B:C,2,FALSE))</f>
        <v>30858307.16</v>
      </c>
      <c r="F7169" s="46">
        <f>IF($B$5=1,'ריבית יומית'!D7163,'ריבית יומית'!G7163)</f>
        <v>2.7242892239431882E-5</v>
      </c>
      <c r="G7169" s="46">
        <f t="shared" si="779"/>
        <v>0</v>
      </c>
      <c r="H7169" s="29">
        <f t="shared" si="780"/>
        <v>1</v>
      </c>
      <c r="I7169" s="30">
        <f>VLOOKUP(B7168,'מדדים וריביות'!B:C,2)</f>
        <v>31335805.140000001</v>
      </c>
      <c r="K7169" s="39">
        <f t="shared" si="781"/>
        <v>0</v>
      </c>
      <c r="L7169" s="39">
        <f t="shared" si="782"/>
        <v>0</v>
      </c>
      <c r="M7169" s="39">
        <f t="shared" si="783"/>
        <v>0</v>
      </c>
      <c r="N7169" s="41">
        <f t="shared" si="785"/>
        <v>0</v>
      </c>
    </row>
    <row r="7170" spans="2:14">
      <c r="B7170" s="1">
        <v>40035</v>
      </c>
      <c r="C7170" s="1">
        <f t="shared" si="784"/>
        <v>40026</v>
      </c>
      <c r="E7170" s="42">
        <f>IF(DAY(B7170)&gt;14,VLOOKUP(DATE(YEAR(C7170),MONTH(C7170)-1,DAY(1)),'מדדים וריביות'!B:C,2,FALSE),VLOOKUP(DATE(YEAR(C7170),MONTH(C7170)-2,DAY(1)),'מדדים וריביות'!B:C,2,FALSE))</f>
        <v>30858307.16</v>
      </c>
      <c r="F7170" s="46">
        <f>IF($B$5=1,'ריבית יומית'!D7164,'ריבית יומית'!G7164)</f>
        <v>2.7242892239431882E-5</v>
      </c>
      <c r="G7170" s="46">
        <f t="shared" si="779"/>
        <v>0</v>
      </c>
      <c r="H7170" s="29">
        <f t="shared" si="780"/>
        <v>1</v>
      </c>
      <c r="I7170" s="30">
        <f>VLOOKUP(B7169,'מדדים וריביות'!B:C,2)</f>
        <v>31335805.140000001</v>
      </c>
      <c r="K7170" s="39">
        <f t="shared" si="781"/>
        <v>0</v>
      </c>
      <c r="L7170" s="39">
        <f t="shared" si="782"/>
        <v>0</v>
      </c>
      <c r="M7170" s="39">
        <f t="shared" si="783"/>
        <v>0</v>
      </c>
      <c r="N7170" s="41">
        <f t="shared" si="785"/>
        <v>0</v>
      </c>
    </row>
    <row r="7171" spans="2:14">
      <c r="B7171" s="1">
        <v>40036</v>
      </c>
      <c r="C7171" s="1">
        <f t="shared" si="784"/>
        <v>40026</v>
      </c>
      <c r="E7171" s="42">
        <f>IF(DAY(B7171)&gt;14,VLOOKUP(DATE(YEAR(C7171),MONTH(C7171)-1,DAY(1)),'מדדים וריביות'!B:C,2,FALSE),VLOOKUP(DATE(YEAR(C7171),MONTH(C7171)-2,DAY(1)),'מדדים וריביות'!B:C,2,FALSE))</f>
        <v>30858307.16</v>
      </c>
      <c r="F7171" s="46">
        <f>IF($B$5=1,'ריבית יומית'!D7165,'ריבית יומית'!G7165)</f>
        <v>2.7242892239431882E-5</v>
      </c>
      <c r="G7171" s="46">
        <f t="shared" si="779"/>
        <v>0</v>
      </c>
      <c r="H7171" s="29">
        <f t="shared" si="780"/>
        <v>1</v>
      </c>
      <c r="I7171" s="30">
        <f>VLOOKUP(B7170,'מדדים וריביות'!B:C,2)</f>
        <v>31335805.140000001</v>
      </c>
      <c r="K7171" s="39">
        <f t="shared" si="781"/>
        <v>0</v>
      </c>
      <c r="L7171" s="39">
        <f t="shared" si="782"/>
        <v>0</v>
      </c>
      <c r="M7171" s="39">
        <f t="shared" si="783"/>
        <v>0</v>
      </c>
      <c r="N7171" s="41">
        <f t="shared" si="785"/>
        <v>0</v>
      </c>
    </row>
    <row r="7172" spans="2:14">
      <c r="B7172" s="1">
        <v>40037</v>
      </c>
      <c r="C7172" s="1">
        <f t="shared" si="784"/>
        <v>40026</v>
      </c>
      <c r="E7172" s="42">
        <f>IF(DAY(B7172)&gt;14,VLOOKUP(DATE(YEAR(C7172),MONTH(C7172)-1,DAY(1)),'מדדים וריביות'!B:C,2,FALSE),VLOOKUP(DATE(YEAR(C7172),MONTH(C7172)-2,DAY(1)),'מדדים וריביות'!B:C,2,FALSE))</f>
        <v>30858307.16</v>
      </c>
      <c r="F7172" s="46">
        <f>IF($B$5=1,'ריבית יומית'!D7166,'ריבית יומית'!G7166)</f>
        <v>2.7242892239431882E-5</v>
      </c>
      <c r="G7172" s="46">
        <f t="shared" si="779"/>
        <v>0</v>
      </c>
      <c r="H7172" s="29">
        <f t="shared" si="780"/>
        <v>1</v>
      </c>
      <c r="I7172" s="30">
        <f>VLOOKUP(B7171,'מדדים וריביות'!B:C,2)</f>
        <v>31335805.140000001</v>
      </c>
      <c r="K7172" s="39">
        <f t="shared" si="781"/>
        <v>0</v>
      </c>
      <c r="L7172" s="39">
        <f t="shared" si="782"/>
        <v>0</v>
      </c>
      <c r="M7172" s="39">
        <f t="shared" si="783"/>
        <v>0</v>
      </c>
      <c r="N7172" s="41">
        <f t="shared" si="785"/>
        <v>0</v>
      </c>
    </row>
    <row r="7173" spans="2:14">
      <c r="B7173" s="1">
        <v>40038</v>
      </c>
      <c r="C7173" s="1">
        <f t="shared" si="784"/>
        <v>40026</v>
      </c>
      <c r="E7173" s="42">
        <f>IF(DAY(B7173)&gt;14,VLOOKUP(DATE(YEAR(C7173),MONTH(C7173)-1,DAY(1)),'מדדים וריביות'!B:C,2,FALSE),VLOOKUP(DATE(YEAR(C7173),MONTH(C7173)-2,DAY(1)),'מדדים וריביות'!B:C,2,FALSE))</f>
        <v>30858307.16</v>
      </c>
      <c r="F7173" s="46">
        <f>IF($B$5=1,'ריבית יומית'!D7167,'ריבית יומית'!G7167)</f>
        <v>2.7242892239431882E-5</v>
      </c>
      <c r="G7173" s="46">
        <f t="shared" si="779"/>
        <v>0</v>
      </c>
      <c r="H7173" s="29">
        <f t="shared" si="780"/>
        <v>1</v>
      </c>
      <c r="I7173" s="30">
        <f>VLOOKUP(B7172,'מדדים וריביות'!B:C,2)</f>
        <v>31335805.140000001</v>
      </c>
      <c r="K7173" s="39">
        <f t="shared" si="781"/>
        <v>0</v>
      </c>
      <c r="L7173" s="39">
        <f t="shared" si="782"/>
        <v>0</v>
      </c>
      <c r="M7173" s="39">
        <f t="shared" si="783"/>
        <v>0</v>
      </c>
      <c r="N7173" s="41">
        <f t="shared" si="785"/>
        <v>0</v>
      </c>
    </row>
    <row r="7174" spans="2:14">
      <c r="B7174" s="1">
        <v>40039</v>
      </c>
      <c r="C7174" s="1">
        <f t="shared" si="784"/>
        <v>40026</v>
      </c>
      <c r="E7174" s="42">
        <f>IF(DAY(B7174)&gt;14,VLOOKUP(DATE(YEAR(C7174),MONTH(C7174)-1,DAY(1)),'מדדים וריביות'!B:C,2,FALSE),VLOOKUP(DATE(YEAR(C7174),MONTH(C7174)-2,DAY(1)),'מדדים וריביות'!B:C,2,FALSE))</f>
        <v>30858307.16</v>
      </c>
      <c r="F7174" s="46">
        <f>IF($B$5=1,'ריבית יומית'!D7168,'ריבית יומית'!G7168)</f>
        <v>2.7242892239431882E-5</v>
      </c>
      <c r="G7174" s="46">
        <f t="shared" si="779"/>
        <v>0</v>
      </c>
      <c r="H7174" s="29">
        <f t="shared" si="780"/>
        <v>1</v>
      </c>
      <c r="I7174" s="30">
        <f>VLOOKUP(B7173,'מדדים וריביות'!B:C,2)</f>
        <v>31335805.140000001</v>
      </c>
      <c r="K7174" s="39">
        <f t="shared" si="781"/>
        <v>0</v>
      </c>
      <c r="L7174" s="39">
        <f t="shared" si="782"/>
        <v>0</v>
      </c>
      <c r="M7174" s="39">
        <f t="shared" si="783"/>
        <v>0</v>
      </c>
      <c r="N7174" s="41">
        <f t="shared" si="785"/>
        <v>0</v>
      </c>
    </row>
    <row r="7175" spans="2:14">
      <c r="B7175" s="1">
        <v>40040</v>
      </c>
      <c r="C7175" s="1">
        <f t="shared" si="784"/>
        <v>40026</v>
      </c>
      <c r="E7175" s="42">
        <f>IF(DAY(B7175)&gt;14,VLOOKUP(DATE(YEAR(C7175),MONTH(C7175)-1,DAY(1)),'מדדים וריביות'!B:C,2,FALSE),VLOOKUP(DATE(YEAR(C7175),MONTH(C7175)-2,DAY(1)),'מדדים וריביות'!B:C,2,FALSE))</f>
        <v>31186587.02</v>
      </c>
      <c r="F7175" s="46">
        <f>IF($B$5=1,'ריבית יומית'!D7169,'ריבית יומית'!G7169)</f>
        <v>2.7242892239431882E-5</v>
      </c>
      <c r="G7175" s="46">
        <f t="shared" si="779"/>
        <v>0</v>
      </c>
      <c r="H7175" s="29">
        <f t="shared" si="780"/>
        <v>1</v>
      </c>
      <c r="I7175" s="30">
        <f>VLOOKUP(B7174,'מדדים וריביות'!B:C,2)</f>
        <v>31335805.140000001</v>
      </c>
      <c r="K7175" s="39">
        <f t="shared" si="781"/>
        <v>0</v>
      </c>
      <c r="L7175" s="39">
        <f t="shared" si="782"/>
        <v>0</v>
      </c>
      <c r="M7175" s="39">
        <f t="shared" si="783"/>
        <v>0</v>
      </c>
      <c r="N7175" s="41">
        <f t="shared" si="785"/>
        <v>0</v>
      </c>
    </row>
    <row r="7176" spans="2:14">
      <c r="B7176" s="1">
        <v>40041</v>
      </c>
      <c r="C7176" s="1">
        <f t="shared" si="784"/>
        <v>40026</v>
      </c>
      <c r="E7176" s="42">
        <f>IF(DAY(B7176)&gt;14,VLOOKUP(DATE(YEAR(C7176),MONTH(C7176)-1,DAY(1)),'מדדים וריביות'!B:C,2,FALSE),VLOOKUP(DATE(YEAR(C7176),MONTH(C7176)-2,DAY(1)),'מדדים וריביות'!B:C,2,FALSE))</f>
        <v>31186587.02</v>
      </c>
      <c r="F7176" s="46">
        <f>IF($B$5=1,'ריבית יומית'!D7170,'ריבית יומית'!G7170)</f>
        <v>2.7242892239431882E-5</v>
      </c>
      <c r="G7176" s="46">
        <f t="shared" si="779"/>
        <v>0</v>
      </c>
      <c r="H7176" s="29">
        <f t="shared" si="780"/>
        <v>1</v>
      </c>
      <c r="I7176" s="30">
        <f>VLOOKUP(B7175,'מדדים וריביות'!B:C,2)</f>
        <v>31335805.140000001</v>
      </c>
      <c r="K7176" s="39">
        <f t="shared" si="781"/>
        <v>0</v>
      </c>
      <c r="L7176" s="39">
        <f t="shared" si="782"/>
        <v>0</v>
      </c>
      <c r="M7176" s="39">
        <f t="shared" si="783"/>
        <v>0</v>
      </c>
      <c r="N7176" s="41">
        <f t="shared" si="785"/>
        <v>0</v>
      </c>
    </row>
    <row r="7177" spans="2:14">
      <c r="B7177" s="1">
        <v>40042</v>
      </c>
      <c r="C7177" s="1">
        <f t="shared" si="784"/>
        <v>40026</v>
      </c>
      <c r="E7177" s="42">
        <f>IF(DAY(B7177)&gt;14,VLOOKUP(DATE(YEAR(C7177),MONTH(C7177)-1,DAY(1)),'מדדים וריביות'!B:C,2,FALSE),VLOOKUP(DATE(YEAR(C7177),MONTH(C7177)-2,DAY(1)),'מדדים וריביות'!B:C,2,FALSE))</f>
        <v>31186587.02</v>
      </c>
      <c r="F7177" s="46">
        <f>IF($B$5=1,'ריבית יומית'!D7171,'ריבית יומית'!G7171)</f>
        <v>2.7242892239431882E-5</v>
      </c>
      <c r="G7177" s="46">
        <f t="shared" ref="G7177:G7240" si="786">IF(B7177&gt;$B$2,0,F7177)</f>
        <v>0</v>
      </c>
      <c r="H7177" s="29">
        <f t="shared" ref="H7177:H7240" si="787">H7178*(1+G7177)</f>
        <v>1</v>
      </c>
      <c r="I7177" s="30">
        <f>VLOOKUP(B7176,'מדדים וריביות'!B:C,2)</f>
        <v>31335805.140000001</v>
      </c>
      <c r="K7177" s="39">
        <f t="shared" ref="K7177:K7240" si="788">$B$4/E7177*D7177-D7177</f>
        <v>0</v>
      </c>
      <c r="L7177" s="39">
        <f t="shared" ref="L7177:L7240" si="789">H7178*D7177-D7177</f>
        <v>0</v>
      </c>
      <c r="M7177" s="39">
        <f t="shared" ref="M7177:M7240" si="790">$B$4/E7177*L7177-L7177</f>
        <v>0</v>
      </c>
      <c r="N7177" s="41">
        <f t="shared" si="785"/>
        <v>0</v>
      </c>
    </row>
    <row r="7178" spans="2:14">
      <c r="B7178" s="1">
        <v>40043</v>
      </c>
      <c r="C7178" s="1">
        <f t="shared" ref="C7178:C7241" si="791">DATE(YEAR(B7178),MONTH(B7178),DAY(1))</f>
        <v>40026</v>
      </c>
      <c r="E7178" s="42">
        <f>IF(DAY(B7178)&gt;14,VLOOKUP(DATE(YEAR(C7178),MONTH(C7178)-1,DAY(1)),'מדדים וריביות'!B:C,2,FALSE),VLOOKUP(DATE(YEAR(C7178),MONTH(C7178)-2,DAY(1)),'מדדים וריביות'!B:C,2,FALSE))</f>
        <v>31186587.02</v>
      </c>
      <c r="F7178" s="46">
        <f>IF($B$5=1,'ריבית יומית'!D7172,'ריבית יומית'!G7172)</f>
        <v>2.7242892239431882E-5</v>
      </c>
      <c r="G7178" s="46">
        <f t="shared" si="786"/>
        <v>0</v>
      </c>
      <c r="H7178" s="29">
        <f t="shared" si="787"/>
        <v>1</v>
      </c>
      <c r="I7178" s="30">
        <f>VLOOKUP(B7177,'מדדים וריביות'!B:C,2)</f>
        <v>31335805.140000001</v>
      </c>
      <c r="K7178" s="39">
        <f t="shared" si="788"/>
        <v>0</v>
      </c>
      <c r="L7178" s="39">
        <f t="shared" si="789"/>
        <v>0</v>
      </c>
      <c r="M7178" s="39">
        <f t="shared" si="790"/>
        <v>0</v>
      </c>
      <c r="N7178" s="41">
        <f t="shared" ref="N7178:N7241" si="792">SUM(K7178:M7178)</f>
        <v>0</v>
      </c>
    </row>
    <row r="7179" spans="2:14">
      <c r="B7179" s="1">
        <v>40044</v>
      </c>
      <c r="C7179" s="1">
        <f t="shared" si="791"/>
        <v>40026</v>
      </c>
      <c r="E7179" s="42">
        <f>IF(DAY(B7179)&gt;14,VLOOKUP(DATE(YEAR(C7179),MONTH(C7179)-1,DAY(1)),'מדדים וריביות'!B:C,2,FALSE),VLOOKUP(DATE(YEAR(C7179),MONTH(C7179)-2,DAY(1)),'מדדים וריביות'!B:C,2,FALSE))</f>
        <v>31186587.02</v>
      </c>
      <c r="F7179" s="46">
        <f>IF($B$5=1,'ריבית יומית'!D7173,'ריבית יומית'!G7173)</f>
        <v>2.7242892239431882E-5</v>
      </c>
      <c r="G7179" s="46">
        <f t="shared" si="786"/>
        <v>0</v>
      </c>
      <c r="H7179" s="29">
        <f t="shared" si="787"/>
        <v>1</v>
      </c>
      <c r="I7179" s="30">
        <f>VLOOKUP(B7178,'מדדים וריביות'!B:C,2)</f>
        <v>31335805.140000001</v>
      </c>
      <c r="K7179" s="39">
        <f t="shared" si="788"/>
        <v>0</v>
      </c>
      <c r="L7179" s="39">
        <f t="shared" si="789"/>
        <v>0</v>
      </c>
      <c r="M7179" s="39">
        <f t="shared" si="790"/>
        <v>0</v>
      </c>
      <c r="N7179" s="41">
        <f t="shared" si="792"/>
        <v>0</v>
      </c>
    </row>
    <row r="7180" spans="2:14">
      <c r="B7180" s="1">
        <v>40045</v>
      </c>
      <c r="C7180" s="1">
        <f t="shared" si="791"/>
        <v>40026</v>
      </c>
      <c r="E7180" s="42">
        <f>IF(DAY(B7180)&gt;14,VLOOKUP(DATE(YEAR(C7180),MONTH(C7180)-1,DAY(1)),'מדדים וריביות'!B:C,2,FALSE),VLOOKUP(DATE(YEAR(C7180),MONTH(C7180)-2,DAY(1)),'מדדים וריביות'!B:C,2,FALSE))</f>
        <v>31186587.02</v>
      </c>
      <c r="F7180" s="46">
        <f>IF($B$5=1,'ריבית יומית'!D7174,'ריבית יומית'!G7174)</f>
        <v>2.7242892239431882E-5</v>
      </c>
      <c r="G7180" s="46">
        <f t="shared" si="786"/>
        <v>0</v>
      </c>
      <c r="H7180" s="29">
        <f t="shared" si="787"/>
        <v>1</v>
      </c>
      <c r="I7180" s="30">
        <f>VLOOKUP(B7179,'מדדים וריביות'!B:C,2)</f>
        <v>31335805.140000001</v>
      </c>
      <c r="K7180" s="39">
        <f t="shared" si="788"/>
        <v>0</v>
      </c>
      <c r="L7180" s="39">
        <f t="shared" si="789"/>
        <v>0</v>
      </c>
      <c r="M7180" s="39">
        <f t="shared" si="790"/>
        <v>0</v>
      </c>
      <c r="N7180" s="41">
        <f t="shared" si="792"/>
        <v>0</v>
      </c>
    </row>
    <row r="7181" spans="2:14">
      <c r="B7181" s="1">
        <v>40046</v>
      </c>
      <c r="C7181" s="1">
        <f t="shared" si="791"/>
        <v>40026</v>
      </c>
      <c r="E7181" s="42">
        <f>IF(DAY(B7181)&gt;14,VLOOKUP(DATE(YEAR(C7181),MONTH(C7181)-1,DAY(1)),'מדדים וריביות'!B:C,2,FALSE),VLOOKUP(DATE(YEAR(C7181),MONTH(C7181)-2,DAY(1)),'מדדים וריביות'!B:C,2,FALSE))</f>
        <v>31186587.02</v>
      </c>
      <c r="F7181" s="46">
        <f>IF($B$5=1,'ריבית יומית'!D7175,'ריבית יומית'!G7175)</f>
        <v>2.7242892239431882E-5</v>
      </c>
      <c r="G7181" s="46">
        <f t="shared" si="786"/>
        <v>0</v>
      </c>
      <c r="H7181" s="29">
        <f t="shared" si="787"/>
        <v>1</v>
      </c>
      <c r="I7181" s="30">
        <f>VLOOKUP(B7180,'מדדים וריביות'!B:C,2)</f>
        <v>31335805.140000001</v>
      </c>
      <c r="K7181" s="39">
        <f t="shared" si="788"/>
        <v>0</v>
      </c>
      <c r="L7181" s="39">
        <f t="shared" si="789"/>
        <v>0</v>
      </c>
      <c r="M7181" s="39">
        <f t="shared" si="790"/>
        <v>0</v>
      </c>
      <c r="N7181" s="41">
        <f t="shared" si="792"/>
        <v>0</v>
      </c>
    </row>
    <row r="7182" spans="2:14">
      <c r="B7182" s="1">
        <v>40047</v>
      </c>
      <c r="C7182" s="1">
        <f t="shared" si="791"/>
        <v>40026</v>
      </c>
      <c r="E7182" s="42">
        <f>IF(DAY(B7182)&gt;14,VLOOKUP(DATE(YEAR(C7182),MONTH(C7182)-1,DAY(1)),'מדדים וריביות'!B:C,2,FALSE),VLOOKUP(DATE(YEAR(C7182),MONTH(C7182)-2,DAY(1)),'מדדים וריביות'!B:C,2,FALSE))</f>
        <v>31186587.02</v>
      </c>
      <c r="F7182" s="46">
        <f>IF($B$5=1,'ריבית יומית'!D7176,'ריבית יומית'!G7176)</f>
        <v>2.7242892239431882E-5</v>
      </c>
      <c r="G7182" s="46">
        <f t="shared" si="786"/>
        <v>0</v>
      </c>
      <c r="H7182" s="29">
        <f t="shared" si="787"/>
        <v>1</v>
      </c>
      <c r="I7182" s="30">
        <f>VLOOKUP(B7181,'מדדים וריביות'!B:C,2)</f>
        <v>31335805.140000001</v>
      </c>
      <c r="K7182" s="39">
        <f t="shared" si="788"/>
        <v>0</v>
      </c>
      <c r="L7182" s="39">
        <f t="shared" si="789"/>
        <v>0</v>
      </c>
      <c r="M7182" s="39">
        <f t="shared" si="790"/>
        <v>0</v>
      </c>
      <c r="N7182" s="41">
        <f t="shared" si="792"/>
        <v>0</v>
      </c>
    </row>
    <row r="7183" spans="2:14">
      <c r="B7183" s="1">
        <v>40048</v>
      </c>
      <c r="C7183" s="1">
        <f t="shared" si="791"/>
        <v>40026</v>
      </c>
      <c r="E7183" s="42">
        <f>IF(DAY(B7183)&gt;14,VLOOKUP(DATE(YEAR(C7183),MONTH(C7183)-1,DAY(1)),'מדדים וריביות'!B:C,2,FALSE),VLOOKUP(DATE(YEAR(C7183),MONTH(C7183)-2,DAY(1)),'מדדים וריביות'!B:C,2,FALSE))</f>
        <v>31186587.02</v>
      </c>
      <c r="F7183" s="46">
        <f>IF($B$5=1,'ריבית יומית'!D7177,'ריבית יומית'!G7177)</f>
        <v>2.7242892239431882E-5</v>
      </c>
      <c r="G7183" s="46">
        <f t="shared" si="786"/>
        <v>0</v>
      </c>
      <c r="H7183" s="29">
        <f t="shared" si="787"/>
        <v>1</v>
      </c>
      <c r="I7183" s="30">
        <f>VLOOKUP(B7182,'מדדים וריביות'!B:C,2)</f>
        <v>31335805.140000001</v>
      </c>
      <c r="K7183" s="39">
        <f t="shared" si="788"/>
        <v>0</v>
      </c>
      <c r="L7183" s="39">
        <f t="shared" si="789"/>
        <v>0</v>
      </c>
      <c r="M7183" s="39">
        <f t="shared" si="790"/>
        <v>0</v>
      </c>
      <c r="N7183" s="41">
        <f t="shared" si="792"/>
        <v>0</v>
      </c>
    </row>
    <row r="7184" spans="2:14">
      <c r="B7184" s="1">
        <v>40049</v>
      </c>
      <c r="C7184" s="1">
        <f t="shared" si="791"/>
        <v>40026</v>
      </c>
      <c r="E7184" s="42">
        <f>IF(DAY(B7184)&gt;14,VLOOKUP(DATE(YEAR(C7184),MONTH(C7184)-1,DAY(1)),'מדדים וריביות'!B:C,2,FALSE),VLOOKUP(DATE(YEAR(C7184),MONTH(C7184)-2,DAY(1)),'מדדים וריביות'!B:C,2,FALSE))</f>
        <v>31186587.02</v>
      </c>
      <c r="F7184" s="46">
        <f>IF($B$5=1,'ריבית יומית'!D7178,'ריבית יומית'!G7178)</f>
        <v>2.7242892239431882E-5</v>
      </c>
      <c r="G7184" s="46">
        <f t="shared" si="786"/>
        <v>0</v>
      </c>
      <c r="H7184" s="29">
        <f t="shared" si="787"/>
        <v>1</v>
      </c>
      <c r="I7184" s="30">
        <f>VLOOKUP(B7183,'מדדים וריביות'!B:C,2)</f>
        <v>31335805.140000001</v>
      </c>
      <c r="K7184" s="39">
        <f t="shared" si="788"/>
        <v>0</v>
      </c>
      <c r="L7184" s="39">
        <f t="shared" si="789"/>
        <v>0</v>
      </c>
      <c r="M7184" s="39">
        <f t="shared" si="790"/>
        <v>0</v>
      </c>
      <c r="N7184" s="41">
        <f t="shared" si="792"/>
        <v>0</v>
      </c>
    </row>
    <row r="7185" spans="2:14">
      <c r="B7185" s="1">
        <v>40050</v>
      </c>
      <c r="C7185" s="1">
        <f t="shared" si="791"/>
        <v>40026</v>
      </c>
      <c r="E7185" s="42">
        <f>IF(DAY(B7185)&gt;14,VLOOKUP(DATE(YEAR(C7185),MONTH(C7185)-1,DAY(1)),'מדדים וריביות'!B:C,2,FALSE),VLOOKUP(DATE(YEAR(C7185),MONTH(C7185)-2,DAY(1)),'מדדים וריביות'!B:C,2,FALSE))</f>
        <v>31186587.02</v>
      </c>
      <c r="F7185" s="46">
        <f>IF($B$5=1,'ריבית יומית'!D7179,'ריבית יומית'!G7179)</f>
        <v>2.7242892239431882E-5</v>
      </c>
      <c r="G7185" s="46">
        <f t="shared" si="786"/>
        <v>0</v>
      </c>
      <c r="H7185" s="29">
        <f t="shared" si="787"/>
        <v>1</v>
      </c>
      <c r="I7185" s="30">
        <f>VLOOKUP(B7184,'מדדים וריביות'!B:C,2)</f>
        <v>31335805.140000001</v>
      </c>
      <c r="K7185" s="39">
        <f t="shared" si="788"/>
        <v>0</v>
      </c>
      <c r="L7185" s="39">
        <f t="shared" si="789"/>
        <v>0</v>
      </c>
      <c r="M7185" s="39">
        <f t="shared" si="790"/>
        <v>0</v>
      </c>
      <c r="N7185" s="41">
        <f t="shared" si="792"/>
        <v>0</v>
      </c>
    </row>
    <row r="7186" spans="2:14">
      <c r="B7186" s="1">
        <v>40051</v>
      </c>
      <c r="C7186" s="1">
        <f t="shared" si="791"/>
        <v>40026</v>
      </c>
      <c r="E7186" s="42">
        <f>IF(DAY(B7186)&gt;14,VLOOKUP(DATE(YEAR(C7186),MONTH(C7186)-1,DAY(1)),'מדדים וריביות'!B:C,2,FALSE),VLOOKUP(DATE(YEAR(C7186),MONTH(C7186)-2,DAY(1)),'מדדים וריביות'!B:C,2,FALSE))</f>
        <v>31186587.02</v>
      </c>
      <c r="F7186" s="46">
        <f>IF($B$5=1,'ריבית יומית'!D7180,'ריבית יומית'!G7180)</f>
        <v>2.7242892239431882E-5</v>
      </c>
      <c r="G7186" s="46">
        <f t="shared" si="786"/>
        <v>0</v>
      </c>
      <c r="H7186" s="29">
        <f t="shared" si="787"/>
        <v>1</v>
      </c>
      <c r="I7186" s="30">
        <f>VLOOKUP(B7185,'מדדים וריביות'!B:C,2)</f>
        <v>31335805.140000001</v>
      </c>
      <c r="K7186" s="39">
        <f t="shared" si="788"/>
        <v>0</v>
      </c>
      <c r="L7186" s="39">
        <f t="shared" si="789"/>
        <v>0</v>
      </c>
      <c r="M7186" s="39">
        <f t="shared" si="790"/>
        <v>0</v>
      </c>
      <c r="N7186" s="41">
        <f t="shared" si="792"/>
        <v>0</v>
      </c>
    </row>
    <row r="7187" spans="2:14">
      <c r="B7187" s="1">
        <v>40052</v>
      </c>
      <c r="C7187" s="1">
        <f t="shared" si="791"/>
        <v>40026</v>
      </c>
      <c r="E7187" s="42">
        <f>IF(DAY(B7187)&gt;14,VLOOKUP(DATE(YEAR(C7187),MONTH(C7187)-1,DAY(1)),'מדדים וריביות'!B:C,2,FALSE),VLOOKUP(DATE(YEAR(C7187),MONTH(C7187)-2,DAY(1)),'מדדים וריביות'!B:C,2,FALSE))</f>
        <v>31186587.02</v>
      </c>
      <c r="F7187" s="46">
        <f>IF($B$5=1,'ריבית יומית'!D7181,'ריבית יומית'!G7181)</f>
        <v>2.7242892239431882E-5</v>
      </c>
      <c r="G7187" s="46">
        <f t="shared" si="786"/>
        <v>0</v>
      </c>
      <c r="H7187" s="29">
        <f t="shared" si="787"/>
        <v>1</v>
      </c>
      <c r="I7187" s="30">
        <f>VLOOKUP(B7186,'מדדים וריביות'!B:C,2)</f>
        <v>31335805.140000001</v>
      </c>
      <c r="K7187" s="39">
        <f t="shared" si="788"/>
        <v>0</v>
      </c>
      <c r="L7187" s="39">
        <f t="shared" si="789"/>
        <v>0</v>
      </c>
      <c r="M7187" s="39">
        <f t="shared" si="790"/>
        <v>0</v>
      </c>
      <c r="N7187" s="41">
        <f t="shared" si="792"/>
        <v>0</v>
      </c>
    </row>
    <row r="7188" spans="2:14">
      <c r="B7188" s="1">
        <v>40053</v>
      </c>
      <c r="C7188" s="1">
        <f t="shared" si="791"/>
        <v>40026</v>
      </c>
      <c r="E7188" s="42">
        <f>IF(DAY(B7188)&gt;14,VLOOKUP(DATE(YEAR(C7188),MONTH(C7188)-1,DAY(1)),'מדדים וריביות'!B:C,2,FALSE),VLOOKUP(DATE(YEAR(C7188),MONTH(C7188)-2,DAY(1)),'מדדים וריביות'!B:C,2,FALSE))</f>
        <v>31186587.02</v>
      </c>
      <c r="F7188" s="46">
        <f>IF($B$5=1,'ריבית יומית'!D7182,'ריבית יומית'!G7182)</f>
        <v>2.7242892239431882E-5</v>
      </c>
      <c r="G7188" s="46">
        <f t="shared" si="786"/>
        <v>0</v>
      </c>
      <c r="H7188" s="29">
        <f t="shared" si="787"/>
        <v>1</v>
      </c>
      <c r="I7188" s="30">
        <f>VLOOKUP(B7187,'מדדים וריביות'!B:C,2)</f>
        <v>31335805.140000001</v>
      </c>
      <c r="K7188" s="39">
        <f t="shared" si="788"/>
        <v>0</v>
      </c>
      <c r="L7188" s="39">
        <f t="shared" si="789"/>
        <v>0</v>
      </c>
      <c r="M7188" s="39">
        <f t="shared" si="790"/>
        <v>0</v>
      </c>
      <c r="N7188" s="41">
        <f t="shared" si="792"/>
        <v>0</v>
      </c>
    </row>
    <row r="7189" spans="2:14">
      <c r="B7189" s="1">
        <v>40054</v>
      </c>
      <c r="C7189" s="1">
        <f t="shared" si="791"/>
        <v>40026</v>
      </c>
      <c r="E7189" s="42">
        <f>IF(DAY(B7189)&gt;14,VLOOKUP(DATE(YEAR(C7189),MONTH(C7189)-1,DAY(1)),'מדדים וריביות'!B:C,2,FALSE),VLOOKUP(DATE(YEAR(C7189),MONTH(C7189)-2,DAY(1)),'מדדים וריביות'!B:C,2,FALSE))</f>
        <v>31186587.02</v>
      </c>
      <c r="F7189" s="46">
        <f>IF($B$5=1,'ריבית יומית'!D7183,'ריבית יומית'!G7183)</f>
        <v>2.7242892239431882E-5</v>
      </c>
      <c r="G7189" s="46">
        <f t="shared" si="786"/>
        <v>0</v>
      </c>
      <c r="H7189" s="29">
        <f t="shared" si="787"/>
        <v>1</v>
      </c>
      <c r="I7189" s="30">
        <f>VLOOKUP(B7188,'מדדים וריביות'!B:C,2)</f>
        <v>31335805.140000001</v>
      </c>
      <c r="K7189" s="39">
        <f t="shared" si="788"/>
        <v>0</v>
      </c>
      <c r="L7189" s="39">
        <f t="shared" si="789"/>
        <v>0</v>
      </c>
      <c r="M7189" s="39">
        <f t="shared" si="790"/>
        <v>0</v>
      </c>
      <c r="N7189" s="41">
        <f t="shared" si="792"/>
        <v>0</v>
      </c>
    </row>
    <row r="7190" spans="2:14">
      <c r="B7190" s="1">
        <v>40055</v>
      </c>
      <c r="C7190" s="1">
        <f t="shared" si="791"/>
        <v>40026</v>
      </c>
      <c r="E7190" s="42">
        <f>IF(DAY(B7190)&gt;14,VLOOKUP(DATE(YEAR(C7190),MONTH(C7190)-1,DAY(1)),'מדדים וריביות'!B:C,2,FALSE),VLOOKUP(DATE(YEAR(C7190),MONTH(C7190)-2,DAY(1)),'מדדים וריביות'!B:C,2,FALSE))</f>
        <v>31186587.02</v>
      </c>
      <c r="F7190" s="46">
        <f>IF($B$5=1,'ריבית יומית'!D7184,'ריבית יומית'!G7184)</f>
        <v>2.7242892239431882E-5</v>
      </c>
      <c r="G7190" s="46">
        <f t="shared" si="786"/>
        <v>0</v>
      </c>
      <c r="H7190" s="29">
        <f t="shared" si="787"/>
        <v>1</v>
      </c>
      <c r="I7190" s="30">
        <f>VLOOKUP(B7189,'מדדים וריביות'!B:C,2)</f>
        <v>31335805.140000001</v>
      </c>
      <c r="K7190" s="39">
        <f t="shared" si="788"/>
        <v>0</v>
      </c>
      <c r="L7190" s="39">
        <f t="shared" si="789"/>
        <v>0</v>
      </c>
      <c r="M7190" s="39">
        <f t="shared" si="790"/>
        <v>0</v>
      </c>
      <c r="N7190" s="41">
        <f t="shared" si="792"/>
        <v>0</v>
      </c>
    </row>
    <row r="7191" spans="2:14">
      <c r="B7191" s="1">
        <v>40056</v>
      </c>
      <c r="C7191" s="1">
        <f t="shared" si="791"/>
        <v>40026</v>
      </c>
      <c r="E7191" s="42">
        <f>IF(DAY(B7191)&gt;14,VLOOKUP(DATE(YEAR(C7191),MONTH(C7191)-1,DAY(1)),'מדדים וריביות'!B:C,2,FALSE),VLOOKUP(DATE(YEAR(C7191),MONTH(C7191)-2,DAY(1)),'מדדים וריביות'!B:C,2,FALSE))</f>
        <v>31186587.02</v>
      </c>
      <c r="F7191" s="46">
        <f>IF($B$5=1,'ריבית יומית'!D7185,'ריבית יומית'!G7185)</f>
        <v>2.7242892239431882E-5</v>
      </c>
      <c r="G7191" s="46">
        <f t="shared" si="786"/>
        <v>0</v>
      </c>
      <c r="H7191" s="29">
        <f t="shared" si="787"/>
        <v>1</v>
      </c>
      <c r="I7191" s="30">
        <f>VLOOKUP(B7190,'מדדים וריביות'!B:C,2)</f>
        <v>31335805.140000001</v>
      </c>
      <c r="K7191" s="39">
        <f t="shared" si="788"/>
        <v>0</v>
      </c>
      <c r="L7191" s="39">
        <f t="shared" si="789"/>
        <v>0</v>
      </c>
      <c r="M7191" s="39">
        <f t="shared" si="790"/>
        <v>0</v>
      </c>
      <c r="N7191" s="41">
        <f t="shared" si="792"/>
        <v>0</v>
      </c>
    </row>
    <row r="7192" spans="2:14">
      <c r="B7192" s="1">
        <v>40057</v>
      </c>
      <c r="C7192" s="1">
        <f t="shared" si="791"/>
        <v>40057</v>
      </c>
      <c r="E7192" s="42">
        <f>IF(DAY(B7192)&gt;14,VLOOKUP(DATE(YEAR(C7192),MONTH(C7192)-1,DAY(1)),'מדדים וריביות'!B:C,2,FALSE),VLOOKUP(DATE(YEAR(C7192),MONTH(C7192)-2,DAY(1)),'מדדים וריביות'!B:C,2,FALSE))</f>
        <v>31186587.02</v>
      </c>
      <c r="F7192" s="46">
        <f>IF($B$5=1,'ריבית יומית'!D7186,'ריבית יומית'!G7186)</f>
        <v>2.7242892239431882E-5</v>
      </c>
      <c r="G7192" s="46">
        <f t="shared" si="786"/>
        <v>0</v>
      </c>
      <c r="H7192" s="29">
        <f t="shared" si="787"/>
        <v>1</v>
      </c>
      <c r="I7192" s="30">
        <f>VLOOKUP(B7191,'מדדים וריביות'!B:C,2)</f>
        <v>31335805.140000001</v>
      </c>
      <c r="K7192" s="39">
        <f t="shared" si="788"/>
        <v>0</v>
      </c>
      <c r="L7192" s="39">
        <f t="shared" si="789"/>
        <v>0</v>
      </c>
      <c r="M7192" s="39">
        <f t="shared" si="790"/>
        <v>0</v>
      </c>
      <c r="N7192" s="41">
        <f t="shared" si="792"/>
        <v>0</v>
      </c>
    </row>
    <row r="7193" spans="2:14">
      <c r="B7193" s="1">
        <v>40058</v>
      </c>
      <c r="C7193" s="1">
        <f t="shared" si="791"/>
        <v>40057</v>
      </c>
      <c r="E7193" s="42">
        <f>IF(DAY(B7193)&gt;14,VLOOKUP(DATE(YEAR(C7193),MONTH(C7193)-1,DAY(1)),'מדדים וריביות'!B:C,2,FALSE),VLOOKUP(DATE(YEAR(C7193),MONTH(C7193)-2,DAY(1)),'מדדים וריביות'!B:C,2,FALSE))</f>
        <v>31186587.02</v>
      </c>
      <c r="F7193" s="46">
        <f>IF($B$5=1,'ריבית יומית'!D7187,'ריבית יומית'!G7187)</f>
        <v>2.7242892239431882E-5</v>
      </c>
      <c r="G7193" s="46">
        <f t="shared" si="786"/>
        <v>0</v>
      </c>
      <c r="H7193" s="29">
        <f t="shared" si="787"/>
        <v>1</v>
      </c>
      <c r="I7193" s="30">
        <f>VLOOKUP(B7192,'מדדים וריביות'!B:C,2)</f>
        <v>31246274.27</v>
      </c>
      <c r="K7193" s="39">
        <f t="shared" si="788"/>
        <v>0</v>
      </c>
      <c r="L7193" s="39">
        <f t="shared" si="789"/>
        <v>0</v>
      </c>
      <c r="M7193" s="39">
        <f t="shared" si="790"/>
        <v>0</v>
      </c>
      <c r="N7193" s="41">
        <f t="shared" si="792"/>
        <v>0</v>
      </c>
    </row>
    <row r="7194" spans="2:14">
      <c r="B7194" s="1">
        <v>40059</v>
      </c>
      <c r="C7194" s="1">
        <f t="shared" si="791"/>
        <v>40057</v>
      </c>
      <c r="E7194" s="42">
        <f>IF(DAY(B7194)&gt;14,VLOOKUP(DATE(YEAR(C7194),MONTH(C7194)-1,DAY(1)),'מדדים וריביות'!B:C,2,FALSE),VLOOKUP(DATE(YEAR(C7194),MONTH(C7194)-2,DAY(1)),'מדדים וריביות'!B:C,2,FALSE))</f>
        <v>31186587.02</v>
      </c>
      <c r="F7194" s="46">
        <f>IF($B$5=1,'ריבית יומית'!D7188,'ריבית יומית'!G7188)</f>
        <v>2.7242892239431882E-5</v>
      </c>
      <c r="G7194" s="46">
        <f t="shared" si="786"/>
        <v>0</v>
      </c>
      <c r="H7194" s="29">
        <f t="shared" si="787"/>
        <v>1</v>
      </c>
      <c r="I7194" s="30">
        <f>VLOOKUP(B7193,'מדדים וריביות'!B:C,2)</f>
        <v>31246274.27</v>
      </c>
      <c r="K7194" s="39">
        <f t="shared" si="788"/>
        <v>0</v>
      </c>
      <c r="L7194" s="39">
        <f t="shared" si="789"/>
        <v>0</v>
      </c>
      <c r="M7194" s="39">
        <f t="shared" si="790"/>
        <v>0</v>
      </c>
      <c r="N7194" s="41">
        <f t="shared" si="792"/>
        <v>0</v>
      </c>
    </row>
    <row r="7195" spans="2:14">
      <c r="B7195" s="1">
        <v>40060</v>
      </c>
      <c r="C7195" s="1">
        <f t="shared" si="791"/>
        <v>40057</v>
      </c>
      <c r="E7195" s="42">
        <f>IF(DAY(B7195)&gt;14,VLOOKUP(DATE(YEAR(C7195),MONTH(C7195)-1,DAY(1)),'מדדים וריביות'!B:C,2,FALSE),VLOOKUP(DATE(YEAR(C7195),MONTH(C7195)-2,DAY(1)),'מדדים וריביות'!B:C,2,FALSE))</f>
        <v>31186587.02</v>
      </c>
      <c r="F7195" s="46">
        <f>IF($B$5=1,'ריבית יומית'!D7189,'ריבית יומית'!G7189)</f>
        <v>2.7242892239431882E-5</v>
      </c>
      <c r="G7195" s="46">
        <f t="shared" si="786"/>
        <v>0</v>
      </c>
      <c r="H7195" s="29">
        <f t="shared" si="787"/>
        <v>1</v>
      </c>
      <c r="I7195" s="30">
        <f>VLOOKUP(B7194,'מדדים וריביות'!B:C,2)</f>
        <v>31246274.27</v>
      </c>
      <c r="K7195" s="39">
        <f t="shared" si="788"/>
        <v>0</v>
      </c>
      <c r="L7195" s="39">
        <f t="shared" si="789"/>
        <v>0</v>
      </c>
      <c r="M7195" s="39">
        <f t="shared" si="790"/>
        <v>0</v>
      </c>
      <c r="N7195" s="41">
        <f t="shared" si="792"/>
        <v>0</v>
      </c>
    </row>
    <row r="7196" spans="2:14">
      <c r="B7196" s="1">
        <v>40061</v>
      </c>
      <c r="C7196" s="1">
        <f t="shared" si="791"/>
        <v>40057</v>
      </c>
      <c r="E7196" s="42">
        <f>IF(DAY(B7196)&gt;14,VLOOKUP(DATE(YEAR(C7196),MONTH(C7196)-1,DAY(1)),'מדדים וריביות'!B:C,2,FALSE),VLOOKUP(DATE(YEAR(C7196),MONTH(C7196)-2,DAY(1)),'מדדים וריביות'!B:C,2,FALSE))</f>
        <v>31186587.02</v>
      </c>
      <c r="F7196" s="46">
        <f>IF($B$5=1,'ריבית יומית'!D7190,'ריבית יומית'!G7190)</f>
        <v>2.7242892239431882E-5</v>
      </c>
      <c r="G7196" s="46">
        <f t="shared" si="786"/>
        <v>0</v>
      </c>
      <c r="H7196" s="29">
        <f t="shared" si="787"/>
        <v>1</v>
      </c>
      <c r="I7196" s="30">
        <f>VLOOKUP(B7195,'מדדים וריביות'!B:C,2)</f>
        <v>31246274.27</v>
      </c>
      <c r="K7196" s="39">
        <f t="shared" si="788"/>
        <v>0</v>
      </c>
      <c r="L7196" s="39">
        <f t="shared" si="789"/>
        <v>0</v>
      </c>
      <c r="M7196" s="39">
        <f t="shared" si="790"/>
        <v>0</v>
      </c>
      <c r="N7196" s="41">
        <f t="shared" si="792"/>
        <v>0</v>
      </c>
    </row>
    <row r="7197" spans="2:14">
      <c r="B7197" s="1">
        <v>40062</v>
      </c>
      <c r="C7197" s="1">
        <f t="shared" si="791"/>
        <v>40057</v>
      </c>
      <c r="E7197" s="42">
        <f>IF(DAY(B7197)&gt;14,VLOOKUP(DATE(YEAR(C7197),MONTH(C7197)-1,DAY(1)),'מדדים וריביות'!B:C,2,FALSE),VLOOKUP(DATE(YEAR(C7197),MONTH(C7197)-2,DAY(1)),'מדדים וריביות'!B:C,2,FALSE))</f>
        <v>31186587.02</v>
      </c>
      <c r="F7197" s="46">
        <f>IF($B$5=1,'ריבית יומית'!D7191,'ריבית יומית'!G7191)</f>
        <v>2.7242892239431882E-5</v>
      </c>
      <c r="G7197" s="46">
        <f t="shared" si="786"/>
        <v>0</v>
      </c>
      <c r="H7197" s="29">
        <f t="shared" si="787"/>
        <v>1</v>
      </c>
      <c r="I7197" s="30">
        <f>VLOOKUP(B7196,'מדדים וריביות'!B:C,2)</f>
        <v>31246274.27</v>
      </c>
      <c r="K7197" s="39">
        <f t="shared" si="788"/>
        <v>0</v>
      </c>
      <c r="L7197" s="39">
        <f t="shared" si="789"/>
        <v>0</v>
      </c>
      <c r="M7197" s="39">
        <f t="shared" si="790"/>
        <v>0</v>
      </c>
      <c r="N7197" s="41">
        <f t="shared" si="792"/>
        <v>0</v>
      </c>
    </row>
    <row r="7198" spans="2:14">
      <c r="B7198" s="1">
        <v>40063</v>
      </c>
      <c r="C7198" s="1">
        <f t="shared" si="791"/>
        <v>40057</v>
      </c>
      <c r="E7198" s="42">
        <f>IF(DAY(B7198)&gt;14,VLOOKUP(DATE(YEAR(C7198),MONTH(C7198)-1,DAY(1)),'מדדים וריביות'!B:C,2,FALSE),VLOOKUP(DATE(YEAR(C7198),MONTH(C7198)-2,DAY(1)),'מדדים וריביות'!B:C,2,FALSE))</f>
        <v>31186587.02</v>
      </c>
      <c r="F7198" s="46">
        <f>IF($B$5=1,'ריבית יומית'!D7192,'ריבית יומית'!G7192)</f>
        <v>2.7242892239431882E-5</v>
      </c>
      <c r="G7198" s="46">
        <f t="shared" si="786"/>
        <v>0</v>
      </c>
      <c r="H7198" s="29">
        <f t="shared" si="787"/>
        <v>1</v>
      </c>
      <c r="I7198" s="30">
        <f>VLOOKUP(B7197,'מדדים וריביות'!B:C,2)</f>
        <v>31246274.27</v>
      </c>
      <c r="K7198" s="39">
        <f t="shared" si="788"/>
        <v>0</v>
      </c>
      <c r="L7198" s="39">
        <f t="shared" si="789"/>
        <v>0</v>
      </c>
      <c r="M7198" s="39">
        <f t="shared" si="790"/>
        <v>0</v>
      </c>
      <c r="N7198" s="41">
        <f t="shared" si="792"/>
        <v>0</v>
      </c>
    </row>
    <row r="7199" spans="2:14">
      <c r="B7199" s="1">
        <v>40064</v>
      </c>
      <c r="C7199" s="1">
        <f t="shared" si="791"/>
        <v>40057</v>
      </c>
      <c r="E7199" s="42">
        <f>IF(DAY(B7199)&gt;14,VLOOKUP(DATE(YEAR(C7199),MONTH(C7199)-1,DAY(1)),'מדדים וריביות'!B:C,2,FALSE),VLOOKUP(DATE(YEAR(C7199),MONTH(C7199)-2,DAY(1)),'מדדים וריביות'!B:C,2,FALSE))</f>
        <v>31186587.02</v>
      </c>
      <c r="F7199" s="46">
        <f>IF($B$5=1,'ריבית יומית'!D7193,'ריבית יומית'!G7193)</f>
        <v>2.7242892239431882E-5</v>
      </c>
      <c r="G7199" s="46">
        <f t="shared" si="786"/>
        <v>0</v>
      </c>
      <c r="H7199" s="29">
        <f t="shared" si="787"/>
        <v>1</v>
      </c>
      <c r="I7199" s="30">
        <f>VLOOKUP(B7198,'מדדים וריביות'!B:C,2)</f>
        <v>31246274.27</v>
      </c>
      <c r="K7199" s="39">
        <f t="shared" si="788"/>
        <v>0</v>
      </c>
      <c r="L7199" s="39">
        <f t="shared" si="789"/>
        <v>0</v>
      </c>
      <c r="M7199" s="39">
        <f t="shared" si="790"/>
        <v>0</v>
      </c>
      <c r="N7199" s="41">
        <f t="shared" si="792"/>
        <v>0</v>
      </c>
    </row>
    <row r="7200" spans="2:14">
      <c r="B7200" s="1">
        <v>40065</v>
      </c>
      <c r="C7200" s="1">
        <f t="shared" si="791"/>
        <v>40057</v>
      </c>
      <c r="E7200" s="42">
        <f>IF(DAY(B7200)&gt;14,VLOOKUP(DATE(YEAR(C7200),MONTH(C7200)-1,DAY(1)),'מדדים וריביות'!B:C,2,FALSE),VLOOKUP(DATE(YEAR(C7200),MONTH(C7200)-2,DAY(1)),'מדדים וריביות'!B:C,2,FALSE))</f>
        <v>31186587.02</v>
      </c>
      <c r="F7200" s="46">
        <f>IF($B$5=1,'ריבית יומית'!D7194,'ריבית יומית'!G7194)</f>
        <v>2.7242892239431882E-5</v>
      </c>
      <c r="G7200" s="46">
        <f t="shared" si="786"/>
        <v>0</v>
      </c>
      <c r="H7200" s="29">
        <f t="shared" si="787"/>
        <v>1</v>
      </c>
      <c r="I7200" s="30">
        <f>VLOOKUP(B7199,'מדדים וריביות'!B:C,2)</f>
        <v>31246274.27</v>
      </c>
      <c r="K7200" s="39">
        <f t="shared" si="788"/>
        <v>0</v>
      </c>
      <c r="L7200" s="39">
        <f t="shared" si="789"/>
        <v>0</v>
      </c>
      <c r="M7200" s="39">
        <f t="shared" si="790"/>
        <v>0</v>
      </c>
      <c r="N7200" s="41">
        <f t="shared" si="792"/>
        <v>0</v>
      </c>
    </row>
    <row r="7201" spans="2:14">
      <c r="B7201" s="1">
        <v>40066</v>
      </c>
      <c r="C7201" s="1">
        <f t="shared" si="791"/>
        <v>40057</v>
      </c>
      <c r="E7201" s="42">
        <f>IF(DAY(B7201)&gt;14,VLOOKUP(DATE(YEAR(C7201),MONTH(C7201)-1,DAY(1)),'מדדים וריביות'!B:C,2,FALSE),VLOOKUP(DATE(YEAR(C7201),MONTH(C7201)-2,DAY(1)),'מדדים וריביות'!B:C,2,FALSE))</f>
        <v>31186587.02</v>
      </c>
      <c r="F7201" s="46">
        <f>IF($B$5=1,'ריבית יומית'!D7195,'ריבית יומית'!G7195)</f>
        <v>2.7242892239431882E-5</v>
      </c>
      <c r="G7201" s="46">
        <f t="shared" si="786"/>
        <v>0</v>
      </c>
      <c r="H7201" s="29">
        <f t="shared" si="787"/>
        <v>1</v>
      </c>
      <c r="I7201" s="30">
        <f>VLOOKUP(B7200,'מדדים וריביות'!B:C,2)</f>
        <v>31246274.27</v>
      </c>
      <c r="K7201" s="39">
        <f t="shared" si="788"/>
        <v>0</v>
      </c>
      <c r="L7201" s="39">
        <f t="shared" si="789"/>
        <v>0</v>
      </c>
      <c r="M7201" s="39">
        <f t="shared" si="790"/>
        <v>0</v>
      </c>
      <c r="N7201" s="41">
        <f t="shared" si="792"/>
        <v>0</v>
      </c>
    </row>
    <row r="7202" spans="2:14">
      <c r="B7202" s="1">
        <v>40067</v>
      </c>
      <c r="C7202" s="1">
        <f t="shared" si="791"/>
        <v>40057</v>
      </c>
      <c r="E7202" s="42">
        <f>IF(DAY(B7202)&gt;14,VLOOKUP(DATE(YEAR(C7202),MONTH(C7202)-1,DAY(1)),'מדדים וריביות'!B:C,2,FALSE),VLOOKUP(DATE(YEAR(C7202),MONTH(C7202)-2,DAY(1)),'מדדים וריביות'!B:C,2,FALSE))</f>
        <v>31186587.02</v>
      </c>
      <c r="F7202" s="46">
        <f>IF($B$5=1,'ריבית יומית'!D7196,'ריבית יומית'!G7196)</f>
        <v>2.7242892239431882E-5</v>
      </c>
      <c r="G7202" s="46">
        <f t="shared" si="786"/>
        <v>0</v>
      </c>
      <c r="H7202" s="29">
        <f t="shared" si="787"/>
        <v>1</v>
      </c>
      <c r="I7202" s="30">
        <f>VLOOKUP(B7201,'מדדים וריביות'!B:C,2)</f>
        <v>31246274.27</v>
      </c>
      <c r="K7202" s="39">
        <f t="shared" si="788"/>
        <v>0</v>
      </c>
      <c r="L7202" s="39">
        <f t="shared" si="789"/>
        <v>0</v>
      </c>
      <c r="M7202" s="39">
        <f t="shared" si="790"/>
        <v>0</v>
      </c>
      <c r="N7202" s="41">
        <f t="shared" si="792"/>
        <v>0</v>
      </c>
    </row>
    <row r="7203" spans="2:14">
      <c r="B7203" s="1">
        <v>40068</v>
      </c>
      <c r="C7203" s="1">
        <f t="shared" si="791"/>
        <v>40057</v>
      </c>
      <c r="E7203" s="42">
        <f>IF(DAY(B7203)&gt;14,VLOOKUP(DATE(YEAR(C7203),MONTH(C7203)-1,DAY(1)),'מדדים וריביות'!B:C,2,FALSE),VLOOKUP(DATE(YEAR(C7203),MONTH(C7203)-2,DAY(1)),'מדדים וריביות'!B:C,2,FALSE))</f>
        <v>31186587.02</v>
      </c>
      <c r="F7203" s="46">
        <f>IF($B$5=1,'ריבית יומית'!D7197,'ריבית יומית'!G7197)</f>
        <v>2.7242892239431882E-5</v>
      </c>
      <c r="G7203" s="46">
        <f t="shared" si="786"/>
        <v>0</v>
      </c>
      <c r="H7203" s="29">
        <f t="shared" si="787"/>
        <v>1</v>
      </c>
      <c r="I7203" s="30">
        <f>VLOOKUP(B7202,'מדדים וריביות'!B:C,2)</f>
        <v>31246274.27</v>
      </c>
      <c r="K7203" s="39">
        <f t="shared" si="788"/>
        <v>0</v>
      </c>
      <c r="L7203" s="39">
        <f t="shared" si="789"/>
        <v>0</v>
      </c>
      <c r="M7203" s="39">
        <f t="shared" si="790"/>
        <v>0</v>
      </c>
      <c r="N7203" s="41">
        <f t="shared" si="792"/>
        <v>0</v>
      </c>
    </row>
    <row r="7204" spans="2:14">
      <c r="B7204" s="1">
        <v>40069</v>
      </c>
      <c r="C7204" s="1">
        <f t="shared" si="791"/>
        <v>40057</v>
      </c>
      <c r="E7204" s="42">
        <f>IF(DAY(B7204)&gt;14,VLOOKUP(DATE(YEAR(C7204),MONTH(C7204)-1,DAY(1)),'מדדים וריביות'!B:C,2,FALSE),VLOOKUP(DATE(YEAR(C7204),MONTH(C7204)-2,DAY(1)),'מדדים וריביות'!B:C,2,FALSE))</f>
        <v>31186587.02</v>
      </c>
      <c r="F7204" s="46">
        <f>IF($B$5=1,'ריבית יומית'!D7198,'ריבית יומית'!G7198)</f>
        <v>2.7242892239431882E-5</v>
      </c>
      <c r="G7204" s="46">
        <f t="shared" si="786"/>
        <v>0</v>
      </c>
      <c r="H7204" s="29">
        <f t="shared" si="787"/>
        <v>1</v>
      </c>
      <c r="I7204" s="30">
        <f>VLOOKUP(B7203,'מדדים וריביות'!B:C,2)</f>
        <v>31246274.27</v>
      </c>
      <c r="K7204" s="39">
        <f t="shared" si="788"/>
        <v>0</v>
      </c>
      <c r="L7204" s="39">
        <f t="shared" si="789"/>
        <v>0</v>
      </c>
      <c r="M7204" s="39">
        <f t="shared" si="790"/>
        <v>0</v>
      </c>
      <c r="N7204" s="41">
        <f t="shared" si="792"/>
        <v>0</v>
      </c>
    </row>
    <row r="7205" spans="2:14">
      <c r="B7205" s="1">
        <v>40070</v>
      </c>
      <c r="C7205" s="1">
        <f t="shared" si="791"/>
        <v>40057</v>
      </c>
      <c r="E7205" s="42">
        <f>IF(DAY(B7205)&gt;14,VLOOKUP(DATE(YEAR(C7205),MONTH(C7205)-1,DAY(1)),'מדדים וריביות'!B:C,2,FALSE),VLOOKUP(DATE(YEAR(C7205),MONTH(C7205)-2,DAY(1)),'מדדים וריביות'!B:C,2,FALSE))</f>
        <v>31186587.02</v>
      </c>
      <c r="F7205" s="46">
        <f>IF($B$5=1,'ריבית יומית'!D7199,'ריבית יומית'!G7199)</f>
        <v>2.7242892239431882E-5</v>
      </c>
      <c r="G7205" s="46">
        <f t="shared" si="786"/>
        <v>0</v>
      </c>
      <c r="H7205" s="29">
        <f t="shared" si="787"/>
        <v>1</v>
      </c>
      <c r="I7205" s="30">
        <f>VLOOKUP(B7204,'מדדים וריביות'!B:C,2)</f>
        <v>31246274.27</v>
      </c>
      <c r="K7205" s="39">
        <f t="shared" si="788"/>
        <v>0</v>
      </c>
      <c r="L7205" s="39">
        <f t="shared" si="789"/>
        <v>0</v>
      </c>
      <c r="M7205" s="39">
        <f t="shared" si="790"/>
        <v>0</v>
      </c>
      <c r="N7205" s="41">
        <f t="shared" si="792"/>
        <v>0</v>
      </c>
    </row>
    <row r="7206" spans="2:14">
      <c r="B7206" s="1">
        <v>40071</v>
      </c>
      <c r="C7206" s="1">
        <f t="shared" si="791"/>
        <v>40057</v>
      </c>
      <c r="E7206" s="42">
        <f>IF(DAY(B7206)&gt;14,VLOOKUP(DATE(YEAR(C7206),MONTH(C7206)-1,DAY(1)),'מדדים וריביות'!B:C,2,FALSE),VLOOKUP(DATE(YEAR(C7206),MONTH(C7206)-2,DAY(1)),'מדדים וריביות'!B:C,2,FALSE))</f>
        <v>31335805.140000001</v>
      </c>
      <c r="F7206" s="46">
        <f>IF($B$5=1,'ריבית יומית'!D7200,'ריבית יומית'!G7200)</f>
        <v>2.7242892239431882E-5</v>
      </c>
      <c r="G7206" s="46">
        <f t="shared" si="786"/>
        <v>0</v>
      </c>
      <c r="H7206" s="29">
        <f t="shared" si="787"/>
        <v>1</v>
      </c>
      <c r="I7206" s="30">
        <f>VLOOKUP(B7205,'מדדים וריביות'!B:C,2)</f>
        <v>31246274.27</v>
      </c>
      <c r="K7206" s="39">
        <f t="shared" si="788"/>
        <v>0</v>
      </c>
      <c r="L7206" s="39">
        <f t="shared" si="789"/>
        <v>0</v>
      </c>
      <c r="M7206" s="39">
        <f t="shared" si="790"/>
        <v>0</v>
      </c>
      <c r="N7206" s="41">
        <f t="shared" si="792"/>
        <v>0</v>
      </c>
    </row>
    <row r="7207" spans="2:14">
      <c r="B7207" s="1">
        <v>40072</v>
      </c>
      <c r="C7207" s="1">
        <f t="shared" si="791"/>
        <v>40057</v>
      </c>
      <c r="E7207" s="42">
        <f>IF(DAY(B7207)&gt;14,VLOOKUP(DATE(YEAR(C7207),MONTH(C7207)-1,DAY(1)),'מדדים וריביות'!B:C,2,FALSE),VLOOKUP(DATE(YEAR(C7207),MONTH(C7207)-2,DAY(1)),'מדדים וריביות'!B:C,2,FALSE))</f>
        <v>31335805.140000001</v>
      </c>
      <c r="F7207" s="46">
        <f>IF($B$5=1,'ריבית יומית'!D7201,'ריבית יומית'!G7201)</f>
        <v>2.7242892239431882E-5</v>
      </c>
      <c r="G7207" s="46">
        <f t="shared" si="786"/>
        <v>0</v>
      </c>
      <c r="H7207" s="29">
        <f t="shared" si="787"/>
        <v>1</v>
      </c>
      <c r="I7207" s="30">
        <f>VLOOKUP(B7206,'מדדים וריביות'!B:C,2)</f>
        <v>31246274.27</v>
      </c>
      <c r="K7207" s="39">
        <f t="shared" si="788"/>
        <v>0</v>
      </c>
      <c r="L7207" s="39">
        <f t="shared" si="789"/>
        <v>0</v>
      </c>
      <c r="M7207" s="39">
        <f t="shared" si="790"/>
        <v>0</v>
      </c>
      <c r="N7207" s="41">
        <f t="shared" si="792"/>
        <v>0</v>
      </c>
    </row>
    <row r="7208" spans="2:14">
      <c r="B7208" s="1">
        <v>40073</v>
      </c>
      <c r="C7208" s="1">
        <f t="shared" si="791"/>
        <v>40057</v>
      </c>
      <c r="E7208" s="42">
        <f>IF(DAY(B7208)&gt;14,VLOOKUP(DATE(YEAR(C7208),MONTH(C7208)-1,DAY(1)),'מדדים וריביות'!B:C,2,FALSE),VLOOKUP(DATE(YEAR(C7208),MONTH(C7208)-2,DAY(1)),'מדדים וריביות'!B:C,2,FALSE))</f>
        <v>31335805.140000001</v>
      </c>
      <c r="F7208" s="46">
        <f>IF($B$5=1,'ריבית יומית'!D7202,'ריבית יומית'!G7202)</f>
        <v>2.7242892239431882E-5</v>
      </c>
      <c r="G7208" s="46">
        <f t="shared" si="786"/>
        <v>0</v>
      </c>
      <c r="H7208" s="29">
        <f t="shared" si="787"/>
        <v>1</v>
      </c>
      <c r="I7208" s="30">
        <f>VLOOKUP(B7207,'מדדים וריביות'!B:C,2)</f>
        <v>31246274.27</v>
      </c>
      <c r="K7208" s="39">
        <f t="shared" si="788"/>
        <v>0</v>
      </c>
      <c r="L7208" s="39">
        <f t="shared" si="789"/>
        <v>0</v>
      </c>
      <c r="M7208" s="39">
        <f t="shared" si="790"/>
        <v>0</v>
      </c>
      <c r="N7208" s="41">
        <f t="shared" si="792"/>
        <v>0</v>
      </c>
    </row>
    <row r="7209" spans="2:14">
      <c r="B7209" s="1">
        <v>40074</v>
      </c>
      <c r="C7209" s="1">
        <f t="shared" si="791"/>
        <v>40057</v>
      </c>
      <c r="E7209" s="42">
        <f>IF(DAY(B7209)&gt;14,VLOOKUP(DATE(YEAR(C7209),MONTH(C7209)-1,DAY(1)),'מדדים וריביות'!B:C,2,FALSE),VLOOKUP(DATE(YEAR(C7209),MONTH(C7209)-2,DAY(1)),'מדדים וריביות'!B:C,2,FALSE))</f>
        <v>31335805.140000001</v>
      </c>
      <c r="F7209" s="46">
        <f>IF($B$5=1,'ריבית יומית'!D7203,'ריבית יומית'!G7203)</f>
        <v>2.7242892239431882E-5</v>
      </c>
      <c r="G7209" s="46">
        <f t="shared" si="786"/>
        <v>0</v>
      </c>
      <c r="H7209" s="29">
        <f t="shared" si="787"/>
        <v>1</v>
      </c>
      <c r="I7209" s="30">
        <f>VLOOKUP(B7208,'מדדים וריביות'!B:C,2)</f>
        <v>31246274.27</v>
      </c>
      <c r="K7209" s="39">
        <f t="shared" si="788"/>
        <v>0</v>
      </c>
      <c r="L7209" s="39">
        <f t="shared" si="789"/>
        <v>0</v>
      </c>
      <c r="M7209" s="39">
        <f t="shared" si="790"/>
        <v>0</v>
      </c>
      <c r="N7209" s="41">
        <f t="shared" si="792"/>
        <v>0</v>
      </c>
    </row>
    <row r="7210" spans="2:14">
      <c r="B7210" s="1">
        <v>40075</v>
      </c>
      <c r="C7210" s="1">
        <f t="shared" si="791"/>
        <v>40057</v>
      </c>
      <c r="E7210" s="42">
        <f>IF(DAY(B7210)&gt;14,VLOOKUP(DATE(YEAR(C7210),MONTH(C7210)-1,DAY(1)),'מדדים וריביות'!B:C,2,FALSE),VLOOKUP(DATE(YEAR(C7210),MONTH(C7210)-2,DAY(1)),'מדדים וריביות'!B:C,2,FALSE))</f>
        <v>31335805.140000001</v>
      </c>
      <c r="F7210" s="46">
        <f>IF($B$5=1,'ריבית יומית'!D7204,'ריבית יומית'!G7204)</f>
        <v>2.7242892239431882E-5</v>
      </c>
      <c r="G7210" s="46">
        <f t="shared" si="786"/>
        <v>0</v>
      </c>
      <c r="H7210" s="29">
        <f t="shared" si="787"/>
        <v>1</v>
      </c>
      <c r="I7210" s="30">
        <f>VLOOKUP(B7209,'מדדים וריביות'!B:C,2)</f>
        <v>31246274.27</v>
      </c>
      <c r="K7210" s="39">
        <f t="shared" si="788"/>
        <v>0</v>
      </c>
      <c r="L7210" s="39">
        <f t="shared" si="789"/>
        <v>0</v>
      </c>
      <c r="M7210" s="39">
        <f t="shared" si="790"/>
        <v>0</v>
      </c>
      <c r="N7210" s="41">
        <f t="shared" si="792"/>
        <v>0</v>
      </c>
    </row>
    <row r="7211" spans="2:14">
      <c r="B7211" s="1">
        <v>40076</v>
      </c>
      <c r="C7211" s="1">
        <f t="shared" si="791"/>
        <v>40057</v>
      </c>
      <c r="E7211" s="42">
        <f>IF(DAY(B7211)&gt;14,VLOOKUP(DATE(YEAR(C7211),MONTH(C7211)-1,DAY(1)),'מדדים וריביות'!B:C,2,FALSE),VLOOKUP(DATE(YEAR(C7211),MONTH(C7211)-2,DAY(1)),'מדדים וריביות'!B:C,2,FALSE))</f>
        <v>31335805.140000001</v>
      </c>
      <c r="F7211" s="46">
        <f>IF($B$5=1,'ריבית יומית'!D7205,'ריבית יומית'!G7205)</f>
        <v>2.7242892239431882E-5</v>
      </c>
      <c r="G7211" s="46">
        <f t="shared" si="786"/>
        <v>0</v>
      </c>
      <c r="H7211" s="29">
        <f t="shared" si="787"/>
        <v>1</v>
      </c>
      <c r="I7211" s="30">
        <f>VLOOKUP(B7210,'מדדים וריביות'!B:C,2)</f>
        <v>31246274.27</v>
      </c>
      <c r="K7211" s="39">
        <f t="shared" si="788"/>
        <v>0</v>
      </c>
      <c r="L7211" s="39">
        <f t="shared" si="789"/>
        <v>0</v>
      </c>
      <c r="M7211" s="39">
        <f t="shared" si="790"/>
        <v>0</v>
      </c>
      <c r="N7211" s="41">
        <f t="shared" si="792"/>
        <v>0</v>
      </c>
    </row>
    <row r="7212" spans="2:14">
      <c r="B7212" s="1">
        <v>40077</v>
      </c>
      <c r="C7212" s="1">
        <f t="shared" si="791"/>
        <v>40057</v>
      </c>
      <c r="E7212" s="42">
        <f>IF(DAY(B7212)&gt;14,VLOOKUP(DATE(YEAR(C7212),MONTH(C7212)-1,DAY(1)),'מדדים וריביות'!B:C,2,FALSE),VLOOKUP(DATE(YEAR(C7212),MONTH(C7212)-2,DAY(1)),'מדדים וריביות'!B:C,2,FALSE))</f>
        <v>31335805.140000001</v>
      </c>
      <c r="F7212" s="46">
        <f>IF($B$5=1,'ריבית יומית'!D7206,'ריבית יומית'!G7206)</f>
        <v>2.7242892239431882E-5</v>
      </c>
      <c r="G7212" s="46">
        <f t="shared" si="786"/>
        <v>0</v>
      </c>
      <c r="H7212" s="29">
        <f t="shared" si="787"/>
        <v>1</v>
      </c>
      <c r="I7212" s="30">
        <f>VLOOKUP(B7211,'מדדים וריביות'!B:C,2)</f>
        <v>31246274.27</v>
      </c>
      <c r="K7212" s="39">
        <f t="shared" si="788"/>
        <v>0</v>
      </c>
      <c r="L7212" s="39">
        <f t="shared" si="789"/>
        <v>0</v>
      </c>
      <c r="M7212" s="39">
        <f t="shared" si="790"/>
        <v>0</v>
      </c>
      <c r="N7212" s="41">
        <f t="shared" si="792"/>
        <v>0</v>
      </c>
    </row>
    <row r="7213" spans="2:14">
      <c r="B7213" s="1">
        <v>40078</v>
      </c>
      <c r="C7213" s="1">
        <f t="shared" si="791"/>
        <v>40057</v>
      </c>
      <c r="E7213" s="42">
        <f>IF(DAY(B7213)&gt;14,VLOOKUP(DATE(YEAR(C7213),MONTH(C7213)-1,DAY(1)),'מדדים וריביות'!B:C,2,FALSE),VLOOKUP(DATE(YEAR(C7213),MONTH(C7213)-2,DAY(1)),'מדדים וריביות'!B:C,2,FALSE))</f>
        <v>31335805.140000001</v>
      </c>
      <c r="F7213" s="46">
        <f>IF($B$5=1,'ריבית יומית'!D7207,'ריבית יומית'!G7207)</f>
        <v>2.7242892239431882E-5</v>
      </c>
      <c r="G7213" s="46">
        <f t="shared" si="786"/>
        <v>0</v>
      </c>
      <c r="H7213" s="29">
        <f t="shared" si="787"/>
        <v>1</v>
      </c>
      <c r="I7213" s="30">
        <f>VLOOKUP(B7212,'מדדים וריביות'!B:C,2)</f>
        <v>31246274.27</v>
      </c>
      <c r="K7213" s="39">
        <f t="shared" si="788"/>
        <v>0</v>
      </c>
      <c r="L7213" s="39">
        <f t="shared" si="789"/>
        <v>0</v>
      </c>
      <c r="M7213" s="39">
        <f t="shared" si="790"/>
        <v>0</v>
      </c>
      <c r="N7213" s="41">
        <f t="shared" si="792"/>
        <v>0</v>
      </c>
    </row>
    <row r="7214" spans="2:14">
      <c r="B7214" s="1">
        <v>40079</v>
      </c>
      <c r="C7214" s="1">
        <f t="shared" si="791"/>
        <v>40057</v>
      </c>
      <c r="E7214" s="42">
        <f>IF(DAY(B7214)&gt;14,VLOOKUP(DATE(YEAR(C7214),MONTH(C7214)-1,DAY(1)),'מדדים וריביות'!B:C,2,FALSE),VLOOKUP(DATE(YEAR(C7214),MONTH(C7214)-2,DAY(1)),'מדדים וריביות'!B:C,2,FALSE))</f>
        <v>31335805.140000001</v>
      </c>
      <c r="F7214" s="46">
        <f>IF($B$5=1,'ריבית יומית'!D7208,'ריבית יומית'!G7208)</f>
        <v>2.7242892239431882E-5</v>
      </c>
      <c r="G7214" s="46">
        <f t="shared" si="786"/>
        <v>0</v>
      </c>
      <c r="H7214" s="29">
        <f t="shared" si="787"/>
        <v>1</v>
      </c>
      <c r="I7214" s="30">
        <f>VLOOKUP(B7213,'מדדים וריביות'!B:C,2)</f>
        <v>31246274.27</v>
      </c>
      <c r="K7214" s="39">
        <f t="shared" si="788"/>
        <v>0</v>
      </c>
      <c r="L7214" s="39">
        <f t="shared" si="789"/>
        <v>0</v>
      </c>
      <c r="M7214" s="39">
        <f t="shared" si="790"/>
        <v>0</v>
      </c>
      <c r="N7214" s="41">
        <f t="shared" si="792"/>
        <v>0</v>
      </c>
    </row>
    <row r="7215" spans="2:14">
      <c r="B7215" s="1">
        <v>40080</v>
      </c>
      <c r="C7215" s="1">
        <f t="shared" si="791"/>
        <v>40057</v>
      </c>
      <c r="E7215" s="42">
        <f>IF(DAY(B7215)&gt;14,VLOOKUP(DATE(YEAR(C7215),MONTH(C7215)-1,DAY(1)),'מדדים וריביות'!B:C,2,FALSE),VLOOKUP(DATE(YEAR(C7215),MONTH(C7215)-2,DAY(1)),'מדדים וריביות'!B:C,2,FALSE))</f>
        <v>31335805.140000001</v>
      </c>
      <c r="F7215" s="46">
        <f>IF($B$5=1,'ריבית יומית'!D7209,'ריבית יומית'!G7209)</f>
        <v>2.7242892239431882E-5</v>
      </c>
      <c r="G7215" s="46">
        <f t="shared" si="786"/>
        <v>0</v>
      </c>
      <c r="H7215" s="29">
        <f t="shared" si="787"/>
        <v>1</v>
      </c>
      <c r="I7215" s="30">
        <f>VLOOKUP(B7214,'מדדים וריביות'!B:C,2)</f>
        <v>31246274.27</v>
      </c>
      <c r="K7215" s="39">
        <f t="shared" si="788"/>
        <v>0</v>
      </c>
      <c r="L7215" s="39">
        <f t="shared" si="789"/>
        <v>0</v>
      </c>
      <c r="M7215" s="39">
        <f t="shared" si="790"/>
        <v>0</v>
      </c>
      <c r="N7215" s="41">
        <f t="shared" si="792"/>
        <v>0</v>
      </c>
    </row>
    <row r="7216" spans="2:14">
      <c r="B7216" s="1">
        <v>40081</v>
      </c>
      <c r="C7216" s="1">
        <f t="shared" si="791"/>
        <v>40057</v>
      </c>
      <c r="E7216" s="42">
        <f>IF(DAY(B7216)&gt;14,VLOOKUP(DATE(YEAR(C7216),MONTH(C7216)-1,DAY(1)),'מדדים וריביות'!B:C,2,FALSE),VLOOKUP(DATE(YEAR(C7216),MONTH(C7216)-2,DAY(1)),'מדדים וריביות'!B:C,2,FALSE))</f>
        <v>31335805.140000001</v>
      </c>
      <c r="F7216" s="46">
        <f>IF($B$5=1,'ריבית יומית'!D7210,'ריבית יומית'!G7210)</f>
        <v>2.7242892239431882E-5</v>
      </c>
      <c r="G7216" s="46">
        <f t="shared" si="786"/>
        <v>0</v>
      </c>
      <c r="H7216" s="29">
        <f t="shared" si="787"/>
        <v>1</v>
      </c>
      <c r="I7216" s="30">
        <f>VLOOKUP(B7215,'מדדים וריביות'!B:C,2)</f>
        <v>31246274.27</v>
      </c>
      <c r="K7216" s="39">
        <f t="shared" si="788"/>
        <v>0</v>
      </c>
      <c r="L7216" s="39">
        <f t="shared" si="789"/>
        <v>0</v>
      </c>
      <c r="M7216" s="39">
        <f t="shared" si="790"/>
        <v>0</v>
      </c>
      <c r="N7216" s="41">
        <f t="shared" si="792"/>
        <v>0</v>
      </c>
    </row>
    <row r="7217" spans="2:14">
      <c r="B7217" s="1">
        <v>40082</v>
      </c>
      <c r="C7217" s="1">
        <f t="shared" si="791"/>
        <v>40057</v>
      </c>
      <c r="E7217" s="42">
        <f>IF(DAY(B7217)&gt;14,VLOOKUP(DATE(YEAR(C7217),MONTH(C7217)-1,DAY(1)),'מדדים וריביות'!B:C,2,FALSE),VLOOKUP(DATE(YEAR(C7217),MONTH(C7217)-2,DAY(1)),'מדדים וריביות'!B:C,2,FALSE))</f>
        <v>31335805.140000001</v>
      </c>
      <c r="F7217" s="46">
        <f>IF($B$5=1,'ריבית יומית'!D7211,'ריבית יומית'!G7211)</f>
        <v>2.7242892239431882E-5</v>
      </c>
      <c r="G7217" s="46">
        <f t="shared" si="786"/>
        <v>0</v>
      </c>
      <c r="H7217" s="29">
        <f t="shared" si="787"/>
        <v>1</v>
      </c>
      <c r="I7217" s="30">
        <f>VLOOKUP(B7216,'מדדים וריביות'!B:C,2)</f>
        <v>31246274.27</v>
      </c>
      <c r="K7217" s="39">
        <f t="shared" si="788"/>
        <v>0</v>
      </c>
      <c r="L7217" s="39">
        <f t="shared" si="789"/>
        <v>0</v>
      </c>
      <c r="M7217" s="39">
        <f t="shared" si="790"/>
        <v>0</v>
      </c>
      <c r="N7217" s="41">
        <f t="shared" si="792"/>
        <v>0</v>
      </c>
    </row>
    <row r="7218" spans="2:14">
      <c r="B7218" s="1">
        <v>40083</v>
      </c>
      <c r="C7218" s="1">
        <f t="shared" si="791"/>
        <v>40057</v>
      </c>
      <c r="E7218" s="42">
        <f>IF(DAY(B7218)&gt;14,VLOOKUP(DATE(YEAR(C7218),MONTH(C7218)-1,DAY(1)),'מדדים וריביות'!B:C,2,FALSE),VLOOKUP(DATE(YEAR(C7218),MONTH(C7218)-2,DAY(1)),'מדדים וריביות'!B:C,2,FALSE))</f>
        <v>31335805.140000001</v>
      </c>
      <c r="F7218" s="46">
        <f>IF($B$5=1,'ריבית יומית'!D7212,'ריבית יומית'!G7212)</f>
        <v>2.7242892239431882E-5</v>
      </c>
      <c r="G7218" s="46">
        <f t="shared" si="786"/>
        <v>0</v>
      </c>
      <c r="H7218" s="29">
        <f t="shared" si="787"/>
        <v>1</v>
      </c>
      <c r="I7218" s="30">
        <f>VLOOKUP(B7217,'מדדים וריביות'!B:C,2)</f>
        <v>31246274.27</v>
      </c>
      <c r="K7218" s="39">
        <f t="shared" si="788"/>
        <v>0</v>
      </c>
      <c r="L7218" s="39">
        <f t="shared" si="789"/>
        <v>0</v>
      </c>
      <c r="M7218" s="39">
        <f t="shared" si="790"/>
        <v>0</v>
      </c>
      <c r="N7218" s="41">
        <f t="shared" si="792"/>
        <v>0</v>
      </c>
    </row>
    <row r="7219" spans="2:14">
      <c r="B7219" s="1">
        <v>40084</v>
      </c>
      <c r="C7219" s="1">
        <f t="shared" si="791"/>
        <v>40057</v>
      </c>
      <c r="E7219" s="42">
        <f>IF(DAY(B7219)&gt;14,VLOOKUP(DATE(YEAR(C7219),MONTH(C7219)-1,DAY(1)),'מדדים וריביות'!B:C,2,FALSE),VLOOKUP(DATE(YEAR(C7219),MONTH(C7219)-2,DAY(1)),'מדדים וריביות'!B:C,2,FALSE))</f>
        <v>31335805.140000001</v>
      </c>
      <c r="F7219" s="46">
        <f>IF($B$5=1,'ריבית יומית'!D7213,'ריבית יומית'!G7213)</f>
        <v>2.7242892239431882E-5</v>
      </c>
      <c r="G7219" s="46">
        <f t="shared" si="786"/>
        <v>0</v>
      </c>
      <c r="H7219" s="29">
        <f t="shared" si="787"/>
        <v>1</v>
      </c>
      <c r="I7219" s="30">
        <f>VLOOKUP(B7218,'מדדים וריביות'!B:C,2)</f>
        <v>31246274.27</v>
      </c>
      <c r="K7219" s="39">
        <f t="shared" si="788"/>
        <v>0</v>
      </c>
      <c r="L7219" s="39">
        <f t="shared" si="789"/>
        <v>0</v>
      </c>
      <c r="M7219" s="39">
        <f t="shared" si="790"/>
        <v>0</v>
      </c>
      <c r="N7219" s="41">
        <f t="shared" si="792"/>
        <v>0</v>
      </c>
    </row>
    <row r="7220" spans="2:14">
      <c r="B7220" s="1">
        <v>40085</v>
      </c>
      <c r="C7220" s="1">
        <f t="shared" si="791"/>
        <v>40057</v>
      </c>
      <c r="E7220" s="42">
        <f>IF(DAY(B7220)&gt;14,VLOOKUP(DATE(YEAR(C7220),MONTH(C7220)-1,DAY(1)),'מדדים וריביות'!B:C,2,FALSE),VLOOKUP(DATE(YEAR(C7220),MONTH(C7220)-2,DAY(1)),'מדדים וריביות'!B:C,2,FALSE))</f>
        <v>31335805.140000001</v>
      </c>
      <c r="F7220" s="46">
        <f>IF($B$5=1,'ריבית יומית'!D7214,'ריבית יומית'!G7214)</f>
        <v>2.7242892239431882E-5</v>
      </c>
      <c r="G7220" s="46">
        <f t="shared" si="786"/>
        <v>0</v>
      </c>
      <c r="H7220" s="29">
        <f t="shared" si="787"/>
        <v>1</v>
      </c>
      <c r="I7220" s="30">
        <f>VLOOKUP(B7219,'מדדים וריביות'!B:C,2)</f>
        <v>31246274.27</v>
      </c>
      <c r="K7220" s="39">
        <f t="shared" si="788"/>
        <v>0</v>
      </c>
      <c r="L7220" s="39">
        <f t="shared" si="789"/>
        <v>0</v>
      </c>
      <c r="M7220" s="39">
        <f t="shared" si="790"/>
        <v>0</v>
      </c>
      <c r="N7220" s="41">
        <f t="shared" si="792"/>
        <v>0</v>
      </c>
    </row>
    <row r="7221" spans="2:14">
      <c r="B7221" s="1">
        <v>40086</v>
      </c>
      <c r="C7221" s="1">
        <f t="shared" si="791"/>
        <v>40057</v>
      </c>
      <c r="E7221" s="42">
        <f>IF(DAY(B7221)&gt;14,VLOOKUP(DATE(YEAR(C7221),MONTH(C7221)-1,DAY(1)),'מדדים וריביות'!B:C,2,FALSE),VLOOKUP(DATE(YEAR(C7221),MONTH(C7221)-2,DAY(1)),'מדדים וריביות'!B:C,2,FALSE))</f>
        <v>31335805.140000001</v>
      </c>
      <c r="F7221" s="46">
        <f>IF($B$5=1,'ריבית יומית'!D7215,'ריבית יומית'!G7215)</f>
        <v>2.7242892239431882E-5</v>
      </c>
      <c r="G7221" s="46">
        <f t="shared" si="786"/>
        <v>0</v>
      </c>
      <c r="H7221" s="29">
        <f t="shared" si="787"/>
        <v>1</v>
      </c>
      <c r="I7221" s="30">
        <f>VLOOKUP(B7220,'מדדים וריביות'!B:C,2)</f>
        <v>31246274.27</v>
      </c>
      <c r="K7221" s="39">
        <f t="shared" si="788"/>
        <v>0</v>
      </c>
      <c r="L7221" s="39">
        <f t="shared" si="789"/>
        <v>0</v>
      </c>
      <c r="M7221" s="39">
        <f t="shared" si="790"/>
        <v>0</v>
      </c>
      <c r="N7221" s="41">
        <f t="shared" si="792"/>
        <v>0</v>
      </c>
    </row>
    <row r="7222" spans="2:14">
      <c r="B7222" s="1">
        <v>40087</v>
      </c>
      <c r="C7222" s="1">
        <f t="shared" si="791"/>
        <v>40087</v>
      </c>
      <c r="E7222" s="42">
        <f>IF(DAY(B7222)&gt;14,VLOOKUP(DATE(YEAR(C7222),MONTH(C7222)-1,DAY(1)),'מדדים וריביות'!B:C,2,FALSE),VLOOKUP(DATE(YEAR(C7222),MONTH(C7222)-2,DAY(1)),'מדדים וריביות'!B:C,2,FALSE))</f>
        <v>31335805.140000001</v>
      </c>
      <c r="F7222" s="46">
        <f>IF($B$5=1,'ריבית יומית'!D7216,'ריבית יומית'!G7216)</f>
        <v>4.6153336261456346E-5</v>
      </c>
      <c r="G7222" s="46">
        <f t="shared" si="786"/>
        <v>0</v>
      </c>
      <c r="H7222" s="29">
        <f t="shared" si="787"/>
        <v>1</v>
      </c>
      <c r="I7222" s="30">
        <f>VLOOKUP(B7221,'מדדים וריביות'!B:C,2)</f>
        <v>31246274.27</v>
      </c>
      <c r="K7222" s="39">
        <f t="shared" si="788"/>
        <v>0</v>
      </c>
      <c r="L7222" s="39">
        <f t="shared" si="789"/>
        <v>0</v>
      </c>
      <c r="M7222" s="39">
        <f t="shared" si="790"/>
        <v>0</v>
      </c>
      <c r="N7222" s="41">
        <f t="shared" si="792"/>
        <v>0</v>
      </c>
    </row>
    <row r="7223" spans="2:14">
      <c r="B7223" s="1">
        <v>40088</v>
      </c>
      <c r="C7223" s="1">
        <f t="shared" si="791"/>
        <v>40087</v>
      </c>
      <c r="E7223" s="42">
        <f>IF(DAY(B7223)&gt;14,VLOOKUP(DATE(YEAR(C7223),MONTH(C7223)-1,DAY(1)),'מדדים וריביות'!B:C,2,FALSE),VLOOKUP(DATE(YEAR(C7223),MONTH(C7223)-2,DAY(1)),'מדדים וריביות'!B:C,2,FALSE))</f>
        <v>31335805.140000001</v>
      </c>
      <c r="F7223" s="46">
        <f>IF($B$5=1,'ריבית יומית'!D7217,'ריבית יומית'!G7217)</f>
        <v>4.6153336261456346E-5</v>
      </c>
      <c r="G7223" s="46">
        <f t="shared" si="786"/>
        <v>0</v>
      </c>
      <c r="H7223" s="29">
        <f t="shared" si="787"/>
        <v>1</v>
      </c>
      <c r="I7223" s="30">
        <f>VLOOKUP(B7222,'מדדים וריביות'!B:C,2)</f>
        <v>31305961.52</v>
      </c>
      <c r="K7223" s="39">
        <f t="shared" si="788"/>
        <v>0</v>
      </c>
      <c r="L7223" s="39">
        <f t="shared" si="789"/>
        <v>0</v>
      </c>
      <c r="M7223" s="39">
        <f t="shared" si="790"/>
        <v>0</v>
      </c>
      <c r="N7223" s="41">
        <f t="shared" si="792"/>
        <v>0</v>
      </c>
    </row>
    <row r="7224" spans="2:14">
      <c r="B7224" s="1">
        <v>40089</v>
      </c>
      <c r="C7224" s="1">
        <f t="shared" si="791"/>
        <v>40087</v>
      </c>
      <c r="E7224" s="42">
        <f>IF(DAY(B7224)&gt;14,VLOOKUP(DATE(YEAR(C7224),MONTH(C7224)-1,DAY(1)),'מדדים וריביות'!B:C,2,FALSE),VLOOKUP(DATE(YEAR(C7224),MONTH(C7224)-2,DAY(1)),'מדדים וריביות'!B:C,2,FALSE))</f>
        <v>31335805.140000001</v>
      </c>
      <c r="F7224" s="46">
        <f>IF($B$5=1,'ריבית יומית'!D7218,'ריבית יומית'!G7218)</f>
        <v>4.6153336261456346E-5</v>
      </c>
      <c r="G7224" s="46">
        <f t="shared" si="786"/>
        <v>0</v>
      </c>
      <c r="H7224" s="29">
        <f t="shared" si="787"/>
        <v>1</v>
      </c>
      <c r="I7224" s="30">
        <f>VLOOKUP(B7223,'מדדים וריביות'!B:C,2)</f>
        <v>31305961.52</v>
      </c>
      <c r="K7224" s="39">
        <f t="shared" si="788"/>
        <v>0</v>
      </c>
      <c r="L7224" s="39">
        <f t="shared" si="789"/>
        <v>0</v>
      </c>
      <c r="M7224" s="39">
        <f t="shared" si="790"/>
        <v>0</v>
      </c>
      <c r="N7224" s="41">
        <f t="shared" si="792"/>
        <v>0</v>
      </c>
    </row>
    <row r="7225" spans="2:14">
      <c r="B7225" s="1">
        <v>40090</v>
      </c>
      <c r="C7225" s="1">
        <f t="shared" si="791"/>
        <v>40087</v>
      </c>
      <c r="E7225" s="42">
        <f>IF(DAY(B7225)&gt;14,VLOOKUP(DATE(YEAR(C7225),MONTH(C7225)-1,DAY(1)),'מדדים וריביות'!B:C,2,FALSE),VLOOKUP(DATE(YEAR(C7225),MONTH(C7225)-2,DAY(1)),'מדדים וריביות'!B:C,2,FALSE))</f>
        <v>31335805.140000001</v>
      </c>
      <c r="F7225" s="46">
        <f>IF($B$5=1,'ריבית יומית'!D7219,'ריבית יומית'!G7219)</f>
        <v>4.6153336261456346E-5</v>
      </c>
      <c r="G7225" s="46">
        <f t="shared" si="786"/>
        <v>0</v>
      </c>
      <c r="H7225" s="29">
        <f t="shared" si="787"/>
        <v>1</v>
      </c>
      <c r="I7225" s="30">
        <f>VLOOKUP(B7224,'מדדים וריביות'!B:C,2)</f>
        <v>31305961.52</v>
      </c>
      <c r="K7225" s="39">
        <f t="shared" si="788"/>
        <v>0</v>
      </c>
      <c r="L7225" s="39">
        <f t="shared" si="789"/>
        <v>0</v>
      </c>
      <c r="M7225" s="39">
        <f t="shared" si="790"/>
        <v>0</v>
      </c>
      <c r="N7225" s="41">
        <f t="shared" si="792"/>
        <v>0</v>
      </c>
    </row>
    <row r="7226" spans="2:14">
      <c r="B7226" s="1">
        <v>40091</v>
      </c>
      <c r="C7226" s="1">
        <f t="shared" si="791"/>
        <v>40087</v>
      </c>
      <c r="E7226" s="42">
        <f>IF(DAY(B7226)&gt;14,VLOOKUP(DATE(YEAR(C7226),MONTH(C7226)-1,DAY(1)),'מדדים וריביות'!B:C,2,FALSE),VLOOKUP(DATE(YEAR(C7226),MONTH(C7226)-2,DAY(1)),'מדדים וריביות'!B:C,2,FALSE))</f>
        <v>31335805.140000001</v>
      </c>
      <c r="F7226" s="46">
        <f>IF($B$5=1,'ריבית יומית'!D7220,'ריבית יומית'!G7220)</f>
        <v>4.6153336261456346E-5</v>
      </c>
      <c r="G7226" s="46">
        <f t="shared" si="786"/>
        <v>0</v>
      </c>
      <c r="H7226" s="29">
        <f t="shared" si="787"/>
        <v>1</v>
      </c>
      <c r="I7226" s="30">
        <f>VLOOKUP(B7225,'מדדים וריביות'!B:C,2)</f>
        <v>31305961.52</v>
      </c>
      <c r="K7226" s="39">
        <f t="shared" si="788"/>
        <v>0</v>
      </c>
      <c r="L7226" s="39">
        <f t="shared" si="789"/>
        <v>0</v>
      </c>
      <c r="M7226" s="39">
        <f t="shared" si="790"/>
        <v>0</v>
      </c>
      <c r="N7226" s="41">
        <f t="shared" si="792"/>
        <v>0</v>
      </c>
    </row>
    <row r="7227" spans="2:14">
      <c r="B7227" s="1">
        <v>40092</v>
      </c>
      <c r="C7227" s="1">
        <f t="shared" si="791"/>
        <v>40087</v>
      </c>
      <c r="E7227" s="42">
        <f>IF(DAY(B7227)&gt;14,VLOOKUP(DATE(YEAR(C7227),MONTH(C7227)-1,DAY(1)),'מדדים וריביות'!B:C,2,FALSE),VLOOKUP(DATE(YEAR(C7227),MONTH(C7227)-2,DAY(1)),'מדדים וריביות'!B:C,2,FALSE))</f>
        <v>31335805.140000001</v>
      </c>
      <c r="F7227" s="46">
        <f>IF($B$5=1,'ריבית יומית'!D7221,'ריבית יומית'!G7221)</f>
        <v>4.6153336261456346E-5</v>
      </c>
      <c r="G7227" s="46">
        <f t="shared" si="786"/>
        <v>0</v>
      </c>
      <c r="H7227" s="29">
        <f t="shared" si="787"/>
        <v>1</v>
      </c>
      <c r="I7227" s="30">
        <f>VLOOKUP(B7226,'מדדים וריביות'!B:C,2)</f>
        <v>31305961.52</v>
      </c>
      <c r="K7227" s="39">
        <f t="shared" si="788"/>
        <v>0</v>
      </c>
      <c r="L7227" s="39">
        <f t="shared" si="789"/>
        <v>0</v>
      </c>
      <c r="M7227" s="39">
        <f t="shared" si="790"/>
        <v>0</v>
      </c>
      <c r="N7227" s="41">
        <f t="shared" si="792"/>
        <v>0</v>
      </c>
    </row>
    <row r="7228" spans="2:14">
      <c r="B7228" s="1">
        <v>40093</v>
      </c>
      <c r="C7228" s="1">
        <f t="shared" si="791"/>
        <v>40087</v>
      </c>
      <c r="E7228" s="42">
        <f>IF(DAY(B7228)&gt;14,VLOOKUP(DATE(YEAR(C7228),MONTH(C7228)-1,DAY(1)),'מדדים וריביות'!B:C,2,FALSE),VLOOKUP(DATE(YEAR(C7228),MONTH(C7228)-2,DAY(1)),'מדדים וריביות'!B:C,2,FALSE))</f>
        <v>31335805.140000001</v>
      </c>
      <c r="F7228" s="46">
        <f>IF($B$5=1,'ריבית יומית'!D7222,'ריבית יומית'!G7222)</f>
        <v>4.6153336261456346E-5</v>
      </c>
      <c r="G7228" s="46">
        <f t="shared" si="786"/>
        <v>0</v>
      </c>
      <c r="H7228" s="29">
        <f t="shared" si="787"/>
        <v>1</v>
      </c>
      <c r="I7228" s="30">
        <f>VLOOKUP(B7227,'מדדים וריביות'!B:C,2)</f>
        <v>31305961.52</v>
      </c>
      <c r="K7228" s="39">
        <f t="shared" si="788"/>
        <v>0</v>
      </c>
      <c r="L7228" s="39">
        <f t="shared" si="789"/>
        <v>0</v>
      </c>
      <c r="M7228" s="39">
        <f t="shared" si="790"/>
        <v>0</v>
      </c>
      <c r="N7228" s="41">
        <f t="shared" si="792"/>
        <v>0</v>
      </c>
    </row>
    <row r="7229" spans="2:14">
      <c r="B7229" s="1">
        <v>40094</v>
      </c>
      <c r="C7229" s="1">
        <f t="shared" si="791"/>
        <v>40087</v>
      </c>
      <c r="E7229" s="42">
        <f>IF(DAY(B7229)&gt;14,VLOOKUP(DATE(YEAR(C7229),MONTH(C7229)-1,DAY(1)),'מדדים וריביות'!B:C,2,FALSE),VLOOKUP(DATE(YEAR(C7229),MONTH(C7229)-2,DAY(1)),'מדדים וריביות'!B:C,2,FALSE))</f>
        <v>31335805.140000001</v>
      </c>
      <c r="F7229" s="46">
        <f>IF($B$5=1,'ריבית יומית'!D7223,'ריבית יומית'!G7223)</f>
        <v>4.6153336261456346E-5</v>
      </c>
      <c r="G7229" s="46">
        <f t="shared" si="786"/>
        <v>0</v>
      </c>
      <c r="H7229" s="29">
        <f t="shared" si="787"/>
        <v>1</v>
      </c>
      <c r="I7229" s="30">
        <f>VLOOKUP(B7228,'מדדים וריביות'!B:C,2)</f>
        <v>31305961.52</v>
      </c>
      <c r="K7229" s="39">
        <f t="shared" si="788"/>
        <v>0</v>
      </c>
      <c r="L7229" s="39">
        <f t="shared" si="789"/>
        <v>0</v>
      </c>
      <c r="M7229" s="39">
        <f t="shared" si="790"/>
        <v>0</v>
      </c>
      <c r="N7229" s="41">
        <f t="shared" si="792"/>
        <v>0</v>
      </c>
    </row>
    <row r="7230" spans="2:14">
      <c r="B7230" s="1">
        <v>40095</v>
      </c>
      <c r="C7230" s="1">
        <f t="shared" si="791"/>
        <v>40087</v>
      </c>
      <c r="E7230" s="42">
        <f>IF(DAY(B7230)&gt;14,VLOOKUP(DATE(YEAR(C7230),MONTH(C7230)-1,DAY(1)),'מדדים וריביות'!B:C,2,FALSE),VLOOKUP(DATE(YEAR(C7230),MONTH(C7230)-2,DAY(1)),'מדדים וריביות'!B:C,2,FALSE))</f>
        <v>31335805.140000001</v>
      </c>
      <c r="F7230" s="46">
        <f>IF($B$5=1,'ריבית יומית'!D7224,'ריבית יומית'!G7224)</f>
        <v>4.6153336261456346E-5</v>
      </c>
      <c r="G7230" s="46">
        <f t="shared" si="786"/>
        <v>0</v>
      </c>
      <c r="H7230" s="29">
        <f t="shared" si="787"/>
        <v>1</v>
      </c>
      <c r="I7230" s="30">
        <f>VLOOKUP(B7229,'מדדים וריביות'!B:C,2)</f>
        <v>31305961.52</v>
      </c>
      <c r="K7230" s="39">
        <f t="shared" si="788"/>
        <v>0</v>
      </c>
      <c r="L7230" s="39">
        <f t="shared" si="789"/>
        <v>0</v>
      </c>
      <c r="M7230" s="39">
        <f t="shared" si="790"/>
        <v>0</v>
      </c>
      <c r="N7230" s="41">
        <f t="shared" si="792"/>
        <v>0</v>
      </c>
    </row>
    <row r="7231" spans="2:14">
      <c r="B7231" s="1">
        <v>40096</v>
      </c>
      <c r="C7231" s="1">
        <f t="shared" si="791"/>
        <v>40087</v>
      </c>
      <c r="E7231" s="42">
        <f>IF(DAY(B7231)&gt;14,VLOOKUP(DATE(YEAR(C7231),MONTH(C7231)-1,DAY(1)),'מדדים וריביות'!B:C,2,FALSE),VLOOKUP(DATE(YEAR(C7231),MONTH(C7231)-2,DAY(1)),'מדדים וריביות'!B:C,2,FALSE))</f>
        <v>31335805.140000001</v>
      </c>
      <c r="F7231" s="46">
        <f>IF($B$5=1,'ריבית יומית'!D7225,'ריבית יומית'!G7225)</f>
        <v>4.6153336261456346E-5</v>
      </c>
      <c r="G7231" s="46">
        <f t="shared" si="786"/>
        <v>0</v>
      </c>
      <c r="H7231" s="29">
        <f t="shared" si="787"/>
        <v>1</v>
      </c>
      <c r="I7231" s="30">
        <f>VLOOKUP(B7230,'מדדים וריביות'!B:C,2)</f>
        <v>31305961.52</v>
      </c>
      <c r="K7231" s="39">
        <f t="shared" si="788"/>
        <v>0</v>
      </c>
      <c r="L7231" s="39">
        <f t="shared" si="789"/>
        <v>0</v>
      </c>
      <c r="M7231" s="39">
        <f t="shared" si="790"/>
        <v>0</v>
      </c>
      <c r="N7231" s="41">
        <f t="shared" si="792"/>
        <v>0</v>
      </c>
    </row>
    <row r="7232" spans="2:14">
      <c r="B7232" s="1">
        <v>40097</v>
      </c>
      <c r="C7232" s="1">
        <f t="shared" si="791"/>
        <v>40087</v>
      </c>
      <c r="E7232" s="42">
        <f>IF(DAY(B7232)&gt;14,VLOOKUP(DATE(YEAR(C7232),MONTH(C7232)-1,DAY(1)),'מדדים וריביות'!B:C,2,FALSE),VLOOKUP(DATE(YEAR(C7232),MONTH(C7232)-2,DAY(1)),'מדדים וריביות'!B:C,2,FALSE))</f>
        <v>31335805.140000001</v>
      </c>
      <c r="F7232" s="46">
        <f>IF($B$5=1,'ריבית יומית'!D7226,'ריבית יומית'!G7226)</f>
        <v>4.6153336261456346E-5</v>
      </c>
      <c r="G7232" s="46">
        <f t="shared" si="786"/>
        <v>0</v>
      </c>
      <c r="H7232" s="29">
        <f t="shared" si="787"/>
        <v>1</v>
      </c>
      <c r="I7232" s="30">
        <f>VLOOKUP(B7231,'מדדים וריביות'!B:C,2)</f>
        <v>31305961.52</v>
      </c>
      <c r="K7232" s="39">
        <f t="shared" si="788"/>
        <v>0</v>
      </c>
      <c r="L7232" s="39">
        <f t="shared" si="789"/>
        <v>0</v>
      </c>
      <c r="M7232" s="39">
        <f t="shared" si="790"/>
        <v>0</v>
      </c>
      <c r="N7232" s="41">
        <f t="shared" si="792"/>
        <v>0</v>
      </c>
    </row>
    <row r="7233" spans="2:14">
      <c r="B7233" s="1">
        <v>40098</v>
      </c>
      <c r="C7233" s="1">
        <f t="shared" si="791"/>
        <v>40087</v>
      </c>
      <c r="E7233" s="42">
        <f>IF(DAY(B7233)&gt;14,VLOOKUP(DATE(YEAR(C7233),MONTH(C7233)-1,DAY(1)),'מדדים וריביות'!B:C,2,FALSE),VLOOKUP(DATE(YEAR(C7233),MONTH(C7233)-2,DAY(1)),'מדדים וריביות'!B:C,2,FALSE))</f>
        <v>31335805.140000001</v>
      </c>
      <c r="F7233" s="46">
        <f>IF($B$5=1,'ריבית יומית'!D7227,'ריבית יומית'!G7227)</f>
        <v>4.6153336261456346E-5</v>
      </c>
      <c r="G7233" s="46">
        <f t="shared" si="786"/>
        <v>0</v>
      </c>
      <c r="H7233" s="29">
        <f t="shared" si="787"/>
        <v>1</v>
      </c>
      <c r="I7233" s="30">
        <f>VLOOKUP(B7232,'מדדים וריביות'!B:C,2)</f>
        <v>31305961.52</v>
      </c>
      <c r="K7233" s="39">
        <f t="shared" si="788"/>
        <v>0</v>
      </c>
      <c r="L7233" s="39">
        <f t="shared" si="789"/>
        <v>0</v>
      </c>
      <c r="M7233" s="39">
        <f t="shared" si="790"/>
        <v>0</v>
      </c>
      <c r="N7233" s="41">
        <f t="shared" si="792"/>
        <v>0</v>
      </c>
    </row>
    <row r="7234" spans="2:14">
      <c r="B7234" s="1">
        <v>40099</v>
      </c>
      <c r="C7234" s="1">
        <f t="shared" si="791"/>
        <v>40087</v>
      </c>
      <c r="E7234" s="42">
        <f>IF(DAY(B7234)&gt;14,VLOOKUP(DATE(YEAR(C7234),MONTH(C7234)-1,DAY(1)),'מדדים וריביות'!B:C,2,FALSE),VLOOKUP(DATE(YEAR(C7234),MONTH(C7234)-2,DAY(1)),'מדדים וריביות'!B:C,2,FALSE))</f>
        <v>31335805.140000001</v>
      </c>
      <c r="F7234" s="46">
        <f>IF($B$5=1,'ריבית יומית'!D7228,'ריבית יומית'!G7228)</f>
        <v>4.6153336261456346E-5</v>
      </c>
      <c r="G7234" s="46">
        <f t="shared" si="786"/>
        <v>0</v>
      </c>
      <c r="H7234" s="29">
        <f t="shared" si="787"/>
        <v>1</v>
      </c>
      <c r="I7234" s="30">
        <f>VLOOKUP(B7233,'מדדים וריביות'!B:C,2)</f>
        <v>31305961.52</v>
      </c>
      <c r="K7234" s="39">
        <f t="shared" si="788"/>
        <v>0</v>
      </c>
      <c r="L7234" s="39">
        <f t="shared" si="789"/>
        <v>0</v>
      </c>
      <c r="M7234" s="39">
        <f t="shared" si="790"/>
        <v>0</v>
      </c>
      <c r="N7234" s="41">
        <f t="shared" si="792"/>
        <v>0</v>
      </c>
    </row>
    <row r="7235" spans="2:14">
      <c r="B7235" s="1">
        <v>40100</v>
      </c>
      <c r="C7235" s="1">
        <f t="shared" si="791"/>
        <v>40087</v>
      </c>
      <c r="E7235" s="42">
        <f>IF(DAY(B7235)&gt;14,VLOOKUP(DATE(YEAR(C7235),MONTH(C7235)-1,DAY(1)),'מדדים וריביות'!B:C,2,FALSE),VLOOKUP(DATE(YEAR(C7235),MONTH(C7235)-2,DAY(1)),'מדדים וריביות'!B:C,2,FALSE))</f>
        <v>31335805.140000001</v>
      </c>
      <c r="F7235" s="46">
        <f>IF($B$5=1,'ריבית יומית'!D7229,'ריבית יומית'!G7229)</f>
        <v>4.6153336261456346E-5</v>
      </c>
      <c r="G7235" s="46">
        <f t="shared" si="786"/>
        <v>0</v>
      </c>
      <c r="H7235" s="29">
        <f t="shared" si="787"/>
        <v>1</v>
      </c>
      <c r="I7235" s="30">
        <f>VLOOKUP(B7234,'מדדים וריביות'!B:C,2)</f>
        <v>31305961.52</v>
      </c>
      <c r="K7235" s="39">
        <f t="shared" si="788"/>
        <v>0</v>
      </c>
      <c r="L7235" s="39">
        <f t="shared" si="789"/>
        <v>0</v>
      </c>
      <c r="M7235" s="39">
        <f t="shared" si="790"/>
        <v>0</v>
      </c>
      <c r="N7235" s="41">
        <f t="shared" si="792"/>
        <v>0</v>
      </c>
    </row>
    <row r="7236" spans="2:14">
      <c r="B7236" s="1">
        <v>40101</v>
      </c>
      <c r="C7236" s="1">
        <f t="shared" si="791"/>
        <v>40087</v>
      </c>
      <c r="E7236" s="42">
        <f>IF(DAY(B7236)&gt;14,VLOOKUP(DATE(YEAR(C7236),MONTH(C7236)-1,DAY(1)),'מדדים וריביות'!B:C,2,FALSE),VLOOKUP(DATE(YEAR(C7236),MONTH(C7236)-2,DAY(1)),'מדדים וריביות'!B:C,2,FALSE))</f>
        <v>31246274.27</v>
      </c>
      <c r="F7236" s="46">
        <f>IF($B$5=1,'ריבית יומית'!D7230,'ריבית יומית'!G7230)</f>
        <v>4.6153336261456346E-5</v>
      </c>
      <c r="G7236" s="46">
        <f t="shared" si="786"/>
        <v>0</v>
      </c>
      <c r="H7236" s="29">
        <f t="shared" si="787"/>
        <v>1</v>
      </c>
      <c r="I7236" s="30">
        <f>VLOOKUP(B7235,'מדדים וריביות'!B:C,2)</f>
        <v>31305961.52</v>
      </c>
      <c r="K7236" s="39">
        <f t="shared" si="788"/>
        <v>0</v>
      </c>
      <c r="L7236" s="39">
        <f t="shared" si="789"/>
        <v>0</v>
      </c>
      <c r="M7236" s="39">
        <f t="shared" si="790"/>
        <v>0</v>
      </c>
      <c r="N7236" s="41">
        <f t="shared" si="792"/>
        <v>0</v>
      </c>
    </row>
    <row r="7237" spans="2:14">
      <c r="B7237" s="1">
        <v>40102</v>
      </c>
      <c r="C7237" s="1">
        <f t="shared" si="791"/>
        <v>40087</v>
      </c>
      <c r="E7237" s="42">
        <f>IF(DAY(B7237)&gt;14,VLOOKUP(DATE(YEAR(C7237),MONTH(C7237)-1,DAY(1)),'מדדים וריביות'!B:C,2,FALSE),VLOOKUP(DATE(YEAR(C7237),MONTH(C7237)-2,DAY(1)),'מדדים וריביות'!B:C,2,FALSE))</f>
        <v>31246274.27</v>
      </c>
      <c r="F7237" s="46">
        <f>IF($B$5=1,'ריבית יומית'!D7231,'ריבית יומית'!G7231)</f>
        <v>4.6153336261456346E-5</v>
      </c>
      <c r="G7237" s="46">
        <f t="shared" si="786"/>
        <v>0</v>
      </c>
      <c r="H7237" s="29">
        <f t="shared" si="787"/>
        <v>1</v>
      </c>
      <c r="I7237" s="30">
        <f>VLOOKUP(B7236,'מדדים וריביות'!B:C,2)</f>
        <v>31305961.52</v>
      </c>
      <c r="K7237" s="39">
        <f t="shared" si="788"/>
        <v>0</v>
      </c>
      <c r="L7237" s="39">
        <f t="shared" si="789"/>
        <v>0</v>
      </c>
      <c r="M7237" s="39">
        <f t="shared" si="790"/>
        <v>0</v>
      </c>
      <c r="N7237" s="41">
        <f t="shared" si="792"/>
        <v>0</v>
      </c>
    </row>
    <row r="7238" spans="2:14">
      <c r="B7238" s="1">
        <v>40103</v>
      </c>
      <c r="C7238" s="1">
        <f t="shared" si="791"/>
        <v>40087</v>
      </c>
      <c r="E7238" s="42">
        <f>IF(DAY(B7238)&gt;14,VLOOKUP(DATE(YEAR(C7238),MONTH(C7238)-1,DAY(1)),'מדדים וריביות'!B:C,2,FALSE),VLOOKUP(DATE(YEAR(C7238),MONTH(C7238)-2,DAY(1)),'מדדים וריביות'!B:C,2,FALSE))</f>
        <v>31246274.27</v>
      </c>
      <c r="F7238" s="46">
        <f>IF($B$5=1,'ריבית יומית'!D7232,'ריבית יומית'!G7232)</f>
        <v>4.6153336261456346E-5</v>
      </c>
      <c r="G7238" s="46">
        <f t="shared" si="786"/>
        <v>0</v>
      </c>
      <c r="H7238" s="29">
        <f t="shared" si="787"/>
        <v>1</v>
      </c>
      <c r="I7238" s="30">
        <f>VLOOKUP(B7237,'מדדים וריביות'!B:C,2)</f>
        <v>31305961.52</v>
      </c>
      <c r="K7238" s="39">
        <f t="shared" si="788"/>
        <v>0</v>
      </c>
      <c r="L7238" s="39">
        <f t="shared" si="789"/>
        <v>0</v>
      </c>
      <c r="M7238" s="39">
        <f t="shared" si="790"/>
        <v>0</v>
      </c>
      <c r="N7238" s="41">
        <f t="shared" si="792"/>
        <v>0</v>
      </c>
    </row>
    <row r="7239" spans="2:14">
      <c r="B7239" s="1">
        <v>40104</v>
      </c>
      <c r="C7239" s="1">
        <f t="shared" si="791"/>
        <v>40087</v>
      </c>
      <c r="E7239" s="42">
        <f>IF(DAY(B7239)&gt;14,VLOOKUP(DATE(YEAR(C7239),MONTH(C7239)-1,DAY(1)),'מדדים וריביות'!B:C,2,FALSE),VLOOKUP(DATE(YEAR(C7239),MONTH(C7239)-2,DAY(1)),'מדדים וריביות'!B:C,2,FALSE))</f>
        <v>31246274.27</v>
      </c>
      <c r="F7239" s="46">
        <f>IF($B$5=1,'ריבית יומית'!D7233,'ריבית יומית'!G7233)</f>
        <v>4.6153336261456346E-5</v>
      </c>
      <c r="G7239" s="46">
        <f t="shared" si="786"/>
        <v>0</v>
      </c>
      <c r="H7239" s="29">
        <f t="shared" si="787"/>
        <v>1</v>
      </c>
      <c r="I7239" s="30">
        <f>VLOOKUP(B7238,'מדדים וריביות'!B:C,2)</f>
        <v>31305961.52</v>
      </c>
      <c r="K7239" s="39">
        <f t="shared" si="788"/>
        <v>0</v>
      </c>
      <c r="L7239" s="39">
        <f t="shared" si="789"/>
        <v>0</v>
      </c>
      <c r="M7239" s="39">
        <f t="shared" si="790"/>
        <v>0</v>
      </c>
      <c r="N7239" s="41">
        <f t="shared" si="792"/>
        <v>0</v>
      </c>
    </row>
    <row r="7240" spans="2:14">
      <c r="B7240" s="1">
        <v>40105</v>
      </c>
      <c r="C7240" s="1">
        <f t="shared" si="791"/>
        <v>40087</v>
      </c>
      <c r="E7240" s="42">
        <f>IF(DAY(B7240)&gt;14,VLOOKUP(DATE(YEAR(C7240),MONTH(C7240)-1,DAY(1)),'מדדים וריביות'!B:C,2,FALSE),VLOOKUP(DATE(YEAR(C7240),MONTH(C7240)-2,DAY(1)),'מדדים וריביות'!B:C,2,FALSE))</f>
        <v>31246274.27</v>
      </c>
      <c r="F7240" s="46">
        <f>IF($B$5=1,'ריבית יומית'!D7234,'ריבית יומית'!G7234)</f>
        <v>4.6153336261456346E-5</v>
      </c>
      <c r="G7240" s="46">
        <f t="shared" si="786"/>
        <v>0</v>
      </c>
      <c r="H7240" s="29">
        <f t="shared" si="787"/>
        <v>1</v>
      </c>
      <c r="I7240" s="30">
        <f>VLOOKUP(B7239,'מדדים וריביות'!B:C,2)</f>
        <v>31305961.52</v>
      </c>
      <c r="K7240" s="39">
        <f t="shared" si="788"/>
        <v>0</v>
      </c>
      <c r="L7240" s="39">
        <f t="shared" si="789"/>
        <v>0</v>
      </c>
      <c r="M7240" s="39">
        <f t="shared" si="790"/>
        <v>0</v>
      </c>
      <c r="N7240" s="41">
        <f t="shared" si="792"/>
        <v>0</v>
      </c>
    </row>
    <row r="7241" spans="2:14">
      <c r="B7241" s="1">
        <v>40106</v>
      </c>
      <c r="C7241" s="1">
        <f t="shared" si="791"/>
        <v>40087</v>
      </c>
      <c r="E7241" s="42">
        <f>IF(DAY(B7241)&gt;14,VLOOKUP(DATE(YEAR(C7241),MONTH(C7241)-1,DAY(1)),'מדדים וריביות'!B:C,2,FALSE),VLOOKUP(DATE(YEAR(C7241),MONTH(C7241)-2,DAY(1)),'מדדים וריביות'!B:C,2,FALSE))</f>
        <v>31246274.27</v>
      </c>
      <c r="F7241" s="46">
        <f>IF($B$5=1,'ריבית יומית'!D7235,'ריבית יומית'!G7235)</f>
        <v>4.6153336261456346E-5</v>
      </c>
      <c r="G7241" s="46">
        <f t="shared" ref="G7241:G7304" si="793">IF(B7241&gt;$B$2,0,F7241)</f>
        <v>0</v>
      </c>
      <c r="H7241" s="29">
        <f t="shared" ref="H7241:H7304" si="794">H7242*(1+G7241)</f>
        <v>1</v>
      </c>
      <c r="I7241" s="30">
        <f>VLOOKUP(B7240,'מדדים וריביות'!B:C,2)</f>
        <v>31305961.52</v>
      </c>
      <c r="K7241" s="39">
        <f t="shared" ref="K7241:K7304" si="795">$B$4/E7241*D7241-D7241</f>
        <v>0</v>
      </c>
      <c r="L7241" s="39">
        <f t="shared" ref="L7241:L7304" si="796">H7242*D7241-D7241</f>
        <v>0</v>
      </c>
      <c r="M7241" s="39">
        <f t="shared" ref="M7241:M7304" si="797">$B$4/E7241*L7241-L7241</f>
        <v>0</v>
      </c>
      <c r="N7241" s="41">
        <f t="shared" si="792"/>
        <v>0</v>
      </c>
    </row>
    <row r="7242" spans="2:14">
      <c r="B7242" s="1">
        <v>40107</v>
      </c>
      <c r="C7242" s="1">
        <f t="shared" ref="C7242:C7305" si="798">DATE(YEAR(B7242),MONTH(B7242),DAY(1))</f>
        <v>40087</v>
      </c>
      <c r="E7242" s="42">
        <f>IF(DAY(B7242)&gt;14,VLOOKUP(DATE(YEAR(C7242),MONTH(C7242)-1,DAY(1)),'מדדים וריביות'!B:C,2,FALSE),VLOOKUP(DATE(YEAR(C7242),MONTH(C7242)-2,DAY(1)),'מדדים וריביות'!B:C,2,FALSE))</f>
        <v>31246274.27</v>
      </c>
      <c r="F7242" s="46">
        <f>IF($B$5=1,'ריבית יומית'!D7236,'ריבית יומית'!G7236)</f>
        <v>4.6153336261456346E-5</v>
      </c>
      <c r="G7242" s="46">
        <f t="shared" si="793"/>
        <v>0</v>
      </c>
      <c r="H7242" s="29">
        <f t="shared" si="794"/>
        <v>1</v>
      </c>
      <c r="I7242" s="30">
        <f>VLOOKUP(B7241,'מדדים וריביות'!B:C,2)</f>
        <v>31305961.52</v>
      </c>
      <c r="K7242" s="39">
        <f t="shared" si="795"/>
        <v>0</v>
      </c>
      <c r="L7242" s="39">
        <f t="shared" si="796"/>
        <v>0</v>
      </c>
      <c r="M7242" s="39">
        <f t="shared" si="797"/>
        <v>0</v>
      </c>
      <c r="N7242" s="41">
        <f t="shared" ref="N7242:N7305" si="799">SUM(K7242:M7242)</f>
        <v>0</v>
      </c>
    </row>
    <row r="7243" spans="2:14">
      <c r="B7243" s="1">
        <v>40108</v>
      </c>
      <c r="C7243" s="1">
        <f t="shared" si="798"/>
        <v>40087</v>
      </c>
      <c r="E7243" s="42">
        <f>IF(DAY(B7243)&gt;14,VLOOKUP(DATE(YEAR(C7243),MONTH(C7243)-1,DAY(1)),'מדדים וריביות'!B:C,2,FALSE),VLOOKUP(DATE(YEAR(C7243),MONTH(C7243)-2,DAY(1)),'מדדים וריביות'!B:C,2,FALSE))</f>
        <v>31246274.27</v>
      </c>
      <c r="F7243" s="46">
        <f>IF($B$5=1,'ריבית יומית'!D7237,'ריבית יומית'!G7237)</f>
        <v>4.6153336261456346E-5</v>
      </c>
      <c r="G7243" s="46">
        <f t="shared" si="793"/>
        <v>0</v>
      </c>
      <c r="H7243" s="29">
        <f t="shared" si="794"/>
        <v>1</v>
      </c>
      <c r="I7243" s="30">
        <f>VLOOKUP(B7242,'מדדים וריביות'!B:C,2)</f>
        <v>31305961.52</v>
      </c>
      <c r="K7243" s="39">
        <f t="shared" si="795"/>
        <v>0</v>
      </c>
      <c r="L7243" s="39">
        <f t="shared" si="796"/>
        <v>0</v>
      </c>
      <c r="M7243" s="39">
        <f t="shared" si="797"/>
        <v>0</v>
      </c>
      <c r="N7243" s="41">
        <f t="shared" si="799"/>
        <v>0</v>
      </c>
    </row>
    <row r="7244" spans="2:14">
      <c r="B7244" s="1">
        <v>40109</v>
      </c>
      <c r="C7244" s="1">
        <f t="shared" si="798"/>
        <v>40087</v>
      </c>
      <c r="E7244" s="42">
        <f>IF(DAY(B7244)&gt;14,VLOOKUP(DATE(YEAR(C7244),MONTH(C7244)-1,DAY(1)),'מדדים וריביות'!B:C,2,FALSE),VLOOKUP(DATE(YEAR(C7244),MONTH(C7244)-2,DAY(1)),'מדדים וריביות'!B:C,2,FALSE))</f>
        <v>31246274.27</v>
      </c>
      <c r="F7244" s="46">
        <f>IF($B$5=1,'ריבית יומית'!D7238,'ריבית יומית'!G7238)</f>
        <v>4.6153336261456346E-5</v>
      </c>
      <c r="G7244" s="46">
        <f t="shared" si="793"/>
        <v>0</v>
      </c>
      <c r="H7244" s="29">
        <f t="shared" si="794"/>
        <v>1</v>
      </c>
      <c r="I7244" s="30">
        <f>VLOOKUP(B7243,'מדדים וריביות'!B:C,2)</f>
        <v>31305961.52</v>
      </c>
      <c r="K7244" s="39">
        <f t="shared" si="795"/>
        <v>0</v>
      </c>
      <c r="L7244" s="39">
        <f t="shared" si="796"/>
        <v>0</v>
      </c>
      <c r="M7244" s="39">
        <f t="shared" si="797"/>
        <v>0</v>
      </c>
      <c r="N7244" s="41">
        <f t="shared" si="799"/>
        <v>0</v>
      </c>
    </row>
    <row r="7245" spans="2:14">
      <c r="B7245" s="1">
        <v>40110</v>
      </c>
      <c r="C7245" s="1">
        <f t="shared" si="798"/>
        <v>40087</v>
      </c>
      <c r="E7245" s="42">
        <f>IF(DAY(B7245)&gt;14,VLOOKUP(DATE(YEAR(C7245),MONTH(C7245)-1,DAY(1)),'מדדים וריביות'!B:C,2,FALSE),VLOOKUP(DATE(YEAR(C7245),MONTH(C7245)-2,DAY(1)),'מדדים וריביות'!B:C,2,FALSE))</f>
        <v>31246274.27</v>
      </c>
      <c r="F7245" s="46">
        <f>IF($B$5=1,'ריבית יומית'!D7239,'ריבית יומית'!G7239)</f>
        <v>4.6153336261456346E-5</v>
      </c>
      <c r="G7245" s="46">
        <f t="shared" si="793"/>
        <v>0</v>
      </c>
      <c r="H7245" s="29">
        <f t="shared" si="794"/>
        <v>1</v>
      </c>
      <c r="I7245" s="30">
        <f>VLOOKUP(B7244,'מדדים וריביות'!B:C,2)</f>
        <v>31305961.52</v>
      </c>
      <c r="K7245" s="39">
        <f t="shared" si="795"/>
        <v>0</v>
      </c>
      <c r="L7245" s="39">
        <f t="shared" si="796"/>
        <v>0</v>
      </c>
      <c r="M7245" s="39">
        <f t="shared" si="797"/>
        <v>0</v>
      </c>
      <c r="N7245" s="41">
        <f t="shared" si="799"/>
        <v>0</v>
      </c>
    </row>
    <row r="7246" spans="2:14">
      <c r="B7246" s="1">
        <v>40111</v>
      </c>
      <c r="C7246" s="1">
        <f t="shared" si="798"/>
        <v>40087</v>
      </c>
      <c r="E7246" s="42">
        <f>IF(DAY(B7246)&gt;14,VLOOKUP(DATE(YEAR(C7246),MONTH(C7246)-1,DAY(1)),'מדדים וריביות'!B:C,2,FALSE),VLOOKUP(DATE(YEAR(C7246),MONTH(C7246)-2,DAY(1)),'מדדים וריביות'!B:C,2,FALSE))</f>
        <v>31246274.27</v>
      </c>
      <c r="F7246" s="46">
        <f>IF($B$5=1,'ריבית יומית'!D7240,'ריבית יומית'!G7240)</f>
        <v>4.6153336261456346E-5</v>
      </c>
      <c r="G7246" s="46">
        <f t="shared" si="793"/>
        <v>0</v>
      </c>
      <c r="H7246" s="29">
        <f t="shared" si="794"/>
        <v>1</v>
      </c>
      <c r="I7246" s="30">
        <f>VLOOKUP(B7245,'מדדים וריביות'!B:C,2)</f>
        <v>31305961.52</v>
      </c>
      <c r="K7246" s="39">
        <f t="shared" si="795"/>
        <v>0</v>
      </c>
      <c r="L7246" s="39">
        <f t="shared" si="796"/>
        <v>0</v>
      </c>
      <c r="M7246" s="39">
        <f t="shared" si="797"/>
        <v>0</v>
      </c>
      <c r="N7246" s="41">
        <f t="shared" si="799"/>
        <v>0</v>
      </c>
    </row>
    <row r="7247" spans="2:14">
      <c r="B7247" s="1">
        <v>40112</v>
      </c>
      <c r="C7247" s="1">
        <f t="shared" si="798"/>
        <v>40087</v>
      </c>
      <c r="E7247" s="42">
        <f>IF(DAY(B7247)&gt;14,VLOOKUP(DATE(YEAR(C7247),MONTH(C7247)-1,DAY(1)),'מדדים וריביות'!B:C,2,FALSE),VLOOKUP(DATE(YEAR(C7247),MONTH(C7247)-2,DAY(1)),'מדדים וריביות'!B:C,2,FALSE))</f>
        <v>31246274.27</v>
      </c>
      <c r="F7247" s="46">
        <f>IF($B$5=1,'ריבית יומית'!D7241,'ריבית יומית'!G7241)</f>
        <v>4.6153336261456346E-5</v>
      </c>
      <c r="G7247" s="46">
        <f t="shared" si="793"/>
        <v>0</v>
      </c>
      <c r="H7247" s="29">
        <f t="shared" si="794"/>
        <v>1</v>
      </c>
      <c r="I7247" s="30">
        <f>VLOOKUP(B7246,'מדדים וריביות'!B:C,2)</f>
        <v>31305961.52</v>
      </c>
      <c r="K7247" s="39">
        <f t="shared" si="795"/>
        <v>0</v>
      </c>
      <c r="L7247" s="39">
        <f t="shared" si="796"/>
        <v>0</v>
      </c>
      <c r="M7247" s="39">
        <f t="shared" si="797"/>
        <v>0</v>
      </c>
      <c r="N7247" s="41">
        <f t="shared" si="799"/>
        <v>0</v>
      </c>
    </row>
    <row r="7248" spans="2:14">
      <c r="B7248" s="1">
        <v>40113</v>
      </c>
      <c r="C7248" s="1">
        <f t="shared" si="798"/>
        <v>40087</v>
      </c>
      <c r="E7248" s="42">
        <f>IF(DAY(B7248)&gt;14,VLOOKUP(DATE(YEAR(C7248),MONTH(C7248)-1,DAY(1)),'מדדים וריביות'!B:C,2,FALSE),VLOOKUP(DATE(YEAR(C7248),MONTH(C7248)-2,DAY(1)),'מדדים וריביות'!B:C,2,FALSE))</f>
        <v>31246274.27</v>
      </c>
      <c r="F7248" s="46">
        <f>IF($B$5=1,'ריבית יומית'!D7242,'ריבית יומית'!G7242)</f>
        <v>4.6153336261456346E-5</v>
      </c>
      <c r="G7248" s="46">
        <f t="shared" si="793"/>
        <v>0</v>
      </c>
      <c r="H7248" s="29">
        <f t="shared" si="794"/>
        <v>1</v>
      </c>
      <c r="I7248" s="30">
        <f>VLOOKUP(B7247,'מדדים וריביות'!B:C,2)</f>
        <v>31305961.52</v>
      </c>
      <c r="K7248" s="39">
        <f t="shared" si="795"/>
        <v>0</v>
      </c>
      <c r="L7248" s="39">
        <f t="shared" si="796"/>
        <v>0</v>
      </c>
      <c r="M7248" s="39">
        <f t="shared" si="797"/>
        <v>0</v>
      </c>
      <c r="N7248" s="41">
        <f t="shared" si="799"/>
        <v>0</v>
      </c>
    </row>
    <row r="7249" spans="2:14">
      <c r="B7249" s="1">
        <v>40114</v>
      </c>
      <c r="C7249" s="1">
        <f t="shared" si="798"/>
        <v>40087</v>
      </c>
      <c r="E7249" s="42">
        <f>IF(DAY(B7249)&gt;14,VLOOKUP(DATE(YEAR(C7249),MONTH(C7249)-1,DAY(1)),'מדדים וריביות'!B:C,2,FALSE),VLOOKUP(DATE(YEAR(C7249),MONTH(C7249)-2,DAY(1)),'מדדים וריביות'!B:C,2,FALSE))</f>
        <v>31246274.27</v>
      </c>
      <c r="F7249" s="46">
        <f>IF($B$5=1,'ריבית יומית'!D7243,'ריבית יומית'!G7243)</f>
        <v>4.6153336261456346E-5</v>
      </c>
      <c r="G7249" s="46">
        <f t="shared" si="793"/>
        <v>0</v>
      </c>
      <c r="H7249" s="29">
        <f t="shared" si="794"/>
        <v>1</v>
      </c>
      <c r="I7249" s="30">
        <f>VLOOKUP(B7248,'מדדים וריביות'!B:C,2)</f>
        <v>31305961.52</v>
      </c>
      <c r="K7249" s="39">
        <f t="shared" si="795"/>
        <v>0</v>
      </c>
      <c r="L7249" s="39">
        <f t="shared" si="796"/>
        <v>0</v>
      </c>
      <c r="M7249" s="39">
        <f t="shared" si="797"/>
        <v>0</v>
      </c>
      <c r="N7249" s="41">
        <f t="shared" si="799"/>
        <v>0</v>
      </c>
    </row>
    <row r="7250" spans="2:14">
      <c r="B7250" s="1">
        <v>40115</v>
      </c>
      <c r="C7250" s="1">
        <f t="shared" si="798"/>
        <v>40087</v>
      </c>
      <c r="E7250" s="42">
        <f>IF(DAY(B7250)&gt;14,VLOOKUP(DATE(YEAR(C7250),MONTH(C7250)-1,DAY(1)),'מדדים וריביות'!B:C,2,FALSE),VLOOKUP(DATE(YEAR(C7250),MONTH(C7250)-2,DAY(1)),'מדדים וריביות'!B:C,2,FALSE))</f>
        <v>31246274.27</v>
      </c>
      <c r="F7250" s="46">
        <f>IF($B$5=1,'ריבית יומית'!D7244,'ריבית יומית'!G7244)</f>
        <v>4.6153336261456346E-5</v>
      </c>
      <c r="G7250" s="46">
        <f t="shared" si="793"/>
        <v>0</v>
      </c>
      <c r="H7250" s="29">
        <f t="shared" si="794"/>
        <v>1</v>
      </c>
      <c r="I7250" s="30">
        <f>VLOOKUP(B7249,'מדדים וריביות'!B:C,2)</f>
        <v>31305961.52</v>
      </c>
      <c r="K7250" s="39">
        <f t="shared" si="795"/>
        <v>0</v>
      </c>
      <c r="L7250" s="39">
        <f t="shared" si="796"/>
        <v>0</v>
      </c>
      <c r="M7250" s="39">
        <f t="shared" si="797"/>
        <v>0</v>
      </c>
      <c r="N7250" s="41">
        <f t="shared" si="799"/>
        <v>0</v>
      </c>
    </row>
    <row r="7251" spans="2:14">
      <c r="B7251" s="1">
        <v>40116</v>
      </c>
      <c r="C7251" s="1">
        <f t="shared" si="798"/>
        <v>40087</v>
      </c>
      <c r="E7251" s="42">
        <f>IF(DAY(B7251)&gt;14,VLOOKUP(DATE(YEAR(C7251),MONTH(C7251)-1,DAY(1)),'מדדים וריביות'!B:C,2,FALSE),VLOOKUP(DATE(YEAR(C7251),MONTH(C7251)-2,DAY(1)),'מדדים וריביות'!B:C,2,FALSE))</f>
        <v>31246274.27</v>
      </c>
      <c r="F7251" s="46">
        <f>IF($B$5=1,'ריבית יומית'!D7245,'ריבית יומית'!G7245)</f>
        <v>4.6153336261456346E-5</v>
      </c>
      <c r="G7251" s="46">
        <f t="shared" si="793"/>
        <v>0</v>
      </c>
      <c r="H7251" s="29">
        <f t="shared" si="794"/>
        <v>1</v>
      </c>
      <c r="I7251" s="30">
        <f>VLOOKUP(B7250,'מדדים וריביות'!B:C,2)</f>
        <v>31305961.52</v>
      </c>
      <c r="K7251" s="39">
        <f t="shared" si="795"/>
        <v>0</v>
      </c>
      <c r="L7251" s="39">
        <f t="shared" si="796"/>
        <v>0</v>
      </c>
      <c r="M7251" s="39">
        <f t="shared" si="797"/>
        <v>0</v>
      </c>
      <c r="N7251" s="41">
        <f t="shared" si="799"/>
        <v>0</v>
      </c>
    </row>
    <row r="7252" spans="2:14">
      <c r="B7252" s="1">
        <v>40117</v>
      </c>
      <c r="C7252" s="1">
        <f t="shared" si="798"/>
        <v>40087</v>
      </c>
      <c r="E7252" s="42">
        <f>IF(DAY(B7252)&gt;14,VLOOKUP(DATE(YEAR(C7252),MONTH(C7252)-1,DAY(1)),'מדדים וריביות'!B:C,2,FALSE),VLOOKUP(DATE(YEAR(C7252),MONTH(C7252)-2,DAY(1)),'מדדים וריביות'!B:C,2,FALSE))</f>
        <v>31246274.27</v>
      </c>
      <c r="F7252" s="46">
        <f>IF($B$5=1,'ריבית יומית'!D7246,'ריבית יומית'!G7246)</f>
        <v>4.6153336261456346E-5</v>
      </c>
      <c r="G7252" s="46">
        <f t="shared" si="793"/>
        <v>0</v>
      </c>
      <c r="H7252" s="29">
        <f t="shared" si="794"/>
        <v>1</v>
      </c>
      <c r="I7252" s="30">
        <f>VLOOKUP(B7251,'מדדים וריביות'!B:C,2)</f>
        <v>31305961.52</v>
      </c>
      <c r="K7252" s="39">
        <f t="shared" si="795"/>
        <v>0</v>
      </c>
      <c r="L7252" s="39">
        <f t="shared" si="796"/>
        <v>0</v>
      </c>
      <c r="M7252" s="39">
        <f t="shared" si="797"/>
        <v>0</v>
      </c>
      <c r="N7252" s="41">
        <f t="shared" si="799"/>
        <v>0</v>
      </c>
    </row>
    <row r="7253" spans="2:14">
      <c r="B7253" s="1">
        <v>40118</v>
      </c>
      <c r="C7253" s="1">
        <f t="shared" si="798"/>
        <v>40118</v>
      </c>
      <c r="E7253" s="42">
        <f>IF(DAY(B7253)&gt;14,VLOOKUP(DATE(YEAR(C7253),MONTH(C7253)-1,DAY(1)),'מדדים וריביות'!B:C,2,FALSE),VLOOKUP(DATE(YEAR(C7253),MONTH(C7253)-2,DAY(1)),'מדדים וריביות'!B:C,2,FALSE))</f>
        <v>31246274.27</v>
      </c>
      <c r="F7253" s="46">
        <f>IF($B$5=1,'ריבית יומית'!D7247,'ריבית יומית'!G7247)</f>
        <v>4.6153336261456346E-5</v>
      </c>
      <c r="G7253" s="46">
        <f t="shared" si="793"/>
        <v>0</v>
      </c>
      <c r="H7253" s="29">
        <f t="shared" si="794"/>
        <v>1</v>
      </c>
      <c r="I7253" s="30">
        <f>VLOOKUP(B7252,'מדדים וריביות'!B:C,2)</f>
        <v>31305961.52</v>
      </c>
      <c r="K7253" s="39">
        <f t="shared" si="795"/>
        <v>0</v>
      </c>
      <c r="L7253" s="39">
        <f t="shared" si="796"/>
        <v>0</v>
      </c>
      <c r="M7253" s="39">
        <f t="shared" si="797"/>
        <v>0</v>
      </c>
      <c r="N7253" s="41">
        <f t="shared" si="799"/>
        <v>0</v>
      </c>
    </row>
    <row r="7254" spans="2:14">
      <c r="B7254" s="1">
        <v>40119</v>
      </c>
      <c r="C7254" s="1">
        <f t="shared" si="798"/>
        <v>40118</v>
      </c>
      <c r="E7254" s="42">
        <f>IF(DAY(B7254)&gt;14,VLOOKUP(DATE(YEAR(C7254),MONTH(C7254)-1,DAY(1)),'מדדים וריביות'!B:C,2,FALSE),VLOOKUP(DATE(YEAR(C7254),MONTH(C7254)-2,DAY(1)),'מדדים וריביות'!B:C,2,FALSE))</f>
        <v>31246274.27</v>
      </c>
      <c r="F7254" s="46">
        <f>IF($B$5=1,'ריבית יומית'!D7248,'ריבית יומית'!G7248)</f>
        <v>4.6153336261456346E-5</v>
      </c>
      <c r="G7254" s="46">
        <f t="shared" si="793"/>
        <v>0</v>
      </c>
      <c r="H7254" s="29">
        <f t="shared" si="794"/>
        <v>1</v>
      </c>
      <c r="I7254" s="30">
        <f>VLOOKUP(B7253,'מדדים וריביות'!B:C,2)</f>
        <v>31395492.390000001</v>
      </c>
      <c r="K7254" s="39">
        <f t="shared" si="795"/>
        <v>0</v>
      </c>
      <c r="L7254" s="39">
        <f t="shared" si="796"/>
        <v>0</v>
      </c>
      <c r="M7254" s="39">
        <f t="shared" si="797"/>
        <v>0</v>
      </c>
      <c r="N7254" s="41">
        <f t="shared" si="799"/>
        <v>0</v>
      </c>
    </row>
    <row r="7255" spans="2:14">
      <c r="B7255" s="1">
        <v>40120</v>
      </c>
      <c r="C7255" s="1">
        <f t="shared" si="798"/>
        <v>40118</v>
      </c>
      <c r="E7255" s="42">
        <f>IF(DAY(B7255)&gt;14,VLOOKUP(DATE(YEAR(C7255),MONTH(C7255)-1,DAY(1)),'מדדים וריביות'!B:C,2,FALSE),VLOOKUP(DATE(YEAR(C7255),MONTH(C7255)-2,DAY(1)),'מדדים וריביות'!B:C,2,FALSE))</f>
        <v>31246274.27</v>
      </c>
      <c r="F7255" s="46">
        <f>IF($B$5=1,'ריבית יומית'!D7249,'ריבית יומית'!G7249)</f>
        <v>4.6153336261456346E-5</v>
      </c>
      <c r="G7255" s="46">
        <f t="shared" si="793"/>
        <v>0</v>
      </c>
      <c r="H7255" s="29">
        <f t="shared" si="794"/>
        <v>1</v>
      </c>
      <c r="I7255" s="30">
        <f>VLOOKUP(B7254,'מדדים וריביות'!B:C,2)</f>
        <v>31395492.390000001</v>
      </c>
      <c r="K7255" s="39">
        <f t="shared" si="795"/>
        <v>0</v>
      </c>
      <c r="L7255" s="39">
        <f t="shared" si="796"/>
        <v>0</v>
      </c>
      <c r="M7255" s="39">
        <f t="shared" si="797"/>
        <v>0</v>
      </c>
      <c r="N7255" s="41">
        <f t="shared" si="799"/>
        <v>0</v>
      </c>
    </row>
    <row r="7256" spans="2:14">
      <c r="B7256" s="1">
        <v>40121</v>
      </c>
      <c r="C7256" s="1">
        <f t="shared" si="798"/>
        <v>40118</v>
      </c>
      <c r="E7256" s="42">
        <f>IF(DAY(B7256)&gt;14,VLOOKUP(DATE(YEAR(C7256),MONTH(C7256)-1,DAY(1)),'מדדים וריביות'!B:C,2,FALSE),VLOOKUP(DATE(YEAR(C7256),MONTH(C7256)-2,DAY(1)),'מדדים וריביות'!B:C,2,FALSE))</f>
        <v>31246274.27</v>
      </c>
      <c r="F7256" s="46">
        <f>IF($B$5=1,'ריבית יומית'!D7250,'ריבית יומית'!G7250)</f>
        <v>4.6153336261456346E-5</v>
      </c>
      <c r="G7256" s="46">
        <f t="shared" si="793"/>
        <v>0</v>
      </c>
      <c r="H7256" s="29">
        <f t="shared" si="794"/>
        <v>1</v>
      </c>
      <c r="I7256" s="30">
        <f>VLOOKUP(B7255,'מדדים וריביות'!B:C,2)</f>
        <v>31395492.390000001</v>
      </c>
      <c r="K7256" s="39">
        <f t="shared" si="795"/>
        <v>0</v>
      </c>
      <c r="L7256" s="39">
        <f t="shared" si="796"/>
        <v>0</v>
      </c>
      <c r="M7256" s="39">
        <f t="shared" si="797"/>
        <v>0</v>
      </c>
      <c r="N7256" s="41">
        <f t="shared" si="799"/>
        <v>0</v>
      </c>
    </row>
    <row r="7257" spans="2:14">
      <c r="B7257" s="1">
        <v>40122</v>
      </c>
      <c r="C7257" s="1">
        <f t="shared" si="798"/>
        <v>40118</v>
      </c>
      <c r="E7257" s="42">
        <f>IF(DAY(B7257)&gt;14,VLOOKUP(DATE(YEAR(C7257),MONTH(C7257)-1,DAY(1)),'מדדים וריביות'!B:C,2,FALSE),VLOOKUP(DATE(YEAR(C7257),MONTH(C7257)-2,DAY(1)),'מדדים וריביות'!B:C,2,FALSE))</f>
        <v>31246274.27</v>
      </c>
      <c r="F7257" s="46">
        <f>IF($B$5=1,'ריבית יומית'!D7251,'ריבית יומית'!G7251)</f>
        <v>4.6153336261456346E-5</v>
      </c>
      <c r="G7257" s="46">
        <f t="shared" si="793"/>
        <v>0</v>
      </c>
      <c r="H7257" s="29">
        <f t="shared" si="794"/>
        <v>1</v>
      </c>
      <c r="I7257" s="30">
        <f>VLOOKUP(B7256,'מדדים וריביות'!B:C,2)</f>
        <v>31395492.390000001</v>
      </c>
      <c r="K7257" s="39">
        <f t="shared" si="795"/>
        <v>0</v>
      </c>
      <c r="L7257" s="39">
        <f t="shared" si="796"/>
        <v>0</v>
      </c>
      <c r="M7257" s="39">
        <f t="shared" si="797"/>
        <v>0</v>
      </c>
      <c r="N7257" s="41">
        <f t="shared" si="799"/>
        <v>0</v>
      </c>
    </row>
    <row r="7258" spans="2:14">
      <c r="B7258" s="1">
        <v>40123</v>
      </c>
      <c r="C7258" s="1">
        <f t="shared" si="798"/>
        <v>40118</v>
      </c>
      <c r="E7258" s="42">
        <f>IF(DAY(B7258)&gt;14,VLOOKUP(DATE(YEAR(C7258),MONTH(C7258)-1,DAY(1)),'מדדים וריביות'!B:C,2,FALSE),VLOOKUP(DATE(YEAR(C7258),MONTH(C7258)-2,DAY(1)),'מדדים וריביות'!B:C,2,FALSE))</f>
        <v>31246274.27</v>
      </c>
      <c r="F7258" s="46">
        <f>IF($B$5=1,'ריבית יומית'!D7252,'ריבית יומית'!G7252)</f>
        <v>4.6153336261456346E-5</v>
      </c>
      <c r="G7258" s="46">
        <f t="shared" si="793"/>
        <v>0</v>
      </c>
      <c r="H7258" s="29">
        <f t="shared" si="794"/>
        <v>1</v>
      </c>
      <c r="I7258" s="30">
        <f>VLOOKUP(B7257,'מדדים וריביות'!B:C,2)</f>
        <v>31395492.390000001</v>
      </c>
      <c r="K7258" s="39">
        <f t="shared" si="795"/>
        <v>0</v>
      </c>
      <c r="L7258" s="39">
        <f t="shared" si="796"/>
        <v>0</v>
      </c>
      <c r="M7258" s="39">
        <f t="shared" si="797"/>
        <v>0</v>
      </c>
      <c r="N7258" s="41">
        <f t="shared" si="799"/>
        <v>0</v>
      </c>
    </row>
    <row r="7259" spans="2:14">
      <c r="B7259" s="1">
        <v>40124</v>
      </c>
      <c r="C7259" s="1">
        <f t="shared" si="798"/>
        <v>40118</v>
      </c>
      <c r="E7259" s="42">
        <f>IF(DAY(B7259)&gt;14,VLOOKUP(DATE(YEAR(C7259),MONTH(C7259)-1,DAY(1)),'מדדים וריביות'!B:C,2,FALSE),VLOOKUP(DATE(YEAR(C7259),MONTH(C7259)-2,DAY(1)),'מדדים וריביות'!B:C,2,FALSE))</f>
        <v>31246274.27</v>
      </c>
      <c r="F7259" s="46">
        <f>IF($B$5=1,'ריבית יומית'!D7253,'ריבית יומית'!G7253)</f>
        <v>4.6153336261456346E-5</v>
      </c>
      <c r="G7259" s="46">
        <f t="shared" si="793"/>
        <v>0</v>
      </c>
      <c r="H7259" s="29">
        <f t="shared" si="794"/>
        <v>1</v>
      </c>
      <c r="I7259" s="30">
        <f>VLOOKUP(B7258,'מדדים וריביות'!B:C,2)</f>
        <v>31395492.390000001</v>
      </c>
      <c r="K7259" s="39">
        <f t="shared" si="795"/>
        <v>0</v>
      </c>
      <c r="L7259" s="39">
        <f t="shared" si="796"/>
        <v>0</v>
      </c>
      <c r="M7259" s="39">
        <f t="shared" si="797"/>
        <v>0</v>
      </c>
      <c r="N7259" s="41">
        <f t="shared" si="799"/>
        <v>0</v>
      </c>
    </row>
    <row r="7260" spans="2:14">
      <c r="B7260" s="1">
        <v>40125</v>
      </c>
      <c r="C7260" s="1">
        <f t="shared" si="798"/>
        <v>40118</v>
      </c>
      <c r="E7260" s="42">
        <f>IF(DAY(B7260)&gt;14,VLOOKUP(DATE(YEAR(C7260),MONTH(C7260)-1,DAY(1)),'מדדים וריביות'!B:C,2,FALSE),VLOOKUP(DATE(YEAR(C7260),MONTH(C7260)-2,DAY(1)),'מדדים וריביות'!B:C,2,FALSE))</f>
        <v>31246274.27</v>
      </c>
      <c r="F7260" s="46">
        <f>IF($B$5=1,'ריבית יומית'!D7254,'ריבית יומית'!G7254)</f>
        <v>4.6153336261456346E-5</v>
      </c>
      <c r="G7260" s="46">
        <f t="shared" si="793"/>
        <v>0</v>
      </c>
      <c r="H7260" s="29">
        <f t="shared" si="794"/>
        <v>1</v>
      </c>
      <c r="I7260" s="30">
        <f>VLOOKUP(B7259,'מדדים וריביות'!B:C,2)</f>
        <v>31395492.390000001</v>
      </c>
      <c r="K7260" s="39">
        <f t="shared" si="795"/>
        <v>0</v>
      </c>
      <c r="L7260" s="39">
        <f t="shared" si="796"/>
        <v>0</v>
      </c>
      <c r="M7260" s="39">
        <f t="shared" si="797"/>
        <v>0</v>
      </c>
      <c r="N7260" s="41">
        <f t="shared" si="799"/>
        <v>0</v>
      </c>
    </row>
    <row r="7261" spans="2:14">
      <c r="B7261" s="1">
        <v>40126</v>
      </c>
      <c r="C7261" s="1">
        <f t="shared" si="798"/>
        <v>40118</v>
      </c>
      <c r="E7261" s="42">
        <f>IF(DAY(B7261)&gt;14,VLOOKUP(DATE(YEAR(C7261),MONTH(C7261)-1,DAY(1)),'מדדים וריביות'!B:C,2,FALSE),VLOOKUP(DATE(YEAR(C7261),MONTH(C7261)-2,DAY(1)),'מדדים וריביות'!B:C,2,FALSE))</f>
        <v>31246274.27</v>
      </c>
      <c r="F7261" s="46">
        <f>IF($B$5=1,'ריבית יומית'!D7255,'ריבית יומית'!G7255)</f>
        <v>4.6153336261456346E-5</v>
      </c>
      <c r="G7261" s="46">
        <f t="shared" si="793"/>
        <v>0</v>
      </c>
      <c r="H7261" s="29">
        <f t="shared" si="794"/>
        <v>1</v>
      </c>
      <c r="I7261" s="30">
        <f>VLOOKUP(B7260,'מדדים וריביות'!B:C,2)</f>
        <v>31395492.390000001</v>
      </c>
      <c r="K7261" s="39">
        <f t="shared" si="795"/>
        <v>0</v>
      </c>
      <c r="L7261" s="39">
        <f t="shared" si="796"/>
        <v>0</v>
      </c>
      <c r="M7261" s="39">
        <f t="shared" si="797"/>
        <v>0</v>
      </c>
      <c r="N7261" s="41">
        <f t="shared" si="799"/>
        <v>0</v>
      </c>
    </row>
    <row r="7262" spans="2:14">
      <c r="B7262" s="1">
        <v>40127</v>
      </c>
      <c r="C7262" s="1">
        <f t="shared" si="798"/>
        <v>40118</v>
      </c>
      <c r="E7262" s="42">
        <f>IF(DAY(B7262)&gt;14,VLOOKUP(DATE(YEAR(C7262),MONTH(C7262)-1,DAY(1)),'מדדים וריביות'!B:C,2,FALSE),VLOOKUP(DATE(YEAR(C7262),MONTH(C7262)-2,DAY(1)),'מדדים וריביות'!B:C,2,FALSE))</f>
        <v>31246274.27</v>
      </c>
      <c r="F7262" s="46">
        <f>IF($B$5=1,'ריבית יומית'!D7256,'ריבית יומית'!G7256)</f>
        <v>4.6153336261456346E-5</v>
      </c>
      <c r="G7262" s="46">
        <f t="shared" si="793"/>
        <v>0</v>
      </c>
      <c r="H7262" s="29">
        <f t="shared" si="794"/>
        <v>1</v>
      </c>
      <c r="I7262" s="30">
        <f>VLOOKUP(B7261,'מדדים וריביות'!B:C,2)</f>
        <v>31395492.390000001</v>
      </c>
      <c r="K7262" s="39">
        <f t="shared" si="795"/>
        <v>0</v>
      </c>
      <c r="L7262" s="39">
        <f t="shared" si="796"/>
        <v>0</v>
      </c>
      <c r="M7262" s="39">
        <f t="shared" si="797"/>
        <v>0</v>
      </c>
      <c r="N7262" s="41">
        <f t="shared" si="799"/>
        <v>0</v>
      </c>
    </row>
    <row r="7263" spans="2:14">
      <c r="B7263" s="1">
        <v>40128</v>
      </c>
      <c r="C7263" s="1">
        <f t="shared" si="798"/>
        <v>40118</v>
      </c>
      <c r="E7263" s="42">
        <f>IF(DAY(B7263)&gt;14,VLOOKUP(DATE(YEAR(C7263),MONTH(C7263)-1,DAY(1)),'מדדים וריביות'!B:C,2,FALSE),VLOOKUP(DATE(YEAR(C7263),MONTH(C7263)-2,DAY(1)),'מדדים וריביות'!B:C,2,FALSE))</f>
        <v>31246274.27</v>
      </c>
      <c r="F7263" s="46">
        <f>IF($B$5=1,'ריבית יומית'!D7257,'ריבית יומית'!G7257)</f>
        <v>4.6153336261456346E-5</v>
      </c>
      <c r="G7263" s="46">
        <f t="shared" si="793"/>
        <v>0</v>
      </c>
      <c r="H7263" s="29">
        <f t="shared" si="794"/>
        <v>1</v>
      </c>
      <c r="I7263" s="30">
        <f>VLOOKUP(B7262,'מדדים וריביות'!B:C,2)</f>
        <v>31395492.390000001</v>
      </c>
      <c r="K7263" s="39">
        <f t="shared" si="795"/>
        <v>0</v>
      </c>
      <c r="L7263" s="39">
        <f t="shared" si="796"/>
        <v>0</v>
      </c>
      <c r="M7263" s="39">
        <f t="shared" si="797"/>
        <v>0</v>
      </c>
      <c r="N7263" s="41">
        <f t="shared" si="799"/>
        <v>0</v>
      </c>
    </row>
    <row r="7264" spans="2:14">
      <c r="B7264" s="1">
        <v>40129</v>
      </c>
      <c r="C7264" s="1">
        <f t="shared" si="798"/>
        <v>40118</v>
      </c>
      <c r="E7264" s="42">
        <f>IF(DAY(B7264)&gt;14,VLOOKUP(DATE(YEAR(C7264),MONTH(C7264)-1,DAY(1)),'מדדים וריביות'!B:C,2,FALSE),VLOOKUP(DATE(YEAR(C7264),MONTH(C7264)-2,DAY(1)),'מדדים וריביות'!B:C,2,FALSE))</f>
        <v>31246274.27</v>
      </c>
      <c r="F7264" s="46">
        <f>IF($B$5=1,'ריבית יומית'!D7258,'ריבית יומית'!G7258)</f>
        <v>4.6153336261456346E-5</v>
      </c>
      <c r="G7264" s="46">
        <f t="shared" si="793"/>
        <v>0</v>
      </c>
      <c r="H7264" s="29">
        <f t="shared" si="794"/>
        <v>1</v>
      </c>
      <c r="I7264" s="30">
        <f>VLOOKUP(B7263,'מדדים וריביות'!B:C,2)</f>
        <v>31395492.390000001</v>
      </c>
      <c r="K7264" s="39">
        <f t="shared" si="795"/>
        <v>0</v>
      </c>
      <c r="L7264" s="39">
        <f t="shared" si="796"/>
        <v>0</v>
      </c>
      <c r="M7264" s="39">
        <f t="shared" si="797"/>
        <v>0</v>
      </c>
      <c r="N7264" s="41">
        <f t="shared" si="799"/>
        <v>0</v>
      </c>
    </row>
    <row r="7265" spans="2:14">
      <c r="B7265" s="1">
        <v>40130</v>
      </c>
      <c r="C7265" s="1">
        <f t="shared" si="798"/>
        <v>40118</v>
      </c>
      <c r="E7265" s="42">
        <f>IF(DAY(B7265)&gt;14,VLOOKUP(DATE(YEAR(C7265),MONTH(C7265)-1,DAY(1)),'מדדים וריביות'!B:C,2,FALSE),VLOOKUP(DATE(YEAR(C7265),MONTH(C7265)-2,DAY(1)),'מדדים וריביות'!B:C,2,FALSE))</f>
        <v>31246274.27</v>
      </c>
      <c r="F7265" s="46">
        <f>IF($B$5=1,'ריבית יומית'!D7259,'ריבית יומית'!G7259)</f>
        <v>4.6153336261456346E-5</v>
      </c>
      <c r="G7265" s="46">
        <f t="shared" si="793"/>
        <v>0</v>
      </c>
      <c r="H7265" s="29">
        <f t="shared" si="794"/>
        <v>1</v>
      </c>
      <c r="I7265" s="30">
        <f>VLOOKUP(B7264,'מדדים וריביות'!B:C,2)</f>
        <v>31395492.390000001</v>
      </c>
      <c r="K7265" s="39">
        <f t="shared" si="795"/>
        <v>0</v>
      </c>
      <c r="L7265" s="39">
        <f t="shared" si="796"/>
        <v>0</v>
      </c>
      <c r="M7265" s="39">
        <f t="shared" si="797"/>
        <v>0</v>
      </c>
      <c r="N7265" s="41">
        <f t="shared" si="799"/>
        <v>0</v>
      </c>
    </row>
    <row r="7266" spans="2:14">
      <c r="B7266" s="1">
        <v>40131</v>
      </c>
      <c r="C7266" s="1">
        <f t="shared" si="798"/>
        <v>40118</v>
      </c>
      <c r="E7266" s="42">
        <f>IF(DAY(B7266)&gt;14,VLOOKUP(DATE(YEAR(C7266),MONTH(C7266)-1,DAY(1)),'מדדים וריביות'!B:C,2,FALSE),VLOOKUP(DATE(YEAR(C7266),MONTH(C7266)-2,DAY(1)),'מדדים וריביות'!B:C,2,FALSE))</f>
        <v>31246274.27</v>
      </c>
      <c r="F7266" s="46">
        <f>IF($B$5=1,'ריבית יומית'!D7260,'ריבית יומית'!G7260)</f>
        <v>4.6153336261456346E-5</v>
      </c>
      <c r="G7266" s="46">
        <f t="shared" si="793"/>
        <v>0</v>
      </c>
      <c r="H7266" s="29">
        <f t="shared" si="794"/>
        <v>1</v>
      </c>
      <c r="I7266" s="30">
        <f>VLOOKUP(B7265,'מדדים וריביות'!B:C,2)</f>
        <v>31395492.390000001</v>
      </c>
      <c r="K7266" s="39">
        <f t="shared" si="795"/>
        <v>0</v>
      </c>
      <c r="L7266" s="39">
        <f t="shared" si="796"/>
        <v>0</v>
      </c>
      <c r="M7266" s="39">
        <f t="shared" si="797"/>
        <v>0</v>
      </c>
      <c r="N7266" s="41">
        <f t="shared" si="799"/>
        <v>0</v>
      </c>
    </row>
    <row r="7267" spans="2:14">
      <c r="B7267" s="1">
        <v>40132</v>
      </c>
      <c r="C7267" s="1">
        <f t="shared" si="798"/>
        <v>40118</v>
      </c>
      <c r="E7267" s="42">
        <f>IF(DAY(B7267)&gt;14,VLOOKUP(DATE(YEAR(C7267),MONTH(C7267)-1,DAY(1)),'מדדים וריביות'!B:C,2,FALSE),VLOOKUP(DATE(YEAR(C7267),MONTH(C7267)-2,DAY(1)),'מדדים וריביות'!B:C,2,FALSE))</f>
        <v>31305961.52</v>
      </c>
      <c r="F7267" s="46">
        <f>IF($B$5=1,'ריבית יומית'!D7261,'ריבית יומית'!G7261)</f>
        <v>4.6153336261456346E-5</v>
      </c>
      <c r="G7267" s="46">
        <f t="shared" si="793"/>
        <v>0</v>
      </c>
      <c r="H7267" s="29">
        <f t="shared" si="794"/>
        <v>1</v>
      </c>
      <c r="I7267" s="30">
        <f>VLOOKUP(B7266,'מדדים וריביות'!B:C,2)</f>
        <v>31395492.390000001</v>
      </c>
      <c r="K7267" s="39">
        <f t="shared" si="795"/>
        <v>0</v>
      </c>
      <c r="L7267" s="39">
        <f t="shared" si="796"/>
        <v>0</v>
      </c>
      <c r="M7267" s="39">
        <f t="shared" si="797"/>
        <v>0</v>
      </c>
      <c r="N7267" s="41">
        <f t="shared" si="799"/>
        <v>0</v>
      </c>
    </row>
    <row r="7268" spans="2:14">
      <c r="B7268" s="1">
        <v>40133</v>
      </c>
      <c r="C7268" s="1">
        <f t="shared" si="798"/>
        <v>40118</v>
      </c>
      <c r="E7268" s="42">
        <f>IF(DAY(B7268)&gt;14,VLOOKUP(DATE(YEAR(C7268),MONTH(C7268)-1,DAY(1)),'מדדים וריביות'!B:C,2,FALSE),VLOOKUP(DATE(YEAR(C7268),MONTH(C7268)-2,DAY(1)),'מדדים וריביות'!B:C,2,FALSE))</f>
        <v>31305961.52</v>
      </c>
      <c r="F7268" s="46">
        <f>IF($B$5=1,'ריבית יומית'!D7262,'ריבית יומית'!G7262)</f>
        <v>4.6153336261456346E-5</v>
      </c>
      <c r="G7268" s="46">
        <f t="shared" si="793"/>
        <v>0</v>
      </c>
      <c r="H7268" s="29">
        <f t="shared" si="794"/>
        <v>1</v>
      </c>
      <c r="I7268" s="30">
        <f>VLOOKUP(B7267,'מדדים וריביות'!B:C,2)</f>
        <v>31395492.390000001</v>
      </c>
      <c r="K7268" s="39">
        <f t="shared" si="795"/>
        <v>0</v>
      </c>
      <c r="L7268" s="39">
        <f t="shared" si="796"/>
        <v>0</v>
      </c>
      <c r="M7268" s="39">
        <f t="shared" si="797"/>
        <v>0</v>
      </c>
      <c r="N7268" s="41">
        <f t="shared" si="799"/>
        <v>0</v>
      </c>
    </row>
    <row r="7269" spans="2:14">
      <c r="B7269" s="1">
        <v>40134</v>
      </c>
      <c r="C7269" s="1">
        <f t="shared" si="798"/>
        <v>40118</v>
      </c>
      <c r="E7269" s="42">
        <f>IF(DAY(B7269)&gt;14,VLOOKUP(DATE(YEAR(C7269),MONTH(C7269)-1,DAY(1)),'מדדים וריביות'!B:C,2,FALSE),VLOOKUP(DATE(YEAR(C7269),MONTH(C7269)-2,DAY(1)),'מדדים וריביות'!B:C,2,FALSE))</f>
        <v>31305961.52</v>
      </c>
      <c r="F7269" s="46">
        <f>IF($B$5=1,'ריבית יומית'!D7263,'ריבית יומית'!G7263)</f>
        <v>4.6153336261456346E-5</v>
      </c>
      <c r="G7269" s="46">
        <f t="shared" si="793"/>
        <v>0</v>
      </c>
      <c r="H7269" s="29">
        <f t="shared" si="794"/>
        <v>1</v>
      </c>
      <c r="I7269" s="30">
        <f>VLOOKUP(B7268,'מדדים וריביות'!B:C,2)</f>
        <v>31395492.390000001</v>
      </c>
      <c r="K7269" s="39">
        <f t="shared" si="795"/>
        <v>0</v>
      </c>
      <c r="L7269" s="39">
        <f t="shared" si="796"/>
        <v>0</v>
      </c>
      <c r="M7269" s="39">
        <f t="shared" si="797"/>
        <v>0</v>
      </c>
      <c r="N7269" s="41">
        <f t="shared" si="799"/>
        <v>0</v>
      </c>
    </row>
    <row r="7270" spans="2:14">
      <c r="B7270" s="1">
        <v>40135</v>
      </c>
      <c r="C7270" s="1">
        <f t="shared" si="798"/>
        <v>40118</v>
      </c>
      <c r="E7270" s="42">
        <f>IF(DAY(B7270)&gt;14,VLOOKUP(DATE(YEAR(C7270),MONTH(C7270)-1,DAY(1)),'מדדים וריביות'!B:C,2,FALSE),VLOOKUP(DATE(YEAR(C7270),MONTH(C7270)-2,DAY(1)),'מדדים וריביות'!B:C,2,FALSE))</f>
        <v>31305961.52</v>
      </c>
      <c r="F7270" s="46">
        <f>IF($B$5=1,'ריבית יומית'!D7264,'ריבית יומית'!G7264)</f>
        <v>4.6153336261456346E-5</v>
      </c>
      <c r="G7270" s="46">
        <f t="shared" si="793"/>
        <v>0</v>
      </c>
      <c r="H7270" s="29">
        <f t="shared" si="794"/>
        <v>1</v>
      </c>
      <c r="I7270" s="30">
        <f>VLOOKUP(B7269,'מדדים וריביות'!B:C,2)</f>
        <v>31395492.390000001</v>
      </c>
      <c r="K7270" s="39">
        <f t="shared" si="795"/>
        <v>0</v>
      </c>
      <c r="L7270" s="39">
        <f t="shared" si="796"/>
        <v>0</v>
      </c>
      <c r="M7270" s="39">
        <f t="shared" si="797"/>
        <v>0</v>
      </c>
      <c r="N7270" s="41">
        <f t="shared" si="799"/>
        <v>0</v>
      </c>
    </row>
    <row r="7271" spans="2:14">
      <c r="B7271" s="1">
        <v>40136</v>
      </c>
      <c r="C7271" s="1">
        <f t="shared" si="798"/>
        <v>40118</v>
      </c>
      <c r="E7271" s="42">
        <f>IF(DAY(B7271)&gt;14,VLOOKUP(DATE(YEAR(C7271),MONTH(C7271)-1,DAY(1)),'מדדים וריביות'!B:C,2,FALSE),VLOOKUP(DATE(YEAR(C7271),MONTH(C7271)-2,DAY(1)),'מדדים וריביות'!B:C,2,FALSE))</f>
        <v>31305961.52</v>
      </c>
      <c r="F7271" s="46">
        <f>IF($B$5=1,'ריבית יומית'!D7265,'ריבית יומית'!G7265)</f>
        <v>4.6153336261456346E-5</v>
      </c>
      <c r="G7271" s="46">
        <f t="shared" si="793"/>
        <v>0</v>
      </c>
      <c r="H7271" s="29">
        <f t="shared" si="794"/>
        <v>1</v>
      </c>
      <c r="I7271" s="30">
        <f>VLOOKUP(B7270,'מדדים וריביות'!B:C,2)</f>
        <v>31395492.390000001</v>
      </c>
      <c r="K7271" s="39">
        <f t="shared" si="795"/>
        <v>0</v>
      </c>
      <c r="L7271" s="39">
        <f t="shared" si="796"/>
        <v>0</v>
      </c>
      <c r="M7271" s="39">
        <f t="shared" si="797"/>
        <v>0</v>
      </c>
      <c r="N7271" s="41">
        <f t="shared" si="799"/>
        <v>0</v>
      </c>
    </row>
    <row r="7272" spans="2:14">
      <c r="B7272" s="1">
        <v>40137</v>
      </c>
      <c r="C7272" s="1">
        <f t="shared" si="798"/>
        <v>40118</v>
      </c>
      <c r="E7272" s="42">
        <f>IF(DAY(B7272)&gt;14,VLOOKUP(DATE(YEAR(C7272),MONTH(C7272)-1,DAY(1)),'מדדים וריביות'!B:C,2,FALSE),VLOOKUP(DATE(YEAR(C7272),MONTH(C7272)-2,DAY(1)),'מדדים וריביות'!B:C,2,FALSE))</f>
        <v>31305961.52</v>
      </c>
      <c r="F7272" s="46">
        <f>IF($B$5=1,'ריבית יומית'!D7266,'ריבית יומית'!G7266)</f>
        <v>4.6153336261456346E-5</v>
      </c>
      <c r="G7272" s="46">
        <f t="shared" si="793"/>
        <v>0</v>
      </c>
      <c r="H7272" s="29">
        <f t="shared" si="794"/>
        <v>1</v>
      </c>
      <c r="I7272" s="30">
        <f>VLOOKUP(B7271,'מדדים וריביות'!B:C,2)</f>
        <v>31395492.390000001</v>
      </c>
      <c r="K7272" s="39">
        <f t="shared" si="795"/>
        <v>0</v>
      </c>
      <c r="L7272" s="39">
        <f t="shared" si="796"/>
        <v>0</v>
      </c>
      <c r="M7272" s="39">
        <f t="shared" si="797"/>
        <v>0</v>
      </c>
      <c r="N7272" s="41">
        <f t="shared" si="799"/>
        <v>0</v>
      </c>
    </row>
    <row r="7273" spans="2:14">
      <c r="B7273" s="1">
        <v>40138</v>
      </c>
      <c r="C7273" s="1">
        <f t="shared" si="798"/>
        <v>40118</v>
      </c>
      <c r="E7273" s="42">
        <f>IF(DAY(B7273)&gt;14,VLOOKUP(DATE(YEAR(C7273),MONTH(C7273)-1,DAY(1)),'מדדים וריביות'!B:C,2,FALSE),VLOOKUP(DATE(YEAR(C7273),MONTH(C7273)-2,DAY(1)),'מדדים וריביות'!B:C,2,FALSE))</f>
        <v>31305961.52</v>
      </c>
      <c r="F7273" s="46">
        <f>IF($B$5=1,'ריבית יומית'!D7267,'ריבית יומית'!G7267)</f>
        <v>4.6153336261456346E-5</v>
      </c>
      <c r="G7273" s="46">
        <f t="shared" si="793"/>
        <v>0</v>
      </c>
      <c r="H7273" s="29">
        <f t="shared" si="794"/>
        <v>1</v>
      </c>
      <c r="I7273" s="30">
        <f>VLOOKUP(B7272,'מדדים וריביות'!B:C,2)</f>
        <v>31395492.390000001</v>
      </c>
      <c r="K7273" s="39">
        <f t="shared" si="795"/>
        <v>0</v>
      </c>
      <c r="L7273" s="39">
        <f t="shared" si="796"/>
        <v>0</v>
      </c>
      <c r="M7273" s="39">
        <f t="shared" si="797"/>
        <v>0</v>
      </c>
      <c r="N7273" s="41">
        <f t="shared" si="799"/>
        <v>0</v>
      </c>
    </row>
    <row r="7274" spans="2:14">
      <c r="B7274" s="1">
        <v>40139</v>
      </c>
      <c r="C7274" s="1">
        <f t="shared" si="798"/>
        <v>40118</v>
      </c>
      <c r="E7274" s="42">
        <f>IF(DAY(B7274)&gt;14,VLOOKUP(DATE(YEAR(C7274),MONTH(C7274)-1,DAY(1)),'מדדים וריביות'!B:C,2,FALSE),VLOOKUP(DATE(YEAR(C7274),MONTH(C7274)-2,DAY(1)),'מדדים וריביות'!B:C,2,FALSE))</f>
        <v>31305961.52</v>
      </c>
      <c r="F7274" s="46">
        <f>IF($B$5=1,'ריבית יומית'!D7268,'ריבית יומית'!G7268)</f>
        <v>4.6153336261456346E-5</v>
      </c>
      <c r="G7274" s="46">
        <f t="shared" si="793"/>
        <v>0</v>
      </c>
      <c r="H7274" s="29">
        <f t="shared" si="794"/>
        <v>1</v>
      </c>
      <c r="I7274" s="30">
        <f>VLOOKUP(B7273,'מדדים וריביות'!B:C,2)</f>
        <v>31395492.390000001</v>
      </c>
      <c r="K7274" s="39">
        <f t="shared" si="795"/>
        <v>0</v>
      </c>
      <c r="L7274" s="39">
        <f t="shared" si="796"/>
        <v>0</v>
      </c>
      <c r="M7274" s="39">
        <f t="shared" si="797"/>
        <v>0</v>
      </c>
      <c r="N7274" s="41">
        <f t="shared" si="799"/>
        <v>0</v>
      </c>
    </row>
    <row r="7275" spans="2:14">
      <c r="B7275" s="1">
        <v>40140</v>
      </c>
      <c r="C7275" s="1">
        <f t="shared" si="798"/>
        <v>40118</v>
      </c>
      <c r="E7275" s="42">
        <f>IF(DAY(B7275)&gt;14,VLOOKUP(DATE(YEAR(C7275),MONTH(C7275)-1,DAY(1)),'מדדים וריביות'!B:C,2,FALSE),VLOOKUP(DATE(YEAR(C7275),MONTH(C7275)-2,DAY(1)),'מדדים וריביות'!B:C,2,FALSE))</f>
        <v>31305961.52</v>
      </c>
      <c r="F7275" s="46">
        <f>IF($B$5=1,'ריבית יומית'!D7269,'ריבית יומית'!G7269)</f>
        <v>4.6153336261456346E-5</v>
      </c>
      <c r="G7275" s="46">
        <f t="shared" si="793"/>
        <v>0</v>
      </c>
      <c r="H7275" s="29">
        <f t="shared" si="794"/>
        <v>1</v>
      </c>
      <c r="I7275" s="30">
        <f>VLOOKUP(B7274,'מדדים וריביות'!B:C,2)</f>
        <v>31395492.390000001</v>
      </c>
      <c r="K7275" s="39">
        <f t="shared" si="795"/>
        <v>0</v>
      </c>
      <c r="L7275" s="39">
        <f t="shared" si="796"/>
        <v>0</v>
      </c>
      <c r="M7275" s="39">
        <f t="shared" si="797"/>
        <v>0</v>
      </c>
      <c r="N7275" s="41">
        <f t="shared" si="799"/>
        <v>0</v>
      </c>
    </row>
    <row r="7276" spans="2:14">
      <c r="B7276" s="1">
        <v>40141</v>
      </c>
      <c r="C7276" s="1">
        <f t="shared" si="798"/>
        <v>40118</v>
      </c>
      <c r="E7276" s="42">
        <f>IF(DAY(B7276)&gt;14,VLOOKUP(DATE(YEAR(C7276),MONTH(C7276)-1,DAY(1)),'מדדים וריביות'!B:C,2,FALSE),VLOOKUP(DATE(YEAR(C7276),MONTH(C7276)-2,DAY(1)),'מדדים וריביות'!B:C,2,FALSE))</f>
        <v>31305961.52</v>
      </c>
      <c r="F7276" s="46">
        <f>IF($B$5=1,'ריבית יומית'!D7270,'ריבית יומית'!G7270)</f>
        <v>4.6153336261456346E-5</v>
      </c>
      <c r="G7276" s="46">
        <f t="shared" si="793"/>
        <v>0</v>
      </c>
      <c r="H7276" s="29">
        <f t="shared" si="794"/>
        <v>1</v>
      </c>
      <c r="I7276" s="30">
        <f>VLOOKUP(B7275,'מדדים וריביות'!B:C,2)</f>
        <v>31395492.390000001</v>
      </c>
      <c r="K7276" s="39">
        <f t="shared" si="795"/>
        <v>0</v>
      </c>
      <c r="L7276" s="39">
        <f t="shared" si="796"/>
        <v>0</v>
      </c>
      <c r="M7276" s="39">
        <f t="shared" si="797"/>
        <v>0</v>
      </c>
      <c r="N7276" s="41">
        <f t="shared" si="799"/>
        <v>0</v>
      </c>
    </row>
    <row r="7277" spans="2:14">
      <c r="B7277" s="1">
        <v>40142</v>
      </c>
      <c r="C7277" s="1">
        <f t="shared" si="798"/>
        <v>40118</v>
      </c>
      <c r="E7277" s="42">
        <f>IF(DAY(B7277)&gt;14,VLOOKUP(DATE(YEAR(C7277),MONTH(C7277)-1,DAY(1)),'מדדים וריביות'!B:C,2,FALSE),VLOOKUP(DATE(YEAR(C7277),MONTH(C7277)-2,DAY(1)),'מדדים וריביות'!B:C,2,FALSE))</f>
        <v>31305961.52</v>
      </c>
      <c r="F7277" s="46">
        <f>IF($B$5=1,'ריבית יומית'!D7271,'ריבית יומית'!G7271)</f>
        <v>4.6153336261456346E-5</v>
      </c>
      <c r="G7277" s="46">
        <f t="shared" si="793"/>
        <v>0</v>
      </c>
      <c r="H7277" s="29">
        <f t="shared" si="794"/>
        <v>1</v>
      </c>
      <c r="I7277" s="30">
        <f>VLOOKUP(B7276,'מדדים וריביות'!B:C,2)</f>
        <v>31395492.390000001</v>
      </c>
      <c r="K7277" s="39">
        <f t="shared" si="795"/>
        <v>0</v>
      </c>
      <c r="L7277" s="39">
        <f t="shared" si="796"/>
        <v>0</v>
      </c>
      <c r="M7277" s="39">
        <f t="shared" si="797"/>
        <v>0</v>
      </c>
      <c r="N7277" s="41">
        <f t="shared" si="799"/>
        <v>0</v>
      </c>
    </row>
    <row r="7278" spans="2:14">
      <c r="B7278" s="1">
        <v>40143</v>
      </c>
      <c r="C7278" s="1">
        <f t="shared" si="798"/>
        <v>40118</v>
      </c>
      <c r="E7278" s="42">
        <f>IF(DAY(B7278)&gt;14,VLOOKUP(DATE(YEAR(C7278),MONTH(C7278)-1,DAY(1)),'מדדים וריביות'!B:C,2,FALSE),VLOOKUP(DATE(YEAR(C7278),MONTH(C7278)-2,DAY(1)),'מדדים וריביות'!B:C,2,FALSE))</f>
        <v>31305961.52</v>
      </c>
      <c r="F7278" s="46">
        <f>IF($B$5=1,'ריבית יומית'!D7272,'ריבית יומית'!G7272)</f>
        <v>4.6153336261456346E-5</v>
      </c>
      <c r="G7278" s="46">
        <f t="shared" si="793"/>
        <v>0</v>
      </c>
      <c r="H7278" s="29">
        <f t="shared" si="794"/>
        <v>1</v>
      </c>
      <c r="I7278" s="30">
        <f>VLOOKUP(B7277,'מדדים וריביות'!B:C,2)</f>
        <v>31395492.390000001</v>
      </c>
      <c r="K7278" s="39">
        <f t="shared" si="795"/>
        <v>0</v>
      </c>
      <c r="L7278" s="39">
        <f t="shared" si="796"/>
        <v>0</v>
      </c>
      <c r="M7278" s="39">
        <f t="shared" si="797"/>
        <v>0</v>
      </c>
      <c r="N7278" s="41">
        <f t="shared" si="799"/>
        <v>0</v>
      </c>
    </row>
    <row r="7279" spans="2:14">
      <c r="B7279" s="1">
        <v>40144</v>
      </c>
      <c r="C7279" s="1">
        <f t="shared" si="798"/>
        <v>40118</v>
      </c>
      <c r="E7279" s="42">
        <f>IF(DAY(B7279)&gt;14,VLOOKUP(DATE(YEAR(C7279),MONTH(C7279)-1,DAY(1)),'מדדים וריביות'!B:C,2,FALSE),VLOOKUP(DATE(YEAR(C7279),MONTH(C7279)-2,DAY(1)),'מדדים וריביות'!B:C,2,FALSE))</f>
        <v>31305961.52</v>
      </c>
      <c r="F7279" s="46">
        <f>IF($B$5=1,'ריבית יומית'!D7273,'ריבית יומית'!G7273)</f>
        <v>4.6153336261456346E-5</v>
      </c>
      <c r="G7279" s="46">
        <f t="shared" si="793"/>
        <v>0</v>
      </c>
      <c r="H7279" s="29">
        <f t="shared" si="794"/>
        <v>1</v>
      </c>
      <c r="I7279" s="30">
        <f>VLOOKUP(B7278,'מדדים וריביות'!B:C,2)</f>
        <v>31395492.390000001</v>
      </c>
      <c r="K7279" s="39">
        <f t="shared" si="795"/>
        <v>0</v>
      </c>
      <c r="L7279" s="39">
        <f t="shared" si="796"/>
        <v>0</v>
      </c>
      <c r="M7279" s="39">
        <f t="shared" si="797"/>
        <v>0</v>
      </c>
      <c r="N7279" s="41">
        <f t="shared" si="799"/>
        <v>0</v>
      </c>
    </row>
    <row r="7280" spans="2:14">
      <c r="B7280" s="1">
        <v>40145</v>
      </c>
      <c r="C7280" s="1">
        <f t="shared" si="798"/>
        <v>40118</v>
      </c>
      <c r="E7280" s="42">
        <f>IF(DAY(B7280)&gt;14,VLOOKUP(DATE(YEAR(C7280),MONTH(C7280)-1,DAY(1)),'מדדים וריביות'!B:C,2,FALSE),VLOOKUP(DATE(YEAR(C7280),MONTH(C7280)-2,DAY(1)),'מדדים וריביות'!B:C,2,FALSE))</f>
        <v>31305961.52</v>
      </c>
      <c r="F7280" s="46">
        <f>IF($B$5=1,'ריבית יומית'!D7274,'ריבית יומית'!G7274)</f>
        <v>4.6153336261456346E-5</v>
      </c>
      <c r="G7280" s="46">
        <f t="shared" si="793"/>
        <v>0</v>
      </c>
      <c r="H7280" s="29">
        <f t="shared" si="794"/>
        <v>1</v>
      </c>
      <c r="I7280" s="30">
        <f>VLOOKUP(B7279,'מדדים וריביות'!B:C,2)</f>
        <v>31395492.390000001</v>
      </c>
      <c r="K7280" s="39">
        <f t="shared" si="795"/>
        <v>0</v>
      </c>
      <c r="L7280" s="39">
        <f t="shared" si="796"/>
        <v>0</v>
      </c>
      <c r="M7280" s="39">
        <f t="shared" si="797"/>
        <v>0</v>
      </c>
      <c r="N7280" s="41">
        <f t="shared" si="799"/>
        <v>0</v>
      </c>
    </row>
    <row r="7281" spans="2:14">
      <c r="B7281" s="1">
        <v>40146</v>
      </c>
      <c r="C7281" s="1">
        <f t="shared" si="798"/>
        <v>40118</v>
      </c>
      <c r="E7281" s="42">
        <f>IF(DAY(B7281)&gt;14,VLOOKUP(DATE(YEAR(C7281),MONTH(C7281)-1,DAY(1)),'מדדים וריביות'!B:C,2,FALSE),VLOOKUP(DATE(YEAR(C7281),MONTH(C7281)-2,DAY(1)),'מדדים וריביות'!B:C,2,FALSE))</f>
        <v>31305961.52</v>
      </c>
      <c r="F7281" s="46">
        <f>IF($B$5=1,'ריבית יומית'!D7275,'ריבית יומית'!G7275)</f>
        <v>4.6153336261456346E-5</v>
      </c>
      <c r="G7281" s="46">
        <f t="shared" si="793"/>
        <v>0</v>
      </c>
      <c r="H7281" s="29">
        <f t="shared" si="794"/>
        <v>1</v>
      </c>
      <c r="I7281" s="30">
        <f>VLOOKUP(B7280,'מדדים וריביות'!B:C,2)</f>
        <v>31395492.390000001</v>
      </c>
      <c r="K7281" s="39">
        <f t="shared" si="795"/>
        <v>0</v>
      </c>
      <c r="L7281" s="39">
        <f t="shared" si="796"/>
        <v>0</v>
      </c>
      <c r="M7281" s="39">
        <f t="shared" si="797"/>
        <v>0</v>
      </c>
      <c r="N7281" s="41">
        <f t="shared" si="799"/>
        <v>0</v>
      </c>
    </row>
    <row r="7282" spans="2:14">
      <c r="B7282" s="1">
        <v>40147</v>
      </c>
      <c r="C7282" s="1">
        <f t="shared" si="798"/>
        <v>40118</v>
      </c>
      <c r="E7282" s="42">
        <f>IF(DAY(B7282)&gt;14,VLOOKUP(DATE(YEAR(C7282),MONTH(C7282)-1,DAY(1)),'מדדים וריביות'!B:C,2,FALSE),VLOOKUP(DATE(YEAR(C7282),MONTH(C7282)-2,DAY(1)),'מדדים וריביות'!B:C,2,FALSE))</f>
        <v>31305961.52</v>
      </c>
      <c r="F7282" s="46">
        <f>IF($B$5=1,'ריבית יומית'!D7276,'ריבית יומית'!G7276)</f>
        <v>4.6153336261456346E-5</v>
      </c>
      <c r="G7282" s="46">
        <f t="shared" si="793"/>
        <v>0</v>
      </c>
      <c r="H7282" s="29">
        <f t="shared" si="794"/>
        <v>1</v>
      </c>
      <c r="I7282" s="30">
        <f>VLOOKUP(B7281,'מדדים וריביות'!B:C,2)</f>
        <v>31395492.390000001</v>
      </c>
      <c r="K7282" s="39">
        <f t="shared" si="795"/>
        <v>0</v>
      </c>
      <c r="L7282" s="39">
        <f t="shared" si="796"/>
        <v>0</v>
      </c>
      <c r="M7282" s="39">
        <f t="shared" si="797"/>
        <v>0</v>
      </c>
      <c r="N7282" s="41">
        <f t="shared" si="799"/>
        <v>0</v>
      </c>
    </row>
    <row r="7283" spans="2:14">
      <c r="B7283" s="1">
        <v>40148</v>
      </c>
      <c r="C7283" s="1">
        <f t="shared" si="798"/>
        <v>40148</v>
      </c>
      <c r="E7283" s="42">
        <f>IF(DAY(B7283)&gt;14,VLOOKUP(DATE(YEAR(C7283),MONTH(C7283)-1,DAY(1)),'מדדים וריביות'!B:C,2,FALSE),VLOOKUP(DATE(YEAR(C7283),MONTH(C7283)-2,DAY(1)),'מדדים וריביות'!B:C,2,FALSE))</f>
        <v>31305961.52</v>
      </c>
      <c r="F7283" s="46">
        <f>IF($B$5=1,'ריבית יומית'!D7277,'ריבית יומית'!G7277)</f>
        <v>4.6153336261456346E-5</v>
      </c>
      <c r="G7283" s="46">
        <f t="shared" si="793"/>
        <v>0</v>
      </c>
      <c r="H7283" s="29">
        <f t="shared" si="794"/>
        <v>1</v>
      </c>
      <c r="I7283" s="30">
        <f>VLOOKUP(B7282,'מדדים וריביות'!B:C,2)</f>
        <v>31395492.390000001</v>
      </c>
      <c r="K7283" s="39">
        <f t="shared" si="795"/>
        <v>0</v>
      </c>
      <c r="L7283" s="39">
        <f t="shared" si="796"/>
        <v>0</v>
      </c>
      <c r="M7283" s="39">
        <f t="shared" si="797"/>
        <v>0</v>
      </c>
      <c r="N7283" s="41">
        <f t="shared" si="799"/>
        <v>0</v>
      </c>
    </row>
    <row r="7284" spans="2:14">
      <c r="B7284" s="1">
        <v>40149</v>
      </c>
      <c r="C7284" s="1">
        <f t="shared" si="798"/>
        <v>40148</v>
      </c>
      <c r="E7284" s="42">
        <f>IF(DAY(B7284)&gt;14,VLOOKUP(DATE(YEAR(C7284),MONTH(C7284)-1,DAY(1)),'מדדים וריביות'!B:C,2,FALSE),VLOOKUP(DATE(YEAR(C7284),MONTH(C7284)-2,DAY(1)),'מדדים וריביות'!B:C,2,FALSE))</f>
        <v>31305961.52</v>
      </c>
      <c r="F7284" s="46">
        <f>IF($B$5=1,'ריבית יומית'!D7278,'ריבית יומית'!G7278)</f>
        <v>4.6153336261456346E-5</v>
      </c>
      <c r="G7284" s="46">
        <f t="shared" si="793"/>
        <v>0</v>
      </c>
      <c r="H7284" s="29">
        <f t="shared" si="794"/>
        <v>1</v>
      </c>
      <c r="I7284" s="30">
        <f>VLOOKUP(B7283,'מדדים וריביות'!B:C,2)</f>
        <v>31395492.3888526</v>
      </c>
      <c r="K7284" s="39">
        <f t="shared" si="795"/>
        <v>0</v>
      </c>
      <c r="L7284" s="39">
        <f t="shared" si="796"/>
        <v>0</v>
      </c>
      <c r="M7284" s="39">
        <f t="shared" si="797"/>
        <v>0</v>
      </c>
      <c r="N7284" s="41">
        <f t="shared" si="799"/>
        <v>0</v>
      </c>
    </row>
    <row r="7285" spans="2:14">
      <c r="B7285" s="1">
        <v>40150</v>
      </c>
      <c r="C7285" s="1">
        <f t="shared" si="798"/>
        <v>40148</v>
      </c>
      <c r="E7285" s="42">
        <f>IF(DAY(B7285)&gt;14,VLOOKUP(DATE(YEAR(C7285),MONTH(C7285)-1,DAY(1)),'מדדים וריביות'!B:C,2,FALSE),VLOOKUP(DATE(YEAR(C7285),MONTH(C7285)-2,DAY(1)),'מדדים וריביות'!B:C,2,FALSE))</f>
        <v>31305961.52</v>
      </c>
      <c r="F7285" s="46">
        <f>IF($B$5=1,'ריבית יומית'!D7279,'ריבית יומית'!G7279)</f>
        <v>4.6153336261456346E-5</v>
      </c>
      <c r="G7285" s="46">
        <f t="shared" si="793"/>
        <v>0</v>
      </c>
      <c r="H7285" s="29">
        <f t="shared" si="794"/>
        <v>1</v>
      </c>
      <c r="I7285" s="30">
        <f>VLOOKUP(B7284,'מדדים וריביות'!B:C,2)</f>
        <v>31395492.3888526</v>
      </c>
      <c r="K7285" s="39">
        <f t="shared" si="795"/>
        <v>0</v>
      </c>
      <c r="L7285" s="39">
        <f t="shared" si="796"/>
        <v>0</v>
      </c>
      <c r="M7285" s="39">
        <f t="shared" si="797"/>
        <v>0</v>
      </c>
      <c r="N7285" s="41">
        <f t="shared" si="799"/>
        <v>0</v>
      </c>
    </row>
    <row r="7286" spans="2:14">
      <c r="B7286" s="1">
        <v>40151</v>
      </c>
      <c r="C7286" s="1">
        <f t="shared" si="798"/>
        <v>40148</v>
      </c>
      <c r="E7286" s="42">
        <f>IF(DAY(B7286)&gt;14,VLOOKUP(DATE(YEAR(C7286),MONTH(C7286)-1,DAY(1)),'מדדים וריביות'!B:C,2,FALSE),VLOOKUP(DATE(YEAR(C7286),MONTH(C7286)-2,DAY(1)),'מדדים וריביות'!B:C,2,FALSE))</f>
        <v>31305961.52</v>
      </c>
      <c r="F7286" s="46">
        <f>IF($B$5=1,'ריבית יומית'!D7280,'ריבית יומית'!G7280)</f>
        <v>4.6153336261456346E-5</v>
      </c>
      <c r="G7286" s="46">
        <f t="shared" si="793"/>
        <v>0</v>
      </c>
      <c r="H7286" s="29">
        <f t="shared" si="794"/>
        <v>1</v>
      </c>
      <c r="I7286" s="30">
        <f>VLOOKUP(B7285,'מדדים וריביות'!B:C,2)</f>
        <v>31395492.3888526</v>
      </c>
      <c r="K7286" s="39">
        <f t="shared" si="795"/>
        <v>0</v>
      </c>
      <c r="L7286" s="39">
        <f t="shared" si="796"/>
        <v>0</v>
      </c>
      <c r="M7286" s="39">
        <f t="shared" si="797"/>
        <v>0</v>
      </c>
      <c r="N7286" s="41">
        <f t="shared" si="799"/>
        <v>0</v>
      </c>
    </row>
    <row r="7287" spans="2:14">
      <c r="B7287" s="1">
        <v>40152</v>
      </c>
      <c r="C7287" s="1">
        <f t="shared" si="798"/>
        <v>40148</v>
      </c>
      <c r="E7287" s="42">
        <f>IF(DAY(B7287)&gt;14,VLOOKUP(DATE(YEAR(C7287),MONTH(C7287)-1,DAY(1)),'מדדים וריביות'!B:C,2,FALSE),VLOOKUP(DATE(YEAR(C7287),MONTH(C7287)-2,DAY(1)),'מדדים וריביות'!B:C,2,FALSE))</f>
        <v>31305961.52</v>
      </c>
      <c r="F7287" s="46">
        <f>IF($B$5=1,'ריבית יומית'!D7281,'ריבית יומית'!G7281)</f>
        <v>4.6153336261456346E-5</v>
      </c>
      <c r="G7287" s="46">
        <f t="shared" si="793"/>
        <v>0</v>
      </c>
      <c r="H7287" s="29">
        <f t="shared" si="794"/>
        <v>1</v>
      </c>
      <c r="I7287" s="30">
        <f>VLOOKUP(B7286,'מדדים וריביות'!B:C,2)</f>
        <v>31395492.3888526</v>
      </c>
      <c r="K7287" s="39">
        <f t="shared" si="795"/>
        <v>0</v>
      </c>
      <c r="L7287" s="39">
        <f t="shared" si="796"/>
        <v>0</v>
      </c>
      <c r="M7287" s="39">
        <f t="shared" si="797"/>
        <v>0</v>
      </c>
      <c r="N7287" s="41">
        <f t="shared" si="799"/>
        <v>0</v>
      </c>
    </row>
    <row r="7288" spans="2:14">
      <c r="B7288" s="1">
        <v>40153</v>
      </c>
      <c r="C7288" s="1">
        <f t="shared" si="798"/>
        <v>40148</v>
      </c>
      <c r="E7288" s="42">
        <f>IF(DAY(B7288)&gt;14,VLOOKUP(DATE(YEAR(C7288),MONTH(C7288)-1,DAY(1)),'מדדים וריביות'!B:C,2,FALSE),VLOOKUP(DATE(YEAR(C7288),MONTH(C7288)-2,DAY(1)),'מדדים וריביות'!B:C,2,FALSE))</f>
        <v>31305961.52</v>
      </c>
      <c r="F7288" s="46">
        <f>IF($B$5=1,'ריבית יומית'!D7282,'ריבית יומית'!G7282)</f>
        <v>4.6153336261456346E-5</v>
      </c>
      <c r="G7288" s="46">
        <f t="shared" si="793"/>
        <v>0</v>
      </c>
      <c r="H7288" s="29">
        <f t="shared" si="794"/>
        <v>1</v>
      </c>
      <c r="I7288" s="30">
        <f>VLOOKUP(B7287,'מדדים וריביות'!B:C,2)</f>
        <v>31395492.3888526</v>
      </c>
      <c r="K7288" s="39">
        <f t="shared" si="795"/>
        <v>0</v>
      </c>
      <c r="L7288" s="39">
        <f t="shared" si="796"/>
        <v>0</v>
      </c>
      <c r="M7288" s="39">
        <f t="shared" si="797"/>
        <v>0</v>
      </c>
      <c r="N7288" s="41">
        <f t="shared" si="799"/>
        <v>0</v>
      </c>
    </row>
    <row r="7289" spans="2:14">
      <c r="B7289" s="1">
        <v>40154</v>
      </c>
      <c r="C7289" s="1">
        <f t="shared" si="798"/>
        <v>40148</v>
      </c>
      <c r="E7289" s="42">
        <f>IF(DAY(B7289)&gt;14,VLOOKUP(DATE(YEAR(C7289),MONTH(C7289)-1,DAY(1)),'מדדים וריביות'!B:C,2,FALSE),VLOOKUP(DATE(YEAR(C7289),MONTH(C7289)-2,DAY(1)),'מדדים וריביות'!B:C,2,FALSE))</f>
        <v>31305961.52</v>
      </c>
      <c r="F7289" s="46">
        <f>IF($B$5=1,'ריבית יומית'!D7283,'ריבית יומית'!G7283)</f>
        <v>4.6153336261456346E-5</v>
      </c>
      <c r="G7289" s="46">
        <f t="shared" si="793"/>
        <v>0</v>
      </c>
      <c r="H7289" s="29">
        <f t="shared" si="794"/>
        <v>1</v>
      </c>
      <c r="I7289" s="30">
        <f>VLOOKUP(B7288,'מדדים וריביות'!B:C,2)</f>
        <v>31395492.3888526</v>
      </c>
      <c r="K7289" s="39">
        <f t="shared" si="795"/>
        <v>0</v>
      </c>
      <c r="L7289" s="39">
        <f t="shared" si="796"/>
        <v>0</v>
      </c>
      <c r="M7289" s="39">
        <f t="shared" si="797"/>
        <v>0</v>
      </c>
      <c r="N7289" s="41">
        <f t="shared" si="799"/>
        <v>0</v>
      </c>
    </row>
    <row r="7290" spans="2:14">
      <c r="B7290" s="1">
        <v>40155</v>
      </c>
      <c r="C7290" s="1">
        <f t="shared" si="798"/>
        <v>40148</v>
      </c>
      <c r="E7290" s="42">
        <f>IF(DAY(B7290)&gt;14,VLOOKUP(DATE(YEAR(C7290),MONTH(C7290)-1,DAY(1)),'מדדים וריביות'!B:C,2,FALSE),VLOOKUP(DATE(YEAR(C7290),MONTH(C7290)-2,DAY(1)),'מדדים וריביות'!B:C,2,FALSE))</f>
        <v>31305961.52</v>
      </c>
      <c r="F7290" s="46">
        <f>IF($B$5=1,'ריבית יומית'!D7284,'ריבית יומית'!G7284)</f>
        <v>4.6153336261456346E-5</v>
      </c>
      <c r="G7290" s="46">
        <f t="shared" si="793"/>
        <v>0</v>
      </c>
      <c r="H7290" s="29">
        <f t="shared" si="794"/>
        <v>1</v>
      </c>
      <c r="I7290" s="30">
        <f>VLOOKUP(B7289,'מדדים וריביות'!B:C,2)</f>
        <v>31395492.3888526</v>
      </c>
      <c r="K7290" s="39">
        <f t="shared" si="795"/>
        <v>0</v>
      </c>
      <c r="L7290" s="39">
        <f t="shared" si="796"/>
        <v>0</v>
      </c>
      <c r="M7290" s="39">
        <f t="shared" si="797"/>
        <v>0</v>
      </c>
      <c r="N7290" s="41">
        <f t="shared" si="799"/>
        <v>0</v>
      </c>
    </row>
    <row r="7291" spans="2:14">
      <c r="B7291" s="1">
        <v>40156</v>
      </c>
      <c r="C7291" s="1">
        <f t="shared" si="798"/>
        <v>40148</v>
      </c>
      <c r="E7291" s="42">
        <f>IF(DAY(B7291)&gt;14,VLOOKUP(DATE(YEAR(C7291),MONTH(C7291)-1,DAY(1)),'מדדים וריביות'!B:C,2,FALSE),VLOOKUP(DATE(YEAR(C7291),MONTH(C7291)-2,DAY(1)),'מדדים וריביות'!B:C,2,FALSE))</f>
        <v>31305961.52</v>
      </c>
      <c r="F7291" s="46">
        <f>IF($B$5=1,'ריבית יומית'!D7285,'ריבית יומית'!G7285)</f>
        <v>4.6153336261456346E-5</v>
      </c>
      <c r="G7291" s="46">
        <f t="shared" si="793"/>
        <v>0</v>
      </c>
      <c r="H7291" s="29">
        <f t="shared" si="794"/>
        <v>1</v>
      </c>
      <c r="I7291" s="30">
        <f>VLOOKUP(B7290,'מדדים וריביות'!B:C,2)</f>
        <v>31395492.3888526</v>
      </c>
      <c r="K7291" s="39">
        <f t="shared" si="795"/>
        <v>0</v>
      </c>
      <c r="L7291" s="39">
        <f t="shared" si="796"/>
        <v>0</v>
      </c>
      <c r="M7291" s="39">
        <f t="shared" si="797"/>
        <v>0</v>
      </c>
      <c r="N7291" s="41">
        <f t="shared" si="799"/>
        <v>0</v>
      </c>
    </row>
    <row r="7292" spans="2:14">
      <c r="B7292" s="1">
        <v>40157</v>
      </c>
      <c r="C7292" s="1">
        <f t="shared" si="798"/>
        <v>40148</v>
      </c>
      <c r="E7292" s="42">
        <f>IF(DAY(B7292)&gt;14,VLOOKUP(DATE(YEAR(C7292),MONTH(C7292)-1,DAY(1)),'מדדים וריביות'!B:C,2,FALSE),VLOOKUP(DATE(YEAR(C7292),MONTH(C7292)-2,DAY(1)),'מדדים וריביות'!B:C,2,FALSE))</f>
        <v>31305961.52</v>
      </c>
      <c r="F7292" s="46">
        <f>IF($B$5=1,'ריבית יומית'!D7286,'ריבית יומית'!G7286)</f>
        <v>4.6153336261456346E-5</v>
      </c>
      <c r="G7292" s="46">
        <f t="shared" si="793"/>
        <v>0</v>
      </c>
      <c r="H7292" s="29">
        <f t="shared" si="794"/>
        <v>1</v>
      </c>
      <c r="I7292" s="30">
        <f>VLOOKUP(B7291,'מדדים וריביות'!B:C,2)</f>
        <v>31395492.3888526</v>
      </c>
      <c r="K7292" s="39">
        <f t="shared" si="795"/>
        <v>0</v>
      </c>
      <c r="L7292" s="39">
        <f t="shared" si="796"/>
        <v>0</v>
      </c>
      <c r="M7292" s="39">
        <f t="shared" si="797"/>
        <v>0</v>
      </c>
      <c r="N7292" s="41">
        <f t="shared" si="799"/>
        <v>0</v>
      </c>
    </row>
    <row r="7293" spans="2:14">
      <c r="B7293" s="1">
        <v>40158</v>
      </c>
      <c r="C7293" s="1">
        <f t="shared" si="798"/>
        <v>40148</v>
      </c>
      <c r="E7293" s="42">
        <f>IF(DAY(B7293)&gt;14,VLOOKUP(DATE(YEAR(C7293),MONTH(C7293)-1,DAY(1)),'מדדים וריביות'!B:C,2,FALSE),VLOOKUP(DATE(YEAR(C7293),MONTH(C7293)-2,DAY(1)),'מדדים וריביות'!B:C,2,FALSE))</f>
        <v>31305961.52</v>
      </c>
      <c r="F7293" s="46">
        <f>IF($B$5=1,'ריבית יומית'!D7287,'ריבית יומית'!G7287)</f>
        <v>4.6153336261456346E-5</v>
      </c>
      <c r="G7293" s="46">
        <f t="shared" si="793"/>
        <v>0</v>
      </c>
      <c r="H7293" s="29">
        <f t="shared" si="794"/>
        <v>1</v>
      </c>
      <c r="I7293" s="30">
        <f>VLOOKUP(B7292,'מדדים וריביות'!B:C,2)</f>
        <v>31395492.3888526</v>
      </c>
      <c r="K7293" s="39">
        <f t="shared" si="795"/>
        <v>0</v>
      </c>
      <c r="L7293" s="39">
        <f t="shared" si="796"/>
        <v>0</v>
      </c>
      <c r="M7293" s="39">
        <f t="shared" si="797"/>
        <v>0</v>
      </c>
      <c r="N7293" s="41">
        <f t="shared" si="799"/>
        <v>0</v>
      </c>
    </row>
    <row r="7294" spans="2:14">
      <c r="B7294" s="1">
        <v>40159</v>
      </c>
      <c r="C7294" s="1">
        <f t="shared" si="798"/>
        <v>40148</v>
      </c>
      <c r="E7294" s="42">
        <f>IF(DAY(B7294)&gt;14,VLOOKUP(DATE(YEAR(C7294),MONTH(C7294)-1,DAY(1)),'מדדים וריביות'!B:C,2,FALSE),VLOOKUP(DATE(YEAR(C7294),MONTH(C7294)-2,DAY(1)),'מדדים וריביות'!B:C,2,FALSE))</f>
        <v>31305961.52</v>
      </c>
      <c r="F7294" s="46">
        <f>IF($B$5=1,'ריבית יומית'!D7288,'ריבית יומית'!G7288)</f>
        <v>4.6153336261456346E-5</v>
      </c>
      <c r="G7294" s="46">
        <f t="shared" si="793"/>
        <v>0</v>
      </c>
      <c r="H7294" s="29">
        <f t="shared" si="794"/>
        <v>1</v>
      </c>
      <c r="I7294" s="30">
        <f>VLOOKUP(B7293,'מדדים וריביות'!B:C,2)</f>
        <v>31395492.3888526</v>
      </c>
      <c r="K7294" s="39">
        <f t="shared" si="795"/>
        <v>0</v>
      </c>
      <c r="L7294" s="39">
        <f t="shared" si="796"/>
        <v>0</v>
      </c>
      <c r="M7294" s="39">
        <f t="shared" si="797"/>
        <v>0</v>
      </c>
      <c r="N7294" s="41">
        <f t="shared" si="799"/>
        <v>0</v>
      </c>
    </row>
    <row r="7295" spans="2:14">
      <c r="B7295" s="1">
        <v>40160</v>
      </c>
      <c r="C7295" s="1">
        <f t="shared" si="798"/>
        <v>40148</v>
      </c>
      <c r="E7295" s="42">
        <f>IF(DAY(B7295)&gt;14,VLOOKUP(DATE(YEAR(C7295),MONTH(C7295)-1,DAY(1)),'מדדים וריביות'!B:C,2,FALSE),VLOOKUP(DATE(YEAR(C7295),MONTH(C7295)-2,DAY(1)),'מדדים וריביות'!B:C,2,FALSE))</f>
        <v>31305961.52</v>
      </c>
      <c r="F7295" s="46">
        <f>IF($B$5=1,'ריבית יומית'!D7289,'ריבית יומית'!G7289)</f>
        <v>4.6153336261456346E-5</v>
      </c>
      <c r="G7295" s="46">
        <f t="shared" si="793"/>
        <v>0</v>
      </c>
      <c r="H7295" s="29">
        <f t="shared" si="794"/>
        <v>1</v>
      </c>
      <c r="I7295" s="30">
        <f>VLOOKUP(B7294,'מדדים וריביות'!B:C,2)</f>
        <v>31395492.3888526</v>
      </c>
      <c r="K7295" s="39">
        <f t="shared" si="795"/>
        <v>0</v>
      </c>
      <c r="L7295" s="39">
        <f t="shared" si="796"/>
        <v>0</v>
      </c>
      <c r="M7295" s="39">
        <f t="shared" si="797"/>
        <v>0</v>
      </c>
      <c r="N7295" s="41">
        <f t="shared" si="799"/>
        <v>0</v>
      </c>
    </row>
    <row r="7296" spans="2:14">
      <c r="B7296" s="1">
        <v>40161</v>
      </c>
      <c r="C7296" s="1">
        <f t="shared" si="798"/>
        <v>40148</v>
      </c>
      <c r="E7296" s="42">
        <f>IF(DAY(B7296)&gt;14,VLOOKUP(DATE(YEAR(C7296),MONTH(C7296)-1,DAY(1)),'מדדים וריביות'!B:C,2,FALSE),VLOOKUP(DATE(YEAR(C7296),MONTH(C7296)-2,DAY(1)),'מדדים וריביות'!B:C,2,FALSE))</f>
        <v>31305961.52</v>
      </c>
      <c r="F7296" s="46">
        <f>IF($B$5=1,'ריבית יומית'!D7290,'ריבית יומית'!G7290)</f>
        <v>4.6153336261456346E-5</v>
      </c>
      <c r="G7296" s="46">
        <f t="shared" si="793"/>
        <v>0</v>
      </c>
      <c r="H7296" s="29">
        <f t="shared" si="794"/>
        <v>1</v>
      </c>
      <c r="I7296" s="30">
        <f>VLOOKUP(B7295,'מדדים וריביות'!B:C,2)</f>
        <v>31395492.3888526</v>
      </c>
      <c r="K7296" s="39">
        <f t="shared" si="795"/>
        <v>0</v>
      </c>
      <c r="L7296" s="39">
        <f t="shared" si="796"/>
        <v>0</v>
      </c>
      <c r="M7296" s="39">
        <f t="shared" si="797"/>
        <v>0</v>
      </c>
      <c r="N7296" s="41">
        <f t="shared" si="799"/>
        <v>0</v>
      </c>
    </row>
    <row r="7297" spans="2:14">
      <c r="B7297" s="1">
        <v>40162</v>
      </c>
      <c r="C7297" s="1">
        <f t="shared" si="798"/>
        <v>40148</v>
      </c>
      <c r="E7297" s="42">
        <f>IF(DAY(B7297)&gt;14,VLOOKUP(DATE(YEAR(C7297),MONTH(C7297)-1,DAY(1)),'מדדים וריביות'!B:C,2,FALSE),VLOOKUP(DATE(YEAR(C7297),MONTH(C7297)-2,DAY(1)),'מדדים וריביות'!B:C,2,FALSE))</f>
        <v>31395492.390000001</v>
      </c>
      <c r="F7297" s="46">
        <f>IF($B$5=1,'ריבית יומית'!D7291,'ריבית יומית'!G7291)</f>
        <v>4.6153336261456346E-5</v>
      </c>
      <c r="G7297" s="46">
        <f t="shared" si="793"/>
        <v>0</v>
      </c>
      <c r="H7297" s="29">
        <f t="shared" si="794"/>
        <v>1</v>
      </c>
      <c r="I7297" s="30">
        <f>VLOOKUP(B7296,'מדדים וריביות'!B:C,2)</f>
        <v>31395492.3888526</v>
      </c>
      <c r="K7297" s="39">
        <f t="shared" si="795"/>
        <v>0</v>
      </c>
      <c r="L7297" s="39">
        <f t="shared" si="796"/>
        <v>0</v>
      </c>
      <c r="M7297" s="39">
        <f t="shared" si="797"/>
        <v>0</v>
      </c>
      <c r="N7297" s="41">
        <f t="shared" si="799"/>
        <v>0</v>
      </c>
    </row>
    <row r="7298" spans="2:14">
      <c r="B7298" s="1">
        <v>40163</v>
      </c>
      <c r="C7298" s="1">
        <f t="shared" si="798"/>
        <v>40148</v>
      </c>
      <c r="E7298" s="42">
        <f>IF(DAY(B7298)&gt;14,VLOOKUP(DATE(YEAR(C7298),MONTH(C7298)-1,DAY(1)),'מדדים וריביות'!B:C,2,FALSE),VLOOKUP(DATE(YEAR(C7298),MONTH(C7298)-2,DAY(1)),'מדדים וריביות'!B:C,2,FALSE))</f>
        <v>31395492.390000001</v>
      </c>
      <c r="F7298" s="46">
        <f>IF($B$5=1,'ריבית יומית'!D7292,'ריבית יומית'!G7292)</f>
        <v>4.6153336261456346E-5</v>
      </c>
      <c r="G7298" s="46">
        <f t="shared" si="793"/>
        <v>0</v>
      </c>
      <c r="H7298" s="29">
        <f t="shared" si="794"/>
        <v>1</v>
      </c>
      <c r="I7298" s="30">
        <f>VLOOKUP(B7297,'מדדים וריביות'!B:C,2)</f>
        <v>31395492.3888526</v>
      </c>
      <c r="K7298" s="39">
        <f t="shared" si="795"/>
        <v>0</v>
      </c>
      <c r="L7298" s="39">
        <f t="shared" si="796"/>
        <v>0</v>
      </c>
      <c r="M7298" s="39">
        <f t="shared" si="797"/>
        <v>0</v>
      </c>
      <c r="N7298" s="41">
        <f t="shared" si="799"/>
        <v>0</v>
      </c>
    </row>
    <row r="7299" spans="2:14">
      <c r="B7299" s="1">
        <v>40164</v>
      </c>
      <c r="C7299" s="1">
        <f t="shared" si="798"/>
        <v>40148</v>
      </c>
      <c r="E7299" s="42">
        <f>IF(DAY(B7299)&gt;14,VLOOKUP(DATE(YEAR(C7299),MONTH(C7299)-1,DAY(1)),'מדדים וריביות'!B:C,2,FALSE),VLOOKUP(DATE(YEAR(C7299),MONTH(C7299)-2,DAY(1)),'מדדים וריביות'!B:C,2,FALSE))</f>
        <v>31395492.390000001</v>
      </c>
      <c r="F7299" s="46">
        <f>IF($B$5=1,'ריבית יומית'!D7293,'ריבית יומית'!G7293)</f>
        <v>4.6153336261456346E-5</v>
      </c>
      <c r="G7299" s="46">
        <f t="shared" si="793"/>
        <v>0</v>
      </c>
      <c r="H7299" s="29">
        <f t="shared" si="794"/>
        <v>1</v>
      </c>
      <c r="I7299" s="30">
        <f>VLOOKUP(B7298,'מדדים וריביות'!B:C,2)</f>
        <v>31395492.3888526</v>
      </c>
      <c r="K7299" s="39">
        <f t="shared" si="795"/>
        <v>0</v>
      </c>
      <c r="L7299" s="39">
        <f t="shared" si="796"/>
        <v>0</v>
      </c>
      <c r="M7299" s="39">
        <f t="shared" si="797"/>
        <v>0</v>
      </c>
      <c r="N7299" s="41">
        <f t="shared" si="799"/>
        <v>0</v>
      </c>
    </row>
    <row r="7300" spans="2:14">
      <c r="B7300" s="1">
        <v>40165</v>
      </c>
      <c r="C7300" s="1">
        <f t="shared" si="798"/>
        <v>40148</v>
      </c>
      <c r="E7300" s="42">
        <f>IF(DAY(B7300)&gt;14,VLOOKUP(DATE(YEAR(C7300),MONTH(C7300)-1,DAY(1)),'מדדים וריביות'!B:C,2,FALSE),VLOOKUP(DATE(YEAR(C7300),MONTH(C7300)-2,DAY(1)),'מדדים וריביות'!B:C,2,FALSE))</f>
        <v>31395492.390000001</v>
      </c>
      <c r="F7300" s="46">
        <f>IF($B$5=1,'ריבית יומית'!D7294,'ריבית יומית'!G7294)</f>
        <v>4.6153336261456346E-5</v>
      </c>
      <c r="G7300" s="46">
        <f t="shared" si="793"/>
        <v>0</v>
      </c>
      <c r="H7300" s="29">
        <f t="shared" si="794"/>
        <v>1</v>
      </c>
      <c r="I7300" s="30">
        <f>VLOOKUP(B7299,'מדדים וריביות'!B:C,2)</f>
        <v>31395492.3888526</v>
      </c>
      <c r="K7300" s="39">
        <f t="shared" si="795"/>
        <v>0</v>
      </c>
      <c r="L7300" s="39">
        <f t="shared" si="796"/>
        <v>0</v>
      </c>
      <c r="M7300" s="39">
        <f t="shared" si="797"/>
        <v>0</v>
      </c>
      <c r="N7300" s="41">
        <f t="shared" si="799"/>
        <v>0</v>
      </c>
    </row>
    <row r="7301" spans="2:14">
      <c r="B7301" s="1">
        <v>40166</v>
      </c>
      <c r="C7301" s="1">
        <f t="shared" si="798"/>
        <v>40148</v>
      </c>
      <c r="E7301" s="42">
        <f>IF(DAY(B7301)&gt;14,VLOOKUP(DATE(YEAR(C7301),MONTH(C7301)-1,DAY(1)),'מדדים וריביות'!B:C,2,FALSE),VLOOKUP(DATE(YEAR(C7301),MONTH(C7301)-2,DAY(1)),'מדדים וריביות'!B:C,2,FALSE))</f>
        <v>31395492.390000001</v>
      </c>
      <c r="F7301" s="46">
        <f>IF($B$5=1,'ריבית יומית'!D7295,'ריבית יומית'!G7295)</f>
        <v>4.6153336261456346E-5</v>
      </c>
      <c r="G7301" s="46">
        <f t="shared" si="793"/>
        <v>0</v>
      </c>
      <c r="H7301" s="29">
        <f t="shared" si="794"/>
        <v>1</v>
      </c>
      <c r="I7301" s="30">
        <f>VLOOKUP(B7300,'מדדים וריביות'!B:C,2)</f>
        <v>31395492.3888526</v>
      </c>
      <c r="K7301" s="39">
        <f t="shared" si="795"/>
        <v>0</v>
      </c>
      <c r="L7301" s="39">
        <f t="shared" si="796"/>
        <v>0</v>
      </c>
      <c r="M7301" s="39">
        <f t="shared" si="797"/>
        <v>0</v>
      </c>
      <c r="N7301" s="41">
        <f t="shared" si="799"/>
        <v>0</v>
      </c>
    </row>
    <row r="7302" spans="2:14">
      <c r="B7302" s="1">
        <v>40167</v>
      </c>
      <c r="C7302" s="1">
        <f t="shared" si="798"/>
        <v>40148</v>
      </c>
      <c r="E7302" s="42">
        <f>IF(DAY(B7302)&gt;14,VLOOKUP(DATE(YEAR(C7302),MONTH(C7302)-1,DAY(1)),'מדדים וריביות'!B:C,2,FALSE),VLOOKUP(DATE(YEAR(C7302),MONTH(C7302)-2,DAY(1)),'מדדים וריביות'!B:C,2,FALSE))</f>
        <v>31395492.390000001</v>
      </c>
      <c r="F7302" s="46">
        <f>IF($B$5=1,'ריבית יומית'!D7296,'ריבית יומית'!G7296)</f>
        <v>4.6153336261456346E-5</v>
      </c>
      <c r="G7302" s="46">
        <f t="shared" si="793"/>
        <v>0</v>
      </c>
      <c r="H7302" s="29">
        <f t="shared" si="794"/>
        <v>1</v>
      </c>
      <c r="I7302" s="30">
        <f>VLOOKUP(B7301,'מדדים וריביות'!B:C,2)</f>
        <v>31395492.3888526</v>
      </c>
      <c r="K7302" s="39">
        <f t="shared" si="795"/>
        <v>0</v>
      </c>
      <c r="L7302" s="39">
        <f t="shared" si="796"/>
        <v>0</v>
      </c>
      <c r="M7302" s="39">
        <f t="shared" si="797"/>
        <v>0</v>
      </c>
      <c r="N7302" s="41">
        <f t="shared" si="799"/>
        <v>0</v>
      </c>
    </row>
    <row r="7303" spans="2:14">
      <c r="B7303" s="1">
        <v>40168</v>
      </c>
      <c r="C7303" s="1">
        <f t="shared" si="798"/>
        <v>40148</v>
      </c>
      <c r="E7303" s="42">
        <f>IF(DAY(B7303)&gt;14,VLOOKUP(DATE(YEAR(C7303),MONTH(C7303)-1,DAY(1)),'מדדים וריביות'!B:C,2,FALSE),VLOOKUP(DATE(YEAR(C7303),MONTH(C7303)-2,DAY(1)),'מדדים וריביות'!B:C,2,FALSE))</f>
        <v>31395492.390000001</v>
      </c>
      <c r="F7303" s="46">
        <f>IF($B$5=1,'ריבית יומית'!D7297,'ריבית יומית'!G7297)</f>
        <v>4.6153336261456346E-5</v>
      </c>
      <c r="G7303" s="46">
        <f t="shared" si="793"/>
        <v>0</v>
      </c>
      <c r="H7303" s="29">
        <f t="shared" si="794"/>
        <v>1</v>
      </c>
      <c r="I7303" s="30">
        <f>VLOOKUP(B7302,'מדדים וריביות'!B:C,2)</f>
        <v>31395492.3888526</v>
      </c>
      <c r="K7303" s="39">
        <f t="shared" si="795"/>
        <v>0</v>
      </c>
      <c r="L7303" s="39">
        <f t="shared" si="796"/>
        <v>0</v>
      </c>
      <c r="M7303" s="39">
        <f t="shared" si="797"/>
        <v>0</v>
      </c>
      <c r="N7303" s="41">
        <f t="shared" si="799"/>
        <v>0</v>
      </c>
    </row>
    <row r="7304" spans="2:14">
      <c r="B7304" s="1">
        <v>40169</v>
      </c>
      <c r="C7304" s="1">
        <f t="shared" si="798"/>
        <v>40148</v>
      </c>
      <c r="E7304" s="42">
        <f>IF(DAY(B7304)&gt;14,VLOOKUP(DATE(YEAR(C7304),MONTH(C7304)-1,DAY(1)),'מדדים וריביות'!B:C,2,FALSE),VLOOKUP(DATE(YEAR(C7304),MONTH(C7304)-2,DAY(1)),'מדדים וריביות'!B:C,2,FALSE))</f>
        <v>31395492.390000001</v>
      </c>
      <c r="F7304" s="46">
        <f>IF($B$5=1,'ריבית יומית'!D7298,'ריבית יומית'!G7298)</f>
        <v>4.6153336261456346E-5</v>
      </c>
      <c r="G7304" s="46">
        <f t="shared" si="793"/>
        <v>0</v>
      </c>
      <c r="H7304" s="29">
        <f t="shared" si="794"/>
        <v>1</v>
      </c>
      <c r="I7304" s="30">
        <f>VLOOKUP(B7303,'מדדים וריביות'!B:C,2)</f>
        <v>31395492.3888526</v>
      </c>
      <c r="K7304" s="39">
        <f t="shared" si="795"/>
        <v>0</v>
      </c>
      <c r="L7304" s="39">
        <f t="shared" si="796"/>
        <v>0</v>
      </c>
      <c r="M7304" s="39">
        <f t="shared" si="797"/>
        <v>0</v>
      </c>
      <c r="N7304" s="41">
        <f t="shared" si="799"/>
        <v>0</v>
      </c>
    </row>
    <row r="7305" spans="2:14">
      <c r="B7305" s="1">
        <v>40170</v>
      </c>
      <c r="C7305" s="1">
        <f t="shared" si="798"/>
        <v>40148</v>
      </c>
      <c r="E7305" s="42">
        <f>IF(DAY(B7305)&gt;14,VLOOKUP(DATE(YEAR(C7305),MONTH(C7305)-1,DAY(1)),'מדדים וריביות'!B:C,2,FALSE),VLOOKUP(DATE(YEAR(C7305),MONTH(C7305)-2,DAY(1)),'מדדים וריביות'!B:C,2,FALSE))</f>
        <v>31395492.390000001</v>
      </c>
      <c r="F7305" s="46">
        <f>IF($B$5=1,'ריבית יומית'!D7299,'ריבית יומית'!G7299)</f>
        <v>4.6153336261456346E-5</v>
      </c>
      <c r="G7305" s="46">
        <f t="shared" ref="G7305:G7368" si="800">IF(B7305&gt;$B$2,0,F7305)</f>
        <v>0</v>
      </c>
      <c r="H7305" s="29">
        <f t="shared" ref="H7305:H7368" si="801">H7306*(1+G7305)</f>
        <v>1</v>
      </c>
      <c r="I7305" s="30">
        <f>VLOOKUP(B7304,'מדדים וריביות'!B:C,2)</f>
        <v>31395492.3888526</v>
      </c>
      <c r="K7305" s="39">
        <f t="shared" ref="K7305:K7368" si="802">$B$4/E7305*D7305-D7305</f>
        <v>0</v>
      </c>
      <c r="L7305" s="39">
        <f t="shared" ref="L7305:L7368" si="803">H7306*D7305-D7305</f>
        <v>0</v>
      </c>
      <c r="M7305" s="39">
        <f t="shared" ref="M7305:M7368" si="804">$B$4/E7305*L7305-L7305</f>
        <v>0</v>
      </c>
      <c r="N7305" s="41">
        <f t="shared" si="799"/>
        <v>0</v>
      </c>
    </row>
    <row r="7306" spans="2:14">
      <c r="B7306" s="1">
        <v>40171</v>
      </c>
      <c r="C7306" s="1">
        <f t="shared" ref="C7306:C7369" si="805">DATE(YEAR(B7306),MONTH(B7306),DAY(1))</f>
        <v>40148</v>
      </c>
      <c r="E7306" s="42">
        <f>IF(DAY(B7306)&gt;14,VLOOKUP(DATE(YEAR(C7306),MONTH(C7306)-1,DAY(1)),'מדדים וריביות'!B:C,2,FALSE),VLOOKUP(DATE(YEAR(C7306),MONTH(C7306)-2,DAY(1)),'מדדים וריביות'!B:C,2,FALSE))</f>
        <v>31395492.390000001</v>
      </c>
      <c r="F7306" s="46">
        <f>IF($B$5=1,'ריבית יומית'!D7300,'ריבית יומית'!G7300)</f>
        <v>4.6153336261456346E-5</v>
      </c>
      <c r="G7306" s="46">
        <f t="shared" si="800"/>
        <v>0</v>
      </c>
      <c r="H7306" s="29">
        <f t="shared" si="801"/>
        <v>1</v>
      </c>
      <c r="I7306" s="30">
        <f>VLOOKUP(B7305,'מדדים וריביות'!B:C,2)</f>
        <v>31395492.3888526</v>
      </c>
      <c r="K7306" s="39">
        <f t="shared" si="802"/>
        <v>0</v>
      </c>
      <c r="L7306" s="39">
        <f t="shared" si="803"/>
        <v>0</v>
      </c>
      <c r="M7306" s="39">
        <f t="shared" si="804"/>
        <v>0</v>
      </c>
      <c r="N7306" s="41">
        <f t="shared" ref="N7306:N7369" si="806">SUM(K7306:M7306)</f>
        <v>0</v>
      </c>
    </row>
    <row r="7307" spans="2:14">
      <c r="B7307" s="1">
        <v>40172</v>
      </c>
      <c r="C7307" s="1">
        <f t="shared" si="805"/>
        <v>40148</v>
      </c>
      <c r="E7307" s="42">
        <f>IF(DAY(B7307)&gt;14,VLOOKUP(DATE(YEAR(C7307),MONTH(C7307)-1,DAY(1)),'מדדים וריביות'!B:C,2,FALSE),VLOOKUP(DATE(YEAR(C7307),MONTH(C7307)-2,DAY(1)),'מדדים וריביות'!B:C,2,FALSE))</f>
        <v>31395492.390000001</v>
      </c>
      <c r="F7307" s="46">
        <f>IF($B$5=1,'ריבית יומית'!D7301,'ריבית יומית'!G7301)</f>
        <v>4.6153336261456346E-5</v>
      </c>
      <c r="G7307" s="46">
        <f t="shared" si="800"/>
        <v>0</v>
      </c>
      <c r="H7307" s="29">
        <f t="shared" si="801"/>
        <v>1</v>
      </c>
      <c r="I7307" s="30">
        <f>VLOOKUP(B7306,'מדדים וריביות'!B:C,2)</f>
        <v>31395492.3888526</v>
      </c>
      <c r="K7307" s="39">
        <f t="shared" si="802"/>
        <v>0</v>
      </c>
      <c r="L7307" s="39">
        <f t="shared" si="803"/>
        <v>0</v>
      </c>
      <c r="M7307" s="39">
        <f t="shared" si="804"/>
        <v>0</v>
      </c>
      <c r="N7307" s="41">
        <f t="shared" si="806"/>
        <v>0</v>
      </c>
    </row>
    <row r="7308" spans="2:14">
      <c r="B7308" s="1">
        <v>40173</v>
      </c>
      <c r="C7308" s="1">
        <f t="shared" si="805"/>
        <v>40148</v>
      </c>
      <c r="E7308" s="42">
        <f>IF(DAY(B7308)&gt;14,VLOOKUP(DATE(YEAR(C7308),MONTH(C7308)-1,DAY(1)),'מדדים וריביות'!B:C,2,FALSE),VLOOKUP(DATE(YEAR(C7308),MONTH(C7308)-2,DAY(1)),'מדדים וריביות'!B:C,2,FALSE))</f>
        <v>31395492.390000001</v>
      </c>
      <c r="F7308" s="46">
        <f>IF($B$5=1,'ריבית יומית'!D7302,'ריבית יומית'!G7302)</f>
        <v>4.6153336261456346E-5</v>
      </c>
      <c r="G7308" s="46">
        <f t="shared" si="800"/>
        <v>0</v>
      </c>
      <c r="H7308" s="29">
        <f t="shared" si="801"/>
        <v>1</v>
      </c>
      <c r="I7308" s="30">
        <f>VLOOKUP(B7307,'מדדים וריביות'!B:C,2)</f>
        <v>31395492.3888526</v>
      </c>
      <c r="K7308" s="39">
        <f t="shared" si="802"/>
        <v>0</v>
      </c>
      <c r="L7308" s="39">
        <f t="shared" si="803"/>
        <v>0</v>
      </c>
      <c r="M7308" s="39">
        <f t="shared" si="804"/>
        <v>0</v>
      </c>
      <c r="N7308" s="41">
        <f t="shared" si="806"/>
        <v>0</v>
      </c>
    </row>
    <row r="7309" spans="2:14">
      <c r="B7309" s="1">
        <v>40174</v>
      </c>
      <c r="C7309" s="1">
        <f t="shared" si="805"/>
        <v>40148</v>
      </c>
      <c r="E7309" s="42">
        <f>IF(DAY(B7309)&gt;14,VLOOKUP(DATE(YEAR(C7309),MONTH(C7309)-1,DAY(1)),'מדדים וריביות'!B:C,2,FALSE),VLOOKUP(DATE(YEAR(C7309),MONTH(C7309)-2,DAY(1)),'מדדים וריביות'!B:C,2,FALSE))</f>
        <v>31395492.390000001</v>
      </c>
      <c r="F7309" s="46">
        <f>IF($B$5=1,'ריבית יומית'!D7303,'ריבית יומית'!G7303)</f>
        <v>4.6153336261456346E-5</v>
      </c>
      <c r="G7309" s="46">
        <f t="shared" si="800"/>
        <v>0</v>
      </c>
      <c r="H7309" s="29">
        <f t="shared" si="801"/>
        <v>1</v>
      </c>
      <c r="I7309" s="30">
        <f>VLOOKUP(B7308,'מדדים וריביות'!B:C,2)</f>
        <v>31395492.3888526</v>
      </c>
      <c r="K7309" s="39">
        <f t="shared" si="802"/>
        <v>0</v>
      </c>
      <c r="L7309" s="39">
        <f t="shared" si="803"/>
        <v>0</v>
      </c>
      <c r="M7309" s="39">
        <f t="shared" si="804"/>
        <v>0</v>
      </c>
      <c r="N7309" s="41">
        <f t="shared" si="806"/>
        <v>0</v>
      </c>
    </row>
    <row r="7310" spans="2:14">
      <c r="B7310" s="1">
        <v>40175</v>
      </c>
      <c r="C7310" s="1">
        <f t="shared" si="805"/>
        <v>40148</v>
      </c>
      <c r="E7310" s="42">
        <f>IF(DAY(B7310)&gt;14,VLOOKUP(DATE(YEAR(C7310),MONTH(C7310)-1,DAY(1)),'מדדים וריביות'!B:C,2,FALSE),VLOOKUP(DATE(YEAR(C7310),MONTH(C7310)-2,DAY(1)),'מדדים וריביות'!B:C,2,FALSE))</f>
        <v>31395492.390000001</v>
      </c>
      <c r="F7310" s="46">
        <f>IF($B$5=1,'ריבית יומית'!D7304,'ריבית יומית'!G7304)</f>
        <v>4.6153336261456346E-5</v>
      </c>
      <c r="G7310" s="46">
        <f t="shared" si="800"/>
        <v>0</v>
      </c>
      <c r="H7310" s="29">
        <f t="shared" si="801"/>
        <v>1</v>
      </c>
      <c r="I7310" s="30">
        <f>VLOOKUP(B7309,'מדדים וריביות'!B:C,2)</f>
        <v>31395492.3888526</v>
      </c>
      <c r="K7310" s="39">
        <f t="shared" si="802"/>
        <v>0</v>
      </c>
      <c r="L7310" s="39">
        <f t="shared" si="803"/>
        <v>0</v>
      </c>
      <c r="M7310" s="39">
        <f t="shared" si="804"/>
        <v>0</v>
      </c>
      <c r="N7310" s="41">
        <f t="shared" si="806"/>
        <v>0</v>
      </c>
    </row>
    <row r="7311" spans="2:14">
      <c r="B7311" s="1">
        <v>40176</v>
      </c>
      <c r="C7311" s="1">
        <f t="shared" si="805"/>
        <v>40148</v>
      </c>
      <c r="E7311" s="42">
        <f>IF(DAY(B7311)&gt;14,VLOOKUP(DATE(YEAR(C7311),MONTH(C7311)-1,DAY(1)),'מדדים וריביות'!B:C,2,FALSE),VLOOKUP(DATE(YEAR(C7311),MONTH(C7311)-2,DAY(1)),'מדדים וריביות'!B:C,2,FALSE))</f>
        <v>31395492.390000001</v>
      </c>
      <c r="F7311" s="46">
        <f>IF($B$5=1,'ריבית יומית'!D7305,'ריבית יומית'!G7305)</f>
        <v>4.6153336261456346E-5</v>
      </c>
      <c r="G7311" s="46">
        <f t="shared" si="800"/>
        <v>0</v>
      </c>
      <c r="H7311" s="29">
        <f t="shared" si="801"/>
        <v>1</v>
      </c>
      <c r="I7311" s="30">
        <f>VLOOKUP(B7310,'מדדים וריביות'!B:C,2)</f>
        <v>31395492.3888526</v>
      </c>
      <c r="K7311" s="39">
        <f t="shared" si="802"/>
        <v>0</v>
      </c>
      <c r="L7311" s="39">
        <f t="shared" si="803"/>
        <v>0</v>
      </c>
      <c r="M7311" s="39">
        <f t="shared" si="804"/>
        <v>0</v>
      </c>
      <c r="N7311" s="41">
        <f t="shared" si="806"/>
        <v>0</v>
      </c>
    </row>
    <row r="7312" spans="2:14">
      <c r="B7312" s="1">
        <v>40177</v>
      </c>
      <c r="C7312" s="1">
        <f t="shared" si="805"/>
        <v>40148</v>
      </c>
      <c r="E7312" s="42">
        <f>IF(DAY(B7312)&gt;14,VLOOKUP(DATE(YEAR(C7312),MONTH(C7312)-1,DAY(1)),'מדדים וריביות'!B:C,2,FALSE),VLOOKUP(DATE(YEAR(C7312),MONTH(C7312)-2,DAY(1)),'מדדים וריביות'!B:C,2,FALSE))</f>
        <v>31395492.390000001</v>
      </c>
      <c r="F7312" s="46">
        <f>IF($B$5=1,'ריבית יומית'!D7306,'ריבית יומית'!G7306)</f>
        <v>4.6153336261456346E-5</v>
      </c>
      <c r="G7312" s="46">
        <f t="shared" si="800"/>
        <v>0</v>
      </c>
      <c r="H7312" s="29">
        <f t="shared" si="801"/>
        <v>1</v>
      </c>
      <c r="I7312" s="30">
        <f>VLOOKUP(B7311,'מדדים וריביות'!B:C,2)</f>
        <v>31395492.3888526</v>
      </c>
      <c r="K7312" s="39">
        <f t="shared" si="802"/>
        <v>0</v>
      </c>
      <c r="L7312" s="39">
        <f t="shared" si="803"/>
        <v>0</v>
      </c>
      <c r="M7312" s="39">
        <f t="shared" si="804"/>
        <v>0</v>
      </c>
      <c r="N7312" s="41">
        <f t="shared" si="806"/>
        <v>0</v>
      </c>
    </row>
    <row r="7313" spans="2:14">
      <c r="B7313" s="1">
        <v>40178</v>
      </c>
      <c r="C7313" s="1">
        <f t="shared" si="805"/>
        <v>40148</v>
      </c>
      <c r="E7313" s="42">
        <f>IF(DAY(B7313)&gt;14,VLOOKUP(DATE(YEAR(C7313),MONTH(C7313)-1,DAY(1)),'מדדים וריביות'!B:C,2,FALSE),VLOOKUP(DATE(YEAR(C7313),MONTH(C7313)-2,DAY(1)),'מדדים וריביות'!B:C,2,FALSE))</f>
        <v>31395492.390000001</v>
      </c>
      <c r="F7313" s="46">
        <f>IF($B$5=1,'ריבית יומית'!D7307,'ריבית יומית'!G7307)</f>
        <v>4.6153336261456346E-5</v>
      </c>
      <c r="G7313" s="46">
        <f t="shared" si="800"/>
        <v>0</v>
      </c>
      <c r="H7313" s="29">
        <f t="shared" si="801"/>
        <v>1</v>
      </c>
      <c r="I7313" s="30">
        <f>VLOOKUP(B7312,'מדדים וריביות'!B:C,2)</f>
        <v>31395492.3888526</v>
      </c>
      <c r="K7313" s="39">
        <f t="shared" si="802"/>
        <v>0</v>
      </c>
      <c r="L7313" s="39">
        <f t="shared" si="803"/>
        <v>0</v>
      </c>
      <c r="M7313" s="39">
        <f t="shared" si="804"/>
        <v>0</v>
      </c>
      <c r="N7313" s="41">
        <f t="shared" si="806"/>
        <v>0</v>
      </c>
    </row>
    <row r="7314" spans="2:14">
      <c r="B7314" s="1">
        <v>40179</v>
      </c>
      <c r="C7314" s="1">
        <f t="shared" si="805"/>
        <v>40179</v>
      </c>
      <c r="E7314" s="42">
        <f>IF(DAY(B7314)&gt;14,VLOOKUP(DATE(YEAR(C7314),MONTH(C7314)-1,DAY(1)),'מדדים וריביות'!B:C,2,FALSE),VLOOKUP(DATE(YEAR(C7314),MONTH(C7314)-2,DAY(1)),'מדדים וריביות'!B:C,2,FALSE))</f>
        <v>31395492.390000001</v>
      </c>
      <c r="F7314" s="46">
        <f>IF($B$5=1,'ריבית יומית'!D7308,'ריבית יומית'!G7308)</f>
        <v>4.6153336261456346E-5</v>
      </c>
      <c r="G7314" s="46">
        <f t="shared" si="800"/>
        <v>0</v>
      </c>
      <c r="H7314" s="29">
        <f t="shared" si="801"/>
        <v>1</v>
      </c>
      <c r="I7314" s="30">
        <f>VLOOKUP(B7313,'מדדים וריביות'!B:C,2)</f>
        <v>31395492.3888526</v>
      </c>
      <c r="K7314" s="39">
        <f t="shared" si="802"/>
        <v>0</v>
      </c>
      <c r="L7314" s="39">
        <f t="shared" si="803"/>
        <v>0</v>
      </c>
      <c r="M7314" s="39">
        <f t="shared" si="804"/>
        <v>0</v>
      </c>
      <c r="N7314" s="41">
        <f t="shared" si="806"/>
        <v>0</v>
      </c>
    </row>
    <row r="7315" spans="2:14">
      <c r="B7315" s="1">
        <v>40180</v>
      </c>
      <c r="C7315" s="1">
        <f t="shared" si="805"/>
        <v>40179</v>
      </c>
      <c r="E7315" s="42">
        <f>IF(DAY(B7315)&gt;14,VLOOKUP(DATE(YEAR(C7315),MONTH(C7315)-1,DAY(1)),'מדדים וריביות'!B:C,2,FALSE),VLOOKUP(DATE(YEAR(C7315),MONTH(C7315)-2,DAY(1)),'מדדים וריביות'!B:C,2,FALSE))</f>
        <v>31395492.390000001</v>
      </c>
      <c r="F7315" s="46">
        <f>IF($B$5=1,'ריבית יומית'!D7309,'ריבית יומית'!G7309)</f>
        <v>4.6153336261456346E-5</v>
      </c>
      <c r="G7315" s="46">
        <f t="shared" si="800"/>
        <v>0</v>
      </c>
      <c r="H7315" s="29">
        <f t="shared" si="801"/>
        <v>1</v>
      </c>
      <c r="I7315" s="30">
        <f>VLOOKUP(B7314,'מדדים וריביות'!B:C,2)</f>
        <v>31186587.021246102</v>
      </c>
      <c r="K7315" s="39">
        <f t="shared" si="802"/>
        <v>0</v>
      </c>
      <c r="L7315" s="39">
        <f t="shared" si="803"/>
        <v>0</v>
      </c>
      <c r="M7315" s="39">
        <f t="shared" si="804"/>
        <v>0</v>
      </c>
      <c r="N7315" s="41">
        <f t="shared" si="806"/>
        <v>0</v>
      </c>
    </row>
    <row r="7316" spans="2:14">
      <c r="B7316" s="1">
        <v>40181</v>
      </c>
      <c r="C7316" s="1">
        <f t="shared" si="805"/>
        <v>40179</v>
      </c>
      <c r="E7316" s="42">
        <f>IF(DAY(B7316)&gt;14,VLOOKUP(DATE(YEAR(C7316),MONTH(C7316)-1,DAY(1)),'מדדים וריביות'!B:C,2,FALSE),VLOOKUP(DATE(YEAR(C7316),MONTH(C7316)-2,DAY(1)),'מדדים וריביות'!B:C,2,FALSE))</f>
        <v>31395492.390000001</v>
      </c>
      <c r="F7316" s="46">
        <f>IF($B$5=1,'ריבית יומית'!D7310,'ריבית יומית'!G7310)</f>
        <v>4.6153336261456346E-5</v>
      </c>
      <c r="G7316" s="46">
        <f t="shared" si="800"/>
        <v>0</v>
      </c>
      <c r="H7316" s="29">
        <f t="shared" si="801"/>
        <v>1</v>
      </c>
      <c r="I7316" s="30">
        <f>VLOOKUP(B7315,'מדדים וריביות'!B:C,2)</f>
        <v>31186587.021246102</v>
      </c>
      <c r="K7316" s="39">
        <f t="shared" si="802"/>
        <v>0</v>
      </c>
      <c r="L7316" s="39">
        <f t="shared" si="803"/>
        <v>0</v>
      </c>
      <c r="M7316" s="39">
        <f t="shared" si="804"/>
        <v>0</v>
      </c>
      <c r="N7316" s="41">
        <f t="shared" si="806"/>
        <v>0</v>
      </c>
    </row>
    <row r="7317" spans="2:14">
      <c r="B7317" s="1">
        <v>40182</v>
      </c>
      <c r="C7317" s="1">
        <f t="shared" si="805"/>
        <v>40179</v>
      </c>
      <c r="E7317" s="42">
        <f>IF(DAY(B7317)&gt;14,VLOOKUP(DATE(YEAR(C7317),MONTH(C7317)-1,DAY(1)),'מדדים וריביות'!B:C,2,FALSE),VLOOKUP(DATE(YEAR(C7317),MONTH(C7317)-2,DAY(1)),'מדדים וריביות'!B:C,2,FALSE))</f>
        <v>31395492.390000001</v>
      </c>
      <c r="F7317" s="46">
        <f>IF($B$5=1,'ריבית יומית'!D7311,'ריבית יומית'!G7311)</f>
        <v>4.6153336261456346E-5</v>
      </c>
      <c r="G7317" s="46">
        <f t="shared" si="800"/>
        <v>0</v>
      </c>
      <c r="H7317" s="29">
        <f t="shared" si="801"/>
        <v>1</v>
      </c>
      <c r="I7317" s="30">
        <f>VLOOKUP(B7316,'מדדים וריביות'!B:C,2)</f>
        <v>31186587.021246102</v>
      </c>
      <c r="K7317" s="39">
        <f t="shared" si="802"/>
        <v>0</v>
      </c>
      <c r="L7317" s="39">
        <f t="shared" si="803"/>
        <v>0</v>
      </c>
      <c r="M7317" s="39">
        <f t="shared" si="804"/>
        <v>0</v>
      </c>
      <c r="N7317" s="41">
        <f t="shared" si="806"/>
        <v>0</v>
      </c>
    </row>
    <row r="7318" spans="2:14">
      <c r="B7318" s="1">
        <v>40183</v>
      </c>
      <c r="C7318" s="1">
        <f t="shared" si="805"/>
        <v>40179</v>
      </c>
      <c r="E7318" s="42">
        <f>IF(DAY(B7318)&gt;14,VLOOKUP(DATE(YEAR(C7318),MONTH(C7318)-1,DAY(1)),'מדדים וריביות'!B:C,2,FALSE),VLOOKUP(DATE(YEAR(C7318),MONTH(C7318)-2,DAY(1)),'מדדים וריביות'!B:C,2,FALSE))</f>
        <v>31395492.390000001</v>
      </c>
      <c r="F7318" s="46">
        <f>IF($B$5=1,'ריבית יומית'!D7312,'ריבית יומית'!G7312)</f>
        <v>4.6153336261456346E-5</v>
      </c>
      <c r="G7318" s="46">
        <f t="shared" si="800"/>
        <v>0</v>
      </c>
      <c r="H7318" s="29">
        <f t="shared" si="801"/>
        <v>1</v>
      </c>
      <c r="I7318" s="30">
        <f>VLOOKUP(B7317,'מדדים וריביות'!B:C,2)</f>
        <v>31186587.021246102</v>
      </c>
      <c r="K7318" s="39">
        <f t="shared" si="802"/>
        <v>0</v>
      </c>
      <c r="L7318" s="39">
        <f t="shared" si="803"/>
        <v>0</v>
      </c>
      <c r="M7318" s="39">
        <f t="shared" si="804"/>
        <v>0</v>
      </c>
      <c r="N7318" s="41">
        <f t="shared" si="806"/>
        <v>0</v>
      </c>
    </row>
    <row r="7319" spans="2:14">
      <c r="B7319" s="1">
        <v>40184</v>
      </c>
      <c r="C7319" s="1">
        <f t="shared" si="805"/>
        <v>40179</v>
      </c>
      <c r="E7319" s="42">
        <f>IF(DAY(B7319)&gt;14,VLOOKUP(DATE(YEAR(C7319),MONTH(C7319)-1,DAY(1)),'מדדים וריביות'!B:C,2,FALSE),VLOOKUP(DATE(YEAR(C7319),MONTH(C7319)-2,DAY(1)),'מדדים וריביות'!B:C,2,FALSE))</f>
        <v>31395492.390000001</v>
      </c>
      <c r="F7319" s="46">
        <f>IF($B$5=1,'ריבית יומית'!D7313,'ריבית יומית'!G7313)</f>
        <v>4.6153336261456346E-5</v>
      </c>
      <c r="G7319" s="46">
        <f t="shared" si="800"/>
        <v>0</v>
      </c>
      <c r="H7319" s="29">
        <f t="shared" si="801"/>
        <v>1</v>
      </c>
      <c r="I7319" s="30">
        <f>VLOOKUP(B7318,'מדדים וריביות'!B:C,2)</f>
        <v>31186587.021246102</v>
      </c>
      <c r="K7319" s="39">
        <f t="shared" si="802"/>
        <v>0</v>
      </c>
      <c r="L7319" s="39">
        <f t="shared" si="803"/>
        <v>0</v>
      </c>
      <c r="M7319" s="39">
        <f t="shared" si="804"/>
        <v>0</v>
      </c>
      <c r="N7319" s="41">
        <f t="shared" si="806"/>
        <v>0</v>
      </c>
    </row>
    <row r="7320" spans="2:14">
      <c r="B7320" s="1">
        <v>40185</v>
      </c>
      <c r="C7320" s="1">
        <f t="shared" si="805"/>
        <v>40179</v>
      </c>
      <c r="E7320" s="42">
        <f>IF(DAY(B7320)&gt;14,VLOOKUP(DATE(YEAR(C7320),MONTH(C7320)-1,DAY(1)),'מדדים וריביות'!B:C,2,FALSE),VLOOKUP(DATE(YEAR(C7320),MONTH(C7320)-2,DAY(1)),'מדדים וריביות'!B:C,2,FALSE))</f>
        <v>31395492.390000001</v>
      </c>
      <c r="F7320" s="46">
        <f>IF($B$5=1,'ריבית יומית'!D7314,'ריבית יומית'!G7314)</f>
        <v>4.6153336261456346E-5</v>
      </c>
      <c r="G7320" s="46">
        <f t="shared" si="800"/>
        <v>0</v>
      </c>
      <c r="H7320" s="29">
        <f t="shared" si="801"/>
        <v>1</v>
      </c>
      <c r="I7320" s="30">
        <f>VLOOKUP(B7319,'מדדים וריביות'!B:C,2)</f>
        <v>31186587.021246102</v>
      </c>
      <c r="K7320" s="39">
        <f t="shared" si="802"/>
        <v>0</v>
      </c>
      <c r="L7320" s="39">
        <f t="shared" si="803"/>
        <v>0</v>
      </c>
      <c r="M7320" s="39">
        <f t="shared" si="804"/>
        <v>0</v>
      </c>
      <c r="N7320" s="41">
        <f t="shared" si="806"/>
        <v>0</v>
      </c>
    </row>
    <row r="7321" spans="2:14">
      <c r="B7321" s="1">
        <v>40186</v>
      </c>
      <c r="C7321" s="1">
        <f t="shared" si="805"/>
        <v>40179</v>
      </c>
      <c r="E7321" s="42">
        <f>IF(DAY(B7321)&gt;14,VLOOKUP(DATE(YEAR(C7321),MONTH(C7321)-1,DAY(1)),'מדדים וריביות'!B:C,2,FALSE),VLOOKUP(DATE(YEAR(C7321),MONTH(C7321)-2,DAY(1)),'מדדים וריביות'!B:C,2,FALSE))</f>
        <v>31395492.390000001</v>
      </c>
      <c r="F7321" s="46">
        <f>IF($B$5=1,'ריבית יומית'!D7315,'ריבית יומית'!G7315)</f>
        <v>4.6153336261456346E-5</v>
      </c>
      <c r="G7321" s="46">
        <f t="shared" si="800"/>
        <v>0</v>
      </c>
      <c r="H7321" s="29">
        <f t="shared" si="801"/>
        <v>1</v>
      </c>
      <c r="I7321" s="30">
        <f>VLOOKUP(B7320,'מדדים וריביות'!B:C,2)</f>
        <v>31186587.021246102</v>
      </c>
      <c r="K7321" s="39">
        <f t="shared" si="802"/>
        <v>0</v>
      </c>
      <c r="L7321" s="39">
        <f t="shared" si="803"/>
        <v>0</v>
      </c>
      <c r="M7321" s="39">
        <f t="shared" si="804"/>
        <v>0</v>
      </c>
      <c r="N7321" s="41">
        <f t="shared" si="806"/>
        <v>0</v>
      </c>
    </row>
    <row r="7322" spans="2:14">
      <c r="B7322" s="1">
        <v>40187</v>
      </c>
      <c r="C7322" s="1">
        <f t="shared" si="805"/>
        <v>40179</v>
      </c>
      <c r="E7322" s="42">
        <f>IF(DAY(B7322)&gt;14,VLOOKUP(DATE(YEAR(C7322),MONTH(C7322)-1,DAY(1)),'מדדים וריביות'!B:C,2,FALSE),VLOOKUP(DATE(YEAR(C7322),MONTH(C7322)-2,DAY(1)),'מדדים וריביות'!B:C,2,FALSE))</f>
        <v>31395492.390000001</v>
      </c>
      <c r="F7322" s="46">
        <f>IF($B$5=1,'ריבית יומית'!D7316,'ריבית יומית'!G7316)</f>
        <v>4.6153336261456346E-5</v>
      </c>
      <c r="G7322" s="46">
        <f t="shared" si="800"/>
        <v>0</v>
      </c>
      <c r="H7322" s="29">
        <f t="shared" si="801"/>
        <v>1</v>
      </c>
      <c r="I7322" s="30">
        <f>VLOOKUP(B7321,'מדדים וריביות'!B:C,2)</f>
        <v>31186587.021246102</v>
      </c>
      <c r="K7322" s="39">
        <f t="shared" si="802"/>
        <v>0</v>
      </c>
      <c r="L7322" s="39">
        <f t="shared" si="803"/>
        <v>0</v>
      </c>
      <c r="M7322" s="39">
        <f t="shared" si="804"/>
        <v>0</v>
      </c>
      <c r="N7322" s="41">
        <f t="shared" si="806"/>
        <v>0</v>
      </c>
    </row>
    <row r="7323" spans="2:14">
      <c r="B7323" s="1">
        <v>40188</v>
      </c>
      <c r="C7323" s="1">
        <f t="shared" si="805"/>
        <v>40179</v>
      </c>
      <c r="E7323" s="42">
        <f>IF(DAY(B7323)&gt;14,VLOOKUP(DATE(YEAR(C7323),MONTH(C7323)-1,DAY(1)),'מדדים וריביות'!B:C,2,FALSE),VLOOKUP(DATE(YEAR(C7323),MONTH(C7323)-2,DAY(1)),'מדדים וריביות'!B:C,2,FALSE))</f>
        <v>31395492.390000001</v>
      </c>
      <c r="F7323" s="46">
        <f>IF($B$5=1,'ריבית יומית'!D7317,'ריבית יומית'!G7317)</f>
        <v>4.6153336261456346E-5</v>
      </c>
      <c r="G7323" s="46">
        <f t="shared" si="800"/>
        <v>0</v>
      </c>
      <c r="H7323" s="29">
        <f t="shared" si="801"/>
        <v>1</v>
      </c>
      <c r="I7323" s="30">
        <f>VLOOKUP(B7322,'מדדים וריביות'!B:C,2)</f>
        <v>31186587.021246102</v>
      </c>
      <c r="K7323" s="39">
        <f t="shared" si="802"/>
        <v>0</v>
      </c>
      <c r="L7323" s="39">
        <f t="shared" si="803"/>
        <v>0</v>
      </c>
      <c r="M7323" s="39">
        <f t="shared" si="804"/>
        <v>0</v>
      </c>
      <c r="N7323" s="41">
        <f t="shared" si="806"/>
        <v>0</v>
      </c>
    </row>
    <row r="7324" spans="2:14">
      <c r="B7324" s="1">
        <v>40189</v>
      </c>
      <c r="C7324" s="1">
        <f t="shared" si="805"/>
        <v>40179</v>
      </c>
      <c r="E7324" s="42">
        <f>IF(DAY(B7324)&gt;14,VLOOKUP(DATE(YEAR(C7324),MONTH(C7324)-1,DAY(1)),'מדדים וריביות'!B:C,2,FALSE),VLOOKUP(DATE(YEAR(C7324),MONTH(C7324)-2,DAY(1)),'מדדים וריביות'!B:C,2,FALSE))</f>
        <v>31395492.390000001</v>
      </c>
      <c r="F7324" s="46">
        <f>IF($B$5=1,'ריבית יומית'!D7318,'ריבית יומית'!G7318)</f>
        <v>4.6153336261456346E-5</v>
      </c>
      <c r="G7324" s="46">
        <f t="shared" si="800"/>
        <v>0</v>
      </c>
      <c r="H7324" s="29">
        <f t="shared" si="801"/>
        <v>1</v>
      </c>
      <c r="I7324" s="30">
        <f>VLOOKUP(B7323,'מדדים וריביות'!B:C,2)</f>
        <v>31186587.021246102</v>
      </c>
      <c r="K7324" s="39">
        <f t="shared" si="802"/>
        <v>0</v>
      </c>
      <c r="L7324" s="39">
        <f t="shared" si="803"/>
        <v>0</v>
      </c>
      <c r="M7324" s="39">
        <f t="shared" si="804"/>
        <v>0</v>
      </c>
      <c r="N7324" s="41">
        <f t="shared" si="806"/>
        <v>0</v>
      </c>
    </row>
    <row r="7325" spans="2:14">
      <c r="B7325" s="1">
        <v>40190</v>
      </c>
      <c r="C7325" s="1">
        <f t="shared" si="805"/>
        <v>40179</v>
      </c>
      <c r="E7325" s="42">
        <f>IF(DAY(B7325)&gt;14,VLOOKUP(DATE(YEAR(C7325),MONTH(C7325)-1,DAY(1)),'מדדים וריביות'!B:C,2,FALSE),VLOOKUP(DATE(YEAR(C7325),MONTH(C7325)-2,DAY(1)),'מדדים וריביות'!B:C,2,FALSE))</f>
        <v>31395492.390000001</v>
      </c>
      <c r="F7325" s="46">
        <f>IF($B$5=1,'ריבית יומית'!D7319,'ריבית יומית'!G7319)</f>
        <v>4.6153336261456346E-5</v>
      </c>
      <c r="G7325" s="46">
        <f t="shared" si="800"/>
        <v>0</v>
      </c>
      <c r="H7325" s="29">
        <f t="shared" si="801"/>
        <v>1</v>
      </c>
      <c r="I7325" s="30">
        <f>VLOOKUP(B7324,'מדדים וריביות'!B:C,2)</f>
        <v>31186587.021246102</v>
      </c>
      <c r="K7325" s="39">
        <f t="shared" si="802"/>
        <v>0</v>
      </c>
      <c r="L7325" s="39">
        <f t="shared" si="803"/>
        <v>0</v>
      </c>
      <c r="M7325" s="39">
        <f t="shared" si="804"/>
        <v>0</v>
      </c>
      <c r="N7325" s="41">
        <f t="shared" si="806"/>
        <v>0</v>
      </c>
    </row>
    <row r="7326" spans="2:14">
      <c r="B7326" s="1">
        <v>40191</v>
      </c>
      <c r="C7326" s="1">
        <f t="shared" si="805"/>
        <v>40179</v>
      </c>
      <c r="E7326" s="42">
        <f>IF(DAY(B7326)&gt;14,VLOOKUP(DATE(YEAR(C7326),MONTH(C7326)-1,DAY(1)),'מדדים וריביות'!B:C,2,FALSE),VLOOKUP(DATE(YEAR(C7326),MONTH(C7326)-2,DAY(1)),'מדדים וריביות'!B:C,2,FALSE))</f>
        <v>31395492.390000001</v>
      </c>
      <c r="F7326" s="46">
        <f>IF($B$5=1,'ריבית יומית'!D7320,'ריבית יומית'!G7320)</f>
        <v>4.6153336261456346E-5</v>
      </c>
      <c r="G7326" s="46">
        <f t="shared" si="800"/>
        <v>0</v>
      </c>
      <c r="H7326" s="29">
        <f t="shared" si="801"/>
        <v>1</v>
      </c>
      <c r="I7326" s="30">
        <f>VLOOKUP(B7325,'מדדים וריביות'!B:C,2)</f>
        <v>31186587.021246102</v>
      </c>
      <c r="K7326" s="39">
        <f t="shared" si="802"/>
        <v>0</v>
      </c>
      <c r="L7326" s="39">
        <f t="shared" si="803"/>
        <v>0</v>
      </c>
      <c r="M7326" s="39">
        <f t="shared" si="804"/>
        <v>0</v>
      </c>
      <c r="N7326" s="41">
        <f t="shared" si="806"/>
        <v>0</v>
      </c>
    </row>
    <row r="7327" spans="2:14">
      <c r="B7327" s="1">
        <v>40192</v>
      </c>
      <c r="C7327" s="1">
        <f t="shared" si="805"/>
        <v>40179</v>
      </c>
      <c r="E7327" s="42">
        <f>IF(DAY(B7327)&gt;14,VLOOKUP(DATE(YEAR(C7327),MONTH(C7327)-1,DAY(1)),'מדדים וריביות'!B:C,2,FALSE),VLOOKUP(DATE(YEAR(C7327),MONTH(C7327)-2,DAY(1)),'מדדים וריביות'!B:C,2,FALSE))</f>
        <v>31395492.390000001</v>
      </c>
      <c r="F7327" s="46">
        <f>IF($B$5=1,'ריבית יומית'!D7321,'ריבית יומית'!G7321)</f>
        <v>4.6153336261456346E-5</v>
      </c>
      <c r="G7327" s="46">
        <f t="shared" si="800"/>
        <v>0</v>
      </c>
      <c r="H7327" s="29">
        <f t="shared" si="801"/>
        <v>1</v>
      </c>
      <c r="I7327" s="30">
        <f>VLOOKUP(B7326,'מדדים וריביות'!B:C,2)</f>
        <v>31186587.021246102</v>
      </c>
      <c r="K7327" s="39">
        <f t="shared" si="802"/>
        <v>0</v>
      </c>
      <c r="L7327" s="39">
        <f t="shared" si="803"/>
        <v>0</v>
      </c>
      <c r="M7327" s="39">
        <f t="shared" si="804"/>
        <v>0</v>
      </c>
      <c r="N7327" s="41">
        <f t="shared" si="806"/>
        <v>0</v>
      </c>
    </row>
    <row r="7328" spans="2:14">
      <c r="B7328" s="1">
        <v>40193</v>
      </c>
      <c r="C7328" s="1">
        <f t="shared" si="805"/>
        <v>40179</v>
      </c>
      <c r="E7328" s="42">
        <f>IF(DAY(B7328)&gt;14,VLOOKUP(DATE(YEAR(C7328),MONTH(C7328)-1,DAY(1)),'מדדים וריביות'!B:C,2,FALSE),VLOOKUP(DATE(YEAR(C7328),MONTH(C7328)-2,DAY(1)),'מדדים וריביות'!B:C,2,FALSE))</f>
        <v>31395492.3888526</v>
      </c>
      <c r="F7328" s="46">
        <f>IF($B$5=1,'ריבית יומית'!D7322,'ריבית יומית'!G7322)</f>
        <v>4.6153336261456346E-5</v>
      </c>
      <c r="G7328" s="46">
        <f t="shared" si="800"/>
        <v>0</v>
      </c>
      <c r="H7328" s="29">
        <f t="shared" si="801"/>
        <v>1</v>
      </c>
      <c r="I7328" s="30">
        <f>VLOOKUP(B7327,'מדדים וריביות'!B:C,2)</f>
        <v>31186587.021246102</v>
      </c>
      <c r="K7328" s="39">
        <f t="shared" si="802"/>
        <v>0</v>
      </c>
      <c r="L7328" s="39">
        <f t="shared" si="803"/>
        <v>0</v>
      </c>
      <c r="M7328" s="39">
        <f t="shared" si="804"/>
        <v>0</v>
      </c>
      <c r="N7328" s="41">
        <f t="shared" si="806"/>
        <v>0</v>
      </c>
    </row>
    <row r="7329" spans="2:14">
      <c r="B7329" s="1">
        <v>40194</v>
      </c>
      <c r="C7329" s="1">
        <f t="shared" si="805"/>
        <v>40179</v>
      </c>
      <c r="E7329" s="42">
        <f>IF(DAY(B7329)&gt;14,VLOOKUP(DATE(YEAR(C7329),MONTH(C7329)-1,DAY(1)),'מדדים וריביות'!B:C,2,FALSE),VLOOKUP(DATE(YEAR(C7329),MONTH(C7329)-2,DAY(1)),'מדדים וריביות'!B:C,2,FALSE))</f>
        <v>31395492.3888526</v>
      </c>
      <c r="F7329" s="46">
        <f>IF($B$5=1,'ריבית יומית'!D7323,'ריבית יומית'!G7323)</f>
        <v>4.6153336261456346E-5</v>
      </c>
      <c r="G7329" s="46">
        <f t="shared" si="800"/>
        <v>0</v>
      </c>
      <c r="H7329" s="29">
        <f t="shared" si="801"/>
        <v>1</v>
      </c>
      <c r="I7329" s="30">
        <f>VLOOKUP(B7328,'מדדים וריביות'!B:C,2)</f>
        <v>31186587.021246102</v>
      </c>
      <c r="K7329" s="39">
        <f t="shared" si="802"/>
        <v>0</v>
      </c>
      <c r="L7329" s="39">
        <f t="shared" si="803"/>
        <v>0</v>
      </c>
      <c r="M7329" s="39">
        <f t="shared" si="804"/>
        <v>0</v>
      </c>
      <c r="N7329" s="41">
        <f t="shared" si="806"/>
        <v>0</v>
      </c>
    </row>
    <row r="7330" spans="2:14">
      <c r="B7330" s="1">
        <v>40195</v>
      </c>
      <c r="C7330" s="1">
        <f t="shared" si="805"/>
        <v>40179</v>
      </c>
      <c r="E7330" s="42">
        <f>IF(DAY(B7330)&gt;14,VLOOKUP(DATE(YEAR(C7330),MONTH(C7330)-1,DAY(1)),'מדדים וריביות'!B:C,2,FALSE),VLOOKUP(DATE(YEAR(C7330),MONTH(C7330)-2,DAY(1)),'מדדים וריביות'!B:C,2,FALSE))</f>
        <v>31395492.3888526</v>
      </c>
      <c r="F7330" s="46">
        <f>IF($B$5=1,'ריבית יומית'!D7324,'ריבית יומית'!G7324)</f>
        <v>4.6153336261456346E-5</v>
      </c>
      <c r="G7330" s="46">
        <f t="shared" si="800"/>
        <v>0</v>
      </c>
      <c r="H7330" s="29">
        <f t="shared" si="801"/>
        <v>1</v>
      </c>
      <c r="I7330" s="30">
        <f>VLOOKUP(B7329,'מדדים וריביות'!B:C,2)</f>
        <v>31186587.021246102</v>
      </c>
      <c r="K7330" s="39">
        <f t="shared" si="802"/>
        <v>0</v>
      </c>
      <c r="L7330" s="39">
        <f t="shared" si="803"/>
        <v>0</v>
      </c>
      <c r="M7330" s="39">
        <f t="shared" si="804"/>
        <v>0</v>
      </c>
      <c r="N7330" s="41">
        <f t="shared" si="806"/>
        <v>0</v>
      </c>
    </row>
    <row r="7331" spans="2:14">
      <c r="B7331" s="1">
        <v>40196</v>
      </c>
      <c r="C7331" s="1">
        <f t="shared" si="805"/>
        <v>40179</v>
      </c>
      <c r="E7331" s="42">
        <f>IF(DAY(B7331)&gt;14,VLOOKUP(DATE(YEAR(C7331),MONTH(C7331)-1,DAY(1)),'מדדים וריביות'!B:C,2,FALSE),VLOOKUP(DATE(YEAR(C7331),MONTH(C7331)-2,DAY(1)),'מדדים וריביות'!B:C,2,FALSE))</f>
        <v>31395492.3888526</v>
      </c>
      <c r="F7331" s="46">
        <f>IF($B$5=1,'ריבית יומית'!D7325,'ריבית יומית'!G7325)</f>
        <v>4.6153336261456346E-5</v>
      </c>
      <c r="G7331" s="46">
        <f t="shared" si="800"/>
        <v>0</v>
      </c>
      <c r="H7331" s="29">
        <f t="shared" si="801"/>
        <v>1</v>
      </c>
      <c r="I7331" s="30">
        <f>VLOOKUP(B7330,'מדדים וריביות'!B:C,2)</f>
        <v>31186587.021246102</v>
      </c>
      <c r="K7331" s="39">
        <f t="shared" si="802"/>
        <v>0</v>
      </c>
      <c r="L7331" s="39">
        <f t="shared" si="803"/>
        <v>0</v>
      </c>
      <c r="M7331" s="39">
        <f t="shared" si="804"/>
        <v>0</v>
      </c>
      <c r="N7331" s="41">
        <f t="shared" si="806"/>
        <v>0</v>
      </c>
    </row>
    <row r="7332" spans="2:14">
      <c r="B7332" s="1">
        <v>40197</v>
      </c>
      <c r="C7332" s="1">
        <f t="shared" si="805"/>
        <v>40179</v>
      </c>
      <c r="E7332" s="42">
        <f>IF(DAY(B7332)&gt;14,VLOOKUP(DATE(YEAR(C7332),MONTH(C7332)-1,DAY(1)),'מדדים וריביות'!B:C,2,FALSE),VLOOKUP(DATE(YEAR(C7332),MONTH(C7332)-2,DAY(1)),'מדדים וריביות'!B:C,2,FALSE))</f>
        <v>31395492.3888526</v>
      </c>
      <c r="F7332" s="46">
        <f>IF($B$5=1,'ריבית יומית'!D7326,'ריבית יומית'!G7326)</f>
        <v>4.6153336261456346E-5</v>
      </c>
      <c r="G7332" s="46">
        <f t="shared" si="800"/>
        <v>0</v>
      </c>
      <c r="H7332" s="29">
        <f t="shared" si="801"/>
        <v>1</v>
      </c>
      <c r="I7332" s="30">
        <f>VLOOKUP(B7331,'מדדים וריביות'!B:C,2)</f>
        <v>31186587.021246102</v>
      </c>
      <c r="K7332" s="39">
        <f t="shared" si="802"/>
        <v>0</v>
      </c>
      <c r="L7332" s="39">
        <f t="shared" si="803"/>
        <v>0</v>
      </c>
      <c r="M7332" s="39">
        <f t="shared" si="804"/>
        <v>0</v>
      </c>
      <c r="N7332" s="41">
        <f t="shared" si="806"/>
        <v>0</v>
      </c>
    </row>
    <row r="7333" spans="2:14">
      <c r="B7333" s="1">
        <v>40198</v>
      </c>
      <c r="C7333" s="1">
        <f t="shared" si="805"/>
        <v>40179</v>
      </c>
      <c r="E7333" s="42">
        <f>IF(DAY(B7333)&gt;14,VLOOKUP(DATE(YEAR(C7333),MONTH(C7333)-1,DAY(1)),'מדדים וריביות'!B:C,2,FALSE),VLOOKUP(DATE(YEAR(C7333),MONTH(C7333)-2,DAY(1)),'מדדים וריביות'!B:C,2,FALSE))</f>
        <v>31395492.3888526</v>
      </c>
      <c r="F7333" s="46">
        <f>IF($B$5=1,'ריבית יומית'!D7327,'ריבית יומית'!G7327)</f>
        <v>4.6153336261456346E-5</v>
      </c>
      <c r="G7333" s="46">
        <f t="shared" si="800"/>
        <v>0</v>
      </c>
      <c r="H7333" s="29">
        <f t="shared" si="801"/>
        <v>1</v>
      </c>
      <c r="I7333" s="30">
        <f>VLOOKUP(B7332,'מדדים וריביות'!B:C,2)</f>
        <v>31186587.021246102</v>
      </c>
      <c r="K7333" s="39">
        <f t="shared" si="802"/>
        <v>0</v>
      </c>
      <c r="L7333" s="39">
        <f t="shared" si="803"/>
        <v>0</v>
      </c>
      <c r="M7333" s="39">
        <f t="shared" si="804"/>
        <v>0</v>
      </c>
      <c r="N7333" s="41">
        <f t="shared" si="806"/>
        <v>0</v>
      </c>
    </row>
    <row r="7334" spans="2:14">
      <c r="B7334" s="1">
        <v>40199</v>
      </c>
      <c r="C7334" s="1">
        <f t="shared" si="805"/>
        <v>40179</v>
      </c>
      <c r="E7334" s="42">
        <f>IF(DAY(B7334)&gt;14,VLOOKUP(DATE(YEAR(C7334),MONTH(C7334)-1,DAY(1)),'מדדים וריביות'!B:C,2,FALSE),VLOOKUP(DATE(YEAR(C7334),MONTH(C7334)-2,DAY(1)),'מדדים וריביות'!B:C,2,FALSE))</f>
        <v>31395492.3888526</v>
      </c>
      <c r="F7334" s="46">
        <f>IF($B$5=1,'ריבית יומית'!D7328,'ריבית יומית'!G7328)</f>
        <v>4.6153336261456346E-5</v>
      </c>
      <c r="G7334" s="46">
        <f t="shared" si="800"/>
        <v>0</v>
      </c>
      <c r="H7334" s="29">
        <f t="shared" si="801"/>
        <v>1</v>
      </c>
      <c r="I7334" s="30">
        <f>VLOOKUP(B7333,'מדדים וריביות'!B:C,2)</f>
        <v>31186587.021246102</v>
      </c>
      <c r="K7334" s="39">
        <f t="shared" si="802"/>
        <v>0</v>
      </c>
      <c r="L7334" s="39">
        <f t="shared" si="803"/>
        <v>0</v>
      </c>
      <c r="M7334" s="39">
        <f t="shared" si="804"/>
        <v>0</v>
      </c>
      <c r="N7334" s="41">
        <f t="shared" si="806"/>
        <v>0</v>
      </c>
    </row>
    <row r="7335" spans="2:14">
      <c r="B7335" s="1">
        <v>40200</v>
      </c>
      <c r="C7335" s="1">
        <f t="shared" si="805"/>
        <v>40179</v>
      </c>
      <c r="E7335" s="42">
        <f>IF(DAY(B7335)&gt;14,VLOOKUP(DATE(YEAR(C7335),MONTH(C7335)-1,DAY(1)),'מדדים וריביות'!B:C,2,FALSE),VLOOKUP(DATE(YEAR(C7335),MONTH(C7335)-2,DAY(1)),'מדדים וריביות'!B:C,2,FALSE))</f>
        <v>31395492.3888526</v>
      </c>
      <c r="F7335" s="46">
        <f>IF($B$5=1,'ריבית יומית'!D7329,'ריבית יומית'!G7329)</f>
        <v>4.6153336261456346E-5</v>
      </c>
      <c r="G7335" s="46">
        <f t="shared" si="800"/>
        <v>0</v>
      </c>
      <c r="H7335" s="29">
        <f t="shared" si="801"/>
        <v>1</v>
      </c>
      <c r="I7335" s="30">
        <f>VLOOKUP(B7334,'מדדים וריביות'!B:C,2)</f>
        <v>31186587.021246102</v>
      </c>
      <c r="K7335" s="39">
        <f t="shared" si="802"/>
        <v>0</v>
      </c>
      <c r="L7335" s="39">
        <f t="shared" si="803"/>
        <v>0</v>
      </c>
      <c r="M7335" s="39">
        <f t="shared" si="804"/>
        <v>0</v>
      </c>
      <c r="N7335" s="41">
        <f t="shared" si="806"/>
        <v>0</v>
      </c>
    </row>
    <row r="7336" spans="2:14">
      <c r="B7336" s="1">
        <v>40201</v>
      </c>
      <c r="C7336" s="1">
        <f t="shared" si="805"/>
        <v>40179</v>
      </c>
      <c r="E7336" s="42">
        <f>IF(DAY(B7336)&gt;14,VLOOKUP(DATE(YEAR(C7336),MONTH(C7336)-1,DAY(1)),'מדדים וריביות'!B:C,2,FALSE),VLOOKUP(DATE(YEAR(C7336),MONTH(C7336)-2,DAY(1)),'מדדים וריביות'!B:C,2,FALSE))</f>
        <v>31395492.3888526</v>
      </c>
      <c r="F7336" s="46">
        <f>IF($B$5=1,'ריבית יומית'!D7330,'ריבית יומית'!G7330)</f>
        <v>4.6153336261456346E-5</v>
      </c>
      <c r="G7336" s="46">
        <f t="shared" si="800"/>
        <v>0</v>
      </c>
      <c r="H7336" s="29">
        <f t="shared" si="801"/>
        <v>1</v>
      </c>
      <c r="I7336" s="30">
        <f>VLOOKUP(B7335,'מדדים וריביות'!B:C,2)</f>
        <v>31186587.021246102</v>
      </c>
      <c r="K7336" s="39">
        <f t="shared" si="802"/>
        <v>0</v>
      </c>
      <c r="L7336" s="39">
        <f t="shared" si="803"/>
        <v>0</v>
      </c>
      <c r="M7336" s="39">
        <f t="shared" si="804"/>
        <v>0</v>
      </c>
      <c r="N7336" s="41">
        <f t="shared" si="806"/>
        <v>0</v>
      </c>
    </row>
    <row r="7337" spans="2:14">
      <c r="B7337" s="1">
        <v>40202</v>
      </c>
      <c r="C7337" s="1">
        <f t="shared" si="805"/>
        <v>40179</v>
      </c>
      <c r="E7337" s="42">
        <f>IF(DAY(B7337)&gt;14,VLOOKUP(DATE(YEAR(C7337),MONTH(C7337)-1,DAY(1)),'מדדים וריביות'!B:C,2,FALSE),VLOOKUP(DATE(YEAR(C7337),MONTH(C7337)-2,DAY(1)),'מדדים וריביות'!B:C,2,FALSE))</f>
        <v>31395492.3888526</v>
      </c>
      <c r="F7337" s="46">
        <f>IF($B$5=1,'ריבית יומית'!D7331,'ריבית יומית'!G7331)</f>
        <v>4.6153336261456346E-5</v>
      </c>
      <c r="G7337" s="46">
        <f t="shared" si="800"/>
        <v>0</v>
      </c>
      <c r="H7337" s="29">
        <f t="shared" si="801"/>
        <v>1</v>
      </c>
      <c r="I7337" s="30">
        <f>VLOOKUP(B7336,'מדדים וריביות'!B:C,2)</f>
        <v>31186587.021246102</v>
      </c>
      <c r="K7337" s="39">
        <f t="shared" si="802"/>
        <v>0</v>
      </c>
      <c r="L7337" s="39">
        <f t="shared" si="803"/>
        <v>0</v>
      </c>
      <c r="M7337" s="39">
        <f t="shared" si="804"/>
        <v>0</v>
      </c>
      <c r="N7337" s="41">
        <f t="shared" si="806"/>
        <v>0</v>
      </c>
    </row>
    <row r="7338" spans="2:14">
      <c r="B7338" s="1">
        <v>40203</v>
      </c>
      <c r="C7338" s="1">
        <f t="shared" si="805"/>
        <v>40179</v>
      </c>
      <c r="E7338" s="42">
        <f>IF(DAY(B7338)&gt;14,VLOOKUP(DATE(YEAR(C7338),MONTH(C7338)-1,DAY(1)),'מדדים וריביות'!B:C,2,FALSE),VLOOKUP(DATE(YEAR(C7338),MONTH(C7338)-2,DAY(1)),'מדדים וריביות'!B:C,2,FALSE))</f>
        <v>31395492.3888526</v>
      </c>
      <c r="F7338" s="46">
        <f>IF($B$5=1,'ריבית יומית'!D7332,'ריבית יומית'!G7332)</f>
        <v>4.6153336261456346E-5</v>
      </c>
      <c r="G7338" s="46">
        <f t="shared" si="800"/>
        <v>0</v>
      </c>
      <c r="H7338" s="29">
        <f t="shared" si="801"/>
        <v>1</v>
      </c>
      <c r="I7338" s="30">
        <f>VLOOKUP(B7337,'מדדים וריביות'!B:C,2)</f>
        <v>31186587.021246102</v>
      </c>
      <c r="K7338" s="39">
        <f t="shared" si="802"/>
        <v>0</v>
      </c>
      <c r="L7338" s="39">
        <f t="shared" si="803"/>
        <v>0</v>
      </c>
      <c r="M7338" s="39">
        <f t="shared" si="804"/>
        <v>0</v>
      </c>
      <c r="N7338" s="41">
        <f t="shared" si="806"/>
        <v>0</v>
      </c>
    </row>
    <row r="7339" spans="2:14">
      <c r="B7339" s="1">
        <v>40204</v>
      </c>
      <c r="C7339" s="1">
        <f t="shared" si="805"/>
        <v>40179</v>
      </c>
      <c r="E7339" s="42">
        <f>IF(DAY(B7339)&gt;14,VLOOKUP(DATE(YEAR(C7339),MONTH(C7339)-1,DAY(1)),'מדדים וריביות'!B:C,2,FALSE),VLOOKUP(DATE(YEAR(C7339),MONTH(C7339)-2,DAY(1)),'מדדים וריביות'!B:C,2,FALSE))</f>
        <v>31395492.3888526</v>
      </c>
      <c r="F7339" s="46">
        <f>IF($B$5=1,'ריבית יומית'!D7333,'ריבית יומית'!G7333)</f>
        <v>4.6153336261456346E-5</v>
      </c>
      <c r="G7339" s="46">
        <f t="shared" si="800"/>
        <v>0</v>
      </c>
      <c r="H7339" s="29">
        <f t="shared" si="801"/>
        <v>1</v>
      </c>
      <c r="I7339" s="30">
        <f>VLOOKUP(B7338,'מדדים וריביות'!B:C,2)</f>
        <v>31186587.021246102</v>
      </c>
      <c r="K7339" s="39">
        <f t="shared" si="802"/>
        <v>0</v>
      </c>
      <c r="L7339" s="39">
        <f t="shared" si="803"/>
        <v>0</v>
      </c>
      <c r="M7339" s="39">
        <f t="shared" si="804"/>
        <v>0</v>
      </c>
      <c r="N7339" s="41">
        <f t="shared" si="806"/>
        <v>0</v>
      </c>
    </row>
    <row r="7340" spans="2:14">
      <c r="B7340" s="1">
        <v>40205</v>
      </c>
      <c r="C7340" s="1">
        <f t="shared" si="805"/>
        <v>40179</v>
      </c>
      <c r="E7340" s="42">
        <f>IF(DAY(B7340)&gt;14,VLOOKUP(DATE(YEAR(C7340),MONTH(C7340)-1,DAY(1)),'מדדים וריביות'!B:C,2,FALSE),VLOOKUP(DATE(YEAR(C7340),MONTH(C7340)-2,DAY(1)),'מדדים וריביות'!B:C,2,FALSE))</f>
        <v>31395492.3888526</v>
      </c>
      <c r="F7340" s="46">
        <f>IF($B$5=1,'ריבית יומית'!D7334,'ריבית יומית'!G7334)</f>
        <v>4.6153336261456346E-5</v>
      </c>
      <c r="G7340" s="46">
        <f t="shared" si="800"/>
        <v>0</v>
      </c>
      <c r="H7340" s="29">
        <f t="shared" si="801"/>
        <v>1</v>
      </c>
      <c r="I7340" s="30">
        <f>VLOOKUP(B7339,'מדדים וריביות'!B:C,2)</f>
        <v>31186587.021246102</v>
      </c>
      <c r="K7340" s="39">
        <f t="shared" si="802"/>
        <v>0</v>
      </c>
      <c r="L7340" s="39">
        <f t="shared" si="803"/>
        <v>0</v>
      </c>
      <c r="M7340" s="39">
        <f t="shared" si="804"/>
        <v>0</v>
      </c>
      <c r="N7340" s="41">
        <f t="shared" si="806"/>
        <v>0</v>
      </c>
    </row>
    <row r="7341" spans="2:14">
      <c r="B7341" s="1">
        <v>40206</v>
      </c>
      <c r="C7341" s="1">
        <f t="shared" si="805"/>
        <v>40179</v>
      </c>
      <c r="E7341" s="42">
        <f>IF(DAY(B7341)&gt;14,VLOOKUP(DATE(YEAR(C7341),MONTH(C7341)-1,DAY(1)),'מדדים וריביות'!B:C,2,FALSE),VLOOKUP(DATE(YEAR(C7341),MONTH(C7341)-2,DAY(1)),'מדדים וריביות'!B:C,2,FALSE))</f>
        <v>31395492.3888526</v>
      </c>
      <c r="F7341" s="46">
        <f>IF($B$5=1,'ריבית יומית'!D7335,'ריבית יומית'!G7335)</f>
        <v>4.6153336261456346E-5</v>
      </c>
      <c r="G7341" s="46">
        <f t="shared" si="800"/>
        <v>0</v>
      </c>
      <c r="H7341" s="29">
        <f t="shared" si="801"/>
        <v>1</v>
      </c>
      <c r="I7341" s="30">
        <f>VLOOKUP(B7340,'מדדים וריביות'!B:C,2)</f>
        <v>31186587.021246102</v>
      </c>
      <c r="K7341" s="39">
        <f t="shared" si="802"/>
        <v>0</v>
      </c>
      <c r="L7341" s="39">
        <f t="shared" si="803"/>
        <v>0</v>
      </c>
      <c r="M7341" s="39">
        <f t="shared" si="804"/>
        <v>0</v>
      </c>
      <c r="N7341" s="41">
        <f t="shared" si="806"/>
        <v>0</v>
      </c>
    </row>
    <row r="7342" spans="2:14">
      <c r="B7342" s="1">
        <v>40207</v>
      </c>
      <c r="C7342" s="1">
        <f t="shared" si="805"/>
        <v>40179</v>
      </c>
      <c r="E7342" s="42">
        <f>IF(DAY(B7342)&gt;14,VLOOKUP(DATE(YEAR(C7342),MONTH(C7342)-1,DAY(1)),'מדדים וריביות'!B:C,2,FALSE),VLOOKUP(DATE(YEAR(C7342),MONTH(C7342)-2,DAY(1)),'מדדים וריביות'!B:C,2,FALSE))</f>
        <v>31395492.3888526</v>
      </c>
      <c r="F7342" s="46">
        <f>IF($B$5=1,'ריבית יומית'!D7336,'ריבית יומית'!G7336)</f>
        <v>4.6153336261456346E-5</v>
      </c>
      <c r="G7342" s="46">
        <f t="shared" si="800"/>
        <v>0</v>
      </c>
      <c r="H7342" s="29">
        <f t="shared" si="801"/>
        <v>1</v>
      </c>
      <c r="I7342" s="30">
        <f>VLOOKUP(B7341,'מדדים וריביות'!B:C,2)</f>
        <v>31186587.021246102</v>
      </c>
      <c r="K7342" s="39">
        <f t="shared" si="802"/>
        <v>0</v>
      </c>
      <c r="L7342" s="39">
        <f t="shared" si="803"/>
        <v>0</v>
      </c>
      <c r="M7342" s="39">
        <f t="shared" si="804"/>
        <v>0</v>
      </c>
      <c r="N7342" s="41">
        <f t="shared" si="806"/>
        <v>0</v>
      </c>
    </row>
    <row r="7343" spans="2:14">
      <c r="B7343" s="1">
        <v>40208</v>
      </c>
      <c r="C7343" s="1">
        <f t="shared" si="805"/>
        <v>40179</v>
      </c>
      <c r="E7343" s="42">
        <f>IF(DAY(B7343)&gt;14,VLOOKUP(DATE(YEAR(C7343),MONTH(C7343)-1,DAY(1)),'מדדים וריביות'!B:C,2,FALSE),VLOOKUP(DATE(YEAR(C7343),MONTH(C7343)-2,DAY(1)),'מדדים וריביות'!B:C,2,FALSE))</f>
        <v>31395492.3888526</v>
      </c>
      <c r="F7343" s="46">
        <f>IF($B$5=1,'ריבית יומית'!D7337,'ריבית יומית'!G7337)</f>
        <v>4.6153336261456346E-5</v>
      </c>
      <c r="G7343" s="46">
        <f t="shared" si="800"/>
        <v>0</v>
      </c>
      <c r="H7343" s="29">
        <f t="shared" si="801"/>
        <v>1</v>
      </c>
      <c r="I7343" s="30">
        <f>VLOOKUP(B7342,'מדדים וריביות'!B:C,2)</f>
        <v>31186587.021246102</v>
      </c>
      <c r="K7343" s="39">
        <f t="shared" si="802"/>
        <v>0</v>
      </c>
      <c r="L7343" s="39">
        <f t="shared" si="803"/>
        <v>0</v>
      </c>
      <c r="M7343" s="39">
        <f t="shared" si="804"/>
        <v>0</v>
      </c>
      <c r="N7343" s="41">
        <f t="shared" si="806"/>
        <v>0</v>
      </c>
    </row>
    <row r="7344" spans="2:14">
      <c r="B7344" s="1">
        <v>40209</v>
      </c>
      <c r="C7344" s="1">
        <f t="shared" si="805"/>
        <v>40179</v>
      </c>
      <c r="E7344" s="42">
        <f>IF(DAY(B7344)&gt;14,VLOOKUP(DATE(YEAR(C7344),MONTH(C7344)-1,DAY(1)),'מדדים וריביות'!B:C,2,FALSE),VLOOKUP(DATE(YEAR(C7344),MONTH(C7344)-2,DAY(1)),'מדדים וריביות'!B:C,2,FALSE))</f>
        <v>31395492.3888526</v>
      </c>
      <c r="F7344" s="46">
        <f>IF($B$5=1,'ריבית יומית'!D7338,'ריבית יומית'!G7338)</f>
        <v>4.6153336261456346E-5</v>
      </c>
      <c r="G7344" s="46">
        <f t="shared" si="800"/>
        <v>0</v>
      </c>
      <c r="H7344" s="29">
        <f t="shared" si="801"/>
        <v>1</v>
      </c>
      <c r="I7344" s="30">
        <f>VLOOKUP(B7343,'מדדים וריביות'!B:C,2)</f>
        <v>31186587.021246102</v>
      </c>
      <c r="K7344" s="39">
        <f t="shared" si="802"/>
        <v>0</v>
      </c>
      <c r="L7344" s="39">
        <f t="shared" si="803"/>
        <v>0</v>
      </c>
      <c r="M7344" s="39">
        <f t="shared" si="804"/>
        <v>0</v>
      </c>
      <c r="N7344" s="41">
        <f t="shared" si="806"/>
        <v>0</v>
      </c>
    </row>
    <row r="7345" spans="2:14">
      <c r="B7345" s="1">
        <v>40210</v>
      </c>
      <c r="C7345" s="1">
        <f t="shared" si="805"/>
        <v>40210</v>
      </c>
      <c r="E7345" s="42">
        <f>IF(DAY(B7345)&gt;14,VLOOKUP(DATE(YEAR(C7345),MONTH(C7345)-1,DAY(1)),'מדדים וריביות'!B:C,2,FALSE),VLOOKUP(DATE(YEAR(C7345),MONTH(C7345)-2,DAY(1)),'מדדים וריביות'!B:C,2,FALSE))</f>
        <v>31395492.3888526</v>
      </c>
      <c r="F7345" s="46">
        <f>IF($B$5=1,'ריבית יומית'!D7339,'ריבית יומית'!G7339)</f>
        <v>4.6153336261456346E-5</v>
      </c>
      <c r="G7345" s="46">
        <f t="shared" si="800"/>
        <v>0</v>
      </c>
      <c r="H7345" s="29">
        <f t="shared" si="801"/>
        <v>1</v>
      </c>
      <c r="I7345" s="30">
        <f>VLOOKUP(B7344,'מדדים וריביות'!B:C,2)</f>
        <v>31186587.021246102</v>
      </c>
      <c r="K7345" s="39">
        <f t="shared" si="802"/>
        <v>0</v>
      </c>
      <c r="L7345" s="39">
        <f t="shared" si="803"/>
        <v>0</v>
      </c>
      <c r="M7345" s="39">
        <f t="shared" si="804"/>
        <v>0</v>
      </c>
      <c r="N7345" s="41">
        <f t="shared" si="806"/>
        <v>0</v>
      </c>
    </row>
    <row r="7346" spans="2:14">
      <c r="B7346" s="1">
        <v>40211</v>
      </c>
      <c r="C7346" s="1">
        <f t="shared" si="805"/>
        <v>40210</v>
      </c>
      <c r="E7346" s="42">
        <f>IF(DAY(B7346)&gt;14,VLOOKUP(DATE(YEAR(C7346),MONTH(C7346)-1,DAY(1)),'מדדים וריביות'!B:C,2,FALSE),VLOOKUP(DATE(YEAR(C7346),MONTH(C7346)-2,DAY(1)),'מדדים וריביות'!B:C,2,FALSE))</f>
        <v>31395492.3888526</v>
      </c>
      <c r="F7346" s="46">
        <f>IF($B$5=1,'ריבית יומית'!D7340,'ריבית יומית'!G7340)</f>
        <v>4.6153336261456346E-5</v>
      </c>
      <c r="G7346" s="46">
        <f t="shared" si="800"/>
        <v>0</v>
      </c>
      <c r="H7346" s="29">
        <f t="shared" si="801"/>
        <v>1</v>
      </c>
      <c r="I7346" s="30">
        <f>VLOOKUP(B7345,'מדדים וריביות'!B:C,2)</f>
        <v>31097056.1494148</v>
      </c>
      <c r="K7346" s="39">
        <f t="shared" si="802"/>
        <v>0</v>
      </c>
      <c r="L7346" s="39">
        <f t="shared" si="803"/>
        <v>0</v>
      </c>
      <c r="M7346" s="39">
        <f t="shared" si="804"/>
        <v>0</v>
      </c>
      <c r="N7346" s="41">
        <f t="shared" si="806"/>
        <v>0</v>
      </c>
    </row>
    <row r="7347" spans="2:14">
      <c r="B7347" s="1">
        <v>40212</v>
      </c>
      <c r="C7347" s="1">
        <f t="shared" si="805"/>
        <v>40210</v>
      </c>
      <c r="E7347" s="42">
        <f>IF(DAY(B7347)&gt;14,VLOOKUP(DATE(YEAR(C7347),MONTH(C7347)-1,DAY(1)),'מדדים וריביות'!B:C,2,FALSE),VLOOKUP(DATE(YEAR(C7347),MONTH(C7347)-2,DAY(1)),'מדדים וריביות'!B:C,2,FALSE))</f>
        <v>31395492.3888526</v>
      </c>
      <c r="F7347" s="46">
        <f>IF($B$5=1,'ריבית יומית'!D7341,'ריבית יומית'!G7341)</f>
        <v>4.6153336261456346E-5</v>
      </c>
      <c r="G7347" s="46">
        <f t="shared" si="800"/>
        <v>0</v>
      </c>
      <c r="H7347" s="29">
        <f t="shared" si="801"/>
        <v>1</v>
      </c>
      <c r="I7347" s="30">
        <f>VLOOKUP(B7346,'מדדים וריביות'!B:C,2)</f>
        <v>31097056.1494148</v>
      </c>
      <c r="K7347" s="39">
        <f t="shared" si="802"/>
        <v>0</v>
      </c>
      <c r="L7347" s="39">
        <f t="shared" si="803"/>
        <v>0</v>
      </c>
      <c r="M7347" s="39">
        <f t="shared" si="804"/>
        <v>0</v>
      </c>
      <c r="N7347" s="41">
        <f t="shared" si="806"/>
        <v>0</v>
      </c>
    </row>
    <row r="7348" spans="2:14">
      <c r="B7348" s="1">
        <v>40213</v>
      </c>
      <c r="C7348" s="1">
        <f t="shared" si="805"/>
        <v>40210</v>
      </c>
      <c r="E7348" s="42">
        <f>IF(DAY(B7348)&gt;14,VLOOKUP(DATE(YEAR(C7348),MONTH(C7348)-1,DAY(1)),'מדדים וריביות'!B:C,2,FALSE),VLOOKUP(DATE(YEAR(C7348),MONTH(C7348)-2,DAY(1)),'מדדים וריביות'!B:C,2,FALSE))</f>
        <v>31395492.3888526</v>
      </c>
      <c r="F7348" s="46">
        <f>IF($B$5=1,'ריבית יומית'!D7342,'ריבית יומית'!G7342)</f>
        <v>4.6153336261456346E-5</v>
      </c>
      <c r="G7348" s="46">
        <f t="shared" si="800"/>
        <v>0</v>
      </c>
      <c r="H7348" s="29">
        <f t="shared" si="801"/>
        <v>1</v>
      </c>
      <c r="I7348" s="30">
        <f>VLOOKUP(B7347,'מדדים וריביות'!B:C,2)</f>
        <v>31097056.1494148</v>
      </c>
      <c r="K7348" s="39">
        <f t="shared" si="802"/>
        <v>0</v>
      </c>
      <c r="L7348" s="39">
        <f t="shared" si="803"/>
        <v>0</v>
      </c>
      <c r="M7348" s="39">
        <f t="shared" si="804"/>
        <v>0</v>
      </c>
      <c r="N7348" s="41">
        <f t="shared" si="806"/>
        <v>0</v>
      </c>
    </row>
    <row r="7349" spans="2:14">
      <c r="B7349" s="1">
        <v>40214</v>
      </c>
      <c r="C7349" s="1">
        <f t="shared" si="805"/>
        <v>40210</v>
      </c>
      <c r="E7349" s="42">
        <f>IF(DAY(B7349)&gt;14,VLOOKUP(DATE(YEAR(C7349),MONTH(C7349)-1,DAY(1)),'מדדים וריביות'!B:C,2,FALSE),VLOOKUP(DATE(YEAR(C7349),MONTH(C7349)-2,DAY(1)),'מדדים וריביות'!B:C,2,FALSE))</f>
        <v>31395492.3888526</v>
      </c>
      <c r="F7349" s="46">
        <f>IF($B$5=1,'ריבית יומית'!D7343,'ריבית יומית'!G7343)</f>
        <v>4.6153336261456346E-5</v>
      </c>
      <c r="G7349" s="46">
        <f t="shared" si="800"/>
        <v>0</v>
      </c>
      <c r="H7349" s="29">
        <f t="shared" si="801"/>
        <v>1</v>
      </c>
      <c r="I7349" s="30">
        <f>VLOOKUP(B7348,'מדדים וריביות'!B:C,2)</f>
        <v>31097056.1494148</v>
      </c>
      <c r="K7349" s="39">
        <f t="shared" si="802"/>
        <v>0</v>
      </c>
      <c r="L7349" s="39">
        <f t="shared" si="803"/>
        <v>0</v>
      </c>
      <c r="M7349" s="39">
        <f t="shared" si="804"/>
        <v>0</v>
      </c>
      <c r="N7349" s="41">
        <f t="shared" si="806"/>
        <v>0</v>
      </c>
    </row>
    <row r="7350" spans="2:14">
      <c r="B7350" s="1">
        <v>40215</v>
      </c>
      <c r="C7350" s="1">
        <f t="shared" si="805"/>
        <v>40210</v>
      </c>
      <c r="E7350" s="42">
        <f>IF(DAY(B7350)&gt;14,VLOOKUP(DATE(YEAR(C7350),MONTH(C7350)-1,DAY(1)),'מדדים וריביות'!B:C,2,FALSE),VLOOKUP(DATE(YEAR(C7350),MONTH(C7350)-2,DAY(1)),'מדדים וריביות'!B:C,2,FALSE))</f>
        <v>31395492.3888526</v>
      </c>
      <c r="F7350" s="46">
        <f>IF($B$5=1,'ריבית יומית'!D7344,'ריבית יומית'!G7344)</f>
        <v>4.6153336261456346E-5</v>
      </c>
      <c r="G7350" s="46">
        <f t="shared" si="800"/>
        <v>0</v>
      </c>
      <c r="H7350" s="29">
        <f t="shared" si="801"/>
        <v>1</v>
      </c>
      <c r="I7350" s="30">
        <f>VLOOKUP(B7349,'מדדים וריביות'!B:C,2)</f>
        <v>31097056.1494148</v>
      </c>
      <c r="K7350" s="39">
        <f t="shared" si="802"/>
        <v>0</v>
      </c>
      <c r="L7350" s="39">
        <f t="shared" si="803"/>
        <v>0</v>
      </c>
      <c r="M7350" s="39">
        <f t="shared" si="804"/>
        <v>0</v>
      </c>
      <c r="N7350" s="41">
        <f t="shared" si="806"/>
        <v>0</v>
      </c>
    </row>
    <row r="7351" spans="2:14">
      <c r="B7351" s="1">
        <v>40216</v>
      </c>
      <c r="C7351" s="1">
        <f t="shared" si="805"/>
        <v>40210</v>
      </c>
      <c r="E7351" s="42">
        <f>IF(DAY(B7351)&gt;14,VLOOKUP(DATE(YEAR(C7351),MONTH(C7351)-1,DAY(1)),'מדדים וריביות'!B:C,2,FALSE),VLOOKUP(DATE(YEAR(C7351),MONTH(C7351)-2,DAY(1)),'מדדים וריביות'!B:C,2,FALSE))</f>
        <v>31395492.3888526</v>
      </c>
      <c r="F7351" s="46">
        <f>IF($B$5=1,'ריבית יומית'!D7345,'ריבית יומית'!G7345)</f>
        <v>4.6153336261456346E-5</v>
      </c>
      <c r="G7351" s="46">
        <f t="shared" si="800"/>
        <v>0</v>
      </c>
      <c r="H7351" s="29">
        <f t="shared" si="801"/>
        <v>1</v>
      </c>
      <c r="I7351" s="30">
        <f>VLOOKUP(B7350,'מדדים וריביות'!B:C,2)</f>
        <v>31097056.1494148</v>
      </c>
      <c r="K7351" s="39">
        <f t="shared" si="802"/>
        <v>0</v>
      </c>
      <c r="L7351" s="39">
        <f t="shared" si="803"/>
        <v>0</v>
      </c>
      <c r="M7351" s="39">
        <f t="shared" si="804"/>
        <v>0</v>
      </c>
      <c r="N7351" s="41">
        <f t="shared" si="806"/>
        <v>0</v>
      </c>
    </row>
    <row r="7352" spans="2:14">
      <c r="B7352" s="1">
        <v>40217</v>
      </c>
      <c r="C7352" s="1">
        <f t="shared" si="805"/>
        <v>40210</v>
      </c>
      <c r="E7352" s="42">
        <f>IF(DAY(B7352)&gt;14,VLOOKUP(DATE(YEAR(C7352),MONTH(C7352)-1,DAY(1)),'מדדים וריביות'!B:C,2,FALSE),VLOOKUP(DATE(YEAR(C7352),MONTH(C7352)-2,DAY(1)),'מדדים וריביות'!B:C,2,FALSE))</f>
        <v>31395492.3888526</v>
      </c>
      <c r="F7352" s="46">
        <f>IF($B$5=1,'ריבית יומית'!D7346,'ריבית יומית'!G7346)</f>
        <v>4.6153336261456346E-5</v>
      </c>
      <c r="G7352" s="46">
        <f t="shared" si="800"/>
        <v>0</v>
      </c>
      <c r="H7352" s="29">
        <f t="shared" si="801"/>
        <v>1</v>
      </c>
      <c r="I7352" s="30">
        <f>VLOOKUP(B7351,'מדדים וריביות'!B:C,2)</f>
        <v>31097056.1494148</v>
      </c>
      <c r="K7352" s="39">
        <f t="shared" si="802"/>
        <v>0</v>
      </c>
      <c r="L7352" s="39">
        <f t="shared" si="803"/>
        <v>0</v>
      </c>
      <c r="M7352" s="39">
        <f t="shared" si="804"/>
        <v>0</v>
      </c>
      <c r="N7352" s="41">
        <f t="shared" si="806"/>
        <v>0</v>
      </c>
    </row>
    <row r="7353" spans="2:14">
      <c r="B7353" s="1">
        <v>40218</v>
      </c>
      <c r="C7353" s="1">
        <f t="shared" si="805"/>
        <v>40210</v>
      </c>
      <c r="E7353" s="42">
        <f>IF(DAY(B7353)&gt;14,VLOOKUP(DATE(YEAR(C7353),MONTH(C7353)-1,DAY(1)),'מדדים וריביות'!B:C,2,FALSE),VLOOKUP(DATE(YEAR(C7353),MONTH(C7353)-2,DAY(1)),'מדדים וריביות'!B:C,2,FALSE))</f>
        <v>31395492.3888526</v>
      </c>
      <c r="F7353" s="46">
        <f>IF($B$5=1,'ריבית יומית'!D7347,'ריבית יומית'!G7347)</f>
        <v>4.6153336261456346E-5</v>
      </c>
      <c r="G7353" s="46">
        <f t="shared" si="800"/>
        <v>0</v>
      </c>
      <c r="H7353" s="29">
        <f t="shared" si="801"/>
        <v>1</v>
      </c>
      <c r="I7353" s="30">
        <f>VLOOKUP(B7352,'מדדים וריביות'!B:C,2)</f>
        <v>31097056.1494148</v>
      </c>
      <c r="K7353" s="39">
        <f t="shared" si="802"/>
        <v>0</v>
      </c>
      <c r="L7353" s="39">
        <f t="shared" si="803"/>
        <v>0</v>
      </c>
      <c r="M7353" s="39">
        <f t="shared" si="804"/>
        <v>0</v>
      </c>
      <c r="N7353" s="41">
        <f t="shared" si="806"/>
        <v>0</v>
      </c>
    </row>
    <row r="7354" spans="2:14">
      <c r="B7354" s="1">
        <v>40219</v>
      </c>
      <c r="C7354" s="1">
        <f t="shared" si="805"/>
        <v>40210</v>
      </c>
      <c r="E7354" s="42">
        <f>IF(DAY(B7354)&gt;14,VLOOKUP(DATE(YEAR(C7354),MONTH(C7354)-1,DAY(1)),'מדדים וריביות'!B:C,2,FALSE),VLOOKUP(DATE(YEAR(C7354),MONTH(C7354)-2,DAY(1)),'מדדים וריביות'!B:C,2,FALSE))</f>
        <v>31395492.3888526</v>
      </c>
      <c r="F7354" s="46">
        <f>IF($B$5=1,'ריבית יומית'!D7348,'ריבית יומית'!G7348)</f>
        <v>4.6153336261456346E-5</v>
      </c>
      <c r="G7354" s="46">
        <f t="shared" si="800"/>
        <v>0</v>
      </c>
      <c r="H7354" s="29">
        <f t="shared" si="801"/>
        <v>1</v>
      </c>
      <c r="I7354" s="30">
        <f>VLOOKUP(B7353,'מדדים וריביות'!B:C,2)</f>
        <v>31097056.1494148</v>
      </c>
      <c r="K7354" s="39">
        <f t="shared" si="802"/>
        <v>0</v>
      </c>
      <c r="L7354" s="39">
        <f t="shared" si="803"/>
        <v>0</v>
      </c>
      <c r="M7354" s="39">
        <f t="shared" si="804"/>
        <v>0</v>
      </c>
      <c r="N7354" s="41">
        <f t="shared" si="806"/>
        <v>0</v>
      </c>
    </row>
    <row r="7355" spans="2:14">
      <c r="B7355" s="1">
        <v>40220</v>
      </c>
      <c r="C7355" s="1">
        <f t="shared" si="805"/>
        <v>40210</v>
      </c>
      <c r="E7355" s="42">
        <f>IF(DAY(B7355)&gt;14,VLOOKUP(DATE(YEAR(C7355),MONTH(C7355)-1,DAY(1)),'מדדים וריביות'!B:C,2,FALSE),VLOOKUP(DATE(YEAR(C7355),MONTH(C7355)-2,DAY(1)),'מדדים וריביות'!B:C,2,FALSE))</f>
        <v>31395492.3888526</v>
      </c>
      <c r="F7355" s="46">
        <f>IF($B$5=1,'ריבית יומית'!D7349,'ריבית יומית'!G7349)</f>
        <v>4.6153336261456346E-5</v>
      </c>
      <c r="G7355" s="46">
        <f t="shared" si="800"/>
        <v>0</v>
      </c>
      <c r="H7355" s="29">
        <f t="shared" si="801"/>
        <v>1</v>
      </c>
      <c r="I7355" s="30">
        <f>VLOOKUP(B7354,'מדדים וריביות'!B:C,2)</f>
        <v>31097056.1494148</v>
      </c>
      <c r="K7355" s="39">
        <f t="shared" si="802"/>
        <v>0</v>
      </c>
      <c r="L7355" s="39">
        <f t="shared" si="803"/>
        <v>0</v>
      </c>
      <c r="M7355" s="39">
        <f t="shared" si="804"/>
        <v>0</v>
      </c>
      <c r="N7355" s="41">
        <f t="shared" si="806"/>
        <v>0</v>
      </c>
    </row>
    <row r="7356" spans="2:14">
      <c r="B7356" s="1">
        <v>40221</v>
      </c>
      <c r="C7356" s="1">
        <f t="shared" si="805"/>
        <v>40210</v>
      </c>
      <c r="E7356" s="42">
        <f>IF(DAY(B7356)&gt;14,VLOOKUP(DATE(YEAR(C7356),MONTH(C7356)-1,DAY(1)),'מדדים וריביות'!B:C,2,FALSE),VLOOKUP(DATE(YEAR(C7356),MONTH(C7356)-2,DAY(1)),'מדדים וריביות'!B:C,2,FALSE))</f>
        <v>31395492.3888526</v>
      </c>
      <c r="F7356" s="46">
        <f>IF($B$5=1,'ריבית יומית'!D7350,'ריבית יומית'!G7350)</f>
        <v>4.6153336261456346E-5</v>
      </c>
      <c r="G7356" s="46">
        <f t="shared" si="800"/>
        <v>0</v>
      </c>
      <c r="H7356" s="29">
        <f t="shared" si="801"/>
        <v>1</v>
      </c>
      <c r="I7356" s="30">
        <f>VLOOKUP(B7355,'מדדים וריביות'!B:C,2)</f>
        <v>31097056.1494148</v>
      </c>
      <c r="K7356" s="39">
        <f t="shared" si="802"/>
        <v>0</v>
      </c>
      <c r="L7356" s="39">
        <f t="shared" si="803"/>
        <v>0</v>
      </c>
      <c r="M7356" s="39">
        <f t="shared" si="804"/>
        <v>0</v>
      </c>
      <c r="N7356" s="41">
        <f t="shared" si="806"/>
        <v>0</v>
      </c>
    </row>
    <row r="7357" spans="2:14">
      <c r="B7357" s="1">
        <v>40222</v>
      </c>
      <c r="C7357" s="1">
        <f t="shared" si="805"/>
        <v>40210</v>
      </c>
      <c r="E7357" s="42">
        <f>IF(DAY(B7357)&gt;14,VLOOKUP(DATE(YEAR(C7357),MONTH(C7357)-1,DAY(1)),'מדדים וריביות'!B:C,2,FALSE),VLOOKUP(DATE(YEAR(C7357),MONTH(C7357)-2,DAY(1)),'מדדים וריביות'!B:C,2,FALSE))</f>
        <v>31395492.3888526</v>
      </c>
      <c r="F7357" s="46">
        <f>IF($B$5=1,'ריבית יומית'!D7351,'ריבית יומית'!G7351)</f>
        <v>4.6153336261456346E-5</v>
      </c>
      <c r="G7357" s="46">
        <f t="shared" si="800"/>
        <v>0</v>
      </c>
      <c r="H7357" s="29">
        <f t="shared" si="801"/>
        <v>1</v>
      </c>
      <c r="I7357" s="30">
        <f>VLOOKUP(B7356,'מדדים וריביות'!B:C,2)</f>
        <v>31097056.1494148</v>
      </c>
      <c r="K7357" s="39">
        <f t="shared" si="802"/>
        <v>0</v>
      </c>
      <c r="L7357" s="39">
        <f t="shared" si="803"/>
        <v>0</v>
      </c>
      <c r="M7357" s="39">
        <f t="shared" si="804"/>
        <v>0</v>
      </c>
      <c r="N7357" s="41">
        <f t="shared" si="806"/>
        <v>0</v>
      </c>
    </row>
    <row r="7358" spans="2:14">
      <c r="B7358" s="1">
        <v>40223</v>
      </c>
      <c r="C7358" s="1">
        <f t="shared" si="805"/>
        <v>40210</v>
      </c>
      <c r="E7358" s="42">
        <f>IF(DAY(B7358)&gt;14,VLOOKUP(DATE(YEAR(C7358),MONTH(C7358)-1,DAY(1)),'מדדים וריביות'!B:C,2,FALSE),VLOOKUP(DATE(YEAR(C7358),MONTH(C7358)-2,DAY(1)),'מדדים וריביות'!B:C,2,FALSE))</f>
        <v>31395492.3888526</v>
      </c>
      <c r="F7358" s="46">
        <f>IF($B$5=1,'ריבית יומית'!D7352,'ריבית יומית'!G7352)</f>
        <v>4.6153336261456346E-5</v>
      </c>
      <c r="G7358" s="46">
        <f t="shared" si="800"/>
        <v>0</v>
      </c>
      <c r="H7358" s="29">
        <f t="shared" si="801"/>
        <v>1</v>
      </c>
      <c r="I7358" s="30">
        <f>VLOOKUP(B7357,'מדדים וריביות'!B:C,2)</f>
        <v>31097056.1494148</v>
      </c>
      <c r="K7358" s="39">
        <f t="shared" si="802"/>
        <v>0</v>
      </c>
      <c r="L7358" s="39">
        <f t="shared" si="803"/>
        <v>0</v>
      </c>
      <c r="M7358" s="39">
        <f t="shared" si="804"/>
        <v>0</v>
      </c>
      <c r="N7358" s="41">
        <f t="shared" si="806"/>
        <v>0</v>
      </c>
    </row>
    <row r="7359" spans="2:14">
      <c r="B7359" s="1">
        <v>40224</v>
      </c>
      <c r="C7359" s="1">
        <f t="shared" si="805"/>
        <v>40210</v>
      </c>
      <c r="E7359" s="42">
        <f>IF(DAY(B7359)&gt;14,VLOOKUP(DATE(YEAR(C7359),MONTH(C7359)-1,DAY(1)),'מדדים וריביות'!B:C,2,FALSE),VLOOKUP(DATE(YEAR(C7359),MONTH(C7359)-2,DAY(1)),'מדדים וריביות'!B:C,2,FALSE))</f>
        <v>31186587.021246102</v>
      </c>
      <c r="F7359" s="46">
        <f>IF($B$5=1,'ריבית יומית'!D7353,'ריבית יומית'!G7353)</f>
        <v>4.6153336261456346E-5</v>
      </c>
      <c r="G7359" s="46">
        <f t="shared" si="800"/>
        <v>0</v>
      </c>
      <c r="H7359" s="29">
        <f t="shared" si="801"/>
        <v>1</v>
      </c>
      <c r="I7359" s="30">
        <f>VLOOKUP(B7358,'מדדים וריביות'!B:C,2)</f>
        <v>31097056.1494148</v>
      </c>
      <c r="K7359" s="39">
        <f t="shared" si="802"/>
        <v>0</v>
      </c>
      <c r="L7359" s="39">
        <f t="shared" si="803"/>
        <v>0</v>
      </c>
      <c r="M7359" s="39">
        <f t="shared" si="804"/>
        <v>0</v>
      </c>
      <c r="N7359" s="41">
        <f t="shared" si="806"/>
        <v>0</v>
      </c>
    </row>
    <row r="7360" spans="2:14">
      <c r="B7360" s="1">
        <v>40225</v>
      </c>
      <c r="C7360" s="1">
        <f t="shared" si="805"/>
        <v>40210</v>
      </c>
      <c r="E7360" s="42">
        <f>IF(DAY(B7360)&gt;14,VLOOKUP(DATE(YEAR(C7360),MONTH(C7360)-1,DAY(1)),'מדדים וריביות'!B:C,2,FALSE),VLOOKUP(DATE(YEAR(C7360),MONTH(C7360)-2,DAY(1)),'מדדים וריביות'!B:C,2,FALSE))</f>
        <v>31186587.021246102</v>
      </c>
      <c r="F7360" s="46">
        <f>IF($B$5=1,'ריבית יומית'!D7354,'ריבית יומית'!G7354)</f>
        <v>4.6153336261456346E-5</v>
      </c>
      <c r="G7360" s="46">
        <f t="shared" si="800"/>
        <v>0</v>
      </c>
      <c r="H7360" s="29">
        <f t="shared" si="801"/>
        <v>1</v>
      </c>
      <c r="I7360" s="30">
        <f>VLOOKUP(B7359,'מדדים וריביות'!B:C,2)</f>
        <v>31097056.1494148</v>
      </c>
      <c r="K7360" s="39">
        <f t="shared" si="802"/>
        <v>0</v>
      </c>
      <c r="L7360" s="39">
        <f t="shared" si="803"/>
        <v>0</v>
      </c>
      <c r="M7360" s="39">
        <f t="shared" si="804"/>
        <v>0</v>
      </c>
      <c r="N7360" s="41">
        <f t="shared" si="806"/>
        <v>0</v>
      </c>
    </row>
    <row r="7361" spans="2:14">
      <c r="B7361" s="1">
        <v>40226</v>
      </c>
      <c r="C7361" s="1">
        <f t="shared" si="805"/>
        <v>40210</v>
      </c>
      <c r="E7361" s="42">
        <f>IF(DAY(B7361)&gt;14,VLOOKUP(DATE(YEAR(C7361),MONTH(C7361)-1,DAY(1)),'מדדים וריביות'!B:C,2,FALSE),VLOOKUP(DATE(YEAR(C7361),MONTH(C7361)-2,DAY(1)),'מדדים וריביות'!B:C,2,FALSE))</f>
        <v>31186587.021246102</v>
      </c>
      <c r="F7361" s="46">
        <f>IF($B$5=1,'ריבית יומית'!D7355,'ריבית יומית'!G7355)</f>
        <v>4.6153336261456346E-5</v>
      </c>
      <c r="G7361" s="46">
        <f t="shared" si="800"/>
        <v>0</v>
      </c>
      <c r="H7361" s="29">
        <f t="shared" si="801"/>
        <v>1</v>
      </c>
      <c r="I7361" s="30">
        <f>VLOOKUP(B7360,'מדדים וריביות'!B:C,2)</f>
        <v>31097056.1494148</v>
      </c>
      <c r="K7361" s="39">
        <f t="shared" si="802"/>
        <v>0</v>
      </c>
      <c r="L7361" s="39">
        <f t="shared" si="803"/>
        <v>0</v>
      </c>
      <c r="M7361" s="39">
        <f t="shared" si="804"/>
        <v>0</v>
      </c>
      <c r="N7361" s="41">
        <f t="shared" si="806"/>
        <v>0</v>
      </c>
    </row>
    <row r="7362" spans="2:14">
      <c r="B7362" s="1">
        <v>40227</v>
      </c>
      <c r="C7362" s="1">
        <f t="shared" si="805"/>
        <v>40210</v>
      </c>
      <c r="E7362" s="42">
        <f>IF(DAY(B7362)&gt;14,VLOOKUP(DATE(YEAR(C7362),MONTH(C7362)-1,DAY(1)),'מדדים וריביות'!B:C,2,FALSE),VLOOKUP(DATE(YEAR(C7362),MONTH(C7362)-2,DAY(1)),'מדדים וריביות'!B:C,2,FALSE))</f>
        <v>31186587.021246102</v>
      </c>
      <c r="F7362" s="46">
        <f>IF($B$5=1,'ריבית יומית'!D7356,'ריבית יומית'!G7356)</f>
        <v>4.6153336261456346E-5</v>
      </c>
      <c r="G7362" s="46">
        <f t="shared" si="800"/>
        <v>0</v>
      </c>
      <c r="H7362" s="29">
        <f t="shared" si="801"/>
        <v>1</v>
      </c>
      <c r="I7362" s="30">
        <f>VLOOKUP(B7361,'מדדים וריביות'!B:C,2)</f>
        <v>31097056.1494148</v>
      </c>
      <c r="K7362" s="39">
        <f t="shared" si="802"/>
        <v>0</v>
      </c>
      <c r="L7362" s="39">
        <f t="shared" si="803"/>
        <v>0</v>
      </c>
      <c r="M7362" s="39">
        <f t="shared" si="804"/>
        <v>0</v>
      </c>
      <c r="N7362" s="41">
        <f t="shared" si="806"/>
        <v>0</v>
      </c>
    </row>
    <row r="7363" spans="2:14">
      <c r="B7363" s="1">
        <v>40228</v>
      </c>
      <c r="C7363" s="1">
        <f t="shared" si="805"/>
        <v>40210</v>
      </c>
      <c r="E7363" s="42">
        <f>IF(DAY(B7363)&gt;14,VLOOKUP(DATE(YEAR(C7363),MONTH(C7363)-1,DAY(1)),'מדדים וריביות'!B:C,2,FALSE),VLOOKUP(DATE(YEAR(C7363),MONTH(C7363)-2,DAY(1)),'מדדים וריביות'!B:C,2,FALSE))</f>
        <v>31186587.021246102</v>
      </c>
      <c r="F7363" s="46">
        <f>IF($B$5=1,'ריבית יומית'!D7357,'ריבית יומית'!G7357)</f>
        <v>4.6153336261456346E-5</v>
      </c>
      <c r="G7363" s="46">
        <f t="shared" si="800"/>
        <v>0</v>
      </c>
      <c r="H7363" s="29">
        <f t="shared" si="801"/>
        <v>1</v>
      </c>
      <c r="I7363" s="30">
        <f>VLOOKUP(B7362,'מדדים וריביות'!B:C,2)</f>
        <v>31097056.1494148</v>
      </c>
      <c r="K7363" s="39">
        <f t="shared" si="802"/>
        <v>0</v>
      </c>
      <c r="L7363" s="39">
        <f t="shared" si="803"/>
        <v>0</v>
      </c>
      <c r="M7363" s="39">
        <f t="shared" si="804"/>
        <v>0</v>
      </c>
      <c r="N7363" s="41">
        <f t="shared" si="806"/>
        <v>0</v>
      </c>
    </row>
    <row r="7364" spans="2:14">
      <c r="B7364" s="1">
        <v>40229</v>
      </c>
      <c r="C7364" s="1">
        <f t="shared" si="805"/>
        <v>40210</v>
      </c>
      <c r="E7364" s="42">
        <f>IF(DAY(B7364)&gt;14,VLOOKUP(DATE(YEAR(C7364),MONTH(C7364)-1,DAY(1)),'מדדים וריביות'!B:C,2,FALSE),VLOOKUP(DATE(YEAR(C7364),MONTH(C7364)-2,DAY(1)),'מדדים וריביות'!B:C,2,FALSE))</f>
        <v>31186587.021246102</v>
      </c>
      <c r="F7364" s="46">
        <f>IF($B$5=1,'ריבית יומית'!D7358,'ריבית יומית'!G7358)</f>
        <v>4.6153336261456346E-5</v>
      </c>
      <c r="G7364" s="46">
        <f t="shared" si="800"/>
        <v>0</v>
      </c>
      <c r="H7364" s="29">
        <f t="shared" si="801"/>
        <v>1</v>
      </c>
      <c r="I7364" s="30">
        <f>VLOOKUP(B7363,'מדדים וריביות'!B:C,2)</f>
        <v>31097056.1494148</v>
      </c>
      <c r="K7364" s="39">
        <f t="shared" si="802"/>
        <v>0</v>
      </c>
      <c r="L7364" s="39">
        <f t="shared" si="803"/>
        <v>0</v>
      </c>
      <c r="M7364" s="39">
        <f t="shared" si="804"/>
        <v>0</v>
      </c>
      <c r="N7364" s="41">
        <f t="shared" si="806"/>
        <v>0</v>
      </c>
    </row>
    <row r="7365" spans="2:14">
      <c r="B7365" s="1">
        <v>40230</v>
      </c>
      <c r="C7365" s="1">
        <f t="shared" si="805"/>
        <v>40210</v>
      </c>
      <c r="E7365" s="42">
        <f>IF(DAY(B7365)&gt;14,VLOOKUP(DATE(YEAR(C7365),MONTH(C7365)-1,DAY(1)),'מדדים וריביות'!B:C,2,FALSE),VLOOKUP(DATE(YEAR(C7365),MONTH(C7365)-2,DAY(1)),'מדדים וריביות'!B:C,2,FALSE))</f>
        <v>31186587.021246102</v>
      </c>
      <c r="F7365" s="46">
        <f>IF($B$5=1,'ריבית יומית'!D7359,'ריבית יומית'!G7359)</f>
        <v>4.6153336261456346E-5</v>
      </c>
      <c r="G7365" s="46">
        <f t="shared" si="800"/>
        <v>0</v>
      </c>
      <c r="H7365" s="29">
        <f t="shared" si="801"/>
        <v>1</v>
      </c>
      <c r="I7365" s="30">
        <f>VLOOKUP(B7364,'מדדים וריביות'!B:C,2)</f>
        <v>31097056.1494148</v>
      </c>
      <c r="K7365" s="39">
        <f t="shared" si="802"/>
        <v>0</v>
      </c>
      <c r="L7365" s="39">
        <f t="shared" si="803"/>
        <v>0</v>
      </c>
      <c r="M7365" s="39">
        <f t="shared" si="804"/>
        <v>0</v>
      </c>
      <c r="N7365" s="41">
        <f t="shared" si="806"/>
        <v>0</v>
      </c>
    </row>
    <row r="7366" spans="2:14">
      <c r="B7366" s="1">
        <v>40231</v>
      </c>
      <c r="C7366" s="1">
        <f t="shared" si="805"/>
        <v>40210</v>
      </c>
      <c r="E7366" s="42">
        <f>IF(DAY(B7366)&gt;14,VLOOKUP(DATE(YEAR(C7366),MONTH(C7366)-1,DAY(1)),'מדדים וריביות'!B:C,2,FALSE),VLOOKUP(DATE(YEAR(C7366),MONTH(C7366)-2,DAY(1)),'מדדים וריביות'!B:C,2,FALSE))</f>
        <v>31186587.021246102</v>
      </c>
      <c r="F7366" s="46">
        <f>IF($B$5=1,'ריבית יומית'!D7360,'ריבית יומית'!G7360)</f>
        <v>4.6153336261456346E-5</v>
      </c>
      <c r="G7366" s="46">
        <f t="shared" si="800"/>
        <v>0</v>
      </c>
      <c r="H7366" s="29">
        <f t="shared" si="801"/>
        <v>1</v>
      </c>
      <c r="I7366" s="30">
        <f>VLOOKUP(B7365,'מדדים וריביות'!B:C,2)</f>
        <v>31097056.1494148</v>
      </c>
      <c r="K7366" s="39">
        <f t="shared" si="802"/>
        <v>0</v>
      </c>
      <c r="L7366" s="39">
        <f t="shared" si="803"/>
        <v>0</v>
      </c>
      <c r="M7366" s="39">
        <f t="shared" si="804"/>
        <v>0</v>
      </c>
      <c r="N7366" s="41">
        <f t="shared" si="806"/>
        <v>0</v>
      </c>
    </row>
    <row r="7367" spans="2:14">
      <c r="B7367" s="1">
        <v>40232</v>
      </c>
      <c r="C7367" s="1">
        <f t="shared" si="805"/>
        <v>40210</v>
      </c>
      <c r="E7367" s="42">
        <f>IF(DAY(B7367)&gt;14,VLOOKUP(DATE(YEAR(C7367),MONTH(C7367)-1,DAY(1)),'מדדים וריביות'!B:C,2,FALSE),VLOOKUP(DATE(YEAR(C7367),MONTH(C7367)-2,DAY(1)),'מדדים וריביות'!B:C,2,FALSE))</f>
        <v>31186587.021246102</v>
      </c>
      <c r="F7367" s="46">
        <f>IF($B$5=1,'ריבית יומית'!D7361,'ריבית יומית'!G7361)</f>
        <v>4.6153336261456346E-5</v>
      </c>
      <c r="G7367" s="46">
        <f t="shared" si="800"/>
        <v>0</v>
      </c>
      <c r="H7367" s="29">
        <f t="shared" si="801"/>
        <v>1</v>
      </c>
      <c r="I7367" s="30">
        <f>VLOOKUP(B7366,'מדדים וריביות'!B:C,2)</f>
        <v>31097056.1494148</v>
      </c>
      <c r="K7367" s="39">
        <f t="shared" si="802"/>
        <v>0</v>
      </c>
      <c r="L7367" s="39">
        <f t="shared" si="803"/>
        <v>0</v>
      </c>
      <c r="M7367" s="39">
        <f t="shared" si="804"/>
        <v>0</v>
      </c>
      <c r="N7367" s="41">
        <f t="shared" si="806"/>
        <v>0</v>
      </c>
    </row>
    <row r="7368" spans="2:14">
      <c r="B7368" s="1">
        <v>40233</v>
      </c>
      <c r="C7368" s="1">
        <f t="shared" si="805"/>
        <v>40210</v>
      </c>
      <c r="E7368" s="42">
        <f>IF(DAY(B7368)&gt;14,VLOOKUP(DATE(YEAR(C7368),MONTH(C7368)-1,DAY(1)),'מדדים וריביות'!B:C,2,FALSE),VLOOKUP(DATE(YEAR(C7368),MONTH(C7368)-2,DAY(1)),'מדדים וריביות'!B:C,2,FALSE))</f>
        <v>31186587.021246102</v>
      </c>
      <c r="F7368" s="46">
        <f>IF($B$5=1,'ריבית יומית'!D7362,'ריבית יומית'!G7362)</f>
        <v>4.6153336261456346E-5</v>
      </c>
      <c r="G7368" s="46">
        <f t="shared" si="800"/>
        <v>0</v>
      </c>
      <c r="H7368" s="29">
        <f t="shared" si="801"/>
        <v>1</v>
      </c>
      <c r="I7368" s="30">
        <f>VLOOKUP(B7367,'מדדים וריביות'!B:C,2)</f>
        <v>31097056.1494148</v>
      </c>
      <c r="K7368" s="39">
        <f t="shared" si="802"/>
        <v>0</v>
      </c>
      <c r="L7368" s="39">
        <f t="shared" si="803"/>
        <v>0</v>
      </c>
      <c r="M7368" s="39">
        <f t="shared" si="804"/>
        <v>0</v>
      </c>
      <c r="N7368" s="41">
        <f t="shared" si="806"/>
        <v>0</v>
      </c>
    </row>
    <row r="7369" spans="2:14">
      <c r="B7369" s="1">
        <v>40234</v>
      </c>
      <c r="C7369" s="1">
        <f t="shared" si="805"/>
        <v>40210</v>
      </c>
      <c r="E7369" s="42">
        <f>IF(DAY(B7369)&gt;14,VLOOKUP(DATE(YEAR(C7369),MONTH(C7369)-1,DAY(1)),'מדדים וריביות'!B:C,2,FALSE),VLOOKUP(DATE(YEAR(C7369),MONTH(C7369)-2,DAY(1)),'מדדים וריביות'!B:C,2,FALSE))</f>
        <v>31186587.021246102</v>
      </c>
      <c r="F7369" s="46">
        <f>IF($B$5=1,'ריבית יומית'!D7363,'ריבית יומית'!G7363)</f>
        <v>4.6153336261456346E-5</v>
      </c>
      <c r="G7369" s="46">
        <f t="shared" ref="G7369:G7432" si="807">IF(B7369&gt;$B$2,0,F7369)</f>
        <v>0</v>
      </c>
      <c r="H7369" s="29">
        <f t="shared" ref="H7369:H7432" si="808">H7370*(1+G7369)</f>
        <v>1</v>
      </c>
      <c r="I7369" s="30">
        <f>VLOOKUP(B7368,'מדדים וריביות'!B:C,2)</f>
        <v>31097056.1494148</v>
      </c>
      <c r="K7369" s="39">
        <f t="shared" ref="K7369:K7432" si="809">$B$4/E7369*D7369-D7369</f>
        <v>0</v>
      </c>
      <c r="L7369" s="39">
        <f t="shared" ref="L7369:L7432" si="810">H7370*D7369-D7369</f>
        <v>0</v>
      </c>
      <c r="M7369" s="39">
        <f t="shared" ref="M7369:M7432" si="811">$B$4/E7369*L7369-L7369</f>
        <v>0</v>
      </c>
      <c r="N7369" s="41">
        <f t="shared" si="806"/>
        <v>0</v>
      </c>
    </row>
    <row r="7370" spans="2:14">
      <c r="B7370" s="1">
        <v>40235</v>
      </c>
      <c r="C7370" s="1">
        <f t="shared" ref="C7370:C7433" si="812">DATE(YEAR(B7370),MONTH(B7370),DAY(1))</f>
        <v>40210</v>
      </c>
      <c r="E7370" s="42">
        <f>IF(DAY(B7370)&gt;14,VLOOKUP(DATE(YEAR(C7370),MONTH(C7370)-1,DAY(1)),'מדדים וריביות'!B:C,2,FALSE),VLOOKUP(DATE(YEAR(C7370),MONTH(C7370)-2,DAY(1)),'מדדים וריביות'!B:C,2,FALSE))</f>
        <v>31186587.021246102</v>
      </c>
      <c r="F7370" s="46">
        <f>IF($B$5=1,'ריבית יומית'!D7364,'ריבית יומית'!G7364)</f>
        <v>4.6153336261456346E-5</v>
      </c>
      <c r="G7370" s="46">
        <f t="shared" si="807"/>
        <v>0</v>
      </c>
      <c r="H7370" s="29">
        <f t="shared" si="808"/>
        <v>1</v>
      </c>
      <c r="I7370" s="30">
        <f>VLOOKUP(B7369,'מדדים וריביות'!B:C,2)</f>
        <v>31097056.1494148</v>
      </c>
      <c r="K7370" s="39">
        <f t="shared" si="809"/>
        <v>0</v>
      </c>
      <c r="L7370" s="39">
        <f t="shared" si="810"/>
        <v>0</v>
      </c>
      <c r="M7370" s="39">
        <f t="shared" si="811"/>
        <v>0</v>
      </c>
      <c r="N7370" s="41">
        <f t="shared" ref="N7370:N7433" si="813">SUM(K7370:M7370)</f>
        <v>0</v>
      </c>
    </row>
    <row r="7371" spans="2:14">
      <c r="B7371" s="1">
        <v>40236</v>
      </c>
      <c r="C7371" s="1">
        <f t="shared" si="812"/>
        <v>40210</v>
      </c>
      <c r="E7371" s="42">
        <f>IF(DAY(B7371)&gt;14,VLOOKUP(DATE(YEAR(C7371),MONTH(C7371)-1,DAY(1)),'מדדים וריביות'!B:C,2,FALSE),VLOOKUP(DATE(YEAR(C7371),MONTH(C7371)-2,DAY(1)),'מדדים וריביות'!B:C,2,FALSE))</f>
        <v>31186587.021246102</v>
      </c>
      <c r="F7371" s="46">
        <f>IF($B$5=1,'ריבית יומית'!D7365,'ריבית יומית'!G7365)</f>
        <v>4.6153336261456346E-5</v>
      </c>
      <c r="G7371" s="46">
        <f t="shared" si="807"/>
        <v>0</v>
      </c>
      <c r="H7371" s="29">
        <f t="shared" si="808"/>
        <v>1</v>
      </c>
      <c r="I7371" s="30">
        <f>VLOOKUP(B7370,'מדדים וריביות'!B:C,2)</f>
        <v>31097056.1494148</v>
      </c>
      <c r="K7371" s="39">
        <f t="shared" si="809"/>
        <v>0</v>
      </c>
      <c r="L7371" s="39">
        <f t="shared" si="810"/>
        <v>0</v>
      </c>
      <c r="M7371" s="39">
        <f t="shared" si="811"/>
        <v>0</v>
      </c>
      <c r="N7371" s="41">
        <f t="shared" si="813"/>
        <v>0</v>
      </c>
    </row>
    <row r="7372" spans="2:14">
      <c r="B7372" s="1">
        <v>40237</v>
      </c>
      <c r="C7372" s="1">
        <f t="shared" si="812"/>
        <v>40210</v>
      </c>
      <c r="E7372" s="42">
        <f>IF(DAY(B7372)&gt;14,VLOOKUP(DATE(YEAR(C7372),MONTH(C7372)-1,DAY(1)),'מדדים וריביות'!B:C,2,FALSE),VLOOKUP(DATE(YEAR(C7372),MONTH(C7372)-2,DAY(1)),'מדדים וריביות'!B:C,2,FALSE))</f>
        <v>31186587.021246102</v>
      </c>
      <c r="F7372" s="46">
        <f>IF($B$5=1,'ריבית יומית'!D7366,'ריבית יומית'!G7366)</f>
        <v>4.6153336261456346E-5</v>
      </c>
      <c r="G7372" s="46">
        <f t="shared" si="807"/>
        <v>0</v>
      </c>
      <c r="H7372" s="29">
        <f t="shared" si="808"/>
        <v>1</v>
      </c>
      <c r="I7372" s="30">
        <f>VLOOKUP(B7371,'מדדים וריביות'!B:C,2)</f>
        <v>31097056.1494148</v>
      </c>
      <c r="K7372" s="39">
        <f t="shared" si="809"/>
        <v>0</v>
      </c>
      <c r="L7372" s="39">
        <f t="shared" si="810"/>
        <v>0</v>
      </c>
      <c r="M7372" s="39">
        <f t="shared" si="811"/>
        <v>0</v>
      </c>
      <c r="N7372" s="41">
        <f t="shared" si="813"/>
        <v>0</v>
      </c>
    </row>
    <row r="7373" spans="2:14">
      <c r="B7373" s="1">
        <v>40238</v>
      </c>
      <c r="C7373" s="1">
        <f t="shared" si="812"/>
        <v>40238</v>
      </c>
      <c r="E7373" s="42">
        <f>IF(DAY(B7373)&gt;14,VLOOKUP(DATE(YEAR(C7373),MONTH(C7373)-1,DAY(1)),'מדדים וריביות'!B:C,2,FALSE),VLOOKUP(DATE(YEAR(C7373),MONTH(C7373)-2,DAY(1)),'מדדים וריביות'!B:C,2,FALSE))</f>
        <v>31186587.021246102</v>
      </c>
      <c r="F7373" s="46">
        <f>IF($B$5=1,'ריבית יומית'!D7367,'ריבית יומית'!G7367)</f>
        <v>4.6153336261456346E-5</v>
      </c>
      <c r="G7373" s="46">
        <f t="shared" si="807"/>
        <v>0</v>
      </c>
      <c r="H7373" s="29">
        <f t="shared" si="808"/>
        <v>1</v>
      </c>
      <c r="I7373" s="30">
        <f>VLOOKUP(B7372,'מדדים וריביות'!B:C,2)</f>
        <v>31097056.1494148</v>
      </c>
      <c r="K7373" s="39">
        <f t="shared" si="809"/>
        <v>0</v>
      </c>
      <c r="L7373" s="39">
        <f t="shared" si="810"/>
        <v>0</v>
      </c>
      <c r="M7373" s="39">
        <f t="shared" si="811"/>
        <v>0</v>
      </c>
      <c r="N7373" s="41">
        <f t="shared" si="813"/>
        <v>0</v>
      </c>
    </row>
    <row r="7374" spans="2:14">
      <c r="B7374" s="1">
        <v>40239</v>
      </c>
      <c r="C7374" s="1">
        <f t="shared" si="812"/>
        <v>40238</v>
      </c>
      <c r="E7374" s="42">
        <f>IF(DAY(B7374)&gt;14,VLOOKUP(DATE(YEAR(C7374),MONTH(C7374)-1,DAY(1)),'מדדים וריביות'!B:C,2,FALSE),VLOOKUP(DATE(YEAR(C7374),MONTH(C7374)-2,DAY(1)),'מדדים וריביות'!B:C,2,FALSE))</f>
        <v>31186587.021246102</v>
      </c>
      <c r="F7374" s="46">
        <f>IF($B$5=1,'ריבית יומית'!D7368,'ריבית יומית'!G7368)</f>
        <v>4.6153336261456346E-5</v>
      </c>
      <c r="G7374" s="46">
        <f t="shared" si="807"/>
        <v>0</v>
      </c>
      <c r="H7374" s="29">
        <f t="shared" si="808"/>
        <v>1</v>
      </c>
      <c r="I7374" s="30">
        <f>VLOOKUP(B7373,'מדדים וריביות'!B:C,2)</f>
        <v>31126899.773358598</v>
      </c>
      <c r="K7374" s="39">
        <f t="shared" si="809"/>
        <v>0</v>
      </c>
      <c r="L7374" s="39">
        <f t="shared" si="810"/>
        <v>0</v>
      </c>
      <c r="M7374" s="39">
        <f t="shared" si="811"/>
        <v>0</v>
      </c>
      <c r="N7374" s="41">
        <f t="shared" si="813"/>
        <v>0</v>
      </c>
    </row>
    <row r="7375" spans="2:14">
      <c r="B7375" s="1">
        <v>40240</v>
      </c>
      <c r="C7375" s="1">
        <f t="shared" si="812"/>
        <v>40238</v>
      </c>
      <c r="E7375" s="42">
        <f>IF(DAY(B7375)&gt;14,VLOOKUP(DATE(YEAR(C7375),MONTH(C7375)-1,DAY(1)),'מדדים וריביות'!B:C,2,FALSE),VLOOKUP(DATE(YEAR(C7375),MONTH(C7375)-2,DAY(1)),'מדדים וריביות'!B:C,2,FALSE))</f>
        <v>31186587.021246102</v>
      </c>
      <c r="F7375" s="46">
        <f>IF($B$5=1,'ריבית יומית'!D7369,'ריבית יומית'!G7369)</f>
        <v>4.6153336261456346E-5</v>
      </c>
      <c r="G7375" s="46">
        <f t="shared" si="807"/>
        <v>0</v>
      </c>
      <c r="H7375" s="29">
        <f t="shared" si="808"/>
        <v>1</v>
      </c>
      <c r="I7375" s="30">
        <f>VLOOKUP(B7374,'מדדים וריביות'!B:C,2)</f>
        <v>31126899.773358598</v>
      </c>
      <c r="K7375" s="39">
        <f t="shared" si="809"/>
        <v>0</v>
      </c>
      <c r="L7375" s="39">
        <f t="shared" si="810"/>
        <v>0</v>
      </c>
      <c r="M7375" s="39">
        <f t="shared" si="811"/>
        <v>0</v>
      </c>
      <c r="N7375" s="41">
        <f t="shared" si="813"/>
        <v>0</v>
      </c>
    </row>
    <row r="7376" spans="2:14">
      <c r="B7376" s="1">
        <v>40241</v>
      </c>
      <c r="C7376" s="1">
        <f t="shared" si="812"/>
        <v>40238</v>
      </c>
      <c r="E7376" s="42">
        <f>IF(DAY(B7376)&gt;14,VLOOKUP(DATE(YEAR(C7376),MONTH(C7376)-1,DAY(1)),'מדדים וריביות'!B:C,2,FALSE),VLOOKUP(DATE(YEAR(C7376),MONTH(C7376)-2,DAY(1)),'מדדים וריביות'!B:C,2,FALSE))</f>
        <v>31186587.021246102</v>
      </c>
      <c r="F7376" s="46">
        <f>IF($B$5=1,'ריבית יומית'!D7370,'ריבית יומית'!G7370)</f>
        <v>4.6153336261456346E-5</v>
      </c>
      <c r="G7376" s="46">
        <f t="shared" si="807"/>
        <v>0</v>
      </c>
      <c r="H7376" s="29">
        <f t="shared" si="808"/>
        <v>1</v>
      </c>
      <c r="I7376" s="30">
        <f>VLOOKUP(B7375,'מדדים וריביות'!B:C,2)</f>
        <v>31126899.773358598</v>
      </c>
      <c r="K7376" s="39">
        <f t="shared" si="809"/>
        <v>0</v>
      </c>
      <c r="L7376" s="39">
        <f t="shared" si="810"/>
        <v>0</v>
      </c>
      <c r="M7376" s="39">
        <f t="shared" si="811"/>
        <v>0</v>
      </c>
      <c r="N7376" s="41">
        <f t="shared" si="813"/>
        <v>0</v>
      </c>
    </row>
    <row r="7377" spans="2:14">
      <c r="B7377" s="1">
        <v>40242</v>
      </c>
      <c r="C7377" s="1">
        <f t="shared" si="812"/>
        <v>40238</v>
      </c>
      <c r="E7377" s="42">
        <f>IF(DAY(B7377)&gt;14,VLOOKUP(DATE(YEAR(C7377),MONTH(C7377)-1,DAY(1)),'מדדים וריביות'!B:C,2,FALSE),VLOOKUP(DATE(YEAR(C7377),MONTH(C7377)-2,DAY(1)),'מדדים וריביות'!B:C,2,FALSE))</f>
        <v>31186587.021246102</v>
      </c>
      <c r="F7377" s="46">
        <f>IF($B$5=1,'ריבית יומית'!D7371,'ריבית יומית'!G7371)</f>
        <v>4.6153336261456346E-5</v>
      </c>
      <c r="G7377" s="46">
        <f t="shared" si="807"/>
        <v>0</v>
      </c>
      <c r="H7377" s="29">
        <f t="shared" si="808"/>
        <v>1</v>
      </c>
      <c r="I7377" s="30">
        <f>VLOOKUP(B7376,'מדדים וריביות'!B:C,2)</f>
        <v>31126899.773358598</v>
      </c>
      <c r="K7377" s="39">
        <f t="shared" si="809"/>
        <v>0</v>
      </c>
      <c r="L7377" s="39">
        <f t="shared" si="810"/>
        <v>0</v>
      </c>
      <c r="M7377" s="39">
        <f t="shared" si="811"/>
        <v>0</v>
      </c>
      <c r="N7377" s="41">
        <f t="shared" si="813"/>
        <v>0</v>
      </c>
    </row>
    <row r="7378" spans="2:14">
      <c r="B7378" s="1">
        <v>40243</v>
      </c>
      <c r="C7378" s="1">
        <f t="shared" si="812"/>
        <v>40238</v>
      </c>
      <c r="E7378" s="42">
        <f>IF(DAY(B7378)&gt;14,VLOOKUP(DATE(YEAR(C7378),MONTH(C7378)-1,DAY(1)),'מדדים וריביות'!B:C,2,FALSE),VLOOKUP(DATE(YEAR(C7378),MONTH(C7378)-2,DAY(1)),'מדדים וריביות'!B:C,2,FALSE))</f>
        <v>31186587.021246102</v>
      </c>
      <c r="F7378" s="46">
        <f>IF($B$5=1,'ריבית יומית'!D7372,'ריבית יומית'!G7372)</f>
        <v>4.6153336261456346E-5</v>
      </c>
      <c r="G7378" s="46">
        <f t="shared" si="807"/>
        <v>0</v>
      </c>
      <c r="H7378" s="29">
        <f t="shared" si="808"/>
        <v>1</v>
      </c>
      <c r="I7378" s="30">
        <f>VLOOKUP(B7377,'מדדים וריביות'!B:C,2)</f>
        <v>31126899.773358598</v>
      </c>
      <c r="K7378" s="39">
        <f t="shared" si="809"/>
        <v>0</v>
      </c>
      <c r="L7378" s="39">
        <f t="shared" si="810"/>
        <v>0</v>
      </c>
      <c r="M7378" s="39">
        <f t="shared" si="811"/>
        <v>0</v>
      </c>
      <c r="N7378" s="41">
        <f t="shared" si="813"/>
        <v>0</v>
      </c>
    </row>
    <row r="7379" spans="2:14">
      <c r="B7379" s="1">
        <v>40244</v>
      </c>
      <c r="C7379" s="1">
        <f t="shared" si="812"/>
        <v>40238</v>
      </c>
      <c r="E7379" s="42">
        <f>IF(DAY(B7379)&gt;14,VLOOKUP(DATE(YEAR(C7379),MONTH(C7379)-1,DAY(1)),'מדדים וריביות'!B:C,2,FALSE),VLOOKUP(DATE(YEAR(C7379),MONTH(C7379)-2,DAY(1)),'מדדים וריביות'!B:C,2,FALSE))</f>
        <v>31186587.021246102</v>
      </c>
      <c r="F7379" s="46">
        <f>IF($B$5=1,'ריבית יומית'!D7373,'ריבית יומית'!G7373)</f>
        <v>4.6153336261456346E-5</v>
      </c>
      <c r="G7379" s="46">
        <f t="shared" si="807"/>
        <v>0</v>
      </c>
      <c r="H7379" s="29">
        <f t="shared" si="808"/>
        <v>1</v>
      </c>
      <c r="I7379" s="30">
        <f>VLOOKUP(B7378,'מדדים וריביות'!B:C,2)</f>
        <v>31126899.773358598</v>
      </c>
      <c r="K7379" s="39">
        <f t="shared" si="809"/>
        <v>0</v>
      </c>
      <c r="L7379" s="39">
        <f t="shared" si="810"/>
        <v>0</v>
      </c>
      <c r="M7379" s="39">
        <f t="shared" si="811"/>
        <v>0</v>
      </c>
      <c r="N7379" s="41">
        <f t="shared" si="813"/>
        <v>0</v>
      </c>
    </row>
    <row r="7380" spans="2:14">
      <c r="B7380" s="1">
        <v>40245</v>
      </c>
      <c r="C7380" s="1">
        <f t="shared" si="812"/>
        <v>40238</v>
      </c>
      <c r="E7380" s="42">
        <f>IF(DAY(B7380)&gt;14,VLOOKUP(DATE(YEAR(C7380),MONTH(C7380)-1,DAY(1)),'מדדים וריביות'!B:C,2,FALSE),VLOOKUP(DATE(YEAR(C7380),MONTH(C7380)-2,DAY(1)),'מדדים וריביות'!B:C,2,FALSE))</f>
        <v>31186587.021246102</v>
      </c>
      <c r="F7380" s="46">
        <f>IF($B$5=1,'ריבית יומית'!D7374,'ריבית יומית'!G7374)</f>
        <v>4.6153336261456346E-5</v>
      </c>
      <c r="G7380" s="46">
        <f t="shared" si="807"/>
        <v>0</v>
      </c>
      <c r="H7380" s="29">
        <f t="shared" si="808"/>
        <v>1</v>
      </c>
      <c r="I7380" s="30">
        <f>VLOOKUP(B7379,'מדדים וריביות'!B:C,2)</f>
        <v>31126899.773358598</v>
      </c>
      <c r="K7380" s="39">
        <f t="shared" si="809"/>
        <v>0</v>
      </c>
      <c r="L7380" s="39">
        <f t="shared" si="810"/>
        <v>0</v>
      </c>
      <c r="M7380" s="39">
        <f t="shared" si="811"/>
        <v>0</v>
      </c>
      <c r="N7380" s="41">
        <f t="shared" si="813"/>
        <v>0</v>
      </c>
    </row>
    <row r="7381" spans="2:14">
      <c r="B7381" s="1">
        <v>40246</v>
      </c>
      <c r="C7381" s="1">
        <f t="shared" si="812"/>
        <v>40238</v>
      </c>
      <c r="E7381" s="42">
        <f>IF(DAY(B7381)&gt;14,VLOOKUP(DATE(YEAR(C7381),MONTH(C7381)-1,DAY(1)),'מדדים וריביות'!B:C,2,FALSE),VLOOKUP(DATE(YEAR(C7381),MONTH(C7381)-2,DAY(1)),'מדדים וריביות'!B:C,2,FALSE))</f>
        <v>31186587.021246102</v>
      </c>
      <c r="F7381" s="46">
        <f>IF($B$5=1,'ריבית יומית'!D7375,'ריבית יומית'!G7375)</f>
        <v>4.6153336261456346E-5</v>
      </c>
      <c r="G7381" s="46">
        <f t="shared" si="807"/>
        <v>0</v>
      </c>
      <c r="H7381" s="29">
        <f t="shared" si="808"/>
        <v>1</v>
      </c>
      <c r="I7381" s="30">
        <f>VLOOKUP(B7380,'מדדים וריביות'!B:C,2)</f>
        <v>31126899.773358598</v>
      </c>
      <c r="K7381" s="39">
        <f t="shared" si="809"/>
        <v>0</v>
      </c>
      <c r="L7381" s="39">
        <f t="shared" si="810"/>
        <v>0</v>
      </c>
      <c r="M7381" s="39">
        <f t="shared" si="811"/>
        <v>0</v>
      </c>
      <c r="N7381" s="41">
        <f t="shared" si="813"/>
        <v>0</v>
      </c>
    </row>
    <row r="7382" spans="2:14">
      <c r="B7382" s="1">
        <v>40247</v>
      </c>
      <c r="C7382" s="1">
        <f t="shared" si="812"/>
        <v>40238</v>
      </c>
      <c r="E7382" s="42">
        <f>IF(DAY(B7382)&gt;14,VLOOKUP(DATE(YEAR(C7382),MONTH(C7382)-1,DAY(1)),'מדדים וריביות'!B:C,2,FALSE),VLOOKUP(DATE(YEAR(C7382),MONTH(C7382)-2,DAY(1)),'מדדים וריביות'!B:C,2,FALSE))</f>
        <v>31186587.021246102</v>
      </c>
      <c r="F7382" s="46">
        <f>IF($B$5=1,'ריבית יומית'!D7376,'ריבית יומית'!G7376)</f>
        <v>4.6153336261456346E-5</v>
      </c>
      <c r="G7382" s="46">
        <f t="shared" si="807"/>
        <v>0</v>
      </c>
      <c r="H7382" s="29">
        <f t="shared" si="808"/>
        <v>1</v>
      </c>
      <c r="I7382" s="30">
        <f>VLOOKUP(B7381,'מדדים וריביות'!B:C,2)</f>
        <v>31126899.773358598</v>
      </c>
      <c r="K7382" s="39">
        <f t="shared" si="809"/>
        <v>0</v>
      </c>
      <c r="L7382" s="39">
        <f t="shared" si="810"/>
        <v>0</v>
      </c>
      <c r="M7382" s="39">
        <f t="shared" si="811"/>
        <v>0</v>
      </c>
      <c r="N7382" s="41">
        <f t="shared" si="813"/>
        <v>0</v>
      </c>
    </row>
    <row r="7383" spans="2:14">
      <c r="B7383" s="1">
        <v>40248</v>
      </c>
      <c r="C7383" s="1">
        <f t="shared" si="812"/>
        <v>40238</v>
      </c>
      <c r="E7383" s="42">
        <f>IF(DAY(B7383)&gt;14,VLOOKUP(DATE(YEAR(C7383),MONTH(C7383)-1,DAY(1)),'מדדים וריביות'!B:C,2,FALSE),VLOOKUP(DATE(YEAR(C7383),MONTH(C7383)-2,DAY(1)),'מדדים וריביות'!B:C,2,FALSE))</f>
        <v>31186587.021246102</v>
      </c>
      <c r="F7383" s="46">
        <f>IF($B$5=1,'ריבית יומית'!D7377,'ריבית יומית'!G7377)</f>
        <v>4.6153336261456346E-5</v>
      </c>
      <c r="G7383" s="46">
        <f t="shared" si="807"/>
        <v>0</v>
      </c>
      <c r="H7383" s="29">
        <f t="shared" si="808"/>
        <v>1</v>
      </c>
      <c r="I7383" s="30">
        <f>VLOOKUP(B7382,'מדדים וריביות'!B:C,2)</f>
        <v>31126899.773358598</v>
      </c>
      <c r="K7383" s="39">
        <f t="shared" si="809"/>
        <v>0</v>
      </c>
      <c r="L7383" s="39">
        <f t="shared" si="810"/>
        <v>0</v>
      </c>
      <c r="M7383" s="39">
        <f t="shared" si="811"/>
        <v>0</v>
      </c>
      <c r="N7383" s="41">
        <f t="shared" si="813"/>
        <v>0</v>
      </c>
    </row>
    <row r="7384" spans="2:14">
      <c r="B7384" s="1">
        <v>40249</v>
      </c>
      <c r="C7384" s="1">
        <f t="shared" si="812"/>
        <v>40238</v>
      </c>
      <c r="E7384" s="42">
        <f>IF(DAY(B7384)&gt;14,VLOOKUP(DATE(YEAR(C7384),MONTH(C7384)-1,DAY(1)),'מדדים וריביות'!B:C,2,FALSE),VLOOKUP(DATE(YEAR(C7384),MONTH(C7384)-2,DAY(1)),'מדדים וריביות'!B:C,2,FALSE))</f>
        <v>31186587.021246102</v>
      </c>
      <c r="F7384" s="46">
        <f>IF($B$5=1,'ריבית יומית'!D7378,'ריבית יומית'!G7378)</f>
        <v>4.6153336261456346E-5</v>
      </c>
      <c r="G7384" s="46">
        <f t="shared" si="807"/>
        <v>0</v>
      </c>
      <c r="H7384" s="29">
        <f t="shared" si="808"/>
        <v>1</v>
      </c>
      <c r="I7384" s="30">
        <f>VLOOKUP(B7383,'מדדים וריביות'!B:C,2)</f>
        <v>31126899.773358598</v>
      </c>
      <c r="K7384" s="39">
        <f t="shared" si="809"/>
        <v>0</v>
      </c>
      <c r="L7384" s="39">
        <f t="shared" si="810"/>
        <v>0</v>
      </c>
      <c r="M7384" s="39">
        <f t="shared" si="811"/>
        <v>0</v>
      </c>
      <c r="N7384" s="41">
        <f t="shared" si="813"/>
        <v>0</v>
      </c>
    </row>
    <row r="7385" spans="2:14">
      <c r="B7385" s="1">
        <v>40250</v>
      </c>
      <c r="C7385" s="1">
        <f t="shared" si="812"/>
        <v>40238</v>
      </c>
      <c r="E7385" s="42">
        <f>IF(DAY(B7385)&gt;14,VLOOKUP(DATE(YEAR(C7385),MONTH(C7385)-1,DAY(1)),'מדדים וריביות'!B:C,2,FALSE),VLOOKUP(DATE(YEAR(C7385),MONTH(C7385)-2,DAY(1)),'מדדים וריביות'!B:C,2,FALSE))</f>
        <v>31186587.021246102</v>
      </c>
      <c r="F7385" s="46">
        <f>IF($B$5=1,'ריבית יומית'!D7379,'ריבית יומית'!G7379)</f>
        <v>4.6153336261456346E-5</v>
      </c>
      <c r="G7385" s="46">
        <f t="shared" si="807"/>
        <v>0</v>
      </c>
      <c r="H7385" s="29">
        <f t="shared" si="808"/>
        <v>1</v>
      </c>
      <c r="I7385" s="30">
        <f>VLOOKUP(B7384,'מדדים וריביות'!B:C,2)</f>
        <v>31126899.773358598</v>
      </c>
      <c r="K7385" s="39">
        <f t="shared" si="809"/>
        <v>0</v>
      </c>
      <c r="L7385" s="39">
        <f t="shared" si="810"/>
        <v>0</v>
      </c>
      <c r="M7385" s="39">
        <f t="shared" si="811"/>
        <v>0</v>
      </c>
      <c r="N7385" s="41">
        <f t="shared" si="813"/>
        <v>0</v>
      </c>
    </row>
    <row r="7386" spans="2:14">
      <c r="B7386" s="1">
        <v>40251</v>
      </c>
      <c r="C7386" s="1">
        <f t="shared" si="812"/>
        <v>40238</v>
      </c>
      <c r="E7386" s="42">
        <f>IF(DAY(B7386)&gt;14,VLOOKUP(DATE(YEAR(C7386),MONTH(C7386)-1,DAY(1)),'מדדים וריביות'!B:C,2,FALSE),VLOOKUP(DATE(YEAR(C7386),MONTH(C7386)-2,DAY(1)),'מדדים וריביות'!B:C,2,FALSE))</f>
        <v>31186587.021246102</v>
      </c>
      <c r="F7386" s="46">
        <f>IF($B$5=1,'ריבית יומית'!D7380,'ריבית יומית'!G7380)</f>
        <v>4.6153336261456346E-5</v>
      </c>
      <c r="G7386" s="46">
        <f t="shared" si="807"/>
        <v>0</v>
      </c>
      <c r="H7386" s="29">
        <f t="shared" si="808"/>
        <v>1</v>
      </c>
      <c r="I7386" s="30">
        <f>VLOOKUP(B7385,'מדדים וריביות'!B:C,2)</f>
        <v>31126899.773358598</v>
      </c>
      <c r="K7386" s="39">
        <f t="shared" si="809"/>
        <v>0</v>
      </c>
      <c r="L7386" s="39">
        <f t="shared" si="810"/>
        <v>0</v>
      </c>
      <c r="M7386" s="39">
        <f t="shared" si="811"/>
        <v>0</v>
      </c>
      <c r="N7386" s="41">
        <f t="shared" si="813"/>
        <v>0</v>
      </c>
    </row>
    <row r="7387" spans="2:14">
      <c r="B7387" s="1">
        <v>40252</v>
      </c>
      <c r="C7387" s="1">
        <f t="shared" si="812"/>
        <v>40238</v>
      </c>
      <c r="E7387" s="42">
        <f>IF(DAY(B7387)&gt;14,VLOOKUP(DATE(YEAR(C7387),MONTH(C7387)-1,DAY(1)),'מדדים וריביות'!B:C,2,FALSE),VLOOKUP(DATE(YEAR(C7387),MONTH(C7387)-2,DAY(1)),'מדדים וריביות'!B:C,2,FALSE))</f>
        <v>31097056.1494148</v>
      </c>
      <c r="F7387" s="46">
        <f>IF($B$5=1,'ריבית יומית'!D7381,'ריבית יומית'!G7381)</f>
        <v>4.6153336261456346E-5</v>
      </c>
      <c r="G7387" s="46">
        <f t="shared" si="807"/>
        <v>0</v>
      </c>
      <c r="H7387" s="29">
        <f t="shared" si="808"/>
        <v>1</v>
      </c>
      <c r="I7387" s="30">
        <f>VLOOKUP(B7386,'מדדים וריביות'!B:C,2)</f>
        <v>31126899.773358598</v>
      </c>
      <c r="K7387" s="39">
        <f t="shared" si="809"/>
        <v>0</v>
      </c>
      <c r="L7387" s="39">
        <f t="shared" si="810"/>
        <v>0</v>
      </c>
      <c r="M7387" s="39">
        <f t="shared" si="811"/>
        <v>0</v>
      </c>
      <c r="N7387" s="41">
        <f t="shared" si="813"/>
        <v>0</v>
      </c>
    </row>
    <row r="7388" spans="2:14">
      <c r="B7388" s="1">
        <v>40253</v>
      </c>
      <c r="C7388" s="1">
        <f t="shared" si="812"/>
        <v>40238</v>
      </c>
      <c r="E7388" s="42">
        <f>IF(DAY(B7388)&gt;14,VLOOKUP(DATE(YEAR(C7388),MONTH(C7388)-1,DAY(1)),'מדדים וריביות'!B:C,2,FALSE),VLOOKUP(DATE(YEAR(C7388),MONTH(C7388)-2,DAY(1)),'מדדים וריביות'!B:C,2,FALSE))</f>
        <v>31097056.1494148</v>
      </c>
      <c r="F7388" s="46">
        <f>IF($B$5=1,'ריבית יומית'!D7382,'ריבית יומית'!G7382)</f>
        <v>4.6153336261456346E-5</v>
      </c>
      <c r="G7388" s="46">
        <f t="shared" si="807"/>
        <v>0</v>
      </c>
      <c r="H7388" s="29">
        <f t="shared" si="808"/>
        <v>1</v>
      </c>
      <c r="I7388" s="30">
        <f>VLOOKUP(B7387,'מדדים וריביות'!B:C,2)</f>
        <v>31126899.773358598</v>
      </c>
      <c r="K7388" s="39">
        <f t="shared" si="809"/>
        <v>0</v>
      </c>
      <c r="L7388" s="39">
        <f t="shared" si="810"/>
        <v>0</v>
      </c>
      <c r="M7388" s="39">
        <f t="shared" si="811"/>
        <v>0</v>
      </c>
      <c r="N7388" s="41">
        <f t="shared" si="813"/>
        <v>0</v>
      </c>
    </row>
    <row r="7389" spans="2:14">
      <c r="B7389" s="1">
        <v>40254</v>
      </c>
      <c r="C7389" s="1">
        <f t="shared" si="812"/>
        <v>40238</v>
      </c>
      <c r="E7389" s="42">
        <f>IF(DAY(B7389)&gt;14,VLOOKUP(DATE(YEAR(C7389),MONTH(C7389)-1,DAY(1)),'מדדים וריביות'!B:C,2,FALSE),VLOOKUP(DATE(YEAR(C7389),MONTH(C7389)-2,DAY(1)),'מדדים וריביות'!B:C,2,FALSE))</f>
        <v>31097056.1494148</v>
      </c>
      <c r="F7389" s="46">
        <f>IF($B$5=1,'ריבית יומית'!D7383,'ריבית יומית'!G7383)</f>
        <v>4.6153336261456346E-5</v>
      </c>
      <c r="G7389" s="46">
        <f t="shared" si="807"/>
        <v>0</v>
      </c>
      <c r="H7389" s="29">
        <f t="shared" si="808"/>
        <v>1</v>
      </c>
      <c r="I7389" s="30">
        <f>VLOOKUP(B7388,'מדדים וריביות'!B:C,2)</f>
        <v>31126899.773358598</v>
      </c>
      <c r="K7389" s="39">
        <f t="shared" si="809"/>
        <v>0</v>
      </c>
      <c r="L7389" s="39">
        <f t="shared" si="810"/>
        <v>0</v>
      </c>
      <c r="M7389" s="39">
        <f t="shared" si="811"/>
        <v>0</v>
      </c>
      <c r="N7389" s="41">
        <f t="shared" si="813"/>
        <v>0</v>
      </c>
    </row>
    <row r="7390" spans="2:14">
      <c r="B7390" s="1">
        <v>40255</v>
      </c>
      <c r="C7390" s="1">
        <f t="shared" si="812"/>
        <v>40238</v>
      </c>
      <c r="E7390" s="42">
        <f>IF(DAY(B7390)&gt;14,VLOOKUP(DATE(YEAR(C7390),MONTH(C7390)-1,DAY(1)),'מדדים וריביות'!B:C,2,FALSE),VLOOKUP(DATE(YEAR(C7390),MONTH(C7390)-2,DAY(1)),'מדדים וריביות'!B:C,2,FALSE))</f>
        <v>31097056.1494148</v>
      </c>
      <c r="F7390" s="46">
        <f>IF($B$5=1,'ריבית יומית'!D7384,'ריבית יומית'!G7384)</f>
        <v>4.6153336261456346E-5</v>
      </c>
      <c r="G7390" s="46">
        <f t="shared" si="807"/>
        <v>0</v>
      </c>
      <c r="H7390" s="29">
        <f t="shared" si="808"/>
        <v>1</v>
      </c>
      <c r="I7390" s="30">
        <f>VLOOKUP(B7389,'מדדים וריביות'!B:C,2)</f>
        <v>31126899.773358598</v>
      </c>
      <c r="K7390" s="39">
        <f t="shared" si="809"/>
        <v>0</v>
      </c>
      <c r="L7390" s="39">
        <f t="shared" si="810"/>
        <v>0</v>
      </c>
      <c r="M7390" s="39">
        <f t="shared" si="811"/>
        <v>0</v>
      </c>
      <c r="N7390" s="41">
        <f t="shared" si="813"/>
        <v>0</v>
      </c>
    </row>
    <row r="7391" spans="2:14">
      <c r="B7391" s="1">
        <v>40256</v>
      </c>
      <c r="C7391" s="1">
        <f t="shared" si="812"/>
        <v>40238</v>
      </c>
      <c r="E7391" s="42">
        <f>IF(DAY(B7391)&gt;14,VLOOKUP(DATE(YEAR(C7391),MONTH(C7391)-1,DAY(1)),'מדדים וריביות'!B:C,2,FALSE),VLOOKUP(DATE(YEAR(C7391),MONTH(C7391)-2,DAY(1)),'מדדים וריביות'!B:C,2,FALSE))</f>
        <v>31097056.1494148</v>
      </c>
      <c r="F7391" s="46">
        <f>IF($B$5=1,'ריבית יומית'!D7385,'ריבית יומית'!G7385)</f>
        <v>4.6153336261456346E-5</v>
      </c>
      <c r="G7391" s="46">
        <f t="shared" si="807"/>
        <v>0</v>
      </c>
      <c r="H7391" s="29">
        <f t="shared" si="808"/>
        <v>1</v>
      </c>
      <c r="I7391" s="30">
        <f>VLOOKUP(B7390,'מדדים וריביות'!B:C,2)</f>
        <v>31126899.773358598</v>
      </c>
      <c r="K7391" s="39">
        <f t="shared" si="809"/>
        <v>0</v>
      </c>
      <c r="L7391" s="39">
        <f t="shared" si="810"/>
        <v>0</v>
      </c>
      <c r="M7391" s="39">
        <f t="shared" si="811"/>
        <v>0</v>
      </c>
      <c r="N7391" s="41">
        <f t="shared" si="813"/>
        <v>0</v>
      </c>
    </row>
    <row r="7392" spans="2:14">
      <c r="B7392" s="1">
        <v>40257</v>
      </c>
      <c r="C7392" s="1">
        <f t="shared" si="812"/>
        <v>40238</v>
      </c>
      <c r="E7392" s="42">
        <f>IF(DAY(B7392)&gt;14,VLOOKUP(DATE(YEAR(C7392),MONTH(C7392)-1,DAY(1)),'מדדים וריביות'!B:C,2,FALSE),VLOOKUP(DATE(YEAR(C7392),MONTH(C7392)-2,DAY(1)),'מדדים וריביות'!B:C,2,FALSE))</f>
        <v>31097056.1494148</v>
      </c>
      <c r="F7392" s="46">
        <f>IF($B$5=1,'ריבית יומית'!D7386,'ריבית יומית'!G7386)</f>
        <v>4.6153336261456346E-5</v>
      </c>
      <c r="G7392" s="46">
        <f t="shared" si="807"/>
        <v>0</v>
      </c>
      <c r="H7392" s="29">
        <f t="shared" si="808"/>
        <v>1</v>
      </c>
      <c r="I7392" s="30">
        <f>VLOOKUP(B7391,'מדדים וריביות'!B:C,2)</f>
        <v>31126899.773358598</v>
      </c>
      <c r="K7392" s="39">
        <f t="shared" si="809"/>
        <v>0</v>
      </c>
      <c r="L7392" s="39">
        <f t="shared" si="810"/>
        <v>0</v>
      </c>
      <c r="M7392" s="39">
        <f t="shared" si="811"/>
        <v>0</v>
      </c>
      <c r="N7392" s="41">
        <f t="shared" si="813"/>
        <v>0</v>
      </c>
    </row>
    <row r="7393" spans="2:14">
      <c r="B7393" s="1">
        <v>40258</v>
      </c>
      <c r="C7393" s="1">
        <f t="shared" si="812"/>
        <v>40238</v>
      </c>
      <c r="E7393" s="42">
        <f>IF(DAY(B7393)&gt;14,VLOOKUP(DATE(YEAR(C7393),MONTH(C7393)-1,DAY(1)),'מדדים וריביות'!B:C,2,FALSE),VLOOKUP(DATE(YEAR(C7393),MONTH(C7393)-2,DAY(1)),'מדדים וריביות'!B:C,2,FALSE))</f>
        <v>31097056.1494148</v>
      </c>
      <c r="F7393" s="46">
        <f>IF($B$5=1,'ריבית יומית'!D7387,'ריבית יומית'!G7387)</f>
        <v>4.6153336261456346E-5</v>
      </c>
      <c r="G7393" s="46">
        <f t="shared" si="807"/>
        <v>0</v>
      </c>
      <c r="H7393" s="29">
        <f t="shared" si="808"/>
        <v>1</v>
      </c>
      <c r="I7393" s="30">
        <f>VLOOKUP(B7392,'מדדים וריביות'!B:C,2)</f>
        <v>31126899.773358598</v>
      </c>
      <c r="K7393" s="39">
        <f t="shared" si="809"/>
        <v>0</v>
      </c>
      <c r="L7393" s="39">
        <f t="shared" si="810"/>
        <v>0</v>
      </c>
      <c r="M7393" s="39">
        <f t="shared" si="811"/>
        <v>0</v>
      </c>
      <c r="N7393" s="41">
        <f t="shared" si="813"/>
        <v>0</v>
      </c>
    </row>
    <row r="7394" spans="2:14">
      <c r="B7394" s="1">
        <v>40259</v>
      </c>
      <c r="C7394" s="1">
        <f t="shared" si="812"/>
        <v>40238</v>
      </c>
      <c r="E7394" s="42">
        <f>IF(DAY(B7394)&gt;14,VLOOKUP(DATE(YEAR(C7394),MONTH(C7394)-1,DAY(1)),'מדדים וריביות'!B:C,2,FALSE),VLOOKUP(DATE(YEAR(C7394),MONTH(C7394)-2,DAY(1)),'מדדים וריביות'!B:C,2,FALSE))</f>
        <v>31097056.1494148</v>
      </c>
      <c r="F7394" s="46">
        <f>IF($B$5=1,'ריבית יומית'!D7388,'ריבית יומית'!G7388)</f>
        <v>4.6153336261456346E-5</v>
      </c>
      <c r="G7394" s="46">
        <f t="shared" si="807"/>
        <v>0</v>
      </c>
      <c r="H7394" s="29">
        <f t="shared" si="808"/>
        <v>1</v>
      </c>
      <c r="I7394" s="30">
        <f>VLOOKUP(B7393,'מדדים וריביות'!B:C,2)</f>
        <v>31126899.773358598</v>
      </c>
      <c r="K7394" s="39">
        <f t="shared" si="809"/>
        <v>0</v>
      </c>
      <c r="L7394" s="39">
        <f t="shared" si="810"/>
        <v>0</v>
      </c>
      <c r="M7394" s="39">
        <f t="shared" si="811"/>
        <v>0</v>
      </c>
      <c r="N7394" s="41">
        <f t="shared" si="813"/>
        <v>0</v>
      </c>
    </row>
    <row r="7395" spans="2:14">
      <c r="B7395" s="1">
        <v>40260</v>
      </c>
      <c r="C7395" s="1">
        <f t="shared" si="812"/>
        <v>40238</v>
      </c>
      <c r="E7395" s="42">
        <f>IF(DAY(B7395)&gt;14,VLOOKUP(DATE(YEAR(C7395),MONTH(C7395)-1,DAY(1)),'מדדים וריביות'!B:C,2,FALSE),VLOOKUP(DATE(YEAR(C7395),MONTH(C7395)-2,DAY(1)),'מדדים וריביות'!B:C,2,FALSE))</f>
        <v>31097056.1494148</v>
      </c>
      <c r="F7395" s="46">
        <f>IF($B$5=1,'ריבית יומית'!D7389,'ריבית יומית'!G7389)</f>
        <v>4.6153336261456346E-5</v>
      </c>
      <c r="G7395" s="46">
        <f t="shared" si="807"/>
        <v>0</v>
      </c>
      <c r="H7395" s="29">
        <f t="shared" si="808"/>
        <v>1</v>
      </c>
      <c r="I7395" s="30">
        <f>VLOOKUP(B7394,'מדדים וריביות'!B:C,2)</f>
        <v>31126899.773358598</v>
      </c>
      <c r="K7395" s="39">
        <f t="shared" si="809"/>
        <v>0</v>
      </c>
      <c r="L7395" s="39">
        <f t="shared" si="810"/>
        <v>0</v>
      </c>
      <c r="M7395" s="39">
        <f t="shared" si="811"/>
        <v>0</v>
      </c>
      <c r="N7395" s="41">
        <f t="shared" si="813"/>
        <v>0</v>
      </c>
    </row>
    <row r="7396" spans="2:14">
      <c r="B7396" s="1">
        <v>40261</v>
      </c>
      <c r="C7396" s="1">
        <f t="shared" si="812"/>
        <v>40238</v>
      </c>
      <c r="E7396" s="42">
        <f>IF(DAY(B7396)&gt;14,VLOOKUP(DATE(YEAR(C7396),MONTH(C7396)-1,DAY(1)),'מדדים וריביות'!B:C,2,FALSE),VLOOKUP(DATE(YEAR(C7396),MONTH(C7396)-2,DAY(1)),'מדדים וריביות'!B:C,2,FALSE))</f>
        <v>31097056.1494148</v>
      </c>
      <c r="F7396" s="46">
        <f>IF($B$5=1,'ריבית יומית'!D7390,'ריבית יומית'!G7390)</f>
        <v>4.6153336261456346E-5</v>
      </c>
      <c r="G7396" s="46">
        <f t="shared" si="807"/>
        <v>0</v>
      </c>
      <c r="H7396" s="29">
        <f t="shared" si="808"/>
        <v>1</v>
      </c>
      <c r="I7396" s="30">
        <f>VLOOKUP(B7395,'מדדים וריביות'!B:C,2)</f>
        <v>31126899.773358598</v>
      </c>
      <c r="K7396" s="39">
        <f t="shared" si="809"/>
        <v>0</v>
      </c>
      <c r="L7396" s="39">
        <f t="shared" si="810"/>
        <v>0</v>
      </c>
      <c r="M7396" s="39">
        <f t="shared" si="811"/>
        <v>0</v>
      </c>
      <c r="N7396" s="41">
        <f t="shared" si="813"/>
        <v>0</v>
      </c>
    </row>
    <row r="7397" spans="2:14">
      <c r="B7397" s="1">
        <v>40262</v>
      </c>
      <c r="C7397" s="1">
        <f t="shared" si="812"/>
        <v>40238</v>
      </c>
      <c r="E7397" s="42">
        <f>IF(DAY(B7397)&gt;14,VLOOKUP(DATE(YEAR(C7397),MONTH(C7397)-1,DAY(1)),'מדדים וריביות'!B:C,2,FALSE),VLOOKUP(DATE(YEAR(C7397),MONTH(C7397)-2,DAY(1)),'מדדים וריביות'!B:C,2,FALSE))</f>
        <v>31097056.1494148</v>
      </c>
      <c r="F7397" s="46">
        <f>IF($B$5=1,'ריבית יומית'!D7391,'ריבית יומית'!G7391)</f>
        <v>4.6153336261456346E-5</v>
      </c>
      <c r="G7397" s="46">
        <f t="shared" si="807"/>
        <v>0</v>
      </c>
      <c r="H7397" s="29">
        <f t="shared" si="808"/>
        <v>1</v>
      </c>
      <c r="I7397" s="30">
        <f>VLOOKUP(B7396,'מדדים וריביות'!B:C,2)</f>
        <v>31126899.773358598</v>
      </c>
      <c r="K7397" s="39">
        <f t="shared" si="809"/>
        <v>0</v>
      </c>
      <c r="L7397" s="39">
        <f t="shared" si="810"/>
        <v>0</v>
      </c>
      <c r="M7397" s="39">
        <f t="shared" si="811"/>
        <v>0</v>
      </c>
      <c r="N7397" s="41">
        <f t="shared" si="813"/>
        <v>0</v>
      </c>
    </row>
    <row r="7398" spans="2:14">
      <c r="B7398" s="1">
        <v>40263</v>
      </c>
      <c r="C7398" s="1">
        <f t="shared" si="812"/>
        <v>40238</v>
      </c>
      <c r="E7398" s="42">
        <f>IF(DAY(B7398)&gt;14,VLOOKUP(DATE(YEAR(C7398),MONTH(C7398)-1,DAY(1)),'מדדים וריביות'!B:C,2,FALSE),VLOOKUP(DATE(YEAR(C7398),MONTH(C7398)-2,DAY(1)),'מדדים וריביות'!B:C,2,FALSE))</f>
        <v>31097056.1494148</v>
      </c>
      <c r="F7398" s="46">
        <f>IF($B$5=1,'ריבית יומית'!D7392,'ריבית יומית'!G7392)</f>
        <v>4.6153336261456346E-5</v>
      </c>
      <c r="G7398" s="46">
        <f t="shared" si="807"/>
        <v>0</v>
      </c>
      <c r="H7398" s="29">
        <f t="shared" si="808"/>
        <v>1</v>
      </c>
      <c r="I7398" s="30">
        <f>VLOOKUP(B7397,'מדדים וריביות'!B:C,2)</f>
        <v>31126899.773358598</v>
      </c>
      <c r="K7398" s="39">
        <f t="shared" si="809"/>
        <v>0</v>
      </c>
      <c r="L7398" s="39">
        <f t="shared" si="810"/>
        <v>0</v>
      </c>
      <c r="M7398" s="39">
        <f t="shared" si="811"/>
        <v>0</v>
      </c>
      <c r="N7398" s="41">
        <f t="shared" si="813"/>
        <v>0</v>
      </c>
    </row>
    <row r="7399" spans="2:14">
      <c r="B7399" s="1">
        <v>40264</v>
      </c>
      <c r="C7399" s="1">
        <f t="shared" si="812"/>
        <v>40238</v>
      </c>
      <c r="E7399" s="42">
        <f>IF(DAY(B7399)&gt;14,VLOOKUP(DATE(YEAR(C7399),MONTH(C7399)-1,DAY(1)),'מדדים וריביות'!B:C,2,FALSE),VLOOKUP(DATE(YEAR(C7399),MONTH(C7399)-2,DAY(1)),'מדדים וריביות'!B:C,2,FALSE))</f>
        <v>31097056.1494148</v>
      </c>
      <c r="F7399" s="46">
        <f>IF($B$5=1,'ריבית יומית'!D7393,'ריבית יומית'!G7393)</f>
        <v>4.6153336261456346E-5</v>
      </c>
      <c r="G7399" s="46">
        <f t="shared" si="807"/>
        <v>0</v>
      </c>
      <c r="H7399" s="29">
        <f t="shared" si="808"/>
        <v>1</v>
      </c>
      <c r="I7399" s="30">
        <f>VLOOKUP(B7398,'מדדים וריביות'!B:C,2)</f>
        <v>31126899.773358598</v>
      </c>
      <c r="K7399" s="39">
        <f t="shared" si="809"/>
        <v>0</v>
      </c>
      <c r="L7399" s="39">
        <f t="shared" si="810"/>
        <v>0</v>
      </c>
      <c r="M7399" s="39">
        <f t="shared" si="811"/>
        <v>0</v>
      </c>
      <c r="N7399" s="41">
        <f t="shared" si="813"/>
        <v>0</v>
      </c>
    </row>
    <row r="7400" spans="2:14">
      <c r="B7400" s="1">
        <v>40265</v>
      </c>
      <c r="C7400" s="1">
        <f t="shared" si="812"/>
        <v>40238</v>
      </c>
      <c r="E7400" s="42">
        <f>IF(DAY(B7400)&gt;14,VLOOKUP(DATE(YEAR(C7400),MONTH(C7400)-1,DAY(1)),'מדדים וריביות'!B:C,2,FALSE),VLOOKUP(DATE(YEAR(C7400),MONTH(C7400)-2,DAY(1)),'מדדים וריביות'!B:C,2,FALSE))</f>
        <v>31097056.1494148</v>
      </c>
      <c r="F7400" s="46">
        <f>IF($B$5=1,'ריבית יומית'!D7394,'ריבית יומית'!G7394)</f>
        <v>4.6153336261456346E-5</v>
      </c>
      <c r="G7400" s="46">
        <f t="shared" si="807"/>
        <v>0</v>
      </c>
      <c r="H7400" s="29">
        <f t="shared" si="808"/>
        <v>1</v>
      </c>
      <c r="I7400" s="30">
        <f>VLOOKUP(B7399,'מדדים וריביות'!B:C,2)</f>
        <v>31126899.773358598</v>
      </c>
      <c r="K7400" s="39">
        <f t="shared" si="809"/>
        <v>0</v>
      </c>
      <c r="L7400" s="39">
        <f t="shared" si="810"/>
        <v>0</v>
      </c>
      <c r="M7400" s="39">
        <f t="shared" si="811"/>
        <v>0</v>
      </c>
      <c r="N7400" s="41">
        <f t="shared" si="813"/>
        <v>0</v>
      </c>
    </row>
    <row r="7401" spans="2:14">
      <c r="B7401" s="1">
        <v>40266</v>
      </c>
      <c r="C7401" s="1">
        <f t="shared" si="812"/>
        <v>40238</v>
      </c>
      <c r="E7401" s="42">
        <f>IF(DAY(B7401)&gt;14,VLOOKUP(DATE(YEAR(C7401),MONTH(C7401)-1,DAY(1)),'מדדים וריביות'!B:C,2,FALSE),VLOOKUP(DATE(YEAR(C7401),MONTH(C7401)-2,DAY(1)),'מדדים וריביות'!B:C,2,FALSE))</f>
        <v>31097056.1494148</v>
      </c>
      <c r="F7401" s="46">
        <f>IF($B$5=1,'ריבית יומית'!D7395,'ריבית יומית'!G7395)</f>
        <v>4.6153336261456346E-5</v>
      </c>
      <c r="G7401" s="46">
        <f t="shared" si="807"/>
        <v>0</v>
      </c>
      <c r="H7401" s="29">
        <f t="shared" si="808"/>
        <v>1</v>
      </c>
      <c r="I7401" s="30">
        <f>VLOOKUP(B7400,'מדדים וריביות'!B:C,2)</f>
        <v>31126899.773358598</v>
      </c>
      <c r="K7401" s="39">
        <f t="shared" si="809"/>
        <v>0</v>
      </c>
      <c r="L7401" s="39">
        <f t="shared" si="810"/>
        <v>0</v>
      </c>
      <c r="M7401" s="39">
        <f t="shared" si="811"/>
        <v>0</v>
      </c>
      <c r="N7401" s="41">
        <f t="shared" si="813"/>
        <v>0</v>
      </c>
    </row>
    <row r="7402" spans="2:14">
      <c r="B7402" s="1">
        <v>40267</v>
      </c>
      <c r="C7402" s="1">
        <f t="shared" si="812"/>
        <v>40238</v>
      </c>
      <c r="E7402" s="42">
        <f>IF(DAY(B7402)&gt;14,VLOOKUP(DATE(YEAR(C7402),MONTH(C7402)-1,DAY(1)),'מדדים וריביות'!B:C,2,FALSE),VLOOKUP(DATE(YEAR(C7402),MONTH(C7402)-2,DAY(1)),'מדדים וריביות'!B:C,2,FALSE))</f>
        <v>31097056.1494148</v>
      </c>
      <c r="F7402" s="46">
        <f>IF($B$5=1,'ריבית יומית'!D7396,'ריבית יומית'!G7396)</f>
        <v>4.6153336261456346E-5</v>
      </c>
      <c r="G7402" s="46">
        <f t="shared" si="807"/>
        <v>0</v>
      </c>
      <c r="H7402" s="29">
        <f t="shared" si="808"/>
        <v>1</v>
      </c>
      <c r="I7402" s="30">
        <f>VLOOKUP(B7401,'מדדים וריביות'!B:C,2)</f>
        <v>31126899.773358598</v>
      </c>
      <c r="K7402" s="39">
        <f t="shared" si="809"/>
        <v>0</v>
      </c>
      <c r="L7402" s="39">
        <f t="shared" si="810"/>
        <v>0</v>
      </c>
      <c r="M7402" s="39">
        <f t="shared" si="811"/>
        <v>0</v>
      </c>
      <c r="N7402" s="41">
        <f t="shared" si="813"/>
        <v>0</v>
      </c>
    </row>
    <row r="7403" spans="2:14">
      <c r="B7403" s="1">
        <v>40268</v>
      </c>
      <c r="C7403" s="1">
        <f t="shared" si="812"/>
        <v>40238</v>
      </c>
      <c r="E7403" s="42">
        <f>IF(DAY(B7403)&gt;14,VLOOKUP(DATE(YEAR(C7403),MONTH(C7403)-1,DAY(1)),'מדדים וריביות'!B:C,2,FALSE),VLOOKUP(DATE(YEAR(C7403),MONTH(C7403)-2,DAY(1)),'מדדים וריביות'!B:C,2,FALSE))</f>
        <v>31097056.1494148</v>
      </c>
      <c r="F7403" s="46">
        <f>IF($B$5=1,'ריבית יומית'!D7397,'ריבית יומית'!G7397)</f>
        <v>4.6153336261456346E-5</v>
      </c>
      <c r="G7403" s="46">
        <f t="shared" si="807"/>
        <v>0</v>
      </c>
      <c r="H7403" s="29">
        <f t="shared" si="808"/>
        <v>1</v>
      </c>
      <c r="I7403" s="30">
        <f>VLOOKUP(B7402,'מדדים וריביות'!B:C,2)</f>
        <v>31126899.773358598</v>
      </c>
      <c r="K7403" s="39">
        <f t="shared" si="809"/>
        <v>0</v>
      </c>
      <c r="L7403" s="39">
        <f t="shared" si="810"/>
        <v>0</v>
      </c>
      <c r="M7403" s="39">
        <f t="shared" si="811"/>
        <v>0</v>
      </c>
      <c r="N7403" s="41">
        <f t="shared" si="813"/>
        <v>0</v>
      </c>
    </row>
    <row r="7404" spans="2:14">
      <c r="B7404" s="1">
        <v>40269</v>
      </c>
      <c r="C7404" s="1">
        <f t="shared" si="812"/>
        <v>40269</v>
      </c>
      <c r="E7404" s="42">
        <f>IF(DAY(B7404)&gt;14,VLOOKUP(DATE(YEAR(C7404),MONTH(C7404)-1,DAY(1)),'מדדים וריביות'!B:C,2,FALSE),VLOOKUP(DATE(YEAR(C7404),MONTH(C7404)-2,DAY(1)),'מדדים וריביות'!B:C,2,FALSE))</f>
        <v>31097056.1494148</v>
      </c>
      <c r="F7404" s="46">
        <f>IF($B$5=1,'ריבית יומית'!D7398,'ריבית יומית'!G7398)</f>
        <v>3.5363322780312956E-5</v>
      </c>
      <c r="G7404" s="46">
        <f t="shared" si="807"/>
        <v>0</v>
      </c>
      <c r="H7404" s="29">
        <f t="shared" si="808"/>
        <v>1</v>
      </c>
      <c r="I7404" s="30">
        <f>VLOOKUP(B7403,'מדדים וריביות'!B:C,2)</f>
        <v>31126899.773358598</v>
      </c>
      <c r="K7404" s="39">
        <f t="shared" si="809"/>
        <v>0</v>
      </c>
      <c r="L7404" s="39">
        <f t="shared" si="810"/>
        <v>0</v>
      </c>
      <c r="M7404" s="39">
        <f t="shared" si="811"/>
        <v>0</v>
      </c>
      <c r="N7404" s="41">
        <f t="shared" si="813"/>
        <v>0</v>
      </c>
    </row>
    <row r="7405" spans="2:14">
      <c r="B7405" s="1">
        <v>40270</v>
      </c>
      <c r="C7405" s="1">
        <f t="shared" si="812"/>
        <v>40269</v>
      </c>
      <c r="E7405" s="42">
        <f>IF(DAY(B7405)&gt;14,VLOOKUP(DATE(YEAR(C7405),MONTH(C7405)-1,DAY(1)),'מדדים וריביות'!B:C,2,FALSE),VLOOKUP(DATE(YEAR(C7405),MONTH(C7405)-2,DAY(1)),'מדדים וריביות'!B:C,2,FALSE))</f>
        <v>31097056.1494148</v>
      </c>
      <c r="F7405" s="46">
        <f>IF($B$5=1,'ריבית יומית'!D7399,'ריבית יומית'!G7399)</f>
        <v>3.5363322780312956E-5</v>
      </c>
      <c r="G7405" s="46">
        <f t="shared" si="807"/>
        <v>0</v>
      </c>
      <c r="H7405" s="29">
        <f t="shared" si="808"/>
        <v>1</v>
      </c>
      <c r="I7405" s="30">
        <f>VLOOKUP(B7404,'מדדים וריביות'!B:C,2)</f>
        <v>31395492.3888526</v>
      </c>
      <c r="K7405" s="39">
        <f t="shared" si="809"/>
        <v>0</v>
      </c>
      <c r="L7405" s="39">
        <f t="shared" si="810"/>
        <v>0</v>
      </c>
      <c r="M7405" s="39">
        <f t="shared" si="811"/>
        <v>0</v>
      </c>
      <c r="N7405" s="41">
        <f t="shared" si="813"/>
        <v>0</v>
      </c>
    </row>
    <row r="7406" spans="2:14">
      <c r="B7406" s="1">
        <v>40271</v>
      </c>
      <c r="C7406" s="1">
        <f t="shared" si="812"/>
        <v>40269</v>
      </c>
      <c r="E7406" s="42">
        <f>IF(DAY(B7406)&gt;14,VLOOKUP(DATE(YEAR(C7406),MONTH(C7406)-1,DAY(1)),'מדדים וריביות'!B:C,2,FALSE),VLOOKUP(DATE(YEAR(C7406),MONTH(C7406)-2,DAY(1)),'מדדים וריביות'!B:C,2,FALSE))</f>
        <v>31097056.1494148</v>
      </c>
      <c r="F7406" s="46">
        <f>IF($B$5=1,'ריבית יומית'!D7400,'ריבית יומית'!G7400)</f>
        <v>3.5363322780312956E-5</v>
      </c>
      <c r="G7406" s="46">
        <f t="shared" si="807"/>
        <v>0</v>
      </c>
      <c r="H7406" s="29">
        <f t="shared" si="808"/>
        <v>1</v>
      </c>
      <c r="I7406" s="30">
        <f>VLOOKUP(B7405,'מדדים וריביות'!B:C,2)</f>
        <v>31395492.3888526</v>
      </c>
      <c r="K7406" s="39">
        <f t="shared" si="809"/>
        <v>0</v>
      </c>
      <c r="L7406" s="39">
        <f t="shared" si="810"/>
        <v>0</v>
      </c>
      <c r="M7406" s="39">
        <f t="shared" si="811"/>
        <v>0</v>
      </c>
      <c r="N7406" s="41">
        <f t="shared" si="813"/>
        <v>0</v>
      </c>
    </row>
    <row r="7407" spans="2:14">
      <c r="B7407" s="1">
        <v>40272</v>
      </c>
      <c r="C7407" s="1">
        <f t="shared" si="812"/>
        <v>40269</v>
      </c>
      <c r="E7407" s="42">
        <f>IF(DAY(B7407)&gt;14,VLOOKUP(DATE(YEAR(C7407),MONTH(C7407)-1,DAY(1)),'מדדים וריביות'!B:C,2,FALSE),VLOOKUP(DATE(YEAR(C7407),MONTH(C7407)-2,DAY(1)),'מדדים וריביות'!B:C,2,FALSE))</f>
        <v>31097056.1494148</v>
      </c>
      <c r="F7407" s="46">
        <f>IF($B$5=1,'ריבית יומית'!D7401,'ריבית יומית'!G7401)</f>
        <v>3.5363322780312956E-5</v>
      </c>
      <c r="G7407" s="46">
        <f t="shared" si="807"/>
        <v>0</v>
      </c>
      <c r="H7407" s="29">
        <f t="shared" si="808"/>
        <v>1</v>
      </c>
      <c r="I7407" s="30">
        <f>VLOOKUP(B7406,'מדדים וריביות'!B:C,2)</f>
        <v>31395492.3888526</v>
      </c>
      <c r="K7407" s="39">
        <f t="shared" si="809"/>
        <v>0</v>
      </c>
      <c r="L7407" s="39">
        <f t="shared" si="810"/>
        <v>0</v>
      </c>
      <c r="M7407" s="39">
        <f t="shared" si="811"/>
        <v>0</v>
      </c>
      <c r="N7407" s="41">
        <f t="shared" si="813"/>
        <v>0</v>
      </c>
    </row>
    <row r="7408" spans="2:14">
      <c r="B7408" s="1">
        <v>40273</v>
      </c>
      <c r="C7408" s="1">
        <f t="shared" si="812"/>
        <v>40269</v>
      </c>
      <c r="E7408" s="42">
        <f>IF(DAY(B7408)&gt;14,VLOOKUP(DATE(YEAR(C7408),MONTH(C7408)-1,DAY(1)),'מדדים וריביות'!B:C,2,FALSE),VLOOKUP(DATE(YEAR(C7408),MONTH(C7408)-2,DAY(1)),'מדדים וריביות'!B:C,2,FALSE))</f>
        <v>31097056.1494148</v>
      </c>
      <c r="F7408" s="46">
        <f>IF($B$5=1,'ריבית יומית'!D7402,'ריבית יומית'!G7402)</f>
        <v>3.5363322780312956E-5</v>
      </c>
      <c r="G7408" s="46">
        <f t="shared" si="807"/>
        <v>0</v>
      </c>
      <c r="H7408" s="29">
        <f t="shared" si="808"/>
        <v>1</v>
      </c>
      <c r="I7408" s="30">
        <f>VLOOKUP(B7407,'מדדים וריביות'!B:C,2)</f>
        <v>31395492.3888526</v>
      </c>
      <c r="K7408" s="39">
        <f t="shared" si="809"/>
        <v>0</v>
      </c>
      <c r="L7408" s="39">
        <f t="shared" si="810"/>
        <v>0</v>
      </c>
      <c r="M7408" s="39">
        <f t="shared" si="811"/>
        <v>0</v>
      </c>
      <c r="N7408" s="41">
        <f t="shared" si="813"/>
        <v>0</v>
      </c>
    </row>
    <row r="7409" spans="2:14">
      <c r="B7409" s="1">
        <v>40274</v>
      </c>
      <c r="C7409" s="1">
        <f t="shared" si="812"/>
        <v>40269</v>
      </c>
      <c r="E7409" s="42">
        <f>IF(DAY(B7409)&gt;14,VLOOKUP(DATE(YEAR(C7409),MONTH(C7409)-1,DAY(1)),'מדדים וריביות'!B:C,2,FALSE),VLOOKUP(DATE(YEAR(C7409),MONTH(C7409)-2,DAY(1)),'מדדים וריביות'!B:C,2,FALSE))</f>
        <v>31097056.1494148</v>
      </c>
      <c r="F7409" s="46">
        <f>IF($B$5=1,'ריבית יומית'!D7403,'ריבית יומית'!G7403)</f>
        <v>3.5363322780312956E-5</v>
      </c>
      <c r="G7409" s="46">
        <f t="shared" si="807"/>
        <v>0</v>
      </c>
      <c r="H7409" s="29">
        <f t="shared" si="808"/>
        <v>1</v>
      </c>
      <c r="I7409" s="30">
        <f>VLOOKUP(B7408,'מדדים וריביות'!B:C,2)</f>
        <v>31395492.3888526</v>
      </c>
      <c r="K7409" s="39">
        <f t="shared" si="809"/>
        <v>0</v>
      </c>
      <c r="L7409" s="39">
        <f t="shared" si="810"/>
        <v>0</v>
      </c>
      <c r="M7409" s="39">
        <f t="shared" si="811"/>
        <v>0</v>
      </c>
      <c r="N7409" s="41">
        <f t="shared" si="813"/>
        <v>0</v>
      </c>
    </row>
    <row r="7410" spans="2:14">
      <c r="B7410" s="1">
        <v>40275</v>
      </c>
      <c r="C7410" s="1">
        <f t="shared" si="812"/>
        <v>40269</v>
      </c>
      <c r="E7410" s="42">
        <f>IF(DAY(B7410)&gt;14,VLOOKUP(DATE(YEAR(C7410),MONTH(C7410)-1,DAY(1)),'מדדים וריביות'!B:C,2,FALSE),VLOOKUP(DATE(YEAR(C7410),MONTH(C7410)-2,DAY(1)),'מדדים וריביות'!B:C,2,FALSE))</f>
        <v>31097056.1494148</v>
      </c>
      <c r="F7410" s="46">
        <f>IF($B$5=1,'ריבית יומית'!D7404,'ריבית יומית'!G7404)</f>
        <v>3.5363322780312956E-5</v>
      </c>
      <c r="G7410" s="46">
        <f t="shared" si="807"/>
        <v>0</v>
      </c>
      <c r="H7410" s="29">
        <f t="shared" si="808"/>
        <v>1</v>
      </c>
      <c r="I7410" s="30">
        <f>VLOOKUP(B7409,'מדדים וריביות'!B:C,2)</f>
        <v>31395492.3888526</v>
      </c>
      <c r="K7410" s="39">
        <f t="shared" si="809"/>
        <v>0</v>
      </c>
      <c r="L7410" s="39">
        <f t="shared" si="810"/>
        <v>0</v>
      </c>
      <c r="M7410" s="39">
        <f t="shared" si="811"/>
        <v>0</v>
      </c>
      <c r="N7410" s="41">
        <f t="shared" si="813"/>
        <v>0</v>
      </c>
    </row>
    <row r="7411" spans="2:14">
      <c r="B7411" s="1">
        <v>40276</v>
      </c>
      <c r="C7411" s="1">
        <f t="shared" si="812"/>
        <v>40269</v>
      </c>
      <c r="E7411" s="42">
        <f>IF(DAY(B7411)&gt;14,VLOOKUP(DATE(YEAR(C7411),MONTH(C7411)-1,DAY(1)),'מדדים וריביות'!B:C,2,FALSE),VLOOKUP(DATE(YEAR(C7411),MONTH(C7411)-2,DAY(1)),'מדדים וריביות'!B:C,2,FALSE))</f>
        <v>31097056.1494148</v>
      </c>
      <c r="F7411" s="46">
        <f>IF($B$5=1,'ריבית יומית'!D7405,'ריבית יומית'!G7405)</f>
        <v>3.5363322780312956E-5</v>
      </c>
      <c r="G7411" s="46">
        <f t="shared" si="807"/>
        <v>0</v>
      </c>
      <c r="H7411" s="29">
        <f t="shared" si="808"/>
        <v>1</v>
      </c>
      <c r="I7411" s="30">
        <f>VLOOKUP(B7410,'מדדים וריביות'!B:C,2)</f>
        <v>31395492.3888526</v>
      </c>
      <c r="K7411" s="39">
        <f t="shared" si="809"/>
        <v>0</v>
      </c>
      <c r="L7411" s="39">
        <f t="shared" si="810"/>
        <v>0</v>
      </c>
      <c r="M7411" s="39">
        <f t="shared" si="811"/>
        <v>0</v>
      </c>
      <c r="N7411" s="41">
        <f t="shared" si="813"/>
        <v>0</v>
      </c>
    </row>
    <row r="7412" spans="2:14">
      <c r="B7412" s="1">
        <v>40277</v>
      </c>
      <c r="C7412" s="1">
        <f t="shared" si="812"/>
        <v>40269</v>
      </c>
      <c r="E7412" s="42">
        <f>IF(DAY(B7412)&gt;14,VLOOKUP(DATE(YEAR(C7412),MONTH(C7412)-1,DAY(1)),'מדדים וריביות'!B:C,2,FALSE),VLOOKUP(DATE(YEAR(C7412),MONTH(C7412)-2,DAY(1)),'מדדים וריביות'!B:C,2,FALSE))</f>
        <v>31097056.1494148</v>
      </c>
      <c r="F7412" s="46">
        <f>IF($B$5=1,'ריבית יומית'!D7406,'ריבית יומית'!G7406)</f>
        <v>3.5363322780312956E-5</v>
      </c>
      <c r="G7412" s="46">
        <f t="shared" si="807"/>
        <v>0</v>
      </c>
      <c r="H7412" s="29">
        <f t="shared" si="808"/>
        <v>1</v>
      </c>
      <c r="I7412" s="30">
        <f>VLOOKUP(B7411,'מדדים וריביות'!B:C,2)</f>
        <v>31395492.3888526</v>
      </c>
      <c r="K7412" s="39">
        <f t="shared" si="809"/>
        <v>0</v>
      </c>
      <c r="L7412" s="39">
        <f t="shared" si="810"/>
        <v>0</v>
      </c>
      <c r="M7412" s="39">
        <f t="shared" si="811"/>
        <v>0</v>
      </c>
      <c r="N7412" s="41">
        <f t="shared" si="813"/>
        <v>0</v>
      </c>
    </row>
    <row r="7413" spans="2:14">
      <c r="B7413" s="1">
        <v>40278</v>
      </c>
      <c r="C7413" s="1">
        <f t="shared" si="812"/>
        <v>40269</v>
      </c>
      <c r="E7413" s="42">
        <f>IF(DAY(B7413)&gt;14,VLOOKUP(DATE(YEAR(C7413),MONTH(C7413)-1,DAY(1)),'מדדים וריביות'!B:C,2,FALSE),VLOOKUP(DATE(YEAR(C7413),MONTH(C7413)-2,DAY(1)),'מדדים וריביות'!B:C,2,FALSE))</f>
        <v>31097056.1494148</v>
      </c>
      <c r="F7413" s="46">
        <f>IF($B$5=1,'ריבית יומית'!D7407,'ריבית יומית'!G7407)</f>
        <v>3.5363322780312956E-5</v>
      </c>
      <c r="G7413" s="46">
        <f t="shared" si="807"/>
        <v>0</v>
      </c>
      <c r="H7413" s="29">
        <f t="shared" si="808"/>
        <v>1</v>
      </c>
      <c r="I7413" s="30">
        <f>VLOOKUP(B7412,'מדדים וריביות'!B:C,2)</f>
        <v>31395492.3888526</v>
      </c>
      <c r="K7413" s="39">
        <f t="shared" si="809"/>
        <v>0</v>
      </c>
      <c r="L7413" s="39">
        <f t="shared" si="810"/>
        <v>0</v>
      </c>
      <c r="M7413" s="39">
        <f t="shared" si="811"/>
        <v>0</v>
      </c>
      <c r="N7413" s="41">
        <f t="shared" si="813"/>
        <v>0</v>
      </c>
    </row>
    <row r="7414" spans="2:14">
      <c r="B7414" s="1">
        <v>40279</v>
      </c>
      <c r="C7414" s="1">
        <f t="shared" si="812"/>
        <v>40269</v>
      </c>
      <c r="E7414" s="42">
        <f>IF(DAY(B7414)&gt;14,VLOOKUP(DATE(YEAR(C7414),MONTH(C7414)-1,DAY(1)),'מדדים וריביות'!B:C,2,FALSE),VLOOKUP(DATE(YEAR(C7414),MONTH(C7414)-2,DAY(1)),'מדדים וריביות'!B:C,2,FALSE))</f>
        <v>31097056.1494148</v>
      </c>
      <c r="F7414" s="46">
        <f>IF($B$5=1,'ריבית יומית'!D7408,'ריבית יומית'!G7408)</f>
        <v>3.5363322780312956E-5</v>
      </c>
      <c r="G7414" s="46">
        <f t="shared" si="807"/>
        <v>0</v>
      </c>
      <c r="H7414" s="29">
        <f t="shared" si="808"/>
        <v>1</v>
      </c>
      <c r="I7414" s="30">
        <f>VLOOKUP(B7413,'מדדים וריביות'!B:C,2)</f>
        <v>31395492.3888526</v>
      </c>
      <c r="K7414" s="39">
        <f t="shared" si="809"/>
        <v>0</v>
      </c>
      <c r="L7414" s="39">
        <f t="shared" si="810"/>
        <v>0</v>
      </c>
      <c r="M7414" s="39">
        <f t="shared" si="811"/>
        <v>0</v>
      </c>
      <c r="N7414" s="41">
        <f t="shared" si="813"/>
        <v>0</v>
      </c>
    </row>
    <row r="7415" spans="2:14">
      <c r="B7415" s="1">
        <v>40280</v>
      </c>
      <c r="C7415" s="1">
        <f t="shared" si="812"/>
        <v>40269</v>
      </c>
      <c r="E7415" s="42">
        <f>IF(DAY(B7415)&gt;14,VLOOKUP(DATE(YEAR(C7415),MONTH(C7415)-1,DAY(1)),'מדדים וריביות'!B:C,2,FALSE),VLOOKUP(DATE(YEAR(C7415),MONTH(C7415)-2,DAY(1)),'מדדים וריביות'!B:C,2,FALSE))</f>
        <v>31097056.1494148</v>
      </c>
      <c r="F7415" s="46">
        <f>IF($B$5=1,'ריבית יומית'!D7409,'ריבית יומית'!G7409)</f>
        <v>3.5363322780312956E-5</v>
      </c>
      <c r="G7415" s="46">
        <f t="shared" si="807"/>
        <v>0</v>
      </c>
      <c r="H7415" s="29">
        <f t="shared" si="808"/>
        <v>1</v>
      </c>
      <c r="I7415" s="30">
        <f>VLOOKUP(B7414,'מדדים וריביות'!B:C,2)</f>
        <v>31395492.3888526</v>
      </c>
      <c r="K7415" s="39">
        <f t="shared" si="809"/>
        <v>0</v>
      </c>
      <c r="L7415" s="39">
        <f t="shared" si="810"/>
        <v>0</v>
      </c>
      <c r="M7415" s="39">
        <f t="shared" si="811"/>
        <v>0</v>
      </c>
      <c r="N7415" s="41">
        <f t="shared" si="813"/>
        <v>0</v>
      </c>
    </row>
    <row r="7416" spans="2:14">
      <c r="B7416" s="1">
        <v>40281</v>
      </c>
      <c r="C7416" s="1">
        <f t="shared" si="812"/>
        <v>40269</v>
      </c>
      <c r="E7416" s="42">
        <f>IF(DAY(B7416)&gt;14,VLOOKUP(DATE(YEAR(C7416),MONTH(C7416)-1,DAY(1)),'מדדים וריביות'!B:C,2,FALSE),VLOOKUP(DATE(YEAR(C7416),MONTH(C7416)-2,DAY(1)),'מדדים וריביות'!B:C,2,FALSE))</f>
        <v>31097056.1494148</v>
      </c>
      <c r="F7416" s="46">
        <f>IF($B$5=1,'ריבית יומית'!D7410,'ריבית יומית'!G7410)</f>
        <v>3.5363322780312956E-5</v>
      </c>
      <c r="G7416" s="46">
        <f t="shared" si="807"/>
        <v>0</v>
      </c>
      <c r="H7416" s="29">
        <f t="shared" si="808"/>
        <v>1</v>
      </c>
      <c r="I7416" s="30">
        <f>VLOOKUP(B7415,'מדדים וריביות'!B:C,2)</f>
        <v>31395492.3888526</v>
      </c>
      <c r="K7416" s="39">
        <f t="shared" si="809"/>
        <v>0</v>
      </c>
      <c r="L7416" s="39">
        <f t="shared" si="810"/>
        <v>0</v>
      </c>
      <c r="M7416" s="39">
        <f t="shared" si="811"/>
        <v>0</v>
      </c>
      <c r="N7416" s="41">
        <f t="shared" si="813"/>
        <v>0</v>
      </c>
    </row>
    <row r="7417" spans="2:14">
      <c r="B7417" s="1">
        <v>40282</v>
      </c>
      <c r="C7417" s="1">
        <f t="shared" si="812"/>
        <v>40269</v>
      </c>
      <c r="E7417" s="42">
        <f>IF(DAY(B7417)&gt;14,VLOOKUP(DATE(YEAR(C7417),MONTH(C7417)-1,DAY(1)),'מדדים וריביות'!B:C,2,FALSE),VLOOKUP(DATE(YEAR(C7417),MONTH(C7417)-2,DAY(1)),'מדדים וריביות'!B:C,2,FALSE))</f>
        <v>31097056.1494148</v>
      </c>
      <c r="F7417" s="46">
        <f>IF($B$5=1,'ריבית יומית'!D7411,'ריבית יומית'!G7411)</f>
        <v>3.5363322780312956E-5</v>
      </c>
      <c r="G7417" s="46">
        <f t="shared" si="807"/>
        <v>0</v>
      </c>
      <c r="H7417" s="29">
        <f t="shared" si="808"/>
        <v>1</v>
      </c>
      <c r="I7417" s="30">
        <f>VLOOKUP(B7416,'מדדים וריביות'!B:C,2)</f>
        <v>31395492.3888526</v>
      </c>
      <c r="K7417" s="39">
        <f t="shared" si="809"/>
        <v>0</v>
      </c>
      <c r="L7417" s="39">
        <f t="shared" si="810"/>
        <v>0</v>
      </c>
      <c r="M7417" s="39">
        <f t="shared" si="811"/>
        <v>0</v>
      </c>
      <c r="N7417" s="41">
        <f t="shared" si="813"/>
        <v>0</v>
      </c>
    </row>
    <row r="7418" spans="2:14">
      <c r="B7418" s="1">
        <v>40283</v>
      </c>
      <c r="C7418" s="1">
        <f t="shared" si="812"/>
        <v>40269</v>
      </c>
      <c r="E7418" s="42">
        <f>IF(DAY(B7418)&gt;14,VLOOKUP(DATE(YEAR(C7418),MONTH(C7418)-1,DAY(1)),'מדדים וריביות'!B:C,2,FALSE),VLOOKUP(DATE(YEAR(C7418),MONTH(C7418)-2,DAY(1)),'מדדים וריביות'!B:C,2,FALSE))</f>
        <v>31126899.773358598</v>
      </c>
      <c r="F7418" s="46">
        <f>IF($B$5=1,'ריבית יומית'!D7412,'ריבית יומית'!G7412)</f>
        <v>3.5363322780312956E-5</v>
      </c>
      <c r="G7418" s="46">
        <f t="shared" si="807"/>
        <v>0</v>
      </c>
      <c r="H7418" s="29">
        <f t="shared" si="808"/>
        <v>1</v>
      </c>
      <c r="I7418" s="30">
        <f>VLOOKUP(B7417,'מדדים וריביות'!B:C,2)</f>
        <v>31395492.3888526</v>
      </c>
      <c r="K7418" s="39">
        <f t="shared" si="809"/>
        <v>0</v>
      </c>
      <c r="L7418" s="39">
        <f t="shared" si="810"/>
        <v>0</v>
      </c>
      <c r="M7418" s="39">
        <f t="shared" si="811"/>
        <v>0</v>
      </c>
      <c r="N7418" s="41">
        <f t="shared" si="813"/>
        <v>0</v>
      </c>
    </row>
    <row r="7419" spans="2:14">
      <c r="B7419" s="1">
        <v>40284</v>
      </c>
      <c r="C7419" s="1">
        <f t="shared" si="812"/>
        <v>40269</v>
      </c>
      <c r="E7419" s="42">
        <f>IF(DAY(B7419)&gt;14,VLOOKUP(DATE(YEAR(C7419),MONTH(C7419)-1,DAY(1)),'מדדים וריביות'!B:C,2,FALSE),VLOOKUP(DATE(YEAR(C7419),MONTH(C7419)-2,DAY(1)),'מדדים וריביות'!B:C,2,FALSE))</f>
        <v>31126899.773358598</v>
      </c>
      <c r="F7419" s="46">
        <f>IF($B$5=1,'ריבית יומית'!D7413,'ריבית יומית'!G7413)</f>
        <v>3.5363322780312956E-5</v>
      </c>
      <c r="G7419" s="46">
        <f t="shared" si="807"/>
        <v>0</v>
      </c>
      <c r="H7419" s="29">
        <f t="shared" si="808"/>
        <v>1</v>
      </c>
      <c r="I7419" s="30">
        <f>VLOOKUP(B7418,'מדדים וריביות'!B:C,2)</f>
        <v>31395492.3888526</v>
      </c>
      <c r="K7419" s="39">
        <f t="shared" si="809"/>
        <v>0</v>
      </c>
      <c r="L7419" s="39">
        <f t="shared" si="810"/>
        <v>0</v>
      </c>
      <c r="M7419" s="39">
        <f t="shared" si="811"/>
        <v>0</v>
      </c>
      <c r="N7419" s="41">
        <f t="shared" si="813"/>
        <v>0</v>
      </c>
    </row>
    <row r="7420" spans="2:14">
      <c r="B7420" s="1">
        <v>40285</v>
      </c>
      <c r="C7420" s="1">
        <f t="shared" si="812"/>
        <v>40269</v>
      </c>
      <c r="E7420" s="42">
        <f>IF(DAY(B7420)&gt;14,VLOOKUP(DATE(YEAR(C7420),MONTH(C7420)-1,DAY(1)),'מדדים וריביות'!B:C,2,FALSE),VLOOKUP(DATE(YEAR(C7420),MONTH(C7420)-2,DAY(1)),'מדדים וריביות'!B:C,2,FALSE))</f>
        <v>31126899.773358598</v>
      </c>
      <c r="F7420" s="46">
        <f>IF($B$5=1,'ריבית יומית'!D7414,'ריבית יומית'!G7414)</f>
        <v>3.5363322780312956E-5</v>
      </c>
      <c r="G7420" s="46">
        <f t="shared" si="807"/>
        <v>0</v>
      </c>
      <c r="H7420" s="29">
        <f t="shared" si="808"/>
        <v>1</v>
      </c>
      <c r="I7420" s="30">
        <f>VLOOKUP(B7419,'מדדים וריביות'!B:C,2)</f>
        <v>31395492.3888526</v>
      </c>
      <c r="K7420" s="39">
        <f t="shared" si="809"/>
        <v>0</v>
      </c>
      <c r="L7420" s="39">
        <f t="shared" si="810"/>
        <v>0</v>
      </c>
      <c r="M7420" s="39">
        <f t="shared" si="811"/>
        <v>0</v>
      </c>
      <c r="N7420" s="41">
        <f t="shared" si="813"/>
        <v>0</v>
      </c>
    </row>
    <row r="7421" spans="2:14">
      <c r="B7421" s="1">
        <v>40286</v>
      </c>
      <c r="C7421" s="1">
        <f t="shared" si="812"/>
        <v>40269</v>
      </c>
      <c r="E7421" s="42">
        <f>IF(DAY(B7421)&gt;14,VLOOKUP(DATE(YEAR(C7421),MONTH(C7421)-1,DAY(1)),'מדדים וריביות'!B:C,2,FALSE),VLOOKUP(DATE(YEAR(C7421),MONTH(C7421)-2,DAY(1)),'מדדים וריביות'!B:C,2,FALSE))</f>
        <v>31126899.773358598</v>
      </c>
      <c r="F7421" s="46">
        <f>IF($B$5=1,'ריבית יומית'!D7415,'ריבית יומית'!G7415)</f>
        <v>3.5363322780312956E-5</v>
      </c>
      <c r="G7421" s="46">
        <f t="shared" si="807"/>
        <v>0</v>
      </c>
      <c r="H7421" s="29">
        <f t="shared" si="808"/>
        <v>1</v>
      </c>
      <c r="I7421" s="30">
        <f>VLOOKUP(B7420,'מדדים וריביות'!B:C,2)</f>
        <v>31395492.3888526</v>
      </c>
      <c r="K7421" s="39">
        <f t="shared" si="809"/>
        <v>0</v>
      </c>
      <c r="L7421" s="39">
        <f t="shared" si="810"/>
        <v>0</v>
      </c>
      <c r="M7421" s="39">
        <f t="shared" si="811"/>
        <v>0</v>
      </c>
      <c r="N7421" s="41">
        <f t="shared" si="813"/>
        <v>0</v>
      </c>
    </row>
    <row r="7422" spans="2:14">
      <c r="B7422" s="1">
        <v>40287</v>
      </c>
      <c r="C7422" s="1">
        <f t="shared" si="812"/>
        <v>40269</v>
      </c>
      <c r="E7422" s="42">
        <f>IF(DAY(B7422)&gt;14,VLOOKUP(DATE(YEAR(C7422),MONTH(C7422)-1,DAY(1)),'מדדים וריביות'!B:C,2,FALSE),VLOOKUP(DATE(YEAR(C7422),MONTH(C7422)-2,DAY(1)),'מדדים וריביות'!B:C,2,FALSE))</f>
        <v>31126899.773358598</v>
      </c>
      <c r="F7422" s="46">
        <f>IF($B$5=1,'ריבית יומית'!D7416,'ריבית יומית'!G7416)</f>
        <v>3.5363322780312956E-5</v>
      </c>
      <c r="G7422" s="46">
        <f t="shared" si="807"/>
        <v>0</v>
      </c>
      <c r="H7422" s="29">
        <f t="shared" si="808"/>
        <v>1</v>
      </c>
      <c r="I7422" s="30">
        <f>VLOOKUP(B7421,'מדדים וריביות'!B:C,2)</f>
        <v>31395492.3888526</v>
      </c>
      <c r="K7422" s="39">
        <f t="shared" si="809"/>
        <v>0</v>
      </c>
      <c r="L7422" s="39">
        <f t="shared" si="810"/>
        <v>0</v>
      </c>
      <c r="M7422" s="39">
        <f t="shared" si="811"/>
        <v>0</v>
      </c>
      <c r="N7422" s="41">
        <f t="shared" si="813"/>
        <v>0</v>
      </c>
    </row>
    <row r="7423" spans="2:14">
      <c r="B7423" s="1">
        <v>40288</v>
      </c>
      <c r="C7423" s="1">
        <f t="shared" si="812"/>
        <v>40269</v>
      </c>
      <c r="E7423" s="42">
        <f>IF(DAY(B7423)&gt;14,VLOOKUP(DATE(YEAR(C7423),MONTH(C7423)-1,DAY(1)),'מדדים וריביות'!B:C,2,FALSE),VLOOKUP(DATE(YEAR(C7423),MONTH(C7423)-2,DAY(1)),'מדדים וריביות'!B:C,2,FALSE))</f>
        <v>31126899.773358598</v>
      </c>
      <c r="F7423" s="46">
        <f>IF($B$5=1,'ריבית יומית'!D7417,'ריבית יומית'!G7417)</f>
        <v>3.5363322780312956E-5</v>
      </c>
      <c r="G7423" s="46">
        <f t="shared" si="807"/>
        <v>0</v>
      </c>
      <c r="H7423" s="29">
        <f t="shared" si="808"/>
        <v>1</v>
      </c>
      <c r="I7423" s="30">
        <f>VLOOKUP(B7422,'מדדים וריביות'!B:C,2)</f>
        <v>31395492.3888526</v>
      </c>
      <c r="K7423" s="39">
        <f t="shared" si="809"/>
        <v>0</v>
      </c>
      <c r="L7423" s="39">
        <f t="shared" si="810"/>
        <v>0</v>
      </c>
      <c r="M7423" s="39">
        <f t="shared" si="811"/>
        <v>0</v>
      </c>
      <c r="N7423" s="41">
        <f t="shared" si="813"/>
        <v>0</v>
      </c>
    </row>
    <row r="7424" spans="2:14">
      <c r="B7424" s="1">
        <v>40289</v>
      </c>
      <c r="C7424" s="1">
        <f t="shared" si="812"/>
        <v>40269</v>
      </c>
      <c r="E7424" s="42">
        <f>IF(DAY(B7424)&gt;14,VLOOKUP(DATE(YEAR(C7424),MONTH(C7424)-1,DAY(1)),'מדדים וריביות'!B:C,2,FALSE),VLOOKUP(DATE(YEAR(C7424),MONTH(C7424)-2,DAY(1)),'מדדים וריביות'!B:C,2,FALSE))</f>
        <v>31126899.773358598</v>
      </c>
      <c r="F7424" s="46">
        <f>IF($B$5=1,'ריבית יומית'!D7418,'ריבית יומית'!G7418)</f>
        <v>3.5363322780312956E-5</v>
      </c>
      <c r="G7424" s="46">
        <f t="shared" si="807"/>
        <v>0</v>
      </c>
      <c r="H7424" s="29">
        <f t="shared" si="808"/>
        <v>1</v>
      </c>
      <c r="I7424" s="30">
        <f>VLOOKUP(B7423,'מדדים וריביות'!B:C,2)</f>
        <v>31395492.3888526</v>
      </c>
      <c r="K7424" s="39">
        <f t="shared" si="809"/>
        <v>0</v>
      </c>
      <c r="L7424" s="39">
        <f t="shared" si="810"/>
        <v>0</v>
      </c>
      <c r="M7424" s="39">
        <f t="shared" si="811"/>
        <v>0</v>
      </c>
      <c r="N7424" s="41">
        <f t="shared" si="813"/>
        <v>0</v>
      </c>
    </row>
    <row r="7425" spans="2:14">
      <c r="B7425" s="1">
        <v>40290</v>
      </c>
      <c r="C7425" s="1">
        <f t="shared" si="812"/>
        <v>40269</v>
      </c>
      <c r="E7425" s="42">
        <f>IF(DAY(B7425)&gt;14,VLOOKUP(DATE(YEAR(C7425),MONTH(C7425)-1,DAY(1)),'מדדים וריביות'!B:C,2,FALSE),VLOOKUP(DATE(YEAR(C7425),MONTH(C7425)-2,DAY(1)),'מדדים וריביות'!B:C,2,FALSE))</f>
        <v>31126899.773358598</v>
      </c>
      <c r="F7425" s="46">
        <f>IF($B$5=1,'ריבית יומית'!D7419,'ריבית יומית'!G7419)</f>
        <v>3.5363322780312956E-5</v>
      </c>
      <c r="G7425" s="46">
        <f t="shared" si="807"/>
        <v>0</v>
      </c>
      <c r="H7425" s="29">
        <f t="shared" si="808"/>
        <v>1</v>
      </c>
      <c r="I7425" s="30">
        <f>VLOOKUP(B7424,'מדדים וריביות'!B:C,2)</f>
        <v>31395492.3888526</v>
      </c>
      <c r="K7425" s="39">
        <f t="shared" si="809"/>
        <v>0</v>
      </c>
      <c r="L7425" s="39">
        <f t="shared" si="810"/>
        <v>0</v>
      </c>
      <c r="M7425" s="39">
        <f t="shared" si="811"/>
        <v>0</v>
      </c>
      <c r="N7425" s="41">
        <f t="shared" si="813"/>
        <v>0</v>
      </c>
    </row>
    <row r="7426" spans="2:14">
      <c r="B7426" s="1">
        <v>40291</v>
      </c>
      <c r="C7426" s="1">
        <f t="shared" si="812"/>
        <v>40269</v>
      </c>
      <c r="E7426" s="42">
        <f>IF(DAY(B7426)&gt;14,VLOOKUP(DATE(YEAR(C7426),MONTH(C7426)-1,DAY(1)),'מדדים וריביות'!B:C,2,FALSE),VLOOKUP(DATE(YEAR(C7426),MONTH(C7426)-2,DAY(1)),'מדדים וריביות'!B:C,2,FALSE))</f>
        <v>31126899.773358598</v>
      </c>
      <c r="F7426" s="46">
        <f>IF($B$5=1,'ריבית יומית'!D7420,'ריבית יומית'!G7420)</f>
        <v>3.5363322780312956E-5</v>
      </c>
      <c r="G7426" s="46">
        <f t="shared" si="807"/>
        <v>0</v>
      </c>
      <c r="H7426" s="29">
        <f t="shared" si="808"/>
        <v>1</v>
      </c>
      <c r="I7426" s="30">
        <f>VLOOKUP(B7425,'מדדים וריביות'!B:C,2)</f>
        <v>31395492.3888526</v>
      </c>
      <c r="K7426" s="39">
        <f t="shared" si="809"/>
        <v>0</v>
      </c>
      <c r="L7426" s="39">
        <f t="shared" si="810"/>
        <v>0</v>
      </c>
      <c r="M7426" s="39">
        <f t="shared" si="811"/>
        <v>0</v>
      </c>
      <c r="N7426" s="41">
        <f t="shared" si="813"/>
        <v>0</v>
      </c>
    </row>
    <row r="7427" spans="2:14">
      <c r="B7427" s="1">
        <v>40292</v>
      </c>
      <c r="C7427" s="1">
        <f t="shared" si="812"/>
        <v>40269</v>
      </c>
      <c r="E7427" s="42">
        <f>IF(DAY(B7427)&gt;14,VLOOKUP(DATE(YEAR(C7427),MONTH(C7427)-1,DAY(1)),'מדדים וריביות'!B:C,2,FALSE),VLOOKUP(DATE(YEAR(C7427),MONTH(C7427)-2,DAY(1)),'מדדים וריביות'!B:C,2,FALSE))</f>
        <v>31126899.773358598</v>
      </c>
      <c r="F7427" s="46">
        <f>IF($B$5=1,'ריבית יומית'!D7421,'ריבית יומית'!G7421)</f>
        <v>3.5363322780312956E-5</v>
      </c>
      <c r="G7427" s="46">
        <f t="shared" si="807"/>
        <v>0</v>
      </c>
      <c r="H7427" s="29">
        <f t="shared" si="808"/>
        <v>1</v>
      </c>
      <c r="I7427" s="30">
        <f>VLOOKUP(B7426,'מדדים וריביות'!B:C,2)</f>
        <v>31395492.3888526</v>
      </c>
      <c r="K7427" s="39">
        <f t="shared" si="809"/>
        <v>0</v>
      </c>
      <c r="L7427" s="39">
        <f t="shared" si="810"/>
        <v>0</v>
      </c>
      <c r="M7427" s="39">
        <f t="shared" si="811"/>
        <v>0</v>
      </c>
      <c r="N7427" s="41">
        <f t="shared" si="813"/>
        <v>0</v>
      </c>
    </row>
    <row r="7428" spans="2:14">
      <c r="B7428" s="1">
        <v>40293</v>
      </c>
      <c r="C7428" s="1">
        <f t="shared" si="812"/>
        <v>40269</v>
      </c>
      <c r="E7428" s="42">
        <f>IF(DAY(B7428)&gt;14,VLOOKUP(DATE(YEAR(C7428),MONTH(C7428)-1,DAY(1)),'מדדים וריביות'!B:C,2,FALSE),VLOOKUP(DATE(YEAR(C7428),MONTH(C7428)-2,DAY(1)),'מדדים וריביות'!B:C,2,FALSE))</f>
        <v>31126899.773358598</v>
      </c>
      <c r="F7428" s="46">
        <f>IF($B$5=1,'ריבית יומית'!D7422,'ריבית יומית'!G7422)</f>
        <v>3.5363322780312956E-5</v>
      </c>
      <c r="G7428" s="46">
        <f t="shared" si="807"/>
        <v>0</v>
      </c>
      <c r="H7428" s="29">
        <f t="shared" si="808"/>
        <v>1</v>
      </c>
      <c r="I7428" s="30">
        <f>VLOOKUP(B7427,'מדדים וריביות'!B:C,2)</f>
        <v>31395492.3888526</v>
      </c>
      <c r="K7428" s="39">
        <f t="shared" si="809"/>
        <v>0</v>
      </c>
      <c r="L7428" s="39">
        <f t="shared" si="810"/>
        <v>0</v>
      </c>
      <c r="M7428" s="39">
        <f t="shared" si="811"/>
        <v>0</v>
      </c>
      <c r="N7428" s="41">
        <f t="shared" si="813"/>
        <v>0</v>
      </c>
    </row>
    <row r="7429" spans="2:14">
      <c r="B7429" s="1">
        <v>40294</v>
      </c>
      <c r="C7429" s="1">
        <f t="shared" si="812"/>
        <v>40269</v>
      </c>
      <c r="E7429" s="42">
        <f>IF(DAY(B7429)&gt;14,VLOOKUP(DATE(YEAR(C7429),MONTH(C7429)-1,DAY(1)),'מדדים וריביות'!B:C,2,FALSE),VLOOKUP(DATE(YEAR(C7429),MONTH(C7429)-2,DAY(1)),'מדדים וריביות'!B:C,2,FALSE))</f>
        <v>31126899.773358598</v>
      </c>
      <c r="F7429" s="46">
        <f>IF($B$5=1,'ריבית יומית'!D7423,'ריבית יומית'!G7423)</f>
        <v>3.5363322780312956E-5</v>
      </c>
      <c r="G7429" s="46">
        <f t="shared" si="807"/>
        <v>0</v>
      </c>
      <c r="H7429" s="29">
        <f t="shared" si="808"/>
        <v>1</v>
      </c>
      <c r="I7429" s="30">
        <f>VLOOKUP(B7428,'מדדים וריביות'!B:C,2)</f>
        <v>31395492.3888526</v>
      </c>
      <c r="K7429" s="39">
        <f t="shared" si="809"/>
        <v>0</v>
      </c>
      <c r="L7429" s="39">
        <f t="shared" si="810"/>
        <v>0</v>
      </c>
      <c r="M7429" s="39">
        <f t="shared" si="811"/>
        <v>0</v>
      </c>
      <c r="N7429" s="41">
        <f t="shared" si="813"/>
        <v>0</v>
      </c>
    </row>
    <row r="7430" spans="2:14">
      <c r="B7430" s="1">
        <v>40295</v>
      </c>
      <c r="C7430" s="1">
        <f t="shared" si="812"/>
        <v>40269</v>
      </c>
      <c r="E7430" s="42">
        <f>IF(DAY(B7430)&gt;14,VLOOKUP(DATE(YEAR(C7430),MONTH(C7430)-1,DAY(1)),'מדדים וריביות'!B:C,2,FALSE),VLOOKUP(DATE(YEAR(C7430),MONTH(C7430)-2,DAY(1)),'מדדים וריביות'!B:C,2,FALSE))</f>
        <v>31126899.773358598</v>
      </c>
      <c r="F7430" s="46">
        <f>IF($B$5=1,'ריבית יומית'!D7424,'ריבית יומית'!G7424)</f>
        <v>3.5363322780312956E-5</v>
      </c>
      <c r="G7430" s="46">
        <f t="shared" si="807"/>
        <v>0</v>
      </c>
      <c r="H7430" s="29">
        <f t="shared" si="808"/>
        <v>1</v>
      </c>
      <c r="I7430" s="30">
        <f>VLOOKUP(B7429,'מדדים וריביות'!B:C,2)</f>
        <v>31395492.3888526</v>
      </c>
      <c r="K7430" s="39">
        <f t="shared" si="809"/>
        <v>0</v>
      </c>
      <c r="L7430" s="39">
        <f t="shared" si="810"/>
        <v>0</v>
      </c>
      <c r="M7430" s="39">
        <f t="shared" si="811"/>
        <v>0</v>
      </c>
      <c r="N7430" s="41">
        <f t="shared" si="813"/>
        <v>0</v>
      </c>
    </row>
    <row r="7431" spans="2:14">
      <c r="B7431" s="1">
        <v>40296</v>
      </c>
      <c r="C7431" s="1">
        <f t="shared" si="812"/>
        <v>40269</v>
      </c>
      <c r="E7431" s="42">
        <f>IF(DAY(B7431)&gt;14,VLOOKUP(DATE(YEAR(C7431),MONTH(C7431)-1,DAY(1)),'מדדים וריביות'!B:C,2,FALSE),VLOOKUP(DATE(YEAR(C7431),MONTH(C7431)-2,DAY(1)),'מדדים וריביות'!B:C,2,FALSE))</f>
        <v>31126899.773358598</v>
      </c>
      <c r="F7431" s="46">
        <f>IF($B$5=1,'ריבית יומית'!D7425,'ריבית יומית'!G7425)</f>
        <v>3.5363322780312956E-5</v>
      </c>
      <c r="G7431" s="46">
        <f t="shared" si="807"/>
        <v>0</v>
      </c>
      <c r="H7431" s="29">
        <f t="shared" si="808"/>
        <v>1</v>
      </c>
      <c r="I7431" s="30">
        <f>VLOOKUP(B7430,'מדדים וריביות'!B:C,2)</f>
        <v>31395492.3888526</v>
      </c>
      <c r="K7431" s="39">
        <f t="shared" si="809"/>
        <v>0</v>
      </c>
      <c r="L7431" s="39">
        <f t="shared" si="810"/>
        <v>0</v>
      </c>
      <c r="M7431" s="39">
        <f t="shared" si="811"/>
        <v>0</v>
      </c>
      <c r="N7431" s="41">
        <f t="shared" si="813"/>
        <v>0</v>
      </c>
    </row>
    <row r="7432" spans="2:14">
      <c r="B7432" s="1">
        <v>40297</v>
      </c>
      <c r="C7432" s="1">
        <f t="shared" si="812"/>
        <v>40269</v>
      </c>
      <c r="E7432" s="42">
        <f>IF(DAY(B7432)&gt;14,VLOOKUP(DATE(YEAR(C7432),MONTH(C7432)-1,DAY(1)),'מדדים וריביות'!B:C,2,FALSE),VLOOKUP(DATE(YEAR(C7432),MONTH(C7432)-2,DAY(1)),'מדדים וריביות'!B:C,2,FALSE))</f>
        <v>31126899.773358598</v>
      </c>
      <c r="F7432" s="46">
        <f>IF($B$5=1,'ריבית יומית'!D7426,'ריבית יומית'!G7426)</f>
        <v>3.5363322780312956E-5</v>
      </c>
      <c r="G7432" s="46">
        <f t="shared" si="807"/>
        <v>0</v>
      </c>
      <c r="H7432" s="29">
        <f t="shared" si="808"/>
        <v>1</v>
      </c>
      <c r="I7432" s="30">
        <f>VLOOKUP(B7431,'מדדים וריביות'!B:C,2)</f>
        <v>31395492.3888526</v>
      </c>
      <c r="K7432" s="39">
        <f t="shared" si="809"/>
        <v>0</v>
      </c>
      <c r="L7432" s="39">
        <f t="shared" si="810"/>
        <v>0</v>
      </c>
      <c r="M7432" s="39">
        <f t="shared" si="811"/>
        <v>0</v>
      </c>
      <c r="N7432" s="41">
        <f t="shared" si="813"/>
        <v>0</v>
      </c>
    </row>
    <row r="7433" spans="2:14">
      <c r="B7433" s="1">
        <v>40298</v>
      </c>
      <c r="C7433" s="1">
        <f t="shared" si="812"/>
        <v>40269</v>
      </c>
      <c r="E7433" s="42">
        <f>IF(DAY(B7433)&gt;14,VLOOKUP(DATE(YEAR(C7433),MONTH(C7433)-1,DAY(1)),'מדדים וריביות'!B:C,2,FALSE),VLOOKUP(DATE(YEAR(C7433),MONTH(C7433)-2,DAY(1)),'מדדים וריביות'!B:C,2,FALSE))</f>
        <v>31126899.773358598</v>
      </c>
      <c r="F7433" s="46">
        <f>IF($B$5=1,'ריבית יומית'!D7427,'ריבית יומית'!G7427)</f>
        <v>3.5363322780312956E-5</v>
      </c>
      <c r="G7433" s="46">
        <f t="shared" ref="G7433:G7496" si="814">IF(B7433&gt;$B$2,0,F7433)</f>
        <v>0</v>
      </c>
      <c r="H7433" s="29">
        <f t="shared" ref="H7433:H7496" si="815">H7434*(1+G7433)</f>
        <v>1</v>
      </c>
      <c r="I7433" s="30">
        <f>VLOOKUP(B7432,'מדדים וריביות'!B:C,2)</f>
        <v>31395492.3888526</v>
      </c>
      <c r="K7433" s="39">
        <f t="shared" ref="K7433:K7496" si="816">$B$4/E7433*D7433-D7433</f>
        <v>0</v>
      </c>
      <c r="L7433" s="39">
        <f t="shared" ref="L7433:L7496" si="817">H7434*D7433-D7433</f>
        <v>0</v>
      </c>
      <c r="M7433" s="39">
        <f t="shared" ref="M7433:M7496" si="818">$B$4/E7433*L7433-L7433</f>
        <v>0</v>
      </c>
      <c r="N7433" s="41">
        <f t="shared" si="813"/>
        <v>0</v>
      </c>
    </row>
    <row r="7434" spans="2:14">
      <c r="B7434" s="1">
        <v>40299</v>
      </c>
      <c r="C7434" s="1">
        <f t="shared" ref="C7434:C7497" si="819">DATE(YEAR(B7434),MONTH(B7434),DAY(1))</f>
        <v>40299</v>
      </c>
      <c r="E7434" s="42">
        <f>IF(DAY(B7434)&gt;14,VLOOKUP(DATE(YEAR(C7434),MONTH(C7434)-1,DAY(1)),'מדדים וריביות'!B:C,2,FALSE),VLOOKUP(DATE(YEAR(C7434),MONTH(C7434)-2,DAY(1)),'מדדים וריביות'!B:C,2,FALSE))</f>
        <v>31126899.773358598</v>
      </c>
      <c r="F7434" s="46">
        <f>IF($B$5=1,'ריבית יומית'!D7428,'ריבית יומית'!G7428)</f>
        <v>3.5363322780312956E-5</v>
      </c>
      <c r="G7434" s="46">
        <f t="shared" si="814"/>
        <v>0</v>
      </c>
      <c r="H7434" s="29">
        <f t="shared" si="815"/>
        <v>1</v>
      </c>
      <c r="I7434" s="30">
        <f>VLOOKUP(B7433,'מדדים וריביות'!B:C,2)</f>
        <v>31395492.3888526</v>
      </c>
      <c r="K7434" s="39">
        <f t="shared" si="816"/>
        <v>0</v>
      </c>
      <c r="L7434" s="39">
        <f t="shared" si="817"/>
        <v>0</v>
      </c>
      <c r="M7434" s="39">
        <f t="shared" si="818"/>
        <v>0</v>
      </c>
      <c r="N7434" s="41">
        <f t="shared" ref="N7434:N7497" si="820">SUM(K7434:M7434)</f>
        <v>0</v>
      </c>
    </row>
    <row r="7435" spans="2:14">
      <c r="B7435" s="1">
        <v>40300</v>
      </c>
      <c r="C7435" s="1">
        <f t="shared" si="819"/>
        <v>40299</v>
      </c>
      <c r="E7435" s="42">
        <f>IF(DAY(B7435)&gt;14,VLOOKUP(DATE(YEAR(C7435),MONTH(C7435)-1,DAY(1)),'מדדים וריביות'!B:C,2,FALSE),VLOOKUP(DATE(YEAR(C7435),MONTH(C7435)-2,DAY(1)),'מדדים וריביות'!B:C,2,FALSE))</f>
        <v>31126899.773358598</v>
      </c>
      <c r="F7435" s="46">
        <f>IF($B$5=1,'ריבית יומית'!D7429,'ריבית יומית'!G7429)</f>
        <v>3.5363322780312956E-5</v>
      </c>
      <c r="G7435" s="46">
        <f t="shared" si="814"/>
        <v>0</v>
      </c>
      <c r="H7435" s="29">
        <f t="shared" si="815"/>
        <v>1</v>
      </c>
      <c r="I7435" s="30">
        <f>VLOOKUP(B7434,'מדדים וריביות'!B:C,2)</f>
        <v>31514866.8846277</v>
      </c>
      <c r="K7435" s="39">
        <f t="shared" si="816"/>
        <v>0</v>
      </c>
      <c r="L7435" s="39">
        <f t="shared" si="817"/>
        <v>0</v>
      </c>
      <c r="M7435" s="39">
        <f t="shared" si="818"/>
        <v>0</v>
      </c>
      <c r="N7435" s="41">
        <f t="shared" si="820"/>
        <v>0</v>
      </c>
    </row>
    <row r="7436" spans="2:14">
      <c r="B7436" s="1">
        <v>40301</v>
      </c>
      <c r="C7436" s="1">
        <f t="shared" si="819"/>
        <v>40299</v>
      </c>
      <c r="E7436" s="42">
        <f>IF(DAY(B7436)&gt;14,VLOOKUP(DATE(YEAR(C7436),MONTH(C7436)-1,DAY(1)),'מדדים וריביות'!B:C,2,FALSE),VLOOKUP(DATE(YEAR(C7436),MONTH(C7436)-2,DAY(1)),'מדדים וריביות'!B:C,2,FALSE))</f>
        <v>31126899.773358598</v>
      </c>
      <c r="F7436" s="46">
        <f>IF($B$5=1,'ריבית יומית'!D7430,'ריבית יומית'!G7430)</f>
        <v>3.5363322780312956E-5</v>
      </c>
      <c r="G7436" s="46">
        <f t="shared" si="814"/>
        <v>0</v>
      </c>
      <c r="H7436" s="29">
        <f t="shared" si="815"/>
        <v>1</v>
      </c>
      <c r="I7436" s="30">
        <f>VLOOKUP(B7435,'מדדים וריביות'!B:C,2)</f>
        <v>31514866.8846277</v>
      </c>
      <c r="K7436" s="39">
        <f t="shared" si="816"/>
        <v>0</v>
      </c>
      <c r="L7436" s="39">
        <f t="shared" si="817"/>
        <v>0</v>
      </c>
      <c r="M7436" s="39">
        <f t="shared" si="818"/>
        <v>0</v>
      </c>
      <c r="N7436" s="41">
        <f t="shared" si="820"/>
        <v>0</v>
      </c>
    </row>
    <row r="7437" spans="2:14">
      <c r="B7437" s="1">
        <v>40302</v>
      </c>
      <c r="C7437" s="1">
        <f t="shared" si="819"/>
        <v>40299</v>
      </c>
      <c r="E7437" s="42">
        <f>IF(DAY(B7437)&gt;14,VLOOKUP(DATE(YEAR(C7437),MONTH(C7437)-1,DAY(1)),'מדדים וריביות'!B:C,2,FALSE),VLOOKUP(DATE(YEAR(C7437),MONTH(C7437)-2,DAY(1)),'מדדים וריביות'!B:C,2,FALSE))</f>
        <v>31126899.773358598</v>
      </c>
      <c r="F7437" s="46">
        <f>IF($B$5=1,'ריבית יומית'!D7431,'ריבית יומית'!G7431)</f>
        <v>3.5363322780312956E-5</v>
      </c>
      <c r="G7437" s="46">
        <f t="shared" si="814"/>
        <v>0</v>
      </c>
      <c r="H7437" s="29">
        <f t="shared" si="815"/>
        <v>1</v>
      </c>
      <c r="I7437" s="30">
        <f>VLOOKUP(B7436,'מדדים וריביות'!B:C,2)</f>
        <v>31514866.8846277</v>
      </c>
      <c r="K7437" s="39">
        <f t="shared" si="816"/>
        <v>0</v>
      </c>
      <c r="L7437" s="39">
        <f t="shared" si="817"/>
        <v>0</v>
      </c>
      <c r="M7437" s="39">
        <f t="shared" si="818"/>
        <v>0</v>
      </c>
      <c r="N7437" s="41">
        <f t="shared" si="820"/>
        <v>0</v>
      </c>
    </row>
    <row r="7438" spans="2:14">
      <c r="B7438" s="1">
        <v>40303</v>
      </c>
      <c r="C7438" s="1">
        <f t="shared" si="819"/>
        <v>40299</v>
      </c>
      <c r="E7438" s="42">
        <f>IF(DAY(B7438)&gt;14,VLOOKUP(DATE(YEAR(C7438),MONTH(C7438)-1,DAY(1)),'מדדים וריביות'!B:C,2,FALSE),VLOOKUP(DATE(YEAR(C7438),MONTH(C7438)-2,DAY(1)),'מדדים וריביות'!B:C,2,FALSE))</f>
        <v>31126899.773358598</v>
      </c>
      <c r="F7438" s="46">
        <f>IF($B$5=1,'ריבית יומית'!D7432,'ריבית יומית'!G7432)</f>
        <v>3.5363322780312956E-5</v>
      </c>
      <c r="G7438" s="46">
        <f t="shared" si="814"/>
        <v>0</v>
      </c>
      <c r="H7438" s="29">
        <f t="shared" si="815"/>
        <v>1</v>
      </c>
      <c r="I7438" s="30">
        <f>VLOOKUP(B7437,'מדדים וריביות'!B:C,2)</f>
        <v>31514866.8846277</v>
      </c>
      <c r="K7438" s="39">
        <f t="shared" si="816"/>
        <v>0</v>
      </c>
      <c r="L7438" s="39">
        <f t="shared" si="817"/>
        <v>0</v>
      </c>
      <c r="M7438" s="39">
        <f t="shared" si="818"/>
        <v>0</v>
      </c>
      <c r="N7438" s="41">
        <f t="shared" si="820"/>
        <v>0</v>
      </c>
    </row>
    <row r="7439" spans="2:14">
      <c r="B7439" s="1">
        <v>40304</v>
      </c>
      <c r="C7439" s="1">
        <f t="shared" si="819"/>
        <v>40299</v>
      </c>
      <c r="E7439" s="42">
        <f>IF(DAY(B7439)&gt;14,VLOOKUP(DATE(YEAR(C7439),MONTH(C7439)-1,DAY(1)),'מדדים וריביות'!B:C,2,FALSE),VLOOKUP(DATE(YEAR(C7439),MONTH(C7439)-2,DAY(1)),'מדדים וריביות'!B:C,2,FALSE))</f>
        <v>31126899.773358598</v>
      </c>
      <c r="F7439" s="46">
        <f>IF($B$5=1,'ריבית יומית'!D7433,'ריבית יומית'!G7433)</f>
        <v>3.5363322780312956E-5</v>
      </c>
      <c r="G7439" s="46">
        <f t="shared" si="814"/>
        <v>0</v>
      </c>
      <c r="H7439" s="29">
        <f t="shared" si="815"/>
        <v>1</v>
      </c>
      <c r="I7439" s="30">
        <f>VLOOKUP(B7438,'מדדים וריביות'!B:C,2)</f>
        <v>31514866.8846277</v>
      </c>
      <c r="K7439" s="39">
        <f t="shared" si="816"/>
        <v>0</v>
      </c>
      <c r="L7439" s="39">
        <f t="shared" si="817"/>
        <v>0</v>
      </c>
      <c r="M7439" s="39">
        <f t="shared" si="818"/>
        <v>0</v>
      </c>
      <c r="N7439" s="41">
        <f t="shared" si="820"/>
        <v>0</v>
      </c>
    </row>
    <row r="7440" spans="2:14">
      <c r="B7440" s="1">
        <v>40305</v>
      </c>
      <c r="C7440" s="1">
        <f t="shared" si="819"/>
        <v>40299</v>
      </c>
      <c r="E7440" s="42">
        <f>IF(DAY(B7440)&gt;14,VLOOKUP(DATE(YEAR(C7440),MONTH(C7440)-1,DAY(1)),'מדדים וריביות'!B:C,2,FALSE),VLOOKUP(DATE(YEAR(C7440),MONTH(C7440)-2,DAY(1)),'מדדים וריביות'!B:C,2,FALSE))</f>
        <v>31126899.773358598</v>
      </c>
      <c r="F7440" s="46">
        <f>IF($B$5=1,'ריבית יומית'!D7434,'ריבית יומית'!G7434)</f>
        <v>3.5363322780312956E-5</v>
      </c>
      <c r="G7440" s="46">
        <f t="shared" si="814"/>
        <v>0</v>
      </c>
      <c r="H7440" s="29">
        <f t="shared" si="815"/>
        <v>1</v>
      </c>
      <c r="I7440" s="30">
        <f>VLOOKUP(B7439,'מדדים וריביות'!B:C,2)</f>
        <v>31514866.8846277</v>
      </c>
      <c r="K7440" s="39">
        <f t="shared" si="816"/>
        <v>0</v>
      </c>
      <c r="L7440" s="39">
        <f t="shared" si="817"/>
        <v>0</v>
      </c>
      <c r="M7440" s="39">
        <f t="shared" si="818"/>
        <v>0</v>
      </c>
      <c r="N7440" s="41">
        <f t="shared" si="820"/>
        <v>0</v>
      </c>
    </row>
    <row r="7441" spans="2:14">
      <c r="B7441" s="1">
        <v>40306</v>
      </c>
      <c r="C7441" s="1">
        <f t="shared" si="819"/>
        <v>40299</v>
      </c>
      <c r="E7441" s="42">
        <f>IF(DAY(B7441)&gt;14,VLOOKUP(DATE(YEAR(C7441),MONTH(C7441)-1,DAY(1)),'מדדים וריביות'!B:C,2,FALSE),VLOOKUP(DATE(YEAR(C7441),MONTH(C7441)-2,DAY(1)),'מדדים וריביות'!B:C,2,FALSE))</f>
        <v>31126899.773358598</v>
      </c>
      <c r="F7441" s="46">
        <f>IF($B$5=1,'ריבית יומית'!D7435,'ריבית יומית'!G7435)</f>
        <v>3.5363322780312956E-5</v>
      </c>
      <c r="G7441" s="46">
        <f t="shared" si="814"/>
        <v>0</v>
      </c>
      <c r="H7441" s="29">
        <f t="shared" si="815"/>
        <v>1</v>
      </c>
      <c r="I7441" s="30">
        <f>VLOOKUP(B7440,'מדדים וריביות'!B:C,2)</f>
        <v>31514866.8846277</v>
      </c>
      <c r="K7441" s="39">
        <f t="shared" si="816"/>
        <v>0</v>
      </c>
      <c r="L7441" s="39">
        <f t="shared" si="817"/>
        <v>0</v>
      </c>
      <c r="M7441" s="39">
        <f t="shared" si="818"/>
        <v>0</v>
      </c>
      <c r="N7441" s="41">
        <f t="shared" si="820"/>
        <v>0</v>
      </c>
    </row>
    <row r="7442" spans="2:14">
      <c r="B7442" s="1">
        <v>40307</v>
      </c>
      <c r="C7442" s="1">
        <f t="shared" si="819"/>
        <v>40299</v>
      </c>
      <c r="E7442" s="42">
        <f>IF(DAY(B7442)&gt;14,VLOOKUP(DATE(YEAR(C7442),MONTH(C7442)-1,DAY(1)),'מדדים וריביות'!B:C,2,FALSE),VLOOKUP(DATE(YEAR(C7442),MONTH(C7442)-2,DAY(1)),'מדדים וריביות'!B:C,2,FALSE))</f>
        <v>31126899.773358598</v>
      </c>
      <c r="F7442" s="46">
        <f>IF($B$5=1,'ריבית יומית'!D7436,'ריבית יומית'!G7436)</f>
        <v>3.5363322780312956E-5</v>
      </c>
      <c r="G7442" s="46">
        <f t="shared" si="814"/>
        <v>0</v>
      </c>
      <c r="H7442" s="29">
        <f t="shared" si="815"/>
        <v>1</v>
      </c>
      <c r="I7442" s="30">
        <f>VLOOKUP(B7441,'מדדים וריביות'!B:C,2)</f>
        <v>31514866.8846277</v>
      </c>
      <c r="K7442" s="39">
        <f t="shared" si="816"/>
        <v>0</v>
      </c>
      <c r="L7442" s="39">
        <f t="shared" si="817"/>
        <v>0</v>
      </c>
      <c r="M7442" s="39">
        <f t="shared" si="818"/>
        <v>0</v>
      </c>
      <c r="N7442" s="41">
        <f t="shared" si="820"/>
        <v>0</v>
      </c>
    </row>
    <row r="7443" spans="2:14">
      <c r="B7443" s="1">
        <v>40308</v>
      </c>
      <c r="C7443" s="1">
        <f t="shared" si="819"/>
        <v>40299</v>
      </c>
      <c r="E7443" s="42">
        <f>IF(DAY(B7443)&gt;14,VLOOKUP(DATE(YEAR(C7443),MONTH(C7443)-1,DAY(1)),'מדדים וריביות'!B:C,2,FALSE),VLOOKUP(DATE(YEAR(C7443),MONTH(C7443)-2,DAY(1)),'מדדים וריביות'!B:C,2,FALSE))</f>
        <v>31126899.773358598</v>
      </c>
      <c r="F7443" s="46">
        <f>IF($B$5=1,'ריבית יומית'!D7437,'ריבית יומית'!G7437)</f>
        <v>3.5363322780312956E-5</v>
      </c>
      <c r="G7443" s="46">
        <f t="shared" si="814"/>
        <v>0</v>
      </c>
      <c r="H7443" s="29">
        <f t="shared" si="815"/>
        <v>1</v>
      </c>
      <c r="I7443" s="30">
        <f>VLOOKUP(B7442,'מדדים וריביות'!B:C,2)</f>
        <v>31514866.8846277</v>
      </c>
      <c r="K7443" s="39">
        <f t="shared" si="816"/>
        <v>0</v>
      </c>
      <c r="L7443" s="39">
        <f t="shared" si="817"/>
        <v>0</v>
      </c>
      <c r="M7443" s="39">
        <f t="shared" si="818"/>
        <v>0</v>
      </c>
      <c r="N7443" s="41">
        <f t="shared" si="820"/>
        <v>0</v>
      </c>
    </row>
    <row r="7444" spans="2:14">
      <c r="B7444" s="1">
        <v>40309</v>
      </c>
      <c r="C7444" s="1">
        <f t="shared" si="819"/>
        <v>40299</v>
      </c>
      <c r="E7444" s="42">
        <f>IF(DAY(B7444)&gt;14,VLOOKUP(DATE(YEAR(C7444),MONTH(C7444)-1,DAY(1)),'מדדים וריביות'!B:C,2,FALSE),VLOOKUP(DATE(YEAR(C7444),MONTH(C7444)-2,DAY(1)),'מדדים וריביות'!B:C,2,FALSE))</f>
        <v>31126899.773358598</v>
      </c>
      <c r="F7444" s="46">
        <f>IF($B$5=1,'ריבית יומית'!D7438,'ריבית יומית'!G7438)</f>
        <v>3.5363322780312956E-5</v>
      </c>
      <c r="G7444" s="46">
        <f t="shared" si="814"/>
        <v>0</v>
      </c>
      <c r="H7444" s="29">
        <f t="shared" si="815"/>
        <v>1</v>
      </c>
      <c r="I7444" s="30">
        <f>VLOOKUP(B7443,'מדדים וריביות'!B:C,2)</f>
        <v>31514866.8846277</v>
      </c>
      <c r="K7444" s="39">
        <f t="shared" si="816"/>
        <v>0</v>
      </c>
      <c r="L7444" s="39">
        <f t="shared" si="817"/>
        <v>0</v>
      </c>
      <c r="M7444" s="39">
        <f t="shared" si="818"/>
        <v>0</v>
      </c>
      <c r="N7444" s="41">
        <f t="shared" si="820"/>
        <v>0</v>
      </c>
    </row>
    <row r="7445" spans="2:14">
      <c r="B7445" s="1">
        <v>40310</v>
      </c>
      <c r="C7445" s="1">
        <f t="shared" si="819"/>
        <v>40299</v>
      </c>
      <c r="E7445" s="42">
        <f>IF(DAY(B7445)&gt;14,VLOOKUP(DATE(YEAR(C7445),MONTH(C7445)-1,DAY(1)),'מדדים וריביות'!B:C,2,FALSE),VLOOKUP(DATE(YEAR(C7445),MONTH(C7445)-2,DAY(1)),'מדדים וריביות'!B:C,2,FALSE))</f>
        <v>31126899.773358598</v>
      </c>
      <c r="F7445" s="46">
        <f>IF($B$5=1,'ריבית יומית'!D7439,'ריבית יומית'!G7439)</f>
        <v>3.5363322780312956E-5</v>
      </c>
      <c r="G7445" s="46">
        <f t="shared" si="814"/>
        <v>0</v>
      </c>
      <c r="H7445" s="29">
        <f t="shared" si="815"/>
        <v>1</v>
      </c>
      <c r="I7445" s="30">
        <f>VLOOKUP(B7444,'מדדים וריביות'!B:C,2)</f>
        <v>31514866.8846277</v>
      </c>
      <c r="K7445" s="39">
        <f t="shared" si="816"/>
        <v>0</v>
      </c>
      <c r="L7445" s="39">
        <f t="shared" si="817"/>
        <v>0</v>
      </c>
      <c r="M7445" s="39">
        <f t="shared" si="818"/>
        <v>0</v>
      </c>
      <c r="N7445" s="41">
        <f t="shared" si="820"/>
        <v>0</v>
      </c>
    </row>
    <row r="7446" spans="2:14">
      <c r="B7446" s="1">
        <v>40311</v>
      </c>
      <c r="C7446" s="1">
        <f t="shared" si="819"/>
        <v>40299</v>
      </c>
      <c r="E7446" s="42">
        <f>IF(DAY(B7446)&gt;14,VLOOKUP(DATE(YEAR(C7446),MONTH(C7446)-1,DAY(1)),'מדדים וריביות'!B:C,2,FALSE),VLOOKUP(DATE(YEAR(C7446),MONTH(C7446)-2,DAY(1)),'מדדים וריביות'!B:C,2,FALSE))</f>
        <v>31126899.773358598</v>
      </c>
      <c r="F7446" s="46">
        <f>IF($B$5=1,'ריבית יומית'!D7440,'ריבית יומית'!G7440)</f>
        <v>3.5363322780312956E-5</v>
      </c>
      <c r="G7446" s="46">
        <f t="shared" si="814"/>
        <v>0</v>
      </c>
      <c r="H7446" s="29">
        <f t="shared" si="815"/>
        <v>1</v>
      </c>
      <c r="I7446" s="30">
        <f>VLOOKUP(B7445,'מדדים וריביות'!B:C,2)</f>
        <v>31514866.8846277</v>
      </c>
      <c r="K7446" s="39">
        <f t="shared" si="816"/>
        <v>0</v>
      </c>
      <c r="L7446" s="39">
        <f t="shared" si="817"/>
        <v>0</v>
      </c>
      <c r="M7446" s="39">
        <f t="shared" si="818"/>
        <v>0</v>
      </c>
      <c r="N7446" s="41">
        <f t="shared" si="820"/>
        <v>0</v>
      </c>
    </row>
    <row r="7447" spans="2:14">
      <c r="B7447" s="1">
        <v>40312</v>
      </c>
      <c r="C7447" s="1">
        <f t="shared" si="819"/>
        <v>40299</v>
      </c>
      <c r="E7447" s="42">
        <f>IF(DAY(B7447)&gt;14,VLOOKUP(DATE(YEAR(C7447),MONTH(C7447)-1,DAY(1)),'מדדים וריביות'!B:C,2,FALSE),VLOOKUP(DATE(YEAR(C7447),MONTH(C7447)-2,DAY(1)),'מדדים וריביות'!B:C,2,FALSE))</f>
        <v>31126899.773358598</v>
      </c>
      <c r="F7447" s="46">
        <f>IF($B$5=1,'ריבית יומית'!D7441,'ריבית יומית'!G7441)</f>
        <v>3.5363322780312956E-5</v>
      </c>
      <c r="G7447" s="46">
        <f t="shared" si="814"/>
        <v>0</v>
      </c>
      <c r="H7447" s="29">
        <f t="shared" si="815"/>
        <v>1</v>
      </c>
      <c r="I7447" s="30">
        <f>VLOOKUP(B7446,'מדדים וריביות'!B:C,2)</f>
        <v>31514866.8846277</v>
      </c>
      <c r="K7447" s="39">
        <f t="shared" si="816"/>
        <v>0</v>
      </c>
      <c r="L7447" s="39">
        <f t="shared" si="817"/>
        <v>0</v>
      </c>
      <c r="M7447" s="39">
        <f t="shared" si="818"/>
        <v>0</v>
      </c>
      <c r="N7447" s="41">
        <f t="shared" si="820"/>
        <v>0</v>
      </c>
    </row>
    <row r="7448" spans="2:14">
      <c r="B7448" s="1">
        <v>40313</v>
      </c>
      <c r="C7448" s="1">
        <f t="shared" si="819"/>
        <v>40299</v>
      </c>
      <c r="E7448" s="42">
        <f>IF(DAY(B7448)&gt;14,VLOOKUP(DATE(YEAR(C7448),MONTH(C7448)-1,DAY(1)),'מדדים וריביות'!B:C,2,FALSE),VLOOKUP(DATE(YEAR(C7448),MONTH(C7448)-2,DAY(1)),'מדדים וריביות'!B:C,2,FALSE))</f>
        <v>31395492.3888526</v>
      </c>
      <c r="F7448" s="46">
        <f>IF($B$5=1,'ריבית יומית'!D7442,'ריבית יומית'!G7442)</f>
        <v>3.5363322780312956E-5</v>
      </c>
      <c r="G7448" s="46">
        <f t="shared" si="814"/>
        <v>0</v>
      </c>
      <c r="H7448" s="29">
        <f t="shared" si="815"/>
        <v>1</v>
      </c>
      <c r="I7448" s="30">
        <f>VLOOKUP(B7447,'מדדים וריביות'!B:C,2)</f>
        <v>31514866.8846277</v>
      </c>
      <c r="K7448" s="39">
        <f t="shared" si="816"/>
        <v>0</v>
      </c>
      <c r="L7448" s="39">
        <f t="shared" si="817"/>
        <v>0</v>
      </c>
      <c r="M7448" s="39">
        <f t="shared" si="818"/>
        <v>0</v>
      </c>
      <c r="N7448" s="41">
        <f t="shared" si="820"/>
        <v>0</v>
      </c>
    </row>
    <row r="7449" spans="2:14">
      <c r="B7449" s="1">
        <v>40314</v>
      </c>
      <c r="C7449" s="1">
        <f t="shared" si="819"/>
        <v>40299</v>
      </c>
      <c r="E7449" s="42">
        <f>IF(DAY(B7449)&gt;14,VLOOKUP(DATE(YEAR(C7449),MONTH(C7449)-1,DAY(1)),'מדדים וריביות'!B:C,2,FALSE),VLOOKUP(DATE(YEAR(C7449),MONTH(C7449)-2,DAY(1)),'מדדים וריביות'!B:C,2,FALSE))</f>
        <v>31395492.3888526</v>
      </c>
      <c r="F7449" s="46">
        <f>IF($B$5=1,'ריבית יומית'!D7443,'ריבית יומית'!G7443)</f>
        <v>3.5363322780312956E-5</v>
      </c>
      <c r="G7449" s="46">
        <f t="shared" si="814"/>
        <v>0</v>
      </c>
      <c r="H7449" s="29">
        <f t="shared" si="815"/>
        <v>1</v>
      </c>
      <c r="I7449" s="30">
        <f>VLOOKUP(B7448,'מדדים וריביות'!B:C,2)</f>
        <v>31514866.8846277</v>
      </c>
      <c r="K7449" s="39">
        <f t="shared" si="816"/>
        <v>0</v>
      </c>
      <c r="L7449" s="39">
        <f t="shared" si="817"/>
        <v>0</v>
      </c>
      <c r="M7449" s="39">
        <f t="shared" si="818"/>
        <v>0</v>
      </c>
      <c r="N7449" s="41">
        <f t="shared" si="820"/>
        <v>0</v>
      </c>
    </row>
    <row r="7450" spans="2:14">
      <c r="B7450" s="1">
        <v>40315</v>
      </c>
      <c r="C7450" s="1">
        <f t="shared" si="819"/>
        <v>40299</v>
      </c>
      <c r="E7450" s="42">
        <f>IF(DAY(B7450)&gt;14,VLOOKUP(DATE(YEAR(C7450),MONTH(C7450)-1,DAY(1)),'מדדים וריביות'!B:C,2,FALSE),VLOOKUP(DATE(YEAR(C7450),MONTH(C7450)-2,DAY(1)),'מדדים וריביות'!B:C,2,FALSE))</f>
        <v>31395492.3888526</v>
      </c>
      <c r="F7450" s="46">
        <f>IF($B$5=1,'ריבית יומית'!D7444,'ריבית יומית'!G7444)</f>
        <v>3.5363322780312956E-5</v>
      </c>
      <c r="G7450" s="46">
        <f t="shared" si="814"/>
        <v>0</v>
      </c>
      <c r="H7450" s="29">
        <f t="shared" si="815"/>
        <v>1</v>
      </c>
      <c r="I7450" s="30">
        <f>VLOOKUP(B7449,'מדדים וריביות'!B:C,2)</f>
        <v>31514866.8846277</v>
      </c>
      <c r="K7450" s="39">
        <f t="shared" si="816"/>
        <v>0</v>
      </c>
      <c r="L7450" s="39">
        <f t="shared" si="817"/>
        <v>0</v>
      </c>
      <c r="M7450" s="39">
        <f t="shared" si="818"/>
        <v>0</v>
      </c>
      <c r="N7450" s="41">
        <f t="shared" si="820"/>
        <v>0</v>
      </c>
    </row>
    <row r="7451" spans="2:14">
      <c r="B7451" s="1">
        <v>40316</v>
      </c>
      <c r="C7451" s="1">
        <f t="shared" si="819"/>
        <v>40299</v>
      </c>
      <c r="E7451" s="42">
        <f>IF(DAY(B7451)&gt;14,VLOOKUP(DATE(YEAR(C7451),MONTH(C7451)-1,DAY(1)),'מדדים וריביות'!B:C,2,FALSE),VLOOKUP(DATE(YEAR(C7451),MONTH(C7451)-2,DAY(1)),'מדדים וריביות'!B:C,2,FALSE))</f>
        <v>31395492.3888526</v>
      </c>
      <c r="F7451" s="46">
        <f>IF($B$5=1,'ריבית יומית'!D7445,'ריבית יומית'!G7445)</f>
        <v>3.5363322780312956E-5</v>
      </c>
      <c r="G7451" s="46">
        <f t="shared" si="814"/>
        <v>0</v>
      </c>
      <c r="H7451" s="29">
        <f t="shared" si="815"/>
        <v>1</v>
      </c>
      <c r="I7451" s="30">
        <f>VLOOKUP(B7450,'מדדים וריביות'!B:C,2)</f>
        <v>31514866.8846277</v>
      </c>
      <c r="K7451" s="39">
        <f t="shared" si="816"/>
        <v>0</v>
      </c>
      <c r="L7451" s="39">
        <f t="shared" si="817"/>
        <v>0</v>
      </c>
      <c r="M7451" s="39">
        <f t="shared" si="818"/>
        <v>0</v>
      </c>
      <c r="N7451" s="41">
        <f t="shared" si="820"/>
        <v>0</v>
      </c>
    </row>
    <row r="7452" spans="2:14">
      <c r="B7452" s="1">
        <v>40317</v>
      </c>
      <c r="C7452" s="1">
        <f t="shared" si="819"/>
        <v>40299</v>
      </c>
      <c r="E7452" s="42">
        <f>IF(DAY(B7452)&gt;14,VLOOKUP(DATE(YEAR(C7452),MONTH(C7452)-1,DAY(1)),'מדדים וריביות'!B:C,2,FALSE),VLOOKUP(DATE(YEAR(C7452),MONTH(C7452)-2,DAY(1)),'מדדים וריביות'!B:C,2,FALSE))</f>
        <v>31395492.3888526</v>
      </c>
      <c r="F7452" s="46">
        <f>IF($B$5=1,'ריבית יומית'!D7446,'ריבית יומית'!G7446)</f>
        <v>3.5363322780312956E-5</v>
      </c>
      <c r="G7452" s="46">
        <f t="shared" si="814"/>
        <v>0</v>
      </c>
      <c r="H7452" s="29">
        <f t="shared" si="815"/>
        <v>1</v>
      </c>
      <c r="I7452" s="30">
        <f>VLOOKUP(B7451,'מדדים וריביות'!B:C,2)</f>
        <v>31514866.8846277</v>
      </c>
      <c r="K7452" s="39">
        <f t="shared" si="816"/>
        <v>0</v>
      </c>
      <c r="L7452" s="39">
        <f t="shared" si="817"/>
        <v>0</v>
      </c>
      <c r="M7452" s="39">
        <f t="shared" si="818"/>
        <v>0</v>
      </c>
      <c r="N7452" s="41">
        <f t="shared" si="820"/>
        <v>0</v>
      </c>
    </row>
    <row r="7453" spans="2:14">
      <c r="B7453" s="1">
        <v>40318</v>
      </c>
      <c r="C7453" s="1">
        <f t="shared" si="819"/>
        <v>40299</v>
      </c>
      <c r="E7453" s="42">
        <f>IF(DAY(B7453)&gt;14,VLOOKUP(DATE(YEAR(C7453),MONTH(C7453)-1,DAY(1)),'מדדים וריביות'!B:C,2,FALSE),VLOOKUP(DATE(YEAR(C7453),MONTH(C7453)-2,DAY(1)),'מדדים וריביות'!B:C,2,FALSE))</f>
        <v>31395492.3888526</v>
      </c>
      <c r="F7453" s="46">
        <f>IF($B$5=1,'ריבית יומית'!D7447,'ריבית יומית'!G7447)</f>
        <v>3.5363322780312956E-5</v>
      </c>
      <c r="G7453" s="46">
        <f t="shared" si="814"/>
        <v>0</v>
      </c>
      <c r="H7453" s="29">
        <f t="shared" si="815"/>
        <v>1</v>
      </c>
      <c r="I7453" s="30">
        <f>VLOOKUP(B7452,'מדדים וריביות'!B:C,2)</f>
        <v>31514866.8846277</v>
      </c>
      <c r="K7453" s="39">
        <f t="shared" si="816"/>
        <v>0</v>
      </c>
      <c r="L7453" s="39">
        <f t="shared" si="817"/>
        <v>0</v>
      </c>
      <c r="M7453" s="39">
        <f t="shared" si="818"/>
        <v>0</v>
      </c>
      <c r="N7453" s="41">
        <f t="shared" si="820"/>
        <v>0</v>
      </c>
    </row>
    <row r="7454" spans="2:14">
      <c r="B7454" s="1">
        <v>40319</v>
      </c>
      <c r="C7454" s="1">
        <f t="shared" si="819"/>
        <v>40299</v>
      </c>
      <c r="E7454" s="42">
        <f>IF(DAY(B7454)&gt;14,VLOOKUP(DATE(YEAR(C7454),MONTH(C7454)-1,DAY(1)),'מדדים וריביות'!B:C,2,FALSE),VLOOKUP(DATE(YEAR(C7454),MONTH(C7454)-2,DAY(1)),'מדדים וריביות'!B:C,2,FALSE))</f>
        <v>31395492.3888526</v>
      </c>
      <c r="F7454" s="46">
        <f>IF($B$5=1,'ריבית יומית'!D7448,'ריבית יומית'!G7448)</f>
        <v>3.5363322780312956E-5</v>
      </c>
      <c r="G7454" s="46">
        <f t="shared" si="814"/>
        <v>0</v>
      </c>
      <c r="H7454" s="29">
        <f t="shared" si="815"/>
        <v>1</v>
      </c>
      <c r="I7454" s="30">
        <f>VLOOKUP(B7453,'מדדים וריביות'!B:C,2)</f>
        <v>31514866.8846277</v>
      </c>
      <c r="K7454" s="39">
        <f t="shared" si="816"/>
        <v>0</v>
      </c>
      <c r="L7454" s="39">
        <f t="shared" si="817"/>
        <v>0</v>
      </c>
      <c r="M7454" s="39">
        <f t="shared" si="818"/>
        <v>0</v>
      </c>
      <c r="N7454" s="41">
        <f t="shared" si="820"/>
        <v>0</v>
      </c>
    </row>
    <row r="7455" spans="2:14">
      <c r="B7455" s="1">
        <v>40320</v>
      </c>
      <c r="C7455" s="1">
        <f t="shared" si="819"/>
        <v>40299</v>
      </c>
      <c r="E7455" s="42">
        <f>IF(DAY(B7455)&gt;14,VLOOKUP(DATE(YEAR(C7455),MONTH(C7455)-1,DAY(1)),'מדדים וריביות'!B:C,2,FALSE),VLOOKUP(DATE(YEAR(C7455),MONTH(C7455)-2,DAY(1)),'מדדים וריביות'!B:C,2,FALSE))</f>
        <v>31395492.3888526</v>
      </c>
      <c r="F7455" s="46">
        <f>IF($B$5=1,'ריבית יומית'!D7449,'ריבית יומית'!G7449)</f>
        <v>3.5363322780312956E-5</v>
      </c>
      <c r="G7455" s="46">
        <f t="shared" si="814"/>
        <v>0</v>
      </c>
      <c r="H7455" s="29">
        <f t="shared" si="815"/>
        <v>1</v>
      </c>
      <c r="I7455" s="30">
        <f>VLOOKUP(B7454,'מדדים וריביות'!B:C,2)</f>
        <v>31514866.8846277</v>
      </c>
      <c r="K7455" s="39">
        <f t="shared" si="816"/>
        <v>0</v>
      </c>
      <c r="L7455" s="39">
        <f t="shared" si="817"/>
        <v>0</v>
      </c>
      <c r="M7455" s="39">
        <f t="shared" si="818"/>
        <v>0</v>
      </c>
      <c r="N7455" s="41">
        <f t="shared" si="820"/>
        <v>0</v>
      </c>
    </row>
    <row r="7456" spans="2:14">
      <c r="B7456" s="1">
        <v>40321</v>
      </c>
      <c r="C7456" s="1">
        <f t="shared" si="819"/>
        <v>40299</v>
      </c>
      <c r="E7456" s="42">
        <f>IF(DAY(B7456)&gt;14,VLOOKUP(DATE(YEAR(C7456),MONTH(C7456)-1,DAY(1)),'מדדים וריביות'!B:C,2,FALSE),VLOOKUP(DATE(YEAR(C7456),MONTH(C7456)-2,DAY(1)),'מדדים וריביות'!B:C,2,FALSE))</f>
        <v>31395492.3888526</v>
      </c>
      <c r="F7456" s="46">
        <f>IF($B$5=1,'ריבית יומית'!D7450,'ריבית יומית'!G7450)</f>
        <v>3.5363322780312956E-5</v>
      </c>
      <c r="G7456" s="46">
        <f t="shared" si="814"/>
        <v>0</v>
      </c>
      <c r="H7456" s="29">
        <f t="shared" si="815"/>
        <v>1</v>
      </c>
      <c r="I7456" s="30">
        <f>VLOOKUP(B7455,'מדדים וריביות'!B:C,2)</f>
        <v>31514866.8846277</v>
      </c>
      <c r="K7456" s="39">
        <f t="shared" si="816"/>
        <v>0</v>
      </c>
      <c r="L7456" s="39">
        <f t="shared" si="817"/>
        <v>0</v>
      </c>
      <c r="M7456" s="39">
        <f t="shared" si="818"/>
        <v>0</v>
      </c>
      <c r="N7456" s="41">
        <f t="shared" si="820"/>
        <v>0</v>
      </c>
    </row>
    <row r="7457" spans="2:14">
      <c r="B7457" s="1">
        <v>40322</v>
      </c>
      <c r="C7457" s="1">
        <f t="shared" si="819"/>
        <v>40299</v>
      </c>
      <c r="E7457" s="42">
        <f>IF(DAY(B7457)&gt;14,VLOOKUP(DATE(YEAR(C7457),MONTH(C7457)-1,DAY(1)),'מדדים וריביות'!B:C,2,FALSE),VLOOKUP(DATE(YEAR(C7457),MONTH(C7457)-2,DAY(1)),'מדדים וריביות'!B:C,2,FALSE))</f>
        <v>31395492.3888526</v>
      </c>
      <c r="F7457" s="46">
        <f>IF($B$5=1,'ריבית יומית'!D7451,'ריבית יומית'!G7451)</f>
        <v>3.5363322780312956E-5</v>
      </c>
      <c r="G7457" s="46">
        <f t="shared" si="814"/>
        <v>0</v>
      </c>
      <c r="H7457" s="29">
        <f t="shared" si="815"/>
        <v>1</v>
      </c>
      <c r="I7457" s="30">
        <f>VLOOKUP(B7456,'מדדים וריביות'!B:C,2)</f>
        <v>31514866.8846277</v>
      </c>
      <c r="K7457" s="39">
        <f t="shared" si="816"/>
        <v>0</v>
      </c>
      <c r="L7457" s="39">
        <f t="shared" si="817"/>
        <v>0</v>
      </c>
      <c r="M7457" s="39">
        <f t="shared" si="818"/>
        <v>0</v>
      </c>
      <c r="N7457" s="41">
        <f t="shared" si="820"/>
        <v>0</v>
      </c>
    </row>
    <row r="7458" spans="2:14">
      <c r="B7458" s="1">
        <v>40323</v>
      </c>
      <c r="C7458" s="1">
        <f t="shared" si="819"/>
        <v>40299</v>
      </c>
      <c r="E7458" s="42">
        <f>IF(DAY(B7458)&gt;14,VLOOKUP(DATE(YEAR(C7458),MONTH(C7458)-1,DAY(1)),'מדדים וריביות'!B:C,2,FALSE),VLOOKUP(DATE(YEAR(C7458),MONTH(C7458)-2,DAY(1)),'מדדים וריביות'!B:C,2,FALSE))</f>
        <v>31395492.3888526</v>
      </c>
      <c r="F7458" s="46">
        <f>IF($B$5=1,'ריבית יומית'!D7452,'ריבית יומית'!G7452)</f>
        <v>3.5363322780312956E-5</v>
      </c>
      <c r="G7458" s="46">
        <f t="shared" si="814"/>
        <v>0</v>
      </c>
      <c r="H7458" s="29">
        <f t="shared" si="815"/>
        <v>1</v>
      </c>
      <c r="I7458" s="30">
        <f>VLOOKUP(B7457,'מדדים וריביות'!B:C,2)</f>
        <v>31514866.8846277</v>
      </c>
      <c r="K7458" s="39">
        <f t="shared" si="816"/>
        <v>0</v>
      </c>
      <c r="L7458" s="39">
        <f t="shared" si="817"/>
        <v>0</v>
      </c>
      <c r="M7458" s="39">
        <f t="shared" si="818"/>
        <v>0</v>
      </c>
      <c r="N7458" s="41">
        <f t="shared" si="820"/>
        <v>0</v>
      </c>
    </row>
    <row r="7459" spans="2:14">
      <c r="B7459" s="1">
        <v>40324</v>
      </c>
      <c r="C7459" s="1">
        <f t="shared" si="819"/>
        <v>40299</v>
      </c>
      <c r="E7459" s="42">
        <f>IF(DAY(B7459)&gt;14,VLOOKUP(DATE(YEAR(C7459),MONTH(C7459)-1,DAY(1)),'מדדים וריביות'!B:C,2,FALSE),VLOOKUP(DATE(YEAR(C7459),MONTH(C7459)-2,DAY(1)),'מדדים וריביות'!B:C,2,FALSE))</f>
        <v>31395492.3888526</v>
      </c>
      <c r="F7459" s="46">
        <f>IF($B$5=1,'ריבית יומית'!D7453,'ריבית יומית'!G7453)</f>
        <v>3.5363322780312956E-5</v>
      </c>
      <c r="G7459" s="46">
        <f t="shared" si="814"/>
        <v>0</v>
      </c>
      <c r="H7459" s="29">
        <f t="shared" si="815"/>
        <v>1</v>
      </c>
      <c r="I7459" s="30">
        <f>VLOOKUP(B7458,'מדדים וריביות'!B:C,2)</f>
        <v>31514866.8846277</v>
      </c>
      <c r="K7459" s="39">
        <f t="shared" si="816"/>
        <v>0</v>
      </c>
      <c r="L7459" s="39">
        <f t="shared" si="817"/>
        <v>0</v>
      </c>
      <c r="M7459" s="39">
        <f t="shared" si="818"/>
        <v>0</v>
      </c>
      <c r="N7459" s="41">
        <f t="shared" si="820"/>
        <v>0</v>
      </c>
    </row>
    <row r="7460" spans="2:14">
      <c r="B7460" s="1">
        <v>40325</v>
      </c>
      <c r="C7460" s="1">
        <f t="shared" si="819"/>
        <v>40299</v>
      </c>
      <c r="E7460" s="42">
        <f>IF(DAY(B7460)&gt;14,VLOOKUP(DATE(YEAR(C7460),MONTH(C7460)-1,DAY(1)),'מדדים וריביות'!B:C,2,FALSE),VLOOKUP(DATE(YEAR(C7460),MONTH(C7460)-2,DAY(1)),'מדדים וריביות'!B:C,2,FALSE))</f>
        <v>31395492.3888526</v>
      </c>
      <c r="F7460" s="46">
        <f>IF($B$5=1,'ריבית יומית'!D7454,'ריבית יומית'!G7454)</f>
        <v>3.5363322780312956E-5</v>
      </c>
      <c r="G7460" s="46">
        <f t="shared" si="814"/>
        <v>0</v>
      </c>
      <c r="H7460" s="29">
        <f t="shared" si="815"/>
        <v>1</v>
      </c>
      <c r="I7460" s="30">
        <f>VLOOKUP(B7459,'מדדים וריביות'!B:C,2)</f>
        <v>31514866.8846277</v>
      </c>
      <c r="K7460" s="39">
        <f t="shared" si="816"/>
        <v>0</v>
      </c>
      <c r="L7460" s="39">
        <f t="shared" si="817"/>
        <v>0</v>
      </c>
      <c r="M7460" s="39">
        <f t="shared" si="818"/>
        <v>0</v>
      </c>
      <c r="N7460" s="41">
        <f t="shared" si="820"/>
        <v>0</v>
      </c>
    </row>
    <row r="7461" spans="2:14">
      <c r="B7461" s="1">
        <v>40326</v>
      </c>
      <c r="C7461" s="1">
        <f t="shared" si="819"/>
        <v>40299</v>
      </c>
      <c r="E7461" s="42">
        <f>IF(DAY(B7461)&gt;14,VLOOKUP(DATE(YEAR(C7461),MONTH(C7461)-1,DAY(1)),'מדדים וריביות'!B:C,2,FALSE),VLOOKUP(DATE(YEAR(C7461),MONTH(C7461)-2,DAY(1)),'מדדים וריביות'!B:C,2,FALSE))</f>
        <v>31395492.3888526</v>
      </c>
      <c r="F7461" s="46">
        <f>IF($B$5=1,'ריבית יומית'!D7455,'ריבית יומית'!G7455)</f>
        <v>3.5363322780312956E-5</v>
      </c>
      <c r="G7461" s="46">
        <f t="shared" si="814"/>
        <v>0</v>
      </c>
      <c r="H7461" s="29">
        <f t="shared" si="815"/>
        <v>1</v>
      </c>
      <c r="I7461" s="30">
        <f>VLOOKUP(B7460,'מדדים וריביות'!B:C,2)</f>
        <v>31514866.8846277</v>
      </c>
      <c r="K7461" s="39">
        <f t="shared" si="816"/>
        <v>0</v>
      </c>
      <c r="L7461" s="39">
        <f t="shared" si="817"/>
        <v>0</v>
      </c>
      <c r="M7461" s="39">
        <f t="shared" si="818"/>
        <v>0</v>
      </c>
      <c r="N7461" s="41">
        <f t="shared" si="820"/>
        <v>0</v>
      </c>
    </row>
    <row r="7462" spans="2:14">
      <c r="B7462" s="1">
        <v>40327</v>
      </c>
      <c r="C7462" s="1">
        <f t="shared" si="819"/>
        <v>40299</v>
      </c>
      <c r="E7462" s="42">
        <f>IF(DAY(B7462)&gt;14,VLOOKUP(DATE(YEAR(C7462),MONTH(C7462)-1,DAY(1)),'מדדים וריביות'!B:C,2,FALSE),VLOOKUP(DATE(YEAR(C7462),MONTH(C7462)-2,DAY(1)),'מדדים וריביות'!B:C,2,FALSE))</f>
        <v>31395492.3888526</v>
      </c>
      <c r="F7462" s="46">
        <f>IF($B$5=1,'ריבית יומית'!D7456,'ריבית יומית'!G7456)</f>
        <v>3.5363322780312956E-5</v>
      </c>
      <c r="G7462" s="46">
        <f t="shared" si="814"/>
        <v>0</v>
      </c>
      <c r="H7462" s="29">
        <f t="shared" si="815"/>
        <v>1</v>
      </c>
      <c r="I7462" s="30">
        <f>VLOOKUP(B7461,'מדדים וריביות'!B:C,2)</f>
        <v>31514866.8846277</v>
      </c>
      <c r="K7462" s="39">
        <f t="shared" si="816"/>
        <v>0</v>
      </c>
      <c r="L7462" s="39">
        <f t="shared" si="817"/>
        <v>0</v>
      </c>
      <c r="M7462" s="39">
        <f t="shared" si="818"/>
        <v>0</v>
      </c>
      <c r="N7462" s="41">
        <f t="shared" si="820"/>
        <v>0</v>
      </c>
    </row>
    <row r="7463" spans="2:14">
      <c r="B7463" s="1">
        <v>40328</v>
      </c>
      <c r="C7463" s="1">
        <f t="shared" si="819"/>
        <v>40299</v>
      </c>
      <c r="E7463" s="42">
        <f>IF(DAY(B7463)&gt;14,VLOOKUP(DATE(YEAR(C7463),MONTH(C7463)-1,DAY(1)),'מדדים וריביות'!B:C,2,FALSE),VLOOKUP(DATE(YEAR(C7463),MONTH(C7463)-2,DAY(1)),'מדדים וריביות'!B:C,2,FALSE))</f>
        <v>31395492.3888526</v>
      </c>
      <c r="F7463" s="46">
        <f>IF($B$5=1,'ריבית יומית'!D7457,'ריבית יומית'!G7457)</f>
        <v>3.5363322780312956E-5</v>
      </c>
      <c r="G7463" s="46">
        <f t="shared" si="814"/>
        <v>0</v>
      </c>
      <c r="H7463" s="29">
        <f t="shared" si="815"/>
        <v>1</v>
      </c>
      <c r="I7463" s="30">
        <f>VLOOKUP(B7462,'מדדים וריביות'!B:C,2)</f>
        <v>31514866.8846277</v>
      </c>
      <c r="K7463" s="39">
        <f t="shared" si="816"/>
        <v>0</v>
      </c>
      <c r="L7463" s="39">
        <f t="shared" si="817"/>
        <v>0</v>
      </c>
      <c r="M7463" s="39">
        <f t="shared" si="818"/>
        <v>0</v>
      </c>
      <c r="N7463" s="41">
        <f t="shared" si="820"/>
        <v>0</v>
      </c>
    </row>
    <row r="7464" spans="2:14">
      <c r="B7464" s="1">
        <v>40329</v>
      </c>
      <c r="C7464" s="1">
        <f t="shared" si="819"/>
        <v>40299</v>
      </c>
      <c r="E7464" s="42">
        <f>IF(DAY(B7464)&gt;14,VLOOKUP(DATE(YEAR(C7464),MONTH(C7464)-1,DAY(1)),'מדדים וריביות'!B:C,2,FALSE),VLOOKUP(DATE(YEAR(C7464),MONTH(C7464)-2,DAY(1)),'מדדים וריביות'!B:C,2,FALSE))</f>
        <v>31395492.3888526</v>
      </c>
      <c r="F7464" s="46">
        <f>IF($B$5=1,'ריבית יומית'!D7458,'ריבית יומית'!G7458)</f>
        <v>3.5363322780312956E-5</v>
      </c>
      <c r="G7464" s="46">
        <f t="shared" si="814"/>
        <v>0</v>
      </c>
      <c r="H7464" s="29">
        <f t="shared" si="815"/>
        <v>1</v>
      </c>
      <c r="I7464" s="30">
        <f>VLOOKUP(B7463,'מדדים וריביות'!B:C,2)</f>
        <v>31514866.8846277</v>
      </c>
      <c r="K7464" s="39">
        <f t="shared" si="816"/>
        <v>0</v>
      </c>
      <c r="L7464" s="39">
        <f t="shared" si="817"/>
        <v>0</v>
      </c>
      <c r="M7464" s="39">
        <f t="shared" si="818"/>
        <v>0</v>
      </c>
      <c r="N7464" s="41">
        <f t="shared" si="820"/>
        <v>0</v>
      </c>
    </row>
    <row r="7465" spans="2:14">
      <c r="B7465" s="1">
        <v>40330</v>
      </c>
      <c r="C7465" s="1">
        <f t="shared" si="819"/>
        <v>40330</v>
      </c>
      <c r="E7465" s="42">
        <f>IF(DAY(B7465)&gt;14,VLOOKUP(DATE(YEAR(C7465),MONTH(C7465)-1,DAY(1)),'מדדים וריביות'!B:C,2,FALSE),VLOOKUP(DATE(YEAR(C7465),MONTH(C7465)-2,DAY(1)),'מדדים וריביות'!B:C,2,FALSE))</f>
        <v>31395492.3888526</v>
      </c>
      <c r="F7465" s="46">
        <f>IF($B$5=1,'ריבית יומית'!D7459,'ריבית יומית'!G7459)</f>
        <v>3.5363322780312956E-5</v>
      </c>
      <c r="G7465" s="46">
        <f t="shared" si="814"/>
        <v>0</v>
      </c>
      <c r="H7465" s="29">
        <f t="shared" si="815"/>
        <v>1</v>
      </c>
      <c r="I7465" s="30">
        <f>VLOOKUP(B7464,'מדדים וריביות'!B:C,2)</f>
        <v>31514866.8846277</v>
      </c>
      <c r="K7465" s="39">
        <f t="shared" si="816"/>
        <v>0</v>
      </c>
      <c r="L7465" s="39">
        <f t="shared" si="817"/>
        <v>0</v>
      </c>
      <c r="M7465" s="39">
        <f t="shared" si="818"/>
        <v>0</v>
      </c>
      <c r="N7465" s="41">
        <f t="shared" si="820"/>
        <v>0</v>
      </c>
    </row>
    <row r="7466" spans="2:14">
      <c r="B7466" s="1">
        <v>40331</v>
      </c>
      <c r="C7466" s="1">
        <f t="shared" si="819"/>
        <v>40330</v>
      </c>
      <c r="E7466" s="42">
        <f>IF(DAY(B7466)&gt;14,VLOOKUP(DATE(YEAR(C7466),MONTH(C7466)-1,DAY(1)),'מדדים וריביות'!B:C,2,FALSE),VLOOKUP(DATE(YEAR(C7466),MONTH(C7466)-2,DAY(1)),'מדדים וריביות'!B:C,2,FALSE))</f>
        <v>31395492.3888526</v>
      </c>
      <c r="F7466" s="46">
        <f>IF($B$5=1,'ריבית יומית'!D7460,'ריבית יומית'!G7460)</f>
        <v>3.5363322780312956E-5</v>
      </c>
      <c r="G7466" s="46">
        <f t="shared" si="814"/>
        <v>0</v>
      </c>
      <c r="H7466" s="29">
        <f t="shared" si="815"/>
        <v>1</v>
      </c>
      <c r="I7466" s="30">
        <f>VLOOKUP(B7465,'מדדים וריביות'!B:C,2)</f>
        <v>31604397.756459001</v>
      </c>
      <c r="K7466" s="39">
        <f t="shared" si="816"/>
        <v>0</v>
      </c>
      <c r="L7466" s="39">
        <f t="shared" si="817"/>
        <v>0</v>
      </c>
      <c r="M7466" s="39">
        <f t="shared" si="818"/>
        <v>0</v>
      </c>
      <c r="N7466" s="41">
        <f t="shared" si="820"/>
        <v>0</v>
      </c>
    </row>
    <row r="7467" spans="2:14">
      <c r="B7467" s="1">
        <v>40332</v>
      </c>
      <c r="C7467" s="1">
        <f t="shared" si="819"/>
        <v>40330</v>
      </c>
      <c r="E7467" s="42">
        <f>IF(DAY(B7467)&gt;14,VLOOKUP(DATE(YEAR(C7467),MONTH(C7467)-1,DAY(1)),'מדדים וריביות'!B:C,2,FALSE),VLOOKUP(DATE(YEAR(C7467),MONTH(C7467)-2,DAY(1)),'מדדים וריביות'!B:C,2,FALSE))</f>
        <v>31395492.3888526</v>
      </c>
      <c r="F7467" s="46">
        <f>IF($B$5=1,'ריבית יומית'!D7461,'ריבית יומית'!G7461)</f>
        <v>3.5363322780312956E-5</v>
      </c>
      <c r="G7467" s="46">
        <f t="shared" si="814"/>
        <v>0</v>
      </c>
      <c r="H7467" s="29">
        <f t="shared" si="815"/>
        <v>1</v>
      </c>
      <c r="I7467" s="30">
        <f>VLOOKUP(B7466,'מדדים וריביות'!B:C,2)</f>
        <v>31604397.756459001</v>
      </c>
      <c r="K7467" s="39">
        <f t="shared" si="816"/>
        <v>0</v>
      </c>
      <c r="L7467" s="39">
        <f t="shared" si="817"/>
        <v>0</v>
      </c>
      <c r="M7467" s="39">
        <f t="shared" si="818"/>
        <v>0</v>
      </c>
      <c r="N7467" s="41">
        <f t="shared" si="820"/>
        <v>0</v>
      </c>
    </row>
    <row r="7468" spans="2:14">
      <c r="B7468" s="1">
        <v>40333</v>
      </c>
      <c r="C7468" s="1">
        <f t="shared" si="819"/>
        <v>40330</v>
      </c>
      <c r="E7468" s="42">
        <f>IF(DAY(B7468)&gt;14,VLOOKUP(DATE(YEAR(C7468),MONTH(C7468)-1,DAY(1)),'מדדים וריביות'!B:C,2,FALSE),VLOOKUP(DATE(YEAR(C7468),MONTH(C7468)-2,DAY(1)),'מדדים וריביות'!B:C,2,FALSE))</f>
        <v>31395492.3888526</v>
      </c>
      <c r="F7468" s="46">
        <f>IF($B$5=1,'ריבית יומית'!D7462,'ריבית יומית'!G7462)</f>
        <v>3.5363322780312956E-5</v>
      </c>
      <c r="G7468" s="46">
        <f t="shared" si="814"/>
        <v>0</v>
      </c>
      <c r="H7468" s="29">
        <f t="shared" si="815"/>
        <v>1</v>
      </c>
      <c r="I7468" s="30">
        <f>VLOOKUP(B7467,'מדדים וריביות'!B:C,2)</f>
        <v>31604397.756459001</v>
      </c>
      <c r="K7468" s="39">
        <f t="shared" si="816"/>
        <v>0</v>
      </c>
      <c r="L7468" s="39">
        <f t="shared" si="817"/>
        <v>0</v>
      </c>
      <c r="M7468" s="39">
        <f t="shared" si="818"/>
        <v>0</v>
      </c>
      <c r="N7468" s="41">
        <f t="shared" si="820"/>
        <v>0</v>
      </c>
    </row>
    <row r="7469" spans="2:14">
      <c r="B7469" s="1">
        <v>40334</v>
      </c>
      <c r="C7469" s="1">
        <f t="shared" si="819"/>
        <v>40330</v>
      </c>
      <c r="E7469" s="42">
        <f>IF(DAY(B7469)&gt;14,VLOOKUP(DATE(YEAR(C7469),MONTH(C7469)-1,DAY(1)),'מדדים וריביות'!B:C,2,FALSE),VLOOKUP(DATE(YEAR(C7469),MONTH(C7469)-2,DAY(1)),'מדדים וריביות'!B:C,2,FALSE))</f>
        <v>31395492.3888526</v>
      </c>
      <c r="F7469" s="46">
        <f>IF($B$5=1,'ריבית יומית'!D7463,'ריבית יומית'!G7463)</f>
        <v>3.5363322780312956E-5</v>
      </c>
      <c r="G7469" s="46">
        <f t="shared" si="814"/>
        <v>0</v>
      </c>
      <c r="H7469" s="29">
        <f t="shared" si="815"/>
        <v>1</v>
      </c>
      <c r="I7469" s="30">
        <f>VLOOKUP(B7468,'מדדים וריביות'!B:C,2)</f>
        <v>31604397.756459001</v>
      </c>
      <c r="K7469" s="39">
        <f t="shared" si="816"/>
        <v>0</v>
      </c>
      <c r="L7469" s="39">
        <f t="shared" si="817"/>
        <v>0</v>
      </c>
      <c r="M7469" s="39">
        <f t="shared" si="818"/>
        <v>0</v>
      </c>
      <c r="N7469" s="41">
        <f t="shared" si="820"/>
        <v>0</v>
      </c>
    </row>
    <row r="7470" spans="2:14">
      <c r="B7470" s="1">
        <v>40335</v>
      </c>
      <c r="C7470" s="1">
        <f t="shared" si="819"/>
        <v>40330</v>
      </c>
      <c r="E7470" s="42">
        <f>IF(DAY(B7470)&gt;14,VLOOKUP(DATE(YEAR(C7470),MONTH(C7470)-1,DAY(1)),'מדדים וריביות'!B:C,2,FALSE),VLOOKUP(DATE(YEAR(C7470),MONTH(C7470)-2,DAY(1)),'מדדים וריביות'!B:C,2,FALSE))</f>
        <v>31395492.3888526</v>
      </c>
      <c r="F7470" s="46">
        <f>IF($B$5=1,'ריבית יומית'!D7464,'ריבית יומית'!G7464)</f>
        <v>3.5363322780312956E-5</v>
      </c>
      <c r="G7470" s="46">
        <f t="shared" si="814"/>
        <v>0</v>
      </c>
      <c r="H7470" s="29">
        <f t="shared" si="815"/>
        <v>1</v>
      </c>
      <c r="I7470" s="30">
        <f>VLOOKUP(B7469,'מדדים וריביות'!B:C,2)</f>
        <v>31604397.756459001</v>
      </c>
      <c r="K7470" s="39">
        <f t="shared" si="816"/>
        <v>0</v>
      </c>
      <c r="L7470" s="39">
        <f t="shared" si="817"/>
        <v>0</v>
      </c>
      <c r="M7470" s="39">
        <f t="shared" si="818"/>
        <v>0</v>
      </c>
      <c r="N7470" s="41">
        <f t="shared" si="820"/>
        <v>0</v>
      </c>
    </row>
    <row r="7471" spans="2:14">
      <c r="B7471" s="1">
        <v>40336</v>
      </c>
      <c r="C7471" s="1">
        <f t="shared" si="819"/>
        <v>40330</v>
      </c>
      <c r="E7471" s="42">
        <f>IF(DAY(B7471)&gt;14,VLOOKUP(DATE(YEAR(C7471),MONTH(C7471)-1,DAY(1)),'מדדים וריביות'!B:C,2,FALSE),VLOOKUP(DATE(YEAR(C7471),MONTH(C7471)-2,DAY(1)),'מדדים וריביות'!B:C,2,FALSE))</f>
        <v>31395492.3888526</v>
      </c>
      <c r="F7471" s="46">
        <f>IF($B$5=1,'ריבית יומית'!D7465,'ריבית יומית'!G7465)</f>
        <v>3.5363322780312956E-5</v>
      </c>
      <c r="G7471" s="46">
        <f t="shared" si="814"/>
        <v>0</v>
      </c>
      <c r="H7471" s="29">
        <f t="shared" si="815"/>
        <v>1</v>
      </c>
      <c r="I7471" s="30">
        <f>VLOOKUP(B7470,'מדדים וריביות'!B:C,2)</f>
        <v>31604397.756459001</v>
      </c>
      <c r="K7471" s="39">
        <f t="shared" si="816"/>
        <v>0</v>
      </c>
      <c r="L7471" s="39">
        <f t="shared" si="817"/>
        <v>0</v>
      </c>
      <c r="M7471" s="39">
        <f t="shared" si="818"/>
        <v>0</v>
      </c>
      <c r="N7471" s="41">
        <f t="shared" si="820"/>
        <v>0</v>
      </c>
    </row>
    <row r="7472" spans="2:14">
      <c r="B7472" s="1">
        <v>40337</v>
      </c>
      <c r="C7472" s="1">
        <f t="shared" si="819"/>
        <v>40330</v>
      </c>
      <c r="E7472" s="42">
        <f>IF(DAY(B7472)&gt;14,VLOOKUP(DATE(YEAR(C7472),MONTH(C7472)-1,DAY(1)),'מדדים וריביות'!B:C,2,FALSE),VLOOKUP(DATE(YEAR(C7472),MONTH(C7472)-2,DAY(1)),'מדדים וריביות'!B:C,2,FALSE))</f>
        <v>31395492.3888526</v>
      </c>
      <c r="F7472" s="46">
        <f>IF($B$5=1,'ריבית יומית'!D7466,'ריבית יומית'!G7466)</f>
        <v>3.5363322780312956E-5</v>
      </c>
      <c r="G7472" s="46">
        <f t="shared" si="814"/>
        <v>0</v>
      </c>
      <c r="H7472" s="29">
        <f t="shared" si="815"/>
        <v>1</v>
      </c>
      <c r="I7472" s="30">
        <f>VLOOKUP(B7471,'מדדים וריביות'!B:C,2)</f>
        <v>31604397.756459001</v>
      </c>
      <c r="K7472" s="39">
        <f t="shared" si="816"/>
        <v>0</v>
      </c>
      <c r="L7472" s="39">
        <f t="shared" si="817"/>
        <v>0</v>
      </c>
      <c r="M7472" s="39">
        <f t="shared" si="818"/>
        <v>0</v>
      </c>
      <c r="N7472" s="41">
        <f t="shared" si="820"/>
        <v>0</v>
      </c>
    </row>
    <row r="7473" spans="2:14">
      <c r="B7473" s="1">
        <v>40338</v>
      </c>
      <c r="C7473" s="1">
        <f t="shared" si="819"/>
        <v>40330</v>
      </c>
      <c r="E7473" s="42">
        <f>IF(DAY(B7473)&gt;14,VLOOKUP(DATE(YEAR(C7473),MONTH(C7473)-1,DAY(1)),'מדדים וריביות'!B:C,2,FALSE),VLOOKUP(DATE(YEAR(C7473),MONTH(C7473)-2,DAY(1)),'מדדים וריביות'!B:C,2,FALSE))</f>
        <v>31395492.3888526</v>
      </c>
      <c r="F7473" s="46">
        <f>IF($B$5=1,'ריבית יומית'!D7467,'ריבית יומית'!G7467)</f>
        <v>3.5363322780312956E-5</v>
      </c>
      <c r="G7473" s="46">
        <f t="shared" si="814"/>
        <v>0</v>
      </c>
      <c r="H7473" s="29">
        <f t="shared" si="815"/>
        <v>1</v>
      </c>
      <c r="I7473" s="30">
        <f>VLOOKUP(B7472,'מדדים וריביות'!B:C,2)</f>
        <v>31604397.756459001</v>
      </c>
      <c r="K7473" s="39">
        <f t="shared" si="816"/>
        <v>0</v>
      </c>
      <c r="L7473" s="39">
        <f t="shared" si="817"/>
        <v>0</v>
      </c>
      <c r="M7473" s="39">
        <f t="shared" si="818"/>
        <v>0</v>
      </c>
      <c r="N7473" s="41">
        <f t="shared" si="820"/>
        <v>0</v>
      </c>
    </row>
    <row r="7474" spans="2:14">
      <c r="B7474" s="1">
        <v>40339</v>
      </c>
      <c r="C7474" s="1">
        <f t="shared" si="819"/>
        <v>40330</v>
      </c>
      <c r="E7474" s="42">
        <f>IF(DAY(B7474)&gt;14,VLOOKUP(DATE(YEAR(C7474),MONTH(C7474)-1,DAY(1)),'מדדים וריביות'!B:C,2,FALSE),VLOOKUP(DATE(YEAR(C7474),MONTH(C7474)-2,DAY(1)),'מדדים וריביות'!B:C,2,FALSE))</f>
        <v>31395492.3888526</v>
      </c>
      <c r="F7474" s="46">
        <f>IF($B$5=1,'ריבית יומית'!D7468,'ריבית יומית'!G7468)</f>
        <v>3.5363322780312956E-5</v>
      </c>
      <c r="G7474" s="46">
        <f t="shared" si="814"/>
        <v>0</v>
      </c>
      <c r="H7474" s="29">
        <f t="shared" si="815"/>
        <v>1</v>
      </c>
      <c r="I7474" s="30">
        <f>VLOOKUP(B7473,'מדדים וריביות'!B:C,2)</f>
        <v>31604397.756459001</v>
      </c>
      <c r="K7474" s="39">
        <f t="shared" si="816"/>
        <v>0</v>
      </c>
      <c r="L7474" s="39">
        <f t="shared" si="817"/>
        <v>0</v>
      </c>
      <c r="M7474" s="39">
        <f t="shared" si="818"/>
        <v>0</v>
      </c>
      <c r="N7474" s="41">
        <f t="shared" si="820"/>
        <v>0</v>
      </c>
    </row>
    <row r="7475" spans="2:14">
      <c r="B7475" s="1">
        <v>40340</v>
      </c>
      <c r="C7475" s="1">
        <f t="shared" si="819"/>
        <v>40330</v>
      </c>
      <c r="E7475" s="42">
        <f>IF(DAY(B7475)&gt;14,VLOOKUP(DATE(YEAR(C7475),MONTH(C7475)-1,DAY(1)),'מדדים וריביות'!B:C,2,FALSE),VLOOKUP(DATE(YEAR(C7475),MONTH(C7475)-2,DAY(1)),'מדדים וריביות'!B:C,2,FALSE))</f>
        <v>31395492.3888526</v>
      </c>
      <c r="F7475" s="46">
        <f>IF($B$5=1,'ריבית יומית'!D7469,'ריבית יומית'!G7469)</f>
        <v>3.5363322780312956E-5</v>
      </c>
      <c r="G7475" s="46">
        <f t="shared" si="814"/>
        <v>0</v>
      </c>
      <c r="H7475" s="29">
        <f t="shared" si="815"/>
        <v>1</v>
      </c>
      <c r="I7475" s="30">
        <f>VLOOKUP(B7474,'מדדים וריביות'!B:C,2)</f>
        <v>31604397.756459001</v>
      </c>
      <c r="K7475" s="39">
        <f t="shared" si="816"/>
        <v>0</v>
      </c>
      <c r="L7475" s="39">
        <f t="shared" si="817"/>
        <v>0</v>
      </c>
      <c r="M7475" s="39">
        <f t="shared" si="818"/>
        <v>0</v>
      </c>
      <c r="N7475" s="41">
        <f t="shared" si="820"/>
        <v>0</v>
      </c>
    </row>
    <row r="7476" spans="2:14">
      <c r="B7476" s="1">
        <v>40341</v>
      </c>
      <c r="C7476" s="1">
        <f t="shared" si="819"/>
        <v>40330</v>
      </c>
      <c r="E7476" s="42">
        <f>IF(DAY(B7476)&gt;14,VLOOKUP(DATE(YEAR(C7476),MONTH(C7476)-1,DAY(1)),'מדדים וריביות'!B:C,2,FALSE),VLOOKUP(DATE(YEAR(C7476),MONTH(C7476)-2,DAY(1)),'מדדים וריביות'!B:C,2,FALSE))</f>
        <v>31395492.3888526</v>
      </c>
      <c r="F7476" s="46">
        <f>IF($B$5=1,'ריבית יומית'!D7470,'ריבית יומית'!G7470)</f>
        <v>3.5363322780312956E-5</v>
      </c>
      <c r="G7476" s="46">
        <f t="shared" si="814"/>
        <v>0</v>
      </c>
      <c r="H7476" s="29">
        <f t="shared" si="815"/>
        <v>1</v>
      </c>
      <c r="I7476" s="30">
        <f>VLOOKUP(B7475,'מדדים וריביות'!B:C,2)</f>
        <v>31604397.756459001</v>
      </c>
      <c r="K7476" s="39">
        <f t="shared" si="816"/>
        <v>0</v>
      </c>
      <c r="L7476" s="39">
        <f t="shared" si="817"/>
        <v>0</v>
      </c>
      <c r="M7476" s="39">
        <f t="shared" si="818"/>
        <v>0</v>
      </c>
      <c r="N7476" s="41">
        <f t="shared" si="820"/>
        <v>0</v>
      </c>
    </row>
    <row r="7477" spans="2:14">
      <c r="B7477" s="1">
        <v>40342</v>
      </c>
      <c r="C7477" s="1">
        <f t="shared" si="819"/>
        <v>40330</v>
      </c>
      <c r="E7477" s="42">
        <f>IF(DAY(B7477)&gt;14,VLOOKUP(DATE(YEAR(C7477),MONTH(C7477)-1,DAY(1)),'מדדים וריביות'!B:C,2,FALSE),VLOOKUP(DATE(YEAR(C7477),MONTH(C7477)-2,DAY(1)),'מדדים וריביות'!B:C,2,FALSE))</f>
        <v>31395492.3888526</v>
      </c>
      <c r="F7477" s="46">
        <f>IF($B$5=1,'ריבית יומית'!D7471,'ריבית יומית'!G7471)</f>
        <v>3.5363322780312956E-5</v>
      </c>
      <c r="G7477" s="46">
        <f t="shared" si="814"/>
        <v>0</v>
      </c>
      <c r="H7477" s="29">
        <f t="shared" si="815"/>
        <v>1</v>
      </c>
      <c r="I7477" s="30">
        <f>VLOOKUP(B7476,'מדדים וריביות'!B:C,2)</f>
        <v>31604397.756459001</v>
      </c>
      <c r="K7477" s="39">
        <f t="shared" si="816"/>
        <v>0</v>
      </c>
      <c r="L7477" s="39">
        <f t="shared" si="817"/>
        <v>0</v>
      </c>
      <c r="M7477" s="39">
        <f t="shared" si="818"/>
        <v>0</v>
      </c>
      <c r="N7477" s="41">
        <f t="shared" si="820"/>
        <v>0</v>
      </c>
    </row>
    <row r="7478" spans="2:14">
      <c r="B7478" s="1">
        <v>40343</v>
      </c>
      <c r="C7478" s="1">
        <f t="shared" si="819"/>
        <v>40330</v>
      </c>
      <c r="E7478" s="42">
        <f>IF(DAY(B7478)&gt;14,VLOOKUP(DATE(YEAR(C7478),MONTH(C7478)-1,DAY(1)),'מדדים וריביות'!B:C,2,FALSE),VLOOKUP(DATE(YEAR(C7478),MONTH(C7478)-2,DAY(1)),'מדדים וריביות'!B:C,2,FALSE))</f>
        <v>31395492.3888526</v>
      </c>
      <c r="F7478" s="46">
        <f>IF($B$5=1,'ריבית יומית'!D7472,'ריבית יומית'!G7472)</f>
        <v>3.5363322780312956E-5</v>
      </c>
      <c r="G7478" s="46">
        <f t="shared" si="814"/>
        <v>0</v>
      </c>
      <c r="H7478" s="29">
        <f t="shared" si="815"/>
        <v>1</v>
      </c>
      <c r="I7478" s="30">
        <f>VLOOKUP(B7477,'מדדים וריביות'!B:C,2)</f>
        <v>31604397.756459001</v>
      </c>
      <c r="K7478" s="39">
        <f t="shared" si="816"/>
        <v>0</v>
      </c>
      <c r="L7478" s="39">
        <f t="shared" si="817"/>
        <v>0</v>
      </c>
      <c r="M7478" s="39">
        <f t="shared" si="818"/>
        <v>0</v>
      </c>
      <c r="N7478" s="41">
        <f t="shared" si="820"/>
        <v>0</v>
      </c>
    </row>
    <row r="7479" spans="2:14">
      <c r="B7479" s="1">
        <v>40344</v>
      </c>
      <c r="C7479" s="1">
        <f t="shared" si="819"/>
        <v>40330</v>
      </c>
      <c r="E7479" s="42">
        <f>IF(DAY(B7479)&gt;14,VLOOKUP(DATE(YEAR(C7479),MONTH(C7479)-1,DAY(1)),'מדדים וריביות'!B:C,2,FALSE),VLOOKUP(DATE(YEAR(C7479),MONTH(C7479)-2,DAY(1)),'מדדים וריביות'!B:C,2,FALSE))</f>
        <v>31514866.8846277</v>
      </c>
      <c r="F7479" s="46">
        <f>IF($B$5=1,'ריבית יומית'!D7473,'ריבית יומית'!G7473)</f>
        <v>3.5363322780312956E-5</v>
      </c>
      <c r="G7479" s="46">
        <f t="shared" si="814"/>
        <v>0</v>
      </c>
      <c r="H7479" s="29">
        <f t="shared" si="815"/>
        <v>1</v>
      </c>
      <c r="I7479" s="30">
        <f>VLOOKUP(B7478,'מדדים וריביות'!B:C,2)</f>
        <v>31604397.756459001</v>
      </c>
      <c r="K7479" s="39">
        <f t="shared" si="816"/>
        <v>0</v>
      </c>
      <c r="L7479" s="39">
        <f t="shared" si="817"/>
        <v>0</v>
      </c>
      <c r="M7479" s="39">
        <f t="shared" si="818"/>
        <v>0</v>
      </c>
      <c r="N7479" s="41">
        <f t="shared" si="820"/>
        <v>0</v>
      </c>
    </row>
    <row r="7480" spans="2:14">
      <c r="B7480" s="1">
        <v>40345</v>
      </c>
      <c r="C7480" s="1">
        <f t="shared" si="819"/>
        <v>40330</v>
      </c>
      <c r="E7480" s="42">
        <f>IF(DAY(B7480)&gt;14,VLOOKUP(DATE(YEAR(C7480),MONTH(C7480)-1,DAY(1)),'מדדים וריביות'!B:C,2,FALSE),VLOOKUP(DATE(YEAR(C7480),MONTH(C7480)-2,DAY(1)),'מדדים וריביות'!B:C,2,FALSE))</f>
        <v>31514866.8846277</v>
      </c>
      <c r="F7480" s="46">
        <f>IF($B$5=1,'ריבית יומית'!D7474,'ריבית יומית'!G7474)</f>
        <v>3.5363322780312956E-5</v>
      </c>
      <c r="G7480" s="46">
        <f t="shared" si="814"/>
        <v>0</v>
      </c>
      <c r="H7480" s="29">
        <f t="shared" si="815"/>
        <v>1</v>
      </c>
      <c r="I7480" s="30">
        <f>VLOOKUP(B7479,'מדדים וריביות'!B:C,2)</f>
        <v>31604397.756459001</v>
      </c>
      <c r="K7480" s="39">
        <f t="shared" si="816"/>
        <v>0</v>
      </c>
      <c r="L7480" s="39">
        <f t="shared" si="817"/>
        <v>0</v>
      </c>
      <c r="M7480" s="39">
        <f t="shared" si="818"/>
        <v>0</v>
      </c>
      <c r="N7480" s="41">
        <f t="shared" si="820"/>
        <v>0</v>
      </c>
    </row>
    <row r="7481" spans="2:14">
      <c r="B7481" s="1">
        <v>40346</v>
      </c>
      <c r="C7481" s="1">
        <f t="shared" si="819"/>
        <v>40330</v>
      </c>
      <c r="E7481" s="42">
        <f>IF(DAY(B7481)&gt;14,VLOOKUP(DATE(YEAR(C7481),MONTH(C7481)-1,DAY(1)),'מדדים וריביות'!B:C,2,FALSE),VLOOKUP(DATE(YEAR(C7481),MONTH(C7481)-2,DAY(1)),'מדדים וריביות'!B:C,2,FALSE))</f>
        <v>31514866.8846277</v>
      </c>
      <c r="F7481" s="46">
        <f>IF($B$5=1,'ריבית יומית'!D7475,'ריבית יומית'!G7475)</f>
        <v>3.5363322780312956E-5</v>
      </c>
      <c r="G7481" s="46">
        <f t="shared" si="814"/>
        <v>0</v>
      </c>
      <c r="H7481" s="29">
        <f t="shared" si="815"/>
        <v>1</v>
      </c>
      <c r="I7481" s="30">
        <f>VLOOKUP(B7480,'מדדים וריביות'!B:C,2)</f>
        <v>31604397.756459001</v>
      </c>
      <c r="K7481" s="39">
        <f t="shared" si="816"/>
        <v>0</v>
      </c>
      <c r="L7481" s="39">
        <f t="shared" si="817"/>
        <v>0</v>
      </c>
      <c r="M7481" s="39">
        <f t="shared" si="818"/>
        <v>0</v>
      </c>
      <c r="N7481" s="41">
        <f t="shared" si="820"/>
        <v>0</v>
      </c>
    </row>
    <row r="7482" spans="2:14">
      <c r="B7482" s="1">
        <v>40347</v>
      </c>
      <c r="C7482" s="1">
        <f t="shared" si="819"/>
        <v>40330</v>
      </c>
      <c r="E7482" s="42">
        <f>IF(DAY(B7482)&gt;14,VLOOKUP(DATE(YEAR(C7482),MONTH(C7482)-1,DAY(1)),'מדדים וריביות'!B:C,2,FALSE),VLOOKUP(DATE(YEAR(C7482),MONTH(C7482)-2,DAY(1)),'מדדים וריביות'!B:C,2,FALSE))</f>
        <v>31514866.8846277</v>
      </c>
      <c r="F7482" s="46">
        <f>IF($B$5=1,'ריבית יומית'!D7476,'ריבית יומית'!G7476)</f>
        <v>3.5363322780312956E-5</v>
      </c>
      <c r="G7482" s="46">
        <f t="shared" si="814"/>
        <v>0</v>
      </c>
      <c r="H7482" s="29">
        <f t="shared" si="815"/>
        <v>1</v>
      </c>
      <c r="I7482" s="30">
        <f>VLOOKUP(B7481,'מדדים וריביות'!B:C,2)</f>
        <v>31604397.756459001</v>
      </c>
      <c r="K7482" s="39">
        <f t="shared" si="816"/>
        <v>0</v>
      </c>
      <c r="L7482" s="39">
        <f t="shared" si="817"/>
        <v>0</v>
      </c>
      <c r="M7482" s="39">
        <f t="shared" si="818"/>
        <v>0</v>
      </c>
      <c r="N7482" s="41">
        <f t="shared" si="820"/>
        <v>0</v>
      </c>
    </row>
    <row r="7483" spans="2:14">
      <c r="B7483" s="1">
        <v>40348</v>
      </c>
      <c r="C7483" s="1">
        <f t="shared" si="819"/>
        <v>40330</v>
      </c>
      <c r="E7483" s="42">
        <f>IF(DAY(B7483)&gt;14,VLOOKUP(DATE(YEAR(C7483),MONTH(C7483)-1,DAY(1)),'מדדים וריביות'!B:C,2,FALSE),VLOOKUP(DATE(YEAR(C7483),MONTH(C7483)-2,DAY(1)),'מדדים וריביות'!B:C,2,FALSE))</f>
        <v>31514866.8846277</v>
      </c>
      <c r="F7483" s="46">
        <f>IF($B$5=1,'ריבית יומית'!D7477,'ריבית יומית'!G7477)</f>
        <v>3.5363322780312956E-5</v>
      </c>
      <c r="G7483" s="46">
        <f t="shared" si="814"/>
        <v>0</v>
      </c>
      <c r="H7483" s="29">
        <f t="shared" si="815"/>
        <v>1</v>
      </c>
      <c r="I7483" s="30">
        <f>VLOOKUP(B7482,'מדדים וריביות'!B:C,2)</f>
        <v>31604397.756459001</v>
      </c>
      <c r="K7483" s="39">
        <f t="shared" si="816"/>
        <v>0</v>
      </c>
      <c r="L7483" s="39">
        <f t="shared" si="817"/>
        <v>0</v>
      </c>
      <c r="M7483" s="39">
        <f t="shared" si="818"/>
        <v>0</v>
      </c>
      <c r="N7483" s="41">
        <f t="shared" si="820"/>
        <v>0</v>
      </c>
    </row>
    <row r="7484" spans="2:14">
      <c r="B7484" s="1">
        <v>40349</v>
      </c>
      <c r="C7484" s="1">
        <f t="shared" si="819"/>
        <v>40330</v>
      </c>
      <c r="E7484" s="42">
        <f>IF(DAY(B7484)&gt;14,VLOOKUP(DATE(YEAR(C7484),MONTH(C7484)-1,DAY(1)),'מדדים וריביות'!B:C,2,FALSE),VLOOKUP(DATE(YEAR(C7484),MONTH(C7484)-2,DAY(1)),'מדדים וריביות'!B:C,2,FALSE))</f>
        <v>31514866.8846277</v>
      </c>
      <c r="F7484" s="46">
        <f>IF($B$5=1,'ריבית יומית'!D7478,'ריבית יומית'!G7478)</f>
        <v>3.5363322780312956E-5</v>
      </c>
      <c r="G7484" s="46">
        <f t="shared" si="814"/>
        <v>0</v>
      </c>
      <c r="H7484" s="29">
        <f t="shared" si="815"/>
        <v>1</v>
      </c>
      <c r="I7484" s="30">
        <f>VLOOKUP(B7483,'מדדים וריביות'!B:C,2)</f>
        <v>31604397.756459001</v>
      </c>
      <c r="K7484" s="39">
        <f t="shared" si="816"/>
        <v>0</v>
      </c>
      <c r="L7484" s="39">
        <f t="shared" si="817"/>
        <v>0</v>
      </c>
      <c r="M7484" s="39">
        <f t="shared" si="818"/>
        <v>0</v>
      </c>
      <c r="N7484" s="41">
        <f t="shared" si="820"/>
        <v>0</v>
      </c>
    </row>
    <row r="7485" spans="2:14">
      <c r="B7485" s="1">
        <v>40350</v>
      </c>
      <c r="C7485" s="1">
        <f t="shared" si="819"/>
        <v>40330</v>
      </c>
      <c r="E7485" s="42">
        <f>IF(DAY(B7485)&gt;14,VLOOKUP(DATE(YEAR(C7485),MONTH(C7485)-1,DAY(1)),'מדדים וריביות'!B:C,2,FALSE),VLOOKUP(DATE(YEAR(C7485),MONTH(C7485)-2,DAY(1)),'מדדים וריביות'!B:C,2,FALSE))</f>
        <v>31514866.8846277</v>
      </c>
      <c r="F7485" s="46">
        <f>IF($B$5=1,'ריבית יומית'!D7479,'ריבית יומית'!G7479)</f>
        <v>3.5363322780312956E-5</v>
      </c>
      <c r="G7485" s="46">
        <f t="shared" si="814"/>
        <v>0</v>
      </c>
      <c r="H7485" s="29">
        <f t="shared" si="815"/>
        <v>1</v>
      </c>
      <c r="I7485" s="30">
        <f>VLOOKUP(B7484,'מדדים וריביות'!B:C,2)</f>
        <v>31604397.756459001</v>
      </c>
      <c r="K7485" s="39">
        <f t="shared" si="816"/>
        <v>0</v>
      </c>
      <c r="L7485" s="39">
        <f t="shared" si="817"/>
        <v>0</v>
      </c>
      <c r="M7485" s="39">
        <f t="shared" si="818"/>
        <v>0</v>
      </c>
      <c r="N7485" s="41">
        <f t="shared" si="820"/>
        <v>0</v>
      </c>
    </row>
    <row r="7486" spans="2:14">
      <c r="B7486" s="1">
        <v>40351</v>
      </c>
      <c r="C7486" s="1">
        <f t="shared" si="819"/>
        <v>40330</v>
      </c>
      <c r="E7486" s="42">
        <f>IF(DAY(B7486)&gt;14,VLOOKUP(DATE(YEAR(C7486),MONTH(C7486)-1,DAY(1)),'מדדים וריביות'!B:C,2,FALSE),VLOOKUP(DATE(YEAR(C7486),MONTH(C7486)-2,DAY(1)),'מדדים וריביות'!B:C,2,FALSE))</f>
        <v>31514866.8846277</v>
      </c>
      <c r="F7486" s="46">
        <f>IF($B$5=1,'ריבית יומית'!D7480,'ריבית יומית'!G7480)</f>
        <v>3.5363322780312956E-5</v>
      </c>
      <c r="G7486" s="46">
        <f t="shared" si="814"/>
        <v>0</v>
      </c>
      <c r="H7486" s="29">
        <f t="shared" si="815"/>
        <v>1</v>
      </c>
      <c r="I7486" s="30">
        <f>VLOOKUP(B7485,'מדדים וריביות'!B:C,2)</f>
        <v>31604397.756459001</v>
      </c>
      <c r="K7486" s="39">
        <f t="shared" si="816"/>
        <v>0</v>
      </c>
      <c r="L7486" s="39">
        <f t="shared" si="817"/>
        <v>0</v>
      </c>
      <c r="M7486" s="39">
        <f t="shared" si="818"/>
        <v>0</v>
      </c>
      <c r="N7486" s="41">
        <f t="shared" si="820"/>
        <v>0</v>
      </c>
    </row>
    <row r="7487" spans="2:14">
      <c r="B7487" s="1">
        <v>40352</v>
      </c>
      <c r="C7487" s="1">
        <f t="shared" si="819"/>
        <v>40330</v>
      </c>
      <c r="E7487" s="42">
        <f>IF(DAY(B7487)&gt;14,VLOOKUP(DATE(YEAR(C7487),MONTH(C7487)-1,DAY(1)),'מדדים וריביות'!B:C,2,FALSE),VLOOKUP(DATE(YEAR(C7487),MONTH(C7487)-2,DAY(1)),'מדדים וריביות'!B:C,2,FALSE))</f>
        <v>31514866.8846277</v>
      </c>
      <c r="F7487" s="46">
        <f>IF($B$5=1,'ריבית יומית'!D7481,'ריבית יומית'!G7481)</f>
        <v>3.5363322780312956E-5</v>
      </c>
      <c r="G7487" s="46">
        <f t="shared" si="814"/>
        <v>0</v>
      </c>
      <c r="H7487" s="29">
        <f t="shared" si="815"/>
        <v>1</v>
      </c>
      <c r="I7487" s="30">
        <f>VLOOKUP(B7486,'מדדים וריביות'!B:C,2)</f>
        <v>31604397.756459001</v>
      </c>
      <c r="K7487" s="39">
        <f t="shared" si="816"/>
        <v>0</v>
      </c>
      <c r="L7487" s="39">
        <f t="shared" si="817"/>
        <v>0</v>
      </c>
      <c r="M7487" s="39">
        <f t="shared" si="818"/>
        <v>0</v>
      </c>
      <c r="N7487" s="41">
        <f t="shared" si="820"/>
        <v>0</v>
      </c>
    </row>
    <row r="7488" spans="2:14">
      <c r="B7488" s="1">
        <v>40353</v>
      </c>
      <c r="C7488" s="1">
        <f t="shared" si="819"/>
        <v>40330</v>
      </c>
      <c r="E7488" s="42">
        <f>IF(DAY(B7488)&gt;14,VLOOKUP(DATE(YEAR(C7488),MONTH(C7488)-1,DAY(1)),'מדדים וריביות'!B:C,2,FALSE),VLOOKUP(DATE(YEAR(C7488),MONTH(C7488)-2,DAY(1)),'מדדים וריביות'!B:C,2,FALSE))</f>
        <v>31514866.8846277</v>
      </c>
      <c r="F7488" s="46">
        <f>IF($B$5=1,'ריבית יומית'!D7482,'ריבית יומית'!G7482)</f>
        <v>3.5363322780312956E-5</v>
      </c>
      <c r="G7488" s="46">
        <f t="shared" si="814"/>
        <v>0</v>
      </c>
      <c r="H7488" s="29">
        <f t="shared" si="815"/>
        <v>1</v>
      </c>
      <c r="I7488" s="30">
        <f>VLOOKUP(B7487,'מדדים וריביות'!B:C,2)</f>
        <v>31604397.756459001</v>
      </c>
      <c r="K7488" s="39">
        <f t="shared" si="816"/>
        <v>0</v>
      </c>
      <c r="L7488" s="39">
        <f t="shared" si="817"/>
        <v>0</v>
      </c>
      <c r="M7488" s="39">
        <f t="shared" si="818"/>
        <v>0</v>
      </c>
      <c r="N7488" s="41">
        <f t="shared" si="820"/>
        <v>0</v>
      </c>
    </row>
    <row r="7489" spans="2:14">
      <c r="B7489" s="1">
        <v>40354</v>
      </c>
      <c r="C7489" s="1">
        <f t="shared" si="819"/>
        <v>40330</v>
      </c>
      <c r="E7489" s="42">
        <f>IF(DAY(B7489)&gt;14,VLOOKUP(DATE(YEAR(C7489),MONTH(C7489)-1,DAY(1)),'מדדים וריביות'!B:C,2,FALSE),VLOOKUP(DATE(YEAR(C7489),MONTH(C7489)-2,DAY(1)),'מדדים וריביות'!B:C,2,FALSE))</f>
        <v>31514866.8846277</v>
      </c>
      <c r="F7489" s="46">
        <f>IF($B$5=1,'ריבית יומית'!D7483,'ריבית יומית'!G7483)</f>
        <v>3.5363322780312956E-5</v>
      </c>
      <c r="G7489" s="46">
        <f t="shared" si="814"/>
        <v>0</v>
      </c>
      <c r="H7489" s="29">
        <f t="shared" si="815"/>
        <v>1</v>
      </c>
      <c r="I7489" s="30">
        <f>VLOOKUP(B7488,'מדדים וריביות'!B:C,2)</f>
        <v>31604397.756459001</v>
      </c>
      <c r="K7489" s="39">
        <f t="shared" si="816"/>
        <v>0</v>
      </c>
      <c r="L7489" s="39">
        <f t="shared" si="817"/>
        <v>0</v>
      </c>
      <c r="M7489" s="39">
        <f t="shared" si="818"/>
        <v>0</v>
      </c>
      <c r="N7489" s="41">
        <f t="shared" si="820"/>
        <v>0</v>
      </c>
    </row>
    <row r="7490" spans="2:14">
      <c r="B7490" s="1">
        <v>40355</v>
      </c>
      <c r="C7490" s="1">
        <f t="shared" si="819"/>
        <v>40330</v>
      </c>
      <c r="E7490" s="42">
        <f>IF(DAY(B7490)&gt;14,VLOOKUP(DATE(YEAR(C7490),MONTH(C7490)-1,DAY(1)),'מדדים וריביות'!B:C,2,FALSE),VLOOKUP(DATE(YEAR(C7490),MONTH(C7490)-2,DAY(1)),'מדדים וריביות'!B:C,2,FALSE))</f>
        <v>31514866.8846277</v>
      </c>
      <c r="F7490" s="46">
        <f>IF($B$5=1,'ריבית יומית'!D7484,'ריבית יומית'!G7484)</f>
        <v>3.5363322780312956E-5</v>
      </c>
      <c r="G7490" s="46">
        <f t="shared" si="814"/>
        <v>0</v>
      </c>
      <c r="H7490" s="29">
        <f t="shared" si="815"/>
        <v>1</v>
      </c>
      <c r="I7490" s="30">
        <f>VLOOKUP(B7489,'מדדים וריביות'!B:C,2)</f>
        <v>31604397.756459001</v>
      </c>
      <c r="K7490" s="39">
        <f t="shared" si="816"/>
        <v>0</v>
      </c>
      <c r="L7490" s="39">
        <f t="shared" si="817"/>
        <v>0</v>
      </c>
      <c r="M7490" s="39">
        <f t="shared" si="818"/>
        <v>0</v>
      </c>
      <c r="N7490" s="41">
        <f t="shared" si="820"/>
        <v>0</v>
      </c>
    </row>
    <row r="7491" spans="2:14">
      <c r="B7491" s="1">
        <v>40356</v>
      </c>
      <c r="C7491" s="1">
        <f t="shared" si="819"/>
        <v>40330</v>
      </c>
      <c r="E7491" s="42">
        <f>IF(DAY(B7491)&gt;14,VLOOKUP(DATE(YEAR(C7491),MONTH(C7491)-1,DAY(1)),'מדדים וריביות'!B:C,2,FALSE),VLOOKUP(DATE(YEAR(C7491),MONTH(C7491)-2,DAY(1)),'מדדים וריביות'!B:C,2,FALSE))</f>
        <v>31514866.8846277</v>
      </c>
      <c r="F7491" s="46">
        <f>IF($B$5=1,'ריבית יומית'!D7485,'ריבית יומית'!G7485)</f>
        <v>3.5363322780312956E-5</v>
      </c>
      <c r="G7491" s="46">
        <f t="shared" si="814"/>
        <v>0</v>
      </c>
      <c r="H7491" s="29">
        <f t="shared" si="815"/>
        <v>1</v>
      </c>
      <c r="I7491" s="30">
        <f>VLOOKUP(B7490,'מדדים וריביות'!B:C,2)</f>
        <v>31604397.756459001</v>
      </c>
      <c r="K7491" s="39">
        <f t="shared" si="816"/>
        <v>0</v>
      </c>
      <c r="L7491" s="39">
        <f t="shared" si="817"/>
        <v>0</v>
      </c>
      <c r="M7491" s="39">
        <f t="shared" si="818"/>
        <v>0</v>
      </c>
      <c r="N7491" s="41">
        <f t="shared" si="820"/>
        <v>0</v>
      </c>
    </row>
    <row r="7492" spans="2:14">
      <c r="B7492" s="1">
        <v>40357</v>
      </c>
      <c r="C7492" s="1">
        <f t="shared" si="819"/>
        <v>40330</v>
      </c>
      <c r="E7492" s="42">
        <f>IF(DAY(B7492)&gt;14,VLOOKUP(DATE(YEAR(C7492),MONTH(C7492)-1,DAY(1)),'מדדים וריביות'!B:C,2,FALSE),VLOOKUP(DATE(YEAR(C7492),MONTH(C7492)-2,DAY(1)),'מדדים וריביות'!B:C,2,FALSE))</f>
        <v>31514866.8846277</v>
      </c>
      <c r="F7492" s="46">
        <f>IF($B$5=1,'ריבית יומית'!D7486,'ריבית יומית'!G7486)</f>
        <v>3.5363322780312956E-5</v>
      </c>
      <c r="G7492" s="46">
        <f t="shared" si="814"/>
        <v>0</v>
      </c>
      <c r="H7492" s="29">
        <f t="shared" si="815"/>
        <v>1</v>
      </c>
      <c r="I7492" s="30">
        <f>VLOOKUP(B7491,'מדדים וריביות'!B:C,2)</f>
        <v>31604397.756459001</v>
      </c>
      <c r="K7492" s="39">
        <f t="shared" si="816"/>
        <v>0</v>
      </c>
      <c r="L7492" s="39">
        <f t="shared" si="817"/>
        <v>0</v>
      </c>
      <c r="M7492" s="39">
        <f t="shared" si="818"/>
        <v>0</v>
      </c>
      <c r="N7492" s="41">
        <f t="shared" si="820"/>
        <v>0</v>
      </c>
    </row>
    <row r="7493" spans="2:14">
      <c r="B7493" s="1">
        <v>40358</v>
      </c>
      <c r="C7493" s="1">
        <f t="shared" si="819"/>
        <v>40330</v>
      </c>
      <c r="E7493" s="42">
        <f>IF(DAY(B7493)&gt;14,VLOOKUP(DATE(YEAR(C7493),MONTH(C7493)-1,DAY(1)),'מדדים וריביות'!B:C,2,FALSE),VLOOKUP(DATE(YEAR(C7493),MONTH(C7493)-2,DAY(1)),'מדדים וריביות'!B:C,2,FALSE))</f>
        <v>31514866.8846277</v>
      </c>
      <c r="F7493" s="46">
        <f>IF($B$5=1,'ריבית יומית'!D7487,'ריבית יומית'!G7487)</f>
        <v>3.5363322780312956E-5</v>
      </c>
      <c r="G7493" s="46">
        <f t="shared" si="814"/>
        <v>0</v>
      </c>
      <c r="H7493" s="29">
        <f t="shared" si="815"/>
        <v>1</v>
      </c>
      <c r="I7493" s="30">
        <f>VLOOKUP(B7492,'מדדים וריביות'!B:C,2)</f>
        <v>31604397.756459001</v>
      </c>
      <c r="K7493" s="39">
        <f t="shared" si="816"/>
        <v>0</v>
      </c>
      <c r="L7493" s="39">
        <f t="shared" si="817"/>
        <v>0</v>
      </c>
      <c r="M7493" s="39">
        <f t="shared" si="818"/>
        <v>0</v>
      </c>
      <c r="N7493" s="41">
        <f t="shared" si="820"/>
        <v>0</v>
      </c>
    </row>
    <row r="7494" spans="2:14">
      <c r="B7494" s="1">
        <v>40359</v>
      </c>
      <c r="C7494" s="1">
        <f t="shared" si="819"/>
        <v>40330</v>
      </c>
      <c r="E7494" s="42">
        <f>IF(DAY(B7494)&gt;14,VLOOKUP(DATE(YEAR(C7494),MONTH(C7494)-1,DAY(1)),'מדדים וריביות'!B:C,2,FALSE),VLOOKUP(DATE(YEAR(C7494),MONTH(C7494)-2,DAY(1)),'מדדים וריביות'!B:C,2,FALSE))</f>
        <v>31514866.8846277</v>
      </c>
      <c r="F7494" s="46">
        <f>IF($B$5=1,'ריבית יומית'!D7488,'ריבית יומית'!G7488)</f>
        <v>3.5363322780312956E-5</v>
      </c>
      <c r="G7494" s="46">
        <f t="shared" si="814"/>
        <v>0</v>
      </c>
      <c r="H7494" s="29">
        <f t="shared" si="815"/>
        <v>1</v>
      </c>
      <c r="I7494" s="30">
        <f>VLOOKUP(B7493,'מדדים וריביות'!B:C,2)</f>
        <v>31604397.756459001</v>
      </c>
      <c r="K7494" s="39">
        <f t="shared" si="816"/>
        <v>0</v>
      </c>
      <c r="L7494" s="39">
        <f t="shared" si="817"/>
        <v>0</v>
      </c>
      <c r="M7494" s="39">
        <f t="shared" si="818"/>
        <v>0</v>
      </c>
      <c r="N7494" s="41">
        <f t="shared" si="820"/>
        <v>0</v>
      </c>
    </row>
    <row r="7495" spans="2:14">
      <c r="B7495" s="1">
        <v>40360</v>
      </c>
      <c r="C7495" s="1">
        <f t="shared" si="819"/>
        <v>40360</v>
      </c>
      <c r="E7495" s="42">
        <f>IF(DAY(B7495)&gt;14,VLOOKUP(DATE(YEAR(C7495),MONTH(C7495)-1,DAY(1)),'מדדים וריביות'!B:C,2,FALSE),VLOOKUP(DATE(YEAR(C7495),MONTH(C7495)-2,DAY(1)),'מדדים וריביות'!B:C,2,FALSE))</f>
        <v>31514866.8846277</v>
      </c>
      <c r="F7495" s="46">
        <f>IF($B$5=1,'ריבית יומית'!D7489,'ריבית יומית'!G7489)</f>
        <v>2.9952372008423822E-5</v>
      </c>
      <c r="G7495" s="46">
        <f t="shared" si="814"/>
        <v>0</v>
      </c>
      <c r="H7495" s="29">
        <f t="shared" si="815"/>
        <v>1</v>
      </c>
      <c r="I7495" s="30">
        <f>VLOOKUP(B7494,'מדדים וריביות'!B:C,2)</f>
        <v>31604397.756459001</v>
      </c>
      <c r="K7495" s="39">
        <f t="shared" si="816"/>
        <v>0</v>
      </c>
      <c r="L7495" s="39">
        <f t="shared" si="817"/>
        <v>0</v>
      </c>
      <c r="M7495" s="39">
        <f t="shared" si="818"/>
        <v>0</v>
      </c>
      <c r="N7495" s="41">
        <f t="shared" si="820"/>
        <v>0</v>
      </c>
    </row>
    <row r="7496" spans="2:14">
      <c r="B7496" s="1">
        <v>40361</v>
      </c>
      <c r="C7496" s="1">
        <f t="shared" si="819"/>
        <v>40360</v>
      </c>
      <c r="E7496" s="42">
        <f>IF(DAY(B7496)&gt;14,VLOOKUP(DATE(YEAR(C7496),MONTH(C7496)-1,DAY(1)),'מדדים וריביות'!B:C,2,FALSE),VLOOKUP(DATE(YEAR(C7496),MONTH(C7496)-2,DAY(1)),'מדדים וריביות'!B:C,2,FALSE))</f>
        <v>31514866.8846277</v>
      </c>
      <c r="F7496" s="46">
        <f>IF($B$5=1,'ריבית יומית'!D7490,'ריבית יומית'!G7490)</f>
        <v>2.9952372008423822E-5</v>
      </c>
      <c r="G7496" s="46">
        <f t="shared" si="814"/>
        <v>0</v>
      </c>
      <c r="H7496" s="29">
        <f t="shared" si="815"/>
        <v>1</v>
      </c>
      <c r="I7496" s="30">
        <f>VLOOKUP(B7495,'מדדים וריביות'!B:C,2)</f>
        <v>31753615.8761779</v>
      </c>
      <c r="K7496" s="39">
        <f t="shared" si="816"/>
        <v>0</v>
      </c>
      <c r="L7496" s="39">
        <f t="shared" si="817"/>
        <v>0</v>
      </c>
      <c r="M7496" s="39">
        <f t="shared" si="818"/>
        <v>0</v>
      </c>
      <c r="N7496" s="41">
        <f t="shared" si="820"/>
        <v>0</v>
      </c>
    </row>
    <row r="7497" spans="2:14">
      <c r="B7497" s="1">
        <v>40362</v>
      </c>
      <c r="C7497" s="1">
        <f t="shared" si="819"/>
        <v>40360</v>
      </c>
      <c r="E7497" s="42">
        <f>IF(DAY(B7497)&gt;14,VLOOKUP(DATE(YEAR(C7497),MONTH(C7497)-1,DAY(1)),'מדדים וריביות'!B:C,2,FALSE),VLOOKUP(DATE(YEAR(C7497),MONTH(C7497)-2,DAY(1)),'מדדים וריביות'!B:C,2,FALSE))</f>
        <v>31514866.8846277</v>
      </c>
      <c r="F7497" s="46">
        <f>IF($B$5=1,'ריבית יומית'!D7491,'ריבית יומית'!G7491)</f>
        <v>2.9952372008423822E-5</v>
      </c>
      <c r="G7497" s="46">
        <f t="shared" ref="G7497:G7560" si="821">IF(B7497&gt;$B$2,0,F7497)</f>
        <v>0</v>
      </c>
      <c r="H7497" s="29">
        <f t="shared" ref="H7497:H7560" si="822">H7498*(1+G7497)</f>
        <v>1</v>
      </c>
      <c r="I7497" s="30">
        <f>VLOOKUP(B7496,'מדדים וריביות'!B:C,2)</f>
        <v>31753615.8761779</v>
      </c>
      <c r="K7497" s="39">
        <f t="shared" ref="K7497:K7560" si="823">$B$4/E7497*D7497-D7497</f>
        <v>0</v>
      </c>
      <c r="L7497" s="39">
        <f t="shared" ref="L7497:L7560" si="824">H7498*D7497-D7497</f>
        <v>0</v>
      </c>
      <c r="M7497" s="39">
        <f t="shared" ref="M7497:M7560" si="825">$B$4/E7497*L7497-L7497</f>
        <v>0</v>
      </c>
      <c r="N7497" s="41">
        <f t="shared" si="820"/>
        <v>0</v>
      </c>
    </row>
    <row r="7498" spans="2:14">
      <c r="B7498" s="1">
        <v>40363</v>
      </c>
      <c r="C7498" s="1">
        <f t="shared" ref="C7498:C7561" si="826">DATE(YEAR(B7498),MONTH(B7498),DAY(1))</f>
        <v>40360</v>
      </c>
      <c r="E7498" s="42">
        <f>IF(DAY(B7498)&gt;14,VLOOKUP(DATE(YEAR(C7498),MONTH(C7498)-1,DAY(1)),'מדדים וריביות'!B:C,2,FALSE),VLOOKUP(DATE(YEAR(C7498),MONTH(C7498)-2,DAY(1)),'מדדים וריביות'!B:C,2,FALSE))</f>
        <v>31514866.8846277</v>
      </c>
      <c r="F7498" s="46">
        <f>IF($B$5=1,'ריבית יומית'!D7492,'ריבית יומית'!G7492)</f>
        <v>2.9952372008423822E-5</v>
      </c>
      <c r="G7498" s="46">
        <f t="shared" si="821"/>
        <v>0</v>
      </c>
      <c r="H7498" s="29">
        <f t="shared" si="822"/>
        <v>1</v>
      </c>
      <c r="I7498" s="30">
        <f>VLOOKUP(B7497,'מדדים וריביות'!B:C,2)</f>
        <v>31753615.8761779</v>
      </c>
      <c r="K7498" s="39">
        <f t="shared" si="823"/>
        <v>0</v>
      </c>
      <c r="L7498" s="39">
        <f t="shared" si="824"/>
        <v>0</v>
      </c>
      <c r="M7498" s="39">
        <f t="shared" si="825"/>
        <v>0</v>
      </c>
      <c r="N7498" s="41">
        <f t="shared" ref="N7498:N7561" si="827">SUM(K7498:M7498)</f>
        <v>0</v>
      </c>
    </row>
    <row r="7499" spans="2:14">
      <c r="B7499" s="1">
        <v>40364</v>
      </c>
      <c r="C7499" s="1">
        <f t="shared" si="826"/>
        <v>40360</v>
      </c>
      <c r="E7499" s="42">
        <f>IF(DAY(B7499)&gt;14,VLOOKUP(DATE(YEAR(C7499),MONTH(C7499)-1,DAY(1)),'מדדים וריביות'!B:C,2,FALSE),VLOOKUP(DATE(YEAR(C7499),MONTH(C7499)-2,DAY(1)),'מדדים וריביות'!B:C,2,FALSE))</f>
        <v>31514866.8846277</v>
      </c>
      <c r="F7499" s="46">
        <f>IF($B$5=1,'ריבית יומית'!D7493,'ריבית יומית'!G7493)</f>
        <v>2.9952372008423822E-5</v>
      </c>
      <c r="G7499" s="46">
        <f t="shared" si="821"/>
        <v>0</v>
      </c>
      <c r="H7499" s="29">
        <f t="shared" si="822"/>
        <v>1</v>
      </c>
      <c r="I7499" s="30">
        <f>VLOOKUP(B7498,'מדדים וריביות'!B:C,2)</f>
        <v>31753615.8761779</v>
      </c>
      <c r="K7499" s="39">
        <f t="shared" si="823"/>
        <v>0</v>
      </c>
      <c r="L7499" s="39">
        <f t="shared" si="824"/>
        <v>0</v>
      </c>
      <c r="M7499" s="39">
        <f t="shared" si="825"/>
        <v>0</v>
      </c>
      <c r="N7499" s="41">
        <f t="shared" si="827"/>
        <v>0</v>
      </c>
    </row>
    <row r="7500" spans="2:14">
      <c r="B7500" s="1">
        <v>40365</v>
      </c>
      <c r="C7500" s="1">
        <f t="shared" si="826"/>
        <v>40360</v>
      </c>
      <c r="E7500" s="42">
        <f>IF(DAY(B7500)&gt;14,VLOOKUP(DATE(YEAR(C7500),MONTH(C7500)-1,DAY(1)),'מדדים וריביות'!B:C,2,FALSE),VLOOKUP(DATE(YEAR(C7500),MONTH(C7500)-2,DAY(1)),'מדדים וריביות'!B:C,2,FALSE))</f>
        <v>31514866.8846277</v>
      </c>
      <c r="F7500" s="46">
        <f>IF($B$5=1,'ריבית יומית'!D7494,'ריבית יומית'!G7494)</f>
        <v>2.9952372008423822E-5</v>
      </c>
      <c r="G7500" s="46">
        <f t="shared" si="821"/>
        <v>0</v>
      </c>
      <c r="H7500" s="29">
        <f t="shared" si="822"/>
        <v>1</v>
      </c>
      <c r="I7500" s="30">
        <f>VLOOKUP(B7499,'מדדים וריביות'!B:C,2)</f>
        <v>31753615.8761779</v>
      </c>
      <c r="K7500" s="39">
        <f t="shared" si="823"/>
        <v>0</v>
      </c>
      <c r="L7500" s="39">
        <f t="shared" si="824"/>
        <v>0</v>
      </c>
      <c r="M7500" s="39">
        <f t="shared" si="825"/>
        <v>0</v>
      </c>
      <c r="N7500" s="41">
        <f t="shared" si="827"/>
        <v>0</v>
      </c>
    </row>
    <row r="7501" spans="2:14">
      <c r="B7501" s="1">
        <v>40366</v>
      </c>
      <c r="C7501" s="1">
        <f t="shared" si="826"/>
        <v>40360</v>
      </c>
      <c r="E7501" s="42">
        <f>IF(DAY(B7501)&gt;14,VLOOKUP(DATE(YEAR(C7501),MONTH(C7501)-1,DAY(1)),'מדדים וריביות'!B:C,2,FALSE),VLOOKUP(DATE(YEAR(C7501),MONTH(C7501)-2,DAY(1)),'מדדים וריביות'!B:C,2,FALSE))</f>
        <v>31514866.8846277</v>
      </c>
      <c r="F7501" s="46">
        <f>IF($B$5=1,'ריבית יומית'!D7495,'ריבית יומית'!G7495)</f>
        <v>2.9952372008423822E-5</v>
      </c>
      <c r="G7501" s="46">
        <f t="shared" si="821"/>
        <v>0</v>
      </c>
      <c r="H7501" s="29">
        <f t="shared" si="822"/>
        <v>1</v>
      </c>
      <c r="I7501" s="30">
        <f>VLOOKUP(B7500,'מדדים וריביות'!B:C,2)</f>
        <v>31753615.8761779</v>
      </c>
      <c r="K7501" s="39">
        <f t="shared" si="823"/>
        <v>0</v>
      </c>
      <c r="L7501" s="39">
        <f t="shared" si="824"/>
        <v>0</v>
      </c>
      <c r="M7501" s="39">
        <f t="shared" si="825"/>
        <v>0</v>
      </c>
      <c r="N7501" s="41">
        <f t="shared" si="827"/>
        <v>0</v>
      </c>
    </row>
    <row r="7502" spans="2:14">
      <c r="B7502" s="1">
        <v>40367</v>
      </c>
      <c r="C7502" s="1">
        <f t="shared" si="826"/>
        <v>40360</v>
      </c>
      <c r="E7502" s="42">
        <f>IF(DAY(B7502)&gt;14,VLOOKUP(DATE(YEAR(C7502),MONTH(C7502)-1,DAY(1)),'מדדים וריביות'!B:C,2,FALSE),VLOOKUP(DATE(YEAR(C7502),MONTH(C7502)-2,DAY(1)),'מדדים וריביות'!B:C,2,FALSE))</f>
        <v>31514866.8846277</v>
      </c>
      <c r="F7502" s="46">
        <f>IF($B$5=1,'ריבית יומית'!D7496,'ריבית יומית'!G7496)</f>
        <v>2.9952372008423822E-5</v>
      </c>
      <c r="G7502" s="46">
        <f t="shared" si="821"/>
        <v>0</v>
      </c>
      <c r="H7502" s="29">
        <f t="shared" si="822"/>
        <v>1</v>
      </c>
      <c r="I7502" s="30">
        <f>VLOOKUP(B7501,'מדדים וריביות'!B:C,2)</f>
        <v>31753615.8761779</v>
      </c>
      <c r="K7502" s="39">
        <f t="shared" si="823"/>
        <v>0</v>
      </c>
      <c r="L7502" s="39">
        <f t="shared" si="824"/>
        <v>0</v>
      </c>
      <c r="M7502" s="39">
        <f t="shared" si="825"/>
        <v>0</v>
      </c>
      <c r="N7502" s="41">
        <f t="shared" si="827"/>
        <v>0</v>
      </c>
    </row>
    <row r="7503" spans="2:14">
      <c r="B7503" s="1">
        <v>40368</v>
      </c>
      <c r="C7503" s="1">
        <f t="shared" si="826"/>
        <v>40360</v>
      </c>
      <c r="E7503" s="42">
        <f>IF(DAY(B7503)&gt;14,VLOOKUP(DATE(YEAR(C7503),MONTH(C7503)-1,DAY(1)),'מדדים וריביות'!B:C,2,FALSE),VLOOKUP(DATE(YEAR(C7503),MONTH(C7503)-2,DAY(1)),'מדדים וריביות'!B:C,2,FALSE))</f>
        <v>31514866.8846277</v>
      </c>
      <c r="F7503" s="46">
        <f>IF($B$5=1,'ריבית יומית'!D7497,'ריבית יומית'!G7497)</f>
        <v>2.9952372008423822E-5</v>
      </c>
      <c r="G7503" s="46">
        <f t="shared" si="821"/>
        <v>0</v>
      </c>
      <c r="H7503" s="29">
        <f t="shared" si="822"/>
        <v>1</v>
      </c>
      <c r="I7503" s="30">
        <f>VLOOKUP(B7502,'מדדים וריביות'!B:C,2)</f>
        <v>31753615.8761779</v>
      </c>
      <c r="K7503" s="39">
        <f t="shared" si="823"/>
        <v>0</v>
      </c>
      <c r="L7503" s="39">
        <f t="shared" si="824"/>
        <v>0</v>
      </c>
      <c r="M7503" s="39">
        <f t="shared" si="825"/>
        <v>0</v>
      </c>
      <c r="N7503" s="41">
        <f t="shared" si="827"/>
        <v>0</v>
      </c>
    </row>
    <row r="7504" spans="2:14">
      <c r="B7504" s="1">
        <v>40369</v>
      </c>
      <c r="C7504" s="1">
        <f t="shared" si="826"/>
        <v>40360</v>
      </c>
      <c r="E7504" s="42">
        <f>IF(DAY(B7504)&gt;14,VLOOKUP(DATE(YEAR(C7504),MONTH(C7504)-1,DAY(1)),'מדדים וריביות'!B:C,2,FALSE),VLOOKUP(DATE(YEAR(C7504),MONTH(C7504)-2,DAY(1)),'מדדים וריביות'!B:C,2,FALSE))</f>
        <v>31514866.8846277</v>
      </c>
      <c r="F7504" s="46">
        <f>IF($B$5=1,'ריבית יומית'!D7498,'ריבית יומית'!G7498)</f>
        <v>2.9952372008423822E-5</v>
      </c>
      <c r="G7504" s="46">
        <f t="shared" si="821"/>
        <v>0</v>
      </c>
      <c r="H7504" s="29">
        <f t="shared" si="822"/>
        <v>1</v>
      </c>
      <c r="I7504" s="30">
        <f>VLOOKUP(B7503,'מדדים וריביות'!B:C,2)</f>
        <v>31753615.8761779</v>
      </c>
      <c r="K7504" s="39">
        <f t="shared" si="823"/>
        <v>0</v>
      </c>
      <c r="L7504" s="39">
        <f t="shared" si="824"/>
        <v>0</v>
      </c>
      <c r="M7504" s="39">
        <f t="shared" si="825"/>
        <v>0</v>
      </c>
      <c r="N7504" s="41">
        <f t="shared" si="827"/>
        <v>0</v>
      </c>
    </row>
    <row r="7505" spans="2:14">
      <c r="B7505" s="1">
        <v>40370</v>
      </c>
      <c r="C7505" s="1">
        <f t="shared" si="826"/>
        <v>40360</v>
      </c>
      <c r="E7505" s="42">
        <f>IF(DAY(B7505)&gt;14,VLOOKUP(DATE(YEAR(C7505),MONTH(C7505)-1,DAY(1)),'מדדים וריביות'!B:C,2,FALSE),VLOOKUP(DATE(YEAR(C7505),MONTH(C7505)-2,DAY(1)),'מדדים וריביות'!B:C,2,FALSE))</f>
        <v>31514866.8846277</v>
      </c>
      <c r="F7505" s="46">
        <f>IF($B$5=1,'ריבית יומית'!D7499,'ריבית יומית'!G7499)</f>
        <v>2.9952372008423822E-5</v>
      </c>
      <c r="G7505" s="46">
        <f t="shared" si="821"/>
        <v>0</v>
      </c>
      <c r="H7505" s="29">
        <f t="shared" si="822"/>
        <v>1</v>
      </c>
      <c r="I7505" s="30">
        <f>VLOOKUP(B7504,'מדדים וריביות'!B:C,2)</f>
        <v>31753615.8761779</v>
      </c>
      <c r="K7505" s="39">
        <f t="shared" si="823"/>
        <v>0</v>
      </c>
      <c r="L7505" s="39">
        <f t="shared" si="824"/>
        <v>0</v>
      </c>
      <c r="M7505" s="39">
        <f t="shared" si="825"/>
        <v>0</v>
      </c>
      <c r="N7505" s="41">
        <f t="shared" si="827"/>
        <v>0</v>
      </c>
    </row>
    <row r="7506" spans="2:14">
      <c r="B7506" s="1">
        <v>40371</v>
      </c>
      <c r="C7506" s="1">
        <f t="shared" si="826"/>
        <v>40360</v>
      </c>
      <c r="E7506" s="42">
        <f>IF(DAY(B7506)&gt;14,VLOOKUP(DATE(YEAR(C7506),MONTH(C7506)-1,DAY(1)),'מדדים וריביות'!B:C,2,FALSE),VLOOKUP(DATE(YEAR(C7506),MONTH(C7506)-2,DAY(1)),'מדדים וריביות'!B:C,2,FALSE))</f>
        <v>31514866.8846277</v>
      </c>
      <c r="F7506" s="46">
        <f>IF($B$5=1,'ריבית יומית'!D7500,'ריבית יומית'!G7500)</f>
        <v>2.9952372008423822E-5</v>
      </c>
      <c r="G7506" s="46">
        <f t="shared" si="821"/>
        <v>0</v>
      </c>
      <c r="H7506" s="29">
        <f t="shared" si="822"/>
        <v>1</v>
      </c>
      <c r="I7506" s="30">
        <f>VLOOKUP(B7505,'מדדים וריביות'!B:C,2)</f>
        <v>31753615.8761779</v>
      </c>
      <c r="K7506" s="39">
        <f t="shared" si="823"/>
        <v>0</v>
      </c>
      <c r="L7506" s="39">
        <f t="shared" si="824"/>
        <v>0</v>
      </c>
      <c r="M7506" s="39">
        <f t="shared" si="825"/>
        <v>0</v>
      </c>
      <c r="N7506" s="41">
        <f t="shared" si="827"/>
        <v>0</v>
      </c>
    </row>
    <row r="7507" spans="2:14">
      <c r="B7507" s="1">
        <v>40372</v>
      </c>
      <c r="C7507" s="1">
        <f t="shared" si="826"/>
        <v>40360</v>
      </c>
      <c r="E7507" s="42">
        <f>IF(DAY(B7507)&gt;14,VLOOKUP(DATE(YEAR(C7507),MONTH(C7507)-1,DAY(1)),'מדדים וריביות'!B:C,2,FALSE),VLOOKUP(DATE(YEAR(C7507),MONTH(C7507)-2,DAY(1)),'מדדים וריביות'!B:C,2,FALSE))</f>
        <v>31514866.8846277</v>
      </c>
      <c r="F7507" s="46">
        <f>IF($B$5=1,'ריבית יומית'!D7501,'ריבית יומית'!G7501)</f>
        <v>2.9952372008423822E-5</v>
      </c>
      <c r="G7507" s="46">
        <f t="shared" si="821"/>
        <v>0</v>
      </c>
      <c r="H7507" s="29">
        <f t="shared" si="822"/>
        <v>1</v>
      </c>
      <c r="I7507" s="30">
        <f>VLOOKUP(B7506,'מדדים וריביות'!B:C,2)</f>
        <v>31753615.8761779</v>
      </c>
      <c r="K7507" s="39">
        <f t="shared" si="823"/>
        <v>0</v>
      </c>
      <c r="L7507" s="39">
        <f t="shared" si="824"/>
        <v>0</v>
      </c>
      <c r="M7507" s="39">
        <f t="shared" si="825"/>
        <v>0</v>
      </c>
      <c r="N7507" s="41">
        <f t="shared" si="827"/>
        <v>0</v>
      </c>
    </row>
    <row r="7508" spans="2:14">
      <c r="B7508" s="1">
        <v>40373</v>
      </c>
      <c r="C7508" s="1">
        <f t="shared" si="826"/>
        <v>40360</v>
      </c>
      <c r="E7508" s="42">
        <f>IF(DAY(B7508)&gt;14,VLOOKUP(DATE(YEAR(C7508),MONTH(C7508)-1,DAY(1)),'מדדים וריביות'!B:C,2,FALSE),VLOOKUP(DATE(YEAR(C7508),MONTH(C7508)-2,DAY(1)),'מדדים וריביות'!B:C,2,FALSE))</f>
        <v>31514866.8846277</v>
      </c>
      <c r="F7508" s="46">
        <f>IF($B$5=1,'ריבית יומית'!D7502,'ריבית יומית'!G7502)</f>
        <v>2.9952372008423822E-5</v>
      </c>
      <c r="G7508" s="46">
        <f t="shared" si="821"/>
        <v>0</v>
      </c>
      <c r="H7508" s="29">
        <f t="shared" si="822"/>
        <v>1</v>
      </c>
      <c r="I7508" s="30">
        <f>VLOOKUP(B7507,'מדדים וריביות'!B:C,2)</f>
        <v>31753615.8761779</v>
      </c>
      <c r="K7508" s="39">
        <f t="shared" si="823"/>
        <v>0</v>
      </c>
      <c r="L7508" s="39">
        <f t="shared" si="824"/>
        <v>0</v>
      </c>
      <c r="M7508" s="39">
        <f t="shared" si="825"/>
        <v>0</v>
      </c>
      <c r="N7508" s="41">
        <f t="shared" si="827"/>
        <v>0</v>
      </c>
    </row>
    <row r="7509" spans="2:14">
      <c r="B7509" s="1">
        <v>40374</v>
      </c>
      <c r="C7509" s="1">
        <f t="shared" si="826"/>
        <v>40360</v>
      </c>
      <c r="E7509" s="42">
        <f>IF(DAY(B7509)&gt;14,VLOOKUP(DATE(YEAR(C7509),MONTH(C7509)-1,DAY(1)),'מדדים וריביות'!B:C,2,FALSE),VLOOKUP(DATE(YEAR(C7509),MONTH(C7509)-2,DAY(1)),'מדדים וריביות'!B:C,2,FALSE))</f>
        <v>31604397.756459001</v>
      </c>
      <c r="F7509" s="46">
        <f>IF($B$5=1,'ריבית יומית'!D7503,'ריבית יומית'!G7503)</f>
        <v>2.9952372008423822E-5</v>
      </c>
      <c r="G7509" s="46">
        <f t="shared" si="821"/>
        <v>0</v>
      </c>
      <c r="H7509" s="29">
        <f t="shared" si="822"/>
        <v>1</v>
      </c>
      <c r="I7509" s="30">
        <f>VLOOKUP(B7508,'מדדים וריביות'!B:C,2)</f>
        <v>31753615.8761779</v>
      </c>
      <c r="K7509" s="39">
        <f t="shared" si="823"/>
        <v>0</v>
      </c>
      <c r="L7509" s="39">
        <f t="shared" si="824"/>
        <v>0</v>
      </c>
      <c r="M7509" s="39">
        <f t="shared" si="825"/>
        <v>0</v>
      </c>
      <c r="N7509" s="41">
        <f t="shared" si="827"/>
        <v>0</v>
      </c>
    </row>
    <row r="7510" spans="2:14">
      <c r="B7510" s="1">
        <v>40375</v>
      </c>
      <c r="C7510" s="1">
        <f t="shared" si="826"/>
        <v>40360</v>
      </c>
      <c r="E7510" s="42">
        <f>IF(DAY(B7510)&gt;14,VLOOKUP(DATE(YEAR(C7510),MONTH(C7510)-1,DAY(1)),'מדדים וריביות'!B:C,2,FALSE),VLOOKUP(DATE(YEAR(C7510),MONTH(C7510)-2,DAY(1)),'מדדים וריביות'!B:C,2,FALSE))</f>
        <v>31604397.756459001</v>
      </c>
      <c r="F7510" s="46">
        <f>IF($B$5=1,'ריבית יומית'!D7504,'ריבית יומית'!G7504)</f>
        <v>2.9952372008423822E-5</v>
      </c>
      <c r="G7510" s="46">
        <f t="shared" si="821"/>
        <v>0</v>
      </c>
      <c r="H7510" s="29">
        <f t="shared" si="822"/>
        <v>1</v>
      </c>
      <c r="I7510" s="30">
        <f>VLOOKUP(B7509,'מדדים וריביות'!B:C,2)</f>
        <v>31753615.8761779</v>
      </c>
      <c r="K7510" s="39">
        <f t="shared" si="823"/>
        <v>0</v>
      </c>
      <c r="L7510" s="39">
        <f t="shared" si="824"/>
        <v>0</v>
      </c>
      <c r="M7510" s="39">
        <f t="shared" si="825"/>
        <v>0</v>
      </c>
      <c r="N7510" s="41">
        <f t="shared" si="827"/>
        <v>0</v>
      </c>
    </row>
    <row r="7511" spans="2:14">
      <c r="B7511" s="1">
        <v>40376</v>
      </c>
      <c r="C7511" s="1">
        <f t="shared" si="826"/>
        <v>40360</v>
      </c>
      <c r="E7511" s="42">
        <f>IF(DAY(B7511)&gt;14,VLOOKUP(DATE(YEAR(C7511),MONTH(C7511)-1,DAY(1)),'מדדים וריביות'!B:C,2,FALSE),VLOOKUP(DATE(YEAR(C7511),MONTH(C7511)-2,DAY(1)),'מדדים וריביות'!B:C,2,FALSE))</f>
        <v>31604397.756459001</v>
      </c>
      <c r="F7511" s="46">
        <f>IF($B$5=1,'ריבית יומית'!D7505,'ריבית יומית'!G7505)</f>
        <v>2.9952372008423822E-5</v>
      </c>
      <c r="G7511" s="46">
        <f t="shared" si="821"/>
        <v>0</v>
      </c>
      <c r="H7511" s="29">
        <f t="shared" si="822"/>
        <v>1</v>
      </c>
      <c r="I7511" s="30">
        <f>VLOOKUP(B7510,'מדדים וריביות'!B:C,2)</f>
        <v>31753615.8761779</v>
      </c>
      <c r="K7511" s="39">
        <f t="shared" si="823"/>
        <v>0</v>
      </c>
      <c r="L7511" s="39">
        <f t="shared" si="824"/>
        <v>0</v>
      </c>
      <c r="M7511" s="39">
        <f t="shared" si="825"/>
        <v>0</v>
      </c>
      <c r="N7511" s="41">
        <f t="shared" si="827"/>
        <v>0</v>
      </c>
    </row>
    <row r="7512" spans="2:14">
      <c r="B7512" s="1">
        <v>40377</v>
      </c>
      <c r="C7512" s="1">
        <f t="shared" si="826"/>
        <v>40360</v>
      </c>
      <c r="E7512" s="42">
        <f>IF(DAY(B7512)&gt;14,VLOOKUP(DATE(YEAR(C7512),MONTH(C7512)-1,DAY(1)),'מדדים וריביות'!B:C,2,FALSE),VLOOKUP(DATE(YEAR(C7512),MONTH(C7512)-2,DAY(1)),'מדדים וריביות'!B:C,2,FALSE))</f>
        <v>31604397.756459001</v>
      </c>
      <c r="F7512" s="46">
        <f>IF($B$5=1,'ריבית יומית'!D7506,'ריבית יומית'!G7506)</f>
        <v>2.9952372008423822E-5</v>
      </c>
      <c r="G7512" s="46">
        <f t="shared" si="821"/>
        <v>0</v>
      </c>
      <c r="H7512" s="29">
        <f t="shared" si="822"/>
        <v>1</v>
      </c>
      <c r="I7512" s="30">
        <f>VLOOKUP(B7511,'מדדים וריביות'!B:C,2)</f>
        <v>31753615.8761779</v>
      </c>
      <c r="K7512" s="39">
        <f t="shared" si="823"/>
        <v>0</v>
      </c>
      <c r="L7512" s="39">
        <f t="shared" si="824"/>
        <v>0</v>
      </c>
      <c r="M7512" s="39">
        <f t="shared" si="825"/>
        <v>0</v>
      </c>
      <c r="N7512" s="41">
        <f t="shared" si="827"/>
        <v>0</v>
      </c>
    </row>
    <row r="7513" spans="2:14">
      <c r="B7513" s="1">
        <v>40378</v>
      </c>
      <c r="C7513" s="1">
        <f t="shared" si="826"/>
        <v>40360</v>
      </c>
      <c r="E7513" s="42">
        <f>IF(DAY(B7513)&gt;14,VLOOKUP(DATE(YEAR(C7513),MONTH(C7513)-1,DAY(1)),'מדדים וריביות'!B:C,2,FALSE),VLOOKUP(DATE(YEAR(C7513),MONTH(C7513)-2,DAY(1)),'מדדים וריביות'!B:C,2,FALSE))</f>
        <v>31604397.756459001</v>
      </c>
      <c r="F7513" s="46">
        <f>IF($B$5=1,'ריבית יומית'!D7507,'ריבית יומית'!G7507)</f>
        <v>2.9952372008423822E-5</v>
      </c>
      <c r="G7513" s="46">
        <f t="shared" si="821"/>
        <v>0</v>
      </c>
      <c r="H7513" s="29">
        <f t="shared" si="822"/>
        <v>1</v>
      </c>
      <c r="I7513" s="30">
        <f>VLOOKUP(B7512,'מדדים וריביות'!B:C,2)</f>
        <v>31753615.8761779</v>
      </c>
      <c r="K7513" s="39">
        <f t="shared" si="823"/>
        <v>0</v>
      </c>
      <c r="L7513" s="39">
        <f t="shared" si="824"/>
        <v>0</v>
      </c>
      <c r="M7513" s="39">
        <f t="shared" si="825"/>
        <v>0</v>
      </c>
      <c r="N7513" s="41">
        <f t="shared" si="827"/>
        <v>0</v>
      </c>
    </row>
    <row r="7514" spans="2:14">
      <c r="B7514" s="1">
        <v>40379</v>
      </c>
      <c r="C7514" s="1">
        <f t="shared" si="826"/>
        <v>40360</v>
      </c>
      <c r="E7514" s="42">
        <f>IF(DAY(B7514)&gt;14,VLOOKUP(DATE(YEAR(C7514),MONTH(C7514)-1,DAY(1)),'מדדים וריביות'!B:C,2,FALSE),VLOOKUP(DATE(YEAR(C7514),MONTH(C7514)-2,DAY(1)),'מדדים וריביות'!B:C,2,FALSE))</f>
        <v>31604397.756459001</v>
      </c>
      <c r="F7514" s="46">
        <f>IF($B$5=1,'ריבית יומית'!D7508,'ריבית יומית'!G7508)</f>
        <v>2.9952372008423822E-5</v>
      </c>
      <c r="G7514" s="46">
        <f t="shared" si="821"/>
        <v>0</v>
      </c>
      <c r="H7514" s="29">
        <f t="shared" si="822"/>
        <v>1</v>
      </c>
      <c r="I7514" s="30">
        <f>VLOOKUP(B7513,'מדדים וריביות'!B:C,2)</f>
        <v>31753615.8761779</v>
      </c>
      <c r="K7514" s="39">
        <f t="shared" si="823"/>
        <v>0</v>
      </c>
      <c r="L7514" s="39">
        <f t="shared" si="824"/>
        <v>0</v>
      </c>
      <c r="M7514" s="39">
        <f t="shared" si="825"/>
        <v>0</v>
      </c>
      <c r="N7514" s="41">
        <f t="shared" si="827"/>
        <v>0</v>
      </c>
    </row>
    <row r="7515" spans="2:14">
      <c r="B7515" s="1">
        <v>40380</v>
      </c>
      <c r="C7515" s="1">
        <f t="shared" si="826"/>
        <v>40360</v>
      </c>
      <c r="E7515" s="42">
        <f>IF(DAY(B7515)&gt;14,VLOOKUP(DATE(YEAR(C7515),MONTH(C7515)-1,DAY(1)),'מדדים וריביות'!B:C,2,FALSE),VLOOKUP(DATE(YEAR(C7515),MONTH(C7515)-2,DAY(1)),'מדדים וריביות'!B:C,2,FALSE))</f>
        <v>31604397.756459001</v>
      </c>
      <c r="F7515" s="46">
        <f>IF($B$5=1,'ריבית יומית'!D7509,'ריבית יומית'!G7509)</f>
        <v>2.9952372008423822E-5</v>
      </c>
      <c r="G7515" s="46">
        <f t="shared" si="821"/>
        <v>0</v>
      </c>
      <c r="H7515" s="29">
        <f t="shared" si="822"/>
        <v>1</v>
      </c>
      <c r="I7515" s="30">
        <f>VLOOKUP(B7514,'מדדים וריביות'!B:C,2)</f>
        <v>31753615.8761779</v>
      </c>
      <c r="K7515" s="39">
        <f t="shared" si="823"/>
        <v>0</v>
      </c>
      <c r="L7515" s="39">
        <f t="shared" si="824"/>
        <v>0</v>
      </c>
      <c r="M7515" s="39">
        <f t="shared" si="825"/>
        <v>0</v>
      </c>
      <c r="N7515" s="41">
        <f t="shared" si="827"/>
        <v>0</v>
      </c>
    </row>
    <row r="7516" spans="2:14">
      <c r="B7516" s="1">
        <v>40381</v>
      </c>
      <c r="C7516" s="1">
        <f t="shared" si="826"/>
        <v>40360</v>
      </c>
      <c r="E7516" s="42">
        <f>IF(DAY(B7516)&gt;14,VLOOKUP(DATE(YEAR(C7516),MONTH(C7516)-1,DAY(1)),'מדדים וריביות'!B:C,2,FALSE),VLOOKUP(DATE(YEAR(C7516),MONTH(C7516)-2,DAY(1)),'מדדים וריביות'!B:C,2,FALSE))</f>
        <v>31604397.756459001</v>
      </c>
      <c r="F7516" s="46">
        <f>IF($B$5=1,'ריבית יומית'!D7510,'ריבית יומית'!G7510)</f>
        <v>2.9952372008423822E-5</v>
      </c>
      <c r="G7516" s="46">
        <f t="shared" si="821"/>
        <v>0</v>
      </c>
      <c r="H7516" s="29">
        <f t="shared" si="822"/>
        <v>1</v>
      </c>
      <c r="I7516" s="30">
        <f>VLOOKUP(B7515,'מדדים וריביות'!B:C,2)</f>
        <v>31753615.8761779</v>
      </c>
      <c r="K7516" s="39">
        <f t="shared" si="823"/>
        <v>0</v>
      </c>
      <c r="L7516" s="39">
        <f t="shared" si="824"/>
        <v>0</v>
      </c>
      <c r="M7516" s="39">
        <f t="shared" si="825"/>
        <v>0</v>
      </c>
      <c r="N7516" s="41">
        <f t="shared" si="827"/>
        <v>0</v>
      </c>
    </row>
    <row r="7517" spans="2:14">
      <c r="B7517" s="1">
        <v>40382</v>
      </c>
      <c r="C7517" s="1">
        <f t="shared" si="826"/>
        <v>40360</v>
      </c>
      <c r="E7517" s="42">
        <f>IF(DAY(B7517)&gt;14,VLOOKUP(DATE(YEAR(C7517),MONTH(C7517)-1,DAY(1)),'מדדים וריביות'!B:C,2,FALSE),VLOOKUP(DATE(YEAR(C7517),MONTH(C7517)-2,DAY(1)),'מדדים וריביות'!B:C,2,FALSE))</f>
        <v>31604397.756459001</v>
      </c>
      <c r="F7517" s="46">
        <f>IF($B$5=1,'ריבית יומית'!D7511,'ריבית יומית'!G7511)</f>
        <v>2.9952372008423822E-5</v>
      </c>
      <c r="G7517" s="46">
        <f t="shared" si="821"/>
        <v>0</v>
      </c>
      <c r="H7517" s="29">
        <f t="shared" si="822"/>
        <v>1</v>
      </c>
      <c r="I7517" s="30">
        <f>VLOOKUP(B7516,'מדדים וריביות'!B:C,2)</f>
        <v>31753615.8761779</v>
      </c>
      <c r="K7517" s="39">
        <f t="shared" si="823"/>
        <v>0</v>
      </c>
      <c r="L7517" s="39">
        <f t="shared" si="824"/>
        <v>0</v>
      </c>
      <c r="M7517" s="39">
        <f t="shared" si="825"/>
        <v>0</v>
      </c>
      <c r="N7517" s="41">
        <f t="shared" si="827"/>
        <v>0</v>
      </c>
    </row>
    <row r="7518" spans="2:14">
      <c r="B7518" s="1">
        <v>40383</v>
      </c>
      <c r="C7518" s="1">
        <f t="shared" si="826"/>
        <v>40360</v>
      </c>
      <c r="E7518" s="42">
        <f>IF(DAY(B7518)&gt;14,VLOOKUP(DATE(YEAR(C7518),MONTH(C7518)-1,DAY(1)),'מדדים וריביות'!B:C,2,FALSE),VLOOKUP(DATE(YEAR(C7518),MONTH(C7518)-2,DAY(1)),'מדדים וריביות'!B:C,2,FALSE))</f>
        <v>31604397.756459001</v>
      </c>
      <c r="F7518" s="46">
        <f>IF($B$5=1,'ריבית יומית'!D7512,'ריבית יומית'!G7512)</f>
        <v>2.9952372008423822E-5</v>
      </c>
      <c r="G7518" s="46">
        <f t="shared" si="821"/>
        <v>0</v>
      </c>
      <c r="H7518" s="29">
        <f t="shared" si="822"/>
        <v>1</v>
      </c>
      <c r="I7518" s="30">
        <f>VLOOKUP(B7517,'מדדים וריביות'!B:C,2)</f>
        <v>31753615.8761779</v>
      </c>
      <c r="K7518" s="39">
        <f t="shared" si="823"/>
        <v>0</v>
      </c>
      <c r="L7518" s="39">
        <f t="shared" si="824"/>
        <v>0</v>
      </c>
      <c r="M7518" s="39">
        <f t="shared" si="825"/>
        <v>0</v>
      </c>
      <c r="N7518" s="41">
        <f t="shared" si="827"/>
        <v>0</v>
      </c>
    </row>
    <row r="7519" spans="2:14">
      <c r="B7519" s="1">
        <v>40384</v>
      </c>
      <c r="C7519" s="1">
        <f t="shared" si="826"/>
        <v>40360</v>
      </c>
      <c r="E7519" s="42">
        <f>IF(DAY(B7519)&gt;14,VLOOKUP(DATE(YEAR(C7519),MONTH(C7519)-1,DAY(1)),'מדדים וריביות'!B:C,2,FALSE),VLOOKUP(DATE(YEAR(C7519),MONTH(C7519)-2,DAY(1)),'מדדים וריביות'!B:C,2,FALSE))</f>
        <v>31604397.756459001</v>
      </c>
      <c r="F7519" s="46">
        <f>IF($B$5=1,'ריבית יומית'!D7513,'ריבית יומית'!G7513)</f>
        <v>2.9952372008423822E-5</v>
      </c>
      <c r="G7519" s="46">
        <f t="shared" si="821"/>
        <v>0</v>
      </c>
      <c r="H7519" s="29">
        <f t="shared" si="822"/>
        <v>1</v>
      </c>
      <c r="I7519" s="30">
        <f>VLOOKUP(B7518,'מדדים וריביות'!B:C,2)</f>
        <v>31753615.8761779</v>
      </c>
      <c r="K7519" s="39">
        <f t="shared" si="823"/>
        <v>0</v>
      </c>
      <c r="L7519" s="39">
        <f t="shared" si="824"/>
        <v>0</v>
      </c>
      <c r="M7519" s="39">
        <f t="shared" si="825"/>
        <v>0</v>
      </c>
      <c r="N7519" s="41">
        <f t="shared" si="827"/>
        <v>0</v>
      </c>
    </row>
    <row r="7520" spans="2:14">
      <c r="B7520" s="1">
        <v>40385</v>
      </c>
      <c r="C7520" s="1">
        <f t="shared" si="826"/>
        <v>40360</v>
      </c>
      <c r="E7520" s="42">
        <f>IF(DAY(B7520)&gt;14,VLOOKUP(DATE(YEAR(C7520),MONTH(C7520)-1,DAY(1)),'מדדים וריביות'!B:C,2,FALSE),VLOOKUP(DATE(YEAR(C7520),MONTH(C7520)-2,DAY(1)),'מדדים וריביות'!B:C,2,FALSE))</f>
        <v>31604397.756459001</v>
      </c>
      <c r="F7520" s="46">
        <f>IF($B$5=1,'ריבית יומית'!D7514,'ריבית יומית'!G7514)</f>
        <v>2.9952372008423822E-5</v>
      </c>
      <c r="G7520" s="46">
        <f t="shared" si="821"/>
        <v>0</v>
      </c>
      <c r="H7520" s="29">
        <f t="shared" si="822"/>
        <v>1</v>
      </c>
      <c r="I7520" s="30">
        <f>VLOOKUP(B7519,'מדדים וריביות'!B:C,2)</f>
        <v>31753615.8761779</v>
      </c>
      <c r="K7520" s="39">
        <f t="shared" si="823"/>
        <v>0</v>
      </c>
      <c r="L7520" s="39">
        <f t="shared" si="824"/>
        <v>0</v>
      </c>
      <c r="M7520" s="39">
        <f t="shared" si="825"/>
        <v>0</v>
      </c>
      <c r="N7520" s="41">
        <f t="shared" si="827"/>
        <v>0</v>
      </c>
    </row>
    <row r="7521" spans="2:14">
      <c r="B7521" s="1">
        <v>40386</v>
      </c>
      <c r="C7521" s="1">
        <f t="shared" si="826"/>
        <v>40360</v>
      </c>
      <c r="E7521" s="42">
        <f>IF(DAY(B7521)&gt;14,VLOOKUP(DATE(YEAR(C7521),MONTH(C7521)-1,DAY(1)),'מדדים וריביות'!B:C,2,FALSE),VLOOKUP(DATE(YEAR(C7521),MONTH(C7521)-2,DAY(1)),'מדדים וריביות'!B:C,2,FALSE))</f>
        <v>31604397.756459001</v>
      </c>
      <c r="F7521" s="46">
        <f>IF($B$5=1,'ריבית יומית'!D7515,'ריבית יומית'!G7515)</f>
        <v>2.9952372008423822E-5</v>
      </c>
      <c r="G7521" s="46">
        <f t="shared" si="821"/>
        <v>0</v>
      </c>
      <c r="H7521" s="29">
        <f t="shared" si="822"/>
        <v>1</v>
      </c>
      <c r="I7521" s="30">
        <f>VLOOKUP(B7520,'מדדים וריביות'!B:C,2)</f>
        <v>31753615.8761779</v>
      </c>
      <c r="K7521" s="39">
        <f t="shared" si="823"/>
        <v>0</v>
      </c>
      <c r="L7521" s="39">
        <f t="shared" si="824"/>
        <v>0</v>
      </c>
      <c r="M7521" s="39">
        <f t="shared" si="825"/>
        <v>0</v>
      </c>
      <c r="N7521" s="41">
        <f t="shared" si="827"/>
        <v>0</v>
      </c>
    </row>
    <row r="7522" spans="2:14">
      <c r="B7522" s="1">
        <v>40387</v>
      </c>
      <c r="C7522" s="1">
        <f t="shared" si="826"/>
        <v>40360</v>
      </c>
      <c r="E7522" s="42">
        <f>IF(DAY(B7522)&gt;14,VLOOKUP(DATE(YEAR(C7522),MONTH(C7522)-1,DAY(1)),'מדדים וריביות'!B:C,2,FALSE),VLOOKUP(DATE(YEAR(C7522),MONTH(C7522)-2,DAY(1)),'מדדים וריביות'!B:C,2,FALSE))</f>
        <v>31604397.756459001</v>
      </c>
      <c r="F7522" s="46">
        <f>IF($B$5=1,'ריבית יומית'!D7516,'ריבית יומית'!G7516)</f>
        <v>2.9952372008423822E-5</v>
      </c>
      <c r="G7522" s="46">
        <f t="shared" si="821"/>
        <v>0</v>
      </c>
      <c r="H7522" s="29">
        <f t="shared" si="822"/>
        <v>1</v>
      </c>
      <c r="I7522" s="30">
        <f>VLOOKUP(B7521,'מדדים וריביות'!B:C,2)</f>
        <v>31753615.8761779</v>
      </c>
      <c r="K7522" s="39">
        <f t="shared" si="823"/>
        <v>0</v>
      </c>
      <c r="L7522" s="39">
        <f t="shared" si="824"/>
        <v>0</v>
      </c>
      <c r="M7522" s="39">
        <f t="shared" si="825"/>
        <v>0</v>
      </c>
      <c r="N7522" s="41">
        <f t="shared" si="827"/>
        <v>0</v>
      </c>
    </row>
    <row r="7523" spans="2:14">
      <c r="B7523" s="1">
        <v>40388</v>
      </c>
      <c r="C7523" s="1">
        <f t="shared" si="826"/>
        <v>40360</v>
      </c>
      <c r="E7523" s="42">
        <f>IF(DAY(B7523)&gt;14,VLOOKUP(DATE(YEAR(C7523),MONTH(C7523)-1,DAY(1)),'מדדים וריביות'!B:C,2,FALSE),VLOOKUP(DATE(YEAR(C7523),MONTH(C7523)-2,DAY(1)),'מדדים וריביות'!B:C,2,FALSE))</f>
        <v>31604397.756459001</v>
      </c>
      <c r="F7523" s="46">
        <f>IF($B$5=1,'ריבית יומית'!D7517,'ריבית יומית'!G7517)</f>
        <v>2.9952372008423822E-5</v>
      </c>
      <c r="G7523" s="46">
        <f t="shared" si="821"/>
        <v>0</v>
      </c>
      <c r="H7523" s="29">
        <f t="shared" si="822"/>
        <v>1</v>
      </c>
      <c r="I7523" s="30">
        <f>VLOOKUP(B7522,'מדדים וריביות'!B:C,2)</f>
        <v>31753615.8761779</v>
      </c>
      <c r="K7523" s="39">
        <f t="shared" si="823"/>
        <v>0</v>
      </c>
      <c r="L7523" s="39">
        <f t="shared" si="824"/>
        <v>0</v>
      </c>
      <c r="M7523" s="39">
        <f t="shared" si="825"/>
        <v>0</v>
      </c>
      <c r="N7523" s="41">
        <f t="shared" si="827"/>
        <v>0</v>
      </c>
    </row>
    <row r="7524" spans="2:14">
      <c r="B7524" s="1">
        <v>40389</v>
      </c>
      <c r="C7524" s="1">
        <f t="shared" si="826"/>
        <v>40360</v>
      </c>
      <c r="E7524" s="42">
        <f>IF(DAY(B7524)&gt;14,VLOOKUP(DATE(YEAR(C7524),MONTH(C7524)-1,DAY(1)),'מדדים וריביות'!B:C,2,FALSE),VLOOKUP(DATE(YEAR(C7524),MONTH(C7524)-2,DAY(1)),'מדדים וריביות'!B:C,2,FALSE))</f>
        <v>31604397.756459001</v>
      </c>
      <c r="F7524" s="46">
        <f>IF($B$5=1,'ריבית יומית'!D7518,'ריבית יומית'!G7518)</f>
        <v>2.9952372008423822E-5</v>
      </c>
      <c r="G7524" s="46">
        <f t="shared" si="821"/>
        <v>0</v>
      </c>
      <c r="H7524" s="29">
        <f t="shared" si="822"/>
        <v>1</v>
      </c>
      <c r="I7524" s="30">
        <f>VLOOKUP(B7523,'מדדים וריביות'!B:C,2)</f>
        <v>31753615.8761779</v>
      </c>
      <c r="K7524" s="39">
        <f t="shared" si="823"/>
        <v>0</v>
      </c>
      <c r="L7524" s="39">
        <f t="shared" si="824"/>
        <v>0</v>
      </c>
      <c r="M7524" s="39">
        <f t="shared" si="825"/>
        <v>0</v>
      </c>
      <c r="N7524" s="41">
        <f t="shared" si="827"/>
        <v>0</v>
      </c>
    </row>
    <row r="7525" spans="2:14">
      <c r="B7525" s="1">
        <v>40390</v>
      </c>
      <c r="C7525" s="1">
        <f t="shared" si="826"/>
        <v>40360</v>
      </c>
      <c r="E7525" s="42">
        <f>IF(DAY(B7525)&gt;14,VLOOKUP(DATE(YEAR(C7525),MONTH(C7525)-1,DAY(1)),'מדדים וריביות'!B:C,2,FALSE),VLOOKUP(DATE(YEAR(C7525),MONTH(C7525)-2,DAY(1)),'מדדים וריביות'!B:C,2,FALSE))</f>
        <v>31604397.756459001</v>
      </c>
      <c r="F7525" s="46">
        <f>IF($B$5=1,'ריבית יומית'!D7519,'ריבית יומית'!G7519)</f>
        <v>2.9952372008423822E-5</v>
      </c>
      <c r="G7525" s="46">
        <f t="shared" si="821"/>
        <v>0</v>
      </c>
      <c r="H7525" s="29">
        <f t="shared" si="822"/>
        <v>1</v>
      </c>
      <c r="I7525" s="30">
        <f>VLOOKUP(B7524,'מדדים וריביות'!B:C,2)</f>
        <v>31753615.8761779</v>
      </c>
      <c r="K7525" s="39">
        <f t="shared" si="823"/>
        <v>0</v>
      </c>
      <c r="L7525" s="39">
        <f t="shared" si="824"/>
        <v>0</v>
      </c>
      <c r="M7525" s="39">
        <f t="shared" si="825"/>
        <v>0</v>
      </c>
      <c r="N7525" s="41">
        <f t="shared" si="827"/>
        <v>0</v>
      </c>
    </row>
    <row r="7526" spans="2:14">
      <c r="B7526" s="1">
        <v>40391</v>
      </c>
      <c r="C7526" s="1">
        <f t="shared" si="826"/>
        <v>40391</v>
      </c>
      <c r="E7526" s="42">
        <f>IF(DAY(B7526)&gt;14,VLOOKUP(DATE(YEAR(C7526),MONTH(C7526)-1,DAY(1)),'מדדים וריביות'!B:C,2,FALSE),VLOOKUP(DATE(YEAR(C7526),MONTH(C7526)-2,DAY(1)),'מדדים וריביות'!B:C,2,FALSE))</f>
        <v>31604397.756459001</v>
      </c>
      <c r="F7526" s="46">
        <f>IF($B$5=1,'ריבית יומית'!D7520,'ריבית יומית'!G7520)</f>
        <v>2.9952372008423822E-5</v>
      </c>
      <c r="G7526" s="46">
        <f t="shared" si="821"/>
        <v>0</v>
      </c>
      <c r="H7526" s="29">
        <f t="shared" si="822"/>
        <v>1</v>
      </c>
      <c r="I7526" s="30">
        <f>VLOOKUP(B7525,'מדדים וריביות'!B:C,2)</f>
        <v>31753615.8761779</v>
      </c>
      <c r="K7526" s="39">
        <f t="shared" si="823"/>
        <v>0</v>
      </c>
      <c r="L7526" s="39">
        <f t="shared" si="824"/>
        <v>0</v>
      </c>
      <c r="M7526" s="39">
        <f t="shared" si="825"/>
        <v>0</v>
      </c>
      <c r="N7526" s="41">
        <f t="shared" si="827"/>
        <v>0</v>
      </c>
    </row>
    <row r="7527" spans="2:14">
      <c r="B7527" s="1">
        <v>40392</v>
      </c>
      <c r="C7527" s="1">
        <f t="shared" si="826"/>
        <v>40391</v>
      </c>
      <c r="E7527" s="42">
        <f>IF(DAY(B7527)&gt;14,VLOOKUP(DATE(YEAR(C7527),MONTH(C7527)-1,DAY(1)),'מדדים וריביות'!B:C,2,FALSE),VLOOKUP(DATE(YEAR(C7527),MONTH(C7527)-2,DAY(1)),'מדדים וריביות'!B:C,2,FALSE))</f>
        <v>31604397.756459001</v>
      </c>
      <c r="F7527" s="46">
        <f>IF($B$5=1,'ריבית יומית'!D7521,'ריבית יומית'!G7521)</f>
        <v>2.9952372008423822E-5</v>
      </c>
      <c r="G7527" s="46">
        <f t="shared" si="821"/>
        <v>0</v>
      </c>
      <c r="H7527" s="29">
        <f t="shared" si="822"/>
        <v>1</v>
      </c>
      <c r="I7527" s="30">
        <f>VLOOKUP(B7526,'מדדים וריביות'!B:C,2)</f>
        <v>31902833.995896701</v>
      </c>
      <c r="K7527" s="39">
        <f t="shared" si="823"/>
        <v>0</v>
      </c>
      <c r="L7527" s="39">
        <f t="shared" si="824"/>
        <v>0</v>
      </c>
      <c r="M7527" s="39">
        <f t="shared" si="825"/>
        <v>0</v>
      </c>
      <c r="N7527" s="41">
        <f t="shared" si="827"/>
        <v>0</v>
      </c>
    </row>
    <row r="7528" spans="2:14">
      <c r="B7528" s="1">
        <v>40393</v>
      </c>
      <c r="C7528" s="1">
        <f t="shared" si="826"/>
        <v>40391</v>
      </c>
      <c r="E7528" s="42">
        <f>IF(DAY(B7528)&gt;14,VLOOKUP(DATE(YEAR(C7528),MONTH(C7528)-1,DAY(1)),'מדדים וריביות'!B:C,2,FALSE),VLOOKUP(DATE(YEAR(C7528),MONTH(C7528)-2,DAY(1)),'מדדים וריביות'!B:C,2,FALSE))</f>
        <v>31604397.756459001</v>
      </c>
      <c r="F7528" s="46">
        <f>IF($B$5=1,'ריבית יומית'!D7522,'ריבית יומית'!G7522)</f>
        <v>2.9952372008423822E-5</v>
      </c>
      <c r="G7528" s="46">
        <f t="shared" si="821"/>
        <v>0</v>
      </c>
      <c r="H7528" s="29">
        <f t="shared" si="822"/>
        <v>1</v>
      </c>
      <c r="I7528" s="30">
        <f>VLOOKUP(B7527,'מדדים וריביות'!B:C,2)</f>
        <v>31902833.995896701</v>
      </c>
      <c r="K7528" s="39">
        <f t="shared" si="823"/>
        <v>0</v>
      </c>
      <c r="L7528" s="39">
        <f t="shared" si="824"/>
        <v>0</v>
      </c>
      <c r="M7528" s="39">
        <f t="shared" si="825"/>
        <v>0</v>
      </c>
      <c r="N7528" s="41">
        <f t="shared" si="827"/>
        <v>0</v>
      </c>
    </row>
    <row r="7529" spans="2:14">
      <c r="B7529" s="1">
        <v>40394</v>
      </c>
      <c r="C7529" s="1">
        <f t="shared" si="826"/>
        <v>40391</v>
      </c>
      <c r="E7529" s="42">
        <f>IF(DAY(B7529)&gt;14,VLOOKUP(DATE(YEAR(C7529),MONTH(C7529)-1,DAY(1)),'מדדים וריביות'!B:C,2,FALSE),VLOOKUP(DATE(YEAR(C7529),MONTH(C7529)-2,DAY(1)),'מדדים וריביות'!B:C,2,FALSE))</f>
        <v>31604397.756459001</v>
      </c>
      <c r="F7529" s="46">
        <f>IF($B$5=1,'ריבית יומית'!D7523,'ריבית יומית'!G7523)</f>
        <v>2.9952372008423822E-5</v>
      </c>
      <c r="G7529" s="46">
        <f t="shared" si="821"/>
        <v>0</v>
      </c>
      <c r="H7529" s="29">
        <f t="shared" si="822"/>
        <v>1</v>
      </c>
      <c r="I7529" s="30">
        <f>VLOOKUP(B7528,'מדדים וריביות'!B:C,2)</f>
        <v>31902833.995896701</v>
      </c>
      <c r="K7529" s="39">
        <f t="shared" si="823"/>
        <v>0</v>
      </c>
      <c r="L7529" s="39">
        <f t="shared" si="824"/>
        <v>0</v>
      </c>
      <c r="M7529" s="39">
        <f t="shared" si="825"/>
        <v>0</v>
      </c>
      <c r="N7529" s="41">
        <f t="shared" si="827"/>
        <v>0</v>
      </c>
    </row>
    <row r="7530" spans="2:14">
      <c r="B7530" s="1">
        <v>40395</v>
      </c>
      <c r="C7530" s="1">
        <f t="shared" si="826"/>
        <v>40391</v>
      </c>
      <c r="E7530" s="42">
        <f>IF(DAY(B7530)&gt;14,VLOOKUP(DATE(YEAR(C7530),MONTH(C7530)-1,DAY(1)),'מדדים וריביות'!B:C,2,FALSE),VLOOKUP(DATE(YEAR(C7530),MONTH(C7530)-2,DAY(1)),'מדדים וריביות'!B:C,2,FALSE))</f>
        <v>31604397.756459001</v>
      </c>
      <c r="F7530" s="46">
        <f>IF($B$5=1,'ריבית יומית'!D7524,'ריבית יומית'!G7524)</f>
        <v>2.9952372008423822E-5</v>
      </c>
      <c r="G7530" s="46">
        <f t="shared" si="821"/>
        <v>0</v>
      </c>
      <c r="H7530" s="29">
        <f t="shared" si="822"/>
        <v>1</v>
      </c>
      <c r="I7530" s="30">
        <f>VLOOKUP(B7529,'מדדים וריביות'!B:C,2)</f>
        <v>31902833.995896701</v>
      </c>
      <c r="K7530" s="39">
        <f t="shared" si="823"/>
        <v>0</v>
      </c>
      <c r="L7530" s="39">
        <f t="shared" si="824"/>
        <v>0</v>
      </c>
      <c r="M7530" s="39">
        <f t="shared" si="825"/>
        <v>0</v>
      </c>
      <c r="N7530" s="41">
        <f t="shared" si="827"/>
        <v>0</v>
      </c>
    </row>
    <row r="7531" spans="2:14">
      <c r="B7531" s="1">
        <v>40396</v>
      </c>
      <c r="C7531" s="1">
        <f t="shared" si="826"/>
        <v>40391</v>
      </c>
      <c r="E7531" s="42">
        <f>IF(DAY(B7531)&gt;14,VLOOKUP(DATE(YEAR(C7531),MONTH(C7531)-1,DAY(1)),'מדדים וריביות'!B:C,2,FALSE),VLOOKUP(DATE(YEAR(C7531),MONTH(C7531)-2,DAY(1)),'מדדים וריביות'!B:C,2,FALSE))</f>
        <v>31604397.756459001</v>
      </c>
      <c r="F7531" s="46">
        <f>IF($B$5=1,'ריבית יומית'!D7525,'ריבית יומית'!G7525)</f>
        <v>2.9952372008423822E-5</v>
      </c>
      <c r="G7531" s="46">
        <f t="shared" si="821"/>
        <v>0</v>
      </c>
      <c r="H7531" s="29">
        <f t="shared" si="822"/>
        <v>1</v>
      </c>
      <c r="I7531" s="30">
        <f>VLOOKUP(B7530,'מדדים וריביות'!B:C,2)</f>
        <v>31902833.995896701</v>
      </c>
      <c r="K7531" s="39">
        <f t="shared" si="823"/>
        <v>0</v>
      </c>
      <c r="L7531" s="39">
        <f t="shared" si="824"/>
        <v>0</v>
      </c>
      <c r="M7531" s="39">
        <f t="shared" si="825"/>
        <v>0</v>
      </c>
      <c r="N7531" s="41">
        <f t="shared" si="827"/>
        <v>0</v>
      </c>
    </row>
    <row r="7532" spans="2:14">
      <c r="B7532" s="1">
        <v>40397</v>
      </c>
      <c r="C7532" s="1">
        <f t="shared" si="826"/>
        <v>40391</v>
      </c>
      <c r="E7532" s="42">
        <f>IF(DAY(B7532)&gt;14,VLOOKUP(DATE(YEAR(C7532),MONTH(C7532)-1,DAY(1)),'מדדים וריביות'!B:C,2,FALSE),VLOOKUP(DATE(YEAR(C7532),MONTH(C7532)-2,DAY(1)),'מדדים וריביות'!B:C,2,FALSE))</f>
        <v>31604397.756459001</v>
      </c>
      <c r="F7532" s="46">
        <f>IF($B$5=1,'ריבית יומית'!D7526,'ריבית יומית'!G7526)</f>
        <v>2.9952372008423822E-5</v>
      </c>
      <c r="G7532" s="46">
        <f t="shared" si="821"/>
        <v>0</v>
      </c>
      <c r="H7532" s="29">
        <f t="shared" si="822"/>
        <v>1</v>
      </c>
      <c r="I7532" s="30">
        <f>VLOOKUP(B7531,'מדדים וריביות'!B:C,2)</f>
        <v>31902833.995896701</v>
      </c>
      <c r="K7532" s="39">
        <f t="shared" si="823"/>
        <v>0</v>
      </c>
      <c r="L7532" s="39">
        <f t="shared" si="824"/>
        <v>0</v>
      </c>
      <c r="M7532" s="39">
        <f t="shared" si="825"/>
        <v>0</v>
      </c>
      <c r="N7532" s="41">
        <f t="shared" si="827"/>
        <v>0</v>
      </c>
    </row>
    <row r="7533" spans="2:14">
      <c r="B7533" s="1">
        <v>40398</v>
      </c>
      <c r="C7533" s="1">
        <f t="shared" si="826"/>
        <v>40391</v>
      </c>
      <c r="E7533" s="42">
        <f>IF(DAY(B7533)&gt;14,VLOOKUP(DATE(YEAR(C7533),MONTH(C7533)-1,DAY(1)),'מדדים וריביות'!B:C,2,FALSE),VLOOKUP(DATE(YEAR(C7533),MONTH(C7533)-2,DAY(1)),'מדדים וריביות'!B:C,2,FALSE))</f>
        <v>31604397.756459001</v>
      </c>
      <c r="F7533" s="46">
        <f>IF($B$5=1,'ריבית יומית'!D7527,'ריבית יומית'!G7527)</f>
        <v>2.9952372008423822E-5</v>
      </c>
      <c r="G7533" s="46">
        <f t="shared" si="821"/>
        <v>0</v>
      </c>
      <c r="H7533" s="29">
        <f t="shared" si="822"/>
        <v>1</v>
      </c>
      <c r="I7533" s="30">
        <f>VLOOKUP(B7532,'מדדים וריביות'!B:C,2)</f>
        <v>31902833.995896701</v>
      </c>
      <c r="K7533" s="39">
        <f t="shared" si="823"/>
        <v>0</v>
      </c>
      <c r="L7533" s="39">
        <f t="shared" si="824"/>
        <v>0</v>
      </c>
      <c r="M7533" s="39">
        <f t="shared" si="825"/>
        <v>0</v>
      </c>
      <c r="N7533" s="41">
        <f t="shared" si="827"/>
        <v>0</v>
      </c>
    </row>
    <row r="7534" spans="2:14">
      <c r="B7534" s="1">
        <v>40399</v>
      </c>
      <c r="C7534" s="1">
        <f t="shared" si="826"/>
        <v>40391</v>
      </c>
      <c r="E7534" s="42">
        <f>IF(DAY(B7534)&gt;14,VLOOKUP(DATE(YEAR(C7534),MONTH(C7534)-1,DAY(1)),'מדדים וריביות'!B:C,2,FALSE),VLOOKUP(DATE(YEAR(C7534),MONTH(C7534)-2,DAY(1)),'מדדים וריביות'!B:C,2,FALSE))</f>
        <v>31604397.756459001</v>
      </c>
      <c r="F7534" s="46">
        <f>IF($B$5=1,'ריבית יומית'!D7528,'ריבית יומית'!G7528)</f>
        <v>2.9952372008423822E-5</v>
      </c>
      <c r="G7534" s="46">
        <f t="shared" si="821"/>
        <v>0</v>
      </c>
      <c r="H7534" s="29">
        <f t="shared" si="822"/>
        <v>1</v>
      </c>
      <c r="I7534" s="30">
        <f>VLOOKUP(B7533,'מדדים וריביות'!B:C,2)</f>
        <v>31902833.995896701</v>
      </c>
      <c r="K7534" s="39">
        <f t="shared" si="823"/>
        <v>0</v>
      </c>
      <c r="L7534" s="39">
        <f t="shared" si="824"/>
        <v>0</v>
      </c>
      <c r="M7534" s="39">
        <f t="shared" si="825"/>
        <v>0</v>
      </c>
      <c r="N7534" s="41">
        <f t="shared" si="827"/>
        <v>0</v>
      </c>
    </row>
    <row r="7535" spans="2:14">
      <c r="B7535" s="1">
        <v>40400</v>
      </c>
      <c r="C7535" s="1">
        <f t="shared" si="826"/>
        <v>40391</v>
      </c>
      <c r="E7535" s="42">
        <f>IF(DAY(B7535)&gt;14,VLOOKUP(DATE(YEAR(C7535),MONTH(C7535)-1,DAY(1)),'מדדים וריביות'!B:C,2,FALSE),VLOOKUP(DATE(YEAR(C7535),MONTH(C7535)-2,DAY(1)),'מדדים וריביות'!B:C,2,FALSE))</f>
        <v>31604397.756459001</v>
      </c>
      <c r="F7535" s="46">
        <f>IF($B$5=1,'ריבית יומית'!D7529,'ריבית יומית'!G7529)</f>
        <v>2.9952372008423822E-5</v>
      </c>
      <c r="G7535" s="46">
        <f t="shared" si="821"/>
        <v>0</v>
      </c>
      <c r="H7535" s="29">
        <f t="shared" si="822"/>
        <v>1</v>
      </c>
      <c r="I7535" s="30">
        <f>VLOOKUP(B7534,'מדדים וריביות'!B:C,2)</f>
        <v>31902833.995896701</v>
      </c>
      <c r="K7535" s="39">
        <f t="shared" si="823"/>
        <v>0</v>
      </c>
      <c r="L7535" s="39">
        <f t="shared" si="824"/>
        <v>0</v>
      </c>
      <c r="M7535" s="39">
        <f t="shared" si="825"/>
        <v>0</v>
      </c>
      <c r="N7535" s="41">
        <f t="shared" si="827"/>
        <v>0</v>
      </c>
    </row>
    <row r="7536" spans="2:14">
      <c r="B7536" s="1">
        <v>40401</v>
      </c>
      <c r="C7536" s="1">
        <f t="shared" si="826"/>
        <v>40391</v>
      </c>
      <c r="E7536" s="42">
        <f>IF(DAY(B7536)&gt;14,VLOOKUP(DATE(YEAR(C7536),MONTH(C7536)-1,DAY(1)),'מדדים וריביות'!B:C,2,FALSE),VLOOKUP(DATE(YEAR(C7536),MONTH(C7536)-2,DAY(1)),'מדדים וריביות'!B:C,2,FALSE))</f>
        <v>31604397.756459001</v>
      </c>
      <c r="F7536" s="46">
        <f>IF($B$5=1,'ריבית יומית'!D7530,'ריבית יומית'!G7530)</f>
        <v>2.9952372008423822E-5</v>
      </c>
      <c r="G7536" s="46">
        <f t="shared" si="821"/>
        <v>0</v>
      </c>
      <c r="H7536" s="29">
        <f t="shared" si="822"/>
        <v>1</v>
      </c>
      <c r="I7536" s="30">
        <f>VLOOKUP(B7535,'מדדים וריביות'!B:C,2)</f>
        <v>31902833.995896701</v>
      </c>
      <c r="K7536" s="39">
        <f t="shared" si="823"/>
        <v>0</v>
      </c>
      <c r="L7536" s="39">
        <f t="shared" si="824"/>
        <v>0</v>
      </c>
      <c r="M7536" s="39">
        <f t="shared" si="825"/>
        <v>0</v>
      </c>
      <c r="N7536" s="41">
        <f t="shared" si="827"/>
        <v>0</v>
      </c>
    </row>
    <row r="7537" spans="2:14">
      <c r="B7537" s="1">
        <v>40402</v>
      </c>
      <c r="C7537" s="1">
        <f t="shared" si="826"/>
        <v>40391</v>
      </c>
      <c r="E7537" s="42">
        <f>IF(DAY(B7537)&gt;14,VLOOKUP(DATE(YEAR(C7537),MONTH(C7537)-1,DAY(1)),'מדדים וריביות'!B:C,2,FALSE),VLOOKUP(DATE(YEAR(C7537),MONTH(C7537)-2,DAY(1)),'מדדים וריביות'!B:C,2,FALSE))</f>
        <v>31604397.756459001</v>
      </c>
      <c r="F7537" s="46">
        <f>IF($B$5=1,'ריבית יומית'!D7531,'ריבית יומית'!G7531)</f>
        <v>2.9952372008423822E-5</v>
      </c>
      <c r="G7537" s="46">
        <f t="shared" si="821"/>
        <v>0</v>
      </c>
      <c r="H7537" s="29">
        <f t="shared" si="822"/>
        <v>1</v>
      </c>
      <c r="I7537" s="30">
        <f>VLOOKUP(B7536,'מדדים וריביות'!B:C,2)</f>
        <v>31902833.995896701</v>
      </c>
      <c r="K7537" s="39">
        <f t="shared" si="823"/>
        <v>0</v>
      </c>
      <c r="L7537" s="39">
        <f t="shared" si="824"/>
        <v>0</v>
      </c>
      <c r="M7537" s="39">
        <f t="shared" si="825"/>
        <v>0</v>
      </c>
      <c r="N7537" s="41">
        <f t="shared" si="827"/>
        <v>0</v>
      </c>
    </row>
    <row r="7538" spans="2:14">
      <c r="B7538" s="1">
        <v>40403</v>
      </c>
      <c r="C7538" s="1">
        <f t="shared" si="826"/>
        <v>40391</v>
      </c>
      <c r="E7538" s="42">
        <f>IF(DAY(B7538)&gt;14,VLOOKUP(DATE(YEAR(C7538),MONTH(C7538)-1,DAY(1)),'מדדים וריביות'!B:C,2,FALSE),VLOOKUP(DATE(YEAR(C7538),MONTH(C7538)-2,DAY(1)),'מדדים וריביות'!B:C,2,FALSE))</f>
        <v>31604397.756459001</v>
      </c>
      <c r="F7538" s="46">
        <f>IF($B$5=1,'ריבית יומית'!D7532,'ריבית יומית'!G7532)</f>
        <v>2.9952372008423822E-5</v>
      </c>
      <c r="G7538" s="46">
        <f t="shared" si="821"/>
        <v>0</v>
      </c>
      <c r="H7538" s="29">
        <f t="shared" si="822"/>
        <v>1</v>
      </c>
      <c r="I7538" s="30">
        <f>VLOOKUP(B7537,'מדדים וריביות'!B:C,2)</f>
        <v>31902833.995896701</v>
      </c>
      <c r="K7538" s="39">
        <f t="shared" si="823"/>
        <v>0</v>
      </c>
      <c r="L7538" s="39">
        <f t="shared" si="824"/>
        <v>0</v>
      </c>
      <c r="M7538" s="39">
        <f t="shared" si="825"/>
        <v>0</v>
      </c>
      <c r="N7538" s="41">
        <f t="shared" si="827"/>
        <v>0</v>
      </c>
    </row>
    <row r="7539" spans="2:14">
      <c r="B7539" s="1">
        <v>40404</v>
      </c>
      <c r="C7539" s="1">
        <f t="shared" si="826"/>
        <v>40391</v>
      </c>
      <c r="E7539" s="42">
        <f>IF(DAY(B7539)&gt;14,VLOOKUP(DATE(YEAR(C7539),MONTH(C7539)-1,DAY(1)),'מדדים וריביות'!B:C,2,FALSE),VLOOKUP(DATE(YEAR(C7539),MONTH(C7539)-2,DAY(1)),'מדדים וריביות'!B:C,2,FALSE))</f>
        <v>31604397.756459001</v>
      </c>
      <c r="F7539" s="46">
        <f>IF($B$5=1,'ריבית יומית'!D7533,'ריבית יומית'!G7533)</f>
        <v>2.9952372008423822E-5</v>
      </c>
      <c r="G7539" s="46">
        <f t="shared" si="821"/>
        <v>0</v>
      </c>
      <c r="H7539" s="29">
        <f t="shared" si="822"/>
        <v>1</v>
      </c>
      <c r="I7539" s="30">
        <f>VLOOKUP(B7538,'מדדים וריביות'!B:C,2)</f>
        <v>31902833.995896701</v>
      </c>
      <c r="K7539" s="39">
        <f t="shared" si="823"/>
        <v>0</v>
      </c>
      <c r="L7539" s="39">
        <f t="shared" si="824"/>
        <v>0</v>
      </c>
      <c r="M7539" s="39">
        <f t="shared" si="825"/>
        <v>0</v>
      </c>
      <c r="N7539" s="41">
        <f t="shared" si="827"/>
        <v>0</v>
      </c>
    </row>
    <row r="7540" spans="2:14">
      <c r="B7540" s="1">
        <v>40405</v>
      </c>
      <c r="C7540" s="1">
        <f t="shared" si="826"/>
        <v>40391</v>
      </c>
      <c r="E7540" s="42">
        <f>IF(DAY(B7540)&gt;14,VLOOKUP(DATE(YEAR(C7540),MONTH(C7540)-1,DAY(1)),'מדדים וריביות'!B:C,2,FALSE),VLOOKUP(DATE(YEAR(C7540),MONTH(C7540)-2,DAY(1)),'מדדים וריביות'!B:C,2,FALSE))</f>
        <v>31753615.8761779</v>
      </c>
      <c r="F7540" s="46">
        <f>IF($B$5=1,'ריבית יומית'!D7534,'ריבית יומית'!G7534)</f>
        <v>2.9952372008423822E-5</v>
      </c>
      <c r="G7540" s="46">
        <f t="shared" si="821"/>
        <v>0</v>
      </c>
      <c r="H7540" s="29">
        <f t="shared" si="822"/>
        <v>1</v>
      </c>
      <c r="I7540" s="30">
        <f>VLOOKUP(B7539,'מדדים וריביות'!B:C,2)</f>
        <v>31902833.995896701</v>
      </c>
      <c r="K7540" s="39">
        <f t="shared" si="823"/>
        <v>0</v>
      </c>
      <c r="L7540" s="39">
        <f t="shared" si="824"/>
        <v>0</v>
      </c>
      <c r="M7540" s="39">
        <f t="shared" si="825"/>
        <v>0</v>
      </c>
      <c r="N7540" s="41">
        <f t="shared" si="827"/>
        <v>0</v>
      </c>
    </row>
    <row r="7541" spans="2:14">
      <c r="B7541" s="1">
        <v>40406</v>
      </c>
      <c r="C7541" s="1">
        <f t="shared" si="826"/>
        <v>40391</v>
      </c>
      <c r="E7541" s="42">
        <f>IF(DAY(B7541)&gt;14,VLOOKUP(DATE(YEAR(C7541),MONTH(C7541)-1,DAY(1)),'מדדים וריביות'!B:C,2,FALSE),VLOOKUP(DATE(YEAR(C7541),MONTH(C7541)-2,DAY(1)),'מדדים וריביות'!B:C,2,FALSE))</f>
        <v>31753615.8761779</v>
      </c>
      <c r="F7541" s="46">
        <f>IF($B$5=1,'ריבית יומית'!D7535,'ריבית יומית'!G7535)</f>
        <v>2.9952372008423822E-5</v>
      </c>
      <c r="G7541" s="46">
        <f t="shared" si="821"/>
        <v>0</v>
      </c>
      <c r="H7541" s="29">
        <f t="shared" si="822"/>
        <v>1</v>
      </c>
      <c r="I7541" s="30">
        <f>VLOOKUP(B7540,'מדדים וריביות'!B:C,2)</f>
        <v>31902833.995896701</v>
      </c>
      <c r="K7541" s="39">
        <f t="shared" si="823"/>
        <v>0</v>
      </c>
      <c r="L7541" s="39">
        <f t="shared" si="824"/>
        <v>0</v>
      </c>
      <c r="M7541" s="39">
        <f t="shared" si="825"/>
        <v>0</v>
      </c>
      <c r="N7541" s="41">
        <f t="shared" si="827"/>
        <v>0</v>
      </c>
    </row>
    <row r="7542" spans="2:14">
      <c r="B7542" s="1">
        <v>40407</v>
      </c>
      <c r="C7542" s="1">
        <f t="shared" si="826"/>
        <v>40391</v>
      </c>
      <c r="E7542" s="42">
        <f>IF(DAY(B7542)&gt;14,VLOOKUP(DATE(YEAR(C7542),MONTH(C7542)-1,DAY(1)),'מדדים וריביות'!B:C,2,FALSE),VLOOKUP(DATE(YEAR(C7542),MONTH(C7542)-2,DAY(1)),'מדדים וריביות'!B:C,2,FALSE))</f>
        <v>31753615.8761779</v>
      </c>
      <c r="F7542" s="46">
        <f>IF($B$5=1,'ריבית יומית'!D7536,'ריבית יומית'!G7536)</f>
        <v>2.9952372008423822E-5</v>
      </c>
      <c r="G7542" s="46">
        <f t="shared" si="821"/>
        <v>0</v>
      </c>
      <c r="H7542" s="29">
        <f t="shared" si="822"/>
        <v>1</v>
      </c>
      <c r="I7542" s="30">
        <f>VLOOKUP(B7541,'מדדים וריביות'!B:C,2)</f>
        <v>31902833.995896701</v>
      </c>
      <c r="K7542" s="39">
        <f t="shared" si="823"/>
        <v>0</v>
      </c>
      <c r="L7542" s="39">
        <f t="shared" si="824"/>
        <v>0</v>
      </c>
      <c r="M7542" s="39">
        <f t="shared" si="825"/>
        <v>0</v>
      </c>
      <c r="N7542" s="41">
        <f t="shared" si="827"/>
        <v>0</v>
      </c>
    </row>
    <row r="7543" spans="2:14">
      <c r="B7543" s="1">
        <v>40408</v>
      </c>
      <c r="C7543" s="1">
        <f t="shared" si="826"/>
        <v>40391</v>
      </c>
      <c r="E7543" s="42">
        <f>IF(DAY(B7543)&gt;14,VLOOKUP(DATE(YEAR(C7543),MONTH(C7543)-1,DAY(1)),'מדדים וריביות'!B:C,2,FALSE),VLOOKUP(DATE(YEAR(C7543),MONTH(C7543)-2,DAY(1)),'מדדים וריביות'!B:C,2,FALSE))</f>
        <v>31753615.8761779</v>
      </c>
      <c r="F7543" s="46">
        <f>IF($B$5=1,'ריבית יומית'!D7537,'ריבית יומית'!G7537)</f>
        <v>2.9952372008423822E-5</v>
      </c>
      <c r="G7543" s="46">
        <f t="shared" si="821"/>
        <v>0</v>
      </c>
      <c r="H7543" s="29">
        <f t="shared" si="822"/>
        <v>1</v>
      </c>
      <c r="I7543" s="30">
        <f>VLOOKUP(B7542,'מדדים וריביות'!B:C,2)</f>
        <v>31902833.995896701</v>
      </c>
      <c r="K7543" s="39">
        <f t="shared" si="823"/>
        <v>0</v>
      </c>
      <c r="L7543" s="39">
        <f t="shared" si="824"/>
        <v>0</v>
      </c>
      <c r="M7543" s="39">
        <f t="shared" si="825"/>
        <v>0</v>
      </c>
      <c r="N7543" s="41">
        <f t="shared" si="827"/>
        <v>0</v>
      </c>
    </row>
    <row r="7544" spans="2:14">
      <c r="B7544" s="1">
        <v>40409</v>
      </c>
      <c r="C7544" s="1">
        <f t="shared" si="826"/>
        <v>40391</v>
      </c>
      <c r="E7544" s="42">
        <f>IF(DAY(B7544)&gt;14,VLOOKUP(DATE(YEAR(C7544),MONTH(C7544)-1,DAY(1)),'מדדים וריביות'!B:C,2,FALSE),VLOOKUP(DATE(YEAR(C7544),MONTH(C7544)-2,DAY(1)),'מדדים וריביות'!B:C,2,FALSE))</f>
        <v>31753615.8761779</v>
      </c>
      <c r="F7544" s="46">
        <f>IF($B$5=1,'ריבית יומית'!D7538,'ריבית יומית'!G7538)</f>
        <v>2.9952372008423822E-5</v>
      </c>
      <c r="G7544" s="46">
        <f t="shared" si="821"/>
        <v>0</v>
      </c>
      <c r="H7544" s="29">
        <f t="shared" si="822"/>
        <v>1</v>
      </c>
      <c r="I7544" s="30">
        <f>VLOOKUP(B7543,'מדדים וריביות'!B:C,2)</f>
        <v>31902833.995896701</v>
      </c>
      <c r="K7544" s="39">
        <f t="shared" si="823"/>
        <v>0</v>
      </c>
      <c r="L7544" s="39">
        <f t="shared" si="824"/>
        <v>0</v>
      </c>
      <c r="M7544" s="39">
        <f t="shared" si="825"/>
        <v>0</v>
      </c>
      <c r="N7544" s="41">
        <f t="shared" si="827"/>
        <v>0</v>
      </c>
    </row>
    <row r="7545" spans="2:14">
      <c r="B7545" s="1">
        <v>40410</v>
      </c>
      <c r="C7545" s="1">
        <f t="shared" si="826"/>
        <v>40391</v>
      </c>
      <c r="E7545" s="42">
        <f>IF(DAY(B7545)&gt;14,VLOOKUP(DATE(YEAR(C7545),MONTH(C7545)-1,DAY(1)),'מדדים וריביות'!B:C,2,FALSE),VLOOKUP(DATE(YEAR(C7545),MONTH(C7545)-2,DAY(1)),'מדדים וריביות'!B:C,2,FALSE))</f>
        <v>31753615.8761779</v>
      </c>
      <c r="F7545" s="46">
        <f>IF($B$5=1,'ריבית יומית'!D7539,'ריבית יומית'!G7539)</f>
        <v>2.9952372008423822E-5</v>
      </c>
      <c r="G7545" s="46">
        <f t="shared" si="821"/>
        <v>0</v>
      </c>
      <c r="H7545" s="29">
        <f t="shared" si="822"/>
        <v>1</v>
      </c>
      <c r="I7545" s="30">
        <f>VLOOKUP(B7544,'מדדים וריביות'!B:C,2)</f>
        <v>31902833.995896701</v>
      </c>
      <c r="K7545" s="39">
        <f t="shared" si="823"/>
        <v>0</v>
      </c>
      <c r="L7545" s="39">
        <f t="shared" si="824"/>
        <v>0</v>
      </c>
      <c r="M7545" s="39">
        <f t="shared" si="825"/>
        <v>0</v>
      </c>
      <c r="N7545" s="41">
        <f t="shared" si="827"/>
        <v>0</v>
      </c>
    </row>
    <row r="7546" spans="2:14">
      <c r="B7546" s="1">
        <v>40411</v>
      </c>
      <c r="C7546" s="1">
        <f t="shared" si="826"/>
        <v>40391</v>
      </c>
      <c r="E7546" s="42">
        <f>IF(DAY(B7546)&gt;14,VLOOKUP(DATE(YEAR(C7546),MONTH(C7546)-1,DAY(1)),'מדדים וריביות'!B:C,2,FALSE),VLOOKUP(DATE(YEAR(C7546),MONTH(C7546)-2,DAY(1)),'מדדים וריביות'!B:C,2,FALSE))</f>
        <v>31753615.8761779</v>
      </c>
      <c r="F7546" s="46">
        <f>IF($B$5=1,'ריבית יומית'!D7540,'ריבית יומית'!G7540)</f>
        <v>2.9952372008423822E-5</v>
      </c>
      <c r="G7546" s="46">
        <f t="shared" si="821"/>
        <v>0</v>
      </c>
      <c r="H7546" s="29">
        <f t="shared" si="822"/>
        <v>1</v>
      </c>
      <c r="I7546" s="30">
        <f>VLOOKUP(B7545,'מדדים וריביות'!B:C,2)</f>
        <v>31902833.995896701</v>
      </c>
      <c r="K7546" s="39">
        <f t="shared" si="823"/>
        <v>0</v>
      </c>
      <c r="L7546" s="39">
        <f t="shared" si="824"/>
        <v>0</v>
      </c>
      <c r="M7546" s="39">
        <f t="shared" si="825"/>
        <v>0</v>
      </c>
      <c r="N7546" s="41">
        <f t="shared" si="827"/>
        <v>0</v>
      </c>
    </row>
    <row r="7547" spans="2:14">
      <c r="B7547" s="1">
        <v>40412</v>
      </c>
      <c r="C7547" s="1">
        <f t="shared" si="826"/>
        <v>40391</v>
      </c>
      <c r="E7547" s="42">
        <f>IF(DAY(B7547)&gt;14,VLOOKUP(DATE(YEAR(C7547),MONTH(C7547)-1,DAY(1)),'מדדים וריביות'!B:C,2,FALSE),VLOOKUP(DATE(YEAR(C7547),MONTH(C7547)-2,DAY(1)),'מדדים וריביות'!B:C,2,FALSE))</f>
        <v>31753615.8761779</v>
      </c>
      <c r="F7547" s="46">
        <f>IF($B$5=1,'ריבית יומית'!D7541,'ריבית יומית'!G7541)</f>
        <v>2.9952372008423822E-5</v>
      </c>
      <c r="G7547" s="46">
        <f t="shared" si="821"/>
        <v>0</v>
      </c>
      <c r="H7547" s="29">
        <f t="shared" si="822"/>
        <v>1</v>
      </c>
      <c r="I7547" s="30">
        <f>VLOOKUP(B7546,'מדדים וריביות'!B:C,2)</f>
        <v>31902833.995896701</v>
      </c>
      <c r="K7547" s="39">
        <f t="shared" si="823"/>
        <v>0</v>
      </c>
      <c r="L7547" s="39">
        <f t="shared" si="824"/>
        <v>0</v>
      </c>
      <c r="M7547" s="39">
        <f t="shared" si="825"/>
        <v>0</v>
      </c>
      <c r="N7547" s="41">
        <f t="shared" si="827"/>
        <v>0</v>
      </c>
    </row>
    <row r="7548" spans="2:14">
      <c r="B7548" s="1">
        <v>40413</v>
      </c>
      <c r="C7548" s="1">
        <f t="shared" si="826"/>
        <v>40391</v>
      </c>
      <c r="E7548" s="42">
        <f>IF(DAY(B7548)&gt;14,VLOOKUP(DATE(YEAR(C7548),MONTH(C7548)-1,DAY(1)),'מדדים וריביות'!B:C,2,FALSE),VLOOKUP(DATE(YEAR(C7548),MONTH(C7548)-2,DAY(1)),'מדדים וריביות'!B:C,2,FALSE))</f>
        <v>31753615.8761779</v>
      </c>
      <c r="F7548" s="46">
        <f>IF($B$5=1,'ריבית יומית'!D7542,'ריבית יומית'!G7542)</f>
        <v>2.9952372008423822E-5</v>
      </c>
      <c r="G7548" s="46">
        <f t="shared" si="821"/>
        <v>0</v>
      </c>
      <c r="H7548" s="29">
        <f t="shared" si="822"/>
        <v>1</v>
      </c>
      <c r="I7548" s="30">
        <f>VLOOKUP(B7547,'מדדים וריביות'!B:C,2)</f>
        <v>31902833.995896701</v>
      </c>
      <c r="K7548" s="39">
        <f t="shared" si="823"/>
        <v>0</v>
      </c>
      <c r="L7548" s="39">
        <f t="shared" si="824"/>
        <v>0</v>
      </c>
      <c r="M7548" s="39">
        <f t="shared" si="825"/>
        <v>0</v>
      </c>
      <c r="N7548" s="41">
        <f t="shared" si="827"/>
        <v>0</v>
      </c>
    </row>
    <row r="7549" spans="2:14">
      <c r="B7549" s="1">
        <v>40414</v>
      </c>
      <c r="C7549" s="1">
        <f t="shared" si="826"/>
        <v>40391</v>
      </c>
      <c r="E7549" s="42">
        <f>IF(DAY(B7549)&gt;14,VLOOKUP(DATE(YEAR(C7549),MONTH(C7549)-1,DAY(1)),'מדדים וריביות'!B:C,2,FALSE),VLOOKUP(DATE(YEAR(C7549),MONTH(C7549)-2,DAY(1)),'מדדים וריביות'!B:C,2,FALSE))</f>
        <v>31753615.8761779</v>
      </c>
      <c r="F7549" s="46">
        <f>IF($B$5=1,'ריבית יומית'!D7543,'ריבית יומית'!G7543)</f>
        <v>2.9952372008423822E-5</v>
      </c>
      <c r="G7549" s="46">
        <f t="shared" si="821"/>
        <v>0</v>
      </c>
      <c r="H7549" s="29">
        <f t="shared" si="822"/>
        <v>1</v>
      </c>
      <c r="I7549" s="30">
        <f>VLOOKUP(B7548,'מדדים וריביות'!B:C,2)</f>
        <v>31902833.995896701</v>
      </c>
      <c r="K7549" s="39">
        <f t="shared" si="823"/>
        <v>0</v>
      </c>
      <c r="L7549" s="39">
        <f t="shared" si="824"/>
        <v>0</v>
      </c>
      <c r="M7549" s="39">
        <f t="shared" si="825"/>
        <v>0</v>
      </c>
      <c r="N7549" s="41">
        <f t="shared" si="827"/>
        <v>0</v>
      </c>
    </row>
    <row r="7550" spans="2:14">
      <c r="B7550" s="1">
        <v>40415</v>
      </c>
      <c r="C7550" s="1">
        <f t="shared" si="826"/>
        <v>40391</v>
      </c>
      <c r="E7550" s="42">
        <f>IF(DAY(B7550)&gt;14,VLOOKUP(DATE(YEAR(C7550),MONTH(C7550)-1,DAY(1)),'מדדים וריביות'!B:C,2,FALSE),VLOOKUP(DATE(YEAR(C7550),MONTH(C7550)-2,DAY(1)),'מדדים וריביות'!B:C,2,FALSE))</f>
        <v>31753615.8761779</v>
      </c>
      <c r="F7550" s="46">
        <f>IF($B$5=1,'ריבית יומית'!D7544,'ריבית יומית'!G7544)</f>
        <v>2.9952372008423822E-5</v>
      </c>
      <c r="G7550" s="46">
        <f t="shared" si="821"/>
        <v>0</v>
      </c>
      <c r="H7550" s="29">
        <f t="shared" si="822"/>
        <v>1</v>
      </c>
      <c r="I7550" s="30">
        <f>VLOOKUP(B7549,'מדדים וריביות'!B:C,2)</f>
        <v>31902833.995896701</v>
      </c>
      <c r="K7550" s="39">
        <f t="shared" si="823"/>
        <v>0</v>
      </c>
      <c r="L7550" s="39">
        <f t="shared" si="824"/>
        <v>0</v>
      </c>
      <c r="M7550" s="39">
        <f t="shared" si="825"/>
        <v>0</v>
      </c>
      <c r="N7550" s="41">
        <f t="shared" si="827"/>
        <v>0</v>
      </c>
    </row>
    <row r="7551" spans="2:14">
      <c r="B7551" s="1">
        <v>40416</v>
      </c>
      <c r="C7551" s="1">
        <f t="shared" si="826"/>
        <v>40391</v>
      </c>
      <c r="E7551" s="42">
        <f>IF(DAY(B7551)&gt;14,VLOOKUP(DATE(YEAR(C7551),MONTH(C7551)-1,DAY(1)),'מדדים וריביות'!B:C,2,FALSE),VLOOKUP(DATE(YEAR(C7551),MONTH(C7551)-2,DAY(1)),'מדדים וריביות'!B:C,2,FALSE))</f>
        <v>31753615.8761779</v>
      </c>
      <c r="F7551" s="46">
        <f>IF($B$5=1,'ריבית יומית'!D7545,'ריבית יומית'!G7545)</f>
        <v>2.9952372008423822E-5</v>
      </c>
      <c r="G7551" s="46">
        <f t="shared" si="821"/>
        <v>0</v>
      </c>
      <c r="H7551" s="29">
        <f t="shared" si="822"/>
        <v>1</v>
      </c>
      <c r="I7551" s="30">
        <f>VLOOKUP(B7550,'מדדים וריביות'!B:C,2)</f>
        <v>31902833.995896701</v>
      </c>
      <c r="K7551" s="39">
        <f t="shared" si="823"/>
        <v>0</v>
      </c>
      <c r="L7551" s="39">
        <f t="shared" si="824"/>
        <v>0</v>
      </c>
      <c r="M7551" s="39">
        <f t="shared" si="825"/>
        <v>0</v>
      </c>
      <c r="N7551" s="41">
        <f t="shared" si="827"/>
        <v>0</v>
      </c>
    </row>
    <row r="7552" spans="2:14">
      <c r="B7552" s="1">
        <v>40417</v>
      </c>
      <c r="C7552" s="1">
        <f t="shared" si="826"/>
        <v>40391</v>
      </c>
      <c r="E7552" s="42">
        <f>IF(DAY(B7552)&gt;14,VLOOKUP(DATE(YEAR(C7552),MONTH(C7552)-1,DAY(1)),'מדדים וריביות'!B:C,2,FALSE),VLOOKUP(DATE(YEAR(C7552),MONTH(C7552)-2,DAY(1)),'מדדים וריביות'!B:C,2,FALSE))</f>
        <v>31753615.8761779</v>
      </c>
      <c r="F7552" s="46">
        <f>IF($B$5=1,'ריבית יומית'!D7546,'ריבית יומית'!G7546)</f>
        <v>2.9952372008423822E-5</v>
      </c>
      <c r="G7552" s="46">
        <f t="shared" si="821"/>
        <v>0</v>
      </c>
      <c r="H7552" s="29">
        <f t="shared" si="822"/>
        <v>1</v>
      </c>
      <c r="I7552" s="30">
        <f>VLOOKUP(B7551,'מדדים וריביות'!B:C,2)</f>
        <v>31902833.995896701</v>
      </c>
      <c r="K7552" s="39">
        <f t="shared" si="823"/>
        <v>0</v>
      </c>
      <c r="L7552" s="39">
        <f t="shared" si="824"/>
        <v>0</v>
      </c>
      <c r="M7552" s="39">
        <f t="shared" si="825"/>
        <v>0</v>
      </c>
      <c r="N7552" s="41">
        <f t="shared" si="827"/>
        <v>0</v>
      </c>
    </row>
    <row r="7553" spans="2:14">
      <c r="B7553" s="1">
        <v>40418</v>
      </c>
      <c r="C7553" s="1">
        <f t="shared" si="826"/>
        <v>40391</v>
      </c>
      <c r="E7553" s="42">
        <f>IF(DAY(B7553)&gt;14,VLOOKUP(DATE(YEAR(C7553),MONTH(C7553)-1,DAY(1)),'מדדים וריביות'!B:C,2,FALSE),VLOOKUP(DATE(YEAR(C7553),MONTH(C7553)-2,DAY(1)),'מדדים וריביות'!B:C,2,FALSE))</f>
        <v>31753615.8761779</v>
      </c>
      <c r="F7553" s="46">
        <f>IF($B$5=1,'ריבית יומית'!D7547,'ריבית יומית'!G7547)</f>
        <v>2.9952372008423822E-5</v>
      </c>
      <c r="G7553" s="46">
        <f t="shared" si="821"/>
        <v>0</v>
      </c>
      <c r="H7553" s="29">
        <f t="shared" si="822"/>
        <v>1</v>
      </c>
      <c r="I7553" s="30">
        <f>VLOOKUP(B7552,'מדדים וריביות'!B:C,2)</f>
        <v>31902833.995896701</v>
      </c>
      <c r="K7553" s="39">
        <f t="shared" si="823"/>
        <v>0</v>
      </c>
      <c r="L7553" s="39">
        <f t="shared" si="824"/>
        <v>0</v>
      </c>
      <c r="M7553" s="39">
        <f t="shared" si="825"/>
        <v>0</v>
      </c>
      <c r="N7553" s="41">
        <f t="shared" si="827"/>
        <v>0</v>
      </c>
    </row>
    <row r="7554" spans="2:14">
      <c r="B7554" s="1">
        <v>40419</v>
      </c>
      <c r="C7554" s="1">
        <f t="shared" si="826"/>
        <v>40391</v>
      </c>
      <c r="E7554" s="42">
        <f>IF(DAY(B7554)&gt;14,VLOOKUP(DATE(YEAR(C7554),MONTH(C7554)-1,DAY(1)),'מדדים וריביות'!B:C,2,FALSE),VLOOKUP(DATE(YEAR(C7554),MONTH(C7554)-2,DAY(1)),'מדדים וריביות'!B:C,2,FALSE))</f>
        <v>31753615.8761779</v>
      </c>
      <c r="F7554" s="46">
        <f>IF($B$5=1,'ריבית יומית'!D7548,'ריבית יומית'!G7548)</f>
        <v>2.9952372008423822E-5</v>
      </c>
      <c r="G7554" s="46">
        <f t="shared" si="821"/>
        <v>0</v>
      </c>
      <c r="H7554" s="29">
        <f t="shared" si="822"/>
        <v>1</v>
      </c>
      <c r="I7554" s="30">
        <f>VLOOKUP(B7553,'מדדים וריביות'!B:C,2)</f>
        <v>31902833.995896701</v>
      </c>
      <c r="K7554" s="39">
        <f t="shared" si="823"/>
        <v>0</v>
      </c>
      <c r="L7554" s="39">
        <f t="shared" si="824"/>
        <v>0</v>
      </c>
      <c r="M7554" s="39">
        <f t="shared" si="825"/>
        <v>0</v>
      </c>
      <c r="N7554" s="41">
        <f t="shared" si="827"/>
        <v>0</v>
      </c>
    </row>
    <row r="7555" spans="2:14">
      <c r="B7555" s="1">
        <v>40420</v>
      </c>
      <c r="C7555" s="1">
        <f t="shared" si="826"/>
        <v>40391</v>
      </c>
      <c r="E7555" s="42">
        <f>IF(DAY(B7555)&gt;14,VLOOKUP(DATE(YEAR(C7555),MONTH(C7555)-1,DAY(1)),'מדדים וריביות'!B:C,2,FALSE),VLOOKUP(DATE(YEAR(C7555),MONTH(C7555)-2,DAY(1)),'מדדים וריביות'!B:C,2,FALSE))</f>
        <v>31753615.8761779</v>
      </c>
      <c r="F7555" s="46">
        <f>IF($B$5=1,'ריבית יומית'!D7549,'ריבית יומית'!G7549)</f>
        <v>2.9952372008423822E-5</v>
      </c>
      <c r="G7555" s="46">
        <f t="shared" si="821"/>
        <v>0</v>
      </c>
      <c r="H7555" s="29">
        <f t="shared" si="822"/>
        <v>1</v>
      </c>
      <c r="I7555" s="30">
        <f>VLOOKUP(B7554,'מדדים וריביות'!B:C,2)</f>
        <v>31902833.995896701</v>
      </c>
      <c r="K7555" s="39">
        <f t="shared" si="823"/>
        <v>0</v>
      </c>
      <c r="L7555" s="39">
        <f t="shared" si="824"/>
        <v>0</v>
      </c>
      <c r="M7555" s="39">
        <f t="shared" si="825"/>
        <v>0</v>
      </c>
      <c r="N7555" s="41">
        <f t="shared" si="827"/>
        <v>0</v>
      </c>
    </row>
    <row r="7556" spans="2:14">
      <c r="B7556" s="1">
        <v>40421</v>
      </c>
      <c r="C7556" s="1">
        <f t="shared" si="826"/>
        <v>40391</v>
      </c>
      <c r="E7556" s="42">
        <f>IF(DAY(B7556)&gt;14,VLOOKUP(DATE(YEAR(C7556),MONTH(C7556)-1,DAY(1)),'מדדים וריביות'!B:C,2,FALSE),VLOOKUP(DATE(YEAR(C7556),MONTH(C7556)-2,DAY(1)),'מדדים וריביות'!B:C,2,FALSE))</f>
        <v>31753615.8761779</v>
      </c>
      <c r="F7556" s="46">
        <f>IF($B$5=1,'ריבית יומית'!D7550,'ריבית יומית'!G7550)</f>
        <v>2.9952372008423822E-5</v>
      </c>
      <c r="G7556" s="46">
        <f t="shared" si="821"/>
        <v>0</v>
      </c>
      <c r="H7556" s="29">
        <f t="shared" si="822"/>
        <v>1</v>
      </c>
      <c r="I7556" s="30">
        <f>VLOOKUP(B7555,'מדדים וריביות'!B:C,2)</f>
        <v>31902833.995896701</v>
      </c>
      <c r="K7556" s="39">
        <f t="shared" si="823"/>
        <v>0</v>
      </c>
      <c r="L7556" s="39">
        <f t="shared" si="824"/>
        <v>0</v>
      </c>
      <c r="M7556" s="39">
        <f t="shared" si="825"/>
        <v>0</v>
      </c>
      <c r="N7556" s="41">
        <f t="shared" si="827"/>
        <v>0</v>
      </c>
    </row>
    <row r="7557" spans="2:14">
      <c r="B7557" s="1">
        <v>40422</v>
      </c>
      <c r="C7557" s="1">
        <f t="shared" si="826"/>
        <v>40422</v>
      </c>
      <c r="E7557" s="42">
        <f>IF(DAY(B7557)&gt;14,VLOOKUP(DATE(YEAR(C7557),MONTH(C7557)-1,DAY(1)),'מדדים וריביות'!B:C,2,FALSE),VLOOKUP(DATE(YEAR(C7557),MONTH(C7557)-2,DAY(1)),'מדדים וריביות'!B:C,2,FALSE))</f>
        <v>31753615.8761779</v>
      </c>
      <c r="F7557" s="46">
        <f>IF($B$5=1,'ריבית יומית'!D7551,'ריבית יומית'!G7551)</f>
        <v>2.9952372008423822E-5</v>
      </c>
      <c r="G7557" s="46">
        <f t="shared" si="821"/>
        <v>0</v>
      </c>
      <c r="H7557" s="29">
        <f t="shared" si="822"/>
        <v>1</v>
      </c>
      <c r="I7557" s="30">
        <f>VLOOKUP(B7556,'מדדים וריביות'!B:C,2)</f>
        <v>31902833.995896701</v>
      </c>
      <c r="K7557" s="39">
        <f t="shared" si="823"/>
        <v>0</v>
      </c>
      <c r="L7557" s="39">
        <f t="shared" si="824"/>
        <v>0</v>
      </c>
      <c r="M7557" s="39">
        <f t="shared" si="825"/>
        <v>0</v>
      </c>
      <c r="N7557" s="41">
        <f t="shared" si="827"/>
        <v>0</v>
      </c>
    </row>
    <row r="7558" spans="2:14">
      <c r="B7558" s="1">
        <v>40423</v>
      </c>
      <c r="C7558" s="1">
        <f t="shared" si="826"/>
        <v>40422</v>
      </c>
      <c r="E7558" s="42">
        <f>IF(DAY(B7558)&gt;14,VLOOKUP(DATE(YEAR(C7558),MONTH(C7558)-1,DAY(1)),'מדדים וריביות'!B:C,2,FALSE),VLOOKUP(DATE(YEAR(C7558),MONTH(C7558)-2,DAY(1)),'מדדים וריביות'!B:C,2,FALSE))</f>
        <v>31753615.8761779</v>
      </c>
      <c r="F7558" s="46">
        <f>IF($B$5=1,'ריבית יומית'!D7552,'ריבית יומית'!G7552)</f>
        <v>2.9952372008423822E-5</v>
      </c>
      <c r="G7558" s="46">
        <f t="shared" si="821"/>
        <v>0</v>
      </c>
      <c r="H7558" s="29">
        <f t="shared" si="822"/>
        <v>1</v>
      </c>
      <c r="I7558" s="30">
        <f>VLOOKUP(B7557,'מדדים וריביות'!B:C,2)</f>
        <v>31992364.867728099</v>
      </c>
      <c r="K7558" s="39">
        <f t="shared" si="823"/>
        <v>0</v>
      </c>
      <c r="L7558" s="39">
        <f t="shared" si="824"/>
        <v>0</v>
      </c>
      <c r="M7558" s="39">
        <f t="shared" si="825"/>
        <v>0</v>
      </c>
      <c r="N7558" s="41">
        <f t="shared" si="827"/>
        <v>0</v>
      </c>
    </row>
    <row r="7559" spans="2:14">
      <c r="B7559" s="1">
        <v>40424</v>
      </c>
      <c r="C7559" s="1">
        <f t="shared" si="826"/>
        <v>40422</v>
      </c>
      <c r="E7559" s="42">
        <f>IF(DAY(B7559)&gt;14,VLOOKUP(DATE(YEAR(C7559),MONTH(C7559)-1,DAY(1)),'מדדים וריביות'!B:C,2,FALSE),VLOOKUP(DATE(YEAR(C7559),MONTH(C7559)-2,DAY(1)),'מדדים וריביות'!B:C,2,FALSE))</f>
        <v>31753615.8761779</v>
      </c>
      <c r="F7559" s="46">
        <f>IF($B$5=1,'ריבית יומית'!D7553,'ריבית יומית'!G7553)</f>
        <v>2.9952372008423822E-5</v>
      </c>
      <c r="G7559" s="46">
        <f t="shared" si="821"/>
        <v>0</v>
      </c>
      <c r="H7559" s="29">
        <f t="shared" si="822"/>
        <v>1</v>
      </c>
      <c r="I7559" s="30">
        <f>VLOOKUP(B7558,'מדדים וריביות'!B:C,2)</f>
        <v>31992364.867728099</v>
      </c>
      <c r="K7559" s="39">
        <f t="shared" si="823"/>
        <v>0</v>
      </c>
      <c r="L7559" s="39">
        <f t="shared" si="824"/>
        <v>0</v>
      </c>
      <c r="M7559" s="39">
        <f t="shared" si="825"/>
        <v>0</v>
      </c>
      <c r="N7559" s="41">
        <f t="shared" si="827"/>
        <v>0</v>
      </c>
    </row>
    <row r="7560" spans="2:14">
      <c r="B7560" s="1">
        <v>40425</v>
      </c>
      <c r="C7560" s="1">
        <f t="shared" si="826"/>
        <v>40422</v>
      </c>
      <c r="E7560" s="42">
        <f>IF(DAY(B7560)&gt;14,VLOOKUP(DATE(YEAR(C7560),MONTH(C7560)-1,DAY(1)),'מדדים וריביות'!B:C,2,FALSE),VLOOKUP(DATE(YEAR(C7560),MONTH(C7560)-2,DAY(1)),'מדדים וריביות'!B:C,2,FALSE))</f>
        <v>31753615.8761779</v>
      </c>
      <c r="F7560" s="46">
        <f>IF($B$5=1,'ריבית יומית'!D7554,'ריבית יומית'!G7554)</f>
        <v>2.9952372008423822E-5</v>
      </c>
      <c r="G7560" s="46">
        <f t="shared" si="821"/>
        <v>0</v>
      </c>
      <c r="H7560" s="29">
        <f t="shared" si="822"/>
        <v>1</v>
      </c>
      <c r="I7560" s="30">
        <f>VLOOKUP(B7559,'מדדים וריביות'!B:C,2)</f>
        <v>31992364.867728099</v>
      </c>
      <c r="K7560" s="39">
        <f t="shared" si="823"/>
        <v>0</v>
      </c>
      <c r="L7560" s="39">
        <f t="shared" si="824"/>
        <v>0</v>
      </c>
      <c r="M7560" s="39">
        <f t="shared" si="825"/>
        <v>0</v>
      </c>
      <c r="N7560" s="41">
        <f t="shared" si="827"/>
        <v>0</v>
      </c>
    </row>
    <row r="7561" spans="2:14">
      <c r="B7561" s="1">
        <v>40426</v>
      </c>
      <c r="C7561" s="1">
        <f t="shared" si="826"/>
        <v>40422</v>
      </c>
      <c r="E7561" s="42">
        <f>IF(DAY(B7561)&gt;14,VLOOKUP(DATE(YEAR(C7561),MONTH(C7561)-1,DAY(1)),'מדדים וריביות'!B:C,2,FALSE),VLOOKUP(DATE(YEAR(C7561),MONTH(C7561)-2,DAY(1)),'מדדים וריביות'!B:C,2,FALSE))</f>
        <v>31753615.8761779</v>
      </c>
      <c r="F7561" s="46">
        <f>IF($B$5=1,'ריבית יומית'!D7555,'ריבית יומית'!G7555)</f>
        <v>2.9952372008423822E-5</v>
      </c>
      <c r="G7561" s="46">
        <f t="shared" ref="G7561:G7624" si="828">IF(B7561&gt;$B$2,0,F7561)</f>
        <v>0</v>
      </c>
      <c r="H7561" s="29">
        <f t="shared" ref="H7561:H7624" si="829">H7562*(1+G7561)</f>
        <v>1</v>
      </c>
      <c r="I7561" s="30">
        <f>VLOOKUP(B7560,'מדדים וריביות'!B:C,2)</f>
        <v>31992364.867728099</v>
      </c>
      <c r="K7561" s="39">
        <f t="shared" ref="K7561:K7624" si="830">$B$4/E7561*D7561-D7561</f>
        <v>0</v>
      </c>
      <c r="L7561" s="39">
        <f t="shared" ref="L7561:L7624" si="831">H7562*D7561-D7561</f>
        <v>0</v>
      </c>
      <c r="M7561" s="39">
        <f t="shared" ref="M7561:M7624" si="832">$B$4/E7561*L7561-L7561</f>
        <v>0</v>
      </c>
      <c r="N7561" s="41">
        <f t="shared" si="827"/>
        <v>0</v>
      </c>
    </row>
    <row r="7562" spans="2:14">
      <c r="B7562" s="1">
        <v>40427</v>
      </c>
      <c r="C7562" s="1">
        <f t="shared" ref="C7562:C7625" si="833">DATE(YEAR(B7562),MONTH(B7562),DAY(1))</f>
        <v>40422</v>
      </c>
      <c r="E7562" s="42">
        <f>IF(DAY(B7562)&gt;14,VLOOKUP(DATE(YEAR(C7562),MONTH(C7562)-1,DAY(1)),'מדדים וריביות'!B:C,2,FALSE),VLOOKUP(DATE(YEAR(C7562),MONTH(C7562)-2,DAY(1)),'מדדים וריביות'!B:C,2,FALSE))</f>
        <v>31753615.8761779</v>
      </c>
      <c r="F7562" s="46">
        <f>IF($B$5=1,'ריבית יומית'!D7556,'ריבית יומית'!G7556)</f>
        <v>2.9952372008423822E-5</v>
      </c>
      <c r="G7562" s="46">
        <f t="shared" si="828"/>
        <v>0</v>
      </c>
      <c r="H7562" s="29">
        <f t="shared" si="829"/>
        <v>1</v>
      </c>
      <c r="I7562" s="30">
        <f>VLOOKUP(B7561,'מדדים וריביות'!B:C,2)</f>
        <v>31992364.867728099</v>
      </c>
      <c r="K7562" s="39">
        <f t="shared" si="830"/>
        <v>0</v>
      </c>
      <c r="L7562" s="39">
        <f t="shared" si="831"/>
        <v>0</v>
      </c>
      <c r="M7562" s="39">
        <f t="shared" si="832"/>
        <v>0</v>
      </c>
      <c r="N7562" s="41">
        <f t="shared" ref="N7562:N7625" si="834">SUM(K7562:M7562)</f>
        <v>0</v>
      </c>
    </row>
    <row r="7563" spans="2:14">
      <c r="B7563" s="1">
        <v>40428</v>
      </c>
      <c r="C7563" s="1">
        <f t="shared" si="833"/>
        <v>40422</v>
      </c>
      <c r="E7563" s="42">
        <f>IF(DAY(B7563)&gt;14,VLOOKUP(DATE(YEAR(C7563),MONTH(C7563)-1,DAY(1)),'מדדים וריביות'!B:C,2,FALSE),VLOOKUP(DATE(YEAR(C7563),MONTH(C7563)-2,DAY(1)),'מדדים וריביות'!B:C,2,FALSE))</f>
        <v>31753615.8761779</v>
      </c>
      <c r="F7563" s="46">
        <f>IF($B$5=1,'ריבית יומית'!D7557,'ריבית יומית'!G7557)</f>
        <v>2.9952372008423822E-5</v>
      </c>
      <c r="G7563" s="46">
        <f t="shared" si="828"/>
        <v>0</v>
      </c>
      <c r="H7563" s="29">
        <f t="shared" si="829"/>
        <v>1</v>
      </c>
      <c r="I7563" s="30">
        <f>VLOOKUP(B7562,'מדדים וריביות'!B:C,2)</f>
        <v>31992364.867728099</v>
      </c>
      <c r="K7563" s="39">
        <f t="shared" si="830"/>
        <v>0</v>
      </c>
      <c r="L7563" s="39">
        <f t="shared" si="831"/>
        <v>0</v>
      </c>
      <c r="M7563" s="39">
        <f t="shared" si="832"/>
        <v>0</v>
      </c>
      <c r="N7563" s="41">
        <f t="shared" si="834"/>
        <v>0</v>
      </c>
    </row>
    <row r="7564" spans="2:14">
      <c r="B7564" s="1">
        <v>40429</v>
      </c>
      <c r="C7564" s="1">
        <f t="shared" si="833"/>
        <v>40422</v>
      </c>
      <c r="E7564" s="42">
        <f>IF(DAY(B7564)&gt;14,VLOOKUP(DATE(YEAR(C7564),MONTH(C7564)-1,DAY(1)),'מדדים וריביות'!B:C,2,FALSE),VLOOKUP(DATE(YEAR(C7564),MONTH(C7564)-2,DAY(1)),'מדדים וריביות'!B:C,2,FALSE))</f>
        <v>31753615.8761779</v>
      </c>
      <c r="F7564" s="46">
        <f>IF($B$5=1,'ריבית יומית'!D7558,'ריבית יומית'!G7558)</f>
        <v>2.9952372008423822E-5</v>
      </c>
      <c r="G7564" s="46">
        <f t="shared" si="828"/>
        <v>0</v>
      </c>
      <c r="H7564" s="29">
        <f t="shared" si="829"/>
        <v>1</v>
      </c>
      <c r="I7564" s="30">
        <f>VLOOKUP(B7563,'מדדים וריביות'!B:C,2)</f>
        <v>31992364.867728099</v>
      </c>
      <c r="K7564" s="39">
        <f t="shared" si="830"/>
        <v>0</v>
      </c>
      <c r="L7564" s="39">
        <f t="shared" si="831"/>
        <v>0</v>
      </c>
      <c r="M7564" s="39">
        <f t="shared" si="832"/>
        <v>0</v>
      </c>
      <c r="N7564" s="41">
        <f t="shared" si="834"/>
        <v>0</v>
      </c>
    </row>
    <row r="7565" spans="2:14">
      <c r="B7565" s="1">
        <v>40430</v>
      </c>
      <c r="C7565" s="1">
        <f t="shared" si="833"/>
        <v>40422</v>
      </c>
      <c r="E7565" s="42">
        <f>IF(DAY(B7565)&gt;14,VLOOKUP(DATE(YEAR(C7565),MONTH(C7565)-1,DAY(1)),'מדדים וריביות'!B:C,2,FALSE),VLOOKUP(DATE(YEAR(C7565),MONTH(C7565)-2,DAY(1)),'מדדים וריביות'!B:C,2,FALSE))</f>
        <v>31753615.8761779</v>
      </c>
      <c r="F7565" s="46">
        <f>IF($B$5=1,'ריבית יומית'!D7559,'ריבית יומית'!G7559)</f>
        <v>2.9952372008423822E-5</v>
      </c>
      <c r="G7565" s="46">
        <f t="shared" si="828"/>
        <v>0</v>
      </c>
      <c r="H7565" s="29">
        <f t="shared" si="829"/>
        <v>1</v>
      </c>
      <c r="I7565" s="30">
        <f>VLOOKUP(B7564,'מדדים וריביות'!B:C,2)</f>
        <v>31992364.867728099</v>
      </c>
      <c r="K7565" s="39">
        <f t="shared" si="830"/>
        <v>0</v>
      </c>
      <c r="L7565" s="39">
        <f t="shared" si="831"/>
        <v>0</v>
      </c>
      <c r="M7565" s="39">
        <f t="shared" si="832"/>
        <v>0</v>
      </c>
      <c r="N7565" s="41">
        <f t="shared" si="834"/>
        <v>0</v>
      </c>
    </row>
    <row r="7566" spans="2:14">
      <c r="B7566" s="1">
        <v>40431</v>
      </c>
      <c r="C7566" s="1">
        <f t="shared" si="833"/>
        <v>40422</v>
      </c>
      <c r="E7566" s="42">
        <f>IF(DAY(B7566)&gt;14,VLOOKUP(DATE(YEAR(C7566),MONTH(C7566)-1,DAY(1)),'מדדים וריביות'!B:C,2,FALSE),VLOOKUP(DATE(YEAR(C7566),MONTH(C7566)-2,DAY(1)),'מדדים וריביות'!B:C,2,FALSE))</f>
        <v>31753615.8761779</v>
      </c>
      <c r="F7566" s="46">
        <f>IF($B$5=1,'ריבית יומית'!D7560,'ריבית יומית'!G7560)</f>
        <v>2.9952372008423822E-5</v>
      </c>
      <c r="G7566" s="46">
        <f t="shared" si="828"/>
        <v>0</v>
      </c>
      <c r="H7566" s="29">
        <f t="shared" si="829"/>
        <v>1</v>
      </c>
      <c r="I7566" s="30">
        <f>VLOOKUP(B7565,'מדדים וריביות'!B:C,2)</f>
        <v>31992364.867728099</v>
      </c>
      <c r="K7566" s="39">
        <f t="shared" si="830"/>
        <v>0</v>
      </c>
      <c r="L7566" s="39">
        <f t="shared" si="831"/>
        <v>0</v>
      </c>
      <c r="M7566" s="39">
        <f t="shared" si="832"/>
        <v>0</v>
      </c>
      <c r="N7566" s="41">
        <f t="shared" si="834"/>
        <v>0</v>
      </c>
    </row>
    <row r="7567" spans="2:14">
      <c r="B7567" s="1">
        <v>40432</v>
      </c>
      <c r="C7567" s="1">
        <f t="shared" si="833"/>
        <v>40422</v>
      </c>
      <c r="E7567" s="42">
        <f>IF(DAY(B7567)&gt;14,VLOOKUP(DATE(YEAR(C7567),MONTH(C7567)-1,DAY(1)),'מדדים וריביות'!B:C,2,FALSE),VLOOKUP(DATE(YEAR(C7567),MONTH(C7567)-2,DAY(1)),'מדדים וריביות'!B:C,2,FALSE))</f>
        <v>31753615.8761779</v>
      </c>
      <c r="F7567" s="46">
        <f>IF($B$5=1,'ריבית יומית'!D7561,'ריבית יומית'!G7561)</f>
        <v>2.9952372008423822E-5</v>
      </c>
      <c r="G7567" s="46">
        <f t="shared" si="828"/>
        <v>0</v>
      </c>
      <c r="H7567" s="29">
        <f t="shared" si="829"/>
        <v>1</v>
      </c>
      <c r="I7567" s="30">
        <f>VLOOKUP(B7566,'מדדים וריביות'!B:C,2)</f>
        <v>31992364.867728099</v>
      </c>
      <c r="K7567" s="39">
        <f t="shared" si="830"/>
        <v>0</v>
      </c>
      <c r="L7567" s="39">
        <f t="shared" si="831"/>
        <v>0</v>
      </c>
      <c r="M7567" s="39">
        <f t="shared" si="832"/>
        <v>0</v>
      </c>
      <c r="N7567" s="41">
        <f t="shared" si="834"/>
        <v>0</v>
      </c>
    </row>
    <row r="7568" spans="2:14">
      <c r="B7568" s="1">
        <v>40433</v>
      </c>
      <c r="C7568" s="1">
        <f t="shared" si="833"/>
        <v>40422</v>
      </c>
      <c r="E7568" s="42">
        <f>IF(DAY(B7568)&gt;14,VLOOKUP(DATE(YEAR(C7568),MONTH(C7568)-1,DAY(1)),'מדדים וריביות'!B:C,2,FALSE),VLOOKUP(DATE(YEAR(C7568),MONTH(C7568)-2,DAY(1)),'מדדים וריביות'!B:C,2,FALSE))</f>
        <v>31753615.8761779</v>
      </c>
      <c r="F7568" s="46">
        <f>IF($B$5=1,'ריבית יומית'!D7562,'ריבית יומית'!G7562)</f>
        <v>2.9952372008423822E-5</v>
      </c>
      <c r="G7568" s="46">
        <f t="shared" si="828"/>
        <v>0</v>
      </c>
      <c r="H7568" s="29">
        <f t="shared" si="829"/>
        <v>1</v>
      </c>
      <c r="I7568" s="30">
        <f>VLOOKUP(B7567,'מדדים וריביות'!B:C,2)</f>
        <v>31992364.867728099</v>
      </c>
      <c r="K7568" s="39">
        <f t="shared" si="830"/>
        <v>0</v>
      </c>
      <c r="L7568" s="39">
        <f t="shared" si="831"/>
        <v>0</v>
      </c>
      <c r="M7568" s="39">
        <f t="shared" si="832"/>
        <v>0</v>
      </c>
      <c r="N7568" s="41">
        <f t="shared" si="834"/>
        <v>0</v>
      </c>
    </row>
    <row r="7569" spans="2:14">
      <c r="B7569" s="1">
        <v>40434</v>
      </c>
      <c r="C7569" s="1">
        <f t="shared" si="833"/>
        <v>40422</v>
      </c>
      <c r="E7569" s="42">
        <f>IF(DAY(B7569)&gt;14,VLOOKUP(DATE(YEAR(C7569),MONTH(C7569)-1,DAY(1)),'מדדים וריביות'!B:C,2,FALSE),VLOOKUP(DATE(YEAR(C7569),MONTH(C7569)-2,DAY(1)),'מדדים וריביות'!B:C,2,FALSE))</f>
        <v>31753615.8761779</v>
      </c>
      <c r="F7569" s="46">
        <f>IF($B$5=1,'ריבית יומית'!D7563,'ריבית יומית'!G7563)</f>
        <v>2.9952372008423822E-5</v>
      </c>
      <c r="G7569" s="46">
        <f t="shared" si="828"/>
        <v>0</v>
      </c>
      <c r="H7569" s="29">
        <f t="shared" si="829"/>
        <v>1</v>
      </c>
      <c r="I7569" s="30">
        <f>VLOOKUP(B7568,'מדדים וריביות'!B:C,2)</f>
        <v>31992364.867728099</v>
      </c>
      <c r="K7569" s="39">
        <f t="shared" si="830"/>
        <v>0</v>
      </c>
      <c r="L7569" s="39">
        <f t="shared" si="831"/>
        <v>0</v>
      </c>
      <c r="M7569" s="39">
        <f t="shared" si="832"/>
        <v>0</v>
      </c>
      <c r="N7569" s="41">
        <f t="shared" si="834"/>
        <v>0</v>
      </c>
    </row>
    <row r="7570" spans="2:14">
      <c r="B7570" s="1">
        <v>40435</v>
      </c>
      <c r="C7570" s="1">
        <f t="shared" si="833"/>
        <v>40422</v>
      </c>
      <c r="E7570" s="42">
        <f>IF(DAY(B7570)&gt;14,VLOOKUP(DATE(YEAR(C7570),MONTH(C7570)-1,DAY(1)),'מדדים וריביות'!B:C,2,FALSE),VLOOKUP(DATE(YEAR(C7570),MONTH(C7570)-2,DAY(1)),'מדדים וריביות'!B:C,2,FALSE))</f>
        <v>31753615.8761779</v>
      </c>
      <c r="F7570" s="46">
        <f>IF($B$5=1,'ריבית יומית'!D7564,'ריבית יומית'!G7564)</f>
        <v>2.9952372008423822E-5</v>
      </c>
      <c r="G7570" s="46">
        <f t="shared" si="828"/>
        <v>0</v>
      </c>
      <c r="H7570" s="29">
        <f t="shared" si="829"/>
        <v>1</v>
      </c>
      <c r="I7570" s="30">
        <f>VLOOKUP(B7569,'מדדים וריביות'!B:C,2)</f>
        <v>31992364.867728099</v>
      </c>
      <c r="K7570" s="39">
        <f t="shared" si="830"/>
        <v>0</v>
      </c>
      <c r="L7570" s="39">
        <f t="shared" si="831"/>
        <v>0</v>
      </c>
      <c r="M7570" s="39">
        <f t="shared" si="832"/>
        <v>0</v>
      </c>
      <c r="N7570" s="41">
        <f t="shared" si="834"/>
        <v>0</v>
      </c>
    </row>
    <row r="7571" spans="2:14">
      <c r="B7571" s="1">
        <v>40436</v>
      </c>
      <c r="C7571" s="1">
        <f t="shared" si="833"/>
        <v>40422</v>
      </c>
      <c r="E7571" s="42">
        <f>IF(DAY(B7571)&gt;14,VLOOKUP(DATE(YEAR(C7571),MONTH(C7571)-1,DAY(1)),'מדדים וריביות'!B:C,2,FALSE),VLOOKUP(DATE(YEAR(C7571),MONTH(C7571)-2,DAY(1)),'מדדים וריביות'!B:C,2,FALSE))</f>
        <v>31902833.995896701</v>
      </c>
      <c r="F7571" s="46">
        <f>IF($B$5=1,'ריבית יומית'!D7565,'ריבית יומית'!G7565)</f>
        <v>2.9952372008423822E-5</v>
      </c>
      <c r="G7571" s="46">
        <f t="shared" si="828"/>
        <v>0</v>
      </c>
      <c r="H7571" s="29">
        <f t="shared" si="829"/>
        <v>1</v>
      </c>
      <c r="I7571" s="30">
        <f>VLOOKUP(B7570,'מדדים וריביות'!B:C,2)</f>
        <v>31992364.867728099</v>
      </c>
      <c r="K7571" s="39">
        <f t="shared" si="830"/>
        <v>0</v>
      </c>
      <c r="L7571" s="39">
        <f t="shared" si="831"/>
        <v>0</v>
      </c>
      <c r="M7571" s="39">
        <f t="shared" si="832"/>
        <v>0</v>
      </c>
      <c r="N7571" s="41">
        <f t="shared" si="834"/>
        <v>0</v>
      </c>
    </row>
    <row r="7572" spans="2:14">
      <c r="B7572" s="1">
        <v>40437</v>
      </c>
      <c r="C7572" s="1">
        <f t="shared" si="833"/>
        <v>40422</v>
      </c>
      <c r="E7572" s="42">
        <f>IF(DAY(B7572)&gt;14,VLOOKUP(DATE(YEAR(C7572),MONTH(C7572)-1,DAY(1)),'מדדים וריביות'!B:C,2,FALSE),VLOOKUP(DATE(YEAR(C7572),MONTH(C7572)-2,DAY(1)),'מדדים וריביות'!B:C,2,FALSE))</f>
        <v>31902833.995896701</v>
      </c>
      <c r="F7572" s="46">
        <f>IF($B$5=1,'ריבית יומית'!D7566,'ריבית יומית'!G7566)</f>
        <v>2.9952372008423822E-5</v>
      </c>
      <c r="G7572" s="46">
        <f t="shared" si="828"/>
        <v>0</v>
      </c>
      <c r="H7572" s="29">
        <f t="shared" si="829"/>
        <v>1</v>
      </c>
      <c r="I7572" s="30">
        <f>VLOOKUP(B7571,'מדדים וריביות'!B:C,2)</f>
        <v>31992364.867728099</v>
      </c>
      <c r="K7572" s="39">
        <f t="shared" si="830"/>
        <v>0</v>
      </c>
      <c r="L7572" s="39">
        <f t="shared" si="831"/>
        <v>0</v>
      </c>
      <c r="M7572" s="39">
        <f t="shared" si="832"/>
        <v>0</v>
      </c>
      <c r="N7572" s="41">
        <f t="shared" si="834"/>
        <v>0</v>
      </c>
    </row>
    <row r="7573" spans="2:14">
      <c r="B7573" s="1">
        <v>40438</v>
      </c>
      <c r="C7573" s="1">
        <f t="shared" si="833"/>
        <v>40422</v>
      </c>
      <c r="E7573" s="42">
        <f>IF(DAY(B7573)&gt;14,VLOOKUP(DATE(YEAR(C7573),MONTH(C7573)-1,DAY(1)),'מדדים וריביות'!B:C,2,FALSE),VLOOKUP(DATE(YEAR(C7573),MONTH(C7573)-2,DAY(1)),'מדדים וריביות'!B:C,2,FALSE))</f>
        <v>31902833.995896701</v>
      </c>
      <c r="F7573" s="46">
        <f>IF($B$5=1,'ריבית יומית'!D7567,'ריבית יומית'!G7567)</f>
        <v>2.9952372008423822E-5</v>
      </c>
      <c r="G7573" s="46">
        <f t="shared" si="828"/>
        <v>0</v>
      </c>
      <c r="H7573" s="29">
        <f t="shared" si="829"/>
        <v>1</v>
      </c>
      <c r="I7573" s="30">
        <f>VLOOKUP(B7572,'מדדים וריביות'!B:C,2)</f>
        <v>31992364.867728099</v>
      </c>
      <c r="K7573" s="39">
        <f t="shared" si="830"/>
        <v>0</v>
      </c>
      <c r="L7573" s="39">
        <f t="shared" si="831"/>
        <v>0</v>
      </c>
      <c r="M7573" s="39">
        <f t="shared" si="832"/>
        <v>0</v>
      </c>
      <c r="N7573" s="41">
        <f t="shared" si="834"/>
        <v>0</v>
      </c>
    </row>
    <row r="7574" spans="2:14">
      <c r="B7574" s="1">
        <v>40439</v>
      </c>
      <c r="C7574" s="1">
        <f t="shared" si="833"/>
        <v>40422</v>
      </c>
      <c r="E7574" s="42">
        <f>IF(DAY(B7574)&gt;14,VLOOKUP(DATE(YEAR(C7574),MONTH(C7574)-1,DAY(1)),'מדדים וריביות'!B:C,2,FALSE),VLOOKUP(DATE(YEAR(C7574),MONTH(C7574)-2,DAY(1)),'מדדים וריביות'!B:C,2,FALSE))</f>
        <v>31902833.995896701</v>
      </c>
      <c r="F7574" s="46">
        <f>IF($B$5=1,'ריבית יומית'!D7568,'ריבית יומית'!G7568)</f>
        <v>2.9952372008423822E-5</v>
      </c>
      <c r="G7574" s="46">
        <f t="shared" si="828"/>
        <v>0</v>
      </c>
      <c r="H7574" s="29">
        <f t="shared" si="829"/>
        <v>1</v>
      </c>
      <c r="I7574" s="30">
        <f>VLOOKUP(B7573,'מדדים וריביות'!B:C,2)</f>
        <v>31992364.867728099</v>
      </c>
      <c r="K7574" s="39">
        <f t="shared" si="830"/>
        <v>0</v>
      </c>
      <c r="L7574" s="39">
        <f t="shared" si="831"/>
        <v>0</v>
      </c>
      <c r="M7574" s="39">
        <f t="shared" si="832"/>
        <v>0</v>
      </c>
      <c r="N7574" s="41">
        <f t="shared" si="834"/>
        <v>0</v>
      </c>
    </row>
    <row r="7575" spans="2:14">
      <c r="B7575" s="1">
        <v>40440</v>
      </c>
      <c r="C7575" s="1">
        <f t="shared" si="833"/>
        <v>40422</v>
      </c>
      <c r="E7575" s="42">
        <f>IF(DAY(B7575)&gt;14,VLOOKUP(DATE(YEAR(C7575),MONTH(C7575)-1,DAY(1)),'מדדים וריביות'!B:C,2,FALSE),VLOOKUP(DATE(YEAR(C7575),MONTH(C7575)-2,DAY(1)),'מדדים וריביות'!B:C,2,FALSE))</f>
        <v>31902833.995896701</v>
      </c>
      <c r="F7575" s="46">
        <f>IF($B$5=1,'ריבית יומית'!D7569,'ריבית יומית'!G7569)</f>
        <v>2.9952372008423822E-5</v>
      </c>
      <c r="G7575" s="46">
        <f t="shared" si="828"/>
        <v>0</v>
      </c>
      <c r="H7575" s="29">
        <f t="shared" si="829"/>
        <v>1</v>
      </c>
      <c r="I7575" s="30">
        <f>VLOOKUP(B7574,'מדדים וריביות'!B:C,2)</f>
        <v>31992364.867728099</v>
      </c>
      <c r="K7575" s="39">
        <f t="shared" si="830"/>
        <v>0</v>
      </c>
      <c r="L7575" s="39">
        <f t="shared" si="831"/>
        <v>0</v>
      </c>
      <c r="M7575" s="39">
        <f t="shared" si="832"/>
        <v>0</v>
      </c>
      <c r="N7575" s="41">
        <f t="shared" si="834"/>
        <v>0</v>
      </c>
    </row>
    <row r="7576" spans="2:14">
      <c r="B7576" s="1">
        <v>40441</v>
      </c>
      <c r="C7576" s="1">
        <f t="shared" si="833"/>
        <v>40422</v>
      </c>
      <c r="E7576" s="42">
        <f>IF(DAY(B7576)&gt;14,VLOOKUP(DATE(YEAR(C7576),MONTH(C7576)-1,DAY(1)),'מדדים וריביות'!B:C,2,FALSE),VLOOKUP(DATE(YEAR(C7576),MONTH(C7576)-2,DAY(1)),'מדדים וריביות'!B:C,2,FALSE))</f>
        <v>31902833.995896701</v>
      </c>
      <c r="F7576" s="46">
        <f>IF($B$5=1,'ריבית יומית'!D7570,'ריבית יומית'!G7570)</f>
        <v>2.9952372008423822E-5</v>
      </c>
      <c r="G7576" s="46">
        <f t="shared" si="828"/>
        <v>0</v>
      </c>
      <c r="H7576" s="29">
        <f t="shared" si="829"/>
        <v>1</v>
      </c>
      <c r="I7576" s="30">
        <f>VLOOKUP(B7575,'מדדים וריביות'!B:C,2)</f>
        <v>31992364.867728099</v>
      </c>
      <c r="K7576" s="39">
        <f t="shared" si="830"/>
        <v>0</v>
      </c>
      <c r="L7576" s="39">
        <f t="shared" si="831"/>
        <v>0</v>
      </c>
      <c r="M7576" s="39">
        <f t="shared" si="832"/>
        <v>0</v>
      </c>
      <c r="N7576" s="41">
        <f t="shared" si="834"/>
        <v>0</v>
      </c>
    </row>
    <row r="7577" spans="2:14">
      <c r="B7577" s="1">
        <v>40442</v>
      </c>
      <c r="C7577" s="1">
        <f t="shared" si="833"/>
        <v>40422</v>
      </c>
      <c r="E7577" s="42">
        <f>IF(DAY(B7577)&gt;14,VLOOKUP(DATE(YEAR(C7577),MONTH(C7577)-1,DAY(1)),'מדדים וריביות'!B:C,2,FALSE),VLOOKUP(DATE(YEAR(C7577),MONTH(C7577)-2,DAY(1)),'מדדים וריביות'!B:C,2,FALSE))</f>
        <v>31902833.995896701</v>
      </c>
      <c r="F7577" s="46">
        <f>IF($B$5=1,'ריבית יומית'!D7571,'ריבית יומית'!G7571)</f>
        <v>2.9952372008423822E-5</v>
      </c>
      <c r="G7577" s="46">
        <f t="shared" si="828"/>
        <v>0</v>
      </c>
      <c r="H7577" s="29">
        <f t="shared" si="829"/>
        <v>1</v>
      </c>
      <c r="I7577" s="30">
        <f>VLOOKUP(B7576,'מדדים וריביות'!B:C,2)</f>
        <v>31992364.867728099</v>
      </c>
      <c r="K7577" s="39">
        <f t="shared" si="830"/>
        <v>0</v>
      </c>
      <c r="L7577" s="39">
        <f t="shared" si="831"/>
        <v>0</v>
      </c>
      <c r="M7577" s="39">
        <f t="shared" si="832"/>
        <v>0</v>
      </c>
      <c r="N7577" s="41">
        <f t="shared" si="834"/>
        <v>0</v>
      </c>
    </row>
    <row r="7578" spans="2:14">
      <c r="B7578" s="1">
        <v>40443</v>
      </c>
      <c r="C7578" s="1">
        <f t="shared" si="833"/>
        <v>40422</v>
      </c>
      <c r="E7578" s="42">
        <f>IF(DAY(B7578)&gt;14,VLOOKUP(DATE(YEAR(C7578),MONTH(C7578)-1,DAY(1)),'מדדים וריביות'!B:C,2,FALSE),VLOOKUP(DATE(YEAR(C7578),MONTH(C7578)-2,DAY(1)),'מדדים וריביות'!B:C,2,FALSE))</f>
        <v>31902833.995896701</v>
      </c>
      <c r="F7578" s="46">
        <f>IF($B$5=1,'ריבית יומית'!D7572,'ריבית יומית'!G7572)</f>
        <v>2.9952372008423822E-5</v>
      </c>
      <c r="G7578" s="46">
        <f t="shared" si="828"/>
        <v>0</v>
      </c>
      <c r="H7578" s="29">
        <f t="shared" si="829"/>
        <v>1</v>
      </c>
      <c r="I7578" s="30">
        <f>VLOOKUP(B7577,'מדדים וריביות'!B:C,2)</f>
        <v>31992364.867728099</v>
      </c>
      <c r="K7578" s="39">
        <f t="shared" si="830"/>
        <v>0</v>
      </c>
      <c r="L7578" s="39">
        <f t="shared" si="831"/>
        <v>0</v>
      </c>
      <c r="M7578" s="39">
        <f t="shared" si="832"/>
        <v>0</v>
      </c>
      <c r="N7578" s="41">
        <f t="shared" si="834"/>
        <v>0</v>
      </c>
    </row>
    <row r="7579" spans="2:14">
      <c r="B7579" s="1">
        <v>40444</v>
      </c>
      <c r="C7579" s="1">
        <f t="shared" si="833"/>
        <v>40422</v>
      </c>
      <c r="E7579" s="42">
        <f>IF(DAY(B7579)&gt;14,VLOOKUP(DATE(YEAR(C7579),MONTH(C7579)-1,DAY(1)),'מדדים וריביות'!B:C,2,FALSE),VLOOKUP(DATE(YEAR(C7579),MONTH(C7579)-2,DAY(1)),'מדדים וריביות'!B:C,2,FALSE))</f>
        <v>31902833.995896701</v>
      </c>
      <c r="F7579" s="46">
        <f>IF($B$5=1,'ריבית יומית'!D7573,'ריבית יומית'!G7573)</f>
        <v>2.9952372008423822E-5</v>
      </c>
      <c r="G7579" s="46">
        <f t="shared" si="828"/>
        <v>0</v>
      </c>
      <c r="H7579" s="29">
        <f t="shared" si="829"/>
        <v>1</v>
      </c>
      <c r="I7579" s="30">
        <f>VLOOKUP(B7578,'מדדים וריביות'!B:C,2)</f>
        <v>31992364.867728099</v>
      </c>
      <c r="K7579" s="39">
        <f t="shared" si="830"/>
        <v>0</v>
      </c>
      <c r="L7579" s="39">
        <f t="shared" si="831"/>
        <v>0</v>
      </c>
      <c r="M7579" s="39">
        <f t="shared" si="832"/>
        <v>0</v>
      </c>
      <c r="N7579" s="41">
        <f t="shared" si="834"/>
        <v>0</v>
      </c>
    </row>
    <row r="7580" spans="2:14">
      <c r="B7580" s="1">
        <v>40445</v>
      </c>
      <c r="C7580" s="1">
        <f t="shared" si="833"/>
        <v>40422</v>
      </c>
      <c r="E7580" s="42">
        <f>IF(DAY(B7580)&gt;14,VLOOKUP(DATE(YEAR(C7580),MONTH(C7580)-1,DAY(1)),'מדדים וריביות'!B:C,2,FALSE),VLOOKUP(DATE(YEAR(C7580),MONTH(C7580)-2,DAY(1)),'מדדים וריביות'!B:C,2,FALSE))</f>
        <v>31902833.995896701</v>
      </c>
      <c r="F7580" s="46">
        <f>IF($B$5=1,'ריבית יומית'!D7574,'ריבית יומית'!G7574)</f>
        <v>2.9952372008423822E-5</v>
      </c>
      <c r="G7580" s="46">
        <f t="shared" si="828"/>
        <v>0</v>
      </c>
      <c r="H7580" s="29">
        <f t="shared" si="829"/>
        <v>1</v>
      </c>
      <c r="I7580" s="30">
        <f>VLOOKUP(B7579,'מדדים וריביות'!B:C,2)</f>
        <v>31992364.867728099</v>
      </c>
      <c r="K7580" s="39">
        <f t="shared" si="830"/>
        <v>0</v>
      </c>
      <c r="L7580" s="39">
        <f t="shared" si="831"/>
        <v>0</v>
      </c>
      <c r="M7580" s="39">
        <f t="shared" si="832"/>
        <v>0</v>
      </c>
      <c r="N7580" s="41">
        <f t="shared" si="834"/>
        <v>0</v>
      </c>
    </row>
    <row r="7581" spans="2:14">
      <c r="B7581" s="1">
        <v>40446</v>
      </c>
      <c r="C7581" s="1">
        <f t="shared" si="833"/>
        <v>40422</v>
      </c>
      <c r="E7581" s="42">
        <f>IF(DAY(B7581)&gt;14,VLOOKUP(DATE(YEAR(C7581),MONTH(C7581)-1,DAY(1)),'מדדים וריביות'!B:C,2,FALSE),VLOOKUP(DATE(YEAR(C7581),MONTH(C7581)-2,DAY(1)),'מדדים וריביות'!B:C,2,FALSE))</f>
        <v>31902833.995896701</v>
      </c>
      <c r="F7581" s="46">
        <f>IF($B$5=1,'ריבית יומית'!D7575,'ריבית יומית'!G7575)</f>
        <v>2.9952372008423822E-5</v>
      </c>
      <c r="G7581" s="46">
        <f t="shared" si="828"/>
        <v>0</v>
      </c>
      <c r="H7581" s="29">
        <f t="shared" si="829"/>
        <v>1</v>
      </c>
      <c r="I7581" s="30">
        <f>VLOOKUP(B7580,'מדדים וריביות'!B:C,2)</f>
        <v>31992364.867728099</v>
      </c>
      <c r="K7581" s="39">
        <f t="shared" si="830"/>
        <v>0</v>
      </c>
      <c r="L7581" s="39">
        <f t="shared" si="831"/>
        <v>0</v>
      </c>
      <c r="M7581" s="39">
        <f t="shared" si="832"/>
        <v>0</v>
      </c>
      <c r="N7581" s="41">
        <f t="shared" si="834"/>
        <v>0</v>
      </c>
    </row>
    <row r="7582" spans="2:14">
      <c r="B7582" s="1">
        <v>40447</v>
      </c>
      <c r="C7582" s="1">
        <f t="shared" si="833"/>
        <v>40422</v>
      </c>
      <c r="E7582" s="42">
        <f>IF(DAY(B7582)&gt;14,VLOOKUP(DATE(YEAR(C7582),MONTH(C7582)-1,DAY(1)),'מדדים וריביות'!B:C,2,FALSE),VLOOKUP(DATE(YEAR(C7582),MONTH(C7582)-2,DAY(1)),'מדדים וריביות'!B:C,2,FALSE))</f>
        <v>31902833.995896701</v>
      </c>
      <c r="F7582" s="46">
        <f>IF($B$5=1,'ריבית יומית'!D7576,'ריבית יומית'!G7576)</f>
        <v>2.9952372008423822E-5</v>
      </c>
      <c r="G7582" s="46">
        <f t="shared" si="828"/>
        <v>0</v>
      </c>
      <c r="H7582" s="29">
        <f t="shared" si="829"/>
        <v>1</v>
      </c>
      <c r="I7582" s="30">
        <f>VLOOKUP(B7581,'מדדים וריביות'!B:C,2)</f>
        <v>31992364.867728099</v>
      </c>
      <c r="K7582" s="39">
        <f t="shared" si="830"/>
        <v>0</v>
      </c>
      <c r="L7582" s="39">
        <f t="shared" si="831"/>
        <v>0</v>
      </c>
      <c r="M7582" s="39">
        <f t="shared" si="832"/>
        <v>0</v>
      </c>
      <c r="N7582" s="41">
        <f t="shared" si="834"/>
        <v>0</v>
      </c>
    </row>
    <row r="7583" spans="2:14">
      <c r="B7583" s="1">
        <v>40448</v>
      </c>
      <c r="C7583" s="1">
        <f t="shared" si="833"/>
        <v>40422</v>
      </c>
      <c r="E7583" s="42">
        <f>IF(DAY(B7583)&gt;14,VLOOKUP(DATE(YEAR(C7583),MONTH(C7583)-1,DAY(1)),'מדדים וריביות'!B:C,2,FALSE),VLOOKUP(DATE(YEAR(C7583),MONTH(C7583)-2,DAY(1)),'מדדים וריביות'!B:C,2,FALSE))</f>
        <v>31902833.995896701</v>
      </c>
      <c r="F7583" s="46">
        <f>IF($B$5=1,'ריבית יומית'!D7577,'ריבית יומית'!G7577)</f>
        <v>2.9952372008423822E-5</v>
      </c>
      <c r="G7583" s="46">
        <f t="shared" si="828"/>
        <v>0</v>
      </c>
      <c r="H7583" s="29">
        <f t="shared" si="829"/>
        <v>1</v>
      </c>
      <c r="I7583" s="30">
        <f>VLOOKUP(B7582,'מדדים וריביות'!B:C,2)</f>
        <v>31992364.867728099</v>
      </c>
      <c r="K7583" s="39">
        <f t="shared" si="830"/>
        <v>0</v>
      </c>
      <c r="L7583" s="39">
        <f t="shared" si="831"/>
        <v>0</v>
      </c>
      <c r="M7583" s="39">
        <f t="shared" si="832"/>
        <v>0</v>
      </c>
      <c r="N7583" s="41">
        <f t="shared" si="834"/>
        <v>0</v>
      </c>
    </row>
    <row r="7584" spans="2:14">
      <c r="B7584" s="1">
        <v>40449</v>
      </c>
      <c r="C7584" s="1">
        <f t="shared" si="833"/>
        <v>40422</v>
      </c>
      <c r="E7584" s="42">
        <f>IF(DAY(B7584)&gt;14,VLOOKUP(DATE(YEAR(C7584),MONTH(C7584)-1,DAY(1)),'מדדים וריביות'!B:C,2,FALSE),VLOOKUP(DATE(YEAR(C7584),MONTH(C7584)-2,DAY(1)),'מדדים וריביות'!B:C,2,FALSE))</f>
        <v>31902833.995896701</v>
      </c>
      <c r="F7584" s="46">
        <f>IF($B$5=1,'ריבית יומית'!D7578,'ריבית יומית'!G7578)</f>
        <v>2.9952372008423822E-5</v>
      </c>
      <c r="G7584" s="46">
        <f t="shared" si="828"/>
        <v>0</v>
      </c>
      <c r="H7584" s="29">
        <f t="shared" si="829"/>
        <v>1</v>
      </c>
      <c r="I7584" s="30">
        <f>VLOOKUP(B7583,'מדדים וריביות'!B:C,2)</f>
        <v>31992364.867728099</v>
      </c>
      <c r="K7584" s="39">
        <f t="shared" si="830"/>
        <v>0</v>
      </c>
      <c r="L7584" s="39">
        <f t="shared" si="831"/>
        <v>0</v>
      </c>
      <c r="M7584" s="39">
        <f t="shared" si="832"/>
        <v>0</v>
      </c>
      <c r="N7584" s="41">
        <f t="shared" si="834"/>
        <v>0</v>
      </c>
    </row>
    <row r="7585" spans="2:14">
      <c r="B7585" s="1">
        <v>40450</v>
      </c>
      <c r="C7585" s="1">
        <f t="shared" si="833"/>
        <v>40422</v>
      </c>
      <c r="E7585" s="42">
        <f>IF(DAY(B7585)&gt;14,VLOOKUP(DATE(YEAR(C7585),MONTH(C7585)-1,DAY(1)),'מדדים וריביות'!B:C,2,FALSE),VLOOKUP(DATE(YEAR(C7585),MONTH(C7585)-2,DAY(1)),'מדדים וריביות'!B:C,2,FALSE))</f>
        <v>31902833.995896701</v>
      </c>
      <c r="F7585" s="46">
        <f>IF($B$5=1,'ריבית יומית'!D7579,'ריבית יומית'!G7579)</f>
        <v>2.9952372008423822E-5</v>
      </c>
      <c r="G7585" s="46">
        <f t="shared" si="828"/>
        <v>0</v>
      </c>
      <c r="H7585" s="29">
        <f t="shared" si="829"/>
        <v>1</v>
      </c>
      <c r="I7585" s="30">
        <f>VLOOKUP(B7584,'מדדים וריביות'!B:C,2)</f>
        <v>31992364.867728099</v>
      </c>
      <c r="K7585" s="39">
        <f t="shared" si="830"/>
        <v>0</v>
      </c>
      <c r="L7585" s="39">
        <f t="shared" si="831"/>
        <v>0</v>
      </c>
      <c r="M7585" s="39">
        <f t="shared" si="832"/>
        <v>0</v>
      </c>
      <c r="N7585" s="41">
        <f t="shared" si="834"/>
        <v>0</v>
      </c>
    </row>
    <row r="7586" spans="2:14">
      <c r="B7586" s="1">
        <v>40451</v>
      </c>
      <c r="C7586" s="1">
        <f t="shared" si="833"/>
        <v>40422</v>
      </c>
      <c r="E7586" s="42">
        <f>IF(DAY(B7586)&gt;14,VLOOKUP(DATE(YEAR(C7586),MONTH(C7586)-1,DAY(1)),'מדדים וריביות'!B:C,2,FALSE),VLOOKUP(DATE(YEAR(C7586),MONTH(C7586)-2,DAY(1)),'מדדים וריביות'!B:C,2,FALSE))</f>
        <v>31902833.995896701</v>
      </c>
      <c r="F7586" s="46">
        <f>IF($B$5=1,'ריבית יומית'!D7580,'ריבית יומית'!G7580)</f>
        <v>2.9952372008423822E-5</v>
      </c>
      <c r="G7586" s="46">
        <f t="shared" si="828"/>
        <v>0</v>
      </c>
      <c r="H7586" s="29">
        <f t="shared" si="829"/>
        <v>1</v>
      </c>
      <c r="I7586" s="30">
        <f>VLOOKUP(B7585,'מדדים וריביות'!B:C,2)</f>
        <v>31992364.867728099</v>
      </c>
      <c r="K7586" s="39">
        <f t="shared" si="830"/>
        <v>0</v>
      </c>
      <c r="L7586" s="39">
        <f t="shared" si="831"/>
        <v>0</v>
      </c>
      <c r="M7586" s="39">
        <f t="shared" si="832"/>
        <v>0</v>
      </c>
      <c r="N7586" s="41">
        <f t="shared" si="834"/>
        <v>0</v>
      </c>
    </row>
    <row r="7587" spans="2:14">
      <c r="B7587" s="1">
        <v>40452</v>
      </c>
      <c r="C7587" s="1">
        <f t="shared" si="833"/>
        <v>40452</v>
      </c>
      <c r="E7587" s="42">
        <f>IF(DAY(B7587)&gt;14,VLOOKUP(DATE(YEAR(C7587),MONTH(C7587)-1,DAY(1)),'מדדים וריביות'!B:C,2,FALSE),VLOOKUP(DATE(YEAR(C7587),MONTH(C7587)-2,DAY(1)),'מדדים וריביות'!B:C,2,FALSE))</f>
        <v>31902833.995896701</v>
      </c>
      <c r="F7587" s="46">
        <f>IF($B$5=1,'ריבית יומית'!D7581,'ריבית יומית'!G7581)</f>
        <v>3.806480430657011E-5</v>
      </c>
      <c r="G7587" s="46">
        <f t="shared" si="828"/>
        <v>0</v>
      </c>
      <c r="H7587" s="29">
        <f t="shared" si="829"/>
        <v>1</v>
      </c>
      <c r="I7587" s="30">
        <f>VLOOKUP(B7586,'מדדים וריביות'!B:C,2)</f>
        <v>31992364.867728099</v>
      </c>
      <c r="K7587" s="39">
        <f t="shared" si="830"/>
        <v>0</v>
      </c>
      <c r="L7587" s="39">
        <f t="shared" si="831"/>
        <v>0</v>
      </c>
      <c r="M7587" s="39">
        <f t="shared" si="832"/>
        <v>0</v>
      </c>
      <c r="N7587" s="41">
        <f t="shared" si="834"/>
        <v>0</v>
      </c>
    </row>
    <row r="7588" spans="2:14">
      <c r="B7588" s="1">
        <v>40453</v>
      </c>
      <c r="C7588" s="1">
        <f t="shared" si="833"/>
        <v>40452</v>
      </c>
      <c r="E7588" s="42">
        <f>IF(DAY(B7588)&gt;14,VLOOKUP(DATE(YEAR(C7588),MONTH(C7588)-1,DAY(1)),'מדדים וריביות'!B:C,2,FALSE),VLOOKUP(DATE(YEAR(C7588),MONTH(C7588)-2,DAY(1)),'מדדים וריביות'!B:C,2,FALSE))</f>
        <v>31902833.995896701</v>
      </c>
      <c r="F7588" s="46">
        <f>IF($B$5=1,'ריבית יומית'!D7582,'ריבית יומית'!G7582)</f>
        <v>3.806480430657011E-5</v>
      </c>
      <c r="G7588" s="46">
        <f t="shared" si="828"/>
        <v>0</v>
      </c>
      <c r="H7588" s="29">
        <f t="shared" si="829"/>
        <v>1</v>
      </c>
      <c r="I7588" s="30">
        <f>VLOOKUP(B7587,'מדדים וריביות'!B:C,2)</f>
        <v>32081895.739559401</v>
      </c>
      <c r="K7588" s="39">
        <f t="shared" si="830"/>
        <v>0</v>
      </c>
      <c r="L7588" s="39">
        <f t="shared" si="831"/>
        <v>0</v>
      </c>
      <c r="M7588" s="39">
        <f t="shared" si="832"/>
        <v>0</v>
      </c>
      <c r="N7588" s="41">
        <f t="shared" si="834"/>
        <v>0</v>
      </c>
    </row>
    <row r="7589" spans="2:14">
      <c r="B7589" s="1">
        <v>40454</v>
      </c>
      <c r="C7589" s="1">
        <f t="shared" si="833"/>
        <v>40452</v>
      </c>
      <c r="E7589" s="42">
        <f>IF(DAY(B7589)&gt;14,VLOOKUP(DATE(YEAR(C7589),MONTH(C7589)-1,DAY(1)),'מדדים וריביות'!B:C,2,FALSE),VLOOKUP(DATE(YEAR(C7589),MONTH(C7589)-2,DAY(1)),'מדדים וריביות'!B:C,2,FALSE))</f>
        <v>31902833.995896701</v>
      </c>
      <c r="F7589" s="46">
        <f>IF($B$5=1,'ריבית יומית'!D7583,'ריבית יומית'!G7583)</f>
        <v>3.806480430657011E-5</v>
      </c>
      <c r="G7589" s="46">
        <f t="shared" si="828"/>
        <v>0</v>
      </c>
      <c r="H7589" s="29">
        <f t="shared" si="829"/>
        <v>1</v>
      </c>
      <c r="I7589" s="30">
        <f>VLOOKUP(B7588,'מדדים וריביות'!B:C,2)</f>
        <v>32081895.739559401</v>
      </c>
      <c r="K7589" s="39">
        <f t="shared" si="830"/>
        <v>0</v>
      </c>
      <c r="L7589" s="39">
        <f t="shared" si="831"/>
        <v>0</v>
      </c>
      <c r="M7589" s="39">
        <f t="shared" si="832"/>
        <v>0</v>
      </c>
      <c r="N7589" s="41">
        <f t="shared" si="834"/>
        <v>0</v>
      </c>
    </row>
    <row r="7590" spans="2:14">
      <c r="B7590" s="1">
        <v>40455</v>
      </c>
      <c r="C7590" s="1">
        <f t="shared" si="833"/>
        <v>40452</v>
      </c>
      <c r="E7590" s="42">
        <f>IF(DAY(B7590)&gt;14,VLOOKUP(DATE(YEAR(C7590),MONTH(C7590)-1,DAY(1)),'מדדים וריביות'!B:C,2,FALSE),VLOOKUP(DATE(YEAR(C7590),MONTH(C7590)-2,DAY(1)),'מדדים וריביות'!B:C,2,FALSE))</f>
        <v>31902833.995896701</v>
      </c>
      <c r="F7590" s="46">
        <f>IF($B$5=1,'ריבית יומית'!D7584,'ריבית יומית'!G7584)</f>
        <v>3.806480430657011E-5</v>
      </c>
      <c r="G7590" s="46">
        <f t="shared" si="828"/>
        <v>0</v>
      </c>
      <c r="H7590" s="29">
        <f t="shared" si="829"/>
        <v>1</v>
      </c>
      <c r="I7590" s="30">
        <f>VLOOKUP(B7589,'מדדים וריביות'!B:C,2)</f>
        <v>32081895.739559401</v>
      </c>
      <c r="K7590" s="39">
        <f t="shared" si="830"/>
        <v>0</v>
      </c>
      <c r="L7590" s="39">
        <f t="shared" si="831"/>
        <v>0</v>
      </c>
      <c r="M7590" s="39">
        <f t="shared" si="832"/>
        <v>0</v>
      </c>
      <c r="N7590" s="41">
        <f t="shared" si="834"/>
        <v>0</v>
      </c>
    </row>
    <row r="7591" spans="2:14">
      <c r="B7591" s="1">
        <v>40456</v>
      </c>
      <c r="C7591" s="1">
        <f t="shared" si="833"/>
        <v>40452</v>
      </c>
      <c r="E7591" s="42">
        <f>IF(DAY(B7591)&gt;14,VLOOKUP(DATE(YEAR(C7591),MONTH(C7591)-1,DAY(1)),'מדדים וריביות'!B:C,2,FALSE),VLOOKUP(DATE(YEAR(C7591),MONTH(C7591)-2,DAY(1)),'מדדים וריביות'!B:C,2,FALSE))</f>
        <v>31902833.995896701</v>
      </c>
      <c r="F7591" s="46">
        <f>IF($B$5=1,'ריבית יומית'!D7585,'ריבית יומית'!G7585)</f>
        <v>3.806480430657011E-5</v>
      </c>
      <c r="G7591" s="46">
        <f t="shared" si="828"/>
        <v>0</v>
      </c>
      <c r="H7591" s="29">
        <f t="shared" si="829"/>
        <v>1</v>
      </c>
      <c r="I7591" s="30">
        <f>VLOOKUP(B7590,'מדדים וריביות'!B:C,2)</f>
        <v>32081895.739559401</v>
      </c>
      <c r="K7591" s="39">
        <f t="shared" si="830"/>
        <v>0</v>
      </c>
      <c r="L7591" s="39">
        <f t="shared" si="831"/>
        <v>0</v>
      </c>
      <c r="M7591" s="39">
        <f t="shared" si="832"/>
        <v>0</v>
      </c>
      <c r="N7591" s="41">
        <f t="shared" si="834"/>
        <v>0</v>
      </c>
    </row>
    <row r="7592" spans="2:14">
      <c r="B7592" s="1">
        <v>40457</v>
      </c>
      <c r="C7592" s="1">
        <f t="shared" si="833"/>
        <v>40452</v>
      </c>
      <c r="E7592" s="42">
        <f>IF(DAY(B7592)&gt;14,VLOOKUP(DATE(YEAR(C7592),MONTH(C7592)-1,DAY(1)),'מדדים וריביות'!B:C,2,FALSE),VLOOKUP(DATE(YEAR(C7592),MONTH(C7592)-2,DAY(1)),'מדדים וריביות'!B:C,2,FALSE))</f>
        <v>31902833.995896701</v>
      </c>
      <c r="F7592" s="46">
        <f>IF($B$5=1,'ריבית יומית'!D7586,'ריבית יומית'!G7586)</f>
        <v>3.806480430657011E-5</v>
      </c>
      <c r="G7592" s="46">
        <f t="shared" si="828"/>
        <v>0</v>
      </c>
      <c r="H7592" s="29">
        <f t="shared" si="829"/>
        <v>1</v>
      </c>
      <c r="I7592" s="30">
        <f>VLOOKUP(B7591,'מדדים וריביות'!B:C,2)</f>
        <v>32081895.739559401</v>
      </c>
      <c r="K7592" s="39">
        <f t="shared" si="830"/>
        <v>0</v>
      </c>
      <c r="L7592" s="39">
        <f t="shared" si="831"/>
        <v>0</v>
      </c>
      <c r="M7592" s="39">
        <f t="shared" si="832"/>
        <v>0</v>
      </c>
      <c r="N7592" s="41">
        <f t="shared" si="834"/>
        <v>0</v>
      </c>
    </row>
    <row r="7593" spans="2:14">
      <c r="B7593" s="1">
        <v>40458</v>
      </c>
      <c r="C7593" s="1">
        <f t="shared" si="833"/>
        <v>40452</v>
      </c>
      <c r="E7593" s="42">
        <f>IF(DAY(B7593)&gt;14,VLOOKUP(DATE(YEAR(C7593),MONTH(C7593)-1,DAY(1)),'מדדים וריביות'!B:C,2,FALSE),VLOOKUP(DATE(YEAR(C7593),MONTH(C7593)-2,DAY(1)),'מדדים וריביות'!B:C,2,FALSE))</f>
        <v>31902833.995896701</v>
      </c>
      <c r="F7593" s="46">
        <f>IF($B$5=1,'ריבית יומית'!D7587,'ריבית יומית'!G7587)</f>
        <v>3.806480430657011E-5</v>
      </c>
      <c r="G7593" s="46">
        <f t="shared" si="828"/>
        <v>0</v>
      </c>
      <c r="H7593" s="29">
        <f t="shared" si="829"/>
        <v>1</v>
      </c>
      <c r="I7593" s="30">
        <f>VLOOKUP(B7592,'מדדים וריביות'!B:C,2)</f>
        <v>32081895.739559401</v>
      </c>
      <c r="K7593" s="39">
        <f t="shared" si="830"/>
        <v>0</v>
      </c>
      <c r="L7593" s="39">
        <f t="shared" si="831"/>
        <v>0</v>
      </c>
      <c r="M7593" s="39">
        <f t="shared" si="832"/>
        <v>0</v>
      </c>
      <c r="N7593" s="41">
        <f t="shared" si="834"/>
        <v>0</v>
      </c>
    </row>
    <row r="7594" spans="2:14">
      <c r="B7594" s="1">
        <v>40459</v>
      </c>
      <c r="C7594" s="1">
        <f t="shared" si="833"/>
        <v>40452</v>
      </c>
      <c r="E7594" s="42">
        <f>IF(DAY(B7594)&gt;14,VLOOKUP(DATE(YEAR(C7594),MONTH(C7594)-1,DAY(1)),'מדדים וריביות'!B:C,2,FALSE),VLOOKUP(DATE(YEAR(C7594),MONTH(C7594)-2,DAY(1)),'מדדים וריביות'!B:C,2,FALSE))</f>
        <v>31902833.995896701</v>
      </c>
      <c r="F7594" s="46">
        <f>IF($B$5=1,'ריבית יומית'!D7588,'ריבית יומית'!G7588)</f>
        <v>3.806480430657011E-5</v>
      </c>
      <c r="G7594" s="46">
        <f t="shared" si="828"/>
        <v>0</v>
      </c>
      <c r="H7594" s="29">
        <f t="shared" si="829"/>
        <v>1</v>
      </c>
      <c r="I7594" s="30">
        <f>VLOOKUP(B7593,'מדדים וריביות'!B:C,2)</f>
        <v>32081895.739559401</v>
      </c>
      <c r="K7594" s="39">
        <f t="shared" si="830"/>
        <v>0</v>
      </c>
      <c r="L7594" s="39">
        <f t="shared" si="831"/>
        <v>0</v>
      </c>
      <c r="M7594" s="39">
        <f t="shared" si="832"/>
        <v>0</v>
      </c>
      <c r="N7594" s="41">
        <f t="shared" si="834"/>
        <v>0</v>
      </c>
    </row>
    <row r="7595" spans="2:14">
      <c r="B7595" s="1">
        <v>40460</v>
      </c>
      <c r="C7595" s="1">
        <f t="shared" si="833"/>
        <v>40452</v>
      </c>
      <c r="E7595" s="42">
        <f>IF(DAY(B7595)&gt;14,VLOOKUP(DATE(YEAR(C7595),MONTH(C7595)-1,DAY(1)),'מדדים וריביות'!B:C,2,FALSE),VLOOKUP(DATE(YEAR(C7595),MONTH(C7595)-2,DAY(1)),'מדדים וריביות'!B:C,2,FALSE))</f>
        <v>31902833.995896701</v>
      </c>
      <c r="F7595" s="46">
        <f>IF($B$5=1,'ריבית יומית'!D7589,'ריבית יומית'!G7589)</f>
        <v>3.806480430657011E-5</v>
      </c>
      <c r="G7595" s="46">
        <f t="shared" si="828"/>
        <v>0</v>
      </c>
      <c r="H7595" s="29">
        <f t="shared" si="829"/>
        <v>1</v>
      </c>
      <c r="I7595" s="30">
        <f>VLOOKUP(B7594,'מדדים וריביות'!B:C,2)</f>
        <v>32081895.739559401</v>
      </c>
      <c r="K7595" s="39">
        <f t="shared" si="830"/>
        <v>0</v>
      </c>
      <c r="L7595" s="39">
        <f t="shared" si="831"/>
        <v>0</v>
      </c>
      <c r="M7595" s="39">
        <f t="shared" si="832"/>
        <v>0</v>
      </c>
      <c r="N7595" s="41">
        <f t="shared" si="834"/>
        <v>0</v>
      </c>
    </row>
    <row r="7596" spans="2:14">
      <c r="B7596" s="1">
        <v>40461</v>
      </c>
      <c r="C7596" s="1">
        <f t="shared" si="833"/>
        <v>40452</v>
      </c>
      <c r="E7596" s="42">
        <f>IF(DAY(B7596)&gt;14,VLOOKUP(DATE(YEAR(C7596),MONTH(C7596)-1,DAY(1)),'מדדים וריביות'!B:C,2,FALSE),VLOOKUP(DATE(YEAR(C7596),MONTH(C7596)-2,DAY(1)),'מדדים וריביות'!B:C,2,FALSE))</f>
        <v>31902833.995896701</v>
      </c>
      <c r="F7596" s="46">
        <f>IF($B$5=1,'ריבית יומית'!D7590,'ריבית יומית'!G7590)</f>
        <v>3.806480430657011E-5</v>
      </c>
      <c r="G7596" s="46">
        <f t="shared" si="828"/>
        <v>0</v>
      </c>
      <c r="H7596" s="29">
        <f t="shared" si="829"/>
        <v>1</v>
      </c>
      <c r="I7596" s="30">
        <f>VLOOKUP(B7595,'מדדים וריביות'!B:C,2)</f>
        <v>32081895.739559401</v>
      </c>
      <c r="K7596" s="39">
        <f t="shared" si="830"/>
        <v>0</v>
      </c>
      <c r="L7596" s="39">
        <f t="shared" si="831"/>
        <v>0</v>
      </c>
      <c r="M7596" s="39">
        <f t="shared" si="832"/>
        <v>0</v>
      </c>
      <c r="N7596" s="41">
        <f t="shared" si="834"/>
        <v>0</v>
      </c>
    </row>
    <row r="7597" spans="2:14">
      <c r="B7597" s="1">
        <v>40462</v>
      </c>
      <c r="C7597" s="1">
        <f t="shared" si="833"/>
        <v>40452</v>
      </c>
      <c r="E7597" s="42">
        <f>IF(DAY(B7597)&gt;14,VLOOKUP(DATE(YEAR(C7597),MONTH(C7597)-1,DAY(1)),'מדדים וריביות'!B:C,2,FALSE),VLOOKUP(DATE(YEAR(C7597),MONTH(C7597)-2,DAY(1)),'מדדים וריביות'!B:C,2,FALSE))</f>
        <v>31902833.995896701</v>
      </c>
      <c r="F7597" s="46">
        <f>IF($B$5=1,'ריבית יומית'!D7591,'ריבית יומית'!G7591)</f>
        <v>3.806480430657011E-5</v>
      </c>
      <c r="G7597" s="46">
        <f t="shared" si="828"/>
        <v>0</v>
      </c>
      <c r="H7597" s="29">
        <f t="shared" si="829"/>
        <v>1</v>
      </c>
      <c r="I7597" s="30">
        <f>VLOOKUP(B7596,'מדדים וריביות'!B:C,2)</f>
        <v>32081895.739559401</v>
      </c>
      <c r="K7597" s="39">
        <f t="shared" si="830"/>
        <v>0</v>
      </c>
      <c r="L7597" s="39">
        <f t="shared" si="831"/>
        <v>0</v>
      </c>
      <c r="M7597" s="39">
        <f t="shared" si="832"/>
        <v>0</v>
      </c>
      <c r="N7597" s="41">
        <f t="shared" si="834"/>
        <v>0</v>
      </c>
    </row>
    <row r="7598" spans="2:14">
      <c r="B7598" s="1">
        <v>40463</v>
      </c>
      <c r="C7598" s="1">
        <f t="shared" si="833"/>
        <v>40452</v>
      </c>
      <c r="E7598" s="42">
        <f>IF(DAY(B7598)&gt;14,VLOOKUP(DATE(YEAR(C7598),MONTH(C7598)-1,DAY(1)),'מדדים וריביות'!B:C,2,FALSE),VLOOKUP(DATE(YEAR(C7598),MONTH(C7598)-2,DAY(1)),'מדדים וריביות'!B:C,2,FALSE))</f>
        <v>31902833.995896701</v>
      </c>
      <c r="F7598" s="46">
        <f>IF($B$5=1,'ריבית יומית'!D7592,'ריבית יומית'!G7592)</f>
        <v>3.806480430657011E-5</v>
      </c>
      <c r="G7598" s="46">
        <f t="shared" si="828"/>
        <v>0</v>
      </c>
      <c r="H7598" s="29">
        <f t="shared" si="829"/>
        <v>1</v>
      </c>
      <c r="I7598" s="30">
        <f>VLOOKUP(B7597,'מדדים וריביות'!B:C,2)</f>
        <v>32081895.739559401</v>
      </c>
      <c r="K7598" s="39">
        <f t="shared" si="830"/>
        <v>0</v>
      </c>
      <c r="L7598" s="39">
        <f t="shared" si="831"/>
        <v>0</v>
      </c>
      <c r="M7598" s="39">
        <f t="shared" si="832"/>
        <v>0</v>
      </c>
      <c r="N7598" s="41">
        <f t="shared" si="834"/>
        <v>0</v>
      </c>
    </row>
    <row r="7599" spans="2:14">
      <c r="B7599" s="1">
        <v>40464</v>
      </c>
      <c r="C7599" s="1">
        <f t="shared" si="833"/>
        <v>40452</v>
      </c>
      <c r="E7599" s="42">
        <f>IF(DAY(B7599)&gt;14,VLOOKUP(DATE(YEAR(C7599),MONTH(C7599)-1,DAY(1)),'מדדים וריביות'!B:C,2,FALSE),VLOOKUP(DATE(YEAR(C7599),MONTH(C7599)-2,DAY(1)),'מדדים וריביות'!B:C,2,FALSE))</f>
        <v>31902833.995896701</v>
      </c>
      <c r="F7599" s="46">
        <f>IF($B$5=1,'ריבית יומית'!D7593,'ריבית יומית'!G7593)</f>
        <v>3.806480430657011E-5</v>
      </c>
      <c r="G7599" s="46">
        <f t="shared" si="828"/>
        <v>0</v>
      </c>
      <c r="H7599" s="29">
        <f t="shared" si="829"/>
        <v>1</v>
      </c>
      <c r="I7599" s="30">
        <f>VLOOKUP(B7598,'מדדים וריביות'!B:C,2)</f>
        <v>32081895.739559401</v>
      </c>
      <c r="K7599" s="39">
        <f t="shared" si="830"/>
        <v>0</v>
      </c>
      <c r="L7599" s="39">
        <f t="shared" si="831"/>
        <v>0</v>
      </c>
      <c r="M7599" s="39">
        <f t="shared" si="832"/>
        <v>0</v>
      </c>
      <c r="N7599" s="41">
        <f t="shared" si="834"/>
        <v>0</v>
      </c>
    </row>
    <row r="7600" spans="2:14">
      <c r="B7600" s="1">
        <v>40465</v>
      </c>
      <c r="C7600" s="1">
        <f t="shared" si="833"/>
        <v>40452</v>
      </c>
      <c r="E7600" s="42">
        <f>IF(DAY(B7600)&gt;14,VLOOKUP(DATE(YEAR(C7600),MONTH(C7600)-1,DAY(1)),'מדדים וריביות'!B:C,2,FALSE),VLOOKUP(DATE(YEAR(C7600),MONTH(C7600)-2,DAY(1)),'מדדים וריביות'!B:C,2,FALSE))</f>
        <v>31902833.995896701</v>
      </c>
      <c r="F7600" s="46">
        <f>IF($B$5=1,'ריבית יומית'!D7594,'ריבית יומית'!G7594)</f>
        <v>3.806480430657011E-5</v>
      </c>
      <c r="G7600" s="46">
        <f t="shared" si="828"/>
        <v>0</v>
      </c>
      <c r="H7600" s="29">
        <f t="shared" si="829"/>
        <v>1</v>
      </c>
      <c r="I7600" s="30">
        <f>VLOOKUP(B7599,'מדדים וריביות'!B:C,2)</f>
        <v>32081895.739559401</v>
      </c>
      <c r="K7600" s="39">
        <f t="shared" si="830"/>
        <v>0</v>
      </c>
      <c r="L7600" s="39">
        <f t="shared" si="831"/>
        <v>0</v>
      </c>
      <c r="M7600" s="39">
        <f t="shared" si="832"/>
        <v>0</v>
      </c>
      <c r="N7600" s="41">
        <f t="shared" si="834"/>
        <v>0</v>
      </c>
    </row>
    <row r="7601" spans="2:14">
      <c r="B7601" s="1">
        <v>40466</v>
      </c>
      <c r="C7601" s="1">
        <f t="shared" si="833"/>
        <v>40452</v>
      </c>
      <c r="E7601" s="42">
        <f>IF(DAY(B7601)&gt;14,VLOOKUP(DATE(YEAR(C7601),MONTH(C7601)-1,DAY(1)),'מדדים וריביות'!B:C,2,FALSE),VLOOKUP(DATE(YEAR(C7601),MONTH(C7601)-2,DAY(1)),'מדדים וריביות'!B:C,2,FALSE))</f>
        <v>31992364.867728099</v>
      </c>
      <c r="F7601" s="46">
        <f>IF($B$5=1,'ריבית יומית'!D7595,'ריבית יומית'!G7595)</f>
        <v>3.806480430657011E-5</v>
      </c>
      <c r="G7601" s="46">
        <f t="shared" si="828"/>
        <v>0</v>
      </c>
      <c r="H7601" s="29">
        <f t="shared" si="829"/>
        <v>1</v>
      </c>
      <c r="I7601" s="30">
        <f>VLOOKUP(B7600,'מדדים וריביות'!B:C,2)</f>
        <v>32081895.739559401</v>
      </c>
      <c r="K7601" s="39">
        <f t="shared" si="830"/>
        <v>0</v>
      </c>
      <c r="L7601" s="39">
        <f t="shared" si="831"/>
        <v>0</v>
      </c>
      <c r="M7601" s="39">
        <f t="shared" si="832"/>
        <v>0</v>
      </c>
      <c r="N7601" s="41">
        <f t="shared" si="834"/>
        <v>0</v>
      </c>
    </row>
    <row r="7602" spans="2:14">
      <c r="B7602" s="1">
        <v>40467</v>
      </c>
      <c r="C7602" s="1">
        <f t="shared" si="833"/>
        <v>40452</v>
      </c>
      <c r="E7602" s="42">
        <f>IF(DAY(B7602)&gt;14,VLOOKUP(DATE(YEAR(C7602),MONTH(C7602)-1,DAY(1)),'מדדים וריביות'!B:C,2,FALSE),VLOOKUP(DATE(YEAR(C7602),MONTH(C7602)-2,DAY(1)),'מדדים וריביות'!B:C,2,FALSE))</f>
        <v>31992364.867728099</v>
      </c>
      <c r="F7602" s="46">
        <f>IF($B$5=1,'ריבית יומית'!D7596,'ריבית יומית'!G7596)</f>
        <v>3.806480430657011E-5</v>
      </c>
      <c r="G7602" s="46">
        <f t="shared" si="828"/>
        <v>0</v>
      </c>
      <c r="H7602" s="29">
        <f t="shared" si="829"/>
        <v>1</v>
      </c>
      <c r="I7602" s="30">
        <f>VLOOKUP(B7601,'מדדים וריביות'!B:C,2)</f>
        <v>32081895.739559401</v>
      </c>
      <c r="K7602" s="39">
        <f t="shared" si="830"/>
        <v>0</v>
      </c>
      <c r="L7602" s="39">
        <f t="shared" si="831"/>
        <v>0</v>
      </c>
      <c r="M7602" s="39">
        <f t="shared" si="832"/>
        <v>0</v>
      </c>
      <c r="N7602" s="41">
        <f t="shared" si="834"/>
        <v>0</v>
      </c>
    </row>
    <row r="7603" spans="2:14">
      <c r="B7603" s="1">
        <v>40468</v>
      </c>
      <c r="C7603" s="1">
        <f t="shared" si="833"/>
        <v>40452</v>
      </c>
      <c r="E7603" s="42">
        <f>IF(DAY(B7603)&gt;14,VLOOKUP(DATE(YEAR(C7603),MONTH(C7603)-1,DAY(1)),'מדדים וריביות'!B:C,2,FALSE),VLOOKUP(DATE(YEAR(C7603),MONTH(C7603)-2,DAY(1)),'מדדים וריביות'!B:C,2,FALSE))</f>
        <v>31992364.867728099</v>
      </c>
      <c r="F7603" s="46">
        <f>IF($B$5=1,'ריבית יומית'!D7597,'ריבית יומית'!G7597)</f>
        <v>3.806480430657011E-5</v>
      </c>
      <c r="G7603" s="46">
        <f t="shared" si="828"/>
        <v>0</v>
      </c>
      <c r="H7603" s="29">
        <f t="shared" si="829"/>
        <v>1</v>
      </c>
      <c r="I7603" s="30">
        <f>VLOOKUP(B7602,'מדדים וריביות'!B:C,2)</f>
        <v>32081895.739559401</v>
      </c>
      <c r="K7603" s="39">
        <f t="shared" si="830"/>
        <v>0</v>
      </c>
      <c r="L7603" s="39">
        <f t="shared" si="831"/>
        <v>0</v>
      </c>
      <c r="M7603" s="39">
        <f t="shared" si="832"/>
        <v>0</v>
      </c>
      <c r="N7603" s="41">
        <f t="shared" si="834"/>
        <v>0</v>
      </c>
    </row>
    <row r="7604" spans="2:14">
      <c r="B7604" s="1">
        <v>40469</v>
      </c>
      <c r="C7604" s="1">
        <f t="shared" si="833"/>
        <v>40452</v>
      </c>
      <c r="E7604" s="42">
        <f>IF(DAY(B7604)&gt;14,VLOOKUP(DATE(YEAR(C7604),MONTH(C7604)-1,DAY(1)),'מדדים וריביות'!B:C,2,FALSE),VLOOKUP(DATE(YEAR(C7604),MONTH(C7604)-2,DAY(1)),'מדדים וריביות'!B:C,2,FALSE))</f>
        <v>31992364.867728099</v>
      </c>
      <c r="F7604" s="46">
        <f>IF($B$5=1,'ריבית יומית'!D7598,'ריבית יומית'!G7598)</f>
        <v>3.806480430657011E-5</v>
      </c>
      <c r="G7604" s="46">
        <f t="shared" si="828"/>
        <v>0</v>
      </c>
      <c r="H7604" s="29">
        <f t="shared" si="829"/>
        <v>1</v>
      </c>
      <c r="I7604" s="30">
        <f>VLOOKUP(B7603,'מדדים וריביות'!B:C,2)</f>
        <v>32081895.739559401</v>
      </c>
      <c r="K7604" s="39">
        <f t="shared" si="830"/>
        <v>0</v>
      </c>
      <c r="L7604" s="39">
        <f t="shared" si="831"/>
        <v>0</v>
      </c>
      <c r="M7604" s="39">
        <f t="shared" si="832"/>
        <v>0</v>
      </c>
      <c r="N7604" s="41">
        <f t="shared" si="834"/>
        <v>0</v>
      </c>
    </row>
    <row r="7605" spans="2:14">
      <c r="B7605" s="1">
        <v>40470</v>
      </c>
      <c r="C7605" s="1">
        <f t="shared" si="833"/>
        <v>40452</v>
      </c>
      <c r="E7605" s="42">
        <f>IF(DAY(B7605)&gt;14,VLOOKUP(DATE(YEAR(C7605),MONTH(C7605)-1,DAY(1)),'מדדים וריביות'!B:C,2,FALSE),VLOOKUP(DATE(YEAR(C7605),MONTH(C7605)-2,DAY(1)),'מדדים וריביות'!B:C,2,FALSE))</f>
        <v>31992364.867728099</v>
      </c>
      <c r="F7605" s="46">
        <f>IF($B$5=1,'ריבית יומית'!D7599,'ריבית יומית'!G7599)</f>
        <v>3.806480430657011E-5</v>
      </c>
      <c r="G7605" s="46">
        <f t="shared" si="828"/>
        <v>0</v>
      </c>
      <c r="H7605" s="29">
        <f t="shared" si="829"/>
        <v>1</v>
      </c>
      <c r="I7605" s="30">
        <f>VLOOKUP(B7604,'מדדים וריביות'!B:C,2)</f>
        <v>32081895.739559401</v>
      </c>
      <c r="K7605" s="39">
        <f t="shared" si="830"/>
        <v>0</v>
      </c>
      <c r="L7605" s="39">
        <f t="shared" si="831"/>
        <v>0</v>
      </c>
      <c r="M7605" s="39">
        <f t="shared" si="832"/>
        <v>0</v>
      </c>
      <c r="N7605" s="41">
        <f t="shared" si="834"/>
        <v>0</v>
      </c>
    </row>
    <row r="7606" spans="2:14">
      <c r="B7606" s="1">
        <v>40471</v>
      </c>
      <c r="C7606" s="1">
        <f t="shared" si="833"/>
        <v>40452</v>
      </c>
      <c r="E7606" s="42">
        <f>IF(DAY(B7606)&gt;14,VLOOKUP(DATE(YEAR(C7606),MONTH(C7606)-1,DAY(1)),'מדדים וריביות'!B:C,2,FALSE),VLOOKUP(DATE(YEAR(C7606),MONTH(C7606)-2,DAY(1)),'מדדים וריביות'!B:C,2,FALSE))</f>
        <v>31992364.867728099</v>
      </c>
      <c r="F7606" s="46">
        <f>IF($B$5=1,'ריבית יומית'!D7600,'ריבית יומית'!G7600)</f>
        <v>3.806480430657011E-5</v>
      </c>
      <c r="G7606" s="46">
        <f t="shared" si="828"/>
        <v>0</v>
      </c>
      <c r="H7606" s="29">
        <f t="shared" si="829"/>
        <v>1</v>
      </c>
      <c r="I7606" s="30">
        <f>VLOOKUP(B7605,'מדדים וריביות'!B:C,2)</f>
        <v>32081895.739559401</v>
      </c>
      <c r="K7606" s="39">
        <f t="shared" si="830"/>
        <v>0</v>
      </c>
      <c r="L7606" s="39">
        <f t="shared" si="831"/>
        <v>0</v>
      </c>
      <c r="M7606" s="39">
        <f t="shared" si="832"/>
        <v>0</v>
      </c>
      <c r="N7606" s="41">
        <f t="shared" si="834"/>
        <v>0</v>
      </c>
    </row>
    <row r="7607" spans="2:14">
      <c r="B7607" s="1">
        <v>40472</v>
      </c>
      <c r="C7607" s="1">
        <f t="shared" si="833"/>
        <v>40452</v>
      </c>
      <c r="E7607" s="42">
        <f>IF(DAY(B7607)&gt;14,VLOOKUP(DATE(YEAR(C7607),MONTH(C7607)-1,DAY(1)),'מדדים וריביות'!B:C,2,FALSE),VLOOKUP(DATE(YEAR(C7607),MONTH(C7607)-2,DAY(1)),'מדדים וריביות'!B:C,2,FALSE))</f>
        <v>31992364.867728099</v>
      </c>
      <c r="F7607" s="46">
        <f>IF($B$5=1,'ריבית יומית'!D7601,'ריבית יומית'!G7601)</f>
        <v>3.806480430657011E-5</v>
      </c>
      <c r="G7607" s="46">
        <f t="shared" si="828"/>
        <v>0</v>
      </c>
      <c r="H7607" s="29">
        <f t="shared" si="829"/>
        <v>1</v>
      </c>
      <c r="I7607" s="30">
        <f>VLOOKUP(B7606,'מדדים וריביות'!B:C,2)</f>
        <v>32081895.739559401</v>
      </c>
      <c r="K7607" s="39">
        <f t="shared" si="830"/>
        <v>0</v>
      </c>
      <c r="L7607" s="39">
        <f t="shared" si="831"/>
        <v>0</v>
      </c>
      <c r="M7607" s="39">
        <f t="shared" si="832"/>
        <v>0</v>
      </c>
      <c r="N7607" s="41">
        <f t="shared" si="834"/>
        <v>0</v>
      </c>
    </row>
    <row r="7608" spans="2:14">
      <c r="B7608" s="1">
        <v>40473</v>
      </c>
      <c r="C7608" s="1">
        <f t="shared" si="833"/>
        <v>40452</v>
      </c>
      <c r="E7608" s="42">
        <f>IF(DAY(B7608)&gt;14,VLOOKUP(DATE(YEAR(C7608),MONTH(C7608)-1,DAY(1)),'מדדים וריביות'!B:C,2,FALSE),VLOOKUP(DATE(YEAR(C7608),MONTH(C7608)-2,DAY(1)),'מדדים וריביות'!B:C,2,FALSE))</f>
        <v>31992364.867728099</v>
      </c>
      <c r="F7608" s="46">
        <f>IF($B$5=1,'ריבית יומית'!D7602,'ריבית יומית'!G7602)</f>
        <v>3.806480430657011E-5</v>
      </c>
      <c r="G7608" s="46">
        <f t="shared" si="828"/>
        <v>0</v>
      </c>
      <c r="H7608" s="29">
        <f t="shared" si="829"/>
        <v>1</v>
      </c>
      <c r="I7608" s="30">
        <f>VLOOKUP(B7607,'מדדים וריביות'!B:C,2)</f>
        <v>32081895.739559401</v>
      </c>
      <c r="K7608" s="39">
        <f t="shared" si="830"/>
        <v>0</v>
      </c>
      <c r="L7608" s="39">
        <f t="shared" si="831"/>
        <v>0</v>
      </c>
      <c r="M7608" s="39">
        <f t="shared" si="832"/>
        <v>0</v>
      </c>
      <c r="N7608" s="41">
        <f t="shared" si="834"/>
        <v>0</v>
      </c>
    </row>
    <row r="7609" spans="2:14">
      <c r="B7609" s="1">
        <v>40474</v>
      </c>
      <c r="C7609" s="1">
        <f t="shared" si="833"/>
        <v>40452</v>
      </c>
      <c r="E7609" s="42">
        <f>IF(DAY(B7609)&gt;14,VLOOKUP(DATE(YEAR(C7609),MONTH(C7609)-1,DAY(1)),'מדדים וריביות'!B:C,2,FALSE),VLOOKUP(DATE(YEAR(C7609),MONTH(C7609)-2,DAY(1)),'מדדים וריביות'!B:C,2,FALSE))</f>
        <v>31992364.867728099</v>
      </c>
      <c r="F7609" s="46">
        <f>IF($B$5=1,'ריבית יומית'!D7603,'ריבית יומית'!G7603)</f>
        <v>3.806480430657011E-5</v>
      </c>
      <c r="G7609" s="46">
        <f t="shared" si="828"/>
        <v>0</v>
      </c>
      <c r="H7609" s="29">
        <f t="shared" si="829"/>
        <v>1</v>
      </c>
      <c r="I7609" s="30">
        <f>VLOOKUP(B7608,'מדדים וריביות'!B:C,2)</f>
        <v>32081895.739559401</v>
      </c>
      <c r="K7609" s="39">
        <f t="shared" si="830"/>
        <v>0</v>
      </c>
      <c r="L7609" s="39">
        <f t="shared" si="831"/>
        <v>0</v>
      </c>
      <c r="M7609" s="39">
        <f t="shared" si="832"/>
        <v>0</v>
      </c>
      <c r="N7609" s="41">
        <f t="shared" si="834"/>
        <v>0</v>
      </c>
    </row>
    <row r="7610" spans="2:14">
      <c r="B7610" s="1">
        <v>40475</v>
      </c>
      <c r="C7610" s="1">
        <f t="shared" si="833"/>
        <v>40452</v>
      </c>
      <c r="E7610" s="42">
        <f>IF(DAY(B7610)&gt;14,VLOOKUP(DATE(YEAR(C7610),MONTH(C7610)-1,DAY(1)),'מדדים וריביות'!B:C,2,FALSE),VLOOKUP(DATE(YEAR(C7610),MONTH(C7610)-2,DAY(1)),'מדדים וריביות'!B:C,2,FALSE))</f>
        <v>31992364.867728099</v>
      </c>
      <c r="F7610" s="46">
        <f>IF($B$5=1,'ריבית יומית'!D7604,'ריבית יומית'!G7604)</f>
        <v>3.806480430657011E-5</v>
      </c>
      <c r="G7610" s="46">
        <f t="shared" si="828"/>
        <v>0</v>
      </c>
      <c r="H7610" s="29">
        <f t="shared" si="829"/>
        <v>1</v>
      </c>
      <c r="I7610" s="30">
        <f>VLOOKUP(B7609,'מדדים וריביות'!B:C,2)</f>
        <v>32081895.739559401</v>
      </c>
      <c r="K7610" s="39">
        <f t="shared" si="830"/>
        <v>0</v>
      </c>
      <c r="L7610" s="39">
        <f t="shared" si="831"/>
        <v>0</v>
      </c>
      <c r="M7610" s="39">
        <f t="shared" si="832"/>
        <v>0</v>
      </c>
      <c r="N7610" s="41">
        <f t="shared" si="834"/>
        <v>0</v>
      </c>
    </row>
    <row r="7611" spans="2:14">
      <c r="B7611" s="1">
        <v>40476</v>
      </c>
      <c r="C7611" s="1">
        <f t="shared" si="833"/>
        <v>40452</v>
      </c>
      <c r="E7611" s="42">
        <f>IF(DAY(B7611)&gt;14,VLOOKUP(DATE(YEAR(C7611),MONTH(C7611)-1,DAY(1)),'מדדים וריביות'!B:C,2,FALSE),VLOOKUP(DATE(YEAR(C7611),MONTH(C7611)-2,DAY(1)),'מדדים וריביות'!B:C,2,FALSE))</f>
        <v>31992364.867728099</v>
      </c>
      <c r="F7611" s="46">
        <f>IF($B$5=1,'ריבית יומית'!D7605,'ריבית יומית'!G7605)</f>
        <v>3.806480430657011E-5</v>
      </c>
      <c r="G7611" s="46">
        <f t="shared" si="828"/>
        <v>0</v>
      </c>
      <c r="H7611" s="29">
        <f t="shared" si="829"/>
        <v>1</v>
      </c>
      <c r="I7611" s="30">
        <f>VLOOKUP(B7610,'מדדים וריביות'!B:C,2)</f>
        <v>32081895.739559401</v>
      </c>
      <c r="K7611" s="39">
        <f t="shared" si="830"/>
        <v>0</v>
      </c>
      <c r="L7611" s="39">
        <f t="shared" si="831"/>
        <v>0</v>
      </c>
      <c r="M7611" s="39">
        <f t="shared" si="832"/>
        <v>0</v>
      </c>
      <c r="N7611" s="41">
        <f t="shared" si="834"/>
        <v>0</v>
      </c>
    </row>
    <row r="7612" spans="2:14">
      <c r="B7612" s="1">
        <v>40477</v>
      </c>
      <c r="C7612" s="1">
        <f t="shared" si="833"/>
        <v>40452</v>
      </c>
      <c r="E7612" s="42">
        <f>IF(DAY(B7612)&gt;14,VLOOKUP(DATE(YEAR(C7612),MONTH(C7612)-1,DAY(1)),'מדדים וריביות'!B:C,2,FALSE),VLOOKUP(DATE(YEAR(C7612),MONTH(C7612)-2,DAY(1)),'מדדים וריביות'!B:C,2,FALSE))</f>
        <v>31992364.867728099</v>
      </c>
      <c r="F7612" s="46">
        <f>IF($B$5=1,'ריבית יומית'!D7606,'ריבית יומית'!G7606)</f>
        <v>3.806480430657011E-5</v>
      </c>
      <c r="G7612" s="46">
        <f t="shared" si="828"/>
        <v>0</v>
      </c>
      <c r="H7612" s="29">
        <f t="shared" si="829"/>
        <v>1</v>
      </c>
      <c r="I7612" s="30">
        <f>VLOOKUP(B7611,'מדדים וריביות'!B:C,2)</f>
        <v>32081895.739559401</v>
      </c>
      <c r="K7612" s="39">
        <f t="shared" si="830"/>
        <v>0</v>
      </c>
      <c r="L7612" s="39">
        <f t="shared" si="831"/>
        <v>0</v>
      </c>
      <c r="M7612" s="39">
        <f t="shared" si="832"/>
        <v>0</v>
      </c>
      <c r="N7612" s="41">
        <f t="shared" si="834"/>
        <v>0</v>
      </c>
    </row>
    <row r="7613" spans="2:14">
      <c r="B7613" s="1">
        <v>40478</v>
      </c>
      <c r="C7613" s="1">
        <f t="shared" si="833"/>
        <v>40452</v>
      </c>
      <c r="E7613" s="42">
        <f>IF(DAY(B7613)&gt;14,VLOOKUP(DATE(YEAR(C7613),MONTH(C7613)-1,DAY(1)),'מדדים וריביות'!B:C,2,FALSE),VLOOKUP(DATE(YEAR(C7613),MONTH(C7613)-2,DAY(1)),'מדדים וריביות'!B:C,2,FALSE))</f>
        <v>31992364.867728099</v>
      </c>
      <c r="F7613" s="46">
        <f>IF($B$5=1,'ריבית יומית'!D7607,'ריבית יומית'!G7607)</f>
        <v>3.806480430657011E-5</v>
      </c>
      <c r="G7613" s="46">
        <f t="shared" si="828"/>
        <v>0</v>
      </c>
      <c r="H7613" s="29">
        <f t="shared" si="829"/>
        <v>1</v>
      </c>
      <c r="I7613" s="30">
        <f>VLOOKUP(B7612,'מדדים וריביות'!B:C,2)</f>
        <v>32081895.739559401</v>
      </c>
      <c r="K7613" s="39">
        <f t="shared" si="830"/>
        <v>0</v>
      </c>
      <c r="L7613" s="39">
        <f t="shared" si="831"/>
        <v>0</v>
      </c>
      <c r="M7613" s="39">
        <f t="shared" si="832"/>
        <v>0</v>
      </c>
      <c r="N7613" s="41">
        <f t="shared" si="834"/>
        <v>0</v>
      </c>
    </row>
    <row r="7614" spans="2:14">
      <c r="B7614" s="1">
        <v>40479</v>
      </c>
      <c r="C7614" s="1">
        <f t="shared" si="833"/>
        <v>40452</v>
      </c>
      <c r="E7614" s="42">
        <f>IF(DAY(B7614)&gt;14,VLOOKUP(DATE(YEAR(C7614),MONTH(C7614)-1,DAY(1)),'מדדים וריביות'!B:C,2,FALSE),VLOOKUP(DATE(YEAR(C7614),MONTH(C7614)-2,DAY(1)),'מדדים וריביות'!B:C,2,FALSE))</f>
        <v>31992364.867728099</v>
      </c>
      <c r="F7614" s="46">
        <f>IF($B$5=1,'ריבית יומית'!D7608,'ריבית יומית'!G7608)</f>
        <v>3.806480430657011E-5</v>
      </c>
      <c r="G7614" s="46">
        <f t="shared" si="828"/>
        <v>0</v>
      </c>
      <c r="H7614" s="29">
        <f t="shared" si="829"/>
        <v>1</v>
      </c>
      <c r="I7614" s="30">
        <f>VLOOKUP(B7613,'מדדים וריביות'!B:C,2)</f>
        <v>32081895.739559401</v>
      </c>
      <c r="K7614" s="39">
        <f t="shared" si="830"/>
        <v>0</v>
      </c>
      <c r="L7614" s="39">
        <f t="shared" si="831"/>
        <v>0</v>
      </c>
      <c r="M7614" s="39">
        <f t="shared" si="832"/>
        <v>0</v>
      </c>
      <c r="N7614" s="41">
        <f t="shared" si="834"/>
        <v>0</v>
      </c>
    </row>
    <row r="7615" spans="2:14">
      <c r="B7615" s="1">
        <v>40480</v>
      </c>
      <c r="C7615" s="1">
        <f t="shared" si="833"/>
        <v>40452</v>
      </c>
      <c r="E7615" s="42">
        <f>IF(DAY(B7615)&gt;14,VLOOKUP(DATE(YEAR(C7615),MONTH(C7615)-1,DAY(1)),'מדדים וריביות'!B:C,2,FALSE),VLOOKUP(DATE(YEAR(C7615),MONTH(C7615)-2,DAY(1)),'מדדים וריביות'!B:C,2,FALSE))</f>
        <v>31992364.867728099</v>
      </c>
      <c r="F7615" s="46">
        <f>IF($B$5=1,'ריבית יומית'!D7609,'ריבית יומית'!G7609)</f>
        <v>3.806480430657011E-5</v>
      </c>
      <c r="G7615" s="46">
        <f t="shared" si="828"/>
        <v>0</v>
      </c>
      <c r="H7615" s="29">
        <f t="shared" si="829"/>
        <v>1</v>
      </c>
      <c r="I7615" s="30">
        <f>VLOOKUP(B7614,'מדדים וריביות'!B:C,2)</f>
        <v>32081895.739559401</v>
      </c>
      <c r="K7615" s="39">
        <f t="shared" si="830"/>
        <v>0</v>
      </c>
      <c r="L7615" s="39">
        <f t="shared" si="831"/>
        <v>0</v>
      </c>
      <c r="M7615" s="39">
        <f t="shared" si="832"/>
        <v>0</v>
      </c>
      <c r="N7615" s="41">
        <f t="shared" si="834"/>
        <v>0</v>
      </c>
    </row>
    <row r="7616" spans="2:14">
      <c r="B7616" s="1">
        <v>40481</v>
      </c>
      <c r="C7616" s="1">
        <f t="shared" si="833"/>
        <v>40452</v>
      </c>
      <c r="E7616" s="42">
        <f>IF(DAY(B7616)&gt;14,VLOOKUP(DATE(YEAR(C7616),MONTH(C7616)-1,DAY(1)),'מדדים וריביות'!B:C,2,FALSE),VLOOKUP(DATE(YEAR(C7616),MONTH(C7616)-2,DAY(1)),'מדדים וריביות'!B:C,2,FALSE))</f>
        <v>31992364.867728099</v>
      </c>
      <c r="F7616" s="46">
        <f>IF($B$5=1,'ריבית יומית'!D7610,'ריבית יומית'!G7610)</f>
        <v>3.806480430657011E-5</v>
      </c>
      <c r="G7616" s="46">
        <f t="shared" si="828"/>
        <v>0</v>
      </c>
      <c r="H7616" s="29">
        <f t="shared" si="829"/>
        <v>1</v>
      </c>
      <c r="I7616" s="30">
        <f>VLOOKUP(B7615,'מדדים וריביות'!B:C,2)</f>
        <v>32081895.739559401</v>
      </c>
      <c r="K7616" s="39">
        <f t="shared" si="830"/>
        <v>0</v>
      </c>
      <c r="L7616" s="39">
        <f t="shared" si="831"/>
        <v>0</v>
      </c>
      <c r="M7616" s="39">
        <f t="shared" si="832"/>
        <v>0</v>
      </c>
      <c r="N7616" s="41">
        <f t="shared" si="834"/>
        <v>0</v>
      </c>
    </row>
    <row r="7617" spans="2:14">
      <c r="B7617" s="1">
        <v>40482</v>
      </c>
      <c r="C7617" s="1">
        <f t="shared" si="833"/>
        <v>40452</v>
      </c>
      <c r="E7617" s="42">
        <f>IF(DAY(B7617)&gt;14,VLOOKUP(DATE(YEAR(C7617),MONTH(C7617)-1,DAY(1)),'מדדים וריביות'!B:C,2,FALSE),VLOOKUP(DATE(YEAR(C7617),MONTH(C7617)-2,DAY(1)),'מדדים וריביות'!B:C,2,FALSE))</f>
        <v>31992364.867728099</v>
      </c>
      <c r="F7617" s="46">
        <f>IF($B$5=1,'ריבית יומית'!D7611,'ריבית יומית'!G7611)</f>
        <v>3.806480430657011E-5</v>
      </c>
      <c r="G7617" s="46">
        <f t="shared" si="828"/>
        <v>0</v>
      </c>
      <c r="H7617" s="29">
        <f t="shared" si="829"/>
        <v>1</v>
      </c>
      <c r="I7617" s="30">
        <f>VLOOKUP(B7616,'מדדים וריביות'!B:C,2)</f>
        <v>32081895.739559401</v>
      </c>
      <c r="K7617" s="39">
        <f t="shared" si="830"/>
        <v>0</v>
      </c>
      <c r="L7617" s="39">
        <f t="shared" si="831"/>
        <v>0</v>
      </c>
      <c r="M7617" s="39">
        <f t="shared" si="832"/>
        <v>0</v>
      </c>
      <c r="N7617" s="41">
        <f t="shared" si="834"/>
        <v>0</v>
      </c>
    </row>
    <row r="7618" spans="2:14">
      <c r="B7618" s="1">
        <v>40483</v>
      </c>
      <c r="C7618" s="1">
        <f t="shared" si="833"/>
        <v>40483</v>
      </c>
      <c r="E7618" s="42">
        <f>IF(DAY(B7618)&gt;14,VLOOKUP(DATE(YEAR(C7618),MONTH(C7618)-1,DAY(1)),'מדדים וריביות'!B:C,2,FALSE),VLOOKUP(DATE(YEAR(C7618),MONTH(C7618)-2,DAY(1)),'מדדים וריביות'!B:C,2,FALSE))</f>
        <v>31992364.867728099</v>
      </c>
      <c r="F7618" s="46">
        <f>IF($B$5=1,'ריבית יומית'!D7612,'ריבית יומית'!G7612)</f>
        <v>3.806480430657011E-5</v>
      </c>
      <c r="G7618" s="46">
        <f t="shared" si="828"/>
        <v>0</v>
      </c>
      <c r="H7618" s="29">
        <f t="shared" si="829"/>
        <v>1</v>
      </c>
      <c r="I7618" s="30">
        <f>VLOOKUP(B7617,'מדדים וריביות'!B:C,2)</f>
        <v>32081895.739559401</v>
      </c>
      <c r="K7618" s="39">
        <f t="shared" si="830"/>
        <v>0</v>
      </c>
      <c r="L7618" s="39">
        <f t="shared" si="831"/>
        <v>0</v>
      </c>
      <c r="M7618" s="39">
        <f t="shared" si="832"/>
        <v>0</v>
      </c>
      <c r="N7618" s="41">
        <f t="shared" si="834"/>
        <v>0</v>
      </c>
    </row>
    <row r="7619" spans="2:14">
      <c r="B7619" s="1">
        <v>40484</v>
      </c>
      <c r="C7619" s="1">
        <f t="shared" si="833"/>
        <v>40483</v>
      </c>
      <c r="E7619" s="42">
        <f>IF(DAY(B7619)&gt;14,VLOOKUP(DATE(YEAR(C7619),MONTH(C7619)-1,DAY(1)),'מדדים וריביות'!B:C,2,FALSE),VLOOKUP(DATE(YEAR(C7619),MONTH(C7619)-2,DAY(1)),'מדדים וריביות'!B:C,2,FALSE))</f>
        <v>31992364.867728099</v>
      </c>
      <c r="F7619" s="46">
        <f>IF($B$5=1,'ריבית יומית'!D7613,'ריבית יומית'!G7613)</f>
        <v>3.806480430657011E-5</v>
      </c>
      <c r="G7619" s="46">
        <f t="shared" si="828"/>
        <v>0</v>
      </c>
      <c r="H7619" s="29">
        <f t="shared" si="829"/>
        <v>1</v>
      </c>
      <c r="I7619" s="30">
        <f>VLOOKUP(B7618,'מדדים וריביות'!B:C,2)</f>
        <v>32111739.363503199</v>
      </c>
      <c r="K7619" s="39">
        <f t="shared" si="830"/>
        <v>0</v>
      </c>
      <c r="L7619" s="39">
        <f t="shared" si="831"/>
        <v>0</v>
      </c>
      <c r="M7619" s="39">
        <f t="shared" si="832"/>
        <v>0</v>
      </c>
      <c r="N7619" s="41">
        <f t="shared" si="834"/>
        <v>0</v>
      </c>
    </row>
    <row r="7620" spans="2:14">
      <c r="B7620" s="1">
        <v>40485</v>
      </c>
      <c r="C7620" s="1">
        <f t="shared" si="833"/>
        <v>40483</v>
      </c>
      <c r="E7620" s="42">
        <f>IF(DAY(B7620)&gt;14,VLOOKUP(DATE(YEAR(C7620),MONTH(C7620)-1,DAY(1)),'מדדים וריביות'!B:C,2,FALSE),VLOOKUP(DATE(YEAR(C7620),MONTH(C7620)-2,DAY(1)),'מדדים וריביות'!B:C,2,FALSE))</f>
        <v>31992364.867728099</v>
      </c>
      <c r="F7620" s="46">
        <f>IF($B$5=1,'ריבית יומית'!D7614,'ריבית יומית'!G7614)</f>
        <v>3.806480430657011E-5</v>
      </c>
      <c r="G7620" s="46">
        <f t="shared" si="828"/>
        <v>0</v>
      </c>
      <c r="H7620" s="29">
        <f t="shared" si="829"/>
        <v>1</v>
      </c>
      <c r="I7620" s="30">
        <f>VLOOKUP(B7619,'מדדים וריביות'!B:C,2)</f>
        <v>32111739.363503199</v>
      </c>
      <c r="K7620" s="39">
        <f t="shared" si="830"/>
        <v>0</v>
      </c>
      <c r="L7620" s="39">
        <f t="shared" si="831"/>
        <v>0</v>
      </c>
      <c r="M7620" s="39">
        <f t="shared" si="832"/>
        <v>0</v>
      </c>
      <c r="N7620" s="41">
        <f t="shared" si="834"/>
        <v>0</v>
      </c>
    </row>
    <row r="7621" spans="2:14">
      <c r="B7621" s="1">
        <v>40486</v>
      </c>
      <c r="C7621" s="1">
        <f t="shared" si="833"/>
        <v>40483</v>
      </c>
      <c r="E7621" s="42">
        <f>IF(DAY(B7621)&gt;14,VLOOKUP(DATE(YEAR(C7621),MONTH(C7621)-1,DAY(1)),'מדדים וריביות'!B:C,2,FALSE),VLOOKUP(DATE(YEAR(C7621),MONTH(C7621)-2,DAY(1)),'מדדים וריביות'!B:C,2,FALSE))</f>
        <v>31992364.867728099</v>
      </c>
      <c r="F7621" s="46">
        <f>IF($B$5=1,'ריבית יומית'!D7615,'ריבית יומית'!G7615)</f>
        <v>3.806480430657011E-5</v>
      </c>
      <c r="G7621" s="46">
        <f t="shared" si="828"/>
        <v>0</v>
      </c>
      <c r="H7621" s="29">
        <f t="shared" si="829"/>
        <v>1</v>
      </c>
      <c r="I7621" s="30">
        <f>VLOOKUP(B7620,'מדדים וריביות'!B:C,2)</f>
        <v>32111739.363503199</v>
      </c>
      <c r="K7621" s="39">
        <f t="shared" si="830"/>
        <v>0</v>
      </c>
      <c r="L7621" s="39">
        <f t="shared" si="831"/>
        <v>0</v>
      </c>
      <c r="M7621" s="39">
        <f t="shared" si="832"/>
        <v>0</v>
      </c>
      <c r="N7621" s="41">
        <f t="shared" si="834"/>
        <v>0</v>
      </c>
    </row>
    <row r="7622" spans="2:14">
      <c r="B7622" s="1">
        <v>40487</v>
      </c>
      <c r="C7622" s="1">
        <f t="shared" si="833"/>
        <v>40483</v>
      </c>
      <c r="E7622" s="42">
        <f>IF(DAY(B7622)&gt;14,VLOOKUP(DATE(YEAR(C7622),MONTH(C7622)-1,DAY(1)),'מדדים וריביות'!B:C,2,FALSE),VLOOKUP(DATE(YEAR(C7622),MONTH(C7622)-2,DAY(1)),'מדדים וריביות'!B:C,2,FALSE))</f>
        <v>31992364.867728099</v>
      </c>
      <c r="F7622" s="46">
        <f>IF($B$5=1,'ריבית יומית'!D7616,'ריבית יומית'!G7616)</f>
        <v>3.806480430657011E-5</v>
      </c>
      <c r="G7622" s="46">
        <f t="shared" si="828"/>
        <v>0</v>
      </c>
      <c r="H7622" s="29">
        <f t="shared" si="829"/>
        <v>1</v>
      </c>
      <c r="I7622" s="30">
        <f>VLOOKUP(B7621,'מדדים וריביות'!B:C,2)</f>
        <v>32111739.363503199</v>
      </c>
      <c r="K7622" s="39">
        <f t="shared" si="830"/>
        <v>0</v>
      </c>
      <c r="L7622" s="39">
        <f t="shared" si="831"/>
        <v>0</v>
      </c>
      <c r="M7622" s="39">
        <f t="shared" si="832"/>
        <v>0</v>
      </c>
      <c r="N7622" s="41">
        <f t="shared" si="834"/>
        <v>0</v>
      </c>
    </row>
    <row r="7623" spans="2:14">
      <c r="B7623" s="1">
        <v>40488</v>
      </c>
      <c r="C7623" s="1">
        <f t="shared" si="833"/>
        <v>40483</v>
      </c>
      <c r="E7623" s="42">
        <f>IF(DAY(B7623)&gt;14,VLOOKUP(DATE(YEAR(C7623),MONTH(C7623)-1,DAY(1)),'מדדים וריביות'!B:C,2,FALSE),VLOOKUP(DATE(YEAR(C7623),MONTH(C7623)-2,DAY(1)),'מדדים וריביות'!B:C,2,FALSE))</f>
        <v>31992364.867728099</v>
      </c>
      <c r="F7623" s="46">
        <f>IF($B$5=1,'ריבית יומית'!D7617,'ריבית יומית'!G7617)</f>
        <v>3.806480430657011E-5</v>
      </c>
      <c r="G7623" s="46">
        <f t="shared" si="828"/>
        <v>0</v>
      </c>
      <c r="H7623" s="29">
        <f t="shared" si="829"/>
        <v>1</v>
      </c>
      <c r="I7623" s="30">
        <f>VLOOKUP(B7622,'מדדים וריביות'!B:C,2)</f>
        <v>32111739.363503199</v>
      </c>
      <c r="K7623" s="39">
        <f t="shared" si="830"/>
        <v>0</v>
      </c>
      <c r="L7623" s="39">
        <f t="shared" si="831"/>
        <v>0</v>
      </c>
      <c r="M7623" s="39">
        <f t="shared" si="832"/>
        <v>0</v>
      </c>
      <c r="N7623" s="41">
        <f t="shared" si="834"/>
        <v>0</v>
      </c>
    </row>
    <row r="7624" spans="2:14">
      <c r="B7624" s="1">
        <v>40489</v>
      </c>
      <c r="C7624" s="1">
        <f t="shared" si="833"/>
        <v>40483</v>
      </c>
      <c r="E7624" s="42">
        <f>IF(DAY(B7624)&gt;14,VLOOKUP(DATE(YEAR(C7624),MONTH(C7624)-1,DAY(1)),'מדדים וריביות'!B:C,2,FALSE),VLOOKUP(DATE(YEAR(C7624),MONTH(C7624)-2,DAY(1)),'מדדים וריביות'!B:C,2,FALSE))</f>
        <v>31992364.867728099</v>
      </c>
      <c r="F7624" s="46">
        <f>IF($B$5=1,'ריבית יומית'!D7618,'ריבית יומית'!G7618)</f>
        <v>3.806480430657011E-5</v>
      </c>
      <c r="G7624" s="46">
        <f t="shared" si="828"/>
        <v>0</v>
      </c>
      <c r="H7624" s="29">
        <f t="shared" si="829"/>
        <v>1</v>
      </c>
      <c r="I7624" s="30">
        <f>VLOOKUP(B7623,'מדדים וריביות'!B:C,2)</f>
        <v>32111739.363503199</v>
      </c>
      <c r="K7624" s="39">
        <f t="shared" si="830"/>
        <v>0</v>
      </c>
      <c r="L7624" s="39">
        <f t="shared" si="831"/>
        <v>0</v>
      </c>
      <c r="M7624" s="39">
        <f t="shared" si="832"/>
        <v>0</v>
      </c>
      <c r="N7624" s="41">
        <f t="shared" si="834"/>
        <v>0</v>
      </c>
    </row>
    <row r="7625" spans="2:14">
      <c r="B7625" s="1">
        <v>40490</v>
      </c>
      <c r="C7625" s="1">
        <f t="shared" si="833"/>
        <v>40483</v>
      </c>
      <c r="E7625" s="42">
        <f>IF(DAY(B7625)&gt;14,VLOOKUP(DATE(YEAR(C7625),MONTH(C7625)-1,DAY(1)),'מדדים וריביות'!B:C,2,FALSE),VLOOKUP(DATE(YEAR(C7625),MONTH(C7625)-2,DAY(1)),'מדדים וריביות'!B:C,2,FALSE))</f>
        <v>31992364.867728099</v>
      </c>
      <c r="F7625" s="46">
        <f>IF($B$5=1,'ריבית יומית'!D7619,'ריבית יומית'!G7619)</f>
        <v>3.806480430657011E-5</v>
      </c>
      <c r="G7625" s="46">
        <f t="shared" ref="G7625:G7688" si="835">IF(B7625&gt;$B$2,0,F7625)</f>
        <v>0</v>
      </c>
      <c r="H7625" s="29">
        <f t="shared" ref="H7625:H7688" si="836">H7626*(1+G7625)</f>
        <v>1</v>
      </c>
      <c r="I7625" s="30">
        <f>VLOOKUP(B7624,'מדדים וריביות'!B:C,2)</f>
        <v>32111739.363503199</v>
      </c>
      <c r="K7625" s="39">
        <f t="shared" ref="K7625:K7688" si="837">$B$4/E7625*D7625-D7625</f>
        <v>0</v>
      </c>
      <c r="L7625" s="39">
        <f t="shared" ref="L7625:L7688" si="838">H7626*D7625-D7625</f>
        <v>0</v>
      </c>
      <c r="M7625" s="39">
        <f t="shared" ref="M7625:M7688" si="839">$B$4/E7625*L7625-L7625</f>
        <v>0</v>
      </c>
      <c r="N7625" s="41">
        <f t="shared" si="834"/>
        <v>0</v>
      </c>
    </row>
    <row r="7626" spans="2:14">
      <c r="B7626" s="1">
        <v>40491</v>
      </c>
      <c r="C7626" s="1">
        <f t="shared" ref="C7626:C7689" si="840">DATE(YEAR(B7626),MONTH(B7626),DAY(1))</f>
        <v>40483</v>
      </c>
      <c r="E7626" s="42">
        <f>IF(DAY(B7626)&gt;14,VLOOKUP(DATE(YEAR(C7626),MONTH(C7626)-1,DAY(1)),'מדדים וריביות'!B:C,2,FALSE),VLOOKUP(DATE(YEAR(C7626),MONTH(C7626)-2,DAY(1)),'מדדים וריביות'!B:C,2,FALSE))</f>
        <v>31992364.867728099</v>
      </c>
      <c r="F7626" s="46">
        <f>IF($B$5=1,'ריבית יומית'!D7620,'ריבית יומית'!G7620)</f>
        <v>3.806480430657011E-5</v>
      </c>
      <c r="G7626" s="46">
        <f t="shared" si="835"/>
        <v>0</v>
      </c>
      <c r="H7626" s="29">
        <f t="shared" si="836"/>
        <v>1</v>
      </c>
      <c r="I7626" s="30">
        <f>VLOOKUP(B7625,'מדדים וריביות'!B:C,2)</f>
        <v>32111739.363503199</v>
      </c>
      <c r="K7626" s="39">
        <f t="shared" si="837"/>
        <v>0</v>
      </c>
      <c r="L7626" s="39">
        <f t="shared" si="838"/>
        <v>0</v>
      </c>
      <c r="M7626" s="39">
        <f t="shared" si="839"/>
        <v>0</v>
      </c>
      <c r="N7626" s="41">
        <f t="shared" ref="N7626:N7689" si="841">SUM(K7626:M7626)</f>
        <v>0</v>
      </c>
    </row>
    <row r="7627" spans="2:14">
      <c r="B7627" s="1">
        <v>40492</v>
      </c>
      <c r="C7627" s="1">
        <f t="shared" si="840"/>
        <v>40483</v>
      </c>
      <c r="E7627" s="42">
        <f>IF(DAY(B7627)&gt;14,VLOOKUP(DATE(YEAR(C7627),MONTH(C7627)-1,DAY(1)),'מדדים וריביות'!B:C,2,FALSE),VLOOKUP(DATE(YEAR(C7627),MONTH(C7627)-2,DAY(1)),'מדדים וריביות'!B:C,2,FALSE))</f>
        <v>31992364.867728099</v>
      </c>
      <c r="F7627" s="46">
        <f>IF($B$5=1,'ריבית יומית'!D7621,'ריבית יומית'!G7621)</f>
        <v>3.806480430657011E-5</v>
      </c>
      <c r="G7627" s="46">
        <f t="shared" si="835"/>
        <v>0</v>
      </c>
      <c r="H7627" s="29">
        <f t="shared" si="836"/>
        <v>1</v>
      </c>
      <c r="I7627" s="30">
        <f>VLOOKUP(B7626,'מדדים וריביות'!B:C,2)</f>
        <v>32111739.363503199</v>
      </c>
      <c r="K7627" s="39">
        <f t="shared" si="837"/>
        <v>0</v>
      </c>
      <c r="L7627" s="39">
        <f t="shared" si="838"/>
        <v>0</v>
      </c>
      <c r="M7627" s="39">
        <f t="shared" si="839"/>
        <v>0</v>
      </c>
      <c r="N7627" s="41">
        <f t="shared" si="841"/>
        <v>0</v>
      </c>
    </row>
    <row r="7628" spans="2:14">
      <c r="B7628" s="1">
        <v>40493</v>
      </c>
      <c r="C7628" s="1">
        <f t="shared" si="840"/>
        <v>40483</v>
      </c>
      <c r="E7628" s="42">
        <f>IF(DAY(B7628)&gt;14,VLOOKUP(DATE(YEAR(C7628),MONTH(C7628)-1,DAY(1)),'מדדים וריביות'!B:C,2,FALSE),VLOOKUP(DATE(YEAR(C7628),MONTH(C7628)-2,DAY(1)),'מדדים וריביות'!B:C,2,FALSE))</f>
        <v>31992364.867728099</v>
      </c>
      <c r="F7628" s="46">
        <f>IF($B$5=1,'ריבית יומית'!D7622,'ריבית יומית'!G7622)</f>
        <v>3.806480430657011E-5</v>
      </c>
      <c r="G7628" s="46">
        <f t="shared" si="835"/>
        <v>0</v>
      </c>
      <c r="H7628" s="29">
        <f t="shared" si="836"/>
        <v>1</v>
      </c>
      <c r="I7628" s="30">
        <f>VLOOKUP(B7627,'מדדים וריביות'!B:C,2)</f>
        <v>32111739.363503199</v>
      </c>
      <c r="K7628" s="39">
        <f t="shared" si="837"/>
        <v>0</v>
      </c>
      <c r="L7628" s="39">
        <f t="shared" si="838"/>
        <v>0</v>
      </c>
      <c r="M7628" s="39">
        <f t="shared" si="839"/>
        <v>0</v>
      </c>
      <c r="N7628" s="41">
        <f t="shared" si="841"/>
        <v>0</v>
      </c>
    </row>
    <row r="7629" spans="2:14">
      <c r="B7629" s="1">
        <v>40494</v>
      </c>
      <c r="C7629" s="1">
        <f t="shared" si="840"/>
        <v>40483</v>
      </c>
      <c r="E7629" s="42">
        <f>IF(DAY(B7629)&gt;14,VLOOKUP(DATE(YEAR(C7629),MONTH(C7629)-1,DAY(1)),'מדדים וריביות'!B:C,2,FALSE),VLOOKUP(DATE(YEAR(C7629),MONTH(C7629)-2,DAY(1)),'מדדים וריביות'!B:C,2,FALSE))</f>
        <v>31992364.867728099</v>
      </c>
      <c r="F7629" s="46">
        <f>IF($B$5=1,'ריבית יומית'!D7623,'ריבית יומית'!G7623)</f>
        <v>3.806480430657011E-5</v>
      </c>
      <c r="G7629" s="46">
        <f t="shared" si="835"/>
        <v>0</v>
      </c>
      <c r="H7629" s="29">
        <f t="shared" si="836"/>
        <v>1</v>
      </c>
      <c r="I7629" s="30">
        <f>VLOOKUP(B7628,'מדדים וריביות'!B:C,2)</f>
        <v>32111739.363503199</v>
      </c>
      <c r="K7629" s="39">
        <f t="shared" si="837"/>
        <v>0</v>
      </c>
      <c r="L7629" s="39">
        <f t="shared" si="838"/>
        <v>0</v>
      </c>
      <c r="M7629" s="39">
        <f t="shared" si="839"/>
        <v>0</v>
      </c>
      <c r="N7629" s="41">
        <f t="shared" si="841"/>
        <v>0</v>
      </c>
    </row>
    <row r="7630" spans="2:14">
      <c r="B7630" s="1">
        <v>40495</v>
      </c>
      <c r="C7630" s="1">
        <f t="shared" si="840"/>
        <v>40483</v>
      </c>
      <c r="E7630" s="42">
        <f>IF(DAY(B7630)&gt;14,VLOOKUP(DATE(YEAR(C7630),MONTH(C7630)-1,DAY(1)),'מדדים וריביות'!B:C,2,FALSE),VLOOKUP(DATE(YEAR(C7630),MONTH(C7630)-2,DAY(1)),'מדדים וריביות'!B:C,2,FALSE))</f>
        <v>31992364.867728099</v>
      </c>
      <c r="F7630" s="46">
        <f>IF($B$5=1,'ריבית יומית'!D7624,'ריבית יומית'!G7624)</f>
        <v>3.806480430657011E-5</v>
      </c>
      <c r="G7630" s="46">
        <f t="shared" si="835"/>
        <v>0</v>
      </c>
      <c r="H7630" s="29">
        <f t="shared" si="836"/>
        <v>1</v>
      </c>
      <c r="I7630" s="30">
        <f>VLOOKUP(B7629,'מדדים וריביות'!B:C,2)</f>
        <v>32111739.363503199</v>
      </c>
      <c r="K7630" s="39">
        <f t="shared" si="837"/>
        <v>0</v>
      </c>
      <c r="L7630" s="39">
        <f t="shared" si="838"/>
        <v>0</v>
      </c>
      <c r="M7630" s="39">
        <f t="shared" si="839"/>
        <v>0</v>
      </c>
      <c r="N7630" s="41">
        <f t="shared" si="841"/>
        <v>0</v>
      </c>
    </row>
    <row r="7631" spans="2:14">
      <c r="B7631" s="1">
        <v>40496</v>
      </c>
      <c r="C7631" s="1">
        <f t="shared" si="840"/>
        <v>40483</v>
      </c>
      <c r="E7631" s="42">
        <f>IF(DAY(B7631)&gt;14,VLOOKUP(DATE(YEAR(C7631),MONTH(C7631)-1,DAY(1)),'מדדים וריביות'!B:C,2,FALSE),VLOOKUP(DATE(YEAR(C7631),MONTH(C7631)-2,DAY(1)),'מדדים וריביות'!B:C,2,FALSE))</f>
        <v>31992364.867728099</v>
      </c>
      <c r="F7631" s="46">
        <f>IF($B$5=1,'ריבית יומית'!D7625,'ריבית יומית'!G7625)</f>
        <v>3.806480430657011E-5</v>
      </c>
      <c r="G7631" s="46">
        <f t="shared" si="835"/>
        <v>0</v>
      </c>
      <c r="H7631" s="29">
        <f t="shared" si="836"/>
        <v>1</v>
      </c>
      <c r="I7631" s="30">
        <f>VLOOKUP(B7630,'מדדים וריביות'!B:C,2)</f>
        <v>32111739.363503199</v>
      </c>
      <c r="K7631" s="39">
        <f t="shared" si="837"/>
        <v>0</v>
      </c>
      <c r="L7631" s="39">
        <f t="shared" si="838"/>
        <v>0</v>
      </c>
      <c r="M7631" s="39">
        <f t="shared" si="839"/>
        <v>0</v>
      </c>
      <c r="N7631" s="41">
        <f t="shared" si="841"/>
        <v>0</v>
      </c>
    </row>
    <row r="7632" spans="2:14">
      <c r="B7632" s="1">
        <v>40497</v>
      </c>
      <c r="C7632" s="1">
        <f t="shared" si="840"/>
        <v>40483</v>
      </c>
      <c r="E7632" s="42">
        <f>IF(DAY(B7632)&gt;14,VLOOKUP(DATE(YEAR(C7632),MONTH(C7632)-1,DAY(1)),'מדדים וריביות'!B:C,2,FALSE),VLOOKUP(DATE(YEAR(C7632),MONTH(C7632)-2,DAY(1)),'מדדים וריביות'!B:C,2,FALSE))</f>
        <v>32081895.739559401</v>
      </c>
      <c r="F7632" s="46">
        <f>IF($B$5=1,'ריבית יומית'!D7626,'ריבית יומית'!G7626)</f>
        <v>3.806480430657011E-5</v>
      </c>
      <c r="G7632" s="46">
        <f t="shared" si="835"/>
        <v>0</v>
      </c>
      <c r="H7632" s="29">
        <f t="shared" si="836"/>
        <v>1</v>
      </c>
      <c r="I7632" s="30">
        <f>VLOOKUP(B7631,'מדדים וריביות'!B:C,2)</f>
        <v>32111739.363503199</v>
      </c>
      <c r="K7632" s="39">
        <f t="shared" si="837"/>
        <v>0</v>
      </c>
      <c r="L7632" s="39">
        <f t="shared" si="838"/>
        <v>0</v>
      </c>
      <c r="M7632" s="39">
        <f t="shared" si="839"/>
        <v>0</v>
      </c>
      <c r="N7632" s="41">
        <f t="shared" si="841"/>
        <v>0</v>
      </c>
    </row>
    <row r="7633" spans="2:14">
      <c r="B7633" s="1">
        <v>40498</v>
      </c>
      <c r="C7633" s="1">
        <f t="shared" si="840"/>
        <v>40483</v>
      </c>
      <c r="E7633" s="42">
        <f>IF(DAY(B7633)&gt;14,VLOOKUP(DATE(YEAR(C7633),MONTH(C7633)-1,DAY(1)),'מדדים וריביות'!B:C,2,FALSE),VLOOKUP(DATE(YEAR(C7633),MONTH(C7633)-2,DAY(1)),'מדדים וריביות'!B:C,2,FALSE))</f>
        <v>32081895.739559401</v>
      </c>
      <c r="F7633" s="46">
        <f>IF($B$5=1,'ריבית יומית'!D7627,'ריבית יומית'!G7627)</f>
        <v>3.806480430657011E-5</v>
      </c>
      <c r="G7633" s="46">
        <f t="shared" si="835"/>
        <v>0</v>
      </c>
      <c r="H7633" s="29">
        <f t="shared" si="836"/>
        <v>1</v>
      </c>
      <c r="I7633" s="30">
        <f>VLOOKUP(B7632,'מדדים וריביות'!B:C,2)</f>
        <v>32111739.363503199</v>
      </c>
      <c r="K7633" s="39">
        <f t="shared" si="837"/>
        <v>0</v>
      </c>
      <c r="L7633" s="39">
        <f t="shared" si="838"/>
        <v>0</v>
      </c>
      <c r="M7633" s="39">
        <f t="shared" si="839"/>
        <v>0</v>
      </c>
      <c r="N7633" s="41">
        <f t="shared" si="841"/>
        <v>0</v>
      </c>
    </row>
    <row r="7634" spans="2:14">
      <c r="B7634" s="1">
        <v>40499</v>
      </c>
      <c r="C7634" s="1">
        <f t="shared" si="840"/>
        <v>40483</v>
      </c>
      <c r="E7634" s="42">
        <f>IF(DAY(B7634)&gt;14,VLOOKUP(DATE(YEAR(C7634),MONTH(C7634)-1,DAY(1)),'מדדים וריביות'!B:C,2,FALSE),VLOOKUP(DATE(YEAR(C7634),MONTH(C7634)-2,DAY(1)),'מדדים וריביות'!B:C,2,FALSE))</f>
        <v>32081895.739559401</v>
      </c>
      <c r="F7634" s="46">
        <f>IF($B$5=1,'ריבית יומית'!D7628,'ריבית יומית'!G7628)</f>
        <v>3.806480430657011E-5</v>
      </c>
      <c r="G7634" s="46">
        <f t="shared" si="835"/>
        <v>0</v>
      </c>
      <c r="H7634" s="29">
        <f t="shared" si="836"/>
        <v>1</v>
      </c>
      <c r="I7634" s="30">
        <f>VLOOKUP(B7633,'מדדים וריביות'!B:C,2)</f>
        <v>32111739.363503199</v>
      </c>
      <c r="K7634" s="39">
        <f t="shared" si="837"/>
        <v>0</v>
      </c>
      <c r="L7634" s="39">
        <f t="shared" si="838"/>
        <v>0</v>
      </c>
      <c r="M7634" s="39">
        <f t="shared" si="839"/>
        <v>0</v>
      </c>
      <c r="N7634" s="41">
        <f t="shared" si="841"/>
        <v>0</v>
      </c>
    </row>
    <row r="7635" spans="2:14">
      <c r="B7635" s="1">
        <v>40500</v>
      </c>
      <c r="C7635" s="1">
        <f t="shared" si="840"/>
        <v>40483</v>
      </c>
      <c r="E7635" s="42">
        <f>IF(DAY(B7635)&gt;14,VLOOKUP(DATE(YEAR(C7635),MONTH(C7635)-1,DAY(1)),'מדדים וריביות'!B:C,2,FALSE),VLOOKUP(DATE(YEAR(C7635),MONTH(C7635)-2,DAY(1)),'מדדים וריביות'!B:C,2,FALSE))</f>
        <v>32081895.739559401</v>
      </c>
      <c r="F7635" s="46">
        <f>IF($B$5=1,'ריבית יומית'!D7629,'ריבית יומית'!G7629)</f>
        <v>3.806480430657011E-5</v>
      </c>
      <c r="G7635" s="46">
        <f t="shared" si="835"/>
        <v>0</v>
      </c>
      <c r="H7635" s="29">
        <f t="shared" si="836"/>
        <v>1</v>
      </c>
      <c r="I7635" s="30">
        <f>VLOOKUP(B7634,'מדדים וריביות'!B:C,2)</f>
        <v>32111739.363503199</v>
      </c>
      <c r="K7635" s="39">
        <f t="shared" si="837"/>
        <v>0</v>
      </c>
      <c r="L7635" s="39">
        <f t="shared" si="838"/>
        <v>0</v>
      </c>
      <c r="M7635" s="39">
        <f t="shared" si="839"/>
        <v>0</v>
      </c>
      <c r="N7635" s="41">
        <f t="shared" si="841"/>
        <v>0</v>
      </c>
    </row>
    <row r="7636" spans="2:14">
      <c r="B7636" s="1">
        <v>40501</v>
      </c>
      <c r="C7636" s="1">
        <f t="shared" si="840"/>
        <v>40483</v>
      </c>
      <c r="E7636" s="42">
        <f>IF(DAY(B7636)&gt;14,VLOOKUP(DATE(YEAR(C7636),MONTH(C7636)-1,DAY(1)),'מדדים וריביות'!B:C,2,FALSE),VLOOKUP(DATE(YEAR(C7636),MONTH(C7636)-2,DAY(1)),'מדדים וריביות'!B:C,2,FALSE))</f>
        <v>32081895.739559401</v>
      </c>
      <c r="F7636" s="46">
        <f>IF($B$5=1,'ריבית יומית'!D7630,'ריבית יומית'!G7630)</f>
        <v>3.806480430657011E-5</v>
      </c>
      <c r="G7636" s="46">
        <f t="shared" si="835"/>
        <v>0</v>
      </c>
      <c r="H7636" s="29">
        <f t="shared" si="836"/>
        <v>1</v>
      </c>
      <c r="I7636" s="30">
        <f>VLOOKUP(B7635,'מדדים וריביות'!B:C,2)</f>
        <v>32111739.363503199</v>
      </c>
      <c r="K7636" s="39">
        <f t="shared" si="837"/>
        <v>0</v>
      </c>
      <c r="L7636" s="39">
        <f t="shared" si="838"/>
        <v>0</v>
      </c>
      <c r="M7636" s="39">
        <f t="shared" si="839"/>
        <v>0</v>
      </c>
      <c r="N7636" s="41">
        <f t="shared" si="841"/>
        <v>0</v>
      </c>
    </row>
    <row r="7637" spans="2:14">
      <c r="B7637" s="1">
        <v>40502</v>
      </c>
      <c r="C7637" s="1">
        <f t="shared" si="840"/>
        <v>40483</v>
      </c>
      <c r="E7637" s="42">
        <f>IF(DAY(B7637)&gt;14,VLOOKUP(DATE(YEAR(C7637),MONTH(C7637)-1,DAY(1)),'מדדים וריביות'!B:C,2,FALSE),VLOOKUP(DATE(YEAR(C7637),MONTH(C7637)-2,DAY(1)),'מדדים וריביות'!B:C,2,FALSE))</f>
        <v>32081895.739559401</v>
      </c>
      <c r="F7637" s="46">
        <f>IF($B$5=1,'ריבית יומית'!D7631,'ריבית יומית'!G7631)</f>
        <v>3.806480430657011E-5</v>
      </c>
      <c r="G7637" s="46">
        <f t="shared" si="835"/>
        <v>0</v>
      </c>
      <c r="H7637" s="29">
        <f t="shared" si="836"/>
        <v>1</v>
      </c>
      <c r="I7637" s="30">
        <f>VLOOKUP(B7636,'מדדים וריביות'!B:C,2)</f>
        <v>32111739.363503199</v>
      </c>
      <c r="K7637" s="39">
        <f t="shared" si="837"/>
        <v>0</v>
      </c>
      <c r="L7637" s="39">
        <f t="shared" si="838"/>
        <v>0</v>
      </c>
      <c r="M7637" s="39">
        <f t="shared" si="839"/>
        <v>0</v>
      </c>
      <c r="N7637" s="41">
        <f t="shared" si="841"/>
        <v>0</v>
      </c>
    </row>
    <row r="7638" spans="2:14">
      <c r="B7638" s="1">
        <v>40503</v>
      </c>
      <c r="C7638" s="1">
        <f t="shared" si="840"/>
        <v>40483</v>
      </c>
      <c r="E7638" s="42">
        <f>IF(DAY(B7638)&gt;14,VLOOKUP(DATE(YEAR(C7638),MONTH(C7638)-1,DAY(1)),'מדדים וריביות'!B:C,2,FALSE),VLOOKUP(DATE(YEAR(C7638),MONTH(C7638)-2,DAY(1)),'מדדים וריביות'!B:C,2,FALSE))</f>
        <v>32081895.739559401</v>
      </c>
      <c r="F7638" s="46">
        <f>IF($B$5=1,'ריבית יומית'!D7632,'ריבית יומית'!G7632)</f>
        <v>3.806480430657011E-5</v>
      </c>
      <c r="G7638" s="46">
        <f t="shared" si="835"/>
        <v>0</v>
      </c>
      <c r="H7638" s="29">
        <f t="shared" si="836"/>
        <v>1</v>
      </c>
      <c r="I7638" s="30">
        <f>VLOOKUP(B7637,'מדדים וריביות'!B:C,2)</f>
        <v>32111739.363503199</v>
      </c>
      <c r="K7638" s="39">
        <f t="shared" si="837"/>
        <v>0</v>
      </c>
      <c r="L7638" s="39">
        <f t="shared" si="838"/>
        <v>0</v>
      </c>
      <c r="M7638" s="39">
        <f t="shared" si="839"/>
        <v>0</v>
      </c>
      <c r="N7638" s="41">
        <f t="shared" si="841"/>
        <v>0</v>
      </c>
    </row>
    <row r="7639" spans="2:14">
      <c r="B7639" s="1">
        <v>40504</v>
      </c>
      <c r="C7639" s="1">
        <f t="shared" si="840"/>
        <v>40483</v>
      </c>
      <c r="E7639" s="42">
        <f>IF(DAY(B7639)&gt;14,VLOOKUP(DATE(YEAR(C7639),MONTH(C7639)-1,DAY(1)),'מדדים וריביות'!B:C,2,FALSE),VLOOKUP(DATE(YEAR(C7639),MONTH(C7639)-2,DAY(1)),'מדדים וריביות'!B:C,2,FALSE))</f>
        <v>32081895.739559401</v>
      </c>
      <c r="F7639" s="46">
        <f>IF($B$5=1,'ריבית יומית'!D7633,'ריבית יומית'!G7633)</f>
        <v>3.806480430657011E-5</v>
      </c>
      <c r="G7639" s="46">
        <f t="shared" si="835"/>
        <v>0</v>
      </c>
      <c r="H7639" s="29">
        <f t="shared" si="836"/>
        <v>1</v>
      </c>
      <c r="I7639" s="30">
        <f>VLOOKUP(B7638,'מדדים וריביות'!B:C,2)</f>
        <v>32111739.363503199</v>
      </c>
      <c r="K7639" s="39">
        <f t="shared" si="837"/>
        <v>0</v>
      </c>
      <c r="L7639" s="39">
        <f t="shared" si="838"/>
        <v>0</v>
      </c>
      <c r="M7639" s="39">
        <f t="shared" si="839"/>
        <v>0</v>
      </c>
      <c r="N7639" s="41">
        <f t="shared" si="841"/>
        <v>0</v>
      </c>
    </row>
    <row r="7640" spans="2:14">
      <c r="B7640" s="1">
        <v>40505</v>
      </c>
      <c r="C7640" s="1">
        <f t="shared" si="840"/>
        <v>40483</v>
      </c>
      <c r="E7640" s="42">
        <f>IF(DAY(B7640)&gt;14,VLOOKUP(DATE(YEAR(C7640),MONTH(C7640)-1,DAY(1)),'מדדים וריביות'!B:C,2,FALSE),VLOOKUP(DATE(YEAR(C7640),MONTH(C7640)-2,DAY(1)),'מדדים וריביות'!B:C,2,FALSE))</f>
        <v>32081895.739559401</v>
      </c>
      <c r="F7640" s="46">
        <f>IF($B$5=1,'ריבית יומית'!D7634,'ריבית יומית'!G7634)</f>
        <v>3.806480430657011E-5</v>
      </c>
      <c r="G7640" s="46">
        <f t="shared" si="835"/>
        <v>0</v>
      </c>
      <c r="H7640" s="29">
        <f t="shared" si="836"/>
        <v>1</v>
      </c>
      <c r="I7640" s="30">
        <f>VLOOKUP(B7639,'מדדים וריביות'!B:C,2)</f>
        <v>32111739.363503199</v>
      </c>
      <c r="K7640" s="39">
        <f t="shared" si="837"/>
        <v>0</v>
      </c>
      <c r="L7640" s="39">
        <f t="shared" si="838"/>
        <v>0</v>
      </c>
      <c r="M7640" s="39">
        <f t="shared" si="839"/>
        <v>0</v>
      </c>
      <c r="N7640" s="41">
        <f t="shared" si="841"/>
        <v>0</v>
      </c>
    </row>
    <row r="7641" spans="2:14">
      <c r="B7641" s="1">
        <v>40506</v>
      </c>
      <c r="C7641" s="1">
        <f t="shared" si="840"/>
        <v>40483</v>
      </c>
      <c r="E7641" s="42">
        <f>IF(DAY(B7641)&gt;14,VLOOKUP(DATE(YEAR(C7641),MONTH(C7641)-1,DAY(1)),'מדדים וריביות'!B:C,2,FALSE),VLOOKUP(DATE(YEAR(C7641),MONTH(C7641)-2,DAY(1)),'מדדים וריביות'!B:C,2,FALSE))</f>
        <v>32081895.739559401</v>
      </c>
      <c r="F7641" s="46">
        <f>IF($B$5=1,'ריבית יומית'!D7635,'ריבית יומית'!G7635)</f>
        <v>3.806480430657011E-5</v>
      </c>
      <c r="G7641" s="46">
        <f t="shared" si="835"/>
        <v>0</v>
      </c>
      <c r="H7641" s="29">
        <f t="shared" si="836"/>
        <v>1</v>
      </c>
      <c r="I7641" s="30">
        <f>VLOOKUP(B7640,'מדדים וריביות'!B:C,2)</f>
        <v>32111739.363503199</v>
      </c>
      <c r="K7641" s="39">
        <f t="shared" si="837"/>
        <v>0</v>
      </c>
      <c r="L7641" s="39">
        <f t="shared" si="838"/>
        <v>0</v>
      </c>
      <c r="M7641" s="39">
        <f t="shared" si="839"/>
        <v>0</v>
      </c>
      <c r="N7641" s="41">
        <f t="shared" si="841"/>
        <v>0</v>
      </c>
    </row>
    <row r="7642" spans="2:14">
      <c r="B7642" s="1">
        <v>40507</v>
      </c>
      <c r="C7642" s="1">
        <f t="shared" si="840"/>
        <v>40483</v>
      </c>
      <c r="E7642" s="42">
        <f>IF(DAY(B7642)&gt;14,VLOOKUP(DATE(YEAR(C7642),MONTH(C7642)-1,DAY(1)),'מדדים וריביות'!B:C,2,FALSE),VLOOKUP(DATE(YEAR(C7642),MONTH(C7642)-2,DAY(1)),'מדדים וריביות'!B:C,2,FALSE))</f>
        <v>32081895.739559401</v>
      </c>
      <c r="F7642" s="46">
        <f>IF($B$5=1,'ריבית יומית'!D7636,'ריבית יומית'!G7636)</f>
        <v>3.806480430657011E-5</v>
      </c>
      <c r="G7642" s="46">
        <f t="shared" si="835"/>
        <v>0</v>
      </c>
      <c r="H7642" s="29">
        <f t="shared" si="836"/>
        <v>1</v>
      </c>
      <c r="I7642" s="30">
        <f>VLOOKUP(B7641,'מדדים וריביות'!B:C,2)</f>
        <v>32111739.363503199</v>
      </c>
      <c r="K7642" s="39">
        <f t="shared" si="837"/>
        <v>0</v>
      </c>
      <c r="L7642" s="39">
        <f t="shared" si="838"/>
        <v>0</v>
      </c>
      <c r="M7642" s="39">
        <f t="shared" si="839"/>
        <v>0</v>
      </c>
      <c r="N7642" s="41">
        <f t="shared" si="841"/>
        <v>0</v>
      </c>
    </row>
    <row r="7643" spans="2:14">
      <c r="B7643" s="1">
        <v>40508</v>
      </c>
      <c r="C7643" s="1">
        <f t="shared" si="840"/>
        <v>40483</v>
      </c>
      <c r="E7643" s="42">
        <f>IF(DAY(B7643)&gt;14,VLOOKUP(DATE(YEAR(C7643),MONTH(C7643)-1,DAY(1)),'מדדים וריביות'!B:C,2,FALSE),VLOOKUP(DATE(YEAR(C7643),MONTH(C7643)-2,DAY(1)),'מדדים וריביות'!B:C,2,FALSE))</f>
        <v>32081895.739559401</v>
      </c>
      <c r="F7643" s="46">
        <f>IF($B$5=1,'ריבית יומית'!D7637,'ריבית יומית'!G7637)</f>
        <v>3.806480430657011E-5</v>
      </c>
      <c r="G7643" s="46">
        <f t="shared" si="835"/>
        <v>0</v>
      </c>
      <c r="H7643" s="29">
        <f t="shared" si="836"/>
        <v>1</v>
      </c>
      <c r="I7643" s="30">
        <f>VLOOKUP(B7642,'מדדים וריביות'!B:C,2)</f>
        <v>32111739.363503199</v>
      </c>
      <c r="K7643" s="39">
        <f t="shared" si="837"/>
        <v>0</v>
      </c>
      <c r="L7643" s="39">
        <f t="shared" si="838"/>
        <v>0</v>
      </c>
      <c r="M7643" s="39">
        <f t="shared" si="839"/>
        <v>0</v>
      </c>
      <c r="N7643" s="41">
        <f t="shared" si="841"/>
        <v>0</v>
      </c>
    </row>
    <row r="7644" spans="2:14">
      <c r="B7644" s="1">
        <v>40509</v>
      </c>
      <c r="C7644" s="1">
        <f t="shared" si="840"/>
        <v>40483</v>
      </c>
      <c r="E7644" s="42">
        <f>IF(DAY(B7644)&gt;14,VLOOKUP(DATE(YEAR(C7644),MONTH(C7644)-1,DAY(1)),'מדדים וריביות'!B:C,2,FALSE),VLOOKUP(DATE(YEAR(C7644),MONTH(C7644)-2,DAY(1)),'מדדים וריביות'!B:C,2,FALSE))</f>
        <v>32081895.739559401</v>
      </c>
      <c r="F7644" s="46">
        <f>IF($B$5=1,'ריבית יומית'!D7638,'ריבית יומית'!G7638)</f>
        <v>3.806480430657011E-5</v>
      </c>
      <c r="G7644" s="46">
        <f t="shared" si="835"/>
        <v>0</v>
      </c>
      <c r="H7644" s="29">
        <f t="shared" si="836"/>
        <v>1</v>
      </c>
      <c r="I7644" s="30">
        <f>VLOOKUP(B7643,'מדדים וריביות'!B:C,2)</f>
        <v>32111739.363503199</v>
      </c>
      <c r="K7644" s="39">
        <f t="shared" si="837"/>
        <v>0</v>
      </c>
      <c r="L7644" s="39">
        <f t="shared" si="838"/>
        <v>0</v>
      </c>
      <c r="M7644" s="39">
        <f t="shared" si="839"/>
        <v>0</v>
      </c>
      <c r="N7644" s="41">
        <f t="shared" si="841"/>
        <v>0</v>
      </c>
    </row>
    <row r="7645" spans="2:14">
      <c r="B7645" s="1">
        <v>40510</v>
      </c>
      <c r="C7645" s="1">
        <f t="shared" si="840"/>
        <v>40483</v>
      </c>
      <c r="E7645" s="42">
        <f>IF(DAY(B7645)&gt;14,VLOOKUP(DATE(YEAR(C7645),MONTH(C7645)-1,DAY(1)),'מדדים וריביות'!B:C,2,FALSE),VLOOKUP(DATE(YEAR(C7645),MONTH(C7645)-2,DAY(1)),'מדדים וריביות'!B:C,2,FALSE))</f>
        <v>32081895.739559401</v>
      </c>
      <c r="F7645" s="46">
        <f>IF($B$5=1,'ריבית יומית'!D7639,'ריבית יומית'!G7639)</f>
        <v>3.806480430657011E-5</v>
      </c>
      <c r="G7645" s="46">
        <f t="shared" si="835"/>
        <v>0</v>
      </c>
      <c r="H7645" s="29">
        <f t="shared" si="836"/>
        <v>1</v>
      </c>
      <c r="I7645" s="30">
        <f>VLOOKUP(B7644,'מדדים וריביות'!B:C,2)</f>
        <v>32111739.363503199</v>
      </c>
      <c r="K7645" s="39">
        <f t="shared" si="837"/>
        <v>0</v>
      </c>
      <c r="L7645" s="39">
        <f t="shared" si="838"/>
        <v>0</v>
      </c>
      <c r="M7645" s="39">
        <f t="shared" si="839"/>
        <v>0</v>
      </c>
      <c r="N7645" s="41">
        <f t="shared" si="841"/>
        <v>0</v>
      </c>
    </row>
    <row r="7646" spans="2:14">
      <c r="B7646" s="1">
        <v>40511</v>
      </c>
      <c r="C7646" s="1">
        <f t="shared" si="840"/>
        <v>40483</v>
      </c>
      <c r="E7646" s="42">
        <f>IF(DAY(B7646)&gt;14,VLOOKUP(DATE(YEAR(C7646),MONTH(C7646)-1,DAY(1)),'מדדים וריביות'!B:C,2,FALSE),VLOOKUP(DATE(YEAR(C7646),MONTH(C7646)-2,DAY(1)),'מדדים וריביות'!B:C,2,FALSE))</f>
        <v>32081895.739559401</v>
      </c>
      <c r="F7646" s="46">
        <f>IF($B$5=1,'ריבית יומית'!D7640,'ריבית יומית'!G7640)</f>
        <v>3.806480430657011E-5</v>
      </c>
      <c r="G7646" s="46">
        <f t="shared" si="835"/>
        <v>0</v>
      </c>
      <c r="H7646" s="29">
        <f t="shared" si="836"/>
        <v>1</v>
      </c>
      <c r="I7646" s="30">
        <f>VLOOKUP(B7645,'מדדים וריביות'!B:C,2)</f>
        <v>32111739.363503199</v>
      </c>
      <c r="K7646" s="39">
        <f t="shared" si="837"/>
        <v>0</v>
      </c>
      <c r="L7646" s="39">
        <f t="shared" si="838"/>
        <v>0</v>
      </c>
      <c r="M7646" s="39">
        <f t="shared" si="839"/>
        <v>0</v>
      </c>
      <c r="N7646" s="41">
        <f t="shared" si="841"/>
        <v>0</v>
      </c>
    </row>
    <row r="7647" spans="2:14">
      <c r="B7647" s="1">
        <v>40512</v>
      </c>
      <c r="C7647" s="1">
        <f t="shared" si="840"/>
        <v>40483</v>
      </c>
      <c r="E7647" s="42">
        <f>IF(DAY(B7647)&gt;14,VLOOKUP(DATE(YEAR(C7647),MONTH(C7647)-1,DAY(1)),'מדדים וריביות'!B:C,2,FALSE),VLOOKUP(DATE(YEAR(C7647),MONTH(C7647)-2,DAY(1)),'מדדים וריביות'!B:C,2,FALSE))</f>
        <v>32081895.739559401</v>
      </c>
      <c r="F7647" s="46">
        <f>IF($B$5=1,'ריבית יומית'!D7641,'ריבית יומית'!G7641)</f>
        <v>3.806480430657011E-5</v>
      </c>
      <c r="G7647" s="46">
        <f t="shared" si="835"/>
        <v>0</v>
      </c>
      <c r="H7647" s="29">
        <f t="shared" si="836"/>
        <v>1</v>
      </c>
      <c r="I7647" s="30">
        <f>VLOOKUP(B7646,'מדדים וריביות'!B:C,2)</f>
        <v>32111739.363503199</v>
      </c>
      <c r="K7647" s="39">
        <f t="shared" si="837"/>
        <v>0</v>
      </c>
      <c r="L7647" s="39">
        <f t="shared" si="838"/>
        <v>0</v>
      </c>
      <c r="M7647" s="39">
        <f t="shared" si="839"/>
        <v>0</v>
      </c>
      <c r="N7647" s="41">
        <f t="shared" si="841"/>
        <v>0</v>
      </c>
    </row>
    <row r="7648" spans="2:14">
      <c r="B7648" s="1">
        <v>40513</v>
      </c>
      <c r="C7648" s="1">
        <f t="shared" si="840"/>
        <v>40513</v>
      </c>
      <c r="E7648" s="42">
        <f>IF(DAY(B7648)&gt;14,VLOOKUP(DATE(YEAR(C7648),MONTH(C7648)-1,DAY(1)),'מדדים וריביות'!B:C,2,FALSE),VLOOKUP(DATE(YEAR(C7648),MONTH(C7648)-2,DAY(1)),'מדדים וריביות'!B:C,2,FALSE))</f>
        <v>32081895.739559401</v>
      </c>
      <c r="F7648" s="46">
        <f>IF($B$5=1,'ריבית יומית'!D7642,'ריבית יומית'!G7642)</f>
        <v>3.806480430657011E-5</v>
      </c>
      <c r="G7648" s="46">
        <f t="shared" si="835"/>
        <v>0</v>
      </c>
      <c r="H7648" s="29">
        <f t="shared" si="836"/>
        <v>1</v>
      </c>
      <c r="I7648" s="30">
        <f>VLOOKUP(B7647,'מדדים וריביות'!B:C,2)</f>
        <v>32111739.363503199</v>
      </c>
      <c r="K7648" s="39">
        <f t="shared" si="837"/>
        <v>0</v>
      </c>
      <c r="L7648" s="39">
        <f t="shared" si="838"/>
        <v>0</v>
      </c>
      <c r="M7648" s="39">
        <f t="shared" si="839"/>
        <v>0</v>
      </c>
      <c r="N7648" s="41">
        <f t="shared" si="841"/>
        <v>0</v>
      </c>
    </row>
    <row r="7649" spans="2:14">
      <c r="B7649" s="1">
        <v>40514</v>
      </c>
      <c r="C7649" s="1">
        <f t="shared" si="840"/>
        <v>40513</v>
      </c>
      <c r="E7649" s="42">
        <f>IF(DAY(B7649)&gt;14,VLOOKUP(DATE(YEAR(C7649),MONTH(C7649)-1,DAY(1)),'מדדים וריביות'!B:C,2,FALSE),VLOOKUP(DATE(YEAR(C7649),MONTH(C7649)-2,DAY(1)),'מדדים וריביות'!B:C,2,FALSE))</f>
        <v>32081895.739559401</v>
      </c>
      <c r="F7649" s="46">
        <f>IF($B$5=1,'ריבית יומית'!D7643,'ריבית יומית'!G7643)</f>
        <v>3.806480430657011E-5</v>
      </c>
      <c r="G7649" s="46">
        <f t="shared" si="835"/>
        <v>0</v>
      </c>
      <c r="H7649" s="29">
        <f t="shared" si="836"/>
        <v>1</v>
      </c>
      <c r="I7649" s="30">
        <f>VLOOKUP(B7648,'מדדים וריביות'!B:C,2)</f>
        <v>32231113.859278299</v>
      </c>
      <c r="K7649" s="39">
        <f t="shared" si="837"/>
        <v>0</v>
      </c>
      <c r="L7649" s="39">
        <f t="shared" si="838"/>
        <v>0</v>
      </c>
      <c r="M7649" s="39">
        <f t="shared" si="839"/>
        <v>0</v>
      </c>
      <c r="N7649" s="41">
        <f t="shared" si="841"/>
        <v>0</v>
      </c>
    </row>
    <row r="7650" spans="2:14">
      <c r="B7650" s="1">
        <v>40515</v>
      </c>
      <c r="C7650" s="1">
        <f t="shared" si="840"/>
        <v>40513</v>
      </c>
      <c r="E7650" s="42">
        <f>IF(DAY(B7650)&gt;14,VLOOKUP(DATE(YEAR(C7650),MONTH(C7650)-1,DAY(1)),'מדדים וריביות'!B:C,2,FALSE),VLOOKUP(DATE(YEAR(C7650),MONTH(C7650)-2,DAY(1)),'מדדים וריביות'!B:C,2,FALSE))</f>
        <v>32081895.739559401</v>
      </c>
      <c r="F7650" s="46">
        <f>IF($B$5=1,'ריבית יומית'!D7644,'ריבית יומית'!G7644)</f>
        <v>3.806480430657011E-5</v>
      </c>
      <c r="G7650" s="46">
        <f t="shared" si="835"/>
        <v>0</v>
      </c>
      <c r="H7650" s="29">
        <f t="shared" si="836"/>
        <v>1</v>
      </c>
      <c r="I7650" s="30">
        <f>VLOOKUP(B7649,'מדדים וריביות'!B:C,2)</f>
        <v>32231113.859278299</v>
      </c>
      <c r="K7650" s="39">
        <f t="shared" si="837"/>
        <v>0</v>
      </c>
      <c r="L7650" s="39">
        <f t="shared" si="838"/>
        <v>0</v>
      </c>
      <c r="M7650" s="39">
        <f t="shared" si="839"/>
        <v>0</v>
      </c>
      <c r="N7650" s="41">
        <f t="shared" si="841"/>
        <v>0</v>
      </c>
    </row>
    <row r="7651" spans="2:14">
      <c r="B7651" s="1">
        <v>40516</v>
      </c>
      <c r="C7651" s="1">
        <f t="shared" si="840"/>
        <v>40513</v>
      </c>
      <c r="E7651" s="42">
        <f>IF(DAY(B7651)&gt;14,VLOOKUP(DATE(YEAR(C7651),MONTH(C7651)-1,DAY(1)),'מדדים וריביות'!B:C,2,FALSE),VLOOKUP(DATE(YEAR(C7651),MONTH(C7651)-2,DAY(1)),'מדדים וריביות'!B:C,2,FALSE))</f>
        <v>32081895.739559401</v>
      </c>
      <c r="F7651" s="46">
        <f>IF($B$5=1,'ריבית יומית'!D7645,'ריבית יומית'!G7645)</f>
        <v>3.806480430657011E-5</v>
      </c>
      <c r="G7651" s="46">
        <f t="shared" si="835"/>
        <v>0</v>
      </c>
      <c r="H7651" s="29">
        <f t="shared" si="836"/>
        <v>1</v>
      </c>
      <c r="I7651" s="30">
        <f>VLOOKUP(B7650,'מדדים וריביות'!B:C,2)</f>
        <v>32231113.859278299</v>
      </c>
      <c r="K7651" s="39">
        <f t="shared" si="837"/>
        <v>0</v>
      </c>
      <c r="L7651" s="39">
        <f t="shared" si="838"/>
        <v>0</v>
      </c>
      <c r="M7651" s="39">
        <f t="shared" si="839"/>
        <v>0</v>
      </c>
      <c r="N7651" s="41">
        <f t="shared" si="841"/>
        <v>0</v>
      </c>
    </row>
    <row r="7652" spans="2:14">
      <c r="B7652" s="1">
        <v>40517</v>
      </c>
      <c r="C7652" s="1">
        <f t="shared" si="840"/>
        <v>40513</v>
      </c>
      <c r="E7652" s="42">
        <f>IF(DAY(B7652)&gt;14,VLOOKUP(DATE(YEAR(C7652),MONTH(C7652)-1,DAY(1)),'מדדים וריביות'!B:C,2,FALSE),VLOOKUP(DATE(YEAR(C7652),MONTH(C7652)-2,DAY(1)),'מדדים וריביות'!B:C,2,FALSE))</f>
        <v>32081895.739559401</v>
      </c>
      <c r="F7652" s="46">
        <f>IF($B$5=1,'ריבית יומית'!D7646,'ריבית יומית'!G7646)</f>
        <v>3.806480430657011E-5</v>
      </c>
      <c r="G7652" s="46">
        <f t="shared" si="835"/>
        <v>0</v>
      </c>
      <c r="H7652" s="29">
        <f t="shared" si="836"/>
        <v>1</v>
      </c>
      <c r="I7652" s="30">
        <f>VLOOKUP(B7651,'מדדים וריביות'!B:C,2)</f>
        <v>32231113.859278299</v>
      </c>
      <c r="K7652" s="39">
        <f t="shared" si="837"/>
        <v>0</v>
      </c>
      <c r="L7652" s="39">
        <f t="shared" si="838"/>
        <v>0</v>
      </c>
      <c r="M7652" s="39">
        <f t="shared" si="839"/>
        <v>0</v>
      </c>
      <c r="N7652" s="41">
        <f t="shared" si="841"/>
        <v>0</v>
      </c>
    </row>
    <row r="7653" spans="2:14">
      <c r="B7653" s="1">
        <v>40518</v>
      </c>
      <c r="C7653" s="1">
        <f t="shared" si="840"/>
        <v>40513</v>
      </c>
      <c r="E7653" s="42">
        <f>IF(DAY(B7653)&gt;14,VLOOKUP(DATE(YEAR(C7653),MONTH(C7653)-1,DAY(1)),'מדדים וריביות'!B:C,2,FALSE),VLOOKUP(DATE(YEAR(C7653),MONTH(C7653)-2,DAY(1)),'מדדים וריביות'!B:C,2,FALSE))</f>
        <v>32081895.739559401</v>
      </c>
      <c r="F7653" s="46">
        <f>IF($B$5=1,'ריבית יומית'!D7647,'ריבית יומית'!G7647)</f>
        <v>3.806480430657011E-5</v>
      </c>
      <c r="G7653" s="46">
        <f t="shared" si="835"/>
        <v>0</v>
      </c>
      <c r="H7653" s="29">
        <f t="shared" si="836"/>
        <v>1</v>
      </c>
      <c r="I7653" s="30">
        <f>VLOOKUP(B7652,'מדדים וריביות'!B:C,2)</f>
        <v>32231113.859278299</v>
      </c>
      <c r="K7653" s="39">
        <f t="shared" si="837"/>
        <v>0</v>
      </c>
      <c r="L7653" s="39">
        <f t="shared" si="838"/>
        <v>0</v>
      </c>
      <c r="M7653" s="39">
        <f t="shared" si="839"/>
        <v>0</v>
      </c>
      <c r="N7653" s="41">
        <f t="shared" si="841"/>
        <v>0</v>
      </c>
    </row>
    <row r="7654" spans="2:14">
      <c r="B7654" s="1">
        <v>40519</v>
      </c>
      <c r="C7654" s="1">
        <f t="shared" si="840"/>
        <v>40513</v>
      </c>
      <c r="E7654" s="42">
        <f>IF(DAY(B7654)&gt;14,VLOOKUP(DATE(YEAR(C7654),MONTH(C7654)-1,DAY(1)),'מדדים וריביות'!B:C,2,FALSE),VLOOKUP(DATE(YEAR(C7654),MONTH(C7654)-2,DAY(1)),'מדדים וריביות'!B:C,2,FALSE))</f>
        <v>32081895.739559401</v>
      </c>
      <c r="F7654" s="46">
        <f>IF($B$5=1,'ריבית יומית'!D7648,'ריבית יומית'!G7648)</f>
        <v>3.806480430657011E-5</v>
      </c>
      <c r="G7654" s="46">
        <f t="shared" si="835"/>
        <v>0</v>
      </c>
      <c r="H7654" s="29">
        <f t="shared" si="836"/>
        <v>1</v>
      </c>
      <c r="I7654" s="30">
        <f>VLOOKUP(B7653,'מדדים וריביות'!B:C,2)</f>
        <v>32231113.859278299</v>
      </c>
      <c r="K7654" s="39">
        <f t="shared" si="837"/>
        <v>0</v>
      </c>
      <c r="L7654" s="39">
        <f t="shared" si="838"/>
        <v>0</v>
      </c>
      <c r="M7654" s="39">
        <f t="shared" si="839"/>
        <v>0</v>
      </c>
      <c r="N7654" s="41">
        <f t="shared" si="841"/>
        <v>0</v>
      </c>
    </row>
    <row r="7655" spans="2:14">
      <c r="B7655" s="1">
        <v>40520</v>
      </c>
      <c r="C7655" s="1">
        <f t="shared" si="840"/>
        <v>40513</v>
      </c>
      <c r="E7655" s="42">
        <f>IF(DAY(B7655)&gt;14,VLOOKUP(DATE(YEAR(C7655),MONTH(C7655)-1,DAY(1)),'מדדים וריביות'!B:C,2,FALSE),VLOOKUP(DATE(YEAR(C7655),MONTH(C7655)-2,DAY(1)),'מדדים וריביות'!B:C,2,FALSE))</f>
        <v>32081895.739559401</v>
      </c>
      <c r="F7655" s="46">
        <f>IF($B$5=1,'ריבית יומית'!D7649,'ריבית יומית'!G7649)</f>
        <v>3.806480430657011E-5</v>
      </c>
      <c r="G7655" s="46">
        <f t="shared" si="835"/>
        <v>0</v>
      </c>
      <c r="H7655" s="29">
        <f t="shared" si="836"/>
        <v>1</v>
      </c>
      <c r="I7655" s="30">
        <f>VLOOKUP(B7654,'מדדים וריביות'!B:C,2)</f>
        <v>32231113.859278299</v>
      </c>
      <c r="K7655" s="39">
        <f t="shared" si="837"/>
        <v>0</v>
      </c>
      <c r="L7655" s="39">
        <f t="shared" si="838"/>
        <v>0</v>
      </c>
      <c r="M7655" s="39">
        <f t="shared" si="839"/>
        <v>0</v>
      </c>
      <c r="N7655" s="41">
        <f t="shared" si="841"/>
        <v>0</v>
      </c>
    </row>
    <row r="7656" spans="2:14">
      <c r="B7656" s="1">
        <v>40521</v>
      </c>
      <c r="C7656" s="1">
        <f t="shared" si="840"/>
        <v>40513</v>
      </c>
      <c r="E7656" s="42">
        <f>IF(DAY(B7656)&gt;14,VLOOKUP(DATE(YEAR(C7656),MONTH(C7656)-1,DAY(1)),'מדדים וריביות'!B:C,2,FALSE),VLOOKUP(DATE(YEAR(C7656),MONTH(C7656)-2,DAY(1)),'מדדים וריביות'!B:C,2,FALSE))</f>
        <v>32081895.739559401</v>
      </c>
      <c r="F7656" s="46">
        <f>IF($B$5=1,'ריבית יומית'!D7650,'ריבית יומית'!G7650)</f>
        <v>3.806480430657011E-5</v>
      </c>
      <c r="G7656" s="46">
        <f t="shared" si="835"/>
        <v>0</v>
      </c>
      <c r="H7656" s="29">
        <f t="shared" si="836"/>
        <v>1</v>
      </c>
      <c r="I7656" s="30">
        <f>VLOOKUP(B7655,'מדדים וריביות'!B:C,2)</f>
        <v>32231113.859278299</v>
      </c>
      <c r="K7656" s="39">
        <f t="shared" si="837"/>
        <v>0</v>
      </c>
      <c r="L7656" s="39">
        <f t="shared" si="838"/>
        <v>0</v>
      </c>
      <c r="M7656" s="39">
        <f t="shared" si="839"/>
        <v>0</v>
      </c>
      <c r="N7656" s="41">
        <f t="shared" si="841"/>
        <v>0</v>
      </c>
    </row>
    <row r="7657" spans="2:14">
      <c r="B7657" s="1">
        <v>40522</v>
      </c>
      <c r="C7657" s="1">
        <f t="shared" si="840"/>
        <v>40513</v>
      </c>
      <c r="E7657" s="42">
        <f>IF(DAY(B7657)&gt;14,VLOOKUP(DATE(YEAR(C7657),MONTH(C7657)-1,DAY(1)),'מדדים וריביות'!B:C,2,FALSE),VLOOKUP(DATE(YEAR(C7657),MONTH(C7657)-2,DAY(1)),'מדדים וריביות'!B:C,2,FALSE))</f>
        <v>32081895.739559401</v>
      </c>
      <c r="F7657" s="46">
        <f>IF($B$5=1,'ריבית יומית'!D7651,'ריבית יומית'!G7651)</f>
        <v>3.806480430657011E-5</v>
      </c>
      <c r="G7657" s="46">
        <f t="shared" si="835"/>
        <v>0</v>
      </c>
      <c r="H7657" s="29">
        <f t="shared" si="836"/>
        <v>1</v>
      </c>
      <c r="I7657" s="30">
        <f>VLOOKUP(B7656,'מדדים וריביות'!B:C,2)</f>
        <v>32231113.859278299</v>
      </c>
      <c r="K7657" s="39">
        <f t="shared" si="837"/>
        <v>0</v>
      </c>
      <c r="L7657" s="39">
        <f t="shared" si="838"/>
        <v>0</v>
      </c>
      <c r="M7657" s="39">
        <f t="shared" si="839"/>
        <v>0</v>
      </c>
      <c r="N7657" s="41">
        <f t="shared" si="841"/>
        <v>0</v>
      </c>
    </row>
    <row r="7658" spans="2:14">
      <c r="B7658" s="1">
        <v>40523</v>
      </c>
      <c r="C7658" s="1">
        <f t="shared" si="840"/>
        <v>40513</v>
      </c>
      <c r="E7658" s="42">
        <f>IF(DAY(B7658)&gt;14,VLOOKUP(DATE(YEAR(C7658),MONTH(C7658)-1,DAY(1)),'מדדים וריביות'!B:C,2,FALSE),VLOOKUP(DATE(YEAR(C7658),MONTH(C7658)-2,DAY(1)),'מדדים וריביות'!B:C,2,FALSE))</f>
        <v>32081895.739559401</v>
      </c>
      <c r="F7658" s="46">
        <f>IF($B$5=1,'ריבית יומית'!D7652,'ריבית יומית'!G7652)</f>
        <v>3.806480430657011E-5</v>
      </c>
      <c r="G7658" s="46">
        <f t="shared" si="835"/>
        <v>0</v>
      </c>
      <c r="H7658" s="29">
        <f t="shared" si="836"/>
        <v>1</v>
      </c>
      <c r="I7658" s="30">
        <f>VLOOKUP(B7657,'מדדים וריביות'!B:C,2)</f>
        <v>32231113.859278299</v>
      </c>
      <c r="K7658" s="39">
        <f t="shared" si="837"/>
        <v>0</v>
      </c>
      <c r="L7658" s="39">
        <f t="shared" si="838"/>
        <v>0</v>
      </c>
      <c r="M7658" s="39">
        <f t="shared" si="839"/>
        <v>0</v>
      </c>
      <c r="N7658" s="41">
        <f t="shared" si="841"/>
        <v>0</v>
      </c>
    </row>
    <row r="7659" spans="2:14">
      <c r="B7659" s="1">
        <v>40524</v>
      </c>
      <c r="C7659" s="1">
        <f t="shared" si="840"/>
        <v>40513</v>
      </c>
      <c r="E7659" s="42">
        <f>IF(DAY(B7659)&gt;14,VLOOKUP(DATE(YEAR(C7659),MONTH(C7659)-1,DAY(1)),'מדדים וריביות'!B:C,2,FALSE),VLOOKUP(DATE(YEAR(C7659),MONTH(C7659)-2,DAY(1)),'מדדים וריביות'!B:C,2,FALSE))</f>
        <v>32081895.739559401</v>
      </c>
      <c r="F7659" s="46">
        <f>IF($B$5=1,'ריבית יומית'!D7653,'ריבית יומית'!G7653)</f>
        <v>3.806480430657011E-5</v>
      </c>
      <c r="G7659" s="46">
        <f t="shared" si="835"/>
        <v>0</v>
      </c>
      <c r="H7659" s="29">
        <f t="shared" si="836"/>
        <v>1</v>
      </c>
      <c r="I7659" s="30">
        <f>VLOOKUP(B7658,'מדדים וריביות'!B:C,2)</f>
        <v>32231113.859278299</v>
      </c>
      <c r="K7659" s="39">
        <f t="shared" si="837"/>
        <v>0</v>
      </c>
      <c r="L7659" s="39">
        <f t="shared" si="838"/>
        <v>0</v>
      </c>
      <c r="M7659" s="39">
        <f t="shared" si="839"/>
        <v>0</v>
      </c>
      <c r="N7659" s="41">
        <f t="shared" si="841"/>
        <v>0</v>
      </c>
    </row>
    <row r="7660" spans="2:14">
      <c r="B7660" s="1">
        <v>40525</v>
      </c>
      <c r="C7660" s="1">
        <f t="shared" si="840"/>
        <v>40513</v>
      </c>
      <c r="E7660" s="42">
        <f>IF(DAY(B7660)&gt;14,VLOOKUP(DATE(YEAR(C7660),MONTH(C7660)-1,DAY(1)),'מדדים וריביות'!B:C,2,FALSE),VLOOKUP(DATE(YEAR(C7660),MONTH(C7660)-2,DAY(1)),'מדדים וריביות'!B:C,2,FALSE))</f>
        <v>32081895.739559401</v>
      </c>
      <c r="F7660" s="46">
        <f>IF($B$5=1,'ריבית יומית'!D7654,'ריבית יומית'!G7654)</f>
        <v>3.806480430657011E-5</v>
      </c>
      <c r="G7660" s="46">
        <f t="shared" si="835"/>
        <v>0</v>
      </c>
      <c r="H7660" s="29">
        <f t="shared" si="836"/>
        <v>1</v>
      </c>
      <c r="I7660" s="30">
        <f>VLOOKUP(B7659,'מדדים וריביות'!B:C,2)</f>
        <v>32231113.859278299</v>
      </c>
      <c r="K7660" s="39">
        <f t="shared" si="837"/>
        <v>0</v>
      </c>
      <c r="L7660" s="39">
        <f t="shared" si="838"/>
        <v>0</v>
      </c>
      <c r="M7660" s="39">
        <f t="shared" si="839"/>
        <v>0</v>
      </c>
      <c r="N7660" s="41">
        <f t="shared" si="841"/>
        <v>0</v>
      </c>
    </row>
    <row r="7661" spans="2:14">
      <c r="B7661" s="1">
        <v>40526</v>
      </c>
      <c r="C7661" s="1">
        <f t="shared" si="840"/>
        <v>40513</v>
      </c>
      <c r="E7661" s="42">
        <f>IF(DAY(B7661)&gt;14,VLOOKUP(DATE(YEAR(C7661),MONTH(C7661)-1,DAY(1)),'מדדים וריביות'!B:C,2,FALSE),VLOOKUP(DATE(YEAR(C7661),MONTH(C7661)-2,DAY(1)),'מדדים וריביות'!B:C,2,FALSE))</f>
        <v>32081895.739559401</v>
      </c>
      <c r="F7661" s="46">
        <f>IF($B$5=1,'ריבית יומית'!D7655,'ריבית יומית'!G7655)</f>
        <v>3.806480430657011E-5</v>
      </c>
      <c r="G7661" s="46">
        <f t="shared" si="835"/>
        <v>0</v>
      </c>
      <c r="H7661" s="29">
        <f t="shared" si="836"/>
        <v>1</v>
      </c>
      <c r="I7661" s="30">
        <f>VLOOKUP(B7660,'מדדים וריביות'!B:C,2)</f>
        <v>32231113.859278299</v>
      </c>
      <c r="K7661" s="39">
        <f t="shared" si="837"/>
        <v>0</v>
      </c>
      <c r="L7661" s="39">
        <f t="shared" si="838"/>
        <v>0</v>
      </c>
      <c r="M7661" s="39">
        <f t="shared" si="839"/>
        <v>0</v>
      </c>
      <c r="N7661" s="41">
        <f t="shared" si="841"/>
        <v>0</v>
      </c>
    </row>
    <row r="7662" spans="2:14">
      <c r="B7662" s="1">
        <v>40527</v>
      </c>
      <c r="C7662" s="1">
        <f t="shared" si="840"/>
        <v>40513</v>
      </c>
      <c r="E7662" s="42">
        <f>IF(DAY(B7662)&gt;14,VLOOKUP(DATE(YEAR(C7662),MONTH(C7662)-1,DAY(1)),'מדדים וריביות'!B:C,2,FALSE),VLOOKUP(DATE(YEAR(C7662),MONTH(C7662)-2,DAY(1)),'מדדים וריביות'!B:C,2,FALSE))</f>
        <v>32111739.363503199</v>
      </c>
      <c r="F7662" s="46">
        <f>IF($B$5=1,'ריבית יומית'!D7656,'ריבית יומית'!G7656)</f>
        <v>3.806480430657011E-5</v>
      </c>
      <c r="G7662" s="46">
        <f t="shared" si="835"/>
        <v>0</v>
      </c>
      <c r="H7662" s="29">
        <f t="shared" si="836"/>
        <v>1</v>
      </c>
      <c r="I7662" s="30">
        <f>VLOOKUP(B7661,'מדדים וריביות'!B:C,2)</f>
        <v>32231113.859278299</v>
      </c>
      <c r="K7662" s="39">
        <f t="shared" si="837"/>
        <v>0</v>
      </c>
      <c r="L7662" s="39">
        <f t="shared" si="838"/>
        <v>0</v>
      </c>
      <c r="M7662" s="39">
        <f t="shared" si="839"/>
        <v>0</v>
      </c>
      <c r="N7662" s="41">
        <f t="shared" si="841"/>
        <v>0</v>
      </c>
    </row>
    <row r="7663" spans="2:14">
      <c r="B7663" s="1">
        <v>40528</v>
      </c>
      <c r="C7663" s="1">
        <f t="shared" si="840"/>
        <v>40513</v>
      </c>
      <c r="E7663" s="42">
        <f>IF(DAY(B7663)&gt;14,VLOOKUP(DATE(YEAR(C7663),MONTH(C7663)-1,DAY(1)),'מדדים וריביות'!B:C,2,FALSE),VLOOKUP(DATE(YEAR(C7663),MONTH(C7663)-2,DAY(1)),'מדדים וריביות'!B:C,2,FALSE))</f>
        <v>32111739.363503199</v>
      </c>
      <c r="F7663" s="46">
        <f>IF($B$5=1,'ריבית יומית'!D7657,'ריבית יומית'!G7657)</f>
        <v>3.806480430657011E-5</v>
      </c>
      <c r="G7663" s="46">
        <f t="shared" si="835"/>
        <v>0</v>
      </c>
      <c r="H7663" s="29">
        <f t="shared" si="836"/>
        <v>1</v>
      </c>
      <c r="I7663" s="30">
        <f>VLOOKUP(B7662,'מדדים וריביות'!B:C,2)</f>
        <v>32231113.859278299</v>
      </c>
      <c r="K7663" s="39">
        <f t="shared" si="837"/>
        <v>0</v>
      </c>
      <c r="L7663" s="39">
        <f t="shared" si="838"/>
        <v>0</v>
      </c>
      <c r="M7663" s="39">
        <f t="shared" si="839"/>
        <v>0</v>
      </c>
      <c r="N7663" s="41">
        <f t="shared" si="841"/>
        <v>0</v>
      </c>
    </row>
    <row r="7664" spans="2:14">
      <c r="B7664" s="1">
        <v>40529</v>
      </c>
      <c r="C7664" s="1">
        <f t="shared" si="840"/>
        <v>40513</v>
      </c>
      <c r="E7664" s="42">
        <f>IF(DAY(B7664)&gt;14,VLOOKUP(DATE(YEAR(C7664),MONTH(C7664)-1,DAY(1)),'מדדים וריביות'!B:C,2,FALSE),VLOOKUP(DATE(YEAR(C7664),MONTH(C7664)-2,DAY(1)),'מדדים וריביות'!B:C,2,FALSE))</f>
        <v>32111739.363503199</v>
      </c>
      <c r="F7664" s="46">
        <f>IF($B$5=1,'ריבית יומית'!D7658,'ריבית יומית'!G7658)</f>
        <v>3.806480430657011E-5</v>
      </c>
      <c r="G7664" s="46">
        <f t="shared" si="835"/>
        <v>0</v>
      </c>
      <c r="H7664" s="29">
        <f t="shared" si="836"/>
        <v>1</v>
      </c>
      <c r="I7664" s="30">
        <f>VLOOKUP(B7663,'מדדים וריביות'!B:C,2)</f>
        <v>32231113.859278299</v>
      </c>
      <c r="K7664" s="39">
        <f t="shared" si="837"/>
        <v>0</v>
      </c>
      <c r="L7664" s="39">
        <f t="shared" si="838"/>
        <v>0</v>
      </c>
      <c r="M7664" s="39">
        <f t="shared" si="839"/>
        <v>0</v>
      </c>
      <c r="N7664" s="41">
        <f t="shared" si="841"/>
        <v>0</v>
      </c>
    </row>
    <row r="7665" spans="2:14">
      <c r="B7665" s="1">
        <v>40530</v>
      </c>
      <c r="C7665" s="1">
        <f t="shared" si="840"/>
        <v>40513</v>
      </c>
      <c r="E7665" s="42">
        <f>IF(DAY(B7665)&gt;14,VLOOKUP(DATE(YEAR(C7665),MONTH(C7665)-1,DAY(1)),'מדדים וריביות'!B:C,2,FALSE),VLOOKUP(DATE(YEAR(C7665),MONTH(C7665)-2,DAY(1)),'מדדים וריביות'!B:C,2,FALSE))</f>
        <v>32111739.363503199</v>
      </c>
      <c r="F7665" s="46">
        <f>IF($B$5=1,'ריבית יומית'!D7659,'ריבית יומית'!G7659)</f>
        <v>3.806480430657011E-5</v>
      </c>
      <c r="G7665" s="46">
        <f t="shared" si="835"/>
        <v>0</v>
      </c>
      <c r="H7665" s="29">
        <f t="shared" si="836"/>
        <v>1</v>
      </c>
      <c r="I7665" s="30">
        <f>VLOOKUP(B7664,'מדדים וריביות'!B:C,2)</f>
        <v>32231113.859278299</v>
      </c>
      <c r="K7665" s="39">
        <f t="shared" si="837"/>
        <v>0</v>
      </c>
      <c r="L7665" s="39">
        <f t="shared" si="838"/>
        <v>0</v>
      </c>
      <c r="M7665" s="39">
        <f t="shared" si="839"/>
        <v>0</v>
      </c>
      <c r="N7665" s="41">
        <f t="shared" si="841"/>
        <v>0</v>
      </c>
    </row>
    <row r="7666" spans="2:14">
      <c r="B7666" s="1">
        <v>40531</v>
      </c>
      <c r="C7666" s="1">
        <f t="shared" si="840"/>
        <v>40513</v>
      </c>
      <c r="E7666" s="42">
        <f>IF(DAY(B7666)&gt;14,VLOOKUP(DATE(YEAR(C7666),MONTH(C7666)-1,DAY(1)),'מדדים וריביות'!B:C,2,FALSE),VLOOKUP(DATE(YEAR(C7666),MONTH(C7666)-2,DAY(1)),'מדדים וריביות'!B:C,2,FALSE))</f>
        <v>32111739.363503199</v>
      </c>
      <c r="F7666" s="46">
        <f>IF($B$5=1,'ריבית יומית'!D7660,'ריבית יומית'!G7660)</f>
        <v>3.806480430657011E-5</v>
      </c>
      <c r="G7666" s="46">
        <f t="shared" si="835"/>
        <v>0</v>
      </c>
      <c r="H7666" s="29">
        <f t="shared" si="836"/>
        <v>1</v>
      </c>
      <c r="I7666" s="30">
        <f>VLOOKUP(B7665,'מדדים וריביות'!B:C,2)</f>
        <v>32231113.859278299</v>
      </c>
      <c r="K7666" s="39">
        <f t="shared" si="837"/>
        <v>0</v>
      </c>
      <c r="L7666" s="39">
        <f t="shared" si="838"/>
        <v>0</v>
      </c>
      <c r="M7666" s="39">
        <f t="shared" si="839"/>
        <v>0</v>
      </c>
      <c r="N7666" s="41">
        <f t="shared" si="841"/>
        <v>0</v>
      </c>
    </row>
    <row r="7667" spans="2:14">
      <c r="B7667" s="1">
        <v>40532</v>
      </c>
      <c r="C7667" s="1">
        <f t="shared" si="840"/>
        <v>40513</v>
      </c>
      <c r="E7667" s="42">
        <f>IF(DAY(B7667)&gt;14,VLOOKUP(DATE(YEAR(C7667),MONTH(C7667)-1,DAY(1)),'מדדים וריביות'!B:C,2,FALSE),VLOOKUP(DATE(YEAR(C7667),MONTH(C7667)-2,DAY(1)),'מדדים וריביות'!B:C,2,FALSE))</f>
        <v>32111739.363503199</v>
      </c>
      <c r="F7667" s="46">
        <f>IF($B$5=1,'ריבית יומית'!D7661,'ריבית יומית'!G7661)</f>
        <v>3.806480430657011E-5</v>
      </c>
      <c r="G7667" s="46">
        <f t="shared" si="835"/>
        <v>0</v>
      </c>
      <c r="H7667" s="29">
        <f t="shared" si="836"/>
        <v>1</v>
      </c>
      <c r="I7667" s="30">
        <f>VLOOKUP(B7666,'מדדים וריביות'!B:C,2)</f>
        <v>32231113.859278299</v>
      </c>
      <c r="K7667" s="39">
        <f t="shared" si="837"/>
        <v>0</v>
      </c>
      <c r="L7667" s="39">
        <f t="shared" si="838"/>
        <v>0</v>
      </c>
      <c r="M7667" s="39">
        <f t="shared" si="839"/>
        <v>0</v>
      </c>
      <c r="N7667" s="41">
        <f t="shared" si="841"/>
        <v>0</v>
      </c>
    </row>
    <row r="7668" spans="2:14">
      <c r="B7668" s="1">
        <v>40533</v>
      </c>
      <c r="C7668" s="1">
        <f t="shared" si="840"/>
        <v>40513</v>
      </c>
      <c r="E7668" s="42">
        <f>IF(DAY(B7668)&gt;14,VLOOKUP(DATE(YEAR(C7668),MONTH(C7668)-1,DAY(1)),'מדדים וריביות'!B:C,2,FALSE),VLOOKUP(DATE(YEAR(C7668),MONTH(C7668)-2,DAY(1)),'מדדים וריביות'!B:C,2,FALSE))</f>
        <v>32111739.363503199</v>
      </c>
      <c r="F7668" s="46">
        <f>IF($B$5=1,'ריבית יומית'!D7662,'ריבית יומית'!G7662)</f>
        <v>3.806480430657011E-5</v>
      </c>
      <c r="G7668" s="46">
        <f t="shared" si="835"/>
        <v>0</v>
      </c>
      <c r="H7668" s="29">
        <f t="shared" si="836"/>
        <v>1</v>
      </c>
      <c r="I7668" s="30">
        <f>VLOOKUP(B7667,'מדדים וריביות'!B:C,2)</f>
        <v>32231113.859278299</v>
      </c>
      <c r="K7668" s="39">
        <f t="shared" si="837"/>
        <v>0</v>
      </c>
      <c r="L7668" s="39">
        <f t="shared" si="838"/>
        <v>0</v>
      </c>
      <c r="M7668" s="39">
        <f t="shared" si="839"/>
        <v>0</v>
      </c>
      <c r="N7668" s="41">
        <f t="shared" si="841"/>
        <v>0</v>
      </c>
    </row>
    <row r="7669" spans="2:14">
      <c r="B7669" s="1">
        <v>40534</v>
      </c>
      <c r="C7669" s="1">
        <f t="shared" si="840"/>
        <v>40513</v>
      </c>
      <c r="E7669" s="42">
        <f>IF(DAY(B7669)&gt;14,VLOOKUP(DATE(YEAR(C7669),MONTH(C7669)-1,DAY(1)),'מדדים וריביות'!B:C,2,FALSE),VLOOKUP(DATE(YEAR(C7669),MONTH(C7669)-2,DAY(1)),'מדדים וריביות'!B:C,2,FALSE))</f>
        <v>32111739.363503199</v>
      </c>
      <c r="F7669" s="46">
        <f>IF($B$5=1,'ריבית יומית'!D7663,'ריבית יומית'!G7663)</f>
        <v>3.806480430657011E-5</v>
      </c>
      <c r="G7669" s="46">
        <f t="shared" si="835"/>
        <v>0</v>
      </c>
      <c r="H7669" s="29">
        <f t="shared" si="836"/>
        <v>1</v>
      </c>
      <c r="I7669" s="30">
        <f>VLOOKUP(B7668,'מדדים וריביות'!B:C,2)</f>
        <v>32231113.859278299</v>
      </c>
      <c r="K7669" s="39">
        <f t="shared" si="837"/>
        <v>0</v>
      </c>
      <c r="L7669" s="39">
        <f t="shared" si="838"/>
        <v>0</v>
      </c>
      <c r="M7669" s="39">
        <f t="shared" si="839"/>
        <v>0</v>
      </c>
      <c r="N7669" s="41">
        <f t="shared" si="841"/>
        <v>0</v>
      </c>
    </row>
    <row r="7670" spans="2:14">
      <c r="B7670" s="1">
        <v>40535</v>
      </c>
      <c r="C7670" s="1">
        <f t="shared" si="840"/>
        <v>40513</v>
      </c>
      <c r="E7670" s="42">
        <f>IF(DAY(B7670)&gt;14,VLOOKUP(DATE(YEAR(C7670),MONTH(C7670)-1,DAY(1)),'מדדים וריביות'!B:C,2,FALSE),VLOOKUP(DATE(YEAR(C7670),MONTH(C7670)-2,DAY(1)),'מדדים וריביות'!B:C,2,FALSE))</f>
        <v>32111739.363503199</v>
      </c>
      <c r="F7670" s="46">
        <f>IF($B$5=1,'ריבית יומית'!D7664,'ריבית יומית'!G7664)</f>
        <v>3.806480430657011E-5</v>
      </c>
      <c r="G7670" s="46">
        <f t="shared" si="835"/>
        <v>0</v>
      </c>
      <c r="H7670" s="29">
        <f t="shared" si="836"/>
        <v>1</v>
      </c>
      <c r="I7670" s="30">
        <f>VLOOKUP(B7669,'מדדים וריביות'!B:C,2)</f>
        <v>32231113.859278299</v>
      </c>
      <c r="K7670" s="39">
        <f t="shared" si="837"/>
        <v>0</v>
      </c>
      <c r="L7670" s="39">
        <f t="shared" si="838"/>
        <v>0</v>
      </c>
      <c r="M7670" s="39">
        <f t="shared" si="839"/>
        <v>0</v>
      </c>
      <c r="N7670" s="41">
        <f t="shared" si="841"/>
        <v>0</v>
      </c>
    </row>
    <row r="7671" spans="2:14">
      <c r="B7671" s="1">
        <v>40536</v>
      </c>
      <c r="C7671" s="1">
        <f t="shared" si="840"/>
        <v>40513</v>
      </c>
      <c r="E7671" s="42">
        <f>IF(DAY(B7671)&gt;14,VLOOKUP(DATE(YEAR(C7671),MONTH(C7671)-1,DAY(1)),'מדדים וריביות'!B:C,2,FALSE),VLOOKUP(DATE(YEAR(C7671),MONTH(C7671)-2,DAY(1)),'מדדים וריביות'!B:C,2,FALSE))</f>
        <v>32111739.363503199</v>
      </c>
      <c r="F7671" s="46">
        <f>IF($B$5=1,'ריבית יומית'!D7665,'ריבית יומית'!G7665)</f>
        <v>3.806480430657011E-5</v>
      </c>
      <c r="G7671" s="46">
        <f t="shared" si="835"/>
        <v>0</v>
      </c>
      <c r="H7671" s="29">
        <f t="shared" si="836"/>
        <v>1</v>
      </c>
      <c r="I7671" s="30">
        <f>VLOOKUP(B7670,'מדדים וריביות'!B:C,2)</f>
        <v>32231113.859278299</v>
      </c>
      <c r="K7671" s="39">
        <f t="shared" si="837"/>
        <v>0</v>
      </c>
      <c r="L7671" s="39">
        <f t="shared" si="838"/>
        <v>0</v>
      </c>
      <c r="M7671" s="39">
        <f t="shared" si="839"/>
        <v>0</v>
      </c>
      <c r="N7671" s="41">
        <f t="shared" si="841"/>
        <v>0</v>
      </c>
    </row>
    <row r="7672" spans="2:14">
      <c r="B7672" s="1">
        <v>40537</v>
      </c>
      <c r="C7672" s="1">
        <f t="shared" si="840"/>
        <v>40513</v>
      </c>
      <c r="E7672" s="42">
        <f>IF(DAY(B7672)&gt;14,VLOOKUP(DATE(YEAR(C7672),MONTH(C7672)-1,DAY(1)),'מדדים וריביות'!B:C,2,FALSE),VLOOKUP(DATE(YEAR(C7672),MONTH(C7672)-2,DAY(1)),'מדדים וריביות'!B:C,2,FALSE))</f>
        <v>32111739.363503199</v>
      </c>
      <c r="F7672" s="46">
        <f>IF($B$5=1,'ריבית יומית'!D7666,'ריבית יומית'!G7666)</f>
        <v>3.806480430657011E-5</v>
      </c>
      <c r="G7672" s="46">
        <f t="shared" si="835"/>
        <v>0</v>
      </c>
      <c r="H7672" s="29">
        <f t="shared" si="836"/>
        <v>1</v>
      </c>
      <c r="I7672" s="30">
        <f>VLOOKUP(B7671,'מדדים וריביות'!B:C,2)</f>
        <v>32231113.859278299</v>
      </c>
      <c r="K7672" s="39">
        <f t="shared" si="837"/>
        <v>0</v>
      </c>
      <c r="L7672" s="39">
        <f t="shared" si="838"/>
        <v>0</v>
      </c>
      <c r="M7672" s="39">
        <f t="shared" si="839"/>
        <v>0</v>
      </c>
      <c r="N7672" s="41">
        <f t="shared" si="841"/>
        <v>0</v>
      </c>
    </row>
    <row r="7673" spans="2:14">
      <c r="B7673" s="1">
        <v>40538</v>
      </c>
      <c r="C7673" s="1">
        <f t="shared" si="840"/>
        <v>40513</v>
      </c>
      <c r="E7673" s="42">
        <f>IF(DAY(B7673)&gt;14,VLOOKUP(DATE(YEAR(C7673),MONTH(C7673)-1,DAY(1)),'מדדים וריביות'!B:C,2,FALSE),VLOOKUP(DATE(YEAR(C7673),MONTH(C7673)-2,DAY(1)),'מדדים וריביות'!B:C,2,FALSE))</f>
        <v>32111739.363503199</v>
      </c>
      <c r="F7673" s="46">
        <f>IF($B$5=1,'ריבית יומית'!D7667,'ריבית יומית'!G7667)</f>
        <v>3.806480430657011E-5</v>
      </c>
      <c r="G7673" s="46">
        <f t="shared" si="835"/>
        <v>0</v>
      </c>
      <c r="H7673" s="29">
        <f t="shared" si="836"/>
        <v>1</v>
      </c>
      <c r="I7673" s="30">
        <f>VLOOKUP(B7672,'מדדים וריביות'!B:C,2)</f>
        <v>32231113.859278299</v>
      </c>
      <c r="K7673" s="39">
        <f t="shared" si="837"/>
        <v>0</v>
      </c>
      <c r="L7673" s="39">
        <f t="shared" si="838"/>
        <v>0</v>
      </c>
      <c r="M7673" s="39">
        <f t="shared" si="839"/>
        <v>0</v>
      </c>
      <c r="N7673" s="41">
        <f t="shared" si="841"/>
        <v>0</v>
      </c>
    </row>
    <row r="7674" spans="2:14">
      <c r="B7674" s="1">
        <v>40539</v>
      </c>
      <c r="C7674" s="1">
        <f t="shared" si="840"/>
        <v>40513</v>
      </c>
      <c r="E7674" s="42">
        <f>IF(DAY(B7674)&gt;14,VLOOKUP(DATE(YEAR(C7674),MONTH(C7674)-1,DAY(1)),'מדדים וריביות'!B:C,2,FALSE),VLOOKUP(DATE(YEAR(C7674),MONTH(C7674)-2,DAY(1)),'מדדים וריביות'!B:C,2,FALSE))</f>
        <v>32111739.363503199</v>
      </c>
      <c r="F7674" s="46">
        <f>IF($B$5=1,'ריבית יומית'!D7668,'ריבית יומית'!G7668)</f>
        <v>3.806480430657011E-5</v>
      </c>
      <c r="G7674" s="46">
        <f t="shared" si="835"/>
        <v>0</v>
      </c>
      <c r="H7674" s="29">
        <f t="shared" si="836"/>
        <v>1</v>
      </c>
      <c r="I7674" s="30">
        <f>VLOOKUP(B7673,'מדדים וריביות'!B:C,2)</f>
        <v>32231113.859278299</v>
      </c>
      <c r="K7674" s="39">
        <f t="shared" si="837"/>
        <v>0</v>
      </c>
      <c r="L7674" s="39">
        <f t="shared" si="838"/>
        <v>0</v>
      </c>
      <c r="M7674" s="39">
        <f t="shared" si="839"/>
        <v>0</v>
      </c>
      <c r="N7674" s="41">
        <f t="shared" si="841"/>
        <v>0</v>
      </c>
    </row>
    <row r="7675" spans="2:14">
      <c r="B7675" s="1">
        <v>40540</v>
      </c>
      <c r="C7675" s="1">
        <f t="shared" si="840"/>
        <v>40513</v>
      </c>
      <c r="E7675" s="42">
        <f>IF(DAY(B7675)&gt;14,VLOOKUP(DATE(YEAR(C7675),MONTH(C7675)-1,DAY(1)),'מדדים וריביות'!B:C,2,FALSE),VLOOKUP(DATE(YEAR(C7675),MONTH(C7675)-2,DAY(1)),'מדדים וריביות'!B:C,2,FALSE))</f>
        <v>32111739.363503199</v>
      </c>
      <c r="F7675" s="46">
        <f>IF($B$5=1,'ריבית יומית'!D7669,'ריבית יומית'!G7669)</f>
        <v>3.806480430657011E-5</v>
      </c>
      <c r="G7675" s="46">
        <f t="shared" si="835"/>
        <v>0</v>
      </c>
      <c r="H7675" s="29">
        <f t="shared" si="836"/>
        <v>1</v>
      </c>
      <c r="I7675" s="30">
        <f>VLOOKUP(B7674,'מדדים וריביות'!B:C,2)</f>
        <v>32231113.859278299</v>
      </c>
      <c r="K7675" s="39">
        <f t="shared" si="837"/>
        <v>0</v>
      </c>
      <c r="L7675" s="39">
        <f t="shared" si="838"/>
        <v>0</v>
      </c>
      <c r="M7675" s="39">
        <f t="shared" si="839"/>
        <v>0</v>
      </c>
      <c r="N7675" s="41">
        <f t="shared" si="841"/>
        <v>0</v>
      </c>
    </row>
    <row r="7676" spans="2:14">
      <c r="B7676" s="1">
        <v>40541</v>
      </c>
      <c r="C7676" s="1">
        <f t="shared" si="840"/>
        <v>40513</v>
      </c>
      <c r="E7676" s="42">
        <f>IF(DAY(B7676)&gt;14,VLOOKUP(DATE(YEAR(C7676),MONTH(C7676)-1,DAY(1)),'מדדים וריביות'!B:C,2,FALSE),VLOOKUP(DATE(YEAR(C7676),MONTH(C7676)-2,DAY(1)),'מדדים וריביות'!B:C,2,FALSE))</f>
        <v>32111739.363503199</v>
      </c>
      <c r="F7676" s="46">
        <f>IF($B$5=1,'ריבית יומית'!D7670,'ריבית יומית'!G7670)</f>
        <v>3.806480430657011E-5</v>
      </c>
      <c r="G7676" s="46">
        <f t="shared" si="835"/>
        <v>0</v>
      </c>
      <c r="H7676" s="29">
        <f t="shared" si="836"/>
        <v>1</v>
      </c>
      <c r="I7676" s="30">
        <f>VLOOKUP(B7675,'מדדים וריביות'!B:C,2)</f>
        <v>32231113.859278299</v>
      </c>
      <c r="K7676" s="39">
        <f t="shared" si="837"/>
        <v>0</v>
      </c>
      <c r="L7676" s="39">
        <f t="shared" si="838"/>
        <v>0</v>
      </c>
      <c r="M7676" s="39">
        <f t="shared" si="839"/>
        <v>0</v>
      </c>
      <c r="N7676" s="41">
        <f t="shared" si="841"/>
        <v>0</v>
      </c>
    </row>
    <row r="7677" spans="2:14">
      <c r="B7677" s="1">
        <v>40542</v>
      </c>
      <c r="C7677" s="1">
        <f t="shared" si="840"/>
        <v>40513</v>
      </c>
      <c r="E7677" s="42">
        <f>IF(DAY(B7677)&gt;14,VLOOKUP(DATE(YEAR(C7677),MONTH(C7677)-1,DAY(1)),'מדדים וריביות'!B:C,2,FALSE),VLOOKUP(DATE(YEAR(C7677),MONTH(C7677)-2,DAY(1)),'מדדים וריביות'!B:C,2,FALSE))</f>
        <v>32111739.363503199</v>
      </c>
      <c r="F7677" s="46">
        <f>IF($B$5=1,'ריבית יומית'!D7671,'ריבית יומית'!G7671)</f>
        <v>3.806480430657011E-5</v>
      </c>
      <c r="G7677" s="46">
        <f t="shared" si="835"/>
        <v>0</v>
      </c>
      <c r="H7677" s="29">
        <f t="shared" si="836"/>
        <v>1</v>
      </c>
      <c r="I7677" s="30">
        <f>VLOOKUP(B7676,'מדדים וריביות'!B:C,2)</f>
        <v>32231113.859278299</v>
      </c>
      <c r="K7677" s="39">
        <f t="shared" si="837"/>
        <v>0</v>
      </c>
      <c r="L7677" s="39">
        <f t="shared" si="838"/>
        <v>0</v>
      </c>
      <c r="M7677" s="39">
        <f t="shared" si="839"/>
        <v>0</v>
      </c>
      <c r="N7677" s="41">
        <f t="shared" si="841"/>
        <v>0</v>
      </c>
    </row>
    <row r="7678" spans="2:14">
      <c r="B7678" s="1">
        <v>40543</v>
      </c>
      <c r="C7678" s="1">
        <f t="shared" si="840"/>
        <v>40513</v>
      </c>
      <c r="E7678" s="42">
        <f>IF(DAY(B7678)&gt;14,VLOOKUP(DATE(YEAR(C7678),MONTH(C7678)-1,DAY(1)),'מדדים וריביות'!B:C,2,FALSE),VLOOKUP(DATE(YEAR(C7678),MONTH(C7678)-2,DAY(1)),'מדדים וריביות'!B:C,2,FALSE))</f>
        <v>32111739.363503199</v>
      </c>
      <c r="F7678" s="46">
        <f>IF($B$5=1,'ריבית יומית'!D7672,'ריבית יומית'!G7672)</f>
        <v>3.806480430657011E-5</v>
      </c>
      <c r="G7678" s="46">
        <f t="shared" si="835"/>
        <v>0</v>
      </c>
      <c r="H7678" s="29">
        <f t="shared" si="836"/>
        <v>1</v>
      </c>
      <c r="I7678" s="30">
        <f>VLOOKUP(B7677,'מדדים וריביות'!B:C,2)</f>
        <v>32231113.859278299</v>
      </c>
      <c r="K7678" s="39">
        <f t="shared" si="837"/>
        <v>0</v>
      </c>
      <c r="L7678" s="39">
        <f t="shared" si="838"/>
        <v>0</v>
      </c>
      <c r="M7678" s="39">
        <f t="shared" si="839"/>
        <v>0</v>
      </c>
      <c r="N7678" s="41">
        <f t="shared" si="841"/>
        <v>0</v>
      </c>
    </row>
    <row r="7679" spans="2:14">
      <c r="B7679" s="1">
        <v>40544</v>
      </c>
      <c r="C7679" s="1">
        <f t="shared" si="840"/>
        <v>40544</v>
      </c>
      <c r="E7679" s="42">
        <f>IF(DAY(B7679)&gt;14,VLOOKUP(DATE(YEAR(C7679),MONTH(C7679)-1,DAY(1)),'מדדים וריביות'!B:C,2,FALSE),VLOOKUP(DATE(YEAR(C7679),MONTH(C7679)-2,DAY(1)),'מדדים וריביות'!B:C,2,FALSE))</f>
        <v>32111739.363503199</v>
      </c>
      <c r="F7679" s="46">
        <f>IF($B$5=1,'ריבית יומית'!D7673,'ריבית יומית'!G7673)</f>
        <v>4.0763630249518457E-5</v>
      </c>
      <c r="G7679" s="46">
        <f t="shared" si="835"/>
        <v>0</v>
      </c>
      <c r="H7679" s="29">
        <f t="shared" si="836"/>
        <v>1</v>
      </c>
      <c r="I7679" s="30">
        <f>VLOOKUP(B7678,'מדדים וריביות'!B:C,2)</f>
        <v>32231113.859278299</v>
      </c>
      <c r="K7679" s="39">
        <f t="shared" si="837"/>
        <v>0</v>
      </c>
      <c r="L7679" s="39">
        <f t="shared" si="838"/>
        <v>0</v>
      </c>
      <c r="M7679" s="39">
        <f t="shared" si="839"/>
        <v>0</v>
      </c>
      <c r="N7679" s="41">
        <f t="shared" si="841"/>
        <v>0</v>
      </c>
    </row>
    <row r="7680" spans="2:14">
      <c r="B7680" s="1">
        <v>40545</v>
      </c>
      <c r="C7680" s="1">
        <f t="shared" si="840"/>
        <v>40544</v>
      </c>
      <c r="E7680" s="42">
        <f>IF(DAY(B7680)&gt;14,VLOOKUP(DATE(YEAR(C7680),MONTH(C7680)-1,DAY(1)),'מדדים וריביות'!B:C,2,FALSE),VLOOKUP(DATE(YEAR(C7680),MONTH(C7680)-2,DAY(1)),'מדדים וריביות'!B:C,2,FALSE))</f>
        <v>32111739.363503199</v>
      </c>
      <c r="F7680" s="46">
        <f>IF($B$5=1,'ריבית יומית'!D7674,'ריבית יומית'!G7674)</f>
        <v>4.0763630249518457E-5</v>
      </c>
      <c r="G7680" s="46">
        <f t="shared" si="835"/>
        <v>0</v>
      </c>
      <c r="H7680" s="29">
        <f t="shared" si="836"/>
        <v>1</v>
      </c>
      <c r="I7680" s="30">
        <f>VLOOKUP(B7679,'מדדים וריביות'!B:C,2)</f>
        <v>32297366.704433501</v>
      </c>
      <c r="K7680" s="39">
        <f t="shared" si="837"/>
        <v>0</v>
      </c>
      <c r="L7680" s="39">
        <f t="shared" si="838"/>
        <v>0</v>
      </c>
      <c r="M7680" s="39">
        <f t="shared" si="839"/>
        <v>0</v>
      </c>
      <c r="N7680" s="41">
        <f t="shared" si="841"/>
        <v>0</v>
      </c>
    </row>
    <row r="7681" spans="2:14">
      <c r="B7681" s="1">
        <v>40546</v>
      </c>
      <c r="C7681" s="1">
        <f t="shared" si="840"/>
        <v>40544</v>
      </c>
      <c r="E7681" s="42">
        <f>IF(DAY(B7681)&gt;14,VLOOKUP(DATE(YEAR(C7681),MONTH(C7681)-1,DAY(1)),'מדדים וריביות'!B:C,2,FALSE),VLOOKUP(DATE(YEAR(C7681),MONTH(C7681)-2,DAY(1)),'מדדים וריביות'!B:C,2,FALSE))</f>
        <v>32111739.363503199</v>
      </c>
      <c r="F7681" s="46">
        <f>IF($B$5=1,'ריבית יומית'!D7675,'ריבית יומית'!G7675)</f>
        <v>4.0763630249518457E-5</v>
      </c>
      <c r="G7681" s="46">
        <f t="shared" si="835"/>
        <v>0</v>
      </c>
      <c r="H7681" s="29">
        <f t="shared" si="836"/>
        <v>1</v>
      </c>
      <c r="I7681" s="30">
        <f>VLOOKUP(B7680,'מדדים וריביות'!B:C,2)</f>
        <v>32297366.704433501</v>
      </c>
      <c r="K7681" s="39">
        <f t="shared" si="837"/>
        <v>0</v>
      </c>
      <c r="L7681" s="39">
        <f t="shared" si="838"/>
        <v>0</v>
      </c>
      <c r="M7681" s="39">
        <f t="shared" si="839"/>
        <v>0</v>
      </c>
      <c r="N7681" s="41">
        <f t="shared" si="841"/>
        <v>0</v>
      </c>
    </row>
    <row r="7682" spans="2:14">
      <c r="B7682" s="1">
        <v>40547</v>
      </c>
      <c r="C7682" s="1">
        <f t="shared" si="840"/>
        <v>40544</v>
      </c>
      <c r="E7682" s="42">
        <f>IF(DAY(B7682)&gt;14,VLOOKUP(DATE(YEAR(C7682),MONTH(C7682)-1,DAY(1)),'מדדים וריביות'!B:C,2,FALSE),VLOOKUP(DATE(YEAR(C7682),MONTH(C7682)-2,DAY(1)),'מדדים וריביות'!B:C,2,FALSE))</f>
        <v>32111739.363503199</v>
      </c>
      <c r="F7682" s="46">
        <f>IF($B$5=1,'ריבית יומית'!D7676,'ריבית יומית'!G7676)</f>
        <v>4.0763630249518457E-5</v>
      </c>
      <c r="G7682" s="46">
        <f t="shared" si="835"/>
        <v>0</v>
      </c>
      <c r="H7682" s="29">
        <f t="shared" si="836"/>
        <v>1</v>
      </c>
      <c r="I7682" s="30">
        <f>VLOOKUP(B7681,'מדדים וריביות'!B:C,2)</f>
        <v>32297366.704433501</v>
      </c>
      <c r="K7682" s="39">
        <f t="shared" si="837"/>
        <v>0</v>
      </c>
      <c r="L7682" s="39">
        <f t="shared" si="838"/>
        <v>0</v>
      </c>
      <c r="M7682" s="39">
        <f t="shared" si="839"/>
        <v>0</v>
      </c>
      <c r="N7682" s="41">
        <f t="shared" si="841"/>
        <v>0</v>
      </c>
    </row>
    <row r="7683" spans="2:14">
      <c r="B7683" s="1">
        <v>40548</v>
      </c>
      <c r="C7683" s="1">
        <f t="shared" si="840"/>
        <v>40544</v>
      </c>
      <c r="E7683" s="42">
        <f>IF(DAY(B7683)&gt;14,VLOOKUP(DATE(YEAR(C7683),MONTH(C7683)-1,DAY(1)),'מדדים וריביות'!B:C,2,FALSE),VLOOKUP(DATE(YEAR(C7683),MONTH(C7683)-2,DAY(1)),'מדדים וריביות'!B:C,2,FALSE))</f>
        <v>32111739.363503199</v>
      </c>
      <c r="F7683" s="46">
        <f>IF($B$5=1,'ריבית יומית'!D7677,'ריבית יומית'!G7677)</f>
        <v>4.0763630249518457E-5</v>
      </c>
      <c r="G7683" s="46">
        <f t="shared" si="835"/>
        <v>0</v>
      </c>
      <c r="H7683" s="29">
        <f t="shared" si="836"/>
        <v>1</v>
      </c>
      <c r="I7683" s="30">
        <f>VLOOKUP(B7682,'מדדים וריביות'!B:C,2)</f>
        <v>32297366.704433501</v>
      </c>
      <c r="K7683" s="39">
        <f t="shared" si="837"/>
        <v>0</v>
      </c>
      <c r="L7683" s="39">
        <f t="shared" si="838"/>
        <v>0</v>
      </c>
      <c r="M7683" s="39">
        <f t="shared" si="839"/>
        <v>0</v>
      </c>
      <c r="N7683" s="41">
        <f t="shared" si="841"/>
        <v>0</v>
      </c>
    </row>
    <row r="7684" spans="2:14">
      <c r="B7684" s="1">
        <v>40549</v>
      </c>
      <c r="C7684" s="1">
        <f t="shared" si="840"/>
        <v>40544</v>
      </c>
      <c r="E7684" s="42">
        <f>IF(DAY(B7684)&gt;14,VLOOKUP(DATE(YEAR(C7684),MONTH(C7684)-1,DAY(1)),'מדדים וריביות'!B:C,2,FALSE),VLOOKUP(DATE(YEAR(C7684),MONTH(C7684)-2,DAY(1)),'מדדים וריביות'!B:C,2,FALSE))</f>
        <v>32111739.363503199</v>
      </c>
      <c r="F7684" s="46">
        <f>IF($B$5=1,'ריבית יומית'!D7678,'ריבית יומית'!G7678)</f>
        <v>4.0763630249518457E-5</v>
      </c>
      <c r="G7684" s="46">
        <f t="shared" si="835"/>
        <v>0</v>
      </c>
      <c r="H7684" s="29">
        <f t="shared" si="836"/>
        <v>1</v>
      </c>
      <c r="I7684" s="30">
        <f>VLOOKUP(B7683,'מדדים וריביות'!B:C,2)</f>
        <v>32297366.704433501</v>
      </c>
      <c r="K7684" s="39">
        <f t="shared" si="837"/>
        <v>0</v>
      </c>
      <c r="L7684" s="39">
        <f t="shared" si="838"/>
        <v>0</v>
      </c>
      <c r="M7684" s="39">
        <f t="shared" si="839"/>
        <v>0</v>
      </c>
      <c r="N7684" s="41">
        <f t="shared" si="841"/>
        <v>0</v>
      </c>
    </row>
    <row r="7685" spans="2:14">
      <c r="B7685" s="1">
        <v>40550</v>
      </c>
      <c r="C7685" s="1">
        <f t="shared" si="840"/>
        <v>40544</v>
      </c>
      <c r="E7685" s="42">
        <f>IF(DAY(B7685)&gt;14,VLOOKUP(DATE(YEAR(C7685),MONTH(C7685)-1,DAY(1)),'מדדים וריביות'!B:C,2,FALSE),VLOOKUP(DATE(YEAR(C7685),MONTH(C7685)-2,DAY(1)),'מדדים וריביות'!B:C,2,FALSE))</f>
        <v>32111739.363503199</v>
      </c>
      <c r="F7685" s="46">
        <f>IF($B$5=1,'ריבית יומית'!D7679,'ריבית יומית'!G7679)</f>
        <v>4.0763630249518457E-5</v>
      </c>
      <c r="G7685" s="46">
        <f t="shared" si="835"/>
        <v>0</v>
      </c>
      <c r="H7685" s="29">
        <f t="shared" si="836"/>
        <v>1</v>
      </c>
      <c r="I7685" s="30">
        <f>VLOOKUP(B7684,'מדדים וריביות'!B:C,2)</f>
        <v>32297366.704433501</v>
      </c>
      <c r="K7685" s="39">
        <f t="shared" si="837"/>
        <v>0</v>
      </c>
      <c r="L7685" s="39">
        <f t="shared" si="838"/>
        <v>0</v>
      </c>
      <c r="M7685" s="39">
        <f t="shared" si="839"/>
        <v>0</v>
      </c>
      <c r="N7685" s="41">
        <f t="shared" si="841"/>
        <v>0</v>
      </c>
    </row>
    <row r="7686" spans="2:14">
      <c r="B7686" s="1">
        <v>40551</v>
      </c>
      <c r="C7686" s="1">
        <f t="shared" si="840"/>
        <v>40544</v>
      </c>
      <c r="E7686" s="42">
        <f>IF(DAY(B7686)&gt;14,VLOOKUP(DATE(YEAR(C7686),MONTH(C7686)-1,DAY(1)),'מדדים וריביות'!B:C,2,FALSE),VLOOKUP(DATE(YEAR(C7686),MONTH(C7686)-2,DAY(1)),'מדדים וריביות'!B:C,2,FALSE))</f>
        <v>32111739.363503199</v>
      </c>
      <c r="F7686" s="46">
        <f>IF($B$5=1,'ריבית יומית'!D7680,'ריבית יומית'!G7680)</f>
        <v>4.0763630249518457E-5</v>
      </c>
      <c r="G7686" s="46">
        <f t="shared" si="835"/>
        <v>0</v>
      </c>
      <c r="H7686" s="29">
        <f t="shared" si="836"/>
        <v>1</v>
      </c>
      <c r="I7686" s="30">
        <f>VLOOKUP(B7685,'מדדים וריביות'!B:C,2)</f>
        <v>32297366.704433501</v>
      </c>
      <c r="K7686" s="39">
        <f t="shared" si="837"/>
        <v>0</v>
      </c>
      <c r="L7686" s="39">
        <f t="shared" si="838"/>
        <v>0</v>
      </c>
      <c r="M7686" s="39">
        <f t="shared" si="839"/>
        <v>0</v>
      </c>
      <c r="N7686" s="41">
        <f t="shared" si="841"/>
        <v>0</v>
      </c>
    </row>
    <row r="7687" spans="2:14">
      <c r="B7687" s="1">
        <v>40552</v>
      </c>
      <c r="C7687" s="1">
        <f t="shared" si="840"/>
        <v>40544</v>
      </c>
      <c r="E7687" s="42">
        <f>IF(DAY(B7687)&gt;14,VLOOKUP(DATE(YEAR(C7687),MONTH(C7687)-1,DAY(1)),'מדדים וריביות'!B:C,2,FALSE),VLOOKUP(DATE(YEAR(C7687),MONTH(C7687)-2,DAY(1)),'מדדים וריביות'!B:C,2,FALSE))</f>
        <v>32111739.363503199</v>
      </c>
      <c r="F7687" s="46">
        <f>IF($B$5=1,'ריבית יומית'!D7681,'ריבית יומית'!G7681)</f>
        <v>4.0763630249518457E-5</v>
      </c>
      <c r="G7687" s="46">
        <f t="shared" si="835"/>
        <v>0</v>
      </c>
      <c r="H7687" s="29">
        <f t="shared" si="836"/>
        <v>1</v>
      </c>
      <c r="I7687" s="30">
        <f>VLOOKUP(B7686,'מדדים וריביות'!B:C,2)</f>
        <v>32297366.704433501</v>
      </c>
      <c r="K7687" s="39">
        <f t="shared" si="837"/>
        <v>0</v>
      </c>
      <c r="L7687" s="39">
        <f t="shared" si="838"/>
        <v>0</v>
      </c>
      <c r="M7687" s="39">
        <f t="shared" si="839"/>
        <v>0</v>
      </c>
      <c r="N7687" s="41">
        <f t="shared" si="841"/>
        <v>0</v>
      </c>
    </row>
    <row r="7688" spans="2:14">
      <c r="B7688" s="1">
        <v>40553</v>
      </c>
      <c r="C7688" s="1">
        <f t="shared" si="840"/>
        <v>40544</v>
      </c>
      <c r="E7688" s="42">
        <f>IF(DAY(B7688)&gt;14,VLOOKUP(DATE(YEAR(C7688),MONTH(C7688)-1,DAY(1)),'מדדים וריביות'!B:C,2,FALSE),VLOOKUP(DATE(YEAR(C7688),MONTH(C7688)-2,DAY(1)),'מדדים וריביות'!B:C,2,FALSE))</f>
        <v>32111739.363503199</v>
      </c>
      <c r="F7688" s="46">
        <f>IF($B$5=1,'ריבית יומית'!D7682,'ריבית יומית'!G7682)</f>
        <v>4.0763630249518457E-5</v>
      </c>
      <c r="G7688" s="46">
        <f t="shared" si="835"/>
        <v>0</v>
      </c>
      <c r="H7688" s="29">
        <f t="shared" si="836"/>
        <v>1</v>
      </c>
      <c r="I7688" s="30">
        <f>VLOOKUP(B7687,'מדדים וריביות'!B:C,2)</f>
        <v>32297366.704433501</v>
      </c>
      <c r="K7688" s="39">
        <f t="shared" si="837"/>
        <v>0</v>
      </c>
      <c r="L7688" s="39">
        <f t="shared" si="838"/>
        <v>0</v>
      </c>
      <c r="M7688" s="39">
        <f t="shared" si="839"/>
        <v>0</v>
      </c>
      <c r="N7688" s="41">
        <f t="shared" si="841"/>
        <v>0</v>
      </c>
    </row>
    <row r="7689" spans="2:14">
      <c r="B7689" s="1">
        <v>40554</v>
      </c>
      <c r="C7689" s="1">
        <f t="shared" si="840"/>
        <v>40544</v>
      </c>
      <c r="E7689" s="42">
        <f>IF(DAY(B7689)&gt;14,VLOOKUP(DATE(YEAR(C7689),MONTH(C7689)-1,DAY(1)),'מדדים וריביות'!B:C,2,FALSE),VLOOKUP(DATE(YEAR(C7689),MONTH(C7689)-2,DAY(1)),'מדדים וריביות'!B:C,2,FALSE))</f>
        <v>32111739.363503199</v>
      </c>
      <c r="F7689" s="46">
        <f>IF($B$5=1,'ריבית יומית'!D7683,'ריבית יומית'!G7683)</f>
        <v>4.0763630249518457E-5</v>
      </c>
      <c r="G7689" s="46">
        <f t="shared" ref="G7689:G7752" si="842">IF(B7689&gt;$B$2,0,F7689)</f>
        <v>0</v>
      </c>
      <c r="H7689" s="29">
        <f t="shared" ref="H7689:H7752" si="843">H7690*(1+G7689)</f>
        <v>1</v>
      </c>
      <c r="I7689" s="30">
        <f>VLOOKUP(B7688,'מדדים וריביות'!B:C,2)</f>
        <v>32297366.704433501</v>
      </c>
      <c r="K7689" s="39">
        <f t="shared" ref="K7689:K7752" si="844">$B$4/E7689*D7689-D7689</f>
        <v>0</v>
      </c>
      <c r="L7689" s="39">
        <f t="shared" ref="L7689:L7752" si="845">H7690*D7689-D7689</f>
        <v>0</v>
      </c>
      <c r="M7689" s="39">
        <f t="shared" ref="M7689:M7752" si="846">$B$4/E7689*L7689-L7689</f>
        <v>0</v>
      </c>
      <c r="N7689" s="41">
        <f t="shared" si="841"/>
        <v>0</v>
      </c>
    </row>
    <row r="7690" spans="2:14">
      <c r="B7690" s="1">
        <v>40555</v>
      </c>
      <c r="C7690" s="1">
        <f t="shared" ref="C7690:C7753" si="847">DATE(YEAR(B7690),MONTH(B7690),DAY(1))</f>
        <v>40544</v>
      </c>
      <c r="E7690" s="42">
        <f>IF(DAY(B7690)&gt;14,VLOOKUP(DATE(YEAR(C7690),MONTH(C7690)-1,DAY(1)),'מדדים וריביות'!B:C,2,FALSE),VLOOKUP(DATE(YEAR(C7690),MONTH(C7690)-2,DAY(1)),'מדדים וריביות'!B:C,2,FALSE))</f>
        <v>32111739.363503199</v>
      </c>
      <c r="F7690" s="46">
        <f>IF($B$5=1,'ריבית יומית'!D7684,'ריבית יומית'!G7684)</f>
        <v>4.0763630249518457E-5</v>
      </c>
      <c r="G7690" s="46">
        <f t="shared" si="842"/>
        <v>0</v>
      </c>
      <c r="H7690" s="29">
        <f t="shared" si="843"/>
        <v>1</v>
      </c>
      <c r="I7690" s="30">
        <f>VLOOKUP(B7689,'מדדים וריביות'!B:C,2)</f>
        <v>32297366.704433501</v>
      </c>
      <c r="K7690" s="39">
        <f t="shared" si="844"/>
        <v>0</v>
      </c>
      <c r="L7690" s="39">
        <f t="shared" si="845"/>
        <v>0</v>
      </c>
      <c r="M7690" s="39">
        <f t="shared" si="846"/>
        <v>0</v>
      </c>
      <c r="N7690" s="41">
        <f t="shared" ref="N7690:N7753" si="848">SUM(K7690:M7690)</f>
        <v>0</v>
      </c>
    </row>
    <row r="7691" spans="2:14">
      <c r="B7691" s="1">
        <v>40556</v>
      </c>
      <c r="C7691" s="1">
        <f t="shared" si="847"/>
        <v>40544</v>
      </c>
      <c r="E7691" s="42">
        <f>IF(DAY(B7691)&gt;14,VLOOKUP(DATE(YEAR(C7691),MONTH(C7691)-1,DAY(1)),'מדדים וריביות'!B:C,2,FALSE),VLOOKUP(DATE(YEAR(C7691),MONTH(C7691)-2,DAY(1)),'מדדים וריביות'!B:C,2,FALSE))</f>
        <v>32111739.363503199</v>
      </c>
      <c r="F7691" s="46">
        <f>IF($B$5=1,'ריבית יומית'!D7685,'ריבית יומית'!G7685)</f>
        <v>4.0763630249518457E-5</v>
      </c>
      <c r="G7691" s="46">
        <f t="shared" si="842"/>
        <v>0</v>
      </c>
      <c r="H7691" s="29">
        <f t="shared" si="843"/>
        <v>1</v>
      </c>
      <c r="I7691" s="30">
        <f>VLOOKUP(B7690,'מדדים וריביות'!B:C,2)</f>
        <v>32297366.704433501</v>
      </c>
      <c r="K7691" s="39">
        <f t="shared" si="844"/>
        <v>0</v>
      </c>
      <c r="L7691" s="39">
        <f t="shared" si="845"/>
        <v>0</v>
      </c>
      <c r="M7691" s="39">
        <f t="shared" si="846"/>
        <v>0</v>
      </c>
      <c r="N7691" s="41">
        <f t="shared" si="848"/>
        <v>0</v>
      </c>
    </row>
    <row r="7692" spans="2:14">
      <c r="B7692" s="1">
        <v>40557</v>
      </c>
      <c r="C7692" s="1">
        <f t="shared" si="847"/>
        <v>40544</v>
      </c>
      <c r="E7692" s="42">
        <f>IF(DAY(B7692)&gt;14,VLOOKUP(DATE(YEAR(C7692),MONTH(C7692)-1,DAY(1)),'מדדים וריביות'!B:C,2,FALSE),VLOOKUP(DATE(YEAR(C7692),MONTH(C7692)-2,DAY(1)),'מדדים וריביות'!B:C,2,FALSE))</f>
        <v>32111739.363503199</v>
      </c>
      <c r="F7692" s="46">
        <f>IF($B$5=1,'ריבית יומית'!D7686,'ריבית יומית'!G7686)</f>
        <v>4.0763630249518457E-5</v>
      </c>
      <c r="G7692" s="46">
        <f t="shared" si="842"/>
        <v>0</v>
      </c>
      <c r="H7692" s="29">
        <f t="shared" si="843"/>
        <v>1</v>
      </c>
      <c r="I7692" s="30">
        <f>VLOOKUP(B7691,'מדדים וריביות'!B:C,2)</f>
        <v>32297366.704433501</v>
      </c>
      <c r="K7692" s="39">
        <f t="shared" si="844"/>
        <v>0</v>
      </c>
      <c r="L7692" s="39">
        <f t="shared" si="845"/>
        <v>0</v>
      </c>
      <c r="M7692" s="39">
        <f t="shared" si="846"/>
        <v>0</v>
      </c>
      <c r="N7692" s="41">
        <f t="shared" si="848"/>
        <v>0</v>
      </c>
    </row>
    <row r="7693" spans="2:14">
      <c r="B7693" s="1">
        <v>40558</v>
      </c>
      <c r="C7693" s="1">
        <f t="shared" si="847"/>
        <v>40544</v>
      </c>
      <c r="E7693" s="42">
        <f>IF(DAY(B7693)&gt;14,VLOOKUP(DATE(YEAR(C7693),MONTH(C7693)-1,DAY(1)),'מדדים וריביות'!B:C,2,FALSE),VLOOKUP(DATE(YEAR(C7693),MONTH(C7693)-2,DAY(1)),'מדדים וריביות'!B:C,2,FALSE))</f>
        <v>32231113.859278299</v>
      </c>
      <c r="F7693" s="46">
        <f>IF($B$5=1,'ריבית יומית'!D7687,'ריבית יומית'!G7687)</f>
        <v>4.0763630249518457E-5</v>
      </c>
      <c r="G7693" s="46">
        <f t="shared" si="842"/>
        <v>0</v>
      </c>
      <c r="H7693" s="29">
        <f t="shared" si="843"/>
        <v>1</v>
      </c>
      <c r="I7693" s="30">
        <f>VLOOKUP(B7692,'מדדים וריביות'!B:C,2)</f>
        <v>32297366.704433501</v>
      </c>
      <c r="K7693" s="39">
        <f t="shared" si="844"/>
        <v>0</v>
      </c>
      <c r="L7693" s="39">
        <f t="shared" si="845"/>
        <v>0</v>
      </c>
      <c r="M7693" s="39">
        <f t="shared" si="846"/>
        <v>0</v>
      </c>
      <c r="N7693" s="41">
        <f t="shared" si="848"/>
        <v>0</v>
      </c>
    </row>
    <row r="7694" spans="2:14">
      <c r="B7694" s="1">
        <v>40559</v>
      </c>
      <c r="C7694" s="1">
        <f t="shared" si="847"/>
        <v>40544</v>
      </c>
      <c r="E7694" s="42">
        <f>IF(DAY(B7694)&gt;14,VLOOKUP(DATE(YEAR(C7694),MONTH(C7694)-1,DAY(1)),'מדדים וריביות'!B:C,2,FALSE),VLOOKUP(DATE(YEAR(C7694),MONTH(C7694)-2,DAY(1)),'מדדים וריביות'!B:C,2,FALSE))</f>
        <v>32231113.859278299</v>
      </c>
      <c r="F7694" s="46">
        <f>IF($B$5=1,'ריבית יומית'!D7688,'ריבית יומית'!G7688)</f>
        <v>4.0763630249518457E-5</v>
      </c>
      <c r="G7694" s="46">
        <f t="shared" si="842"/>
        <v>0</v>
      </c>
      <c r="H7694" s="29">
        <f t="shared" si="843"/>
        <v>1</v>
      </c>
      <c r="I7694" s="30">
        <f>VLOOKUP(B7693,'מדדים וריביות'!B:C,2)</f>
        <v>32297366.704433501</v>
      </c>
      <c r="K7694" s="39">
        <f t="shared" si="844"/>
        <v>0</v>
      </c>
      <c r="L7694" s="39">
        <f t="shared" si="845"/>
        <v>0</v>
      </c>
      <c r="M7694" s="39">
        <f t="shared" si="846"/>
        <v>0</v>
      </c>
      <c r="N7694" s="41">
        <f t="shared" si="848"/>
        <v>0</v>
      </c>
    </row>
    <row r="7695" spans="2:14">
      <c r="B7695" s="1">
        <v>40560</v>
      </c>
      <c r="C7695" s="1">
        <f t="shared" si="847"/>
        <v>40544</v>
      </c>
      <c r="E7695" s="42">
        <f>IF(DAY(B7695)&gt;14,VLOOKUP(DATE(YEAR(C7695),MONTH(C7695)-1,DAY(1)),'מדדים וריביות'!B:C,2,FALSE),VLOOKUP(DATE(YEAR(C7695),MONTH(C7695)-2,DAY(1)),'מדדים וריביות'!B:C,2,FALSE))</f>
        <v>32231113.859278299</v>
      </c>
      <c r="F7695" s="46">
        <f>IF($B$5=1,'ריבית יומית'!D7689,'ריבית יומית'!G7689)</f>
        <v>4.0763630249518457E-5</v>
      </c>
      <c r="G7695" s="46">
        <f t="shared" si="842"/>
        <v>0</v>
      </c>
      <c r="H7695" s="29">
        <f t="shared" si="843"/>
        <v>1</v>
      </c>
      <c r="I7695" s="30">
        <f>VLOOKUP(B7694,'מדדים וריביות'!B:C,2)</f>
        <v>32297366.704433501</v>
      </c>
      <c r="K7695" s="39">
        <f t="shared" si="844"/>
        <v>0</v>
      </c>
      <c r="L7695" s="39">
        <f t="shared" si="845"/>
        <v>0</v>
      </c>
      <c r="M7695" s="39">
        <f t="shared" si="846"/>
        <v>0</v>
      </c>
      <c r="N7695" s="41">
        <f t="shared" si="848"/>
        <v>0</v>
      </c>
    </row>
    <row r="7696" spans="2:14">
      <c r="B7696" s="1">
        <v>40561</v>
      </c>
      <c r="C7696" s="1">
        <f t="shared" si="847"/>
        <v>40544</v>
      </c>
      <c r="E7696" s="42">
        <f>IF(DAY(B7696)&gt;14,VLOOKUP(DATE(YEAR(C7696),MONTH(C7696)-1,DAY(1)),'מדדים וריביות'!B:C,2,FALSE),VLOOKUP(DATE(YEAR(C7696),MONTH(C7696)-2,DAY(1)),'מדדים וריביות'!B:C,2,FALSE))</f>
        <v>32231113.859278299</v>
      </c>
      <c r="F7696" s="46">
        <f>IF($B$5=1,'ריבית יומית'!D7690,'ריבית יומית'!G7690)</f>
        <v>4.0763630249518457E-5</v>
      </c>
      <c r="G7696" s="46">
        <f t="shared" si="842"/>
        <v>0</v>
      </c>
      <c r="H7696" s="29">
        <f t="shared" si="843"/>
        <v>1</v>
      </c>
      <c r="I7696" s="30">
        <f>VLOOKUP(B7695,'מדדים וריביות'!B:C,2)</f>
        <v>32297366.704433501</v>
      </c>
      <c r="K7696" s="39">
        <f t="shared" si="844"/>
        <v>0</v>
      </c>
      <c r="L7696" s="39">
        <f t="shared" si="845"/>
        <v>0</v>
      </c>
      <c r="M7696" s="39">
        <f t="shared" si="846"/>
        <v>0</v>
      </c>
      <c r="N7696" s="41">
        <f t="shared" si="848"/>
        <v>0</v>
      </c>
    </row>
    <row r="7697" spans="2:14">
      <c r="B7697" s="1">
        <v>40562</v>
      </c>
      <c r="C7697" s="1">
        <f t="shared" si="847"/>
        <v>40544</v>
      </c>
      <c r="E7697" s="42">
        <f>IF(DAY(B7697)&gt;14,VLOOKUP(DATE(YEAR(C7697),MONTH(C7697)-1,DAY(1)),'מדדים וריביות'!B:C,2,FALSE),VLOOKUP(DATE(YEAR(C7697),MONTH(C7697)-2,DAY(1)),'מדדים וריביות'!B:C,2,FALSE))</f>
        <v>32231113.859278299</v>
      </c>
      <c r="F7697" s="46">
        <f>IF($B$5=1,'ריבית יומית'!D7691,'ריבית יומית'!G7691)</f>
        <v>4.0763630249518457E-5</v>
      </c>
      <c r="G7697" s="46">
        <f t="shared" si="842"/>
        <v>0</v>
      </c>
      <c r="H7697" s="29">
        <f t="shared" si="843"/>
        <v>1</v>
      </c>
      <c r="I7697" s="30">
        <f>VLOOKUP(B7696,'מדדים וריביות'!B:C,2)</f>
        <v>32297366.704433501</v>
      </c>
      <c r="K7697" s="39">
        <f t="shared" si="844"/>
        <v>0</v>
      </c>
      <c r="L7697" s="39">
        <f t="shared" si="845"/>
        <v>0</v>
      </c>
      <c r="M7697" s="39">
        <f t="shared" si="846"/>
        <v>0</v>
      </c>
      <c r="N7697" s="41">
        <f t="shared" si="848"/>
        <v>0</v>
      </c>
    </row>
    <row r="7698" spans="2:14">
      <c r="B7698" s="1">
        <v>40563</v>
      </c>
      <c r="C7698" s="1">
        <f t="shared" si="847"/>
        <v>40544</v>
      </c>
      <c r="E7698" s="42">
        <f>IF(DAY(B7698)&gt;14,VLOOKUP(DATE(YEAR(C7698),MONTH(C7698)-1,DAY(1)),'מדדים וריביות'!B:C,2,FALSE),VLOOKUP(DATE(YEAR(C7698),MONTH(C7698)-2,DAY(1)),'מדדים וריביות'!B:C,2,FALSE))</f>
        <v>32231113.859278299</v>
      </c>
      <c r="F7698" s="46">
        <f>IF($B$5=1,'ריבית יומית'!D7692,'ריבית יומית'!G7692)</f>
        <v>4.0763630249518457E-5</v>
      </c>
      <c r="G7698" s="46">
        <f t="shared" si="842"/>
        <v>0</v>
      </c>
      <c r="H7698" s="29">
        <f t="shared" si="843"/>
        <v>1</v>
      </c>
      <c r="I7698" s="30">
        <f>VLOOKUP(B7697,'מדדים וריביות'!B:C,2)</f>
        <v>32297366.704433501</v>
      </c>
      <c r="K7698" s="39">
        <f t="shared" si="844"/>
        <v>0</v>
      </c>
      <c r="L7698" s="39">
        <f t="shared" si="845"/>
        <v>0</v>
      </c>
      <c r="M7698" s="39">
        <f t="shared" si="846"/>
        <v>0</v>
      </c>
      <c r="N7698" s="41">
        <f t="shared" si="848"/>
        <v>0</v>
      </c>
    </row>
    <row r="7699" spans="2:14">
      <c r="B7699" s="1">
        <v>40564</v>
      </c>
      <c r="C7699" s="1">
        <f t="shared" si="847"/>
        <v>40544</v>
      </c>
      <c r="E7699" s="42">
        <f>IF(DAY(B7699)&gt;14,VLOOKUP(DATE(YEAR(C7699),MONTH(C7699)-1,DAY(1)),'מדדים וריביות'!B:C,2,FALSE),VLOOKUP(DATE(YEAR(C7699),MONTH(C7699)-2,DAY(1)),'מדדים וריביות'!B:C,2,FALSE))</f>
        <v>32231113.859278299</v>
      </c>
      <c r="F7699" s="46">
        <f>IF($B$5=1,'ריבית יומית'!D7693,'ריבית יומית'!G7693)</f>
        <v>4.0763630249518457E-5</v>
      </c>
      <c r="G7699" s="46">
        <f t="shared" si="842"/>
        <v>0</v>
      </c>
      <c r="H7699" s="29">
        <f t="shared" si="843"/>
        <v>1</v>
      </c>
      <c r="I7699" s="30">
        <f>VLOOKUP(B7698,'מדדים וריביות'!B:C,2)</f>
        <v>32297366.704433501</v>
      </c>
      <c r="K7699" s="39">
        <f t="shared" si="844"/>
        <v>0</v>
      </c>
      <c r="L7699" s="39">
        <f t="shared" si="845"/>
        <v>0</v>
      </c>
      <c r="M7699" s="39">
        <f t="shared" si="846"/>
        <v>0</v>
      </c>
      <c r="N7699" s="41">
        <f t="shared" si="848"/>
        <v>0</v>
      </c>
    </row>
    <row r="7700" spans="2:14">
      <c r="B7700" s="1">
        <v>40565</v>
      </c>
      <c r="C7700" s="1">
        <f t="shared" si="847"/>
        <v>40544</v>
      </c>
      <c r="E7700" s="42">
        <f>IF(DAY(B7700)&gt;14,VLOOKUP(DATE(YEAR(C7700),MONTH(C7700)-1,DAY(1)),'מדדים וריביות'!B:C,2,FALSE),VLOOKUP(DATE(YEAR(C7700),MONTH(C7700)-2,DAY(1)),'מדדים וריביות'!B:C,2,FALSE))</f>
        <v>32231113.859278299</v>
      </c>
      <c r="F7700" s="46">
        <f>IF($B$5=1,'ריבית יומית'!D7694,'ריבית יומית'!G7694)</f>
        <v>4.0763630249518457E-5</v>
      </c>
      <c r="G7700" s="46">
        <f t="shared" si="842"/>
        <v>0</v>
      </c>
      <c r="H7700" s="29">
        <f t="shared" si="843"/>
        <v>1</v>
      </c>
      <c r="I7700" s="30">
        <f>VLOOKUP(B7699,'מדדים וריביות'!B:C,2)</f>
        <v>32297366.704433501</v>
      </c>
      <c r="K7700" s="39">
        <f t="shared" si="844"/>
        <v>0</v>
      </c>
      <c r="L7700" s="39">
        <f t="shared" si="845"/>
        <v>0</v>
      </c>
      <c r="M7700" s="39">
        <f t="shared" si="846"/>
        <v>0</v>
      </c>
      <c r="N7700" s="41">
        <f t="shared" si="848"/>
        <v>0</v>
      </c>
    </row>
    <row r="7701" spans="2:14">
      <c r="B7701" s="1">
        <v>40566</v>
      </c>
      <c r="C7701" s="1">
        <f t="shared" si="847"/>
        <v>40544</v>
      </c>
      <c r="E7701" s="42">
        <f>IF(DAY(B7701)&gt;14,VLOOKUP(DATE(YEAR(C7701),MONTH(C7701)-1,DAY(1)),'מדדים וריביות'!B:C,2,FALSE),VLOOKUP(DATE(YEAR(C7701),MONTH(C7701)-2,DAY(1)),'מדדים וריביות'!B:C,2,FALSE))</f>
        <v>32231113.859278299</v>
      </c>
      <c r="F7701" s="46">
        <f>IF($B$5=1,'ריבית יומית'!D7695,'ריבית יומית'!G7695)</f>
        <v>4.0763630249518457E-5</v>
      </c>
      <c r="G7701" s="46">
        <f t="shared" si="842"/>
        <v>0</v>
      </c>
      <c r="H7701" s="29">
        <f t="shared" si="843"/>
        <v>1</v>
      </c>
      <c r="I7701" s="30">
        <f>VLOOKUP(B7700,'מדדים וריביות'!B:C,2)</f>
        <v>32297366.704433501</v>
      </c>
      <c r="K7701" s="39">
        <f t="shared" si="844"/>
        <v>0</v>
      </c>
      <c r="L7701" s="39">
        <f t="shared" si="845"/>
        <v>0</v>
      </c>
      <c r="M7701" s="39">
        <f t="shared" si="846"/>
        <v>0</v>
      </c>
      <c r="N7701" s="41">
        <f t="shared" si="848"/>
        <v>0</v>
      </c>
    </row>
    <row r="7702" spans="2:14">
      <c r="B7702" s="1">
        <v>40567</v>
      </c>
      <c r="C7702" s="1">
        <f t="shared" si="847"/>
        <v>40544</v>
      </c>
      <c r="E7702" s="42">
        <f>IF(DAY(B7702)&gt;14,VLOOKUP(DATE(YEAR(C7702),MONTH(C7702)-1,DAY(1)),'מדדים וריביות'!B:C,2,FALSE),VLOOKUP(DATE(YEAR(C7702),MONTH(C7702)-2,DAY(1)),'מדדים וריביות'!B:C,2,FALSE))</f>
        <v>32231113.859278299</v>
      </c>
      <c r="F7702" s="46">
        <f>IF($B$5=1,'ריבית יומית'!D7696,'ריבית יומית'!G7696)</f>
        <v>4.0763630249518457E-5</v>
      </c>
      <c r="G7702" s="46">
        <f t="shared" si="842"/>
        <v>0</v>
      </c>
      <c r="H7702" s="29">
        <f t="shared" si="843"/>
        <v>1</v>
      </c>
      <c r="I7702" s="30">
        <f>VLOOKUP(B7701,'מדדים וריביות'!B:C,2)</f>
        <v>32297366.704433501</v>
      </c>
      <c r="K7702" s="39">
        <f t="shared" si="844"/>
        <v>0</v>
      </c>
      <c r="L7702" s="39">
        <f t="shared" si="845"/>
        <v>0</v>
      </c>
      <c r="M7702" s="39">
        <f t="shared" si="846"/>
        <v>0</v>
      </c>
      <c r="N7702" s="41">
        <f t="shared" si="848"/>
        <v>0</v>
      </c>
    </row>
    <row r="7703" spans="2:14">
      <c r="B7703" s="1">
        <v>40568</v>
      </c>
      <c r="C7703" s="1">
        <f t="shared" si="847"/>
        <v>40544</v>
      </c>
      <c r="E7703" s="42">
        <f>IF(DAY(B7703)&gt;14,VLOOKUP(DATE(YEAR(C7703),MONTH(C7703)-1,DAY(1)),'מדדים וריביות'!B:C,2,FALSE),VLOOKUP(DATE(YEAR(C7703),MONTH(C7703)-2,DAY(1)),'מדדים וריביות'!B:C,2,FALSE))</f>
        <v>32231113.859278299</v>
      </c>
      <c r="F7703" s="46">
        <f>IF($B$5=1,'ריבית יומית'!D7697,'ריבית יומית'!G7697)</f>
        <v>4.0763630249518457E-5</v>
      </c>
      <c r="G7703" s="46">
        <f t="shared" si="842"/>
        <v>0</v>
      </c>
      <c r="H7703" s="29">
        <f t="shared" si="843"/>
        <v>1</v>
      </c>
      <c r="I7703" s="30">
        <f>VLOOKUP(B7702,'מדדים וריביות'!B:C,2)</f>
        <v>32297366.704433501</v>
      </c>
      <c r="K7703" s="39">
        <f t="shared" si="844"/>
        <v>0</v>
      </c>
      <c r="L7703" s="39">
        <f t="shared" si="845"/>
        <v>0</v>
      </c>
      <c r="M7703" s="39">
        <f t="shared" si="846"/>
        <v>0</v>
      </c>
      <c r="N7703" s="41">
        <f t="shared" si="848"/>
        <v>0</v>
      </c>
    </row>
    <row r="7704" spans="2:14">
      <c r="B7704" s="1">
        <v>40569</v>
      </c>
      <c r="C7704" s="1">
        <f t="shared" si="847"/>
        <v>40544</v>
      </c>
      <c r="E7704" s="42">
        <f>IF(DAY(B7704)&gt;14,VLOOKUP(DATE(YEAR(C7704),MONTH(C7704)-1,DAY(1)),'מדדים וריביות'!B:C,2,FALSE),VLOOKUP(DATE(YEAR(C7704),MONTH(C7704)-2,DAY(1)),'מדדים וריביות'!B:C,2,FALSE))</f>
        <v>32231113.859278299</v>
      </c>
      <c r="F7704" s="46">
        <f>IF($B$5=1,'ריבית יומית'!D7698,'ריבית יומית'!G7698)</f>
        <v>4.0763630249518457E-5</v>
      </c>
      <c r="G7704" s="46">
        <f t="shared" si="842"/>
        <v>0</v>
      </c>
      <c r="H7704" s="29">
        <f t="shared" si="843"/>
        <v>1</v>
      </c>
      <c r="I7704" s="30">
        <f>VLOOKUP(B7703,'מדדים וריביות'!B:C,2)</f>
        <v>32297366.704433501</v>
      </c>
      <c r="K7704" s="39">
        <f t="shared" si="844"/>
        <v>0</v>
      </c>
      <c r="L7704" s="39">
        <f t="shared" si="845"/>
        <v>0</v>
      </c>
      <c r="M7704" s="39">
        <f t="shared" si="846"/>
        <v>0</v>
      </c>
      <c r="N7704" s="41">
        <f t="shared" si="848"/>
        <v>0</v>
      </c>
    </row>
    <row r="7705" spans="2:14">
      <c r="B7705" s="1">
        <v>40570</v>
      </c>
      <c r="C7705" s="1">
        <f t="shared" si="847"/>
        <v>40544</v>
      </c>
      <c r="E7705" s="42">
        <f>IF(DAY(B7705)&gt;14,VLOOKUP(DATE(YEAR(C7705),MONTH(C7705)-1,DAY(1)),'מדדים וריביות'!B:C,2,FALSE),VLOOKUP(DATE(YEAR(C7705),MONTH(C7705)-2,DAY(1)),'מדדים וריביות'!B:C,2,FALSE))</f>
        <v>32231113.859278299</v>
      </c>
      <c r="F7705" s="46">
        <f>IF($B$5=1,'ריבית יומית'!D7699,'ריבית יומית'!G7699)</f>
        <v>4.0763630249518457E-5</v>
      </c>
      <c r="G7705" s="46">
        <f t="shared" si="842"/>
        <v>0</v>
      </c>
      <c r="H7705" s="29">
        <f t="shared" si="843"/>
        <v>1</v>
      </c>
      <c r="I7705" s="30">
        <f>VLOOKUP(B7704,'מדדים וריביות'!B:C,2)</f>
        <v>32297366.704433501</v>
      </c>
      <c r="K7705" s="39">
        <f t="shared" si="844"/>
        <v>0</v>
      </c>
      <c r="L7705" s="39">
        <f t="shared" si="845"/>
        <v>0</v>
      </c>
      <c r="M7705" s="39">
        <f t="shared" si="846"/>
        <v>0</v>
      </c>
      <c r="N7705" s="41">
        <f t="shared" si="848"/>
        <v>0</v>
      </c>
    </row>
    <row r="7706" spans="2:14">
      <c r="B7706" s="1">
        <v>40571</v>
      </c>
      <c r="C7706" s="1">
        <f t="shared" si="847"/>
        <v>40544</v>
      </c>
      <c r="E7706" s="42">
        <f>IF(DAY(B7706)&gt;14,VLOOKUP(DATE(YEAR(C7706),MONTH(C7706)-1,DAY(1)),'מדדים וריביות'!B:C,2,FALSE),VLOOKUP(DATE(YEAR(C7706),MONTH(C7706)-2,DAY(1)),'מדדים וריביות'!B:C,2,FALSE))</f>
        <v>32231113.859278299</v>
      </c>
      <c r="F7706" s="46">
        <f>IF($B$5=1,'ריבית יומית'!D7700,'ריבית יומית'!G7700)</f>
        <v>4.0763630249518457E-5</v>
      </c>
      <c r="G7706" s="46">
        <f t="shared" si="842"/>
        <v>0</v>
      </c>
      <c r="H7706" s="29">
        <f t="shared" si="843"/>
        <v>1</v>
      </c>
      <c r="I7706" s="30">
        <f>VLOOKUP(B7705,'מדדים וריביות'!B:C,2)</f>
        <v>32297366.704433501</v>
      </c>
      <c r="K7706" s="39">
        <f t="shared" si="844"/>
        <v>0</v>
      </c>
      <c r="L7706" s="39">
        <f t="shared" si="845"/>
        <v>0</v>
      </c>
      <c r="M7706" s="39">
        <f t="shared" si="846"/>
        <v>0</v>
      </c>
      <c r="N7706" s="41">
        <f t="shared" si="848"/>
        <v>0</v>
      </c>
    </row>
    <row r="7707" spans="2:14">
      <c r="B7707" s="1">
        <v>40572</v>
      </c>
      <c r="C7707" s="1">
        <f t="shared" si="847"/>
        <v>40544</v>
      </c>
      <c r="E7707" s="42">
        <f>IF(DAY(B7707)&gt;14,VLOOKUP(DATE(YEAR(C7707),MONTH(C7707)-1,DAY(1)),'מדדים וריביות'!B:C,2,FALSE),VLOOKUP(DATE(YEAR(C7707),MONTH(C7707)-2,DAY(1)),'מדדים וריביות'!B:C,2,FALSE))</f>
        <v>32231113.859278299</v>
      </c>
      <c r="F7707" s="46">
        <f>IF($B$5=1,'ריבית יומית'!D7701,'ריבית יומית'!G7701)</f>
        <v>4.0763630249518457E-5</v>
      </c>
      <c r="G7707" s="46">
        <f t="shared" si="842"/>
        <v>0</v>
      </c>
      <c r="H7707" s="29">
        <f t="shared" si="843"/>
        <v>1</v>
      </c>
      <c r="I7707" s="30">
        <f>VLOOKUP(B7706,'מדדים וריביות'!B:C,2)</f>
        <v>32297366.704433501</v>
      </c>
      <c r="K7707" s="39">
        <f t="shared" si="844"/>
        <v>0</v>
      </c>
      <c r="L7707" s="39">
        <f t="shared" si="845"/>
        <v>0</v>
      </c>
      <c r="M7707" s="39">
        <f t="shared" si="846"/>
        <v>0</v>
      </c>
      <c r="N7707" s="41">
        <f t="shared" si="848"/>
        <v>0</v>
      </c>
    </row>
    <row r="7708" spans="2:14">
      <c r="B7708" s="1">
        <v>40573</v>
      </c>
      <c r="C7708" s="1">
        <f t="shared" si="847"/>
        <v>40544</v>
      </c>
      <c r="E7708" s="42">
        <f>IF(DAY(B7708)&gt;14,VLOOKUP(DATE(YEAR(C7708),MONTH(C7708)-1,DAY(1)),'מדדים וריביות'!B:C,2,FALSE),VLOOKUP(DATE(YEAR(C7708),MONTH(C7708)-2,DAY(1)),'מדדים וריביות'!B:C,2,FALSE))</f>
        <v>32231113.859278299</v>
      </c>
      <c r="F7708" s="46">
        <f>IF($B$5=1,'ריבית יומית'!D7702,'ריבית יומית'!G7702)</f>
        <v>4.0763630249518457E-5</v>
      </c>
      <c r="G7708" s="46">
        <f t="shared" si="842"/>
        <v>0</v>
      </c>
      <c r="H7708" s="29">
        <f t="shared" si="843"/>
        <v>1</v>
      </c>
      <c r="I7708" s="30">
        <f>VLOOKUP(B7707,'מדדים וריביות'!B:C,2)</f>
        <v>32297366.704433501</v>
      </c>
      <c r="K7708" s="39">
        <f t="shared" si="844"/>
        <v>0</v>
      </c>
      <c r="L7708" s="39">
        <f t="shared" si="845"/>
        <v>0</v>
      </c>
      <c r="M7708" s="39">
        <f t="shared" si="846"/>
        <v>0</v>
      </c>
      <c r="N7708" s="41">
        <f t="shared" si="848"/>
        <v>0</v>
      </c>
    </row>
    <row r="7709" spans="2:14">
      <c r="B7709" s="1">
        <v>40574</v>
      </c>
      <c r="C7709" s="1">
        <f t="shared" si="847"/>
        <v>40544</v>
      </c>
      <c r="E7709" s="42">
        <f>IF(DAY(B7709)&gt;14,VLOOKUP(DATE(YEAR(C7709),MONTH(C7709)-1,DAY(1)),'מדדים וריביות'!B:C,2,FALSE),VLOOKUP(DATE(YEAR(C7709),MONTH(C7709)-2,DAY(1)),'מדדים וריביות'!B:C,2,FALSE))</f>
        <v>32231113.859278299</v>
      </c>
      <c r="F7709" s="46">
        <f>IF($B$5=1,'ריבית יומית'!D7703,'ריבית יומית'!G7703)</f>
        <v>4.0763630249518457E-5</v>
      </c>
      <c r="G7709" s="46">
        <f t="shared" si="842"/>
        <v>0</v>
      </c>
      <c r="H7709" s="29">
        <f t="shared" si="843"/>
        <v>1</v>
      </c>
      <c r="I7709" s="30">
        <f>VLOOKUP(B7708,'מדדים וריביות'!B:C,2)</f>
        <v>32297366.704433501</v>
      </c>
      <c r="K7709" s="39">
        <f t="shared" si="844"/>
        <v>0</v>
      </c>
      <c r="L7709" s="39">
        <f t="shared" si="845"/>
        <v>0</v>
      </c>
      <c r="M7709" s="39">
        <f t="shared" si="846"/>
        <v>0</v>
      </c>
      <c r="N7709" s="41">
        <f t="shared" si="848"/>
        <v>0</v>
      </c>
    </row>
    <row r="7710" spans="2:14">
      <c r="B7710" s="1">
        <v>40575</v>
      </c>
      <c r="C7710" s="1">
        <f t="shared" si="847"/>
        <v>40575</v>
      </c>
      <c r="E7710" s="42">
        <f>IF(DAY(B7710)&gt;14,VLOOKUP(DATE(YEAR(C7710),MONTH(C7710)-1,DAY(1)),'מדדים וריביות'!B:C,2,FALSE),VLOOKUP(DATE(YEAR(C7710),MONTH(C7710)-2,DAY(1)),'מדדים וריביות'!B:C,2,FALSE))</f>
        <v>32231113.859278299</v>
      </c>
      <c r="F7710" s="46">
        <f>IF($B$5=1,'ריבית יומית'!D7704,'ריבית יומית'!G7704)</f>
        <v>4.0763630249518457E-5</v>
      </c>
      <c r="G7710" s="46">
        <f t="shared" si="842"/>
        <v>0</v>
      </c>
      <c r="H7710" s="29">
        <f t="shared" si="843"/>
        <v>1</v>
      </c>
      <c r="I7710" s="30">
        <f>VLOOKUP(B7709,'מדדים וריביות'!B:C,2)</f>
        <v>32297366.704433501</v>
      </c>
      <c r="K7710" s="39">
        <f t="shared" si="844"/>
        <v>0</v>
      </c>
      <c r="L7710" s="39">
        <f t="shared" si="845"/>
        <v>0</v>
      </c>
      <c r="M7710" s="39">
        <f t="shared" si="846"/>
        <v>0</v>
      </c>
      <c r="N7710" s="41">
        <f t="shared" si="848"/>
        <v>0</v>
      </c>
    </row>
    <row r="7711" spans="2:14">
      <c r="B7711" s="1">
        <v>40576</v>
      </c>
      <c r="C7711" s="1">
        <f t="shared" si="847"/>
        <v>40575</v>
      </c>
      <c r="E7711" s="42">
        <f>IF(DAY(B7711)&gt;14,VLOOKUP(DATE(YEAR(C7711),MONTH(C7711)-1,DAY(1)),'מדדים וריביות'!B:C,2,FALSE),VLOOKUP(DATE(YEAR(C7711),MONTH(C7711)-2,DAY(1)),'מדדים וריביות'!B:C,2,FALSE))</f>
        <v>32231113.859278299</v>
      </c>
      <c r="F7711" s="46">
        <f>IF($B$5=1,'ריבית יומית'!D7705,'ריבית יומית'!G7705)</f>
        <v>4.0763630249518457E-5</v>
      </c>
      <c r="G7711" s="46">
        <f t="shared" si="842"/>
        <v>0</v>
      </c>
      <c r="H7711" s="29">
        <f t="shared" si="843"/>
        <v>1</v>
      </c>
      <c r="I7711" s="30">
        <f>VLOOKUP(B7710,'מדדים וריביות'!B:C,2)</f>
        <v>32392358.959446501</v>
      </c>
      <c r="K7711" s="39">
        <f t="shared" si="844"/>
        <v>0</v>
      </c>
      <c r="L7711" s="39">
        <f t="shared" si="845"/>
        <v>0</v>
      </c>
      <c r="M7711" s="39">
        <f t="shared" si="846"/>
        <v>0</v>
      </c>
      <c r="N7711" s="41">
        <f t="shared" si="848"/>
        <v>0</v>
      </c>
    </row>
    <row r="7712" spans="2:14">
      <c r="B7712" s="1">
        <v>40577</v>
      </c>
      <c r="C7712" s="1">
        <f t="shared" si="847"/>
        <v>40575</v>
      </c>
      <c r="E7712" s="42">
        <f>IF(DAY(B7712)&gt;14,VLOOKUP(DATE(YEAR(C7712),MONTH(C7712)-1,DAY(1)),'מדדים וריביות'!B:C,2,FALSE),VLOOKUP(DATE(YEAR(C7712),MONTH(C7712)-2,DAY(1)),'מדדים וריביות'!B:C,2,FALSE))</f>
        <v>32231113.859278299</v>
      </c>
      <c r="F7712" s="46">
        <f>IF($B$5=1,'ריבית יומית'!D7706,'ריבית יומית'!G7706)</f>
        <v>4.0763630249518457E-5</v>
      </c>
      <c r="G7712" s="46">
        <f t="shared" si="842"/>
        <v>0</v>
      </c>
      <c r="H7712" s="29">
        <f t="shared" si="843"/>
        <v>1</v>
      </c>
      <c r="I7712" s="30">
        <f>VLOOKUP(B7711,'מדדים וריביות'!B:C,2)</f>
        <v>32392358.959446501</v>
      </c>
      <c r="K7712" s="39">
        <f t="shared" si="844"/>
        <v>0</v>
      </c>
      <c r="L7712" s="39">
        <f t="shared" si="845"/>
        <v>0</v>
      </c>
      <c r="M7712" s="39">
        <f t="shared" si="846"/>
        <v>0</v>
      </c>
      <c r="N7712" s="41">
        <f t="shared" si="848"/>
        <v>0</v>
      </c>
    </row>
    <row r="7713" spans="2:14">
      <c r="B7713" s="1">
        <v>40578</v>
      </c>
      <c r="C7713" s="1">
        <f t="shared" si="847"/>
        <v>40575</v>
      </c>
      <c r="E7713" s="42">
        <f>IF(DAY(B7713)&gt;14,VLOOKUP(DATE(YEAR(C7713),MONTH(C7713)-1,DAY(1)),'מדדים וריביות'!B:C,2,FALSE),VLOOKUP(DATE(YEAR(C7713),MONTH(C7713)-2,DAY(1)),'מדדים וריביות'!B:C,2,FALSE))</f>
        <v>32231113.859278299</v>
      </c>
      <c r="F7713" s="46">
        <f>IF($B$5=1,'ריבית יומית'!D7707,'ריבית יומית'!G7707)</f>
        <v>4.0763630249518457E-5</v>
      </c>
      <c r="G7713" s="46">
        <f t="shared" si="842"/>
        <v>0</v>
      </c>
      <c r="H7713" s="29">
        <f t="shared" si="843"/>
        <v>1</v>
      </c>
      <c r="I7713" s="30">
        <f>VLOOKUP(B7712,'מדדים וריביות'!B:C,2)</f>
        <v>32392358.959446501</v>
      </c>
      <c r="K7713" s="39">
        <f t="shared" si="844"/>
        <v>0</v>
      </c>
      <c r="L7713" s="39">
        <f t="shared" si="845"/>
        <v>0</v>
      </c>
      <c r="M7713" s="39">
        <f t="shared" si="846"/>
        <v>0</v>
      </c>
      <c r="N7713" s="41">
        <f t="shared" si="848"/>
        <v>0</v>
      </c>
    </row>
    <row r="7714" spans="2:14">
      <c r="B7714" s="1">
        <v>40579</v>
      </c>
      <c r="C7714" s="1">
        <f t="shared" si="847"/>
        <v>40575</v>
      </c>
      <c r="E7714" s="42">
        <f>IF(DAY(B7714)&gt;14,VLOOKUP(DATE(YEAR(C7714),MONTH(C7714)-1,DAY(1)),'מדדים וריביות'!B:C,2,FALSE),VLOOKUP(DATE(YEAR(C7714),MONTH(C7714)-2,DAY(1)),'מדדים וריביות'!B:C,2,FALSE))</f>
        <v>32231113.859278299</v>
      </c>
      <c r="F7714" s="46">
        <f>IF($B$5=1,'ריבית יומית'!D7708,'ריבית יומית'!G7708)</f>
        <v>4.0763630249518457E-5</v>
      </c>
      <c r="G7714" s="46">
        <f t="shared" si="842"/>
        <v>0</v>
      </c>
      <c r="H7714" s="29">
        <f t="shared" si="843"/>
        <v>1</v>
      </c>
      <c r="I7714" s="30">
        <f>VLOOKUP(B7713,'מדדים וריביות'!B:C,2)</f>
        <v>32392358.959446501</v>
      </c>
      <c r="K7714" s="39">
        <f t="shared" si="844"/>
        <v>0</v>
      </c>
      <c r="L7714" s="39">
        <f t="shared" si="845"/>
        <v>0</v>
      </c>
      <c r="M7714" s="39">
        <f t="shared" si="846"/>
        <v>0</v>
      </c>
      <c r="N7714" s="41">
        <f t="shared" si="848"/>
        <v>0</v>
      </c>
    </row>
    <row r="7715" spans="2:14">
      <c r="B7715" s="1">
        <v>40580</v>
      </c>
      <c r="C7715" s="1">
        <f t="shared" si="847"/>
        <v>40575</v>
      </c>
      <c r="E7715" s="42">
        <f>IF(DAY(B7715)&gt;14,VLOOKUP(DATE(YEAR(C7715),MONTH(C7715)-1,DAY(1)),'מדדים וריביות'!B:C,2,FALSE),VLOOKUP(DATE(YEAR(C7715),MONTH(C7715)-2,DAY(1)),'מדדים וריביות'!B:C,2,FALSE))</f>
        <v>32231113.859278299</v>
      </c>
      <c r="F7715" s="46">
        <f>IF($B$5=1,'ריבית יומית'!D7709,'ריבית יומית'!G7709)</f>
        <v>4.0763630249518457E-5</v>
      </c>
      <c r="G7715" s="46">
        <f t="shared" si="842"/>
        <v>0</v>
      </c>
      <c r="H7715" s="29">
        <f t="shared" si="843"/>
        <v>1</v>
      </c>
      <c r="I7715" s="30">
        <f>VLOOKUP(B7714,'מדדים וריביות'!B:C,2)</f>
        <v>32392358.959446501</v>
      </c>
      <c r="K7715" s="39">
        <f t="shared" si="844"/>
        <v>0</v>
      </c>
      <c r="L7715" s="39">
        <f t="shared" si="845"/>
        <v>0</v>
      </c>
      <c r="M7715" s="39">
        <f t="shared" si="846"/>
        <v>0</v>
      </c>
      <c r="N7715" s="41">
        <f t="shared" si="848"/>
        <v>0</v>
      </c>
    </row>
    <row r="7716" spans="2:14">
      <c r="B7716" s="1">
        <v>40581</v>
      </c>
      <c r="C7716" s="1">
        <f t="shared" si="847"/>
        <v>40575</v>
      </c>
      <c r="E7716" s="42">
        <f>IF(DAY(B7716)&gt;14,VLOOKUP(DATE(YEAR(C7716),MONTH(C7716)-1,DAY(1)),'מדדים וריביות'!B:C,2,FALSE),VLOOKUP(DATE(YEAR(C7716),MONTH(C7716)-2,DAY(1)),'מדדים וריביות'!B:C,2,FALSE))</f>
        <v>32231113.859278299</v>
      </c>
      <c r="F7716" s="46">
        <f>IF($B$5=1,'ריבית יומית'!D7710,'ריבית יומית'!G7710)</f>
        <v>4.0763630249518457E-5</v>
      </c>
      <c r="G7716" s="46">
        <f t="shared" si="842"/>
        <v>0</v>
      </c>
      <c r="H7716" s="29">
        <f t="shared" si="843"/>
        <v>1</v>
      </c>
      <c r="I7716" s="30">
        <f>VLOOKUP(B7715,'מדדים וריביות'!B:C,2)</f>
        <v>32392358.959446501</v>
      </c>
      <c r="K7716" s="39">
        <f t="shared" si="844"/>
        <v>0</v>
      </c>
      <c r="L7716" s="39">
        <f t="shared" si="845"/>
        <v>0</v>
      </c>
      <c r="M7716" s="39">
        <f t="shared" si="846"/>
        <v>0</v>
      </c>
      <c r="N7716" s="41">
        <f t="shared" si="848"/>
        <v>0</v>
      </c>
    </row>
    <row r="7717" spans="2:14">
      <c r="B7717" s="1">
        <v>40582</v>
      </c>
      <c r="C7717" s="1">
        <f t="shared" si="847"/>
        <v>40575</v>
      </c>
      <c r="E7717" s="42">
        <f>IF(DAY(B7717)&gt;14,VLOOKUP(DATE(YEAR(C7717),MONTH(C7717)-1,DAY(1)),'מדדים וריביות'!B:C,2,FALSE),VLOOKUP(DATE(YEAR(C7717),MONTH(C7717)-2,DAY(1)),'מדדים וריביות'!B:C,2,FALSE))</f>
        <v>32231113.859278299</v>
      </c>
      <c r="F7717" s="46">
        <f>IF($B$5=1,'ריבית יומית'!D7711,'ריבית יומית'!G7711)</f>
        <v>4.0763630249518457E-5</v>
      </c>
      <c r="G7717" s="46">
        <f t="shared" si="842"/>
        <v>0</v>
      </c>
      <c r="H7717" s="29">
        <f t="shared" si="843"/>
        <v>1</v>
      </c>
      <c r="I7717" s="30">
        <f>VLOOKUP(B7716,'מדדים וריביות'!B:C,2)</f>
        <v>32392358.959446501</v>
      </c>
      <c r="K7717" s="39">
        <f t="shared" si="844"/>
        <v>0</v>
      </c>
      <c r="L7717" s="39">
        <f t="shared" si="845"/>
        <v>0</v>
      </c>
      <c r="M7717" s="39">
        <f t="shared" si="846"/>
        <v>0</v>
      </c>
      <c r="N7717" s="41">
        <f t="shared" si="848"/>
        <v>0</v>
      </c>
    </row>
    <row r="7718" spans="2:14">
      <c r="B7718" s="1">
        <v>40583</v>
      </c>
      <c r="C7718" s="1">
        <f t="shared" si="847"/>
        <v>40575</v>
      </c>
      <c r="E7718" s="42">
        <f>IF(DAY(B7718)&gt;14,VLOOKUP(DATE(YEAR(C7718),MONTH(C7718)-1,DAY(1)),'מדדים וריביות'!B:C,2,FALSE),VLOOKUP(DATE(YEAR(C7718),MONTH(C7718)-2,DAY(1)),'מדדים וריביות'!B:C,2,FALSE))</f>
        <v>32231113.859278299</v>
      </c>
      <c r="F7718" s="46">
        <f>IF($B$5=1,'ריבית יומית'!D7712,'ריבית יומית'!G7712)</f>
        <v>4.0763630249518457E-5</v>
      </c>
      <c r="G7718" s="46">
        <f t="shared" si="842"/>
        <v>0</v>
      </c>
      <c r="H7718" s="29">
        <f t="shared" si="843"/>
        <v>1</v>
      </c>
      <c r="I7718" s="30">
        <f>VLOOKUP(B7717,'מדדים וריביות'!B:C,2)</f>
        <v>32392358.959446501</v>
      </c>
      <c r="K7718" s="39">
        <f t="shared" si="844"/>
        <v>0</v>
      </c>
      <c r="L7718" s="39">
        <f t="shared" si="845"/>
        <v>0</v>
      </c>
      <c r="M7718" s="39">
        <f t="shared" si="846"/>
        <v>0</v>
      </c>
      <c r="N7718" s="41">
        <f t="shared" si="848"/>
        <v>0</v>
      </c>
    </row>
    <row r="7719" spans="2:14">
      <c r="B7719" s="1">
        <v>40584</v>
      </c>
      <c r="C7719" s="1">
        <f t="shared" si="847"/>
        <v>40575</v>
      </c>
      <c r="E7719" s="42">
        <f>IF(DAY(B7719)&gt;14,VLOOKUP(DATE(YEAR(C7719),MONTH(C7719)-1,DAY(1)),'מדדים וריביות'!B:C,2,FALSE),VLOOKUP(DATE(YEAR(C7719),MONTH(C7719)-2,DAY(1)),'מדדים וריביות'!B:C,2,FALSE))</f>
        <v>32231113.859278299</v>
      </c>
      <c r="F7719" s="46">
        <f>IF($B$5=1,'ריבית יומית'!D7713,'ריבית יומית'!G7713)</f>
        <v>4.0763630249518457E-5</v>
      </c>
      <c r="G7719" s="46">
        <f t="shared" si="842"/>
        <v>0</v>
      </c>
      <c r="H7719" s="29">
        <f t="shared" si="843"/>
        <v>1</v>
      </c>
      <c r="I7719" s="30">
        <f>VLOOKUP(B7718,'מדדים וריביות'!B:C,2)</f>
        <v>32392358.959446501</v>
      </c>
      <c r="K7719" s="39">
        <f t="shared" si="844"/>
        <v>0</v>
      </c>
      <c r="L7719" s="39">
        <f t="shared" si="845"/>
        <v>0</v>
      </c>
      <c r="M7719" s="39">
        <f t="shared" si="846"/>
        <v>0</v>
      </c>
      <c r="N7719" s="41">
        <f t="shared" si="848"/>
        <v>0</v>
      </c>
    </row>
    <row r="7720" spans="2:14">
      <c r="B7720" s="1">
        <v>40585</v>
      </c>
      <c r="C7720" s="1">
        <f t="shared" si="847"/>
        <v>40575</v>
      </c>
      <c r="E7720" s="42">
        <f>IF(DAY(B7720)&gt;14,VLOOKUP(DATE(YEAR(C7720),MONTH(C7720)-1,DAY(1)),'מדדים וריביות'!B:C,2,FALSE),VLOOKUP(DATE(YEAR(C7720),MONTH(C7720)-2,DAY(1)),'מדדים וריביות'!B:C,2,FALSE))</f>
        <v>32231113.859278299</v>
      </c>
      <c r="F7720" s="46">
        <f>IF($B$5=1,'ריבית יומית'!D7714,'ריבית יומית'!G7714)</f>
        <v>4.0763630249518457E-5</v>
      </c>
      <c r="G7720" s="46">
        <f t="shared" si="842"/>
        <v>0</v>
      </c>
      <c r="H7720" s="29">
        <f t="shared" si="843"/>
        <v>1</v>
      </c>
      <c r="I7720" s="30">
        <f>VLOOKUP(B7719,'מדדים וריביות'!B:C,2)</f>
        <v>32392358.959446501</v>
      </c>
      <c r="K7720" s="39">
        <f t="shared" si="844"/>
        <v>0</v>
      </c>
      <c r="L7720" s="39">
        <f t="shared" si="845"/>
        <v>0</v>
      </c>
      <c r="M7720" s="39">
        <f t="shared" si="846"/>
        <v>0</v>
      </c>
      <c r="N7720" s="41">
        <f t="shared" si="848"/>
        <v>0</v>
      </c>
    </row>
    <row r="7721" spans="2:14">
      <c r="B7721" s="1">
        <v>40586</v>
      </c>
      <c r="C7721" s="1">
        <f t="shared" si="847"/>
        <v>40575</v>
      </c>
      <c r="E7721" s="42">
        <f>IF(DAY(B7721)&gt;14,VLOOKUP(DATE(YEAR(C7721),MONTH(C7721)-1,DAY(1)),'מדדים וריביות'!B:C,2,FALSE),VLOOKUP(DATE(YEAR(C7721),MONTH(C7721)-2,DAY(1)),'מדדים וריביות'!B:C,2,FALSE))</f>
        <v>32231113.859278299</v>
      </c>
      <c r="F7721" s="46">
        <f>IF($B$5=1,'ריבית יומית'!D7715,'ריבית יומית'!G7715)</f>
        <v>4.0763630249518457E-5</v>
      </c>
      <c r="G7721" s="46">
        <f t="shared" si="842"/>
        <v>0</v>
      </c>
      <c r="H7721" s="29">
        <f t="shared" si="843"/>
        <v>1</v>
      </c>
      <c r="I7721" s="30">
        <f>VLOOKUP(B7720,'מדדים וריביות'!B:C,2)</f>
        <v>32392358.959446501</v>
      </c>
      <c r="K7721" s="39">
        <f t="shared" si="844"/>
        <v>0</v>
      </c>
      <c r="L7721" s="39">
        <f t="shared" si="845"/>
        <v>0</v>
      </c>
      <c r="M7721" s="39">
        <f t="shared" si="846"/>
        <v>0</v>
      </c>
      <c r="N7721" s="41">
        <f t="shared" si="848"/>
        <v>0</v>
      </c>
    </row>
    <row r="7722" spans="2:14">
      <c r="B7722" s="1">
        <v>40587</v>
      </c>
      <c r="C7722" s="1">
        <f t="shared" si="847"/>
        <v>40575</v>
      </c>
      <c r="E7722" s="42">
        <f>IF(DAY(B7722)&gt;14,VLOOKUP(DATE(YEAR(C7722),MONTH(C7722)-1,DAY(1)),'מדדים וריביות'!B:C,2,FALSE),VLOOKUP(DATE(YEAR(C7722),MONTH(C7722)-2,DAY(1)),'מדדים וריביות'!B:C,2,FALSE))</f>
        <v>32231113.859278299</v>
      </c>
      <c r="F7722" s="46">
        <f>IF($B$5=1,'ריבית יומית'!D7716,'ריבית יומית'!G7716)</f>
        <v>4.0763630249518457E-5</v>
      </c>
      <c r="G7722" s="46">
        <f t="shared" si="842"/>
        <v>0</v>
      </c>
      <c r="H7722" s="29">
        <f t="shared" si="843"/>
        <v>1</v>
      </c>
      <c r="I7722" s="30">
        <f>VLOOKUP(B7721,'מדדים וריביות'!B:C,2)</f>
        <v>32392358.959446501</v>
      </c>
      <c r="K7722" s="39">
        <f t="shared" si="844"/>
        <v>0</v>
      </c>
      <c r="L7722" s="39">
        <f t="shared" si="845"/>
        <v>0</v>
      </c>
      <c r="M7722" s="39">
        <f t="shared" si="846"/>
        <v>0</v>
      </c>
      <c r="N7722" s="41">
        <f t="shared" si="848"/>
        <v>0</v>
      </c>
    </row>
    <row r="7723" spans="2:14">
      <c r="B7723" s="1">
        <v>40588</v>
      </c>
      <c r="C7723" s="1">
        <f t="shared" si="847"/>
        <v>40575</v>
      </c>
      <c r="E7723" s="42">
        <f>IF(DAY(B7723)&gt;14,VLOOKUP(DATE(YEAR(C7723),MONTH(C7723)-1,DAY(1)),'מדדים וריביות'!B:C,2,FALSE),VLOOKUP(DATE(YEAR(C7723),MONTH(C7723)-2,DAY(1)),'מדדים וריביות'!B:C,2,FALSE))</f>
        <v>32231113.859278299</v>
      </c>
      <c r="F7723" s="46">
        <f>IF($B$5=1,'ריבית יומית'!D7717,'ריבית יומית'!G7717)</f>
        <v>4.0763630249518457E-5</v>
      </c>
      <c r="G7723" s="46">
        <f t="shared" si="842"/>
        <v>0</v>
      </c>
      <c r="H7723" s="29">
        <f t="shared" si="843"/>
        <v>1</v>
      </c>
      <c r="I7723" s="30">
        <f>VLOOKUP(B7722,'מדדים וריביות'!B:C,2)</f>
        <v>32392358.959446501</v>
      </c>
      <c r="K7723" s="39">
        <f t="shared" si="844"/>
        <v>0</v>
      </c>
      <c r="L7723" s="39">
        <f t="shared" si="845"/>
        <v>0</v>
      </c>
      <c r="M7723" s="39">
        <f t="shared" si="846"/>
        <v>0</v>
      </c>
      <c r="N7723" s="41">
        <f t="shared" si="848"/>
        <v>0</v>
      </c>
    </row>
    <row r="7724" spans="2:14">
      <c r="B7724" s="1">
        <v>40589</v>
      </c>
      <c r="C7724" s="1">
        <f t="shared" si="847"/>
        <v>40575</v>
      </c>
      <c r="E7724" s="42">
        <f>IF(DAY(B7724)&gt;14,VLOOKUP(DATE(YEAR(C7724),MONTH(C7724)-1,DAY(1)),'מדדים וריביות'!B:C,2,FALSE),VLOOKUP(DATE(YEAR(C7724),MONTH(C7724)-2,DAY(1)),'מדדים וריביות'!B:C,2,FALSE))</f>
        <v>32297366.704433501</v>
      </c>
      <c r="F7724" s="46">
        <f>IF($B$5=1,'ריבית יומית'!D7718,'ריבית יומית'!G7718)</f>
        <v>4.0763630249518457E-5</v>
      </c>
      <c r="G7724" s="46">
        <f t="shared" si="842"/>
        <v>0</v>
      </c>
      <c r="H7724" s="29">
        <f t="shared" si="843"/>
        <v>1</v>
      </c>
      <c r="I7724" s="30">
        <f>VLOOKUP(B7723,'מדדים וריביות'!B:C,2)</f>
        <v>32392358.959446501</v>
      </c>
      <c r="K7724" s="39">
        <f t="shared" si="844"/>
        <v>0</v>
      </c>
      <c r="L7724" s="39">
        <f t="shared" si="845"/>
        <v>0</v>
      </c>
      <c r="M7724" s="39">
        <f t="shared" si="846"/>
        <v>0</v>
      </c>
      <c r="N7724" s="41">
        <f t="shared" si="848"/>
        <v>0</v>
      </c>
    </row>
    <row r="7725" spans="2:14">
      <c r="B7725" s="1">
        <v>40590</v>
      </c>
      <c r="C7725" s="1">
        <f t="shared" si="847"/>
        <v>40575</v>
      </c>
      <c r="E7725" s="42">
        <f>IF(DAY(B7725)&gt;14,VLOOKUP(DATE(YEAR(C7725),MONTH(C7725)-1,DAY(1)),'מדדים וריביות'!B:C,2,FALSE),VLOOKUP(DATE(YEAR(C7725),MONTH(C7725)-2,DAY(1)),'מדדים וריביות'!B:C,2,FALSE))</f>
        <v>32297366.704433501</v>
      </c>
      <c r="F7725" s="46">
        <f>IF($B$5=1,'ריבית יומית'!D7719,'ריבית יומית'!G7719)</f>
        <v>4.0763630249518457E-5</v>
      </c>
      <c r="G7725" s="46">
        <f t="shared" si="842"/>
        <v>0</v>
      </c>
      <c r="H7725" s="29">
        <f t="shared" si="843"/>
        <v>1</v>
      </c>
      <c r="I7725" s="30">
        <f>VLOOKUP(B7724,'מדדים וריביות'!B:C,2)</f>
        <v>32392358.959446501</v>
      </c>
      <c r="K7725" s="39">
        <f t="shared" si="844"/>
        <v>0</v>
      </c>
      <c r="L7725" s="39">
        <f t="shared" si="845"/>
        <v>0</v>
      </c>
      <c r="M7725" s="39">
        <f t="shared" si="846"/>
        <v>0</v>
      </c>
      <c r="N7725" s="41">
        <f t="shared" si="848"/>
        <v>0</v>
      </c>
    </row>
    <row r="7726" spans="2:14">
      <c r="B7726" s="1">
        <v>40591</v>
      </c>
      <c r="C7726" s="1">
        <f t="shared" si="847"/>
        <v>40575</v>
      </c>
      <c r="E7726" s="42">
        <f>IF(DAY(B7726)&gt;14,VLOOKUP(DATE(YEAR(C7726),MONTH(C7726)-1,DAY(1)),'מדדים וריביות'!B:C,2,FALSE),VLOOKUP(DATE(YEAR(C7726),MONTH(C7726)-2,DAY(1)),'מדדים וריביות'!B:C,2,FALSE))</f>
        <v>32297366.704433501</v>
      </c>
      <c r="F7726" s="46">
        <f>IF($B$5=1,'ריבית יומית'!D7720,'ריבית יומית'!G7720)</f>
        <v>4.0763630249518457E-5</v>
      </c>
      <c r="G7726" s="46">
        <f t="shared" si="842"/>
        <v>0</v>
      </c>
      <c r="H7726" s="29">
        <f t="shared" si="843"/>
        <v>1</v>
      </c>
      <c r="I7726" s="30">
        <f>VLOOKUP(B7725,'מדדים וריביות'!B:C,2)</f>
        <v>32392358.959446501</v>
      </c>
      <c r="K7726" s="39">
        <f t="shared" si="844"/>
        <v>0</v>
      </c>
      <c r="L7726" s="39">
        <f t="shared" si="845"/>
        <v>0</v>
      </c>
      <c r="M7726" s="39">
        <f t="shared" si="846"/>
        <v>0</v>
      </c>
      <c r="N7726" s="41">
        <f t="shared" si="848"/>
        <v>0</v>
      </c>
    </row>
    <row r="7727" spans="2:14">
      <c r="B7727" s="1">
        <v>40592</v>
      </c>
      <c r="C7727" s="1">
        <f t="shared" si="847"/>
        <v>40575</v>
      </c>
      <c r="E7727" s="42">
        <f>IF(DAY(B7727)&gt;14,VLOOKUP(DATE(YEAR(C7727),MONTH(C7727)-1,DAY(1)),'מדדים וריביות'!B:C,2,FALSE),VLOOKUP(DATE(YEAR(C7727),MONTH(C7727)-2,DAY(1)),'מדדים וריביות'!B:C,2,FALSE))</f>
        <v>32297366.704433501</v>
      </c>
      <c r="F7727" s="46">
        <f>IF($B$5=1,'ריבית יומית'!D7721,'ריבית יומית'!G7721)</f>
        <v>4.0763630249518457E-5</v>
      </c>
      <c r="G7727" s="46">
        <f t="shared" si="842"/>
        <v>0</v>
      </c>
      <c r="H7727" s="29">
        <f t="shared" si="843"/>
        <v>1</v>
      </c>
      <c r="I7727" s="30">
        <f>VLOOKUP(B7726,'מדדים וריביות'!B:C,2)</f>
        <v>32392358.959446501</v>
      </c>
      <c r="K7727" s="39">
        <f t="shared" si="844"/>
        <v>0</v>
      </c>
      <c r="L7727" s="39">
        <f t="shared" si="845"/>
        <v>0</v>
      </c>
      <c r="M7727" s="39">
        <f t="shared" si="846"/>
        <v>0</v>
      </c>
      <c r="N7727" s="41">
        <f t="shared" si="848"/>
        <v>0</v>
      </c>
    </row>
    <row r="7728" spans="2:14">
      <c r="B7728" s="1">
        <v>40593</v>
      </c>
      <c r="C7728" s="1">
        <f t="shared" si="847"/>
        <v>40575</v>
      </c>
      <c r="E7728" s="42">
        <f>IF(DAY(B7728)&gt;14,VLOOKUP(DATE(YEAR(C7728),MONTH(C7728)-1,DAY(1)),'מדדים וריביות'!B:C,2,FALSE),VLOOKUP(DATE(YEAR(C7728),MONTH(C7728)-2,DAY(1)),'מדדים וריביות'!B:C,2,FALSE))</f>
        <v>32297366.704433501</v>
      </c>
      <c r="F7728" s="46">
        <f>IF($B$5=1,'ריבית יומית'!D7722,'ריבית יומית'!G7722)</f>
        <v>4.0763630249518457E-5</v>
      </c>
      <c r="G7728" s="46">
        <f t="shared" si="842"/>
        <v>0</v>
      </c>
      <c r="H7728" s="29">
        <f t="shared" si="843"/>
        <v>1</v>
      </c>
      <c r="I7728" s="30">
        <f>VLOOKUP(B7727,'מדדים וריביות'!B:C,2)</f>
        <v>32392358.959446501</v>
      </c>
      <c r="K7728" s="39">
        <f t="shared" si="844"/>
        <v>0</v>
      </c>
      <c r="L7728" s="39">
        <f t="shared" si="845"/>
        <v>0</v>
      </c>
      <c r="M7728" s="39">
        <f t="shared" si="846"/>
        <v>0</v>
      </c>
      <c r="N7728" s="41">
        <f t="shared" si="848"/>
        <v>0</v>
      </c>
    </row>
    <row r="7729" spans="2:14">
      <c r="B7729" s="1">
        <v>40594</v>
      </c>
      <c r="C7729" s="1">
        <f t="shared" si="847"/>
        <v>40575</v>
      </c>
      <c r="E7729" s="42">
        <f>IF(DAY(B7729)&gt;14,VLOOKUP(DATE(YEAR(C7729),MONTH(C7729)-1,DAY(1)),'מדדים וריביות'!B:C,2,FALSE),VLOOKUP(DATE(YEAR(C7729),MONTH(C7729)-2,DAY(1)),'מדדים וריביות'!B:C,2,FALSE))</f>
        <v>32297366.704433501</v>
      </c>
      <c r="F7729" s="46">
        <f>IF($B$5=1,'ריבית יומית'!D7723,'ריבית יומית'!G7723)</f>
        <v>4.0763630249518457E-5</v>
      </c>
      <c r="G7729" s="46">
        <f t="shared" si="842"/>
        <v>0</v>
      </c>
      <c r="H7729" s="29">
        <f t="shared" si="843"/>
        <v>1</v>
      </c>
      <c r="I7729" s="30">
        <f>VLOOKUP(B7728,'מדדים וריביות'!B:C,2)</f>
        <v>32392358.959446501</v>
      </c>
      <c r="K7729" s="39">
        <f t="shared" si="844"/>
        <v>0</v>
      </c>
      <c r="L7729" s="39">
        <f t="shared" si="845"/>
        <v>0</v>
      </c>
      <c r="M7729" s="39">
        <f t="shared" si="846"/>
        <v>0</v>
      </c>
      <c r="N7729" s="41">
        <f t="shared" si="848"/>
        <v>0</v>
      </c>
    </row>
    <row r="7730" spans="2:14">
      <c r="B7730" s="1">
        <v>40595</v>
      </c>
      <c r="C7730" s="1">
        <f t="shared" si="847"/>
        <v>40575</v>
      </c>
      <c r="E7730" s="42">
        <f>IF(DAY(B7730)&gt;14,VLOOKUP(DATE(YEAR(C7730),MONTH(C7730)-1,DAY(1)),'מדדים וריביות'!B:C,2,FALSE),VLOOKUP(DATE(YEAR(C7730),MONTH(C7730)-2,DAY(1)),'מדדים וריביות'!B:C,2,FALSE))</f>
        <v>32297366.704433501</v>
      </c>
      <c r="F7730" s="46">
        <f>IF($B$5=1,'ריבית יומית'!D7724,'ריבית יומית'!G7724)</f>
        <v>4.0763630249518457E-5</v>
      </c>
      <c r="G7730" s="46">
        <f t="shared" si="842"/>
        <v>0</v>
      </c>
      <c r="H7730" s="29">
        <f t="shared" si="843"/>
        <v>1</v>
      </c>
      <c r="I7730" s="30">
        <f>VLOOKUP(B7729,'מדדים וריביות'!B:C,2)</f>
        <v>32392358.959446501</v>
      </c>
      <c r="K7730" s="39">
        <f t="shared" si="844"/>
        <v>0</v>
      </c>
      <c r="L7730" s="39">
        <f t="shared" si="845"/>
        <v>0</v>
      </c>
      <c r="M7730" s="39">
        <f t="shared" si="846"/>
        <v>0</v>
      </c>
      <c r="N7730" s="41">
        <f t="shared" si="848"/>
        <v>0</v>
      </c>
    </row>
    <row r="7731" spans="2:14">
      <c r="B7731" s="1">
        <v>40596</v>
      </c>
      <c r="C7731" s="1">
        <f t="shared" si="847"/>
        <v>40575</v>
      </c>
      <c r="E7731" s="42">
        <f>IF(DAY(B7731)&gt;14,VLOOKUP(DATE(YEAR(C7731),MONTH(C7731)-1,DAY(1)),'מדדים וריביות'!B:C,2,FALSE),VLOOKUP(DATE(YEAR(C7731),MONTH(C7731)-2,DAY(1)),'מדדים וריביות'!B:C,2,FALSE))</f>
        <v>32297366.704433501</v>
      </c>
      <c r="F7731" s="46">
        <f>IF($B$5=1,'ריבית יומית'!D7725,'ריבית יומית'!G7725)</f>
        <v>4.0763630249518457E-5</v>
      </c>
      <c r="G7731" s="46">
        <f t="shared" si="842"/>
        <v>0</v>
      </c>
      <c r="H7731" s="29">
        <f t="shared" si="843"/>
        <v>1</v>
      </c>
      <c r="I7731" s="30">
        <f>VLOOKUP(B7730,'מדדים וריביות'!B:C,2)</f>
        <v>32392358.959446501</v>
      </c>
      <c r="K7731" s="39">
        <f t="shared" si="844"/>
        <v>0</v>
      </c>
      <c r="L7731" s="39">
        <f t="shared" si="845"/>
        <v>0</v>
      </c>
      <c r="M7731" s="39">
        <f t="shared" si="846"/>
        <v>0</v>
      </c>
      <c r="N7731" s="41">
        <f t="shared" si="848"/>
        <v>0</v>
      </c>
    </row>
    <row r="7732" spans="2:14">
      <c r="B7732" s="1">
        <v>40597</v>
      </c>
      <c r="C7732" s="1">
        <f t="shared" si="847"/>
        <v>40575</v>
      </c>
      <c r="E7732" s="42">
        <f>IF(DAY(B7732)&gt;14,VLOOKUP(DATE(YEAR(C7732),MONTH(C7732)-1,DAY(1)),'מדדים וריביות'!B:C,2,FALSE),VLOOKUP(DATE(YEAR(C7732),MONTH(C7732)-2,DAY(1)),'מדדים וריביות'!B:C,2,FALSE))</f>
        <v>32297366.704433501</v>
      </c>
      <c r="F7732" s="46">
        <f>IF($B$5=1,'ריבית יומית'!D7726,'ריבית יומית'!G7726)</f>
        <v>4.0763630249518457E-5</v>
      </c>
      <c r="G7732" s="46">
        <f t="shared" si="842"/>
        <v>0</v>
      </c>
      <c r="H7732" s="29">
        <f t="shared" si="843"/>
        <v>1</v>
      </c>
      <c r="I7732" s="30">
        <f>VLOOKUP(B7731,'מדדים וריביות'!B:C,2)</f>
        <v>32392358.959446501</v>
      </c>
      <c r="K7732" s="39">
        <f t="shared" si="844"/>
        <v>0</v>
      </c>
      <c r="L7732" s="39">
        <f t="shared" si="845"/>
        <v>0</v>
      </c>
      <c r="M7732" s="39">
        <f t="shared" si="846"/>
        <v>0</v>
      </c>
      <c r="N7732" s="41">
        <f t="shared" si="848"/>
        <v>0</v>
      </c>
    </row>
    <row r="7733" spans="2:14">
      <c r="B7733" s="1">
        <v>40598</v>
      </c>
      <c r="C7733" s="1">
        <f t="shared" si="847"/>
        <v>40575</v>
      </c>
      <c r="E7733" s="42">
        <f>IF(DAY(B7733)&gt;14,VLOOKUP(DATE(YEAR(C7733),MONTH(C7733)-1,DAY(1)),'מדדים וריביות'!B:C,2,FALSE),VLOOKUP(DATE(YEAR(C7733),MONTH(C7733)-2,DAY(1)),'מדדים וריביות'!B:C,2,FALSE))</f>
        <v>32297366.704433501</v>
      </c>
      <c r="F7733" s="46">
        <f>IF($B$5=1,'ריבית יומית'!D7727,'ריבית יומית'!G7727)</f>
        <v>4.0763630249518457E-5</v>
      </c>
      <c r="G7733" s="46">
        <f t="shared" si="842"/>
        <v>0</v>
      </c>
      <c r="H7733" s="29">
        <f t="shared" si="843"/>
        <v>1</v>
      </c>
      <c r="I7733" s="30">
        <f>VLOOKUP(B7732,'מדדים וריביות'!B:C,2)</f>
        <v>32392358.959446501</v>
      </c>
      <c r="K7733" s="39">
        <f t="shared" si="844"/>
        <v>0</v>
      </c>
      <c r="L7733" s="39">
        <f t="shared" si="845"/>
        <v>0</v>
      </c>
      <c r="M7733" s="39">
        <f t="shared" si="846"/>
        <v>0</v>
      </c>
      <c r="N7733" s="41">
        <f t="shared" si="848"/>
        <v>0</v>
      </c>
    </row>
    <row r="7734" spans="2:14">
      <c r="B7734" s="1">
        <v>40599</v>
      </c>
      <c r="C7734" s="1">
        <f t="shared" si="847"/>
        <v>40575</v>
      </c>
      <c r="E7734" s="42">
        <f>IF(DAY(B7734)&gt;14,VLOOKUP(DATE(YEAR(C7734),MONTH(C7734)-1,DAY(1)),'מדדים וריביות'!B:C,2,FALSE),VLOOKUP(DATE(YEAR(C7734),MONTH(C7734)-2,DAY(1)),'מדדים וריביות'!B:C,2,FALSE))</f>
        <v>32297366.704433501</v>
      </c>
      <c r="F7734" s="46">
        <f>IF($B$5=1,'ריבית יומית'!D7728,'ריבית יומית'!G7728)</f>
        <v>4.0763630249518457E-5</v>
      </c>
      <c r="G7734" s="46">
        <f t="shared" si="842"/>
        <v>0</v>
      </c>
      <c r="H7734" s="29">
        <f t="shared" si="843"/>
        <v>1</v>
      </c>
      <c r="I7734" s="30">
        <f>VLOOKUP(B7733,'מדדים וריביות'!B:C,2)</f>
        <v>32392358.959446501</v>
      </c>
      <c r="K7734" s="39">
        <f t="shared" si="844"/>
        <v>0</v>
      </c>
      <c r="L7734" s="39">
        <f t="shared" si="845"/>
        <v>0</v>
      </c>
      <c r="M7734" s="39">
        <f t="shared" si="846"/>
        <v>0</v>
      </c>
      <c r="N7734" s="41">
        <f t="shared" si="848"/>
        <v>0</v>
      </c>
    </row>
    <row r="7735" spans="2:14">
      <c r="B7735" s="1">
        <v>40600</v>
      </c>
      <c r="C7735" s="1">
        <f t="shared" si="847"/>
        <v>40575</v>
      </c>
      <c r="E7735" s="42">
        <f>IF(DAY(B7735)&gt;14,VLOOKUP(DATE(YEAR(C7735),MONTH(C7735)-1,DAY(1)),'מדדים וריביות'!B:C,2,FALSE),VLOOKUP(DATE(YEAR(C7735),MONTH(C7735)-2,DAY(1)),'מדדים וריביות'!B:C,2,FALSE))</f>
        <v>32297366.704433501</v>
      </c>
      <c r="F7735" s="46">
        <f>IF($B$5=1,'ריבית יומית'!D7729,'ריבית יומית'!G7729)</f>
        <v>4.0763630249518457E-5</v>
      </c>
      <c r="G7735" s="46">
        <f t="shared" si="842"/>
        <v>0</v>
      </c>
      <c r="H7735" s="29">
        <f t="shared" si="843"/>
        <v>1</v>
      </c>
      <c r="I7735" s="30">
        <f>VLOOKUP(B7734,'מדדים וריביות'!B:C,2)</f>
        <v>32392358.959446501</v>
      </c>
      <c r="K7735" s="39">
        <f t="shared" si="844"/>
        <v>0</v>
      </c>
      <c r="L7735" s="39">
        <f t="shared" si="845"/>
        <v>0</v>
      </c>
      <c r="M7735" s="39">
        <f t="shared" si="846"/>
        <v>0</v>
      </c>
      <c r="N7735" s="41">
        <f t="shared" si="848"/>
        <v>0</v>
      </c>
    </row>
    <row r="7736" spans="2:14">
      <c r="B7736" s="1">
        <v>40601</v>
      </c>
      <c r="C7736" s="1">
        <f t="shared" si="847"/>
        <v>40575</v>
      </c>
      <c r="E7736" s="42">
        <f>IF(DAY(B7736)&gt;14,VLOOKUP(DATE(YEAR(C7736),MONTH(C7736)-1,DAY(1)),'מדדים וריביות'!B:C,2,FALSE),VLOOKUP(DATE(YEAR(C7736),MONTH(C7736)-2,DAY(1)),'מדדים וריביות'!B:C,2,FALSE))</f>
        <v>32297366.704433501</v>
      </c>
      <c r="F7736" s="46">
        <f>IF($B$5=1,'ריבית יומית'!D7730,'ריבית יומית'!G7730)</f>
        <v>4.0763630249518457E-5</v>
      </c>
      <c r="G7736" s="46">
        <f t="shared" si="842"/>
        <v>0</v>
      </c>
      <c r="H7736" s="29">
        <f t="shared" si="843"/>
        <v>1</v>
      </c>
      <c r="I7736" s="30">
        <f>VLOOKUP(B7735,'מדדים וריביות'!B:C,2)</f>
        <v>32392358.959446501</v>
      </c>
      <c r="K7736" s="39">
        <f t="shared" si="844"/>
        <v>0</v>
      </c>
      <c r="L7736" s="39">
        <f t="shared" si="845"/>
        <v>0</v>
      </c>
      <c r="M7736" s="39">
        <f t="shared" si="846"/>
        <v>0</v>
      </c>
      <c r="N7736" s="41">
        <f t="shared" si="848"/>
        <v>0</v>
      </c>
    </row>
    <row r="7737" spans="2:14">
      <c r="B7737" s="1">
        <v>40602</v>
      </c>
      <c r="C7737" s="1">
        <f t="shared" si="847"/>
        <v>40575</v>
      </c>
      <c r="E7737" s="42">
        <f>IF(DAY(B7737)&gt;14,VLOOKUP(DATE(YEAR(C7737),MONTH(C7737)-1,DAY(1)),'מדדים וריביות'!B:C,2,FALSE),VLOOKUP(DATE(YEAR(C7737),MONTH(C7737)-2,DAY(1)),'מדדים וריביות'!B:C,2,FALSE))</f>
        <v>32297366.704433501</v>
      </c>
      <c r="F7737" s="46">
        <f>IF($B$5=1,'ריבית יומית'!D7731,'ריבית יומית'!G7731)</f>
        <v>4.0763630249518457E-5</v>
      </c>
      <c r="G7737" s="46">
        <f t="shared" si="842"/>
        <v>0</v>
      </c>
      <c r="H7737" s="29">
        <f t="shared" si="843"/>
        <v>1</v>
      </c>
      <c r="I7737" s="30">
        <f>VLOOKUP(B7736,'מדדים וריביות'!B:C,2)</f>
        <v>32392358.959446501</v>
      </c>
      <c r="K7737" s="39">
        <f t="shared" si="844"/>
        <v>0</v>
      </c>
      <c r="L7737" s="39">
        <f t="shared" si="845"/>
        <v>0</v>
      </c>
      <c r="M7737" s="39">
        <f t="shared" si="846"/>
        <v>0</v>
      </c>
      <c r="N7737" s="41">
        <f t="shared" si="848"/>
        <v>0</v>
      </c>
    </row>
    <row r="7738" spans="2:14">
      <c r="B7738" s="1">
        <v>40603</v>
      </c>
      <c r="C7738" s="1">
        <f t="shared" si="847"/>
        <v>40603</v>
      </c>
      <c r="E7738" s="42">
        <f>IF(DAY(B7738)&gt;14,VLOOKUP(DATE(YEAR(C7738),MONTH(C7738)-1,DAY(1)),'מדדים וריביות'!B:C,2,FALSE),VLOOKUP(DATE(YEAR(C7738),MONTH(C7738)-2,DAY(1)),'מדדים וריביות'!B:C,2,FALSE))</f>
        <v>32297366.704433501</v>
      </c>
      <c r="F7738" s="46">
        <f>IF($B$5=1,'ריבית יומית'!D7732,'ריבית יומית'!G7732)</f>
        <v>4.0763630249518457E-5</v>
      </c>
      <c r="G7738" s="46">
        <f t="shared" si="842"/>
        <v>0</v>
      </c>
      <c r="H7738" s="29">
        <f t="shared" si="843"/>
        <v>1</v>
      </c>
      <c r="I7738" s="30">
        <f>VLOOKUP(B7737,'מדדים וריביות'!B:C,2)</f>
        <v>32392358.959446501</v>
      </c>
      <c r="K7738" s="39">
        <f t="shared" si="844"/>
        <v>0</v>
      </c>
      <c r="L7738" s="39">
        <f t="shared" si="845"/>
        <v>0</v>
      </c>
      <c r="M7738" s="39">
        <f t="shared" si="846"/>
        <v>0</v>
      </c>
      <c r="N7738" s="41">
        <f t="shared" si="848"/>
        <v>0</v>
      </c>
    </row>
    <row r="7739" spans="2:14">
      <c r="B7739" s="1">
        <v>40604</v>
      </c>
      <c r="C7739" s="1">
        <f t="shared" si="847"/>
        <v>40603</v>
      </c>
      <c r="E7739" s="42">
        <f>IF(DAY(B7739)&gt;14,VLOOKUP(DATE(YEAR(C7739),MONTH(C7739)-1,DAY(1)),'מדדים וריביות'!B:C,2,FALSE),VLOOKUP(DATE(YEAR(C7739),MONTH(C7739)-2,DAY(1)),'מדדים וריביות'!B:C,2,FALSE))</f>
        <v>32297366.704433501</v>
      </c>
      <c r="F7739" s="46">
        <f>IF($B$5=1,'ריבית יומית'!D7733,'ריבית יומית'!G7733)</f>
        <v>4.0763630249518457E-5</v>
      </c>
      <c r="G7739" s="46">
        <f t="shared" si="842"/>
        <v>0</v>
      </c>
      <c r="H7739" s="29">
        <f t="shared" si="843"/>
        <v>1</v>
      </c>
      <c r="I7739" s="30">
        <f>VLOOKUP(B7738,'מדדים וריביות'!B:C,2)</f>
        <v>32455687.129455201</v>
      </c>
      <c r="K7739" s="39">
        <f t="shared" si="844"/>
        <v>0</v>
      </c>
      <c r="L7739" s="39">
        <f t="shared" si="845"/>
        <v>0</v>
      </c>
      <c r="M7739" s="39">
        <f t="shared" si="846"/>
        <v>0</v>
      </c>
      <c r="N7739" s="41">
        <f t="shared" si="848"/>
        <v>0</v>
      </c>
    </row>
    <row r="7740" spans="2:14">
      <c r="B7740" s="1">
        <v>40605</v>
      </c>
      <c r="C7740" s="1">
        <f t="shared" si="847"/>
        <v>40603</v>
      </c>
      <c r="E7740" s="42">
        <f>IF(DAY(B7740)&gt;14,VLOOKUP(DATE(YEAR(C7740),MONTH(C7740)-1,DAY(1)),'מדדים וריביות'!B:C,2,FALSE),VLOOKUP(DATE(YEAR(C7740),MONTH(C7740)-2,DAY(1)),'מדדים וריביות'!B:C,2,FALSE))</f>
        <v>32297366.704433501</v>
      </c>
      <c r="F7740" s="46">
        <f>IF($B$5=1,'ריבית יומית'!D7734,'ריבית יומית'!G7734)</f>
        <v>4.0763630249518457E-5</v>
      </c>
      <c r="G7740" s="46">
        <f t="shared" si="842"/>
        <v>0</v>
      </c>
      <c r="H7740" s="29">
        <f t="shared" si="843"/>
        <v>1</v>
      </c>
      <c r="I7740" s="30">
        <f>VLOOKUP(B7739,'מדדים וריביות'!B:C,2)</f>
        <v>32455687.129455201</v>
      </c>
      <c r="K7740" s="39">
        <f t="shared" si="844"/>
        <v>0</v>
      </c>
      <c r="L7740" s="39">
        <f t="shared" si="845"/>
        <v>0</v>
      </c>
      <c r="M7740" s="39">
        <f t="shared" si="846"/>
        <v>0</v>
      </c>
      <c r="N7740" s="41">
        <f t="shared" si="848"/>
        <v>0</v>
      </c>
    </row>
    <row r="7741" spans="2:14">
      <c r="B7741" s="1">
        <v>40606</v>
      </c>
      <c r="C7741" s="1">
        <f t="shared" si="847"/>
        <v>40603</v>
      </c>
      <c r="E7741" s="42">
        <f>IF(DAY(B7741)&gt;14,VLOOKUP(DATE(YEAR(C7741),MONTH(C7741)-1,DAY(1)),'מדדים וריביות'!B:C,2,FALSE),VLOOKUP(DATE(YEAR(C7741),MONTH(C7741)-2,DAY(1)),'מדדים וריביות'!B:C,2,FALSE))</f>
        <v>32297366.704433501</v>
      </c>
      <c r="F7741" s="46">
        <f>IF($B$5=1,'ריבית יומית'!D7735,'ריבית יומית'!G7735)</f>
        <v>4.0763630249518457E-5</v>
      </c>
      <c r="G7741" s="46">
        <f t="shared" si="842"/>
        <v>0</v>
      </c>
      <c r="H7741" s="29">
        <f t="shared" si="843"/>
        <v>1</v>
      </c>
      <c r="I7741" s="30">
        <f>VLOOKUP(B7740,'מדדים וריביות'!B:C,2)</f>
        <v>32455687.129455201</v>
      </c>
      <c r="K7741" s="39">
        <f t="shared" si="844"/>
        <v>0</v>
      </c>
      <c r="L7741" s="39">
        <f t="shared" si="845"/>
        <v>0</v>
      </c>
      <c r="M7741" s="39">
        <f t="shared" si="846"/>
        <v>0</v>
      </c>
      <c r="N7741" s="41">
        <f t="shared" si="848"/>
        <v>0</v>
      </c>
    </row>
    <row r="7742" spans="2:14">
      <c r="B7742" s="1">
        <v>40607</v>
      </c>
      <c r="C7742" s="1">
        <f t="shared" si="847"/>
        <v>40603</v>
      </c>
      <c r="E7742" s="42">
        <f>IF(DAY(B7742)&gt;14,VLOOKUP(DATE(YEAR(C7742),MONTH(C7742)-1,DAY(1)),'מדדים וריביות'!B:C,2,FALSE),VLOOKUP(DATE(YEAR(C7742),MONTH(C7742)-2,DAY(1)),'מדדים וריביות'!B:C,2,FALSE))</f>
        <v>32297366.704433501</v>
      </c>
      <c r="F7742" s="46">
        <f>IF($B$5=1,'ריבית יומית'!D7736,'ריבית יומית'!G7736)</f>
        <v>4.0763630249518457E-5</v>
      </c>
      <c r="G7742" s="46">
        <f t="shared" si="842"/>
        <v>0</v>
      </c>
      <c r="H7742" s="29">
        <f t="shared" si="843"/>
        <v>1</v>
      </c>
      <c r="I7742" s="30">
        <f>VLOOKUP(B7741,'מדדים וריביות'!B:C,2)</f>
        <v>32455687.129455201</v>
      </c>
      <c r="K7742" s="39">
        <f t="shared" si="844"/>
        <v>0</v>
      </c>
      <c r="L7742" s="39">
        <f t="shared" si="845"/>
        <v>0</v>
      </c>
      <c r="M7742" s="39">
        <f t="shared" si="846"/>
        <v>0</v>
      </c>
      <c r="N7742" s="41">
        <f t="shared" si="848"/>
        <v>0</v>
      </c>
    </row>
    <row r="7743" spans="2:14">
      <c r="B7743" s="1">
        <v>40608</v>
      </c>
      <c r="C7743" s="1">
        <f t="shared" si="847"/>
        <v>40603</v>
      </c>
      <c r="E7743" s="42">
        <f>IF(DAY(B7743)&gt;14,VLOOKUP(DATE(YEAR(C7743),MONTH(C7743)-1,DAY(1)),'מדדים וריביות'!B:C,2,FALSE),VLOOKUP(DATE(YEAR(C7743),MONTH(C7743)-2,DAY(1)),'מדדים וריביות'!B:C,2,FALSE))</f>
        <v>32297366.704433501</v>
      </c>
      <c r="F7743" s="46">
        <f>IF($B$5=1,'ריבית יומית'!D7737,'ריבית יומית'!G7737)</f>
        <v>4.0763630249518457E-5</v>
      </c>
      <c r="G7743" s="46">
        <f t="shared" si="842"/>
        <v>0</v>
      </c>
      <c r="H7743" s="29">
        <f t="shared" si="843"/>
        <v>1</v>
      </c>
      <c r="I7743" s="30">
        <f>VLOOKUP(B7742,'מדדים וריביות'!B:C,2)</f>
        <v>32455687.129455201</v>
      </c>
      <c r="K7743" s="39">
        <f t="shared" si="844"/>
        <v>0</v>
      </c>
      <c r="L7743" s="39">
        <f t="shared" si="845"/>
        <v>0</v>
      </c>
      <c r="M7743" s="39">
        <f t="shared" si="846"/>
        <v>0</v>
      </c>
      <c r="N7743" s="41">
        <f t="shared" si="848"/>
        <v>0</v>
      </c>
    </row>
    <row r="7744" spans="2:14">
      <c r="B7744" s="1">
        <v>40609</v>
      </c>
      <c r="C7744" s="1">
        <f t="shared" si="847"/>
        <v>40603</v>
      </c>
      <c r="E7744" s="42">
        <f>IF(DAY(B7744)&gt;14,VLOOKUP(DATE(YEAR(C7744),MONTH(C7744)-1,DAY(1)),'מדדים וריביות'!B:C,2,FALSE),VLOOKUP(DATE(YEAR(C7744),MONTH(C7744)-2,DAY(1)),'מדדים וריביות'!B:C,2,FALSE))</f>
        <v>32297366.704433501</v>
      </c>
      <c r="F7744" s="46">
        <f>IF($B$5=1,'ריבית יומית'!D7738,'ריבית יומית'!G7738)</f>
        <v>4.0763630249518457E-5</v>
      </c>
      <c r="G7744" s="46">
        <f t="shared" si="842"/>
        <v>0</v>
      </c>
      <c r="H7744" s="29">
        <f t="shared" si="843"/>
        <v>1</v>
      </c>
      <c r="I7744" s="30">
        <f>VLOOKUP(B7743,'מדדים וריביות'!B:C,2)</f>
        <v>32455687.129455201</v>
      </c>
      <c r="K7744" s="39">
        <f t="shared" si="844"/>
        <v>0</v>
      </c>
      <c r="L7744" s="39">
        <f t="shared" si="845"/>
        <v>0</v>
      </c>
      <c r="M7744" s="39">
        <f t="shared" si="846"/>
        <v>0</v>
      </c>
      <c r="N7744" s="41">
        <f t="shared" si="848"/>
        <v>0</v>
      </c>
    </row>
    <row r="7745" spans="2:14">
      <c r="B7745" s="1">
        <v>40610</v>
      </c>
      <c r="C7745" s="1">
        <f t="shared" si="847"/>
        <v>40603</v>
      </c>
      <c r="E7745" s="42">
        <f>IF(DAY(B7745)&gt;14,VLOOKUP(DATE(YEAR(C7745),MONTH(C7745)-1,DAY(1)),'מדדים וריביות'!B:C,2,FALSE),VLOOKUP(DATE(YEAR(C7745),MONTH(C7745)-2,DAY(1)),'מדדים וריביות'!B:C,2,FALSE))</f>
        <v>32297366.704433501</v>
      </c>
      <c r="F7745" s="46">
        <f>IF($B$5=1,'ריבית יומית'!D7739,'ריבית יומית'!G7739)</f>
        <v>4.0763630249518457E-5</v>
      </c>
      <c r="G7745" s="46">
        <f t="shared" si="842"/>
        <v>0</v>
      </c>
      <c r="H7745" s="29">
        <f t="shared" si="843"/>
        <v>1</v>
      </c>
      <c r="I7745" s="30">
        <f>VLOOKUP(B7744,'מדדים וריביות'!B:C,2)</f>
        <v>32455687.129455201</v>
      </c>
      <c r="K7745" s="39">
        <f t="shared" si="844"/>
        <v>0</v>
      </c>
      <c r="L7745" s="39">
        <f t="shared" si="845"/>
        <v>0</v>
      </c>
      <c r="M7745" s="39">
        <f t="shared" si="846"/>
        <v>0</v>
      </c>
      <c r="N7745" s="41">
        <f t="shared" si="848"/>
        <v>0</v>
      </c>
    </row>
    <row r="7746" spans="2:14">
      <c r="B7746" s="1">
        <v>40611</v>
      </c>
      <c r="C7746" s="1">
        <f t="shared" si="847"/>
        <v>40603</v>
      </c>
      <c r="E7746" s="42">
        <f>IF(DAY(B7746)&gt;14,VLOOKUP(DATE(YEAR(C7746),MONTH(C7746)-1,DAY(1)),'מדדים וריביות'!B:C,2,FALSE),VLOOKUP(DATE(YEAR(C7746),MONTH(C7746)-2,DAY(1)),'מדדים וריביות'!B:C,2,FALSE))</f>
        <v>32297366.704433501</v>
      </c>
      <c r="F7746" s="46">
        <f>IF($B$5=1,'ריבית יומית'!D7740,'ריבית יומית'!G7740)</f>
        <v>4.0763630249518457E-5</v>
      </c>
      <c r="G7746" s="46">
        <f t="shared" si="842"/>
        <v>0</v>
      </c>
      <c r="H7746" s="29">
        <f t="shared" si="843"/>
        <v>1</v>
      </c>
      <c r="I7746" s="30">
        <f>VLOOKUP(B7745,'מדדים וריביות'!B:C,2)</f>
        <v>32455687.129455201</v>
      </c>
      <c r="K7746" s="39">
        <f t="shared" si="844"/>
        <v>0</v>
      </c>
      <c r="L7746" s="39">
        <f t="shared" si="845"/>
        <v>0</v>
      </c>
      <c r="M7746" s="39">
        <f t="shared" si="846"/>
        <v>0</v>
      </c>
      <c r="N7746" s="41">
        <f t="shared" si="848"/>
        <v>0</v>
      </c>
    </row>
    <row r="7747" spans="2:14">
      <c r="B7747" s="1">
        <v>40612</v>
      </c>
      <c r="C7747" s="1">
        <f t="shared" si="847"/>
        <v>40603</v>
      </c>
      <c r="E7747" s="42">
        <f>IF(DAY(B7747)&gt;14,VLOOKUP(DATE(YEAR(C7747),MONTH(C7747)-1,DAY(1)),'מדדים וריביות'!B:C,2,FALSE),VLOOKUP(DATE(YEAR(C7747),MONTH(C7747)-2,DAY(1)),'מדדים וריביות'!B:C,2,FALSE))</f>
        <v>32297366.704433501</v>
      </c>
      <c r="F7747" s="46">
        <f>IF($B$5=1,'ריבית יומית'!D7741,'ריבית יומית'!G7741)</f>
        <v>4.0763630249518457E-5</v>
      </c>
      <c r="G7747" s="46">
        <f t="shared" si="842"/>
        <v>0</v>
      </c>
      <c r="H7747" s="29">
        <f t="shared" si="843"/>
        <v>1</v>
      </c>
      <c r="I7747" s="30">
        <f>VLOOKUP(B7746,'מדדים וריביות'!B:C,2)</f>
        <v>32455687.129455201</v>
      </c>
      <c r="K7747" s="39">
        <f t="shared" si="844"/>
        <v>0</v>
      </c>
      <c r="L7747" s="39">
        <f t="shared" si="845"/>
        <v>0</v>
      </c>
      <c r="M7747" s="39">
        <f t="shared" si="846"/>
        <v>0</v>
      </c>
      <c r="N7747" s="41">
        <f t="shared" si="848"/>
        <v>0</v>
      </c>
    </row>
    <row r="7748" spans="2:14">
      <c r="B7748" s="1">
        <v>40613</v>
      </c>
      <c r="C7748" s="1">
        <f t="shared" si="847"/>
        <v>40603</v>
      </c>
      <c r="E7748" s="42">
        <f>IF(DAY(B7748)&gt;14,VLOOKUP(DATE(YEAR(C7748),MONTH(C7748)-1,DAY(1)),'מדדים וריביות'!B:C,2,FALSE),VLOOKUP(DATE(YEAR(C7748),MONTH(C7748)-2,DAY(1)),'מדדים וריביות'!B:C,2,FALSE))</f>
        <v>32297366.704433501</v>
      </c>
      <c r="F7748" s="46">
        <f>IF($B$5=1,'ריבית יומית'!D7742,'ריבית יומית'!G7742)</f>
        <v>4.0763630249518457E-5</v>
      </c>
      <c r="G7748" s="46">
        <f t="shared" si="842"/>
        <v>0</v>
      </c>
      <c r="H7748" s="29">
        <f t="shared" si="843"/>
        <v>1</v>
      </c>
      <c r="I7748" s="30">
        <f>VLOOKUP(B7747,'מדדים וריביות'!B:C,2)</f>
        <v>32455687.129455201</v>
      </c>
      <c r="K7748" s="39">
        <f t="shared" si="844"/>
        <v>0</v>
      </c>
      <c r="L7748" s="39">
        <f t="shared" si="845"/>
        <v>0</v>
      </c>
      <c r="M7748" s="39">
        <f t="shared" si="846"/>
        <v>0</v>
      </c>
      <c r="N7748" s="41">
        <f t="shared" si="848"/>
        <v>0</v>
      </c>
    </row>
    <row r="7749" spans="2:14">
      <c r="B7749" s="1">
        <v>40614</v>
      </c>
      <c r="C7749" s="1">
        <f t="shared" si="847"/>
        <v>40603</v>
      </c>
      <c r="E7749" s="42">
        <f>IF(DAY(B7749)&gt;14,VLOOKUP(DATE(YEAR(C7749),MONTH(C7749)-1,DAY(1)),'מדדים וריביות'!B:C,2,FALSE),VLOOKUP(DATE(YEAR(C7749),MONTH(C7749)-2,DAY(1)),'מדדים וריביות'!B:C,2,FALSE))</f>
        <v>32297366.704433501</v>
      </c>
      <c r="F7749" s="46">
        <f>IF($B$5=1,'ריבית יומית'!D7743,'ריבית יומית'!G7743)</f>
        <v>4.0763630249518457E-5</v>
      </c>
      <c r="G7749" s="46">
        <f t="shared" si="842"/>
        <v>0</v>
      </c>
      <c r="H7749" s="29">
        <f t="shared" si="843"/>
        <v>1</v>
      </c>
      <c r="I7749" s="30">
        <f>VLOOKUP(B7748,'מדדים וריביות'!B:C,2)</f>
        <v>32455687.129455201</v>
      </c>
      <c r="K7749" s="39">
        <f t="shared" si="844"/>
        <v>0</v>
      </c>
      <c r="L7749" s="39">
        <f t="shared" si="845"/>
        <v>0</v>
      </c>
      <c r="M7749" s="39">
        <f t="shared" si="846"/>
        <v>0</v>
      </c>
      <c r="N7749" s="41">
        <f t="shared" si="848"/>
        <v>0</v>
      </c>
    </row>
    <row r="7750" spans="2:14">
      <c r="B7750" s="1">
        <v>40615</v>
      </c>
      <c r="C7750" s="1">
        <f t="shared" si="847"/>
        <v>40603</v>
      </c>
      <c r="E7750" s="42">
        <f>IF(DAY(B7750)&gt;14,VLOOKUP(DATE(YEAR(C7750),MONTH(C7750)-1,DAY(1)),'מדדים וריביות'!B:C,2,FALSE),VLOOKUP(DATE(YEAR(C7750),MONTH(C7750)-2,DAY(1)),'מדדים וריביות'!B:C,2,FALSE))</f>
        <v>32297366.704433501</v>
      </c>
      <c r="F7750" s="46">
        <f>IF($B$5=1,'ריבית יומית'!D7744,'ריבית יומית'!G7744)</f>
        <v>4.0763630249518457E-5</v>
      </c>
      <c r="G7750" s="46">
        <f t="shared" si="842"/>
        <v>0</v>
      </c>
      <c r="H7750" s="29">
        <f t="shared" si="843"/>
        <v>1</v>
      </c>
      <c r="I7750" s="30">
        <f>VLOOKUP(B7749,'מדדים וריביות'!B:C,2)</f>
        <v>32455687.129455201</v>
      </c>
      <c r="K7750" s="39">
        <f t="shared" si="844"/>
        <v>0</v>
      </c>
      <c r="L7750" s="39">
        <f t="shared" si="845"/>
        <v>0</v>
      </c>
      <c r="M7750" s="39">
        <f t="shared" si="846"/>
        <v>0</v>
      </c>
      <c r="N7750" s="41">
        <f t="shared" si="848"/>
        <v>0</v>
      </c>
    </row>
    <row r="7751" spans="2:14">
      <c r="B7751" s="1">
        <v>40616</v>
      </c>
      <c r="C7751" s="1">
        <f t="shared" si="847"/>
        <v>40603</v>
      </c>
      <c r="E7751" s="42">
        <f>IF(DAY(B7751)&gt;14,VLOOKUP(DATE(YEAR(C7751),MONTH(C7751)-1,DAY(1)),'מדדים וריביות'!B:C,2,FALSE),VLOOKUP(DATE(YEAR(C7751),MONTH(C7751)-2,DAY(1)),'מדדים וריביות'!B:C,2,FALSE))</f>
        <v>32297366.704433501</v>
      </c>
      <c r="F7751" s="46">
        <f>IF($B$5=1,'ריבית יומית'!D7745,'ריבית יומית'!G7745)</f>
        <v>4.0763630249518457E-5</v>
      </c>
      <c r="G7751" s="46">
        <f t="shared" si="842"/>
        <v>0</v>
      </c>
      <c r="H7751" s="29">
        <f t="shared" si="843"/>
        <v>1</v>
      </c>
      <c r="I7751" s="30">
        <f>VLOOKUP(B7750,'מדדים וריביות'!B:C,2)</f>
        <v>32455687.129455201</v>
      </c>
      <c r="K7751" s="39">
        <f t="shared" si="844"/>
        <v>0</v>
      </c>
      <c r="L7751" s="39">
        <f t="shared" si="845"/>
        <v>0</v>
      </c>
      <c r="M7751" s="39">
        <f t="shared" si="846"/>
        <v>0</v>
      </c>
      <c r="N7751" s="41">
        <f t="shared" si="848"/>
        <v>0</v>
      </c>
    </row>
    <row r="7752" spans="2:14">
      <c r="B7752" s="1">
        <v>40617</v>
      </c>
      <c r="C7752" s="1">
        <f t="shared" si="847"/>
        <v>40603</v>
      </c>
      <c r="E7752" s="42">
        <f>IF(DAY(B7752)&gt;14,VLOOKUP(DATE(YEAR(C7752),MONTH(C7752)-1,DAY(1)),'מדדים וריביות'!B:C,2,FALSE),VLOOKUP(DATE(YEAR(C7752),MONTH(C7752)-2,DAY(1)),'מדדים וריביות'!B:C,2,FALSE))</f>
        <v>32392358.959446501</v>
      </c>
      <c r="F7752" s="46">
        <f>IF($B$5=1,'ריבית יומית'!D7746,'ריבית יומית'!G7746)</f>
        <v>4.0763630249518457E-5</v>
      </c>
      <c r="G7752" s="46">
        <f t="shared" si="842"/>
        <v>0</v>
      </c>
      <c r="H7752" s="29">
        <f t="shared" si="843"/>
        <v>1</v>
      </c>
      <c r="I7752" s="30">
        <f>VLOOKUP(B7751,'מדדים וריביות'!B:C,2)</f>
        <v>32455687.129455201</v>
      </c>
      <c r="K7752" s="39">
        <f t="shared" si="844"/>
        <v>0</v>
      </c>
      <c r="L7752" s="39">
        <f t="shared" si="845"/>
        <v>0</v>
      </c>
      <c r="M7752" s="39">
        <f t="shared" si="846"/>
        <v>0</v>
      </c>
      <c r="N7752" s="41">
        <f t="shared" si="848"/>
        <v>0</v>
      </c>
    </row>
    <row r="7753" spans="2:14">
      <c r="B7753" s="1">
        <v>40618</v>
      </c>
      <c r="C7753" s="1">
        <f t="shared" si="847"/>
        <v>40603</v>
      </c>
      <c r="E7753" s="42">
        <f>IF(DAY(B7753)&gt;14,VLOOKUP(DATE(YEAR(C7753),MONTH(C7753)-1,DAY(1)),'מדדים וריביות'!B:C,2,FALSE),VLOOKUP(DATE(YEAR(C7753),MONTH(C7753)-2,DAY(1)),'מדדים וריביות'!B:C,2,FALSE))</f>
        <v>32392358.959446501</v>
      </c>
      <c r="F7753" s="46">
        <f>IF($B$5=1,'ריבית יומית'!D7747,'ריבית יומית'!G7747)</f>
        <v>4.0763630249518457E-5</v>
      </c>
      <c r="G7753" s="46">
        <f t="shared" ref="G7753:G7816" si="849">IF(B7753&gt;$B$2,0,F7753)</f>
        <v>0</v>
      </c>
      <c r="H7753" s="29">
        <f t="shared" ref="H7753:H7816" si="850">H7754*(1+G7753)</f>
        <v>1</v>
      </c>
      <c r="I7753" s="30">
        <f>VLOOKUP(B7752,'מדדים וריביות'!B:C,2)</f>
        <v>32455687.129455201</v>
      </c>
      <c r="K7753" s="39">
        <f t="shared" ref="K7753:K7816" si="851">$B$4/E7753*D7753-D7753</f>
        <v>0</v>
      </c>
      <c r="L7753" s="39">
        <f t="shared" ref="L7753:L7816" si="852">H7754*D7753-D7753</f>
        <v>0</v>
      </c>
      <c r="M7753" s="39">
        <f t="shared" ref="M7753:M7816" si="853">$B$4/E7753*L7753-L7753</f>
        <v>0</v>
      </c>
      <c r="N7753" s="41">
        <f t="shared" si="848"/>
        <v>0</v>
      </c>
    </row>
    <row r="7754" spans="2:14">
      <c r="B7754" s="1">
        <v>40619</v>
      </c>
      <c r="C7754" s="1">
        <f t="shared" ref="C7754:C7817" si="854">DATE(YEAR(B7754),MONTH(B7754),DAY(1))</f>
        <v>40603</v>
      </c>
      <c r="E7754" s="42">
        <f>IF(DAY(B7754)&gt;14,VLOOKUP(DATE(YEAR(C7754),MONTH(C7754)-1,DAY(1)),'מדדים וריביות'!B:C,2,FALSE),VLOOKUP(DATE(YEAR(C7754),MONTH(C7754)-2,DAY(1)),'מדדים וריביות'!B:C,2,FALSE))</f>
        <v>32392358.959446501</v>
      </c>
      <c r="F7754" s="46">
        <f>IF($B$5=1,'ריבית יומית'!D7748,'ריבית יומית'!G7748)</f>
        <v>4.0763630249518457E-5</v>
      </c>
      <c r="G7754" s="46">
        <f t="shared" si="849"/>
        <v>0</v>
      </c>
      <c r="H7754" s="29">
        <f t="shared" si="850"/>
        <v>1</v>
      </c>
      <c r="I7754" s="30">
        <f>VLOOKUP(B7753,'מדדים וריביות'!B:C,2)</f>
        <v>32455687.129455201</v>
      </c>
      <c r="K7754" s="39">
        <f t="shared" si="851"/>
        <v>0</v>
      </c>
      <c r="L7754" s="39">
        <f t="shared" si="852"/>
        <v>0</v>
      </c>
      <c r="M7754" s="39">
        <f t="shared" si="853"/>
        <v>0</v>
      </c>
      <c r="N7754" s="41">
        <f t="shared" ref="N7754:N7817" si="855">SUM(K7754:M7754)</f>
        <v>0</v>
      </c>
    </row>
    <row r="7755" spans="2:14">
      <c r="B7755" s="1">
        <v>40620</v>
      </c>
      <c r="C7755" s="1">
        <f t="shared" si="854"/>
        <v>40603</v>
      </c>
      <c r="E7755" s="42">
        <f>IF(DAY(B7755)&gt;14,VLOOKUP(DATE(YEAR(C7755),MONTH(C7755)-1,DAY(1)),'מדדים וריביות'!B:C,2,FALSE),VLOOKUP(DATE(YEAR(C7755),MONTH(C7755)-2,DAY(1)),'מדדים וריביות'!B:C,2,FALSE))</f>
        <v>32392358.959446501</v>
      </c>
      <c r="F7755" s="46">
        <f>IF($B$5=1,'ריבית יומית'!D7749,'ריבית יומית'!G7749)</f>
        <v>4.0763630249518457E-5</v>
      </c>
      <c r="G7755" s="46">
        <f t="shared" si="849"/>
        <v>0</v>
      </c>
      <c r="H7755" s="29">
        <f t="shared" si="850"/>
        <v>1</v>
      </c>
      <c r="I7755" s="30">
        <f>VLOOKUP(B7754,'מדדים וריביות'!B:C,2)</f>
        <v>32455687.129455201</v>
      </c>
      <c r="K7755" s="39">
        <f t="shared" si="851"/>
        <v>0</v>
      </c>
      <c r="L7755" s="39">
        <f t="shared" si="852"/>
        <v>0</v>
      </c>
      <c r="M7755" s="39">
        <f t="shared" si="853"/>
        <v>0</v>
      </c>
      <c r="N7755" s="41">
        <f t="shared" si="855"/>
        <v>0</v>
      </c>
    </row>
    <row r="7756" spans="2:14">
      <c r="B7756" s="1">
        <v>40621</v>
      </c>
      <c r="C7756" s="1">
        <f t="shared" si="854"/>
        <v>40603</v>
      </c>
      <c r="E7756" s="42">
        <f>IF(DAY(B7756)&gt;14,VLOOKUP(DATE(YEAR(C7756),MONTH(C7756)-1,DAY(1)),'מדדים וריביות'!B:C,2,FALSE),VLOOKUP(DATE(YEAR(C7756),MONTH(C7756)-2,DAY(1)),'מדדים וריביות'!B:C,2,FALSE))</f>
        <v>32392358.959446501</v>
      </c>
      <c r="F7756" s="46">
        <f>IF($B$5=1,'ריבית יומית'!D7750,'ריבית יומית'!G7750)</f>
        <v>4.0763630249518457E-5</v>
      </c>
      <c r="G7756" s="46">
        <f t="shared" si="849"/>
        <v>0</v>
      </c>
      <c r="H7756" s="29">
        <f t="shared" si="850"/>
        <v>1</v>
      </c>
      <c r="I7756" s="30">
        <f>VLOOKUP(B7755,'מדדים וריביות'!B:C,2)</f>
        <v>32455687.129455201</v>
      </c>
      <c r="K7756" s="39">
        <f t="shared" si="851"/>
        <v>0</v>
      </c>
      <c r="L7756" s="39">
        <f t="shared" si="852"/>
        <v>0</v>
      </c>
      <c r="M7756" s="39">
        <f t="shared" si="853"/>
        <v>0</v>
      </c>
      <c r="N7756" s="41">
        <f t="shared" si="855"/>
        <v>0</v>
      </c>
    </row>
    <row r="7757" spans="2:14">
      <c r="B7757" s="1">
        <v>40622</v>
      </c>
      <c r="C7757" s="1">
        <f t="shared" si="854"/>
        <v>40603</v>
      </c>
      <c r="E7757" s="42">
        <f>IF(DAY(B7757)&gt;14,VLOOKUP(DATE(YEAR(C7757),MONTH(C7757)-1,DAY(1)),'מדדים וריביות'!B:C,2,FALSE),VLOOKUP(DATE(YEAR(C7757),MONTH(C7757)-2,DAY(1)),'מדדים וריביות'!B:C,2,FALSE))</f>
        <v>32392358.959446501</v>
      </c>
      <c r="F7757" s="46">
        <f>IF($B$5=1,'ריבית יומית'!D7751,'ריבית יומית'!G7751)</f>
        <v>4.0763630249518457E-5</v>
      </c>
      <c r="G7757" s="46">
        <f t="shared" si="849"/>
        <v>0</v>
      </c>
      <c r="H7757" s="29">
        <f t="shared" si="850"/>
        <v>1</v>
      </c>
      <c r="I7757" s="30">
        <f>VLOOKUP(B7756,'מדדים וריביות'!B:C,2)</f>
        <v>32455687.129455201</v>
      </c>
      <c r="K7757" s="39">
        <f t="shared" si="851"/>
        <v>0</v>
      </c>
      <c r="L7757" s="39">
        <f t="shared" si="852"/>
        <v>0</v>
      </c>
      <c r="M7757" s="39">
        <f t="shared" si="853"/>
        <v>0</v>
      </c>
      <c r="N7757" s="41">
        <f t="shared" si="855"/>
        <v>0</v>
      </c>
    </row>
    <row r="7758" spans="2:14">
      <c r="B7758" s="1">
        <v>40623</v>
      </c>
      <c r="C7758" s="1">
        <f t="shared" si="854"/>
        <v>40603</v>
      </c>
      <c r="E7758" s="42">
        <f>IF(DAY(B7758)&gt;14,VLOOKUP(DATE(YEAR(C7758),MONTH(C7758)-1,DAY(1)),'מדדים וריביות'!B:C,2,FALSE),VLOOKUP(DATE(YEAR(C7758),MONTH(C7758)-2,DAY(1)),'מדדים וריביות'!B:C,2,FALSE))</f>
        <v>32392358.959446501</v>
      </c>
      <c r="F7758" s="46">
        <f>IF($B$5=1,'ריבית יומית'!D7752,'ריבית יומית'!G7752)</f>
        <v>4.0763630249518457E-5</v>
      </c>
      <c r="G7758" s="46">
        <f t="shared" si="849"/>
        <v>0</v>
      </c>
      <c r="H7758" s="29">
        <f t="shared" si="850"/>
        <v>1</v>
      </c>
      <c r="I7758" s="30">
        <f>VLOOKUP(B7757,'מדדים וריביות'!B:C,2)</f>
        <v>32455687.129455201</v>
      </c>
      <c r="K7758" s="39">
        <f t="shared" si="851"/>
        <v>0</v>
      </c>
      <c r="L7758" s="39">
        <f t="shared" si="852"/>
        <v>0</v>
      </c>
      <c r="M7758" s="39">
        <f t="shared" si="853"/>
        <v>0</v>
      </c>
      <c r="N7758" s="41">
        <f t="shared" si="855"/>
        <v>0</v>
      </c>
    </row>
    <row r="7759" spans="2:14">
      <c r="B7759" s="1">
        <v>40624</v>
      </c>
      <c r="C7759" s="1">
        <f t="shared" si="854"/>
        <v>40603</v>
      </c>
      <c r="E7759" s="42">
        <f>IF(DAY(B7759)&gt;14,VLOOKUP(DATE(YEAR(C7759),MONTH(C7759)-1,DAY(1)),'מדדים וריביות'!B:C,2,FALSE),VLOOKUP(DATE(YEAR(C7759),MONTH(C7759)-2,DAY(1)),'מדדים וריביות'!B:C,2,FALSE))</f>
        <v>32392358.959446501</v>
      </c>
      <c r="F7759" s="46">
        <f>IF($B$5=1,'ריבית יומית'!D7753,'ריבית יומית'!G7753)</f>
        <v>4.0763630249518457E-5</v>
      </c>
      <c r="G7759" s="46">
        <f t="shared" si="849"/>
        <v>0</v>
      </c>
      <c r="H7759" s="29">
        <f t="shared" si="850"/>
        <v>1</v>
      </c>
      <c r="I7759" s="30">
        <f>VLOOKUP(B7758,'מדדים וריביות'!B:C,2)</f>
        <v>32455687.129455201</v>
      </c>
      <c r="K7759" s="39">
        <f t="shared" si="851"/>
        <v>0</v>
      </c>
      <c r="L7759" s="39">
        <f t="shared" si="852"/>
        <v>0</v>
      </c>
      <c r="M7759" s="39">
        <f t="shared" si="853"/>
        <v>0</v>
      </c>
      <c r="N7759" s="41">
        <f t="shared" si="855"/>
        <v>0</v>
      </c>
    </row>
    <row r="7760" spans="2:14">
      <c r="B7760" s="1">
        <v>40625</v>
      </c>
      <c r="C7760" s="1">
        <f t="shared" si="854"/>
        <v>40603</v>
      </c>
      <c r="E7760" s="42">
        <f>IF(DAY(B7760)&gt;14,VLOOKUP(DATE(YEAR(C7760),MONTH(C7760)-1,DAY(1)),'מדדים וריביות'!B:C,2,FALSE),VLOOKUP(DATE(YEAR(C7760),MONTH(C7760)-2,DAY(1)),'מדדים וריביות'!B:C,2,FALSE))</f>
        <v>32392358.959446501</v>
      </c>
      <c r="F7760" s="46">
        <f>IF($B$5=1,'ריבית יומית'!D7754,'ריבית יומית'!G7754)</f>
        <v>4.0763630249518457E-5</v>
      </c>
      <c r="G7760" s="46">
        <f t="shared" si="849"/>
        <v>0</v>
      </c>
      <c r="H7760" s="29">
        <f t="shared" si="850"/>
        <v>1</v>
      </c>
      <c r="I7760" s="30">
        <f>VLOOKUP(B7759,'מדדים וריביות'!B:C,2)</f>
        <v>32455687.129455201</v>
      </c>
      <c r="K7760" s="39">
        <f t="shared" si="851"/>
        <v>0</v>
      </c>
      <c r="L7760" s="39">
        <f t="shared" si="852"/>
        <v>0</v>
      </c>
      <c r="M7760" s="39">
        <f t="shared" si="853"/>
        <v>0</v>
      </c>
      <c r="N7760" s="41">
        <f t="shared" si="855"/>
        <v>0</v>
      </c>
    </row>
    <row r="7761" spans="2:14">
      <c r="B7761" s="1">
        <v>40626</v>
      </c>
      <c r="C7761" s="1">
        <f t="shared" si="854"/>
        <v>40603</v>
      </c>
      <c r="E7761" s="42">
        <f>IF(DAY(B7761)&gt;14,VLOOKUP(DATE(YEAR(C7761),MONTH(C7761)-1,DAY(1)),'מדדים וריביות'!B:C,2,FALSE),VLOOKUP(DATE(YEAR(C7761),MONTH(C7761)-2,DAY(1)),'מדדים וריביות'!B:C,2,FALSE))</f>
        <v>32392358.959446501</v>
      </c>
      <c r="F7761" s="46">
        <f>IF($B$5=1,'ריבית יומית'!D7755,'ריבית יומית'!G7755)</f>
        <v>4.0763630249518457E-5</v>
      </c>
      <c r="G7761" s="46">
        <f t="shared" si="849"/>
        <v>0</v>
      </c>
      <c r="H7761" s="29">
        <f t="shared" si="850"/>
        <v>1</v>
      </c>
      <c r="I7761" s="30">
        <f>VLOOKUP(B7760,'מדדים וריביות'!B:C,2)</f>
        <v>32455687.129455201</v>
      </c>
      <c r="K7761" s="39">
        <f t="shared" si="851"/>
        <v>0</v>
      </c>
      <c r="L7761" s="39">
        <f t="shared" si="852"/>
        <v>0</v>
      </c>
      <c r="M7761" s="39">
        <f t="shared" si="853"/>
        <v>0</v>
      </c>
      <c r="N7761" s="41">
        <f t="shared" si="855"/>
        <v>0</v>
      </c>
    </row>
    <row r="7762" spans="2:14">
      <c r="B7762" s="1">
        <v>40627</v>
      </c>
      <c r="C7762" s="1">
        <f t="shared" si="854"/>
        <v>40603</v>
      </c>
      <c r="E7762" s="42">
        <f>IF(DAY(B7762)&gt;14,VLOOKUP(DATE(YEAR(C7762),MONTH(C7762)-1,DAY(1)),'מדדים וריביות'!B:C,2,FALSE),VLOOKUP(DATE(YEAR(C7762),MONTH(C7762)-2,DAY(1)),'מדדים וריביות'!B:C,2,FALSE))</f>
        <v>32392358.959446501</v>
      </c>
      <c r="F7762" s="46">
        <f>IF($B$5=1,'ריבית יומית'!D7756,'ריבית יומית'!G7756)</f>
        <v>4.0763630249518457E-5</v>
      </c>
      <c r="G7762" s="46">
        <f t="shared" si="849"/>
        <v>0</v>
      </c>
      <c r="H7762" s="29">
        <f t="shared" si="850"/>
        <v>1</v>
      </c>
      <c r="I7762" s="30">
        <f>VLOOKUP(B7761,'מדדים וריביות'!B:C,2)</f>
        <v>32455687.129455201</v>
      </c>
      <c r="K7762" s="39">
        <f t="shared" si="851"/>
        <v>0</v>
      </c>
      <c r="L7762" s="39">
        <f t="shared" si="852"/>
        <v>0</v>
      </c>
      <c r="M7762" s="39">
        <f t="shared" si="853"/>
        <v>0</v>
      </c>
      <c r="N7762" s="41">
        <f t="shared" si="855"/>
        <v>0</v>
      </c>
    </row>
    <row r="7763" spans="2:14">
      <c r="B7763" s="1">
        <v>40628</v>
      </c>
      <c r="C7763" s="1">
        <f t="shared" si="854"/>
        <v>40603</v>
      </c>
      <c r="E7763" s="42">
        <f>IF(DAY(B7763)&gt;14,VLOOKUP(DATE(YEAR(C7763),MONTH(C7763)-1,DAY(1)),'מדדים וריביות'!B:C,2,FALSE),VLOOKUP(DATE(YEAR(C7763),MONTH(C7763)-2,DAY(1)),'מדדים וריביות'!B:C,2,FALSE))</f>
        <v>32392358.959446501</v>
      </c>
      <c r="F7763" s="46">
        <f>IF($B$5=1,'ריבית יומית'!D7757,'ריבית יומית'!G7757)</f>
        <v>4.0763630249518457E-5</v>
      </c>
      <c r="G7763" s="46">
        <f t="shared" si="849"/>
        <v>0</v>
      </c>
      <c r="H7763" s="29">
        <f t="shared" si="850"/>
        <v>1</v>
      </c>
      <c r="I7763" s="30">
        <f>VLOOKUP(B7762,'מדדים וריביות'!B:C,2)</f>
        <v>32455687.129455201</v>
      </c>
      <c r="K7763" s="39">
        <f t="shared" si="851"/>
        <v>0</v>
      </c>
      <c r="L7763" s="39">
        <f t="shared" si="852"/>
        <v>0</v>
      </c>
      <c r="M7763" s="39">
        <f t="shared" si="853"/>
        <v>0</v>
      </c>
      <c r="N7763" s="41">
        <f t="shared" si="855"/>
        <v>0</v>
      </c>
    </row>
    <row r="7764" spans="2:14">
      <c r="B7764" s="1">
        <v>40629</v>
      </c>
      <c r="C7764" s="1">
        <f t="shared" si="854"/>
        <v>40603</v>
      </c>
      <c r="E7764" s="42">
        <f>IF(DAY(B7764)&gt;14,VLOOKUP(DATE(YEAR(C7764),MONTH(C7764)-1,DAY(1)),'מדדים וריביות'!B:C,2,FALSE),VLOOKUP(DATE(YEAR(C7764),MONTH(C7764)-2,DAY(1)),'מדדים וריביות'!B:C,2,FALSE))</f>
        <v>32392358.959446501</v>
      </c>
      <c r="F7764" s="46">
        <f>IF($B$5=1,'ריבית יומית'!D7758,'ריבית יומית'!G7758)</f>
        <v>4.0763630249518457E-5</v>
      </c>
      <c r="G7764" s="46">
        <f t="shared" si="849"/>
        <v>0</v>
      </c>
      <c r="H7764" s="29">
        <f t="shared" si="850"/>
        <v>1</v>
      </c>
      <c r="I7764" s="30">
        <f>VLOOKUP(B7763,'מדדים וריביות'!B:C,2)</f>
        <v>32455687.129455201</v>
      </c>
      <c r="K7764" s="39">
        <f t="shared" si="851"/>
        <v>0</v>
      </c>
      <c r="L7764" s="39">
        <f t="shared" si="852"/>
        <v>0</v>
      </c>
      <c r="M7764" s="39">
        <f t="shared" si="853"/>
        <v>0</v>
      </c>
      <c r="N7764" s="41">
        <f t="shared" si="855"/>
        <v>0</v>
      </c>
    </row>
    <row r="7765" spans="2:14">
      <c r="B7765" s="1">
        <v>40630</v>
      </c>
      <c r="C7765" s="1">
        <f t="shared" si="854"/>
        <v>40603</v>
      </c>
      <c r="E7765" s="42">
        <f>IF(DAY(B7765)&gt;14,VLOOKUP(DATE(YEAR(C7765),MONTH(C7765)-1,DAY(1)),'מדדים וריביות'!B:C,2,FALSE),VLOOKUP(DATE(YEAR(C7765),MONTH(C7765)-2,DAY(1)),'מדדים וריביות'!B:C,2,FALSE))</f>
        <v>32392358.959446501</v>
      </c>
      <c r="F7765" s="46">
        <f>IF($B$5=1,'ריבית יומית'!D7759,'ריבית יומית'!G7759)</f>
        <v>4.0763630249518457E-5</v>
      </c>
      <c r="G7765" s="46">
        <f t="shared" si="849"/>
        <v>0</v>
      </c>
      <c r="H7765" s="29">
        <f t="shared" si="850"/>
        <v>1</v>
      </c>
      <c r="I7765" s="30">
        <f>VLOOKUP(B7764,'מדדים וריביות'!B:C,2)</f>
        <v>32455687.129455201</v>
      </c>
      <c r="K7765" s="39">
        <f t="shared" si="851"/>
        <v>0</v>
      </c>
      <c r="L7765" s="39">
        <f t="shared" si="852"/>
        <v>0</v>
      </c>
      <c r="M7765" s="39">
        <f t="shared" si="853"/>
        <v>0</v>
      </c>
      <c r="N7765" s="41">
        <f t="shared" si="855"/>
        <v>0</v>
      </c>
    </row>
    <row r="7766" spans="2:14">
      <c r="B7766" s="1">
        <v>40631</v>
      </c>
      <c r="C7766" s="1">
        <f t="shared" si="854"/>
        <v>40603</v>
      </c>
      <c r="E7766" s="42">
        <f>IF(DAY(B7766)&gt;14,VLOOKUP(DATE(YEAR(C7766),MONTH(C7766)-1,DAY(1)),'מדדים וריביות'!B:C,2,FALSE),VLOOKUP(DATE(YEAR(C7766),MONTH(C7766)-2,DAY(1)),'מדדים וריביות'!B:C,2,FALSE))</f>
        <v>32392358.959446501</v>
      </c>
      <c r="F7766" s="46">
        <f>IF($B$5=1,'ריבית יומית'!D7760,'ריבית יומית'!G7760)</f>
        <v>4.0763630249518457E-5</v>
      </c>
      <c r="G7766" s="46">
        <f t="shared" si="849"/>
        <v>0</v>
      </c>
      <c r="H7766" s="29">
        <f t="shared" si="850"/>
        <v>1</v>
      </c>
      <c r="I7766" s="30">
        <f>VLOOKUP(B7765,'מדדים וריביות'!B:C,2)</f>
        <v>32455687.129455201</v>
      </c>
      <c r="K7766" s="39">
        <f t="shared" si="851"/>
        <v>0</v>
      </c>
      <c r="L7766" s="39">
        <f t="shared" si="852"/>
        <v>0</v>
      </c>
      <c r="M7766" s="39">
        <f t="shared" si="853"/>
        <v>0</v>
      </c>
      <c r="N7766" s="41">
        <f t="shared" si="855"/>
        <v>0</v>
      </c>
    </row>
    <row r="7767" spans="2:14">
      <c r="B7767" s="1">
        <v>40632</v>
      </c>
      <c r="C7767" s="1">
        <f t="shared" si="854"/>
        <v>40603</v>
      </c>
      <c r="E7767" s="42">
        <f>IF(DAY(B7767)&gt;14,VLOOKUP(DATE(YEAR(C7767),MONTH(C7767)-1,DAY(1)),'מדדים וריביות'!B:C,2,FALSE),VLOOKUP(DATE(YEAR(C7767),MONTH(C7767)-2,DAY(1)),'מדדים וריביות'!B:C,2,FALSE))</f>
        <v>32392358.959446501</v>
      </c>
      <c r="F7767" s="46">
        <f>IF($B$5=1,'ריבית יומית'!D7761,'ריבית יומית'!G7761)</f>
        <v>4.0763630249518457E-5</v>
      </c>
      <c r="G7767" s="46">
        <f t="shared" si="849"/>
        <v>0</v>
      </c>
      <c r="H7767" s="29">
        <f t="shared" si="850"/>
        <v>1</v>
      </c>
      <c r="I7767" s="30">
        <f>VLOOKUP(B7766,'מדדים וריביות'!B:C,2)</f>
        <v>32455687.129455201</v>
      </c>
      <c r="K7767" s="39">
        <f t="shared" si="851"/>
        <v>0</v>
      </c>
      <c r="L7767" s="39">
        <f t="shared" si="852"/>
        <v>0</v>
      </c>
      <c r="M7767" s="39">
        <f t="shared" si="853"/>
        <v>0</v>
      </c>
      <c r="N7767" s="41">
        <f t="shared" si="855"/>
        <v>0</v>
      </c>
    </row>
    <row r="7768" spans="2:14">
      <c r="B7768" s="1">
        <v>40633</v>
      </c>
      <c r="C7768" s="1">
        <f t="shared" si="854"/>
        <v>40603</v>
      </c>
      <c r="E7768" s="42">
        <f>IF(DAY(B7768)&gt;14,VLOOKUP(DATE(YEAR(C7768),MONTH(C7768)-1,DAY(1)),'מדדים וריביות'!B:C,2,FALSE),VLOOKUP(DATE(YEAR(C7768),MONTH(C7768)-2,DAY(1)),'מדדים וריביות'!B:C,2,FALSE))</f>
        <v>32392358.959446501</v>
      </c>
      <c r="F7768" s="46">
        <f>IF($B$5=1,'ריבית יומית'!D7762,'ריבית יומית'!G7762)</f>
        <v>4.0763630249518457E-5</v>
      </c>
      <c r="G7768" s="46">
        <f t="shared" si="849"/>
        <v>0</v>
      </c>
      <c r="H7768" s="29">
        <f t="shared" si="850"/>
        <v>1</v>
      </c>
      <c r="I7768" s="30">
        <f>VLOOKUP(B7767,'מדדים וריביות'!B:C,2)</f>
        <v>32455687.129455201</v>
      </c>
      <c r="K7768" s="39">
        <f t="shared" si="851"/>
        <v>0</v>
      </c>
      <c r="L7768" s="39">
        <f t="shared" si="852"/>
        <v>0</v>
      </c>
      <c r="M7768" s="39">
        <f t="shared" si="853"/>
        <v>0</v>
      </c>
      <c r="N7768" s="41">
        <f t="shared" si="855"/>
        <v>0</v>
      </c>
    </row>
    <row r="7769" spans="2:14">
      <c r="B7769" s="1">
        <v>40634</v>
      </c>
      <c r="C7769" s="1">
        <f t="shared" si="854"/>
        <v>40634</v>
      </c>
      <c r="E7769" s="42">
        <f>IF(DAY(B7769)&gt;14,VLOOKUP(DATE(YEAR(C7769),MONTH(C7769)-1,DAY(1)),'מדדים וריביות'!B:C,2,FALSE),VLOOKUP(DATE(YEAR(C7769),MONTH(C7769)-2,DAY(1)),'מדדים וריביות'!B:C,2,FALSE))</f>
        <v>32392358.959446501</v>
      </c>
      <c r="F7769" s="46">
        <f>IF($B$5=1,'ריבית יומית'!D7763,'ריבית יומית'!G7763)</f>
        <v>4.884422673034905E-5</v>
      </c>
      <c r="G7769" s="46">
        <f t="shared" si="849"/>
        <v>0</v>
      </c>
      <c r="H7769" s="29">
        <f t="shared" si="850"/>
        <v>1</v>
      </c>
      <c r="I7769" s="30">
        <f>VLOOKUP(B7768,'מדדים וריביות'!B:C,2)</f>
        <v>32455687.129455201</v>
      </c>
      <c r="K7769" s="39">
        <f t="shared" si="851"/>
        <v>0</v>
      </c>
      <c r="L7769" s="39">
        <f t="shared" si="852"/>
        <v>0</v>
      </c>
      <c r="M7769" s="39">
        <f t="shared" si="853"/>
        <v>0</v>
      </c>
      <c r="N7769" s="41">
        <f t="shared" si="855"/>
        <v>0</v>
      </c>
    </row>
    <row r="7770" spans="2:14">
      <c r="B7770" s="1">
        <v>40635</v>
      </c>
      <c r="C7770" s="1">
        <f t="shared" si="854"/>
        <v>40634</v>
      </c>
      <c r="E7770" s="42">
        <f>IF(DAY(B7770)&gt;14,VLOOKUP(DATE(YEAR(C7770),MONTH(C7770)-1,DAY(1)),'מדדים וריביות'!B:C,2,FALSE),VLOOKUP(DATE(YEAR(C7770),MONTH(C7770)-2,DAY(1)),'מדדים וריביות'!B:C,2,FALSE))</f>
        <v>32392358.959446501</v>
      </c>
      <c r="F7770" s="46">
        <f>IF($B$5=1,'ריבית יומית'!D7764,'ריבית יומית'!G7764)</f>
        <v>4.884422673034905E-5</v>
      </c>
      <c r="G7770" s="46">
        <f t="shared" si="849"/>
        <v>0</v>
      </c>
      <c r="H7770" s="29">
        <f t="shared" si="850"/>
        <v>1</v>
      </c>
      <c r="I7770" s="30">
        <f>VLOOKUP(B7769,'מדדים וריביות'!B:C,2)</f>
        <v>32645671.639481299</v>
      </c>
      <c r="K7770" s="39">
        <f t="shared" si="851"/>
        <v>0</v>
      </c>
      <c r="L7770" s="39">
        <f t="shared" si="852"/>
        <v>0</v>
      </c>
      <c r="M7770" s="39">
        <f t="shared" si="853"/>
        <v>0</v>
      </c>
      <c r="N7770" s="41">
        <f t="shared" si="855"/>
        <v>0</v>
      </c>
    </row>
    <row r="7771" spans="2:14">
      <c r="B7771" s="1">
        <v>40636</v>
      </c>
      <c r="C7771" s="1">
        <f t="shared" si="854"/>
        <v>40634</v>
      </c>
      <c r="E7771" s="42">
        <f>IF(DAY(B7771)&gt;14,VLOOKUP(DATE(YEAR(C7771),MONTH(C7771)-1,DAY(1)),'מדדים וריביות'!B:C,2,FALSE),VLOOKUP(DATE(YEAR(C7771),MONTH(C7771)-2,DAY(1)),'מדדים וריביות'!B:C,2,FALSE))</f>
        <v>32392358.959446501</v>
      </c>
      <c r="F7771" s="46">
        <f>IF($B$5=1,'ריבית יומית'!D7765,'ריבית יומית'!G7765)</f>
        <v>4.884422673034905E-5</v>
      </c>
      <c r="G7771" s="46">
        <f t="shared" si="849"/>
        <v>0</v>
      </c>
      <c r="H7771" s="29">
        <f t="shared" si="850"/>
        <v>1</v>
      </c>
      <c r="I7771" s="30">
        <f>VLOOKUP(B7770,'מדדים וריביות'!B:C,2)</f>
        <v>32645671.639481299</v>
      </c>
      <c r="K7771" s="39">
        <f t="shared" si="851"/>
        <v>0</v>
      </c>
      <c r="L7771" s="39">
        <f t="shared" si="852"/>
        <v>0</v>
      </c>
      <c r="M7771" s="39">
        <f t="shared" si="853"/>
        <v>0</v>
      </c>
      <c r="N7771" s="41">
        <f t="shared" si="855"/>
        <v>0</v>
      </c>
    </row>
    <row r="7772" spans="2:14">
      <c r="B7772" s="1">
        <v>40637</v>
      </c>
      <c r="C7772" s="1">
        <f t="shared" si="854"/>
        <v>40634</v>
      </c>
      <c r="E7772" s="42">
        <f>IF(DAY(B7772)&gt;14,VLOOKUP(DATE(YEAR(C7772),MONTH(C7772)-1,DAY(1)),'מדדים וריביות'!B:C,2,FALSE),VLOOKUP(DATE(YEAR(C7772),MONTH(C7772)-2,DAY(1)),'מדדים וריביות'!B:C,2,FALSE))</f>
        <v>32392358.959446501</v>
      </c>
      <c r="F7772" s="46">
        <f>IF($B$5=1,'ריבית יומית'!D7766,'ריבית יומית'!G7766)</f>
        <v>4.884422673034905E-5</v>
      </c>
      <c r="G7772" s="46">
        <f t="shared" si="849"/>
        <v>0</v>
      </c>
      <c r="H7772" s="29">
        <f t="shared" si="850"/>
        <v>1</v>
      </c>
      <c r="I7772" s="30">
        <f>VLOOKUP(B7771,'מדדים וריביות'!B:C,2)</f>
        <v>32645671.639481299</v>
      </c>
      <c r="K7772" s="39">
        <f t="shared" si="851"/>
        <v>0</v>
      </c>
      <c r="L7772" s="39">
        <f t="shared" si="852"/>
        <v>0</v>
      </c>
      <c r="M7772" s="39">
        <f t="shared" si="853"/>
        <v>0</v>
      </c>
      <c r="N7772" s="41">
        <f t="shared" si="855"/>
        <v>0</v>
      </c>
    </row>
    <row r="7773" spans="2:14">
      <c r="B7773" s="1">
        <v>40638</v>
      </c>
      <c r="C7773" s="1">
        <f t="shared" si="854"/>
        <v>40634</v>
      </c>
      <c r="E7773" s="42">
        <f>IF(DAY(B7773)&gt;14,VLOOKUP(DATE(YEAR(C7773),MONTH(C7773)-1,DAY(1)),'מדדים וריביות'!B:C,2,FALSE),VLOOKUP(DATE(YEAR(C7773),MONTH(C7773)-2,DAY(1)),'מדדים וריביות'!B:C,2,FALSE))</f>
        <v>32392358.959446501</v>
      </c>
      <c r="F7773" s="46">
        <f>IF($B$5=1,'ריבית יומית'!D7767,'ריבית יומית'!G7767)</f>
        <v>4.884422673034905E-5</v>
      </c>
      <c r="G7773" s="46">
        <f t="shared" si="849"/>
        <v>0</v>
      </c>
      <c r="H7773" s="29">
        <f t="shared" si="850"/>
        <v>1</v>
      </c>
      <c r="I7773" s="30">
        <f>VLOOKUP(B7772,'מדדים וריביות'!B:C,2)</f>
        <v>32645671.639481299</v>
      </c>
      <c r="K7773" s="39">
        <f t="shared" si="851"/>
        <v>0</v>
      </c>
      <c r="L7773" s="39">
        <f t="shared" si="852"/>
        <v>0</v>
      </c>
      <c r="M7773" s="39">
        <f t="shared" si="853"/>
        <v>0</v>
      </c>
      <c r="N7773" s="41">
        <f t="shared" si="855"/>
        <v>0</v>
      </c>
    </row>
    <row r="7774" spans="2:14">
      <c r="B7774" s="1">
        <v>40639</v>
      </c>
      <c r="C7774" s="1">
        <f t="shared" si="854"/>
        <v>40634</v>
      </c>
      <c r="E7774" s="42">
        <f>IF(DAY(B7774)&gt;14,VLOOKUP(DATE(YEAR(C7774),MONTH(C7774)-1,DAY(1)),'מדדים וריביות'!B:C,2,FALSE),VLOOKUP(DATE(YEAR(C7774),MONTH(C7774)-2,DAY(1)),'מדדים וריביות'!B:C,2,FALSE))</f>
        <v>32392358.959446501</v>
      </c>
      <c r="F7774" s="46">
        <f>IF($B$5=1,'ריבית יומית'!D7768,'ריבית יומית'!G7768)</f>
        <v>4.884422673034905E-5</v>
      </c>
      <c r="G7774" s="46">
        <f t="shared" si="849"/>
        <v>0</v>
      </c>
      <c r="H7774" s="29">
        <f t="shared" si="850"/>
        <v>1</v>
      </c>
      <c r="I7774" s="30">
        <f>VLOOKUP(B7773,'מדדים וריביות'!B:C,2)</f>
        <v>32645671.639481299</v>
      </c>
      <c r="K7774" s="39">
        <f t="shared" si="851"/>
        <v>0</v>
      </c>
      <c r="L7774" s="39">
        <f t="shared" si="852"/>
        <v>0</v>
      </c>
      <c r="M7774" s="39">
        <f t="shared" si="853"/>
        <v>0</v>
      </c>
      <c r="N7774" s="41">
        <f t="shared" si="855"/>
        <v>0</v>
      </c>
    </row>
    <row r="7775" spans="2:14">
      <c r="B7775" s="1">
        <v>40640</v>
      </c>
      <c r="C7775" s="1">
        <f t="shared" si="854"/>
        <v>40634</v>
      </c>
      <c r="E7775" s="42">
        <f>IF(DAY(B7775)&gt;14,VLOOKUP(DATE(YEAR(C7775),MONTH(C7775)-1,DAY(1)),'מדדים וריביות'!B:C,2,FALSE),VLOOKUP(DATE(YEAR(C7775),MONTH(C7775)-2,DAY(1)),'מדדים וריביות'!B:C,2,FALSE))</f>
        <v>32392358.959446501</v>
      </c>
      <c r="F7775" s="46">
        <f>IF($B$5=1,'ריבית יומית'!D7769,'ריבית יומית'!G7769)</f>
        <v>4.884422673034905E-5</v>
      </c>
      <c r="G7775" s="46">
        <f t="shared" si="849"/>
        <v>0</v>
      </c>
      <c r="H7775" s="29">
        <f t="shared" si="850"/>
        <v>1</v>
      </c>
      <c r="I7775" s="30">
        <f>VLOOKUP(B7774,'מדדים וריביות'!B:C,2)</f>
        <v>32645671.639481299</v>
      </c>
      <c r="K7775" s="39">
        <f t="shared" si="851"/>
        <v>0</v>
      </c>
      <c r="L7775" s="39">
        <f t="shared" si="852"/>
        <v>0</v>
      </c>
      <c r="M7775" s="39">
        <f t="shared" si="853"/>
        <v>0</v>
      </c>
      <c r="N7775" s="41">
        <f t="shared" si="855"/>
        <v>0</v>
      </c>
    </row>
    <row r="7776" spans="2:14">
      <c r="B7776" s="1">
        <v>40641</v>
      </c>
      <c r="C7776" s="1">
        <f t="shared" si="854"/>
        <v>40634</v>
      </c>
      <c r="E7776" s="42">
        <f>IF(DAY(B7776)&gt;14,VLOOKUP(DATE(YEAR(C7776),MONTH(C7776)-1,DAY(1)),'מדדים וריביות'!B:C,2,FALSE),VLOOKUP(DATE(YEAR(C7776),MONTH(C7776)-2,DAY(1)),'מדדים וריביות'!B:C,2,FALSE))</f>
        <v>32392358.959446501</v>
      </c>
      <c r="F7776" s="46">
        <f>IF($B$5=1,'ריבית יומית'!D7770,'ריבית יומית'!G7770)</f>
        <v>4.884422673034905E-5</v>
      </c>
      <c r="G7776" s="46">
        <f t="shared" si="849"/>
        <v>0</v>
      </c>
      <c r="H7776" s="29">
        <f t="shared" si="850"/>
        <v>1</v>
      </c>
      <c r="I7776" s="30">
        <f>VLOOKUP(B7775,'מדדים וריביות'!B:C,2)</f>
        <v>32645671.639481299</v>
      </c>
      <c r="K7776" s="39">
        <f t="shared" si="851"/>
        <v>0</v>
      </c>
      <c r="L7776" s="39">
        <f t="shared" si="852"/>
        <v>0</v>
      </c>
      <c r="M7776" s="39">
        <f t="shared" si="853"/>
        <v>0</v>
      </c>
      <c r="N7776" s="41">
        <f t="shared" si="855"/>
        <v>0</v>
      </c>
    </row>
    <row r="7777" spans="2:14">
      <c r="B7777" s="1">
        <v>40642</v>
      </c>
      <c r="C7777" s="1">
        <f t="shared" si="854"/>
        <v>40634</v>
      </c>
      <c r="E7777" s="42">
        <f>IF(DAY(B7777)&gt;14,VLOOKUP(DATE(YEAR(C7777),MONTH(C7777)-1,DAY(1)),'מדדים וריביות'!B:C,2,FALSE),VLOOKUP(DATE(YEAR(C7777),MONTH(C7777)-2,DAY(1)),'מדדים וריביות'!B:C,2,FALSE))</f>
        <v>32392358.959446501</v>
      </c>
      <c r="F7777" s="46">
        <f>IF($B$5=1,'ריבית יומית'!D7771,'ריבית יומית'!G7771)</f>
        <v>4.884422673034905E-5</v>
      </c>
      <c r="G7777" s="46">
        <f t="shared" si="849"/>
        <v>0</v>
      </c>
      <c r="H7777" s="29">
        <f t="shared" si="850"/>
        <v>1</v>
      </c>
      <c r="I7777" s="30">
        <f>VLOOKUP(B7776,'מדדים וריביות'!B:C,2)</f>
        <v>32645671.639481299</v>
      </c>
      <c r="K7777" s="39">
        <f t="shared" si="851"/>
        <v>0</v>
      </c>
      <c r="L7777" s="39">
        <f t="shared" si="852"/>
        <v>0</v>
      </c>
      <c r="M7777" s="39">
        <f t="shared" si="853"/>
        <v>0</v>
      </c>
      <c r="N7777" s="41">
        <f t="shared" si="855"/>
        <v>0</v>
      </c>
    </row>
    <row r="7778" spans="2:14">
      <c r="B7778" s="1">
        <v>40643</v>
      </c>
      <c r="C7778" s="1">
        <f t="shared" si="854"/>
        <v>40634</v>
      </c>
      <c r="E7778" s="42">
        <f>IF(DAY(B7778)&gt;14,VLOOKUP(DATE(YEAR(C7778),MONTH(C7778)-1,DAY(1)),'מדדים וריביות'!B:C,2,FALSE),VLOOKUP(DATE(YEAR(C7778),MONTH(C7778)-2,DAY(1)),'מדדים וריביות'!B:C,2,FALSE))</f>
        <v>32392358.959446501</v>
      </c>
      <c r="F7778" s="46">
        <f>IF($B$5=1,'ריבית יומית'!D7772,'ריבית יומית'!G7772)</f>
        <v>4.884422673034905E-5</v>
      </c>
      <c r="G7778" s="46">
        <f t="shared" si="849"/>
        <v>0</v>
      </c>
      <c r="H7778" s="29">
        <f t="shared" si="850"/>
        <v>1</v>
      </c>
      <c r="I7778" s="30">
        <f>VLOOKUP(B7777,'מדדים וריביות'!B:C,2)</f>
        <v>32645671.639481299</v>
      </c>
      <c r="K7778" s="39">
        <f t="shared" si="851"/>
        <v>0</v>
      </c>
      <c r="L7778" s="39">
        <f t="shared" si="852"/>
        <v>0</v>
      </c>
      <c r="M7778" s="39">
        <f t="shared" si="853"/>
        <v>0</v>
      </c>
      <c r="N7778" s="41">
        <f t="shared" si="855"/>
        <v>0</v>
      </c>
    </row>
    <row r="7779" spans="2:14">
      <c r="B7779" s="1">
        <v>40644</v>
      </c>
      <c r="C7779" s="1">
        <f t="shared" si="854"/>
        <v>40634</v>
      </c>
      <c r="E7779" s="42">
        <f>IF(DAY(B7779)&gt;14,VLOOKUP(DATE(YEAR(C7779),MONTH(C7779)-1,DAY(1)),'מדדים וריביות'!B:C,2,FALSE),VLOOKUP(DATE(YEAR(C7779),MONTH(C7779)-2,DAY(1)),'מדדים וריביות'!B:C,2,FALSE))</f>
        <v>32392358.959446501</v>
      </c>
      <c r="F7779" s="46">
        <f>IF($B$5=1,'ריבית יומית'!D7773,'ריבית יומית'!G7773)</f>
        <v>4.884422673034905E-5</v>
      </c>
      <c r="G7779" s="46">
        <f t="shared" si="849"/>
        <v>0</v>
      </c>
      <c r="H7779" s="29">
        <f t="shared" si="850"/>
        <v>1</v>
      </c>
      <c r="I7779" s="30">
        <f>VLOOKUP(B7778,'מדדים וריביות'!B:C,2)</f>
        <v>32645671.639481299</v>
      </c>
      <c r="K7779" s="39">
        <f t="shared" si="851"/>
        <v>0</v>
      </c>
      <c r="L7779" s="39">
        <f t="shared" si="852"/>
        <v>0</v>
      </c>
      <c r="M7779" s="39">
        <f t="shared" si="853"/>
        <v>0</v>
      </c>
      <c r="N7779" s="41">
        <f t="shared" si="855"/>
        <v>0</v>
      </c>
    </row>
    <row r="7780" spans="2:14">
      <c r="B7780" s="1">
        <v>40645</v>
      </c>
      <c r="C7780" s="1">
        <f t="shared" si="854"/>
        <v>40634</v>
      </c>
      <c r="E7780" s="42">
        <f>IF(DAY(B7780)&gt;14,VLOOKUP(DATE(YEAR(C7780),MONTH(C7780)-1,DAY(1)),'מדדים וריביות'!B:C,2,FALSE),VLOOKUP(DATE(YEAR(C7780),MONTH(C7780)-2,DAY(1)),'מדדים וריביות'!B:C,2,FALSE))</f>
        <v>32392358.959446501</v>
      </c>
      <c r="F7780" s="46">
        <f>IF($B$5=1,'ריבית יומית'!D7774,'ריבית יומית'!G7774)</f>
        <v>4.884422673034905E-5</v>
      </c>
      <c r="G7780" s="46">
        <f t="shared" si="849"/>
        <v>0</v>
      </c>
      <c r="H7780" s="29">
        <f t="shared" si="850"/>
        <v>1</v>
      </c>
      <c r="I7780" s="30">
        <f>VLOOKUP(B7779,'מדדים וריביות'!B:C,2)</f>
        <v>32645671.639481299</v>
      </c>
      <c r="K7780" s="39">
        <f t="shared" si="851"/>
        <v>0</v>
      </c>
      <c r="L7780" s="39">
        <f t="shared" si="852"/>
        <v>0</v>
      </c>
      <c r="M7780" s="39">
        <f t="shared" si="853"/>
        <v>0</v>
      </c>
      <c r="N7780" s="41">
        <f t="shared" si="855"/>
        <v>0</v>
      </c>
    </row>
    <row r="7781" spans="2:14">
      <c r="B7781" s="1">
        <v>40646</v>
      </c>
      <c r="C7781" s="1">
        <f t="shared" si="854"/>
        <v>40634</v>
      </c>
      <c r="E7781" s="42">
        <f>IF(DAY(B7781)&gt;14,VLOOKUP(DATE(YEAR(C7781),MONTH(C7781)-1,DAY(1)),'מדדים וריביות'!B:C,2,FALSE),VLOOKUP(DATE(YEAR(C7781),MONTH(C7781)-2,DAY(1)),'מדדים וריביות'!B:C,2,FALSE))</f>
        <v>32392358.959446501</v>
      </c>
      <c r="F7781" s="46">
        <f>IF($B$5=1,'ריבית יומית'!D7775,'ריבית יומית'!G7775)</f>
        <v>4.884422673034905E-5</v>
      </c>
      <c r="G7781" s="46">
        <f t="shared" si="849"/>
        <v>0</v>
      </c>
      <c r="H7781" s="29">
        <f t="shared" si="850"/>
        <v>1</v>
      </c>
      <c r="I7781" s="30">
        <f>VLOOKUP(B7780,'מדדים וריביות'!B:C,2)</f>
        <v>32645671.639481299</v>
      </c>
      <c r="K7781" s="39">
        <f t="shared" si="851"/>
        <v>0</v>
      </c>
      <c r="L7781" s="39">
        <f t="shared" si="852"/>
        <v>0</v>
      </c>
      <c r="M7781" s="39">
        <f t="shared" si="853"/>
        <v>0</v>
      </c>
      <c r="N7781" s="41">
        <f t="shared" si="855"/>
        <v>0</v>
      </c>
    </row>
    <row r="7782" spans="2:14">
      <c r="B7782" s="1">
        <v>40647</v>
      </c>
      <c r="C7782" s="1">
        <f t="shared" si="854"/>
        <v>40634</v>
      </c>
      <c r="E7782" s="42">
        <f>IF(DAY(B7782)&gt;14,VLOOKUP(DATE(YEAR(C7782),MONTH(C7782)-1,DAY(1)),'מדדים וריביות'!B:C,2,FALSE),VLOOKUP(DATE(YEAR(C7782),MONTH(C7782)-2,DAY(1)),'מדדים וריביות'!B:C,2,FALSE))</f>
        <v>32392358.959446501</v>
      </c>
      <c r="F7782" s="46">
        <f>IF($B$5=1,'ריבית יומית'!D7776,'ריבית יומית'!G7776)</f>
        <v>4.884422673034905E-5</v>
      </c>
      <c r="G7782" s="46">
        <f t="shared" si="849"/>
        <v>0</v>
      </c>
      <c r="H7782" s="29">
        <f t="shared" si="850"/>
        <v>1</v>
      </c>
      <c r="I7782" s="30">
        <f>VLOOKUP(B7781,'מדדים וריביות'!B:C,2)</f>
        <v>32645671.639481299</v>
      </c>
      <c r="K7782" s="39">
        <f t="shared" si="851"/>
        <v>0</v>
      </c>
      <c r="L7782" s="39">
        <f t="shared" si="852"/>
        <v>0</v>
      </c>
      <c r="M7782" s="39">
        <f t="shared" si="853"/>
        <v>0</v>
      </c>
      <c r="N7782" s="41">
        <f t="shared" si="855"/>
        <v>0</v>
      </c>
    </row>
    <row r="7783" spans="2:14">
      <c r="B7783" s="1">
        <v>40648</v>
      </c>
      <c r="C7783" s="1">
        <f t="shared" si="854"/>
        <v>40634</v>
      </c>
      <c r="E7783" s="42">
        <f>IF(DAY(B7783)&gt;14,VLOOKUP(DATE(YEAR(C7783),MONTH(C7783)-1,DAY(1)),'מדדים וריביות'!B:C,2,FALSE),VLOOKUP(DATE(YEAR(C7783),MONTH(C7783)-2,DAY(1)),'מדדים וריביות'!B:C,2,FALSE))</f>
        <v>32455687.129455201</v>
      </c>
      <c r="F7783" s="46">
        <f>IF($B$5=1,'ריבית יומית'!D7777,'ריבית יומית'!G7777)</f>
        <v>4.884422673034905E-5</v>
      </c>
      <c r="G7783" s="46">
        <f t="shared" si="849"/>
        <v>0</v>
      </c>
      <c r="H7783" s="29">
        <f t="shared" si="850"/>
        <v>1</v>
      </c>
      <c r="I7783" s="30">
        <f>VLOOKUP(B7782,'מדדים וריביות'!B:C,2)</f>
        <v>32645671.639481299</v>
      </c>
      <c r="K7783" s="39">
        <f t="shared" si="851"/>
        <v>0</v>
      </c>
      <c r="L7783" s="39">
        <f t="shared" si="852"/>
        <v>0</v>
      </c>
      <c r="M7783" s="39">
        <f t="shared" si="853"/>
        <v>0</v>
      </c>
      <c r="N7783" s="41">
        <f t="shared" si="855"/>
        <v>0</v>
      </c>
    </row>
    <row r="7784" spans="2:14">
      <c r="B7784" s="1">
        <v>40649</v>
      </c>
      <c r="C7784" s="1">
        <f t="shared" si="854"/>
        <v>40634</v>
      </c>
      <c r="E7784" s="42">
        <f>IF(DAY(B7784)&gt;14,VLOOKUP(DATE(YEAR(C7784),MONTH(C7784)-1,DAY(1)),'מדדים וריביות'!B:C,2,FALSE),VLOOKUP(DATE(YEAR(C7784),MONTH(C7784)-2,DAY(1)),'מדדים וריביות'!B:C,2,FALSE))</f>
        <v>32455687.129455201</v>
      </c>
      <c r="F7784" s="46">
        <f>IF($B$5=1,'ריבית יומית'!D7778,'ריבית יומית'!G7778)</f>
        <v>4.884422673034905E-5</v>
      </c>
      <c r="G7784" s="46">
        <f t="shared" si="849"/>
        <v>0</v>
      </c>
      <c r="H7784" s="29">
        <f t="shared" si="850"/>
        <v>1</v>
      </c>
      <c r="I7784" s="30">
        <f>VLOOKUP(B7783,'מדדים וריביות'!B:C,2)</f>
        <v>32645671.639481299</v>
      </c>
      <c r="K7784" s="39">
        <f t="shared" si="851"/>
        <v>0</v>
      </c>
      <c r="L7784" s="39">
        <f t="shared" si="852"/>
        <v>0</v>
      </c>
      <c r="M7784" s="39">
        <f t="shared" si="853"/>
        <v>0</v>
      </c>
      <c r="N7784" s="41">
        <f t="shared" si="855"/>
        <v>0</v>
      </c>
    </row>
    <row r="7785" spans="2:14">
      <c r="B7785" s="1">
        <v>40650</v>
      </c>
      <c r="C7785" s="1">
        <f t="shared" si="854"/>
        <v>40634</v>
      </c>
      <c r="E7785" s="42">
        <f>IF(DAY(B7785)&gt;14,VLOOKUP(DATE(YEAR(C7785),MONTH(C7785)-1,DAY(1)),'מדדים וריביות'!B:C,2,FALSE),VLOOKUP(DATE(YEAR(C7785),MONTH(C7785)-2,DAY(1)),'מדדים וריביות'!B:C,2,FALSE))</f>
        <v>32455687.129455201</v>
      </c>
      <c r="F7785" s="46">
        <f>IF($B$5=1,'ריבית יומית'!D7779,'ריבית יומית'!G7779)</f>
        <v>4.884422673034905E-5</v>
      </c>
      <c r="G7785" s="46">
        <f t="shared" si="849"/>
        <v>0</v>
      </c>
      <c r="H7785" s="29">
        <f t="shared" si="850"/>
        <v>1</v>
      </c>
      <c r="I7785" s="30">
        <f>VLOOKUP(B7784,'מדדים וריביות'!B:C,2)</f>
        <v>32645671.639481299</v>
      </c>
      <c r="K7785" s="39">
        <f t="shared" si="851"/>
        <v>0</v>
      </c>
      <c r="L7785" s="39">
        <f t="shared" si="852"/>
        <v>0</v>
      </c>
      <c r="M7785" s="39">
        <f t="shared" si="853"/>
        <v>0</v>
      </c>
      <c r="N7785" s="41">
        <f t="shared" si="855"/>
        <v>0</v>
      </c>
    </row>
    <row r="7786" spans="2:14">
      <c r="B7786" s="1">
        <v>40651</v>
      </c>
      <c r="C7786" s="1">
        <f t="shared" si="854"/>
        <v>40634</v>
      </c>
      <c r="E7786" s="42">
        <f>IF(DAY(B7786)&gt;14,VLOOKUP(DATE(YEAR(C7786),MONTH(C7786)-1,DAY(1)),'מדדים וריביות'!B:C,2,FALSE),VLOOKUP(DATE(YEAR(C7786),MONTH(C7786)-2,DAY(1)),'מדדים וריביות'!B:C,2,FALSE))</f>
        <v>32455687.129455201</v>
      </c>
      <c r="F7786" s="46">
        <f>IF($B$5=1,'ריבית יומית'!D7780,'ריבית יומית'!G7780)</f>
        <v>4.884422673034905E-5</v>
      </c>
      <c r="G7786" s="46">
        <f t="shared" si="849"/>
        <v>0</v>
      </c>
      <c r="H7786" s="29">
        <f t="shared" si="850"/>
        <v>1</v>
      </c>
      <c r="I7786" s="30">
        <f>VLOOKUP(B7785,'מדדים וריביות'!B:C,2)</f>
        <v>32645671.639481299</v>
      </c>
      <c r="K7786" s="39">
        <f t="shared" si="851"/>
        <v>0</v>
      </c>
      <c r="L7786" s="39">
        <f t="shared" si="852"/>
        <v>0</v>
      </c>
      <c r="M7786" s="39">
        <f t="shared" si="853"/>
        <v>0</v>
      </c>
      <c r="N7786" s="41">
        <f t="shared" si="855"/>
        <v>0</v>
      </c>
    </row>
    <row r="7787" spans="2:14">
      <c r="B7787" s="1">
        <v>40652</v>
      </c>
      <c r="C7787" s="1">
        <f t="shared" si="854"/>
        <v>40634</v>
      </c>
      <c r="E7787" s="42">
        <f>IF(DAY(B7787)&gt;14,VLOOKUP(DATE(YEAR(C7787),MONTH(C7787)-1,DAY(1)),'מדדים וריביות'!B:C,2,FALSE),VLOOKUP(DATE(YEAR(C7787),MONTH(C7787)-2,DAY(1)),'מדדים וריביות'!B:C,2,FALSE))</f>
        <v>32455687.129455201</v>
      </c>
      <c r="F7787" s="46">
        <f>IF($B$5=1,'ריבית יומית'!D7781,'ריבית יומית'!G7781)</f>
        <v>4.884422673034905E-5</v>
      </c>
      <c r="G7787" s="46">
        <f t="shared" si="849"/>
        <v>0</v>
      </c>
      <c r="H7787" s="29">
        <f t="shared" si="850"/>
        <v>1</v>
      </c>
      <c r="I7787" s="30">
        <f>VLOOKUP(B7786,'מדדים וריביות'!B:C,2)</f>
        <v>32645671.639481299</v>
      </c>
      <c r="K7787" s="39">
        <f t="shared" si="851"/>
        <v>0</v>
      </c>
      <c r="L7787" s="39">
        <f t="shared" si="852"/>
        <v>0</v>
      </c>
      <c r="M7787" s="39">
        <f t="shared" si="853"/>
        <v>0</v>
      </c>
      <c r="N7787" s="41">
        <f t="shared" si="855"/>
        <v>0</v>
      </c>
    </row>
    <row r="7788" spans="2:14">
      <c r="B7788" s="1">
        <v>40653</v>
      </c>
      <c r="C7788" s="1">
        <f t="shared" si="854"/>
        <v>40634</v>
      </c>
      <c r="E7788" s="42">
        <f>IF(DAY(B7788)&gt;14,VLOOKUP(DATE(YEAR(C7788),MONTH(C7788)-1,DAY(1)),'מדדים וריביות'!B:C,2,FALSE),VLOOKUP(DATE(YEAR(C7788),MONTH(C7788)-2,DAY(1)),'מדדים וריביות'!B:C,2,FALSE))</f>
        <v>32455687.129455201</v>
      </c>
      <c r="F7788" s="46">
        <f>IF($B$5=1,'ריבית יומית'!D7782,'ריבית יומית'!G7782)</f>
        <v>4.884422673034905E-5</v>
      </c>
      <c r="G7788" s="46">
        <f t="shared" si="849"/>
        <v>0</v>
      </c>
      <c r="H7788" s="29">
        <f t="shared" si="850"/>
        <v>1</v>
      </c>
      <c r="I7788" s="30">
        <f>VLOOKUP(B7787,'מדדים וריביות'!B:C,2)</f>
        <v>32645671.639481299</v>
      </c>
      <c r="K7788" s="39">
        <f t="shared" si="851"/>
        <v>0</v>
      </c>
      <c r="L7788" s="39">
        <f t="shared" si="852"/>
        <v>0</v>
      </c>
      <c r="M7788" s="39">
        <f t="shared" si="853"/>
        <v>0</v>
      </c>
      <c r="N7788" s="41">
        <f t="shared" si="855"/>
        <v>0</v>
      </c>
    </row>
    <row r="7789" spans="2:14">
      <c r="B7789" s="1">
        <v>40654</v>
      </c>
      <c r="C7789" s="1">
        <f t="shared" si="854"/>
        <v>40634</v>
      </c>
      <c r="E7789" s="42">
        <f>IF(DAY(B7789)&gt;14,VLOOKUP(DATE(YEAR(C7789),MONTH(C7789)-1,DAY(1)),'מדדים וריביות'!B:C,2,FALSE),VLOOKUP(DATE(YEAR(C7789),MONTH(C7789)-2,DAY(1)),'מדדים וריביות'!B:C,2,FALSE))</f>
        <v>32455687.129455201</v>
      </c>
      <c r="F7789" s="46">
        <f>IF($B$5=1,'ריבית יומית'!D7783,'ריבית יומית'!G7783)</f>
        <v>4.884422673034905E-5</v>
      </c>
      <c r="G7789" s="46">
        <f t="shared" si="849"/>
        <v>0</v>
      </c>
      <c r="H7789" s="29">
        <f t="shared" si="850"/>
        <v>1</v>
      </c>
      <c r="I7789" s="30">
        <f>VLOOKUP(B7788,'מדדים וריביות'!B:C,2)</f>
        <v>32645671.639481299</v>
      </c>
      <c r="K7789" s="39">
        <f t="shared" si="851"/>
        <v>0</v>
      </c>
      <c r="L7789" s="39">
        <f t="shared" si="852"/>
        <v>0</v>
      </c>
      <c r="M7789" s="39">
        <f t="shared" si="853"/>
        <v>0</v>
      </c>
      <c r="N7789" s="41">
        <f t="shared" si="855"/>
        <v>0</v>
      </c>
    </row>
    <row r="7790" spans="2:14">
      <c r="B7790" s="1">
        <v>40655</v>
      </c>
      <c r="C7790" s="1">
        <f t="shared" si="854"/>
        <v>40634</v>
      </c>
      <c r="E7790" s="42">
        <f>IF(DAY(B7790)&gt;14,VLOOKUP(DATE(YEAR(C7790),MONTH(C7790)-1,DAY(1)),'מדדים וריביות'!B:C,2,FALSE),VLOOKUP(DATE(YEAR(C7790),MONTH(C7790)-2,DAY(1)),'מדדים וריביות'!B:C,2,FALSE))</f>
        <v>32455687.129455201</v>
      </c>
      <c r="F7790" s="46">
        <f>IF($B$5=1,'ריבית יומית'!D7784,'ריבית יומית'!G7784)</f>
        <v>4.884422673034905E-5</v>
      </c>
      <c r="G7790" s="46">
        <f t="shared" si="849"/>
        <v>0</v>
      </c>
      <c r="H7790" s="29">
        <f t="shared" si="850"/>
        <v>1</v>
      </c>
      <c r="I7790" s="30">
        <f>VLOOKUP(B7789,'מדדים וריביות'!B:C,2)</f>
        <v>32645671.639481299</v>
      </c>
      <c r="K7790" s="39">
        <f t="shared" si="851"/>
        <v>0</v>
      </c>
      <c r="L7790" s="39">
        <f t="shared" si="852"/>
        <v>0</v>
      </c>
      <c r="M7790" s="39">
        <f t="shared" si="853"/>
        <v>0</v>
      </c>
      <c r="N7790" s="41">
        <f t="shared" si="855"/>
        <v>0</v>
      </c>
    </row>
    <row r="7791" spans="2:14">
      <c r="B7791" s="1">
        <v>40656</v>
      </c>
      <c r="C7791" s="1">
        <f t="shared" si="854"/>
        <v>40634</v>
      </c>
      <c r="E7791" s="42">
        <f>IF(DAY(B7791)&gt;14,VLOOKUP(DATE(YEAR(C7791),MONTH(C7791)-1,DAY(1)),'מדדים וריביות'!B:C,2,FALSE),VLOOKUP(DATE(YEAR(C7791),MONTH(C7791)-2,DAY(1)),'מדדים וריביות'!B:C,2,FALSE))</f>
        <v>32455687.129455201</v>
      </c>
      <c r="F7791" s="46">
        <f>IF($B$5=1,'ריבית יומית'!D7785,'ריבית יומית'!G7785)</f>
        <v>4.884422673034905E-5</v>
      </c>
      <c r="G7791" s="46">
        <f t="shared" si="849"/>
        <v>0</v>
      </c>
      <c r="H7791" s="29">
        <f t="shared" si="850"/>
        <v>1</v>
      </c>
      <c r="I7791" s="30">
        <f>VLOOKUP(B7790,'מדדים וריביות'!B:C,2)</f>
        <v>32645671.639481299</v>
      </c>
      <c r="K7791" s="39">
        <f t="shared" si="851"/>
        <v>0</v>
      </c>
      <c r="L7791" s="39">
        <f t="shared" si="852"/>
        <v>0</v>
      </c>
      <c r="M7791" s="39">
        <f t="shared" si="853"/>
        <v>0</v>
      </c>
      <c r="N7791" s="41">
        <f t="shared" si="855"/>
        <v>0</v>
      </c>
    </row>
    <row r="7792" spans="2:14">
      <c r="B7792" s="1">
        <v>40657</v>
      </c>
      <c r="C7792" s="1">
        <f t="shared" si="854"/>
        <v>40634</v>
      </c>
      <c r="E7792" s="42">
        <f>IF(DAY(B7792)&gt;14,VLOOKUP(DATE(YEAR(C7792),MONTH(C7792)-1,DAY(1)),'מדדים וריביות'!B:C,2,FALSE),VLOOKUP(DATE(YEAR(C7792),MONTH(C7792)-2,DAY(1)),'מדדים וריביות'!B:C,2,FALSE))</f>
        <v>32455687.129455201</v>
      </c>
      <c r="F7792" s="46">
        <f>IF($B$5=1,'ריבית יומית'!D7786,'ריבית יומית'!G7786)</f>
        <v>4.884422673034905E-5</v>
      </c>
      <c r="G7792" s="46">
        <f t="shared" si="849"/>
        <v>0</v>
      </c>
      <c r="H7792" s="29">
        <f t="shared" si="850"/>
        <v>1</v>
      </c>
      <c r="I7792" s="30">
        <f>VLOOKUP(B7791,'מדדים וריביות'!B:C,2)</f>
        <v>32645671.639481299</v>
      </c>
      <c r="K7792" s="39">
        <f t="shared" si="851"/>
        <v>0</v>
      </c>
      <c r="L7792" s="39">
        <f t="shared" si="852"/>
        <v>0</v>
      </c>
      <c r="M7792" s="39">
        <f t="shared" si="853"/>
        <v>0</v>
      </c>
      <c r="N7792" s="41">
        <f t="shared" si="855"/>
        <v>0</v>
      </c>
    </row>
    <row r="7793" spans="2:14">
      <c r="B7793" s="1">
        <v>40658</v>
      </c>
      <c r="C7793" s="1">
        <f t="shared" si="854"/>
        <v>40634</v>
      </c>
      <c r="E7793" s="42">
        <f>IF(DAY(B7793)&gt;14,VLOOKUP(DATE(YEAR(C7793),MONTH(C7793)-1,DAY(1)),'מדדים וריביות'!B:C,2,FALSE),VLOOKUP(DATE(YEAR(C7793),MONTH(C7793)-2,DAY(1)),'מדדים וריביות'!B:C,2,FALSE))</f>
        <v>32455687.129455201</v>
      </c>
      <c r="F7793" s="46">
        <f>IF($B$5=1,'ריבית יומית'!D7787,'ריבית יומית'!G7787)</f>
        <v>4.884422673034905E-5</v>
      </c>
      <c r="G7793" s="46">
        <f t="shared" si="849"/>
        <v>0</v>
      </c>
      <c r="H7793" s="29">
        <f t="shared" si="850"/>
        <v>1</v>
      </c>
      <c r="I7793" s="30">
        <f>VLOOKUP(B7792,'מדדים וריביות'!B:C,2)</f>
        <v>32645671.639481299</v>
      </c>
      <c r="K7793" s="39">
        <f t="shared" si="851"/>
        <v>0</v>
      </c>
      <c r="L7793" s="39">
        <f t="shared" si="852"/>
        <v>0</v>
      </c>
      <c r="M7793" s="39">
        <f t="shared" si="853"/>
        <v>0</v>
      </c>
      <c r="N7793" s="41">
        <f t="shared" si="855"/>
        <v>0</v>
      </c>
    </row>
    <row r="7794" spans="2:14">
      <c r="B7794" s="1">
        <v>40659</v>
      </c>
      <c r="C7794" s="1">
        <f t="shared" si="854"/>
        <v>40634</v>
      </c>
      <c r="E7794" s="42">
        <f>IF(DAY(B7794)&gt;14,VLOOKUP(DATE(YEAR(C7794),MONTH(C7794)-1,DAY(1)),'מדדים וריביות'!B:C,2,FALSE),VLOOKUP(DATE(YEAR(C7794),MONTH(C7794)-2,DAY(1)),'מדדים וריביות'!B:C,2,FALSE))</f>
        <v>32455687.129455201</v>
      </c>
      <c r="F7794" s="46">
        <f>IF($B$5=1,'ריבית יומית'!D7788,'ריבית יומית'!G7788)</f>
        <v>4.884422673034905E-5</v>
      </c>
      <c r="G7794" s="46">
        <f t="shared" si="849"/>
        <v>0</v>
      </c>
      <c r="H7794" s="29">
        <f t="shared" si="850"/>
        <v>1</v>
      </c>
      <c r="I7794" s="30">
        <f>VLOOKUP(B7793,'מדדים וריביות'!B:C,2)</f>
        <v>32645671.639481299</v>
      </c>
      <c r="K7794" s="39">
        <f t="shared" si="851"/>
        <v>0</v>
      </c>
      <c r="L7794" s="39">
        <f t="shared" si="852"/>
        <v>0</v>
      </c>
      <c r="M7794" s="39">
        <f t="shared" si="853"/>
        <v>0</v>
      </c>
      <c r="N7794" s="41">
        <f t="shared" si="855"/>
        <v>0</v>
      </c>
    </row>
    <row r="7795" spans="2:14">
      <c r="B7795" s="1">
        <v>40660</v>
      </c>
      <c r="C7795" s="1">
        <f t="shared" si="854"/>
        <v>40634</v>
      </c>
      <c r="E7795" s="42">
        <f>IF(DAY(B7795)&gt;14,VLOOKUP(DATE(YEAR(C7795),MONTH(C7795)-1,DAY(1)),'מדדים וריביות'!B:C,2,FALSE),VLOOKUP(DATE(YEAR(C7795),MONTH(C7795)-2,DAY(1)),'מדדים וריביות'!B:C,2,FALSE))</f>
        <v>32455687.129455201</v>
      </c>
      <c r="F7795" s="46">
        <f>IF($B$5=1,'ריבית יומית'!D7789,'ריבית יומית'!G7789)</f>
        <v>4.884422673034905E-5</v>
      </c>
      <c r="G7795" s="46">
        <f t="shared" si="849"/>
        <v>0</v>
      </c>
      <c r="H7795" s="29">
        <f t="shared" si="850"/>
        <v>1</v>
      </c>
      <c r="I7795" s="30">
        <f>VLOOKUP(B7794,'מדדים וריביות'!B:C,2)</f>
        <v>32645671.639481299</v>
      </c>
      <c r="K7795" s="39">
        <f t="shared" si="851"/>
        <v>0</v>
      </c>
      <c r="L7795" s="39">
        <f t="shared" si="852"/>
        <v>0</v>
      </c>
      <c r="M7795" s="39">
        <f t="shared" si="853"/>
        <v>0</v>
      </c>
      <c r="N7795" s="41">
        <f t="shared" si="855"/>
        <v>0</v>
      </c>
    </row>
    <row r="7796" spans="2:14">
      <c r="B7796" s="1">
        <v>40661</v>
      </c>
      <c r="C7796" s="1">
        <f t="shared" si="854"/>
        <v>40634</v>
      </c>
      <c r="E7796" s="42">
        <f>IF(DAY(B7796)&gt;14,VLOOKUP(DATE(YEAR(C7796),MONTH(C7796)-1,DAY(1)),'מדדים וריביות'!B:C,2,FALSE),VLOOKUP(DATE(YEAR(C7796),MONTH(C7796)-2,DAY(1)),'מדדים וריביות'!B:C,2,FALSE))</f>
        <v>32455687.129455201</v>
      </c>
      <c r="F7796" s="46">
        <f>IF($B$5=1,'ריבית יומית'!D7790,'ריבית יומית'!G7790)</f>
        <v>4.884422673034905E-5</v>
      </c>
      <c r="G7796" s="46">
        <f t="shared" si="849"/>
        <v>0</v>
      </c>
      <c r="H7796" s="29">
        <f t="shared" si="850"/>
        <v>1</v>
      </c>
      <c r="I7796" s="30">
        <f>VLOOKUP(B7795,'מדדים וריביות'!B:C,2)</f>
        <v>32645671.639481299</v>
      </c>
      <c r="K7796" s="39">
        <f t="shared" si="851"/>
        <v>0</v>
      </c>
      <c r="L7796" s="39">
        <f t="shared" si="852"/>
        <v>0</v>
      </c>
      <c r="M7796" s="39">
        <f t="shared" si="853"/>
        <v>0</v>
      </c>
      <c r="N7796" s="41">
        <f t="shared" si="855"/>
        <v>0</v>
      </c>
    </row>
    <row r="7797" spans="2:14">
      <c r="B7797" s="1">
        <v>40662</v>
      </c>
      <c r="C7797" s="1">
        <f t="shared" si="854"/>
        <v>40634</v>
      </c>
      <c r="E7797" s="42">
        <f>IF(DAY(B7797)&gt;14,VLOOKUP(DATE(YEAR(C7797),MONTH(C7797)-1,DAY(1)),'מדדים וריביות'!B:C,2,FALSE),VLOOKUP(DATE(YEAR(C7797),MONTH(C7797)-2,DAY(1)),'מדדים וריביות'!B:C,2,FALSE))</f>
        <v>32455687.129455201</v>
      </c>
      <c r="F7797" s="46">
        <f>IF($B$5=1,'ריבית יומית'!D7791,'ריבית יומית'!G7791)</f>
        <v>4.884422673034905E-5</v>
      </c>
      <c r="G7797" s="46">
        <f t="shared" si="849"/>
        <v>0</v>
      </c>
      <c r="H7797" s="29">
        <f t="shared" si="850"/>
        <v>1</v>
      </c>
      <c r="I7797" s="30">
        <f>VLOOKUP(B7796,'מדדים וריביות'!B:C,2)</f>
        <v>32645671.639481299</v>
      </c>
      <c r="K7797" s="39">
        <f t="shared" si="851"/>
        <v>0</v>
      </c>
      <c r="L7797" s="39">
        <f t="shared" si="852"/>
        <v>0</v>
      </c>
      <c r="M7797" s="39">
        <f t="shared" si="853"/>
        <v>0</v>
      </c>
      <c r="N7797" s="41">
        <f t="shared" si="855"/>
        <v>0</v>
      </c>
    </row>
    <row r="7798" spans="2:14">
      <c r="B7798" s="1">
        <v>40663</v>
      </c>
      <c r="C7798" s="1">
        <f t="shared" si="854"/>
        <v>40634</v>
      </c>
      <c r="E7798" s="42">
        <f>IF(DAY(B7798)&gt;14,VLOOKUP(DATE(YEAR(C7798),MONTH(C7798)-1,DAY(1)),'מדדים וריביות'!B:C,2,FALSE),VLOOKUP(DATE(YEAR(C7798),MONTH(C7798)-2,DAY(1)),'מדדים וריביות'!B:C,2,FALSE))</f>
        <v>32455687.129455201</v>
      </c>
      <c r="F7798" s="46">
        <f>IF($B$5=1,'ריבית יומית'!D7792,'ריבית יומית'!G7792)</f>
        <v>4.884422673034905E-5</v>
      </c>
      <c r="G7798" s="46">
        <f t="shared" si="849"/>
        <v>0</v>
      </c>
      <c r="H7798" s="29">
        <f t="shared" si="850"/>
        <v>1</v>
      </c>
      <c r="I7798" s="30">
        <f>VLOOKUP(B7797,'מדדים וריביות'!B:C,2)</f>
        <v>32645671.639481299</v>
      </c>
      <c r="K7798" s="39">
        <f t="shared" si="851"/>
        <v>0</v>
      </c>
      <c r="L7798" s="39">
        <f t="shared" si="852"/>
        <v>0</v>
      </c>
      <c r="M7798" s="39">
        <f t="shared" si="853"/>
        <v>0</v>
      </c>
      <c r="N7798" s="41">
        <f t="shared" si="855"/>
        <v>0</v>
      </c>
    </row>
    <row r="7799" spans="2:14">
      <c r="B7799" s="1">
        <v>40664</v>
      </c>
      <c r="C7799" s="1">
        <f t="shared" si="854"/>
        <v>40664</v>
      </c>
      <c r="E7799" s="42">
        <f>IF(DAY(B7799)&gt;14,VLOOKUP(DATE(YEAR(C7799),MONTH(C7799)-1,DAY(1)),'מדדים וריביות'!B:C,2,FALSE),VLOOKUP(DATE(YEAR(C7799),MONTH(C7799)-2,DAY(1)),'מדדים וריביות'!B:C,2,FALSE))</f>
        <v>32455687.129455201</v>
      </c>
      <c r="F7799" s="46">
        <f>IF($B$5=1,'ריבית יומית'!D7793,'ריבית יומית'!G7793)</f>
        <v>4.884422673034905E-5</v>
      </c>
      <c r="G7799" s="46">
        <f t="shared" si="849"/>
        <v>0</v>
      </c>
      <c r="H7799" s="29">
        <f t="shared" si="850"/>
        <v>1</v>
      </c>
      <c r="I7799" s="30">
        <f>VLOOKUP(B7798,'מדדים וריביות'!B:C,2)</f>
        <v>32645671.639481299</v>
      </c>
      <c r="K7799" s="39">
        <f t="shared" si="851"/>
        <v>0</v>
      </c>
      <c r="L7799" s="39">
        <f t="shared" si="852"/>
        <v>0</v>
      </c>
      <c r="M7799" s="39">
        <f t="shared" si="853"/>
        <v>0</v>
      </c>
      <c r="N7799" s="41">
        <f t="shared" si="855"/>
        <v>0</v>
      </c>
    </row>
    <row r="7800" spans="2:14">
      <c r="B7800" s="1">
        <v>40665</v>
      </c>
      <c r="C7800" s="1">
        <f t="shared" si="854"/>
        <v>40664</v>
      </c>
      <c r="E7800" s="42">
        <f>IF(DAY(B7800)&gt;14,VLOOKUP(DATE(YEAR(C7800),MONTH(C7800)-1,DAY(1)),'מדדים וריביות'!B:C,2,FALSE),VLOOKUP(DATE(YEAR(C7800),MONTH(C7800)-2,DAY(1)),'מדדים וריביות'!B:C,2,FALSE))</f>
        <v>32455687.129455201</v>
      </c>
      <c r="F7800" s="46">
        <f>IF($B$5=1,'ריבית יומית'!D7794,'ריבית יומית'!G7794)</f>
        <v>4.884422673034905E-5</v>
      </c>
      <c r="G7800" s="46">
        <f t="shared" si="849"/>
        <v>0</v>
      </c>
      <c r="H7800" s="29">
        <f t="shared" si="850"/>
        <v>1</v>
      </c>
      <c r="I7800" s="30">
        <f>VLOOKUP(B7799,'מדדים וריביות'!B:C,2)</f>
        <v>32803992.064502999</v>
      </c>
      <c r="K7800" s="39">
        <f t="shared" si="851"/>
        <v>0</v>
      </c>
      <c r="L7800" s="39">
        <f t="shared" si="852"/>
        <v>0</v>
      </c>
      <c r="M7800" s="39">
        <f t="shared" si="853"/>
        <v>0</v>
      </c>
      <c r="N7800" s="41">
        <f t="shared" si="855"/>
        <v>0</v>
      </c>
    </row>
    <row r="7801" spans="2:14">
      <c r="B7801" s="1">
        <v>40666</v>
      </c>
      <c r="C7801" s="1">
        <f t="shared" si="854"/>
        <v>40664</v>
      </c>
      <c r="E7801" s="42">
        <f>IF(DAY(B7801)&gt;14,VLOOKUP(DATE(YEAR(C7801),MONTH(C7801)-1,DAY(1)),'מדדים וריביות'!B:C,2,FALSE),VLOOKUP(DATE(YEAR(C7801),MONTH(C7801)-2,DAY(1)),'מדדים וריביות'!B:C,2,FALSE))</f>
        <v>32455687.129455201</v>
      </c>
      <c r="F7801" s="46">
        <f>IF($B$5=1,'ריבית יומית'!D7795,'ריבית יומית'!G7795)</f>
        <v>4.884422673034905E-5</v>
      </c>
      <c r="G7801" s="46">
        <f t="shared" si="849"/>
        <v>0</v>
      </c>
      <c r="H7801" s="29">
        <f t="shared" si="850"/>
        <v>1</v>
      </c>
      <c r="I7801" s="30">
        <f>VLOOKUP(B7800,'מדדים וריביות'!B:C,2)</f>
        <v>32803992.064502999</v>
      </c>
      <c r="K7801" s="39">
        <f t="shared" si="851"/>
        <v>0</v>
      </c>
      <c r="L7801" s="39">
        <f t="shared" si="852"/>
        <v>0</v>
      </c>
      <c r="M7801" s="39">
        <f t="shared" si="853"/>
        <v>0</v>
      </c>
      <c r="N7801" s="41">
        <f t="shared" si="855"/>
        <v>0</v>
      </c>
    </row>
    <row r="7802" spans="2:14">
      <c r="B7802" s="1">
        <v>40667</v>
      </c>
      <c r="C7802" s="1">
        <f t="shared" si="854"/>
        <v>40664</v>
      </c>
      <c r="E7802" s="42">
        <f>IF(DAY(B7802)&gt;14,VLOOKUP(DATE(YEAR(C7802),MONTH(C7802)-1,DAY(1)),'מדדים וריביות'!B:C,2,FALSE),VLOOKUP(DATE(YEAR(C7802),MONTH(C7802)-2,DAY(1)),'מדדים וריביות'!B:C,2,FALSE))</f>
        <v>32455687.129455201</v>
      </c>
      <c r="F7802" s="46">
        <f>IF($B$5=1,'ריבית יומית'!D7796,'ריבית יומית'!G7796)</f>
        <v>4.884422673034905E-5</v>
      </c>
      <c r="G7802" s="46">
        <f t="shared" si="849"/>
        <v>0</v>
      </c>
      <c r="H7802" s="29">
        <f t="shared" si="850"/>
        <v>1</v>
      </c>
      <c r="I7802" s="30">
        <f>VLOOKUP(B7801,'מדדים וריביות'!B:C,2)</f>
        <v>32803992.064502999</v>
      </c>
      <c r="K7802" s="39">
        <f t="shared" si="851"/>
        <v>0</v>
      </c>
      <c r="L7802" s="39">
        <f t="shared" si="852"/>
        <v>0</v>
      </c>
      <c r="M7802" s="39">
        <f t="shared" si="853"/>
        <v>0</v>
      </c>
      <c r="N7802" s="41">
        <f t="shared" si="855"/>
        <v>0</v>
      </c>
    </row>
    <row r="7803" spans="2:14">
      <c r="B7803" s="1">
        <v>40668</v>
      </c>
      <c r="C7803" s="1">
        <f t="shared" si="854"/>
        <v>40664</v>
      </c>
      <c r="E7803" s="42">
        <f>IF(DAY(B7803)&gt;14,VLOOKUP(DATE(YEAR(C7803),MONTH(C7803)-1,DAY(1)),'מדדים וריביות'!B:C,2,FALSE),VLOOKUP(DATE(YEAR(C7803),MONTH(C7803)-2,DAY(1)),'מדדים וריביות'!B:C,2,FALSE))</f>
        <v>32455687.129455201</v>
      </c>
      <c r="F7803" s="46">
        <f>IF($B$5=1,'ריבית יומית'!D7797,'ריבית יומית'!G7797)</f>
        <v>4.884422673034905E-5</v>
      </c>
      <c r="G7803" s="46">
        <f t="shared" si="849"/>
        <v>0</v>
      </c>
      <c r="H7803" s="29">
        <f t="shared" si="850"/>
        <v>1</v>
      </c>
      <c r="I7803" s="30">
        <f>VLOOKUP(B7802,'מדדים וריביות'!B:C,2)</f>
        <v>32803992.064502999</v>
      </c>
      <c r="K7803" s="39">
        <f t="shared" si="851"/>
        <v>0</v>
      </c>
      <c r="L7803" s="39">
        <f t="shared" si="852"/>
        <v>0</v>
      </c>
      <c r="M7803" s="39">
        <f t="shared" si="853"/>
        <v>0</v>
      </c>
      <c r="N7803" s="41">
        <f t="shared" si="855"/>
        <v>0</v>
      </c>
    </row>
    <row r="7804" spans="2:14">
      <c r="B7804" s="1">
        <v>40669</v>
      </c>
      <c r="C7804" s="1">
        <f t="shared" si="854"/>
        <v>40664</v>
      </c>
      <c r="E7804" s="42">
        <f>IF(DAY(B7804)&gt;14,VLOOKUP(DATE(YEAR(C7804),MONTH(C7804)-1,DAY(1)),'מדדים וריביות'!B:C,2,FALSE),VLOOKUP(DATE(YEAR(C7804),MONTH(C7804)-2,DAY(1)),'מדדים וריביות'!B:C,2,FALSE))</f>
        <v>32455687.129455201</v>
      </c>
      <c r="F7804" s="46">
        <f>IF($B$5=1,'ריבית יומית'!D7798,'ריבית יומית'!G7798)</f>
        <v>4.884422673034905E-5</v>
      </c>
      <c r="G7804" s="46">
        <f t="shared" si="849"/>
        <v>0</v>
      </c>
      <c r="H7804" s="29">
        <f t="shared" si="850"/>
        <v>1</v>
      </c>
      <c r="I7804" s="30">
        <f>VLOOKUP(B7803,'מדדים וריביות'!B:C,2)</f>
        <v>32803992.064502999</v>
      </c>
      <c r="K7804" s="39">
        <f t="shared" si="851"/>
        <v>0</v>
      </c>
      <c r="L7804" s="39">
        <f t="shared" si="852"/>
        <v>0</v>
      </c>
      <c r="M7804" s="39">
        <f t="shared" si="853"/>
        <v>0</v>
      </c>
      <c r="N7804" s="41">
        <f t="shared" si="855"/>
        <v>0</v>
      </c>
    </row>
    <row r="7805" spans="2:14">
      <c r="B7805" s="1">
        <v>40670</v>
      </c>
      <c r="C7805" s="1">
        <f t="shared" si="854"/>
        <v>40664</v>
      </c>
      <c r="E7805" s="42">
        <f>IF(DAY(B7805)&gt;14,VLOOKUP(DATE(YEAR(C7805),MONTH(C7805)-1,DAY(1)),'מדדים וריביות'!B:C,2,FALSE),VLOOKUP(DATE(YEAR(C7805),MONTH(C7805)-2,DAY(1)),'מדדים וריביות'!B:C,2,FALSE))</f>
        <v>32455687.129455201</v>
      </c>
      <c r="F7805" s="46">
        <f>IF($B$5=1,'ריבית יומית'!D7799,'ריבית יומית'!G7799)</f>
        <v>4.884422673034905E-5</v>
      </c>
      <c r="G7805" s="46">
        <f t="shared" si="849"/>
        <v>0</v>
      </c>
      <c r="H7805" s="29">
        <f t="shared" si="850"/>
        <v>1</v>
      </c>
      <c r="I7805" s="30">
        <f>VLOOKUP(B7804,'מדדים וריביות'!B:C,2)</f>
        <v>32803992.064502999</v>
      </c>
      <c r="K7805" s="39">
        <f t="shared" si="851"/>
        <v>0</v>
      </c>
      <c r="L7805" s="39">
        <f t="shared" si="852"/>
        <v>0</v>
      </c>
      <c r="M7805" s="39">
        <f t="shared" si="853"/>
        <v>0</v>
      </c>
      <c r="N7805" s="41">
        <f t="shared" si="855"/>
        <v>0</v>
      </c>
    </row>
    <row r="7806" spans="2:14">
      <c r="B7806" s="1">
        <v>40671</v>
      </c>
      <c r="C7806" s="1">
        <f t="shared" si="854"/>
        <v>40664</v>
      </c>
      <c r="E7806" s="42">
        <f>IF(DAY(B7806)&gt;14,VLOOKUP(DATE(YEAR(C7806),MONTH(C7806)-1,DAY(1)),'מדדים וריביות'!B:C,2,FALSE),VLOOKUP(DATE(YEAR(C7806),MONTH(C7806)-2,DAY(1)),'מדדים וריביות'!B:C,2,FALSE))</f>
        <v>32455687.129455201</v>
      </c>
      <c r="F7806" s="46">
        <f>IF($B$5=1,'ריבית יומית'!D7800,'ריבית יומית'!G7800)</f>
        <v>4.884422673034905E-5</v>
      </c>
      <c r="G7806" s="46">
        <f t="shared" si="849"/>
        <v>0</v>
      </c>
      <c r="H7806" s="29">
        <f t="shared" si="850"/>
        <v>1</v>
      </c>
      <c r="I7806" s="30">
        <f>VLOOKUP(B7805,'מדדים וריביות'!B:C,2)</f>
        <v>32803992.064502999</v>
      </c>
      <c r="K7806" s="39">
        <f t="shared" si="851"/>
        <v>0</v>
      </c>
      <c r="L7806" s="39">
        <f t="shared" si="852"/>
        <v>0</v>
      </c>
      <c r="M7806" s="39">
        <f t="shared" si="853"/>
        <v>0</v>
      </c>
      <c r="N7806" s="41">
        <f t="shared" si="855"/>
        <v>0</v>
      </c>
    </row>
    <row r="7807" spans="2:14">
      <c r="B7807" s="1">
        <v>40672</v>
      </c>
      <c r="C7807" s="1">
        <f t="shared" si="854"/>
        <v>40664</v>
      </c>
      <c r="E7807" s="42">
        <f>IF(DAY(B7807)&gt;14,VLOOKUP(DATE(YEAR(C7807),MONTH(C7807)-1,DAY(1)),'מדדים וריביות'!B:C,2,FALSE),VLOOKUP(DATE(YEAR(C7807),MONTH(C7807)-2,DAY(1)),'מדדים וריביות'!B:C,2,FALSE))</f>
        <v>32455687.129455201</v>
      </c>
      <c r="F7807" s="46">
        <f>IF($B$5=1,'ריבית יומית'!D7801,'ריבית יומית'!G7801)</f>
        <v>4.884422673034905E-5</v>
      </c>
      <c r="G7807" s="46">
        <f t="shared" si="849"/>
        <v>0</v>
      </c>
      <c r="H7807" s="29">
        <f t="shared" si="850"/>
        <v>1</v>
      </c>
      <c r="I7807" s="30">
        <f>VLOOKUP(B7806,'מדדים וריביות'!B:C,2)</f>
        <v>32803992.064502999</v>
      </c>
      <c r="K7807" s="39">
        <f t="shared" si="851"/>
        <v>0</v>
      </c>
      <c r="L7807" s="39">
        <f t="shared" si="852"/>
        <v>0</v>
      </c>
      <c r="M7807" s="39">
        <f t="shared" si="853"/>
        <v>0</v>
      </c>
      <c r="N7807" s="41">
        <f t="shared" si="855"/>
        <v>0</v>
      </c>
    </row>
    <row r="7808" spans="2:14">
      <c r="B7808" s="1">
        <v>40673</v>
      </c>
      <c r="C7808" s="1">
        <f t="shared" si="854"/>
        <v>40664</v>
      </c>
      <c r="E7808" s="42">
        <f>IF(DAY(B7808)&gt;14,VLOOKUP(DATE(YEAR(C7808),MONTH(C7808)-1,DAY(1)),'מדדים וריביות'!B:C,2,FALSE),VLOOKUP(DATE(YEAR(C7808),MONTH(C7808)-2,DAY(1)),'מדדים וריביות'!B:C,2,FALSE))</f>
        <v>32455687.129455201</v>
      </c>
      <c r="F7808" s="46">
        <f>IF($B$5=1,'ריבית יומית'!D7802,'ריבית יומית'!G7802)</f>
        <v>4.884422673034905E-5</v>
      </c>
      <c r="G7808" s="46">
        <f t="shared" si="849"/>
        <v>0</v>
      </c>
      <c r="H7808" s="29">
        <f t="shared" si="850"/>
        <v>1</v>
      </c>
      <c r="I7808" s="30">
        <f>VLOOKUP(B7807,'מדדים וריביות'!B:C,2)</f>
        <v>32803992.064502999</v>
      </c>
      <c r="K7808" s="39">
        <f t="shared" si="851"/>
        <v>0</v>
      </c>
      <c r="L7808" s="39">
        <f t="shared" si="852"/>
        <v>0</v>
      </c>
      <c r="M7808" s="39">
        <f t="shared" si="853"/>
        <v>0</v>
      </c>
      <c r="N7808" s="41">
        <f t="shared" si="855"/>
        <v>0</v>
      </c>
    </row>
    <row r="7809" spans="2:14">
      <c r="B7809" s="1">
        <v>40674</v>
      </c>
      <c r="C7809" s="1">
        <f t="shared" si="854"/>
        <v>40664</v>
      </c>
      <c r="E7809" s="42">
        <f>IF(DAY(B7809)&gt;14,VLOOKUP(DATE(YEAR(C7809),MONTH(C7809)-1,DAY(1)),'מדדים וריביות'!B:C,2,FALSE),VLOOKUP(DATE(YEAR(C7809),MONTH(C7809)-2,DAY(1)),'מדדים וריביות'!B:C,2,FALSE))</f>
        <v>32455687.129455201</v>
      </c>
      <c r="F7809" s="46">
        <f>IF($B$5=1,'ריבית יומית'!D7803,'ריבית יומית'!G7803)</f>
        <v>4.884422673034905E-5</v>
      </c>
      <c r="G7809" s="46">
        <f t="shared" si="849"/>
        <v>0</v>
      </c>
      <c r="H7809" s="29">
        <f t="shared" si="850"/>
        <v>1</v>
      </c>
      <c r="I7809" s="30">
        <f>VLOOKUP(B7808,'מדדים וריביות'!B:C,2)</f>
        <v>32803992.064502999</v>
      </c>
      <c r="K7809" s="39">
        <f t="shared" si="851"/>
        <v>0</v>
      </c>
      <c r="L7809" s="39">
        <f t="shared" si="852"/>
        <v>0</v>
      </c>
      <c r="M7809" s="39">
        <f t="shared" si="853"/>
        <v>0</v>
      </c>
      <c r="N7809" s="41">
        <f t="shared" si="855"/>
        <v>0</v>
      </c>
    </row>
    <row r="7810" spans="2:14">
      <c r="B7810" s="1">
        <v>40675</v>
      </c>
      <c r="C7810" s="1">
        <f t="shared" si="854"/>
        <v>40664</v>
      </c>
      <c r="E7810" s="42">
        <f>IF(DAY(B7810)&gt;14,VLOOKUP(DATE(YEAR(C7810),MONTH(C7810)-1,DAY(1)),'מדדים וריביות'!B:C,2,FALSE),VLOOKUP(DATE(YEAR(C7810),MONTH(C7810)-2,DAY(1)),'מדדים וריביות'!B:C,2,FALSE))</f>
        <v>32455687.129455201</v>
      </c>
      <c r="F7810" s="46">
        <f>IF($B$5=1,'ריבית יומית'!D7804,'ריבית יומית'!G7804)</f>
        <v>4.884422673034905E-5</v>
      </c>
      <c r="G7810" s="46">
        <f t="shared" si="849"/>
        <v>0</v>
      </c>
      <c r="H7810" s="29">
        <f t="shared" si="850"/>
        <v>1</v>
      </c>
      <c r="I7810" s="30">
        <f>VLOOKUP(B7809,'מדדים וריביות'!B:C,2)</f>
        <v>32803992.064502999</v>
      </c>
      <c r="K7810" s="39">
        <f t="shared" si="851"/>
        <v>0</v>
      </c>
      <c r="L7810" s="39">
        <f t="shared" si="852"/>
        <v>0</v>
      </c>
      <c r="M7810" s="39">
        <f t="shared" si="853"/>
        <v>0</v>
      </c>
      <c r="N7810" s="41">
        <f t="shared" si="855"/>
        <v>0</v>
      </c>
    </row>
    <row r="7811" spans="2:14">
      <c r="B7811" s="1">
        <v>40676</v>
      </c>
      <c r="C7811" s="1">
        <f t="shared" si="854"/>
        <v>40664</v>
      </c>
      <c r="E7811" s="42">
        <f>IF(DAY(B7811)&gt;14,VLOOKUP(DATE(YEAR(C7811),MONTH(C7811)-1,DAY(1)),'מדדים וריביות'!B:C,2,FALSE),VLOOKUP(DATE(YEAR(C7811),MONTH(C7811)-2,DAY(1)),'מדדים וריביות'!B:C,2,FALSE))</f>
        <v>32455687.129455201</v>
      </c>
      <c r="F7811" s="46">
        <f>IF($B$5=1,'ריבית יומית'!D7805,'ריבית יומית'!G7805)</f>
        <v>4.884422673034905E-5</v>
      </c>
      <c r="G7811" s="46">
        <f t="shared" si="849"/>
        <v>0</v>
      </c>
      <c r="H7811" s="29">
        <f t="shared" si="850"/>
        <v>1</v>
      </c>
      <c r="I7811" s="30">
        <f>VLOOKUP(B7810,'מדדים וריביות'!B:C,2)</f>
        <v>32803992.064502999</v>
      </c>
      <c r="K7811" s="39">
        <f t="shared" si="851"/>
        <v>0</v>
      </c>
      <c r="L7811" s="39">
        <f t="shared" si="852"/>
        <v>0</v>
      </c>
      <c r="M7811" s="39">
        <f t="shared" si="853"/>
        <v>0</v>
      </c>
      <c r="N7811" s="41">
        <f t="shared" si="855"/>
        <v>0</v>
      </c>
    </row>
    <row r="7812" spans="2:14">
      <c r="B7812" s="1">
        <v>40677</v>
      </c>
      <c r="C7812" s="1">
        <f t="shared" si="854"/>
        <v>40664</v>
      </c>
      <c r="E7812" s="42">
        <f>IF(DAY(B7812)&gt;14,VLOOKUP(DATE(YEAR(C7812),MONTH(C7812)-1,DAY(1)),'מדדים וריביות'!B:C,2,FALSE),VLOOKUP(DATE(YEAR(C7812),MONTH(C7812)-2,DAY(1)),'מדדים וריביות'!B:C,2,FALSE))</f>
        <v>32455687.129455201</v>
      </c>
      <c r="F7812" s="46">
        <f>IF($B$5=1,'ריבית יומית'!D7806,'ריבית יומית'!G7806)</f>
        <v>4.884422673034905E-5</v>
      </c>
      <c r="G7812" s="46">
        <f t="shared" si="849"/>
        <v>0</v>
      </c>
      <c r="H7812" s="29">
        <f t="shared" si="850"/>
        <v>1</v>
      </c>
      <c r="I7812" s="30">
        <f>VLOOKUP(B7811,'מדדים וריביות'!B:C,2)</f>
        <v>32803992.064502999</v>
      </c>
      <c r="K7812" s="39">
        <f t="shared" si="851"/>
        <v>0</v>
      </c>
      <c r="L7812" s="39">
        <f t="shared" si="852"/>
        <v>0</v>
      </c>
      <c r="M7812" s="39">
        <f t="shared" si="853"/>
        <v>0</v>
      </c>
      <c r="N7812" s="41">
        <f t="shared" si="855"/>
        <v>0</v>
      </c>
    </row>
    <row r="7813" spans="2:14">
      <c r="B7813" s="1">
        <v>40678</v>
      </c>
      <c r="C7813" s="1">
        <f t="shared" si="854"/>
        <v>40664</v>
      </c>
      <c r="E7813" s="42">
        <f>IF(DAY(B7813)&gt;14,VLOOKUP(DATE(YEAR(C7813),MONTH(C7813)-1,DAY(1)),'מדדים וריביות'!B:C,2,FALSE),VLOOKUP(DATE(YEAR(C7813),MONTH(C7813)-2,DAY(1)),'מדדים וריביות'!B:C,2,FALSE))</f>
        <v>32645671.639481299</v>
      </c>
      <c r="F7813" s="46">
        <f>IF($B$5=1,'ריבית יומית'!D7807,'ריבית יומית'!G7807)</f>
        <v>4.884422673034905E-5</v>
      </c>
      <c r="G7813" s="46">
        <f t="shared" si="849"/>
        <v>0</v>
      </c>
      <c r="H7813" s="29">
        <f t="shared" si="850"/>
        <v>1</v>
      </c>
      <c r="I7813" s="30">
        <f>VLOOKUP(B7812,'מדדים וריביות'!B:C,2)</f>
        <v>32803992.064502999</v>
      </c>
      <c r="K7813" s="39">
        <f t="shared" si="851"/>
        <v>0</v>
      </c>
      <c r="L7813" s="39">
        <f t="shared" si="852"/>
        <v>0</v>
      </c>
      <c r="M7813" s="39">
        <f t="shared" si="853"/>
        <v>0</v>
      </c>
      <c r="N7813" s="41">
        <f t="shared" si="855"/>
        <v>0</v>
      </c>
    </row>
    <row r="7814" spans="2:14">
      <c r="B7814" s="1">
        <v>40679</v>
      </c>
      <c r="C7814" s="1">
        <f t="shared" si="854"/>
        <v>40664</v>
      </c>
      <c r="E7814" s="42">
        <f>IF(DAY(B7814)&gt;14,VLOOKUP(DATE(YEAR(C7814),MONTH(C7814)-1,DAY(1)),'מדדים וריביות'!B:C,2,FALSE),VLOOKUP(DATE(YEAR(C7814),MONTH(C7814)-2,DAY(1)),'מדדים וריביות'!B:C,2,FALSE))</f>
        <v>32645671.639481299</v>
      </c>
      <c r="F7814" s="46">
        <f>IF($B$5=1,'ריבית יומית'!D7808,'ריבית יומית'!G7808)</f>
        <v>4.884422673034905E-5</v>
      </c>
      <c r="G7814" s="46">
        <f t="shared" si="849"/>
        <v>0</v>
      </c>
      <c r="H7814" s="29">
        <f t="shared" si="850"/>
        <v>1</v>
      </c>
      <c r="I7814" s="30">
        <f>VLOOKUP(B7813,'מדדים וריביות'!B:C,2)</f>
        <v>32803992.064502999</v>
      </c>
      <c r="K7814" s="39">
        <f t="shared" si="851"/>
        <v>0</v>
      </c>
      <c r="L7814" s="39">
        <f t="shared" si="852"/>
        <v>0</v>
      </c>
      <c r="M7814" s="39">
        <f t="shared" si="853"/>
        <v>0</v>
      </c>
      <c r="N7814" s="41">
        <f t="shared" si="855"/>
        <v>0</v>
      </c>
    </row>
    <row r="7815" spans="2:14">
      <c r="B7815" s="1">
        <v>40680</v>
      </c>
      <c r="C7815" s="1">
        <f t="shared" si="854"/>
        <v>40664</v>
      </c>
      <c r="E7815" s="42">
        <f>IF(DAY(B7815)&gt;14,VLOOKUP(DATE(YEAR(C7815),MONTH(C7815)-1,DAY(1)),'מדדים וריביות'!B:C,2,FALSE),VLOOKUP(DATE(YEAR(C7815),MONTH(C7815)-2,DAY(1)),'מדדים וריביות'!B:C,2,FALSE))</f>
        <v>32645671.639481299</v>
      </c>
      <c r="F7815" s="46">
        <f>IF($B$5=1,'ריבית יומית'!D7809,'ריבית יומית'!G7809)</f>
        <v>4.884422673034905E-5</v>
      </c>
      <c r="G7815" s="46">
        <f t="shared" si="849"/>
        <v>0</v>
      </c>
      <c r="H7815" s="29">
        <f t="shared" si="850"/>
        <v>1</v>
      </c>
      <c r="I7815" s="30">
        <f>VLOOKUP(B7814,'מדדים וריביות'!B:C,2)</f>
        <v>32803992.064502999</v>
      </c>
      <c r="K7815" s="39">
        <f t="shared" si="851"/>
        <v>0</v>
      </c>
      <c r="L7815" s="39">
        <f t="shared" si="852"/>
        <v>0</v>
      </c>
      <c r="M7815" s="39">
        <f t="shared" si="853"/>
        <v>0</v>
      </c>
      <c r="N7815" s="41">
        <f t="shared" si="855"/>
        <v>0</v>
      </c>
    </row>
    <row r="7816" spans="2:14">
      <c r="B7816" s="1">
        <v>40681</v>
      </c>
      <c r="C7816" s="1">
        <f t="shared" si="854"/>
        <v>40664</v>
      </c>
      <c r="E7816" s="42">
        <f>IF(DAY(B7816)&gt;14,VLOOKUP(DATE(YEAR(C7816),MONTH(C7816)-1,DAY(1)),'מדדים וריביות'!B:C,2,FALSE),VLOOKUP(DATE(YEAR(C7816),MONTH(C7816)-2,DAY(1)),'מדדים וריביות'!B:C,2,FALSE))</f>
        <v>32645671.639481299</v>
      </c>
      <c r="F7816" s="46">
        <f>IF($B$5=1,'ריבית יומית'!D7810,'ריבית יומית'!G7810)</f>
        <v>4.884422673034905E-5</v>
      </c>
      <c r="G7816" s="46">
        <f t="shared" si="849"/>
        <v>0</v>
      </c>
      <c r="H7816" s="29">
        <f t="shared" si="850"/>
        <v>1</v>
      </c>
      <c r="I7816" s="30">
        <f>VLOOKUP(B7815,'מדדים וריביות'!B:C,2)</f>
        <v>32803992.064502999</v>
      </c>
      <c r="K7816" s="39">
        <f t="shared" si="851"/>
        <v>0</v>
      </c>
      <c r="L7816" s="39">
        <f t="shared" si="852"/>
        <v>0</v>
      </c>
      <c r="M7816" s="39">
        <f t="shared" si="853"/>
        <v>0</v>
      </c>
      <c r="N7816" s="41">
        <f t="shared" si="855"/>
        <v>0</v>
      </c>
    </row>
    <row r="7817" spans="2:14">
      <c r="B7817" s="1">
        <v>40682</v>
      </c>
      <c r="C7817" s="1">
        <f t="shared" si="854"/>
        <v>40664</v>
      </c>
      <c r="E7817" s="42">
        <f>IF(DAY(B7817)&gt;14,VLOOKUP(DATE(YEAR(C7817),MONTH(C7817)-1,DAY(1)),'מדדים וריביות'!B:C,2,FALSE),VLOOKUP(DATE(YEAR(C7817),MONTH(C7817)-2,DAY(1)),'מדדים וריביות'!B:C,2,FALSE))</f>
        <v>32645671.639481299</v>
      </c>
      <c r="F7817" s="46">
        <f>IF($B$5=1,'ריבית יומית'!D7811,'ריבית יומית'!G7811)</f>
        <v>4.884422673034905E-5</v>
      </c>
      <c r="G7817" s="46">
        <f t="shared" ref="G7817:G7880" si="856">IF(B7817&gt;$B$2,0,F7817)</f>
        <v>0</v>
      </c>
      <c r="H7817" s="29">
        <f t="shared" ref="H7817:H7880" si="857">H7818*(1+G7817)</f>
        <v>1</v>
      </c>
      <c r="I7817" s="30">
        <f>VLOOKUP(B7816,'מדדים וריביות'!B:C,2)</f>
        <v>32803992.064502999</v>
      </c>
      <c r="K7817" s="39">
        <f t="shared" ref="K7817:K7880" si="858">$B$4/E7817*D7817-D7817</f>
        <v>0</v>
      </c>
      <c r="L7817" s="39">
        <f t="shared" ref="L7817:L7880" si="859">H7818*D7817-D7817</f>
        <v>0</v>
      </c>
      <c r="M7817" s="39">
        <f t="shared" ref="M7817:M7880" si="860">$B$4/E7817*L7817-L7817</f>
        <v>0</v>
      </c>
      <c r="N7817" s="41">
        <f t="shared" si="855"/>
        <v>0</v>
      </c>
    </row>
    <row r="7818" spans="2:14">
      <c r="B7818" s="1">
        <v>40683</v>
      </c>
      <c r="C7818" s="1">
        <f t="shared" ref="C7818:C7881" si="861">DATE(YEAR(B7818),MONTH(B7818),DAY(1))</f>
        <v>40664</v>
      </c>
      <c r="E7818" s="42">
        <f>IF(DAY(B7818)&gt;14,VLOOKUP(DATE(YEAR(C7818),MONTH(C7818)-1,DAY(1)),'מדדים וריביות'!B:C,2,FALSE),VLOOKUP(DATE(YEAR(C7818),MONTH(C7818)-2,DAY(1)),'מדדים וריביות'!B:C,2,FALSE))</f>
        <v>32645671.639481299</v>
      </c>
      <c r="F7818" s="46">
        <f>IF($B$5=1,'ריבית יומית'!D7812,'ריבית יומית'!G7812)</f>
        <v>4.884422673034905E-5</v>
      </c>
      <c r="G7818" s="46">
        <f t="shared" si="856"/>
        <v>0</v>
      </c>
      <c r="H7818" s="29">
        <f t="shared" si="857"/>
        <v>1</v>
      </c>
      <c r="I7818" s="30">
        <f>VLOOKUP(B7817,'מדדים וריביות'!B:C,2)</f>
        <v>32803992.064502999</v>
      </c>
      <c r="K7818" s="39">
        <f t="shared" si="858"/>
        <v>0</v>
      </c>
      <c r="L7818" s="39">
        <f t="shared" si="859"/>
        <v>0</v>
      </c>
      <c r="M7818" s="39">
        <f t="shared" si="860"/>
        <v>0</v>
      </c>
      <c r="N7818" s="41">
        <f t="shared" ref="N7818:N7881" si="862">SUM(K7818:M7818)</f>
        <v>0</v>
      </c>
    </row>
    <row r="7819" spans="2:14">
      <c r="B7819" s="1">
        <v>40684</v>
      </c>
      <c r="C7819" s="1">
        <f t="shared" si="861"/>
        <v>40664</v>
      </c>
      <c r="E7819" s="42">
        <f>IF(DAY(B7819)&gt;14,VLOOKUP(DATE(YEAR(C7819),MONTH(C7819)-1,DAY(1)),'מדדים וריביות'!B:C,2,FALSE),VLOOKUP(DATE(YEAR(C7819),MONTH(C7819)-2,DAY(1)),'מדדים וריביות'!B:C,2,FALSE))</f>
        <v>32645671.639481299</v>
      </c>
      <c r="F7819" s="46">
        <f>IF($B$5=1,'ריבית יומית'!D7813,'ריבית יומית'!G7813)</f>
        <v>4.884422673034905E-5</v>
      </c>
      <c r="G7819" s="46">
        <f t="shared" si="856"/>
        <v>0</v>
      </c>
      <c r="H7819" s="29">
        <f t="shared" si="857"/>
        <v>1</v>
      </c>
      <c r="I7819" s="30">
        <f>VLOOKUP(B7818,'מדדים וריביות'!B:C,2)</f>
        <v>32803992.064502999</v>
      </c>
      <c r="K7819" s="39">
        <f t="shared" si="858"/>
        <v>0</v>
      </c>
      <c r="L7819" s="39">
        <f t="shared" si="859"/>
        <v>0</v>
      </c>
      <c r="M7819" s="39">
        <f t="shared" si="860"/>
        <v>0</v>
      </c>
      <c r="N7819" s="41">
        <f t="shared" si="862"/>
        <v>0</v>
      </c>
    </row>
    <row r="7820" spans="2:14">
      <c r="B7820" s="1">
        <v>40685</v>
      </c>
      <c r="C7820" s="1">
        <f t="shared" si="861"/>
        <v>40664</v>
      </c>
      <c r="E7820" s="42">
        <f>IF(DAY(B7820)&gt;14,VLOOKUP(DATE(YEAR(C7820),MONTH(C7820)-1,DAY(1)),'מדדים וריביות'!B:C,2,FALSE),VLOOKUP(DATE(YEAR(C7820),MONTH(C7820)-2,DAY(1)),'מדדים וריביות'!B:C,2,FALSE))</f>
        <v>32645671.639481299</v>
      </c>
      <c r="F7820" s="46">
        <f>IF($B$5=1,'ריבית יומית'!D7814,'ריבית יומית'!G7814)</f>
        <v>4.884422673034905E-5</v>
      </c>
      <c r="G7820" s="46">
        <f t="shared" si="856"/>
        <v>0</v>
      </c>
      <c r="H7820" s="29">
        <f t="shared" si="857"/>
        <v>1</v>
      </c>
      <c r="I7820" s="30">
        <f>VLOOKUP(B7819,'מדדים וריביות'!B:C,2)</f>
        <v>32803992.064502999</v>
      </c>
      <c r="K7820" s="39">
        <f t="shared" si="858"/>
        <v>0</v>
      </c>
      <c r="L7820" s="39">
        <f t="shared" si="859"/>
        <v>0</v>
      </c>
      <c r="M7820" s="39">
        <f t="shared" si="860"/>
        <v>0</v>
      </c>
      <c r="N7820" s="41">
        <f t="shared" si="862"/>
        <v>0</v>
      </c>
    </row>
    <row r="7821" spans="2:14">
      <c r="B7821" s="1">
        <v>40686</v>
      </c>
      <c r="C7821" s="1">
        <f t="shared" si="861"/>
        <v>40664</v>
      </c>
      <c r="E7821" s="42">
        <f>IF(DAY(B7821)&gt;14,VLOOKUP(DATE(YEAR(C7821),MONTH(C7821)-1,DAY(1)),'מדדים וריביות'!B:C,2,FALSE),VLOOKUP(DATE(YEAR(C7821),MONTH(C7821)-2,DAY(1)),'מדדים וריביות'!B:C,2,FALSE))</f>
        <v>32645671.639481299</v>
      </c>
      <c r="F7821" s="46">
        <f>IF($B$5=1,'ריבית יומית'!D7815,'ריבית יומית'!G7815)</f>
        <v>4.884422673034905E-5</v>
      </c>
      <c r="G7821" s="46">
        <f t="shared" si="856"/>
        <v>0</v>
      </c>
      <c r="H7821" s="29">
        <f t="shared" si="857"/>
        <v>1</v>
      </c>
      <c r="I7821" s="30">
        <f>VLOOKUP(B7820,'מדדים וריביות'!B:C,2)</f>
        <v>32803992.064502999</v>
      </c>
      <c r="K7821" s="39">
        <f t="shared" si="858"/>
        <v>0</v>
      </c>
      <c r="L7821" s="39">
        <f t="shared" si="859"/>
        <v>0</v>
      </c>
      <c r="M7821" s="39">
        <f t="shared" si="860"/>
        <v>0</v>
      </c>
      <c r="N7821" s="41">
        <f t="shared" si="862"/>
        <v>0</v>
      </c>
    </row>
    <row r="7822" spans="2:14">
      <c r="B7822" s="1">
        <v>40687</v>
      </c>
      <c r="C7822" s="1">
        <f t="shared" si="861"/>
        <v>40664</v>
      </c>
      <c r="E7822" s="42">
        <f>IF(DAY(B7822)&gt;14,VLOOKUP(DATE(YEAR(C7822),MONTH(C7822)-1,DAY(1)),'מדדים וריביות'!B:C,2,FALSE),VLOOKUP(DATE(YEAR(C7822),MONTH(C7822)-2,DAY(1)),'מדדים וריביות'!B:C,2,FALSE))</f>
        <v>32645671.639481299</v>
      </c>
      <c r="F7822" s="46">
        <f>IF($B$5=1,'ריבית יומית'!D7816,'ריבית יומית'!G7816)</f>
        <v>4.884422673034905E-5</v>
      </c>
      <c r="G7822" s="46">
        <f t="shared" si="856"/>
        <v>0</v>
      </c>
      <c r="H7822" s="29">
        <f t="shared" si="857"/>
        <v>1</v>
      </c>
      <c r="I7822" s="30">
        <f>VLOOKUP(B7821,'מדדים וריביות'!B:C,2)</f>
        <v>32803992.064502999</v>
      </c>
      <c r="K7822" s="39">
        <f t="shared" si="858"/>
        <v>0</v>
      </c>
      <c r="L7822" s="39">
        <f t="shared" si="859"/>
        <v>0</v>
      </c>
      <c r="M7822" s="39">
        <f t="shared" si="860"/>
        <v>0</v>
      </c>
      <c r="N7822" s="41">
        <f t="shared" si="862"/>
        <v>0</v>
      </c>
    </row>
    <row r="7823" spans="2:14">
      <c r="B7823" s="1">
        <v>40688</v>
      </c>
      <c r="C7823" s="1">
        <f t="shared" si="861"/>
        <v>40664</v>
      </c>
      <c r="E7823" s="42">
        <f>IF(DAY(B7823)&gt;14,VLOOKUP(DATE(YEAR(C7823),MONTH(C7823)-1,DAY(1)),'מדדים וריביות'!B:C,2,FALSE),VLOOKUP(DATE(YEAR(C7823),MONTH(C7823)-2,DAY(1)),'מדדים וריביות'!B:C,2,FALSE))</f>
        <v>32645671.639481299</v>
      </c>
      <c r="F7823" s="46">
        <f>IF($B$5=1,'ריבית יומית'!D7817,'ריבית יומית'!G7817)</f>
        <v>4.884422673034905E-5</v>
      </c>
      <c r="G7823" s="46">
        <f t="shared" si="856"/>
        <v>0</v>
      </c>
      <c r="H7823" s="29">
        <f t="shared" si="857"/>
        <v>1</v>
      </c>
      <c r="I7823" s="30">
        <f>VLOOKUP(B7822,'מדדים וריביות'!B:C,2)</f>
        <v>32803992.064502999</v>
      </c>
      <c r="K7823" s="39">
        <f t="shared" si="858"/>
        <v>0</v>
      </c>
      <c r="L7823" s="39">
        <f t="shared" si="859"/>
        <v>0</v>
      </c>
      <c r="M7823" s="39">
        <f t="shared" si="860"/>
        <v>0</v>
      </c>
      <c r="N7823" s="41">
        <f t="shared" si="862"/>
        <v>0</v>
      </c>
    </row>
    <row r="7824" spans="2:14">
      <c r="B7824" s="1">
        <v>40689</v>
      </c>
      <c r="C7824" s="1">
        <f t="shared" si="861"/>
        <v>40664</v>
      </c>
      <c r="E7824" s="42">
        <f>IF(DAY(B7824)&gt;14,VLOOKUP(DATE(YEAR(C7824),MONTH(C7824)-1,DAY(1)),'מדדים וריביות'!B:C,2,FALSE),VLOOKUP(DATE(YEAR(C7824),MONTH(C7824)-2,DAY(1)),'מדדים וריביות'!B:C,2,FALSE))</f>
        <v>32645671.639481299</v>
      </c>
      <c r="F7824" s="46">
        <f>IF($B$5=1,'ריבית יומית'!D7818,'ריבית יומית'!G7818)</f>
        <v>4.884422673034905E-5</v>
      </c>
      <c r="G7824" s="46">
        <f t="shared" si="856"/>
        <v>0</v>
      </c>
      <c r="H7824" s="29">
        <f t="shared" si="857"/>
        <v>1</v>
      </c>
      <c r="I7824" s="30">
        <f>VLOOKUP(B7823,'מדדים וריביות'!B:C,2)</f>
        <v>32803992.064502999</v>
      </c>
      <c r="K7824" s="39">
        <f t="shared" si="858"/>
        <v>0</v>
      </c>
      <c r="L7824" s="39">
        <f t="shared" si="859"/>
        <v>0</v>
      </c>
      <c r="M7824" s="39">
        <f t="shared" si="860"/>
        <v>0</v>
      </c>
      <c r="N7824" s="41">
        <f t="shared" si="862"/>
        <v>0</v>
      </c>
    </row>
    <row r="7825" spans="2:14">
      <c r="B7825" s="1">
        <v>40690</v>
      </c>
      <c r="C7825" s="1">
        <f t="shared" si="861"/>
        <v>40664</v>
      </c>
      <c r="E7825" s="42">
        <f>IF(DAY(B7825)&gt;14,VLOOKUP(DATE(YEAR(C7825),MONTH(C7825)-1,DAY(1)),'מדדים וריביות'!B:C,2,FALSE),VLOOKUP(DATE(YEAR(C7825),MONTH(C7825)-2,DAY(1)),'מדדים וריביות'!B:C,2,FALSE))</f>
        <v>32645671.639481299</v>
      </c>
      <c r="F7825" s="46">
        <f>IF($B$5=1,'ריבית יומית'!D7819,'ריבית יומית'!G7819)</f>
        <v>4.884422673034905E-5</v>
      </c>
      <c r="G7825" s="46">
        <f t="shared" si="856"/>
        <v>0</v>
      </c>
      <c r="H7825" s="29">
        <f t="shared" si="857"/>
        <v>1</v>
      </c>
      <c r="I7825" s="30">
        <f>VLOOKUP(B7824,'מדדים וריביות'!B:C,2)</f>
        <v>32803992.064502999</v>
      </c>
      <c r="K7825" s="39">
        <f t="shared" si="858"/>
        <v>0</v>
      </c>
      <c r="L7825" s="39">
        <f t="shared" si="859"/>
        <v>0</v>
      </c>
      <c r="M7825" s="39">
        <f t="shared" si="860"/>
        <v>0</v>
      </c>
      <c r="N7825" s="41">
        <f t="shared" si="862"/>
        <v>0</v>
      </c>
    </row>
    <row r="7826" spans="2:14">
      <c r="B7826" s="1">
        <v>40691</v>
      </c>
      <c r="C7826" s="1">
        <f t="shared" si="861"/>
        <v>40664</v>
      </c>
      <c r="E7826" s="42">
        <f>IF(DAY(B7826)&gt;14,VLOOKUP(DATE(YEAR(C7826),MONTH(C7826)-1,DAY(1)),'מדדים וריביות'!B:C,2,FALSE),VLOOKUP(DATE(YEAR(C7826),MONTH(C7826)-2,DAY(1)),'מדדים וריביות'!B:C,2,FALSE))</f>
        <v>32645671.639481299</v>
      </c>
      <c r="F7826" s="46">
        <f>IF($B$5=1,'ריבית יומית'!D7820,'ריבית יומית'!G7820)</f>
        <v>4.884422673034905E-5</v>
      </c>
      <c r="G7826" s="46">
        <f t="shared" si="856"/>
        <v>0</v>
      </c>
      <c r="H7826" s="29">
        <f t="shared" si="857"/>
        <v>1</v>
      </c>
      <c r="I7826" s="30">
        <f>VLOOKUP(B7825,'מדדים וריביות'!B:C,2)</f>
        <v>32803992.064502999</v>
      </c>
      <c r="K7826" s="39">
        <f t="shared" si="858"/>
        <v>0</v>
      </c>
      <c r="L7826" s="39">
        <f t="shared" si="859"/>
        <v>0</v>
      </c>
      <c r="M7826" s="39">
        <f t="shared" si="860"/>
        <v>0</v>
      </c>
      <c r="N7826" s="41">
        <f t="shared" si="862"/>
        <v>0</v>
      </c>
    </row>
    <row r="7827" spans="2:14">
      <c r="B7827" s="1">
        <v>40692</v>
      </c>
      <c r="C7827" s="1">
        <f t="shared" si="861"/>
        <v>40664</v>
      </c>
      <c r="E7827" s="42">
        <f>IF(DAY(B7827)&gt;14,VLOOKUP(DATE(YEAR(C7827),MONTH(C7827)-1,DAY(1)),'מדדים וריביות'!B:C,2,FALSE),VLOOKUP(DATE(YEAR(C7827),MONTH(C7827)-2,DAY(1)),'מדדים וריביות'!B:C,2,FALSE))</f>
        <v>32645671.639481299</v>
      </c>
      <c r="F7827" s="46">
        <f>IF($B$5=1,'ריבית יומית'!D7821,'ריבית יומית'!G7821)</f>
        <v>4.884422673034905E-5</v>
      </c>
      <c r="G7827" s="46">
        <f t="shared" si="856"/>
        <v>0</v>
      </c>
      <c r="H7827" s="29">
        <f t="shared" si="857"/>
        <v>1</v>
      </c>
      <c r="I7827" s="30">
        <f>VLOOKUP(B7826,'מדדים וריביות'!B:C,2)</f>
        <v>32803992.064502999</v>
      </c>
      <c r="K7827" s="39">
        <f t="shared" si="858"/>
        <v>0</v>
      </c>
      <c r="L7827" s="39">
        <f t="shared" si="859"/>
        <v>0</v>
      </c>
      <c r="M7827" s="39">
        <f t="shared" si="860"/>
        <v>0</v>
      </c>
      <c r="N7827" s="41">
        <f t="shared" si="862"/>
        <v>0</v>
      </c>
    </row>
    <row r="7828" spans="2:14">
      <c r="B7828" s="1">
        <v>40693</v>
      </c>
      <c r="C7828" s="1">
        <f t="shared" si="861"/>
        <v>40664</v>
      </c>
      <c r="E7828" s="42">
        <f>IF(DAY(B7828)&gt;14,VLOOKUP(DATE(YEAR(C7828),MONTH(C7828)-1,DAY(1)),'מדדים וריביות'!B:C,2,FALSE),VLOOKUP(DATE(YEAR(C7828),MONTH(C7828)-2,DAY(1)),'מדדים וריביות'!B:C,2,FALSE))</f>
        <v>32645671.639481299</v>
      </c>
      <c r="F7828" s="46">
        <f>IF($B$5=1,'ריבית יומית'!D7822,'ריבית יומית'!G7822)</f>
        <v>4.884422673034905E-5</v>
      </c>
      <c r="G7828" s="46">
        <f t="shared" si="856"/>
        <v>0</v>
      </c>
      <c r="H7828" s="29">
        <f t="shared" si="857"/>
        <v>1</v>
      </c>
      <c r="I7828" s="30">
        <f>VLOOKUP(B7827,'מדדים וריביות'!B:C,2)</f>
        <v>32803992.064502999</v>
      </c>
      <c r="K7828" s="39">
        <f t="shared" si="858"/>
        <v>0</v>
      </c>
      <c r="L7828" s="39">
        <f t="shared" si="859"/>
        <v>0</v>
      </c>
      <c r="M7828" s="39">
        <f t="shared" si="860"/>
        <v>0</v>
      </c>
      <c r="N7828" s="41">
        <f t="shared" si="862"/>
        <v>0</v>
      </c>
    </row>
    <row r="7829" spans="2:14">
      <c r="B7829" s="1">
        <v>40694</v>
      </c>
      <c r="C7829" s="1">
        <f t="shared" si="861"/>
        <v>40664</v>
      </c>
      <c r="E7829" s="42">
        <f>IF(DAY(B7829)&gt;14,VLOOKUP(DATE(YEAR(C7829),MONTH(C7829)-1,DAY(1)),'מדדים וריביות'!B:C,2,FALSE),VLOOKUP(DATE(YEAR(C7829),MONTH(C7829)-2,DAY(1)),'מדדים וריביות'!B:C,2,FALSE))</f>
        <v>32645671.639481299</v>
      </c>
      <c r="F7829" s="46">
        <f>IF($B$5=1,'ריבית יומית'!D7823,'ריבית יומית'!G7823)</f>
        <v>4.884422673034905E-5</v>
      </c>
      <c r="G7829" s="46">
        <f t="shared" si="856"/>
        <v>0</v>
      </c>
      <c r="H7829" s="29">
        <f t="shared" si="857"/>
        <v>1</v>
      </c>
      <c r="I7829" s="30">
        <f>VLOOKUP(B7828,'מדדים וריביות'!B:C,2)</f>
        <v>32803992.064502999</v>
      </c>
      <c r="K7829" s="39">
        <f t="shared" si="858"/>
        <v>0</v>
      </c>
      <c r="L7829" s="39">
        <f t="shared" si="859"/>
        <v>0</v>
      </c>
      <c r="M7829" s="39">
        <f t="shared" si="860"/>
        <v>0</v>
      </c>
      <c r="N7829" s="41">
        <f t="shared" si="862"/>
        <v>0</v>
      </c>
    </row>
    <row r="7830" spans="2:14">
      <c r="B7830" s="1">
        <v>40695</v>
      </c>
      <c r="C7830" s="1">
        <f t="shared" si="861"/>
        <v>40695</v>
      </c>
      <c r="E7830" s="42">
        <f>IF(DAY(B7830)&gt;14,VLOOKUP(DATE(YEAR(C7830),MONTH(C7830)-1,DAY(1)),'מדדים וריביות'!B:C,2,FALSE),VLOOKUP(DATE(YEAR(C7830),MONTH(C7830)-2,DAY(1)),'מדדים וריביות'!B:C,2,FALSE))</f>
        <v>32645671.639481299</v>
      </c>
      <c r="F7830" s="46">
        <f>IF($B$5=1,'ריבית יומית'!D7824,'ריבית יומית'!G7824)</f>
        <v>4.884422673034905E-5</v>
      </c>
      <c r="G7830" s="46">
        <f t="shared" si="856"/>
        <v>0</v>
      </c>
      <c r="H7830" s="29">
        <f t="shared" si="857"/>
        <v>1</v>
      </c>
      <c r="I7830" s="30">
        <f>VLOOKUP(B7829,'מדדים וריביות'!B:C,2)</f>
        <v>32803992.064502999</v>
      </c>
      <c r="K7830" s="39">
        <f t="shared" si="858"/>
        <v>0</v>
      </c>
      <c r="L7830" s="39">
        <f t="shared" si="859"/>
        <v>0</v>
      </c>
      <c r="M7830" s="39">
        <f t="shared" si="860"/>
        <v>0</v>
      </c>
      <c r="N7830" s="41">
        <f t="shared" si="862"/>
        <v>0</v>
      </c>
    </row>
    <row r="7831" spans="2:14">
      <c r="B7831" s="1">
        <v>40696</v>
      </c>
      <c r="C7831" s="1">
        <f t="shared" si="861"/>
        <v>40695</v>
      </c>
      <c r="E7831" s="42">
        <f>IF(DAY(B7831)&gt;14,VLOOKUP(DATE(YEAR(C7831),MONTH(C7831)-1,DAY(1)),'מדדים וריביות'!B:C,2,FALSE),VLOOKUP(DATE(YEAR(C7831),MONTH(C7831)-2,DAY(1)),'מדדים וריביות'!B:C,2,FALSE))</f>
        <v>32645671.639481299</v>
      </c>
      <c r="F7831" s="46">
        <f>IF($B$5=1,'ריבית יומית'!D7825,'ריבית יומית'!G7825)</f>
        <v>4.884422673034905E-5</v>
      </c>
      <c r="G7831" s="46">
        <f t="shared" si="856"/>
        <v>0</v>
      </c>
      <c r="H7831" s="29">
        <f t="shared" si="857"/>
        <v>1</v>
      </c>
      <c r="I7831" s="30">
        <f>VLOOKUP(B7830,'מדדים וריביות'!B:C,2)</f>
        <v>32930648.4045204</v>
      </c>
      <c r="K7831" s="39">
        <f t="shared" si="858"/>
        <v>0</v>
      </c>
      <c r="L7831" s="39">
        <f t="shared" si="859"/>
        <v>0</v>
      </c>
      <c r="M7831" s="39">
        <f t="shared" si="860"/>
        <v>0</v>
      </c>
      <c r="N7831" s="41">
        <f t="shared" si="862"/>
        <v>0</v>
      </c>
    </row>
    <row r="7832" spans="2:14">
      <c r="B7832" s="1">
        <v>40697</v>
      </c>
      <c r="C7832" s="1">
        <f t="shared" si="861"/>
        <v>40695</v>
      </c>
      <c r="E7832" s="42">
        <f>IF(DAY(B7832)&gt;14,VLOOKUP(DATE(YEAR(C7832),MONTH(C7832)-1,DAY(1)),'מדדים וריביות'!B:C,2,FALSE),VLOOKUP(DATE(YEAR(C7832),MONTH(C7832)-2,DAY(1)),'מדדים וריביות'!B:C,2,FALSE))</f>
        <v>32645671.639481299</v>
      </c>
      <c r="F7832" s="46">
        <f>IF($B$5=1,'ריבית יומית'!D7826,'ריבית יומית'!G7826)</f>
        <v>4.884422673034905E-5</v>
      </c>
      <c r="G7832" s="46">
        <f t="shared" si="856"/>
        <v>0</v>
      </c>
      <c r="H7832" s="29">
        <f t="shared" si="857"/>
        <v>1</v>
      </c>
      <c r="I7832" s="30">
        <f>VLOOKUP(B7831,'מדדים וריביות'!B:C,2)</f>
        <v>32930648.4045204</v>
      </c>
      <c r="K7832" s="39">
        <f t="shared" si="858"/>
        <v>0</v>
      </c>
      <c r="L7832" s="39">
        <f t="shared" si="859"/>
        <v>0</v>
      </c>
      <c r="M7832" s="39">
        <f t="shared" si="860"/>
        <v>0</v>
      </c>
      <c r="N7832" s="41">
        <f t="shared" si="862"/>
        <v>0</v>
      </c>
    </row>
    <row r="7833" spans="2:14">
      <c r="B7833" s="1">
        <v>40698</v>
      </c>
      <c r="C7833" s="1">
        <f t="shared" si="861"/>
        <v>40695</v>
      </c>
      <c r="E7833" s="42">
        <f>IF(DAY(B7833)&gt;14,VLOOKUP(DATE(YEAR(C7833),MONTH(C7833)-1,DAY(1)),'מדדים וריביות'!B:C,2,FALSE),VLOOKUP(DATE(YEAR(C7833),MONTH(C7833)-2,DAY(1)),'מדדים וריביות'!B:C,2,FALSE))</f>
        <v>32645671.639481299</v>
      </c>
      <c r="F7833" s="46">
        <f>IF($B$5=1,'ריבית יומית'!D7827,'ריבית יומית'!G7827)</f>
        <v>4.884422673034905E-5</v>
      </c>
      <c r="G7833" s="46">
        <f t="shared" si="856"/>
        <v>0</v>
      </c>
      <c r="H7833" s="29">
        <f t="shared" si="857"/>
        <v>1</v>
      </c>
      <c r="I7833" s="30">
        <f>VLOOKUP(B7832,'מדדים וריביות'!B:C,2)</f>
        <v>32930648.4045204</v>
      </c>
      <c r="K7833" s="39">
        <f t="shared" si="858"/>
        <v>0</v>
      </c>
      <c r="L7833" s="39">
        <f t="shared" si="859"/>
        <v>0</v>
      </c>
      <c r="M7833" s="39">
        <f t="shared" si="860"/>
        <v>0</v>
      </c>
      <c r="N7833" s="41">
        <f t="shared" si="862"/>
        <v>0</v>
      </c>
    </row>
    <row r="7834" spans="2:14">
      <c r="B7834" s="1">
        <v>40699</v>
      </c>
      <c r="C7834" s="1">
        <f t="shared" si="861"/>
        <v>40695</v>
      </c>
      <c r="E7834" s="42">
        <f>IF(DAY(B7834)&gt;14,VLOOKUP(DATE(YEAR(C7834),MONTH(C7834)-1,DAY(1)),'מדדים וריביות'!B:C,2,FALSE),VLOOKUP(DATE(YEAR(C7834),MONTH(C7834)-2,DAY(1)),'מדדים וריביות'!B:C,2,FALSE))</f>
        <v>32645671.639481299</v>
      </c>
      <c r="F7834" s="46">
        <f>IF($B$5=1,'ריבית יומית'!D7828,'ריבית יומית'!G7828)</f>
        <v>4.884422673034905E-5</v>
      </c>
      <c r="G7834" s="46">
        <f t="shared" si="856"/>
        <v>0</v>
      </c>
      <c r="H7834" s="29">
        <f t="shared" si="857"/>
        <v>1</v>
      </c>
      <c r="I7834" s="30">
        <f>VLOOKUP(B7833,'מדדים וריביות'!B:C,2)</f>
        <v>32930648.4045204</v>
      </c>
      <c r="K7834" s="39">
        <f t="shared" si="858"/>
        <v>0</v>
      </c>
      <c r="L7834" s="39">
        <f t="shared" si="859"/>
        <v>0</v>
      </c>
      <c r="M7834" s="39">
        <f t="shared" si="860"/>
        <v>0</v>
      </c>
      <c r="N7834" s="41">
        <f t="shared" si="862"/>
        <v>0</v>
      </c>
    </row>
    <row r="7835" spans="2:14">
      <c r="B7835" s="1">
        <v>40700</v>
      </c>
      <c r="C7835" s="1">
        <f t="shared" si="861"/>
        <v>40695</v>
      </c>
      <c r="E7835" s="42">
        <f>IF(DAY(B7835)&gt;14,VLOOKUP(DATE(YEAR(C7835),MONTH(C7835)-1,DAY(1)),'מדדים וריביות'!B:C,2,FALSE),VLOOKUP(DATE(YEAR(C7835),MONTH(C7835)-2,DAY(1)),'מדדים וריביות'!B:C,2,FALSE))</f>
        <v>32645671.639481299</v>
      </c>
      <c r="F7835" s="46">
        <f>IF($B$5=1,'ריבית יומית'!D7829,'ריבית יומית'!G7829)</f>
        <v>4.884422673034905E-5</v>
      </c>
      <c r="G7835" s="46">
        <f t="shared" si="856"/>
        <v>0</v>
      </c>
      <c r="H7835" s="29">
        <f t="shared" si="857"/>
        <v>1</v>
      </c>
      <c r="I7835" s="30">
        <f>VLOOKUP(B7834,'מדדים וריביות'!B:C,2)</f>
        <v>32930648.4045204</v>
      </c>
      <c r="K7835" s="39">
        <f t="shared" si="858"/>
        <v>0</v>
      </c>
      <c r="L7835" s="39">
        <f t="shared" si="859"/>
        <v>0</v>
      </c>
      <c r="M7835" s="39">
        <f t="shared" si="860"/>
        <v>0</v>
      </c>
      <c r="N7835" s="41">
        <f t="shared" si="862"/>
        <v>0</v>
      </c>
    </row>
    <row r="7836" spans="2:14">
      <c r="B7836" s="1">
        <v>40701</v>
      </c>
      <c r="C7836" s="1">
        <f t="shared" si="861"/>
        <v>40695</v>
      </c>
      <c r="E7836" s="42">
        <f>IF(DAY(B7836)&gt;14,VLOOKUP(DATE(YEAR(C7836),MONTH(C7836)-1,DAY(1)),'מדדים וריביות'!B:C,2,FALSE),VLOOKUP(DATE(YEAR(C7836),MONTH(C7836)-2,DAY(1)),'מדדים וריביות'!B:C,2,FALSE))</f>
        <v>32645671.639481299</v>
      </c>
      <c r="F7836" s="46">
        <f>IF($B$5=1,'ריבית יומית'!D7830,'ריבית יומית'!G7830)</f>
        <v>4.884422673034905E-5</v>
      </c>
      <c r="G7836" s="46">
        <f t="shared" si="856"/>
        <v>0</v>
      </c>
      <c r="H7836" s="29">
        <f t="shared" si="857"/>
        <v>1</v>
      </c>
      <c r="I7836" s="30">
        <f>VLOOKUP(B7835,'מדדים וריביות'!B:C,2)</f>
        <v>32930648.4045204</v>
      </c>
      <c r="K7836" s="39">
        <f t="shared" si="858"/>
        <v>0</v>
      </c>
      <c r="L7836" s="39">
        <f t="shared" si="859"/>
        <v>0</v>
      </c>
      <c r="M7836" s="39">
        <f t="shared" si="860"/>
        <v>0</v>
      </c>
      <c r="N7836" s="41">
        <f t="shared" si="862"/>
        <v>0</v>
      </c>
    </row>
    <row r="7837" spans="2:14">
      <c r="B7837" s="1">
        <v>40702</v>
      </c>
      <c r="C7837" s="1">
        <f t="shared" si="861"/>
        <v>40695</v>
      </c>
      <c r="E7837" s="42">
        <f>IF(DAY(B7837)&gt;14,VLOOKUP(DATE(YEAR(C7837),MONTH(C7837)-1,DAY(1)),'מדדים וריביות'!B:C,2,FALSE),VLOOKUP(DATE(YEAR(C7837),MONTH(C7837)-2,DAY(1)),'מדדים וריביות'!B:C,2,FALSE))</f>
        <v>32645671.639481299</v>
      </c>
      <c r="F7837" s="46">
        <f>IF($B$5=1,'ריבית יומית'!D7831,'ריבית יומית'!G7831)</f>
        <v>4.884422673034905E-5</v>
      </c>
      <c r="G7837" s="46">
        <f t="shared" si="856"/>
        <v>0</v>
      </c>
      <c r="H7837" s="29">
        <f t="shared" si="857"/>
        <v>1</v>
      </c>
      <c r="I7837" s="30">
        <f>VLOOKUP(B7836,'מדדים וריביות'!B:C,2)</f>
        <v>32930648.4045204</v>
      </c>
      <c r="K7837" s="39">
        <f t="shared" si="858"/>
        <v>0</v>
      </c>
      <c r="L7837" s="39">
        <f t="shared" si="859"/>
        <v>0</v>
      </c>
      <c r="M7837" s="39">
        <f t="shared" si="860"/>
        <v>0</v>
      </c>
      <c r="N7837" s="41">
        <f t="shared" si="862"/>
        <v>0</v>
      </c>
    </row>
    <row r="7838" spans="2:14">
      <c r="B7838" s="1">
        <v>40703</v>
      </c>
      <c r="C7838" s="1">
        <f t="shared" si="861"/>
        <v>40695</v>
      </c>
      <c r="E7838" s="42">
        <f>IF(DAY(B7838)&gt;14,VLOOKUP(DATE(YEAR(C7838),MONTH(C7838)-1,DAY(1)),'מדדים וריביות'!B:C,2,FALSE),VLOOKUP(DATE(YEAR(C7838),MONTH(C7838)-2,DAY(1)),'מדדים וריביות'!B:C,2,FALSE))</f>
        <v>32645671.639481299</v>
      </c>
      <c r="F7838" s="46">
        <f>IF($B$5=1,'ריבית יומית'!D7832,'ריבית יומית'!G7832)</f>
        <v>4.884422673034905E-5</v>
      </c>
      <c r="G7838" s="46">
        <f t="shared" si="856"/>
        <v>0</v>
      </c>
      <c r="H7838" s="29">
        <f t="shared" si="857"/>
        <v>1</v>
      </c>
      <c r="I7838" s="30">
        <f>VLOOKUP(B7837,'מדדים וריביות'!B:C,2)</f>
        <v>32930648.4045204</v>
      </c>
      <c r="K7838" s="39">
        <f t="shared" si="858"/>
        <v>0</v>
      </c>
      <c r="L7838" s="39">
        <f t="shared" si="859"/>
        <v>0</v>
      </c>
      <c r="M7838" s="39">
        <f t="shared" si="860"/>
        <v>0</v>
      </c>
      <c r="N7838" s="41">
        <f t="shared" si="862"/>
        <v>0</v>
      </c>
    </row>
    <row r="7839" spans="2:14">
      <c r="B7839" s="1">
        <v>40704</v>
      </c>
      <c r="C7839" s="1">
        <f t="shared" si="861"/>
        <v>40695</v>
      </c>
      <c r="E7839" s="42">
        <f>IF(DAY(B7839)&gt;14,VLOOKUP(DATE(YEAR(C7839),MONTH(C7839)-1,DAY(1)),'מדדים וריביות'!B:C,2,FALSE),VLOOKUP(DATE(YEAR(C7839),MONTH(C7839)-2,DAY(1)),'מדדים וריביות'!B:C,2,FALSE))</f>
        <v>32645671.639481299</v>
      </c>
      <c r="F7839" s="46">
        <f>IF($B$5=1,'ריבית יומית'!D7833,'ריבית יומית'!G7833)</f>
        <v>4.884422673034905E-5</v>
      </c>
      <c r="G7839" s="46">
        <f t="shared" si="856"/>
        <v>0</v>
      </c>
      <c r="H7839" s="29">
        <f t="shared" si="857"/>
        <v>1</v>
      </c>
      <c r="I7839" s="30">
        <f>VLOOKUP(B7838,'מדדים וריביות'!B:C,2)</f>
        <v>32930648.4045204</v>
      </c>
      <c r="K7839" s="39">
        <f t="shared" si="858"/>
        <v>0</v>
      </c>
      <c r="L7839" s="39">
        <f t="shared" si="859"/>
        <v>0</v>
      </c>
      <c r="M7839" s="39">
        <f t="shared" si="860"/>
        <v>0</v>
      </c>
      <c r="N7839" s="41">
        <f t="shared" si="862"/>
        <v>0</v>
      </c>
    </row>
    <row r="7840" spans="2:14">
      <c r="B7840" s="1">
        <v>40705</v>
      </c>
      <c r="C7840" s="1">
        <f t="shared" si="861"/>
        <v>40695</v>
      </c>
      <c r="E7840" s="42">
        <f>IF(DAY(B7840)&gt;14,VLOOKUP(DATE(YEAR(C7840),MONTH(C7840)-1,DAY(1)),'מדדים וריביות'!B:C,2,FALSE),VLOOKUP(DATE(YEAR(C7840),MONTH(C7840)-2,DAY(1)),'מדדים וריביות'!B:C,2,FALSE))</f>
        <v>32645671.639481299</v>
      </c>
      <c r="F7840" s="46">
        <f>IF($B$5=1,'ריבית יומית'!D7834,'ריבית יומית'!G7834)</f>
        <v>4.884422673034905E-5</v>
      </c>
      <c r="G7840" s="46">
        <f t="shared" si="856"/>
        <v>0</v>
      </c>
      <c r="H7840" s="29">
        <f t="shared" si="857"/>
        <v>1</v>
      </c>
      <c r="I7840" s="30">
        <f>VLOOKUP(B7839,'מדדים וריביות'!B:C,2)</f>
        <v>32930648.4045204</v>
      </c>
      <c r="K7840" s="39">
        <f t="shared" si="858"/>
        <v>0</v>
      </c>
      <c r="L7840" s="39">
        <f t="shared" si="859"/>
        <v>0</v>
      </c>
      <c r="M7840" s="39">
        <f t="shared" si="860"/>
        <v>0</v>
      </c>
      <c r="N7840" s="41">
        <f t="shared" si="862"/>
        <v>0</v>
      </c>
    </row>
    <row r="7841" spans="2:14">
      <c r="B7841" s="1">
        <v>40706</v>
      </c>
      <c r="C7841" s="1">
        <f t="shared" si="861"/>
        <v>40695</v>
      </c>
      <c r="E7841" s="42">
        <f>IF(DAY(B7841)&gt;14,VLOOKUP(DATE(YEAR(C7841),MONTH(C7841)-1,DAY(1)),'מדדים וריביות'!B:C,2,FALSE),VLOOKUP(DATE(YEAR(C7841),MONTH(C7841)-2,DAY(1)),'מדדים וריביות'!B:C,2,FALSE))</f>
        <v>32645671.639481299</v>
      </c>
      <c r="F7841" s="46">
        <f>IF($B$5=1,'ריבית יומית'!D7835,'ריבית יומית'!G7835)</f>
        <v>4.884422673034905E-5</v>
      </c>
      <c r="G7841" s="46">
        <f t="shared" si="856"/>
        <v>0</v>
      </c>
      <c r="H7841" s="29">
        <f t="shared" si="857"/>
        <v>1</v>
      </c>
      <c r="I7841" s="30">
        <f>VLOOKUP(B7840,'מדדים וריביות'!B:C,2)</f>
        <v>32930648.4045204</v>
      </c>
      <c r="K7841" s="39">
        <f t="shared" si="858"/>
        <v>0</v>
      </c>
      <c r="L7841" s="39">
        <f t="shared" si="859"/>
        <v>0</v>
      </c>
      <c r="M7841" s="39">
        <f t="shared" si="860"/>
        <v>0</v>
      </c>
      <c r="N7841" s="41">
        <f t="shared" si="862"/>
        <v>0</v>
      </c>
    </row>
    <row r="7842" spans="2:14">
      <c r="B7842" s="1">
        <v>40707</v>
      </c>
      <c r="C7842" s="1">
        <f t="shared" si="861"/>
        <v>40695</v>
      </c>
      <c r="E7842" s="42">
        <f>IF(DAY(B7842)&gt;14,VLOOKUP(DATE(YEAR(C7842),MONTH(C7842)-1,DAY(1)),'מדדים וריביות'!B:C,2,FALSE),VLOOKUP(DATE(YEAR(C7842),MONTH(C7842)-2,DAY(1)),'מדדים וריביות'!B:C,2,FALSE))</f>
        <v>32645671.639481299</v>
      </c>
      <c r="F7842" s="46">
        <f>IF($B$5=1,'ריבית יומית'!D7836,'ריבית יומית'!G7836)</f>
        <v>4.884422673034905E-5</v>
      </c>
      <c r="G7842" s="46">
        <f t="shared" si="856"/>
        <v>0</v>
      </c>
      <c r="H7842" s="29">
        <f t="shared" si="857"/>
        <v>1</v>
      </c>
      <c r="I7842" s="30">
        <f>VLOOKUP(B7841,'מדדים וריביות'!B:C,2)</f>
        <v>32930648.4045204</v>
      </c>
      <c r="K7842" s="39">
        <f t="shared" si="858"/>
        <v>0</v>
      </c>
      <c r="L7842" s="39">
        <f t="shared" si="859"/>
        <v>0</v>
      </c>
      <c r="M7842" s="39">
        <f t="shared" si="860"/>
        <v>0</v>
      </c>
      <c r="N7842" s="41">
        <f t="shared" si="862"/>
        <v>0</v>
      </c>
    </row>
    <row r="7843" spans="2:14">
      <c r="B7843" s="1">
        <v>40708</v>
      </c>
      <c r="C7843" s="1">
        <f t="shared" si="861"/>
        <v>40695</v>
      </c>
      <c r="E7843" s="42">
        <f>IF(DAY(B7843)&gt;14,VLOOKUP(DATE(YEAR(C7843),MONTH(C7843)-1,DAY(1)),'מדדים וריביות'!B:C,2,FALSE),VLOOKUP(DATE(YEAR(C7843),MONTH(C7843)-2,DAY(1)),'מדדים וריביות'!B:C,2,FALSE))</f>
        <v>32645671.639481299</v>
      </c>
      <c r="F7843" s="46">
        <f>IF($B$5=1,'ריבית יומית'!D7837,'ריבית יומית'!G7837)</f>
        <v>4.884422673034905E-5</v>
      </c>
      <c r="G7843" s="46">
        <f t="shared" si="856"/>
        <v>0</v>
      </c>
      <c r="H7843" s="29">
        <f t="shared" si="857"/>
        <v>1</v>
      </c>
      <c r="I7843" s="30">
        <f>VLOOKUP(B7842,'מדדים וריביות'!B:C,2)</f>
        <v>32930648.4045204</v>
      </c>
      <c r="K7843" s="39">
        <f t="shared" si="858"/>
        <v>0</v>
      </c>
      <c r="L7843" s="39">
        <f t="shared" si="859"/>
        <v>0</v>
      </c>
      <c r="M7843" s="39">
        <f t="shared" si="860"/>
        <v>0</v>
      </c>
      <c r="N7843" s="41">
        <f t="shared" si="862"/>
        <v>0</v>
      </c>
    </row>
    <row r="7844" spans="2:14">
      <c r="B7844" s="1">
        <v>40709</v>
      </c>
      <c r="C7844" s="1">
        <f t="shared" si="861"/>
        <v>40695</v>
      </c>
      <c r="E7844" s="42">
        <f>IF(DAY(B7844)&gt;14,VLOOKUP(DATE(YEAR(C7844),MONTH(C7844)-1,DAY(1)),'מדדים וריביות'!B:C,2,FALSE),VLOOKUP(DATE(YEAR(C7844),MONTH(C7844)-2,DAY(1)),'מדדים וריביות'!B:C,2,FALSE))</f>
        <v>32803992.064502999</v>
      </c>
      <c r="F7844" s="46">
        <f>IF($B$5=1,'ריבית יומית'!D7838,'ריבית יומית'!G7838)</f>
        <v>4.884422673034905E-5</v>
      </c>
      <c r="G7844" s="46">
        <f t="shared" si="856"/>
        <v>0</v>
      </c>
      <c r="H7844" s="29">
        <f t="shared" si="857"/>
        <v>1</v>
      </c>
      <c r="I7844" s="30">
        <f>VLOOKUP(B7843,'מדדים וריביות'!B:C,2)</f>
        <v>32930648.4045204</v>
      </c>
      <c r="K7844" s="39">
        <f t="shared" si="858"/>
        <v>0</v>
      </c>
      <c r="L7844" s="39">
        <f t="shared" si="859"/>
        <v>0</v>
      </c>
      <c r="M7844" s="39">
        <f t="shared" si="860"/>
        <v>0</v>
      </c>
      <c r="N7844" s="41">
        <f t="shared" si="862"/>
        <v>0</v>
      </c>
    </row>
    <row r="7845" spans="2:14">
      <c r="B7845" s="1">
        <v>40710</v>
      </c>
      <c r="C7845" s="1">
        <f t="shared" si="861"/>
        <v>40695</v>
      </c>
      <c r="E7845" s="42">
        <f>IF(DAY(B7845)&gt;14,VLOOKUP(DATE(YEAR(C7845),MONTH(C7845)-1,DAY(1)),'מדדים וריביות'!B:C,2,FALSE),VLOOKUP(DATE(YEAR(C7845),MONTH(C7845)-2,DAY(1)),'מדדים וריביות'!B:C,2,FALSE))</f>
        <v>32803992.064502999</v>
      </c>
      <c r="F7845" s="46">
        <f>IF($B$5=1,'ריבית יומית'!D7839,'ריבית יומית'!G7839)</f>
        <v>4.884422673034905E-5</v>
      </c>
      <c r="G7845" s="46">
        <f t="shared" si="856"/>
        <v>0</v>
      </c>
      <c r="H7845" s="29">
        <f t="shared" si="857"/>
        <v>1</v>
      </c>
      <c r="I7845" s="30">
        <f>VLOOKUP(B7844,'מדדים וריביות'!B:C,2)</f>
        <v>32930648.4045204</v>
      </c>
      <c r="K7845" s="39">
        <f t="shared" si="858"/>
        <v>0</v>
      </c>
      <c r="L7845" s="39">
        <f t="shared" si="859"/>
        <v>0</v>
      </c>
      <c r="M7845" s="39">
        <f t="shared" si="860"/>
        <v>0</v>
      </c>
      <c r="N7845" s="41">
        <f t="shared" si="862"/>
        <v>0</v>
      </c>
    </row>
    <row r="7846" spans="2:14">
      <c r="B7846" s="1">
        <v>40711</v>
      </c>
      <c r="C7846" s="1">
        <f t="shared" si="861"/>
        <v>40695</v>
      </c>
      <c r="E7846" s="42">
        <f>IF(DAY(B7846)&gt;14,VLOOKUP(DATE(YEAR(C7846),MONTH(C7846)-1,DAY(1)),'מדדים וריביות'!B:C,2,FALSE),VLOOKUP(DATE(YEAR(C7846),MONTH(C7846)-2,DAY(1)),'מדדים וריביות'!B:C,2,FALSE))</f>
        <v>32803992.064502999</v>
      </c>
      <c r="F7846" s="46">
        <f>IF($B$5=1,'ריבית יומית'!D7840,'ריבית יומית'!G7840)</f>
        <v>4.884422673034905E-5</v>
      </c>
      <c r="G7846" s="46">
        <f t="shared" si="856"/>
        <v>0</v>
      </c>
      <c r="H7846" s="29">
        <f t="shared" si="857"/>
        <v>1</v>
      </c>
      <c r="I7846" s="30">
        <f>VLOOKUP(B7845,'מדדים וריביות'!B:C,2)</f>
        <v>32930648.4045204</v>
      </c>
      <c r="K7846" s="39">
        <f t="shared" si="858"/>
        <v>0</v>
      </c>
      <c r="L7846" s="39">
        <f t="shared" si="859"/>
        <v>0</v>
      </c>
      <c r="M7846" s="39">
        <f t="shared" si="860"/>
        <v>0</v>
      </c>
      <c r="N7846" s="41">
        <f t="shared" si="862"/>
        <v>0</v>
      </c>
    </row>
    <row r="7847" spans="2:14">
      <c r="B7847" s="1">
        <v>40712</v>
      </c>
      <c r="C7847" s="1">
        <f t="shared" si="861"/>
        <v>40695</v>
      </c>
      <c r="E7847" s="42">
        <f>IF(DAY(B7847)&gt;14,VLOOKUP(DATE(YEAR(C7847),MONTH(C7847)-1,DAY(1)),'מדדים וריביות'!B:C,2,FALSE),VLOOKUP(DATE(YEAR(C7847),MONTH(C7847)-2,DAY(1)),'מדדים וריביות'!B:C,2,FALSE))</f>
        <v>32803992.064502999</v>
      </c>
      <c r="F7847" s="46">
        <f>IF($B$5=1,'ריבית יומית'!D7841,'ריבית יומית'!G7841)</f>
        <v>4.884422673034905E-5</v>
      </c>
      <c r="G7847" s="46">
        <f t="shared" si="856"/>
        <v>0</v>
      </c>
      <c r="H7847" s="29">
        <f t="shared" si="857"/>
        <v>1</v>
      </c>
      <c r="I7847" s="30">
        <f>VLOOKUP(B7846,'מדדים וריביות'!B:C,2)</f>
        <v>32930648.4045204</v>
      </c>
      <c r="K7847" s="39">
        <f t="shared" si="858"/>
        <v>0</v>
      </c>
      <c r="L7847" s="39">
        <f t="shared" si="859"/>
        <v>0</v>
      </c>
      <c r="M7847" s="39">
        <f t="shared" si="860"/>
        <v>0</v>
      </c>
      <c r="N7847" s="41">
        <f t="shared" si="862"/>
        <v>0</v>
      </c>
    </row>
    <row r="7848" spans="2:14">
      <c r="B7848" s="1">
        <v>40713</v>
      </c>
      <c r="C7848" s="1">
        <f t="shared" si="861"/>
        <v>40695</v>
      </c>
      <c r="E7848" s="42">
        <f>IF(DAY(B7848)&gt;14,VLOOKUP(DATE(YEAR(C7848),MONTH(C7848)-1,DAY(1)),'מדדים וריביות'!B:C,2,FALSE),VLOOKUP(DATE(YEAR(C7848),MONTH(C7848)-2,DAY(1)),'מדדים וריביות'!B:C,2,FALSE))</f>
        <v>32803992.064502999</v>
      </c>
      <c r="F7848" s="46">
        <f>IF($B$5=1,'ריבית יומית'!D7842,'ריבית יומית'!G7842)</f>
        <v>4.884422673034905E-5</v>
      </c>
      <c r="G7848" s="46">
        <f t="shared" si="856"/>
        <v>0</v>
      </c>
      <c r="H7848" s="29">
        <f t="shared" si="857"/>
        <v>1</v>
      </c>
      <c r="I7848" s="30">
        <f>VLOOKUP(B7847,'מדדים וריביות'!B:C,2)</f>
        <v>32930648.4045204</v>
      </c>
      <c r="K7848" s="39">
        <f t="shared" si="858"/>
        <v>0</v>
      </c>
      <c r="L7848" s="39">
        <f t="shared" si="859"/>
        <v>0</v>
      </c>
      <c r="M7848" s="39">
        <f t="shared" si="860"/>
        <v>0</v>
      </c>
      <c r="N7848" s="41">
        <f t="shared" si="862"/>
        <v>0</v>
      </c>
    </row>
    <row r="7849" spans="2:14">
      <c r="B7849" s="1">
        <v>40714</v>
      </c>
      <c r="C7849" s="1">
        <f t="shared" si="861"/>
        <v>40695</v>
      </c>
      <c r="E7849" s="42">
        <f>IF(DAY(B7849)&gt;14,VLOOKUP(DATE(YEAR(C7849),MONTH(C7849)-1,DAY(1)),'מדדים וריביות'!B:C,2,FALSE),VLOOKUP(DATE(YEAR(C7849),MONTH(C7849)-2,DAY(1)),'מדדים וריביות'!B:C,2,FALSE))</f>
        <v>32803992.064502999</v>
      </c>
      <c r="F7849" s="46">
        <f>IF($B$5=1,'ריבית יומית'!D7843,'ריבית יומית'!G7843)</f>
        <v>4.884422673034905E-5</v>
      </c>
      <c r="G7849" s="46">
        <f t="shared" si="856"/>
        <v>0</v>
      </c>
      <c r="H7849" s="29">
        <f t="shared" si="857"/>
        <v>1</v>
      </c>
      <c r="I7849" s="30">
        <f>VLOOKUP(B7848,'מדדים וריביות'!B:C,2)</f>
        <v>32930648.4045204</v>
      </c>
      <c r="K7849" s="39">
        <f t="shared" si="858"/>
        <v>0</v>
      </c>
      <c r="L7849" s="39">
        <f t="shared" si="859"/>
        <v>0</v>
      </c>
      <c r="M7849" s="39">
        <f t="shared" si="860"/>
        <v>0</v>
      </c>
      <c r="N7849" s="41">
        <f t="shared" si="862"/>
        <v>0</v>
      </c>
    </row>
    <row r="7850" spans="2:14">
      <c r="B7850" s="1">
        <v>40715</v>
      </c>
      <c r="C7850" s="1">
        <f t="shared" si="861"/>
        <v>40695</v>
      </c>
      <c r="E7850" s="42">
        <f>IF(DAY(B7850)&gt;14,VLOOKUP(DATE(YEAR(C7850),MONTH(C7850)-1,DAY(1)),'מדדים וריביות'!B:C,2,FALSE),VLOOKUP(DATE(YEAR(C7850),MONTH(C7850)-2,DAY(1)),'מדדים וריביות'!B:C,2,FALSE))</f>
        <v>32803992.064502999</v>
      </c>
      <c r="F7850" s="46">
        <f>IF($B$5=1,'ריבית יומית'!D7844,'ריבית יומית'!G7844)</f>
        <v>4.884422673034905E-5</v>
      </c>
      <c r="G7850" s="46">
        <f t="shared" si="856"/>
        <v>0</v>
      </c>
      <c r="H7850" s="29">
        <f t="shared" si="857"/>
        <v>1</v>
      </c>
      <c r="I7850" s="30">
        <f>VLOOKUP(B7849,'מדדים וריביות'!B:C,2)</f>
        <v>32930648.4045204</v>
      </c>
      <c r="K7850" s="39">
        <f t="shared" si="858"/>
        <v>0</v>
      </c>
      <c r="L7850" s="39">
        <f t="shared" si="859"/>
        <v>0</v>
      </c>
      <c r="M7850" s="39">
        <f t="shared" si="860"/>
        <v>0</v>
      </c>
      <c r="N7850" s="41">
        <f t="shared" si="862"/>
        <v>0</v>
      </c>
    </row>
    <row r="7851" spans="2:14">
      <c r="B7851" s="1">
        <v>40716</v>
      </c>
      <c r="C7851" s="1">
        <f t="shared" si="861"/>
        <v>40695</v>
      </c>
      <c r="E7851" s="42">
        <f>IF(DAY(B7851)&gt;14,VLOOKUP(DATE(YEAR(C7851),MONTH(C7851)-1,DAY(1)),'מדדים וריביות'!B:C,2,FALSE),VLOOKUP(DATE(YEAR(C7851),MONTH(C7851)-2,DAY(1)),'מדדים וריביות'!B:C,2,FALSE))</f>
        <v>32803992.064502999</v>
      </c>
      <c r="F7851" s="46">
        <f>IF($B$5=1,'ריבית יומית'!D7845,'ריבית יומית'!G7845)</f>
        <v>4.884422673034905E-5</v>
      </c>
      <c r="G7851" s="46">
        <f t="shared" si="856"/>
        <v>0</v>
      </c>
      <c r="H7851" s="29">
        <f t="shared" si="857"/>
        <v>1</v>
      </c>
      <c r="I7851" s="30">
        <f>VLOOKUP(B7850,'מדדים וריביות'!B:C,2)</f>
        <v>32930648.4045204</v>
      </c>
      <c r="K7851" s="39">
        <f t="shared" si="858"/>
        <v>0</v>
      </c>
      <c r="L7851" s="39">
        <f t="shared" si="859"/>
        <v>0</v>
      </c>
      <c r="M7851" s="39">
        <f t="shared" si="860"/>
        <v>0</v>
      </c>
      <c r="N7851" s="41">
        <f t="shared" si="862"/>
        <v>0</v>
      </c>
    </row>
    <row r="7852" spans="2:14">
      <c r="B7852" s="1">
        <v>40717</v>
      </c>
      <c r="C7852" s="1">
        <f t="shared" si="861"/>
        <v>40695</v>
      </c>
      <c r="E7852" s="42">
        <f>IF(DAY(B7852)&gt;14,VLOOKUP(DATE(YEAR(C7852),MONTH(C7852)-1,DAY(1)),'מדדים וריביות'!B:C,2,FALSE),VLOOKUP(DATE(YEAR(C7852),MONTH(C7852)-2,DAY(1)),'מדדים וריביות'!B:C,2,FALSE))</f>
        <v>32803992.064502999</v>
      </c>
      <c r="F7852" s="46">
        <f>IF($B$5=1,'ריבית יומית'!D7846,'ריבית יומית'!G7846)</f>
        <v>4.884422673034905E-5</v>
      </c>
      <c r="G7852" s="46">
        <f t="shared" si="856"/>
        <v>0</v>
      </c>
      <c r="H7852" s="29">
        <f t="shared" si="857"/>
        <v>1</v>
      </c>
      <c r="I7852" s="30">
        <f>VLOOKUP(B7851,'מדדים וריביות'!B:C,2)</f>
        <v>32930648.4045204</v>
      </c>
      <c r="K7852" s="39">
        <f t="shared" si="858"/>
        <v>0</v>
      </c>
      <c r="L7852" s="39">
        <f t="shared" si="859"/>
        <v>0</v>
      </c>
      <c r="M7852" s="39">
        <f t="shared" si="860"/>
        <v>0</v>
      </c>
      <c r="N7852" s="41">
        <f t="shared" si="862"/>
        <v>0</v>
      </c>
    </row>
    <row r="7853" spans="2:14">
      <c r="B7853" s="1">
        <v>40718</v>
      </c>
      <c r="C7853" s="1">
        <f t="shared" si="861"/>
        <v>40695</v>
      </c>
      <c r="E7853" s="42">
        <f>IF(DAY(B7853)&gt;14,VLOOKUP(DATE(YEAR(C7853),MONTH(C7853)-1,DAY(1)),'מדדים וריביות'!B:C,2,FALSE),VLOOKUP(DATE(YEAR(C7853),MONTH(C7853)-2,DAY(1)),'מדדים וריביות'!B:C,2,FALSE))</f>
        <v>32803992.064502999</v>
      </c>
      <c r="F7853" s="46">
        <f>IF($B$5=1,'ריבית יומית'!D7847,'ריבית יומית'!G7847)</f>
        <v>4.884422673034905E-5</v>
      </c>
      <c r="G7853" s="46">
        <f t="shared" si="856"/>
        <v>0</v>
      </c>
      <c r="H7853" s="29">
        <f t="shared" si="857"/>
        <v>1</v>
      </c>
      <c r="I7853" s="30">
        <f>VLOOKUP(B7852,'מדדים וריביות'!B:C,2)</f>
        <v>32930648.4045204</v>
      </c>
      <c r="K7853" s="39">
        <f t="shared" si="858"/>
        <v>0</v>
      </c>
      <c r="L7853" s="39">
        <f t="shared" si="859"/>
        <v>0</v>
      </c>
      <c r="M7853" s="39">
        <f t="shared" si="860"/>
        <v>0</v>
      </c>
      <c r="N7853" s="41">
        <f t="shared" si="862"/>
        <v>0</v>
      </c>
    </row>
    <row r="7854" spans="2:14">
      <c r="B7854" s="1">
        <v>40719</v>
      </c>
      <c r="C7854" s="1">
        <f t="shared" si="861"/>
        <v>40695</v>
      </c>
      <c r="E7854" s="42">
        <f>IF(DAY(B7854)&gt;14,VLOOKUP(DATE(YEAR(C7854),MONTH(C7854)-1,DAY(1)),'מדדים וריביות'!B:C,2,FALSE),VLOOKUP(DATE(YEAR(C7854),MONTH(C7854)-2,DAY(1)),'מדדים וריביות'!B:C,2,FALSE))</f>
        <v>32803992.064502999</v>
      </c>
      <c r="F7854" s="46">
        <f>IF($B$5=1,'ריבית יומית'!D7848,'ריבית יומית'!G7848)</f>
        <v>4.884422673034905E-5</v>
      </c>
      <c r="G7854" s="46">
        <f t="shared" si="856"/>
        <v>0</v>
      </c>
      <c r="H7854" s="29">
        <f t="shared" si="857"/>
        <v>1</v>
      </c>
      <c r="I7854" s="30">
        <f>VLOOKUP(B7853,'מדדים וריביות'!B:C,2)</f>
        <v>32930648.4045204</v>
      </c>
      <c r="K7854" s="39">
        <f t="shared" si="858"/>
        <v>0</v>
      </c>
      <c r="L7854" s="39">
        <f t="shared" si="859"/>
        <v>0</v>
      </c>
      <c r="M7854" s="39">
        <f t="shared" si="860"/>
        <v>0</v>
      </c>
      <c r="N7854" s="41">
        <f t="shared" si="862"/>
        <v>0</v>
      </c>
    </row>
    <row r="7855" spans="2:14">
      <c r="B7855" s="1">
        <v>40720</v>
      </c>
      <c r="C7855" s="1">
        <f t="shared" si="861"/>
        <v>40695</v>
      </c>
      <c r="E7855" s="42">
        <f>IF(DAY(B7855)&gt;14,VLOOKUP(DATE(YEAR(C7855),MONTH(C7855)-1,DAY(1)),'מדדים וריביות'!B:C,2,FALSE),VLOOKUP(DATE(YEAR(C7855),MONTH(C7855)-2,DAY(1)),'מדדים וריביות'!B:C,2,FALSE))</f>
        <v>32803992.064502999</v>
      </c>
      <c r="F7855" s="46">
        <f>IF($B$5=1,'ריבית יומית'!D7849,'ריבית יומית'!G7849)</f>
        <v>4.884422673034905E-5</v>
      </c>
      <c r="G7855" s="46">
        <f t="shared" si="856"/>
        <v>0</v>
      </c>
      <c r="H7855" s="29">
        <f t="shared" si="857"/>
        <v>1</v>
      </c>
      <c r="I7855" s="30">
        <f>VLOOKUP(B7854,'מדדים וריביות'!B:C,2)</f>
        <v>32930648.4045204</v>
      </c>
      <c r="K7855" s="39">
        <f t="shared" si="858"/>
        <v>0</v>
      </c>
      <c r="L7855" s="39">
        <f t="shared" si="859"/>
        <v>0</v>
      </c>
      <c r="M7855" s="39">
        <f t="shared" si="860"/>
        <v>0</v>
      </c>
      <c r="N7855" s="41">
        <f t="shared" si="862"/>
        <v>0</v>
      </c>
    </row>
    <row r="7856" spans="2:14">
      <c r="B7856" s="1">
        <v>40721</v>
      </c>
      <c r="C7856" s="1">
        <f t="shared" si="861"/>
        <v>40695</v>
      </c>
      <c r="E7856" s="42">
        <f>IF(DAY(B7856)&gt;14,VLOOKUP(DATE(YEAR(C7856),MONTH(C7856)-1,DAY(1)),'מדדים וריביות'!B:C,2,FALSE),VLOOKUP(DATE(YEAR(C7856),MONTH(C7856)-2,DAY(1)),'מדדים וריביות'!B:C,2,FALSE))</f>
        <v>32803992.064502999</v>
      </c>
      <c r="F7856" s="46">
        <f>IF($B$5=1,'ריבית יומית'!D7850,'ריבית יומית'!G7850)</f>
        <v>4.884422673034905E-5</v>
      </c>
      <c r="G7856" s="46">
        <f t="shared" si="856"/>
        <v>0</v>
      </c>
      <c r="H7856" s="29">
        <f t="shared" si="857"/>
        <v>1</v>
      </c>
      <c r="I7856" s="30">
        <f>VLOOKUP(B7855,'מדדים וריביות'!B:C,2)</f>
        <v>32930648.4045204</v>
      </c>
      <c r="K7856" s="39">
        <f t="shared" si="858"/>
        <v>0</v>
      </c>
      <c r="L7856" s="39">
        <f t="shared" si="859"/>
        <v>0</v>
      </c>
      <c r="M7856" s="39">
        <f t="shared" si="860"/>
        <v>0</v>
      </c>
      <c r="N7856" s="41">
        <f t="shared" si="862"/>
        <v>0</v>
      </c>
    </row>
    <row r="7857" spans="2:14">
      <c r="B7857" s="1">
        <v>40722</v>
      </c>
      <c r="C7857" s="1">
        <f t="shared" si="861"/>
        <v>40695</v>
      </c>
      <c r="E7857" s="42">
        <f>IF(DAY(B7857)&gt;14,VLOOKUP(DATE(YEAR(C7857),MONTH(C7857)-1,DAY(1)),'מדדים וריביות'!B:C,2,FALSE),VLOOKUP(DATE(YEAR(C7857),MONTH(C7857)-2,DAY(1)),'מדדים וריביות'!B:C,2,FALSE))</f>
        <v>32803992.064502999</v>
      </c>
      <c r="F7857" s="46">
        <f>IF($B$5=1,'ריבית יומית'!D7851,'ריבית יומית'!G7851)</f>
        <v>4.884422673034905E-5</v>
      </c>
      <c r="G7857" s="46">
        <f t="shared" si="856"/>
        <v>0</v>
      </c>
      <c r="H7857" s="29">
        <f t="shared" si="857"/>
        <v>1</v>
      </c>
      <c r="I7857" s="30">
        <f>VLOOKUP(B7856,'מדדים וריביות'!B:C,2)</f>
        <v>32930648.4045204</v>
      </c>
      <c r="K7857" s="39">
        <f t="shared" si="858"/>
        <v>0</v>
      </c>
      <c r="L7857" s="39">
        <f t="shared" si="859"/>
        <v>0</v>
      </c>
      <c r="M7857" s="39">
        <f t="shared" si="860"/>
        <v>0</v>
      </c>
      <c r="N7857" s="41">
        <f t="shared" si="862"/>
        <v>0</v>
      </c>
    </row>
    <row r="7858" spans="2:14">
      <c r="B7858" s="1">
        <v>40723</v>
      </c>
      <c r="C7858" s="1">
        <f t="shared" si="861"/>
        <v>40695</v>
      </c>
      <c r="E7858" s="42">
        <f>IF(DAY(B7858)&gt;14,VLOOKUP(DATE(YEAR(C7858),MONTH(C7858)-1,DAY(1)),'מדדים וריביות'!B:C,2,FALSE),VLOOKUP(DATE(YEAR(C7858),MONTH(C7858)-2,DAY(1)),'מדדים וריביות'!B:C,2,FALSE))</f>
        <v>32803992.064502999</v>
      </c>
      <c r="F7858" s="46">
        <f>IF($B$5=1,'ריבית יומית'!D7852,'ריבית יומית'!G7852)</f>
        <v>4.884422673034905E-5</v>
      </c>
      <c r="G7858" s="46">
        <f t="shared" si="856"/>
        <v>0</v>
      </c>
      <c r="H7858" s="29">
        <f t="shared" si="857"/>
        <v>1</v>
      </c>
      <c r="I7858" s="30">
        <f>VLOOKUP(B7857,'מדדים וריביות'!B:C,2)</f>
        <v>32930648.4045204</v>
      </c>
      <c r="K7858" s="39">
        <f t="shared" si="858"/>
        <v>0</v>
      </c>
      <c r="L7858" s="39">
        <f t="shared" si="859"/>
        <v>0</v>
      </c>
      <c r="M7858" s="39">
        <f t="shared" si="860"/>
        <v>0</v>
      </c>
      <c r="N7858" s="41">
        <f t="shared" si="862"/>
        <v>0</v>
      </c>
    </row>
    <row r="7859" spans="2:14">
      <c r="B7859" s="1">
        <v>40724</v>
      </c>
      <c r="C7859" s="1">
        <f t="shared" si="861"/>
        <v>40695</v>
      </c>
      <c r="E7859" s="42">
        <f>IF(DAY(B7859)&gt;14,VLOOKUP(DATE(YEAR(C7859),MONTH(C7859)-1,DAY(1)),'מדדים וריביות'!B:C,2,FALSE),VLOOKUP(DATE(YEAR(C7859),MONTH(C7859)-2,DAY(1)),'מדדים וריביות'!B:C,2,FALSE))</f>
        <v>32803992.064502999</v>
      </c>
      <c r="F7859" s="46">
        <f>IF($B$5=1,'ריבית יומית'!D7853,'ריבית יומית'!G7853)</f>
        <v>4.884422673034905E-5</v>
      </c>
      <c r="G7859" s="46">
        <f t="shared" si="856"/>
        <v>0</v>
      </c>
      <c r="H7859" s="29">
        <f t="shared" si="857"/>
        <v>1</v>
      </c>
      <c r="I7859" s="30">
        <f>VLOOKUP(B7858,'מדדים וריביות'!B:C,2)</f>
        <v>32930648.4045204</v>
      </c>
      <c r="K7859" s="39">
        <f t="shared" si="858"/>
        <v>0</v>
      </c>
      <c r="L7859" s="39">
        <f t="shared" si="859"/>
        <v>0</v>
      </c>
      <c r="M7859" s="39">
        <f t="shared" si="860"/>
        <v>0</v>
      </c>
      <c r="N7859" s="41">
        <f t="shared" si="862"/>
        <v>0</v>
      </c>
    </row>
    <row r="7860" spans="2:14">
      <c r="B7860" s="1">
        <v>40725</v>
      </c>
      <c r="C7860" s="1">
        <f t="shared" si="861"/>
        <v>40725</v>
      </c>
      <c r="E7860" s="42">
        <f>IF(DAY(B7860)&gt;14,VLOOKUP(DATE(YEAR(C7860),MONTH(C7860)-1,DAY(1)),'מדדים וריביות'!B:C,2,FALSE),VLOOKUP(DATE(YEAR(C7860),MONTH(C7860)-2,DAY(1)),'מדדים וריביות'!B:C,2,FALSE))</f>
        <v>32803992.064502999</v>
      </c>
      <c r="F7860" s="46">
        <f>IF($B$5=1,'ריבית יומית'!D7854,'ריבית יומית'!G7854)</f>
        <v>6.2259260325658872E-5</v>
      </c>
      <c r="G7860" s="46">
        <f t="shared" si="856"/>
        <v>0</v>
      </c>
      <c r="H7860" s="29">
        <f t="shared" si="857"/>
        <v>1</v>
      </c>
      <c r="I7860" s="30">
        <f>VLOOKUP(B7859,'מדדים וריביות'!B:C,2)</f>
        <v>32930648.4045204</v>
      </c>
      <c r="K7860" s="39">
        <f t="shared" si="858"/>
        <v>0</v>
      </c>
      <c r="L7860" s="39">
        <f t="shared" si="859"/>
        <v>0</v>
      </c>
      <c r="M7860" s="39">
        <f t="shared" si="860"/>
        <v>0</v>
      </c>
      <c r="N7860" s="41">
        <f t="shared" si="862"/>
        <v>0</v>
      </c>
    </row>
    <row r="7861" spans="2:14">
      <c r="B7861" s="1">
        <v>40726</v>
      </c>
      <c r="C7861" s="1">
        <f t="shared" si="861"/>
        <v>40725</v>
      </c>
      <c r="E7861" s="42">
        <f>IF(DAY(B7861)&gt;14,VLOOKUP(DATE(YEAR(C7861),MONTH(C7861)-1,DAY(1)),'מדדים וריביות'!B:C,2,FALSE),VLOOKUP(DATE(YEAR(C7861),MONTH(C7861)-2,DAY(1)),'מדדים וריביות'!B:C,2,FALSE))</f>
        <v>32803992.064502999</v>
      </c>
      <c r="F7861" s="46">
        <f>IF($B$5=1,'ריבית יומית'!D7855,'ריבית יומית'!G7855)</f>
        <v>6.2259260325658872E-5</v>
      </c>
      <c r="G7861" s="46">
        <f t="shared" si="856"/>
        <v>0</v>
      </c>
      <c r="H7861" s="29">
        <f t="shared" si="857"/>
        <v>1</v>
      </c>
      <c r="I7861" s="30">
        <f>VLOOKUP(B7860,'מדדים וריביות'!B:C,2)</f>
        <v>32835656.1495074</v>
      </c>
      <c r="K7861" s="39">
        <f t="shared" si="858"/>
        <v>0</v>
      </c>
      <c r="L7861" s="39">
        <f t="shared" si="859"/>
        <v>0</v>
      </c>
      <c r="M7861" s="39">
        <f t="shared" si="860"/>
        <v>0</v>
      </c>
      <c r="N7861" s="41">
        <f t="shared" si="862"/>
        <v>0</v>
      </c>
    </row>
    <row r="7862" spans="2:14">
      <c r="B7862" s="1">
        <v>40727</v>
      </c>
      <c r="C7862" s="1">
        <f t="shared" si="861"/>
        <v>40725</v>
      </c>
      <c r="E7862" s="42">
        <f>IF(DAY(B7862)&gt;14,VLOOKUP(DATE(YEAR(C7862),MONTH(C7862)-1,DAY(1)),'מדדים וריביות'!B:C,2,FALSE),VLOOKUP(DATE(YEAR(C7862),MONTH(C7862)-2,DAY(1)),'מדדים וריביות'!B:C,2,FALSE))</f>
        <v>32803992.064502999</v>
      </c>
      <c r="F7862" s="46">
        <f>IF($B$5=1,'ריבית יומית'!D7856,'ריבית יומית'!G7856)</f>
        <v>6.2259260325658872E-5</v>
      </c>
      <c r="G7862" s="46">
        <f t="shared" si="856"/>
        <v>0</v>
      </c>
      <c r="H7862" s="29">
        <f t="shared" si="857"/>
        <v>1</v>
      </c>
      <c r="I7862" s="30">
        <f>VLOOKUP(B7861,'מדדים וריביות'!B:C,2)</f>
        <v>32835656.1495074</v>
      </c>
      <c r="K7862" s="39">
        <f t="shared" si="858"/>
        <v>0</v>
      </c>
      <c r="L7862" s="39">
        <f t="shared" si="859"/>
        <v>0</v>
      </c>
      <c r="M7862" s="39">
        <f t="shared" si="860"/>
        <v>0</v>
      </c>
      <c r="N7862" s="41">
        <f t="shared" si="862"/>
        <v>0</v>
      </c>
    </row>
    <row r="7863" spans="2:14">
      <c r="B7863" s="1">
        <v>40728</v>
      </c>
      <c r="C7863" s="1">
        <f t="shared" si="861"/>
        <v>40725</v>
      </c>
      <c r="E7863" s="42">
        <f>IF(DAY(B7863)&gt;14,VLOOKUP(DATE(YEAR(C7863),MONTH(C7863)-1,DAY(1)),'מדדים וריביות'!B:C,2,FALSE),VLOOKUP(DATE(YEAR(C7863),MONTH(C7863)-2,DAY(1)),'מדדים וריביות'!B:C,2,FALSE))</f>
        <v>32803992.064502999</v>
      </c>
      <c r="F7863" s="46">
        <f>IF($B$5=1,'ריבית יומית'!D7857,'ריבית יומית'!G7857)</f>
        <v>6.2259260325658872E-5</v>
      </c>
      <c r="G7863" s="46">
        <f t="shared" si="856"/>
        <v>0</v>
      </c>
      <c r="H7863" s="29">
        <f t="shared" si="857"/>
        <v>1</v>
      </c>
      <c r="I7863" s="30">
        <f>VLOOKUP(B7862,'מדדים וריביות'!B:C,2)</f>
        <v>32835656.1495074</v>
      </c>
      <c r="K7863" s="39">
        <f t="shared" si="858"/>
        <v>0</v>
      </c>
      <c r="L7863" s="39">
        <f t="shared" si="859"/>
        <v>0</v>
      </c>
      <c r="M7863" s="39">
        <f t="shared" si="860"/>
        <v>0</v>
      </c>
      <c r="N7863" s="41">
        <f t="shared" si="862"/>
        <v>0</v>
      </c>
    </row>
    <row r="7864" spans="2:14">
      <c r="B7864" s="1">
        <v>40729</v>
      </c>
      <c r="C7864" s="1">
        <f t="shared" si="861"/>
        <v>40725</v>
      </c>
      <c r="E7864" s="42">
        <f>IF(DAY(B7864)&gt;14,VLOOKUP(DATE(YEAR(C7864),MONTH(C7864)-1,DAY(1)),'מדדים וריביות'!B:C,2,FALSE),VLOOKUP(DATE(YEAR(C7864),MONTH(C7864)-2,DAY(1)),'מדדים וריביות'!B:C,2,FALSE))</f>
        <v>32803992.064502999</v>
      </c>
      <c r="F7864" s="46">
        <f>IF($B$5=1,'ריבית יומית'!D7858,'ריבית יומית'!G7858)</f>
        <v>6.2259260325658872E-5</v>
      </c>
      <c r="G7864" s="46">
        <f t="shared" si="856"/>
        <v>0</v>
      </c>
      <c r="H7864" s="29">
        <f t="shared" si="857"/>
        <v>1</v>
      </c>
      <c r="I7864" s="30">
        <f>VLOOKUP(B7863,'מדדים וריביות'!B:C,2)</f>
        <v>32835656.1495074</v>
      </c>
      <c r="K7864" s="39">
        <f t="shared" si="858"/>
        <v>0</v>
      </c>
      <c r="L7864" s="39">
        <f t="shared" si="859"/>
        <v>0</v>
      </c>
      <c r="M7864" s="39">
        <f t="shared" si="860"/>
        <v>0</v>
      </c>
      <c r="N7864" s="41">
        <f t="shared" si="862"/>
        <v>0</v>
      </c>
    </row>
    <row r="7865" spans="2:14">
      <c r="B7865" s="1">
        <v>40730</v>
      </c>
      <c r="C7865" s="1">
        <f t="shared" si="861"/>
        <v>40725</v>
      </c>
      <c r="E7865" s="42">
        <f>IF(DAY(B7865)&gt;14,VLOOKUP(DATE(YEAR(C7865),MONTH(C7865)-1,DAY(1)),'מדדים וריביות'!B:C,2,FALSE),VLOOKUP(DATE(YEAR(C7865),MONTH(C7865)-2,DAY(1)),'מדדים וריביות'!B:C,2,FALSE))</f>
        <v>32803992.064502999</v>
      </c>
      <c r="F7865" s="46">
        <f>IF($B$5=1,'ריבית יומית'!D7859,'ריבית יומית'!G7859)</f>
        <v>6.2259260325658872E-5</v>
      </c>
      <c r="G7865" s="46">
        <f t="shared" si="856"/>
        <v>0</v>
      </c>
      <c r="H7865" s="29">
        <f t="shared" si="857"/>
        <v>1</v>
      </c>
      <c r="I7865" s="30">
        <f>VLOOKUP(B7864,'מדדים וריביות'!B:C,2)</f>
        <v>32835656.1495074</v>
      </c>
      <c r="K7865" s="39">
        <f t="shared" si="858"/>
        <v>0</v>
      </c>
      <c r="L7865" s="39">
        <f t="shared" si="859"/>
        <v>0</v>
      </c>
      <c r="M7865" s="39">
        <f t="shared" si="860"/>
        <v>0</v>
      </c>
      <c r="N7865" s="41">
        <f t="shared" si="862"/>
        <v>0</v>
      </c>
    </row>
    <row r="7866" spans="2:14">
      <c r="B7866" s="1">
        <v>40731</v>
      </c>
      <c r="C7866" s="1">
        <f t="shared" si="861"/>
        <v>40725</v>
      </c>
      <c r="E7866" s="42">
        <f>IF(DAY(B7866)&gt;14,VLOOKUP(DATE(YEAR(C7866),MONTH(C7866)-1,DAY(1)),'מדדים וריביות'!B:C,2,FALSE),VLOOKUP(DATE(YEAR(C7866),MONTH(C7866)-2,DAY(1)),'מדדים וריביות'!B:C,2,FALSE))</f>
        <v>32803992.064502999</v>
      </c>
      <c r="F7866" s="46">
        <f>IF($B$5=1,'ריבית יומית'!D7860,'ריבית יומית'!G7860)</f>
        <v>6.2259260325658872E-5</v>
      </c>
      <c r="G7866" s="46">
        <f t="shared" si="856"/>
        <v>0</v>
      </c>
      <c r="H7866" s="29">
        <f t="shared" si="857"/>
        <v>1</v>
      </c>
      <c r="I7866" s="30">
        <f>VLOOKUP(B7865,'מדדים וריביות'!B:C,2)</f>
        <v>32835656.1495074</v>
      </c>
      <c r="K7866" s="39">
        <f t="shared" si="858"/>
        <v>0</v>
      </c>
      <c r="L7866" s="39">
        <f t="shared" si="859"/>
        <v>0</v>
      </c>
      <c r="M7866" s="39">
        <f t="shared" si="860"/>
        <v>0</v>
      </c>
      <c r="N7866" s="41">
        <f t="shared" si="862"/>
        <v>0</v>
      </c>
    </row>
    <row r="7867" spans="2:14">
      <c r="B7867" s="1">
        <v>40732</v>
      </c>
      <c r="C7867" s="1">
        <f t="shared" si="861"/>
        <v>40725</v>
      </c>
      <c r="E7867" s="42">
        <f>IF(DAY(B7867)&gt;14,VLOOKUP(DATE(YEAR(C7867),MONTH(C7867)-1,DAY(1)),'מדדים וריביות'!B:C,2,FALSE),VLOOKUP(DATE(YEAR(C7867),MONTH(C7867)-2,DAY(1)),'מדדים וריביות'!B:C,2,FALSE))</f>
        <v>32803992.064502999</v>
      </c>
      <c r="F7867" s="46">
        <f>IF($B$5=1,'ריבית יומית'!D7861,'ריבית יומית'!G7861)</f>
        <v>6.2259260325658872E-5</v>
      </c>
      <c r="G7867" s="46">
        <f t="shared" si="856"/>
        <v>0</v>
      </c>
      <c r="H7867" s="29">
        <f t="shared" si="857"/>
        <v>1</v>
      </c>
      <c r="I7867" s="30">
        <f>VLOOKUP(B7866,'מדדים וריביות'!B:C,2)</f>
        <v>32835656.1495074</v>
      </c>
      <c r="K7867" s="39">
        <f t="shared" si="858"/>
        <v>0</v>
      </c>
      <c r="L7867" s="39">
        <f t="shared" si="859"/>
        <v>0</v>
      </c>
      <c r="M7867" s="39">
        <f t="shared" si="860"/>
        <v>0</v>
      </c>
      <c r="N7867" s="41">
        <f t="shared" si="862"/>
        <v>0</v>
      </c>
    </row>
    <row r="7868" spans="2:14">
      <c r="B7868" s="1">
        <v>40733</v>
      </c>
      <c r="C7868" s="1">
        <f t="shared" si="861"/>
        <v>40725</v>
      </c>
      <c r="E7868" s="42">
        <f>IF(DAY(B7868)&gt;14,VLOOKUP(DATE(YEAR(C7868),MONTH(C7868)-1,DAY(1)),'מדדים וריביות'!B:C,2,FALSE),VLOOKUP(DATE(YEAR(C7868),MONTH(C7868)-2,DAY(1)),'מדדים וריביות'!B:C,2,FALSE))</f>
        <v>32803992.064502999</v>
      </c>
      <c r="F7868" s="46">
        <f>IF($B$5=1,'ריבית יומית'!D7862,'ריבית יומית'!G7862)</f>
        <v>6.2259260325658872E-5</v>
      </c>
      <c r="G7868" s="46">
        <f t="shared" si="856"/>
        <v>0</v>
      </c>
      <c r="H7868" s="29">
        <f t="shared" si="857"/>
        <v>1</v>
      </c>
      <c r="I7868" s="30">
        <f>VLOOKUP(B7867,'מדדים וריביות'!B:C,2)</f>
        <v>32835656.1495074</v>
      </c>
      <c r="K7868" s="39">
        <f t="shared" si="858"/>
        <v>0</v>
      </c>
      <c r="L7868" s="39">
        <f t="shared" si="859"/>
        <v>0</v>
      </c>
      <c r="M7868" s="39">
        <f t="shared" si="860"/>
        <v>0</v>
      </c>
      <c r="N7868" s="41">
        <f t="shared" si="862"/>
        <v>0</v>
      </c>
    </row>
    <row r="7869" spans="2:14">
      <c r="B7869" s="1">
        <v>40734</v>
      </c>
      <c r="C7869" s="1">
        <f t="shared" si="861"/>
        <v>40725</v>
      </c>
      <c r="E7869" s="42">
        <f>IF(DAY(B7869)&gt;14,VLOOKUP(DATE(YEAR(C7869),MONTH(C7869)-1,DAY(1)),'מדדים וריביות'!B:C,2,FALSE),VLOOKUP(DATE(YEAR(C7869),MONTH(C7869)-2,DAY(1)),'מדדים וריביות'!B:C,2,FALSE))</f>
        <v>32803992.064502999</v>
      </c>
      <c r="F7869" s="46">
        <f>IF($B$5=1,'ריבית יומית'!D7863,'ריבית יומית'!G7863)</f>
        <v>6.2259260325658872E-5</v>
      </c>
      <c r="G7869" s="46">
        <f t="shared" si="856"/>
        <v>0</v>
      </c>
      <c r="H7869" s="29">
        <f t="shared" si="857"/>
        <v>1</v>
      </c>
      <c r="I7869" s="30">
        <f>VLOOKUP(B7868,'מדדים וריביות'!B:C,2)</f>
        <v>32835656.1495074</v>
      </c>
      <c r="K7869" s="39">
        <f t="shared" si="858"/>
        <v>0</v>
      </c>
      <c r="L7869" s="39">
        <f t="shared" si="859"/>
        <v>0</v>
      </c>
      <c r="M7869" s="39">
        <f t="shared" si="860"/>
        <v>0</v>
      </c>
      <c r="N7869" s="41">
        <f t="shared" si="862"/>
        <v>0</v>
      </c>
    </row>
    <row r="7870" spans="2:14">
      <c r="B7870" s="1">
        <v>40735</v>
      </c>
      <c r="C7870" s="1">
        <f t="shared" si="861"/>
        <v>40725</v>
      </c>
      <c r="E7870" s="42">
        <f>IF(DAY(B7870)&gt;14,VLOOKUP(DATE(YEAR(C7870),MONTH(C7870)-1,DAY(1)),'מדדים וריביות'!B:C,2,FALSE),VLOOKUP(DATE(YEAR(C7870),MONTH(C7870)-2,DAY(1)),'מדדים וריביות'!B:C,2,FALSE))</f>
        <v>32803992.064502999</v>
      </c>
      <c r="F7870" s="46">
        <f>IF($B$5=1,'ריבית יומית'!D7864,'ריבית יומית'!G7864)</f>
        <v>6.2259260325658872E-5</v>
      </c>
      <c r="G7870" s="46">
        <f t="shared" si="856"/>
        <v>0</v>
      </c>
      <c r="H7870" s="29">
        <f t="shared" si="857"/>
        <v>1</v>
      </c>
      <c r="I7870" s="30">
        <f>VLOOKUP(B7869,'מדדים וריביות'!B:C,2)</f>
        <v>32835656.1495074</v>
      </c>
      <c r="K7870" s="39">
        <f t="shared" si="858"/>
        <v>0</v>
      </c>
      <c r="L7870" s="39">
        <f t="shared" si="859"/>
        <v>0</v>
      </c>
      <c r="M7870" s="39">
        <f t="shared" si="860"/>
        <v>0</v>
      </c>
      <c r="N7870" s="41">
        <f t="shared" si="862"/>
        <v>0</v>
      </c>
    </row>
    <row r="7871" spans="2:14">
      <c r="B7871" s="1">
        <v>40736</v>
      </c>
      <c r="C7871" s="1">
        <f t="shared" si="861"/>
        <v>40725</v>
      </c>
      <c r="E7871" s="42">
        <f>IF(DAY(B7871)&gt;14,VLOOKUP(DATE(YEAR(C7871),MONTH(C7871)-1,DAY(1)),'מדדים וריביות'!B:C,2,FALSE),VLOOKUP(DATE(YEAR(C7871),MONTH(C7871)-2,DAY(1)),'מדדים וריביות'!B:C,2,FALSE))</f>
        <v>32803992.064502999</v>
      </c>
      <c r="F7871" s="46">
        <f>IF($B$5=1,'ריבית יומית'!D7865,'ריבית יומית'!G7865)</f>
        <v>6.2259260325658872E-5</v>
      </c>
      <c r="G7871" s="46">
        <f t="shared" si="856"/>
        <v>0</v>
      </c>
      <c r="H7871" s="29">
        <f t="shared" si="857"/>
        <v>1</v>
      </c>
      <c r="I7871" s="30">
        <f>VLOOKUP(B7870,'מדדים וריביות'!B:C,2)</f>
        <v>32835656.1495074</v>
      </c>
      <c r="K7871" s="39">
        <f t="shared" si="858"/>
        <v>0</v>
      </c>
      <c r="L7871" s="39">
        <f t="shared" si="859"/>
        <v>0</v>
      </c>
      <c r="M7871" s="39">
        <f t="shared" si="860"/>
        <v>0</v>
      </c>
      <c r="N7871" s="41">
        <f t="shared" si="862"/>
        <v>0</v>
      </c>
    </row>
    <row r="7872" spans="2:14">
      <c r="B7872" s="1">
        <v>40737</v>
      </c>
      <c r="C7872" s="1">
        <f t="shared" si="861"/>
        <v>40725</v>
      </c>
      <c r="E7872" s="42">
        <f>IF(DAY(B7872)&gt;14,VLOOKUP(DATE(YEAR(C7872),MONTH(C7872)-1,DAY(1)),'מדדים וריביות'!B:C,2,FALSE),VLOOKUP(DATE(YEAR(C7872),MONTH(C7872)-2,DAY(1)),'מדדים וריביות'!B:C,2,FALSE))</f>
        <v>32803992.064502999</v>
      </c>
      <c r="F7872" s="46">
        <f>IF($B$5=1,'ריבית יומית'!D7866,'ריבית יומית'!G7866)</f>
        <v>6.2259260325658872E-5</v>
      </c>
      <c r="G7872" s="46">
        <f t="shared" si="856"/>
        <v>0</v>
      </c>
      <c r="H7872" s="29">
        <f t="shared" si="857"/>
        <v>1</v>
      </c>
      <c r="I7872" s="30">
        <f>VLOOKUP(B7871,'מדדים וריביות'!B:C,2)</f>
        <v>32835656.1495074</v>
      </c>
      <c r="K7872" s="39">
        <f t="shared" si="858"/>
        <v>0</v>
      </c>
      <c r="L7872" s="39">
        <f t="shared" si="859"/>
        <v>0</v>
      </c>
      <c r="M7872" s="39">
        <f t="shared" si="860"/>
        <v>0</v>
      </c>
      <c r="N7872" s="41">
        <f t="shared" si="862"/>
        <v>0</v>
      </c>
    </row>
    <row r="7873" spans="2:14">
      <c r="B7873" s="1">
        <v>40738</v>
      </c>
      <c r="C7873" s="1">
        <f t="shared" si="861"/>
        <v>40725</v>
      </c>
      <c r="E7873" s="42">
        <f>IF(DAY(B7873)&gt;14,VLOOKUP(DATE(YEAR(C7873),MONTH(C7873)-1,DAY(1)),'מדדים וריביות'!B:C,2,FALSE),VLOOKUP(DATE(YEAR(C7873),MONTH(C7873)-2,DAY(1)),'מדדים וריביות'!B:C,2,FALSE))</f>
        <v>32803992.064502999</v>
      </c>
      <c r="F7873" s="46">
        <f>IF($B$5=1,'ריבית יומית'!D7867,'ריבית יומית'!G7867)</f>
        <v>6.2259260325658872E-5</v>
      </c>
      <c r="G7873" s="46">
        <f t="shared" si="856"/>
        <v>0</v>
      </c>
      <c r="H7873" s="29">
        <f t="shared" si="857"/>
        <v>1</v>
      </c>
      <c r="I7873" s="30">
        <f>VLOOKUP(B7872,'מדדים וריביות'!B:C,2)</f>
        <v>32835656.1495074</v>
      </c>
      <c r="K7873" s="39">
        <f t="shared" si="858"/>
        <v>0</v>
      </c>
      <c r="L7873" s="39">
        <f t="shared" si="859"/>
        <v>0</v>
      </c>
      <c r="M7873" s="39">
        <f t="shared" si="860"/>
        <v>0</v>
      </c>
      <c r="N7873" s="41">
        <f t="shared" si="862"/>
        <v>0</v>
      </c>
    </row>
    <row r="7874" spans="2:14">
      <c r="B7874" s="1">
        <v>40739</v>
      </c>
      <c r="C7874" s="1">
        <f t="shared" si="861"/>
        <v>40725</v>
      </c>
      <c r="E7874" s="42">
        <f>IF(DAY(B7874)&gt;14,VLOOKUP(DATE(YEAR(C7874),MONTH(C7874)-1,DAY(1)),'מדדים וריביות'!B:C,2,FALSE),VLOOKUP(DATE(YEAR(C7874),MONTH(C7874)-2,DAY(1)),'מדדים וריביות'!B:C,2,FALSE))</f>
        <v>32930648.4045204</v>
      </c>
      <c r="F7874" s="46">
        <f>IF($B$5=1,'ריבית יומית'!D7868,'ריבית יומית'!G7868)</f>
        <v>6.2259260325658872E-5</v>
      </c>
      <c r="G7874" s="46">
        <f t="shared" si="856"/>
        <v>0</v>
      </c>
      <c r="H7874" s="29">
        <f t="shared" si="857"/>
        <v>1</v>
      </c>
      <c r="I7874" s="30">
        <f>VLOOKUP(B7873,'מדדים וריביות'!B:C,2)</f>
        <v>32835656.1495074</v>
      </c>
      <c r="K7874" s="39">
        <f t="shared" si="858"/>
        <v>0</v>
      </c>
      <c r="L7874" s="39">
        <f t="shared" si="859"/>
        <v>0</v>
      </c>
      <c r="M7874" s="39">
        <f t="shared" si="860"/>
        <v>0</v>
      </c>
      <c r="N7874" s="41">
        <f t="shared" si="862"/>
        <v>0</v>
      </c>
    </row>
    <row r="7875" spans="2:14">
      <c r="B7875" s="1">
        <v>40740</v>
      </c>
      <c r="C7875" s="1">
        <f t="shared" si="861"/>
        <v>40725</v>
      </c>
      <c r="E7875" s="42">
        <f>IF(DAY(B7875)&gt;14,VLOOKUP(DATE(YEAR(C7875),MONTH(C7875)-1,DAY(1)),'מדדים וריביות'!B:C,2,FALSE),VLOOKUP(DATE(YEAR(C7875),MONTH(C7875)-2,DAY(1)),'מדדים וריביות'!B:C,2,FALSE))</f>
        <v>32930648.4045204</v>
      </c>
      <c r="F7875" s="46">
        <f>IF($B$5=1,'ריבית יומית'!D7869,'ריבית יומית'!G7869)</f>
        <v>6.2259260325658872E-5</v>
      </c>
      <c r="G7875" s="46">
        <f t="shared" si="856"/>
        <v>0</v>
      </c>
      <c r="H7875" s="29">
        <f t="shared" si="857"/>
        <v>1</v>
      </c>
      <c r="I7875" s="30">
        <f>VLOOKUP(B7874,'מדדים וריביות'!B:C,2)</f>
        <v>32835656.1495074</v>
      </c>
      <c r="K7875" s="39">
        <f t="shared" si="858"/>
        <v>0</v>
      </c>
      <c r="L7875" s="39">
        <f t="shared" si="859"/>
        <v>0</v>
      </c>
      <c r="M7875" s="39">
        <f t="shared" si="860"/>
        <v>0</v>
      </c>
      <c r="N7875" s="41">
        <f t="shared" si="862"/>
        <v>0</v>
      </c>
    </row>
    <row r="7876" spans="2:14">
      <c r="B7876" s="1">
        <v>40741</v>
      </c>
      <c r="C7876" s="1">
        <f t="shared" si="861"/>
        <v>40725</v>
      </c>
      <c r="E7876" s="42">
        <f>IF(DAY(B7876)&gt;14,VLOOKUP(DATE(YEAR(C7876),MONTH(C7876)-1,DAY(1)),'מדדים וריביות'!B:C,2,FALSE),VLOOKUP(DATE(YEAR(C7876),MONTH(C7876)-2,DAY(1)),'מדדים וריביות'!B:C,2,FALSE))</f>
        <v>32930648.4045204</v>
      </c>
      <c r="F7876" s="46">
        <f>IF($B$5=1,'ריבית יומית'!D7870,'ריבית יומית'!G7870)</f>
        <v>6.2259260325658872E-5</v>
      </c>
      <c r="G7876" s="46">
        <f t="shared" si="856"/>
        <v>0</v>
      </c>
      <c r="H7876" s="29">
        <f t="shared" si="857"/>
        <v>1</v>
      </c>
      <c r="I7876" s="30">
        <f>VLOOKUP(B7875,'מדדים וריביות'!B:C,2)</f>
        <v>32835656.1495074</v>
      </c>
      <c r="K7876" s="39">
        <f t="shared" si="858"/>
        <v>0</v>
      </c>
      <c r="L7876" s="39">
        <f t="shared" si="859"/>
        <v>0</v>
      </c>
      <c r="M7876" s="39">
        <f t="shared" si="860"/>
        <v>0</v>
      </c>
      <c r="N7876" s="41">
        <f t="shared" si="862"/>
        <v>0</v>
      </c>
    </row>
    <row r="7877" spans="2:14">
      <c r="B7877" s="1">
        <v>40742</v>
      </c>
      <c r="C7877" s="1">
        <f t="shared" si="861"/>
        <v>40725</v>
      </c>
      <c r="E7877" s="42">
        <f>IF(DAY(B7877)&gt;14,VLOOKUP(DATE(YEAR(C7877),MONTH(C7877)-1,DAY(1)),'מדדים וריביות'!B:C,2,FALSE),VLOOKUP(DATE(YEAR(C7877),MONTH(C7877)-2,DAY(1)),'מדדים וריביות'!B:C,2,FALSE))</f>
        <v>32930648.4045204</v>
      </c>
      <c r="F7877" s="46">
        <f>IF($B$5=1,'ריבית יומית'!D7871,'ריבית יומית'!G7871)</f>
        <v>6.2259260325658872E-5</v>
      </c>
      <c r="G7877" s="46">
        <f t="shared" si="856"/>
        <v>0</v>
      </c>
      <c r="H7877" s="29">
        <f t="shared" si="857"/>
        <v>1</v>
      </c>
      <c r="I7877" s="30">
        <f>VLOOKUP(B7876,'מדדים וריביות'!B:C,2)</f>
        <v>32835656.1495074</v>
      </c>
      <c r="K7877" s="39">
        <f t="shared" si="858"/>
        <v>0</v>
      </c>
      <c r="L7877" s="39">
        <f t="shared" si="859"/>
        <v>0</v>
      </c>
      <c r="M7877" s="39">
        <f t="shared" si="860"/>
        <v>0</v>
      </c>
      <c r="N7877" s="41">
        <f t="shared" si="862"/>
        <v>0</v>
      </c>
    </row>
    <row r="7878" spans="2:14">
      <c r="B7878" s="1">
        <v>40743</v>
      </c>
      <c r="C7878" s="1">
        <f t="shared" si="861"/>
        <v>40725</v>
      </c>
      <c r="E7878" s="42">
        <f>IF(DAY(B7878)&gt;14,VLOOKUP(DATE(YEAR(C7878),MONTH(C7878)-1,DAY(1)),'מדדים וריביות'!B:C,2,FALSE),VLOOKUP(DATE(YEAR(C7878),MONTH(C7878)-2,DAY(1)),'מדדים וריביות'!B:C,2,FALSE))</f>
        <v>32930648.4045204</v>
      </c>
      <c r="F7878" s="46">
        <f>IF($B$5=1,'ריבית יומית'!D7872,'ריבית יומית'!G7872)</f>
        <v>6.2259260325658872E-5</v>
      </c>
      <c r="G7878" s="46">
        <f t="shared" si="856"/>
        <v>0</v>
      </c>
      <c r="H7878" s="29">
        <f t="shared" si="857"/>
        <v>1</v>
      </c>
      <c r="I7878" s="30">
        <f>VLOOKUP(B7877,'מדדים וריביות'!B:C,2)</f>
        <v>32835656.1495074</v>
      </c>
      <c r="K7878" s="39">
        <f t="shared" si="858"/>
        <v>0</v>
      </c>
      <c r="L7878" s="39">
        <f t="shared" si="859"/>
        <v>0</v>
      </c>
      <c r="M7878" s="39">
        <f t="shared" si="860"/>
        <v>0</v>
      </c>
      <c r="N7878" s="41">
        <f t="shared" si="862"/>
        <v>0</v>
      </c>
    </row>
    <row r="7879" spans="2:14">
      <c r="B7879" s="1">
        <v>40744</v>
      </c>
      <c r="C7879" s="1">
        <f t="shared" si="861"/>
        <v>40725</v>
      </c>
      <c r="E7879" s="42">
        <f>IF(DAY(B7879)&gt;14,VLOOKUP(DATE(YEAR(C7879),MONTH(C7879)-1,DAY(1)),'מדדים וריביות'!B:C,2,FALSE),VLOOKUP(DATE(YEAR(C7879),MONTH(C7879)-2,DAY(1)),'מדדים וריביות'!B:C,2,FALSE))</f>
        <v>32930648.4045204</v>
      </c>
      <c r="F7879" s="46">
        <f>IF($B$5=1,'ריבית יומית'!D7873,'ריבית יומית'!G7873)</f>
        <v>6.2259260325658872E-5</v>
      </c>
      <c r="G7879" s="46">
        <f t="shared" si="856"/>
        <v>0</v>
      </c>
      <c r="H7879" s="29">
        <f t="shared" si="857"/>
        <v>1</v>
      </c>
      <c r="I7879" s="30">
        <f>VLOOKUP(B7878,'מדדים וריביות'!B:C,2)</f>
        <v>32835656.1495074</v>
      </c>
      <c r="K7879" s="39">
        <f t="shared" si="858"/>
        <v>0</v>
      </c>
      <c r="L7879" s="39">
        <f t="shared" si="859"/>
        <v>0</v>
      </c>
      <c r="M7879" s="39">
        <f t="shared" si="860"/>
        <v>0</v>
      </c>
      <c r="N7879" s="41">
        <f t="shared" si="862"/>
        <v>0</v>
      </c>
    </row>
    <row r="7880" spans="2:14">
      <c r="B7880" s="1">
        <v>40745</v>
      </c>
      <c r="C7880" s="1">
        <f t="shared" si="861"/>
        <v>40725</v>
      </c>
      <c r="E7880" s="42">
        <f>IF(DAY(B7880)&gt;14,VLOOKUP(DATE(YEAR(C7880),MONTH(C7880)-1,DAY(1)),'מדדים וריביות'!B:C,2,FALSE),VLOOKUP(DATE(YEAR(C7880),MONTH(C7880)-2,DAY(1)),'מדדים וריביות'!B:C,2,FALSE))</f>
        <v>32930648.4045204</v>
      </c>
      <c r="F7880" s="46">
        <f>IF($B$5=1,'ריבית יומית'!D7874,'ריבית יומית'!G7874)</f>
        <v>6.2259260325658872E-5</v>
      </c>
      <c r="G7880" s="46">
        <f t="shared" si="856"/>
        <v>0</v>
      </c>
      <c r="H7880" s="29">
        <f t="shared" si="857"/>
        <v>1</v>
      </c>
      <c r="I7880" s="30">
        <f>VLOOKUP(B7879,'מדדים וריביות'!B:C,2)</f>
        <v>32835656.1495074</v>
      </c>
      <c r="K7880" s="39">
        <f t="shared" si="858"/>
        <v>0</v>
      </c>
      <c r="L7880" s="39">
        <f t="shared" si="859"/>
        <v>0</v>
      </c>
      <c r="M7880" s="39">
        <f t="shared" si="860"/>
        <v>0</v>
      </c>
      <c r="N7880" s="41">
        <f t="shared" si="862"/>
        <v>0</v>
      </c>
    </row>
    <row r="7881" spans="2:14">
      <c r="B7881" s="1">
        <v>40746</v>
      </c>
      <c r="C7881" s="1">
        <f t="shared" si="861"/>
        <v>40725</v>
      </c>
      <c r="E7881" s="42">
        <f>IF(DAY(B7881)&gt;14,VLOOKUP(DATE(YEAR(C7881),MONTH(C7881)-1,DAY(1)),'מדדים וריביות'!B:C,2,FALSE),VLOOKUP(DATE(YEAR(C7881),MONTH(C7881)-2,DAY(1)),'מדדים וריביות'!B:C,2,FALSE))</f>
        <v>32930648.4045204</v>
      </c>
      <c r="F7881" s="46">
        <f>IF($B$5=1,'ריבית יומית'!D7875,'ריבית יומית'!G7875)</f>
        <v>6.2259260325658872E-5</v>
      </c>
      <c r="G7881" s="46">
        <f t="shared" ref="G7881:G7944" si="863">IF(B7881&gt;$B$2,0,F7881)</f>
        <v>0</v>
      </c>
      <c r="H7881" s="29">
        <f t="shared" ref="H7881:H7944" si="864">H7882*(1+G7881)</f>
        <v>1</v>
      </c>
      <c r="I7881" s="30">
        <f>VLOOKUP(B7880,'מדדים וריביות'!B:C,2)</f>
        <v>32835656.1495074</v>
      </c>
      <c r="K7881" s="39">
        <f t="shared" ref="K7881:K7944" si="865">$B$4/E7881*D7881-D7881</f>
        <v>0</v>
      </c>
      <c r="L7881" s="39">
        <f t="shared" ref="L7881:L7944" si="866">H7882*D7881-D7881</f>
        <v>0</v>
      </c>
      <c r="M7881" s="39">
        <f t="shared" ref="M7881:M7944" si="867">$B$4/E7881*L7881-L7881</f>
        <v>0</v>
      </c>
      <c r="N7881" s="41">
        <f t="shared" si="862"/>
        <v>0</v>
      </c>
    </row>
    <row r="7882" spans="2:14">
      <c r="B7882" s="1">
        <v>40747</v>
      </c>
      <c r="C7882" s="1">
        <f t="shared" ref="C7882:C7945" si="868">DATE(YEAR(B7882),MONTH(B7882),DAY(1))</f>
        <v>40725</v>
      </c>
      <c r="E7882" s="42">
        <f>IF(DAY(B7882)&gt;14,VLOOKUP(DATE(YEAR(C7882),MONTH(C7882)-1,DAY(1)),'מדדים וריביות'!B:C,2,FALSE),VLOOKUP(DATE(YEAR(C7882),MONTH(C7882)-2,DAY(1)),'מדדים וריביות'!B:C,2,FALSE))</f>
        <v>32930648.4045204</v>
      </c>
      <c r="F7882" s="46">
        <f>IF($B$5=1,'ריבית יומית'!D7876,'ריבית יומית'!G7876)</f>
        <v>6.2259260325658872E-5</v>
      </c>
      <c r="G7882" s="46">
        <f t="shared" si="863"/>
        <v>0</v>
      </c>
      <c r="H7882" s="29">
        <f t="shared" si="864"/>
        <v>1</v>
      </c>
      <c r="I7882" s="30">
        <f>VLOOKUP(B7881,'מדדים וריביות'!B:C,2)</f>
        <v>32835656.1495074</v>
      </c>
      <c r="K7882" s="39">
        <f t="shared" si="865"/>
        <v>0</v>
      </c>
      <c r="L7882" s="39">
        <f t="shared" si="866"/>
        <v>0</v>
      </c>
      <c r="M7882" s="39">
        <f t="shared" si="867"/>
        <v>0</v>
      </c>
      <c r="N7882" s="41">
        <f t="shared" ref="N7882:N7945" si="869">SUM(K7882:M7882)</f>
        <v>0</v>
      </c>
    </row>
    <row r="7883" spans="2:14">
      <c r="B7883" s="1">
        <v>40748</v>
      </c>
      <c r="C7883" s="1">
        <f t="shared" si="868"/>
        <v>40725</v>
      </c>
      <c r="E7883" s="42">
        <f>IF(DAY(B7883)&gt;14,VLOOKUP(DATE(YEAR(C7883),MONTH(C7883)-1,DAY(1)),'מדדים וריביות'!B:C,2,FALSE),VLOOKUP(DATE(YEAR(C7883),MONTH(C7883)-2,DAY(1)),'מדדים וריביות'!B:C,2,FALSE))</f>
        <v>32930648.4045204</v>
      </c>
      <c r="F7883" s="46">
        <f>IF($B$5=1,'ריבית יומית'!D7877,'ריבית יומית'!G7877)</f>
        <v>6.2259260325658872E-5</v>
      </c>
      <c r="G7883" s="46">
        <f t="shared" si="863"/>
        <v>0</v>
      </c>
      <c r="H7883" s="29">
        <f t="shared" si="864"/>
        <v>1</v>
      </c>
      <c r="I7883" s="30">
        <f>VLOOKUP(B7882,'מדדים וריביות'!B:C,2)</f>
        <v>32835656.1495074</v>
      </c>
      <c r="K7883" s="39">
        <f t="shared" si="865"/>
        <v>0</v>
      </c>
      <c r="L7883" s="39">
        <f t="shared" si="866"/>
        <v>0</v>
      </c>
      <c r="M7883" s="39">
        <f t="shared" si="867"/>
        <v>0</v>
      </c>
      <c r="N7883" s="41">
        <f t="shared" si="869"/>
        <v>0</v>
      </c>
    </row>
    <row r="7884" spans="2:14">
      <c r="B7884" s="1">
        <v>40749</v>
      </c>
      <c r="C7884" s="1">
        <f t="shared" si="868"/>
        <v>40725</v>
      </c>
      <c r="E7884" s="42">
        <f>IF(DAY(B7884)&gt;14,VLOOKUP(DATE(YEAR(C7884),MONTH(C7884)-1,DAY(1)),'מדדים וריביות'!B:C,2,FALSE),VLOOKUP(DATE(YEAR(C7884),MONTH(C7884)-2,DAY(1)),'מדדים וריביות'!B:C,2,FALSE))</f>
        <v>32930648.4045204</v>
      </c>
      <c r="F7884" s="46">
        <f>IF($B$5=1,'ריבית יומית'!D7878,'ריבית יומית'!G7878)</f>
        <v>6.2259260325658872E-5</v>
      </c>
      <c r="G7884" s="46">
        <f t="shared" si="863"/>
        <v>0</v>
      </c>
      <c r="H7884" s="29">
        <f t="shared" si="864"/>
        <v>1</v>
      </c>
      <c r="I7884" s="30">
        <f>VLOOKUP(B7883,'מדדים וריביות'!B:C,2)</f>
        <v>32835656.1495074</v>
      </c>
      <c r="K7884" s="39">
        <f t="shared" si="865"/>
        <v>0</v>
      </c>
      <c r="L7884" s="39">
        <f t="shared" si="866"/>
        <v>0</v>
      </c>
      <c r="M7884" s="39">
        <f t="shared" si="867"/>
        <v>0</v>
      </c>
      <c r="N7884" s="41">
        <f t="shared" si="869"/>
        <v>0</v>
      </c>
    </row>
    <row r="7885" spans="2:14">
      <c r="B7885" s="1">
        <v>40750</v>
      </c>
      <c r="C7885" s="1">
        <f t="shared" si="868"/>
        <v>40725</v>
      </c>
      <c r="E7885" s="42">
        <f>IF(DAY(B7885)&gt;14,VLOOKUP(DATE(YEAR(C7885),MONTH(C7885)-1,DAY(1)),'מדדים וריביות'!B:C,2,FALSE),VLOOKUP(DATE(YEAR(C7885),MONTH(C7885)-2,DAY(1)),'מדדים וריביות'!B:C,2,FALSE))</f>
        <v>32930648.4045204</v>
      </c>
      <c r="F7885" s="46">
        <f>IF($B$5=1,'ריבית יומית'!D7879,'ריבית יומית'!G7879)</f>
        <v>6.2259260325658872E-5</v>
      </c>
      <c r="G7885" s="46">
        <f t="shared" si="863"/>
        <v>0</v>
      </c>
      <c r="H7885" s="29">
        <f t="shared" si="864"/>
        <v>1</v>
      </c>
      <c r="I7885" s="30">
        <f>VLOOKUP(B7884,'מדדים וריביות'!B:C,2)</f>
        <v>32835656.1495074</v>
      </c>
      <c r="K7885" s="39">
        <f t="shared" si="865"/>
        <v>0</v>
      </c>
      <c r="L7885" s="39">
        <f t="shared" si="866"/>
        <v>0</v>
      </c>
      <c r="M7885" s="39">
        <f t="shared" si="867"/>
        <v>0</v>
      </c>
      <c r="N7885" s="41">
        <f t="shared" si="869"/>
        <v>0</v>
      </c>
    </row>
    <row r="7886" spans="2:14">
      <c r="B7886" s="1">
        <v>40751</v>
      </c>
      <c r="C7886" s="1">
        <f t="shared" si="868"/>
        <v>40725</v>
      </c>
      <c r="E7886" s="42">
        <f>IF(DAY(B7886)&gt;14,VLOOKUP(DATE(YEAR(C7886),MONTH(C7886)-1,DAY(1)),'מדדים וריביות'!B:C,2,FALSE),VLOOKUP(DATE(YEAR(C7886),MONTH(C7886)-2,DAY(1)),'מדדים וריביות'!B:C,2,FALSE))</f>
        <v>32930648.4045204</v>
      </c>
      <c r="F7886" s="46">
        <f>IF($B$5=1,'ריבית יומית'!D7880,'ריבית יומית'!G7880)</f>
        <v>6.2259260325658872E-5</v>
      </c>
      <c r="G7886" s="46">
        <f t="shared" si="863"/>
        <v>0</v>
      </c>
      <c r="H7886" s="29">
        <f t="shared" si="864"/>
        <v>1</v>
      </c>
      <c r="I7886" s="30">
        <f>VLOOKUP(B7885,'מדדים וריביות'!B:C,2)</f>
        <v>32835656.1495074</v>
      </c>
      <c r="K7886" s="39">
        <f t="shared" si="865"/>
        <v>0</v>
      </c>
      <c r="L7886" s="39">
        <f t="shared" si="866"/>
        <v>0</v>
      </c>
      <c r="M7886" s="39">
        <f t="shared" si="867"/>
        <v>0</v>
      </c>
      <c r="N7886" s="41">
        <f t="shared" si="869"/>
        <v>0</v>
      </c>
    </row>
    <row r="7887" spans="2:14">
      <c r="B7887" s="1">
        <v>40752</v>
      </c>
      <c r="C7887" s="1">
        <f t="shared" si="868"/>
        <v>40725</v>
      </c>
      <c r="E7887" s="42">
        <f>IF(DAY(B7887)&gt;14,VLOOKUP(DATE(YEAR(C7887),MONTH(C7887)-1,DAY(1)),'מדדים וריביות'!B:C,2,FALSE),VLOOKUP(DATE(YEAR(C7887),MONTH(C7887)-2,DAY(1)),'מדדים וריביות'!B:C,2,FALSE))</f>
        <v>32930648.4045204</v>
      </c>
      <c r="F7887" s="46">
        <f>IF($B$5=1,'ריבית יומית'!D7881,'ריבית יומית'!G7881)</f>
        <v>6.2259260325658872E-5</v>
      </c>
      <c r="G7887" s="46">
        <f t="shared" si="863"/>
        <v>0</v>
      </c>
      <c r="H7887" s="29">
        <f t="shared" si="864"/>
        <v>1</v>
      </c>
      <c r="I7887" s="30">
        <f>VLOOKUP(B7886,'מדדים וריביות'!B:C,2)</f>
        <v>32835656.1495074</v>
      </c>
      <c r="K7887" s="39">
        <f t="shared" si="865"/>
        <v>0</v>
      </c>
      <c r="L7887" s="39">
        <f t="shared" si="866"/>
        <v>0</v>
      </c>
      <c r="M7887" s="39">
        <f t="shared" si="867"/>
        <v>0</v>
      </c>
      <c r="N7887" s="41">
        <f t="shared" si="869"/>
        <v>0</v>
      </c>
    </row>
    <row r="7888" spans="2:14">
      <c r="B7888" s="1">
        <v>40753</v>
      </c>
      <c r="C7888" s="1">
        <f t="shared" si="868"/>
        <v>40725</v>
      </c>
      <c r="E7888" s="42">
        <f>IF(DAY(B7888)&gt;14,VLOOKUP(DATE(YEAR(C7888),MONTH(C7888)-1,DAY(1)),'מדדים וריביות'!B:C,2,FALSE),VLOOKUP(DATE(YEAR(C7888),MONTH(C7888)-2,DAY(1)),'מדדים וריביות'!B:C,2,FALSE))</f>
        <v>32930648.4045204</v>
      </c>
      <c r="F7888" s="46">
        <f>IF($B$5=1,'ריבית יומית'!D7882,'ריבית יומית'!G7882)</f>
        <v>6.2259260325658872E-5</v>
      </c>
      <c r="G7888" s="46">
        <f t="shared" si="863"/>
        <v>0</v>
      </c>
      <c r="H7888" s="29">
        <f t="shared" si="864"/>
        <v>1</v>
      </c>
      <c r="I7888" s="30">
        <f>VLOOKUP(B7887,'מדדים וריביות'!B:C,2)</f>
        <v>32835656.1495074</v>
      </c>
      <c r="K7888" s="39">
        <f t="shared" si="865"/>
        <v>0</v>
      </c>
      <c r="L7888" s="39">
        <f t="shared" si="866"/>
        <v>0</v>
      </c>
      <c r="M7888" s="39">
        <f t="shared" si="867"/>
        <v>0</v>
      </c>
      <c r="N7888" s="41">
        <f t="shared" si="869"/>
        <v>0</v>
      </c>
    </row>
    <row r="7889" spans="2:14">
      <c r="B7889" s="1">
        <v>40754</v>
      </c>
      <c r="C7889" s="1">
        <f t="shared" si="868"/>
        <v>40725</v>
      </c>
      <c r="E7889" s="42">
        <f>IF(DAY(B7889)&gt;14,VLOOKUP(DATE(YEAR(C7889),MONTH(C7889)-1,DAY(1)),'מדדים וריביות'!B:C,2,FALSE),VLOOKUP(DATE(YEAR(C7889),MONTH(C7889)-2,DAY(1)),'מדדים וריביות'!B:C,2,FALSE))</f>
        <v>32930648.4045204</v>
      </c>
      <c r="F7889" s="46">
        <f>IF($B$5=1,'ריבית יומית'!D7883,'ריבית יומית'!G7883)</f>
        <v>6.2259260325658872E-5</v>
      </c>
      <c r="G7889" s="46">
        <f t="shared" si="863"/>
        <v>0</v>
      </c>
      <c r="H7889" s="29">
        <f t="shared" si="864"/>
        <v>1</v>
      </c>
      <c r="I7889" s="30">
        <f>VLOOKUP(B7888,'מדדים וריביות'!B:C,2)</f>
        <v>32835656.1495074</v>
      </c>
      <c r="K7889" s="39">
        <f t="shared" si="865"/>
        <v>0</v>
      </c>
      <c r="L7889" s="39">
        <f t="shared" si="866"/>
        <v>0</v>
      </c>
      <c r="M7889" s="39">
        <f t="shared" si="867"/>
        <v>0</v>
      </c>
      <c r="N7889" s="41">
        <f t="shared" si="869"/>
        <v>0</v>
      </c>
    </row>
    <row r="7890" spans="2:14">
      <c r="B7890" s="1">
        <v>40755</v>
      </c>
      <c r="C7890" s="1">
        <f t="shared" si="868"/>
        <v>40725</v>
      </c>
      <c r="E7890" s="42">
        <f>IF(DAY(B7890)&gt;14,VLOOKUP(DATE(YEAR(C7890),MONTH(C7890)-1,DAY(1)),'מדדים וריביות'!B:C,2,FALSE),VLOOKUP(DATE(YEAR(C7890),MONTH(C7890)-2,DAY(1)),'מדדים וריביות'!B:C,2,FALSE))</f>
        <v>32930648.4045204</v>
      </c>
      <c r="F7890" s="46">
        <f>IF($B$5=1,'ריבית יומית'!D7884,'ריבית יומית'!G7884)</f>
        <v>6.2259260325658872E-5</v>
      </c>
      <c r="G7890" s="46">
        <f t="shared" si="863"/>
        <v>0</v>
      </c>
      <c r="H7890" s="29">
        <f t="shared" si="864"/>
        <v>1</v>
      </c>
      <c r="I7890" s="30">
        <f>VLOOKUP(B7889,'מדדים וריביות'!B:C,2)</f>
        <v>32835656.1495074</v>
      </c>
      <c r="K7890" s="39">
        <f t="shared" si="865"/>
        <v>0</v>
      </c>
      <c r="L7890" s="39">
        <f t="shared" si="866"/>
        <v>0</v>
      </c>
      <c r="M7890" s="39">
        <f t="shared" si="867"/>
        <v>0</v>
      </c>
      <c r="N7890" s="41">
        <f t="shared" si="869"/>
        <v>0</v>
      </c>
    </row>
    <row r="7891" spans="2:14">
      <c r="B7891" s="1">
        <v>40756</v>
      </c>
      <c r="C7891" s="1">
        <f t="shared" si="868"/>
        <v>40756</v>
      </c>
      <c r="E7891" s="42">
        <f>IF(DAY(B7891)&gt;14,VLOOKUP(DATE(YEAR(C7891),MONTH(C7891)-1,DAY(1)),'מדדים וריביות'!B:C,2,FALSE),VLOOKUP(DATE(YEAR(C7891),MONTH(C7891)-2,DAY(1)),'מדדים וריביות'!B:C,2,FALSE))</f>
        <v>32930648.4045204</v>
      </c>
      <c r="F7891" s="46">
        <f>IF($B$5=1,'ריבית יומית'!D7885,'ריבית יומית'!G7885)</f>
        <v>6.2259260325658872E-5</v>
      </c>
      <c r="G7891" s="46">
        <f t="shared" si="863"/>
        <v>0</v>
      </c>
      <c r="H7891" s="29">
        <f t="shared" si="864"/>
        <v>1</v>
      </c>
      <c r="I7891" s="30">
        <f>VLOOKUP(B7890,'מדדים וריביות'!B:C,2)</f>
        <v>32835656.1495074</v>
      </c>
      <c r="K7891" s="39">
        <f t="shared" si="865"/>
        <v>0</v>
      </c>
      <c r="L7891" s="39">
        <f t="shared" si="866"/>
        <v>0</v>
      </c>
      <c r="M7891" s="39">
        <f t="shared" si="867"/>
        <v>0</v>
      </c>
      <c r="N7891" s="41">
        <f t="shared" si="869"/>
        <v>0</v>
      </c>
    </row>
    <row r="7892" spans="2:14">
      <c r="B7892" s="1">
        <v>40757</v>
      </c>
      <c r="C7892" s="1">
        <f t="shared" si="868"/>
        <v>40756</v>
      </c>
      <c r="E7892" s="42">
        <f>IF(DAY(B7892)&gt;14,VLOOKUP(DATE(YEAR(C7892),MONTH(C7892)-1,DAY(1)),'מדדים וריביות'!B:C,2,FALSE),VLOOKUP(DATE(YEAR(C7892),MONTH(C7892)-2,DAY(1)),'מדדים וריביות'!B:C,2,FALSE))</f>
        <v>32930648.4045204</v>
      </c>
      <c r="F7892" s="46">
        <f>IF($B$5=1,'ריבית יומית'!D7886,'ריבית יומית'!G7886)</f>
        <v>6.2259260325658872E-5</v>
      </c>
      <c r="G7892" s="46">
        <f t="shared" si="863"/>
        <v>0</v>
      </c>
      <c r="H7892" s="29">
        <f t="shared" si="864"/>
        <v>1</v>
      </c>
      <c r="I7892" s="30">
        <f>VLOOKUP(B7891,'מדדים וריביות'!B:C,2)</f>
        <v>32993976.5745291</v>
      </c>
      <c r="K7892" s="39">
        <f t="shared" si="865"/>
        <v>0</v>
      </c>
      <c r="L7892" s="39">
        <f t="shared" si="866"/>
        <v>0</v>
      </c>
      <c r="M7892" s="39">
        <f t="shared" si="867"/>
        <v>0</v>
      </c>
      <c r="N7892" s="41">
        <f t="shared" si="869"/>
        <v>0</v>
      </c>
    </row>
    <row r="7893" spans="2:14">
      <c r="B7893" s="1">
        <v>40758</v>
      </c>
      <c r="C7893" s="1">
        <f t="shared" si="868"/>
        <v>40756</v>
      </c>
      <c r="E7893" s="42">
        <f>IF(DAY(B7893)&gt;14,VLOOKUP(DATE(YEAR(C7893),MONTH(C7893)-1,DAY(1)),'מדדים וריביות'!B:C,2,FALSE),VLOOKUP(DATE(YEAR(C7893),MONTH(C7893)-2,DAY(1)),'מדדים וריביות'!B:C,2,FALSE))</f>
        <v>32930648.4045204</v>
      </c>
      <c r="F7893" s="46">
        <f>IF($B$5=1,'ריבית יומית'!D7887,'ריבית יומית'!G7887)</f>
        <v>6.2259260325658872E-5</v>
      </c>
      <c r="G7893" s="46">
        <f t="shared" si="863"/>
        <v>0</v>
      </c>
      <c r="H7893" s="29">
        <f t="shared" si="864"/>
        <v>1</v>
      </c>
      <c r="I7893" s="30">
        <f>VLOOKUP(B7892,'מדדים וריביות'!B:C,2)</f>
        <v>32993976.5745291</v>
      </c>
      <c r="K7893" s="39">
        <f t="shared" si="865"/>
        <v>0</v>
      </c>
      <c r="L7893" s="39">
        <f t="shared" si="866"/>
        <v>0</v>
      </c>
      <c r="M7893" s="39">
        <f t="shared" si="867"/>
        <v>0</v>
      </c>
      <c r="N7893" s="41">
        <f t="shared" si="869"/>
        <v>0</v>
      </c>
    </row>
    <row r="7894" spans="2:14">
      <c r="B7894" s="1">
        <v>40759</v>
      </c>
      <c r="C7894" s="1">
        <f t="shared" si="868"/>
        <v>40756</v>
      </c>
      <c r="E7894" s="42">
        <f>IF(DAY(B7894)&gt;14,VLOOKUP(DATE(YEAR(C7894),MONTH(C7894)-1,DAY(1)),'מדדים וריביות'!B:C,2,FALSE),VLOOKUP(DATE(YEAR(C7894),MONTH(C7894)-2,DAY(1)),'מדדים וריביות'!B:C,2,FALSE))</f>
        <v>32930648.4045204</v>
      </c>
      <c r="F7894" s="46">
        <f>IF($B$5=1,'ריבית יומית'!D7888,'ריבית יומית'!G7888)</f>
        <v>6.2259260325658872E-5</v>
      </c>
      <c r="G7894" s="46">
        <f t="shared" si="863"/>
        <v>0</v>
      </c>
      <c r="H7894" s="29">
        <f t="shared" si="864"/>
        <v>1</v>
      </c>
      <c r="I7894" s="30">
        <f>VLOOKUP(B7893,'מדדים וריביות'!B:C,2)</f>
        <v>32993976.5745291</v>
      </c>
      <c r="K7894" s="39">
        <f t="shared" si="865"/>
        <v>0</v>
      </c>
      <c r="L7894" s="39">
        <f t="shared" si="866"/>
        <v>0</v>
      </c>
      <c r="M7894" s="39">
        <f t="shared" si="867"/>
        <v>0</v>
      </c>
      <c r="N7894" s="41">
        <f t="shared" si="869"/>
        <v>0</v>
      </c>
    </row>
    <row r="7895" spans="2:14">
      <c r="B7895" s="1">
        <v>40760</v>
      </c>
      <c r="C7895" s="1">
        <f t="shared" si="868"/>
        <v>40756</v>
      </c>
      <c r="E7895" s="42">
        <f>IF(DAY(B7895)&gt;14,VLOOKUP(DATE(YEAR(C7895),MONTH(C7895)-1,DAY(1)),'מדדים וריביות'!B:C,2,FALSE),VLOOKUP(DATE(YEAR(C7895),MONTH(C7895)-2,DAY(1)),'מדדים וריביות'!B:C,2,FALSE))</f>
        <v>32930648.4045204</v>
      </c>
      <c r="F7895" s="46">
        <f>IF($B$5=1,'ריבית יומית'!D7889,'ריבית יומית'!G7889)</f>
        <v>6.2259260325658872E-5</v>
      </c>
      <c r="G7895" s="46">
        <f t="shared" si="863"/>
        <v>0</v>
      </c>
      <c r="H7895" s="29">
        <f t="shared" si="864"/>
        <v>1</v>
      </c>
      <c r="I7895" s="30">
        <f>VLOOKUP(B7894,'מדדים וריביות'!B:C,2)</f>
        <v>32993976.5745291</v>
      </c>
      <c r="K7895" s="39">
        <f t="shared" si="865"/>
        <v>0</v>
      </c>
      <c r="L7895" s="39">
        <f t="shared" si="866"/>
        <v>0</v>
      </c>
      <c r="M7895" s="39">
        <f t="shared" si="867"/>
        <v>0</v>
      </c>
      <c r="N7895" s="41">
        <f t="shared" si="869"/>
        <v>0</v>
      </c>
    </row>
    <row r="7896" spans="2:14">
      <c r="B7896" s="1">
        <v>40761</v>
      </c>
      <c r="C7896" s="1">
        <f t="shared" si="868"/>
        <v>40756</v>
      </c>
      <c r="E7896" s="42">
        <f>IF(DAY(B7896)&gt;14,VLOOKUP(DATE(YEAR(C7896),MONTH(C7896)-1,DAY(1)),'מדדים וריביות'!B:C,2,FALSE),VLOOKUP(DATE(YEAR(C7896),MONTH(C7896)-2,DAY(1)),'מדדים וריביות'!B:C,2,FALSE))</f>
        <v>32930648.4045204</v>
      </c>
      <c r="F7896" s="46">
        <f>IF($B$5=1,'ריבית יומית'!D7890,'ריבית יומית'!G7890)</f>
        <v>6.2259260325658872E-5</v>
      </c>
      <c r="G7896" s="46">
        <f t="shared" si="863"/>
        <v>0</v>
      </c>
      <c r="H7896" s="29">
        <f t="shared" si="864"/>
        <v>1</v>
      </c>
      <c r="I7896" s="30">
        <f>VLOOKUP(B7895,'מדדים וריביות'!B:C,2)</f>
        <v>32993976.5745291</v>
      </c>
      <c r="K7896" s="39">
        <f t="shared" si="865"/>
        <v>0</v>
      </c>
      <c r="L7896" s="39">
        <f t="shared" si="866"/>
        <v>0</v>
      </c>
      <c r="M7896" s="39">
        <f t="shared" si="867"/>
        <v>0</v>
      </c>
      <c r="N7896" s="41">
        <f t="shared" si="869"/>
        <v>0</v>
      </c>
    </row>
    <row r="7897" spans="2:14">
      <c r="B7897" s="1">
        <v>40762</v>
      </c>
      <c r="C7897" s="1">
        <f t="shared" si="868"/>
        <v>40756</v>
      </c>
      <c r="E7897" s="42">
        <f>IF(DAY(B7897)&gt;14,VLOOKUP(DATE(YEAR(C7897),MONTH(C7897)-1,DAY(1)),'מדדים וריביות'!B:C,2,FALSE),VLOOKUP(DATE(YEAR(C7897),MONTH(C7897)-2,DAY(1)),'מדדים וריביות'!B:C,2,FALSE))</f>
        <v>32930648.4045204</v>
      </c>
      <c r="F7897" s="46">
        <f>IF($B$5=1,'ריבית יומית'!D7891,'ריבית יומית'!G7891)</f>
        <v>6.2259260325658872E-5</v>
      </c>
      <c r="G7897" s="46">
        <f t="shared" si="863"/>
        <v>0</v>
      </c>
      <c r="H7897" s="29">
        <f t="shared" si="864"/>
        <v>1</v>
      </c>
      <c r="I7897" s="30">
        <f>VLOOKUP(B7896,'מדדים וריביות'!B:C,2)</f>
        <v>32993976.5745291</v>
      </c>
      <c r="K7897" s="39">
        <f t="shared" si="865"/>
        <v>0</v>
      </c>
      <c r="L7897" s="39">
        <f t="shared" si="866"/>
        <v>0</v>
      </c>
      <c r="M7897" s="39">
        <f t="shared" si="867"/>
        <v>0</v>
      </c>
      <c r="N7897" s="41">
        <f t="shared" si="869"/>
        <v>0</v>
      </c>
    </row>
    <row r="7898" spans="2:14">
      <c r="B7898" s="1">
        <v>40763</v>
      </c>
      <c r="C7898" s="1">
        <f t="shared" si="868"/>
        <v>40756</v>
      </c>
      <c r="E7898" s="42">
        <f>IF(DAY(B7898)&gt;14,VLOOKUP(DATE(YEAR(C7898),MONTH(C7898)-1,DAY(1)),'מדדים וריביות'!B:C,2,FALSE),VLOOKUP(DATE(YEAR(C7898),MONTH(C7898)-2,DAY(1)),'מדדים וריביות'!B:C,2,FALSE))</f>
        <v>32930648.4045204</v>
      </c>
      <c r="F7898" s="46">
        <f>IF($B$5=1,'ריבית יומית'!D7892,'ריבית יומית'!G7892)</f>
        <v>6.2259260325658872E-5</v>
      </c>
      <c r="G7898" s="46">
        <f t="shared" si="863"/>
        <v>0</v>
      </c>
      <c r="H7898" s="29">
        <f t="shared" si="864"/>
        <v>1</v>
      </c>
      <c r="I7898" s="30">
        <f>VLOOKUP(B7897,'מדדים וריביות'!B:C,2)</f>
        <v>32993976.5745291</v>
      </c>
      <c r="K7898" s="39">
        <f t="shared" si="865"/>
        <v>0</v>
      </c>
      <c r="L7898" s="39">
        <f t="shared" si="866"/>
        <v>0</v>
      </c>
      <c r="M7898" s="39">
        <f t="shared" si="867"/>
        <v>0</v>
      </c>
      <c r="N7898" s="41">
        <f t="shared" si="869"/>
        <v>0</v>
      </c>
    </row>
    <row r="7899" spans="2:14">
      <c r="B7899" s="1">
        <v>40764</v>
      </c>
      <c r="C7899" s="1">
        <f t="shared" si="868"/>
        <v>40756</v>
      </c>
      <c r="E7899" s="42">
        <f>IF(DAY(B7899)&gt;14,VLOOKUP(DATE(YEAR(C7899),MONTH(C7899)-1,DAY(1)),'מדדים וריביות'!B:C,2,FALSE),VLOOKUP(DATE(YEAR(C7899),MONTH(C7899)-2,DAY(1)),'מדדים וריביות'!B:C,2,FALSE))</f>
        <v>32930648.4045204</v>
      </c>
      <c r="F7899" s="46">
        <f>IF($B$5=1,'ריבית יומית'!D7893,'ריבית יומית'!G7893)</f>
        <v>6.2259260325658872E-5</v>
      </c>
      <c r="G7899" s="46">
        <f t="shared" si="863"/>
        <v>0</v>
      </c>
      <c r="H7899" s="29">
        <f t="shared" si="864"/>
        <v>1</v>
      </c>
      <c r="I7899" s="30">
        <f>VLOOKUP(B7898,'מדדים וריביות'!B:C,2)</f>
        <v>32993976.5745291</v>
      </c>
      <c r="K7899" s="39">
        <f t="shared" si="865"/>
        <v>0</v>
      </c>
      <c r="L7899" s="39">
        <f t="shared" si="866"/>
        <v>0</v>
      </c>
      <c r="M7899" s="39">
        <f t="shared" si="867"/>
        <v>0</v>
      </c>
      <c r="N7899" s="41">
        <f t="shared" si="869"/>
        <v>0</v>
      </c>
    </row>
    <row r="7900" spans="2:14">
      <c r="B7900" s="1">
        <v>40765</v>
      </c>
      <c r="C7900" s="1">
        <f t="shared" si="868"/>
        <v>40756</v>
      </c>
      <c r="E7900" s="42">
        <f>IF(DAY(B7900)&gt;14,VLOOKUP(DATE(YEAR(C7900),MONTH(C7900)-1,DAY(1)),'מדדים וריביות'!B:C,2,FALSE),VLOOKUP(DATE(YEAR(C7900),MONTH(C7900)-2,DAY(1)),'מדדים וריביות'!B:C,2,FALSE))</f>
        <v>32930648.4045204</v>
      </c>
      <c r="F7900" s="46">
        <f>IF($B$5=1,'ריבית יומית'!D7894,'ריבית יומית'!G7894)</f>
        <v>6.2259260325658872E-5</v>
      </c>
      <c r="G7900" s="46">
        <f t="shared" si="863"/>
        <v>0</v>
      </c>
      <c r="H7900" s="29">
        <f t="shared" si="864"/>
        <v>1</v>
      </c>
      <c r="I7900" s="30">
        <f>VLOOKUP(B7899,'מדדים וריביות'!B:C,2)</f>
        <v>32993976.5745291</v>
      </c>
      <c r="K7900" s="39">
        <f t="shared" si="865"/>
        <v>0</v>
      </c>
      <c r="L7900" s="39">
        <f t="shared" si="866"/>
        <v>0</v>
      </c>
      <c r="M7900" s="39">
        <f t="shared" si="867"/>
        <v>0</v>
      </c>
      <c r="N7900" s="41">
        <f t="shared" si="869"/>
        <v>0</v>
      </c>
    </row>
    <row r="7901" spans="2:14">
      <c r="B7901" s="1">
        <v>40766</v>
      </c>
      <c r="C7901" s="1">
        <f t="shared" si="868"/>
        <v>40756</v>
      </c>
      <c r="E7901" s="42">
        <f>IF(DAY(B7901)&gt;14,VLOOKUP(DATE(YEAR(C7901),MONTH(C7901)-1,DAY(1)),'מדדים וריביות'!B:C,2,FALSE),VLOOKUP(DATE(YEAR(C7901),MONTH(C7901)-2,DAY(1)),'מדדים וריביות'!B:C,2,FALSE))</f>
        <v>32930648.4045204</v>
      </c>
      <c r="F7901" s="46">
        <f>IF($B$5=1,'ריבית יומית'!D7895,'ריבית יומית'!G7895)</f>
        <v>6.2259260325658872E-5</v>
      </c>
      <c r="G7901" s="46">
        <f t="shared" si="863"/>
        <v>0</v>
      </c>
      <c r="H7901" s="29">
        <f t="shared" si="864"/>
        <v>1</v>
      </c>
      <c r="I7901" s="30">
        <f>VLOOKUP(B7900,'מדדים וריביות'!B:C,2)</f>
        <v>32993976.5745291</v>
      </c>
      <c r="K7901" s="39">
        <f t="shared" si="865"/>
        <v>0</v>
      </c>
      <c r="L7901" s="39">
        <f t="shared" si="866"/>
        <v>0</v>
      </c>
      <c r="M7901" s="39">
        <f t="shared" si="867"/>
        <v>0</v>
      </c>
      <c r="N7901" s="41">
        <f t="shared" si="869"/>
        <v>0</v>
      </c>
    </row>
    <row r="7902" spans="2:14">
      <c r="B7902" s="1">
        <v>40767</v>
      </c>
      <c r="C7902" s="1">
        <f t="shared" si="868"/>
        <v>40756</v>
      </c>
      <c r="E7902" s="42">
        <f>IF(DAY(B7902)&gt;14,VLOOKUP(DATE(YEAR(C7902),MONTH(C7902)-1,DAY(1)),'מדדים וריביות'!B:C,2,FALSE),VLOOKUP(DATE(YEAR(C7902),MONTH(C7902)-2,DAY(1)),'מדדים וריביות'!B:C,2,FALSE))</f>
        <v>32930648.4045204</v>
      </c>
      <c r="F7902" s="46">
        <f>IF($B$5=1,'ריבית יומית'!D7896,'ריבית יומית'!G7896)</f>
        <v>6.2259260325658872E-5</v>
      </c>
      <c r="G7902" s="46">
        <f t="shared" si="863"/>
        <v>0</v>
      </c>
      <c r="H7902" s="29">
        <f t="shared" si="864"/>
        <v>1</v>
      </c>
      <c r="I7902" s="30">
        <f>VLOOKUP(B7901,'מדדים וריביות'!B:C,2)</f>
        <v>32993976.5745291</v>
      </c>
      <c r="K7902" s="39">
        <f t="shared" si="865"/>
        <v>0</v>
      </c>
      <c r="L7902" s="39">
        <f t="shared" si="866"/>
        <v>0</v>
      </c>
      <c r="M7902" s="39">
        <f t="shared" si="867"/>
        <v>0</v>
      </c>
      <c r="N7902" s="41">
        <f t="shared" si="869"/>
        <v>0</v>
      </c>
    </row>
    <row r="7903" spans="2:14">
      <c r="B7903" s="1">
        <v>40768</v>
      </c>
      <c r="C7903" s="1">
        <f t="shared" si="868"/>
        <v>40756</v>
      </c>
      <c r="E7903" s="42">
        <f>IF(DAY(B7903)&gt;14,VLOOKUP(DATE(YEAR(C7903),MONTH(C7903)-1,DAY(1)),'מדדים וריביות'!B:C,2,FALSE),VLOOKUP(DATE(YEAR(C7903),MONTH(C7903)-2,DAY(1)),'מדדים וריביות'!B:C,2,FALSE))</f>
        <v>32930648.4045204</v>
      </c>
      <c r="F7903" s="46">
        <f>IF($B$5=1,'ריבית יומית'!D7897,'ריבית יומית'!G7897)</f>
        <v>6.2259260325658872E-5</v>
      </c>
      <c r="G7903" s="46">
        <f t="shared" si="863"/>
        <v>0</v>
      </c>
      <c r="H7903" s="29">
        <f t="shared" si="864"/>
        <v>1</v>
      </c>
      <c r="I7903" s="30">
        <f>VLOOKUP(B7902,'מדדים וריביות'!B:C,2)</f>
        <v>32993976.5745291</v>
      </c>
      <c r="K7903" s="39">
        <f t="shared" si="865"/>
        <v>0</v>
      </c>
      <c r="L7903" s="39">
        <f t="shared" si="866"/>
        <v>0</v>
      </c>
      <c r="M7903" s="39">
        <f t="shared" si="867"/>
        <v>0</v>
      </c>
      <c r="N7903" s="41">
        <f t="shared" si="869"/>
        <v>0</v>
      </c>
    </row>
    <row r="7904" spans="2:14">
      <c r="B7904" s="1">
        <v>40769</v>
      </c>
      <c r="C7904" s="1">
        <f t="shared" si="868"/>
        <v>40756</v>
      </c>
      <c r="E7904" s="42">
        <f>IF(DAY(B7904)&gt;14,VLOOKUP(DATE(YEAR(C7904),MONTH(C7904)-1,DAY(1)),'מדדים וריביות'!B:C,2,FALSE),VLOOKUP(DATE(YEAR(C7904),MONTH(C7904)-2,DAY(1)),'מדדים וריביות'!B:C,2,FALSE))</f>
        <v>32930648.4045204</v>
      </c>
      <c r="F7904" s="46">
        <f>IF($B$5=1,'ריבית יומית'!D7898,'ריבית יומית'!G7898)</f>
        <v>6.2259260325658872E-5</v>
      </c>
      <c r="G7904" s="46">
        <f t="shared" si="863"/>
        <v>0</v>
      </c>
      <c r="H7904" s="29">
        <f t="shared" si="864"/>
        <v>1</v>
      </c>
      <c r="I7904" s="30">
        <f>VLOOKUP(B7903,'מדדים וריביות'!B:C,2)</f>
        <v>32993976.5745291</v>
      </c>
      <c r="K7904" s="39">
        <f t="shared" si="865"/>
        <v>0</v>
      </c>
      <c r="L7904" s="39">
        <f t="shared" si="866"/>
        <v>0</v>
      </c>
      <c r="M7904" s="39">
        <f t="shared" si="867"/>
        <v>0</v>
      </c>
      <c r="N7904" s="41">
        <f t="shared" si="869"/>
        <v>0</v>
      </c>
    </row>
    <row r="7905" spans="2:14">
      <c r="B7905" s="1">
        <v>40770</v>
      </c>
      <c r="C7905" s="1">
        <f t="shared" si="868"/>
        <v>40756</v>
      </c>
      <c r="E7905" s="42">
        <f>IF(DAY(B7905)&gt;14,VLOOKUP(DATE(YEAR(C7905),MONTH(C7905)-1,DAY(1)),'מדדים וריביות'!B:C,2,FALSE),VLOOKUP(DATE(YEAR(C7905),MONTH(C7905)-2,DAY(1)),'מדדים וריביות'!B:C,2,FALSE))</f>
        <v>32835656.1495074</v>
      </c>
      <c r="F7905" s="46">
        <f>IF($B$5=1,'ריבית יומית'!D7899,'ריבית יומית'!G7899)</f>
        <v>6.2259260325658872E-5</v>
      </c>
      <c r="G7905" s="46">
        <f t="shared" si="863"/>
        <v>0</v>
      </c>
      <c r="H7905" s="29">
        <f t="shared" si="864"/>
        <v>1</v>
      </c>
      <c r="I7905" s="30">
        <f>VLOOKUP(B7904,'מדדים וריביות'!B:C,2)</f>
        <v>32993976.5745291</v>
      </c>
      <c r="K7905" s="39">
        <f t="shared" si="865"/>
        <v>0</v>
      </c>
      <c r="L7905" s="39">
        <f t="shared" si="866"/>
        <v>0</v>
      </c>
      <c r="M7905" s="39">
        <f t="shared" si="867"/>
        <v>0</v>
      </c>
      <c r="N7905" s="41">
        <f t="shared" si="869"/>
        <v>0</v>
      </c>
    </row>
    <row r="7906" spans="2:14">
      <c r="B7906" s="1">
        <v>40771</v>
      </c>
      <c r="C7906" s="1">
        <f t="shared" si="868"/>
        <v>40756</v>
      </c>
      <c r="E7906" s="42">
        <f>IF(DAY(B7906)&gt;14,VLOOKUP(DATE(YEAR(C7906),MONTH(C7906)-1,DAY(1)),'מדדים וריביות'!B:C,2,FALSE),VLOOKUP(DATE(YEAR(C7906),MONTH(C7906)-2,DAY(1)),'מדדים וריביות'!B:C,2,FALSE))</f>
        <v>32835656.1495074</v>
      </c>
      <c r="F7906" s="46">
        <f>IF($B$5=1,'ריבית יומית'!D7900,'ריבית יומית'!G7900)</f>
        <v>6.2259260325658872E-5</v>
      </c>
      <c r="G7906" s="46">
        <f t="shared" si="863"/>
        <v>0</v>
      </c>
      <c r="H7906" s="29">
        <f t="shared" si="864"/>
        <v>1</v>
      </c>
      <c r="I7906" s="30">
        <f>VLOOKUP(B7905,'מדדים וריביות'!B:C,2)</f>
        <v>32993976.5745291</v>
      </c>
      <c r="K7906" s="39">
        <f t="shared" si="865"/>
        <v>0</v>
      </c>
      <c r="L7906" s="39">
        <f t="shared" si="866"/>
        <v>0</v>
      </c>
      <c r="M7906" s="39">
        <f t="shared" si="867"/>
        <v>0</v>
      </c>
      <c r="N7906" s="41">
        <f t="shared" si="869"/>
        <v>0</v>
      </c>
    </row>
    <row r="7907" spans="2:14">
      <c r="B7907" s="1">
        <v>40772</v>
      </c>
      <c r="C7907" s="1">
        <f t="shared" si="868"/>
        <v>40756</v>
      </c>
      <c r="E7907" s="42">
        <f>IF(DAY(B7907)&gt;14,VLOOKUP(DATE(YEAR(C7907),MONTH(C7907)-1,DAY(1)),'מדדים וריביות'!B:C,2,FALSE),VLOOKUP(DATE(YEAR(C7907),MONTH(C7907)-2,DAY(1)),'מדדים וריביות'!B:C,2,FALSE))</f>
        <v>32835656.1495074</v>
      </c>
      <c r="F7907" s="46">
        <f>IF($B$5=1,'ריבית יומית'!D7901,'ריבית יומית'!G7901)</f>
        <v>6.2259260325658872E-5</v>
      </c>
      <c r="G7907" s="46">
        <f t="shared" si="863"/>
        <v>0</v>
      </c>
      <c r="H7907" s="29">
        <f t="shared" si="864"/>
        <v>1</v>
      </c>
      <c r="I7907" s="30">
        <f>VLOOKUP(B7906,'מדדים וריביות'!B:C,2)</f>
        <v>32993976.5745291</v>
      </c>
      <c r="K7907" s="39">
        <f t="shared" si="865"/>
        <v>0</v>
      </c>
      <c r="L7907" s="39">
        <f t="shared" si="866"/>
        <v>0</v>
      </c>
      <c r="M7907" s="39">
        <f t="shared" si="867"/>
        <v>0</v>
      </c>
      <c r="N7907" s="41">
        <f t="shared" si="869"/>
        <v>0</v>
      </c>
    </row>
    <row r="7908" spans="2:14">
      <c r="B7908" s="1">
        <v>40773</v>
      </c>
      <c r="C7908" s="1">
        <f t="shared" si="868"/>
        <v>40756</v>
      </c>
      <c r="E7908" s="42">
        <f>IF(DAY(B7908)&gt;14,VLOOKUP(DATE(YEAR(C7908),MONTH(C7908)-1,DAY(1)),'מדדים וריביות'!B:C,2,FALSE),VLOOKUP(DATE(YEAR(C7908),MONTH(C7908)-2,DAY(1)),'מדדים וריביות'!B:C,2,FALSE))</f>
        <v>32835656.1495074</v>
      </c>
      <c r="F7908" s="46">
        <f>IF($B$5=1,'ריבית יומית'!D7902,'ריבית יומית'!G7902)</f>
        <v>6.2259260325658872E-5</v>
      </c>
      <c r="G7908" s="46">
        <f t="shared" si="863"/>
        <v>0</v>
      </c>
      <c r="H7908" s="29">
        <f t="shared" si="864"/>
        <v>1</v>
      </c>
      <c r="I7908" s="30">
        <f>VLOOKUP(B7907,'מדדים וריביות'!B:C,2)</f>
        <v>32993976.5745291</v>
      </c>
      <c r="K7908" s="39">
        <f t="shared" si="865"/>
        <v>0</v>
      </c>
      <c r="L7908" s="39">
        <f t="shared" si="866"/>
        <v>0</v>
      </c>
      <c r="M7908" s="39">
        <f t="shared" si="867"/>
        <v>0</v>
      </c>
      <c r="N7908" s="41">
        <f t="shared" si="869"/>
        <v>0</v>
      </c>
    </row>
    <row r="7909" spans="2:14">
      <c r="B7909" s="1">
        <v>40774</v>
      </c>
      <c r="C7909" s="1">
        <f t="shared" si="868"/>
        <v>40756</v>
      </c>
      <c r="E7909" s="42">
        <f>IF(DAY(B7909)&gt;14,VLOOKUP(DATE(YEAR(C7909),MONTH(C7909)-1,DAY(1)),'מדדים וריביות'!B:C,2,FALSE),VLOOKUP(DATE(YEAR(C7909),MONTH(C7909)-2,DAY(1)),'מדדים וריביות'!B:C,2,FALSE))</f>
        <v>32835656.1495074</v>
      </c>
      <c r="F7909" s="46">
        <f>IF($B$5=1,'ריבית יומית'!D7903,'ריבית יומית'!G7903)</f>
        <v>6.2259260325658872E-5</v>
      </c>
      <c r="G7909" s="46">
        <f t="shared" si="863"/>
        <v>0</v>
      </c>
      <c r="H7909" s="29">
        <f t="shared" si="864"/>
        <v>1</v>
      </c>
      <c r="I7909" s="30">
        <f>VLOOKUP(B7908,'מדדים וריביות'!B:C,2)</f>
        <v>32993976.5745291</v>
      </c>
      <c r="K7909" s="39">
        <f t="shared" si="865"/>
        <v>0</v>
      </c>
      <c r="L7909" s="39">
        <f t="shared" si="866"/>
        <v>0</v>
      </c>
      <c r="M7909" s="39">
        <f t="shared" si="867"/>
        <v>0</v>
      </c>
      <c r="N7909" s="41">
        <f t="shared" si="869"/>
        <v>0</v>
      </c>
    </row>
    <row r="7910" spans="2:14">
      <c r="B7910" s="1">
        <v>40775</v>
      </c>
      <c r="C7910" s="1">
        <f t="shared" si="868"/>
        <v>40756</v>
      </c>
      <c r="E7910" s="42">
        <f>IF(DAY(B7910)&gt;14,VLOOKUP(DATE(YEAR(C7910),MONTH(C7910)-1,DAY(1)),'מדדים וריביות'!B:C,2,FALSE),VLOOKUP(DATE(YEAR(C7910),MONTH(C7910)-2,DAY(1)),'מדדים וריביות'!B:C,2,FALSE))</f>
        <v>32835656.1495074</v>
      </c>
      <c r="F7910" s="46">
        <f>IF($B$5=1,'ריבית יומית'!D7904,'ריבית יומית'!G7904)</f>
        <v>6.2259260325658872E-5</v>
      </c>
      <c r="G7910" s="46">
        <f t="shared" si="863"/>
        <v>0</v>
      </c>
      <c r="H7910" s="29">
        <f t="shared" si="864"/>
        <v>1</v>
      </c>
      <c r="I7910" s="30">
        <f>VLOOKUP(B7909,'מדדים וריביות'!B:C,2)</f>
        <v>32993976.5745291</v>
      </c>
      <c r="K7910" s="39">
        <f t="shared" si="865"/>
        <v>0</v>
      </c>
      <c r="L7910" s="39">
        <f t="shared" si="866"/>
        <v>0</v>
      </c>
      <c r="M7910" s="39">
        <f t="shared" si="867"/>
        <v>0</v>
      </c>
      <c r="N7910" s="41">
        <f t="shared" si="869"/>
        <v>0</v>
      </c>
    </row>
    <row r="7911" spans="2:14">
      <c r="B7911" s="1">
        <v>40776</v>
      </c>
      <c r="C7911" s="1">
        <f t="shared" si="868"/>
        <v>40756</v>
      </c>
      <c r="E7911" s="42">
        <f>IF(DAY(B7911)&gt;14,VLOOKUP(DATE(YEAR(C7911),MONTH(C7911)-1,DAY(1)),'מדדים וריביות'!B:C,2,FALSE),VLOOKUP(DATE(YEAR(C7911),MONTH(C7911)-2,DAY(1)),'מדדים וריביות'!B:C,2,FALSE))</f>
        <v>32835656.1495074</v>
      </c>
      <c r="F7911" s="46">
        <f>IF($B$5=1,'ריבית יומית'!D7905,'ריבית יומית'!G7905)</f>
        <v>6.2259260325658872E-5</v>
      </c>
      <c r="G7911" s="46">
        <f t="shared" si="863"/>
        <v>0</v>
      </c>
      <c r="H7911" s="29">
        <f t="shared" si="864"/>
        <v>1</v>
      </c>
      <c r="I7911" s="30">
        <f>VLOOKUP(B7910,'מדדים וריביות'!B:C,2)</f>
        <v>32993976.5745291</v>
      </c>
      <c r="K7911" s="39">
        <f t="shared" si="865"/>
        <v>0</v>
      </c>
      <c r="L7911" s="39">
        <f t="shared" si="866"/>
        <v>0</v>
      </c>
      <c r="M7911" s="39">
        <f t="shared" si="867"/>
        <v>0</v>
      </c>
      <c r="N7911" s="41">
        <f t="shared" si="869"/>
        <v>0</v>
      </c>
    </row>
    <row r="7912" spans="2:14">
      <c r="B7912" s="1">
        <v>40777</v>
      </c>
      <c r="C7912" s="1">
        <f t="shared" si="868"/>
        <v>40756</v>
      </c>
      <c r="E7912" s="42">
        <f>IF(DAY(B7912)&gt;14,VLOOKUP(DATE(YEAR(C7912),MONTH(C7912)-1,DAY(1)),'מדדים וריביות'!B:C,2,FALSE),VLOOKUP(DATE(YEAR(C7912),MONTH(C7912)-2,DAY(1)),'מדדים וריביות'!B:C,2,FALSE))</f>
        <v>32835656.1495074</v>
      </c>
      <c r="F7912" s="46">
        <f>IF($B$5=1,'ריבית יומית'!D7906,'ריבית יומית'!G7906)</f>
        <v>6.2259260325658872E-5</v>
      </c>
      <c r="G7912" s="46">
        <f t="shared" si="863"/>
        <v>0</v>
      </c>
      <c r="H7912" s="29">
        <f t="shared" si="864"/>
        <v>1</v>
      </c>
      <c r="I7912" s="30">
        <f>VLOOKUP(B7911,'מדדים וריביות'!B:C,2)</f>
        <v>32993976.5745291</v>
      </c>
      <c r="K7912" s="39">
        <f t="shared" si="865"/>
        <v>0</v>
      </c>
      <c r="L7912" s="39">
        <f t="shared" si="866"/>
        <v>0</v>
      </c>
      <c r="M7912" s="39">
        <f t="shared" si="867"/>
        <v>0</v>
      </c>
      <c r="N7912" s="41">
        <f t="shared" si="869"/>
        <v>0</v>
      </c>
    </row>
    <row r="7913" spans="2:14">
      <c r="B7913" s="1">
        <v>40778</v>
      </c>
      <c r="C7913" s="1">
        <f t="shared" si="868"/>
        <v>40756</v>
      </c>
      <c r="E7913" s="42">
        <f>IF(DAY(B7913)&gt;14,VLOOKUP(DATE(YEAR(C7913),MONTH(C7913)-1,DAY(1)),'מדדים וריביות'!B:C,2,FALSE),VLOOKUP(DATE(YEAR(C7913),MONTH(C7913)-2,DAY(1)),'מדדים וריביות'!B:C,2,FALSE))</f>
        <v>32835656.1495074</v>
      </c>
      <c r="F7913" s="46">
        <f>IF($B$5=1,'ריבית יומית'!D7907,'ריבית יומית'!G7907)</f>
        <v>6.2259260325658872E-5</v>
      </c>
      <c r="G7913" s="46">
        <f t="shared" si="863"/>
        <v>0</v>
      </c>
      <c r="H7913" s="29">
        <f t="shared" si="864"/>
        <v>1</v>
      </c>
      <c r="I7913" s="30">
        <f>VLOOKUP(B7912,'מדדים וריביות'!B:C,2)</f>
        <v>32993976.5745291</v>
      </c>
      <c r="K7913" s="39">
        <f t="shared" si="865"/>
        <v>0</v>
      </c>
      <c r="L7913" s="39">
        <f t="shared" si="866"/>
        <v>0</v>
      </c>
      <c r="M7913" s="39">
        <f t="shared" si="867"/>
        <v>0</v>
      </c>
      <c r="N7913" s="41">
        <f t="shared" si="869"/>
        <v>0</v>
      </c>
    </row>
    <row r="7914" spans="2:14">
      <c r="B7914" s="1">
        <v>40779</v>
      </c>
      <c r="C7914" s="1">
        <f t="shared" si="868"/>
        <v>40756</v>
      </c>
      <c r="E7914" s="42">
        <f>IF(DAY(B7914)&gt;14,VLOOKUP(DATE(YEAR(C7914),MONTH(C7914)-1,DAY(1)),'מדדים וריביות'!B:C,2,FALSE),VLOOKUP(DATE(YEAR(C7914),MONTH(C7914)-2,DAY(1)),'מדדים וריביות'!B:C,2,FALSE))</f>
        <v>32835656.1495074</v>
      </c>
      <c r="F7914" s="46">
        <f>IF($B$5=1,'ריבית יומית'!D7908,'ריבית יומית'!G7908)</f>
        <v>6.2259260325658872E-5</v>
      </c>
      <c r="G7914" s="46">
        <f t="shared" si="863"/>
        <v>0</v>
      </c>
      <c r="H7914" s="29">
        <f t="shared" si="864"/>
        <v>1</v>
      </c>
      <c r="I7914" s="30">
        <f>VLOOKUP(B7913,'מדדים וריביות'!B:C,2)</f>
        <v>32993976.5745291</v>
      </c>
      <c r="K7914" s="39">
        <f t="shared" si="865"/>
        <v>0</v>
      </c>
      <c r="L7914" s="39">
        <f t="shared" si="866"/>
        <v>0</v>
      </c>
      <c r="M7914" s="39">
        <f t="shared" si="867"/>
        <v>0</v>
      </c>
      <c r="N7914" s="41">
        <f t="shared" si="869"/>
        <v>0</v>
      </c>
    </row>
    <row r="7915" spans="2:14">
      <c r="B7915" s="1">
        <v>40780</v>
      </c>
      <c r="C7915" s="1">
        <f t="shared" si="868"/>
        <v>40756</v>
      </c>
      <c r="E7915" s="42">
        <f>IF(DAY(B7915)&gt;14,VLOOKUP(DATE(YEAR(C7915),MONTH(C7915)-1,DAY(1)),'מדדים וריביות'!B:C,2,FALSE),VLOOKUP(DATE(YEAR(C7915),MONTH(C7915)-2,DAY(1)),'מדדים וריביות'!B:C,2,FALSE))</f>
        <v>32835656.1495074</v>
      </c>
      <c r="F7915" s="46">
        <f>IF($B$5=1,'ריבית יומית'!D7909,'ריבית יומית'!G7909)</f>
        <v>6.2259260325658872E-5</v>
      </c>
      <c r="G7915" s="46">
        <f t="shared" si="863"/>
        <v>0</v>
      </c>
      <c r="H7915" s="29">
        <f t="shared" si="864"/>
        <v>1</v>
      </c>
      <c r="I7915" s="30">
        <f>VLOOKUP(B7914,'מדדים וריביות'!B:C,2)</f>
        <v>32993976.5745291</v>
      </c>
      <c r="K7915" s="39">
        <f t="shared" si="865"/>
        <v>0</v>
      </c>
      <c r="L7915" s="39">
        <f t="shared" si="866"/>
        <v>0</v>
      </c>
      <c r="M7915" s="39">
        <f t="shared" si="867"/>
        <v>0</v>
      </c>
      <c r="N7915" s="41">
        <f t="shared" si="869"/>
        <v>0</v>
      </c>
    </row>
    <row r="7916" spans="2:14">
      <c r="B7916" s="1">
        <v>40781</v>
      </c>
      <c r="C7916" s="1">
        <f t="shared" si="868"/>
        <v>40756</v>
      </c>
      <c r="E7916" s="42">
        <f>IF(DAY(B7916)&gt;14,VLOOKUP(DATE(YEAR(C7916),MONTH(C7916)-1,DAY(1)),'מדדים וריביות'!B:C,2,FALSE),VLOOKUP(DATE(YEAR(C7916),MONTH(C7916)-2,DAY(1)),'מדדים וריביות'!B:C,2,FALSE))</f>
        <v>32835656.1495074</v>
      </c>
      <c r="F7916" s="46">
        <f>IF($B$5=1,'ריבית יומית'!D7910,'ריבית יומית'!G7910)</f>
        <v>6.2259260325658872E-5</v>
      </c>
      <c r="G7916" s="46">
        <f t="shared" si="863"/>
        <v>0</v>
      </c>
      <c r="H7916" s="29">
        <f t="shared" si="864"/>
        <v>1</v>
      </c>
      <c r="I7916" s="30">
        <f>VLOOKUP(B7915,'מדדים וריביות'!B:C,2)</f>
        <v>32993976.5745291</v>
      </c>
      <c r="K7916" s="39">
        <f t="shared" si="865"/>
        <v>0</v>
      </c>
      <c r="L7916" s="39">
        <f t="shared" si="866"/>
        <v>0</v>
      </c>
      <c r="M7916" s="39">
        <f t="shared" si="867"/>
        <v>0</v>
      </c>
      <c r="N7916" s="41">
        <f t="shared" si="869"/>
        <v>0</v>
      </c>
    </row>
    <row r="7917" spans="2:14">
      <c r="B7917" s="1">
        <v>40782</v>
      </c>
      <c r="C7917" s="1">
        <f t="shared" si="868"/>
        <v>40756</v>
      </c>
      <c r="E7917" s="42">
        <f>IF(DAY(B7917)&gt;14,VLOOKUP(DATE(YEAR(C7917),MONTH(C7917)-1,DAY(1)),'מדדים וריביות'!B:C,2,FALSE),VLOOKUP(DATE(YEAR(C7917),MONTH(C7917)-2,DAY(1)),'מדדים וריביות'!B:C,2,FALSE))</f>
        <v>32835656.1495074</v>
      </c>
      <c r="F7917" s="46">
        <f>IF($B$5=1,'ריבית יומית'!D7911,'ריבית יומית'!G7911)</f>
        <v>6.2259260325658872E-5</v>
      </c>
      <c r="G7917" s="46">
        <f t="shared" si="863"/>
        <v>0</v>
      </c>
      <c r="H7917" s="29">
        <f t="shared" si="864"/>
        <v>1</v>
      </c>
      <c r="I7917" s="30">
        <f>VLOOKUP(B7916,'מדדים וריביות'!B:C,2)</f>
        <v>32993976.5745291</v>
      </c>
      <c r="K7917" s="39">
        <f t="shared" si="865"/>
        <v>0</v>
      </c>
      <c r="L7917" s="39">
        <f t="shared" si="866"/>
        <v>0</v>
      </c>
      <c r="M7917" s="39">
        <f t="shared" si="867"/>
        <v>0</v>
      </c>
      <c r="N7917" s="41">
        <f t="shared" si="869"/>
        <v>0</v>
      </c>
    </row>
    <row r="7918" spans="2:14">
      <c r="B7918" s="1">
        <v>40783</v>
      </c>
      <c r="C7918" s="1">
        <f t="shared" si="868"/>
        <v>40756</v>
      </c>
      <c r="E7918" s="42">
        <f>IF(DAY(B7918)&gt;14,VLOOKUP(DATE(YEAR(C7918),MONTH(C7918)-1,DAY(1)),'מדדים וריביות'!B:C,2,FALSE),VLOOKUP(DATE(YEAR(C7918),MONTH(C7918)-2,DAY(1)),'מדדים וריביות'!B:C,2,FALSE))</f>
        <v>32835656.1495074</v>
      </c>
      <c r="F7918" s="46">
        <f>IF($B$5=1,'ריבית יומית'!D7912,'ריבית יומית'!G7912)</f>
        <v>6.2259260325658872E-5</v>
      </c>
      <c r="G7918" s="46">
        <f t="shared" si="863"/>
        <v>0</v>
      </c>
      <c r="H7918" s="29">
        <f t="shared" si="864"/>
        <v>1</v>
      </c>
      <c r="I7918" s="30">
        <f>VLOOKUP(B7917,'מדדים וריביות'!B:C,2)</f>
        <v>32993976.5745291</v>
      </c>
      <c r="K7918" s="39">
        <f t="shared" si="865"/>
        <v>0</v>
      </c>
      <c r="L7918" s="39">
        <f t="shared" si="866"/>
        <v>0</v>
      </c>
      <c r="M7918" s="39">
        <f t="shared" si="867"/>
        <v>0</v>
      </c>
      <c r="N7918" s="41">
        <f t="shared" si="869"/>
        <v>0</v>
      </c>
    </row>
    <row r="7919" spans="2:14">
      <c r="B7919" s="1">
        <v>40784</v>
      </c>
      <c r="C7919" s="1">
        <f t="shared" si="868"/>
        <v>40756</v>
      </c>
      <c r="E7919" s="42">
        <f>IF(DAY(B7919)&gt;14,VLOOKUP(DATE(YEAR(C7919),MONTH(C7919)-1,DAY(1)),'מדדים וריביות'!B:C,2,FALSE),VLOOKUP(DATE(YEAR(C7919),MONTH(C7919)-2,DAY(1)),'מדדים וריביות'!B:C,2,FALSE))</f>
        <v>32835656.1495074</v>
      </c>
      <c r="F7919" s="46">
        <f>IF($B$5=1,'ריבית יומית'!D7913,'ריבית יומית'!G7913)</f>
        <v>6.2259260325658872E-5</v>
      </c>
      <c r="G7919" s="46">
        <f t="shared" si="863"/>
        <v>0</v>
      </c>
      <c r="H7919" s="29">
        <f t="shared" si="864"/>
        <v>1</v>
      </c>
      <c r="I7919" s="30">
        <f>VLOOKUP(B7918,'מדדים וריביות'!B:C,2)</f>
        <v>32993976.5745291</v>
      </c>
      <c r="K7919" s="39">
        <f t="shared" si="865"/>
        <v>0</v>
      </c>
      <c r="L7919" s="39">
        <f t="shared" si="866"/>
        <v>0</v>
      </c>
      <c r="M7919" s="39">
        <f t="shared" si="867"/>
        <v>0</v>
      </c>
      <c r="N7919" s="41">
        <f t="shared" si="869"/>
        <v>0</v>
      </c>
    </row>
    <row r="7920" spans="2:14">
      <c r="B7920" s="1">
        <v>40785</v>
      </c>
      <c r="C7920" s="1">
        <f t="shared" si="868"/>
        <v>40756</v>
      </c>
      <c r="E7920" s="42">
        <f>IF(DAY(B7920)&gt;14,VLOOKUP(DATE(YEAR(C7920),MONTH(C7920)-1,DAY(1)),'מדדים וריביות'!B:C,2,FALSE),VLOOKUP(DATE(YEAR(C7920),MONTH(C7920)-2,DAY(1)),'מדדים וריביות'!B:C,2,FALSE))</f>
        <v>32835656.1495074</v>
      </c>
      <c r="F7920" s="46">
        <f>IF($B$5=1,'ריבית יומית'!D7914,'ריבית יומית'!G7914)</f>
        <v>6.2259260325658872E-5</v>
      </c>
      <c r="G7920" s="46">
        <f t="shared" si="863"/>
        <v>0</v>
      </c>
      <c r="H7920" s="29">
        <f t="shared" si="864"/>
        <v>1</v>
      </c>
      <c r="I7920" s="30">
        <f>VLOOKUP(B7919,'מדדים וריביות'!B:C,2)</f>
        <v>32993976.5745291</v>
      </c>
      <c r="K7920" s="39">
        <f t="shared" si="865"/>
        <v>0</v>
      </c>
      <c r="L7920" s="39">
        <f t="shared" si="866"/>
        <v>0</v>
      </c>
      <c r="M7920" s="39">
        <f t="shared" si="867"/>
        <v>0</v>
      </c>
      <c r="N7920" s="41">
        <f t="shared" si="869"/>
        <v>0</v>
      </c>
    </row>
    <row r="7921" spans="2:14">
      <c r="B7921" s="1">
        <v>40786</v>
      </c>
      <c r="C7921" s="1">
        <f t="shared" si="868"/>
        <v>40756</v>
      </c>
      <c r="E7921" s="42">
        <f>IF(DAY(B7921)&gt;14,VLOOKUP(DATE(YEAR(C7921),MONTH(C7921)-1,DAY(1)),'מדדים וריביות'!B:C,2,FALSE),VLOOKUP(DATE(YEAR(C7921),MONTH(C7921)-2,DAY(1)),'מדדים וריביות'!B:C,2,FALSE))</f>
        <v>32835656.1495074</v>
      </c>
      <c r="F7921" s="46">
        <f>IF($B$5=1,'ריבית יומית'!D7915,'ריבית יומית'!G7915)</f>
        <v>6.2259260325658872E-5</v>
      </c>
      <c r="G7921" s="46">
        <f t="shared" si="863"/>
        <v>0</v>
      </c>
      <c r="H7921" s="29">
        <f t="shared" si="864"/>
        <v>1</v>
      </c>
      <c r="I7921" s="30">
        <f>VLOOKUP(B7920,'מדדים וריביות'!B:C,2)</f>
        <v>32993976.5745291</v>
      </c>
      <c r="K7921" s="39">
        <f t="shared" si="865"/>
        <v>0</v>
      </c>
      <c r="L7921" s="39">
        <f t="shared" si="866"/>
        <v>0</v>
      </c>
      <c r="M7921" s="39">
        <f t="shared" si="867"/>
        <v>0</v>
      </c>
      <c r="N7921" s="41">
        <f t="shared" si="869"/>
        <v>0</v>
      </c>
    </row>
    <row r="7922" spans="2:14">
      <c r="B7922" s="1">
        <v>40787</v>
      </c>
      <c r="C7922" s="1">
        <f t="shared" si="868"/>
        <v>40787</v>
      </c>
      <c r="E7922" s="42">
        <f>IF(DAY(B7922)&gt;14,VLOOKUP(DATE(YEAR(C7922),MONTH(C7922)-1,DAY(1)),'מדדים וריביות'!B:C,2,FALSE),VLOOKUP(DATE(YEAR(C7922),MONTH(C7922)-2,DAY(1)),'מדדים וריביות'!B:C,2,FALSE))</f>
        <v>32835656.1495074</v>
      </c>
      <c r="F7922" s="46">
        <f>IF($B$5=1,'ריבית יומית'!D7916,'ריבית יומית'!G7916)</f>
        <v>6.2259260325658872E-5</v>
      </c>
      <c r="G7922" s="46">
        <f t="shared" si="863"/>
        <v>0</v>
      </c>
      <c r="H7922" s="29">
        <f t="shared" si="864"/>
        <v>1</v>
      </c>
      <c r="I7922" s="30">
        <f>VLOOKUP(B7921,'מדדים וריביות'!B:C,2)</f>
        <v>32993976.5745291</v>
      </c>
      <c r="K7922" s="39">
        <f t="shared" si="865"/>
        <v>0</v>
      </c>
      <c r="L7922" s="39">
        <f t="shared" si="866"/>
        <v>0</v>
      </c>
      <c r="M7922" s="39">
        <f t="shared" si="867"/>
        <v>0</v>
      </c>
      <c r="N7922" s="41">
        <f t="shared" si="869"/>
        <v>0</v>
      </c>
    </row>
    <row r="7923" spans="2:14">
      <c r="B7923" s="1">
        <v>40788</v>
      </c>
      <c r="C7923" s="1">
        <f t="shared" si="868"/>
        <v>40787</v>
      </c>
      <c r="E7923" s="42">
        <f>IF(DAY(B7923)&gt;14,VLOOKUP(DATE(YEAR(C7923),MONTH(C7923)-1,DAY(1)),'מדדים וריביות'!B:C,2,FALSE),VLOOKUP(DATE(YEAR(C7923),MONTH(C7923)-2,DAY(1)),'מדדים וריביות'!B:C,2,FALSE))</f>
        <v>32835656.1495074</v>
      </c>
      <c r="F7923" s="46">
        <f>IF($B$5=1,'ריבית יומית'!D7917,'ריבית יומית'!G7917)</f>
        <v>6.2259260325658872E-5</v>
      </c>
      <c r="G7923" s="46">
        <f t="shared" si="863"/>
        <v>0</v>
      </c>
      <c r="H7923" s="29">
        <f t="shared" si="864"/>
        <v>1</v>
      </c>
      <c r="I7923" s="30">
        <f>VLOOKUP(B7922,'מדדים וריביות'!B:C,2)</f>
        <v>32930648.4045204</v>
      </c>
      <c r="K7923" s="39">
        <f t="shared" si="865"/>
        <v>0</v>
      </c>
      <c r="L7923" s="39">
        <f t="shared" si="866"/>
        <v>0</v>
      </c>
      <c r="M7923" s="39">
        <f t="shared" si="867"/>
        <v>0</v>
      </c>
      <c r="N7923" s="41">
        <f t="shared" si="869"/>
        <v>0</v>
      </c>
    </row>
    <row r="7924" spans="2:14">
      <c r="B7924" s="1">
        <v>40789</v>
      </c>
      <c r="C7924" s="1">
        <f t="shared" si="868"/>
        <v>40787</v>
      </c>
      <c r="E7924" s="42">
        <f>IF(DAY(B7924)&gt;14,VLOOKUP(DATE(YEAR(C7924),MONTH(C7924)-1,DAY(1)),'מדדים וריביות'!B:C,2,FALSE),VLOOKUP(DATE(YEAR(C7924),MONTH(C7924)-2,DAY(1)),'מדדים וריביות'!B:C,2,FALSE))</f>
        <v>32835656.1495074</v>
      </c>
      <c r="F7924" s="46">
        <f>IF($B$5=1,'ריבית יומית'!D7918,'ריבית יומית'!G7918)</f>
        <v>6.2259260325658872E-5</v>
      </c>
      <c r="G7924" s="46">
        <f t="shared" si="863"/>
        <v>0</v>
      </c>
      <c r="H7924" s="29">
        <f t="shared" si="864"/>
        <v>1</v>
      </c>
      <c r="I7924" s="30">
        <f>VLOOKUP(B7923,'מדדים וריביות'!B:C,2)</f>
        <v>32930648.4045204</v>
      </c>
      <c r="K7924" s="39">
        <f t="shared" si="865"/>
        <v>0</v>
      </c>
      <c r="L7924" s="39">
        <f t="shared" si="866"/>
        <v>0</v>
      </c>
      <c r="M7924" s="39">
        <f t="shared" si="867"/>
        <v>0</v>
      </c>
      <c r="N7924" s="41">
        <f t="shared" si="869"/>
        <v>0</v>
      </c>
    </row>
    <row r="7925" spans="2:14">
      <c r="B7925" s="1">
        <v>40790</v>
      </c>
      <c r="C7925" s="1">
        <f t="shared" si="868"/>
        <v>40787</v>
      </c>
      <c r="E7925" s="42">
        <f>IF(DAY(B7925)&gt;14,VLOOKUP(DATE(YEAR(C7925),MONTH(C7925)-1,DAY(1)),'מדדים וריביות'!B:C,2,FALSE),VLOOKUP(DATE(YEAR(C7925),MONTH(C7925)-2,DAY(1)),'מדדים וריביות'!B:C,2,FALSE))</f>
        <v>32835656.1495074</v>
      </c>
      <c r="F7925" s="46">
        <f>IF($B$5=1,'ריבית יומית'!D7919,'ריבית יומית'!G7919)</f>
        <v>6.2259260325658872E-5</v>
      </c>
      <c r="G7925" s="46">
        <f t="shared" si="863"/>
        <v>0</v>
      </c>
      <c r="H7925" s="29">
        <f t="shared" si="864"/>
        <v>1</v>
      </c>
      <c r="I7925" s="30">
        <f>VLOOKUP(B7924,'מדדים וריביות'!B:C,2)</f>
        <v>32930648.4045204</v>
      </c>
      <c r="K7925" s="39">
        <f t="shared" si="865"/>
        <v>0</v>
      </c>
      <c r="L7925" s="39">
        <f t="shared" si="866"/>
        <v>0</v>
      </c>
      <c r="M7925" s="39">
        <f t="shared" si="867"/>
        <v>0</v>
      </c>
      <c r="N7925" s="41">
        <f t="shared" si="869"/>
        <v>0</v>
      </c>
    </row>
    <row r="7926" spans="2:14">
      <c r="B7926" s="1">
        <v>40791</v>
      </c>
      <c r="C7926" s="1">
        <f t="shared" si="868"/>
        <v>40787</v>
      </c>
      <c r="E7926" s="42">
        <f>IF(DAY(B7926)&gt;14,VLOOKUP(DATE(YEAR(C7926),MONTH(C7926)-1,DAY(1)),'מדדים וריביות'!B:C,2,FALSE),VLOOKUP(DATE(YEAR(C7926),MONTH(C7926)-2,DAY(1)),'מדדים וריביות'!B:C,2,FALSE))</f>
        <v>32835656.1495074</v>
      </c>
      <c r="F7926" s="46">
        <f>IF($B$5=1,'ריבית יומית'!D7920,'ריבית יומית'!G7920)</f>
        <v>6.2259260325658872E-5</v>
      </c>
      <c r="G7926" s="46">
        <f t="shared" si="863"/>
        <v>0</v>
      </c>
      <c r="H7926" s="29">
        <f t="shared" si="864"/>
        <v>1</v>
      </c>
      <c r="I7926" s="30">
        <f>VLOOKUP(B7925,'מדדים וריביות'!B:C,2)</f>
        <v>32930648.4045204</v>
      </c>
      <c r="K7926" s="39">
        <f t="shared" si="865"/>
        <v>0</v>
      </c>
      <c r="L7926" s="39">
        <f t="shared" si="866"/>
        <v>0</v>
      </c>
      <c r="M7926" s="39">
        <f t="shared" si="867"/>
        <v>0</v>
      </c>
      <c r="N7926" s="41">
        <f t="shared" si="869"/>
        <v>0</v>
      </c>
    </row>
    <row r="7927" spans="2:14">
      <c r="B7927" s="1">
        <v>40792</v>
      </c>
      <c r="C7927" s="1">
        <f t="shared" si="868"/>
        <v>40787</v>
      </c>
      <c r="E7927" s="42">
        <f>IF(DAY(B7927)&gt;14,VLOOKUP(DATE(YEAR(C7927),MONTH(C7927)-1,DAY(1)),'מדדים וריביות'!B:C,2,FALSE),VLOOKUP(DATE(YEAR(C7927),MONTH(C7927)-2,DAY(1)),'מדדים וריביות'!B:C,2,FALSE))</f>
        <v>32835656.1495074</v>
      </c>
      <c r="F7927" s="46">
        <f>IF($B$5=1,'ריבית יומית'!D7921,'ריבית יומית'!G7921)</f>
        <v>6.2259260325658872E-5</v>
      </c>
      <c r="G7927" s="46">
        <f t="shared" si="863"/>
        <v>0</v>
      </c>
      <c r="H7927" s="29">
        <f t="shared" si="864"/>
        <v>1</v>
      </c>
      <c r="I7927" s="30">
        <f>VLOOKUP(B7926,'מדדים וריביות'!B:C,2)</f>
        <v>32930648.4045204</v>
      </c>
      <c r="K7927" s="39">
        <f t="shared" si="865"/>
        <v>0</v>
      </c>
      <c r="L7927" s="39">
        <f t="shared" si="866"/>
        <v>0</v>
      </c>
      <c r="M7927" s="39">
        <f t="shared" si="867"/>
        <v>0</v>
      </c>
      <c r="N7927" s="41">
        <f t="shared" si="869"/>
        <v>0</v>
      </c>
    </row>
    <row r="7928" spans="2:14">
      <c r="B7928" s="1">
        <v>40793</v>
      </c>
      <c r="C7928" s="1">
        <f t="shared" si="868"/>
        <v>40787</v>
      </c>
      <c r="E7928" s="42">
        <f>IF(DAY(B7928)&gt;14,VLOOKUP(DATE(YEAR(C7928),MONTH(C7928)-1,DAY(1)),'מדדים וריביות'!B:C,2,FALSE),VLOOKUP(DATE(YEAR(C7928),MONTH(C7928)-2,DAY(1)),'מדדים וריביות'!B:C,2,FALSE))</f>
        <v>32835656.1495074</v>
      </c>
      <c r="F7928" s="46">
        <f>IF($B$5=1,'ריבית יומית'!D7922,'ריבית יומית'!G7922)</f>
        <v>6.2259260325658872E-5</v>
      </c>
      <c r="G7928" s="46">
        <f t="shared" si="863"/>
        <v>0</v>
      </c>
      <c r="H7928" s="29">
        <f t="shared" si="864"/>
        <v>1</v>
      </c>
      <c r="I7928" s="30">
        <f>VLOOKUP(B7927,'מדדים וריביות'!B:C,2)</f>
        <v>32930648.4045204</v>
      </c>
      <c r="K7928" s="39">
        <f t="shared" si="865"/>
        <v>0</v>
      </c>
      <c r="L7928" s="39">
        <f t="shared" si="866"/>
        <v>0</v>
      </c>
      <c r="M7928" s="39">
        <f t="shared" si="867"/>
        <v>0</v>
      </c>
      <c r="N7928" s="41">
        <f t="shared" si="869"/>
        <v>0</v>
      </c>
    </row>
    <row r="7929" spans="2:14">
      <c r="B7929" s="1">
        <v>40794</v>
      </c>
      <c r="C7929" s="1">
        <f t="shared" si="868"/>
        <v>40787</v>
      </c>
      <c r="E7929" s="42">
        <f>IF(DAY(B7929)&gt;14,VLOOKUP(DATE(YEAR(C7929),MONTH(C7929)-1,DAY(1)),'מדדים וריביות'!B:C,2,FALSE),VLOOKUP(DATE(YEAR(C7929),MONTH(C7929)-2,DAY(1)),'מדדים וריביות'!B:C,2,FALSE))</f>
        <v>32835656.1495074</v>
      </c>
      <c r="F7929" s="46">
        <f>IF($B$5=1,'ריבית יומית'!D7923,'ריבית יומית'!G7923)</f>
        <v>6.2259260325658872E-5</v>
      </c>
      <c r="G7929" s="46">
        <f t="shared" si="863"/>
        <v>0</v>
      </c>
      <c r="H7929" s="29">
        <f t="shared" si="864"/>
        <v>1</v>
      </c>
      <c r="I7929" s="30">
        <f>VLOOKUP(B7928,'מדדים וריביות'!B:C,2)</f>
        <v>32930648.4045204</v>
      </c>
      <c r="K7929" s="39">
        <f t="shared" si="865"/>
        <v>0</v>
      </c>
      <c r="L7929" s="39">
        <f t="shared" si="866"/>
        <v>0</v>
      </c>
      <c r="M7929" s="39">
        <f t="shared" si="867"/>
        <v>0</v>
      </c>
      <c r="N7929" s="41">
        <f t="shared" si="869"/>
        <v>0</v>
      </c>
    </row>
    <row r="7930" spans="2:14">
      <c r="B7930" s="1">
        <v>40795</v>
      </c>
      <c r="C7930" s="1">
        <f t="shared" si="868"/>
        <v>40787</v>
      </c>
      <c r="E7930" s="42">
        <f>IF(DAY(B7930)&gt;14,VLOOKUP(DATE(YEAR(C7930),MONTH(C7930)-1,DAY(1)),'מדדים וריביות'!B:C,2,FALSE),VLOOKUP(DATE(YEAR(C7930),MONTH(C7930)-2,DAY(1)),'מדדים וריביות'!B:C,2,FALSE))</f>
        <v>32835656.1495074</v>
      </c>
      <c r="F7930" s="46">
        <f>IF($B$5=1,'ריבית יומית'!D7924,'ריבית יומית'!G7924)</f>
        <v>6.2259260325658872E-5</v>
      </c>
      <c r="G7930" s="46">
        <f t="shared" si="863"/>
        <v>0</v>
      </c>
      <c r="H7930" s="29">
        <f t="shared" si="864"/>
        <v>1</v>
      </c>
      <c r="I7930" s="30">
        <f>VLOOKUP(B7929,'מדדים וריביות'!B:C,2)</f>
        <v>32930648.4045204</v>
      </c>
      <c r="K7930" s="39">
        <f t="shared" si="865"/>
        <v>0</v>
      </c>
      <c r="L7930" s="39">
        <f t="shared" si="866"/>
        <v>0</v>
      </c>
      <c r="M7930" s="39">
        <f t="shared" si="867"/>
        <v>0</v>
      </c>
      <c r="N7930" s="41">
        <f t="shared" si="869"/>
        <v>0</v>
      </c>
    </row>
    <row r="7931" spans="2:14">
      <c r="B7931" s="1">
        <v>40796</v>
      </c>
      <c r="C7931" s="1">
        <f t="shared" si="868"/>
        <v>40787</v>
      </c>
      <c r="E7931" s="42">
        <f>IF(DAY(B7931)&gt;14,VLOOKUP(DATE(YEAR(C7931),MONTH(C7931)-1,DAY(1)),'מדדים וריביות'!B:C,2,FALSE),VLOOKUP(DATE(YEAR(C7931),MONTH(C7931)-2,DAY(1)),'מדדים וריביות'!B:C,2,FALSE))</f>
        <v>32835656.1495074</v>
      </c>
      <c r="F7931" s="46">
        <f>IF($B$5=1,'ריבית יומית'!D7925,'ריבית יומית'!G7925)</f>
        <v>6.2259260325658872E-5</v>
      </c>
      <c r="G7931" s="46">
        <f t="shared" si="863"/>
        <v>0</v>
      </c>
      <c r="H7931" s="29">
        <f t="shared" si="864"/>
        <v>1</v>
      </c>
      <c r="I7931" s="30">
        <f>VLOOKUP(B7930,'מדדים וריביות'!B:C,2)</f>
        <v>32930648.4045204</v>
      </c>
      <c r="K7931" s="39">
        <f t="shared" si="865"/>
        <v>0</v>
      </c>
      <c r="L7931" s="39">
        <f t="shared" si="866"/>
        <v>0</v>
      </c>
      <c r="M7931" s="39">
        <f t="shared" si="867"/>
        <v>0</v>
      </c>
      <c r="N7931" s="41">
        <f t="shared" si="869"/>
        <v>0</v>
      </c>
    </row>
    <row r="7932" spans="2:14">
      <c r="B7932" s="1">
        <v>40797</v>
      </c>
      <c r="C7932" s="1">
        <f t="shared" si="868"/>
        <v>40787</v>
      </c>
      <c r="E7932" s="42">
        <f>IF(DAY(B7932)&gt;14,VLOOKUP(DATE(YEAR(C7932),MONTH(C7932)-1,DAY(1)),'מדדים וריביות'!B:C,2,FALSE),VLOOKUP(DATE(YEAR(C7932),MONTH(C7932)-2,DAY(1)),'מדדים וריביות'!B:C,2,FALSE))</f>
        <v>32835656.1495074</v>
      </c>
      <c r="F7932" s="46">
        <f>IF($B$5=1,'ריבית יומית'!D7926,'ריבית יומית'!G7926)</f>
        <v>6.2259260325658872E-5</v>
      </c>
      <c r="G7932" s="46">
        <f t="shared" si="863"/>
        <v>0</v>
      </c>
      <c r="H7932" s="29">
        <f t="shared" si="864"/>
        <v>1</v>
      </c>
      <c r="I7932" s="30">
        <f>VLOOKUP(B7931,'מדדים וריביות'!B:C,2)</f>
        <v>32930648.4045204</v>
      </c>
      <c r="K7932" s="39">
        <f t="shared" si="865"/>
        <v>0</v>
      </c>
      <c r="L7932" s="39">
        <f t="shared" si="866"/>
        <v>0</v>
      </c>
      <c r="M7932" s="39">
        <f t="shared" si="867"/>
        <v>0</v>
      </c>
      <c r="N7932" s="41">
        <f t="shared" si="869"/>
        <v>0</v>
      </c>
    </row>
    <row r="7933" spans="2:14">
      <c r="B7933" s="1">
        <v>40798</v>
      </c>
      <c r="C7933" s="1">
        <f t="shared" si="868"/>
        <v>40787</v>
      </c>
      <c r="E7933" s="42">
        <f>IF(DAY(B7933)&gt;14,VLOOKUP(DATE(YEAR(C7933),MONTH(C7933)-1,DAY(1)),'מדדים וריביות'!B:C,2,FALSE),VLOOKUP(DATE(YEAR(C7933),MONTH(C7933)-2,DAY(1)),'מדדים וריביות'!B:C,2,FALSE))</f>
        <v>32835656.1495074</v>
      </c>
      <c r="F7933" s="46">
        <f>IF($B$5=1,'ריבית יומית'!D7927,'ריבית יומית'!G7927)</f>
        <v>6.2259260325658872E-5</v>
      </c>
      <c r="G7933" s="46">
        <f t="shared" si="863"/>
        <v>0</v>
      </c>
      <c r="H7933" s="29">
        <f t="shared" si="864"/>
        <v>1</v>
      </c>
      <c r="I7933" s="30">
        <f>VLOOKUP(B7932,'מדדים וריביות'!B:C,2)</f>
        <v>32930648.4045204</v>
      </c>
      <c r="K7933" s="39">
        <f t="shared" si="865"/>
        <v>0</v>
      </c>
      <c r="L7933" s="39">
        <f t="shared" si="866"/>
        <v>0</v>
      </c>
      <c r="M7933" s="39">
        <f t="shared" si="867"/>
        <v>0</v>
      </c>
      <c r="N7933" s="41">
        <f t="shared" si="869"/>
        <v>0</v>
      </c>
    </row>
    <row r="7934" spans="2:14">
      <c r="B7934" s="1">
        <v>40799</v>
      </c>
      <c r="C7934" s="1">
        <f t="shared" si="868"/>
        <v>40787</v>
      </c>
      <c r="E7934" s="42">
        <f>IF(DAY(B7934)&gt;14,VLOOKUP(DATE(YEAR(C7934),MONTH(C7934)-1,DAY(1)),'מדדים וריביות'!B:C,2,FALSE),VLOOKUP(DATE(YEAR(C7934),MONTH(C7934)-2,DAY(1)),'מדדים וריביות'!B:C,2,FALSE))</f>
        <v>32835656.1495074</v>
      </c>
      <c r="F7934" s="46">
        <f>IF($B$5=1,'ריבית יומית'!D7928,'ריבית יומית'!G7928)</f>
        <v>6.2259260325658872E-5</v>
      </c>
      <c r="G7934" s="46">
        <f t="shared" si="863"/>
        <v>0</v>
      </c>
      <c r="H7934" s="29">
        <f t="shared" si="864"/>
        <v>1</v>
      </c>
      <c r="I7934" s="30">
        <f>VLOOKUP(B7933,'מדדים וריביות'!B:C,2)</f>
        <v>32930648.4045204</v>
      </c>
      <c r="K7934" s="39">
        <f t="shared" si="865"/>
        <v>0</v>
      </c>
      <c r="L7934" s="39">
        <f t="shared" si="866"/>
        <v>0</v>
      </c>
      <c r="M7934" s="39">
        <f t="shared" si="867"/>
        <v>0</v>
      </c>
      <c r="N7934" s="41">
        <f t="shared" si="869"/>
        <v>0</v>
      </c>
    </row>
    <row r="7935" spans="2:14">
      <c r="B7935" s="1">
        <v>40800</v>
      </c>
      <c r="C7935" s="1">
        <f t="shared" si="868"/>
        <v>40787</v>
      </c>
      <c r="E7935" s="42">
        <f>IF(DAY(B7935)&gt;14,VLOOKUP(DATE(YEAR(C7935),MONTH(C7935)-1,DAY(1)),'מדדים וריביות'!B:C,2,FALSE),VLOOKUP(DATE(YEAR(C7935),MONTH(C7935)-2,DAY(1)),'מדדים וריביות'!B:C,2,FALSE))</f>
        <v>32835656.1495074</v>
      </c>
      <c r="F7935" s="46">
        <f>IF($B$5=1,'ריבית יומית'!D7929,'ריבית יומית'!G7929)</f>
        <v>6.2259260325658872E-5</v>
      </c>
      <c r="G7935" s="46">
        <f t="shared" si="863"/>
        <v>0</v>
      </c>
      <c r="H7935" s="29">
        <f t="shared" si="864"/>
        <v>1</v>
      </c>
      <c r="I7935" s="30">
        <f>VLOOKUP(B7934,'מדדים וריביות'!B:C,2)</f>
        <v>32930648.4045204</v>
      </c>
      <c r="K7935" s="39">
        <f t="shared" si="865"/>
        <v>0</v>
      </c>
      <c r="L7935" s="39">
        <f t="shared" si="866"/>
        <v>0</v>
      </c>
      <c r="M7935" s="39">
        <f t="shared" si="867"/>
        <v>0</v>
      </c>
      <c r="N7935" s="41">
        <f t="shared" si="869"/>
        <v>0</v>
      </c>
    </row>
    <row r="7936" spans="2:14">
      <c r="B7936" s="1">
        <v>40801</v>
      </c>
      <c r="C7936" s="1">
        <f t="shared" si="868"/>
        <v>40787</v>
      </c>
      <c r="E7936" s="42">
        <f>IF(DAY(B7936)&gt;14,VLOOKUP(DATE(YEAR(C7936),MONTH(C7936)-1,DAY(1)),'מדדים וריביות'!B:C,2,FALSE),VLOOKUP(DATE(YEAR(C7936),MONTH(C7936)-2,DAY(1)),'מדדים וריביות'!B:C,2,FALSE))</f>
        <v>32993976.5745291</v>
      </c>
      <c r="F7936" s="46">
        <f>IF($B$5=1,'ריבית יומית'!D7930,'ריבית יומית'!G7930)</f>
        <v>6.2259260325658872E-5</v>
      </c>
      <c r="G7936" s="46">
        <f t="shared" si="863"/>
        <v>0</v>
      </c>
      <c r="H7936" s="29">
        <f t="shared" si="864"/>
        <v>1</v>
      </c>
      <c r="I7936" s="30">
        <f>VLOOKUP(B7935,'מדדים וריביות'!B:C,2)</f>
        <v>32930648.4045204</v>
      </c>
      <c r="K7936" s="39">
        <f t="shared" si="865"/>
        <v>0</v>
      </c>
      <c r="L7936" s="39">
        <f t="shared" si="866"/>
        <v>0</v>
      </c>
      <c r="M7936" s="39">
        <f t="shared" si="867"/>
        <v>0</v>
      </c>
      <c r="N7936" s="41">
        <f t="shared" si="869"/>
        <v>0</v>
      </c>
    </row>
    <row r="7937" spans="2:14">
      <c r="B7937" s="1">
        <v>40802</v>
      </c>
      <c r="C7937" s="1">
        <f t="shared" si="868"/>
        <v>40787</v>
      </c>
      <c r="E7937" s="42">
        <f>IF(DAY(B7937)&gt;14,VLOOKUP(DATE(YEAR(C7937),MONTH(C7937)-1,DAY(1)),'מדדים וריביות'!B:C,2,FALSE),VLOOKUP(DATE(YEAR(C7937),MONTH(C7937)-2,DAY(1)),'מדדים וריביות'!B:C,2,FALSE))</f>
        <v>32993976.5745291</v>
      </c>
      <c r="F7937" s="46">
        <f>IF($B$5=1,'ריבית יומית'!D7931,'ריבית יומית'!G7931)</f>
        <v>6.2259260325658872E-5</v>
      </c>
      <c r="G7937" s="46">
        <f t="shared" si="863"/>
        <v>0</v>
      </c>
      <c r="H7937" s="29">
        <f t="shared" si="864"/>
        <v>1</v>
      </c>
      <c r="I7937" s="30">
        <f>VLOOKUP(B7936,'מדדים וריביות'!B:C,2)</f>
        <v>32930648.4045204</v>
      </c>
      <c r="K7937" s="39">
        <f t="shared" si="865"/>
        <v>0</v>
      </c>
      <c r="L7937" s="39">
        <f t="shared" si="866"/>
        <v>0</v>
      </c>
      <c r="M7937" s="39">
        <f t="shared" si="867"/>
        <v>0</v>
      </c>
      <c r="N7937" s="41">
        <f t="shared" si="869"/>
        <v>0</v>
      </c>
    </row>
    <row r="7938" spans="2:14">
      <c r="B7938" s="1">
        <v>40803</v>
      </c>
      <c r="C7938" s="1">
        <f t="shared" si="868"/>
        <v>40787</v>
      </c>
      <c r="E7938" s="42">
        <f>IF(DAY(B7938)&gt;14,VLOOKUP(DATE(YEAR(C7938),MONTH(C7938)-1,DAY(1)),'מדדים וריביות'!B:C,2,FALSE),VLOOKUP(DATE(YEAR(C7938),MONTH(C7938)-2,DAY(1)),'מדדים וריביות'!B:C,2,FALSE))</f>
        <v>32993976.5745291</v>
      </c>
      <c r="F7938" s="46">
        <f>IF($B$5=1,'ריבית יומית'!D7932,'ריבית יומית'!G7932)</f>
        <v>6.2259260325658872E-5</v>
      </c>
      <c r="G7938" s="46">
        <f t="shared" si="863"/>
        <v>0</v>
      </c>
      <c r="H7938" s="29">
        <f t="shared" si="864"/>
        <v>1</v>
      </c>
      <c r="I7938" s="30">
        <f>VLOOKUP(B7937,'מדדים וריביות'!B:C,2)</f>
        <v>32930648.4045204</v>
      </c>
      <c r="K7938" s="39">
        <f t="shared" si="865"/>
        <v>0</v>
      </c>
      <c r="L7938" s="39">
        <f t="shared" si="866"/>
        <v>0</v>
      </c>
      <c r="M7938" s="39">
        <f t="shared" si="867"/>
        <v>0</v>
      </c>
      <c r="N7938" s="41">
        <f t="shared" si="869"/>
        <v>0</v>
      </c>
    </row>
    <row r="7939" spans="2:14">
      <c r="B7939" s="1">
        <v>40804</v>
      </c>
      <c r="C7939" s="1">
        <f t="shared" si="868"/>
        <v>40787</v>
      </c>
      <c r="E7939" s="42">
        <f>IF(DAY(B7939)&gt;14,VLOOKUP(DATE(YEAR(C7939),MONTH(C7939)-1,DAY(1)),'מדדים וריביות'!B:C,2,FALSE),VLOOKUP(DATE(YEAR(C7939),MONTH(C7939)-2,DAY(1)),'מדדים וריביות'!B:C,2,FALSE))</f>
        <v>32993976.5745291</v>
      </c>
      <c r="F7939" s="46">
        <f>IF($B$5=1,'ריבית יומית'!D7933,'ריבית יומית'!G7933)</f>
        <v>6.2259260325658872E-5</v>
      </c>
      <c r="G7939" s="46">
        <f t="shared" si="863"/>
        <v>0</v>
      </c>
      <c r="H7939" s="29">
        <f t="shared" si="864"/>
        <v>1</v>
      </c>
      <c r="I7939" s="30">
        <f>VLOOKUP(B7938,'מדדים וריביות'!B:C,2)</f>
        <v>32930648.4045204</v>
      </c>
      <c r="K7939" s="39">
        <f t="shared" si="865"/>
        <v>0</v>
      </c>
      <c r="L7939" s="39">
        <f t="shared" si="866"/>
        <v>0</v>
      </c>
      <c r="M7939" s="39">
        <f t="shared" si="867"/>
        <v>0</v>
      </c>
      <c r="N7939" s="41">
        <f t="shared" si="869"/>
        <v>0</v>
      </c>
    </row>
    <row r="7940" spans="2:14">
      <c r="B7940" s="1">
        <v>40805</v>
      </c>
      <c r="C7940" s="1">
        <f t="shared" si="868"/>
        <v>40787</v>
      </c>
      <c r="E7940" s="42">
        <f>IF(DAY(B7940)&gt;14,VLOOKUP(DATE(YEAR(C7940),MONTH(C7940)-1,DAY(1)),'מדדים וריביות'!B:C,2,FALSE),VLOOKUP(DATE(YEAR(C7940),MONTH(C7940)-2,DAY(1)),'מדדים וריביות'!B:C,2,FALSE))</f>
        <v>32993976.5745291</v>
      </c>
      <c r="F7940" s="46">
        <f>IF($B$5=1,'ריבית יומית'!D7934,'ריבית יומית'!G7934)</f>
        <v>6.2259260325658872E-5</v>
      </c>
      <c r="G7940" s="46">
        <f t="shared" si="863"/>
        <v>0</v>
      </c>
      <c r="H7940" s="29">
        <f t="shared" si="864"/>
        <v>1</v>
      </c>
      <c r="I7940" s="30">
        <f>VLOOKUP(B7939,'מדדים וריביות'!B:C,2)</f>
        <v>32930648.4045204</v>
      </c>
      <c r="K7940" s="39">
        <f t="shared" si="865"/>
        <v>0</v>
      </c>
      <c r="L7940" s="39">
        <f t="shared" si="866"/>
        <v>0</v>
      </c>
      <c r="M7940" s="39">
        <f t="shared" si="867"/>
        <v>0</v>
      </c>
      <c r="N7940" s="41">
        <f t="shared" si="869"/>
        <v>0</v>
      </c>
    </row>
    <row r="7941" spans="2:14">
      <c r="B7941" s="1">
        <v>40806</v>
      </c>
      <c r="C7941" s="1">
        <f t="shared" si="868"/>
        <v>40787</v>
      </c>
      <c r="E7941" s="42">
        <f>IF(DAY(B7941)&gt;14,VLOOKUP(DATE(YEAR(C7941),MONTH(C7941)-1,DAY(1)),'מדדים וריביות'!B:C,2,FALSE),VLOOKUP(DATE(YEAR(C7941),MONTH(C7941)-2,DAY(1)),'מדדים וריביות'!B:C,2,FALSE))</f>
        <v>32993976.5745291</v>
      </c>
      <c r="F7941" s="46">
        <f>IF($B$5=1,'ריבית יומית'!D7935,'ריבית יומית'!G7935)</f>
        <v>6.2259260325658872E-5</v>
      </c>
      <c r="G7941" s="46">
        <f t="shared" si="863"/>
        <v>0</v>
      </c>
      <c r="H7941" s="29">
        <f t="shared" si="864"/>
        <v>1</v>
      </c>
      <c r="I7941" s="30">
        <f>VLOOKUP(B7940,'מדדים וריביות'!B:C,2)</f>
        <v>32930648.4045204</v>
      </c>
      <c r="K7941" s="39">
        <f t="shared" si="865"/>
        <v>0</v>
      </c>
      <c r="L7941" s="39">
        <f t="shared" si="866"/>
        <v>0</v>
      </c>
      <c r="M7941" s="39">
        <f t="shared" si="867"/>
        <v>0</v>
      </c>
      <c r="N7941" s="41">
        <f t="shared" si="869"/>
        <v>0</v>
      </c>
    </row>
    <row r="7942" spans="2:14">
      <c r="B7942" s="1">
        <v>40807</v>
      </c>
      <c r="C7942" s="1">
        <f t="shared" si="868"/>
        <v>40787</v>
      </c>
      <c r="E7942" s="42">
        <f>IF(DAY(B7942)&gt;14,VLOOKUP(DATE(YEAR(C7942),MONTH(C7942)-1,DAY(1)),'מדדים וריביות'!B:C,2,FALSE),VLOOKUP(DATE(YEAR(C7942),MONTH(C7942)-2,DAY(1)),'מדדים וריביות'!B:C,2,FALSE))</f>
        <v>32993976.5745291</v>
      </c>
      <c r="F7942" s="46">
        <f>IF($B$5=1,'ריבית יומית'!D7936,'ריבית יומית'!G7936)</f>
        <v>6.2259260325658872E-5</v>
      </c>
      <c r="G7942" s="46">
        <f t="shared" si="863"/>
        <v>0</v>
      </c>
      <c r="H7942" s="29">
        <f t="shared" si="864"/>
        <v>1</v>
      </c>
      <c r="I7942" s="30">
        <f>VLOOKUP(B7941,'מדדים וריביות'!B:C,2)</f>
        <v>32930648.4045204</v>
      </c>
      <c r="K7942" s="39">
        <f t="shared" si="865"/>
        <v>0</v>
      </c>
      <c r="L7942" s="39">
        <f t="shared" si="866"/>
        <v>0</v>
      </c>
      <c r="M7942" s="39">
        <f t="shared" si="867"/>
        <v>0</v>
      </c>
      <c r="N7942" s="41">
        <f t="shared" si="869"/>
        <v>0</v>
      </c>
    </row>
    <row r="7943" spans="2:14">
      <c r="B7943" s="1">
        <v>40808</v>
      </c>
      <c r="C7943" s="1">
        <f t="shared" si="868"/>
        <v>40787</v>
      </c>
      <c r="E7943" s="42">
        <f>IF(DAY(B7943)&gt;14,VLOOKUP(DATE(YEAR(C7943),MONTH(C7943)-1,DAY(1)),'מדדים וריביות'!B:C,2,FALSE),VLOOKUP(DATE(YEAR(C7943),MONTH(C7943)-2,DAY(1)),'מדדים וריביות'!B:C,2,FALSE))</f>
        <v>32993976.5745291</v>
      </c>
      <c r="F7943" s="46">
        <f>IF($B$5=1,'ריבית יומית'!D7937,'ריבית יומית'!G7937)</f>
        <v>6.2259260325658872E-5</v>
      </c>
      <c r="G7943" s="46">
        <f t="shared" si="863"/>
        <v>0</v>
      </c>
      <c r="H7943" s="29">
        <f t="shared" si="864"/>
        <v>1</v>
      </c>
      <c r="I7943" s="30">
        <f>VLOOKUP(B7942,'מדדים וריביות'!B:C,2)</f>
        <v>32930648.4045204</v>
      </c>
      <c r="K7943" s="39">
        <f t="shared" si="865"/>
        <v>0</v>
      </c>
      <c r="L7943" s="39">
        <f t="shared" si="866"/>
        <v>0</v>
      </c>
      <c r="M7943" s="39">
        <f t="shared" si="867"/>
        <v>0</v>
      </c>
      <c r="N7943" s="41">
        <f t="shared" si="869"/>
        <v>0</v>
      </c>
    </row>
    <row r="7944" spans="2:14">
      <c r="B7944" s="1">
        <v>40809</v>
      </c>
      <c r="C7944" s="1">
        <f t="shared" si="868"/>
        <v>40787</v>
      </c>
      <c r="E7944" s="42">
        <f>IF(DAY(B7944)&gt;14,VLOOKUP(DATE(YEAR(C7944),MONTH(C7944)-1,DAY(1)),'מדדים וריביות'!B:C,2,FALSE),VLOOKUP(DATE(YEAR(C7944),MONTH(C7944)-2,DAY(1)),'מדדים וריביות'!B:C,2,FALSE))</f>
        <v>32993976.5745291</v>
      </c>
      <c r="F7944" s="46">
        <f>IF($B$5=1,'ריבית יומית'!D7938,'ריבית יומית'!G7938)</f>
        <v>6.2259260325658872E-5</v>
      </c>
      <c r="G7944" s="46">
        <f t="shared" si="863"/>
        <v>0</v>
      </c>
      <c r="H7944" s="29">
        <f t="shared" si="864"/>
        <v>1</v>
      </c>
      <c r="I7944" s="30">
        <f>VLOOKUP(B7943,'מדדים וריביות'!B:C,2)</f>
        <v>32930648.4045204</v>
      </c>
      <c r="K7944" s="39">
        <f t="shared" si="865"/>
        <v>0</v>
      </c>
      <c r="L7944" s="39">
        <f t="shared" si="866"/>
        <v>0</v>
      </c>
      <c r="M7944" s="39">
        <f t="shared" si="867"/>
        <v>0</v>
      </c>
      <c r="N7944" s="41">
        <f t="shared" si="869"/>
        <v>0</v>
      </c>
    </row>
    <row r="7945" spans="2:14">
      <c r="B7945" s="1">
        <v>40810</v>
      </c>
      <c r="C7945" s="1">
        <f t="shared" si="868"/>
        <v>40787</v>
      </c>
      <c r="E7945" s="42">
        <f>IF(DAY(B7945)&gt;14,VLOOKUP(DATE(YEAR(C7945),MONTH(C7945)-1,DAY(1)),'מדדים וריביות'!B:C,2,FALSE),VLOOKUP(DATE(YEAR(C7945),MONTH(C7945)-2,DAY(1)),'מדדים וריביות'!B:C,2,FALSE))</f>
        <v>32993976.5745291</v>
      </c>
      <c r="F7945" s="46">
        <f>IF($B$5=1,'ריבית יומית'!D7939,'ריבית יומית'!G7939)</f>
        <v>6.2259260325658872E-5</v>
      </c>
      <c r="G7945" s="46">
        <f t="shared" ref="G7945:G8008" si="870">IF(B7945&gt;$B$2,0,F7945)</f>
        <v>0</v>
      </c>
      <c r="H7945" s="29">
        <f t="shared" ref="H7945:H8008" si="871">H7946*(1+G7945)</f>
        <v>1</v>
      </c>
      <c r="I7945" s="30">
        <f>VLOOKUP(B7944,'מדדים וריביות'!B:C,2)</f>
        <v>32930648.4045204</v>
      </c>
      <c r="K7945" s="39">
        <f t="shared" ref="K7945:K8008" si="872">$B$4/E7945*D7945-D7945</f>
        <v>0</v>
      </c>
      <c r="L7945" s="39">
        <f t="shared" ref="L7945:L8008" si="873">H7946*D7945-D7945</f>
        <v>0</v>
      </c>
      <c r="M7945" s="39">
        <f t="shared" ref="M7945:M8008" si="874">$B$4/E7945*L7945-L7945</f>
        <v>0</v>
      </c>
      <c r="N7945" s="41">
        <f t="shared" si="869"/>
        <v>0</v>
      </c>
    </row>
    <row r="7946" spans="2:14">
      <c r="B7946" s="1">
        <v>40811</v>
      </c>
      <c r="C7946" s="1">
        <f t="shared" ref="C7946:C8009" si="875">DATE(YEAR(B7946),MONTH(B7946),DAY(1))</f>
        <v>40787</v>
      </c>
      <c r="E7946" s="42">
        <f>IF(DAY(B7946)&gt;14,VLOOKUP(DATE(YEAR(C7946),MONTH(C7946)-1,DAY(1)),'מדדים וריביות'!B:C,2,FALSE),VLOOKUP(DATE(YEAR(C7946),MONTH(C7946)-2,DAY(1)),'מדדים וריביות'!B:C,2,FALSE))</f>
        <v>32993976.5745291</v>
      </c>
      <c r="F7946" s="46">
        <f>IF($B$5=1,'ריבית יומית'!D7940,'ריבית יומית'!G7940)</f>
        <v>6.2259260325658872E-5</v>
      </c>
      <c r="G7946" s="46">
        <f t="shared" si="870"/>
        <v>0</v>
      </c>
      <c r="H7946" s="29">
        <f t="shared" si="871"/>
        <v>1</v>
      </c>
      <c r="I7946" s="30">
        <f>VLOOKUP(B7945,'מדדים וריביות'!B:C,2)</f>
        <v>32930648.4045204</v>
      </c>
      <c r="K7946" s="39">
        <f t="shared" si="872"/>
        <v>0</v>
      </c>
      <c r="L7946" s="39">
        <f t="shared" si="873"/>
        <v>0</v>
      </c>
      <c r="M7946" s="39">
        <f t="shared" si="874"/>
        <v>0</v>
      </c>
      <c r="N7946" s="41">
        <f t="shared" ref="N7946:N8009" si="876">SUM(K7946:M7946)</f>
        <v>0</v>
      </c>
    </row>
    <row r="7947" spans="2:14">
      <c r="B7947" s="1">
        <v>40812</v>
      </c>
      <c r="C7947" s="1">
        <f t="shared" si="875"/>
        <v>40787</v>
      </c>
      <c r="E7947" s="42">
        <f>IF(DAY(B7947)&gt;14,VLOOKUP(DATE(YEAR(C7947),MONTH(C7947)-1,DAY(1)),'מדדים וריביות'!B:C,2,FALSE),VLOOKUP(DATE(YEAR(C7947),MONTH(C7947)-2,DAY(1)),'מדדים וריביות'!B:C,2,FALSE))</f>
        <v>32993976.5745291</v>
      </c>
      <c r="F7947" s="46">
        <f>IF($B$5=1,'ריבית יומית'!D7941,'ריבית יומית'!G7941)</f>
        <v>6.2259260325658872E-5</v>
      </c>
      <c r="G7947" s="46">
        <f t="shared" si="870"/>
        <v>0</v>
      </c>
      <c r="H7947" s="29">
        <f t="shared" si="871"/>
        <v>1</v>
      </c>
      <c r="I7947" s="30">
        <f>VLOOKUP(B7946,'מדדים וריביות'!B:C,2)</f>
        <v>32930648.4045204</v>
      </c>
      <c r="K7947" s="39">
        <f t="shared" si="872"/>
        <v>0</v>
      </c>
      <c r="L7947" s="39">
        <f t="shared" si="873"/>
        <v>0</v>
      </c>
      <c r="M7947" s="39">
        <f t="shared" si="874"/>
        <v>0</v>
      </c>
      <c r="N7947" s="41">
        <f t="shared" si="876"/>
        <v>0</v>
      </c>
    </row>
    <row r="7948" spans="2:14">
      <c r="B7948" s="1">
        <v>40813</v>
      </c>
      <c r="C7948" s="1">
        <f t="shared" si="875"/>
        <v>40787</v>
      </c>
      <c r="E7948" s="42">
        <f>IF(DAY(B7948)&gt;14,VLOOKUP(DATE(YEAR(C7948),MONTH(C7948)-1,DAY(1)),'מדדים וריביות'!B:C,2,FALSE),VLOOKUP(DATE(YEAR(C7948),MONTH(C7948)-2,DAY(1)),'מדדים וריביות'!B:C,2,FALSE))</f>
        <v>32993976.5745291</v>
      </c>
      <c r="F7948" s="46">
        <f>IF($B$5=1,'ריבית יומית'!D7942,'ריבית יומית'!G7942)</f>
        <v>6.2259260325658872E-5</v>
      </c>
      <c r="G7948" s="46">
        <f t="shared" si="870"/>
        <v>0</v>
      </c>
      <c r="H7948" s="29">
        <f t="shared" si="871"/>
        <v>1</v>
      </c>
      <c r="I7948" s="30">
        <f>VLOOKUP(B7947,'מדדים וריביות'!B:C,2)</f>
        <v>32930648.4045204</v>
      </c>
      <c r="K7948" s="39">
        <f t="shared" si="872"/>
        <v>0</v>
      </c>
      <c r="L7948" s="39">
        <f t="shared" si="873"/>
        <v>0</v>
      </c>
      <c r="M7948" s="39">
        <f t="shared" si="874"/>
        <v>0</v>
      </c>
      <c r="N7948" s="41">
        <f t="shared" si="876"/>
        <v>0</v>
      </c>
    </row>
    <row r="7949" spans="2:14">
      <c r="B7949" s="1">
        <v>40814</v>
      </c>
      <c r="C7949" s="1">
        <f t="shared" si="875"/>
        <v>40787</v>
      </c>
      <c r="E7949" s="42">
        <f>IF(DAY(B7949)&gt;14,VLOOKUP(DATE(YEAR(C7949),MONTH(C7949)-1,DAY(1)),'מדדים וריביות'!B:C,2,FALSE),VLOOKUP(DATE(YEAR(C7949),MONTH(C7949)-2,DAY(1)),'מדדים וריביות'!B:C,2,FALSE))</f>
        <v>32993976.5745291</v>
      </c>
      <c r="F7949" s="46">
        <f>IF($B$5=1,'ריבית יומית'!D7943,'ריבית יומית'!G7943)</f>
        <v>6.2259260325658872E-5</v>
      </c>
      <c r="G7949" s="46">
        <f t="shared" si="870"/>
        <v>0</v>
      </c>
      <c r="H7949" s="29">
        <f t="shared" si="871"/>
        <v>1</v>
      </c>
      <c r="I7949" s="30">
        <f>VLOOKUP(B7948,'מדדים וריביות'!B:C,2)</f>
        <v>32930648.4045204</v>
      </c>
      <c r="K7949" s="39">
        <f t="shared" si="872"/>
        <v>0</v>
      </c>
      <c r="L7949" s="39">
        <f t="shared" si="873"/>
        <v>0</v>
      </c>
      <c r="M7949" s="39">
        <f t="shared" si="874"/>
        <v>0</v>
      </c>
      <c r="N7949" s="41">
        <f t="shared" si="876"/>
        <v>0</v>
      </c>
    </row>
    <row r="7950" spans="2:14">
      <c r="B7950" s="1">
        <v>40815</v>
      </c>
      <c r="C7950" s="1">
        <f t="shared" si="875"/>
        <v>40787</v>
      </c>
      <c r="E7950" s="42">
        <f>IF(DAY(B7950)&gt;14,VLOOKUP(DATE(YEAR(C7950),MONTH(C7950)-1,DAY(1)),'מדדים וריביות'!B:C,2,FALSE),VLOOKUP(DATE(YEAR(C7950),MONTH(C7950)-2,DAY(1)),'מדדים וריביות'!B:C,2,FALSE))</f>
        <v>32993976.5745291</v>
      </c>
      <c r="F7950" s="46">
        <f>IF($B$5=1,'ריבית יומית'!D7944,'ריבית יומית'!G7944)</f>
        <v>6.2259260325658872E-5</v>
      </c>
      <c r="G7950" s="46">
        <f t="shared" si="870"/>
        <v>0</v>
      </c>
      <c r="H7950" s="29">
        <f t="shared" si="871"/>
        <v>1</v>
      </c>
      <c r="I7950" s="30">
        <f>VLOOKUP(B7949,'מדדים וריביות'!B:C,2)</f>
        <v>32930648.4045204</v>
      </c>
      <c r="K7950" s="39">
        <f t="shared" si="872"/>
        <v>0</v>
      </c>
      <c r="L7950" s="39">
        <f t="shared" si="873"/>
        <v>0</v>
      </c>
      <c r="M7950" s="39">
        <f t="shared" si="874"/>
        <v>0</v>
      </c>
      <c r="N7950" s="41">
        <f t="shared" si="876"/>
        <v>0</v>
      </c>
    </row>
    <row r="7951" spans="2:14">
      <c r="B7951" s="1">
        <v>40816</v>
      </c>
      <c r="C7951" s="1">
        <f t="shared" si="875"/>
        <v>40787</v>
      </c>
      <c r="E7951" s="42">
        <f>IF(DAY(B7951)&gt;14,VLOOKUP(DATE(YEAR(C7951),MONTH(C7951)-1,DAY(1)),'מדדים וריביות'!B:C,2,FALSE),VLOOKUP(DATE(YEAR(C7951),MONTH(C7951)-2,DAY(1)),'מדדים וריביות'!B:C,2,FALSE))</f>
        <v>32993976.5745291</v>
      </c>
      <c r="F7951" s="46">
        <f>IF($B$5=1,'ריבית יומית'!D7945,'ריבית יומית'!G7945)</f>
        <v>6.2259260325658872E-5</v>
      </c>
      <c r="G7951" s="46">
        <f t="shared" si="870"/>
        <v>0</v>
      </c>
      <c r="H7951" s="29">
        <f t="shared" si="871"/>
        <v>1</v>
      </c>
      <c r="I7951" s="30">
        <f>VLOOKUP(B7950,'מדדים וריביות'!B:C,2)</f>
        <v>32930648.4045204</v>
      </c>
      <c r="K7951" s="39">
        <f t="shared" si="872"/>
        <v>0</v>
      </c>
      <c r="L7951" s="39">
        <f t="shared" si="873"/>
        <v>0</v>
      </c>
      <c r="M7951" s="39">
        <f t="shared" si="874"/>
        <v>0</v>
      </c>
      <c r="N7951" s="41">
        <f t="shared" si="876"/>
        <v>0</v>
      </c>
    </row>
    <row r="7952" spans="2:14">
      <c r="B7952" s="1">
        <v>40817</v>
      </c>
      <c r="C7952" s="1">
        <f t="shared" si="875"/>
        <v>40817</v>
      </c>
      <c r="E7952" s="42">
        <f>IF(DAY(B7952)&gt;14,VLOOKUP(DATE(YEAR(C7952),MONTH(C7952)-1,DAY(1)),'מדדים וריביות'!B:C,2,FALSE),VLOOKUP(DATE(YEAR(C7952),MONTH(C7952)-2,DAY(1)),'מדדים וריביות'!B:C,2,FALSE))</f>
        <v>32993976.5745291</v>
      </c>
      <c r="F7952" s="46">
        <f>IF($B$5=1,'ריבית יומית'!D7946,'ריבית יומית'!G7946)</f>
        <v>5.6901110066176486E-5</v>
      </c>
      <c r="G7952" s="46">
        <f t="shared" si="870"/>
        <v>0</v>
      </c>
      <c r="H7952" s="29">
        <f t="shared" si="871"/>
        <v>1</v>
      </c>
      <c r="I7952" s="30">
        <f>VLOOKUP(B7951,'מדדים וריביות'!B:C,2)</f>
        <v>32930648.4045204</v>
      </c>
      <c r="K7952" s="39">
        <f t="shared" si="872"/>
        <v>0</v>
      </c>
      <c r="L7952" s="39">
        <f t="shared" si="873"/>
        <v>0</v>
      </c>
      <c r="M7952" s="39">
        <f t="shared" si="874"/>
        <v>0</v>
      </c>
      <c r="N7952" s="41">
        <f t="shared" si="876"/>
        <v>0</v>
      </c>
    </row>
    <row r="7953" spans="2:14">
      <c r="B7953" s="1">
        <v>40818</v>
      </c>
      <c r="C7953" s="1">
        <f t="shared" si="875"/>
        <v>40817</v>
      </c>
      <c r="E7953" s="42">
        <f>IF(DAY(B7953)&gt;14,VLOOKUP(DATE(YEAR(C7953),MONTH(C7953)-1,DAY(1)),'מדדים וריביות'!B:C,2,FALSE),VLOOKUP(DATE(YEAR(C7953),MONTH(C7953)-2,DAY(1)),'מדדים וריביות'!B:C,2,FALSE))</f>
        <v>32993976.5745291</v>
      </c>
      <c r="F7953" s="46">
        <f>IF($B$5=1,'ריבית יומית'!D7947,'ריבית יומית'!G7947)</f>
        <v>5.6901110066176486E-5</v>
      </c>
      <c r="G7953" s="46">
        <f t="shared" si="870"/>
        <v>0</v>
      </c>
      <c r="H7953" s="29">
        <f t="shared" si="871"/>
        <v>1</v>
      </c>
      <c r="I7953" s="30">
        <f>VLOOKUP(B7952,'מדדים וריביות'!B:C,2)</f>
        <v>32962312.4895247</v>
      </c>
      <c r="K7953" s="39">
        <f t="shared" si="872"/>
        <v>0</v>
      </c>
      <c r="L7953" s="39">
        <f t="shared" si="873"/>
        <v>0</v>
      </c>
      <c r="M7953" s="39">
        <f t="shared" si="874"/>
        <v>0</v>
      </c>
      <c r="N7953" s="41">
        <f t="shared" si="876"/>
        <v>0</v>
      </c>
    </row>
    <row r="7954" spans="2:14">
      <c r="B7954" s="1">
        <v>40819</v>
      </c>
      <c r="C7954" s="1">
        <f t="shared" si="875"/>
        <v>40817</v>
      </c>
      <c r="E7954" s="42">
        <f>IF(DAY(B7954)&gt;14,VLOOKUP(DATE(YEAR(C7954),MONTH(C7954)-1,DAY(1)),'מדדים וריביות'!B:C,2,FALSE),VLOOKUP(DATE(YEAR(C7954),MONTH(C7954)-2,DAY(1)),'מדדים וריביות'!B:C,2,FALSE))</f>
        <v>32993976.5745291</v>
      </c>
      <c r="F7954" s="46">
        <f>IF($B$5=1,'ריבית יומית'!D7948,'ריבית יומית'!G7948)</f>
        <v>5.6901110066176486E-5</v>
      </c>
      <c r="G7954" s="46">
        <f t="shared" si="870"/>
        <v>0</v>
      </c>
      <c r="H7954" s="29">
        <f t="shared" si="871"/>
        <v>1</v>
      </c>
      <c r="I7954" s="30">
        <f>VLOOKUP(B7953,'מדדים וריביות'!B:C,2)</f>
        <v>32962312.4895247</v>
      </c>
      <c r="K7954" s="39">
        <f t="shared" si="872"/>
        <v>0</v>
      </c>
      <c r="L7954" s="39">
        <f t="shared" si="873"/>
        <v>0</v>
      </c>
      <c r="M7954" s="39">
        <f t="shared" si="874"/>
        <v>0</v>
      </c>
      <c r="N7954" s="41">
        <f t="shared" si="876"/>
        <v>0</v>
      </c>
    </row>
    <row r="7955" spans="2:14">
      <c r="B7955" s="1">
        <v>40820</v>
      </c>
      <c r="C7955" s="1">
        <f t="shared" si="875"/>
        <v>40817</v>
      </c>
      <c r="E7955" s="42">
        <f>IF(DAY(B7955)&gt;14,VLOOKUP(DATE(YEAR(C7955),MONTH(C7955)-1,DAY(1)),'מדדים וריביות'!B:C,2,FALSE),VLOOKUP(DATE(YEAR(C7955),MONTH(C7955)-2,DAY(1)),'מדדים וריביות'!B:C,2,FALSE))</f>
        <v>32993976.5745291</v>
      </c>
      <c r="F7955" s="46">
        <f>IF($B$5=1,'ריבית יומית'!D7949,'ריבית יומית'!G7949)</f>
        <v>5.6901110066176486E-5</v>
      </c>
      <c r="G7955" s="46">
        <f t="shared" si="870"/>
        <v>0</v>
      </c>
      <c r="H7955" s="29">
        <f t="shared" si="871"/>
        <v>1</v>
      </c>
      <c r="I7955" s="30">
        <f>VLOOKUP(B7954,'מדדים וריביות'!B:C,2)</f>
        <v>32962312.4895247</v>
      </c>
      <c r="K7955" s="39">
        <f t="shared" si="872"/>
        <v>0</v>
      </c>
      <c r="L7955" s="39">
        <f t="shared" si="873"/>
        <v>0</v>
      </c>
      <c r="M7955" s="39">
        <f t="shared" si="874"/>
        <v>0</v>
      </c>
      <c r="N7955" s="41">
        <f t="shared" si="876"/>
        <v>0</v>
      </c>
    </row>
    <row r="7956" spans="2:14">
      <c r="B7956" s="1">
        <v>40821</v>
      </c>
      <c r="C7956" s="1">
        <f t="shared" si="875"/>
        <v>40817</v>
      </c>
      <c r="E7956" s="42">
        <f>IF(DAY(B7956)&gt;14,VLOOKUP(DATE(YEAR(C7956),MONTH(C7956)-1,DAY(1)),'מדדים וריביות'!B:C,2,FALSE),VLOOKUP(DATE(YEAR(C7956),MONTH(C7956)-2,DAY(1)),'מדדים וריביות'!B:C,2,FALSE))</f>
        <v>32993976.5745291</v>
      </c>
      <c r="F7956" s="46">
        <f>IF($B$5=1,'ריבית יומית'!D7950,'ריבית יומית'!G7950)</f>
        <v>5.6901110066176486E-5</v>
      </c>
      <c r="G7956" s="46">
        <f t="shared" si="870"/>
        <v>0</v>
      </c>
      <c r="H7956" s="29">
        <f t="shared" si="871"/>
        <v>1</v>
      </c>
      <c r="I7956" s="30">
        <f>VLOOKUP(B7955,'מדדים וריביות'!B:C,2)</f>
        <v>32962312.4895247</v>
      </c>
      <c r="K7956" s="39">
        <f t="shared" si="872"/>
        <v>0</v>
      </c>
      <c r="L7956" s="39">
        <f t="shared" si="873"/>
        <v>0</v>
      </c>
      <c r="M7956" s="39">
        <f t="shared" si="874"/>
        <v>0</v>
      </c>
      <c r="N7956" s="41">
        <f t="shared" si="876"/>
        <v>0</v>
      </c>
    </row>
    <row r="7957" spans="2:14">
      <c r="B7957" s="1">
        <v>40822</v>
      </c>
      <c r="C7957" s="1">
        <f t="shared" si="875"/>
        <v>40817</v>
      </c>
      <c r="E7957" s="42">
        <f>IF(DAY(B7957)&gt;14,VLOOKUP(DATE(YEAR(C7957),MONTH(C7957)-1,DAY(1)),'מדדים וריביות'!B:C,2,FALSE),VLOOKUP(DATE(YEAR(C7957),MONTH(C7957)-2,DAY(1)),'מדדים וריביות'!B:C,2,FALSE))</f>
        <v>32993976.5745291</v>
      </c>
      <c r="F7957" s="46">
        <f>IF($B$5=1,'ריבית יומית'!D7951,'ריבית יומית'!G7951)</f>
        <v>5.6901110066176486E-5</v>
      </c>
      <c r="G7957" s="46">
        <f t="shared" si="870"/>
        <v>0</v>
      </c>
      <c r="H7957" s="29">
        <f t="shared" si="871"/>
        <v>1</v>
      </c>
      <c r="I7957" s="30">
        <f>VLOOKUP(B7956,'מדדים וריביות'!B:C,2)</f>
        <v>32962312.4895247</v>
      </c>
      <c r="K7957" s="39">
        <f t="shared" si="872"/>
        <v>0</v>
      </c>
      <c r="L7957" s="39">
        <f t="shared" si="873"/>
        <v>0</v>
      </c>
      <c r="M7957" s="39">
        <f t="shared" si="874"/>
        <v>0</v>
      </c>
      <c r="N7957" s="41">
        <f t="shared" si="876"/>
        <v>0</v>
      </c>
    </row>
    <row r="7958" spans="2:14">
      <c r="B7958" s="1">
        <v>40823</v>
      </c>
      <c r="C7958" s="1">
        <f t="shared" si="875"/>
        <v>40817</v>
      </c>
      <c r="E7958" s="42">
        <f>IF(DAY(B7958)&gt;14,VLOOKUP(DATE(YEAR(C7958),MONTH(C7958)-1,DAY(1)),'מדדים וריביות'!B:C,2,FALSE),VLOOKUP(DATE(YEAR(C7958),MONTH(C7958)-2,DAY(1)),'מדדים וריביות'!B:C,2,FALSE))</f>
        <v>32993976.5745291</v>
      </c>
      <c r="F7958" s="46">
        <f>IF($B$5=1,'ריבית יומית'!D7952,'ריבית יומית'!G7952)</f>
        <v>5.6901110066176486E-5</v>
      </c>
      <c r="G7958" s="46">
        <f t="shared" si="870"/>
        <v>0</v>
      </c>
      <c r="H7958" s="29">
        <f t="shared" si="871"/>
        <v>1</v>
      </c>
      <c r="I7958" s="30">
        <f>VLOOKUP(B7957,'מדדים וריביות'!B:C,2)</f>
        <v>32962312.4895247</v>
      </c>
      <c r="K7958" s="39">
        <f t="shared" si="872"/>
        <v>0</v>
      </c>
      <c r="L7958" s="39">
        <f t="shared" si="873"/>
        <v>0</v>
      </c>
      <c r="M7958" s="39">
        <f t="shared" si="874"/>
        <v>0</v>
      </c>
      <c r="N7958" s="41">
        <f t="shared" si="876"/>
        <v>0</v>
      </c>
    </row>
    <row r="7959" spans="2:14">
      <c r="B7959" s="1">
        <v>40824</v>
      </c>
      <c r="C7959" s="1">
        <f t="shared" si="875"/>
        <v>40817</v>
      </c>
      <c r="E7959" s="42">
        <f>IF(DAY(B7959)&gt;14,VLOOKUP(DATE(YEAR(C7959),MONTH(C7959)-1,DAY(1)),'מדדים וריביות'!B:C,2,FALSE),VLOOKUP(DATE(YEAR(C7959),MONTH(C7959)-2,DAY(1)),'מדדים וריביות'!B:C,2,FALSE))</f>
        <v>32993976.5745291</v>
      </c>
      <c r="F7959" s="46">
        <f>IF($B$5=1,'ריבית יומית'!D7953,'ריבית יומית'!G7953)</f>
        <v>5.6901110066176486E-5</v>
      </c>
      <c r="G7959" s="46">
        <f t="shared" si="870"/>
        <v>0</v>
      </c>
      <c r="H7959" s="29">
        <f t="shared" si="871"/>
        <v>1</v>
      </c>
      <c r="I7959" s="30">
        <f>VLOOKUP(B7958,'מדדים וריביות'!B:C,2)</f>
        <v>32962312.4895247</v>
      </c>
      <c r="K7959" s="39">
        <f t="shared" si="872"/>
        <v>0</v>
      </c>
      <c r="L7959" s="39">
        <f t="shared" si="873"/>
        <v>0</v>
      </c>
      <c r="M7959" s="39">
        <f t="shared" si="874"/>
        <v>0</v>
      </c>
      <c r="N7959" s="41">
        <f t="shared" si="876"/>
        <v>0</v>
      </c>
    </row>
    <row r="7960" spans="2:14">
      <c r="B7960" s="1">
        <v>40825</v>
      </c>
      <c r="C7960" s="1">
        <f t="shared" si="875"/>
        <v>40817</v>
      </c>
      <c r="E7960" s="42">
        <f>IF(DAY(B7960)&gt;14,VLOOKUP(DATE(YEAR(C7960),MONTH(C7960)-1,DAY(1)),'מדדים וריביות'!B:C,2,FALSE),VLOOKUP(DATE(YEAR(C7960),MONTH(C7960)-2,DAY(1)),'מדדים וריביות'!B:C,2,FALSE))</f>
        <v>32993976.5745291</v>
      </c>
      <c r="F7960" s="46">
        <f>IF($B$5=1,'ריבית יומית'!D7954,'ריבית יומית'!G7954)</f>
        <v>5.6901110066176486E-5</v>
      </c>
      <c r="G7960" s="46">
        <f t="shared" si="870"/>
        <v>0</v>
      </c>
      <c r="H7960" s="29">
        <f t="shared" si="871"/>
        <v>1</v>
      </c>
      <c r="I7960" s="30">
        <f>VLOOKUP(B7959,'מדדים וריביות'!B:C,2)</f>
        <v>32962312.4895247</v>
      </c>
      <c r="K7960" s="39">
        <f t="shared" si="872"/>
        <v>0</v>
      </c>
      <c r="L7960" s="39">
        <f t="shared" si="873"/>
        <v>0</v>
      </c>
      <c r="M7960" s="39">
        <f t="shared" si="874"/>
        <v>0</v>
      </c>
      <c r="N7960" s="41">
        <f t="shared" si="876"/>
        <v>0</v>
      </c>
    </row>
    <row r="7961" spans="2:14">
      <c r="B7961" s="1">
        <v>40826</v>
      </c>
      <c r="C7961" s="1">
        <f t="shared" si="875"/>
        <v>40817</v>
      </c>
      <c r="E7961" s="42">
        <f>IF(DAY(B7961)&gt;14,VLOOKUP(DATE(YEAR(C7961),MONTH(C7961)-1,DAY(1)),'מדדים וריביות'!B:C,2,FALSE),VLOOKUP(DATE(YEAR(C7961),MONTH(C7961)-2,DAY(1)),'מדדים וריביות'!B:C,2,FALSE))</f>
        <v>32993976.5745291</v>
      </c>
      <c r="F7961" s="46">
        <f>IF($B$5=1,'ריבית יומית'!D7955,'ריבית יומית'!G7955)</f>
        <v>5.6901110066176486E-5</v>
      </c>
      <c r="G7961" s="46">
        <f t="shared" si="870"/>
        <v>0</v>
      </c>
      <c r="H7961" s="29">
        <f t="shared" si="871"/>
        <v>1</v>
      </c>
      <c r="I7961" s="30">
        <f>VLOOKUP(B7960,'מדדים וריביות'!B:C,2)</f>
        <v>32962312.4895247</v>
      </c>
      <c r="K7961" s="39">
        <f t="shared" si="872"/>
        <v>0</v>
      </c>
      <c r="L7961" s="39">
        <f t="shared" si="873"/>
        <v>0</v>
      </c>
      <c r="M7961" s="39">
        <f t="shared" si="874"/>
        <v>0</v>
      </c>
      <c r="N7961" s="41">
        <f t="shared" si="876"/>
        <v>0</v>
      </c>
    </row>
    <row r="7962" spans="2:14">
      <c r="B7962" s="1">
        <v>40827</v>
      </c>
      <c r="C7962" s="1">
        <f t="shared" si="875"/>
        <v>40817</v>
      </c>
      <c r="E7962" s="42">
        <f>IF(DAY(B7962)&gt;14,VLOOKUP(DATE(YEAR(C7962),MONTH(C7962)-1,DAY(1)),'מדדים וריביות'!B:C,2,FALSE),VLOOKUP(DATE(YEAR(C7962),MONTH(C7962)-2,DAY(1)),'מדדים וריביות'!B:C,2,FALSE))</f>
        <v>32993976.5745291</v>
      </c>
      <c r="F7962" s="46">
        <f>IF($B$5=1,'ריבית יומית'!D7956,'ריבית יומית'!G7956)</f>
        <v>5.6901110066176486E-5</v>
      </c>
      <c r="G7962" s="46">
        <f t="shared" si="870"/>
        <v>0</v>
      </c>
      <c r="H7962" s="29">
        <f t="shared" si="871"/>
        <v>1</v>
      </c>
      <c r="I7962" s="30">
        <f>VLOOKUP(B7961,'מדדים וריביות'!B:C,2)</f>
        <v>32962312.4895247</v>
      </c>
      <c r="K7962" s="39">
        <f t="shared" si="872"/>
        <v>0</v>
      </c>
      <c r="L7962" s="39">
        <f t="shared" si="873"/>
        <v>0</v>
      </c>
      <c r="M7962" s="39">
        <f t="shared" si="874"/>
        <v>0</v>
      </c>
      <c r="N7962" s="41">
        <f t="shared" si="876"/>
        <v>0</v>
      </c>
    </row>
    <row r="7963" spans="2:14">
      <c r="B7963" s="1">
        <v>40828</v>
      </c>
      <c r="C7963" s="1">
        <f t="shared" si="875"/>
        <v>40817</v>
      </c>
      <c r="E7963" s="42">
        <f>IF(DAY(B7963)&gt;14,VLOOKUP(DATE(YEAR(C7963),MONTH(C7963)-1,DAY(1)),'מדדים וריביות'!B:C,2,FALSE),VLOOKUP(DATE(YEAR(C7963),MONTH(C7963)-2,DAY(1)),'מדדים וריביות'!B:C,2,FALSE))</f>
        <v>32993976.5745291</v>
      </c>
      <c r="F7963" s="46">
        <f>IF($B$5=1,'ריבית יומית'!D7957,'ריבית יומית'!G7957)</f>
        <v>5.6901110066176486E-5</v>
      </c>
      <c r="G7963" s="46">
        <f t="shared" si="870"/>
        <v>0</v>
      </c>
      <c r="H7963" s="29">
        <f t="shared" si="871"/>
        <v>1</v>
      </c>
      <c r="I7963" s="30">
        <f>VLOOKUP(B7962,'מדדים וריביות'!B:C,2)</f>
        <v>32962312.4895247</v>
      </c>
      <c r="K7963" s="39">
        <f t="shared" si="872"/>
        <v>0</v>
      </c>
      <c r="L7963" s="39">
        <f t="shared" si="873"/>
        <v>0</v>
      </c>
      <c r="M7963" s="39">
        <f t="shared" si="874"/>
        <v>0</v>
      </c>
      <c r="N7963" s="41">
        <f t="shared" si="876"/>
        <v>0</v>
      </c>
    </row>
    <row r="7964" spans="2:14">
      <c r="B7964" s="1">
        <v>40829</v>
      </c>
      <c r="C7964" s="1">
        <f t="shared" si="875"/>
        <v>40817</v>
      </c>
      <c r="E7964" s="42">
        <f>IF(DAY(B7964)&gt;14,VLOOKUP(DATE(YEAR(C7964),MONTH(C7964)-1,DAY(1)),'מדדים וריביות'!B:C,2,FALSE),VLOOKUP(DATE(YEAR(C7964),MONTH(C7964)-2,DAY(1)),'מדדים וריביות'!B:C,2,FALSE))</f>
        <v>32993976.5745291</v>
      </c>
      <c r="F7964" s="46">
        <f>IF($B$5=1,'ריבית יומית'!D7958,'ריבית יומית'!G7958)</f>
        <v>5.6901110066176486E-5</v>
      </c>
      <c r="G7964" s="46">
        <f t="shared" si="870"/>
        <v>0</v>
      </c>
      <c r="H7964" s="29">
        <f t="shared" si="871"/>
        <v>1</v>
      </c>
      <c r="I7964" s="30">
        <f>VLOOKUP(B7963,'מדדים וריביות'!B:C,2)</f>
        <v>32962312.4895247</v>
      </c>
      <c r="K7964" s="39">
        <f t="shared" si="872"/>
        <v>0</v>
      </c>
      <c r="L7964" s="39">
        <f t="shared" si="873"/>
        <v>0</v>
      </c>
      <c r="M7964" s="39">
        <f t="shared" si="874"/>
        <v>0</v>
      </c>
      <c r="N7964" s="41">
        <f t="shared" si="876"/>
        <v>0</v>
      </c>
    </row>
    <row r="7965" spans="2:14">
      <c r="B7965" s="1">
        <v>40830</v>
      </c>
      <c r="C7965" s="1">
        <f t="shared" si="875"/>
        <v>40817</v>
      </c>
      <c r="E7965" s="42">
        <f>IF(DAY(B7965)&gt;14,VLOOKUP(DATE(YEAR(C7965),MONTH(C7965)-1,DAY(1)),'מדדים וריביות'!B:C,2,FALSE),VLOOKUP(DATE(YEAR(C7965),MONTH(C7965)-2,DAY(1)),'מדדים וריביות'!B:C,2,FALSE))</f>
        <v>32993976.5745291</v>
      </c>
      <c r="F7965" s="46">
        <f>IF($B$5=1,'ריבית יומית'!D7959,'ריבית יומית'!G7959)</f>
        <v>5.6901110066176486E-5</v>
      </c>
      <c r="G7965" s="46">
        <f t="shared" si="870"/>
        <v>0</v>
      </c>
      <c r="H7965" s="29">
        <f t="shared" si="871"/>
        <v>1</v>
      </c>
      <c r="I7965" s="30">
        <f>VLOOKUP(B7964,'מדדים וריביות'!B:C,2)</f>
        <v>32962312.4895247</v>
      </c>
      <c r="K7965" s="39">
        <f t="shared" si="872"/>
        <v>0</v>
      </c>
      <c r="L7965" s="39">
        <f t="shared" si="873"/>
        <v>0</v>
      </c>
      <c r="M7965" s="39">
        <f t="shared" si="874"/>
        <v>0</v>
      </c>
      <c r="N7965" s="41">
        <f t="shared" si="876"/>
        <v>0</v>
      </c>
    </row>
    <row r="7966" spans="2:14">
      <c r="B7966" s="1">
        <v>40831</v>
      </c>
      <c r="C7966" s="1">
        <f t="shared" si="875"/>
        <v>40817</v>
      </c>
      <c r="E7966" s="42">
        <f>IF(DAY(B7966)&gt;14,VLOOKUP(DATE(YEAR(C7966),MONTH(C7966)-1,DAY(1)),'מדדים וריביות'!B:C,2,FALSE),VLOOKUP(DATE(YEAR(C7966),MONTH(C7966)-2,DAY(1)),'מדדים וריביות'!B:C,2,FALSE))</f>
        <v>32930648.4045204</v>
      </c>
      <c r="F7966" s="46">
        <f>IF($B$5=1,'ריבית יומית'!D7960,'ריבית יומית'!G7960)</f>
        <v>5.6901110066176486E-5</v>
      </c>
      <c r="G7966" s="46">
        <f t="shared" si="870"/>
        <v>0</v>
      </c>
      <c r="H7966" s="29">
        <f t="shared" si="871"/>
        <v>1</v>
      </c>
      <c r="I7966" s="30">
        <f>VLOOKUP(B7965,'מדדים וריביות'!B:C,2)</f>
        <v>32962312.4895247</v>
      </c>
      <c r="K7966" s="39">
        <f t="shared" si="872"/>
        <v>0</v>
      </c>
      <c r="L7966" s="39">
        <f t="shared" si="873"/>
        <v>0</v>
      </c>
      <c r="M7966" s="39">
        <f t="shared" si="874"/>
        <v>0</v>
      </c>
      <c r="N7966" s="41">
        <f t="shared" si="876"/>
        <v>0</v>
      </c>
    </row>
    <row r="7967" spans="2:14">
      <c r="B7967" s="1">
        <v>40832</v>
      </c>
      <c r="C7967" s="1">
        <f t="shared" si="875"/>
        <v>40817</v>
      </c>
      <c r="E7967" s="42">
        <f>IF(DAY(B7967)&gt;14,VLOOKUP(DATE(YEAR(C7967),MONTH(C7967)-1,DAY(1)),'מדדים וריביות'!B:C,2,FALSE),VLOOKUP(DATE(YEAR(C7967),MONTH(C7967)-2,DAY(1)),'מדדים וריביות'!B:C,2,FALSE))</f>
        <v>32930648.4045204</v>
      </c>
      <c r="F7967" s="46">
        <f>IF($B$5=1,'ריבית יומית'!D7961,'ריבית יומית'!G7961)</f>
        <v>5.6901110066176486E-5</v>
      </c>
      <c r="G7967" s="46">
        <f t="shared" si="870"/>
        <v>0</v>
      </c>
      <c r="H7967" s="29">
        <f t="shared" si="871"/>
        <v>1</v>
      </c>
      <c r="I7967" s="30">
        <f>VLOOKUP(B7966,'מדדים וריביות'!B:C,2)</f>
        <v>32962312.4895247</v>
      </c>
      <c r="K7967" s="39">
        <f t="shared" si="872"/>
        <v>0</v>
      </c>
      <c r="L7967" s="39">
        <f t="shared" si="873"/>
        <v>0</v>
      </c>
      <c r="M7967" s="39">
        <f t="shared" si="874"/>
        <v>0</v>
      </c>
      <c r="N7967" s="41">
        <f t="shared" si="876"/>
        <v>0</v>
      </c>
    </row>
    <row r="7968" spans="2:14">
      <c r="B7968" s="1">
        <v>40833</v>
      </c>
      <c r="C7968" s="1">
        <f t="shared" si="875"/>
        <v>40817</v>
      </c>
      <c r="E7968" s="42">
        <f>IF(DAY(B7968)&gt;14,VLOOKUP(DATE(YEAR(C7968),MONTH(C7968)-1,DAY(1)),'מדדים וריביות'!B:C,2,FALSE),VLOOKUP(DATE(YEAR(C7968),MONTH(C7968)-2,DAY(1)),'מדדים וריביות'!B:C,2,FALSE))</f>
        <v>32930648.4045204</v>
      </c>
      <c r="F7968" s="46">
        <f>IF($B$5=1,'ריבית יומית'!D7962,'ריבית יומית'!G7962)</f>
        <v>5.6901110066176486E-5</v>
      </c>
      <c r="G7968" s="46">
        <f t="shared" si="870"/>
        <v>0</v>
      </c>
      <c r="H7968" s="29">
        <f t="shared" si="871"/>
        <v>1</v>
      </c>
      <c r="I7968" s="30">
        <f>VLOOKUP(B7967,'מדדים וריביות'!B:C,2)</f>
        <v>32962312.4895247</v>
      </c>
      <c r="K7968" s="39">
        <f t="shared" si="872"/>
        <v>0</v>
      </c>
      <c r="L7968" s="39">
        <f t="shared" si="873"/>
        <v>0</v>
      </c>
      <c r="M7968" s="39">
        <f t="shared" si="874"/>
        <v>0</v>
      </c>
      <c r="N7968" s="41">
        <f t="shared" si="876"/>
        <v>0</v>
      </c>
    </row>
    <row r="7969" spans="2:14">
      <c r="B7969" s="1">
        <v>40834</v>
      </c>
      <c r="C7969" s="1">
        <f t="shared" si="875"/>
        <v>40817</v>
      </c>
      <c r="E7969" s="42">
        <f>IF(DAY(B7969)&gt;14,VLOOKUP(DATE(YEAR(C7969),MONTH(C7969)-1,DAY(1)),'מדדים וריביות'!B:C,2,FALSE),VLOOKUP(DATE(YEAR(C7969),MONTH(C7969)-2,DAY(1)),'מדדים וריביות'!B:C,2,FALSE))</f>
        <v>32930648.4045204</v>
      </c>
      <c r="F7969" s="46">
        <f>IF($B$5=1,'ריבית יומית'!D7963,'ריבית יומית'!G7963)</f>
        <v>5.6901110066176486E-5</v>
      </c>
      <c r="G7969" s="46">
        <f t="shared" si="870"/>
        <v>0</v>
      </c>
      <c r="H7969" s="29">
        <f t="shared" si="871"/>
        <v>1</v>
      </c>
      <c r="I7969" s="30">
        <f>VLOOKUP(B7968,'מדדים וריביות'!B:C,2)</f>
        <v>32962312.4895247</v>
      </c>
      <c r="K7969" s="39">
        <f t="shared" si="872"/>
        <v>0</v>
      </c>
      <c r="L7969" s="39">
        <f t="shared" si="873"/>
        <v>0</v>
      </c>
      <c r="M7969" s="39">
        <f t="shared" si="874"/>
        <v>0</v>
      </c>
      <c r="N7969" s="41">
        <f t="shared" si="876"/>
        <v>0</v>
      </c>
    </row>
    <row r="7970" spans="2:14">
      <c r="B7970" s="1">
        <v>40835</v>
      </c>
      <c r="C7970" s="1">
        <f t="shared" si="875"/>
        <v>40817</v>
      </c>
      <c r="E7970" s="42">
        <f>IF(DAY(B7970)&gt;14,VLOOKUP(DATE(YEAR(C7970),MONTH(C7970)-1,DAY(1)),'מדדים וריביות'!B:C,2,FALSE),VLOOKUP(DATE(YEAR(C7970),MONTH(C7970)-2,DAY(1)),'מדדים וריביות'!B:C,2,FALSE))</f>
        <v>32930648.4045204</v>
      </c>
      <c r="F7970" s="46">
        <f>IF($B$5=1,'ריבית יומית'!D7964,'ריבית יומית'!G7964)</f>
        <v>5.6901110066176486E-5</v>
      </c>
      <c r="G7970" s="46">
        <f t="shared" si="870"/>
        <v>0</v>
      </c>
      <c r="H7970" s="29">
        <f t="shared" si="871"/>
        <v>1</v>
      </c>
      <c r="I7970" s="30">
        <f>VLOOKUP(B7969,'מדדים וריביות'!B:C,2)</f>
        <v>32962312.4895247</v>
      </c>
      <c r="K7970" s="39">
        <f t="shared" si="872"/>
        <v>0</v>
      </c>
      <c r="L7970" s="39">
        <f t="shared" si="873"/>
        <v>0</v>
      </c>
      <c r="M7970" s="39">
        <f t="shared" si="874"/>
        <v>0</v>
      </c>
      <c r="N7970" s="41">
        <f t="shared" si="876"/>
        <v>0</v>
      </c>
    </row>
    <row r="7971" spans="2:14">
      <c r="B7971" s="1">
        <v>40836</v>
      </c>
      <c r="C7971" s="1">
        <f t="shared" si="875"/>
        <v>40817</v>
      </c>
      <c r="E7971" s="42">
        <f>IF(DAY(B7971)&gt;14,VLOOKUP(DATE(YEAR(C7971),MONTH(C7971)-1,DAY(1)),'מדדים וריביות'!B:C,2,FALSE),VLOOKUP(DATE(YEAR(C7971),MONTH(C7971)-2,DAY(1)),'מדדים וריביות'!B:C,2,FALSE))</f>
        <v>32930648.4045204</v>
      </c>
      <c r="F7971" s="46">
        <f>IF($B$5=1,'ריבית יומית'!D7965,'ריבית יומית'!G7965)</f>
        <v>5.6901110066176486E-5</v>
      </c>
      <c r="G7971" s="46">
        <f t="shared" si="870"/>
        <v>0</v>
      </c>
      <c r="H7971" s="29">
        <f t="shared" si="871"/>
        <v>1</v>
      </c>
      <c r="I7971" s="30">
        <f>VLOOKUP(B7970,'מדדים וריביות'!B:C,2)</f>
        <v>32962312.4895247</v>
      </c>
      <c r="K7971" s="39">
        <f t="shared" si="872"/>
        <v>0</v>
      </c>
      <c r="L7971" s="39">
        <f t="shared" si="873"/>
        <v>0</v>
      </c>
      <c r="M7971" s="39">
        <f t="shared" si="874"/>
        <v>0</v>
      </c>
      <c r="N7971" s="41">
        <f t="shared" si="876"/>
        <v>0</v>
      </c>
    </row>
    <row r="7972" spans="2:14">
      <c r="B7972" s="1">
        <v>40837</v>
      </c>
      <c r="C7972" s="1">
        <f t="shared" si="875"/>
        <v>40817</v>
      </c>
      <c r="E7972" s="42">
        <f>IF(DAY(B7972)&gt;14,VLOOKUP(DATE(YEAR(C7972),MONTH(C7972)-1,DAY(1)),'מדדים וריביות'!B:C,2,FALSE),VLOOKUP(DATE(YEAR(C7972),MONTH(C7972)-2,DAY(1)),'מדדים וריביות'!B:C,2,FALSE))</f>
        <v>32930648.4045204</v>
      </c>
      <c r="F7972" s="46">
        <f>IF($B$5=1,'ריבית יומית'!D7966,'ריבית יומית'!G7966)</f>
        <v>5.6901110066176486E-5</v>
      </c>
      <c r="G7972" s="46">
        <f t="shared" si="870"/>
        <v>0</v>
      </c>
      <c r="H7972" s="29">
        <f t="shared" si="871"/>
        <v>1</v>
      </c>
      <c r="I7972" s="30">
        <f>VLOOKUP(B7971,'מדדים וריביות'!B:C,2)</f>
        <v>32962312.4895247</v>
      </c>
      <c r="K7972" s="39">
        <f t="shared" si="872"/>
        <v>0</v>
      </c>
      <c r="L7972" s="39">
        <f t="shared" si="873"/>
        <v>0</v>
      </c>
      <c r="M7972" s="39">
        <f t="shared" si="874"/>
        <v>0</v>
      </c>
      <c r="N7972" s="41">
        <f t="shared" si="876"/>
        <v>0</v>
      </c>
    </row>
    <row r="7973" spans="2:14">
      <c r="B7973" s="1">
        <v>40838</v>
      </c>
      <c r="C7973" s="1">
        <f t="shared" si="875"/>
        <v>40817</v>
      </c>
      <c r="E7973" s="42">
        <f>IF(DAY(B7973)&gt;14,VLOOKUP(DATE(YEAR(C7973),MONTH(C7973)-1,DAY(1)),'מדדים וריביות'!B:C,2,FALSE),VLOOKUP(DATE(YEAR(C7973),MONTH(C7973)-2,DAY(1)),'מדדים וריביות'!B:C,2,FALSE))</f>
        <v>32930648.4045204</v>
      </c>
      <c r="F7973" s="46">
        <f>IF($B$5=1,'ריבית יומית'!D7967,'ריבית יומית'!G7967)</f>
        <v>5.6901110066176486E-5</v>
      </c>
      <c r="G7973" s="46">
        <f t="shared" si="870"/>
        <v>0</v>
      </c>
      <c r="H7973" s="29">
        <f t="shared" si="871"/>
        <v>1</v>
      </c>
      <c r="I7973" s="30">
        <f>VLOOKUP(B7972,'מדדים וריביות'!B:C,2)</f>
        <v>32962312.4895247</v>
      </c>
      <c r="K7973" s="39">
        <f t="shared" si="872"/>
        <v>0</v>
      </c>
      <c r="L7973" s="39">
        <f t="shared" si="873"/>
        <v>0</v>
      </c>
      <c r="M7973" s="39">
        <f t="shared" si="874"/>
        <v>0</v>
      </c>
      <c r="N7973" s="41">
        <f t="shared" si="876"/>
        <v>0</v>
      </c>
    </row>
    <row r="7974" spans="2:14">
      <c r="B7974" s="1">
        <v>40839</v>
      </c>
      <c r="C7974" s="1">
        <f t="shared" si="875"/>
        <v>40817</v>
      </c>
      <c r="E7974" s="42">
        <f>IF(DAY(B7974)&gt;14,VLOOKUP(DATE(YEAR(C7974),MONTH(C7974)-1,DAY(1)),'מדדים וריביות'!B:C,2,FALSE),VLOOKUP(DATE(YEAR(C7974),MONTH(C7974)-2,DAY(1)),'מדדים וריביות'!B:C,2,FALSE))</f>
        <v>32930648.4045204</v>
      </c>
      <c r="F7974" s="46">
        <f>IF($B$5=1,'ריבית יומית'!D7968,'ריבית יומית'!G7968)</f>
        <v>5.6901110066176486E-5</v>
      </c>
      <c r="G7974" s="46">
        <f t="shared" si="870"/>
        <v>0</v>
      </c>
      <c r="H7974" s="29">
        <f t="shared" si="871"/>
        <v>1</v>
      </c>
      <c r="I7974" s="30">
        <f>VLOOKUP(B7973,'מדדים וריביות'!B:C,2)</f>
        <v>32962312.4895247</v>
      </c>
      <c r="K7974" s="39">
        <f t="shared" si="872"/>
        <v>0</v>
      </c>
      <c r="L7974" s="39">
        <f t="shared" si="873"/>
        <v>0</v>
      </c>
      <c r="M7974" s="39">
        <f t="shared" si="874"/>
        <v>0</v>
      </c>
      <c r="N7974" s="41">
        <f t="shared" si="876"/>
        <v>0</v>
      </c>
    </row>
    <row r="7975" spans="2:14">
      <c r="B7975" s="1">
        <v>40840</v>
      </c>
      <c r="C7975" s="1">
        <f t="shared" si="875"/>
        <v>40817</v>
      </c>
      <c r="E7975" s="42">
        <f>IF(DAY(B7975)&gt;14,VLOOKUP(DATE(YEAR(C7975),MONTH(C7975)-1,DAY(1)),'מדדים וריביות'!B:C,2,FALSE),VLOOKUP(DATE(YEAR(C7975),MONTH(C7975)-2,DAY(1)),'מדדים וריביות'!B:C,2,FALSE))</f>
        <v>32930648.4045204</v>
      </c>
      <c r="F7975" s="46">
        <f>IF($B$5=1,'ריבית יומית'!D7969,'ריבית יומית'!G7969)</f>
        <v>5.6901110066176486E-5</v>
      </c>
      <c r="G7975" s="46">
        <f t="shared" si="870"/>
        <v>0</v>
      </c>
      <c r="H7975" s="29">
        <f t="shared" si="871"/>
        <v>1</v>
      </c>
      <c r="I7975" s="30">
        <f>VLOOKUP(B7974,'מדדים וריביות'!B:C,2)</f>
        <v>32962312.4895247</v>
      </c>
      <c r="K7975" s="39">
        <f t="shared" si="872"/>
        <v>0</v>
      </c>
      <c r="L7975" s="39">
        <f t="shared" si="873"/>
        <v>0</v>
      </c>
      <c r="M7975" s="39">
        <f t="shared" si="874"/>
        <v>0</v>
      </c>
      <c r="N7975" s="41">
        <f t="shared" si="876"/>
        <v>0</v>
      </c>
    </row>
    <row r="7976" spans="2:14">
      <c r="B7976" s="1">
        <v>40841</v>
      </c>
      <c r="C7976" s="1">
        <f t="shared" si="875"/>
        <v>40817</v>
      </c>
      <c r="E7976" s="42">
        <f>IF(DAY(B7976)&gt;14,VLOOKUP(DATE(YEAR(C7976),MONTH(C7976)-1,DAY(1)),'מדדים וריביות'!B:C,2,FALSE),VLOOKUP(DATE(YEAR(C7976),MONTH(C7976)-2,DAY(1)),'מדדים וריביות'!B:C,2,FALSE))</f>
        <v>32930648.4045204</v>
      </c>
      <c r="F7976" s="46">
        <f>IF($B$5=1,'ריבית יומית'!D7970,'ריבית יומית'!G7970)</f>
        <v>5.6901110066176486E-5</v>
      </c>
      <c r="G7976" s="46">
        <f t="shared" si="870"/>
        <v>0</v>
      </c>
      <c r="H7976" s="29">
        <f t="shared" si="871"/>
        <v>1</v>
      </c>
      <c r="I7976" s="30">
        <f>VLOOKUP(B7975,'מדדים וריביות'!B:C,2)</f>
        <v>32962312.4895247</v>
      </c>
      <c r="K7976" s="39">
        <f t="shared" si="872"/>
        <v>0</v>
      </c>
      <c r="L7976" s="39">
        <f t="shared" si="873"/>
        <v>0</v>
      </c>
      <c r="M7976" s="39">
        <f t="shared" si="874"/>
        <v>0</v>
      </c>
      <c r="N7976" s="41">
        <f t="shared" si="876"/>
        <v>0</v>
      </c>
    </row>
    <row r="7977" spans="2:14">
      <c r="B7977" s="1">
        <v>40842</v>
      </c>
      <c r="C7977" s="1">
        <f t="shared" si="875"/>
        <v>40817</v>
      </c>
      <c r="E7977" s="42">
        <f>IF(DAY(B7977)&gt;14,VLOOKUP(DATE(YEAR(C7977),MONTH(C7977)-1,DAY(1)),'מדדים וריביות'!B:C,2,FALSE),VLOOKUP(DATE(YEAR(C7977),MONTH(C7977)-2,DAY(1)),'מדדים וריביות'!B:C,2,FALSE))</f>
        <v>32930648.4045204</v>
      </c>
      <c r="F7977" s="46">
        <f>IF($B$5=1,'ריבית יומית'!D7971,'ריבית יומית'!G7971)</f>
        <v>5.6901110066176486E-5</v>
      </c>
      <c r="G7977" s="46">
        <f t="shared" si="870"/>
        <v>0</v>
      </c>
      <c r="H7977" s="29">
        <f t="shared" si="871"/>
        <v>1</v>
      </c>
      <c r="I7977" s="30">
        <f>VLOOKUP(B7976,'מדדים וריביות'!B:C,2)</f>
        <v>32962312.4895247</v>
      </c>
      <c r="K7977" s="39">
        <f t="shared" si="872"/>
        <v>0</v>
      </c>
      <c r="L7977" s="39">
        <f t="shared" si="873"/>
        <v>0</v>
      </c>
      <c r="M7977" s="39">
        <f t="shared" si="874"/>
        <v>0</v>
      </c>
      <c r="N7977" s="41">
        <f t="shared" si="876"/>
        <v>0</v>
      </c>
    </row>
    <row r="7978" spans="2:14">
      <c r="B7978" s="1">
        <v>40843</v>
      </c>
      <c r="C7978" s="1">
        <f t="shared" si="875"/>
        <v>40817</v>
      </c>
      <c r="E7978" s="42">
        <f>IF(DAY(B7978)&gt;14,VLOOKUP(DATE(YEAR(C7978),MONTH(C7978)-1,DAY(1)),'מדדים וריביות'!B:C,2,FALSE),VLOOKUP(DATE(YEAR(C7978),MONTH(C7978)-2,DAY(1)),'מדדים וריביות'!B:C,2,FALSE))</f>
        <v>32930648.4045204</v>
      </c>
      <c r="F7978" s="46">
        <f>IF($B$5=1,'ריבית יומית'!D7972,'ריבית יומית'!G7972)</f>
        <v>5.6901110066176486E-5</v>
      </c>
      <c r="G7978" s="46">
        <f t="shared" si="870"/>
        <v>0</v>
      </c>
      <c r="H7978" s="29">
        <f t="shared" si="871"/>
        <v>1</v>
      </c>
      <c r="I7978" s="30">
        <f>VLOOKUP(B7977,'מדדים וריביות'!B:C,2)</f>
        <v>32962312.4895247</v>
      </c>
      <c r="K7978" s="39">
        <f t="shared" si="872"/>
        <v>0</v>
      </c>
      <c r="L7978" s="39">
        <f t="shared" si="873"/>
        <v>0</v>
      </c>
      <c r="M7978" s="39">
        <f t="shared" si="874"/>
        <v>0</v>
      </c>
      <c r="N7978" s="41">
        <f t="shared" si="876"/>
        <v>0</v>
      </c>
    </row>
    <row r="7979" spans="2:14">
      <c r="B7979" s="1">
        <v>40844</v>
      </c>
      <c r="C7979" s="1">
        <f t="shared" si="875"/>
        <v>40817</v>
      </c>
      <c r="E7979" s="42">
        <f>IF(DAY(B7979)&gt;14,VLOOKUP(DATE(YEAR(C7979),MONTH(C7979)-1,DAY(1)),'מדדים וריביות'!B:C,2,FALSE),VLOOKUP(DATE(YEAR(C7979),MONTH(C7979)-2,DAY(1)),'מדדים וריביות'!B:C,2,FALSE))</f>
        <v>32930648.4045204</v>
      </c>
      <c r="F7979" s="46">
        <f>IF($B$5=1,'ריבית יומית'!D7973,'ריבית יומית'!G7973)</f>
        <v>5.6901110066176486E-5</v>
      </c>
      <c r="G7979" s="46">
        <f t="shared" si="870"/>
        <v>0</v>
      </c>
      <c r="H7979" s="29">
        <f t="shared" si="871"/>
        <v>1</v>
      </c>
      <c r="I7979" s="30">
        <f>VLOOKUP(B7978,'מדדים וריביות'!B:C,2)</f>
        <v>32962312.4895247</v>
      </c>
      <c r="K7979" s="39">
        <f t="shared" si="872"/>
        <v>0</v>
      </c>
      <c r="L7979" s="39">
        <f t="shared" si="873"/>
        <v>0</v>
      </c>
      <c r="M7979" s="39">
        <f t="shared" si="874"/>
        <v>0</v>
      </c>
      <c r="N7979" s="41">
        <f t="shared" si="876"/>
        <v>0</v>
      </c>
    </row>
    <row r="7980" spans="2:14">
      <c r="B7980" s="1">
        <v>40845</v>
      </c>
      <c r="C7980" s="1">
        <f t="shared" si="875"/>
        <v>40817</v>
      </c>
      <c r="E7980" s="42">
        <f>IF(DAY(B7980)&gt;14,VLOOKUP(DATE(YEAR(C7980),MONTH(C7980)-1,DAY(1)),'מדדים וריביות'!B:C,2,FALSE),VLOOKUP(DATE(YEAR(C7980),MONTH(C7980)-2,DAY(1)),'מדדים וריביות'!B:C,2,FALSE))</f>
        <v>32930648.4045204</v>
      </c>
      <c r="F7980" s="46">
        <f>IF($B$5=1,'ריבית יומית'!D7974,'ריבית יומית'!G7974)</f>
        <v>5.6901110066176486E-5</v>
      </c>
      <c r="G7980" s="46">
        <f t="shared" si="870"/>
        <v>0</v>
      </c>
      <c r="H7980" s="29">
        <f t="shared" si="871"/>
        <v>1</v>
      </c>
      <c r="I7980" s="30">
        <f>VLOOKUP(B7979,'מדדים וריביות'!B:C,2)</f>
        <v>32962312.4895247</v>
      </c>
      <c r="K7980" s="39">
        <f t="shared" si="872"/>
        <v>0</v>
      </c>
      <c r="L7980" s="39">
        <f t="shared" si="873"/>
        <v>0</v>
      </c>
      <c r="M7980" s="39">
        <f t="shared" si="874"/>
        <v>0</v>
      </c>
      <c r="N7980" s="41">
        <f t="shared" si="876"/>
        <v>0</v>
      </c>
    </row>
    <row r="7981" spans="2:14">
      <c r="B7981" s="1">
        <v>40846</v>
      </c>
      <c r="C7981" s="1">
        <f t="shared" si="875"/>
        <v>40817</v>
      </c>
      <c r="E7981" s="42">
        <f>IF(DAY(B7981)&gt;14,VLOOKUP(DATE(YEAR(C7981),MONTH(C7981)-1,DAY(1)),'מדדים וריביות'!B:C,2,FALSE),VLOOKUP(DATE(YEAR(C7981),MONTH(C7981)-2,DAY(1)),'מדדים וריביות'!B:C,2,FALSE))</f>
        <v>32930648.4045204</v>
      </c>
      <c r="F7981" s="46">
        <f>IF($B$5=1,'ריבית יומית'!D7975,'ריבית יומית'!G7975)</f>
        <v>5.6901110066176486E-5</v>
      </c>
      <c r="G7981" s="46">
        <f t="shared" si="870"/>
        <v>0</v>
      </c>
      <c r="H7981" s="29">
        <f t="shared" si="871"/>
        <v>1</v>
      </c>
      <c r="I7981" s="30">
        <f>VLOOKUP(B7980,'מדדים וריביות'!B:C,2)</f>
        <v>32962312.4895247</v>
      </c>
      <c r="K7981" s="39">
        <f t="shared" si="872"/>
        <v>0</v>
      </c>
      <c r="L7981" s="39">
        <f t="shared" si="873"/>
        <v>0</v>
      </c>
      <c r="M7981" s="39">
        <f t="shared" si="874"/>
        <v>0</v>
      </c>
      <c r="N7981" s="41">
        <f t="shared" si="876"/>
        <v>0</v>
      </c>
    </row>
    <row r="7982" spans="2:14">
      <c r="B7982" s="1">
        <v>40847</v>
      </c>
      <c r="C7982" s="1">
        <f t="shared" si="875"/>
        <v>40817</v>
      </c>
      <c r="E7982" s="42">
        <f>IF(DAY(B7982)&gt;14,VLOOKUP(DATE(YEAR(C7982),MONTH(C7982)-1,DAY(1)),'מדדים וריביות'!B:C,2,FALSE),VLOOKUP(DATE(YEAR(C7982),MONTH(C7982)-2,DAY(1)),'מדדים וריביות'!B:C,2,FALSE))</f>
        <v>32930648.4045204</v>
      </c>
      <c r="F7982" s="46">
        <f>IF($B$5=1,'ריבית יומית'!D7976,'ריבית יומית'!G7976)</f>
        <v>5.6901110066176486E-5</v>
      </c>
      <c r="G7982" s="46">
        <f t="shared" si="870"/>
        <v>0</v>
      </c>
      <c r="H7982" s="29">
        <f t="shared" si="871"/>
        <v>1</v>
      </c>
      <c r="I7982" s="30">
        <f>VLOOKUP(B7981,'מדדים וריביות'!B:C,2)</f>
        <v>32962312.4895247</v>
      </c>
      <c r="K7982" s="39">
        <f t="shared" si="872"/>
        <v>0</v>
      </c>
      <c r="L7982" s="39">
        <f t="shared" si="873"/>
        <v>0</v>
      </c>
      <c r="M7982" s="39">
        <f t="shared" si="874"/>
        <v>0</v>
      </c>
      <c r="N7982" s="41">
        <f t="shared" si="876"/>
        <v>0</v>
      </c>
    </row>
    <row r="7983" spans="2:14">
      <c r="B7983" s="1">
        <v>40848</v>
      </c>
      <c r="C7983" s="1">
        <f t="shared" si="875"/>
        <v>40848</v>
      </c>
      <c r="E7983" s="42">
        <f>IF(DAY(B7983)&gt;14,VLOOKUP(DATE(YEAR(C7983),MONTH(C7983)-1,DAY(1)),'מדדים וריביות'!B:C,2,FALSE),VLOOKUP(DATE(YEAR(C7983),MONTH(C7983)-2,DAY(1)),'מדדים וריביות'!B:C,2,FALSE))</f>
        <v>32930648.4045204</v>
      </c>
      <c r="F7983" s="46">
        <f>IF($B$5=1,'ריבית יומית'!D7977,'ריבית יומית'!G7977)</f>
        <v>5.6901110066176486E-5</v>
      </c>
      <c r="G7983" s="46">
        <f t="shared" si="870"/>
        <v>0</v>
      </c>
      <c r="H7983" s="29">
        <f t="shared" si="871"/>
        <v>1</v>
      </c>
      <c r="I7983" s="30">
        <f>VLOOKUP(B7982,'מדדים וריביות'!B:C,2)</f>
        <v>32962312.4895247</v>
      </c>
      <c r="K7983" s="39">
        <f t="shared" si="872"/>
        <v>0</v>
      </c>
      <c r="L7983" s="39">
        <f t="shared" si="873"/>
        <v>0</v>
      </c>
      <c r="M7983" s="39">
        <f t="shared" si="874"/>
        <v>0</v>
      </c>
      <c r="N7983" s="41">
        <f t="shared" si="876"/>
        <v>0</v>
      </c>
    </row>
    <row r="7984" spans="2:14">
      <c r="B7984" s="1">
        <v>40849</v>
      </c>
      <c r="C7984" s="1">
        <f t="shared" si="875"/>
        <v>40848</v>
      </c>
      <c r="E7984" s="42">
        <f>IF(DAY(B7984)&gt;14,VLOOKUP(DATE(YEAR(C7984),MONTH(C7984)-1,DAY(1)),'מדדים וריביות'!B:C,2,FALSE),VLOOKUP(DATE(YEAR(C7984),MONTH(C7984)-2,DAY(1)),'מדדים וריביות'!B:C,2,FALSE))</f>
        <v>32930648.4045204</v>
      </c>
      <c r="F7984" s="46">
        <f>IF($B$5=1,'ריבית יומית'!D7978,'ריבית יומית'!G7978)</f>
        <v>5.6901110066176486E-5</v>
      </c>
      <c r="G7984" s="46">
        <f t="shared" si="870"/>
        <v>0</v>
      </c>
      <c r="H7984" s="29">
        <f t="shared" si="871"/>
        <v>1</v>
      </c>
      <c r="I7984" s="30">
        <f>VLOOKUP(B7983,'מדדים וריביות'!B:C,2)</f>
        <v>32930648.4045204</v>
      </c>
      <c r="K7984" s="39">
        <f t="shared" si="872"/>
        <v>0</v>
      </c>
      <c r="L7984" s="39">
        <f t="shared" si="873"/>
        <v>0</v>
      </c>
      <c r="M7984" s="39">
        <f t="shared" si="874"/>
        <v>0</v>
      </c>
      <c r="N7984" s="41">
        <f t="shared" si="876"/>
        <v>0</v>
      </c>
    </row>
    <row r="7985" spans="2:14">
      <c r="B7985" s="1">
        <v>40850</v>
      </c>
      <c r="C7985" s="1">
        <f t="shared" si="875"/>
        <v>40848</v>
      </c>
      <c r="E7985" s="42">
        <f>IF(DAY(B7985)&gt;14,VLOOKUP(DATE(YEAR(C7985),MONTH(C7985)-1,DAY(1)),'מדדים וריביות'!B:C,2,FALSE),VLOOKUP(DATE(YEAR(C7985),MONTH(C7985)-2,DAY(1)),'מדדים וריביות'!B:C,2,FALSE))</f>
        <v>32930648.4045204</v>
      </c>
      <c r="F7985" s="46">
        <f>IF($B$5=1,'ריבית יומית'!D7979,'ריבית יומית'!G7979)</f>
        <v>5.6901110066176486E-5</v>
      </c>
      <c r="G7985" s="46">
        <f t="shared" si="870"/>
        <v>0</v>
      </c>
      <c r="H7985" s="29">
        <f t="shared" si="871"/>
        <v>1</v>
      </c>
      <c r="I7985" s="30">
        <f>VLOOKUP(B7984,'מדדים וריביות'!B:C,2)</f>
        <v>32930648.4045204</v>
      </c>
      <c r="K7985" s="39">
        <f t="shared" si="872"/>
        <v>0</v>
      </c>
      <c r="L7985" s="39">
        <f t="shared" si="873"/>
        <v>0</v>
      </c>
      <c r="M7985" s="39">
        <f t="shared" si="874"/>
        <v>0</v>
      </c>
      <c r="N7985" s="41">
        <f t="shared" si="876"/>
        <v>0</v>
      </c>
    </row>
    <row r="7986" spans="2:14">
      <c r="B7986" s="1">
        <v>40851</v>
      </c>
      <c r="C7986" s="1">
        <f t="shared" si="875"/>
        <v>40848</v>
      </c>
      <c r="E7986" s="42">
        <f>IF(DAY(B7986)&gt;14,VLOOKUP(DATE(YEAR(C7986),MONTH(C7986)-1,DAY(1)),'מדדים וריביות'!B:C,2,FALSE),VLOOKUP(DATE(YEAR(C7986),MONTH(C7986)-2,DAY(1)),'מדדים וריביות'!B:C,2,FALSE))</f>
        <v>32930648.4045204</v>
      </c>
      <c r="F7986" s="46">
        <f>IF($B$5=1,'ריבית יומית'!D7980,'ריבית יומית'!G7980)</f>
        <v>5.6901110066176486E-5</v>
      </c>
      <c r="G7986" s="46">
        <f t="shared" si="870"/>
        <v>0</v>
      </c>
      <c r="H7986" s="29">
        <f t="shared" si="871"/>
        <v>1</v>
      </c>
      <c r="I7986" s="30">
        <f>VLOOKUP(B7985,'מדדים וריביות'!B:C,2)</f>
        <v>32930648.4045204</v>
      </c>
      <c r="K7986" s="39">
        <f t="shared" si="872"/>
        <v>0</v>
      </c>
      <c r="L7986" s="39">
        <f t="shared" si="873"/>
        <v>0</v>
      </c>
      <c r="M7986" s="39">
        <f t="shared" si="874"/>
        <v>0</v>
      </c>
      <c r="N7986" s="41">
        <f t="shared" si="876"/>
        <v>0</v>
      </c>
    </row>
    <row r="7987" spans="2:14">
      <c r="B7987" s="1">
        <v>40852</v>
      </c>
      <c r="C7987" s="1">
        <f t="shared" si="875"/>
        <v>40848</v>
      </c>
      <c r="E7987" s="42">
        <f>IF(DAY(B7987)&gt;14,VLOOKUP(DATE(YEAR(C7987),MONTH(C7987)-1,DAY(1)),'מדדים וריביות'!B:C,2,FALSE),VLOOKUP(DATE(YEAR(C7987),MONTH(C7987)-2,DAY(1)),'מדדים וריביות'!B:C,2,FALSE))</f>
        <v>32930648.4045204</v>
      </c>
      <c r="F7987" s="46">
        <f>IF($B$5=1,'ריבית יומית'!D7981,'ריבית יומית'!G7981)</f>
        <v>5.6901110066176486E-5</v>
      </c>
      <c r="G7987" s="46">
        <f t="shared" si="870"/>
        <v>0</v>
      </c>
      <c r="H7987" s="29">
        <f t="shared" si="871"/>
        <v>1</v>
      </c>
      <c r="I7987" s="30">
        <f>VLOOKUP(B7986,'מדדים וריביות'!B:C,2)</f>
        <v>32930648.4045204</v>
      </c>
      <c r="K7987" s="39">
        <f t="shared" si="872"/>
        <v>0</v>
      </c>
      <c r="L7987" s="39">
        <f t="shared" si="873"/>
        <v>0</v>
      </c>
      <c r="M7987" s="39">
        <f t="shared" si="874"/>
        <v>0</v>
      </c>
      <c r="N7987" s="41">
        <f t="shared" si="876"/>
        <v>0</v>
      </c>
    </row>
    <row r="7988" spans="2:14">
      <c r="B7988" s="1">
        <v>40853</v>
      </c>
      <c r="C7988" s="1">
        <f t="shared" si="875"/>
        <v>40848</v>
      </c>
      <c r="E7988" s="42">
        <f>IF(DAY(B7988)&gt;14,VLOOKUP(DATE(YEAR(C7988),MONTH(C7988)-1,DAY(1)),'מדדים וריביות'!B:C,2,FALSE),VLOOKUP(DATE(YEAR(C7988),MONTH(C7988)-2,DAY(1)),'מדדים וריביות'!B:C,2,FALSE))</f>
        <v>32930648.4045204</v>
      </c>
      <c r="F7988" s="46">
        <f>IF($B$5=1,'ריבית יומית'!D7982,'ריבית יומית'!G7982)</f>
        <v>5.6901110066176486E-5</v>
      </c>
      <c r="G7988" s="46">
        <f t="shared" si="870"/>
        <v>0</v>
      </c>
      <c r="H7988" s="29">
        <f t="shared" si="871"/>
        <v>1</v>
      </c>
      <c r="I7988" s="30">
        <f>VLOOKUP(B7987,'מדדים וריביות'!B:C,2)</f>
        <v>32930648.4045204</v>
      </c>
      <c r="K7988" s="39">
        <f t="shared" si="872"/>
        <v>0</v>
      </c>
      <c r="L7988" s="39">
        <f t="shared" si="873"/>
        <v>0</v>
      </c>
      <c r="M7988" s="39">
        <f t="shared" si="874"/>
        <v>0</v>
      </c>
      <c r="N7988" s="41">
        <f t="shared" si="876"/>
        <v>0</v>
      </c>
    </row>
    <row r="7989" spans="2:14">
      <c r="B7989" s="1">
        <v>40854</v>
      </c>
      <c r="C7989" s="1">
        <f t="shared" si="875"/>
        <v>40848</v>
      </c>
      <c r="E7989" s="42">
        <f>IF(DAY(B7989)&gt;14,VLOOKUP(DATE(YEAR(C7989),MONTH(C7989)-1,DAY(1)),'מדדים וריביות'!B:C,2,FALSE),VLOOKUP(DATE(YEAR(C7989),MONTH(C7989)-2,DAY(1)),'מדדים וריביות'!B:C,2,FALSE))</f>
        <v>32930648.4045204</v>
      </c>
      <c r="F7989" s="46">
        <f>IF($B$5=1,'ריבית יומית'!D7983,'ריבית יומית'!G7983)</f>
        <v>5.6901110066176486E-5</v>
      </c>
      <c r="G7989" s="46">
        <f t="shared" si="870"/>
        <v>0</v>
      </c>
      <c r="H7989" s="29">
        <f t="shared" si="871"/>
        <v>1</v>
      </c>
      <c r="I7989" s="30">
        <f>VLOOKUP(B7988,'מדדים וריביות'!B:C,2)</f>
        <v>32930648.4045204</v>
      </c>
      <c r="K7989" s="39">
        <f t="shared" si="872"/>
        <v>0</v>
      </c>
      <c r="L7989" s="39">
        <f t="shared" si="873"/>
        <v>0</v>
      </c>
      <c r="M7989" s="39">
        <f t="shared" si="874"/>
        <v>0</v>
      </c>
      <c r="N7989" s="41">
        <f t="shared" si="876"/>
        <v>0</v>
      </c>
    </row>
    <row r="7990" spans="2:14">
      <c r="B7990" s="1">
        <v>40855</v>
      </c>
      <c r="C7990" s="1">
        <f t="shared" si="875"/>
        <v>40848</v>
      </c>
      <c r="E7990" s="42">
        <f>IF(DAY(B7990)&gt;14,VLOOKUP(DATE(YEAR(C7990),MONTH(C7990)-1,DAY(1)),'מדדים וריביות'!B:C,2,FALSE),VLOOKUP(DATE(YEAR(C7990),MONTH(C7990)-2,DAY(1)),'מדדים וריביות'!B:C,2,FALSE))</f>
        <v>32930648.4045204</v>
      </c>
      <c r="F7990" s="46">
        <f>IF($B$5=1,'ריבית יומית'!D7984,'ריבית יומית'!G7984)</f>
        <v>5.6901110066176486E-5</v>
      </c>
      <c r="G7990" s="46">
        <f t="shared" si="870"/>
        <v>0</v>
      </c>
      <c r="H7990" s="29">
        <f t="shared" si="871"/>
        <v>1</v>
      </c>
      <c r="I7990" s="30">
        <f>VLOOKUP(B7989,'מדדים וריביות'!B:C,2)</f>
        <v>32930648.4045204</v>
      </c>
      <c r="K7990" s="39">
        <f t="shared" si="872"/>
        <v>0</v>
      </c>
      <c r="L7990" s="39">
        <f t="shared" si="873"/>
        <v>0</v>
      </c>
      <c r="M7990" s="39">
        <f t="shared" si="874"/>
        <v>0</v>
      </c>
      <c r="N7990" s="41">
        <f t="shared" si="876"/>
        <v>0</v>
      </c>
    </row>
    <row r="7991" spans="2:14">
      <c r="B7991" s="1">
        <v>40856</v>
      </c>
      <c r="C7991" s="1">
        <f t="shared" si="875"/>
        <v>40848</v>
      </c>
      <c r="E7991" s="42">
        <f>IF(DAY(B7991)&gt;14,VLOOKUP(DATE(YEAR(C7991),MONTH(C7991)-1,DAY(1)),'מדדים וריביות'!B:C,2,FALSE),VLOOKUP(DATE(YEAR(C7991),MONTH(C7991)-2,DAY(1)),'מדדים וריביות'!B:C,2,FALSE))</f>
        <v>32930648.4045204</v>
      </c>
      <c r="F7991" s="46">
        <f>IF($B$5=1,'ריבית יומית'!D7985,'ריבית יומית'!G7985)</f>
        <v>5.6901110066176486E-5</v>
      </c>
      <c r="G7991" s="46">
        <f t="shared" si="870"/>
        <v>0</v>
      </c>
      <c r="H7991" s="29">
        <f t="shared" si="871"/>
        <v>1</v>
      </c>
      <c r="I7991" s="30">
        <f>VLOOKUP(B7990,'מדדים וריביות'!B:C,2)</f>
        <v>32930648.4045204</v>
      </c>
      <c r="K7991" s="39">
        <f t="shared" si="872"/>
        <v>0</v>
      </c>
      <c r="L7991" s="39">
        <f t="shared" si="873"/>
        <v>0</v>
      </c>
      <c r="M7991" s="39">
        <f t="shared" si="874"/>
        <v>0</v>
      </c>
      <c r="N7991" s="41">
        <f t="shared" si="876"/>
        <v>0</v>
      </c>
    </row>
    <row r="7992" spans="2:14">
      <c r="B7992" s="1">
        <v>40857</v>
      </c>
      <c r="C7992" s="1">
        <f t="shared" si="875"/>
        <v>40848</v>
      </c>
      <c r="E7992" s="42">
        <f>IF(DAY(B7992)&gt;14,VLOOKUP(DATE(YEAR(C7992),MONTH(C7992)-1,DAY(1)),'מדדים וריביות'!B:C,2,FALSE),VLOOKUP(DATE(YEAR(C7992),MONTH(C7992)-2,DAY(1)),'מדדים וריביות'!B:C,2,FALSE))</f>
        <v>32930648.4045204</v>
      </c>
      <c r="F7992" s="46">
        <f>IF($B$5=1,'ריבית יומית'!D7986,'ריבית יומית'!G7986)</f>
        <v>5.6901110066176486E-5</v>
      </c>
      <c r="G7992" s="46">
        <f t="shared" si="870"/>
        <v>0</v>
      </c>
      <c r="H7992" s="29">
        <f t="shared" si="871"/>
        <v>1</v>
      </c>
      <c r="I7992" s="30">
        <f>VLOOKUP(B7991,'מדדים וריביות'!B:C,2)</f>
        <v>32930648.4045204</v>
      </c>
      <c r="K7992" s="39">
        <f t="shared" si="872"/>
        <v>0</v>
      </c>
      <c r="L7992" s="39">
        <f t="shared" si="873"/>
        <v>0</v>
      </c>
      <c r="M7992" s="39">
        <f t="shared" si="874"/>
        <v>0</v>
      </c>
      <c r="N7992" s="41">
        <f t="shared" si="876"/>
        <v>0</v>
      </c>
    </row>
    <row r="7993" spans="2:14">
      <c r="B7993" s="1">
        <v>40858</v>
      </c>
      <c r="C7993" s="1">
        <f t="shared" si="875"/>
        <v>40848</v>
      </c>
      <c r="E7993" s="42">
        <f>IF(DAY(B7993)&gt;14,VLOOKUP(DATE(YEAR(C7993),MONTH(C7993)-1,DAY(1)),'מדדים וריביות'!B:C,2,FALSE),VLOOKUP(DATE(YEAR(C7993),MONTH(C7993)-2,DAY(1)),'מדדים וריביות'!B:C,2,FALSE))</f>
        <v>32930648.4045204</v>
      </c>
      <c r="F7993" s="46">
        <f>IF($B$5=1,'ריבית יומית'!D7987,'ריבית יומית'!G7987)</f>
        <v>5.6901110066176486E-5</v>
      </c>
      <c r="G7993" s="46">
        <f t="shared" si="870"/>
        <v>0</v>
      </c>
      <c r="H7993" s="29">
        <f t="shared" si="871"/>
        <v>1</v>
      </c>
      <c r="I7993" s="30">
        <f>VLOOKUP(B7992,'מדדים וריביות'!B:C,2)</f>
        <v>32930648.4045204</v>
      </c>
      <c r="K7993" s="39">
        <f t="shared" si="872"/>
        <v>0</v>
      </c>
      <c r="L7993" s="39">
        <f t="shared" si="873"/>
        <v>0</v>
      </c>
      <c r="M7993" s="39">
        <f t="shared" si="874"/>
        <v>0</v>
      </c>
      <c r="N7993" s="41">
        <f t="shared" si="876"/>
        <v>0</v>
      </c>
    </row>
    <row r="7994" spans="2:14">
      <c r="B7994" s="1">
        <v>40859</v>
      </c>
      <c r="C7994" s="1">
        <f t="shared" si="875"/>
        <v>40848</v>
      </c>
      <c r="E7994" s="42">
        <f>IF(DAY(B7994)&gt;14,VLOOKUP(DATE(YEAR(C7994),MONTH(C7994)-1,DAY(1)),'מדדים וריביות'!B:C,2,FALSE),VLOOKUP(DATE(YEAR(C7994),MONTH(C7994)-2,DAY(1)),'מדדים וריביות'!B:C,2,FALSE))</f>
        <v>32930648.4045204</v>
      </c>
      <c r="F7994" s="46">
        <f>IF($B$5=1,'ריבית יומית'!D7988,'ריבית יומית'!G7988)</f>
        <v>5.6901110066176486E-5</v>
      </c>
      <c r="G7994" s="46">
        <f t="shared" si="870"/>
        <v>0</v>
      </c>
      <c r="H7994" s="29">
        <f t="shared" si="871"/>
        <v>1</v>
      </c>
      <c r="I7994" s="30">
        <f>VLOOKUP(B7993,'מדדים וריביות'!B:C,2)</f>
        <v>32930648.4045204</v>
      </c>
      <c r="K7994" s="39">
        <f t="shared" si="872"/>
        <v>0</v>
      </c>
      <c r="L7994" s="39">
        <f t="shared" si="873"/>
        <v>0</v>
      </c>
      <c r="M7994" s="39">
        <f t="shared" si="874"/>
        <v>0</v>
      </c>
      <c r="N7994" s="41">
        <f t="shared" si="876"/>
        <v>0</v>
      </c>
    </row>
    <row r="7995" spans="2:14">
      <c r="B7995" s="1">
        <v>40860</v>
      </c>
      <c r="C7995" s="1">
        <f t="shared" si="875"/>
        <v>40848</v>
      </c>
      <c r="E7995" s="42">
        <f>IF(DAY(B7995)&gt;14,VLOOKUP(DATE(YEAR(C7995),MONTH(C7995)-1,DAY(1)),'מדדים וריביות'!B:C,2,FALSE),VLOOKUP(DATE(YEAR(C7995),MONTH(C7995)-2,DAY(1)),'מדדים וריביות'!B:C,2,FALSE))</f>
        <v>32930648.4045204</v>
      </c>
      <c r="F7995" s="46">
        <f>IF($B$5=1,'ריבית יומית'!D7989,'ריבית יומית'!G7989)</f>
        <v>5.6901110066176486E-5</v>
      </c>
      <c r="G7995" s="46">
        <f t="shared" si="870"/>
        <v>0</v>
      </c>
      <c r="H7995" s="29">
        <f t="shared" si="871"/>
        <v>1</v>
      </c>
      <c r="I7995" s="30">
        <f>VLOOKUP(B7994,'מדדים וריביות'!B:C,2)</f>
        <v>32930648.4045204</v>
      </c>
      <c r="K7995" s="39">
        <f t="shared" si="872"/>
        <v>0</v>
      </c>
      <c r="L7995" s="39">
        <f t="shared" si="873"/>
        <v>0</v>
      </c>
      <c r="M7995" s="39">
        <f t="shared" si="874"/>
        <v>0</v>
      </c>
      <c r="N7995" s="41">
        <f t="shared" si="876"/>
        <v>0</v>
      </c>
    </row>
    <row r="7996" spans="2:14">
      <c r="B7996" s="1">
        <v>40861</v>
      </c>
      <c r="C7996" s="1">
        <f t="shared" si="875"/>
        <v>40848</v>
      </c>
      <c r="E7996" s="42">
        <f>IF(DAY(B7996)&gt;14,VLOOKUP(DATE(YEAR(C7996),MONTH(C7996)-1,DAY(1)),'מדדים וריביות'!B:C,2,FALSE),VLOOKUP(DATE(YEAR(C7996),MONTH(C7996)-2,DAY(1)),'מדדים וריביות'!B:C,2,FALSE))</f>
        <v>32930648.4045204</v>
      </c>
      <c r="F7996" s="46">
        <f>IF($B$5=1,'ריבית יומית'!D7990,'ריבית יומית'!G7990)</f>
        <v>5.6901110066176486E-5</v>
      </c>
      <c r="G7996" s="46">
        <f t="shared" si="870"/>
        <v>0</v>
      </c>
      <c r="H7996" s="29">
        <f t="shared" si="871"/>
        <v>1</v>
      </c>
      <c r="I7996" s="30">
        <f>VLOOKUP(B7995,'מדדים וריביות'!B:C,2)</f>
        <v>32930648.4045204</v>
      </c>
      <c r="K7996" s="39">
        <f t="shared" si="872"/>
        <v>0</v>
      </c>
      <c r="L7996" s="39">
        <f t="shared" si="873"/>
        <v>0</v>
      </c>
      <c r="M7996" s="39">
        <f t="shared" si="874"/>
        <v>0</v>
      </c>
      <c r="N7996" s="41">
        <f t="shared" si="876"/>
        <v>0</v>
      </c>
    </row>
    <row r="7997" spans="2:14">
      <c r="B7997" s="1">
        <v>40862</v>
      </c>
      <c r="C7997" s="1">
        <f t="shared" si="875"/>
        <v>40848</v>
      </c>
      <c r="E7997" s="42">
        <f>IF(DAY(B7997)&gt;14,VLOOKUP(DATE(YEAR(C7997),MONTH(C7997)-1,DAY(1)),'מדדים וריביות'!B:C,2,FALSE),VLOOKUP(DATE(YEAR(C7997),MONTH(C7997)-2,DAY(1)),'מדדים וריביות'!B:C,2,FALSE))</f>
        <v>32962312.4895247</v>
      </c>
      <c r="F7997" s="46">
        <f>IF($B$5=1,'ריבית יומית'!D7991,'ריבית יומית'!G7991)</f>
        <v>5.6901110066176486E-5</v>
      </c>
      <c r="G7997" s="46">
        <f t="shared" si="870"/>
        <v>0</v>
      </c>
      <c r="H7997" s="29">
        <f t="shared" si="871"/>
        <v>1</v>
      </c>
      <c r="I7997" s="30">
        <f>VLOOKUP(B7996,'מדדים וריביות'!B:C,2)</f>
        <v>32930648.4045204</v>
      </c>
      <c r="K7997" s="39">
        <f t="shared" si="872"/>
        <v>0</v>
      </c>
      <c r="L7997" s="39">
        <f t="shared" si="873"/>
        <v>0</v>
      </c>
      <c r="M7997" s="39">
        <f t="shared" si="874"/>
        <v>0</v>
      </c>
      <c r="N7997" s="41">
        <f t="shared" si="876"/>
        <v>0</v>
      </c>
    </row>
    <row r="7998" spans="2:14">
      <c r="B7998" s="1">
        <v>40863</v>
      </c>
      <c r="C7998" s="1">
        <f t="shared" si="875"/>
        <v>40848</v>
      </c>
      <c r="E7998" s="42">
        <f>IF(DAY(B7998)&gt;14,VLOOKUP(DATE(YEAR(C7998),MONTH(C7998)-1,DAY(1)),'מדדים וריביות'!B:C,2,FALSE),VLOOKUP(DATE(YEAR(C7998),MONTH(C7998)-2,DAY(1)),'מדדים וריביות'!B:C,2,FALSE))</f>
        <v>32962312.4895247</v>
      </c>
      <c r="F7998" s="46">
        <f>IF($B$5=1,'ריבית יומית'!D7992,'ריבית יומית'!G7992)</f>
        <v>5.6901110066176486E-5</v>
      </c>
      <c r="G7998" s="46">
        <f t="shared" si="870"/>
        <v>0</v>
      </c>
      <c r="H7998" s="29">
        <f t="shared" si="871"/>
        <v>1</v>
      </c>
      <c r="I7998" s="30">
        <f>VLOOKUP(B7997,'מדדים וריביות'!B:C,2)</f>
        <v>32930648.4045204</v>
      </c>
      <c r="K7998" s="39">
        <f t="shared" si="872"/>
        <v>0</v>
      </c>
      <c r="L7998" s="39">
        <f t="shared" si="873"/>
        <v>0</v>
      </c>
      <c r="M7998" s="39">
        <f t="shared" si="874"/>
        <v>0</v>
      </c>
      <c r="N7998" s="41">
        <f t="shared" si="876"/>
        <v>0</v>
      </c>
    </row>
    <row r="7999" spans="2:14">
      <c r="B7999" s="1">
        <v>40864</v>
      </c>
      <c r="C7999" s="1">
        <f t="shared" si="875"/>
        <v>40848</v>
      </c>
      <c r="E7999" s="42">
        <f>IF(DAY(B7999)&gt;14,VLOOKUP(DATE(YEAR(C7999),MONTH(C7999)-1,DAY(1)),'מדדים וריביות'!B:C,2,FALSE),VLOOKUP(DATE(YEAR(C7999),MONTH(C7999)-2,DAY(1)),'מדדים וריביות'!B:C,2,FALSE))</f>
        <v>32962312.4895247</v>
      </c>
      <c r="F7999" s="46">
        <f>IF($B$5=1,'ריבית יומית'!D7993,'ריבית יומית'!G7993)</f>
        <v>5.6901110066176486E-5</v>
      </c>
      <c r="G7999" s="46">
        <f t="shared" si="870"/>
        <v>0</v>
      </c>
      <c r="H7999" s="29">
        <f t="shared" si="871"/>
        <v>1</v>
      </c>
      <c r="I7999" s="30">
        <f>VLOOKUP(B7998,'מדדים וריביות'!B:C,2)</f>
        <v>32930648.4045204</v>
      </c>
      <c r="K7999" s="39">
        <f t="shared" si="872"/>
        <v>0</v>
      </c>
      <c r="L7999" s="39">
        <f t="shared" si="873"/>
        <v>0</v>
      </c>
      <c r="M7999" s="39">
        <f t="shared" si="874"/>
        <v>0</v>
      </c>
      <c r="N7999" s="41">
        <f t="shared" si="876"/>
        <v>0</v>
      </c>
    </row>
    <row r="8000" spans="2:14">
      <c r="B8000" s="1">
        <v>40865</v>
      </c>
      <c r="C8000" s="1">
        <f t="shared" si="875"/>
        <v>40848</v>
      </c>
      <c r="E8000" s="42">
        <f>IF(DAY(B8000)&gt;14,VLOOKUP(DATE(YEAR(C8000),MONTH(C8000)-1,DAY(1)),'מדדים וריביות'!B:C,2,FALSE),VLOOKUP(DATE(YEAR(C8000),MONTH(C8000)-2,DAY(1)),'מדדים וריביות'!B:C,2,FALSE))</f>
        <v>32962312.4895247</v>
      </c>
      <c r="F8000" s="46">
        <f>IF($B$5=1,'ריבית יומית'!D7994,'ריבית יומית'!G7994)</f>
        <v>5.6901110066176486E-5</v>
      </c>
      <c r="G8000" s="46">
        <f t="shared" si="870"/>
        <v>0</v>
      </c>
      <c r="H8000" s="29">
        <f t="shared" si="871"/>
        <v>1</v>
      </c>
      <c r="I8000" s="30">
        <f>VLOOKUP(B7999,'מדדים וריביות'!B:C,2)</f>
        <v>32930648.4045204</v>
      </c>
      <c r="K8000" s="39">
        <f t="shared" si="872"/>
        <v>0</v>
      </c>
      <c r="L8000" s="39">
        <f t="shared" si="873"/>
        <v>0</v>
      </c>
      <c r="M8000" s="39">
        <f t="shared" si="874"/>
        <v>0</v>
      </c>
      <c r="N8000" s="41">
        <f t="shared" si="876"/>
        <v>0</v>
      </c>
    </row>
    <row r="8001" spans="2:14">
      <c r="B8001" s="1">
        <v>40866</v>
      </c>
      <c r="C8001" s="1">
        <f t="shared" si="875"/>
        <v>40848</v>
      </c>
      <c r="E8001" s="42">
        <f>IF(DAY(B8001)&gt;14,VLOOKUP(DATE(YEAR(C8001),MONTH(C8001)-1,DAY(1)),'מדדים וריביות'!B:C,2,FALSE),VLOOKUP(DATE(YEAR(C8001),MONTH(C8001)-2,DAY(1)),'מדדים וריביות'!B:C,2,FALSE))</f>
        <v>32962312.4895247</v>
      </c>
      <c r="F8001" s="46">
        <f>IF($B$5=1,'ריבית יומית'!D7995,'ריבית יומית'!G7995)</f>
        <v>5.6901110066176486E-5</v>
      </c>
      <c r="G8001" s="46">
        <f t="shared" si="870"/>
        <v>0</v>
      </c>
      <c r="H8001" s="29">
        <f t="shared" si="871"/>
        <v>1</v>
      </c>
      <c r="I8001" s="30">
        <f>VLOOKUP(B8000,'מדדים וריביות'!B:C,2)</f>
        <v>32930648.4045204</v>
      </c>
      <c r="K8001" s="39">
        <f t="shared" si="872"/>
        <v>0</v>
      </c>
      <c r="L8001" s="39">
        <f t="shared" si="873"/>
        <v>0</v>
      </c>
      <c r="M8001" s="39">
        <f t="shared" si="874"/>
        <v>0</v>
      </c>
      <c r="N8001" s="41">
        <f t="shared" si="876"/>
        <v>0</v>
      </c>
    </row>
    <row r="8002" spans="2:14">
      <c r="B8002" s="1">
        <v>40867</v>
      </c>
      <c r="C8002" s="1">
        <f t="shared" si="875"/>
        <v>40848</v>
      </c>
      <c r="E8002" s="42">
        <f>IF(DAY(B8002)&gt;14,VLOOKUP(DATE(YEAR(C8002),MONTH(C8002)-1,DAY(1)),'מדדים וריביות'!B:C,2,FALSE),VLOOKUP(DATE(YEAR(C8002),MONTH(C8002)-2,DAY(1)),'מדדים וריביות'!B:C,2,FALSE))</f>
        <v>32962312.4895247</v>
      </c>
      <c r="F8002" s="46">
        <f>IF($B$5=1,'ריבית יומית'!D7996,'ריבית יומית'!G7996)</f>
        <v>5.6901110066176486E-5</v>
      </c>
      <c r="G8002" s="46">
        <f t="shared" si="870"/>
        <v>0</v>
      </c>
      <c r="H8002" s="29">
        <f t="shared" si="871"/>
        <v>1</v>
      </c>
      <c r="I8002" s="30">
        <f>VLOOKUP(B8001,'מדדים וריביות'!B:C,2)</f>
        <v>32930648.4045204</v>
      </c>
      <c r="K8002" s="39">
        <f t="shared" si="872"/>
        <v>0</v>
      </c>
      <c r="L8002" s="39">
        <f t="shared" si="873"/>
        <v>0</v>
      </c>
      <c r="M8002" s="39">
        <f t="shared" si="874"/>
        <v>0</v>
      </c>
      <c r="N8002" s="41">
        <f t="shared" si="876"/>
        <v>0</v>
      </c>
    </row>
    <row r="8003" spans="2:14">
      <c r="B8003" s="1">
        <v>40868</v>
      </c>
      <c r="C8003" s="1">
        <f t="shared" si="875"/>
        <v>40848</v>
      </c>
      <c r="E8003" s="42">
        <f>IF(DAY(B8003)&gt;14,VLOOKUP(DATE(YEAR(C8003),MONTH(C8003)-1,DAY(1)),'מדדים וריביות'!B:C,2,FALSE),VLOOKUP(DATE(YEAR(C8003),MONTH(C8003)-2,DAY(1)),'מדדים וריביות'!B:C,2,FALSE))</f>
        <v>32962312.4895247</v>
      </c>
      <c r="F8003" s="46">
        <f>IF($B$5=1,'ריבית יומית'!D7997,'ריבית יומית'!G7997)</f>
        <v>5.6901110066176486E-5</v>
      </c>
      <c r="G8003" s="46">
        <f t="shared" si="870"/>
        <v>0</v>
      </c>
      <c r="H8003" s="29">
        <f t="shared" si="871"/>
        <v>1</v>
      </c>
      <c r="I8003" s="30">
        <f>VLOOKUP(B8002,'מדדים וריביות'!B:C,2)</f>
        <v>32930648.4045204</v>
      </c>
      <c r="K8003" s="39">
        <f t="shared" si="872"/>
        <v>0</v>
      </c>
      <c r="L8003" s="39">
        <f t="shared" si="873"/>
        <v>0</v>
      </c>
      <c r="M8003" s="39">
        <f t="shared" si="874"/>
        <v>0</v>
      </c>
      <c r="N8003" s="41">
        <f t="shared" si="876"/>
        <v>0</v>
      </c>
    </row>
    <row r="8004" spans="2:14">
      <c r="B8004" s="1">
        <v>40869</v>
      </c>
      <c r="C8004" s="1">
        <f t="shared" si="875"/>
        <v>40848</v>
      </c>
      <c r="E8004" s="42">
        <f>IF(DAY(B8004)&gt;14,VLOOKUP(DATE(YEAR(C8004),MONTH(C8004)-1,DAY(1)),'מדדים וריביות'!B:C,2,FALSE),VLOOKUP(DATE(YEAR(C8004),MONTH(C8004)-2,DAY(1)),'מדדים וריביות'!B:C,2,FALSE))</f>
        <v>32962312.4895247</v>
      </c>
      <c r="F8004" s="46">
        <f>IF($B$5=1,'ריבית יומית'!D7998,'ריבית יומית'!G7998)</f>
        <v>5.6901110066176486E-5</v>
      </c>
      <c r="G8004" s="46">
        <f t="shared" si="870"/>
        <v>0</v>
      </c>
      <c r="H8004" s="29">
        <f t="shared" si="871"/>
        <v>1</v>
      </c>
      <c r="I8004" s="30">
        <f>VLOOKUP(B8003,'מדדים וריביות'!B:C,2)</f>
        <v>32930648.4045204</v>
      </c>
      <c r="K8004" s="39">
        <f t="shared" si="872"/>
        <v>0</v>
      </c>
      <c r="L8004" s="39">
        <f t="shared" si="873"/>
        <v>0</v>
      </c>
      <c r="M8004" s="39">
        <f t="shared" si="874"/>
        <v>0</v>
      </c>
      <c r="N8004" s="41">
        <f t="shared" si="876"/>
        <v>0</v>
      </c>
    </row>
    <row r="8005" spans="2:14">
      <c r="B8005" s="1">
        <v>40870</v>
      </c>
      <c r="C8005" s="1">
        <f t="shared" si="875"/>
        <v>40848</v>
      </c>
      <c r="E8005" s="42">
        <f>IF(DAY(B8005)&gt;14,VLOOKUP(DATE(YEAR(C8005),MONTH(C8005)-1,DAY(1)),'מדדים וריביות'!B:C,2,FALSE),VLOOKUP(DATE(YEAR(C8005),MONTH(C8005)-2,DAY(1)),'מדדים וריביות'!B:C,2,FALSE))</f>
        <v>32962312.4895247</v>
      </c>
      <c r="F8005" s="46">
        <f>IF($B$5=1,'ריבית יומית'!D7999,'ריבית יומית'!G7999)</f>
        <v>5.6901110066176486E-5</v>
      </c>
      <c r="G8005" s="46">
        <f t="shared" si="870"/>
        <v>0</v>
      </c>
      <c r="H8005" s="29">
        <f t="shared" si="871"/>
        <v>1</v>
      </c>
      <c r="I8005" s="30">
        <f>VLOOKUP(B8004,'מדדים וריביות'!B:C,2)</f>
        <v>32930648.4045204</v>
      </c>
      <c r="K8005" s="39">
        <f t="shared" si="872"/>
        <v>0</v>
      </c>
      <c r="L8005" s="39">
        <f t="shared" si="873"/>
        <v>0</v>
      </c>
      <c r="M8005" s="39">
        <f t="shared" si="874"/>
        <v>0</v>
      </c>
      <c r="N8005" s="41">
        <f t="shared" si="876"/>
        <v>0</v>
      </c>
    </row>
    <row r="8006" spans="2:14">
      <c r="B8006" s="1">
        <v>40871</v>
      </c>
      <c r="C8006" s="1">
        <f t="shared" si="875"/>
        <v>40848</v>
      </c>
      <c r="E8006" s="42">
        <f>IF(DAY(B8006)&gt;14,VLOOKUP(DATE(YEAR(C8006),MONTH(C8006)-1,DAY(1)),'מדדים וריביות'!B:C,2,FALSE),VLOOKUP(DATE(YEAR(C8006),MONTH(C8006)-2,DAY(1)),'מדדים וריביות'!B:C,2,FALSE))</f>
        <v>32962312.4895247</v>
      </c>
      <c r="F8006" s="46">
        <f>IF($B$5=1,'ריבית יומית'!D8000,'ריבית יומית'!G8000)</f>
        <v>5.6901110066176486E-5</v>
      </c>
      <c r="G8006" s="46">
        <f t="shared" si="870"/>
        <v>0</v>
      </c>
      <c r="H8006" s="29">
        <f t="shared" si="871"/>
        <v>1</v>
      </c>
      <c r="I8006" s="30">
        <f>VLOOKUP(B8005,'מדדים וריביות'!B:C,2)</f>
        <v>32930648.4045204</v>
      </c>
      <c r="K8006" s="39">
        <f t="shared" si="872"/>
        <v>0</v>
      </c>
      <c r="L8006" s="39">
        <f t="shared" si="873"/>
        <v>0</v>
      </c>
      <c r="M8006" s="39">
        <f t="shared" si="874"/>
        <v>0</v>
      </c>
      <c r="N8006" s="41">
        <f t="shared" si="876"/>
        <v>0</v>
      </c>
    </row>
    <row r="8007" spans="2:14">
      <c r="B8007" s="1">
        <v>40872</v>
      </c>
      <c r="C8007" s="1">
        <f t="shared" si="875"/>
        <v>40848</v>
      </c>
      <c r="E8007" s="42">
        <f>IF(DAY(B8007)&gt;14,VLOOKUP(DATE(YEAR(C8007),MONTH(C8007)-1,DAY(1)),'מדדים וריביות'!B:C,2,FALSE),VLOOKUP(DATE(YEAR(C8007),MONTH(C8007)-2,DAY(1)),'מדדים וריביות'!B:C,2,FALSE))</f>
        <v>32962312.4895247</v>
      </c>
      <c r="F8007" s="46">
        <f>IF($B$5=1,'ריבית יומית'!D8001,'ריבית יומית'!G8001)</f>
        <v>5.6901110066176486E-5</v>
      </c>
      <c r="G8007" s="46">
        <f t="shared" si="870"/>
        <v>0</v>
      </c>
      <c r="H8007" s="29">
        <f t="shared" si="871"/>
        <v>1</v>
      </c>
      <c r="I8007" s="30">
        <f>VLOOKUP(B8006,'מדדים וריביות'!B:C,2)</f>
        <v>32930648.4045204</v>
      </c>
      <c r="K8007" s="39">
        <f t="shared" si="872"/>
        <v>0</v>
      </c>
      <c r="L8007" s="39">
        <f t="shared" si="873"/>
        <v>0</v>
      </c>
      <c r="M8007" s="39">
        <f t="shared" si="874"/>
        <v>0</v>
      </c>
      <c r="N8007" s="41">
        <f t="shared" si="876"/>
        <v>0</v>
      </c>
    </row>
    <row r="8008" spans="2:14">
      <c r="B8008" s="1">
        <v>40873</v>
      </c>
      <c r="C8008" s="1">
        <f t="shared" si="875"/>
        <v>40848</v>
      </c>
      <c r="E8008" s="42">
        <f>IF(DAY(B8008)&gt;14,VLOOKUP(DATE(YEAR(C8008),MONTH(C8008)-1,DAY(1)),'מדדים וריביות'!B:C,2,FALSE),VLOOKUP(DATE(YEAR(C8008),MONTH(C8008)-2,DAY(1)),'מדדים וריביות'!B:C,2,FALSE))</f>
        <v>32962312.4895247</v>
      </c>
      <c r="F8008" s="46">
        <f>IF($B$5=1,'ריבית יומית'!D8002,'ריבית יומית'!G8002)</f>
        <v>5.6901110066176486E-5</v>
      </c>
      <c r="G8008" s="46">
        <f t="shared" si="870"/>
        <v>0</v>
      </c>
      <c r="H8008" s="29">
        <f t="shared" si="871"/>
        <v>1</v>
      </c>
      <c r="I8008" s="30">
        <f>VLOOKUP(B8007,'מדדים וריביות'!B:C,2)</f>
        <v>32930648.4045204</v>
      </c>
      <c r="K8008" s="39">
        <f t="shared" si="872"/>
        <v>0</v>
      </c>
      <c r="L8008" s="39">
        <f t="shared" si="873"/>
        <v>0</v>
      </c>
      <c r="M8008" s="39">
        <f t="shared" si="874"/>
        <v>0</v>
      </c>
      <c r="N8008" s="41">
        <f t="shared" si="876"/>
        <v>0</v>
      </c>
    </row>
    <row r="8009" spans="2:14">
      <c r="B8009" s="1">
        <v>40874</v>
      </c>
      <c r="C8009" s="1">
        <f t="shared" si="875"/>
        <v>40848</v>
      </c>
      <c r="E8009" s="42">
        <f>IF(DAY(B8009)&gt;14,VLOOKUP(DATE(YEAR(C8009),MONTH(C8009)-1,DAY(1)),'מדדים וריביות'!B:C,2,FALSE),VLOOKUP(DATE(YEAR(C8009),MONTH(C8009)-2,DAY(1)),'מדדים וריביות'!B:C,2,FALSE))</f>
        <v>32962312.4895247</v>
      </c>
      <c r="F8009" s="46">
        <f>IF($B$5=1,'ריבית יומית'!D8003,'ריבית יומית'!G8003)</f>
        <v>5.6901110066176486E-5</v>
      </c>
      <c r="G8009" s="46">
        <f t="shared" ref="G8009:G8072" si="877">IF(B8009&gt;$B$2,0,F8009)</f>
        <v>0</v>
      </c>
      <c r="H8009" s="29">
        <f t="shared" ref="H8009:H8072" si="878">H8010*(1+G8009)</f>
        <v>1</v>
      </c>
      <c r="I8009" s="30">
        <f>VLOOKUP(B8008,'מדדים וריביות'!B:C,2)</f>
        <v>32930648.4045204</v>
      </c>
      <c r="K8009" s="39">
        <f t="shared" ref="K8009:K8072" si="879">$B$4/E8009*D8009-D8009</f>
        <v>0</v>
      </c>
      <c r="L8009" s="39">
        <f t="shared" ref="L8009:L8072" si="880">H8010*D8009-D8009</f>
        <v>0</v>
      </c>
      <c r="M8009" s="39">
        <f t="shared" ref="M8009:M8072" si="881">$B$4/E8009*L8009-L8009</f>
        <v>0</v>
      </c>
      <c r="N8009" s="41">
        <f t="shared" si="876"/>
        <v>0</v>
      </c>
    </row>
    <row r="8010" spans="2:14">
      <c r="B8010" s="1">
        <v>40875</v>
      </c>
      <c r="C8010" s="1">
        <f t="shared" ref="C8010:C8073" si="882">DATE(YEAR(B8010),MONTH(B8010),DAY(1))</f>
        <v>40848</v>
      </c>
      <c r="E8010" s="42">
        <f>IF(DAY(B8010)&gt;14,VLOOKUP(DATE(YEAR(C8010),MONTH(C8010)-1,DAY(1)),'מדדים וריביות'!B:C,2,FALSE),VLOOKUP(DATE(YEAR(C8010),MONTH(C8010)-2,DAY(1)),'מדדים וריביות'!B:C,2,FALSE))</f>
        <v>32962312.4895247</v>
      </c>
      <c r="F8010" s="46">
        <f>IF($B$5=1,'ריבית יומית'!D8004,'ריבית יומית'!G8004)</f>
        <v>5.6901110066176486E-5</v>
      </c>
      <c r="G8010" s="46">
        <f t="shared" si="877"/>
        <v>0</v>
      </c>
      <c r="H8010" s="29">
        <f t="shared" si="878"/>
        <v>1</v>
      </c>
      <c r="I8010" s="30">
        <f>VLOOKUP(B8009,'מדדים וריביות'!B:C,2)</f>
        <v>32930648.4045204</v>
      </c>
      <c r="K8010" s="39">
        <f t="shared" si="879"/>
        <v>0</v>
      </c>
      <c r="L8010" s="39">
        <f t="shared" si="880"/>
        <v>0</v>
      </c>
      <c r="M8010" s="39">
        <f t="shared" si="881"/>
        <v>0</v>
      </c>
      <c r="N8010" s="41">
        <f t="shared" ref="N8010:N8073" si="883">SUM(K8010:M8010)</f>
        <v>0</v>
      </c>
    </row>
    <row r="8011" spans="2:14">
      <c r="B8011" s="1">
        <v>40876</v>
      </c>
      <c r="C8011" s="1">
        <f t="shared" si="882"/>
        <v>40848</v>
      </c>
      <c r="E8011" s="42">
        <f>IF(DAY(B8011)&gt;14,VLOOKUP(DATE(YEAR(C8011),MONTH(C8011)-1,DAY(1)),'מדדים וריביות'!B:C,2,FALSE),VLOOKUP(DATE(YEAR(C8011),MONTH(C8011)-2,DAY(1)),'מדדים וריביות'!B:C,2,FALSE))</f>
        <v>32962312.4895247</v>
      </c>
      <c r="F8011" s="46">
        <f>IF($B$5=1,'ריבית יומית'!D8005,'ריבית יומית'!G8005)</f>
        <v>5.6901110066176486E-5</v>
      </c>
      <c r="G8011" s="46">
        <f t="shared" si="877"/>
        <v>0</v>
      </c>
      <c r="H8011" s="29">
        <f t="shared" si="878"/>
        <v>1</v>
      </c>
      <c r="I8011" s="30">
        <f>VLOOKUP(B8010,'מדדים וריביות'!B:C,2)</f>
        <v>32930648.4045204</v>
      </c>
      <c r="K8011" s="39">
        <f t="shared" si="879"/>
        <v>0</v>
      </c>
      <c r="L8011" s="39">
        <f t="shared" si="880"/>
        <v>0</v>
      </c>
      <c r="M8011" s="39">
        <f t="shared" si="881"/>
        <v>0</v>
      </c>
      <c r="N8011" s="41">
        <f t="shared" si="883"/>
        <v>0</v>
      </c>
    </row>
    <row r="8012" spans="2:14">
      <c r="B8012" s="1">
        <v>40877</v>
      </c>
      <c r="C8012" s="1">
        <f t="shared" si="882"/>
        <v>40848</v>
      </c>
      <c r="E8012" s="42">
        <f>IF(DAY(B8012)&gt;14,VLOOKUP(DATE(YEAR(C8012),MONTH(C8012)-1,DAY(1)),'מדדים וריביות'!B:C,2,FALSE),VLOOKUP(DATE(YEAR(C8012),MONTH(C8012)-2,DAY(1)),'מדדים וריביות'!B:C,2,FALSE))</f>
        <v>32962312.4895247</v>
      </c>
      <c r="F8012" s="46">
        <f>IF($B$5=1,'ריבית יומית'!D8006,'ריבית יומית'!G8006)</f>
        <v>5.6901110066176486E-5</v>
      </c>
      <c r="G8012" s="46">
        <f t="shared" si="877"/>
        <v>0</v>
      </c>
      <c r="H8012" s="29">
        <f t="shared" si="878"/>
        <v>1</v>
      </c>
      <c r="I8012" s="30">
        <f>VLOOKUP(B8011,'מדדים וריביות'!B:C,2)</f>
        <v>32930648.4045204</v>
      </c>
      <c r="K8012" s="39">
        <f t="shared" si="879"/>
        <v>0</v>
      </c>
      <c r="L8012" s="39">
        <f t="shared" si="880"/>
        <v>0</v>
      </c>
      <c r="M8012" s="39">
        <f t="shared" si="881"/>
        <v>0</v>
      </c>
      <c r="N8012" s="41">
        <f t="shared" si="883"/>
        <v>0</v>
      </c>
    </row>
    <row r="8013" spans="2:14">
      <c r="B8013" s="1">
        <v>40878</v>
      </c>
      <c r="C8013" s="1">
        <f t="shared" si="882"/>
        <v>40878</v>
      </c>
      <c r="E8013" s="42">
        <f>IF(DAY(B8013)&gt;14,VLOOKUP(DATE(YEAR(C8013),MONTH(C8013)-1,DAY(1)),'מדדים וריביות'!B:C,2,FALSE),VLOOKUP(DATE(YEAR(C8013),MONTH(C8013)-2,DAY(1)),'מדדים וריביות'!B:C,2,FALSE))</f>
        <v>32962312.4895247</v>
      </c>
      <c r="F8013" s="46">
        <f>IF($B$5=1,'ריבית יומית'!D8007,'ריבית יומית'!G8007)</f>
        <v>5.6901110066176486E-5</v>
      </c>
      <c r="G8013" s="46">
        <f t="shared" si="877"/>
        <v>0</v>
      </c>
      <c r="H8013" s="29">
        <f t="shared" si="878"/>
        <v>1</v>
      </c>
      <c r="I8013" s="30">
        <f>VLOOKUP(B8012,'מדדים וריביות'!B:C,2)</f>
        <v>32930648.4045204</v>
      </c>
      <c r="K8013" s="39">
        <f t="shared" si="879"/>
        <v>0</v>
      </c>
      <c r="L8013" s="39">
        <f t="shared" si="880"/>
        <v>0</v>
      </c>
      <c r="M8013" s="39">
        <f t="shared" si="881"/>
        <v>0</v>
      </c>
      <c r="N8013" s="41">
        <f t="shared" si="883"/>
        <v>0</v>
      </c>
    </row>
    <row r="8014" spans="2:14">
      <c r="B8014" s="1">
        <v>40879</v>
      </c>
      <c r="C8014" s="1">
        <f t="shared" si="882"/>
        <v>40878</v>
      </c>
      <c r="E8014" s="42">
        <f>IF(DAY(B8014)&gt;14,VLOOKUP(DATE(YEAR(C8014),MONTH(C8014)-1,DAY(1)),'מדדים וריביות'!B:C,2,FALSE),VLOOKUP(DATE(YEAR(C8014),MONTH(C8014)-2,DAY(1)),'מדדים וריביות'!B:C,2,FALSE))</f>
        <v>32962312.4895247</v>
      </c>
      <c r="F8014" s="46">
        <f>IF($B$5=1,'ריבית יומית'!D8008,'ריבית יומית'!G8008)</f>
        <v>5.6901110066176486E-5</v>
      </c>
      <c r="G8014" s="46">
        <f t="shared" si="877"/>
        <v>0</v>
      </c>
      <c r="H8014" s="29">
        <f t="shared" si="878"/>
        <v>1</v>
      </c>
      <c r="I8014" s="30">
        <f>VLOOKUP(B8013,'מדדים וריביות'!B:C,2)</f>
        <v>32930648.4045204</v>
      </c>
      <c r="K8014" s="39">
        <f t="shared" si="879"/>
        <v>0</v>
      </c>
      <c r="L8014" s="39">
        <f t="shared" si="880"/>
        <v>0</v>
      </c>
      <c r="M8014" s="39">
        <f t="shared" si="881"/>
        <v>0</v>
      </c>
      <c r="N8014" s="41">
        <f t="shared" si="883"/>
        <v>0</v>
      </c>
    </row>
    <row r="8015" spans="2:14">
      <c r="B8015" s="1">
        <v>40880</v>
      </c>
      <c r="C8015" s="1">
        <f t="shared" si="882"/>
        <v>40878</v>
      </c>
      <c r="E8015" s="42">
        <f>IF(DAY(B8015)&gt;14,VLOOKUP(DATE(YEAR(C8015),MONTH(C8015)-1,DAY(1)),'מדדים וריביות'!B:C,2,FALSE),VLOOKUP(DATE(YEAR(C8015),MONTH(C8015)-2,DAY(1)),'מדדים וריביות'!B:C,2,FALSE))</f>
        <v>32962312.4895247</v>
      </c>
      <c r="F8015" s="46">
        <f>IF($B$5=1,'ריבית יומית'!D8009,'ריבית יומית'!G8009)</f>
        <v>5.6901110066176486E-5</v>
      </c>
      <c r="G8015" s="46">
        <f t="shared" si="877"/>
        <v>0</v>
      </c>
      <c r="H8015" s="29">
        <f t="shared" si="878"/>
        <v>1</v>
      </c>
      <c r="I8015" s="30">
        <f>VLOOKUP(B8014,'מדדים וריביות'!B:C,2)</f>
        <v>32930648.4045204</v>
      </c>
      <c r="K8015" s="39">
        <f t="shared" si="879"/>
        <v>0</v>
      </c>
      <c r="L8015" s="39">
        <f t="shared" si="880"/>
        <v>0</v>
      </c>
      <c r="M8015" s="39">
        <f t="shared" si="881"/>
        <v>0</v>
      </c>
      <c r="N8015" s="41">
        <f t="shared" si="883"/>
        <v>0</v>
      </c>
    </row>
    <row r="8016" spans="2:14">
      <c r="B8016" s="1">
        <v>40881</v>
      </c>
      <c r="C8016" s="1">
        <f t="shared" si="882"/>
        <v>40878</v>
      </c>
      <c r="E8016" s="42">
        <f>IF(DAY(B8016)&gt;14,VLOOKUP(DATE(YEAR(C8016),MONTH(C8016)-1,DAY(1)),'מדדים וריביות'!B:C,2,FALSE),VLOOKUP(DATE(YEAR(C8016),MONTH(C8016)-2,DAY(1)),'מדדים וריביות'!B:C,2,FALSE))</f>
        <v>32962312.4895247</v>
      </c>
      <c r="F8016" s="46">
        <f>IF($B$5=1,'ריבית יומית'!D8010,'ריבית יומית'!G8010)</f>
        <v>5.6901110066176486E-5</v>
      </c>
      <c r="G8016" s="46">
        <f t="shared" si="877"/>
        <v>0</v>
      </c>
      <c r="H8016" s="29">
        <f t="shared" si="878"/>
        <v>1</v>
      </c>
      <c r="I8016" s="30">
        <f>VLOOKUP(B8015,'מדדים וריביות'!B:C,2)</f>
        <v>32930648.4045204</v>
      </c>
      <c r="K8016" s="39">
        <f t="shared" si="879"/>
        <v>0</v>
      </c>
      <c r="L8016" s="39">
        <f t="shared" si="880"/>
        <v>0</v>
      </c>
      <c r="M8016" s="39">
        <f t="shared" si="881"/>
        <v>0</v>
      </c>
      <c r="N8016" s="41">
        <f t="shared" si="883"/>
        <v>0</v>
      </c>
    </row>
    <row r="8017" spans="2:14">
      <c r="B8017" s="1">
        <v>40882</v>
      </c>
      <c r="C8017" s="1">
        <f t="shared" si="882"/>
        <v>40878</v>
      </c>
      <c r="E8017" s="42">
        <f>IF(DAY(B8017)&gt;14,VLOOKUP(DATE(YEAR(C8017),MONTH(C8017)-1,DAY(1)),'מדדים וריביות'!B:C,2,FALSE),VLOOKUP(DATE(YEAR(C8017),MONTH(C8017)-2,DAY(1)),'מדדים וריביות'!B:C,2,FALSE))</f>
        <v>32962312.4895247</v>
      </c>
      <c r="F8017" s="46">
        <f>IF($B$5=1,'ריבית יומית'!D8011,'ריבית יומית'!G8011)</f>
        <v>5.6901110066176486E-5</v>
      </c>
      <c r="G8017" s="46">
        <f t="shared" si="877"/>
        <v>0</v>
      </c>
      <c r="H8017" s="29">
        <f t="shared" si="878"/>
        <v>1</v>
      </c>
      <c r="I8017" s="30">
        <f>VLOOKUP(B8016,'מדדים וריביות'!B:C,2)</f>
        <v>32930648.4045204</v>
      </c>
      <c r="K8017" s="39">
        <f t="shared" si="879"/>
        <v>0</v>
      </c>
      <c r="L8017" s="39">
        <f t="shared" si="880"/>
        <v>0</v>
      </c>
      <c r="M8017" s="39">
        <f t="shared" si="881"/>
        <v>0</v>
      </c>
      <c r="N8017" s="41">
        <f t="shared" si="883"/>
        <v>0</v>
      </c>
    </row>
    <row r="8018" spans="2:14">
      <c r="B8018" s="1">
        <v>40883</v>
      </c>
      <c r="C8018" s="1">
        <f t="shared" si="882"/>
        <v>40878</v>
      </c>
      <c r="E8018" s="42">
        <f>IF(DAY(B8018)&gt;14,VLOOKUP(DATE(YEAR(C8018),MONTH(C8018)-1,DAY(1)),'מדדים וריביות'!B:C,2,FALSE),VLOOKUP(DATE(YEAR(C8018),MONTH(C8018)-2,DAY(1)),'מדדים וריביות'!B:C,2,FALSE))</f>
        <v>32962312.4895247</v>
      </c>
      <c r="F8018" s="46">
        <f>IF($B$5=1,'ריבית יומית'!D8012,'ריבית יומית'!G8012)</f>
        <v>5.6901110066176486E-5</v>
      </c>
      <c r="G8018" s="46">
        <f t="shared" si="877"/>
        <v>0</v>
      </c>
      <c r="H8018" s="29">
        <f t="shared" si="878"/>
        <v>1</v>
      </c>
      <c r="I8018" s="30">
        <f>VLOOKUP(B8017,'מדדים וריביות'!B:C,2)</f>
        <v>32930648.4045204</v>
      </c>
      <c r="K8018" s="39">
        <f t="shared" si="879"/>
        <v>0</v>
      </c>
      <c r="L8018" s="39">
        <f t="shared" si="880"/>
        <v>0</v>
      </c>
      <c r="M8018" s="39">
        <f t="shared" si="881"/>
        <v>0</v>
      </c>
      <c r="N8018" s="41">
        <f t="shared" si="883"/>
        <v>0</v>
      </c>
    </row>
    <row r="8019" spans="2:14">
      <c r="B8019" s="1">
        <v>40884</v>
      </c>
      <c r="C8019" s="1">
        <f t="shared" si="882"/>
        <v>40878</v>
      </c>
      <c r="E8019" s="42">
        <f>IF(DAY(B8019)&gt;14,VLOOKUP(DATE(YEAR(C8019),MONTH(C8019)-1,DAY(1)),'מדדים וריביות'!B:C,2,FALSE),VLOOKUP(DATE(YEAR(C8019),MONTH(C8019)-2,DAY(1)),'מדדים וריביות'!B:C,2,FALSE))</f>
        <v>32962312.4895247</v>
      </c>
      <c r="F8019" s="46">
        <f>IF($B$5=1,'ריבית יומית'!D8013,'ריבית יומית'!G8013)</f>
        <v>5.6901110066176486E-5</v>
      </c>
      <c r="G8019" s="46">
        <f t="shared" si="877"/>
        <v>0</v>
      </c>
      <c r="H8019" s="29">
        <f t="shared" si="878"/>
        <v>1</v>
      </c>
      <c r="I8019" s="30">
        <f>VLOOKUP(B8018,'מדדים וריביות'!B:C,2)</f>
        <v>32930648.4045204</v>
      </c>
      <c r="K8019" s="39">
        <f t="shared" si="879"/>
        <v>0</v>
      </c>
      <c r="L8019" s="39">
        <f t="shared" si="880"/>
        <v>0</v>
      </c>
      <c r="M8019" s="39">
        <f t="shared" si="881"/>
        <v>0</v>
      </c>
      <c r="N8019" s="41">
        <f t="shared" si="883"/>
        <v>0</v>
      </c>
    </row>
    <row r="8020" spans="2:14">
      <c r="B8020" s="1">
        <v>40885</v>
      </c>
      <c r="C8020" s="1">
        <f t="shared" si="882"/>
        <v>40878</v>
      </c>
      <c r="E8020" s="42">
        <f>IF(DAY(B8020)&gt;14,VLOOKUP(DATE(YEAR(C8020),MONTH(C8020)-1,DAY(1)),'מדדים וריביות'!B:C,2,FALSE),VLOOKUP(DATE(YEAR(C8020),MONTH(C8020)-2,DAY(1)),'מדדים וריביות'!B:C,2,FALSE))</f>
        <v>32962312.4895247</v>
      </c>
      <c r="F8020" s="46">
        <f>IF($B$5=1,'ריבית יומית'!D8014,'ריבית יומית'!G8014)</f>
        <v>5.6901110066176486E-5</v>
      </c>
      <c r="G8020" s="46">
        <f t="shared" si="877"/>
        <v>0</v>
      </c>
      <c r="H8020" s="29">
        <f t="shared" si="878"/>
        <v>1</v>
      </c>
      <c r="I8020" s="30">
        <f>VLOOKUP(B8019,'מדדים וריביות'!B:C,2)</f>
        <v>32930648.4045204</v>
      </c>
      <c r="K8020" s="39">
        <f t="shared" si="879"/>
        <v>0</v>
      </c>
      <c r="L8020" s="39">
        <f t="shared" si="880"/>
        <v>0</v>
      </c>
      <c r="M8020" s="39">
        <f t="shared" si="881"/>
        <v>0</v>
      </c>
      <c r="N8020" s="41">
        <f t="shared" si="883"/>
        <v>0</v>
      </c>
    </row>
    <row r="8021" spans="2:14">
      <c r="B8021" s="1">
        <v>40886</v>
      </c>
      <c r="C8021" s="1">
        <f t="shared" si="882"/>
        <v>40878</v>
      </c>
      <c r="E8021" s="42">
        <f>IF(DAY(B8021)&gt;14,VLOOKUP(DATE(YEAR(C8021),MONTH(C8021)-1,DAY(1)),'מדדים וריביות'!B:C,2,FALSE),VLOOKUP(DATE(YEAR(C8021),MONTH(C8021)-2,DAY(1)),'מדדים וריביות'!B:C,2,FALSE))</f>
        <v>32962312.4895247</v>
      </c>
      <c r="F8021" s="46">
        <f>IF($B$5=1,'ריבית יומית'!D8015,'ריבית יומית'!G8015)</f>
        <v>5.6901110066176486E-5</v>
      </c>
      <c r="G8021" s="46">
        <f t="shared" si="877"/>
        <v>0</v>
      </c>
      <c r="H8021" s="29">
        <f t="shared" si="878"/>
        <v>1</v>
      </c>
      <c r="I8021" s="30">
        <f>VLOOKUP(B8020,'מדדים וריביות'!B:C,2)</f>
        <v>32930648.4045204</v>
      </c>
      <c r="K8021" s="39">
        <f t="shared" si="879"/>
        <v>0</v>
      </c>
      <c r="L8021" s="39">
        <f t="shared" si="880"/>
        <v>0</v>
      </c>
      <c r="M8021" s="39">
        <f t="shared" si="881"/>
        <v>0</v>
      </c>
      <c r="N8021" s="41">
        <f t="shared" si="883"/>
        <v>0</v>
      </c>
    </row>
    <row r="8022" spans="2:14">
      <c r="B8022" s="1">
        <v>40887</v>
      </c>
      <c r="C8022" s="1">
        <f t="shared" si="882"/>
        <v>40878</v>
      </c>
      <c r="E8022" s="42">
        <f>IF(DAY(B8022)&gt;14,VLOOKUP(DATE(YEAR(C8022),MONTH(C8022)-1,DAY(1)),'מדדים וריביות'!B:C,2,FALSE),VLOOKUP(DATE(YEAR(C8022),MONTH(C8022)-2,DAY(1)),'מדדים וריביות'!B:C,2,FALSE))</f>
        <v>32962312.4895247</v>
      </c>
      <c r="F8022" s="46">
        <f>IF($B$5=1,'ריבית יומית'!D8016,'ריבית יומית'!G8016)</f>
        <v>5.6901110066176486E-5</v>
      </c>
      <c r="G8022" s="46">
        <f t="shared" si="877"/>
        <v>0</v>
      </c>
      <c r="H8022" s="29">
        <f t="shared" si="878"/>
        <v>1</v>
      </c>
      <c r="I8022" s="30">
        <f>VLOOKUP(B8021,'מדדים וריביות'!B:C,2)</f>
        <v>32930648.4045204</v>
      </c>
      <c r="K8022" s="39">
        <f t="shared" si="879"/>
        <v>0</v>
      </c>
      <c r="L8022" s="39">
        <f t="shared" si="880"/>
        <v>0</v>
      </c>
      <c r="M8022" s="39">
        <f t="shared" si="881"/>
        <v>0</v>
      </c>
      <c r="N8022" s="41">
        <f t="shared" si="883"/>
        <v>0</v>
      </c>
    </row>
    <row r="8023" spans="2:14">
      <c r="B8023" s="1">
        <v>40888</v>
      </c>
      <c r="C8023" s="1">
        <f t="shared" si="882"/>
        <v>40878</v>
      </c>
      <c r="E8023" s="42">
        <f>IF(DAY(B8023)&gt;14,VLOOKUP(DATE(YEAR(C8023),MONTH(C8023)-1,DAY(1)),'מדדים וריביות'!B:C,2,FALSE),VLOOKUP(DATE(YEAR(C8023),MONTH(C8023)-2,DAY(1)),'מדדים וריביות'!B:C,2,FALSE))</f>
        <v>32962312.4895247</v>
      </c>
      <c r="F8023" s="46">
        <f>IF($B$5=1,'ריבית יומית'!D8017,'ריבית יומית'!G8017)</f>
        <v>5.6901110066176486E-5</v>
      </c>
      <c r="G8023" s="46">
        <f t="shared" si="877"/>
        <v>0</v>
      </c>
      <c r="H8023" s="29">
        <f t="shared" si="878"/>
        <v>1</v>
      </c>
      <c r="I8023" s="30">
        <f>VLOOKUP(B8022,'מדדים וריביות'!B:C,2)</f>
        <v>32930648.4045204</v>
      </c>
      <c r="K8023" s="39">
        <f t="shared" si="879"/>
        <v>0</v>
      </c>
      <c r="L8023" s="39">
        <f t="shared" si="880"/>
        <v>0</v>
      </c>
      <c r="M8023" s="39">
        <f t="shared" si="881"/>
        <v>0</v>
      </c>
      <c r="N8023" s="41">
        <f t="shared" si="883"/>
        <v>0</v>
      </c>
    </row>
    <row r="8024" spans="2:14">
      <c r="B8024" s="1">
        <v>40889</v>
      </c>
      <c r="C8024" s="1">
        <f t="shared" si="882"/>
        <v>40878</v>
      </c>
      <c r="E8024" s="42">
        <f>IF(DAY(B8024)&gt;14,VLOOKUP(DATE(YEAR(C8024),MONTH(C8024)-1,DAY(1)),'מדדים וריביות'!B:C,2,FALSE),VLOOKUP(DATE(YEAR(C8024),MONTH(C8024)-2,DAY(1)),'מדדים וריביות'!B:C,2,FALSE))</f>
        <v>32962312.4895247</v>
      </c>
      <c r="F8024" s="46">
        <f>IF($B$5=1,'ריבית יומית'!D8018,'ריבית יומית'!G8018)</f>
        <v>5.6901110066176486E-5</v>
      </c>
      <c r="G8024" s="46">
        <f t="shared" si="877"/>
        <v>0</v>
      </c>
      <c r="H8024" s="29">
        <f t="shared" si="878"/>
        <v>1</v>
      </c>
      <c r="I8024" s="30">
        <f>VLOOKUP(B8023,'מדדים וריביות'!B:C,2)</f>
        <v>32930648.4045204</v>
      </c>
      <c r="K8024" s="39">
        <f t="shared" si="879"/>
        <v>0</v>
      </c>
      <c r="L8024" s="39">
        <f t="shared" si="880"/>
        <v>0</v>
      </c>
      <c r="M8024" s="39">
        <f t="shared" si="881"/>
        <v>0</v>
      </c>
      <c r="N8024" s="41">
        <f t="shared" si="883"/>
        <v>0</v>
      </c>
    </row>
    <row r="8025" spans="2:14">
      <c r="B8025" s="1">
        <v>40890</v>
      </c>
      <c r="C8025" s="1">
        <f t="shared" si="882"/>
        <v>40878</v>
      </c>
      <c r="E8025" s="42">
        <f>IF(DAY(B8025)&gt;14,VLOOKUP(DATE(YEAR(C8025),MONTH(C8025)-1,DAY(1)),'מדדים וריביות'!B:C,2,FALSE),VLOOKUP(DATE(YEAR(C8025),MONTH(C8025)-2,DAY(1)),'מדדים וריביות'!B:C,2,FALSE))</f>
        <v>32962312.4895247</v>
      </c>
      <c r="F8025" s="46">
        <f>IF($B$5=1,'ריבית יומית'!D8019,'ריבית יומית'!G8019)</f>
        <v>5.6901110066176486E-5</v>
      </c>
      <c r="G8025" s="46">
        <f t="shared" si="877"/>
        <v>0</v>
      </c>
      <c r="H8025" s="29">
        <f t="shared" si="878"/>
        <v>1</v>
      </c>
      <c r="I8025" s="30">
        <f>VLOOKUP(B8024,'מדדים וריביות'!B:C,2)</f>
        <v>32930648.4045204</v>
      </c>
      <c r="K8025" s="39">
        <f t="shared" si="879"/>
        <v>0</v>
      </c>
      <c r="L8025" s="39">
        <f t="shared" si="880"/>
        <v>0</v>
      </c>
      <c r="M8025" s="39">
        <f t="shared" si="881"/>
        <v>0</v>
      </c>
      <c r="N8025" s="41">
        <f t="shared" si="883"/>
        <v>0</v>
      </c>
    </row>
    <row r="8026" spans="2:14">
      <c r="B8026" s="1">
        <v>40891</v>
      </c>
      <c r="C8026" s="1">
        <f t="shared" si="882"/>
        <v>40878</v>
      </c>
      <c r="E8026" s="42">
        <f>IF(DAY(B8026)&gt;14,VLOOKUP(DATE(YEAR(C8026),MONTH(C8026)-1,DAY(1)),'מדדים וריביות'!B:C,2,FALSE),VLOOKUP(DATE(YEAR(C8026),MONTH(C8026)-2,DAY(1)),'מדדים וריביות'!B:C,2,FALSE))</f>
        <v>32962312.4895247</v>
      </c>
      <c r="F8026" s="46">
        <f>IF($B$5=1,'ריבית יומית'!D8020,'ריבית יומית'!G8020)</f>
        <v>5.6901110066176486E-5</v>
      </c>
      <c r="G8026" s="46">
        <f t="shared" si="877"/>
        <v>0</v>
      </c>
      <c r="H8026" s="29">
        <f t="shared" si="878"/>
        <v>1</v>
      </c>
      <c r="I8026" s="30">
        <f>VLOOKUP(B8025,'מדדים וריביות'!B:C,2)</f>
        <v>32930648.4045204</v>
      </c>
      <c r="K8026" s="39">
        <f t="shared" si="879"/>
        <v>0</v>
      </c>
      <c r="L8026" s="39">
        <f t="shared" si="880"/>
        <v>0</v>
      </c>
      <c r="M8026" s="39">
        <f t="shared" si="881"/>
        <v>0</v>
      </c>
      <c r="N8026" s="41">
        <f t="shared" si="883"/>
        <v>0</v>
      </c>
    </row>
    <row r="8027" spans="2:14">
      <c r="B8027" s="1">
        <v>40892</v>
      </c>
      <c r="C8027" s="1">
        <f t="shared" si="882"/>
        <v>40878</v>
      </c>
      <c r="E8027" s="42">
        <f>IF(DAY(B8027)&gt;14,VLOOKUP(DATE(YEAR(C8027),MONTH(C8027)-1,DAY(1)),'מדדים וריביות'!B:C,2,FALSE),VLOOKUP(DATE(YEAR(C8027),MONTH(C8027)-2,DAY(1)),'מדדים וריביות'!B:C,2,FALSE))</f>
        <v>32930648.4045204</v>
      </c>
      <c r="F8027" s="46">
        <f>IF($B$5=1,'ריבית יומית'!D8021,'ריבית יומית'!G8021)</f>
        <v>5.6901110066176486E-5</v>
      </c>
      <c r="G8027" s="46">
        <f t="shared" si="877"/>
        <v>0</v>
      </c>
      <c r="H8027" s="29">
        <f t="shared" si="878"/>
        <v>1</v>
      </c>
      <c r="I8027" s="30">
        <f>VLOOKUP(B8026,'מדדים וריביות'!B:C,2)</f>
        <v>32930648.4045204</v>
      </c>
      <c r="K8027" s="39">
        <f t="shared" si="879"/>
        <v>0</v>
      </c>
      <c r="L8027" s="39">
        <f t="shared" si="880"/>
        <v>0</v>
      </c>
      <c r="M8027" s="39">
        <f t="shared" si="881"/>
        <v>0</v>
      </c>
      <c r="N8027" s="41">
        <f t="shared" si="883"/>
        <v>0</v>
      </c>
    </row>
    <row r="8028" spans="2:14">
      <c r="B8028" s="1">
        <v>40893</v>
      </c>
      <c r="C8028" s="1">
        <f t="shared" si="882"/>
        <v>40878</v>
      </c>
      <c r="E8028" s="42">
        <f>IF(DAY(B8028)&gt;14,VLOOKUP(DATE(YEAR(C8028),MONTH(C8028)-1,DAY(1)),'מדדים וריביות'!B:C,2,FALSE),VLOOKUP(DATE(YEAR(C8028),MONTH(C8028)-2,DAY(1)),'מדדים וריביות'!B:C,2,FALSE))</f>
        <v>32930648.4045204</v>
      </c>
      <c r="F8028" s="46">
        <f>IF($B$5=1,'ריבית יומית'!D8022,'ריבית יומית'!G8022)</f>
        <v>5.6901110066176486E-5</v>
      </c>
      <c r="G8028" s="46">
        <f t="shared" si="877"/>
        <v>0</v>
      </c>
      <c r="H8028" s="29">
        <f t="shared" si="878"/>
        <v>1</v>
      </c>
      <c r="I8028" s="30">
        <f>VLOOKUP(B8027,'מדדים וריביות'!B:C,2)</f>
        <v>32930648.4045204</v>
      </c>
      <c r="K8028" s="39">
        <f t="shared" si="879"/>
        <v>0</v>
      </c>
      <c r="L8028" s="39">
        <f t="shared" si="880"/>
        <v>0</v>
      </c>
      <c r="M8028" s="39">
        <f t="shared" si="881"/>
        <v>0</v>
      </c>
      <c r="N8028" s="41">
        <f t="shared" si="883"/>
        <v>0</v>
      </c>
    </row>
    <row r="8029" spans="2:14">
      <c r="B8029" s="1">
        <v>40894</v>
      </c>
      <c r="C8029" s="1">
        <f t="shared" si="882"/>
        <v>40878</v>
      </c>
      <c r="E8029" s="42">
        <f>IF(DAY(B8029)&gt;14,VLOOKUP(DATE(YEAR(C8029),MONTH(C8029)-1,DAY(1)),'מדדים וריביות'!B:C,2,FALSE),VLOOKUP(DATE(YEAR(C8029),MONTH(C8029)-2,DAY(1)),'מדדים וריביות'!B:C,2,FALSE))</f>
        <v>32930648.4045204</v>
      </c>
      <c r="F8029" s="46">
        <f>IF($B$5=1,'ריבית יומית'!D8023,'ריבית יומית'!G8023)</f>
        <v>5.6901110066176486E-5</v>
      </c>
      <c r="G8029" s="46">
        <f t="shared" si="877"/>
        <v>0</v>
      </c>
      <c r="H8029" s="29">
        <f t="shared" si="878"/>
        <v>1</v>
      </c>
      <c r="I8029" s="30">
        <f>VLOOKUP(B8028,'מדדים וריביות'!B:C,2)</f>
        <v>32930648.4045204</v>
      </c>
      <c r="K8029" s="39">
        <f t="shared" si="879"/>
        <v>0</v>
      </c>
      <c r="L8029" s="39">
        <f t="shared" si="880"/>
        <v>0</v>
      </c>
      <c r="M8029" s="39">
        <f t="shared" si="881"/>
        <v>0</v>
      </c>
      <c r="N8029" s="41">
        <f t="shared" si="883"/>
        <v>0</v>
      </c>
    </row>
    <row r="8030" spans="2:14">
      <c r="B8030" s="1">
        <v>40895</v>
      </c>
      <c r="C8030" s="1">
        <f t="shared" si="882"/>
        <v>40878</v>
      </c>
      <c r="E8030" s="42">
        <f>IF(DAY(B8030)&gt;14,VLOOKUP(DATE(YEAR(C8030),MONTH(C8030)-1,DAY(1)),'מדדים וריביות'!B:C,2,FALSE),VLOOKUP(DATE(YEAR(C8030),MONTH(C8030)-2,DAY(1)),'מדדים וריביות'!B:C,2,FALSE))</f>
        <v>32930648.4045204</v>
      </c>
      <c r="F8030" s="46">
        <f>IF($B$5=1,'ריבית יומית'!D8024,'ריבית יומית'!G8024)</f>
        <v>5.6901110066176486E-5</v>
      </c>
      <c r="G8030" s="46">
        <f t="shared" si="877"/>
        <v>0</v>
      </c>
      <c r="H8030" s="29">
        <f t="shared" si="878"/>
        <v>1</v>
      </c>
      <c r="I8030" s="30">
        <f>VLOOKUP(B8029,'מדדים וריביות'!B:C,2)</f>
        <v>32930648.4045204</v>
      </c>
      <c r="K8030" s="39">
        <f t="shared" si="879"/>
        <v>0</v>
      </c>
      <c r="L8030" s="39">
        <f t="shared" si="880"/>
        <v>0</v>
      </c>
      <c r="M8030" s="39">
        <f t="shared" si="881"/>
        <v>0</v>
      </c>
      <c r="N8030" s="41">
        <f t="shared" si="883"/>
        <v>0</v>
      </c>
    </row>
    <row r="8031" spans="2:14">
      <c r="B8031" s="1">
        <v>40896</v>
      </c>
      <c r="C8031" s="1">
        <f t="shared" si="882"/>
        <v>40878</v>
      </c>
      <c r="E8031" s="42">
        <f>IF(DAY(B8031)&gt;14,VLOOKUP(DATE(YEAR(C8031),MONTH(C8031)-1,DAY(1)),'מדדים וריביות'!B:C,2,FALSE),VLOOKUP(DATE(YEAR(C8031),MONTH(C8031)-2,DAY(1)),'מדדים וריביות'!B:C,2,FALSE))</f>
        <v>32930648.4045204</v>
      </c>
      <c r="F8031" s="46">
        <f>IF($B$5=1,'ריבית יומית'!D8025,'ריבית יומית'!G8025)</f>
        <v>5.6901110066176486E-5</v>
      </c>
      <c r="G8031" s="46">
        <f t="shared" si="877"/>
        <v>0</v>
      </c>
      <c r="H8031" s="29">
        <f t="shared" si="878"/>
        <v>1</v>
      </c>
      <c r="I8031" s="30">
        <f>VLOOKUP(B8030,'מדדים וריביות'!B:C,2)</f>
        <v>32930648.4045204</v>
      </c>
      <c r="K8031" s="39">
        <f t="shared" si="879"/>
        <v>0</v>
      </c>
      <c r="L8031" s="39">
        <f t="shared" si="880"/>
        <v>0</v>
      </c>
      <c r="M8031" s="39">
        <f t="shared" si="881"/>
        <v>0</v>
      </c>
      <c r="N8031" s="41">
        <f t="shared" si="883"/>
        <v>0</v>
      </c>
    </row>
    <row r="8032" spans="2:14">
      <c r="B8032" s="1">
        <v>40897</v>
      </c>
      <c r="C8032" s="1">
        <f t="shared" si="882"/>
        <v>40878</v>
      </c>
      <c r="E8032" s="42">
        <f>IF(DAY(B8032)&gt;14,VLOOKUP(DATE(YEAR(C8032),MONTH(C8032)-1,DAY(1)),'מדדים וריביות'!B:C,2,FALSE),VLOOKUP(DATE(YEAR(C8032),MONTH(C8032)-2,DAY(1)),'מדדים וריביות'!B:C,2,FALSE))</f>
        <v>32930648.4045204</v>
      </c>
      <c r="F8032" s="46">
        <f>IF($B$5=1,'ריבית יומית'!D8026,'ריבית יומית'!G8026)</f>
        <v>5.6901110066176486E-5</v>
      </c>
      <c r="G8032" s="46">
        <f t="shared" si="877"/>
        <v>0</v>
      </c>
      <c r="H8032" s="29">
        <f t="shared" si="878"/>
        <v>1</v>
      </c>
      <c r="I8032" s="30">
        <f>VLOOKUP(B8031,'מדדים וריביות'!B:C,2)</f>
        <v>32930648.4045204</v>
      </c>
      <c r="K8032" s="39">
        <f t="shared" si="879"/>
        <v>0</v>
      </c>
      <c r="L8032" s="39">
        <f t="shared" si="880"/>
        <v>0</v>
      </c>
      <c r="M8032" s="39">
        <f t="shared" si="881"/>
        <v>0</v>
      </c>
      <c r="N8032" s="41">
        <f t="shared" si="883"/>
        <v>0</v>
      </c>
    </row>
    <row r="8033" spans="2:14">
      <c r="B8033" s="1">
        <v>40898</v>
      </c>
      <c r="C8033" s="1">
        <f t="shared" si="882"/>
        <v>40878</v>
      </c>
      <c r="E8033" s="42">
        <f>IF(DAY(B8033)&gt;14,VLOOKUP(DATE(YEAR(C8033),MONTH(C8033)-1,DAY(1)),'מדדים וריביות'!B:C,2,FALSE),VLOOKUP(DATE(YEAR(C8033),MONTH(C8033)-2,DAY(1)),'מדדים וריביות'!B:C,2,FALSE))</f>
        <v>32930648.4045204</v>
      </c>
      <c r="F8033" s="46">
        <f>IF($B$5=1,'ריבית יומית'!D8027,'ריבית יומית'!G8027)</f>
        <v>5.6901110066176486E-5</v>
      </c>
      <c r="G8033" s="46">
        <f t="shared" si="877"/>
        <v>0</v>
      </c>
      <c r="H8033" s="29">
        <f t="shared" si="878"/>
        <v>1</v>
      </c>
      <c r="I8033" s="30">
        <f>VLOOKUP(B8032,'מדדים וריביות'!B:C,2)</f>
        <v>32930648.4045204</v>
      </c>
      <c r="K8033" s="39">
        <f t="shared" si="879"/>
        <v>0</v>
      </c>
      <c r="L8033" s="39">
        <f t="shared" si="880"/>
        <v>0</v>
      </c>
      <c r="M8033" s="39">
        <f t="shared" si="881"/>
        <v>0</v>
      </c>
      <c r="N8033" s="41">
        <f t="shared" si="883"/>
        <v>0</v>
      </c>
    </row>
    <row r="8034" spans="2:14">
      <c r="B8034" s="1">
        <v>40899</v>
      </c>
      <c r="C8034" s="1">
        <f t="shared" si="882"/>
        <v>40878</v>
      </c>
      <c r="E8034" s="42">
        <f>IF(DAY(B8034)&gt;14,VLOOKUP(DATE(YEAR(C8034),MONTH(C8034)-1,DAY(1)),'מדדים וריביות'!B:C,2,FALSE),VLOOKUP(DATE(YEAR(C8034),MONTH(C8034)-2,DAY(1)),'מדדים וריביות'!B:C,2,FALSE))</f>
        <v>32930648.4045204</v>
      </c>
      <c r="F8034" s="46">
        <f>IF($B$5=1,'ריבית יומית'!D8028,'ריבית יומית'!G8028)</f>
        <v>5.6901110066176486E-5</v>
      </c>
      <c r="G8034" s="46">
        <f t="shared" si="877"/>
        <v>0</v>
      </c>
      <c r="H8034" s="29">
        <f t="shared" si="878"/>
        <v>1</v>
      </c>
      <c r="I8034" s="30">
        <f>VLOOKUP(B8033,'מדדים וריביות'!B:C,2)</f>
        <v>32930648.4045204</v>
      </c>
      <c r="K8034" s="39">
        <f t="shared" si="879"/>
        <v>0</v>
      </c>
      <c r="L8034" s="39">
        <f t="shared" si="880"/>
        <v>0</v>
      </c>
      <c r="M8034" s="39">
        <f t="shared" si="881"/>
        <v>0</v>
      </c>
      <c r="N8034" s="41">
        <f t="shared" si="883"/>
        <v>0</v>
      </c>
    </row>
    <row r="8035" spans="2:14">
      <c r="B8035" s="1">
        <v>40900</v>
      </c>
      <c r="C8035" s="1">
        <f t="shared" si="882"/>
        <v>40878</v>
      </c>
      <c r="E8035" s="42">
        <f>IF(DAY(B8035)&gt;14,VLOOKUP(DATE(YEAR(C8035),MONTH(C8035)-1,DAY(1)),'מדדים וריביות'!B:C,2,FALSE),VLOOKUP(DATE(YEAR(C8035),MONTH(C8035)-2,DAY(1)),'מדדים וריביות'!B:C,2,FALSE))</f>
        <v>32930648.4045204</v>
      </c>
      <c r="F8035" s="46">
        <f>IF($B$5=1,'ריבית יומית'!D8029,'ריבית יומית'!G8029)</f>
        <v>5.6901110066176486E-5</v>
      </c>
      <c r="G8035" s="46">
        <f t="shared" si="877"/>
        <v>0</v>
      </c>
      <c r="H8035" s="29">
        <f t="shared" si="878"/>
        <v>1</v>
      </c>
      <c r="I8035" s="30">
        <f>VLOOKUP(B8034,'מדדים וריביות'!B:C,2)</f>
        <v>32930648.4045204</v>
      </c>
      <c r="K8035" s="39">
        <f t="shared" si="879"/>
        <v>0</v>
      </c>
      <c r="L8035" s="39">
        <f t="shared" si="880"/>
        <v>0</v>
      </c>
      <c r="M8035" s="39">
        <f t="shared" si="881"/>
        <v>0</v>
      </c>
      <c r="N8035" s="41">
        <f t="shared" si="883"/>
        <v>0</v>
      </c>
    </row>
    <row r="8036" spans="2:14">
      <c r="B8036" s="1">
        <v>40901</v>
      </c>
      <c r="C8036" s="1">
        <f t="shared" si="882"/>
        <v>40878</v>
      </c>
      <c r="E8036" s="42">
        <f>IF(DAY(B8036)&gt;14,VLOOKUP(DATE(YEAR(C8036),MONTH(C8036)-1,DAY(1)),'מדדים וריביות'!B:C,2,FALSE),VLOOKUP(DATE(YEAR(C8036),MONTH(C8036)-2,DAY(1)),'מדדים וריביות'!B:C,2,FALSE))</f>
        <v>32930648.4045204</v>
      </c>
      <c r="F8036" s="46">
        <f>IF($B$5=1,'ריבית יומית'!D8030,'ריבית יומית'!G8030)</f>
        <v>5.6901110066176486E-5</v>
      </c>
      <c r="G8036" s="46">
        <f t="shared" si="877"/>
        <v>0</v>
      </c>
      <c r="H8036" s="29">
        <f t="shared" si="878"/>
        <v>1</v>
      </c>
      <c r="I8036" s="30">
        <f>VLOOKUP(B8035,'מדדים וריביות'!B:C,2)</f>
        <v>32930648.4045204</v>
      </c>
      <c r="K8036" s="39">
        <f t="shared" si="879"/>
        <v>0</v>
      </c>
      <c r="L8036" s="39">
        <f t="shared" si="880"/>
        <v>0</v>
      </c>
      <c r="M8036" s="39">
        <f t="shared" si="881"/>
        <v>0</v>
      </c>
      <c r="N8036" s="41">
        <f t="shared" si="883"/>
        <v>0</v>
      </c>
    </row>
    <row r="8037" spans="2:14">
      <c r="B8037" s="1">
        <v>40902</v>
      </c>
      <c r="C8037" s="1">
        <f t="shared" si="882"/>
        <v>40878</v>
      </c>
      <c r="E8037" s="42">
        <f>IF(DAY(B8037)&gt;14,VLOOKUP(DATE(YEAR(C8037),MONTH(C8037)-1,DAY(1)),'מדדים וריביות'!B:C,2,FALSE),VLOOKUP(DATE(YEAR(C8037),MONTH(C8037)-2,DAY(1)),'מדדים וריביות'!B:C,2,FALSE))</f>
        <v>32930648.4045204</v>
      </c>
      <c r="F8037" s="46">
        <f>IF($B$5=1,'ריבית יומית'!D8031,'ריבית יומית'!G8031)</f>
        <v>5.6901110066176486E-5</v>
      </c>
      <c r="G8037" s="46">
        <f t="shared" si="877"/>
        <v>0</v>
      </c>
      <c r="H8037" s="29">
        <f t="shared" si="878"/>
        <v>1</v>
      </c>
      <c r="I8037" s="30">
        <f>VLOOKUP(B8036,'מדדים וריביות'!B:C,2)</f>
        <v>32930648.4045204</v>
      </c>
      <c r="K8037" s="39">
        <f t="shared" si="879"/>
        <v>0</v>
      </c>
      <c r="L8037" s="39">
        <f t="shared" si="880"/>
        <v>0</v>
      </c>
      <c r="M8037" s="39">
        <f t="shared" si="881"/>
        <v>0</v>
      </c>
      <c r="N8037" s="41">
        <f t="shared" si="883"/>
        <v>0</v>
      </c>
    </row>
    <row r="8038" spans="2:14">
      <c r="B8038" s="1">
        <v>40903</v>
      </c>
      <c r="C8038" s="1">
        <f t="shared" si="882"/>
        <v>40878</v>
      </c>
      <c r="E8038" s="42">
        <f>IF(DAY(B8038)&gt;14,VLOOKUP(DATE(YEAR(C8038),MONTH(C8038)-1,DAY(1)),'מדדים וריביות'!B:C,2,FALSE),VLOOKUP(DATE(YEAR(C8038),MONTH(C8038)-2,DAY(1)),'מדדים וריביות'!B:C,2,FALSE))</f>
        <v>32930648.4045204</v>
      </c>
      <c r="F8038" s="46">
        <f>IF($B$5=1,'ריבית יומית'!D8032,'ריבית יומית'!G8032)</f>
        <v>5.6901110066176486E-5</v>
      </c>
      <c r="G8038" s="46">
        <f t="shared" si="877"/>
        <v>0</v>
      </c>
      <c r="H8038" s="29">
        <f t="shared" si="878"/>
        <v>1</v>
      </c>
      <c r="I8038" s="30">
        <f>VLOOKUP(B8037,'מדדים וריביות'!B:C,2)</f>
        <v>32930648.4045204</v>
      </c>
      <c r="K8038" s="39">
        <f t="shared" si="879"/>
        <v>0</v>
      </c>
      <c r="L8038" s="39">
        <f t="shared" si="880"/>
        <v>0</v>
      </c>
      <c r="M8038" s="39">
        <f t="shared" si="881"/>
        <v>0</v>
      </c>
      <c r="N8038" s="41">
        <f t="shared" si="883"/>
        <v>0</v>
      </c>
    </row>
    <row r="8039" spans="2:14">
      <c r="B8039" s="1">
        <v>40904</v>
      </c>
      <c r="C8039" s="1">
        <f t="shared" si="882"/>
        <v>40878</v>
      </c>
      <c r="E8039" s="42">
        <f>IF(DAY(B8039)&gt;14,VLOOKUP(DATE(YEAR(C8039),MONTH(C8039)-1,DAY(1)),'מדדים וריביות'!B:C,2,FALSE),VLOOKUP(DATE(YEAR(C8039),MONTH(C8039)-2,DAY(1)),'מדדים וריביות'!B:C,2,FALSE))</f>
        <v>32930648.4045204</v>
      </c>
      <c r="F8039" s="46">
        <f>IF($B$5=1,'ריבית יומית'!D8033,'ריבית יומית'!G8033)</f>
        <v>5.6901110066176486E-5</v>
      </c>
      <c r="G8039" s="46">
        <f t="shared" si="877"/>
        <v>0</v>
      </c>
      <c r="H8039" s="29">
        <f t="shared" si="878"/>
        <v>1</v>
      </c>
      <c r="I8039" s="30">
        <f>VLOOKUP(B8038,'מדדים וריביות'!B:C,2)</f>
        <v>32930648.4045204</v>
      </c>
      <c r="K8039" s="39">
        <f t="shared" si="879"/>
        <v>0</v>
      </c>
      <c r="L8039" s="39">
        <f t="shared" si="880"/>
        <v>0</v>
      </c>
      <c r="M8039" s="39">
        <f t="shared" si="881"/>
        <v>0</v>
      </c>
      <c r="N8039" s="41">
        <f t="shared" si="883"/>
        <v>0</v>
      </c>
    </row>
    <row r="8040" spans="2:14">
      <c r="B8040" s="1">
        <v>40905</v>
      </c>
      <c r="C8040" s="1">
        <f t="shared" si="882"/>
        <v>40878</v>
      </c>
      <c r="E8040" s="42">
        <f>IF(DAY(B8040)&gt;14,VLOOKUP(DATE(YEAR(C8040),MONTH(C8040)-1,DAY(1)),'מדדים וריביות'!B:C,2,FALSE),VLOOKUP(DATE(YEAR(C8040),MONTH(C8040)-2,DAY(1)),'מדדים וריביות'!B:C,2,FALSE))</f>
        <v>32930648.4045204</v>
      </c>
      <c r="F8040" s="46">
        <f>IF($B$5=1,'ריבית יומית'!D8034,'ריבית יומית'!G8034)</f>
        <v>5.6901110066176486E-5</v>
      </c>
      <c r="G8040" s="46">
        <f t="shared" si="877"/>
        <v>0</v>
      </c>
      <c r="H8040" s="29">
        <f t="shared" si="878"/>
        <v>1</v>
      </c>
      <c r="I8040" s="30">
        <f>VLOOKUP(B8039,'מדדים וריביות'!B:C,2)</f>
        <v>32930648.4045204</v>
      </c>
      <c r="K8040" s="39">
        <f t="shared" si="879"/>
        <v>0</v>
      </c>
      <c r="L8040" s="39">
        <f t="shared" si="880"/>
        <v>0</v>
      </c>
      <c r="M8040" s="39">
        <f t="shared" si="881"/>
        <v>0</v>
      </c>
      <c r="N8040" s="41">
        <f t="shared" si="883"/>
        <v>0</v>
      </c>
    </row>
    <row r="8041" spans="2:14">
      <c r="B8041" s="1">
        <v>40906</v>
      </c>
      <c r="C8041" s="1">
        <f t="shared" si="882"/>
        <v>40878</v>
      </c>
      <c r="E8041" s="42">
        <f>IF(DAY(B8041)&gt;14,VLOOKUP(DATE(YEAR(C8041),MONTH(C8041)-1,DAY(1)),'מדדים וריביות'!B:C,2,FALSE),VLOOKUP(DATE(YEAR(C8041),MONTH(C8041)-2,DAY(1)),'מדדים וריביות'!B:C,2,FALSE))</f>
        <v>32930648.4045204</v>
      </c>
      <c r="F8041" s="46">
        <f>IF($B$5=1,'ריבית יומית'!D8035,'ריבית יומית'!G8035)</f>
        <v>5.6901110066176486E-5</v>
      </c>
      <c r="G8041" s="46">
        <f t="shared" si="877"/>
        <v>0</v>
      </c>
      <c r="H8041" s="29">
        <f t="shared" si="878"/>
        <v>1</v>
      </c>
      <c r="I8041" s="30">
        <f>VLOOKUP(B8040,'מדדים וריביות'!B:C,2)</f>
        <v>32930648.4045204</v>
      </c>
      <c r="K8041" s="39">
        <f t="shared" si="879"/>
        <v>0</v>
      </c>
      <c r="L8041" s="39">
        <f t="shared" si="880"/>
        <v>0</v>
      </c>
      <c r="M8041" s="39">
        <f t="shared" si="881"/>
        <v>0</v>
      </c>
      <c r="N8041" s="41">
        <f t="shared" si="883"/>
        <v>0</v>
      </c>
    </row>
    <row r="8042" spans="2:14">
      <c r="B8042" s="1">
        <v>40907</v>
      </c>
      <c r="C8042" s="1">
        <f t="shared" si="882"/>
        <v>40878</v>
      </c>
      <c r="E8042" s="42">
        <f>IF(DAY(B8042)&gt;14,VLOOKUP(DATE(YEAR(C8042),MONTH(C8042)-1,DAY(1)),'מדדים וריביות'!B:C,2,FALSE),VLOOKUP(DATE(YEAR(C8042),MONTH(C8042)-2,DAY(1)),'מדדים וריביות'!B:C,2,FALSE))</f>
        <v>32930648.4045204</v>
      </c>
      <c r="F8042" s="46">
        <f>IF($B$5=1,'ריבית יומית'!D8036,'ריבית יומית'!G8036)</f>
        <v>5.6901110066176486E-5</v>
      </c>
      <c r="G8042" s="46">
        <f t="shared" si="877"/>
        <v>0</v>
      </c>
      <c r="H8042" s="29">
        <f t="shared" si="878"/>
        <v>1</v>
      </c>
      <c r="I8042" s="30">
        <f>VLOOKUP(B8041,'מדדים וריביות'!B:C,2)</f>
        <v>32930648.4045204</v>
      </c>
      <c r="K8042" s="39">
        <f t="shared" si="879"/>
        <v>0</v>
      </c>
      <c r="L8042" s="39">
        <f t="shared" si="880"/>
        <v>0</v>
      </c>
      <c r="M8042" s="39">
        <f t="shared" si="881"/>
        <v>0</v>
      </c>
      <c r="N8042" s="41">
        <f t="shared" si="883"/>
        <v>0</v>
      </c>
    </row>
    <row r="8043" spans="2:14">
      <c r="B8043" s="1">
        <v>40908</v>
      </c>
      <c r="C8043" s="1">
        <f t="shared" si="882"/>
        <v>40878</v>
      </c>
      <c r="E8043" s="42">
        <f>IF(DAY(B8043)&gt;14,VLOOKUP(DATE(YEAR(C8043),MONTH(C8043)-1,DAY(1)),'מדדים וריביות'!B:C,2,FALSE),VLOOKUP(DATE(YEAR(C8043),MONTH(C8043)-2,DAY(1)),'מדדים וריביות'!B:C,2,FALSE))</f>
        <v>32930648.4045204</v>
      </c>
      <c r="F8043" s="46">
        <f>IF($B$5=1,'ריבית יומית'!D8037,'ריבית יומית'!G8037)</f>
        <v>5.6901110066176486E-5</v>
      </c>
      <c r="G8043" s="46">
        <f t="shared" si="877"/>
        <v>0</v>
      </c>
      <c r="H8043" s="29">
        <f t="shared" si="878"/>
        <v>1</v>
      </c>
      <c r="I8043" s="30">
        <f>VLOOKUP(B8042,'מדדים וריביות'!B:C,2)</f>
        <v>32930648.4045204</v>
      </c>
      <c r="K8043" s="39">
        <f t="shared" si="879"/>
        <v>0</v>
      </c>
      <c r="L8043" s="39">
        <f t="shared" si="880"/>
        <v>0</v>
      </c>
      <c r="M8043" s="39">
        <f t="shared" si="881"/>
        <v>0</v>
      </c>
      <c r="N8043" s="41">
        <f t="shared" si="883"/>
        <v>0</v>
      </c>
    </row>
    <row r="8044" spans="2:14">
      <c r="B8044" s="1">
        <v>40909</v>
      </c>
      <c r="C8044" s="1">
        <f t="shared" si="882"/>
        <v>40909</v>
      </c>
      <c r="E8044" s="42">
        <f>IF(DAY(B8044)&gt;14,VLOOKUP(DATE(YEAR(C8044),MONTH(C8044)-1,DAY(1)),'מדדים וריביות'!B:C,2,FALSE),VLOOKUP(DATE(YEAR(C8044),MONTH(C8044)-2,DAY(1)),'מדדים וריביות'!B:C,2,FALSE))</f>
        <v>32930648.4045204</v>
      </c>
      <c r="F8044" s="46">
        <f>IF($B$5=1,'ריבית יומית'!D8038,'ריבית יומית'!G8038)</f>
        <v>4.3459805831869147E-5</v>
      </c>
      <c r="G8044" s="46">
        <f t="shared" si="877"/>
        <v>0</v>
      </c>
      <c r="H8044" s="29">
        <f t="shared" si="878"/>
        <v>1</v>
      </c>
      <c r="I8044" s="30">
        <f>VLOOKUP(B8043,'מדדים וריביות'!B:C,2)</f>
        <v>32930648.4045204</v>
      </c>
      <c r="K8044" s="39">
        <f t="shared" si="879"/>
        <v>0</v>
      </c>
      <c r="L8044" s="39">
        <f t="shared" si="880"/>
        <v>0</v>
      </c>
      <c r="M8044" s="39">
        <f t="shared" si="881"/>
        <v>0</v>
      </c>
      <c r="N8044" s="41">
        <f t="shared" si="883"/>
        <v>0</v>
      </c>
    </row>
    <row r="8045" spans="2:14">
      <c r="B8045" s="1">
        <v>40910</v>
      </c>
      <c r="C8045" s="1">
        <f t="shared" si="882"/>
        <v>40909</v>
      </c>
      <c r="E8045" s="42">
        <f>IF(DAY(B8045)&gt;14,VLOOKUP(DATE(YEAR(C8045),MONTH(C8045)-1,DAY(1)),'מדדים וריביות'!B:C,2,FALSE),VLOOKUP(DATE(YEAR(C8045),MONTH(C8045)-2,DAY(1)),'מדדים וריביות'!B:C,2,FALSE))</f>
        <v>32930648.4045204</v>
      </c>
      <c r="F8045" s="46">
        <f>IF($B$5=1,'ריבית יומית'!D8039,'ריבית יומית'!G8039)</f>
        <v>4.3459805831869147E-5</v>
      </c>
      <c r="G8045" s="46">
        <f t="shared" si="877"/>
        <v>0</v>
      </c>
      <c r="H8045" s="29">
        <f t="shared" si="878"/>
        <v>1</v>
      </c>
      <c r="I8045" s="30">
        <f>VLOOKUP(B8044,'מדדים וריביות'!B:C,2)</f>
        <v>32930648.4045204</v>
      </c>
      <c r="K8045" s="39">
        <f t="shared" si="879"/>
        <v>0</v>
      </c>
      <c r="L8045" s="39">
        <f t="shared" si="880"/>
        <v>0</v>
      </c>
      <c r="M8045" s="39">
        <f t="shared" si="881"/>
        <v>0</v>
      </c>
      <c r="N8045" s="41">
        <f t="shared" si="883"/>
        <v>0</v>
      </c>
    </row>
    <row r="8046" spans="2:14">
      <c r="B8046" s="1">
        <v>40911</v>
      </c>
      <c r="C8046" s="1">
        <f t="shared" si="882"/>
        <v>40909</v>
      </c>
      <c r="E8046" s="42">
        <f>IF(DAY(B8046)&gt;14,VLOOKUP(DATE(YEAR(C8046),MONTH(C8046)-1,DAY(1)),'מדדים וריביות'!B:C,2,FALSE),VLOOKUP(DATE(YEAR(C8046),MONTH(C8046)-2,DAY(1)),'מדדים וריביות'!B:C,2,FALSE))</f>
        <v>32930648.4045204</v>
      </c>
      <c r="F8046" s="46">
        <f>IF($B$5=1,'ריבית יומית'!D8040,'ריבית יומית'!G8040)</f>
        <v>4.3459805831869147E-5</v>
      </c>
      <c r="G8046" s="46">
        <f t="shared" si="877"/>
        <v>0</v>
      </c>
      <c r="H8046" s="29">
        <f t="shared" si="878"/>
        <v>1</v>
      </c>
      <c r="I8046" s="30">
        <f>VLOOKUP(B8045,'מדדים וריביות'!B:C,2)</f>
        <v>32930648.4045204</v>
      </c>
      <c r="K8046" s="39">
        <f t="shared" si="879"/>
        <v>0</v>
      </c>
      <c r="L8046" s="39">
        <f t="shared" si="880"/>
        <v>0</v>
      </c>
      <c r="M8046" s="39">
        <f t="shared" si="881"/>
        <v>0</v>
      </c>
      <c r="N8046" s="41">
        <f t="shared" si="883"/>
        <v>0</v>
      </c>
    </row>
    <row r="8047" spans="2:14">
      <c r="B8047" s="1">
        <v>40912</v>
      </c>
      <c r="C8047" s="1">
        <f t="shared" si="882"/>
        <v>40909</v>
      </c>
      <c r="E8047" s="42">
        <f>IF(DAY(B8047)&gt;14,VLOOKUP(DATE(YEAR(C8047),MONTH(C8047)-1,DAY(1)),'מדדים וריביות'!B:C,2,FALSE),VLOOKUP(DATE(YEAR(C8047),MONTH(C8047)-2,DAY(1)),'מדדים וריביות'!B:C,2,FALSE))</f>
        <v>32930648.4045204</v>
      </c>
      <c r="F8047" s="46">
        <f>IF($B$5=1,'ריבית יומית'!D8041,'ריבית יומית'!G8041)</f>
        <v>4.3459805831869147E-5</v>
      </c>
      <c r="G8047" s="46">
        <f t="shared" si="877"/>
        <v>0</v>
      </c>
      <c r="H8047" s="29">
        <f t="shared" si="878"/>
        <v>1</v>
      </c>
      <c r="I8047" s="30">
        <f>VLOOKUP(B8046,'מדדים וריביות'!B:C,2)</f>
        <v>32930648.4045204</v>
      </c>
      <c r="K8047" s="39">
        <f t="shared" si="879"/>
        <v>0</v>
      </c>
      <c r="L8047" s="39">
        <f t="shared" si="880"/>
        <v>0</v>
      </c>
      <c r="M8047" s="39">
        <f t="shared" si="881"/>
        <v>0</v>
      </c>
      <c r="N8047" s="41">
        <f t="shared" si="883"/>
        <v>0</v>
      </c>
    </row>
    <row r="8048" spans="2:14">
      <c r="B8048" s="1">
        <v>40913</v>
      </c>
      <c r="C8048" s="1">
        <f t="shared" si="882"/>
        <v>40909</v>
      </c>
      <c r="E8048" s="42">
        <f>IF(DAY(B8048)&gt;14,VLOOKUP(DATE(YEAR(C8048),MONTH(C8048)-1,DAY(1)),'מדדים וריביות'!B:C,2,FALSE),VLOOKUP(DATE(YEAR(C8048),MONTH(C8048)-2,DAY(1)),'מדדים וריביות'!B:C,2,FALSE))</f>
        <v>32930648.4045204</v>
      </c>
      <c r="F8048" s="46">
        <f>IF($B$5=1,'ריבית יומית'!D8042,'ריבית יומית'!G8042)</f>
        <v>4.3459805831869147E-5</v>
      </c>
      <c r="G8048" s="46">
        <f t="shared" si="877"/>
        <v>0</v>
      </c>
      <c r="H8048" s="29">
        <f t="shared" si="878"/>
        <v>1</v>
      </c>
      <c r="I8048" s="30">
        <f>VLOOKUP(B8047,'מדדים וריביות'!B:C,2)</f>
        <v>32930648.4045204</v>
      </c>
      <c r="K8048" s="39">
        <f t="shared" si="879"/>
        <v>0</v>
      </c>
      <c r="L8048" s="39">
        <f t="shared" si="880"/>
        <v>0</v>
      </c>
      <c r="M8048" s="39">
        <f t="shared" si="881"/>
        <v>0</v>
      </c>
      <c r="N8048" s="41">
        <f t="shared" si="883"/>
        <v>0</v>
      </c>
    </row>
    <row r="8049" spans="2:14">
      <c r="B8049" s="1">
        <v>40914</v>
      </c>
      <c r="C8049" s="1">
        <f t="shared" si="882"/>
        <v>40909</v>
      </c>
      <c r="E8049" s="42">
        <f>IF(DAY(B8049)&gt;14,VLOOKUP(DATE(YEAR(C8049),MONTH(C8049)-1,DAY(1)),'מדדים וריביות'!B:C,2,FALSE),VLOOKUP(DATE(YEAR(C8049),MONTH(C8049)-2,DAY(1)),'מדדים וריביות'!B:C,2,FALSE))</f>
        <v>32930648.4045204</v>
      </c>
      <c r="F8049" s="46">
        <f>IF($B$5=1,'ריבית יומית'!D8043,'ריבית יומית'!G8043)</f>
        <v>4.3459805831869147E-5</v>
      </c>
      <c r="G8049" s="46">
        <f t="shared" si="877"/>
        <v>0</v>
      </c>
      <c r="H8049" s="29">
        <f t="shared" si="878"/>
        <v>1</v>
      </c>
      <c r="I8049" s="30">
        <f>VLOOKUP(B8048,'מדדים וריביות'!B:C,2)</f>
        <v>32930648.4045204</v>
      </c>
      <c r="K8049" s="39">
        <f t="shared" si="879"/>
        <v>0</v>
      </c>
      <c r="L8049" s="39">
        <f t="shared" si="880"/>
        <v>0</v>
      </c>
      <c r="M8049" s="39">
        <f t="shared" si="881"/>
        <v>0</v>
      </c>
      <c r="N8049" s="41">
        <f t="shared" si="883"/>
        <v>0</v>
      </c>
    </row>
    <row r="8050" spans="2:14">
      <c r="B8050" s="1">
        <v>40915</v>
      </c>
      <c r="C8050" s="1">
        <f t="shared" si="882"/>
        <v>40909</v>
      </c>
      <c r="E8050" s="42">
        <f>IF(DAY(B8050)&gt;14,VLOOKUP(DATE(YEAR(C8050),MONTH(C8050)-1,DAY(1)),'מדדים וריביות'!B:C,2,FALSE),VLOOKUP(DATE(YEAR(C8050),MONTH(C8050)-2,DAY(1)),'מדדים וריביות'!B:C,2,FALSE))</f>
        <v>32930648.4045204</v>
      </c>
      <c r="F8050" s="46">
        <f>IF($B$5=1,'ריבית יומית'!D8044,'ריבית יומית'!G8044)</f>
        <v>4.3459805831869147E-5</v>
      </c>
      <c r="G8050" s="46">
        <f t="shared" si="877"/>
        <v>0</v>
      </c>
      <c r="H8050" s="29">
        <f t="shared" si="878"/>
        <v>1</v>
      </c>
      <c r="I8050" s="30">
        <f>VLOOKUP(B8049,'מדדים וריביות'!B:C,2)</f>
        <v>32930648.4045204</v>
      </c>
      <c r="K8050" s="39">
        <f t="shared" si="879"/>
        <v>0</v>
      </c>
      <c r="L8050" s="39">
        <f t="shared" si="880"/>
        <v>0</v>
      </c>
      <c r="M8050" s="39">
        <f t="shared" si="881"/>
        <v>0</v>
      </c>
      <c r="N8050" s="41">
        <f t="shared" si="883"/>
        <v>0</v>
      </c>
    </row>
    <row r="8051" spans="2:14">
      <c r="B8051" s="1">
        <v>40916</v>
      </c>
      <c r="C8051" s="1">
        <f t="shared" si="882"/>
        <v>40909</v>
      </c>
      <c r="E8051" s="42">
        <f>IF(DAY(B8051)&gt;14,VLOOKUP(DATE(YEAR(C8051),MONTH(C8051)-1,DAY(1)),'מדדים וריביות'!B:C,2,FALSE),VLOOKUP(DATE(YEAR(C8051),MONTH(C8051)-2,DAY(1)),'מדדים וריביות'!B:C,2,FALSE))</f>
        <v>32930648.4045204</v>
      </c>
      <c r="F8051" s="46">
        <f>IF($B$5=1,'ריבית יומית'!D8045,'ריבית יומית'!G8045)</f>
        <v>4.3459805831869147E-5</v>
      </c>
      <c r="G8051" s="46">
        <f t="shared" si="877"/>
        <v>0</v>
      </c>
      <c r="H8051" s="29">
        <f t="shared" si="878"/>
        <v>1</v>
      </c>
      <c r="I8051" s="30">
        <f>VLOOKUP(B8050,'מדדים וריביות'!B:C,2)</f>
        <v>32930648.4045204</v>
      </c>
      <c r="K8051" s="39">
        <f t="shared" si="879"/>
        <v>0</v>
      </c>
      <c r="L8051" s="39">
        <f t="shared" si="880"/>
        <v>0</v>
      </c>
      <c r="M8051" s="39">
        <f t="shared" si="881"/>
        <v>0</v>
      </c>
      <c r="N8051" s="41">
        <f t="shared" si="883"/>
        <v>0</v>
      </c>
    </row>
    <row r="8052" spans="2:14">
      <c r="B8052" s="1">
        <v>40917</v>
      </c>
      <c r="C8052" s="1">
        <f t="shared" si="882"/>
        <v>40909</v>
      </c>
      <c r="E8052" s="42">
        <f>IF(DAY(B8052)&gt;14,VLOOKUP(DATE(YEAR(C8052),MONTH(C8052)-1,DAY(1)),'מדדים וריביות'!B:C,2,FALSE),VLOOKUP(DATE(YEAR(C8052),MONTH(C8052)-2,DAY(1)),'מדדים וריביות'!B:C,2,FALSE))</f>
        <v>32930648.4045204</v>
      </c>
      <c r="F8052" s="46">
        <f>IF($B$5=1,'ריבית יומית'!D8046,'ריבית יומית'!G8046)</f>
        <v>4.3459805831869147E-5</v>
      </c>
      <c r="G8052" s="46">
        <f t="shared" si="877"/>
        <v>0</v>
      </c>
      <c r="H8052" s="29">
        <f t="shared" si="878"/>
        <v>1</v>
      </c>
      <c r="I8052" s="30">
        <f>VLOOKUP(B8051,'מדדים וריביות'!B:C,2)</f>
        <v>32930648.4045204</v>
      </c>
      <c r="K8052" s="39">
        <f t="shared" si="879"/>
        <v>0</v>
      </c>
      <c r="L8052" s="39">
        <f t="shared" si="880"/>
        <v>0</v>
      </c>
      <c r="M8052" s="39">
        <f t="shared" si="881"/>
        <v>0</v>
      </c>
      <c r="N8052" s="41">
        <f t="shared" si="883"/>
        <v>0</v>
      </c>
    </row>
    <row r="8053" spans="2:14">
      <c r="B8053" s="1">
        <v>40918</v>
      </c>
      <c r="C8053" s="1">
        <f t="shared" si="882"/>
        <v>40909</v>
      </c>
      <c r="E8053" s="42">
        <f>IF(DAY(B8053)&gt;14,VLOOKUP(DATE(YEAR(C8053),MONTH(C8053)-1,DAY(1)),'מדדים וריביות'!B:C,2,FALSE),VLOOKUP(DATE(YEAR(C8053),MONTH(C8053)-2,DAY(1)),'מדדים וריביות'!B:C,2,FALSE))</f>
        <v>32930648.4045204</v>
      </c>
      <c r="F8053" s="46">
        <f>IF($B$5=1,'ריבית יומית'!D8047,'ריבית יומית'!G8047)</f>
        <v>4.3459805831869147E-5</v>
      </c>
      <c r="G8053" s="46">
        <f t="shared" si="877"/>
        <v>0</v>
      </c>
      <c r="H8053" s="29">
        <f t="shared" si="878"/>
        <v>1</v>
      </c>
      <c r="I8053" s="30">
        <f>VLOOKUP(B8052,'מדדים וריביות'!B:C,2)</f>
        <v>32930648.4045204</v>
      </c>
      <c r="K8053" s="39">
        <f t="shared" si="879"/>
        <v>0</v>
      </c>
      <c r="L8053" s="39">
        <f t="shared" si="880"/>
        <v>0</v>
      </c>
      <c r="M8053" s="39">
        <f t="shared" si="881"/>
        <v>0</v>
      </c>
      <c r="N8053" s="41">
        <f t="shared" si="883"/>
        <v>0</v>
      </c>
    </row>
    <row r="8054" spans="2:14">
      <c r="B8054" s="1">
        <v>40919</v>
      </c>
      <c r="C8054" s="1">
        <f t="shared" si="882"/>
        <v>40909</v>
      </c>
      <c r="E8054" s="42">
        <f>IF(DAY(B8054)&gt;14,VLOOKUP(DATE(YEAR(C8054),MONTH(C8054)-1,DAY(1)),'מדדים וריביות'!B:C,2,FALSE),VLOOKUP(DATE(YEAR(C8054),MONTH(C8054)-2,DAY(1)),'מדדים וריביות'!B:C,2,FALSE))</f>
        <v>32930648.4045204</v>
      </c>
      <c r="F8054" s="46">
        <f>IF($B$5=1,'ריבית יומית'!D8048,'ריבית יומית'!G8048)</f>
        <v>4.3459805831869147E-5</v>
      </c>
      <c r="G8054" s="46">
        <f t="shared" si="877"/>
        <v>0</v>
      </c>
      <c r="H8054" s="29">
        <f t="shared" si="878"/>
        <v>1</v>
      </c>
      <c r="I8054" s="30">
        <f>VLOOKUP(B8053,'מדדים וריביות'!B:C,2)</f>
        <v>32930648.4045204</v>
      </c>
      <c r="K8054" s="39">
        <f t="shared" si="879"/>
        <v>0</v>
      </c>
      <c r="L8054" s="39">
        <f t="shared" si="880"/>
        <v>0</v>
      </c>
      <c r="M8054" s="39">
        <f t="shared" si="881"/>
        <v>0</v>
      </c>
      <c r="N8054" s="41">
        <f t="shared" si="883"/>
        <v>0</v>
      </c>
    </row>
    <row r="8055" spans="2:14">
      <c r="B8055" s="1">
        <v>40920</v>
      </c>
      <c r="C8055" s="1">
        <f t="shared" si="882"/>
        <v>40909</v>
      </c>
      <c r="E8055" s="42">
        <f>IF(DAY(B8055)&gt;14,VLOOKUP(DATE(YEAR(C8055),MONTH(C8055)-1,DAY(1)),'מדדים וריביות'!B:C,2,FALSE),VLOOKUP(DATE(YEAR(C8055),MONTH(C8055)-2,DAY(1)),'מדדים וריביות'!B:C,2,FALSE))</f>
        <v>32930648.4045204</v>
      </c>
      <c r="F8055" s="46">
        <f>IF($B$5=1,'ריבית יומית'!D8049,'ריבית יומית'!G8049)</f>
        <v>4.3459805831869147E-5</v>
      </c>
      <c r="G8055" s="46">
        <f t="shared" si="877"/>
        <v>0</v>
      </c>
      <c r="H8055" s="29">
        <f t="shared" si="878"/>
        <v>1</v>
      </c>
      <c r="I8055" s="30">
        <f>VLOOKUP(B8054,'מדדים וריביות'!B:C,2)</f>
        <v>32930648.4045204</v>
      </c>
      <c r="K8055" s="39">
        <f t="shared" si="879"/>
        <v>0</v>
      </c>
      <c r="L8055" s="39">
        <f t="shared" si="880"/>
        <v>0</v>
      </c>
      <c r="M8055" s="39">
        <f t="shared" si="881"/>
        <v>0</v>
      </c>
      <c r="N8055" s="41">
        <f t="shared" si="883"/>
        <v>0</v>
      </c>
    </row>
    <row r="8056" spans="2:14">
      <c r="B8056" s="1">
        <v>40921</v>
      </c>
      <c r="C8056" s="1">
        <f t="shared" si="882"/>
        <v>40909</v>
      </c>
      <c r="E8056" s="42">
        <f>IF(DAY(B8056)&gt;14,VLOOKUP(DATE(YEAR(C8056),MONTH(C8056)-1,DAY(1)),'מדדים וריביות'!B:C,2,FALSE),VLOOKUP(DATE(YEAR(C8056),MONTH(C8056)-2,DAY(1)),'מדדים וריביות'!B:C,2,FALSE))</f>
        <v>32930648.4045204</v>
      </c>
      <c r="F8056" s="46">
        <f>IF($B$5=1,'ריבית יומית'!D8050,'ריבית יומית'!G8050)</f>
        <v>4.3459805831869147E-5</v>
      </c>
      <c r="G8056" s="46">
        <f t="shared" si="877"/>
        <v>0</v>
      </c>
      <c r="H8056" s="29">
        <f t="shared" si="878"/>
        <v>1</v>
      </c>
      <c r="I8056" s="30">
        <f>VLOOKUP(B8055,'מדדים וריביות'!B:C,2)</f>
        <v>32930648.4045204</v>
      </c>
      <c r="K8056" s="39">
        <f t="shared" si="879"/>
        <v>0</v>
      </c>
      <c r="L8056" s="39">
        <f t="shared" si="880"/>
        <v>0</v>
      </c>
      <c r="M8056" s="39">
        <f t="shared" si="881"/>
        <v>0</v>
      </c>
      <c r="N8056" s="41">
        <f t="shared" si="883"/>
        <v>0</v>
      </c>
    </row>
    <row r="8057" spans="2:14">
      <c r="B8057" s="1">
        <v>40922</v>
      </c>
      <c r="C8057" s="1">
        <f t="shared" si="882"/>
        <v>40909</v>
      </c>
      <c r="E8057" s="42">
        <f>IF(DAY(B8057)&gt;14,VLOOKUP(DATE(YEAR(C8057),MONTH(C8057)-1,DAY(1)),'מדדים וריביות'!B:C,2,FALSE),VLOOKUP(DATE(YEAR(C8057),MONTH(C8057)-2,DAY(1)),'מדדים וריביות'!B:C,2,FALSE))</f>
        <v>32930648.4045204</v>
      </c>
      <c r="F8057" s="46">
        <f>IF($B$5=1,'ריבית יומית'!D8051,'ריבית יומית'!G8051)</f>
        <v>4.3459805831869147E-5</v>
      </c>
      <c r="G8057" s="46">
        <f t="shared" si="877"/>
        <v>0</v>
      </c>
      <c r="H8057" s="29">
        <f t="shared" si="878"/>
        <v>1</v>
      </c>
      <c r="I8057" s="30">
        <f>VLOOKUP(B8056,'מדדים וריביות'!B:C,2)</f>
        <v>32930648.4045204</v>
      </c>
      <c r="K8057" s="39">
        <f t="shared" si="879"/>
        <v>0</v>
      </c>
      <c r="L8057" s="39">
        <f t="shared" si="880"/>
        <v>0</v>
      </c>
      <c r="M8057" s="39">
        <f t="shared" si="881"/>
        <v>0</v>
      </c>
      <c r="N8057" s="41">
        <f t="shared" si="883"/>
        <v>0</v>
      </c>
    </row>
    <row r="8058" spans="2:14">
      <c r="B8058" s="1">
        <v>40923</v>
      </c>
      <c r="C8058" s="1">
        <f t="shared" si="882"/>
        <v>40909</v>
      </c>
      <c r="E8058" s="42">
        <f>IF(DAY(B8058)&gt;14,VLOOKUP(DATE(YEAR(C8058),MONTH(C8058)-1,DAY(1)),'מדדים וריביות'!B:C,2,FALSE),VLOOKUP(DATE(YEAR(C8058),MONTH(C8058)-2,DAY(1)),'מדדים וריביות'!B:C,2,FALSE))</f>
        <v>32930648.4045204</v>
      </c>
      <c r="F8058" s="46">
        <f>IF($B$5=1,'ריבית יומית'!D8052,'ריבית יומית'!G8052)</f>
        <v>4.3459805831869147E-5</v>
      </c>
      <c r="G8058" s="46">
        <f t="shared" si="877"/>
        <v>0</v>
      </c>
      <c r="H8058" s="29">
        <f t="shared" si="878"/>
        <v>1</v>
      </c>
      <c r="I8058" s="30">
        <f>VLOOKUP(B8057,'מדדים וריביות'!B:C,2)</f>
        <v>32930648.4045204</v>
      </c>
      <c r="K8058" s="39">
        <f t="shared" si="879"/>
        <v>0</v>
      </c>
      <c r="L8058" s="39">
        <f t="shared" si="880"/>
        <v>0</v>
      </c>
      <c r="M8058" s="39">
        <f t="shared" si="881"/>
        <v>0</v>
      </c>
      <c r="N8058" s="41">
        <f t="shared" si="883"/>
        <v>0</v>
      </c>
    </row>
    <row r="8059" spans="2:14">
      <c r="B8059" s="1">
        <v>40924</v>
      </c>
      <c r="C8059" s="1">
        <f t="shared" si="882"/>
        <v>40909</v>
      </c>
      <c r="E8059" s="42">
        <f>IF(DAY(B8059)&gt;14,VLOOKUP(DATE(YEAR(C8059),MONTH(C8059)-1,DAY(1)),'מדדים וריביות'!B:C,2,FALSE),VLOOKUP(DATE(YEAR(C8059),MONTH(C8059)-2,DAY(1)),'מדדים וריביות'!B:C,2,FALSE))</f>
        <v>32930648.4045204</v>
      </c>
      <c r="F8059" s="46">
        <f>IF($B$5=1,'ריבית יומית'!D8053,'ריבית יומית'!G8053)</f>
        <v>4.3459805831869147E-5</v>
      </c>
      <c r="G8059" s="46">
        <f t="shared" si="877"/>
        <v>0</v>
      </c>
      <c r="H8059" s="29">
        <f t="shared" si="878"/>
        <v>1</v>
      </c>
      <c r="I8059" s="30">
        <f>VLOOKUP(B8058,'מדדים וריביות'!B:C,2)</f>
        <v>32930648.4045204</v>
      </c>
      <c r="K8059" s="39">
        <f t="shared" si="879"/>
        <v>0</v>
      </c>
      <c r="L8059" s="39">
        <f t="shared" si="880"/>
        <v>0</v>
      </c>
      <c r="M8059" s="39">
        <f t="shared" si="881"/>
        <v>0</v>
      </c>
      <c r="N8059" s="41">
        <f t="shared" si="883"/>
        <v>0</v>
      </c>
    </row>
    <row r="8060" spans="2:14">
      <c r="B8060" s="1">
        <v>40925</v>
      </c>
      <c r="C8060" s="1">
        <f t="shared" si="882"/>
        <v>40909</v>
      </c>
      <c r="E8060" s="42">
        <f>IF(DAY(B8060)&gt;14,VLOOKUP(DATE(YEAR(C8060),MONTH(C8060)-1,DAY(1)),'מדדים וריביות'!B:C,2,FALSE),VLOOKUP(DATE(YEAR(C8060),MONTH(C8060)-2,DAY(1)),'מדדים וריביות'!B:C,2,FALSE))</f>
        <v>32930648.4045204</v>
      </c>
      <c r="F8060" s="46">
        <f>IF($B$5=1,'ריבית יומית'!D8054,'ריבית יומית'!G8054)</f>
        <v>4.3459805831869147E-5</v>
      </c>
      <c r="G8060" s="46">
        <f t="shared" si="877"/>
        <v>0</v>
      </c>
      <c r="H8060" s="29">
        <f t="shared" si="878"/>
        <v>1</v>
      </c>
      <c r="I8060" s="30">
        <f>VLOOKUP(B8059,'מדדים וריביות'!B:C,2)</f>
        <v>32930648.4045204</v>
      </c>
      <c r="K8060" s="39">
        <f t="shared" si="879"/>
        <v>0</v>
      </c>
      <c r="L8060" s="39">
        <f t="shared" si="880"/>
        <v>0</v>
      </c>
      <c r="M8060" s="39">
        <f t="shared" si="881"/>
        <v>0</v>
      </c>
      <c r="N8060" s="41">
        <f t="shared" si="883"/>
        <v>0</v>
      </c>
    </row>
    <row r="8061" spans="2:14">
      <c r="B8061" s="1">
        <v>40926</v>
      </c>
      <c r="C8061" s="1">
        <f t="shared" si="882"/>
        <v>40909</v>
      </c>
      <c r="E8061" s="42">
        <f>IF(DAY(B8061)&gt;14,VLOOKUP(DATE(YEAR(C8061),MONTH(C8061)-1,DAY(1)),'מדדים וריביות'!B:C,2,FALSE),VLOOKUP(DATE(YEAR(C8061),MONTH(C8061)-2,DAY(1)),'מדדים וריביות'!B:C,2,FALSE))</f>
        <v>32930648.4045204</v>
      </c>
      <c r="F8061" s="46">
        <f>IF($B$5=1,'ריבית יומית'!D8055,'ריבית יומית'!G8055)</f>
        <v>4.3459805831869147E-5</v>
      </c>
      <c r="G8061" s="46">
        <f t="shared" si="877"/>
        <v>0</v>
      </c>
      <c r="H8061" s="29">
        <f t="shared" si="878"/>
        <v>1</v>
      </c>
      <c r="I8061" s="30">
        <f>VLOOKUP(B8060,'מדדים וריביות'!B:C,2)</f>
        <v>32930648.4045204</v>
      </c>
      <c r="K8061" s="39">
        <f t="shared" si="879"/>
        <v>0</v>
      </c>
      <c r="L8061" s="39">
        <f t="shared" si="880"/>
        <v>0</v>
      </c>
      <c r="M8061" s="39">
        <f t="shared" si="881"/>
        <v>0</v>
      </c>
      <c r="N8061" s="41">
        <f t="shared" si="883"/>
        <v>0</v>
      </c>
    </row>
    <row r="8062" spans="2:14">
      <c r="B8062" s="1">
        <v>40927</v>
      </c>
      <c r="C8062" s="1">
        <f t="shared" si="882"/>
        <v>40909</v>
      </c>
      <c r="E8062" s="42">
        <f>IF(DAY(B8062)&gt;14,VLOOKUP(DATE(YEAR(C8062),MONTH(C8062)-1,DAY(1)),'מדדים וריביות'!B:C,2,FALSE),VLOOKUP(DATE(YEAR(C8062),MONTH(C8062)-2,DAY(1)),'מדדים וריביות'!B:C,2,FALSE))</f>
        <v>32930648.4045204</v>
      </c>
      <c r="F8062" s="46">
        <f>IF($B$5=1,'ריבית יומית'!D8056,'ריבית יומית'!G8056)</f>
        <v>4.3459805831869147E-5</v>
      </c>
      <c r="G8062" s="46">
        <f t="shared" si="877"/>
        <v>0</v>
      </c>
      <c r="H8062" s="29">
        <f t="shared" si="878"/>
        <v>1</v>
      </c>
      <c r="I8062" s="30">
        <f>VLOOKUP(B8061,'מדדים וריביות'!B:C,2)</f>
        <v>32930648.4045204</v>
      </c>
      <c r="K8062" s="39">
        <f t="shared" si="879"/>
        <v>0</v>
      </c>
      <c r="L8062" s="39">
        <f t="shared" si="880"/>
        <v>0</v>
      </c>
      <c r="M8062" s="39">
        <f t="shared" si="881"/>
        <v>0</v>
      </c>
      <c r="N8062" s="41">
        <f t="shared" si="883"/>
        <v>0</v>
      </c>
    </row>
    <row r="8063" spans="2:14">
      <c r="B8063" s="1">
        <v>40928</v>
      </c>
      <c r="C8063" s="1">
        <f t="shared" si="882"/>
        <v>40909</v>
      </c>
      <c r="E8063" s="42">
        <f>IF(DAY(B8063)&gt;14,VLOOKUP(DATE(YEAR(C8063),MONTH(C8063)-1,DAY(1)),'מדדים וריביות'!B:C,2,FALSE),VLOOKUP(DATE(YEAR(C8063),MONTH(C8063)-2,DAY(1)),'מדדים וריביות'!B:C,2,FALSE))</f>
        <v>32930648.4045204</v>
      </c>
      <c r="F8063" s="46">
        <f>IF($B$5=1,'ריבית יומית'!D8057,'ריבית יומית'!G8057)</f>
        <v>4.3459805831869147E-5</v>
      </c>
      <c r="G8063" s="46">
        <f t="shared" si="877"/>
        <v>0</v>
      </c>
      <c r="H8063" s="29">
        <f t="shared" si="878"/>
        <v>1</v>
      </c>
      <c r="I8063" s="30">
        <f>VLOOKUP(B8062,'מדדים וריביות'!B:C,2)</f>
        <v>32930648.4045204</v>
      </c>
      <c r="K8063" s="39">
        <f t="shared" si="879"/>
        <v>0</v>
      </c>
      <c r="L8063" s="39">
        <f t="shared" si="880"/>
        <v>0</v>
      </c>
      <c r="M8063" s="39">
        <f t="shared" si="881"/>
        <v>0</v>
      </c>
      <c r="N8063" s="41">
        <f t="shared" si="883"/>
        <v>0</v>
      </c>
    </row>
    <row r="8064" spans="2:14">
      <c r="B8064" s="1">
        <v>40929</v>
      </c>
      <c r="C8064" s="1">
        <f t="shared" si="882"/>
        <v>40909</v>
      </c>
      <c r="E8064" s="42">
        <f>IF(DAY(B8064)&gt;14,VLOOKUP(DATE(YEAR(C8064),MONTH(C8064)-1,DAY(1)),'מדדים וריביות'!B:C,2,FALSE),VLOOKUP(DATE(YEAR(C8064),MONTH(C8064)-2,DAY(1)),'מדדים וריביות'!B:C,2,FALSE))</f>
        <v>32930648.4045204</v>
      </c>
      <c r="F8064" s="46">
        <f>IF($B$5=1,'ריבית יומית'!D8058,'ריבית יומית'!G8058)</f>
        <v>4.3459805831869147E-5</v>
      </c>
      <c r="G8064" s="46">
        <f t="shared" si="877"/>
        <v>0</v>
      </c>
      <c r="H8064" s="29">
        <f t="shared" si="878"/>
        <v>1</v>
      </c>
      <c r="I8064" s="30">
        <f>VLOOKUP(B8063,'מדדים וריביות'!B:C,2)</f>
        <v>32930648.4045204</v>
      </c>
      <c r="K8064" s="39">
        <f t="shared" si="879"/>
        <v>0</v>
      </c>
      <c r="L8064" s="39">
        <f t="shared" si="880"/>
        <v>0</v>
      </c>
      <c r="M8064" s="39">
        <f t="shared" si="881"/>
        <v>0</v>
      </c>
      <c r="N8064" s="41">
        <f t="shared" si="883"/>
        <v>0</v>
      </c>
    </row>
    <row r="8065" spans="2:14">
      <c r="B8065" s="1">
        <v>40930</v>
      </c>
      <c r="C8065" s="1">
        <f t="shared" si="882"/>
        <v>40909</v>
      </c>
      <c r="E8065" s="42">
        <f>IF(DAY(B8065)&gt;14,VLOOKUP(DATE(YEAR(C8065),MONTH(C8065)-1,DAY(1)),'מדדים וריביות'!B:C,2,FALSE),VLOOKUP(DATE(YEAR(C8065),MONTH(C8065)-2,DAY(1)),'מדדים וריביות'!B:C,2,FALSE))</f>
        <v>32930648.4045204</v>
      </c>
      <c r="F8065" s="46">
        <f>IF($B$5=1,'ריבית יומית'!D8059,'ריבית יומית'!G8059)</f>
        <v>4.3459805831869147E-5</v>
      </c>
      <c r="G8065" s="46">
        <f t="shared" si="877"/>
        <v>0</v>
      </c>
      <c r="H8065" s="29">
        <f t="shared" si="878"/>
        <v>1</v>
      </c>
      <c r="I8065" s="30">
        <f>VLOOKUP(B8064,'מדדים וריביות'!B:C,2)</f>
        <v>32930648.4045204</v>
      </c>
      <c r="K8065" s="39">
        <f t="shared" si="879"/>
        <v>0</v>
      </c>
      <c r="L8065" s="39">
        <f t="shared" si="880"/>
        <v>0</v>
      </c>
      <c r="M8065" s="39">
        <f t="shared" si="881"/>
        <v>0</v>
      </c>
      <c r="N8065" s="41">
        <f t="shared" si="883"/>
        <v>0</v>
      </c>
    </row>
    <row r="8066" spans="2:14">
      <c r="B8066" s="1">
        <v>40931</v>
      </c>
      <c r="C8066" s="1">
        <f t="shared" si="882"/>
        <v>40909</v>
      </c>
      <c r="E8066" s="42">
        <f>IF(DAY(B8066)&gt;14,VLOOKUP(DATE(YEAR(C8066),MONTH(C8066)-1,DAY(1)),'מדדים וריביות'!B:C,2,FALSE),VLOOKUP(DATE(YEAR(C8066),MONTH(C8066)-2,DAY(1)),'מדדים וריביות'!B:C,2,FALSE))</f>
        <v>32930648.4045204</v>
      </c>
      <c r="F8066" s="46">
        <f>IF($B$5=1,'ריבית יומית'!D8060,'ריבית יומית'!G8060)</f>
        <v>4.3459805831869147E-5</v>
      </c>
      <c r="G8066" s="46">
        <f t="shared" si="877"/>
        <v>0</v>
      </c>
      <c r="H8066" s="29">
        <f t="shared" si="878"/>
        <v>1</v>
      </c>
      <c r="I8066" s="30">
        <f>VLOOKUP(B8065,'מדדים וריביות'!B:C,2)</f>
        <v>32930648.4045204</v>
      </c>
      <c r="K8066" s="39">
        <f t="shared" si="879"/>
        <v>0</v>
      </c>
      <c r="L8066" s="39">
        <f t="shared" si="880"/>
        <v>0</v>
      </c>
      <c r="M8066" s="39">
        <f t="shared" si="881"/>
        <v>0</v>
      </c>
      <c r="N8066" s="41">
        <f t="shared" si="883"/>
        <v>0</v>
      </c>
    </row>
    <row r="8067" spans="2:14">
      <c r="B8067" s="1">
        <v>40932</v>
      </c>
      <c r="C8067" s="1">
        <f t="shared" si="882"/>
        <v>40909</v>
      </c>
      <c r="E8067" s="42">
        <f>IF(DAY(B8067)&gt;14,VLOOKUP(DATE(YEAR(C8067),MONTH(C8067)-1,DAY(1)),'מדדים וריביות'!B:C,2,FALSE),VLOOKUP(DATE(YEAR(C8067),MONTH(C8067)-2,DAY(1)),'מדדים וריביות'!B:C,2,FALSE))</f>
        <v>32930648.4045204</v>
      </c>
      <c r="F8067" s="46">
        <f>IF($B$5=1,'ריבית יומית'!D8061,'ריבית יומית'!G8061)</f>
        <v>4.3459805831869147E-5</v>
      </c>
      <c r="G8067" s="46">
        <f t="shared" si="877"/>
        <v>0</v>
      </c>
      <c r="H8067" s="29">
        <f t="shared" si="878"/>
        <v>1</v>
      </c>
      <c r="I8067" s="30">
        <f>VLOOKUP(B8066,'מדדים וריביות'!B:C,2)</f>
        <v>32930648.4045204</v>
      </c>
      <c r="K8067" s="39">
        <f t="shared" si="879"/>
        <v>0</v>
      </c>
      <c r="L8067" s="39">
        <f t="shared" si="880"/>
        <v>0</v>
      </c>
      <c r="M8067" s="39">
        <f t="shared" si="881"/>
        <v>0</v>
      </c>
      <c r="N8067" s="41">
        <f t="shared" si="883"/>
        <v>0</v>
      </c>
    </row>
    <row r="8068" spans="2:14">
      <c r="B8068" s="1">
        <v>40933</v>
      </c>
      <c r="C8068" s="1">
        <f t="shared" si="882"/>
        <v>40909</v>
      </c>
      <c r="E8068" s="42">
        <f>IF(DAY(B8068)&gt;14,VLOOKUP(DATE(YEAR(C8068),MONTH(C8068)-1,DAY(1)),'מדדים וריביות'!B:C,2,FALSE),VLOOKUP(DATE(YEAR(C8068),MONTH(C8068)-2,DAY(1)),'מדדים וריביות'!B:C,2,FALSE))</f>
        <v>32930648.4045204</v>
      </c>
      <c r="F8068" s="46">
        <f>IF($B$5=1,'ריבית יומית'!D8062,'ריבית יומית'!G8062)</f>
        <v>4.3459805831869147E-5</v>
      </c>
      <c r="G8068" s="46">
        <f t="shared" si="877"/>
        <v>0</v>
      </c>
      <c r="H8068" s="29">
        <f t="shared" si="878"/>
        <v>1</v>
      </c>
      <c r="I8068" s="30">
        <f>VLOOKUP(B8067,'מדדים וריביות'!B:C,2)</f>
        <v>32930648.4045204</v>
      </c>
      <c r="K8068" s="39">
        <f t="shared" si="879"/>
        <v>0</v>
      </c>
      <c r="L8068" s="39">
        <f t="shared" si="880"/>
        <v>0</v>
      </c>
      <c r="M8068" s="39">
        <f t="shared" si="881"/>
        <v>0</v>
      </c>
      <c r="N8068" s="41">
        <f t="shared" si="883"/>
        <v>0</v>
      </c>
    </row>
    <row r="8069" spans="2:14">
      <c r="B8069" s="1">
        <v>40934</v>
      </c>
      <c r="C8069" s="1">
        <f t="shared" si="882"/>
        <v>40909</v>
      </c>
      <c r="E8069" s="42">
        <f>IF(DAY(B8069)&gt;14,VLOOKUP(DATE(YEAR(C8069),MONTH(C8069)-1,DAY(1)),'מדדים וריביות'!B:C,2,FALSE),VLOOKUP(DATE(YEAR(C8069),MONTH(C8069)-2,DAY(1)),'מדדים וריביות'!B:C,2,FALSE))</f>
        <v>32930648.4045204</v>
      </c>
      <c r="F8069" s="46">
        <f>IF($B$5=1,'ריבית יומית'!D8063,'ריבית יומית'!G8063)</f>
        <v>4.3459805831869147E-5</v>
      </c>
      <c r="G8069" s="46">
        <f t="shared" si="877"/>
        <v>0</v>
      </c>
      <c r="H8069" s="29">
        <f t="shared" si="878"/>
        <v>1</v>
      </c>
      <c r="I8069" s="30">
        <f>VLOOKUP(B8068,'מדדים וריביות'!B:C,2)</f>
        <v>32930648.4045204</v>
      </c>
      <c r="K8069" s="39">
        <f t="shared" si="879"/>
        <v>0</v>
      </c>
      <c r="L8069" s="39">
        <f t="shared" si="880"/>
        <v>0</v>
      </c>
      <c r="M8069" s="39">
        <f t="shared" si="881"/>
        <v>0</v>
      </c>
      <c r="N8069" s="41">
        <f t="shared" si="883"/>
        <v>0</v>
      </c>
    </row>
    <row r="8070" spans="2:14">
      <c r="B8070" s="1">
        <v>40935</v>
      </c>
      <c r="C8070" s="1">
        <f t="shared" si="882"/>
        <v>40909</v>
      </c>
      <c r="E8070" s="42">
        <f>IF(DAY(B8070)&gt;14,VLOOKUP(DATE(YEAR(C8070),MONTH(C8070)-1,DAY(1)),'מדדים וריביות'!B:C,2,FALSE),VLOOKUP(DATE(YEAR(C8070),MONTH(C8070)-2,DAY(1)),'מדדים וריביות'!B:C,2,FALSE))</f>
        <v>32930648.4045204</v>
      </c>
      <c r="F8070" s="46">
        <f>IF($B$5=1,'ריבית יומית'!D8064,'ריבית יומית'!G8064)</f>
        <v>4.3459805831869147E-5</v>
      </c>
      <c r="G8070" s="46">
        <f t="shared" si="877"/>
        <v>0</v>
      </c>
      <c r="H8070" s="29">
        <f t="shared" si="878"/>
        <v>1</v>
      </c>
      <c r="I8070" s="30">
        <f>VLOOKUP(B8069,'מדדים וריביות'!B:C,2)</f>
        <v>32930648.4045204</v>
      </c>
      <c r="K8070" s="39">
        <f t="shared" si="879"/>
        <v>0</v>
      </c>
      <c r="L8070" s="39">
        <f t="shared" si="880"/>
        <v>0</v>
      </c>
      <c r="M8070" s="39">
        <f t="shared" si="881"/>
        <v>0</v>
      </c>
      <c r="N8070" s="41">
        <f t="shared" si="883"/>
        <v>0</v>
      </c>
    </row>
    <row r="8071" spans="2:14">
      <c r="B8071" s="1">
        <v>40936</v>
      </c>
      <c r="C8071" s="1">
        <f t="shared" si="882"/>
        <v>40909</v>
      </c>
      <c r="E8071" s="42">
        <f>IF(DAY(B8071)&gt;14,VLOOKUP(DATE(YEAR(C8071),MONTH(C8071)-1,DAY(1)),'מדדים וריביות'!B:C,2,FALSE),VLOOKUP(DATE(YEAR(C8071),MONTH(C8071)-2,DAY(1)),'מדדים וריביות'!B:C,2,FALSE))</f>
        <v>32930648.4045204</v>
      </c>
      <c r="F8071" s="46">
        <f>IF($B$5=1,'ריבית יומית'!D8065,'ריבית יומית'!G8065)</f>
        <v>4.3459805831869147E-5</v>
      </c>
      <c r="G8071" s="46">
        <f t="shared" si="877"/>
        <v>0</v>
      </c>
      <c r="H8071" s="29">
        <f t="shared" si="878"/>
        <v>1</v>
      </c>
      <c r="I8071" s="30">
        <f>VLOOKUP(B8070,'מדדים וריביות'!B:C,2)</f>
        <v>32930648.4045204</v>
      </c>
      <c r="K8071" s="39">
        <f t="shared" si="879"/>
        <v>0</v>
      </c>
      <c r="L8071" s="39">
        <f t="shared" si="880"/>
        <v>0</v>
      </c>
      <c r="M8071" s="39">
        <f t="shared" si="881"/>
        <v>0</v>
      </c>
      <c r="N8071" s="41">
        <f t="shared" si="883"/>
        <v>0</v>
      </c>
    </row>
    <row r="8072" spans="2:14">
      <c r="B8072" s="1">
        <v>40937</v>
      </c>
      <c r="C8072" s="1">
        <f t="shared" si="882"/>
        <v>40909</v>
      </c>
      <c r="E8072" s="42">
        <f>IF(DAY(B8072)&gt;14,VLOOKUP(DATE(YEAR(C8072),MONTH(C8072)-1,DAY(1)),'מדדים וריביות'!B:C,2,FALSE),VLOOKUP(DATE(YEAR(C8072),MONTH(C8072)-2,DAY(1)),'מדדים וריביות'!B:C,2,FALSE))</f>
        <v>32930648.4045204</v>
      </c>
      <c r="F8072" s="46">
        <f>IF($B$5=1,'ריבית יומית'!D8066,'ריבית יומית'!G8066)</f>
        <v>4.3459805831869147E-5</v>
      </c>
      <c r="G8072" s="46">
        <f t="shared" si="877"/>
        <v>0</v>
      </c>
      <c r="H8072" s="29">
        <f t="shared" si="878"/>
        <v>1</v>
      </c>
      <c r="I8072" s="30">
        <f>VLOOKUP(B8071,'מדדים וריביות'!B:C,2)</f>
        <v>32930648.4045204</v>
      </c>
      <c r="K8072" s="39">
        <f t="shared" si="879"/>
        <v>0</v>
      </c>
      <c r="L8072" s="39">
        <f t="shared" si="880"/>
        <v>0</v>
      </c>
      <c r="M8072" s="39">
        <f t="shared" si="881"/>
        <v>0</v>
      </c>
      <c r="N8072" s="41">
        <f t="shared" si="883"/>
        <v>0</v>
      </c>
    </row>
    <row r="8073" spans="2:14">
      <c r="B8073" s="1">
        <v>40938</v>
      </c>
      <c r="C8073" s="1">
        <f t="shared" si="882"/>
        <v>40909</v>
      </c>
      <c r="E8073" s="42">
        <f>IF(DAY(B8073)&gt;14,VLOOKUP(DATE(YEAR(C8073),MONTH(C8073)-1,DAY(1)),'מדדים וריביות'!B:C,2,FALSE),VLOOKUP(DATE(YEAR(C8073),MONTH(C8073)-2,DAY(1)),'מדדים וריביות'!B:C,2,FALSE))</f>
        <v>32930648.4045204</v>
      </c>
      <c r="F8073" s="46">
        <f>IF($B$5=1,'ריבית יומית'!D8067,'ריבית יומית'!G8067)</f>
        <v>4.3459805831869147E-5</v>
      </c>
      <c r="G8073" s="46">
        <f t="shared" ref="G8073:G8136" si="884">IF(B8073&gt;$B$2,0,F8073)</f>
        <v>0</v>
      </c>
      <c r="H8073" s="29">
        <f t="shared" ref="H8073:H8136" si="885">H8074*(1+G8073)</f>
        <v>1</v>
      </c>
      <c r="I8073" s="30">
        <f>VLOOKUP(B8072,'מדדים וריביות'!B:C,2)</f>
        <v>32930648.4045204</v>
      </c>
      <c r="K8073" s="39">
        <f t="shared" ref="K8073:K8136" si="886">$B$4/E8073*D8073-D8073</f>
        <v>0</v>
      </c>
      <c r="L8073" s="39">
        <f t="shared" ref="L8073:L8136" si="887">H8074*D8073-D8073</f>
        <v>0</v>
      </c>
      <c r="M8073" s="39">
        <f t="shared" ref="M8073:M8136" si="888">$B$4/E8073*L8073-L8073</f>
        <v>0</v>
      </c>
      <c r="N8073" s="41">
        <f t="shared" si="883"/>
        <v>0</v>
      </c>
    </row>
    <row r="8074" spans="2:14">
      <c r="B8074" s="1">
        <v>40939</v>
      </c>
      <c r="C8074" s="1">
        <f t="shared" ref="C8074:C8137" si="889">DATE(YEAR(B8074),MONTH(B8074),DAY(1))</f>
        <v>40909</v>
      </c>
      <c r="E8074" s="42">
        <f>IF(DAY(B8074)&gt;14,VLOOKUP(DATE(YEAR(C8074),MONTH(C8074)-1,DAY(1)),'מדדים וריביות'!B:C,2,FALSE),VLOOKUP(DATE(YEAR(C8074),MONTH(C8074)-2,DAY(1)),'מדדים וריביות'!B:C,2,FALSE))</f>
        <v>32930648.4045204</v>
      </c>
      <c r="F8074" s="46">
        <f>IF($B$5=1,'ריבית יומית'!D8068,'ריבית יומית'!G8068)</f>
        <v>4.3459805831869147E-5</v>
      </c>
      <c r="G8074" s="46">
        <f t="shared" si="884"/>
        <v>0</v>
      </c>
      <c r="H8074" s="29">
        <f t="shared" si="885"/>
        <v>1</v>
      </c>
      <c r="I8074" s="30">
        <f>VLOOKUP(B8073,'מדדים וריביות'!B:C,2)</f>
        <v>32930648.4045204</v>
      </c>
      <c r="K8074" s="39">
        <f t="shared" si="886"/>
        <v>0</v>
      </c>
      <c r="L8074" s="39">
        <f t="shared" si="887"/>
        <v>0</v>
      </c>
      <c r="M8074" s="39">
        <f t="shared" si="888"/>
        <v>0</v>
      </c>
      <c r="N8074" s="41">
        <f t="shared" ref="N8074:N8137" si="890">SUM(K8074:M8074)</f>
        <v>0</v>
      </c>
    </row>
    <row r="8075" spans="2:14">
      <c r="B8075" s="1">
        <v>40940</v>
      </c>
      <c r="C8075" s="1">
        <f t="shared" si="889"/>
        <v>40940</v>
      </c>
      <c r="E8075" s="42">
        <f>IF(DAY(B8075)&gt;14,VLOOKUP(DATE(YEAR(C8075),MONTH(C8075)-1,DAY(1)),'מדדים וריביות'!B:C,2,FALSE),VLOOKUP(DATE(YEAR(C8075),MONTH(C8075)-2,DAY(1)),'מדדים וריביות'!B:C,2,FALSE))</f>
        <v>32930648.4045204</v>
      </c>
      <c r="F8075" s="46">
        <f>IF($B$5=1,'ריבית יומית'!D8069,'ריבית יומית'!G8069)</f>
        <v>4.3459805831869147E-5</v>
      </c>
      <c r="G8075" s="46">
        <f t="shared" si="884"/>
        <v>0</v>
      </c>
      <c r="H8075" s="29">
        <f t="shared" si="885"/>
        <v>1</v>
      </c>
      <c r="I8075" s="30">
        <f>VLOOKUP(B8074,'מדדים וריביות'!B:C,2)</f>
        <v>32930648.4045204</v>
      </c>
      <c r="K8075" s="39">
        <f t="shared" si="886"/>
        <v>0</v>
      </c>
      <c r="L8075" s="39">
        <f t="shared" si="887"/>
        <v>0</v>
      </c>
      <c r="M8075" s="39">
        <f t="shared" si="888"/>
        <v>0</v>
      </c>
      <c r="N8075" s="41">
        <f t="shared" si="890"/>
        <v>0</v>
      </c>
    </row>
    <row r="8076" spans="2:14">
      <c r="B8076" s="1">
        <v>40941</v>
      </c>
      <c r="C8076" s="1">
        <f t="shared" si="889"/>
        <v>40940</v>
      </c>
      <c r="E8076" s="42">
        <f>IF(DAY(B8076)&gt;14,VLOOKUP(DATE(YEAR(C8076),MONTH(C8076)-1,DAY(1)),'מדדים וריביות'!B:C,2,FALSE),VLOOKUP(DATE(YEAR(C8076),MONTH(C8076)-2,DAY(1)),'מדדים וריביות'!B:C,2,FALSE))</f>
        <v>32930648.4045204</v>
      </c>
      <c r="F8076" s="46">
        <f>IF($B$5=1,'ריבית יומית'!D8070,'ריבית יומית'!G8070)</f>
        <v>4.3459805831869147E-5</v>
      </c>
      <c r="G8076" s="46">
        <f t="shared" si="884"/>
        <v>0</v>
      </c>
      <c r="H8076" s="29">
        <f t="shared" si="885"/>
        <v>1</v>
      </c>
      <c r="I8076" s="30">
        <f>VLOOKUP(B8075,'מדדים וריביות'!B:C,2)</f>
        <v>32930648.4045204</v>
      </c>
      <c r="K8076" s="39">
        <f t="shared" si="886"/>
        <v>0</v>
      </c>
      <c r="L8076" s="39">
        <f t="shared" si="887"/>
        <v>0</v>
      </c>
      <c r="M8076" s="39">
        <f t="shared" si="888"/>
        <v>0</v>
      </c>
      <c r="N8076" s="41">
        <f t="shared" si="890"/>
        <v>0</v>
      </c>
    </row>
    <row r="8077" spans="2:14">
      <c r="B8077" s="1">
        <v>40942</v>
      </c>
      <c r="C8077" s="1">
        <f t="shared" si="889"/>
        <v>40940</v>
      </c>
      <c r="E8077" s="42">
        <f>IF(DAY(B8077)&gt;14,VLOOKUP(DATE(YEAR(C8077),MONTH(C8077)-1,DAY(1)),'מדדים וריביות'!B:C,2,FALSE),VLOOKUP(DATE(YEAR(C8077),MONTH(C8077)-2,DAY(1)),'מדדים וריביות'!B:C,2,FALSE))</f>
        <v>32930648.4045204</v>
      </c>
      <c r="F8077" s="46">
        <f>IF($B$5=1,'ריבית יומית'!D8071,'ריבית יומית'!G8071)</f>
        <v>4.3459805831869147E-5</v>
      </c>
      <c r="G8077" s="46">
        <f t="shared" si="884"/>
        <v>0</v>
      </c>
      <c r="H8077" s="29">
        <f t="shared" si="885"/>
        <v>1</v>
      </c>
      <c r="I8077" s="30">
        <f>VLOOKUP(B8076,'מדדים וריביות'!B:C,2)</f>
        <v>32930648.4045204</v>
      </c>
      <c r="K8077" s="39">
        <f t="shared" si="886"/>
        <v>0</v>
      </c>
      <c r="L8077" s="39">
        <f t="shared" si="887"/>
        <v>0</v>
      </c>
      <c r="M8077" s="39">
        <f t="shared" si="888"/>
        <v>0</v>
      </c>
      <c r="N8077" s="41">
        <f t="shared" si="890"/>
        <v>0</v>
      </c>
    </row>
    <row r="8078" spans="2:14">
      <c r="B8078" s="1">
        <v>40943</v>
      </c>
      <c r="C8078" s="1">
        <f t="shared" si="889"/>
        <v>40940</v>
      </c>
      <c r="E8078" s="42">
        <f>IF(DAY(B8078)&gt;14,VLOOKUP(DATE(YEAR(C8078),MONTH(C8078)-1,DAY(1)),'מדדים וריביות'!B:C,2,FALSE),VLOOKUP(DATE(YEAR(C8078),MONTH(C8078)-2,DAY(1)),'מדדים וריביות'!B:C,2,FALSE))</f>
        <v>32930648.4045204</v>
      </c>
      <c r="F8078" s="46">
        <f>IF($B$5=1,'ריבית יומית'!D8072,'ריבית יומית'!G8072)</f>
        <v>4.3459805831869147E-5</v>
      </c>
      <c r="G8078" s="46">
        <f t="shared" si="884"/>
        <v>0</v>
      </c>
      <c r="H8078" s="29">
        <f t="shared" si="885"/>
        <v>1</v>
      </c>
      <c r="I8078" s="30">
        <f>VLOOKUP(B8077,'מדדים וריביות'!B:C,2)</f>
        <v>32930648.4045204</v>
      </c>
      <c r="K8078" s="39">
        <f t="shared" si="886"/>
        <v>0</v>
      </c>
      <c r="L8078" s="39">
        <f t="shared" si="887"/>
        <v>0</v>
      </c>
      <c r="M8078" s="39">
        <f t="shared" si="888"/>
        <v>0</v>
      </c>
      <c r="N8078" s="41">
        <f t="shared" si="890"/>
        <v>0</v>
      </c>
    </row>
    <row r="8079" spans="2:14">
      <c r="B8079" s="1">
        <v>40944</v>
      </c>
      <c r="C8079" s="1">
        <f t="shared" si="889"/>
        <v>40940</v>
      </c>
      <c r="E8079" s="42">
        <f>IF(DAY(B8079)&gt;14,VLOOKUP(DATE(YEAR(C8079),MONTH(C8079)-1,DAY(1)),'מדדים וריביות'!B:C,2,FALSE),VLOOKUP(DATE(YEAR(C8079),MONTH(C8079)-2,DAY(1)),'מדדים וריביות'!B:C,2,FALSE))</f>
        <v>32930648.4045204</v>
      </c>
      <c r="F8079" s="46">
        <f>IF($B$5=1,'ריבית יומית'!D8073,'ריבית יומית'!G8073)</f>
        <v>4.3459805831869147E-5</v>
      </c>
      <c r="G8079" s="46">
        <f t="shared" si="884"/>
        <v>0</v>
      </c>
      <c r="H8079" s="29">
        <f t="shared" si="885"/>
        <v>1</v>
      </c>
      <c r="I8079" s="30">
        <f>VLOOKUP(B8078,'מדדים וריביות'!B:C,2)</f>
        <v>32930648.4045204</v>
      </c>
      <c r="K8079" s="39">
        <f t="shared" si="886"/>
        <v>0</v>
      </c>
      <c r="L8079" s="39">
        <f t="shared" si="887"/>
        <v>0</v>
      </c>
      <c r="M8079" s="39">
        <f t="shared" si="888"/>
        <v>0</v>
      </c>
      <c r="N8079" s="41">
        <f t="shared" si="890"/>
        <v>0</v>
      </c>
    </row>
    <row r="8080" spans="2:14">
      <c r="B8080" s="1">
        <v>40945</v>
      </c>
      <c r="C8080" s="1">
        <f t="shared" si="889"/>
        <v>40940</v>
      </c>
      <c r="E8080" s="42">
        <f>IF(DAY(B8080)&gt;14,VLOOKUP(DATE(YEAR(C8080),MONTH(C8080)-1,DAY(1)),'מדדים וריביות'!B:C,2,FALSE),VLOOKUP(DATE(YEAR(C8080),MONTH(C8080)-2,DAY(1)),'מדדים וריביות'!B:C,2,FALSE))</f>
        <v>32930648.4045204</v>
      </c>
      <c r="F8080" s="46">
        <f>IF($B$5=1,'ריבית יומית'!D8074,'ריבית יומית'!G8074)</f>
        <v>4.3459805831869147E-5</v>
      </c>
      <c r="G8080" s="46">
        <f t="shared" si="884"/>
        <v>0</v>
      </c>
      <c r="H8080" s="29">
        <f t="shared" si="885"/>
        <v>1</v>
      </c>
      <c r="I8080" s="30">
        <f>VLOOKUP(B8079,'מדדים וריביות'!B:C,2)</f>
        <v>32930648.4045204</v>
      </c>
      <c r="K8080" s="39">
        <f t="shared" si="886"/>
        <v>0</v>
      </c>
      <c r="L8080" s="39">
        <f t="shared" si="887"/>
        <v>0</v>
      </c>
      <c r="M8080" s="39">
        <f t="shared" si="888"/>
        <v>0</v>
      </c>
      <c r="N8080" s="41">
        <f t="shared" si="890"/>
        <v>0</v>
      </c>
    </row>
    <row r="8081" spans="2:14">
      <c r="B8081" s="1">
        <v>40946</v>
      </c>
      <c r="C8081" s="1">
        <f t="shared" si="889"/>
        <v>40940</v>
      </c>
      <c r="E8081" s="42">
        <f>IF(DAY(B8081)&gt;14,VLOOKUP(DATE(YEAR(C8081),MONTH(C8081)-1,DAY(1)),'מדדים וריביות'!B:C,2,FALSE),VLOOKUP(DATE(YEAR(C8081),MONTH(C8081)-2,DAY(1)),'מדדים וריביות'!B:C,2,FALSE))</f>
        <v>32930648.4045204</v>
      </c>
      <c r="F8081" s="46">
        <f>IF($B$5=1,'ריבית יומית'!D8075,'ריבית יומית'!G8075)</f>
        <v>4.3459805831869147E-5</v>
      </c>
      <c r="G8081" s="46">
        <f t="shared" si="884"/>
        <v>0</v>
      </c>
      <c r="H8081" s="29">
        <f t="shared" si="885"/>
        <v>1</v>
      </c>
      <c r="I8081" s="30">
        <f>VLOOKUP(B8080,'מדדים וריביות'!B:C,2)</f>
        <v>32930648.4045204</v>
      </c>
      <c r="K8081" s="39">
        <f t="shared" si="886"/>
        <v>0</v>
      </c>
      <c r="L8081" s="39">
        <f t="shared" si="887"/>
        <v>0</v>
      </c>
      <c r="M8081" s="39">
        <f t="shared" si="888"/>
        <v>0</v>
      </c>
      <c r="N8081" s="41">
        <f t="shared" si="890"/>
        <v>0</v>
      </c>
    </row>
    <row r="8082" spans="2:14">
      <c r="B8082" s="1">
        <v>40947</v>
      </c>
      <c r="C8082" s="1">
        <f t="shared" si="889"/>
        <v>40940</v>
      </c>
      <c r="E8082" s="42">
        <f>IF(DAY(B8082)&gt;14,VLOOKUP(DATE(YEAR(C8082),MONTH(C8082)-1,DAY(1)),'מדדים וריביות'!B:C,2,FALSE),VLOOKUP(DATE(YEAR(C8082),MONTH(C8082)-2,DAY(1)),'מדדים וריביות'!B:C,2,FALSE))</f>
        <v>32930648.4045204</v>
      </c>
      <c r="F8082" s="46">
        <f>IF($B$5=1,'ריבית יומית'!D8076,'ריבית יומית'!G8076)</f>
        <v>4.3459805831869147E-5</v>
      </c>
      <c r="G8082" s="46">
        <f t="shared" si="884"/>
        <v>0</v>
      </c>
      <c r="H8082" s="29">
        <f t="shared" si="885"/>
        <v>1</v>
      </c>
      <c r="I8082" s="30">
        <f>VLOOKUP(B8081,'מדדים וריביות'!B:C,2)</f>
        <v>32930648.4045204</v>
      </c>
      <c r="K8082" s="39">
        <f t="shared" si="886"/>
        <v>0</v>
      </c>
      <c r="L8082" s="39">
        <f t="shared" si="887"/>
        <v>0</v>
      </c>
      <c r="M8082" s="39">
        <f t="shared" si="888"/>
        <v>0</v>
      </c>
      <c r="N8082" s="41">
        <f t="shared" si="890"/>
        <v>0</v>
      </c>
    </row>
    <row r="8083" spans="2:14">
      <c r="B8083" s="1">
        <v>40948</v>
      </c>
      <c r="C8083" s="1">
        <f t="shared" si="889"/>
        <v>40940</v>
      </c>
      <c r="E8083" s="42">
        <f>IF(DAY(B8083)&gt;14,VLOOKUP(DATE(YEAR(C8083),MONTH(C8083)-1,DAY(1)),'מדדים וריביות'!B:C,2,FALSE),VLOOKUP(DATE(YEAR(C8083),MONTH(C8083)-2,DAY(1)),'מדדים וריביות'!B:C,2,FALSE))</f>
        <v>32930648.4045204</v>
      </c>
      <c r="F8083" s="46">
        <f>IF($B$5=1,'ריבית יומית'!D8077,'ריבית יומית'!G8077)</f>
        <v>4.3459805831869147E-5</v>
      </c>
      <c r="G8083" s="46">
        <f t="shared" si="884"/>
        <v>0</v>
      </c>
      <c r="H8083" s="29">
        <f t="shared" si="885"/>
        <v>1</v>
      </c>
      <c r="I8083" s="30">
        <f>VLOOKUP(B8082,'מדדים וריביות'!B:C,2)</f>
        <v>32930648.4045204</v>
      </c>
      <c r="K8083" s="39">
        <f t="shared" si="886"/>
        <v>0</v>
      </c>
      <c r="L8083" s="39">
        <f t="shared" si="887"/>
        <v>0</v>
      </c>
      <c r="M8083" s="39">
        <f t="shared" si="888"/>
        <v>0</v>
      </c>
      <c r="N8083" s="41">
        <f t="shared" si="890"/>
        <v>0</v>
      </c>
    </row>
    <row r="8084" spans="2:14">
      <c r="B8084" s="1">
        <v>40949</v>
      </c>
      <c r="C8084" s="1">
        <f t="shared" si="889"/>
        <v>40940</v>
      </c>
      <c r="E8084" s="42">
        <f>IF(DAY(B8084)&gt;14,VLOOKUP(DATE(YEAR(C8084),MONTH(C8084)-1,DAY(1)),'מדדים וריביות'!B:C,2,FALSE),VLOOKUP(DATE(YEAR(C8084),MONTH(C8084)-2,DAY(1)),'מדדים וריביות'!B:C,2,FALSE))</f>
        <v>32930648.4045204</v>
      </c>
      <c r="F8084" s="46">
        <f>IF($B$5=1,'ריבית יומית'!D8078,'ריבית יומית'!G8078)</f>
        <v>4.3459805831869147E-5</v>
      </c>
      <c r="G8084" s="46">
        <f t="shared" si="884"/>
        <v>0</v>
      </c>
      <c r="H8084" s="29">
        <f t="shared" si="885"/>
        <v>1</v>
      </c>
      <c r="I8084" s="30">
        <f>VLOOKUP(B8083,'מדדים וריביות'!B:C,2)</f>
        <v>32930648.4045204</v>
      </c>
      <c r="K8084" s="39">
        <f t="shared" si="886"/>
        <v>0</v>
      </c>
      <c r="L8084" s="39">
        <f t="shared" si="887"/>
        <v>0</v>
      </c>
      <c r="M8084" s="39">
        <f t="shared" si="888"/>
        <v>0</v>
      </c>
      <c r="N8084" s="41">
        <f t="shared" si="890"/>
        <v>0</v>
      </c>
    </row>
    <row r="8085" spans="2:14">
      <c r="B8085" s="1">
        <v>40950</v>
      </c>
      <c r="C8085" s="1">
        <f t="shared" si="889"/>
        <v>40940</v>
      </c>
      <c r="E8085" s="42">
        <f>IF(DAY(B8085)&gt;14,VLOOKUP(DATE(YEAR(C8085),MONTH(C8085)-1,DAY(1)),'מדדים וריביות'!B:C,2,FALSE),VLOOKUP(DATE(YEAR(C8085),MONTH(C8085)-2,DAY(1)),'מדדים וריביות'!B:C,2,FALSE))</f>
        <v>32930648.4045204</v>
      </c>
      <c r="F8085" s="46">
        <f>IF($B$5=1,'ריבית יומית'!D8079,'ריבית יומית'!G8079)</f>
        <v>4.3459805831869147E-5</v>
      </c>
      <c r="G8085" s="46">
        <f t="shared" si="884"/>
        <v>0</v>
      </c>
      <c r="H8085" s="29">
        <f t="shared" si="885"/>
        <v>1</v>
      </c>
      <c r="I8085" s="30">
        <f>VLOOKUP(B8084,'מדדים וריביות'!B:C,2)</f>
        <v>32930648.4045204</v>
      </c>
      <c r="K8085" s="39">
        <f t="shared" si="886"/>
        <v>0</v>
      </c>
      <c r="L8085" s="39">
        <f t="shared" si="887"/>
        <v>0</v>
      </c>
      <c r="M8085" s="39">
        <f t="shared" si="888"/>
        <v>0</v>
      </c>
      <c r="N8085" s="41">
        <f t="shared" si="890"/>
        <v>0</v>
      </c>
    </row>
    <row r="8086" spans="2:14">
      <c r="B8086" s="1">
        <v>40951</v>
      </c>
      <c r="C8086" s="1">
        <f t="shared" si="889"/>
        <v>40940</v>
      </c>
      <c r="E8086" s="42">
        <f>IF(DAY(B8086)&gt;14,VLOOKUP(DATE(YEAR(C8086),MONTH(C8086)-1,DAY(1)),'מדדים וריביות'!B:C,2,FALSE),VLOOKUP(DATE(YEAR(C8086),MONTH(C8086)-2,DAY(1)),'מדדים וריביות'!B:C,2,FALSE))</f>
        <v>32930648.4045204</v>
      </c>
      <c r="F8086" s="46">
        <f>IF($B$5=1,'ריבית יומית'!D8080,'ריבית יומית'!G8080)</f>
        <v>4.3459805831869147E-5</v>
      </c>
      <c r="G8086" s="46">
        <f t="shared" si="884"/>
        <v>0</v>
      </c>
      <c r="H8086" s="29">
        <f t="shared" si="885"/>
        <v>1</v>
      </c>
      <c r="I8086" s="30">
        <f>VLOOKUP(B8085,'מדדים וריביות'!B:C,2)</f>
        <v>32930648.4045204</v>
      </c>
      <c r="K8086" s="39">
        <f t="shared" si="886"/>
        <v>0</v>
      </c>
      <c r="L8086" s="39">
        <f t="shared" si="887"/>
        <v>0</v>
      </c>
      <c r="M8086" s="39">
        <f t="shared" si="888"/>
        <v>0</v>
      </c>
      <c r="N8086" s="41">
        <f t="shared" si="890"/>
        <v>0</v>
      </c>
    </row>
    <row r="8087" spans="2:14">
      <c r="B8087" s="1">
        <v>40952</v>
      </c>
      <c r="C8087" s="1">
        <f t="shared" si="889"/>
        <v>40940</v>
      </c>
      <c r="E8087" s="42">
        <f>IF(DAY(B8087)&gt;14,VLOOKUP(DATE(YEAR(C8087),MONTH(C8087)-1,DAY(1)),'מדדים וריביות'!B:C,2,FALSE),VLOOKUP(DATE(YEAR(C8087),MONTH(C8087)-2,DAY(1)),'מדדים וריביות'!B:C,2,FALSE))</f>
        <v>32930648.4045204</v>
      </c>
      <c r="F8087" s="46">
        <f>IF($B$5=1,'ריבית יומית'!D8081,'ריבית יומית'!G8081)</f>
        <v>4.3459805831869147E-5</v>
      </c>
      <c r="G8087" s="46">
        <f t="shared" si="884"/>
        <v>0</v>
      </c>
      <c r="H8087" s="29">
        <f t="shared" si="885"/>
        <v>1</v>
      </c>
      <c r="I8087" s="30">
        <f>VLOOKUP(B8086,'מדדים וריביות'!B:C,2)</f>
        <v>32930648.4045204</v>
      </c>
      <c r="K8087" s="39">
        <f t="shared" si="886"/>
        <v>0</v>
      </c>
      <c r="L8087" s="39">
        <f t="shared" si="887"/>
        <v>0</v>
      </c>
      <c r="M8087" s="39">
        <f t="shared" si="888"/>
        <v>0</v>
      </c>
      <c r="N8087" s="41">
        <f t="shared" si="890"/>
        <v>0</v>
      </c>
    </row>
    <row r="8088" spans="2:14">
      <c r="B8088" s="1">
        <v>40953</v>
      </c>
      <c r="C8088" s="1">
        <f t="shared" si="889"/>
        <v>40940</v>
      </c>
      <c r="E8088" s="42">
        <f>IF(DAY(B8088)&gt;14,VLOOKUP(DATE(YEAR(C8088),MONTH(C8088)-1,DAY(1)),'מדדים וריביות'!B:C,2,FALSE),VLOOKUP(DATE(YEAR(C8088),MONTH(C8088)-2,DAY(1)),'מדדים וריביות'!B:C,2,FALSE))</f>
        <v>32930648.4045204</v>
      </c>
      <c r="F8088" s="46">
        <f>IF($B$5=1,'ריבית יומית'!D8082,'ריבית יומית'!G8082)</f>
        <v>4.3459805831869147E-5</v>
      </c>
      <c r="G8088" s="46">
        <f t="shared" si="884"/>
        <v>0</v>
      </c>
      <c r="H8088" s="29">
        <f t="shared" si="885"/>
        <v>1</v>
      </c>
      <c r="I8088" s="30">
        <f>VLOOKUP(B8087,'מדדים וריביות'!B:C,2)</f>
        <v>32930648.4045204</v>
      </c>
      <c r="K8088" s="39">
        <f t="shared" si="886"/>
        <v>0</v>
      </c>
      <c r="L8088" s="39">
        <f t="shared" si="887"/>
        <v>0</v>
      </c>
      <c r="M8088" s="39">
        <f t="shared" si="888"/>
        <v>0</v>
      </c>
      <c r="N8088" s="41">
        <f t="shared" si="890"/>
        <v>0</v>
      </c>
    </row>
    <row r="8089" spans="2:14">
      <c r="B8089" s="1">
        <v>40954</v>
      </c>
      <c r="C8089" s="1">
        <f t="shared" si="889"/>
        <v>40940</v>
      </c>
      <c r="E8089" s="42">
        <f>IF(DAY(B8089)&gt;14,VLOOKUP(DATE(YEAR(C8089),MONTH(C8089)-1,DAY(1)),'מדדים וריביות'!B:C,2,FALSE),VLOOKUP(DATE(YEAR(C8089),MONTH(C8089)-2,DAY(1)),'מדדים וריביות'!B:C,2,FALSE))</f>
        <v>32930648.4045204</v>
      </c>
      <c r="F8089" s="46">
        <f>IF($B$5=1,'ריבית יומית'!D8083,'ריבית יומית'!G8083)</f>
        <v>4.3459805831869147E-5</v>
      </c>
      <c r="G8089" s="46">
        <f t="shared" si="884"/>
        <v>0</v>
      </c>
      <c r="H8089" s="29">
        <f t="shared" si="885"/>
        <v>1</v>
      </c>
      <c r="I8089" s="30">
        <f>VLOOKUP(B8088,'מדדים וריביות'!B:C,2)</f>
        <v>32930648.4045204</v>
      </c>
      <c r="K8089" s="39">
        <f t="shared" si="886"/>
        <v>0</v>
      </c>
      <c r="L8089" s="39">
        <f t="shared" si="887"/>
        <v>0</v>
      </c>
      <c r="M8089" s="39">
        <f t="shared" si="888"/>
        <v>0</v>
      </c>
      <c r="N8089" s="41">
        <f t="shared" si="890"/>
        <v>0</v>
      </c>
    </row>
    <row r="8090" spans="2:14">
      <c r="B8090" s="1">
        <v>40955</v>
      </c>
      <c r="C8090" s="1">
        <f t="shared" si="889"/>
        <v>40940</v>
      </c>
      <c r="E8090" s="42">
        <f>IF(DAY(B8090)&gt;14,VLOOKUP(DATE(YEAR(C8090),MONTH(C8090)-1,DAY(1)),'מדדים וריביות'!B:C,2,FALSE),VLOOKUP(DATE(YEAR(C8090),MONTH(C8090)-2,DAY(1)),'מדדים וריביות'!B:C,2,FALSE))</f>
        <v>32930648.4045204</v>
      </c>
      <c r="F8090" s="46">
        <f>IF($B$5=1,'ריבית יומית'!D8084,'ריבית יומית'!G8084)</f>
        <v>4.3459805831869147E-5</v>
      </c>
      <c r="G8090" s="46">
        <f t="shared" si="884"/>
        <v>0</v>
      </c>
      <c r="H8090" s="29">
        <f t="shared" si="885"/>
        <v>1</v>
      </c>
      <c r="I8090" s="30">
        <f>VLOOKUP(B8089,'מדדים וריביות'!B:C,2)</f>
        <v>32930648.4045204</v>
      </c>
      <c r="K8090" s="39">
        <f t="shared" si="886"/>
        <v>0</v>
      </c>
      <c r="L8090" s="39">
        <f t="shared" si="887"/>
        <v>0</v>
      </c>
      <c r="M8090" s="39">
        <f t="shared" si="888"/>
        <v>0</v>
      </c>
      <c r="N8090" s="41">
        <f t="shared" si="890"/>
        <v>0</v>
      </c>
    </row>
    <row r="8091" spans="2:14">
      <c r="B8091" s="1">
        <v>40956</v>
      </c>
      <c r="C8091" s="1">
        <f t="shared" si="889"/>
        <v>40940</v>
      </c>
      <c r="E8091" s="42">
        <f>IF(DAY(B8091)&gt;14,VLOOKUP(DATE(YEAR(C8091),MONTH(C8091)-1,DAY(1)),'מדדים וריביות'!B:C,2,FALSE),VLOOKUP(DATE(YEAR(C8091),MONTH(C8091)-2,DAY(1)),'מדדים וריביות'!B:C,2,FALSE))</f>
        <v>32930648.4045204</v>
      </c>
      <c r="F8091" s="46">
        <f>IF($B$5=1,'ריבית יומית'!D8085,'ריבית יומית'!G8085)</f>
        <v>4.3459805831869147E-5</v>
      </c>
      <c r="G8091" s="46">
        <f t="shared" si="884"/>
        <v>0</v>
      </c>
      <c r="H8091" s="29">
        <f t="shared" si="885"/>
        <v>1</v>
      </c>
      <c r="I8091" s="30">
        <f>VLOOKUP(B8090,'מדדים וריביות'!B:C,2)</f>
        <v>32930648.4045204</v>
      </c>
      <c r="K8091" s="39">
        <f t="shared" si="886"/>
        <v>0</v>
      </c>
      <c r="L8091" s="39">
        <f t="shared" si="887"/>
        <v>0</v>
      </c>
      <c r="M8091" s="39">
        <f t="shared" si="888"/>
        <v>0</v>
      </c>
      <c r="N8091" s="41">
        <f t="shared" si="890"/>
        <v>0</v>
      </c>
    </row>
    <row r="8092" spans="2:14">
      <c r="B8092" s="1">
        <v>40957</v>
      </c>
      <c r="C8092" s="1">
        <f t="shared" si="889"/>
        <v>40940</v>
      </c>
      <c r="E8092" s="42">
        <f>IF(DAY(B8092)&gt;14,VLOOKUP(DATE(YEAR(C8092),MONTH(C8092)-1,DAY(1)),'מדדים וריביות'!B:C,2,FALSE),VLOOKUP(DATE(YEAR(C8092),MONTH(C8092)-2,DAY(1)),'מדדים וריביות'!B:C,2,FALSE))</f>
        <v>32930648.4045204</v>
      </c>
      <c r="F8092" s="46">
        <f>IF($B$5=1,'ריבית יומית'!D8086,'ריבית יומית'!G8086)</f>
        <v>4.3459805831869147E-5</v>
      </c>
      <c r="G8092" s="46">
        <f t="shared" si="884"/>
        <v>0</v>
      </c>
      <c r="H8092" s="29">
        <f t="shared" si="885"/>
        <v>1</v>
      </c>
      <c r="I8092" s="30">
        <f>VLOOKUP(B8091,'מדדים וריביות'!B:C,2)</f>
        <v>32930648.4045204</v>
      </c>
      <c r="K8092" s="39">
        <f t="shared" si="886"/>
        <v>0</v>
      </c>
      <c r="L8092" s="39">
        <f t="shared" si="887"/>
        <v>0</v>
      </c>
      <c r="M8092" s="39">
        <f t="shared" si="888"/>
        <v>0</v>
      </c>
      <c r="N8092" s="41">
        <f t="shared" si="890"/>
        <v>0</v>
      </c>
    </row>
    <row r="8093" spans="2:14">
      <c r="B8093" s="1">
        <v>40958</v>
      </c>
      <c r="C8093" s="1">
        <f t="shared" si="889"/>
        <v>40940</v>
      </c>
      <c r="E8093" s="42">
        <f>IF(DAY(B8093)&gt;14,VLOOKUP(DATE(YEAR(C8093),MONTH(C8093)-1,DAY(1)),'מדדים וריביות'!B:C,2,FALSE),VLOOKUP(DATE(YEAR(C8093),MONTH(C8093)-2,DAY(1)),'מדדים וריביות'!B:C,2,FALSE))</f>
        <v>32930648.4045204</v>
      </c>
      <c r="F8093" s="46">
        <f>IF($B$5=1,'ריבית יומית'!D8087,'ריבית יומית'!G8087)</f>
        <v>4.3459805831869147E-5</v>
      </c>
      <c r="G8093" s="46">
        <f t="shared" si="884"/>
        <v>0</v>
      </c>
      <c r="H8093" s="29">
        <f t="shared" si="885"/>
        <v>1</v>
      </c>
      <c r="I8093" s="30">
        <f>VLOOKUP(B8092,'מדדים וריביות'!B:C,2)</f>
        <v>32930648.4045204</v>
      </c>
      <c r="K8093" s="39">
        <f t="shared" si="886"/>
        <v>0</v>
      </c>
      <c r="L8093" s="39">
        <f t="shared" si="887"/>
        <v>0</v>
      </c>
      <c r="M8093" s="39">
        <f t="shared" si="888"/>
        <v>0</v>
      </c>
      <c r="N8093" s="41">
        <f t="shared" si="890"/>
        <v>0</v>
      </c>
    </row>
    <row r="8094" spans="2:14">
      <c r="B8094" s="1">
        <v>40959</v>
      </c>
      <c r="C8094" s="1">
        <f t="shared" si="889"/>
        <v>40940</v>
      </c>
      <c r="E8094" s="42">
        <f>IF(DAY(B8094)&gt;14,VLOOKUP(DATE(YEAR(C8094),MONTH(C8094)-1,DAY(1)),'מדדים וריביות'!B:C,2,FALSE),VLOOKUP(DATE(YEAR(C8094),MONTH(C8094)-2,DAY(1)),'מדדים וריביות'!B:C,2,FALSE))</f>
        <v>32930648.4045204</v>
      </c>
      <c r="F8094" s="46">
        <f>IF($B$5=1,'ריבית יומית'!D8088,'ריבית יומית'!G8088)</f>
        <v>4.3459805831869147E-5</v>
      </c>
      <c r="G8094" s="46">
        <f t="shared" si="884"/>
        <v>0</v>
      </c>
      <c r="H8094" s="29">
        <f t="shared" si="885"/>
        <v>1</v>
      </c>
      <c r="I8094" s="30">
        <f>VLOOKUP(B8093,'מדדים וריביות'!B:C,2)</f>
        <v>32930648.4045204</v>
      </c>
      <c r="K8094" s="39">
        <f t="shared" si="886"/>
        <v>0</v>
      </c>
      <c r="L8094" s="39">
        <f t="shared" si="887"/>
        <v>0</v>
      </c>
      <c r="M8094" s="39">
        <f t="shared" si="888"/>
        <v>0</v>
      </c>
      <c r="N8094" s="41">
        <f t="shared" si="890"/>
        <v>0</v>
      </c>
    </row>
    <row r="8095" spans="2:14">
      <c r="B8095" s="1">
        <v>40960</v>
      </c>
      <c r="C8095" s="1">
        <f t="shared" si="889"/>
        <v>40940</v>
      </c>
      <c r="E8095" s="42">
        <f>IF(DAY(B8095)&gt;14,VLOOKUP(DATE(YEAR(C8095),MONTH(C8095)-1,DAY(1)),'מדדים וריביות'!B:C,2,FALSE),VLOOKUP(DATE(YEAR(C8095),MONTH(C8095)-2,DAY(1)),'מדדים וריביות'!B:C,2,FALSE))</f>
        <v>32930648.4045204</v>
      </c>
      <c r="F8095" s="46">
        <f>IF($B$5=1,'ריבית יומית'!D8089,'ריבית יומית'!G8089)</f>
        <v>4.3459805831869147E-5</v>
      </c>
      <c r="G8095" s="46">
        <f t="shared" si="884"/>
        <v>0</v>
      </c>
      <c r="H8095" s="29">
        <f t="shared" si="885"/>
        <v>1</v>
      </c>
      <c r="I8095" s="30">
        <f>VLOOKUP(B8094,'מדדים וריביות'!B:C,2)</f>
        <v>32930648.4045204</v>
      </c>
      <c r="K8095" s="39">
        <f t="shared" si="886"/>
        <v>0</v>
      </c>
      <c r="L8095" s="39">
        <f t="shared" si="887"/>
        <v>0</v>
      </c>
      <c r="M8095" s="39">
        <f t="shared" si="888"/>
        <v>0</v>
      </c>
      <c r="N8095" s="41">
        <f t="shared" si="890"/>
        <v>0</v>
      </c>
    </row>
    <row r="8096" spans="2:14">
      <c r="B8096" s="1">
        <v>40961</v>
      </c>
      <c r="C8096" s="1">
        <f t="shared" si="889"/>
        <v>40940</v>
      </c>
      <c r="E8096" s="42">
        <f>IF(DAY(B8096)&gt;14,VLOOKUP(DATE(YEAR(C8096),MONTH(C8096)-1,DAY(1)),'מדדים וריביות'!B:C,2,FALSE),VLOOKUP(DATE(YEAR(C8096),MONTH(C8096)-2,DAY(1)),'מדדים וריביות'!B:C,2,FALSE))</f>
        <v>32930648.4045204</v>
      </c>
      <c r="F8096" s="46">
        <f>IF($B$5=1,'ריבית יומית'!D8090,'ריבית יומית'!G8090)</f>
        <v>4.3459805831869147E-5</v>
      </c>
      <c r="G8096" s="46">
        <f t="shared" si="884"/>
        <v>0</v>
      </c>
      <c r="H8096" s="29">
        <f t="shared" si="885"/>
        <v>1</v>
      </c>
      <c r="I8096" s="30">
        <f>VLOOKUP(B8095,'מדדים וריביות'!B:C,2)</f>
        <v>32930648.4045204</v>
      </c>
      <c r="K8096" s="39">
        <f t="shared" si="886"/>
        <v>0</v>
      </c>
      <c r="L8096" s="39">
        <f t="shared" si="887"/>
        <v>0</v>
      </c>
      <c r="M8096" s="39">
        <f t="shared" si="888"/>
        <v>0</v>
      </c>
      <c r="N8096" s="41">
        <f t="shared" si="890"/>
        <v>0</v>
      </c>
    </row>
    <row r="8097" spans="2:14">
      <c r="B8097" s="1">
        <v>40962</v>
      </c>
      <c r="C8097" s="1">
        <f t="shared" si="889"/>
        <v>40940</v>
      </c>
      <c r="E8097" s="42">
        <f>IF(DAY(B8097)&gt;14,VLOOKUP(DATE(YEAR(C8097),MONTH(C8097)-1,DAY(1)),'מדדים וריביות'!B:C,2,FALSE),VLOOKUP(DATE(YEAR(C8097),MONTH(C8097)-2,DAY(1)),'מדדים וריביות'!B:C,2,FALSE))</f>
        <v>32930648.4045204</v>
      </c>
      <c r="F8097" s="46">
        <f>IF($B$5=1,'ריבית יומית'!D8091,'ריבית יומית'!G8091)</f>
        <v>4.3459805831869147E-5</v>
      </c>
      <c r="G8097" s="46">
        <f t="shared" si="884"/>
        <v>0</v>
      </c>
      <c r="H8097" s="29">
        <f t="shared" si="885"/>
        <v>1</v>
      </c>
      <c r="I8097" s="30">
        <f>VLOOKUP(B8096,'מדדים וריביות'!B:C,2)</f>
        <v>32930648.4045204</v>
      </c>
      <c r="K8097" s="39">
        <f t="shared" si="886"/>
        <v>0</v>
      </c>
      <c r="L8097" s="39">
        <f t="shared" si="887"/>
        <v>0</v>
      </c>
      <c r="M8097" s="39">
        <f t="shared" si="888"/>
        <v>0</v>
      </c>
      <c r="N8097" s="41">
        <f t="shared" si="890"/>
        <v>0</v>
      </c>
    </row>
    <row r="8098" spans="2:14">
      <c r="B8098" s="1">
        <v>40963</v>
      </c>
      <c r="C8098" s="1">
        <f t="shared" si="889"/>
        <v>40940</v>
      </c>
      <c r="E8098" s="42">
        <f>IF(DAY(B8098)&gt;14,VLOOKUP(DATE(YEAR(C8098),MONTH(C8098)-1,DAY(1)),'מדדים וריביות'!B:C,2,FALSE),VLOOKUP(DATE(YEAR(C8098),MONTH(C8098)-2,DAY(1)),'מדדים וריביות'!B:C,2,FALSE))</f>
        <v>32930648.4045204</v>
      </c>
      <c r="F8098" s="46">
        <f>IF($B$5=1,'ריבית יומית'!D8092,'ריבית יומית'!G8092)</f>
        <v>4.3459805831869147E-5</v>
      </c>
      <c r="G8098" s="46">
        <f t="shared" si="884"/>
        <v>0</v>
      </c>
      <c r="H8098" s="29">
        <f t="shared" si="885"/>
        <v>1</v>
      </c>
      <c r="I8098" s="30">
        <f>VLOOKUP(B8097,'מדדים וריביות'!B:C,2)</f>
        <v>32930648.4045204</v>
      </c>
      <c r="K8098" s="39">
        <f t="shared" si="886"/>
        <v>0</v>
      </c>
      <c r="L8098" s="39">
        <f t="shared" si="887"/>
        <v>0</v>
      </c>
      <c r="M8098" s="39">
        <f t="shared" si="888"/>
        <v>0</v>
      </c>
      <c r="N8098" s="41">
        <f t="shared" si="890"/>
        <v>0</v>
      </c>
    </row>
    <row r="8099" spans="2:14">
      <c r="B8099" s="1">
        <v>40964</v>
      </c>
      <c r="C8099" s="1">
        <f t="shared" si="889"/>
        <v>40940</v>
      </c>
      <c r="E8099" s="42">
        <f>IF(DAY(B8099)&gt;14,VLOOKUP(DATE(YEAR(C8099),MONTH(C8099)-1,DAY(1)),'מדדים וריביות'!B:C,2,FALSE),VLOOKUP(DATE(YEAR(C8099),MONTH(C8099)-2,DAY(1)),'מדדים וריביות'!B:C,2,FALSE))</f>
        <v>32930648.4045204</v>
      </c>
      <c r="F8099" s="46">
        <f>IF($B$5=1,'ריבית יומית'!D8093,'ריבית יומית'!G8093)</f>
        <v>4.3459805831869147E-5</v>
      </c>
      <c r="G8099" s="46">
        <f t="shared" si="884"/>
        <v>0</v>
      </c>
      <c r="H8099" s="29">
        <f t="shared" si="885"/>
        <v>1</v>
      </c>
      <c r="I8099" s="30">
        <f>VLOOKUP(B8098,'מדדים וריביות'!B:C,2)</f>
        <v>32930648.4045204</v>
      </c>
      <c r="K8099" s="39">
        <f t="shared" si="886"/>
        <v>0</v>
      </c>
      <c r="L8099" s="39">
        <f t="shared" si="887"/>
        <v>0</v>
      </c>
      <c r="M8099" s="39">
        <f t="shared" si="888"/>
        <v>0</v>
      </c>
      <c r="N8099" s="41">
        <f t="shared" si="890"/>
        <v>0</v>
      </c>
    </row>
    <row r="8100" spans="2:14">
      <c r="B8100" s="1">
        <v>40965</v>
      </c>
      <c r="C8100" s="1">
        <f t="shared" si="889"/>
        <v>40940</v>
      </c>
      <c r="E8100" s="42">
        <f>IF(DAY(B8100)&gt;14,VLOOKUP(DATE(YEAR(C8100),MONTH(C8100)-1,DAY(1)),'מדדים וריביות'!B:C,2,FALSE),VLOOKUP(DATE(YEAR(C8100),MONTH(C8100)-2,DAY(1)),'מדדים וריביות'!B:C,2,FALSE))</f>
        <v>32930648.4045204</v>
      </c>
      <c r="F8100" s="46">
        <f>IF($B$5=1,'ריבית יומית'!D8094,'ריבית יומית'!G8094)</f>
        <v>4.3459805831869147E-5</v>
      </c>
      <c r="G8100" s="46">
        <f t="shared" si="884"/>
        <v>0</v>
      </c>
      <c r="H8100" s="29">
        <f t="shared" si="885"/>
        <v>1</v>
      </c>
      <c r="I8100" s="30">
        <f>VLOOKUP(B8099,'מדדים וריביות'!B:C,2)</f>
        <v>32930648.4045204</v>
      </c>
      <c r="K8100" s="39">
        <f t="shared" si="886"/>
        <v>0</v>
      </c>
      <c r="L8100" s="39">
        <f t="shared" si="887"/>
        <v>0</v>
      </c>
      <c r="M8100" s="39">
        <f t="shared" si="888"/>
        <v>0</v>
      </c>
      <c r="N8100" s="41">
        <f t="shared" si="890"/>
        <v>0</v>
      </c>
    </row>
    <row r="8101" spans="2:14">
      <c r="B8101" s="1">
        <v>40966</v>
      </c>
      <c r="C8101" s="1">
        <f t="shared" si="889"/>
        <v>40940</v>
      </c>
      <c r="E8101" s="42">
        <f>IF(DAY(B8101)&gt;14,VLOOKUP(DATE(YEAR(C8101),MONTH(C8101)-1,DAY(1)),'מדדים וריביות'!B:C,2,FALSE),VLOOKUP(DATE(YEAR(C8101),MONTH(C8101)-2,DAY(1)),'מדדים וריביות'!B:C,2,FALSE))</f>
        <v>32930648.4045204</v>
      </c>
      <c r="F8101" s="46">
        <f>IF($B$5=1,'ריבית יומית'!D8095,'ריבית יומית'!G8095)</f>
        <v>4.3459805831869147E-5</v>
      </c>
      <c r="G8101" s="46">
        <f t="shared" si="884"/>
        <v>0</v>
      </c>
      <c r="H8101" s="29">
        <f t="shared" si="885"/>
        <v>1</v>
      </c>
      <c r="I8101" s="30">
        <f>VLOOKUP(B8100,'מדדים וריביות'!B:C,2)</f>
        <v>32930648.4045204</v>
      </c>
      <c r="K8101" s="39">
        <f t="shared" si="886"/>
        <v>0</v>
      </c>
      <c r="L8101" s="39">
        <f t="shared" si="887"/>
        <v>0</v>
      </c>
      <c r="M8101" s="39">
        <f t="shared" si="888"/>
        <v>0</v>
      </c>
      <c r="N8101" s="41">
        <f t="shared" si="890"/>
        <v>0</v>
      </c>
    </row>
    <row r="8102" spans="2:14">
      <c r="B8102" s="1">
        <v>40967</v>
      </c>
      <c r="C8102" s="1">
        <f t="shared" si="889"/>
        <v>40940</v>
      </c>
      <c r="E8102" s="42">
        <f>IF(DAY(B8102)&gt;14,VLOOKUP(DATE(YEAR(C8102),MONTH(C8102)-1,DAY(1)),'מדדים וריביות'!B:C,2,FALSE),VLOOKUP(DATE(YEAR(C8102),MONTH(C8102)-2,DAY(1)),'מדדים וריביות'!B:C,2,FALSE))</f>
        <v>32930648.4045204</v>
      </c>
      <c r="F8102" s="46">
        <f>IF($B$5=1,'ריבית יומית'!D8096,'ריבית יומית'!G8096)</f>
        <v>4.3459805831869147E-5</v>
      </c>
      <c r="G8102" s="46">
        <f t="shared" si="884"/>
        <v>0</v>
      </c>
      <c r="H8102" s="29">
        <f t="shared" si="885"/>
        <v>1</v>
      </c>
      <c r="I8102" s="30">
        <f>VLOOKUP(B8101,'מדדים וריביות'!B:C,2)</f>
        <v>32930648.4045204</v>
      </c>
      <c r="K8102" s="39">
        <f t="shared" si="886"/>
        <v>0</v>
      </c>
      <c r="L8102" s="39">
        <f t="shared" si="887"/>
        <v>0</v>
      </c>
      <c r="M8102" s="39">
        <f t="shared" si="888"/>
        <v>0</v>
      </c>
      <c r="N8102" s="41">
        <f t="shared" si="890"/>
        <v>0</v>
      </c>
    </row>
    <row r="8103" spans="2:14">
      <c r="B8103" s="1">
        <v>40968</v>
      </c>
      <c r="C8103" s="1">
        <f t="shared" si="889"/>
        <v>40940</v>
      </c>
      <c r="E8103" s="42">
        <f>IF(DAY(B8103)&gt;14,VLOOKUP(DATE(YEAR(C8103),MONTH(C8103)-1,DAY(1)),'מדדים וריביות'!B:C,2,FALSE),VLOOKUP(DATE(YEAR(C8103),MONTH(C8103)-2,DAY(1)),'מדדים וריביות'!B:C,2,FALSE))</f>
        <v>32930648.4045204</v>
      </c>
      <c r="F8103" s="46">
        <f>IF($B$5=1,'ריבית יומית'!D8097,'ריבית יומית'!G8097)</f>
        <v>4.3459805831869147E-5</v>
      </c>
      <c r="G8103" s="46">
        <f t="shared" si="884"/>
        <v>0</v>
      </c>
      <c r="H8103" s="29">
        <f t="shared" si="885"/>
        <v>1</v>
      </c>
      <c r="I8103" s="30">
        <f>VLOOKUP(B8102,'מדדים וריביות'!B:C,2)</f>
        <v>32930648.4045204</v>
      </c>
      <c r="K8103" s="39">
        <f t="shared" si="886"/>
        <v>0</v>
      </c>
      <c r="L8103" s="39">
        <f t="shared" si="887"/>
        <v>0</v>
      </c>
      <c r="M8103" s="39">
        <f t="shared" si="888"/>
        <v>0</v>
      </c>
      <c r="N8103" s="41">
        <f t="shared" si="890"/>
        <v>0</v>
      </c>
    </row>
    <row r="8104" spans="2:14">
      <c r="B8104" s="1">
        <v>40969</v>
      </c>
      <c r="C8104" s="1">
        <f t="shared" si="889"/>
        <v>40969</v>
      </c>
      <c r="E8104" s="42">
        <f>IF(DAY(B8104)&gt;14,VLOOKUP(DATE(YEAR(C8104),MONTH(C8104)-1,DAY(1)),'מדדים וריביות'!B:C,2,FALSE),VLOOKUP(DATE(YEAR(C8104),MONTH(C8104)-2,DAY(1)),'מדדים וריביות'!B:C,2,FALSE))</f>
        <v>32930648.4045204</v>
      </c>
      <c r="F8104" s="46">
        <f>IF($B$5=1,'ריבית יומית'!D8098,'ריבית יומית'!G8098)</f>
        <v>4.3459805831869147E-5</v>
      </c>
      <c r="G8104" s="46">
        <f t="shared" si="884"/>
        <v>0</v>
      </c>
      <c r="H8104" s="29">
        <f t="shared" si="885"/>
        <v>1</v>
      </c>
      <c r="I8104" s="30">
        <f>VLOOKUP(B8103,'מדדים וריביות'!B:C,2)</f>
        <v>32930648.4045204</v>
      </c>
      <c r="K8104" s="39">
        <f t="shared" si="886"/>
        <v>0</v>
      </c>
      <c r="L8104" s="39">
        <f t="shared" si="887"/>
        <v>0</v>
      </c>
      <c r="M8104" s="39">
        <f t="shared" si="888"/>
        <v>0</v>
      </c>
      <c r="N8104" s="41">
        <f t="shared" si="890"/>
        <v>0</v>
      </c>
    </row>
    <row r="8105" spans="2:14">
      <c r="B8105" s="1">
        <v>40970</v>
      </c>
      <c r="C8105" s="1">
        <f t="shared" si="889"/>
        <v>40969</v>
      </c>
      <c r="E8105" s="42">
        <f>IF(DAY(B8105)&gt;14,VLOOKUP(DATE(YEAR(C8105),MONTH(C8105)-1,DAY(1)),'מדדים וריביות'!B:C,2,FALSE),VLOOKUP(DATE(YEAR(C8105),MONTH(C8105)-2,DAY(1)),'מדדים וריביות'!B:C,2,FALSE))</f>
        <v>32930648.4045204</v>
      </c>
      <c r="F8105" s="46">
        <f>IF($B$5=1,'ריבית יומית'!D8099,'ריבית יומית'!G8099)</f>
        <v>4.3459805831869147E-5</v>
      </c>
      <c r="G8105" s="46">
        <f t="shared" si="884"/>
        <v>0</v>
      </c>
      <c r="H8105" s="29">
        <f t="shared" si="885"/>
        <v>1</v>
      </c>
      <c r="I8105" s="30">
        <f>VLOOKUP(B8104,'מדדים וריביות'!B:C,2)</f>
        <v>33057304.744537801</v>
      </c>
      <c r="K8105" s="39">
        <f t="shared" si="886"/>
        <v>0</v>
      </c>
      <c r="L8105" s="39">
        <f t="shared" si="887"/>
        <v>0</v>
      </c>
      <c r="M8105" s="39">
        <f t="shared" si="888"/>
        <v>0</v>
      </c>
      <c r="N8105" s="41">
        <f t="shared" si="890"/>
        <v>0</v>
      </c>
    </row>
    <row r="8106" spans="2:14">
      <c r="B8106" s="1">
        <v>40971</v>
      </c>
      <c r="C8106" s="1">
        <f t="shared" si="889"/>
        <v>40969</v>
      </c>
      <c r="E8106" s="42">
        <f>IF(DAY(B8106)&gt;14,VLOOKUP(DATE(YEAR(C8106),MONTH(C8106)-1,DAY(1)),'מדדים וריביות'!B:C,2,FALSE),VLOOKUP(DATE(YEAR(C8106),MONTH(C8106)-2,DAY(1)),'מדדים וריביות'!B:C,2,FALSE))</f>
        <v>32930648.4045204</v>
      </c>
      <c r="F8106" s="46">
        <f>IF($B$5=1,'ריבית יומית'!D8100,'ריבית יומית'!G8100)</f>
        <v>4.3459805831869147E-5</v>
      </c>
      <c r="G8106" s="46">
        <f t="shared" si="884"/>
        <v>0</v>
      </c>
      <c r="H8106" s="29">
        <f t="shared" si="885"/>
        <v>1</v>
      </c>
      <c r="I8106" s="30">
        <f>VLOOKUP(B8105,'מדדים וריביות'!B:C,2)</f>
        <v>33057304.744537801</v>
      </c>
      <c r="K8106" s="39">
        <f t="shared" si="886"/>
        <v>0</v>
      </c>
      <c r="L8106" s="39">
        <f t="shared" si="887"/>
        <v>0</v>
      </c>
      <c r="M8106" s="39">
        <f t="shared" si="888"/>
        <v>0</v>
      </c>
      <c r="N8106" s="41">
        <f t="shared" si="890"/>
        <v>0</v>
      </c>
    </row>
    <row r="8107" spans="2:14">
      <c r="B8107" s="1">
        <v>40972</v>
      </c>
      <c r="C8107" s="1">
        <f t="shared" si="889"/>
        <v>40969</v>
      </c>
      <c r="E8107" s="42">
        <f>IF(DAY(B8107)&gt;14,VLOOKUP(DATE(YEAR(C8107),MONTH(C8107)-1,DAY(1)),'מדדים וריביות'!B:C,2,FALSE),VLOOKUP(DATE(YEAR(C8107),MONTH(C8107)-2,DAY(1)),'מדדים וריביות'!B:C,2,FALSE))</f>
        <v>32930648.4045204</v>
      </c>
      <c r="F8107" s="46">
        <f>IF($B$5=1,'ריבית יומית'!D8101,'ריבית יומית'!G8101)</f>
        <v>4.3459805831869147E-5</v>
      </c>
      <c r="G8107" s="46">
        <f t="shared" si="884"/>
        <v>0</v>
      </c>
      <c r="H8107" s="29">
        <f t="shared" si="885"/>
        <v>1</v>
      </c>
      <c r="I8107" s="30">
        <f>VLOOKUP(B8106,'מדדים וריביות'!B:C,2)</f>
        <v>33057304.744537801</v>
      </c>
      <c r="K8107" s="39">
        <f t="shared" si="886"/>
        <v>0</v>
      </c>
      <c r="L8107" s="39">
        <f t="shared" si="887"/>
        <v>0</v>
      </c>
      <c r="M8107" s="39">
        <f t="shared" si="888"/>
        <v>0</v>
      </c>
      <c r="N8107" s="41">
        <f t="shared" si="890"/>
        <v>0</v>
      </c>
    </row>
    <row r="8108" spans="2:14">
      <c r="B8108" s="1">
        <v>40973</v>
      </c>
      <c r="C8108" s="1">
        <f t="shared" si="889"/>
        <v>40969</v>
      </c>
      <c r="E8108" s="42">
        <f>IF(DAY(B8108)&gt;14,VLOOKUP(DATE(YEAR(C8108),MONTH(C8108)-1,DAY(1)),'מדדים וריביות'!B:C,2,FALSE),VLOOKUP(DATE(YEAR(C8108),MONTH(C8108)-2,DAY(1)),'מדדים וריביות'!B:C,2,FALSE))</f>
        <v>32930648.4045204</v>
      </c>
      <c r="F8108" s="46">
        <f>IF($B$5=1,'ריבית יומית'!D8102,'ריבית יומית'!G8102)</f>
        <v>4.3459805831869147E-5</v>
      </c>
      <c r="G8108" s="46">
        <f t="shared" si="884"/>
        <v>0</v>
      </c>
      <c r="H8108" s="29">
        <f t="shared" si="885"/>
        <v>1</v>
      </c>
      <c r="I8108" s="30">
        <f>VLOOKUP(B8107,'מדדים וריביות'!B:C,2)</f>
        <v>33057304.744537801</v>
      </c>
      <c r="K8108" s="39">
        <f t="shared" si="886"/>
        <v>0</v>
      </c>
      <c r="L8108" s="39">
        <f t="shared" si="887"/>
        <v>0</v>
      </c>
      <c r="M8108" s="39">
        <f t="shared" si="888"/>
        <v>0</v>
      </c>
      <c r="N8108" s="41">
        <f t="shared" si="890"/>
        <v>0</v>
      </c>
    </row>
    <row r="8109" spans="2:14">
      <c r="B8109" s="1">
        <v>40974</v>
      </c>
      <c r="C8109" s="1">
        <f t="shared" si="889"/>
        <v>40969</v>
      </c>
      <c r="E8109" s="42">
        <f>IF(DAY(B8109)&gt;14,VLOOKUP(DATE(YEAR(C8109),MONTH(C8109)-1,DAY(1)),'מדדים וריביות'!B:C,2,FALSE),VLOOKUP(DATE(YEAR(C8109),MONTH(C8109)-2,DAY(1)),'מדדים וריביות'!B:C,2,FALSE))</f>
        <v>32930648.4045204</v>
      </c>
      <c r="F8109" s="46">
        <f>IF($B$5=1,'ריבית יומית'!D8103,'ריבית יומית'!G8103)</f>
        <v>4.3459805831869147E-5</v>
      </c>
      <c r="G8109" s="46">
        <f t="shared" si="884"/>
        <v>0</v>
      </c>
      <c r="H8109" s="29">
        <f t="shared" si="885"/>
        <v>1</v>
      </c>
      <c r="I8109" s="30">
        <f>VLOOKUP(B8108,'מדדים וריביות'!B:C,2)</f>
        <v>33057304.744537801</v>
      </c>
      <c r="K8109" s="39">
        <f t="shared" si="886"/>
        <v>0</v>
      </c>
      <c r="L8109" s="39">
        <f t="shared" si="887"/>
        <v>0</v>
      </c>
      <c r="M8109" s="39">
        <f t="shared" si="888"/>
        <v>0</v>
      </c>
      <c r="N8109" s="41">
        <f t="shared" si="890"/>
        <v>0</v>
      </c>
    </row>
    <row r="8110" spans="2:14">
      <c r="B8110" s="1">
        <v>40975</v>
      </c>
      <c r="C8110" s="1">
        <f t="shared" si="889"/>
        <v>40969</v>
      </c>
      <c r="E8110" s="42">
        <f>IF(DAY(B8110)&gt;14,VLOOKUP(DATE(YEAR(C8110),MONTH(C8110)-1,DAY(1)),'מדדים וריביות'!B:C,2,FALSE),VLOOKUP(DATE(YEAR(C8110),MONTH(C8110)-2,DAY(1)),'מדדים וריביות'!B:C,2,FALSE))</f>
        <v>32930648.4045204</v>
      </c>
      <c r="F8110" s="46">
        <f>IF($B$5=1,'ריבית יומית'!D8104,'ריבית יומית'!G8104)</f>
        <v>4.3459805831869147E-5</v>
      </c>
      <c r="G8110" s="46">
        <f t="shared" si="884"/>
        <v>0</v>
      </c>
      <c r="H8110" s="29">
        <f t="shared" si="885"/>
        <v>1</v>
      </c>
      <c r="I8110" s="30">
        <f>VLOOKUP(B8109,'מדדים וריביות'!B:C,2)</f>
        <v>33057304.744537801</v>
      </c>
      <c r="K8110" s="39">
        <f t="shared" si="886"/>
        <v>0</v>
      </c>
      <c r="L8110" s="39">
        <f t="shared" si="887"/>
        <v>0</v>
      </c>
      <c r="M8110" s="39">
        <f t="shared" si="888"/>
        <v>0</v>
      </c>
      <c r="N8110" s="41">
        <f t="shared" si="890"/>
        <v>0</v>
      </c>
    </row>
    <row r="8111" spans="2:14">
      <c r="B8111" s="1">
        <v>40976</v>
      </c>
      <c r="C8111" s="1">
        <f t="shared" si="889"/>
        <v>40969</v>
      </c>
      <c r="E8111" s="42">
        <f>IF(DAY(B8111)&gt;14,VLOOKUP(DATE(YEAR(C8111),MONTH(C8111)-1,DAY(1)),'מדדים וריביות'!B:C,2,FALSE),VLOOKUP(DATE(YEAR(C8111),MONTH(C8111)-2,DAY(1)),'מדדים וריביות'!B:C,2,FALSE))</f>
        <v>32930648.4045204</v>
      </c>
      <c r="F8111" s="46">
        <f>IF($B$5=1,'ריבית יומית'!D8105,'ריבית יומית'!G8105)</f>
        <v>4.3459805831869147E-5</v>
      </c>
      <c r="G8111" s="46">
        <f t="shared" si="884"/>
        <v>0</v>
      </c>
      <c r="H8111" s="29">
        <f t="shared" si="885"/>
        <v>1</v>
      </c>
      <c r="I8111" s="30">
        <f>VLOOKUP(B8110,'מדדים וריביות'!B:C,2)</f>
        <v>33057304.744537801</v>
      </c>
      <c r="K8111" s="39">
        <f t="shared" si="886"/>
        <v>0</v>
      </c>
      <c r="L8111" s="39">
        <f t="shared" si="887"/>
        <v>0</v>
      </c>
      <c r="M8111" s="39">
        <f t="shared" si="888"/>
        <v>0</v>
      </c>
      <c r="N8111" s="41">
        <f t="shared" si="890"/>
        <v>0</v>
      </c>
    </row>
    <row r="8112" spans="2:14">
      <c r="B8112" s="1">
        <v>40977</v>
      </c>
      <c r="C8112" s="1">
        <f t="shared" si="889"/>
        <v>40969</v>
      </c>
      <c r="E8112" s="42">
        <f>IF(DAY(B8112)&gt;14,VLOOKUP(DATE(YEAR(C8112),MONTH(C8112)-1,DAY(1)),'מדדים וריביות'!B:C,2,FALSE),VLOOKUP(DATE(YEAR(C8112),MONTH(C8112)-2,DAY(1)),'מדדים וריביות'!B:C,2,FALSE))</f>
        <v>32930648.4045204</v>
      </c>
      <c r="F8112" s="46">
        <f>IF($B$5=1,'ריבית יומית'!D8106,'ריבית יומית'!G8106)</f>
        <v>4.3459805831869147E-5</v>
      </c>
      <c r="G8112" s="46">
        <f t="shared" si="884"/>
        <v>0</v>
      </c>
      <c r="H8112" s="29">
        <f t="shared" si="885"/>
        <v>1</v>
      </c>
      <c r="I8112" s="30">
        <f>VLOOKUP(B8111,'מדדים וריביות'!B:C,2)</f>
        <v>33057304.744537801</v>
      </c>
      <c r="K8112" s="39">
        <f t="shared" si="886"/>
        <v>0</v>
      </c>
      <c r="L8112" s="39">
        <f t="shared" si="887"/>
        <v>0</v>
      </c>
      <c r="M8112" s="39">
        <f t="shared" si="888"/>
        <v>0</v>
      </c>
      <c r="N8112" s="41">
        <f t="shared" si="890"/>
        <v>0</v>
      </c>
    </row>
    <row r="8113" spans="2:14">
      <c r="B8113" s="1">
        <v>40978</v>
      </c>
      <c r="C8113" s="1">
        <f t="shared" si="889"/>
        <v>40969</v>
      </c>
      <c r="E8113" s="42">
        <f>IF(DAY(B8113)&gt;14,VLOOKUP(DATE(YEAR(C8113),MONTH(C8113)-1,DAY(1)),'מדדים וריביות'!B:C,2,FALSE),VLOOKUP(DATE(YEAR(C8113),MONTH(C8113)-2,DAY(1)),'מדדים וריביות'!B:C,2,FALSE))</f>
        <v>32930648.4045204</v>
      </c>
      <c r="F8113" s="46">
        <f>IF($B$5=1,'ריבית יומית'!D8107,'ריבית יומית'!G8107)</f>
        <v>4.3459805831869147E-5</v>
      </c>
      <c r="G8113" s="46">
        <f t="shared" si="884"/>
        <v>0</v>
      </c>
      <c r="H8113" s="29">
        <f t="shared" si="885"/>
        <v>1</v>
      </c>
      <c r="I8113" s="30">
        <f>VLOOKUP(B8112,'מדדים וריביות'!B:C,2)</f>
        <v>33057304.744537801</v>
      </c>
      <c r="K8113" s="39">
        <f t="shared" si="886"/>
        <v>0</v>
      </c>
      <c r="L8113" s="39">
        <f t="shared" si="887"/>
        <v>0</v>
      </c>
      <c r="M8113" s="39">
        <f t="shared" si="888"/>
        <v>0</v>
      </c>
      <c r="N8113" s="41">
        <f t="shared" si="890"/>
        <v>0</v>
      </c>
    </row>
    <row r="8114" spans="2:14">
      <c r="B8114" s="1">
        <v>40979</v>
      </c>
      <c r="C8114" s="1">
        <f t="shared" si="889"/>
        <v>40969</v>
      </c>
      <c r="E8114" s="42">
        <f>IF(DAY(B8114)&gt;14,VLOOKUP(DATE(YEAR(C8114),MONTH(C8114)-1,DAY(1)),'מדדים וריביות'!B:C,2,FALSE),VLOOKUP(DATE(YEAR(C8114),MONTH(C8114)-2,DAY(1)),'מדדים וריביות'!B:C,2,FALSE))</f>
        <v>32930648.4045204</v>
      </c>
      <c r="F8114" s="46">
        <f>IF($B$5=1,'ריבית יומית'!D8108,'ריבית יומית'!G8108)</f>
        <v>4.3459805831869147E-5</v>
      </c>
      <c r="G8114" s="46">
        <f t="shared" si="884"/>
        <v>0</v>
      </c>
      <c r="H8114" s="29">
        <f t="shared" si="885"/>
        <v>1</v>
      </c>
      <c r="I8114" s="30">
        <f>VLOOKUP(B8113,'מדדים וריביות'!B:C,2)</f>
        <v>33057304.744537801</v>
      </c>
      <c r="K8114" s="39">
        <f t="shared" si="886"/>
        <v>0</v>
      </c>
      <c r="L8114" s="39">
        <f t="shared" si="887"/>
        <v>0</v>
      </c>
      <c r="M8114" s="39">
        <f t="shared" si="888"/>
        <v>0</v>
      </c>
      <c r="N8114" s="41">
        <f t="shared" si="890"/>
        <v>0</v>
      </c>
    </row>
    <row r="8115" spans="2:14">
      <c r="B8115" s="1">
        <v>40980</v>
      </c>
      <c r="C8115" s="1">
        <f t="shared" si="889"/>
        <v>40969</v>
      </c>
      <c r="E8115" s="42">
        <f>IF(DAY(B8115)&gt;14,VLOOKUP(DATE(YEAR(C8115),MONTH(C8115)-1,DAY(1)),'מדדים וריביות'!B:C,2,FALSE),VLOOKUP(DATE(YEAR(C8115),MONTH(C8115)-2,DAY(1)),'מדדים וריביות'!B:C,2,FALSE))</f>
        <v>32930648.4045204</v>
      </c>
      <c r="F8115" s="46">
        <f>IF($B$5=1,'ריבית יומית'!D8109,'ריבית יומית'!G8109)</f>
        <v>4.3459805831869147E-5</v>
      </c>
      <c r="G8115" s="46">
        <f t="shared" si="884"/>
        <v>0</v>
      </c>
      <c r="H8115" s="29">
        <f t="shared" si="885"/>
        <v>1</v>
      </c>
      <c r="I8115" s="30">
        <f>VLOOKUP(B8114,'מדדים וריביות'!B:C,2)</f>
        <v>33057304.744537801</v>
      </c>
      <c r="K8115" s="39">
        <f t="shared" si="886"/>
        <v>0</v>
      </c>
      <c r="L8115" s="39">
        <f t="shared" si="887"/>
        <v>0</v>
      </c>
      <c r="M8115" s="39">
        <f t="shared" si="888"/>
        <v>0</v>
      </c>
      <c r="N8115" s="41">
        <f t="shared" si="890"/>
        <v>0</v>
      </c>
    </row>
    <row r="8116" spans="2:14">
      <c r="B8116" s="1">
        <v>40981</v>
      </c>
      <c r="C8116" s="1">
        <f t="shared" si="889"/>
        <v>40969</v>
      </c>
      <c r="E8116" s="42">
        <f>IF(DAY(B8116)&gt;14,VLOOKUP(DATE(YEAR(C8116),MONTH(C8116)-1,DAY(1)),'מדדים וריביות'!B:C,2,FALSE),VLOOKUP(DATE(YEAR(C8116),MONTH(C8116)-2,DAY(1)),'מדדים וריביות'!B:C,2,FALSE))</f>
        <v>32930648.4045204</v>
      </c>
      <c r="F8116" s="46">
        <f>IF($B$5=1,'ריבית יומית'!D8110,'ריבית יומית'!G8110)</f>
        <v>4.3459805831869147E-5</v>
      </c>
      <c r="G8116" s="46">
        <f t="shared" si="884"/>
        <v>0</v>
      </c>
      <c r="H8116" s="29">
        <f t="shared" si="885"/>
        <v>1</v>
      </c>
      <c r="I8116" s="30">
        <f>VLOOKUP(B8115,'מדדים וריביות'!B:C,2)</f>
        <v>33057304.744537801</v>
      </c>
      <c r="K8116" s="39">
        <f t="shared" si="886"/>
        <v>0</v>
      </c>
      <c r="L8116" s="39">
        <f t="shared" si="887"/>
        <v>0</v>
      </c>
      <c r="M8116" s="39">
        <f t="shared" si="888"/>
        <v>0</v>
      </c>
      <c r="N8116" s="41">
        <f t="shared" si="890"/>
        <v>0</v>
      </c>
    </row>
    <row r="8117" spans="2:14">
      <c r="B8117" s="1">
        <v>40982</v>
      </c>
      <c r="C8117" s="1">
        <f t="shared" si="889"/>
        <v>40969</v>
      </c>
      <c r="E8117" s="42">
        <f>IF(DAY(B8117)&gt;14,VLOOKUP(DATE(YEAR(C8117),MONTH(C8117)-1,DAY(1)),'מדדים וריביות'!B:C,2,FALSE),VLOOKUP(DATE(YEAR(C8117),MONTH(C8117)-2,DAY(1)),'מדדים וריביות'!B:C,2,FALSE))</f>
        <v>32930648.4045204</v>
      </c>
      <c r="F8117" s="46">
        <f>IF($B$5=1,'ריבית יומית'!D8111,'ריבית יומית'!G8111)</f>
        <v>4.3459805831869147E-5</v>
      </c>
      <c r="G8117" s="46">
        <f t="shared" si="884"/>
        <v>0</v>
      </c>
      <c r="H8117" s="29">
        <f t="shared" si="885"/>
        <v>1</v>
      </c>
      <c r="I8117" s="30">
        <f>VLOOKUP(B8116,'מדדים וריביות'!B:C,2)</f>
        <v>33057304.744537801</v>
      </c>
      <c r="K8117" s="39">
        <f t="shared" si="886"/>
        <v>0</v>
      </c>
      <c r="L8117" s="39">
        <f t="shared" si="887"/>
        <v>0</v>
      </c>
      <c r="M8117" s="39">
        <f t="shared" si="888"/>
        <v>0</v>
      </c>
      <c r="N8117" s="41">
        <f t="shared" si="890"/>
        <v>0</v>
      </c>
    </row>
    <row r="8118" spans="2:14">
      <c r="B8118" s="1">
        <v>40983</v>
      </c>
      <c r="C8118" s="1">
        <f t="shared" si="889"/>
        <v>40969</v>
      </c>
      <c r="E8118" s="42">
        <f>IF(DAY(B8118)&gt;14,VLOOKUP(DATE(YEAR(C8118),MONTH(C8118)-1,DAY(1)),'מדדים וריביות'!B:C,2,FALSE),VLOOKUP(DATE(YEAR(C8118),MONTH(C8118)-2,DAY(1)),'מדדים וריביות'!B:C,2,FALSE))</f>
        <v>32930648.4045204</v>
      </c>
      <c r="F8118" s="46">
        <f>IF($B$5=1,'ריבית יומית'!D8112,'ריבית יומית'!G8112)</f>
        <v>4.3459805831869147E-5</v>
      </c>
      <c r="G8118" s="46">
        <f t="shared" si="884"/>
        <v>0</v>
      </c>
      <c r="H8118" s="29">
        <f t="shared" si="885"/>
        <v>1</v>
      </c>
      <c r="I8118" s="30">
        <f>VLOOKUP(B8117,'מדדים וריביות'!B:C,2)</f>
        <v>33057304.744537801</v>
      </c>
      <c r="K8118" s="39">
        <f t="shared" si="886"/>
        <v>0</v>
      </c>
      <c r="L8118" s="39">
        <f t="shared" si="887"/>
        <v>0</v>
      </c>
      <c r="M8118" s="39">
        <f t="shared" si="888"/>
        <v>0</v>
      </c>
      <c r="N8118" s="41">
        <f t="shared" si="890"/>
        <v>0</v>
      </c>
    </row>
    <row r="8119" spans="2:14">
      <c r="B8119" s="1">
        <v>40984</v>
      </c>
      <c r="C8119" s="1">
        <f t="shared" si="889"/>
        <v>40969</v>
      </c>
      <c r="E8119" s="42">
        <f>IF(DAY(B8119)&gt;14,VLOOKUP(DATE(YEAR(C8119),MONTH(C8119)-1,DAY(1)),'מדדים וריביות'!B:C,2,FALSE),VLOOKUP(DATE(YEAR(C8119),MONTH(C8119)-2,DAY(1)),'מדדים וריביות'!B:C,2,FALSE))</f>
        <v>32930648.4045204</v>
      </c>
      <c r="F8119" s="46">
        <f>IF($B$5=1,'ריבית יומית'!D8113,'ריבית יומית'!G8113)</f>
        <v>4.3459805831869147E-5</v>
      </c>
      <c r="G8119" s="46">
        <f t="shared" si="884"/>
        <v>0</v>
      </c>
      <c r="H8119" s="29">
        <f t="shared" si="885"/>
        <v>1</v>
      </c>
      <c r="I8119" s="30">
        <f>VLOOKUP(B8118,'מדדים וריביות'!B:C,2)</f>
        <v>33057304.744537801</v>
      </c>
      <c r="K8119" s="39">
        <f t="shared" si="886"/>
        <v>0</v>
      </c>
      <c r="L8119" s="39">
        <f t="shared" si="887"/>
        <v>0</v>
      </c>
      <c r="M8119" s="39">
        <f t="shared" si="888"/>
        <v>0</v>
      </c>
      <c r="N8119" s="41">
        <f t="shared" si="890"/>
        <v>0</v>
      </c>
    </row>
    <row r="8120" spans="2:14">
      <c r="B8120" s="1">
        <v>40985</v>
      </c>
      <c r="C8120" s="1">
        <f t="shared" si="889"/>
        <v>40969</v>
      </c>
      <c r="E8120" s="42">
        <f>IF(DAY(B8120)&gt;14,VLOOKUP(DATE(YEAR(C8120),MONTH(C8120)-1,DAY(1)),'מדדים וריביות'!B:C,2,FALSE),VLOOKUP(DATE(YEAR(C8120),MONTH(C8120)-2,DAY(1)),'מדדים וריביות'!B:C,2,FALSE))</f>
        <v>32930648.4045204</v>
      </c>
      <c r="F8120" s="46">
        <f>IF($B$5=1,'ריבית יומית'!D8114,'ריבית יומית'!G8114)</f>
        <v>4.3459805831869147E-5</v>
      </c>
      <c r="G8120" s="46">
        <f t="shared" si="884"/>
        <v>0</v>
      </c>
      <c r="H8120" s="29">
        <f t="shared" si="885"/>
        <v>1</v>
      </c>
      <c r="I8120" s="30">
        <f>VLOOKUP(B8119,'מדדים וריביות'!B:C,2)</f>
        <v>33057304.744537801</v>
      </c>
      <c r="K8120" s="39">
        <f t="shared" si="886"/>
        <v>0</v>
      </c>
      <c r="L8120" s="39">
        <f t="shared" si="887"/>
        <v>0</v>
      </c>
      <c r="M8120" s="39">
        <f t="shared" si="888"/>
        <v>0</v>
      </c>
      <c r="N8120" s="41">
        <f t="shared" si="890"/>
        <v>0</v>
      </c>
    </row>
    <row r="8121" spans="2:14">
      <c r="B8121" s="1">
        <v>40986</v>
      </c>
      <c r="C8121" s="1">
        <f t="shared" si="889"/>
        <v>40969</v>
      </c>
      <c r="E8121" s="42">
        <f>IF(DAY(B8121)&gt;14,VLOOKUP(DATE(YEAR(C8121),MONTH(C8121)-1,DAY(1)),'מדדים וריביות'!B:C,2,FALSE),VLOOKUP(DATE(YEAR(C8121),MONTH(C8121)-2,DAY(1)),'מדדים וריביות'!B:C,2,FALSE))</f>
        <v>32930648.4045204</v>
      </c>
      <c r="F8121" s="46">
        <f>IF($B$5=1,'ריבית יומית'!D8115,'ריבית יומית'!G8115)</f>
        <v>4.3459805831869147E-5</v>
      </c>
      <c r="G8121" s="46">
        <f t="shared" si="884"/>
        <v>0</v>
      </c>
      <c r="H8121" s="29">
        <f t="shared" si="885"/>
        <v>1</v>
      </c>
      <c r="I8121" s="30">
        <f>VLOOKUP(B8120,'מדדים וריביות'!B:C,2)</f>
        <v>33057304.744537801</v>
      </c>
      <c r="K8121" s="39">
        <f t="shared" si="886"/>
        <v>0</v>
      </c>
      <c r="L8121" s="39">
        <f t="shared" si="887"/>
        <v>0</v>
      </c>
      <c r="M8121" s="39">
        <f t="shared" si="888"/>
        <v>0</v>
      </c>
      <c r="N8121" s="41">
        <f t="shared" si="890"/>
        <v>0</v>
      </c>
    </row>
    <row r="8122" spans="2:14">
      <c r="B8122" s="1">
        <v>40987</v>
      </c>
      <c r="C8122" s="1">
        <f t="shared" si="889"/>
        <v>40969</v>
      </c>
      <c r="E8122" s="42">
        <f>IF(DAY(B8122)&gt;14,VLOOKUP(DATE(YEAR(C8122),MONTH(C8122)-1,DAY(1)),'מדדים וריביות'!B:C,2,FALSE),VLOOKUP(DATE(YEAR(C8122),MONTH(C8122)-2,DAY(1)),'מדדים וריביות'!B:C,2,FALSE))</f>
        <v>32930648.4045204</v>
      </c>
      <c r="F8122" s="46">
        <f>IF($B$5=1,'ריבית יומית'!D8116,'ריבית יומית'!G8116)</f>
        <v>4.3459805831869147E-5</v>
      </c>
      <c r="G8122" s="46">
        <f t="shared" si="884"/>
        <v>0</v>
      </c>
      <c r="H8122" s="29">
        <f t="shared" si="885"/>
        <v>1</v>
      </c>
      <c r="I8122" s="30">
        <f>VLOOKUP(B8121,'מדדים וריביות'!B:C,2)</f>
        <v>33057304.744537801</v>
      </c>
      <c r="K8122" s="39">
        <f t="shared" si="886"/>
        <v>0</v>
      </c>
      <c r="L8122" s="39">
        <f t="shared" si="887"/>
        <v>0</v>
      </c>
      <c r="M8122" s="39">
        <f t="shared" si="888"/>
        <v>0</v>
      </c>
      <c r="N8122" s="41">
        <f t="shared" si="890"/>
        <v>0</v>
      </c>
    </row>
    <row r="8123" spans="2:14">
      <c r="B8123" s="1">
        <v>40988</v>
      </c>
      <c r="C8123" s="1">
        <f t="shared" si="889"/>
        <v>40969</v>
      </c>
      <c r="E8123" s="42">
        <f>IF(DAY(B8123)&gt;14,VLOOKUP(DATE(YEAR(C8123),MONTH(C8123)-1,DAY(1)),'מדדים וריביות'!B:C,2,FALSE),VLOOKUP(DATE(YEAR(C8123),MONTH(C8123)-2,DAY(1)),'מדדים וריביות'!B:C,2,FALSE))</f>
        <v>32930648.4045204</v>
      </c>
      <c r="F8123" s="46">
        <f>IF($B$5=1,'ריבית יומית'!D8117,'ריבית יומית'!G8117)</f>
        <v>4.3459805831869147E-5</v>
      </c>
      <c r="G8123" s="46">
        <f t="shared" si="884"/>
        <v>0</v>
      </c>
      <c r="H8123" s="29">
        <f t="shared" si="885"/>
        <v>1</v>
      </c>
      <c r="I8123" s="30">
        <f>VLOOKUP(B8122,'מדדים וריביות'!B:C,2)</f>
        <v>33057304.744537801</v>
      </c>
      <c r="K8123" s="39">
        <f t="shared" si="886"/>
        <v>0</v>
      </c>
      <c r="L8123" s="39">
        <f t="shared" si="887"/>
        <v>0</v>
      </c>
      <c r="M8123" s="39">
        <f t="shared" si="888"/>
        <v>0</v>
      </c>
      <c r="N8123" s="41">
        <f t="shared" si="890"/>
        <v>0</v>
      </c>
    </row>
    <row r="8124" spans="2:14">
      <c r="B8124" s="1">
        <v>40989</v>
      </c>
      <c r="C8124" s="1">
        <f t="shared" si="889"/>
        <v>40969</v>
      </c>
      <c r="E8124" s="42">
        <f>IF(DAY(B8124)&gt;14,VLOOKUP(DATE(YEAR(C8124),MONTH(C8124)-1,DAY(1)),'מדדים וריביות'!B:C,2,FALSE),VLOOKUP(DATE(YEAR(C8124),MONTH(C8124)-2,DAY(1)),'מדדים וריביות'!B:C,2,FALSE))</f>
        <v>32930648.4045204</v>
      </c>
      <c r="F8124" s="46">
        <f>IF($B$5=1,'ריבית יומית'!D8118,'ריבית יומית'!G8118)</f>
        <v>4.3459805831869147E-5</v>
      </c>
      <c r="G8124" s="46">
        <f t="shared" si="884"/>
        <v>0</v>
      </c>
      <c r="H8124" s="29">
        <f t="shared" si="885"/>
        <v>1</v>
      </c>
      <c r="I8124" s="30">
        <f>VLOOKUP(B8123,'מדדים וריביות'!B:C,2)</f>
        <v>33057304.744537801</v>
      </c>
      <c r="K8124" s="39">
        <f t="shared" si="886"/>
        <v>0</v>
      </c>
      <c r="L8124" s="39">
        <f t="shared" si="887"/>
        <v>0</v>
      </c>
      <c r="M8124" s="39">
        <f t="shared" si="888"/>
        <v>0</v>
      </c>
      <c r="N8124" s="41">
        <f t="shared" si="890"/>
        <v>0</v>
      </c>
    </row>
    <row r="8125" spans="2:14">
      <c r="B8125" s="1">
        <v>40990</v>
      </c>
      <c r="C8125" s="1">
        <f t="shared" si="889"/>
        <v>40969</v>
      </c>
      <c r="E8125" s="42">
        <f>IF(DAY(B8125)&gt;14,VLOOKUP(DATE(YEAR(C8125),MONTH(C8125)-1,DAY(1)),'מדדים וריביות'!B:C,2,FALSE),VLOOKUP(DATE(YEAR(C8125),MONTH(C8125)-2,DAY(1)),'מדדים וריביות'!B:C,2,FALSE))</f>
        <v>32930648.4045204</v>
      </c>
      <c r="F8125" s="46">
        <f>IF($B$5=1,'ריבית יומית'!D8119,'ריבית יומית'!G8119)</f>
        <v>4.3459805831869147E-5</v>
      </c>
      <c r="G8125" s="46">
        <f t="shared" si="884"/>
        <v>0</v>
      </c>
      <c r="H8125" s="29">
        <f t="shared" si="885"/>
        <v>1</v>
      </c>
      <c r="I8125" s="30">
        <f>VLOOKUP(B8124,'מדדים וריביות'!B:C,2)</f>
        <v>33057304.744537801</v>
      </c>
      <c r="K8125" s="39">
        <f t="shared" si="886"/>
        <v>0</v>
      </c>
      <c r="L8125" s="39">
        <f t="shared" si="887"/>
        <v>0</v>
      </c>
      <c r="M8125" s="39">
        <f t="shared" si="888"/>
        <v>0</v>
      </c>
      <c r="N8125" s="41">
        <f t="shared" si="890"/>
        <v>0</v>
      </c>
    </row>
    <row r="8126" spans="2:14">
      <c r="B8126" s="1">
        <v>40991</v>
      </c>
      <c r="C8126" s="1">
        <f t="shared" si="889"/>
        <v>40969</v>
      </c>
      <c r="E8126" s="42">
        <f>IF(DAY(B8126)&gt;14,VLOOKUP(DATE(YEAR(C8126),MONTH(C8126)-1,DAY(1)),'מדדים וריביות'!B:C,2,FALSE),VLOOKUP(DATE(YEAR(C8126),MONTH(C8126)-2,DAY(1)),'מדדים וריביות'!B:C,2,FALSE))</f>
        <v>32930648.4045204</v>
      </c>
      <c r="F8126" s="46">
        <f>IF($B$5=1,'ריבית יומית'!D8120,'ריבית יומית'!G8120)</f>
        <v>4.3459805831869147E-5</v>
      </c>
      <c r="G8126" s="46">
        <f t="shared" si="884"/>
        <v>0</v>
      </c>
      <c r="H8126" s="29">
        <f t="shared" si="885"/>
        <v>1</v>
      </c>
      <c r="I8126" s="30">
        <f>VLOOKUP(B8125,'מדדים וריביות'!B:C,2)</f>
        <v>33057304.744537801</v>
      </c>
      <c r="K8126" s="39">
        <f t="shared" si="886"/>
        <v>0</v>
      </c>
      <c r="L8126" s="39">
        <f t="shared" si="887"/>
        <v>0</v>
      </c>
      <c r="M8126" s="39">
        <f t="shared" si="888"/>
        <v>0</v>
      </c>
      <c r="N8126" s="41">
        <f t="shared" si="890"/>
        <v>0</v>
      </c>
    </row>
    <row r="8127" spans="2:14">
      <c r="B8127" s="1">
        <v>40992</v>
      </c>
      <c r="C8127" s="1">
        <f t="shared" si="889"/>
        <v>40969</v>
      </c>
      <c r="E8127" s="42">
        <f>IF(DAY(B8127)&gt;14,VLOOKUP(DATE(YEAR(C8127),MONTH(C8127)-1,DAY(1)),'מדדים וריביות'!B:C,2,FALSE),VLOOKUP(DATE(YEAR(C8127),MONTH(C8127)-2,DAY(1)),'מדדים וריביות'!B:C,2,FALSE))</f>
        <v>32930648.4045204</v>
      </c>
      <c r="F8127" s="46">
        <f>IF($B$5=1,'ריבית יומית'!D8121,'ריבית יומית'!G8121)</f>
        <v>4.3459805831869147E-5</v>
      </c>
      <c r="G8127" s="46">
        <f t="shared" si="884"/>
        <v>0</v>
      </c>
      <c r="H8127" s="29">
        <f t="shared" si="885"/>
        <v>1</v>
      </c>
      <c r="I8127" s="30">
        <f>VLOOKUP(B8126,'מדדים וריביות'!B:C,2)</f>
        <v>33057304.744537801</v>
      </c>
      <c r="K8127" s="39">
        <f t="shared" si="886"/>
        <v>0</v>
      </c>
      <c r="L8127" s="39">
        <f t="shared" si="887"/>
        <v>0</v>
      </c>
      <c r="M8127" s="39">
        <f t="shared" si="888"/>
        <v>0</v>
      </c>
      <c r="N8127" s="41">
        <f t="shared" si="890"/>
        <v>0</v>
      </c>
    </row>
    <row r="8128" spans="2:14">
      <c r="B8128" s="1">
        <v>40993</v>
      </c>
      <c r="C8128" s="1">
        <f t="shared" si="889"/>
        <v>40969</v>
      </c>
      <c r="E8128" s="42">
        <f>IF(DAY(B8128)&gt;14,VLOOKUP(DATE(YEAR(C8128),MONTH(C8128)-1,DAY(1)),'מדדים וריביות'!B:C,2,FALSE),VLOOKUP(DATE(YEAR(C8128),MONTH(C8128)-2,DAY(1)),'מדדים וריביות'!B:C,2,FALSE))</f>
        <v>32930648.4045204</v>
      </c>
      <c r="F8128" s="46">
        <f>IF($B$5=1,'ריבית יומית'!D8122,'ריבית יומית'!G8122)</f>
        <v>4.3459805831869147E-5</v>
      </c>
      <c r="G8128" s="46">
        <f t="shared" si="884"/>
        <v>0</v>
      </c>
      <c r="H8128" s="29">
        <f t="shared" si="885"/>
        <v>1</v>
      </c>
      <c r="I8128" s="30">
        <f>VLOOKUP(B8127,'מדדים וריביות'!B:C,2)</f>
        <v>33057304.744537801</v>
      </c>
      <c r="K8128" s="39">
        <f t="shared" si="886"/>
        <v>0</v>
      </c>
      <c r="L8128" s="39">
        <f t="shared" si="887"/>
        <v>0</v>
      </c>
      <c r="M8128" s="39">
        <f t="shared" si="888"/>
        <v>0</v>
      </c>
      <c r="N8128" s="41">
        <f t="shared" si="890"/>
        <v>0</v>
      </c>
    </row>
    <row r="8129" spans="2:14">
      <c r="B8129" s="1">
        <v>40994</v>
      </c>
      <c r="C8129" s="1">
        <f t="shared" si="889"/>
        <v>40969</v>
      </c>
      <c r="E8129" s="42">
        <f>IF(DAY(B8129)&gt;14,VLOOKUP(DATE(YEAR(C8129),MONTH(C8129)-1,DAY(1)),'מדדים וריביות'!B:C,2,FALSE),VLOOKUP(DATE(YEAR(C8129),MONTH(C8129)-2,DAY(1)),'מדדים וריביות'!B:C,2,FALSE))</f>
        <v>32930648.4045204</v>
      </c>
      <c r="F8129" s="46">
        <f>IF($B$5=1,'ריבית יומית'!D8123,'ריבית יומית'!G8123)</f>
        <v>4.3459805831869147E-5</v>
      </c>
      <c r="G8129" s="46">
        <f t="shared" si="884"/>
        <v>0</v>
      </c>
      <c r="H8129" s="29">
        <f t="shared" si="885"/>
        <v>1</v>
      </c>
      <c r="I8129" s="30">
        <f>VLOOKUP(B8128,'מדדים וריביות'!B:C,2)</f>
        <v>33057304.744537801</v>
      </c>
      <c r="K8129" s="39">
        <f t="shared" si="886"/>
        <v>0</v>
      </c>
      <c r="L8129" s="39">
        <f t="shared" si="887"/>
        <v>0</v>
      </c>
      <c r="M8129" s="39">
        <f t="shared" si="888"/>
        <v>0</v>
      </c>
      <c r="N8129" s="41">
        <f t="shared" si="890"/>
        <v>0</v>
      </c>
    </row>
    <row r="8130" spans="2:14">
      <c r="B8130" s="1">
        <v>40995</v>
      </c>
      <c r="C8130" s="1">
        <f t="shared" si="889"/>
        <v>40969</v>
      </c>
      <c r="E8130" s="42">
        <f>IF(DAY(B8130)&gt;14,VLOOKUP(DATE(YEAR(C8130),MONTH(C8130)-1,DAY(1)),'מדדים וריביות'!B:C,2,FALSE),VLOOKUP(DATE(YEAR(C8130),MONTH(C8130)-2,DAY(1)),'מדדים וריביות'!B:C,2,FALSE))</f>
        <v>32930648.4045204</v>
      </c>
      <c r="F8130" s="46">
        <f>IF($B$5=1,'ריבית יומית'!D8124,'ריבית יומית'!G8124)</f>
        <v>4.3459805831869147E-5</v>
      </c>
      <c r="G8130" s="46">
        <f t="shared" si="884"/>
        <v>0</v>
      </c>
      <c r="H8130" s="29">
        <f t="shared" si="885"/>
        <v>1</v>
      </c>
      <c r="I8130" s="30">
        <f>VLOOKUP(B8129,'מדדים וריביות'!B:C,2)</f>
        <v>33057304.744537801</v>
      </c>
      <c r="K8130" s="39">
        <f t="shared" si="886"/>
        <v>0</v>
      </c>
      <c r="L8130" s="39">
        <f t="shared" si="887"/>
        <v>0</v>
      </c>
      <c r="M8130" s="39">
        <f t="shared" si="888"/>
        <v>0</v>
      </c>
      <c r="N8130" s="41">
        <f t="shared" si="890"/>
        <v>0</v>
      </c>
    </row>
    <row r="8131" spans="2:14">
      <c r="B8131" s="1">
        <v>40996</v>
      </c>
      <c r="C8131" s="1">
        <f t="shared" si="889"/>
        <v>40969</v>
      </c>
      <c r="E8131" s="42">
        <f>IF(DAY(B8131)&gt;14,VLOOKUP(DATE(YEAR(C8131),MONTH(C8131)-1,DAY(1)),'מדדים וריביות'!B:C,2,FALSE),VLOOKUP(DATE(YEAR(C8131),MONTH(C8131)-2,DAY(1)),'מדדים וריביות'!B:C,2,FALSE))</f>
        <v>32930648.4045204</v>
      </c>
      <c r="F8131" s="46">
        <f>IF($B$5=1,'ריבית יומית'!D8125,'ריבית יומית'!G8125)</f>
        <v>4.3459805831869147E-5</v>
      </c>
      <c r="G8131" s="46">
        <f t="shared" si="884"/>
        <v>0</v>
      </c>
      <c r="H8131" s="29">
        <f t="shared" si="885"/>
        <v>1</v>
      </c>
      <c r="I8131" s="30">
        <f>VLOOKUP(B8130,'מדדים וריביות'!B:C,2)</f>
        <v>33057304.744537801</v>
      </c>
      <c r="K8131" s="39">
        <f t="shared" si="886"/>
        <v>0</v>
      </c>
      <c r="L8131" s="39">
        <f t="shared" si="887"/>
        <v>0</v>
      </c>
      <c r="M8131" s="39">
        <f t="shared" si="888"/>
        <v>0</v>
      </c>
      <c r="N8131" s="41">
        <f t="shared" si="890"/>
        <v>0</v>
      </c>
    </row>
    <row r="8132" spans="2:14">
      <c r="B8132" s="1">
        <v>40997</v>
      </c>
      <c r="C8132" s="1">
        <f t="shared" si="889"/>
        <v>40969</v>
      </c>
      <c r="E8132" s="42">
        <f>IF(DAY(B8132)&gt;14,VLOOKUP(DATE(YEAR(C8132),MONTH(C8132)-1,DAY(1)),'מדדים וריביות'!B:C,2,FALSE),VLOOKUP(DATE(YEAR(C8132),MONTH(C8132)-2,DAY(1)),'מדדים וריביות'!B:C,2,FALSE))</f>
        <v>32930648.4045204</v>
      </c>
      <c r="F8132" s="46">
        <f>IF($B$5=1,'ריבית יומית'!D8126,'ריבית יומית'!G8126)</f>
        <v>4.3459805831869147E-5</v>
      </c>
      <c r="G8132" s="46">
        <f t="shared" si="884"/>
        <v>0</v>
      </c>
      <c r="H8132" s="29">
        <f t="shared" si="885"/>
        <v>1</v>
      </c>
      <c r="I8132" s="30">
        <f>VLOOKUP(B8131,'מדדים וריביות'!B:C,2)</f>
        <v>33057304.744537801</v>
      </c>
      <c r="K8132" s="39">
        <f t="shared" si="886"/>
        <v>0</v>
      </c>
      <c r="L8132" s="39">
        <f t="shared" si="887"/>
        <v>0</v>
      </c>
      <c r="M8132" s="39">
        <f t="shared" si="888"/>
        <v>0</v>
      </c>
      <c r="N8132" s="41">
        <f t="shared" si="890"/>
        <v>0</v>
      </c>
    </row>
    <row r="8133" spans="2:14">
      <c r="B8133" s="1">
        <v>40998</v>
      </c>
      <c r="C8133" s="1">
        <f t="shared" si="889"/>
        <v>40969</v>
      </c>
      <c r="E8133" s="42">
        <f>IF(DAY(B8133)&gt;14,VLOOKUP(DATE(YEAR(C8133),MONTH(C8133)-1,DAY(1)),'מדדים וריביות'!B:C,2,FALSE),VLOOKUP(DATE(YEAR(C8133),MONTH(C8133)-2,DAY(1)),'מדדים וריביות'!B:C,2,FALSE))</f>
        <v>32930648.4045204</v>
      </c>
      <c r="F8133" s="46">
        <f>IF($B$5=1,'ריבית יומית'!D8127,'ריבית יומית'!G8127)</f>
        <v>4.3459805831869147E-5</v>
      </c>
      <c r="G8133" s="46">
        <f t="shared" si="884"/>
        <v>0</v>
      </c>
      <c r="H8133" s="29">
        <f t="shared" si="885"/>
        <v>1</v>
      </c>
      <c r="I8133" s="30">
        <f>VLOOKUP(B8132,'מדדים וריביות'!B:C,2)</f>
        <v>33057304.744537801</v>
      </c>
      <c r="K8133" s="39">
        <f t="shared" si="886"/>
        <v>0</v>
      </c>
      <c r="L8133" s="39">
        <f t="shared" si="887"/>
        <v>0</v>
      </c>
      <c r="M8133" s="39">
        <f t="shared" si="888"/>
        <v>0</v>
      </c>
      <c r="N8133" s="41">
        <f t="shared" si="890"/>
        <v>0</v>
      </c>
    </row>
    <row r="8134" spans="2:14">
      <c r="B8134" s="1">
        <v>40999</v>
      </c>
      <c r="C8134" s="1">
        <f t="shared" si="889"/>
        <v>40969</v>
      </c>
      <c r="E8134" s="42">
        <f>IF(DAY(B8134)&gt;14,VLOOKUP(DATE(YEAR(C8134),MONTH(C8134)-1,DAY(1)),'מדדים וריביות'!B:C,2,FALSE),VLOOKUP(DATE(YEAR(C8134),MONTH(C8134)-2,DAY(1)),'מדדים וריביות'!B:C,2,FALSE))</f>
        <v>32930648.4045204</v>
      </c>
      <c r="F8134" s="46">
        <f>IF($B$5=1,'ריבית יומית'!D8128,'ריבית יומית'!G8128)</f>
        <v>4.3459805831869147E-5</v>
      </c>
      <c r="G8134" s="46">
        <f t="shared" si="884"/>
        <v>0</v>
      </c>
      <c r="H8134" s="29">
        <f t="shared" si="885"/>
        <v>1</v>
      </c>
      <c r="I8134" s="30">
        <f>VLOOKUP(B8133,'מדדים וריביות'!B:C,2)</f>
        <v>33057304.744537801</v>
      </c>
      <c r="K8134" s="39">
        <f t="shared" si="886"/>
        <v>0</v>
      </c>
      <c r="L8134" s="39">
        <f t="shared" si="887"/>
        <v>0</v>
      </c>
      <c r="M8134" s="39">
        <f t="shared" si="888"/>
        <v>0</v>
      </c>
      <c r="N8134" s="41">
        <f t="shared" si="890"/>
        <v>0</v>
      </c>
    </row>
    <row r="8135" spans="2:14">
      <c r="B8135" s="1">
        <v>41000</v>
      </c>
      <c r="C8135" s="1">
        <f t="shared" si="889"/>
        <v>41000</v>
      </c>
      <c r="E8135" s="42">
        <f>IF(DAY(B8135)&gt;14,VLOOKUP(DATE(YEAR(C8135),MONTH(C8135)-1,DAY(1)),'מדדים וריביות'!B:C,2,FALSE),VLOOKUP(DATE(YEAR(C8135),MONTH(C8135)-2,DAY(1)),'מדדים וריביות'!B:C,2,FALSE))</f>
        <v>32930648.4045204</v>
      </c>
      <c r="F8135" s="46">
        <f>IF($B$5=1,'ריבית יומית'!D8129,'ריבית יומית'!G8129)</f>
        <v>2.9952372008423822E-5</v>
      </c>
      <c r="G8135" s="46">
        <f t="shared" si="884"/>
        <v>0</v>
      </c>
      <c r="H8135" s="29">
        <f t="shared" si="885"/>
        <v>1</v>
      </c>
      <c r="I8135" s="30">
        <f>VLOOKUP(B8134,'מדדים וריביות'!B:C,2)</f>
        <v>33057304.744537801</v>
      </c>
      <c r="K8135" s="39">
        <f t="shared" si="886"/>
        <v>0</v>
      </c>
      <c r="L8135" s="39">
        <f t="shared" si="887"/>
        <v>0</v>
      </c>
      <c r="M8135" s="39">
        <f t="shared" si="888"/>
        <v>0</v>
      </c>
      <c r="N8135" s="41">
        <f t="shared" si="890"/>
        <v>0</v>
      </c>
    </row>
    <row r="8136" spans="2:14">
      <c r="B8136" s="1">
        <v>41001</v>
      </c>
      <c r="C8136" s="1">
        <f t="shared" si="889"/>
        <v>41000</v>
      </c>
      <c r="E8136" s="42">
        <f>IF(DAY(B8136)&gt;14,VLOOKUP(DATE(YEAR(C8136),MONTH(C8136)-1,DAY(1)),'מדדים וריביות'!B:C,2,FALSE),VLOOKUP(DATE(YEAR(C8136),MONTH(C8136)-2,DAY(1)),'מדדים וריביות'!B:C,2,FALSE))</f>
        <v>32930648.4045204</v>
      </c>
      <c r="F8136" s="46">
        <f>IF($B$5=1,'ריבית יומית'!D8130,'ריבית יומית'!G8130)</f>
        <v>2.9952372008423822E-5</v>
      </c>
      <c r="G8136" s="46">
        <f t="shared" si="884"/>
        <v>0</v>
      </c>
      <c r="H8136" s="29">
        <f t="shared" si="885"/>
        <v>1</v>
      </c>
      <c r="I8136" s="30">
        <f>VLOOKUP(B8135,'מדדים וריביות'!B:C,2)</f>
        <v>33342281.509576902</v>
      </c>
      <c r="K8136" s="39">
        <f t="shared" si="886"/>
        <v>0</v>
      </c>
      <c r="L8136" s="39">
        <f t="shared" si="887"/>
        <v>0</v>
      </c>
      <c r="M8136" s="39">
        <f t="shared" si="888"/>
        <v>0</v>
      </c>
      <c r="N8136" s="41">
        <f t="shared" si="890"/>
        <v>0</v>
      </c>
    </row>
    <row r="8137" spans="2:14">
      <c r="B8137" s="1">
        <v>41002</v>
      </c>
      <c r="C8137" s="1">
        <f t="shared" si="889"/>
        <v>41000</v>
      </c>
      <c r="E8137" s="42">
        <f>IF(DAY(B8137)&gt;14,VLOOKUP(DATE(YEAR(C8137),MONTH(C8137)-1,DAY(1)),'מדדים וריביות'!B:C,2,FALSE),VLOOKUP(DATE(YEAR(C8137),MONTH(C8137)-2,DAY(1)),'מדדים וריביות'!B:C,2,FALSE))</f>
        <v>32930648.4045204</v>
      </c>
      <c r="F8137" s="46">
        <f>IF($B$5=1,'ריבית יומית'!D8131,'ריבית יומית'!G8131)</f>
        <v>2.9952372008423822E-5</v>
      </c>
      <c r="G8137" s="46">
        <f t="shared" ref="G8137:G8200" si="891">IF(B8137&gt;$B$2,0,F8137)</f>
        <v>0</v>
      </c>
      <c r="H8137" s="29">
        <f t="shared" ref="H8137:H8200" si="892">H8138*(1+G8137)</f>
        <v>1</v>
      </c>
      <c r="I8137" s="30">
        <f>VLOOKUP(B8136,'מדדים וריביות'!B:C,2)</f>
        <v>33342281.509576902</v>
      </c>
      <c r="K8137" s="39">
        <f t="shared" ref="K8137:K8200" si="893">$B$4/E8137*D8137-D8137</f>
        <v>0</v>
      </c>
      <c r="L8137" s="39">
        <f t="shared" ref="L8137:L8200" si="894">H8138*D8137-D8137</f>
        <v>0</v>
      </c>
      <c r="M8137" s="39">
        <f t="shared" ref="M8137:M8200" si="895">$B$4/E8137*L8137-L8137</f>
        <v>0</v>
      </c>
      <c r="N8137" s="41">
        <f t="shared" si="890"/>
        <v>0</v>
      </c>
    </row>
    <row r="8138" spans="2:14">
      <c r="B8138" s="1">
        <v>41003</v>
      </c>
      <c r="C8138" s="1">
        <f t="shared" ref="C8138:C8201" si="896">DATE(YEAR(B8138),MONTH(B8138),DAY(1))</f>
        <v>41000</v>
      </c>
      <c r="E8138" s="42">
        <f>IF(DAY(B8138)&gt;14,VLOOKUP(DATE(YEAR(C8138),MONTH(C8138)-1,DAY(1)),'מדדים וריביות'!B:C,2,FALSE),VLOOKUP(DATE(YEAR(C8138),MONTH(C8138)-2,DAY(1)),'מדדים וריביות'!B:C,2,FALSE))</f>
        <v>32930648.4045204</v>
      </c>
      <c r="F8138" s="46">
        <f>IF($B$5=1,'ריבית יומית'!D8132,'ריבית יומית'!G8132)</f>
        <v>2.9952372008423822E-5</v>
      </c>
      <c r="G8138" s="46">
        <f t="shared" si="891"/>
        <v>0</v>
      </c>
      <c r="H8138" s="29">
        <f t="shared" si="892"/>
        <v>1</v>
      </c>
      <c r="I8138" s="30">
        <f>VLOOKUP(B8137,'מדדים וריביות'!B:C,2)</f>
        <v>33342281.509576902</v>
      </c>
      <c r="K8138" s="39">
        <f t="shared" si="893"/>
        <v>0</v>
      </c>
      <c r="L8138" s="39">
        <f t="shared" si="894"/>
        <v>0</v>
      </c>
      <c r="M8138" s="39">
        <f t="shared" si="895"/>
        <v>0</v>
      </c>
      <c r="N8138" s="41">
        <f t="shared" ref="N8138:N8201" si="897">SUM(K8138:M8138)</f>
        <v>0</v>
      </c>
    </row>
    <row r="8139" spans="2:14">
      <c r="B8139" s="1">
        <v>41004</v>
      </c>
      <c r="C8139" s="1">
        <f t="shared" si="896"/>
        <v>41000</v>
      </c>
      <c r="E8139" s="42">
        <f>IF(DAY(B8139)&gt;14,VLOOKUP(DATE(YEAR(C8139),MONTH(C8139)-1,DAY(1)),'מדדים וריביות'!B:C,2,FALSE),VLOOKUP(DATE(YEAR(C8139),MONTH(C8139)-2,DAY(1)),'מדדים וריביות'!B:C,2,FALSE))</f>
        <v>32930648.4045204</v>
      </c>
      <c r="F8139" s="46">
        <f>IF($B$5=1,'ריבית יומית'!D8133,'ריבית יומית'!G8133)</f>
        <v>2.9952372008423822E-5</v>
      </c>
      <c r="G8139" s="46">
        <f t="shared" si="891"/>
        <v>0</v>
      </c>
      <c r="H8139" s="29">
        <f t="shared" si="892"/>
        <v>1</v>
      </c>
      <c r="I8139" s="30">
        <f>VLOOKUP(B8138,'מדדים וריביות'!B:C,2)</f>
        <v>33342281.509576902</v>
      </c>
      <c r="K8139" s="39">
        <f t="shared" si="893"/>
        <v>0</v>
      </c>
      <c r="L8139" s="39">
        <f t="shared" si="894"/>
        <v>0</v>
      </c>
      <c r="M8139" s="39">
        <f t="shared" si="895"/>
        <v>0</v>
      </c>
      <c r="N8139" s="41">
        <f t="shared" si="897"/>
        <v>0</v>
      </c>
    </row>
    <row r="8140" spans="2:14">
      <c r="B8140" s="1">
        <v>41005</v>
      </c>
      <c r="C8140" s="1">
        <f t="shared" si="896"/>
        <v>41000</v>
      </c>
      <c r="E8140" s="42">
        <f>IF(DAY(B8140)&gt;14,VLOOKUP(DATE(YEAR(C8140),MONTH(C8140)-1,DAY(1)),'מדדים וריביות'!B:C,2,FALSE),VLOOKUP(DATE(YEAR(C8140),MONTH(C8140)-2,DAY(1)),'מדדים וריביות'!B:C,2,FALSE))</f>
        <v>32930648.4045204</v>
      </c>
      <c r="F8140" s="46">
        <f>IF($B$5=1,'ריבית יומית'!D8134,'ריבית יומית'!G8134)</f>
        <v>2.9952372008423822E-5</v>
      </c>
      <c r="G8140" s="46">
        <f t="shared" si="891"/>
        <v>0</v>
      </c>
      <c r="H8140" s="29">
        <f t="shared" si="892"/>
        <v>1</v>
      </c>
      <c r="I8140" s="30">
        <f>VLOOKUP(B8139,'מדדים וריביות'!B:C,2)</f>
        <v>33342281.509576902</v>
      </c>
      <c r="K8140" s="39">
        <f t="shared" si="893"/>
        <v>0</v>
      </c>
      <c r="L8140" s="39">
        <f t="shared" si="894"/>
        <v>0</v>
      </c>
      <c r="M8140" s="39">
        <f t="shared" si="895"/>
        <v>0</v>
      </c>
      <c r="N8140" s="41">
        <f t="shared" si="897"/>
        <v>0</v>
      </c>
    </row>
    <row r="8141" spans="2:14">
      <c r="B8141" s="1">
        <v>41006</v>
      </c>
      <c r="C8141" s="1">
        <f t="shared" si="896"/>
        <v>41000</v>
      </c>
      <c r="E8141" s="42">
        <f>IF(DAY(B8141)&gt;14,VLOOKUP(DATE(YEAR(C8141),MONTH(C8141)-1,DAY(1)),'מדדים וריביות'!B:C,2,FALSE),VLOOKUP(DATE(YEAR(C8141),MONTH(C8141)-2,DAY(1)),'מדדים וריביות'!B:C,2,FALSE))</f>
        <v>32930648.4045204</v>
      </c>
      <c r="F8141" s="46">
        <f>IF($B$5=1,'ריבית יומית'!D8135,'ריבית יומית'!G8135)</f>
        <v>2.9952372008423822E-5</v>
      </c>
      <c r="G8141" s="46">
        <f t="shared" si="891"/>
        <v>0</v>
      </c>
      <c r="H8141" s="29">
        <f t="shared" si="892"/>
        <v>1</v>
      </c>
      <c r="I8141" s="30">
        <f>VLOOKUP(B8140,'מדדים וריביות'!B:C,2)</f>
        <v>33342281.509576902</v>
      </c>
      <c r="K8141" s="39">
        <f t="shared" si="893"/>
        <v>0</v>
      </c>
      <c r="L8141" s="39">
        <f t="shared" si="894"/>
        <v>0</v>
      </c>
      <c r="M8141" s="39">
        <f t="shared" si="895"/>
        <v>0</v>
      </c>
      <c r="N8141" s="41">
        <f t="shared" si="897"/>
        <v>0</v>
      </c>
    </row>
    <row r="8142" spans="2:14">
      <c r="B8142" s="1">
        <v>41007</v>
      </c>
      <c r="C8142" s="1">
        <f t="shared" si="896"/>
        <v>41000</v>
      </c>
      <c r="E8142" s="42">
        <f>IF(DAY(B8142)&gt;14,VLOOKUP(DATE(YEAR(C8142),MONTH(C8142)-1,DAY(1)),'מדדים וריביות'!B:C,2,FALSE),VLOOKUP(DATE(YEAR(C8142),MONTH(C8142)-2,DAY(1)),'מדדים וריביות'!B:C,2,FALSE))</f>
        <v>32930648.4045204</v>
      </c>
      <c r="F8142" s="46">
        <f>IF($B$5=1,'ריבית יומית'!D8136,'ריבית יומית'!G8136)</f>
        <v>2.9952372008423822E-5</v>
      </c>
      <c r="G8142" s="46">
        <f t="shared" si="891"/>
        <v>0</v>
      </c>
      <c r="H8142" s="29">
        <f t="shared" si="892"/>
        <v>1</v>
      </c>
      <c r="I8142" s="30">
        <f>VLOOKUP(B8141,'מדדים וריביות'!B:C,2)</f>
        <v>33342281.509576902</v>
      </c>
      <c r="K8142" s="39">
        <f t="shared" si="893"/>
        <v>0</v>
      </c>
      <c r="L8142" s="39">
        <f t="shared" si="894"/>
        <v>0</v>
      </c>
      <c r="M8142" s="39">
        <f t="shared" si="895"/>
        <v>0</v>
      </c>
      <c r="N8142" s="41">
        <f t="shared" si="897"/>
        <v>0</v>
      </c>
    </row>
    <row r="8143" spans="2:14">
      <c r="B8143" s="1">
        <v>41008</v>
      </c>
      <c r="C8143" s="1">
        <f t="shared" si="896"/>
        <v>41000</v>
      </c>
      <c r="E8143" s="42">
        <f>IF(DAY(B8143)&gt;14,VLOOKUP(DATE(YEAR(C8143),MONTH(C8143)-1,DAY(1)),'מדדים וריביות'!B:C,2,FALSE),VLOOKUP(DATE(YEAR(C8143),MONTH(C8143)-2,DAY(1)),'מדדים וריביות'!B:C,2,FALSE))</f>
        <v>32930648.4045204</v>
      </c>
      <c r="F8143" s="46">
        <f>IF($B$5=1,'ריבית יומית'!D8137,'ריבית יומית'!G8137)</f>
        <v>2.9952372008423822E-5</v>
      </c>
      <c r="G8143" s="46">
        <f t="shared" si="891"/>
        <v>0</v>
      </c>
      <c r="H8143" s="29">
        <f t="shared" si="892"/>
        <v>1</v>
      </c>
      <c r="I8143" s="30">
        <f>VLOOKUP(B8142,'מדדים וריביות'!B:C,2)</f>
        <v>33342281.509576902</v>
      </c>
      <c r="K8143" s="39">
        <f t="shared" si="893"/>
        <v>0</v>
      </c>
      <c r="L8143" s="39">
        <f t="shared" si="894"/>
        <v>0</v>
      </c>
      <c r="M8143" s="39">
        <f t="shared" si="895"/>
        <v>0</v>
      </c>
      <c r="N8143" s="41">
        <f t="shared" si="897"/>
        <v>0</v>
      </c>
    </row>
    <row r="8144" spans="2:14">
      <c r="B8144" s="1">
        <v>41009</v>
      </c>
      <c r="C8144" s="1">
        <f t="shared" si="896"/>
        <v>41000</v>
      </c>
      <c r="E8144" s="42">
        <f>IF(DAY(B8144)&gt;14,VLOOKUP(DATE(YEAR(C8144),MONTH(C8144)-1,DAY(1)),'מדדים וריביות'!B:C,2,FALSE),VLOOKUP(DATE(YEAR(C8144),MONTH(C8144)-2,DAY(1)),'מדדים וריביות'!B:C,2,FALSE))</f>
        <v>32930648.4045204</v>
      </c>
      <c r="F8144" s="46">
        <f>IF($B$5=1,'ריבית יומית'!D8138,'ריבית יומית'!G8138)</f>
        <v>2.9952372008423822E-5</v>
      </c>
      <c r="G8144" s="46">
        <f t="shared" si="891"/>
        <v>0</v>
      </c>
      <c r="H8144" s="29">
        <f t="shared" si="892"/>
        <v>1</v>
      </c>
      <c r="I8144" s="30">
        <f>VLOOKUP(B8143,'מדדים וריביות'!B:C,2)</f>
        <v>33342281.509576902</v>
      </c>
      <c r="K8144" s="39">
        <f t="shared" si="893"/>
        <v>0</v>
      </c>
      <c r="L8144" s="39">
        <f t="shared" si="894"/>
        <v>0</v>
      </c>
      <c r="M8144" s="39">
        <f t="shared" si="895"/>
        <v>0</v>
      </c>
      <c r="N8144" s="41">
        <f t="shared" si="897"/>
        <v>0</v>
      </c>
    </row>
    <row r="8145" spans="2:14">
      <c r="B8145" s="1">
        <v>41010</v>
      </c>
      <c r="C8145" s="1">
        <f t="shared" si="896"/>
        <v>41000</v>
      </c>
      <c r="E8145" s="42">
        <f>IF(DAY(B8145)&gt;14,VLOOKUP(DATE(YEAR(C8145),MONTH(C8145)-1,DAY(1)),'מדדים וריביות'!B:C,2,FALSE),VLOOKUP(DATE(YEAR(C8145),MONTH(C8145)-2,DAY(1)),'מדדים וריביות'!B:C,2,FALSE))</f>
        <v>32930648.4045204</v>
      </c>
      <c r="F8145" s="46">
        <f>IF($B$5=1,'ריבית יומית'!D8139,'ריבית יומית'!G8139)</f>
        <v>2.9952372008423822E-5</v>
      </c>
      <c r="G8145" s="46">
        <f t="shared" si="891"/>
        <v>0</v>
      </c>
      <c r="H8145" s="29">
        <f t="shared" si="892"/>
        <v>1</v>
      </c>
      <c r="I8145" s="30">
        <f>VLOOKUP(B8144,'מדדים וריביות'!B:C,2)</f>
        <v>33342281.509576902</v>
      </c>
      <c r="K8145" s="39">
        <f t="shared" si="893"/>
        <v>0</v>
      </c>
      <c r="L8145" s="39">
        <f t="shared" si="894"/>
        <v>0</v>
      </c>
      <c r="M8145" s="39">
        <f t="shared" si="895"/>
        <v>0</v>
      </c>
      <c r="N8145" s="41">
        <f t="shared" si="897"/>
        <v>0</v>
      </c>
    </row>
    <row r="8146" spans="2:14">
      <c r="B8146" s="1">
        <v>41011</v>
      </c>
      <c r="C8146" s="1">
        <f t="shared" si="896"/>
        <v>41000</v>
      </c>
      <c r="E8146" s="42">
        <f>IF(DAY(B8146)&gt;14,VLOOKUP(DATE(YEAR(C8146),MONTH(C8146)-1,DAY(1)),'מדדים וריביות'!B:C,2,FALSE),VLOOKUP(DATE(YEAR(C8146),MONTH(C8146)-2,DAY(1)),'מדדים וריביות'!B:C,2,FALSE))</f>
        <v>32930648.4045204</v>
      </c>
      <c r="F8146" s="46">
        <f>IF($B$5=1,'ריבית יומית'!D8140,'ריבית יומית'!G8140)</f>
        <v>2.9952372008423822E-5</v>
      </c>
      <c r="G8146" s="46">
        <f t="shared" si="891"/>
        <v>0</v>
      </c>
      <c r="H8146" s="29">
        <f t="shared" si="892"/>
        <v>1</v>
      </c>
      <c r="I8146" s="30">
        <f>VLOOKUP(B8145,'מדדים וריביות'!B:C,2)</f>
        <v>33342281.509576902</v>
      </c>
      <c r="K8146" s="39">
        <f t="shared" si="893"/>
        <v>0</v>
      </c>
      <c r="L8146" s="39">
        <f t="shared" si="894"/>
        <v>0</v>
      </c>
      <c r="M8146" s="39">
        <f t="shared" si="895"/>
        <v>0</v>
      </c>
      <c r="N8146" s="41">
        <f t="shared" si="897"/>
        <v>0</v>
      </c>
    </row>
    <row r="8147" spans="2:14">
      <c r="B8147" s="1">
        <v>41012</v>
      </c>
      <c r="C8147" s="1">
        <f t="shared" si="896"/>
        <v>41000</v>
      </c>
      <c r="E8147" s="42">
        <f>IF(DAY(B8147)&gt;14,VLOOKUP(DATE(YEAR(C8147),MONTH(C8147)-1,DAY(1)),'מדדים וריביות'!B:C,2,FALSE),VLOOKUP(DATE(YEAR(C8147),MONTH(C8147)-2,DAY(1)),'מדדים וריביות'!B:C,2,FALSE))</f>
        <v>32930648.4045204</v>
      </c>
      <c r="F8147" s="46">
        <f>IF($B$5=1,'ריבית יומית'!D8141,'ריבית יומית'!G8141)</f>
        <v>2.9952372008423822E-5</v>
      </c>
      <c r="G8147" s="46">
        <f t="shared" si="891"/>
        <v>0</v>
      </c>
      <c r="H8147" s="29">
        <f t="shared" si="892"/>
        <v>1</v>
      </c>
      <c r="I8147" s="30">
        <f>VLOOKUP(B8146,'מדדים וריביות'!B:C,2)</f>
        <v>33342281.509576902</v>
      </c>
      <c r="K8147" s="39">
        <f t="shared" si="893"/>
        <v>0</v>
      </c>
      <c r="L8147" s="39">
        <f t="shared" si="894"/>
        <v>0</v>
      </c>
      <c r="M8147" s="39">
        <f t="shared" si="895"/>
        <v>0</v>
      </c>
      <c r="N8147" s="41">
        <f t="shared" si="897"/>
        <v>0</v>
      </c>
    </row>
    <row r="8148" spans="2:14">
      <c r="B8148" s="1">
        <v>41013</v>
      </c>
      <c r="C8148" s="1">
        <f t="shared" si="896"/>
        <v>41000</v>
      </c>
      <c r="E8148" s="42">
        <f>IF(DAY(B8148)&gt;14,VLOOKUP(DATE(YEAR(C8148),MONTH(C8148)-1,DAY(1)),'מדדים וריביות'!B:C,2,FALSE),VLOOKUP(DATE(YEAR(C8148),MONTH(C8148)-2,DAY(1)),'מדדים וריביות'!B:C,2,FALSE))</f>
        <v>32930648.4045204</v>
      </c>
      <c r="F8148" s="46">
        <f>IF($B$5=1,'ריבית יומית'!D8142,'ריבית יומית'!G8142)</f>
        <v>2.9952372008423822E-5</v>
      </c>
      <c r="G8148" s="46">
        <f t="shared" si="891"/>
        <v>0</v>
      </c>
      <c r="H8148" s="29">
        <f t="shared" si="892"/>
        <v>1</v>
      </c>
      <c r="I8148" s="30">
        <f>VLOOKUP(B8147,'מדדים וריביות'!B:C,2)</f>
        <v>33342281.509576902</v>
      </c>
      <c r="K8148" s="39">
        <f t="shared" si="893"/>
        <v>0</v>
      </c>
      <c r="L8148" s="39">
        <f t="shared" si="894"/>
        <v>0</v>
      </c>
      <c r="M8148" s="39">
        <f t="shared" si="895"/>
        <v>0</v>
      </c>
      <c r="N8148" s="41">
        <f t="shared" si="897"/>
        <v>0</v>
      </c>
    </row>
    <row r="8149" spans="2:14">
      <c r="B8149" s="1">
        <v>41014</v>
      </c>
      <c r="C8149" s="1">
        <f t="shared" si="896"/>
        <v>41000</v>
      </c>
      <c r="E8149" s="42">
        <f>IF(DAY(B8149)&gt;14,VLOOKUP(DATE(YEAR(C8149),MONTH(C8149)-1,DAY(1)),'מדדים וריביות'!B:C,2,FALSE),VLOOKUP(DATE(YEAR(C8149),MONTH(C8149)-2,DAY(1)),'מדדים וריביות'!B:C,2,FALSE))</f>
        <v>33057304.744537801</v>
      </c>
      <c r="F8149" s="46">
        <f>IF($B$5=1,'ריבית יומית'!D8143,'ריבית יומית'!G8143)</f>
        <v>2.9952372008423822E-5</v>
      </c>
      <c r="G8149" s="46">
        <f t="shared" si="891"/>
        <v>0</v>
      </c>
      <c r="H8149" s="29">
        <f t="shared" si="892"/>
        <v>1</v>
      </c>
      <c r="I8149" s="30">
        <f>VLOOKUP(B8148,'מדדים וריביות'!B:C,2)</f>
        <v>33342281.509576902</v>
      </c>
      <c r="K8149" s="39">
        <f t="shared" si="893"/>
        <v>0</v>
      </c>
      <c r="L8149" s="39">
        <f t="shared" si="894"/>
        <v>0</v>
      </c>
      <c r="M8149" s="39">
        <f t="shared" si="895"/>
        <v>0</v>
      </c>
      <c r="N8149" s="41">
        <f t="shared" si="897"/>
        <v>0</v>
      </c>
    </row>
    <row r="8150" spans="2:14">
      <c r="B8150" s="1">
        <v>41015</v>
      </c>
      <c r="C8150" s="1">
        <f t="shared" si="896"/>
        <v>41000</v>
      </c>
      <c r="E8150" s="42">
        <f>IF(DAY(B8150)&gt;14,VLOOKUP(DATE(YEAR(C8150),MONTH(C8150)-1,DAY(1)),'מדדים וריביות'!B:C,2,FALSE),VLOOKUP(DATE(YEAR(C8150),MONTH(C8150)-2,DAY(1)),'מדדים וריביות'!B:C,2,FALSE))</f>
        <v>33057304.744537801</v>
      </c>
      <c r="F8150" s="46">
        <f>IF($B$5=1,'ריבית יומית'!D8144,'ריבית יומית'!G8144)</f>
        <v>2.9952372008423822E-5</v>
      </c>
      <c r="G8150" s="46">
        <f t="shared" si="891"/>
        <v>0</v>
      </c>
      <c r="H8150" s="29">
        <f t="shared" si="892"/>
        <v>1</v>
      </c>
      <c r="I8150" s="30">
        <f>VLOOKUP(B8149,'מדדים וריביות'!B:C,2)</f>
        <v>33342281.509576902</v>
      </c>
      <c r="K8150" s="39">
        <f t="shared" si="893"/>
        <v>0</v>
      </c>
      <c r="L8150" s="39">
        <f t="shared" si="894"/>
        <v>0</v>
      </c>
      <c r="M8150" s="39">
        <f t="shared" si="895"/>
        <v>0</v>
      </c>
      <c r="N8150" s="41">
        <f t="shared" si="897"/>
        <v>0</v>
      </c>
    </row>
    <row r="8151" spans="2:14">
      <c r="B8151" s="1">
        <v>41016</v>
      </c>
      <c r="C8151" s="1">
        <f t="shared" si="896"/>
        <v>41000</v>
      </c>
      <c r="E8151" s="42">
        <f>IF(DAY(B8151)&gt;14,VLOOKUP(DATE(YEAR(C8151),MONTH(C8151)-1,DAY(1)),'מדדים וריביות'!B:C,2,FALSE),VLOOKUP(DATE(YEAR(C8151),MONTH(C8151)-2,DAY(1)),'מדדים וריביות'!B:C,2,FALSE))</f>
        <v>33057304.744537801</v>
      </c>
      <c r="F8151" s="46">
        <f>IF($B$5=1,'ריבית יומית'!D8145,'ריבית יומית'!G8145)</f>
        <v>2.9952372008423822E-5</v>
      </c>
      <c r="G8151" s="46">
        <f t="shared" si="891"/>
        <v>0</v>
      </c>
      <c r="H8151" s="29">
        <f t="shared" si="892"/>
        <v>1</v>
      </c>
      <c r="I8151" s="30">
        <f>VLOOKUP(B8150,'מדדים וריביות'!B:C,2)</f>
        <v>33342281.509576902</v>
      </c>
      <c r="K8151" s="39">
        <f t="shared" si="893"/>
        <v>0</v>
      </c>
      <c r="L8151" s="39">
        <f t="shared" si="894"/>
        <v>0</v>
      </c>
      <c r="M8151" s="39">
        <f t="shared" si="895"/>
        <v>0</v>
      </c>
      <c r="N8151" s="41">
        <f t="shared" si="897"/>
        <v>0</v>
      </c>
    </row>
    <row r="8152" spans="2:14">
      <c r="B8152" s="1">
        <v>41017</v>
      </c>
      <c r="C8152" s="1">
        <f t="shared" si="896"/>
        <v>41000</v>
      </c>
      <c r="E8152" s="42">
        <f>IF(DAY(B8152)&gt;14,VLOOKUP(DATE(YEAR(C8152),MONTH(C8152)-1,DAY(1)),'מדדים וריביות'!B:C,2,FALSE),VLOOKUP(DATE(YEAR(C8152),MONTH(C8152)-2,DAY(1)),'מדדים וריביות'!B:C,2,FALSE))</f>
        <v>33057304.744537801</v>
      </c>
      <c r="F8152" s="46">
        <f>IF($B$5=1,'ריבית יומית'!D8146,'ריבית יומית'!G8146)</f>
        <v>2.9952372008423822E-5</v>
      </c>
      <c r="G8152" s="46">
        <f t="shared" si="891"/>
        <v>0</v>
      </c>
      <c r="H8152" s="29">
        <f t="shared" si="892"/>
        <v>1</v>
      </c>
      <c r="I8152" s="30">
        <f>VLOOKUP(B8151,'מדדים וריביות'!B:C,2)</f>
        <v>33342281.509576902</v>
      </c>
      <c r="K8152" s="39">
        <f t="shared" si="893"/>
        <v>0</v>
      </c>
      <c r="L8152" s="39">
        <f t="shared" si="894"/>
        <v>0</v>
      </c>
      <c r="M8152" s="39">
        <f t="shared" si="895"/>
        <v>0</v>
      </c>
      <c r="N8152" s="41">
        <f t="shared" si="897"/>
        <v>0</v>
      </c>
    </row>
    <row r="8153" spans="2:14">
      <c r="B8153" s="1">
        <v>41018</v>
      </c>
      <c r="C8153" s="1">
        <f t="shared" si="896"/>
        <v>41000</v>
      </c>
      <c r="E8153" s="42">
        <f>IF(DAY(B8153)&gt;14,VLOOKUP(DATE(YEAR(C8153),MONTH(C8153)-1,DAY(1)),'מדדים וריביות'!B:C,2,FALSE),VLOOKUP(DATE(YEAR(C8153),MONTH(C8153)-2,DAY(1)),'מדדים וריביות'!B:C,2,FALSE))</f>
        <v>33057304.744537801</v>
      </c>
      <c r="F8153" s="46">
        <f>IF($B$5=1,'ריבית יומית'!D8147,'ריבית יומית'!G8147)</f>
        <v>2.9952372008423822E-5</v>
      </c>
      <c r="G8153" s="46">
        <f t="shared" si="891"/>
        <v>0</v>
      </c>
      <c r="H8153" s="29">
        <f t="shared" si="892"/>
        <v>1</v>
      </c>
      <c r="I8153" s="30">
        <f>VLOOKUP(B8152,'מדדים וריביות'!B:C,2)</f>
        <v>33342281.509576902</v>
      </c>
      <c r="K8153" s="39">
        <f t="shared" si="893"/>
        <v>0</v>
      </c>
      <c r="L8153" s="39">
        <f t="shared" si="894"/>
        <v>0</v>
      </c>
      <c r="M8153" s="39">
        <f t="shared" si="895"/>
        <v>0</v>
      </c>
      <c r="N8153" s="41">
        <f t="shared" si="897"/>
        <v>0</v>
      </c>
    </row>
    <row r="8154" spans="2:14">
      <c r="B8154" s="1">
        <v>41019</v>
      </c>
      <c r="C8154" s="1">
        <f t="shared" si="896"/>
        <v>41000</v>
      </c>
      <c r="E8154" s="42">
        <f>IF(DAY(B8154)&gt;14,VLOOKUP(DATE(YEAR(C8154),MONTH(C8154)-1,DAY(1)),'מדדים וריביות'!B:C,2,FALSE),VLOOKUP(DATE(YEAR(C8154),MONTH(C8154)-2,DAY(1)),'מדדים וריביות'!B:C,2,FALSE))</f>
        <v>33057304.744537801</v>
      </c>
      <c r="F8154" s="46">
        <f>IF($B$5=1,'ריבית יומית'!D8148,'ריבית יומית'!G8148)</f>
        <v>2.9952372008423822E-5</v>
      </c>
      <c r="G8154" s="46">
        <f t="shared" si="891"/>
        <v>0</v>
      </c>
      <c r="H8154" s="29">
        <f t="shared" si="892"/>
        <v>1</v>
      </c>
      <c r="I8154" s="30">
        <f>VLOOKUP(B8153,'מדדים וריביות'!B:C,2)</f>
        <v>33342281.509576902</v>
      </c>
      <c r="K8154" s="39">
        <f t="shared" si="893"/>
        <v>0</v>
      </c>
      <c r="L8154" s="39">
        <f t="shared" si="894"/>
        <v>0</v>
      </c>
      <c r="M8154" s="39">
        <f t="shared" si="895"/>
        <v>0</v>
      </c>
      <c r="N8154" s="41">
        <f t="shared" si="897"/>
        <v>0</v>
      </c>
    </row>
    <row r="8155" spans="2:14">
      <c r="B8155" s="1">
        <v>41020</v>
      </c>
      <c r="C8155" s="1">
        <f t="shared" si="896"/>
        <v>41000</v>
      </c>
      <c r="E8155" s="42">
        <f>IF(DAY(B8155)&gt;14,VLOOKUP(DATE(YEAR(C8155),MONTH(C8155)-1,DAY(1)),'מדדים וריביות'!B:C,2,FALSE),VLOOKUP(DATE(YEAR(C8155),MONTH(C8155)-2,DAY(1)),'מדדים וריביות'!B:C,2,FALSE))</f>
        <v>33057304.744537801</v>
      </c>
      <c r="F8155" s="46">
        <f>IF($B$5=1,'ריבית יומית'!D8149,'ריבית יומית'!G8149)</f>
        <v>2.9952372008423822E-5</v>
      </c>
      <c r="G8155" s="46">
        <f t="shared" si="891"/>
        <v>0</v>
      </c>
      <c r="H8155" s="29">
        <f t="shared" si="892"/>
        <v>1</v>
      </c>
      <c r="I8155" s="30">
        <f>VLOOKUP(B8154,'מדדים וריביות'!B:C,2)</f>
        <v>33342281.509576902</v>
      </c>
      <c r="K8155" s="39">
        <f t="shared" si="893"/>
        <v>0</v>
      </c>
      <c r="L8155" s="39">
        <f t="shared" si="894"/>
        <v>0</v>
      </c>
      <c r="M8155" s="39">
        <f t="shared" si="895"/>
        <v>0</v>
      </c>
      <c r="N8155" s="41">
        <f t="shared" si="897"/>
        <v>0</v>
      </c>
    </row>
    <row r="8156" spans="2:14">
      <c r="B8156" s="1">
        <v>41021</v>
      </c>
      <c r="C8156" s="1">
        <f t="shared" si="896"/>
        <v>41000</v>
      </c>
      <c r="E8156" s="42">
        <f>IF(DAY(B8156)&gt;14,VLOOKUP(DATE(YEAR(C8156),MONTH(C8156)-1,DAY(1)),'מדדים וריביות'!B:C,2,FALSE),VLOOKUP(DATE(YEAR(C8156),MONTH(C8156)-2,DAY(1)),'מדדים וריביות'!B:C,2,FALSE))</f>
        <v>33057304.744537801</v>
      </c>
      <c r="F8156" s="46">
        <f>IF($B$5=1,'ריבית יומית'!D8150,'ריבית יומית'!G8150)</f>
        <v>2.9952372008423822E-5</v>
      </c>
      <c r="G8156" s="46">
        <f t="shared" si="891"/>
        <v>0</v>
      </c>
      <c r="H8156" s="29">
        <f t="shared" si="892"/>
        <v>1</v>
      </c>
      <c r="I8156" s="30">
        <f>VLOOKUP(B8155,'מדדים וריביות'!B:C,2)</f>
        <v>33342281.509576902</v>
      </c>
      <c r="K8156" s="39">
        <f t="shared" si="893"/>
        <v>0</v>
      </c>
      <c r="L8156" s="39">
        <f t="shared" si="894"/>
        <v>0</v>
      </c>
      <c r="M8156" s="39">
        <f t="shared" si="895"/>
        <v>0</v>
      </c>
      <c r="N8156" s="41">
        <f t="shared" si="897"/>
        <v>0</v>
      </c>
    </row>
    <row r="8157" spans="2:14">
      <c r="B8157" s="1">
        <v>41022</v>
      </c>
      <c r="C8157" s="1">
        <f t="shared" si="896"/>
        <v>41000</v>
      </c>
      <c r="E8157" s="42">
        <f>IF(DAY(B8157)&gt;14,VLOOKUP(DATE(YEAR(C8157),MONTH(C8157)-1,DAY(1)),'מדדים וריביות'!B:C,2,FALSE),VLOOKUP(DATE(YEAR(C8157),MONTH(C8157)-2,DAY(1)),'מדדים וריביות'!B:C,2,FALSE))</f>
        <v>33057304.744537801</v>
      </c>
      <c r="F8157" s="46">
        <f>IF($B$5=1,'ריבית יומית'!D8151,'ריבית יומית'!G8151)</f>
        <v>2.9952372008423822E-5</v>
      </c>
      <c r="G8157" s="46">
        <f t="shared" si="891"/>
        <v>0</v>
      </c>
      <c r="H8157" s="29">
        <f t="shared" si="892"/>
        <v>1</v>
      </c>
      <c r="I8157" s="30">
        <f>VLOOKUP(B8156,'מדדים וריביות'!B:C,2)</f>
        <v>33342281.509576902</v>
      </c>
      <c r="K8157" s="39">
        <f t="shared" si="893"/>
        <v>0</v>
      </c>
      <c r="L8157" s="39">
        <f t="shared" si="894"/>
        <v>0</v>
      </c>
      <c r="M8157" s="39">
        <f t="shared" si="895"/>
        <v>0</v>
      </c>
      <c r="N8157" s="41">
        <f t="shared" si="897"/>
        <v>0</v>
      </c>
    </row>
    <row r="8158" spans="2:14">
      <c r="B8158" s="1">
        <v>41023</v>
      </c>
      <c r="C8158" s="1">
        <f t="shared" si="896"/>
        <v>41000</v>
      </c>
      <c r="E8158" s="42">
        <f>IF(DAY(B8158)&gt;14,VLOOKUP(DATE(YEAR(C8158),MONTH(C8158)-1,DAY(1)),'מדדים וריביות'!B:C,2,FALSE),VLOOKUP(DATE(YEAR(C8158),MONTH(C8158)-2,DAY(1)),'מדדים וריביות'!B:C,2,FALSE))</f>
        <v>33057304.744537801</v>
      </c>
      <c r="F8158" s="46">
        <f>IF($B$5=1,'ריבית יומית'!D8152,'ריבית יומית'!G8152)</f>
        <v>2.9952372008423822E-5</v>
      </c>
      <c r="G8158" s="46">
        <f t="shared" si="891"/>
        <v>0</v>
      </c>
      <c r="H8158" s="29">
        <f t="shared" si="892"/>
        <v>1</v>
      </c>
      <c r="I8158" s="30">
        <f>VLOOKUP(B8157,'מדדים וריביות'!B:C,2)</f>
        <v>33342281.509576902</v>
      </c>
      <c r="K8158" s="39">
        <f t="shared" si="893"/>
        <v>0</v>
      </c>
      <c r="L8158" s="39">
        <f t="shared" si="894"/>
        <v>0</v>
      </c>
      <c r="M8158" s="39">
        <f t="shared" si="895"/>
        <v>0</v>
      </c>
      <c r="N8158" s="41">
        <f t="shared" si="897"/>
        <v>0</v>
      </c>
    </row>
    <row r="8159" spans="2:14">
      <c r="B8159" s="1">
        <v>41024</v>
      </c>
      <c r="C8159" s="1">
        <f t="shared" si="896"/>
        <v>41000</v>
      </c>
      <c r="E8159" s="42">
        <f>IF(DAY(B8159)&gt;14,VLOOKUP(DATE(YEAR(C8159),MONTH(C8159)-1,DAY(1)),'מדדים וריביות'!B:C,2,FALSE),VLOOKUP(DATE(YEAR(C8159),MONTH(C8159)-2,DAY(1)),'מדדים וריביות'!B:C,2,FALSE))</f>
        <v>33057304.744537801</v>
      </c>
      <c r="F8159" s="46">
        <f>IF($B$5=1,'ריבית יומית'!D8153,'ריבית יומית'!G8153)</f>
        <v>2.9952372008423822E-5</v>
      </c>
      <c r="G8159" s="46">
        <f t="shared" si="891"/>
        <v>0</v>
      </c>
      <c r="H8159" s="29">
        <f t="shared" si="892"/>
        <v>1</v>
      </c>
      <c r="I8159" s="30">
        <f>VLOOKUP(B8158,'מדדים וריביות'!B:C,2)</f>
        <v>33342281.509576902</v>
      </c>
      <c r="K8159" s="39">
        <f t="shared" si="893"/>
        <v>0</v>
      </c>
      <c r="L8159" s="39">
        <f t="shared" si="894"/>
        <v>0</v>
      </c>
      <c r="M8159" s="39">
        <f t="shared" si="895"/>
        <v>0</v>
      </c>
      <c r="N8159" s="41">
        <f t="shared" si="897"/>
        <v>0</v>
      </c>
    </row>
    <row r="8160" spans="2:14">
      <c r="B8160" s="1">
        <v>41025</v>
      </c>
      <c r="C8160" s="1">
        <f t="shared" si="896"/>
        <v>41000</v>
      </c>
      <c r="E8160" s="42">
        <f>IF(DAY(B8160)&gt;14,VLOOKUP(DATE(YEAR(C8160),MONTH(C8160)-1,DAY(1)),'מדדים וריביות'!B:C,2,FALSE),VLOOKUP(DATE(YEAR(C8160),MONTH(C8160)-2,DAY(1)),'מדדים וריביות'!B:C,2,FALSE))</f>
        <v>33057304.744537801</v>
      </c>
      <c r="F8160" s="46">
        <f>IF($B$5=1,'ריבית יומית'!D8154,'ריבית יומית'!G8154)</f>
        <v>2.9952372008423822E-5</v>
      </c>
      <c r="G8160" s="46">
        <f t="shared" si="891"/>
        <v>0</v>
      </c>
      <c r="H8160" s="29">
        <f t="shared" si="892"/>
        <v>1</v>
      </c>
      <c r="I8160" s="30">
        <f>VLOOKUP(B8159,'מדדים וריביות'!B:C,2)</f>
        <v>33342281.509576902</v>
      </c>
      <c r="K8160" s="39">
        <f t="shared" si="893"/>
        <v>0</v>
      </c>
      <c r="L8160" s="39">
        <f t="shared" si="894"/>
        <v>0</v>
      </c>
      <c r="M8160" s="39">
        <f t="shared" si="895"/>
        <v>0</v>
      </c>
      <c r="N8160" s="41">
        <f t="shared" si="897"/>
        <v>0</v>
      </c>
    </row>
    <row r="8161" spans="2:14">
      <c r="B8161" s="1">
        <v>41026</v>
      </c>
      <c r="C8161" s="1">
        <f t="shared" si="896"/>
        <v>41000</v>
      </c>
      <c r="E8161" s="42">
        <f>IF(DAY(B8161)&gt;14,VLOOKUP(DATE(YEAR(C8161),MONTH(C8161)-1,DAY(1)),'מדדים וריביות'!B:C,2,FALSE),VLOOKUP(DATE(YEAR(C8161),MONTH(C8161)-2,DAY(1)),'מדדים וריביות'!B:C,2,FALSE))</f>
        <v>33057304.744537801</v>
      </c>
      <c r="F8161" s="46">
        <f>IF($B$5=1,'ריבית יומית'!D8155,'ריבית יומית'!G8155)</f>
        <v>2.9952372008423822E-5</v>
      </c>
      <c r="G8161" s="46">
        <f t="shared" si="891"/>
        <v>0</v>
      </c>
      <c r="H8161" s="29">
        <f t="shared" si="892"/>
        <v>1</v>
      </c>
      <c r="I8161" s="30">
        <f>VLOOKUP(B8160,'מדדים וריביות'!B:C,2)</f>
        <v>33342281.509576902</v>
      </c>
      <c r="K8161" s="39">
        <f t="shared" si="893"/>
        <v>0</v>
      </c>
      <c r="L8161" s="39">
        <f t="shared" si="894"/>
        <v>0</v>
      </c>
      <c r="M8161" s="39">
        <f t="shared" si="895"/>
        <v>0</v>
      </c>
      <c r="N8161" s="41">
        <f t="shared" si="897"/>
        <v>0</v>
      </c>
    </row>
    <row r="8162" spans="2:14">
      <c r="B8162" s="1">
        <v>41027</v>
      </c>
      <c r="C8162" s="1">
        <f t="shared" si="896"/>
        <v>41000</v>
      </c>
      <c r="E8162" s="42">
        <f>IF(DAY(B8162)&gt;14,VLOOKUP(DATE(YEAR(C8162),MONTH(C8162)-1,DAY(1)),'מדדים וריביות'!B:C,2,FALSE),VLOOKUP(DATE(YEAR(C8162),MONTH(C8162)-2,DAY(1)),'מדדים וריביות'!B:C,2,FALSE))</f>
        <v>33057304.744537801</v>
      </c>
      <c r="F8162" s="46">
        <f>IF($B$5=1,'ריבית יומית'!D8156,'ריבית יומית'!G8156)</f>
        <v>2.9952372008423822E-5</v>
      </c>
      <c r="G8162" s="46">
        <f t="shared" si="891"/>
        <v>0</v>
      </c>
      <c r="H8162" s="29">
        <f t="shared" si="892"/>
        <v>1</v>
      </c>
      <c r="I8162" s="30">
        <f>VLOOKUP(B8161,'מדדים וריביות'!B:C,2)</f>
        <v>33342281.509576902</v>
      </c>
      <c r="K8162" s="39">
        <f t="shared" si="893"/>
        <v>0</v>
      </c>
      <c r="L8162" s="39">
        <f t="shared" si="894"/>
        <v>0</v>
      </c>
      <c r="M8162" s="39">
        <f t="shared" si="895"/>
        <v>0</v>
      </c>
      <c r="N8162" s="41">
        <f t="shared" si="897"/>
        <v>0</v>
      </c>
    </row>
    <row r="8163" spans="2:14">
      <c r="B8163" s="1">
        <v>41028</v>
      </c>
      <c r="C8163" s="1">
        <f t="shared" si="896"/>
        <v>41000</v>
      </c>
      <c r="E8163" s="42">
        <f>IF(DAY(B8163)&gt;14,VLOOKUP(DATE(YEAR(C8163),MONTH(C8163)-1,DAY(1)),'מדדים וריביות'!B:C,2,FALSE),VLOOKUP(DATE(YEAR(C8163),MONTH(C8163)-2,DAY(1)),'מדדים וריביות'!B:C,2,FALSE))</f>
        <v>33057304.744537801</v>
      </c>
      <c r="F8163" s="46">
        <f>IF($B$5=1,'ריבית יומית'!D8157,'ריבית יומית'!G8157)</f>
        <v>2.9952372008423822E-5</v>
      </c>
      <c r="G8163" s="46">
        <f t="shared" si="891"/>
        <v>0</v>
      </c>
      <c r="H8163" s="29">
        <f t="shared" si="892"/>
        <v>1</v>
      </c>
      <c r="I8163" s="30">
        <f>VLOOKUP(B8162,'מדדים וריביות'!B:C,2)</f>
        <v>33342281.509576902</v>
      </c>
      <c r="K8163" s="39">
        <f t="shared" si="893"/>
        <v>0</v>
      </c>
      <c r="L8163" s="39">
        <f t="shared" si="894"/>
        <v>0</v>
      </c>
      <c r="M8163" s="39">
        <f t="shared" si="895"/>
        <v>0</v>
      </c>
      <c r="N8163" s="41">
        <f t="shared" si="897"/>
        <v>0</v>
      </c>
    </row>
    <row r="8164" spans="2:14">
      <c r="B8164" s="1">
        <v>41029</v>
      </c>
      <c r="C8164" s="1">
        <f t="shared" si="896"/>
        <v>41000</v>
      </c>
      <c r="E8164" s="42">
        <f>IF(DAY(B8164)&gt;14,VLOOKUP(DATE(YEAR(C8164),MONTH(C8164)-1,DAY(1)),'מדדים וריביות'!B:C,2,FALSE),VLOOKUP(DATE(YEAR(C8164),MONTH(C8164)-2,DAY(1)),'מדדים וריביות'!B:C,2,FALSE))</f>
        <v>33057304.744537801</v>
      </c>
      <c r="F8164" s="46">
        <f>IF($B$5=1,'ריבית יומית'!D8158,'ריבית יומית'!G8158)</f>
        <v>2.9952372008423822E-5</v>
      </c>
      <c r="G8164" s="46">
        <f t="shared" si="891"/>
        <v>0</v>
      </c>
      <c r="H8164" s="29">
        <f t="shared" si="892"/>
        <v>1</v>
      </c>
      <c r="I8164" s="30">
        <f>VLOOKUP(B8163,'מדדים וריביות'!B:C,2)</f>
        <v>33342281.509576902</v>
      </c>
      <c r="K8164" s="39">
        <f t="shared" si="893"/>
        <v>0</v>
      </c>
      <c r="L8164" s="39">
        <f t="shared" si="894"/>
        <v>0</v>
      </c>
      <c r="M8164" s="39">
        <f t="shared" si="895"/>
        <v>0</v>
      </c>
      <c r="N8164" s="41">
        <f t="shared" si="897"/>
        <v>0</v>
      </c>
    </row>
    <row r="8165" spans="2:14">
      <c r="B8165" s="1">
        <v>41030</v>
      </c>
      <c r="C8165" s="1">
        <f t="shared" si="896"/>
        <v>41030</v>
      </c>
      <c r="E8165" s="42">
        <f>IF(DAY(B8165)&gt;14,VLOOKUP(DATE(YEAR(C8165),MONTH(C8165)-1,DAY(1)),'מדדים וריביות'!B:C,2,FALSE),VLOOKUP(DATE(YEAR(C8165),MONTH(C8165)-2,DAY(1)),'מדדים וריביות'!B:C,2,FALSE))</f>
        <v>33057304.744537801</v>
      </c>
      <c r="F8165" s="46">
        <f>IF($B$5=1,'ריבית יומית'!D8159,'ריבית יומית'!G8159)</f>
        <v>2.9952372008423822E-5</v>
      </c>
      <c r="G8165" s="46">
        <f t="shared" si="891"/>
        <v>0</v>
      </c>
      <c r="H8165" s="29">
        <f t="shared" si="892"/>
        <v>1</v>
      </c>
      <c r="I8165" s="30">
        <f>VLOOKUP(B8164,'מדדים וריביות'!B:C,2)</f>
        <v>33342281.509576902</v>
      </c>
      <c r="K8165" s="39">
        <f t="shared" si="893"/>
        <v>0</v>
      </c>
      <c r="L8165" s="39">
        <f t="shared" si="894"/>
        <v>0</v>
      </c>
      <c r="M8165" s="39">
        <f t="shared" si="895"/>
        <v>0</v>
      </c>
      <c r="N8165" s="41">
        <f t="shared" si="897"/>
        <v>0</v>
      </c>
    </row>
    <row r="8166" spans="2:14">
      <c r="B8166" s="1">
        <v>41031</v>
      </c>
      <c r="C8166" s="1">
        <f t="shared" si="896"/>
        <v>41030</v>
      </c>
      <c r="E8166" s="42">
        <f>IF(DAY(B8166)&gt;14,VLOOKUP(DATE(YEAR(C8166),MONTH(C8166)-1,DAY(1)),'מדדים וריביות'!B:C,2,FALSE),VLOOKUP(DATE(YEAR(C8166),MONTH(C8166)-2,DAY(1)),'מדדים וריביות'!B:C,2,FALSE))</f>
        <v>33057304.744537801</v>
      </c>
      <c r="F8166" s="46">
        <f>IF($B$5=1,'ריבית יומית'!D8160,'ריבית יומית'!G8160)</f>
        <v>2.9952372008423822E-5</v>
      </c>
      <c r="G8166" s="46">
        <f t="shared" si="891"/>
        <v>0</v>
      </c>
      <c r="H8166" s="29">
        <f t="shared" si="892"/>
        <v>1</v>
      </c>
      <c r="I8166" s="30">
        <f>VLOOKUP(B8165,'מדדים וריביות'!B:C,2)</f>
        <v>33342281.509576902</v>
      </c>
      <c r="K8166" s="39">
        <f t="shared" si="893"/>
        <v>0</v>
      </c>
      <c r="L8166" s="39">
        <f t="shared" si="894"/>
        <v>0</v>
      </c>
      <c r="M8166" s="39">
        <f t="shared" si="895"/>
        <v>0</v>
      </c>
      <c r="N8166" s="41">
        <f t="shared" si="897"/>
        <v>0</v>
      </c>
    </row>
    <row r="8167" spans="2:14">
      <c r="B8167" s="1">
        <v>41032</v>
      </c>
      <c r="C8167" s="1">
        <f t="shared" si="896"/>
        <v>41030</v>
      </c>
      <c r="E8167" s="42">
        <f>IF(DAY(B8167)&gt;14,VLOOKUP(DATE(YEAR(C8167),MONTH(C8167)-1,DAY(1)),'מדדים וריביות'!B:C,2,FALSE),VLOOKUP(DATE(YEAR(C8167),MONTH(C8167)-2,DAY(1)),'מדדים וריביות'!B:C,2,FALSE))</f>
        <v>33057304.744537801</v>
      </c>
      <c r="F8167" s="46">
        <f>IF($B$5=1,'ריבית יומית'!D8161,'ריבית יומית'!G8161)</f>
        <v>2.9952372008423822E-5</v>
      </c>
      <c r="G8167" s="46">
        <f t="shared" si="891"/>
        <v>0</v>
      </c>
      <c r="H8167" s="29">
        <f t="shared" si="892"/>
        <v>1</v>
      </c>
      <c r="I8167" s="30">
        <f>VLOOKUP(B8166,'מדדים וריביות'!B:C,2)</f>
        <v>33342281.509576902</v>
      </c>
      <c r="K8167" s="39">
        <f t="shared" si="893"/>
        <v>0</v>
      </c>
      <c r="L8167" s="39">
        <f t="shared" si="894"/>
        <v>0</v>
      </c>
      <c r="M8167" s="39">
        <f t="shared" si="895"/>
        <v>0</v>
      </c>
      <c r="N8167" s="41">
        <f t="shared" si="897"/>
        <v>0</v>
      </c>
    </row>
    <row r="8168" spans="2:14">
      <c r="B8168" s="1">
        <v>41033</v>
      </c>
      <c r="C8168" s="1">
        <f t="shared" si="896"/>
        <v>41030</v>
      </c>
      <c r="E8168" s="42">
        <f>IF(DAY(B8168)&gt;14,VLOOKUP(DATE(YEAR(C8168),MONTH(C8168)-1,DAY(1)),'מדדים וריביות'!B:C,2,FALSE),VLOOKUP(DATE(YEAR(C8168),MONTH(C8168)-2,DAY(1)),'מדדים וריביות'!B:C,2,FALSE))</f>
        <v>33057304.744537801</v>
      </c>
      <c r="F8168" s="46">
        <f>IF($B$5=1,'ריבית יומית'!D8162,'ריבית יומית'!G8162)</f>
        <v>2.9952372008423822E-5</v>
      </c>
      <c r="G8168" s="46">
        <f t="shared" si="891"/>
        <v>0</v>
      </c>
      <c r="H8168" s="29">
        <f t="shared" si="892"/>
        <v>1</v>
      </c>
      <c r="I8168" s="30">
        <f>VLOOKUP(B8167,'מדדים וריביות'!B:C,2)</f>
        <v>33342281.509576902</v>
      </c>
      <c r="K8168" s="39">
        <f t="shared" si="893"/>
        <v>0</v>
      </c>
      <c r="L8168" s="39">
        <f t="shared" si="894"/>
        <v>0</v>
      </c>
      <c r="M8168" s="39">
        <f t="shared" si="895"/>
        <v>0</v>
      </c>
      <c r="N8168" s="41">
        <f t="shared" si="897"/>
        <v>0</v>
      </c>
    </row>
    <row r="8169" spans="2:14">
      <c r="B8169" s="1">
        <v>41034</v>
      </c>
      <c r="C8169" s="1">
        <f t="shared" si="896"/>
        <v>41030</v>
      </c>
      <c r="E8169" s="42">
        <f>IF(DAY(B8169)&gt;14,VLOOKUP(DATE(YEAR(C8169),MONTH(C8169)-1,DAY(1)),'מדדים וריביות'!B:C,2,FALSE),VLOOKUP(DATE(YEAR(C8169),MONTH(C8169)-2,DAY(1)),'מדדים וריביות'!B:C,2,FALSE))</f>
        <v>33057304.744537801</v>
      </c>
      <c r="F8169" s="46">
        <f>IF($B$5=1,'ריבית יומית'!D8163,'ריבית יומית'!G8163)</f>
        <v>2.9952372008423822E-5</v>
      </c>
      <c r="G8169" s="46">
        <f t="shared" si="891"/>
        <v>0</v>
      </c>
      <c r="H8169" s="29">
        <f t="shared" si="892"/>
        <v>1</v>
      </c>
      <c r="I8169" s="30">
        <f>VLOOKUP(B8168,'מדדים וריביות'!B:C,2)</f>
        <v>33342281.509576902</v>
      </c>
      <c r="K8169" s="39">
        <f t="shared" si="893"/>
        <v>0</v>
      </c>
      <c r="L8169" s="39">
        <f t="shared" si="894"/>
        <v>0</v>
      </c>
      <c r="M8169" s="39">
        <f t="shared" si="895"/>
        <v>0</v>
      </c>
      <c r="N8169" s="41">
        <f t="shared" si="897"/>
        <v>0</v>
      </c>
    </row>
    <row r="8170" spans="2:14">
      <c r="B8170" s="1">
        <v>41035</v>
      </c>
      <c r="C8170" s="1">
        <f t="shared" si="896"/>
        <v>41030</v>
      </c>
      <c r="E8170" s="42">
        <f>IF(DAY(B8170)&gt;14,VLOOKUP(DATE(YEAR(C8170),MONTH(C8170)-1,DAY(1)),'מדדים וריביות'!B:C,2,FALSE),VLOOKUP(DATE(YEAR(C8170),MONTH(C8170)-2,DAY(1)),'מדדים וריביות'!B:C,2,FALSE))</f>
        <v>33057304.744537801</v>
      </c>
      <c r="F8170" s="46">
        <f>IF($B$5=1,'ריבית יומית'!D8164,'ריבית יומית'!G8164)</f>
        <v>2.9952372008423822E-5</v>
      </c>
      <c r="G8170" s="46">
        <f t="shared" si="891"/>
        <v>0</v>
      </c>
      <c r="H8170" s="29">
        <f t="shared" si="892"/>
        <v>1</v>
      </c>
      <c r="I8170" s="30">
        <f>VLOOKUP(B8169,'מדדים וריביות'!B:C,2)</f>
        <v>33342281.509576902</v>
      </c>
      <c r="K8170" s="39">
        <f t="shared" si="893"/>
        <v>0</v>
      </c>
      <c r="L8170" s="39">
        <f t="shared" si="894"/>
        <v>0</v>
      </c>
      <c r="M8170" s="39">
        <f t="shared" si="895"/>
        <v>0</v>
      </c>
      <c r="N8170" s="41">
        <f t="shared" si="897"/>
        <v>0</v>
      </c>
    </row>
    <row r="8171" spans="2:14">
      <c r="B8171" s="1">
        <v>41036</v>
      </c>
      <c r="C8171" s="1">
        <f t="shared" si="896"/>
        <v>41030</v>
      </c>
      <c r="E8171" s="42">
        <f>IF(DAY(B8171)&gt;14,VLOOKUP(DATE(YEAR(C8171),MONTH(C8171)-1,DAY(1)),'מדדים וריביות'!B:C,2,FALSE),VLOOKUP(DATE(YEAR(C8171),MONTH(C8171)-2,DAY(1)),'מדדים וריביות'!B:C,2,FALSE))</f>
        <v>33057304.744537801</v>
      </c>
      <c r="F8171" s="46">
        <f>IF($B$5=1,'ריבית יומית'!D8165,'ריבית יומית'!G8165)</f>
        <v>2.9952372008423822E-5</v>
      </c>
      <c r="G8171" s="46">
        <f t="shared" si="891"/>
        <v>0</v>
      </c>
      <c r="H8171" s="29">
        <f t="shared" si="892"/>
        <v>1</v>
      </c>
      <c r="I8171" s="30">
        <f>VLOOKUP(B8170,'מדדים וריביות'!B:C,2)</f>
        <v>33342281.509576902</v>
      </c>
      <c r="K8171" s="39">
        <f t="shared" si="893"/>
        <v>0</v>
      </c>
      <c r="L8171" s="39">
        <f t="shared" si="894"/>
        <v>0</v>
      </c>
      <c r="M8171" s="39">
        <f t="shared" si="895"/>
        <v>0</v>
      </c>
      <c r="N8171" s="41">
        <f t="shared" si="897"/>
        <v>0</v>
      </c>
    </row>
    <row r="8172" spans="2:14">
      <c r="B8172" s="1">
        <v>41037</v>
      </c>
      <c r="C8172" s="1">
        <f t="shared" si="896"/>
        <v>41030</v>
      </c>
      <c r="E8172" s="42">
        <f>IF(DAY(B8172)&gt;14,VLOOKUP(DATE(YEAR(C8172),MONTH(C8172)-1,DAY(1)),'מדדים וריביות'!B:C,2,FALSE),VLOOKUP(DATE(YEAR(C8172),MONTH(C8172)-2,DAY(1)),'מדדים וריביות'!B:C,2,FALSE))</f>
        <v>33057304.744537801</v>
      </c>
      <c r="F8172" s="46">
        <f>IF($B$5=1,'ריבית יומית'!D8166,'ריבית יומית'!G8166)</f>
        <v>2.9952372008423822E-5</v>
      </c>
      <c r="G8172" s="46">
        <f t="shared" si="891"/>
        <v>0</v>
      </c>
      <c r="H8172" s="29">
        <f t="shared" si="892"/>
        <v>1</v>
      </c>
      <c r="I8172" s="30">
        <f>VLOOKUP(B8171,'מדדים וריביות'!B:C,2)</f>
        <v>33342281.509576902</v>
      </c>
      <c r="K8172" s="39">
        <f t="shared" si="893"/>
        <v>0</v>
      </c>
      <c r="L8172" s="39">
        <f t="shared" si="894"/>
        <v>0</v>
      </c>
      <c r="M8172" s="39">
        <f t="shared" si="895"/>
        <v>0</v>
      </c>
      <c r="N8172" s="41">
        <f t="shared" si="897"/>
        <v>0</v>
      </c>
    </row>
    <row r="8173" spans="2:14">
      <c r="B8173" s="1">
        <v>41038</v>
      </c>
      <c r="C8173" s="1">
        <f t="shared" si="896"/>
        <v>41030</v>
      </c>
      <c r="E8173" s="42">
        <f>IF(DAY(B8173)&gt;14,VLOOKUP(DATE(YEAR(C8173),MONTH(C8173)-1,DAY(1)),'מדדים וריביות'!B:C,2,FALSE),VLOOKUP(DATE(YEAR(C8173),MONTH(C8173)-2,DAY(1)),'מדדים וריביות'!B:C,2,FALSE))</f>
        <v>33057304.744537801</v>
      </c>
      <c r="F8173" s="46">
        <f>IF($B$5=1,'ריבית יומית'!D8167,'ריבית יומית'!G8167)</f>
        <v>2.9952372008423822E-5</v>
      </c>
      <c r="G8173" s="46">
        <f t="shared" si="891"/>
        <v>0</v>
      </c>
      <c r="H8173" s="29">
        <f t="shared" si="892"/>
        <v>1</v>
      </c>
      <c r="I8173" s="30">
        <f>VLOOKUP(B8172,'מדדים וריביות'!B:C,2)</f>
        <v>33342281.509576902</v>
      </c>
      <c r="K8173" s="39">
        <f t="shared" si="893"/>
        <v>0</v>
      </c>
      <c r="L8173" s="39">
        <f t="shared" si="894"/>
        <v>0</v>
      </c>
      <c r="M8173" s="39">
        <f t="shared" si="895"/>
        <v>0</v>
      </c>
      <c r="N8173" s="41">
        <f t="shared" si="897"/>
        <v>0</v>
      </c>
    </row>
    <row r="8174" spans="2:14">
      <c r="B8174" s="1">
        <v>41039</v>
      </c>
      <c r="C8174" s="1">
        <f t="shared" si="896"/>
        <v>41030</v>
      </c>
      <c r="E8174" s="42">
        <f>IF(DAY(B8174)&gt;14,VLOOKUP(DATE(YEAR(C8174),MONTH(C8174)-1,DAY(1)),'מדדים וריביות'!B:C,2,FALSE),VLOOKUP(DATE(YEAR(C8174),MONTH(C8174)-2,DAY(1)),'מדדים וריביות'!B:C,2,FALSE))</f>
        <v>33057304.744537801</v>
      </c>
      <c r="F8174" s="46">
        <f>IF($B$5=1,'ריבית יומית'!D8168,'ריבית יומית'!G8168)</f>
        <v>2.9952372008423822E-5</v>
      </c>
      <c r="G8174" s="46">
        <f t="shared" si="891"/>
        <v>0</v>
      </c>
      <c r="H8174" s="29">
        <f t="shared" si="892"/>
        <v>1</v>
      </c>
      <c r="I8174" s="30">
        <f>VLOOKUP(B8173,'מדדים וריביות'!B:C,2)</f>
        <v>33342281.509576902</v>
      </c>
      <c r="K8174" s="39">
        <f t="shared" si="893"/>
        <v>0</v>
      </c>
      <c r="L8174" s="39">
        <f t="shared" si="894"/>
        <v>0</v>
      </c>
      <c r="M8174" s="39">
        <f t="shared" si="895"/>
        <v>0</v>
      </c>
      <c r="N8174" s="41">
        <f t="shared" si="897"/>
        <v>0</v>
      </c>
    </row>
    <row r="8175" spans="2:14">
      <c r="B8175" s="1">
        <v>41040</v>
      </c>
      <c r="C8175" s="1">
        <f t="shared" si="896"/>
        <v>41030</v>
      </c>
      <c r="E8175" s="42">
        <f>IF(DAY(B8175)&gt;14,VLOOKUP(DATE(YEAR(C8175),MONTH(C8175)-1,DAY(1)),'מדדים וריביות'!B:C,2,FALSE),VLOOKUP(DATE(YEAR(C8175),MONTH(C8175)-2,DAY(1)),'מדדים וריביות'!B:C,2,FALSE))</f>
        <v>33057304.744537801</v>
      </c>
      <c r="F8175" s="46">
        <f>IF($B$5=1,'ריבית יומית'!D8169,'ריבית יומית'!G8169)</f>
        <v>2.9952372008423822E-5</v>
      </c>
      <c r="G8175" s="46">
        <f t="shared" si="891"/>
        <v>0</v>
      </c>
      <c r="H8175" s="29">
        <f t="shared" si="892"/>
        <v>1</v>
      </c>
      <c r="I8175" s="30">
        <f>VLOOKUP(B8174,'מדדים וריביות'!B:C,2)</f>
        <v>33342281.509576902</v>
      </c>
      <c r="K8175" s="39">
        <f t="shared" si="893"/>
        <v>0</v>
      </c>
      <c r="L8175" s="39">
        <f t="shared" si="894"/>
        <v>0</v>
      </c>
      <c r="M8175" s="39">
        <f t="shared" si="895"/>
        <v>0</v>
      </c>
      <c r="N8175" s="41">
        <f t="shared" si="897"/>
        <v>0</v>
      </c>
    </row>
    <row r="8176" spans="2:14">
      <c r="B8176" s="1">
        <v>41041</v>
      </c>
      <c r="C8176" s="1">
        <f t="shared" si="896"/>
        <v>41030</v>
      </c>
      <c r="E8176" s="42">
        <f>IF(DAY(B8176)&gt;14,VLOOKUP(DATE(YEAR(C8176),MONTH(C8176)-1,DAY(1)),'מדדים וריביות'!B:C,2,FALSE),VLOOKUP(DATE(YEAR(C8176),MONTH(C8176)-2,DAY(1)),'מדדים וריביות'!B:C,2,FALSE))</f>
        <v>33057304.744537801</v>
      </c>
      <c r="F8176" s="46">
        <f>IF($B$5=1,'ריבית יומית'!D8170,'ריבית יומית'!G8170)</f>
        <v>2.9952372008423822E-5</v>
      </c>
      <c r="G8176" s="46">
        <f t="shared" si="891"/>
        <v>0</v>
      </c>
      <c r="H8176" s="29">
        <f t="shared" si="892"/>
        <v>1</v>
      </c>
      <c r="I8176" s="30">
        <f>VLOOKUP(B8175,'מדדים וריביות'!B:C,2)</f>
        <v>33342281.509576902</v>
      </c>
      <c r="K8176" s="39">
        <f t="shared" si="893"/>
        <v>0</v>
      </c>
      <c r="L8176" s="39">
        <f t="shared" si="894"/>
        <v>0</v>
      </c>
      <c r="M8176" s="39">
        <f t="shared" si="895"/>
        <v>0</v>
      </c>
      <c r="N8176" s="41">
        <f t="shared" si="897"/>
        <v>0</v>
      </c>
    </row>
    <row r="8177" spans="2:14">
      <c r="B8177" s="1">
        <v>41042</v>
      </c>
      <c r="C8177" s="1">
        <f t="shared" si="896"/>
        <v>41030</v>
      </c>
      <c r="E8177" s="42">
        <f>IF(DAY(B8177)&gt;14,VLOOKUP(DATE(YEAR(C8177),MONTH(C8177)-1,DAY(1)),'מדדים וריביות'!B:C,2,FALSE),VLOOKUP(DATE(YEAR(C8177),MONTH(C8177)-2,DAY(1)),'מדדים וריביות'!B:C,2,FALSE))</f>
        <v>33057304.744537801</v>
      </c>
      <c r="F8177" s="46">
        <f>IF($B$5=1,'ריבית יומית'!D8171,'ריבית יומית'!G8171)</f>
        <v>2.9952372008423822E-5</v>
      </c>
      <c r="G8177" s="46">
        <f t="shared" si="891"/>
        <v>0</v>
      </c>
      <c r="H8177" s="29">
        <f t="shared" si="892"/>
        <v>1</v>
      </c>
      <c r="I8177" s="30">
        <f>VLOOKUP(B8176,'מדדים וריביות'!B:C,2)</f>
        <v>33342281.509576902</v>
      </c>
      <c r="K8177" s="39">
        <f t="shared" si="893"/>
        <v>0</v>
      </c>
      <c r="L8177" s="39">
        <f t="shared" si="894"/>
        <v>0</v>
      </c>
      <c r="M8177" s="39">
        <f t="shared" si="895"/>
        <v>0</v>
      </c>
      <c r="N8177" s="41">
        <f t="shared" si="897"/>
        <v>0</v>
      </c>
    </row>
    <row r="8178" spans="2:14">
      <c r="B8178" s="1">
        <v>41043</v>
      </c>
      <c r="C8178" s="1">
        <f t="shared" si="896"/>
        <v>41030</v>
      </c>
      <c r="E8178" s="42">
        <f>IF(DAY(B8178)&gt;14,VLOOKUP(DATE(YEAR(C8178),MONTH(C8178)-1,DAY(1)),'מדדים וריביות'!B:C,2,FALSE),VLOOKUP(DATE(YEAR(C8178),MONTH(C8178)-2,DAY(1)),'מדדים וריביות'!B:C,2,FALSE))</f>
        <v>33057304.744537801</v>
      </c>
      <c r="F8178" s="46">
        <f>IF($B$5=1,'ריבית יומית'!D8172,'ריבית יומית'!G8172)</f>
        <v>2.9952372008423822E-5</v>
      </c>
      <c r="G8178" s="46">
        <f t="shared" si="891"/>
        <v>0</v>
      </c>
      <c r="H8178" s="29">
        <f t="shared" si="892"/>
        <v>1</v>
      </c>
      <c r="I8178" s="30">
        <f>VLOOKUP(B8177,'מדדים וריביות'!B:C,2)</f>
        <v>33342281.509576902</v>
      </c>
      <c r="K8178" s="39">
        <f t="shared" si="893"/>
        <v>0</v>
      </c>
      <c r="L8178" s="39">
        <f t="shared" si="894"/>
        <v>0</v>
      </c>
      <c r="M8178" s="39">
        <f t="shared" si="895"/>
        <v>0</v>
      </c>
      <c r="N8178" s="41">
        <f t="shared" si="897"/>
        <v>0</v>
      </c>
    </row>
    <row r="8179" spans="2:14">
      <c r="B8179" s="1">
        <v>41044</v>
      </c>
      <c r="C8179" s="1">
        <f t="shared" si="896"/>
        <v>41030</v>
      </c>
      <c r="E8179" s="42">
        <f>IF(DAY(B8179)&gt;14,VLOOKUP(DATE(YEAR(C8179),MONTH(C8179)-1,DAY(1)),'מדדים וריביות'!B:C,2,FALSE),VLOOKUP(DATE(YEAR(C8179),MONTH(C8179)-2,DAY(1)),'מדדים וריביות'!B:C,2,FALSE))</f>
        <v>33342281.509576902</v>
      </c>
      <c r="F8179" s="46">
        <f>IF($B$5=1,'ריבית יומית'!D8173,'ריבית יומית'!G8173)</f>
        <v>2.9952372008423822E-5</v>
      </c>
      <c r="G8179" s="46">
        <f t="shared" si="891"/>
        <v>0</v>
      </c>
      <c r="H8179" s="29">
        <f t="shared" si="892"/>
        <v>1</v>
      </c>
      <c r="I8179" s="30">
        <f>VLOOKUP(B8178,'מדדים וריביות'!B:C,2)</f>
        <v>33342281.509576902</v>
      </c>
      <c r="K8179" s="39">
        <f t="shared" si="893"/>
        <v>0</v>
      </c>
      <c r="L8179" s="39">
        <f t="shared" si="894"/>
        <v>0</v>
      </c>
      <c r="M8179" s="39">
        <f t="shared" si="895"/>
        <v>0</v>
      </c>
      <c r="N8179" s="41">
        <f t="shared" si="897"/>
        <v>0</v>
      </c>
    </row>
    <row r="8180" spans="2:14">
      <c r="B8180" s="1">
        <v>41045</v>
      </c>
      <c r="C8180" s="1">
        <f t="shared" si="896"/>
        <v>41030</v>
      </c>
      <c r="E8180" s="42">
        <f>IF(DAY(B8180)&gt;14,VLOOKUP(DATE(YEAR(C8180),MONTH(C8180)-1,DAY(1)),'מדדים וריביות'!B:C,2,FALSE),VLOOKUP(DATE(YEAR(C8180),MONTH(C8180)-2,DAY(1)),'מדדים וריביות'!B:C,2,FALSE))</f>
        <v>33342281.509576902</v>
      </c>
      <c r="F8180" s="46">
        <f>IF($B$5=1,'ריבית יומית'!D8174,'ריבית יומית'!G8174)</f>
        <v>2.9952372008423822E-5</v>
      </c>
      <c r="G8180" s="46">
        <f t="shared" si="891"/>
        <v>0</v>
      </c>
      <c r="H8180" s="29">
        <f t="shared" si="892"/>
        <v>1</v>
      </c>
      <c r="I8180" s="30">
        <f>VLOOKUP(B8179,'מדדים וריביות'!B:C,2)</f>
        <v>33342281.509576902</v>
      </c>
      <c r="K8180" s="39">
        <f t="shared" si="893"/>
        <v>0</v>
      </c>
      <c r="L8180" s="39">
        <f t="shared" si="894"/>
        <v>0</v>
      </c>
      <c r="M8180" s="39">
        <f t="shared" si="895"/>
        <v>0</v>
      </c>
      <c r="N8180" s="41">
        <f t="shared" si="897"/>
        <v>0</v>
      </c>
    </row>
    <row r="8181" spans="2:14">
      <c r="B8181" s="1">
        <v>41046</v>
      </c>
      <c r="C8181" s="1">
        <f t="shared" si="896"/>
        <v>41030</v>
      </c>
      <c r="E8181" s="42">
        <f>IF(DAY(B8181)&gt;14,VLOOKUP(DATE(YEAR(C8181),MONTH(C8181)-1,DAY(1)),'מדדים וריביות'!B:C,2,FALSE),VLOOKUP(DATE(YEAR(C8181),MONTH(C8181)-2,DAY(1)),'מדדים וריביות'!B:C,2,FALSE))</f>
        <v>33342281.509576902</v>
      </c>
      <c r="F8181" s="46">
        <f>IF($B$5=1,'ריבית יומית'!D8175,'ריבית יומית'!G8175)</f>
        <v>2.9952372008423822E-5</v>
      </c>
      <c r="G8181" s="46">
        <f t="shared" si="891"/>
        <v>0</v>
      </c>
      <c r="H8181" s="29">
        <f t="shared" si="892"/>
        <v>1</v>
      </c>
      <c r="I8181" s="30">
        <f>VLOOKUP(B8180,'מדדים וריביות'!B:C,2)</f>
        <v>33342281.509576902</v>
      </c>
      <c r="K8181" s="39">
        <f t="shared" si="893"/>
        <v>0</v>
      </c>
      <c r="L8181" s="39">
        <f t="shared" si="894"/>
        <v>0</v>
      </c>
      <c r="M8181" s="39">
        <f t="shared" si="895"/>
        <v>0</v>
      </c>
      <c r="N8181" s="41">
        <f t="shared" si="897"/>
        <v>0</v>
      </c>
    </row>
    <row r="8182" spans="2:14">
      <c r="B8182" s="1">
        <v>41047</v>
      </c>
      <c r="C8182" s="1">
        <f t="shared" si="896"/>
        <v>41030</v>
      </c>
      <c r="E8182" s="42">
        <f>IF(DAY(B8182)&gt;14,VLOOKUP(DATE(YEAR(C8182),MONTH(C8182)-1,DAY(1)),'מדדים וריביות'!B:C,2,FALSE),VLOOKUP(DATE(YEAR(C8182),MONTH(C8182)-2,DAY(1)),'מדדים וריביות'!B:C,2,FALSE))</f>
        <v>33342281.509576902</v>
      </c>
      <c r="F8182" s="46">
        <f>IF($B$5=1,'ריבית יומית'!D8176,'ריבית יומית'!G8176)</f>
        <v>2.9952372008423822E-5</v>
      </c>
      <c r="G8182" s="46">
        <f t="shared" si="891"/>
        <v>0</v>
      </c>
      <c r="H8182" s="29">
        <f t="shared" si="892"/>
        <v>1</v>
      </c>
      <c r="I8182" s="30">
        <f>VLOOKUP(B8181,'מדדים וריביות'!B:C,2)</f>
        <v>33342281.509576902</v>
      </c>
      <c r="K8182" s="39">
        <f t="shared" si="893"/>
        <v>0</v>
      </c>
      <c r="L8182" s="39">
        <f t="shared" si="894"/>
        <v>0</v>
      </c>
      <c r="M8182" s="39">
        <f t="shared" si="895"/>
        <v>0</v>
      </c>
      <c r="N8182" s="41">
        <f t="shared" si="897"/>
        <v>0</v>
      </c>
    </row>
    <row r="8183" spans="2:14">
      <c r="B8183" s="1">
        <v>41048</v>
      </c>
      <c r="C8183" s="1">
        <f t="shared" si="896"/>
        <v>41030</v>
      </c>
      <c r="E8183" s="42">
        <f>IF(DAY(B8183)&gt;14,VLOOKUP(DATE(YEAR(C8183),MONTH(C8183)-1,DAY(1)),'מדדים וריביות'!B:C,2,FALSE),VLOOKUP(DATE(YEAR(C8183),MONTH(C8183)-2,DAY(1)),'מדדים וריביות'!B:C,2,FALSE))</f>
        <v>33342281.509576902</v>
      </c>
      <c r="F8183" s="46">
        <f>IF($B$5=1,'ריבית יומית'!D8177,'ריבית יומית'!G8177)</f>
        <v>2.9952372008423822E-5</v>
      </c>
      <c r="G8183" s="46">
        <f t="shared" si="891"/>
        <v>0</v>
      </c>
      <c r="H8183" s="29">
        <f t="shared" si="892"/>
        <v>1</v>
      </c>
      <c r="I8183" s="30">
        <f>VLOOKUP(B8182,'מדדים וריביות'!B:C,2)</f>
        <v>33342281.509576902</v>
      </c>
      <c r="K8183" s="39">
        <f t="shared" si="893"/>
        <v>0</v>
      </c>
      <c r="L8183" s="39">
        <f t="shared" si="894"/>
        <v>0</v>
      </c>
      <c r="M8183" s="39">
        <f t="shared" si="895"/>
        <v>0</v>
      </c>
      <c r="N8183" s="41">
        <f t="shared" si="897"/>
        <v>0</v>
      </c>
    </row>
    <row r="8184" spans="2:14">
      <c r="B8184" s="1">
        <v>41049</v>
      </c>
      <c r="C8184" s="1">
        <f t="shared" si="896"/>
        <v>41030</v>
      </c>
      <c r="E8184" s="42">
        <f>IF(DAY(B8184)&gt;14,VLOOKUP(DATE(YEAR(C8184),MONTH(C8184)-1,DAY(1)),'מדדים וריביות'!B:C,2,FALSE),VLOOKUP(DATE(YEAR(C8184),MONTH(C8184)-2,DAY(1)),'מדדים וריביות'!B:C,2,FALSE))</f>
        <v>33342281.509576902</v>
      </c>
      <c r="F8184" s="46">
        <f>IF($B$5=1,'ריבית יומית'!D8178,'ריבית יומית'!G8178)</f>
        <v>2.9952372008423822E-5</v>
      </c>
      <c r="G8184" s="46">
        <f t="shared" si="891"/>
        <v>0</v>
      </c>
      <c r="H8184" s="29">
        <f t="shared" si="892"/>
        <v>1</v>
      </c>
      <c r="I8184" s="30">
        <f>VLOOKUP(B8183,'מדדים וריביות'!B:C,2)</f>
        <v>33342281.509576902</v>
      </c>
      <c r="K8184" s="39">
        <f t="shared" si="893"/>
        <v>0</v>
      </c>
      <c r="L8184" s="39">
        <f t="shared" si="894"/>
        <v>0</v>
      </c>
      <c r="M8184" s="39">
        <f t="shared" si="895"/>
        <v>0</v>
      </c>
      <c r="N8184" s="41">
        <f t="shared" si="897"/>
        <v>0</v>
      </c>
    </row>
    <row r="8185" spans="2:14">
      <c r="B8185" s="1">
        <v>41050</v>
      </c>
      <c r="C8185" s="1">
        <f t="shared" si="896"/>
        <v>41030</v>
      </c>
      <c r="E8185" s="42">
        <f>IF(DAY(B8185)&gt;14,VLOOKUP(DATE(YEAR(C8185),MONTH(C8185)-1,DAY(1)),'מדדים וריביות'!B:C,2,FALSE),VLOOKUP(DATE(YEAR(C8185),MONTH(C8185)-2,DAY(1)),'מדדים וריביות'!B:C,2,FALSE))</f>
        <v>33342281.509576902</v>
      </c>
      <c r="F8185" s="46">
        <f>IF($B$5=1,'ריבית יומית'!D8179,'ריבית יומית'!G8179)</f>
        <v>2.9952372008423822E-5</v>
      </c>
      <c r="G8185" s="46">
        <f t="shared" si="891"/>
        <v>0</v>
      </c>
      <c r="H8185" s="29">
        <f t="shared" si="892"/>
        <v>1</v>
      </c>
      <c r="I8185" s="30">
        <f>VLOOKUP(B8184,'מדדים וריביות'!B:C,2)</f>
        <v>33342281.509576902</v>
      </c>
      <c r="K8185" s="39">
        <f t="shared" si="893"/>
        <v>0</v>
      </c>
      <c r="L8185" s="39">
        <f t="shared" si="894"/>
        <v>0</v>
      </c>
      <c r="M8185" s="39">
        <f t="shared" si="895"/>
        <v>0</v>
      </c>
      <c r="N8185" s="41">
        <f t="shared" si="897"/>
        <v>0</v>
      </c>
    </row>
    <row r="8186" spans="2:14">
      <c r="B8186" s="1">
        <v>41051</v>
      </c>
      <c r="C8186" s="1">
        <f t="shared" si="896"/>
        <v>41030</v>
      </c>
      <c r="E8186" s="42">
        <f>IF(DAY(B8186)&gt;14,VLOOKUP(DATE(YEAR(C8186),MONTH(C8186)-1,DAY(1)),'מדדים וריביות'!B:C,2,FALSE),VLOOKUP(DATE(YEAR(C8186),MONTH(C8186)-2,DAY(1)),'מדדים וריביות'!B:C,2,FALSE))</f>
        <v>33342281.509576902</v>
      </c>
      <c r="F8186" s="46">
        <f>IF($B$5=1,'ריבית יומית'!D8180,'ריבית יומית'!G8180)</f>
        <v>2.9952372008423822E-5</v>
      </c>
      <c r="G8186" s="46">
        <f t="shared" si="891"/>
        <v>0</v>
      </c>
      <c r="H8186" s="29">
        <f t="shared" si="892"/>
        <v>1</v>
      </c>
      <c r="I8186" s="30">
        <f>VLOOKUP(B8185,'מדדים וריביות'!B:C,2)</f>
        <v>33342281.509576902</v>
      </c>
      <c r="K8186" s="39">
        <f t="shared" si="893"/>
        <v>0</v>
      </c>
      <c r="L8186" s="39">
        <f t="shared" si="894"/>
        <v>0</v>
      </c>
      <c r="M8186" s="39">
        <f t="shared" si="895"/>
        <v>0</v>
      </c>
      <c r="N8186" s="41">
        <f t="shared" si="897"/>
        <v>0</v>
      </c>
    </row>
    <row r="8187" spans="2:14">
      <c r="B8187" s="1">
        <v>41052</v>
      </c>
      <c r="C8187" s="1">
        <f t="shared" si="896"/>
        <v>41030</v>
      </c>
      <c r="E8187" s="42">
        <f>IF(DAY(B8187)&gt;14,VLOOKUP(DATE(YEAR(C8187),MONTH(C8187)-1,DAY(1)),'מדדים וריביות'!B:C,2,FALSE),VLOOKUP(DATE(YEAR(C8187),MONTH(C8187)-2,DAY(1)),'מדדים וריביות'!B:C,2,FALSE))</f>
        <v>33342281.509576902</v>
      </c>
      <c r="F8187" s="46">
        <f>IF($B$5=1,'ריבית יומית'!D8181,'ריבית יומית'!G8181)</f>
        <v>2.9952372008423822E-5</v>
      </c>
      <c r="G8187" s="46">
        <f t="shared" si="891"/>
        <v>0</v>
      </c>
      <c r="H8187" s="29">
        <f t="shared" si="892"/>
        <v>1</v>
      </c>
      <c r="I8187" s="30">
        <f>VLOOKUP(B8186,'מדדים וריביות'!B:C,2)</f>
        <v>33342281.509576902</v>
      </c>
      <c r="K8187" s="39">
        <f t="shared" si="893"/>
        <v>0</v>
      </c>
      <c r="L8187" s="39">
        <f t="shared" si="894"/>
        <v>0</v>
      </c>
      <c r="M8187" s="39">
        <f t="shared" si="895"/>
        <v>0</v>
      </c>
      <c r="N8187" s="41">
        <f t="shared" si="897"/>
        <v>0</v>
      </c>
    </row>
    <row r="8188" spans="2:14">
      <c r="B8188" s="1">
        <v>41053</v>
      </c>
      <c r="C8188" s="1">
        <f t="shared" si="896"/>
        <v>41030</v>
      </c>
      <c r="E8188" s="42">
        <f>IF(DAY(B8188)&gt;14,VLOOKUP(DATE(YEAR(C8188),MONTH(C8188)-1,DAY(1)),'מדדים וריביות'!B:C,2,FALSE),VLOOKUP(DATE(YEAR(C8188),MONTH(C8188)-2,DAY(1)),'מדדים וריביות'!B:C,2,FALSE))</f>
        <v>33342281.509576902</v>
      </c>
      <c r="F8188" s="46">
        <f>IF($B$5=1,'ריבית יומית'!D8182,'ריבית יומית'!G8182)</f>
        <v>2.9952372008423822E-5</v>
      </c>
      <c r="G8188" s="46">
        <f t="shared" si="891"/>
        <v>0</v>
      </c>
      <c r="H8188" s="29">
        <f t="shared" si="892"/>
        <v>1</v>
      </c>
      <c r="I8188" s="30">
        <f>VLOOKUP(B8187,'מדדים וריביות'!B:C,2)</f>
        <v>33342281.509576902</v>
      </c>
      <c r="K8188" s="39">
        <f t="shared" si="893"/>
        <v>0</v>
      </c>
      <c r="L8188" s="39">
        <f t="shared" si="894"/>
        <v>0</v>
      </c>
      <c r="M8188" s="39">
        <f t="shared" si="895"/>
        <v>0</v>
      </c>
      <c r="N8188" s="41">
        <f t="shared" si="897"/>
        <v>0</v>
      </c>
    </row>
    <row r="8189" spans="2:14">
      <c r="B8189" s="1">
        <v>41054</v>
      </c>
      <c r="C8189" s="1">
        <f t="shared" si="896"/>
        <v>41030</v>
      </c>
      <c r="E8189" s="42">
        <f>IF(DAY(B8189)&gt;14,VLOOKUP(DATE(YEAR(C8189),MONTH(C8189)-1,DAY(1)),'מדדים וריביות'!B:C,2,FALSE),VLOOKUP(DATE(YEAR(C8189),MONTH(C8189)-2,DAY(1)),'מדדים וריביות'!B:C,2,FALSE))</f>
        <v>33342281.509576902</v>
      </c>
      <c r="F8189" s="46">
        <f>IF($B$5=1,'ריבית יומית'!D8183,'ריבית יומית'!G8183)</f>
        <v>2.9952372008423822E-5</v>
      </c>
      <c r="G8189" s="46">
        <f t="shared" si="891"/>
        <v>0</v>
      </c>
      <c r="H8189" s="29">
        <f t="shared" si="892"/>
        <v>1</v>
      </c>
      <c r="I8189" s="30">
        <f>VLOOKUP(B8188,'מדדים וריביות'!B:C,2)</f>
        <v>33342281.509576902</v>
      </c>
      <c r="K8189" s="39">
        <f t="shared" si="893"/>
        <v>0</v>
      </c>
      <c r="L8189" s="39">
        <f t="shared" si="894"/>
        <v>0</v>
      </c>
      <c r="M8189" s="39">
        <f t="shared" si="895"/>
        <v>0</v>
      </c>
      <c r="N8189" s="41">
        <f t="shared" si="897"/>
        <v>0</v>
      </c>
    </row>
    <row r="8190" spans="2:14">
      <c r="B8190" s="1">
        <v>41055</v>
      </c>
      <c r="C8190" s="1">
        <f t="shared" si="896"/>
        <v>41030</v>
      </c>
      <c r="E8190" s="42">
        <f>IF(DAY(B8190)&gt;14,VLOOKUP(DATE(YEAR(C8190),MONTH(C8190)-1,DAY(1)),'מדדים וריביות'!B:C,2,FALSE),VLOOKUP(DATE(YEAR(C8190),MONTH(C8190)-2,DAY(1)),'מדדים וריביות'!B:C,2,FALSE))</f>
        <v>33342281.509576902</v>
      </c>
      <c r="F8190" s="46">
        <f>IF($B$5=1,'ריבית יומית'!D8184,'ריבית יומית'!G8184)</f>
        <v>2.9952372008423822E-5</v>
      </c>
      <c r="G8190" s="46">
        <f t="shared" si="891"/>
        <v>0</v>
      </c>
      <c r="H8190" s="29">
        <f t="shared" si="892"/>
        <v>1</v>
      </c>
      <c r="I8190" s="30">
        <f>VLOOKUP(B8189,'מדדים וריביות'!B:C,2)</f>
        <v>33342281.509576902</v>
      </c>
      <c r="K8190" s="39">
        <f t="shared" si="893"/>
        <v>0</v>
      </c>
      <c r="L8190" s="39">
        <f t="shared" si="894"/>
        <v>0</v>
      </c>
      <c r="M8190" s="39">
        <f t="shared" si="895"/>
        <v>0</v>
      </c>
      <c r="N8190" s="41">
        <f t="shared" si="897"/>
        <v>0</v>
      </c>
    </row>
    <row r="8191" spans="2:14">
      <c r="B8191" s="1">
        <v>41056</v>
      </c>
      <c r="C8191" s="1">
        <f t="shared" si="896"/>
        <v>41030</v>
      </c>
      <c r="E8191" s="42">
        <f>IF(DAY(B8191)&gt;14,VLOOKUP(DATE(YEAR(C8191),MONTH(C8191)-1,DAY(1)),'מדדים וריביות'!B:C,2,FALSE),VLOOKUP(DATE(YEAR(C8191),MONTH(C8191)-2,DAY(1)),'מדדים וריביות'!B:C,2,FALSE))</f>
        <v>33342281.509576902</v>
      </c>
      <c r="F8191" s="46">
        <f>IF($B$5=1,'ריבית יומית'!D8185,'ריבית יומית'!G8185)</f>
        <v>2.9952372008423822E-5</v>
      </c>
      <c r="G8191" s="46">
        <f t="shared" si="891"/>
        <v>0</v>
      </c>
      <c r="H8191" s="29">
        <f t="shared" si="892"/>
        <v>1</v>
      </c>
      <c r="I8191" s="30">
        <f>VLOOKUP(B8190,'מדדים וריביות'!B:C,2)</f>
        <v>33342281.509576902</v>
      </c>
      <c r="K8191" s="39">
        <f t="shared" si="893"/>
        <v>0</v>
      </c>
      <c r="L8191" s="39">
        <f t="shared" si="894"/>
        <v>0</v>
      </c>
      <c r="M8191" s="39">
        <f t="shared" si="895"/>
        <v>0</v>
      </c>
      <c r="N8191" s="41">
        <f t="shared" si="897"/>
        <v>0</v>
      </c>
    </row>
    <row r="8192" spans="2:14">
      <c r="B8192" s="1">
        <v>41057</v>
      </c>
      <c r="C8192" s="1">
        <f t="shared" si="896"/>
        <v>41030</v>
      </c>
      <c r="E8192" s="42">
        <f>IF(DAY(B8192)&gt;14,VLOOKUP(DATE(YEAR(C8192),MONTH(C8192)-1,DAY(1)),'מדדים וריביות'!B:C,2,FALSE),VLOOKUP(DATE(YEAR(C8192),MONTH(C8192)-2,DAY(1)),'מדדים וריביות'!B:C,2,FALSE))</f>
        <v>33342281.509576902</v>
      </c>
      <c r="F8192" s="46">
        <f>IF($B$5=1,'ריבית יומית'!D8186,'ריבית יומית'!G8186)</f>
        <v>2.9952372008423822E-5</v>
      </c>
      <c r="G8192" s="46">
        <f t="shared" si="891"/>
        <v>0</v>
      </c>
      <c r="H8192" s="29">
        <f t="shared" si="892"/>
        <v>1</v>
      </c>
      <c r="I8192" s="30">
        <f>VLOOKUP(B8191,'מדדים וריביות'!B:C,2)</f>
        <v>33342281.509576902</v>
      </c>
      <c r="K8192" s="39">
        <f t="shared" si="893"/>
        <v>0</v>
      </c>
      <c r="L8192" s="39">
        <f t="shared" si="894"/>
        <v>0</v>
      </c>
      <c r="M8192" s="39">
        <f t="shared" si="895"/>
        <v>0</v>
      </c>
      <c r="N8192" s="41">
        <f t="shared" si="897"/>
        <v>0</v>
      </c>
    </row>
    <row r="8193" spans="2:14">
      <c r="B8193" s="1">
        <v>41058</v>
      </c>
      <c r="C8193" s="1">
        <f t="shared" si="896"/>
        <v>41030</v>
      </c>
      <c r="E8193" s="42">
        <f>IF(DAY(B8193)&gt;14,VLOOKUP(DATE(YEAR(C8193),MONTH(C8193)-1,DAY(1)),'מדדים וריביות'!B:C,2,FALSE),VLOOKUP(DATE(YEAR(C8193),MONTH(C8193)-2,DAY(1)),'מדדים וריביות'!B:C,2,FALSE))</f>
        <v>33342281.509576902</v>
      </c>
      <c r="F8193" s="46">
        <f>IF($B$5=1,'ריבית יומית'!D8187,'ריבית יומית'!G8187)</f>
        <v>2.9952372008423822E-5</v>
      </c>
      <c r="G8193" s="46">
        <f t="shared" si="891"/>
        <v>0</v>
      </c>
      <c r="H8193" s="29">
        <f t="shared" si="892"/>
        <v>1</v>
      </c>
      <c r="I8193" s="30">
        <f>VLOOKUP(B8192,'מדדים וריביות'!B:C,2)</f>
        <v>33342281.509576902</v>
      </c>
      <c r="K8193" s="39">
        <f t="shared" si="893"/>
        <v>0</v>
      </c>
      <c r="L8193" s="39">
        <f t="shared" si="894"/>
        <v>0</v>
      </c>
      <c r="M8193" s="39">
        <f t="shared" si="895"/>
        <v>0</v>
      </c>
      <c r="N8193" s="41">
        <f t="shared" si="897"/>
        <v>0</v>
      </c>
    </row>
    <row r="8194" spans="2:14">
      <c r="B8194" s="1">
        <v>41059</v>
      </c>
      <c r="C8194" s="1">
        <f t="shared" si="896"/>
        <v>41030</v>
      </c>
      <c r="E8194" s="42">
        <f>IF(DAY(B8194)&gt;14,VLOOKUP(DATE(YEAR(C8194),MONTH(C8194)-1,DAY(1)),'מדדים וריביות'!B:C,2,FALSE),VLOOKUP(DATE(YEAR(C8194),MONTH(C8194)-2,DAY(1)),'מדדים וריביות'!B:C,2,FALSE))</f>
        <v>33342281.509576902</v>
      </c>
      <c r="F8194" s="46">
        <f>IF($B$5=1,'ריבית יומית'!D8188,'ריבית יומית'!G8188)</f>
        <v>2.9952372008423822E-5</v>
      </c>
      <c r="G8194" s="46">
        <f t="shared" si="891"/>
        <v>0</v>
      </c>
      <c r="H8194" s="29">
        <f t="shared" si="892"/>
        <v>1</v>
      </c>
      <c r="I8194" s="30">
        <f>VLOOKUP(B8193,'מדדים וריביות'!B:C,2)</f>
        <v>33342281.509576902</v>
      </c>
      <c r="K8194" s="39">
        <f t="shared" si="893"/>
        <v>0</v>
      </c>
      <c r="L8194" s="39">
        <f t="shared" si="894"/>
        <v>0</v>
      </c>
      <c r="M8194" s="39">
        <f t="shared" si="895"/>
        <v>0</v>
      </c>
      <c r="N8194" s="41">
        <f t="shared" si="897"/>
        <v>0</v>
      </c>
    </row>
    <row r="8195" spans="2:14">
      <c r="B8195" s="1">
        <v>41060</v>
      </c>
      <c r="C8195" s="1">
        <f t="shared" si="896"/>
        <v>41030</v>
      </c>
      <c r="E8195" s="42">
        <f>IF(DAY(B8195)&gt;14,VLOOKUP(DATE(YEAR(C8195),MONTH(C8195)-1,DAY(1)),'מדדים וריביות'!B:C,2,FALSE),VLOOKUP(DATE(YEAR(C8195),MONTH(C8195)-2,DAY(1)),'מדדים וריביות'!B:C,2,FALSE))</f>
        <v>33342281.509576902</v>
      </c>
      <c r="F8195" s="46">
        <f>IF($B$5=1,'ריבית יומית'!D8189,'ריבית יומית'!G8189)</f>
        <v>2.9952372008423822E-5</v>
      </c>
      <c r="G8195" s="46">
        <f t="shared" si="891"/>
        <v>0</v>
      </c>
      <c r="H8195" s="29">
        <f t="shared" si="892"/>
        <v>1</v>
      </c>
      <c r="I8195" s="30">
        <f>VLOOKUP(B8194,'מדדים וריביות'!B:C,2)</f>
        <v>33342281.509576902</v>
      </c>
      <c r="K8195" s="39">
        <f t="shared" si="893"/>
        <v>0</v>
      </c>
      <c r="L8195" s="39">
        <f t="shared" si="894"/>
        <v>0</v>
      </c>
      <c r="M8195" s="39">
        <f t="shared" si="895"/>
        <v>0</v>
      </c>
      <c r="N8195" s="41">
        <f t="shared" si="897"/>
        <v>0</v>
      </c>
    </row>
    <row r="8196" spans="2:14">
      <c r="B8196" s="1">
        <v>41061</v>
      </c>
      <c r="C8196" s="1">
        <f t="shared" si="896"/>
        <v>41061</v>
      </c>
      <c r="E8196" s="42">
        <f>IF(DAY(B8196)&gt;14,VLOOKUP(DATE(YEAR(C8196),MONTH(C8196)-1,DAY(1)),'מדדים וריביות'!B:C,2,FALSE),VLOOKUP(DATE(YEAR(C8196),MONTH(C8196)-2,DAY(1)),'מדדים וריביות'!B:C,2,FALSE))</f>
        <v>33342281.509576902</v>
      </c>
      <c r="F8196" s="46">
        <f>IF($B$5=1,'ריבית יומית'!D8190,'ריבית יומית'!G8190)</f>
        <v>2.9952372008423822E-5</v>
      </c>
      <c r="G8196" s="46">
        <f t="shared" si="891"/>
        <v>0</v>
      </c>
      <c r="H8196" s="29">
        <f t="shared" si="892"/>
        <v>1</v>
      </c>
      <c r="I8196" s="30">
        <f>VLOOKUP(B8195,'מדדים וריביות'!B:C,2)</f>
        <v>33342281.509576902</v>
      </c>
      <c r="K8196" s="39">
        <f t="shared" si="893"/>
        <v>0</v>
      </c>
      <c r="L8196" s="39">
        <f t="shared" si="894"/>
        <v>0</v>
      </c>
      <c r="M8196" s="39">
        <f t="shared" si="895"/>
        <v>0</v>
      </c>
      <c r="N8196" s="41">
        <f t="shared" si="897"/>
        <v>0</v>
      </c>
    </row>
    <row r="8197" spans="2:14">
      <c r="B8197" s="1">
        <v>41062</v>
      </c>
      <c r="C8197" s="1">
        <f t="shared" si="896"/>
        <v>41061</v>
      </c>
      <c r="E8197" s="42">
        <f>IF(DAY(B8197)&gt;14,VLOOKUP(DATE(YEAR(C8197),MONTH(C8197)-1,DAY(1)),'מדדים וריביות'!B:C,2,FALSE),VLOOKUP(DATE(YEAR(C8197),MONTH(C8197)-2,DAY(1)),'מדדים וריביות'!B:C,2,FALSE))</f>
        <v>33342281.509576902</v>
      </c>
      <c r="F8197" s="46">
        <f>IF($B$5=1,'ריבית יומית'!D8191,'ריבית יומית'!G8191)</f>
        <v>2.9952372008423822E-5</v>
      </c>
      <c r="G8197" s="46">
        <f t="shared" si="891"/>
        <v>0</v>
      </c>
      <c r="H8197" s="29">
        <f t="shared" si="892"/>
        <v>1</v>
      </c>
      <c r="I8197" s="30">
        <f>VLOOKUP(B8196,'מדדים וריביות'!B:C,2)</f>
        <v>33247289.254563902</v>
      </c>
      <c r="K8197" s="39">
        <f t="shared" si="893"/>
        <v>0</v>
      </c>
      <c r="L8197" s="39">
        <f t="shared" si="894"/>
        <v>0</v>
      </c>
      <c r="M8197" s="39">
        <f t="shared" si="895"/>
        <v>0</v>
      </c>
      <c r="N8197" s="41">
        <f t="shared" si="897"/>
        <v>0</v>
      </c>
    </row>
    <row r="8198" spans="2:14">
      <c r="B8198" s="1">
        <v>41063</v>
      </c>
      <c r="C8198" s="1">
        <f t="shared" si="896"/>
        <v>41061</v>
      </c>
      <c r="E8198" s="42">
        <f>IF(DAY(B8198)&gt;14,VLOOKUP(DATE(YEAR(C8198),MONTH(C8198)-1,DAY(1)),'מדדים וריביות'!B:C,2,FALSE),VLOOKUP(DATE(YEAR(C8198),MONTH(C8198)-2,DAY(1)),'מדדים וריביות'!B:C,2,FALSE))</f>
        <v>33342281.509576902</v>
      </c>
      <c r="F8198" s="46">
        <f>IF($B$5=1,'ריבית יומית'!D8192,'ריבית יומית'!G8192)</f>
        <v>2.9952372008423822E-5</v>
      </c>
      <c r="G8198" s="46">
        <f t="shared" si="891"/>
        <v>0</v>
      </c>
      <c r="H8198" s="29">
        <f t="shared" si="892"/>
        <v>1</v>
      </c>
      <c r="I8198" s="30">
        <f>VLOOKUP(B8197,'מדדים וריביות'!B:C,2)</f>
        <v>33247289.254563902</v>
      </c>
      <c r="K8198" s="39">
        <f t="shared" si="893"/>
        <v>0</v>
      </c>
      <c r="L8198" s="39">
        <f t="shared" si="894"/>
        <v>0</v>
      </c>
      <c r="M8198" s="39">
        <f t="shared" si="895"/>
        <v>0</v>
      </c>
      <c r="N8198" s="41">
        <f t="shared" si="897"/>
        <v>0</v>
      </c>
    </row>
    <row r="8199" spans="2:14">
      <c r="B8199" s="1">
        <v>41064</v>
      </c>
      <c r="C8199" s="1">
        <f t="shared" si="896"/>
        <v>41061</v>
      </c>
      <c r="E8199" s="42">
        <f>IF(DAY(B8199)&gt;14,VLOOKUP(DATE(YEAR(C8199),MONTH(C8199)-1,DAY(1)),'מדדים וריביות'!B:C,2,FALSE),VLOOKUP(DATE(YEAR(C8199),MONTH(C8199)-2,DAY(1)),'מדדים וריביות'!B:C,2,FALSE))</f>
        <v>33342281.509576902</v>
      </c>
      <c r="F8199" s="46">
        <f>IF($B$5=1,'ריבית יומית'!D8193,'ריבית יומית'!G8193)</f>
        <v>2.9952372008423822E-5</v>
      </c>
      <c r="G8199" s="46">
        <f t="shared" si="891"/>
        <v>0</v>
      </c>
      <c r="H8199" s="29">
        <f t="shared" si="892"/>
        <v>1</v>
      </c>
      <c r="I8199" s="30">
        <f>VLOOKUP(B8198,'מדדים וריביות'!B:C,2)</f>
        <v>33247289.254563902</v>
      </c>
      <c r="K8199" s="39">
        <f t="shared" si="893"/>
        <v>0</v>
      </c>
      <c r="L8199" s="39">
        <f t="shared" si="894"/>
        <v>0</v>
      </c>
      <c r="M8199" s="39">
        <f t="shared" si="895"/>
        <v>0</v>
      </c>
      <c r="N8199" s="41">
        <f t="shared" si="897"/>
        <v>0</v>
      </c>
    </row>
    <row r="8200" spans="2:14">
      <c r="B8200" s="1">
        <v>41065</v>
      </c>
      <c r="C8200" s="1">
        <f t="shared" si="896"/>
        <v>41061</v>
      </c>
      <c r="E8200" s="42">
        <f>IF(DAY(B8200)&gt;14,VLOOKUP(DATE(YEAR(C8200),MONTH(C8200)-1,DAY(1)),'מדדים וריביות'!B:C,2,FALSE),VLOOKUP(DATE(YEAR(C8200),MONTH(C8200)-2,DAY(1)),'מדדים וריביות'!B:C,2,FALSE))</f>
        <v>33342281.509576902</v>
      </c>
      <c r="F8200" s="46">
        <f>IF($B$5=1,'ריבית יומית'!D8194,'ריבית יומית'!G8194)</f>
        <v>2.9952372008423822E-5</v>
      </c>
      <c r="G8200" s="46">
        <f t="shared" si="891"/>
        <v>0</v>
      </c>
      <c r="H8200" s="29">
        <f t="shared" si="892"/>
        <v>1</v>
      </c>
      <c r="I8200" s="30">
        <f>VLOOKUP(B8199,'מדדים וריביות'!B:C,2)</f>
        <v>33247289.254563902</v>
      </c>
      <c r="K8200" s="39">
        <f t="shared" si="893"/>
        <v>0</v>
      </c>
      <c r="L8200" s="39">
        <f t="shared" si="894"/>
        <v>0</v>
      </c>
      <c r="M8200" s="39">
        <f t="shared" si="895"/>
        <v>0</v>
      </c>
      <c r="N8200" s="41">
        <f t="shared" si="897"/>
        <v>0</v>
      </c>
    </row>
    <row r="8201" spans="2:14">
      <c r="B8201" s="1">
        <v>41066</v>
      </c>
      <c r="C8201" s="1">
        <f t="shared" si="896"/>
        <v>41061</v>
      </c>
      <c r="E8201" s="42">
        <f>IF(DAY(B8201)&gt;14,VLOOKUP(DATE(YEAR(C8201),MONTH(C8201)-1,DAY(1)),'מדדים וריביות'!B:C,2,FALSE),VLOOKUP(DATE(YEAR(C8201),MONTH(C8201)-2,DAY(1)),'מדדים וריביות'!B:C,2,FALSE))</f>
        <v>33342281.509576902</v>
      </c>
      <c r="F8201" s="46">
        <f>IF($B$5=1,'ריבית יומית'!D8195,'ריבית יומית'!G8195)</f>
        <v>2.9952372008423822E-5</v>
      </c>
      <c r="G8201" s="46">
        <f t="shared" ref="G8201:G8264" si="898">IF(B8201&gt;$B$2,0,F8201)</f>
        <v>0</v>
      </c>
      <c r="H8201" s="29">
        <f t="shared" ref="H8201:H8264" si="899">H8202*(1+G8201)</f>
        <v>1</v>
      </c>
      <c r="I8201" s="30">
        <f>VLOOKUP(B8200,'מדדים וריביות'!B:C,2)</f>
        <v>33247289.254563902</v>
      </c>
      <c r="K8201" s="39">
        <f t="shared" ref="K8201:K8264" si="900">$B$4/E8201*D8201-D8201</f>
        <v>0</v>
      </c>
      <c r="L8201" s="39">
        <f t="shared" ref="L8201:L8264" si="901">H8202*D8201-D8201</f>
        <v>0</v>
      </c>
      <c r="M8201" s="39">
        <f t="shared" ref="M8201:M8264" si="902">$B$4/E8201*L8201-L8201</f>
        <v>0</v>
      </c>
      <c r="N8201" s="41">
        <f t="shared" si="897"/>
        <v>0</v>
      </c>
    </row>
    <row r="8202" spans="2:14">
      <c r="B8202" s="1">
        <v>41067</v>
      </c>
      <c r="C8202" s="1">
        <f t="shared" ref="C8202:C8265" si="903">DATE(YEAR(B8202),MONTH(B8202),DAY(1))</f>
        <v>41061</v>
      </c>
      <c r="E8202" s="42">
        <f>IF(DAY(B8202)&gt;14,VLOOKUP(DATE(YEAR(C8202),MONTH(C8202)-1,DAY(1)),'מדדים וריביות'!B:C,2,FALSE),VLOOKUP(DATE(YEAR(C8202),MONTH(C8202)-2,DAY(1)),'מדדים וריביות'!B:C,2,FALSE))</f>
        <v>33342281.509576902</v>
      </c>
      <c r="F8202" s="46">
        <f>IF($B$5=1,'ריבית יומית'!D8196,'ריבית יומית'!G8196)</f>
        <v>2.9952372008423822E-5</v>
      </c>
      <c r="G8202" s="46">
        <f t="shared" si="898"/>
        <v>0</v>
      </c>
      <c r="H8202" s="29">
        <f t="shared" si="899"/>
        <v>1</v>
      </c>
      <c r="I8202" s="30">
        <f>VLOOKUP(B8201,'מדדים וריביות'!B:C,2)</f>
        <v>33247289.254563902</v>
      </c>
      <c r="K8202" s="39">
        <f t="shared" si="900"/>
        <v>0</v>
      </c>
      <c r="L8202" s="39">
        <f t="shared" si="901"/>
        <v>0</v>
      </c>
      <c r="M8202" s="39">
        <f t="shared" si="902"/>
        <v>0</v>
      </c>
      <c r="N8202" s="41">
        <f t="shared" ref="N8202:N8265" si="904">SUM(K8202:M8202)</f>
        <v>0</v>
      </c>
    </row>
    <row r="8203" spans="2:14">
      <c r="B8203" s="1">
        <v>41068</v>
      </c>
      <c r="C8203" s="1">
        <f t="shared" si="903"/>
        <v>41061</v>
      </c>
      <c r="E8203" s="42">
        <f>IF(DAY(B8203)&gt;14,VLOOKUP(DATE(YEAR(C8203),MONTH(C8203)-1,DAY(1)),'מדדים וריביות'!B:C,2,FALSE),VLOOKUP(DATE(YEAR(C8203),MONTH(C8203)-2,DAY(1)),'מדדים וריביות'!B:C,2,FALSE))</f>
        <v>33342281.509576902</v>
      </c>
      <c r="F8203" s="46">
        <f>IF($B$5=1,'ריבית יומית'!D8197,'ריבית יומית'!G8197)</f>
        <v>2.9952372008423822E-5</v>
      </c>
      <c r="G8203" s="46">
        <f t="shared" si="898"/>
        <v>0</v>
      </c>
      <c r="H8203" s="29">
        <f t="shared" si="899"/>
        <v>1</v>
      </c>
      <c r="I8203" s="30">
        <f>VLOOKUP(B8202,'מדדים וריביות'!B:C,2)</f>
        <v>33247289.254563902</v>
      </c>
      <c r="K8203" s="39">
        <f t="shared" si="900"/>
        <v>0</v>
      </c>
      <c r="L8203" s="39">
        <f t="shared" si="901"/>
        <v>0</v>
      </c>
      <c r="M8203" s="39">
        <f t="shared" si="902"/>
        <v>0</v>
      </c>
      <c r="N8203" s="41">
        <f t="shared" si="904"/>
        <v>0</v>
      </c>
    </row>
    <row r="8204" spans="2:14">
      <c r="B8204" s="1">
        <v>41069</v>
      </c>
      <c r="C8204" s="1">
        <f t="shared" si="903"/>
        <v>41061</v>
      </c>
      <c r="E8204" s="42">
        <f>IF(DAY(B8204)&gt;14,VLOOKUP(DATE(YEAR(C8204),MONTH(C8204)-1,DAY(1)),'מדדים וריביות'!B:C,2,FALSE),VLOOKUP(DATE(YEAR(C8204),MONTH(C8204)-2,DAY(1)),'מדדים וריביות'!B:C,2,FALSE))</f>
        <v>33342281.509576902</v>
      </c>
      <c r="F8204" s="46">
        <f>IF($B$5=1,'ריבית יומית'!D8198,'ריבית יומית'!G8198)</f>
        <v>2.9952372008423822E-5</v>
      </c>
      <c r="G8204" s="46">
        <f t="shared" si="898"/>
        <v>0</v>
      </c>
      <c r="H8204" s="29">
        <f t="shared" si="899"/>
        <v>1</v>
      </c>
      <c r="I8204" s="30">
        <f>VLOOKUP(B8203,'מדדים וריביות'!B:C,2)</f>
        <v>33247289.254563902</v>
      </c>
      <c r="K8204" s="39">
        <f t="shared" si="900"/>
        <v>0</v>
      </c>
      <c r="L8204" s="39">
        <f t="shared" si="901"/>
        <v>0</v>
      </c>
      <c r="M8204" s="39">
        <f t="shared" si="902"/>
        <v>0</v>
      </c>
      <c r="N8204" s="41">
        <f t="shared" si="904"/>
        <v>0</v>
      </c>
    </row>
    <row r="8205" spans="2:14">
      <c r="B8205" s="1">
        <v>41070</v>
      </c>
      <c r="C8205" s="1">
        <f t="shared" si="903"/>
        <v>41061</v>
      </c>
      <c r="E8205" s="42">
        <f>IF(DAY(B8205)&gt;14,VLOOKUP(DATE(YEAR(C8205),MONTH(C8205)-1,DAY(1)),'מדדים וריביות'!B:C,2,FALSE),VLOOKUP(DATE(YEAR(C8205),MONTH(C8205)-2,DAY(1)),'מדדים וריביות'!B:C,2,FALSE))</f>
        <v>33342281.509576902</v>
      </c>
      <c r="F8205" s="46">
        <f>IF($B$5=1,'ריבית יומית'!D8199,'ריבית יומית'!G8199)</f>
        <v>2.9952372008423822E-5</v>
      </c>
      <c r="G8205" s="46">
        <f t="shared" si="898"/>
        <v>0</v>
      </c>
      <c r="H8205" s="29">
        <f t="shared" si="899"/>
        <v>1</v>
      </c>
      <c r="I8205" s="30">
        <f>VLOOKUP(B8204,'מדדים וריביות'!B:C,2)</f>
        <v>33247289.254563902</v>
      </c>
      <c r="K8205" s="39">
        <f t="shared" si="900"/>
        <v>0</v>
      </c>
      <c r="L8205" s="39">
        <f t="shared" si="901"/>
        <v>0</v>
      </c>
      <c r="M8205" s="39">
        <f t="shared" si="902"/>
        <v>0</v>
      </c>
      <c r="N8205" s="41">
        <f t="shared" si="904"/>
        <v>0</v>
      </c>
    </row>
    <row r="8206" spans="2:14">
      <c r="B8206" s="1">
        <v>41071</v>
      </c>
      <c r="C8206" s="1">
        <f t="shared" si="903"/>
        <v>41061</v>
      </c>
      <c r="E8206" s="42">
        <f>IF(DAY(B8206)&gt;14,VLOOKUP(DATE(YEAR(C8206),MONTH(C8206)-1,DAY(1)),'מדדים וריביות'!B:C,2,FALSE),VLOOKUP(DATE(YEAR(C8206),MONTH(C8206)-2,DAY(1)),'מדדים וריביות'!B:C,2,FALSE))</f>
        <v>33342281.509576902</v>
      </c>
      <c r="F8206" s="46">
        <f>IF($B$5=1,'ריבית יומית'!D8200,'ריבית יומית'!G8200)</f>
        <v>2.9952372008423822E-5</v>
      </c>
      <c r="G8206" s="46">
        <f t="shared" si="898"/>
        <v>0</v>
      </c>
      <c r="H8206" s="29">
        <f t="shared" si="899"/>
        <v>1</v>
      </c>
      <c r="I8206" s="30">
        <f>VLOOKUP(B8205,'מדדים וריביות'!B:C,2)</f>
        <v>33247289.254563902</v>
      </c>
      <c r="K8206" s="39">
        <f t="shared" si="900"/>
        <v>0</v>
      </c>
      <c r="L8206" s="39">
        <f t="shared" si="901"/>
        <v>0</v>
      </c>
      <c r="M8206" s="39">
        <f t="shared" si="902"/>
        <v>0</v>
      </c>
      <c r="N8206" s="41">
        <f t="shared" si="904"/>
        <v>0</v>
      </c>
    </row>
    <row r="8207" spans="2:14">
      <c r="B8207" s="1">
        <v>41072</v>
      </c>
      <c r="C8207" s="1">
        <f t="shared" si="903"/>
        <v>41061</v>
      </c>
      <c r="E8207" s="42">
        <f>IF(DAY(B8207)&gt;14,VLOOKUP(DATE(YEAR(C8207),MONTH(C8207)-1,DAY(1)),'מדדים וריביות'!B:C,2,FALSE),VLOOKUP(DATE(YEAR(C8207),MONTH(C8207)-2,DAY(1)),'מדדים וריביות'!B:C,2,FALSE))</f>
        <v>33342281.509576902</v>
      </c>
      <c r="F8207" s="46">
        <f>IF($B$5=1,'ריבית יומית'!D8201,'ריבית יומית'!G8201)</f>
        <v>2.9952372008423822E-5</v>
      </c>
      <c r="G8207" s="46">
        <f t="shared" si="898"/>
        <v>0</v>
      </c>
      <c r="H8207" s="29">
        <f t="shared" si="899"/>
        <v>1</v>
      </c>
      <c r="I8207" s="30">
        <f>VLOOKUP(B8206,'מדדים וריביות'!B:C,2)</f>
        <v>33247289.254563902</v>
      </c>
      <c r="K8207" s="39">
        <f t="shared" si="900"/>
        <v>0</v>
      </c>
      <c r="L8207" s="39">
        <f t="shared" si="901"/>
        <v>0</v>
      </c>
      <c r="M8207" s="39">
        <f t="shared" si="902"/>
        <v>0</v>
      </c>
      <c r="N8207" s="41">
        <f t="shared" si="904"/>
        <v>0</v>
      </c>
    </row>
    <row r="8208" spans="2:14">
      <c r="B8208" s="1">
        <v>41073</v>
      </c>
      <c r="C8208" s="1">
        <f t="shared" si="903"/>
        <v>41061</v>
      </c>
      <c r="E8208" s="42">
        <f>IF(DAY(B8208)&gt;14,VLOOKUP(DATE(YEAR(C8208),MONTH(C8208)-1,DAY(1)),'מדדים וריביות'!B:C,2,FALSE),VLOOKUP(DATE(YEAR(C8208),MONTH(C8208)-2,DAY(1)),'מדדים וריביות'!B:C,2,FALSE))</f>
        <v>33342281.509576902</v>
      </c>
      <c r="F8208" s="46">
        <f>IF($B$5=1,'ריבית יומית'!D8202,'ריבית יומית'!G8202)</f>
        <v>2.9952372008423822E-5</v>
      </c>
      <c r="G8208" s="46">
        <f t="shared" si="898"/>
        <v>0</v>
      </c>
      <c r="H8208" s="29">
        <f t="shared" si="899"/>
        <v>1</v>
      </c>
      <c r="I8208" s="30">
        <f>VLOOKUP(B8207,'מדדים וריביות'!B:C,2)</f>
        <v>33247289.254563902</v>
      </c>
      <c r="K8208" s="39">
        <f t="shared" si="900"/>
        <v>0</v>
      </c>
      <c r="L8208" s="39">
        <f t="shared" si="901"/>
        <v>0</v>
      </c>
      <c r="M8208" s="39">
        <f t="shared" si="902"/>
        <v>0</v>
      </c>
      <c r="N8208" s="41">
        <f t="shared" si="904"/>
        <v>0</v>
      </c>
    </row>
    <row r="8209" spans="2:14">
      <c r="B8209" s="1">
        <v>41074</v>
      </c>
      <c r="C8209" s="1">
        <f t="shared" si="903"/>
        <v>41061</v>
      </c>
      <c r="E8209" s="42">
        <f>IF(DAY(B8209)&gt;14,VLOOKUP(DATE(YEAR(C8209),MONTH(C8209)-1,DAY(1)),'מדדים וריביות'!B:C,2,FALSE),VLOOKUP(DATE(YEAR(C8209),MONTH(C8209)-2,DAY(1)),'מדדים וריביות'!B:C,2,FALSE))</f>
        <v>33342281.509576902</v>
      </c>
      <c r="F8209" s="46">
        <f>IF($B$5=1,'ריבית יומית'!D8203,'ריבית יומית'!G8203)</f>
        <v>2.9952372008423822E-5</v>
      </c>
      <c r="G8209" s="46">
        <f t="shared" si="898"/>
        <v>0</v>
      </c>
      <c r="H8209" s="29">
        <f t="shared" si="899"/>
        <v>1</v>
      </c>
      <c r="I8209" s="30">
        <f>VLOOKUP(B8208,'מדדים וריביות'!B:C,2)</f>
        <v>33247289.254563902</v>
      </c>
      <c r="K8209" s="39">
        <f t="shared" si="900"/>
        <v>0</v>
      </c>
      <c r="L8209" s="39">
        <f t="shared" si="901"/>
        <v>0</v>
      </c>
      <c r="M8209" s="39">
        <f t="shared" si="902"/>
        <v>0</v>
      </c>
      <c r="N8209" s="41">
        <f t="shared" si="904"/>
        <v>0</v>
      </c>
    </row>
    <row r="8210" spans="2:14">
      <c r="B8210" s="1">
        <v>41075</v>
      </c>
      <c r="C8210" s="1">
        <f t="shared" si="903"/>
        <v>41061</v>
      </c>
      <c r="E8210" s="42">
        <f>IF(DAY(B8210)&gt;14,VLOOKUP(DATE(YEAR(C8210),MONTH(C8210)-1,DAY(1)),'מדדים וריביות'!B:C,2,FALSE),VLOOKUP(DATE(YEAR(C8210),MONTH(C8210)-2,DAY(1)),'מדדים וריביות'!B:C,2,FALSE))</f>
        <v>33342281.509576902</v>
      </c>
      <c r="F8210" s="46">
        <f>IF($B$5=1,'ריבית יומית'!D8204,'ריבית יומית'!G8204)</f>
        <v>2.9952372008423822E-5</v>
      </c>
      <c r="G8210" s="46">
        <f t="shared" si="898"/>
        <v>0</v>
      </c>
      <c r="H8210" s="29">
        <f t="shared" si="899"/>
        <v>1</v>
      </c>
      <c r="I8210" s="30">
        <f>VLOOKUP(B8209,'מדדים וריביות'!B:C,2)</f>
        <v>33247289.254563902</v>
      </c>
      <c r="K8210" s="39">
        <f t="shared" si="900"/>
        <v>0</v>
      </c>
      <c r="L8210" s="39">
        <f t="shared" si="901"/>
        <v>0</v>
      </c>
      <c r="M8210" s="39">
        <f t="shared" si="902"/>
        <v>0</v>
      </c>
      <c r="N8210" s="41">
        <f t="shared" si="904"/>
        <v>0</v>
      </c>
    </row>
    <row r="8211" spans="2:14">
      <c r="B8211" s="1">
        <v>41076</v>
      </c>
      <c r="C8211" s="1">
        <f t="shared" si="903"/>
        <v>41061</v>
      </c>
      <c r="E8211" s="42">
        <f>IF(DAY(B8211)&gt;14,VLOOKUP(DATE(YEAR(C8211),MONTH(C8211)-1,DAY(1)),'מדדים וריביות'!B:C,2,FALSE),VLOOKUP(DATE(YEAR(C8211),MONTH(C8211)-2,DAY(1)),'מדדים וריביות'!B:C,2,FALSE))</f>
        <v>33342281.509576902</v>
      </c>
      <c r="F8211" s="46">
        <f>IF($B$5=1,'ריבית יומית'!D8205,'ריבית יומית'!G8205)</f>
        <v>2.9952372008423822E-5</v>
      </c>
      <c r="G8211" s="46">
        <f t="shared" si="898"/>
        <v>0</v>
      </c>
      <c r="H8211" s="29">
        <f t="shared" si="899"/>
        <v>1</v>
      </c>
      <c r="I8211" s="30">
        <f>VLOOKUP(B8210,'מדדים וריביות'!B:C,2)</f>
        <v>33247289.254563902</v>
      </c>
      <c r="K8211" s="39">
        <f t="shared" si="900"/>
        <v>0</v>
      </c>
      <c r="L8211" s="39">
        <f t="shared" si="901"/>
        <v>0</v>
      </c>
      <c r="M8211" s="39">
        <f t="shared" si="902"/>
        <v>0</v>
      </c>
      <c r="N8211" s="41">
        <f t="shared" si="904"/>
        <v>0</v>
      </c>
    </row>
    <row r="8212" spans="2:14">
      <c r="B8212" s="1">
        <v>41077</v>
      </c>
      <c r="C8212" s="1">
        <f t="shared" si="903"/>
        <v>41061</v>
      </c>
      <c r="E8212" s="42">
        <f>IF(DAY(B8212)&gt;14,VLOOKUP(DATE(YEAR(C8212),MONTH(C8212)-1,DAY(1)),'מדדים וריביות'!B:C,2,FALSE),VLOOKUP(DATE(YEAR(C8212),MONTH(C8212)-2,DAY(1)),'מדדים וריביות'!B:C,2,FALSE))</f>
        <v>33342281.509576902</v>
      </c>
      <c r="F8212" s="46">
        <f>IF($B$5=1,'ריבית יומית'!D8206,'ריבית יומית'!G8206)</f>
        <v>2.9952372008423822E-5</v>
      </c>
      <c r="G8212" s="46">
        <f t="shared" si="898"/>
        <v>0</v>
      </c>
      <c r="H8212" s="29">
        <f t="shared" si="899"/>
        <v>1</v>
      </c>
      <c r="I8212" s="30">
        <f>VLOOKUP(B8211,'מדדים וריביות'!B:C,2)</f>
        <v>33247289.254563902</v>
      </c>
      <c r="K8212" s="39">
        <f t="shared" si="900"/>
        <v>0</v>
      </c>
      <c r="L8212" s="39">
        <f t="shared" si="901"/>
        <v>0</v>
      </c>
      <c r="M8212" s="39">
        <f t="shared" si="902"/>
        <v>0</v>
      </c>
      <c r="N8212" s="41">
        <f t="shared" si="904"/>
        <v>0</v>
      </c>
    </row>
    <row r="8213" spans="2:14">
      <c r="B8213" s="1">
        <v>41078</v>
      </c>
      <c r="C8213" s="1">
        <f t="shared" si="903"/>
        <v>41061</v>
      </c>
      <c r="E8213" s="42">
        <f>IF(DAY(B8213)&gt;14,VLOOKUP(DATE(YEAR(C8213),MONTH(C8213)-1,DAY(1)),'מדדים וריביות'!B:C,2,FALSE),VLOOKUP(DATE(YEAR(C8213),MONTH(C8213)-2,DAY(1)),'מדדים וריביות'!B:C,2,FALSE))</f>
        <v>33342281.509576902</v>
      </c>
      <c r="F8213" s="46">
        <f>IF($B$5=1,'ריבית יומית'!D8207,'ריבית יומית'!G8207)</f>
        <v>2.9952372008423822E-5</v>
      </c>
      <c r="G8213" s="46">
        <f t="shared" si="898"/>
        <v>0</v>
      </c>
      <c r="H8213" s="29">
        <f t="shared" si="899"/>
        <v>1</v>
      </c>
      <c r="I8213" s="30">
        <f>VLOOKUP(B8212,'מדדים וריביות'!B:C,2)</f>
        <v>33247289.254563902</v>
      </c>
      <c r="K8213" s="39">
        <f t="shared" si="900"/>
        <v>0</v>
      </c>
      <c r="L8213" s="39">
        <f t="shared" si="901"/>
        <v>0</v>
      </c>
      <c r="M8213" s="39">
        <f t="shared" si="902"/>
        <v>0</v>
      </c>
      <c r="N8213" s="41">
        <f t="shared" si="904"/>
        <v>0</v>
      </c>
    </row>
    <row r="8214" spans="2:14">
      <c r="B8214" s="1">
        <v>41079</v>
      </c>
      <c r="C8214" s="1">
        <f t="shared" si="903"/>
        <v>41061</v>
      </c>
      <c r="E8214" s="42">
        <f>IF(DAY(B8214)&gt;14,VLOOKUP(DATE(YEAR(C8214),MONTH(C8214)-1,DAY(1)),'מדדים וריביות'!B:C,2,FALSE),VLOOKUP(DATE(YEAR(C8214),MONTH(C8214)-2,DAY(1)),'מדדים וריביות'!B:C,2,FALSE))</f>
        <v>33342281.509576902</v>
      </c>
      <c r="F8214" s="46">
        <f>IF($B$5=1,'ריבית יומית'!D8208,'ריבית יומית'!G8208)</f>
        <v>2.9952372008423822E-5</v>
      </c>
      <c r="G8214" s="46">
        <f t="shared" si="898"/>
        <v>0</v>
      </c>
      <c r="H8214" s="29">
        <f t="shared" si="899"/>
        <v>1</v>
      </c>
      <c r="I8214" s="30">
        <f>VLOOKUP(B8213,'מדדים וריביות'!B:C,2)</f>
        <v>33247289.254563902</v>
      </c>
      <c r="K8214" s="39">
        <f t="shared" si="900"/>
        <v>0</v>
      </c>
      <c r="L8214" s="39">
        <f t="shared" si="901"/>
        <v>0</v>
      </c>
      <c r="M8214" s="39">
        <f t="shared" si="902"/>
        <v>0</v>
      </c>
      <c r="N8214" s="41">
        <f t="shared" si="904"/>
        <v>0</v>
      </c>
    </row>
    <row r="8215" spans="2:14">
      <c r="B8215" s="1">
        <v>41080</v>
      </c>
      <c r="C8215" s="1">
        <f t="shared" si="903"/>
        <v>41061</v>
      </c>
      <c r="E8215" s="42">
        <f>IF(DAY(B8215)&gt;14,VLOOKUP(DATE(YEAR(C8215),MONTH(C8215)-1,DAY(1)),'מדדים וריביות'!B:C,2,FALSE),VLOOKUP(DATE(YEAR(C8215),MONTH(C8215)-2,DAY(1)),'מדדים וריביות'!B:C,2,FALSE))</f>
        <v>33342281.509576902</v>
      </c>
      <c r="F8215" s="46">
        <f>IF($B$5=1,'ריבית יומית'!D8209,'ריבית יומית'!G8209)</f>
        <v>2.9952372008423822E-5</v>
      </c>
      <c r="G8215" s="46">
        <f t="shared" si="898"/>
        <v>0</v>
      </c>
      <c r="H8215" s="29">
        <f t="shared" si="899"/>
        <v>1</v>
      </c>
      <c r="I8215" s="30">
        <f>VLOOKUP(B8214,'מדדים וריביות'!B:C,2)</f>
        <v>33247289.254563902</v>
      </c>
      <c r="K8215" s="39">
        <f t="shared" si="900"/>
        <v>0</v>
      </c>
      <c r="L8215" s="39">
        <f t="shared" si="901"/>
        <v>0</v>
      </c>
      <c r="M8215" s="39">
        <f t="shared" si="902"/>
        <v>0</v>
      </c>
      <c r="N8215" s="41">
        <f t="shared" si="904"/>
        <v>0</v>
      </c>
    </row>
    <row r="8216" spans="2:14">
      <c r="B8216" s="1">
        <v>41081</v>
      </c>
      <c r="C8216" s="1">
        <f t="shared" si="903"/>
        <v>41061</v>
      </c>
      <c r="E8216" s="42">
        <f>IF(DAY(B8216)&gt;14,VLOOKUP(DATE(YEAR(C8216),MONTH(C8216)-1,DAY(1)),'מדדים וריביות'!B:C,2,FALSE),VLOOKUP(DATE(YEAR(C8216),MONTH(C8216)-2,DAY(1)),'מדדים וריביות'!B:C,2,FALSE))</f>
        <v>33342281.509576902</v>
      </c>
      <c r="F8216" s="46">
        <f>IF($B$5=1,'ריבית יומית'!D8210,'ריבית יומית'!G8210)</f>
        <v>2.9952372008423822E-5</v>
      </c>
      <c r="G8216" s="46">
        <f t="shared" si="898"/>
        <v>0</v>
      </c>
      <c r="H8216" s="29">
        <f t="shared" si="899"/>
        <v>1</v>
      </c>
      <c r="I8216" s="30">
        <f>VLOOKUP(B8215,'מדדים וריביות'!B:C,2)</f>
        <v>33247289.254563902</v>
      </c>
      <c r="K8216" s="39">
        <f t="shared" si="900"/>
        <v>0</v>
      </c>
      <c r="L8216" s="39">
        <f t="shared" si="901"/>
        <v>0</v>
      </c>
      <c r="M8216" s="39">
        <f t="shared" si="902"/>
        <v>0</v>
      </c>
      <c r="N8216" s="41">
        <f t="shared" si="904"/>
        <v>0</v>
      </c>
    </row>
    <row r="8217" spans="2:14">
      <c r="B8217" s="1">
        <v>41082</v>
      </c>
      <c r="C8217" s="1">
        <f t="shared" si="903"/>
        <v>41061</v>
      </c>
      <c r="E8217" s="42">
        <f>IF(DAY(B8217)&gt;14,VLOOKUP(DATE(YEAR(C8217),MONTH(C8217)-1,DAY(1)),'מדדים וריביות'!B:C,2,FALSE),VLOOKUP(DATE(YEAR(C8217),MONTH(C8217)-2,DAY(1)),'מדדים וריביות'!B:C,2,FALSE))</f>
        <v>33342281.509576902</v>
      </c>
      <c r="F8217" s="46">
        <f>IF($B$5=1,'ריבית יומית'!D8211,'ריבית יומית'!G8211)</f>
        <v>2.9952372008423822E-5</v>
      </c>
      <c r="G8217" s="46">
        <f t="shared" si="898"/>
        <v>0</v>
      </c>
      <c r="H8217" s="29">
        <f t="shared" si="899"/>
        <v>1</v>
      </c>
      <c r="I8217" s="30">
        <f>VLOOKUP(B8216,'מדדים וריביות'!B:C,2)</f>
        <v>33247289.254563902</v>
      </c>
      <c r="K8217" s="39">
        <f t="shared" si="900"/>
        <v>0</v>
      </c>
      <c r="L8217" s="39">
        <f t="shared" si="901"/>
        <v>0</v>
      </c>
      <c r="M8217" s="39">
        <f t="shared" si="902"/>
        <v>0</v>
      </c>
      <c r="N8217" s="41">
        <f t="shared" si="904"/>
        <v>0</v>
      </c>
    </row>
    <row r="8218" spans="2:14">
      <c r="B8218" s="1">
        <v>41083</v>
      </c>
      <c r="C8218" s="1">
        <f t="shared" si="903"/>
        <v>41061</v>
      </c>
      <c r="E8218" s="42">
        <f>IF(DAY(B8218)&gt;14,VLOOKUP(DATE(YEAR(C8218),MONTH(C8218)-1,DAY(1)),'מדדים וריביות'!B:C,2,FALSE),VLOOKUP(DATE(YEAR(C8218),MONTH(C8218)-2,DAY(1)),'מדדים וריביות'!B:C,2,FALSE))</f>
        <v>33342281.509576902</v>
      </c>
      <c r="F8218" s="46">
        <f>IF($B$5=1,'ריבית יומית'!D8212,'ריבית יומית'!G8212)</f>
        <v>2.9952372008423822E-5</v>
      </c>
      <c r="G8218" s="46">
        <f t="shared" si="898"/>
        <v>0</v>
      </c>
      <c r="H8218" s="29">
        <f t="shared" si="899"/>
        <v>1</v>
      </c>
      <c r="I8218" s="30">
        <f>VLOOKUP(B8217,'מדדים וריביות'!B:C,2)</f>
        <v>33247289.254563902</v>
      </c>
      <c r="K8218" s="39">
        <f t="shared" si="900"/>
        <v>0</v>
      </c>
      <c r="L8218" s="39">
        <f t="shared" si="901"/>
        <v>0</v>
      </c>
      <c r="M8218" s="39">
        <f t="shared" si="902"/>
        <v>0</v>
      </c>
      <c r="N8218" s="41">
        <f t="shared" si="904"/>
        <v>0</v>
      </c>
    </row>
    <row r="8219" spans="2:14">
      <c r="B8219" s="1">
        <v>41084</v>
      </c>
      <c r="C8219" s="1">
        <f t="shared" si="903"/>
        <v>41061</v>
      </c>
      <c r="E8219" s="42">
        <f>IF(DAY(B8219)&gt;14,VLOOKUP(DATE(YEAR(C8219),MONTH(C8219)-1,DAY(1)),'מדדים וריביות'!B:C,2,FALSE),VLOOKUP(DATE(YEAR(C8219),MONTH(C8219)-2,DAY(1)),'מדדים וריביות'!B:C,2,FALSE))</f>
        <v>33342281.509576902</v>
      </c>
      <c r="F8219" s="46">
        <f>IF($B$5=1,'ריבית יומית'!D8213,'ריבית יומית'!G8213)</f>
        <v>2.9952372008423822E-5</v>
      </c>
      <c r="G8219" s="46">
        <f t="shared" si="898"/>
        <v>0</v>
      </c>
      <c r="H8219" s="29">
        <f t="shared" si="899"/>
        <v>1</v>
      </c>
      <c r="I8219" s="30">
        <f>VLOOKUP(B8218,'מדדים וריביות'!B:C,2)</f>
        <v>33247289.254563902</v>
      </c>
      <c r="K8219" s="39">
        <f t="shared" si="900"/>
        <v>0</v>
      </c>
      <c r="L8219" s="39">
        <f t="shared" si="901"/>
        <v>0</v>
      </c>
      <c r="M8219" s="39">
        <f t="shared" si="902"/>
        <v>0</v>
      </c>
      <c r="N8219" s="41">
        <f t="shared" si="904"/>
        <v>0</v>
      </c>
    </row>
    <row r="8220" spans="2:14">
      <c r="B8220" s="1">
        <v>41085</v>
      </c>
      <c r="C8220" s="1">
        <f t="shared" si="903"/>
        <v>41061</v>
      </c>
      <c r="E8220" s="42">
        <f>IF(DAY(B8220)&gt;14,VLOOKUP(DATE(YEAR(C8220),MONTH(C8220)-1,DAY(1)),'מדדים וריביות'!B:C,2,FALSE),VLOOKUP(DATE(YEAR(C8220),MONTH(C8220)-2,DAY(1)),'מדדים וריביות'!B:C,2,FALSE))</f>
        <v>33342281.509576902</v>
      </c>
      <c r="F8220" s="46">
        <f>IF($B$5=1,'ריבית יומית'!D8214,'ריבית יומית'!G8214)</f>
        <v>2.9952372008423822E-5</v>
      </c>
      <c r="G8220" s="46">
        <f t="shared" si="898"/>
        <v>0</v>
      </c>
      <c r="H8220" s="29">
        <f t="shared" si="899"/>
        <v>1</v>
      </c>
      <c r="I8220" s="30">
        <f>VLOOKUP(B8219,'מדדים וריביות'!B:C,2)</f>
        <v>33247289.254563902</v>
      </c>
      <c r="K8220" s="39">
        <f t="shared" si="900"/>
        <v>0</v>
      </c>
      <c r="L8220" s="39">
        <f t="shared" si="901"/>
        <v>0</v>
      </c>
      <c r="M8220" s="39">
        <f t="shared" si="902"/>
        <v>0</v>
      </c>
      <c r="N8220" s="41">
        <f t="shared" si="904"/>
        <v>0</v>
      </c>
    </row>
    <row r="8221" spans="2:14">
      <c r="B8221" s="1">
        <v>41086</v>
      </c>
      <c r="C8221" s="1">
        <f t="shared" si="903"/>
        <v>41061</v>
      </c>
      <c r="E8221" s="42">
        <f>IF(DAY(B8221)&gt;14,VLOOKUP(DATE(YEAR(C8221),MONTH(C8221)-1,DAY(1)),'מדדים וריביות'!B:C,2,FALSE),VLOOKUP(DATE(YEAR(C8221),MONTH(C8221)-2,DAY(1)),'מדדים וריביות'!B:C,2,FALSE))</f>
        <v>33342281.509576902</v>
      </c>
      <c r="F8221" s="46">
        <f>IF($B$5=1,'ריבית יומית'!D8215,'ריבית יומית'!G8215)</f>
        <v>2.9952372008423822E-5</v>
      </c>
      <c r="G8221" s="46">
        <f t="shared" si="898"/>
        <v>0</v>
      </c>
      <c r="H8221" s="29">
        <f t="shared" si="899"/>
        <v>1</v>
      </c>
      <c r="I8221" s="30">
        <f>VLOOKUP(B8220,'מדדים וריביות'!B:C,2)</f>
        <v>33247289.254563902</v>
      </c>
      <c r="K8221" s="39">
        <f t="shared" si="900"/>
        <v>0</v>
      </c>
      <c r="L8221" s="39">
        <f t="shared" si="901"/>
        <v>0</v>
      </c>
      <c r="M8221" s="39">
        <f t="shared" si="902"/>
        <v>0</v>
      </c>
      <c r="N8221" s="41">
        <f t="shared" si="904"/>
        <v>0</v>
      </c>
    </row>
    <row r="8222" spans="2:14">
      <c r="B8222" s="1">
        <v>41087</v>
      </c>
      <c r="C8222" s="1">
        <f t="shared" si="903"/>
        <v>41061</v>
      </c>
      <c r="E8222" s="42">
        <f>IF(DAY(B8222)&gt;14,VLOOKUP(DATE(YEAR(C8222),MONTH(C8222)-1,DAY(1)),'מדדים וריביות'!B:C,2,FALSE),VLOOKUP(DATE(YEAR(C8222),MONTH(C8222)-2,DAY(1)),'מדדים וריביות'!B:C,2,FALSE))</f>
        <v>33342281.509576902</v>
      </c>
      <c r="F8222" s="46">
        <f>IF($B$5=1,'ריבית יומית'!D8216,'ריבית יומית'!G8216)</f>
        <v>2.9952372008423822E-5</v>
      </c>
      <c r="G8222" s="46">
        <f t="shared" si="898"/>
        <v>0</v>
      </c>
      <c r="H8222" s="29">
        <f t="shared" si="899"/>
        <v>1</v>
      </c>
      <c r="I8222" s="30">
        <f>VLOOKUP(B8221,'מדדים וריביות'!B:C,2)</f>
        <v>33247289.254563902</v>
      </c>
      <c r="K8222" s="39">
        <f t="shared" si="900"/>
        <v>0</v>
      </c>
      <c r="L8222" s="39">
        <f t="shared" si="901"/>
        <v>0</v>
      </c>
      <c r="M8222" s="39">
        <f t="shared" si="902"/>
        <v>0</v>
      </c>
      <c r="N8222" s="41">
        <f t="shared" si="904"/>
        <v>0</v>
      </c>
    </row>
    <row r="8223" spans="2:14">
      <c r="B8223" s="1">
        <v>41088</v>
      </c>
      <c r="C8223" s="1">
        <f t="shared" si="903"/>
        <v>41061</v>
      </c>
      <c r="E8223" s="42">
        <f>IF(DAY(B8223)&gt;14,VLOOKUP(DATE(YEAR(C8223),MONTH(C8223)-1,DAY(1)),'מדדים וריביות'!B:C,2,FALSE),VLOOKUP(DATE(YEAR(C8223),MONTH(C8223)-2,DAY(1)),'מדדים וריביות'!B:C,2,FALSE))</f>
        <v>33342281.509576902</v>
      </c>
      <c r="F8223" s="46">
        <f>IF($B$5=1,'ריבית יומית'!D8217,'ריבית יומית'!G8217)</f>
        <v>2.9952372008423822E-5</v>
      </c>
      <c r="G8223" s="46">
        <f t="shared" si="898"/>
        <v>0</v>
      </c>
      <c r="H8223" s="29">
        <f t="shared" si="899"/>
        <v>1</v>
      </c>
      <c r="I8223" s="30">
        <f>VLOOKUP(B8222,'מדדים וריביות'!B:C,2)</f>
        <v>33247289.254563902</v>
      </c>
      <c r="K8223" s="39">
        <f t="shared" si="900"/>
        <v>0</v>
      </c>
      <c r="L8223" s="39">
        <f t="shared" si="901"/>
        <v>0</v>
      </c>
      <c r="M8223" s="39">
        <f t="shared" si="902"/>
        <v>0</v>
      </c>
      <c r="N8223" s="41">
        <f t="shared" si="904"/>
        <v>0</v>
      </c>
    </row>
    <row r="8224" spans="2:14">
      <c r="B8224" s="1">
        <v>41089</v>
      </c>
      <c r="C8224" s="1">
        <f t="shared" si="903"/>
        <v>41061</v>
      </c>
      <c r="E8224" s="42">
        <f>IF(DAY(B8224)&gt;14,VLOOKUP(DATE(YEAR(C8224),MONTH(C8224)-1,DAY(1)),'מדדים וריביות'!B:C,2,FALSE),VLOOKUP(DATE(YEAR(C8224),MONTH(C8224)-2,DAY(1)),'מדדים וריביות'!B:C,2,FALSE))</f>
        <v>33342281.509576902</v>
      </c>
      <c r="F8224" s="46">
        <f>IF($B$5=1,'ריבית יומית'!D8218,'ריבית יומית'!G8218)</f>
        <v>2.9952372008423822E-5</v>
      </c>
      <c r="G8224" s="46">
        <f t="shared" si="898"/>
        <v>0</v>
      </c>
      <c r="H8224" s="29">
        <f t="shared" si="899"/>
        <v>1</v>
      </c>
      <c r="I8224" s="30">
        <f>VLOOKUP(B8223,'מדדים וריביות'!B:C,2)</f>
        <v>33247289.254563902</v>
      </c>
      <c r="K8224" s="39">
        <f t="shared" si="900"/>
        <v>0</v>
      </c>
      <c r="L8224" s="39">
        <f t="shared" si="901"/>
        <v>0</v>
      </c>
      <c r="M8224" s="39">
        <f t="shared" si="902"/>
        <v>0</v>
      </c>
      <c r="N8224" s="41">
        <f t="shared" si="904"/>
        <v>0</v>
      </c>
    </row>
    <row r="8225" spans="2:14">
      <c r="B8225" s="1">
        <v>41090</v>
      </c>
      <c r="C8225" s="1">
        <f t="shared" si="903"/>
        <v>41061</v>
      </c>
      <c r="E8225" s="42">
        <f>IF(DAY(B8225)&gt;14,VLOOKUP(DATE(YEAR(C8225),MONTH(C8225)-1,DAY(1)),'מדדים וריביות'!B:C,2,FALSE),VLOOKUP(DATE(YEAR(C8225),MONTH(C8225)-2,DAY(1)),'מדדים וריביות'!B:C,2,FALSE))</f>
        <v>33342281.509576902</v>
      </c>
      <c r="F8225" s="46">
        <f>IF($B$5=1,'ריבית יומית'!D8219,'ריבית יומית'!G8219)</f>
        <v>2.9952372008423822E-5</v>
      </c>
      <c r="G8225" s="46">
        <f t="shared" si="898"/>
        <v>0</v>
      </c>
      <c r="H8225" s="29">
        <f t="shared" si="899"/>
        <v>1</v>
      </c>
      <c r="I8225" s="30">
        <f>VLOOKUP(B8224,'מדדים וריביות'!B:C,2)</f>
        <v>33247289.254563902</v>
      </c>
      <c r="K8225" s="39">
        <f t="shared" si="900"/>
        <v>0</v>
      </c>
      <c r="L8225" s="39">
        <f t="shared" si="901"/>
        <v>0</v>
      </c>
      <c r="M8225" s="39">
        <f t="shared" si="902"/>
        <v>0</v>
      </c>
      <c r="N8225" s="41">
        <f t="shared" si="904"/>
        <v>0</v>
      </c>
    </row>
    <row r="8226" spans="2:14">
      <c r="B8226" s="1">
        <v>41091</v>
      </c>
      <c r="C8226" s="1">
        <f t="shared" si="903"/>
        <v>41091</v>
      </c>
      <c r="E8226" s="42">
        <f>IF(DAY(B8226)&gt;14,VLOOKUP(DATE(YEAR(C8226),MONTH(C8226)-1,DAY(1)),'מדדים וריביות'!B:C,2,FALSE),VLOOKUP(DATE(YEAR(C8226),MONTH(C8226)-2,DAY(1)),'מדדים וריביות'!B:C,2,FALSE))</f>
        <v>33342281.509576902</v>
      </c>
      <c r="F8226" s="46">
        <f>IF($B$5=1,'ריבית יומית'!D8220,'ריבית יומית'!G8220)</f>
        <v>3.2659180432270674E-5</v>
      </c>
      <c r="G8226" s="46">
        <f t="shared" si="898"/>
        <v>0</v>
      </c>
      <c r="H8226" s="29">
        <f t="shared" si="899"/>
        <v>1</v>
      </c>
      <c r="I8226" s="30">
        <f>VLOOKUP(B8225,'מדדים וריביות'!B:C,2)</f>
        <v>33247289.254563902</v>
      </c>
      <c r="K8226" s="39">
        <f t="shared" si="900"/>
        <v>0</v>
      </c>
      <c r="L8226" s="39">
        <f t="shared" si="901"/>
        <v>0</v>
      </c>
      <c r="M8226" s="39">
        <f t="shared" si="902"/>
        <v>0</v>
      </c>
      <c r="N8226" s="41">
        <f t="shared" si="904"/>
        <v>0</v>
      </c>
    </row>
    <row r="8227" spans="2:14">
      <c r="B8227" s="1">
        <v>41092</v>
      </c>
      <c r="C8227" s="1">
        <f t="shared" si="903"/>
        <v>41091</v>
      </c>
      <c r="E8227" s="42">
        <f>IF(DAY(B8227)&gt;14,VLOOKUP(DATE(YEAR(C8227),MONTH(C8227)-1,DAY(1)),'מדדים וריביות'!B:C,2,FALSE),VLOOKUP(DATE(YEAR(C8227),MONTH(C8227)-2,DAY(1)),'מדדים וריביות'!B:C,2,FALSE))</f>
        <v>33342281.509576902</v>
      </c>
      <c r="F8227" s="46">
        <f>IF($B$5=1,'ריבית יומית'!D8221,'ריבית יומית'!G8221)</f>
        <v>3.2659180432270674E-5</v>
      </c>
      <c r="G8227" s="46">
        <f t="shared" si="898"/>
        <v>0</v>
      </c>
      <c r="H8227" s="29">
        <f t="shared" si="899"/>
        <v>1</v>
      </c>
      <c r="I8227" s="30">
        <f>VLOOKUP(B8226,'מדדים וריביות'!B:C,2)</f>
        <v>33278953.339568201</v>
      </c>
      <c r="K8227" s="39">
        <f t="shared" si="900"/>
        <v>0</v>
      </c>
      <c r="L8227" s="39">
        <f t="shared" si="901"/>
        <v>0</v>
      </c>
      <c r="M8227" s="39">
        <f t="shared" si="902"/>
        <v>0</v>
      </c>
      <c r="N8227" s="41">
        <f t="shared" si="904"/>
        <v>0</v>
      </c>
    </row>
    <row r="8228" spans="2:14">
      <c r="B8228" s="1">
        <v>41093</v>
      </c>
      <c r="C8228" s="1">
        <f t="shared" si="903"/>
        <v>41091</v>
      </c>
      <c r="E8228" s="42">
        <f>IF(DAY(B8228)&gt;14,VLOOKUP(DATE(YEAR(C8228),MONTH(C8228)-1,DAY(1)),'מדדים וריביות'!B:C,2,FALSE),VLOOKUP(DATE(YEAR(C8228),MONTH(C8228)-2,DAY(1)),'מדדים וריביות'!B:C,2,FALSE))</f>
        <v>33342281.509576902</v>
      </c>
      <c r="F8228" s="46">
        <f>IF($B$5=1,'ריבית יומית'!D8222,'ריבית יומית'!G8222)</f>
        <v>3.2659180432270674E-5</v>
      </c>
      <c r="G8228" s="46">
        <f t="shared" si="898"/>
        <v>0</v>
      </c>
      <c r="H8228" s="29">
        <f t="shared" si="899"/>
        <v>1</v>
      </c>
      <c r="I8228" s="30">
        <f>VLOOKUP(B8227,'מדדים וריביות'!B:C,2)</f>
        <v>33278953.339568201</v>
      </c>
      <c r="K8228" s="39">
        <f t="shared" si="900"/>
        <v>0</v>
      </c>
      <c r="L8228" s="39">
        <f t="shared" si="901"/>
        <v>0</v>
      </c>
      <c r="M8228" s="39">
        <f t="shared" si="902"/>
        <v>0</v>
      </c>
      <c r="N8228" s="41">
        <f t="shared" si="904"/>
        <v>0</v>
      </c>
    </row>
    <row r="8229" spans="2:14">
      <c r="B8229" s="1">
        <v>41094</v>
      </c>
      <c r="C8229" s="1">
        <f t="shared" si="903"/>
        <v>41091</v>
      </c>
      <c r="E8229" s="42">
        <f>IF(DAY(B8229)&gt;14,VLOOKUP(DATE(YEAR(C8229),MONTH(C8229)-1,DAY(1)),'מדדים וריביות'!B:C,2,FALSE),VLOOKUP(DATE(YEAR(C8229),MONTH(C8229)-2,DAY(1)),'מדדים וריביות'!B:C,2,FALSE))</f>
        <v>33342281.509576902</v>
      </c>
      <c r="F8229" s="46">
        <f>IF($B$5=1,'ריבית יומית'!D8223,'ריבית יומית'!G8223)</f>
        <v>3.2659180432270674E-5</v>
      </c>
      <c r="G8229" s="46">
        <f t="shared" si="898"/>
        <v>0</v>
      </c>
      <c r="H8229" s="29">
        <f t="shared" si="899"/>
        <v>1</v>
      </c>
      <c r="I8229" s="30">
        <f>VLOOKUP(B8228,'מדדים וריביות'!B:C,2)</f>
        <v>33278953.339568201</v>
      </c>
      <c r="K8229" s="39">
        <f t="shared" si="900"/>
        <v>0</v>
      </c>
      <c r="L8229" s="39">
        <f t="shared" si="901"/>
        <v>0</v>
      </c>
      <c r="M8229" s="39">
        <f t="shared" si="902"/>
        <v>0</v>
      </c>
      <c r="N8229" s="41">
        <f t="shared" si="904"/>
        <v>0</v>
      </c>
    </row>
    <row r="8230" spans="2:14">
      <c r="B8230" s="1">
        <v>41095</v>
      </c>
      <c r="C8230" s="1">
        <f t="shared" si="903"/>
        <v>41091</v>
      </c>
      <c r="E8230" s="42">
        <f>IF(DAY(B8230)&gt;14,VLOOKUP(DATE(YEAR(C8230),MONTH(C8230)-1,DAY(1)),'מדדים וריביות'!B:C,2,FALSE),VLOOKUP(DATE(YEAR(C8230),MONTH(C8230)-2,DAY(1)),'מדדים וריביות'!B:C,2,FALSE))</f>
        <v>33342281.509576902</v>
      </c>
      <c r="F8230" s="46">
        <f>IF($B$5=1,'ריבית יומית'!D8224,'ריבית יומית'!G8224)</f>
        <v>3.2659180432270674E-5</v>
      </c>
      <c r="G8230" s="46">
        <f t="shared" si="898"/>
        <v>0</v>
      </c>
      <c r="H8230" s="29">
        <f t="shared" si="899"/>
        <v>1</v>
      </c>
      <c r="I8230" s="30">
        <f>VLOOKUP(B8229,'מדדים וריביות'!B:C,2)</f>
        <v>33278953.339568201</v>
      </c>
      <c r="K8230" s="39">
        <f t="shared" si="900"/>
        <v>0</v>
      </c>
      <c r="L8230" s="39">
        <f t="shared" si="901"/>
        <v>0</v>
      </c>
      <c r="M8230" s="39">
        <f t="shared" si="902"/>
        <v>0</v>
      </c>
      <c r="N8230" s="41">
        <f t="shared" si="904"/>
        <v>0</v>
      </c>
    </row>
    <row r="8231" spans="2:14">
      <c r="B8231" s="1">
        <v>41096</v>
      </c>
      <c r="C8231" s="1">
        <f t="shared" si="903"/>
        <v>41091</v>
      </c>
      <c r="E8231" s="42">
        <f>IF(DAY(B8231)&gt;14,VLOOKUP(DATE(YEAR(C8231),MONTH(C8231)-1,DAY(1)),'מדדים וריביות'!B:C,2,FALSE),VLOOKUP(DATE(YEAR(C8231),MONTH(C8231)-2,DAY(1)),'מדדים וריביות'!B:C,2,FALSE))</f>
        <v>33342281.509576902</v>
      </c>
      <c r="F8231" s="46">
        <f>IF($B$5=1,'ריבית יומית'!D8225,'ריבית יומית'!G8225)</f>
        <v>3.2659180432270674E-5</v>
      </c>
      <c r="G8231" s="46">
        <f t="shared" si="898"/>
        <v>0</v>
      </c>
      <c r="H8231" s="29">
        <f t="shared" si="899"/>
        <v>1</v>
      </c>
      <c r="I8231" s="30">
        <f>VLOOKUP(B8230,'מדדים וריביות'!B:C,2)</f>
        <v>33278953.339568201</v>
      </c>
      <c r="K8231" s="39">
        <f t="shared" si="900"/>
        <v>0</v>
      </c>
      <c r="L8231" s="39">
        <f t="shared" si="901"/>
        <v>0</v>
      </c>
      <c r="M8231" s="39">
        <f t="shared" si="902"/>
        <v>0</v>
      </c>
      <c r="N8231" s="41">
        <f t="shared" si="904"/>
        <v>0</v>
      </c>
    </row>
    <row r="8232" spans="2:14">
      <c r="B8232" s="1">
        <v>41097</v>
      </c>
      <c r="C8232" s="1">
        <f t="shared" si="903"/>
        <v>41091</v>
      </c>
      <c r="E8232" s="42">
        <f>IF(DAY(B8232)&gt;14,VLOOKUP(DATE(YEAR(C8232),MONTH(C8232)-1,DAY(1)),'מדדים וריביות'!B:C,2,FALSE),VLOOKUP(DATE(YEAR(C8232),MONTH(C8232)-2,DAY(1)),'מדדים וריביות'!B:C,2,FALSE))</f>
        <v>33342281.509576902</v>
      </c>
      <c r="F8232" s="46">
        <f>IF($B$5=1,'ריבית יומית'!D8226,'ריבית יומית'!G8226)</f>
        <v>3.2659180432270674E-5</v>
      </c>
      <c r="G8232" s="46">
        <f t="shared" si="898"/>
        <v>0</v>
      </c>
      <c r="H8232" s="29">
        <f t="shared" si="899"/>
        <v>1</v>
      </c>
      <c r="I8232" s="30">
        <f>VLOOKUP(B8231,'מדדים וריביות'!B:C,2)</f>
        <v>33278953.339568201</v>
      </c>
      <c r="K8232" s="39">
        <f t="shared" si="900"/>
        <v>0</v>
      </c>
      <c r="L8232" s="39">
        <f t="shared" si="901"/>
        <v>0</v>
      </c>
      <c r="M8232" s="39">
        <f t="shared" si="902"/>
        <v>0</v>
      </c>
      <c r="N8232" s="41">
        <f t="shared" si="904"/>
        <v>0</v>
      </c>
    </row>
    <row r="8233" spans="2:14">
      <c r="B8233" s="1">
        <v>41098</v>
      </c>
      <c r="C8233" s="1">
        <f t="shared" si="903"/>
        <v>41091</v>
      </c>
      <c r="E8233" s="42">
        <f>IF(DAY(B8233)&gt;14,VLOOKUP(DATE(YEAR(C8233),MONTH(C8233)-1,DAY(1)),'מדדים וריביות'!B:C,2,FALSE),VLOOKUP(DATE(YEAR(C8233),MONTH(C8233)-2,DAY(1)),'מדדים וריביות'!B:C,2,FALSE))</f>
        <v>33342281.509576902</v>
      </c>
      <c r="F8233" s="46">
        <f>IF($B$5=1,'ריבית יומית'!D8227,'ריבית יומית'!G8227)</f>
        <v>3.2659180432270674E-5</v>
      </c>
      <c r="G8233" s="46">
        <f t="shared" si="898"/>
        <v>0</v>
      </c>
      <c r="H8233" s="29">
        <f t="shared" si="899"/>
        <v>1</v>
      </c>
      <c r="I8233" s="30">
        <f>VLOOKUP(B8232,'מדדים וריביות'!B:C,2)</f>
        <v>33278953.339568201</v>
      </c>
      <c r="K8233" s="39">
        <f t="shared" si="900"/>
        <v>0</v>
      </c>
      <c r="L8233" s="39">
        <f t="shared" si="901"/>
        <v>0</v>
      </c>
      <c r="M8233" s="39">
        <f t="shared" si="902"/>
        <v>0</v>
      </c>
      <c r="N8233" s="41">
        <f t="shared" si="904"/>
        <v>0</v>
      </c>
    </row>
    <row r="8234" spans="2:14">
      <c r="B8234" s="1">
        <v>41099</v>
      </c>
      <c r="C8234" s="1">
        <f t="shared" si="903"/>
        <v>41091</v>
      </c>
      <c r="E8234" s="42">
        <f>IF(DAY(B8234)&gt;14,VLOOKUP(DATE(YEAR(C8234),MONTH(C8234)-1,DAY(1)),'מדדים וריביות'!B:C,2,FALSE),VLOOKUP(DATE(YEAR(C8234),MONTH(C8234)-2,DAY(1)),'מדדים וריביות'!B:C,2,FALSE))</f>
        <v>33342281.509576902</v>
      </c>
      <c r="F8234" s="46">
        <f>IF($B$5=1,'ריבית יומית'!D8228,'ריבית יומית'!G8228)</f>
        <v>3.2659180432270674E-5</v>
      </c>
      <c r="G8234" s="46">
        <f t="shared" si="898"/>
        <v>0</v>
      </c>
      <c r="H8234" s="29">
        <f t="shared" si="899"/>
        <v>1</v>
      </c>
      <c r="I8234" s="30">
        <f>VLOOKUP(B8233,'מדדים וריביות'!B:C,2)</f>
        <v>33278953.339568201</v>
      </c>
      <c r="K8234" s="39">
        <f t="shared" si="900"/>
        <v>0</v>
      </c>
      <c r="L8234" s="39">
        <f t="shared" si="901"/>
        <v>0</v>
      </c>
      <c r="M8234" s="39">
        <f t="shared" si="902"/>
        <v>0</v>
      </c>
      <c r="N8234" s="41">
        <f t="shared" si="904"/>
        <v>0</v>
      </c>
    </row>
    <row r="8235" spans="2:14">
      <c r="B8235" s="1">
        <v>41100</v>
      </c>
      <c r="C8235" s="1">
        <f t="shared" si="903"/>
        <v>41091</v>
      </c>
      <c r="E8235" s="42">
        <f>IF(DAY(B8235)&gt;14,VLOOKUP(DATE(YEAR(C8235),MONTH(C8235)-1,DAY(1)),'מדדים וריביות'!B:C,2,FALSE),VLOOKUP(DATE(YEAR(C8235),MONTH(C8235)-2,DAY(1)),'מדדים וריביות'!B:C,2,FALSE))</f>
        <v>33342281.509576902</v>
      </c>
      <c r="F8235" s="46">
        <f>IF($B$5=1,'ריבית יומית'!D8229,'ריבית יומית'!G8229)</f>
        <v>3.2659180432270674E-5</v>
      </c>
      <c r="G8235" s="46">
        <f t="shared" si="898"/>
        <v>0</v>
      </c>
      <c r="H8235" s="29">
        <f t="shared" si="899"/>
        <v>1</v>
      </c>
      <c r="I8235" s="30">
        <f>VLOOKUP(B8234,'מדדים וריביות'!B:C,2)</f>
        <v>33278953.339568201</v>
      </c>
      <c r="K8235" s="39">
        <f t="shared" si="900"/>
        <v>0</v>
      </c>
      <c r="L8235" s="39">
        <f t="shared" si="901"/>
        <v>0</v>
      </c>
      <c r="M8235" s="39">
        <f t="shared" si="902"/>
        <v>0</v>
      </c>
      <c r="N8235" s="41">
        <f t="shared" si="904"/>
        <v>0</v>
      </c>
    </row>
    <row r="8236" spans="2:14">
      <c r="B8236" s="1">
        <v>41101</v>
      </c>
      <c r="C8236" s="1">
        <f t="shared" si="903"/>
        <v>41091</v>
      </c>
      <c r="E8236" s="42">
        <f>IF(DAY(B8236)&gt;14,VLOOKUP(DATE(YEAR(C8236),MONTH(C8236)-1,DAY(1)),'מדדים וריביות'!B:C,2,FALSE),VLOOKUP(DATE(YEAR(C8236),MONTH(C8236)-2,DAY(1)),'מדדים וריביות'!B:C,2,FALSE))</f>
        <v>33342281.509576902</v>
      </c>
      <c r="F8236" s="46">
        <f>IF($B$5=1,'ריבית יומית'!D8230,'ריבית יומית'!G8230)</f>
        <v>3.2659180432270674E-5</v>
      </c>
      <c r="G8236" s="46">
        <f t="shared" si="898"/>
        <v>0</v>
      </c>
      <c r="H8236" s="29">
        <f t="shared" si="899"/>
        <v>1</v>
      </c>
      <c r="I8236" s="30">
        <f>VLOOKUP(B8235,'מדדים וריביות'!B:C,2)</f>
        <v>33278953.339568201</v>
      </c>
      <c r="K8236" s="39">
        <f t="shared" si="900"/>
        <v>0</v>
      </c>
      <c r="L8236" s="39">
        <f t="shared" si="901"/>
        <v>0</v>
      </c>
      <c r="M8236" s="39">
        <f t="shared" si="902"/>
        <v>0</v>
      </c>
      <c r="N8236" s="41">
        <f t="shared" si="904"/>
        <v>0</v>
      </c>
    </row>
    <row r="8237" spans="2:14">
      <c r="B8237" s="1">
        <v>41102</v>
      </c>
      <c r="C8237" s="1">
        <f t="shared" si="903"/>
        <v>41091</v>
      </c>
      <c r="E8237" s="42">
        <f>IF(DAY(B8237)&gt;14,VLOOKUP(DATE(YEAR(C8237),MONTH(C8237)-1,DAY(1)),'מדדים וריביות'!B:C,2,FALSE),VLOOKUP(DATE(YEAR(C8237),MONTH(C8237)-2,DAY(1)),'מדדים וריביות'!B:C,2,FALSE))</f>
        <v>33342281.509576902</v>
      </c>
      <c r="F8237" s="46">
        <f>IF($B$5=1,'ריבית יומית'!D8231,'ריבית יומית'!G8231)</f>
        <v>3.2659180432270674E-5</v>
      </c>
      <c r="G8237" s="46">
        <f t="shared" si="898"/>
        <v>0</v>
      </c>
      <c r="H8237" s="29">
        <f t="shared" si="899"/>
        <v>1</v>
      </c>
      <c r="I8237" s="30">
        <f>VLOOKUP(B8236,'מדדים וריביות'!B:C,2)</f>
        <v>33278953.339568201</v>
      </c>
      <c r="K8237" s="39">
        <f t="shared" si="900"/>
        <v>0</v>
      </c>
      <c r="L8237" s="39">
        <f t="shared" si="901"/>
        <v>0</v>
      </c>
      <c r="M8237" s="39">
        <f t="shared" si="902"/>
        <v>0</v>
      </c>
      <c r="N8237" s="41">
        <f t="shared" si="904"/>
        <v>0</v>
      </c>
    </row>
    <row r="8238" spans="2:14">
      <c r="B8238" s="1">
        <v>41103</v>
      </c>
      <c r="C8238" s="1">
        <f t="shared" si="903"/>
        <v>41091</v>
      </c>
      <c r="E8238" s="42">
        <f>IF(DAY(B8238)&gt;14,VLOOKUP(DATE(YEAR(C8238),MONTH(C8238)-1,DAY(1)),'מדדים וריביות'!B:C,2,FALSE),VLOOKUP(DATE(YEAR(C8238),MONTH(C8238)-2,DAY(1)),'מדדים וריביות'!B:C,2,FALSE))</f>
        <v>33342281.509576902</v>
      </c>
      <c r="F8238" s="46">
        <f>IF($B$5=1,'ריבית יומית'!D8232,'ריבית יומית'!G8232)</f>
        <v>3.2659180432270674E-5</v>
      </c>
      <c r="G8238" s="46">
        <f t="shared" si="898"/>
        <v>0</v>
      </c>
      <c r="H8238" s="29">
        <f t="shared" si="899"/>
        <v>1</v>
      </c>
      <c r="I8238" s="30">
        <f>VLOOKUP(B8237,'מדדים וריביות'!B:C,2)</f>
        <v>33278953.339568201</v>
      </c>
      <c r="K8238" s="39">
        <f t="shared" si="900"/>
        <v>0</v>
      </c>
      <c r="L8238" s="39">
        <f t="shared" si="901"/>
        <v>0</v>
      </c>
      <c r="M8238" s="39">
        <f t="shared" si="902"/>
        <v>0</v>
      </c>
      <c r="N8238" s="41">
        <f t="shared" si="904"/>
        <v>0</v>
      </c>
    </row>
    <row r="8239" spans="2:14">
      <c r="B8239" s="1">
        <v>41104</v>
      </c>
      <c r="C8239" s="1">
        <f t="shared" si="903"/>
        <v>41091</v>
      </c>
      <c r="E8239" s="42">
        <f>IF(DAY(B8239)&gt;14,VLOOKUP(DATE(YEAR(C8239),MONTH(C8239)-1,DAY(1)),'מדדים וריביות'!B:C,2,FALSE),VLOOKUP(DATE(YEAR(C8239),MONTH(C8239)-2,DAY(1)),'מדדים וריביות'!B:C,2,FALSE))</f>
        <v>33342281.509576902</v>
      </c>
      <c r="F8239" s="46">
        <f>IF($B$5=1,'ריבית יומית'!D8233,'ריבית יומית'!G8233)</f>
        <v>3.2659180432270674E-5</v>
      </c>
      <c r="G8239" s="46">
        <f t="shared" si="898"/>
        <v>0</v>
      </c>
      <c r="H8239" s="29">
        <f t="shared" si="899"/>
        <v>1</v>
      </c>
      <c r="I8239" s="30">
        <f>VLOOKUP(B8238,'מדדים וריביות'!B:C,2)</f>
        <v>33278953.339568201</v>
      </c>
      <c r="K8239" s="39">
        <f t="shared" si="900"/>
        <v>0</v>
      </c>
      <c r="L8239" s="39">
        <f t="shared" si="901"/>
        <v>0</v>
      </c>
      <c r="M8239" s="39">
        <f t="shared" si="902"/>
        <v>0</v>
      </c>
      <c r="N8239" s="41">
        <f t="shared" si="904"/>
        <v>0</v>
      </c>
    </row>
    <row r="8240" spans="2:14">
      <c r="B8240" s="1">
        <v>41105</v>
      </c>
      <c r="C8240" s="1">
        <f t="shared" si="903"/>
        <v>41091</v>
      </c>
      <c r="E8240" s="42">
        <f>IF(DAY(B8240)&gt;14,VLOOKUP(DATE(YEAR(C8240),MONTH(C8240)-1,DAY(1)),'מדדים וריביות'!B:C,2,FALSE),VLOOKUP(DATE(YEAR(C8240),MONTH(C8240)-2,DAY(1)),'מדדים וריביות'!B:C,2,FALSE))</f>
        <v>33247289.254563902</v>
      </c>
      <c r="F8240" s="46">
        <f>IF($B$5=1,'ריבית יומית'!D8234,'ריבית יומית'!G8234)</f>
        <v>3.2659180432270674E-5</v>
      </c>
      <c r="G8240" s="46">
        <f t="shared" si="898"/>
        <v>0</v>
      </c>
      <c r="H8240" s="29">
        <f t="shared" si="899"/>
        <v>1</v>
      </c>
      <c r="I8240" s="30">
        <f>VLOOKUP(B8239,'מדדים וריביות'!B:C,2)</f>
        <v>33278953.339568201</v>
      </c>
      <c r="K8240" s="39">
        <f t="shared" si="900"/>
        <v>0</v>
      </c>
      <c r="L8240" s="39">
        <f t="shared" si="901"/>
        <v>0</v>
      </c>
      <c r="M8240" s="39">
        <f t="shared" si="902"/>
        <v>0</v>
      </c>
      <c r="N8240" s="41">
        <f t="shared" si="904"/>
        <v>0</v>
      </c>
    </row>
    <row r="8241" spans="2:14">
      <c r="B8241" s="1">
        <v>41106</v>
      </c>
      <c r="C8241" s="1">
        <f t="shared" si="903"/>
        <v>41091</v>
      </c>
      <c r="E8241" s="42">
        <f>IF(DAY(B8241)&gt;14,VLOOKUP(DATE(YEAR(C8241),MONTH(C8241)-1,DAY(1)),'מדדים וריביות'!B:C,2,FALSE),VLOOKUP(DATE(YEAR(C8241),MONTH(C8241)-2,DAY(1)),'מדדים וריביות'!B:C,2,FALSE))</f>
        <v>33247289.254563902</v>
      </c>
      <c r="F8241" s="46">
        <f>IF($B$5=1,'ריבית יומית'!D8235,'ריבית יומית'!G8235)</f>
        <v>3.2659180432270674E-5</v>
      </c>
      <c r="G8241" s="46">
        <f t="shared" si="898"/>
        <v>0</v>
      </c>
      <c r="H8241" s="29">
        <f t="shared" si="899"/>
        <v>1</v>
      </c>
      <c r="I8241" s="30">
        <f>VLOOKUP(B8240,'מדדים וריביות'!B:C,2)</f>
        <v>33278953.339568201</v>
      </c>
      <c r="K8241" s="39">
        <f t="shared" si="900"/>
        <v>0</v>
      </c>
      <c r="L8241" s="39">
        <f t="shared" si="901"/>
        <v>0</v>
      </c>
      <c r="M8241" s="39">
        <f t="shared" si="902"/>
        <v>0</v>
      </c>
      <c r="N8241" s="41">
        <f t="shared" si="904"/>
        <v>0</v>
      </c>
    </row>
    <row r="8242" spans="2:14">
      <c r="B8242" s="1">
        <v>41107</v>
      </c>
      <c r="C8242" s="1">
        <f t="shared" si="903"/>
        <v>41091</v>
      </c>
      <c r="E8242" s="42">
        <f>IF(DAY(B8242)&gt;14,VLOOKUP(DATE(YEAR(C8242),MONTH(C8242)-1,DAY(1)),'מדדים וריביות'!B:C,2,FALSE),VLOOKUP(DATE(YEAR(C8242),MONTH(C8242)-2,DAY(1)),'מדדים וריביות'!B:C,2,FALSE))</f>
        <v>33247289.254563902</v>
      </c>
      <c r="F8242" s="46">
        <f>IF($B$5=1,'ריבית יומית'!D8236,'ריבית יומית'!G8236)</f>
        <v>3.2659180432270674E-5</v>
      </c>
      <c r="G8242" s="46">
        <f t="shared" si="898"/>
        <v>0</v>
      </c>
      <c r="H8242" s="29">
        <f t="shared" si="899"/>
        <v>1</v>
      </c>
      <c r="I8242" s="30">
        <f>VLOOKUP(B8241,'מדדים וריביות'!B:C,2)</f>
        <v>33278953.339568201</v>
      </c>
      <c r="K8242" s="39">
        <f t="shared" si="900"/>
        <v>0</v>
      </c>
      <c r="L8242" s="39">
        <f t="shared" si="901"/>
        <v>0</v>
      </c>
      <c r="M8242" s="39">
        <f t="shared" si="902"/>
        <v>0</v>
      </c>
      <c r="N8242" s="41">
        <f t="shared" si="904"/>
        <v>0</v>
      </c>
    </row>
    <row r="8243" spans="2:14">
      <c r="B8243" s="1">
        <v>41108</v>
      </c>
      <c r="C8243" s="1">
        <f t="shared" si="903"/>
        <v>41091</v>
      </c>
      <c r="E8243" s="42">
        <f>IF(DAY(B8243)&gt;14,VLOOKUP(DATE(YEAR(C8243),MONTH(C8243)-1,DAY(1)),'מדדים וריביות'!B:C,2,FALSE),VLOOKUP(DATE(YEAR(C8243),MONTH(C8243)-2,DAY(1)),'מדדים וריביות'!B:C,2,FALSE))</f>
        <v>33247289.254563902</v>
      </c>
      <c r="F8243" s="46">
        <f>IF($B$5=1,'ריבית יומית'!D8237,'ריבית יומית'!G8237)</f>
        <v>3.2659180432270674E-5</v>
      </c>
      <c r="G8243" s="46">
        <f t="shared" si="898"/>
        <v>0</v>
      </c>
      <c r="H8243" s="29">
        <f t="shared" si="899"/>
        <v>1</v>
      </c>
      <c r="I8243" s="30">
        <f>VLOOKUP(B8242,'מדדים וריביות'!B:C,2)</f>
        <v>33278953.339568201</v>
      </c>
      <c r="K8243" s="39">
        <f t="shared" si="900"/>
        <v>0</v>
      </c>
      <c r="L8243" s="39">
        <f t="shared" si="901"/>
        <v>0</v>
      </c>
      <c r="M8243" s="39">
        <f t="shared" si="902"/>
        <v>0</v>
      </c>
      <c r="N8243" s="41">
        <f t="shared" si="904"/>
        <v>0</v>
      </c>
    </row>
    <row r="8244" spans="2:14">
      <c r="B8244" s="1">
        <v>41109</v>
      </c>
      <c r="C8244" s="1">
        <f t="shared" si="903"/>
        <v>41091</v>
      </c>
      <c r="E8244" s="42">
        <f>IF(DAY(B8244)&gt;14,VLOOKUP(DATE(YEAR(C8244),MONTH(C8244)-1,DAY(1)),'מדדים וריביות'!B:C,2,FALSE),VLOOKUP(DATE(YEAR(C8244),MONTH(C8244)-2,DAY(1)),'מדדים וריביות'!B:C,2,FALSE))</f>
        <v>33247289.254563902</v>
      </c>
      <c r="F8244" s="46">
        <f>IF($B$5=1,'ריבית יומית'!D8238,'ריבית יומית'!G8238)</f>
        <v>3.2659180432270674E-5</v>
      </c>
      <c r="G8244" s="46">
        <f t="shared" si="898"/>
        <v>0</v>
      </c>
      <c r="H8244" s="29">
        <f t="shared" si="899"/>
        <v>1</v>
      </c>
      <c r="I8244" s="30">
        <f>VLOOKUP(B8243,'מדדים וריביות'!B:C,2)</f>
        <v>33278953.339568201</v>
      </c>
      <c r="K8244" s="39">
        <f t="shared" si="900"/>
        <v>0</v>
      </c>
      <c r="L8244" s="39">
        <f t="shared" si="901"/>
        <v>0</v>
      </c>
      <c r="M8244" s="39">
        <f t="shared" si="902"/>
        <v>0</v>
      </c>
      <c r="N8244" s="41">
        <f t="shared" si="904"/>
        <v>0</v>
      </c>
    </row>
    <row r="8245" spans="2:14">
      <c r="B8245" s="1">
        <v>41110</v>
      </c>
      <c r="C8245" s="1">
        <f t="shared" si="903"/>
        <v>41091</v>
      </c>
      <c r="E8245" s="42">
        <f>IF(DAY(B8245)&gt;14,VLOOKUP(DATE(YEAR(C8245),MONTH(C8245)-1,DAY(1)),'מדדים וריביות'!B:C,2,FALSE),VLOOKUP(DATE(YEAR(C8245),MONTH(C8245)-2,DAY(1)),'מדדים וריביות'!B:C,2,FALSE))</f>
        <v>33247289.254563902</v>
      </c>
      <c r="F8245" s="46">
        <f>IF($B$5=1,'ריבית יומית'!D8239,'ריבית יומית'!G8239)</f>
        <v>3.2659180432270674E-5</v>
      </c>
      <c r="G8245" s="46">
        <f t="shared" si="898"/>
        <v>0</v>
      </c>
      <c r="H8245" s="29">
        <f t="shared" si="899"/>
        <v>1</v>
      </c>
      <c r="I8245" s="30">
        <f>VLOOKUP(B8244,'מדדים וריביות'!B:C,2)</f>
        <v>33278953.339568201</v>
      </c>
      <c r="K8245" s="39">
        <f t="shared" si="900"/>
        <v>0</v>
      </c>
      <c r="L8245" s="39">
        <f t="shared" si="901"/>
        <v>0</v>
      </c>
      <c r="M8245" s="39">
        <f t="shared" si="902"/>
        <v>0</v>
      </c>
      <c r="N8245" s="41">
        <f t="shared" si="904"/>
        <v>0</v>
      </c>
    </row>
    <row r="8246" spans="2:14">
      <c r="B8246" s="1">
        <v>41111</v>
      </c>
      <c r="C8246" s="1">
        <f t="shared" si="903"/>
        <v>41091</v>
      </c>
      <c r="E8246" s="42">
        <f>IF(DAY(B8246)&gt;14,VLOOKUP(DATE(YEAR(C8246),MONTH(C8246)-1,DAY(1)),'מדדים וריביות'!B:C,2,FALSE),VLOOKUP(DATE(YEAR(C8246),MONTH(C8246)-2,DAY(1)),'מדדים וריביות'!B:C,2,FALSE))</f>
        <v>33247289.254563902</v>
      </c>
      <c r="F8246" s="46">
        <f>IF($B$5=1,'ריבית יומית'!D8240,'ריבית יומית'!G8240)</f>
        <v>3.2659180432270674E-5</v>
      </c>
      <c r="G8246" s="46">
        <f t="shared" si="898"/>
        <v>0</v>
      </c>
      <c r="H8246" s="29">
        <f t="shared" si="899"/>
        <v>1</v>
      </c>
      <c r="I8246" s="30">
        <f>VLOOKUP(B8245,'מדדים וריביות'!B:C,2)</f>
        <v>33278953.339568201</v>
      </c>
      <c r="K8246" s="39">
        <f t="shared" si="900"/>
        <v>0</v>
      </c>
      <c r="L8246" s="39">
        <f t="shared" si="901"/>
        <v>0</v>
      </c>
      <c r="M8246" s="39">
        <f t="shared" si="902"/>
        <v>0</v>
      </c>
      <c r="N8246" s="41">
        <f t="shared" si="904"/>
        <v>0</v>
      </c>
    </row>
    <row r="8247" spans="2:14">
      <c r="B8247" s="1">
        <v>41112</v>
      </c>
      <c r="C8247" s="1">
        <f t="shared" si="903"/>
        <v>41091</v>
      </c>
      <c r="E8247" s="42">
        <f>IF(DAY(B8247)&gt;14,VLOOKUP(DATE(YEAR(C8247),MONTH(C8247)-1,DAY(1)),'מדדים וריביות'!B:C,2,FALSE),VLOOKUP(DATE(YEAR(C8247),MONTH(C8247)-2,DAY(1)),'מדדים וריביות'!B:C,2,FALSE))</f>
        <v>33247289.254563902</v>
      </c>
      <c r="F8247" s="46">
        <f>IF($B$5=1,'ריבית יומית'!D8241,'ריבית יומית'!G8241)</f>
        <v>3.2659180432270674E-5</v>
      </c>
      <c r="G8247" s="46">
        <f t="shared" si="898"/>
        <v>0</v>
      </c>
      <c r="H8247" s="29">
        <f t="shared" si="899"/>
        <v>1</v>
      </c>
      <c r="I8247" s="30">
        <f>VLOOKUP(B8246,'מדדים וריביות'!B:C,2)</f>
        <v>33278953.339568201</v>
      </c>
      <c r="K8247" s="39">
        <f t="shared" si="900"/>
        <v>0</v>
      </c>
      <c r="L8247" s="39">
        <f t="shared" si="901"/>
        <v>0</v>
      </c>
      <c r="M8247" s="39">
        <f t="shared" si="902"/>
        <v>0</v>
      </c>
      <c r="N8247" s="41">
        <f t="shared" si="904"/>
        <v>0</v>
      </c>
    </row>
    <row r="8248" spans="2:14">
      <c r="B8248" s="1">
        <v>41113</v>
      </c>
      <c r="C8248" s="1">
        <f t="shared" si="903"/>
        <v>41091</v>
      </c>
      <c r="E8248" s="42">
        <f>IF(DAY(B8248)&gt;14,VLOOKUP(DATE(YEAR(C8248),MONTH(C8248)-1,DAY(1)),'מדדים וריביות'!B:C,2,FALSE),VLOOKUP(DATE(YEAR(C8248),MONTH(C8248)-2,DAY(1)),'מדדים וריביות'!B:C,2,FALSE))</f>
        <v>33247289.254563902</v>
      </c>
      <c r="F8248" s="46">
        <f>IF($B$5=1,'ריבית יומית'!D8242,'ריבית יומית'!G8242)</f>
        <v>3.2659180432270674E-5</v>
      </c>
      <c r="G8248" s="46">
        <f t="shared" si="898"/>
        <v>0</v>
      </c>
      <c r="H8248" s="29">
        <f t="shared" si="899"/>
        <v>1</v>
      </c>
      <c r="I8248" s="30">
        <f>VLOOKUP(B8247,'מדדים וריביות'!B:C,2)</f>
        <v>33278953.339568201</v>
      </c>
      <c r="K8248" s="39">
        <f t="shared" si="900"/>
        <v>0</v>
      </c>
      <c r="L8248" s="39">
        <f t="shared" si="901"/>
        <v>0</v>
      </c>
      <c r="M8248" s="39">
        <f t="shared" si="902"/>
        <v>0</v>
      </c>
      <c r="N8248" s="41">
        <f t="shared" si="904"/>
        <v>0</v>
      </c>
    </row>
    <row r="8249" spans="2:14">
      <c r="B8249" s="1">
        <v>41114</v>
      </c>
      <c r="C8249" s="1">
        <f t="shared" si="903"/>
        <v>41091</v>
      </c>
      <c r="E8249" s="42">
        <f>IF(DAY(B8249)&gt;14,VLOOKUP(DATE(YEAR(C8249),MONTH(C8249)-1,DAY(1)),'מדדים וריביות'!B:C,2,FALSE),VLOOKUP(DATE(YEAR(C8249),MONTH(C8249)-2,DAY(1)),'מדדים וריביות'!B:C,2,FALSE))</f>
        <v>33247289.254563902</v>
      </c>
      <c r="F8249" s="46">
        <f>IF($B$5=1,'ריבית יומית'!D8243,'ריבית יומית'!G8243)</f>
        <v>3.2659180432270674E-5</v>
      </c>
      <c r="G8249" s="46">
        <f t="shared" si="898"/>
        <v>0</v>
      </c>
      <c r="H8249" s="29">
        <f t="shared" si="899"/>
        <v>1</v>
      </c>
      <c r="I8249" s="30">
        <f>VLOOKUP(B8248,'מדדים וריביות'!B:C,2)</f>
        <v>33278953.339568201</v>
      </c>
      <c r="K8249" s="39">
        <f t="shared" si="900"/>
        <v>0</v>
      </c>
      <c r="L8249" s="39">
        <f t="shared" si="901"/>
        <v>0</v>
      </c>
      <c r="M8249" s="39">
        <f t="shared" si="902"/>
        <v>0</v>
      </c>
      <c r="N8249" s="41">
        <f t="shared" si="904"/>
        <v>0</v>
      </c>
    </row>
    <row r="8250" spans="2:14">
      <c r="B8250" s="1">
        <v>41115</v>
      </c>
      <c r="C8250" s="1">
        <f t="shared" si="903"/>
        <v>41091</v>
      </c>
      <c r="E8250" s="42">
        <f>IF(DAY(B8250)&gt;14,VLOOKUP(DATE(YEAR(C8250),MONTH(C8250)-1,DAY(1)),'מדדים וריביות'!B:C,2,FALSE),VLOOKUP(DATE(YEAR(C8250),MONTH(C8250)-2,DAY(1)),'מדדים וריביות'!B:C,2,FALSE))</f>
        <v>33247289.254563902</v>
      </c>
      <c r="F8250" s="46">
        <f>IF($B$5=1,'ריבית יומית'!D8244,'ריבית יומית'!G8244)</f>
        <v>3.2659180432270674E-5</v>
      </c>
      <c r="G8250" s="46">
        <f t="shared" si="898"/>
        <v>0</v>
      </c>
      <c r="H8250" s="29">
        <f t="shared" si="899"/>
        <v>1</v>
      </c>
      <c r="I8250" s="30">
        <f>VLOOKUP(B8249,'מדדים וריביות'!B:C,2)</f>
        <v>33278953.339568201</v>
      </c>
      <c r="K8250" s="39">
        <f t="shared" si="900"/>
        <v>0</v>
      </c>
      <c r="L8250" s="39">
        <f t="shared" si="901"/>
        <v>0</v>
      </c>
      <c r="M8250" s="39">
        <f t="shared" si="902"/>
        <v>0</v>
      </c>
      <c r="N8250" s="41">
        <f t="shared" si="904"/>
        <v>0</v>
      </c>
    </row>
    <row r="8251" spans="2:14">
      <c r="B8251" s="1">
        <v>41116</v>
      </c>
      <c r="C8251" s="1">
        <f t="shared" si="903"/>
        <v>41091</v>
      </c>
      <c r="E8251" s="42">
        <f>IF(DAY(B8251)&gt;14,VLOOKUP(DATE(YEAR(C8251),MONTH(C8251)-1,DAY(1)),'מדדים וריביות'!B:C,2,FALSE),VLOOKUP(DATE(YEAR(C8251),MONTH(C8251)-2,DAY(1)),'מדדים וריביות'!B:C,2,FALSE))</f>
        <v>33247289.254563902</v>
      </c>
      <c r="F8251" s="46">
        <f>IF($B$5=1,'ריבית יומית'!D8245,'ריבית יומית'!G8245)</f>
        <v>3.2659180432270674E-5</v>
      </c>
      <c r="G8251" s="46">
        <f t="shared" si="898"/>
        <v>0</v>
      </c>
      <c r="H8251" s="29">
        <f t="shared" si="899"/>
        <v>1</v>
      </c>
      <c r="I8251" s="30">
        <f>VLOOKUP(B8250,'מדדים וריביות'!B:C,2)</f>
        <v>33278953.339568201</v>
      </c>
      <c r="K8251" s="39">
        <f t="shared" si="900"/>
        <v>0</v>
      </c>
      <c r="L8251" s="39">
        <f t="shared" si="901"/>
        <v>0</v>
      </c>
      <c r="M8251" s="39">
        <f t="shared" si="902"/>
        <v>0</v>
      </c>
      <c r="N8251" s="41">
        <f t="shared" si="904"/>
        <v>0</v>
      </c>
    </row>
    <row r="8252" spans="2:14">
      <c r="B8252" s="1">
        <v>41117</v>
      </c>
      <c r="C8252" s="1">
        <f t="shared" si="903"/>
        <v>41091</v>
      </c>
      <c r="E8252" s="42">
        <f>IF(DAY(B8252)&gt;14,VLOOKUP(DATE(YEAR(C8252),MONTH(C8252)-1,DAY(1)),'מדדים וריביות'!B:C,2,FALSE),VLOOKUP(DATE(YEAR(C8252),MONTH(C8252)-2,DAY(1)),'מדדים וריביות'!B:C,2,FALSE))</f>
        <v>33247289.254563902</v>
      </c>
      <c r="F8252" s="46">
        <f>IF($B$5=1,'ריבית יומית'!D8246,'ריבית יומית'!G8246)</f>
        <v>3.2659180432270674E-5</v>
      </c>
      <c r="G8252" s="46">
        <f t="shared" si="898"/>
        <v>0</v>
      </c>
      <c r="H8252" s="29">
        <f t="shared" si="899"/>
        <v>1</v>
      </c>
      <c r="I8252" s="30">
        <f>VLOOKUP(B8251,'מדדים וריביות'!B:C,2)</f>
        <v>33278953.339568201</v>
      </c>
      <c r="K8252" s="39">
        <f t="shared" si="900"/>
        <v>0</v>
      </c>
      <c r="L8252" s="39">
        <f t="shared" si="901"/>
        <v>0</v>
      </c>
      <c r="M8252" s="39">
        <f t="shared" si="902"/>
        <v>0</v>
      </c>
      <c r="N8252" s="41">
        <f t="shared" si="904"/>
        <v>0</v>
      </c>
    </row>
    <row r="8253" spans="2:14">
      <c r="B8253" s="1">
        <v>41118</v>
      </c>
      <c r="C8253" s="1">
        <f t="shared" si="903"/>
        <v>41091</v>
      </c>
      <c r="E8253" s="42">
        <f>IF(DAY(B8253)&gt;14,VLOOKUP(DATE(YEAR(C8253),MONTH(C8253)-1,DAY(1)),'מדדים וריביות'!B:C,2,FALSE),VLOOKUP(DATE(YEAR(C8253),MONTH(C8253)-2,DAY(1)),'מדדים וריביות'!B:C,2,FALSE))</f>
        <v>33247289.254563902</v>
      </c>
      <c r="F8253" s="46">
        <f>IF($B$5=1,'ריבית יומית'!D8247,'ריבית יומית'!G8247)</f>
        <v>3.2659180432270674E-5</v>
      </c>
      <c r="G8253" s="46">
        <f t="shared" si="898"/>
        <v>0</v>
      </c>
      <c r="H8253" s="29">
        <f t="shared" si="899"/>
        <v>1</v>
      </c>
      <c r="I8253" s="30">
        <f>VLOOKUP(B8252,'מדדים וריביות'!B:C,2)</f>
        <v>33278953.339568201</v>
      </c>
      <c r="K8253" s="39">
        <f t="shared" si="900"/>
        <v>0</v>
      </c>
      <c r="L8253" s="39">
        <f t="shared" si="901"/>
        <v>0</v>
      </c>
      <c r="M8253" s="39">
        <f t="shared" si="902"/>
        <v>0</v>
      </c>
      <c r="N8253" s="41">
        <f t="shared" si="904"/>
        <v>0</v>
      </c>
    </row>
    <row r="8254" spans="2:14">
      <c r="B8254" s="1">
        <v>41119</v>
      </c>
      <c r="C8254" s="1">
        <f t="shared" si="903"/>
        <v>41091</v>
      </c>
      <c r="E8254" s="42">
        <f>IF(DAY(B8254)&gt;14,VLOOKUP(DATE(YEAR(C8254),MONTH(C8254)-1,DAY(1)),'מדדים וריביות'!B:C,2,FALSE),VLOOKUP(DATE(YEAR(C8254),MONTH(C8254)-2,DAY(1)),'מדדים וריביות'!B:C,2,FALSE))</f>
        <v>33247289.254563902</v>
      </c>
      <c r="F8254" s="46">
        <f>IF($B$5=1,'ריבית יומית'!D8248,'ריבית יומית'!G8248)</f>
        <v>3.2659180432270674E-5</v>
      </c>
      <c r="G8254" s="46">
        <f t="shared" si="898"/>
        <v>0</v>
      </c>
      <c r="H8254" s="29">
        <f t="shared" si="899"/>
        <v>1</v>
      </c>
      <c r="I8254" s="30">
        <f>VLOOKUP(B8253,'מדדים וריביות'!B:C,2)</f>
        <v>33278953.339568201</v>
      </c>
      <c r="K8254" s="39">
        <f t="shared" si="900"/>
        <v>0</v>
      </c>
      <c r="L8254" s="39">
        <f t="shared" si="901"/>
        <v>0</v>
      </c>
      <c r="M8254" s="39">
        <f t="shared" si="902"/>
        <v>0</v>
      </c>
      <c r="N8254" s="41">
        <f t="shared" si="904"/>
        <v>0</v>
      </c>
    </row>
    <row r="8255" spans="2:14">
      <c r="B8255" s="1">
        <v>41120</v>
      </c>
      <c r="C8255" s="1">
        <f t="shared" si="903"/>
        <v>41091</v>
      </c>
      <c r="E8255" s="42">
        <f>IF(DAY(B8255)&gt;14,VLOOKUP(DATE(YEAR(C8255),MONTH(C8255)-1,DAY(1)),'מדדים וריביות'!B:C,2,FALSE),VLOOKUP(DATE(YEAR(C8255),MONTH(C8255)-2,DAY(1)),'מדדים וריביות'!B:C,2,FALSE))</f>
        <v>33247289.254563902</v>
      </c>
      <c r="F8255" s="46">
        <f>IF($B$5=1,'ריבית יומית'!D8249,'ריבית יומית'!G8249)</f>
        <v>3.2659180432270674E-5</v>
      </c>
      <c r="G8255" s="46">
        <f t="shared" si="898"/>
        <v>0</v>
      </c>
      <c r="H8255" s="29">
        <f t="shared" si="899"/>
        <v>1</v>
      </c>
      <c r="I8255" s="30">
        <f>VLOOKUP(B8254,'מדדים וריביות'!B:C,2)</f>
        <v>33278953.339568201</v>
      </c>
      <c r="K8255" s="39">
        <f t="shared" si="900"/>
        <v>0</v>
      </c>
      <c r="L8255" s="39">
        <f t="shared" si="901"/>
        <v>0</v>
      </c>
      <c r="M8255" s="39">
        <f t="shared" si="902"/>
        <v>0</v>
      </c>
      <c r="N8255" s="41">
        <f t="shared" si="904"/>
        <v>0</v>
      </c>
    </row>
    <row r="8256" spans="2:14">
      <c r="B8256" s="1">
        <v>41121</v>
      </c>
      <c r="C8256" s="1">
        <f t="shared" si="903"/>
        <v>41091</v>
      </c>
      <c r="E8256" s="42">
        <f>IF(DAY(B8256)&gt;14,VLOOKUP(DATE(YEAR(C8256),MONTH(C8256)-1,DAY(1)),'מדדים וריביות'!B:C,2,FALSE),VLOOKUP(DATE(YEAR(C8256),MONTH(C8256)-2,DAY(1)),'מדדים וריביות'!B:C,2,FALSE))</f>
        <v>33247289.254563902</v>
      </c>
      <c r="F8256" s="46">
        <f>IF($B$5=1,'ריבית יומית'!D8250,'ריבית יומית'!G8250)</f>
        <v>3.2659180432270674E-5</v>
      </c>
      <c r="G8256" s="46">
        <f t="shared" si="898"/>
        <v>0</v>
      </c>
      <c r="H8256" s="29">
        <f t="shared" si="899"/>
        <v>1</v>
      </c>
      <c r="I8256" s="30">
        <f>VLOOKUP(B8255,'מדדים וריביות'!B:C,2)</f>
        <v>33278953.339568201</v>
      </c>
      <c r="K8256" s="39">
        <f t="shared" si="900"/>
        <v>0</v>
      </c>
      <c r="L8256" s="39">
        <f t="shared" si="901"/>
        <v>0</v>
      </c>
      <c r="M8256" s="39">
        <f t="shared" si="902"/>
        <v>0</v>
      </c>
      <c r="N8256" s="41">
        <f t="shared" si="904"/>
        <v>0</v>
      </c>
    </row>
    <row r="8257" spans="2:14">
      <c r="B8257" s="1">
        <v>41122</v>
      </c>
      <c r="C8257" s="1">
        <f t="shared" si="903"/>
        <v>41122</v>
      </c>
      <c r="E8257" s="42">
        <f>IF(DAY(B8257)&gt;14,VLOOKUP(DATE(YEAR(C8257),MONTH(C8257)-1,DAY(1)),'מדדים וריביות'!B:C,2,FALSE),VLOOKUP(DATE(YEAR(C8257),MONTH(C8257)-2,DAY(1)),'מדדים וריביות'!B:C,2,FALSE))</f>
        <v>33247289.254563902</v>
      </c>
      <c r="F8257" s="46">
        <f>IF($B$5=1,'ריבית יומית'!D8251,'ריבית יומית'!G8251)</f>
        <v>3.2659180432270674E-5</v>
      </c>
      <c r="G8257" s="46">
        <f t="shared" si="898"/>
        <v>0</v>
      </c>
      <c r="H8257" s="29">
        <f t="shared" si="899"/>
        <v>1</v>
      </c>
      <c r="I8257" s="30">
        <f>VLOOKUP(B8256,'מדדים וריביות'!B:C,2)</f>
        <v>33278953.339568201</v>
      </c>
      <c r="K8257" s="39">
        <f t="shared" si="900"/>
        <v>0</v>
      </c>
      <c r="L8257" s="39">
        <f t="shared" si="901"/>
        <v>0</v>
      </c>
      <c r="M8257" s="39">
        <f t="shared" si="902"/>
        <v>0</v>
      </c>
      <c r="N8257" s="41">
        <f t="shared" si="904"/>
        <v>0</v>
      </c>
    </row>
    <row r="8258" spans="2:14">
      <c r="B8258" s="1">
        <v>41123</v>
      </c>
      <c r="C8258" s="1">
        <f t="shared" si="903"/>
        <v>41122</v>
      </c>
      <c r="E8258" s="42">
        <f>IF(DAY(B8258)&gt;14,VLOOKUP(DATE(YEAR(C8258),MONTH(C8258)-1,DAY(1)),'מדדים וריביות'!B:C,2,FALSE),VLOOKUP(DATE(YEAR(C8258),MONTH(C8258)-2,DAY(1)),'מדדים וריביות'!B:C,2,FALSE))</f>
        <v>33247289.254563902</v>
      </c>
      <c r="F8258" s="46">
        <f>IF($B$5=1,'ריבית יומית'!D8252,'ריבית יומית'!G8252)</f>
        <v>3.2659180432270674E-5</v>
      </c>
      <c r="G8258" s="46">
        <f t="shared" si="898"/>
        <v>0</v>
      </c>
      <c r="H8258" s="29">
        <f t="shared" si="899"/>
        <v>1</v>
      </c>
      <c r="I8258" s="30">
        <f>VLOOKUP(B8257,'מדדים וריביות'!B:C,2)</f>
        <v>33627258.274616003</v>
      </c>
      <c r="K8258" s="39">
        <f t="shared" si="900"/>
        <v>0</v>
      </c>
      <c r="L8258" s="39">
        <f t="shared" si="901"/>
        <v>0</v>
      </c>
      <c r="M8258" s="39">
        <f t="shared" si="902"/>
        <v>0</v>
      </c>
      <c r="N8258" s="41">
        <f t="shared" si="904"/>
        <v>0</v>
      </c>
    </row>
    <row r="8259" spans="2:14">
      <c r="B8259" s="1">
        <v>41124</v>
      </c>
      <c r="C8259" s="1">
        <f t="shared" si="903"/>
        <v>41122</v>
      </c>
      <c r="E8259" s="42">
        <f>IF(DAY(B8259)&gt;14,VLOOKUP(DATE(YEAR(C8259),MONTH(C8259)-1,DAY(1)),'מדדים וריביות'!B:C,2,FALSE),VLOOKUP(DATE(YEAR(C8259),MONTH(C8259)-2,DAY(1)),'מדדים וריביות'!B:C,2,FALSE))</f>
        <v>33247289.254563902</v>
      </c>
      <c r="F8259" s="46">
        <f>IF($B$5=1,'ריבית יומית'!D8253,'ריבית יומית'!G8253)</f>
        <v>3.2659180432270674E-5</v>
      </c>
      <c r="G8259" s="46">
        <f t="shared" si="898"/>
        <v>0</v>
      </c>
      <c r="H8259" s="29">
        <f t="shared" si="899"/>
        <v>1</v>
      </c>
      <c r="I8259" s="30">
        <f>VLOOKUP(B8258,'מדדים וריביות'!B:C,2)</f>
        <v>33627258.274616003</v>
      </c>
      <c r="K8259" s="39">
        <f t="shared" si="900"/>
        <v>0</v>
      </c>
      <c r="L8259" s="39">
        <f t="shared" si="901"/>
        <v>0</v>
      </c>
      <c r="M8259" s="39">
        <f t="shared" si="902"/>
        <v>0</v>
      </c>
      <c r="N8259" s="41">
        <f t="shared" si="904"/>
        <v>0</v>
      </c>
    </row>
    <row r="8260" spans="2:14">
      <c r="B8260" s="1">
        <v>41125</v>
      </c>
      <c r="C8260" s="1">
        <f t="shared" si="903"/>
        <v>41122</v>
      </c>
      <c r="E8260" s="42">
        <f>IF(DAY(B8260)&gt;14,VLOOKUP(DATE(YEAR(C8260),MONTH(C8260)-1,DAY(1)),'מדדים וריביות'!B:C,2,FALSE),VLOOKUP(DATE(YEAR(C8260),MONTH(C8260)-2,DAY(1)),'מדדים וריביות'!B:C,2,FALSE))</f>
        <v>33247289.254563902</v>
      </c>
      <c r="F8260" s="46">
        <f>IF($B$5=1,'ריבית יומית'!D8254,'ריבית יומית'!G8254)</f>
        <v>3.2659180432270674E-5</v>
      </c>
      <c r="G8260" s="46">
        <f t="shared" si="898"/>
        <v>0</v>
      </c>
      <c r="H8260" s="29">
        <f t="shared" si="899"/>
        <v>1</v>
      </c>
      <c r="I8260" s="30">
        <f>VLOOKUP(B8259,'מדדים וריביות'!B:C,2)</f>
        <v>33627258.274616003</v>
      </c>
      <c r="K8260" s="39">
        <f t="shared" si="900"/>
        <v>0</v>
      </c>
      <c r="L8260" s="39">
        <f t="shared" si="901"/>
        <v>0</v>
      </c>
      <c r="M8260" s="39">
        <f t="shared" si="902"/>
        <v>0</v>
      </c>
      <c r="N8260" s="41">
        <f t="shared" si="904"/>
        <v>0</v>
      </c>
    </row>
    <row r="8261" spans="2:14">
      <c r="B8261" s="1">
        <v>41126</v>
      </c>
      <c r="C8261" s="1">
        <f t="shared" si="903"/>
        <v>41122</v>
      </c>
      <c r="E8261" s="42">
        <f>IF(DAY(B8261)&gt;14,VLOOKUP(DATE(YEAR(C8261),MONTH(C8261)-1,DAY(1)),'מדדים וריביות'!B:C,2,FALSE),VLOOKUP(DATE(YEAR(C8261),MONTH(C8261)-2,DAY(1)),'מדדים וריביות'!B:C,2,FALSE))</f>
        <v>33247289.254563902</v>
      </c>
      <c r="F8261" s="46">
        <f>IF($B$5=1,'ריבית יומית'!D8255,'ריבית יומית'!G8255)</f>
        <v>3.2659180432270674E-5</v>
      </c>
      <c r="G8261" s="46">
        <f t="shared" si="898"/>
        <v>0</v>
      </c>
      <c r="H8261" s="29">
        <f t="shared" si="899"/>
        <v>1</v>
      </c>
      <c r="I8261" s="30">
        <f>VLOOKUP(B8260,'מדדים וריביות'!B:C,2)</f>
        <v>33627258.274616003</v>
      </c>
      <c r="K8261" s="39">
        <f t="shared" si="900"/>
        <v>0</v>
      </c>
      <c r="L8261" s="39">
        <f t="shared" si="901"/>
        <v>0</v>
      </c>
      <c r="M8261" s="39">
        <f t="shared" si="902"/>
        <v>0</v>
      </c>
      <c r="N8261" s="41">
        <f t="shared" si="904"/>
        <v>0</v>
      </c>
    </row>
    <row r="8262" spans="2:14">
      <c r="B8262" s="1">
        <v>41127</v>
      </c>
      <c r="C8262" s="1">
        <f t="shared" si="903"/>
        <v>41122</v>
      </c>
      <c r="E8262" s="42">
        <f>IF(DAY(B8262)&gt;14,VLOOKUP(DATE(YEAR(C8262),MONTH(C8262)-1,DAY(1)),'מדדים וריביות'!B:C,2,FALSE),VLOOKUP(DATE(YEAR(C8262),MONTH(C8262)-2,DAY(1)),'מדדים וריביות'!B:C,2,FALSE))</f>
        <v>33247289.254563902</v>
      </c>
      <c r="F8262" s="46">
        <f>IF($B$5=1,'ריבית יומית'!D8256,'ריבית יומית'!G8256)</f>
        <v>3.2659180432270674E-5</v>
      </c>
      <c r="G8262" s="46">
        <f t="shared" si="898"/>
        <v>0</v>
      </c>
      <c r="H8262" s="29">
        <f t="shared" si="899"/>
        <v>1</v>
      </c>
      <c r="I8262" s="30">
        <f>VLOOKUP(B8261,'מדדים וריביות'!B:C,2)</f>
        <v>33627258.274616003</v>
      </c>
      <c r="K8262" s="39">
        <f t="shared" si="900"/>
        <v>0</v>
      </c>
      <c r="L8262" s="39">
        <f t="shared" si="901"/>
        <v>0</v>
      </c>
      <c r="M8262" s="39">
        <f t="shared" si="902"/>
        <v>0</v>
      </c>
      <c r="N8262" s="41">
        <f t="shared" si="904"/>
        <v>0</v>
      </c>
    </row>
    <row r="8263" spans="2:14">
      <c r="B8263" s="1">
        <v>41128</v>
      </c>
      <c r="C8263" s="1">
        <f t="shared" si="903"/>
        <v>41122</v>
      </c>
      <c r="E8263" s="42">
        <f>IF(DAY(B8263)&gt;14,VLOOKUP(DATE(YEAR(C8263),MONTH(C8263)-1,DAY(1)),'מדדים וריביות'!B:C,2,FALSE),VLOOKUP(DATE(YEAR(C8263),MONTH(C8263)-2,DAY(1)),'מדדים וריביות'!B:C,2,FALSE))</f>
        <v>33247289.254563902</v>
      </c>
      <c r="F8263" s="46">
        <f>IF($B$5=1,'ריבית יומית'!D8257,'ריבית יומית'!G8257)</f>
        <v>3.2659180432270674E-5</v>
      </c>
      <c r="G8263" s="46">
        <f t="shared" si="898"/>
        <v>0</v>
      </c>
      <c r="H8263" s="29">
        <f t="shared" si="899"/>
        <v>1</v>
      </c>
      <c r="I8263" s="30">
        <f>VLOOKUP(B8262,'מדדים וריביות'!B:C,2)</f>
        <v>33627258.274616003</v>
      </c>
      <c r="K8263" s="39">
        <f t="shared" si="900"/>
        <v>0</v>
      </c>
      <c r="L8263" s="39">
        <f t="shared" si="901"/>
        <v>0</v>
      </c>
      <c r="M8263" s="39">
        <f t="shared" si="902"/>
        <v>0</v>
      </c>
      <c r="N8263" s="41">
        <f t="shared" si="904"/>
        <v>0</v>
      </c>
    </row>
    <row r="8264" spans="2:14">
      <c r="B8264" s="1">
        <v>41129</v>
      </c>
      <c r="C8264" s="1">
        <f t="shared" si="903"/>
        <v>41122</v>
      </c>
      <c r="E8264" s="42">
        <f>IF(DAY(B8264)&gt;14,VLOOKUP(DATE(YEAR(C8264),MONTH(C8264)-1,DAY(1)),'מדדים וריביות'!B:C,2,FALSE),VLOOKUP(DATE(YEAR(C8264),MONTH(C8264)-2,DAY(1)),'מדדים וריביות'!B:C,2,FALSE))</f>
        <v>33247289.254563902</v>
      </c>
      <c r="F8264" s="46">
        <f>IF($B$5=1,'ריבית יומית'!D8258,'ריבית יומית'!G8258)</f>
        <v>3.2659180432270674E-5</v>
      </c>
      <c r="G8264" s="46">
        <f t="shared" si="898"/>
        <v>0</v>
      </c>
      <c r="H8264" s="29">
        <f t="shared" si="899"/>
        <v>1</v>
      </c>
      <c r="I8264" s="30">
        <f>VLOOKUP(B8263,'מדדים וריביות'!B:C,2)</f>
        <v>33627258.274616003</v>
      </c>
      <c r="K8264" s="39">
        <f t="shared" si="900"/>
        <v>0</v>
      </c>
      <c r="L8264" s="39">
        <f t="shared" si="901"/>
        <v>0</v>
      </c>
      <c r="M8264" s="39">
        <f t="shared" si="902"/>
        <v>0</v>
      </c>
      <c r="N8264" s="41">
        <f t="shared" si="904"/>
        <v>0</v>
      </c>
    </row>
    <row r="8265" spans="2:14">
      <c r="B8265" s="1">
        <v>41130</v>
      </c>
      <c r="C8265" s="1">
        <f t="shared" si="903"/>
        <v>41122</v>
      </c>
      <c r="E8265" s="42">
        <f>IF(DAY(B8265)&gt;14,VLOOKUP(DATE(YEAR(C8265),MONTH(C8265)-1,DAY(1)),'מדדים וריביות'!B:C,2,FALSE),VLOOKUP(DATE(YEAR(C8265),MONTH(C8265)-2,DAY(1)),'מדדים וריביות'!B:C,2,FALSE))</f>
        <v>33247289.254563902</v>
      </c>
      <c r="F8265" s="46">
        <f>IF($B$5=1,'ריבית יומית'!D8259,'ריבית יומית'!G8259)</f>
        <v>3.2659180432270674E-5</v>
      </c>
      <c r="G8265" s="46">
        <f t="shared" ref="G8265:G8328" si="905">IF(B8265&gt;$B$2,0,F8265)</f>
        <v>0</v>
      </c>
      <c r="H8265" s="29">
        <f t="shared" ref="H8265:H8328" si="906">H8266*(1+G8265)</f>
        <v>1</v>
      </c>
      <c r="I8265" s="30">
        <f>VLOOKUP(B8264,'מדדים וריביות'!B:C,2)</f>
        <v>33627258.274616003</v>
      </c>
      <c r="K8265" s="39">
        <f t="shared" ref="K8265:K8328" si="907">$B$4/E8265*D8265-D8265</f>
        <v>0</v>
      </c>
      <c r="L8265" s="39">
        <f t="shared" ref="L8265:L8328" si="908">H8266*D8265-D8265</f>
        <v>0</v>
      </c>
      <c r="M8265" s="39">
        <f t="shared" ref="M8265:M8328" si="909">$B$4/E8265*L8265-L8265</f>
        <v>0</v>
      </c>
      <c r="N8265" s="41">
        <f t="shared" si="904"/>
        <v>0</v>
      </c>
    </row>
    <row r="8266" spans="2:14">
      <c r="B8266" s="1">
        <v>41131</v>
      </c>
      <c r="C8266" s="1">
        <f t="shared" ref="C8266:C8329" si="910">DATE(YEAR(B8266),MONTH(B8266),DAY(1))</f>
        <v>41122</v>
      </c>
      <c r="E8266" s="42">
        <f>IF(DAY(B8266)&gt;14,VLOOKUP(DATE(YEAR(C8266),MONTH(C8266)-1,DAY(1)),'מדדים וריביות'!B:C,2,FALSE),VLOOKUP(DATE(YEAR(C8266),MONTH(C8266)-2,DAY(1)),'מדדים וריביות'!B:C,2,FALSE))</f>
        <v>33247289.254563902</v>
      </c>
      <c r="F8266" s="46">
        <f>IF($B$5=1,'ריבית יומית'!D8260,'ריבית יומית'!G8260)</f>
        <v>3.2659180432270674E-5</v>
      </c>
      <c r="G8266" s="46">
        <f t="shared" si="905"/>
        <v>0</v>
      </c>
      <c r="H8266" s="29">
        <f t="shared" si="906"/>
        <v>1</v>
      </c>
      <c r="I8266" s="30">
        <f>VLOOKUP(B8265,'מדדים וריביות'!B:C,2)</f>
        <v>33627258.274616003</v>
      </c>
      <c r="K8266" s="39">
        <f t="shared" si="907"/>
        <v>0</v>
      </c>
      <c r="L8266" s="39">
        <f t="shared" si="908"/>
        <v>0</v>
      </c>
      <c r="M8266" s="39">
        <f t="shared" si="909"/>
        <v>0</v>
      </c>
      <c r="N8266" s="41">
        <f t="shared" ref="N8266:N8329" si="911">SUM(K8266:M8266)</f>
        <v>0</v>
      </c>
    </row>
    <row r="8267" spans="2:14">
      <c r="B8267" s="1">
        <v>41132</v>
      </c>
      <c r="C8267" s="1">
        <f t="shared" si="910"/>
        <v>41122</v>
      </c>
      <c r="E8267" s="42">
        <f>IF(DAY(B8267)&gt;14,VLOOKUP(DATE(YEAR(C8267),MONTH(C8267)-1,DAY(1)),'מדדים וריביות'!B:C,2,FALSE),VLOOKUP(DATE(YEAR(C8267),MONTH(C8267)-2,DAY(1)),'מדדים וריביות'!B:C,2,FALSE))</f>
        <v>33247289.254563902</v>
      </c>
      <c r="F8267" s="46">
        <f>IF($B$5=1,'ריבית יומית'!D8261,'ריבית יומית'!G8261)</f>
        <v>3.2659180432270674E-5</v>
      </c>
      <c r="G8267" s="46">
        <f t="shared" si="905"/>
        <v>0</v>
      </c>
      <c r="H8267" s="29">
        <f t="shared" si="906"/>
        <v>1</v>
      </c>
      <c r="I8267" s="30">
        <f>VLOOKUP(B8266,'מדדים וריביות'!B:C,2)</f>
        <v>33627258.274616003</v>
      </c>
      <c r="K8267" s="39">
        <f t="shared" si="907"/>
        <v>0</v>
      </c>
      <c r="L8267" s="39">
        <f t="shared" si="908"/>
        <v>0</v>
      </c>
      <c r="M8267" s="39">
        <f t="shared" si="909"/>
        <v>0</v>
      </c>
      <c r="N8267" s="41">
        <f t="shared" si="911"/>
        <v>0</v>
      </c>
    </row>
    <row r="8268" spans="2:14">
      <c r="B8268" s="1">
        <v>41133</v>
      </c>
      <c r="C8268" s="1">
        <f t="shared" si="910"/>
        <v>41122</v>
      </c>
      <c r="E8268" s="42">
        <f>IF(DAY(B8268)&gt;14,VLOOKUP(DATE(YEAR(C8268),MONTH(C8268)-1,DAY(1)),'מדדים וריביות'!B:C,2,FALSE),VLOOKUP(DATE(YEAR(C8268),MONTH(C8268)-2,DAY(1)),'מדדים וריביות'!B:C,2,FALSE))</f>
        <v>33247289.254563902</v>
      </c>
      <c r="F8268" s="46">
        <f>IF($B$5=1,'ריבית יומית'!D8262,'ריבית יומית'!G8262)</f>
        <v>3.2659180432270674E-5</v>
      </c>
      <c r="G8268" s="46">
        <f t="shared" si="905"/>
        <v>0</v>
      </c>
      <c r="H8268" s="29">
        <f t="shared" si="906"/>
        <v>1</v>
      </c>
      <c r="I8268" s="30">
        <f>VLOOKUP(B8267,'מדדים וריביות'!B:C,2)</f>
        <v>33627258.274616003</v>
      </c>
      <c r="K8268" s="39">
        <f t="shared" si="907"/>
        <v>0</v>
      </c>
      <c r="L8268" s="39">
        <f t="shared" si="908"/>
        <v>0</v>
      </c>
      <c r="M8268" s="39">
        <f t="shared" si="909"/>
        <v>0</v>
      </c>
      <c r="N8268" s="41">
        <f t="shared" si="911"/>
        <v>0</v>
      </c>
    </row>
    <row r="8269" spans="2:14">
      <c r="B8269" s="1">
        <v>41134</v>
      </c>
      <c r="C8269" s="1">
        <f t="shared" si="910"/>
        <v>41122</v>
      </c>
      <c r="E8269" s="42">
        <f>IF(DAY(B8269)&gt;14,VLOOKUP(DATE(YEAR(C8269),MONTH(C8269)-1,DAY(1)),'מדדים וריביות'!B:C,2,FALSE),VLOOKUP(DATE(YEAR(C8269),MONTH(C8269)-2,DAY(1)),'מדדים וריביות'!B:C,2,FALSE))</f>
        <v>33247289.254563902</v>
      </c>
      <c r="F8269" s="46">
        <f>IF($B$5=1,'ריבית יומית'!D8263,'ריבית יומית'!G8263)</f>
        <v>3.2659180432270674E-5</v>
      </c>
      <c r="G8269" s="46">
        <f t="shared" si="905"/>
        <v>0</v>
      </c>
      <c r="H8269" s="29">
        <f t="shared" si="906"/>
        <v>1</v>
      </c>
      <c r="I8269" s="30">
        <f>VLOOKUP(B8268,'מדדים וריביות'!B:C,2)</f>
        <v>33627258.274616003</v>
      </c>
      <c r="K8269" s="39">
        <f t="shared" si="907"/>
        <v>0</v>
      </c>
      <c r="L8269" s="39">
        <f t="shared" si="908"/>
        <v>0</v>
      </c>
      <c r="M8269" s="39">
        <f t="shared" si="909"/>
        <v>0</v>
      </c>
      <c r="N8269" s="41">
        <f t="shared" si="911"/>
        <v>0</v>
      </c>
    </row>
    <row r="8270" spans="2:14">
      <c r="B8270" s="1">
        <v>41135</v>
      </c>
      <c r="C8270" s="1">
        <f t="shared" si="910"/>
        <v>41122</v>
      </c>
      <c r="E8270" s="42">
        <f>IF(DAY(B8270)&gt;14,VLOOKUP(DATE(YEAR(C8270),MONTH(C8270)-1,DAY(1)),'מדדים וריביות'!B:C,2,FALSE),VLOOKUP(DATE(YEAR(C8270),MONTH(C8270)-2,DAY(1)),'מדדים וריביות'!B:C,2,FALSE))</f>
        <v>33247289.254563902</v>
      </c>
      <c r="F8270" s="46">
        <f>IF($B$5=1,'ריבית יומית'!D8264,'ריבית יומית'!G8264)</f>
        <v>3.2659180432270674E-5</v>
      </c>
      <c r="G8270" s="46">
        <f t="shared" si="905"/>
        <v>0</v>
      </c>
      <c r="H8270" s="29">
        <f t="shared" si="906"/>
        <v>1</v>
      </c>
      <c r="I8270" s="30">
        <f>VLOOKUP(B8269,'מדדים וריביות'!B:C,2)</f>
        <v>33627258.274616003</v>
      </c>
      <c r="K8270" s="39">
        <f t="shared" si="907"/>
        <v>0</v>
      </c>
      <c r="L8270" s="39">
        <f t="shared" si="908"/>
        <v>0</v>
      </c>
      <c r="M8270" s="39">
        <f t="shared" si="909"/>
        <v>0</v>
      </c>
      <c r="N8270" s="41">
        <f t="shared" si="911"/>
        <v>0</v>
      </c>
    </row>
    <row r="8271" spans="2:14">
      <c r="B8271" s="1">
        <v>41136</v>
      </c>
      <c r="C8271" s="1">
        <f t="shared" si="910"/>
        <v>41122</v>
      </c>
      <c r="E8271" s="42">
        <f>IF(DAY(B8271)&gt;14,VLOOKUP(DATE(YEAR(C8271),MONTH(C8271)-1,DAY(1)),'מדדים וריביות'!B:C,2,FALSE),VLOOKUP(DATE(YEAR(C8271),MONTH(C8271)-2,DAY(1)),'מדדים וריביות'!B:C,2,FALSE))</f>
        <v>33278953.339568201</v>
      </c>
      <c r="F8271" s="46">
        <f>IF($B$5=1,'ריבית יומית'!D8265,'ריבית יומית'!G8265)</f>
        <v>3.2659180432270674E-5</v>
      </c>
      <c r="G8271" s="46">
        <f t="shared" si="905"/>
        <v>0</v>
      </c>
      <c r="H8271" s="29">
        <f t="shared" si="906"/>
        <v>1</v>
      </c>
      <c r="I8271" s="30">
        <f>VLOOKUP(B8270,'מדדים וריביות'!B:C,2)</f>
        <v>33627258.274616003</v>
      </c>
      <c r="K8271" s="39">
        <f t="shared" si="907"/>
        <v>0</v>
      </c>
      <c r="L8271" s="39">
        <f t="shared" si="908"/>
        <v>0</v>
      </c>
      <c r="M8271" s="39">
        <f t="shared" si="909"/>
        <v>0</v>
      </c>
      <c r="N8271" s="41">
        <f t="shared" si="911"/>
        <v>0</v>
      </c>
    </row>
    <row r="8272" spans="2:14">
      <c r="B8272" s="1">
        <v>41137</v>
      </c>
      <c r="C8272" s="1">
        <f t="shared" si="910"/>
        <v>41122</v>
      </c>
      <c r="E8272" s="42">
        <f>IF(DAY(B8272)&gt;14,VLOOKUP(DATE(YEAR(C8272),MONTH(C8272)-1,DAY(1)),'מדדים וריביות'!B:C,2,FALSE),VLOOKUP(DATE(YEAR(C8272),MONTH(C8272)-2,DAY(1)),'מדדים וריביות'!B:C,2,FALSE))</f>
        <v>33278953.339568201</v>
      </c>
      <c r="F8272" s="46">
        <f>IF($B$5=1,'ריבית יומית'!D8266,'ריבית יומית'!G8266)</f>
        <v>3.2659180432270674E-5</v>
      </c>
      <c r="G8272" s="46">
        <f t="shared" si="905"/>
        <v>0</v>
      </c>
      <c r="H8272" s="29">
        <f t="shared" si="906"/>
        <v>1</v>
      </c>
      <c r="I8272" s="30">
        <f>VLOOKUP(B8271,'מדדים וריביות'!B:C,2)</f>
        <v>33627258.274616003</v>
      </c>
      <c r="K8272" s="39">
        <f t="shared" si="907"/>
        <v>0</v>
      </c>
      <c r="L8272" s="39">
        <f t="shared" si="908"/>
        <v>0</v>
      </c>
      <c r="M8272" s="39">
        <f t="shared" si="909"/>
        <v>0</v>
      </c>
      <c r="N8272" s="41">
        <f t="shared" si="911"/>
        <v>0</v>
      </c>
    </row>
    <row r="8273" spans="2:14">
      <c r="B8273" s="1">
        <v>41138</v>
      </c>
      <c r="C8273" s="1">
        <f t="shared" si="910"/>
        <v>41122</v>
      </c>
      <c r="E8273" s="42">
        <f>IF(DAY(B8273)&gt;14,VLOOKUP(DATE(YEAR(C8273),MONTH(C8273)-1,DAY(1)),'מדדים וריביות'!B:C,2,FALSE),VLOOKUP(DATE(YEAR(C8273),MONTH(C8273)-2,DAY(1)),'מדדים וריביות'!B:C,2,FALSE))</f>
        <v>33278953.339568201</v>
      </c>
      <c r="F8273" s="46">
        <f>IF($B$5=1,'ריבית יומית'!D8267,'ריבית יומית'!G8267)</f>
        <v>3.2659180432270674E-5</v>
      </c>
      <c r="G8273" s="46">
        <f t="shared" si="905"/>
        <v>0</v>
      </c>
      <c r="H8273" s="29">
        <f t="shared" si="906"/>
        <v>1</v>
      </c>
      <c r="I8273" s="30">
        <f>VLOOKUP(B8272,'מדדים וריביות'!B:C,2)</f>
        <v>33627258.274616003</v>
      </c>
      <c r="K8273" s="39">
        <f t="shared" si="907"/>
        <v>0</v>
      </c>
      <c r="L8273" s="39">
        <f t="shared" si="908"/>
        <v>0</v>
      </c>
      <c r="M8273" s="39">
        <f t="shared" si="909"/>
        <v>0</v>
      </c>
      <c r="N8273" s="41">
        <f t="shared" si="911"/>
        <v>0</v>
      </c>
    </row>
    <row r="8274" spans="2:14">
      <c r="B8274" s="1">
        <v>41139</v>
      </c>
      <c r="C8274" s="1">
        <f t="shared" si="910"/>
        <v>41122</v>
      </c>
      <c r="E8274" s="42">
        <f>IF(DAY(B8274)&gt;14,VLOOKUP(DATE(YEAR(C8274),MONTH(C8274)-1,DAY(1)),'מדדים וריביות'!B:C,2,FALSE),VLOOKUP(DATE(YEAR(C8274),MONTH(C8274)-2,DAY(1)),'מדדים וריביות'!B:C,2,FALSE))</f>
        <v>33278953.339568201</v>
      </c>
      <c r="F8274" s="46">
        <f>IF($B$5=1,'ריבית יומית'!D8268,'ריבית יומית'!G8268)</f>
        <v>3.2659180432270674E-5</v>
      </c>
      <c r="G8274" s="46">
        <f t="shared" si="905"/>
        <v>0</v>
      </c>
      <c r="H8274" s="29">
        <f t="shared" si="906"/>
        <v>1</v>
      </c>
      <c r="I8274" s="30">
        <f>VLOOKUP(B8273,'מדדים וריביות'!B:C,2)</f>
        <v>33627258.274616003</v>
      </c>
      <c r="K8274" s="39">
        <f t="shared" si="907"/>
        <v>0</v>
      </c>
      <c r="L8274" s="39">
        <f t="shared" si="908"/>
        <v>0</v>
      </c>
      <c r="M8274" s="39">
        <f t="shared" si="909"/>
        <v>0</v>
      </c>
      <c r="N8274" s="41">
        <f t="shared" si="911"/>
        <v>0</v>
      </c>
    </row>
    <row r="8275" spans="2:14">
      <c r="B8275" s="1">
        <v>41140</v>
      </c>
      <c r="C8275" s="1">
        <f t="shared" si="910"/>
        <v>41122</v>
      </c>
      <c r="E8275" s="42">
        <f>IF(DAY(B8275)&gt;14,VLOOKUP(DATE(YEAR(C8275),MONTH(C8275)-1,DAY(1)),'מדדים וריביות'!B:C,2,FALSE),VLOOKUP(DATE(YEAR(C8275),MONTH(C8275)-2,DAY(1)),'מדדים וריביות'!B:C,2,FALSE))</f>
        <v>33278953.339568201</v>
      </c>
      <c r="F8275" s="46">
        <f>IF($B$5=1,'ריבית יומית'!D8269,'ריבית יומית'!G8269)</f>
        <v>3.2659180432270674E-5</v>
      </c>
      <c r="G8275" s="46">
        <f t="shared" si="905"/>
        <v>0</v>
      </c>
      <c r="H8275" s="29">
        <f t="shared" si="906"/>
        <v>1</v>
      </c>
      <c r="I8275" s="30">
        <f>VLOOKUP(B8274,'מדדים וריביות'!B:C,2)</f>
        <v>33627258.274616003</v>
      </c>
      <c r="K8275" s="39">
        <f t="shared" si="907"/>
        <v>0</v>
      </c>
      <c r="L8275" s="39">
        <f t="shared" si="908"/>
        <v>0</v>
      </c>
      <c r="M8275" s="39">
        <f t="shared" si="909"/>
        <v>0</v>
      </c>
      <c r="N8275" s="41">
        <f t="shared" si="911"/>
        <v>0</v>
      </c>
    </row>
    <row r="8276" spans="2:14">
      <c r="B8276" s="1">
        <v>41141</v>
      </c>
      <c r="C8276" s="1">
        <f t="shared" si="910"/>
        <v>41122</v>
      </c>
      <c r="E8276" s="42">
        <f>IF(DAY(B8276)&gt;14,VLOOKUP(DATE(YEAR(C8276),MONTH(C8276)-1,DAY(1)),'מדדים וריביות'!B:C,2,FALSE),VLOOKUP(DATE(YEAR(C8276),MONTH(C8276)-2,DAY(1)),'מדדים וריביות'!B:C,2,FALSE))</f>
        <v>33278953.339568201</v>
      </c>
      <c r="F8276" s="46">
        <f>IF($B$5=1,'ריבית יומית'!D8270,'ריבית יומית'!G8270)</f>
        <v>3.2659180432270674E-5</v>
      </c>
      <c r="G8276" s="46">
        <f t="shared" si="905"/>
        <v>0</v>
      </c>
      <c r="H8276" s="29">
        <f t="shared" si="906"/>
        <v>1</v>
      </c>
      <c r="I8276" s="30">
        <f>VLOOKUP(B8275,'מדדים וריביות'!B:C,2)</f>
        <v>33627258.274616003</v>
      </c>
      <c r="K8276" s="39">
        <f t="shared" si="907"/>
        <v>0</v>
      </c>
      <c r="L8276" s="39">
        <f t="shared" si="908"/>
        <v>0</v>
      </c>
      <c r="M8276" s="39">
        <f t="shared" si="909"/>
        <v>0</v>
      </c>
      <c r="N8276" s="41">
        <f t="shared" si="911"/>
        <v>0</v>
      </c>
    </row>
    <row r="8277" spans="2:14">
      <c r="B8277" s="1">
        <v>41142</v>
      </c>
      <c r="C8277" s="1">
        <f t="shared" si="910"/>
        <v>41122</v>
      </c>
      <c r="E8277" s="42">
        <f>IF(DAY(B8277)&gt;14,VLOOKUP(DATE(YEAR(C8277),MONTH(C8277)-1,DAY(1)),'מדדים וריביות'!B:C,2,FALSE),VLOOKUP(DATE(YEAR(C8277),MONTH(C8277)-2,DAY(1)),'מדדים וריביות'!B:C,2,FALSE))</f>
        <v>33278953.339568201</v>
      </c>
      <c r="F8277" s="46">
        <f>IF($B$5=1,'ריבית יומית'!D8271,'ריבית יומית'!G8271)</f>
        <v>3.2659180432270674E-5</v>
      </c>
      <c r="G8277" s="46">
        <f t="shared" si="905"/>
        <v>0</v>
      </c>
      <c r="H8277" s="29">
        <f t="shared" si="906"/>
        <v>1</v>
      </c>
      <c r="I8277" s="30">
        <f>VLOOKUP(B8276,'מדדים וריביות'!B:C,2)</f>
        <v>33627258.274616003</v>
      </c>
      <c r="K8277" s="39">
        <f t="shared" si="907"/>
        <v>0</v>
      </c>
      <c r="L8277" s="39">
        <f t="shared" si="908"/>
        <v>0</v>
      </c>
      <c r="M8277" s="39">
        <f t="shared" si="909"/>
        <v>0</v>
      </c>
      <c r="N8277" s="41">
        <f t="shared" si="911"/>
        <v>0</v>
      </c>
    </row>
    <row r="8278" spans="2:14">
      <c r="B8278" s="1">
        <v>41143</v>
      </c>
      <c r="C8278" s="1">
        <f t="shared" si="910"/>
        <v>41122</v>
      </c>
      <c r="E8278" s="42">
        <f>IF(DAY(B8278)&gt;14,VLOOKUP(DATE(YEAR(C8278),MONTH(C8278)-1,DAY(1)),'מדדים וריביות'!B:C,2,FALSE),VLOOKUP(DATE(YEAR(C8278),MONTH(C8278)-2,DAY(1)),'מדדים וריביות'!B:C,2,FALSE))</f>
        <v>33278953.339568201</v>
      </c>
      <c r="F8278" s="46">
        <f>IF($B$5=1,'ריבית יומית'!D8272,'ריבית יומית'!G8272)</f>
        <v>3.2659180432270674E-5</v>
      </c>
      <c r="G8278" s="46">
        <f t="shared" si="905"/>
        <v>0</v>
      </c>
      <c r="H8278" s="29">
        <f t="shared" si="906"/>
        <v>1</v>
      </c>
      <c r="I8278" s="30">
        <f>VLOOKUP(B8277,'מדדים וריביות'!B:C,2)</f>
        <v>33627258.274616003</v>
      </c>
      <c r="K8278" s="39">
        <f t="shared" si="907"/>
        <v>0</v>
      </c>
      <c r="L8278" s="39">
        <f t="shared" si="908"/>
        <v>0</v>
      </c>
      <c r="M8278" s="39">
        <f t="shared" si="909"/>
        <v>0</v>
      </c>
      <c r="N8278" s="41">
        <f t="shared" si="911"/>
        <v>0</v>
      </c>
    </row>
    <row r="8279" spans="2:14">
      <c r="B8279" s="1">
        <v>41144</v>
      </c>
      <c r="C8279" s="1">
        <f t="shared" si="910"/>
        <v>41122</v>
      </c>
      <c r="E8279" s="42">
        <f>IF(DAY(B8279)&gt;14,VLOOKUP(DATE(YEAR(C8279),MONTH(C8279)-1,DAY(1)),'מדדים וריביות'!B:C,2,FALSE),VLOOKUP(DATE(YEAR(C8279),MONTH(C8279)-2,DAY(1)),'מדדים וריביות'!B:C,2,FALSE))</f>
        <v>33278953.339568201</v>
      </c>
      <c r="F8279" s="46">
        <f>IF($B$5=1,'ריבית יומית'!D8273,'ריבית יומית'!G8273)</f>
        <v>3.2659180432270674E-5</v>
      </c>
      <c r="G8279" s="46">
        <f t="shared" si="905"/>
        <v>0</v>
      </c>
      <c r="H8279" s="29">
        <f t="shared" si="906"/>
        <v>1</v>
      </c>
      <c r="I8279" s="30">
        <f>VLOOKUP(B8278,'מדדים וריביות'!B:C,2)</f>
        <v>33627258.274616003</v>
      </c>
      <c r="K8279" s="39">
        <f t="shared" si="907"/>
        <v>0</v>
      </c>
      <c r="L8279" s="39">
        <f t="shared" si="908"/>
        <v>0</v>
      </c>
      <c r="M8279" s="39">
        <f t="shared" si="909"/>
        <v>0</v>
      </c>
      <c r="N8279" s="41">
        <f t="shared" si="911"/>
        <v>0</v>
      </c>
    </row>
    <row r="8280" spans="2:14">
      <c r="B8280" s="1">
        <v>41145</v>
      </c>
      <c r="C8280" s="1">
        <f t="shared" si="910"/>
        <v>41122</v>
      </c>
      <c r="E8280" s="42">
        <f>IF(DAY(B8280)&gt;14,VLOOKUP(DATE(YEAR(C8280),MONTH(C8280)-1,DAY(1)),'מדדים וריביות'!B:C,2,FALSE),VLOOKUP(DATE(YEAR(C8280),MONTH(C8280)-2,DAY(1)),'מדדים וריביות'!B:C,2,FALSE))</f>
        <v>33278953.339568201</v>
      </c>
      <c r="F8280" s="46">
        <f>IF($B$5=1,'ריבית יומית'!D8274,'ריבית יומית'!G8274)</f>
        <v>3.2659180432270674E-5</v>
      </c>
      <c r="G8280" s="46">
        <f t="shared" si="905"/>
        <v>0</v>
      </c>
      <c r="H8280" s="29">
        <f t="shared" si="906"/>
        <v>1</v>
      </c>
      <c r="I8280" s="30">
        <f>VLOOKUP(B8279,'מדדים וריביות'!B:C,2)</f>
        <v>33627258.274616003</v>
      </c>
      <c r="K8280" s="39">
        <f t="shared" si="907"/>
        <v>0</v>
      </c>
      <c r="L8280" s="39">
        <f t="shared" si="908"/>
        <v>0</v>
      </c>
      <c r="M8280" s="39">
        <f t="shared" si="909"/>
        <v>0</v>
      </c>
      <c r="N8280" s="41">
        <f t="shared" si="911"/>
        <v>0</v>
      </c>
    </row>
    <row r="8281" spans="2:14">
      <c r="B8281" s="1">
        <v>41146</v>
      </c>
      <c r="C8281" s="1">
        <f t="shared" si="910"/>
        <v>41122</v>
      </c>
      <c r="E8281" s="42">
        <f>IF(DAY(B8281)&gt;14,VLOOKUP(DATE(YEAR(C8281),MONTH(C8281)-1,DAY(1)),'מדדים וריביות'!B:C,2,FALSE),VLOOKUP(DATE(YEAR(C8281),MONTH(C8281)-2,DAY(1)),'מדדים וריביות'!B:C,2,FALSE))</f>
        <v>33278953.339568201</v>
      </c>
      <c r="F8281" s="46">
        <f>IF($B$5=1,'ריבית יומית'!D8275,'ריבית יומית'!G8275)</f>
        <v>3.2659180432270674E-5</v>
      </c>
      <c r="G8281" s="46">
        <f t="shared" si="905"/>
        <v>0</v>
      </c>
      <c r="H8281" s="29">
        <f t="shared" si="906"/>
        <v>1</v>
      </c>
      <c r="I8281" s="30">
        <f>VLOOKUP(B8280,'מדדים וריביות'!B:C,2)</f>
        <v>33627258.274616003</v>
      </c>
      <c r="K8281" s="39">
        <f t="shared" si="907"/>
        <v>0</v>
      </c>
      <c r="L8281" s="39">
        <f t="shared" si="908"/>
        <v>0</v>
      </c>
      <c r="M8281" s="39">
        <f t="shared" si="909"/>
        <v>0</v>
      </c>
      <c r="N8281" s="41">
        <f t="shared" si="911"/>
        <v>0</v>
      </c>
    </row>
    <row r="8282" spans="2:14">
      <c r="B8282" s="1">
        <v>41147</v>
      </c>
      <c r="C8282" s="1">
        <f t="shared" si="910"/>
        <v>41122</v>
      </c>
      <c r="E8282" s="42">
        <f>IF(DAY(B8282)&gt;14,VLOOKUP(DATE(YEAR(C8282),MONTH(C8282)-1,DAY(1)),'מדדים וריביות'!B:C,2,FALSE),VLOOKUP(DATE(YEAR(C8282),MONTH(C8282)-2,DAY(1)),'מדדים וריביות'!B:C,2,FALSE))</f>
        <v>33278953.339568201</v>
      </c>
      <c r="F8282" s="46">
        <f>IF($B$5=1,'ריבית יומית'!D8276,'ריבית יומית'!G8276)</f>
        <v>3.2659180432270674E-5</v>
      </c>
      <c r="G8282" s="46">
        <f t="shared" si="905"/>
        <v>0</v>
      </c>
      <c r="H8282" s="29">
        <f t="shared" si="906"/>
        <v>1</v>
      </c>
      <c r="I8282" s="30">
        <f>VLOOKUP(B8281,'מדדים וריביות'!B:C,2)</f>
        <v>33627258.274616003</v>
      </c>
      <c r="K8282" s="39">
        <f t="shared" si="907"/>
        <v>0</v>
      </c>
      <c r="L8282" s="39">
        <f t="shared" si="908"/>
        <v>0</v>
      </c>
      <c r="M8282" s="39">
        <f t="shared" si="909"/>
        <v>0</v>
      </c>
      <c r="N8282" s="41">
        <f t="shared" si="911"/>
        <v>0</v>
      </c>
    </row>
    <row r="8283" spans="2:14">
      <c r="B8283" s="1">
        <v>41148</v>
      </c>
      <c r="C8283" s="1">
        <f t="shared" si="910"/>
        <v>41122</v>
      </c>
      <c r="E8283" s="42">
        <f>IF(DAY(B8283)&gt;14,VLOOKUP(DATE(YEAR(C8283),MONTH(C8283)-1,DAY(1)),'מדדים וריביות'!B:C,2,FALSE),VLOOKUP(DATE(YEAR(C8283),MONTH(C8283)-2,DAY(1)),'מדדים וריביות'!B:C,2,FALSE))</f>
        <v>33278953.339568201</v>
      </c>
      <c r="F8283" s="46">
        <f>IF($B$5=1,'ריבית יומית'!D8277,'ריבית יומית'!G8277)</f>
        <v>3.2659180432270674E-5</v>
      </c>
      <c r="G8283" s="46">
        <f t="shared" si="905"/>
        <v>0</v>
      </c>
      <c r="H8283" s="29">
        <f t="shared" si="906"/>
        <v>1</v>
      </c>
      <c r="I8283" s="30">
        <f>VLOOKUP(B8282,'מדדים וריביות'!B:C,2)</f>
        <v>33627258.274616003</v>
      </c>
      <c r="K8283" s="39">
        <f t="shared" si="907"/>
        <v>0</v>
      </c>
      <c r="L8283" s="39">
        <f t="shared" si="908"/>
        <v>0</v>
      </c>
      <c r="M8283" s="39">
        <f t="shared" si="909"/>
        <v>0</v>
      </c>
      <c r="N8283" s="41">
        <f t="shared" si="911"/>
        <v>0</v>
      </c>
    </row>
    <row r="8284" spans="2:14">
      <c r="B8284" s="1">
        <v>41149</v>
      </c>
      <c r="C8284" s="1">
        <f t="shared" si="910"/>
        <v>41122</v>
      </c>
      <c r="E8284" s="42">
        <f>IF(DAY(B8284)&gt;14,VLOOKUP(DATE(YEAR(C8284),MONTH(C8284)-1,DAY(1)),'מדדים וריביות'!B:C,2,FALSE),VLOOKUP(DATE(YEAR(C8284),MONTH(C8284)-2,DAY(1)),'מדדים וריביות'!B:C,2,FALSE))</f>
        <v>33278953.339568201</v>
      </c>
      <c r="F8284" s="46">
        <f>IF($B$5=1,'ריבית יומית'!D8278,'ריבית יומית'!G8278)</f>
        <v>3.2659180432270674E-5</v>
      </c>
      <c r="G8284" s="46">
        <f t="shared" si="905"/>
        <v>0</v>
      </c>
      <c r="H8284" s="29">
        <f t="shared" si="906"/>
        <v>1</v>
      </c>
      <c r="I8284" s="30">
        <f>VLOOKUP(B8283,'מדדים וריביות'!B:C,2)</f>
        <v>33627258.274616003</v>
      </c>
      <c r="K8284" s="39">
        <f t="shared" si="907"/>
        <v>0</v>
      </c>
      <c r="L8284" s="39">
        <f t="shared" si="908"/>
        <v>0</v>
      </c>
      <c r="M8284" s="39">
        <f t="shared" si="909"/>
        <v>0</v>
      </c>
      <c r="N8284" s="41">
        <f t="shared" si="911"/>
        <v>0</v>
      </c>
    </row>
    <row r="8285" spans="2:14">
      <c r="B8285" s="1">
        <v>41150</v>
      </c>
      <c r="C8285" s="1">
        <f t="shared" si="910"/>
        <v>41122</v>
      </c>
      <c r="E8285" s="42">
        <f>IF(DAY(B8285)&gt;14,VLOOKUP(DATE(YEAR(C8285),MONTH(C8285)-1,DAY(1)),'מדדים וריביות'!B:C,2,FALSE),VLOOKUP(DATE(YEAR(C8285),MONTH(C8285)-2,DAY(1)),'מדדים וריביות'!B:C,2,FALSE))</f>
        <v>33278953.339568201</v>
      </c>
      <c r="F8285" s="46">
        <f>IF($B$5=1,'ריבית יומית'!D8279,'ריבית יומית'!G8279)</f>
        <v>3.2659180432270674E-5</v>
      </c>
      <c r="G8285" s="46">
        <f t="shared" si="905"/>
        <v>0</v>
      </c>
      <c r="H8285" s="29">
        <f t="shared" si="906"/>
        <v>1</v>
      </c>
      <c r="I8285" s="30">
        <f>VLOOKUP(B8284,'מדדים וריביות'!B:C,2)</f>
        <v>33627258.274616003</v>
      </c>
      <c r="K8285" s="39">
        <f t="shared" si="907"/>
        <v>0</v>
      </c>
      <c r="L8285" s="39">
        <f t="shared" si="908"/>
        <v>0</v>
      </c>
      <c r="M8285" s="39">
        <f t="shared" si="909"/>
        <v>0</v>
      </c>
      <c r="N8285" s="41">
        <f t="shared" si="911"/>
        <v>0</v>
      </c>
    </row>
    <row r="8286" spans="2:14">
      <c r="B8286" s="1">
        <v>41151</v>
      </c>
      <c r="C8286" s="1">
        <f t="shared" si="910"/>
        <v>41122</v>
      </c>
      <c r="E8286" s="42">
        <f>IF(DAY(B8286)&gt;14,VLOOKUP(DATE(YEAR(C8286),MONTH(C8286)-1,DAY(1)),'מדדים וריביות'!B:C,2,FALSE),VLOOKUP(DATE(YEAR(C8286),MONTH(C8286)-2,DAY(1)),'מדדים וריביות'!B:C,2,FALSE))</f>
        <v>33278953.339568201</v>
      </c>
      <c r="F8286" s="46">
        <f>IF($B$5=1,'ריבית יומית'!D8280,'ריבית יומית'!G8280)</f>
        <v>3.2659180432270674E-5</v>
      </c>
      <c r="G8286" s="46">
        <f t="shared" si="905"/>
        <v>0</v>
      </c>
      <c r="H8286" s="29">
        <f t="shared" si="906"/>
        <v>1</v>
      </c>
      <c r="I8286" s="30">
        <f>VLOOKUP(B8285,'מדדים וריביות'!B:C,2)</f>
        <v>33627258.274616003</v>
      </c>
      <c r="K8286" s="39">
        <f t="shared" si="907"/>
        <v>0</v>
      </c>
      <c r="L8286" s="39">
        <f t="shared" si="908"/>
        <v>0</v>
      </c>
      <c r="M8286" s="39">
        <f t="shared" si="909"/>
        <v>0</v>
      </c>
      <c r="N8286" s="41">
        <f t="shared" si="911"/>
        <v>0</v>
      </c>
    </row>
    <row r="8287" spans="2:14">
      <c r="B8287" s="1">
        <v>41152</v>
      </c>
      <c r="C8287" s="1">
        <f t="shared" si="910"/>
        <v>41122</v>
      </c>
      <c r="E8287" s="42">
        <f>IF(DAY(B8287)&gt;14,VLOOKUP(DATE(YEAR(C8287),MONTH(C8287)-1,DAY(1)),'מדדים וריביות'!B:C,2,FALSE),VLOOKUP(DATE(YEAR(C8287),MONTH(C8287)-2,DAY(1)),'מדדים וריביות'!B:C,2,FALSE))</f>
        <v>33278953.339568201</v>
      </c>
      <c r="F8287" s="46">
        <f>IF($B$5=1,'ריבית יומית'!D8281,'ריבית יומית'!G8281)</f>
        <v>3.2659180432270674E-5</v>
      </c>
      <c r="G8287" s="46">
        <f t="shared" si="905"/>
        <v>0</v>
      </c>
      <c r="H8287" s="29">
        <f t="shared" si="906"/>
        <v>1</v>
      </c>
      <c r="I8287" s="30">
        <f>VLOOKUP(B8286,'מדדים וריביות'!B:C,2)</f>
        <v>33627258.274616003</v>
      </c>
      <c r="K8287" s="39">
        <f t="shared" si="907"/>
        <v>0</v>
      </c>
      <c r="L8287" s="39">
        <f t="shared" si="908"/>
        <v>0</v>
      </c>
      <c r="M8287" s="39">
        <f t="shared" si="909"/>
        <v>0</v>
      </c>
      <c r="N8287" s="41">
        <f t="shared" si="911"/>
        <v>0</v>
      </c>
    </row>
    <row r="8288" spans="2:14">
      <c r="B8288" s="1">
        <v>41153</v>
      </c>
      <c r="C8288" s="1">
        <f t="shared" si="910"/>
        <v>41153</v>
      </c>
      <c r="E8288" s="42">
        <f>IF(DAY(B8288)&gt;14,VLOOKUP(DATE(YEAR(C8288),MONTH(C8288)-1,DAY(1)),'מדדים וריביות'!B:C,2,FALSE),VLOOKUP(DATE(YEAR(C8288),MONTH(C8288)-2,DAY(1)),'מדדים וריביות'!B:C,2,FALSE))</f>
        <v>33278953.339568201</v>
      </c>
      <c r="F8288" s="46">
        <f>IF($B$5=1,'ריבית יומית'!D8282,'ריבית יומית'!G8282)</f>
        <v>3.2659180432270674E-5</v>
      </c>
      <c r="G8288" s="46">
        <f t="shared" si="905"/>
        <v>0</v>
      </c>
      <c r="H8288" s="29">
        <f t="shared" si="906"/>
        <v>1</v>
      </c>
      <c r="I8288" s="30">
        <f>VLOOKUP(B8287,'מדדים וריביות'!B:C,2)</f>
        <v>33627258.274616003</v>
      </c>
      <c r="K8288" s="39">
        <f t="shared" si="907"/>
        <v>0</v>
      </c>
      <c r="L8288" s="39">
        <f t="shared" si="908"/>
        <v>0</v>
      </c>
      <c r="M8288" s="39">
        <f t="shared" si="909"/>
        <v>0</v>
      </c>
      <c r="N8288" s="41">
        <f t="shared" si="911"/>
        <v>0</v>
      </c>
    </row>
    <row r="8289" spans="2:14">
      <c r="B8289" s="1">
        <v>41154</v>
      </c>
      <c r="C8289" s="1">
        <f t="shared" si="910"/>
        <v>41153</v>
      </c>
      <c r="E8289" s="42">
        <f>IF(DAY(B8289)&gt;14,VLOOKUP(DATE(YEAR(C8289),MONTH(C8289)-1,DAY(1)),'מדדים וריביות'!B:C,2,FALSE),VLOOKUP(DATE(YEAR(C8289),MONTH(C8289)-2,DAY(1)),'מדדים וריביות'!B:C,2,FALSE))</f>
        <v>33278953.339568201</v>
      </c>
      <c r="F8289" s="46">
        <f>IF($B$5=1,'ריבית יומית'!D8283,'ריבית יומית'!G8283)</f>
        <v>3.2659180432270674E-5</v>
      </c>
      <c r="G8289" s="46">
        <f t="shared" si="905"/>
        <v>0</v>
      </c>
      <c r="H8289" s="29">
        <f t="shared" si="906"/>
        <v>1</v>
      </c>
      <c r="I8289" s="30">
        <f>VLOOKUP(B8288,'מדדים וריביות'!B:C,2)</f>
        <v>33627258.274616003</v>
      </c>
      <c r="K8289" s="39">
        <f t="shared" si="907"/>
        <v>0</v>
      </c>
      <c r="L8289" s="39">
        <f t="shared" si="908"/>
        <v>0</v>
      </c>
      <c r="M8289" s="39">
        <f t="shared" si="909"/>
        <v>0</v>
      </c>
      <c r="N8289" s="41">
        <f t="shared" si="911"/>
        <v>0</v>
      </c>
    </row>
    <row r="8290" spans="2:14">
      <c r="B8290" s="1">
        <v>41155</v>
      </c>
      <c r="C8290" s="1">
        <f t="shared" si="910"/>
        <v>41153</v>
      </c>
      <c r="E8290" s="42">
        <f>IF(DAY(B8290)&gt;14,VLOOKUP(DATE(YEAR(C8290),MONTH(C8290)-1,DAY(1)),'מדדים וריביות'!B:C,2,FALSE),VLOOKUP(DATE(YEAR(C8290),MONTH(C8290)-2,DAY(1)),'מדדים וריביות'!B:C,2,FALSE))</f>
        <v>33278953.339568201</v>
      </c>
      <c r="F8290" s="46">
        <f>IF($B$5=1,'ריבית יומית'!D8284,'ריבית יומית'!G8284)</f>
        <v>3.2659180432270674E-5</v>
      </c>
      <c r="G8290" s="46">
        <f t="shared" si="905"/>
        <v>0</v>
      </c>
      <c r="H8290" s="29">
        <f t="shared" si="906"/>
        <v>1</v>
      </c>
      <c r="I8290" s="30">
        <f>VLOOKUP(B8289,'מדדים וריביות'!B:C,2)</f>
        <v>33627258.274616003</v>
      </c>
      <c r="K8290" s="39">
        <f t="shared" si="907"/>
        <v>0</v>
      </c>
      <c r="L8290" s="39">
        <f t="shared" si="908"/>
        <v>0</v>
      </c>
      <c r="M8290" s="39">
        <f t="shared" si="909"/>
        <v>0</v>
      </c>
      <c r="N8290" s="41">
        <f t="shared" si="911"/>
        <v>0</v>
      </c>
    </row>
    <row r="8291" spans="2:14">
      <c r="B8291" s="1">
        <v>41156</v>
      </c>
      <c r="C8291" s="1">
        <f t="shared" si="910"/>
        <v>41153</v>
      </c>
      <c r="E8291" s="42">
        <f>IF(DAY(B8291)&gt;14,VLOOKUP(DATE(YEAR(C8291),MONTH(C8291)-1,DAY(1)),'מדדים וריביות'!B:C,2,FALSE),VLOOKUP(DATE(YEAR(C8291),MONTH(C8291)-2,DAY(1)),'מדדים וריביות'!B:C,2,FALSE))</f>
        <v>33278953.339568201</v>
      </c>
      <c r="F8291" s="46">
        <f>IF($B$5=1,'ריבית יומית'!D8285,'ריבית יומית'!G8285)</f>
        <v>3.2659180432270674E-5</v>
      </c>
      <c r="G8291" s="46">
        <f t="shared" si="905"/>
        <v>0</v>
      </c>
      <c r="H8291" s="29">
        <f t="shared" si="906"/>
        <v>1</v>
      </c>
      <c r="I8291" s="30">
        <f>VLOOKUP(B8290,'מדדים וריביות'!B:C,2)</f>
        <v>33627258.274616003</v>
      </c>
      <c r="K8291" s="39">
        <f t="shared" si="907"/>
        <v>0</v>
      </c>
      <c r="L8291" s="39">
        <f t="shared" si="908"/>
        <v>0</v>
      </c>
      <c r="M8291" s="39">
        <f t="shared" si="909"/>
        <v>0</v>
      </c>
      <c r="N8291" s="41">
        <f t="shared" si="911"/>
        <v>0</v>
      </c>
    </row>
    <row r="8292" spans="2:14">
      <c r="B8292" s="1">
        <v>41157</v>
      </c>
      <c r="C8292" s="1">
        <f t="shared" si="910"/>
        <v>41153</v>
      </c>
      <c r="E8292" s="42">
        <f>IF(DAY(B8292)&gt;14,VLOOKUP(DATE(YEAR(C8292),MONTH(C8292)-1,DAY(1)),'מדדים וריביות'!B:C,2,FALSE),VLOOKUP(DATE(YEAR(C8292),MONTH(C8292)-2,DAY(1)),'מדדים וריביות'!B:C,2,FALSE))</f>
        <v>33278953.339568201</v>
      </c>
      <c r="F8292" s="46">
        <f>IF($B$5=1,'ריבית יומית'!D8286,'ריבית יומית'!G8286)</f>
        <v>3.2659180432270674E-5</v>
      </c>
      <c r="G8292" s="46">
        <f t="shared" si="905"/>
        <v>0</v>
      </c>
      <c r="H8292" s="29">
        <f t="shared" si="906"/>
        <v>1</v>
      </c>
      <c r="I8292" s="30">
        <f>VLOOKUP(B8291,'מדדים וריביות'!B:C,2)</f>
        <v>33627258.274616003</v>
      </c>
      <c r="K8292" s="39">
        <f t="shared" si="907"/>
        <v>0</v>
      </c>
      <c r="L8292" s="39">
        <f t="shared" si="908"/>
        <v>0</v>
      </c>
      <c r="M8292" s="39">
        <f t="shared" si="909"/>
        <v>0</v>
      </c>
      <c r="N8292" s="41">
        <f t="shared" si="911"/>
        <v>0</v>
      </c>
    </row>
    <row r="8293" spans="2:14">
      <c r="B8293" s="1">
        <v>41158</v>
      </c>
      <c r="C8293" s="1">
        <f t="shared" si="910"/>
        <v>41153</v>
      </c>
      <c r="E8293" s="42">
        <f>IF(DAY(B8293)&gt;14,VLOOKUP(DATE(YEAR(C8293),MONTH(C8293)-1,DAY(1)),'מדדים וריביות'!B:C,2,FALSE),VLOOKUP(DATE(YEAR(C8293),MONTH(C8293)-2,DAY(1)),'מדדים וריביות'!B:C,2,FALSE))</f>
        <v>33278953.339568201</v>
      </c>
      <c r="F8293" s="46">
        <f>IF($B$5=1,'ריבית יומית'!D8287,'ריבית יומית'!G8287)</f>
        <v>3.2659180432270674E-5</v>
      </c>
      <c r="G8293" s="46">
        <f t="shared" si="905"/>
        <v>0</v>
      </c>
      <c r="H8293" s="29">
        <f t="shared" si="906"/>
        <v>1</v>
      </c>
      <c r="I8293" s="30">
        <f>VLOOKUP(B8292,'מדדים וריביות'!B:C,2)</f>
        <v>33627258.274616003</v>
      </c>
      <c r="K8293" s="39">
        <f t="shared" si="907"/>
        <v>0</v>
      </c>
      <c r="L8293" s="39">
        <f t="shared" si="908"/>
        <v>0</v>
      </c>
      <c r="M8293" s="39">
        <f t="shared" si="909"/>
        <v>0</v>
      </c>
      <c r="N8293" s="41">
        <f t="shared" si="911"/>
        <v>0</v>
      </c>
    </row>
    <row r="8294" spans="2:14">
      <c r="B8294" s="1">
        <v>41159</v>
      </c>
      <c r="C8294" s="1">
        <f t="shared" si="910"/>
        <v>41153</v>
      </c>
      <c r="E8294" s="42">
        <f>IF(DAY(B8294)&gt;14,VLOOKUP(DATE(YEAR(C8294),MONTH(C8294)-1,DAY(1)),'מדדים וריביות'!B:C,2,FALSE),VLOOKUP(DATE(YEAR(C8294),MONTH(C8294)-2,DAY(1)),'מדדים וריביות'!B:C,2,FALSE))</f>
        <v>33278953.339568201</v>
      </c>
      <c r="F8294" s="46">
        <f>IF($B$5=1,'ריבית יומית'!D8288,'ריבית יומית'!G8288)</f>
        <v>3.2659180432270674E-5</v>
      </c>
      <c r="G8294" s="46">
        <f t="shared" si="905"/>
        <v>0</v>
      </c>
      <c r="H8294" s="29">
        <f t="shared" si="906"/>
        <v>1</v>
      </c>
      <c r="I8294" s="30">
        <f>VLOOKUP(B8293,'מדדים וריביות'!B:C,2)</f>
        <v>33627258.274616003</v>
      </c>
      <c r="K8294" s="39">
        <f t="shared" si="907"/>
        <v>0</v>
      </c>
      <c r="L8294" s="39">
        <f t="shared" si="908"/>
        <v>0</v>
      </c>
      <c r="M8294" s="39">
        <f t="shared" si="909"/>
        <v>0</v>
      </c>
      <c r="N8294" s="41">
        <f t="shared" si="911"/>
        <v>0</v>
      </c>
    </row>
    <row r="8295" spans="2:14">
      <c r="B8295" s="1">
        <v>41160</v>
      </c>
      <c r="C8295" s="1">
        <f t="shared" si="910"/>
        <v>41153</v>
      </c>
      <c r="E8295" s="42">
        <f>IF(DAY(B8295)&gt;14,VLOOKUP(DATE(YEAR(C8295),MONTH(C8295)-1,DAY(1)),'מדדים וריביות'!B:C,2,FALSE),VLOOKUP(DATE(YEAR(C8295),MONTH(C8295)-2,DAY(1)),'מדדים וריביות'!B:C,2,FALSE))</f>
        <v>33278953.339568201</v>
      </c>
      <c r="F8295" s="46">
        <f>IF($B$5=1,'ריבית יומית'!D8289,'ריבית יומית'!G8289)</f>
        <v>3.2659180432270674E-5</v>
      </c>
      <c r="G8295" s="46">
        <f t="shared" si="905"/>
        <v>0</v>
      </c>
      <c r="H8295" s="29">
        <f t="shared" si="906"/>
        <v>1</v>
      </c>
      <c r="I8295" s="30">
        <f>VLOOKUP(B8294,'מדדים וריביות'!B:C,2)</f>
        <v>33627258.274616003</v>
      </c>
      <c r="K8295" s="39">
        <f t="shared" si="907"/>
        <v>0</v>
      </c>
      <c r="L8295" s="39">
        <f t="shared" si="908"/>
        <v>0</v>
      </c>
      <c r="M8295" s="39">
        <f t="shared" si="909"/>
        <v>0</v>
      </c>
      <c r="N8295" s="41">
        <f t="shared" si="911"/>
        <v>0</v>
      </c>
    </row>
    <row r="8296" spans="2:14">
      <c r="B8296" s="1">
        <v>41161</v>
      </c>
      <c r="C8296" s="1">
        <f t="shared" si="910"/>
        <v>41153</v>
      </c>
      <c r="E8296" s="42">
        <f>IF(DAY(B8296)&gt;14,VLOOKUP(DATE(YEAR(C8296),MONTH(C8296)-1,DAY(1)),'מדדים וריביות'!B:C,2,FALSE),VLOOKUP(DATE(YEAR(C8296),MONTH(C8296)-2,DAY(1)),'מדדים וריביות'!B:C,2,FALSE))</f>
        <v>33278953.339568201</v>
      </c>
      <c r="F8296" s="46">
        <f>IF($B$5=1,'ריבית יומית'!D8290,'ריבית יומית'!G8290)</f>
        <v>3.2659180432270674E-5</v>
      </c>
      <c r="G8296" s="46">
        <f t="shared" si="905"/>
        <v>0</v>
      </c>
      <c r="H8296" s="29">
        <f t="shared" si="906"/>
        <v>1</v>
      </c>
      <c r="I8296" s="30">
        <f>VLOOKUP(B8295,'מדדים וריביות'!B:C,2)</f>
        <v>33627258.274616003</v>
      </c>
      <c r="K8296" s="39">
        <f t="shared" si="907"/>
        <v>0</v>
      </c>
      <c r="L8296" s="39">
        <f t="shared" si="908"/>
        <v>0</v>
      </c>
      <c r="M8296" s="39">
        <f t="shared" si="909"/>
        <v>0</v>
      </c>
      <c r="N8296" s="41">
        <f t="shared" si="911"/>
        <v>0</v>
      </c>
    </row>
    <row r="8297" spans="2:14">
      <c r="B8297" s="1">
        <v>41162</v>
      </c>
      <c r="C8297" s="1">
        <f t="shared" si="910"/>
        <v>41153</v>
      </c>
      <c r="E8297" s="42">
        <f>IF(DAY(B8297)&gt;14,VLOOKUP(DATE(YEAR(C8297),MONTH(C8297)-1,DAY(1)),'מדדים וריביות'!B:C,2,FALSE),VLOOKUP(DATE(YEAR(C8297),MONTH(C8297)-2,DAY(1)),'מדדים וריביות'!B:C,2,FALSE))</f>
        <v>33278953.339568201</v>
      </c>
      <c r="F8297" s="46">
        <f>IF($B$5=1,'ריבית יומית'!D8291,'ריבית יומית'!G8291)</f>
        <v>3.2659180432270674E-5</v>
      </c>
      <c r="G8297" s="46">
        <f t="shared" si="905"/>
        <v>0</v>
      </c>
      <c r="H8297" s="29">
        <f t="shared" si="906"/>
        <v>1</v>
      </c>
      <c r="I8297" s="30">
        <f>VLOOKUP(B8296,'מדדים וריביות'!B:C,2)</f>
        <v>33627258.274616003</v>
      </c>
      <c r="K8297" s="39">
        <f t="shared" si="907"/>
        <v>0</v>
      </c>
      <c r="L8297" s="39">
        <f t="shared" si="908"/>
        <v>0</v>
      </c>
      <c r="M8297" s="39">
        <f t="shared" si="909"/>
        <v>0</v>
      </c>
      <c r="N8297" s="41">
        <f t="shared" si="911"/>
        <v>0</v>
      </c>
    </row>
    <row r="8298" spans="2:14">
      <c r="B8298" s="1">
        <v>41163</v>
      </c>
      <c r="C8298" s="1">
        <f t="shared" si="910"/>
        <v>41153</v>
      </c>
      <c r="E8298" s="42">
        <f>IF(DAY(B8298)&gt;14,VLOOKUP(DATE(YEAR(C8298),MONTH(C8298)-1,DAY(1)),'מדדים וריביות'!B:C,2,FALSE),VLOOKUP(DATE(YEAR(C8298),MONTH(C8298)-2,DAY(1)),'מדדים וריביות'!B:C,2,FALSE))</f>
        <v>33278953.339568201</v>
      </c>
      <c r="F8298" s="46">
        <f>IF($B$5=1,'ריבית יומית'!D8292,'ריבית יומית'!G8292)</f>
        <v>3.2659180432270674E-5</v>
      </c>
      <c r="G8298" s="46">
        <f t="shared" si="905"/>
        <v>0</v>
      </c>
      <c r="H8298" s="29">
        <f t="shared" si="906"/>
        <v>1</v>
      </c>
      <c r="I8298" s="30">
        <f>VLOOKUP(B8297,'מדדים וריביות'!B:C,2)</f>
        <v>33627258.274616003</v>
      </c>
      <c r="K8298" s="39">
        <f t="shared" si="907"/>
        <v>0</v>
      </c>
      <c r="L8298" s="39">
        <f t="shared" si="908"/>
        <v>0</v>
      </c>
      <c r="M8298" s="39">
        <f t="shared" si="909"/>
        <v>0</v>
      </c>
      <c r="N8298" s="41">
        <f t="shared" si="911"/>
        <v>0</v>
      </c>
    </row>
    <row r="8299" spans="2:14">
      <c r="B8299" s="1">
        <v>41164</v>
      </c>
      <c r="C8299" s="1">
        <f t="shared" si="910"/>
        <v>41153</v>
      </c>
      <c r="E8299" s="42">
        <f>IF(DAY(B8299)&gt;14,VLOOKUP(DATE(YEAR(C8299),MONTH(C8299)-1,DAY(1)),'מדדים וריביות'!B:C,2,FALSE),VLOOKUP(DATE(YEAR(C8299),MONTH(C8299)-2,DAY(1)),'מדדים וריביות'!B:C,2,FALSE))</f>
        <v>33278953.339568201</v>
      </c>
      <c r="F8299" s="46">
        <f>IF($B$5=1,'ריבית יומית'!D8293,'ריבית יומית'!G8293)</f>
        <v>3.2659180432270674E-5</v>
      </c>
      <c r="G8299" s="46">
        <f t="shared" si="905"/>
        <v>0</v>
      </c>
      <c r="H8299" s="29">
        <f t="shared" si="906"/>
        <v>1</v>
      </c>
      <c r="I8299" s="30">
        <f>VLOOKUP(B8298,'מדדים וריביות'!B:C,2)</f>
        <v>33627258.274616003</v>
      </c>
      <c r="K8299" s="39">
        <f t="shared" si="907"/>
        <v>0</v>
      </c>
      <c r="L8299" s="39">
        <f t="shared" si="908"/>
        <v>0</v>
      </c>
      <c r="M8299" s="39">
        <f t="shared" si="909"/>
        <v>0</v>
      </c>
      <c r="N8299" s="41">
        <f t="shared" si="911"/>
        <v>0</v>
      </c>
    </row>
    <row r="8300" spans="2:14">
      <c r="B8300" s="1">
        <v>41165</v>
      </c>
      <c r="C8300" s="1">
        <f t="shared" si="910"/>
        <v>41153</v>
      </c>
      <c r="E8300" s="42">
        <f>IF(DAY(B8300)&gt;14,VLOOKUP(DATE(YEAR(C8300),MONTH(C8300)-1,DAY(1)),'מדדים וריביות'!B:C,2,FALSE),VLOOKUP(DATE(YEAR(C8300),MONTH(C8300)-2,DAY(1)),'מדדים וריביות'!B:C,2,FALSE))</f>
        <v>33278953.339568201</v>
      </c>
      <c r="F8300" s="46">
        <f>IF($B$5=1,'ריבית יומית'!D8294,'ריבית יומית'!G8294)</f>
        <v>3.2659180432270674E-5</v>
      </c>
      <c r="G8300" s="46">
        <f t="shared" si="905"/>
        <v>0</v>
      </c>
      <c r="H8300" s="29">
        <f t="shared" si="906"/>
        <v>1</v>
      </c>
      <c r="I8300" s="30">
        <f>VLOOKUP(B8299,'מדדים וריביות'!B:C,2)</f>
        <v>33627258.274616003</v>
      </c>
      <c r="K8300" s="39">
        <f t="shared" si="907"/>
        <v>0</v>
      </c>
      <c r="L8300" s="39">
        <f t="shared" si="908"/>
        <v>0</v>
      </c>
      <c r="M8300" s="39">
        <f t="shared" si="909"/>
        <v>0</v>
      </c>
      <c r="N8300" s="41">
        <f t="shared" si="911"/>
        <v>0</v>
      </c>
    </row>
    <row r="8301" spans="2:14">
      <c r="B8301" s="1">
        <v>41166</v>
      </c>
      <c r="C8301" s="1">
        <f t="shared" si="910"/>
        <v>41153</v>
      </c>
      <c r="E8301" s="42">
        <f>IF(DAY(B8301)&gt;14,VLOOKUP(DATE(YEAR(C8301),MONTH(C8301)-1,DAY(1)),'מדדים וריביות'!B:C,2,FALSE),VLOOKUP(DATE(YEAR(C8301),MONTH(C8301)-2,DAY(1)),'מדדים וריביות'!B:C,2,FALSE))</f>
        <v>33278953.339568201</v>
      </c>
      <c r="F8301" s="46">
        <f>IF($B$5=1,'ריבית יומית'!D8295,'ריבית יומית'!G8295)</f>
        <v>3.2659180432270674E-5</v>
      </c>
      <c r="G8301" s="46">
        <f t="shared" si="905"/>
        <v>0</v>
      </c>
      <c r="H8301" s="29">
        <f t="shared" si="906"/>
        <v>1</v>
      </c>
      <c r="I8301" s="30">
        <f>VLOOKUP(B8300,'מדדים וריביות'!B:C,2)</f>
        <v>33627258.274616003</v>
      </c>
      <c r="K8301" s="39">
        <f t="shared" si="907"/>
        <v>0</v>
      </c>
      <c r="L8301" s="39">
        <f t="shared" si="908"/>
        <v>0</v>
      </c>
      <c r="M8301" s="39">
        <f t="shared" si="909"/>
        <v>0</v>
      </c>
      <c r="N8301" s="41">
        <f t="shared" si="911"/>
        <v>0</v>
      </c>
    </row>
    <row r="8302" spans="2:14">
      <c r="B8302" s="1">
        <v>41167</v>
      </c>
      <c r="C8302" s="1">
        <f t="shared" si="910"/>
        <v>41153</v>
      </c>
      <c r="E8302" s="42">
        <f>IF(DAY(B8302)&gt;14,VLOOKUP(DATE(YEAR(C8302),MONTH(C8302)-1,DAY(1)),'מדדים וריביות'!B:C,2,FALSE),VLOOKUP(DATE(YEAR(C8302),MONTH(C8302)-2,DAY(1)),'מדדים וריביות'!B:C,2,FALSE))</f>
        <v>33627258.274616003</v>
      </c>
      <c r="F8302" s="46">
        <f>IF($B$5=1,'ריבית יומית'!D8296,'ריבית יומית'!G8296)</f>
        <v>3.2659180432270674E-5</v>
      </c>
      <c r="G8302" s="46">
        <f t="shared" si="905"/>
        <v>0</v>
      </c>
      <c r="H8302" s="29">
        <f t="shared" si="906"/>
        <v>1</v>
      </c>
      <c r="I8302" s="30">
        <f>VLOOKUP(B8301,'מדדים וריביות'!B:C,2)</f>
        <v>33627258.274616003</v>
      </c>
      <c r="K8302" s="39">
        <f t="shared" si="907"/>
        <v>0</v>
      </c>
      <c r="L8302" s="39">
        <f t="shared" si="908"/>
        <v>0</v>
      </c>
      <c r="M8302" s="39">
        <f t="shared" si="909"/>
        <v>0</v>
      </c>
      <c r="N8302" s="41">
        <f t="shared" si="911"/>
        <v>0</v>
      </c>
    </row>
    <row r="8303" spans="2:14">
      <c r="B8303" s="1">
        <v>41168</v>
      </c>
      <c r="C8303" s="1">
        <f t="shared" si="910"/>
        <v>41153</v>
      </c>
      <c r="E8303" s="42">
        <f>IF(DAY(B8303)&gt;14,VLOOKUP(DATE(YEAR(C8303),MONTH(C8303)-1,DAY(1)),'מדדים וריביות'!B:C,2,FALSE),VLOOKUP(DATE(YEAR(C8303),MONTH(C8303)-2,DAY(1)),'מדדים וריביות'!B:C,2,FALSE))</f>
        <v>33627258.274616003</v>
      </c>
      <c r="F8303" s="46">
        <f>IF($B$5=1,'ריבית יומית'!D8297,'ריבית יומית'!G8297)</f>
        <v>3.2659180432270674E-5</v>
      </c>
      <c r="G8303" s="46">
        <f t="shared" si="905"/>
        <v>0</v>
      </c>
      <c r="H8303" s="29">
        <f t="shared" si="906"/>
        <v>1</v>
      </c>
      <c r="I8303" s="30">
        <f>VLOOKUP(B8302,'מדדים וריביות'!B:C,2)</f>
        <v>33627258.274616003</v>
      </c>
      <c r="K8303" s="39">
        <f t="shared" si="907"/>
        <v>0</v>
      </c>
      <c r="L8303" s="39">
        <f t="shared" si="908"/>
        <v>0</v>
      </c>
      <c r="M8303" s="39">
        <f t="shared" si="909"/>
        <v>0</v>
      </c>
      <c r="N8303" s="41">
        <f t="shared" si="911"/>
        <v>0</v>
      </c>
    </row>
    <row r="8304" spans="2:14">
      <c r="B8304" s="1">
        <v>41169</v>
      </c>
      <c r="C8304" s="1">
        <f t="shared" si="910"/>
        <v>41153</v>
      </c>
      <c r="E8304" s="42">
        <f>IF(DAY(B8304)&gt;14,VLOOKUP(DATE(YEAR(C8304),MONTH(C8304)-1,DAY(1)),'מדדים וריביות'!B:C,2,FALSE),VLOOKUP(DATE(YEAR(C8304),MONTH(C8304)-2,DAY(1)),'מדדים וריביות'!B:C,2,FALSE))</f>
        <v>33627258.274616003</v>
      </c>
      <c r="F8304" s="46">
        <f>IF($B$5=1,'ריבית יומית'!D8298,'ריבית יומית'!G8298)</f>
        <v>3.2659180432270674E-5</v>
      </c>
      <c r="G8304" s="46">
        <f t="shared" si="905"/>
        <v>0</v>
      </c>
      <c r="H8304" s="29">
        <f t="shared" si="906"/>
        <v>1</v>
      </c>
      <c r="I8304" s="30">
        <f>VLOOKUP(B8303,'מדדים וריביות'!B:C,2)</f>
        <v>33627258.274616003</v>
      </c>
      <c r="K8304" s="39">
        <f t="shared" si="907"/>
        <v>0</v>
      </c>
      <c r="L8304" s="39">
        <f t="shared" si="908"/>
        <v>0</v>
      </c>
      <c r="M8304" s="39">
        <f t="shared" si="909"/>
        <v>0</v>
      </c>
      <c r="N8304" s="41">
        <f t="shared" si="911"/>
        <v>0</v>
      </c>
    </row>
    <row r="8305" spans="2:14">
      <c r="B8305" s="1">
        <v>41170</v>
      </c>
      <c r="C8305" s="1">
        <f t="shared" si="910"/>
        <v>41153</v>
      </c>
      <c r="E8305" s="42">
        <f>IF(DAY(B8305)&gt;14,VLOOKUP(DATE(YEAR(C8305),MONTH(C8305)-1,DAY(1)),'מדדים וריביות'!B:C,2,FALSE),VLOOKUP(DATE(YEAR(C8305),MONTH(C8305)-2,DAY(1)),'מדדים וריביות'!B:C,2,FALSE))</f>
        <v>33627258.274616003</v>
      </c>
      <c r="F8305" s="46">
        <f>IF($B$5=1,'ריבית יומית'!D8299,'ריבית יומית'!G8299)</f>
        <v>3.2659180432270674E-5</v>
      </c>
      <c r="G8305" s="46">
        <f t="shared" si="905"/>
        <v>0</v>
      </c>
      <c r="H8305" s="29">
        <f t="shared" si="906"/>
        <v>1</v>
      </c>
      <c r="I8305" s="30">
        <f>VLOOKUP(B8304,'מדדים וריביות'!B:C,2)</f>
        <v>33627258.274616003</v>
      </c>
      <c r="K8305" s="39">
        <f t="shared" si="907"/>
        <v>0</v>
      </c>
      <c r="L8305" s="39">
        <f t="shared" si="908"/>
        <v>0</v>
      </c>
      <c r="M8305" s="39">
        <f t="shared" si="909"/>
        <v>0</v>
      </c>
      <c r="N8305" s="41">
        <f t="shared" si="911"/>
        <v>0</v>
      </c>
    </row>
    <row r="8306" spans="2:14">
      <c r="B8306" s="1">
        <v>41171</v>
      </c>
      <c r="C8306" s="1">
        <f t="shared" si="910"/>
        <v>41153</v>
      </c>
      <c r="E8306" s="42">
        <f>IF(DAY(B8306)&gt;14,VLOOKUP(DATE(YEAR(C8306),MONTH(C8306)-1,DAY(1)),'מדדים וריביות'!B:C,2,FALSE),VLOOKUP(DATE(YEAR(C8306),MONTH(C8306)-2,DAY(1)),'מדדים וריביות'!B:C,2,FALSE))</f>
        <v>33627258.274616003</v>
      </c>
      <c r="F8306" s="46">
        <f>IF($B$5=1,'ריבית יומית'!D8300,'ריבית יומית'!G8300)</f>
        <v>3.2659180432270674E-5</v>
      </c>
      <c r="G8306" s="46">
        <f t="shared" si="905"/>
        <v>0</v>
      </c>
      <c r="H8306" s="29">
        <f t="shared" si="906"/>
        <v>1</v>
      </c>
      <c r="I8306" s="30">
        <f>VLOOKUP(B8305,'מדדים וריביות'!B:C,2)</f>
        <v>33627258.274616003</v>
      </c>
      <c r="K8306" s="39">
        <f t="shared" si="907"/>
        <v>0</v>
      </c>
      <c r="L8306" s="39">
        <f t="shared" si="908"/>
        <v>0</v>
      </c>
      <c r="M8306" s="39">
        <f t="shared" si="909"/>
        <v>0</v>
      </c>
      <c r="N8306" s="41">
        <f t="shared" si="911"/>
        <v>0</v>
      </c>
    </row>
    <row r="8307" spans="2:14">
      <c r="B8307" s="1">
        <v>41172</v>
      </c>
      <c r="C8307" s="1">
        <f t="shared" si="910"/>
        <v>41153</v>
      </c>
      <c r="E8307" s="42">
        <f>IF(DAY(B8307)&gt;14,VLOOKUP(DATE(YEAR(C8307),MONTH(C8307)-1,DAY(1)),'מדדים וריביות'!B:C,2,FALSE),VLOOKUP(DATE(YEAR(C8307),MONTH(C8307)-2,DAY(1)),'מדדים וריביות'!B:C,2,FALSE))</f>
        <v>33627258.274616003</v>
      </c>
      <c r="F8307" s="46">
        <f>IF($B$5=1,'ריבית יומית'!D8301,'ריבית יומית'!G8301)</f>
        <v>3.2659180432270674E-5</v>
      </c>
      <c r="G8307" s="46">
        <f t="shared" si="905"/>
        <v>0</v>
      </c>
      <c r="H8307" s="29">
        <f t="shared" si="906"/>
        <v>1</v>
      </c>
      <c r="I8307" s="30">
        <f>VLOOKUP(B8306,'מדדים וריביות'!B:C,2)</f>
        <v>33627258.274616003</v>
      </c>
      <c r="K8307" s="39">
        <f t="shared" si="907"/>
        <v>0</v>
      </c>
      <c r="L8307" s="39">
        <f t="shared" si="908"/>
        <v>0</v>
      </c>
      <c r="M8307" s="39">
        <f t="shared" si="909"/>
        <v>0</v>
      </c>
      <c r="N8307" s="41">
        <f t="shared" si="911"/>
        <v>0</v>
      </c>
    </row>
    <row r="8308" spans="2:14">
      <c r="B8308" s="1">
        <v>41173</v>
      </c>
      <c r="C8308" s="1">
        <f t="shared" si="910"/>
        <v>41153</v>
      </c>
      <c r="E8308" s="42">
        <f>IF(DAY(B8308)&gt;14,VLOOKUP(DATE(YEAR(C8308),MONTH(C8308)-1,DAY(1)),'מדדים וריביות'!B:C,2,FALSE),VLOOKUP(DATE(YEAR(C8308),MONTH(C8308)-2,DAY(1)),'מדדים וריביות'!B:C,2,FALSE))</f>
        <v>33627258.274616003</v>
      </c>
      <c r="F8308" s="46">
        <f>IF($B$5=1,'ריבית יומית'!D8302,'ריבית יומית'!G8302)</f>
        <v>3.2659180432270674E-5</v>
      </c>
      <c r="G8308" s="46">
        <f t="shared" si="905"/>
        <v>0</v>
      </c>
      <c r="H8308" s="29">
        <f t="shared" si="906"/>
        <v>1</v>
      </c>
      <c r="I8308" s="30">
        <f>VLOOKUP(B8307,'מדדים וריביות'!B:C,2)</f>
        <v>33627258.274616003</v>
      </c>
      <c r="K8308" s="39">
        <f t="shared" si="907"/>
        <v>0</v>
      </c>
      <c r="L8308" s="39">
        <f t="shared" si="908"/>
        <v>0</v>
      </c>
      <c r="M8308" s="39">
        <f t="shared" si="909"/>
        <v>0</v>
      </c>
      <c r="N8308" s="41">
        <f t="shared" si="911"/>
        <v>0</v>
      </c>
    </row>
    <row r="8309" spans="2:14">
      <c r="B8309" s="1">
        <v>41174</v>
      </c>
      <c r="C8309" s="1">
        <f t="shared" si="910"/>
        <v>41153</v>
      </c>
      <c r="E8309" s="42">
        <f>IF(DAY(B8309)&gt;14,VLOOKUP(DATE(YEAR(C8309),MONTH(C8309)-1,DAY(1)),'מדדים וריביות'!B:C,2,FALSE),VLOOKUP(DATE(YEAR(C8309),MONTH(C8309)-2,DAY(1)),'מדדים וריביות'!B:C,2,FALSE))</f>
        <v>33627258.274616003</v>
      </c>
      <c r="F8309" s="46">
        <f>IF($B$5=1,'ריבית יומית'!D8303,'ריבית יומית'!G8303)</f>
        <v>3.2659180432270674E-5</v>
      </c>
      <c r="G8309" s="46">
        <f t="shared" si="905"/>
        <v>0</v>
      </c>
      <c r="H8309" s="29">
        <f t="shared" si="906"/>
        <v>1</v>
      </c>
      <c r="I8309" s="30">
        <f>VLOOKUP(B8308,'מדדים וריביות'!B:C,2)</f>
        <v>33627258.274616003</v>
      </c>
      <c r="K8309" s="39">
        <f t="shared" si="907"/>
        <v>0</v>
      </c>
      <c r="L8309" s="39">
        <f t="shared" si="908"/>
        <v>0</v>
      </c>
      <c r="M8309" s="39">
        <f t="shared" si="909"/>
        <v>0</v>
      </c>
      <c r="N8309" s="41">
        <f t="shared" si="911"/>
        <v>0</v>
      </c>
    </row>
    <row r="8310" spans="2:14">
      <c r="B8310" s="1">
        <v>41175</v>
      </c>
      <c r="C8310" s="1">
        <f t="shared" si="910"/>
        <v>41153</v>
      </c>
      <c r="E8310" s="42">
        <f>IF(DAY(B8310)&gt;14,VLOOKUP(DATE(YEAR(C8310),MONTH(C8310)-1,DAY(1)),'מדדים וריביות'!B:C,2,FALSE),VLOOKUP(DATE(YEAR(C8310),MONTH(C8310)-2,DAY(1)),'מדדים וריביות'!B:C,2,FALSE))</f>
        <v>33627258.274616003</v>
      </c>
      <c r="F8310" s="46">
        <f>IF($B$5=1,'ריבית יומית'!D8304,'ריבית יומית'!G8304)</f>
        <v>3.2659180432270674E-5</v>
      </c>
      <c r="G8310" s="46">
        <f t="shared" si="905"/>
        <v>0</v>
      </c>
      <c r="H8310" s="29">
        <f t="shared" si="906"/>
        <v>1</v>
      </c>
      <c r="I8310" s="30">
        <f>VLOOKUP(B8309,'מדדים וריביות'!B:C,2)</f>
        <v>33627258.274616003</v>
      </c>
      <c r="K8310" s="39">
        <f t="shared" si="907"/>
        <v>0</v>
      </c>
      <c r="L8310" s="39">
        <f t="shared" si="908"/>
        <v>0</v>
      </c>
      <c r="M8310" s="39">
        <f t="shared" si="909"/>
        <v>0</v>
      </c>
      <c r="N8310" s="41">
        <f t="shared" si="911"/>
        <v>0</v>
      </c>
    </row>
    <row r="8311" spans="2:14">
      <c r="B8311" s="1">
        <v>41176</v>
      </c>
      <c r="C8311" s="1">
        <f t="shared" si="910"/>
        <v>41153</v>
      </c>
      <c r="E8311" s="42">
        <f>IF(DAY(B8311)&gt;14,VLOOKUP(DATE(YEAR(C8311),MONTH(C8311)-1,DAY(1)),'מדדים וריביות'!B:C,2,FALSE),VLOOKUP(DATE(YEAR(C8311),MONTH(C8311)-2,DAY(1)),'מדדים וריביות'!B:C,2,FALSE))</f>
        <v>33627258.274616003</v>
      </c>
      <c r="F8311" s="46">
        <f>IF($B$5=1,'ריבית יומית'!D8305,'ריבית יומית'!G8305)</f>
        <v>3.2659180432270674E-5</v>
      </c>
      <c r="G8311" s="46">
        <f t="shared" si="905"/>
        <v>0</v>
      </c>
      <c r="H8311" s="29">
        <f t="shared" si="906"/>
        <v>1</v>
      </c>
      <c r="I8311" s="30">
        <f>VLOOKUP(B8310,'מדדים וריביות'!B:C,2)</f>
        <v>33627258.274616003</v>
      </c>
      <c r="K8311" s="39">
        <f t="shared" si="907"/>
        <v>0</v>
      </c>
      <c r="L8311" s="39">
        <f t="shared" si="908"/>
        <v>0</v>
      </c>
      <c r="M8311" s="39">
        <f t="shared" si="909"/>
        <v>0</v>
      </c>
      <c r="N8311" s="41">
        <f t="shared" si="911"/>
        <v>0</v>
      </c>
    </row>
    <row r="8312" spans="2:14">
      <c r="B8312" s="1">
        <v>41177</v>
      </c>
      <c r="C8312" s="1">
        <f t="shared" si="910"/>
        <v>41153</v>
      </c>
      <c r="E8312" s="42">
        <f>IF(DAY(B8312)&gt;14,VLOOKUP(DATE(YEAR(C8312),MONTH(C8312)-1,DAY(1)),'מדדים וריביות'!B:C,2,FALSE),VLOOKUP(DATE(YEAR(C8312),MONTH(C8312)-2,DAY(1)),'מדדים וריביות'!B:C,2,FALSE))</f>
        <v>33627258.274616003</v>
      </c>
      <c r="F8312" s="46">
        <f>IF($B$5=1,'ריבית יומית'!D8306,'ריבית יומית'!G8306)</f>
        <v>3.2659180432270674E-5</v>
      </c>
      <c r="G8312" s="46">
        <f t="shared" si="905"/>
        <v>0</v>
      </c>
      <c r="H8312" s="29">
        <f t="shared" si="906"/>
        <v>1</v>
      </c>
      <c r="I8312" s="30">
        <f>VLOOKUP(B8311,'מדדים וריביות'!B:C,2)</f>
        <v>33627258.274616003</v>
      </c>
      <c r="K8312" s="39">
        <f t="shared" si="907"/>
        <v>0</v>
      </c>
      <c r="L8312" s="39">
        <f t="shared" si="908"/>
        <v>0</v>
      </c>
      <c r="M8312" s="39">
        <f t="shared" si="909"/>
        <v>0</v>
      </c>
      <c r="N8312" s="41">
        <f t="shared" si="911"/>
        <v>0</v>
      </c>
    </row>
    <row r="8313" spans="2:14">
      <c r="B8313" s="1">
        <v>41178</v>
      </c>
      <c r="C8313" s="1">
        <f t="shared" si="910"/>
        <v>41153</v>
      </c>
      <c r="E8313" s="42">
        <f>IF(DAY(B8313)&gt;14,VLOOKUP(DATE(YEAR(C8313),MONTH(C8313)-1,DAY(1)),'מדדים וריביות'!B:C,2,FALSE),VLOOKUP(DATE(YEAR(C8313),MONTH(C8313)-2,DAY(1)),'מדדים וריביות'!B:C,2,FALSE))</f>
        <v>33627258.274616003</v>
      </c>
      <c r="F8313" s="46">
        <f>IF($B$5=1,'ריבית יומית'!D8307,'ריבית יומית'!G8307)</f>
        <v>3.2659180432270674E-5</v>
      </c>
      <c r="G8313" s="46">
        <f t="shared" si="905"/>
        <v>0</v>
      </c>
      <c r="H8313" s="29">
        <f t="shared" si="906"/>
        <v>1</v>
      </c>
      <c r="I8313" s="30">
        <f>VLOOKUP(B8312,'מדדים וריביות'!B:C,2)</f>
        <v>33627258.274616003</v>
      </c>
      <c r="K8313" s="39">
        <f t="shared" si="907"/>
        <v>0</v>
      </c>
      <c r="L8313" s="39">
        <f t="shared" si="908"/>
        <v>0</v>
      </c>
      <c r="M8313" s="39">
        <f t="shared" si="909"/>
        <v>0</v>
      </c>
      <c r="N8313" s="41">
        <f t="shared" si="911"/>
        <v>0</v>
      </c>
    </row>
    <row r="8314" spans="2:14">
      <c r="B8314" s="1">
        <v>41179</v>
      </c>
      <c r="C8314" s="1">
        <f t="shared" si="910"/>
        <v>41153</v>
      </c>
      <c r="E8314" s="42">
        <f>IF(DAY(B8314)&gt;14,VLOOKUP(DATE(YEAR(C8314),MONTH(C8314)-1,DAY(1)),'מדדים וריביות'!B:C,2,FALSE),VLOOKUP(DATE(YEAR(C8314),MONTH(C8314)-2,DAY(1)),'מדדים וריביות'!B:C,2,FALSE))</f>
        <v>33627258.274616003</v>
      </c>
      <c r="F8314" s="46">
        <f>IF($B$5=1,'ריבית יומית'!D8308,'ריבית יומית'!G8308)</f>
        <v>3.2659180432270674E-5</v>
      </c>
      <c r="G8314" s="46">
        <f t="shared" si="905"/>
        <v>0</v>
      </c>
      <c r="H8314" s="29">
        <f t="shared" si="906"/>
        <v>1</v>
      </c>
      <c r="I8314" s="30">
        <f>VLOOKUP(B8313,'מדדים וריביות'!B:C,2)</f>
        <v>33627258.274616003</v>
      </c>
      <c r="K8314" s="39">
        <f t="shared" si="907"/>
        <v>0</v>
      </c>
      <c r="L8314" s="39">
        <f t="shared" si="908"/>
        <v>0</v>
      </c>
      <c r="M8314" s="39">
        <f t="shared" si="909"/>
        <v>0</v>
      </c>
      <c r="N8314" s="41">
        <f t="shared" si="911"/>
        <v>0</v>
      </c>
    </row>
    <row r="8315" spans="2:14">
      <c r="B8315" s="1">
        <v>41180</v>
      </c>
      <c r="C8315" s="1">
        <f t="shared" si="910"/>
        <v>41153</v>
      </c>
      <c r="E8315" s="42">
        <f>IF(DAY(B8315)&gt;14,VLOOKUP(DATE(YEAR(C8315),MONTH(C8315)-1,DAY(1)),'מדדים וריביות'!B:C,2,FALSE),VLOOKUP(DATE(YEAR(C8315),MONTH(C8315)-2,DAY(1)),'מדדים וריביות'!B:C,2,FALSE))</f>
        <v>33627258.274616003</v>
      </c>
      <c r="F8315" s="46">
        <f>IF($B$5=1,'ריבית יומית'!D8309,'ריבית יומית'!G8309)</f>
        <v>3.2659180432270674E-5</v>
      </c>
      <c r="G8315" s="46">
        <f t="shared" si="905"/>
        <v>0</v>
      </c>
      <c r="H8315" s="29">
        <f t="shared" si="906"/>
        <v>1</v>
      </c>
      <c r="I8315" s="30">
        <f>VLOOKUP(B8314,'מדדים וריביות'!B:C,2)</f>
        <v>33627258.274616003</v>
      </c>
      <c r="K8315" s="39">
        <f t="shared" si="907"/>
        <v>0</v>
      </c>
      <c r="L8315" s="39">
        <f t="shared" si="908"/>
        <v>0</v>
      </c>
      <c r="M8315" s="39">
        <f t="shared" si="909"/>
        <v>0</v>
      </c>
      <c r="N8315" s="41">
        <f t="shared" si="911"/>
        <v>0</v>
      </c>
    </row>
    <row r="8316" spans="2:14">
      <c r="B8316" s="1">
        <v>41181</v>
      </c>
      <c r="C8316" s="1">
        <f t="shared" si="910"/>
        <v>41153</v>
      </c>
      <c r="E8316" s="42">
        <f>IF(DAY(B8316)&gt;14,VLOOKUP(DATE(YEAR(C8316),MONTH(C8316)-1,DAY(1)),'מדדים וריביות'!B:C,2,FALSE),VLOOKUP(DATE(YEAR(C8316),MONTH(C8316)-2,DAY(1)),'מדדים וריביות'!B:C,2,FALSE))</f>
        <v>33627258.274616003</v>
      </c>
      <c r="F8316" s="46">
        <f>IF($B$5=1,'ריבית יומית'!D8310,'ריבית יומית'!G8310)</f>
        <v>3.2659180432270674E-5</v>
      </c>
      <c r="G8316" s="46">
        <f t="shared" si="905"/>
        <v>0</v>
      </c>
      <c r="H8316" s="29">
        <f t="shared" si="906"/>
        <v>1</v>
      </c>
      <c r="I8316" s="30">
        <f>VLOOKUP(B8315,'מדדים וריביות'!B:C,2)</f>
        <v>33627258.274616003</v>
      </c>
      <c r="K8316" s="39">
        <f t="shared" si="907"/>
        <v>0</v>
      </c>
      <c r="L8316" s="39">
        <f t="shared" si="908"/>
        <v>0</v>
      </c>
      <c r="M8316" s="39">
        <f t="shared" si="909"/>
        <v>0</v>
      </c>
      <c r="N8316" s="41">
        <f t="shared" si="911"/>
        <v>0</v>
      </c>
    </row>
    <row r="8317" spans="2:14">
      <c r="B8317" s="1">
        <v>41182</v>
      </c>
      <c r="C8317" s="1">
        <f t="shared" si="910"/>
        <v>41153</v>
      </c>
      <c r="E8317" s="42">
        <f>IF(DAY(B8317)&gt;14,VLOOKUP(DATE(YEAR(C8317),MONTH(C8317)-1,DAY(1)),'מדדים וריביות'!B:C,2,FALSE),VLOOKUP(DATE(YEAR(C8317),MONTH(C8317)-2,DAY(1)),'מדדים וריביות'!B:C,2,FALSE))</f>
        <v>33627258.274616003</v>
      </c>
      <c r="F8317" s="46">
        <f>IF($B$5=1,'ריבית יומית'!D8311,'ריבית יומית'!G8311)</f>
        <v>3.2659180432270674E-5</v>
      </c>
      <c r="G8317" s="46">
        <f t="shared" si="905"/>
        <v>0</v>
      </c>
      <c r="H8317" s="29">
        <f t="shared" si="906"/>
        <v>1</v>
      </c>
      <c r="I8317" s="30">
        <f>VLOOKUP(B8316,'מדדים וריביות'!B:C,2)</f>
        <v>33627258.274616003</v>
      </c>
      <c r="K8317" s="39">
        <f t="shared" si="907"/>
        <v>0</v>
      </c>
      <c r="L8317" s="39">
        <f t="shared" si="908"/>
        <v>0</v>
      </c>
      <c r="M8317" s="39">
        <f t="shared" si="909"/>
        <v>0</v>
      </c>
      <c r="N8317" s="41">
        <f t="shared" si="911"/>
        <v>0</v>
      </c>
    </row>
    <row r="8318" spans="2:14">
      <c r="B8318" s="1">
        <v>41183</v>
      </c>
      <c r="C8318" s="1">
        <f t="shared" si="910"/>
        <v>41183</v>
      </c>
      <c r="E8318" s="42">
        <f>IF(DAY(B8318)&gt;14,VLOOKUP(DATE(YEAR(C8318),MONTH(C8318)-1,DAY(1)),'מדדים וריביות'!B:C,2,FALSE),VLOOKUP(DATE(YEAR(C8318),MONTH(C8318)-2,DAY(1)),'מדדים וריביות'!B:C,2,FALSE))</f>
        <v>33627258.274616003</v>
      </c>
      <c r="F8318" s="46">
        <f>IF($B$5=1,'ריבית יומית'!D8312,'ריבית יומית'!G8312)</f>
        <v>2.7242892239431882E-5</v>
      </c>
      <c r="G8318" s="46">
        <f t="shared" si="905"/>
        <v>0</v>
      </c>
      <c r="H8318" s="29">
        <f t="shared" si="906"/>
        <v>1</v>
      </c>
      <c r="I8318" s="30">
        <f>VLOOKUP(B8317,'מדדים וריביות'!B:C,2)</f>
        <v>33627258.274616003</v>
      </c>
      <c r="K8318" s="39">
        <f t="shared" si="907"/>
        <v>0</v>
      </c>
      <c r="L8318" s="39">
        <f t="shared" si="908"/>
        <v>0</v>
      </c>
      <c r="M8318" s="39">
        <f t="shared" si="909"/>
        <v>0</v>
      </c>
      <c r="N8318" s="41">
        <f t="shared" si="911"/>
        <v>0</v>
      </c>
    </row>
    <row r="8319" spans="2:14">
      <c r="B8319" s="1">
        <v>41184</v>
      </c>
      <c r="C8319" s="1">
        <f t="shared" si="910"/>
        <v>41183</v>
      </c>
      <c r="E8319" s="42">
        <f>IF(DAY(B8319)&gt;14,VLOOKUP(DATE(YEAR(C8319),MONTH(C8319)-1,DAY(1)),'מדדים וריביות'!B:C,2,FALSE),VLOOKUP(DATE(YEAR(C8319),MONTH(C8319)-2,DAY(1)),'מדדים וריביות'!B:C,2,FALSE))</f>
        <v>33627258.274616003</v>
      </c>
      <c r="F8319" s="46">
        <f>IF($B$5=1,'ריבית יומית'!D8313,'ריבית יומית'!G8313)</f>
        <v>2.7242892239431882E-5</v>
      </c>
      <c r="G8319" s="46">
        <f t="shared" si="905"/>
        <v>0</v>
      </c>
      <c r="H8319" s="29">
        <f t="shared" si="906"/>
        <v>1</v>
      </c>
      <c r="I8319" s="30">
        <f>VLOOKUP(B8318,'מדדים וריביות'!B:C,2)</f>
        <v>33563930.104607299</v>
      </c>
      <c r="K8319" s="39">
        <f t="shared" si="907"/>
        <v>0</v>
      </c>
      <c r="L8319" s="39">
        <f t="shared" si="908"/>
        <v>0</v>
      </c>
      <c r="M8319" s="39">
        <f t="shared" si="909"/>
        <v>0</v>
      </c>
      <c r="N8319" s="41">
        <f t="shared" si="911"/>
        <v>0</v>
      </c>
    </row>
    <row r="8320" spans="2:14">
      <c r="B8320" s="1">
        <v>41185</v>
      </c>
      <c r="C8320" s="1">
        <f t="shared" si="910"/>
        <v>41183</v>
      </c>
      <c r="E8320" s="42">
        <f>IF(DAY(B8320)&gt;14,VLOOKUP(DATE(YEAR(C8320),MONTH(C8320)-1,DAY(1)),'מדדים וריביות'!B:C,2,FALSE),VLOOKUP(DATE(YEAR(C8320),MONTH(C8320)-2,DAY(1)),'מדדים וריביות'!B:C,2,FALSE))</f>
        <v>33627258.274616003</v>
      </c>
      <c r="F8320" s="46">
        <f>IF($B$5=1,'ריבית יומית'!D8314,'ריבית יומית'!G8314)</f>
        <v>2.7242892239431882E-5</v>
      </c>
      <c r="G8320" s="46">
        <f t="shared" si="905"/>
        <v>0</v>
      </c>
      <c r="H8320" s="29">
        <f t="shared" si="906"/>
        <v>1</v>
      </c>
      <c r="I8320" s="30">
        <f>VLOOKUP(B8319,'מדדים וריביות'!B:C,2)</f>
        <v>33563930.104607299</v>
      </c>
      <c r="K8320" s="39">
        <f t="shared" si="907"/>
        <v>0</v>
      </c>
      <c r="L8320" s="39">
        <f t="shared" si="908"/>
        <v>0</v>
      </c>
      <c r="M8320" s="39">
        <f t="shared" si="909"/>
        <v>0</v>
      </c>
      <c r="N8320" s="41">
        <f t="shared" si="911"/>
        <v>0</v>
      </c>
    </row>
    <row r="8321" spans="2:14">
      <c r="B8321" s="1">
        <v>41186</v>
      </c>
      <c r="C8321" s="1">
        <f t="shared" si="910"/>
        <v>41183</v>
      </c>
      <c r="E8321" s="42">
        <f>IF(DAY(B8321)&gt;14,VLOOKUP(DATE(YEAR(C8321),MONTH(C8321)-1,DAY(1)),'מדדים וריביות'!B:C,2,FALSE),VLOOKUP(DATE(YEAR(C8321),MONTH(C8321)-2,DAY(1)),'מדדים וריביות'!B:C,2,FALSE))</f>
        <v>33627258.274616003</v>
      </c>
      <c r="F8321" s="46">
        <f>IF($B$5=1,'ריבית יומית'!D8315,'ריבית יומית'!G8315)</f>
        <v>2.7242892239431882E-5</v>
      </c>
      <c r="G8321" s="46">
        <f t="shared" si="905"/>
        <v>0</v>
      </c>
      <c r="H8321" s="29">
        <f t="shared" si="906"/>
        <v>1</v>
      </c>
      <c r="I8321" s="30">
        <f>VLOOKUP(B8320,'מדדים וריביות'!B:C,2)</f>
        <v>33563930.104607299</v>
      </c>
      <c r="K8321" s="39">
        <f t="shared" si="907"/>
        <v>0</v>
      </c>
      <c r="L8321" s="39">
        <f t="shared" si="908"/>
        <v>0</v>
      </c>
      <c r="M8321" s="39">
        <f t="shared" si="909"/>
        <v>0</v>
      </c>
      <c r="N8321" s="41">
        <f t="shared" si="911"/>
        <v>0</v>
      </c>
    </row>
    <row r="8322" spans="2:14">
      <c r="B8322" s="1">
        <v>41187</v>
      </c>
      <c r="C8322" s="1">
        <f t="shared" si="910"/>
        <v>41183</v>
      </c>
      <c r="E8322" s="42">
        <f>IF(DAY(B8322)&gt;14,VLOOKUP(DATE(YEAR(C8322),MONTH(C8322)-1,DAY(1)),'מדדים וריביות'!B:C,2,FALSE),VLOOKUP(DATE(YEAR(C8322),MONTH(C8322)-2,DAY(1)),'מדדים וריביות'!B:C,2,FALSE))</f>
        <v>33627258.274616003</v>
      </c>
      <c r="F8322" s="46">
        <f>IF($B$5=1,'ריבית יומית'!D8316,'ריבית יומית'!G8316)</f>
        <v>2.7242892239431882E-5</v>
      </c>
      <c r="G8322" s="46">
        <f t="shared" si="905"/>
        <v>0</v>
      </c>
      <c r="H8322" s="29">
        <f t="shared" si="906"/>
        <v>1</v>
      </c>
      <c r="I8322" s="30">
        <f>VLOOKUP(B8321,'מדדים וריביות'!B:C,2)</f>
        <v>33563930.104607299</v>
      </c>
      <c r="K8322" s="39">
        <f t="shared" si="907"/>
        <v>0</v>
      </c>
      <c r="L8322" s="39">
        <f t="shared" si="908"/>
        <v>0</v>
      </c>
      <c r="M8322" s="39">
        <f t="shared" si="909"/>
        <v>0</v>
      </c>
      <c r="N8322" s="41">
        <f t="shared" si="911"/>
        <v>0</v>
      </c>
    </row>
    <row r="8323" spans="2:14">
      <c r="B8323" s="1">
        <v>41188</v>
      </c>
      <c r="C8323" s="1">
        <f t="shared" si="910"/>
        <v>41183</v>
      </c>
      <c r="E8323" s="42">
        <f>IF(DAY(B8323)&gt;14,VLOOKUP(DATE(YEAR(C8323),MONTH(C8323)-1,DAY(1)),'מדדים וריביות'!B:C,2,FALSE),VLOOKUP(DATE(YEAR(C8323),MONTH(C8323)-2,DAY(1)),'מדדים וריביות'!B:C,2,FALSE))</f>
        <v>33627258.274616003</v>
      </c>
      <c r="F8323" s="46">
        <f>IF($B$5=1,'ריבית יומית'!D8317,'ריבית יומית'!G8317)</f>
        <v>2.7242892239431882E-5</v>
      </c>
      <c r="G8323" s="46">
        <f t="shared" si="905"/>
        <v>0</v>
      </c>
      <c r="H8323" s="29">
        <f t="shared" si="906"/>
        <v>1</v>
      </c>
      <c r="I8323" s="30">
        <f>VLOOKUP(B8322,'מדדים וריביות'!B:C,2)</f>
        <v>33563930.104607299</v>
      </c>
      <c r="K8323" s="39">
        <f t="shared" si="907"/>
        <v>0</v>
      </c>
      <c r="L8323" s="39">
        <f t="shared" si="908"/>
        <v>0</v>
      </c>
      <c r="M8323" s="39">
        <f t="shared" si="909"/>
        <v>0</v>
      </c>
      <c r="N8323" s="41">
        <f t="shared" si="911"/>
        <v>0</v>
      </c>
    </row>
    <row r="8324" spans="2:14">
      <c r="B8324" s="1">
        <v>41189</v>
      </c>
      <c r="C8324" s="1">
        <f t="shared" si="910"/>
        <v>41183</v>
      </c>
      <c r="E8324" s="42">
        <f>IF(DAY(B8324)&gt;14,VLOOKUP(DATE(YEAR(C8324),MONTH(C8324)-1,DAY(1)),'מדדים וריביות'!B:C,2,FALSE),VLOOKUP(DATE(YEAR(C8324),MONTH(C8324)-2,DAY(1)),'מדדים וריביות'!B:C,2,FALSE))</f>
        <v>33627258.274616003</v>
      </c>
      <c r="F8324" s="46">
        <f>IF($B$5=1,'ריבית יומית'!D8318,'ריבית יומית'!G8318)</f>
        <v>2.7242892239431882E-5</v>
      </c>
      <c r="G8324" s="46">
        <f t="shared" si="905"/>
        <v>0</v>
      </c>
      <c r="H8324" s="29">
        <f t="shared" si="906"/>
        <v>1</v>
      </c>
      <c r="I8324" s="30">
        <f>VLOOKUP(B8323,'מדדים וריביות'!B:C,2)</f>
        <v>33563930.104607299</v>
      </c>
      <c r="K8324" s="39">
        <f t="shared" si="907"/>
        <v>0</v>
      </c>
      <c r="L8324" s="39">
        <f t="shared" si="908"/>
        <v>0</v>
      </c>
      <c r="M8324" s="39">
        <f t="shared" si="909"/>
        <v>0</v>
      </c>
      <c r="N8324" s="41">
        <f t="shared" si="911"/>
        <v>0</v>
      </c>
    </row>
    <row r="8325" spans="2:14">
      <c r="B8325" s="1">
        <v>41190</v>
      </c>
      <c r="C8325" s="1">
        <f t="shared" si="910"/>
        <v>41183</v>
      </c>
      <c r="E8325" s="42">
        <f>IF(DAY(B8325)&gt;14,VLOOKUP(DATE(YEAR(C8325),MONTH(C8325)-1,DAY(1)),'מדדים וריביות'!B:C,2,FALSE),VLOOKUP(DATE(YEAR(C8325),MONTH(C8325)-2,DAY(1)),'מדדים וריביות'!B:C,2,FALSE))</f>
        <v>33627258.274616003</v>
      </c>
      <c r="F8325" s="46">
        <f>IF($B$5=1,'ריבית יומית'!D8319,'ריבית יומית'!G8319)</f>
        <v>2.7242892239431882E-5</v>
      </c>
      <c r="G8325" s="46">
        <f t="shared" si="905"/>
        <v>0</v>
      </c>
      <c r="H8325" s="29">
        <f t="shared" si="906"/>
        <v>1</v>
      </c>
      <c r="I8325" s="30">
        <f>VLOOKUP(B8324,'מדדים וריביות'!B:C,2)</f>
        <v>33563930.104607299</v>
      </c>
      <c r="K8325" s="39">
        <f t="shared" si="907"/>
        <v>0</v>
      </c>
      <c r="L8325" s="39">
        <f t="shared" si="908"/>
        <v>0</v>
      </c>
      <c r="M8325" s="39">
        <f t="shared" si="909"/>
        <v>0</v>
      </c>
      <c r="N8325" s="41">
        <f t="shared" si="911"/>
        <v>0</v>
      </c>
    </row>
    <row r="8326" spans="2:14">
      <c r="B8326" s="1">
        <v>41191</v>
      </c>
      <c r="C8326" s="1">
        <f t="shared" si="910"/>
        <v>41183</v>
      </c>
      <c r="E8326" s="42">
        <f>IF(DAY(B8326)&gt;14,VLOOKUP(DATE(YEAR(C8326),MONTH(C8326)-1,DAY(1)),'מדדים וריביות'!B:C,2,FALSE),VLOOKUP(DATE(YEAR(C8326),MONTH(C8326)-2,DAY(1)),'מדדים וריביות'!B:C,2,FALSE))</f>
        <v>33627258.274616003</v>
      </c>
      <c r="F8326" s="46">
        <f>IF($B$5=1,'ריבית יומית'!D8320,'ריבית יומית'!G8320)</f>
        <v>2.7242892239431882E-5</v>
      </c>
      <c r="G8326" s="46">
        <f t="shared" si="905"/>
        <v>0</v>
      </c>
      <c r="H8326" s="29">
        <f t="shared" si="906"/>
        <v>1</v>
      </c>
      <c r="I8326" s="30">
        <f>VLOOKUP(B8325,'מדדים וריביות'!B:C,2)</f>
        <v>33563930.104607299</v>
      </c>
      <c r="K8326" s="39">
        <f t="shared" si="907"/>
        <v>0</v>
      </c>
      <c r="L8326" s="39">
        <f t="shared" si="908"/>
        <v>0</v>
      </c>
      <c r="M8326" s="39">
        <f t="shared" si="909"/>
        <v>0</v>
      </c>
      <c r="N8326" s="41">
        <f t="shared" si="911"/>
        <v>0</v>
      </c>
    </row>
    <row r="8327" spans="2:14">
      <c r="B8327" s="1">
        <v>41192</v>
      </c>
      <c r="C8327" s="1">
        <f t="shared" si="910"/>
        <v>41183</v>
      </c>
      <c r="E8327" s="42">
        <f>IF(DAY(B8327)&gt;14,VLOOKUP(DATE(YEAR(C8327),MONTH(C8327)-1,DAY(1)),'מדדים וריביות'!B:C,2,FALSE),VLOOKUP(DATE(YEAR(C8327),MONTH(C8327)-2,DAY(1)),'מדדים וריביות'!B:C,2,FALSE))</f>
        <v>33627258.274616003</v>
      </c>
      <c r="F8327" s="46">
        <f>IF($B$5=1,'ריבית יומית'!D8321,'ריבית יומית'!G8321)</f>
        <v>2.7242892239431882E-5</v>
      </c>
      <c r="G8327" s="46">
        <f t="shared" si="905"/>
        <v>0</v>
      </c>
      <c r="H8327" s="29">
        <f t="shared" si="906"/>
        <v>1</v>
      </c>
      <c r="I8327" s="30">
        <f>VLOOKUP(B8326,'מדדים וריביות'!B:C,2)</f>
        <v>33563930.104607299</v>
      </c>
      <c r="K8327" s="39">
        <f t="shared" si="907"/>
        <v>0</v>
      </c>
      <c r="L8327" s="39">
        <f t="shared" si="908"/>
        <v>0</v>
      </c>
      <c r="M8327" s="39">
        <f t="shared" si="909"/>
        <v>0</v>
      </c>
      <c r="N8327" s="41">
        <f t="shared" si="911"/>
        <v>0</v>
      </c>
    </row>
    <row r="8328" spans="2:14">
      <c r="B8328" s="1">
        <v>41193</v>
      </c>
      <c r="C8328" s="1">
        <f t="shared" si="910"/>
        <v>41183</v>
      </c>
      <c r="E8328" s="42">
        <f>IF(DAY(B8328)&gt;14,VLOOKUP(DATE(YEAR(C8328),MONTH(C8328)-1,DAY(1)),'מדדים וריביות'!B:C,2,FALSE),VLOOKUP(DATE(YEAR(C8328),MONTH(C8328)-2,DAY(1)),'מדדים וריביות'!B:C,2,FALSE))</f>
        <v>33627258.274616003</v>
      </c>
      <c r="F8328" s="46">
        <f>IF($B$5=1,'ריבית יומית'!D8322,'ריבית יומית'!G8322)</f>
        <v>2.7242892239431882E-5</v>
      </c>
      <c r="G8328" s="46">
        <f t="shared" si="905"/>
        <v>0</v>
      </c>
      <c r="H8328" s="29">
        <f t="shared" si="906"/>
        <v>1</v>
      </c>
      <c r="I8328" s="30">
        <f>VLOOKUP(B8327,'מדדים וריביות'!B:C,2)</f>
        <v>33563930.104607299</v>
      </c>
      <c r="K8328" s="39">
        <f t="shared" si="907"/>
        <v>0</v>
      </c>
      <c r="L8328" s="39">
        <f t="shared" si="908"/>
        <v>0</v>
      </c>
      <c r="M8328" s="39">
        <f t="shared" si="909"/>
        <v>0</v>
      </c>
      <c r="N8328" s="41">
        <f t="shared" si="911"/>
        <v>0</v>
      </c>
    </row>
    <row r="8329" spans="2:14">
      <c r="B8329" s="1">
        <v>41194</v>
      </c>
      <c r="C8329" s="1">
        <f t="shared" si="910"/>
        <v>41183</v>
      </c>
      <c r="E8329" s="42">
        <f>IF(DAY(B8329)&gt;14,VLOOKUP(DATE(YEAR(C8329),MONTH(C8329)-1,DAY(1)),'מדדים וריביות'!B:C,2,FALSE),VLOOKUP(DATE(YEAR(C8329),MONTH(C8329)-2,DAY(1)),'מדדים וריביות'!B:C,2,FALSE))</f>
        <v>33627258.274616003</v>
      </c>
      <c r="F8329" s="46">
        <f>IF($B$5=1,'ריבית יומית'!D8323,'ריבית יומית'!G8323)</f>
        <v>2.7242892239431882E-5</v>
      </c>
      <c r="G8329" s="46">
        <f t="shared" ref="G8329:G8392" si="912">IF(B8329&gt;$B$2,0,F8329)</f>
        <v>0</v>
      </c>
      <c r="H8329" s="29">
        <f t="shared" ref="H8329:H8392" si="913">H8330*(1+G8329)</f>
        <v>1</v>
      </c>
      <c r="I8329" s="30">
        <f>VLOOKUP(B8328,'מדדים וריביות'!B:C,2)</f>
        <v>33563930.104607299</v>
      </c>
      <c r="K8329" s="39">
        <f t="shared" ref="K8329:K8392" si="914">$B$4/E8329*D8329-D8329</f>
        <v>0</v>
      </c>
      <c r="L8329" s="39">
        <f t="shared" ref="L8329:L8392" si="915">H8330*D8329-D8329</f>
        <v>0</v>
      </c>
      <c r="M8329" s="39">
        <f t="shared" ref="M8329:M8392" si="916">$B$4/E8329*L8329-L8329</f>
        <v>0</v>
      </c>
      <c r="N8329" s="41">
        <f t="shared" si="911"/>
        <v>0</v>
      </c>
    </row>
    <row r="8330" spans="2:14">
      <c r="B8330" s="1">
        <v>41195</v>
      </c>
      <c r="C8330" s="1">
        <f t="shared" ref="C8330:C8393" si="917">DATE(YEAR(B8330),MONTH(B8330),DAY(1))</f>
        <v>41183</v>
      </c>
      <c r="E8330" s="42">
        <f>IF(DAY(B8330)&gt;14,VLOOKUP(DATE(YEAR(C8330),MONTH(C8330)-1,DAY(1)),'מדדים וריביות'!B:C,2,FALSE),VLOOKUP(DATE(YEAR(C8330),MONTH(C8330)-2,DAY(1)),'מדדים וריביות'!B:C,2,FALSE))</f>
        <v>33627258.274616003</v>
      </c>
      <c r="F8330" s="46">
        <f>IF($B$5=1,'ריבית יומית'!D8324,'ריבית יומית'!G8324)</f>
        <v>2.7242892239431882E-5</v>
      </c>
      <c r="G8330" s="46">
        <f t="shared" si="912"/>
        <v>0</v>
      </c>
      <c r="H8330" s="29">
        <f t="shared" si="913"/>
        <v>1</v>
      </c>
      <c r="I8330" s="30">
        <f>VLOOKUP(B8329,'מדדים וריביות'!B:C,2)</f>
        <v>33563930.104607299</v>
      </c>
      <c r="K8330" s="39">
        <f t="shared" si="914"/>
        <v>0</v>
      </c>
      <c r="L8330" s="39">
        <f t="shared" si="915"/>
        <v>0</v>
      </c>
      <c r="M8330" s="39">
        <f t="shared" si="916"/>
        <v>0</v>
      </c>
      <c r="N8330" s="41">
        <f t="shared" ref="N8330:N8393" si="918">SUM(K8330:M8330)</f>
        <v>0</v>
      </c>
    </row>
    <row r="8331" spans="2:14">
      <c r="B8331" s="1">
        <v>41196</v>
      </c>
      <c r="C8331" s="1">
        <f t="shared" si="917"/>
        <v>41183</v>
      </c>
      <c r="E8331" s="42">
        <f>IF(DAY(B8331)&gt;14,VLOOKUP(DATE(YEAR(C8331),MONTH(C8331)-1,DAY(1)),'מדדים וריביות'!B:C,2,FALSE),VLOOKUP(DATE(YEAR(C8331),MONTH(C8331)-2,DAY(1)),'מדדים וריביות'!B:C,2,FALSE))</f>
        <v>33627258.274616003</v>
      </c>
      <c r="F8331" s="46">
        <f>IF($B$5=1,'ריבית יומית'!D8325,'ריבית יומית'!G8325)</f>
        <v>2.7242892239431882E-5</v>
      </c>
      <c r="G8331" s="46">
        <f t="shared" si="912"/>
        <v>0</v>
      </c>
      <c r="H8331" s="29">
        <f t="shared" si="913"/>
        <v>1</v>
      </c>
      <c r="I8331" s="30">
        <f>VLOOKUP(B8330,'מדדים וריביות'!B:C,2)</f>
        <v>33563930.104607299</v>
      </c>
      <c r="K8331" s="39">
        <f t="shared" si="914"/>
        <v>0</v>
      </c>
      <c r="L8331" s="39">
        <f t="shared" si="915"/>
        <v>0</v>
      </c>
      <c r="M8331" s="39">
        <f t="shared" si="916"/>
        <v>0</v>
      </c>
      <c r="N8331" s="41">
        <f t="shared" si="918"/>
        <v>0</v>
      </c>
    </row>
    <row r="8332" spans="2:14">
      <c r="B8332" s="1">
        <v>41197</v>
      </c>
      <c r="C8332" s="1">
        <f t="shared" si="917"/>
        <v>41183</v>
      </c>
      <c r="E8332" s="42">
        <f>IF(DAY(B8332)&gt;14,VLOOKUP(DATE(YEAR(C8332),MONTH(C8332)-1,DAY(1)),'מדדים וריביות'!B:C,2,FALSE),VLOOKUP(DATE(YEAR(C8332),MONTH(C8332)-2,DAY(1)),'מדדים וריביות'!B:C,2,FALSE))</f>
        <v>33627258.274616003</v>
      </c>
      <c r="F8332" s="46">
        <f>IF($B$5=1,'ריבית יומית'!D8326,'ריבית יומית'!G8326)</f>
        <v>2.7242892239431882E-5</v>
      </c>
      <c r="G8332" s="46">
        <f t="shared" si="912"/>
        <v>0</v>
      </c>
      <c r="H8332" s="29">
        <f t="shared" si="913"/>
        <v>1</v>
      </c>
      <c r="I8332" s="30">
        <f>VLOOKUP(B8331,'מדדים וריביות'!B:C,2)</f>
        <v>33563930.104607299</v>
      </c>
      <c r="K8332" s="39">
        <f t="shared" si="914"/>
        <v>0</v>
      </c>
      <c r="L8332" s="39">
        <f t="shared" si="915"/>
        <v>0</v>
      </c>
      <c r="M8332" s="39">
        <f t="shared" si="916"/>
        <v>0</v>
      </c>
      <c r="N8332" s="41">
        <f t="shared" si="918"/>
        <v>0</v>
      </c>
    </row>
    <row r="8333" spans="2:14">
      <c r="B8333" s="1">
        <v>41198</v>
      </c>
      <c r="C8333" s="1">
        <f t="shared" si="917"/>
        <v>41183</v>
      </c>
      <c r="E8333" s="42">
        <f>IF(DAY(B8333)&gt;14,VLOOKUP(DATE(YEAR(C8333),MONTH(C8333)-1,DAY(1)),'מדדים וריביות'!B:C,2,FALSE),VLOOKUP(DATE(YEAR(C8333),MONTH(C8333)-2,DAY(1)),'מדדים וריביות'!B:C,2,FALSE))</f>
        <v>33627258.274616003</v>
      </c>
      <c r="F8333" s="46">
        <f>IF($B$5=1,'ריבית יומית'!D8327,'ריבית יומית'!G8327)</f>
        <v>2.7242892239431882E-5</v>
      </c>
      <c r="G8333" s="46">
        <f t="shared" si="912"/>
        <v>0</v>
      </c>
      <c r="H8333" s="29">
        <f t="shared" si="913"/>
        <v>1</v>
      </c>
      <c r="I8333" s="30">
        <f>VLOOKUP(B8332,'מדדים וריביות'!B:C,2)</f>
        <v>33563930.104607299</v>
      </c>
      <c r="K8333" s="39">
        <f t="shared" si="914"/>
        <v>0</v>
      </c>
      <c r="L8333" s="39">
        <f t="shared" si="915"/>
        <v>0</v>
      </c>
      <c r="M8333" s="39">
        <f t="shared" si="916"/>
        <v>0</v>
      </c>
      <c r="N8333" s="41">
        <f t="shared" si="918"/>
        <v>0</v>
      </c>
    </row>
    <row r="8334" spans="2:14">
      <c r="B8334" s="1">
        <v>41199</v>
      </c>
      <c r="C8334" s="1">
        <f t="shared" si="917"/>
        <v>41183</v>
      </c>
      <c r="E8334" s="42">
        <f>IF(DAY(B8334)&gt;14,VLOOKUP(DATE(YEAR(C8334),MONTH(C8334)-1,DAY(1)),'מדדים וריביות'!B:C,2,FALSE),VLOOKUP(DATE(YEAR(C8334),MONTH(C8334)-2,DAY(1)),'מדדים וריביות'!B:C,2,FALSE))</f>
        <v>33627258.274616003</v>
      </c>
      <c r="F8334" s="46">
        <f>IF($B$5=1,'ריבית יומית'!D8328,'ריבית יומית'!G8328)</f>
        <v>2.7242892239431882E-5</v>
      </c>
      <c r="G8334" s="46">
        <f t="shared" si="912"/>
        <v>0</v>
      </c>
      <c r="H8334" s="29">
        <f t="shared" si="913"/>
        <v>1</v>
      </c>
      <c r="I8334" s="30">
        <f>VLOOKUP(B8333,'מדדים וריביות'!B:C,2)</f>
        <v>33563930.104607299</v>
      </c>
      <c r="K8334" s="39">
        <f t="shared" si="914"/>
        <v>0</v>
      </c>
      <c r="L8334" s="39">
        <f t="shared" si="915"/>
        <v>0</v>
      </c>
      <c r="M8334" s="39">
        <f t="shared" si="916"/>
        <v>0</v>
      </c>
      <c r="N8334" s="41">
        <f t="shared" si="918"/>
        <v>0</v>
      </c>
    </row>
    <row r="8335" spans="2:14">
      <c r="B8335" s="1">
        <v>41200</v>
      </c>
      <c r="C8335" s="1">
        <f t="shared" si="917"/>
        <v>41183</v>
      </c>
      <c r="E8335" s="42">
        <f>IF(DAY(B8335)&gt;14,VLOOKUP(DATE(YEAR(C8335),MONTH(C8335)-1,DAY(1)),'מדדים וריביות'!B:C,2,FALSE),VLOOKUP(DATE(YEAR(C8335),MONTH(C8335)-2,DAY(1)),'מדדים וריביות'!B:C,2,FALSE))</f>
        <v>33627258.274616003</v>
      </c>
      <c r="F8335" s="46">
        <f>IF($B$5=1,'ריבית יומית'!D8329,'ריבית יומית'!G8329)</f>
        <v>2.7242892239431882E-5</v>
      </c>
      <c r="G8335" s="46">
        <f t="shared" si="912"/>
        <v>0</v>
      </c>
      <c r="H8335" s="29">
        <f t="shared" si="913"/>
        <v>1</v>
      </c>
      <c r="I8335" s="30">
        <f>VLOOKUP(B8334,'מדדים וריביות'!B:C,2)</f>
        <v>33563930.104607299</v>
      </c>
      <c r="K8335" s="39">
        <f t="shared" si="914"/>
        <v>0</v>
      </c>
      <c r="L8335" s="39">
        <f t="shared" si="915"/>
        <v>0</v>
      </c>
      <c r="M8335" s="39">
        <f t="shared" si="916"/>
        <v>0</v>
      </c>
      <c r="N8335" s="41">
        <f t="shared" si="918"/>
        <v>0</v>
      </c>
    </row>
    <row r="8336" spans="2:14">
      <c r="B8336" s="1">
        <v>41201</v>
      </c>
      <c r="C8336" s="1">
        <f t="shared" si="917"/>
        <v>41183</v>
      </c>
      <c r="E8336" s="42">
        <f>IF(DAY(B8336)&gt;14,VLOOKUP(DATE(YEAR(C8336),MONTH(C8336)-1,DAY(1)),'מדדים וריביות'!B:C,2,FALSE),VLOOKUP(DATE(YEAR(C8336),MONTH(C8336)-2,DAY(1)),'מדדים וריביות'!B:C,2,FALSE))</f>
        <v>33627258.274616003</v>
      </c>
      <c r="F8336" s="46">
        <f>IF($B$5=1,'ריבית יומית'!D8330,'ריבית יומית'!G8330)</f>
        <v>2.7242892239431882E-5</v>
      </c>
      <c r="G8336" s="46">
        <f t="shared" si="912"/>
        <v>0</v>
      </c>
      <c r="H8336" s="29">
        <f t="shared" si="913"/>
        <v>1</v>
      </c>
      <c r="I8336" s="30">
        <f>VLOOKUP(B8335,'מדדים וריביות'!B:C,2)</f>
        <v>33563930.104607299</v>
      </c>
      <c r="K8336" s="39">
        <f t="shared" si="914"/>
        <v>0</v>
      </c>
      <c r="L8336" s="39">
        <f t="shared" si="915"/>
        <v>0</v>
      </c>
      <c r="M8336" s="39">
        <f t="shared" si="916"/>
        <v>0</v>
      </c>
      <c r="N8336" s="41">
        <f t="shared" si="918"/>
        <v>0</v>
      </c>
    </row>
    <row r="8337" spans="2:14">
      <c r="B8337" s="1">
        <v>41202</v>
      </c>
      <c r="C8337" s="1">
        <f t="shared" si="917"/>
        <v>41183</v>
      </c>
      <c r="E8337" s="42">
        <f>IF(DAY(B8337)&gt;14,VLOOKUP(DATE(YEAR(C8337),MONTH(C8337)-1,DAY(1)),'מדדים וריביות'!B:C,2,FALSE),VLOOKUP(DATE(YEAR(C8337),MONTH(C8337)-2,DAY(1)),'מדדים וריביות'!B:C,2,FALSE))</f>
        <v>33627258.274616003</v>
      </c>
      <c r="F8337" s="46">
        <f>IF($B$5=1,'ריבית יומית'!D8331,'ריבית יומית'!G8331)</f>
        <v>2.7242892239431882E-5</v>
      </c>
      <c r="G8337" s="46">
        <f t="shared" si="912"/>
        <v>0</v>
      </c>
      <c r="H8337" s="29">
        <f t="shared" si="913"/>
        <v>1</v>
      </c>
      <c r="I8337" s="30">
        <f>VLOOKUP(B8336,'מדדים וריביות'!B:C,2)</f>
        <v>33563930.104607299</v>
      </c>
      <c r="K8337" s="39">
        <f t="shared" si="914"/>
        <v>0</v>
      </c>
      <c r="L8337" s="39">
        <f t="shared" si="915"/>
        <v>0</v>
      </c>
      <c r="M8337" s="39">
        <f t="shared" si="916"/>
        <v>0</v>
      </c>
      <c r="N8337" s="41">
        <f t="shared" si="918"/>
        <v>0</v>
      </c>
    </row>
    <row r="8338" spans="2:14">
      <c r="B8338" s="1">
        <v>41203</v>
      </c>
      <c r="C8338" s="1">
        <f t="shared" si="917"/>
        <v>41183</v>
      </c>
      <c r="E8338" s="42">
        <f>IF(DAY(B8338)&gt;14,VLOOKUP(DATE(YEAR(C8338),MONTH(C8338)-1,DAY(1)),'מדדים וריביות'!B:C,2,FALSE),VLOOKUP(DATE(YEAR(C8338),MONTH(C8338)-2,DAY(1)),'מדדים וריביות'!B:C,2,FALSE))</f>
        <v>33627258.274616003</v>
      </c>
      <c r="F8338" s="46">
        <f>IF($B$5=1,'ריבית יומית'!D8332,'ריבית יומית'!G8332)</f>
        <v>2.7242892239431882E-5</v>
      </c>
      <c r="G8338" s="46">
        <f t="shared" si="912"/>
        <v>0</v>
      </c>
      <c r="H8338" s="29">
        <f t="shared" si="913"/>
        <v>1</v>
      </c>
      <c r="I8338" s="30">
        <f>VLOOKUP(B8337,'מדדים וריביות'!B:C,2)</f>
        <v>33563930.104607299</v>
      </c>
      <c r="K8338" s="39">
        <f t="shared" si="914"/>
        <v>0</v>
      </c>
      <c r="L8338" s="39">
        <f t="shared" si="915"/>
        <v>0</v>
      </c>
      <c r="M8338" s="39">
        <f t="shared" si="916"/>
        <v>0</v>
      </c>
      <c r="N8338" s="41">
        <f t="shared" si="918"/>
        <v>0</v>
      </c>
    </row>
    <row r="8339" spans="2:14">
      <c r="B8339" s="1">
        <v>41204</v>
      </c>
      <c r="C8339" s="1">
        <f t="shared" si="917"/>
        <v>41183</v>
      </c>
      <c r="E8339" s="42">
        <f>IF(DAY(B8339)&gt;14,VLOOKUP(DATE(YEAR(C8339),MONTH(C8339)-1,DAY(1)),'מדדים וריביות'!B:C,2,FALSE),VLOOKUP(DATE(YEAR(C8339),MONTH(C8339)-2,DAY(1)),'מדדים וריביות'!B:C,2,FALSE))</f>
        <v>33627258.274616003</v>
      </c>
      <c r="F8339" s="46">
        <f>IF($B$5=1,'ריבית יומית'!D8333,'ריבית יומית'!G8333)</f>
        <v>2.7242892239431882E-5</v>
      </c>
      <c r="G8339" s="46">
        <f t="shared" si="912"/>
        <v>0</v>
      </c>
      <c r="H8339" s="29">
        <f t="shared" si="913"/>
        <v>1</v>
      </c>
      <c r="I8339" s="30">
        <f>VLOOKUP(B8338,'מדדים וריביות'!B:C,2)</f>
        <v>33563930.104607299</v>
      </c>
      <c r="K8339" s="39">
        <f t="shared" si="914"/>
        <v>0</v>
      </c>
      <c r="L8339" s="39">
        <f t="shared" si="915"/>
        <v>0</v>
      </c>
      <c r="M8339" s="39">
        <f t="shared" si="916"/>
        <v>0</v>
      </c>
      <c r="N8339" s="41">
        <f t="shared" si="918"/>
        <v>0</v>
      </c>
    </row>
    <row r="8340" spans="2:14">
      <c r="B8340" s="1">
        <v>41205</v>
      </c>
      <c r="C8340" s="1">
        <f t="shared" si="917"/>
        <v>41183</v>
      </c>
      <c r="E8340" s="42">
        <f>IF(DAY(B8340)&gt;14,VLOOKUP(DATE(YEAR(C8340),MONTH(C8340)-1,DAY(1)),'מדדים וריביות'!B:C,2,FALSE),VLOOKUP(DATE(YEAR(C8340),MONTH(C8340)-2,DAY(1)),'מדדים וריביות'!B:C,2,FALSE))</f>
        <v>33627258.274616003</v>
      </c>
      <c r="F8340" s="46">
        <f>IF($B$5=1,'ריבית יומית'!D8334,'ריבית יומית'!G8334)</f>
        <v>2.7242892239431882E-5</v>
      </c>
      <c r="G8340" s="46">
        <f t="shared" si="912"/>
        <v>0</v>
      </c>
      <c r="H8340" s="29">
        <f t="shared" si="913"/>
        <v>1</v>
      </c>
      <c r="I8340" s="30">
        <f>VLOOKUP(B8339,'מדדים וריביות'!B:C,2)</f>
        <v>33563930.104607299</v>
      </c>
      <c r="K8340" s="39">
        <f t="shared" si="914"/>
        <v>0</v>
      </c>
      <c r="L8340" s="39">
        <f t="shared" si="915"/>
        <v>0</v>
      </c>
      <c r="M8340" s="39">
        <f t="shared" si="916"/>
        <v>0</v>
      </c>
      <c r="N8340" s="41">
        <f t="shared" si="918"/>
        <v>0</v>
      </c>
    </row>
    <row r="8341" spans="2:14">
      <c r="B8341" s="1">
        <v>41206</v>
      </c>
      <c r="C8341" s="1">
        <f t="shared" si="917"/>
        <v>41183</v>
      </c>
      <c r="E8341" s="42">
        <f>IF(DAY(B8341)&gt;14,VLOOKUP(DATE(YEAR(C8341),MONTH(C8341)-1,DAY(1)),'מדדים וריביות'!B:C,2,FALSE),VLOOKUP(DATE(YEAR(C8341),MONTH(C8341)-2,DAY(1)),'מדדים וריביות'!B:C,2,FALSE))</f>
        <v>33627258.274616003</v>
      </c>
      <c r="F8341" s="46">
        <f>IF($B$5=1,'ריבית יומית'!D8335,'ריבית יומית'!G8335)</f>
        <v>2.7242892239431882E-5</v>
      </c>
      <c r="G8341" s="46">
        <f t="shared" si="912"/>
        <v>0</v>
      </c>
      <c r="H8341" s="29">
        <f t="shared" si="913"/>
        <v>1</v>
      </c>
      <c r="I8341" s="30">
        <f>VLOOKUP(B8340,'מדדים וריביות'!B:C,2)</f>
        <v>33563930.104607299</v>
      </c>
      <c r="K8341" s="39">
        <f t="shared" si="914"/>
        <v>0</v>
      </c>
      <c r="L8341" s="39">
        <f t="shared" si="915"/>
        <v>0</v>
      </c>
      <c r="M8341" s="39">
        <f t="shared" si="916"/>
        <v>0</v>
      </c>
      <c r="N8341" s="41">
        <f t="shared" si="918"/>
        <v>0</v>
      </c>
    </row>
    <row r="8342" spans="2:14">
      <c r="B8342" s="1">
        <v>41207</v>
      </c>
      <c r="C8342" s="1">
        <f t="shared" si="917"/>
        <v>41183</v>
      </c>
      <c r="E8342" s="42">
        <f>IF(DAY(B8342)&gt;14,VLOOKUP(DATE(YEAR(C8342),MONTH(C8342)-1,DAY(1)),'מדדים וריביות'!B:C,2,FALSE),VLOOKUP(DATE(YEAR(C8342),MONTH(C8342)-2,DAY(1)),'מדדים וריביות'!B:C,2,FALSE))</f>
        <v>33627258.274616003</v>
      </c>
      <c r="F8342" s="46">
        <f>IF($B$5=1,'ריבית יומית'!D8336,'ריבית יומית'!G8336)</f>
        <v>2.7242892239431882E-5</v>
      </c>
      <c r="G8342" s="46">
        <f t="shared" si="912"/>
        <v>0</v>
      </c>
      <c r="H8342" s="29">
        <f t="shared" si="913"/>
        <v>1</v>
      </c>
      <c r="I8342" s="30">
        <f>VLOOKUP(B8341,'מדדים וריביות'!B:C,2)</f>
        <v>33563930.104607299</v>
      </c>
      <c r="K8342" s="39">
        <f t="shared" si="914"/>
        <v>0</v>
      </c>
      <c r="L8342" s="39">
        <f t="shared" si="915"/>
        <v>0</v>
      </c>
      <c r="M8342" s="39">
        <f t="shared" si="916"/>
        <v>0</v>
      </c>
      <c r="N8342" s="41">
        <f t="shared" si="918"/>
        <v>0</v>
      </c>
    </row>
    <row r="8343" spans="2:14">
      <c r="B8343" s="1">
        <v>41208</v>
      </c>
      <c r="C8343" s="1">
        <f t="shared" si="917"/>
        <v>41183</v>
      </c>
      <c r="E8343" s="42">
        <f>IF(DAY(B8343)&gt;14,VLOOKUP(DATE(YEAR(C8343),MONTH(C8343)-1,DAY(1)),'מדדים וריביות'!B:C,2,FALSE),VLOOKUP(DATE(YEAR(C8343),MONTH(C8343)-2,DAY(1)),'מדדים וריביות'!B:C,2,FALSE))</f>
        <v>33627258.274616003</v>
      </c>
      <c r="F8343" s="46">
        <f>IF($B$5=1,'ריבית יומית'!D8337,'ריבית יומית'!G8337)</f>
        <v>2.7242892239431882E-5</v>
      </c>
      <c r="G8343" s="46">
        <f t="shared" si="912"/>
        <v>0</v>
      </c>
      <c r="H8343" s="29">
        <f t="shared" si="913"/>
        <v>1</v>
      </c>
      <c r="I8343" s="30">
        <f>VLOOKUP(B8342,'מדדים וריביות'!B:C,2)</f>
        <v>33563930.104607299</v>
      </c>
      <c r="K8343" s="39">
        <f t="shared" si="914"/>
        <v>0</v>
      </c>
      <c r="L8343" s="39">
        <f t="shared" si="915"/>
        <v>0</v>
      </c>
      <c r="M8343" s="39">
        <f t="shared" si="916"/>
        <v>0</v>
      </c>
      <c r="N8343" s="41">
        <f t="shared" si="918"/>
        <v>0</v>
      </c>
    </row>
    <row r="8344" spans="2:14">
      <c r="B8344" s="1">
        <v>41209</v>
      </c>
      <c r="C8344" s="1">
        <f t="shared" si="917"/>
        <v>41183</v>
      </c>
      <c r="E8344" s="42">
        <f>IF(DAY(B8344)&gt;14,VLOOKUP(DATE(YEAR(C8344),MONTH(C8344)-1,DAY(1)),'מדדים וריביות'!B:C,2,FALSE),VLOOKUP(DATE(YEAR(C8344),MONTH(C8344)-2,DAY(1)),'מדדים וריביות'!B:C,2,FALSE))</f>
        <v>33627258.274616003</v>
      </c>
      <c r="F8344" s="46">
        <f>IF($B$5=1,'ריבית יומית'!D8338,'ריבית יומית'!G8338)</f>
        <v>2.7242892239431882E-5</v>
      </c>
      <c r="G8344" s="46">
        <f t="shared" si="912"/>
        <v>0</v>
      </c>
      <c r="H8344" s="29">
        <f t="shared" si="913"/>
        <v>1</v>
      </c>
      <c r="I8344" s="30">
        <f>VLOOKUP(B8343,'מדדים וריביות'!B:C,2)</f>
        <v>33563930.104607299</v>
      </c>
      <c r="K8344" s="39">
        <f t="shared" si="914"/>
        <v>0</v>
      </c>
      <c r="L8344" s="39">
        <f t="shared" si="915"/>
        <v>0</v>
      </c>
      <c r="M8344" s="39">
        <f t="shared" si="916"/>
        <v>0</v>
      </c>
      <c r="N8344" s="41">
        <f t="shared" si="918"/>
        <v>0</v>
      </c>
    </row>
    <row r="8345" spans="2:14">
      <c r="B8345" s="1">
        <v>41210</v>
      </c>
      <c r="C8345" s="1">
        <f t="shared" si="917"/>
        <v>41183</v>
      </c>
      <c r="E8345" s="42">
        <f>IF(DAY(B8345)&gt;14,VLOOKUP(DATE(YEAR(C8345),MONTH(C8345)-1,DAY(1)),'מדדים וריביות'!B:C,2,FALSE),VLOOKUP(DATE(YEAR(C8345),MONTH(C8345)-2,DAY(1)),'מדדים וריביות'!B:C,2,FALSE))</f>
        <v>33627258.274616003</v>
      </c>
      <c r="F8345" s="46">
        <f>IF($B$5=1,'ריבית יומית'!D8339,'ריבית יומית'!G8339)</f>
        <v>2.7242892239431882E-5</v>
      </c>
      <c r="G8345" s="46">
        <f t="shared" si="912"/>
        <v>0</v>
      </c>
      <c r="H8345" s="29">
        <f t="shared" si="913"/>
        <v>1</v>
      </c>
      <c r="I8345" s="30">
        <f>VLOOKUP(B8344,'מדדים וריביות'!B:C,2)</f>
        <v>33563930.104607299</v>
      </c>
      <c r="K8345" s="39">
        <f t="shared" si="914"/>
        <v>0</v>
      </c>
      <c r="L8345" s="39">
        <f t="shared" si="915"/>
        <v>0</v>
      </c>
      <c r="M8345" s="39">
        <f t="shared" si="916"/>
        <v>0</v>
      </c>
      <c r="N8345" s="41">
        <f t="shared" si="918"/>
        <v>0</v>
      </c>
    </row>
    <row r="8346" spans="2:14">
      <c r="B8346" s="1">
        <v>41211</v>
      </c>
      <c r="C8346" s="1">
        <f t="shared" si="917"/>
        <v>41183</v>
      </c>
      <c r="E8346" s="42">
        <f>IF(DAY(B8346)&gt;14,VLOOKUP(DATE(YEAR(C8346),MONTH(C8346)-1,DAY(1)),'מדדים וריביות'!B:C,2,FALSE),VLOOKUP(DATE(YEAR(C8346),MONTH(C8346)-2,DAY(1)),'מדדים וריביות'!B:C,2,FALSE))</f>
        <v>33627258.274616003</v>
      </c>
      <c r="F8346" s="46">
        <f>IF($B$5=1,'ריבית יומית'!D8340,'ריבית יומית'!G8340)</f>
        <v>2.7242892239431882E-5</v>
      </c>
      <c r="G8346" s="46">
        <f t="shared" si="912"/>
        <v>0</v>
      </c>
      <c r="H8346" s="29">
        <f t="shared" si="913"/>
        <v>1</v>
      </c>
      <c r="I8346" s="30">
        <f>VLOOKUP(B8345,'מדדים וריביות'!B:C,2)</f>
        <v>33563930.104607299</v>
      </c>
      <c r="K8346" s="39">
        <f t="shared" si="914"/>
        <v>0</v>
      </c>
      <c r="L8346" s="39">
        <f t="shared" si="915"/>
        <v>0</v>
      </c>
      <c r="M8346" s="39">
        <f t="shared" si="916"/>
        <v>0</v>
      </c>
      <c r="N8346" s="41">
        <f t="shared" si="918"/>
        <v>0</v>
      </c>
    </row>
    <row r="8347" spans="2:14">
      <c r="B8347" s="1">
        <v>41212</v>
      </c>
      <c r="C8347" s="1">
        <f t="shared" si="917"/>
        <v>41183</v>
      </c>
      <c r="E8347" s="42">
        <f>IF(DAY(B8347)&gt;14,VLOOKUP(DATE(YEAR(C8347),MONTH(C8347)-1,DAY(1)),'מדדים וריביות'!B:C,2,FALSE),VLOOKUP(DATE(YEAR(C8347),MONTH(C8347)-2,DAY(1)),'מדדים וריביות'!B:C,2,FALSE))</f>
        <v>33627258.274616003</v>
      </c>
      <c r="F8347" s="46">
        <f>IF($B$5=1,'ריבית יומית'!D8341,'ריבית יומית'!G8341)</f>
        <v>2.7242892239431882E-5</v>
      </c>
      <c r="G8347" s="46">
        <f t="shared" si="912"/>
        <v>0</v>
      </c>
      <c r="H8347" s="29">
        <f t="shared" si="913"/>
        <v>1</v>
      </c>
      <c r="I8347" s="30">
        <f>VLOOKUP(B8346,'מדדים וריביות'!B:C,2)</f>
        <v>33563930.104607299</v>
      </c>
      <c r="K8347" s="39">
        <f t="shared" si="914"/>
        <v>0</v>
      </c>
      <c r="L8347" s="39">
        <f t="shared" si="915"/>
        <v>0</v>
      </c>
      <c r="M8347" s="39">
        <f t="shared" si="916"/>
        <v>0</v>
      </c>
      <c r="N8347" s="41">
        <f t="shared" si="918"/>
        <v>0</v>
      </c>
    </row>
    <row r="8348" spans="2:14">
      <c r="B8348" s="1">
        <v>41213</v>
      </c>
      <c r="C8348" s="1">
        <f t="shared" si="917"/>
        <v>41183</v>
      </c>
      <c r="E8348" s="42">
        <f>IF(DAY(B8348)&gt;14,VLOOKUP(DATE(YEAR(C8348),MONTH(C8348)-1,DAY(1)),'מדדים וריביות'!B:C,2,FALSE),VLOOKUP(DATE(YEAR(C8348),MONTH(C8348)-2,DAY(1)),'מדדים וריביות'!B:C,2,FALSE))</f>
        <v>33627258.274616003</v>
      </c>
      <c r="F8348" s="46">
        <f>IF($B$5=1,'ריבית יומית'!D8342,'ריבית יומית'!G8342)</f>
        <v>2.7242892239431882E-5</v>
      </c>
      <c r="G8348" s="46">
        <f t="shared" si="912"/>
        <v>0</v>
      </c>
      <c r="H8348" s="29">
        <f t="shared" si="913"/>
        <v>1</v>
      </c>
      <c r="I8348" s="30">
        <f>VLOOKUP(B8347,'מדדים וריביות'!B:C,2)</f>
        <v>33563930.104607299</v>
      </c>
      <c r="K8348" s="39">
        <f t="shared" si="914"/>
        <v>0</v>
      </c>
      <c r="L8348" s="39">
        <f t="shared" si="915"/>
        <v>0</v>
      </c>
      <c r="M8348" s="39">
        <f t="shared" si="916"/>
        <v>0</v>
      </c>
      <c r="N8348" s="41">
        <f t="shared" si="918"/>
        <v>0</v>
      </c>
    </row>
    <row r="8349" spans="2:14">
      <c r="B8349" s="1">
        <v>41214</v>
      </c>
      <c r="C8349" s="1">
        <f t="shared" si="917"/>
        <v>41214</v>
      </c>
      <c r="E8349" s="42">
        <f>IF(DAY(B8349)&gt;14,VLOOKUP(DATE(YEAR(C8349),MONTH(C8349)-1,DAY(1)),'מדדים וריביות'!B:C,2,FALSE),VLOOKUP(DATE(YEAR(C8349),MONTH(C8349)-2,DAY(1)),'מדדים וריביות'!B:C,2,FALSE))</f>
        <v>33627258.274616003</v>
      </c>
      <c r="F8349" s="46">
        <f>IF($B$5=1,'ריבית יומית'!D8343,'ריבית יומית'!G8343)</f>
        <v>2.7242892239431882E-5</v>
      </c>
      <c r="G8349" s="46">
        <f t="shared" si="912"/>
        <v>0</v>
      </c>
      <c r="H8349" s="29">
        <f t="shared" si="913"/>
        <v>1</v>
      </c>
      <c r="I8349" s="30">
        <f>VLOOKUP(B8348,'מדדים וריביות'!B:C,2)</f>
        <v>33563930.104607299</v>
      </c>
      <c r="K8349" s="39">
        <f t="shared" si="914"/>
        <v>0</v>
      </c>
      <c r="L8349" s="39">
        <f t="shared" si="915"/>
        <v>0</v>
      </c>
      <c r="M8349" s="39">
        <f t="shared" si="916"/>
        <v>0</v>
      </c>
      <c r="N8349" s="41">
        <f t="shared" si="918"/>
        <v>0</v>
      </c>
    </row>
    <row r="8350" spans="2:14">
      <c r="B8350" s="1">
        <v>41215</v>
      </c>
      <c r="C8350" s="1">
        <f t="shared" si="917"/>
        <v>41214</v>
      </c>
      <c r="E8350" s="42">
        <f>IF(DAY(B8350)&gt;14,VLOOKUP(DATE(YEAR(C8350),MONTH(C8350)-1,DAY(1)),'מדדים וריביות'!B:C,2,FALSE),VLOOKUP(DATE(YEAR(C8350),MONTH(C8350)-2,DAY(1)),'מדדים וריביות'!B:C,2,FALSE))</f>
        <v>33627258.274616003</v>
      </c>
      <c r="F8350" s="46">
        <f>IF($B$5=1,'ריבית יומית'!D8344,'ריבית יומית'!G8344)</f>
        <v>2.7242892239431882E-5</v>
      </c>
      <c r="G8350" s="46">
        <f t="shared" si="912"/>
        <v>0</v>
      </c>
      <c r="H8350" s="29">
        <f t="shared" si="913"/>
        <v>1</v>
      </c>
      <c r="I8350" s="30">
        <f>VLOOKUP(B8349,'מדדים וריביות'!B:C,2)</f>
        <v>33405609.679585598</v>
      </c>
      <c r="K8350" s="39">
        <f t="shared" si="914"/>
        <v>0</v>
      </c>
      <c r="L8350" s="39">
        <f t="shared" si="915"/>
        <v>0</v>
      </c>
      <c r="M8350" s="39">
        <f t="shared" si="916"/>
        <v>0</v>
      </c>
      <c r="N8350" s="41">
        <f t="shared" si="918"/>
        <v>0</v>
      </c>
    </row>
    <row r="8351" spans="2:14">
      <c r="B8351" s="1">
        <v>41216</v>
      </c>
      <c r="C8351" s="1">
        <f t="shared" si="917"/>
        <v>41214</v>
      </c>
      <c r="E8351" s="42">
        <f>IF(DAY(B8351)&gt;14,VLOOKUP(DATE(YEAR(C8351),MONTH(C8351)-1,DAY(1)),'מדדים וריביות'!B:C,2,FALSE),VLOOKUP(DATE(YEAR(C8351),MONTH(C8351)-2,DAY(1)),'מדדים וריביות'!B:C,2,FALSE))</f>
        <v>33627258.274616003</v>
      </c>
      <c r="F8351" s="46">
        <f>IF($B$5=1,'ריבית יומית'!D8345,'ריבית יומית'!G8345)</f>
        <v>2.7242892239431882E-5</v>
      </c>
      <c r="G8351" s="46">
        <f t="shared" si="912"/>
        <v>0</v>
      </c>
      <c r="H8351" s="29">
        <f t="shared" si="913"/>
        <v>1</v>
      </c>
      <c r="I8351" s="30">
        <f>VLOOKUP(B8350,'מדדים וריביות'!B:C,2)</f>
        <v>33405609.679585598</v>
      </c>
      <c r="K8351" s="39">
        <f t="shared" si="914"/>
        <v>0</v>
      </c>
      <c r="L8351" s="39">
        <f t="shared" si="915"/>
        <v>0</v>
      </c>
      <c r="M8351" s="39">
        <f t="shared" si="916"/>
        <v>0</v>
      </c>
      <c r="N8351" s="41">
        <f t="shared" si="918"/>
        <v>0</v>
      </c>
    </row>
    <row r="8352" spans="2:14">
      <c r="B8352" s="1">
        <v>41217</v>
      </c>
      <c r="C8352" s="1">
        <f t="shared" si="917"/>
        <v>41214</v>
      </c>
      <c r="E8352" s="42">
        <f>IF(DAY(B8352)&gt;14,VLOOKUP(DATE(YEAR(C8352),MONTH(C8352)-1,DAY(1)),'מדדים וריביות'!B:C,2,FALSE),VLOOKUP(DATE(YEAR(C8352),MONTH(C8352)-2,DAY(1)),'מדדים וריביות'!B:C,2,FALSE))</f>
        <v>33627258.274616003</v>
      </c>
      <c r="F8352" s="46">
        <f>IF($B$5=1,'ריבית יומית'!D8346,'ריבית יומית'!G8346)</f>
        <v>2.7242892239431882E-5</v>
      </c>
      <c r="G8352" s="46">
        <f t="shared" si="912"/>
        <v>0</v>
      </c>
      <c r="H8352" s="29">
        <f t="shared" si="913"/>
        <v>1</v>
      </c>
      <c r="I8352" s="30">
        <f>VLOOKUP(B8351,'מדדים וריביות'!B:C,2)</f>
        <v>33405609.679585598</v>
      </c>
      <c r="K8352" s="39">
        <f t="shared" si="914"/>
        <v>0</v>
      </c>
      <c r="L8352" s="39">
        <f t="shared" si="915"/>
        <v>0</v>
      </c>
      <c r="M8352" s="39">
        <f t="shared" si="916"/>
        <v>0</v>
      </c>
      <c r="N8352" s="41">
        <f t="shared" si="918"/>
        <v>0</v>
      </c>
    </row>
    <row r="8353" spans="2:14">
      <c r="B8353" s="1">
        <v>41218</v>
      </c>
      <c r="C8353" s="1">
        <f t="shared" si="917"/>
        <v>41214</v>
      </c>
      <c r="E8353" s="42">
        <f>IF(DAY(B8353)&gt;14,VLOOKUP(DATE(YEAR(C8353),MONTH(C8353)-1,DAY(1)),'מדדים וריביות'!B:C,2,FALSE),VLOOKUP(DATE(YEAR(C8353),MONTH(C8353)-2,DAY(1)),'מדדים וריביות'!B:C,2,FALSE))</f>
        <v>33627258.274616003</v>
      </c>
      <c r="F8353" s="46">
        <f>IF($B$5=1,'ריבית יומית'!D8347,'ריבית יומית'!G8347)</f>
        <v>2.7242892239431882E-5</v>
      </c>
      <c r="G8353" s="46">
        <f t="shared" si="912"/>
        <v>0</v>
      </c>
      <c r="H8353" s="29">
        <f t="shared" si="913"/>
        <v>1</v>
      </c>
      <c r="I8353" s="30">
        <f>VLOOKUP(B8352,'מדדים וריביות'!B:C,2)</f>
        <v>33405609.679585598</v>
      </c>
      <c r="K8353" s="39">
        <f t="shared" si="914"/>
        <v>0</v>
      </c>
      <c r="L8353" s="39">
        <f t="shared" si="915"/>
        <v>0</v>
      </c>
      <c r="M8353" s="39">
        <f t="shared" si="916"/>
        <v>0</v>
      </c>
      <c r="N8353" s="41">
        <f t="shared" si="918"/>
        <v>0</v>
      </c>
    </row>
    <row r="8354" spans="2:14">
      <c r="B8354" s="1">
        <v>41219</v>
      </c>
      <c r="C8354" s="1">
        <f t="shared" si="917"/>
        <v>41214</v>
      </c>
      <c r="E8354" s="42">
        <f>IF(DAY(B8354)&gt;14,VLOOKUP(DATE(YEAR(C8354),MONTH(C8354)-1,DAY(1)),'מדדים וריביות'!B:C,2,FALSE),VLOOKUP(DATE(YEAR(C8354),MONTH(C8354)-2,DAY(1)),'מדדים וריביות'!B:C,2,FALSE))</f>
        <v>33627258.274616003</v>
      </c>
      <c r="F8354" s="46">
        <f>IF($B$5=1,'ריבית יומית'!D8348,'ריבית יומית'!G8348)</f>
        <v>2.7242892239431882E-5</v>
      </c>
      <c r="G8354" s="46">
        <f t="shared" si="912"/>
        <v>0</v>
      </c>
      <c r="H8354" s="29">
        <f t="shared" si="913"/>
        <v>1</v>
      </c>
      <c r="I8354" s="30">
        <f>VLOOKUP(B8353,'מדדים וריביות'!B:C,2)</f>
        <v>33405609.679585598</v>
      </c>
      <c r="K8354" s="39">
        <f t="shared" si="914"/>
        <v>0</v>
      </c>
      <c r="L8354" s="39">
        <f t="shared" si="915"/>
        <v>0</v>
      </c>
      <c r="M8354" s="39">
        <f t="shared" si="916"/>
        <v>0</v>
      </c>
      <c r="N8354" s="41">
        <f t="shared" si="918"/>
        <v>0</v>
      </c>
    </row>
    <row r="8355" spans="2:14">
      <c r="B8355" s="1">
        <v>41220</v>
      </c>
      <c r="C8355" s="1">
        <f t="shared" si="917"/>
        <v>41214</v>
      </c>
      <c r="E8355" s="42">
        <f>IF(DAY(B8355)&gt;14,VLOOKUP(DATE(YEAR(C8355),MONTH(C8355)-1,DAY(1)),'מדדים וריביות'!B:C,2,FALSE),VLOOKUP(DATE(YEAR(C8355),MONTH(C8355)-2,DAY(1)),'מדדים וריביות'!B:C,2,FALSE))</f>
        <v>33627258.274616003</v>
      </c>
      <c r="F8355" s="46">
        <f>IF($B$5=1,'ריבית יומית'!D8349,'ריבית יומית'!G8349)</f>
        <v>2.7242892239431882E-5</v>
      </c>
      <c r="G8355" s="46">
        <f t="shared" si="912"/>
        <v>0</v>
      </c>
      <c r="H8355" s="29">
        <f t="shared" si="913"/>
        <v>1</v>
      </c>
      <c r="I8355" s="30">
        <f>VLOOKUP(B8354,'מדדים וריביות'!B:C,2)</f>
        <v>33405609.679585598</v>
      </c>
      <c r="K8355" s="39">
        <f t="shared" si="914"/>
        <v>0</v>
      </c>
      <c r="L8355" s="39">
        <f t="shared" si="915"/>
        <v>0</v>
      </c>
      <c r="M8355" s="39">
        <f t="shared" si="916"/>
        <v>0</v>
      </c>
      <c r="N8355" s="41">
        <f t="shared" si="918"/>
        <v>0</v>
      </c>
    </row>
    <row r="8356" spans="2:14">
      <c r="B8356" s="1">
        <v>41221</v>
      </c>
      <c r="C8356" s="1">
        <f t="shared" si="917"/>
        <v>41214</v>
      </c>
      <c r="E8356" s="42">
        <f>IF(DAY(B8356)&gt;14,VLOOKUP(DATE(YEAR(C8356),MONTH(C8356)-1,DAY(1)),'מדדים וריביות'!B:C,2,FALSE),VLOOKUP(DATE(YEAR(C8356),MONTH(C8356)-2,DAY(1)),'מדדים וריביות'!B:C,2,FALSE))</f>
        <v>33627258.274616003</v>
      </c>
      <c r="F8356" s="46">
        <f>IF($B$5=1,'ריבית יומית'!D8350,'ריבית יומית'!G8350)</f>
        <v>2.7242892239431882E-5</v>
      </c>
      <c r="G8356" s="46">
        <f t="shared" si="912"/>
        <v>0</v>
      </c>
      <c r="H8356" s="29">
        <f t="shared" si="913"/>
        <v>1</v>
      </c>
      <c r="I8356" s="30">
        <f>VLOOKUP(B8355,'מדדים וריביות'!B:C,2)</f>
        <v>33405609.679585598</v>
      </c>
      <c r="K8356" s="39">
        <f t="shared" si="914"/>
        <v>0</v>
      </c>
      <c r="L8356" s="39">
        <f t="shared" si="915"/>
        <v>0</v>
      </c>
      <c r="M8356" s="39">
        <f t="shared" si="916"/>
        <v>0</v>
      </c>
      <c r="N8356" s="41">
        <f t="shared" si="918"/>
        <v>0</v>
      </c>
    </row>
    <row r="8357" spans="2:14">
      <c r="B8357" s="1">
        <v>41222</v>
      </c>
      <c r="C8357" s="1">
        <f t="shared" si="917"/>
        <v>41214</v>
      </c>
      <c r="E8357" s="42">
        <f>IF(DAY(B8357)&gt;14,VLOOKUP(DATE(YEAR(C8357),MONTH(C8357)-1,DAY(1)),'מדדים וריביות'!B:C,2,FALSE),VLOOKUP(DATE(YEAR(C8357),MONTH(C8357)-2,DAY(1)),'מדדים וריביות'!B:C,2,FALSE))</f>
        <v>33627258.274616003</v>
      </c>
      <c r="F8357" s="46">
        <f>IF($B$5=1,'ריבית יומית'!D8351,'ריבית יומית'!G8351)</f>
        <v>2.7242892239431882E-5</v>
      </c>
      <c r="G8357" s="46">
        <f t="shared" si="912"/>
        <v>0</v>
      </c>
      <c r="H8357" s="29">
        <f t="shared" si="913"/>
        <v>1</v>
      </c>
      <c r="I8357" s="30">
        <f>VLOOKUP(B8356,'מדדים וריביות'!B:C,2)</f>
        <v>33405609.679585598</v>
      </c>
      <c r="K8357" s="39">
        <f t="shared" si="914"/>
        <v>0</v>
      </c>
      <c r="L8357" s="39">
        <f t="shared" si="915"/>
        <v>0</v>
      </c>
      <c r="M8357" s="39">
        <f t="shared" si="916"/>
        <v>0</v>
      </c>
      <c r="N8357" s="41">
        <f t="shared" si="918"/>
        <v>0</v>
      </c>
    </row>
    <row r="8358" spans="2:14">
      <c r="B8358" s="1">
        <v>41223</v>
      </c>
      <c r="C8358" s="1">
        <f t="shared" si="917"/>
        <v>41214</v>
      </c>
      <c r="E8358" s="42">
        <f>IF(DAY(B8358)&gt;14,VLOOKUP(DATE(YEAR(C8358),MONTH(C8358)-1,DAY(1)),'מדדים וריביות'!B:C,2,FALSE),VLOOKUP(DATE(YEAR(C8358),MONTH(C8358)-2,DAY(1)),'מדדים וריביות'!B:C,2,FALSE))</f>
        <v>33627258.274616003</v>
      </c>
      <c r="F8358" s="46">
        <f>IF($B$5=1,'ריבית יומית'!D8352,'ריבית יומית'!G8352)</f>
        <v>2.7242892239431882E-5</v>
      </c>
      <c r="G8358" s="46">
        <f t="shared" si="912"/>
        <v>0</v>
      </c>
      <c r="H8358" s="29">
        <f t="shared" si="913"/>
        <v>1</v>
      </c>
      <c r="I8358" s="30">
        <f>VLOOKUP(B8357,'מדדים וריביות'!B:C,2)</f>
        <v>33405609.679585598</v>
      </c>
      <c r="K8358" s="39">
        <f t="shared" si="914"/>
        <v>0</v>
      </c>
      <c r="L8358" s="39">
        <f t="shared" si="915"/>
        <v>0</v>
      </c>
      <c r="M8358" s="39">
        <f t="shared" si="916"/>
        <v>0</v>
      </c>
      <c r="N8358" s="41">
        <f t="shared" si="918"/>
        <v>0</v>
      </c>
    </row>
    <row r="8359" spans="2:14">
      <c r="B8359" s="1">
        <v>41224</v>
      </c>
      <c r="C8359" s="1">
        <f t="shared" si="917"/>
        <v>41214</v>
      </c>
      <c r="E8359" s="42">
        <f>IF(DAY(B8359)&gt;14,VLOOKUP(DATE(YEAR(C8359),MONTH(C8359)-1,DAY(1)),'מדדים וריביות'!B:C,2,FALSE),VLOOKUP(DATE(YEAR(C8359),MONTH(C8359)-2,DAY(1)),'מדדים וריביות'!B:C,2,FALSE))</f>
        <v>33627258.274616003</v>
      </c>
      <c r="F8359" s="46">
        <f>IF($B$5=1,'ריבית יומית'!D8353,'ריבית יומית'!G8353)</f>
        <v>2.7242892239431882E-5</v>
      </c>
      <c r="G8359" s="46">
        <f t="shared" si="912"/>
        <v>0</v>
      </c>
      <c r="H8359" s="29">
        <f t="shared" si="913"/>
        <v>1</v>
      </c>
      <c r="I8359" s="30">
        <f>VLOOKUP(B8358,'מדדים וריביות'!B:C,2)</f>
        <v>33405609.679585598</v>
      </c>
      <c r="K8359" s="39">
        <f t="shared" si="914"/>
        <v>0</v>
      </c>
      <c r="L8359" s="39">
        <f t="shared" si="915"/>
        <v>0</v>
      </c>
      <c r="M8359" s="39">
        <f t="shared" si="916"/>
        <v>0</v>
      </c>
      <c r="N8359" s="41">
        <f t="shared" si="918"/>
        <v>0</v>
      </c>
    </row>
    <row r="8360" spans="2:14">
      <c r="B8360" s="1">
        <v>41225</v>
      </c>
      <c r="C8360" s="1">
        <f t="shared" si="917"/>
        <v>41214</v>
      </c>
      <c r="E8360" s="42">
        <f>IF(DAY(B8360)&gt;14,VLOOKUP(DATE(YEAR(C8360),MONTH(C8360)-1,DAY(1)),'מדדים וריביות'!B:C,2,FALSE),VLOOKUP(DATE(YEAR(C8360),MONTH(C8360)-2,DAY(1)),'מדדים וריביות'!B:C,2,FALSE))</f>
        <v>33627258.274616003</v>
      </c>
      <c r="F8360" s="46">
        <f>IF($B$5=1,'ריבית יומית'!D8354,'ריבית יומית'!G8354)</f>
        <v>2.7242892239431882E-5</v>
      </c>
      <c r="G8360" s="46">
        <f t="shared" si="912"/>
        <v>0</v>
      </c>
      <c r="H8360" s="29">
        <f t="shared" si="913"/>
        <v>1</v>
      </c>
      <c r="I8360" s="30">
        <f>VLOOKUP(B8359,'מדדים וריביות'!B:C,2)</f>
        <v>33405609.679585598</v>
      </c>
      <c r="K8360" s="39">
        <f t="shared" si="914"/>
        <v>0</v>
      </c>
      <c r="L8360" s="39">
        <f t="shared" si="915"/>
        <v>0</v>
      </c>
      <c r="M8360" s="39">
        <f t="shared" si="916"/>
        <v>0</v>
      </c>
      <c r="N8360" s="41">
        <f t="shared" si="918"/>
        <v>0</v>
      </c>
    </row>
    <row r="8361" spans="2:14">
      <c r="B8361" s="1">
        <v>41226</v>
      </c>
      <c r="C8361" s="1">
        <f t="shared" si="917"/>
        <v>41214</v>
      </c>
      <c r="E8361" s="42">
        <f>IF(DAY(B8361)&gt;14,VLOOKUP(DATE(YEAR(C8361),MONTH(C8361)-1,DAY(1)),'מדדים וריביות'!B:C,2,FALSE),VLOOKUP(DATE(YEAR(C8361),MONTH(C8361)-2,DAY(1)),'מדדים וריביות'!B:C,2,FALSE))</f>
        <v>33627258.274616003</v>
      </c>
      <c r="F8361" s="46">
        <f>IF($B$5=1,'ריבית יומית'!D8355,'ריבית יומית'!G8355)</f>
        <v>2.7242892239431882E-5</v>
      </c>
      <c r="G8361" s="46">
        <f t="shared" si="912"/>
        <v>0</v>
      </c>
      <c r="H8361" s="29">
        <f t="shared" si="913"/>
        <v>1</v>
      </c>
      <c r="I8361" s="30">
        <f>VLOOKUP(B8360,'מדדים וריביות'!B:C,2)</f>
        <v>33405609.679585598</v>
      </c>
      <c r="K8361" s="39">
        <f t="shared" si="914"/>
        <v>0</v>
      </c>
      <c r="L8361" s="39">
        <f t="shared" si="915"/>
        <v>0</v>
      </c>
      <c r="M8361" s="39">
        <f t="shared" si="916"/>
        <v>0</v>
      </c>
      <c r="N8361" s="41">
        <f t="shared" si="918"/>
        <v>0</v>
      </c>
    </row>
    <row r="8362" spans="2:14">
      <c r="B8362" s="1">
        <v>41227</v>
      </c>
      <c r="C8362" s="1">
        <f t="shared" si="917"/>
        <v>41214</v>
      </c>
      <c r="E8362" s="42">
        <f>IF(DAY(B8362)&gt;14,VLOOKUP(DATE(YEAR(C8362),MONTH(C8362)-1,DAY(1)),'מדדים וריביות'!B:C,2,FALSE),VLOOKUP(DATE(YEAR(C8362),MONTH(C8362)-2,DAY(1)),'מדדים וריביות'!B:C,2,FALSE))</f>
        <v>33627258.274616003</v>
      </c>
      <c r="F8362" s="46">
        <f>IF($B$5=1,'ריבית יומית'!D8356,'ריבית יומית'!G8356)</f>
        <v>2.7242892239431882E-5</v>
      </c>
      <c r="G8362" s="46">
        <f t="shared" si="912"/>
        <v>0</v>
      </c>
      <c r="H8362" s="29">
        <f t="shared" si="913"/>
        <v>1</v>
      </c>
      <c r="I8362" s="30">
        <f>VLOOKUP(B8361,'מדדים וריביות'!B:C,2)</f>
        <v>33405609.679585598</v>
      </c>
      <c r="K8362" s="39">
        <f t="shared" si="914"/>
        <v>0</v>
      </c>
      <c r="L8362" s="39">
        <f t="shared" si="915"/>
        <v>0</v>
      </c>
      <c r="M8362" s="39">
        <f t="shared" si="916"/>
        <v>0</v>
      </c>
      <c r="N8362" s="41">
        <f t="shared" si="918"/>
        <v>0</v>
      </c>
    </row>
    <row r="8363" spans="2:14">
      <c r="B8363" s="1">
        <v>41228</v>
      </c>
      <c r="C8363" s="1">
        <f t="shared" si="917"/>
        <v>41214</v>
      </c>
      <c r="E8363" s="42">
        <f>IF(DAY(B8363)&gt;14,VLOOKUP(DATE(YEAR(C8363),MONTH(C8363)-1,DAY(1)),'מדדים וריביות'!B:C,2,FALSE),VLOOKUP(DATE(YEAR(C8363),MONTH(C8363)-2,DAY(1)),'מדדים וריביות'!B:C,2,FALSE))</f>
        <v>33563930.104607299</v>
      </c>
      <c r="F8363" s="46">
        <f>IF($B$5=1,'ריבית יומית'!D8357,'ריבית יומית'!G8357)</f>
        <v>2.7242892239431882E-5</v>
      </c>
      <c r="G8363" s="46">
        <f t="shared" si="912"/>
        <v>0</v>
      </c>
      <c r="H8363" s="29">
        <f t="shared" si="913"/>
        <v>1</v>
      </c>
      <c r="I8363" s="30">
        <f>VLOOKUP(B8362,'מדדים וריביות'!B:C,2)</f>
        <v>33405609.679585598</v>
      </c>
      <c r="K8363" s="39">
        <f t="shared" si="914"/>
        <v>0</v>
      </c>
      <c r="L8363" s="39">
        <f t="shared" si="915"/>
        <v>0</v>
      </c>
      <c r="M8363" s="39">
        <f t="shared" si="916"/>
        <v>0</v>
      </c>
      <c r="N8363" s="41">
        <f t="shared" si="918"/>
        <v>0</v>
      </c>
    </row>
    <row r="8364" spans="2:14">
      <c r="B8364" s="1">
        <v>41229</v>
      </c>
      <c r="C8364" s="1">
        <f t="shared" si="917"/>
        <v>41214</v>
      </c>
      <c r="E8364" s="42">
        <f>IF(DAY(B8364)&gt;14,VLOOKUP(DATE(YEAR(C8364),MONTH(C8364)-1,DAY(1)),'מדדים וריביות'!B:C,2,FALSE),VLOOKUP(DATE(YEAR(C8364),MONTH(C8364)-2,DAY(1)),'מדדים וריביות'!B:C,2,FALSE))</f>
        <v>33563930.104607299</v>
      </c>
      <c r="F8364" s="46">
        <f>IF($B$5=1,'ריבית יומית'!D8358,'ריבית יומית'!G8358)</f>
        <v>2.7242892239431882E-5</v>
      </c>
      <c r="G8364" s="46">
        <f t="shared" si="912"/>
        <v>0</v>
      </c>
      <c r="H8364" s="29">
        <f t="shared" si="913"/>
        <v>1</v>
      </c>
      <c r="I8364" s="30">
        <f>VLOOKUP(B8363,'מדדים וריביות'!B:C,2)</f>
        <v>33405609.679585598</v>
      </c>
      <c r="K8364" s="39">
        <f t="shared" si="914"/>
        <v>0</v>
      </c>
      <c r="L8364" s="39">
        <f t="shared" si="915"/>
        <v>0</v>
      </c>
      <c r="M8364" s="39">
        <f t="shared" si="916"/>
        <v>0</v>
      </c>
      <c r="N8364" s="41">
        <f t="shared" si="918"/>
        <v>0</v>
      </c>
    </row>
    <row r="8365" spans="2:14">
      <c r="B8365" s="1">
        <v>41230</v>
      </c>
      <c r="C8365" s="1">
        <f t="shared" si="917"/>
        <v>41214</v>
      </c>
      <c r="E8365" s="42">
        <f>IF(DAY(B8365)&gt;14,VLOOKUP(DATE(YEAR(C8365),MONTH(C8365)-1,DAY(1)),'מדדים וריביות'!B:C,2,FALSE),VLOOKUP(DATE(YEAR(C8365),MONTH(C8365)-2,DAY(1)),'מדדים וריביות'!B:C,2,FALSE))</f>
        <v>33563930.104607299</v>
      </c>
      <c r="F8365" s="46">
        <f>IF($B$5=1,'ריבית יומית'!D8359,'ריבית יומית'!G8359)</f>
        <v>2.7242892239431882E-5</v>
      </c>
      <c r="G8365" s="46">
        <f t="shared" si="912"/>
        <v>0</v>
      </c>
      <c r="H8365" s="29">
        <f t="shared" si="913"/>
        <v>1</v>
      </c>
      <c r="I8365" s="30">
        <f>VLOOKUP(B8364,'מדדים וריביות'!B:C,2)</f>
        <v>33405609.679585598</v>
      </c>
      <c r="K8365" s="39">
        <f t="shared" si="914"/>
        <v>0</v>
      </c>
      <c r="L8365" s="39">
        <f t="shared" si="915"/>
        <v>0</v>
      </c>
      <c r="M8365" s="39">
        <f t="shared" si="916"/>
        <v>0</v>
      </c>
      <c r="N8365" s="41">
        <f t="shared" si="918"/>
        <v>0</v>
      </c>
    </row>
    <row r="8366" spans="2:14">
      <c r="B8366" s="1">
        <v>41231</v>
      </c>
      <c r="C8366" s="1">
        <f t="shared" si="917"/>
        <v>41214</v>
      </c>
      <c r="E8366" s="42">
        <f>IF(DAY(B8366)&gt;14,VLOOKUP(DATE(YEAR(C8366),MONTH(C8366)-1,DAY(1)),'מדדים וריביות'!B:C,2,FALSE),VLOOKUP(DATE(YEAR(C8366),MONTH(C8366)-2,DAY(1)),'מדדים וריביות'!B:C,2,FALSE))</f>
        <v>33563930.104607299</v>
      </c>
      <c r="F8366" s="46">
        <f>IF($B$5=1,'ריבית יומית'!D8360,'ריבית יומית'!G8360)</f>
        <v>2.7242892239431882E-5</v>
      </c>
      <c r="G8366" s="46">
        <f t="shared" si="912"/>
        <v>0</v>
      </c>
      <c r="H8366" s="29">
        <f t="shared" si="913"/>
        <v>1</v>
      </c>
      <c r="I8366" s="30">
        <f>VLOOKUP(B8365,'מדדים וריביות'!B:C,2)</f>
        <v>33405609.679585598</v>
      </c>
      <c r="K8366" s="39">
        <f t="shared" si="914"/>
        <v>0</v>
      </c>
      <c r="L8366" s="39">
        <f t="shared" si="915"/>
        <v>0</v>
      </c>
      <c r="M8366" s="39">
        <f t="shared" si="916"/>
        <v>0</v>
      </c>
      <c r="N8366" s="41">
        <f t="shared" si="918"/>
        <v>0</v>
      </c>
    </row>
    <row r="8367" spans="2:14">
      <c r="B8367" s="1">
        <v>41232</v>
      </c>
      <c r="C8367" s="1">
        <f t="shared" si="917"/>
        <v>41214</v>
      </c>
      <c r="E8367" s="42">
        <f>IF(DAY(B8367)&gt;14,VLOOKUP(DATE(YEAR(C8367),MONTH(C8367)-1,DAY(1)),'מדדים וריביות'!B:C,2,FALSE),VLOOKUP(DATE(YEAR(C8367),MONTH(C8367)-2,DAY(1)),'מדדים וריביות'!B:C,2,FALSE))</f>
        <v>33563930.104607299</v>
      </c>
      <c r="F8367" s="46">
        <f>IF($B$5=1,'ריבית יומית'!D8361,'ריבית יומית'!G8361)</f>
        <v>2.7242892239431882E-5</v>
      </c>
      <c r="G8367" s="46">
        <f t="shared" si="912"/>
        <v>0</v>
      </c>
      <c r="H8367" s="29">
        <f t="shared" si="913"/>
        <v>1</v>
      </c>
      <c r="I8367" s="30">
        <f>VLOOKUP(B8366,'מדדים וריביות'!B:C,2)</f>
        <v>33405609.679585598</v>
      </c>
      <c r="K8367" s="39">
        <f t="shared" si="914"/>
        <v>0</v>
      </c>
      <c r="L8367" s="39">
        <f t="shared" si="915"/>
        <v>0</v>
      </c>
      <c r="M8367" s="39">
        <f t="shared" si="916"/>
        <v>0</v>
      </c>
      <c r="N8367" s="41">
        <f t="shared" si="918"/>
        <v>0</v>
      </c>
    </row>
    <row r="8368" spans="2:14">
      <c r="B8368" s="1">
        <v>41233</v>
      </c>
      <c r="C8368" s="1">
        <f t="shared" si="917"/>
        <v>41214</v>
      </c>
      <c r="E8368" s="42">
        <f>IF(DAY(B8368)&gt;14,VLOOKUP(DATE(YEAR(C8368),MONTH(C8368)-1,DAY(1)),'מדדים וריביות'!B:C,2,FALSE),VLOOKUP(DATE(YEAR(C8368),MONTH(C8368)-2,DAY(1)),'מדדים וריביות'!B:C,2,FALSE))</f>
        <v>33563930.104607299</v>
      </c>
      <c r="F8368" s="46">
        <f>IF($B$5=1,'ריבית יומית'!D8362,'ריבית יומית'!G8362)</f>
        <v>2.7242892239431882E-5</v>
      </c>
      <c r="G8368" s="46">
        <f t="shared" si="912"/>
        <v>0</v>
      </c>
      <c r="H8368" s="29">
        <f t="shared" si="913"/>
        <v>1</v>
      </c>
      <c r="I8368" s="30">
        <f>VLOOKUP(B8367,'מדדים וריביות'!B:C,2)</f>
        <v>33405609.679585598</v>
      </c>
      <c r="K8368" s="39">
        <f t="shared" si="914"/>
        <v>0</v>
      </c>
      <c r="L8368" s="39">
        <f t="shared" si="915"/>
        <v>0</v>
      </c>
      <c r="M8368" s="39">
        <f t="shared" si="916"/>
        <v>0</v>
      </c>
      <c r="N8368" s="41">
        <f t="shared" si="918"/>
        <v>0</v>
      </c>
    </row>
    <row r="8369" spans="2:14">
      <c r="B8369" s="1">
        <v>41234</v>
      </c>
      <c r="C8369" s="1">
        <f t="shared" si="917"/>
        <v>41214</v>
      </c>
      <c r="E8369" s="42">
        <f>IF(DAY(B8369)&gt;14,VLOOKUP(DATE(YEAR(C8369),MONTH(C8369)-1,DAY(1)),'מדדים וריביות'!B:C,2,FALSE),VLOOKUP(DATE(YEAR(C8369),MONTH(C8369)-2,DAY(1)),'מדדים וריביות'!B:C,2,FALSE))</f>
        <v>33563930.104607299</v>
      </c>
      <c r="F8369" s="46">
        <f>IF($B$5=1,'ריבית יומית'!D8363,'ריבית יומית'!G8363)</f>
        <v>2.7242892239431882E-5</v>
      </c>
      <c r="G8369" s="46">
        <f t="shared" si="912"/>
        <v>0</v>
      </c>
      <c r="H8369" s="29">
        <f t="shared" si="913"/>
        <v>1</v>
      </c>
      <c r="I8369" s="30">
        <f>VLOOKUP(B8368,'מדדים וריביות'!B:C,2)</f>
        <v>33405609.679585598</v>
      </c>
      <c r="K8369" s="39">
        <f t="shared" si="914"/>
        <v>0</v>
      </c>
      <c r="L8369" s="39">
        <f t="shared" si="915"/>
        <v>0</v>
      </c>
      <c r="M8369" s="39">
        <f t="shared" si="916"/>
        <v>0</v>
      </c>
      <c r="N8369" s="41">
        <f t="shared" si="918"/>
        <v>0</v>
      </c>
    </row>
    <row r="8370" spans="2:14">
      <c r="B8370" s="1">
        <v>41235</v>
      </c>
      <c r="C8370" s="1">
        <f t="shared" si="917"/>
        <v>41214</v>
      </c>
      <c r="E8370" s="42">
        <f>IF(DAY(B8370)&gt;14,VLOOKUP(DATE(YEAR(C8370),MONTH(C8370)-1,DAY(1)),'מדדים וריביות'!B:C,2,FALSE),VLOOKUP(DATE(YEAR(C8370),MONTH(C8370)-2,DAY(1)),'מדדים וריביות'!B:C,2,FALSE))</f>
        <v>33563930.104607299</v>
      </c>
      <c r="F8370" s="46">
        <f>IF($B$5=1,'ריבית יומית'!D8364,'ריבית יומית'!G8364)</f>
        <v>2.7242892239431882E-5</v>
      </c>
      <c r="G8370" s="46">
        <f t="shared" si="912"/>
        <v>0</v>
      </c>
      <c r="H8370" s="29">
        <f t="shared" si="913"/>
        <v>1</v>
      </c>
      <c r="I8370" s="30">
        <f>VLOOKUP(B8369,'מדדים וריביות'!B:C,2)</f>
        <v>33405609.679585598</v>
      </c>
      <c r="K8370" s="39">
        <f t="shared" si="914"/>
        <v>0</v>
      </c>
      <c r="L8370" s="39">
        <f t="shared" si="915"/>
        <v>0</v>
      </c>
      <c r="M8370" s="39">
        <f t="shared" si="916"/>
        <v>0</v>
      </c>
      <c r="N8370" s="41">
        <f t="shared" si="918"/>
        <v>0</v>
      </c>
    </row>
    <row r="8371" spans="2:14">
      <c r="B8371" s="1">
        <v>41236</v>
      </c>
      <c r="C8371" s="1">
        <f t="shared" si="917"/>
        <v>41214</v>
      </c>
      <c r="E8371" s="42">
        <f>IF(DAY(B8371)&gt;14,VLOOKUP(DATE(YEAR(C8371),MONTH(C8371)-1,DAY(1)),'מדדים וריביות'!B:C,2,FALSE),VLOOKUP(DATE(YEAR(C8371),MONTH(C8371)-2,DAY(1)),'מדדים וריביות'!B:C,2,FALSE))</f>
        <v>33563930.104607299</v>
      </c>
      <c r="F8371" s="46">
        <f>IF($B$5=1,'ריבית יומית'!D8365,'ריבית יומית'!G8365)</f>
        <v>2.7242892239431882E-5</v>
      </c>
      <c r="G8371" s="46">
        <f t="shared" si="912"/>
        <v>0</v>
      </c>
      <c r="H8371" s="29">
        <f t="shared" si="913"/>
        <v>1</v>
      </c>
      <c r="I8371" s="30">
        <f>VLOOKUP(B8370,'מדדים וריביות'!B:C,2)</f>
        <v>33405609.679585598</v>
      </c>
      <c r="K8371" s="39">
        <f t="shared" si="914"/>
        <v>0</v>
      </c>
      <c r="L8371" s="39">
        <f t="shared" si="915"/>
        <v>0</v>
      </c>
      <c r="M8371" s="39">
        <f t="shared" si="916"/>
        <v>0</v>
      </c>
      <c r="N8371" s="41">
        <f t="shared" si="918"/>
        <v>0</v>
      </c>
    </row>
    <row r="8372" spans="2:14">
      <c r="B8372" s="1">
        <v>41237</v>
      </c>
      <c r="C8372" s="1">
        <f t="shared" si="917"/>
        <v>41214</v>
      </c>
      <c r="E8372" s="42">
        <f>IF(DAY(B8372)&gt;14,VLOOKUP(DATE(YEAR(C8372),MONTH(C8372)-1,DAY(1)),'מדדים וריביות'!B:C,2,FALSE),VLOOKUP(DATE(YEAR(C8372),MONTH(C8372)-2,DAY(1)),'מדדים וריביות'!B:C,2,FALSE))</f>
        <v>33563930.104607299</v>
      </c>
      <c r="F8372" s="46">
        <f>IF($B$5=1,'ריבית יומית'!D8366,'ריבית יומית'!G8366)</f>
        <v>2.7242892239431882E-5</v>
      </c>
      <c r="G8372" s="46">
        <f t="shared" si="912"/>
        <v>0</v>
      </c>
      <c r="H8372" s="29">
        <f t="shared" si="913"/>
        <v>1</v>
      </c>
      <c r="I8372" s="30">
        <f>VLOOKUP(B8371,'מדדים וריביות'!B:C,2)</f>
        <v>33405609.679585598</v>
      </c>
      <c r="K8372" s="39">
        <f t="shared" si="914"/>
        <v>0</v>
      </c>
      <c r="L8372" s="39">
        <f t="shared" si="915"/>
        <v>0</v>
      </c>
      <c r="M8372" s="39">
        <f t="shared" si="916"/>
        <v>0</v>
      </c>
      <c r="N8372" s="41">
        <f t="shared" si="918"/>
        <v>0</v>
      </c>
    </row>
    <row r="8373" spans="2:14">
      <c r="B8373" s="1">
        <v>41238</v>
      </c>
      <c r="C8373" s="1">
        <f t="shared" si="917"/>
        <v>41214</v>
      </c>
      <c r="E8373" s="42">
        <f>IF(DAY(B8373)&gt;14,VLOOKUP(DATE(YEAR(C8373),MONTH(C8373)-1,DAY(1)),'מדדים וריביות'!B:C,2,FALSE),VLOOKUP(DATE(YEAR(C8373),MONTH(C8373)-2,DAY(1)),'מדדים וריביות'!B:C,2,FALSE))</f>
        <v>33563930.104607299</v>
      </c>
      <c r="F8373" s="46">
        <f>IF($B$5=1,'ריבית יומית'!D8367,'ריבית יומית'!G8367)</f>
        <v>2.7242892239431882E-5</v>
      </c>
      <c r="G8373" s="46">
        <f t="shared" si="912"/>
        <v>0</v>
      </c>
      <c r="H8373" s="29">
        <f t="shared" si="913"/>
        <v>1</v>
      </c>
      <c r="I8373" s="30">
        <f>VLOOKUP(B8372,'מדדים וריביות'!B:C,2)</f>
        <v>33405609.679585598</v>
      </c>
      <c r="K8373" s="39">
        <f t="shared" si="914"/>
        <v>0</v>
      </c>
      <c r="L8373" s="39">
        <f t="shared" si="915"/>
        <v>0</v>
      </c>
      <c r="M8373" s="39">
        <f t="shared" si="916"/>
        <v>0</v>
      </c>
      <c r="N8373" s="41">
        <f t="shared" si="918"/>
        <v>0</v>
      </c>
    </row>
    <row r="8374" spans="2:14">
      <c r="B8374" s="1">
        <v>41239</v>
      </c>
      <c r="C8374" s="1">
        <f t="shared" si="917"/>
        <v>41214</v>
      </c>
      <c r="E8374" s="42">
        <f>IF(DAY(B8374)&gt;14,VLOOKUP(DATE(YEAR(C8374),MONTH(C8374)-1,DAY(1)),'מדדים וריביות'!B:C,2,FALSE),VLOOKUP(DATE(YEAR(C8374),MONTH(C8374)-2,DAY(1)),'מדדים וריביות'!B:C,2,FALSE))</f>
        <v>33563930.104607299</v>
      </c>
      <c r="F8374" s="46">
        <f>IF($B$5=1,'ריבית יומית'!D8368,'ריבית יומית'!G8368)</f>
        <v>2.7242892239431882E-5</v>
      </c>
      <c r="G8374" s="46">
        <f t="shared" si="912"/>
        <v>0</v>
      </c>
      <c r="H8374" s="29">
        <f t="shared" si="913"/>
        <v>1</v>
      </c>
      <c r="I8374" s="30">
        <f>VLOOKUP(B8373,'מדדים וריביות'!B:C,2)</f>
        <v>33405609.679585598</v>
      </c>
      <c r="K8374" s="39">
        <f t="shared" si="914"/>
        <v>0</v>
      </c>
      <c r="L8374" s="39">
        <f t="shared" si="915"/>
        <v>0</v>
      </c>
      <c r="M8374" s="39">
        <f t="shared" si="916"/>
        <v>0</v>
      </c>
      <c r="N8374" s="41">
        <f t="shared" si="918"/>
        <v>0</v>
      </c>
    </row>
    <row r="8375" spans="2:14">
      <c r="B8375" s="1">
        <v>41240</v>
      </c>
      <c r="C8375" s="1">
        <f t="shared" si="917"/>
        <v>41214</v>
      </c>
      <c r="E8375" s="42">
        <f>IF(DAY(B8375)&gt;14,VLOOKUP(DATE(YEAR(C8375),MONTH(C8375)-1,DAY(1)),'מדדים וריביות'!B:C,2,FALSE),VLOOKUP(DATE(YEAR(C8375),MONTH(C8375)-2,DAY(1)),'מדדים וריביות'!B:C,2,FALSE))</f>
        <v>33563930.104607299</v>
      </c>
      <c r="F8375" s="46">
        <f>IF($B$5=1,'ריבית יומית'!D8369,'ריבית יומית'!G8369)</f>
        <v>2.7242892239431882E-5</v>
      </c>
      <c r="G8375" s="46">
        <f t="shared" si="912"/>
        <v>0</v>
      </c>
      <c r="H8375" s="29">
        <f t="shared" si="913"/>
        <v>1</v>
      </c>
      <c r="I8375" s="30">
        <f>VLOOKUP(B8374,'מדדים וריביות'!B:C,2)</f>
        <v>33405609.679585598</v>
      </c>
      <c r="K8375" s="39">
        <f t="shared" si="914"/>
        <v>0</v>
      </c>
      <c r="L8375" s="39">
        <f t="shared" si="915"/>
        <v>0</v>
      </c>
      <c r="M8375" s="39">
        <f t="shared" si="916"/>
        <v>0</v>
      </c>
      <c r="N8375" s="41">
        <f t="shared" si="918"/>
        <v>0</v>
      </c>
    </row>
    <row r="8376" spans="2:14">
      <c r="B8376" s="1">
        <v>41241</v>
      </c>
      <c r="C8376" s="1">
        <f t="shared" si="917"/>
        <v>41214</v>
      </c>
      <c r="E8376" s="42">
        <f>IF(DAY(B8376)&gt;14,VLOOKUP(DATE(YEAR(C8376),MONTH(C8376)-1,DAY(1)),'מדדים וריביות'!B:C,2,FALSE),VLOOKUP(DATE(YEAR(C8376),MONTH(C8376)-2,DAY(1)),'מדדים וריביות'!B:C,2,FALSE))</f>
        <v>33563930.104607299</v>
      </c>
      <c r="F8376" s="46">
        <f>IF($B$5=1,'ריבית יומית'!D8370,'ריבית יומית'!G8370)</f>
        <v>2.7242892239431882E-5</v>
      </c>
      <c r="G8376" s="46">
        <f t="shared" si="912"/>
        <v>0</v>
      </c>
      <c r="H8376" s="29">
        <f t="shared" si="913"/>
        <v>1</v>
      </c>
      <c r="I8376" s="30">
        <f>VLOOKUP(B8375,'מדדים וריביות'!B:C,2)</f>
        <v>33405609.679585598</v>
      </c>
      <c r="K8376" s="39">
        <f t="shared" si="914"/>
        <v>0</v>
      </c>
      <c r="L8376" s="39">
        <f t="shared" si="915"/>
        <v>0</v>
      </c>
      <c r="M8376" s="39">
        <f t="shared" si="916"/>
        <v>0</v>
      </c>
      <c r="N8376" s="41">
        <f t="shared" si="918"/>
        <v>0</v>
      </c>
    </row>
    <row r="8377" spans="2:14">
      <c r="B8377" s="1">
        <v>41242</v>
      </c>
      <c r="C8377" s="1">
        <f t="shared" si="917"/>
        <v>41214</v>
      </c>
      <c r="E8377" s="42">
        <f>IF(DAY(B8377)&gt;14,VLOOKUP(DATE(YEAR(C8377),MONTH(C8377)-1,DAY(1)),'מדדים וריביות'!B:C,2,FALSE),VLOOKUP(DATE(YEAR(C8377),MONTH(C8377)-2,DAY(1)),'מדדים וריביות'!B:C,2,FALSE))</f>
        <v>33563930.104607299</v>
      </c>
      <c r="F8377" s="46">
        <f>IF($B$5=1,'ריבית יומית'!D8371,'ריבית יומית'!G8371)</f>
        <v>2.7242892239431882E-5</v>
      </c>
      <c r="G8377" s="46">
        <f t="shared" si="912"/>
        <v>0</v>
      </c>
      <c r="H8377" s="29">
        <f t="shared" si="913"/>
        <v>1</v>
      </c>
      <c r="I8377" s="30">
        <f>VLOOKUP(B8376,'מדדים וריביות'!B:C,2)</f>
        <v>33405609.679585598</v>
      </c>
      <c r="K8377" s="39">
        <f t="shared" si="914"/>
        <v>0</v>
      </c>
      <c r="L8377" s="39">
        <f t="shared" si="915"/>
        <v>0</v>
      </c>
      <c r="M8377" s="39">
        <f t="shared" si="916"/>
        <v>0</v>
      </c>
      <c r="N8377" s="41">
        <f t="shared" si="918"/>
        <v>0</v>
      </c>
    </row>
    <row r="8378" spans="2:14">
      <c r="B8378" s="1">
        <v>41243</v>
      </c>
      <c r="C8378" s="1">
        <f t="shared" si="917"/>
        <v>41214</v>
      </c>
      <c r="E8378" s="42">
        <f>IF(DAY(B8378)&gt;14,VLOOKUP(DATE(YEAR(C8378),MONTH(C8378)-1,DAY(1)),'מדדים וריביות'!B:C,2,FALSE),VLOOKUP(DATE(YEAR(C8378),MONTH(C8378)-2,DAY(1)),'מדדים וריביות'!B:C,2,FALSE))</f>
        <v>33563930.104607299</v>
      </c>
      <c r="F8378" s="46">
        <f>IF($B$5=1,'ריבית יומית'!D8372,'ריבית יומית'!G8372)</f>
        <v>2.7242892239431882E-5</v>
      </c>
      <c r="G8378" s="46">
        <f t="shared" si="912"/>
        <v>0</v>
      </c>
      <c r="H8378" s="29">
        <f t="shared" si="913"/>
        <v>1</v>
      </c>
      <c r="I8378" s="30">
        <f>VLOOKUP(B8377,'מדדים וריביות'!B:C,2)</f>
        <v>33405609.679585598</v>
      </c>
      <c r="K8378" s="39">
        <f t="shared" si="914"/>
        <v>0</v>
      </c>
      <c r="L8378" s="39">
        <f t="shared" si="915"/>
        <v>0</v>
      </c>
      <c r="M8378" s="39">
        <f t="shared" si="916"/>
        <v>0</v>
      </c>
      <c r="N8378" s="41">
        <f t="shared" si="918"/>
        <v>0</v>
      </c>
    </row>
    <row r="8379" spans="2:14">
      <c r="B8379" s="1">
        <v>41244</v>
      </c>
      <c r="C8379" s="1">
        <f t="shared" si="917"/>
        <v>41244</v>
      </c>
      <c r="E8379" s="42">
        <f>IF(DAY(B8379)&gt;14,VLOOKUP(DATE(YEAR(C8379),MONTH(C8379)-1,DAY(1)),'מדדים וריביות'!B:C,2,FALSE),VLOOKUP(DATE(YEAR(C8379),MONTH(C8379)-2,DAY(1)),'מדדים וריביות'!B:C,2,FALSE))</f>
        <v>33563930.104607299</v>
      </c>
      <c r="F8379" s="46">
        <f>IF($B$5=1,'ריבית יומית'!D8373,'ריבית יומית'!G8373)</f>
        <v>2.7242892239431882E-5</v>
      </c>
      <c r="G8379" s="46">
        <f t="shared" si="912"/>
        <v>0</v>
      </c>
      <c r="H8379" s="29">
        <f t="shared" si="913"/>
        <v>1</v>
      </c>
      <c r="I8379" s="30">
        <f>VLOOKUP(B8378,'מדדים וריביות'!B:C,2)</f>
        <v>33405609.679585598</v>
      </c>
      <c r="K8379" s="39">
        <f t="shared" si="914"/>
        <v>0</v>
      </c>
      <c r="L8379" s="39">
        <f t="shared" si="915"/>
        <v>0</v>
      </c>
      <c r="M8379" s="39">
        <f t="shared" si="916"/>
        <v>0</v>
      </c>
      <c r="N8379" s="41">
        <f t="shared" si="918"/>
        <v>0</v>
      </c>
    </row>
    <row r="8380" spans="2:14">
      <c r="B8380" s="1">
        <v>41245</v>
      </c>
      <c r="C8380" s="1">
        <f t="shared" si="917"/>
        <v>41244</v>
      </c>
      <c r="E8380" s="42">
        <f>IF(DAY(B8380)&gt;14,VLOOKUP(DATE(YEAR(C8380),MONTH(C8380)-1,DAY(1)),'מדדים וריביות'!B:C,2,FALSE),VLOOKUP(DATE(YEAR(C8380),MONTH(C8380)-2,DAY(1)),'מדדים וריביות'!B:C,2,FALSE))</f>
        <v>33563930.104607299</v>
      </c>
      <c r="F8380" s="46">
        <f>IF($B$5=1,'ריבית יומית'!D8374,'ריבית יומית'!G8374)</f>
        <v>2.7242892239431882E-5</v>
      </c>
      <c r="G8380" s="46">
        <f t="shared" si="912"/>
        <v>0</v>
      </c>
      <c r="H8380" s="29">
        <f t="shared" si="913"/>
        <v>1</v>
      </c>
      <c r="I8380" s="30">
        <f>VLOOKUP(B8379,'מדדים וריביות'!B:C,2)</f>
        <v>33468937.849594299</v>
      </c>
      <c r="K8380" s="39">
        <f t="shared" si="914"/>
        <v>0</v>
      </c>
      <c r="L8380" s="39">
        <f t="shared" si="915"/>
        <v>0</v>
      </c>
      <c r="M8380" s="39">
        <f t="shared" si="916"/>
        <v>0</v>
      </c>
      <c r="N8380" s="41">
        <f t="shared" si="918"/>
        <v>0</v>
      </c>
    </row>
    <row r="8381" spans="2:14">
      <c r="B8381" s="1">
        <v>41246</v>
      </c>
      <c r="C8381" s="1">
        <f t="shared" si="917"/>
        <v>41244</v>
      </c>
      <c r="E8381" s="42">
        <f>IF(DAY(B8381)&gt;14,VLOOKUP(DATE(YEAR(C8381),MONTH(C8381)-1,DAY(1)),'מדדים וריביות'!B:C,2,FALSE),VLOOKUP(DATE(YEAR(C8381),MONTH(C8381)-2,DAY(1)),'מדדים וריביות'!B:C,2,FALSE))</f>
        <v>33563930.104607299</v>
      </c>
      <c r="F8381" s="46">
        <f>IF($B$5=1,'ריבית יומית'!D8375,'ריבית יומית'!G8375)</f>
        <v>2.7242892239431882E-5</v>
      </c>
      <c r="G8381" s="46">
        <f t="shared" si="912"/>
        <v>0</v>
      </c>
      <c r="H8381" s="29">
        <f t="shared" si="913"/>
        <v>1</v>
      </c>
      <c r="I8381" s="30">
        <f>VLOOKUP(B8380,'מדדים וריביות'!B:C,2)</f>
        <v>33468937.849594299</v>
      </c>
      <c r="K8381" s="39">
        <f t="shared" si="914"/>
        <v>0</v>
      </c>
      <c r="L8381" s="39">
        <f t="shared" si="915"/>
        <v>0</v>
      </c>
      <c r="M8381" s="39">
        <f t="shared" si="916"/>
        <v>0</v>
      </c>
      <c r="N8381" s="41">
        <f t="shared" si="918"/>
        <v>0</v>
      </c>
    </row>
    <row r="8382" spans="2:14">
      <c r="B8382" s="1">
        <v>41247</v>
      </c>
      <c r="C8382" s="1">
        <f t="shared" si="917"/>
        <v>41244</v>
      </c>
      <c r="E8382" s="42">
        <f>IF(DAY(B8382)&gt;14,VLOOKUP(DATE(YEAR(C8382),MONTH(C8382)-1,DAY(1)),'מדדים וריביות'!B:C,2,FALSE),VLOOKUP(DATE(YEAR(C8382),MONTH(C8382)-2,DAY(1)),'מדדים וריביות'!B:C,2,FALSE))</f>
        <v>33563930.104607299</v>
      </c>
      <c r="F8382" s="46">
        <f>IF($B$5=1,'ריבית יומית'!D8376,'ריבית יומית'!G8376)</f>
        <v>2.7242892239431882E-5</v>
      </c>
      <c r="G8382" s="46">
        <f t="shared" si="912"/>
        <v>0</v>
      </c>
      <c r="H8382" s="29">
        <f t="shared" si="913"/>
        <v>1</v>
      </c>
      <c r="I8382" s="30">
        <f>VLOOKUP(B8381,'מדדים וריביות'!B:C,2)</f>
        <v>33468937.849594299</v>
      </c>
      <c r="K8382" s="39">
        <f t="shared" si="914"/>
        <v>0</v>
      </c>
      <c r="L8382" s="39">
        <f t="shared" si="915"/>
        <v>0</v>
      </c>
      <c r="M8382" s="39">
        <f t="shared" si="916"/>
        <v>0</v>
      </c>
      <c r="N8382" s="41">
        <f t="shared" si="918"/>
        <v>0</v>
      </c>
    </row>
    <row r="8383" spans="2:14">
      <c r="B8383" s="1">
        <v>41248</v>
      </c>
      <c r="C8383" s="1">
        <f t="shared" si="917"/>
        <v>41244</v>
      </c>
      <c r="E8383" s="42">
        <f>IF(DAY(B8383)&gt;14,VLOOKUP(DATE(YEAR(C8383),MONTH(C8383)-1,DAY(1)),'מדדים וריביות'!B:C,2,FALSE),VLOOKUP(DATE(YEAR(C8383),MONTH(C8383)-2,DAY(1)),'מדדים וריביות'!B:C,2,FALSE))</f>
        <v>33563930.104607299</v>
      </c>
      <c r="F8383" s="46">
        <f>IF($B$5=1,'ריבית יומית'!D8377,'ריבית יומית'!G8377)</f>
        <v>2.7242892239431882E-5</v>
      </c>
      <c r="G8383" s="46">
        <f t="shared" si="912"/>
        <v>0</v>
      </c>
      <c r="H8383" s="29">
        <f t="shared" si="913"/>
        <v>1</v>
      </c>
      <c r="I8383" s="30">
        <f>VLOOKUP(B8382,'מדדים וריביות'!B:C,2)</f>
        <v>33468937.849594299</v>
      </c>
      <c r="K8383" s="39">
        <f t="shared" si="914"/>
        <v>0</v>
      </c>
      <c r="L8383" s="39">
        <f t="shared" si="915"/>
        <v>0</v>
      </c>
      <c r="M8383" s="39">
        <f t="shared" si="916"/>
        <v>0</v>
      </c>
      <c r="N8383" s="41">
        <f t="shared" si="918"/>
        <v>0</v>
      </c>
    </row>
    <row r="8384" spans="2:14">
      <c r="B8384" s="1">
        <v>41249</v>
      </c>
      <c r="C8384" s="1">
        <f t="shared" si="917"/>
        <v>41244</v>
      </c>
      <c r="E8384" s="42">
        <f>IF(DAY(B8384)&gt;14,VLOOKUP(DATE(YEAR(C8384),MONTH(C8384)-1,DAY(1)),'מדדים וריביות'!B:C,2,FALSE),VLOOKUP(DATE(YEAR(C8384),MONTH(C8384)-2,DAY(1)),'מדדים וריביות'!B:C,2,FALSE))</f>
        <v>33563930.104607299</v>
      </c>
      <c r="F8384" s="46">
        <f>IF($B$5=1,'ריבית יומית'!D8378,'ריבית יומית'!G8378)</f>
        <v>2.7242892239431882E-5</v>
      </c>
      <c r="G8384" s="46">
        <f t="shared" si="912"/>
        <v>0</v>
      </c>
      <c r="H8384" s="29">
        <f t="shared" si="913"/>
        <v>1</v>
      </c>
      <c r="I8384" s="30">
        <f>VLOOKUP(B8383,'מדדים וריביות'!B:C,2)</f>
        <v>33468937.849594299</v>
      </c>
      <c r="K8384" s="39">
        <f t="shared" si="914"/>
        <v>0</v>
      </c>
      <c r="L8384" s="39">
        <f t="shared" si="915"/>
        <v>0</v>
      </c>
      <c r="M8384" s="39">
        <f t="shared" si="916"/>
        <v>0</v>
      </c>
      <c r="N8384" s="41">
        <f t="shared" si="918"/>
        <v>0</v>
      </c>
    </row>
    <row r="8385" spans="2:14">
      <c r="B8385" s="1">
        <v>41250</v>
      </c>
      <c r="C8385" s="1">
        <f t="shared" si="917"/>
        <v>41244</v>
      </c>
      <c r="E8385" s="42">
        <f>IF(DAY(B8385)&gt;14,VLOOKUP(DATE(YEAR(C8385),MONTH(C8385)-1,DAY(1)),'מדדים וריביות'!B:C,2,FALSE),VLOOKUP(DATE(YEAR(C8385),MONTH(C8385)-2,DAY(1)),'מדדים וריביות'!B:C,2,FALSE))</f>
        <v>33563930.104607299</v>
      </c>
      <c r="F8385" s="46">
        <f>IF($B$5=1,'ריבית יומית'!D8379,'ריבית יומית'!G8379)</f>
        <v>2.7242892239431882E-5</v>
      </c>
      <c r="G8385" s="46">
        <f t="shared" si="912"/>
        <v>0</v>
      </c>
      <c r="H8385" s="29">
        <f t="shared" si="913"/>
        <v>1</v>
      </c>
      <c r="I8385" s="30">
        <f>VLOOKUP(B8384,'מדדים וריביות'!B:C,2)</f>
        <v>33468937.849594299</v>
      </c>
      <c r="K8385" s="39">
        <f t="shared" si="914"/>
        <v>0</v>
      </c>
      <c r="L8385" s="39">
        <f t="shared" si="915"/>
        <v>0</v>
      </c>
      <c r="M8385" s="39">
        <f t="shared" si="916"/>
        <v>0</v>
      </c>
      <c r="N8385" s="41">
        <f t="shared" si="918"/>
        <v>0</v>
      </c>
    </row>
    <row r="8386" spans="2:14">
      <c r="B8386" s="1">
        <v>41251</v>
      </c>
      <c r="C8386" s="1">
        <f t="shared" si="917"/>
        <v>41244</v>
      </c>
      <c r="E8386" s="42">
        <f>IF(DAY(B8386)&gt;14,VLOOKUP(DATE(YEAR(C8386),MONTH(C8386)-1,DAY(1)),'מדדים וריביות'!B:C,2,FALSE),VLOOKUP(DATE(YEAR(C8386),MONTH(C8386)-2,DAY(1)),'מדדים וריביות'!B:C,2,FALSE))</f>
        <v>33563930.104607299</v>
      </c>
      <c r="F8386" s="46">
        <f>IF($B$5=1,'ריבית יומית'!D8380,'ריבית יומית'!G8380)</f>
        <v>2.7242892239431882E-5</v>
      </c>
      <c r="G8386" s="46">
        <f t="shared" si="912"/>
        <v>0</v>
      </c>
      <c r="H8386" s="29">
        <f t="shared" si="913"/>
        <v>1</v>
      </c>
      <c r="I8386" s="30">
        <f>VLOOKUP(B8385,'מדדים וריביות'!B:C,2)</f>
        <v>33468937.849594299</v>
      </c>
      <c r="K8386" s="39">
        <f t="shared" si="914"/>
        <v>0</v>
      </c>
      <c r="L8386" s="39">
        <f t="shared" si="915"/>
        <v>0</v>
      </c>
      <c r="M8386" s="39">
        <f t="shared" si="916"/>
        <v>0</v>
      </c>
      <c r="N8386" s="41">
        <f t="shared" si="918"/>
        <v>0</v>
      </c>
    </row>
    <row r="8387" spans="2:14">
      <c r="B8387" s="1">
        <v>41252</v>
      </c>
      <c r="C8387" s="1">
        <f t="shared" si="917"/>
        <v>41244</v>
      </c>
      <c r="E8387" s="42">
        <f>IF(DAY(B8387)&gt;14,VLOOKUP(DATE(YEAR(C8387),MONTH(C8387)-1,DAY(1)),'מדדים וריביות'!B:C,2,FALSE),VLOOKUP(DATE(YEAR(C8387),MONTH(C8387)-2,DAY(1)),'מדדים וריביות'!B:C,2,FALSE))</f>
        <v>33563930.104607299</v>
      </c>
      <c r="F8387" s="46">
        <f>IF($B$5=1,'ריבית יומית'!D8381,'ריבית יומית'!G8381)</f>
        <v>2.7242892239431882E-5</v>
      </c>
      <c r="G8387" s="46">
        <f t="shared" si="912"/>
        <v>0</v>
      </c>
      <c r="H8387" s="29">
        <f t="shared" si="913"/>
        <v>1</v>
      </c>
      <c r="I8387" s="30">
        <f>VLOOKUP(B8386,'מדדים וריביות'!B:C,2)</f>
        <v>33468937.849594299</v>
      </c>
      <c r="K8387" s="39">
        <f t="shared" si="914"/>
        <v>0</v>
      </c>
      <c r="L8387" s="39">
        <f t="shared" si="915"/>
        <v>0</v>
      </c>
      <c r="M8387" s="39">
        <f t="shared" si="916"/>
        <v>0</v>
      </c>
      <c r="N8387" s="41">
        <f t="shared" si="918"/>
        <v>0</v>
      </c>
    </row>
    <row r="8388" spans="2:14">
      <c r="B8388" s="1">
        <v>41253</v>
      </c>
      <c r="C8388" s="1">
        <f t="shared" si="917"/>
        <v>41244</v>
      </c>
      <c r="E8388" s="42">
        <f>IF(DAY(B8388)&gt;14,VLOOKUP(DATE(YEAR(C8388),MONTH(C8388)-1,DAY(1)),'מדדים וריביות'!B:C,2,FALSE),VLOOKUP(DATE(YEAR(C8388),MONTH(C8388)-2,DAY(1)),'מדדים וריביות'!B:C,2,FALSE))</f>
        <v>33563930.104607299</v>
      </c>
      <c r="F8388" s="46">
        <f>IF($B$5=1,'ריבית יומית'!D8382,'ריבית יומית'!G8382)</f>
        <v>2.7242892239431882E-5</v>
      </c>
      <c r="G8388" s="46">
        <f t="shared" si="912"/>
        <v>0</v>
      </c>
      <c r="H8388" s="29">
        <f t="shared" si="913"/>
        <v>1</v>
      </c>
      <c r="I8388" s="30">
        <f>VLOOKUP(B8387,'מדדים וריביות'!B:C,2)</f>
        <v>33468937.849594299</v>
      </c>
      <c r="K8388" s="39">
        <f t="shared" si="914"/>
        <v>0</v>
      </c>
      <c r="L8388" s="39">
        <f t="shared" si="915"/>
        <v>0</v>
      </c>
      <c r="M8388" s="39">
        <f t="shared" si="916"/>
        <v>0</v>
      </c>
      <c r="N8388" s="41">
        <f t="shared" si="918"/>
        <v>0</v>
      </c>
    </row>
    <row r="8389" spans="2:14">
      <c r="B8389" s="1">
        <v>41254</v>
      </c>
      <c r="C8389" s="1">
        <f t="shared" si="917"/>
        <v>41244</v>
      </c>
      <c r="E8389" s="42">
        <f>IF(DAY(B8389)&gt;14,VLOOKUP(DATE(YEAR(C8389),MONTH(C8389)-1,DAY(1)),'מדדים וריביות'!B:C,2,FALSE),VLOOKUP(DATE(YEAR(C8389),MONTH(C8389)-2,DAY(1)),'מדדים וריביות'!B:C,2,FALSE))</f>
        <v>33563930.104607299</v>
      </c>
      <c r="F8389" s="46">
        <f>IF($B$5=1,'ריבית יומית'!D8383,'ריבית יומית'!G8383)</f>
        <v>2.7242892239431882E-5</v>
      </c>
      <c r="G8389" s="46">
        <f t="shared" si="912"/>
        <v>0</v>
      </c>
      <c r="H8389" s="29">
        <f t="shared" si="913"/>
        <v>1</v>
      </c>
      <c r="I8389" s="30">
        <f>VLOOKUP(B8388,'מדדים וריביות'!B:C,2)</f>
        <v>33468937.849594299</v>
      </c>
      <c r="K8389" s="39">
        <f t="shared" si="914"/>
        <v>0</v>
      </c>
      <c r="L8389" s="39">
        <f t="shared" si="915"/>
        <v>0</v>
      </c>
      <c r="M8389" s="39">
        <f t="shared" si="916"/>
        <v>0</v>
      </c>
      <c r="N8389" s="41">
        <f t="shared" si="918"/>
        <v>0</v>
      </c>
    </row>
    <row r="8390" spans="2:14">
      <c r="B8390" s="1">
        <v>41255</v>
      </c>
      <c r="C8390" s="1">
        <f t="shared" si="917"/>
        <v>41244</v>
      </c>
      <c r="E8390" s="42">
        <f>IF(DAY(B8390)&gt;14,VLOOKUP(DATE(YEAR(C8390),MONTH(C8390)-1,DAY(1)),'מדדים וריביות'!B:C,2,FALSE),VLOOKUP(DATE(YEAR(C8390),MONTH(C8390)-2,DAY(1)),'מדדים וריביות'!B:C,2,FALSE))</f>
        <v>33563930.104607299</v>
      </c>
      <c r="F8390" s="46">
        <f>IF($B$5=1,'ריבית יומית'!D8384,'ריבית יומית'!G8384)</f>
        <v>2.7242892239431882E-5</v>
      </c>
      <c r="G8390" s="46">
        <f t="shared" si="912"/>
        <v>0</v>
      </c>
      <c r="H8390" s="29">
        <f t="shared" si="913"/>
        <v>1</v>
      </c>
      <c r="I8390" s="30">
        <f>VLOOKUP(B8389,'מדדים וריביות'!B:C,2)</f>
        <v>33468937.849594299</v>
      </c>
      <c r="K8390" s="39">
        <f t="shared" si="914"/>
        <v>0</v>
      </c>
      <c r="L8390" s="39">
        <f t="shared" si="915"/>
        <v>0</v>
      </c>
      <c r="M8390" s="39">
        <f t="shared" si="916"/>
        <v>0</v>
      </c>
      <c r="N8390" s="41">
        <f t="shared" si="918"/>
        <v>0</v>
      </c>
    </row>
    <row r="8391" spans="2:14">
      <c r="B8391" s="1">
        <v>41256</v>
      </c>
      <c r="C8391" s="1">
        <f t="shared" si="917"/>
        <v>41244</v>
      </c>
      <c r="E8391" s="42">
        <f>IF(DAY(B8391)&gt;14,VLOOKUP(DATE(YEAR(C8391),MONTH(C8391)-1,DAY(1)),'מדדים וריביות'!B:C,2,FALSE),VLOOKUP(DATE(YEAR(C8391),MONTH(C8391)-2,DAY(1)),'מדדים וריביות'!B:C,2,FALSE))</f>
        <v>33563930.104607299</v>
      </c>
      <c r="F8391" s="46">
        <f>IF($B$5=1,'ריבית יומית'!D8385,'ריבית יומית'!G8385)</f>
        <v>2.7242892239431882E-5</v>
      </c>
      <c r="G8391" s="46">
        <f t="shared" si="912"/>
        <v>0</v>
      </c>
      <c r="H8391" s="29">
        <f t="shared" si="913"/>
        <v>1</v>
      </c>
      <c r="I8391" s="30">
        <f>VLOOKUP(B8390,'מדדים וריביות'!B:C,2)</f>
        <v>33468937.849594299</v>
      </c>
      <c r="K8391" s="39">
        <f t="shared" si="914"/>
        <v>0</v>
      </c>
      <c r="L8391" s="39">
        <f t="shared" si="915"/>
        <v>0</v>
      </c>
      <c r="M8391" s="39">
        <f t="shared" si="916"/>
        <v>0</v>
      </c>
      <c r="N8391" s="41">
        <f t="shared" si="918"/>
        <v>0</v>
      </c>
    </row>
    <row r="8392" spans="2:14">
      <c r="B8392" s="1">
        <v>41257</v>
      </c>
      <c r="C8392" s="1">
        <f t="shared" si="917"/>
        <v>41244</v>
      </c>
      <c r="E8392" s="42">
        <f>IF(DAY(B8392)&gt;14,VLOOKUP(DATE(YEAR(C8392),MONTH(C8392)-1,DAY(1)),'מדדים וריביות'!B:C,2,FALSE),VLOOKUP(DATE(YEAR(C8392),MONTH(C8392)-2,DAY(1)),'מדדים וריביות'!B:C,2,FALSE))</f>
        <v>33563930.104607299</v>
      </c>
      <c r="F8392" s="46">
        <f>IF($B$5=1,'ריבית יומית'!D8386,'ריבית יומית'!G8386)</f>
        <v>2.7242892239431882E-5</v>
      </c>
      <c r="G8392" s="46">
        <f t="shared" si="912"/>
        <v>0</v>
      </c>
      <c r="H8392" s="29">
        <f t="shared" si="913"/>
        <v>1</v>
      </c>
      <c r="I8392" s="30">
        <f>VLOOKUP(B8391,'מדדים וריביות'!B:C,2)</f>
        <v>33468937.849594299</v>
      </c>
      <c r="K8392" s="39">
        <f t="shared" si="914"/>
        <v>0</v>
      </c>
      <c r="L8392" s="39">
        <f t="shared" si="915"/>
        <v>0</v>
      </c>
      <c r="M8392" s="39">
        <f t="shared" si="916"/>
        <v>0</v>
      </c>
      <c r="N8392" s="41">
        <f t="shared" si="918"/>
        <v>0</v>
      </c>
    </row>
    <row r="8393" spans="2:14">
      <c r="B8393" s="1">
        <v>41258</v>
      </c>
      <c r="C8393" s="1">
        <f t="shared" si="917"/>
        <v>41244</v>
      </c>
      <c r="E8393" s="42">
        <f>IF(DAY(B8393)&gt;14,VLOOKUP(DATE(YEAR(C8393),MONTH(C8393)-1,DAY(1)),'מדדים וריביות'!B:C,2,FALSE),VLOOKUP(DATE(YEAR(C8393),MONTH(C8393)-2,DAY(1)),'מדדים וריביות'!B:C,2,FALSE))</f>
        <v>33405609.679585598</v>
      </c>
      <c r="F8393" s="46">
        <f>IF($B$5=1,'ריבית יומית'!D8387,'ריבית יומית'!G8387)</f>
        <v>2.7242892239431882E-5</v>
      </c>
      <c r="G8393" s="46">
        <f t="shared" ref="G8393:G8456" si="919">IF(B8393&gt;$B$2,0,F8393)</f>
        <v>0</v>
      </c>
      <c r="H8393" s="29">
        <f t="shared" ref="H8393:H8456" si="920">H8394*(1+G8393)</f>
        <v>1</v>
      </c>
      <c r="I8393" s="30">
        <f>VLOOKUP(B8392,'מדדים וריביות'!B:C,2)</f>
        <v>33468937.849594299</v>
      </c>
      <c r="K8393" s="39">
        <f t="shared" ref="K8393:K8456" si="921">$B$4/E8393*D8393-D8393</f>
        <v>0</v>
      </c>
      <c r="L8393" s="39">
        <f t="shared" ref="L8393:L8456" si="922">H8394*D8393-D8393</f>
        <v>0</v>
      </c>
      <c r="M8393" s="39">
        <f t="shared" ref="M8393:M8456" si="923">$B$4/E8393*L8393-L8393</f>
        <v>0</v>
      </c>
      <c r="N8393" s="41">
        <f t="shared" si="918"/>
        <v>0</v>
      </c>
    </row>
    <row r="8394" spans="2:14">
      <c r="B8394" s="1">
        <v>41259</v>
      </c>
      <c r="C8394" s="1">
        <f t="shared" ref="C8394:C8457" si="924">DATE(YEAR(B8394),MONTH(B8394),DAY(1))</f>
        <v>41244</v>
      </c>
      <c r="E8394" s="42">
        <f>IF(DAY(B8394)&gt;14,VLOOKUP(DATE(YEAR(C8394),MONTH(C8394)-1,DAY(1)),'מדדים וריביות'!B:C,2,FALSE),VLOOKUP(DATE(YEAR(C8394),MONTH(C8394)-2,DAY(1)),'מדדים וריביות'!B:C,2,FALSE))</f>
        <v>33405609.679585598</v>
      </c>
      <c r="F8394" s="46">
        <f>IF($B$5=1,'ריבית יומית'!D8388,'ריבית יומית'!G8388)</f>
        <v>2.7242892239431882E-5</v>
      </c>
      <c r="G8394" s="46">
        <f t="shared" si="919"/>
        <v>0</v>
      </c>
      <c r="H8394" s="29">
        <f t="shared" si="920"/>
        <v>1</v>
      </c>
      <c r="I8394" s="30">
        <f>VLOOKUP(B8393,'מדדים וריביות'!B:C,2)</f>
        <v>33468937.849594299</v>
      </c>
      <c r="K8394" s="39">
        <f t="shared" si="921"/>
        <v>0</v>
      </c>
      <c r="L8394" s="39">
        <f t="shared" si="922"/>
        <v>0</v>
      </c>
      <c r="M8394" s="39">
        <f t="shared" si="923"/>
        <v>0</v>
      </c>
      <c r="N8394" s="41">
        <f t="shared" ref="N8394:N8457" si="925">SUM(K8394:M8394)</f>
        <v>0</v>
      </c>
    </row>
    <row r="8395" spans="2:14">
      <c r="B8395" s="1">
        <v>41260</v>
      </c>
      <c r="C8395" s="1">
        <f t="shared" si="924"/>
        <v>41244</v>
      </c>
      <c r="E8395" s="42">
        <f>IF(DAY(B8395)&gt;14,VLOOKUP(DATE(YEAR(C8395),MONTH(C8395)-1,DAY(1)),'מדדים וריביות'!B:C,2,FALSE),VLOOKUP(DATE(YEAR(C8395),MONTH(C8395)-2,DAY(1)),'מדדים וריביות'!B:C,2,FALSE))</f>
        <v>33405609.679585598</v>
      </c>
      <c r="F8395" s="46">
        <f>IF($B$5=1,'ריבית יומית'!D8389,'ריבית יומית'!G8389)</f>
        <v>2.7242892239431882E-5</v>
      </c>
      <c r="G8395" s="46">
        <f t="shared" si="919"/>
        <v>0</v>
      </c>
      <c r="H8395" s="29">
        <f t="shared" si="920"/>
        <v>1</v>
      </c>
      <c r="I8395" s="30">
        <f>VLOOKUP(B8394,'מדדים וריביות'!B:C,2)</f>
        <v>33468937.849594299</v>
      </c>
      <c r="K8395" s="39">
        <f t="shared" si="921"/>
        <v>0</v>
      </c>
      <c r="L8395" s="39">
        <f t="shared" si="922"/>
        <v>0</v>
      </c>
      <c r="M8395" s="39">
        <f t="shared" si="923"/>
        <v>0</v>
      </c>
      <c r="N8395" s="41">
        <f t="shared" si="925"/>
        <v>0</v>
      </c>
    </row>
    <row r="8396" spans="2:14">
      <c r="B8396" s="1">
        <v>41261</v>
      </c>
      <c r="C8396" s="1">
        <f t="shared" si="924"/>
        <v>41244</v>
      </c>
      <c r="E8396" s="42">
        <f>IF(DAY(B8396)&gt;14,VLOOKUP(DATE(YEAR(C8396),MONTH(C8396)-1,DAY(1)),'מדדים וריביות'!B:C,2,FALSE),VLOOKUP(DATE(YEAR(C8396),MONTH(C8396)-2,DAY(1)),'מדדים וריביות'!B:C,2,FALSE))</f>
        <v>33405609.679585598</v>
      </c>
      <c r="F8396" s="46">
        <f>IF($B$5=1,'ריבית יומית'!D8390,'ריבית יומית'!G8390)</f>
        <v>2.7242892239431882E-5</v>
      </c>
      <c r="G8396" s="46">
        <f t="shared" si="919"/>
        <v>0</v>
      </c>
      <c r="H8396" s="29">
        <f t="shared" si="920"/>
        <v>1</v>
      </c>
      <c r="I8396" s="30">
        <f>VLOOKUP(B8395,'מדדים וריביות'!B:C,2)</f>
        <v>33468937.849594299</v>
      </c>
      <c r="K8396" s="39">
        <f t="shared" si="921"/>
        <v>0</v>
      </c>
      <c r="L8396" s="39">
        <f t="shared" si="922"/>
        <v>0</v>
      </c>
      <c r="M8396" s="39">
        <f t="shared" si="923"/>
        <v>0</v>
      </c>
      <c r="N8396" s="41">
        <f t="shared" si="925"/>
        <v>0</v>
      </c>
    </row>
    <row r="8397" spans="2:14">
      <c r="B8397" s="1">
        <v>41262</v>
      </c>
      <c r="C8397" s="1">
        <f t="shared" si="924"/>
        <v>41244</v>
      </c>
      <c r="E8397" s="42">
        <f>IF(DAY(B8397)&gt;14,VLOOKUP(DATE(YEAR(C8397),MONTH(C8397)-1,DAY(1)),'מדדים וריביות'!B:C,2,FALSE),VLOOKUP(DATE(YEAR(C8397),MONTH(C8397)-2,DAY(1)),'מדדים וריביות'!B:C,2,FALSE))</f>
        <v>33405609.679585598</v>
      </c>
      <c r="F8397" s="46">
        <f>IF($B$5=1,'ריבית יומית'!D8391,'ריבית יומית'!G8391)</f>
        <v>2.7242892239431882E-5</v>
      </c>
      <c r="G8397" s="46">
        <f t="shared" si="919"/>
        <v>0</v>
      </c>
      <c r="H8397" s="29">
        <f t="shared" si="920"/>
        <v>1</v>
      </c>
      <c r="I8397" s="30">
        <f>VLOOKUP(B8396,'מדדים וריביות'!B:C,2)</f>
        <v>33468937.849594299</v>
      </c>
      <c r="K8397" s="39">
        <f t="shared" si="921"/>
        <v>0</v>
      </c>
      <c r="L8397" s="39">
        <f t="shared" si="922"/>
        <v>0</v>
      </c>
      <c r="M8397" s="39">
        <f t="shared" si="923"/>
        <v>0</v>
      </c>
      <c r="N8397" s="41">
        <f t="shared" si="925"/>
        <v>0</v>
      </c>
    </row>
    <row r="8398" spans="2:14">
      <c r="B8398" s="1">
        <v>41263</v>
      </c>
      <c r="C8398" s="1">
        <f t="shared" si="924"/>
        <v>41244</v>
      </c>
      <c r="E8398" s="42">
        <f>IF(DAY(B8398)&gt;14,VLOOKUP(DATE(YEAR(C8398),MONTH(C8398)-1,DAY(1)),'מדדים וריביות'!B:C,2,FALSE),VLOOKUP(DATE(YEAR(C8398),MONTH(C8398)-2,DAY(1)),'מדדים וריביות'!B:C,2,FALSE))</f>
        <v>33405609.679585598</v>
      </c>
      <c r="F8398" s="46">
        <f>IF($B$5=1,'ריבית יומית'!D8392,'ריבית יומית'!G8392)</f>
        <v>2.7242892239431882E-5</v>
      </c>
      <c r="G8398" s="46">
        <f t="shared" si="919"/>
        <v>0</v>
      </c>
      <c r="H8398" s="29">
        <f t="shared" si="920"/>
        <v>1</v>
      </c>
      <c r="I8398" s="30">
        <f>VLOOKUP(B8397,'מדדים וריביות'!B:C,2)</f>
        <v>33468937.849594299</v>
      </c>
      <c r="K8398" s="39">
        <f t="shared" si="921"/>
        <v>0</v>
      </c>
      <c r="L8398" s="39">
        <f t="shared" si="922"/>
        <v>0</v>
      </c>
      <c r="M8398" s="39">
        <f t="shared" si="923"/>
        <v>0</v>
      </c>
      <c r="N8398" s="41">
        <f t="shared" si="925"/>
        <v>0</v>
      </c>
    </row>
    <row r="8399" spans="2:14">
      <c r="B8399" s="1">
        <v>41264</v>
      </c>
      <c r="C8399" s="1">
        <f t="shared" si="924"/>
        <v>41244</v>
      </c>
      <c r="E8399" s="42">
        <f>IF(DAY(B8399)&gt;14,VLOOKUP(DATE(YEAR(C8399),MONTH(C8399)-1,DAY(1)),'מדדים וריביות'!B:C,2,FALSE),VLOOKUP(DATE(YEAR(C8399),MONTH(C8399)-2,DAY(1)),'מדדים וריביות'!B:C,2,FALSE))</f>
        <v>33405609.679585598</v>
      </c>
      <c r="F8399" s="46">
        <f>IF($B$5=1,'ריבית יומית'!D8393,'ריבית יומית'!G8393)</f>
        <v>2.7242892239431882E-5</v>
      </c>
      <c r="G8399" s="46">
        <f t="shared" si="919"/>
        <v>0</v>
      </c>
      <c r="H8399" s="29">
        <f t="shared" si="920"/>
        <v>1</v>
      </c>
      <c r="I8399" s="30">
        <f>VLOOKUP(B8398,'מדדים וריביות'!B:C,2)</f>
        <v>33468937.849594299</v>
      </c>
      <c r="K8399" s="39">
        <f t="shared" si="921"/>
        <v>0</v>
      </c>
      <c r="L8399" s="39">
        <f t="shared" si="922"/>
        <v>0</v>
      </c>
      <c r="M8399" s="39">
        <f t="shared" si="923"/>
        <v>0</v>
      </c>
      <c r="N8399" s="41">
        <f t="shared" si="925"/>
        <v>0</v>
      </c>
    </row>
    <row r="8400" spans="2:14">
      <c r="B8400" s="1">
        <v>41265</v>
      </c>
      <c r="C8400" s="1">
        <f t="shared" si="924"/>
        <v>41244</v>
      </c>
      <c r="E8400" s="42">
        <f>IF(DAY(B8400)&gt;14,VLOOKUP(DATE(YEAR(C8400),MONTH(C8400)-1,DAY(1)),'מדדים וריביות'!B:C,2,FALSE),VLOOKUP(DATE(YEAR(C8400),MONTH(C8400)-2,DAY(1)),'מדדים וריביות'!B:C,2,FALSE))</f>
        <v>33405609.679585598</v>
      </c>
      <c r="F8400" s="46">
        <f>IF($B$5=1,'ריבית יומית'!D8394,'ריבית יומית'!G8394)</f>
        <v>2.7242892239431882E-5</v>
      </c>
      <c r="G8400" s="46">
        <f t="shared" si="919"/>
        <v>0</v>
      </c>
      <c r="H8400" s="29">
        <f t="shared" si="920"/>
        <v>1</v>
      </c>
      <c r="I8400" s="30">
        <f>VLOOKUP(B8399,'מדדים וריביות'!B:C,2)</f>
        <v>33468937.849594299</v>
      </c>
      <c r="K8400" s="39">
        <f t="shared" si="921"/>
        <v>0</v>
      </c>
      <c r="L8400" s="39">
        <f t="shared" si="922"/>
        <v>0</v>
      </c>
      <c r="M8400" s="39">
        <f t="shared" si="923"/>
        <v>0</v>
      </c>
      <c r="N8400" s="41">
        <f t="shared" si="925"/>
        <v>0</v>
      </c>
    </row>
    <row r="8401" spans="2:14">
      <c r="B8401" s="1">
        <v>41266</v>
      </c>
      <c r="C8401" s="1">
        <f t="shared" si="924"/>
        <v>41244</v>
      </c>
      <c r="E8401" s="42">
        <f>IF(DAY(B8401)&gt;14,VLOOKUP(DATE(YEAR(C8401),MONTH(C8401)-1,DAY(1)),'מדדים וריביות'!B:C,2,FALSE),VLOOKUP(DATE(YEAR(C8401),MONTH(C8401)-2,DAY(1)),'מדדים וריביות'!B:C,2,FALSE))</f>
        <v>33405609.679585598</v>
      </c>
      <c r="F8401" s="46">
        <f>IF($B$5=1,'ריבית יומית'!D8395,'ריבית יומית'!G8395)</f>
        <v>2.7242892239431882E-5</v>
      </c>
      <c r="G8401" s="46">
        <f t="shared" si="919"/>
        <v>0</v>
      </c>
      <c r="H8401" s="29">
        <f t="shared" si="920"/>
        <v>1</v>
      </c>
      <c r="I8401" s="30">
        <f>VLOOKUP(B8400,'מדדים וריביות'!B:C,2)</f>
        <v>33468937.849594299</v>
      </c>
      <c r="K8401" s="39">
        <f t="shared" si="921"/>
        <v>0</v>
      </c>
      <c r="L8401" s="39">
        <f t="shared" si="922"/>
        <v>0</v>
      </c>
      <c r="M8401" s="39">
        <f t="shared" si="923"/>
        <v>0</v>
      </c>
      <c r="N8401" s="41">
        <f t="shared" si="925"/>
        <v>0</v>
      </c>
    </row>
    <row r="8402" spans="2:14">
      <c r="B8402" s="1">
        <v>41267</v>
      </c>
      <c r="C8402" s="1">
        <f t="shared" si="924"/>
        <v>41244</v>
      </c>
      <c r="E8402" s="42">
        <f>IF(DAY(B8402)&gt;14,VLOOKUP(DATE(YEAR(C8402),MONTH(C8402)-1,DAY(1)),'מדדים וריביות'!B:C,2,FALSE),VLOOKUP(DATE(YEAR(C8402),MONTH(C8402)-2,DAY(1)),'מדדים וריביות'!B:C,2,FALSE))</f>
        <v>33405609.679585598</v>
      </c>
      <c r="F8402" s="46">
        <f>IF($B$5=1,'ריבית יומית'!D8396,'ריבית יומית'!G8396)</f>
        <v>2.7242892239431882E-5</v>
      </c>
      <c r="G8402" s="46">
        <f t="shared" si="919"/>
        <v>0</v>
      </c>
      <c r="H8402" s="29">
        <f t="shared" si="920"/>
        <v>1</v>
      </c>
      <c r="I8402" s="30">
        <f>VLOOKUP(B8401,'מדדים וריביות'!B:C,2)</f>
        <v>33468937.849594299</v>
      </c>
      <c r="K8402" s="39">
        <f t="shared" si="921"/>
        <v>0</v>
      </c>
      <c r="L8402" s="39">
        <f t="shared" si="922"/>
        <v>0</v>
      </c>
      <c r="M8402" s="39">
        <f t="shared" si="923"/>
        <v>0</v>
      </c>
      <c r="N8402" s="41">
        <f t="shared" si="925"/>
        <v>0</v>
      </c>
    </row>
    <row r="8403" spans="2:14">
      <c r="B8403" s="1">
        <v>41268</v>
      </c>
      <c r="C8403" s="1">
        <f t="shared" si="924"/>
        <v>41244</v>
      </c>
      <c r="E8403" s="42">
        <f>IF(DAY(B8403)&gt;14,VLOOKUP(DATE(YEAR(C8403),MONTH(C8403)-1,DAY(1)),'מדדים וריביות'!B:C,2,FALSE),VLOOKUP(DATE(YEAR(C8403),MONTH(C8403)-2,DAY(1)),'מדדים וריביות'!B:C,2,FALSE))</f>
        <v>33405609.679585598</v>
      </c>
      <c r="F8403" s="46">
        <f>IF($B$5=1,'ריבית יומית'!D8397,'ריבית יומית'!G8397)</f>
        <v>2.7242892239431882E-5</v>
      </c>
      <c r="G8403" s="46">
        <f t="shared" si="919"/>
        <v>0</v>
      </c>
      <c r="H8403" s="29">
        <f t="shared" si="920"/>
        <v>1</v>
      </c>
      <c r="I8403" s="30">
        <f>VLOOKUP(B8402,'מדדים וריביות'!B:C,2)</f>
        <v>33468937.849594299</v>
      </c>
      <c r="K8403" s="39">
        <f t="shared" si="921"/>
        <v>0</v>
      </c>
      <c r="L8403" s="39">
        <f t="shared" si="922"/>
        <v>0</v>
      </c>
      <c r="M8403" s="39">
        <f t="shared" si="923"/>
        <v>0</v>
      </c>
      <c r="N8403" s="41">
        <f t="shared" si="925"/>
        <v>0</v>
      </c>
    </row>
    <row r="8404" spans="2:14">
      <c r="B8404" s="1">
        <v>41269</v>
      </c>
      <c r="C8404" s="1">
        <f t="shared" si="924"/>
        <v>41244</v>
      </c>
      <c r="E8404" s="42">
        <f>IF(DAY(B8404)&gt;14,VLOOKUP(DATE(YEAR(C8404),MONTH(C8404)-1,DAY(1)),'מדדים וריביות'!B:C,2,FALSE),VLOOKUP(DATE(YEAR(C8404),MONTH(C8404)-2,DAY(1)),'מדדים וריביות'!B:C,2,FALSE))</f>
        <v>33405609.679585598</v>
      </c>
      <c r="F8404" s="46">
        <f>IF($B$5=1,'ריבית יומית'!D8398,'ריבית יומית'!G8398)</f>
        <v>2.7242892239431882E-5</v>
      </c>
      <c r="G8404" s="46">
        <f t="shared" si="919"/>
        <v>0</v>
      </c>
      <c r="H8404" s="29">
        <f t="shared" si="920"/>
        <v>1</v>
      </c>
      <c r="I8404" s="30">
        <f>VLOOKUP(B8403,'מדדים וריביות'!B:C,2)</f>
        <v>33468937.849594299</v>
      </c>
      <c r="K8404" s="39">
        <f t="shared" si="921"/>
        <v>0</v>
      </c>
      <c r="L8404" s="39">
        <f t="shared" si="922"/>
        <v>0</v>
      </c>
      <c r="M8404" s="39">
        <f t="shared" si="923"/>
        <v>0</v>
      </c>
      <c r="N8404" s="41">
        <f t="shared" si="925"/>
        <v>0</v>
      </c>
    </row>
    <row r="8405" spans="2:14">
      <c r="B8405" s="1">
        <v>41270</v>
      </c>
      <c r="C8405" s="1">
        <f t="shared" si="924"/>
        <v>41244</v>
      </c>
      <c r="E8405" s="42">
        <f>IF(DAY(B8405)&gt;14,VLOOKUP(DATE(YEAR(C8405),MONTH(C8405)-1,DAY(1)),'מדדים וריביות'!B:C,2,FALSE),VLOOKUP(DATE(YEAR(C8405),MONTH(C8405)-2,DAY(1)),'מדדים וריביות'!B:C,2,FALSE))</f>
        <v>33405609.679585598</v>
      </c>
      <c r="F8405" s="46">
        <f>IF($B$5=1,'ריבית יומית'!D8399,'ריבית יומית'!G8399)</f>
        <v>2.7242892239431882E-5</v>
      </c>
      <c r="G8405" s="46">
        <f t="shared" si="919"/>
        <v>0</v>
      </c>
      <c r="H8405" s="29">
        <f t="shared" si="920"/>
        <v>1</v>
      </c>
      <c r="I8405" s="30">
        <f>VLOOKUP(B8404,'מדדים וריביות'!B:C,2)</f>
        <v>33468937.849594299</v>
      </c>
      <c r="K8405" s="39">
        <f t="shared" si="921"/>
        <v>0</v>
      </c>
      <c r="L8405" s="39">
        <f t="shared" si="922"/>
        <v>0</v>
      </c>
      <c r="M8405" s="39">
        <f t="shared" si="923"/>
        <v>0</v>
      </c>
      <c r="N8405" s="41">
        <f t="shared" si="925"/>
        <v>0</v>
      </c>
    </row>
    <row r="8406" spans="2:14">
      <c r="B8406" s="1">
        <v>41271</v>
      </c>
      <c r="C8406" s="1">
        <f t="shared" si="924"/>
        <v>41244</v>
      </c>
      <c r="E8406" s="42">
        <f>IF(DAY(B8406)&gt;14,VLOOKUP(DATE(YEAR(C8406),MONTH(C8406)-1,DAY(1)),'מדדים וריביות'!B:C,2,FALSE),VLOOKUP(DATE(YEAR(C8406),MONTH(C8406)-2,DAY(1)),'מדדים וריביות'!B:C,2,FALSE))</f>
        <v>33405609.679585598</v>
      </c>
      <c r="F8406" s="46">
        <f>IF($B$5=1,'ריבית יומית'!D8400,'ריבית יומית'!G8400)</f>
        <v>2.7242892239431882E-5</v>
      </c>
      <c r="G8406" s="46">
        <f t="shared" si="919"/>
        <v>0</v>
      </c>
      <c r="H8406" s="29">
        <f t="shared" si="920"/>
        <v>1</v>
      </c>
      <c r="I8406" s="30">
        <f>VLOOKUP(B8405,'מדדים וריביות'!B:C,2)</f>
        <v>33468937.849594299</v>
      </c>
      <c r="K8406" s="39">
        <f t="shared" si="921"/>
        <v>0</v>
      </c>
      <c r="L8406" s="39">
        <f t="shared" si="922"/>
        <v>0</v>
      </c>
      <c r="M8406" s="39">
        <f t="shared" si="923"/>
        <v>0</v>
      </c>
      <c r="N8406" s="41">
        <f t="shared" si="925"/>
        <v>0</v>
      </c>
    </row>
    <row r="8407" spans="2:14">
      <c r="B8407" s="1">
        <v>41272</v>
      </c>
      <c r="C8407" s="1">
        <f t="shared" si="924"/>
        <v>41244</v>
      </c>
      <c r="E8407" s="42">
        <f>IF(DAY(B8407)&gt;14,VLOOKUP(DATE(YEAR(C8407),MONTH(C8407)-1,DAY(1)),'מדדים וריביות'!B:C,2,FALSE),VLOOKUP(DATE(YEAR(C8407),MONTH(C8407)-2,DAY(1)),'מדדים וריביות'!B:C,2,FALSE))</f>
        <v>33405609.679585598</v>
      </c>
      <c r="F8407" s="46">
        <f>IF($B$5=1,'ריבית יומית'!D8401,'ריבית יומית'!G8401)</f>
        <v>2.7242892239431882E-5</v>
      </c>
      <c r="G8407" s="46">
        <f t="shared" si="919"/>
        <v>0</v>
      </c>
      <c r="H8407" s="29">
        <f t="shared" si="920"/>
        <v>1</v>
      </c>
      <c r="I8407" s="30">
        <f>VLOOKUP(B8406,'מדדים וריביות'!B:C,2)</f>
        <v>33468937.849594299</v>
      </c>
      <c r="K8407" s="39">
        <f t="shared" si="921"/>
        <v>0</v>
      </c>
      <c r="L8407" s="39">
        <f t="shared" si="922"/>
        <v>0</v>
      </c>
      <c r="M8407" s="39">
        <f t="shared" si="923"/>
        <v>0</v>
      </c>
      <c r="N8407" s="41">
        <f t="shared" si="925"/>
        <v>0</v>
      </c>
    </row>
    <row r="8408" spans="2:14">
      <c r="B8408" s="1">
        <v>41273</v>
      </c>
      <c r="C8408" s="1">
        <f t="shared" si="924"/>
        <v>41244</v>
      </c>
      <c r="E8408" s="42">
        <f>IF(DAY(B8408)&gt;14,VLOOKUP(DATE(YEAR(C8408),MONTH(C8408)-1,DAY(1)),'מדדים וריביות'!B:C,2,FALSE),VLOOKUP(DATE(YEAR(C8408),MONTH(C8408)-2,DAY(1)),'מדדים וריביות'!B:C,2,FALSE))</f>
        <v>33405609.679585598</v>
      </c>
      <c r="F8408" s="46">
        <f>IF($B$5=1,'ריבית יומית'!D8402,'ריבית יומית'!G8402)</f>
        <v>2.7242892239431882E-5</v>
      </c>
      <c r="G8408" s="46">
        <f t="shared" si="919"/>
        <v>0</v>
      </c>
      <c r="H8408" s="29">
        <f t="shared" si="920"/>
        <v>1</v>
      </c>
      <c r="I8408" s="30">
        <f>VLOOKUP(B8407,'מדדים וריביות'!B:C,2)</f>
        <v>33468937.849594299</v>
      </c>
      <c r="K8408" s="39">
        <f t="shared" si="921"/>
        <v>0</v>
      </c>
      <c r="L8408" s="39">
        <f t="shared" si="922"/>
        <v>0</v>
      </c>
      <c r="M8408" s="39">
        <f t="shared" si="923"/>
        <v>0</v>
      </c>
      <c r="N8408" s="41">
        <f t="shared" si="925"/>
        <v>0</v>
      </c>
    </row>
    <row r="8409" spans="2:14">
      <c r="B8409" s="1">
        <v>41274</v>
      </c>
      <c r="C8409" s="1">
        <f t="shared" si="924"/>
        <v>41244</v>
      </c>
      <c r="E8409" s="42">
        <f>IF(DAY(B8409)&gt;14,VLOOKUP(DATE(YEAR(C8409),MONTH(C8409)-1,DAY(1)),'מדדים וריביות'!B:C,2,FALSE),VLOOKUP(DATE(YEAR(C8409),MONTH(C8409)-2,DAY(1)),'מדדים וריביות'!B:C,2,FALSE))</f>
        <v>33405609.679585598</v>
      </c>
      <c r="F8409" s="46">
        <f>IF($B$5=1,'ריבית יומית'!D8403,'ריבית יומית'!G8403)</f>
        <v>2.7242892239431882E-5</v>
      </c>
      <c r="G8409" s="46">
        <f t="shared" si="919"/>
        <v>0</v>
      </c>
      <c r="H8409" s="29">
        <f t="shared" si="920"/>
        <v>1</v>
      </c>
      <c r="I8409" s="30">
        <f>VLOOKUP(B8408,'מדדים וריביות'!B:C,2)</f>
        <v>33468937.849594299</v>
      </c>
      <c r="K8409" s="39">
        <f t="shared" si="921"/>
        <v>0</v>
      </c>
      <c r="L8409" s="39">
        <f t="shared" si="922"/>
        <v>0</v>
      </c>
      <c r="M8409" s="39">
        <f t="shared" si="923"/>
        <v>0</v>
      </c>
      <c r="N8409" s="41">
        <f t="shared" si="925"/>
        <v>0</v>
      </c>
    </row>
    <row r="8410" spans="2:14">
      <c r="B8410" s="1">
        <v>41275</v>
      </c>
      <c r="C8410" s="1">
        <f t="shared" si="924"/>
        <v>41275</v>
      </c>
      <c r="E8410" s="42">
        <f>IF(DAY(B8410)&gt;14,VLOOKUP(DATE(YEAR(C8410),MONTH(C8410)-1,DAY(1)),'מדדים וריביות'!B:C,2,FALSE),VLOOKUP(DATE(YEAR(C8410),MONTH(C8410)-2,DAY(1)),'מדדים וריביות'!B:C,2,FALSE))</f>
        <v>33405609.679585598</v>
      </c>
      <c r="F8410" s="46">
        <f>IF($B$5=1,'ריבית יומית'!D8404,'ריבית יומית'!G8404)</f>
        <v>2.7242892239431882E-5</v>
      </c>
      <c r="G8410" s="46">
        <f t="shared" si="919"/>
        <v>0</v>
      </c>
      <c r="H8410" s="29">
        <f t="shared" si="920"/>
        <v>1</v>
      </c>
      <c r="I8410" s="30">
        <f>VLOOKUP(B8409,'מדדים וריביות'!B:C,2)</f>
        <v>33468937.849594299</v>
      </c>
      <c r="K8410" s="39">
        <f t="shared" si="921"/>
        <v>0</v>
      </c>
      <c r="L8410" s="39">
        <f t="shared" si="922"/>
        <v>0</v>
      </c>
      <c r="M8410" s="39">
        <f t="shared" si="923"/>
        <v>0</v>
      </c>
      <c r="N8410" s="41">
        <f t="shared" si="925"/>
        <v>0</v>
      </c>
    </row>
    <row r="8411" spans="2:14">
      <c r="B8411" s="1">
        <v>41276</v>
      </c>
      <c r="C8411" s="1">
        <f t="shared" si="924"/>
        <v>41275</v>
      </c>
      <c r="E8411" s="42">
        <f>IF(DAY(B8411)&gt;14,VLOOKUP(DATE(YEAR(C8411),MONTH(C8411)-1,DAY(1)),'מדדים וריביות'!B:C,2,FALSE),VLOOKUP(DATE(YEAR(C8411),MONTH(C8411)-2,DAY(1)),'מדדים וריביות'!B:C,2,FALSE))</f>
        <v>33405609.679585598</v>
      </c>
      <c r="F8411" s="46">
        <f>IF($B$5=1,'ריבית יומית'!D8405,'ריבית יומית'!G8405)</f>
        <v>2.7242892239431882E-5</v>
      </c>
      <c r="G8411" s="46">
        <f t="shared" si="919"/>
        <v>0</v>
      </c>
      <c r="H8411" s="29">
        <f t="shared" si="920"/>
        <v>1</v>
      </c>
      <c r="I8411" s="30">
        <f>VLOOKUP(B8410,'מדדים וריביות'!B:C,2)</f>
        <v>33410549.276846301</v>
      </c>
      <c r="K8411" s="39">
        <f t="shared" si="921"/>
        <v>0</v>
      </c>
      <c r="L8411" s="39">
        <f t="shared" si="922"/>
        <v>0</v>
      </c>
      <c r="M8411" s="39">
        <f t="shared" si="923"/>
        <v>0</v>
      </c>
      <c r="N8411" s="41">
        <f t="shared" si="925"/>
        <v>0</v>
      </c>
    </row>
    <row r="8412" spans="2:14">
      <c r="B8412" s="1">
        <v>41277</v>
      </c>
      <c r="C8412" s="1">
        <f t="shared" si="924"/>
        <v>41275</v>
      </c>
      <c r="E8412" s="42">
        <f>IF(DAY(B8412)&gt;14,VLOOKUP(DATE(YEAR(C8412),MONTH(C8412)-1,DAY(1)),'מדדים וריביות'!B:C,2,FALSE),VLOOKUP(DATE(YEAR(C8412),MONTH(C8412)-2,DAY(1)),'מדדים וריביות'!B:C,2,FALSE))</f>
        <v>33405609.679585598</v>
      </c>
      <c r="F8412" s="46">
        <f>IF($B$5=1,'ריבית יומית'!D8406,'ריבית יומית'!G8406)</f>
        <v>2.7242892239431882E-5</v>
      </c>
      <c r="G8412" s="46">
        <f t="shared" si="919"/>
        <v>0</v>
      </c>
      <c r="H8412" s="29">
        <f t="shared" si="920"/>
        <v>1</v>
      </c>
      <c r="I8412" s="30">
        <f>VLOOKUP(B8411,'מדדים וריביות'!B:C,2)</f>
        <v>33410549.276846301</v>
      </c>
      <c r="K8412" s="39">
        <f t="shared" si="921"/>
        <v>0</v>
      </c>
      <c r="L8412" s="39">
        <f t="shared" si="922"/>
        <v>0</v>
      </c>
      <c r="M8412" s="39">
        <f t="shared" si="923"/>
        <v>0</v>
      </c>
      <c r="N8412" s="41">
        <f t="shared" si="925"/>
        <v>0</v>
      </c>
    </row>
    <row r="8413" spans="2:14">
      <c r="B8413" s="1">
        <v>41278</v>
      </c>
      <c r="C8413" s="1">
        <f t="shared" si="924"/>
        <v>41275</v>
      </c>
      <c r="E8413" s="42">
        <f>IF(DAY(B8413)&gt;14,VLOOKUP(DATE(YEAR(C8413),MONTH(C8413)-1,DAY(1)),'מדדים וריביות'!B:C,2,FALSE),VLOOKUP(DATE(YEAR(C8413),MONTH(C8413)-2,DAY(1)),'מדדים וריביות'!B:C,2,FALSE))</f>
        <v>33405609.679585598</v>
      </c>
      <c r="F8413" s="46">
        <f>IF($B$5=1,'ריבית יומית'!D8407,'ריבית יומית'!G8407)</f>
        <v>2.7242892239431882E-5</v>
      </c>
      <c r="G8413" s="46">
        <f t="shared" si="919"/>
        <v>0</v>
      </c>
      <c r="H8413" s="29">
        <f t="shared" si="920"/>
        <v>1</v>
      </c>
      <c r="I8413" s="30">
        <f>VLOOKUP(B8412,'מדדים וריביות'!B:C,2)</f>
        <v>33410549.276846301</v>
      </c>
      <c r="K8413" s="39">
        <f t="shared" si="921"/>
        <v>0</v>
      </c>
      <c r="L8413" s="39">
        <f t="shared" si="922"/>
        <v>0</v>
      </c>
      <c r="M8413" s="39">
        <f t="shared" si="923"/>
        <v>0</v>
      </c>
      <c r="N8413" s="41">
        <f t="shared" si="925"/>
        <v>0</v>
      </c>
    </row>
    <row r="8414" spans="2:14">
      <c r="B8414" s="1">
        <v>41279</v>
      </c>
      <c r="C8414" s="1">
        <f t="shared" si="924"/>
        <v>41275</v>
      </c>
      <c r="E8414" s="42">
        <f>IF(DAY(B8414)&gt;14,VLOOKUP(DATE(YEAR(C8414),MONTH(C8414)-1,DAY(1)),'מדדים וריביות'!B:C,2,FALSE),VLOOKUP(DATE(YEAR(C8414),MONTH(C8414)-2,DAY(1)),'מדדים וריביות'!B:C,2,FALSE))</f>
        <v>33405609.679585598</v>
      </c>
      <c r="F8414" s="46">
        <f>IF($B$5=1,'ריבית יומית'!D8408,'ריבית יומית'!G8408)</f>
        <v>2.7242892239431882E-5</v>
      </c>
      <c r="G8414" s="46">
        <f t="shared" si="919"/>
        <v>0</v>
      </c>
      <c r="H8414" s="29">
        <f t="shared" si="920"/>
        <v>1</v>
      </c>
      <c r="I8414" s="30">
        <f>VLOOKUP(B8413,'מדדים וריביות'!B:C,2)</f>
        <v>33410549.276846301</v>
      </c>
      <c r="K8414" s="39">
        <f t="shared" si="921"/>
        <v>0</v>
      </c>
      <c r="L8414" s="39">
        <f t="shared" si="922"/>
        <v>0</v>
      </c>
      <c r="M8414" s="39">
        <f t="shared" si="923"/>
        <v>0</v>
      </c>
      <c r="N8414" s="41">
        <f t="shared" si="925"/>
        <v>0</v>
      </c>
    </row>
    <row r="8415" spans="2:14">
      <c r="B8415" s="1">
        <v>41280</v>
      </c>
      <c r="C8415" s="1">
        <f t="shared" si="924"/>
        <v>41275</v>
      </c>
      <c r="E8415" s="42">
        <f>IF(DAY(B8415)&gt;14,VLOOKUP(DATE(YEAR(C8415),MONTH(C8415)-1,DAY(1)),'מדדים וריביות'!B:C,2,FALSE),VLOOKUP(DATE(YEAR(C8415),MONTH(C8415)-2,DAY(1)),'מדדים וריביות'!B:C,2,FALSE))</f>
        <v>33405609.679585598</v>
      </c>
      <c r="F8415" s="46">
        <f>IF($B$5=1,'ריבית יומית'!D8409,'ריבית יומית'!G8409)</f>
        <v>2.7242892239431882E-5</v>
      </c>
      <c r="G8415" s="46">
        <f t="shared" si="919"/>
        <v>0</v>
      </c>
      <c r="H8415" s="29">
        <f t="shared" si="920"/>
        <v>1</v>
      </c>
      <c r="I8415" s="30">
        <f>VLOOKUP(B8414,'מדדים וריביות'!B:C,2)</f>
        <v>33410549.276846301</v>
      </c>
      <c r="K8415" s="39">
        <f t="shared" si="921"/>
        <v>0</v>
      </c>
      <c r="L8415" s="39">
        <f t="shared" si="922"/>
        <v>0</v>
      </c>
      <c r="M8415" s="39">
        <f t="shared" si="923"/>
        <v>0</v>
      </c>
      <c r="N8415" s="41">
        <f t="shared" si="925"/>
        <v>0</v>
      </c>
    </row>
    <row r="8416" spans="2:14">
      <c r="B8416" s="1">
        <v>41281</v>
      </c>
      <c r="C8416" s="1">
        <f t="shared" si="924"/>
        <v>41275</v>
      </c>
      <c r="E8416" s="42">
        <f>IF(DAY(B8416)&gt;14,VLOOKUP(DATE(YEAR(C8416),MONTH(C8416)-1,DAY(1)),'מדדים וריביות'!B:C,2,FALSE),VLOOKUP(DATE(YEAR(C8416),MONTH(C8416)-2,DAY(1)),'מדדים וריביות'!B:C,2,FALSE))</f>
        <v>33405609.679585598</v>
      </c>
      <c r="F8416" s="46">
        <f>IF($B$5=1,'ריבית יומית'!D8410,'ריבית יומית'!G8410)</f>
        <v>2.7242892239431882E-5</v>
      </c>
      <c r="G8416" s="46">
        <f t="shared" si="919"/>
        <v>0</v>
      </c>
      <c r="H8416" s="29">
        <f t="shared" si="920"/>
        <v>1</v>
      </c>
      <c r="I8416" s="30">
        <f>VLOOKUP(B8415,'מדדים וריביות'!B:C,2)</f>
        <v>33410549.276846301</v>
      </c>
      <c r="K8416" s="39">
        <f t="shared" si="921"/>
        <v>0</v>
      </c>
      <c r="L8416" s="39">
        <f t="shared" si="922"/>
        <v>0</v>
      </c>
      <c r="M8416" s="39">
        <f t="shared" si="923"/>
        <v>0</v>
      </c>
      <c r="N8416" s="41">
        <f t="shared" si="925"/>
        <v>0</v>
      </c>
    </row>
    <row r="8417" spans="2:14">
      <c r="B8417" s="1">
        <v>41282</v>
      </c>
      <c r="C8417" s="1">
        <f t="shared" si="924"/>
        <v>41275</v>
      </c>
      <c r="E8417" s="42">
        <f>IF(DAY(B8417)&gt;14,VLOOKUP(DATE(YEAR(C8417),MONTH(C8417)-1,DAY(1)),'מדדים וריביות'!B:C,2,FALSE),VLOOKUP(DATE(YEAR(C8417),MONTH(C8417)-2,DAY(1)),'מדדים וריביות'!B:C,2,FALSE))</f>
        <v>33405609.679585598</v>
      </c>
      <c r="F8417" s="46">
        <f>IF($B$5=1,'ריבית יומית'!D8411,'ריבית יומית'!G8411)</f>
        <v>2.7242892239431882E-5</v>
      </c>
      <c r="G8417" s="46">
        <f t="shared" si="919"/>
        <v>0</v>
      </c>
      <c r="H8417" s="29">
        <f t="shared" si="920"/>
        <v>1</v>
      </c>
      <c r="I8417" s="30">
        <f>VLOOKUP(B8416,'מדדים וריביות'!B:C,2)</f>
        <v>33410549.276846301</v>
      </c>
      <c r="K8417" s="39">
        <f t="shared" si="921"/>
        <v>0</v>
      </c>
      <c r="L8417" s="39">
        <f t="shared" si="922"/>
        <v>0</v>
      </c>
      <c r="M8417" s="39">
        <f t="shared" si="923"/>
        <v>0</v>
      </c>
      <c r="N8417" s="41">
        <f t="shared" si="925"/>
        <v>0</v>
      </c>
    </row>
    <row r="8418" spans="2:14">
      <c r="B8418" s="1">
        <v>41283</v>
      </c>
      <c r="C8418" s="1">
        <f t="shared" si="924"/>
        <v>41275</v>
      </c>
      <c r="E8418" s="42">
        <f>IF(DAY(B8418)&gt;14,VLOOKUP(DATE(YEAR(C8418),MONTH(C8418)-1,DAY(1)),'מדדים וריביות'!B:C,2,FALSE),VLOOKUP(DATE(YEAR(C8418),MONTH(C8418)-2,DAY(1)),'מדדים וריביות'!B:C,2,FALSE))</f>
        <v>33405609.679585598</v>
      </c>
      <c r="F8418" s="46">
        <f>IF($B$5=1,'ריבית יומית'!D8412,'ריבית יומית'!G8412)</f>
        <v>2.7242892239431882E-5</v>
      </c>
      <c r="G8418" s="46">
        <f t="shared" si="919"/>
        <v>0</v>
      </c>
      <c r="H8418" s="29">
        <f t="shared" si="920"/>
        <v>1</v>
      </c>
      <c r="I8418" s="30">
        <f>VLOOKUP(B8417,'מדדים וריביות'!B:C,2)</f>
        <v>33410549.276846301</v>
      </c>
      <c r="K8418" s="39">
        <f t="shared" si="921"/>
        <v>0</v>
      </c>
      <c r="L8418" s="39">
        <f t="shared" si="922"/>
        <v>0</v>
      </c>
      <c r="M8418" s="39">
        <f t="shared" si="923"/>
        <v>0</v>
      </c>
      <c r="N8418" s="41">
        <f t="shared" si="925"/>
        <v>0</v>
      </c>
    </row>
    <row r="8419" spans="2:14">
      <c r="B8419" s="1">
        <v>41284</v>
      </c>
      <c r="C8419" s="1">
        <f t="shared" si="924"/>
        <v>41275</v>
      </c>
      <c r="E8419" s="42">
        <f>IF(DAY(B8419)&gt;14,VLOOKUP(DATE(YEAR(C8419),MONTH(C8419)-1,DAY(1)),'מדדים וריביות'!B:C,2,FALSE),VLOOKUP(DATE(YEAR(C8419),MONTH(C8419)-2,DAY(1)),'מדדים וריביות'!B:C,2,FALSE))</f>
        <v>33405609.679585598</v>
      </c>
      <c r="F8419" s="46">
        <f>IF($B$5=1,'ריבית יומית'!D8413,'ריבית יומית'!G8413)</f>
        <v>2.7242892239431882E-5</v>
      </c>
      <c r="G8419" s="46">
        <f t="shared" si="919"/>
        <v>0</v>
      </c>
      <c r="H8419" s="29">
        <f t="shared" si="920"/>
        <v>1</v>
      </c>
      <c r="I8419" s="30">
        <f>VLOOKUP(B8418,'מדדים וריביות'!B:C,2)</f>
        <v>33410549.276846301</v>
      </c>
      <c r="K8419" s="39">
        <f t="shared" si="921"/>
        <v>0</v>
      </c>
      <c r="L8419" s="39">
        <f t="shared" si="922"/>
        <v>0</v>
      </c>
      <c r="M8419" s="39">
        <f t="shared" si="923"/>
        <v>0</v>
      </c>
      <c r="N8419" s="41">
        <f t="shared" si="925"/>
        <v>0</v>
      </c>
    </row>
    <row r="8420" spans="2:14">
      <c r="B8420" s="1">
        <v>41285</v>
      </c>
      <c r="C8420" s="1">
        <f t="shared" si="924"/>
        <v>41275</v>
      </c>
      <c r="E8420" s="42">
        <f>IF(DAY(B8420)&gt;14,VLOOKUP(DATE(YEAR(C8420),MONTH(C8420)-1,DAY(1)),'מדדים וריביות'!B:C,2,FALSE),VLOOKUP(DATE(YEAR(C8420),MONTH(C8420)-2,DAY(1)),'מדדים וריביות'!B:C,2,FALSE))</f>
        <v>33405609.679585598</v>
      </c>
      <c r="F8420" s="46">
        <f>IF($B$5=1,'ריבית יומית'!D8414,'ריבית יומית'!G8414)</f>
        <v>2.7242892239431882E-5</v>
      </c>
      <c r="G8420" s="46">
        <f t="shared" si="919"/>
        <v>0</v>
      </c>
      <c r="H8420" s="29">
        <f t="shared" si="920"/>
        <v>1</v>
      </c>
      <c r="I8420" s="30">
        <f>VLOOKUP(B8419,'מדדים וריביות'!B:C,2)</f>
        <v>33410549.276846301</v>
      </c>
      <c r="K8420" s="39">
        <f t="shared" si="921"/>
        <v>0</v>
      </c>
      <c r="L8420" s="39">
        <f t="shared" si="922"/>
        <v>0</v>
      </c>
      <c r="M8420" s="39">
        <f t="shared" si="923"/>
        <v>0</v>
      </c>
      <c r="N8420" s="41">
        <f t="shared" si="925"/>
        <v>0</v>
      </c>
    </row>
    <row r="8421" spans="2:14">
      <c r="B8421" s="1">
        <v>41286</v>
      </c>
      <c r="C8421" s="1">
        <f t="shared" si="924"/>
        <v>41275</v>
      </c>
      <c r="E8421" s="42">
        <f>IF(DAY(B8421)&gt;14,VLOOKUP(DATE(YEAR(C8421),MONTH(C8421)-1,DAY(1)),'מדדים וריביות'!B:C,2,FALSE),VLOOKUP(DATE(YEAR(C8421),MONTH(C8421)-2,DAY(1)),'מדדים וריביות'!B:C,2,FALSE))</f>
        <v>33405609.679585598</v>
      </c>
      <c r="F8421" s="46">
        <f>IF($B$5=1,'ריבית יומית'!D8415,'ריבית יומית'!G8415)</f>
        <v>2.7242892239431882E-5</v>
      </c>
      <c r="G8421" s="46">
        <f t="shared" si="919"/>
        <v>0</v>
      </c>
      <c r="H8421" s="29">
        <f t="shared" si="920"/>
        <v>1</v>
      </c>
      <c r="I8421" s="30">
        <f>VLOOKUP(B8420,'מדדים וריביות'!B:C,2)</f>
        <v>33410549.276846301</v>
      </c>
      <c r="K8421" s="39">
        <f t="shared" si="921"/>
        <v>0</v>
      </c>
      <c r="L8421" s="39">
        <f t="shared" si="922"/>
        <v>0</v>
      </c>
      <c r="M8421" s="39">
        <f t="shared" si="923"/>
        <v>0</v>
      </c>
      <c r="N8421" s="41">
        <f t="shared" si="925"/>
        <v>0</v>
      </c>
    </row>
    <row r="8422" spans="2:14">
      <c r="B8422" s="1">
        <v>41287</v>
      </c>
      <c r="C8422" s="1">
        <f t="shared" si="924"/>
        <v>41275</v>
      </c>
      <c r="E8422" s="42">
        <f>IF(DAY(B8422)&gt;14,VLOOKUP(DATE(YEAR(C8422),MONTH(C8422)-1,DAY(1)),'מדדים וריביות'!B:C,2,FALSE),VLOOKUP(DATE(YEAR(C8422),MONTH(C8422)-2,DAY(1)),'מדדים וריביות'!B:C,2,FALSE))</f>
        <v>33405609.679585598</v>
      </c>
      <c r="F8422" s="46">
        <f>IF($B$5=1,'ריבית יומית'!D8416,'ריבית יומית'!G8416)</f>
        <v>2.7242892239431882E-5</v>
      </c>
      <c r="G8422" s="46">
        <f t="shared" si="919"/>
        <v>0</v>
      </c>
      <c r="H8422" s="29">
        <f t="shared" si="920"/>
        <v>1</v>
      </c>
      <c r="I8422" s="30">
        <f>VLOOKUP(B8421,'מדדים וריביות'!B:C,2)</f>
        <v>33410549.276846301</v>
      </c>
      <c r="K8422" s="39">
        <f t="shared" si="921"/>
        <v>0</v>
      </c>
      <c r="L8422" s="39">
        <f t="shared" si="922"/>
        <v>0</v>
      </c>
      <c r="M8422" s="39">
        <f t="shared" si="923"/>
        <v>0</v>
      </c>
      <c r="N8422" s="41">
        <f t="shared" si="925"/>
        <v>0</v>
      </c>
    </row>
    <row r="8423" spans="2:14">
      <c r="B8423" s="1">
        <v>41288</v>
      </c>
      <c r="C8423" s="1">
        <f t="shared" si="924"/>
        <v>41275</v>
      </c>
      <c r="E8423" s="42">
        <f>IF(DAY(B8423)&gt;14,VLOOKUP(DATE(YEAR(C8423),MONTH(C8423)-1,DAY(1)),'מדדים וריביות'!B:C,2,FALSE),VLOOKUP(DATE(YEAR(C8423),MONTH(C8423)-2,DAY(1)),'מדדים וריביות'!B:C,2,FALSE))</f>
        <v>33405609.679585598</v>
      </c>
      <c r="F8423" s="46">
        <f>IF($B$5=1,'ריבית יומית'!D8417,'ריבית יומית'!G8417)</f>
        <v>2.7242892239431882E-5</v>
      </c>
      <c r="G8423" s="46">
        <f t="shared" si="919"/>
        <v>0</v>
      </c>
      <c r="H8423" s="29">
        <f t="shared" si="920"/>
        <v>1</v>
      </c>
      <c r="I8423" s="30">
        <f>VLOOKUP(B8422,'מדדים וריביות'!B:C,2)</f>
        <v>33410549.276846301</v>
      </c>
      <c r="K8423" s="39">
        <f t="shared" si="921"/>
        <v>0</v>
      </c>
      <c r="L8423" s="39">
        <f t="shared" si="922"/>
        <v>0</v>
      </c>
      <c r="M8423" s="39">
        <f t="shared" si="923"/>
        <v>0</v>
      </c>
      <c r="N8423" s="41">
        <f t="shared" si="925"/>
        <v>0</v>
      </c>
    </row>
    <row r="8424" spans="2:14">
      <c r="B8424" s="1">
        <v>41289</v>
      </c>
      <c r="C8424" s="1">
        <f t="shared" si="924"/>
        <v>41275</v>
      </c>
      <c r="E8424" s="42">
        <f>IF(DAY(B8424)&gt;14,VLOOKUP(DATE(YEAR(C8424),MONTH(C8424)-1,DAY(1)),'מדדים וריביות'!B:C,2,FALSE),VLOOKUP(DATE(YEAR(C8424),MONTH(C8424)-2,DAY(1)),'מדדים וריביות'!B:C,2,FALSE))</f>
        <v>33468937.849594299</v>
      </c>
      <c r="F8424" s="46">
        <f>IF($B$5=1,'ריבית יומית'!D8418,'ריבית יומית'!G8418)</f>
        <v>2.7242892239431882E-5</v>
      </c>
      <c r="G8424" s="46">
        <f t="shared" si="919"/>
        <v>0</v>
      </c>
      <c r="H8424" s="29">
        <f t="shared" si="920"/>
        <v>1</v>
      </c>
      <c r="I8424" s="30">
        <f>VLOOKUP(B8423,'מדדים וריביות'!B:C,2)</f>
        <v>33410549.276846301</v>
      </c>
      <c r="K8424" s="39">
        <f t="shared" si="921"/>
        <v>0</v>
      </c>
      <c r="L8424" s="39">
        <f t="shared" si="922"/>
        <v>0</v>
      </c>
      <c r="M8424" s="39">
        <f t="shared" si="923"/>
        <v>0</v>
      </c>
      <c r="N8424" s="41">
        <f t="shared" si="925"/>
        <v>0</v>
      </c>
    </row>
    <row r="8425" spans="2:14">
      <c r="B8425" s="1">
        <v>41290</v>
      </c>
      <c r="C8425" s="1">
        <f t="shared" si="924"/>
        <v>41275</v>
      </c>
      <c r="E8425" s="42">
        <f>IF(DAY(B8425)&gt;14,VLOOKUP(DATE(YEAR(C8425),MONTH(C8425)-1,DAY(1)),'מדדים וריביות'!B:C,2,FALSE),VLOOKUP(DATE(YEAR(C8425),MONTH(C8425)-2,DAY(1)),'מדדים וריביות'!B:C,2,FALSE))</f>
        <v>33468937.849594299</v>
      </c>
      <c r="F8425" s="46">
        <f>IF($B$5=1,'ריבית יומית'!D8419,'ריבית יומית'!G8419)</f>
        <v>2.7242892239431882E-5</v>
      </c>
      <c r="G8425" s="46">
        <f t="shared" si="919"/>
        <v>0</v>
      </c>
      <c r="H8425" s="29">
        <f t="shared" si="920"/>
        <v>1</v>
      </c>
      <c r="I8425" s="30">
        <f>VLOOKUP(B8424,'מדדים וריביות'!B:C,2)</f>
        <v>33410549.276846301</v>
      </c>
      <c r="K8425" s="39">
        <f t="shared" si="921"/>
        <v>0</v>
      </c>
      <c r="L8425" s="39">
        <f t="shared" si="922"/>
        <v>0</v>
      </c>
      <c r="M8425" s="39">
        <f t="shared" si="923"/>
        <v>0</v>
      </c>
      <c r="N8425" s="41">
        <f t="shared" si="925"/>
        <v>0</v>
      </c>
    </row>
    <row r="8426" spans="2:14">
      <c r="B8426" s="1">
        <v>41291</v>
      </c>
      <c r="C8426" s="1">
        <f t="shared" si="924"/>
        <v>41275</v>
      </c>
      <c r="E8426" s="42">
        <f>IF(DAY(B8426)&gt;14,VLOOKUP(DATE(YEAR(C8426),MONTH(C8426)-1,DAY(1)),'מדדים וריביות'!B:C,2,FALSE),VLOOKUP(DATE(YEAR(C8426),MONTH(C8426)-2,DAY(1)),'מדדים וריביות'!B:C,2,FALSE))</f>
        <v>33468937.849594299</v>
      </c>
      <c r="F8426" s="46">
        <f>IF($B$5=1,'ריבית יומית'!D8420,'ריבית יומית'!G8420)</f>
        <v>2.7242892239431882E-5</v>
      </c>
      <c r="G8426" s="46">
        <f t="shared" si="919"/>
        <v>0</v>
      </c>
      <c r="H8426" s="29">
        <f t="shared" si="920"/>
        <v>1</v>
      </c>
      <c r="I8426" s="30">
        <f>VLOOKUP(B8425,'מדדים וריביות'!B:C,2)</f>
        <v>33410549.276846301</v>
      </c>
      <c r="K8426" s="39">
        <f t="shared" si="921"/>
        <v>0</v>
      </c>
      <c r="L8426" s="39">
        <f t="shared" si="922"/>
        <v>0</v>
      </c>
      <c r="M8426" s="39">
        <f t="shared" si="923"/>
        <v>0</v>
      </c>
      <c r="N8426" s="41">
        <f t="shared" si="925"/>
        <v>0</v>
      </c>
    </row>
    <row r="8427" spans="2:14">
      <c r="B8427" s="1">
        <v>41292</v>
      </c>
      <c r="C8427" s="1">
        <f t="shared" si="924"/>
        <v>41275</v>
      </c>
      <c r="E8427" s="42">
        <f>IF(DAY(B8427)&gt;14,VLOOKUP(DATE(YEAR(C8427),MONTH(C8427)-1,DAY(1)),'מדדים וריביות'!B:C,2,FALSE),VLOOKUP(DATE(YEAR(C8427),MONTH(C8427)-2,DAY(1)),'מדדים וריביות'!B:C,2,FALSE))</f>
        <v>33468937.849594299</v>
      </c>
      <c r="F8427" s="46">
        <f>IF($B$5=1,'ריבית יומית'!D8421,'ריבית יומית'!G8421)</f>
        <v>2.7242892239431882E-5</v>
      </c>
      <c r="G8427" s="46">
        <f t="shared" si="919"/>
        <v>0</v>
      </c>
      <c r="H8427" s="29">
        <f t="shared" si="920"/>
        <v>1</v>
      </c>
      <c r="I8427" s="30">
        <f>VLOOKUP(B8426,'מדדים וריביות'!B:C,2)</f>
        <v>33410549.276846301</v>
      </c>
      <c r="K8427" s="39">
        <f t="shared" si="921"/>
        <v>0</v>
      </c>
      <c r="L8427" s="39">
        <f t="shared" si="922"/>
        <v>0</v>
      </c>
      <c r="M8427" s="39">
        <f t="shared" si="923"/>
        <v>0</v>
      </c>
      <c r="N8427" s="41">
        <f t="shared" si="925"/>
        <v>0</v>
      </c>
    </row>
    <row r="8428" spans="2:14">
      <c r="B8428" s="1">
        <v>41293</v>
      </c>
      <c r="C8428" s="1">
        <f t="shared" si="924"/>
        <v>41275</v>
      </c>
      <c r="E8428" s="42">
        <f>IF(DAY(B8428)&gt;14,VLOOKUP(DATE(YEAR(C8428),MONTH(C8428)-1,DAY(1)),'מדדים וריביות'!B:C,2,FALSE),VLOOKUP(DATE(YEAR(C8428),MONTH(C8428)-2,DAY(1)),'מדדים וריביות'!B:C,2,FALSE))</f>
        <v>33468937.849594299</v>
      </c>
      <c r="F8428" s="46">
        <f>IF($B$5=1,'ריבית יומית'!D8422,'ריבית יומית'!G8422)</f>
        <v>2.7242892239431882E-5</v>
      </c>
      <c r="G8428" s="46">
        <f t="shared" si="919"/>
        <v>0</v>
      </c>
      <c r="H8428" s="29">
        <f t="shared" si="920"/>
        <v>1</v>
      </c>
      <c r="I8428" s="30">
        <f>VLOOKUP(B8427,'מדדים וריביות'!B:C,2)</f>
        <v>33410549.276846301</v>
      </c>
      <c r="K8428" s="39">
        <f t="shared" si="921"/>
        <v>0</v>
      </c>
      <c r="L8428" s="39">
        <f t="shared" si="922"/>
        <v>0</v>
      </c>
      <c r="M8428" s="39">
        <f t="shared" si="923"/>
        <v>0</v>
      </c>
      <c r="N8428" s="41">
        <f t="shared" si="925"/>
        <v>0</v>
      </c>
    </row>
    <row r="8429" spans="2:14">
      <c r="B8429" s="1">
        <v>41294</v>
      </c>
      <c r="C8429" s="1">
        <f t="shared" si="924"/>
        <v>41275</v>
      </c>
      <c r="E8429" s="42">
        <f>IF(DAY(B8429)&gt;14,VLOOKUP(DATE(YEAR(C8429),MONTH(C8429)-1,DAY(1)),'מדדים וריביות'!B:C,2,FALSE),VLOOKUP(DATE(YEAR(C8429),MONTH(C8429)-2,DAY(1)),'מדדים וריביות'!B:C,2,FALSE))</f>
        <v>33468937.849594299</v>
      </c>
      <c r="F8429" s="46">
        <f>IF($B$5=1,'ריבית יומית'!D8423,'ריבית יומית'!G8423)</f>
        <v>2.7242892239431882E-5</v>
      </c>
      <c r="G8429" s="46">
        <f t="shared" si="919"/>
        <v>0</v>
      </c>
      <c r="H8429" s="29">
        <f t="shared" si="920"/>
        <v>1</v>
      </c>
      <c r="I8429" s="30">
        <f>VLOOKUP(B8428,'מדדים וריביות'!B:C,2)</f>
        <v>33410549.276846301</v>
      </c>
      <c r="K8429" s="39">
        <f t="shared" si="921"/>
        <v>0</v>
      </c>
      <c r="L8429" s="39">
        <f t="shared" si="922"/>
        <v>0</v>
      </c>
      <c r="M8429" s="39">
        <f t="shared" si="923"/>
        <v>0</v>
      </c>
      <c r="N8429" s="41">
        <f t="shared" si="925"/>
        <v>0</v>
      </c>
    </row>
    <row r="8430" spans="2:14">
      <c r="B8430" s="1">
        <v>41295</v>
      </c>
      <c r="C8430" s="1">
        <f t="shared" si="924"/>
        <v>41275</v>
      </c>
      <c r="E8430" s="42">
        <f>IF(DAY(B8430)&gt;14,VLOOKUP(DATE(YEAR(C8430),MONTH(C8430)-1,DAY(1)),'מדדים וריביות'!B:C,2,FALSE),VLOOKUP(DATE(YEAR(C8430),MONTH(C8430)-2,DAY(1)),'מדדים וריביות'!B:C,2,FALSE))</f>
        <v>33468937.849594299</v>
      </c>
      <c r="F8430" s="46">
        <f>IF($B$5=1,'ריבית יומית'!D8424,'ריבית יומית'!G8424)</f>
        <v>2.7242892239431882E-5</v>
      </c>
      <c r="G8430" s="46">
        <f t="shared" si="919"/>
        <v>0</v>
      </c>
      <c r="H8430" s="29">
        <f t="shared" si="920"/>
        <v>1</v>
      </c>
      <c r="I8430" s="30">
        <f>VLOOKUP(B8429,'מדדים וריביות'!B:C,2)</f>
        <v>33410549.276846301</v>
      </c>
      <c r="K8430" s="39">
        <f t="shared" si="921"/>
        <v>0</v>
      </c>
      <c r="L8430" s="39">
        <f t="shared" si="922"/>
        <v>0</v>
      </c>
      <c r="M8430" s="39">
        <f t="shared" si="923"/>
        <v>0</v>
      </c>
      <c r="N8430" s="41">
        <f t="shared" si="925"/>
        <v>0</v>
      </c>
    </row>
    <row r="8431" spans="2:14">
      <c r="B8431" s="1">
        <v>41296</v>
      </c>
      <c r="C8431" s="1">
        <f t="shared" si="924"/>
        <v>41275</v>
      </c>
      <c r="E8431" s="42">
        <f>IF(DAY(B8431)&gt;14,VLOOKUP(DATE(YEAR(C8431),MONTH(C8431)-1,DAY(1)),'מדדים וריביות'!B:C,2,FALSE),VLOOKUP(DATE(YEAR(C8431),MONTH(C8431)-2,DAY(1)),'מדדים וריביות'!B:C,2,FALSE))</f>
        <v>33468937.849594299</v>
      </c>
      <c r="F8431" s="46">
        <f>IF($B$5=1,'ריבית יומית'!D8425,'ריבית יומית'!G8425)</f>
        <v>2.7242892239431882E-5</v>
      </c>
      <c r="G8431" s="46">
        <f t="shared" si="919"/>
        <v>0</v>
      </c>
      <c r="H8431" s="29">
        <f t="shared" si="920"/>
        <v>1</v>
      </c>
      <c r="I8431" s="30">
        <f>VLOOKUP(B8430,'מדדים וריביות'!B:C,2)</f>
        <v>33410549.276846301</v>
      </c>
      <c r="K8431" s="39">
        <f t="shared" si="921"/>
        <v>0</v>
      </c>
      <c r="L8431" s="39">
        <f t="shared" si="922"/>
        <v>0</v>
      </c>
      <c r="M8431" s="39">
        <f t="shared" si="923"/>
        <v>0</v>
      </c>
      <c r="N8431" s="41">
        <f t="shared" si="925"/>
        <v>0</v>
      </c>
    </row>
    <row r="8432" spans="2:14">
      <c r="B8432" s="1">
        <v>41297</v>
      </c>
      <c r="C8432" s="1">
        <f t="shared" si="924"/>
        <v>41275</v>
      </c>
      <c r="E8432" s="42">
        <f>IF(DAY(B8432)&gt;14,VLOOKUP(DATE(YEAR(C8432),MONTH(C8432)-1,DAY(1)),'מדדים וריביות'!B:C,2,FALSE),VLOOKUP(DATE(YEAR(C8432),MONTH(C8432)-2,DAY(1)),'מדדים וריביות'!B:C,2,FALSE))</f>
        <v>33468937.849594299</v>
      </c>
      <c r="F8432" s="46">
        <f>IF($B$5=1,'ריבית יומית'!D8426,'ריבית יומית'!G8426)</f>
        <v>2.7242892239431882E-5</v>
      </c>
      <c r="G8432" s="46">
        <f t="shared" si="919"/>
        <v>0</v>
      </c>
      <c r="H8432" s="29">
        <f t="shared" si="920"/>
        <v>1</v>
      </c>
      <c r="I8432" s="30">
        <f>VLOOKUP(B8431,'מדדים וריביות'!B:C,2)</f>
        <v>33410549.276846301</v>
      </c>
      <c r="K8432" s="39">
        <f t="shared" si="921"/>
        <v>0</v>
      </c>
      <c r="L8432" s="39">
        <f t="shared" si="922"/>
        <v>0</v>
      </c>
      <c r="M8432" s="39">
        <f t="shared" si="923"/>
        <v>0</v>
      </c>
      <c r="N8432" s="41">
        <f t="shared" si="925"/>
        <v>0</v>
      </c>
    </row>
    <row r="8433" spans="2:14">
      <c r="B8433" s="1">
        <v>41298</v>
      </c>
      <c r="C8433" s="1">
        <f t="shared" si="924"/>
        <v>41275</v>
      </c>
      <c r="E8433" s="42">
        <f>IF(DAY(B8433)&gt;14,VLOOKUP(DATE(YEAR(C8433),MONTH(C8433)-1,DAY(1)),'מדדים וריביות'!B:C,2,FALSE),VLOOKUP(DATE(YEAR(C8433),MONTH(C8433)-2,DAY(1)),'מדדים וריביות'!B:C,2,FALSE))</f>
        <v>33468937.849594299</v>
      </c>
      <c r="F8433" s="46">
        <f>IF($B$5=1,'ריבית יומית'!D8427,'ריבית יומית'!G8427)</f>
        <v>2.7242892239431882E-5</v>
      </c>
      <c r="G8433" s="46">
        <f t="shared" si="919"/>
        <v>0</v>
      </c>
      <c r="H8433" s="29">
        <f t="shared" si="920"/>
        <v>1</v>
      </c>
      <c r="I8433" s="30">
        <f>VLOOKUP(B8432,'מדדים וריביות'!B:C,2)</f>
        <v>33410549.276846301</v>
      </c>
      <c r="K8433" s="39">
        <f t="shared" si="921"/>
        <v>0</v>
      </c>
      <c r="L8433" s="39">
        <f t="shared" si="922"/>
        <v>0</v>
      </c>
      <c r="M8433" s="39">
        <f t="shared" si="923"/>
        <v>0</v>
      </c>
      <c r="N8433" s="41">
        <f t="shared" si="925"/>
        <v>0</v>
      </c>
    </row>
    <row r="8434" spans="2:14">
      <c r="B8434" s="1">
        <v>41299</v>
      </c>
      <c r="C8434" s="1">
        <f t="shared" si="924"/>
        <v>41275</v>
      </c>
      <c r="E8434" s="42">
        <f>IF(DAY(B8434)&gt;14,VLOOKUP(DATE(YEAR(C8434),MONTH(C8434)-1,DAY(1)),'מדדים וריביות'!B:C,2,FALSE),VLOOKUP(DATE(YEAR(C8434),MONTH(C8434)-2,DAY(1)),'מדדים וריביות'!B:C,2,FALSE))</f>
        <v>33468937.849594299</v>
      </c>
      <c r="F8434" s="46">
        <f>IF($B$5=1,'ריבית יומית'!D8428,'ריבית יומית'!G8428)</f>
        <v>2.7242892239431882E-5</v>
      </c>
      <c r="G8434" s="46">
        <f t="shared" si="919"/>
        <v>0</v>
      </c>
      <c r="H8434" s="29">
        <f t="shared" si="920"/>
        <v>1</v>
      </c>
      <c r="I8434" s="30">
        <f>VLOOKUP(B8433,'מדדים וריביות'!B:C,2)</f>
        <v>33410549.276846301</v>
      </c>
      <c r="K8434" s="39">
        <f t="shared" si="921"/>
        <v>0</v>
      </c>
      <c r="L8434" s="39">
        <f t="shared" si="922"/>
        <v>0</v>
      </c>
      <c r="M8434" s="39">
        <f t="shared" si="923"/>
        <v>0</v>
      </c>
      <c r="N8434" s="41">
        <f t="shared" si="925"/>
        <v>0</v>
      </c>
    </row>
    <row r="8435" spans="2:14">
      <c r="B8435" s="1">
        <v>41300</v>
      </c>
      <c r="C8435" s="1">
        <f t="shared" si="924"/>
        <v>41275</v>
      </c>
      <c r="E8435" s="42">
        <f>IF(DAY(B8435)&gt;14,VLOOKUP(DATE(YEAR(C8435),MONTH(C8435)-1,DAY(1)),'מדדים וריביות'!B:C,2,FALSE),VLOOKUP(DATE(YEAR(C8435),MONTH(C8435)-2,DAY(1)),'מדדים וריביות'!B:C,2,FALSE))</f>
        <v>33468937.849594299</v>
      </c>
      <c r="F8435" s="46">
        <f>IF($B$5=1,'ריבית יומית'!D8429,'ריבית יומית'!G8429)</f>
        <v>2.7242892239431882E-5</v>
      </c>
      <c r="G8435" s="46">
        <f t="shared" si="919"/>
        <v>0</v>
      </c>
      <c r="H8435" s="29">
        <f t="shared" si="920"/>
        <v>1</v>
      </c>
      <c r="I8435" s="30">
        <f>VLOOKUP(B8434,'מדדים וריביות'!B:C,2)</f>
        <v>33410549.276846301</v>
      </c>
      <c r="K8435" s="39">
        <f t="shared" si="921"/>
        <v>0</v>
      </c>
      <c r="L8435" s="39">
        <f t="shared" si="922"/>
        <v>0</v>
      </c>
      <c r="M8435" s="39">
        <f t="shared" si="923"/>
        <v>0</v>
      </c>
      <c r="N8435" s="41">
        <f t="shared" si="925"/>
        <v>0</v>
      </c>
    </row>
    <row r="8436" spans="2:14">
      <c r="B8436" s="1">
        <v>41301</v>
      </c>
      <c r="C8436" s="1">
        <f t="shared" si="924"/>
        <v>41275</v>
      </c>
      <c r="E8436" s="42">
        <f>IF(DAY(B8436)&gt;14,VLOOKUP(DATE(YEAR(C8436),MONTH(C8436)-1,DAY(1)),'מדדים וריביות'!B:C,2,FALSE),VLOOKUP(DATE(YEAR(C8436),MONTH(C8436)-2,DAY(1)),'מדדים וריביות'!B:C,2,FALSE))</f>
        <v>33468937.849594299</v>
      </c>
      <c r="F8436" s="46">
        <f>IF($B$5=1,'ריבית יומית'!D8430,'ריבית יומית'!G8430)</f>
        <v>2.7242892239431882E-5</v>
      </c>
      <c r="G8436" s="46">
        <f t="shared" si="919"/>
        <v>0</v>
      </c>
      <c r="H8436" s="29">
        <f t="shared" si="920"/>
        <v>1</v>
      </c>
      <c r="I8436" s="30">
        <f>VLOOKUP(B8435,'מדדים וריביות'!B:C,2)</f>
        <v>33410549.276846301</v>
      </c>
      <c r="K8436" s="39">
        <f t="shared" si="921"/>
        <v>0</v>
      </c>
      <c r="L8436" s="39">
        <f t="shared" si="922"/>
        <v>0</v>
      </c>
      <c r="M8436" s="39">
        <f t="shared" si="923"/>
        <v>0</v>
      </c>
      <c r="N8436" s="41">
        <f t="shared" si="925"/>
        <v>0</v>
      </c>
    </row>
    <row r="8437" spans="2:14">
      <c r="B8437" s="1">
        <v>41302</v>
      </c>
      <c r="C8437" s="1">
        <f t="shared" si="924"/>
        <v>41275</v>
      </c>
      <c r="E8437" s="42">
        <f>IF(DAY(B8437)&gt;14,VLOOKUP(DATE(YEAR(C8437),MONTH(C8437)-1,DAY(1)),'מדדים וריביות'!B:C,2,FALSE),VLOOKUP(DATE(YEAR(C8437),MONTH(C8437)-2,DAY(1)),'מדדים וריביות'!B:C,2,FALSE))</f>
        <v>33468937.849594299</v>
      </c>
      <c r="F8437" s="46">
        <f>IF($B$5=1,'ריבית יומית'!D8431,'ריבית יומית'!G8431)</f>
        <v>2.7242892239431882E-5</v>
      </c>
      <c r="G8437" s="46">
        <f t="shared" si="919"/>
        <v>0</v>
      </c>
      <c r="H8437" s="29">
        <f t="shared" si="920"/>
        <v>1</v>
      </c>
      <c r="I8437" s="30">
        <f>VLOOKUP(B8436,'מדדים וריביות'!B:C,2)</f>
        <v>33410549.276846301</v>
      </c>
      <c r="K8437" s="39">
        <f t="shared" si="921"/>
        <v>0</v>
      </c>
      <c r="L8437" s="39">
        <f t="shared" si="922"/>
        <v>0</v>
      </c>
      <c r="M8437" s="39">
        <f t="shared" si="923"/>
        <v>0</v>
      </c>
      <c r="N8437" s="41">
        <f t="shared" si="925"/>
        <v>0</v>
      </c>
    </row>
    <row r="8438" spans="2:14">
      <c r="B8438" s="1">
        <v>41303</v>
      </c>
      <c r="C8438" s="1">
        <f t="shared" si="924"/>
        <v>41275</v>
      </c>
      <c r="E8438" s="42">
        <f>IF(DAY(B8438)&gt;14,VLOOKUP(DATE(YEAR(C8438),MONTH(C8438)-1,DAY(1)),'מדדים וריביות'!B:C,2,FALSE),VLOOKUP(DATE(YEAR(C8438),MONTH(C8438)-2,DAY(1)),'מדדים וריביות'!B:C,2,FALSE))</f>
        <v>33468937.849594299</v>
      </c>
      <c r="F8438" s="46">
        <f>IF($B$5=1,'ריבית יומית'!D8432,'ריבית יומית'!G8432)</f>
        <v>2.7242892239431882E-5</v>
      </c>
      <c r="G8438" s="46">
        <f t="shared" si="919"/>
        <v>0</v>
      </c>
      <c r="H8438" s="29">
        <f t="shared" si="920"/>
        <v>1</v>
      </c>
      <c r="I8438" s="30">
        <f>VLOOKUP(B8437,'מדדים וריביות'!B:C,2)</f>
        <v>33410549.276846301</v>
      </c>
      <c r="K8438" s="39">
        <f t="shared" si="921"/>
        <v>0</v>
      </c>
      <c r="L8438" s="39">
        <f t="shared" si="922"/>
        <v>0</v>
      </c>
      <c r="M8438" s="39">
        <f t="shared" si="923"/>
        <v>0</v>
      </c>
      <c r="N8438" s="41">
        <f t="shared" si="925"/>
        <v>0</v>
      </c>
    </row>
    <row r="8439" spans="2:14">
      <c r="B8439" s="1">
        <v>41304</v>
      </c>
      <c r="C8439" s="1">
        <f t="shared" si="924"/>
        <v>41275</v>
      </c>
      <c r="E8439" s="42">
        <f>IF(DAY(B8439)&gt;14,VLOOKUP(DATE(YEAR(C8439),MONTH(C8439)-1,DAY(1)),'מדדים וריביות'!B:C,2,FALSE),VLOOKUP(DATE(YEAR(C8439),MONTH(C8439)-2,DAY(1)),'מדדים וריביות'!B:C,2,FALSE))</f>
        <v>33468937.849594299</v>
      </c>
      <c r="F8439" s="46">
        <f>IF($B$5=1,'ריבית יומית'!D8433,'ריבית יומית'!G8433)</f>
        <v>2.7242892239431882E-5</v>
      </c>
      <c r="G8439" s="46">
        <f t="shared" si="919"/>
        <v>0</v>
      </c>
      <c r="H8439" s="29">
        <f t="shared" si="920"/>
        <v>1</v>
      </c>
      <c r="I8439" s="30">
        <f>VLOOKUP(B8438,'מדדים וריביות'!B:C,2)</f>
        <v>33410549.276846301</v>
      </c>
      <c r="K8439" s="39">
        <f t="shared" si="921"/>
        <v>0</v>
      </c>
      <c r="L8439" s="39">
        <f t="shared" si="922"/>
        <v>0</v>
      </c>
      <c r="M8439" s="39">
        <f t="shared" si="923"/>
        <v>0</v>
      </c>
      <c r="N8439" s="41">
        <f t="shared" si="925"/>
        <v>0</v>
      </c>
    </row>
    <row r="8440" spans="2:14">
      <c r="B8440" s="1">
        <v>41305</v>
      </c>
      <c r="C8440" s="1">
        <f t="shared" si="924"/>
        <v>41275</v>
      </c>
      <c r="E8440" s="42">
        <f>IF(DAY(B8440)&gt;14,VLOOKUP(DATE(YEAR(C8440),MONTH(C8440)-1,DAY(1)),'מדדים וריביות'!B:C,2,FALSE),VLOOKUP(DATE(YEAR(C8440),MONTH(C8440)-2,DAY(1)),'מדדים וריביות'!B:C,2,FALSE))</f>
        <v>33468937.849594299</v>
      </c>
      <c r="F8440" s="46">
        <f>IF($B$5=1,'ריבית יומית'!D8434,'ריבית יומית'!G8434)</f>
        <v>2.7242892239431882E-5</v>
      </c>
      <c r="G8440" s="46">
        <f t="shared" si="919"/>
        <v>0</v>
      </c>
      <c r="H8440" s="29">
        <f t="shared" si="920"/>
        <v>1</v>
      </c>
      <c r="I8440" s="30">
        <f>VLOOKUP(B8439,'מדדים וריביות'!B:C,2)</f>
        <v>33410549.276846301</v>
      </c>
      <c r="K8440" s="39">
        <f t="shared" si="921"/>
        <v>0</v>
      </c>
      <c r="L8440" s="39">
        <f t="shared" si="922"/>
        <v>0</v>
      </c>
      <c r="M8440" s="39">
        <f t="shared" si="923"/>
        <v>0</v>
      </c>
      <c r="N8440" s="41">
        <f t="shared" si="925"/>
        <v>0</v>
      </c>
    </row>
    <row r="8441" spans="2:14">
      <c r="B8441" s="1">
        <v>41306</v>
      </c>
      <c r="C8441" s="1">
        <f t="shared" si="924"/>
        <v>41306</v>
      </c>
      <c r="E8441" s="42">
        <f>IF(DAY(B8441)&gt;14,VLOOKUP(DATE(YEAR(C8441),MONTH(C8441)-1,DAY(1)),'מדדים וריביות'!B:C,2,FALSE),VLOOKUP(DATE(YEAR(C8441),MONTH(C8441)-2,DAY(1)),'מדדים וריביות'!B:C,2,FALSE))</f>
        <v>33468937.849594299</v>
      </c>
      <c r="F8441" s="46">
        <f>IF($B$5=1,'ריבית יומית'!D8435,'ריבית יומית'!G8435)</f>
        <v>2.7242892239431882E-5</v>
      </c>
      <c r="G8441" s="46">
        <f t="shared" si="919"/>
        <v>0</v>
      </c>
      <c r="H8441" s="29">
        <f t="shared" si="920"/>
        <v>1</v>
      </c>
      <c r="I8441" s="30">
        <f>VLOOKUP(B8440,'מדדים וריביות'!B:C,2)</f>
        <v>33410549.276846301</v>
      </c>
      <c r="K8441" s="39">
        <f t="shared" si="921"/>
        <v>0</v>
      </c>
      <c r="L8441" s="39">
        <f t="shared" si="922"/>
        <v>0</v>
      </c>
      <c r="M8441" s="39">
        <f t="shared" si="923"/>
        <v>0</v>
      </c>
      <c r="N8441" s="41">
        <f t="shared" si="925"/>
        <v>0</v>
      </c>
    </row>
    <row r="8442" spans="2:14">
      <c r="B8442" s="1">
        <v>41307</v>
      </c>
      <c r="C8442" s="1">
        <f t="shared" si="924"/>
        <v>41306</v>
      </c>
      <c r="E8442" s="42">
        <f>IF(DAY(B8442)&gt;14,VLOOKUP(DATE(YEAR(C8442),MONTH(C8442)-1,DAY(1)),'מדדים וריביות'!B:C,2,FALSE),VLOOKUP(DATE(YEAR(C8442),MONTH(C8442)-2,DAY(1)),'מדדים וריביות'!B:C,2,FALSE))</f>
        <v>33468937.849594299</v>
      </c>
      <c r="F8442" s="46">
        <f>IF($B$5=1,'ריבית יומית'!D8436,'ריבית יומית'!G8436)</f>
        <v>2.7242892239431882E-5</v>
      </c>
      <c r="G8442" s="46">
        <f t="shared" si="919"/>
        <v>0</v>
      </c>
      <c r="H8442" s="29">
        <f t="shared" si="920"/>
        <v>1</v>
      </c>
      <c r="I8442" s="30">
        <f>VLOOKUP(B8441,'מדדים וריביות'!B:C,2)</f>
        <v>33410549.276846301</v>
      </c>
      <c r="K8442" s="39">
        <f t="shared" si="921"/>
        <v>0</v>
      </c>
      <c r="L8442" s="39">
        <f t="shared" si="922"/>
        <v>0</v>
      </c>
      <c r="M8442" s="39">
        <f t="shared" si="923"/>
        <v>0</v>
      </c>
      <c r="N8442" s="41">
        <f t="shared" si="925"/>
        <v>0</v>
      </c>
    </row>
    <row r="8443" spans="2:14">
      <c r="B8443" s="1">
        <v>41308</v>
      </c>
      <c r="C8443" s="1">
        <f t="shared" si="924"/>
        <v>41306</v>
      </c>
      <c r="E8443" s="42">
        <f>IF(DAY(B8443)&gt;14,VLOOKUP(DATE(YEAR(C8443),MONTH(C8443)-1,DAY(1)),'מדדים וריביות'!B:C,2,FALSE),VLOOKUP(DATE(YEAR(C8443),MONTH(C8443)-2,DAY(1)),'מדדים וריביות'!B:C,2,FALSE))</f>
        <v>33468937.849594299</v>
      </c>
      <c r="F8443" s="46">
        <f>IF($B$5=1,'ריבית יומית'!D8437,'ריבית יומית'!G8437)</f>
        <v>2.7242892239431882E-5</v>
      </c>
      <c r="G8443" s="46">
        <f t="shared" si="919"/>
        <v>0</v>
      </c>
      <c r="H8443" s="29">
        <f t="shared" si="920"/>
        <v>1</v>
      </c>
      <c r="I8443" s="30">
        <f>VLOOKUP(B8442,'מדדים וריביות'!B:C,2)</f>
        <v>33410549.276846301</v>
      </c>
      <c r="K8443" s="39">
        <f t="shared" si="921"/>
        <v>0</v>
      </c>
      <c r="L8443" s="39">
        <f t="shared" si="922"/>
        <v>0</v>
      </c>
      <c r="M8443" s="39">
        <f t="shared" si="923"/>
        <v>0</v>
      </c>
      <c r="N8443" s="41">
        <f t="shared" si="925"/>
        <v>0</v>
      </c>
    </row>
    <row r="8444" spans="2:14">
      <c r="B8444" s="1">
        <v>41309</v>
      </c>
      <c r="C8444" s="1">
        <f t="shared" si="924"/>
        <v>41306</v>
      </c>
      <c r="E8444" s="42">
        <f>IF(DAY(B8444)&gt;14,VLOOKUP(DATE(YEAR(C8444),MONTH(C8444)-1,DAY(1)),'מדדים וריביות'!B:C,2,FALSE),VLOOKUP(DATE(YEAR(C8444),MONTH(C8444)-2,DAY(1)),'מדדים וריביות'!B:C,2,FALSE))</f>
        <v>33468937.849594299</v>
      </c>
      <c r="F8444" s="46">
        <f>IF($B$5=1,'ריבית יומית'!D8438,'ריבית יומית'!G8438)</f>
        <v>2.7242892239431882E-5</v>
      </c>
      <c r="G8444" s="46">
        <f t="shared" si="919"/>
        <v>0</v>
      </c>
      <c r="H8444" s="29">
        <f t="shared" si="920"/>
        <v>1</v>
      </c>
      <c r="I8444" s="30">
        <f>VLOOKUP(B8443,'מדדים וריביות'!B:C,2)</f>
        <v>33410549.276846301</v>
      </c>
      <c r="K8444" s="39">
        <f t="shared" si="921"/>
        <v>0</v>
      </c>
      <c r="L8444" s="39">
        <f t="shared" si="922"/>
        <v>0</v>
      </c>
      <c r="M8444" s="39">
        <f t="shared" si="923"/>
        <v>0</v>
      </c>
      <c r="N8444" s="41">
        <f t="shared" si="925"/>
        <v>0</v>
      </c>
    </row>
    <row r="8445" spans="2:14">
      <c r="B8445" s="1">
        <v>41310</v>
      </c>
      <c r="C8445" s="1">
        <f t="shared" si="924"/>
        <v>41306</v>
      </c>
      <c r="E8445" s="42">
        <f>IF(DAY(B8445)&gt;14,VLOOKUP(DATE(YEAR(C8445),MONTH(C8445)-1,DAY(1)),'מדדים וריביות'!B:C,2,FALSE),VLOOKUP(DATE(YEAR(C8445),MONTH(C8445)-2,DAY(1)),'מדדים וריביות'!B:C,2,FALSE))</f>
        <v>33468937.849594299</v>
      </c>
      <c r="F8445" s="46">
        <f>IF($B$5=1,'ריבית יומית'!D8439,'ריבית יומית'!G8439)</f>
        <v>2.7242892239431882E-5</v>
      </c>
      <c r="G8445" s="46">
        <f t="shared" si="919"/>
        <v>0</v>
      </c>
      <c r="H8445" s="29">
        <f t="shared" si="920"/>
        <v>1</v>
      </c>
      <c r="I8445" s="30">
        <f>VLOOKUP(B8444,'מדדים וריביות'!B:C,2)</f>
        <v>33410549.276846301</v>
      </c>
      <c r="K8445" s="39">
        <f t="shared" si="921"/>
        <v>0</v>
      </c>
      <c r="L8445" s="39">
        <f t="shared" si="922"/>
        <v>0</v>
      </c>
      <c r="M8445" s="39">
        <f t="shared" si="923"/>
        <v>0</v>
      </c>
      <c r="N8445" s="41">
        <f t="shared" si="925"/>
        <v>0</v>
      </c>
    </row>
    <row r="8446" spans="2:14">
      <c r="B8446" s="1">
        <v>41311</v>
      </c>
      <c r="C8446" s="1">
        <f t="shared" si="924"/>
        <v>41306</v>
      </c>
      <c r="E8446" s="42">
        <f>IF(DAY(B8446)&gt;14,VLOOKUP(DATE(YEAR(C8446),MONTH(C8446)-1,DAY(1)),'מדדים וריביות'!B:C,2,FALSE),VLOOKUP(DATE(YEAR(C8446),MONTH(C8446)-2,DAY(1)),'מדדים וריביות'!B:C,2,FALSE))</f>
        <v>33468937.849594299</v>
      </c>
      <c r="F8446" s="46">
        <f>IF($B$5=1,'ריבית יומית'!D8440,'ריבית יומית'!G8440)</f>
        <v>2.7242892239431882E-5</v>
      </c>
      <c r="G8446" s="46">
        <f t="shared" si="919"/>
        <v>0</v>
      </c>
      <c r="H8446" s="29">
        <f t="shared" si="920"/>
        <v>1</v>
      </c>
      <c r="I8446" s="30">
        <f>VLOOKUP(B8445,'מדדים וריביות'!B:C,2)</f>
        <v>33410549.276846301</v>
      </c>
      <c r="K8446" s="39">
        <f t="shared" si="921"/>
        <v>0</v>
      </c>
      <c r="L8446" s="39">
        <f t="shared" si="922"/>
        <v>0</v>
      </c>
      <c r="M8446" s="39">
        <f t="shared" si="923"/>
        <v>0</v>
      </c>
      <c r="N8446" s="41">
        <f t="shared" si="925"/>
        <v>0</v>
      </c>
    </row>
    <row r="8447" spans="2:14">
      <c r="B8447" s="1">
        <v>41312</v>
      </c>
      <c r="C8447" s="1">
        <f t="shared" si="924"/>
        <v>41306</v>
      </c>
      <c r="E8447" s="42">
        <f>IF(DAY(B8447)&gt;14,VLOOKUP(DATE(YEAR(C8447),MONTH(C8447)-1,DAY(1)),'מדדים וריביות'!B:C,2,FALSE),VLOOKUP(DATE(YEAR(C8447),MONTH(C8447)-2,DAY(1)),'מדדים וריביות'!B:C,2,FALSE))</f>
        <v>33468937.849594299</v>
      </c>
      <c r="F8447" s="46">
        <f>IF($B$5=1,'ריבית יומית'!D8441,'ריבית יומית'!G8441)</f>
        <v>2.7242892239431882E-5</v>
      </c>
      <c r="G8447" s="46">
        <f t="shared" si="919"/>
        <v>0</v>
      </c>
      <c r="H8447" s="29">
        <f t="shared" si="920"/>
        <v>1</v>
      </c>
      <c r="I8447" s="30">
        <f>VLOOKUP(B8446,'מדדים וריביות'!B:C,2)</f>
        <v>33410549.276846301</v>
      </c>
      <c r="K8447" s="39">
        <f t="shared" si="921"/>
        <v>0</v>
      </c>
      <c r="L8447" s="39">
        <f t="shared" si="922"/>
        <v>0</v>
      </c>
      <c r="M8447" s="39">
        <f t="shared" si="923"/>
        <v>0</v>
      </c>
      <c r="N8447" s="41">
        <f t="shared" si="925"/>
        <v>0</v>
      </c>
    </row>
    <row r="8448" spans="2:14">
      <c r="B8448" s="1">
        <v>41313</v>
      </c>
      <c r="C8448" s="1">
        <f t="shared" si="924"/>
        <v>41306</v>
      </c>
      <c r="E8448" s="42">
        <f>IF(DAY(B8448)&gt;14,VLOOKUP(DATE(YEAR(C8448),MONTH(C8448)-1,DAY(1)),'מדדים וריביות'!B:C,2,FALSE),VLOOKUP(DATE(YEAR(C8448),MONTH(C8448)-2,DAY(1)),'מדדים וריביות'!B:C,2,FALSE))</f>
        <v>33468937.849594299</v>
      </c>
      <c r="F8448" s="46">
        <f>IF($B$5=1,'ריבית יומית'!D8442,'ריבית יומית'!G8442)</f>
        <v>2.7242892239431882E-5</v>
      </c>
      <c r="G8448" s="46">
        <f t="shared" si="919"/>
        <v>0</v>
      </c>
      <c r="H8448" s="29">
        <f t="shared" si="920"/>
        <v>1</v>
      </c>
      <c r="I8448" s="30">
        <f>VLOOKUP(B8447,'מדדים וריביות'!B:C,2)</f>
        <v>33410549.276846301</v>
      </c>
      <c r="K8448" s="39">
        <f t="shared" si="921"/>
        <v>0</v>
      </c>
      <c r="L8448" s="39">
        <f t="shared" si="922"/>
        <v>0</v>
      </c>
      <c r="M8448" s="39">
        <f t="shared" si="923"/>
        <v>0</v>
      </c>
      <c r="N8448" s="41">
        <f t="shared" si="925"/>
        <v>0</v>
      </c>
    </row>
    <row r="8449" spans="2:14">
      <c r="B8449" s="1">
        <v>41314</v>
      </c>
      <c r="C8449" s="1">
        <f t="shared" si="924"/>
        <v>41306</v>
      </c>
      <c r="E8449" s="42">
        <f>IF(DAY(B8449)&gt;14,VLOOKUP(DATE(YEAR(C8449),MONTH(C8449)-1,DAY(1)),'מדדים וריביות'!B:C,2,FALSE),VLOOKUP(DATE(YEAR(C8449),MONTH(C8449)-2,DAY(1)),'מדדים וריביות'!B:C,2,FALSE))</f>
        <v>33468937.849594299</v>
      </c>
      <c r="F8449" s="46">
        <f>IF($B$5=1,'ריבית יומית'!D8443,'ריבית יומית'!G8443)</f>
        <v>2.7242892239431882E-5</v>
      </c>
      <c r="G8449" s="46">
        <f t="shared" si="919"/>
        <v>0</v>
      </c>
      <c r="H8449" s="29">
        <f t="shared" si="920"/>
        <v>1</v>
      </c>
      <c r="I8449" s="30">
        <f>VLOOKUP(B8448,'מדדים וריביות'!B:C,2)</f>
        <v>33410549.276846301</v>
      </c>
      <c r="K8449" s="39">
        <f t="shared" si="921"/>
        <v>0</v>
      </c>
      <c r="L8449" s="39">
        <f t="shared" si="922"/>
        <v>0</v>
      </c>
      <c r="M8449" s="39">
        <f t="shared" si="923"/>
        <v>0</v>
      </c>
      <c r="N8449" s="41">
        <f t="shared" si="925"/>
        <v>0</v>
      </c>
    </row>
    <row r="8450" spans="2:14">
      <c r="B8450" s="1">
        <v>41315</v>
      </c>
      <c r="C8450" s="1">
        <f t="shared" si="924"/>
        <v>41306</v>
      </c>
      <c r="E8450" s="42">
        <f>IF(DAY(B8450)&gt;14,VLOOKUP(DATE(YEAR(C8450),MONTH(C8450)-1,DAY(1)),'מדדים וריביות'!B:C,2,FALSE),VLOOKUP(DATE(YEAR(C8450),MONTH(C8450)-2,DAY(1)),'מדדים וריביות'!B:C,2,FALSE))</f>
        <v>33468937.849594299</v>
      </c>
      <c r="F8450" s="46">
        <f>IF($B$5=1,'ריבית יומית'!D8444,'ריבית יומית'!G8444)</f>
        <v>2.7242892239431882E-5</v>
      </c>
      <c r="G8450" s="46">
        <f t="shared" si="919"/>
        <v>0</v>
      </c>
      <c r="H8450" s="29">
        <f t="shared" si="920"/>
        <v>1</v>
      </c>
      <c r="I8450" s="30">
        <f>VLOOKUP(B8449,'מדדים וריביות'!B:C,2)</f>
        <v>33410549.276846301</v>
      </c>
      <c r="K8450" s="39">
        <f t="shared" si="921"/>
        <v>0</v>
      </c>
      <c r="L8450" s="39">
        <f t="shared" si="922"/>
        <v>0</v>
      </c>
      <c r="M8450" s="39">
        <f t="shared" si="923"/>
        <v>0</v>
      </c>
      <c r="N8450" s="41">
        <f t="shared" si="925"/>
        <v>0</v>
      </c>
    </row>
    <row r="8451" spans="2:14">
      <c r="B8451" s="1">
        <v>41316</v>
      </c>
      <c r="C8451" s="1">
        <f t="shared" si="924"/>
        <v>41306</v>
      </c>
      <c r="E8451" s="42">
        <f>IF(DAY(B8451)&gt;14,VLOOKUP(DATE(YEAR(C8451),MONTH(C8451)-1,DAY(1)),'מדדים וריביות'!B:C,2,FALSE),VLOOKUP(DATE(YEAR(C8451),MONTH(C8451)-2,DAY(1)),'מדדים וריביות'!B:C,2,FALSE))</f>
        <v>33468937.849594299</v>
      </c>
      <c r="F8451" s="46">
        <f>IF($B$5=1,'ריבית יומית'!D8445,'ריבית יומית'!G8445)</f>
        <v>2.7242892239431882E-5</v>
      </c>
      <c r="G8451" s="46">
        <f t="shared" si="919"/>
        <v>0</v>
      </c>
      <c r="H8451" s="29">
        <f t="shared" si="920"/>
        <v>1</v>
      </c>
      <c r="I8451" s="30">
        <f>VLOOKUP(B8450,'מדדים וריביות'!B:C,2)</f>
        <v>33410549.276846301</v>
      </c>
      <c r="K8451" s="39">
        <f t="shared" si="921"/>
        <v>0</v>
      </c>
      <c r="L8451" s="39">
        <f t="shared" si="922"/>
        <v>0</v>
      </c>
      <c r="M8451" s="39">
        <f t="shared" si="923"/>
        <v>0</v>
      </c>
      <c r="N8451" s="41">
        <f t="shared" si="925"/>
        <v>0</v>
      </c>
    </row>
    <row r="8452" spans="2:14">
      <c r="B8452" s="1">
        <v>41317</v>
      </c>
      <c r="C8452" s="1">
        <f t="shared" si="924"/>
        <v>41306</v>
      </c>
      <c r="E8452" s="42">
        <f>IF(DAY(B8452)&gt;14,VLOOKUP(DATE(YEAR(C8452),MONTH(C8452)-1,DAY(1)),'מדדים וריביות'!B:C,2,FALSE),VLOOKUP(DATE(YEAR(C8452),MONTH(C8452)-2,DAY(1)),'מדדים וריביות'!B:C,2,FALSE))</f>
        <v>33468937.849594299</v>
      </c>
      <c r="F8452" s="46">
        <f>IF($B$5=1,'ריבית יומית'!D8446,'ריבית יומית'!G8446)</f>
        <v>2.7242892239431882E-5</v>
      </c>
      <c r="G8452" s="46">
        <f t="shared" si="919"/>
        <v>0</v>
      </c>
      <c r="H8452" s="29">
        <f t="shared" si="920"/>
        <v>1</v>
      </c>
      <c r="I8452" s="30">
        <f>VLOOKUP(B8451,'מדדים וריביות'!B:C,2)</f>
        <v>33410549.276846301</v>
      </c>
      <c r="K8452" s="39">
        <f t="shared" si="921"/>
        <v>0</v>
      </c>
      <c r="L8452" s="39">
        <f t="shared" si="922"/>
        <v>0</v>
      </c>
      <c r="M8452" s="39">
        <f t="shared" si="923"/>
        <v>0</v>
      </c>
      <c r="N8452" s="41">
        <f t="shared" si="925"/>
        <v>0</v>
      </c>
    </row>
    <row r="8453" spans="2:14">
      <c r="B8453" s="1">
        <v>41318</v>
      </c>
      <c r="C8453" s="1">
        <f t="shared" si="924"/>
        <v>41306</v>
      </c>
      <c r="E8453" s="42">
        <f>IF(DAY(B8453)&gt;14,VLOOKUP(DATE(YEAR(C8453),MONTH(C8453)-1,DAY(1)),'מדדים וריביות'!B:C,2,FALSE),VLOOKUP(DATE(YEAR(C8453),MONTH(C8453)-2,DAY(1)),'מדדים וריביות'!B:C,2,FALSE))</f>
        <v>33468937.849594299</v>
      </c>
      <c r="F8453" s="46">
        <f>IF($B$5=1,'ריבית יומית'!D8447,'ריבית יומית'!G8447)</f>
        <v>2.7242892239431882E-5</v>
      </c>
      <c r="G8453" s="46">
        <f t="shared" si="919"/>
        <v>0</v>
      </c>
      <c r="H8453" s="29">
        <f t="shared" si="920"/>
        <v>1</v>
      </c>
      <c r="I8453" s="30">
        <f>VLOOKUP(B8452,'מדדים וריביות'!B:C,2)</f>
        <v>33410549.276846301</v>
      </c>
      <c r="K8453" s="39">
        <f t="shared" si="921"/>
        <v>0</v>
      </c>
      <c r="L8453" s="39">
        <f t="shared" si="922"/>
        <v>0</v>
      </c>
      <c r="M8453" s="39">
        <f t="shared" si="923"/>
        <v>0</v>
      </c>
      <c r="N8453" s="41">
        <f t="shared" si="925"/>
        <v>0</v>
      </c>
    </row>
    <row r="8454" spans="2:14">
      <c r="B8454" s="1">
        <v>41319</v>
      </c>
      <c r="C8454" s="1">
        <f t="shared" si="924"/>
        <v>41306</v>
      </c>
      <c r="E8454" s="42">
        <f>IF(DAY(B8454)&gt;14,VLOOKUP(DATE(YEAR(C8454),MONTH(C8454)-1,DAY(1)),'מדדים וריביות'!B:C,2,FALSE),VLOOKUP(DATE(YEAR(C8454),MONTH(C8454)-2,DAY(1)),'מדדים וריביות'!B:C,2,FALSE))</f>
        <v>33468937.849594299</v>
      </c>
      <c r="F8454" s="46">
        <f>IF($B$5=1,'ריבית יומית'!D8448,'ריבית יומית'!G8448)</f>
        <v>2.7242892239431882E-5</v>
      </c>
      <c r="G8454" s="46">
        <f t="shared" si="919"/>
        <v>0</v>
      </c>
      <c r="H8454" s="29">
        <f t="shared" si="920"/>
        <v>1</v>
      </c>
      <c r="I8454" s="30">
        <f>VLOOKUP(B8453,'מדדים וריביות'!B:C,2)</f>
        <v>33410549.276846301</v>
      </c>
      <c r="K8454" s="39">
        <f t="shared" si="921"/>
        <v>0</v>
      </c>
      <c r="L8454" s="39">
        <f t="shared" si="922"/>
        <v>0</v>
      </c>
      <c r="M8454" s="39">
        <f t="shared" si="923"/>
        <v>0</v>
      </c>
      <c r="N8454" s="41">
        <f t="shared" si="925"/>
        <v>0</v>
      </c>
    </row>
    <row r="8455" spans="2:14">
      <c r="B8455" s="1">
        <v>41320</v>
      </c>
      <c r="C8455" s="1">
        <f t="shared" si="924"/>
        <v>41306</v>
      </c>
      <c r="E8455" s="42">
        <f>IF(DAY(B8455)&gt;14,VLOOKUP(DATE(YEAR(C8455),MONTH(C8455)-1,DAY(1)),'מדדים וריביות'!B:C,2,FALSE),VLOOKUP(DATE(YEAR(C8455),MONTH(C8455)-2,DAY(1)),'מדדים וריביות'!B:C,2,FALSE))</f>
        <v>33410549.276846301</v>
      </c>
      <c r="F8455" s="46">
        <f>IF($B$5=1,'ריבית יומית'!D8449,'ריבית יומית'!G8449)</f>
        <v>2.7242892239431882E-5</v>
      </c>
      <c r="G8455" s="46">
        <f t="shared" si="919"/>
        <v>0</v>
      </c>
      <c r="H8455" s="29">
        <f t="shared" si="920"/>
        <v>1</v>
      </c>
      <c r="I8455" s="30">
        <f>VLOOKUP(B8454,'מדדים וריביות'!B:C,2)</f>
        <v>33410549.276846301</v>
      </c>
      <c r="K8455" s="39">
        <f t="shared" si="921"/>
        <v>0</v>
      </c>
      <c r="L8455" s="39">
        <f t="shared" si="922"/>
        <v>0</v>
      </c>
      <c r="M8455" s="39">
        <f t="shared" si="923"/>
        <v>0</v>
      </c>
      <c r="N8455" s="41">
        <f t="shared" si="925"/>
        <v>0</v>
      </c>
    </row>
    <row r="8456" spans="2:14">
      <c r="B8456" s="1">
        <v>41321</v>
      </c>
      <c r="C8456" s="1">
        <f t="shared" si="924"/>
        <v>41306</v>
      </c>
      <c r="E8456" s="42">
        <f>IF(DAY(B8456)&gt;14,VLOOKUP(DATE(YEAR(C8456),MONTH(C8456)-1,DAY(1)),'מדדים וריביות'!B:C,2,FALSE),VLOOKUP(DATE(YEAR(C8456),MONTH(C8456)-2,DAY(1)),'מדדים וריביות'!B:C,2,FALSE))</f>
        <v>33410549.276846301</v>
      </c>
      <c r="F8456" s="46">
        <f>IF($B$5=1,'ריבית יומית'!D8450,'ריבית יומית'!G8450)</f>
        <v>2.7242892239431882E-5</v>
      </c>
      <c r="G8456" s="46">
        <f t="shared" si="919"/>
        <v>0</v>
      </c>
      <c r="H8456" s="29">
        <f t="shared" si="920"/>
        <v>1</v>
      </c>
      <c r="I8456" s="30">
        <f>VLOOKUP(B8455,'מדדים וריביות'!B:C,2)</f>
        <v>33410549.276846301</v>
      </c>
      <c r="K8456" s="39">
        <f t="shared" si="921"/>
        <v>0</v>
      </c>
      <c r="L8456" s="39">
        <f t="shared" si="922"/>
        <v>0</v>
      </c>
      <c r="M8456" s="39">
        <f t="shared" si="923"/>
        <v>0</v>
      </c>
      <c r="N8456" s="41">
        <f t="shared" si="925"/>
        <v>0</v>
      </c>
    </row>
    <row r="8457" spans="2:14">
      <c r="B8457" s="1">
        <v>41322</v>
      </c>
      <c r="C8457" s="1">
        <f t="shared" si="924"/>
        <v>41306</v>
      </c>
      <c r="E8457" s="42">
        <f>IF(DAY(B8457)&gt;14,VLOOKUP(DATE(YEAR(C8457),MONTH(C8457)-1,DAY(1)),'מדדים וריביות'!B:C,2,FALSE),VLOOKUP(DATE(YEAR(C8457),MONTH(C8457)-2,DAY(1)),'מדדים וריביות'!B:C,2,FALSE))</f>
        <v>33410549.276846301</v>
      </c>
      <c r="F8457" s="46">
        <f>IF($B$5=1,'ריבית יומית'!D8451,'ריבית יומית'!G8451)</f>
        <v>2.7242892239431882E-5</v>
      </c>
      <c r="G8457" s="46">
        <f t="shared" ref="G8457:G8520" si="926">IF(B8457&gt;$B$2,0,F8457)</f>
        <v>0</v>
      </c>
      <c r="H8457" s="29">
        <f t="shared" ref="H8457:H8520" si="927">H8458*(1+G8457)</f>
        <v>1</v>
      </c>
      <c r="I8457" s="30">
        <f>VLOOKUP(B8456,'מדדים וריביות'!B:C,2)</f>
        <v>33410549.276846301</v>
      </c>
      <c r="K8457" s="39">
        <f t="shared" ref="K8457:K8520" si="928">$B$4/E8457*D8457-D8457</f>
        <v>0</v>
      </c>
      <c r="L8457" s="39">
        <f t="shared" ref="L8457:L8520" si="929">H8458*D8457-D8457</f>
        <v>0</v>
      </c>
      <c r="M8457" s="39">
        <f t="shared" ref="M8457:M8520" si="930">$B$4/E8457*L8457-L8457</f>
        <v>0</v>
      </c>
      <c r="N8457" s="41">
        <f t="shared" si="925"/>
        <v>0</v>
      </c>
    </row>
    <row r="8458" spans="2:14">
      <c r="B8458" s="1">
        <v>41323</v>
      </c>
      <c r="C8458" s="1">
        <f t="shared" ref="C8458:C8521" si="931">DATE(YEAR(B8458),MONTH(B8458),DAY(1))</f>
        <v>41306</v>
      </c>
      <c r="E8458" s="42">
        <f>IF(DAY(B8458)&gt;14,VLOOKUP(DATE(YEAR(C8458),MONTH(C8458)-1,DAY(1)),'מדדים וריביות'!B:C,2,FALSE),VLOOKUP(DATE(YEAR(C8458),MONTH(C8458)-2,DAY(1)),'מדדים וריביות'!B:C,2,FALSE))</f>
        <v>33410549.276846301</v>
      </c>
      <c r="F8458" s="46">
        <f>IF($B$5=1,'ריבית יומית'!D8452,'ריבית יומית'!G8452)</f>
        <v>2.7242892239431882E-5</v>
      </c>
      <c r="G8458" s="46">
        <f t="shared" si="926"/>
        <v>0</v>
      </c>
      <c r="H8458" s="29">
        <f t="shared" si="927"/>
        <v>1</v>
      </c>
      <c r="I8458" s="30">
        <f>VLOOKUP(B8457,'מדדים וריביות'!B:C,2)</f>
        <v>33410549.276846301</v>
      </c>
      <c r="K8458" s="39">
        <f t="shared" si="928"/>
        <v>0</v>
      </c>
      <c r="L8458" s="39">
        <f t="shared" si="929"/>
        <v>0</v>
      </c>
      <c r="M8458" s="39">
        <f t="shared" si="930"/>
        <v>0</v>
      </c>
      <c r="N8458" s="41">
        <f t="shared" ref="N8458:N8521" si="932">SUM(K8458:M8458)</f>
        <v>0</v>
      </c>
    </row>
    <row r="8459" spans="2:14">
      <c r="B8459" s="1">
        <v>41324</v>
      </c>
      <c r="C8459" s="1">
        <f t="shared" si="931"/>
        <v>41306</v>
      </c>
      <c r="E8459" s="42">
        <f>IF(DAY(B8459)&gt;14,VLOOKUP(DATE(YEAR(C8459),MONTH(C8459)-1,DAY(1)),'מדדים וריביות'!B:C,2,FALSE),VLOOKUP(DATE(YEAR(C8459),MONTH(C8459)-2,DAY(1)),'מדדים וריביות'!B:C,2,FALSE))</f>
        <v>33410549.276846301</v>
      </c>
      <c r="F8459" s="46">
        <f>IF($B$5=1,'ריבית יומית'!D8453,'ריבית יומית'!G8453)</f>
        <v>2.7242892239431882E-5</v>
      </c>
      <c r="G8459" s="46">
        <f t="shared" si="926"/>
        <v>0</v>
      </c>
      <c r="H8459" s="29">
        <f t="shared" si="927"/>
        <v>1</v>
      </c>
      <c r="I8459" s="30">
        <f>VLOOKUP(B8458,'מדדים וריביות'!B:C,2)</f>
        <v>33410549.276846301</v>
      </c>
      <c r="K8459" s="39">
        <f t="shared" si="928"/>
        <v>0</v>
      </c>
      <c r="L8459" s="39">
        <f t="shared" si="929"/>
        <v>0</v>
      </c>
      <c r="M8459" s="39">
        <f t="shared" si="930"/>
        <v>0</v>
      </c>
      <c r="N8459" s="41">
        <f t="shared" si="932"/>
        <v>0</v>
      </c>
    </row>
    <row r="8460" spans="2:14">
      <c r="B8460" s="1">
        <v>41325</v>
      </c>
      <c r="C8460" s="1">
        <f t="shared" si="931"/>
        <v>41306</v>
      </c>
      <c r="E8460" s="42">
        <f>IF(DAY(B8460)&gt;14,VLOOKUP(DATE(YEAR(C8460),MONTH(C8460)-1,DAY(1)),'מדדים וריביות'!B:C,2,FALSE),VLOOKUP(DATE(YEAR(C8460),MONTH(C8460)-2,DAY(1)),'מדדים וריביות'!B:C,2,FALSE))</f>
        <v>33410549.276846301</v>
      </c>
      <c r="F8460" s="46">
        <f>IF($B$5=1,'ריבית יומית'!D8454,'ריבית יומית'!G8454)</f>
        <v>2.7242892239431882E-5</v>
      </c>
      <c r="G8460" s="46">
        <f t="shared" si="926"/>
        <v>0</v>
      </c>
      <c r="H8460" s="29">
        <f t="shared" si="927"/>
        <v>1</v>
      </c>
      <c r="I8460" s="30">
        <f>VLOOKUP(B8459,'מדדים וריביות'!B:C,2)</f>
        <v>33410549.276846301</v>
      </c>
      <c r="K8460" s="39">
        <f t="shared" si="928"/>
        <v>0</v>
      </c>
      <c r="L8460" s="39">
        <f t="shared" si="929"/>
        <v>0</v>
      </c>
      <c r="M8460" s="39">
        <f t="shared" si="930"/>
        <v>0</v>
      </c>
      <c r="N8460" s="41">
        <f t="shared" si="932"/>
        <v>0</v>
      </c>
    </row>
    <row r="8461" spans="2:14">
      <c r="B8461" s="1">
        <v>41326</v>
      </c>
      <c r="C8461" s="1">
        <f t="shared" si="931"/>
        <v>41306</v>
      </c>
      <c r="E8461" s="42">
        <f>IF(DAY(B8461)&gt;14,VLOOKUP(DATE(YEAR(C8461),MONTH(C8461)-1,DAY(1)),'מדדים וריביות'!B:C,2,FALSE),VLOOKUP(DATE(YEAR(C8461),MONTH(C8461)-2,DAY(1)),'מדדים וריביות'!B:C,2,FALSE))</f>
        <v>33410549.276846301</v>
      </c>
      <c r="F8461" s="46">
        <f>IF($B$5=1,'ריבית יומית'!D8455,'ריבית יומית'!G8455)</f>
        <v>2.7242892239431882E-5</v>
      </c>
      <c r="G8461" s="46">
        <f t="shared" si="926"/>
        <v>0</v>
      </c>
      <c r="H8461" s="29">
        <f t="shared" si="927"/>
        <v>1</v>
      </c>
      <c r="I8461" s="30">
        <f>VLOOKUP(B8460,'מדדים וריביות'!B:C,2)</f>
        <v>33410549.276846301</v>
      </c>
      <c r="K8461" s="39">
        <f t="shared" si="928"/>
        <v>0</v>
      </c>
      <c r="L8461" s="39">
        <f t="shared" si="929"/>
        <v>0</v>
      </c>
      <c r="M8461" s="39">
        <f t="shared" si="930"/>
        <v>0</v>
      </c>
      <c r="N8461" s="41">
        <f t="shared" si="932"/>
        <v>0</v>
      </c>
    </row>
    <row r="8462" spans="2:14">
      <c r="B8462" s="1">
        <v>41327</v>
      </c>
      <c r="C8462" s="1">
        <f t="shared" si="931"/>
        <v>41306</v>
      </c>
      <c r="E8462" s="42">
        <f>IF(DAY(B8462)&gt;14,VLOOKUP(DATE(YEAR(C8462),MONTH(C8462)-1,DAY(1)),'מדדים וריביות'!B:C,2,FALSE),VLOOKUP(DATE(YEAR(C8462),MONTH(C8462)-2,DAY(1)),'מדדים וריביות'!B:C,2,FALSE))</f>
        <v>33410549.276846301</v>
      </c>
      <c r="F8462" s="46">
        <f>IF($B$5=1,'ריבית יומית'!D8456,'ריבית יומית'!G8456)</f>
        <v>2.7242892239431882E-5</v>
      </c>
      <c r="G8462" s="46">
        <f t="shared" si="926"/>
        <v>0</v>
      </c>
      <c r="H8462" s="29">
        <f t="shared" si="927"/>
        <v>1</v>
      </c>
      <c r="I8462" s="30">
        <f>VLOOKUP(B8461,'מדדים וריביות'!B:C,2)</f>
        <v>33410549.276846301</v>
      </c>
      <c r="K8462" s="39">
        <f t="shared" si="928"/>
        <v>0</v>
      </c>
      <c r="L8462" s="39">
        <f t="shared" si="929"/>
        <v>0</v>
      </c>
      <c r="M8462" s="39">
        <f t="shared" si="930"/>
        <v>0</v>
      </c>
      <c r="N8462" s="41">
        <f t="shared" si="932"/>
        <v>0</v>
      </c>
    </row>
    <row r="8463" spans="2:14">
      <c r="B8463" s="1">
        <v>41328</v>
      </c>
      <c r="C8463" s="1">
        <f t="shared" si="931"/>
        <v>41306</v>
      </c>
      <c r="E8463" s="42">
        <f>IF(DAY(B8463)&gt;14,VLOOKUP(DATE(YEAR(C8463),MONTH(C8463)-1,DAY(1)),'מדדים וריביות'!B:C,2,FALSE),VLOOKUP(DATE(YEAR(C8463),MONTH(C8463)-2,DAY(1)),'מדדים וריביות'!B:C,2,FALSE))</f>
        <v>33410549.276846301</v>
      </c>
      <c r="F8463" s="46">
        <f>IF($B$5=1,'ריבית יומית'!D8457,'ריבית יומית'!G8457)</f>
        <v>2.7242892239431882E-5</v>
      </c>
      <c r="G8463" s="46">
        <f t="shared" si="926"/>
        <v>0</v>
      </c>
      <c r="H8463" s="29">
        <f t="shared" si="927"/>
        <v>1</v>
      </c>
      <c r="I8463" s="30">
        <f>VLOOKUP(B8462,'מדדים וריביות'!B:C,2)</f>
        <v>33410549.276846301</v>
      </c>
      <c r="K8463" s="39">
        <f t="shared" si="928"/>
        <v>0</v>
      </c>
      <c r="L8463" s="39">
        <f t="shared" si="929"/>
        <v>0</v>
      </c>
      <c r="M8463" s="39">
        <f t="shared" si="930"/>
        <v>0</v>
      </c>
      <c r="N8463" s="41">
        <f t="shared" si="932"/>
        <v>0</v>
      </c>
    </row>
    <row r="8464" spans="2:14">
      <c r="B8464" s="1">
        <v>41329</v>
      </c>
      <c r="C8464" s="1">
        <f t="shared" si="931"/>
        <v>41306</v>
      </c>
      <c r="E8464" s="42">
        <f>IF(DAY(B8464)&gt;14,VLOOKUP(DATE(YEAR(C8464),MONTH(C8464)-1,DAY(1)),'מדדים וריביות'!B:C,2,FALSE),VLOOKUP(DATE(YEAR(C8464),MONTH(C8464)-2,DAY(1)),'מדדים וריביות'!B:C,2,FALSE))</f>
        <v>33410549.276846301</v>
      </c>
      <c r="F8464" s="46">
        <f>IF($B$5=1,'ריבית יומית'!D8458,'ריבית יומית'!G8458)</f>
        <v>2.7242892239431882E-5</v>
      </c>
      <c r="G8464" s="46">
        <f t="shared" si="926"/>
        <v>0</v>
      </c>
      <c r="H8464" s="29">
        <f t="shared" si="927"/>
        <v>1</v>
      </c>
      <c r="I8464" s="30">
        <f>VLOOKUP(B8463,'מדדים וריביות'!B:C,2)</f>
        <v>33410549.276846301</v>
      </c>
      <c r="K8464" s="39">
        <f t="shared" si="928"/>
        <v>0</v>
      </c>
      <c r="L8464" s="39">
        <f t="shared" si="929"/>
        <v>0</v>
      </c>
      <c r="M8464" s="39">
        <f t="shared" si="930"/>
        <v>0</v>
      </c>
      <c r="N8464" s="41">
        <f t="shared" si="932"/>
        <v>0</v>
      </c>
    </row>
    <row r="8465" spans="2:14">
      <c r="B8465" s="1">
        <v>41330</v>
      </c>
      <c r="C8465" s="1">
        <f t="shared" si="931"/>
        <v>41306</v>
      </c>
      <c r="E8465" s="42">
        <f>IF(DAY(B8465)&gt;14,VLOOKUP(DATE(YEAR(C8465),MONTH(C8465)-1,DAY(1)),'מדדים וריביות'!B:C,2,FALSE),VLOOKUP(DATE(YEAR(C8465),MONTH(C8465)-2,DAY(1)),'מדדים וריביות'!B:C,2,FALSE))</f>
        <v>33410549.276846301</v>
      </c>
      <c r="F8465" s="46">
        <f>IF($B$5=1,'ריבית יומית'!D8459,'ריבית יומית'!G8459)</f>
        <v>2.7242892239431882E-5</v>
      </c>
      <c r="G8465" s="46">
        <f t="shared" si="926"/>
        <v>0</v>
      </c>
      <c r="H8465" s="29">
        <f t="shared" si="927"/>
        <v>1</v>
      </c>
      <c r="I8465" s="30">
        <f>VLOOKUP(B8464,'מדדים וריביות'!B:C,2)</f>
        <v>33410549.276846301</v>
      </c>
      <c r="K8465" s="39">
        <f t="shared" si="928"/>
        <v>0</v>
      </c>
      <c r="L8465" s="39">
        <f t="shared" si="929"/>
        <v>0</v>
      </c>
      <c r="M8465" s="39">
        <f t="shared" si="930"/>
        <v>0</v>
      </c>
      <c r="N8465" s="41">
        <f t="shared" si="932"/>
        <v>0</v>
      </c>
    </row>
    <row r="8466" spans="2:14">
      <c r="B8466" s="1">
        <v>41331</v>
      </c>
      <c r="C8466" s="1">
        <f t="shared" si="931"/>
        <v>41306</v>
      </c>
      <c r="E8466" s="42">
        <f>IF(DAY(B8466)&gt;14,VLOOKUP(DATE(YEAR(C8466),MONTH(C8466)-1,DAY(1)),'מדדים וריביות'!B:C,2,FALSE),VLOOKUP(DATE(YEAR(C8466),MONTH(C8466)-2,DAY(1)),'מדדים וריביות'!B:C,2,FALSE))</f>
        <v>33410549.276846301</v>
      </c>
      <c r="F8466" s="46">
        <f>IF($B$5=1,'ריבית יומית'!D8460,'ריבית יומית'!G8460)</f>
        <v>2.7242892239431882E-5</v>
      </c>
      <c r="G8466" s="46">
        <f t="shared" si="926"/>
        <v>0</v>
      </c>
      <c r="H8466" s="29">
        <f t="shared" si="927"/>
        <v>1</v>
      </c>
      <c r="I8466" s="30">
        <f>VLOOKUP(B8465,'מדדים וריביות'!B:C,2)</f>
        <v>33410549.276846301</v>
      </c>
      <c r="K8466" s="39">
        <f t="shared" si="928"/>
        <v>0</v>
      </c>
      <c r="L8466" s="39">
        <f t="shared" si="929"/>
        <v>0</v>
      </c>
      <c r="M8466" s="39">
        <f t="shared" si="930"/>
        <v>0</v>
      </c>
      <c r="N8466" s="41">
        <f t="shared" si="932"/>
        <v>0</v>
      </c>
    </row>
    <row r="8467" spans="2:14">
      <c r="B8467" s="1">
        <v>41332</v>
      </c>
      <c r="C8467" s="1">
        <f t="shared" si="931"/>
        <v>41306</v>
      </c>
      <c r="E8467" s="42">
        <f>IF(DAY(B8467)&gt;14,VLOOKUP(DATE(YEAR(C8467),MONTH(C8467)-1,DAY(1)),'מדדים וריביות'!B:C,2,FALSE),VLOOKUP(DATE(YEAR(C8467),MONTH(C8467)-2,DAY(1)),'מדדים וריביות'!B:C,2,FALSE))</f>
        <v>33410549.276846301</v>
      </c>
      <c r="F8467" s="46">
        <f>IF($B$5=1,'ריבית יומית'!D8461,'ריבית יומית'!G8461)</f>
        <v>2.7242892239431882E-5</v>
      </c>
      <c r="G8467" s="46">
        <f t="shared" si="926"/>
        <v>0</v>
      </c>
      <c r="H8467" s="29">
        <f t="shared" si="927"/>
        <v>1</v>
      </c>
      <c r="I8467" s="30">
        <f>VLOOKUP(B8466,'מדדים וריביות'!B:C,2)</f>
        <v>33410549.276846301</v>
      </c>
      <c r="K8467" s="39">
        <f t="shared" si="928"/>
        <v>0</v>
      </c>
      <c r="L8467" s="39">
        <f t="shared" si="929"/>
        <v>0</v>
      </c>
      <c r="M8467" s="39">
        <f t="shared" si="930"/>
        <v>0</v>
      </c>
      <c r="N8467" s="41">
        <f t="shared" si="932"/>
        <v>0</v>
      </c>
    </row>
    <row r="8468" spans="2:14">
      <c r="B8468" s="1">
        <v>41333</v>
      </c>
      <c r="C8468" s="1">
        <f t="shared" si="931"/>
        <v>41306</v>
      </c>
      <c r="E8468" s="42">
        <f>IF(DAY(B8468)&gt;14,VLOOKUP(DATE(YEAR(C8468),MONTH(C8468)-1,DAY(1)),'מדדים וריביות'!B:C,2,FALSE),VLOOKUP(DATE(YEAR(C8468),MONTH(C8468)-2,DAY(1)),'מדדים וריביות'!B:C,2,FALSE))</f>
        <v>33410549.276846301</v>
      </c>
      <c r="F8468" s="46">
        <f>IF($B$5=1,'ריבית יומית'!D8462,'ריבית יומית'!G8462)</f>
        <v>2.7242892239431882E-5</v>
      </c>
      <c r="G8468" s="46">
        <f t="shared" si="926"/>
        <v>0</v>
      </c>
      <c r="H8468" s="29">
        <f t="shared" si="927"/>
        <v>1</v>
      </c>
      <c r="I8468" s="30">
        <f>VLOOKUP(B8467,'מדדים וריביות'!B:C,2)</f>
        <v>33410549.276846301</v>
      </c>
      <c r="K8468" s="39">
        <f t="shared" si="928"/>
        <v>0</v>
      </c>
      <c r="L8468" s="39">
        <f t="shared" si="929"/>
        <v>0</v>
      </c>
      <c r="M8468" s="39">
        <f t="shared" si="930"/>
        <v>0</v>
      </c>
      <c r="N8468" s="41">
        <f t="shared" si="932"/>
        <v>0</v>
      </c>
    </row>
    <row r="8469" spans="2:14">
      <c r="B8469" s="1">
        <v>41334</v>
      </c>
      <c r="C8469" s="1">
        <f t="shared" si="931"/>
        <v>41334</v>
      </c>
      <c r="E8469" s="42">
        <f>IF(DAY(B8469)&gt;14,VLOOKUP(DATE(YEAR(C8469),MONTH(C8469)-1,DAY(1)),'מדדים וריביות'!B:C,2,FALSE),VLOOKUP(DATE(YEAR(C8469),MONTH(C8469)-2,DAY(1)),'מדדים וריביות'!B:C,2,FALSE))</f>
        <v>33410549.276846301</v>
      </c>
      <c r="F8469" s="46">
        <f>IF($B$5=1,'ריבית יומית'!D8463,'ריבית יומית'!G8463)</f>
        <v>2.7242892239431882E-5</v>
      </c>
      <c r="G8469" s="46">
        <f t="shared" si="926"/>
        <v>0</v>
      </c>
      <c r="H8469" s="29">
        <f t="shared" si="927"/>
        <v>1</v>
      </c>
      <c r="I8469" s="30">
        <f>VLOOKUP(B8468,'מדדים וריביות'!B:C,2)</f>
        <v>33410549.276846301</v>
      </c>
      <c r="K8469" s="39">
        <f t="shared" si="928"/>
        <v>0</v>
      </c>
      <c r="L8469" s="39">
        <f t="shared" si="929"/>
        <v>0</v>
      </c>
      <c r="M8469" s="39">
        <f t="shared" si="930"/>
        <v>0</v>
      </c>
      <c r="N8469" s="41">
        <f t="shared" si="932"/>
        <v>0</v>
      </c>
    </row>
    <row r="8470" spans="2:14">
      <c r="B8470" s="1">
        <v>41335</v>
      </c>
      <c r="C8470" s="1">
        <f t="shared" si="931"/>
        <v>41334</v>
      </c>
      <c r="E8470" s="42">
        <f>IF(DAY(B8470)&gt;14,VLOOKUP(DATE(YEAR(C8470),MONTH(C8470)-1,DAY(1)),'מדדים וריביות'!B:C,2,FALSE),VLOOKUP(DATE(YEAR(C8470),MONTH(C8470)-2,DAY(1)),'מדדים וריביות'!B:C,2,FALSE))</f>
        <v>33410549.276846301</v>
      </c>
      <c r="F8470" s="46">
        <f>IF($B$5=1,'ריבית יומית'!D8464,'ריבית יומית'!G8464)</f>
        <v>2.7242892239431882E-5</v>
      </c>
      <c r="G8470" s="46">
        <f t="shared" si="926"/>
        <v>0</v>
      </c>
      <c r="H8470" s="29">
        <f t="shared" si="927"/>
        <v>1</v>
      </c>
      <c r="I8470" s="30">
        <f>VLOOKUP(B8469,'מדדים וריביות'!B:C,2)</f>
        <v>33477170.5116954</v>
      </c>
      <c r="K8470" s="39">
        <f t="shared" si="928"/>
        <v>0</v>
      </c>
      <c r="L8470" s="39">
        <f t="shared" si="929"/>
        <v>0</v>
      </c>
      <c r="M8470" s="39">
        <f t="shared" si="930"/>
        <v>0</v>
      </c>
      <c r="N8470" s="41">
        <f t="shared" si="932"/>
        <v>0</v>
      </c>
    </row>
    <row r="8471" spans="2:14">
      <c r="B8471" s="1">
        <v>41336</v>
      </c>
      <c r="C8471" s="1">
        <f t="shared" si="931"/>
        <v>41334</v>
      </c>
      <c r="E8471" s="42">
        <f>IF(DAY(B8471)&gt;14,VLOOKUP(DATE(YEAR(C8471),MONTH(C8471)-1,DAY(1)),'מדדים וריביות'!B:C,2,FALSE),VLOOKUP(DATE(YEAR(C8471),MONTH(C8471)-2,DAY(1)),'מדדים וריביות'!B:C,2,FALSE))</f>
        <v>33410549.276846301</v>
      </c>
      <c r="F8471" s="46">
        <f>IF($B$5=1,'ריבית יומית'!D8465,'ריבית יומית'!G8465)</f>
        <v>2.7242892239431882E-5</v>
      </c>
      <c r="G8471" s="46">
        <f t="shared" si="926"/>
        <v>0</v>
      </c>
      <c r="H8471" s="29">
        <f t="shared" si="927"/>
        <v>1</v>
      </c>
      <c r="I8471" s="30">
        <f>VLOOKUP(B8470,'מדדים וריביות'!B:C,2)</f>
        <v>33477170.5116954</v>
      </c>
      <c r="K8471" s="39">
        <f t="shared" si="928"/>
        <v>0</v>
      </c>
      <c r="L8471" s="39">
        <f t="shared" si="929"/>
        <v>0</v>
      </c>
      <c r="M8471" s="39">
        <f t="shared" si="930"/>
        <v>0</v>
      </c>
      <c r="N8471" s="41">
        <f t="shared" si="932"/>
        <v>0</v>
      </c>
    </row>
    <row r="8472" spans="2:14">
      <c r="B8472" s="1">
        <v>41337</v>
      </c>
      <c r="C8472" s="1">
        <f t="shared" si="931"/>
        <v>41334</v>
      </c>
      <c r="E8472" s="42">
        <f>IF(DAY(B8472)&gt;14,VLOOKUP(DATE(YEAR(C8472),MONTH(C8472)-1,DAY(1)),'מדדים וריביות'!B:C,2,FALSE),VLOOKUP(DATE(YEAR(C8472),MONTH(C8472)-2,DAY(1)),'מדדים וריביות'!B:C,2,FALSE))</f>
        <v>33410549.276846301</v>
      </c>
      <c r="F8472" s="46">
        <f>IF($B$5=1,'ריבית יומית'!D8466,'ריבית יומית'!G8466)</f>
        <v>2.7242892239431882E-5</v>
      </c>
      <c r="G8472" s="46">
        <f t="shared" si="926"/>
        <v>0</v>
      </c>
      <c r="H8472" s="29">
        <f t="shared" si="927"/>
        <v>1</v>
      </c>
      <c r="I8472" s="30">
        <f>VLOOKUP(B8471,'מדדים וריביות'!B:C,2)</f>
        <v>33477170.5116954</v>
      </c>
      <c r="K8472" s="39">
        <f t="shared" si="928"/>
        <v>0</v>
      </c>
      <c r="L8472" s="39">
        <f t="shared" si="929"/>
        <v>0</v>
      </c>
      <c r="M8472" s="39">
        <f t="shared" si="930"/>
        <v>0</v>
      </c>
      <c r="N8472" s="41">
        <f t="shared" si="932"/>
        <v>0</v>
      </c>
    </row>
    <row r="8473" spans="2:14">
      <c r="B8473" s="1">
        <v>41338</v>
      </c>
      <c r="C8473" s="1">
        <f t="shared" si="931"/>
        <v>41334</v>
      </c>
      <c r="E8473" s="42">
        <f>IF(DAY(B8473)&gt;14,VLOOKUP(DATE(YEAR(C8473),MONTH(C8473)-1,DAY(1)),'מדדים וריביות'!B:C,2,FALSE),VLOOKUP(DATE(YEAR(C8473),MONTH(C8473)-2,DAY(1)),'מדדים וריביות'!B:C,2,FALSE))</f>
        <v>33410549.276846301</v>
      </c>
      <c r="F8473" s="46">
        <f>IF($B$5=1,'ריבית יומית'!D8467,'ריבית יומית'!G8467)</f>
        <v>2.7242892239431882E-5</v>
      </c>
      <c r="G8473" s="46">
        <f t="shared" si="926"/>
        <v>0</v>
      </c>
      <c r="H8473" s="29">
        <f t="shared" si="927"/>
        <v>1</v>
      </c>
      <c r="I8473" s="30">
        <f>VLOOKUP(B8472,'מדדים וריביות'!B:C,2)</f>
        <v>33477170.5116954</v>
      </c>
      <c r="K8473" s="39">
        <f t="shared" si="928"/>
        <v>0</v>
      </c>
      <c r="L8473" s="39">
        <f t="shared" si="929"/>
        <v>0</v>
      </c>
      <c r="M8473" s="39">
        <f t="shared" si="930"/>
        <v>0</v>
      </c>
      <c r="N8473" s="41">
        <f t="shared" si="932"/>
        <v>0</v>
      </c>
    </row>
    <row r="8474" spans="2:14">
      <c r="B8474" s="1">
        <v>41339</v>
      </c>
      <c r="C8474" s="1">
        <f t="shared" si="931"/>
        <v>41334</v>
      </c>
      <c r="E8474" s="42">
        <f>IF(DAY(B8474)&gt;14,VLOOKUP(DATE(YEAR(C8474),MONTH(C8474)-1,DAY(1)),'מדדים וריביות'!B:C,2,FALSE),VLOOKUP(DATE(YEAR(C8474),MONTH(C8474)-2,DAY(1)),'מדדים וריביות'!B:C,2,FALSE))</f>
        <v>33410549.276846301</v>
      </c>
      <c r="F8474" s="46">
        <f>IF($B$5=1,'ריבית יומית'!D8468,'ריבית יומית'!G8468)</f>
        <v>2.7242892239431882E-5</v>
      </c>
      <c r="G8474" s="46">
        <f t="shared" si="926"/>
        <v>0</v>
      </c>
      <c r="H8474" s="29">
        <f t="shared" si="927"/>
        <v>1</v>
      </c>
      <c r="I8474" s="30">
        <f>VLOOKUP(B8473,'מדדים וריביות'!B:C,2)</f>
        <v>33477170.5116954</v>
      </c>
      <c r="K8474" s="39">
        <f t="shared" si="928"/>
        <v>0</v>
      </c>
      <c r="L8474" s="39">
        <f t="shared" si="929"/>
        <v>0</v>
      </c>
      <c r="M8474" s="39">
        <f t="shared" si="930"/>
        <v>0</v>
      </c>
      <c r="N8474" s="41">
        <f t="shared" si="932"/>
        <v>0</v>
      </c>
    </row>
    <row r="8475" spans="2:14">
      <c r="B8475" s="1">
        <v>41340</v>
      </c>
      <c r="C8475" s="1">
        <f t="shared" si="931"/>
        <v>41334</v>
      </c>
      <c r="E8475" s="42">
        <f>IF(DAY(B8475)&gt;14,VLOOKUP(DATE(YEAR(C8475),MONTH(C8475)-1,DAY(1)),'מדדים וריביות'!B:C,2,FALSE),VLOOKUP(DATE(YEAR(C8475),MONTH(C8475)-2,DAY(1)),'מדדים וריביות'!B:C,2,FALSE))</f>
        <v>33410549.276846301</v>
      </c>
      <c r="F8475" s="46">
        <f>IF($B$5=1,'ריבית יומית'!D8469,'ריבית יומית'!G8469)</f>
        <v>2.7242892239431882E-5</v>
      </c>
      <c r="G8475" s="46">
        <f t="shared" si="926"/>
        <v>0</v>
      </c>
      <c r="H8475" s="29">
        <f t="shared" si="927"/>
        <v>1</v>
      </c>
      <c r="I8475" s="30">
        <f>VLOOKUP(B8474,'מדדים וריביות'!B:C,2)</f>
        <v>33477170.5116954</v>
      </c>
      <c r="K8475" s="39">
        <f t="shared" si="928"/>
        <v>0</v>
      </c>
      <c r="L8475" s="39">
        <f t="shared" si="929"/>
        <v>0</v>
      </c>
      <c r="M8475" s="39">
        <f t="shared" si="930"/>
        <v>0</v>
      </c>
      <c r="N8475" s="41">
        <f t="shared" si="932"/>
        <v>0</v>
      </c>
    </row>
    <row r="8476" spans="2:14">
      <c r="B8476" s="1">
        <v>41341</v>
      </c>
      <c r="C8476" s="1">
        <f t="shared" si="931"/>
        <v>41334</v>
      </c>
      <c r="E8476" s="42">
        <f>IF(DAY(B8476)&gt;14,VLOOKUP(DATE(YEAR(C8476),MONTH(C8476)-1,DAY(1)),'מדדים וריביות'!B:C,2,FALSE),VLOOKUP(DATE(YEAR(C8476),MONTH(C8476)-2,DAY(1)),'מדדים וריביות'!B:C,2,FALSE))</f>
        <v>33410549.276846301</v>
      </c>
      <c r="F8476" s="46">
        <f>IF($B$5=1,'ריבית יומית'!D8470,'ריבית יומית'!G8470)</f>
        <v>2.7242892239431882E-5</v>
      </c>
      <c r="G8476" s="46">
        <f t="shared" si="926"/>
        <v>0</v>
      </c>
      <c r="H8476" s="29">
        <f t="shared" si="927"/>
        <v>1</v>
      </c>
      <c r="I8476" s="30">
        <f>VLOOKUP(B8475,'מדדים וריביות'!B:C,2)</f>
        <v>33477170.5116954</v>
      </c>
      <c r="K8476" s="39">
        <f t="shared" si="928"/>
        <v>0</v>
      </c>
      <c r="L8476" s="39">
        <f t="shared" si="929"/>
        <v>0</v>
      </c>
      <c r="M8476" s="39">
        <f t="shared" si="930"/>
        <v>0</v>
      </c>
      <c r="N8476" s="41">
        <f t="shared" si="932"/>
        <v>0</v>
      </c>
    </row>
    <row r="8477" spans="2:14">
      <c r="B8477" s="1">
        <v>41342</v>
      </c>
      <c r="C8477" s="1">
        <f t="shared" si="931"/>
        <v>41334</v>
      </c>
      <c r="E8477" s="42">
        <f>IF(DAY(B8477)&gt;14,VLOOKUP(DATE(YEAR(C8477),MONTH(C8477)-1,DAY(1)),'מדדים וריביות'!B:C,2,FALSE),VLOOKUP(DATE(YEAR(C8477),MONTH(C8477)-2,DAY(1)),'מדדים וריביות'!B:C,2,FALSE))</f>
        <v>33410549.276846301</v>
      </c>
      <c r="F8477" s="46">
        <f>IF($B$5=1,'ריבית יומית'!D8471,'ריבית יומית'!G8471)</f>
        <v>2.7242892239431882E-5</v>
      </c>
      <c r="G8477" s="46">
        <f t="shared" si="926"/>
        <v>0</v>
      </c>
      <c r="H8477" s="29">
        <f t="shared" si="927"/>
        <v>1</v>
      </c>
      <c r="I8477" s="30">
        <f>VLOOKUP(B8476,'מדדים וריביות'!B:C,2)</f>
        <v>33477170.5116954</v>
      </c>
      <c r="K8477" s="39">
        <f t="shared" si="928"/>
        <v>0</v>
      </c>
      <c r="L8477" s="39">
        <f t="shared" si="929"/>
        <v>0</v>
      </c>
      <c r="M8477" s="39">
        <f t="shared" si="930"/>
        <v>0</v>
      </c>
      <c r="N8477" s="41">
        <f t="shared" si="932"/>
        <v>0</v>
      </c>
    </row>
    <row r="8478" spans="2:14">
      <c r="B8478" s="1">
        <v>41343</v>
      </c>
      <c r="C8478" s="1">
        <f t="shared" si="931"/>
        <v>41334</v>
      </c>
      <c r="E8478" s="42">
        <f>IF(DAY(B8478)&gt;14,VLOOKUP(DATE(YEAR(C8478),MONTH(C8478)-1,DAY(1)),'מדדים וריביות'!B:C,2,FALSE),VLOOKUP(DATE(YEAR(C8478),MONTH(C8478)-2,DAY(1)),'מדדים וריביות'!B:C,2,FALSE))</f>
        <v>33410549.276846301</v>
      </c>
      <c r="F8478" s="46">
        <f>IF($B$5=1,'ריבית יומית'!D8472,'ריבית יומית'!G8472)</f>
        <v>2.7242892239431882E-5</v>
      </c>
      <c r="G8478" s="46">
        <f t="shared" si="926"/>
        <v>0</v>
      </c>
      <c r="H8478" s="29">
        <f t="shared" si="927"/>
        <v>1</v>
      </c>
      <c r="I8478" s="30">
        <f>VLOOKUP(B8477,'מדדים וריביות'!B:C,2)</f>
        <v>33477170.5116954</v>
      </c>
      <c r="K8478" s="39">
        <f t="shared" si="928"/>
        <v>0</v>
      </c>
      <c r="L8478" s="39">
        <f t="shared" si="929"/>
        <v>0</v>
      </c>
      <c r="M8478" s="39">
        <f t="shared" si="930"/>
        <v>0</v>
      </c>
      <c r="N8478" s="41">
        <f t="shared" si="932"/>
        <v>0</v>
      </c>
    </row>
    <row r="8479" spans="2:14">
      <c r="B8479" s="1">
        <v>41344</v>
      </c>
      <c r="C8479" s="1">
        <f t="shared" si="931"/>
        <v>41334</v>
      </c>
      <c r="E8479" s="42">
        <f>IF(DAY(B8479)&gt;14,VLOOKUP(DATE(YEAR(C8479),MONTH(C8479)-1,DAY(1)),'מדדים וריביות'!B:C,2,FALSE),VLOOKUP(DATE(YEAR(C8479),MONTH(C8479)-2,DAY(1)),'מדדים וריביות'!B:C,2,FALSE))</f>
        <v>33410549.276846301</v>
      </c>
      <c r="F8479" s="46">
        <f>IF($B$5=1,'ריבית יומית'!D8473,'ריבית יומית'!G8473)</f>
        <v>2.7242892239431882E-5</v>
      </c>
      <c r="G8479" s="46">
        <f t="shared" si="926"/>
        <v>0</v>
      </c>
      <c r="H8479" s="29">
        <f t="shared" si="927"/>
        <v>1</v>
      </c>
      <c r="I8479" s="30">
        <f>VLOOKUP(B8478,'מדדים וריביות'!B:C,2)</f>
        <v>33477170.5116954</v>
      </c>
      <c r="K8479" s="39">
        <f t="shared" si="928"/>
        <v>0</v>
      </c>
      <c r="L8479" s="39">
        <f t="shared" si="929"/>
        <v>0</v>
      </c>
      <c r="M8479" s="39">
        <f t="shared" si="930"/>
        <v>0</v>
      </c>
      <c r="N8479" s="41">
        <f t="shared" si="932"/>
        <v>0</v>
      </c>
    </row>
    <row r="8480" spans="2:14">
      <c r="B8480" s="1">
        <v>41345</v>
      </c>
      <c r="C8480" s="1">
        <f t="shared" si="931"/>
        <v>41334</v>
      </c>
      <c r="E8480" s="42">
        <f>IF(DAY(B8480)&gt;14,VLOOKUP(DATE(YEAR(C8480),MONTH(C8480)-1,DAY(1)),'מדדים וריביות'!B:C,2,FALSE),VLOOKUP(DATE(YEAR(C8480),MONTH(C8480)-2,DAY(1)),'מדדים וריביות'!B:C,2,FALSE))</f>
        <v>33410549.276846301</v>
      </c>
      <c r="F8480" s="46">
        <f>IF($B$5=1,'ריבית יומית'!D8474,'ריבית יומית'!G8474)</f>
        <v>2.7242892239431882E-5</v>
      </c>
      <c r="G8480" s="46">
        <f t="shared" si="926"/>
        <v>0</v>
      </c>
      <c r="H8480" s="29">
        <f t="shared" si="927"/>
        <v>1</v>
      </c>
      <c r="I8480" s="30">
        <f>VLOOKUP(B8479,'מדדים וריביות'!B:C,2)</f>
        <v>33477170.5116954</v>
      </c>
      <c r="K8480" s="39">
        <f t="shared" si="928"/>
        <v>0</v>
      </c>
      <c r="L8480" s="39">
        <f t="shared" si="929"/>
        <v>0</v>
      </c>
      <c r="M8480" s="39">
        <f t="shared" si="930"/>
        <v>0</v>
      </c>
      <c r="N8480" s="41">
        <f t="shared" si="932"/>
        <v>0</v>
      </c>
    </row>
    <row r="8481" spans="2:14">
      <c r="B8481" s="1">
        <v>41346</v>
      </c>
      <c r="C8481" s="1">
        <f t="shared" si="931"/>
        <v>41334</v>
      </c>
      <c r="E8481" s="42">
        <f>IF(DAY(B8481)&gt;14,VLOOKUP(DATE(YEAR(C8481),MONTH(C8481)-1,DAY(1)),'מדדים וריביות'!B:C,2,FALSE),VLOOKUP(DATE(YEAR(C8481),MONTH(C8481)-2,DAY(1)),'מדדים וריביות'!B:C,2,FALSE))</f>
        <v>33410549.276846301</v>
      </c>
      <c r="F8481" s="46">
        <f>IF($B$5=1,'ריבית יומית'!D8475,'ריבית יומית'!G8475)</f>
        <v>2.7242892239431882E-5</v>
      </c>
      <c r="G8481" s="46">
        <f t="shared" si="926"/>
        <v>0</v>
      </c>
      <c r="H8481" s="29">
        <f t="shared" si="927"/>
        <v>1</v>
      </c>
      <c r="I8481" s="30">
        <f>VLOOKUP(B8480,'מדדים וריביות'!B:C,2)</f>
        <v>33477170.5116954</v>
      </c>
      <c r="K8481" s="39">
        <f t="shared" si="928"/>
        <v>0</v>
      </c>
      <c r="L8481" s="39">
        <f t="shared" si="929"/>
        <v>0</v>
      </c>
      <c r="M8481" s="39">
        <f t="shared" si="930"/>
        <v>0</v>
      </c>
      <c r="N8481" s="41">
        <f t="shared" si="932"/>
        <v>0</v>
      </c>
    </row>
    <row r="8482" spans="2:14">
      <c r="B8482" s="1">
        <v>41347</v>
      </c>
      <c r="C8482" s="1">
        <f t="shared" si="931"/>
        <v>41334</v>
      </c>
      <c r="E8482" s="42">
        <f>IF(DAY(B8482)&gt;14,VLOOKUP(DATE(YEAR(C8482),MONTH(C8482)-1,DAY(1)),'מדדים וריביות'!B:C,2,FALSE),VLOOKUP(DATE(YEAR(C8482),MONTH(C8482)-2,DAY(1)),'מדדים וריביות'!B:C,2,FALSE))</f>
        <v>33410549.276846301</v>
      </c>
      <c r="F8482" s="46">
        <f>IF($B$5=1,'ריבית יומית'!D8476,'ריבית יומית'!G8476)</f>
        <v>2.7242892239431882E-5</v>
      </c>
      <c r="G8482" s="46">
        <f t="shared" si="926"/>
        <v>0</v>
      </c>
      <c r="H8482" s="29">
        <f t="shared" si="927"/>
        <v>1</v>
      </c>
      <c r="I8482" s="30">
        <f>VLOOKUP(B8481,'מדדים וריביות'!B:C,2)</f>
        <v>33477170.5116954</v>
      </c>
      <c r="K8482" s="39">
        <f t="shared" si="928"/>
        <v>0</v>
      </c>
      <c r="L8482" s="39">
        <f t="shared" si="929"/>
        <v>0</v>
      </c>
      <c r="M8482" s="39">
        <f t="shared" si="930"/>
        <v>0</v>
      </c>
      <c r="N8482" s="41">
        <f t="shared" si="932"/>
        <v>0</v>
      </c>
    </row>
    <row r="8483" spans="2:14">
      <c r="B8483" s="1">
        <v>41348</v>
      </c>
      <c r="C8483" s="1">
        <f t="shared" si="931"/>
        <v>41334</v>
      </c>
      <c r="E8483" s="42">
        <f>IF(DAY(B8483)&gt;14,VLOOKUP(DATE(YEAR(C8483),MONTH(C8483)-1,DAY(1)),'מדדים וריביות'!B:C,2,FALSE),VLOOKUP(DATE(YEAR(C8483),MONTH(C8483)-2,DAY(1)),'מדדים וריביות'!B:C,2,FALSE))</f>
        <v>33410549.276846301</v>
      </c>
      <c r="F8483" s="46">
        <f>IF($B$5=1,'ריבית יומית'!D8477,'ריבית יומית'!G8477)</f>
        <v>2.7242892239431882E-5</v>
      </c>
      <c r="G8483" s="46">
        <f t="shared" si="926"/>
        <v>0</v>
      </c>
      <c r="H8483" s="29">
        <f t="shared" si="927"/>
        <v>1</v>
      </c>
      <c r="I8483" s="30">
        <f>VLOOKUP(B8482,'מדדים וריביות'!B:C,2)</f>
        <v>33477170.5116954</v>
      </c>
      <c r="K8483" s="39">
        <f t="shared" si="928"/>
        <v>0</v>
      </c>
      <c r="L8483" s="39">
        <f t="shared" si="929"/>
        <v>0</v>
      </c>
      <c r="M8483" s="39">
        <f t="shared" si="930"/>
        <v>0</v>
      </c>
      <c r="N8483" s="41">
        <f t="shared" si="932"/>
        <v>0</v>
      </c>
    </row>
    <row r="8484" spans="2:14">
      <c r="B8484" s="1">
        <v>41349</v>
      </c>
      <c r="C8484" s="1">
        <f t="shared" si="931"/>
        <v>41334</v>
      </c>
      <c r="E8484" s="42">
        <f>IF(DAY(B8484)&gt;14,VLOOKUP(DATE(YEAR(C8484),MONTH(C8484)-1,DAY(1)),'מדדים וריביות'!B:C,2,FALSE),VLOOKUP(DATE(YEAR(C8484),MONTH(C8484)-2,DAY(1)),'מדדים וריביות'!B:C,2,FALSE))</f>
        <v>33410549.276846301</v>
      </c>
      <c r="F8484" s="46">
        <f>IF($B$5=1,'ריבית יומית'!D8478,'ריבית יומית'!G8478)</f>
        <v>2.7242892239431882E-5</v>
      </c>
      <c r="G8484" s="46">
        <f t="shared" si="926"/>
        <v>0</v>
      </c>
      <c r="H8484" s="29">
        <f t="shared" si="927"/>
        <v>1</v>
      </c>
      <c r="I8484" s="30">
        <f>VLOOKUP(B8483,'מדדים וריביות'!B:C,2)</f>
        <v>33477170.5116954</v>
      </c>
      <c r="K8484" s="39">
        <f t="shared" si="928"/>
        <v>0</v>
      </c>
      <c r="L8484" s="39">
        <f t="shared" si="929"/>
        <v>0</v>
      </c>
      <c r="M8484" s="39">
        <f t="shared" si="930"/>
        <v>0</v>
      </c>
      <c r="N8484" s="41">
        <f t="shared" si="932"/>
        <v>0</v>
      </c>
    </row>
    <row r="8485" spans="2:14">
      <c r="B8485" s="1">
        <v>41350</v>
      </c>
      <c r="C8485" s="1">
        <f t="shared" si="931"/>
        <v>41334</v>
      </c>
      <c r="E8485" s="42">
        <f>IF(DAY(B8485)&gt;14,VLOOKUP(DATE(YEAR(C8485),MONTH(C8485)-1,DAY(1)),'מדדים וריביות'!B:C,2,FALSE),VLOOKUP(DATE(YEAR(C8485),MONTH(C8485)-2,DAY(1)),'מדדים וריביות'!B:C,2,FALSE))</f>
        <v>33410549.276846301</v>
      </c>
      <c r="F8485" s="46">
        <f>IF($B$5=1,'ריבית יומית'!D8479,'ריבית יומית'!G8479)</f>
        <v>2.7242892239431882E-5</v>
      </c>
      <c r="G8485" s="46">
        <f t="shared" si="926"/>
        <v>0</v>
      </c>
      <c r="H8485" s="29">
        <f t="shared" si="927"/>
        <v>1</v>
      </c>
      <c r="I8485" s="30">
        <f>VLOOKUP(B8484,'מדדים וריביות'!B:C,2)</f>
        <v>33477170.5116954</v>
      </c>
      <c r="K8485" s="39">
        <f t="shared" si="928"/>
        <v>0</v>
      </c>
      <c r="L8485" s="39">
        <f t="shared" si="929"/>
        <v>0</v>
      </c>
      <c r="M8485" s="39">
        <f t="shared" si="930"/>
        <v>0</v>
      </c>
      <c r="N8485" s="41">
        <f t="shared" si="932"/>
        <v>0</v>
      </c>
    </row>
    <row r="8486" spans="2:14">
      <c r="B8486" s="1">
        <v>41351</v>
      </c>
      <c r="C8486" s="1">
        <f t="shared" si="931"/>
        <v>41334</v>
      </c>
      <c r="E8486" s="42">
        <f>IF(DAY(B8486)&gt;14,VLOOKUP(DATE(YEAR(C8486),MONTH(C8486)-1,DAY(1)),'מדדים וריביות'!B:C,2,FALSE),VLOOKUP(DATE(YEAR(C8486),MONTH(C8486)-2,DAY(1)),'מדדים וריביות'!B:C,2,FALSE))</f>
        <v>33410549.276846301</v>
      </c>
      <c r="F8486" s="46">
        <f>IF($B$5=1,'ריבית יומית'!D8480,'ריבית יומית'!G8480)</f>
        <v>2.7242892239431882E-5</v>
      </c>
      <c r="G8486" s="46">
        <f t="shared" si="926"/>
        <v>0</v>
      </c>
      <c r="H8486" s="29">
        <f t="shared" si="927"/>
        <v>1</v>
      </c>
      <c r="I8486" s="30">
        <f>VLOOKUP(B8485,'מדדים וריביות'!B:C,2)</f>
        <v>33477170.5116954</v>
      </c>
      <c r="K8486" s="39">
        <f t="shared" si="928"/>
        <v>0</v>
      </c>
      <c r="L8486" s="39">
        <f t="shared" si="929"/>
        <v>0</v>
      </c>
      <c r="M8486" s="39">
        <f t="shared" si="930"/>
        <v>0</v>
      </c>
      <c r="N8486" s="41">
        <f t="shared" si="932"/>
        <v>0</v>
      </c>
    </row>
    <row r="8487" spans="2:14">
      <c r="B8487" s="1">
        <v>41352</v>
      </c>
      <c r="C8487" s="1">
        <f t="shared" si="931"/>
        <v>41334</v>
      </c>
      <c r="E8487" s="42">
        <f>IF(DAY(B8487)&gt;14,VLOOKUP(DATE(YEAR(C8487),MONTH(C8487)-1,DAY(1)),'מדדים וריביות'!B:C,2,FALSE),VLOOKUP(DATE(YEAR(C8487),MONTH(C8487)-2,DAY(1)),'מדדים וריביות'!B:C,2,FALSE))</f>
        <v>33410549.276846301</v>
      </c>
      <c r="F8487" s="46">
        <f>IF($B$5=1,'ריבית יומית'!D8481,'ריבית יומית'!G8481)</f>
        <v>2.7242892239431882E-5</v>
      </c>
      <c r="G8487" s="46">
        <f t="shared" si="926"/>
        <v>0</v>
      </c>
      <c r="H8487" s="29">
        <f t="shared" si="927"/>
        <v>1</v>
      </c>
      <c r="I8487" s="30">
        <f>VLOOKUP(B8486,'מדדים וריביות'!B:C,2)</f>
        <v>33477170.5116954</v>
      </c>
      <c r="K8487" s="39">
        <f t="shared" si="928"/>
        <v>0</v>
      </c>
      <c r="L8487" s="39">
        <f t="shared" si="929"/>
        <v>0</v>
      </c>
      <c r="M8487" s="39">
        <f t="shared" si="930"/>
        <v>0</v>
      </c>
      <c r="N8487" s="41">
        <f t="shared" si="932"/>
        <v>0</v>
      </c>
    </row>
    <row r="8488" spans="2:14">
      <c r="B8488" s="1">
        <v>41353</v>
      </c>
      <c r="C8488" s="1">
        <f t="shared" si="931"/>
        <v>41334</v>
      </c>
      <c r="E8488" s="42">
        <f>IF(DAY(B8488)&gt;14,VLOOKUP(DATE(YEAR(C8488),MONTH(C8488)-1,DAY(1)),'מדדים וריביות'!B:C,2,FALSE),VLOOKUP(DATE(YEAR(C8488),MONTH(C8488)-2,DAY(1)),'מדדים וריביות'!B:C,2,FALSE))</f>
        <v>33410549.276846301</v>
      </c>
      <c r="F8488" s="46">
        <f>IF($B$5=1,'ריבית יומית'!D8482,'ריבית יומית'!G8482)</f>
        <v>2.7242892239431882E-5</v>
      </c>
      <c r="G8488" s="46">
        <f t="shared" si="926"/>
        <v>0</v>
      </c>
      <c r="H8488" s="29">
        <f t="shared" si="927"/>
        <v>1</v>
      </c>
      <c r="I8488" s="30">
        <f>VLOOKUP(B8487,'מדדים וריביות'!B:C,2)</f>
        <v>33477170.5116954</v>
      </c>
      <c r="K8488" s="39">
        <f t="shared" si="928"/>
        <v>0</v>
      </c>
      <c r="L8488" s="39">
        <f t="shared" si="929"/>
        <v>0</v>
      </c>
      <c r="M8488" s="39">
        <f t="shared" si="930"/>
        <v>0</v>
      </c>
      <c r="N8488" s="41">
        <f t="shared" si="932"/>
        <v>0</v>
      </c>
    </row>
    <row r="8489" spans="2:14">
      <c r="B8489" s="1">
        <v>41354</v>
      </c>
      <c r="C8489" s="1">
        <f t="shared" si="931"/>
        <v>41334</v>
      </c>
      <c r="E8489" s="42">
        <f>IF(DAY(B8489)&gt;14,VLOOKUP(DATE(YEAR(C8489),MONTH(C8489)-1,DAY(1)),'מדדים וריביות'!B:C,2,FALSE),VLOOKUP(DATE(YEAR(C8489),MONTH(C8489)-2,DAY(1)),'מדדים וריביות'!B:C,2,FALSE))</f>
        <v>33410549.276846301</v>
      </c>
      <c r="F8489" s="46">
        <f>IF($B$5=1,'ריבית יומית'!D8483,'ריבית יומית'!G8483)</f>
        <v>2.7242892239431882E-5</v>
      </c>
      <c r="G8489" s="46">
        <f t="shared" si="926"/>
        <v>0</v>
      </c>
      <c r="H8489" s="29">
        <f t="shared" si="927"/>
        <v>1</v>
      </c>
      <c r="I8489" s="30">
        <f>VLOOKUP(B8488,'מדדים וריביות'!B:C,2)</f>
        <v>33477170.5116954</v>
      </c>
      <c r="K8489" s="39">
        <f t="shared" si="928"/>
        <v>0</v>
      </c>
      <c r="L8489" s="39">
        <f t="shared" si="929"/>
        <v>0</v>
      </c>
      <c r="M8489" s="39">
        <f t="shared" si="930"/>
        <v>0</v>
      </c>
      <c r="N8489" s="41">
        <f t="shared" si="932"/>
        <v>0</v>
      </c>
    </row>
    <row r="8490" spans="2:14">
      <c r="B8490" s="1">
        <v>41355</v>
      </c>
      <c r="C8490" s="1">
        <f t="shared" si="931"/>
        <v>41334</v>
      </c>
      <c r="E8490" s="42">
        <f>IF(DAY(B8490)&gt;14,VLOOKUP(DATE(YEAR(C8490),MONTH(C8490)-1,DAY(1)),'מדדים וריביות'!B:C,2,FALSE),VLOOKUP(DATE(YEAR(C8490),MONTH(C8490)-2,DAY(1)),'מדדים וריביות'!B:C,2,FALSE))</f>
        <v>33410549.276846301</v>
      </c>
      <c r="F8490" s="46">
        <f>IF($B$5=1,'ריבית יומית'!D8484,'ריבית יומית'!G8484)</f>
        <v>2.7242892239431882E-5</v>
      </c>
      <c r="G8490" s="46">
        <f t="shared" si="926"/>
        <v>0</v>
      </c>
      <c r="H8490" s="29">
        <f t="shared" si="927"/>
        <v>1</v>
      </c>
      <c r="I8490" s="30">
        <f>VLOOKUP(B8489,'מדדים וריביות'!B:C,2)</f>
        <v>33477170.5116954</v>
      </c>
      <c r="K8490" s="39">
        <f t="shared" si="928"/>
        <v>0</v>
      </c>
      <c r="L8490" s="39">
        <f t="shared" si="929"/>
        <v>0</v>
      </c>
      <c r="M8490" s="39">
        <f t="shared" si="930"/>
        <v>0</v>
      </c>
      <c r="N8490" s="41">
        <f t="shared" si="932"/>
        <v>0</v>
      </c>
    </row>
    <row r="8491" spans="2:14">
      <c r="B8491" s="1">
        <v>41356</v>
      </c>
      <c r="C8491" s="1">
        <f t="shared" si="931"/>
        <v>41334</v>
      </c>
      <c r="E8491" s="42">
        <f>IF(DAY(B8491)&gt;14,VLOOKUP(DATE(YEAR(C8491),MONTH(C8491)-1,DAY(1)),'מדדים וריביות'!B:C,2,FALSE),VLOOKUP(DATE(YEAR(C8491),MONTH(C8491)-2,DAY(1)),'מדדים וריביות'!B:C,2,FALSE))</f>
        <v>33410549.276846301</v>
      </c>
      <c r="F8491" s="46">
        <f>IF($B$5=1,'ריבית יומית'!D8485,'ריבית יומית'!G8485)</f>
        <v>2.7242892239431882E-5</v>
      </c>
      <c r="G8491" s="46">
        <f t="shared" si="926"/>
        <v>0</v>
      </c>
      <c r="H8491" s="29">
        <f t="shared" si="927"/>
        <v>1</v>
      </c>
      <c r="I8491" s="30">
        <f>VLOOKUP(B8490,'מדדים וריביות'!B:C,2)</f>
        <v>33477170.5116954</v>
      </c>
      <c r="K8491" s="39">
        <f t="shared" si="928"/>
        <v>0</v>
      </c>
      <c r="L8491" s="39">
        <f t="shared" si="929"/>
        <v>0</v>
      </c>
      <c r="M8491" s="39">
        <f t="shared" si="930"/>
        <v>0</v>
      </c>
      <c r="N8491" s="41">
        <f t="shared" si="932"/>
        <v>0</v>
      </c>
    </row>
    <row r="8492" spans="2:14">
      <c r="B8492" s="1">
        <v>41357</v>
      </c>
      <c r="C8492" s="1">
        <f t="shared" si="931"/>
        <v>41334</v>
      </c>
      <c r="E8492" s="42">
        <f>IF(DAY(B8492)&gt;14,VLOOKUP(DATE(YEAR(C8492),MONTH(C8492)-1,DAY(1)),'מדדים וריביות'!B:C,2,FALSE),VLOOKUP(DATE(YEAR(C8492),MONTH(C8492)-2,DAY(1)),'מדדים וריביות'!B:C,2,FALSE))</f>
        <v>33410549.276846301</v>
      </c>
      <c r="F8492" s="46">
        <f>IF($B$5=1,'ריבית יומית'!D8486,'ריבית יומית'!G8486)</f>
        <v>2.7242892239431882E-5</v>
      </c>
      <c r="G8492" s="46">
        <f t="shared" si="926"/>
        <v>0</v>
      </c>
      <c r="H8492" s="29">
        <f t="shared" si="927"/>
        <v>1</v>
      </c>
      <c r="I8492" s="30">
        <f>VLOOKUP(B8491,'מדדים וריביות'!B:C,2)</f>
        <v>33477170.5116954</v>
      </c>
      <c r="K8492" s="39">
        <f t="shared" si="928"/>
        <v>0</v>
      </c>
      <c r="L8492" s="39">
        <f t="shared" si="929"/>
        <v>0</v>
      </c>
      <c r="M8492" s="39">
        <f t="shared" si="930"/>
        <v>0</v>
      </c>
      <c r="N8492" s="41">
        <f t="shared" si="932"/>
        <v>0</v>
      </c>
    </row>
    <row r="8493" spans="2:14">
      <c r="B8493" s="1">
        <v>41358</v>
      </c>
      <c r="C8493" s="1">
        <f t="shared" si="931"/>
        <v>41334</v>
      </c>
      <c r="E8493" s="42">
        <f>IF(DAY(B8493)&gt;14,VLOOKUP(DATE(YEAR(C8493),MONTH(C8493)-1,DAY(1)),'מדדים וריביות'!B:C,2,FALSE),VLOOKUP(DATE(YEAR(C8493),MONTH(C8493)-2,DAY(1)),'מדדים וריביות'!B:C,2,FALSE))</f>
        <v>33410549.276846301</v>
      </c>
      <c r="F8493" s="46">
        <f>IF($B$5=1,'ריבית יומית'!D8487,'ריבית יומית'!G8487)</f>
        <v>2.7242892239431882E-5</v>
      </c>
      <c r="G8493" s="46">
        <f t="shared" si="926"/>
        <v>0</v>
      </c>
      <c r="H8493" s="29">
        <f t="shared" si="927"/>
        <v>1</v>
      </c>
      <c r="I8493" s="30">
        <f>VLOOKUP(B8492,'מדדים וריביות'!B:C,2)</f>
        <v>33477170.5116954</v>
      </c>
      <c r="K8493" s="39">
        <f t="shared" si="928"/>
        <v>0</v>
      </c>
      <c r="L8493" s="39">
        <f t="shared" si="929"/>
        <v>0</v>
      </c>
      <c r="M8493" s="39">
        <f t="shared" si="930"/>
        <v>0</v>
      </c>
      <c r="N8493" s="41">
        <f t="shared" si="932"/>
        <v>0</v>
      </c>
    </row>
    <row r="8494" spans="2:14">
      <c r="B8494" s="1">
        <v>41359</v>
      </c>
      <c r="C8494" s="1">
        <f t="shared" si="931"/>
        <v>41334</v>
      </c>
      <c r="E8494" s="42">
        <f>IF(DAY(B8494)&gt;14,VLOOKUP(DATE(YEAR(C8494),MONTH(C8494)-1,DAY(1)),'מדדים וריביות'!B:C,2,FALSE),VLOOKUP(DATE(YEAR(C8494),MONTH(C8494)-2,DAY(1)),'מדדים וריביות'!B:C,2,FALSE))</f>
        <v>33410549.276846301</v>
      </c>
      <c r="F8494" s="46">
        <f>IF($B$5=1,'ריבית יומית'!D8488,'ריבית יומית'!G8488)</f>
        <v>2.7242892239431882E-5</v>
      </c>
      <c r="G8494" s="46">
        <f t="shared" si="926"/>
        <v>0</v>
      </c>
      <c r="H8494" s="29">
        <f t="shared" si="927"/>
        <v>1</v>
      </c>
      <c r="I8494" s="30">
        <f>VLOOKUP(B8493,'מדדים וריביות'!B:C,2)</f>
        <v>33477170.5116954</v>
      </c>
      <c r="K8494" s="39">
        <f t="shared" si="928"/>
        <v>0</v>
      </c>
      <c r="L8494" s="39">
        <f t="shared" si="929"/>
        <v>0</v>
      </c>
      <c r="M8494" s="39">
        <f t="shared" si="930"/>
        <v>0</v>
      </c>
      <c r="N8494" s="41">
        <f t="shared" si="932"/>
        <v>0</v>
      </c>
    </row>
    <row r="8495" spans="2:14">
      <c r="B8495" s="1">
        <v>41360</v>
      </c>
      <c r="C8495" s="1">
        <f t="shared" si="931"/>
        <v>41334</v>
      </c>
      <c r="E8495" s="42">
        <f>IF(DAY(B8495)&gt;14,VLOOKUP(DATE(YEAR(C8495),MONTH(C8495)-1,DAY(1)),'מדדים וריביות'!B:C,2,FALSE),VLOOKUP(DATE(YEAR(C8495),MONTH(C8495)-2,DAY(1)),'מדדים וריביות'!B:C,2,FALSE))</f>
        <v>33410549.276846301</v>
      </c>
      <c r="F8495" s="46">
        <f>IF($B$5=1,'ריבית יומית'!D8489,'ריבית יומית'!G8489)</f>
        <v>2.7242892239431882E-5</v>
      </c>
      <c r="G8495" s="46">
        <f t="shared" si="926"/>
        <v>0</v>
      </c>
      <c r="H8495" s="29">
        <f t="shared" si="927"/>
        <v>1</v>
      </c>
      <c r="I8495" s="30">
        <f>VLOOKUP(B8494,'מדדים וריביות'!B:C,2)</f>
        <v>33477170.5116954</v>
      </c>
      <c r="K8495" s="39">
        <f t="shared" si="928"/>
        <v>0</v>
      </c>
      <c r="L8495" s="39">
        <f t="shared" si="929"/>
        <v>0</v>
      </c>
      <c r="M8495" s="39">
        <f t="shared" si="930"/>
        <v>0</v>
      </c>
      <c r="N8495" s="41">
        <f t="shared" si="932"/>
        <v>0</v>
      </c>
    </row>
    <row r="8496" spans="2:14">
      <c r="B8496" s="1">
        <v>41361</v>
      </c>
      <c r="C8496" s="1">
        <f t="shared" si="931"/>
        <v>41334</v>
      </c>
      <c r="E8496" s="42">
        <f>IF(DAY(B8496)&gt;14,VLOOKUP(DATE(YEAR(C8496),MONTH(C8496)-1,DAY(1)),'מדדים וריביות'!B:C,2,FALSE),VLOOKUP(DATE(YEAR(C8496),MONTH(C8496)-2,DAY(1)),'מדדים וריביות'!B:C,2,FALSE))</f>
        <v>33410549.276846301</v>
      </c>
      <c r="F8496" s="46">
        <f>IF($B$5=1,'ריבית יומית'!D8490,'ריבית יומית'!G8490)</f>
        <v>2.7242892239431882E-5</v>
      </c>
      <c r="G8496" s="46">
        <f t="shared" si="926"/>
        <v>0</v>
      </c>
      <c r="H8496" s="29">
        <f t="shared" si="927"/>
        <v>1</v>
      </c>
      <c r="I8496" s="30">
        <f>VLOOKUP(B8495,'מדדים וריביות'!B:C,2)</f>
        <v>33477170.5116954</v>
      </c>
      <c r="K8496" s="39">
        <f t="shared" si="928"/>
        <v>0</v>
      </c>
      <c r="L8496" s="39">
        <f t="shared" si="929"/>
        <v>0</v>
      </c>
      <c r="M8496" s="39">
        <f t="shared" si="930"/>
        <v>0</v>
      </c>
      <c r="N8496" s="41">
        <f t="shared" si="932"/>
        <v>0</v>
      </c>
    </row>
    <row r="8497" spans="2:14">
      <c r="B8497" s="1">
        <v>41362</v>
      </c>
      <c r="C8497" s="1">
        <f t="shared" si="931"/>
        <v>41334</v>
      </c>
      <c r="E8497" s="42">
        <f>IF(DAY(B8497)&gt;14,VLOOKUP(DATE(YEAR(C8497),MONTH(C8497)-1,DAY(1)),'מדדים וריביות'!B:C,2,FALSE),VLOOKUP(DATE(YEAR(C8497),MONTH(C8497)-2,DAY(1)),'מדדים וריביות'!B:C,2,FALSE))</f>
        <v>33410549.276846301</v>
      </c>
      <c r="F8497" s="46">
        <f>IF($B$5=1,'ריבית יומית'!D8491,'ריבית יומית'!G8491)</f>
        <v>2.7242892239431882E-5</v>
      </c>
      <c r="G8497" s="46">
        <f t="shared" si="926"/>
        <v>0</v>
      </c>
      <c r="H8497" s="29">
        <f t="shared" si="927"/>
        <v>1</v>
      </c>
      <c r="I8497" s="30">
        <f>VLOOKUP(B8496,'מדדים וריביות'!B:C,2)</f>
        <v>33477170.5116954</v>
      </c>
      <c r="K8497" s="39">
        <f t="shared" si="928"/>
        <v>0</v>
      </c>
      <c r="L8497" s="39">
        <f t="shared" si="929"/>
        <v>0</v>
      </c>
      <c r="M8497" s="39">
        <f t="shared" si="930"/>
        <v>0</v>
      </c>
      <c r="N8497" s="41">
        <f t="shared" si="932"/>
        <v>0</v>
      </c>
    </row>
    <row r="8498" spans="2:14">
      <c r="B8498" s="1">
        <v>41363</v>
      </c>
      <c r="C8498" s="1">
        <f t="shared" si="931"/>
        <v>41334</v>
      </c>
      <c r="E8498" s="42">
        <f>IF(DAY(B8498)&gt;14,VLOOKUP(DATE(YEAR(C8498),MONTH(C8498)-1,DAY(1)),'מדדים וריביות'!B:C,2,FALSE),VLOOKUP(DATE(YEAR(C8498),MONTH(C8498)-2,DAY(1)),'מדדים וריביות'!B:C,2,FALSE))</f>
        <v>33410549.276846301</v>
      </c>
      <c r="F8498" s="46">
        <f>IF($B$5=1,'ריבית יומית'!D8492,'ריבית יומית'!G8492)</f>
        <v>2.7242892239431882E-5</v>
      </c>
      <c r="G8498" s="46">
        <f t="shared" si="926"/>
        <v>0</v>
      </c>
      <c r="H8498" s="29">
        <f t="shared" si="927"/>
        <v>1</v>
      </c>
      <c r="I8498" s="30">
        <f>VLOOKUP(B8497,'מדדים וריביות'!B:C,2)</f>
        <v>33477170.5116954</v>
      </c>
      <c r="K8498" s="39">
        <f t="shared" si="928"/>
        <v>0</v>
      </c>
      <c r="L8498" s="39">
        <f t="shared" si="929"/>
        <v>0</v>
      </c>
      <c r="M8498" s="39">
        <f t="shared" si="930"/>
        <v>0</v>
      </c>
      <c r="N8498" s="41">
        <f t="shared" si="932"/>
        <v>0</v>
      </c>
    </row>
    <row r="8499" spans="2:14">
      <c r="B8499" s="1">
        <v>41364</v>
      </c>
      <c r="C8499" s="1">
        <f t="shared" si="931"/>
        <v>41334</v>
      </c>
      <c r="E8499" s="42">
        <f>IF(DAY(B8499)&gt;14,VLOOKUP(DATE(YEAR(C8499),MONTH(C8499)-1,DAY(1)),'מדדים וריביות'!B:C,2,FALSE),VLOOKUP(DATE(YEAR(C8499),MONTH(C8499)-2,DAY(1)),'מדדים וריביות'!B:C,2,FALSE))</f>
        <v>33410549.276846301</v>
      </c>
      <c r="F8499" s="46">
        <f>IF($B$5=1,'ריבית יומית'!D8493,'ריבית יומית'!G8493)</f>
        <v>2.7242892239431882E-5</v>
      </c>
      <c r="G8499" s="46">
        <f t="shared" si="926"/>
        <v>0</v>
      </c>
      <c r="H8499" s="29">
        <f t="shared" si="927"/>
        <v>1</v>
      </c>
      <c r="I8499" s="30">
        <f>VLOOKUP(B8498,'מדדים וריביות'!B:C,2)</f>
        <v>33477170.5116954</v>
      </c>
      <c r="K8499" s="39">
        <f t="shared" si="928"/>
        <v>0</v>
      </c>
      <c r="L8499" s="39">
        <f t="shared" si="929"/>
        <v>0</v>
      </c>
      <c r="M8499" s="39">
        <f t="shared" si="930"/>
        <v>0</v>
      </c>
      <c r="N8499" s="41">
        <f t="shared" si="932"/>
        <v>0</v>
      </c>
    </row>
    <row r="8500" spans="2:14">
      <c r="B8500" s="1">
        <v>41365</v>
      </c>
      <c r="C8500" s="1">
        <f t="shared" si="931"/>
        <v>41365</v>
      </c>
      <c r="E8500" s="42">
        <f>IF(DAY(B8500)&gt;14,VLOOKUP(DATE(YEAR(C8500),MONTH(C8500)-1,DAY(1)),'מדדים וריביות'!B:C,2,FALSE),VLOOKUP(DATE(YEAR(C8500),MONTH(C8500)-2,DAY(1)),'מדדים וריביות'!B:C,2,FALSE))</f>
        <v>33410549.276846301</v>
      </c>
      <c r="F8500" s="46">
        <f>IF($B$5=1,'ריבית יומית'!D8494,'ריבית יומית'!G8494)</f>
        <v>2.7242892239431882E-5</v>
      </c>
      <c r="G8500" s="46">
        <f t="shared" si="926"/>
        <v>0</v>
      </c>
      <c r="H8500" s="29">
        <f t="shared" si="927"/>
        <v>1</v>
      </c>
      <c r="I8500" s="30">
        <f>VLOOKUP(B8499,'מדדים וריביות'!B:C,2)</f>
        <v>33477170.5116954</v>
      </c>
      <c r="K8500" s="39">
        <f t="shared" si="928"/>
        <v>0</v>
      </c>
      <c r="L8500" s="39">
        <f t="shared" si="929"/>
        <v>0</v>
      </c>
      <c r="M8500" s="39">
        <f t="shared" si="930"/>
        <v>0</v>
      </c>
      <c r="N8500" s="41">
        <f t="shared" si="932"/>
        <v>0</v>
      </c>
    </row>
    <row r="8501" spans="2:14">
      <c r="B8501" s="1">
        <v>41366</v>
      </c>
      <c r="C8501" s="1">
        <f t="shared" si="931"/>
        <v>41365</v>
      </c>
      <c r="E8501" s="42">
        <f>IF(DAY(B8501)&gt;14,VLOOKUP(DATE(YEAR(C8501),MONTH(C8501)-1,DAY(1)),'מדדים וריביות'!B:C,2,FALSE),VLOOKUP(DATE(YEAR(C8501),MONTH(C8501)-2,DAY(1)),'מדדים וריביות'!B:C,2,FALSE))</f>
        <v>33410549.276846301</v>
      </c>
      <c r="F8501" s="46">
        <f>IF($B$5=1,'ריבית יומית'!D8495,'ריבית יומית'!G8495)</f>
        <v>2.7242892239431882E-5</v>
      </c>
      <c r="G8501" s="46">
        <f t="shared" si="926"/>
        <v>0</v>
      </c>
      <c r="H8501" s="29">
        <f t="shared" si="927"/>
        <v>1</v>
      </c>
      <c r="I8501" s="30">
        <f>VLOOKUP(B8500,'מדדים וריביות'!B:C,2)</f>
        <v>33610412.981393702</v>
      </c>
      <c r="K8501" s="39">
        <f t="shared" si="928"/>
        <v>0</v>
      </c>
      <c r="L8501" s="39">
        <f t="shared" si="929"/>
        <v>0</v>
      </c>
      <c r="M8501" s="39">
        <f t="shared" si="930"/>
        <v>0</v>
      </c>
      <c r="N8501" s="41">
        <f t="shared" si="932"/>
        <v>0</v>
      </c>
    </row>
    <row r="8502" spans="2:14">
      <c r="B8502" s="1">
        <v>41367</v>
      </c>
      <c r="C8502" s="1">
        <f t="shared" si="931"/>
        <v>41365</v>
      </c>
      <c r="E8502" s="42">
        <f>IF(DAY(B8502)&gt;14,VLOOKUP(DATE(YEAR(C8502),MONTH(C8502)-1,DAY(1)),'מדדים וריביות'!B:C,2,FALSE),VLOOKUP(DATE(YEAR(C8502),MONTH(C8502)-2,DAY(1)),'מדדים וריביות'!B:C,2,FALSE))</f>
        <v>33410549.276846301</v>
      </c>
      <c r="F8502" s="46">
        <f>IF($B$5=1,'ריבית יומית'!D8496,'ריבית יומית'!G8496)</f>
        <v>2.7242892239431882E-5</v>
      </c>
      <c r="G8502" s="46">
        <f t="shared" si="926"/>
        <v>0</v>
      </c>
      <c r="H8502" s="29">
        <f t="shared" si="927"/>
        <v>1</v>
      </c>
      <c r="I8502" s="30">
        <f>VLOOKUP(B8501,'מדדים וריביות'!B:C,2)</f>
        <v>33610412.981393702</v>
      </c>
      <c r="K8502" s="39">
        <f t="shared" si="928"/>
        <v>0</v>
      </c>
      <c r="L8502" s="39">
        <f t="shared" si="929"/>
        <v>0</v>
      </c>
      <c r="M8502" s="39">
        <f t="shared" si="930"/>
        <v>0</v>
      </c>
      <c r="N8502" s="41">
        <f t="shared" si="932"/>
        <v>0</v>
      </c>
    </row>
    <row r="8503" spans="2:14">
      <c r="B8503" s="1">
        <v>41368</v>
      </c>
      <c r="C8503" s="1">
        <f t="shared" si="931"/>
        <v>41365</v>
      </c>
      <c r="E8503" s="42">
        <f>IF(DAY(B8503)&gt;14,VLOOKUP(DATE(YEAR(C8503),MONTH(C8503)-1,DAY(1)),'מדדים וריביות'!B:C,2,FALSE),VLOOKUP(DATE(YEAR(C8503),MONTH(C8503)-2,DAY(1)),'מדדים וריביות'!B:C,2,FALSE))</f>
        <v>33410549.276846301</v>
      </c>
      <c r="F8503" s="46">
        <f>IF($B$5=1,'ריבית יומית'!D8497,'ריבית יומית'!G8497)</f>
        <v>2.7242892239431882E-5</v>
      </c>
      <c r="G8503" s="46">
        <f t="shared" si="926"/>
        <v>0</v>
      </c>
      <c r="H8503" s="29">
        <f t="shared" si="927"/>
        <v>1</v>
      </c>
      <c r="I8503" s="30">
        <f>VLOOKUP(B8502,'מדדים וריביות'!B:C,2)</f>
        <v>33610412.981393702</v>
      </c>
      <c r="K8503" s="39">
        <f t="shared" si="928"/>
        <v>0</v>
      </c>
      <c r="L8503" s="39">
        <f t="shared" si="929"/>
        <v>0</v>
      </c>
      <c r="M8503" s="39">
        <f t="shared" si="930"/>
        <v>0</v>
      </c>
      <c r="N8503" s="41">
        <f t="shared" si="932"/>
        <v>0</v>
      </c>
    </row>
    <row r="8504" spans="2:14">
      <c r="B8504" s="1">
        <v>41369</v>
      </c>
      <c r="C8504" s="1">
        <f t="shared" si="931"/>
        <v>41365</v>
      </c>
      <c r="E8504" s="42">
        <f>IF(DAY(B8504)&gt;14,VLOOKUP(DATE(YEAR(C8504),MONTH(C8504)-1,DAY(1)),'מדדים וריביות'!B:C,2,FALSE),VLOOKUP(DATE(YEAR(C8504),MONTH(C8504)-2,DAY(1)),'מדדים וריביות'!B:C,2,FALSE))</f>
        <v>33410549.276846301</v>
      </c>
      <c r="F8504" s="46">
        <f>IF($B$5=1,'ריבית יומית'!D8498,'ריבית יומית'!G8498)</f>
        <v>2.7242892239431882E-5</v>
      </c>
      <c r="G8504" s="46">
        <f t="shared" si="926"/>
        <v>0</v>
      </c>
      <c r="H8504" s="29">
        <f t="shared" si="927"/>
        <v>1</v>
      </c>
      <c r="I8504" s="30">
        <f>VLOOKUP(B8503,'מדדים וריביות'!B:C,2)</f>
        <v>33610412.981393702</v>
      </c>
      <c r="K8504" s="39">
        <f t="shared" si="928"/>
        <v>0</v>
      </c>
      <c r="L8504" s="39">
        <f t="shared" si="929"/>
        <v>0</v>
      </c>
      <c r="M8504" s="39">
        <f t="shared" si="930"/>
        <v>0</v>
      </c>
      <c r="N8504" s="41">
        <f t="shared" si="932"/>
        <v>0</v>
      </c>
    </row>
    <row r="8505" spans="2:14">
      <c r="B8505" s="1">
        <v>41370</v>
      </c>
      <c r="C8505" s="1">
        <f t="shared" si="931"/>
        <v>41365</v>
      </c>
      <c r="E8505" s="42">
        <f>IF(DAY(B8505)&gt;14,VLOOKUP(DATE(YEAR(C8505),MONTH(C8505)-1,DAY(1)),'מדדים וריביות'!B:C,2,FALSE),VLOOKUP(DATE(YEAR(C8505),MONTH(C8505)-2,DAY(1)),'מדדים וריביות'!B:C,2,FALSE))</f>
        <v>33410549.276846301</v>
      </c>
      <c r="F8505" s="46">
        <f>IF($B$5=1,'ריבית יומית'!D8499,'ריבית יומית'!G8499)</f>
        <v>2.7242892239431882E-5</v>
      </c>
      <c r="G8505" s="46">
        <f t="shared" si="926"/>
        <v>0</v>
      </c>
      <c r="H8505" s="29">
        <f t="shared" si="927"/>
        <v>1</v>
      </c>
      <c r="I8505" s="30">
        <f>VLOOKUP(B8504,'מדדים וריביות'!B:C,2)</f>
        <v>33610412.981393702</v>
      </c>
      <c r="K8505" s="39">
        <f t="shared" si="928"/>
        <v>0</v>
      </c>
      <c r="L8505" s="39">
        <f t="shared" si="929"/>
        <v>0</v>
      </c>
      <c r="M8505" s="39">
        <f t="shared" si="930"/>
        <v>0</v>
      </c>
      <c r="N8505" s="41">
        <f t="shared" si="932"/>
        <v>0</v>
      </c>
    </row>
    <row r="8506" spans="2:14">
      <c r="B8506" s="1">
        <v>41371</v>
      </c>
      <c r="C8506" s="1">
        <f t="shared" si="931"/>
        <v>41365</v>
      </c>
      <c r="E8506" s="42">
        <f>IF(DAY(B8506)&gt;14,VLOOKUP(DATE(YEAR(C8506),MONTH(C8506)-1,DAY(1)),'מדדים וריביות'!B:C,2,FALSE),VLOOKUP(DATE(YEAR(C8506),MONTH(C8506)-2,DAY(1)),'מדדים וריביות'!B:C,2,FALSE))</f>
        <v>33410549.276846301</v>
      </c>
      <c r="F8506" s="46">
        <f>IF($B$5=1,'ריבית יומית'!D8500,'ריבית יומית'!G8500)</f>
        <v>2.7242892239431882E-5</v>
      </c>
      <c r="G8506" s="46">
        <f t="shared" si="926"/>
        <v>0</v>
      </c>
      <c r="H8506" s="29">
        <f t="shared" si="927"/>
        <v>1</v>
      </c>
      <c r="I8506" s="30">
        <f>VLOOKUP(B8505,'מדדים וריביות'!B:C,2)</f>
        <v>33610412.981393702</v>
      </c>
      <c r="K8506" s="39">
        <f t="shared" si="928"/>
        <v>0</v>
      </c>
      <c r="L8506" s="39">
        <f t="shared" si="929"/>
        <v>0</v>
      </c>
      <c r="M8506" s="39">
        <f t="shared" si="930"/>
        <v>0</v>
      </c>
      <c r="N8506" s="41">
        <f t="shared" si="932"/>
        <v>0</v>
      </c>
    </row>
    <row r="8507" spans="2:14">
      <c r="B8507" s="1">
        <v>41372</v>
      </c>
      <c r="C8507" s="1">
        <f t="shared" si="931"/>
        <v>41365</v>
      </c>
      <c r="E8507" s="42">
        <f>IF(DAY(B8507)&gt;14,VLOOKUP(DATE(YEAR(C8507),MONTH(C8507)-1,DAY(1)),'מדדים וריביות'!B:C,2,FALSE),VLOOKUP(DATE(YEAR(C8507),MONTH(C8507)-2,DAY(1)),'מדדים וריביות'!B:C,2,FALSE))</f>
        <v>33410549.276846301</v>
      </c>
      <c r="F8507" s="46">
        <f>IF($B$5=1,'ריבית יומית'!D8501,'ריבית יומית'!G8501)</f>
        <v>2.7242892239431882E-5</v>
      </c>
      <c r="G8507" s="46">
        <f t="shared" si="926"/>
        <v>0</v>
      </c>
      <c r="H8507" s="29">
        <f t="shared" si="927"/>
        <v>1</v>
      </c>
      <c r="I8507" s="30">
        <f>VLOOKUP(B8506,'מדדים וריביות'!B:C,2)</f>
        <v>33610412.981393702</v>
      </c>
      <c r="K8507" s="39">
        <f t="shared" si="928"/>
        <v>0</v>
      </c>
      <c r="L8507" s="39">
        <f t="shared" si="929"/>
        <v>0</v>
      </c>
      <c r="M8507" s="39">
        <f t="shared" si="930"/>
        <v>0</v>
      </c>
      <c r="N8507" s="41">
        <f t="shared" si="932"/>
        <v>0</v>
      </c>
    </row>
    <row r="8508" spans="2:14">
      <c r="B8508" s="1">
        <v>41373</v>
      </c>
      <c r="C8508" s="1">
        <f t="shared" si="931"/>
        <v>41365</v>
      </c>
      <c r="E8508" s="42">
        <f>IF(DAY(B8508)&gt;14,VLOOKUP(DATE(YEAR(C8508),MONTH(C8508)-1,DAY(1)),'מדדים וריביות'!B:C,2,FALSE),VLOOKUP(DATE(YEAR(C8508),MONTH(C8508)-2,DAY(1)),'מדדים וריביות'!B:C,2,FALSE))</f>
        <v>33410549.276846301</v>
      </c>
      <c r="F8508" s="46">
        <f>IF($B$5=1,'ריבית יומית'!D8502,'ריבית יומית'!G8502)</f>
        <v>2.7242892239431882E-5</v>
      </c>
      <c r="G8508" s="46">
        <f t="shared" si="926"/>
        <v>0</v>
      </c>
      <c r="H8508" s="29">
        <f t="shared" si="927"/>
        <v>1</v>
      </c>
      <c r="I8508" s="30">
        <f>VLOOKUP(B8507,'מדדים וריביות'!B:C,2)</f>
        <v>33610412.981393702</v>
      </c>
      <c r="K8508" s="39">
        <f t="shared" si="928"/>
        <v>0</v>
      </c>
      <c r="L8508" s="39">
        <f t="shared" si="929"/>
        <v>0</v>
      </c>
      <c r="M8508" s="39">
        <f t="shared" si="930"/>
        <v>0</v>
      </c>
      <c r="N8508" s="41">
        <f t="shared" si="932"/>
        <v>0</v>
      </c>
    </row>
    <row r="8509" spans="2:14">
      <c r="B8509" s="1">
        <v>41374</v>
      </c>
      <c r="C8509" s="1">
        <f t="shared" si="931"/>
        <v>41365</v>
      </c>
      <c r="E8509" s="42">
        <f>IF(DAY(B8509)&gt;14,VLOOKUP(DATE(YEAR(C8509),MONTH(C8509)-1,DAY(1)),'מדדים וריביות'!B:C,2,FALSE),VLOOKUP(DATE(YEAR(C8509),MONTH(C8509)-2,DAY(1)),'מדדים וריביות'!B:C,2,FALSE))</f>
        <v>33410549.276846301</v>
      </c>
      <c r="F8509" s="46">
        <f>IF($B$5=1,'ריבית יומית'!D8503,'ריבית יומית'!G8503)</f>
        <v>2.7242892239431882E-5</v>
      </c>
      <c r="G8509" s="46">
        <f t="shared" si="926"/>
        <v>0</v>
      </c>
      <c r="H8509" s="29">
        <f t="shared" si="927"/>
        <v>1</v>
      </c>
      <c r="I8509" s="30">
        <f>VLOOKUP(B8508,'מדדים וריביות'!B:C,2)</f>
        <v>33610412.981393702</v>
      </c>
      <c r="K8509" s="39">
        <f t="shared" si="928"/>
        <v>0</v>
      </c>
      <c r="L8509" s="39">
        <f t="shared" si="929"/>
        <v>0</v>
      </c>
      <c r="M8509" s="39">
        <f t="shared" si="930"/>
        <v>0</v>
      </c>
      <c r="N8509" s="41">
        <f t="shared" si="932"/>
        <v>0</v>
      </c>
    </row>
    <row r="8510" spans="2:14">
      <c r="B8510" s="1">
        <v>41375</v>
      </c>
      <c r="C8510" s="1">
        <f t="shared" si="931"/>
        <v>41365</v>
      </c>
      <c r="E8510" s="42">
        <f>IF(DAY(B8510)&gt;14,VLOOKUP(DATE(YEAR(C8510),MONTH(C8510)-1,DAY(1)),'מדדים וריביות'!B:C,2,FALSE),VLOOKUP(DATE(YEAR(C8510),MONTH(C8510)-2,DAY(1)),'מדדים וריביות'!B:C,2,FALSE))</f>
        <v>33410549.276846301</v>
      </c>
      <c r="F8510" s="46">
        <f>IF($B$5=1,'ריבית יומית'!D8504,'ריבית יומית'!G8504)</f>
        <v>2.7242892239431882E-5</v>
      </c>
      <c r="G8510" s="46">
        <f t="shared" si="926"/>
        <v>0</v>
      </c>
      <c r="H8510" s="29">
        <f t="shared" si="927"/>
        <v>1</v>
      </c>
      <c r="I8510" s="30">
        <f>VLOOKUP(B8509,'מדדים וריביות'!B:C,2)</f>
        <v>33610412.981393702</v>
      </c>
      <c r="K8510" s="39">
        <f t="shared" si="928"/>
        <v>0</v>
      </c>
      <c r="L8510" s="39">
        <f t="shared" si="929"/>
        <v>0</v>
      </c>
      <c r="M8510" s="39">
        <f t="shared" si="930"/>
        <v>0</v>
      </c>
      <c r="N8510" s="41">
        <f t="shared" si="932"/>
        <v>0</v>
      </c>
    </row>
    <row r="8511" spans="2:14">
      <c r="B8511" s="1">
        <v>41376</v>
      </c>
      <c r="C8511" s="1">
        <f t="shared" si="931"/>
        <v>41365</v>
      </c>
      <c r="E8511" s="42">
        <f>IF(DAY(B8511)&gt;14,VLOOKUP(DATE(YEAR(C8511),MONTH(C8511)-1,DAY(1)),'מדדים וריביות'!B:C,2,FALSE),VLOOKUP(DATE(YEAR(C8511),MONTH(C8511)-2,DAY(1)),'מדדים וריביות'!B:C,2,FALSE))</f>
        <v>33410549.276846301</v>
      </c>
      <c r="F8511" s="46">
        <f>IF($B$5=1,'ריבית יומית'!D8505,'ריבית יומית'!G8505)</f>
        <v>2.7242892239431882E-5</v>
      </c>
      <c r="G8511" s="46">
        <f t="shared" si="926"/>
        <v>0</v>
      </c>
      <c r="H8511" s="29">
        <f t="shared" si="927"/>
        <v>1</v>
      </c>
      <c r="I8511" s="30">
        <f>VLOOKUP(B8510,'מדדים וריביות'!B:C,2)</f>
        <v>33610412.981393702</v>
      </c>
      <c r="K8511" s="39">
        <f t="shared" si="928"/>
        <v>0</v>
      </c>
      <c r="L8511" s="39">
        <f t="shared" si="929"/>
        <v>0</v>
      </c>
      <c r="M8511" s="39">
        <f t="shared" si="930"/>
        <v>0</v>
      </c>
      <c r="N8511" s="41">
        <f t="shared" si="932"/>
        <v>0</v>
      </c>
    </row>
    <row r="8512" spans="2:14">
      <c r="B8512" s="1">
        <v>41377</v>
      </c>
      <c r="C8512" s="1">
        <f t="shared" si="931"/>
        <v>41365</v>
      </c>
      <c r="E8512" s="42">
        <f>IF(DAY(B8512)&gt;14,VLOOKUP(DATE(YEAR(C8512),MONTH(C8512)-1,DAY(1)),'מדדים וריביות'!B:C,2,FALSE),VLOOKUP(DATE(YEAR(C8512),MONTH(C8512)-2,DAY(1)),'מדדים וריביות'!B:C,2,FALSE))</f>
        <v>33410549.276846301</v>
      </c>
      <c r="F8512" s="46">
        <f>IF($B$5=1,'ריבית יומית'!D8506,'ריבית יומית'!G8506)</f>
        <v>2.7242892239431882E-5</v>
      </c>
      <c r="G8512" s="46">
        <f t="shared" si="926"/>
        <v>0</v>
      </c>
      <c r="H8512" s="29">
        <f t="shared" si="927"/>
        <v>1</v>
      </c>
      <c r="I8512" s="30">
        <f>VLOOKUP(B8511,'מדדים וריביות'!B:C,2)</f>
        <v>33610412.981393702</v>
      </c>
      <c r="K8512" s="39">
        <f t="shared" si="928"/>
        <v>0</v>
      </c>
      <c r="L8512" s="39">
        <f t="shared" si="929"/>
        <v>0</v>
      </c>
      <c r="M8512" s="39">
        <f t="shared" si="930"/>
        <v>0</v>
      </c>
      <c r="N8512" s="41">
        <f t="shared" si="932"/>
        <v>0</v>
      </c>
    </row>
    <row r="8513" spans="2:14">
      <c r="B8513" s="1">
        <v>41378</v>
      </c>
      <c r="C8513" s="1">
        <f t="shared" si="931"/>
        <v>41365</v>
      </c>
      <c r="E8513" s="42">
        <f>IF(DAY(B8513)&gt;14,VLOOKUP(DATE(YEAR(C8513),MONTH(C8513)-1,DAY(1)),'מדדים וריביות'!B:C,2,FALSE),VLOOKUP(DATE(YEAR(C8513),MONTH(C8513)-2,DAY(1)),'מדדים וריביות'!B:C,2,FALSE))</f>
        <v>33410549.276846301</v>
      </c>
      <c r="F8513" s="46">
        <f>IF($B$5=1,'ריבית יומית'!D8507,'ריבית יומית'!G8507)</f>
        <v>2.7242892239431882E-5</v>
      </c>
      <c r="G8513" s="46">
        <f t="shared" si="926"/>
        <v>0</v>
      </c>
      <c r="H8513" s="29">
        <f t="shared" si="927"/>
        <v>1</v>
      </c>
      <c r="I8513" s="30">
        <f>VLOOKUP(B8512,'מדדים וריביות'!B:C,2)</f>
        <v>33610412.981393702</v>
      </c>
      <c r="K8513" s="39">
        <f t="shared" si="928"/>
        <v>0</v>
      </c>
      <c r="L8513" s="39">
        <f t="shared" si="929"/>
        <v>0</v>
      </c>
      <c r="M8513" s="39">
        <f t="shared" si="930"/>
        <v>0</v>
      </c>
      <c r="N8513" s="41">
        <f t="shared" si="932"/>
        <v>0</v>
      </c>
    </row>
    <row r="8514" spans="2:14">
      <c r="B8514" s="1">
        <v>41379</v>
      </c>
      <c r="C8514" s="1">
        <f t="shared" si="931"/>
        <v>41365</v>
      </c>
      <c r="E8514" s="42">
        <f>IF(DAY(B8514)&gt;14,VLOOKUP(DATE(YEAR(C8514),MONTH(C8514)-1,DAY(1)),'מדדים וריביות'!B:C,2,FALSE),VLOOKUP(DATE(YEAR(C8514),MONTH(C8514)-2,DAY(1)),'מדדים וריביות'!B:C,2,FALSE))</f>
        <v>33477170.5116954</v>
      </c>
      <c r="F8514" s="46">
        <f>IF($B$5=1,'ריבית יומית'!D8508,'ריבית יומית'!G8508)</f>
        <v>2.7242892239431882E-5</v>
      </c>
      <c r="G8514" s="46">
        <f t="shared" si="926"/>
        <v>0</v>
      </c>
      <c r="H8514" s="29">
        <f t="shared" si="927"/>
        <v>1</v>
      </c>
      <c r="I8514" s="30">
        <f>VLOOKUP(B8513,'מדדים וריביות'!B:C,2)</f>
        <v>33610412.981393702</v>
      </c>
      <c r="K8514" s="39">
        <f t="shared" si="928"/>
        <v>0</v>
      </c>
      <c r="L8514" s="39">
        <f t="shared" si="929"/>
        <v>0</v>
      </c>
      <c r="M8514" s="39">
        <f t="shared" si="930"/>
        <v>0</v>
      </c>
      <c r="N8514" s="41">
        <f t="shared" si="932"/>
        <v>0</v>
      </c>
    </row>
    <row r="8515" spans="2:14">
      <c r="B8515" s="1">
        <v>41380</v>
      </c>
      <c r="C8515" s="1">
        <f t="shared" si="931"/>
        <v>41365</v>
      </c>
      <c r="E8515" s="42">
        <f>IF(DAY(B8515)&gt;14,VLOOKUP(DATE(YEAR(C8515),MONTH(C8515)-1,DAY(1)),'מדדים וריביות'!B:C,2,FALSE),VLOOKUP(DATE(YEAR(C8515),MONTH(C8515)-2,DAY(1)),'מדדים וריביות'!B:C,2,FALSE))</f>
        <v>33477170.5116954</v>
      </c>
      <c r="F8515" s="46">
        <f>IF($B$5=1,'ריבית יומית'!D8509,'ריבית יומית'!G8509)</f>
        <v>2.7242892239431882E-5</v>
      </c>
      <c r="G8515" s="46">
        <f t="shared" si="926"/>
        <v>0</v>
      </c>
      <c r="H8515" s="29">
        <f t="shared" si="927"/>
        <v>1</v>
      </c>
      <c r="I8515" s="30">
        <f>VLOOKUP(B8514,'מדדים וריביות'!B:C,2)</f>
        <v>33610412.981393702</v>
      </c>
      <c r="K8515" s="39">
        <f t="shared" si="928"/>
        <v>0</v>
      </c>
      <c r="L8515" s="39">
        <f t="shared" si="929"/>
        <v>0</v>
      </c>
      <c r="M8515" s="39">
        <f t="shared" si="930"/>
        <v>0</v>
      </c>
      <c r="N8515" s="41">
        <f t="shared" si="932"/>
        <v>0</v>
      </c>
    </row>
    <row r="8516" spans="2:14">
      <c r="B8516" s="1">
        <v>41381</v>
      </c>
      <c r="C8516" s="1">
        <f t="shared" si="931"/>
        <v>41365</v>
      </c>
      <c r="E8516" s="42">
        <f>IF(DAY(B8516)&gt;14,VLOOKUP(DATE(YEAR(C8516),MONTH(C8516)-1,DAY(1)),'מדדים וריביות'!B:C,2,FALSE),VLOOKUP(DATE(YEAR(C8516),MONTH(C8516)-2,DAY(1)),'מדדים וריביות'!B:C,2,FALSE))</f>
        <v>33477170.5116954</v>
      </c>
      <c r="F8516" s="46">
        <f>IF($B$5=1,'ריבית יומית'!D8510,'ריבית יומית'!G8510)</f>
        <v>2.7242892239431882E-5</v>
      </c>
      <c r="G8516" s="46">
        <f t="shared" si="926"/>
        <v>0</v>
      </c>
      <c r="H8516" s="29">
        <f t="shared" si="927"/>
        <v>1</v>
      </c>
      <c r="I8516" s="30">
        <f>VLOOKUP(B8515,'מדדים וריביות'!B:C,2)</f>
        <v>33610412.981393702</v>
      </c>
      <c r="K8516" s="39">
        <f t="shared" si="928"/>
        <v>0</v>
      </c>
      <c r="L8516" s="39">
        <f t="shared" si="929"/>
        <v>0</v>
      </c>
      <c r="M8516" s="39">
        <f t="shared" si="930"/>
        <v>0</v>
      </c>
      <c r="N8516" s="41">
        <f t="shared" si="932"/>
        <v>0</v>
      </c>
    </row>
    <row r="8517" spans="2:14">
      <c r="B8517" s="1">
        <v>41382</v>
      </c>
      <c r="C8517" s="1">
        <f t="shared" si="931"/>
        <v>41365</v>
      </c>
      <c r="E8517" s="42">
        <f>IF(DAY(B8517)&gt;14,VLOOKUP(DATE(YEAR(C8517),MONTH(C8517)-1,DAY(1)),'מדדים וריביות'!B:C,2,FALSE),VLOOKUP(DATE(YEAR(C8517),MONTH(C8517)-2,DAY(1)),'מדדים וריביות'!B:C,2,FALSE))</f>
        <v>33477170.5116954</v>
      </c>
      <c r="F8517" s="46">
        <f>IF($B$5=1,'ריבית יומית'!D8511,'ריבית יומית'!G8511)</f>
        <v>2.7242892239431882E-5</v>
      </c>
      <c r="G8517" s="46">
        <f t="shared" si="926"/>
        <v>0</v>
      </c>
      <c r="H8517" s="29">
        <f t="shared" si="927"/>
        <v>1</v>
      </c>
      <c r="I8517" s="30">
        <f>VLOOKUP(B8516,'מדדים וריביות'!B:C,2)</f>
        <v>33610412.981393702</v>
      </c>
      <c r="K8517" s="39">
        <f t="shared" si="928"/>
        <v>0</v>
      </c>
      <c r="L8517" s="39">
        <f t="shared" si="929"/>
        <v>0</v>
      </c>
      <c r="M8517" s="39">
        <f t="shared" si="930"/>
        <v>0</v>
      </c>
      <c r="N8517" s="41">
        <f t="shared" si="932"/>
        <v>0</v>
      </c>
    </row>
    <row r="8518" spans="2:14">
      <c r="B8518" s="1">
        <v>41383</v>
      </c>
      <c r="C8518" s="1">
        <f t="shared" si="931"/>
        <v>41365</v>
      </c>
      <c r="E8518" s="42">
        <f>IF(DAY(B8518)&gt;14,VLOOKUP(DATE(YEAR(C8518),MONTH(C8518)-1,DAY(1)),'מדדים וריביות'!B:C,2,FALSE),VLOOKUP(DATE(YEAR(C8518),MONTH(C8518)-2,DAY(1)),'מדדים וריביות'!B:C,2,FALSE))</f>
        <v>33477170.5116954</v>
      </c>
      <c r="F8518" s="46">
        <f>IF($B$5=1,'ריבית יומית'!D8512,'ריבית יומית'!G8512)</f>
        <v>2.7242892239431882E-5</v>
      </c>
      <c r="G8518" s="46">
        <f t="shared" si="926"/>
        <v>0</v>
      </c>
      <c r="H8518" s="29">
        <f t="shared" si="927"/>
        <v>1</v>
      </c>
      <c r="I8518" s="30">
        <f>VLOOKUP(B8517,'מדדים וריביות'!B:C,2)</f>
        <v>33610412.981393702</v>
      </c>
      <c r="K8518" s="39">
        <f t="shared" si="928"/>
        <v>0</v>
      </c>
      <c r="L8518" s="39">
        <f t="shared" si="929"/>
        <v>0</v>
      </c>
      <c r="M8518" s="39">
        <f t="shared" si="930"/>
        <v>0</v>
      </c>
      <c r="N8518" s="41">
        <f t="shared" si="932"/>
        <v>0</v>
      </c>
    </row>
    <row r="8519" spans="2:14">
      <c r="B8519" s="1">
        <v>41384</v>
      </c>
      <c r="C8519" s="1">
        <f t="shared" si="931"/>
        <v>41365</v>
      </c>
      <c r="E8519" s="42">
        <f>IF(DAY(B8519)&gt;14,VLOOKUP(DATE(YEAR(C8519),MONTH(C8519)-1,DAY(1)),'מדדים וריביות'!B:C,2,FALSE),VLOOKUP(DATE(YEAR(C8519),MONTH(C8519)-2,DAY(1)),'מדדים וריביות'!B:C,2,FALSE))</f>
        <v>33477170.5116954</v>
      </c>
      <c r="F8519" s="46">
        <f>IF($B$5=1,'ריבית יומית'!D8513,'ריבית יומית'!G8513)</f>
        <v>2.7242892239431882E-5</v>
      </c>
      <c r="G8519" s="46">
        <f t="shared" si="926"/>
        <v>0</v>
      </c>
      <c r="H8519" s="29">
        <f t="shared" si="927"/>
        <v>1</v>
      </c>
      <c r="I8519" s="30">
        <f>VLOOKUP(B8518,'מדדים וריביות'!B:C,2)</f>
        <v>33610412.981393702</v>
      </c>
      <c r="K8519" s="39">
        <f t="shared" si="928"/>
        <v>0</v>
      </c>
      <c r="L8519" s="39">
        <f t="shared" si="929"/>
        <v>0</v>
      </c>
      <c r="M8519" s="39">
        <f t="shared" si="930"/>
        <v>0</v>
      </c>
      <c r="N8519" s="41">
        <f t="shared" si="932"/>
        <v>0</v>
      </c>
    </row>
    <row r="8520" spans="2:14">
      <c r="B8520" s="1">
        <v>41385</v>
      </c>
      <c r="C8520" s="1">
        <f t="shared" si="931"/>
        <v>41365</v>
      </c>
      <c r="E8520" s="42">
        <f>IF(DAY(B8520)&gt;14,VLOOKUP(DATE(YEAR(C8520),MONTH(C8520)-1,DAY(1)),'מדדים וריביות'!B:C,2,FALSE),VLOOKUP(DATE(YEAR(C8520),MONTH(C8520)-2,DAY(1)),'מדדים וריביות'!B:C,2,FALSE))</f>
        <v>33477170.5116954</v>
      </c>
      <c r="F8520" s="46">
        <f>IF($B$5=1,'ריבית יומית'!D8514,'ריבית יומית'!G8514)</f>
        <v>2.7242892239431882E-5</v>
      </c>
      <c r="G8520" s="46">
        <f t="shared" si="926"/>
        <v>0</v>
      </c>
      <c r="H8520" s="29">
        <f t="shared" si="927"/>
        <v>1</v>
      </c>
      <c r="I8520" s="30">
        <f>VLOOKUP(B8519,'מדדים וריביות'!B:C,2)</f>
        <v>33610412.981393702</v>
      </c>
      <c r="K8520" s="39">
        <f t="shared" si="928"/>
        <v>0</v>
      </c>
      <c r="L8520" s="39">
        <f t="shared" si="929"/>
        <v>0</v>
      </c>
      <c r="M8520" s="39">
        <f t="shared" si="930"/>
        <v>0</v>
      </c>
      <c r="N8520" s="41">
        <f t="shared" si="932"/>
        <v>0</v>
      </c>
    </row>
    <row r="8521" spans="2:14">
      <c r="B8521" s="1">
        <v>41386</v>
      </c>
      <c r="C8521" s="1">
        <f t="shared" si="931"/>
        <v>41365</v>
      </c>
      <c r="E8521" s="42">
        <f>IF(DAY(B8521)&gt;14,VLOOKUP(DATE(YEAR(C8521),MONTH(C8521)-1,DAY(1)),'מדדים וריביות'!B:C,2,FALSE),VLOOKUP(DATE(YEAR(C8521),MONTH(C8521)-2,DAY(1)),'מדדים וריביות'!B:C,2,FALSE))</f>
        <v>33477170.5116954</v>
      </c>
      <c r="F8521" s="46">
        <f>IF($B$5=1,'ריבית יומית'!D8515,'ריבית יומית'!G8515)</f>
        <v>2.7242892239431882E-5</v>
      </c>
      <c r="G8521" s="46">
        <f t="shared" ref="G8521:G8584" si="933">IF(B8521&gt;$B$2,0,F8521)</f>
        <v>0</v>
      </c>
      <c r="H8521" s="29">
        <f t="shared" ref="H8521:H8546" si="934">H8522*(1+G8521)</f>
        <v>1</v>
      </c>
      <c r="I8521" s="30">
        <f>VLOOKUP(B8520,'מדדים וריביות'!B:C,2)</f>
        <v>33610412.981393702</v>
      </c>
      <c r="K8521" s="39">
        <f t="shared" ref="K8521:K8584" si="935">$B$4/E8521*D8521-D8521</f>
        <v>0</v>
      </c>
      <c r="L8521" s="39">
        <f t="shared" ref="L8521:L8584" si="936">H8522*D8521-D8521</f>
        <v>0</v>
      </c>
      <c r="M8521" s="39">
        <f t="shared" ref="M8521:M8584" si="937">$B$4/E8521*L8521-L8521</f>
        <v>0</v>
      </c>
      <c r="N8521" s="41">
        <f t="shared" si="932"/>
        <v>0</v>
      </c>
    </row>
    <row r="8522" spans="2:14">
      <c r="B8522" s="1">
        <v>41387</v>
      </c>
      <c r="C8522" s="1">
        <f t="shared" ref="C8522:C8585" si="938">DATE(YEAR(B8522),MONTH(B8522),DAY(1))</f>
        <v>41365</v>
      </c>
      <c r="E8522" s="42">
        <f>IF(DAY(B8522)&gt;14,VLOOKUP(DATE(YEAR(C8522),MONTH(C8522)-1,DAY(1)),'מדדים וריביות'!B:C,2,FALSE),VLOOKUP(DATE(YEAR(C8522),MONTH(C8522)-2,DAY(1)),'מדדים וריביות'!B:C,2,FALSE))</f>
        <v>33477170.5116954</v>
      </c>
      <c r="F8522" s="46">
        <f>IF($B$5=1,'ריבית יומית'!D8516,'ריבית יומית'!G8516)</f>
        <v>2.7242892239431882E-5</v>
      </c>
      <c r="G8522" s="46">
        <f t="shared" si="933"/>
        <v>0</v>
      </c>
      <c r="H8522" s="29">
        <f t="shared" si="934"/>
        <v>1</v>
      </c>
      <c r="I8522" s="30">
        <f>VLOOKUP(B8521,'מדדים וריביות'!B:C,2)</f>
        <v>33610412.981393702</v>
      </c>
      <c r="K8522" s="39">
        <f t="shared" si="935"/>
        <v>0</v>
      </c>
      <c r="L8522" s="39">
        <f t="shared" si="936"/>
        <v>0</v>
      </c>
      <c r="M8522" s="39">
        <f t="shared" si="937"/>
        <v>0</v>
      </c>
      <c r="N8522" s="41">
        <f t="shared" ref="N8522:N8585" si="939">SUM(K8522:M8522)</f>
        <v>0</v>
      </c>
    </row>
    <row r="8523" spans="2:14">
      <c r="B8523" s="1">
        <v>41388</v>
      </c>
      <c r="C8523" s="1">
        <f t="shared" si="938"/>
        <v>41365</v>
      </c>
      <c r="E8523" s="42">
        <f>IF(DAY(B8523)&gt;14,VLOOKUP(DATE(YEAR(C8523),MONTH(C8523)-1,DAY(1)),'מדדים וריביות'!B:C,2,FALSE),VLOOKUP(DATE(YEAR(C8523),MONTH(C8523)-2,DAY(1)),'מדדים וריביות'!B:C,2,FALSE))</f>
        <v>33477170.5116954</v>
      </c>
      <c r="F8523" s="46">
        <f>IF($B$5=1,'ריבית יומית'!D8517,'ריבית יומית'!G8517)</f>
        <v>2.7242892239431882E-5</v>
      </c>
      <c r="G8523" s="46">
        <f t="shared" si="933"/>
        <v>0</v>
      </c>
      <c r="H8523" s="29">
        <f t="shared" si="934"/>
        <v>1</v>
      </c>
      <c r="I8523" s="30">
        <f>VLOOKUP(B8522,'מדדים וריביות'!B:C,2)</f>
        <v>33610412.981393702</v>
      </c>
      <c r="K8523" s="39">
        <f t="shared" si="935"/>
        <v>0</v>
      </c>
      <c r="L8523" s="39">
        <f t="shared" si="936"/>
        <v>0</v>
      </c>
      <c r="M8523" s="39">
        <f t="shared" si="937"/>
        <v>0</v>
      </c>
      <c r="N8523" s="41">
        <f t="shared" si="939"/>
        <v>0</v>
      </c>
    </row>
    <row r="8524" spans="2:14">
      <c r="B8524" s="1">
        <v>41389</v>
      </c>
      <c r="C8524" s="1">
        <f t="shared" si="938"/>
        <v>41365</v>
      </c>
      <c r="E8524" s="42">
        <f>IF(DAY(B8524)&gt;14,VLOOKUP(DATE(YEAR(C8524),MONTH(C8524)-1,DAY(1)),'מדדים וריביות'!B:C,2,FALSE),VLOOKUP(DATE(YEAR(C8524),MONTH(C8524)-2,DAY(1)),'מדדים וריביות'!B:C,2,FALSE))</f>
        <v>33477170.5116954</v>
      </c>
      <c r="F8524" s="46">
        <f>IF($B$5=1,'ריבית יומית'!D8518,'ריבית יומית'!G8518)</f>
        <v>2.7242892239431882E-5</v>
      </c>
      <c r="G8524" s="46">
        <f t="shared" si="933"/>
        <v>0</v>
      </c>
      <c r="H8524" s="29">
        <f t="shared" si="934"/>
        <v>1</v>
      </c>
      <c r="I8524" s="30">
        <f>VLOOKUP(B8523,'מדדים וריביות'!B:C,2)</f>
        <v>33610412.981393702</v>
      </c>
      <c r="K8524" s="39">
        <f t="shared" si="935"/>
        <v>0</v>
      </c>
      <c r="L8524" s="39">
        <f t="shared" si="936"/>
        <v>0</v>
      </c>
      <c r="M8524" s="39">
        <f t="shared" si="937"/>
        <v>0</v>
      </c>
      <c r="N8524" s="41">
        <f t="shared" si="939"/>
        <v>0</v>
      </c>
    </row>
    <row r="8525" spans="2:14">
      <c r="B8525" s="1">
        <v>41390</v>
      </c>
      <c r="C8525" s="1">
        <f t="shared" si="938"/>
        <v>41365</v>
      </c>
      <c r="E8525" s="42">
        <f>IF(DAY(B8525)&gt;14,VLOOKUP(DATE(YEAR(C8525),MONTH(C8525)-1,DAY(1)),'מדדים וריביות'!B:C,2,FALSE),VLOOKUP(DATE(YEAR(C8525),MONTH(C8525)-2,DAY(1)),'מדדים וריביות'!B:C,2,FALSE))</f>
        <v>33477170.5116954</v>
      </c>
      <c r="F8525" s="46">
        <f>IF($B$5=1,'ריבית יומית'!D8519,'ריבית יומית'!G8519)</f>
        <v>2.7242892239431882E-5</v>
      </c>
      <c r="G8525" s="46">
        <f t="shared" si="933"/>
        <v>0</v>
      </c>
      <c r="H8525" s="29">
        <f t="shared" si="934"/>
        <v>1</v>
      </c>
      <c r="I8525" s="30">
        <f>VLOOKUP(B8524,'מדדים וריביות'!B:C,2)</f>
        <v>33610412.981393702</v>
      </c>
      <c r="K8525" s="39">
        <f t="shared" si="935"/>
        <v>0</v>
      </c>
      <c r="L8525" s="39">
        <f t="shared" si="936"/>
        <v>0</v>
      </c>
      <c r="M8525" s="39">
        <f t="shared" si="937"/>
        <v>0</v>
      </c>
      <c r="N8525" s="41">
        <f t="shared" si="939"/>
        <v>0</v>
      </c>
    </row>
    <row r="8526" spans="2:14">
      <c r="B8526" s="1">
        <v>41391</v>
      </c>
      <c r="C8526" s="1">
        <f t="shared" si="938"/>
        <v>41365</v>
      </c>
      <c r="E8526" s="42">
        <f>IF(DAY(B8526)&gt;14,VLOOKUP(DATE(YEAR(C8526),MONTH(C8526)-1,DAY(1)),'מדדים וריביות'!B:C,2,FALSE),VLOOKUP(DATE(YEAR(C8526),MONTH(C8526)-2,DAY(1)),'מדדים וריביות'!B:C,2,FALSE))</f>
        <v>33477170.5116954</v>
      </c>
      <c r="F8526" s="46">
        <f>IF($B$5=1,'ריבית יומית'!D8520,'ריבית יומית'!G8520)</f>
        <v>2.7242892239431882E-5</v>
      </c>
      <c r="G8526" s="46">
        <f t="shared" si="933"/>
        <v>0</v>
      </c>
      <c r="H8526" s="29">
        <f t="shared" si="934"/>
        <v>1</v>
      </c>
      <c r="I8526" s="30">
        <f>VLOOKUP(B8525,'מדדים וריביות'!B:C,2)</f>
        <v>33610412.981393702</v>
      </c>
      <c r="K8526" s="39">
        <f t="shared" si="935"/>
        <v>0</v>
      </c>
      <c r="L8526" s="39">
        <f t="shared" si="936"/>
        <v>0</v>
      </c>
      <c r="M8526" s="39">
        <f t="shared" si="937"/>
        <v>0</v>
      </c>
      <c r="N8526" s="41">
        <f t="shared" si="939"/>
        <v>0</v>
      </c>
    </row>
    <row r="8527" spans="2:14">
      <c r="B8527" s="1">
        <v>41392</v>
      </c>
      <c r="C8527" s="1">
        <f t="shared" si="938"/>
        <v>41365</v>
      </c>
      <c r="E8527" s="42">
        <f>IF(DAY(B8527)&gt;14,VLOOKUP(DATE(YEAR(C8527),MONTH(C8527)-1,DAY(1)),'מדדים וריביות'!B:C,2,FALSE),VLOOKUP(DATE(YEAR(C8527),MONTH(C8527)-2,DAY(1)),'מדדים וריביות'!B:C,2,FALSE))</f>
        <v>33477170.5116954</v>
      </c>
      <c r="F8527" s="46">
        <f>IF($B$5=1,'ריבית יומית'!D8521,'ריבית יומית'!G8521)</f>
        <v>2.7242892239431882E-5</v>
      </c>
      <c r="G8527" s="46">
        <f t="shared" si="933"/>
        <v>0</v>
      </c>
      <c r="H8527" s="29">
        <f t="shared" si="934"/>
        <v>1</v>
      </c>
      <c r="I8527" s="30">
        <f>VLOOKUP(B8526,'מדדים וריביות'!B:C,2)</f>
        <v>33610412.981393702</v>
      </c>
      <c r="K8527" s="39">
        <f t="shared" si="935"/>
        <v>0</v>
      </c>
      <c r="L8527" s="39">
        <f t="shared" si="936"/>
        <v>0</v>
      </c>
      <c r="M8527" s="39">
        <f t="shared" si="937"/>
        <v>0</v>
      </c>
      <c r="N8527" s="41">
        <f t="shared" si="939"/>
        <v>0</v>
      </c>
    </row>
    <row r="8528" spans="2:14">
      <c r="B8528" s="1">
        <v>41393</v>
      </c>
      <c r="C8528" s="1">
        <f t="shared" si="938"/>
        <v>41365</v>
      </c>
      <c r="E8528" s="42">
        <f>IF(DAY(B8528)&gt;14,VLOOKUP(DATE(YEAR(C8528),MONTH(C8528)-1,DAY(1)),'מדדים וריביות'!B:C,2,FALSE),VLOOKUP(DATE(YEAR(C8528),MONTH(C8528)-2,DAY(1)),'מדדים וריביות'!B:C,2,FALSE))</f>
        <v>33477170.5116954</v>
      </c>
      <c r="F8528" s="46">
        <f>IF($B$5=1,'ריבית יומית'!D8522,'ריבית יומית'!G8522)</f>
        <v>2.7242892239431882E-5</v>
      </c>
      <c r="G8528" s="46">
        <f t="shared" si="933"/>
        <v>0</v>
      </c>
      <c r="H8528" s="29">
        <f t="shared" si="934"/>
        <v>1</v>
      </c>
      <c r="I8528" s="30">
        <f>VLOOKUP(B8527,'מדדים וריביות'!B:C,2)</f>
        <v>33610412.981393702</v>
      </c>
      <c r="K8528" s="39">
        <f t="shared" si="935"/>
        <v>0</v>
      </c>
      <c r="L8528" s="39">
        <f t="shared" si="936"/>
        <v>0</v>
      </c>
      <c r="M8528" s="39">
        <f t="shared" si="937"/>
        <v>0</v>
      </c>
      <c r="N8528" s="41">
        <f t="shared" si="939"/>
        <v>0</v>
      </c>
    </row>
    <row r="8529" spans="2:14">
      <c r="B8529" s="1">
        <v>41394</v>
      </c>
      <c r="C8529" s="1">
        <f t="shared" si="938"/>
        <v>41365</v>
      </c>
      <c r="E8529" s="42">
        <f>IF(DAY(B8529)&gt;14,VLOOKUP(DATE(YEAR(C8529),MONTH(C8529)-1,DAY(1)),'מדדים וריביות'!B:C,2,FALSE),VLOOKUP(DATE(YEAR(C8529),MONTH(C8529)-2,DAY(1)),'מדדים וריביות'!B:C,2,FALSE))</f>
        <v>33477170.5116954</v>
      </c>
      <c r="F8529" s="46">
        <f>IF($B$5=1,'ריבית יומית'!D8523,'ריבית יומית'!G8523)</f>
        <v>2.7242892239431882E-5</v>
      </c>
      <c r="G8529" s="46">
        <f t="shared" si="933"/>
        <v>0</v>
      </c>
      <c r="H8529" s="29">
        <f t="shared" si="934"/>
        <v>1</v>
      </c>
      <c r="I8529" s="30">
        <f>VLOOKUP(B8528,'מדדים וריביות'!B:C,2)</f>
        <v>33610412.981393702</v>
      </c>
      <c r="K8529" s="39">
        <f t="shared" si="935"/>
        <v>0</v>
      </c>
      <c r="L8529" s="39">
        <f t="shared" si="936"/>
        <v>0</v>
      </c>
      <c r="M8529" s="39">
        <f t="shared" si="937"/>
        <v>0</v>
      </c>
      <c r="N8529" s="41">
        <f t="shared" si="939"/>
        <v>0</v>
      </c>
    </row>
    <row r="8530" spans="2:14">
      <c r="B8530" s="1">
        <v>41395</v>
      </c>
      <c r="C8530" s="1">
        <f t="shared" si="938"/>
        <v>41395</v>
      </c>
      <c r="E8530" s="42">
        <f>IF(DAY(B8530)&gt;14,VLOOKUP(DATE(YEAR(C8530),MONTH(C8530)-1,DAY(1)),'מדדים וריביות'!B:C,2,FALSE),VLOOKUP(DATE(YEAR(C8530),MONTH(C8530)-2,DAY(1)),'מדדים וריביות'!B:C,2,FALSE))</f>
        <v>33477170.5116954</v>
      </c>
      <c r="F8530" s="46">
        <f>IF($B$5=1,'ריבית יומית'!D8524,'ריבית יומית'!G8524)</f>
        <v>2.7242892239431882E-5</v>
      </c>
      <c r="G8530" s="46">
        <f t="shared" si="933"/>
        <v>0</v>
      </c>
      <c r="H8530" s="29">
        <f t="shared" si="934"/>
        <v>1</v>
      </c>
      <c r="I8530" s="30">
        <f>VLOOKUP(B8529,'מדדים וריביות'!B:C,2)</f>
        <v>33610412.981393702</v>
      </c>
      <c r="K8530" s="39">
        <f t="shared" si="935"/>
        <v>0</v>
      </c>
      <c r="L8530" s="39">
        <f t="shared" si="936"/>
        <v>0</v>
      </c>
      <c r="M8530" s="39">
        <f t="shared" si="937"/>
        <v>0</v>
      </c>
      <c r="N8530" s="41">
        <f t="shared" si="939"/>
        <v>0</v>
      </c>
    </row>
    <row r="8531" spans="2:14">
      <c r="B8531" s="1">
        <v>41396</v>
      </c>
      <c r="C8531" s="1">
        <f t="shared" si="938"/>
        <v>41395</v>
      </c>
      <c r="E8531" s="42">
        <f>IF(DAY(B8531)&gt;14,VLOOKUP(DATE(YEAR(C8531),MONTH(C8531)-1,DAY(1)),'מדדים וריביות'!B:C,2,FALSE),VLOOKUP(DATE(YEAR(C8531),MONTH(C8531)-2,DAY(1)),'מדדים וריביות'!B:C,2,FALSE))</f>
        <v>33477170.5116954</v>
      </c>
      <c r="F8531" s="46">
        <f>IF($B$5=1,'ריבית יומית'!D8525,'ריבית יומית'!G8525)</f>
        <v>2.7242892239431882E-5</v>
      </c>
      <c r="G8531" s="46">
        <f t="shared" si="933"/>
        <v>0</v>
      </c>
      <c r="H8531" s="29">
        <f t="shared" si="934"/>
        <v>1</v>
      </c>
      <c r="I8531" s="30">
        <f>VLOOKUP(B8530,'מדדים וריביות'!B:C,2)</f>
        <v>33643723.598818302</v>
      </c>
      <c r="K8531" s="39">
        <f t="shared" si="935"/>
        <v>0</v>
      </c>
      <c r="L8531" s="39">
        <f t="shared" si="936"/>
        <v>0</v>
      </c>
      <c r="M8531" s="39">
        <f t="shared" si="937"/>
        <v>0</v>
      </c>
      <c r="N8531" s="41">
        <f t="shared" si="939"/>
        <v>0</v>
      </c>
    </row>
    <row r="8532" spans="2:14">
      <c r="B8532" s="1">
        <v>41397</v>
      </c>
      <c r="C8532" s="1">
        <f t="shared" si="938"/>
        <v>41395</v>
      </c>
      <c r="E8532" s="42">
        <f>IF(DAY(B8532)&gt;14,VLOOKUP(DATE(YEAR(C8532),MONTH(C8532)-1,DAY(1)),'מדדים וריביות'!B:C,2,FALSE),VLOOKUP(DATE(YEAR(C8532),MONTH(C8532)-2,DAY(1)),'מדדים וריביות'!B:C,2,FALSE))</f>
        <v>33477170.5116954</v>
      </c>
      <c r="F8532" s="46">
        <f>IF($B$5=1,'ריבית יומית'!D8526,'ריבית יומית'!G8526)</f>
        <v>2.7242892239431882E-5</v>
      </c>
      <c r="G8532" s="46">
        <f t="shared" si="933"/>
        <v>0</v>
      </c>
      <c r="H8532" s="29">
        <f t="shared" si="934"/>
        <v>1</v>
      </c>
      <c r="I8532" s="30">
        <f>VLOOKUP(B8531,'מדדים וריביות'!B:C,2)</f>
        <v>33643723.598818302</v>
      </c>
      <c r="K8532" s="39">
        <f t="shared" si="935"/>
        <v>0</v>
      </c>
      <c r="L8532" s="39">
        <f t="shared" si="936"/>
        <v>0</v>
      </c>
      <c r="M8532" s="39">
        <f t="shared" si="937"/>
        <v>0</v>
      </c>
      <c r="N8532" s="41">
        <f t="shared" si="939"/>
        <v>0</v>
      </c>
    </row>
    <row r="8533" spans="2:14">
      <c r="B8533" s="1">
        <v>41398</v>
      </c>
      <c r="C8533" s="1">
        <f t="shared" si="938"/>
        <v>41395</v>
      </c>
      <c r="E8533" s="42">
        <f>IF(DAY(B8533)&gt;14,VLOOKUP(DATE(YEAR(C8533),MONTH(C8533)-1,DAY(1)),'מדדים וריביות'!B:C,2,FALSE),VLOOKUP(DATE(YEAR(C8533),MONTH(C8533)-2,DAY(1)),'מדדים וריביות'!B:C,2,FALSE))</f>
        <v>33477170.5116954</v>
      </c>
      <c r="F8533" s="46">
        <f>IF($B$5=1,'ריבית יומית'!D8527,'ריבית יומית'!G8527)</f>
        <v>2.7242892239431882E-5</v>
      </c>
      <c r="G8533" s="46">
        <f t="shared" si="933"/>
        <v>0</v>
      </c>
      <c r="H8533" s="29">
        <f t="shared" si="934"/>
        <v>1</v>
      </c>
      <c r="I8533" s="30">
        <f>VLOOKUP(B8532,'מדדים וריביות'!B:C,2)</f>
        <v>33643723.598818302</v>
      </c>
      <c r="K8533" s="39">
        <f t="shared" si="935"/>
        <v>0</v>
      </c>
      <c r="L8533" s="39">
        <f t="shared" si="936"/>
        <v>0</v>
      </c>
      <c r="M8533" s="39">
        <f t="shared" si="937"/>
        <v>0</v>
      </c>
      <c r="N8533" s="41">
        <f t="shared" si="939"/>
        <v>0</v>
      </c>
    </row>
    <row r="8534" spans="2:14">
      <c r="B8534" s="1">
        <v>41399</v>
      </c>
      <c r="C8534" s="1">
        <f t="shared" si="938"/>
        <v>41395</v>
      </c>
      <c r="E8534" s="42">
        <f>IF(DAY(B8534)&gt;14,VLOOKUP(DATE(YEAR(C8534),MONTH(C8534)-1,DAY(1)),'מדדים וריביות'!B:C,2,FALSE),VLOOKUP(DATE(YEAR(C8534),MONTH(C8534)-2,DAY(1)),'מדדים וריביות'!B:C,2,FALSE))</f>
        <v>33477170.5116954</v>
      </c>
      <c r="F8534" s="46">
        <f>IF($B$5=1,'ריבית יומית'!D8528,'ריבית יומית'!G8528)</f>
        <v>2.7242892239431882E-5</v>
      </c>
      <c r="G8534" s="46">
        <f t="shared" si="933"/>
        <v>0</v>
      </c>
      <c r="H8534" s="29">
        <f t="shared" si="934"/>
        <v>1</v>
      </c>
      <c r="I8534" s="30">
        <f>VLOOKUP(B8533,'מדדים וריביות'!B:C,2)</f>
        <v>33643723.598818302</v>
      </c>
      <c r="K8534" s="39">
        <f t="shared" si="935"/>
        <v>0</v>
      </c>
      <c r="L8534" s="39">
        <f t="shared" si="936"/>
        <v>0</v>
      </c>
      <c r="M8534" s="39">
        <f t="shared" si="937"/>
        <v>0</v>
      </c>
      <c r="N8534" s="41">
        <f t="shared" si="939"/>
        <v>0</v>
      </c>
    </row>
    <row r="8535" spans="2:14">
      <c r="B8535" s="1">
        <v>41400</v>
      </c>
      <c r="C8535" s="1">
        <f t="shared" si="938"/>
        <v>41395</v>
      </c>
      <c r="E8535" s="42">
        <f>IF(DAY(B8535)&gt;14,VLOOKUP(DATE(YEAR(C8535),MONTH(C8535)-1,DAY(1)),'מדדים וריביות'!B:C,2,FALSE),VLOOKUP(DATE(YEAR(C8535),MONTH(C8535)-2,DAY(1)),'מדדים וריביות'!B:C,2,FALSE))</f>
        <v>33477170.5116954</v>
      </c>
      <c r="F8535" s="46">
        <f>IF($B$5=1,'ריבית יומית'!D8529,'ריבית יומית'!G8529)</f>
        <v>2.7242892239431882E-5</v>
      </c>
      <c r="G8535" s="46">
        <f t="shared" si="933"/>
        <v>0</v>
      </c>
      <c r="H8535" s="29">
        <f t="shared" si="934"/>
        <v>1</v>
      </c>
      <c r="I8535" s="30">
        <f>VLOOKUP(B8534,'מדדים וריביות'!B:C,2)</f>
        <v>33643723.598818302</v>
      </c>
      <c r="K8535" s="39">
        <f t="shared" si="935"/>
        <v>0</v>
      </c>
      <c r="L8535" s="39">
        <f t="shared" si="936"/>
        <v>0</v>
      </c>
      <c r="M8535" s="39">
        <f t="shared" si="937"/>
        <v>0</v>
      </c>
      <c r="N8535" s="41">
        <f t="shared" si="939"/>
        <v>0</v>
      </c>
    </row>
    <row r="8536" spans="2:14">
      <c r="B8536" s="1">
        <v>41401</v>
      </c>
      <c r="C8536" s="1">
        <f t="shared" si="938"/>
        <v>41395</v>
      </c>
      <c r="E8536" s="42">
        <f>IF(DAY(B8536)&gt;14,VLOOKUP(DATE(YEAR(C8536),MONTH(C8536)-1,DAY(1)),'מדדים וריביות'!B:C,2,FALSE),VLOOKUP(DATE(YEAR(C8536),MONTH(C8536)-2,DAY(1)),'מדדים וריביות'!B:C,2,FALSE))</f>
        <v>33477170.5116954</v>
      </c>
      <c r="F8536" s="46">
        <f>IF($B$5=1,'ריבית יומית'!D8530,'ריבית יומית'!G8530)</f>
        <v>2.7242892239431882E-5</v>
      </c>
      <c r="G8536" s="46">
        <f t="shared" si="933"/>
        <v>0</v>
      </c>
      <c r="H8536" s="29">
        <f t="shared" si="934"/>
        <v>1</v>
      </c>
      <c r="I8536" s="30">
        <f>VLOOKUP(B8535,'מדדים וריביות'!B:C,2)</f>
        <v>33643723.598818302</v>
      </c>
      <c r="K8536" s="39">
        <f t="shared" si="935"/>
        <v>0</v>
      </c>
      <c r="L8536" s="39">
        <f t="shared" si="936"/>
        <v>0</v>
      </c>
      <c r="M8536" s="39">
        <f t="shared" si="937"/>
        <v>0</v>
      </c>
      <c r="N8536" s="41">
        <f t="shared" si="939"/>
        <v>0</v>
      </c>
    </row>
    <row r="8537" spans="2:14">
      <c r="B8537" s="1">
        <v>41402</v>
      </c>
      <c r="C8537" s="1">
        <f t="shared" si="938"/>
        <v>41395</v>
      </c>
      <c r="E8537" s="42">
        <f>IF(DAY(B8537)&gt;14,VLOOKUP(DATE(YEAR(C8537),MONTH(C8537)-1,DAY(1)),'מדדים וריביות'!B:C,2,FALSE),VLOOKUP(DATE(YEAR(C8537),MONTH(C8537)-2,DAY(1)),'מדדים וריביות'!B:C,2,FALSE))</f>
        <v>33477170.5116954</v>
      </c>
      <c r="F8537" s="46">
        <f>IF($B$5=1,'ריבית יומית'!D8531,'ריבית יומית'!G8531)</f>
        <v>2.7242892239431882E-5</v>
      </c>
      <c r="G8537" s="46">
        <f t="shared" si="933"/>
        <v>0</v>
      </c>
      <c r="H8537" s="29">
        <f t="shared" si="934"/>
        <v>1</v>
      </c>
      <c r="I8537" s="30">
        <f>VLOOKUP(B8536,'מדדים וריביות'!B:C,2)</f>
        <v>33643723.598818302</v>
      </c>
      <c r="K8537" s="39">
        <f t="shared" si="935"/>
        <v>0</v>
      </c>
      <c r="L8537" s="39">
        <f t="shared" si="936"/>
        <v>0</v>
      </c>
      <c r="M8537" s="39">
        <f t="shared" si="937"/>
        <v>0</v>
      </c>
      <c r="N8537" s="41">
        <f t="shared" si="939"/>
        <v>0</v>
      </c>
    </row>
    <row r="8538" spans="2:14">
      <c r="B8538" s="1">
        <v>41403</v>
      </c>
      <c r="C8538" s="1">
        <f t="shared" si="938"/>
        <v>41395</v>
      </c>
      <c r="E8538" s="42">
        <f>IF(DAY(B8538)&gt;14,VLOOKUP(DATE(YEAR(C8538),MONTH(C8538)-1,DAY(1)),'מדדים וריביות'!B:C,2,FALSE),VLOOKUP(DATE(YEAR(C8538),MONTH(C8538)-2,DAY(1)),'מדדים וריביות'!B:C,2,FALSE))</f>
        <v>33477170.5116954</v>
      </c>
      <c r="F8538" s="46">
        <f>IF($B$5=1,'ריבית יומית'!D8532,'ריבית יומית'!G8532)</f>
        <v>2.7242892239431882E-5</v>
      </c>
      <c r="G8538" s="46">
        <f t="shared" si="933"/>
        <v>0</v>
      </c>
      <c r="H8538" s="29">
        <f t="shared" si="934"/>
        <v>1</v>
      </c>
      <c r="I8538" s="30">
        <f>VLOOKUP(B8537,'מדדים וריביות'!B:C,2)</f>
        <v>33643723.598818302</v>
      </c>
      <c r="K8538" s="39">
        <f t="shared" si="935"/>
        <v>0</v>
      </c>
      <c r="L8538" s="39">
        <f t="shared" si="936"/>
        <v>0</v>
      </c>
      <c r="M8538" s="39">
        <f t="shared" si="937"/>
        <v>0</v>
      </c>
      <c r="N8538" s="41">
        <f t="shared" si="939"/>
        <v>0</v>
      </c>
    </row>
    <row r="8539" spans="2:14">
      <c r="B8539" s="1">
        <v>41404</v>
      </c>
      <c r="C8539" s="1">
        <f t="shared" si="938"/>
        <v>41395</v>
      </c>
      <c r="E8539" s="42">
        <f>IF(DAY(B8539)&gt;14,VLOOKUP(DATE(YEAR(C8539),MONTH(C8539)-1,DAY(1)),'מדדים וריביות'!B:C,2,FALSE),VLOOKUP(DATE(YEAR(C8539),MONTH(C8539)-2,DAY(1)),'מדדים וריביות'!B:C,2,FALSE))</f>
        <v>33477170.5116954</v>
      </c>
      <c r="F8539" s="46">
        <f>IF($B$5=1,'ריבית יומית'!D8533,'ריבית יומית'!G8533)</f>
        <v>2.7242892239431882E-5</v>
      </c>
      <c r="G8539" s="46">
        <f t="shared" si="933"/>
        <v>0</v>
      </c>
      <c r="H8539" s="29">
        <f t="shared" si="934"/>
        <v>1</v>
      </c>
      <c r="I8539" s="30">
        <f>VLOOKUP(B8538,'מדדים וריביות'!B:C,2)</f>
        <v>33643723.598818302</v>
      </c>
      <c r="K8539" s="39">
        <f t="shared" si="935"/>
        <v>0</v>
      </c>
      <c r="L8539" s="39">
        <f t="shared" si="936"/>
        <v>0</v>
      </c>
      <c r="M8539" s="39">
        <f t="shared" si="937"/>
        <v>0</v>
      </c>
      <c r="N8539" s="41">
        <f t="shared" si="939"/>
        <v>0</v>
      </c>
    </row>
    <row r="8540" spans="2:14">
      <c r="B8540" s="1">
        <v>41405</v>
      </c>
      <c r="C8540" s="1">
        <f t="shared" si="938"/>
        <v>41395</v>
      </c>
      <c r="E8540" s="42">
        <f>IF(DAY(B8540)&gt;14,VLOOKUP(DATE(YEAR(C8540),MONTH(C8540)-1,DAY(1)),'מדדים וריביות'!B:C,2,FALSE),VLOOKUP(DATE(YEAR(C8540),MONTH(C8540)-2,DAY(1)),'מדדים וריביות'!B:C,2,FALSE))</f>
        <v>33477170.5116954</v>
      </c>
      <c r="F8540" s="46">
        <f>IF($B$5=1,'ריבית יומית'!D8534,'ריבית יומית'!G8534)</f>
        <v>2.7242892239431882E-5</v>
      </c>
      <c r="G8540" s="46">
        <f t="shared" si="933"/>
        <v>0</v>
      </c>
      <c r="H8540" s="29">
        <f t="shared" si="934"/>
        <v>1</v>
      </c>
      <c r="I8540" s="30">
        <f>VLOOKUP(B8539,'מדדים וריביות'!B:C,2)</f>
        <v>33643723.598818302</v>
      </c>
      <c r="K8540" s="39">
        <f t="shared" si="935"/>
        <v>0</v>
      </c>
      <c r="L8540" s="39">
        <f t="shared" si="936"/>
        <v>0</v>
      </c>
      <c r="M8540" s="39">
        <f t="shared" si="937"/>
        <v>0</v>
      </c>
      <c r="N8540" s="41">
        <f t="shared" si="939"/>
        <v>0</v>
      </c>
    </row>
    <row r="8541" spans="2:14">
      <c r="B8541" s="1">
        <v>41406</v>
      </c>
      <c r="C8541" s="1">
        <f t="shared" si="938"/>
        <v>41395</v>
      </c>
      <c r="E8541" s="42">
        <f>IF(DAY(B8541)&gt;14,VLOOKUP(DATE(YEAR(C8541),MONTH(C8541)-1,DAY(1)),'מדדים וריביות'!B:C,2,FALSE),VLOOKUP(DATE(YEAR(C8541),MONTH(C8541)-2,DAY(1)),'מדדים וריביות'!B:C,2,FALSE))</f>
        <v>33477170.5116954</v>
      </c>
      <c r="F8541" s="46">
        <f>IF($B$5=1,'ריבית יומית'!D8535,'ריבית יומית'!G8535)</f>
        <v>2.7242892239431882E-5</v>
      </c>
      <c r="G8541" s="46">
        <f t="shared" si="933"/>
        <v>0</v>
      </c>
      <c r="H8541" s="29">
        <f t="shared" si="934"/>
        <v>1</v>
      </c>
      <c r="I8541" s="30">
        <f>VLOOKUP(B8540,'מדדים וריביות'!B:C,2)</f>
        <v>33643723.598818302</v>
      </c>
      <c r="K8541" s="39">
        <f t="shared" si="935"/>
        <v>0</v>
      </c>
      <c r="L8541" s="39">
        <f t="shared" si="936"/>
        <v>0</v>
      </c>
      <c r="M8541" s="39">
        <f t="shared" si="937"/>
        <v>0</v>
      </c>
      <c r="N8541" s="41">
        <f t="shared" si="939"/>
        <v>0</v>
      </c>
    </row>
    <row r="8542" spans="2:14">
      <c r="B8542" s="1">
        <v>41407</v>
      </c>
      <c r="C8542" s="1">
        <f t="shared" si="938"/>
        <v>41395</v>
      </c>
      <c r="E8542" s="42">
        <f>IF(DAY(B8542)&gt;14,VLOOKUP(DATE(YEAR(C8542),MONTH(C8542)-1,DAY(1)),'מדדים וריביות'!B:C,2,FALSE),VLOOKUP(DATE(YEAR(C8542),MONTH(C8542)-2,DAY(1)),'מדדים וריביות'!B:C,2,FALSE))</f>
        <v>33477170.5116954</v>
      </c>
      <c r="F8542" s="46">
        <f>IF($B$5=1,'ריבית יומית'!D8536,'ריבית יומית'!G8536)</f>
        <v>2.7242892239431882E-5</v>
      </c>
      <c r="G8542" s="46">
        <f t="shared" si="933"/>
        <v>0</v>
      </c>
      <c r="H8542" s="29">
        <f t="shared" si="934"/>
        <v>1</v>
      </c>
      <c r="I8542" s="30">
        <f>VLOOKUP(B8541,'מדדים וריביות'!B:C,2)</f>
        <v>33643723.598818302</v>
      </c>
      <c r="K8542" s="39">
        <f t="shared" si="935"/>
        <v>0</v>
      </c>
      <c r="L8542" s="39">
        <f t="shared" si="936"/>
        <v>0</v>
      </c>
      <c r="M8542" s="39">
        <f t="shared" si="937"/>
        <v>0</v>
      </c>
      <c r="N8542" s="41">
        <f t="shared" si="939"/>
        <v>0</v>
      </c>
    </row>
    <row r="8543" spans="2:14">
      <c r="B8543" s="1">
        <v>41408</v>
      </c>
      <c r="C8543" s="1">
        <f t="shared" si="938"/>
        <v>41395</v>
      </c>
      <c r="E8543" s="42">
        <f>IF(DAY(B8543)&gt;14,VLOOKUP(DATE(YEAR(C8543),MONTH(C8543)-1,DAY(1)),'מדדים וריביות'!B:C,2,FALSE),VLOOKUP(DATE(YEAR(C8543),MONTH(C8543)-2,DAY(1)),'מדדים וריביות'!B:C,2,FALSE))</f>
        <v>33477170.5116954</v>
      </c>
      <c r="F8543" s="46">
        <f>IF($B$5=1,'ריבית יומית'!D8537,'ריבית יומית'!G8537)</f>
        <v>2.7242892239431882E-5</v>
      </c>
      <c r="G8543" s="46">
        <f t="shared" si="933"/>
        <v>0</v>
      </c>
      <c r="H8543" s="29">
        <f t="shared" si="934"/>
        <v>1</v>
      </c>
      <c r="I8543" s="30">
        <f>VLOOKUP(B8542,'מדדים וריביות'!B:C,2)</f>
        <v>33643723.598818302</v>
      </c>
      <c r="K8543" s="39">
        <f t="shared" si="935"/>
        <v>0</v>
      </c>
      <c r="L8543" s="39">
        <f t="shared" si="936"/>
        <v>0</v>
      </c>
      <c r="M8543" s="39">
        <f t="shared" si="937"/>
        <v>0</v>
      </c>
      <c r="N8543" s="41">
        <f t="shared" si="939"/>
        <v>0</v>
      </c>
    </row>
    <row r="8544" spans="2:14">
      <c r="B8544" s="1">
        <v>41409</v>
      </c>
      <c r="C8544" s="1">
        <f t="shared" si="938"/>
        <v>41395</v>
      </c>
      <c r="E8544" s="42">
        <f>IF(DAY(B8544)&gt;14,VLOOKUP(DATE(YEAR(C8544),MONTH(C8544)-1,DAY(1)),'מדדים וריביות'!B:C,2,FALSE),VLOOKUP(DATE(YEAR(C8544),MONTH(C8544)-2,DAY(1)),'מדדים וריביות'!B:C,2,FALSE))</f>
        <v>33610412.981393702</v>
      </c>
      <c r="F8544" s="46">
        <f>IF($B$5=1,'ריבית יומית'!D8538,'ריבית יומית'!G8538)</f>
        <v>2.7242892239431882E-5</v>
      </c>
      <c r="G8544" s="46">
        <f t="shared" si="933"/>
        <v>0</v>
      </c>
      <c r="H8544" s="29">
        <f t="shared" si="934"/>
        <v>1</v>
      </c>
      <c r="I8544" s="30">
        <f>VLOOKUP(B8543,'מדדים וריביות'!B:C,2)</f>
        <v>33643723.598818302</v>
      </c>
      <c r="K8544" s="39">
        <f t="shared" si="935"/>
        <v>0</v>
      </c>
      <c r="L8544" s="39">
        <f t="shared" si="936"/>
        <v>0</v>
      </c>
      <c r="M8544" s="39">
        <f t="shared" si="937"/>
        <v>0</v>
      </c>
      <c r="N8544" s="41">
        <f t="shared" si="939"/>
        <v>0</v>
      </c>
    </row>
    <row r="8545" spans="2:14">
      <c r="B8545" s="1">
        <v>41410</v>
      </c>
      <c r="C8545" s="1">
        <f t="shared" si="938"/>
        <v>41395</v>
      </c>
      <c r="E8545" s="42">
        <f>IF(DAY(B8545)&gt;14,VLOOKUP(DATE(YEAR(C8545),MONTH(C8545)-1,DAY(1)),'מדדים וריביות'!B:C,2,FALSE),VLOOKUP(DATE(YEAR(C8545),MONTH(C8545)-2,DAY(1)),'מדדים וריביות'!B:C,2,FALSE))</f>
        <v>33610412.981393702</v>
      </c>
      <c r="F8545" s="46">
        <f>IF($B$5=1,'ריבית יומית'!D8539,'ריבית יומית'!G8539)</f>
        <v>2.7242892239431882E-5</v>
      </c>
      <c r="G8545" s="46">
        <f t="shared" si="933"/>
        <v>0</v>
      </c>
      <c r="H8545" s="29">
        <f t="shared" si="934"/>
        <v>1</v>
      </c>
      <c r="I8545" s="30">
        <f>VLOOKUP(B8544,'מדדים וריביות'!B:C,2)</f>
        <v>33643723.598818302</v>
      </c>
      <c r="K8545" s="39">
        <f t="shared" si="935"/>
        <v>0</v>
      </c>
      <c r="L8545" s="39">
        <f t="shared" si="936"/>
        <v>0</v>
      </c>
      <c r="M8545" s="39">
        <f t="shared" si="937"/>
        <v>0</v>
      </c>
      <c r="N8545" s="41">
        <f t="shared" si="939"/>
        <v>0</v>
      </c>
    </row>
    <row r="8546" spans="2:14">
      <c r="B8546" s="1">
        <v>41411</v>
      </c>
      <c r="C8546" s="1">
        <f t="shared" si="938"/>
        <v>41395</v>
      </c>
      <c r="E8546" s="42">
        <f>IF(DAY(B8546)&gt;14,VLOOKUP(DATE(YEAR(C8546),MONTH(C8546)-1,DAY(1)),'מדדים וריביות'!B:C,2,FALSE),VLOOKUP(DATE(YEAR(C8546),MONTH(C8546)-2,DAY(1)),'מדדים וריביות'!B:C,2,FALSE))</f>
        <v>33610412.981393702</v>
      </c>
      <c r="F8546" s="46">
        <f>IF($B$5=1,'ריבית יומית'!D8540,'ריבית יומית'!G8540)</f>
        <v>2.7242892239431882E-5</v>
      </c>
      <c r="G8546" s="46">
        <f t="shared" si="933"/>
        <v>0</v>
      </c>
      <c r="H8546" s="29">
        <f t="shared" si="934"/>
        <v>1</v>
      </c>
      <c r="I8546" s="30">
        <f>VLOOKUP(B8545,'מדדים וריביות'!B:C,2)</f>
        <v>33643723.598818302</v>
      </c>
      <c r="K8546" s="39">
        <f t="shared" si="935"/>
        <v>0</v>
      </c>
      <c r="L8546" s="39">
        <f t="shared" si="936"/>
        <v>0</v>
      </c>
      <c r="M8546" s="39">
        <f t="shared" si="937"/>
        <v>0</v>
      </c>
      <c r="N8546" s="41">
        <f t="shared" si="939"/>
        <v>0</v>
      </c>
    </row>
    <row r="8547" spans="2:14">
      <c r="B8547" s="1">
        <v>41412</v>
      </c>
      <c r="C8547" s="1">
        <f t="shared" si="938"/>
        <v>41395</v>
      </c>
      <c r="E8547" s="42">
        <f>IF(DAY(B8547)&gt;14,VLOOKUP(DATE(YEAR(C8547),MONTH(C8547)-1,DAY(1)),'מדדים וריביות'!B:C,2,FALSE),VLOOKUP(DATE(YEAR(C8547),MONTH(C8547)-2,DAY(1)),'מדדים וריביות'!B:C,2,FALSE))</f>
        <v>33610412.981393702</v>
      </c>
      <c r="F8547" s="46">
        <f>IF($B$5=1,'ריבית יומית'!D8541,'ריבית יומית'!G8541)</f>
        <v>2.7242892239431882E-5</v>
      </c>
      <c r="G8547" s="46">
        <f t="shared" si="933"/>
        <v>0</v>
      </c>
      <c r="H8547" s="29">
        <f t="shared" ref="H8547:H8610" si="940">H8548*(1+G8547)</f>
        <v>1</v>
      </c>
      <c r="I8547" s="30">
        <f>VLOOKUP(B8546,'מדדים וריביות'!B:C,2)</f>
        <v>33643723.598818302</v>
      </c>
      <c r="K8547" s="39">
        <f t="shared" si="935"/>
        <v>0</v>
      </c>
      <c r="L8547" s="39">
        <f t="shared" si="936"/>
        <v>0</v>
      </c>
      <c r="M8547" s="39">
        <f t="shared" si="937"/>
        <v>0</v>
      </c>
      <c r="N8547" s="41">
        <f t="shared" si="939"/>
        <v>0</v>
      </c>
    </row>
    <row r="8548" spans="2:14">
      <c r="B8548" s="1">
        <v>41413</v>
      </c>
      <c r="C8548" s="1">
        <f t="shared" si="938"/>
        <v>41395</v>
      </c>
      <c r="E8548" s="42">
        <f>IF(DAY(B8548)&gt;14,VLOOKUP(DATE(YEAR(C8548),MONTH(C8548)-1,DAY(1)),'מדדים וריביות'!B:C,2,FALSE),VLOOKUP(DATE(YEAR(C8548),MONTH(C8548)-2,DAY(1)),'מדדים וריביות'!B:C,2,FALSE))</f>
        <v>33610412.981393702</v>
      </c>
      <c r="F8548" s="46">
        <f>IF($B$5=1,'ריבית יומית'!D8542,'ריבית יומית'!G8542)</f>
        <v>2.7242892239431882E-5</v>
      </c>
      <c r="G8548" s="46">
        <f t="shared" si="933"/>
        <v>0</v>
      </c>
      <c r="H8548" s="29">
        <f t="shared" si="940"/>
        <v>1</v>
      </c>
      <c r="I8548" s="30">
        <f>VLOOKUP(B8547,'מדדים וריביות'!B:C,2)</f>
        <v>33643723.598818302</v>
      </c>
      <c r="K8548" s="39">
        <f t="shared" si="935"/>
        <v>0</v>
      </c>
      <c r="L8548" s="39">
        <f t="shared" si="936"/>
        <v>0</v>
      </c>
      <c r="M8548" s="39">
        <f t="shared" si="937"/>
        <v>0</v>
      </c>
      <c r="N8548" s="41">
        <f t="shared" si="939"/>
        <v>0</v>
      </c>
    </row>
    <row r="8549" spans="2:14">
      <c r="B8549" s="1">
        <v>41414</v>
      </c>
      <c r="C8549" s="1">
        <f t="shared" si="938"/>
        <v>41395</v>
      </c>
      <c r="E8549" s="42">
        <f>IF(DAY(B8549)&gt;14,VLOOKUP(DATE(YEAR(C8549),MONTH(C8549)-1,DAY(1)),'מדדים וריביות'!B:C,2,FALSE),VLOOKUP(DATE(YEAR(C8549),MONTH(C8549)-2,DAY(1)),'מדדים וריביות'!B:C,2,FALSE))</f>
        <v>33610412.981393702</v>
      </c>
      <c r="F8549" s="46">
        <f>IF($B$5=1,'ריבית יומית'!D8543,'ריבית יומית'!G8543)</f>
        <v>2.7242892239431882E-5</v>
      </c>
      <c r="G8549" s="46">
        <f t="shared" si="933"/>
        <v>0</v>
      </c>
      <c r="H8549" s="29">
        <f t="shared" si="940"/>
        <v>1</v>
      </c>
      <c r="I8549" s="30">
        <f>VLOOKUP(B8548,'מדדים וריביות'!B:C,2)</f>
        <v>33643723.598818302</v>
      </c>
      <c r="K8549" s="39">
        <f t="shared" si="935"/>
        <v>0</v>
      </c>
      <c r="L8549" s="39">
        <f t="shared" si="936"/>
        <v>0</v>
      </c>
      <c r="M8549" s="39">
        <f t="shared" si="937"/>
        <v>0</v>
      </c>
      <c r="N8549" s="41">
        <f t="shared" si="939"/>
        <v>0</v>
      </c>
    </row>
    <row r="8550" spans="2:14">
      <c r="B8550" s="1">
        <v>41415</v>
      </c>
      <c r="C8550" s="1">
        <f t="shared" si="938"/>
        <v>41395</v>
      </c>
      <c r="E8550" s="42">
        <f>IF(DAY(B8550)&gt;14,VLOOKUP(DATE(YEAR(C8550),MONTH(C8550)-1,DAY(1)),'מדדים וריביות'!B:C,2,FALSE),VLOOKUP(DATE(YEAR(C8550),MONTH(C8550)-2,DAY(1)),'מדדים וריביות'!B:C,2,FALSE))</f>
        <v>33610412.981393702</v>
      </c>
      <c r="F8550" s="46">
        <f>IF($B$5=1,'ריבית יומית'!D8544,'ריבית יומית'!G8544)</f>
        <v>2.7242892239431882E-5</v>
      </c>
      <c r="G8550" s="46">
        <f t="shared" si="933"/>
        <v>0</v>
      </c>
      <c r="H8550" s="29">
        <f t="shared" si="940"/>
        <v>1</v>
      </c>
      <c r="I8550" s="30">
        <f>VLOOKUP(B8549,'מדדים וריביות'!B:C,2)</f>
        <v>33643723.598818302</v>
      </c>
      <c r="K8550" s="39">
        <f t="shared" si="935"/>
        <v>0</v>
      </c>
      <c r="L8550" s="39">
        <f t="shared" si="936"/>
        <v>0</v>
      </c>
      <c r="M8550" s="39">
        <f t="shared" si="937"/>
        <v>0</v>
      </c>
      <c r="N8550" s="41">
        <f t="shared" si="939"/>
        <v>0</v>
      </c>
    </row>
    <row r="8551" spans="2:14">
      <c r="B8551" s="1">
        <v>41416</v>
      </c>
      <c r="C8551" s="1">
        <f t="shared" si="938"/>
        <v>41395</v>
      </c>
      <c r="E8551" s="42">
        <f>IF(DAY(B8551)&gt;14,VLOOKUP(DATE(YEAR(C8551),MONTH(C8551)-1,DAY(1)),'מדדים וריביות'!B:C,2,FALSE),VLOOKUP(DATE(YEAR(C8551),MONTH(C8551)-2,DAY(1)),'מדדים וריביות'!B:C,2,FALSE))</f>
        <v>33610412.981393702</v>
      </c>
      <c r="F8551" s="46">
        <f>IF($B$5=1,'ריבית יומית'!D8545,'ריבית יומית'!G8545)</f>
        <v>2.7242892239431882E-5</v>
      </c>
      <c r="G8551" s="46">
        <f t="shared" si="933"/>
        <v>0</v>
      </c>
      <c r="H8551" s="29">
        <f t="shared" si="940"/>
        <v>1</v>
      </c>
      <c r="I8551" s="30">
        <f>VLOOKUP(B8550,'מדדים וריביות'!B:C,2)</f>
        <v>33643723.598818302</v>
      </c>
      <c r="K8551" s="39">
        <f t="shared" si="935"/>
        <v>0</v>
      </c>
      <c r="L8551" s="39">
        <f t="shared" si="936"/>
        <v>0</v>
      </c>
      <c r="M8551" s="39">
        <f t="shared" si="937"/>
        <v>0</v>
      </c>
      <c r="N8551" s="41">
        <f t="shared" si="939"/>
        <v>0</v>
      </c>
    </row>
    <row r="8552" spans="2:14">
      <c r="B8552" s="1">
        <v>41417</v>
      </c>
      <c r="C8552" s="1">
        <f t="shared" si="938"/>
        <v>41395</v>
      </c>
      <c r="E8552" s="42">
        <f>IF(DAY(B8552)&gt;14,VLOOKUP(DATE(YEAR(C8552),MONTH(C8552)-1,DAY(1)),'מדדים וריביות'!B:C,2,FALSE),VLOOKUP(DATE(YEAR(C8552),MONTH(C8552)-2,DAY(1)),'מדדים וריביות'!B:C,2,FALSE))</f>
        <v>33610412.981393702</v>
      </c>
      <c r="F8552" s="46">
        <f>IF($B$5=1,'ריבית יומית'!D8546,'ריבית יומית'!G8546)</f>
        <v>2.7242892239431882E-5</v>
      </c>
      <c r="G8552" s="46">
        <f t="shared" si="933"/>
        <v>0</v>
      </c>
      <c r="H8552" s="29">
        <f t="shared" si="940"/>
        <v>1</v>
      </c>
      <c r="I8552" s="30">
        <f>VLOOKUP(B8551,'מדדים וריביות'!B:C,2)</f>
        <v>33643723.598818302</v>
      </c>
      <c r="K8552" s="39">
        <f t="shared" si="935"/>
        <v>0</v>
      </c>
      <c r="L8552" s="39">
        <f t="shared" si="936"/>
        <v>0</v>
      </c>
      <c r="M8552" s="39">
        <f t="shared" si="937"/>
        <v>0</v>
      </c>
      <c r="N8552" s="41">
        <f t="shared" si="939"/>
        <v>0</v>
      </c>
    </row>
    <row r="8553" spans="2:14">
      <c r="B8553" s="1">
        <v>41418</v>
      </c>
      <c r="C8553" s="1">
        <f t="shared" si="938"/>
        <v>41395</v>
      </c>
      <c r="E8553" s="42">
        <f>IF(DAY(B8553)&gt;14,VLOOKUP(DATE(YEAR(C8553),MONTH(C8553)-1,DAY(1)),'מדדים וריביות'!B:C,2,FALSE),VLOOKUP(DATE(YEAR(C8553),MONTH(C8553)-2,DAY(1)),'מדדים וריביות'!B:C,2,FALSE))</f>
        <v>33610412.981393702</v>
      </c>
      <c r="F8553" s="46">
        <f>IF($B$5=1,'ריבית יומית'!D8547,'ריבית יומית'!G8547)</f>
        <v>2.7242892239431882E-5</v>
      </c>
      <c r="G8553" s="46">
        <f t="shared" si="933"/>
        <v>0</v>
      </c>
      <c r="H8553" s="29">
        <f t="shared" si="940"/>
        <v>1</v>
      </c>
      <c r="I8553" s="30">
        <f>VLOOKUP(B8552,'מדדים וריביות'!B:C,2)</f>
        <v>33643723.598818302</v>
      </c>
      <c r="K8553" s="39">
        <f t="shared" si="935"/>
        <v>0</v>
      </c>
      <c r="L8553" s="39">
        <f t="shared" si="936"/>
        <v>0</v>
      </c>
      <c r="M8553" s="39">
        <f t="shared" si="937"/>
        <v>0</v>
      </c>
      <c r="N8553" s="41">
        <f t="shared" si="939"/>
        <v>0</v>
      </c>
    </row>
    <row r="8554" spans="2:14">
      <c r="B8554" s="1">
        <v>41419</v>
      </c>
      <c r="C8554" s="1">
        <f t="shared" si="938"/>
        <v>41395</v>
      </c>
      <c r="E8554" s="42">
        <f>IF(DAY(B8554)&gt;14,VLOOKUP(DATE(YEAR(C8554),MONTH(C8554)-1,DAY(1)),'מדדים וריביות'!B:C,2,FALSE),VLOOKUP(DATE(YEAR(C8554),MONTH(C8554)-2,DAY(1)),'מדדים וריביות'!B:C,2,FALSE))</f>
        <v>33610412.981393702</v>
      </c>
      <c r="F8554" s="46">
        <f>IF($B$5=1,'ריבית יומית'!D8548,'ריבית יומית'!G8548)</f>
        <v>2.7242892239431882E-5</v>
      </c>
      <c r="G8554" s="46">
        <f t="shared" si="933"/>
        <v>0</v>
      </c>
      <c r="H8554" s="29">
        <f t="shared" si="940"/>
        <v>1</v>
      </c>
      <c r="I8554" s="30">
        <f>VLOOKUP(B8553,'מדדים וריביות'!B:C,2)</f>
        <v>33643723.598818302</v>
      </c>
      <c r="K8554" s="39">
        <f t="shared" si="935"/>
        <v>0</v>
      </c>
      <c r="L8554" s="39">
        <f t="shared" si="936"/>
        <v>0</v>
      </c>
      <c r="M8554" s="39">
        <f t="shared" si="937"/>
        <v>0</v>
      </c>
      <c r="N8554" s="41">
        <f t="shared" si="939"/>
        <v>0</v>
      </c>
    </row>
    <row r="8555" spans="2:14">
      <c r="B8555" s="1">
        <v>41420</v>
      </c>
      <c r="C8555" s="1">
        <f t="shared" si="938"/>
        <v>41395</v>
      </c>
      <c r="E8555" s="42">
        <f>IF(DAY(B8555)&gt;14,VLOOKUP(DATE(YEAR(C8555),MONTH(C8555)-1,DAY(1)),'מדדים וריביות'!B:C,2,FALSE),VLOOKUP(DATE(YEAR(C8555),MONTH(C8555)-2,DAY(1)),'מדדים וריביות'!B:C,2,FALSE))</f>
        <v>33610412.981393702</v>
      </c>
      <c r="F8555" s="46">
        <f>IF($B$5=1,'ריבית יומית'!D8549,'ריבית יומית'!G8549)</f>
        <v>2.7242892239431882E-5</v>
      </c>
      <c r="G8555" s="46">
        <f t="shared" si="933"/>
        <v>0</v>
      </c>
      <c r="H8555" s="29">
        <f t="shared" si="940"/>
        <v>1</v>
      </c>
      <c r="I8555" s="30">
        <f>VLOOKUP(B8554,'מדדים וריביות'!B:C,2)</f>
        <v>33643723.598818302</v>
      </c>
      <c r="K8555" s="39">
        <f t="shared" si="935"/>
        <v>0</v>
      </c>
      <c r="L8555" s="39">
        <f t="shared" si="936"/>
        <v>0</v>
      </c>
      <c r="M8555" s="39">
        <f t="shared" si="937"/>
        <v>0</v>
      </c>
      <c r="N8555" s="41">
        <f t="shared" si="939"/>
        <v>0</v>
      </c>
    </row>
    <row r="8556" spans="2:14">
      <c r="B8556" s="1">
        <v>41421</v>
      </c>
      <c r="C8556" s="1">
        <f t="shared" si="938"/>
        <v>41395</v>
      </c>
      <c r="E8556" s="42">
        <f>IF(DAY(B8556)&gt;14,VLOOKUP(DATE(YEAR(C8556),MONTH(C8556)-1,DAY(1)),'מדדים וריביות'!B:C,2,FALSE),VLOOKUP(DATE(YEAR(C8556),MONTH(C8556)-2,DAY(1)),'מדדים וריביות'!B:C,2,FALSE))</f>
        <v>33610412.981393702</v>
      </c>
      <c r="F8556" s="46">
        <f>IF($B$5=1,'ריבית יומית'!D8550,'ריבית יומית'!G8550)</f>
        <v>2.7242892239431882E-5</v>
      </c>
      <c r="G8556" s="46">
        <f t="shared" si="933"/>
        <v>0</v>
      </c>
      <c r="H8556" s="29">
        <f t="shared" si="940"/>
        <v>1</v>
      </c>
      <c r="I8556" s="30">
        <f>VLOOKUP(B8555,'מדדים וריביות'!B:C,2)</f>
        <v>33643723.598818302</v>
      </c>
      <c r="K8556" s="39">
        <f t="shared" si="935"/>
        <v>0</v>
      </c>
      <c r="L8556" s="39">
        <f t="shared" si="936"/>
        <v>0</v>
      </c>
      <c r="M8556" s="39">
        <f t="shared" si="937"/>
        <v>0</v>
      </c>
      <c r="N8556" s="41">
        <f t="shared" si="939"/>
        <v>0</v>
      </c>
    </row>
    <row r="8557" spans="2:14">
      <c r="B8557" s="1">
        <v>41422</v>
      </c>
      <c r="C8557" s="1">
        <f t="shared" si="938"/>
        <v>41395</v>
      </c>
      <c r="E8557" s="42">
        <f>IF(DAY(B8557)&gt;14,VLOOKUP(DATE(YEAR(C8557),MONTH(C8557)-1,DAY(1)),'מדדים וריביות'!B:C,2,FALSE),VLOOKUP(DATE(YEAR(C8557),MONTH(C8557)-2,DAY(1)),'מדדים וריביות'!B:C,2,FALSE))</f>
        <v>33610412.981393702</v>
      </c>
      <c r="F8557" s="46">
        <f>IF($B$5=1,'ריבית יומית'!D8551,'ריבית יומית'!G8551)</f>
        <v>2.7242892239431882E-5</v>
      </c>
      <c r="G8557" s="46">
        <f t="shared" si="933"/>
        <v>0</v>
      </c>
      <c r="H8557" s="29">
        <f t="shared" si="940"/>
        <v>1</v>
      </c>
      <c r="I8557" s="30">
        <f>VLOOKUP(B8556,'מדדים וריביות'!B:C,2)</f>
        <v>33643723.598818302</v>
      </c>
      <c r="K8557" s="39">
        <f t="shared" si="935"/>
        <v>0</v>
      </c>
      <c r="L8557" s="39">
        <f t="shared" si="936"/>
        <v>0</v>
      </c>
      <c r="M8557" s="39">
        <f t="shared" si="937"/>
        <v>0</v>
      </c>
      <c r="N8557" s="41">
        <f t="shared" si="939"/>
        <v>0</v>
      </c>
    </row>
    <row r="8558" spans="2:14">
      <c r="B8558" s="1">
        <v>41423</v>
      </c>
      <c r="C8558" s="1">
        <f t="shared" si="938"/>
        <v>41395</v>
      </c>
      <c r="E8558" s="42">
        <f>IF(DAY(B8558)&gt;14,VLOOKUP(DATE(YEAR(C8558),MONTH(C8558)-1,DAY(1)),'מדדים וריביות'!B:C,2,FALSE),VLOOKUP(DATE(YEAR(C8558),MONTH(C8558)-2,DAY(1)),'מדדים וריביות'!B:C,2,FALSE))</f>
        <v>33610412.981393702</v>
      </c>
      <c r="F8558" s="46">
        <f>IF($B$5=1,'ריבית יומית'!D8552,'ריבית יומית'!G8552)</f>
        <v>2.7242892239431882E-5</v>
      </c>
      <c r="G8558" s="46">
        <f t="shared" si="933"/>
        <v>0</v>
      </c>
      <c r="H8558" s="29">
        <f t="shared" si="940"/>
        <v>1</v>
      </c>
      <c r="I8558" s="30">
        <f>VLOOKUP(B8557,'מדדים וריביות'!B:C,2)</f>
        <v>33643723.598818302</v>
      </c>
      <c r="K8558" s="39">
        <f t="shared" si="935"/>
        <v>0</v>
      </c>
      <c r="L8558" s="39">
        <f t="shared" si="936"/>
        <v>0</v>
      </c>
      <c r="M8558" s="39">
        <f t="shared" si="937"/>
        <v>0</v>
      </c>
      <c r="N8558" s="41">
        <f t="shared" si="939"/>
        <v>0</v>
      </c>
    </row>
    <row r="8559" spans="2:14">
      <c r="B8559" s="1">
        <v>41424</v>
      </c>
      <c r="C8559" s="1">
        <f t="shared" si="938"/>
        <v>41395</v>
      </c>
      <c r="E8559" s="42">
        <f>IF(DAY(B8559)&gt;14,VLOOKUP(DATE(YEAR(C8559),MONTH(C8559)-1,DAY(1)),'מדדים וריביות'!B:C,2,FALSE),VLOOKUP(DATE(YEAR(C8559),MONTH(C8559)-2,DAY(1)),'מדדים וריביות'!B:C,2,FALSE))</f>
        <v>33610412.981393702</v>
      </c>
      <c r="F8559" s="46">
        <f>IF($B$5=1,'ריבית יומית'!D8553,'ריבית יומית'!G8553)</f>
        <v>2.7242892239431882E-5</v>
      </c>
      <c r="G8559" s="46">
        <f t="shared" si="933"/>
        <v>0</v>
      </c>
      <c r="H8559" s="29">
        <f t="shared" si="940"/>
        <v>1</v>
      </c>
      <c r="I8559" s="30">
        <f>VLOOKUP(B8558,'מדדים וריביות'!B:C,2)</f>
        <v>33643723.598818302</v>
      </c>
      <c r="K8559" s="39">
        <f t="shared" si="935"/>
        <v>0</v>
      </c>
      <c r="L8559" s="39">
        <f t="shared" si="936"/>
        <v>0</v>
      </c>
      <c r="M8559" s="39">
        <f t="shared" si="937"/>
        <v>0</v>
      </c>
      <c r="N8559" s="41">
        <f t="shared" si="939"/>
        <v>0</v>
      </c>
    </row>
    <row r="8560" spans="2:14">
      <c r="B8560" s="1">
        <v>41425</v>
      </c>
      <c r="C8560" s="1">
        <f t="shared" si="938"/>
        <v>41395</v>
      </c>
      <c r="E8560" s="42">
        <f>IF(DAY(B8560)&gt;14,VLOOKUP(DATE(YEAR(C8560),MONTH(C8560)-1,DAY(1)),'מדדים וריביות'!B:C,2,FALSE),VLOOKUP(DATE(YEAR(C8560),MONTH(C8560)-2,DAY(1)),'מדדים וריביות'!B:C,2,FALSE))</f>
        <v>33610412.981393702</v>
      </c>
      <c r="F8560" s="46">
        <f>IF($B$5=1,'ריבית יומית'!D8554,'ריבית יומית'!G8554)</f>
        <v>2.7242892239431882E-5</v>
      </c>
      <c r="G8560" s="46">
        <f t="shared" si="933"/>
        <v>0</v>
      </c>
      <c r="H8560" s="29">
        <f t="shared" si="940"/>
        <v>1</v>
      </c>
      <c r="I8560" s="30">
        <f>VLOOKUP(B8559,'מדדים וריביות'!B:C,2)</f>
        <v>33643723.598818302</v>
      </c>
      <c r="K8560" s="39">
        <f t="shared" si="935"/>
        <v>0</v>
      </c>
      <c r="L8560" s="39">
        <f t="shared" si="936"/>
        <v>0</v>
      </c>
      <c r="M8560" s="39">
        <f t="shared" si="937"/>
        <v>0</v>
      </c>
      <c r="N8560" s="41">
        <f t="shared" si="939"/>
        <v>0</v>
      </c>
    </row>
    <row r="8561" spans="2:14">
      <c r="B8561" s="1">
        <v>41426</v>
      </c>
      <c r="C8561" s="1">
        <f t="shared" si="938"/>
        <v>41426</v>
      </c>
      <c r="E8561" s="42">
        <f>IF(DAY(B8561)&gt;14,VLOOKUP(DATE(YEAR(C8561),MONTH(C8561)-1,DAY(1)),'מדדים וריביות'!B:C,2,FALSE),VLOOKUP(DATE(YEAR(C8561),MONTH(C8561)-2,DAY(1)),'מדדים וריביות'!B:C,2,FALSE))</f>
        <v>33610412.981393702</v>
      </c>
      <c r="F8561" s="46">
        <f>IF($B$5=1,'ריבית יומית'!D8555,'ריבית יומית'!G8555)</f>
        <v>2.7242892239431882E-5</v>
      </c>
      <c r="G8561" s="46">
        <f t="shared" si="933"/>
        <v>0</v>
      </c>
      <c r="H8561" s="29">
        <f t="shared" si="940"/>
        <v>1</v>
      </c>
      <c r="I8561" s="30">
        <f>VLOOKUP(B8560,'מדדים וריביות'!B:C,2)</f>
        <v>33643723.598818302</v>
      </c>
      <c r="K8561" s="39">
        <f t="shared" si="935"/>
        <v>0</v>
      </c>
      <c r="L8561" s="39">
        <f t="shared" si="936"/>
        <v>0</v>
      </c>
      <c r="M8561" s="39">
        <f t="shared" si="937"/>
        <v>0</v>
      </c>
      <c r="N8561" s="41">
        <f t="shared" si="939"/>
        <v>0</v>
      </c>
    </row>
    <row r="8562" spans="2:14">
      <c r="B8562" s="1">
        <v>41427</v>
      </c>
      <c r="C8562" s="1">
        <f t="shared" si="938"/>
        <v>41426</v>
      </c>
      <c r="E8562" s="42">
        <f>IF(DAY(B8562)&gt;14,VLOOKUP(DATE(YEAR(C8562),MONTH(C8562)-1,DAY(1)),'מדדים וריביות'!B:C,2,FALSE),VLOOKUP(DATE(YEAR(C8562),MONTH(C8562)-2,DAY(1)),'מדדים וריביות'!B:C,2,FALSE))</f>
        <v>33610412.981393702</v>
      </c>
      <c r="F8562" s="46">
        <f>IF($B$5=1,'ריבית יומית'!D8556,'ריבית יומית'!G8556)</f>
        <v>2.7242892239431882E-5</v>
      </c>
      <c r="G8562" s="46">
        <f t="shared" si="933"/>
        <v>0</v>
      </c>
      <c r="H8562" s="29">
        <f t="shared" si="940"/>
        <v>1</v>
      </c>
      <c r="I8562" s="30">
        <f>VLOOKUP(B8561,'מדדים וריביות'!B:C,2)</f>
        <v>33910208.5382149</v>
      </c>
      <c r="K8562" s="39">
        <f t="shared" si="935"/>
        <v>0</v>
      </c>
      <c r="L8562" s="39">
        <f t="shared" si="936"/>
        <v>0</v>
      </c>
      <c r="M8562" s="39">
        <f t="shared" si="937"/>
        <v>0</v>
      </c>
      <c r="N8562" s="41">
        <f t="shared" si="939"/>
        <v>0</v>
      </c>
    </row>
    <row r="8563" spans="2:14">
      <c r="B8563" s="1">
        <v>41428</v>
      </c>
      <c r="C8563" s="1">
        <f t="shared" si="938"/>
        <v>41426</v>
      </c>
      <c r="E8563" s="42">
        <f>IF(DAY(B8563)&gt;14,VLOOKUP(DATE(YEAR(C8563),MONTH(C8563)-1,DAY(1)),'מדדים וריביות'!B:C,2,FALSE),VLOOKUP(DATE(YEAR(C8563),MONTH(C8563)-2,DAY(1)),'מדדים וריביות'!B:C,2,FALSE))</f>
        <v>33610412.981393702</v>
      </c>
      <c r="F8563" s="46">
        <f>IF($B$5=1,'ריבית יומית'!D8557,'ריבית יומית'!G8557)</f>
        <v>2.7242892239431882E-5</v>
      </c>
      <c r="G8563" s="46">
        <f t="shared" si="933"/>
        <v>0</v>
      </c>
      <c r="H8563" s="29">
        <f t="shared" si="940"/>
        <v>1</v>
      </c>
      <c r="I8563" s="30">
        <f>VLOOKUP(B8562,'מדדים וריביות'!B:C,2)</f>
        <v>33910208.5382149</v>
      </c>
      <c r="K8563" s="39">
        <f t="shared" si="935"/>
        <v>0</v>
      </c>
      <c r="L8563" s="39">
        <f t="shared" si="936"/>
        <v>0</v>
      </c>
      <c r="M8563" s="39">
        <f t="shared" si="937"/>
        <v>0</v>
      </c>
      <c r="N8563" s="41">
        <f t="shared" si="939"/>
        <v>0</v>
      </c>
    </row>
    <row r="8564" spans="2:14">
      <c r="B8564" s="1">
        <v>41429</v>
      </c>
      <c r="C8564" s="1">
        <f t="shared" si="938"/>
        <v>41426</v>
      </c>
      <c r="E8564" s="42">
        <f>IF(DAY(B8564)&gt;14,VLOOKUP(DATE(YEAR(C8564),MONTH(C8564)-1,DAY(1)),'מדדים וריביות'!B:C,2,FALSE),VLOOKUP(DATE(YEAR(C8564),MONTH(C8564)-2,DAY(1)),'מדדים וריביות'!B:C,2,FALSE))</f>
        <v>33610412.981393702</v>
      </c>
      <c r="F8564" s="46">
        <f>IF($B$5=1,'ריבית יומית'!D8558,'ריבית יומית'!G8558)</f>
        <v>2.7242892239431882E-5</v>
      </c>
      <c r="G8564" s="46">
        <f t="shared" si="933"/>
        <v>0</v>
      </c>
      <c r="H8564" s="29">
        <f t="shared" si="940"/>
        <v>1</v>
      </c>
      <c r="I8564" s="30">
        <f>VLOOKUP(B8563,'מדדים וריביות'!B:C,2)</f>
        <v>33910208.5382149</v>
      </c>
      <c r="K8564" s="39">
        <f t="shared" si="935"/>
        <v>0</v>
      </c>
      <c r="L8564" s="39">
        <f t="shared" si="936"/>
        <v>0</v>
      </c>
      <c r="M8564" s="39">
        <f t="shared" si="937"/>
        <v>0</v>
      </c>
      <c r="N8564" s="41">
        <f t="shared" si="939"/>
        <v>0</v>
      </c>
    </row>
    <row r="8565" spans="2:14">
      <c r="B8565" s="1">
        <v>41430</v>
      </c>
      <c r="C8565" s="1">
        <f t="shared" si="938"/>
        <v>41426</v>
      </c>
      <c r="E8565" s="42">
        <f>IF(DAY(B8565)&gt;14,VLOOKUP(DATE(YEAR(C8565),MONTH(C8565)-1,DAY(1)),'מדדים וריביות'!B:C,2,FALSE),VLOOKUP(DATE(YEAR(C8565),MONTH(C8565)-2,DAY(1)),'מדדים וריביות'!B:C,2,FALSE))</f>
        <v>33610412.981393702</v>
      </c>
      <c r="F8565" s="46">
        <f>IF($B$5=1,'ריבית יומית'!D8559,'ריבית יומית'!G8559)</f>
        <v>2.7242892239431882E-5</v>
      </c>
      <c r="G8565" s="46">
        <f t="shared" si="933"/>
        <v>0</v>
      </c>
      <c r="H8565" s="29">
        <f t="shared" si="940"/>
        <v>1</v>
      </c>
      <c r="I8565" s="30">
        <f>VLOOKUP(B8564,'מדדים וריביות'!B:C,2)</f>
        <v>33910208.5382149</v>
      </c>
      <c r="K8565" s="39">
        <f t="shared" si="935"/>
        <v>0</v>
      </c>
      <c r="L8565" s="39">
        <f t="shared" si="936"/>
        <v>0</v>
      </c>
      <c r="M8565" s="39">
        <f t="shared" si="937"/>
        <v>0</v>
      </c>
      <c r="N8565" s="41">
        <f t="shared" si="939"/>
        <v>0</v>
      </c>
    </row>
    <row r="8566" spans="2:14">
      <c r="B8566" s="1">
        <v>41431</v>
      </c>
      <c r="C8566" s="1">
        <f t="shared" si="938"/>
        <v>41426</v>
      </c>
      <c r="E8566" s="42">
        <f>IF(DAY(B8566)&gt;14,VLOOKUP(DATE(YEAR(C8566),MONTH(C8566)-1,DAY(1)),'מדדים וריביות'!B:C,2,FALSE),VLOOKUP(DATE(YEAR(C8566),MONTH(C8566)-2,DAY(1)),'מדדים וריביות'!B:C,2,FALSE))</f>
        <v>33610412.981393702</v>
      </c>
      <c r="F8566" s="46">
        <f>IF($B$5=1,'ריבית יומית'!D8560,'ריבית יומית'!G8560)</f>
        <v>2.7242892239431882E-5</v>
      </c>
      <c r="G8566" s="46">
        <f t="shared" si="933"/>
        <v>0</v>
      </c>
      <c r="H8566" s="29">
        <f t="shared" si="940"/>
        <v>1</v>
      </c>
      <c r="I8566" s="30">
        <f>VLOOKUP(B8565,'מדדים וריביות'!B:C,2)</f>
        <v>33910208.5382149</v>
      </c>
      <c r="K8566" s="39">
        <f t="shared" si="935"/>
        <v>0</v>
      </c>
      <c r="L8566" s="39">
        <f t="shared" si="936"/>
        <v>0</v>
      </c>
      <c r="M8566" s="39">
        <f t="shared" si="937"/>
        <v>0</v>
      </c>
      <c r="N8566" s="41">
        <f t="shared" si="939"/>
        <v>0</v>
      </c>
    </row>
    <row r="8567" spans="2:14">
      <c r="B8567" s="1">
        <v>41432</v>
      </c>
      <c r="C8567" s="1">
        <f t="shared" si="938"/>
        <v>41426</v>
      </c>
      <c r="E8567" s="42">
        <f>IF(DAY(B8567)&gt;14,VLOOKUP(DATE(YEAR(C8567),MONTH(C8567)-1,DAY(1)),'מדדים וריביות'!B:C,2,FALSE),VLOOKUP(DATE(YEAR(C8567),MONTH(C8567)-2,DAY(1)),'מדדים וריביות'!B:C,2,FALSE))</f>
        <v>33610412.981393702</v>
      </c>
      <c r="F8567" s="46">
        <f>IF($B$5=1,'ריבית יומית'!D8561,'ריבית יומית'!G8561)</f>
        <v>2.7242892239431882E-5</v>
      </c>
      <c r="G8567" s="46">
        <f t="shared" si="933"/>
        <v>0</v>
      </c>
      <c r="H8567" s="29">
        <f t="shared" si="940"/>
        <v>1</v>
      </c>
      <c r="I8567" s="30">
        <f>VLOOKUP(B8566,'מדדים וריביות'!B:C,2)</f>
        <v>33910208.5382149</v>
      </c>
      <c r="K8567" s="39">
        <f t="shared" si="935"/>
        <v>0</v>
      </c>
      <c r="L8567" s="39">
        <f t="shared" si="936"/>
        <v>0</v>
      </c>
      <c r="M8567" s="39">
        <f t="shared" si="937"/>
        <v>0</v>
      </c>
      <c r="N8567" s="41">
        <f t="shared" si="939"/>
        <v>0</v>
      </c>
    </row>
    <row r="8568" spans="2:14">
      <c r="B8568" s="1">
        <v>41433</v>
      </c>
      <c r="C8568" s="1">
        <f t="shared" si="938"/>
        <v>41426</v>
      </c>
      <c r="E8568" s="42">
        <f>IF(DAY(B8568)&gt;14,VLOOKUP(DATE(YEAR(C8568),MONTH(C8568)-1,DAY(1)),'מדדים וריביות'!B:C,2,FALSE),VLOOKUP(DATE(YEAR(C8568),MONTH(C8568)-2,DAY(1)),'מדדים וריביות'!B:C,2,FALSE))</f>
        <v>33610412.981393702</v>
      </c>
      <c r="F8568" s="46">
        <f>IF($B$5=1,'ריבית יומית'!D8562,'ריבית יומית'!G8562)</f>
        <v>2.7242892239431882E-5</v>
      </c>
      <c r="G8568" s="46">
        <f t="shared" si="933"/>
        <v>0</v>
      </c>
      <c r="H8568" s="29">
        <f t="shared" si="940"/>
        <v>1</v>
      </c>
      <c r="I8568" s="30">
        <f>VLOOKUP(B8567,'מדדים וריביות'!B:C,2)</f>
        <v>33910208.5382149</v>
      </c>
      <c r="K8568" s="39">
        <f t="shared" si="935"/>
        <v>0</v>
      </c>
      <c r="L8568" s="39">
        <f t="shared" si="936"/>
        <v>0</v>
      </c>
      <c r="M8568" s="39">
        <f t="shared" si="937"/>
        <v>0</v>
      </c>
      <c r="N8568" s="41">
        <f t="shared" si="939"/>
        <v>0</v>
      </c>
    </row>
    <row r="8569" spans="2:14">
      <c r="B8569" s="1">
        <v>41434</v>
      </c>
      <c r="C8569" s="1">
        <f t="shared" si="938"/>
        <v>41426</v>
      </c>
      <c r="E8569" s="42">
        <f>IF(DAY(B8569)&gt;14,VLOOKUP(DATE(YEAR(C8569),MONTH(C8569)-1,DAY(1)),'מדדים וריביות'!B:C,2,FALSE),VLOOKUP(DATE(YEAR(C8569),MONTH(C8569)-2,DAY(1)),'מדדים וריביות'!B:C,2,FALSE))</f>
        <v>33610412.981393702</v>
      </c>
      <c r="F8569" s="46">
        <f>IF($B$5=1,'ריבית יומית'!D8563,'ריבית יומית'!G8563)</f>
        <v>2.7242892239431882E-5</v>
      </c>
      <c r="G8569" s="46">
        <f t="shared" si="933"/>
        <v>0</v>
      </c>
      <c r="H8569" s="29">
        <f t="shared" si="940"/>
        <v>1</v>
      </c>
      <c r="I8569" s="30">
        <f>VLOOKUP(B8568,'מדדים וריביות'!B:C,2)</f>
        <v>33910208.5382149</v>
      </c>
      <c r="K8569" s="39">
        <f t="shared" si="935"/>
        <v>0</v>
      </c>
      <c r="L8569" s="39">
        <f t="shared" si="936"/>
        <v>0</v>
      </c>
      <c r="M8569" s="39">
        <f t="shared" si="937"/>
        <v>0</v>
      </c>
      <c r="N8569" s="41">
        <f t="shared" si="939"/>
        <v>0</v>
      </c>
    </row>
    <row r="8570" spans="2:14">
      <c r="B8570" s="1">
        <v>41435</v>
      </c>
      <c r="C8570" s="1">
        <f t="shared" si="938"/>
        <v>41426</v>
      </c>
      <c r="E8570" s="42">
        <f>IF(DAY(B8570)&gt;14,VLOOKUP(DATE(YEAR(C8570),MONTH(C8570)-1,DAY(1)),'מדדים וריביות'!B:C,2,FALSE),VLOOKUP(DATE(YEAR(C8570),MONTH(C8570)-2,DAY(1)),'מדדים וריביות'!B:C,2,FALSE))</f>
        <v>33610412.981393702</v>
      </c>
      <c r="F8570" s="46">
        <f>IF($B$5=1,'ריבית יומית'!D8564,'ריבית יומית'!G8564)</f>
        <v>2.7242892239431882E-5</v>
      </c>
      <c r="G8570" s="46">
        <f t="shared" si="933"/>
        <v>0</v>
      </c>
      <c r="H8570" s="29">
        <f t="shared" si="940"/>
        <v>1</v>
      </c>
      <c r="I8570" s="30">
        <f>VLOOKUP(B8569,'מדדים וריביות'!B:C,2)</f>
        <v>33910208.5382149</v>
      </c>
      <c r="K8570" s="39">
        <f t="shared" si="935"/>
        <v>0</v>
      </c>
      <c r="L8570" s="39">
        <f t="shared" si="936"/>
        <v>0</v>
      </c>
      <c r="M8570" s="39">
        <f t="shared" si="937"/>
        <v>0</v>
      </c>
      <c r="N8570" s="41">
        <f t="shared" si="939"/>
        <v>0</v>
      </c>
    </row>
    <row r="8571" spans="2:14">
      <c r="B8571" s="1">
        <v>41436</v>
      </c>
      <c r="C8571" s="1">
        <f t="shared" si="938"/>
        <v>41426</v>
      </c>
      <c r="E8571" s="42">
        <f>IF(DAY(B8571)&gt;14,VLOOKUP(DATE(YEAR(C8571),MONTH(C8571)-1,DAY(1)),'מדדים וריביות'!B:C,2,FALSE),VLOOKUP(DATE(YEAR(C8571),MONTH(C8571)-2,DAY(1)),'מדדים וריביות'!B:C,2,FALSE))</f>
        <v>33610412.981393702</v>
      </c>
      <c r="F8571" s="46">
        <f>IF($B$5=1,'ריבית יומית'!D8565,'ריבית יומית'!G8565)</f>
        <v>2.7242892239431882E-5</v>
      </c>
      <c r="G8571" s="46">
        <f t="shared" si="933"/>
        <v>0</v>
      </c>
      <c r="H8571" s="29">
        <f t="shared" si="940"/>
        <v>1</v>
      </c>
      <c r="I8571" s="30">
        <f>VLOOKUP(B8570,'מדדים וריביות'!B:C,2)</f>
        <v>33910208.5382149</v>
      </c>
      <c r="K8571" s="39">
        <f t="shared" si="935"/>
        <v>0</v>
      </c>
      <c r="L8571" s="39">
        <f t="shared" si="936"/>
        <v>0</v>
      </c>
      <c r="M8571" s="39">
        <f t="shared" si="937"/>
        <v>0</v>
      </c>
      <c r="N8571" s="41">
        <f t="shared" si="939"/>
        <v>0</v>
      </c>
    </row>
    <row r="8572" spans="2:14">
      <c r="B8572" s="1">
        <v>41437</v>
      </c>
      <c r="C8572" s="1">
        <f t="shared" si="938"/>
        <v>41426</v>
      </c>
      <c r="E8572" s="42">
        <f>IF(DAY(B8572)&gt;14,VLOOKUP(DATE(YEAR(C8572),MONTH(C8572)-1,DAY(1)),'מדדים וריביות'!B:C,2,FALSE),VLOOKUP(DATE(YEAR(C8572),MONTH(C8572)-2,DAY(1)),'מדדים וריביות'!B:C,2,FALSE))</f>
        <v>33610412.981393702</v>
      </c>
      <c r="F8572" s="46">
        <f>IF($B$5=1,'ריבית יומית'!D8566,'ריבית יומית'!G8566)</f>
        <v>2.7242892239431882E-5</v>
      </c>
      <c r="G8572" s="46">
        <f t="shared" si="933"/>
        <v>0</v>
      </c>
      <c r="H8572" s="29">
        <f t="shared" si="940"/>
        <v>1</v>
      </c>
      <c r="I8572" s="30">
        <f>VLOOKUP(B8571,'מדדים וריביות'!B:C,2)</f>
        <v>33910208.5382149</v>
      </c>
      <c r="K8572" s="39">
        <f t="shared" si="935"/>
        <v>0</v>
      </c>
      <c r="L8572" s="39">
        <f t="shared" si="936"/>
        <v>0</v>
      </c>
      <c r="M8572" s="39">
        <f t="shared" si="937"/>
        <v>0</v>
      </c>
      <c r="N8572" s="41">
        <f t="shared" si="939"/>
        <v>0</v>
      </c>
    </row>
    <row r="8573" spans="2:14">
      <c r="B8573" s="1">
        <v>41438</v>
      </c>
      <c r="C8573" s="1">
        <f t="shared" si="938"/>
        <v>41426</v>
      </c>
      <c r="E8573" s="42">
        <f>IF(DAY(B8573)&gt;14,VLOOKUP(DATE(YEAR(C8573),MONTH(C8573)-1,DAY(1)),'מדדים וריביות'!B:C,2,FALSE),VLOOKUP(DATE(YEAR(C8573),MONTH(C8573)-2,DAY(1)),'מדדים וריביות'!B:C,2,FALSE))</f>
        <v>33610412.981393702</v>
      </c>
      <c r="F8573" s="46">
        <f>IF($B$5=1,'ריבית יומית'!D8567,'ריבית יומית'!G8567)</f>
        <v>2.7242892239431882E-5</v>
      </c>
      <c r="G8573" s="46">
        <f t="shared" si="933"/>
        <v>0</v>
      </c>
      <c r="H8573" s="29">
        <f t="shared" si="940"/>
        <v>1</v>
      </c>
      <c r="I8573" s="30">
        <f>VLOOKUP(B8572,'מדדים וריביות'!B:C,2)</f>
        <v>33910208.5382149</v>
      </c>
      <c r="K8573" s="39">
        <f t="shared" si="935"/>
        <v>0</v>
      </c>
      <c r="L8573" s="39">
        <f t="shared" si="936"/>
        <v>0</v>
      </c>
      <c r="M8573" s="39">
        <f t="shared" si="937"/>
        <v>0</v>
      </c>
      <c r="N8573" s="41">
        <f t="shared" si="939"/>
        <v>0</v>
      </c>
    </row>
    <row r="8574" spans="2:14">
      <c r="B8574" s="1">
        <v>41439</v>
      </c>
      <c r="C8574" s="1">
        <f t="shared" si="938"/>
        <v>41426</v>
      </c>
      <c r="E8574" s="42">
        <f>IF(DAY(B8574)&gt;14,VLOOKUP(DATE(YEAR(C8574),MONTH(C8574)-1,DAY(1)),'מדדים וריביות'!B:C,2,FALSE),VLOOKUP(DATE(YEAR(C8574),MONTH(C8574)-2,DAY(1)),'מדדים וריביות'!B:C,2,FALSE))</f>
        <v>33610412.981393702</v>
      </c>
      <c r="F8574" s="46">
        <f>IF($B$5=1,'ריבית יומית'!D8568,'ריבית יומית'!G8568)</f>
        <v>2.7242892239431882E-5</v>
      </c>
      <c r="G8574" s="46">
        <f t="shared" si="933"/>
        <v>0</v>
      </c>
      <c r="H8574" s="29">
        <f t="shared" si="940"/>
        <v>1</v>
      </c>
      <c r="I8574" s="30">
        <f>VLOOKUP(B8573,'מדדים וריביות'!B:C,2)</f>
        <v>33910208.5382149</v>
      </c>
      <c r="K8574" s="39">
        <f t="shared" si="935"/>
        <v>0</v>
      </c>
      <c r="L8574" s="39">
        <f t="shared" si="936"/>
        <v>0</v>
      </c>
      <c r="M8574" s="39">
        <f t="shared" si="937"/>
        <v>0</v>
      </c>
      <c r="N8574" s="41">
        <f t="shared" si="939"/>
        <v>0</v>
      </c>
    </row>
    <row r="8575" spans="2:14">
      <c r="B8575" s="1">
        <v>41440</v>
      </c>
      <c r="C8575" s="1">
        <f t="shared" si="938"/>
        <v>41426</v>
      </c>
      <c r="E8575" s="42">
        <f>IF(DAY(B8575)&gt;14,VLOOKUP(DATE(YEAR(C8575),MONTH(C8575)-1,DAY(1)),'מדדים וריביות'!B:C,2,FALSE),VLOOKUP(DATE(YEAR(C8575),MONTH(C8575)-2,DAY(1)),'מדדים וריביות'!B:C,2,FALSE))</f>
        <v>33643723.598818302</v>
      </c>
      <c r="F8575" s="46">
        <f>IF($B$5=1,'ריבית יומית'!D8569,'ריבית יומית'!G8569)</f>
        <v>2.7242892239431882E-5</v>
      </c>
      <c r="G8575" s="46">
        <f t="shared" si="933"/>
        <v>0</v>
      </c>
      <c r="H8575" s="29">
        <f t="shared" si="940"/>
        <v>1</v>
      </c>
      <c r="I8575" s="30">
        <f>VLOOKUP(B8574,'מדדים וריביות'!B:C,2)</f>
        <v>33910208.5382149</v>
      </c>
      <c r="K8575" s="39">
        <f t="shared" si="935"/>
        <v>0</v>
      </c>
      <c r="L8575" s="39">
        <f t="shared" si="936"/>
        <v>0</v>
      </c>
      <c r="M8575" s="39">
        <f t="shared" si="937"/>
        <v>0</v>
      </c>
      <c r="N8575" s="41">
        <f t="shared" si="939"/>
        <v>0</v>
      </c>
    </row>
    <row r="8576" spans="2:14">
      <c r="B8576" s="1">
        <v>41441</v>
      </c>
      <c r="C8576" s="1">
        <f t="shared" si="938"/>
        <v>41426</v>
      </c>
      <c r="E8576" s="42">
        <f>IF(DAY(B8576)&gt;14,VLOOKUP(DATE(YEAR(C8576),MONTH(C8576)-1,DAY(1)),'מדדים וריביות'!B:C,2,FALSE),VLOOKUP(DATE(YEAR(C8576),MONTH(C8576)-2,DAY(1)),'מדדים וריביות'!B:C,2,FALSE))</f>
        <v>33643723.598818302</v>
      </c>
      <c r="F8576" s="46">
        <f>IF($B$5=1,'ריבית יומית'!D8570,'ריבית יומית'!G8570)</f>
        <v>2.7242892239431882E-5</v>
      </c>
      <c r="G8576" s="46">
        <f t="shared" si="933"/>
        <v>0</v>
      </c>
      <c r="H8576" s="29">
        <f t="shared" si="940"/>
        <v>1</v>
      </c>
      <c r="I8576" s="30">
        <f>VLOOKUP(B8575,'מדדים וריביות'!B:C,2)</f>
        <v>33910208.5382149</v>
      </c>
      <c r="K8576" s="39">
        <f t="shared" si="935"/>
        <v>0</v>
      </c>
      <c r="L8576" s="39">
        <f t="shared" si="936"/>
        <v>0</v>
      </c>
      <c r="M8576" s="39">
        <f t="shared" si="937"/>
        <v>0</v>
      </c>
      <c r="N8576" s="41">
        <f t="shared" si="939"/>
        <v>0</v>
      </c>
    </row>
    <row r="8577" spans="2:14">
      <c r="B8577" s="1">
        <v>41442</v>
      </c>
      <c r="C8577" s="1">
        <f t="shared" si="938"/>
        <v>41426</v>
      </c>
      <c r="E8577" s="42">
        <f>IF(DAY(B8577)&gt;14,VLOOKUP(DATE(YEAR(C8577),MONTH(C8577)-1,DAY(1)),'מדדים וריביות'!B:C,2,FALSE),VLOOKUP(DATE(YEAR(C8577),MONTH(C8577)-2,DAY(1)),'מדדים וריביות'!B:C,2,FALSE))</f>
        <v>33643723.598818302</v>
      </c>
      <c r="F8577" s="46">
        <f>IF($B$5=1,'ריבית יומית'!D8571,'ריבית יומית'!G8571)</f>
        <v>2.7242892239431882E-5</v>
      </c>
      <c r="G8577" s="46">
        <f t="shared" si="933"/>
        <v>0</v>
      </c>
      <c r="H8577" s="29">
        <f t="shared" si="940"/>
        <v>1</v>
      </c>
      <c r="I8577" s="30">
        <f>VLOOKUP(B8576,'מדדים וריביות'!B:C,2)</f>
        <v>33910208.5382149</v>
      </c>
      <c r="K8577" s="39">
        <f t="shared" si="935"/>
        <v>0</v>
      </c>
      <c r="L8577" s="39">
        <f t="shared" si="936"/>
        <v>0</v>
      </c>
      <c r="M8577" s="39">
        <f t="shared" si="937"/>
        <v>0</v>
      </c>
      <c r="N8577" s="41">
        <f t="shared" si="939"/>
        <v>0</v>
      </c>
    </row>
    <row r="8578" spans="2:14">
      <c r="B8578" s="1">
        <v>41443</v>
      </c>
      <c r="C8578" s="1">
        <f t="shared" si="938"/>
        <v>41426</v>
      </c>
      <c r="E8578" s="42">
        <f>IF(DAY(B8578)&gt;14,VLOOKUP(DATE(YEAR(C8578),MONTH(C8578)-1,DAY(1)),'מדדים וריביות'!B:C,2,FALSE),VLOOKUP(DATE(YEAR(C8578),MONTH(C8578)-2,DAY(1)),'מדדים וריביות'!B:C,2,FALSE))</f>
        <v>33643723.598818302</v>
      </c>
      <c r="F8578" s="46">
        <f>IF($B$5=1,'ריבית יומית'!D8572,'ריבית יומית'!G8572)</f>
        <v>2.7242892239431882E-5</v>
      </c>
      <c r="G8578" s="46">
        <f t="shared" si="933"/>
        <v>0</v>
      </c>
      <c r="H8578" s="29">
        <f t="shared" si="940"/>
        <v>1</v>
      </c>
      <c r="I8578" s="30">
        <f>VLOOKUP(B8577,'מדדים וריביות'!B:C,2)</f>
        <v>33910208.5382149</v>
      </c>
      <c r="K8578" s="39">
        <f t="shared" si="935"/>
        <v>0</v>
      </c>
      <c r="L8578" s="39">
        <f t="shared" si="936"/>
        <v>0</v>
      </c>
      <c r="M8578" s="39">
        <f t="shared" si="937"/>
        <v>0</v>
      </c>
      <c r="N8578" s="41">
        <f t="shared" si="939"/>
        <v>0</v>
      </c>
    </row>
    <row r="8579" spans="2:14">
      <c r="B8579" s="1">
        <v>41444</v>
      </c>
      <c r="C8579" s="1">
        <f t="shared" si="938"/>
        <v>41426</v>
      </c>
      <c r="E8579" s="42">
        <f>IF(DAY(B8579)&gt;14,VLOOKUP(DATE(YEAR(C8579),MONTH(C8579)-1,DAY(1)),'מדדים וריביות'!B:C,2,FALSE),VLOOKUP(DATE(YEAR(C8579),MONTH(C8579)-2,DAY(1)),'מדדים וריביות'!B:C,2,FALSE))</f>
        <v>33643723.598818302</v>
      </c>
      <c r="F8579" s="46">
        <f>IF($B$5=1,'ריבית יומית'!D8573,'ריבית יומית'!G8573)</f>
        <v>2.7242892239431882E-5</v>
      </c>
      <c r="G8579" s="46">
        <f t="shared" si="933"/>
        <v>0</v>
      </c>
      <c r="H8579" s="29">
        <f t="shared" si="940"/>
        <v>1</v>
      </c>
      <c r="I8579" s="30">
        <f>VLOOKUP(B8578,'מדדים וריביות'!B:C,2)</f>
        <v>33910208.5382149</v>
      </c>
      <c r="K8579" s="39">
        <f t="shared" si="935"/>
        <v>0</v>
      </c>
      <c r="L8579" s="39">
        <f t="shared" si="936"/>
        <v>0</v>
      </c>
      <c r="M8579" s="39">
        <f t="shared" si="937"/>
        <v>0</v>
      </c>
      <c r="N8579" s="41">
        <f t="shared" si="939"/>
        <v>0</v>
      </c>
    </row>
    <row r="8580" spans="2:14">
      <c r="B8580" s="1">
        <v>41445</v>
      </c>
      <c r="C8580" s="1">
        <f t="shared" si="938"/>
        <v>41426</v>
      </c>
      <c r="E8580" s="42">
        <f>IF(DAY(B8580)&gt;14,VLOOKUP(DATE(YEAR(C8580),MONTH(C8580)-1,DAY(1)),'מדדים וריביות'!B:C,2,FALSE),VLOOKUP(DATE(YEAR(C8580),MONTH(C8580)-2,DAY(1)),'מדדים וריביות'!B:C,2,FALSE))</f>
        <v>33643723.598818302</v>
      </c>
      <c r="F8580" s="46">
        <f>IF($B$5=1,'ריבית יומית'!D8574,'ריבית יומית'!G8574)</f>
        <v>2.7242892239431882E-5</v>
      </c>
      <c r="G8580" s="46">
        <f t="shared" si="933"/>
        <v>0</v>
      </c>
      <c r="H8580" s="29">
        <f t="shared" si="940"/>
        <v>1</v>
      </c>
      <c r="I8580" s="30">
        <f>VLOOKUP(B8579,'מדדים וריביות'!B:C,2)</f>
        <v>33910208.5382149</v>
      </c>
      <c r="K8580" s="39">
        <f t="shared" si="935"/>
        <v>0</v>
      </c>
      <c r="L8580" s="39">
        <f t="shared" si="936"/>
        <v>0</v>
      </c>
      <c r="M8580" s="39">
        <f t="shared" si="937"/>
        <v>0</v>
      </c>
      <c r="N8580" s="41">
        <f t="shared" si="939"/>
        <v>0</v>
      </c>
    </row>
    <row r="8581" spans="2:14">
      <c r="B8581" s="1">
        <v>41446</v>
      </c>
      <c r="C8581" s="1">
        <f t="shared" si="938"/>
        <v>41426</v>
      </c>
      <c r="E8581" s="42">
        <f>IF(DAY(B8581)&gt;14,VLOOKUP(DATE(YEAR(C8581),MONTH(C8581)-1,DAY(1)),'מדדים וריביות'!B:C,2,FALSE),VLOOKUP(DATE(YEAR(C8581),MONTH(C8581)-2,DAY(1)),'מדדים וריביות'!B:C,2,FALSE))</f>
        <v>33643723.598818302</v>
      </c>
      <c r="F8581" s="46">
        <f>IF($B$5=1,'ריבית יומית'!D8575,'ריבית יומית'!G8575)</f>
        <v>2.7242892239431882E-5</v>
      </c>
      <c r="G8581" s="46">
        <f t="shared" si="933"/>
        <v>0</v>
      </c>
      <c r="H8581" s="29">
        <f t="shared" si="940"/>
        <v>1</v>
      </c>
      <c r="I8581" s="30">
        <f>VLOOKUP(B8580,'מדדים וריביות'!B:C,2)</f>
        <v>33910208.5382149</v>
      </c>
      <c r="K8581" s="39">
        <f t="shared" si="935"/>
        <v>0</v>
      </c>
      <c r="L8581" s="39">
        <f t="shared" si="936"/>
        <v>0</v>
      </c>
      <c r="M8581" s="39">
        <f t="shared" si="937"/>
        <v>0</v>
      </c>
      <c r="N8581" s="41">
        <f t="shared" si="939"/>
        <v>0</v>
      </c>
    </row>
    <row r="8582" spans="2:14">
      <c r="B8582" s="1">
        <v>41447</v>
      </c>
      <c r="C8582" s="1">
        <f t="shared" si="938"/>
        <v>41426</v>
      </c>
      <c r="E8582" s="42">
        <f>IF(DAY(B8582)&gt;14,VLOOKUP(DATE(YEAR(C8582),MONTH(C8582)-1,DAY(1)),'מדדים וריביות'!B:C,2,FALSE),VLOOKUP(DATE(YEAR(C8582),MONTH(C8582)-2,DAY(1)),'מדדים וריביות'!B:C,2,FALSE))</f>
        <v>33643723.598818302</v>
      </c>
      <c r="F8582" s="46">
        <f>IF($B$5=1,'ריבית יומית'!D8576,'ריבית יומית'!G8576)</f>
        <v>2.7242892239431882E-5</v>
      </c>
      <c r="G8582" s="46">
        <f t="shared" si="933"/>
        <v>0</v>
      </c>
      <c r="H8582" s="29">
        <f t="shared" si="940"/>
        <v>1</v>
      </c>
      <c r="I8582" s="30">
        <f>VLOOKUP(B8581,'מדדים וריביות'!B:C,2)</f>
        <v>33910208.5382149</v>
      </c>
      <c r="K8582" s="39">
        <f t="shared" si="935"/>
        <v>0</v>
      </c>
      <c r="L8582" s="39">
        <f t="shared" si="936"/>
        <v>0</v>
      </c>
      <c r="M8582" s="39">
        <f t="shared" si="937"/>
        <v>0</v>
      </c>
      <c r="N8582" s="41">
        <f t="shared" si="939"/>
        <v>0</v>
      </c>
    </row>
    <row r="8583" spans="2:14">
      <c r="B8583" s="1">
        <v>41448</v>
      </c>
      <c r="C8583" s="1">
        <f t="shared" si="938"/>
        <v>41426</v>
      </c>
      <c r="E8583" s="42">
        <f>IF(DAY(B8583)&gt;14,VLOOKUP(DATE(YEAR(C8583),MONTH(C8583)-1,DAY(1)),'מדדים וריביות'!B:C,2,FALSE),VLOOKUP(DATE(YEAR(C8583),MONTH(C8583)-2,DAY(1)),'מדדים וריביות'!B:C,2,FALSE))</f>
        <v>33643723.598818302</v>
      </c>
      <c r="F8583" s="46">
        <f>IF($B$5=1,'ריבית יומית'!D8577,'ריבית יומית'!G8577)</f>
        <v>2.7242892239431882E-5</v>
      </c>
      <c r="G8583" s="46">
        <f t="shared" si="933"/>
        <v>0</v>
      </c>
      <c r="H8583" s="29">
        <f t="shared" si="940"/>
        <v>1</v>
      </c>
      <c r="I8583" s="30">
        <f>VLOOKUP(B8582,'מדדים וריביות'!B:C,2)</f>
        <v>33910208.5382149</v>
      </c>
      <c r="K8583" s="39">
        <f t="shared" si="935"/>
        <v>0</v>
      </c>
      <c r="L8583" s="39">
        <f t="shared" si="936"/>
        <v>0</v>
      </c>
      <c r="M8583" s="39">
        <f t="shared" si="937"/>
        <v>0</v>
      </c>
      <c r="N8583" s="41">
        <f t="shared" si="939"/>
        <v>0</v>
      </c>
    </row>
    <row r="8584" spans="2:14">
      <c r="B8584" s="1">
        <v>41449</v>
      </c>
      <c r="C8584" s="1">
        <f t="shared" si="938"/>
        <v>41426</v>
      </c>
      <c r="E8584" s="42">
        <f>IF(DAY(B8584)&gt;14,VLOOKUP(DATE(YEAR(C8584),MONTH(C8584)-1,DAY(1)),'מדדים וריביות'!B:C,2,FALSE),VLOOKUP(DATE(YEAR(C8584),MONTH(C8584)-2,DAY(1)),'מדדים וריביות'!B:C,2,FALSE))</f>
        <v>33643723.598818302</v>
      </c>
      <c r="F8584" s="46">
        <f>IF($B$5=1,'ריבית יומית'!D8578,'ריבית יומית'!G8578)</f>
        <v>2.7242892239431882E-5</v>
      </c>
      <c r="G8584" s="46">
        <f t="shared" si="933"/>
        <v>0</v>
      </c>
      <c r="H8584" s="29">
        <f t="shared" si="940"/>
        <v>1</v>
      </c>
      <c r="I8584" s="30">
        <f>VLOOKUP(B8583,'מדדים וריביות'!B:C,2)</f>
        <v>33910208.5382149</v>
      </c>
      <c r="K8584" s="39">
        <f t="shared" si="935"/>
        <v>0</v>
      </c>
      <c r="L8584" s="39">
        <f t="shared" si="936"/>
        <v>0</v>
      </c>
      <c r="M8584" s="39">
        <f t="shared" si="937"/>
        <v>0</v>
      </c>
      <c r="N8584" s="41">
        <f t="shared" si="939"/>
        <v>0</v>
      </c>
    </row>
    <row r="8585" spans="2:14">
      <c r="B8585" s="1">
        <v>41450</v>
      </c>
      <c r="C8585" s="1">
        <f t="shared" si="938"/>
        <v>41426</v>
      </c>
      <c r="E8585" s="42">
        <f>IF(DAY(B8585)&gt;14,VLOOKUP(DATE(YEAR(C8585),MONTH(C8585)-1,DAY(1)),'מדדים וריביות'!B:C,2,FALSE),VLOOKUP(DATE(YEAR(C8585),MONTH(C8585)-2,DAY(1)),'מדדים וריביות'!B:C,2,FALSE))</f>
        <v>33643723.598818302</v>
      </c>
      <c r="F8585" s="46">
        <f>IF($B$5=1,'ריבית יומית'!D8579,'ריבית יומית'!G8579)</f>
        <v>2.7242892239431882E-5</v>
      </c>
      <c r="G8585" s="46">
        <f t="shared" ref="G8585:G8648" si="941">IF(B8585&gt;$B$2,0,F8585)</f>
        <v>0</v>
      </c>
      <c r="H8585" s="29">
        <f t="shared" si="940"/>
        <v>1</v>
      </c>
      <c r="I8585" s="30">
        <f>VLOOKUP(B8584,'מדדים וריביות'!B:C,2)</f>
        <v>33910208.5382149</v>
      </c>
      <c r="K8585" s="39">
        <f t="shared" ref="K8585:K8648" si="942">$B$4/E8585*D8585-D8585</f>
        <v>0</v>
      </c>
      <c r="L8585" s="39">
        <f t="shared" ref="L8585:L8648" si="943">H8586*D8585-D8585</f>
        <v>0</v>
      </c>
      <c r="M8585" s="39">
        <f t="shared" ref="M8585:M8648" si="944">$B$4/E8585*L8585-L8585</f>
        <v>0</v>
      </c>
      <c r="N8585" s="41">
        <f t="shared" si="939"/>
        <v>0</v>
      </c>
    </row>
    <row r="8586" spans="2:14">
      <c r="B8586" s="1">
        <v>41451</v>
      </c>
      <c r="C8586" s="1">
        <f t="shared" ref="C8586:C8649" si="945">DATE(YEAR(B8586),MONTH(B8586),DAY(1))</f>
        <v>41426</v>
      </c>
      <c r="E8586" s="42">
        <f>IF(DAY(B8586)&gt;14,VLOOKUP(DATE(YEAR(C8586),MONTH(C8586)-1,DAY(1)),'מדדים וריביות'!B:C,2,FALSE),VLOOKUP(DATE(YEAR(C8586),MONTH(C8586)-2,DAY(1)),'מדדים וריביות'!B:C,2,FALSE))</f>
        <v>33643723.598818302</v>
      </c>
      <c r="F8586" s="46">
        <f>IF($B$5=1,'ריבית יומית'!D8580,'ריבית יומית'!G8580)</f>
        <v>2.7242892239431882E-5</v>
      </c>
      <c r="G8586" s="46">
        <f t="shared" si="941"/>
        <v>0</v>
      </c>
      <c r="H8586" s="29">
        <f t="shared" si="940"/>
        <v>1</v>
      </c>
      <c r="I8586" s="30">
        <f>VLOOKUP(B8585,'מדדים וריביות'!B:C,2)</f>
        <v>33910208.5382149</v>
      </c>
      <c r="K8586" s="39">
        <f t="shared" si="942"/>
        <v>0</v>
      </c>
      <c r="L8586" s="39">
        <f t="shared" si="943"/>
        <v>0</v>
      </c>
      <c r="M8586" s="39">
        <f t="shared" si="944"/>
        <v>0</v>
      </c>
      <c r="N8586" s="41">
        <f t="shared" ref="N8586:N8649" si="946">SUM(K8586:M8586)</f>
        <v>0</v>
      </c>
    </row>
    <row r="8587" spans="2:14">
      <c r="B8587" s="1">
        <v>41452</v>
      </c>
      <c r="C8587" s="1">
        <f t="shared" si="945"/>
        <v>41426</v>
      </c>
      <c r="E8587" s="42">
        <f>IF(DAY(B8587)&gt;14,VLOOKUP(DATE(YEAR(C8587),MONTH(C8587)-1,DAY(1)),'מדדים וריביות'!B:C,2,FALSE),VLOOKUP(DATE(YEAR(C8587),MONTH(C8587)-2,DAY(1)),'מדדים וריביות'!B:C,2,FALSE))</f>
        <v>33643723.598818302</v>
      </c>
      <c r="F8587" s="46">
        <f>IF($B$5=1,'ריבית יומית'!D8581,'ריבית יומית'!G8581)</f>
        <v>2.7242892239431882E-5</v>
      </c>
      <c r="G8587" s="46">
        <f t="shared" si="941"/>
        <v>0</v>
      </c>
      <c r="H8587" s="29">
        <f t="shared" si="940"/>
        <v>1</v>
      </c>
      <c r="I8587" s="30">
        <f>VLOOKUP(B8586,'מדדים וריביות'!B:C,2)</f>
        <v>33910208.5382149</v>
      </c>
      <c r="K8587" s="39">
        <f t="shared" si="942"/>
        <v>0</v>
      </c>
      <c r="L8587" s="39">
        <f t="shared" si="943"/>
        <v>0</v>
      </c>
      <c r="M8587" s="39">
        <f t="shared" si="944"/>
        <v>0</v>
      </c>
      <c r="N8587" s="41">
        <f t="shared" si="946"/>
        <v>0</v>
      </c>
    </row>
    <row r="8588" spans="2:14">
      <c r="B8588" s="1">
        <v>41453</v>
      </c>
      <c r="C8588" s="1">
        <f t="shared" si="945"/>
        <v>41426</v>
      </c>
      <c r="E8588" s="42">
        <f>IF(DAY(B8588)&gt;14,VLOOKUP(DATE(YEAR(C8588),MONTH(C8588)-1,DAY(1)),'מדדים וריביות'!B:C,2,FALSE),VLOOKUP(DATE(YEAR(C8588),MONTH(C8588)-2,DAY(1)),'מדדים וריביות'!B:C,2,FALSE))</f>
        <v>33643723.598818302</v>
      </c>
      <c r="F8588" s="46">
        <f>IF($B$5=1,'ריבית יומית'!D8582,'ריבית יומית'!G8582)</f>
        <v>2.7242892239431882E-5</v>
      </c>
      <c r="G8588" s="46">
        <f t="shared" si="941"/>
        <v>0</v>
      </c>
      <c r="H8588" s="29">
        <f t="shared" si="940"/>
        <v>1</v>
      </c>
      <c r="I8588" s="30">
        <f>VLOOKUP(B8587,'מדדים וריביות'!B:C,2)</f>
        <v>33910208.5382149</v>
      </c>
      <c r="K8588" s="39">
        <f t="shared" si="942"/>
        <v>0</v>
      </c>
      <c r="L8588" s="39">
        <f t="shared" si="943"/>
        <v>0</v>
      </c>
      <c r="M8588" s="39">
        <f t="shared" si="944"/>
        <v>0</v>
      </c>
      <c r="N8588" s="41">
        <f t="shared" si="946"/>
        <v>0</v>
      </c>
    </row>
    <row r="8589" spans="2:14">
      <c r="B8589" s="1">
        <v>41454</v>
      </c>
      <c r="C8589" s="1">
        <f t="shared" si="945"/>
        <v>41426</v>
      </c>
      <c r="E8589" s="42">
        <f>IF(DAY(B8589)&gt;14,VLOOKUP(DATE(YEAR(C8589),MONTH(C8589)-1,DAY(1)),'מדדים וריביות'!B:C,2,FALSE),VLOOKUP(DATE(YEAR(C8589),MONTH(C8589)-2,DAY(1)),'מדדים וריביות'!B:C,2,FALSE))</f>
        <v>33643723.598818302</v>
      </c>
      <c r="F8589" s="46">
        <f>IF($B$5=1,'ריבית יומית'!D8583,'ריבית יומית'!G8583)</f>
        <v>2.7242892239431882E-5</v>
      </c>
      <c r="G8589" s="46">
        <f t="shared" si="941"/>
        <v>0</v>
      </c>
      <c r="H8589" s="29">
        <f t="shared" si="940"/>
        <v>1</v>
      </c>
      <c r="I8589" s="30">
        <f>VLOOKUP(B8588,'מדדים וריביות'!B:C,2)</f>
        <v>33910208.5382149</v>
      </c>
      <c r="K8589" s="39">
        <f t="shared" si="942"/>
        <v>0</v>
      </c>
      <c r="L8589" s="39">
        <f t="shared" si="943"/>
        <v>0</v>
      </c>
      <c r="M8589" s="39">
        <f t="shared" si="944"/>
        <v>0</v>
      </c>
      <c r="N8589" s="41">
        <f t="shared" si="946"/>
        <v>0</v>
      </c>
    </row>
    <row r="8590" spans="2:14">
      <c r="B8590" s="1">
        <v>41455</v>
      </c>
      <c r="C8590" s="1">
        <f t="shared" si="945"/>
        <v>41426</v>
      </c>
      <c r="E8590" s="42">
        <f>IF(DAY(B8590)&gt;14,VLOOKUP(DATE(YEAR(C8590),MONTH(C8590)-1,DAY(1)),'מדדים וריביות'!B:C,2,FALSE),VLOOKUP(DATE(YEAR(C8590),MONTH(C8590)-2,DAY(1)),'מדדים וריביות'!B:C,2,FALSE))</f>
        <v>33643723.598818302</v>
      </c>
      <c r="F8590" s="46">
        <f>IF($B$5=1,'ריבית יומית'!D8584,'ריבית יומית'!G8584)</f>
        <v>2.7242892239431882E-5</v>
      </c>
      <c r="G8590" s="46">
        <f t="shared" si="941"/>
        <v>0</v>
      </c>
      <c r="H8590" s="29">
        <f t="shared" si="940"/>
        <v>1</v>
      </c>
      <c r="I8590" s="30">
        <f>VLOOKUP(B8589,'מדדים וריביות'!B:C,2)</f>
        <v>33910208.5382149</v>
      </c>
      <c r="K8590" s="39">
        <f t="shared" si="942"/>
        <v>0</v>
      </c>
      <c r="L8590" s="39">
        <f t="shared" si="943"/>
        <v>0</v>
      </c>
      <c r="M8590" s="39">
        <f t="shared" si="944"/>
        <v>0</v>
      </c>
      <c r="N8590" s="41">
        <f t="shared" si="946"/>
        <v>0</v>
      </c>
    </row>
    <row r="8591" spans="2:14">
      <c r="B8591" s="1">
        <v>41456</v>
      </c>
      <c r="C8591" s="1">
        <f t="shared" si="945"/>
        <v>41456</v>
      </c>
      <c r="E8591" s="42">
        <f>IF(DAY(B8591)&gt;14,VLOOKUP(DATE(YEAR(C8591),MONTH(C8591)-1,DAY(1)),'מדדים וריביות'!B:C,2,FALSE),VLOOKUP(DATE(YEAR(C8591),MONTH(C8591)-2,DAY(1)),'מדדים וריביות'!B:C,2,FALSE))</f>
        <v>33643723.598818302</v>
      </c>
      <c r="F8591" s="46">
        <f>IF($B$5=1,'ריבית יומית'!D8585,'ריבית יומית'!G8585)</f>
        <v>2.9952372008423822E-5</v>
      </c>
      <c r="G8591" s="46">
        <f t="shared" si="941"/>
        <v>0</v>
      </c>
      <c r="H8591" s="29">
        <f t="shared" si="940"/>
        <v>1</v>
      </c>
      <c r="I8591" s="30">
        <f>VLOOKUP(B8590,'מדדים וריביות'!B:C,2)</f>
        <v>33910208.5382149</v>
      </c>
      <c r="K8591" s="39">
        <f t="shared" si="942"/>
        <v>0</v>
      </c>
      <c r="L8591" s="39">
        <f t="shared" si="943"/>
        <v>0</v>
      </c>
      <c r="M8591" s="39">
        <f t="shared" si="944"/>
        <v>0</v>
      </c>
      <c r="N8591" s="41">
        <f t="shared" si="946"/>
        <v>0</v>
      </c>
    </row>
    <row r="8592" spans="2:14">
      <c r="B8592" s="1">
        <v>41457</v>
      </c>
      <c r="C8592" s="1">
        <f t="shared" si="945"/>
        <v>41456</v>
      </c>
      <c r="E8592" s="42">
        <f>IF(DAY(B8592)&gt;14,VLOOKUP(DATE(YEAR(C8592),MONTH(C8592)-1,DAY(1)),'מדדים וריביות'!B:C,2,FALSE),VLOOKUP(DATE(YEAR(C8592),MONTH(C8592)-2,DAY(1)),'מדדים וריביות'!B:C,2,FALSE))</f>
        <v>33643723.598818302</v>
      </c>
      <c r="F8592" s="46">
        <f>IF($B$5=1,'ריבית יומית'!D8586,'ריבית יומית'!G8586)</f>
        <v>2.9952372008423822E-5</v>
      </c>
      <c r="G8592" s="46">
        <f t="shared" si="941"/>
        <v>0</v>
      </c>
      <c r="H8592" s="29">
        <f t="shared" si="940"/>
        <v>1</v>
      </c>
      <c r="I8592" s="30">
        <f>VLOOKUP(B8591,'מדדים וריביות'!B:C,2)</f>
        <v>34010140.390488602</v>
      </c>
      <c r="K8592" s="39">
        <f t="shared" si="942"/>
        <v>0</v>
      </c>
      <c r="L8592" s="39">
        <f t="shared" si="943"/>
        <v>0</v>
      </c>
      <c r="M8592" s="39">
        <f t="shared" si="944"/>
        <v>0</v>
      </c>
      <c r="N8592" s="41">
        <f t="shared" si="946"/>
        <v>0</v>
      </c>
    </row>
    <row r="8593" spans="2:14">
      <c r="B8593" s="1">
        <v>41458</v>
      </c>
      <c r="C8593" s="1">
        <f t="shared" si="945"/>
        <v>41456</v>
      </c>
      <c r="E8593" s="42">
        <f>IF(DAY(B8593)&gt;14,VLOOKUP(DATE(YEAR(C8593),MONTH(C8593)-1,DAY(1)),'מדדים וריביות'!B:C,2,FALSE),VLOOKUP(DATE(YEAR(C8593),MONTH(C8593)-2,DAY(1)),'מדדים וריביות'!B:C,2,FALSE))</f>
        <v>33643723.598818302</v>
      </c>
      <c r="F8593" s="46">
        <f>IF($B$5=1,'ריבית יומית'!D8587,'ריבית יומית'!G8587)</f>
        <v>2.9952372008423822E-5</v>
      </c>
      <c r="G8593" s="46">
        <f t="shared" si="941"/>
        <v>0</v>
      </c>
      <c r="H8593" s="29">
        <f t="shared" si="940"/>
        <v>1</v>
      </c>
      <c r="I8593" s="30">
        <f>VLOOKUP(B8592,'מדדים וריביות'!B:C,2)</f>
        <v>34010140.390488602</v>
      </c>
      <c r="K8593" s="39">
        <f t="shared" si="942"/>
        <v>0</v>
      </c>
      <c r="L8593" s="39">
        <f t="shared" si="943"/>
        <v>0</v>
      </c>
      <c r="M8593" s="39">
        <f t="shared" si="944"/>
        <v>0</v>
      </c>
      <c r="N8593" s="41">
        <f t="shared" si="946"/>
        <v>0</v>
      </c>
    </row>
    <row r="8594" spans="2:14">
      <c r="B8594" s="1">
        <v>41459</v>
      </c>
      <c r="C8594" s="1">
        <f t="shared" si="945"/>
        <v>41456</v>
      </c>
      <c r="E8594" s="42">
        <f>IF(DAY(B8594)&gt;14,VLOOKUP(DATE(YEAR(C8594),MONTH(C8594)-1,DAY(1)),'מדדים וריביות'!B:C,2,FALSE),VLOOKUP(DATE(YEAR(C8594),MONTH(C8594)-2,DAY(1)),'מדדים וריביות'!B:C,2,FALSE))</f>
        <v>33643723.598818302</v>
      </c>
      <c r="F8594" s="46">
        <f>IF($B$5=1,'ריבית יומית'!D8588,'ריבית יומית'!G8588)</f>
        <v>2.9952372008423822E-5</v>
      </c>
      <c r="G8594" s="46">
        <f t="shared" si="941"/>
        <v>0</v>
      </c>
      <c r="H8594" s="29">
        <f t="shared" si="940"/>
        <v>1</v>
      </c>
      <c r="I8594" s="30">
        <f>VLOOKUP(B8593,'מדדים וריביות'!B:C,2)</f>
        <v>34010140.390488602</v>
      </c>
      <c r="K8594" s="39">
        <f t="shared" si="942"/>
        <v>0</v>
      </c>
      <c r="L8594" s="39">
        <f t="shared" si="943"/>
        <v>0</v>
      </c>
      <c r="M8594" s="39">
        <f t="shared" si="944"/>
        <v>0</v>
      </c>
      <c r="N8594" s="41">
        <f t="shared" si="946"/>
        <v>0</v>
      </c>
    </row>
    <row r="8595" spans="2:14">
      <c r="B8595" s="1">
        <v>41460</v>
      </c>
      <c r="C8595" s="1">
        <f t="shared" si="945"/>
        <v>41456</v>
      </c>
      <c r="E8595" s="42">
        <f>IF(DAY(B8595)&gt;14,VLOOKUP(DATE(YEAR(C8595),MONTH(C8595)-1,DAY(1)),'מדדים וריביות'!B:C,2,FALSE),VLOOKUP(DATE(YEAR(C8595),MONTH(C8595)-2,DAY(1)),'מדדים וריביות'!B:C,2,FALSE))</f>
        <v>33643723.598818302</v>
      </c>
      <c r="F8595" s="46">
        <f>IF($B$5=1,'ריבית יומית'!D8589,'ריבית יומית'!G8589)</f>
        <v>2.9952372008423822E-5</v>
      </c>
      <c r="G8595" s="46">
        <f t="shared" si="941"/>
        <v>0</v>
      </c>
      <c r="H8595" s="29">
        <f t="shared" si="940"/>
        <v>1</v>
      </c>
      <c r="I8595" s="30">
        <f>VLOOKUP(B8594,'מדדים וריביות'!B:C,2)</f>
        <v>34010140.390488602</v>
      </c>
      <c r="K8595" s="39">
        <f t="shared" si="942"/>
        <v>0</v>
      </c>
      <c r="L8595" s="39">
        <f t="shared" si="943"/>
        <v>0</v>
      </c>
      <c r="M8595" s="39">
        <f t="shared" si="944"/>
        <v>0</v>
      </c>
      <c r="N8595" s="41">
        <f t="shared" si="946"/>
        <v>0</v>
      </c>
    </row>
    <row r="8596" spans="2:14">
      <c r="B8596" s="1">
        <v>41461</v>
      </c>
      <c r="C8596" s="1">
        <f t="shared" si="945"/>
        <v>41456</v>
      </c>
      <c r="E8596" s="42">
        <f>IF(DAY(B8596)&gt;14,VLOOKUP(DATE(YEAR(C8596),MONTH(C8596)-1,DAY(1)),'מדדים וריביות'!B:C,2,FALSE),VLOOKUP(DATE(YEAR(C8596),MONTH(C8596)-2,DAY(1)),'מדדים וריביות'!B:C,2,FALSE))</f>
        <v>33643723.598818302</v>
      </c>
      <c r="F8596" s="46">
        <f>IF($B$5=1,'ריבית יומית'!D8590,'ריבית יומית'!G8590)</f>
        <v>2.9952372008423822E-5</v>
      </c>
      <c r="G8596" s="46">
        <f t="shared" si="941"/>
        <v>0</v>
      </c>
      <c r="H8596" s="29">
        <f t="shared" si="940"/>
        <v>1</v>
      </c>
      <c r="I8596" s="30">
        <f>VLOOKUP(B8595,'מדדים וריביות'!B:C,2)</f>
        <v>34010140.390488602</v>
      </c>
      <c r="K8596" s="39">
        <f t="shared" si="942"/>
        <v>0</v>
      </c>
      <c r="L8596" s="39">
        <f t="shared" si="943"/>
        <v>0</v>
      </c>
      <c r="M8596" s="39">
        <f t="shared" si="944"/>
        <v>0</v>
      </c>
      <c r="N8596" s="41">
        <f t="shared" si="946"/>
        <v>0</v>
      </c>
    </row>
    <row r="8597" spans="2:14">
      <c r="B8597" s="1">
        <v>41462</v>
      </c>
      <c r="C8597" s="1">
        <f t="shared" si="945"/>
        <v>41456</v>
      </c>
      <c r="E8597" s="42">
        <f>IF(DAY(B8597)&gt;14,VLOOKUP(DATE(YEAR(C8597),MONTH(C8597)-1,DAY(1)),'מדדים וריביות'!B:C,2,FALSE),VLOOKUP(DATE(YEAR(C8597),MONTH(C8597)-2,DAY(1)),'מדדים וריביות'!B:C,2,FALSE))</f>
        <v>33643723.598818302</v>
      </c>
      <c r="F8597" s="46">
        <f>IF($B$5=1,'ריבית יומית'!D8591,'ריבית יומית'!G8591)</f>
        <v>2.9952372008423822E-5</v>
      </c>
      <c r="G8597" s="46">
        <f t="shared" si="941"/>
        <v>0</v>
      </c>
      <c r="H8597" s="29">
        <f t="shared" si="940"/>
        <v>1</v>
      </c>
      <c r="I8597" s="30">
        <f>VLOOKUP(B8596,'מדדים וריביות'!B:C,2)</f>
        <v>34010140.390488602</v>
      </c>
      <c r="K8597" s="39">
        <f t="shared" si="942"/>
        <v>0</v>
      </c>
      <c r="L8597" s="39">
        <f t="shared" si="943"/>
        <v>0</v>
      </c>
      <c r="M8597" s="39">
        <f t="shared" si="944"/>
        <v>0</v>
      </c>
      <c r="N8597" s="41">
        <f t="shared" si="946"/>
        <v>0</v>
      </c>
    </row>
    <row r="8598" spans="2:14">
      <c r="B8598" s="1">
        <v>41463</v>
      </c>
      <c r="C8598" s="1">
        <f t="shared" si="945"/>
        <v>41456</v>
      </c>
      <c r="E8598" s="42">
        <f>IF(DAY(B8598)&gt;14,VLOOKUP(DATE(YEAR(C8598),MONTH(C8598)-1,DAY(1)),'מדדים וריביות'!B:C,2,FALSE),VLOOKUP(DATE(YEAR(C8598),MONTH(C8598)-2,DAY(1)),'מדדים וריביות'!B:C,2,FALSE))</f>
        <v>33643723.598818302</v>
      </c>
      <c r="F8598" s="46">
        <f>IF($B$5=1,'ריבית יומית'!D8592,'ריבית יומית'!G8592)</f>
        <v>2.9952372008423822E-5</v>
      </c>
      <c r="G8598" s="46">
        <f t="shared" si="941"/>
        <v>0</v>
      </c>
      <c r="H8598" s="29">
        <f t="shared" si="940"/>
        <v>1</v>
      </c>
      <c r="I8598" s="30">
        <f>VLOOKUP(B8597,'מדדים וריביות'!B:C,2)</f>
        <v>34010140.390488602</v>
      </c>
      <c r="K8598" s="39">
        <f t="shared" si="942"/>
        <v>0</v>
      </c>
      <c r="L8598" s="39">
        <f t="shared" si="943"/>
        <v>0</v>
      </c>
      <c r="M8598" s="39">
        <f t="shared" si="944"/>
        <v>0</v>
      </c>
      <c r="N8598" s="41">
        <f t="shared" si="946"/>
        <v>0</v>
      </c>
    </row>
    <row r="8599" spans="2:14">
      <c r="B8599" s="1">
        <v>41464</v>
      </c>
      <c r="C8599" s="1">
        <f t="shared" si="945"/>
        <v>41456</v>
      </c>
      <c r="E8599" s="42">
        <f>IF(DAY(B8599)&gt;14,VLOOKUP(DATE(YEAR(C8599),MONTH(C8599)-1,DAY(1)),'מדדים וריביות'!B:C,2,FALSE),VLOOKUP(DATE(YEAR(C8599),MONTH(C8599)-2,DAY(1)),'מדדים וריביות'!B:C,2,FALSE))</f>
        <v>33643723.598818302</v>
      </c>
      <c r="F8599" s="46">
        <f>IF($B$5=1,'ריבית יומית'!D8593,'ריבית יומית'!G8593)</f>
        <v>2.9952372008423822E-5</v>
      </c>
      <c r="G8599" s="46">
        <f t="shared" si="941"/>
        <v>0</v>
      </c>
      <c r="H8599" s="29">
        <f t="shared" si="940"/>
        <v>1</v>
      </c>
      <c r="I8599" s="30">
        <f>VLOOKUP(B8598,'מדדים וריביות'!B:C,2)</f>
        <v>34010140.390488602</v>
      </c>
      <c r="K8599" s="39">
        <f t="shared" si="942"/>
        <v>0</v>
      </c>
      <c r="L8599" s="39">
        <f t="shared" si="943"/>
        <v>0</v>
      </c>
      <c r="M8599" s="39">
        <f t="shared" si="944"/>
        <v>0</v>
      </c>
      <c r="N8599" s="41">
        <f t="shared" si="946"/>
        <v>0</v>
      </c>
    </row>
    <row r="8600" spans="2:14">
      <c r="B8600" s="1">
        <v>41465</v>
      </c>
      <c r="C8600" s="1">
        <f t="shared" si="945"/>
        <v>41456</v>
      </c>
      <c r="E8600" s="42">
        <f>IF(DAY(B8600)&gt;14,VLOOKUP(DATE(YEAR(C8600),MONTH(C8600)-1,DAY(1)),'מדדים וריביות'!B:C,2,FALSE),VLOOKUP(DATE(YEAR(C8600),MONTH(C8600)-2,DAY(1)),'מדדים וריביות'!B:C,2,FALSE))</f>
        <v>33643723.598818302</v>
      </c>
      <c r="F8600" s="46">
        <f>IF($B$5=1,'ריבית יומית'!D8594,'ריבית יומית'!G8594)</f>
        <v>2.9952372008423822E-5</v>
      </c>
      <c r="G8600" s="46">
        <f t="shared" si="941"/>
        <v>0</v>
      </c>
      <c r="H8600" s="29">
        <f t="shared" si="940"/>
        <v>1</v>
      </c>
      <c r="I8600" s="30">
        <f>VLOOKUP(B8599,'מדדים וריביות'!B:C,2)</f>
        <v>34010140.390488602</v>
      </c>
      <c r="K8600" s="39">
        <f t="shared" si="942"/>
        <v>0</v>
      </c>
      <c r="L8600" s="39">
        <f t="shared" si="943"/>
        <v>0</v>
      </c>
      <c r="M8600" s="39">
        <f t="shared" si="944"/>
        <v>0</v>
      </c>
      <c r="N8600" s="41">
        <f t="shared" si="946"/>
        <v>0</v>
      </c>
    </row>
    <row r="8601" spans="2:14">
      <c r="B8601" s="1">
        <v>41466</v>
      </c>
      <c r="C8601" s="1">
        <f t="shared" si="945"/>
        <v>41456</v>
      </c>
      <c r="E8601" s="42">
        <f>IF(DAY(B8601)&gt;14,VLOOKUP(DATE(YEAR(C8601),MONTH(C8601)-1,DAY(1)),'מדדים וריביות'!B:C,2,FALSE),VLOOKUP(DATE(YEAR(C8601),MONTH(C8601)-2,DAY(1)),'מדדים וריביות'!B:C,2,FALSE))</f>
        <v>33643723.598818302</v>
      </c>
      <c r="F8601" s="46">
        <f>IF($B$5=1,'ריבית יומית'!D8595,'ריבית יומית'!G8595)</f>
        <v>2.9952372008423822E-5</v>
      </c>
      <c r="G8601" s="46">
        <f t="shared" si="941"/>
        <v>0</v>
      </c>
      <c r="H8601" s="29">
        <f t="shared" si="940"/>
        <v>1</v>
      </c>
      <c r="I8601" s="30">
        <f>VLOOKUP(B8600,'מדדים וריביות'!B:C,2)</f>
        <v>34010140.390488602</v>
      </c>
      <c r="K8601" s="39">
        <f t="shared" si="942"/>
        <v>0</v>
      </c>
      <c r="L8601" s="39">
        <f t="shared" si="943"/>
        <v>0</v>
      </c>
      <c r="M8601" s="39">
        <f t="shared" si="944"/>
        <v>0</v>
      </c>
      <c r="N8601" s="41">
        <f t="shared" si="946"/>
        <v>0</v>
      </c>
    </row>
    <row r="8602" spans="2:14">
      <c r="B8602" s="1">
        <v>41467</v>
      </c>
      <c r="C8602" s="1">
        <f t="shared" si="945"/>
        <v>41456</v>
      </c>
      <c r="E8602" s="42">
        <f>IF(DAY(B8602)&gt;14,VLOOKUP(DATE(YEAR(C8602),MONTH(C8602)-1,DAY(1)),'מדדים וריביות'!B:C,2,FALSE),VLOOKUP(DATE(YEAR(C8602),MONTH(C8602)-2,DAY(1)),'מדדים וריביות'!B:C,2,FALSE))</f>
        <v>33643723.598818302</v>
      </c>
      <c r="F8602" s="46">
        <f>IF($B$5=1,'ריבית יומית'!D8596,'ריבית יומית'!G8596)</f>
        <v>2.9952372008423822E-5</v>
      </c>
      <c r="G8602" s="46">
        <f t="shared" si="941"/>
        <v>0</v>
      </c>
      <c r="H8602" s="29">
        <f t="shared" si="940"/>
        <v>1</v>
      </c>
      <c r="I8602" s="30">
        <f>VLOOKUP(B8601,'מדדים וריביות'!B:C,2)</f>
        <v>34010140.390488602</v>
      </c>
      <c r="K8602" s="39">
        <f t="shared" si="942"/>
        <v>0</v>
      </c>
      <c r="L8602" s="39">
        <f t="shared" si="943"/>
        <v>0</v>
      </c>
      <c r="M8602" s="39">
        <f t="shared" si="944"/>
        <v>0</v>
      </c>
      <c r="N8602" s="41">
        <f t="shared" si="946"/>
        <v>0</v>
      </c>
    </row>
    <row r="8603" spans="2:14">
      <c r="B8603" s="1">
        <v>41468</v>
      </c>
      <c r="C8603" s="1">
        <f t="shared" si="945"/>
        <v>41456</v>
      </c>
      <c r="E8603" s="42">
        <f>IF(DAY(B8603)&gt;14,VLOOKUP(DATE(YEAR(C8603),MONTH(C8603)-1,DAY(1)),'מדדים וריביות'!B:C,2,FALSE),VLOOKUP(DATE(YEAR(C8603),MONTH(C8603)-2,DAY(1)),'מדדים וריביות'!B:C,2,FALSE))</f>
        <v>33643723.598818302</v>
      </c>
      <c r="F8603" s="46">
        <f>IF($B$5=1,'ריבית יומית'!D8597,'ריבית יומית'!G8597)</f>
        <v>2.9952372008423822E-5</v>
      </c>
      <c r="G8603" s="46">
        <f t="shared" si="941"/>
        <v>0</v>
      </c>
      <c r="H8603" s="29">
        <f t="shared" si="940"/>
        <v>1</v>
      </c>
      <c r="I8603" s="30">
        <f>VLOOKUP(B8602,'מדדים וריביות'!B:C,2)</f>
        <v>34010140.390488602</v>
      </c>
      <c r="K8603" s="39">
        <f t="shared" si="942"/>
        <v>0</v>
      </c>
      <c r="L8603" s="39">
        <f t="shared" si="943"/>
        <v>0</v>
      </c>
      <c r="M8603" s="39">
        <f t="shared" si="944"/>
        <v>0</v>
      </c>
      <c r="N8603" s="41">
        <f t="shared" si="946"/>
        <v>0</v>
      </c>
    </row>
    <row r="8604" spans="2:14">
      <c r="B8604" s="1">
        <v>41469</v>
      </c>
      <c r="C8604" s="1">
        <f t="shared" si="945"/>
        <v>41456</v>
      </c>
      <c r="E8604" s="42">
        <f>IF(DAY(B8604)&gt;14,VLOOKUP(DATE(YEAR(C8604),MONTH(C8604)-1,DAY(1)),'מדדים וריביות'!B:C,2,FALSE),VLOOKUP(DATE(YEAR(C8604),MONTH(C8604)-2,DAY(1)),'מדדים וריביות'!B:C,2,FALSE))</f>
        <v>33643723.598818302</v>
      </c>
      <c r="F8604" s="46">
        <f>IF($B$5=1,'ריבית יומית'!D8598,'ריבית יומית'!G8598)</f>
        <v>2.9952372008423822E-5</v>
      </c>
      <c r="G8604" s="46">
        <f t="shared" si="941"/>
        <v>0</v>
      </c>
      <c r="H8604" s="29">
        <f t="shared" si="940"/>
        <v>1</v>
      </c>
      <c r="I8604" s="30">
        <f>VLOOKUP(B8603,'מדדים וריביות'!B:C,2)</f>
        <v>34010140.390488602</v>
      </c>
      <c r="K8604" s="39">
        <f t="shared" si="942"/>
        <v>0</v>
      </c>
      <c r="L8604" s="39">
        <f t="shared" si="943"/>
        <v>0</v>
      </c>
      <c r="M8604" s="39">
        <f t="shared" si="944"/>
        <v>0</v>
      </c>
      <c r="N8604" s="41">
        <f t="shared" si="946"/>
        <v>0</v>
      </c>
    </row>
    <row r="8605" spans="2:14">
      <c r="B8605" s="1">
        <v>41470</v>
      </c>
      <c r="C8605" s="1">
        <f t="shared" si="945"/>
        <v>41456</v>
      </c>
      <c r="E8605" s="42">
        <f>IF(DAY(B8605)&gt;14,VLOOKUP(DATE(YEAR(C8605),MONTH(C8605)-1,DAY(1)),'מדדים וריביות'!B:C,2,FALSE),VLOOKUP(DATE(YEAR(C8605),MONTH(C8605)-2,DAY(1)),'מדדים וריביות'!B:C,2,FALSE))</f>
        <v>33910208.5382149</v>
      </c>
      <c r="F8605" s="46">
        <f>IF($B$5=1,'ריבית יומית'!D8599,'ריבית יומית'!G8599)</f>
        <v>2.9952372008423822E-5</v>
      </c>
      <c r="G8605" s="46">
        <f t="shared" si="941"/>
        <v>0</v>
      </c>
      <c r="H8605" s="29">
        <f t="shared" si="940"/>
        <v>1</v>
      </c>
      <c r="I8605" s="30">
        <f>VLOOKUP(B8604,'מדדים וריביות'!B:C,2)</f>
        <v>34010140.390488602</v>
      </c>
      <c r="K8605" s="39">
        <f t="shared" si="942"/>
        <v>0</v>
      </c>
      <c r="L8605" s="39">
        <f t="shared" si="943"/>
        <v>0</v>
      </c>
      <c r="M8605" s="39">
        <f t="shared" si="944"/>
        <v>0</v>
      </c>
      <c r="N8605" s="41">
        <f t="shared" si="946"/>
        <v>0</v>
      </c>
    </row>
    <row r="8606" spans="2:14">
      <c r="B8606" s="1">
        <v>41471</v>
      </c>
      <c r="C8606" s="1">
        <f t="shared" si="945"/>
        <v>41456</v>
      </c>
      <c r="E8606" s="42">
        <f>IF(DAY(B8606)&gt;14,VLOOKUP(DATE(YEAR(C8606),MONTH(C8606)-1,DAY(1)),'מדדים וריביות'!B:C,2,FALSE),VLOOKUP(DATE(YEAR(C8606),MONTH(C8606)-2,DAY(1)),'מדדים וריביות'!B:C,2,FALSE))</f>
        <v>33910208.5382149</v>
      </c>
      <c r="F8606" s="46">
        <v>0</v>
      </c>
      <c r="G8606" s="46">
        <f t="shared" si="941"/>
        <v>0</v>
      </c>
      <c r="H8606" s="29">
        <f t="shared" si="940"/>
        <v>1</v>
      </c>
      <c r="I8606" s="30">
        <f>VLOOKUP(B8605,'מדדים וריביות'!B:C,2)</f>
        <v>34010140.390488602</v>
      </c>
      <c r="K8606" s="39">
        <f t="shared" si="942"/>
        <v>0</v>
      </c>
      <c r="L8606" s="39">
        <f t="shared" si="943"/>
        <v>0</v>
      </c>
      <c r="M8606" s="39">
        <f t="shared" si="944"/>
        <v>0</v>
      </c>
      <c r="N8606" s="41">
        <f t="shared" si="946"/>
        <v>0</v>
      </c>
    </row>
    <row r="8607" spans="2:14">
      <c r="B8607" s="1">
        <v>41472</v>
      </c>
      <c r="C8607" s="1">
        <f t="shared" si="945"/>
        <v>41456</v>
      </c>
      <c r="E8607" s="42">
        <f>IF(DAY(B8607)&gt;14,VLOOKUP(DATE(YEAR(C8607),MONTH(C8607)-1,DAY(1)),'מדדים וריביות'!B:C,2,FALSE),VLOOKUP(DATE(YEAR(C8607),MONTH(C8607)-2,DAY(1)),'מדדים וריביות'!B:C,2,FALSE))</f>
        <v>33910208.5382149</v>
      </c>
      <c r="F8607" s="46">
        <f>IF($B$5=1,'ריבית יומית'!D8601,'ריבית יומית'!G8601)</f>
        <v>2.9952372008423822E-5</v>
      </c>
      <c r="G8607" s="46">
        <f t="shared" si="941"/>
        <v>0</v>
      </c>
      <c r="H8607" s="29">
        <f t="shared" si="940"/>
        <v>1</v>
      </c>
      <c r="I8607" s="30">
        <f>VLOOKUP(B8606,'מדדים וריביות'!B:C,2)</f>
        <v>34010140.390488602</v>
      </c>
      <c r="K8607" s="39">
        <f t="shared" si="942"/>
        <v>0</v>
      </c>
      <c r="L8607" s="39">
        <f t="shared" si="943"/>
        <v>0</v>
      </c>
      <c r="M8607" s="39">
        <f t="shared" si="944"/>
        <v>0</v>
      </c>
      <c r="N8607" s="41">
        <f t="shared" si="946"/>
        <v>0</v>
      </c>
    </row>
    <row r="8608" spans="2:14">
      <c r="B8608" s="1">
        <v>41473</v>
      </c>
      <c r="C8608" s="1">
        <f t="shared" si="945"/>
        <v>41456</v>
      </c>
      <c r="E8608" s="42">
        <f>IF(DAY(B8608)&gt;14,VLOOKUP(DATE(YEAR(C8608),MONTH(C8608)-1,DAY(1)),'מדדים וריביות'!B:C,2,FALSE),VLOOKUP(DATE(YEAR(C8608),MONTH(C8608)-2,DAY(1)),'מדדים וריביות'!B:C,2,FALSE))</f>
        <v>33910208.5382149</v>
      </c>
      <c r="F8608" s="46">
        <f>IF($B$5=1,'ריבית יומית'!D8602,'ריבית יומית'!G8602)</f>
        <v>2.9952372008423822E-5</v>
      </c>
      <c r="G8608" s="46">
        <f t="shared" si="941"/>
        <v>0</v>
      </c>
      <c r="H8608" s="29">
        <f t="shared" si="940"/>
        <v>1</v>
      </c>
      <c r="I8608" s="30">
        <f>VLOOKUP(B8607,'מדדים וריביות'!B:C,2)</f>
        <v>34010140.390488602</v>
      </c>
      <c r="K8608" s="39">
        <f t="shared" si="942"/>
        <v>0</v>
      </c>
      <c r="L8608" s="39">
        <f t="shared" si="943"/>
        <v>0</v>
      </c>
      <c r="M8608" s="39">
        <f t="shared" si="944"/>
        <v>0</v>
      </c>
      <c r="N8608" s="41">
        <f t="shared" si="946"/>
        <v>0</v>
      </c>
    </row>
    <row r="8609" spans="2:14">
      <c r="B8609" s="1">
        <v>41474</v>
      </c>
      <c r="C8609" s="1">
        <f t="shared" si="945"/>
        <v>41456</v>
      </c>
      <c r="E8609" s="42">
        <f>IF(DAY(B8609)&gt;14,VLOOKUP(DATE(YEAR(C8609),MONTH(C8609)-1,DAY(1)),'מדדים וריביות'!B:C,2,FALSE),VLOOKUP(DATE(YEAR(C8609),MONTH(C8609)-2,DAY(1)),'מדדים וריביות'!B:C,2,FALSE))</f>
        <v>33910208.5382149</v>
      </c>
      <c r="F8609" s="46">
        <f>IF($B$5=1,'ריבית יומית'!D8603,'ריבית יומית'!G8603)</f>
        <v>2.9952372008423822E-5</v>
      </c>
      <c r="G8609" s="46">
        <f t="shared" si="941"/>
        <v>0</v>
      </c>
      <c r="H8609" s="29">
        <f t="shared" si="940"/>
        <v>1</v>
      </c>
      <c r="I8609" s="30">
        <f>VLOOKUP(B8608,'מדדים וריביות'!B:C,2)</f>
        <v>34010140.390488602</v>
      </c>
      <c r="K8609" s="39">
        <f t="shared" si="942"/>
        <v>0</v>
      </c>
      <c r="L8609" s="39">
        <f t="shared" si="943"/>
        <v>0</v>
      </c>
      <c r="M8609" s="39">
        <f t="shared" si="944"/>
        <v>0</v>
      </c>
      <c r="N8609" s="41">
        <f t="shared" si="946"/>
        <v>0</v>
      </c>
    </row>
    <row r="8610" spans="2:14">
      <c r="B8610" s="1">
        <v>41475</v>
      </c>
      <c r="C8610" s="1">
        <f t="shared" si="945"/>
        <v>41456</v>
      </c>
      <c r="E8610" s="42">
        <f>IF(DAY(B8610)&gt;14,VLOOKUP(DATE(YEAR(C8610),MONTH(C8610)-1,DAY(1)),'מדדים וריביות'!B:C,2,FALSE),VLOOKUP(DATE(YEAR(C8610),MONTH(C8610)-2,DAY(1)),'מדדים וריביות'!B:C,2,FALSE))</f>
        <v>33910208.5382149</v>
      </c>
      <c r="F8610" s="46">
        <f>IF($B$5=1,'ריבית יומית'!D8604,'ריבית יומית'!G8604)</f>
        <v>2.9952372008423822E-5</v>
      </c>
      <c r="G8610" s="46">
        <f t="shared" si="941"/>
        <v>0</v>
      </c>
      <c r="H8610" s="29">
        <f t="shared" si="940"/>
        <v>1</v>
      </c>
      <c r="I8610" s="30">
        <f>VLOOKUP(B8609,'מדדים וריביות'!B:C,2)</f>
        <v>34010140.390488602</v>
      </c>
      <c r="K8610" s="39">
        <f t="shared" si="942"/>
        <v>0</v>
      </c>
      <c r="L8610" s="39">
        <f t="shared" si="943"/>
        <v>0</v>
      </c>
      <c r="M8610" s="39">
        <f t="shared" si="944"/>
        <v>0</v>
      </c>
      <c r="N8610" s="41">
        <f t="shared" si="946"/>
        <v>0</v>
      </c>
    </row>
    <row r="8611" spans="2:14">
      <c r="B8611" s="1">
        <v>41476</v>
      </c>
      <c r="C8611" s="1">
        <f t="shared" si="945"/>
        <v>41456</v>
      </c>
      <c r="E8611" s="42">
        <f>IF(DAY(B8611)&gt;14,VLOOKUP(DATE(YEAR(C8611),MONTH(C8611)-1,DAY(1)),'מדדים וריביות'!B:C,2,FALSE),VLOOKUP(DATE(YEAR(C8611),MONTH(C8611)-2,DAY(1)),'מדדים וריביות'!B:C,2,FALSE))</f>
        <v>33910208.5382149</v>
      </c>
      <c r="F8611" s="46">
        <f>IF($B$5=1,'ריבית יומית'!D8605,'ריבית יומית'!G8605)</f>
        <v>2.9952372008423822E-5</v>
      </c>
      <c r="G8611" s="46">
        <f t="shared" si="941"/>
        <v>0</v>
      </c>
      <c r="H8611" s="29">
        <f t="shared" ref="H8611:H8674" si="947">H8612*(1+G8611)</f>
        <v>1</v>
      </c>
      <c r="I8611" s="30">
        <f>VLOOKUP(B8610,'מדדים וריביות'!B:C,2)</f>
        <v>34010140.390488602</v>
      </c>
      <c r="K8611" s="39">
        <f t="shared" si="942"/>
        <v>0</v>
      </c>
      <c r="L8611" s="39">
        <f t="shared" si="943"/>
        <v>0</v>
      </c>
      <c r="M8611" s="39">
        <f t="shared" si="944"/>
        <v>0</v>
      </c>
      <c r="N8611" s="41">
        <f t="shared" si="946"/>
        <v>0</v>
      </c>
    </row>
    <row r="8612" spans="2:14">
      <c r="B8612" s="1">
        <v>41477</v>
      </c>
      <c r="C8612" s="1">
        <f t="shared" si="945"/>
        <v>41456</v>
      </c>
      <c r="E8612" s="42">
        <f>IF(DAY(B8612)&gt;14,VLOOKUP(DATE(YEAR(C8612),MONTH(C8612)-1,DAY(1)),'מדדים וריביות'!B:C,2,FALSE),VLOOKUP(DATE(YEAR(C8612),MONTH(C8612)-2,DAY(1)),'מדדים וריביות'!B:C,2,FALSE))</f>
        <v>33910208.5382149</v>
      </c>
      <c r="F8612" s="46">
        <f>IF($B$5=1,'ריבית יומית'!D8606,'ריבית יומית'!G8606)</f>
        <v>2.9952372008423822E-5</v>
      </c>
      <c r="G8612" s="46">
        <f t="shared" si="941"/>
        <v>0</v>
      </c>
      <c r="H8612" s="29">
        <f t="shared" si="947"/>
        <v>1</v>
      </c>
      <c r="I8612" s="30">
        <f>VLOOKUP(B8611,'מדדים וריביות'!B:C,2)</f>
        <v>34010140.390488602</v>
      </c>
      <c r="K8612" s="39">
        <f t="shared" si="942"/>
        <v>0</v>
      </c>
      <c r="L8612" s="39">
        <f t="shared" si="943"/>
        <v>0</v>
      </c>
      <c r="M8612" s="39">
        <f t="shared" si="944"/>
        <v>0</v>
      </c>
      <c r="N8612" s="41">
        <f t="shared" si="946"/>
        <v>0</v>
      </c>
    </row>
    <row r="8613" spans="2:14">
      <c r="B8613" s="1">
        <v>41478</v>
      </c>
      <c r="C8613" s="1">
        <f t="shared" si="945"/>
        <v>41456</v>
      </c>
      <c r="E8613" s="42">
        <f>IF(DAY(B8613)&gt;14,VLOOKUP(DATE(YEAR(C8613),MONTH(C8613)-1,DAY(1)),'מדדים וריביות'!B:C,2,FALSE),VLOOKUP(DATE(YEAR(C8613),MONTH(C8613)-2,DAY(1)),'מדדים וריביות'!B:C,2,FALSE))</f>
        <v>33910208.5382149</v>
      </c>
      <c r="F8613" s="46">
        <f>IF($B$5=1,'ריבית יומית'!D8607,'ריבית יומית'!G8607)</f>
        <v>2.9952372008423822E-5</v>
      </c>
      <c r="G8613" s="46">
        <f t="shared" si="941"/>
        <v>0</v>
      </c>
      <c r="H8613" s="29">
        <f t="shared" si="947"/>
        <v>1</v>
      </c>
      <c r="I8613" s="30">
        <f>VLOOKUP(B8612,'מדדים וריביות'!B:C,2)</f>
        <v>34010140.390488602</v>
      </c>
      <c r="K8613" s="39">
        <f t="shared" si="942"/>
        <v>0</v>
      </c>
      <c r="L8613" s="39">
        <f t="shared" si="943"/>
        <v>0</v>
      </c>
      <c r="M8613" s="39">
        <f t="shared" si="944"/>
        <v>0</v>
      </c>
      <c r="N8613" s="41">
        <f t="shared" si="946"/>
        <v>0</v>
      </c>
    </row>
    <row r="8614" spans="2:14">
      <c r="B8614" s="1">
        <v>41479</v>
      </c>
      <c r="C8614" s="1">
        <f t="shared" si="945"/>
        <v>41456</v>
      </c>
      <c r="E8614" s="42">
        <f>IF(DAY(B8614)&gt;14,VLOOKUP(DATE(YEAR(C8614),MONTH(C8614)-1,DAY(1)),'מדדים וריביות'!B:C,2,FALSE),VLOOKUP(DATE(YEAR(C8614),MONTH(C8614)-2,DAY(1)),'מדדים וריביות'!B:C,2,FALSE))</f>
        <v>33910208.5382149</v>
      </c>
      <c r="F8614" s="46">
        <f>IF($B$5=1,'ריבית יומית'!D8608,'ריבית יומית'!G8608)</f>
        <v>2.9952372008423822E-5</v>
      </c>
      <c r="G8614" s="46">
        <f t="shared" si="941"/>
        <v>0</v>
      </c>
      <c r="H8614" s="29">
        <f t="shared" si="947"/>
        <v>1</v>
      </c>
      <c r="I8614" s="30">
        <f>VLOOKUP(B8613,'מדדים וריביות'!B:C,2)</f>
        <v>34010140.390488602</v>
      </c>
      <c r="K8614" s="39">
        <f t="shared" si="942"/>
        <v>0</v>
      </c>
      <c r="L8614" s="39">
        <f t="shared" si="943"/>
        <v>0</v>
      </c>
      <c r="M8614" s="39">
        <f t="shared" si="944"/>
        <v>0</v>
      </c>
      <c r="N8614" s="41">
        <f t="shared" si="946"/>
        <v>0</v>
      </c>
    </row>
    <row r="8615" spans="2:14">
      <c r="B8615" s="1">
        <v>41480</v>
      </c>
      <c r="C8615" s="1">
        <f t="shared" si="945"/>
        <v>41456</v>
      </c>
      <c r="E8615" s="42">
        <f>IF(DAY(B8615)&gt;14,VLOOKUP(DATE(YEAR(C8615),MONTH(C8615)-1,DAY(1)),'מדדים וריביות'!B:C,2,FALSE),VLOOKUP(DATE(YEAR(C8615),MONTH(C8615)-2,DAY(1)),'מדדים וריביות'!B:C,2,FALSE))</f>
        <v>33910208.5382149</v>
      </c>
      <c r="F8615" s="46">
        <f>IF($B$5=1,'ריבית יומית'!D8609,'ריבית יומית'!G8609)</f>
        <v>2.9952372008423822E-5</v>
      </c>
      <c r="G8615" s="46">
        <f t="shared" si="941"/>
        <v>0</v>
      </c>
      <c r="H8615" s="29">
        <f t="shared" si="947"/>
        <v>1</v>
      </c>
      <c r="I8615" s="30">
        <f>VLOOKUP(B8614,'מדדים וריביות'!B:C,2)</f>
        <v>34010140.390488602</v>
      </c>
      <c r="K8615" s="39">
        <f t="shared" si="942"/>
        <v>0</v>
      </c>
      <c r="L8615" s="39">
        <f t="shared" si="943"/>
        <v>0</v>
      </c>
      <c r="M8615" s="39">
        <f t="shared" si="944"/>
        <v>0</v>
      </c>
      <c r="N8615" s="41">
        <f t="shared" si="946"/>
        <v>0</v>
      </c>
    </row>
    <row r="8616" spans="2:14">
      <c r="B8616" s="1">
        <v>41481</v>
      </c>
      <c r="C8616" s="1">
        <f t="shared" si="945"/>
        <v>41456</v>
      </c>
      <c r="E8616" s="42">
        <f>IF(DAY(B8616)&gt;14,VLOOKUP(DATE(YEAR(C8616),MONTH(C8616)-1,DAY(1)),'מדדים וריביות'!B:C,2,FALSE),VLOOKUP(DATE(YEAR(C8616),MONTH(C8616)-2,DAY(1)),'מדדים וריביות'!B:C,2,FALSE))</f>
        <v>33910208.5382149</v>
      </c>
      <c r="F8616" s="46">
        <f>IF($B$5=1,'ריבית יומית'!D8610,'ריבית יומית'!G8610)</f>
        <v>2.9952372008423822E-5</v>
      </c>
      <c r="G8616" s="46">
        <f t="shared" si="941"/>
        <v>0</v>
      </c>
      <c r="H8616" s="29">
        <f t="shared" si="947"/>
        <v>1</v>
      </c>
      <c r="I8616" s="30">
        <f>VLOOKUP(B8615,'מדדים וריביות'!B:C,2)</f>
        <v>34010140.390488602</v>
      </c>
      <c r="K8616" s="39">
        <f t="shared" si="942"/>
        <v>0</v>
      </c>
      <c r="L8616" s="39">
        <f t="shared" si="943"/>
        <v>0</v>
      </c>
      <c r="M8616" s="39">
        <f t="shared" si="944"/>
        <v>0</v>
      </c>
      <c r="N8616" s="41">
        <f t="shared" si="946"/>
        <v>0</v>
      </c>
    </row>
    <row r="8617" spans="2:14">
      <c r="B8617" s="1">
        <v>41482</v>
      </c>
      <c r="C8617" s="1">
        <f t="shared" si="945"/>
        <v>41456</v>
      </c>
      <c r="E8617" s="42">
        <f>IF(DAY(B8617)&gt;14,VLOOKUP(DATE(YEAR(C8617),MONTH(C8617)-1,DAY(1)),'מדדים וריביות'!B:C,2,FALSE),VLOOKUP(DATE(YEAR(C8617),MONTH(C8617)-2,DAY(1)),'מדדים וריביות'!B:C,2,FALSE))</f>
        <v>33910208.5382149</v>
      </c>
      <c r="F8617" s="46">
        <f>IF($B$5=1,'ריבית יומית'!D8611,'ריבית יומית'!G8611)</f>
        <v>2.9952372008423822E-5</v>
      </c>
      <c r="G8617" s="46">
        <f t="shared" si="941"/>
        <v>0</v>
      </c>
      <c r="H8617" s="29">
        <f t="shared" si="947"/>
        <v>1</v>
      </c>
      <c r="I8617" s="30">
        <f>VLOOKUP(B8616,'מדדים וריביות'!B:C,2)</f>
        <v>34010140.390488602</v>
      </c>
      <c r="K8617" s="39">
        <f t="shared" si="942"/>
        <v>0</v>
      </c>
      <c r="L8617" s="39">
        <f t="shared" si="943"/>
        <v>0</v>
      </c>
      <c r="M8617" s="39">
        <f t="shared" si="944"/>
        <v>0</v>
      </c>
      <c r="N8617" s="41">
        <f t="shared" si="946"/>
        <v>0</v>
      </c>
    </row>
    <row r="8618" spans="2:14">
      <c r="B8618" s="1">
        <v>41483</v>
      </c>
      <c r="C8618" s="1">
        <f t="shared" si="945"/>
        <v>41456</v>
      </c>
      <c r="E8618" s="42">
        <f>IF(DAY(B8618)&gt;14,VLOOKUP(DATE(YEAR(C8618),MONTH(C8618)-1,DAY(1)),'מדדים וריביות'!B:C,2,FALSE),VLOOKUP(DATE(YEAR(C8618),MONTH(C8618)-2,DAY(1)),'מדדים וריביות'!B:C,2,FALSE))</f>
        <v>33910208.5382149</v>
      </c>
      <c r="F8618" s="46">
        <f>IF($B$5=1,'ריבית יומית'!D8612,'ריבית יומית'!G8612)</f>
        <v>2.9952372008423822E-5</v>
      </c>
      <c r="G8618" s="46">
        <f t="shared" si="941"/>
        <v>0</v>
      </c>
      <c r="H8618" s="29">
        <f t="shared" si="947"/>
        <v>1</v>
      </c>
      <c r="I8618" s="30">
        <f>VLOOKUP(B8617,'מדדים וריביות'!B:C,2)</f>
        <v>34010140.390488602</v>
      </c>
      <c r="K8618" s="39">
        <f t="shared" si="942"/>
        <v>0</v>
      </c>
      <c r="L8618" s="39">
        <f t="shared" si="943"/>
        <v>0</v>
      </c>
      <c r="M8618" s="39">
        <f t="shared" si="944"/>
        <v>0</v>
      </c>
      <c r="N8618" s="41">
        <f t="shared" si="946"/>
        <v>0</v>
      </c>
    </row>
    <row r="8619" spans="2:14">
      <c r="B8619" s="1">
        <v>41484</v>
      </c>
      <c r="C8619" s="1">
        <f t="shared" si="945"/>
        <v>41456</v>
      </c>
      <c r="E8619" s="42">
        <f>IF(DAY(B8619)&gt;14,VLOOKUP(DATE(YEAR(C8619),MONTH(C8619)-1,DAY(1)),'מדדים וריביות'!B:C,2,FALSE),VLOOKUP(DATE(YEAR(C8619),MONTH(C8619)-2,DAY(1)),'מדדים וריביות'!B:C,2,FALSE))</f>
        <v>33910208.5382149</v>
      </c>
      <c r="F8619" s="46">
        <f>IF($B$5=1,'ריבית יומית'!D8613,'ריבית יומית'!G8613)</f>
        <v>2.9952372008423822E-5</v>
      </c>
      <c r="G8619" s="46">
        <f t="shared" si="941"/>
        <v>0</v>
      </c>
      <c r="H8619" s="29">
        <f t="shared" si="947"/>
        <v>1</v>
      </c>
      <c r="I8619" s="30">
        <f>VLOOKUP(B8618,'מדדים וריביות'!B:C,2)</f>
        <v>34010140.390488602</v>
      </c>
      <c r="K8619" s="39">
        <f t="shared" si="942"/>
        <v>0</v>
      </c>
      <c r="L8619" s="39">
        <f t="shared" si="943"/>
        <v>0</v>
      </c>
      <c r="M8619" s="39">
        <f t="shared" si="944"/>
        <v>0</v>
      </c>
      <c r="N8619" s="41">
        <f t="shared" si="946"/>
        <v>0</v>
      </c>
    </row>
    <row r="8620" spans="2:14">
      <c r="B8620" s="1">
        <v>41485</v>
      </c>
      <c r="C8620" s="1">
        <f t="shared" si="945"/>
        <v>41456</v>
      </c>
      <c r="E8620" s="42">
        <f>IF(DAY(B8620)&gt;14,VLOOKUP(DATE(YEAR(C8620),MONTH(C8620)-1,DAY(1)),'מדדים וריביות'!B:C,2,FALSE),VLOOKUP(DATE(YEAR(C8620),MONTH(C8620)-2,DAY(1)),'מדדים וריביות'!B:C,2,FALSE))</f>
        <v>33910208.5382149</v>
      </c>
      <c r="F8620" s="46">
        <f>IF($B$5=1,'ריבית יומית'!D8614,'ריבית יומית'!G8614)</f>
        <v>2.9952372008423822E-5</v>
      </c>
      <c r="G8620" s="46">
        <f t="shared" si="941"/>
        <v>0</v>
      </c>
      <c r="H8620" s="29">
        <f t="shared" si="947"/>
        <v>1</v>
      </c>
      <c r="I8620" s="30">
        <f>VLOOKUP(B8619,'מדדים וריביות'!B:C,2)</f>
        <v>34010140.390488602</v>
      </c>
      <c r="K8620" s="39">
        <f t="shared" si="942"/>
        <v>0</v>
      </c>
      <c r="L8620" s="39">
        <f t="shared" si="943"/>
        <v>0</v>
      </c>
      <c r="M8620" s="39">
        <f t="shared" si="944"/>
        <v>0</v>
      </c>
      <c r="N8620" s="41">
        <f t="shared" si="946"/>
        <v>0</v>
      </c>
    </row>
    <row r="8621" spans="2:14">
      <c r="B8621" s="1">
        <v>41486</v>
      </c>
      <c r="C8621" s="1">
        <f t="shared" si="945"/>
        <v>41456</v>
      </c>
      <c r="E8621" s="42">
        <f>IF(DAY(B8621)&gt;14,VLOOKUP(DATE(YEAR(C8621),MONTH(C8621)-1,DAY(1)),'מדדים וריביות'!B:C,2,FALSE),VLOOKUP(DATE(YEAR(C8621),MONTH(C8621)-2,DAY(1)),'מדדים וריביות'!B:C,2,FALSE))</f>
        <v>33910208.5382149</v>
      </c>
      <c r="F8621" s="46">
        <f>IF($B$5=1,'ריבית יומית'!D8615,'ריבית יומית'!G8615)</f>
        <v>2.9952372008423822E-5</v>
      </c>
      <c r="G8621" s="46">
        <f t="shared" si="941"/>
        <v>0</v>
      </c>
      <c r="H8621" s="29">
        <f t="shared" si="947"/>
        <v>1</v>
      </c>
      <c r="I8621" s="30">
        <f>VLOOKUP(B8620,'מדדים וריביות'!B:C,2)</f>
        <v>34010140.390488602</v>
      </c>
      <c r="K8621" s="39">
        <f t="shared" si="942"/>
        <v>0</v>
      </c>
      <c r="L8621" s="39">
        <f t="shared" si="943"/>
        <v>0</v>
      </c>
      <c r="M8621" s="39">
        <f t="shared" si="944"/>
        <v>0</v>
      </c>
      <c r="N8621" s="41">
        <f t="shared" si="946"/>
        <v>0</v>
      </c>
    </row>
    <row r="8622" spans="2:14">
      <c r="B8622" s="1">
        <v>41487</v>
      </c>
      <c r="C8622" s="1">
        <f t="shared" si="945"/>
        <v>41487</v>
      </c>
      <c r="E8622" s="42">
        <f>IF(DAY(B8622)&gt;14,VLOOKUP(DATE(YEAR(C8622),MONTH(C8622)-1,DAY(1)),'מדדים וריביות'!B:C,2,FALSE),VLOOKUP(DATE(YEAR(C8622),MONTH(C8622)-2,DAY(1)),'מדדים וריביות'!B:C,2,FALSE))</f>
        <v>33910208.5382149</v>
      </c>
      <c r="F8622" s="46">
        <f>IF($B$5=1,'ריבית יומית'!D8616,'ריבית יומית'!G8616)</f>
        <v>2.9952372008423822E-5</v>
      </c>
      <c r="G8622" s="46">
        <f t="shared" si="941"/>
        <v>0</v>
      </c>
      <c r="H8622" s="29">
        <f t="shared" si="947"/>
        <v>1</v>
      </c>
      <c r="I8622" s="30">
        <f>VLOOKUP(B8621,'מדדים וריביות'!B:C,2)</f>
        <v>34010140.390488602</v>
      </c>
      <c r="K8622" s="39">
        <f t="shared" si="942"/>
        <v>0</v>
      </c>
      <c r="L8622" s="39">
        <f t="shared" si="943"/>
        <v>0</v>
      </c>
      <c r="M8622" s="39">
        <f t="shared" si="944"/>
        <v>0</v>
      </c>
      <c r="N8622" s="41">
        <f t="shared" si="946"/>
        <v>0</v>
      </c>
    </row>
    <row r="8623" spans="2:14">
      <c r="B8623" s="1">
        <v>41488</v>
      </c>
      <c r="C8623" s="1">
        <f t="shared" si="945"/>
        <v>41487</v>
      </c>
      <c r="E8623" s="42">
        <f>IF(DAY(B8623)&gt;14,VLOOKUP(DATE(YEAR(C8623),MONTH(C8623)-1,DAY(1)),'מדדים וריביות'!B:C,2,FALSE),VLOOKUP(DATE(YEAR(C8623),MONTH(C8623)-2,DAY(1)),'מדדים וריביות'!B:C,2,FALSE))</f>
        <v>33910208.5382149</v>
      </c>
      <c r="F8623" s="46">
        <f>IF($B$5=1,'ריבית יומית'!D8617,'ריבית יומית'!G8617)</f>
        <v>2.9952372008423822E-5</v>
      </c>
      <c r="G8623" s="46">
        <f t="shared" si="941"/>
        <v>0</v>
      </c>
      <c r="H8623" s="29">
        <f t="shared" si="947"/>
        <v>1</v>
      </c>
      <c r="I8623" s="30">
        <f>VLOOKUP(B8622,'מדדים וריביות'!B:C,2)</f>
        <v>34076761.625337698</v>
      </c>
      <c r="K8623" s="39">
        <f t="shared" si="942"/>
        <v>0</v>
      </c>
      <c r="L8623" s="39">
        <f t="shared" si="943"/>
        <v>0</v>
      </c>
      <c r="M8623" s="39">
        <f t="shared" si="944"/>
        <v>0</v>
      </c>
      <c r="N8623" s="41">
        <f t="shared" si="946"/>
        <v>0</v>
      </c>
    </row>
    <row r="8624" spans="2:14">
      <c r="B8624" s="1">
        <v>41489</v>
      </c>
      <c r="C8624" s="1">
        <f t="shared" si="945"/>
        <v>41487</v>
      </c>
      <c r="E8624" s="42">
        <f>IF(DAY(B8624)&gt;14,VLOOKUP(DATE(YEAR(C8624),MONTH(C8624)-1,DAY(1)),'מדדים וריביות'!B:C,2,FALSE),VLOOKUP(DATE(YEAR(C8624),MONTH(C8624)-2,DAY(1)),'מדדים וריביות'!B:C,2,FALSE))</f>
        <v>33910208.5382149</v>
      </c>
      <c r="F8624" s="46">
        <f>IF($B$5=1,'ריבית יומית'!D8618,'ריבית יומית'!G8618)</f>
        <v>2.9952372008423822E-5</v>
      </c>
      <c r="G8624" s="46">
        <f t="shared" si="941"/>
        <v>0</v>
      </c>
      <c r="H8624" s="29">
        <f t="shared" si="947"/>
        <v>1</v>
      </c>
      <c r="I8624" s="30">
        <f>VLOOKUP(B8623,'מדדים וריביות'!B:C,2)</f>
        <v>34076761.625337698</v>
      </c>
      <c r="K8624" s="39">
        <f t="shared" si="942"/>
        <v>0</v>
      </c>
      <c r="L8624" s="39">
        <f t="shared" si="943"/>
        <v>0</v>
      </c>
      <c r="M8624" s="39">
        <f t="shared" si="944"/>
        <v>0</v>
      </c>
      <c r="N8624" s="41">
        <f t="shared" si="946"/>
        <v>0</v>
      </c>
    </row>
    <row r="8625" spans="2:14">
      <c r="B8625" s="1">
        <v>41490</v>
      </c>
      <c r="C8625" s="1">
        <f t="shared" si="945"/>
        <v>41487</v>
      </c>
      <c r="E8625" s="42">
        <f>IF(DAY(B8625)&gt;14,VLOOKUP(DATE(YEAR(C8625),MONTH(C8625)-1,DAY(1)),'מדדים וריביות'!B:C,2,FALSE),VLOOKUP(DATE(YEAR(C8625),MONTH(C8625)-2,DAY(1)),'מדדים וריביות'!B:C,2,FALSE))</f>
        <v>33910208.5382149</v>
      </c>
      <c r="F8625" s="46">
        <f>IF($B$5=1,'ריבית יומית'!D8619,'ריבית יומית'!G8619)</f>
        <v>2.9952372008423822E-5</v>
      </c>
      <c r="G8625" s="46">
        <f t="shared" si="941"/>
        <v>0</v>
      </c>
      <c r="H8625" s="29">
        <f t="shared" si="947"/>
        <v>1</v>
      </c>
      <c r="I8625" s="30">
        <f>VLOOKUP(B8624,'מדדים וריביות'!B:C,2)</f>
        <v>34076761.625337698</v>
      </c>
      <c r="K8625" s="39">
        <f t="shared" si="942"/>
        <v>0</v>
      </c>
      <c r="L8625" s="39">
        <f t="shared" si="943"/>
        <v>0</v>
      </c>
      <c r="M8625" s="39">
        <f t="shared" si="944"/>
        <v>0</v>
      </c>
      <c r="N8625" s="41">
        <f t="shared" si="946"/>
        <v>0</v>
      </c>
    </row>
    <row r="8626" spans="2:14">
      <c r="B8626" s="1">
        <v>41491</v>
      </c>
      <c r="C8626" s="1">
        <f t="shared" si="945"/>
        <v>41487</v>
      </c>
      <c r="E8626" s="42">
        <f>IF(DAY(B8626)&gt;14,VLOOKUP(DATE(YEAR(C8626),MONTH(C8626)-1,DAY(1)),'מדדים וריביות'!B:C,2,FALSE),VLOOKUP(DATE(YEAR(C8626),MONTH(C8626)-2,DAY(1)),'מדדים וריביות'!B:C,2,FALSE))</f>
        <v>33910208.5382149</v>
      </c>
      <c r="F8626" s="46">
        <f>IF($B$5=1,'ריבית יומית'!D8620,'ריבית יומית'!G8620)</f>
        <v>2.9952372008423822E-5</v>
      </c>
      <c r="G8626" s="46">
        <f t="shared" si="941"/>
        <v>0</v>
      </c>
      <c r="H8626" s="29">
        <f t="shared" si="947"/>
        <v>1</v>
      </c>
      <c r="I8626" s="30">
        <f>VLOOKUP(B8625,'מדדים וריביות'!B:C,2)</f>
        <v>34076761.625337698</v>
      </c>
      <c r="K8626" s="39">
        <f t="shared" si="942"/>
        <v>0</v>
      </c>
      <c r="L8626" s="39">
        <f t="shared" si="943"/>
        <v>0</v>
      </c>
      <c r="M8626" s="39">
        <f t="shared" si="944"/>
        <v>0</v>
      </c>
      <c r="N8626" s="41">
        <f t="shared" si="946"/>
        <v>0</v>
      </c>
    </row>
    <row r="8627" spans="2:14">
      <c r="B8627" s="1">
        <v>41492</v>
      </c>
      <c r="C8627" s="1">
        <f t="shared" si="945"/>
        <v>41487</v>
      </c>
      <c r="E8627" s="42">
        <f>IF(DAY(B8627)&gt;14,VLOOKUP(DATE(YEAR(C8627),MONTH(C8627)-1,DAY(1)),'מדדים וריביות'!B:C,2,FALSE),VLOOKUP(DATE(YEAR(C8627),MONTH(C8627)-2,DAY(1)),'מדדים וריביות'!B:C,2,FALSE))</f>
        <v>33910208.5382149</v>
      </c>
      <c r="F8627" s="46">
        <f>IF($B$5=1,'ריבית יומית'!D8621,'ריבית יומית'!G8621)</f>
        <v>2.9952372008423822E-5</v>
      </c>
      <c r="G8627" s="46">
        <f t="shared" si="941"/>
        <v>0</v>
      </c>
      <c r="H8627" s="29">
        <f t="shared" si="947"/>
        <v>1</v>
      </c>
      <c r="I8627" s="30">
        <f>VLOOKUP(B8626,'מדדים וריביות'!B:C,2)</f>
        <v>34076761.625337698</v>
      </c>
      <c r="K8627" s="39">
        <f t="shared" si="942"/>
        <v>0</v>
      </c>
      <c r="L8627" s="39">
        <f t="shared" si="943"/>
        <v>0</v>
      </c>
      <c r="M8627" s="39">
        <f t="shared" si="944"/>
        <v>0</v>
      </c>
      <c r="N8627" s="41">
        <f t="shared" si="946"/>
        <v>0</v>
      </c>
    </row>
    <row r="8628" spans="2:14">
      <c r="B8628" s="1">
        <v>41493</v>
      </c>
      <c r="C8628" s="1">
        <f t="shared" si="945"/>
        <v>41487</v>
      </c>
      <c r="E8628" s="42">
        <f>IF(DAY(B8628)&gt;14,VLOOKUP(DATE(YEAR(C8628),MONTH(C8628)-1,DAY(1)),'מדדים וריביות'!B:C,2,FALSE),VLOOKUP(DATE(YEAR(C8628),MONTH(C8628)-2,DAY(1)),'מדדים וריביות'!B:C,2,FALSE))</f>
        <v>33910208.5382149</v>
      </c>
      <c r="F8628" s="46">
        <f>IF($B$5=1,'ריבית יומית'!D8622,'ריבית יומית'!G8622)</f>
        <v>2.9952372008423822E-5</v>
      </c>
      <c r="G8628" s="46">
        <f t="shared" si="941"/>
        <v>0</v>
      </c>
      <c r="H8628" s="29">
        <f t="shared" si="947"/>
        <v>1</v>
      </c>
      <c r="I8628" s="30">
        <f>VLOOKUP(B8627,'מדדים וריביות'!B:C,2)</f>
        <v>34076761.625337698</v>
      </c>
      <c r="K8628" s="39">
        <f t="shared" si="942"/>
        <v>0</v>
      </c>
      <c r="L8628" s="39">
        <f t="shared" si="943"/>
        <v>0</v>
      </c>
      <c r="M8628" s="39">
        <f t="shared" si="944"/>
        <v>0</v>
      </c>
      <c r="N8628" s="41">
        <f t="shared" si="946"/>
        <v>0</v>
      </c>
    </row>
    <row r="8629" spans="2:14">
      <c r="B8629" s="1">
        <v>41494</v>
      </c>
      <c r="C8629" s="1">
        <f t="shared" si="945"/>
        <v>41487</v>
      </c>
      <c r="E8629" s="42">
        <f>IF(DAY(B8629)&gt;14,VLOOKUP(DATE(YEAR(C8629),MONTH(C8629)-1,DAY(1)),'מדדים וריביות'!B:C,2,FALSE),VLOOKUP(DATE(YEAR(C8629),MONTH(C8629)-2,DAY(1)),'מדדים וריביות'!B:C,2,FALSE))</f>
        <v>33910208.5382149</v>
      </c>
      <c r="F8629" s="46">
        <f>IF($B$5=1,'ריבית יומית'!D8623,'ריבית יומית'!G8623)</f>
        <v>2.9952372008423822E-5</v>
      </c>
      <c r="G8629" s="46">
        <f t="shared" si="941"/>
        <v>0</v>
      </c>
      <c r="H8629" s="29">
        <f t="shared" si="947"/>
        <v>1</v>
      </c>
      <c r="I8629" s="30">
        <f>VLOOKUP(B8628,'מדדים וריביות'!B:C,2)</f>
        <v>34076761.625337698</v>
      </c>
      <c r="K8629" s="39">
        <f t="shared" si="942"/>
        <v>0</v>
      </c>
      <c r="L8629" s="39">
        <f t="shared" si="943"/>
        <v>0</v>
      </c>
      <c r="M8629" s="39">
        <f t="shared" si="944"/>
        <v>0</v>
      </c>
      <c r="N8629" s="41">
        <f t="shared" si="946"/>
        <v>0</v>
      </c>
    </row>
    <row r="8630" spans="2:14">
      <c r="B8630" s="1">
        <v>41495</v>
      </c>
      <c r="C8630" s="1">
        <f t="shared" si="945"/>
        <v>41487</v>
      </c>
      <c r="E8630" s="42">
        <f>IF(DAY(B8630)&gt;14,VLOOKUP(DATE(YEAR(C8630),MONTH(C8630)-1,DAY(1)),'מדדים וריביות'!B:C,2,FALSE),VLOOKUP(DATE(YEAR(C8630),MONTH(C8630)-2,DAY(1)),'מדדים וריביות'!B:C,2,FALSE))</f>
        <v>33910208.5382149</v>
      </c>
      <c r="F8630" s="46">
        <f>IF($B$5=1,'ריבית יומית'!D8624,'ריבית יומית'!G8624)</f>
        <v>2.9952372008423822E-5</v>
      </c>
      <c r="G8630" s="46">
        <f t="shared" si="941"/>
        <v>0</v>
      </c>
      <c r="H8630" s="29">
        <f t="shared" si="947"/>
        <v>1</v>
      </c>
      <c r="I8630" s="30">
        <f>VLOOKUP(B8629,'מדדים וריביות'!B:C,2)</f>
        <v>34076761.625337698</v>
      </c>
      <c r="K8630" s="39">
        <f t="shared" si="942"/>
        <v>0</v>
      </c>
      <c r="L8630" s="39">
        <f t="shared" si="943"/>
        <v>0</v>
      </c>
      <c r="M8630" s="39">
        <f t="shared" si="944"/>
        <v>0</v>
      </c>
      <c r="N8630" s="41">
        <f t="shared" si="946"/>
        <v>0</v>
      </c>
    </row>
    <row r="8631" spans="2:14">
      <c r="B8631" s="1">
        <v>41496</v>
      </c>
      <c r="C8631" s="1">
        <f t="shared" si="945"/>
        <v>41487</v>
      </c>
      <c r="E8631" s="42">
        <f>IF(DAY(B8631)&gt;14,VLOOKUP(DATE(YEAR(C8631),MONTH(C8631)-1,DAY(1)),'מדדים וריביות'!B:C,2,FALSE),VLOOKUP(DATE(YEAR(C8631),MONTH(C8631)-2,DAY(1)),'מדדים וריביות'!B:C,2,FALSE))</f>
        <v>33910208.5382149</v>
      </c>
      <c r="F8631" s="46">
        <f>IF($B$5=1,'ריבית יומית'!D8625,'ריבית יומית'!G8625)</f>
        <v>2.9952372008423822E-5</v>
      </c>
      <c r="G8631" s="46">
        <f t="shared" si="941"/>
        <v>0</v>
      </c>
      <c r="H8631" s="29">
        <f t="shared" si="947"/>
        <v>1</v>
      </c>
      <c r="I8631" s="30">
        <f>VLOOKUP(B8630,'מדדים וריביות'!B:C,2)</f>
        <v>34076761.625337698</v>
      </c>
      <c r="K8631" s="39">
        <f t="shared" si="942"/>
        <v>0</v>
      </c>
      <c r="L8631" s="39">
        <f t="shared" si="943"/>
        <v>0</v>
      </c>
      <c r="M8631" s="39">
        <f t="shared" si="944"/>
        <v>0</v>
      </c>
      <c r="N8631" s="41">
        <f t="shared" si="946"/>
        <v>0</v>
      </c>
    </row>
    <row r="8632" spans="2:14">
      <c r="B8632" s="1">
        <v>41497</v>
      </c>
      <c r="C8632" s="1">
        <f t="shared" si="945"/>
        <v>41487</v>
      </c>
      <c r="E8632" s="42">
        <f>IF(DAY(B8632)&gt;14,VLOOKUP(DATE(YEAR(C8632),MONTH(C8632)-1,DAY(1)),'מדדים וריביות'!B:C,2,FALSE),VLOOKUP(DATE(YEAR(C8632),MONTH(C8632)-2,DAY(1)),'מדדים וריביות'!B:C,2,FALSE))</f>
        <v>33910208.5382149</v>
      </c>
      <c r="F8632" s="46">
        <f>IF($B$5=1,'ריבית יומית'!D8626,'ריבית יומית'!G8626)</f>
        <v>2.9952372008423822E-5</v>
      </c>
      <c r="G8632" s="46">
        <f t="shared" si="941"/>
        <v>0</v>
      </c>
      <c r="H8632" s="29">
        <f t="shared" si="947"/>
        <v>1</v>
      </c>
      <c r="I8632" s="30">
        <f>VLOOKUP(B8631,'מדדים וריביות'!B:C,2)</f>
        <v>34076761.625337698</v>
      </c>
      <c r="K8632" s="39">
        <f t="shared" si="942"/>
        <v>0</v>
      </c>
      <c r="L8632" s="39">
        <f t="shared" si="943"/>
        <v>0</v>
      </c>
      <c r="M8632" s="39">
        <f t="shared" si="944"/>
        <v>0</v>
      </c>
      <c r="N8632" s="41">
        <f t="shared" si="946"/>
        <v>0</v>
      </c>
    </row>
    <row r="8633" spans="2:14">
      <c r="B8633" s="1">
        <v>41498</v>
      </c>
      <c r="C8633" s="1">
        <f t="shared" si="945"/>
        <v>41487</v>
      </c>
      <c r="E8633" s="42">
        <f>IF(DAY(B8633)&gt;14,VLOOKUP(DATE(YEAR(C8633),MONTH(C8633)-1,DAY(1)),'מדדים וריביות'!B:C,2,FALSE),VLOOKUP(DATE(YEAR(C8633),MONTH(C8633)-2,DAY(1)),'מדדים וריביות'!B:C,2,FALSE))</f>
        <v>33910208.5382149</v>
      </c>
      <c r="F8633" s="46">
        <f>IF($B$5=1,'ריבית יומית'!D8627,'ריבית יומית'!G8627)</f>
        <v>2.9952372008423822E-5</v>
      </c>
      <c r="G8633" s="46">
        <f t="shared" si="941"/>
        <v>0</v>
      </c>
      <c r="H8633" s="29">
        <f t="shared" si="947"/>
        <v>1</v>
      </c>
      <c r="I8633" s="30">
        <f>VLOOKUP(B8632,'מדדים וריביות'!B:C,2)</f>
        <v>34076761.625337698</v>
      </c>
      <c r="K8633" s="39">
        <f t="shared" si="942"/>
        <v>0</v>
      </c>
      <c r="L8633" s="39">
        <f t="shared" si="943"/>
        <v>0</v>
      </c>
      <c r="M8633" s="39">
        <f t="shared" si="944"/>
        <v>0</v>
      </c>
      <c r="N8633" s="41">
        <f t="shared" si="946"/>
        <v>0</v>
      </c>
    </row>
    <row r="8634" spans="2:14">
      <c r="B8634" s="1">
        <v>41499</v>
      </c>
      <c r="C8634" s="1">
        <f t="shared" si="945"/>
        <v>41487</v>
      </c>
      <c r="E8634" s="42">
        <f>IF(DAY(B8634)&gt;14,VLOOKUP(DATE(YEAR(C8634),MONTH(C8634)-1,DAY(1)),'מדדים וריביות'!B:C,2,FALSE),VLOOKUP(DATE(YEAR(C8634),MONTH(C8634)-2,DAY(1)),'מדדים וריביות'!B:C,2,FALSE))</f>
        <v>33910208.5382149</v>
      </c>
      <c r="F8634" s="46">
        <f>IF($B$5=1,'ריבית יומית'!D8628,'ריבית יומית'!G8628)</f>
        <v>2.9952372008423822E-5</v>
      </c>
      <c r="G8634" s="46">
        <f t="shared" si="941"/>
        <v>0</v>
      </c>
      <c r="H8634" s="29">
        <f t="shared" si="947"/>
        <v>1</v>
      </c>
      <c r="I8634" s="30">
        <f>VLOOKUP(B8633,'מדדים וריביות'!B:C,2)</f>
        <v>34076761.625337698</v>
      </c>
      <c r="K8634" s="39">
        <f t="shared" si="942"/>
        <v>0</v>
      </c>
      <c r="L8634" s="39">
        <f t="shared" si="943"/>
        <v>0</v>
      </c>
      <c r="M8634" s="39">
        <f t="shared" si="944"/>
        <v>0</v>
      </c>
      <c r="N8634" s="41">
        <f t="shared" si="946"/>
        <v>0</v>
      </c>
    </row>
    <row r="8635" spans="2:14">
      <c r="B8635" s="1">
        <v>41500</v>
      </c>
      <c r="C8635" s="1">
        <f t="shared" si="945"/>
        <v>41487</v>
      </c>
      <c r="E8635" s="42">
        <f>IF(DAY(B8635)&gt;14,VLOOKUP(DATE(YEAR(C8635),MONTH(C8635)-1,DAY(1)),'מדדים וריביות'!B:C,2,FALSE),VLOOKUP(DATE(YEAR(C8635),MONTH(C8635)-2,DAY(1)),'מדדים וריביות'!B:C,2,FALSE))</f>
        <v>33910208.5382149</v>
      </c>
      <c r="F8635" s="46">
        <f>IF($B$5=1,'ריבית יומית'!D8629,'ריבית יומית'!G8629)</f>
        <v>2.9952372008423822E-5</v>
      </c>
      <c r="G8635" s="46">
        <f t="shared" si="941"/>
        <v>0</v>
      </c>
      <c r="H8635" s="29">
        <f t="shared" si="947"/>
        <v>1</v>
      </c>
      <c r="I8635" s="30">
        <f>VLOOKUP(B8634,'מדדים וריביות'!B:C,2)</f>
        <v>34076761.625337698</v>
      </c>
      <c r="K8635" s="39">
        <f t="shared" si="942"/>
        <v>0</v>
      </c>
      <c r="L8635" s="39">
        <f t="shared" si="943"/>
        <v>0</v>
      </c>
      <c r="M8635" s="39">
        <f t="shared" si="944"/>
        <v>0</v>
      </c>
      <c r="N8635" s="41">
        <f t="shared" si="946"/>
        <v>0</v>
      </c>
    </row>
    <row r="8636" spans="2:14">
      <c r="B8636" s="1">
        <v>41501</v>
      </c>
      <c r="C8636" s="1">
        <f t="shared" si="945"/>
        <v>41487</v>
      </c>
      <c r="E8636" s="42">
        <f>IF(DAY(B8636)&gt;14,VLOOKUP(DATE(YEAR(C8636),MONTH(C8636)-1,DAY(1)),'מדדים וריביות'!B:C,2,FALSE),VLOOKUP(DATE(YEAR(C8636),MONTH(C8636)-2,DAY(1)),'מדדים וריביות'!B:C,2,FALSE))</f>
        <v>34010140.390488602</v>
      </c>
      <c r="F8636" s="46">
        <f>IF($B$5=1,'ריבית יומית'!D8630,'ריבית יומית'!G8630)</f>
        <v>2.9952372008423822E-5</v>
      </c>
      <c r="G8636" s="46">
        <f t="shared" si="941"/>
        <v>0</v>
      </c>
      <c r="H8636" s="29">
        <f t="shared" si="947"/>
        <v>1</v>
      </c>
      <c r="I8636" s="30">
        <f>VLOOKUP(B8635,'מדדים וריביות'!B:C,2)</f>
        <v>34076761.625337698</v>
      </c>
      <c r="K8636" s="39">
        <f t="shared" si="942"/>
        <v>0</v>
      </c>
      <c r="L8636" s="39">
        <f t="shared" si="943"/>
        <v>0</v>
      </c>
      <c r="M8636" s="39">
        <f t="shared" si="944"/>
        <v>0</v>
      </c>
      <c r="N8636" s="41">
        <f t="shared" si="946"/>
        <v>0</v>
      </c>
    </row>
    <row r="8637" spans="2:14">
      <c r="B8637" s="1">
        <v>41502</v>
      </c>
      <c r="C8637" s="1">
        <f t="shared" si="945"/>
        <v>41487</v>
      </c>
      <c r="E8637" s="42">
        <f>IF(DAY(B8637)&gt;14,VLOOKUP(DATE(YEAR(C8637),MONTH(C8637)-1,DAY(1)),'מדדים וריביות'!B:C,2,FALSE),VLOOKUP(DATE(YEAR(C8637),MONTH(C8637)-2,DAY(1)),'מדדים וריביות'!B:C,2,FALSE))</f>
        <v>34010140.390488602</v>
      </c>
      <c r="F8637" s="46">
        <f>IF($B$5=1,'ריבית יומית'!D8631,'ריבית יומית'!G8631)</f>
        <v>2.9952372008423822E-5</v>
      </c>
      <c r="G8637" s="46">
        <f t="shared" si="941"/>
        <v>0</v>
      </c>
      <c r="H8637" s="29">
        <f t="shared" si="947"/>
        <v>1</v>
      </c>
      <c r="I8637" s="30">
        <f>VLOOKUP(B8636,'מדדים וריביות'!B:C,2)</f>
        <v>34076761.625337698</v>
      </c>
      <c r="K8637" s="39">
        <f t="shared" si="942"/>
        <v>0</v>
      </c>
      <c r="L8637" s="39">
        <f t="shared" si="943"/>
        <v>0</v>
      </c>
      <c r="M8637" s="39">
        <f t="shared" si="944"/>
        <v>0</v>
      </c>
      <c r="N8637" s="41">
        <f t="shared" si="946"/>
        <v>0</v>
      </c>
    </row>
    <row r="8638" spans="2:14">
      <c r="B8638" s="1">
        <v>41503</v>
      </c>
      <c r="C8638" s="1">
        <f t="shared" si="945"/>
        <v>41487</v>
      </c>
      <c r="E8638" s="42">
        <f>IF(DAY(B8638)&gt;14,VLOOKUP(DATE(YEAR(C8638),MONTH(C8638)-1,DAY(1)),'מדדים וריביות'!B:C,2,FALSE),VLOOKUP(DATE(YEAR(C8638),MONTH(C8638)-2,DAY(1)),'מדדים וריביות'!B:C,2,FALSE))</f>
        <v>34010140.390488602</v>
      </c>
      <c r="F8638" s="46">
        <f>IF($B$5=1,'ריבית יומית'!D8632,'ריבית יומית'!G8632)</f>
        <v>2.9952372008423822E-5</v>
      </c>
      <c r="G8638" s="46">
        <f t="shared" si="941"/>
        <v>0</v>
      </c>
      <c r="H8638" s="29">
        <f t="shared" si="947"/>
        <v>1</v>
      </c>
      <c r="I8638" s="30">
        <f>VLOOKUP(B8637,'מדדים וריביות'!B:C,2)</f>
        <v>34076761.625337698</v>
      </c>
      <c r="K8638" s="39">
        <f t="shared" si="942"/>
        <v>0</v>
      </c>
      <c r="L8638" s="39">
        <f t="shared" si="943"/>
        <v>0</v>
      </c>
      <c r="M8638" s="39">
        <f t="shared" si="944"/>
        <v>0</v>
      </c>
      <c r="N8638" s="41">
        <f t="shared" si="946"/>
        <v>0</v>
      </c>
    </row>
    <row r="8639" spans="2:14">
      <c r="B8639" s="1">
        <v>41504</v>
      </c>
      <c r="C8639" s="1">
        <f t="shared" si="945"/>
        <v>41487</v>
      </c>
      <c r="E8639" s="42">
        <f>IF(DAY(B8639)&gt;14,VLOOKUP(DATE(YEAR(C8639),MONTH(C8639)-1,DAY(1)),'מדדים וריביות'!B:C,2,FALSE),VLOOKUP(DATE(YEAR(C8639),MONTH(C8639)-2,DAY(1)),'מדדים וריביות'!B:C,2,FALSE))</f>
        <v>34010140.390488602</v>
      </c>
      <c r="F8639" s="46">
        <f>IF($B$5=1,'ריבית יומית'!D8633,'ריבית יומית'!G8633)</f>
        <v>2.9952372008423822E-5</v>
      </c>
      <c r="G8639" s="46">
        <f t="shared" si="941"/>
        <v>0</v>
      </c>
      <c r="H8639" s="29">
        <f t="shared" si="947"/>
        <v>1</v>
      </c>
      <c r="I8639" s="30">
        <f>VLOOKUP(B8638,'מדדים וריביות'!B:C,2)</f>
        <v>34076761.625337698</v>
      </c>
      <c r="K8639" s="39">
        <f t="shared" si="942"/>
        <v>0</v>
      </c>
      <c r="L8639" s="39">
        <f t="shared" si="943"/>
        <v>0</v>
      </c>
      <c r="M8639" s="39">
        <f t="shared" si="944"/>
        <v>0</v>
      </c>
      <c r="N8639" s="41">
        <f t="shared" si="946"/>
        <v>0</v>
      </c>
    </row>
    <row r="8640" spans="2:14">
      <c r="B8640" s="1">
        <v>41505</v>
      </c>
      <c r="C8640" s="1">
        <f t="shared" si="945"/>
        <v>41487</v>
      </c>
      <c r="E8640" s="42">
        <f>IF(DAY(B8640)&gt;14,VLOOKUP(DATE(YEAR(C8640),MONTH(C8640)-1,DAY(1)),'מדדים וריביות'!B:C,2,FALSE),VLOOKUP(DATE(YEAR(C8640),MONTH(C8640)-2,DAY(1)),'מדדים וריביות'!B:C,2,FALSE))</f>
        <v>34010140.390488602</v>
      </c>
      <c r="F8640" s="46">
        <f>IF($B$5=1,'ריבית יומית'!D8634,'ריבית יומית'!G8634)</f>
        <v>2.9952372008423822E-5</v>
      </c>
      <c r="G8640" s="46">
        <f t="shared" si="941"/>
        <v>0</v>
      </c>
      <c r="H8640" s="29">
        <f t="shared" si="947"/>
        <v>1</v>
      </c>
      <c r="I8640" s="30">
        <f>VLOOKUP(B8639,'מדדים וריביות'!B:C,2)</f>
        <v>34076761.625337698</v>
      </c>
      <c r="K8640" s="39">
        <f t="shared" si="942"/>
        <v>0</v>
      </c>
      <c r="L8640" s="39">
        <f t="shared" si="943"/>
        <v>0</v>
      </c>
      <c r="M8640" s="39">
        <f t="shared" si="944"/>
        <v>0</v>
      </c>
      <c r="N8640" s="41">
        <f t="shared" si="946"/>
        <v>0</v>
      </c>
    </row>
    <row r="8641" spans="2:14">
      <c r="B8641" s="1">
        <v>41506</v>
      </c>
      <c r="C8641" s="1">
        <f t="shared" si="945"/>
        <v>41487</v>
      </c>
      <c r="E8641" s="42">
        <f>IF(DAY(B8641)&gt;14,VLOOKUP(DATE(YEAR(C8641),MONTH(C8641)-1,DAY(1)),'מדדים וריביות'!B:C,2,FALSE),VLOOKUP(DATE(YEAR(C8641),MONTH(C8641)-2,DAY(1)),'מדדים וריביות'!B:C,2,FALSE))</f>
        <v>34010140.390488602</v>
      </c>
      <c r="F8641" s="46">
        <f>IF($B$5=1,'ריבית יומית'!D8635,'ריבית יומית'!G8635)</f>
        <v>2.9952372008423822E-5</v>
      </c>
      <c r="G8641" s="46">
        <f t="shared" si="941"/>
        <v>0</v>
      </c>
      <c r="H8641" s="29">
        <f t="shared" si="947"/>
        <v>1</v>
      </c>
      <c r="I8641" s="30">
        <f>VLOOKUP(B8640,'מדדים וריביות'!B:C,2)</f>
        <v>34076761.625337698</v>
      </c>
      <c r="K8641" s="39">
        <f t="shared" si="942"/>
        <v>0</v>
      </c>
      <c r="L8641" s="39">
        <f t="shared" si="943"/>
        <v>0</v>
      </c>
      <c r="M8641" s="39">
        <f t="shared" si="944"/>
        <v>0</v>
      </c>
      <c r="N8641" s="41">
        <f t="shared" si="946"/>
        <v>0</v>
      </c>
    </row>
    <row r="8642" spans="2:14">
      <c r="B8642" s="1">
        <v>41507</v>
      </c>
      <c r="C8642" s="1">
        <f t="shared" si="945"/>
        <v>41487</v>
      </c>
      <c r="E8642" s="42">
        <f>IF(DAY(B8642)&gt;14,VLOOKUP(DATE(YEAR(C8642),MONTH(C8642)-1,DAY(1)),'מדדים וריביות'!B:C,2,FALSE),VLOOKUP(DATE(YEAR(C8642),MONTH(C8642)-2,DAY(1)),'מדדים וריביות'!B:C,2,FALSE))</f>
        <v>34010140.390488602</v>
      </c>
      <c r="F8642" s="46">
        <f>IF($B$5=1,'ריבית יומית'!D8636,'ריבית יומית'!G8636)</f>
        <v>2.9952372008423822E-5</v>
      </c>
      <c r="G8642" s="46">
        <f t="shared" si="941"/>
        <v>0</v>
      </c>
      <c r="H8642" s="29">
        <f t="shared" si="947"/>
        <v>1</v>
      </c>
      <c r="I8642" s="30">
        <f>VLOOKUP(B8641,'מדדים וריביות'!B:C,2)</f>
        <v>34076761.625337698</v>
      </c>
      <c r="K8642" s="39">
        <f t="shared" si="942"/>
        <v>0</v>
      </c>
      <c r="L8642" s="39">
        <f t="shared" si="943"/>
        <v>0</v>
      </c>
      <c r="M8642" s="39">
        <f t="shared" si="944"/>
        <v>0</v>
      </c>
      <c r="N8642" s="41">
        <f t="shared" si="946"/>
        <v>0</v>
      </c>
    </row>
    <row r="8643" spans="2:14">
      <c r="B8643" s="1">
        <v>41508</v>
      </c>
      <c r="C8643" s="1">
        <f t="shared" si="945"/>
        <v>41487</v>
      </c>
      <c r="E8643" s="42">
        <f>IF(DAY(B8643)&gt;14,VLOOKUP(DATE(YEAR(C8643),MONTH(C8643)-1,DAY(1)),'מדדים וריביות'!B:C,2,FALSE),VLOOKUP(DATE(YEAR(C8643),MONTH(C8643)-2,DAY(1)),'מדדים וריביות'!B:C,2,FALSE))</f>
        <v>34010140.390488602</v>
      </c>
      <c r="F8643" s="46">
        <f>IF($B$5=1,'ריבית יומית'!D8637,'ריבית יומית'!G8637)</f>
        <v>2.9952372008423822E-5</v>
      </c>
      <c r="G8643" s="46">
        <f t="shared" si="941"/>
        <v>0</v>
      </c>
      <c r="H8643" s="29">
        <f t="shared" si="947"/>
        <v>1</v>
      </c>
      <c r="I8643" s="30">
        <f>VLOOKUP(B8642,'מדדים וריביות'!B:C,2)</f>
        <v>34076761.625337698</v>
      </c>
      <c r="K8643" s="39">
        <f t="shared" si="942"/>
        <v>0</v>
      </c>
      <c r="L8643" s="39">
        <f t="shared" si="943"/>
        <v>0</v>
      </c>
      <c r="M8643" s="39">
        <f t="shared" si="944"/>
        <v>0</v>
      </c>
      <c r="N8643" s="41">
        <f t="shared" si="946"/>
        <v>0</v>
      </c>
    </row>
    <row r="8644" spans="2:14">
      <c r="B8644" s="1">
        <v>41509</v>
      </c>
      <c r="C8644" s="1">
        <f t="shared" si="945"/>
        <v>41487</v>
      </c>
      <c r="E8644" s="42">
        <f>IF(DAY(B8644)&gt;14,VLOOKUP(DATE(YEAR(C8644),MONTH(C8644)-1,DAY(1)),'מדדים וריביות'!B:C,2,FALSE),VLOOKUP(DATE(YEAR(C8644),MONTH(C8644)-2,DAY(1)),'מדדים וריביות'!B:C,2,FALSE))</f>
        <v>34010140.390488602</v>
      </c>
      <c r="F8644" s="46">
        <f>IF($B$5=1,'ריבית יומית'!D8638,'ריבית יומית'!G8638)</f>
        <v>2.9952372008423822E-5</v>
      </c>
      <c r="G8644" s="46">
        <f t="shared" si="941"/>
        <v>0</v>
      </c>
      <c r="H8644" s="29">
        <f t="shared" si="947"/>
        <v>1</v>
      </c>
      <c r="I8644" s="30">
        <f>VLOOKUP(B8643,'מדדים וריביות'!B:C,2)</f>
        <v>34076761.625337698</v>
      </c>
      <c r="K8644" s="39">
        <f t="shared" si="942"/>
        <v>0</v>
      </c>
      <c r="L8644" s="39">
        <f t="shared" si="943"/>
        <v>0</v>
      </c>
      <c r="M8644" s="39">
        <f t="shared" si="944"/>
        <v>0</v>
      </c>
      <c r="N8644" s="41">
        <f t="shared" si="946"/>
        <v>0</v>
      </c>
    </row>
    <row r="8645" spans="2:14">
      <c r="B8645" s="1">
        <v>41510</v>
      </c>
      <c r="C8645" s="1">
        <f t="shared" si="945"/>
        <v>41487</v>
      </c>
      <c r="E8645" s="42">
        <f>IF(DAY(B8645)&gt;14,VLOOKUP(DATE(YEAR(C8645),MONTH(C8645)-1,DAY(1)),'מדדים וריביות'!B:C,2,FALSE),VLOOKUP(DATE(YEAR(C8645),MONTH(C8645)-2,DAY(1)),'מדדים וריביות'!B:C,2,FALSE))</f>
        <v>34010140.390488602</v>
      </c>
      <c r="F8645" s="46">
        <f>IF($B$5=1,'ריבית יומית'!D8639,'ריבית יומית'!G8639)</f>
        <v>2.9952372008423822E-5</v>
      </c>
      <c r="G8645" s="46">
        <f t="shared" si="941"/>
        <v>0</v>
      </c>
      <c r="H8645" s="29">
        <f t="shared" si="947"/>
        <v>1</v>
      </c>
      <c r="I8645" s="30">
        <f>VLOOKUP(B8644,'מדדים וריביות'!B:C,2)</f>
        <v>34076761.625337698</v>
      </c>
      <c r="K8645" s="39">
        <f t="shared" si="942"/>
        <v>0</v>
      </c>
      <c r="L8645" s="39">
        <f t="shared" si="943"/>
        <v>0</v>
      </c>
      <c r="M8645" s="39">
        <f t="shared" si="944"/>
        <v>0</v>
      </c>
      <c r="N8645" s="41">
        <f t="shared" si="946"/>
        <v>0</v>
      </c>
    </row>
    <row r="8646" spans="2:14">
      <c r="B8646" s="1">
        <v>41511</v>
      </c>
      <c r="C8646" s="1">
        <f t="shared" si="945"/>
        <v>41487</v>
      </c>
      <c r="E8646" s="42">
        <f>IF(DAY(B8646)&gt;14,VLOOKUP(DATE(YEAR(C8646),MONTH(C8646)-1,DAY(1)),'מדדים וריביות'!B:C,2,FALSE),VLOOKUP(DATE(YEAR(C8646),MONTH(C8646)-2,DAY(1)),'מדדים וריביות'!B:C,2,FALSE))</f>
        <v>34010140.390488602</v>
      </c>
      <c r="F8646" s="46">
        <f>IF($B$5=1,'ריבית יומית'!D8640,'ריבית יומית'!G8640)</f>
        <v>2.9952372008423822E-5</v>
      </c>
      <c r="G8646" s="46">
        <f t="shared" si="941"/>
        <v>0</v>
      </c>
      <c r="H8646" s="29">
        <f t="shared" si="947"/>
        <v>1</v>
      </c>
      <c r="I8646" s="30">
        <f>VLOOKUP(B8645,'מדדים וריביות'!B:C,2)</f>
        <v>34076761.625337698</v>
      </c>
      <c r="K8646" s="39">
        <f t="shared" si="942"/>
        <v>0</v>
      </c>
      <c r="L8646" s="39">
        <f t="shared" si="943"/>
        <v>0</v>
      </c>
      <c r="M8646" s="39">
        <f t="shared" si="944"/>
        <v>0</v>
      </c>
      <c r="N8646" s="41">
        <f t="shared" si="946"/>
        <v>0</v>
      </c>
    </row>
    <row r="8647" spans="2:14">
      <c r="B8647" s="1">
        <v>41512</v>
      </c>
      <c r="C8647" s="1">
        <f t="shared" si="945"/>
        <v>41487</v>
      </c>
      <c r="E8647" s="42">
        <f>IF(DAY(B8647)&gt;14,VLOOKUP(DATE(YEAR(C8647),MONTH(C8647)-1,DAY(1)),'מדדים וריביות'!B:C,2,FALSE),VLOOKUP(DATE(YEAR(C8647),MONTH(C8647)-2,DAY(1)),'מדדים וריביות'!B:C,2,FALSE))</f>
        <v>34010140.390488602</v>
      </c>
      <c r="F8647" s="46">
        <f>IF($B$5=1,'ריבית יומית'!D8641,'ריבית יומית'!G8641)</f>
        <v>2.9952372008423822E-5</v>
      </c>
      <c r="G8647" s="46">
        <f t="shared" si="941"/>
        <v>0</v>
      </c>
      <c r="H8647" s="29">
        <f t="shared" si="947"/>
        <v>1</v>
      </c>
      <c r="I8647" s="30">
        <f>VLOOKUP(B8646,'מדדים וריביות'!B:C,2)</f>
        <v>34076761.625337698</v>
      </c>
      <c r="K8647" s="39">
        <f t="shared" si="942"/>
        <v>0</v>
      </c>
      <c r="L8647" s="39">
        <f t="shared" si="943"/>
        <v>0</v>
      </c>
      <c r="M8647" s="39">
        <f t="shared" si="944"/>
        <v>0</v>
      </c>
      <c r="N8647" s="41">
        <f t="shared" si="946"/>
        <v>0</v>
      </c>
    </row>
    <row r="8648" spans="2:14">
      <c r="B8648" s="1">
        <v>41513</v>
      </c>
      <c r="C8648" s="1">
        <f t="shared" si="945"/>
        <v>41487</v>
      </c>
      <c r="E8648" s="42">
        <f>IF(DAY(B8648)&gt;14,VLOOKUP(DATE(YEAR(C8648),MONTH(C8648)-1,DAY(1)),'מדדים וריביות'!B:C,2,FALSE),VLOOKUP(DATE(YEAR(C8648),MONTH(C8648)-2,DAY(1)),'מדדים וריביות'!B:C,2,FALSE))</f>
        <v>34010140.390488602</v>
      </c>
      <c r="F8648" s="46">
        <f>IF($B$5=1,'ריבית יומית'!D8642,'ריבית יומית'!G8642)</f>
        <v>2.9952372008423822E-5</v>
      </c>
      <c r="G8648" s="46">
        <f t="shared" si="941"/>
        <v>0</v>
      </c>
      <c r="H8648" s="29">
        <f t="shared" si="947"/>
        <v>1</v>
      </c>
      <c r="I8648" s="30">
        <f>VLOOKUP(B8647,'מדדים וריביות'!B:C,2)</f>
        <v>34076761.625337698</v>
      </c>
      <c r="K8648" s="39">
        <f t="shared" si="942"/>
        <v>0</v>
      </c>
      <c r="L8648" s="39">
        <f t="shared" si="943"/>
        <v>0</v>
      </c>
      <c r="M8648" s="39">
        <f t="shared" si="944"/>
        <v>0</v>
      </c>
      <c r="N8648" s="41">
        <f t="shared" si="946"/>
        <v>0</v>
      </c>
    </row>
    <row r="8649" spans="2:14">
      <c r="B8649" s="1">
        <v>41514</v>
      </c>
      <c r="C8649" s="1">
        <f t="shared" si="945"/>
        <v>41487</v>
      </c>
      <c r="E8649" s="42">
        <f>IF(DAY(B8649)&gt;14,VLOOKUP(DATE(YEAR(C8649),MONTH(C8649)-1,DAY(1)),'מדדים וריביות'!B:C,2,FALSE),VLOOKUP(DATE(YEAR(C8649),MONTH(C8649)-2,DAY(1)),'מדדים וריביות'!B:C,2,FALSE))</f>
        <v>34010140.390488602</v>
      </c>
      <c r="F8649" s="46">
        <f>IF($B$5=1,'ריבית יומית'!D8643,'ריבית יומית'!G8643)</f>
        <v>2.9952372008423822E-5</v>
      </c>
      <c r="G8649" s="46">
        <f t="shared" ref="G8649:G8712" si="948">IF(B8649&gt;$B$2,0,F8649)</f>
        <v>0</v>
      </c>
      <c r="H8649" s="29">
        <f t="shared" si="947"/>
        <v>1</v>
      </c>
      <c r="I8649" s="30">
        <f>VLOOKUP(B8648,'מדדים וריביות'!B:C,2)</f>
        <v>34076761.625337698</v>
      </c>
      <c r="K8649" s="39">
        <f t="shared" ref="K8649:K8712" si="949">$B$4/E8649*D8649-D8649</f>
        <v>0</v>
      </c>
      <c r="L8649" s="39">
        <f t="shared" ref="L8649:L8712" si="950">H8650*D8649-D8649</f>
        <v>0</v>
      </c>
      <c r="M8649" s="39">
        <f t="shared" ref="M8649:M8712" si="951">$B$4/E8649*L8649-L8649</f>
        <v>0</v>
      </c>
      <c r="N8649" s="41">
        <f t="shared" si="946"/>
        <v>0</v>
      </c>
    </row>
    <row r="8650" spans="2:14">
      <c r="B8650" s="1">
        <v>41515</v>
      </c>
      <c r="C8650" s="1">
        <f t="shared" ref="C8650:C8713" si="952">DATE(YEAR(B8650),MONTH(B8650),DAY(1))</f>
        <v>41487</v>
      </c>
      <c r="E8650" s="42">
        <f>IF(DAY(B8650)&gt;14,VLOOKUP(DATE(YEAR(C8650),MONTH(C8650)-1,DAY(1)),'מדדים וריביות'!B:C,2,FALSE),VLOOKUP(DATE(YEAR(C8650),MONTH(C8650)-2,DAY(1)),'מדדים וריביות'!B:C,2,FALSE))</f>
        <v>34010140.390488602</v>
      </c>
      <c r="F8650" s="46">
        <f>IF($B$5=1,'ריבית יומית'!D8644,'ריבית יומית'!G8644)</f>
        <v>2.9952372008423822E-5</v>
      </c>
      <c r="G8650" s="46">
        <f t="shared" si="948"/>
        <v>0</v>
      </c>
      <c r="H8650" s="29">
        <f t="shared" si="947"/>
        <v>1</v>
      </c>
      <c r="I8650" s="30">
        <f>VLOOKUP(B8649,'מדדים וריביות'!B:C,2)</f>
        <v>34076761.625337698</v>
      </c>
      <c r="K8650" s="39">
        <f t="shared" si="949"/>
        <v>0</v>
      </c>
      <c r="L8650" s="39">
        <f t="shared" si="950"/>
        <v>0</v>
      </c>
      <c r="M8650" s="39">
        <f t="shared" si="951"/>
        <v>0</v>
      </c>
      <c r="N8650" s="41">
        <f t="shared" ref="N8650:N8713" si="953">SUM(K8650:M8650)</f>
        <v>0</v>
      </c>
    </row>
    <row r="8651" spans="2:14">
      <c r="B8651" s="1">
        <v>41516</v>
      </c>
      <c r="C8651" s="1">
        <f t="shared" si="952"/>
        <v>41487</v>
      </c>
      <c r="E8651" s="42">
        <f>IF(DAY(B8651)&gt;14,VLOOKUP(DATE(YEAR(C8651),MONTH(C8651)-1,DAY(1)),'מדדים וריביות'!B:C,2,FALSE),VLOOKUP(DATE(YEAR(C8651),MONTH(C8651)-2,DAY(1)),'מדדים וריביות'!B:C,2,FALSE))</f>
        <v>34010140.390488602</v>
      </c>
      <c r="F8651" s="46">
        <f>IF($B$5=1,'ריבית יומית'!D8645,'ריבית יומית'!G8645)</f>
        <v>2.9952372008423822E-5</v>
      </c>
      <c r="G8651" s="46">
        <f t="shared" si="948"/>
        <v>0</v>
      </c>
      <c r="H8651" s="29">
        <f t="shared" si="947"/>
        <v>1</v>
      </c>
      <c r="I8651" s="30">
        <f>VLOOKUP(B8650,'מדדים וריביות'!B:C,2)</f>
        <v>34076761.625337698</v>
      </c>
      <c r="K8651" s="39">
        <f t="shared" si="949"/>
        <v>0</v>
      </c>
      <c r="L8651" s="39">
        <f t="shared" si="950"/>
        <v>0</v>
      </c>
      <c r="M8651" s="39">
        <f t="shared" si="951"/>
        <v>0</v>
      </c>
      <c r="N8651" s="41">
        <f t="shared" si="953"/>
        <v>0</v>
      </c>
    </row>
    <row r="8652" spans="2:14">
      <c r="B8652" s="1">
        <v>41517</v>
      </c>
      <c r="C8652" s="1">
        <f t="shared" si="952"/>
        <v>41487</v>
      </c>
      <c r="E8652" s="42">
        <f>IF(DAY(B8652)&gt;14,VLOOKUP(DATE(YEAR(C8652),MONTH(C8652)-1,DAY(1)),'מדדים וריביות'!B:C,2,FALSE),VLOOKUP(DATE(YEAR(C8652),MONTH(C8652)-2,DAY(1)),'מדדים וריביות'!B:C,2,FALSE))</f>
        <v>34010140.390488602</v>
      </c>
      <c r="F8652" s="46">
        <f>IF($B$5=1,'ריבית יומית'!D8646,'ריבית יומית'!G8646)</f>
        <v>2.9952372008423822E-5</v>
      </c>
      <c r="G8652" s="46">
        <f t="shared" si="948"/>
        <v>0</v>
      </c>
      <c r="H8652" s="29">
        <f t="shared" si="947"/>
        <v>1</v>
      </c>
      <c r="I8652" s="30">
        <f>VLOOKUP(B8651,'מדדים וריביות'!B:C,2)</f>
        <v>34076761.625337698</v>
      </c>
      <c r="K8652" s="39">
        <f t="shared" si="949"/>
        <v>0</v>
      </c>
      <c r="L8652" s="39">
        <f t="shared" si="950"/>
        <v>0</v>
      </c>
      <c r="M8652" s="39">
        <f t="shared" si="951"/>
        <v>0</v>
      </c>
      <c r="N8652" s="41">
        <f t="shared" si="953"/>
        <v>0</v>
      </c>
    </row>
    <row r="8653" spans="2:14">
      <c r="B8653" s="1">
        <v>41518</v>
      </c>
      <c r="C8653" s="1">
        <f t="shared" si="952"/>
        <v>41518</v>
      </c>
      <c r="E8653" s="42">
        <f>IF(DAY(B8653)&gt;14,VLOOKUP(DATE(YEAR(C8653),MONTH(C8653)-1,DAY(1)),'מדדים וריביות'!B:C,2,FALSE),VLOOKUP(DATE(YEAR(C8653),MONTH(C8653)-2,DAY(1)),'מדדים וריביות'!B:C,2,FALSE))</f>
        <v>34010140.390488602</v>
      </c>
      <c r="F8653" s="46">
        <f>IF($B$5=1,'ריבית יומית'!D8647,'ריבית יומית'!G8647)</f>
        <v>2.9952372008423822E-5</v>
      </c>
      <c r="G8653" s="46">
        <f t="shared" si="948"/>
        <v>0</v>
      </c>
      <c r="H8653" s="29">
        <f t="shared" si="947"/>
        <v>1</v>
      </c>
      <c r="I8653" s="30">
        <f>VLOOKUP(B8652,'מדדים וריביות'!B:C,2)</f>
        <v>34076761.625337698</v>
      </c>
      <c r="K8653" s="39">
        <f t="shared" si="949"/>
        <v>0</v>
      </c>
      <c r="L8653" s="39">
        <f t="shared" si="950"/>
        <v>0</v>
      </c>
      <c r="M8653" s="39">
        <f t="shared" si="951"/>
        <v>0</v>
      </c>
      <c r="N8653" s="41">
        <f t="shared" si="953"/>
        <v>0</v>
      </c>
    </row>
    <row r="8654" spans="2:14">
      <c r="B8654" s="1">
        <v>41519</v>
      </c>
      <c r="C8654" s="1">
        <f t="shared" si="952"/>
        <v>41518</v>
      </c>
      <c r="E8654" s="42">
        <f>IF(DAY(B8654)&gt;14,VLOOKUP(DATE(YEAR(C8654),MONTH(C8654)-1,DAY(1)),'מדדים וריביות'!B:C,2,FALSE),VLOOKUP(DATE(YEAR(C8654),MONTH(C8654)-2,DAY(1)),'מדדים וריביות'!B:C,2,FALSE))</f>
        <v>34010140.390488602</v>
      </c>
      <c r="F8654" s="46">
        <f>IF($B$5=1,'ריבית יומית'!D8648,'ריבית יומית'!G8648)</f>
        <v>2.9952372008423822E-5</v>
      </c>
      <c r="G8654" s="46">
        <f t="shared" si="948"/>
        <v>0</v>
      </c>
      <c r="H8654" s="29">
        <f t="shared" si="947"/>
        <v>1</v>
      </c>
      <c r="I8654" s="30">
        <f>VLOOKUP(B8653,'מדדים וריביות'!B:C,2)</f>
        <v>34076761.625337698</v>
      </c>
      <c r="K8654" s="39">
        <f t="shared" si="949"/>
        <v>0</v>
      </c>
      <c r="L8654" s="39">
        <f t="shared" si="950"/>
        <v>0</v>
      </c>
      <c r="M8654" s="39">
        <f t="shared" si="951"/>
        <v>0</v>
      </c>
      <c r="N8654" s="41">
        <f t="shared" si="953"/>
        <v>0</v>
      </c>
    </row>
    <row r="8655" spans="2:14">
      <c r="B8655" s="1">
        <v>41520</v>
      </c>
      <c r="C8655" s="1">
        <f t="shared" si="952"/>
        <v>41518</v>
      </c>
      <c r="E8655" s="42">
        <f>IF(DAY(B8655)&gt;14,VLOOKUP(DATE(YEAR(C8655),MONTH(C8655)-1,DAY(1)),'מדדים וריביות'!B:C,2,FALSE),VLOOKUP(DATE(YEAR(C8655),MONTH(C8655)-2,DAY(1)),'מדדים וריביות'!B:C,2,FALSE))</f>
        <v>34010140.390488602</v>
      </c>
      <c r="F8655" s="46">
        <f>IF($B$5=1,'ריבית יומית'!D8649,'ריבית יומית'!G8649)</f>
        <v>2.9952372008423822E-5</v>
      </c>
      <c r="G8655" s="46">
        <f t="shared" si="948"/>
        <v>0</v>
      </c>
      <c r="H8655" s="29">
        <f t="shared" si="947"/>
        <v>1</v>
      </c>
      <c r="I8655" s="30">
        <f>VLOOKUP(B8654,'מדדים וריביות'!B:C,2)</f>
        <v>34076761.625337698</v>
      </c>
      <c r="K8655" s="39">
        <f t="shared" si="949"/>
        <v>0</v>
      </c>
      <c r="L8655" s="39">
        <f t="shared" si="950"/>
        <v>0</v>
      </c>
      <c r="M8655" s="39">
        <f t="shared" si="951"/>
        <v>0</v>
      </c>
      <c r="N8655" s="41">
        <f t="shared" si="953"/>
        <v>0</v>
      </c>
    </row>
    <row r="8656" spans="2:14">
      <c r="B8656" s="1">
        <v>41521</v>
      </c>
      <c r="C8656" s="1">
        <f t="shared" si="952"/>
        <v>41518</v>
      </c>
      <c r="E8656" s="42">
        <f>IF(DAY(B8656)&gt;14,VLOOKUP(DATE(YEAR(C8656),MONTH(C8656)-1,DAY(1)),'מדדים וריביות'!B:C,2,FALSE),VLOOKUP(DATE(YEAR(C8656),MONTH(C8656)-2,DAY(1)),'מדדים וריביות'!B:C,2,FALSE))</f>
        <v>34010140.390488602</v>
      </c>
      <c r="F8656" s="46">
        <f>IF($B$5=1,'ריבית יומית'!D8650,'ריבית יומית'!G8650)</f>
        <v>2.9952372008423822E-5</v>
      </c>
      <c r="G8656" s="46">
        <f t="shared" si="948"/>
        <v>0</v>
      </c>
      <c r="H8656" s="29">
        <f t="shared" si="947"/>
        <v>1</v>
      </c>
      <c r="I8656" s="30">
        <f>VLOOKUP(B8655,'מדדים וריביות'!B:C,2)</f>
        <v>34076761.625337698</v>
      </c>
      <c r="K8656" s="39">
        <f t="shared" si="949"/>
        <v>0</v>
      </c>
      <c r="L8656" s="39">
        <f t="shared" si="950"/>
        <v>0</v>
      </c>
      <c r="M8656" s="39">
        <f t="shared" si="951"/>
        <v>0</v>
      </c>
      <c r="N8656" s="41">
        <f t="shared" si="953"/>
        <v>0</v>
      </c>
    </row>
    <row r="8657" spans="2:14">
      <c r="B8657" s="1">
        <v>41522</v>
      </c>
      <c r="C8657" s="1">
        <f t="shared" si="952"/>
        <v>41518</v>
      </c>
      <c r="E8657" s="42">
        <f>IF(DAY(B8657)&gt;14,VLOOKUP(DATE(YEAR(C8657),MONTH(C8657)-1,DAY(1)),'מדדים וריביות'!B:C,2,FALSE),VLOOKUP(DATE(YEAR(C8657),MONTH(C8657)-2,DAY(1)),'מדדים וריביות'!B:C,2,FALSE))</f>
        <v>34010140.390488602</v>
      </c>
      <c r="F8657" s="46">
        <f>IF($B$5=1,'ריבית יומית'!D8651,'ריבית יומית'!G8651)</f>
        <v>2.9952372008423822E-5</v>
      </c>
      <c r="G8657" s="46">
        <f t="shared" si="948"/>
        <v>0</v>
      </c>
      <c r="H8657" s="29">
        <f t="shared" si="947"/>
        <v>1</v>
      </c>
      <c r="I8657" s="30">
        <f>VLOOKUP(B8656,'מדדים וריביות'!B:C,2)</f>
        <v>34076761.625337698</v>
      </c>
      <c r="K8657" s="39">
        <f t="shared" si="949"/>
        <v>0</v>
      </c>
      <c r="L8657" s="39">
        <f t="shared" si="950"/>
        <v>0</v>
      </c>
      <c r="M8657" s="39">
        <f t="shared" si="951"/>
        <v>0</v>
      </c>
      <c r="N8657" s="41">
        <f t="shared" si="953"/>
        <v>0</v>
      </c>
    </row>
    <row r="8658" spans="2:14">
      <c r="B8658" s="1">
        <v>41523</v>
      </c>
      <c r="C8658" s="1">
        <f t="shared" si="952"/>
        <v>41518</v>
      </c>
      <c r="E8658" s="42">
        <f>IF(DAY(B8658)&gt;14,VLOOKUP(DATE(YEAR(C8658),MONTH(C8658)-1,DAY(1)),'מדדים וריביות'!B:C,2,FALSE),VLOOKUP(DATE(YEAR(C8658),MONTH(C8658)-2,DAY(1)),'מדדים וריביות'!B:C,2,FALSE))</f>
        <v>34010140.390488602</v>
      </c>
      <c r="F8658" s="46">
        <f>IF($B$5=1,'ריבית יומית'!D8652,'ריבית יומית'!G8652)</f>
        <v>2.9952372008423822E-5</v>
      </c>
      <c r="G8658" s="46">
        <f t="shared" si="948"/>
        <v>0</v>
      </c>
      <c r="H8658" s="29">
        <f t="shared" si="947"/>
        <v>1</v>
      </c>
      <c r="I8658" s="30">
        <f>VLOOKUP(B8657,'מדדים וריביות'!B:C,2)</f>
        <v>34076761.625337698</v>
      </c>
      <c r="K8658" s="39">
        <f t="shared" si="949"/>
        <v>0</v>
      </c>
      <c r="L8658" s="39">
        <f t="shared" si="950"/>
        <v>0</v>
      </c>
      <c r="M8658" s="39">
        <f t="shared" si="951"/>
        <v>0</v>
      </c>
      <c r="N8658" s="41">
        <f t="shared" si="953"/>
        <v>0</v>
      </c>
    </row>
    <row r="8659" spans="2:14">
      <c r="B8659" s="1">
        <v>41524</v>
      </c>
      <c r="C8659" s="1">
        <f t="shared" si="952"/>
        <v>41518</v>
      </c>
      <c r="E8659" s="42">
        <f>IF(DAY(B8659)&gt;14,VLOOKUP(DATE(YEAR(C8659),MONTH(C8659)-1,DAY(1)),'מדדים וריביות'!B:C,2,FALSE),VLOOKUP(DATE(YEAR(C8659),MONTH(C8659)-2,DAY(1)),'מדדים וריביות'!B:C,2,FALSE))</f>
        <v>34010140.390488602</v>
      </c>
      <c r="F8659" s="46">
        <f>IF($B$5=1,'ריבית יומית'!D8653,'ריבית יומית'!G8653)</f>
        <v>2.9952372008423822E-5</v>
      </c>
      <c r="G8659" s="46">
        <f t="shared" si="948"/>
        <v>0</v>
      </c>
      <c r="H8659" s="29">
        <f t="shared" si="947"/>
        <v>1</v>
      </c>
      <c r="I8659" s="30">
        <f>VLOOKUP(B8658,'מדדים וריביות'!B:C,2)</f>
        <v>34076761.625337698</v>
      </c>
      <c r="K8659" s="39">
        <f t="shared" si="949"/>
        <v>0</v>
      </c>
      <c r="L8659" s="39">
        <f t="shared" si="950"/>
        <v>0</v>
      </c>
      <c r="M8659" s="39">
        <f t="shared" si="951"/>
        <v>0</v>
      </c>
      <c r="N8659" s="41">
        <f t="shared" si="953"/>
        <v>0</v>
      </c>
    </row>
    <row r="8660" spans="2:14">
      <c r="B8660" s="1">
        <v>41525</v>
      </c>
      <c r="C8660" s="1">
        <f t="shared" si="952"/>
        <v>41518</v>
      </c>
      <c r="E8660" s="42">
        <f>IF(DAY(B8660)&gt;14,VLOOKUP(DATE(YEAR(C8660),MONTH(C8660)-1,DAY(1)),'מדדים וריביות'!B:C,2,FALSE),VLOOKUP(DATE(YEAR(C8660),MONTH(C8660)-2,DAY(1)),'מדדים וריביות'!B:C,2,FALSE))</f>
        <v>34010140.390488602</v>
      </c>
      <c r="F8660" s="46">
        <f>IF($B$5=1,'ריבית יומית'!D8654,'ריבית יומית'!G8654)</f>
        <v>2.9952372008423822E-5</v>
      </c>
      <c r="G8660" s="46">
        <f t="shared" si="948"/>
        <v>0</v>
      </c>
      <c r="H8660" s="29">
        <f t="shared" si="947"/>
        <v>1</v>
      </c>
      <c r="I8660" s="30">
        <f>VLOOKUP(B8659,'מדדים וריביות'!B:C,2)</f>
        <v>34076761.625337698</v>
      </c>
      <c r="K8660" s="39">
        <f t="shared" si="949"/>
        <v>0</v>
      </c>
      <c r="L8660" s="39">
        <f t="shared" si="950"/>
        <v>0</v>
      </c>
      <c r="M8660" s="39">
        <f t="shared" si="951"/>
        <v>0</v>
      </c>
      <c r="N8660" s="41">
        <f t="shared" si="953"/>
        <v>0</v>
      </c>
    </row>
    <row r="8661" spans="2:14">
      <c r="B8661" s="1">
        <v>41526</v>
      </c>
      <c r="C8661" s="1">
        <f t="shared" si="952"/>
        <v>41518</v>
      </c>
      <c r="E8661" s="42">
        <f>IF(DAY(B8661)&gt;14,VLOOKUP(DATE(YEAR(C8661),MONTH(C8661)-1,DAY(1)),'מדדים וריביות'!B:C,2,FALSE),VLOOKUP(DATE(YEAR(C8661),MONTH(C8661)-2,DAY(1)),'מדדים וריביות'!B:C,2,FALSE))</f>
        <v>34010140.390488602</v>
      </c>
      <c r="F8661" s="46">
        <f>IF($B$5=1,'ריבית יומית'!D8655,'ריבית יומית'!G8655)</f>
        <v>2.9952372008423822E-5</v>
      </c>
      <c r="G8661" s="46">
        <f t="shared" si="948"/>
        <v>0</v>
      </c>
      <c r="H8661" s="29">
        <f t="shared" si="947"/>
        <v>1</v>
      </c>
      <c r="I8661" s="30">
        <f>VLOOKUP(B8660,'מדדים וריביות'!B:C,2)</f>
        <v>34076761.625337698</v>
      </c>
      <c r="K8661" s="39">
        <f t="shared" si="949"/>
        <v>0</v>
      </c>
      <c r="L8661" s="39">
        <f t="shared" si="950"/>
        <v>0</v>
      </c>
      <c r="M8661" s="39">
        <f t="shared" si="951"/>
        <v>0</v>
      </c>
      <c r="N8661" s="41">
        <f t="shared" si="953"/>
        <v>0</v>
      </c>
    </row>
    <row r="8662" spans="2:14">
      <c r="B8662" s="1">
        <v>41527</v>
      </c>
      <c r="C8662" s="1">
        <f t="shared" si="952"/>
        <v>41518</v>
      </c>
      <c r="E8662" s="42">
        <f>IF(DAY(B8662)&gt;14,VLOOKUP(DATE(YEAR(C8662),MONTH(C8662)-1,DAY(1)),'מדדים וריביות'!B:C,2,FALSE),VLOOKUP(DATE(YEAR(C8662),MONTH(C8662)-2,DAY(1)),'מדדים וריביות'!B:C,2,FALSE))</f>
        <v>34010140.390488602</v>
      </c>
      <c r="F8662" s="46">
        <f>IF($B$5=1,'ריבית יומית'!D8656,'ריבית יומית'!G8656)</f>
        <v>2.9952372008423822E-5</v>
      </c>
      <c r="G8662" s="46">
        <f t="shared" si="948"/>
        <v>0</v>
      </c>
      <c r="H8662" s="29">
        <f t="shared" si="947"/>
        <v>1</v>
      </c>
      <c r="I8662" s="30">
        <f>VLOOKUP(B8661,'מדדים וריביות'!B:C,2)</f>
        <v>34076761.625337698</v>
      </c>
      <c r="K8662" s="39">
        <f t="shared" si="949"/>
        <v>0</v>
      </c>
      <c r="L8662" s="39">
        <f t="shared" si="950"/>
        <v>0</v>
      </c>
      <c r="M8662" s="39">
        <f t="shared" si="951"/>
        <v>0</v>
      </c>
      <c r="N8662" s="41">
        <f t="shared" si="953"/>
        <v>0</v>
      </c>
    </row>
    <row r="8663" spans="2:14">
      <c r="B8663" s="1">
        <v>41528</v>
      </c>
      <c r="C8663" s="1">
        <f t="shared" si="952"/>
        <v>41518</v>
      </c>
      <c r="E8663" s="42">
        <f>IF(DAY(B8663)&gt;14,VLOOKUP(DATE(YEAR(C8663),MONTH(C8663)-1,DAY(1)),'מדדים וריביות'!B:C,2,FALSE),VLOOKUP(DATE(YEAR(C8663),MONTH(C8663)-2,DAY(1)),'מדדים וריביות'!B:C,2,FALSE))</f>
        <v>34010140.390488602</v>
      </c>
      <c r="F8663" s="46">
        <f>IF($B$5=1,'ריבית יומית'!D8657,'ריבית יומית'!G8657)</f>
        <v>2.9952372008423822E-5</v>
      </c>
      <c r="G8663" s="46">
        <f t="shared" si="948"/>
        <v>0</v>
      </c>
      <c r="H8663" s="29">
        <f t="shared" si="947"/>
        <v>1</v>
      </c>
      <c r="I8663" s="30">
        <f>VLOOKUP(B8662,'מדדים וריביות'!B:C,2)</f>
        <v>34076761.625337698</v>
      </c>
      <c r="K8663" s="39">
        <f t="shared" si="949"/>
        <v>0</v>
      </c>
      <c r="L8663" s="39">
        <f t="shared" si="950"/>
        <v>0</v>
      </c>
      <c r="M8663" s="39">
        <f t="shared" si="951"/>
        <v>0</v>
      </c>
      <c r="N8663" s="41">
        <f t="shared" si="953"/>
        <v>0</v>
      </c>
    </row>
    <row r="8664" spans="2:14">
      <c r="B8664" s="1">
        <v>41529</v>
      </c>
      <c r="C8664" s="1">
        <f t="shared" si="952"/>
        <v>41518</v>
      </c>
      <c r="E8664" s="42">
        <f>IF(DAY(B8664)&gt;14,VLOOKUP(DATE(YEAR(C8664),MONTH(C8664)-1,DAY(1)),'מדדים וריביות'!B:C,2,FALSE),VLOOKUP(DATE(YEAR(C8664),MONTH(C8664)-2,DAY(1)),'מדדים וריביות'!B:C,2,FALSE))</f>
        <v>34010140.390488602</v>
      </c>
      <c r="F8664" s="46">
        <f>IF($B$5=1,'ריבית יומית'!D8658,'ריבית יומית'!G8658)</f>
        <v>2.9952372008423822E-5</v>
      </c>
      <c r="G8664" s="46">
        <f t="shared" si="948"/>
        <v>0</v>
      </c>
      <c r="H8664" s="29">
        <f t="shared" si="947"/>
        <v>1</v>
      </c>
      <c r="I8664" s="30">
        <f>VLOOKUP(B8663,'מדדים וריביות'!B:C,2)</f>
        <v>34076761.625337698</v>
      </c>
      <c r="K8664" s="39">
        <f t="shared" si="949"/>
        <v>0</v>
      </c>
      <c r="L8664" s="39">
        <f t="shared" si="950"/>
        <v>0</v>
      </c>
      <c r="M8664" s="39">
        <f t="shared" si="951"/>
        <v>0</v>
      </c>
      <c r="N8664" s="41">
        <f t="shared" si="953"/>
        <v>0</v>
      </c>
    </row>
    <row r="8665" spans="2:14">
      <c r="B8665" s="1">
        <v>41530</v>
      </c>
      <c r="C8665" s="1">
        <f t="shared" si="952"/>
        <v>41518</v>
      </c>
      <c r="E8665" s="42">
        <f>IF(DAY(B8665)&gt;14,VLOOKUP(DATE(YEAR(C8665),MONTH(C8665)-1,DAY(1)),'מדדים וריביות'!B:C,2,FALSE),VLOOKUP(DATE(YEAR(C8665),MONTH(C8665)-2,DAY(1)),'מדדים וריביות'!B:C,2,FALSE))</f>
        <v>34010140.390488602</v>
      </c>
      <c r="F8665" s="46">
        <f>IF($B$5=1,'ריבית יומית'!D8659,'ריבית יומית'!G8659)</f>
        <v>2.9952372008423822E-5</v>
      </c>
      <c r="G8665" s="46">
        <f t="shared" si="948"/>
        <v>0</v>
      </c>
      <c r="H8665" s="29">
        <f t="shared" si="947"/>
        <v>1</v>
      </c>
      <c r="I8665" s="30">
        <f>VLOOKUP(B8664,'מדדים וריביות'!B:C,2)</f>
        <v>34076761.625337698</v>
      </c>
      <c r="K8665" s="39">
        <f t="shared" si="949"/>
        <v>0</v>
      </c>
      <c r="L8665" s="39">
        <f t="shared" si="950"/>
        <v>0</v>
      </c>
      <c r="M8665" s="39">
        <f t="shared" si="951"/>
        <v>0</v>
      </c>
      <c r="N8665" s="41">
        <f t="shared" si="953"/>
        <v>0</v>
      </c>
    </row>
    <row r="8666" spans="2:14">
      <c r="B8666" s="1">
        <v>41531</v>
      </c>
      <c r="C8666" s="1">
        <f t="shared" si="952"/>
        <v>41518</v>
      </c>
      <c r="E8666" s="42">
        <f>IF(DAY(B8666)&gt;14,VLOOKUP(DATE(YEAR(C8666),MONTH(C8666)-1,DAY(1)),'מדדים וריביות'!B:C,2,FALSE),VLOOKUP(DATE(YEAR(C8666),MONTH(C8666)-2,DAY(1)),'מדדים וריביות'!B:C,2,FALSE))</f>
        <v>34010140.390488602</v>
      </c>
      <c r="F8666" s="46">
        <f>IF($B$5=1,'ריבית יומית'!D8660,'ריבית יומית'!G8660)</f>
        <v>2.9952372008423822E-5</v>
      </c>
      <c r="G8666" s="46">
        <f t="shared" si="948"/>
        <v>0</v>
      </c>
      <c r="H8666" s="29">
        <f t="shared" si="947"/>
        <v>1</v>
      </c>
      <c r="I8666" s="30">
        <f>VLOOKUP(B8665,'מדדים וריביות'!B:C,2)</f>
        <v>34076761.625337698</v>
      </c>
      <c r="K8666" s="39">
        <f t="shared" si="949"/>
        <v>0</v>
      </c>
      <c r="L8666" s="39">
        <f t="shared" si="950"/>
        <v>0</v>
      </c>
      <c r="M8666" s="39">
        <f t="shared" si="951"/>
        <v>0</v>
      </c>
      <c r="N8666" s="41">
        <f t="shared" si="953"/>
        <v>0</v>
      </c>
    </row>
    <row r="8667" spans="2:14">
      <c r="B8667" s="1">
        <v>41532</v>
      </c>
      <c r="C8667" s="1">
        <f t="shared" si="952"/>
        <v>41518</v>
      </c>
      <c r="E8667" s="42">
        <f>IF(DAY(B8667)&gt;14,VLOOKUP(DATE(YEAR(C8667),MONTH(C8667)-1,DAY(1)),'מדדים וריביות'!B:C,2,FALSE),VLOOKUP(DATE(YEAR(C8667),MONTH(C8667)-2,DAY(1)),'מדדים וריביות'!B:C,2,FALSE))</f>
        <v>34076761.625337698</v>
      </c>
      <c r="F8667" s="46">
        <f>IF($B$5=1,'ריבית יומית'!D8661,'ריבית יומית'!G8661)</f>
        <v>2.9952372008423822E-5</v>
      </c>
      <c r="G8667" s="46">
        <f t="shared" si="948"/>
        <v>0</v>
      </c>
      <c r="H8667" s="29">
        <f t="shared" si="947"/>
        <v>1</v>
      </c>
      <c r="I8667" s="30">
        <f>VLOOKUP(B8666,'מדדים וריביות'!B:C,2)</f>
        <v>34076761.625337698</v>
      </c>
      <c r="K8667" s="39">
        <f t="shared" si="949"/>
        <v>0</v>
      </c>
      <c r="L8667" s="39">
        <f t="shared" si="950"/>
        <v>0</v>
      </c>
      <c r="M8667" s="39">
        <f t="shared" si="951"/>
        <v>0</v>
      </c>
      <c r="N8667" s="41">
        <f t="shared" si="953"/>
        <v>0</v>
      </c>
    </row>
    <row r="8668" spans="2:14">
      <c r="B8668" s="1">
        <v>41533</v>
      </c>
      <c r="C8668" s="1">
        <f t="shared" si="952"/>
        <v>41518</v>
      </c>
      <c r="E8668" s="42">
        <f>IF(DAY(B8668)&gt;14,VLOOKUP(DATE(YEAR(C8668),MONTH(C8668)-1,DAY(1)),'מדדים וריביות'!B:C,2,FALSE),VLOOKUP(DATE(YEAR(C8668),MONTH(C8668)-2,DAY(1)),'מדדים וריביות'!B:C,2,FALSE))</f>
        <v>34076761.625337698</v>
      </c>
      <c r="F8668" s="46">
        <f>IF($B$5=1,'ריבית יומית'!D8662,'ריבית יומית'!G8662)</f>
        <v>2.9952372008423822E-5</v>
      </c>
      <c r="G8668" s="46">
        <f t="shared" si="948"/>
        <v>0</v>
      </c>
      <c r="H8668" s="29">
        <f t="shared" si="947"/>
        <v>1</v>
      </c>
      <c r="I8668" s="30">
        <f>VLOOKUP(B8667,'מדדים וריביות'!B:C,2)</f>
        <v>34076761.625337698</v>
      </c>
      <c r="K8668" s="39">
        <f t="shared" si="949"/>
        <v>0</v>
      </c>
      <c r="L8668" s="39">
        <f t="shared" si="950"/>
        <v>0</v>
      </c>
      <c r="M8668" s="39">
        <f t="shared" si="951"/>
        <v>0</v>
      </c>
      <c r="N8668" s="41">
        <f t="shared" si="953"/>
        <v>0</v>
      </c>
    </row>
    <row r="8669" spans="2:14">
      <c r="B8669" s="1">
        <v>41534</v>
      </c>
      <c r="C8669" s="1">
        <f t="shared" si="952"/>
        <v>41518</v>
      </c>
      <c r="E8669" s="42">
        <f>IF(DAY(B8669)&gt;14,VLOOKUP(DATE(YEAR(C8669),MONTH(C8669)-1,DAY(1)),'מדדים וריביות'!B:C,2,FALSE),VLOOKUP(DATE(YEAR(C8669),MONTH(C8669)-2,DAY(1)),'מדדים וריביות'!B:C,2,FALSE))</f>
        <v>34076761.625337698</v>
      </c>
      <c r="F8669" s="46">
        <f>IF($B$5=1,'ריבית יומית'!D8663,'ריבית יומית'!G8663)</f>
        <v>2.9952372008423822E-5</v>
      </c>
      <c r="G8669" s="46">
        <f t="shared" si="948"/>
        <v>0</v>
      </c>
      <c r="H8669" s="29">
        <f t="shared" si="947"/>
        <v>1</v>
      </c>
      <c r="I8669" s="30">
        <f>VLOOKUP(B8668,'מדדים וריביות'!B:C,2)</f>
        <v>34076761.625337698</v>
      </c>
      <c r="K8669" s="39">
        <f t="shared" si="949"/>
        <v>0</v>
      </c>
      <c r="L8669" s="39">
        <f t="shared" si="950"/>
        <v>0</v>
      </c>
      <c r="M8669" s="39">
        <f t="shared" si="951"/>
        <v>0</v>
      </c>
      <c r="N8669" s="41">
        <f t="shared" si="953"/>
        <v>0</v>
      </c>
    </row>
    <row r="8670" spans="2:14">
      <c r="B8670" s="1">
        <v>41535</v>
      </c>
      <c r="C8670" s="1">
        <f t="shared" si="952"/>
        <v>41518</v>
      </c>
      <c r="E8670" s="42">
        <f>IF(DAY(B8670)&gt;14,VLOOKUP(DATE(YEAR(C8670),MONTH(C8670)-1,DAY(1)),'מדדים וריביות'!B:C,2,FALSE),VLOOKUP(DATE(YEAR(C8670),MONTH(C8670)-2,DAY(1)),'מדדים וריביות'!B:C,2,FALSE))</f>
        <v>34076761.625337698</v>
      </c>
      <c r="F8670" s="46">
        <f>IF($B$5=1,'ריבית יומית'!D8664,'ריבית יומית'!G8664)</f>
        <v>2.9952372008423822E-5</v>
      </c>
      <c r="G8670" s="46">
        <f t="shared" si="948"/>
        <v>0</v>
      </c>
      <c r="H8670" s="29">
        <f t="shared" si="947"/>
        <v>1</v>
      </c>
      <c r="I8670" s="30">
        <f>VLOOKUP(B8669,'מדדים וריביות'!B:C,2)</f>
        <v>34076761.625337698</v>
      </c>
      <c r="K8670" s="39">
        <f t="shared" si="949"/>
        <v>0</v>
      </c>
      <c r="L8670" s="39">
        <f t="shared" si="950"/>
        <v>0</v>
      </c>
      <c r="M8670" s="39">
        <f t="shared" si="951"/>
        <v>0</v>
      </c>
      <c r="N8670" s="41">
        <f t="shared" si="953"/>
        <v>0</v>
      </c>
    </row>
    <row r="8671" spans="2:14">
      <c r="B8671" s="1">
        <v>41536</v>
      </c>
      <c r="C8671" s="1">
        <f t="shared" si="952"/>
        <v>41518</v>
      </c>
      <c r="E8671" s="42">
        <f>IF(DAY(B8671)&gt;14,VLOOKUP(DATE(YEAR(C8671),MONTH(C8671)-1,DAY(1)),'מדדים וריביות'!B:C,2,FALSE),VLOOKUP(DATE(YEAR(C8671),MONTH(C8671)-2,DAY(1)),'מדדים וריביות'!B:C,2,FALSE))</f>
        <v>34076761.625337698</v>
      </c>
      <c r="F8671" s="46">
        <f>IF($B$5=1,'ריבית יומית'!D8665,'ריבית יומית'!G8665)</f>
        <v>2.9952372008423822E-5</v>
      </c>
      <c r="G8671" s="46">
        <f t="shared" si="948"/>
        <v>0</v>
      </c>
      <c r="H8671" s="29">
        <f t="shared" si="947"/>
        <v>1</v>
      </c>
      <c r="I8671" s="30">
        <f>VLOOKUP(B8670,'מדדים וריביות'!B:C,2)</f>
        <v>34076761.625337698</v>
      </c>
      <c r="K8671" s="39">
        <f t="shared" si="949"/>
        <v>0</v>
      </c>
      <c r="L8671" s="39">
        <f t="shared" si="950"/>
        <v>0</v>
      </c>
      <c r="M8671" s="39">
        <f t="shared" si="951"/>
        <v>0</v>
      </c>
      <c r="N8671" s="41">
        <f t="shared" si="953"/>
        <v>0</v>
      </c>
    </row>
    <row r="8672" spans="2:14">
      <c r="B8672" s="1">
        <v>41537</v>
      </c>
      <c r="C8672" s="1">
        <f t="shared" si="952"/>
        <v>41518</v>
      </c>
      <c r="E8672" s="42">
        <f>IF(DAY(B8672)&gt;14,VLOOKUP(DATE(YEAR(C8672),MONTH(C8672)-1,DAY(1)),'מדדים וריביות'!B:C,2,FALSE),VLOOKUP(DATE(YEAR(C8672),MONTH(C8672)-2,DAY(1)),'מדדים וריביות'!B:C,2,FALSE))</f>
        <v>34076761.625337698</v>
      </c>
      <c r="F8672" s="46">
        <f>IF($B$5=1,'ריבית יומית'!D8666,'ריבית יומית'!G8666)</f>
        <v>2.9952372008423822E-5</v>
      </c>
      <c r="G8672" s="46">
        <f t="shared" si="948"/>
        <v>0</v>
      </c>
      <c r="H8672" s="29">
        <f t="shared" si="947"/>
        <v>1</v>
      </c>
      <c r="I8672" s="30">
        <f>VLOOKUP(B8671,'מדדים וריביות'!B:C,2)</f>
        <v>34076761.625337698</v>
      </c>
      <c r="K8672" s="39">
        <f t="shared" si="949"/>
        <v>0</v>
      </c>
      <c r="L8672" s="39">
        <f t="shared" si="950"/>
        <v>0</v>
      </c>
      <c r="M8672" s="39">
        <f t="shared" si="951"/>
        <v>0</v>
      </c>
      <c r="N8672" s="41">
        <f t="shared" si="953"/>
        <v>0</v>
      </c>
    </row>
    <row r="8673" spans="2:14">
      <c r="B8673" s="1">
        <v>41538</v>
      </c>
      <c r="C8673" s="1">
        <f t="shared" si="952"/>
        <v>41518</v>
      </c>
      <c r="E8673" s="42">
        <f>IF(DAY(B8673)&gt;14,VLOOKUP(DATE(YEAR(C8673),MONTH(C8673)-1,DAY(1)),'מדדים וריביות'!B:C,2,FALSE),VLOOKUP(DATE(YEAR(C8673),MONTH(C8673)-2,DAY(1)),'מדדים וריביות'!B:C,2,FALSE))</f>
        <v>34076761.625337698</v>
      </c>
      <c r="F8673" s="46">
        <f>IF($B$5=1,'ריבית יומית'!D8667,'ריבית יומית'!G8667)</f>
        <v>2.9952372008423822E-5</v>
      </c>
      <c r="G8673" s="46">
        <f t="shared" si="948"/>
        <v>0</v>
      </c>
      <c r="H8673" s="29">
        <f t="shared" si="947"/>
        <v>1</v>
      </c>
      <c r="I8673" s="30">
        <f>VLOOKUP(B8672,'מדדים וריביות'!B:C,2)</f>
        <v>34076761.625337698</v>
      </c>
      <c r="K8673" s="39">
        <f t="shared" si="949"/>
        <v>0</v>
      </c>
      <c r="L8673" s="39">
        <f t="shared" si="950"/>
        <v>0</v>
      </c>
      <c r="M8673" s="39">
        <f t="shared" si="951"/>
        <v>0</v>
      </c>
      <c r="N8673" s="41">
        <f t="shared" si="953"/>
        <v>0</v>
      </c>
    </row>
    <row r="8674" spans="2:14">
      <c r="B8674" s="1">
        <v>41539</v>
      </c>
      <c r="C8674" s="1">
        <f t="shared" si="952"/>
        <v>41518</v>
      </c>
      <c r="E8674" s="42">
        <f>IF(DAY(B8674)&gt;14,VLOOKUP(DATE(YEAR(C8674),MONTH(C8674)-1,DAY(1)),'מדדים וריביות'!B:C,2,FALSE),VLOOKUP(DATE(YEAR(C8674),MONTH(C8674)-2,DAY(1)),'מדדים וריביות'!B:C,2,FALSE))</f>
        <v>34076761.625337698</v>
      </c>
      <c r="F8674" s="46">
        <f>IF($B$5=1,'ריבית יומית'!D8668,'ריבית יומית'!G8668)</f>
        <v>2.9952372008423822E-5</v>
      </c>
      <c r="G8674" s="46">
        <f t="shared" si="948"/>
        <v>0</v>
      </c>
      <c r="H8674" s="29">
        <f t="shared" si="947"/>
        <v>1</v>
      </c>
      <c r="I8674" s="30">
        <f>VLOOKUP(B8673,'מדדים וריביות'!B:C,2)</f>
        <v>34076761.625337698</v>
      </c>
      <c r="K8674" s="39">
        <f t="shared" si="949"/>
        <v>0</v>
      </c>
      <c r="L8674" s="39">
        <f t="shared" si="950"/>
        <v>0</v>
      </c>
      <c r="M8674" s="39">
        <f t="shared" si="951"/>
        <v>0</v>
      </c>
      <c r="N8674" s="41">
        <f t="shared" si="953"/>
        <v>0</v>
      </c>
    </row>
    <row r="8675" spans="2:14">
      <c r="B8675" s="1">
        <v>41540</v>
      </c>
      <c r="C8675" s="1">
        <f t="shared" si="952"/>
        <v>41518</v>
      </c>
      <c r="E8675" s="42">
        <f>IF(DAY(B8675)&gt;14,VLOOKUP(DATE(YEAR(C8675),MONTH(C8675)-1,DAY(1)),'מדדים וריביות'!B:C,2,FALSE),VLOOKUP(DATE(YEAR(C8675),MONTH(C8675)-2,DAY(1)),'מדדים וריביות'!B:C,2,FALSE))</f>
        <v>34076761.625337698</v>
      </c>
      <c r="F8675" s="46">
        <f>IF($B$5=1,'ריבית יומית'!D8669,'ריבית יומית'!G8669)</f>
        <v>2.9952372008423822E-5</v>
      </c>
      <c r="G8675" s="46">
        <f t="shared" si="948"/>
        <v>0</v>
      </c>
      <c r="H8675" s="29">
        <f t="shared" ref="H8675:H8738" si="954">H8676*(1+G8675)</f>
        <v>1</v>
      </c>
      <c r="I8675" s="30">
        <f>VLOOKUP(B8674,'מדדים וריביות'!B:C,2)</f>
        <v>34076761.625337698</v>
      </c>
      <c r="K8675" s="39">
        <f t="shared" si="949"/>
        <v>0</v>
      </c>
      <c r="L8675" s="39">
        <f t="shared" si="950"/>
        <v>0</v>
      </c>
      <c r="M8675" s="39">
        <f t="shared" si="951"/>
        <v>0</v>
      </c>
      <c r="N8675" s="41">
        <f t="shared" si="953"/>
        <v>0</v>
      </c>
    </row>
    <row r="8676" spans="2:14">
      <c r="B8676" s="1">
        <v>41541</v>
      </c>
      <c r="C8676" s="1">
        <f t="shared" si="952"/>
        <v>41518</v>
      </c>
      <c r="E8676" s="42">
        <f>IF(DAY(B8676)&gt;14,VLOOKUP(DATE(YEAR(C8676),MONTH(C8676)-1,DAY(1)),'מדדים וריביות'!B:C,2,FALSE),VLOOKUP(DATE(YEAR(C8676),MONTH(C8676)-2,DAY(1)),'מדדים וריביות'!B:C,2,FALSE))</f>
        <v>34076761.625337698</v>
      </c>
      <c r="F8676" s="46">
        <f>IF($B$5=1,'ריבית יומית'!D8670,'ריבית יומית'!G8670)</f>
        <v>2.9952372008423822E-5</v>
      </c>
      <c r="G8676" s="46">
        <f t="shared" si="948"/>
        <v>0</v>
      </c>
      <c r="H8676" s="29">
        <f t="shared" si="954"/>
        <v>1</v>
      </c>
      <c r="I8676" s="30">
        <f>VLOOKUP(B8675,'מדדים וריביות'!B:C,2)</f>
        <v>34076761.625337698</v>
      </c>
      <c r="K8676" s="39">
        <f t="shared" si="949"/>
        <v>0</v>
      </c>
      <c r="L8676" s="39">
        <f t="shared" si="950"/>
        <v>0</v>
      </c>
      <c r="M8676" s="39">
        <f t="shared" si="951"/>
        <v>0</v>
      </c>
      <c r="N8676" s="41">
        <f t="shared" si="953"/>
        <v>0</v>
      </c>
    </row>
    <row r="8677" spans="2:14">
      <c r="B8677" s="1">
        <v>41542</v>
      </c>
      <c r="C8677" s="1">
        <f t="shared" si="952"/>
        <v>41518</v>
      </c>
      <c r="E8677" s="42">
        <f>IF(DAY(B8677)&gt;14,VLOOKUP(DATE(YEAR(C8677),MONTH(C8677)-1,DAY(1)),'מדדים וריביות'!B:C,2,FALSE),VLOOKUP(DATE(YEAR(C8677),MONTH(C8677)-2,DAY(1)),'מדדים וריביות'!B:C,2,FALSE))</f>
        <v>34076761.625337698</v>
      </c>
      <c r="F8677" s="46">
        <f>IF($B$5=1,'ריבית יומית'!D8671,'ריבית יומית'!G8671)</f>
        <v>2.9952372008423822E-5</v>
      </c>
      <c r="G8677" s="46">
        <f t="shared" si="948"/>
        <v>0</v>
      </c>
      <c r="H8677" s="29">
        <f t="shared" si="954"/>
        <v>1</v>
      </c>
      <c r="I8677" s="30">
        <f>VLOOKUP(B8676,'מדדים וריביות'!B:C,2)</f>
        <v>34076761.625337698</v>
      </c>
      <c r="K8677" s="39">
        <f t="shared" si="949"/>
        <v>0</v>
      </c>
      <c r="L8677" s="39">
        <f t="shared" si="950"/>
        <v>0</v>
      </c>
      <c r="M8677" s="39">
        <f t="shared" si="951"/>
        <v>0</v>
      </c>
      <c r="N8677" s="41">
        <f t="shared" si="953"/>
        <v>0</v>
      </c>
    </row>
    <row r="8678" spans="2:14">
      <c r="B8678" s="1">
        <v>41543</v>
      </c>
      <c r="C8678" s="1">
        <f t="shared" si="952"/>
        <v>41518</v>
      </c>
      <c r="E8678" s="42">
        <f>IF(DAY(B8678)&gt;14,VLOOKUP(DATE(YEAR(C8678),MONTH(C8678)-1,DAY(1)),'מדדים וריביות'!B:C,2,FALSE),VLOOKUP(DATE(YEAR(C8678),MONTH(C8678)-2,DAY(1)),'מדדים וריביות'!B:C,2,FALSE))</f>
        <v>34076761.625337698</v>
      </c>
      <c r="F8678" s="46">
        <f>IF($B$5=1,'ריבית יומית'!D8672,'ריבית יומית'!G8672)</f>
        <v>2.9952372008423822E-5</v>
      </c>
      <c r="G8678" s="46">
        <f t="shared" si="948"/>
        <v>0</v>
      </c>
      <c r="H8678" s="29">
        <f t="shared" si="954"/>
        <v>1</v>
      </c>
      <c r="I8678" s="30">
        <f>VLOOKUP(B8677,'מדדים וריביות'!B:C,2)</f>
        <v>34076761.625337698</v>
      </c>
      <c r="K8678" s="39">
        <f t="shared" si="949"/>
        <v>0</v>
      </c>
      <c r="L8678" s="39">
        <f t="shared" si="950"/>
        <v>0</v>
      </c>
      <c r="M8678" s="39">
        <f t="shared" si="951"/>
        <v>0</v>
      </c>
      <c r="N8678" s="41">
        <f t="shared" si="953"/>
        <v>0</v>
      </c>
    </row>
    <row r="8679" spans="2:14">
      <c r="B8679" s="1">
        <v>41544</v>
      </c>
      <c r="C8679" s="1">
        <f t="shared" si="952"/>
        <v>41518</v>
      </c>
      <c r="E8679" s="42">
        <f>IF(DAY(B8679)&gt;14,VLOOKUP(DATE(YEAR(C8679),MONTH(C8679)-1,DAY(1)),'מדדים וריביות'!B:C,2,FALSE),VLOOKUP(DATE(YEAR(C8679),MONTH(C8679)-2,DAY(1)),'מדדים וריביות'!B:C,2,FALSE))</f>
        <v>34076761.625337698</v>
      </c>
      <c r="F8679" s="46">
        <f>IF($B$5=1,'ריבית יומית'!D8673,'ריבית יומית'!G8673)</f>
        <v>2.9952372008423822E-5</v>
      </c>
      <c r="G8679" s="46">
        <f t="shared" si="948"/>
        <v>0</v>
      </c>
      <c r="H8679" s="29">
        <f t="shared" si="954"/>
        <v>1</v>
      </c>
      <c r="I8679" s="30">
        <f>VLOOKUP(B8678,'מדדים וריביות'!B:C,2)</f>
        <v>34076761.625337698</v>
      </c>
      <c r="K8679" s="39">
        <f t="shared" si="949"/>
        <v>0</v>
      </c>
      <c r="L8679" s="39">
        <f t="shared" si="950"/>
        <v>0</v>
      </c>
      <c r="M8679" s="39">
        <f t="shared" si="951"/>
        <v>0</v>
      </c>
      <c r="N8679" s="41">
        <f t="shared" si="953"/>
        <v>0</v>
      </c>
    </row>
    <row r="8680" spans="2:14">
      <c r="B8680" s="1">
        <v>41545</v>
      </c>
      <c r="C8680" s="1">
        <f t="shared" si="952"/>
        <v>41518</v>
      </c>
      <c r="E8680" s="42">
        <f>IF(DAY(B8680)&gt;14,VLOOKUP(DATE(YEAR(C8680),MONTH(C8680)-1,DAY(1)),'מדדים וריביות'!B:C,2,FALSE),VLOOKUP(DATE(YEAR(C8680),MONTH(C8680)-2,DAY(1)),'מדדים וריביות'!B:C,2,FALSE))</f>
        <v>34076761.625337698</v>
      </c>
      <c r="F8680" s="46">
        <f>IF($B$5=1,'ריבית יומית'!D8674,'ריבית יומית'!G8674)</f>
        <v>2.9952372008423822E-5</v>
      </c>
      <c r="G8680" s="46">
        <f t="shared" si="948"/>
        <v>0</v>
      </c>
      <c r="H8680" s="29">
        <f t="shared" si="954"/>
        <v>1</v>
      </c>
      <c r="I8680" s="30">
        <f>VLOOKUP(B8679,'מדדים וריביות'!B:C,2)</f>
        <v>34076761.625337698</v>
      </c>
      <c r="K8680" s="39">
        <f t="shared" si="949"/>
        <v>0</v>
      </c>
      <c r="L8680" s="39">
        <f t="shared" si="950"/>
        <v>0</v>
      </c>
      <c r="M8680" s="39">
        <f t="shared" si="951"/>
        <v>0</v>
      </c>
      <c r="N8680" s="41">
        <f t="shared" si="953"/>
        <v>0</v>
      </c>
    </row>
    <row r="8681" spans="2:14">
      <c r="B8681" s="1">
        <v>41546</v>
      </c>
      <c r="C8681" s="1">
        <f t="shared" si="952"/>
        <v>41518</v>
      </c>
      <c r="E8681" s="42">
        <f>IF(DAY(B8681)&gt;14,VLOOKUP(DATE(YEAR(C8681),MONTH(C8681)-1,DAY(1)),'מדדים וריביות'!B:C,2,FALSE),VLOOKUP(DATE(YEAR(C8681),MONTH(C8681)-2,DAY(1)),'מדדים וריביות'!B:C,2,FALSE))</f>
        <v>34076761.625337698</v>
      </c>
      <c r="F8681" s="46">
        <f>IF($B$5=1,'ריבית יומית'!D8675,'ריבית יומית'!G8675)</f>
        <v>2.9952372008423822E-5</v>
      </c>
      <c r="G8681" s="46">
        <f t="shared" si="948"/>
        <v>0</v>
      </c>
      <c r="H8681" s="29">
        <f t="shared" si="954"/>
        <v>1</v>
      </c>
      <c r="I8681" s="30">
        <f>VLOOKUP(B8680,'מדדים וריביות'!B:C,2)</f>
        <v>34076761.625337698</v>
      </c>
      <c r="K8681" s="39">
        <f t="shared" si="949"/>
        <v>0</v>
      </c>
      <c r="L8681" s="39">
        <f t="shared" si="950"/>
        <v>0</v>
      </c>
      <c r="M8681" s="39">
        <f t="shared" si="951"/>
        <v>0</v>
      </c>
      <c r="N8681" s="41">
        <f t="shared" si="953"/>
        <v>0</v>
      </c>
    </row>
    <row r="8682" spans="2:14">
      <c r="B8682" s="1">
        <v>41547</v>
      </c>
      <c r="C8682" s="1">
        <f t="shared" si="952"/>
        <v>41518</v>
      </c>
      <c r="E8682" s="42">
        <f>IF(DAY(B8682)&gt;14,VLOOKUP(DATE(YEAR(C8682),MONTH(C8682)-1,DAY(1)),'מדדים וריביות'!B:C,2,FALSE),VLOOKUP(DATE(YEAR(C8682),MONTH(C8682)-2,DAY(1)),'מדדים וריביות'!B:C,2,FALSE))</f>
        <v>34076761.625337698</v>
      </c>
      <c r="F8682" s="46">
        <f>IF($B$5=1,'ריבית יומית'!D8676,'ריבית יומית'!G8676)</f>
        <v>2.9952372008423822E-5</v>
      </c>
      <c r="G8682" s="46">
        <f t="shared" si="948"/>
        <v>0</v>
      </c>
      <c r="H8682" s="29">
        <f t="shared" si="954"/>
        <v>1</v>
      </c>
      <c r="I8682" s="30">
        <f>VLOOKUP(B8681,'מדדים וריביות'!B:C,2)</f>
        <v>34076761.625337698</v>
      </c>
      <c r="K8682" s="39">
        <f t="shared" si="949"/>
        <v>0</v>
      </c>
      <c r="L8682" s="39">
        <f t="shared" si="950"/>
        <v>0</v>
      </c>
      <c r="M8682" s="39">
        <f t="shared" si="951"/>
        <v>0</v>
      </c>
      <c r="N8682" s="41">
        <f t="shared" si="953"/>
        <v>0</v>
      </c>
    </row>
    <row r="8683" spans="2:14">
      <c r="B8683" s="1">
        <v>41548</v>
      </c>
      <c r="C8683" s="1">
        <f t="shared" si="952"/>
        <v>41548</v>
      </c>
      <c r="E8683" s="42">
        <f>IF(DAY(B8683)&gt;14,VLOOKUP(DATE(YEAR(C8683),MONTH(C8683)-1,DAY(1)),'מדדים וריביות'!B:C,2,FALSE),VLOOKUP(DATE(YEAR(C8683),MONTH(C8683)-2,DAY(1)),'מדדים וריביות'!B:C,2,FALSE))</f>
        <v>34076761.625337698</v>
      </c>
      <c r="F8683" s="46">
        <f>IF($B$5=1,'ריבית יומית'!D8677,'ריבית יומית'!G8677)</f>
        <v>3.2659180432270674E-5</v>
      </c>
      <c r="G8683" s="46">
        <f t="shared" si="948"/>
        <v>0</v>
      </c>
      <c r="H8683" s="29">
        <f t="shared" si="954"/>
        <v>1</v>
      </c>
      <c r="I8683" s="30">
        <f>VLOOKUP(B8682,'מדדים וריביות'!B:C,2)</f>
        <v>34076761.625337698</v>
      </c>
      <c r="K8683" s="39">
        <f t="shared" si="949"/>
        <v>0</v>
      </c>
      <c r="L8683" s="39">
        <f t="shared" si="950"/>
        <v>0</v>
      </c>
      <c r="M8683" s="39">
        <f t="shared" si="951"/>
        <v>0</v>
      </c>
      <c r="N8683" s="41">
        <f t="shared" si="953"/>
        <v>0</v>
      </c>
    </row>
    <row r="8684" spans="2:14">
      <c r="B8684" s="1">
        <v>41549</v>
      </c>
      <c r="C8684" s="1">
        <f t="shared" si="952"/>
        <v>41548</v>
      </c>
      <c r="E8684" s="42">
        <f>IF(DAY(B8684)&gt;14,VLOOKUP(DATE(YEAR(C8684),MONTH(C8684)-1,DAY(1)),'מדדים וריביות'!B:C,2,FALSE),VLOOKUP(DATE(YEAR(C8684),MONTH(C8684)-2,DAY(1)),'מדדים וריביות'!B:C,2,FALSE))</f>
        <v>34076761.625337698</v>
      </c>
      <c r="F8684" s="46">
        <f>IF($B$5=1,'ריבית יומית'!D8678,'ריבית יומית'!G8678)</f>
        <v>3.2659180432270674E-5</v>
      </c>
      <c r="G8684" s="46">
        <f t="shared" si="948"/>
        <v>0</v>
      </c>
      <c r="H8684" s="29">
        <f t="shared" si="954"/>
        <v>1</v>
      </c>
      <c r="I8684" s="30">
        <f>VLOOKUP(B8683,'מדדים וריביות'!B:C,2)</f>
        <v>34176693.4776114</v>
      </c>
      <c r="K8684" s="39">
        <f t="shared" si="949"/>
        <v>0</v>
      </c>
      <c r="L8684" s="39">
        <f t="shared" si="950"/>
        <v>0</v>
      </c>
      <c r="M8684" s="39">
        <f t="shared" si="951"/>
        <v>0</v>
      </c>
      <c r="N8684" s="41">
        <f t="shared" si="953"/>
        <v>0</v>
      </c>
    </row>
    <row r="8685" spans="2:14">
      <c r="B8685" s="1">
        <v>41550</v>
      </c>
      <c r="C8685" s="1">
        <f t="shared" si="952"/>
        <v>41548</v>
      </c>
      <c r="E8685" s="42">
        <f>IF(DAY(B8685)&gt;14,VLOOKUP(DATE(YEAR(C8685),MONTH(C8685)-1,DAY(1)),'מדדים וריביות'!B:C,2,FALSE),VLOOKUP(DATE(YEAR(C8685),MONTH(C8685)-2,DAY(1)),'מדדים וריביות'!B:C,2,FALSE))</f>
        <v>34076761.625337698</v>
      </c>
      <c r="F8685" s="46">
        <f>IF($B$5=1,'ריבית יומית'!D8679,'ריבית יומית'!G8679)</f>
        <v>3.2659180432270674E-5</v>
      </c>
      <c r="G8685" s="46">
        <f t="shared" si="948"/>
        <v>0</v>
      </c>
      <c r="H8685" s="29">
        <f t="shared" si="954"/>
        <v>1</v>
      </c>
      <c r="I8685" s="30">
        <f>VLOOKUP(B8684,'מדדים וריביות'!B:C,2)</f>
        <v>34176693.4776114</v>
      </c>
      <c r="K8685" s="39">
        <f t="shared" si="949"/>
        <v>0</v>
      </c>
      <c r="L8685" s="39">
        <f t="shared" si="950"/>
        <v>0</v>
      </c>
      <c r="M8685" s="39">
        <f t="shared" si="951"/>
        <v>0</v>
      </c>
      <c r="N8685" s="41">
        <f t="shared" si="953"/>
        <v>0</v>
      </c>
    </row>
    <row r="8686" spans="2:14">
      <c r="B8686" s="1">
        <v>41551</v>
      </c>
      <c r="C8686" s="1">
        <f t="shared" si="952"/>
        <v>41548</v>
      </c>
      <c r="E8686" s="42">
        <f>IF(DAY(B8686)&gt;14,VLOOKUP(DATE(YEAR(C8686),MONTH(C8686)-1,DAY(1)),'מדדים וריביות'!B:C,2,FALSE),VLOOKUP(DATE(YEAR(C8686),MONTH(C8686)-2,DAY(1)),'מדדים וריביות'!B:C,2,FALSE))</f>
        <v>34076761.625337698</v>
      </c>
      <c r="F8686" s="46">
        <f>IF($B$5=1,'ריבית יומית'!D8680,'ריבית יומית'!G8680)</f>
        <v>3.2659180432270674E-5</v>
      </c>
      <c r="G8686" s="46">
        <f t="shared" si="948"/>
        <v>0</v>
      </c>
      <c r="H8686" s="29">
        <f t="shared" si="954"/>
        <v>1</v>
      </c>
      <c r="I8686" s="30">
        <f>VLOOKUP(B8685,'מדדים וריביות'!B:C,2)</f>
        <v>34176693.4776114</v>
      </c>
      <c r="K8686" s="39">
        <f t="shared" si="949"/>
        <v>0</v>
      </c>
      <c r="L8686" s="39">
        <f t="shared" si="950"/>
        <v>0</v>
      </c>
      <c r="M8686" s="39">
        <f t="shared" si="951"/>
        <v>0</v>
      </c>
      <c r="N8686" s="41">
        <f t="shared" si="953"/>
        <v>0</v>
      </c>
    </row>
    <row r="8687" spans="2:14">
      <c r="B8687" s="1">
        <v>41552</v>
      </c>
      <c r="C8687" s="1">
        <f t="shared" si="952"/>
        <v>41548</v>
      </c>
      <c r="E8687" s="42">
        <f>IF(DAY(B8687)&gt;14,VLOOKUP(DATE(YEAR(C8687),MONTH(C8687)-1,DAY(1)),'מדדים וריביות'!B:C,2,FALSE),VLOOKUP(DATE(YEAR(C8687),MONTH(C8687)-2,DAY(1)),'מדדים וריביות'!B:C,2,FALSE))</f>
        <v>34076761.625337698</v>
      </c>
      <c r="F8687" s="46">
        <f>IF($B$5=1,'ריבית יומית'!D8681,'ריבית יומית'!G8681)</f>
        <v>3.2659180432270674E-5</v>
      </c>
      <c r="G8687" s="46">
        <f t="shared" si="948"/>
        <v>0</v>
      </c>
      <c r="H8687" s="29">
        <f t="shared" si="954"/>
        <v>1</v>
      </c>
      <c r="I8687" s="30">
        <f>VLOOKUP(B8686,'מדדים וריביות'!B:C,2)</f>
        <v>34176693.4776114</v>
      </c>
      <c r="K8687" s="39">
        <f t="shared" si="949"/>
        <v>0</v>
      </c>
      <c r="L8687" s="39">
        <f t="shared" si="950"/>
        <v>0</v>
      </c>
      <c r="M8687" s="39">
        <f t="shared" si="951"/>
        <v>0</v>
      </c>
      <c r="N8687" s="41">
        <f t="shared" si="953"/>
        <v>0</v>
      </c>
    </row>
    <row r="8688" spans="2:14">
      <c r="B8688" s="1">
        <v>41553</v>
      </c>
      <c r="C8688" s="1">
        <f t="shared" si="952"/>
        <v>41548</v>
      </c>
      <c r="E8688" s="42">
        <f>IF(DAY(B8688)&gt;14,VLOOKUP(DATE(YEAR(C8688),MONTH(C8688)-1,DAY(1)),'מדדים וריביות'!B:C,2,FALSE),VLOOKUP(DATE(YEAR(C8688),MONTH(C8688)-2,DAY(1)),'מדדים וריביות'!B:C,2,FALSE))</f>
        <v>34076761.625337698</v>
      </c>
      <c r="F8688" s="46">
        <f>IF($B$5=1,'ריבית יומית'!D8682,'ריבית יומית'!G8682)</f>
        <v>3.2659180432270674E-5</v>
      </c>
      <c r="G8688" s="46">
        <f t="shared" si="948"/>
        <v>0</v>
      </c>
      <c r="H8688" s="29">
        <f t="shared" si="954"/>
        <v>1</v>
      </c>
      <c r="I8688" s="30">
        <f>VLOOKUP(B8687,'מדדים וריביות'!B:C,2)</f>
        <v>34176693.4776114</v>
      </c>
      <c r="K8688" s="39">
        <f t="shared" si="949"/>
        <v>0</v>
      </c>
      <c r="L8688" s="39">
        <f t="shared" si="950"/>
        <v>0</v>
      </c>
      <c r="M8688" s="39">
        <f t="shared" si="951"/>
        <v>0</v>
      </c>
      <c r="N8688" s="41">
        <f t="shared" si="953"/>
        <v>0</v>
      </c>
    </row>
    <row r="8689" spans="2:14">
      <c r="B8689" s="1">
        <v>41554</v>
      </c>
      <c r="C8689" s="1">
        <f t="shared" si="952"/>
        <v>41548</v>
      </c>
      <c r="E8689" s="42">
        <f>IF(DAY(B8689)&gt;14,VLOOKUP(DATE(YEAR(C8689),MONTH(C8689)-1,DAY(1)),'מדדים וריביות'!B:C,2,FALSE),VLOOKUP(DATE(YEAR(C8689),MONTH(C8689)-2,DAY(1)),'מדדים וריביות'!B:C,2,FALSE))</f>
        <v>34076761.625337698</v>
      </c>
      <c r="F8689" s="46">
        <f>IF($B$5=1,'ריבית יומית'!D8683,'ריבית יומית'!G8683)</f>
        <v>3.2659180432270674E-5</v>
      </c>
      <c r="G8689" s="46">
        <f t="shared" si="948"/>
        <v>0</v>
      </c>
      <c r="H8689" s="29">
        <f t="shared" si="954"/>
        <v>1</v>
      </c>
      <c r="I8689" s="30">
        <f>VLOOKUP(B8688,'מדדים וריביות'!B:C,2)</f>
        <v>34176693.4776114</v>
      </c>
      <c r="K8689" s="39">
        <f t="shared" si="949"/>
        <v>0</v>
      </c>
      <c r="L8689" s="39">
        <f t="shared" si="950"/>
        <v>0</v>
      </c>
      <c r="M8689" s="39">
        <f t="shared" si="951"/>
        <v>0</v>
      </c>
      <c r="N8689" s="41">
        <f t="shared" si="953"/>
        <v>0</v>
      </c>
    </row>
    <row r="8690" spans="2:14">
      <c r="B8690" s="1">
        <v>41555</v>
      </c>
      <c r="C8690" s="1">
        <f t="shared" si="952"/>
        <v>41548</v>
      </c>
      <c r="E8690" s="42">
        <f>IF(DAY(B8690)&gt;14,VLOOKUP(DATE(YEAR(C8690),MONTH(C8690)-1,DAY(1)),'מדדים וריביות'!B:C,2,FALSE),VLOOKUP(DATE(YEAR(C8690),MONTH(C8690)-2,DAY(1)),'מדדים וריביות'!B:C,2,FALSE))</f>
        <v>34076761.625337698</v>
      </c>
      <c r="F8690" s="46">
        <f>IF($B$5=1,'ריבית יומית'!D8684,'ריבית יומית'!G8684)</f>
        <v>3.2659180432270674E-5</v>
      </c>
      <c r="G8690" s="46">
        <f t="shared" si="948"/>
        <v>0</v>
      </c>
      <c r="H8690" s="29">
        <f t="shared" si="954"/>
        <v>1</v>
      </c>
      <c r="I8690" s="30">
        <f>VLOOKUP(B8689,'מדדים וריביות'!B:C,2)</f>
        <v>34176693.4776114</v>
      </c>
      <c r="K8690" s="39">
        <f t="shared" si="949"/>
        <v>0</v>
      </c>
      <c r="L8690" s="39">
        <f t="shared" si="950"/>
        <v>0</v>
      </c>
      <c r="M8690" s="39">
        <f t="shared" si="951"/>
        <v>0</v>
      </c>
      <c r="N8690" s="41">
        <f t="shared" si="953"/>
        <v>0</v>
      </c>
    </row>
    <row r="8691" spans="2:14">
      <c r="B8691" s="1">
        <v>41556</v>
      </c>
      <c r="C8691" s="1">
        <f t="shared" si="952"/>
        <v>41548</v>
      </c>
      <c r="E8691" s="42">
        <f>IF(DAY(B8691)&gt;14,VLOOKUP(DATE(YEAR(C8691),MONTH(C8691)-1,DAY(1)),'מדדים וריביות'!B:C,2,FALSE),VLOOKUP(DATE(YEAR(C8691),MONTH(C8691)-2,DAY(1)),'מדדים וריביות'!B:C,2,FALSE))</f>
        <v>34076761.625337698</v>
      </c>
      <c r="F8691" s="46">
        <f>IF($B$5=1,'ריבית יומית'!D8685,'ריבית יומית'!G8685)</f>
        <v>3.2659180432270674E-5</v>
      </c>
      <c r="G8691" s="46">
        <f t="shared" si="948"/>
        <v>0</v>
      </c>
      <c r="H8691" s="29">
        <f t="shared" si="954"/>
        <v>1</v>
      </c>
      <c r="I8691" s="30">
        <f>VLOOKUP(B8690,'מדדים וריביות'!B:C,2)</f>
        <v>34176693.4776114</v>
      </c>
      <c r="K8691" s="39">
        <f t="shared" si="949"/>
        <v>0</v>
      </c>
      <c r="L8691" s="39">
        <f t="shared" si="950"/>
        <v>0</v>
      </c>
      <c r="M8691" s="39">
        <f t="shared" si="951"/>
        <v>0</v>
      </c>
      <c r="N8691" s="41">
        <f t="shared" si="953"/>
        <v>0</v>
      </c>
    </row>
    <row r="8692" spans="2:14">
      <c r="B8692" s="1">
        <v>41557</v>
      </c>
      <c r="C8692" s="1">
        <f t="shared" si="952"/>
        <v>41548</v>
      </c>
      <c r="E8692" s="42">
        <f>IF(DAY(B8692)&gt;14,VLOOKUP(DATE(YEAR(C8692),MONTH(C8692)-1,DAY(1)),'מדדים וריביות'!B:C,2,FALSE),VLOOKUP(DATE(YEAR(C8692),MONTH(C8692)-2,DAY(1)),'מדדים וריביות'!B:C,2,FALSE))</f>
        <v>34076761.625337698</v>
      </c>
      <c r="F8692" s="46">
        <f>IF($B$5=1,'ריבית יומית'!D8686,'ריבית יומית'!G8686)</f>
        <v>3.2659180432270674E-5</v>
      </c>
      <c r="G8692" s="46">
        <f t="shared" si="948"/>
        <v>0</v>
      </c>
      <c r="H8692" s="29">
        <f t="shared" si="954"/>
        <v>1</v>
      </c>
      <c r="I8692" s="30">
        <f>VLOOKUP(B8691,'מדדים וריביות'!B:C,2)</f>
        <v>34176693.4776114</v>
      </c>
      <c r="K8692" s="39">
        <f t="shared" si="949"/>
        <v>0</v>
      </c>
      <c r="L8692" s="39">
        <f t="shared" si="950"/>
        <v>0</v>
      </c>
      <c r="M8692" s="39">
        <f t="shared" si="951"/>
        <v>0</v>
      </c>
      <c r="N8692" s="41">
        <f t="shared" si="953"/>
        <v>0</v>
      </c>
    </row>
    <row r="8693" spans="2:14">
      <c r="B8693" s="1">
        <v>41558</v>
      </c>
      <c r="C8693" s="1">
        <f t="shared" si="952"/>
        <v>41548</v>
      </c>
      <c r="E8693" s="42">
        <f>IF(DAY(B8693)&gt;14,VLOOKUP(DATE(YEAR(C8693),MONTH(C8693)-1,DAY(1)),'מדדים וריביות'!B:C,2,FALSE),VLOOKUP(DATE(YEAR(C8693),MONTH(C8693)-2,DAY(1)),'מדדים וריביות'!B:C,2,FALSE))</f>
        <v>34076761.625337698</v>
      </c>
      <c r="F8693" s="46">
        <f>IF($B$5=1,'ריבית יומית'!D8687,'ריבית יומית'!G8687)</f>
        <v>3.2659180432270674E-5</v>
      </c>
      <c r="G8693" s="46">
        <f t="shared" si="948"/>
        <v>0</v>
      </c>
      <c r="H8693" s="29">
        <f t="shared" si="954"/>
        <v>1</v>
      </c>
      <c r="I8693" s="30">
        <f>VLOOKUP(B8692,'מדדים וריביות'!B:C,2)</f>
        <v>34176693.4776114</v>
      </c>
      <c r="K8693" s="39">
        <f t="shared" si="949"/>
        <v>0</v>
      </c>
      <c r="L8693" s="39">
        <f t="shared" si="950"/>
        <v>0</v>
      </c>
      <c r="M8693" s="39">
        <f t="shared" si="951"/>
        <v>0</v>
      </c>
      <c r="N8693" s="41">
        <f t="shared" si="953"/>
        <v>0</v>
      </c>
    </row>
    <row r="8694" spans="2:14">
      <c r="B8694" s="1">
        <v>41559</v>
      </c>
      <c r="C8694" s="1">
        <f t="shared" si="952"/>
        <v>41548</v>
      </c>
      <c r="E8694" s="42">
        <f>IF(DAY(B8694)&gt;14,VLOOKUP(DATE(YEAR(C8694),MONTH(C8694)-1,DAY(1)),'מדדים וריביות'!B:C,2,FALSE),VLOOKUP(DATE(YEAR(C8694),MONTH(C8694)-2,DAY(1)),'מדדים וריביות'!B:C,2,FALSE))</f>
        <v>34076761.625337698</v>
      </c>
      <c r="F8694" s="46">
        <f>IF($B$5=1,'ריבית יומית'!D8688,'ריבית יומית'!G8688)</f>
        <v>3.2659180432270674E-5</v>
      </c>
      <c r="G8694" s="46">
        <f t="shared" si="948"/>
        <v>0</v>
      </c>
      <c r="H8694" s="29">
        <f t="shared" si="954"/>
        <v>1</v>
      </c>
      <c r="I8694" s="30">
        <f>VLOOKUP(B8693,'מדדים וריביות'!B:C,2)</f>
        <v>34176693.4776114</v>
      </c>
      <c r="K8694" s="39">
        <f t="shared" si="949"/>
        <v>0</v>
      </c>
      <c r="L8694" s="39">
        <f t="shared" si="950"/>
        <v>0</v>
      </c>
      <c r="M8694" s="39">
        <f t="shared" si="951"/>
        <v>0</v>
      </c>
      <c r="N8694" s="41">
        <f t="shared" si="953"/>
        <v>0</v>
      </c>
    </row>
    <row r="8695" spans="2:14">
      <c r="B8695" s="1">
        <v>41560</v>
      </c>
      <c r="C8695" s="1">
        <f t="shared" si="952"/>
        <v>41548</v>
      </c>
      <c r="E8695" s="42">
        <f>IF(DAY(B8695)&gt;14,VLOOKUP(DATE(YEAR(C8695),MONTH(C8695)-1,DAY(1)),'מדדים וריביות'!B:C,2,FALSE),VLOOKUP(DATE(YEAR(C8695),MONTH(C8695)-2,DAY(1)),'מדדים וריביות'!B:C,2,FALSE))</f>
        <v>34076761.625337698</v>
      </c>
      <c r="F8695" s="46">
        <f>IF($B$5=1,'ריבית יומית'!D8689,'ריבית יומית'!G8689)</f>
        <v>3.2659180432270674E-5</v>
      </c>
      <c r="G8695" s="46">
        <f t="shared" si="948"/>
        <v>0</v>
      </c>
      <c r="H8695" s="29">
        <f t="shared" si="954"/>
        <v>1</v>
      </c>
      <c r="I8695" s="30">
        <f>VLOOKUP(B8694,'מדדים וריביות'!B:C,2)</f>
        <v>34176693.4776114</v>
      </c>
      <c r="K8695" s="39">
        <f t="shared" si="949"/>
        <v>0</v>
      </c>
      <c r="L8695" s="39">
        <f t="shared" si="950"/>
        <v>0</v>
      </c>
      <c r="M8695" s="39">
        <f t="shared" si="951"/>
        <v>0</v>
      </c>
      <c r="N8695" s="41">
        <f t="shared" si="953"/>
        <v>0</v>
      </c>
    </row>
    <row r="8696" spans="2:14">
      <c r="B8696" s="1">
        <v>41561</v>
      </c>
      <c r="C8696" s="1">
        <f t="shared" si="952"/>
        <v>41548</v>
      </c>
      <c r="E8696" s="42">
        <f>IF(DAY(B8696)&gt;14,VLOOKUP(DATE(YEAR(C8696),MONTH(C8696)-1,DAY(1)),'מדדים וריביות'!B:C,2,FALSE),VLOOKUP(DATE(YEAR(C8696),MONTH(C8696)-2,DAY(1)),'מדדים וריביות'!B:C,2,FALSE))</f>
        <v>34076761.625337698</v>
      </c>
      <c r="F8696" s="46">
        <f>IF($B$5=1,'ריבית יומית'!D8690,'ריבית יומית'!G8690)</f>
        <v>3.2659180432270674E-5</v>
      </c>
      <c r="G8696" s="46">
        <f t="shared" si="948"/>
        <v>0</v>
      </c>
      <c r="H8696" s="29">
        <f t="shared" si="954"/>
        <v>1</v>
      </c>
      <c r="I8696" s="30">
        <f>VLOOKUP(B8695,'מדדים וריביות'!B:C,2)</f>
        <v>34176693.4776114</v>
      </c>
      <c r="K8696" s="39">
        <f t="shared" si="949"/>
        <v>0</v>
      </c>
      <c r="L8696" s="39">
        <f t="shared" si="950"/>
        <v>0</v>
      </c>
      <c r="M8696" s="39">
        <f t="shared" si="951"/>
        <v>0</v>
      </c>
      <c r="N8696" s="41">
        <f t="shared" si="953"/>
        <v>0</v>
      </c>
    </row>
    <row r="8697" spans="2:14">
      <c r="B8697" s="1">
        <v>41562</v>
      </c>
      <c r="C8697" s="1">
        <f t="shared" si="952"/>
        <v>41548</v>
      </c>
      <c r="E8697" s="42">
        <f>IF(DAY(B8697)&gt;14,VLOOKUP(DATE(YEAR(C8697),MONTH(C8697)-1,DAY(1)),'מדדים וריביות'!B:C,2,FALSE),VLOOKUP(DATE(YEAR(C8697),MONTH(C8697)-2,DAY(1)),'מדדים וריביות'!B:C,2,FALSE))</f>
        <v>34076761.625337698</v>
      </c>
      <c r="F8697" s="46">
        <f>IF($B$5=1,'ריבית יומית'!D8691,'ריבית יומית'!G8691)</f>
        <v>3.2659180432270674E-5</v>
      </c>
      <c r="G8697" s="46">
        <f t="shared" si="948"/>
        <v>0</v>
      </c>
      <c r="H8697" s="29">
        <f t="shared" si="954"/>
        <v>1</v>
      </c>
      <c r="I8697" s="30">
        <f>VLOOKUP(B8696,'מדדים וריביות'!B:C,2)</f>
        <v>34176693.4776114</v>
      </c>
      <c r="K8697" s="39">
        <f t="shared" si="949"/>
        <v>0</v>
      </c>
      <c r="L8697" s="39">
        <f t="shared" si="950"/>
        <v>0</v>
      </c>
      <c r="M8697" s="39">
        <f t="shared" si="951"/>
        <v>0</v>
      </c>
      <c r="N8697" s="41">
        <f t="shared" si="953"/>
        <v>0</v>
      </c>
    </row>
    <row r="8698" spans="2:14">
      <c r="B8698" s="1">
        <v>41563</v>
      </c>
      <c r="C8698" s="1">
        <f t="shared" si="952"/>
        <v>41548</v>
      </c>
      <c r="E8698" s="42">
        <f>IF(DAY(B8698)&gt;14,VLOOKUP(DATE(YEAR(C8698),MONTH(C8698)-1,DAY(1)),'מדדים וריביות'!B:C,2,FALSE),VLOOKUP(DATE(YEAR(C8698),MONTH(C8698)-2,DAY(1)),'מדדים וריביות'!B:C,2,FALSE))</f>
        <v>34076761.625337698</v>
      </c>
      <c r="F8698" s="46">
        <f>IF($B$5=1,'ריבית יומית'!D8692,'ריבית יומית'!G8692)</f>
        <v>3.2659180432270674E-5</v>
      </c>
      <c r="G8698" s="46">
        <f t="shared" si="948"/>
        <v>0</v>
      </c>
      <c r="H8698" s="29">
        <f t="shared" si="954"/>
        <v>1</v>
      </c>
      <c r="I8698" s="30">
        <f>VLOOKUP(B8697,'מדדים וריביות'!B:C,2)</f>
        <v>34176693.4776114</v>
      </c>
      <c r="K8698" s="39">
        <f t="shared" si="949"/>
        <v>0</v>
      </c>
      <c r="L8698" s="39">
        <f t="shared" si="950"/>
        <v>0</v>
      </c>
      <c r="M8698" s="39">
        <f t="shared" si="951"/>
        <v>0</v>
      </c>
      <c r="N8698" s="41">
        <f t="shared" si="953"/>
        <v>0</v>
      </c>
    </row>
    <row r="8699" spans="2:14">
      <c r="B8699" s="1">
        <v>41564</v>
      </c>
      <c r="C8699" s="1">
        <f t="shared" si="952"/>
        <v>41548</v>
      </c>
      <c r="E8699" s="42">
        <f>IF(DAY(B8699)&gt;14,VLOOKUP(DATE(YEAR(C8699),MONTH(C8699)-1,DAY(1)),'מדדים וריביות'!B:C,2,FALSE),VLOOKUP(DATE(YEAR(C8699),MONTH(C8699)-2,DAY(1)),'מדדים וריביות'!B:C,2,FALSE))</f>
        <v>34076761.625337698</v>
      </c>
      <c r="F8699" s="46">
        <f>IF($B$5=1,'ריבית יומית'!D8693,'ריבית יומית'!G8693)</f>
        <v>3.2659180432270674E-5</v>
      </c>
      <c r="G8699" s="46">
        <f t="shared" si="948"/>
        <v>0</v>
      </c>
      <c r="H8699" s="29">
        <f t="shared" si="954"/>
        <v>1</v>
      </c>
      <c r="I8699" s="30">
        <f>VLOOKUP(B8698,'מדדים וריביות'!B:C,2)</f>
        <v>34176693.4776114</v>
      </c>
      <c r="K8699" s="39">
        <f t="shared" si="949"/>
        <v>0</v>
      </c>
      <c r="L8699" s="39">
        <f t="shared" si="950"/>
        <v>0</v>
      </c>
      <c r="M8699" s="39">
        <f t="shared" si="951"/>
        <v>0</v>
      </c>
      <c r="N8699" s="41">
        <f t="shared" si="953"/>
        <v>0</v>
      </c>
    </row>
    <row r="8700" spans="2:14">
      <c r="B8700" s="1">
        <v>41565</v>
      </c>
      <c r="C8700" s="1">
        <f t="shared" si="952"/>
        <v>41548</v>
      </c>
      <c r="E8700" s="42">
        <f>IF(DAY(B8700)&gt;14,VLOOKUP(DATE(YEAR(C8700),MONTH(C8700)-1,DAY(1)),'מדדים וריביות'!B:C,2,FALSE),VLOOKUP(DATE(YEAR(C8700),MONTH(C8700)-2,DAY(1)),'מדדים וריביות'!B:C,2,FALSE))</f>
        <v>34076761.625337698</v>
      </c>
      <c r="F8700" s="46">
        <f>IF($B$5=1,'ריבית יומית'!D8694,'ריבית יומית'!G8694)</f>
        <v>3.2659180432270674E-5</v>
      </c>
      <c r="G8700" s="46">
        <f t="shared" si="948"/>
        <v>0</v>
      </c>
      <c r="H8700" s="29">
        <f t="shared" si="954"/>
        <v>1</v>
      </c>
      <c r="I8700" s="30">
        <f>VLOOKUP(B8699,'מדדים וריביות'!B:C,2)</f>
        <v>34176693.4776114</v>
      </c>
      <c r="K8700" s="39">
        <f t="shared" si="949"/>
        <v>0</v>
      </c>
      <c r="L8700" s="39">
        <f t="shared" si="950"/>
        <v>0</v>
      </c>
      <c r="M8700" s="39">
        <f t="shared" si="951"/>
        <v>0</v>
      </c>
      <c r="N8700" s="41">
        <f t="shared" si="953"/>
        <v>0</v>
      </c>
    </row>
    <row r="8701" spans="2:14">
      <c r="B8701" s="1">
        <v>41566</v>
      </c>
      <c r="C8701" s="1">
        <f t="shared" si="952"/>
        <v>41548</v>
      </c>
      <c r="E8701" s="42">
        <f>IF(DAY(B8701)&gt;14,VLOOKUP(DATE(YEAR(C8701),MONTH(C8701)-1,DAY(1)),'מדדים וריביות'!B:C,2,FALSE),VLOOKUP(DATE(YEAR(C8701),MONTH(C8701)-2,DAY(1)),'מדדים וריביות'!B:C,2,FALSE))</f>
        <v>34076761.625337698</v>
      </c>
      <c r="F8701" s="46">
        <f>IF($B$5=1,'ריבית יומית'!D8695,'ריבית יומית'!G8695)</f>
        <v>3.2659180432270674E-5</v>
      </c>
      <c r="G8701" s="46">
        <f t="shared" si="948"/>
        <v>0</v>
      </c>
      <c r="H8701" s="29">
        <f t="shared" si="954"/>
        <v>1</v>
      </c>
      <c r="I8701" s="30">
        <f>VLOOKUP(B8700,'מדדים וריביות'!B:C,2)</f>
        <v>34176693.4776114</v>
      </c>
      <c r="K8701" s="39">
        <f t="shared" si="949"/>
        <v>0</v>
      </c>
      <c r="L8701" s="39">
        <f t="shared" si="950"/>
        <v>0</v>
      </c>
      <c r="M8701" s="39">
        <f t="shared" si="951"/>
        <v>0</v>
      </c>
      <c r="N8701" s="41">
        <f t="shared" si="953"/>
        <v>0</v>
      </c>
    </row>
    <row r="8702" spans="2:14">
      <c r="B8702" s="1">
        <v>41567</v>
      </c>
      <c r="C8702" s="1">
        <f t="shared" si="952"/>
        <v>41548</v>
      </c>
      <c r="E8702" s="42">
        <f>IF(DAY(B8702)&gt;14,VLOOKUP(DATE(YEAR(C8702),MONTH(C8702)-1,DAY(1)),'מדדים וריביות'!B:C,2,FALSE),VLOOKUP(DATE(YEAR(C8702),MONTH(C8702)-2,DAY(1)),'מדדים וריביות'!B:C,2,FALSE))</f>
        <v>34076761.625337698</v>
      </c>
      <c r="F8702" s="46">
        <f>IF($B$5=1,'ריבית יומית'!D8696,'ריבית יומית'!G8696)</f>
        <v>3.2659180432270674E-5</v>
      </c>
      <c r="G8702" s="46">
        <f t="shared" si="948"/>
        <v>0</v>
      </c>
      <c r="H8702" s="29">
        <f t="shared" si="954"/>
        <v>1</v>
      </c>
      <c r="I8702" s="30">
        <f>VLOOKUP(B8701,'מדדים וריביות'!B:C,2)</f>
        <v>34176693.4776114</v>
      </c>
      <c r="K8702" s="39">
        <f t="shared" si="949"/>
        <v>0</v>
      </c>
      <c r="L8702" s="39">
        <f t="shared" si="950"/>
        <v>0</v>
      </c>
      <c r="M8702" s="39">
        <f t="shared" si="951"/>
        <v>0</v>
      </c>
      <c r="N8702" s="41">
        <f t="shared" si="953"/>
        <v>0</v>
      </c>
    </row>
    <row r="8703" spans="2:14">
      <c r="B8703" s="1">
        <v>41568</v>
      </c>
      <c r="C8703" s="1">
        <f t="shared" si="952"/>
        <v>41548</v>
      </c>
      <c r="E8703" s="42">
        <f>IF(DAY(B8703)&gt;14,VLOOKUP(DATE(YEAR(C8703),MONTH(C8703)-1,DAY(1)),'מדדים וריביות'!B:C,2,FALSE),VLOOKUP(DATE(YEAR(C8703),MONTH(C8703)-2,DAY(1)),'מדדים וריביות'!B:C,2,FALSE))</f>
        <v>34076761.625337698</v>
      </c>
      <c r="F8703" s="46">
        <f>IF($B$5=1,'ריבית יומית'!D8697,'ריבית יומית'!G8697)</f>
        <v>3.2659180432270674E-5</v>
      </c>
      <c r="G8703" s="46">
        <f t="shared" si="948"/>
        <v>0</v>
      </c>
      <c r="H8703" s="29">
        <f t="shared" si="954"/>
        <v>1</v>
      </c>
      <c r="I8703" s="30">
        <f>VLOOKUP(B8702,'מדדים וריביות'!B:C,2)</f>
        <v>34176693.4776114</v>
      </c>
      <c r="K8703" s="39">
        <f t="shared" si="949"/>
        <v>0</v>
      </c>
      <c r="L8703" s="39">
        <f t="shared" si="950"/>
        <v>0</v>
      </c>
      <c r="M8703" s="39">
        <f t="shared" si="951"/>
        <v>0</v>
      </c>
      <c r="N8703" s="41">
        <f t="shared" si="953"/>
        <v>0</v>
      </c>
    </row>
    <row r="8704" spans="2:14">
      <c r="B8704" s="1">
        <v>41569</v>
      </c>
      <c r="C8704" s="1">
        <f t="shared" si="952"/>
        <v>41548</v>
      </c>
      <c r="E8704" s="42">
        <f>IF(DAY(B8704)&gt;14,VLOOKUP(DATE(YEAR(C8704),MONTH(C8704)-1,DAY(1)),'מדדים וריביות'!B:C,2,FALSE),VLOOKUP(DATE(YEAR(C8704),MONTH(C8704)-2,DAY(1)),'מדדים וריביות'!B:C,2,FALSE))</f>
        <v>34076761.625337698</v>
      </c>
      <c r="F8704" s="46">
        <f>IF($B$5=1,'ריבית יומית'!D8698,'ריבית יומית'!G8698)</f>
        <v>3.2659180432270674E-5</v>
      </c>
      <c r="G8704" s="46">
        <f t="shared" si="948"/>
        <v>0</v>
      </c>
      <c r="H8704" s="29">
        <f t="shared" si="954"/>
        <v>1</v>
      </c>
      <c r="I8704" s="30">
        <f>VLOOKUP(B8703,'מדדים וריביות'!B:C,2)</f>
        <v>34176693.4776114</v>
      </c>
      <c r="K8704" s="39">
        <f t="shared" si="949"/>
        <v>0</v>
      </c>
      <c r="L8704" s="39">
        <f t="shared" si="950"/>
        <v>0</v>
      </c>
      <c r="M8704" s="39">
        <f t="shared" si="951"/>
        <v>0</v>
      </c>
      <c r="N8704" s="41">
        <f t="shared" si="953"/>
        <v>0</v>
      </c>
    </row>
    <row r="8705" spans="2:14">
      <c r="B8705" s="1">
        <v>41570</v>
      </c>
      <c r="C8705" s="1">
        <f t="shared" si="952"/>
        <v>41548</v>
      </c>
      <c r="E8705" s="42">
        <f>IF(DAY(B8705)&gt;14,VLOOKUP(DATE(YEAR(C8705),MONTH(C8705)-1,DAY(1)),'מדדים וריביות'!B:C,2,FALSE),VLOOKUP(DATE(YEAR(C8705),MONTH(C8705)-2,DAY(1)),'מדדים וריביות'!B:C,2,FALSE))</f>
        <v>34076761.625337698</v>
      </c>
      <c r="F8705" s="46">
        <f>IF($B$5=1,'ריבית יומית'!D8699,'ריבית יומית'!G8699)</f>
        <v>3.2659180432270674E-5</v>
      </c>
      <c r="G8705" s="46">
        <f t="shared" si="948"/>
        <v>0</v>
      </c>
      <c r="H8705" s="29">
        <f t="shared" si="954"/>
        <v>1</v>
      </c>
      <c r="I8705" s="30">
        <f>VLOOKUP(B8704,'מדדים וריביות'!B:C,2)</f>
        <v>34176693.4776114</v>
      </c>
      <c r="K8705" s="39">
        <f t="shared" si="949"/>
        <v>0</v>
      </c>
      <c r="L8705" s="39">
        <f t="shared" si="950"/>
        <v>0</v>
      </c>
      <c r="M8705" s="39">
        <f t="shared" si="951"/>
        <v>0</v>
      </c>
      <c r="N8705" s="41">
        <f t="shared" si="953"/>
        <v>0</v>
      </c>
    </row>
    <row r="8706" spans="2:14">
      <c r="B8706" s="1">
        <v>41571</v>
      </c>
      <c r="C8706" s="1">
        <f t="shared" si="952"/>
        <v>41548</v>
      </c>
      <c r="E8706" s="42">
        <f>IF(DAY(B8706)&gt;14,VLOOKUP(DATE(YEAR(C8706),MONTH(C8706)-1,DAY(1)),'מדדים וריביות'!B:C,2,FALSE),VLOOKUP(DATE(YEAR(C8706),MONTH(C8706)-2,DAY(1)),'מדדים וריביות'!B:C,2,FALSE))</f>
        <v>34076761.625337698</v>
      </c>
      <c r="F8706" s="46">
        <f>IF($B$5=1,'ריבית יומית'!D8700,'ריבית יומית'!G8700)</f>
        <v>3.2659180432270674E-5</v>
      </c>
      <c r="G8706" s="46">
        <f t="shared" si="948"/>
        <v>0</v>
      </c>
      <c r="H8706" s="29">
        <f t="shared" si="954"/>
        <v>1</v>
      </c>
      <c r="I8706" s="30">
        <f>VLOOKUP(B8705,'מדדים וריביות'!B:C,2)</f>
        <v>34176693.4776114</v>
      </c>
      <c r="K8706" s="39">
        <f t="shared" si="949"/>
        <v>0</v>
      </c>
      <c r="L8706" s="39">
        <f t="shared" si="950"/>
        <v>0</v>
      </c>
      <c r="M8706" s="39">
        <f t="shared" si="951"/>
        <v>0</v>
      </c>
      <c r="N8706" s="41">
        <f t="shared" si="953"/>
        <v>0</v>
      </c>
    </row>
    <row r="8707" spans="2:14">
      <c r="B8707" s="1">
        <v>41572</v>
      </c>
      <c r="C8707" s="1">
        <f t="shared" si="952"/>
        <v>41548</v>
      </c>
      <c r="E8707" s="42">
        <f>IF(DAY(B8707)&gt;14,VLOOKUP(DATE(YEAR(C8707),MONTH(C8707)-1,DAY(1)),'מדדים וריביות'!B:C,2,FALSE),VLOOKUP(DATE(YEAR(C8707),MONTH(C8707)-2,DAY(1)),'מדדים וריביות'!B:C,2,FALSE))</f>
        <v>34076761.625337698</v>
      </c>
      <c r="F8707" s="46">
        <f>IF($B$5=1,'ריבית יומית'!D8701,'ריבית יומית'!G8701)</f>
        <v>3.2659180432270674E-5</v>
      </c>
      <c r="G8707" s="46">
        <f t="shared" si="948"/>
        <v>0</v>
      </c>
      <c r="H8707" s="29">
        <f t="shared" si="954"/>
        <v>1</v>
      </c>
      <c r="I8707" s="30">
        <f>VLOOKUP(B8706,'מדדים וריביות'!B:C,2)</f>
        <v>34176693.4776114</v>
      </c>
      <c r="K8707" s="39">
        <f t="shared" si="949"/>
        <v>0</v>
      </c>
      <c r="L8707" s="39">
        <f t="shared" si="950"/>
        <v>0</v>
      </c>
      <c r="M8707" s="39">
        <f t="shared" si="951"/>
        <v>0</v>
      </c>
      <c r="N8707" s="41">
        <f t="shared" si="953"/>
        <v>0</v>
      </c>
    </row>
    <row r="8708" spans="2:14">
      <c r="B8708" s="1">
        <v>41573</v>
      </c>
      <c r="C8708" s="1">
        <f t="shared" si="952"/>
        <v>41548</v>
      </c>
      <c r="E8708" s="42">
        <f>IF(DAY(B8708)&gt;14,VLOOKUP(DATE(YEAR(C8708),MONTH(C8708)-1,DAY(1)),'מדדים וריביות'!B:C,2,FALSE),VLOOKUP(DATE(YEAR(C8708),MONTH(C8708)-2,DAY(1)),'מדדים וריביות'!B:C,2,FALSE))</f>
        <v>34076761.625337698</v>
      </c>
      <c r="F8708" s="46">
        <f>IF($B$5=1,'ריבית יומית'!D8702,'ריבית יומית'!G8702)</f>
        <v>3.2659180432270674E-5</v>
      </c>
      <c r="G8708" s="46">
        <f t="shared" si="948"/>
        <v>0</v>
      </c>
      <c r="H8708" s="29">
        <f t="shared" si="954"/>
        <v>1</v>
      </c>
      <c r="I8708" s="30">
        <f>VLOOKUP(B8707,'מדדים וריביות'!B:C,2)</f>
        <v>34176693.4776114</v>
      </c>
      <c r="K8708" s="39">
        <f t="shared" si="949"/>
        <v>0</v>
      </c>
      <c r="L8708" s="39">
        <f t="shared" si="950"/>
        <v>0</v>
      </c>
      <c r="M8708" s="39">
        <f t="shared" si="951"/>
        <v>0</v>
      </c>
      <c r="N8708" s="41">
        <f t="shared" si="953"/>
        <v>0</v>
      </c>
    </row>
    <row r="8709" spans="2:14">
      <c r="B8709" s="1">
        <v>41574</v>
      </c>
      <c r="C8709" s="1">
        <f t="shared" si="952"/>
        <v>41548</v>
      </c>
      <c r="E8709" s="42">
        <f>IF(DAY(B8709)&gt;14,VLOOKUP(DATE(YEAR(C8709),MONTH(C8709)-1,DAY(1)),'מדדים וריביות'!B:C,2,FALSE),VLOOKUP(DATE(YEAR(C8709),MONTH(C8709)-2,DAY(1)),'מדדים וריביות'!B:C,2,FALSE))</f>
        <v>34076761.625337698</v>
      </c>
      <c r="F8709" s="46">
        <f>IF($B$5=1,'ריבית יומית'!D8703,'ריבית יומית'!G8703)</f>
        <v>3.2659180432270674E-5</v>
      </c>
      <c r="G8709" s="46">
        <f t="shared" si="948"/>
        <v>0</v>
      </c>
      <c r="H8709" s="29">
        <f t="shared" si="954"/>
        <v>1</v>
      </c>
      <c r="I8709" s="30">
        <f>VLOOKUP(B8708,'מדדים וריביות'!B:C,2)</f>
        <v>34176693.4776114</v>
      </c>
      <c r="K8709" s="39">
        <f t="shared" si="949"/>
        <v>0</v>
      </c>
      <c r="L8709" s="39">
        <f t="shared" si="950"/>
        <v>0</v>
      </c>
      <c r="M8709" s="39">
        <f t="shared" si="951"/>
        <v>0</v>
      </c>
      <c r="N8709" s="41">
        <f t="shared" si="953"/>
        <v>0</v>
      </c>
    </row>
    <row r="8710" spans="2:14">
      <c r="B8710" s="1">
        <v>41575</v>
      </c>
      <c r="C8710" s="1">
        <f t="shared" si="952"/>
        <v>41548</v>
      </c>
      <c r="E8710" s="42">
        <f>IF(DAY(B8710)&gt;14,VLOOKUP(DATE(YEAR(C8710),MONTH(C8710)-1,DAY(1)),'מדדים וריביות'!B:C,2,FALSE),VLOOKUP(DATE(YEAR(C8710),MONTH(C8710)-2,DAY(1)),'מדדים וריביות'!B:C,2,FALSE))</f>
        <v>34076761.625337698</v>
      </c>
      <c r="F8710" s="46">
        <f>IF($B$5=1,'ריבית יומית'!D8704,'ריבית יומית'!G8704)</f>
        <v>3.2659180432270674E-5</v>
      </c>
      <c r="G8710" s="46">
        <f t="shared" si="948"/>
        <v>0</v>
      </c>
      <c r="H8710" s="29">
        <f t="shared" si="954"/>
        <v>1</v>
      </c>
      <c r="I8710" s="30">
        <f>VLOOKUP(B8709,'מדדים וריביות'!B:C,2)</f>
        <v>34176693.4776114</v>
      </c>
      <c r="K8710" s="39">
        <f t="shared" si="949"/>
        <v>0</v>
      </c>
      <c r="L8710" s="39">
        <f t="shared" si="950"/>
        <v>0</v>
      </c>
      <c r="M8710" s="39">
        <f t="shared" si="951"/>
        <v>0</v>
      </c>
      <c r="N8710" s="41">
        <f t="shared" si="953"/>
        <v>0</v>
      </c>
    </row>
    <row r="8711" spans="2:14">
      <c r="B8711" s="1">
        <v>41576</v>
      </c>
      <c r="C8711" s="1">
        <f t="shared" si="952"/>
        <v>41548</v>
      </c>
      <c r="E8711" s="42">
        <f>IF(DAY(B8711)&gt;14,VLOOKUP(DATE(YEAR(C8711),MONTH(C8711)-1,DAY(1)),'מדדים וריביות'!B:C,2,FALSE),VLOOKUP(DATE(YEAR(C8711),MONTH(C8711)-2,DAY(1)),'מדדים וריביות'!B:C,2,FALSE))</f>
        <v>34076761.625337698</v>
      </c>
      <c r="F8711" s="46">
        <f>IF($B$5=1,'ריבית יומית'!D8705,'ריבית יומית'!G8705)</f>
        <v>3.2659180432270674E-5</v>
      </c>
      <c r="G8711" s="46">
        <f t="shared" si="948"/>
        <v>0</v>
      </c>
      <c r="H8711" s="29">
        <f t="shared" si="954"/>
        <v>1</v>
      </c>
      <c r="I8711" s="30">
        <f>VLOOKUP(B8710,'מדדים וריביות'!B:C,2)</f>
        <v>34176693.4776114</v>
      </c>
      <c r="K8711" s="39">
        <f t="shared" si="949"/>
        <v>0</v>
      </c>
      <c r="L8711" s="39">
        <f t="shared" si="950"/>
        <v>0</v>
      </c>
      <c r="M8711" s="39">
        <f t="shared" si="951"/>
        <v>0</v>
      </c>
      <c r="N8711" s="41">
        <f t="shared" si="953"/>
        <v>0</v>
      </c>
    </row>
    <row r="8712" spans="2:14">
      <c r="B8712" s="1">
        <v>41577</v>
      </c>
      <c r="C8712" s="1">
        <f t="shared" si="952"/>
        <v>41548</v>
      </c>
      <c r="E8712" s="42">
        <f>IF(DAY(B8712)&gt;14,VLOOKUP(DATE(YEAR(C8712),MONTH(C8712)-1,DAY(1)),'מדדים וריביות'!B:C,2,FALSE),VLOOKUP(DATE(YEAR(C8712),MONTH(C8712)-2,DAY(1)),'מדדים וריביות'!B:C,2,FALSE))</f>
        <v>34076761.625337698</v>
      </c>
      <c r="F8712" s="46">
        <f>IF($B$5=1,'ריבית יומית'!D8706,'ריבית יומית'!G8706)</f>
        <v>3.2659180432270674E-5</v>
      </c>
      <c r="G8712" s="46">
        <f t="shared" si="948"/>
        <v>0</v>
      </c>
      <c r="H8712" s="29">
        <f t="shared" si="954"/>
        <v>1</v>
      </c>
      <c r="I8712" s="30">
        <f>VLOOKUP(B8711,'מדדים וריביות'!B:C,2)</f>
        <v>34176693.4776114</v>
      </c>
      <c r="K8712" s="39">
        <f t="shared" si="949"/>
        <v>0</v>
      </c>
      <c r="L8712" s="39">
        <f t="shared" si="950"/>
        <v>0</v>
      </c>
      <c r="M8712" s="39">
        <f t="shared" si="951"/>
        <v>0</v>
      </c>
      <c r="N8712" s="41">
        <f t="shared" si="953"/>
        <v>0</v>
      </c>
    </row>
    <row r="8713" spans="2:14">
      <c r="B8713" s="1">
        <v>41578</v>
      </c>
      <c r="C8713" s="1">
        <f t="shared" si="952"/>
        <v>41548</v>
      </c>
      <c r="E8713" s="42">
        <f>IF(DAY(B8713)&gt;14,VLOOKUP(DATE(YEAR(C8713),MONTH(C8713)-1,DAY(1)),'מדדים וריביות'!B:C,2,FALSE),VLOOKUP(DATE(YEAR(C8713),MONTH(C8713)-2,DAY(1)),'מדדים וריביות'!B:C,2,FALSE))</f>
        <v>34076761.625337698</v>
      </c>
      <c r="F8713" s="46">
        <f>IF($B$5=1,'ריבית יומית'!D8707,'ריבית יומית'!G8707)</f>
        <v>3.2659180432270674E-5</v>
      </c>
      <c r="G8713" s="46">
        <f t="shared" ref="G8713:G8776" si="955">IF(B8713&gt;$B$2,0,F8713)</f>
        <v>0</v>
      </c>
      <c r="H8713" s="29">
        <f t="shared" si="954"/>
        <v>1</v>
      </c>
      <c r="I8713" s="30">
        <f>VLOOKUP(B8712,'מדדים וריביות'!B:C,2)</f>
        <v>34176693.4776114</v>
      </c>
      <c r="K8713" s="39">
        <f t="shared" ref="K8713:K8776" si="956">$B$4/E8713*D8713-D8713</f>
        <v>0</v>
      </c>
      <c r="L8713" s="39">
        <f t="shared" ref="L8713:L8776" si="957">H8714*D8713-D8713</f>
        <v>0</v>
      </c>
      <c r="M8713" s="39">
        <f t="shared" ref="M8713:M8776" si="958">$B$4/E8713*L8713-L8713</f>
        <v>0</v>
      </c>
      <c r="N8713" s="41">
        <f t="shared" si="953"/>
        <v>0</v>
      </c>
    </row>
    <row r="8714" spans="2:14">
      <c r="B8714" s="1">
        <v>41579</v>
      </c>
      <c r="C8714" s="1">
        <f t="shared" ref="C8714:C8777" si="959">DATE(YEAR(B8714),MONTH(B8714),DAY(1))</f>
        <v>41579</v>
      </c>
      <c r="E8714" s="42">
        <f>IF(DAY(B8714)&gt;14,VLOOKUP(DATE(YEAR(C8714),MONTH(C8714)-1,DAY(1)),'מדדים וריביות'!B:C,2,FALSE),VLOOKUP(DATE(YEAR(C8714),MONTH(C8714)-2,DAY(1)),'מדדים וריביות'!B:C,2,FALSE))</f>
        <v>34076761.625337698</v>
      </c>
      <c r="F8714" s="46">
        <f>IF($B$5=1,'ריבית יומית'!D8708,'ריבית יומית'!G8708)</f>
        <v>3.2659180432270674E-5</v>
      </c>
      <c r="G8714" s="46">
        <f t="shared" si="955"/>
        <v>0</v>
      </c>
      <c r="H8714" s="29">
        <f t="shared" si="954"/>
        <v>1</v>
      </c>
      <c r="I8714" s="30">
        <f>VLOOKUP(B8713,'מדדים וריביות'!B:C,2)</f>
        <v>34176693.4776114</v>
      </c>
      <c r="K8714" s="39">
        <f t="shared" si="956"/>
        <v>0</v>
      </c>
      <c r="L8714" s="39">
        <f t="shared" si="957"/>
        <v>0</v>
      </c>
      <c r="M8714" s="39">
        <f t="shared" si="958"/>
        <v>0</v>
      </c>
      <c r="N8714" s="41">
        <f t="shared" ref="N8714:N8777" si="960">SUM(K8714:M8714)</f>
        <v>0</v>
      </c>
    </row>
    <row r="8715" spans="2:14">
      <c r="B8715" s="1">
        <v>41580</v>
      </c>
      <c r="C8715" s="1">
        <f t="shared" si="959"/>
        <v>41579</v>
      </c>
      <c r="E8715" s="42">
        <f>IF(DAY(B8715)&gt;14,VLOOKUP(DATE(YEAR(C8715),MONTH(C8715)-1,DAY(1)),'מדדים וריביות'!B:C,2,FALSE),VLOOKUP(DATE(YEAR(C8715),MONTH(C8715)-2,DAY(1)),'מדדים וריביות'!B:C,2,FALSE))</f>
        <v>34076761.625337698</v>
      </c>
      <c r="F8715" s="46">
        <f>IF($B$5=1,'ריבית יומית'!D8709,'ריבית יומית'!G8709)</f>
        <v>3.2659180432270674E-5</v>
      </c>
      <c r="G8715" s="46">
        <f t="shared" si="955"/>
        <v>0</v>
      </c>
      <c r="H8715" s="29">
        <f t="shared" si="954"/>
        <v>1</v>
      </c>
      <c r="I8715" s="30">
        <f>VLOOKUP(B8714,'מדדים וריביות'!B:C,2)</f>
        <v>34043451.007913098</v>
      </c>
      <c r="K8715" s="39">
        <f t="shared" si="956"/>
        <v>0</v>
      </c>
      <c r="L8715" s="39">
        <f t="shared" si="957"/>
        <v>0</v>
      </c>
      <c r="M8715" s="39">
        <f t="shared" si="958"/>
        <v>0</v>
      </c>
      <c r="N8715" s="41">
        <f t="shared" si="960"/>
        <v>0</v>
      </c>
    </row>
    <row r="8716" spans="2:14">
      <c r="B8716" s="1">
        <v>41581</v>
      </c>
      <c r="C8716" s="1">
        <f t="shared" si="959"/>
        <v>41579</v>
      </c>
      <c r="E8716" s="42">
        <f>IF(DAY(B8716)&gt;14,VLOOKUP(DATE(YEAR(C8716),MONTH(C8716)-1,DAY(1)),'מדדים וריביות'!B:C,2,FALSE),VLOOKUP(DATE(YEAR(C8716),MONTH(C8716)-2,DAY(1)),'מדדים וריביות'!B:C,2,FALSE))</f>
        <v>34076761.625337698</v>
      </c>
      <c r="F8716" s="46">
        <f>IF($B$5=1,'ריבית יומית'!D8710,'ריבית יומית'!G8710)</f>
        <v>3.2659180432270674E-5</v>
      </c>
      <c r="G8716" s="46">
        <f t="shared" si="955"/>
        <v>0</v>
      </c>
      <c r="H8716" s="29">
        <f t="shared" si="954"/>
        <v>1</v>
      </c>
      <c r="I8716" s="30">
        <f>VLOOKUP(B8715,'מדדים וריביות'!B:C,2)</f>
        <v>34043451.007913098</v>
      </c>
      <c r="K8716" s="39">
        <f t="shared" si="956"/>
        <v>0</v>
      </c>
      <c r="L8716" s="39">
        <f t="shared" si="957"/>
        <v>0</v>
      </c>
      <c r="M8716" s="39">
        <f t="shared" si="958"/>
        <v>0</v>
      </c>
      <c r="N8716" s="41">
        <f t="shared" si="960"/>
        <v>0</v>
      </c>
    </row>
    <row r="8717" spans="2:14">
      <c r="B8717" s="1">
        <v>41582</v>
      </c>
      <c r="C8717" s="1">
        <f t="shared" si="959"/>
        <v>41579</v>
      </c>
      <c r="E8717" s="42">
        <f>IF(DAY(B8717)&gt;14,VLOOKUP(DATE(YEAR(C8717),MONTH(C8717)-1,DAY(1)),'מדדים וריביות'!B:C,2,FALSE),VLOOKUP(DATE(YEAR(C8717),MONTH(C8717)-2,DAY(1)),'מדדים וריביות'!B:C,2,FALSE))</f>
        <v>34076761.625337698</v>
      </c>
      <c r="F8717" s="46">
        <f>IF($B$5=1,'ריבית יומית'!D8711,'ריבית יומית'!G8711)</f>
        <v>3.2659180432270674E-5</v>
      </c>
      <c r="G8717" s="46">
        <f t="shared" si="955"/>
        <v>0</v>
      </c>
      <c r="H8717" s="29">
        <f t="shared" si="954"/>
        <v>1</v>
      </c>
      <c r="I8717" s="30">
        <f>VLOOKUP(B8716,'מדדים וריביות'!B:C,2)</f>
        <v>34043451.007913098</v>
      </c>
      <c r="K8717" s="39">
        <f t="shared" si="956"/>
        <v>0</v>
      </c>
      <c r="L8717" s="39">
        <f t="shared" si="957"/>
        <v>0</v>
      </c>
      <c r="M8717" s="39">
        <f t="shared" si="958"/>
        <v>0</v>
      </c>
      <c r="N8717" s="41">
        <f t="shared" si="960"/>
        <v>0</v>
      </c>
    </row>
    <row r="8718" spans="2:14">
      <c r="B8718" s="1">
        <v>41583</v>
      </c>
      <c r="C8718" s="1">
        <f t="shared" si="959"/>
        <v>41579</v>
      </c>
      <c r="E8718" s="42">
        <f>IF(DAY(B8718)&gt;14,VLOOKUP(DATE(YEAR(C8718),MONTH(C8718)-1,DAY(1)),'מדדים וריביות'!B:C,2,FALSE),VLOOKUP(DATE(YEAR(C8718),MONTH(C8718)-2,DAY(1)),'מדדים וריביות'!B:C,2,FALSE))</f>
        <v>34076761.625337698</v>
      </c>
      <c r="F8718" s="46">
        <f>IF($B$5=1,'ריבית יומית'!D8712,'ריבית יומית'!G8712)</f>
        <v>3.2659180432270674E-5</v>
      </c>
      <c r="G8718" s="46">
        <f t="shared" si="955"/>
        <v>0</v>
      </c>
      <c r="H8718" s="29">
        <f t="shared" si="954"/>
        <v>1</v>
      </c>
      <c r="I8718" s="30">
        <f>VLOOKUP(B8717,'מדדים וריביות'!B:C,2)</f>
        <v>34043451.007913098</v>
      </c>
      <c r="K8718" s="39">
        <f t="shared" si="956"/>
        <v>0</v>
      </c>
      <c r="L8718" s="39">
        <f t="shared" si="957"/>
        <v>0</v>
      </c>
      <c r="M8718" s="39">
        <f t="shared" si="958"/>
        <v>0</v>
      </c>
      <c r="N8718" s="41">
        <f t="shared" si="960"/>
        <v>0</v>
      </c>
    </row>
    <row r="8719" spans="2:14">
      <c r="B8719" s="1">
        <v>41584</v>
      </c>
      <c r="C8719" s="1">
        <f t="shared" si="959"/>
        <v>41579</v>
      </c>
      <c r="E8719" s="42">
        <f>IF(DAY(B8719)&gt;14,VLOOKUP(DATE(YEAR(C8719),MONTH(C8719)-1,DAY(1)),'מדדים וריביות'!B:C,2,FALSE),VLOOKUP(DATE(YEAR(C8719),MONTH(C8719)-2,DAY(1)),'מדדים וריביות'!B:C,2,FALSE))</f>
        <v>34076761.625337698</v>
      </c>
      <c r="F8719" s="46">
        <f>IF($B$5=1,'ריבית יומית'!D8713,'ריבית יומית'!G8713)</f>
        <v>3.2659180432270674E-5</v>
      </c>
      <c r="G8719" s="46">
        <f t="shared" si="955"/>
        <v>0</v>
      </c>
      <c r="H8719" s="29">
        <f t="shared" si="954"/>
        <v>1</v>
      </c>
      <c r="I8719" s="30">
        <f>VLOOKUP(B8718,'מדדים וריביות'!B:C,2)</f>
        <v>34043451.007913098</v>
      </c>
      <c r="K8719" s="39">
        <f t="shared" si="956"/>
        <v>0</v>
      </c>
      <c r="L8719" s="39">
        <f t="shared" si="957"/>
        <v>0</v>
      </c>
      <c r="M8719" s="39">
        <f t="shared" si="958"/>
        <v>0</v>
      </c>
      <c r="N8719" s="41">
        <f t="shared" si="960"/>
        <v>0</v>
      </c>
    </row>
    <row r="8720" spans="2:14">
      <c r="B8720" s="1">
        <v>41585</v>
      </c>
      <c r="C8720" s="1">
        <f t="shared" si="959"/>
        <v>41579</v>
      </c>
      <c r="E8720" s="42">
        <f>IF(DAY(B8720)&gt;14,VLOOKUP(DATE(YEAR(C8720),MONTH(C8720)-1,DAY(1)),'מדדים וריביות'!B:C,2,FALSE),VLOOKUP(DATE(YEAR(C8720),MONTH(C8720)-2,DAY(1)),'מדדים וריביות'!B:C,2,FALSE))</f>
        <v>34076761.625337698</v>
      </c>
      <c r="F8720" s="46">
        <f>IF($B$5=1,'ריבית יומית'!D8714,'ריבית יומית'!G8714)</f>
        <v>3.2659180432270674E-5</v>
      </c>
      <c r="G8720" s="46">
        <f t="shared" si="955"/>
        <v>0</v>
      </c>
      <c r="H8720" s="29">
        <f t="shared" si="954"/>
        <v>1</v>
      </c>
      <c r="I8720" s="30">
        <f>VLOOKUP(B8719,'מדדים וריביות'!B:C,2)</f>
        <v>34043451.007913098</v>
      </c>
      <c r="K8720" s="39">
        <f t="shared" si="956"/>
        <v>0</v>
      </c>
      <c r="L8720" s="39">
        <f t="shared" si="957"/>
        <v>0</v>
      </c>
      <c r="M8720" s="39">
        <f t="shared" si="958"/>
        <v>0</v>
      </c>
      <c r="N8720" s="41">
        <f t="shared" si="960"/>
        <v>0</v>
      </c>
    </row>
    <row r="8721" spans="2:14">
      <c r="B8721" s="1">
        <v>41586</v>
      </c>
      <c r="C8721" s="1">
        <f t="shared" si="959"/>
        <v>41579</v>
      </c>
      <c r="E8721" s="42">
        <f>IF(DAY(B8721)&gt;14,VLOOKUP(DATE(YEAR(C8721),MONTH(C8721)-1,DAY(1)),'מדדים וריביות'!B:C,2,FALSE),VLOOKUP(DATE(YEAR(C8721),MONTH(C8721)-2,DAY(1)),'מדדים וריביות'!B:C,2,FALSE))</f>
        <v>34076761.625337698</v>
      </c>
      <c r="F8721" s="46">
        <f>IF($B$5=1,'ריבית יומית'!D8715,'ריבית יומית'!G8715)</f>
        <v>3.2659180432270674E-5</v>
      </c>
      <c r="G8721" s="46">
        <f t="shared" si="955"/>
        <v>0</v>
      </c>
      <c r="H8721" s="29">
        <f t="shared" si="954"/>
        <v>1</v>
      </c>
      <c r="I8721" s="30">
        <f>VLOOKUP(B8720,'מדדים וריביות'!B:C,2)</f>
        <v>34043451.007913098</v>
      </c>
      <c r="K8721" s="39">
        <f t="shared" si="956"/>
        <v>0</v>
      </c>
      <c r="L8721" s="39">
        <f t="shared" si="957"/>
        <v>0</v>
      </c>
      <c r="M8721" s="39">
        <f t="shared" si="958"/>
        <v>0</v>
      </c>
      <c r="N8721" s="41">
        <f t="shared" si="960"/>
        <v>0</v>
      </c>
    </row>
    <row r="8722" spans="2:14">
      <c r="B8722" s="1">
        <v>41587</v>
      </c>
      <c r="C8722" s="1">
        <f t="shared" si="959"/>
        <v>41579</v>
      </c>
      <c r="E8722" s="42">
        <f>IF(DAY(B8722)&gt;14,VLOOKUP(DATE(YEAR(C8722),MONTH(C8722)-1,DAY(1)),'מדדים וריביות'!B:C,2,FALSE),VLOOKUP(DATE(YEAR(C8722),MONTH(C8722)-2,DAY(1)),'מדדים וריביות'!B:C,2,FALSE))</f>
        <v>34076761.625337698</v>
      </c>
      <c r="F8722" s="46">
        <f>IF($B$5=1,'ריבית יומית'!D8716,'ריבית יומית'!G8716)</f>
        <v>3.2659180432270674E-5</v>
      </c>
      <c r="G8722" s="46">
        <f t="shared" si="955"/>
        <v>0</v>
      </c>
      <c r="H8722" s="29">
        <f t="shared" si="954"/>
        <v>1</v>
      </c>
      <c r="I8722" s="30">
        <f>VLOOKUP(B8721,'מדדים וריביות'!B:C,2)</f>
        <v>34043451.007913098</v>
      </c>
      <c r="K8722" s="39">
        <f t="shared" si="956"/>
        <v>0</v>
      </c>
      <c r="L8722" s="39">
        <f t="shared" si="957"/>
        <v>0</v>
      </c>
      <c r="M8722" s="39">
        <f t="shared" si="958"/>
        <v>0</v>
      </c>
      <c r="N8722" s="41">
        <f t="shared" si="960"/>
        <v>0</v>
      </c>
    </row>
    <row r="8723" spans="2:14">
      <c r="B8723" s="1">
        <v>41588</v>
      </c>
      <c r="C8723" s="1">
        <f t="shared" si="959"/>
        <v>41579</v>
      </c>
      <c r="E8723" s="42">
        <f>IF(DAY(B8723)&gt;14,VLOOKUP(DATE(YEAR(C8723),MONTH(C8723)-1,DAY(1)),'מדדים וריביות'!B:C,2,FALSE),VLOOKUP(DATE(YEAR(C8723),MONTH(C8723)-2,DAY(1)),'מדדים וריביות'!B:C,2,FALSE))</f>
        <v>34076761.625337698</v>
      </c>
      <c r="F8723" s="46">
        <f>IF($B$5=1,'ריבית יומית'!D8717,'ריבית יומית'!G8717)</f>
        <v>3.2659180432270674E-5</v>
      </c>
      <c r="G8723" s="46">
        <f t="shared" si="955"/>
        <v>0</v>
      </c>
      <c r="H8723" s="29">
        <f t="shared" si="954"/>
        <v>1</v>
      </c>
      <c r="I8723" s="30">
        <f>VLOOKUP(B8722,'מדדים וריביות'!B:C,2)</f>
        <v>34043451.007913098</v>
      </c>
      <c r="K8723" s="39">
        <f t="shared" si="956"/>
        <v>0</v>
      </c>
      <c r="L8723" s="39">
        <f t="shared" si="957"/>
        <v>0</v>
      </c>
      <c r="M8723" s="39">
        <f t="shared" si="958"/>
        <v>0</v>
      </c>
      <c r="N8723" s="41">
        <f t="shared" si="960"/>
        <v>0</v>
      </c>
    </row>
    <row r="8724" spans="2:14">
      <c r="B8724" s="1">
        <v>41589</v>
      </c>
      <c r="C8724" s="1">
        <f t="shared" si="959"/>
        <v>41579</v>
      </c>
      <c r="E8724" s="42">
        <f>IF(DAY(B8724)&gt;14,VLOOKUP(DATE(YEAR(C8724),MONTH(C8724)-1,DAY(1)),'מדדים וריביות'!B:C,2,FALSE),VLOOKUP(DATE(YEAR(C8724),MONTH(C8724)-2,DAY(1)),'מדדים וריביות'!B:C,2,FALSE))</f>
        <v>34076761.625337698</v>
      </c>
      <c r="F8724" s="46">
        <f>IF($B$5=1,'ריבית יומית'!D8718,'ריבית יומית'!G8718)</f>
        <v>3.2659180432270674E-5</v>
      </c>
      <c r="G8724" s="46">
        <f t="shared" si="955"/>
        <v>0</v>
      </c>
      <c r="H8724" s="29">
        <f t="shared" si="954"/>
        <v>1</v>
      </c>
      <c r="I8724" s="30">
        <f>VLOOKUP(B8723,'מדדים וריביות'!B:C,2)</f>
        <v>34043451.007913098</v>
      </c>
      <c r="K8724" s="39">
        <f t="shared" si="956"/>
        <v>0</v>
      </c>
      <c r="L8724" s="39">
        <f t="shared" si="957"/>
        <v>0</v>
      </c>
      <c r="M8724" s="39">
        <f t="shared" si="958"/>
        <v>0</v>
      </c>
      <c r="N8724" s="41">
        <f t="shared" si="960"/>
        <v>0</v>
      </c>
    </row>
    <row r="8725" spans="2:14">
      <c r="B8725" s="1">
        <v>41590</v>
      </c>
      <c r="C8725" s="1">
        <f t="shared" si="959"/>
        <v>41579</v>
      </c>
      <c r="E8725" s="42">
        <f>IF(DAY(B8725)&gt;14,VLOOKUP(DATE(YEAR(C8725),MONTH(C8725)-1,DAY(1)),'מדדים וריביות'!B:C,2,FALSE),VLOOKUP(DATE(YEAR(C8725),MONTH(C8725)-2,DAY(1)),'מדדים וריביות'!B:C,2,FALSE))</f>
        <v>34076761.625337698</v>
      </c>
      <c r="F8725" s="46">
        <f>IF($B$5=1,'ריבית יומית'!D8719,'ריבית יומית'!G8719)</f>
        <v>3.2659180432270674E-5</v>
      </c>
      <c r="G8725" s="46">
        <f t="shared" si="955"/>
        <v>0</v>
      </c>
      <c r="H8725" s="29">
        <f t="shared" si="954"/>
        <v>1</v>
      </c>
      <c r="I8725" s="30">
        <f>VLOOKUP(B8724,'מדדים וריביות'!B:C,2)</f>
        <v>34043451.007913098</v>
      </c>
      <c r="K8725" s="39">
        <f t="shared" si="956"/>
        <v>0</v>
      </c>
      <c r="L8725" s="39">
        <f t="shared" si="957"/>
        <v>0</v>
      </c>
      <c r="M8725" s="39">
        <f t="shared" si="958"/>
        <v>0</v>
      </c>
      <c r="N8725" s="41">
        <f t="shared" si="960"/>
        <v>0</v>
      </c>
    </row>
    <row r="8726" spans="2:14">
      <c r="B8726" s="1">
        <v>41591</v>
      </c>
      <c r="C8726" s="1">
        <f t="shared" si="959"/>
        <v>41579</v>
      </c>
      <c r="E8726" s="42">
        <f>IF(DAY(B8726)&gt;14,VLOOKUP(DATE(YEAR(C8726),MONTH(C8726)-1,DAY(1)),'מדדים וריביות'!B:C,2,FALSE),VLOOKUP(DATE(YEAR(C8726),MONTH(C8726)-2,DAY(1)),'מדדים וריביות'!B:C,2,FALSE))</f>
        <v>34076761.625337698</v>
      </c>
      <c r="F8726" s="46">
        <f>IF($B$5=1,'ריבית יומית'!D8720,'ריבית יומית'!G8720)</f>
        <v>3.2659180432270674E-5</v>
      </c>
      <c r="G8726" s="46">
        <f t="shared" si="955"/>
        <v>0</v>
      </c>
      <c r="H8726" s="29">
        <f t="shared" si="954"/>
        <v>1</v>
      </c>
      <c r="I8726" s="30">
        <f>VLOOKUP(B8725,'מדדים וריביות'!B:C,2)</f>
        <v>34043451.007913098</v>
      </c>
      <c r="K8726" s="39">
        <f t="shared" si="956"/>
        <v>0</v>
      </c>
      <c r="L8726" s="39">
        <f t="shared" si="957"/>
        <v>0</v>
      </c>
      <c r="M8726" s="39">
        <f t="shared" si="958"/>
        <v>0</v>
      </c>
      <c r="N8726" s="41">
        <f t="shared" si="960"/>
        <v>0</v>
      </c>
    </row>
    <row r="8727" spans="2:14">
      <c r="B8727" s="1">
        <v>41592</v>
      </c>
      <c r="C8727" s="1">
        <f t="shared" si="959"/>
        <v>41579</v>
      </c>
      <c r="E8727" s="42">
        <f>IF(DAY(B8727)&gt;14,VLOOKUP(DATE(YEAR(C8727),MONTH(C8727)-1,DAY(1)),'מדדים וריביות'!B:C,2,FALSE),VLOOKUP(DATE(YEAR(C8727),MONTH(C8727)-2,DAY(1)),'מדדים וריביות'!B:C,2,FALSE))</f>
        <v>34076761.625337698</v>
      </c>
      <c r="F8727" s="46">
        <f>IF($B$5=1,'ריבית יומית'!D8721,'ריבית יומית'!G8721)</f>
        <v>3.2659180432270674E-5</v>
      </c>
      <c r="G8727" s="46">
        <f t="shared" si="955"/>
        <v>0</v>
      </c>
      <c r="H8727" s="29">
        <f t="shared" si="954"/>
        <v>1</v>
      </c>
      <c r="I8727" s="30">
        <f>VLOOKUP(B8726,'מדדים וריביות'!B:C,2)</f>
        <v>34043451.007913098</v>
      </c>
      <c r="K8727" s="39">
        <f t="shared" si="956"/>
        <v>0</v>
      </c>
      <c r="L8727" s="39">
        <f t="shared" si="957"/>
        <v>0</v>
      </c>
      <c r="M8727" s="39">
        <f t="shared" si="958"/>
        <v>0</v>
      </c>
      <c r="N8727" s="41">
        <f t="shared" si="960"/>
        <v>0</v>
      </c>
    </row>
    <row r="8728" spans="2:14">
      <c r="B8728" s="1">
        <v>41593</v>
      </c>
      <c r="C8728" s="1">
        <f t="shared" si="959"/>
        <v>41579</v>
      </c>
      <c r="E8728" s="42">
        <f>IF(DAY(B8728)&gt;14,VLOOKUP(DATE(YEAR(C8728),MONTH(C8728)-1,DAY(1)),'מדדים וריביות'!B:C,2,FALSE),VLOOKUP(DATE(YEAR(C8728),MONTH(C8728)-2,DAY(1)),'מדדים וריביות'!B:C,2,FALSE))</f>
        <v>34176693.4776114</v>
      </c>
      <c r="F8728" s="46">
        <f>IF($B$5=1,'ריבית יומית'!D8722,'ריבית יומית'!G8722)</f>
        <v>3.2659180432270674E-5</v>
      </c>
      <c r="G8728" s="46">
        <f t="shared" si="955"/>
        <v>0</v>
      </c>
      <c r="H8728" s="29">
        <f t="shared" si="954"/>
        <v>1</v>
      </c>
      <c r="I8728" s="30">
        <f>VLOOKUP(B8727,'מדדים וריביות'!B:C,2)</f>
        <v>34043451.007913098</v>
      </c>
      <c r="K8728" s="39">
        <f t="shared" si="956"/>
        <v>0</v>
      </c>
      <c r="L8728" s="39">
        <f t="shared" si="957"/>
        <v>0</v>
      </c>
      <c r="M8728" s="39">
        <f t="shared" si="958"/>
        <v>0</v>
      </c>
      <c r="N8728" s="41">
        <f t="shared" si="960"/>
        <v>0</v>
      </c>
    </row>
    <row r="8729" spans="2:14">
      <c r="B8729" s="1">
        <v>41594</v>
      </c>
      <c r="C8729" s="1">
        <f t="shared" si="959"/>
        <v>41579</v>
      </c>
      <c r="E8729" s="42">
        <f>IF(DAY(B8729)&gt;14,VLOOKUP(DATE(YEAR(C8729),MONTH(C8729)-1,DAY(1)),'מדדים וריביות'!B:C,2,FALSE),VLOOKUP(DATE(YEAR(C8729),MONTH(C8729)-2,DAY(1)),'מדדים וריביות'!B:C,2,FALSE))</f>
        <v>34176693.4776114</v>
      </c>
      <c r="F8729" s="46">
        <f>IF($B$5=1,'ריבית יומית'!D8723,'ריבית יומית'!G8723)</f>
        <v>3.2659180432270674E-5</v>
      </c>
      <c r="G8729" s="46">
        <f t="shared" si="955"/>
        <v>0</v>
      </c>
      <c r="H8729" s="29">
        <f t="shared" si="954"/>
        <v>1</v>
      </c>
      <c r="I8729" s="30">
        <f>VLOOKUP(B8728,'מדדים וריביות'!B:C,2)</f>
        <v>34043451.007913098</v>
      </c>
      <c r="K8729" s="39">
        <f t="shared" si="956"/>
        <v>0</v>
      </c>
      <c r="L8729" s="39">
        <f t="shared" si="957"/>
        <v>0</v>
      </c>
      <c r="M8729" s="39">
        <f t="shared" si="958"/>
        <v>0</v>
      </c>
      <c r="N8729" s="41">
        <f t="shared" si="960"/>
        <v>0</v>
      </c>
    </row>
    <row r="8730" spans="2:14">
      <c r="B8730" s="1">
        <v>41595</v>
      </c>
      <c r="C8730" s="1">
        <f t="shared" si="959"/>
        <v>41579</v>
      </c>
      <c r="E8730" s="42">
        <f>IF(DAY(B8730)&gt;14,VLOOKUP(DATE(YEAR(C8730),MONTH(C8730)-1,DAY(1)),'מדדים וריביות'!B:C,2,FALSE),VLOOKUP(DATE(YEAR(C8730),MONTH(C8730)-2,DAY(1)),'מדדים וריביות'!B:C,2,FALSE))</f>
        <v>34176693.4776114</v>
      </c>
      <c r="F8730" s="46">
        <f>IF($B$5=1,'ריבית יומית'!D8724,'ריבית יומית'!G8724)</f>
        <v>3.2659180432270674E-5</v>
      </c>
      <c r="G8730" s="46">
        <f t="shared" si="955"/>
        <v>0</v>
      </c>
      <c r="H8730" s="29">
        <f t="shared" si="954"/>
        <v>1</v>
      </c>
      <c r="I8730" s="30">
        <f>VLOOKUP(B8729,'מדדים וריביות'!B:C,2)</f>
        <v>34043451.007913098</v>
      </c>
      <c r="K8730" s="39">
        <f t="shared" si="956"/>
        <v>0</v>
      </c>
      <c r="L8730" s="39">
        <f t="shared" si="957"/>
        <v>0</v>
      </c>
      <c r="M8730" s="39">
        <f t="shared" si="958"/>
        <v>0</v>
      </c>
      <c r="N8730" s="41">
        <f t="shared" si="960"/>
        <v>0</v>
      </c>
    </row>
    <row r="8731" spans="2:14">
      <c r="B8731" s="1">
        <v>41596</v>
      </c>
      <c r="C8731" s="1">
        <f t="shared" si="959"/>
        <v>41579</v>
      </c>
      <c r="E8731" s="42">
        <f>IF(DAY(B8731)&gt;14,VLOOKUP(DATE(YEAR(C8731),MONTH(C8731)-1,DAY(1)),'מדדים וריביות'!B:C,2,FALSE),VLOOKUP(DATE(YEAR(C8731),MONTH(C8731)-2,DAY(1)),'מדדים וריביות'!B:C,2,FALSE))</f>
        <v>34176693.4776114</v>
      </c>
      <c r="F8731" s="46">
        <f>IF($B$5=1,'ריבית יומית'!D8725,'ריבית יומית'!G8725)</f>
        <v>3.2659180432270674E-5</v>
      </c>
      <c r="G8731" s="46">
        <f t="shared" si="955"/>
        <v>0</v>
      </c>
      <c r="H8731" s="29">
        <f t="shared" si="954"/>
        <v>1</v>
      </c>
      <c r="I8731" s="30">
        <f>VLOOKUP(B8730,'מדדים וריביות'!B:C,2)</f>
        <v>34043451.007913098</v>
      </c>
      <c r="K8731" s="39">
        <f t="shared" si="956"/>
        <v>0</v>
      </c>
      <c r="L8731" s="39">
        <f t="shared" si="957"/>
        <v>0</v>
      </c>
      <c r="M8731" s="39">
        <f t="shared" si="958"/>
        <v>0</v>
      </c>
      <c r="N8731" s="41">
        <f t="shared" si="960"/>
        <v>0</v>
      </c>
    </row>
    <row r="8732" spans="2:14">
      <c r="B8732" s="1">
        <v>41597</v>
      </c>
      <c r="C8732" s="1">
        <f t="shared" si="959"/>
        <v>41579</v>
      </c>
      <c r="E8732" s="42">
        <f>IF(DAY(B8732)&gt;14,VLOOKUP(DATE(YEAR(C8732),MONTH(C8732)-1,DAY(1)),'מדדים וריביות'!B:C,2,FALSE),VLOOKUP(DATE(YEAR(C8732),MONTH(C8732)-2,DAY(1)),'מדדים וריביות'!B:C,2,FALSE))</f>
        <v>34176693.4776114</v>
      </c>
      <c r="F8732" s="46">
        <f>IF($B$5=1,'ריבית יומית'!D8726,'ריבית יומית'!G8726)</f>
        <v>3.2659180432270674E-5</v>
      </c>
      <c r="G8732" s="46">
        <f t="shared" si="955"/>
        <v>0</v>
      </c>
      <c r="H8732" s="29">
        <f t="shared" si="954"/>
        <v>1</v>
      </c>
      <c r="I8732" s="30">
        <f>VLOOKUP(B8731,'מדדים וריביות'!B:C,2)</f>
        <v>34043451.007913098</v>
      </c>
      <c r="K8732" s="39">
        <f t="shared" si="956"/>
        <v>0</v>
      </c>
      <c r="L8732" s="39">
        <f t="shared" si="957"/>
        <v>0</v>
      </c>
      <c r="M8732" s="39">
        <f t="shared" si="958"/>
        <v>0</v>
      </c>
      <c r="N8732" s="41">
        <f t="shared" si="960"/>
        <v>0</v>
      </c>
    </row>
    <row r="8733" spans="2:14">
      <c r="B8733" s="1">
        <v>41598</v>
      </c>
      <c r="C8733" s="1">
        <f t="shared" si="959"/>
        <v>41579</v>
      </c>
      <c r="E8733" s="42">
        <f>IF(DAY(B8733)&gt;14,VLOOKUP(DATE(YEAR(C8733),MONTH(C8733)-1,DAY(1)),'מדדים וריביות'!B:C,2,FALSE),VLOOKUP(DATE(YEAR(C8733),MONTH(C8733)-2,DAY(1)),'מדדים וריביות'!B:C,2,FALSE))</f>
        <v>34176693.4776114</v>
      </c>
      <c r="F8733" s="46">
        <f>IF($B$5=1,'ריבית יומית'!D8727,'ריבית יומית'!G8727)</f>
        <v>3.2659180432270674E-5</v>
      </c>
      <c r="G8733" s="46">
        <f t="shared" si="955"/>
        <v>0</v>
      </c>
      <c r="H8733" s="29">
        <f t="shared" si="954"/>
        <v>1</v>
      </c>
      <c r="I8733" s="30">
        <f>VLOOKUP(B8732,'מדדים וריביות'!B:C,2)</f>
        <v>34043451.007913098</v>
      </c>
      <c r="K8733" s="39">
        <f t="shared" si="956"/>
        <v>0</v>
      </c>
      <c r="L8733" s="39">
        <f t="shared" si="957"/>
        <v>0</v>
      </c>
      <c r="M8733" s="39">
        <f t="shared" si="958"/>
        <v>0</v>
      </c>
      <c r="N8733" s="41">
        <f t="shared" si="960"/>
        <v>0</v>
      </c>
    </row>
    <row r="8734" spans="2:14">
      <c r="B8734" s="1">
        <v>41599</v>
      </c>
      <c r="C8734" s="1">
        <f t="shared" si="959"/>
        <v>41579</v>
      </c>
      <c r="E8734" s="42">
        <f>IF(DAY(B8734)&gt;14,VLOOKUP(DATE(YEAR(C8734),MONTH(C8734)-1,DAY(1)),'מדדים וריביות'!B:C,2,FALSE),VLOOKUP(DATE(YEAR(C8734),MONTH(C8734)-2,DAY(1)),'מדדים וריביות'!B:C,2,FALSE))</f>
        <v>34176693.4776114</v>
      </c>
      <c r="F8734" s="46">
        <f>IF($B$5=1,'ריבית יומית'!D8728,'ריבית יומית'!G8728)</f>
        <v>3.2659180432270674E-5</v>
      </c>
      <c r="G8734" s="46">
        <f t="shared" si="955"/>
        <v>0</v>
      </c>
      <c r="H8734" s="29">
        <f t="shared" si="954"/>
        <v>1</v>
      </c>
      <c r="I8734" s="30">
        <f>VLOOKUP(B8733,'מדדים וריביות'!B:C,2)</f>
        <v>34043451.007913098</v>
      </c>
      <c r="K8734" s="39">
        <f t="shared" si="956"/>
        <v>0</v>
      </c>
      <c r="L8734" s="39">
        <f t="shared" si="957"/>
        <v>0</v>
      </c>
      <c r="M8734" s="39">
        <f t="shared" si="958"/>
        <v>0</v>
      </c>
      <c r="N8734" s="41">
        <f t="shared" si="960"/>
        <v>0</v>
      </c>
    </row>
    <row r="8735" spans="2:14">
      <c r="B8735" s="1">
        <v>41600</v>
      </c>
      <c r="C8735" s="1">
        <f t="shared" si="959"/>
        <v>41579</v>
      </c>
      <c r="E8735" s="42">
        <f>IF(DAY(B8735)&gt;14,VLOOKUP(DATE(YEAR(C8735),MONTH(C8735)-1,DAY(1)),'מדדים וריביות'!B:C,2,FALSE),VLOOKUP(DATE(YEAR(C8735),MONTH(C8735)-2,DAY(1)),'מדדים וריביות'!B:C,2,FALSE))</f>
        <v>34176693.4776114</v>
      </c>
      <c r="F8735" s="46">
        <f>IF($B$5=1,'ריבית יומית'!D8729,'ריבית יומית'!G8729)</f>
        <v>3.2659180432270674E-5</v>
      </c>
      <c r="G8735" s="46">
        <f t="shared" si="955"/>
        <v>0</v>
      </c>
      <c r="H8735" s="29">
        <f t="shared" si="954"/>
        <v>1</v>
      </c>
      <c r="I8735" s="30">
        <f>VLOOKUP(B8734,'מדדים וריביות'!B:C,2)</f>
        <v>34043451.007913098</v>
      </c>
      <c r="K8735" s="39">
        <f t="shared" si="956"/>
        <v>0</v>
      </c>
      <c r="L8735" s="39">
        <f t="shared" si="957"/>
        <v>0</v>
      </c>
      <c r="M8735" s="39">
        <f t="shared" si="958"/>
        <v>0</v>
      </c>
      <c r="N8735" s="41">
        <f t="shared" si="960"/>
        <v>0</v>
      </c>
    </row>
    <row r="8736" spans="2:14">
      <c r="B8736" s="1">
        <v>41601</v>
      </c>
      <c r="C8736" s="1">
        <f t="shared" si="959"/>
        <v>41579</v>
      </c>
      <c r="E8736" s="42">
        <f>IF(DAY(B8736)&gt;14,VLOOKUP(DATE(YEAR(C8736),MONTH(C8736)-1,DAY(1)),'מדדים וריביות'!B:C,2,FALSE),VLOOKUP(DATE(YEAR(C8736),MONTH(C8736)-2,DAY(1)),'מדדים וריביות'!B:C,2,FALSE))</f>
        <v>34176693.4776114</v>
      </c>
      <c r="F8736" s="46">
        <f>IF($B$5=1,'ריבית יומית'!D8730,'ריבית יומית'!G8730)</f>
        <v>3.2659180432270674E-5</v>
      </c>
      <c r="G8736" s="46">
        <f t="shared" si="955"/>
        <v>0</v>
      </c>
      <c r="H8736" s="29">
        <f t="shared" si="954"/>
        <v>1</v>
      </c>
      <c r="I8736" s="30">
        <f>VLOOKUP(B8735,'מדדים וריביות'!B:C,2)</f>
        <v>34043451.007913098</v>
      </c>
      <c r="K8736" s="39">
        <f t="shared" si="956"/>
        <v>0</v>
      </c>
      <c r="L8736" s="39">
        <f t="shared" si="957"/>
        <v>0</v>
      </c>
      <c r="M8736" s="39">
        <f t="shared" si="958"/>
        <v>0</v>
      </c>
      <c r="N8736" s="41">
        <f t="shared" si="960"/>
        <v>0</v>
      </c>
    </row>
    <row r="8737" spans="2:14">
      <c r="B8737" s="1">
        <v>41602</v>
      </c>
      <c r="C8737" s="1">
        <f t="shared" si="959"/>
        <v>41579</v>
      </c>
      <c r="E8737" s="42">
        <f>IF(DAY(B8737)&gt;14,VLOOKUP(DATE(YEAR(C8737),MONTH(C8737)-1,DAY(1)),'מדדים וריביות'!B:C,2,FALSE),VLOOKUP(DATE(YEAR(C8737),MONTH(C8737)-2,DAY(1)),'מדדים וריביות'!B:C,2,FALSE))</f>
        <v>34176693.4776114</v>
      </c>
      <c r="F8737" s="46">
        <f>IF($B$5=1,'ריבית יומית'!D8731,'ריבית יומית'!G8731)</f>
        <v>3.2659180432270674E-5</v>
      </c>
      <c r="G8737" s="46">
        <f t="shared" si="955"/>
        <v>0</v>
      </c>
      <c r="H8737" s="29">
        <f t="shared" si="954"/>
        <v>1</v>
      </c>
      <c r="I8737" s="30">
        <f>VLOOKUP(B8736,'מדדים וריביות'!B:C,2)</f>
        <v>34043451.007913098</v>
      </c>
      <c r="K8737" s="39">
        <f t="shared" si="956"/>
        <v>0</v>
      </c>
      <c r="L8737" s="39">
        <f t="shared" si="957"/>
        <v>0</v>
      </c>
      <c r="M8737" s="39">
        <f t="shared" si="958"/>
        <v>0</v>
      </c>
      <c r="N8737" s="41">
        <f t="shared" si="960"/>
        <v>0</v>
      </c>
    </row>
    <row r="8738" spans="2:14">
      <c r="B8738" s="1">
        <v>41603</v>
      </c>
      <c r="C8738" s="1">
        <f t="shared" si="959"/>
        <v>41579</v>
      </c>
      <c r="E8738" s="42">
        <f>IF(DAY(B8738)&gt;14,VLOOKUP(DATE(YEAR(C8738),MONTH(C8738)-1,DAY(1)),'מדדים וריביות'!B:C,2,FALSE),VLOOKUP(DATE(YEAR(C8738),MONTH(C8738)-2,DAY(1)),'מדדים וריביות'!B:C,2,FALSE))</f>
        <v>34176693.4776114</v>
      </c>
      <c r="F8738" s="46">
        <f>IF($B$5=1,'ריבית יומית'!D8732,'ריבית יומית'!G8732)</f>
        <v>3.2659180432270674E-5</v>
      </c>
      <c r="G8738" s="46">
        <f t="shared" si="955"/>
        <v>0</v>
      </c>
      <c r="H8738" s="29">
        <f t="shared" si="954"/>
        <v>1</v>
      </c>
      <c r="I8738" s="30">
        <f>VLOOKUP(B8737,'מדדים וריביות'!B:C,2)</f>
        <v>34043451.007913098</v>
      </c>
      <c r="K8738" s="39">
        <f t="shared" si="956"/>
        <v>0</v>
      </c>
      <c r="L8738" s="39">
        <f t="shared" si="957"/>
        <v>0</v>
      </c>
      <c r="M8738" s="39">
        <f t="shared" si="958"/>
        <v>0</v>
      </c>
      <c r="N8738" s="41">
        <f t="shared" si="960"/>
        <v>0</v>
      </c>
    </row>
    <row r="8739" spans="2:14">
      <c r="B8739" s="1">
        <v>41604</v>
      </c>
      <c r="C8739" s="1">
        <f t="shared" si="959"/>
        <v>41579</v>
      </c>
      <c r="E8739" s="42">
        <f>IF(DAY(B8739)&gt;14,VLOOKUP(DATE(YEAR(C8739),MONTH(C8739)-1,DAY(1)),'מדדים וריביות'!B:C,2,FALSE),VLOOKUP(DATE(YEAR(C8739),MONTH(C8739)-2,DAY(1)),'מדדים וריביות'!B:C,2,FALSE))</f>
        <v>34176693.4776114</v>
      </c>
      <c r="F8739" s="46">
        <f>IF($B$5=1,'ריבית יומית'!D8733,'ריבית יומית'!G8733)</f>
        <v>3.2659180432270674E-5</v>
      </c>
      <c r="G8739" s="46">
        <f t="shared" si="955"/>
        <v>0</v>
      </c>
      <c r="H8739" s="29">
        <f t="shared" ref="H8739:H8802" si="961">H8740*(1+G8739)</f>
        <v>1</v>
      </c>
      <c r="I8739" s="30">
        <f>VLOOKUP(B8738,'מדדים וריביות'!B:C,2)</f>
        <v>34043451.007913098</v>
      </c>
      <c r="K8739" s="39">
        <f t="shared" si="956"/>
        <v>0</v>
      </c>
      <c r="L8739" s="39">
        <f t="shared" si="957"/>
        <v>0</v>
      </c>
      <c r="M8739" s="39">
        <f t="shared" si="958"/>
        <v>0</v>
      </c>
      <c r="N8739" s="41">
        <f t="shared" si="960"/>
        <v>0</v>
      </c>
    </row>
    <row r="8740" spans="2:14">
      <c r="B8740" s="1">
        <v>41605</v>
      </c>
      <c r="C8740" s="1">
        <f t="shared" si="959"/>
        <v>41579</v>
      </c>
      <c r="E8740" s="42">
        <f>IF(DAY(B8740)&gt;14,VLOOKUP(DATE(YEAR(C8740),MONTH(C8740)-1,DAY(1)),'מדדים וריביות'!B:C,2,FALSE),VLOOKUP(DATE(YEAR(C8740),MONTH(C8740)-2,DAY(1)),'מדדים וריביות'!B:C,2,FALSE))</f>
        <v>34176693.4776114</v>
      </c>
      <c r="F8740" s="46">
        <f>IF($B$5=1,'ריבית יומית'!D8734,'ריבית יומית'!G8734)</f>
        <v>3.2659180432270674E-5</v>
      </c>
      <c r="G8740" s="46">
        <f t="shared" si="955"/>
        <v>0</v>
      </c>
      <c r="H8740" s="29">
        <f t="shared" si="961"/>
        <v>1</v>
      </c>
      <c r="I8740" s="30">
        <f>VLOOKUP(B8739,'מדדים וריביות'!B:C,2)</f>
        <v>34043451.007913098</v>
      </c>
      <c r="K8740" s="39">
        <f t="shared" si="956"/>
        <v>0</v>
      </c>
      <c r="L8740" s="39">
        <f t="shared" si="957"/>
        <v>0</v>
      </c>
      <c r="M8740" s="39">
        <f t="shared" si="958"/>
        <v>0</v>
      </c>
      <c r="N8740" s="41">
        <f t="shared" si="960"/>
        <v>0</v>
      </c>
    </row>
    <row r="8741" spans="2:14">
      <c r="B8741" s="1">
        <v>41606</v>
      </c>
      <c r="C8741" s="1">
        <f t="shared" si="959"/>
        <v>41579</v>
      </c>
      <c r="E8741" s="42">
        <f>IF(DAY(B8741)&gt;14,VLOOKUP(DATE(YEAR(C8741),MONTH(C8741)-1,DAY(1)),'מדדים וריביות'!B:C,2,FALSE),VLOOKUP(DATE(YEAR(C8741),MONTH(C8741)-2,DAY(1)),'מדדים וריביות'!B:C,2,FALSE))</f>
        <v>34176693.4776114</v>
      </c>
      <c r="F8741" s="46">
        <f>IF($B$5=1,'ריבית יומית'!D8735,'ריבית יומית'!G8735)</f>
        <v>3.2659180432270674E-5</v>
      </c>
      <c r="G8741" s="46">
        <f t="shared" si="955"/>
        <v>0</v>
      </c>
      <c r="H8741" s="29">
        <f t="shared" si="961"/>
        <v>1</v>
      </c>
      <c r="I8741" s="30">
        <f>VLOOKUP(B8740,'מדדים וריביות'!B:C,2)</f>
        <v>34043451.007913098</v>
      </c>
      <c r="K8741" s="39">
        <f t="shared" si="956"/>
        <v>0</v>
      </c>
      <c r="L8741" s="39">
        <f t="shared" si="957"/>
        <v>0</v>
      </c>
      <c r="M8741" s="39">
        <f t="shared" si="958"/>
        <v>0</v>
      </c>
      <c r="N8741" s="41">
        <f t="shared" si="960"/>
        <v>0</v>
      </c>
    </row>
    <row r="8742" spans="2:14">
      <c r="B8742" s="1">
        <v>41607</v>
      </c>
      <c r="C8742" s="1">
        <f t="shared" si="959"/>
        <v>41579</v>
      </c>
      <c r="E8742" s="42">
        <f>IF(DAY(B8742)&gt;14,VLOOKUP(DATE(YEAR(C8742),MONTH(C8742)-1,DAY(1)),'מדדים וריביות'!B:C,2,FALSE),VLOOKUP(DATE(YEAR(C8742),MONTH(C8742)-2,DAY(1)),'מדדים וריביות'!B:C,2,FALSE))</f>
        <v>34176693.4776114</v>
      </c>
      <c r="F8742" s="46">
        <f>IF($B$5=1,'ריבית יומית'!D8736,'ריבית יומית'!G8736)</f>
        <v>3.2659180432270674E-5</v>
      </c>
      <c r="G8742" s="46">
        <f t="shared" si="955"/>
        <v>0</v>
      </c>
      <c r="H8742" s="29">
        <f t="shared" si="961"/>
        <v>1</v>
      </c>
      <c r="I8742" s="30">
        <f>VLOOKUP(B8741,'מדדים וריביות'!B:C,2)</f>
        <v>34043451.007913098</v>
      </c>
      <c r="K8742" s="39">
        <f t="shared" si="956"/>
        <v>0</v>
      </c>
      <c r="L8742" s="39">
        <f t="shared" si="957"/>
        <v>0</v>
      </c>
      <c r="M8742" s="39">
        <f t="shared" si="958"/>
        <v>0</v>
      </c>
      <c r="N8742" s="41">
        <f t="shared" si="960"/>
        <v>0</v>
      </c>
    </row>
    <row r="8743" spans="2:14">
      <c r="B8743" s="1">
        <v>41608</v>
      </c>
      <c r="C8743" s="1">
        <f t="shared" si="959"/>
        <v>41579</v>
      </c>
      <c r="E8743" s="42">
        <f>IF(DAY(B8743)&gt;14,VLOOKUP(DATE(YEAR(C8743),MONTH(C8743)-1,DAY(1)),'מדדים וריביות'!B:C,2,FALSE),VLOOKUP(DATE(YEAR(C8743),MONTH(C8743)-2,DAY(1)),'מדדים וריביות'!B:C,2,FALSE))</f>
        <v>34176693.4776114</v>
      </c>
      <c r="F8743" s="46">
        <f>IF($B$5=1,'ריבית יומית'!D8737,'ריבית יומית'!G8737)</f>
        <v>3.2659180432270674E-5</v>
      </c>
      <c r="G8743" s="46">
        <f t="shared" si="955"/>
        <v>0</v>
      </c>
      <c r="H8743" s="29">
        <f t="shared" si="961"/>
        <v>1</v>
      </c>
      <c r="I8743" s="30">
        <f>VLOOKUP(B8742,'מדדים וריביות'!B:C,2)</f>
        <v>34043451.007913098</v>
      </c>
      <c r="K8743" s="39">
        <f t="shared" si="956"/>
        <v>0</v>
      </c>
      <c r="L8743" s="39">
        <f t="shared" si="957"/>
        <v>0</v>
      </c>
      <c r="M8743" s="39">
        <f t="shared" si="958"/>
        <v>0</v>
      </c>
      <c r="N8743" s="41">
        <f t="shared" si="960"/>
        <v>0</v>
      </c>
    </row>
    <row r="8744" spans="2:14">
      <c r="B8744" s="1">
        <v>41609</v>
      </c>
      <c r="C8744" s="1">
        <f t="shared" si="959"/>
        <v>41609</v>
      </c>
      <c r="E8744" s="42">
        <f>IF(DAY(B8744)&gt;14,VLOOKUP(DATE(YEAR(C8744),MONTH(C8744)-1,DAY(1)),'מדדים וריביות'!B:C,2,FALSE),VLOOKUP(DATE(YEAR(C8744),MONTH(C8744)-2,DAY(1)),'מדדים וריביות'!B:C,2,FALSE))</f>
        <v>34176693.4776114</v>
      </c>
      <c r="F8744" s="46">
        <f>IF($B$5=1,'ריבית יומית'!D8738,'ריבית יומית'!G8738)</f>
        <v>3.2659180432270674E-5</v>
      </c>
      <c r="G8744" s="46">
        <f t="shared" si="955"/>
        <v>0</v>
      </c>
      <c r="H8744" s="29">
        <f t="shared" si="961"/>
        <v>1</v>
      </c>
      <c r="I8744" s="30">
        <f>VLOOKUP(B8743,'מדדים וריביות'!B:C,2)</f>
        <v>34043451.007913098</v>
      </c>
      <c r="K8744" s="39">
        <f t="shared" si="956"/>
        <v>0</v>
      </c>
      <c r="L8744" s="39">
        <f t="shared" si="957"/>
        <v>0</v>
      </c>
      <c r="M8744" s="39">
        <f t="shared" si="958"/>
        <v>0</v>
      </c>
      <c r="N8744" s="41">
        <f t="shared" si="960"/>
        <v>0</v>
      </c>
    </row>
    <row r="8745" spans="2:14">
      <c r="B8745" s="1">
        <v>41610</v>
      </c>
      <c r="C8745" s="1">
        <f t="shared" si="959"/>
        <v>41609</v>
      </c>
      <c r="E8745" s="42">
        <f>IF(DAY(B8745)&gt;14,VLOOKUP(DATE(YEAR(C8745),MONTH(C8745)-1,DAY(1)),'מדדים וריביות'!B:C,2,FALSE),VLOOKUP(DATE(YEAR(C8745),MONTH(C8745)-2,DAY(1)),'מדדים וריביות'!B:C,2,FALSE))</f>
        <v>34176693.4776114</v>
      </c>
      <c r="F8745" s="46">
        <f>IF($B$5=1,'ריבית יומית'!D8739,'ריבית יומית'!G8739)</f>
        <v>3.2659180432270674E-5</v>
      </c>
      <c r="G8745" s="46">
        <f t="shared" si="955"/>
        <v>0</v>
      </c>
      <c r="H8745" s="29">
        <f t="shared" si="961"/>
        <v>1</v>
      </c>
      <c r="I8745" s="30">
        <f>VLOOKUP(B8744,'מדדים וריביות'!B:C,2)</f>
        <v>34076761.625337698</v>
      </c>
      <c r="K8745" s="39">
        <f t="shared" si="956"/>
        <v>0</v>
      </c>
      <c r="L8745" s="39">
        <f t="shared" si="957"/>
        <v>0</v>
      </c>
      <c r="M8745" s="39">
        <f t="shared" si="958"/>
        <v>0</v>
      </c>
      <c r="N8745" s="41">
        <f t="shared" si="960"/>
        <v>0</v>
      </c>
    </row>
    <row r="8746" spans="2:14">
      <c r="B8746" s="1">
        <v>41611</v>
      </c>
      <c r="C8746" s="1">
        <f t="shared" si="959"/>
        <v>41609</v>
      </c>
      <c r="E8746" s="42">
        <f>IF(DAY(B8746)&gt;14,VLOOKUP(DATE(YEAR(C8746),MONTH(C8746)-1,DAY(1)),'מדדים וריביות'!B:C,2,FALSE),VLOOKUP(DATE(YEAR(C8746),MONTH(C8746)-2,DAY(1)),'מדדים וריביות'!B:C,2,FALSE))</f>
        <v>34176693.4776114</v>
      </c>
      <c r="F8746" s="46">
        <f>IF($B$5=1,'ריבית יומית'!D8740,'ריבית יומית'!G8740)</f>
        <v>3.2659180432270674E-5</v>
      </c>
      <c r="G8746" s="46">
        <f t="shared" si="955"/>
        <v>0</v>
      </c>
      <c r="H8746" s="29">
        <f t="shared" si="961"/>
        <v>1</v>
      </c>
      <c r="I8746" s="30">
        <f>VLOOKUP(B8745,'מדדים וריביות'!B:C,2)</f>
        <v>34076761.625337698</v>
      </c>
      <c r="K8746" s="39">
        <f t="shared" si="956"/>
        <v>0</v>
      </c>
      <c r="L8746" s="39">
        <f t="shared" si="957"/>
        <v>0</v>
      </c>
      <c r="M8746" s="39">
        <f t="shared" si="958"/>
        <v>0</v>
      </c>
      <c r="N8746" s="41">
        <f t="shared" si="960"/>
        <v>0</v>
      </c>
    </row>
    <row r="8747" spans="2:14">
      <c r="B8747" s="1">
        <v>41612</v>
      </c>
      <c r="C8747" s="1">
        <f t="shared" si="959"/>
        <v>41609</v>
      </c>
      <c r="E8747" s="42">
        <f>IF(DAY(B8747)&gt;14,VLOOKUP(DATE(YEAR(C8747),MONTH(C8747)-1,DAY(1)),'מדדים וריביות'!B:C,2,FALSE),VLOOKUP(DATE(YEAR(C8747),MONTH(C8747)-2,DAY(1)),'מדדים וריביות'!B:C,2,FALSE))</f>
        <v>34176693.4776114</v>
      </c>
      <c r="F8747" s="46">
        <f>IF($B$5=1,'ריבית יומית'!D8741,'ריבית יומית'!G8741)</f>
        <v>3.2659180432270674E-5</v>
      </c>
      <c r="G8747" s="46">
        <f t="shared" si="955"/>
        <v>0</v>
      </c>
      <c r="H8747" s="29">
        <f t="shared" si="961"/>
        <v>1</v>
      </c>
      <c r="I8747" s="30">
        <f>VLOOKUP(B8746,'מדדים וריביות'!B:C,2)</f>
        <v>34076761.625337698</v>
      </c>
      <c r="K8747" s="39">
        <f t="shared" si="956"/>
        <v>0</v>
      </c>
      <c r="L8747" s="39">
        <f t="shared" si="957"/>
        <v>0</v>
      </c>
      <c r="M8747" s="39">
        <f t="shared" si="958"/>
        <v>0</v>
      </c>
      <c r="N8747" s="41">
        <f t="shared" si="960"/>
        <v>0</v>
      </c>
    </row>
    <row r="8748" spans="2:14">
      <c r="B8748" s="1">
        <v>41613</v>
      </c>
      <c r="C8748" s="1">
        <f t="shared" si="959"/>
        <v>41609</v>
      </c>
      <c r="E8748" s="42">
        <f>IF(DAY(B8748)&gt;14,VLOOKUP(DATE(YEAR(C8748),MONTH(C8748)-1,DAY(1)),'מדדים וריביות'!B:C,2,FALSE),VLOOKUP(DATE(YEAR(C8748),MONTH(C8748)-2,DAY(1)),'מדדים וריביות'!B:C,2,FALSE))</f>
        <v>34176693.4776114</v>
      </c>
      <c r="F8748" s="46">
        <f>IF($B$5=1,'ריבית יומית'!D8742,'ריבית יומית'!G8742)</f>
        <v>3.2659180432270674E-5</v>
      </c>
      <c r="G8748" s="46">
        <f t="shared" si="955"/>
        <v>0</v>
      </c>
      <c r="H8748" s="29">
        <f t="shared" si="961"/>
        <v>1</v>
      </c>
      <c r="I8748" s="30">
        <f>VLOOKUP(B8747,'מדדים וריביות'!B:C,2)</f>
        <v>34076761.625337698</v>
      </c>
      <c r="K8748" s="39">
        <f t="shared" si="956"/>
        <v>0</v>
      </c>
      <c r="L8748" s="39">
        <f t="shared" si="957"/>
        <v>0</v>
      </c>
      <c r="M8748" s="39">
        <f t="shared" si="958"/>
        <v>0</v>
      </c>
      <c r="N8748" s="41">
        <f t="shared" si="960"/>
        <v>0</v>
      </c>
    </row>
    <row r="8749" spans="2:14">
      <c r="B8749" s="1">
        <v>41614</v>
      </c>
      <c r="C8749" s="1">
        <f t="shared" si="959"/>
        <v>41609</v>
      </c>
      <c r="E8749" s="42">
        <f>IF(DAY(B8749)&gt;14,VLOOKUP(DATE(YEAR(C8749),MONTH(C8749)-1,DAY(1)),'מדדים וריביות'!B:C,2,FALSE),VLOOKUP(DATE(YEAR(C8749),MONTH(C8749)-2,DAY(1)),'מדדים וריביות'!B:C,2,FALSE))</f>
        <v>34176693.4776114</v>
      </c>
      <c r="F8749" s="46">
        <f>IF($B$5=1,'ריבית יומית'!D8743,'ריבית יומית'!G8743)</f>
        <v>3.2659180432270674E-5</v>
      </c>
      <c r="G8749" s="46">
        <f t="shared" si="955"/>
        <v>0</v>
      </c>
      <c r="H8749" s="29">
        <f t="shared" si="961"/>
        <v>1</v>
      </c>
      <c r="I8749" s="30">
        <f>VLOOKUP(B8748,'מדדים וריביות'!B:C,2)</f>
        <v>34076761.625337698</v>
      </c>
      <c r="K8749" s="39">
        <f t="shared" si="956"/>
        <v>0</v>
      </c>
      <c r="L8749" s="39">
        <f t="shared" si="957"/>
        <v>0</v>
      </c>
      <c r="M8749" s="39">
        <f t="shared" si="958"/>
        <v>0</v>
      </c>
      <c r="N8749" s="41">
        <f t="shared" si="960"/>
        <v>0</v>
      </c>
    </row>
    <row r="8750" spans="2:14">
      <c r="B8750" s="1">
        <v>41615</v>
      </c>
      <c r="C8750" s="1">
        <f t="shared" si="959"/>
        <v>41609</v>
      </c>
      <c r="E8750" s="42">
        <f>IF(DAY(B8750)&gt;14,VLOOKUP(DATE(YEAR(C8750),MONTH(C8750)-1,DAY(1)),'מדדים וריביות'!B:C,2,FALSE),VLOOKUP(DATE(YEAR(C8750),MONTH(C8750)-2,DAY(1)),'מדדים וריביות'!B:C,2,FALSE))</f>
        <v>34176693.4776114</v>
      </c>
      <c r="F8750" s="46">
        <f>IF($B$5=1,'ריבית יומית'!D8744,'ריבית יומית'!G8744)</f>
        <v>3.2659180432270674E-5</v>
      </c>
      <c r="G8750" s="46">
        <f t="shared" si="955"/>
        <v>0</v>
      </c>
      <c r="H8750" s="29">
        <f t="shared" si="961"/>
        <v>1</v>
      </c>
      <c r="I8750" s="30">
        <f>VLOOKUP(B8749,'מדדים וריביות'!B:C,2)</f>
        <v>34076761.625337698</v>
      </c>
      <c r="K8750" s="39">
        <f t="shared" si="956"/>
        <v>0</v>
      </c>
      <c r="L8750" s="39">
        <f t="shared" si="957"/>
        <v>0</v>
      </c>
      <c r="M8750" s="39">
        <f t="shared" si="958"/>
        <v>0</v>
      </c>
      <c r="N8750" s="41">
        <f t="shared" si="960"/>
        <v>0</v>
      </c>
    </row>
    <row r="8751" spans="2:14">
      <c r="B8751" s="1">
        <v>41616</v>
      </c>
      <c r="C8751" s="1">
        <f t="shared" si="959"/>
        <v>41609</v>
      </c>
      <c r="E8751" s="42">
        <f>IF(DAY(B8751)&gt;14,VLOOKUP(DATE(YEAR(C8751),MONTH(C8751)-1,DAY(1)),'מדדים וריביות'!B:C,2,FALSE),VLOOKUP(DATE(YEAR(C8751),MONTH(C8751)-2,DAY(1)),'מדדים וריביות'!B:C,2,FALSE))</f>
        <v>34176693.4776114</v>
      </c>
      <c r="F8751" s="46">
        <f>IF($B$5=1,'ריבית יומית'!D8745,'ריבית יומית'!G8745)</f>
        <v>3.2659180432270674E-5</v>
      </c>
      <c r="G8751" s="46">
        <f t="shared" si="955"/>
        <v>0</v>
      </c>
      <c r="H8751" s="29">
        <f t="shared" si="961"/>
        <v>1</v>
      </c>
      <c r="I8751" s="30">
        <f>VLOOKUP(B8750,'מדדים וריביות'!B:C,2)</f>
        <v>34076761.625337698</v>
      </c>
      <c r="K8751" s="39">
        <f t="shared" si="956"/>
        <v>0</v>
      </c>
      <c r="L8751" s="39">
        <f t="shared" si="957"/>
        <v>0</v>
      </c>
      <c r="M8751" s="39">
        <f t="shared" si="958"/>
        <v>0</v>
      </c>
      <c r="N8751" s="41">
        <f t="shared" si="960"/>
        <v>0</v>
      </c>
    </row>
    <row r="8752" spans="2:14">
      <c r="B8752" s="1">
        <v>41617</v>
      </c>
      <c r="C8752" s="1">
        <f t="shared" si="959"/>
        <v>41609</v>
      </c>
      <c r="E8752" s="42">
        <f>IF(DAY(B8752)&gt;14,VLOOKUP(DATE(YEAR(C8752),MONTH(C8752)-1,DAY(1)),'מדדים וריביות'!B:C,2,FALSE),VLOOKUP(DATE(YEAR(C8752),MONTH(C8752)-2,DAY(1)),'מדדים וריביות'!B:C,2,FALSE))</f>
        <v>34176693.4776114</v>
      </c>
      <c r="F8752" s="46">
        <f>IF($B$5=1,'ריבית יומית'!D8746,'ריבית יומית'!G8746)</f>
        <v>3.2659180432270674E-5</v>
      </c>
      <c r="G8752" s="46">
        <f t="shared" si="955"/>
        <v>0</v>
      </c>
      <c r="H8752" s="29">
        <f t="shared" si="961"/>
        <v>1</v>
      </c>
      <c r="I8752" s="30">
        <f>VLOOKUP(B8751,'מדדים וריביות'!B:C,2)</f>
        <v>34076761.625337698</v>
      </c>
      <c r="K8752" s="39">
        <f t="shared" si="956"/>
        <v>0</v>
      </c>
      <c r="L8752" s="39">
        <f t="shared" si="957"/>
        <v>0</v>
      </c>
      <c r="M8752" s="39">
        <f t="shared" si="958"/>
        <v>0</v>
      </c>
      <c r="N8752" s="41">
        <f t="shared" si="960"/>
        <v>0</v>
      </c>
    </row>
    <row r="8753" spans="2:14">
      <c r="B8753" s="1">
        <v>41618</v>
      </c>
      <c r="C8753" s="1">
        <f t="shared" si="959"/>
        <v>41609</v>
      </c>
      <c r="E8753" s="42">
        <f>IF(DAY(B8753)&gt;14,VLOOKUP(DATE(YEAR(C8753),MONTH(C8753)-1,DAY(1)),'מדדים וריביות'!B:C,2,FALSE),VLOOKUP(DATE(YEAR(C8753),MONTH(C8753)-2,DAY(1)),'מדדים וריביות'!B:C,2,FALSE))</f>
        <v>34176693.4776114</v>
      </c>
      <c r="F8753" s="46">
        <f>IF($B$5=1,'ריבית יומית'!D8747,'ריבית יומית'!G8747)</f>
        <v>3.2659180432270674E-5</v>
      </c>
      <c r="G8753" s="46">
        <f t="shared" si="955"/>
        <v>0</v>
      </c>
      <c r="H8753" s="29">
        <f t="shared" si="961"/>
        <v>1</v>
      </c>
      <c r="I8753" s="30">
        <f>VLOOKUP(B8752,'מדדים וריביות'!B:C,2)</f>
        <v>34076761.625337698</v>
      </c>
      <c r="K8753" s="39">
        <f t="shared" si="956"/>
        <v>0</v>
      </c>
      <c r="L8753" s="39">
        <f t="shared" si="957"/>
        <v>0</v>
      </c>
      <c r="M8753" s="39">
        <f t="shared" si="958"/>
        <v>0</v>
      </c>
      <c r="N8753" s="41">
        <f t="shared" si="960"/>
        <v>0</v>
      </c>
    </row>
    <row r="8754" spans="2:14">
      <c r="B8754" s="1">
        <v>41619</v>
      </c>
      <c r="C8754" s="1">
        <f t="shared" si="959"/>
        <v>41609</v>
      </c>
      <c r="E8754" s="42">
        <f>IF(DAY(B8754)&gt;14,VLOOKUP(DATE(YEAR(C8754),MONTH(C8754)-1,DAY(1)),'מדדים וריביות'!B:C,2,FALSE),VLOOKUP(DATE(YEAR(C8754),MONTH(C8754)-2,DAY(1)),'מדדים וריביות'!B:C,2,FALSE))</f>
        <v>34176693.4776114</v>
      </c>
      <c r="F8754" s="46">
        <f>IF($B$5=1,'ריבית יומית'!D8748,'ריבית יומית'!G8748)</f>
        <v>3.2659180432270674E-5</v>
      </c>
      <c r="G8754" s="46">
        <f t="shared" si="955"/>
        <v>0</v>
      </c>
      <c r="H8754" s="29">
        <f t="shared" si="961"/>
        <v>1</v>
      </c>
      <c r="I8754" s="30">
        <f>VLOOKUP(B8753,'מדדים וריביות'!B:C,2)</f>
        <v>34076761.625337698</v>
      </c>
      <c r="K8754" s="39">
        <f t="shared" si="956"/>
        <v>0</v>
      </c>
      <c r="L8754" s="39">
        <f t="shared" si="957"/>
        <v>0</v>
      </c>
      <c r="M8754" s="39">
        <f t="shared" si="958"/>
        <v>0</v>
      </c>
      <c r="N8754" s="41">
        <f t="shared" si="960"/>
        <v>0</v>
      </c>
    </row>
    <row r="8755" spans="2:14">
      <c r="B8755" s="1">
        <v>41620</v>
      </c>
      <c r="C8755" s="1">
        <f t="shared" si="959"/>
        <v>41609</v>
      </c>
      <c r="E8755" s="42">
        <f>IF(DAY(B8755)&gt;14,VLOOKUP(DATE(YEAR(C8755),MONTH(C8755)-1,DAY(1)),'מדדים וריביות'!B:C,2,FALSE),VLOOKUP(DATE(YEAR(C8755),MONTH(C8755)-2,DAY(1)),'מדדים וריביות'!B:C,2,FALSE))</f>
        <v>34176693.4776114</v>
      </c>
      <c r="F8755" s="46">
        <f>IF($B$5=1,'ריבית יומית'!D8749,'ריבית יומית'!G8749)</f>
        <v>3.2659180432270674E-5</v>
      </c>
      <c r="G8755" s="46">
        <f t="shared" si="955"/>
        <v>0</v>
      </c>
      <c r="H8755" s="29">
        <f t="shared" si="961"/>
        <v>1</v>
      </c>
      <c r="I8755" s="30">
        <f>VLOOKUP(B8754,'מדדים וריביות'!B:C,2)</f>
        <v>34076761.625337698</v>
      </c>
      <c r="K8755" s="39">
        <f t="shared" si="956"/>
        <v>0</v>
      </c>
      <c r="L8755" s="39">
        <f t="shared" si="957"/>
        <v>0</v>
      </c>
      <c r="M8755" s="39">
        <f t="shared" si="958"/>
        <v>0</v>
      </c>
      <c r="N8755" s="41">
        <f t="shared" si="960"/>
        <v>0</v>
      </c>
    </row>
    <row r="8756" spans="2:14">
      <c r="B8756" s="1">
        <v>41621</v>
      </c>
      <c r="C8756" s="1">
        <f t="shared" si="959"/>
        <v>41609</v>
      </c>
      <c r="E8756" s="42">
        <f>IF(DAY(B8756)&gt;14,VLOOKUP(DATE(YEAR(C8756),MONTH(C8756)-1,DAY(1)),'מדדים וריביות'!B:C,2,FALSE),VLOOKUP(DATE(YEAR(C8756),MONTH(C8756)-2,DAY(1)),'מדדים וריביות'!B:C,2,FALSE))</f>
        <v>34176693.4776114</v>
      </c>
      <c r="F8756" s="46">
        <f>IF($B$5=1,'ריבית יומית'!D8750,'ריבית יומית'!G8750)</f>
        <v>3.2659180432270674E-5</v>
      </c>
      <c r="G8756" s="46">
        <f t="shared" si="955"/>
        <v>0</v>
      </c>
      <c r="H8756" s="29">
        <f t="shared" si="961"/>
        <v>1</v>
      </c>
      <c r="I8756" s="30">
        <f>VLOOKUP(B8755,'מדדים וריביות'!B:C,2)</f>
        <v>34076761.625337698</v>
      </c>
      <c r="K8756" s="39">
        <f t="shared" si="956"/>
        <v>0</v>
      </c>
      <c r="L8756" s="39">
        <f t="shared" si="957"/>
        <v>0</v>
      </c>
      <c r="M8756" s="39">
        <f t="shared" si="958"/>
        <v>0</v>
      </c>
      <c r="N8756" s="41">
        <f t="shared" si="960"/>
        <v>0</v>
      </c>
    </row>
    <row r="8757" spans="2:14">
      <c r="B8757" s="1">
        <v>41622</v>
      </c>
      <c r="C8757" s="1">
        <f t="shared" si="959"/>
        <v>41609</v>
      </c>
      <c r="E8757" s="42">
        <f>IF(DAY(B8757)&gt;14,VLOOKUP(DATE(YEAR(C8757),MONTH(C8757)-1,DAY(1)),'מדדים וריביות'!B:C,2,FALSE),VLOOKUP(DATE(YEAR(C8757),MONTH(C8757)-2,DAY(1)),'מדדים וריביות'!B:C,2,FALSE))</f>
        <v>34176693.4776114</v>
      </c>
      <c r="F8757" s="46">
        <f>IF($B$5=1,'ריבית יומית'!D8751,'ריבית יומית'!G8751)</f>
        <v>3.2659180432270674E-5</v>
      </c>
      <c r="G8757" s="46">
        <f t="shared" si="955"/>
        <v>0</v>
      </c>
      <c r="H8757" s="29">
        <f t="shared" si="961"/>
        <v>1</v>
      </c>
      <c r="I8757" s="30">
        <f>VLOOKUP(B8756,'מדדים וריביות'!B:C,2)</f>
        <v>34076761.625337698</v>
      </c>
      <c r="K8757" s="39">
        <f t="shared" si="956"/>
        <v>0</v>
      </c>
      <c r="L8757" s="39">
        <f t="shared" si="957"/>
        <v>0</v>
      </c>
      <c r="M8757" s="39">
        <f t="shared" si="958"/>
        <v>0</v>
      </c>
      <c r="N8757" s="41">
        <f t="shared" si="960"/>
        <v>0</v>
      </c>
    </row>
    <row r="8758" spans="2:14">
      <c r="B8758" s="1">
        <v>41623</v>
      </c>
      <c r="C8758" s="1">
        <f t="shared" si="959"/>
        <v>41609</v>
      </c>
      <c r="E8758" s="42">
        <f>IF(DAY(B8758)&gt;14,VLOOKUP(DATE(YEAR(C8758),MONTH(C8758)-1,DAY(1)),'מדדים וריביות'!B:C,2,FALSE),VLOOKUP(DATE(YEAR(C8758),MONTH(C8758)-2,DAY(1)),'מדדים וריביות'!B:C,2,FALSE))</f>
        <v>34043451.007913098</v>
      </c>
      <c r="F8758" s="46">
        <f>IF($B$5=1,'ריבית יומית'!D8752,'ריבית יומית'!G8752)</f>
        <v>3.2659180432270674E-5</v>
      </c>
      <c r="G8758" s="46">
        <f t="shared" si="955"/>
        <v>0</v>
      </c>
      <c r="H8758" s="29">
        <f t="shared" si="961"/>
        <v>1</v>
      </c>
      <c r="I8758" s="30">
        <f>VLOOKUP(B8757,'מדדים וריביות'!B:C,2)</f>
        <v>34076761.625337698</v>
      </c>
      <c r="K8758" s="39">
        <f t="shared" si="956"/>
        <v>0</v>
      </c>
      <c r="L8758" s="39">
        <f t="shared" si="957"/>
        <v>0</v>
      </c>
      <c r="M8758" s="39">
        <f t="shared" si="958"/>
        <v>0</v>
      </c>
      <c r="N8758" s="41">
        <f t="shared" si="960"/>
        <v>0</v>
      </c>
    </row>
    <row r="8759" spans="2:14">
      <c r="B8759" s="1">
        <v>41624</v>
      </c>
      <c r="C8759" s="1">
        <f t="shared" si="959"/>
        <v>41609</v>
      </c>
      <c r="E8759" s="42">
        <f>IF(DAY(B8759)&gt;14,VLOOKUP(DATE(YEAR(C8759),MONTH(C8759)-1,DAY(1)),'מדדים וריביות'!B:C,2,FALSE),VLOOKUP(DATE(YEAR(C8759),MONTH(C8759)-2,DAY(1)),'מדדים וריביות'!B:C,2,FALSE))</f>
        <v>34043451.007913098</v>
      </c>
      <c r="F8759" s="46">
        <f>IF($B$5=1,'ריבית יומית'!D8753,'ריבית יומית'!G8753)</f>
        <v>3.2659180432270674E-5</v>
      </c>
      <c r="G8759" s="46">
        <f t="shared" si="955"/>
        <v>0</v>
      </c>
      <c r="H8759" s="29">
        <f t="shared" si="961"/>
        <v>1</v>
      </c>
      <c r="I8759" s="30">
        <f>VLOOKUP(B8758,'מדדים וריביות'!B:C,2)</f>
        <v>34076761.625337698</v>
      </c>
      <c r="K8759" s="39">
        <f t="shared" si="956"/>
        <v>0</v>
      </c>
      <c r="L8759" s="39">
        <f t="shared" si="957"/>
        <v>0</v>
      </c>
      <c r="M8759" s="39">
        <f t="shared" si="958"/>
        <v>0</v>
      </c>
      <c r="N8759" s="41">
        <f t="shared" si="960"/>
        <v>0</v>
      </c>
    </row>
    <row r="8760" spans="2:14">
      <c r="B8760" s="1">
        <v>41625</v>
      </c>
      <c r="C8760" s="1">
        <f t="shared" si="959"/>
        <v>41609</v>
      </c>
      <c r="E8760" s="42">
        <f>IF(DAY(B8760)&gt;14,VLOOKUP(DATE(YEAR(C8760),MONTH(C8760)-1,DAY(1)),'מדדים וריביות'!B:C,2,FALSE),VLOOKUP(DATE(YEAR(C8760),MONTH(C8760)-2,DAY(1)),'מדדים וריביות'!B:C,2,FALSE))</f>
        <v>34043451.007913098</v>
      </c>
      <c r="F8760" s="46">
        <f>IF($B$5=1,'ריבית יומית'!D8754,'ריבית יומית'!G8754)</f>
        <v>3.2659180432270674E-5</v>
      </c>
      <c r="G8760" s="46">
        <f t="shared" si="955"/>
        <v>0</v>
      </c>
      <c r="H8760" s="29">
        <f t="shared" si="961"/>
        <v>1</v>
      </c>
      <c r="I8760" s="30">
        <f>VLOOKUP(B8759,'מדדים וריביות'!B:C,2)</f>
        <v>34076761.625337698</v>
      </c>
      <c r="K8760" s="39">
        <f t="shared" si="956"/>
        <v>0</v>
      </c>
      <c r="L8760" s="39">
        <f t="shared" si="957"/>
        <v>0</v>
      </c>
      <c r="M8760" s="39">
        <f t="shared" si="958"/>
        <v>0</v>
      </c>
      <c r="N8760" s="41">
        <f t="shared" si="960"/>
        <v>0</v>
      </c>
    </row>
    <row r="8761" spans="2:14">
      <c r="B8761" s="1">
        <v>41626</v>
      </c>
      <c r="C8761" s="1">
        <f t="shared" si="959"/>
        <v>41609</v>
      </c>
      <c r="E8761" s="42">
        <f>IF(DAY(B8761)&gt;14,VLOOKUP(DATE(YEAR(C8761),MONTH(C8761)-1,DAY(1)),'מדדים וריביות'!B:C,2,FALSE),VLOOKUP(DATE(YEAR(C8761),MONTH(C8761)-2,DAY(1)),'מדדים וריביות'!B:C,2,FALSE))</f>
        <v>34043451.007913098</v>
      </c>
      <c r="F8761" s="46">
        <f>IF($B$5=1,'ריבית יומית'!D8755,'ריבית יומית'!G8755)</f>
        <v>3.2659180432270674E-5</v>
      </c>
      <c r="G8761" s="46">
        <f t="shared" si="955"/>
        <v>0</v>
      </c>
      <c r="H8761" s="29">
        <f t="shared" si="961"/>
        <v>1</v>
      </c>
      <c r="I8761" s="30">
        <f>VLOOKUP(B8760,'מדדים וריביות'!B:C,2)</f>
        <v>34076761.625337698</v>
      </c>
      <c r="K8761" s="39">
        <f t="shared" si="956"/>
        <v>0</v>
      </c>
      <c r="L8761" s="39">
        <f t="shared" si="957"/>
        <v>0</v>
      </c>
      <c r="M8761" s="39">
        <f t="shared" si="958"/>
        <v>0</v>
      </c>
      <c r="N8761" s="41">
        <f t="shared" si="960"/>
        <v>0</v>
      </c>
    </row>
    <row r="8762" spans="2:14">
      <c r="B8762" s="1">
        <v>41627</v>
      </c>
      <c r="C8762" s="1">
        <f t="shared" si="959"/>
        <v>41609</v>
      </c>
      <c r="E8762" s="42">
        <f>IF(DAY(B8762)&gt;14,VLOOKUP(DATE(YEAR(C8762),MONTH(C8762)-1,DAY(1)),'מדדים וריביות'!B:C,2,FALSE),VLOOKUP(DATE(YEAR(C8762),MONTH(C8762)-2,DAY(1)),'מדדים וריביות'!B:C,2,FALSE))</f>
        <v>34043451.007913098</v>
      </c>
      <c r="F8762" s="46">
        <f>IF($B$5=1,'ריבית יומית'!D8756,'ריבית יומית'!G8756)</f>
        <v>3.2659180432270674E-5</v>
      </c>
      <c r="G8762" s="46">
        <f t="shared" si="955"/>
        <v>0</v>
      </c>
      <c r="H8762" s="29">
        <f t="shared" si="961"/>
        <v>1</v>
      </c>
      <c r="I8762" s="30">
        <f>VLOOKUP(B8761,'מדדים וריביות'!B:C,2)</f>
        <v>34076761.625337698</v>
      </c>
      <c r="K8762" s="39">
        <f t="shared" si="956"/>
        <v>0</v>
      </c>
      <c r="L8762" s="39">
        <f t="shared" si="957"/>
        <v>0</v>
      </c>
      <c r="M8762" s="39">
        <f t="shared" si="958"/>
        <v>0</v>
      </c>
      <c r="N8762" s="41">
        <f t="shared" si="960"/>
        <v>0</v>
      </c>
    </row>
    <row r="8763" spans="2:14">
      <c r="B8763" s="1">
        <v>41628</v>
      </c>
      <c r="C8763" s="1">
        <f t="shared" si="959"/>
        <v>41609</v>
      </c>
      <c r="E8763" s="42">
        <f>IF(DAY(B8763)&gt;14,VLOOKUP(DATE(YEAR(C8763),MONTH(C8763)-1,DAY(1)),'מדדים וריביות'!B:C,2,FALSE),VLOOKUP(DATE(YEAR(C8763),MONTH(C8763)-2,DAY(1)),'מדדים וריביות'!B:C,2,FALSE))</f>
        <v>34043451.007913098</v>
      </c>
      <c r="F8763" s="46">
        <f>IF($B$5=1,'ריבית יומית'!D8757,'ריבית יומית'!G8757)</f>
        <v>3.2659180432270674E-5</v>
      </c>
      <c r="G8763" s="46">
        <f t="shared" si="955"/>
        <v>0</v>
      </c>
      <c r="H8763" s="29">
        <f t="shared" si="961"/>
        <v>1</v>
      </c>
      <c r="I8763" s="30">
        <f>VLOOKUP(B8762,'מדדים וריביות'!B:C,2)</f>
        <v>34076761.625337698</v>
      </c>
      <c r="K8763" s="39">
        <f t="shared" si="956"/>
        <v>0</v>
      </c>
      <c r="L8763" s="39">
        <f t="shared" si="957"/>
        <v>0</v>
      </c>
      <c r="M8763" s="39">
        <f t="shared" si="958"/>
        <v>0</v>
      </c>
      <c r="N8763" s="41">
        <f t="shared" si="960"/>
        <v>0</v>
      </c>
    </row>
    <row r="8764" spans="2:14">
      <c r="B8764" s="1">
        <v>41629</v>
      </c>
      <c r="C8764" s="1">
        <f t="shared" si="959"/>
        <v>41609</v>
      </c>
      <c r="E8764" s="42">
        <f>IF(DAY(B8764)&gt;14,VLOOKUP(DATE(YEAR(C8764),MONTH(C8764)-1,DAY(1)),'מדדים וריביות'!B:C,2,FALSE),VLOOKUP(DATE(YEAR(C8764),MONTH(C8764)-2,DAY(1)),'מדדים וריביות'!B:C,2,FALSE))</f>
        <v>34043451.007913098</v>
      </c>
      <c r="F8764" s="46">
        <f>IF($B$5=1,'ריבית יומית'!D8758,'ריבית יומית'!G8758)</f>
        <v>3.2659180432270674E-5</v>
      </c>
      <c r="G8764" s="46">
        <f t="shared" si="955"/>
        <v>0</v>
      </c>
      <c r="H8764" s="29">
        <f t="shared" si="961"/>
        <v>1</v>
      </c>
      <c r="I8764" s="30">
        <f>VLOOKUP(B8763,'מדדים וריביות'!B:C,2)</f>
        <v>34076761.625337698</v>
      </c>
      <c r="K8764" s="39">
        <f t="shared" si="956"/>
        <v>0</v>
      </c>
      <c r="L8764" s="39">
        <f t="shared" si="957"/>
        <v>0</v>
      </c>
      <c r="M8764" s="39">
        <f t="shared" si="958"/>
        <v>0</v>
      </c>
      <c r="N8764" s="41">
        <f t="shared" si="960"/>
        <v>0</v>
      </c>
    </row>
    <row r="8765" spans="2:14">
      <c r="B8765" s="1">
        <v>41630</v>
      </c>
      <c r="C8765" s="1">
        <f t="shared" si="959"/>
        <v>41609</v>
      </c>
      <c r="E8765" s="42">
        <f>IF(DAY(B8765)&gt;14,VLOOKUP(DATE(YEAR(C8765),MONTH(C8765)-1,DAY(1)),'מדדים וריביות'!B:C,2,FALSE),VLOOKUP(DATE(YEAR(C8765),MONTH(C8765)-2,DAY(1)),'מדדים וריביות'!B:C,2,FALSE))</f>
        <v>34043451.007913098</v>
      </c>
      <c r="F8765" s="46">
        <f>IF($B$5=1,'ריבית יומית'!D8759,'ריבית יומית'!G8759)</f>
        <v>3.2659180432270674E-5</v>
      </c>
      <c r="G8765" s="46">
        <f t="shared" si="955"/>
        <v>0</v>
      </c>
      <c r="H8765" s="29">
        <f t="shared" si="961"/>
        <v>1</v>
      </c>
      <c r="I8765" s="30">
        <f>VLOOKUP(B8764,'מדדים וריביות'!B:C,2)</f>
        <v>34076761.625337698</v>
      </c>
      <c r="K8765" s="39">
        <f t="shared" si="956"/>
        <v>0</v>
      </c>
      <c r="L8765" s="39">
        <f t="shared" si="957"/>
        <v>0</v>
      </c>
      <c r="M8765" s="39">
        <f t="shared" si="958"/>
        <v>0</v>
      </c>
      <c r="N8765" s="41">
        <f t="shared" si="960"/>
        <v>0</v>
      </c>
    </row>
    <row r="8766" spans="2:14">
      <c r="B8766" s="1">
        <v>41631</v>
      </c>
      <c r="C8766" s="1">
        <f t="shared" si="959"/>
        <v>41609</v>
      </c>
      <c r="E8766" s="42">
        <f>IF(DAY(B8766)&gt;14,VLOOKUP(DATE(YEAR(C8766),MONTH(C8766)-1,DAY(1)),'מדדים וריביות'!B:C,2,FALSE),VLOOKUP(DATE(YEAR(C8766),MONTH(C8766)-2,DAY(1)),'מדדים וריביות'!B:C,2,FALSE))</f>
        <v>34043451.007913098</v>
      </c>
      <c r="F8766" s="46">
        <f>IF($B$5=1,'ריבית יומית'!D8760,'ריבית יומית'!G8760)</f>
        <v>3.2659180432270674E-5</v>
      </c>
      <c r="G8766" s="46">
        <f t="shared" si="955"/>
        <v>0</v>
      </c>
      <c r="H8766" s="29">
        <f t="shared" si="961"/>
        <v>1</v>
      </c>
      <c r="I8766" s="30">
        <f>VLOOKUP(B8765,'מדדים וריביות'!B:C,2)</f>
        <v>34076761.625337698</v>
      </c>
      <c r="K8766" s="39">
        <f t="shared" si="956"/>
        <v>0</v>
      </c>
      <c r="L8766" s="39">
        <f t="shared" si="957"/>
        <v>0</v>
      </c>
      <c r="M8766" s="39">
        <f t="shared" si="958"/>
        <v>0</v>
      </c>
      <c r="N8766" s="41">
        <f t="shared" si="960"/>
        <v>0</v>
      </c>
    </row>
    <row r="8767" spans="2:14">
      <c r="B8767" s="1">
        <v>41632</v>
      </c>
      <c r="C8767" s="1">
        <f t="shared" si="959"/>
        <v>41609</v>
      </c>
      <c r="E8767" s="42">
        <f>IF(DAY(B8767)&gt;14,VLOOKUP(DATE(YEAR(C8767),MONTH(C8767)-1,DAY(1)),'מדדים וריביות'!B:C,2,FALSE),VLOOKUP(DATE(YEAR(C8767),MONTH(C8767)-2,DAY(1)),'מדדים וריביות'!B:C,2,FALSE))</f>
        <v>34043451.007913098</v>
      </c>
      <c r="F8767" s="46">
        <f>IF($B$5=1,'ריבית יומית'!D8761,'ריבית יומית'!G8761)</f>
        <v>3.2659180432270674E-5</v>
      </c>
      <c r="G8767" s="46">
        <f t="shared" si="955"/>
        <v>0</v>
      </c>
      <c r="H8767" s="29">
        <f t="shared" si="961"/>
        <v>1</v>
      </c>
      <c r="I8767" s="30">
        <f>VLOOKUP(B8766,'מדדים וריביות'!B:C,2)</f>
        <v>34076761.625337698</v>
      </c>
      <c r="K8767" s="39">
        <f t="shared" si="956"/>
        <v>0</v>
      </c>
      <c r="L8767" s="39">
        <f t="shared" si="957"/>
        <v>0</v>
      </c>
      <c r="M8767" s="39">
        <f t="shared" si="958"/>
        <v>0</v>
      </c>
      <c r="N8767" s="41">
        <f t="shared" si="960"/>
        <v>0</v>
      </c>
    </row>
    <row r="8768" spans="2:14">
      <c r="B8768" s="1">
        <v>41633</v>
      </c>
      <c r="C8768" s="1">
        <f t="shared" si="959"/>
        <v>41609</v>
      </c>
      <c r="E8768" s="42">
        <f>IF(DAY(B8768)&gt;14,VLOOKUP(DATE(YEAR(C8768),MONTH(C8768)-1,DAY(1)),'מדדים וריביות'!B:C,2,FALSE),VLOOKUP(DATE(YEAR(C8768),MONTH(C8768)-2,DAY(1)),'מדדים וריביות'!B:C,2,FALSE))</f>
        <v>34043451.007913098</v>
      </c>
      <c r="F8768" s="46">
        <f>IF($B$5=1,'ריבית יומית'!D8762,'ריבית יומית'!G8762)</f>
        <v>3.2659180432270674E-5</v>
      </c>
      <c r="G8768" s="46">
        <f t="shared" si="955"/>
        <v>0</v>
      </c>
      <c r="H8768" s="29">
        <f t="shared" si="961"/>
        <v>1</v>
      </c>
      <c r="I8768" s="30">
        <f>VLOOKUP(B8767,'מדדים וריביות'!B:C,2)</f>
        <v>34076761.625337698</v>
      </c>
      <c r="K8768" s="39">
        <f t="shared" si="956"/>
        <v>0</v>
      </c>
      <c r="L8768" s="39">
        <f t="shared" si="957"/>
        <v>0</v>
      </c>
      <c r="M8768" s="39">
        <f t="shared" si="958"/>
        <v>0</v>
      </c>
      <c r="N8768" s="41">
        <f t="shared" si="960"/>
        <v>0</v>
      </c>
    </row>
    <row r="8769" spans="2:14">
      <c r="B8769" s="1">
        <v>41634</v>
      </c>
      <c r="C8769" s="1">
        <f t="shared" si="959"/>
        <v>41609</v>
      </c>
      <c r="E8769" s="42">
        <f>IF(DAY(B8769)&gt;14,VLOOKUP(DATE(YEAR(C8769),MONTH(C8769)-1,DAY(1)),'מדדים וריביות'!B:C,2,FALSE),VLOOKUP(DATE(YEAR(C8769),MONTH(C8769)-2,DAY(1)),'מדדים וריביות'!B:C,2,FALSE))</f>
        <v>34043451.007913098</v>
      </c>
      <c r="F8769" s="46">
        <f>IF($B$5=1,'ריבית יומית'!D8763,'ריבית יומית'!G8763)</f>
        <v>3.2659180432270674E-5</v>
      </c>
      <c r="G8769" s="46">
        <f t="shared" si="955"/>
        <v>0</v>
      </c>
      <c r="H8769" s="29">
        <f t="shared" si="961"/>
        <v>1</v>
      </c>
      <c r="I8769" s="30">
        <f>VLOOKUP(B8768,'מדדים וריביות'!B:C,2)</f>
        <v>34076761.625337698</v>
      </c>
      <c r="K8769" s="39">
        <f t="shared" si="956"/>
        <v>0</v>
      </c>
      <c r="L8769" s="39">
        <f t="shared" si="957"/>
        <v>0</v>
      </c>
      <c r="M8769" s="39">
        <f t="shared" si="958"/>
        <v>0</v>
      </c>
      <c r="N8769" s="41">
        <f t="shared" si="960"/>
        <v>0</v>
      </c>
    </row>
    <row r="8770" spans="2:14">
      <c r="B8770" s="1">
        <v>41635</v>
      </c>
      <c r="C8770" s="1">
        <f t="shared" si="959"/>
        <v>41609</v>
      </c>
      <c r="E8770" s="42">
        <f>IF(DAY(B8770)&gt;14,VLOOKUP(DATE(YEAR(C8770),MONTH(C8770)-1,DAY(1)),'מדדים וריביות'!B:C,2,FALSE),VLOOKUP(DATE(YEAR(C8770),MONTH(C8770)-2,DAY(1)),'מדדים וריביות'!B:C,2,FALSE))</f>
        <v>34043451.007913098</v>
      </c>
      <c r="F8770" s="46">
        <f>IF($B$5=1,'ריבית יומית'!D8764,'ריבית יומית'!G8764)</f>
        <v>3.2659180432270674E-5</v>
      </c>
      <c r="G8770" s="46">
        <f t="shared" si="955"/>
        <v>0</v>
      </c>
      <c r="H8770" s="29">
        <f t="shared" si="961"/>
        <v>1</v>
      </c>
      <c r="I8770" s="30">
        <f>VLOOKUP(B8769,'מדדים וריביות'!B:C,2)</f>
        <v>34076761.625337698</v>
      </c>
      <c r="K8770" s="39">
        <f t="shared" si="956"/>
        <v>0</v>
      </c>
      <c r="L8770" s="39">
        <f t="shared" si="957"/>
        <v>0</v>
      </c>
      <c r="M8770" s="39">
        <f t="shared" si="958"/>
        <v>0</v>
      </c>
      <c r="N8770" s="41">
        <f t="shared" si="960"/>
        <v>0</v>
      </c>
    </row>
    <row r="8771" spans="2:14">
      <c r="B8771" s="1">
        <v>41636</v>
      </c>
      <c r="C8771" s="1">
        <f t="shared" si="959"/>
        <v>41609</v>
      </c>
      <c r="E8771" s="42">
        <f>IF(DAY(B8771)&gt;14,VLOOKUP(DATE(YEAR(C8771),MONTH(C8771)-1,DAY(1)),'מדדים וריביות'!B:C,2,FALSE),VLOOKUP(DATE(YEAR(C8771),MONTH(C8771)-2,DAY(1)),'מדדים וריביות'!B:C,2,FALSE))</f>
        <v>34043451.007913098</v>
      </c>
      <c r="F8771" s="46">
        <f>IF($B$5=1,'ריבית יומית'!D8765,'ריבית יומית'!G8765)</f>
        <v>3.2659180432270674E-5</v>
      </c>
      <c r="G8771" s="46">
        <f t="shared" si="955"/>
        <v>0</v>
      </c>
      <c r="H8771" s="29">
        <f t="shared" si="961"/>
        <v>1</v>
      </c>
      <c r="I8771" s="30">
        <f>VLOOKUP(B8770,'מדדים וריביות'!B:C,2)</f>
        <v>34076761.625337698</v>
      </c>
      <c r="K8771" s="39">
        <f t="shared" si="956"/>
        <v>0</v>
      </c>
      <c r="L8771" s="39">
        <f t="shared" si="957"/>
        <v>0</v>
      </c>
      <c r="M8771" s="39">
        <f t="shared" si="958"/>
        <v>0</v>
      </c>
      <c r="N8771" s="41">
        <f t="shared" si="960"/>
        <v>0</v>
      </c>
    </row>
    <row r="8772" spans="2:14">
      <c r="B8772" s="1">
        <v>41637</v>
      </c>
      <c r="C8772" s="1">
        <f t="shared" si="959"/>
        <v>41609</v>
      </c>
      <c r="E8772" s="42">
        <f>IF(DAY(B8772)&gt;14,VLOOKUP(DATE(YEAR(C8772),MONTH(C8772)-1,DAY(1)),'מדדים וריביות'!B:C,2,FALSE),VLOOKUP(DATE(YEAR(C8772),MONTH(C8772)-2,DAY(1)),'מדדים וריביות'!B:C,2,FALSE))</f>
        <v>34043451.007913098</v>
      </c>
      <c r="F8772" s="46">
        <f>IF($B$5=1,'ריבית יומית'!D8766,'ריבית יומית'!G8766)</f>
        <v>3.2659180432270674E-5</v>
      </c>
      <c r="G8772" s="46">
        <f t="shared" si="955"/>
        <v>0</v>
      </c>
      <c r="H8772" s="29">
        <f t="shared" si="961"/>
        <v>1</v>
      </c>
      <c r="I8772" s="30">
        <f>VLOOKUP(B8771,'מדדים וריביות'!B:C,2)</f>
        <v>34076761.625337698</v>
      </c>
      <c r="K8772" s="39">
        <f t="shared" si="956"/>
        <v>0</v>
      </c>
      <c r="L8772" s="39">
        <f t="shared" si="957"/>
        <v>0</v>
      </c>
      <c r="M8772" s="39">
        <f t="shared" si="958"/>
        <v>0</v>
      </c>
      <c r="N8772" s="41">
        <f t="shared" si="960"/>
        <v>0</v>
      </c>
    </row>
    <row r="8773" spans="2:14">
      <c r="B8773" s="1">
        <v>41638</v>
      </c>
      <c r="C8773" s="1">
        <f t="shared" si="959"/>
        <v>41609</v>
      </c>
      <c r="E8773" s="42">
        <f>IF(DAY(B8773)&gt;14,VLOOKUP(DATE(YEAR(C8773),MONTH(C8773)-1,DAY(1)),'מדדים וריביות'!B:C,2,FALSE),VLOOKUP(DATE(YEAR(C8773),MONTH(C8773)-2,DAY(1)),'מדדים וריביות'!B:C,2,FALSE))</f>
        <v>34043451.007913098</v>
      </c>
      <c r="F8773" s="46">
        <f>IF($B$5=1,'ריבית יומית'!D8767,'ריבית יומית'!G8767)</f>
        <v>3.2659180432270674E-5</v>
      </c>
      <c r="G8773" s="46">
        <f t="shared" si="955"/>
        <v>0</v>
      </c>
      <c r="H8773" s="29">
        <f t="shared" si="961"/>
        <v>1</v>
      </c>
      <c r="I8773" s="30">
        <f>VLOOKUP(B8772,'מדדים וריביות'!B:C,2)</f>
        <v>34076761.625337698</v>
      </c>
      <c r="K8773" s="39">
        <f t="shared" si="956"/>
        <v>0</v>
      </c>
      <c r="L8773" s="39">
        <f t="shared" si="957"/>
        <v>0</v>
      </c>
      <c r="M8773" s="39">
        <f t="shared" si="958"/>
        <v>0</v>
      </c>
      <c r="N8773" s="41">
        <f t="shared" si="960"/>
        <v>0</v>
      </c>
    </row>
    <row r="8774" spans="2:14">
      <c r="B8774" s="1">
        <v>41639</v>
      </c>
      <c r="C8774" s="1">
        <f t="shared" si="959"/>
        <v>41609</v>
      </c>
      <c r="E8774" s="42">
        <f>IF(DAY(B8774)&gt;14,VLOOKUP(DATE(YEAR(C8774),MONTH(C8774)-1,DAY(1)),'מדדים וריביות'!B:C,2,FALSE),VLOOKUP(DATE(YEAR(C8774),MONTH(C8774)-2,DAY(1)),'מדדים וריביות'!B:C,2,FALSE))</f>
        <v>34043451.007913098</v>
      </c>
      <c r="F8774" s="46">
        <f>IF($B$5=1,'ריבית יומית'!D8768,'ריבית יומית'!G8768)</f>
        <v>3.2659180432270674E-5</v>
      </c>
      <c r="G8774" s="46">
        <f t="shared" si="955"/>
        <v>0</v>
      </c>
      <c r="H8774" s="29">
        <f t="shared" si="961"/>
        <v>1</v>
      </c>
      <c r="I8774" s="30">
        <f>VLOOKUP(B8773,'מדדים וריביות'!B:C,2)</f>
        <v>34076761.625337698</v>
      </c>
      <c r="K8774" s="39">
        <f t="shared" si="956"/>
        <v>0</v>
      </c>
      <c r="L8774" s="39">
        <f t="shared" si="957"/>
        <v>0</v>
      </c>
      <c r="M8774" s="39">
        <f t="shared" si="958"/>
        <v>0</v>
      </c>
      <c r="N8774" s="41">
        <f t="shared" si="960"/>
        <v>0</v>
      </c>
    </row>
    <row r="8775" spans="2:14">
      <c r="B8775" s="1">
        <v>41640</v>
      </c>
      <c r="C8775" s="1">
        <f t="shared" si="959"/>
        <v>41640</v>
      </c>
      <c r="E8775" s="42">
        <f>IF(DAY(B8775)&gt;14,VLOOKUP(DATE(YEAR(C8775),MONTH(C8775)-1,DAY(1)),'מדדים וריביות'!B:C,2,FALSE),VLOOKUP(DATE(YEAR(C8775),MONTH(C8775)-2,DAY(1)),'מדדים וריביות'!B:C,2,FALSE))</f>
        <v>34043451.007913098</v>
      </c>
      <c r="F8775" s="46">
        <f>IF($B$5=1,'ריבית יומית'!D8769,'ריבית יומית'!G8769)</f>
        <v>2.7242892239431882E-5</v>
      </c>
      <c r="G8775" s="46">
        <f t="shared" si="955"/>
        <v>0</v>
      </c>
      <c r="H8775" s="29">
        <f t="shared" si="961"/>
        <v>1</v>
      </c>
      <c r="I8775" s="30">
        <f>VLOOKUP(B8774,'מדדים וריביות'!B:C,2)</f>
        <v>34076761.625337698</v>
      </c>
      <c r="K8775" s="39">
        <f t="shared" si="956"/>
        <v>0</v>
      </c>
      <c r="L8775" s="39">
        <f t="shared" si="957"/>
        <v>0</v>
      </c>
      <c r="M8775" s="39">
        <f t="shared" si="958"/>
        <v>0</v>
      </c>
      <c r="N8775" s="41">
        <f t="shared" si="960"/>
        <v>0</v>
      </c>
    </row>
    <row r="8776" spans="2:14">
      <c r="B8776" s="1">
        <v>41641</v>
      </c>
      <c r="C8776" s="1">
        <f t="shared" si="959"/>
        <v>41640</v>
      </c>
      <c r="E8776" s="42">
        <f>IF(DAY(B8776)&gt;14,VLOOKUP(DATE(YEAR(C8776),MONTH(C8776)-1,DAY(1)),'מדדים וריביות'!B:C,2,FALSE),VLOOKUP(DATE(YEAR(C8776),MONTH(C8776)-2,DAY(1)),'מדדים וריביות'!B:C,2,FALSE))</f>
        <v>34043451.007913098</v>
      </c>
      <c r="F8776" s="46">
        <f>IF($B$5=1,'ריבית יומית'!D8770,'ריבית יומית'!G8770)</f>
        <v>2.7242892239431882E-5</v>
      </c>
      <c r="G8776" s="46">
        <f t="shared" si="955"/>
        <v>0</v>
      </c>
      <c r="H8776" s="29">
        <f t="shared" si="961"/>
        <v>1</v>
      </c>
      <c r="I8776" s="30">
        <f>VLOOKUP(B8775,'מדדים וריביות'!B:C,2)</f>
        <v>33876897.9207903</v>
      </c>
      <c r="K8776" s="39">
        <f t="shared" si="956"/>
        <v>0</v>
      </c>
      <c r="L8776" s="39">
        <f t="shared" si="957"/>
        <v>0</v>
      </c>
      <c r="M8776" s="39">
        <f t="shared" si="958"/>
        <v>0</v>
      </c>
      <c r="N8776" s="41">
        <f t="shared" si="960"/>
        <v>0</v>
      </c>
    </row>
    <row r="8777" spans="2:14">
      <c r="B8777" s="1">
        <v>41642</v>
      </c>
      <c r="C8777" s="1">
        <f t="shared" si="959"/>
        <v>41640</v>
      </c>
      <c r="E8777" s="42">
        <f>IF(DAY(B8777)&gt;14,VLOOKUP(DATE(YEAR(C8777),MONTH(C8777)-1,DAY(1)),'מדדים וריביות'!B:C,2,FALSE),VLOOKUP(DATE(YEAR(C8777),MONTH(C8777)-2,DAY(1)),'מדדים וריביות'!B:C,2,FALSE))</f>
        <v>34043451.007913098</v>
      </c>
      <c r="F8777" s="46">
        <f>IF($B$5=1,'ריבית יומית'!D8771,'ריבית יומית'!G8771)</f>
        <v>2.7242892239431882E-5</v>
      </c>
      <c r="G8777" s="46">
        <f t="shared" ref="G8777:G8840" si="962">IF(B8777&gt;$B$2,0,F8777)</f>
        <v>0</v>
      </c>
      <c r="H8777" s="29">
        <f t="shared" si="961"/>
        <v>1</v>
      </c>
      <c r="I8777" s="30">
        <f>VLOOKUP(B8776,'מדדים וריביות'!B:C,2)</f>
        <v>33876897.9207903</v>
      </c>
      <c r="K8777" s="39">
        <f t="shared" ref="K8777:K8840" si="963">$B$4/E8777*D8777-D8777</f>
        <v>0</v>
      </c>
      <c r="L8777" s="39">
        <f t="shared" ref="L8777:L8840" si="964">H8778*D8777-D8777</f>
        <v>0</v>
      </c>
      <c r="M8777" s="39">
        <f t="shared" ref="M8777:M8840" si="965">$B$4/E8777*L8777-L8777</f>
        <v>0</v>
      </c>
      <c r="N8777" s="41">
        <f t="shared" si="960"/>
        <v>0</v>
      </c>
    </row>
    <row r="8778" spans="2:14">
      <c r="B8778" s="1">
        <v>41643</v>
      </c>
      <c r="C8778" s="1">
        <f t="shared" ref="C8778:C8841" si="966">DATE(YEAR(B8778),MONTH(B8778),DAY(1))</f>
        <v>41640</v>
      </c>
      <c r="E8778" s="42">
        <f>IF(DAY(B8778)&gt;14,VLOOKUP(DATE(YEAR(C8778),MONTH(C8778)-1,DAY(1)),'מדדים וריביות'!B:C,2,FALSE),VLOOKUP(DATE(YEAR(C8778),MONTH(C8778)-2,DAY(1)),'מדדים וריביות'!B:C,2,FALSE))</f>
        <v>34043451.007913098</v>
      </c>
      <c r="F8778" s="46">
        <f>IF($B$5=1,'ריבית יומית'!D8772,'ריבית יומית'!G8772)</f>
        <v>2.7242892239431882E-5</v>
      </c>
      <c r="G8778" s="46">
        <f t="shared" si="962"/>
        <v>0</v>
      </c>
      <c r="H8778" s="29">
        <f t="shared" si="961"/>
        <v>1</v>
      </c>
      <c r="I8778" s="30">
        <f>VLOOKUP(B8777,'מדדים וריביות'!B:C,2)</f>
        <v>33876897.9207903</v>
      </c>
      <c r="K8778" s="39">
        <f t="shared" si="963"/>
        <v>0</v>
      </c>
      <c r="L8778" s="39">
        <f t="shared" si="964"/>
        <v>0</v>
      </c>
      <c r="M8778" s="39">
        <f t="shared" si="965"/>
        <v>0</v>
      </c>
      <c r="N8778" s="41">
        <f t="shared" ref="N8778:N8841" si="967">SUM(K8778:M8778)</f>
        <v>0</v>
      </c>
    </row>
    <row r="8779" spans="2:14">
      <c r="B8779" s="1">
        <v>41644</v>
      </c>
      <c r="C8779" s="1">
        <f t="shared" si="966"/>
        <v>41640</v>
      </c>
      <c r="E8779" s="42">
        <f>IF(DAY(B8779)&gt;14,VLOOKUP(DATE(YEAR(C8779),MONTH(C8779)-1,DAY(1)),'מדדים וריביות'!B:C,2,FALSE),VLOOKUP(DATE(YEAR(C8779),MONTH(C8779)-2,DAY(1)),'מדדים וריביות'!B:C,2,FALSE))</f>
        <v>34043451.007913098</v>
      </c>
      <c r="F8779" s="46">
        <f>IF($B$5=1,'ריבית יומית'!D8773,'ריבית יומית'!G8773)</f>
        <v>2.7242892239431882E-5</v>
      </c>
      <c r="G8779" s="46">
        <f t="shared" si="962"/>
        <v>0</v>
      </c>
      <c r="H8779" s="29">
        <f t="shared" si="961"/>
        <v>1</v>
      </c>
      <c r="I8779" s="30">
        <f>VLOOKUP(B8778,'מדדים וריביות'!B:C,2)</f>
        <v>33876897.9207903</v>
      </c>
      <c r="K8779" s="39">
        <f t="shared" si="963"/>
        <v>0</v>
      </c>
      <c r="L8779" s="39">
        <f t="shared" si="964"/>
        <v>0</v>
      </c>
      <c r="M8779" s="39">
        <f t="shared" si="965"/>
        <v>0</v>
      </c>
      <c r="N8779" s="41">
        <f t="shared" si="967"/>
        <v>0</v>
      </c>
    </row>
    <row r="8780" spans="2:14">
      <c r="B8780" s="1">
        <v>41645</v>
      </c>
      <c r="C8780" s="1">
        <f t="shared" si="966"/>
        <v>41640</v>
      </c>
      <c r="E8780" s="42">
        <f>IF(DAY(B8780)&gt;14,VLOOKUP(DATE(YEAR(C8780),MONTH(C8780)-1,DAY(1)),'מדדים וריביות'!B:C,2,FALSE),VLOOKUP(DATE(YEAR(C8780),MONTH(C8780)-2,DAY(1)),'מדדים וריביות'!B:C,2,FALSE))</f>
        <v>34043451.007913098</v>
      </c>
      <c r="F8780" s="46">
        <f>IF($B$5=1,'ריבית יומית'!D8774,'ריבית יומית'!G8774)</f>
        <v>2.7242892239431882E-5</v>
      </c>
      <c r="G8780" s="46">
        <f t="shared" si="962"/>
        <v>0</v>
      </c>
      <c r="H8780" s="29">
        <f t="shared" si="961"/>
        <v>1</v>
      </c>
      <c r="I8780" s="30">
        <f>VLOOKUP(B8779,'מדדים וריביות'!B:C,2)</f>
        <v>33876897.9207903</v>
      </c>
      <c r="K8780" s="39">
        <f t="shared" si="963"/>
        <v>0</v>
      </c>
      <c r="L8780" s="39">
        <f t="shared" si="964"/>
        <v>0</v>
      </c>
      <c r="M8780" s="39">
        <f t="shared" si="965"/>
        <v>0</v>
      </c>
      <c r="N8780" s="41">
        <f t="shared" si="967"/>
        <v>0</v>
      </c>
    </row>
    <row r="8781" spans="2:14">
      <c r="B8781" s="1">
        <v>41646</v>
      </c>
      <c r="C8781" s="1">
        <f t="shared" si="966"/>
        <v>41640</v>
      </c>
      <c r="E8781" s="42">
        <f>IF(DAY(B8781)&gt;14,VLOOKUP(DATE(YEAR(C8781),MONTH(C8781)-1,DAY(1)),'מדדים וריביות'!B:C,2,FALSE),VLOOKUP(DATE(YEAR(C8781),MONTH(C8781)-2,DAY(1)),'מדדים וריביות'!B:C,2,FALSE))</f>
        <v>34043451.007913098</v>
      </c>
      <c r="F8781" s="46">
        <f>IF($B$5=1,'ריבית יומית'!D8775,'ריבית יומית'!G8775)</f>
        <v>2.7242892239431882E-5</v>
      </c>
      <c r="G8781" s="46">
        <f t="shared" si="962"/>
        <v>0</v>
      </c>
      <c r="H8781" s="29">
        <f t="shared" si="961"/>
        <v>1</v>
      </c>
      <c r="I8781" s="30">
        <f>VLOOKUP(B8780,'מדדים וריביות'!B:C,2)</f>
        <v>33876897.9207903</v>
      </c>
      <c r="K8781" s="39">
        <f t="shared" si="963"/>
        <v>0</v>
      </c>
      <c r="L8781" s="39">
        <f t="shared" si="964"/>
        <v>0</v>
      </c>
      <c r="M8781" s="39">
        <f t="shared" si="965"/>
        <v>0</v>
      </c>
      <c r="N8781" s="41">
        <f t="shared" si="967"/>
        <v>0</v>
      </c>
    </row>
    <row r="8782" spans="2:14">
      <c r="B8782" s="1">
        <v>41647</v>
      </c>
      <c r="C8782" s="1">
        <f t="shared" si="966"/>
        <v>41640</v>
      </c>
      <c r="E8782" s="42">
        <f>IF(DAY(B8782)&gt;14,VLOOKUP(DATE(YEAR(C8782),MONTH(C8782)-1,DAY(1)),'מדדים וריביות'!B:C,2,FALSE),VLOOKUP(DATE(YEAR(C8782),MONTH(C8782)-2,DAY(1)),'מדדים וריביות'!B:C,2,FALSE))</f>
        <v>34043451.007913098</v>
      </c>
      <c r="F8782" s="46">
        <f>IF($B$5=1,'ריבית יומית'!D8776,'ריבית יומית'!G8776)</f>
        <v>2.7242892239431882E-5</v>
      </c>
      <c r="G8782" s="46">
        <f t="shared" si="962"/>
        <v>0</v>
      </c>
      <c r="H8782" s="29">
        <f t="shared" si="961"/>
        <v>1</v>
      </c>
      <c r="I8782" s="30">
        <f>VLOOKUP(B8781,'מדדים וריביות'!B:C,2)</f>
        <v>33876897.9207903</v>
      </c>
      <c r="K8782" s="39">
        <f t="shared" si="963"/>
        <v>0</v>
      </c>
      <c r="L8782" s="39">
        <f t="shared" si="964"/>
        <v>0</v>
      </c>
      <c r="M8782" s="39">
        <f t="shared" si="965"/>
        <v>0</v>
      </c>
      <c r="N8782" s="41">
        <f t="shared" si="967"/>
        <v>0</v>
      </c>
    </row>
    <row r="8783" spans="2:14">
      <c r="B8783" s="1">
        <v>41648</v>
      </c>
      <c r="C8783" s="1">
        <f t="shared" si="966"/>
        <v>41640</v>
      </c>
      <c r="E8783" s="42">
        <f>IF(DAY(B8783)&gt;14,VLOOKUP(DATE(YEAR(C8783),MONTH(C8783)-1,DAY(1)),'מדדים וריביות'!B:C,2,FALSE),VLOOKUP(DATE(YEAR(C8783),MONTH(C8783)-2,DAY(1)),'מדדים וריביות'!B:C,2,FALSE))</f>
        <v>34043451.007913098</v>
      </c>
      <c r="F8783" s="46">
        <f>IF($B$5=1,'ריבית יומית'!D8777,'ריבית יומית'!G8777)</f>
        <v>2.7242892239431882E-5</v>
      </c>
      <c r="G8783" s="46">
        <f t="shared" si="962"/>
        <v>0</v>
      </c>
      <c r="H8783" s="29">
        <f t="shared" si="961"/>
        <v>1</v>
      </c>
      <c r="I8783" s="30">
        <f>VLOOKUP(B8782,'מדדים וריביות'!B:C,2)</f>
        <v>33876897.9207903</v>
      </c>
      <c r="K8783" s="39">
        <f t="shared" si="963"/>
        <v>0</v>
      </c>
      <c r="L8783" s="39">
        <f t="shared" si="964"/>
        <v>0</v>
      </c>
      <c r="M8783" s="39">
        <f t="shared" si="965"/>
        <v>0</v>
      </c>
      <c r="N8783" s="41">
        <f t="shared" si="967"/>
        <v>0</v>
      </c>
    </row>
    <row r="8784" spans="2:14">
      <c r="B8784" s="1">
        <v>41649</v>
      </c>
      <c r="C8784" s="1">
        <f t="shared" si="966"/>
        <v>41640</v>
      </c>
      <c r="E8784" s="42">
        <f>IF(DAY(B8784)&gt;14,VLOOKUP(DATE(YEAR(C8784),MONTH(C8784)-1,DAY(1)),'מדדים וריביות'!B:C,2,FALSE),VLOOKUP(DATE(YEAR(C8784),MONTH(C8784)-2,DAY(1)),'מדדים וריביות'!B:C,2,FALSE))</f>
        <v>34043451.007913098</v>
      </c>
      <c r="F8784" s="46">
        <f>IF($B$5=1,'ריבית יומית'!D8778,'ריבית יומית'!G8778)</f>
        <v>2.7242892239431882E-5</v>
      </c>
      <c r="G8784" s="46">
        <f t="shared" si="962"/>
        <v>0</v>
      </c>
      <c r="H8784" s="29">
        <f t="shared" si="961"/>
        <v>1</v>
      </c>
      <c r="I8784" s="30">
        <f>VLOOKUP(B8783,'מדדים וריביות'!B:C,2)</f>
        <v>33876897.9207903</v>
      </c>
      <c r="K8784" s="39">
        <f t="shared" si="963"/>
        <v>0</v>
      </c>
      <c r="L8784" s="39">
        <f t="shared" si="964"/>
        <v>0</v>
      </c>
      <c r="M8784" s="39">
        <f t="shared" si="965"/>
        <v>0</v>
      </c>
      <c r="N8784" s="41">
        <f t="shared" si="967"/>
        <v>0</v>
      </c>
    </row>
    <row r="8785" spans="2:14">
      <c r="B8785" s="1">
        <v>41650</v>
      </c>
      <c r="C8785" s="1">
        <f t="shared" si="966"/>
        <v>41640</v>
      </c>
      <c r="E8785" s="42">
        <f>IF(DAY(B8785)&gt;14,VLOOKUP(DATE(YEAR(C8785),MONTH(C8785)-1,DAY(1)),'מדדים וריביות'!B:C,2,FALSE),VLOOKUP(DATE(YEAR(C8785),MONTH(C8785)-2,DAY(1)),'מדדים וריביות'!B:C,2,FALSE))</f>
        <v>34043451.007913098</v>
      </c>
      <c r="F8785" s="46">
        <f>IF($B$5=1,'ריבית יומית'!D8779,'ריבית יומית'!G8779)</f>
        <v>2.7242892239431882E-5</v>
      </c>
      <c r="G8785" s="46">
        <f t="shared" si="962"/>
        <v>0</v>
      </c>
      <c r="H8785" s="29">
        <f t="shared" si="961"/>
        <v>1</v>
      </c>
      <c r="I8785" s="30">
        <f>VLOOKUP(B8784,'מדדים וריביות'!B:C,2)</f>
        <v>33876897.9207903</v>
      </c>
      <c r="K8785" s="39">
        <f t="shared" si="963"/>
        <v>0</v>
      </c>
      <c r="L8785" s="39">
        <f t="shared" si="964"/>
        <v>0</v>
      </c>
      <c r="M8785" s="39">
        <f t="shared" si="965"/>
        <v>0</v>
      </c>
      <c r="N8785" s="41">
        <f t="shared" si="967"/>
        <v>0</v>
      </c>
    </row>
    <row r="8786" spans="2:14">
      <c r="B8786" s="1">
        <v>41651</v>
      </c>
      <c r="C8786" s="1">
        <f t="shared" si="966"/>
        <v>41640</v>
      </c>
      <c r="E8786" s="42">
        <f>IF(DAY(B8786)&gt;14,VLOOKUP(DATE(YEAR(C8786),MONTH(C8786)-1,DAY(1)),'מדדים וריביות'!B:C,2,FALSE),VLOOKUP(DATE(YEAR(C8786),MONTH(C8786)-2,DAY(1)),'מדדים וריביות'!B:C,2,FALSE))</f>
        <v>34043451.007913098</v>
      </c>
      <c r="F8786" s="46">
        <f>IF($B$5=1,'ריבית יומית'!D8780,'ריבית יומית'!G8780)</f>
        <v>2.7242892239431882E-5</v>
      </c>
      <c r="G8786" s="46">
        <f t="shared" si="962"/>
        <v>0</v>
      </c>
      <c r="H8786" s="29">
        <f t="shared" si="961"/>
        <v>1</v>
      </c>
      <c r="I8786" s="30">
        <f>VLOOKUP(B8785,'מדדים וריביות'!B:C,2)</f>
        <v>33876897.9207903</v>
      </c>
      <c r="K8786" s="39">
        <f t="shared" si="963"/>
        <v>0</v>
      </c>
      <c r="L8786" s="39">
        <f t="shared" si="964"/>
        <v>0</v>
      </c>
      <c r="M8786" s="39">
        <f t="shared" si="965"/>
        <v>0</v>
      </c>
      <c r="N8786" s="41">
        <f t="shared" si="967"/>
        <v>0</v>
      </c>
    </row>
    <row r="8787" spans="2:14">
      <c r="B8787" s="1">
        <v>41652</v>
      </c>
      <c r="C8787" s="1">
        <f t="shared" si="966"/>
        <v>41640</v>
      </c>
      <c r="E8787" s="42">
        <f>IF(DAY(B8787)&gt;14,VLOOKUP(DATE(YEAR(C8787),MONTH(C8787)-1,DAY(1)),'מדדים וריביות'!B:C,2,FALSE),VLOOKUP(DATE(YEAR(C8787),MONTH(C8787)-2,DAY(1)),'מדדים וריביות'!B:C,2,FALSE))</f>
        <v>34043451.007913098</v>
      </c>
      <c r="F8787" s="46">
        <f>IF($B$5=1,'ריבית יומית'!D8781,'ריבית יומית'!G8781)</f>
        <v>2.7242892239431882E-5</v>
      </c>
      <c r="G8787" s="46">
        <f t="shared" si="962"/>
        <v>0</v>
      </c>
      <c r="H8787" s="29">
        <f t="shared" si="961"/>
        <v>1</v>
      </c>
      <c r="I8787" s="30">
        <f>VLOOKUP(B8786,'מדדים וריביות'!B:C,2)</f>
        <v>33876897.9207903</v>
      </c>
      <c r="K8787" s="39">
        <f t="shared" si="963"/>
        <v>0</v>
      </c>
      <c r="L8787" s="39">
        <f t="shared" si="964"/>
        <v>0</v>
      </c>
      <c r="M8787" s="39">
        <f t="shared" si="965"/>
        <v>0</v>
      </c>
      <c r="N8787" s="41">
        <f t="shared" si="967"/>
        <v>0</v>
      </c>
    </row>
    <row r="8788" spans="2:14">
      <c r="B8788" s="1">
        <v>41653</v>
      </c>
      <c r="C8788" s="1">
        <f t="shared" si="966"/>
        <v>41640</v>
      </c>
      <c r="E8788" s="42">
        <f>IF(DAY(B8788)&gt;14,VLOOKUP(DATE(YEAR(C8788),MONTH(C8788)-1,DAY(1)),'מדדים וריביות'!B:C,2,FALSE),VLOOKUP(DATE(YEAR(C8788),MONTH(C8788)-2,DAY(1)),'מדדים וריביות'!B:C,2,FALSE))</f>
        <v>34043451.007913098</v>
      </c>
      <c r="F8788" s="46">
        <f>IF($B$5=1,'ריבית יומית'!D8782,'ריבית יומית'!G8782)</f>
        <v>2.7242892239431882E-5</v>
      </c>
      <c r="G8788" s="46">
        <f t="shared" si="962"/>
        <v>0</v>
      </c>
      <c r="H8788" s="29">
        <f t="shared" si="961"/>
        <v>1</v>
      </c>
      <c r="I8788" s="30">
        <f>VLOOKUP(B8787,'מדדים וריביות'!B:C,2)</f>
        <v>33876897.9207903</v>
      </c>
      <c r="K8788" s="39">
        <f t="shared" si="963"/>
        <v>0</v>
      </c>
      <c r="L8788" s="39">
        <f t="shared" si="964"/>
        <v>0</v>
      </c>
      <c r="M8788" s="39">
        <f t="shared" si="965"/>
        <v>0</v>
      </c>
      <c r="N8788" s="41">
        <f t="shared" si="967"/>
        <v>0</v>
      </c>
    </row>
    <row r="8789" spans="2:14">
      <c r="B8789" s="1">
        <v>41654</v>
      </c>
      <c r="C8789" s="1">
        <f t="shared" si="966"/>
        <v>41640</v>
      </c>
      <c r="E8789" s="42">
        <f>IF(DAY(B8789)&gt;14,VLOOKUP(DATE(YEAR(C8789),MONTH(C8789)-1,DAY(1)),'מדדים וריביות'!B:C,2,FALSE),VLOOKUP(DATE(YEAR(C8789),MONTH(C8789)-2,DAY(1)),'מדדים וריביות'!B:C,2,FALSE))</f>
        <v>34076761.625337698</v>
      </c>
      <c r="F8789" s="46">
        <f>IF($B$5=1,'ריבית יומית'!D8783,'ריבית יומית'!G8783)</f>
        <v>2.7242892239431882E-5</v>
      </c>
      <c r="G8789" s="46">
        <f t="shared" si="962"/>
        <v>0</v>
      </c>
      <c r="H8789" s="29">
        <f t="shared" si="961"/>
        <v>1</v>
      </c>
      <c r="I8789" s="30">
        <f>VLOOKUP(B8788,'מדדים וריביות'!B:C,2)</f>
        <v>33876897.9207903</v>
      </c>
      <c r="K8789" s="39">
        <f t="shared" si="963"/>
        <v>0</v>
      </c>
      <c r="L8789" s="39">
        <f t="shared" si="964"/>
        <v>0</v>
      </c>
      <c r="M8789" s="39">
        <f t="shared" si="965"/>
        <v>0</v>
      </c>
      <c r="N8789" s="41">
        <f t="shared" si="967"/>
        <v>0</v>
      </c>
    </row>
    <row r="8790" spans="2:14">
      <c r="B8790" s="1">
        <v>41655</v>
      </c>
      <c r="C8790" s="1">
        <f t="shared" si="966"/>
        <v>41640</v>
      </c>
      <c r="E8790" s="42">
        <f>IF(DAY(B8790)&gt;14,VLOOKUP(DATE(YEAR(C8790),MONTH(C8790)-1,DAY(1)),'מדדים וריביות'!B:C,2,FALSE),VLOOKUP(DATE(YEAR(C8790),MONTH(C8790)-2,DAY(1)),'מדדים וריביות'!B:C,2,FALSE))</f>
        <v>34076761.625337698</v>
      </c>
      <c r="F8790" s="46">
        <f>IF($B$5=1,'ריבית יומית'!D8784,'ריבית יומית'!G8784)</f>
        <v>2.7242892239431882E-5</v>
      </c>
      <c r="G8790" s="46">
        <f t="shared" si="962"/>
        <v>0</v>
      </c>
      <c r="H8790" s="29">
        <f t="shared" si="961"/>
        <v>1</v>
      </c>
      <c r="I8790" s="30">
        <f>VLOOKUP(B8789,'מדדים וריביות'!B:C,2)</f>
        <v>33876897.9207903</v>
      </c>
      <c r="K8790" s="39">
        <f t="shared" si="963"/>
        <v>0</v>
      </c>
      <c r="L8790" s="39">
        <f t="shared" si="964"/>
        <v>0</v>
      </c>
      <c r="M8790" s="39">
        <f t="shared" si="965"/>
        <v>0</v>
      </c>
      <c r="N8790" s="41">
        <f t="shared" si="967"/>
        <v>0</v>
      </c>
    </row>
    <row r="8791" spans="2:14">
      <c r="B8791" s="1">
        <v>41656</v>
      </c>
      <c r="C8791" s="1">
        <f t="shared" si="966"/>
        <v>41640</v>
      </c>
      <c r="E8791" s="42">
        <f>IF(DAY(B8791)&gt;14,VLOOKUP(DATE(YEAR(C8791),MONTH(C8791)-1,DAY(1)),'מדדים וריביות'!B:C,2,FALSE),VLOOKUP(DATE(YEAR(C8791),MONTH(C8791)-2,DAY(1)),'מדדים וריביות'!B:C,2,FALSE))</f>
        <v>34076761.625337698</v>
      </c>
      <c r="F8791" s="46">
        <f>IF($B$5=1,'ריבית יומית'!D8785,'ריבית יומית'!G8785)</f>
        <v>2.7242892239431882E-5</v>
      </c>
      <c r="G8791" s="46">
        <f t="shared" si="962"/>
        <v>0</v>
      </c>
      <c r="H8791" s="29">
        <f t="shared" si="961"/>
        <v>1</v>
      </c>
      <c r="I8791" s="30">
        <f>VLOOKUP(B8790,'מדדים וריביות'!B:C,2)</f>
        <v>33876897.9207903</v>
      </c>
      <c r="K8791" s="39">
        <f t="shared" si="963"/>
        <v>0</v>
      </c>
      <c r="L8791" s="39">
        <f t="shared" si="964"/>
        <v>0</v>
      </c>
      <c r="M8791" s="39">
        <f t="shared" si="965"/>
        <v>0</v>
      </c>
      <c r="N8791" s="41">
        <f t="shared" si="967"/>
        <v>0</v>
      </c>
    </row>
    <row r="8792" spans="2:14">
      <c r="B8792" s="1">
        <v>41657</v>
      </c>
      <c r="C8792" s="1">
        <f t="shared" si="966"/>
        <v>41640</v>
      </c>
      <c r="E8792" s="42">
        <f>IF(DAY(B8792)&gt;14,VLOOKUP(DATE(YEAR(C8792),MONTH(C8792)-1,DAY(1)),'מדדים וריביות'!B:C,2,FALSE),VLOOKUP(DATE(YEAR(C8792),MONTH(C8792)-2,DAY(1)),'מדדים וריביות'!B:C,2,FALSE))</f>
        <v>34076761.625337698</v>
      </c>
      <c r="F8792" s="46">
        <f>IF($B$5=1,'ריבית יומית'!D8786,'ריבית יומית'!G8786)</f>
        <v>2.7242892239431882E-5</v>
      </c>
      <c r="G8792" s="46">
        <f t="shared" si="962"/>
        <v>0</v>
      </c>
      <c r="H8792" s="29">
        <f t="shared" si="961"/>
        <v>1</v>
      </c>
      <c r="I8792" s="30">
        <f>VLOOKUP(B8791,'מדדים וריביות'!B:C,2)</f>
        <v>33876897.9207903</v>
      </c>
      <c r="K8792" s="39">
        <f t="shared" si="963"/>
        <v>0</v>
      </c>
      <c r="L8792" s="39">
        <f t="shared" si="964"/>
        <v>0</v>
      </c>
      <c r="M8792" s="39">
        <f t="shared" si="965"/>
        <v>0</v>
      </c>
      <c r="N8792" s="41">
        <f t="shared" si="967"/>
        <v>0</v>
      </c>
    </row>
    <row r="8793" spans="2:14">
      <c r="B8793" s="1">
        <v>41658</v>
      </c>
      <c r="C8793" s="1">
        <f t="shared" si="966"/>
        <v>41640</v>
      </c>
      <c r="E8793" s="42">
        <f>IF(DAY(B8793)&gt;14,VLOOKUP(DATE(YEAR(C8793),MONTH(C8793)-1,DAY(1)),'מדדים וריביות'!B:C,2,FALSE),VLOOKUP(DATE(YEAR(C8793),MONTH(C8793)-2,DAY(1)),'מדדים וריביות'!B:C,2,FALSE))</f>
        <v>34076761.625337698</v>
      </c>
      <c r="F8793" s="46">
        <f>IF($B$5=1,'ריבית יומית'!D8787,'ריבית יומית'!G8787)</f>
        <v>2.7242892239431882E-5</v>
      </c>
      <c r="G8793" s="46">
        <f t="shared" si="962"/>
        <v>0</v>
      </c>
      <c r="H8793" s="29">
        <f t="shared" si="961"/>
        <v>1</v>
      </c>
      <c r="I8793" s="30">
        <f>VLOOKUP(B8792,'מדדים וריביות'!B:C,2)</f>
        <v>33876897.9207903</v>
      </c>
      <c r="K8793" s="39">
        <f t="shared" si="963"/>
        <v>0</v>
      </c>
      <c r="L8793" s="39">
        <f t="shared" si="964"/>
        <v>0</v>
      </c>
      <c r="M8793" s="39">
        <f t="shared" si="965"/>
        <v>0</v>
      </c>
      <c r="N8793" s="41">
        <f t="shared" si="967"/>
        <v>0</v>
      </c>
    </row>
    <row r="8794" spans="2:14">
      <c r="B8794" s="1">
        <v>41659</v>
      </c>
      <c r="C8794" s="1">
        <f t="shared" si="966"/>
        <v>41640</v>
      </c>
      <c r="E8794" s="42">
        <f>IF(DAY(B8794)&gt;14,VLOOKUP(DATE(YEAR(C8794),MONTH(C8794)-1,DAY(1)),'מדדים וריביות'!B:C,2,FALSE),VLOOKUP(DATE(YEAR(C8794),MONTH(C8794)-2,DAY(1)),'מדדים וריביות'!B:C,2,FALSE))</f>
        <v>34076761.625337698</v>
      </c>
      <c r="F8794" s="46">
        <f>IF($B$5=1,'ריבית יומית'!D8788,'ריבית יומית'!G8788)</f>
        <v>2.7242892239431882E-5</v>
      </c>
      <c r="G8794" s="46">
        <f t="shared" si="962"/>
        <v>0</v>
      </c>
      <c r="H8794" s="29">
        <f t="shared" si="961"/>
        <v>1</v>
      </c>
      <c r="I8794" s="30">
        <f>VLOOKUP(B8793,'מדדים וריביות'!B:C,2)</f>
        <v>33876897.9207903</v>
      </c>
      <c r="K8794" s="39">
        <f t="shared" si="963"/>
        <v>0</v>
      </c>
      <c r="L8794" s="39">
        <f t="shared" si="964"/>
        <v>0</v>
      </c>
      <c r="M8794" s="39">
        <f t="shared" si="965"/>
        <v>0</v>
      </c>
      <c r="N8794" s="41">
        <f t="shared" si="967"/>
        <v>0</v>
      </c>
    </row>
    <row r="8795" spans="2:14">
      <c r="B8795" s="1">
        <v>41660</v>
      </c>
      <c r="C8795" s="1">
        <f t="shared" si="966"/>
        <v>41640</v>
      </c>
      <c r="E8795" s="42">
        <f>IF(DAY(B8795)&gt;14,VLOOKUP(DATE(YEAR(C8795),MONTH(C8795)-1,DAY(1)),'מדדים וריביות'!B:C,2,FALSE),VLOOKUP(DATE(YEAR(C8795),MONTH(C8795)-2,DAY(1)),'מדדים וריביות'!B:C,2,FALSE))</f>
        <v>34076761.625337698</v>
      </c>
      <c r="F8795" s="46">
        <f>IF($B$5=1,'ריבית יומית'!D8789,'ריבית יומית'!G8789)</f>
        <v>2.7242892239431882E-5</v>
      </c>
      <c r="G8795" s="46">
        <f t="shared" si="962"/>
        <v>0</v>
      </c>
      <c r="H8795" s="29">
        <f t="shared" si="961"/>
        <v>1</v>
      </c>
      <c r="I8795" s="30">
        <f>VLOOKUP(B8794,'מדדים וריביות'!B:C,2)</f>
        <v>33876897.9207903</v>
      </c>
      <c r="K8795" s="39">
        <f t="shared" si="963"/>
        <v>0</v>
      </c>
      <c r="L8795" s="39">
        <f t="shared" si="964"/>
        <v>0</v>
      </c>
      <c r="M8795" s="39">
        <f t="shared" si="965"/>
        <v>0</v>
      </c>
      <c r="N8795" s="41">
        <f t="shared" si="967"/>
        <v>0</v>
      </c>
    </row>
    <row r="8796" spans="2:14">
      <c r="B8796" s="1">
        <v>41661</v>
      </c>
      <c r="C8796" s="1">
        <f t="shared" si="966"/>
        <v>41640</v>
      </c>
      <c r="E8796" s="42">
        <f>IF(DAY(B8796)&gt;14,VLOOKUP(DATE(YEAR(C8796),MONTH(C8796)-1,DAY(1)),'מדדים וריביות'!B:C,2,FALSE),VLOOKUP(DATE(YEAR(C8796),MONTH(C8796)-2,DAY(1)),'מדדים וריביות'!B:C,2,FALSE))</f>
        <v>34076761.625337698</v>
      </c>
      <c r="F8796" s="46">
        <f>IF($B$5=1,'ריבית יומית'!D8790,'ריבית יומית'!G8790)</f>
        <v>2.7242892239431882E-5</v>
      </c>
      <c r="G8796" s="46">
        <f t="shared" si="962"/>
        <v>0</v>
      </c>
      <c r="H8796" s="29">
        <f t="shared" si="961"/>
        <v>1</v>
      </c>
      <c r="I8796" s="30">
        <f>VLOOKUP(B8795,'מדדים וריביות'!B:C,2)</f>
        <v>33876897.9207903</v>
      </c>
      <c r="K8796" s="39">
        <f t="shared" si="963"/>
        <v>0</v>
      </c>
      <c r="L8796" s="39">
        <f t="shared" si="964"/>
        <v>0</v>
      </c>
      <c r="M8796" s="39">
        <f t="shared" si="965"/>
        <v>0</v>
      </c>
      <c r="N8796" s="41">
        <f t="shared" si="967"/>
        <v>0</v>
      </c>
    </row>
    <row r="8797" spans="2:14">
      <c r="B8797" s="1">
        <v>41662</v>
      </c>
      <c r="C8797" s="1">
        <f t="shared" si="966"/>
        <v>41640</v>
      </c>
      <c r="E8797" s="42">
        <f>IF(DAY(B8797)&gt;14,VLOOKUP(DATE(YEAR(C8797),MONTH(C8797)-1,DAY(1)),'מדדים וריביות'!B:C,2,FALSE),VLOOKUP(DATE(YEAR(C8797),MONTH(C8797)-2,DAY(1)),'מדדים וריביות'!B:C,2,FALSE))</f>
        <v>34076761.625337698</v>
      </c>
      <c r="F8797" s="46">
        <f>IF($B$5=1,'ריבית יומית'!D8791,'ריבית יומית'!G8791)</f>
        <v>2.7242892239431882E-5</v>
      </c>
      <c r="G8797" s="46">
        <f t="shared" si="962"/>
        <v>0</v>
      </c>
      <c r="H8797" s="29">
        <f t="shared" si="961"/>
        <v>1</v>
      </c>
      <c r="I8797" s="30">
        <f>VLOOKUP(B8796,'מדדים וריביות'!B:C,2)</f>
        <v>33876897.9207903</v>
      </c>
      <c r="K8797" s="39">
        <f t="shared" si="963"/>
        <v>0</v>
      </c>
      <c r="L8797" s="39">
        <f t="shared" si="964"/>
        <v>0</v>
      </c>
      <c r="M8797" s="39">
        <f t="shared" si="965"/>
        <v>0</v>
      </c>
      <c r="N8797" s="41">
        <f t="shared" si="967"/>
        <v>0</v>
      </c>
    </row>
    <row r="8798" spans="2:14">
      <c r="B8798" s="1">
        <v>41663</v>
      </c>
      <c r="C8798" s="1">
        <f t="shared" si="966"/>
        <v>41640</v>
      </c>
      <c r="E8798" s="42">
        <f>IF(DAY(B8798)&gt;14,VLOOKUP(DATE(YEAR(C8798),MONTH(C8798)-1,DAY(1)),'מדדים וריביות'!B:C,2,FALSE),VLOOKUP(DATE(YEAR(C8798),MONTH(C8798)-2,DAY(1)),'מדדים וריביות'!B:C,2,FALSE))</f>
        <v>34076761.625337698</v>
      </c>
      <c r="F8798" s="46">
        <f>IF($B$5=1,'ריבית יומית'!D8792,'ריבית יומית'!G8792)</f>
        <v>2.7242892239431882E-5</v>
      </c>
      <c r="G8798" s="46">
        <f t="shared" si="962"/>
        <v>0</v>
      </c>
      <c r="H8798" s="29">
        <f t="shared" si="961"/>
        <v>1</v>
      </c>
      <c r="I8798" s="30">
        <f>VLOOKUP(B8797,'מדדים וריביות'!B:C,2)</f>
        <v>33876897.9207903</v>
      </c>
      <c r="K8798" s="39">
        <f t="shared" si="963"/>
        <v>0</v>
      </c>
      <c r="L8798" s="39">
        <f t="shared" si="964"/>
        <v>0</v>
      </c>
      <c r="M8798" s="39">
        <f t="shared" si="965"/>
        <v>0</v>
      </c>
      <c r="N8798" s="41">
        <f t="shared" si="967"/>
        <v>0</v>
      </c>
    </row>
    <row r="8799" spans="2:14">
      <c r="B8799" s="1">
        <v>41664</v>
      </c>
      <c r="C8799" s="1">
        <f t="shared" si="966"/>
        <v>41640</v>
      </c>
      <c r="E8799" s="42">
        <f>IF(DAY(B8799)&gt;14,VLOOKUP(DATE(YEAR(C8799),MONTH(C8799)-1,DAY(1)),'מדדים וריביות'!B:C,2,FALSE),VLOOKUP(DATE(YEAR(C8799),MONTH(C8799)-2,DAY(1)),'מדדים וריביות'!B:C,2,FALSE))</f>
        <v>34076761.625337698</v>
      </c>
      <c r="F8799" s="46">
        <f>IF($B$5=1,'ריבית יומית'!D8793,'ריבית יומית'!G8793)</f>
        <v>2.7242892239431882E-5</v>
      </c>
      <c r="G8799" s="46">
        <f t="shared" si="962"/>
        <v>0</v>
      </c>
      <c r="H8799" s="29">
        <f t="shared" si="961"/>
        <v>1</v>
      </c>
      <c r="I8799" s="30">
        <f>VLOOKUP(B8798,'מדדים וריביות'!B:C,2)</f>
        <v>33876897.9207903</v>
      </c>
      <c r="K8799" s="39">
        <f t="shared" si="963"/>
        <v>0</v>
      </c>
      <c r="L8799" s="39">
        <f t="shared" si="964"/>
        <v>0</v>
      </c>
      <c r="M8799" s="39">
        <f t="shared" si="965"/>
        <v>0</v>
      </c>
      <c r="N8799" s="41">
        <f t="shared" si="967"/>
        <v>0</v>
      </c>
    </row>
    <row r="8800" spans="2:14">
      <c r="B8800" s="1">
        <v>41665</v>
      </c>
      <c r="C8800" s="1">
        <f t="shared" si="966"/>
        <v>41640</v>
      </c>
      <c r="E8800" s="42">
        <f>IF(DAY(B8800)&gt;14,VLOOKUP(DATE(YEAR(C8800),MONTH(C8800)-1,DAY(1)),'מדדים וריביות'!B:C,2,FALSE),VLOOKUP(DATE(YEAR(C8800),MONTH(C8800)-2,DAY(1)),'מדדים וריביות'!B:C,2,FALSE))</f>
        <v>34076761.625337698</v>
      </c>
      <c r="F8800" s="46">
        <f>IF($B$5=1,'ריבית יומית'!D8794,'ריבית יומית'!G8794)</f>
        <v>2.7242892239431882E-5</v>
      </c>
      <c r="G8800" s="46">
        <f t="shared" si="962"/>
        <v>0</v>
      </c>
      <c r="H8800" s="29">
        <f t="shared" si="961"/>
        <v>1</v>
      </c>
      <c r="I8800" s="30">
        <f>VLOOKUP(B8799,'מדדים וריביות'!B:C,2)</f>
        <v>33876897.9207903</v>
      </c>
      <c r="K8800" s="39">
        <f t="shared" si="963"/>
        <v>0</v>
      </c>
      <c r="L8800" s="39">
        <f t="shared" si="964"/>
        <v>0</v>
      </c>
      <c r="M8800" s="39">
        <f t="shared" si="965"/>
        <v>0</v>
      </c>
      <c r="N8800" s="41">
        <f t="shared" si="967"/>
        <v>0</v>
      </c>
    </row>
    <row r="8801" spans="2:14">
      <c r="B8801" s="1">
        <v>41666</v>
      </c>
      <c r="C8801" s="1">
        <f t="shared" si="966"/>
        <v>41640</v>
      </c>
      <c r="E8801" s="42">
        <f>IF(DAY(B8801)&gt;14,VLOOKUP(DATE(YEAR(C8801),MONTH(C8801)-1,DAY(1)),'מדדים וריביות'!B:C,2,FALSE),VLOOKUP(DATE(YEAR(C8801),MONTH(C8801)-2,DAY(1)),'מדדים וריביות'!B:C,2,FALSE))</f>
        <v>34076761.625337698</v>
      </c>
      <c r="F8801" s="46">
        <f>IF($B$5=1,'ריבית יומית'!D8795,'ריבית יומית'!G8795)</f>
        <v>2.7242892239431882E-5</v>
      </c>
      <c r="G8801" s="46">
        <f t="shared" si="962"/>
        <v>0</v>
      </c>
      <c r="H8801" s="29">
        <f t="shared" si="961"/>
        <v>1</v>
      </c>
      <c r="I8801" s="30">
        <f>VLOOKUP(B8800,'מדדים וריביות'!B:C,2)</f>
        <v>33876897.9207903</v>
      </c>
      <c r="K8801" s="39">
        <f t="shared" si="963"/>
        <v>0</v>
      </c>
      <c r="L8801" s="39">
        <f t="shared" si="964"/>
        <v>0</v>
      </c>
      <c r="M8801" s="39">
        <f t="shared" si="965"/>
        <v>0</v>
      </c>
      <c r="N8801" s="41">
        <f t="shared" si="967"/>
        <v>0</v>
      </c>
    </row>
    <row r="8802" spans="2:14">
      <c r="B8802" s="1">
        <v>41667</v>
      </c>
      <c r="C8802" s="1">
        <f t="shared" si="966"/>
        <v>41640</v>
      </c>
      <c r="E8802" s="42">
        <f>IF(DAY(B8802)&gt;14,VLOOKUP(DATE(YEAR(C8802),MONTH(C8802)-1,DAY(1)),'מדדים וריביות'!B:C,2,FALSE),VLOOKUP(DATE(YEAR(C8802),MONTH(C8802)-2,DAY(1)),'מדדים וריביות'!B:C,2,FALSE))</f>
        <v>34076761.625337698</v>
      </c>
      <c r="F8802" s="46">
        <f>IF($B$5=1,'ריבית יומית'!D8796,'ריבית יומית'!G8796)</f>
        <v>2.7242892239431882E-5</v>
      </c>
      <c r="G8802" s="46">
        <f t="shared" si="962"/>
        <v>0</v>
      </c>
      <c r="H8802" s="29">
        <f t="shared" si="961"/>
        <v>1</v>
      </c>
      <c r="I8802" s="30">
        <f>VLOOKUP(B8801,'מדדים וריביות'!B:C,2)</f>
        <v>33876897.9207903</v>
      </c>
      <c r="K8802" s="39">
        <f t="shared" si="963"/>
        <v>0</v>
      </c>
      <c r="L8802" s="39">
        <f t="shared" si="964"/>
        <v>0</v>
      </c>
      <c r="M8802" s="39">
        <f t="shared" si="965"/>
        <v>0</v>
      </c>
      <c r="N8802" s="41">
        <f t="shared" si="967"/>
        <v>0</v>
      </c>
    </row>
    <row r="8803" spans="2:14">
      <c r="B8803" s="1">
        <v>41668</v>
      </c>
      <c r="C8803" s="1">
        <f t="shared" si="966"/>
        <v>41640</v>
      </c>
      <c r="E8803" s="42">
        <f>IF(DAY(B8803)&gt;14,VLOOKUP(DATE(YEAR(C8803),MONTH(C8803)-1,DAY(1)),'מדדים וריביות'!B:C,2,FALSE),VLOOKUP(DATE(YEAR(C8803),MONTH(C8803)-2,DAY(1)),'מדדים וריביות'!B:C,2,FALSE))</f>
        <v>34076761.625337698</v>
      </c>
      <c r="F8803" s="46">
        <f>IF($B$5=1,'ריבית יומית'!D8797,'ריבית יומית'!G8797)</f>
        <v>2.7242892239431882E-5</v>
      </c>
      <c r="G8803" s="46">
        <f t="shared" si="962"/>
        <v>0</v>
      </c>
      <c r="H8803" s="29">
        <f t="shared" ref="H8803:H8866" si="968">H8804*(1+G8803)</f>
        <v>1</v>
      </c>
      <c r="I8803" s="30">
        <f>VLOOKUP(B8802,'מדדים וריביות'!B:C,2)</f>
        <v>33876897.9207903</v>
      </c>
      <c r="K8803" s="39">
        <f t="shared" si="963"/>
        <v>0</v>
      </c>
      <c r="L8803" s="39">
        <f t="shared" si="964"/>
        <v>0</v>
      </c>
      <c r="M8803" s="39">
        <f t="shared" si="965"/>
        <v>0</v>
      </c>
      <c r="N8803" s="41">
        <f t="shared" si="967"/>
        <v>0</v>
      </c>
    </row>
    <row r="8804" spans="2:14">
      <c r="B8804" s="1">
        <v>41669</v>
      </c>
      <c r="C8804" s="1">
        <f t="shared" si="966"/>
        <v>41640</v>
      </c>
      <c r="E8804" s="42">
        <f>IF(DAY(B8804)&gt;14,VLOOKUP(DATE(YEAR(C8804),MONTH(C8804)-1,DAY(1)),'מדדים וריביות'!B:C,2,FALSE),VLOOKUP(DATE(YEAR(C8804),MONTH(C8804)-2,DAY(1)),'מדדים וריביות'!B:C,2,FALSE))</f>
        <v>34076761.625337698</v>
      </c>
      <c r="F8804" s="46">
        <f>IF($B$5=1,'ריבית יומית'!D8798,'ריבית יומית'!G8798)</f>
        <v>2.7242892239431882E-5</v>
      </c>
      <c r="G8804" s="46">
        <f t="shared" si="962"/>
        <v>0</v>
      </c>
      <c r="H8804" s="29">
        <f t="shared" si="968"/>
        <v>1</v>
      </c>
      <c r="I8804" s="30">
        <f>VLOOKUP(B8803,'מדדים וריביות'!B:C,2)</f>
        <v>33876897.9207903</v>
      </c>
      <c r="K8804" s="39">
        <f t="shared" si="963"/>
        <v>0</v>
      </c>
      <c r="L8804" s="39">
        <f t="shared" si="964"/>
        <v>0</v>
      </c>
      <c r="M8804" s="39">
        <f t="shared" si="965"/>
        <v>0</v>
      </c>
      <c r="N8804" s="41">
        <f t="shared" si="967"/>
        <v>0</v>
      </c>
    </row>
    <row r="8805" spans="2:14">
      <c r="B8805" s="1">
        <v>41670</v>
      </c>
      <c r="C8805" s="1">
        <f t="shared" si="966"/>
        <v>41640</v>
      </c>
      <c r="E8805" s="42">
        <f>IF(DAY(B8805)&gt;14,VLOOKUP(DATE(YEAR(C8805),MONTH(C8805)-1,DAY(1)),'מדדים וריביות'!B:C,2,FALSE),VLOOKUP(DATE(YEAR(C8805),MONTH(C8805)-2,DAY(1)),'מדדים וריביות'!B:C,2,FALSE))</f>
        <v>34076761.625337698</v>
      </c>
      <c r="F8805" s="46">
        <f>IF($B$5=1,'ריבית יומית'!D8799,'ריבית יומית'!G8799)</f>
        <v>2.7242892239431882E-5</v>
      </c>
      <c r="G8805" s="46">
        <f t="shared" si="962"/>
        <v>0</v>
      </c>
      <c r="H8805" s="29">
        <f t="shared" si="968"/>
        <v>1</v>
      </c>
      <c r="I8805" s="30">
        <f>VLOOKUP(B8804,'מדדים וריביות'!B:C,2)</f>
        <v>33876897.9207903</v>
      </c>
      <c r="K8805" s="39">
        <f t="shared" si="963"/>
        <v>0</v>
      </c>
      <c r="L8805" s="39">
        <f t="shared" si="964"/>
        <v>0</v>
      </c>
      <c r="M8805" s="39">
        <f t="shared" si="965"/>
        <v>0</v>
      </c>
      <c r="N8805" s="41">
        <f t="shared" si="967"/>
        <v>0</v>
      </c>
    </row>
    <row r="8806" spans="2:14">
      <c r="B8806" s="1">
        <v>41671</v>
      </c>
      <c r="C8806" s="1">
        <f t="shared" si="966"/>
        <v>41671</v>
      </c>
      <c r="E8806" s="42">
        <f>IF(DAY(B8806)&gt;14,VLOOKUP(DATE(YEAR(C8806),MONTH(C8806)-1,DAY(1)),'מדדים וריביות'!B:C,2,FALSE),VLOOKUP(DATE(YEAR(C8806),MONTH(C8806)-2,DAY(1)),'מדדים וריביות'!B:C,2,FALSE))</f>
        <v>34076761.625337698</v>
      </c>
      <c r="F8806" s="46">
        <f>IF($B$5=1,'ריבית יומית'!D8800,'ריבית יומית'!G8800)</f>
        <v>2.7242892239431882E-5</v>
      </c>
      <c r="G8806" s="46">
        <f t="shared" si="962"/>
        <v>0</v>
      </c>
      <c r="H8806" s="29">
        <f t="shared" si="968"/>
        <v>1</v>
      </c>
      <c r="I8806" s="30">
        <f>VLOOKUP(B8805,'מדדים וריביות'!B:C,2)</f>
        <v>33876897.9207903</v>
      </c>
      <c r="K8806" s="39">
        <f t="shared" si="963"/>
        <v>0</v>
      </c>
      <c r="L8806" s="39">
        <f t="shared" si="964"/>
        <v>0</v>
      </c>
      <c r="M8806" s="39">
        <f t="shared" si="965"/>
        <v>0</v>
      </c>
      <c r="N8806" s="41">
        <f t="shared" si="967"/>
        <v>0</v>
      </c>
    </row>
    <row r="8807" spans="2:14">
      <c r="B8807" s="1">
        <v>41672</v>
      </c>
      <c r="C8807" s="1">
        <f t="shared" si="966"/>
        <v>41671</v>
      </c>
      <c r="E8807" s="42">
        <f>IF(DAY(B8807)&gt;14,VLOOKUP(DATE(YEAR(C8807),MONTH(C8807)-1,DAY(1)),'מדדים וריביות'!B:C,2,FALSE),VLOOKUP(DATE(YEAR(C8807),MONTH(C8807)-2,DAY(1)),'מדדים וריביות'!B:C,2,FALSE))</f>
        <v>34076761.625337698</v>
      </c>
      <c r="F8807" s="46">
        <f>IF($B$5=1,'ריבית יומית'!D8801,'ריבית יומית'!G8801)</f>
        <v>2.7242892239431882E-5</v>
      </c>
      <c r="G8807" s="46">
        <f t="shared" si="962"/>
        <v>0</v>
      </c>
      <c r="H8807" s="29">
        <f t="shared" si="968"/>
        <v>1</v>
      </c>
      <c r="I8807" s="30">
        <f>VLOOKUP(B8806,'מדדים וריביות'!B:C,2)</f>
        <v>33810276.6859411</v>
      </c>
      <c r="K8807" s="39">
        <f t="shared" si="963"/>
        <v>0</v>
      </c>
      <c r="L8807" s="39">
        <f t="shared" si="964"/>
        <v>0</v>
      </c>
      <c r="M8807" s="39">
        <f t="shared" si="965"/>
        <v>0</v>
      </c>
      <c r="N8807" s="41">
        <f t="shared" si="967"/>
        <v>0</v>
      </c>
    </row>
    <row r="8808" spans="2:14">
      <c r="B8808" s="1">
        <v>41673</v>
      </c>
      <c r="C8808" s="1">
        <f t="shared" si="966"/>
        <v>41671</v>
      </c>
      <c r="E8808" s="42">
        <f>IF(DAY(B8808)&gt;14,VLOOKUP(DATE(YEAR(C8808),MONTH(C8808)-1,DAY(1)),'מדדים וריביות'!B:C,2,FALSE),VLOOKUP(DATE(YEAR(C8808),MONTH(C8808)-2,DAY(1)),'מדדים וריביות'!B:C,2,FALSE))</f>
        <v>34076761.625337698</v>
      </c>
      <c r="F8808" s="46">
        <f>IF($B$5=1,'ריבית יומית'!D8802,'ריבית יומית'!G8802)</f>
        <v>2.7242892239431882E-5</v>
      </c>
      <c r="G8808" s="46">
        <f t="shared" si="962"/>
        <v>0</v>
      </c>
      <c r="H8808" s="29">
        <f t="shared" si="968"/>
        <v>1</v>
      </c>
      <c r="I8808" s="30">
        <f>VLOOKUP(B8807,'מדדים וריביות'!B:C,2)</f>
        <v>33810276.6859411</v>
      </c>
      <c r="K8808" s="39">
        <f t="shared" si="963"/>
        <v>0</v>
      </c>
      <c r="L8808" s="39">
        <f t="shared" si="964"/>
        <v>0</v>
      </c>
      <c r="M8808" s="39">
        <f t="shared" si="965"/>
        <v>0</v>
      </c>
      <c r="N8808" s="41">
        <f t="shared" si="967"/>
        <v>0</v>
      </c>
    </row>
    <row r="8809" spans="2:14">
      <c r="B8809" s="1">
        <v>41674</v>
      </c>
      <c r="C8809" s="1">
        <f t="shared" si="966"/>
        <v>41671</v>
      </c>
      <c r="E8809" s="42">
        <f>IF(DAY(B8809)&gt;14,VLOOKUP(DATE(YEAR(C8809),MONTH(C8809)-1,DAY(1)),'מדדים וריביות'!B:C,2,FALSE),VLOOKUP(DATE(YEAR(C8809),MONTH(C8809)-2,DAY(1)),'מדדים וריביות'!B:C,2,FALSE))</f>
        <v>34076761.625337698</v>
      </c>
      <c r="F8809" s="46">
        <f>IF($B$5=1,'ריבית יומית'!D8803,'ריבית יומית'!G8803)</f>
        <v>2.7242892239431882E-5</v>
      </c>
      <c r="G8809" s="46">
        <f t="shared" si="962"/>
        <v>0</v>
      </c>
      <c r="H8809" s="29">
        <f t="shared" si="968"/>
        <v>1</v>
      </c>
      <c r="I8809" s="30">
        <f>VLOOKUP(B8808,'מדדים וריביות'!B:C,2)</f>
        <v>33810276.6859411</v>
      </c>
      <c r="K8809" s="39">
        <f t="shared" si="963"/>
        <v>0</v>
      </c>
      <c r="L8809" s="39">
        <f t="shared" si="964"/>
        <v>0</v>
      </c>
      <c r="M8809" s="39">
        <f t="shared" si="965"/>
        <v>0</v>
      </c>
      <c r="N8809" s="41">
        <f t="shared" si="967"/>
        <v>0</v>
      </c>
    </row>
    <row r="8810" spans="2:14">
      <c r="B8810" s="1">
        <v>41675</v>
      </c>
      <c r="C8810" s="1">
        <f t="shared" si="966"/>
        <v>41671</v>
      </c>
      <c r="E8810" s="42">
        <f>IF(DAY(B8810)&gt;14,VLOOKUP(DATE(YEAR(C8810),MONTH(C8810)-1,DAY(1)),'מדדים וריביות'!B:C,2,FALSE),VLOOKUP(DATE(YEAR(C8810),MONTH(C8810)-2,DAY(1)),'מדדים וריביות'!B:C,2,FALSE))</f>
        <v>34076761.625337698</v>
      </c>
      <c r="F8810" s="46">
        <f>IF($B$5=1,'ריבית יומית'!D8804,'ריבית יומית'!G8804)</f>
        <v>2.7242892239431882E-5</v>
      </c>
      <c r="G8810" s="46">
        <f t="shared" si="962"/>
        <v>0</v>
      </c>
      <c r="H8810" s="29">
        <f t="shared" si="968"/>
        <v>1</v>
      </c>
      <c r="I8810" s="30">
        <f>VLOOKUP(B8809,'מדדים וריביות'!B:C,2)</f>
        <v>33810276.6859411</v>
      </c>
      <c r="K8810" s="39">
        <f t="shared" si="963"/>
        <v>0</v>
      </c>
      <c r="L8810" s="39">
        <f t="shared" si="964"/>
        <v>0</v>
      </c>
      <c r="M8810" s="39">
        <f t="shared" si="965"/>
        <v>0</v>
      </c>
      <c r="N8810" s="41">
        <f t="shared" si="967"/>
        <v>0</v>
      </c>
    </row>
    <row r="8811" spans="2:14">
      <c r="B8811" s="1">
        <v>41676</v>
      </c>
      <c r="C8811" s="1">
        <f t="shared" si="966"/>
        <v>41671</v>
      </c>
      <c r="E8811" s="42">
        <f>IF(DAY(B8811)&gt;14,VLOOKUP(DATE(YEAR(C8811),MONTH(C8811)-1,DAY(1)),'מדדים וריביות'!B:C,2,FALSE),VLOOKUP(DATE(YEAR(C8811),MONTH(C8811)-2,DAY(1)),'מדדים וריביות'!B:C,2,FALSE))</f>
        <v>34076761.625337698</v>
      </c>
      <c r="F8811" s="46">
        <f>IF($B$5=1,'ריבית יומית'!D8805,'ריבית יומית'!G8805)</f>
        <v>2.7242892239431882E-5</v>
      </c>
      <c r="G8811" s="46">
        <f t="shared" si="962"/>
        <v>0</v>
      </c>
      <c r="H8811" s="29">
        <f t="shared" si="968"/>
        <v>1</v>
      </c>
      <c r="I8811" s="30">
        <f>VLOOKUP(B8810,'מדדים וריביות'!B:C,2)</f>
        <v>33810276.6859411</v>
      </c>
      <c r="K8811" s="39">
        <f t="shared" si="963"/>
        <v>0</v>
      </c>
      <c r="L8811" s="39">
        <f t="shared" si="964"/>
        <v>0</v>
      </c>
      <c r="M8811" s="39">
        <f t="shared" si="965"/>
        <v>0</v>
      </c>
      <c r="N8811" s="41">
        <f t="shared" si="967"/>
        <v>0</v>
      </c>
    </row>
    <row r="8812" spans="2:14">
      <c r="B8812" s="1">
        <v>41677</v>
      </c>
      <c r="C8812" s="1">
        <f t="shared" si="966"/>
        <v>41671</v>
      </c>
      <c r="E8812" s="42">
        <f>IF(DAY(B8812)&gt;14,VLOOKUP(DATE(YEAR(C8812),MONTH(C8812)-1,DAY(1)),'מדדים וריביות'!B:C,2,FALSE),VLOOKUP(DATE(YEAR(C8812),MONTH(C8812)-2,DAY(1)),'מדדים וריביות'!B:C,2,FALSE))</f>
        <v>34076761.625337698</v>
      </c>
      <c r="F8812" s="46">
        <f>IF($B$5=1,'ריבית יומית'!D8806,'ריבית יומית'!G8806)</f>
        <v>2.7242892239431882E-5</v>
      </c>
      <c r="G8812" s="46">
        <f t="shared" si="962"/>
        <v>0</v>
      </c>
      <c r="H8812" s="29">
        <f t="shared" si="968"/>
        <v>1</v>
      </c>
      <c r="I8812" s="30">
        <f>VLOOKUP(B8811,'מדדים וריביות'!B:C,2)</f>
        <v>33810276.6859411</v>
      </c>
      <c r="K8812" s="39">
        <f t="shared" si="963"/>
        <v>0</v>
      </c>
      <c r="L8812" s="39">
        <f t="shared" si="964"/>
        <v>0</v>
      </c>
      <c r="M8812" s="39">
        <f t="shared" si="965"/>
        <v>0</v>
      </c>
      <c r="N8812" s="41">
        <f t="shared" si="967"/>
        <v>0</v>
      </c>
    </row>
    <row r="8813" spans="2:14">
      <c r="B8813" s="1">
        <v>41678</v>
      </c>
      <c r="C8813" s="1">
        <f t="shared" si="966"/>
        <v>41671</v>
      </c>
      <c r="E8813" s="42">
        <f>IF(DAY(B8813)&gt;14,VLOOKUP(DATE(YEAR(C8813),MONTH(C8813)-1,DAY(1)),'מדדים וריביות'!B:C,2,FALSE),VLOOKUP(DATE(YEAR(C8813),MONTH(C8813)-2,DAY(1)),'מדדים וריביות'!B:C,2,FALSE))</f>
        <v>34076761.625337698</v>
      </c>
      <c r="F8813" s="46">
        <f>IF($B$5=1,'ריבית יומית'!D8807,'ריבית יומית'!G8807)</f>
        <v>2.7242892239431882E-5</v>
      </c>
      <c r="G8813" s="46">
        <f t="shared" si="962"/>
        <v>0</v>
      </c>
      <c r="H8813" s="29">
        <f t="shared" si="968"/>
        <v>1</v>
      </c>
      <c r="I8813" s="30">
        <f>VLOOKUP(B8812,'מדדים וריביות'!B:C,2)</f>
        <v>33810276.6859411</v>
      </c>
      <c r="K8813" s="39">
        <f t="shared" si="963"/>
        <v>0</v>
      </c>
      <c r="L8813" s="39">
        <f t="shared" si="964"/>
        <v>0</v>
      </c>
      <c r="M8813" s="39">
        <f t="shared" si="965"/>
        <v>0</v>
      </c>
      <c r="N8813" s="41">
        <f t="shared" si="967"/>
        <v>0</v>
      </c>
    </row>
    <row r="8814" spans="2:14">
      <c r="B8814" s="1">
        <v>41679</v>
      </c>
      <c r="C8814" s="1">
        <f t="shared" si="966"/>
        <v>41671</v>
      </c>
      <c r="E8814" s="42">
        <f>IF(DAY(B8814)&gt;14,VLOOKUP(DATE(YEAR(C8814),MONTH(C8814)-1,DAY(1)),'מדדים וריביות'!B:C,2,FALSE),VLOOKUP(DATE(YEAR(C8814),MONTH(C8814)-2,DAY(1)),'מדדים וריביות'!B:C,2,FALSE))</f>
        <v>34076761.625337698</v>
      </c>
      <c r="F8814" s="46">
        <f>IF($B$5=1,'ריבית יומית'!D8808,'ריבית יומית'!G8808)</f>
        <v>2.7242892239431882E-5</v>
      </c>
      <c r="G8814" s="46">
        <f t="shared" si="962"/>
        <v>0</v>
      </c>
      <c r="H8814" s="29">
        <f t="shared" si="968"/>
        <v>1</v>
      </c>
      <c r="I8814" s="30">
        <f>VLOOKUP(B8813,'מדדים וריביות'!B:C,2)</f>
        <v>33810276.6859411</v>
      </c>
      <c r="K8814" s="39">
        <f t="shared" si="963"/>
        <v>0</v>
      </c>
      <c r="L8814" s="39">
        <f t="shared" si="964"/>
        <v>0</v>
      </c>
      <c r="M8814" s="39">
        <f t="shared" si="965"/>
        <v>0</v>
      </c>
      <c r="N8814" s="41">
        <f t="shared" si="967"/>
        <v>0</v>
      </c>
    </row>
    <row r="8815" spans="2:14">
      <c r="B8815" s="1">
        <v>41680</v>
      </c>
      <c r="C8815" s="1">
        <f t="shared" si="966"/>
        <v>41671</v>
      </c>
      <c r="E8815" s="42">
        <f>IF(DAY(B8815)&gt;14,VLOOKUP(DATE(YEAR(C8815),MONTH(C8815)-1,DAY(1)),'מדדים וריביות'!B:C,2,FALSE),VLOOKUP(DATE(YEAR(C8815),MONTH(C8815)-2,DAY(1)),'מדדים וריביות'!B:C,2,FALSE))</f>
        <v>34076761.625337698</v>
      </c>
      <c r="F8815" s="46">
        <f>IF($B$5=1,'ריבית יומית'!D8809,'ריבית יומית'!G8809)</f>
        <v>2.7242892239431882E-5</v>
      </c>
      <c r="G8815" s="46">
        <f t="shared" si="962"/>
        <v>0</v>
      </c>
      <c r="H8815" s="29">
        <f t="shared" si="968"/>
        <v>1</v>
      </c>
      <c r="I8815" s="30">
        <f>VLOOKUP(B8814,'מדדים וריביות'!B:C,2)</f>
        <v>33810276.6859411</v>
      </c>
      <c r="K8815" s="39">
        <f t="shared" si="963"/>
        <v>0</v>
      </c>
      <c r="L8815" s="39">
        <f t="shared" si="964"/>
        <v>0</v>
      </c>
      <c r="M8815" s="39">
        <f t="shared" si="965"/>
        <v>0</v>
      </c>
      <c r="N8815" s="41">
        <f t="shared" si="967"/>
        <v>0</v>
      </c>
    </row>
    <row r="8816" spans="2:14">
      <c r="B8816" s="1">
        <v>41681</v>
      </c>
      <c r="C8816" s="1">
        <f t="shared" si="966"/>
        <v>41671</v>
      </c>
      <c r="E8816" s="42">
        <f>IF(DAY(B8816)&gt;14,VLOOKUP(DATE(YEAR(C8816),MONTH(C8816)-1,DAY(1)),'מדדים וריביות'!B:C,2,FALSE),VLOOKUP(DATE(YEAR(C8816),MONTH(C8816)-2,DAY(1)),'מדדים וריביות'!B:C,2,FALSE))</f>
        <v>34076761.625337698</v>
      </c>
      <c r="F8816" s="46">
        <f>IF($B$5=1,'ריבית יומית'!D8810,'ריבית יומית'!G8810)</f>
        <v>2.7242892239431882E-5</v>
      </c>
      <c r="G8816" s="46">
        <f t="shared" si="962"/>
        <v>0</v>
      </c>
      <c r="H8816" s="29">
        <f t="shared" si="968"/>
        <v>1</v>
      </c>
      <c r="I8816" s="30">
        <f>VLOOKUP(B8815,'מדדים וריביות'!B:C,2)</f>
        <v>33810276.6859411</v>
      </c>
      <c r="K8816" s="39">
        <f t="shared" si="963"/>
        <v>0</v>
      </c>
      <c r="L8816" s="39">
        <f t="shared" si="964"/>
        <v>0</v>
      </c>
      <c r="M8816" s="39">
        <f t="shared" si="965"/>
        <v>0</v>
      </c>
      <c r="N8816" s="41">
        <f t="shared" si="967"/>
        <v>0</v>
      </c>
    </row>
    <row r="8817" spans="2:14">
      <c r="B8817" s="1">
        <v>41682</v>
      </c>
      <c r="C8817" s="1">
        <f t="shared" si="966"/>
        <v>41671</v>
      </c>
      <c r="E8817" s="42">
        <f>IF(DAY(B8817)&gt;14,VLOOKUP(DATE(YEAR(C8817),MONTH(C8817)-1,DAY(1)),'מדדים וריביות'!B:C,2,FALSE),VLOOKUP(DATE(YEAR(C8817),MONTH(C8817)-2,DAY(1)),'מדדים וריביות'!B:C,2,FALSE))</f>
        <v>34076761.625337698</v>
      </c>
      <c r="F8817" s="46">
        <f>IF($B$5=1,'ריבית יומית'!D8811,'ריבית יומית'!G8811)</f>
        <v>2.7242892239431882E-5</v>
      </c>
      <c r="G8817" s="46">
        <f t="shared" si="962"/>
        <v>0</v>
      </c>
      <c r="H8817" s="29">
        <f t="shared" si="968"/>
        <v>1</v>
      </c>
      <c r="I8817" s="30">
        <f>VLOOKUP(B8816,'מדדים וריביות'!B:C,2)</f>
        <v>33810276.6859411</v>
      </c>
      <c r="K8817" s="39">
        <f t="shared" si="963"/>
        <v>0</v>
      </c>
      <c r="L8817" s="39">
        <f t="shared" si="964"/>
        <v>0</v>
      </c>
      <c r="M8817" s="39">
        <f t="shared" si="965"/>
        <v>0</v>
      </c>
      <c r="N8817" s="41">
        <f t="shared" si="967"/>
        <v>0</v>
      </c>
    </row>
    <row r="8818" spans="2:14">
      <c r="B8818" s="1">
        <v>41683</v>
      </c>
      <c r="C8818" s="1">
        <f t="shared" si="966"/>
        <v>41671</v>
      </c>
      <c r="E8818" s="42">
        <f>IF(DAY(B8818)&gt;14,VLOOKUP(DATE(YEAR(C8818),MONTH(C8818)-1,DAY(1)),'מדדים וריביות'!B:C,2,FALSE),VLOOKUP(DATE(YEAR(C8818),MONTH(C8818)-2,DAY(1)),'מדדים וריביות'!B:C,2,FALSE))</f>
        <v>34076761.625337698</v>
      </c>
      <c r="F8818" s="46">
        <f>IF($B$5=1,'ריבית יומית'!D8812,'ריבית יומית'!G8812)</f>
        <v>2.7242892239431882E-5</v>
      </c>
      <c r="G8818" s="46">
        <f t="shared" si="962"/>
        <v>0</v>
      </c>
      <c r="H8818" s="29">
        <f t="shared" si="968"/>
        <v>1</v>
      </c>
      <c r="I8818" s="30">
        <f>VLOOKUP(B8817,'מדדים וריביות'!B:C,2)</f>
        <v>33810276.6859411</v>
      </c>
      <c r="K8818" s="39">
        <f t="shared" si="963"/>
        <v>0</v>
      </c>
      <c r="L8818" s="39">
        <f t="shared" si="964"/>
        <v>0</v>
      </c>
      <c r="M8818" s="39">
        <f t="shared" si="965"/>
        <v>0</v>
      </c>
      <c r="N8818" s="41">
        <f t="shared" si="967"/>
        <v>0</v>
      </c>
    </row>
    <row r="8819" spans="2:14">
      <c r="B8819" s="1">
        <v>41684</v>
      </c>
      <c r="C8819" s="1">
        <f t="shared" si="966"/>
        <v>41671</v>
      </c>
      <c r="E8819" s="42">
        <f>IF(DAY(B8819)&gt;14,VLOOKUP(DATE(YEAR(C8819),MONTH(C8819)-1,DAY(1)),'מדדים וריביות'!B:C,2,FALSE),VLOOKUP(DATE(YEAR(C8819),MONTH(C8819)-2,DAY(1)),'מדדים וריביות'!B:C,2,FALSE))</f>
        <v>34076761.625337698</v>
      </c>
      <c r="F8819" s="46">
        <f>IF($B$5=1,'ריבית יומית'!D8813,'ריבית יומית'!G8813)</f>
        <v>2.7242892239431882E-5</v>
      </c>
      <c r="G8819" s="46">
        <f t="shared" si="962"/>
        <v>0</v>
      </c>
      <c r="H8819" s="29">
        <f t="shared" si="968"/>
        <v>1</v>
      </c>
      <c r="I8819" s="30">
        <f>VLOOKUP(B8818,'מדדים וריביות'!B:C,2)</f>
        <v>33810276.6859411</v>
      </c>
      <c r="K8819" s="39">
        <f t="shared" si="963"/>
        <v>0</v>
      </c>
      <c r="L8819" s="39">
        <f t="shared" si="964"/>
        <v>0</v>
      </c>
      <c r="M8819" s="39">
        <f t="shared" si="965"/>
        <v>0</v>
      </c>
      <c r="N8819" s="41">
        <f t="shared" si="967"/>
        <v>0</v>
      </c>
    </row>
    <row r="8820" spans="2:14">
      <c r="B8820" s="1">
        <v>41685</v>
      </c>
      <c r="C8820" s="1">
        <f t="shared" si="966"/>
        <v>41671</v>
      </c>
      <c r="E8820" s="42">
        <f>IF(DAY(B8820)&gt;14,VLOOKUP(DATE(YEAR(C8820),MONTH(C8820)-1,DAY(1)),'מדדים וריביות'!B:C,2,FALSE),VLOOKUP(DATE(YEAR(C8820),MONTH(C8820)-2,DAY(1)),'מדדים וריביות'!B:C,2,FALSE))</f>
        <v>33876897.9207903</v>
      </c>
      <c r="F8820" s="46">
        <f>IF($B$5=1,'ריבית יומית'!D8814,'ריבית יומית'!G8814)</f>
        <v>2.7242892239431882E-5</v>
      </c>
      <c r="G8820" s="46">
        <f t="shared" si="962"/>
        <v>0</v>
      </c>
      <c r="H8820" s="29">
        <f t="shared" si="968"/>
        <v>1</v>
      </c>
      <c r="I8820" s="30">
        <f>VLOOKUP(B8819,'מדדים וריביות'!B:C,2)</f>
        <v>33810276.6859411</v>
      </c>
      <c r="K8820" s="39">
        <f t="shared" si="963"/>
        <v>0</v>
      </c>
      <c r="L8820" s="39">
        <f t="shared" si="964"/>
        <v>0</v>
      </c>
      <c r="M8820" s="39">
        <f t="shared" si="965"/>
        <v>0</v>
      </c>
      <c r="N8820" s="41">
        <f t="shared" si="967"/>
        <v>0</v>
      </c>
    </row>
    <row r="8821" spans="2:14">
      <c r="B8821" s="1">
        <v>41686</v>
      </c>
      <c r="C8821" s="1">
        <f t="shared" si="966"/>
        <v>41671</v>
      </c>
      <c r="E8821" s="42">
        <f>IF(DAY(B8821)&gt;14,VLOOKUP(DATE(YEAR(C8821),MONTH(C8821)-1,DAY(1)),'מדדים וריביות'!B:C,2,FALSE),VLOOKUP(DATE(YEAR(C8821),MONTH(C8821)-2,DAY(1)),'מדדים וריביות'!B:C,2,FALSE))</f>
        <v>33876897.9207903</v>
      </c>
      <c r="F8821" s="46">
        <f>IF($B$5=1,'ריבית יומית'!D8815,'ריבית יומית'!G8815)</f>
        <v>2.7242892239431882E-5</v>
      </c>
      <c r="G8821" s="46">
        <f t="shared" si="962"/>
        <v>0</v>
      </c>
      <c r="H8821" s="29">
        <f t="shared" si="968"/>
        <v>1</v>
      </c>
      <c r="I8821" s="30">
        <f>VLOOKUP(B8820,'מדדים וריביות'!B:C,2)</f>
        <v>33810276.6859411</v>
      </c>
      <c r="K8821" s="39">
        <f t="shared" si="963"/>
        <v>0</v>
      </c>
      <c r="L8821" s="39">
        <f t="shared" si="964"/>
        <v>0</v>
      </c>
      <c r="M8821" s="39">
        <f t="shared" si="965"/>
        <v>0</v>
      </c>
      <c r="N8821" s="41">
        <f t="shared" si="967"/>
        <v>0</v>
      </c>
    </row>
    <row r="8822" spans="2:14">
      <c r="B8822" s="1">
        <v>41687</v>
      </c>
      <c r="C8822" s="1">
        <f t="shared" si="966"/>
        <v>41671</v>
      </c>
      <c r="E8822" s="42">
        <f>IF(DAY(B8822)&gt;14,VLOOKUP(DATE(YEAR(C8822),MONTH(C8822)-1,DAY(1)),'מדדים וריביות'!B:C,2,FALSE),VLOOKUP(DATE(YEAR(C8822),MONTH(C8822)-2,DAY(1)),'מדדים וריביות'!B:C,2,FALSE))</f>
        <v>33876897.9207903</v>
      </c>
      <c r="F8822" s="46">
        <f>IF($B$5=1,'ריבית יומית'!D8816,'ריבית יומית'!G8816)</f>
        <v>2.7242892239431882E-5</v>
      </c>
      <c r="G8822" s="46">
        <f t="shared" si="962"/>
        <v>0</v>
      </c>
      <c r="H8822" s="29">
        <f t="shared" si="968"/>
        <v>1</v>
      </c>
      <c r="I8822" s="30">
        <f>VLOOKUP(B8821,'מדדים וריביות'!B:C,2)</f>
        <v>33810276.6859411</v>
      </c>
      <c r="K8822" s="39">
        <f t="shared" si="963"/>
        <v>0</v>
      </c>
      <c r="L8822" s="39">
        <f t="shared" si="964"/>
        <v>0</v>
      </c>
      <c r="M8822" s="39">
        <f t="shared" si="965"/>
        <v>0</v>
      </c>
      <c r="N8822" s="41">
        <f t="shared" si="967"/>
        <v>0</v>
      </c>
    </row>
    <row r="8823" spans="2:14">
      <c r="B8823" s="1">
        <v>41688</v>
      </c>
      <c r="C8823" s="1">
        <f t="shared" si="966"/>
        <v>41671</v>
      </c>
      <c r="E8823" s="42">
        <f>IF(DAY(B8823)&gt;14,VLOOKUP(DATE(YEAR(C8823),MONTH(C8823)-1,DAY(1)),'מדדים וריביות'!B:C,2,FALSE),VLOOKUP(DATE(YEAR(C8823),MONTH(C8823)-2,DAY(1)),'מדדים וריביות'!B:C,2,FALSE))</f>
        <v>33876897.9207903</v>
      </c>
      <c r="F8823" s="46">
        <f>IF($B$5=1,'ריבית יומית'!D8817,'ריבית יומית'!G8817)</f>
        <v>2.7242892239431882E-5</v>
      </c>
      <c r="G8823" s="46">
        <f t="shared" si="962"/>
        <v>0</v>
      </c>
      <c r="H8823" s="29">
        <f t="shared" si="968"/>
        <v>1</v>
      </c>
      <c r="I8823" s="30">
        <f>VLOOKUP(B8822,'מדדים וריביות'!B:C,2)</f>
        <v>33810276.6859411</v>
      </c>
      <c r="K8823" s="39">
        <f t="shared" si="963"/>
        <v>0</v>
      </c>
      <c r="L8823" s="39">
        <f t="shared" si="964"/>
        <v>0</v>
      </c>
      <c r="M8823" s="39">
        <f t="shared" si="965"/>
        <v>0</v>
      </c>
      <c r="N8823" s="41">
        <f t="shared" si="967"/>
        <v>0</v>
      </c>
    </row>
    <row r="8824" spans="2:14">
      <c r="B8824" s="1">
        <v>41689</v>
      </c>
      <c r="C8824" s="1">
        <f t="shared" si="966"/>
        <v>41671</v>
      </c>
      <c r="E8824" s="42">
        <f>IF(DAY(B8824)&gt;14,VLOOKUP(DATE(YEAR(C8824),MONTH(C8824)-1,DAY(1)),'מדדים וריביות'!B:C,2,FALSE),VLOOKUP(DATE(YEAR(C8824),MONTH(C8824)-2,DAY(1)),'מדדים וריביות'!B:C,2,FALSE))</f>
        <v>33876897.9207903</v>
      </c>
      <c r="F8824" s="46">
        <f>IF($B$5=1,'ריבית יומית'!D8818,'ריבית יומית'!G8818)</f>
        <v>2.7242892239431882E-5</v>
      </c>
      <c r="G8824" s="46">
        <f t="shared" si="962"/>
        <v>0</v>
      </c>
      <c r="H8824" s="29">
        <f t="shared" si="968"/>
        <v>1</v>
      </c>
      <c r="I8824" s="30">
        <f>VLOOKUP(B8823,'מדדים וריביות'!B:C,2)</f>
        <v>33810276.6859411</v>
      </c>
      <c r="K8824" s="39">
        <f t="shared" si="963"/>
        <v>0</v>
      </c>
      <c r="L8824" s="39">
        <f t="shared" si="964"/>
        <v>0</v>
      </c>
      <c r="M8824" s="39">
        <f t="shared" si="965"/>
        <v>0</v>
      </c>
      <c r="N8824" s="41">
        <f t="shared" si="967"/>
        <v>0</v>
      </c>
    </row>
    <row r="8825" spans="2:14">
      <c r="B8825" s="1">
        <v>41690</v>
      </c>
      <c r="C8825" s="1">
        <f t="shared" si="966"/>
        <v>41671</v>
      </c>
      <c r="E8825" s="42">
        <f>IF(DAY(B8825)&gt;14,VLOOKUP(DATE(YEAR(C8825),MONTH(C8825)-1,DAY(1)),'מדדים וריביות'!B:C,2,FALSE),VLOOKUP(DATE(YEAR(C8825),MONTH(C8825)-2,DAY(1)),'מדדים וריביות'!B:C,2,FALSE))</f>
        <v>33876897.9207903</v>
      </c>
      <c r="F8825" s="46">
        <f>IF($B$5=1,'ריבית יומית'!D8819,'ריבית יומית'!G8819)</f>
        <v>2.7242892239431882E-5</v>
      </c>
      <c r="G8825" s="46">
        <f t="shared" si="962"/>
        <v>0</v>
      </c>
      <c r="H8825" s="29">
        <f t="shared" si="968"/>
        <v>1</v>
      </c>
      <c r="I8825" s="30">
        <f>VLOOKUP(B8824,'מדדים וריביות'!B:C,2)</f>
        <v>33810276.6859411</v>
      </c>
      <c r="K8825" s="39">
        <f t="shared" si="963"/>
        <v>0</v>
      </c>
      <c r="L8825" s="39">
        <f t="shared" si="964"/>
        <v>0</v>
      </c>
      <c r="M8825" s="39">
        <f t="shared" si="965"/>
        <v>0</v>
      </c>
      <c r="N8825" s="41">
        <f t="shared" si="967"/>
        <v>0</v>
      </c>
    </row>
    <row r="8826" spans="2:14">
      <c r="B8826" s="1">
        <v>41691</v>
      </c>
      <c r="C8826" s="1">
        <f t="shared" si="966"/>
        <v>41671</v>
      </c>
      <c r="E8826" s="42">
        <f>IF(DAY(B8826)&gt;14,VLOOKUP(DATE(YEAR(C8826),MONTH(C8826)-1,DAY(1)),'מדדים וריביות'!B:C,2,FALSE),VLOOKUP(DATE(YEAR(C8826),MONTH(C8826)-2,DAY(1)),'מדדים וריביות'!B:C,2,FALSE))</f>
        <v>33876897.9207903</v>
      </c>
      <c r="F8826" s="46">
        <f>IF($B$5=1,'ריבית יומית'!D8820,'ריבית יומית'!G8820)</f>
        <v>2.7242892239431882E-5</v>
      </c>
      <c r="G8826" s="46">
        <f t="shared" si="962"/>
        <v>0</v>
      </c>
      <c r="H8826" s="29">
        <f t="shared" si="968"/>
        <v>1</v>
      </c>
      <c r="I8826" s="30">
        <f>VLOOKUP(B8825,'מדדים וריביות'!B:C,2)</f>
        <v>33810276.6859411</v>
      </c>
      <c r="K8826" s="39">
        <f t="shared" si="963"/>
        <v>0</v>
      </c>
      <c r="L8826" s="39">
        <f t="shared" si="964"/>
        <v>0</v>
      </c>
      <c r="M8826" s="39">
        <f t="shared" si="965"/>
        <v>0</v>
      </c>
      <c r="N8826" s="41">
        <f t="shared" si="967"/>
        <v>0</v>
      </c>
    </row>
    <row r="8827" spans="2:14">
      <c r="B8827" s="1">
        <v>41692</v>
      </c>
      <c r="C8827" s="1">
        <f t="shared" si="966"/>
        <v>41671</v>
      </c>
      <c r="E8827" s="42">
        <f>IF(DAY(B8827)&gt;14,VLOOKUP(DATE(YEAR(C8827),MONTH(C8827)-1,DAY(1)),'מדדים וריביות'!B:C,2,FALSE),VLOOKUP(DATE(YEAR(C8827),MONTH(C8827)-2,DAY(1)),'מדדים וריביות'!B:C,2,FALSE))</f>
        <v>33876897.9207903</v>
      </c>
      <c r="F8827" s="46">
        <f>IF($B$5=1,'ריבית יומית'!D8821,'ריבית יומית'!G8821)</f>
        <v>2.7242892239431882E-5</v>
      </c>
      <c r="G8827" s="46">
        <f t="shared" si="962"/>
        <v>0</v>
      </c>
      <c r="H8827" s="29">
        <f t="shared" si="968"/>
        <v>1</v>
      </c>
      <c r="I8827" s="30">
        <f>VLOOKUP(B8826,'מדדים וריביות'!B:C,2)</f>
        <v>33810276.6859411</v>
      </c>
      <c r="K8827" s="39">
        <f t="shared" si="963"/>
        <v>0</v>
      </c>
      <c r="L8827" s="39">
        <f t="shared" si="964"/>
        <v>0</v>
      </c>
      <c r="M8827" s="39">
        <f t="shared" si="965"/>
        <v>0</v>
      </c>
      <c r="N8827" s="41">
        <f t="shared" si="967"/>
        <v>0</v>
      </c>
    </row>
    <row r="8828" spans="2:14">
      <c r="B8828" s="1">
        <v>41693</v>
      </c>
      <c r="C8828" s="1">
        <f t="shared" si="966"/>
        <v>41671</v>
      </c>
      <c r="E8828" s="42">
        <f>IF(DAY(B8828)&gt;14,VLOOKUP(DATE(YEAR(C8828),MONTH(C8828)-1,DAY(1)),'מדדים וריביות'!B:C,2,FALSE),VLOOKUP(DATE(YEAR(C8828),MONTH(C8828)-2,DAY(1)),'מדדים וריביות'!B:C,2,FALSE))</f>
        <v>33876897.9207903</v>
      </c>
      <c r="F8828" s="46">
        <f>IF($B$5=1,'ריבית יומית'!D8822,'ריבית יומית'!G8822)</f>
        <v>2.7242892239431882E-5</v>
      </c>
      <c r="G8828" s="46">
        <f t="shared" si="962"/>
        <v>0</v>
      </c>
      <c r="H8828" s="29">
        <f t="shared" si="968"/>
        <v>1</v>
      </c>
      <c r="I8828" s="30">
        <f>VLOOKUP(B8827,'מדדים וריביות'!B:C,2)</f>
        <v>33810276.6859411</v>
      </c>
      <c r="K8828" s="39">
        <f t="shared" si="963"/>
        <v>0</v>
      </c>
      <c r="L8828" s="39">
        <f t="shared" si="964"/>
        <v>0</v>
      </c>
      <c r="M8828" s="39">
        <f t="shared" si="965"/>
        <v>0</v>
      </c>
      <c r="N8828" s="41">
        <f t="shared" si="967"/>
        <v>0</v>
      </c>
    </row>
    <row r="8829" spans="2:14">
      <c r="B8829" s="1">
        <v>41694</v>
      </c>
      <c r="C8829" s="1">
        <f t="shared" si="966"/>
        <v>41671</v>
      </c>
      <c r="E8829" s="42">
        <f>IF(DAY(B8829)&gt;14,VLOOKUP(DATE(YEAR(C8829),MONTH(C8829)-1,DAY(1)),'מדדים וריביות'!B:C,2,FALSE),VLOOKUP(DATE(YEAR(C8829),MONTH(C8829)-2,DAY(1)),'מדדים וריביות'!B:C,2,FALSE))</f>
        <v>33876897.9207903</v>
      </c>
      <c r="F8829" s="46">
        <f>IF($B$5=1,'ריבית יומית'!D8823,'ריבית יומית'!G8823)</f>
        <v>2.7242892239431882E-5</v>
      </c>
      <c r="G8829" s="46">
        <f t="shared" si="962"/>
        <v>0</v>
      </c>
      <c r="H8829" s="29">
        <f t="shared" si="968"/>
        <v>1</v>
      </c>
      <c r="I8829" s="30">
        <f>VLOOKUP(B8828,'מדדים וריביות'!B:C,2)</f>
        <v>33810276.6859411</v>
      </c>
      <c r="K8829" s="39">
        <f t="shared" si="963"/>
        <v>0</v>
      </c>
      <c r="L8829" s="39">
        <f t="shared" si="964"/>
        <v>0</v>
      </c>
      <c r="M8829" s="39">
        <f t="shared" si="965"/>
        <v>0</v>
      </c>
      <c r="N8829" s="41">
        <f t="shared" si="967"/>
        <v>0</v>
      </c>
    </row>
    <row r="8830" spans="2:14">
      <c r="B8830" s="1">
        <v>41695</v>
      </c>
      <c r="C8830" s="1">
        <f t="shared" si="966"/>
        <v>41671</v>
      </c>
      <c r="E8830" s="42">
        <f>IF(DAY(B8830)&gt;14,VLOOKUP(DATE(YEAR(C8830),MONTH(C8830)-1,DAY(1)),'מדדים וריביות'!B:C,2,FALSE),VLOOKUP(DATE(YEAR(C8830),MONTH(C8830)-2,DAY(1)),'מדדים וריביות'!B:C,2,FALSE))</f>
        <v>33876897.9207903</v>
      </c>
      <c r="F8830" s="46">
        <f>IF($B$5=1,'ריבית יומית'!D8824,'ריבית יומית'!G8824)</f>
        <v>2.7242892239431882E-5</v>
      </c>
      <c r="G8830" s="46">
        <f t="shared" si="962"/>
        <v>0</v>
      </c>
      <c r="H8830" s="29">
        <f t="shared" si="968"/>
        <v>1</v>
      </c>
      <c r="I8830" s="30">
        <f>VLOOKUP(B8829,'מדדים וריביות'!B:C,2)</f>
        <v>33810276.6859411</v>
      </c>
      <c r="K8830" s="39">
        <f t="shared" si="963"/>
        <v>0</v>
      </c>
      <c r="L8830" s="39">
        <f t="shared" si="964"/>
        <v>0</v>
      </c>
      <c r="M8830" s="39">
        <f t="shared" si="965"/>
        <v>0</v>
      </c>
      <c r="N8830" s="41">
        <f t="shared" si="967"/>
        <v>0</v>
      </c>
    </row>
    <row r="8831" spans="2:14">
      <c r="B8831" s="1">
        <v>41696</v>
      </c>
      <c r="C8831" s="1">
        <f t="shared" si="966"/>
        <v>41671</v>
      </c>
      <c r="E8831" s="42">
        <f>IF(DAY(B8831)&gt;14,VLOOKUP(DATE(YEAR(C8831),MONTH(C8831)-1,DAY(1)),'מדדים וריביות'!B:C,2,FALSE),VLOOKUP(DATE(YEAR(C8831),MONTH(C8831)-2,DAY(1)),'מדדים וריביות'!B:C,2,FALSE))</f>
        <v>33876897.9207903</v>
      </c>
      <c r="F8831" s="46">
        <f>IF($B$5=1,'ריבית יומית'!D8825,'ריבית יומית'!G8825)</f>
        <v>2.7242892239431882E-5</v>
      </c>
      <c r="G8831" s="46">
        <f t="shared" si="962"/>
        <v>0</v>
      </c>
      <c r="H8831" s="29">
        <f t="shared" si="968"/>
        <v>1</v>
      </c>
      <c r="I8831" s="30">
        <f>VLOOKUP(B8830,'מדדים וריביות'!B:C,2)</f>
        <v>33810276.6859411</v>
      </c>
      <c r="K8831" s="39">
        <f t="shared" si="963"/>
        <v>0</v>
      </c>
      <c r="L8831" s="39">
        <f t="shared" si="964"/>
        <v>0</v>
      </c>
      <c r="M8831" s="39">
        <f t="shared" si="965"/>
        <v>0</v>
      </c>
      <c r="N8831" s="41">
        <f t="shared" si="967"/>
        <v>0</v>
      </c>
    </row>
    <row r="8832" spans="2:14">
      <c r="B8832" s="1">
        <v>41697</v>
      </c>
      <c r="C8832" s="1">
        <f t="shared" si="966"/>
        <v>41671</v>
      </c>
      <c r="E8832" s="42">
        <f>IF(DAY(B8832)&gt;14,VLOOKUP(DATE(YEAR(C8832),MONTH(C8832)-1,DAY(1)),'מדדים וריביות'!B:C,2,FALSE),VLOOKUP(DATE(YEAR(C8832),MONTH(C8832)-2,DAY(1)),'מדדים וריביות'!B:C,2,FALSE))</f>
        <v>33876897.9207903</v>
      </c>
      <c r="F8832" s="46">
        <f>IF($B$5=1,'ריבית יומית'!D8826,'ריבית יומית'!G8826)</f>
        <v>2.7242892239431882E-5</v>
      </c>
      <c r="G8832" s="46">
        <f t="shared" si="962"/>
        <v>0</v>
      </c>
      <c r="H8832" s="29">
        <f t="shared" si="968"/>
        <v>1</v>
      </c>
      <c r="I8832" s="30">
        <f>VLOOKUP(B8831,'מדדים וריביות'!B:C,2)</f>
        <v>33810276.6859411</v>
      </c>
      <c r="K8832" s="39">
        <f t="shared" si="963"/>
        <v>0</v>
      </c>
      <c r="L8832" s="39">
        <f t="shared" si="964"/>
        <v>0</v>
      </c>
      <c r="M8832" s="39">
        <f t="shared" si="965"/>
        <v>0</v>
      </c>
      <c r="N8832" s="41">
        <f t="shared" si="967"/>
        <v>0</v>
      </c>
    </row>
    <row r="8833" spans="2:14">
      <c r="B8833" s="1">
        <v>41698</v>
      </c>
      <c r="C8833" s="1">
        <f t="shared" si="966"/>
        <v>41671</v>
      </c>
      <c r="E8833" s="42">
        <f>IF(DAY(B8833)&gt;14,VLOOKUP(DATE(YEAR(C8833),MONTH(C8833)-1,DAY(1)),'מדדים וריביות'!B:C,2,FALSE),VLOOKUP(DATE(YEAR(C8833),MONTH(C8833)-2,DAY(1)),'מדדים וריביות'!B:C,2,FALSE))</f>
        <v>33876897.9207903</v>
      </c>
      <c r="F8833" s="46">
        <f>IF($B$5=1,'ריבית יומית'!D8827,'ריבית יומית'!G8827)</f>
        <v>2.7242892239431882E-5</v>
      </c>
      <c r="G8833" s="46">
        <f t="shared" si="962"/>
        <v>0</v>
      </c>
      <c r="H8833" s="29">
        <f t="shared" si="968"/>
        <v>1</v>
      </c>
      <c r="I8833" s="30">
        <f>VLOOKUP(B8832,'מדדים וריביות'!B:C,2)</f>
        <v>33810276.6859411</v>
      </c>
      <c r="K8833" s="39">
        <f t="shared" si="963"/>
        <v>0</v>
      </c>
      <c r="L8833" s="39">
        <f t="shared" si="964"/>
        <v>0</v>
      </c>
      <c r="M8833" s="39">
        <f t="shared" si="965"/>
        <v>0</v>
      </c>
      <c r="N8833" s="41">
        <f t="shared" si="967"/>
        <v>0</v>
      </c>
    </row>
    <row r="8834" spans="2:14">
      <c r="B8834" s="1">
        <v>41699</v>
      </c>
      <c r="C8834" s="1">
        <f t="shared" si="966"/>
        <v>41699</v>
      </c>
      <c r="E8834" s="42">
        <f>IF(DAY(B8834)&gt;14,VLOOKUP(DATE(YEAR(C8834),MONTH(C8834)-1,DAY(1)),'מדדים וריביות'!B:C,2,FALSE),VLOOKUP(DATE(YEAR(C8834),MONTH(C8834)-2,DAY(1)),'מדדים וריביות'!B:C,2,FALSE))</f>
        <v>33876897.9207903</v>
      </c>
      <c r="F8834" s="46">
        <f>IF($B$5=1,'ריבית יומית'!D8828,'ריבית יומית'!G8828)</f>
        <v>2.7242892239431882E-5</v>
      </c>
      <c r="G8834" s="46">
        <f t="shared" si="962"/>
        <v>0</v>
      </c>
      <c r="H8834" s="29">
        <f t="shared" si="968"/>
        <v>1</v>
      </c>
      <c r="I8834" s="30">
        <f>VLOOKUP(B8833,'מדדים וריביות'!B:C,2)</f>
        <v>33810276.6859411</v>
      </c>
      <c r="K8834" s="39">
        <f t="shared" si="963"/>
        <v>0</v>
      </c>
      <c r="L8834" s="39">
        <f t="shared" si="964"/>
        <v>0</v>
      </c>
      <c r="M8834" s="39">
        <f t="shared" si="965"/>
        <v>0</v>
      </c>
      <c r="N8834" s="41">
        <f t="shared" si="967"/>
        <v>0</v>
      </c>
    </row>
    <row r="8835" spans="2:14">
      <c r="B8835" s="1">
        <v>41700</v>
      </c>
      <c r="C8835" s="1">
        <f t="shared" si="966"/>
        <v>41699</v>
      </c>
      <c r="E8835" s="42">
        <f>IF(DAY(B8835)&gt;14,VLOOKUP(DATE(YEAR(C8835),MONTH(C8835)-1,DAY(1)),'מדדים וריביות'!B:C,2,FALSE),VLOOKUP(DATE(YEAR(C8835),MONTH(C8835)-2,DAY(1)),'מדדים וריביות'!B:C,2,FALSE))</f>
        <v>33876897.9207903</v>
      </c>
      <c r="F8835" s="46">
        <f>IF($B$5=1,'ריבית יומית'!D8829,'ריבית יומית'!G8829)</f>
        <v>2.7242892239431882E-5</v>
      </c>
      <c r="G8835" s="46">
        <f t="shared" si="962"/>
        <v>0</v>
      </c>
      <c r="H8835" s="29">
        <f t="shared" si="968"/>
        <v>1</v>
      </c>
      <c r="I8835" s="30">
        <f>VLOOKUP(B8834,'מדדים וריביות'!B:C,2)</f>
        <v>33910208.5382149</v>
      </c>
      <c r="K8835" s="39">
        <f t="shared" si="963"/>
        <v>0</v>
      </c>
      <c r="L8835" s="39">
        <f t="shared" si="964"/>
        <v>0</v>
      </c>
      <c r="M8835" s="39">
        <f t="shared" si="965"/>
        <v>0</v>
      </c>
      <c r="N8835" s="41">
        <f t="shared" si="967"/>
        <v>0</v>
      </c>
    </row>
    <row r="8836" spans="2:14">
      <c r="B8836" s="1">
        <v>41701</v>
      </c>
      <c r="C8836" s="1">
        <f t="shared" si="966"/>
        <v>41699</v>
      </c>
      <c r="E8836" s="42">
        <f>IF(DAY(B8836)&gt;14,VLOOKUP(DATE(YEAR(C8836),MONTH(C8836)-1,DAY(1)),'מדדים וריביות'!B:C,2,FALSE),VLOOKUP(DATE(YEAR(C8836),MONTH(C8836)-2,DAY(1)),'מדדים וריביות'!B:C,2,FALSE))</f>
        <v>33876897.9207903</v>
      </c>
      <c r="F8836" s="46">
        <f>IF($B$5=1,'ריבית יומית'!D8830,'ריבית יומית'!G8830)</f>
        <v>2.7242892239431882E-5</v>
      </c>
      <c r="G8836" s="46">
        <f t="shared" si="962"/>
        <v>0</v>
      </c>
      <c r="H8836" s="29">
        <f t="shared" si="968"/>
        <v>1</v>
      </c>
      <c r="I8836" s="30">
        <f>VLOOKUP(B8835,'מדדים וריביות'!B:C,2)</f>
        <v>33910208.5382149</v>
      </c>
      <c r="K8836" s="39">
        <f t="shared" si="963"/>
        <v>0</v>
      </c>
      <c r="L8836" s="39">
        <f t="shared" si="964"/>
        <v>0</v>
      </c>
      <c r="M8836" s="39">
        <f t="shared" si="965"/>
        <v>0</v>
      </c>
      <c r="N8836" s="41">
        <f t="shared" si="967"/>
        <v>0</v>
      </c>
    </row>
    <row r="8837" spans="2:14">
      <c r="B8837" s="1">
        <v>41702</v>
      </c>
      <c r="C8837" s="1">
        <f t="shared" si="966"/>
        <v>41699</v>
      </c>
      <c r="E8837" s="42">
        <f>IF(DAY(B8837)&gt;14,VLOOKUP(DATE(YEAR(C8837),MONTH(C8837)-1,DAY(1)),'מדדים וריביות'!B:C,2,FALSE),VLOOKUP(DATE(YEAR(C8837),MONTH(C8837)-2,DAY(1)),'מדדים וריביות'!B:C,2,FALSE))</f>
        <v>33876897.9207903</v>
      </c>
      <c r="F8837" s="46">
        <f>IF($B$5=1,'ריבית יומית'!D8831,'ריבית יומית'!G8831)</f>
        <v>2.7242892239431882E-5</v>
      </c>
      <c r="G8837" s="46">
        <f t="shared" si="962"/>
        <v>0</v>
      </c>
      <c r="H8837" s="29">
        <f t="shared" si="968"/>
        <v>1</v>
      </c>
      <c r="I8837" s="30">
        <f>VLOOKUP(B8836,'מדדים וריביות'!B:C,2)</f>
        <v>33910208.5382149</v>
      </c>
      <c r="K8837" s="39">
        <f t="shared" si="963"/>
        <v>0</v>
      </c>
      <c r="L8837" s="39">
        <f t="shared" si="964"/>
        <v>0</v>
      </c>
      <c r="M8837" s="39">
        <f t="shared" si="965"/>
        <v>0</v>
      </c>
      <c r="N8837" s="41">
        <f t="shared" si="967"/>
        <v>0</v>
      </c>
    </row>
    <row r="8838" spans="2:14">
      <c r="B8838" s="1">
        <v>41703</v>
      </c>
      <c r="C8838" s="1">
        <f t="shared" si="966"/>
        <v>41699</v>
      </c>
      <c r="E8838" s="42">
        <f>IF(DAY(B8838)&gt;14,VLOOKUP(DATE(YEAR(C8838),MONTH(C8838)-1,DAY(1)),'מדדים וריביות'!B:C,2,FALSE),VLOOKUP(DATE(YEAR(C8838),MONTH(C8838)-2,DAY(1)),'מדדים וריביות'!B:C,2,FALSE))</f>
        <v>33876897.9207903</v>
      </c>
      <c r="F8838" s="46">
        <f>IF($B$5=1,'ריבית יומית'!D8832,'ריבית יומית'!G8832)</f>
        <v>2.7242892239431882E-5</v>
      </c>
      <c r="G8838" s="46">
        <f t="shared" si="962"/>
        <v>0</v>
      </c>
      <c r="H8838" s="29">
        <f t="shared" si="968"/>
        <v>1</v>
      </c>
      <c r="I8838" s="30">
        <f>VLOOKUP(B8837,'מדדים וריביות'!B:C,2)</f>
        <v>33910208.5382149</v>
      </c>
      <c r="K8838" s="39">
        <f t="shared" si="963"/>
        <v>0</v>
      </c>
      <c r="L8838" s="39">
        <f t="shared" si="964"/>
        <v>0</v>
      </c>
      <c r="M8838" s="39">
        <f t="shared" si="965"/>
        <v>0</v>
      </c>
      <c r="N8838" s="41">
        <f t="shared" si="967"/>
        <v>0</v>
      </c>
    </row>
    <row r="8839" spans="2:14">
      <c r="B8839" s="1">
        <v>41704</v>
      </c>
      <c r="C8839" s="1">
        <f t="shared" si="966"/>
        <v>41699</v>
      </c>
      <c r="E8839" s="42">
        <f>IF(DAY(B8839)&gt;14,VLOOKUP(DATE(YEAR(C8839),MONTH(C8839)-1,DAY(1)),'מדדים וריביות'!B:C,2,FALSE),VLOOKUP(DATE(YEAR(C8839),MONTH(C8839)-2,DAY(1)),'מדדים וריביות'!B:C,2,FALSE))</f>
        <v>33876897.9207903</v>
      </c>
      <c r="F8839" s="46">
        <f>IF($B$5=1,'ריבית יומית'!D8833,'ריבית יומית'!G8833)</f>
        <v>2.7242892239431882E-5</v>
      </c>
      <c r="G8839" s="46">
        <f t="shared" si="962"/>
        <v>0</v>
      </c>
      <c r="H8839" s="29">
        <f t="shared" si="968"/>
        <v>1</v>
      </c>
      <c r="I8839" s="30">
        <f>VLOOKUP(B8838,'מדדים וריביות'!B:C,2)</f>
        <v>33910208.5382149</v>
      </c>
      <c r="K8839" s="39">
        <f t="shared" si="963"/>
        <v>0</v>
      </c>
      <c r="L8839" s="39">
        <f t="shared" si="964"/>
        <v>0</v>
      </c>
      <c r="M8839" s="39">
        <f t="shared" si="965"/>
        <v>0</v>
      </c>
      <c r="N8839" s="41">
        <f t="shared" si="967"/>
        <v>0</v>
      </c>
    </row>
    <row r="8840" spans="2:14">
      <c r="B8840" s="1">
        <v>41705</v>
      </c>
      <c r="C8840" s="1">
        <f t="shared" si="966"/>
        <v>41699</v>
      </c>
      <c r="E8840" s="42">
        <f>IF(DAY(B8840)&gt;14,VLOOKUP(DATE(YEAR(C8840),MONTH(C8840)-1,DAY(1)),'מדדים וריביות'!B:C,2,FALSE),VLOOKUP(DATE(YEAR(C8840),MONTH(C8840)-2,DAY(1)),'מדדים וריביות'!B:C,2,FALSE))</f>
        <v>33876897.9207903</v>
      </c>
      <c r="F8840" s="46">
        <f>IF($B$5=1,'ריבית יומית'!D8834,'ריבית יומית'!G8834)</f>
        <v>2.7242892239431882E-5</v>
      </c>
      <c r="G8840" s="46">
        <f t="shared" si="962"/>
        <v>0</v>
      </c>
      <c r="H8840" s="29">
        <f t="shared" si="968"/>
        <v>1</v>
      </c>
      <c r="I8840" s="30">
        <f>VLOOKUP(B8839,'מדדים וריביות'!B:C,2)</f>
        <v>33910208.5382149</v>
      </c>
      <c r="K8840" s="39">
        <f t="shared" si="963"/>
        <v>0</v>
      </c>
      <c r="L8840" s="39">
        <f t="shared" si="964"/>
        <v>0</v>
      </c>
      <c r="M8840" s="39">
        <f t="shared" si="965"/>
        <v>0</v>
      </c>
      <c r="N8840" s="41">
        <f t="shared" si="967"/>
        <v>0</v>
      </c>
    </row>
    <row r="8841" spans="2:14">
      <c r="B8841" s="1">
        <v>41706</v>
      </c>
      <c r="C8841" s="1">
        <f t="shared" si="966"/>
        <v>41699</v>
      </c>
      <c r="E8841" s="42">
        <f>IF(DAY(B8841)&gt;14,VLOOKUP(DATE(YEAR(C8841),MONTH(C8841)-1,DAY(1)),'מדדים וריביות'!B:C,2,FALSE),VLOOKUP(DATE(YEAR(C8841),MONTH(C8841)-2,DAY(1)),'מדדים וריביות'!B:C,2,FALSE))</f>
        <v>33876897.9207903</v>
      </c>
      <c r="F8841" s="46">
        <f>IF($B$5=1,'ריבית יומית'!D8835,'ריבית יומית'!G8835)</f>
        <v>2.7242892239431882E-5</v>
      </c>
      <c r="G8841" s="46">
        <f t="shared" ref="G8841:G8904" si="969">IF(B8841&gt;$B$2,0,F8841)</f>
        <v>0</v>
      </c>
      <c r="H8841" s="29">
        <f t="shared" si="968"/>
        <v>1</v>
      </c>
      <c r="I8841" s="30">
        <f>VLOOKUP(B8840,'מדדים וריביות'!B:C,2)</f>
        <v>33910208.5382149</v>
      </c>
      <c r="K8841" s="39">
        <f t="shared" ref="K8841:K8904" si="970">$B$4/E8841*D8841-D8841</f>
        <v>0</v>
      </c>
      <c r="L8841" s="39">
        <f t="shared" ref="L8841:L8904" si="971">H8842*D8841-D8841</f>
        <v>0</v>
      </c>
      <c r="M8841" s="39">
        <f t="shared" ref="M8841:M8904" si="972">$B$4/E8841*L8841-L8841</f>
        <v>0</v>
      </c>
      <c r="N8841" s="41">
        <f t="shared" si="967"/>
        <v>0</v>
      </c>
    </row>
    <row r="8842" spans="2:14">
      <c r="B8842" s="1">
        <v>41707</v>
      </c>
      <c r="C8842" s="1">
        <f t="shared" ref="C8842:C8905" si="973">DATE(YEAR(B8842),MONTH(B8842),DAY(1))</f>
        <v>41699</v>
      </c>
      <c r="E8842" s="42">
        <f>IF(DAY(B8842)&gt;14,VLOOKUP(DATE(YEAR(C8842),MONTH(C8842)-1,DAY(1)),'מדדים וריביות'!B:C,2,FALSE),VLOOKUP(DATE(YEAR(C8842),MONTH(C8842)-2,DAY(1)),'מדדים וריביות'!B:C,2,FALSE))</f>
        <v>33876897.9207903</v>
      </c>
      <c r="F8842" s="46">
        <f>IF($B$5=1,'ריבית יומית'!D8836,'ריבית יומית'!G8836)</f>
        <v>2.7242892239431882E-5</v>
      </c>
      <c r="G8842" s="46">
        <f t="shared" si="969"/>
        <v>0</v>
      </c>
      <c r="H8842" s="29">
        <f t="shared" si="968"/>
        <v>1</v>
      </c>
      <c r="I8842" s="30">
        <f>VLOOKUP(B8841,'מדדים וריביות'!B:C,2)</f>
        <v>33910208.5382149</v>
      </c>
      <c r="K8842" s="39">
        <f t="shared" si="970"/>
        <v>0</v>
      </c>
      <c r="L8842" s="39">
        <f t="shared" si="971"/>
        <v>0</v>
      </c>
      <c r="M8842" s="39">
        <f t="shared" si="972"/>
        <v>0</v>
      </c>
      <c r="N8842" s="41">
        <f t="shared" ref="N8842:N8905" si="974">SUM(K8842:M8842)</f>
        <v>0</v>
      </c>
    </row>
    <row r="8843" spans="2:14">
      <c r="B8843" s="1">
        <v>41708</v>
      </c>
      <c r="C8843" s="1">
        <f t="shared" si="973"/>
        <v>41699</v>
      </c>
      <c r="E8843" s="42">
        <f>IF(DAY(B8843)&gt;14,VLOOKUP(DATE(YEAR(C8843),MONTH(C8843)-1,DAY(1)),'מדדים וריביות'!B:C,2,FALSE),VLOOKUP(DATE(YEAR(C8843),MONTH(C8843)-2,DAY(1)),'מדדים וריביות'!B:C,2,FALSE))</f>
        <v>33876897.9207903</v>
      </c>
      <c r="F8843" s="46">
        <f>IF($B$5=1,'ריבית יומית'!D8837,'ריבית יומית'!G8837)</f>
        <v>2.7242892239431882E-5</v>
      </c>
      <c r="G8843" s="46">
        <f t="shared" si="969"/>
        <v>0</v>
      </c>
      <c r="H8843" s="29">
        <f t="shared" si="968"/>
        <v>1</v>
      </c>
      <c r="I8843" s="30">
        <f>VLOOKUP(B8842,'מדדים וריביות'!B:C,2)</f>
        <v>33910208.5382149</v>
      </c>
      <c r="K8843" s="39">
        <f t="shared" si="970"/>
        <v>0</v>
      </c>
      <c r="L8843" s="39">
        <f t="shared" si="971"/>
        <v>0</v>
      </c>
      <c r="M8843" s="39">
        <f t="shared" si="972"/>
        <v>0</v>
      </c>
      <c r="N8843" s="41">
        <f t="shared" si="974"/>
        <v>0</v>
      </c>
    </row>
    <row r="8844" spans="2:14">
      <c r="B8844" s="1">
        <v>41709</v>
      </c>
      <c r="C8844" s="1">
        <f t="shared" si="973"/>
        <v>41699</v>
      </c>
      <c r="E8844" s="42">
        <f>IF(DAY(B8844)&gt;14,VLOOKUP(DATE(YEAR(C8844),MONTH(C8844)-1,DAY(1)),'מדדים וריביות'!B:C,2,FALSE),VLOOKUP(DATE(YEAR(C8844),MONTH(C8844)-2,DAY(1)),'מדדים וריביות'!B:C,2,FALSE))</f>
        <v>33876897.9207903</v>
      </c>
      <c r="F8844" s="46">
        <f>IF($B$5=1,'ריבית יומית'!D8838,'ריבית יומית'!G8838)</f>
        <v>2.7242892239431882E-5</v>
      </c>
      <c r="G8844" s="46">
        <f t="shared" si="969"/>
        <v>0</v>
      </c>
      <c r="H8844" s="29">
        <f t="shared" si="968"/>
        <v>1</v>
      </c>
      <c r="I8844" s="30">
        <f>VLOOKUP(B8843,'מדדים וריביות'!B:C,2)</f>
        <v>33910208.5382149</v>
      </c>
      <c r="K8844" s="39">
        <f t="shared" si="970"/>
        <v>0</v>
      </c>
      <c r="L8844" s="39">
        <f t="shared" si="971"/>
        <v>0</v>
      </c>
      <c r="M8844" s="39">
        <f t="shared" si="972"/>
        <v>0</v>
      </c>
      <c r="N8844" s="41">
        <f t="shared" si="974"/>
        <v>0</v>
      </c>
    </row>
    <row r="8845" spans="2:14">
      <c r="B8845" s="1">
        <v>41710</v>
      </c>
      <c r="C8845" s="1">
        <f t="shared" si="973"/>
        <v>41699</v>
      </c>
      <c r="E8845" s="42">
        <f>IF(DAY(B8845)&gt;14,VLOOKUP(DATE(YEAR(C8845),MONTH(C8845)-1,DAY(1)),'מדדים וריביות'!B:C,2,FALSE),VLOOKUP(DATE(YEAR(C8845),MONTH(C8845)-2,DAY(1)),'מדדים וריביות'!B:C,2,FALSE))</f>
        <v>33876897.9207903</v>
      </c>
      <c r="F8845" s="46">
        <f>IF($B$5=1,'ריבית יומית'!D8839,'ריבית יומית'!G8839)</f>
        <v>2.7242892239431882E-5</v>
      </c>
      <c r="G8845" s="46">
        <f t="shared" si="969"/>
        <v>0</v>
      </c>
      <c r="H8845" s="29">
        <f t="shared" si="968"/>
        <v>1</v>
      </c>
      <c r="I8845" s="30">
        <f>VLOOKUP(B8844,'מדדים וריביות'!B:C,2)</f>
        <v>33910208.5382149</v>
      </c>
      <c r="K8845" s="39">
        <f t="shared" si="970"/>
        <v>0</v>
      </c>
      <c r="L8845" s="39">
        <f t="shared" si="971"/>
        <v>0</v>
      </c>
      <c r="M8845" s="39">
        <f t="shared" si="972"/>
        <v>0</v>
      </c>
      <c r="N8845" s="41">
        <f t="shared" si="974"/>
        <v>0</v>
      </c>
    </row>
    <row r="8846" spans="2:14">
      <c r="B8846" s="1">
        <v>41711</v>
      </c>
      <c r="C8846" s="1">
        <f t="shared" si="973"/>
        <v>41699</v>
      </c>
      <c r="E8846" s="42">
        <f>IF(DAY(B8846)&gt;14,VLOOKUP(DATE(YEAR(C8846),MONTH(C8846)-1,DAY(1)),'מדדים וריביות'!B:C,2,FALSE),VLOOKUP(DATE(YEAR(C8846),MONTH(C8846)-2,DAY(1)),'מדדים וריביות'!B:C,2,FALSE))</f>
        <v>33876897.9207903</v>
      </c>
      <c r="F8846" s="46">
        <f>IF($B$5=1,'ריבית יומית'!D8840,'ריבית יומית'!G8840)</f>
        <v>2.7242892239431882E-5</v>
      </c>
      <c r="G8846" s="46">
        <f t="shared" si="969"/>
        <v>0</v>
      </c>
      <c r="H8846" s="29">
        <f t="shared" si="968"/>
        <v>1</v>
      </c>
      <c r="I8846" s="30">
        <f>VLOOKUP(B8845,'מדדים וריביות'!B:C,2)</f>
        <v>33910208.5382149</v>
      </c>
      <c r="K8846" s="39">
        <f t="shared" si="970"/>
        <v>0</v>
      </c>
      <c r="L8846" s="39">
        <f t="shared" si="971"/>
        <v>0</v>
      </c>
      <c r="M8846" s="39">
        <f t="shared" si="972"/>
        <v>0</v>
      </c>
      <c r="N8846" s="41">
        <f t="shared" si="974"/>
        <v>0</v>
      </c>
    </row>
    <row r="8847" spans="2:14">
      <c r="B8847" s="1">
        <v>41712</v>
      </c>
      <c r="C8847" s="1">
        <f t="shared" si="973"/>
        <v>41699</v>
      </c>
      <c r="E8847" s="42">
        <f>IF(DAY(B8847)&gt;14,VLOOKUP(DATE(YEAR(C8847),MONTH(C8847)-1,DAY(1)),'מדדים וריביות'!B:C,2,FALSE),VLOOKUP(DATE(YEAR(C8847),MONTH(C8847)-2,DAY(1)),'מדדים וריביות'!B:C,2,FALSE))</f>
        <v>33876897.9207903</v>
      </c>
      <c r="F8847" s="46">
        <f>IF($B$5=1,'ריבית יומית'!D8841,'ריבית יומית'!G8841)</f>
        <v>2.7242892239431882E-5</v>
      </c>
      <c r="G8847" s="46">
        <f t="shared" si="969"/>
        <v>0</v>
      </c>
      <c r="H8847" s="29">
        <f t="shared" si="968"/>
        <v>1</v>
      </c>
      <c r="I8847" s="30">
        <f>VLOOKUP(B8846,'מדדים וריביות'!B:C,2)</f>
        <v>33910208.5382149</v>
      </c>
      <c r="K8847" s="39">
        <f t="shared" si="970"/>
        <v>0</v>
      </c>
      <c r="L8847" s="39">
        <f t="shared" si="971"/>
        <v>0</v>
      </c>
      <c r="M8847" s="39">
        <f t="shared" si="972"/>
        <v>0</v>
      </c>
      <c r="N8847" s="41">
        <f t="shared" si="974"/>
        <v>0</v>
      </c>
    </row>
    <row r="8848" spans="2:14">
      <c r="B8848" s="1">
        <v>41713</v>
      </c>
      <c r="C8848" s="1">
        <f t="shared" si="973"/>
        <v>41699</v>
      </c>
      <c r="E8848" s="42">
        <f>IF(DAY(B8848)&gt;14,VLOOKUP(DATE(YEAR(C8848),MONTH(C8848)-1,DAY(1)),'מדדים וריביות'!B:C,2,FALSE),VLOOKUP(DATE(YEAR(C8848),MONTH(C8848)-2,DAY(1)),'מדדים וריביות'!B:C,2,FALSE))</f>
        <v>33810276.6859411</v>
      </c>
      <c r="F8848" s="46">
        <f>IF($B$5=1,'ריבית יומית'!D8842,'ריבית יומית'!G8842)</f>
        <v>2.7242892239431882E-5</v>
      </c>
      <c r="G8848" s="46">
        <f t="shared" si="969"/>
        <v>0</v>
      </c>
      <c r="H8848" s="29">
        <f t="shared" si="968"/>
        <v>1</v>
      </c>
      <c r="I8848" s="30">
        <f>VLOOKUP(B8847,'מדדים וריביות'!B:C,2)</f>
        <v>33910208.5382149</v>
      </c>
      <c r="K8848" s="39">
        <f t="shared" si="970"/>
        <v>0</v>
      </c>
      <c r="L8848" s="39">
        <f t="shared" si="971"/>
        <v>0</v>
      </c>
      <c r="M8848" s="39">
        <f t="shared" si="972"/>
        <v>0</v>
      </c>
      <c r="N8848" s="41">
        <f t="shared" si="974"/>
        <v>0</v>
      </c>
    </row>
    <row r="8849" spans="2:14">
      <c r="B8849" s="1">
        <v>41714</v>
      </c>
      <c r="C8849" s="1">
        <f t="shared" si="973"/>
        <v>41699</v>
      </c>
      <c r="E8849" s="42">
        <f>IF(DAY(B8849)&gt;14,VLOOKUP(DATE(YEAR(C8849),MONTH(C8849)-1,DAY(1)),'מדדים וריביות'!B:C,2,FALSE),VLOOKUP(DATE(YEAR(C8849),MONTH(C8849)-2,DAY(1)),'מדדים וריביות'!B:C,2,FALSE))</f>
        <v>33810276.6859411</v>
      </c>
      <c r="F8849" s="46">
        <f>IF($B$5=1,'ריבית יומית'!D8843,'ריבית יומית'!G8843)</f>
        <v>2.7242892239431882E-5</v>
      </c>
      <c r="G8849" s="46">
        <f t="shared" si="969"/>
        <v>0</v>
      </c>
      <c r="H8849" s="29">
        <f t="shared" si="968"/>
        <v>1</v>
      </c>
      <c r="I8849" s="30">
        <f>VLOOKUP(B8848,'מדדים וריביות'!B:C,2)</f>
        <v>33910208.5382149</v>
      </c>
      <c r="K8849" s="39">
        <f t="shared" si="970"/>
        <v>0</v>
      </c>
      <c r="L8849" s="39">
        <f t="shared" si="971"/>
        <v>0</v>
      </c>
      <c r="M8849" s="39">
        <f t="shared" si="972"/>
        <v>0</v>
      </c>
      <c r="N8849" s="41">
        <f t="shared" si="974"/>
        <v>0</v>
      </c>
    </row>
    <row r="8850" spans="2:14">
      <c r="B8850" s="1">
        <v>41715</v>
      </c>
      <c r="C8850" s="1">
        <f t="shared" si="973"/>
        <v>41699</v>
      </c>
      <c r="E8850" s="42">
        <f>IF(DAY(B8850)&gt;14,VLOOKUP(DATE(YEAR(C8850),MONTH(C8850)-1,DAY(1)),'מדדים וריביות'!B:C,2,FALSE),VLOOKUP(DATE(YEAR(C8850),MONTH(C8850)-2,DAY(1)),'מדדים וריביות'!B:C,2,FALSE))</f>
        <v>33810276.6859411</v>
      </c>
      <c r="F8850" s="46">
        <f>IF($B$5=1,'ריבית יומית'!D8844,'ריבית יומית'!G8844)</f>
        <v>2.7242892239431882E-5</v>
      </c>
      <c r="G8850" s="46">
        <f t="shared" si="969"/>
        <v>0</v>
      </c>
      <c r="H8850" s="29">
        <f t="shared" si="968"/>
        <v>1</v>
      </c>
      <c r="I8850" s="30">
        <f>VLOOKUP(B8849,'מדדים וריביות'!B:C,2)</f>
        <v>33910208.5382149</v>
      </c>
      <c r="K8850" s="39">
        <f t="shared" si="970"/>
        <v>0</v>
      </c>
      <c r="L8850" s="39">
        <f t="shared" si="971"/>
        <v>0</v>
      </c>
      <c r="M8850" s="39">
        <f t="shared" si="972"/>
        <v>0</v>
      </c>
      <c r="N8850" s="41">
        <f t="shared" si="974"/>
        <v>0</v>
      </c>
    </row>
    <row r="8851" spans="2:14">
      <c r="B8851" s="1">
        <v>41716</v>
      </c>
      <c r="C8851" s="1">
        <f t="shared" si="973"/>
        <v>41699</v>
      </c>
      <c r="E8851" s="42">
        <f>IF(DAY(B8851)&gt;14,VLOOKUP(DATE(YEAR(C8851),MONTH(C8851)-1,DAY(1)),'מדדים וריביות'!B:C,2,FALSE),VLOOKUP(DATE(YEAR(C8851),MONTH(C8851)-2,DAY(1)),'מדדים וריביות'!B:C,2,FALSE))</f>
        <v>33810276.6859411</v>
      </c>
      <c r="F8851" s="46">
        <f>IF($B$5=1,'ריבית יומית'!D8845,'ריבית יומית'!G8845)</f>
        <v>2.7242892239431882E-5</v>
      </c>
      <c r="G8851" s="46">
        <f t="shared" si="969"/>
        <v>0</v>
      </c>
      <c r="H8851" s="29">
        <f t="shared" si="968"/>
        <v>1</v>
      </c>
      <c r="I8851" s="30">
        <f>VLOOKUP(B8850,'מדדים וריביות'!B:C,2)</f>
        <v>33910208.5382149</v>
      </c>
      <c r="K8851" s="39">
        <f t="shared" si="970"/>
        <v>0</v>
      </c>
      <c r="L8851" s="39">
        <f t="shared" si="971"/>
        <v>0</v>
      </c>
      <c r="M8851" s="39">
        <f t="shared" si="972"/>
        <v>0</v>
      </c>
      <c r="N8851" s="41">
        <f t="shared" si="974"/>
        <v>0</v>
      </c>
    </row>
    <row r="8852" spans="2:14">
      <c r="B8852" s="1">
        <v>41717</v>
      </c>
      <c r="C8852" s="1">
        <f t="shared" si="973"/>
        <v>41699</v>
      </c>
      <c r="E8852" s="42">
        <f>IF(DAY(B8852)&gt;14,VLOOKUP(DATE(YEAR(C8852),MONTH(C8852)-1,DAY(1)),'מדדים וריביות'!B:C,2,FALSE),VLOOKUP(DATE(YEAR(C8852),MONTH(C8852)-2,DAY(1)),'מדדים וריביות'!B:C,2,FALSE))</f>
        <v>33810276.6859411</v>
      </c>
      <c r="F8852" s="46">
        <f>IF($B$5=1,'ריבית יומית'!D8846,'ריבית יומית'!G8846)</f>
        <v>2.7242892239431882E-5</v>
      </c>
      <c r="G8852" s="46">
        <f t="shared" si="969"/>
        <v>0</v>
      </c>
      <c r="H8852" s="29">
        <f t="shared" si="968"/>
        <v>1</v>
      </c>
      <c r="I8852" s="30">
        <f>VLOOKUP(B8851,'מדדים וריביות'!B:C,2)</f>
        <v>33910208.5382149</v>
      </c>
      <c r="K8852" s="39">
        <f t="shared" si="970"/>
        <v>0</v>
      </c>
      <c r="L8852" s="39">
        <f t="shared" si="971"/>
        <v>0</v>
      </c>
      <c r="M8852" s="39">
        <f t="shared" si="972"/>
        <v>0</v>
      </c>
      <c r="N8852" s="41">
        <f t="shared" si="974"/>
        <v>0</v>
      </c>
    </row>
    <row r="8853" spans="2:14">
      <c r="B8853" s="1">
        <v>41718</v>
      </c>
      <c r="C8853" s="1">
        <f t="shared" si="973"/>
        <v>41699</v>
      </c>
      <c r="E8853" s="42">
        <f>IF(DAY(B8853)&gt;14,VLOOKUP(DATE(YEAR(C8853),MONTH(C8853)-1,DAY(1)),'מדדים וריביות'!B:C,2,FALSE),VLOOKUP(DATE(YEAR(C8853),MONTH(C8853)-2,DAY(1)),'מדדים וריביות'!B:C,2,FALSE))</f>
        <v>33810276.6859411</v>
      </c>
      <c r="F8853" s="46">
        <f>IF($B$5=1,'ריבית יומית'!D8847,'ריבית יומית'!G8847)</f>
        <v>2.7242892239431882E-5</v>
      </c>
      <c r="G8853" s="46">
        <f t="shared" si="969"/>
        <v>0</v>
      </c>
      <c r="H8853" s="29">
        <f t="shared" si="968"/>
        <v>1</v>
      </c>
      <c r="I8853" s="30">
        <f>VLOOKUP(B8852,'מדדים וריביות'!B:C,2)</f>
        <v>33910208.5382149</v>
      </c>
      <c r="K8853" s="39">
        <f t="shared" si="970"/>
        <v>0</v>
      </c>
      <c r="L8853" s="39">
        <f t="shared" si="971"/>
        <v>0</v>
      </c>
      <c r="M8853" s="39">
        <f t="shared" si="972"/>
        <v>0</v>
      </c>
      <c r="N8853" s="41">
        <f t="shared" si="974"/>
        <v>0</v>
      </c>
    </row>
    <row r="8854" spans="2:14">
      <c r="B8854" s="1">
        <v>41719</v>
      </c>
      <c r="C8854" s="1">
        <f t="shared" si="973"/>
        <v>41699</v>
      </c>
      <c r="E8854" s="42">
        <f>IF(DAY(B8854)&gt;14,VLOOKUP(DATE(YEAR(C8854),MONTH(C8854)-1,DAY(1)),'מדדים וריביות'!B:C,2,FALSE),VLOOKUP(DATE(YEAR(C8854),MONTH(C8854)-2,DAY(1)),'מדדים וריביות'!B:C,2,FALSE))</f>
        <v>33810276.6859411</v>
      </c>
      <c r="F8854" s="46">
        <f>IF($B$5=1,'ריבית יומית'!D8848,'ריבית יומית'!G8848)</f>
        <v>2.7242892239431882E-5</v>
      </c>
      <c r="G8854" s="46">
        <f t="shared" si="969"/>
        <v>0</v>
      </c>
      <c r="H8854" s="29">
        <f t="shared" si="968"/>
        <v>1</v>
      </c>
      <c r="I8854" s="30">
        <f>VLOOKUP(B8853,'מדדים וריביות'!B:C,2)</f>
        <v>33910208.5382149</v>
      </c>
      <c r="K8854" s="39">
        <f t="shared" si="970"/>
        <v>0</v>
      </c>
      <c r="L8854" s="39">
        <f t="shared" si="971"/>
        <v>0</v>
      </c>
      <c r="M8854" s="39">
        <f t="shared" si="972"/>
        <v>0</v>
      </c>
      <c r="N8854" s="41">
        <f t="shared" si="974"/>
        <v>0</v>
      </c>
    </row>
    <row r="8855" spans="2:14">
      <c r="B8855" s="1">
        <v>41720</v>
      </c>
      <c r="C8855" s="1">
        <f t="shared" si="973"/>
        <v>41699</v>
      </c>
      <c r="E8855" s="42">
        <f>IF(DAY(B8855)&gt;14,VLOOKUP(DATE(YEAR(C8855),MONTH(C8855)-1,DAY(1)),'מדדים וריביות'!B:C,2,FALSE),VLOOKUP(DATE(YEAR(C8855),MONTH(C8855)-2,DAY(1)),'מדדים וריביות'!B:C,2,FALSE))</f>
        <v>33810276.6859411</v>
      </c>
      <c r="F8855" s="46">
        <f>IF($B$5=1,'ריבית יומית'!D8849,'ריבית יומית'!G8849)</f>
        <v>2.7242892239431882E-5</v>
      </c>
      <c r="G8855" s="46">
        <f t="shared" si="969"/>
        <v>0</v>
      </c>
      <c r="H8855" s="29">
        <f t="shared" si="968"/>
        <v>1</v>
      </c>
      <c r="I8855" s="30">
        <f>VLOOKUP(B8854,'מדדים וריביות'!B:C,2)</f>
        <v>33910208.5382149</v>
      </c>
      <c r="K8855" s="39">
        <f t="shared" si="970"/>
        <v>0</v>
      </c>
      <c r="L8855" s="39">
        <f t="shared" si="971"/>
        <v>0</v>
      </c>
      <c r="M8855" s="39">
        <f t="shared" si="972"/>
        <v>0</v>
      </c>
      <c r="N8855" s="41">
        <f t="shared" si="974"/>
        <v>0</v>
      </c>
    </row>
    <row r="8856" spans="2:14">
      <c r="B8856" s="1">
        <v>41721</v>
      </c>
      <c r="C8856" s="1">
        <f t="shared" si="973"/>
        <v>41699</v>
      </c>
      <c r="E8856" s="42">
        <f>IF(DAY(B8856)&gt;14,VLOOKUP(DATE(YEAR(C8856),MONTH(C8856)-1,DAY(1)),'מדדים וריביות'!B:C,2,FALSE),VLOOKUP(DATE(YEAR(C8856),MONTH(C8856)-2,DAY(1)),'מדדים וריביות'!B:C,2,FALSE))</f>
        <v>33810276.6859411</v>
      </c>
      <c r="F8856" s="46">
        <f>IF($B$5=1,'ריבית יומית'!D8850,'ריבית יומית'!G8850)</f>
        <v>2.7242892239431882E-5</v>
      </c>
      <c r="G8856" s="46">
        <f t="shared" si="969"/>
        <v>0</v>
      </c>
      <c r="H8856" s="29">
        <f t="shared" si="968"/>
        <v>1</v>
      </c>
      <c r="I8856" s="30">
        <f>VLOOKUP(B8855,'מדדים וריביות'!B:C,2)</f>
        <v>33910208.5382149</v>
      </c>
      <c r="K8856" s="39">
        <f t="shared" si="970"/>
        <v>0</v>
      </c>
      <c r="L8856" s="39">
        <f t="shared" si="971"/>
        <v>0</v>
      </c>
      <c r="M8856" s="39">
        <f t="shared" si="972"/>
        <v>0</v>
      </c>
      <c r="N8856" s="41">
        <f t="shared" si="974"/>
        <v>0</v>
      </c>
    </row>
    <row r="8857" spans="2:14">
      <c r="B8857" s="1">
        <v>41722</v>
      </c>
      <c r="C8857" s="1">
        <f t="shared" si="973"/>
        <v>41699</v>
      </c>
      <c r="E8857" s="42">
        <f>IF(DAY(B8857)&gt;14,VLOOKUP(DATE(YEAR(C8857),MONTH(C8857)-1,DAY(1)),'מדדים וריביות'!B:C,2,FALSE),VLOOKUP(DATE(YEAR(C8857),MONTH(C8857)-2,DAY(1)),'מדדים וריביות'!B:C,2,FALSE))</f>
        <v>33810276.6859411</v>
      </c>
      <c r="F8857" s="46">
        <f>IF($B$5=1,'ריבית יומית'!D8851,'ריבית יומית'!G8851)</f>
        <v>2.7242892239431882E-5</v>
      </c>
      <c r="G8857" s="46">
        <f t="shared" si="969"/>
        <v>0</v>
      </c>
      <c r="H8857" s="29">
        <f t="shared" si="968"/>
        <v>1</v>
      </c>
      <c r="I8857" s="30">
        <f>VLOOKUP(B8856,'מדדים וריביות'!B:C,2)</f>
        <v>33910208.5382149</v>
      </c>
      <c r="K8857" s="39">
        <f t="shared" si="970"/>
        <v>0</v>
      </c>
      <c r="L8857" s="39">
        <f t="shared" si="971"/>
        <v>0</v>
      </c>
      <c r="M8857" s="39">
        <f t="shared" si="972"/>
        <v>0</v>
      </c>
      <c r="N8857" s="41">
        <f t="shared" si="974"/>
        <v>0</v>
      </c>
    </row>
    <row r="8858" spans="2:14">
      <c r="B8858" s="1">
        <v>41723</v>
      </c>
      <c r="C8858" s="1">
        <f t="shared" si="973"/>
        <v>41699</v>
      </c>
      <c r="E8858" s="42">
        <f>IF(DAY(B8858)&gt;14,VLOOKUP(DATE(YEAR(C8858),MONTH(C8858)-1,DAY(1)),'מדדים וריביות'!B:C,2,FALSE),VLOOKUP(DATE(YEAR(C8858),MONTH(C8858)-2,DAY(1)),'מדדים וריביות'!B:C,2,FALSE))</f>
        <v>33810276.6859411</v>
      </c>
      <c r="F8858" s="46">
        <f>IF($B$5=1,'ריבית יומית'!D8852,'ריבית יומית'!G8852)</f>
        <v>2.7242892239431882E-5</v>
      </c>
      <c r="G8858" s="46">
        <f t="shared" si="969"/>
        <v>0</v>
      </c>
      <c r="H8858" s="29">
        <f t="shared" si="968"/>
        <v>1</v>
      </c>
      <c r="I8858" s="30">
        <f>VLOOKUP(B8857,'מדדים וריביות'!B:C,2)</f>
        <v>33910208.5382149</v>
      </c>
      <c r="K8858" s="39">
        <f t="shared" si="970"/>
        <v>0</v>
      </c>
      <c r="L8858" s="39">
        <f t="shared" si="971"/>
        <v>0</v>
      </c>
      <c r="M8858" s="39">
        <f t="shared" si="972"/>
        <v>0</v>
      </c>
      <c r="N8858" s="41">
        <f t="shared" si="974"/>
        <v>0</v>
      </c>
    </row>
    <row r="8859" spans="2:14">
      <c r="B8859" s="1">
        <v>41724</v>
      </c>
      <c r="C8859" s="1">
        <f t="shared" si="973"/>
        <v>41699</v>
      </c>
      <c r="E8859" s="42">
        <f>IF(DAY(B8859)&gt;14,VLOOKUP(DATE(YEAR(C8859),MONTH(C8859)-1,DAY(1)),'מדדים וריביות'!B:C,2,FALSE),VLOOKUP(DATE(YEAR(C8859),MONTH(C8859)-2,DAY(1)),'מדדים וריביות'!B:C,2,FALSE))</f>
        <v>33810276.6859411</v>
      </c>
      <c r="F8859" s="46">
        <f>IF($B$5=1,'ריבית יומית'!D8853,'ריבית יומית'!G8853)</f>
        <v>2.7242892239431882E-5</v>
      </c>
      <c r="G8859" s="46">
        <f t="shared" si="969"/>
        <v>0</v>
      </c>
      <c r="H8859" s="29">
        <f t="shared" si="968"/>
        <v>1</v>
      </c>
      <c r="I8859" s="30">
        <f>VLOOKUP(B8858,'מדדים וריביות'!B:C,2)</f>
        <v>33910208.5382149</v>
      </c>
      <c r="K8859" s="39">
        <f t="shared" si="970"/>
        <v>0</v>
      </c>
      <c r="L8859" s="39">
        <f t="shared" si="971"/>
        <v>0</v>
      </c>
      <c r="M8859" s="39">
        <f t="shared" si="972"/>
        <v>0</v>
      </c>
      <c r="N8859" s="41">
        <f t="shared" si="974"/>
        <v>0</v>
      </c>
    </row>
    <row r="8860" spans="2:14">
      <c r="B8860" s="1">
        <v>41725</v>
      </c>
      <c r="C8860" s="1">
        <f t="shared" si="973"/>
        <v>41699</v>
      </c>
      <c r="E8860" s="42">
        <f>IF(DAY(B8860)&gt;14,VLOOKUP(DATE(YEAR(C8860),MONTH(C8860)-1,DAY(1)),'מדדים וריביות'!B:C,2,FALSE),VLOOKUP(DATE(YEAR(C8860),MONTH(C8860)-2,DAY(1)),'מדדים וריביות'!B:C,2,FALSE))</f>
        <v>33810276.6859411</v>
      </c>
      <c r="F8860" s="46">
        <f>IF($B$5=1,'ריבית יומית'!D8854,'ריבית יומית'!G8854)</f>
        <v>2.7242892239431882E-5</v>
      </c>
      <c r="G8860" s="46">
        <f t="shared" si="969"/>
        <v>0</v>
      </c>
      <c r="H8860" s="29">
        <f t="shared" si="968"/>
        <v>1</v>
      </c>
      <c r="I8860" s="30">
        <f>VLOOKUP(B8859,'מדדים וריביות'!B:C,2)</f>
        <v>33910208.5382149</v>
      </c>
      <c r="K8860" s="39">
        <f t="shared" si="970"/>
        <v>0</v>
      </c>
      <c r="L8860" s="39">
        <f t="shared" si="971"/>
        <v>0</v>
      </c>
      <c r="M8860" s="39">
        <f t="shared" si="972"/>
        <v>0</v>
      </c>
      <c r="N8860" s="41">
        <f t="shared" si="974"/>
        <v>0</v>
      </c>
    </row>
    <row r="8861" spans="2:14">
      <c r="B8861" s="1">
        <v>41726</v>
      </c>
      <c r="C8861" s="1">
        <f t="shared" si="973"/>
        <v>41699</v>
      </c>
      <c r="E8861" s="42">
        <f>IF(DAY(B8861)&gt;14,VLOOKUP(DATE(YEAR(C8861),MONTH(C8861)-1,DAY(1)),'מדדים וריביות'!B:C,2,FALSE),VLOOKUP(DATE(YEAR(C8861),MONTH(C8861)-2,DAY(1)),'מדדים וריביות'!B:C,2,FALSE))</f>
        <v>33810276.6859411</v>
      </c>
      <c r="F8861" s="46">
        <f>IF($B$5=1,'ריבית יומית'!D8855,'ריבית יומית'!G8855)</f>
        <v>2.7242892239431882E-5</v>
      </c>
      <c r="G8861" s="46">
        <f t="shared" si="969"/>
        <v>0</v>
      </c>
      <c r="H8861" s="29">
        <f t="shared" si="968"/>
        <v>1</v>
      </c>
      <c r="I8861" s="30">
        <f>VLOOKUP(B8860,'מדדים וריביות'!B:C,2)</f>
        <v>33910208.5382149</v>
      </c>
      <c r="K8861" s="39">
        <f t="shared" si="970"/>
        <v>0</v>
      </c>
      <c r="L8861" s="39">
        <f t="shared" si="971"/>
        <v>0</v>
      </c>
      <c r="M8861" s="39">
        <f t="shared" si="972"/>
        <v>0</v>
      </c>
      <c r="N8861" s="41">
        <f t="shared" si="974"/>
        <v>0</v>
      </c>
    </row>
    <row r="8862" spans="2:14">
      <c r="B8862" s="1">
        <v>41727</v>
      </c>
      <c r="C8862" s="1">
        <f t="shared" si="973"/>
        <v>41699</v>
      </c>
      <c r="E8862" s="42">
        <f>IF(DAY(B8862)&gt;14,VLOOKUP(DATE(YEAR(C8862),MONTH(C8862)-1,DAY(1)),'מדדים וריביות'!B:C,2,FALSE),VLOOKUP(DATE(YEAR(C8862),MONTH(C8862)-2,DAY(1)),'מדדים וריביות'!B:C,2,FALSE))</f>
        <v>33810276.6859411</v>
      </c>
      <c r="F8862" s="46">
        <f>IF($B$5=1,'ריבית יומית'!D8856,'ריבית יומית'!G8856)</f>
        <v>2.7242892239431882E-5</v>
      </c>
      <c r="G8862" s="46">
        <f t="shared" si="969"/>
        <v>0</v>
      </c>
      <c r="H8862" s="29">
        <f t="shared" si="968"/>
        <v>1</v>
      </c>
      <c r="I8862" s="30">
        <f>VLOOKUP(B8861,'מדדים וריביות'!B:C,2)</f>
        <v>33910208.5382149</v>
      </c>
      <c r="K8862" s="39">
        <f t="shared" si="970"/>
        <v>0</v>
      </c>
      <c r="L8862" s="39">
        <f t="shared" si="971"/>
        <v>0</v>
      </c>
      <c r="M8862" s="39">
        <f t="shared" si="972"/>
        <v>0</v>
      </c>
      <c r="N8862" s="41">
        <f t="shared" si="974"/>
        <v>0</v>
      </c>
    </row>
    <row r="8863" spans="2:14">
      <c r="B8863" s="1">
        <v>41728</v>
      </c>
      <c r="C8863" s="1">
        <f t="shared" si="973"/>
        <v>41699</v>
      </c>
      <c r="E8863" s="42">
        <f>IF(DAY(B8863)&gt;14,VLOOKUP(DATE(YEAR(C8863),MONTH(C8863)-1,DAY(1)),'מדדים וריביות'!B:C,2,FALSE),VLOOKUP(DATE(YEAR(C8863),MONTH(C8863)-2,DAY(1)),'מדדים וריביות'!B:C,2,FALSE))</f>
        <v>33810276.6859411</v>
      </c>
      <c r="F8863" s="46">
        <f>IF($B$5=1,'ריבית יומית'!D8857,'ריבית יומית'!G8857)</f>
        <v>2.7242892239431882E-5</v>
      </c>
      <c r="G8863" s="46">
        <f t="shared" si="969"/>
        <v>0</v>
      </c>
      <c r="H8863" s="29">
        <f t="shared" si="968"/>
        <v>1</v>
      </c>
      <c r="I8863" s="30">
        <f>VLOOKUP(B8862,'מדדים וריביות'!B:C,2)</f>
        <v>33910208.5382149</v>
      </c>
      <c r="K8863" s="39">
        <f t="shared" si="970"/>
        <v>0</v>
      </c>
      <c r="L8863" s="39">
        <f t="shared" si="971"/>
        <v>0</v>
      </c>
      <c r="M8863" s="39">
        <f t="shared" si="972"/>
        <v>0</v>
      </c>
      <c r="N8863" s="41">
        <f t="shared" si="974"/>
        <v>0</v>
      </c>
    </row>
    <row r="8864" spans="2:14">
      <c r="B8864" s="1">
        <v>41729</v>
      </c>
      <c r="C8864" s="1">
        <f t="shared" si="973"/>
        <v>41699</v>
      </c>
      <c r="E8864" s="42">
        <f>IF(DAY(B8864)&gt;14,VLOOKUP(DATE(YEAR(C8864),MONTH(C8864)-1,DAY(1)),'מדדים וריביות'!B:C,2,FALSE),VLOOKUP(DATE(YEAR(C8864),MONTH(C8864)-2,DAY(1)),'מדדים וריביות'!B:C,2,FALSE))</f>
        <v>33810276.6859411</v>
      </c>
      <c r="F8864" s="46">
        <f>IF($B$5=1,'ריבית יומית'!D8858,'ריבית יומית'!G8858)</f>
        <v>2.7242892239431882E-5</v>
      </c>
      <c r="G8864" s="46">
        <f t="shared" si="969"/>
        <v>0</v>
      </c>
      <c r="H8864" s="29">
        <f t="shared" si="968"/>
        <v>1</v>
      </c>
      <c r="I8864" s="30">
        <f>VLOOKUP(B8863,'מדדים וריביות'!B:C,2)</f>
        <v>33910208.5382149</v>
      </c>
      <c r="K8864" s="39">
        <f t="shared" si="970"/>
        <v>0</v>
      </c>
      <c r="L8864" s="39">
        <f t="shared" si="971"/>
        <v>0</v>
      </c>
      <c r="M8864" s="39">
        <f t="shared" si="972"/>
        <v>0</v>
      </c>
      <c r="N8864" s="41">
        <f t="shared" si="974"/>
        <v>0</v>
      </c>
    </row>
    <row r="8865" spans="2:14">
      <c r="B8865" s="1">
        <v>41730</v>
      </c>
      <c r="C8865" s="1">
        <f t="shared" si="973"/>
        <v>41730</v>
      </c>
      <c r="E8865" s="42">
        <f>IF(DAY(B8865)&gt;14,VLOOKUP(DATE(YEAR(C8865),MONTH(C8865)-1,DAY(1)),'מדדים וריביות'!B:C,2,FALSE),VLOOKUP(DATE(YEAR(C8865),MONTH(C8865)-2,DAY(1)),'מדדים וריביות'!B:C,2,FALSE))</f>
        <v>33810276.6859411</v>
      </c>
      <c r="F8865" s="46">
        <f>IF($B$5=1,'ריבית יומית'!D8859,'ריבית יומית'!G8859)</f>
        <v>2.7242892239431882E-5</v>
      </c>
      <c r="G8865" s="46">
        <f t="shared" si="969"/>
        <v>0</v>
      </c>
      <c r="H8865" s="29">
        <f t="shared" si="968"/>
        <v>1</v>
      </c>
      <c r="I8865" s="30">
        <f>VLOOKUP(B8864,'מדדים וריביות'!B:C,2)</f>
        <v>33910208.5382149</v>
      </c>
      <c r="K8865" s="39">
        <f t="shared" si="970"/>
        <v>0</v>
      </c>
      <c r="L8865" s="39">
        <f t="shared" si="971"/>
        <v>0</v>
      </c>
      <c r="M8865" s="39">
        <f t="shared" si="972"/>
        <v>0</v>
      </c>
      <c r="N8865" s="41">
        <f t="shared" si="974"/>
        <v>0</v>
      </c>
    </row>
    <row r="8866" spans="2:14">
      <c r="B8866" s="1">
        <v>41731</v>
      </c>
      <c r="C8866" s="1">
        <f t="shared" si="973"/>
        <v>41730</v>
      </c>
      <c r="E8866" s="42">
        <f>IF(DAY(B8866)&gt;14,VLOOKUP(DATE(YEAR(C8866),MONTH(C8866)-1,DAY(1)),'מדדים וריביות'!B:C,2,FALSE),VLOOKUP(DATE(YEAR(C8866),MONTH(C8866)-2,DAY(1)),'מדדים וריביות'!B:C,2,FALSE))</f>
        <v>33810276.6859411</v>
      </c>
      <c r="F8866" s="46">
        <f>IF($B$5=1,'ריבית יומית'!D8860,'ריבית יומית'!G8860)</f>
        <v>2.7242892239431882E-5</v>
      </c>
      <c r="G8866" s="46">
        <f t="shared" si="969"/>
        <v>0</v>
      </c>
      <c r="H8866" s="29">
        <f t="shared" si="968"/>
        <v>1</v>
      </c>
      <c r="I8866" s="30">
        <f>VLOOKUP(B8865,'מדדים וריביות'!B:C,2)</f>
        <v>33943519.155639403</v>
      </c>
      <c r="K8866" s="39">
        <f t="shared" si="970"/>
        <v>0</v>
      </c>
      <c r="L8866" s="39">
        <f t="shared" si="971"/>
        <v>0</v>
      </c>
      <c r="M8866" s="39">
        <f t="shared" si="972"/>
        <v>0</v>
      </c>
      <c r="N8866" s="41">
        <f t="shared" si="974"/>
        <v>0</v>
      </c>
    </row>
    <row r="8867" spans="2:14">
      <c r="B8867" s="1">
        <v>41732</v>
      </c>
      <c r="C8867" s="1">
        <f t="shared" si="973"/>
        <v>41730</v>
      </c>
      <c r="E8867" s="42">
        <f>IF(DAY(B8867)&gt;14,VLOOKUP(DATE(YEAR(C8867),MONTH(C8867)-1,DAY(1)),'מדדים וריביות'!B:C,2,FALSE),VLOOKUP(DATE(YEAR(C8867),MONTH(C8867)-2,DAY(1)),'מדדים וריביות'!B:C,2,FALSE))</f>
        <v>33810276.6859411</v>
      </c>
      <c r="F8867" s="46">
        <f>IF($B$5=1,'ריבית יומית'!D8861,'ריבית יומית'!G8861)</f>
        <v>2.7242892239431882E-5</v>
      </c>
      <c r="G8867" s="46">
        <f t="shared" si="969"/>
        <v>0</v>
      </c>
      <c r="H8867" s="29">
        <f t="shared" ref="H8867:H8930" si="975">H8868*(1+G8867)</f>
        <v>1</v>
      </c>
      <c r="I8867" s="30">
        <f>VLOOKUP(B8866,'מדדים וריביות'!B:C,2)</f>
        <v>33943519.155639403</v>
      </c>
      <c r="K8867" s="39">
        <f t="shared" si="970"/>
        <v>0</v>
      </c>
      <c r="L8867" s="39">
        <f t="shared" si="971"/>
        <v>0</v>
      </c>
      <c r="M8867" s="39">
        <f t="shared" si="972"/>
        <v>0</v>
      </c>
      <c r="N8867" s="41">
        <f t="shared" si="974"/>
        <v>0</v>
      </c>
    </row>
    <row r="8868" spans="2:14">
      <c r="B8868" s="1">
        <v>41733</v>
      </c>
      <c r="C8868" s="1">
        <f t="shared" si="973"/>
        <v>41730</v>
      </c>
      <c r="E8868" s="42">
        <f>IF(DAY(B8868)&gt;14,VLOOKUP(DATE(YEAR(C8868),MONTH(C8868)-1,DAY(1)),'מדדים וריביות'!B:C,2,FALSE),VLOOKUP(DATE(YEAR(C8868),MONTH(C8868)-2,DAY(1)),'מדדים וריביות'!B:C,2,FALSE))</f>
        <v>33810276.6859411</v>
      </c>
      <c r="F8868" s="46">
        <f>IF($B$5=1,'ריבית יומית'!D8862,'ריבית יומית'!G8862)</f>
        <v>2.7242892239431882E-5</v>
      </c>
      <c r="G8868" s="46">
        <f t="shared" si="969"/>
        <v>0</v>
      </c>
      <c r="H8868" s="29">
        <f t="shared" si="975"/>
        <v>1</v>
      </c>
      <c r="I8868" s="30">
        <f>VLOOKUP(B8867,'מדדים וריביות'!B:C,2)</f>
        <v>33943519.155639403</v>
      </c>
      <c r="K8868" s="39">
        <f t="shared" si="970"/>
        <v>0</v>
      </c>
      <c r="L8868" s="39">
        <f t="shared" si="971"/>
        <v>0</v>
      </c>
      <c r="M8868" s="39">
        <f t="shared" si="972"/>
        <v>0</v>
      </c>
      <c r="N8868" s="41">
        <f t="shared" si="974"/>
        <v>0</v>
      </c>
    </row>
    <row r="8869" spans="2:14">
      <c r="B8869" s="1">
        <v>41734</v>
      </c>
      <c r="C8869" s="1">
        <f t="shared" si="973"/>
        <v>41730</v>
      </c>
      <c r="E8869" s="42">
        <f>IF(DAY(B8869)&gt;14,VLOOKUP(DATE(YEAR(C8869),MONTH(C8869)-1,DAY(1)),'מדדים וריביות'!B:C,2,FALSE),VLOOKUP(DATE(YEAR(C8869),MONTH(C8869)-2,DAY(1)),'מדדים וריביות'!B:C,2,FALSE))</f>
        <v>33810276.6859411</v>
      </c>
      <c r="F8869" s="46">
        <f>IF($B$5=1,'ריבית יומית'!D8863,'ריבית יומית'!G8863)</f>
        <v>2.7242892239431882E-5</v>
      </c>
      <c r="G8869" s="46">
        <f t="shared" si="969"/>
        <v>0</v>
      </c>
      <c r="H8869" s="29">
        <f t="shared" si="975"/>
        <v>1</v>
      </c>
      <c r="I8869" s="30">
        <f>VLOOKUP(B8868,'מדדים וריביות'!B:C,2)</f>
        <v>33943519.155639403</v>
      </c>
      <c r="K8869" s="39">
        <f t="shared" si="970"/>
        <v>0</v>
      </c>
      <c r="L8869" s="39">
        <f t="shared" si="971"/>
        <v>0</v>
      </c>
      <c r="M8869" s="39">
        <f t="shared" si="972"/>
        <v>0</v>
      </c>
      <c r="N8869" s="41">
        <f t="shared" si="974"/>
        <v>0</v>
      </c>
    </row>
    <row r="8870" spans="2:14">
      <c r="B8870" s="1">
        <v>41735</v>
      </c>
      <c r="C8870" s="1">
        <f t="shared" si="973"/>
        <v>41730</v>
      </c>
      <c r="E8870" s="42">
        <f>IF(DAY(B8870)&gt;14,VLOOKUP(DATE(YEAR(C8870),MONTH(C8870)-1,DAY(1)),'מדדים וריביות'!B:C,2,FALSE),VLOOKUP(DATE(YEAR(C8870),MONTH(C8870)-2,DAY(1)),'מדדים וריביות'!B:C,2,FALSE))</f>
        <v>33810276.6859411</v>
      </c>
      <c r="F8870" s="46">
        <f>IF($B$5=1,'ריבית יומית'!D8864,'ריבית יומית'!G8864)</f>
        <v>2.7242892239431882E-5</v>
      </c>
      <c r="G8870" s="46">
        <f t="shared" si="969"/>
        <v>0</v>
      </c>
      <c r="H8870" s="29">
        <f t="shared" si="975"/>
        <v>1</v>
      </c>
      <c r="I8870" s="30">
        <f>VLOOKUP(B8869,'מדדים וריביות'!B:C,2)</f>
        <v>33943519.155639403</v>
      </c>
      <c r="K8870" s="39">
        <f t="shared" si="970"/>
        <v>0</v>
      </c>
      <c r="L8870" s="39">
        <f t="shared" si="971"/>
        <v>0</v>
      </c>
      <c r="M8870" s="39">
        <f t="shared" si="972"/>
        <v>0</v>
      </c>
      <c r="N8870" s="41">
        <f t="shared" si="974"/>
        <v>0</v>
      </c>
    </row>
    <row r="8871" spans="2:14">
      <c r="B8871" s="1">
        <v>41736</v>
      </c>
      <c r="C8871" s="1">
        <f t="shared" si="973"/>
        <v>41730</v>
      </c>
      <c r="E8871" s="42">
        <f>IF(DAY(B8871)&gt;14,VLOOKUP(DATE(YEAR(C8871),MONTH(C8871)-1,DAY(1)),'מדדים וריביות'!B:C,2,FALSE),VLOOKUP(DATE(YEAR(C8871),MONTH(C8871)-2,DAY(1)),'מדדים וריביות'!B:C,2,FALSE))</f>
        <v>33810276.6859411</v>
      </c>
      <c r="F8871" s="46">
        <f>IF($B$5=1,'ריבית יומית'!D8865,'ריבית יומית'!G8865)</f>
        <v>2.7242892239431882E-5</v>
      </c>
      <c r="G8871" s="46">
        <f t="shared" si="969"/>
        <v>0</v>
      </c>
      <c r="H8871" s="29">
        <f t="shared" si="975"/>
        <v>1</v>
      </c>
      <c r="I8871" s="30">
        <f>VLOOKUP(B8870,'מדדים וריביות'!B:C,2)</f>
        <v>33943519.155639403</v>
      </c>
      <c r="K8871" s="39">
        <f t="shared" si="970"/>
        <v>0</v>
      </c>
      <c r="L8871" s="39">
        <f t="shared" si="971"/>
        <v>0</v>
      </c>
      <c r="M8871" s="39">
        <f t="shared" si="972"/>
        <v>0</v>
      </c>
      <c r="N8871" s="41">
        <f t="shared" si="974"/>
        <v>0</v>
      </c>
    </row>
    <row r="8872" spans="2:14">
      <c r="B8872" s="1">
        <v>41737</v>
      </c>
      <c r="C8872" s="1">
        <f t="shared" si="973"/>
        <v>41730</v>
      </c>
      <c r="E8872" s="42">
        <f>IF(DAY(B8872)&gt;14,VLOOKUP(DATE(YEAR(C8872),MONTH(C8872)-1,DAY(1)),'מדדים וריביות'!B:C,2,FALSE),VLOOKUP(DATE(YEAR(C8872),MONTH(C8872)-2,DAY(1)),'מדדים וריביות'!B:C,2,FALSE))</f>
        <v>33810276.6859411</v>
      </c>
      <c r="F8872" s="46">
        <f>IF($B$5=1,'ריבית יומית'!D8866,'ריבית יומית'!G8866)</f>
        <v>2.7242892239431882E-5</v>
      </c>
      <c r="G8872" s="46">
        <f t="shared" si="969"/>
        <v>0</v>
      </c>
      <c r="H8872" s="29">
        <f t="shared" si="975"/>
        <v>1</v>
      </c>
      <c r="I8872" s="30">
        <f>VLOOKUP(B8871,'מדדים וריביות'!B:C,2)</f>
        <v>33943519.155639403</v>
      </c>
      <c r="K8872" s="39">
        <f t="shared" si="970"/>
        <v>0</v>
      </c>
      <c r="L8872" s="39">
        <f t="shared" si="971"/>
        <v>0</v>
      </c>
      <c r="M8872" s="39">
        <f t="shared" si="972"/>
        <v>0</v>
      </c>
      <c r="N8872" s="41">
        <f t="shared" si="974"/>
        <v>0</v>
      </c>
    </row>
    <row r="8873" spans="2:14">
      <c r="B8873" s="1">
        <v>41738</v>
      </c>
      <c r="C8873" s="1">
        <f t="shared" si="973"/>
        <v>41730</v>
      </c>
      <c r="E8873" s="42">
        <f>IF(DAY(B8873)&gt;14,VLOOKUP(DATE(YEAR(C8873),MONTH(C8873)-1,DAY(1)),'מדדים וריביות'!B:C,2,FALSE),VLOOKUP(DATE(YEAR(C8873),MONTH(C8873)-2,DAY(1)),'מדדים וריביות'!B:C,2,FALSE))</f>
        <v>33810276.6859411</v>
      </c>
      <c r="F8873" s="46">
        <f>IF($B$5=1,'ריבית יומית'!D8867,'ריבית יומית'!G8867)</f>
        <v>2.7242892239431882E-5</v>
      </c>
      <c r="G8873" s="46">
        <f t="shared" si="969"/>
        <v>0</v>
      </c>
      <c r="H8873" s="29">
        <f t="shared" si="975"/>
        <v>1</v>
      </c>
      <c r="I8873" s="30">
        <f>VLOOKUP(B8872,'מדדים וריביות'!B:C,2)</f>
        <v>33943519.155639403</v>
      </c>
      <c r="K8873" s="39">
        <f t="shared" si="970"/>
        <v>0</v>
      </c>
      <c r="L8873" s="39">
        <f t="shared" si="971"/>
        <v>0</v>
      </c>
      <c r="M8873" s="39">
        <f t="shared" si="972"/>
        <v>0</v>
      </c>
      <c r="N8873" s="41">
        <f t="shared" si="974"/>
        <v>0</v>
      </c>
    </row>
    <row r="8874" spans="2:14">
      <c r="B8874" s="1">
        <v>41739</v>
      </c>
      <c r="C8874" s="1">
        <f t="shared" si="973"/>
        <v>41730</v>
      </c>
      <c r="E8874" s="42">
        <f>IF(DAY(B8874)&gt;14,VLOOKUP(DATE(YEAR(C8874),MONTH(C8874)-1,DAY(1)),'מדדים וריביות'!B:C,2,FALSE),VLOOKUP(DATE(YEAR(C8874),MONTH(C8874)-2,DAY(1)),'מדדים וריביות'!B:C,2,FALSE))</f>
        <v>33810276.6859411</v>
      </c>
      <c r="F8874" s="46">
        <f>IF($B$5=1,'ריבית יומית'!D8868,'ריבית יומית'!G8868)</f>
        <v>2.7242892239431882E-5</v>
      </c>
      <c r="G8874" s="46">
        <f t="shared" si="969"/>
        <v>0</v>
      </c>
      <c r="H8874" s="29">
        <f t="shared" si="975"/>
        <v>1</v>
      </c>
      <c r="I8874" s="30">
        <f>VLOOKUP(B8873,'מדדים וריביות'!B:C,2)</f>
        <v>33943519.155639403</v>
      </c>
      <c r="K8874" s="39">
        <f t="shared" si="970"/>
        <v>0</v>
      </c>
      <c r="L8874" s="39">
        <f t="shared" si="971"/>
        <v>0</v>
      </c>
      <c r="M8874" s="39">
        <f t="shared" si="972"/>
        <v>0</v>
      </c>
      <c r="N8874" s="41">
        <f t="shared" si="974"/>
        <v>0</v>
      </c>
    </row>
    <row r="8875" spans="2:14">
      <c r="B8875" s="1">
        <v>41740</v>
      </c>
      <c r="C8875" s="1">
        <f t="shared" si="973"/>
        <v>41730</v>
      </c>
      <c r="E8875" s="42">
        <f>IF(DAY(B8875)&gt;14,VLOOKUP(DATE(YEAR(C8875),MONTH(C8875)-1,DAY(1)),'מדדים וריביות'!B:C,2,FALSE),VLOOKUP(DATE(YEAR(C8875),MONTH(C8875)-2,DAY(1)),'מדדים וריביות'!B:C,2,FALSE))</f>
        <v>33810276.6859411</v>
      </c>
      <c r="F8875" s="46">
        <f>IF($B$5=1,'ריבית יומית'!D8869,'ריבית יומית'!G8869)</f>
        <v>2.7242892239431882E-5</v>
      </c>
      <c r="G8875" s="46">
        <f t="shared" si="969"/>
        <v>0</v>
      </c>
      <c r="H8875" s="29">
        <f t="shared" si="975"/>
        <v>1</v>
      </c>
      <c r="I8875" s="30">
        <f>VLOOKUP(B8874,'מדדים וריביות'!B:C,2)</f>
        <v>33943519.155639403</v>
      </c>
      <c r="K8875" s="39">
        <f t="shared" si="970"/>
        <v>0</v>
      </c>
      <c r="L8875" s="39">
        <f t="shared" si="971"/>
        <v>0</v>
      </c>
      <c r="M8875" s="39">
        <f t="shared" si="972"/>
        <v>0</v>
      </c>
      <c r="N8875" s="41">
        <f t="shared" si="974"/>
        <v>0</v>
      </c>
    </row>
    <row r="8876" spans="2:14">
      <c r="B8876" s="1">
        <v>41741</v>
      </c>
      <c r="C8876" s="1">
        <f t="shared" si="973"/>
        <v>41730</v>
      </c>
      <c r="E8876" s="42">
        <f>IF(DAY(B8876)&gt;14,VLOOKUP(DATE(YEAR(C8876),MONTH(C8876)-1,DAY(1)),'מדדים וריביות'!B:C,2,FALSE),VLOOKUP(DATE(YEAR(C8876),MONTH(C8876)-2,DAY(1)),'מדדים וריביות'!B:C,2,FALSE))</f>
        <v>33810276.6859411</v>
      </c>
      <c r="F8876" s="46">
        <f>IF($B$5=1,'ריבית יומית'!D8870,'ריבית יומית'!G8870)</f>
        <v>2.7242892239431882E-5</v>
      </c>
      <c r="G8876" s="46">
        <f t="shared" si="969"/>
        <v>0</v>
      </c>
      <c r="H8876" s="29">
        <f t="shared" si="975"/>
        <v>1</v>
      </c>
      <c r="I8876" s="30">
        <f>VLOOKUP(B8875,'מדדים וריביות'!B:C,2)</f>
        <v>33943519.155639403</v>
      </c>
      <c r="K8876" s="39">
        <f t="shared" si="970"/>
        <v>0</v>
      </c>
      <c r="L8876" s="39">
        <f t="shared" si="971"/>
        <v>0</v>
      </c>
      <c r="M8876" s="39">
        <f t="shared" si="972"/>
        <v>0</v>
      </c>
      <c r="N8876" s="41">
        <f t="shared" si="974"/>
        <v>0</v>
      </c>
    </row>
    <row r="8877" spans="2:14">
      <c r="B8877" s="1">
        <v>41742</v>
      </c>
      <c r="C8877" s="1">
        <f t="shared" si="973"/>
        <v>41730</v>
      </c>
      <c r="E8877" s="42">
        <f>IF(DAY(B8877)&gt;14,VLOOKUP(DATE(YEAR(C8877),MONTH(C8877)-1,DAY(1)),'מדדים וריביות'!B:C,2,FALSE),VLOOKUP(DATE(YEAR(C8877),MONTH(C8877)-2,DAY(1)),'מדדים וריביות'!B:C,2,FALSE))</f>
        <v>33810276.6859411</v>
      </c>
      <c r="F8877" s="46">
        <f>IF($B$5=1,'ריבית יומית'!D8871,'ריבית יומית'!G8871)</f>
        <v>2.7242892239431882E-5</v>
      </c>
      <c r="G8877" s="46">
        <f t="shared" si="969"/>
        <v>0</v>
      </c>
      <c r="H8877" s="29">
        <f t="shared" si="975"/>
        <v>1</v>
      </c>
      <c r="I8877" s="30">
        <f>VLOOKUP(B8876,'מדדים וריביות'!B:C,2)</f>
        <v>33943519.155639403</v>
      </c>
      <c r="K8877" s="39">
        <f t="shared" si="970"/>
        <v>0</v>
      </c>
      <c r="L8877" s="39">
        <f t="shared" si="971"/>
        <v>0</v>
      </c>
      <c r="M8877" s="39">
        <f t="shared" si="972"/>
        <v>0</v>
      </c>
      <c r="N8877" s="41">
        <f t="shared" si="974"/>
        <v>0</v>
      </c>
    </row>
    <row r="8878" spans="2:14">
      <c r="B8878" s="1">
        <v>41743</v>
      </c>
      <c r="C8878" s="1">
        <f t="shared" si="973"/>
        <v>41730</v>
      </c>
      <c r="E8878" s="42">
        <f>IF(DAY(B8878)&gt;14,VLOOKUP(DATE(YEAR(C8878),MONTH(C8878)-1,DAY(1)),'מדדים וריביות'!B:C,2,FALSE),VLOOKUP(DATE(YEAR(C8878),MONTH(C8878)-2,DAY(1)),'מדדים וריביות'!B:C,2,FALSE))</f>
        <v>33810276.6859411</v>
      </c>
      <c r="F8878" s="46">
        <f>IF($B$5=1,'ריבית יומית'!D8872,'ריבית יומית'!G8872)</f>
        <v>2.7242892239431882E-5</v>
      </c>
      <c r="G8878" s="46">
        <f t="shared" si="969"/>
        <v>0</v>
      </c>
      <c r="H8878" s="29">
        <f t="shared" si="975"/>
        <v>1</v>
      </c>
      <c r="I8878" s="30">
        <f>VLOOKUP(B8877,'מדדים וריביות'!B:C,2)</f>
        <v>33943519.155639403</v>
      </c>
      <c r="K8878" s="39">
        <f t="shared" si="970"/>
        <v>0</v>
      </c>
      <c r="L8878" s="39">
        <f t="shared" si="971"/>
        <v>0</v>
      </c>
      <c r="M8878" s="39">
        <f t="shared" si="972"/>
        <v>0</v>
      </c>
      <c r="N8878" s="41">
        <f t="shared" si="974"/>
        <v>0</v>
      </c>
    </row>
    <row r="8879" spans="2:14">
      <c r="B8879" s="1">
        <v>41744</v>
      </c>
      <c r="C8879" s="1">
        <f t="shared" si="973"/>
        <v>41730</v>
      </c>
      <c r="E8879" s="42">
        <f>IF(DAY(B8879)&gt;14,VLOOKUP(DATE(YEAR(C8879),MONTH(C8879)-1,DAY(1)),'מדדים וריביות'!B:C,2,FALSE),VLOOKUP(DATE(YEAR(C8879),MONTH(C8879)-2,DAY(1)),'מדדים וריביות'!B:C,2,FALSE))</f>
        <v>33910208.5382149</v>
      </c>
      <c r="F8879" s="46">
        <f>IF($B$5=1,'ריבית יומית'!D8873,'ריבית יומית'!G8873)</f>
        <v>2.7242892239431882E-5</v>
      </c>
      <c r="G8879" s="46">
        <f t="shared" si="969"/>
        <v>0</v>
      </c>
      <c r="H8879" s="29">
        <f t="shared" si="975"/>
        <v>1</v>
      </c>
      <c r="I8879" s="30">
        <f>VLOOKUP(B8878,'מדדים וריביות'!B:C,2)</f>
        <v>33943519.155639403</v>
      </c>
      <c r="K8879" s="39">
        <f t="shared" si="970"/>
        <v>0</v>
      </c>
      <c r="L8879" s="39">
        <f t="shared" si="971"/>
        <v>0</v>
      </c>
      <c r="M8879" s="39">
        <f t="shared" si="972"/>
        <v>0</v>
      </c>
      <c r="N8879" s="41">
        <f t="shared" si="974"/>
        <v>0</v>
      </c>
    </row>
    <row r="8880" spans="2:14">
      <c r="B8880" s="1">
        <v>41745</v>
      </c>
      <c r="C8880" s="1">
        <f t="shared" si="973"/>
        <v>41730</v>
      </c>
      <c r="E8880" s="42">
        <f>IF(DAY(B8880)&gt;14,VLOOKUP(DATE(YEAR(C8880),MONTH(C8880)-1,DAY(1)),'מדדים וריביות'!B:C,2,FALSE),VLOOKUP(DATE(YEAR(C8880),MONTH(C8880)-2,DAY(1)),'מדדים וריביות'!B:C,2,FALSE))</f>
        <v>33910208.5382149</v>
      </c>
      <c r="F8880" s="46">
        <f>IF($B$5=1,'ריבית יומית'!D8874,'ריבית יומית'!G8874)</f>
        <v>2.7242892239431882E-5</v>
      </c>
      <c r="G8880" s="46">
        <f t="shared" si="969"/>
        <v>0</v>
      </c>
      <c r="H8880" s="29">
        <f t="shared" si="975"/>
        <v>1</v>
      </c>
      <c r="I8880" s="30">
        <f>VLOOKUP(B8879,'מדדים וריביות'!B:C,2)</f>
        <v>33943519.155639403</v>
      </c>
      <c r="K8880" s="39">
        <f t="shared" si="970"/>
        <v>0</v>
      </c>
      <c r="L8880" s="39">
        <f t="shared" si="971"/>
        <v>0</v>
      </c>
      <c r="M8880" s="39">
        <f t="shared" si="972"/>
        <v>0</v>
      </c>
      <c r="N8880" s="41">
        <f t="shared" si="974"/>
        <v>0</v>
      </c>
    </row>
    <row r="8881" spans="2:14">
      <c r="B8881" s="1">
        <v>41746</v>
      </c>
      <c r="C8881" s="1">
        <f t="shared" si="973"/>
        <v>41730</v>
      </c>
      <c r="E8881" s="42">
        <f>IF(DAY(B8881)&gt;14,VLOOKUP(DATE(YEAR(C8881),MONTH(C8881)-1,DAY(1)),'מדדים וריביות'!B:C,2,FALSE),VLOOKUP(DATE(YEAR(C8881),MONTH(C8881)-2,DAY(1)),'מדדים וריביות'!B:C,2,FALSE))</f>
        <v>33910208.5382149</v>
      </c>
      <c r="F8881" s="46">
        <f>IF($B$5=1,'ריבית יומית'!D8875,'ריבית יומית'!G8875)</f>
        <v>2.7242892239431882E-5</v>
      </c>
      <c r="G8881" s="46">
        <f t="shared" si="969"/>
        <v>0</v>
      </c>
      <c r="H8881" s="29">
        <f t="shared" si="975"/>
        <v>1</v>
      </c>
      <c r="I8881" s="30">
        <f>VLOOKUP(B8880,'מדדים וריביות'!B:C,2)</f>
        <v>33943519.155639403</v>
      </c>
      <c r="K8881" s="39">
        <f t="shared" si="970"/>
        <v>0</v>
      </c>
      <c r="L8881" s="39">
        <f t="shared" si="971"/>
        <v>0</v>
      </c>
      <c r="M8881" s="39">
        <f t="shared" si="972"/>
        <v>0</v>
      </c>
      <c r="N8881" s="41">
        <f t="shared" si="974"/>
        <v>0</v>
      </c>
    </row>
    <row r="8882" spans="2:14">
      <c r="B8882" s="1">
        <v>41747</v>
      </c>
      <c r="C8882" s="1">
        <f t="shared" si="973"/>
        <v>41730</v>
      </c>
      <c r="E8882" s="42">
        <f>IF(DAY(B8882)&gt;14,VLOOKUP(DATE(YEAR(C8882),MONTH(C8882)-1,DAY(1)),'מדדים וריביות'!B:C,2,FALSE),VLOOKUP(DATE(YEAR(C8882),MONTH(C8882)-2,DAY(1)),'מדדים וריביות'!B:C,2,FALSE))</f>
        <v>33910208.5382149</v>
      </c>
      <c r="F8882" s="46">
        <f>IF($B$5=1,'ריבית יומית'!D8876,'ריבית יומית'!G8876)</f>
        <v>2.7242892239431882E-5</v>
      </c>
      <c r="G8882" s="46">
        <f t="shared" si="969"/>
        <v>0</v>
      </c>
      <c r="H8882" s="29">
        <f t="shared" si="975"/>
        <v>1</v>
      </c>
      <c r="I8882" s="30">
        <f>VLOOKUP(B8881,'מדדים וריביות'!B:C,2)</f>
        <v>33943519.155639403</v>
      </c>
      <c r="K8882" s="39">
        <f t="shared" si="970"/>
        <v>0</v>
      </c>
      <c r="L8882" s="39">
        <f t="shared" si="971"/>
        <v>0</v>
      </c>
      <c r="M8882" s="39">
        <f t="shared" si="972"/>
        <v>0</v>
      </c>
      <c r="N8882" s="41">
        <f t="shared" si="974"/>
        <v>0</v>
      </c>
    </row>
    <row r="8883" spans="2:14">
      <c r="B8883" s="1">
        <v>41748</v>
      </c>
      <c r="C8883" s="1">
        <f t="shared" si="973"/>
        <v>41730</v>
      </c>
      <c r="E8883" s="42">
        <f>IF(DAY(B8883)&gt;14,VLOOKUP(DATE(YEAR(C8883),MONTH(C8883)-1,DAY(1)),'מדדים וריביות'!B:C,2,FALSE),VLOOKUP(DATE(YEAR(C8883),MONTH(C8883)-2,DAY(1)),'מדדים וריביות'!B:C,2,FALSE))</f>
        <v>33910208.5382149</v>
      </c>
      <c r="F8883" s="46">
        <f>IF($B$5=1,'ריבית יומית'!D8877,'ריבית יומית'!G8877)</f>
        <v>2.7242892239431882E-5</v>
      </c>
      <c r="G8883" s="46">
        <f t="shared" si="969"/>
        <v>0</v>
      </c>
      <c r="H8883" s="29">
        <f t="shared" si="975"/>
        <v>1</v>
      </c>
      <c r="I8883" s="30">
        <f>VLOOKUP(B8882,'מדדים וריביות'!B:C,2)</f>
        <v>33943519.155639403</v>
      </c>
      <c r="K8883" s="39">
        <f t="shared" si="970"/>
        <v>0</v>
      </c>
      <c r="L8883" s="39">
        <f t="shared" si="971"/>
        <v>0</v>
      </c>
      <c r="M8883" s="39">
        <f t="shared" si="972"/>
        <v>0</v>
      </c>
      <c r="N8883" s="41">
        <f t="shared" si="974"/>
        <v>0</v>
      </c>
    </row>
    <row r="8884" spans="2:14">
      <c r="B8884" s="1">
        <v>41749</v>
      </c>
      <c r="C8884" s="1">
        <f t="shared" si="973"/>
        <v>41730</v>
      </c>
      <c r="E8884" s="42">
        <f>IF(DAY(B8884)&gt;14,VLOOKUP(DATE(YEAR(C8884),MONTH(C8884)-1,DAY(1)),'מדדים וריביות'!B:C,2,FALSE),VLOOKUP(DATE(YEAR(C8884),MONTH(C8884)-2,DAY(1)),'מדדים וריביות'!B:C,2,FALSE))</f>
        <v>33910208.5382149</v>
      </c>
      <c r="F8884" s="46">
        <f>IF($B$5=1,'ריבית יומית'!D8878,'ריבית יומית'!G8878)</f>
        <v>2.7242892239431882E-5</v>
      </c>
      <c r="G8884" s="46">
        <f t="shared" si="969"/>
        <v>0</v>
      </c>
      <c r="H8884" s="29">
        <f t="shared" si="975"/>
        <v>1</v>
      </c>
      <c r="I8884" s="30">
        <f>VLOOKUP(B8883,'מדדים וריביות'!B:C,2)</f>
        <v>33943519.155639403</v>
      </c>
      <c r="K8884" s="39">
        <f t="shared" si="970"/>
        <v>0</v>
      </c>
      <c r="L8884" s="39">
        <f t="shared" si="971"/>
        <v>0</v>
      </c>
      <c r="M8884" s="39">
        <f t="shared" si="972"/>
        <v>0</v>
      </c>
      <c r="N8884" s="41">
        <f t="shared" si="974"/>
        <v>0</v>
      </c>
    </row>
    <row r="8885" spans="2:14">
      <c r="B8885" s="1">
        <v>41750</v>
      </c>
      <c r="C8885" s="1">
        <f t="shared" si="973"/>
        <v>41730</v>
      </c>
      <c r="E8885" s="42">
        <f>IF(DAY(B8885)&gt;14,VLOOKUP(DATE(YEAR(C8885),MONTH(C8885)-1,DAY(1)),'מדדים וריביות'!B:C,2,FALSE),VLOOKUP(DATE(YEAR(C8885),MONTH(C8885)-2,DAY(1)),'מדדים וריביות'!B:C,2,FALSE))</f>
        <v>33910208.5382149</v>
      </c>
      <c r="F8885" s="46">
        <f>IF($B$5=1,'ריבית יומית'!D8879,'ריבית יומית'!G8879)</f>
        <v>2.7242892239431882E-5</v>
      </c>
      <c r="G8885" s="46">
        <f t="shared" si="969"/>
        <v>0</v>
      </c>
      <c r="H8885" s="29">
        <f t="shared" si="975"/>
        <v>1</v>
      </c>
      <c r="I8885" s="30">
        <f>VLOOKUP(B8884,'מדדים וריביות'!B:C,2)</f>
        <v>33943519.155639403</v>
      </c>
      <c r="K8885" s="39">
        <f t="shared" si="970"/>
        <v>0</v>
      </c>
      <c r="L8885" s="39">
        <f t="shared" si="971"/>
        <v>0</v>
      </c>
      <c r="M8885" s="39">
        <f t="shared" si="972"/>
        <v>0</v>
      </c>
      <c r="N8885" s="41">
        <f t="shared" si="974"/>
        <v>0</v>
      </c>
    </row>
    <row r="8886" spans="2:14">
      <c r="B8886" s="1">
        <v>41751</v>
      </c>
      <c r="C8886" s="1">
        <f t="shared" si="973"/>
        <v>41730</v>
      </c>
      <c r="E8886" s="42">
        <f>IF(DAY(B8886)&gt;14,VLOOKUP(DATE(YEAR(C8886),MONTH(C8886)-1,DAY(1)),'מדדים וריביות'!B:C,2,FALSE),VLOOKUP(DATE(YEAR(C8886),MONTH(C8886)-2,DAY(1)),'מדדים וריביות'!B:C,2,FALSE))</f>
        <v>33910208.5382149</v>
      </c>
      <c r="F8886" s="46">
        <f>IF($B$5=1,'ריבית יומית'!D8880,'ריבית יומית'!G8880)</f>
        <v>2.7242892239431882E-5</v>
      </c>
      <c r="G8886" s="46">
        <f t="shared" si="969"/>
        <v>0</v>
      </c>
      <c r="H8886" s="29">
        <f t="shared" si="975"/>
        <v>1</v>
      </c>
      <c r="I8886" s="30">
        <f>VLOOKUP(B8885,'מדדים וריביות'!B:C,2)</f>
        <v>33943519.155639403</v>
      </c>
      <c r="K8886" s="39">
        <f t="shared" si="970"/>
        <v>0</v>
      </c>
      <c r="L8886" s="39">
        <f t="shared" si="971"/>
        <v>0</v>
      </c>
      <c r="M8886" s="39">
        <f t="shared" si="972"/>
        <v>0</v>
      </c>
      <c r="N8886" s="41">
        <f t="shared" si="974"/>
        <v>0</v>
      </c>
    </row>
    <row r="8887" spans="2:14">
      <c r="B8887" s="1">
        <v>41752</v>
      </c>
      <c r="C8887" s="1">
        <f t="shared" si="973"/>
        <v>41730</v>
      </c>
      <c r="E8887" s="42">
        <f>IF(DAY(B8887)&gt;14,VLOOKUP(DATE(YEAR(C8887),MONTH(C8887)-1,DAY(1)),'מדדים וריביות'!B:C,2,FALSE),VLOOKUP(DATE(YEAR(C8887),MONTH(C8887)-2,DAY(1)),'מדדים וריביות'!B:C,2,FALSE))</f>
        <v>33910208.5382149</v>
      </c>
      <c r="F8887" s="46">
        <f>IF($B$5=1,'ריבית יומית'!D8881,'ריבית יומית'!G8881)</f>
        <v>2.7242892239431882E-5</v>
      </c>
      <c r="G8887" s="46">
        <f t="shared" si="969"/>
        <v>0</v>
      </c>
      <c r="H8887" s="29">
        <f t="shared" si="975"/>
        <v>1</v>
      </c>
      <c r="I8887" s="30">
        <f>VLOOKUP(B8886,'מדדים וריביות'!B:C,2)</f>
        <v>33943519.155639403</v>
      </c>
      <c r="K8887" s="39">
        <f t="shared" si="970"/>
        <v>0</v>
      </c>
      <c r="L8887" s="39">
        <f t="shared" si="971"/>
        <v>0</v>
      </c>
      <c r="M8887" s="39">
        <f t="shared" si="972"/>
        <v>0</v>
      </c>
      <c r="N8887" s="41">
        <f t="shared" si="974"/>
        <v>0</v>
      </c>
    </row>
    <row r="8888" spans="2:14">
      <c r="B8888" s="1">
        <v>41753</v>
      </c>
      <c r="C8888" s="1">
        <f t="shared" si="973"/>
        <v>41730</v>
      </c>
      <c r="E8888" s="42">
        <f>IF(DAY(B8888)&gt;14,VLOOKUP(DATE(YEAR(C8888),MONTH(C8888)-1,DAY(1)),'מדדים וריביות'!B:C,2,FALSE),VLOOKUP(DATE(YEAR(C8888),MONTH(C8888)-2,DAY(1)),'מדדים וריביות'!B:C,2,FALSE))</f>
        <v>33910208.5382149</v>
      </c>
      <c r="F8888" s="46">
        <f>IF($B$5=1,'ריבית יומית'!D8882,'ריבית יומית'!G8882)</f>
        <v>2.7242892239431882E-5</v>
      </c>
      <c r="G8888" s="46">
        <f t="shared" si="969"/>
        <v>0</v>
      </c>
      <c r="H8888" s="29">
        <f t="shared" si="975"/>
        <v>1</v>
      </c>
      <c r="I8888" s="30">
        <f>VLOOKUP(B8887,'מדדים וריביות'!B:C,2)</f>
        <v>33943519.155639403</v>
      </c>
      <c r="K8888" s="39">
        <f t="shared" si="970"/>
        <v>0</v>
      </c>
      <c r="L8888" s="39">
        <f t="shared" si="971"/>
        <v>0</v>
      </c>
      <c r="M8888" s="39">
        <f t="shared" si="972"/>
        <v>0</v>
      </c>
      <c r="N8888" s="41">
        <f t="shared" si="974"/>
        <v>0</v>
      </c>
    </row>
    <row r="8889" spans="2:14">
      <c r="B8889" s="1">
        <v>41754</v>
      </c>
      <c r="C8889" s="1">
        <f t="shared" si="973"/>
        <v>41730</v>
      </c>
      <c r="E8889" s="42">
        <f>IF(DAY(B8889)&gt;14,VLOOKUP(DATE(YEAR(C8889),MONTH(C8889)-1,DAY(1)),'מדדים וריביות'!B:C,2,FALSE),VLOOKUP(DATE(YEAR(C8889),MONTH(C8889)-2,DAY(1)),'מדדים וריביות'!B:C,2,FALSE))</f>
        <v>33910208.5382149</v>
      </c>
      <c r="F8889" s="46">
        <f>IF($B$5=1,'ריבית יומית'!D8883,'ריבית יומית'!G8883)</f>
        <v>2.7242892239431882E-5</v>
      </c>
      <c r="G8889" s="46">
        <f t="shared" si="969"/>
        <v>0</v>
      </c>
      <c r="H8889" s="29">
        <f t="shared" si="975"/>
        <v>1</v>
      </c>
      <c r="I8889" s="30">
        <f>VLOOKUP(B8888,'מדדים וריביות'!B:C,2)</f>
        <v>33943519.155639403</v>
      </c>
      <c r="K8889" s="39">
        <f t="shared" si="970"/>
        <v>0</v>
      </c>
      <c r="L8889" s="39">
        <f t="shared" si="971"/>
        <v>0</v>
      </c>
      <c r="M8889" s="39">
        <f t="shared" si="972"/>
        <v>0</v>
      </c>
      <c r="N8889" s="41">
        <f t="shared" si="974"/>
        <v>0</v>
      </c>
    </row>
    <row r="8890" spans="2:14">
      <c r="B8890" s="1">
        <v>41755</v>
      </c>
      <c r="C8890" s="1">
        <f t="shared" si="973"/>
        <v>41730</v>
      </c>
      <c r="E8890" s="42">
        <f>IF(DAY(B8890)&gt;14,VLOOKUP(DATE(YEAR(C8890),MONTH(C8890)-1,DAY(1)),'מדדים וריביות'!B:C,2,FALSE),VLOOKUP(DATE(YEAR(C8890),MONTH(C8890)-2,DAY(1)),'מדדים וריביות'!B:C,2,FALSE))</f>
        <v>33910208.5382149</v>
      </c>
      <c r="F8890" s="46">
        <f>IF($B$5=1,'ריבית יומית'!D8884,'ריבית יומית'!G8884)</f>
        <v>2.7242892239431882E-5</v>
      </c>
      <c r="G8890" s="46">
        <f t="shared" si="969"/>
        <v>0</v>
      </c>
      <c r="H8890" s="29">
        <f t="shared" si="975"/>
        <v>1</v>
      </c>
      <c r="I8890" s="30">
        <f>VLOOKUP(B8889,'מדדים וריביות'!B:C,2)</f>
        <v>33943519.155639403</v>
      </c>
      <c r="K8890" s="39">
        <f t="shared" si="970"/>
        <v>0</v>
      </c>
      <c r="L8890" s="39">
        <f t="shared" si="971"/>
        <v>0</v>
      </c>
      <c r="M8890" s="39">
        <f t="shared" si="972"/>
        <v>0</v>
      </c>
      <c r="N8890" s="41">
        <f t="shared" si="974"/>
        <v>0</v>
      </c>
    </row>
    <row r="8891" spans="2:14">
      <c r="B8891" s="1">
        <v>41756</v>
      </c>
      <c r="C8891" s="1">
        <f t="shared" si="973"/>
        <v>41730</v>
      </c>
      <c r="E8891" s="42">
        <f>IF(DAY(B8891)&gt;14,VLOOKUP(DATE(YEAR(C8891),MONTH(C8891)-1,DAY(1)),'מדדים וריביות'!B:C,2,FALSE),VLOOKUP(DATE(YEAR(C8891),MONTH(C8891)-2,DAY(1)),'מדדים וריביות'!B:C,2,FALSE))</f>
        <v>33910208.5382149</v>
      </c>
      <c r="F8891" s="46">
        <f>IF($B$5=1,'ריבית יומית'!D8885,'ריבית יומית'!G8885)</f>
        <v>2.7242892239431882E-5</v>
      </c>
      <c r="G8891" s="46">
        <f t="shared" si="969"/>
        <v>0</v>
      </c>
      <c r="H8891" s="29">
        <f t="shared" si="975"/>
        <v>1</v>
      </c>
      <c r="I8891" s="30">
        <f>VLOOKUP(B8890,'מדדים וריביות'!B:C,2)</f>
        <v>33943519.155639403</v>
      </c>
      <c r="K8891" s="39">
        <f t="shared" si="970"/>
        <v>0</v>
      </c>
      <c r="L8891" s="39">
        <f t="shared" si="971"/>
        <v>0</v>
      </c>
      <c r="M8891" s="39">
        <f t="shared" si="972"/>
        <v>0</v>
      </c>
      <c r="N8891" s="41">
        <f t="shared" si="974"/>
        <v>0</v>
      </c>
    </row>
    <row r="8892" spans="2:14">
      <c r="B8892" s="1">
        <v>41757</v>
      </c>
      <c r="C8892" s="1">
        <f t="shared" si="973"/>
        <v>41730</v>
      </c>
      <c r="E8892" s="42">
        <f>IF(DAY(B8892)&gt;14,VLOOKUP(DATE(YEAR(C8892),MONTH(C8892)-1,DAY(1)),'מדדים וריביות'!B:C,2,FALSE),VLOOKUP(DATE(YEAR(C8892),MONTH(C8892)-2,DAY(1)),'מדדים וריביות'!B:C,2,FALSE))</f>
        <v>33910208.5382149</v>
      </c>
      <c r="F8892" s="46">
        <f>IF($B$5=1,'ריבית יומית'!D8886,'ריבית יומית'!G8886)</f>
        <v>2.7242892239431882E-5</v>
      </c>
      <c r="G8892" s="46">
        <f t="shared" si="969"/>
        <v>0</v>
      </c>
      <c r="H8892" s="29">
        <f t="shared" si="975"/>
        <v>1</v>
      </c>
      <c r="I8892" s="30">
        <f>VLOOKUP(B8891,'מדדים וריביות'!B:C,2)</f>
        <v>33943519.155639403</v>
      </c>
      <c r="K8892" s="39">
        <f t="shared" si="970"/>
        <v>0</v>
      </c>
      <c r="L8892" s="39">
        <f t="shared" si="971"/>
        <v>0</v>
      </c>
      <c r="M8892" s="39">
        <f t="shared" si="972"/>
        <v>0</v>
      </c>
      <c r="N8892" s="41">
        <f t="shared" si="974"/>
        <v>0</v>
      </c>
    </row>
    <row r="8893" spans="2:14">
      <c r="B8893" s="1">
        <v>41758</v>
      </c>
      <c r="C8893" s="1">
        <f t="shared" si="973"/>
        <v>41730</v>
      </c>
      <c r="E8893" s="42">
        <f>IF(DAY(B8893)&gt;14,VLOOKUP(DATE(YEAR(C8893),MONTH(C8893)-1,DAY(1)),'מדדים וריביות'!B:C,2,FALSE),VLOOKUP(DATE(YEAR(C8893),MONTH(C8893)-2,DAY(1)),'מדדים וריביות'!B:C,2,FALSE))</f>
        <v>33910208.5382149</v>
      </c>
      <c r="F8893" s="46">
        <f>IF($B$5=1,'ריבית יומית'!D8887,'ריבית יומית'!G8887)</f>
        <v>2.7242892239431882E-5</v>
      </c>
      <c r="G8893" s="46">
        <f t="shared" si="969"/>
        <v>0</v>
      </c>
      <c r="H8893" s="29">
        <f t="shared" si="975"/>
        <v>1</v>
      </c>
      <c r="I8893" s="30">
        <f>VLOOKUP(B8892,'מדדים וריביות'!B:C,2)</f>
        <v>33943519.155639403</v>
      </c>
      <c r="K8893" s="39">
        <f t="shared" si="970"/>
        <v>0</v>
      </c>
      <c r="L8893" s="39">
        <f t="shared" si="971"/>
        <v>0</v>
      </c>
      <c r="M8893" s="39">
        <f t="shared" si="972"/>
        <v>0</v>
      </c>
      <c r="N8893" s="41">
        <f t="shared" si="974"/>
        <v>0</v>
      </c>
    </row>
    <row r="8894" spans="2:14">
      <c r="B8894" s="1">
        <v>41759</v>
      </c>
      <c r="C8894" s="1">
        <f t="shared" si="973"/>
        <v>41730</v>
      </c>
      <c r="E8894" s="42">
        <f>IF(DAY(B8894)&gt;14,VLOOKUP(DATE(YEAR(C8894),MONTH(C8894)-1,DAY(1)),'מדדים וריביות'!B:C,2,FALSE),VLOOKUP(DATE(YEAR(C8894),MONTH(C8894)-2,DAY(1)),'מדדים וריביות'!B:C,2,FALSE))</f>
        <v>33910208.5382149</v>
      </c>
      <c r="F8894" s="46">
        <f>IF($B$5=1,'ריבית יומית'!D8888,'ריבית יומית'!G8888)</f>
        <v>2.7242892239431882E-5</v>
      </c>
      <c r="G8894" s="46">
        <f t="shared" si="969"/>
        <v>0</v>
      </c>
      <c r="H8894" s="29">
        <f t="shared" si="975"/>
        <v>1</v>
      </c>
      <c r="I8894" s="30">
        <f>VLOOKUP(B8893,'מדדים וריביות'!B:C,2)</f>
        <v>33943519.155639403</v>
      </c>
      <c r="K8894" s="39">
        <f t="shared" si="970"/>
        <v>0</v>
      </c>
      <c r="L8894" s="39">
        <f t="shared" si="971"/>
        <v>0</v>
      </c>
      <c r="M8894" s="39">
        <f t="shared" si="972"/>
        <v>0</v>
      </c>
      <c r="N8894" s="41">
        <f t="shared" si="974"/>
        <v>0</v>
      </c>
    </row>
    <row r="8895" spans="2:14">
      <c r="B8895" s="1">
        <v>41760</v>
      </c>
      <c r="C8895" s="1">
        <f t="shared" si="973"/>
        <v>41760</v>
      </c>
      <c r="E8895" s="42">
        <f>IF(DAY(B8895)&gt;14,VLOOKUP(DATE(YEAR(C8895),MONTH(C8895)-1,DAY(1)),'מדדים וריביות'!B:C,2,FALSE),VLOOKUP(DATE(YEAR(C8895),MONTH(C8895)-2,DAY(1)),'מדדים וריביות'!B:C,2,FALSE))</f>
        <v>33910208.5382149</v>
      </c>
      <c r="F8895" s="46">
        <f>IF($B$5=1,'ריבית יומית'!D8889,'ריבית יומית'!G8889)</f>
        <v>2.7242892239431882E-5</v>
      </c>
      <c r="G8895" s="46">
        <f t="shared" si="969"/>
        <v>0</v>
      </c>
      <c r="H8895" s="29">
        <f t="shared" si="975"/>
        <v>1</v>
      </c>
      <c r="I8895" s="30">
        <f>VLOOKUP(B8894,'מדדים וריביות'!B:C,2)</f>
        <v>33943519.155639403</v>
      </c>
      <c r="K8895" s="39">
        <f t="shared" si="970"/>
        <v>0</v>
      </c>
      <c r="L8895" s="39">
        <f t="shared" si="971"/>
        <v>0</v>
      </c>
      <c r="M8895" s="39">
        <f t="shared" si="972"/>
        <v>0</v>
      </c>
      <c r="N8895" s="41">
        <f t="shared" si="974"/>
        <v>0</v>
      </c>
    </row>
    <row r="8896" spans="2:14">
      <c r="B8896" s="1">
        <v>41761</v>
      </c>
      <c r="C8896" s="1">
        <f t="shared" si="973"/>
        <v>41760</v>
      </c>
      <c r="E8896" s="42">
        <f>IF(DAY(B8896)&gt;14,VLOOKUP(DATE(YEAR(C8896),MONTH(C8896)-1,DAY(1)),'מדדים וריביות'!B:C,2,FALSE),VLOOKUP(DATE(YEAR(C8896),MONTH(C8896)-2,DAY(1)),'מדדים וריביות'!B:C,2,FALSE))</f>
        <v>33910208.5382149</v>
      </c>
      <c r="F8896" s="46">
        <f>IF($B$5=1,'ריבית יומית'!D8890,'ריבית יומית'!G8890)</f>
        <v>2.7242892239431882E-5</v>
      </c>
      <c r="G8896" s="46">
        <f t="shared" si="969"/>
        <v>0</v>
      </c>
      <c r="H8896" s="29">
        <f t="shared" si="975"/>
        <v>1</v>
      </c>
      <c r="I8896" s="30">
        <f>VLOOKUP(B8895,'מדדים וריביות'!B:C,2)</f>
        <v>33976829.773064002</v>
      </c>
      <c r="K8896" s="39">
        <f t="shared" si="970"/>
        <v>0</v>
      </c>
      <c r="L8896" s="39">
        <f t="shared" si="971"/>
        <v>0</v>
      </c>
      <c r="M8896" s="39">
        <f t="shared" si="972"/>
        <v>0</v>
      </c>
      <c r="N8896" s="41">
        <f t="shared" si="974"/>
        <v>0</v>
      </c>
    </row>
    <row r="8897" spans="2:14">
      <c r="B8897" s="1">
        <v>41762</v>
      </c>
      <c r="C8897" s="1">
        <f t="shared" si="973"/>
        <v>41760</v>
      </c>
      <c r="E8897" s="42">
        <f>IF(DAY(B8897)&gt;14,VLOOKUP(DATE(YEAR(C8897),MONTH(C8897)-1,DAY(1)),'מדדים וריביות'!B:C,2,FALSE),VLOOKUP(DATE(YEAR(C8897),MONTH(C8897)-2,DAY(1)),'מדדים וריביות'!B:C,2,FALSE))</f>
        <v>33910208.5382149</v>
      </c>
      <c r="F8897" s="46">
        <f>IF($B$5=1,'ריבית יומית'!D8891,'ריבית יומית'!G8891)</f>
        <v>2.7242892239431882E-5</v>
      </c>
      <c r="G8897" s="46">
        <f t="shared" si="969"/>
        <v>0</v>
      </c>
      <c r="H8897" s="29">
        <f t="shared" si="975"/>
        <v>1</v>
      </c>
      <c r="I8897" s="30">
        <f>VLOOKUP(B8896,'מדדים וריביות'!B:C,2)</f>
        <v>33976829.773064002</v>
      </c>
      <c r="K8897" s="39">
        <f t="shared" si="970"/>
        <v>0</v>
      </c>
      <c r="L8897" s="39">
        <f t="shared" si="971"/>
        <v>0</v>
      </c>
      <c r="M8897" s="39">
        <f t="shared" si="972"/>
        <v>0</v>
      </c>
      <c r="N8897" s="41">
        <f t="shared" si="974"/>
        <v>0</v>
      </c>
    </row>
    <row r="8898" spans="2:14">
      <c r="B8898" s="1">
        <v>41763</v>
      </c>
      <c r="C8898" s="1">
        <f t="shared" si="973"/>
        <v>41760</v>
      </c>
      <c r="E8898" s="42">
        <f>IF(DAY(B8898)&gt;14,VLOOKUP(DATE(YEAR(C8898),MONTH(C8898)-1,DAY(1)),'מדדים וריביות'!B:C,2,FALSE),VLOOKUP(DATE(YEAR(C8898),MONTH(C8898)-2,DAY(1)),'מדדים וריביות'!B:C,2,FALSE))</f>
        <v>33910208.5382149</v>
      </c>
      <c r="F8898" s="46">
        <f>IF($B$5=1,'ריבית יומית'!D8892,'ריבית יומית'!G8892)</f>
        <v>2.7242892239431882E-5</v>
      </c>
      <c r="G8898" s="46">
        <f t="shared" si="969"/>
        <v>0</v>
      </c>
      <c r="H8898" s="29">
        <f t="shared" si="975"/>
        <v>1</v>
      </c>
      <c r="I8898" s="30">
        <f>VLOOKUP(B8897,'מדדים וריביות'!B:C,2)</f>
        <v>33976829.773064002</v>
      </c>
      <c r="K8898" s="39">
        <f t="shared" si="970"/>
        <v>0</v>
      </c>
      <c r="L8898" s="39">
        <f t="shared" si="971"/>
        <v>0</v>
      </c>
      <c r="M8898" s="39">
        <f t="shared" si="972"/>
        <v>0</v>
      </c>
      <c r="N8898" s="41">
        <f t="shared" si="974"/>
        <v>0</v>
      </c>
    </row>
    <row r="8899" spans="2:14">
      <c r="B8899" s="1">
        <v>41764</v>
      </c>
      <c r="C8899" s="1">
        <f t="shared" si="973"/>
        <v>41760</v>
      </c>
      <c r="E8899" s="42">
        <f>IF(DAY(B8899)&gt;14,VLOOKUP(DATE(YEAR(C8899),MONTH(C8899)-1,DAY(1)),'מדדים וריביות'!B:C,2,FALSE),VLOOKUP(DATE(YEAR(C8899),MONTH(C8899)-2,DAY(1)),'מדדים וריביות'!B:C,2,FALSE))</f>
        <v>33910208.5382149</v>
      </c>
      <c r="F8899" s="46">
        <f>IF($B$5=1,'ריבית יומית'!D8893,'ריבית יומית'!G8893)</f>
        <v>2.7242892239431882E-5</v>
      </c>
      <c r="G8899" s="46">
        <f t="shared" si="969"/>
        <v>0</v>
      </c>
      <c r="H8899" s="29">
        <f t="shared" si="975"/>
        <v>1</v>
      </c>
      <c r="I8899" s="30">
        <f>VLOOKUP(B8898,'מדדים וריביות'!B:C,2)</f>
        <v>33976829.773064002</v>
      </c>
      <c r="K8899" s="39">
        <f t="shared" si="970"/>
        <v>0</v>
      </c>
      <c r="L8899" s="39">
        <f t="shared" si="971"/>
        <v>0</v>
      </c>
      <c r="M8899" s="39">
        <f t="shared" si="972"/>
        <v>0</v>
      </c>
      <c r="N8899" s="41">
        <f t="shared" si="974"/>
        <v>0</v>
      </c>
    </row>
    <row r="8900" spans="2:14">
      <c r="B8900" s="1">
        <v>41765</v>
      </c>
      <c r="C8900" s="1">
        <f t="shared" si="973"/>
        <v>41760</v>
      </c>
      <c r="E8900" s="42">
        <f>IF(DAY(B8900)&gt;14,VLOOKUP(DATE(YEAR(C8900),MONTH(C8900)-1,DAY(1)),'מדדים וריביות'!B:C,2,FALSE),VLOOKUP(DATE(YEAR(C8900),MONTH(C8900)-2,DAY(1)),'מדדים וריביות'!B:C,2,FALSE))</f>
        <v>33910208.5382149</v>
      </c>
      <c r="F8900" s="46">
        <f>IF($B$5=1,'ריבית יומית'!D8894,'ריבית יומית'!G8894)</f>
        <v>2.7242892239431882E-5</v>
      </c>
      <c r="G8900" s="46">
        <f t="shared" si="969"/>
        <v>0</v>
      </c>
      <c r="H8900" s="29">
        <f t="shared" si="975"/>
        <v>1</v>
      </c>
      <c r="I8900" s="30">
        <f>VLOOKUP(B8899,'מדדים וריביות'!B:C,2)</f>
        <v>33976829.773064002</v>
      </c>
      <c r="K8900" s="39">
        <f t="shared" si="970"/>
        <v>0</v>
      </c>
      <c r="L8900" s="39">
        <f t="shared" si="971"/>
        <v>0</v>
      </c>
      <c r="M8900" s="39">
        <f t="shared" si="972"/>
        <v>0</v>
      </c>
      <c r="N8900" s="41">
        <f t="shared" si="974"/>
        <v>0</v>
      </c>
    </row>
    <row r="8901" spans="2:14">
      <c r="B8901" s="1">
        <v>41766</v>
      </c>
      <c r="C8901" s="1">
        <f t="shared" si="973"/>
        <v>41760</v>
      </c>
      <c r="E8901" s="42">
        <f>IF(DAY(B8901)&gt;14,VLOOKUP(DATE(YEAR(C8901),MONTH(C8901)-1,DAY(1)),'מדדים וריביות'!B:C,2,FALSE),VLOOKUP(DATE(YEAR(C8901),MONTH(C8901)-2,DAY(1)),'מדדים וריביות'!B:C,2,FALSE))</f>
        <v>33910208.5382149</v>
      </c>
      <c r="F8901" s="46">
        <f>IF($B$5=1,'ריבית יומית'!D8895,'ריבית יומית'!G8895)</f>
        <v>2.7242892239431882E-5</v>
      </c>
      <c r="G8901" s="46">
        <f t="shared" si="969"/>
        <v>0</v>
      </c>
      <c r="H8901" s="29">
        <f t="shared" si="975"/>
        <v>1</v>
      </c>
      <c r="I8901" s="30">
        <f>VLOOKUP(B8900,'מדדים וריביות'!B:C,2)</f>
        <v>33976829.773064002</v>
      </c>
      <c r="K8901" s="39">
        <f t="shared" si="970"/>
        <v>0</v>
      </c>
      <c r="L8901" s="39">
        <f t="shared" si="971"/>
        <v>0</v>
      </c>
      <c r="M8901" s="39">
        <f t="shared" si="972"/>
        <v>0</v>
      </c>
      <c r="N8901" s="41">
        <f t="shared" si="974"/>
        <v>0</v>
      </c>
    </row>
    <row r="8902" spans="2:14">
      <c r="B8902" s="1">
        <v>41767</v>
      </c>
      <c r="C8902" s="1">
        <f t="shared" si="973"/>
        <v>41760</v>
      </c>
      <c r="E8902" s="42">
        <f>IF(DAY(B8902)&gt;14,VLOOKUP(DATE(YEAR(C8902),MONTH(C8902)-1,DAY(1)),'מדדים וריביות'!B:C,2,FALSE),VLOOKUP(DATE(YEAR(C8902),MONTH(C8902)-2,DAY(1)),'מדדים וריביות'!B:C,2,FALSE))</f>
        <v>33910208.5382149</v>
      </c>
      <c r="F8902" s="46">
        <f>IF($B$5=1,'ריבית יומית'!D8896,'ריבית יומית'!G8896)</f>
        <v>2.7242892239431882E-5</v>
      </c>
      <c r="G8902" s="46">
        <f t="shared" si="969"/>
        <v>0</v>
      </c>
      <c r="H8902" s="29">
        <f t="shared" si="975"/>
        <v>1</v>
      </c>
      <c r="I8902" s="30">
        <f>VLOOKUP(B8901,'מדדים וריביות'!B:C,2)</f>
        <v>33976829.773064002</v>
      </c>
      <c r="K8902" s="39">
        <f t="shared" si="970"/>
        <v>0</v>
      </c>
      <c r="L8902" s="39">
        <f t="shared" si="971"/>
        <v>0</v>
      </c>
      <c r="M8902" s="39">
        <f t="shared" si="972"/>
        <v>0</v>
      </c>
      <c r="N8902" s="41">
        <f t="shared" si="974"/>
        <v>0</v>
      </c>
    </row>
    <row r="8903" spans="2:14">
      <c r="B8903" s="1">
        <v>41768</v>
      </c>
      <c r="C8903" s="1">
        <f t="shared" si="973"/>
        <v>41760</v>
      </c>
      <c r="E8903" s="42">
        <f>IF(DAY(B8903)&gt;14,VLOOKUP(DATE(YEAR(C8903),MONTH(C8903)-1,DAY(1)),'מדדים וריביות'!B:C,2,FALSE),VLOOKUP(DATE(YEAR(C8903),MONTH(C8903)-2,DAY(1)),'מדדים וריביות'!B:C,2,FALSE))</f>
        <v>33910208.5382149</v>
      </c>
      <c r="F8903" s="46">
        <f>IF($B$5=1,'ריבית יומית'!D8897,'ריבית יומית'!G8897)</f>
        <v>2.7242892239431882E-5</v>
      </c>
      <c r="G8903" s="46">
        <f t="shared" si="969"/>
        <v>0</v>
      </c>
      <c r="H8903" s="29">
        <f t="shared" si="975"/>
        <v>1</v>
      </c>
      <c r="I8903" s="30">
        <f>VLOOKUP(B8902,'מדדים וריביות'!B:C,2)</f>
        <v>33976829.773064002</v>
      </c>
      <c r="K8903" s="39">
        <f t="shared" si="970"/>
        <v>0</v>
      </c>
      <c r="L8903" s="39">
        <f t="shared" si="971"/>
        <v>0</v>
      </c>
      <c r="M8903" s="39">
        <f t="shared" si="972"/>
        <v>0</v>
      </c>
      <c r="N8903" s="41">
        <f t="shared" si="974"/>
        <v>0</v>
      </c>
    </row>
    <row r="8904" spans="2:14">
      <c r="B8904" s="1">
        <v>41769</v>
      </c>
      <c r="C8904" s="1">
        <f t="shared" si="973"/>
        <v>41760</v>
      </c>
      <c r="E8904" s="42">
        <f>IF(DAY(B8904)&gt;14,VLOOKUP(DATE(YEAR(C8904),MONTH(C8904)-1,DAY(1)),'מדדים וריביות'!B:C,2,FALSE),VLOOKUP(DATE(YEAR(C8904),MONTH(C8904)-2,DAY(1)),'מדדים וריביות'!B:C,2,FALSE))</f>
        <v>33910208.5382149</v>
      </c>
      <c r="F8904" s="46">
        <f>IF($B$5=1,'ריבית יומית'!D8898,'ריבית יומית'!G8898)</f>
        <v>2.7242892239431882E-5</v>
      </c>
      <c r="G8904" s="46">
        <f t="shared" si="969"/>
        <v>0</v>
      </c>
      <c r="H8904" s="29">
        <f t="shared" si="975"/>
        <v>1</v>
      </c>
      <c r="I8904" s="30">
        <f>VLOOKUP(B8903,'מדדים וריביות'!B:C,2)</f>
        <v>33976829.773064002</v>
      </c>
      <c r="K8904" s="39">
        <f t="shared" si="970"/>
        <v>0</v>
      </c>
      <c r="L8904" s="39">
        <f t="shared" si="971"/>
        <v>0</v>
      </c>
      <c r="M8904" s="39">
        <f t="shared" si="972"/>
        <v>0</v>
      </c>
      <c r="N8904" s="41">
        <f t="shared" si="974"/>
        <v>0</v>
      </c>
    </row>
    <row r="8905" spans="2:14">
      <c r="B8905" s="1">
        <v>41770</v>
      </c>
      <c r="C8905" s="1">
        <f t="shared" si="973"/>
        <v>41760</v>
      </c>
      <c r="E8905" s="42">
        <f>IF(DAY(B8905)&gt;14,VLOOKUP(DATE(YEAR(C8905),MONTH(C8905)-1,DAY(1)),'מדדים וריביות'!B:C,2,FALSE),VLOOKUP(DATE(YEAR(C8905),MONTH(C8905)-2,DAY(1)),'מדדים וריביות'!B:C,2,FALSE))</f>
        <v>33910208.5382149</v>
      </c>
      <c r="F8905" s="46">
        <f>IF($B$5=1,'ריבית יומית'!D8899,'ריבית יומית'!G8899)</f>
        <v>2.7242892239431882E-5</v>
      </c>
      <c r="G8905" s="46">
        <f t="shared" ref="G8905:G8968" si="976">IF(B8905&gt;$B$2,0,F8905)</f>
        <v>0</v>
      </c>
      <c r="H8905" s="29">
        <f t="shared" si="975"/>
        <v>1</v>
      </c>
      <c r="I8905" s="30">
        <f>VLOOKUP(B8904,'מדדים וריביות'!B:C,2)</f>
        <v>33976829.773064002</v>
      </c>
      <c r="K8905" s="39">
        <f t="shared" ref="K8905:K8968" si="977">$B$4/E8905*D8905-D8905</f>
        <v>0</v>
      </c>
      <c r="L8905" s="39">
        <f t="shared" ref="L8905:L8968" si="978">H8906*D8905-D8905</f>
        <v>0</v>
      </c>
      <c r="M8905" s="39">
        <f t="shared" ref="M8905:M8968" si="979">$B$4/E8905*L8905-L8905</f>
        <v>0</v>
      </c>
      <c r="N8905" s="41">
        <f t="shared" si="974"/>
        <v>0</v>
      </c>
    </row>
    <row r="8906" spans="2:14">
      <c r="B8906" s="1">
        <v>41771</v>
      </c>
      <c r="C8906" s="1">
        <f t="shared" ref="C8906:C8969" si="980">DATE(YEAR(B8906),MONTH(B8906),DAY(1))</f>
        <v>41760</v>
      </c>
      <c r="E8906" s="42">
        <f>IF(DAY(B8906)&gt;14,VLOOKUP(DATE(YEAR(C8906),MONTH(C8906)-1,DAY(1)),'מדדים וריביות'!B:C,2,FALSE),VLOOKUP(DATE(YEAR(C8906),MONTH(C8906)-2,DAY(1)),'מדדים וריביות'!B:C,2,FALSE))</f>
        <v>33910208.5382149</v>
      </c>
      <c r="F8906" s="46">
        <f>IF($B$5=1,'ריבית יומית'!D8900,'ריבית יומית'!G8900)</f>
        <v>2.7242892239431882E-5</v>
      </c>
      <c r="G8906" s="46">
        <f t="shared" si="976"/>
        <v>0</v>
      </c>
      <c r="H8906" s="29">
        <f t="shared" si="975"/>
        <v>1</v>
      </c>
      <c r="I8906" s="30">
        <f>VLOOKUP(B8905,'מדדים וריביות'!B:C,2)</f>
        <v>33976829.773064002</v>
      </c>
      <c r="K8906" s="39">
        <f t="shared" si="977"/>
        <v>0</v>
      </c>
      <c r="L8906" s="39">
        <f t="shared" si="978"/>
        <v>0</v>
      </c>
      <c r="M8906" s="39">
        <f t="shared" si="979"/>
        <v>0</v>
      </c>
      <c r="N8906" s="41">
        <f t="shared" ref="N8906:N8969" si="981">SUM(K8906:M8906)</f>
        <v>0</v>
      </c>
    </row>
    <row r="8907" spans="2:14">
      <c r="B8907" s="1">
        <v>41772</v>
      </c>
      <c r="C8907" s="1">
        <f t="shared" si="980"/>
        <v>41760</v>
      </c>
      <c r="E8907" s="42">
        <f>IF(DAY(B8907)&gt;14,VLOOKUP(DATE(YEAR(C8907),MONTH(C8907)-1,DAY(1)),'מדדים וריביות'!B:C,2,FALSE),VLOOKUP(DATE(YEAR(C8907),MONTH(C8907)-2,DAY(1)),'מדדים וריביות'!B:C,2,FALSE))</f>
        <v>33910208.5382149</v>
      </c>
      <c r="F8907" s="46">
        <f>IF($B$5=1,'ריבית יומית'!D8901,'ריבית יומית'!G8901)</f>
        <v>2.7242892239431882E-5</v>
      </c>
      <c r="G8907" s="46">
        <f t="shared" si="976"/>
        <v>0</v>
      </c>
      <c r="H8907" s="29">
        <f t="shared" si="975"/>
        <v>1</v>
      </c>
      <c r="I8907" s="30">
        <f>VLOOKUP(B8906,'מדדים וריביות'!B:C,2)</f>
        <v>33976829.773064002</v>
      </c>
      <c r="K8907" s="39">
        <f t="shared" si="977"/>
        <v>0</v>
      </c>
      <c r="L8907" s="39">
        <f t="shared" si="978"/>
        <v>0</v>
      </c>
      <c r="M8907" s="39">
        <f t="shared" si="979"/>
        <v>0</v>
      </c>
      <c r="N8907" s="41">
        <f t="shared" si="981"/>
        <v>0</v>
      </c>
    </row>
    <row r="8908" spans="2:14">
      <c r="B8908" s="1">
        <v>41773</v>
      </c>
      <c r="C8908" s="1">
        <f t="shared" si="980"/>
        <v>41760</v>
      </c>
      <c r="E8908" s="42">
        <f>IF(DAY(B8908)&gt;14,VLOOKUP(DATE(YEAR(C8908),MONTH(C8908)-1,DAY(1)),'מדדים וריביות'!B:C,2,FALSE),VLOOKUP(DATE(YEAR(C8908),MONTH(C8908)-2,DAY(1)),'מדדים וריביות'!B:C,2,FALSE))</f>
        <v>33910208.5382149</v>
      </c>
      <c r="F8908" s="46">
        <f>IF($B$5=1,'ריבית יומית'!D8902,'ריבית יומית'!G8902)</f>
        <v>2.7242892239431882E-5</v>
      </c>
      <c r="G8908" s="46">
        <f t="shared" si="976"/>
        <v>0</v>
      </c>
      <c r="H8908" s="29">
        <f t="shared" si="975"/>
        <v>1</v>
      </c>
      <c r="I8908" s="30">
        <f>VLOOKUP(B8907,'מדדים וריביות'!B:C,2)</f>
        <v>33976829.773064002</v>
      </c>
      <c r="K8908" s="39">
        <f t="shared" si="977"/>
        <v>0</v>
      </c>
      <c r="L8908" s="39">
        <f t="shared" si="978"/>
        <v>0</v>
      </c>
      <c r="M8908" s="39">
        <f t="shared" si="979"/>
        <v>0</v>
      </c>
      <c r="N8908" s="41">
        <f t="shared" si="981"/>
        <v>0</v>
      </c>
    </row>
    <row r="8909" spans="2:14">
      <c r="B8909" s="1">
        <v>41774</v>
      </c>
      <c r="C8909" s="1">
        <f t="shared" si="980"/>
        <v>41760</v>
      </c>
      <c r="E8909" s="42">
        <f>IF(DAY(B8909)&gt;14,VLOOKUP(DATE(YEAR(C8909),MONTH(C8909)-1,DAY(1)),'מדדים וריביות'!B:C,2,FALSE),VLOOKUP(DATE(YEAR(C8909),MONTH(C8909)-2,DAY(1)),'מדדים וריביות'!B:C,2,FALSE))</f>
        <v>33943519.155639403</v>
      </c>
      <c r="F8909" s="46">
        <f>IF($B$5=1,'ריבית יומית'!D8903,'ריבית יומית'!G8903)</f>
        <v>2.7242892239431882E-5</v>
      </c>
      <c r="G8909" s="46">
        <f t="shared" si="976"/>
        <v>0</v>
      </c>
      <c r="H8909" s="29">
        <f t="shared" si="975"/>
        <v>1</v>
      </c>
      <c r="I8909" s="30">
        <f>VLOOKUP(B8908,'מדדים וריביות'!B:C,2)</f>
        <v>33976829.773064002</v>
      </c>
      <c r="K8909" s="39">
        <f t="shared" si="977"/>
        <v>0</v>
      </c>
      <c r="L8909" s="39">
        <f t="shared" si="978"/>
        <v>0</v>
      </c>
      <c r="M8909" s="39">
        <f t="shared" si="979"/>
        <v>0</v>
      </c>
      <c r="N8909" s="41">
        <f t="shared" si="981"/>
        <v>0</v>
      </c>
    </row>
    <row r="8910" spans="2:14">
      <c r="B8910" s="1">
        <v>41775</v>
      </c>
      <c r="C8910" s="1">
        <f t="shared" si="980"/>
        <v>41760</v>
      </c>
      <c r="E8910" s="42">
        <f>IF(DAY(B8910)&gt;14,VLOOKUP(DATE(YEAR(C8910),MONTH(C8910)-1,DAY(1)),'מדדים וריביות'!B:C,2,FALSE),VLOOKUP(DATE(YEAR(C8910),MONTH(C8910)-2,DAY(1)),'מדדים וריביות'!B:C,2,FALSE))</f>
        <v>33943519.155639403</v>
      </c>
      <c r="F8910" s="46">
        <f>IF($B$5=1,'ריבית יומית'!D8904,'ריבית יומית'!G8904)</f>
        <v>2.7242892239431882E-5</v>
      </c>
      <c r="G8910" s="46">
        <f t="shared" si="976"/>
        <v>0</v>
      </c>
      <c r="H8910" s="29">
        <f t="shared" si="975"/>
        <v>1</v>
      </c>
      <c r="I8910" s="30">
        <f>VLOOKUP(B8909,'מדדים וריביות'!B:C,2)</f>
        <v>33976829.773064002</v>
      </c>
      <c r="K8910" s="39">
        <f t="shared" si="977"/>
        <v>0</v>
      </c>
      <c r="L8910" s="39">
        <f t="shared" si="978"/>
        <v>0</v>
      </c>
      <c r="M8910" s="39">
        <f t="shared" si="979"/>
        <v>0</v>
      </c>
      <c r="N8910" s="41">
        <f t="shared" si="981"/>
        <v>0</v>
      </c>
    </row>
    <row r="8911" spans="2:14">
      <c r="B8911" s="1">
        <v>41776</v>
      </c>
      <c r="C8911" s="1">
        <f t="shared" si="980"/>
        <v>41760</v>
      </c>
      <c r="E8911" s="42">
        <f>IF(DAY(B8911)&gt;14,VLOOKUP(DATE(YEAR(C8911),MONTH(C8911)-1,DAY(1)),'מדדים וריביות'!B:C,2,FALSE),VLOOKUP(DATE(YEAR(C8911),MONTH(C8911)-2,DAY(1)),'מדדים וריביות'!B:C,2,FALSE))</f>
        <v>33943519.155639403</v>
      </c>
      <c r="F8911" s="46">
        <f>IF($B$5=1,'ריבית יומית'!D8905,'ריבית יומית'!G8905)</f>
        <v>2.7242892239431882E-5</v>
      </c>
      <c r="G8911" s="46">
        <f t="shared" si="976"/>
        <v>0</v>
      </c>
      <c r="H8911" s="29">
        <f t="shared" si="975"/>
        <v>1</v>
      </c>
      <c r="I8911" s="30">
        <f>VLOOKUP(B8910,'מדדים וריביות'!B:C,2)</f>
        <v>33976829.773064002</v>
      </c>
      <c r="K8911" s="39">
        <f t="shared" si="977"/>
        <v>0</v>
      </c>
      <c r="L8911" s="39">
        <f t="shared" si="978"/>
        <v>0</v>
      </c>
      <c r="M8911" s="39">
        <f t="shared" si="979"/>
        <v>0</v>
      </c>
      <c r="N8911" s="41">
        <f t="shared" si="981"/>
        <v>0</v>
      </c>
    </row>
    <row r="8912" spans="2:14">
      <c r="B8912" s="1">
        <v>41777</v>
      </c>
      <c r="C8912" s="1">
        <f t="shared" si="980"/>
        <v>41760</v>
      </c>
      <c r="E8912" s="42">
        <f>IF(DAY(B8912)&gt;14,VLOOKUP(DATE(YEAR(C8912),MONTH(C8912)-1,DAY(1)),'מדדים וריביות'!B:C,2,FALSE),VLOOKUP(DATE(YEAR(C8912),MONTH(C8912)-2,DAY(1)),'מדדים וריביות'!B:C,2,FALSE))</f>
        <v>33943519.155639403</v>
      </c>
      <c r="F8912" s="46">
        <f>IF($B$5=1,'ריבית יומית'!D8906,'ריבית יומית'!G8906)</f>
        <v>2.7242892239431882E-5</v>
      </c>
      <c r="G8912" s="46">
        <f t="shared" si="976"/>
        <v>0</v>
      </c>
      <c r="H8912" s="29">
        <f t="shared" si="975"/>
        <v>1</v>
      </c>
      <c r="I8912" s="30">
        <f>VLOOKUP(B8911,'מדדים וריביות'!B:C,2)</f>
        <v>33976829.773064002</v>
      </c>
      <c r="K8912" s="39">
        <f t="shared" si="977"/>
        <v>0</v>
      </c>
      <c r="L8912" s="39">
        <f t="shared" si="978"/>
        <v>0</v>
      </c>
      <c r="M8912" s="39">
        <f t="shared" si="979"/>
        <v>0</v>
      </c>
      <c r="N8912" s="41">
        <f t="shared" si="981"/>
        <v>0</v>
      </c>
    </row>
    <row r="8913" spans="2:14">
      <c r="B8913" s="1">
        <v>41778</v>
      </c>
      <c r="C8913" s="1">
        <f t="shared" si="980"/>
        <v>41760</v>
      </c>
      <c r="E8913" s="42">
        <f>IF(DAY(B8913)&gt;14,VLOOKUP(DATE(YEAR(C8913),MONTH(C8913)-1,DAY(1)),'מדדים וריביות'!B:C,2,FALSE),VLOOKUP(DATE(YEAR(C8913),MONTH(C8913)-2,DAY(1)),'מדדים וריביות'!B:C,2,FALSE))</f>
        <v>33943519.155639403</v>
      </c>
      <c r="F8913" s="46">
        <f>IF($B$5=1,'ריבית יומית'!D8907,'ריבית יומית'!G8907)</f>
        <v>2.7242892239431882E-5</v>
      </c>
      <c r="G8913" s="46">
        <f t="shared" si="976"/>
        <v>0</v>
      </c>
      <c r="H8913" s="29">
        <f t="shared" si="975"/>
        <v>1</v>
      </c>
      <c r="I8913" s="30">
        <f>VLOOKUP(B8912,'מדדים וריביות'!B:C,2)</f>
        <v>33976829.773064002</v>
      </c>
      <c r="K8913" s="39">
        <f t="shared" si="977"/>
        <v>0</v>
      </c>
      <c r="L8913" s="39">
        <f t="shared" si="978"/>
        <v>0</v>
      </c>
      <c r="M8913" s="39">
        <f t="shared" si="979"/>
        <v>0</v>
      </c>
      <c r="N8913" s="41">
        <f t="shared" si="981"/>
        <v>0</v>
      </c>
    </row>
    <row r="8914" spans="2:14">
      <c r="B8914" s="1">
        <v>41779</v>
      </c>
      <c r="C8914" s="1">
        <f t="shared" si="980"/>
        <v>41760</v>
      </c>
      <c r="E8914" s="42">
        <f>IF(DAY(B8914)&gt;14,VLOOKUP(DATE(YEAR(C8914),MONTH(C8914)-1,DAY(1)),'מדדים וריביות'!B:C,2,FALSE),VLOOKUP(DATE(YEAR(C8914),MONTH(C8914)-2,DAY(1)),'מדדים וריביות'!B:C,2,FALSE))</f>
        <v>33943519.155639403</v>
      </c>
      <c r="F8914" s="46">
        <f>IF($B$5=1,'ריבית יומית'!D8908,'ריבית יומית'!G8908)</f>
        <v>2.7242892239431882E-5</v>
      </c>
      <c r="G8914" s="46">
        <f t="shared" si="976"/>
        <v>0</v>
      </c>
      <c r="H8914" s="29">
        <f t="shared" si="975"/>
        <v>1</v>
      </c>
      <c r="I8914" s="30">
        <f>VLOOKUP(B8913,'מדדים וריביות'!B:C,2)</f>
        <v>33976829.773064002</v>
      </c>
      <c r="K8914" s="39">
        <f t="shared" si="977"/>
        <v>0</v>
      </c>
      <c r="L8914" s="39">
        <f t="shared" si="978"/>
        <v>0</v>
      </c>
      <c r="M8914" s="39">
        <f t="shared" si="979"/>
        <v>0</v>
      </c>
      <c r="N8914" s="41">
        <f t="shared" si="981"/>
        <v>0</v>
      </c>
    </row>
    <row r="8915" spans="2:14">
      <c r="B8915" s="1">
        <v>41780</v>
      </c>
      <c r="C8915" s="1">
        <f t="shared" si="980"/>
        <v>41760</v>
      </c>
      <c r="E8915" s="42">
        <f>IF(DAY(B8915)&gt;14,VLOOKUP(DATE(YEAR(C8915),MONTH(C8915)-1,DAY(1)),'מדדים וריביות'!B:C,2,FALSE),VLOOKUP(DATE(YEAR(C8915),MONTH(C8915)-2,DAY(1)),'מדדים וריביות'!B:C,2,FALSE))</f>
        <v>33943519.155639403</v>
      </c>
      <c r="F8915" s="46">
        <f>IF($B$5=1,'ריבית יומית'!D8909,'ריבית יומית'!G8909)</f>
        <v>2.7242892239431882E-5</v>
      </c>
      <c r="G8915" s="46">
        <f t="shared" si="976"/>
        <v>0</v>
      </c>
      <c r="H8915" s="29">
        <f t="shared" si="975"/>
        <v>1</v>
      </c>
      <c r="I8915" s="30">
        <f>VLOOKUP(B8914,'מדדים וריביות'!B:C,2)</f>
        <v>33976829.773064002</v>
      </c>
      <c r="K8915" s="39">
        <f t="shared" si="977"/>
        <v>0</v>
      </c>
      <c r="L8915" s="39">
        <f t="shared" si="978"/>
        <v>0</v>
      </c>
      <c r="M8915" s="39">
        <f t="shared" si="979"/>
        <v>0</v>
      </c>
      <c r="N8915" s="41">
        <f t="shared" si="981"/>
        <v>0</v>
      </c>
    </row>
    <row r="8916" spans="2:14">
      <c r="B8916" s="1">
        <v>41781</v>
      </c>
      <c r="C8916" s="1">
        <f t="shared" si="980"/>
        <v>41760</v>
      </c>
      <c r="E8916" s="42">
        <f>IF(DAY(B8916)&gt;14,VLOOKUP(DATE(YEAR(C8916),MONTH(C8916)-1,DAY(1)),'מדדים וריביות'!B:C,2,FALSE),VLOOKUP(DATE(YEAR(C8916),MONTH(C8916)-2,DAY(1)),'מדדים וריביות'!B:C,2,FALSE))</f>
        <v>33943519.155639403</v>
      </c>
      <c r="F8916" s="46">
        <f>IF($B$5=1,'ריבית יומית'!D8910,'ריבית יומית'!G8910)</f>
        <v>2.7242892239431882E-5</v>
      </c>
      <c r="G8916" s="46">
        <f t="shared" si="976"/>
        <v>0</v>
      </c>
      <c r="H8916" s="29">
        <f t="shared" si="975"/>
        <v>1</v>
      </c>
      <c r="I8916" s="30">
        <f>VLOOKUP(B8915,'מדדים וריביות'!B:C,2)</f>
        <v>33976829.773064002</v>
      </c>
      <c r="K8916" s="39">
        <f t="shared" si="977"/>
        <v>0</v>
      </c>
      <c r="L8916" s="39">
        <f t="shared" si="978"/>
        <v>0</v>
      </c>
      <c r="M8916" s="39">
        <f t="shared" si="979"/>
        <v>0</v>
      </c>
      <c r="N8916" s="41">
        <f t="shared" si="981"/>
        <v>0</v>
      </c>
    </row>
    <row r="8917" spans="2:14">
      <c r="B8917" s="1">
        <v>41782</v>
      </c>
      <c r="C8917" s="1">
        <f t="shared" si="980"/>
        <v>41760</v>
      </c>
      <c r="E8917" s="42">
        <f>IF(DAY(B8917)&gt;14,VLOOKUP(DATE(YEAR(C8917),MONTH(C8917)-1,DAY(1)),'מדדים וריביות'!B:C,2,FALSE),VLOOKUP(DATE(YEAR(C8917),MONTH(C8917)-2,DAY(1)),'מדדים וריביות'!B:C,2,FALSE))</f>
        <v>33943519.155639403</v>
      </c>
      <c r="F8917" s="46">
        <f>IF($B$5=1,'ריבית יומית'!D8911,'ריבית יומית'!G8911)</f>
        <v>2.7242892239431882E-5</v>
      </c>
      <c r="G8917" s="46">
        <f t="shared" si="976"/>
        <v>0</v>
      </c>
      <c r="H8917" s="29">
        <f t="shared" si="975"/>
        <v>1</v>
      </c>
      <c r="I8917" s="30">
        <f>VLOOKUP(B8916,'מדדים וריביות'!B:C,2)</f>
        <v>33976829.773064002</v>
      </c>
      <c r="K8917" s="39">
        <f t="shared" si="977"/>
        <v>0</v>
      </c>
      <c r="L8917" s="39">
        <f t="shared" si="978"/>
        <v>0</v>
      </c>
      <c r="M8917" s="39">
        <f t="shared" si="979"/>
        <v>0</v>
      </c>
      <c r="N8917" s="41">
        <f t="shared" si="981"/>
        <v>0</v>
      </c>
    </row>
    <row r="8918" spans="2:14">
      <c r="B8918" s="1">
        <v>41783</v>
      </c>
      <c r="C8918" s="1">
        <f t="shared" si="980"/>
        <v>41760</v>
      </c>
      <c r="E8918" s="42">
        <f>IF(DAY(B8918)&gt;14,VLOOKUP(DATE(YEAR(C8918),MONTH(C8918)-1,DAY(1)),'מדדים וריביות'!B:C,2,FALSE),VLOOKUP(DATE(YEAR(C8918),MONTH(C8918)-2,DAY(1)),'מדדים וריביות'!B:C,2,FALSE))</f>
        <v>33943519.155639403</v>
      </c>
      <c r="F8918" s="46">
        <f>IF($B$5=1,'ריבית יומית'!D8912,'ריבית יומית'!G8912)</f>
        <v>2.7242892239431882E-5</v>
      </c>
      <c r="G8918" s="46">
        <f t="shared" si="976"/>
        <v>0</v>
      </c>
      <c r="H8918" s="29">
        <f t="shared" si="975"/>
        <v>1</v>
      </c>
      <c r="I8918" s="30">
        <f>VLOOKUP(B8917,'מדדים וריביות'!B:C,2)</f>
        <v>33976829.773064002</v>
      </c>
      <c r="K8918" s="39">
        <f t="shared" si="977"/>
        <v>0</v>
      </c>
      <c r="L8918" s="39">
        <f t="shared" si="978"/>
        <v>0</v>
      </c>
      <c r="M8918" s="39">
        <f t="shared" si="979"/>
        <v>0</v>
      </c>
      <c r="N8918" s="41">
        <f t="shared" si="981"/>
        <v>0</v>
      </c>
    </row>
    <row r="8919" spans="2:14">
      <c r="B8919" s="1">
        <v>41784</v>
      </c>
      <c r="C8919" s="1">
        <f t="shared" si="980"/>
        <v>41760</v>
      </c>
      <c r="E8919" s="42">
        <f>IF(DAY(B8919)&gt;14,VLOOKUP(DATE(YEAR(C8919),MONTH(C8919)-1,DAY(1)),'מדדים וריביות'!B:C,2,FALSE),VLOOKUP(DATE(YEAR(C8919),MONTH(C8919)-2,DAY(1)),'מדדים וריביות'!B:C,2,FALSE))</f>
        <v>33943519.155639403</v>
      </c>
      <c r="F8919" s="46">
        <f>IF($B$5=1,'ריבית יומית'!D8913,'ריבית יומית'!G8913)</f>
        <v>2.7242892239431882E-5</v>
      </c>
      <c r="G8919" s="46">
        <f t="shared" si="976"/>
        <v>0</v>
      </c>
      <c r="H8919" s="29">
        <f t="shared" si="975"/>
        <v>1</v>
      </c>
      <c r="I8919" s="30">
        <f>VLOOKUP(B8918,'מדדים וריביות'!B:C,2)</f>
        <v>33976829.773064002</v>
      </c>
      <c r="K8919" s="39">
        <f t="shared" si="977"/>
        <v>0</v>
      </c>
      <c r="L8919" s="39">
        <f t="shared" si="978"/>
        <v>0</v>
      </c>
      <c r="M8919" s="39">
        <f t="shared" si="979"/>
        <v>0</v>
      </c>
      <c r="N8919" s="41">
        <f t="shared" si="981"/>
        <v>0</v>
      </c>
    </row>
    <row r="8920" spans="2:14">
      <c r="B8920" s="1">
        <v>41785</v>
      </c>
      <c r="C8920" s="1">
        <f t="shared" si="980"/>
        <v>41760</v>
      </c>
      <c r="E8920" s="42">
        <f>IF(DAY(B8920)&gt;14,VLOOKUP(DATE(YEAR(C8920),MONTH(C8920)-1,DAY(1)),'מדדים וריביות'!B:C,2,FALSE),VLOOKUP(DATE(YEAR(C8920),MONTH(C8920)-2,DAY(1)),'מדדים וריביות'!B:C,2,FALSE))</f>
        <v>33943519.155639403</v>
      </c>
      <c r="F8920" s="46">
        <f>IF($B$5=1,'ריבית יומית'!D8914,'ריבית יומית'!G8914)</f>
        <v>2.7242892239431882E-5</v>
      </c>
      <c r="G8920" s="46">
        <f t="shared" si="976"/>
        <v>0</v>
      </c>
      <c r="H8920" s="29">
        <f t="shared" si="975"/>
        <v>1</v>
      </c>
      <c r="I8920" s="30">
        <f>VLOOKUP(B8919,'מדדים וריביות'!B:C,2)</f>
        <v>33976829.773064002</v>
      </c>
      <c r="K8920" s="39">
        <f t="shared" si="977"/>
        <v>0</v>
      </c>
      <c r="L8920" s="39">
        <f t="shared" si="978"/>
        <v>0</v>
      </c>
      <c r="M8920" s="39">
        <f t="shared" si="979"/>
        <v>0</v>
      </c>
      <c r="N8920" s="41">
        <f t="shared" si="981"/>
        <v>0</v>
      </c>
    </row>
    <row r="8921" spans="2:14">
      <c r="B8921" s="1">
        <v>41786</v>
      </c>
      <c r="C8921" s="1">
        <f t="shared" si="980"/>
        <v>41760</v>
      </c>
      <c r="E8921" s="42">
        <f>IF(DAY(B8921)&gt;14,VLOOKUP(DATE(YEAR(C8921),MONTH(C8921)-1,DAY(1)),'מדדים וריביות'!B:C,2,FALSE),VLOOKUP(DATE(YEAR(C8921),MONTH(C8921)-2,DAY(1)),'מדדים וריביות'!B:C,2,FALSE))</f>
        <v>33943519.155639403</v>
      </c>
      <c r="F8921" s="46">
        <f>IF($B$5=1,'ריבית יומית'!D8915,'ריבית יומית'!G8915)</f>
        <v>2.7242892239431882E-5</v>
      </c>
      <c r="G8921" s="46">
        <f t="shared" si="976"/>
        <v>0</v>
      </c>
      <c r="H8921" s="29">
        <f t="shared" si="975"/>
        <v>1</v>
      </c>
      <c r="I8921" s="30">
        <f>VLOOKUP(B8920,'מדדים וריביות'!B:C,2)</f>
        <v>33976829.773064002</v>
      </c>
      <c r="K8921" s="39">
        <f t="shared" si="977"/>
        <v>0</v>
      </c>
      <c r="L8921" s="39">
        <f t="shared" si="978"/>
        <v>0</v>
      </c>
      <c r="M8921" s="39">
        <f t="shared" si="979"/>
        <v>0</v>
      </c>
      <c r="N8921" s="41">
        <f t="shared" si="981"/>
        <v>0</v>
      </c>
    </row>
    <row r="8922" spans="2:14">
      <c r="B8922" s="1">
        <v>41787</v>
      </c>
      <c r="C8922" s="1">
        <f t="shared" si="980"/>
        <v>41760</v>
      </c>
      <c r="E8922" s="42">
        <f>IF(DAY(B8922)&gt;14,VLOOKUP(DATE(YEAR(C8922),MONTH(C8922)-1,DAY(1)),'מדדים וריביות'!B:C,2,FALSE),VLOOKUP(DATE(YEAR(C8922),MONTH(C8922)-2,DAY(1)),'מדדים וריביות'!B:C,2,FALSE))</f>
        <v>33943519.155639403</v>
      </c>
      <c r="F8922" s="46">
        <f>IF($B$5=1,'ריבית יומית'!D8916,'ריבית יומית'!G8916)</f>
        <v>2.7242892239431882E-5</v>
      </c>
      <c r="G8922" s="46">
        <f t="shared" si="976"/>
        <v>0</v>
      </c>
      <c r="H8922" s="29">
        <f t="shared" si="975"/>
        <v>1</v>
      </c>
      <c r="I8922" s="30">
        <f>VLOOKUP(B8921,'מדדים וריביות'!B:C,2)</f>
        <v>33976829.773064002</v>
      </c>
      <c r="K8922" s="39">
        <f t="shared" si="977"/>
        <v>0</v>
      </c>
      <c r="L8922" s="39">
        <f t="shared" si="978"/>
        <v>0</v>
      </c>
      <c r="M8922" s="39">
        <f t="shared" si="979"/>
        <v>0</v>
      </c>
      <c r="N8922" s="41">
        <f t="shared" si="981"/>
        <v>0</v>
      </c>
    </row>
    <row r="8923" spans="2:14">
      <c r="B8923" s="1">
        <v>41788</v>
      </c>
      <c r="C8923" s="1">
        <f t="shared" si="980"/>
        <v>41760</v>
      </c>
      <c r="E8923" s="42">
        <f>IF(DAY(B8923)&gt;14,VLOOKUP(DATE(YEAR(C8923),MONTH(C8923)-1,DAY(1)),'מדדים וריביות'!B:C,2,FALSE),VLOOKUP(DATE(YEAR(C8923),MONTH(C8923)-2,DAY(1)),'מדדים וריביות'!B:C,2,FALSE))</f>
        <v>33943519.155639403</v>
      </c>
      <c r="F8923" s="46">
        <f>IF($B$5=1,'ריבית יומית'!D8917,'ריבית יומית'!G8917)</f>
        <v>2.7242892239431882E-5</v>
      </c>
      <c r="G8923" s="46">
        <f t="shared" si="976"/>
        <v>0</v>
      </c>
      <c r="H8923" s="29">
        <f t="shared" si="975"/>
        <v>1</v>
      </c>
      <c r="I8923" s="30">
        <f>VLOOKUP(B8922,'מדדים וריביות'!B:C,2)</f>
        <v>33976829.773064002</v>
      </c>
      <c r="K8923" s="39">
        <f t="shared" si="977"/>
        <v>0</v>
      </c>
      <c r="L8923" s="39">
        <f t="shared" si="978"/>
        <v>0</v>
      </c>
      <c r="M8923" s="39">
        <f t="shared" si="979"/>
        <v>0</v>
      </c>
      <c r="N8923" s="41">
        <f t="shared" si="981"/>
        <v>0</v>
      </c>
    </row>
    <row r="8924" spans="2:14">
      <c r="B8924" s="1">
        <v>41789</v>
      </c>
      <c r="C8924" s="1">
        <f t="shared" si="980"/>
        <v>41760</v>
      </c>
      <c r="E8924" s="42">
        <f>IF(DAY(B8924)&gt;14,VLOOKUP(DATE(YEAR(C8924),MONTH(C8924)-1,DAY(1)),'מדדים וריביות'!B:C,2,FALSE),VLOOKUP(DATE(YEAR(C8924),MONTH(C8924)-2,DAY(1)),'מדדים וריביות'!B:C,2,FALSE))</f>
        <v>33943519.155639403</v>
      </c>
      <c r="F8924" s="46">
        <f>IF($B$5=1,'ריבית יומית'!D8918,'ריבית יומית'!G8918)</f>
        <v>2.7242892239431882E-5</v>
      </c>
      <c r="G8924" s="46">
        <f t="shared" si="976"/>
        <v>0</v>
      </c>
      <c r="H8924" s="29">
        <f t="shared" si="975"/>
        <v>1</v>
      </c>
      <c r="I8924" s="30">
        <f>VLOOKUP(B8923,'מדדים וריביות'!B:C,2)</f>
        <v>33976829.773064002</v>
      </c>
      <c r="K8924" s="39">
        <f t="shared" si="977"/>
        <v>0</v>
      </c>
      <c r="L8924" s="39">
        <f t="shared" si="978"/>
        <v>0</v>
      </c>
      <c r="M8924" s="39">
        <f t="shared" si="979"/>
        <v>0</v>
      </c>
      <c r="N8924" s="41">
        <f t="shared" si="981"/>
        <v>0</v>
      </c>
    </row>
    <row r="8925" spans="2:14">
      <c r="B8925" s="1">
        <v>41790</v>
      </c>
      <c r="C8925" s="1">
        <f t="shared" si="980"/>
        <v>41760</v>
      </c>
      <c r="E8925" s="42">
        <f>IF(DAY(B8925)&gt;14,VLOOKUP(DATE(YEAR(C8925),MONTH(C8925)-1,DAY(1)),'מדדים וריביות'!B:C,2,FALSE),VLOOKUP(DATE(YEAR(C8925),MONTH(C8925)-2,DAY(1)),'מדדים וריביות'!B:C,2,FALSE))</f>
        <v>33943519.155639403</v>
      </c>
      <c r="F8925" s="46">
        <f>IF($B$5=1,'ריבית יומית'!D8919,'ריבית יומית'!G8919)</f>
        <v>2.7242892239431882E-5</v>
      </c>
      <c r="G8925" s="46">
        <f t="shared" si="976"/>
        <v>0</v>
      </c>
      <c r="H8925" s="29">
        <f t="shared" si="975"/>
        <v>1</v>
      </c>
      <c r="I8925" s="30">
        <f>VLOOKUP(B8924,'מדדים וריביות'!B:C,2)</f>
        <v>33976829.773064002</v>
      </c>
      <c r="K8925" s="39">
        <f t="shared" si="977"/>
        <v>0</v>
      </c>
      <c r="L8925" s="39">
        <f t="shared" si="978"/>
        <v>0</v>
      </c>
      <c r="M8925" s="39">
        <f t="shared" si="979"/>
        <v>0</v>
      </c>
      <c r="N8925" s="41">
        <f t="shared" si="981"/>
        <v>0</v>
      </c>
    </row>
    <row r="8926" spans="2:14">
      <c r="B8926" s="1">
        <v>41791</v>
      </c>
      <c r="C8926" s="1">
        <f t="shared" si="980"/>
        <v>41791</v>
      </c>
      <c r="E8926" s="42">
        <f>IF(DAY(B8926)&gt;14,VLOOKUP(DATE(YEAR(C8926),MONTH(C8926)-1,DAY(1)),'מדדים וריביות'!B:C,2,FALSE),VLOOKUP(DATE(YEAR(C8926),MONTH(C8926)-2,DAY(1)),'מדדים וריביות'!B:C,2,FALSE))</f>
        <v>33943519.155639403</v>
      </c>
      <c r="F8926" s="46">
        <f>IF($B$5=1,'ריבית יומית'!D8920,'ריבית יומית'!G8920)</f>
        <v>2.7242892239431882E-5</v>
      </c>
      <c r="G8926" s="46">
        <f t="shared" si="976"/>
        <v>0</v>
      </c>
      <c r="H8926" s="29">
        <f t="shared" si="975"/>
        <v>1</v>
      </c>
      <c r="I8926" s="30">
        <f>VLOOKUP(B8925,'מדדים וריביות'!B:C,2)</f>
        <v>33976829.773064002</v>
      </c>
      <c r="K8926" s="39">
        <f t="shared" si="977"/>
        <v>0</v>
      </c>
      <c r="L8926" s="39">
        <f t="shared" si="978"/>
        <v>0</v>
      </c>
      <c r="M8926" s="39">
        <f t="shared" si="979"/>
        <v>0</v>
      </c>
      <c r="N8926" s="41">
        <f t="shared" si="981"/>
        <v>0</v>
      </c>
    </row>
    <row r="8927" spans="2:14">
      <c r="B8927" s="1">
        <v>41792</v>
      </c>
      <c r="C8927" s="1">
        <f t="shared" si="980"/>
        <v>41791</v>
      </c>
      <c r="E8927" s="42">
        <f>IF(DAY(B8927)&gt;14,VLOOKUP(DATE(YEAR(C8927),MONTH(C8927)-1,DAY(1)),'מדדים וריביות'!B:C,2,FALSE),VLOOKUP(DATE(YEAR(C8927),MONTH(C8927)-2,DAY(1)),'מדדים וריביות'!B:C,2,FALSE))</f>
        <v>33943519.155639403</v>
      </c>
      <c r="F8927" s="46">
        <f>IF($B$5=1,'ריבית יומית'!D8921,'ריבית יומית'!G8921)</f>
        <v>2.7242892239431882E-5</v>
      </c>
      <c r="G8927" s="46">
        <f t="shared" si="976"/>
        <v>0</v>
      </c>
      <c r="H8927" s="29">
        <f t="shared" si="975"/>
        <v>1</v>
      </c>
      <c r="I8927" s="30">
        <f>VLOOKUP(B8926,'מדדים וריביות'!B:C,2)</f>
        <v>34076761.625337698</v>
      </c>
      <c r="K8927" s="39">
        <f t="shared" si="977"/>
        <v>0</v>
      </c>
      <c r="L8927" s="39">
        <f t="shared" si="978"/>
        <v>0</v>
      </c>
      <c r="M8927" s="39">
        <f t="shared" si="979"/>
        <v>0</v>
      </c>
      <c r="N8927" s="41">
        <f t="shared" si="981"/>
        <v>0</v>
      </c>
    </row>
    <row r="8928" spans="2:14">
      <c r="B8928" s="1">
        <v>41793</v>
      </c>
      <c r="C8928" s="1">
        <f t="shared" si="980"/>
        <v>41791</v>
      </c>
      <c r="E8928" s="42">
        <f>IF(DAY(B8928)&gt;14,VLOOKUP(DATE(YEAR(C8928),MONTH(C8928)-1,DAY(1)),'מדדים וריביות'!B:C,2,FALSE),VLOOKUP(DATE(YEAR(C8928),MONTH(C8928)-2,DAY(1)),'מדדים וריביות'!B:C,2,FALSE))</f>
        <v>33943519.155639403</v>
      </c>
      <c r="F8928" s="46">
        <f>IF($B$5=1,'ריבית יומית'!D8922,'ריבית יומית'!G8922)</f>
        <v>2.7242892239431882E-5</v>
      </c>
      <c r="G8928" s="46">
        <f t="shared" si="976"/>
        <v>0</v>
      </c>
      <c r="H8928" s="29">
        <f t="shared" si="975"/>
        <v>1</v>
      </c>
      <c r="I8928" s="30">
        <f>VLOOKUP(B8927,'מדדים וריביות'!B:C,2)</f>
        <v>34076761.625337698</v>
      </c>
      <c r="K8928" s="39">
        <f t="shared" si="977"/>
        <v>0</v>
      </c>
      <c r="L8928" s="39">
        <f t="shared" si="978"/>
        <v>0</v>
      </c>
      <c r="M8928" s="39">
        <f t="shared" si="979"/>
        <v>0</v>
      </c>
      <c r="N8928" s="41">
        <f t="shared" si="981"/>
        <v>0</v>
      </c>
    </row>
    <row r="8929" spans="2:14">
      <c r="B8929" s="1">
        <v>41794</v>
      </c>
      <c r="C8929" s="1">
        <f t="shared" si="980"/>
        <v>41791</v>
      </c>
      <c r="E8929" s="42">
        <f>IF(DAY(B8929)&gt;14,VLOOKUP(DATE(YEAR(C8929),MONTH(C8929)-1,DAY(1)),'מדדים וריביות'!B:C,2,FALSE),VLOOKUP(DATE(YEAR(C8929),MONTH(C8929)-2,DAY(1)),'מדדים וריביות'!B:C,2,FALSE))</f>
        <v>33943519.155639403</v>
      </c>
      <c r="F8929" s="46">
        <f>IF($B$5=1,'ריבית יומית'!D8923,'ריבית יומית'!G8923)</f>
        <v>2.7242892239431882E-5</v>
      </c>
      <c r="G8929" s="46">
        <f t="shared" si="976"/>
        <v>0</v>
      </c>
      <c r="H8929" s="29">
        <f t="shared" si="975"/>
        <v>1</v>
      </c>
      <c r="I8929" s="30">
        <f>VLOOKUP(B8928,'מדדים וריביות'!B:C,2)</f>
        <v>34076761.625337698</v>
      </c>
      <c r="K8929" s="39">
        <f t="shared" si="977"/>
        <v>0</v>
      </c>
      <c r="L8929" s="39">
        <f t="shared" si="978"/>
        <v>0</v>
      </c>
      <c r="M8929" s="39">
        <f t="shared" si="979"/>
        <v>0</v>
      </c>
      <c r="N8929" s="41">
        <f t="shared" si="981"/>
        <v>0</v>
      </c>
    </row>
    <row r="8930" spans="2:14">
      <c r="B8930" s="1">
        <v>41795</v>
      </c>
      <c r="C8930" s="1">
        <f t="shared" si="980"/>
        <v>41791</v>
      </c>
      <c r="E8930" s="42">
        <f>IF(DAY(B8930)&gt;14,VLOOKUP(DATE(YEAR(C8930),MONTH(C8930)-1,DAY(1)),'מדדים וריביות'!B:C,2,FALSE),VLOOKUP(DATE(YEAR(C8930),MONTH(C8930)-2,DAY(1)),'מדדים וריביות'!B:C,2,FALSE))</f>
        <v>33943519.155639403</v>
      </c>
      <c r="F8930" s="46">
        <f>IF($B$5=1,'ריבית יומית'!D8924,'ריבית יומית'!G8924)</f>
        <v>2.7242892239431882E-5</v>
      </c>
      <c r="G8930" s="46">
        <f t="shared" si="976"/>
        <v>0</v>
      </c>
      <c r="H8930" s="29">
        <f t="shared" si="975"/>
        <v>1</v>
      </c>
      <c r="I8930" s="30">
        <f>VLOOKUP(B8929,'מדדים וריביות'!B:C,2)</f>
        <v>34076761.625337698</v>
      </c>
      <c r="K8930" s="39">
        <f t="shared" si="977"/>
        <v>0</v>
      </c>
      <c r="L8930" s="39">
        <f t="shared" si="978"/>
        <v>0</v>
      </c>
      <c r="M8930" s="39">
        <f t="shared" si="979"/>
        <v>0</v>
      </c>
      <c r="N8930" s="41">
        <f t="shared" si="981"/>
        <v>0</v>
      </c>
    </row>
    <row r="8931" spans="2:14">
      <c r="B8931" s="1">
        <v>41796</v>
      </c>
      <c r="C8931" s="1">
        <f t="shared" si="980"/>
        <v>41791</v>
      </c>
      <c r="E8931" s="42">
        <f>IF(DAY(B8931)&gt;14,VLOOKUP(DATE(YEAR(C8931),MONTH(C8931)-1,DAY(1)),'מדדים וריביות'!B:C,2,FALSE),VLOOKUP(DATE(YEAR(C8931),MONTH(C8931)-2,DAY(1)),'מדדים וריביות'!B:C,2,FALSE))</f>
        <v>33943519.155639403</v>
      </c>
      <c r="F8931" s="46">
        <f>IF($B$5=1,'ריבית יומית'!D8925,'ריבית יומית'!G8925)</f>
        <v>2.7242892239431882E-5</v>
      </c>
      <c r="G8931" s="46">
        <f t="shared" si="976"/>
        <v>0</v>
      </c>
      <c r="H8931" s="29">
        <f t="shared" ref="H8931:H8994" si="982">H8932*(1+G8931)</f>
        <v>1</v>
      </c>
      <c r="I8931" s="30">
        <f>VLOOKUP(B8930,'מדדים וריביות'!B:C,2)</f>
        <v>34076761.625337698</v>
      </c>
      <c r="K8931" s="39">
        <f t="shared" si="977"/>
        <v>0</v>
      </c>
      <c r="L8931" s="39">
        <f t="shared" si="978"/>
        <v>0</v>
      </c>
      <c r="M8931" s="39">
        <f t="shared" si="979"/>
        <v>0</v>
      </c>
      <c r="N8931" s="41">
        <f t="shared" si="981"/>
        <v>0</v>
      </c>
    </row>
    <row r="8932" spans="2:14">
      <c r="B8932" s="1">
        <v>41797</v>
      </c>
      <c r="C8932" s="1">
        <f t="shared" si="980"/>
        <v>41791</v>
      </c>
      <c r="E8932" s="42">
        <f>IF(DAY(B8932)&gt;14,VLOOKUP(DATE(YEAR(C8932),MONTH(C8932)-1,DAY(1)),'מדדים וריביות'!B:C,2,FALSE),VLOOKUP(DATE(YEAR(C8932),MONTH(C8932)-2,DAY(1)),'מדדים וריביות'!B:C,2,FALSE))</f>
        <v>33943519.155639403</v>
      </c>
      <c r="F8932" s="46">
        <f>IF($B$5=1,'ריבית יומית'!D8926,'ריבית יומית'!G8926)</f>
        <v>2.7242892239431882E-5</v>
      </c>
      <c r="G8932" s="46">
        <f t="shared" si="976"/>
        <v>0</v>
      </c>
      <c r="H8932" s="29">
        <f t="shared" si="982"/>
        <v>1</v>
      </c>
      <c r="I8932" s="30">
        <f>VLOOKUP(B8931,'מדדים וריביות'!B:C,2)</f>
        <v>34076761.625337698</v>
      </c>
      <c r="K8932" s="39">
        <f t="shared" si="977"/>
        <v>0</v>
      </c>
      <c r="L8932" s="39">
        <f t="shared" si="978"/>
        <v>0</v>
      </c>
      <c r="M8932" s="39">
        <f t="shared" si="979"/>
        <v>0</v>
      </c>
      <c r="N8932" s="41">
        <f t="shared" si="981"/>
        <v>0</v>
      </c>
    </row>
    <row r="8933" spans="2:14">
      <c r="B8933" s="1">
        <v>41798</v>
      </c>
      <c r="C8933" s="1">
        <f t="shared" si="980"/>
        <v>41791</v>
      </c>
      <c r="E8933" s="42">
        <f>IF(DAY(B8933)&gt;14,VLOOKUP(DATE(YEAR(C8933),MONTH(C8933)-1,DAY(1)),'מדדים וריביות'!B:C,2,FALSE),VLOOKUP(DATE(YEAR(C8933),MONTH(C8933)-2,DAY(1)),'מדדים וריביות'!B:C,2,FALSE))</f>
        <v>33943519.155639403</v>
      </c>
      <c r="F8933" s="46">
        <f>IF($B$5=1,'ריבית יומית'!D8927,'ריבית יומית'!G8927)</f>
        <v>2.7242892239431882E-5</v>
      </c>
      <c r="G8933" s="46">
        <f t="shared" si="976"/>
        <v>0</v>
      </c>
      <c r="H8933" s="29">
        <f t="shared" si="982"/>
        <v>1</v>
      </c>
      <c r="I8933" s="30">
        <f>VLOOKUP(B8932,'מדדים וריביות'!B:C,2)</f>
        <v>34076761.625337698</v>
      </c>
      <c r="K8933" s="39">
        <f t="shared" si="977"/>
        <v>0</v>
      </c>
      <c r="L8933" s="39">
        <f t="shared" si="978"/>
        <v>0</v>
      </c>
      <c r="M8933" s="39">
        <f t="shared" si="979"/>
        <v>0</v>
      </c>
      <c r="N8933" s="41">
        <f t="shared" si="981"/>
        <v>0</v>
      </c>
    </row>
    <row r="8934" spans="2:14">
      <c r="B8934" s="1">
        <v>41799</v>
      </c>
      <c r="C8934" s="1">
        <f t="shared" si="980"/>
        <v>41791</v>
      </c>
      <c r="E8934" s="42">
        <f>IF(DAY(B8934)&gt;14,VLOOKUP(DATE(YEAR(C8934),MONTH(C8934)-1,DAY(1)),'מדדים וריביות'!B:C,2,FALSE),VLOOKUP(DATE(YEAR(C8934),MONTH(C8934)-2,DAY(1)),'מדדים וריביות'!B:C,2,FALSE))</f>
        <v>33943519.155639403</v>
      </c>
      <c r="F8934" s="46">
        <f>IF($B$5=1,'ריבית יומית'!D8928,'ריבית יומית'!G8928)</f>
        <v>2.7242892239431882E-5</v>
      </c>
      <c r="G8934" s="46">
        <f t="shared" si="976"/>
        <v>0</v>
      </c>
      <c r="H8934" s="29">
        <f t="shared" si="982"/>
        <v>1</v>
      </c>
      <c r="I8934" s="30">
        <f>VLOOKUP(B8933,'מדדים וריביות'!B:C,2)</f>
        <v>34076761.625337698</v>
      </c>
      <c r="K8934" s="39">
        <f t="shared" si="977"/>
        <v>0</v>
      </c>
      <c r="L8934" s="39">
        <f t="shared" si="978"/>
        <v>0</v>
      </c>
      <c r="M8934" s="39">
        <f t="shared" si="979"/>
        <v>0</v>
      </c>
      <c r="N8934" s="41">
        <f t="shared" si="981"/>
        <v>0</v>
      </c>
    </row>
    <row r="8935" spans="2:14">
      <c r="B8935" s="1">
        <v>41800</v>
      </c>
      <c r="C8935" s="1">
        <f t="shared" si="980"/>
        <v>41791</v>
      </c>
      <c r="E8935" s="42">
        <f>IF(DAY(B8935)&gt;14,VLOOKUP(DATE(YEAR(C8935),MONTH(C8935)-1,DAY(1)),'מדדים וריביות'!B:C,2,FALSE),VLOOKUP(DATE(YEAR(C8935),MONTH(C8935)-2,DAY(1)),'מדדים וריביות'!B:C,2,FALSE))</f>
        <v>33943519.155639403</v>
      </c>
      <c r="F8935" s="46">
        <f>IF($B$5=1,'ריבית יומית'!D8929,'ריבית יומית'!G8929)</f>
        <v>2.7242892239431882E-5</v>
      </c>
      <c r="G8935" s="46">
        <f t="shared" si="976"/>
        <v>0</v>
      </c>
      <c r="H8935" s="29">
        <f t="shared" si="982"/>
        <v>1</v>
      </c>
      <c r="I8935" s="30">
        <f>VLOOKUP(B8934,'מדדים וריביות'!B:C,2)</f>
        <v>34076761.625337698</v>
      </c>
      <c r="K8935" s="39">
        <f t="shared" si="977"/>
        <v>0</v>
      </c>
      <c r="L8935" s="39">
        <f t="shared" si="978"/>
        <v>0</v>
      </c>
      <c r="M8935" s="39">
        <f t="shared" si="979"/>
        <v>0</v>
      </c>
      <c r="N8935" s="41">
        <f t="shared" si="981"/>
        <v>0</v>
      </c>
    </row>
    <row r="8936" spans="2:14">
      <c r="B8936" s="1">
        <v>41801</v>
      </c>
      <c r="C8936" s="1">
        <f t="shared" si="980"/>
        <v>41791</v>
      </c>
      <c r="E8936" s="42">
        <f>IF(DAY(B8936)&gt;14,VLOOKUP(DATE(YEAR(C8936),MONTH(C8936)-1,DAY(1)),'מדדים וריביות'!B:C,2,FALSE),VLOOKUP(DATE(YEAR(C8936),MONTH(C8936)-2,DAY(1)),'מדדים וריביות'!B:C,2,FALSE))</f>
        <v>33943519.155639403</v>
      </c>
      <c r="F8936" s="46">
        <f>IF($B$5=1,'ריבית יומית'!D8930,'ריבית יומית'!G8930)</f>
        <v>2.7242892239431882E-5</v>
      </c>
      <c r="G8936" s="46">
        <f t="shared" si="976"/>
        <v>0</v>
      </c>
      <c r="H8936" s="29">
        <f t="shared" si="982"/>
        <v>1</v>
      </c>
      <c r="I8936" s="30">
        <f>VLOOKUP(B8935,'מדדים וריביות'!B:C,2)</f>
        <v>34076761.625337698</v>
      </c>
      <c r="K8936" s="39">
        <f t="shared" si="977"/>
        <v>0</v>
      </c>
      <c r="L8936" s="39">
        <f t="shared" si="978"/>
        <v>0</v>
      </c>
      <c r="M8936" s="39">
        <f t="shared" si="979"/>
        <v>0</v>
      </c>
      <c r="N8936" s="41">
        <f t="shared" si="981"/>
        <v>0</v>
      </c>
    </row>
    <row r="8937" spans="2:14">
      <c r="B8937" s="1">
        <v>41802</v>
      </c>
      <c r="C8937" s="1">
        <f t="shared" si="980"/>
        <v>41791</v>
      </c>
      <c r="E8937" s="42">
        <f>IF(DAY(B8937)&gt;14,VLOOKUP(DATE(YEAR(C8937),MONTH(C8937)-1,DAY(1)),'מדדים וריביות'!B:C,2,FALSE),VLOOKUP(DATE(YEAR(C8937),MONTH(C8937)-2,DAY(1)),'מדדים וריביות'!B:C,2,FALSE))</f>
        <v>33943519.155639403</v>
      </c>
      <c r="F8937" s="46">
        <f>IF($B$5=1,'ריבית יומית'!D8931,'ריבית יומית'!G8931)</f>
        <v>2.7242892239431882E-5</v>
      </c>
      <c r="G8937" s="46">
        <f t="shared" si="976"/>
        <v>0</v>
      </c>
      <c r="H8937" s="29">
        <f t="shared" si="982"/>
        <v>1</v>
      </c>
      <c r="I8937" s="30">
        <f>VLOOKUP(B8936,'מדדים וריביות'!B:C,2)</f>
        <v>34076761.625337698</v>
      </c>
      <c r="K8937" s="39">
        <f t="shared" si="977"/>
        <v>0</v>
      </c>
      <c r="L8937" s="39">
        <f t="shared" si="978"/>
        <v>0</v>
      </c>
      <c r="M8937" s="39">
        <f t="shared" si="979"/>
        <v>0</v>
      </c>
      <c r="N8937" s="41">
        <f t="shared" si="981"/>
        <v>0</v>
      </c>
    </row>
    <row r="8938" spans="2:14">
      <c r="B8938" s="1">
        <v>41803</v>
      </c>
      <c r="C8938" s="1">
        <f t="shared" si="980"/>
        <v>41791</v>
      </c>
      <c r="E8938" s="42">
        <f>IF(DAY(B8938)&gt;14,VLOOKUP(DATE(YEAR(C8938),MONTH(C8938)-1,DAY(1)),'מדדים וריביות'!B:C,2,FALSE),VLOOKUP(DATE(YEAR(C8938),MONTH(C8938)-2,DAY(1)),'מדדים וריביות'!B:C,2,FALSE))</f>
        <v>33943519.155639403</v>
      </c>
      <c r="F8938" s="46">
        <f>IF($B$5=1,'ריבית יומית'!D8932,'ריבית יומית'!G8932)</f>
        <v>2.7242892239431882E-5</v>
      </c>
      <c r="G8938" s="46">
        <f t="shared" si="976"/>
        <v>0</v>
      </c>
      <c r="H8938" s="29">
        <f t="shared" si="982"/>
        <v>1</v>
      </c>
      <c r="I8938" s="30">
        <f>VLOOKUP(B8937,'מדדים וריביות'!B:C,2)</f>
        <v>34076761.625337698</v>
      </c>
      <c r="K8938" s="39">
        <f t="shared" si="977"/>
        <v>0</v>
      </c>
      <c r="L8938" s="39">
        <f t="shared" si="978"/>
        <v>0</v>
      </c>
      <c r="M8938" s="39">
        <f t="shared" si="979"/>
        <v>0</v>
      </c>
      <c r="N8938" s="41">
        <f t="shared" si="981"/>
        <v>0</v>
      </c>
    </row>
    <row r="8939" spans="2:14">
      <c r="B8939" s="1">
        <v>41804</v>
      </c>
      <c r="C8939" s="1">
        <f t="shared" si="980"/>
        <v>41791</v>
      </c>
      <c r="E8939" s="42">
        <f>IF(DAY(B8939)&gt;14,VLOOKUP(DATE(YEAR(C8939),MONTH(C8939)-1,DAY(1)),'מדדים וריביות'!B:C,2,FALSE),VLOOKUP(DATE(YEAR(C8939),MONTH(C8939)-2,DAY(1)),'מדדים וריביות'!B:C,2,FALSE))</f>
        <v>33943519.155639403</v>
      </c>
      <c r="F8939" s="46">
        <f>IF($B$5=1,'ריבית יומית'!D8933,'ריבית יומית'!G8933)</f>
        <v>2.7242892239431882E-5</v>
      </c>
      <c r="G8939" s="46">
        <f t="shared" si="976"/>
        <v>0</v>
      </c>
      <c r="H8939" s="29">
        <f t="shared" si="982"/>
        <v>1</v>
      </c>
      <c r="I8939" s="30">
        <f>VLOOKUP(B8938,'מדדים וריביות'!B:C,2)</f>
        <v>34076761.625337698</v>
      </c>
      <c r="K8939" s="39">
        <f t="shared" si="977"/>
        <v>0</v>
      </c>
      <c r="L8939" s="39">
        <f t="shared" si="978"/>
        <v>0</v>
      </c>
      <c r="M8939" s="39">
        <f t="shared" si="979"/>
        <v>0</v>
      </c>
      <c r="N8939" s="41">
        <f t="shared" si="981"/>
        <v>0</v>
      </c>
    </row>
    <row r="8940" spans="2:14">
      <c r="B8940" s="1">
        <v>41805</v>
      </c>
      <c r="C8940" s="1">
        <f t="shared" si="980"/>
        <v>41791</v>
      </c>
      <c r="E8940" s="42">
        <f>IF(DAY(B8940)&gt;14,VLOOKUP(DATE(YEAR(C8940),MONTH(C8940)-1,DAY(1)),'מדדים וריביות'!B:C,2,FALSE),VLOOKUP(DATE(YEAR(C8940),MONTH(C8940)-2,DAY(1)),'מדדים וריביות'!B:C,2,FALSE))</f>
        <v>33976829.773064002</v>
      </c>
      <c r="F8940" s="46">
        <f>IF($B$5=1,'ריבית יומית'!D8934,'ריבית יומית'!G8934)</f>
        <v>2.7242892239431882E-5</v>
      </c>
      <c r="G8940" s="46">
        <f t="shared" si="976"/>
        <v>0</v>
      </c>
      <c r="H8940" s="29">
        <f t="shared" si="982"/>
        <v>1</v>
      </c>
      <c r="I8940" s="30">
        <f>VLOOKUP(B8939,'מדדים וריביות'!B:C,2)</f>
        <v>34076761.625337698</v>
      </c>
      <c r="K8940" s="39">
        <f t="shared" si="977"/>
        <v>0</v>
      </c>
      <c r="L8940" s="39">
        <f t="shared" si="978"/>
        <v>0</v>
      </c>
      <c r="M8940" s="39">
        <f t="shared" si="979"/>
        <v>0</v>
      </c>
      <c r="N8940" s="41">
        <f t="shared" si="981"/>
        <v>0</v>
      </c>
    </row>
    <row r="8941" spans="2:14">
      <c r="B8941" s="1">
        <v>41806</v>
      </c>
      <c r="C8941" s="1">
        <f t="shared" si="980"/>
        <v>41791</v>
      </c>
      <c r="E8941" s="42">
        <f>IF(DAY(B8941)&gt;14,VLOOKUP(DATE(YEAR(C8941),MONTH(C8941)-1,DAY(1)),'מדדים וריביות'!B:C,2,FALSE),VLOOKUP(DATE(YEAR(C8941),MONTH(C8941)-2,DAY(1)),'מדדים וריביות'!B:C,2,FALSE))</f>
        <v>33976829.773064002</v>
      </c>
      <c r="F8941" s="46">
        <f>IF($B$5=1,'ריבית יומית'!D8935,'ריבית יומית'!G8935)</f>
        <v>2.7242892239431882E-5</v>
      </c>
      <c r="G8941" s="46">
        <f t="shared" si="976"/>
        <v>0</v>
      </c>
      <c r="H8941" s="29">
        <f t="shared" si="982"/>
        <v>1</v>
      </c>
      <c r="I8941" s="30">
        <f>VLOOKUP(B8940,'מדדים וריביות'!B:C,2)</f>
        <v>34076761.625337698</v>
      </c>
      <c r="K8941" s="39">
        <f t="shared" si="977"/>
        <v>0</v>
      </c>
      <c r="L8941" s="39">
        <f t="shared" si="978"/>
        <v>0</v>
      </c>
      <c r="M8941" s="39">
        <f t="shared" si="979"/>
        <v>0</v>
      </c>
      <c r="N8941" s="41">
        <f t="shared" si="981"/>
        <v>0</v>
      </c>
    </row>
    <row r="8942" spans="2:14">
      <c r="B8942" s="1">
        <v>41807</v>
      </c>
      <c r="C8942" s="1">
        <f t="shared" si="980"/>
        <v>41791</v>
      </c>
      <c r="E8942" s="42">
        <f>IF(DAY(B8942)&gt;14,VLOOKUP(DATE(YEAR(C8942),MONTH(C8942)-1,DAY(1)),'מדדים וריביות'!B:C,2,FALSE),VLOOKUP(DATE(YEAR(C8942),MONTH(C8942)-2,DAY(1)),'מדדים וריביות'!B:C,2,FALSE))</f>
        <v>33976829.773064002</v>
      </c>
      <c r="F8942" s="46">
        <f>IF($B$5=1,'ריבית יומית'!D8936,'ריבית יומית'!G8936)</f>
        <v>2.7242892239431882E-5</v>
      </c>
      <c r="G8942" s="46">
        <f t="shared" si="976"/>
        <v>0</v>
      </c>
      <c r="H8942" s="29">
        <f t="shared" si="982"/>
        <v>1</v>
      </c>
      <c r="I8942" s="30">
        <f>VLOOKUP(B8941,'מדדים וריביות'!B:C,2)</f>
        <v>34076761.625337698</v>
      </c>
      <c r="K8942" s="39">
        <f t="shared" si="977"/>
        <v>0</v>
      </c>
      <c r="L8942" s="39">
        <f t="shared" si="978"/>
        <v>0</v>
      </c>
      <c r="M8942" s="39">
        <f t="shared" si="979"/>
        <v>0</v>
      </c>
      <c r="N8942" s="41">
        <f t="shared" si="981"/>
        <v>0</v>
      </c>
    </row>
    <row r="8943" spans="2:14">
      <c r="B8943" s="1">
        <v>41808</v>
      </c>
      <c r="C8943" s="1">
        <f t="shared" si="980"/>
        <v>41791</v>
      </c>
      <c r="E8943" s="42">
        <f>IF(DAY(B8943)&gt;14,VLOOKUP(DATE(YEAR(C8943),MONTH(C8943)-1,DAY(1)),'מדדים וריביות'!B:C,2,FALSE),VLOOKUP(DATE(YEAR(C8943),MONTH(C8943)-2,DAY(1)),'מדדים וריביות'!B:C,2,FALSE))</f>
        <v>33976829.773064002</v>
      </c>
      <c r="F8943" s="46">
        <f>IF($B$5=1,'ריבית יומית'!D8937,'ריבית יומית'!G8937)</f>
        <v>2.7242892239431882E-5</v>
      </c>
      <c r="G8943" s="46">
        <f t="shared" si="976"/>
        <v>0</v>
      </c>
      <c r="H8943" s="29">
        <f t="shared" si="982"/>
        <v>1</v>
      </c>
      <c r="I8943" s="30">
        <f>VLOOKUP(B8942,'מדדים וריביות'!B:C,2)</f>
        <v>34076761.625337698</v>
      </c>
      <c r="K8943" s="39">
        <f t="shared" si="977"/>
        <v>0</v>
      </c>
      <c r="L8943" s="39">
        <f t="shared" si="978"/>
        <v>0</v>
      </c>
      <c r="M8943" s="39">
        <f t="shared" si="979"/>
        <v>0</v>
      </c>
      <c r="N8943" s="41">
        <f t="shared" si="981"/>
        <v>0</v>
      </c>
    </row>
    <row r="8944" spans="2:14">
      <c r="B8944" s="1">
        <v>41809</v>
      </c>
      <c r="C8944" s="1">
        <f t="shared" si="980"/>
        <v>41791</v>
      </c>
      <c r="E8944" s="42">
        <f>IF(DAY(B8944)&gt;14,VLOOKUP(DATE(YEAR(C8944),MONTH(C8944)-1,DAY(1)),'מדדים וריביות'!B:C,2,FALSE),VLOOKUP(DATE(YEAR(C8944),MONTH(C8944)-2,DAY(1)),'מדדים וריביות'!B:C,2,FALSE))</f>
        <v>33976829.773064002</v>
      </c>
      <c r="F8944" s="46">
        <f>IF($B$5=1,'ריבית יומית'!D8938,'ריבית יומית'!G8938)</f>
        <v>2.7242892239431882E-5</v>
      </c>
      <c r="G8944" s="46">
        <f t="shared" si="976"/>
        <v>0</v>
      </c>
      <c r="H8944" s="29">
        <f t="shared" si="982"/>
        <v>1</v>
      </c>
      <c r="I8944" s="30">
        <f>VLOOKUP(B8943,'מדדים וריביות'!B:C,2)</f>
        <v>34076761.625337698</v>
      </c>
      <c r="K8944" s="39">
        <f t="shared" si="977"/>
        <v>0</v>
      </c>
      <c r="L8944" s="39">
        <f t="shared" si="978"/>
        <v>0</v>
      </c>
      <c r="M8944" s="39">
        <f t="shared" si="979"/>
        <v>0</v>
      </c>
      <c r="N8944" s="41">
        <f t="shared" si="981"/>
        <v>0</v>
      </c>
    </row>
    <row r="8945" spans="2:14">
      <c r="B8945" s="1">
        <v>41810</v>
      </c>
      <c r="C8945" s="1">
        <f t="shared" si="980"/>
        <v>41791</v>
      </c>
      <c r="E8945" s="42">
        <f>IF(DAY(B8945)&gt;14,VLOOKUP(DATE(YEAR(C8945),MONTH(C8945)-1,DAY(1)),'מדדים וריביות'!B:C,2,FALSE),VLOOKUP(DATE(YEAR(C8945),MONTH(C8945)-2,DAY(1)),'מדדים וריביות'!B:C,2,FALSE))</f>
        <v>33976829.773064002</v>
      </c>
      <c r="F8945" s="46">
        <f>IF($B$5=1,'ריבית יומית'!D8939,'ריבית יומית'!G8939)</f>
        <v>2.7242892239431882E-5</v>
      </c>
      <c r="G8945" s="46">
        <f t="shared" si="976"/>
        <v>0</v>
      </c>
      <c r="H8945" s="29">
        <f t="shared" si="982"/>
        <v>1</v>
      </c>
      <c r="I8945" s="30">
        <f>VLOOKUP(B8944,'מדדים וריביות'!B:C,2)</f>
        <v>34076761.625337698</v>
      </c>
      <c r="K8945" s="39">
        <f t="shared" si="977"/>
        <v>0</v>
      </c>
      <c r="L8945" s="39">
        <f t="shared" si="978"/>
        <v>0</v>
      </c>
      <c r="M8945" s="39">
        <f t="shared" si="979"/>
        <v>0</v>
      </c>
      <c r="N8945" s="41">
        <f t="shared" si="981"/>
        <v>0</v>
      </c>
    </row>
    <row r="8946" spans="2:14">
      <c r="B8946" s="1">
        <v>41811</v>
      </c>
      <c r="C8946" s="1">
        <f t="shared" si="980"/>
        <v>41791</v>
      </c>
      <c r="E8946" s="42">
        <f>IF(DAY(B8946)&gt;14,VLOOKUP(DATE(YEAR(C8946),MONTH(C8946)-1,DAY(1)),'מדדים וריביות'!B:C,2,FALSE),VLOOKUP(DATE(YEAR(C8946),MONTH(C8946)-2,DAY(1)),'מדדים וריביות'!B:C,2,FALSE))</f>
        <v>33976829.773064002</v>
      </c>
      <c r="F8946" s="46">
        <f>IF($B$5=1,'ריבית יומית'!D8940,'ריבית יומית'!G8940)</f>
        <v>2.7242892239431882E-5</v>
      </c>
      <c r="G8946" s="46">
        <f t="shared" si="976"/>
        <v>0</v>
      </c>
      <c r="H8946" s="29">
        <f t="shared" si="982"/>
        <v>1</v>
      </c>
      <c r="I8946" s="30">
        <f>VLOOKUP(B8945,'מדדים וריביות'!B:C,2)</f>
        <v>34076761.625337698</v>
      </c>
      <c r="K8946" s="39">
        <f t="shared" si="977"/>
        <v>0</v>
      </c>
      <c r="L8946" s="39">
        <f t="shared" si="978"/>
        <v>0</v>
      </c>
      <c r="M8946" s="39">
        <f t="shared" si="979"/>
        <v>0</v>
      </c>
      <c r="N8946" s="41">
        <f t="shared" si="981"/>
        <v>0</v>
      </c>
    </row>
    <row r="8947" spans="2:14">
      <c r="B8947" s="1">
        <v>41812</v>
      </c>
      <c r="C8947" s="1">
        <f t="shared" si="980"/>
        <v>41791</v>
      </c>
      <c r="E8947" s="42">
        <f>IF(DAY(B8947)&gt;14,VLOOKUP(DATE(YEAR(C8947),MONTH(C8947)-1,DAY(1)),'מדדים וריביות'!B:C,2,FALSE),VLOOKUP(DATE(YEAR(C8947),MONTH(C8947)-2,DAY(1)),'מדדים וריביות'!B:C,2,FALSE))</f>
        <v>33976829.773064002</v>
      </c>
      <c r="F8947" s="46">
        <f>IF($B$5=1,'ריבית יומית'!D8941,'ריבית יומית'!G8941)</f>
        <v>2.7242892239431882E-5</v>
      </c>
      <c r="G8947" s="46">
        <f t="shared" si="976"/>
        <v>0</v>
      </c>
      <c r="H8947" s="29">
        <f t="shared" si="982"/>
        <v>1</v>
      </c>
      <c r="I8947" s="30">
        <f>VLOOKUP(B8946,'מדדים וריביות'!B:C,2)</f>
        <v>34076761.625337698</v>
      </c>
      <c r="K8947" s="39">
        <f t="shared" si="977"/>
        <v>0</v>
      </c>
      <c r="L8947" s="39">
        <f t="shared" si="978"/>
        <v>0</v>
      </c>
      <c r="M8947" s="39">
        <f t="shared" si="979"/>
        <v>0</v>
      </c>
      <c r="N8947" s="41">
        <f t="shared" si="981"/>
        <v>0</v>
      </c>
    </row>
    <row r="8948" spans="2:14">
      <c r="B8948" s="1">
        <v>41813</v>
      </c>
      <c r="C8948" s="1">
        <f t="shared" si="980"/>
        <v>41791</v>
      </c>
      <c r="E8948" s="42">
        <f>IF(DAY(B8948)&gt;14,VLOOKUP(DATE(YEAR(C8948),MONTH(C8948)-1,DAY(1)),'מדדים וריביות'!B:C,2,FALSE),VLOOKUP(DATE(YEAR(C8948),MONTH(C8948)-2,DAY(1)),'מדדים וריביות'!B:C,2,FALSE))</f>
        <v>33976829.773064002</v>
      </c>
      <c r="F8948" s="46">
        <f>IF($B$5=1,'ריבית יומית'!D8942,'ריבית יומית'!G8942)</f>
        <v>2.7242892239431882E-5</v>
      </c>
      <c r="G8948" s="46">
        <f t="shared" si="976"/>
        <v>0</v>
      </c>
      <c r="H8948" s="29">
        <f t="shared" si="982"/>
        <v>1</v>
      </c>
      <c r="I8948" s="30">
        <f>VLOOKUP(B8947,'מדדים וריביות'!B:C,2)</f>
        <v>34076761.625337698</v>
      </c>
      <c r="K8948" s="39">
        <f t="shared" si="977"/>
        <v>0</v>
      </c>
      <c r="L8948" s="39">
        <f t="shared" si="978"/>
        <v>0</v>
      </c>
      <c r="M8948" s="39">
        <f t="shared" si="979"/>
        <v>0</v>
      </c>
      <c r="N8948" s="41">
        <f t="shared" si="981"/>
        <v>0</v>
      </c>
    </row>
    <row r="8949" spans="2:14">
      <c r="B8949" s="1">
        <v>41814</v>
      </c>
      <c r="C8949" s="1">
        <f t="shared" si="980"/>
        <v>41791</v>
      </c>
      <c r="E8949" s="42">
        <f>IF(DAY(B8949)&gt;14,VLOOKUP(DATE(YEAR(C8949),MONTH(C8949)-1,DAY(1)),'מדדים וריביות'!B:C,2,FALSE),VLOOKUP(DATE(YEAR(C8949),MONTH(C8949)-2,DAY(1)),'מדדים וריביות'!B:C,2,FALSE))</f>
        <v>33976829.773064002</v>
      </c>
      <c r="F8949" s="46">
        <f>IF($B$5=1,'ריבית יומית'!D8943,'ריבית יומית'!G8943)</f>
        <v>2.7242892239431882E-5</v>
      </c>
      <c r="G8949" s="46">
        <f t="shared" si="976"/>
        <v>0</v>
      </c>
      <c r="H8949" s="29">
        <f t="shared" si="982"/>
        <v>1</v>
      </c>
      <c r="I8949" s="30">
        <f>VLOOKUP(B8948,'מדדים וריביות'!B:C,2)</f>
        <v>34076761.625337698</v>
      </c>
      <c r="K8949" s="39">
        <f t="shared" si="977"/>
        <v>0</v>
      </c>
      <c r="L8949" s="39">
        <f t="shared" si="978"/>
        <v>0</v>
      </c>
      <c r="M8949" s="39">
        <f t="shared" si="979"/>
        <v>0</v>
      </c>
      <c r="N8949" s="41">
        <f t="shared" si="981"/>
        <v>0</v>
      </c>
    </row>
    <row r="8950" spans="2:14">
      <c r="B8950" s="1">
        <v>41815</v>
      </c>
      <c r="C8950" s="1">
        <f t="shared" si="980"/>
        <v>41791</v>
      </c>
      <c r="E8950" s="42">
        <f>IF(DAY(B8950)&gt;14,VLOOKUP(DATE(YEAR(C8950),MONTH(C8950)-1,DAY(1)),'מדדים וריביות'!B:C,2,FALSE),VLOOKUP(DATE(YEAR(C8950),MONTH(C8950)-2,DAY(1)),'מדדים וריביות'!B:C,2,FALSE))</f>
        <v>33976829.773064002</v>
      </c>
      <c r="F8950" s="46">
        <f>IF($B$5=1,'ריבית יומית'!D8944,'ריבית יומית'!G8944)</f>
        <v>2.7242892239431882E-5</v>
      </c>
      <c r="G8950" s="46">
        <f t="shared" si="976"/>
        <v>0</v>
      </c>
      <c r="H8950" s="29">
        <f t="shared" si="982"/>
        <v>1</v>
      </c>
      <c r="I8950" s="30">
        <f>VLOOKUP(B8949,'מדדים וריביות'!B:C,2)</f>
        <v>34076761.625337698</v>
      </c>
      <c r="K8950" s="39">
        <f t="shared" si="977"/>
        <v>0</v>
      </c>
      <c r="L8950" s="39">
        <f t="shared" si="978"/>
        <v>0</v>
      </c>
      <c r="M8950" s="39">
        <f t="shared" si="979"/>
        <v>0</v>
      </c>
      <c r="N8950" s="41">
        <f t="shared" si="981"/>
        <v>0</v>
      </c>
    </row>
    <row r="8951" spans="2:14">
      <c r="B8951" s="1">
        <v>41816</v>
      </c>
      <c r="C8951" s="1">
        <f t="shared" si="980"/>
        <v>41791</v>
      </c>
      <c r="E8951" s="42">
        <f>IF(DAY(B8951)&gt;14,VLOOKUP(DATE(YEAR(C8951),MONTH(C8951)-1,DAY(1)),'מדדים וריביות'!B:C,2,FALSE),VLOOKUP(DATE(YEAR(C8951),MONTH(C8951)-2,DAY(1)),'מדדים וריביות'!B:C,2,FALSE))</f>
        <v>33976829.773064002</v>
      </c>
      <c r="F8951" s="46">
        <f>IF($B$5=1,'ריבית יומית'!D8945,'ריבית יומית'!G8945)</f>
        <v>2.7242892239431882E-5</v>
      </c>
      <c r="G8951" s="46">
        <f t="shared" si="976"/>
        <v>0</v>
      </c>
      <c r="H8951" s="29">
        <f t="shared" si="982"/>
        <v>1</v>
      </c>
      <c r="I8951" s="30">
        <f>VLOOKUP(B8950,'מדדים וריביות'!B:C,2)</f>
        <v>34076761.625337698</v>
      </c>
      <c r="K8951" s="39">
        <f t="shared" si="977"/>
        <v>0</v>
      </c>
      <c r="L8951" s="39">
        <f t="shared" si="978"/>
        <v>0</v>
      </c>
      <c r="M8951" s="39">
        <f t="shared" si="979"/>
        <v>0</v>
      </c>
      <c r="N8951" s="41">
        <f t="shared" si="981"/>
        <v>0</v>
      </c>
    </row>
    <row r="8952" spans="2:14">
      <c r="B8952" s="1">
        <v>41817</v>
      </c>
      <c r="C8952" s="1">
        <f t="shared" si="980"/>
        <v>41791</v>
      </c>
      <c r="E8952" s="42">
        <f>IF(DAY(B8952)&gt;14,VLOOKUP(DATE(YEAR(C8952),MONTH(C8952)-1,DAY(1)),'מדדים וריביות'!B:C,2,FALSE),VLOOKUP(DATE(YEAR(C8952),MONTH(C8952)-2,DAY(1)),'מדדים וריביות'!B:C,2,FALSE))</f>
        <v>33976829.773064002</v>
      </c>
      <c r="F8952" s="46">
        <f>IF($B$5=1,'ריבית יומית'!D8946,'ריבית יומית'!G8946)</f>
        <v>2.7242892239431882E-5</v>
      </c>
      <c r="G8952" s="46">
        <f t="shared" si="976"/>
        <v>0</v>
      </c>
      <c r="H8952" s="29">
        <f t="shared" si="982"/>
        <v>1</v>
      </c>
      <c r="I8952" s="30">
        <f>VLOOKUP(B8951,'מדדים וריביות'!B:C,2)</f>
        <v>34076761.625337698</v>
      </c>
      <c r="K8952" s="39">
        <f t="shared" si="977"/>
        <v>0</v>
      </c>
      <c r="L8952" s="39">
        <f t="shared" si="978"/>
        <v>0</v>
      </c>
      <c r="M8952" s="39">
        <f t="shared" si="979"/>
        <v>0</v>
      </c>
      <c r="N8952" s="41">
        <f t="shared" si="981"/>
        <v>0</v>
      </c>
    </row>
    <row r="8953" spans="2:14">
      <c r="B8953" s="1">
        <v>41818</v>
      </c>
      <c r="C8953" s="1">
        <f t="shared" si="980"/>
        <v>41791</v>
      </c>
      <c r="E8953" s="42">
        <f>IF(DAY(B8953)&gt;14,VLOOKUP(DATE(YEAR(C8953),MONTH(C8953)-1,DAY(1)),'מדדים וריביות'!B:C,2,FALSE),VLOOKUP(DATE(YEAR(C8953),MONTH(C8953)-2,DAY(1)),'מדדים וריביות'!B:C,2,FALSE))</f>
        <v>33976829.773064002</v>
      </c>
      <c r="F8953" s="46">
        <f>IF($B$5=1,'ריבית יומית'!D8947,'ריבית יומית'!G8947)</f>
        <v>2.7242892239431882E-5</v>
      </c>
      <c r="G8953" s="46">
        <f t="shared" si="976"/>
        <v>0</v>
      </c>
      <c r="H8953" s="29">
        <f t="shared" si="982"/>
        <v>1</v>
      </c>
      <c r="I8953" s="30">
        <f>VLOOKUP(B8952,'מדדים וריביות'!B:C,2)</f>
        <v>34076761.625337698</v>
      </c>
      <c r="K8953" s="39">
        <f t="shared" si="977"/>
        <v>0</v>
      </c>
      <c r="L8953" s="39">
        <f t="shared" si="978"/>
        <v>0</v>
      </c>
      <c r="M8953" s="39">
        <f t="shared" si="979"/>
        <v>0</v>
      </c>
      <c r="N8953" s="41">
        <f t="shared" si="981"/>
        <v>0</v>
      </c>
    </row>
    <row r="8954" spans="2:14">
      <c r="B8954" s="1">
        <v>41819</v>
      </c>
      <c r="C8954" s="1">
        <f t="shared" si="980"/>
        <v>41791</v>
      </c>
      <c r="E8954" s="42">
        <f>IF(DAY(B8954)&gt;14,VLOOKUP(DATE(YEAR(C8954),MONTH(C8954)-1,DAY(1)),'מדדים וריביות'!B:C,2,FALSE),VLOOKUP(DATE(YEAR(C8954),MONTH(C8954)-2,DAY(1)),'מדדים וריביות'!B:C,2,FALSE))</f>
        <v>33976829.773064002</v>
      </c>
      <c r="F8954" s="46">
        <f>IF($B$5=1,'ריבית יומית'!D8948,'ריבית יומית'!G8948)</f>
        <v>2.7242892239431882E-5</v>
      </c>
      <c r="G8954" s="46">
        <f t="shared" si="976"/>
        <v>0</v>
      </c>
      <c r="H8954" s="29">
        <f t="shared" si="982"/>
        <v>1</v>
      </c>
      <c r="I8954" s="30">
        <f>VLOOKUP(B8953,'מדדים וריביות'!B:C,2)</f>
        <v>34076761.625337698</v>
      </c>
      <c r="K8954" s="39">
        <f t="shared" si="977"/>
        <v>0</v>
      </c>
      <c r="L8954" s="39">
        <f t="shared" si="978"/>
        <v>0</v>
      </c>
      <c r="M8954" s="39">
        <f t="shared" si="979"/>
        <v>0</v>
      </c>
      <c r="N8954" s="41">
        <f t="shared" si="981"/>
        <v>0</v>
      </c>
    </row>
    <row r="8955" spans="2:14">
      <c r="B8955" s="1">
        <v>41820</v>
      </c>
      <c r="C8955" s="1">
        <f t="shared" si="980"/>
        <v>41791</v>
      </c>
      <c r="E8955" s="42">
        <f>IF(DAY(B8955)&gt;14,VLOOKUP(DATE(YEAR(C8955),MONTH(C8955)-1,DAY(1)),'מדדים וריביות'!B:C,2,FALSE),VLOOKUP(DATE(YEAR(C8955),MONTH(C8955)-2,DAY(1)),'מדדים וריביות'!B:C,2,FALSE))</f>
        <v>33976829.773064002</v>
      </c>
      <c r="F8955" s="46">
        <f>IF($B$5=1,'ריבית יומית'!D8949,'ריבית יומית'!G8949)</f>
        <v>2.7242892239431882E-5</v>
      </c>
      <c r="G8955" s="46">
        <f t="shared" si="976"/>
        <v>0</v>
      </c>
      <c r="H8955" s="29">
        <f t="shared" si="982"/>
        <v>1</v>
      </c>
      <c r="I8955" s="30">
        <f>VLOOKUP(B8954,'מדדים וריביות'!B:C,2)</f>
        <v>34076761.625337698</v>
      </c>
      <c r="K8955" s="39">
        <f t="shared" si="977"/>
        <v>0</v>
      </c>
      <c r="L8955" s="39">
        <f t="shared" si="978"/>
        <v>0</v>
      </c>
      <c r="M8955" s="39">
        <f t="shared" si="979"/>
        <v>0</v>
      </c>
      <c r="N8955" s="41">
        <f t="shared" si="981"/>
        <v>0</v>
      </c>
    </row>
    <row r="8956" spans="2:14">
      <c r="B8956" s="1">
        <v>41821</v>
      </c>
      <c r="C8956" s="1">
        <f t="shared" si="980"/>
        <v>41821</v>
      </c>
      <c r="E8956" s="42">
        <f>IF(DAY(B8956)&gt;14,VLOOKUP(DATE(YEAR(C8956),MONTH(C8956)-1,DAY(1)),'מדדים וריביות'!B:C,2,FALSE),VLOOKUP(DATE(YEAR(C8956),MONTH(C8956)-2,DAY(1)),'מדדים וריביות'!B:C,2,FALSE))</f>
        <v>33976829.773064002</v>
      </c>
      <c r="F8956" s="46">
        <f>IF($B$5=1,'ריבית יומית'!D8950,'ריבית יומית'!G8950)</f>
        <v>2.7242892239431882E-5</v>
      </c>
      <c r="G8956" s="46">
        <f t="shared" si="976"/>
        <v>0</v>
      </c>
      <c r="H8956" s="29">
        <f t="shared" si="982"/>
        <v>1</v>
      </c>
      <c r="I8956" s="30">
        <f>VLOOKUP(B8955,'מדדים וריביות'!B:C,2)</f>
        <v>34076761.625337698</v>
      </c>
      <c r="K8956" s="39">
        <f t="shared" si="977"/>
        <v>0</v>
      </c>
      <c r="L8956" s="39">
        <f t="shared" si="978"/>
        <v>0</v>
      </c>
      <c r="M8956" s="39">
        <f t="shared" si="979"/>
        <v>0</v>
      </c>
      <c r="N8956" s="41">
        <f t="shared" si="981"/>
        <v>0</v>
      </c>
    </row>
    <row r="8957" spans="2:14">
      <c r="B8957" s="1">
        <v>41822</v>
      </c>
      <c r="C8957" s="1">
        <f t="shared" si="980"/>
        <v>41821</v>
      </c>
      <c r="E8957" s="42">
        <f>IF(DAY(B8957)&gt;14,VLOOKUP(DATE(YEAR(C8957),MONTH(C8957)-1,DAY(1)),'מדדים וריביות'!B:C,2,FALSE),VLOOKUP(DATE(YEAR(C8957),MONTH(C8957)-2,DAY(1)),'מדדים וריביות'!B:C,2,FALSE))</f>
        <v>33976829.773064002</v>
      </c>
      <c r="F8957" s="46">
        <f>IF($B$5=1,'ריבית יומית'!D8951,'ריבית יומית'!G8951)</f>
        <v>2.7242892239431882E-5</v>
      </c>
      <c r="G8957" s="46">
        <f t="shared" si="976"/>
        <v>0</v>
      </c>
      <c r="H8957" s="29">
        <f t="shared" si="982"/>
        <v>1</v>
      </c>
      <c r="I8957" s="30">
        <f>VLOOKUP(B8956,'מדדים וריביות'!B:C,2)</f>
        <v>34110072.242762297</v>
      </c>
      <c r="K8957" s="39">
        <f t="shared" si="977"/>
        <v>0</v>
      </c>
      <c r="L8957" s="39">
        <f t="shared" si="978"/>
        <v>0</v>
      </c>
      <c r="M8957" s="39">
        <f t="shared" si="979"/>
        <v>0</v>
      </c>
      <c r="N8957" s="41">
        <f t="shared" si="981"/>
        <v>0</v>
      </c>
    </row>
    <row r="8958" spans="2:14">
      <c r="B8958" s="1">
        <v>41823</v>
      </c>
      <c r="C8958" s="1">
        <f t="shared" si="980"/>
        <v>41821</v>
      </c>
      <c r="E8958" s="42">
        <f>IF(DAY(B8958)&gt;14,VLOOKUP(DATE(YEAR(C8958),MONTH(C8958)-1,DAY(1)),'מדדים וריביות'!B:C,2,FALSE),VLOOKUP(DATE(YEAR(C8958),MONTH(C8958)-2,DAY(1)),'מדדים וריביות'!B:C,2,FALSE))</f>
        <v>33976829.773064002</v>
      </c>
      <c r="F8958" s="46">
        <f>IF($B$5=1,'ריבית יומית'!D8952,'ריבית יומית'!G8952)</f>
        <v>2.7242892239431882E-5</v>
      </c>
      <c r="G8958" s="46">
        <f t="shared" si="976"/>
        <v>0</v>
      </c>
      <c r="H8958" s="29">
        <f t="shared" si="982"/>
        <v>1</v>
      </c>
      <c r="I8958" s="30">
        <f>VLOOKUP(B8957,'מדדים וריביות'!B:C,2)</f>
        <v>34110072.242762297</v>
      </c>
      <c r="K8958" s="39">
        <f t="shared" si="977"/>
        <v>0</v>
      </c>
      <c r="L8958" s="39">
        <f t="shared" si="978"/>
        <v>0</v>
      </c>
      <c r="M8958" s="39">
        <f t="shared" si="979"/>
        <v>0</v>
      </c>
      <c r="N8958" s="41">
        <f t="shared" si="981"/>
        <v>0</v>
      </c>
    </row>
    <row r="8959" spans="2:14">
      <c r="B8959" s="1">
        <v>41824</v>
      </c>
      <c r="C8959" s="1">
        <f t="shared" si="980"/>
        <v>41821</v>
      </c>
      <c r="E8959" s="42">
        <f>IF(DAY(B8959)&gt;14,VLOOKUP(DATE(YEAR(C8959),MONTH(C8959)-1,DAY(1)),'מדדים וריביות'!B:C,2,FALSE),VLOOKUP(DATE(YEAR(C8959),MONTH(C8959)-2,DAY(1)),'מדדים וריביות'!B:C,2,FALSE))</f>
        <v>33976829.773064002</v>
      </c>
      <c r="F8959" s="46">
        <f>IF($B$5=1,'ריבית יומית'!D8953,'ריבית יומית'!G8953)</f>
        <v>2.7242892239431882E-5</v>
      </c>
      <c r="G8959" s="46">
        <f t="shared" si="976"/>
        <v>0</v>
      </c>
      <c r="H8959" s="29">
        <f t="shared" si="982"/>
        <v>1</v>
      </c>
      <c r="I8959" s="30">
        <f>VLOOKUP(B8958,'מדדים וריביות'!B:C,2)</f>
        <v>34110072.242762297</v>
      </c>
      <c r="K8959" s="39">
        <f t="shared" si="977"/>
        <v>0</v>
      </c>
      <c r="L8959" s="39">
        <f t="shared" si="978"/>
        <v>0</v>
      </c>
      <c r="M8959" s="39">
        <f t="shared" si="979"/>
        <v>0</v>
      </c>
      <c r="N8959" s="41">
        <f t="shared" si="981"/>
        <v>0</v>
      </c>
    </row>
    <row r="8960" spans="2:14">
      <c r="B8960" s="1">
        <v>41825</v>
      </c>
      <c r="C8960" s="1">
        <f t="shared" si="980"/>
        <v>41821</v>
      </c>
      <c r="E8960" s="42">
        <f>IF(DAY(B8960)&gt;14,VLOOKUP(DATE(YEAR(C8960),MONTH(C8960)-1,DAY(1)),'מדדים וריביות'!B:C,2,FALSE),VLOOKUP(DATE(YEAR(C8960),MONTH(C8960)-2,DAY(1)),'מדדים וריביות'!B:C,2,FALSE))</f>
        <v>33976829.773064002</v>
      </c>
      <c r="F8960" s="46">
        <f>IF($B$5=1,'ריבית יומית'!D8954,'ריבית יומית'!G8954)</f>
        <v>2.7242892239431882E-5</v>
      </c>
      <c r="G8960" s="46">
        <f t="shared" si="976"/>
        <v>0</v>
      </c>
      <c r="H8960" s="29">
        <f t="shared" si="982"/>
        <v>1</v>
      </c>
      <c r="I8960" s="30">
        <f>VLOOKUP(B8959,'מדדים וריביות'!B:C,2)</f>
        <v>34110072.242762297</v>
      </c>
      <c r="K8960" s="39">
        <f t="shared" si="977"/>
        <v>0</v>
      </c>
      <c r="L8960" s="39">
        <f t="shared" si="978"/>
        <v>0</v>
      </c>
      <c r="M8960" s="39">
        <f t="shared" si="979"/>
        <v>0</v>
      </c>
      <c r="N8960" s="41">
        <f t="shared" si="981"/>
        <v>0</v>
      </c>
    </row>
    <row r="8961" spans="2:14">
      <c r="B8961" s="1">
        <v>41826</v>
      </c>
      <c r="C8961" s="1">
        <f t="shared" si="980"/>
        <v>41821</v>
      </c>
      <c r="E8961" s="42">
        <f>IF(DAY(B8961)&gt;14,VLOOKUP(DATE(YEAR(C8961),MONTH(C8961)-1,DAY(1)),'מדדים וריביות'!B:C,2,FALSE),VLOOKUP(DATE(YEAR(C8961),MONTH(C8961)-2,DAY(1)),'מדדים וריביות'!B:C,2,FALSE))</f>
        <v>33976829.773064002</v>
      </c>
      <c r="F8961" s="46">
        <f>IF($B$5=1,'ריבית יומית'!D8955,'ריבית יומית'!G8955)</f>
        <v>2.7242892239431882E-5</v>
      </c>
      <c r="G8961" s="46">
        <f t="shared" si="976"/>
        <v>0</v>
      </c>
      <c r="H8961" s="29">
        <f t="shared" si="982"/>
        <v>1</v>
      </c>
      <c r="I8961" s="30">
        <f>VLOOKUP(B8960,'מדדים וריביות'!B:C,2)</f>
        <v>34110072.242762297</v>
      </c>
      <c r="K8961" s="39">
        <f t="shared" si="977"/>
        <v>0</v>
      </c>
      <c r="L8961" s="39">
        <f t="shared" si="978"/>
        <v>0</v>
      </c>
      <c r="M8961" s="39">
        <f t="shared" si="979"/>
        <v>0</v>
      </c>
      <c r="N8961" s="41">
        <f t="shared" si="981"/>
        <v>0</v>
      </c>
    </row>
    <row r="8962" spans="2:14">
      <c r="B8962" s="1">
        <v>41827</v>
      </c>
      <c r="C8962" s="1">
        <f t="shared" si="980"/>
        <v>41821</v>
      </c>
      <c r="E8962" s="42">
        <f>IF(DAY(B8962)&gt;14,VLOOKUP(DATE(YEAR(C8962),MONTH(C8962)-1,DAY(1)),'מדדים וריביות'!B:C,2,FALSE),VLOOKUP(DATE(YEAR(C8962),MONTH(C8962)-2,DAY(1)),'מדדים וריביות'!B:C,2,FALSE))</f>
        <v>33976829.773064002</v>
      </c>
      <c r="F8962" s="46">
        <f>IF($B$5=1,'ריבית יומית'!D8956,'ריבית יומית'!G8956)</f>
        <v>2.7242892239431882E-5</v>
      </c>
      <c r="G8962" s="46">
        <f t="shared" si="976"/>
        <v>0</v>
      </c>
      <c r="H8962" s="29">
        <f t="shared" si="982"/>
        <v>1</v>
      </c>
      <c r="I8962" s="30">
        <f>VLOOKUP(B8961,'מדדים וריביות'!B:C,2)</f>
        <v>34110072.242762297</v>
      </c>
      <c r="K8962" s="39">
        <f t="shared" si="977"/>
        <v>0</v>
      </c>
      <c r="L8962" s="39">
        <f t="shared" si="978"/>
        <v>0</v>
      </c>
      <c r="M8962" s="39">
        <f t="shared" si="979"/>
        <v>0</v>
      </c>
      <c r="N8962" s="41">
        <f t="shared" si="981"/>
        <v>0</v>
      </c>
    </row>
    <row r="8963" spans="2:14">
      <c r="B8963" s="1">
        <v>41828</v>
      </c>
      <c r="C8963" s="1">
        <f t="shared" si="980"/>
        <v>41821</v>
      </c>
      <c r="E8963" s="42">
        <f>IF(DAY(B8963)&gt;14,VLOOKUP(DATE(YEAR(C8963),MONTH(C8963)-1,DAY(1)),'מדדים וריביות'!B:C,2,FALSE),VLOOKUP(DATE(YEAR(C8963),MONTH(C8963)-2,DAY(1)),'מדדים וריביות'!B:C,2,FALSE))</f>
        <v>33976829.773064002</v>
      </c>
      <c r="F8963" s="46">
        <f>IF($B$5=1,'ריבית יומית'!D8957,'ריבית יומית'!G8957)</f>
        <v>2.7242892239431882E-5</v>
      </c>
      <c r="G8963" s="46">
        <f t="shared" si="976"/>
        <v>0</v>
      </c>
      <c r="H8963" s="29">
        <f t="shared" si="982"/>
        <v>1</v>
      </c>
      <c r="I8963" s="30">
        <f>VLOOKUP(B8962,'מדדים וריביות'!B:C,2)</f>
        <v>34110072.242762297</v>
      </c>
      <c r="K8963" s="39">
        <f t="shared" si="977"/>
        <v>0</v>
      </c>
      <c r="L8963" s="39">
        <f t="shared" si="978"/>
        <v>0</v>
      </c>
      <c r="M8963" s="39">
        <f t="shared" si="979"/>
        <v>0</v>
      </c>
      <c r="N8963" s="41">
        <f t="shared" si="981"/>
        <v>0</v>
      </c>
    </row>
    <row r="8964" spans="2:14">
      <c r="B8964" s="1">
        <v>41829</v>
      </c>
      <c r="C8964" s="1">
        <f t="shared" si="980"/>
        <v>41821</v>
      </c>
      <c r="E8964" s="42">
        <f>IF(DAY(B8964)&gt;14,VLOOKUP(DATE(YEAR(C8964),MONTH(C8964)-1,DAY(1)),'מדדים וריביות'!B:C,2,FALSE),VLOOKUP(DATE(YEAR(C8964),MONTH(C8964)-2,DAY(1)),'מדדים וריביות'!B:C,2,FALSE))</f>
        <v>33976829.773064002</v>
      </c>
      <c r="F8964" s="46">
        <f>IF($B$5=1,'ריבית יומית'!D8958,'ריבית יומית'!G8958)</f>
        <v>2.7242892239431882E-5</v>
      </c>
      <c r="G8964" s="46">
        <f t="shared" si="976"/>
        <v>0</v>
      </c>
      <c r="H8964" s="29">
        <f t="shared" si="982"/>
        <v>1</v>
      </c>
      <c r="I8964" s="30">
        <f>VLOOKUP(B8963,'מדדים וריביות'!B:C,2)</f>
        <v>34110072.242762297</v>
      </c>
      <c r="K8964" s="39">
        <f t="shared" si="977"/>
        <v>0</v>
      </c>
      <c r="L8964" s="39">
        <f t="shared" si="978"/>
        <v>0</v>
      </c>
      <c r="M8964" s="39">
        <f t="shared" si="979"/>
        <v>0</v>
      </c>
      <c r="N8964" s="41">
        <f t="shared" si="981"/>
        <v>0</v>
      </c>
    </row>
    <row r="8965" spans="2:14">
      <c r="B8965" s="1">
        <v>41830</v>
      </c>
      <c r="C8965" s="1">
        <f t="shared" si="980"/>
        <v>41821</v>
      </c>
      <c r="E8965" s="42">
        <f>IF(DAY(B8965)&gt;14,VLOOKUP(DATE(YEAR(C8965),MONTH(C8965)-1,DAY(1)),'מדדים וריביות'!B:C,2,FALSE),VLOOKUP(DATE(YEAR(C8965),MONTH(C8965)-2,DAY(1)),'מדדים וריביות'!B:C,2,FALSE))</f>
        <v>33976829.773064002</v>
      </c>
      <c r="F8965" s="46">
        <f>IF($B$5=1,'ריבית יומית'!D8959,'ריבית יומית'!G8959)</f>
        <v>2.7242892239431882E-5</v>
      </c>
      <c r="G8965" s="46">
        <f t="shared" si="976"/>
        <v>0</v>
      </c>
      <c r="H8965" s="29">
        <f t="shared" si="982"/>
        <v>1</v>
      </c>
      <c r="I8965" s="30">
        <f>VLOOKUP(B8964,'מדדים וריביות'!B:C,2)</f>
        <v>34110072.242762297</v>
      </c>
      <c r="K8965" s="39">
        <f t="shared" si="977"/>
        <v>0</v>
      </c>
      <c r="L8965" s="39">
        <f t="shared" si="978"/>
        <v>0</v>
      </c>
      <c r="M8965" s="39">
        <f t="shared" si="979"/>
        <v>0</v>
      </c>
      <c r="N8965" s="41">
        <f t="shared" si="981"/>
        <v>0</v>
      </c>
    </row>
    <row r="8966" spans="2:14">
      <c r="B8966" s="1">
        <v>41831</v>
      </c>
      <c r="C8966" s="1">
        <f t="shared" si="980"/>
        <v>41821</v>
      </c>
      <c r="E8966" s="42">
        <f>IF(DAY(B8966)&gt;14,VLOOKUP(DATE(YEAR(C8966),MONTH(C8966)-1,DAY(1)),'מדדים וריביות'!B:C,2,FALSE),VLOOKUP(DATE(YEAR(C8966),MONTH(C8966)-2,DAY(1)),'מדדים וריביות'!B:C,2,FALSE))</f>
        <v>33976829.773064002</v>
      </c>
      <c r="F8966" s="46">
        <f>IF($B$5=1,'ריבית יומית'!D8960,'ריבית יומית'!G8960)</f>
        <v>2.7242892239431882E-5</v>
      </c>
      <c r="G8966" s="46">
        <f t="shared" si="976"/>
        <v>0</v>
      </c>
      <c r="H8966" s="29">
        <f t="shared" si="982"/>
        <v>1</v>
      </c>
      <c r="I8966" s="30">
        <f>VLOOKUP(B8965,'מדדים וריביות'!B:C,2)</f>
        <v>34110072.242762297</v>
      </c>
      <c r="K8966" s="39">
        <f t="shared" si="977"/>
        <v>0</v>
      </c>
      <c r="L8966" s="39">
        <f t="shared" si="978"/>
        <v>0</v>
      </c>
      <c r="M8966" s="39">
        <f t="shared" si="979"/>
        <v>0</v>
      </c>
      <c r="N8966" s="41">
        <f t="shared" si="981"/>
        <v>0</v>
      </c>
    </row>
    <row r="8967" spans="2:14">
      <c r="B8967" s="1">
        <v>41832</v>
      </c>
      <c r="C8967" s="1">
        <f t="shared" si="980"/>
        <v>41821</v>
      </c>
      <c r="E8967" s="42">
        <f>IF(DAY(B8967)&gt;14,VLOOKUP(DATE(YEAR(C8967),MONTH(C8967)-1,DAY(1)),'מדדים וריביות'!B:C,2,FALSE),VLOOKUP(DATE(YEAR(C8967),MONTH(C8967)-2,DAY(1)),'מדדים וריביות'!B:C,2,FALSE))</f>
        <v>33976829.773064002</v>
      </c>
      <c r="F8967" s="46">
        <f>IF($B$5=1,'ריבית יומית'!D8961,'ריבית יומית'!G8961)</f>
        <v>2.7242892239431882E-5</v>
      </c>
      <c r="G8967" s="46">
        <f t="shared" si="976"/>
        <v>0</v>
      </c>
      <c r="H8967" s="29">
        <f t="shared" si="982"/>
        <v>1</v>
      </c>
      <c r="I8967" s="30">
        <f>VLOOKUP(B8966,'מדדים וריביות'!B:C,2)</f>
        <v>34110072.242762297</v>
      </c>
      <c r="K8967" s="39">
        <f t="shared" si="977"/>
        <v>0</v>
      </c>
      <c r="L8967" s="39">
        <f t="shared" si="978"/>
        <v>0</v>
      </c>
      <c r="M8967" s="39">
        <f t="shared" si="979"/>
        <v>0</v>
      </c>
      <c r="N8967" s="41">
        <f t="shared" si="981"/>
        <v>0</v>
      </c>
    </row>
    <row r="8968" spans="2:14">
      <c r="B8968" s="1">
        <v>41833</v>
      </c>
      <c r="C8968" s="1">
        <f t="shared" si="980"/>
        <v>41821</v>
      </c>
      <c r="E8968" s="42">
        <f>IF(DAY(B8968)&gt;14,VLOOKUP(DATE(YEAR(C8968),MONTH(C8968)-1,DAY(1)),'מדדים וריביות'!B:C,2,FALSE),VLOOKUP(DATE(YEAR(C8968),MONTH(C8968)-2,DAY(1)),'מדדים וריביות'!B:C,2,FALSE))</f>
        <v>33976829.773064002</v>
      </c>
      <c r="F8968" s="46">
        <f>IF($B$5=1,'ריבית יומית'!D8962,'ריבית יומית'!G8962)</f>
        <v>2.7242892239431882E-5</v>
      </c>
      <c r="G8968" s="46">
        <f t="shared" si="976"/>
        <v>0</v>
      </c>
      <c r="H8968" s="29">
        <f t="shared" si="982"/>
        <v>1</v>
      </c>
      <c r="I8968" s="30">
        <f>VLOOKUP(B8967,'מדדים וריביות'!B:C,2)</f>
        <v>34110072.242762297</v>
      </c>
      <c r="K8968" s="39">
        <f t="shared" si="977"/>
        <v>0</v>
      </c>
      <c r="L8968" s="39">
        <f t="shared" si="978"/>
        <v>0</v>
      </c>
      <c r="M8968" s="39">
        <f t="shared" si="979"/>
        <v>0</v>
      </c>
      <c r="N8968" s="41">
        <f t="shared" si="981"/>
        <v>0</v>
      </c>
    </row>
    <row r="8969" spans="2:14">
      <c r="B8969" s="1">
        <v>41834</v>
      </c>
      <c r="C8969" s="1">
        <f t="shared" si="980"/>
        <v>41821</v>
      </c>
      <c r="E8969" s="42">
        <f>IF(DAY(B8969)&gt;14,VLOOKUP(DATE(YEAR(C8969),MONTH(C8969)-1,DAY(1)),'מדדים וריביות'!B:C,2,FALSE),VLOOKUP(DATE(YEAR(C8969),MONTH(C8969)-2,DAY(1)),'מדדים וריביות'!B:C,2,FALSE))</f>
        <v>33976829.773064002</v>
      </c>
      <c r="F8969" s="46">
        <f>IF($B$5=1,'ריבית יומית'!D8963,'ריבית יומית'!G8963)</f>
        <v>2.7242892239431882E-5</v>
      </c>
      <c r="G8969" s="46">
        <f t="shared" ref="G8969:G9032" si="983">IF(B8969&gt;$B$2,0,F8969)</f>
        <v>0</v>
      </c>
      <c r="H8969" s="29">
        <f t="shared" si="982"/>
        <v>1</v>
      </c>
      <c r="I8969" s="30">
        <f>VLOOKUP(B8968,'מדדים וריביות'!B:C,2)</f>
        <v>34110072.242762297</v>
      </c>
      <c r="K8969" s="39">
        <f t="shared" ref="K8969:K9032" si="984">$B$4/E8969*D8969-D8969</f>
        <v>0</v>
      </c>
      <c r="L8969" s="39">
        <f t="shared" ref="L8969:L9032" si="985">H8970*D8969-D8969</f>
        <v>0</v>
      </c>
      <c r="M8969" s="39">
        <f t="shared" ref="M8969:M9032" si="986">$B$4/E8969*L8969-L8969</f>
        <v>0</v>
      </c>
      <c r="N8969" s="41">
        <f t="shared" si="981"/>
        <v>0</v>
      </c>
    </row>
    <row r="8970" spans="2:14">
      <c r="B8970" s="1">
        <v>41835</v>
      </c>
      <c r="C8970" s="1">
        <f t="shared" ref="C8970:C9033" si="987">DATE(YEAR(B8970),MONTH(B8970),DAY(1))</f>
        <v>41821</v>
      </c>
      <c r="E8970" s="42">
        <f>IF(DAY(B8970)&gt;14,VLOOKUP(DATE(YEAR(C8970),MONTH(C8970)-1,DAY(1)),'מדדים וריביות'!B:C,2,FALSE),VLOOKUP(DATE(YEAR(C8970),MONTH(C8970)-2,DAY(1)),'מדדים וריביות'!B:C,2,FALSE))</f>
        <v>34076761.625337698</v>
      </c>
      <c r="F8970" s="46">
        <f>IF($B$5=1,'ריבית יומית'!D8964,'ריבית יומית'!G8964)</f>
        <v>2.7242892239431882E-5</v>
      </c>
      <c r="G8970" s="46">
        <f t="shared" si="983"/>
        <v>0</v>
      </c>
      <c r="H8970" s="29">
        <f t="shared" si="982"/>
        <v>1</v>
      </c>
      <c r="I8970" s="30">
        <f>VLOOKUP(B8969,'מדדים וריביות'!B:C,2)</f>
        <v>34110072.242762297</v>
      </c>
      <c r="K8970" s="39">
        <f t="shared" si="984"/>
        <v>0</v>
      </c>
      <c r="L8970" s="39">
        <f t="shared" si="985"/>
        <v>0</v>
      </c>
      <c r="M8970" s="39">
        <f t="shared" si="986"/>
        <v>0</v>
      </c>
      <c r="N8970" s="41">
        <f t="shared" ref="N8970:N9033" si="988">SUM(K8970:M8970)</f>
        <v>0</v>
      </c>
    </row>
    <row r="8971" spans="2:14">
      <c r="B8971" s="1">
        <v>41836</v>
      </c>
      <c r="C8971" s="1">
        <f t="shared" si="987"/>
        <v>41821</v>
      </c>
      <c r="E8971" s="42">
        <f>IF(DAY(B8971)&gt;14,VLOOKUP(DATE(YEAR(C8971),MONTH(C8971)-1,DAY(1)),'מדדים וריביות'!B:C,2,FALSE),VLOOKUP(DATE(YEAR(C8971),MONTH(C8971)-2,DAY(1)),'מדדים וריביות'!B:C,2,FALSE))</f>
        <v>34076761.625337698</v>
      </c>
      <c r="F8971" s="46">
        <f>IF($B$5=1,'ריבית יומית'!D8965,'ריבית יומית'!G8965)</f>
        <v>2.7242892239431882E-5</v>
      </c>
      <c r="G8971" s="46">
        <f t="shared" si="983"/>
        <v>0</v>
      </c>
      <c r="H8971" s="29">
        <f t="shared" si="982"/>
        <v>1</v>
      </c>
      <c r="I8971" s="30">
        <f>VLOOKUP(B8970,'מדדים וריביות'!B:C,2)</f>
        <v>34110072.242762297</v>
      </c>
      <c r="K8971" s="39">
        <f t="shared" si="984"/>
        <v>0</v>
      </c>
      <c r="L8971" s="39">
        <f t="shared" si="985"/>
        <v>0</v>
      </c>
      <c r="M8971" s="39">
        <f t="shared" si="986"/>
        <v>0</v>
      </c>
      <c r="N8971" s="41">
        <f t="shared" si="988"/>
        <v>0</v>
      </c>
    </row>
    <row r="8972" spans="2:14">
      <c r="B8972" s="1">
        <v>41837</v>
      </c>
      <c r="C8972" s="1">
        <f t="shared" si="987"/>
        <v>41821</v>
      </c>
      <c r="E8972" s="42">
        <f>IF(DAY(B8972)&gt;14,VLOOKUP(DATE(YEAR(C8972),MONTH(C8972)-1,DAY(1)),'מדדים וריביות'!B:C,2,FALSE),VLOOKUP(DATE(YEAR(C8972),MONTH(C8972)-2,DAY(1)),'מדדים וריביות'!B:C,2,FALSE))</f>
        <v>34076761.625337698</v>
      </c>
      <c r="F8972" s="46">
        <f>IF($B$5=1,'ריבית יומית'!D8966,'ריבית יומית'!G8966)</f>
        <v>2.7242892239431882E-5</v>
      </c>
      <c r="G8972" s="46">
        <f t="shared" si="983"/>
        <v>0</v>
      </c>
      <c r="H8972" s="29">
        <f t="shared" si="982"/>
        <v>1</v>
      </c>
      <c r="I8972" s="30">
        <f>VLOOKUP(B8971,'מדדים וריביות'!B:C,2)</f>
        <v>34110072.242762297</v>
      </c>
      <c r="K8972" s="39">
        <f t="shared" si="984"/>
        <v>0</v>
      </c>
      <c r="L8972" s="39">
        <f t="shared" si="985"/>
        <v>0</v>
      </c>
      <c r="M8972" s="39">
        <f t="shared" si="986"/>
        <v>0</v>
      </c>
      <c r="N8972" s="41">
        <f t="shared" si="988"/>
        <v>0</v>
      </c>
    </row>
    <row r="8973" spans="2:14">
      <c r="B8973" s="1">
        <v>41838</v>
      </c>
      <c r="C8973" s="1">
        <f t="shared" si="987"/>
        <v>41821</v>
      </c>
      <c r="E8973" s="42">
        <f>IF(DAY(B8973)&gt;14,VLOOKUP(DATE(YEAR(C8973),MONTH(C8973)-1,DAY(1)),'מדדים וריביות'!B:C,2,FALSE),VLOOKUP(DATE(YEAR(C8973),MONTH(C8973)-2,DAY(1)),'מדדים וריביות'!B:C,2,FALSE))</f>
        <v>34076761.625337698</v>
      </c>
      <c r="F8973" s="46">
        <f>IF($B$5=1,'ריבית יומית'!D8967,'ריבית יומית'!G8967)</f>
        <v>2.7242892239431882E-5</v>
      </c>
      <c r="G8973" s="46">
        <f t="shared" si="983"/>
        <v>0</v>
      </c>
      <c r="H8973" s="29">
        <f t="shared" si="982"/>
        <v>1</v>
      </c>
      <c r="I8973" s="30">
        <f>VLOOKUP(B8972,'מדדים וריביות'!B:C,2)</f>
        <v>34110072.242762297</v>
      </c>
      <c r="K8973" s="39">
        <f t="shared" si="984"/>
        <v>0</v>
      </c>
      <c r="L8973" s="39">
        <f t="shared" si="985"/>
        <v>0</v>
      </c>
      <c r="M8973" s="39">
        <f t="shared" si="986"/>
        <v>0</v>
      </c>
      <c r="N8973" s="41">
        <f t="shared" si="988"/>
        <v>0</v>
      </c>
    </row>
    <row r="8974" spans="2:14">
      <c r="B8974" s="1">
        <v>41839</v>
      </c>
      <c r="C8974" s="1">
        <f t="shared" si="987"/>
        <v>41821</v>
      </c>
      <c r="E8974" s="42">
        <f>IF(DAY(B8974)&gt;14,VLOOKUP(DATE(YEAR(C8974),MONTH(C8974)-1,DAY(1)),'מדדים וריביות'!B:C,2,FALSE),VLOOKUP(DATE(YEAR(C8974),MONTH(C8974)-2,DAY(1)),'מדדים וריביות'!B:C,2,FALSE))</f>
        <v>34076761.625337698</v>
      </c>
      <c r="F8974" s="46">
        <f>IF($B$5=1,'ריבית יומית'!D8968,'ריבית יומית'!G8968)</f>
        <v>2.7242892239431882E-5</v>
      </c>
      <c r="G8974" s="46">
        <f t="shared" si="983"/>
        <v>0</v>
      </c>
      <c r="H8974" s="29">
        <f t="shared" si="982"/>
        <v>1</v>
      </c>
      <c r="I8974" s="30">
        <f>VLOOKUP(B8973,'מדדים וריביות'!B:C,2)</f>
        <v>34110072.242762297</v>
      </c>
      <c r="K8974" s="39">
        <f t="shared" si="984"/>
        <v>0</v>
      </c>
      <c r="L8974" s="39">
        <f t="shared" si="985"/>
        <v>0</v>
      </c>
      <c r="M8974" s="39">
        <f t="shared" si="986"/>
        <v>0</v>
      </c>
      <c r="N8974" s="41">
        <f t="shared" si="988"/>
        <v>0</v>
      </c>
    </row>
    <row r="8975" spans="2:14">
      <c r="B8975" s="1">
        <v>41840</v>
      </c>
      <c r="C8975" s="1">
        <f t="shared" si="987"/>
        <v>41821</v>
      </c>
      <c r="E8975" s="42">
        <f>IF(DAY(B8975)&gt;14,VLOOKUP(DATE(YEAR(C8975),MONTH(C8975)-1,DAY(1)),'מדדים וריביות'!B:C,2,FALSE),VLOOKUP(DATE(YEAR(C8975),MONTH(C8975)-2,DAY(1)),'מדדים וריביות'!B:C,2,FALSE))</f>
        <v>34076761.625337698</v>
      </c>
      <c r="F8975" s="46">
        <f>IF($B$5=1,'ריבית יומית'!D8969,'ריבית יומית'!G8969)</f>
        <v>2.7242892239431882E-5</v>
      </c>
      <c r="G8975" s="46">
        <f t="shared" si="983"/>
        <v>0</v>
      </c>
      <c r="H8975" s="29">
        <f t="shared" si="982"/>
        <v>1</v>
      </c>
      <c r="I8975" s="30">
        <f>VLOOKUP(B8974,'מדדים וריביות'!B:C,2)</f>
        <v>34110072.242762297</v>
      </c>
      <c r="K8975" s="39">
        <f t="shared" si="984"/>
        <v>0</v>
      </c>
      <c r="L8975" s="39">
        <f t="shared" si="985"/>
        <v>0</v>
      </c>
      <c r="M8975" s="39">
        <f t="shared" si="986"/>
        <v>0</v>
      </c>
      <c r="N8975" s="41">
        <f t="shared" si="988"/>
        <v>0</v>
      </c>
    </row>
    <row r="8976" spans="2:14">
      <c r="B8976" s="1">
        <v>41841</v>
      </c>
      <c r="C8976" s="1">
        <f t="shared" si="987"/>
        <v>41821</v>
      </c>
      <c r="E8976" s="42">
        <f>IF(DAY(B8976)&gt;14,VLOOKUP(DATE(YEAR(C8976),MONTH(C8976)-1,DAY(1)),'מדדים וריביות'!B:C,2,FALSE),VLOOKUP(DATE(YEAR(C8976),MONTH(C8976)-2,DAY(1)),'מדדים וריביות'!B:C,2,FALSE))</f>
        <v>34076761.625337698</v>
      </c>
      <c r="F8976" s="46">
        <f>IF($B$5=1,'ריבית יומית'!D8970,'ריבית יומית'!G8970)</f>
        <v>2.7242892239431882E-5</v>
      </c>
      <c r="G8976" s="46">
        <f t="shared" si="983"/>
        <v>0</v>
      </c>
      <c r="H8976" s="29">
        <f t="shared" si="982"/>
        <v>1</v>
      </c>
      <c r="I8976" s="30">
        <f>VLOOKUP(B8975,'מדדים וריביות'!B:C,2)</f>
        <v>34110072.242762297</v>
      </c>
      <c r="K8976" s="39">
        <f t="shared" si="984"/>
        <v>0</v>
      </c>
      <c r="L8976" s="39">
        <f t="shared" si="985"/>
        <v>0</v>
      </c>
      <c r="M8976" s="39">
        <f t="shared" si="986"/>
        <v>0</v>
      </c>
      <c r="N8976" s="41">
        <f t="shared" si="988"/>
        <v>0</v>
      </c>
    </row>
    <row r="8977" spans="2:14">
      <c r="B8977" s="1">
        <v>41842</v>
      </c>
      <c r="C8977" s="1">
        <f t="shared" si="987"/>
        <v>41821</v>
      </c>
      <c r="E8977" s="42">
        <f>IF(DAY(B8977)&gt;14,VLOOKUP(DATE(YEAR(C8977),MONTH(C8977)-1,DAY(1)),'מדדים וריביות'!B:C,2,FALSE),VLOOKUP(DATE(YEAR(C8977),MONTH(C8977)-2,DAY(1)),'מדדים וריביות'!B:C,2,FALSE))</f>
        <v>34076761.625337698</v>
      </c>
      <c r="F8977" s="46">
        <f>IF($B$5=1,'ריבית יומית'!D8971,'ריבית יומית'!G8971)</f>
        <v>2.7242892239431882E-5</v>
      </c>
      <c r="G8977" s="46">
        <f t="shared" si="983"/>
        <v>0</v>
      </c>
      <c r="H8977" s="29">
        <f t="shared" si="982"/>
        <v>1</v>
      </c>
      <c r="I8977" s="30">
        <f>VLOOKUP(B8976,'מדדים וריביות'!B:C,2)</f>
        <v>34110072.242762297</v>
      </c>
      <c r="K8977" s="39">
        <f t="shared" si="984"/>
        <v>0</v>
      </c>
      <c r="L8977" s="39">
        <f t="shared" si="985"/>
        <v>0</v>
      </c>
      <c r="M8977" s="39">
        <f t="shared" si="986"/>
        <v>0</v>
      </c>
      <c r="N8977" s="41">
        <f t="shared" si="988"/>
        <v>0</v>
      </c>
    </row>
    <row r="8978" spans="2:14">
      <c r="B8978" s="1">
        <v>41843</v>
      </c>
      <c r="C8978" s="1">
        <f t="shared" si="987"/>
        <v>41821</v>
      </c>
      <c r="E8978" s="42">
        <f>IF(DAY(B8978)&gt;14,VLOOKUP(DATE(YEAR(C8978),MONTH(C8978)-1,DAY(1)),'מדדים וריביות'!B:C,2,FALSE),VLOOKUP(DATE(YEAR(C8978),MONTH(C8978)-2,DAY(1)),'מדדים וריביות'!B:C,2,FALSE))</f>
        <v>34076761.625337698</v>
      </c>
      <c r="F8978" s="46">
        <f>IF($B$5=1,'ריבית יומית'!D8972,'ריבית יומית'!G8972)</f>
        <v>2.7242892239431882E-5</v>
      </c>
      <c r="G8978" s="46">
        <f t="shared" si="983"/>
        <v>0</v>
      </c>
      <c r="H8978" s="29">
        <f t="shared" si="982"/>
        <v>1</v>
      </c>
      <c r="I8978" s="30">
        <f>VLOOKUP(B8977,'מדדים וריביות'!B:C,2)</f>
        <v>34110072.242762297</v>
      </c>
      <c r="K8978" s="39">
        <f t="shared" si="984"/>
        <v>0</v>
      </c>
      <c r="L8978" s="39">
        <f t="shared" si="985"/>
        <v>0</v>
      </c>
      <c r="M8978" s="39">
        <f t="shared" si="986"/>
        <v>0</v>
      </c>
      <c r="N8978" s="41">
        <f t="shared" si="988"/>
        <v>0</v>
      </c>
    </row>
    <row r="8979" spans="2:14">
      <c r="B8979" s="1">
        <v>41844</v>
      </c>
      <c r="C8979" s="1">
        <f t="shared" si="987"/>
        <v>41821</v>
      </c>
      <c r="E8979" s="42">
        <f>IF(DAY(B8979)&gt;14,VLOOKUP(DATE(YEAR(C8979),MONTH(C8979)-1,DAY(1)),'מדדים וריביות'!B:C,2,FALSE),VLOOKUP(DATE(YEAR(C8979),MONTH(C8979)-2,DAY(1)),'מדדים וריביות'!B:C,2,FALSE))</f>
        <v>34076761.625337698</v>
      </c>
      <c r="F8979" s="46">
        <f>IF($B$5=1,'ריבית יומית'!D8973,'ריבית יומית'!G8973)</f>
        <v>2.7242892239431882E-5</v>
      </c>
      <c r="G8979" s="46">
        <f t="shared" si="983"/>
        <v>0</v>
      </c>
      <c r="H8979" s="29">
        <f t="shared" si="982"/>
        <v>1</v>
      </c>
      <c r="I8979" s="30">
        <f>VLOOKUP(B8978,'מדדים וריביות'!B:C,2)</f>
        <v>34110072.242762297</v>
      </c>
      <c r="K8979" s="39">
        <f t="shared" si="984"/>
        <v>0</v>
      </c>
      <c r="L8979" s="39">
        <f t="shared" si="985"/>
        <v>0</v>
      </c>
      <c r="M8979" s="39">
        <f t="shared" si="986"/>
        <v>0</v>
      </c>
      <c r="N8979" s="41">
        <f t="shared" si="988"/>
        <v>0</v>
      </c>
    </row>
    <row r="8980" spans="2:14">
      <c r="B8980" s="1">
        <v>41845</v>
      </c>
      <c r="C8980" s="1">
        <f t="shared" si="987"/>
        <v>41821</v>
      </c>
      <c r="E8980" s="42">
        <f>IF(DAY(B8980)&gt;14,VLOOKUP(DATE(YEAR(C8980),MONTH(C8980)-1,DAY(1)),'מדדים וריביות'!B:C,2,FALSE),VLOOKUP(DATE(YEAR(C8980),MONTH(C8980)-2,DAY(1)),'מדדים וריביות'!B:C,2,FALSE))</f>
        <v>34076761.625337698</v>
      </c>
      <c r="F8980" s="46">
        <f>IF($B$5=1,'ריבית יומית'!D8974,'ריבית יומית'!G8974)</f>
        <v>2.7242892239431882E-5</v>
      </c>
      <c r="G8980" s="46">
        <f t="shared" si="983"/>
        <v>0</v>
      </c>
      <c r="H8980" s="29">
        <f t="shared" si="982"/>
        <v>1</v>
      </c>
      <c r="I8980" s="30">
        <f>VLOOKUP(B8979,'מדדים וריביות'!B:C,2)</f>
        <v>34110072.242762297</v>
      </c>
      <c r="K8980" s="39">
        <f t="shared" si="984"/>
        <v>0</v>
      </c>
      <c r="L8980" s="39">
        <f t="shared" si="985"/>
        <v>0</v>
      </c>
      <c r="M8980" s="39">
        <f t="shared" si="986"/>
        <v>0</v>
      </c>
      <c r="N8980" s="41">
        <f t="shared" si="988"/>
        <v>0</v>
      </c>
    </row>
    <row r="8981" spans="2:14">
      <c r="B8981" s="1">
        <v>41846</v>
      </c>
      <c r="C8981" s="1">
        <f t="shared" si="987"/>
        <v>41821</v>
      </c>
      <c r="E8981" s="42">
        <f>IF(DAY(B8981)&gt;14,VLOOKUP(DATE(YEAR(C8981),MONTH(C8981)-1,DAY(1)),'מדדים וריביות'!B:C,2,FALSE),VLOOKUP(DATE(YEAR(C8981),MONTH(C8981)-2,DAY(1)),'מדדים וריביות'!B:C,2,FALSE))</f>
        <v>34076761.625337698</v>
      </c>
      <c r="F8981" s="46">
        <f>IF($B$5=1,'ריבית יומית'!D8975,'ריבית יומית'!G8975)</f>
        <v>2.7242892239431882E-5</v>
      </c>
      <c r="G8981" s="46">
        <f t="shared" si="983"/>
        <v>0</v>
      </c>
      <c r="H8981" s="29">
        <f t="shared" si="982"/>
        <v>1</v>
      </c>
      <c r="I8981" s="30">
        <f>VLOOKUP(B8980,'מדדים וריביות'!B:C,2)</f>
        <v>34110072.242762297</v>
      </c>
      <c r="K8981" s="39">
        <f t="shared" si="984"/>
        <v>0</v>
      </c>
      <c r="L8981" s="39">
        <f t="shared" si="985"/>
        <v>0</v>
      </c>
      <c r="M8981" s="39">
        <f t="shared" si="986"/>
        <v>0</v>
      </c>
      <c r="N8981" s="41">
        <f t="shared" si="988"/>
        <v>0</v>
      </c>
    </row>
    <row r="8982" spans="2:14">
      <c r="B8982" s="1">
        <v>41847</v>
      </c>
      <c r="C8982" s="1">
        <f t="shared" si="987"/>
        <v>41821</v>
      </c>
      <c r="E8982" s="42">
        <f>IF(DAY(B8982)&gt;14,VLOOKUP(DATE(YEAR(C8982),MONTH(C8982)-1,DAY(1)),'מדדים וריביות'!B:C,2,FALSE),VLOOKUP(DATE(YEAR(C8982),MONTH(C8982)-2,DAY(1)),'מדדים וריביות'!B:C,2,FALSE))</f>
        <v>34076761.625337698</v>
      </c>
      <c r="F8982" s="46">
        <f>IF($B$5=1,'ריבית יומית'!D8976,'ריבית יומית'!G8976)</f>
        <v>2.7242892239431882E-5</v>
      </c>
      <c r="G8982" s="46">
        <f t="shared" si="983"/>
        <v>0</v>
      </c>
      <c r="H8982" s="29">
        <f t="shared" si="982"/>
        <v>1</v>
      </c>
      <c r="I8982" s="30">
        <f>VLOOKUP(B8981,'מדדים וריביות'!B:C,2)</f>
        <v>34110072.242762297</v>
      </c>
      <c r="K8982" s="39">
        <f t="shared" si="984"/>
        <v>0</v>
      </c>
      <c r="L8982" s="39">
        <f t="shared" si="985"/>
        <v>0</v>
      </c>
      <c r="M8982" s="39">
        <f t="shared" si="986"/>
        <v>0</v>
      </c>
      <c r="N8982" s="41">
        <f t="shared" si="988"/>
        <v>0</v>
      </c>
    </row>
    <row r="8983" spans="2:14">
      <c r="B8983" s="1">
        <v>41848</v>
      </c>
      <c r="C8983" s="1">
        <f t="shared" si="987"/>
        <v>41821</v>
      </c>
      <c r="E8983" s="42">
        <f>IF(DAY(B8983)&gt;14,VLOOKUP(DATE(YEAR(C8983),MONTH(C8983)-1,DAY(1)),'מדדים וריביות'!B:C,2,FALSE),VLOOKUP(DATE(YEAR(C8983),MONTH(C8983)-2,DAY(1)),'מדדים וריביות'!B:C,2,FALSE))</f>
        <v>34076761.625337698</v>
      </c>
      <c r="F8983" s="46">
        <f>IF($B$5=1,'ריבית יומית'!D8977,'ריבית יומית'!G8977)</f>
        <v>2.7242892239431882E-5</v>
      </c>
      <c r="G8983" s="46">
        <f t="shared" si="983"/>
        <v>0</v>
      </c>
      <c r="H8983" s="29">
        <f t="shared" si="982"/>
        <v>1</v>
      </c>
      <c r="I8983" s="30">
        <f>VLOOKUP(B8982,'מדדים וריביות'!B:C,2)</f>
        <v>34110072.242762297</v>
      </c>
      <c r="K8983" s="39">
        <f t="shared" si="984"/>
        <v>0</v>
      </c>
      <c r="L8983" s="39">
        <f t="shared" si="985"/>
        <v>0</v>
      </c>
      <c r="M8983" s="39">
        <f t="shared" si="986"/>
        <v>0</v>
      </c>
      <c r="N8983" s="41">
        <f t="shared" si="988"/>
        <v>0</v>
      </c>
    </row>
    <row r="8984" spans="2:14">
      <c r="B8984" s="1">
        <v>41849</v>
      </c>
      <c r="C8984" s="1">
        <f t="shared" si="987"/>
        <v>41821</v>
      </c>
      <c r="E8984" s="42">
        <f>IF(DAY(B8984)&gt;14,VLOOKUP(DATE(YEAR(C8984),MONTH(C8984)-1,DAY(1)),'מדדים וריביות'!B:C,2,FALSE),VLOOKUP(DATE(YEAR(C8984),MONTH(C8984)-2,DAY(1)),'מדדים וריביות'!B:C,2,FALSE))</f>
        <v>34076761.625337698</v>
      </c>
      <c r="F8984" s="46">
        <f>IF($B$5=1,'ריבית יומית'!D8978,'ריבית יומית'!G8978)</f>
        <v>2.7242892239431882E-5</v>
      </c>
      <c r="G8984" s="46">
        <f t="shared" si="983"/>
        <v>0</v>
      </c>
      <c r="H8984" s="29">
        <f t="shared" si="982"/>
        <v>1</v>
      </c>
      <c r="I8984" s="30">
        <f>VLOOKUP(B8983,'מדדים וריביות'!B:C,2)</f>
        <v>34110072.242762297</v>
      </c>
      <c r="K8984" s="39">
        <f t="shared" si="984"/>
        <v>0</v>
      </c>
      <c r="L8984" s="39">
        <f t="shared" si="985"/>
        <v>0</v>
      </c>
      <c r="M8984" s="39">
        <f t="shared" si="986"/>
        <v>0</v>
      </c>
      <c r="N8984" s="41">
        <f t="shared" si="988"/>
        <v>0</v>
      </c>
    </row>
    <row r="8985" spans="2:14">
      <c r="B8985" s="1">
        <v>41850</v>
      </c>
      <c r="C8985" s="1">
        <f t="shared" si="987"/>
        <v>41821</v>
      </c>
      <c r="E8985" s="42">
        <f>IF(DAY(B8985)&gt;14,VLOOKUP(DATE(YEAR(C8985),MONTH(C8985)-1,DAY(1)),'מדדים וריביות'!B:C,2,FALSE),VLOOKUP(DATE(YEAR(C8985),MONTH(C8985)-2,DAY(1)),'מדדים וריביות'!B:C,2,FALSE))</f>
        <v>34076761.625337698</v>
      </c>
      <c r="F8985" s="46">
        <f>IF($B$5=1,'ריבית יומית'!D8979,'ריבית יומית'!G8979)</f>
        <v>2.7242892239431882E-5</v>
      </c>
      <c r="G8985" s="46">
        <f t="shared" si="983"/>
        <v>0</v>
      </c>
      <c r="H8985" s="29">
        <f t="shared" si="982"/>
        <v>1</v>
      </c>
      <c r="I8985" s="30">
        <f>VLOOKUP(B8984,'מדדים וריביות'!B:C,2)</f>
        <v>34110072.242762297</v>
      </c>
      <c r="K8985" s="39">
        <f t="shared" si="984"/>
        <v>0</v>
      </c>
      <c r="L8985" s="39">
        <f t="shared" si="985"/>
        <v>0</v>
      </c>
      <c r="M8985" s="39">
        <f t="shared" si="986"/>
        <v>0</v>
      </c>
      <c r="N8985" s="41">
        <f t="shared" si="988"/>
        <v>0</v>
      </c>
    </row>
    <row r="8986" spans="2:14">
      <c r="B8986" s="1">
        <v>41851</v>
      </c>
      <c r="C8986" s="1">
        <f t="shared" si="987"/>
        <v>41821</v>
      </c>
      <c r="E8986" s="42">
        <f>IF(DAY(B8986)&gt;14,VLOOKUP(DATE(YEAR(C8986),MONTH(C8986)-1,DAY(1)),'מדדים וריביות'!B:C,2,FALSE),VLOOKUP(DATE(YEAR(C8986),MONTH(C8986)-2,DAY(1)),'מדדים וריביות'!B:C,2,FALSE))</f>
        <v>34076761.625337698</v>
      </c>
      <c r="F8986" s="46">
        <f>IF($B$5=1,'ריבית יומית'!D8980,'ריבית יומית'!G8980)</f>
        <v>2.7242892239431882E-5</v>
      </c>
      <c r="G8986" s="46">
        <f t="shared" si="983"/>
        <v>0</v>
      </c>
      <c r="H8986" s="29">
        <f t="shared" si="982"/>
        <v>1</v>
      </c>
      <c r="I8986" s="30">
        <f>VLOOKUP(B8985,'מדדים וריביות'!B:C,2)</f>
        <v>34110072.242762297</v>
      </c>
      <c r="K8986" s="39">
        <f t="shared" si="984"/>
        <v>0</v>
      </c>
      <c r="L8986" s="39">
        <f t="shared" si="985"/>
        <v>0</v>
      </c>
      <c r="M8986" s="39">
        <f t="shared" si="986"/>
        <v>0</v>
      </c>
      <c r="N8986" s="41">
        <f t="shared" si="988"/>
        <v>0</v>
      </c>
    </row>
    <row r="8987" spans="2:14">
      <c r="B8987" s="1">
        <v>41852</v>
      </c>
      <c r="C8987" s="1">
        <f t="shared" si="987"/>
        <v>41852</v>
      </c>
      <c r="E8987" s="42">
        <f>IF(DAY(B8987)&gt;14,VLOOKUP(DATE(YEAR(C8987),MONTH(C8987)-1,DAY(1)),'מדדים וריביות'!B:C,2,FALSE),VLOOKUP(DATE(YEAR(C8987),MONTH(C8987)-2,DAY(1)),'מדדים וריביות'!B:C,2,FALSE))</f>
        <v>34076761.625337698</v>
      </c>
      <c r="F8987" s="46">
        <f>IF($B$5=1,'ריבית יומית'!D8981,'ריבית יומית'!G8981)</f>
        <v>2.7242892239431882E-5</v>
      </c>
      <c r="G8987" s="46">
        <f t="shared" si="983"/>
        <v>0</v>
      </c>
      <c r="H8987" s="29">
        <f t="shared" si="982"/>
        <v>1</v>
      </c>
      <c r="I8987" s="30">
        <f>VLOOKUP(B8986,'מדדים וריביות'!B:C,2)</f>
        <v>34110072.242762297</v>
      </c>
      <c r="K8987" s="39">
        <f t="shared" si="984"/>
        <v>0</v>
      </c>
      <c r="L8987" s="39">
        <f t="shared" si="985"/>
        <v>0</v>
      </c>
      <c r="M8987" s="39">
        <f t="shared" si="986"/>
        <v>0</v>
      </c>
      <c r="N8987" s="41">
        <f t="shared" si="988"/>
        <v>0</v>
      </c>
    </row>
    <row r="8988" spans="2:14">
      <c r="B8988" s="1">
        <v>41853</v>
      </c>
      <c r="C8988" s="1">
        <f t="shared" si="987"/>
        <v>41852</v>
      </c>
      <c r="E8988" s="42">
        <f>IF(DAY(B8988)&gt;14,VLOOKUP(DATE(YEAR(C8988),MONTH(C8988)-1,DAY(1)),'מדדים וריביות'!B:C,2,FALSE),VLOOKUP(DATE(YEAR(C8988),MONTH(C8988)-2,DAY(1)),'מדדים וריביות'!B:C,2,FALSE))</f>
        <v>34076761.625337698</v>
      </c>
      <c r="F8988" s="46">
        <f>IF($B$5=1,'ריבית יומית'!D8982,'ריבית יומית'!G8982)</f>
        <v>2.7242892239431882E-5</v>
      </c>
      <c r="G8988" s="46">
        <f t="shared" si="983"/>
        <v>0</v>
      </c>
      <c r="H8988" s="29">
        <f t="shared" si="982"/>
        <v>1</v>
      </c>
      <c r="I8988" s="30">
        <f>VLOOKUP(B8987,'מדדים וריביות'!B:C,2)</f>
        <v>34076761.625337698</v>
      </c>
      <c r="K8988" s="39">
        <f t="shared" si="984"/>
        <v>0</v>
      </c>
      <c r="L8988" s="39">
        <f t="shared" si="985"/>
        <v>0</v>
      </c>
      <c r="M8988" s="39">
        <f t="shared" si="986"/>
        <v>0</v>
      </c>
      <c r="N8988" s="41">
        <f t="shared" si="988"/>
        <v>0</v>
      </c>
    </row>
    <row r="8989" spans="2:14">
      <c r="B8989" s="1">
        <v>41854</v>
      </c>
      <c r="C8989" s="1">
        <f t="shared" si="987"/>
        <v>41852</v>
      </c>
      <c r="E8989" s="42">
        <f>IF(DAY(B8989)&gt;14,VLOOKUP(DATE(YEAR(C8989),MONTH(C8989)-1,DAY(1)),'מדדים וריביות'!B:C,2,FALSE),VLOOKUP(DATE(YEAR(C8989),MONTH(C8989)-2,DAY(1)),'מדדים וריביות'!B:C,2,FALSE))</f>
        <v>34076761.625337698</v>
      </c>
      <c r="F8989" s="46">
        <f>IF($B$5=1,'ריבית יומית'!D8983,'ריבית יומית'!G8983)</f>
        <v>2.7242892239431882E-5</v>
      </c>
      <c r="G8989" s="46">
        <f t="shared" si="983"/>
        <v>0</v>
      </c>
      <c r="H8989" s="29">
        <f t="shared" si="982"/>
        <v>1</v>
      </c>
      <c r="I8989" s="30">
        <f>VLOOKUP(B8988,'מדדים וריביות'!B:C,2)</f>
        <v>34076761.625337698</v>
      </c>
      <c r="K8989" s="39">
        <f t="shared" si="984"/>
        <v>0</v>
      </c>
      <c r="L8989" s="39">
        <f t="shared" si="985"/>
        <v>0</v>
      </c>
      <c r="M8989" s="39">
        <f t="shared" si="986"/>
        <v>0</v>
      </c>
      <c r="N8989" s="41">
        <f t="shared" si="988"/>
        <v>0</v>
      </c>
    </row>
    <row r="8990" spans="2:14">
      <c r="B8990" s="1">
        <v>41855</v>
      </c>
      <c r="C8990" s="1">
        <f t="shared" si="987"/>
        <v>41852</v>
      </c>
      <c r="E8990" s="42">
        <f>IF(DAY(B8990)&gt;14,VLOOKUP(DATE(YEAR(C8990),MONTH(C8990)-1,DAY(1)),'מדדים וריביות'!B:C,2,FALSE),VLOOKUP(DATE(YEAR(C8990),MONTH(C8990)-2,DAY(1)),'מדדים וריביות'!B:C,2,FALSE))</f>
        <v>34076761.625337698</v>
      </c>
      <c r="F8990" s="46">
        <f>IF($B$5=1,'ריבית יומית'!D8984,'ריבית יומית'!G8984)</f>
        <v>2.7242892239431882E-5</v>
      </c>
      <c r="G8990" s="46">
        <f t="shared" si="983"/>
        <v>0</v>
      </c>
      <c r="H8990" s="29">
        <f t="shared" si="982"/>
        <v>1</v>
      </c>
      <c r="I8990" s="30">
        <f>VLOOKUP(B8989,'מדדים וריביות'!B:C,2)</f>
        <v>34076761.625337698</v>
      </c>
      <c r="K8990" s="39">
        <f t="shared" si="984"/>
        <v>0</v>
      </c>
      <c r="L8990" s="39">
        <f t="shared" si="985"/>
        <v>0</v>
      </c>
      <c r="M8990" s="39">
        <f t="shared" si="986"/>
        <v>0</v>
      </c>
      <c r="N8990" s="41">
        <f t="shared" si="988"/>
        <v>0</v>
      </c>
    </row>
    <row r="8991" spans="2:14">
      <c r="B8991" s="1">
        <v>41856</v>
      </c>
      <c r="C8991" s="1">
        <f t="shared" si="987"/>
        <v>41852</v>
      </c>
      <c r="E8991" s="42">
        <f>IF(DAY(B8991)&gt;14,VLOOKUP(DATE(YEAR(C8991),MONTH(C8991)-1,DAY(1)),'מדדים וריביות'!B:C,2,FALSE),VLOOKUP(DATE(YEAR(C8991),MONTH(C8991)-2,DAY(1)),'מדדים וריביות'!B:C,2,FALSE))</f>
        <v>34076761.625337698</v>
      </c>
      <c r="F8991" s="46">
        <f>IF($B$5=1,'ריבית יומית'!D8985,'ריבית יומית'!G8985)</f>
        <v>2.7242892239431882E-5</v>
      </c>
      <c r="G8991" s="46">
        <f t="shared" si="983"/>
        <v>0</v>
      </c>
      <c r="H8991" s="29">
        <f t="shared" si="982"/>
        <v>1</v>
      </c>
      <c r="I8991" s="30">
        <f>VLOOKUP(B8990,'מדדים וריביות'!B:C,2)</f>
        <v>34076761.625337698</v>
      </c>
      <c r="K8991" s="39">
        <f t="shared" si="984"/>
        <v>0</v>
      </c>
      <c r="L8991" s="39">
        <f t="shared" si="985"/>
        <v>0</v>
      </c>
      <c r="M8991" s="39">
        <f t="shared" si="986"/>
        <v>0</v>
      </c>
      <c r="N8991" s="41">
        <f t="shared" si="988"/>
        <v>0</v>
      </c>
    </row>
    <row r="8992" spans="2:14">
      <c r="B8992" s="1">
        <v>41857</v>
      </c>
      <c r="C8992" s="1">
        <f t="shared" si="987"/>
        <v>41852</v>
      </c>
      <c r="E8992" s="42">
        <f>IF(DAY(B8992)&gt;14,VLOOKUP(DATE(YEAR(C8992),MONTH(C8992)-1,DAY(1)),'מדדים וריביות'!B:C,2,FALSE),VLOOKUP(DATE(YEAR(C8992),MONTH(C8992)-2,DAY(1)),'מדדים וריביות'!B:C,2,FALSE))</f>
        <v>34076761.625337698</v>
      </c>
      <c r="F8992" s="46">
        <f>IF($B$5=1,'ריבית יומית'!D8986,'ריבית יומית'!G8986)</f>
        <v>2.7242892239431882E-5</v>
      </c>
      <c r="G8992" s="46">
        <f t="shared" si="983"/>
        <v>0</v>
      </c>
      <c r="H8992" s="29">
        <f t="shared" si="982"/>
        <v>1</v>
      </c>
      <c r="I8992" s="30">
        <f>VLOOKUP(B8991,'מדדים וריביות'!B:C,2)</f>
        <v>34076761.625337698</v>
      </c>
      <c r="K8992" s="39">
        <f t="shared" si="984"/>
        <v>0</v>
      </c>
      <c r="L8992" s="39">
        <f t="shared" si="985"/>
        <v>0</v>
      </c>
      <c r="M8992" s="39">
        <f t="shared" si="986"/>
        <v>0</v>
      </c>
      <c r="N8992" s="41">
        <f t="shared" si="988"/>
        <v>0</v>
      </c>
    </row>
    <row r="8993" spans="2:14">
      <c r="B8993" s="1">
        <v>41858</v>
      </c>
      <c r="C8993" s="1">
        <f t="shared" si="987"/>
        <v>41852</v>
      </c>
      <c r="E8993" s="42">
        <f>IF(DAY(B8993)&gt;14,VLOOKUP(DATE(YEAR(C8993),MONTH(C8993)-1,DAY(1)),'מדדים וריביות'!B:C,2,FALSE),VLOOKUP(DATE(YEAR(C8993),MONTH(C8993)-2,DAY(1)),'מדדים וריביות'!B:C,2,FALSE))</f>
        <v>34076761.625337698</v>
      </c>
      <c r="F8993" s="46">
        <f>IF($B$5=1,'ריבית יומית'!D8987,'ריבית יומית'!G8987)</f>
        <v>2.7242892239431882E-5</v>
      </c>
      <c r="G8993" s="46">
        <f t="shared" si="983"/>
        <v>0</v>
      </c>
      <c r="H8993" s="29">
        <f t="shared" si="982"/>
        <v>1</v>
      </c>
      <c r="I8993" s="30">
        <f>VLOOKUP(B8992,'מדדים וריביות'!B:C,2)</f>
        <v>34076761.625337698</v>
      </c>
      <c r="K8993" s="39">
        <f t="shared" si="984"/>
        <v>0</v>
      </c>
      <c r="L8993" s="39">
        <f t="shared" si="985"/>
        <v>0</v>
      </c>
      <c r="M8993" s="39">
        <f t="shared" si="986"/>
        <v>0</v>
      </c>
      <c r="N8993" s="41">
        <f t="shared" si="988"/>
        <v>0</v>
      </c>
    </row>
    <row r="8994" spans="2:14">
      <c r="B8994" s="1">
        <v>41859</v>
      </c>
      <c r="C8994" s="1">
        <f t="shared" si="987"/>
        <v>41852</v>
      </c>
      <c r="E8994" s="42">
        <f>IF(DAY(B8994)&gt;14,VLOOKUP(DATE(YEAR(C8994),MONTH(C8994)-1,DAY(1)),'מדדים וריביות'!B:C,2,FALSE),VLOOKUP(DATE(YEAR(C8994),MONTH(C8994)-2,DAY(1)),'מדדים וריביות'!B:C,2,FALSE))</f>
        <v>34076761.625337698</v>
      </c>
      <c r="F8994" s="46">
        <f>IF($B$5=1,'ריבית יומית'!D8988,'ריבית יומית'!G8988)</f>
        <v>2.7242892239431882E-5</v>
      </c>
      <c r="G8994" s="46">
        <f t="shared" si="983"/>
        <v>0</v>
      </c>
      <c r="H8994" s="29">
        <f t="shared" si="982"/>
        <v>1</v>
      </c>
      <c r="I8994" s="30">
        <f>VLOOKUP(B8993,'מדדים וריביות'!B:C,2)</f>
        <v>34076761.625337698</v>
      </c>
      <c r="K8994" s="39">
        <f t="shared" si="984"/>
        <v>0</v>
      </c>
      <c r="L8994" s="39">
        <f t="shared" si="985"/>
        <v>0</v>
      </c>
      <c r="M8994" s="39">
        <f t="shared" si="986"/>
        <v>0</v>
      </c>
      <c r="N8994" s="41">
        <f t="shared" si="988"/>
        <v>0</v>
      </c>
    </row>
    <row r="8995" spans="2:14">
      <c r="B8995" s="1">
        <v>41860</v>
      </c>
      <c r="C8995" s="1">
        <f t="shared" si="987"/>
        <v>41852</v>
      </c>
      <c r="E8995" s="42">
        <f>IF(DAY(B8995)&gt;14,VLOOKUP(DATE(YEAR(C8995),MONTH(C8995)-1,DAY(1)),'מדדים וריביות'!B:C,2,FALSE),VLOOKUP(DATE(YEAR(C8995),MONTH(C8995)-2,DAY(1)),'מדדים וריביות'!B:C,2,FALSE))</f>
        <v>34076761.625337698</v>
      </c>
      <c r="F8995" s="46">
        <f>IF($B$5=1,'ריבית יומית'!D8989,'ריבית יומית'!G8989)</f>
        <v>2.7242892239431882E-5</v>
      </c>
      <c r="G8995" s="46">
        <f t="shared" si="983"/>
        <v>0</v>
      </c>
      <c r="H8995" s="29">
        <f t="shared" ref="H8995:H9058" si="989">H8996*(1+G8995)</f>
        <v>1</v>
      </c>
      <c r="I8995" s="30">
        <f>VLOOKUP(B8994,'מדדים וריביות'!B:C,2)</f>
        <v>34076761.625337698</v>
      </c>
      <c r="K8995" s="39">
        <f t="shared" si="984"/>
        <v>0</v>
      </c>
      <c r="L8995" s="39">
        <f t="shared" si="985"/>
        <v>0</v>
      </c>
      <c r="M8995" s="39">
        <f t="shared" si="986"/>
        <v>0</v>
      </c>
      <c r="N8995" s="41">
        <f t="shared" si="988"/>
        <v>0</v>
      </c>
    </row>
    <row r="8996" spans="2:14">
      <c r="B8996" s="1">
        <v>41861</v>
      </c>
      <c r="C8996" s="1">
        <f t="shared" si="987"/>
        <v>41852</v>
      </c>
      <c r="E8996" s="42">
        <f>IF(DAY(B8996)&gt;14,VLOOKUP(DATE(YEAR(C8996),MONTH(C8996)-1,DAY(1)),'מדדים וריביות'!B:C,2,FALSE),VLOOKUP(DATE(YEAR(C8996),MONTH(C8996)-2,DAY(1)),'מדדים וריביות'!B:C,2,FALSE))</f>
        <v>34076761.625337698</v>
      </c>
      <c r="F8996" s="46">
        <f>IF($B$5=1,'ריבית יומית'!D8990,'ריבית יומית'!G8990)</f>
        <v>2.7242892239431882E-5</v>
      </c>
      <c r="G8996" s="46">
        <f t="shared" si="983"/>
        <v>0</v>
      </c>
      <c r="H8996" s="29">
        <f t="shared" si="989"/>
        <v>1</v>
      </c>
      <c r="I8996" s="30">
        <f>VLOOKUP(B8995,'מדדים וריביות'!B:C,2)</f>
        <v>34076761.625337698</v>
      </c>
      <c r="K8996" s="39">
        <f t="shared" si="984"/>
        <v>0</v>
      </c>
      <c r="L8996" s="39">
        <f t="shared" si="985"/>
        <v>0</v>
      </c>
      <c r="M8996" s="39">
        <f t="shared" si="986"/>
        <v>0</v>
      </c>
      <c r="N8996" s="41">
        <f t="shared" si="988"/>
        <v>0</v>
      </c>
    </row>
    <row r="8997" spans="2:14">
      <c r="B8997" s="1">
        <v>41862</v>
      </c>
      <c r="C8997" s="1">
        <f t="shared" si="987"/>
        <v>41852</v>
      </c>
      <c r="E8997" s="42">
        <f>IF(DAY(B8997)&gt;14,VLOOKUP(DATE(YEAR(C8997),MONTH(C8997)-1,DAY(1)),'מדדים וריביות'!B:C,2,FALSE),VLOOKUP(DATE(YEAR(C8997),MONTH(C8997)-2,DAY(1)),'מדדים וריביות'!B:C,2,FALSE))</f>
        <v>34076761.625337698</v>
      </c>
      <c r="F8997" s="46">
        <f>IF($B$5=1,'ריבית יומית'!D8991,'ריבית יומית'!G8991)</f>
        <v>2.7242892239431882E-5</v>
      </c>
      <c r="G8997" s="46">
        <f t="shared" si="983"/>
        <v>0</v>
      </c>
      <c r="H8997" s="29">
        <f t="shared" si="989"/>
        <v>1</v>
      </c>
      <c r="I8997" s="30">
        <f>VLOOKUP(B8996,'מדדים וריביות'!B:C,2)</f>
        <v>34076761.625337698</v>
      </c>
      <c r="K8997" s="39">
        <f t="shared" si="984"/>
        <v>0</v>
      </c>
      <c r="L8997" s="39">
        <f t="shared" si="985"/>
        <v>0</v>
      </c>
      <c r="M8997" s="39">
        <f t="shared" si="986"/>
        <v>0</v>
      </c>
      <c r="N8997" s="41">
        <f t="shared" si="988"/>
        <v>0</v>
      </c>
    </row>
    <row r="8998" spans="2:14">
      <c r="B8998" s="1">
        <v>41863</v>
      </c>
      <c r="C8998" s="1">
        <f t="shared" si="987"/>
        <v>41852</v>
      </c>
      <c r="E8998" s="42">
        <f>IF(DAY(B8998)&gt;14,VLOOKUP(DATE(YEAR(C8998),MONTH(C8998)-1,DAY(1)),'מדדים וריביות'!B:C,2,FALSE),VLOOKUP(DATE(YEAR(C8998),MONTH(C8998)-2,DAY(1)),'מדדים וריביות'!B:C,2,FALSE))</f>
        <v>34076761.625337698</v>
      </c>
      <c r="F8998" s="46">
        <f>IF($B$5=1,'ריבית יומית'!D8992,'ריבית יומית'!G8992)</f>
        <v>2.7242892239431882E-5</v>
      </c>
      <c r="G8998" s="46">
        <f t="shared" si="983"/>
        <v>0</v>
      </c>
      <c r="H8998" s="29">
        <f t="shared" si="989"/>
        <v>1</v>
      </c>
      <c r="I8998" s="30">
        <f>VLOOKUP(B8997,'מדדים וריביות'!B:C,2)</f>
        <v>34076761.625337698</v>
      </c>
      <c r="K8998" s="39">
        <f t="shared" si="984"/>
        <v>0</v>
      </c>
      <c r="L8998" s="39">
        <f t="shared" si="985"/>
        <v>0</v>
      </c>
      <c r="M8998" s="39">
        <f t="shared" si="986"/>
        <v>0</v>
      </c>
      <c r="N8998" s="41">
        <f t="shared" si="988"/>
        <v>0</v>
      </c>
    </row>
    <row r="8999" spans="2:14">
      <c r="B8999" s="1">
        <v>41864</v>
      </c>
      <c r="C8999" s="1">
        <f t="shared" si="987"/>
        <v>41852</v>
      </c>
      <c r="E8999" s="42">
        <f>IF(DAY(B8999)&gt;14,VLOOKUP(DATE(YEAR(C8999),MONTH(C8999)-1,DAY(1)),'מדדים וריביות'!B:C,2,FALSE),VLOOKUP(DATE(YEAR(C8999),MONTH(C8999)-2,DAY(1)),'מדדים וריביות'!B:C,2,FALSE))</f>
        <v>34076761.625337698</v>
      </c>
      <c r="F8999" s="46">
        <f>IF($B$5=1,'ריבית יומית'!D8993,'ריבית יומית'!G8993)</f>
        <v>2.7242892239431882E-5</v>
      </c>
      <c r="G8999" s="46">
        <f t="shared" si="983"/>
        <v>0</v>
      </c>
      <c r="H8999" s="29">
        <f t="shared" si="989"/>
        <v>1</v>
      </c>
      <c r="I8999" s="30">
        <f>VLOOKUP(B8998,'מדדים וריביות'!B:C,2)</f>
        <v>34076761.625337698</v>
      </c>
      <c r="K8999" s="39">
        <f t="shared" si="984"/>
        <v>0</v>
      </c>
      <c r="L8999" s="39">
        <f t="shared" si="985"/>
        <v>0</v>
      </c>
      <c r="M8999" s="39">
        <f t="shared" si="986"/>
        <v>0</v>
      </c>
      <c r="N8999" s="41">
        <f t="shared" si="988"/>
        <v>0</v>
      </c>
    </row>
    <row r="9000" spans="2:14">
      <c r="B9000" s="1">
        <v>41865</v>
      </c>
      <c r="C9000" s="1">
        <f t="shared" si="987"/>
        <v>41852</v>
      </c>
      <c r="E9000" s="42">
        <f>IF(DAY(B9000)&gt;14,VLOOKUP(DATE(YEAR(C9000),MONTH(C9000)-1,DAY(1)),'מדדים וריביות'!B:C,2,FALSE),VLOOKUP(DATE(YEAR(C9000),MONTH(C9000)-2,DAY(1)),'מדדים וריביות'!B:C,2,FALSE))</f>
        <v>34076761.625337698</v>
      </c>
      <c r="F9000" s="46">
        <f>IF($B$5=1,'ריבית יומית'!D8994,'ריבית יומית'!G8994)</f>
        <v>2.7242892239431882E-5</v>
      </c>
      <c r="G9000" s="46">
        <f t="shared" si="983"/>
        <v>0</v>
      </c>
      <c r="H9000" s="29">
        <f t="shared" si="989"/>
        <v>1</v>
      </c>
      <c r="I9000" s="30">
        <f>VLOOKUP(B8999,'מדדים וריביות'!B:C,2)</f>
        <v>34076761.625337698</v>
      </c>
      <c r="K9000" s="39">
        <f t="shared" si="984"/>
        <v>0</v>
      </c>
      <c r="L9000" s="39">
        <f t="shared" si="985"/>
        <v>0</v>
      </c>
      <c r="M9000" s="39">
        <f t="shared" si="986"/>
        <v>0</v>
      </c>
      <c r="N9000" s="41">
        <f t="shared" si="988"/>
        <v>0</v>
      </c>
    </row>
    <row r="9001" spans="2:14">
      <c r="B9001" s="1">
        <v>41866</v>
      </c>
      <c r="C9001" s="1">
        <f t="shared" si="987"/>
        <v>41852</v>
      </c>
      <c r="E9001" s="42">
        <f>IF(DAY(B9001)&gt;14,VLOOKUP(DATE(YEAR(C9001),MONTH(C9001)-1,DAY(1)),'מדדים וריביות'!B:C,2,FALSE),VLOOKUP(DATE(YEAR(C9001),MONTH(C9001)-2,DAY(1)),'מדדים וריביות'!B:C,2,FALSE))</f>
        <v>34110072.242762297</v>
      </c>
      <c r="F9001" s="46">
        <f>IF($B$5=1,'ריבית יומית'!D8995,'ריבית יומית'!G8995)</f>
        <v>2.7242892239431882E-5</v>
      </c>
      <c r="G9001" s="46">
        <f t="shared" si="983"/>
        <v>0</v>
      </c>
      <c r="H9001" s="29">
        <f t="shared" si="989"/>
        <v>1</v>
      </c>
      <c r="I9001" s="30">
        <f>VLOOKUP(B9000,'מדדים וריביות'!B:C,2)</f>
        <v>34076761.625337698</v>
      </c>
      <c r="K9001" s="39">
        <f t="shared" si="984"/>
        <v>0</v>
      </c>
      <c r="L9001" s="39">
        <f t="shared" si="985"/>
        <v>0</v>
      </c>
      <c r="M9001" s="39">
        <f t="shared" si="986"/>
        <v>0</v>
      </c>
      <c r="N9001" s="41">
        <f t="shared" si="988"/>
        <v>0</v>
      </c>
    </row>
    <row r="9002" spans="2:14">
      <c r="B9002" s="1">
        <v>41867</v>
      </c>
      <c r="C9002" s="1">
        <f t="shared" si="987"/>
        <v>41852</v>
      </c>
      <c r="E9002" s="42">
        <f>IF(DAY(B9002)&gt;14,VLOOKUP(DATE(YEAR(C9002),MONTH(C9002)-1,DAY(1)),'מדדים וריביות'!B:C,2,FALSE),VLOOKUP(DATE(YEAR(C9002),MONTH(C9002)-2,DAY(1)),'מדדים וריביות'!B:C,2,FALSE))</f>
        <v>34110072.242762297</v>
      </c>
      <c r="F9002" s="46">
        <f>IF($B$5=1,'ריבית יומית'!D8996,'ריבית יומית'!G8996)</f>
        <v>2.7242892239431882E-5</v>
      </c>
      <c r="G9002" s="46">
        <f t="shared" si="983"/>
        <v>0</v>
      </c>
      <c r="H9002" s="29">
        <f t="shared" si="989"/>
        <v>1</v>
      </c>
      <c r="I9002" s="30">
        <f>VLOOKUP(B9001,'מדדים וריביות'!B:C,2)</f>
        <v>34076761.625337698</v>
      </c>
      <c r="K9002" s="39">
        <f t="shared" si="984"/>
        <v>0</v>
      </c>
      <c r="L9002" s="39">
        <f t="shared" si="985"/>
        <v>0</v>
      </c>
      <c r="M9002" s="39">
        <f t="shared" si="986"/>
        <v>0</v>
      </c>
      <c r="N9002" s="41">
        <f t="shared" si="988"/>
        <v>0</v>
      </c>
    </row>
    <row r="9003" spans="2:14">
      <c r="B9003" s="1">
        <v>41868</v>
      </c>
      <c r="C9003" s="1">
        <f t="shared" si="987"/>
        <v>41852</v>
      </c>
      <c r="E9003" s="42">
        <f>IF(DAY(B9003)&gt;14,VLOOKUP(DATE(YEAR(C9003),MONTH(C9003)-1,DAY(1)),'מדדים וריביות'!B:C,2,FALSE),VLOOKUP(DATE(YEAR(C9003),MONTH(C9003)-2,DAY(1)),'מדדים וריביות'!B:C,2,FALSE))</f>
        <v>34110072.242762297</v>
      </c>
      <c r="F9003" s="46">
        <f>IF($B$5=1,'ריבית יומית'!D8997,'ריבית יומית'!G8997)</f>
        <v>2.7242892239431882E-5</v>
      </c>
      <c r="G9003" s="46">
        <f t="shared" si="983"/>
        <v>0</v>
      </c>
      <c r="H9003" s="29">
        <f t="shared" si="989"/>
        <v>1</v>
      </c>
      <c r="I9003" s="30">
        <f>VLOOKUP(B9002,'מדדים וריביות'!B:C,2)</f>
        <v>34076761.625337698</v>
      </c>
      <c r="K9003" s="39">
        <f t="shared" si="984"/>
        <v>0</v>
      </c>
      <c r="L9003" s="39">
        <f t="shared" si="985"/>
        <v>0</v>
      </c>
      <c r="M9003" s="39">
        <f t="shared" si="986"/>
        <v>0</v>
      </c>
      <c r="N9003" s="41">
        <f t="shared" si="988"/>
        <v>0</v>
      </c>
    </row>
    <row r="9004" spans="2:14">
      <c r="B9004" s="1">
        <v>41869</v>
      </c>
      <c r="C9004" s="1">
        <f t="shared" si="987"/>
        <v>41852</v>
      </c>
      <c r="E9004" s="42">
        <f>IF(DAY(B9004)&gt;14,VLOOKUP(DATE(YEAR(C9004),MONTH(C9004)-1,DAY(1)),'מדדים וריביות'!B:C,2,FALSE),VLOOKUP(DATE(YEAR(C9004),MONTH(C9004)-2,DAY(1)),'מדדים וריביות'!B:C,2,FALSE))</f>
        <v>34110072.242762297</v>
      </c>
      <c r="F9004" s="46">
        <f>IF($B$5=1,'ריבית יומית'!D8998,'ריבית יומית'!G8998)</f>
        <v>2.7242892239431882E-5</v>
      </c>
      <c r="G9004" s="46">
        <f t="shared" si="983"/>
        <v>0</v>
      </c>
      <c r="H9004" s="29">
        <f t="shared" si="989"/>
        <v>1</v>
      </c>
      <c r="I9004" s="30">
        <f>VLOOKUP(B9003,'מדדים וריביות'!B:C,2)</f>
        <v>34076761.625337698</v>
      </c>
      <c r="K9004" s="39">
        <f t="shared" si="984"/>
        <v>0</v>
      </c>
      <c r="L9004" s="39">
        <f t="shared" si="985"/>
        <v>0</v>
      </c>
      <c r="M9004" s="39">
        <f t="shared" si="986"/>
        <v>0</v>
      </c>
      <c r="N9004" s="41">
        <f t="shared" si="988"/>
        <v>0</v>
      </c>
    </row>
    <row r="9005" spans="2:14">
      <c r="B9005" s="1">
        <v>41870</v>
      </c>
      <c r="C9005" s="1">
        <f t="shared" si="987"/>
        <v>41852</v>
      </c>
      <c r="E9005" s="42">
        <f>IF(DAY(B9005)&gt;14,VLOOKUP(DATE(YEAR(C9005),MONTH(C9005)-1,DAY(1)),'מדדים וריביות'!B:C,2,FALSE),VLOOKUP(DATE(YEAR(C9005),MONTH(C9005)-2,DAY(1)),'מדדים וריביות'!B:C,2,FALSE))</f>
        <v>34110072.242762297</v>
      </c>
      <c r="F9005" s="46">
        <f>IF($B$5=1,'ריבית יומית'!D8999,'ריבית יומית'!G8999)</f>
        <v>2.7242892239431882E-5</v>
      </c>
      <c r="G9005" s="46">
        <f t="shared" si="983"/>
        <v>0</v>
      </c>
      <c r="H9005" s="29">
        <f t="shared" si="989"/>
        <v>1</v>
      </c>
      <c r="I9005" s="30">
        <f>VLOOKUP(B9004,'מדדים וריביות'!B:C,2)</f>
        <v>34076761.625337698</v>
      </c>
      <c r="K9005" s="39">
        <f t="shared" si="984"/>
        <v>0</v>
      </c>
      <c r="L9005" s="39">
        <f t="shared" si="985"/>
        <v>0</v>
      </c>
      <c r="M9005" s="39">
        <f t="shared" si="986"/>
        <v>0</v>
      </c>
      <c r="N9005" s="41">
        <f t="shared" si="988"/>
        <v>0</v>
      </c>
    </row>
    <row r="9006" spans="2:14">
      <c r="B9006" s="1">
        <v>41871</v>
      </c>
      <c r="C9006" s="1">
        <f t="shared" si="987"/>
        <v>41852</v>
      </c>
      <c r="E9006" s="42">
        <f>IF(DAY(B9006)&gt;14,VLOOKUP(DATE(YEAR(C9006),MONTH(C9006)-1,DAY(1)),'מדדים וריביות'!B:C,2,FALSE),VLOOKUP(DATE(YEAR(C9006),MONTH(C9006)-2,DAY(1)),'מדדים וריביות'!B:C,2,FALSE))</f>
        <v>34110072.242762297</v>
      </c>
      <c r="F9006" s="46">
        <f>IF($B$5=1,'ריבית יומית'!D9000,'ריבית יומית'!G9000)</f>
        <v>2.7242892239431882E-5</v>
      </c>
      <c r="G9006" s="46">
        <f t="shared" si="983"/>
        <v>0</v>
      </c>
      <c r="H9006" s="29">
        <f t="shared" si="989"/>
        <v>1</v>
      </c>
      <c r="I9006" s="30">
        <f>VLOOKUP(B9005,'מדדים וריביות'!B:C,2)</f>
        <v>34076761.625337698</v>
      </c>
      <c r="K9006" s="39">
        <f t="shared" si="984"/>
        <v>0</v>
      </c>
      <c r="L9006" s="39">
        <f t="shared" si="985"/>
        <v>0</v>
      </c>
      <c r="M9006" s="39">
        <f t="shared" si="986"/>
        <v>0</v>
      </c>
      <c r="N9006" s="41">
        <f t="shared" si="988"/>
        <v>0</v>
      </c>
    </row>
    <row r="9007" spans="2:14">
      <c r="B9007" s="1">
        <v>41872</v>
      </c>
      <c r="C9007" s="1">
        <f t="shared" si="987"/>
        <v>41852</v>
      </c>
      <c r="E9007" s="42">
        <f>IF(DAY(B9007)&gt;14,VLOOKUP(DATE(YEAR(C9007),MONTH(C9007)-1,DAY(1)),'מדדים וריביות'!B:C,2,FALSE),VLOOKUP(DATE(YEAR(C9007),MONTH(C9007)-2,DAY(1)),'מדדים וריביות'!B:C,2,FALSE))</f>
        <v>34110072.242762297</v>
      </c>
      <c r="F9007" s="46">
        <f>IF($B$5=1,'ריבית יומית'!D9001,'ריבית יומית'!G9001)</f>
        <v>2.7242892239431882E-5</v>
      </c>
      <c r="G9007" s="46">
        <f t="shared" si="983"/>
        <v>0</v>
      </c>
      <c r="H9007" s="29">
        <f t="shared" si="989"/>
        <v>1</v>
      </c>
      <c r="I9007" s="30">
        <f>VLOOKUP(B9006,'מדדים וריביות'!B:C,2)</f>
        <v>34076761.625337698</v>
      </c>
      <c r="K9007" s="39">
        <f t="shared" si="984"/>
        <v>0</v>
      </c>
      <c r="L9007" s="39">
        <f t="shared" si="985"/>
        <v>0</v>
      </c>
      <c r="M9007" s="39">
        <f t="shared" si="986"/>
        <v>0</v>
      </c>
      <c r="N9007" s="41">
        <f t="shared" si="988"/>
        <v>0</v>
      </c>
    </row>
    <row r="9008" spans="2:14">
      <c r="B9008" s="1">
        <v>41873</v>
      </c>
      <c r="C9008" s="1">
        <f t="shared" si="987"/>
        <v>41852</v>
      </c>
      <c r="E9008" s="42">
        <f>IF(DAY(B9008)&gt;14,VLOOKUP(DATE(YEAR(C9008),MONTH(C9008)-1,DAY(1)),'מדדים וריביות'!B:C,2,FALSE),VLOOKUP(DATE(YEAR(C9008),MONTH(C9008)-2,DAY(1)),'מדדים וריביות'!B:C,2,FALSE))</f>
        <v>34110072.242762297</v>
      </c>
      <c r="F9008" s="46">
        <f>IF($B$5=1,'ריבית יומית'!D9002,'ריבית יומית'!G9002)</f>
        <v>2.7242892239431882E-5</v>
      </c>
      <c r="G9008" s="46">
        <f t="shared" si="983"/>
        <v>0</v>
      </c>
      <c r="H9008" s="29">
        <f t="shared" si="989"/>
        <v>1</v>
      </c>
      <c r="I9008" s="30">
        <f>VLOOKUP(B9007,'מדדים וריביות'!B:C,2)</f>
        <v>34076761.625337698</v>
      </c>
      <c r="K9008" s="39">
        <f t="shared" si="984"/>
        <v>0</v>
      </c>
      <c r="L9008" s="39">
        <f t="shared" si="985"/>
        <v>0</v>
      </c>
      <c r="M9008" s="39">
        <f t="shared" si="986"/>
        <v>0</v>
      </c>
      <c r="N9008" s="41">
        <f t="shared" si="988"/>
        <v>0</v>
      </c>
    </row>
    <row r="9009" spans="2:14">
      <c r="B9009" s="1">
        <v>41874</v>
      </c>
      <c r="C9009" s="1">
        <f t="shared" si="987"/>
        <v>41852</v>
      </c>
      <c r="E9009" s="42">
        <f>IF(DAY(B9009)&gt;14,VLOOKUP(DATE(YEAR(C9009),MONTH(C9009)-1,DAY(1)),'מדדים וריביות'!B:C,2,FALSE),VLOOKUP(DATE(YEAR(C9009),MONTH(C9009)-2,DAY(1)),'מדדים וריביות'!B:C,2,FALSE))</f>
        <v>34110072.242762297</v>
      </c>
      <c r="F9009" s="46">
        <f>IF($B$5=1,'ריבית יומית'!D9003,'ריבית יומית'!G9003)</f>
        <v>2.7242892239431882E-5</v>
      </c>
      <c r="G9009" s="46">
        <f t="shared" si="983"/>
        <v>0</v>
      </c>
      <c r="H9009" s="29">
        <f t="shared" si="989"/>
        <v>1</v>
      </c>
      <c r="I9009" s="30">
        <f>VLOOKUP(B9008,'מדדים וריביות'!B:C,2)</f>
        <v>34076761.625337698</v>
      </c>
      <c r="K9009" s="39">
        <f t="shared" si="984"/>
        <v>0</v>
      </c>
      <c r="L9009" s="39">
        <f t="shared" si="985"/>
        <v>0</v>
      </c>
      <c r="M9009" s="39">
        <f t="shared" si="986"/>
        <v>0</v>
      </c>
      <c r="N9009" s="41">
        <f t="shared" si="988"/>
        <v>0</v>
      </c>
    </row>
    <row r="9010" spans="2:14">
      <c r="B9010" s="1">
        <v>41875</v>
      </c>
      <c r="C9010" s="1">
        <f t="shared" si="987"/>
        <v>41852</v>
      </c>
      <c r="E9010" s="42">
        <f>IF(DAY(B9010)&gt;14,VLOOKUP(DATE(YEAR(C9010),MONTH(C9010)-1,DAY(1)),'מדדים וריביות'!B:C,2,FALSE),VLOOKUP(DATE(YEAR(C9010),MONTH(C9010)-2,DAY(1)),'מדדים וריביות'!B:C,2,FALSE))</f>
        <v>34110072.242762297</v>
      </c>
      <c r="F9010" s="46">
        <f>IF($B$5=1,'ריבית יומית'!D9004,'ריבית יומית'!G9004)</f>
        <v>2.7242892239431882E-5</v>
      </c>
      <c r="G9010" s="46">
        <f t="shared" si="983"/>
        <v>0</v>
      </c>
      <c r="H9010" s="29">
        <f t="shared" si="989"/>
        <v>1</v>
      </c>
      <c r="I9010" s="30">
        <f>VLOOKUP(B9009,'מדדים וריביות'!B:C,2)</f>
        <v>34076761.625337698</v>
      </c>
      <c r="K9010" s="39">
        <f t="shared" si="984"/>
        <v>0</v>
      </c>
      <c r="L9010" s="39">
        <f t="shared" si="985"/>
        <v>0</v>
      </c>
      <c r="M9010" s="39">
        <f t="shared" si="986"/>
        <v>0</v>
      </c>
      <c r="N9010" s="41">
        <f t="shared" si="988"/>
        <v>0</v>
      </c>
    </row>
    <row r="9011" spans="2:14">
      <c r="B9011" s="1">
        <v>41876</v>
      </c>
      <c r="C9011" s="1">
        <f t="shared" si="987"/>
        <v>41852</v>
      </c>
      <c r="E9011" s="42">
        <f>IF(DAY(B9011)&gt;14,VLOOKUP(DATE(YEAR(C9011),MONTH(C9011)-1,DAY(1)),'מדדים וריביות'!B:C,2,FALSE),VLOOKUP(DATE(YEAR(C9011),MONTH(C9011)-2,DAY(1)),'מדדים וריביות'!B:C,2,FALSE))</f>
        <v>34110072.242762297</v>
      </c>
      <c r="F9011" s="46">
        <f>IF($B$5=1,'ריבית יומית'!D9005,'ריבית יומית'!G9005)</f>
        <v>2.7242892239431882E-5</v>
      </c>
      <c r="G9011" s="46">
        <f t="shared" si="983"/>
        <v>0</v>
      </c>
      <c r="H9011" s="29">
        <f t="shared" si="989"/>
        <v>1</v>
      </c>
      <c r="I9011" s="30">
        <f>VLOOKUP(B9010,'מדדים וריביות'!B:C,2)</f>
        <v>34076761.625337698</v>
      </c>
      <c r="K9011" s="39">
        <f t="shared" si="984"/>
        <v>0</v>
      </c>
      <c r="L9011" s="39">
        <f t="shared" si="985"/>
        <v>0</v>
      </c>
      <c r="M9011" s="39">
        <f t="shared" si="986"/>
        <v>0</v>
      </c>
      <c r="N9011" s="41">
        <f t="shared" si="988"/>
        <v>0</v>
      </c>
    </row>
    <row r="9012" spans="2:14">
      <c r="B9012" s="1">
        <v>41877</v>
      </c>
      <c r="C9012" s="1">
        <f t="shared" si="987"/>
        <v>41852</v>
      </c>
      <c r="E9012" s="42">
        <f>IF(DAY(B9012)&gt;14,VLOOKUP(DATE(YEAR(C9012),MONTH(C9012)-1,DAY(1)),'מדדים וריביות'!B:C,2,FALSE),VLOOKUP(DATE(YEAR(C9012),MONTH(C9012)-2,DAY(1)),'מדדים וריביות'!B:C,2,FALSE))</f>
        <v>34110072.242762297</v>
      </c>
      <c r="F9012" s="46">
        <f>IF($B$5=1,'ריבית יומית'!D9006,'ריבית יומית'!G9006)</f>
        <v>2.7242892239431882E-5</v>
      </c>
      <c r="G9012" s="46">
        <f t="shared" si="983"/>
        <v>0</v>
      </c>
      <c r="H9012" s="29">
        <f t="shared" si="989"/>
        <v>1</v>
      </c>
      <c r="I9012" s="30">
        <f>VLOOKUP(B9011,'מדדים וריביות'!B:C,2)</f>
        <v>34076761.625337698</v>
      </c>
      <c r="K9012" s="39">
        <f t="shared" si="984"/>
        <v>0</v>
      </c>
      <c r="L9012" s="39">
        <f t="shared" si="985"/>
        <v>0</v>
      </c>
      <c r="M9012" s="39">
        <f t="shared" si="986"/>
        <v>0</v>
      </c>
      <c r="N9012" s="41">
        <f t="shared" si="988"/>
        <v>0</v>
      </c>
    </row>
    <row r="9013" spans="2:14">
      <c r="B9013" s="1">
        <v>41878</v>
      </c>
      <c r="C9013" s="1">
        <f t="shared" si="987"/>
        <v>41852</v>
      </c>
      <c r="E9013" s="42">
        <f>IF(DAY(B9013)&gt;14,VLOOKUP(DATE(YEAR(C9013),MONTH(C9013)-1,DAY(1)),'מדדים וריביות'!B:C,2,FALSE),VLOOKUP(DATE(YEAR(C9013),MONTH(C9013)-2,DAY(1)),'מדדים וריביות'!B:C,2,FALSE))</f>
        <v>34110072.242762297</v>
      </c>
      <c r="F9013" s="46">
        <f>IF($B$5=1,'ריבית יומית'!D9007,'ריבית יומית'!G9007)</f>
        <v>2.7242892239431882E-5</v>
      </c>
      <c r="G9013" s="46">
        <f t="shared" si="983"/>
        <v>0</v>
      </c>
      <c r="H9013" s="29">
        <f t="shared" si="989"/>
        <v>1</v>
      </c>
      <c r="I9013" s="30">
        <f>VLOOKUP(B9012,'מדדים וריביות'!B:C,2)</f>
        <v>34076761.625337698</v>
      </c>
      <c r="K9013" s="39">
        <f t="shared" si="984"/>
        <v>0</v>
      </c>
      <c r="L9013" s="39">
        <f t="shared" si="985"/>
        <v>0</v>
      </c>
      <c r="M9013" s="39">
        <f t="shared" si="986"/>
        <v>0</v>
      </c>
      <c r="N9013" s="41">
        <f t="shared" si="988"/>
        <v>0</v>
      </c>
    </row>
    <row r="9014" spans="2:14">
      <c r="B9014" s="1">
        <v>41879</v>
      </c>
      <c r="C9014" s="1">
        <f t="shared" si="987"/>
        <v>41852</v>
      </c>
      <c r="E9014" s="42">
        <f>IF(DAY(B9014)&gt;14,VLOOKUP(DATE(YEAR(C9014),MONTH(C9014)-1,DAY(1)),'מדדים וריביות'!B:C,2,FALSE),VLOOKUP(DATE(YEAR(C9014),MONTH(C9014)-2,DAY(1)),'מדדים וריביות'!B:C,2,FALSE))</f>
        <v>34110072.242762297</v>
      </c>
      <c r="F9014" s="46">
        <f>IF($B$5=1,'ריבית יומית'!D9008,'ריבית יומית'!G9008)</f>
        <v>2.7242892239431882E-5</v>
      </c>
      <c r="G9014" s="46">
        <f t="shared" si="983"/>
        <v>0</v>
      </c>
      <c r="H9014" s="29">
        <f t="shared" si="989"/>
        <v>1</v>
      </c>
      <c r="I9014" s="30">
        <f>VLOOKUP(B9013,'מדדים וריביות'!B:C,2)</f>
        <v>34076761.625337698</v>
      </c>
      <c r="K9014" s="39">
        <f t="shared" si="984"/>
        <v>0</v>
      </c>
      <c r="L9014" s="39">
        <f t="shared" si="985"/>
        <v>0</v>
      </c>
      <c r="M9014" s="39">
        <f t="shared" si="986"/>
        <v>0</v>
      </c>
      <c r="N9014" s="41">
        <f t="shared" si="988"/>
        <v>0</v>
      </c>
    </row>
    <row r="9015" spans="2:14">
      <c r="B9015" s="1">
        <v>41880</v>
      </c>
      <c r="C9015" s="1">
        <f t="shared" si="987"/>
        <v>41852</v>
      </c>
      <c r="E9015" s="42">
        <f>IF(DAY(B9015)&gt;14,VLOOKUP(DATE(YEAR(C9015),MONTH(C9015)-1,DAY(1)),'מדדים וריביות'!B:C,2,FALSE),VLOOKUP(DATE(YEAR(C9015),MONTH(C9015)-2,DAY(1)),'מדדים וריביות'!B:C,2,FALSE))</f>
        <v>34110072.242762297</v>
      </c>
      <c r="F9015" s="46">
        <f>IF($B$5=1,'ריבית יומית'!D9009,'ריבית יומית'!G9009)</f>
        <v>2.7242892239431882E-5</v>
      </c>
      <c r="G9015" s="46">
        <f t="shared" si="983"/>
        <v>0</v>
      </c>
      <c r="H9015" s="29">
        <f t="shared" si="989"/>
        <v>1</v>
      </c>
      <c r="I9015" s="30">
        <f>VLOOKUP(B9014,'מדדים וריביות'!B:C,2)</f>
        <v>34076761.625337698</v>
      </c>
      <c r="K9015" s="39">
        <f t="shared" si="984"/>
        <v>0</v>
      </c>
      <c r="L9015" s="39">
        <f t="shared" si="985"/>
        <v>0</v>
      </c>
      <c r="M9015" s="39">
        <f t="shared" si="986"/>
        <v>0</v>
      </c>
      <c r="N9015" s="41">
        <f t="shared" si="988"/>
        <v>0</v>
      </c>
    </row>
    <row r="9016" spans="2:14">
      <c r="B9016" s="1">
        <v>41881</v>
      </c>
      <c r="C9016" s="1">
        <f t="shared" si="987"/>
        <v>41852</v>
      </c>
      <c r="E9016" s="42">
        <f>IF(DAY(B9016)&gt;14,VLOOKUP(DATE(YEAR(C9016),MONTH(C9016)-1,DAY(1)),'מדדים וריביות'!B:C,2,FALSE),VLOOKUP(DATE(YEAR(C9016),MONTH(C9016)-2,DAY(1)),'מדדים וריביות'!B:C,2,FALSE))</f>
        <v>34110072.242762297</v>
      </c>
      <c r="F9016" s="46">
        <f>IF($B$5=1,'ריבית יומית'!D9010,'ריבית יומית'!G9010)</f>
        <v>2.7242892239431882E-5</v>
      </c>
      <c r="G9016" s="46">
        <f t="shared" si="983"/>
        <v>0</v>
      </c>
      <c r="H9016" s="29">
        <f t="shared" si="989"/>
        <v>1</v>
      </c>
      <c r="I9016" s="30">
        <f>VLOOKUP(B9015,'מדדים וריביות'!B:C,2)</f>
        <v>34076761.625337698</v>
      </c>
      <c r="K9016" s="39">
        <f t="shared" si="984"/>
        <v>0</v>
      </c>
      <c r="L9016" s="39">
        <f t="shared" si="985"/>
        <v>0</v>
      </c>
      <c r="M9016" s="39">
        <f t="shared" si="986"/>
        <v>0</v>
      </c>
      <c r="N9016" s="41">
        <f t="shared" si="988"/>
        <v>0</v>
      </c>
    </row>
    <row r="9017" spans="2:14">
      <c r="B9017" s="1">
        <v>41882</v>
      </c>
      <c r="C9017" s="1">
        <f t="shared" si="987"/>
        <v>41852</v>
      </c>
      <c r="E9017" s="42">
        <f>IF(DAY(B9017)&gt;14,VLOOKUP(DATE(YEAR(C9017),MONTH(C9017)-1,DAY(1)),'מדדים וריביות'!B:C,2,FALSE),VLOOKUP(DATE(YEAR(C9017),MONTH(C9017)-2,DAY(1)),'מדדים וריביות'!B:C,2,FALSE))</f>
        <v>34110072.242762297</v>
      </c>
      <c r="F9017" s="46">
        <f>IF($B$5=1,'ריבית יומית'!D9011,'ריבית יומית'!G9011)</f>
        <v>2.7242892239431882E-5</v>
      </c>
      <c r="G9017" s="46">
        <f t="shared" si="983"/>
        <v>0</v>
      </c>
      <c r="H9017" s="29">
        <f t="shared" si="989"/>
        <v>1</v>
      </c>
      <c r="I9017" s="30">
        <f>VLOOKUP(B9016,'מדדים וריביות'!B:C,2)</f>
        <v>34076761.625337698</v>
      </c>
      <c r="K9017" s="39">
        <f t="shared" si="984"/>
        <v>0</v>
      </c>
      <c r="L9017" s="39">
        <f t="shared" si="985"/>
        <v>0</v>
      </c>
      <c r="M9017" s="39">
        <f t="shared" si="986"/>
        <v>0</v>
      </c>
      <c r="N9017" s="41">
        <f t="shared" si="988"/>
        <v>0</v>
      </c>
    </row>
    <row r="9018" spans="2:14">
      <c r="B9018" s="1">
        <v>41883</v>
      </c>
      <c r="C9018" s="1">
        <f t="shared" si="987"/>
        <v>41883</v>
      </c>
      <c r="E9018" s="42">
        <f>IF(DAY(B9018)&gt;14,VLOOKUP(DATE(YEAR(C9018),MONTH(C9018)-1,DAY(1)),'מדדים וריביות'!B:C,2,FALSE),VLOOKUP(DATE(YEAR(C9018),MONTH(C9018)-2,DAY(1)),'מדדים וריביות'!B:C,2,FALSE))</f>
        <v>34110072.242762297</v>
      </c>
      <c r="F9018" s="46">
        <f>IF($B$5=1,'ריבית יומית'!D9012,'ריבית יומית'!G9012)</f>
        <v>2.7242892239431882E-5</v>
      </c>
      <c r="G9018" s="46">
        <f t="shared" si="983"/>
        <v>0</v>
      </c>
      <c r="H9018" s="29">
        <f t="shared" si="989"/>
        <v>1</v>
      </c>
      <c r="I9018" s="30">
        <f>VLOOKUP(B9017,'מדדים וריביות'!B:C,2)</f>
        <v>34076761.625337698</v>
      </c>
      <c r="K9018" s="39">
        <f t="shared" si="984"/>
        <v>0</v>
      </c>
      <c r="L9018" s="39">
        <f t="shared" si="985"/>
        <v>0</v>
      </c>
      <c r="M9018" s="39">
        <f t="shared" si="986"/>
        <v>0</v>
      </c>
      <c r="N9018" s="41">
        <f t="shared" si="988"/>
        <v>0</v>
      </c>
    </row>
    <row r="9019" spans="2:14">
      <c r="B9019" s="1">
        <v>41884</v>
      </c>
      <c r="C9019" s="1">
        <f t="shared" si="987"/>
        <v>41883</v>
      </c>
      <c r="E9019" s="42">
        <f>IF(DAY(B9019)&gt;14,VLOOKUP(DATE(YEAR(C9019),MONTH(C9019)-1,DAY(1)),'מדדים וריביות'!B:C,2,FALSE),VLOOKUP(DATE(YEAR(C9019),MONTH(C9019)-2,DAY(1)),'מדדים וריביות'!B:C,2,FALSE))</f>
        <v>34110072.242762297</v>
      </c>
      <c r="F9019" s="46">
        <f>IF($B$5=1,'ריבית יומית'!D9013,'ריבית יומית'!G9013)</f>
        <v>2.7242892239431882E-5</v>
      </c>
      <c r="G9019" s="46">
        <f t="shared" si="983"/>
        <v>0</v>
      </c>
      <c r="H9019" s="29">
        <f t="shared" si="989"/>
        <v>1</v>
      </c>
      <c r="I9019" s="30">
        <f>VLOOKUP(B9018,'מדדים וריביות'!B:C,2)</f>
        <v>33976829.773064002</v>
      </c>
      <c r="K9019" s="39">
        <f t="shared" si="984"/>
        <v>0</v>
      </c>
      <c r="L9019" s="39">
        <f t="shared" si="985"/>
        <v>0</v>
      </c>
      <c r="M9019" s="39">
        <f t="shared" si="986"/>
        <v>0</v>
      </c>
      <c r="N9019" s="41">
        <f t="shared" si="988"/>
        <v>0</v>
      </c>
    </row>
    <row r="9020" spans="2:14">
      <c r="B9020" s="1">
        <v>41885</v>
      </c>
      <c r="C9020" s="1">
        <f t="shared" si="987"/>
        <v>41883</v>
      </c>
      <c r="E9020" s="42">
        <f>IF(DAY(B9020)&gt;14,VLOOKUP(DATE(YEAR(C9020),MONTH(C9020)-1,DAY(1)),'מדדים וריביות'!B:C,2,FALSE),VLOOKUP(DATE(YEAR(C9020),MONTH(C9020)-2,DAY(1)),'מדדים וריביות'!B:C,2,FALSE))</f>
        <v>34110072.242762297</v>
      </c>
      <c r="F9020" s="46">
        <f>IF($B$5=1,'ריבית יומית'!D9014,'ריבית יומית'!G9014)</f>
        <v>2.7242892239431882E-5</v>
      </c>
      <c r="G9020" s="46">
        <f t="shared" si="983"/>
        <v>0</v>
      </c>
      <c r="H9020" s="29">
        <f t="shared" si="989"/>
        <v>1</v>
      </c>
      <c r="I9020" s="30">
        <f>VLOOKUP(B9019,'מדדים וריביות'!B:C,2)</f>
        <v>33976829.773064002</v>
      </c>
      <c r="K9020" s="39">
        <f t="shared" si="984"/>
        <v>0</v>
      </c>
      <c r="L9020" s="39">
        <f t="shared" si="985"/>
        <v>0</v>
      </c>
      <c r="M9020" s="39">
        <f t="shared" si="986"/>
        <v>0</v>
      </c>
      <c r="N9020" s="41">
        <f t="shared" si="988"/>
        <v>0</v>
      </c>
    </row>
    <row r="9021" spans="2:14">
      <c r="B9021" s="1">
        <v>41886</v>
      </c>
      <c r="C9021" s="1">
        <f t="shared" si="987"/>
        <v>41883</v>
      </c>
      <c r="E9021" s="42">
        <f>IF(DAY(B9021)&gt;14,VLOOKUP(DATE(YEAR(C9021),MONTH(C9021)-1,DAY(1)),'מדדים וריביות'!B:C,2,FALSE),VLOOKUP(DATE(YEAR(C9021),MONTH(C9021)-2,DAY(1)),'מדדים וריביות'!B:C,2,FALSE))</f>
        <v>34110072.242762297</v>
      </c>
      <c r="F9021" s="46">
        <f>IF($B$5=1,'ריבית יומית'!D9015,'ריבית יומית'!G9015)</f>
        <v>2.7242892239431882E-5</v>
      </c>
      <c r="G9021" s="46">
        <f t="shared" si="983"/>
        <v>0</v>
      </c>
      <c r="H9021" s="29">
        <f t="shared" si="989"/>
        <v>1</v>
      </c>
      <c r="I9021" s="30">
        <f>VLOOKUP(B9020,'מדדים וריביות'!B:C,2)</f>
        <v>33976829.773064002</v>
      </c>
      <c r="K9021" s="39">
        <f t="shared" si="984"/>
        <v>0</v>
      </c>
      <c r="L9021" s="39">
        <f t="shared" si="985"/>
        <v>0</v>
      </c>
      <c r="M9021" s="39">
        <f t="shared" si="986"/>
        <v>0</v>
      </c>
      <c r="N9021" s="41">
        <f t="shared" si="988"/>
        <v>0</v>
      </c>
    </row>
    <row r="9022" spans="2:14">
      <c r="B9022" s="1">
        <v>41887</v>
      </c>
      <c r="C9022" s="1">
        <f t="shared" si="987"/>
        <v>41883</v>
      </c>
      <c r="E9022" s="42">
        <f>IF(DAY(B9022)&gt;14,VLOOKUP(DATE(YEAR(C9022),MONTH(C9022)-1,DAY(1)),'מדדים וריביות'!B:C,2,FALSE),VLOOKUP(DATE(YEAR(C9022),MONTH(C9022)-2,DAY(1)),'מדדים וריביות'!B:C,2,FALSE))</f>
        <v>34110072.242762297</v>
      </c>
      <c r="F9022" s="46">
        <f>IF($B$5=1,'ריבית יומית'!D9016,'ריבית יומית'!G9016)</f>
        <v>2.7242892239431882E-5</v>
      </c>
      <c r="G9022" s="46">
        <f t="shared" si="983"/>
        <v>0</v>
      </c>
      <c r="H9022" s="29">
        <f t="shared" si="989"/>
        <v>1</v>
      </c>
      <c r="I9022" s="30">
        <f>VLOOKUP(B9021,'מדדים וריביות'!B:C,2)</f>
        <v>33976829.773064002</v>
      </c>
      <c r="K9022" s="39">
        <f t="shared" si="984"/>
        <v>0</v>
      </c>
      <c r="L9022" s="39">
        <f t="shared" si="985"/>
        <v>0</v>
      </c>
      <c r="M9022" s="39">
        <f t="shared" si="986"/>
        <v>0</v>
      </c>
      <c r="N9022" s="41">
        <f t="shared" si="988"/>
        <v>0</v>
      </c>
    </row>
    <row r="9023" spans="2:14">
      <c r="B9023" s="1">
        <v>41888</v>
      </c>
      <c r="C9023" s="1">
        <f t="shared" si="987"/>
        <v>41883</v>
      </c>
      <c r="E9023" s="42">
        <f>IF(DAY(B9023)&gt;14,VLOOKUP(DATE(YEAR(C9023),MONTH(C9023)-1,DAY(1)),'מדדים וריביות'!B:C,2,FALSE),VLOOKUP(DATE(YEAR(C9023),MONTH(C9023)-2,DAY(1)),'מדדים וריביות'!B:C,2,FALSE))</f>
        <v>34110072.242762297</v>
      </c>
      <c r="F9023" s="46">
        <f>IF($B$5=1,'ריבית יומית'!D9017,'ריבית יומית'!G9017)</f>
        <v>2.7242892239431882E-5</v>
      </c>
      <c r="G9023" s="46">
        <f t="shared" si="983"/>
        <v>0</v>
      </c>
      <c r="H9023" s="29">
        <f t="shared" si="989"/>
        <v>1</v>
      </c>
      <c r="I9023" s="30">
        <f>VLOOKUP(B9022,'מדדים וריביות'!B:C,2)</f>
        <v>33976829.773064002</v>
      </c>
      <c r="K9023" s="39">
        <f t="shared" si="984"/>
        <v>0</v>
      </c>
      <c r="L9023" s="39">
        <f t="shared" si="985"/>
        <v>0</v>
      </c>
      <c r="M9023" s="39">
        <f t="shared" si="986"/>
        <v>0</v>
      </c>
      <c r="N9023" s="41">
        <f t="shared" si="988"/>
        <v>0</v>
      </c>
    </row>
    <row r="9024" spans="2:14">
      <c r="B9024" s="1">
        <v>41889</v>
      </c>
      <c r="C9024" s="1">
        <f t="shared" si="987"/>
        <v>41883</v>
      </c>
      <c r="E9024" s="42">
        <f>IF(DAY(B9024)&gt;14,VLOOKUP(DATE(YEAR(C9024),MONTH(C9024)-1,DAY(1)),'מדדים וריביות'!B:C,2,FALSE),VLOOKUP(DATE(YEAR(C9024),MONTH(C9024)-2,DAY(1)),'מדדים וריביות'!B:C,2,FALSE))</f>
        <v>34110072.242762297</v>
      </c>
      <c r="F9024" s="46">
        <f>IF($B$5=1,'ריבית יומית'!D9018,'ריבית יומית'!G9018)</f>
        <v>2.7242892239431882E-5</v>
      </c>
      <c r="G9024" s="46">
        <f t="shared" si="983"/>
        <v>0</v>
      </c>
      <c r="H9024" s="29">
        <f t="shared" si="989"/>
        <v>1</v>
      </c>
      <c r="I9024" s="30">
        <f>VLOOKUP(B9023,'מדדים וריביות'!B:C,2)</f>
        <v>33976829.773064002</v>
      </c>
      <c r="K9024" s="39">
        <f t="shared" si="984"/>
        <v>0</v>
      </c>
      <c r="L9024" s="39">
        <f t="shared" si="985"/>
        <v>0</v>
      </c>
      <c r="M9024" s="39">
        <f t="shared" si="986"/>
        <v>0</v>
      </c>
      <c r="N9024" s="41">
        <f t="shared" si="988"/>
        <v>0</v>
      </c>
    </row>
    <row r="9025" spans="2:14">
      <c r="B9025" s="1">
        <v>41890</v>
      </c>
      <c r="C9025" s="1">
        <f t="shared" si="987"/>
        <v>41883</v>
      </c>
      <c r="E9025" s="42">
        <f>IF(DAY(B9025)&gt;14,VLOOKUP(DATE(YEAR(C9025),MONTH(C9025)-1,DAY(1)),'מדדים וריביות'!B:C,2,FALSE),VLOOKUP(DATE(YEAR(C9025),MONTH(C9025)-2,DAY(1)),'מדדים וריביות'!B:C,2,FALSE))</f>
        <v>34110072.242762297</v>
      </c>
      <c r="F9025" s="46">
        <f>IF($B$5=1,'ריבית יומית'!D9019,'ריבית יומית'!G9019)</f>
        <v>2.7242892239431882E-5</v>
      </c>
      <c r="G9025" s="46">
        <f t="shared" si="983"/>
        <v>0</v>
      </c>
      <c r="H9025" s="29">
        <f t="shared" si="989"/>
        <v>1</v>
      </c>
      <c r="I9025" s="30">
        <f>VLOOKUP(B9024,'מדדים וריביות'!B:C,2)</f>
        <v>33976829.773064002</v>
      </c>
      <c r="K9025" s="39">
        <f t="shared" si="984"/>
        <v>0</v>
      </c>
      <c r="L9025" s="39">
        <f t="shared" si="985"/>
        <v>0</v>
      </c>
      <c r="M9025" s="39">
        <f t="shared" si="986"/>
        <v>0</v>
      </c>
      <c r="N9025" s="41">
        <f t="shared" si="988"/>
        <v>0</v>
      </c>
    </row>
    <row r="9026" spans="2:14">
      <c r="B9026" s="1">
        <v>41891</v>
      </c>
      <c r="C9026" s="1">
        <f t="shared" si="987"/>
        <v>41883</v>
      </c>
      <c r="E9026" s="42">
        <f>IF(DAY(B9026)&gt;14,VLOOKUP(DATE(YEAR(C9026),MONTH(C9026)-1,DAY(1)),'מדדים וריביות'!B:C,2,FALSE),VLOOKUP(DATE(YEAR(C9026),MONTH(C9026)-2,DAY(1)),'מדדים וריביות'!B:C,2,FALSE))</f>
        <v>34110072.242762297</v>
      </c>
      <c r="F9026" s="46">
        <f>IF($B$5=1,'ריבית יומית'!D9020,'ריבית יומית'!G9020)</f>
        <v>2.7242892239431882E-5</v>
      </c>
      <c r="G9026" s="46">
        <f t="shared" si="983"/>
        <v>0</v>
      </c>
      <c r="H9026" s="29">
        <f t="shared" si="989"/>
        <v>1</v>
      </c>
      <c r="I9026" s="30">
        <f>VLOOKUP(B9025,'מדדים וריביות'!B:C,2)</f>
        <v>33976829.773064002</v>
      </c>
      <c r="K9026" s="39">
        <f t="shared" si="984"/>
        <v>0</v>
      </c>
      <c r="L9026" s="39">
        <f t="shared" si="985"/>
        <v>0</v>
      </c>
      <c r="M9026" s="39">
        <f t="shared" si="986"/>
        <v>0</v>
      </c>
      <c r="N9026" s="41">
        <f t="shared" si="988"/>
        <v>0</v>
      </c>
    </row>
    <row r="9027" spans="2:14">
      <c r="B9027" s="1">
        <v>41892</v>
      </c>
      <c r="C9027" s="1">
        <f t="shared" si="987"/>
        <v>41883</v>
      </c>
      <c r="E9027" s="42">
        <f>IF(DAY(B9027)&gt;14,VLOOKUP(DATE(YEAR(C9027),MONTH(C9027)-1,DAY(1)),'מדדים וריביות'!B:C,2,FALSE),VLOOKUP(DATE(YEAR(C9027),MONTH(C9027)-2,DAY(1)),'מדדים וריביות'!B:C,2,FALSE))</f>
        <v>34110072.242762297</v>
      </c>
      <c r="F9027" s="46">
        <f>IF($B$5=1,'ריבית יומית'!D9021,'ריבית יומית'!G9021)</f>
        <v>2.7242892239431882E-5</v>
      </c>
      <c r="G9027" s="46">
        <f t="shared" si="983"/>
        <v>0</v>
      </c>
      <c r="H9027" s="29">
        <f t="shared" si="989"/>
        <v>1</v>
      </c>
      <c r="I9027" s="30">
        <f>VLOOKUP(B9026,'מדדים וריביות'!B:C,2)</f>
        <v>33976829.773064002</v>
      </c>
      <c r="K9027" s="39">
        <f t="shared" si="984"/>
        <v>0</v>
      </c>
      <c r="L9027" s="39">
        <f t="shared" si="985"/>
        <v>0</v>
      </c>
      <c r="M9027" s="39">
        <f t="shared" si="986"/>
        <v>0</v>
      </c>
      <c r="N9027" s="41">
        <f t="shared" si="988"/>
        <v>0</v>
      </c>
    </row>
    <row r="9028" spans="2:14">
      <c r="B9028" s="1">
        <v>41893</v>
      </c>
      <c r="C9028" s="1">
        <f t="shared" si="987"/>
        <v>41883</v>
      </c>
      <c r="E9028" s="42">
        <f>IF(DAY(B9028)&gt;14,VLOOKUP(DATE(YEAR(C9028),MONTH(C9028)-1,DAY(1)),'מדדים וריביות'!B:C,2,FALSE),VLOOKUP(DATE(YEAR(C9028),MONTH(C9028)-2,DAY(1)),'מדדים וריביות'!B:C,2,FALSE))</f>
        <v>34110072.242762297</v>
      </c>
      <c r="F9028" s="46">
        <f>IF($B$5=1,'ריבית יומית'!D9022,'ריבית יומית'!G9022)</f>
        <v>2.7242892239431882E-5</v>
      </c>
      <c r="G9028" s="46">
        <f t="shared" si="983"/>
        <v>0</v>
      </c>
      <c r="H9028" s="29">
        <f t="shared" si="989"/>
        <v>1</v>
      </c>
      <c r="I9028" s="30">
        <f>VLOOKUP(B9027,'מדדים וריביות'!B:C,2)</f>
        <v>33976829.773064002</v>
      </c>
      <c r="K9028" s="39">
        <f t="shared" si="984"/>
        <v>0</v>
      </c>
      <c r="L9028" s="39">
        <f t="shared" si="985"/>
        <v>0</v>
      </c>
      <c r="M9028" s="39">
        <f t="shared" si="986"/>
        <v>0</v>
      </c>
      <c r="N9028" s="41">
        <f t="shared" si="988"/>
        <v>0</v>
      </c>
    </row>
    <row r="9029" spans="2:14">
      <c r="B9029" s="1">
        <v>41894</v>
      </c>
      <c r="C9029" s="1">
        <f t="shared" si="987"/>
        <v>41883</v>
      </c>
      <c r="E9029" s="42">
        <f>IF(DAY(B9029)&gt;14,VLOOKUP(DATE(YEAR(C9029),MONTH(C9029)-1,DAY(1)),'מדדים וריביות'!B:C,2,FALSE),VLOOKUP(DATE(YEAR(C9029),MONTH(C9029)-2,DAY(1)),'מדדים וריביות'!B:C,2,FALSE))</f>
        <v>34110072.242762297</v>
      </c>
      <c r="F9029" s="46">
        <f>IF($B$5=1,'ריבית יומית'!D9023,'ריבית יומית'!G9023)</f>
        <v>2.7242892239431882E-5</v>
      </c>
      <c r="G9029" s="46">
        <f t="shared" si="983"/>
        <v>0</v>
      </c>
      <c r="H9029" s="29">
        <f t="shared" si="989"/>
        <v>1</v>
      </c>
      <c r="I9029" s="30">
        <f>VLOOKUP(B9028,'מדדים וריביות'!B:C,2)</f>
        <v>33976829.773064002</v>
      </c>
      <c r="K9029" s="39">
        <f t="shared" si="984"/>
        <v>0</v>
      </c>
      <c r="L9029" s="39">
        <f t="shared" si="985"/>
        <v>0</v>
      </c>
      <c r="M9029" s="39">
        <f t="shared" si="986"/>
        <v>0</v>
      </c>
      <c r="N9029" s="41">
        <f t="shared" si="988"/>
        <v>0</v>
      </c>
    </row>
    <row r="9030" spans="2:14">
      <c r="B9030" s="1">
        <v>41895</v>
      </c>
      <c r="C9030" s="1">
        <f t="shared" si="987"/>
        <v>41883</v>
      </c>
      <c r="E9030" s="42">
        <f>IF(DAY(B9030)&gt;14,VLOOKUP(DATE(YEAR(C9030),MONTH(C9030)-1,DAY(1)),'מדדים וריביות'!B:C,2,FALSE),VLOOKUP(DATE(YEAR(C9030),MONTH(C9030)-2,DAY(1)),'מדדים וריביות'!B:C,2,FALSE))</f>
        <v>34110072.242762297</v>
      </c>
      <c r="F9030" s="46">
        <f>IF($B$5=1,'ריבית יומית'!D9024,'ריבית יומית'!G9024)</f>
        <v>2.7242892239431882E-5</v>
      </c>
      <c r="G9030" s="46">
        <f t="shared" si="983"/>
        <v>0</v>
      </c>
      <c r="H9030" s="29">
        <f t="shared" si="989"/>
        <v>1</v>
      </c>
      <c r="I9030" s="30">
        <f>VLOOKUP(B9029,'מדדים וריביות'!B:C,2)</f>
        <v>33976829.773064002</v>
      </c>
      <c r="K9030" s="39">
        <f t="shared" si="984"/>
        <v>0</v>
      </c>
      <c r="L9030" s="39">
        <f t="shared" si="985"/>
        <v>0</v>
      </c>
      <c r="M9030" s="39">
        <f t="shared" si="986"/>
        <v>0</v>
      </c>
      <c r="N9030" s="41">
        <f t="shared" si="988"/>
        <v>0</v>
      </c>
    </row>
    <row r="9031" spans="2:14">
      <c r="B9031" s="1">
        <v>41896</v>
      </c>
      <c r="C9031" s="1">
        <f t="shared" si="987"/>
        <v>41883</v>
      </c>
      <c r="E9031" s="42">
        <f>IF(DAY(B9031)&gt;14,VLOOKUP(DATE(YEAR(C9031),MONTH(C9031)-1,DAY(1)),'מדדים וריביות'!B:C,2,FALSE),VLOOKUP(DATE(YEAR(C9031),MONTH(C9031)-2,DAY(1)),'מדדים וריביות'!B:C,2,FALSE))</f>
        <v>34110072.242762297</v>
      </c>
      <c r="F9031" s="46">
        <f>IF($B$5=1,'ריבית יומית'!D9025,'ריבית יומית'!G9025)</f>
        <v>2.7242892239431882E-5</v>
      </c>
      <c r="G9031" s="46">
        <f t="shared" si="983"/>
        <v>0</v>
      </c>
      <c r="H9031" s="29">
        <f t="shared" si="989"/>
        <v>1</v>
      </c>
      <c r="I9031" s="30">
        <f>VLOOKUP(B9030,'מדדים וריביות'!B:C,2)</f>
        <v>33976829.773064002</v>
      </c>
      <c r="K9031" s="39">
        <f t="shared" si="984"/>
        <v>0</v>
      </c>
      <c r="L9031" s="39">
        <f t="shared" si="985"/>
        <v>0</v>
      </c>
      <c r="M9031" s="39">
        <f t="shared" si="986"/>
        <v>0</v>
      </c>
      <c r="N9031" s="41">
        <f t="shared" si="988"/>
        <v>0</v>
      </c>
    </row>
    <row r="9032" spans="2:14">
      <c r="B9032" s="1">
        <v>41897</v>
      </c>
      <c r="C9032" s="1">
        <f t="shared" si="987"/>
        <v>41883</v>
      </c>
      <c r="E9032" s="42">
        <f>IF(DAY(B9032)&gt;14,VLOOKUP(DATE(YEAR(C9032),MONTH(C9032)-1,DAY(1)),'מדדים וריביות'!B:C,2,FALSE),VLOOKUP(DATE(YEAR(C9032),MONTH(C9032)-2,DAY(1)),'מדדים וריביות'!B:C,2,FALSE))</f>
        <v>34076761.625337698</v>
      </c>
      <c r="F9032" s="46">
        <f>IF($B$5=1,'ריבית יומית'!D9026,'ריבית יומית'!G9026)</f>
        <v>2.7242892239431882E-5</v>
      </c>
      <c r="G9032" s="46">
        <f t="shared" si="983"/>
        <v>0</v>
      </c>
      <c r="H9032" s="29">
        <f t="shared" si="989"/>
        <v>1</v>
      </c>
      <c r="I9032" s="30">
        <f>VLOOKUP(B9031,'מדדים וריביות'!B:C,2)</f>
        <v>33976829.773064002</v>
      </c>
      <c r="K9032" s="39">
        <f t="shared" si="984"/>
        <v>0</v>
      </c>
      <c r="L9032" s="39">
        <f t="shared" si="985"/>
        <v>0</v>
      </c>
      <c r="M9032" s="39">
        <f t="shared" si="986"/>
        <v>0</v>
      </c>
      <c r="N9032" s="41">
        <f t="shared" si="988"/>
        <v>0</v>
      </c>
    </row>
    <row r="9033" spans="2:14">
      <c r="B9033" s="1">
        <v>41898</v>
      </c>
      <c r="C9033" s="1">
        <f t="shared" si="987"/>
        <v>41883</v>
      </c>
      <c r="E9033" s="42">
        <f>IF(DAY(B9033)&gt;14,VLOOKUP(DATE(YEAR(C9033),MONTH(C9033)-1,DAY(1)),'מדדים וריביות'!B:C,2,FALSE),VLOOKUP(DATE(YEAR(C9033),MONTH(C9033)-2,DAY(1)),'מדדים וריביות'!B:C,2,FALSE))</f>
        <v>34076761.625337698</v>
      </c>
      <c r="F9033" s="46">
        <f>IF($B$5=1,'ריבית יומית'!D9027,'ריבית יומית'!G9027)</f>
        <v>2.7242892239431882E-5</v>
      </c>
      <c r="G9033" s="46">
        <f t="shared" ref="G9033:G9096" si="990">IF(B9033&gt;$B$2,0,F9033)</f>
        <v>0</v>
      </c>
      <c r="H9033" s="29">
        <f t="shared" si="989"/>
        <v>1</v>
      </c>
      <c r="I9033" s="30">
        <f>VLOOKUP(B9032,'מדדים וריביות'!B:C,2)</f>
        <v>33976829.773064002</v>
      </c>
      <c r="K9033" s="39">
        <f t="shared" ref="K9033:K9096" si="991">$B$4/E9033*D9033-D9033</f>
        <v>0</v>
      </c>
      <c r="L9033" s="39">
        <f t="shared" ref="L9033:L9096" si="992">H9034*D9033-D9033</f>
        <v>0</v>
      </c>
      <c r="M9033" s="39">
        <f t="shared" ref="M9033:M9096" si="993">$B$4/E9033*L9033-L9033</f>
        <v>0</v>
      </c>
      <c r="N9033" s="41">
        <f t="shared" si="988"/>
        <v>0</v>
      </c>
    </row>
    <row r="9034" spans="2:14">
      <c r="B9034" s="1">
        <v>41899</v>
      </c>
      <c r="C9034" s="1">
        <f t="shared" ref="C9034:C9097" si="994">DATE(YEAR(B9034),MONTH(B9034),DAY(1))</f>
        <v>41883</v>
      </c>
      <c r="E9034" s="42">
        <f>IF(DAY(B9034)&gt;14,VLOOKUP(DATE(YEAR(C9034),MONTH(C9034)-1,DAY(1)),'מדדים וריביות'!B:C,2,FALSE),VLOOKUP(DATE(YEAR(C9034),MONTH(C9034)-2,DAY(1)),'מדדים וריביות'!B:C,2,FALSE))</f>
        <v>34076761.625337698</v>
      </c>
      <c r="F9034" s="46">
        <f>IF($B$5=1,'ריבית יומית'!D9028,'ריבית יומית'!G9028)</f>
        <v>2.7242892239431882E-5</v>
      </c>
      <c r="G9034" s="46">
        <f t="shared" si="990"/>
        <v>0</v>
      </c>
      <c r="H9034" s="29">
        <f t="shared" si="989"/>
        <v>1</v>
      </c>
      <c r="I9034" s="30">
        <f>VLOOKUP(B9033,'מדדים וריביות'!B:C,2)</f>
        <v>33976829.773064002</v>
      </c>
      <c r="K9034" s="39">
        <f t="shared" si="991"/>
        <v>0</v>
      </c>
      <c r="L9034" s="39">
        <f t="shared" si="992"/>
        <v>0</v>
      </c>
      <c r="M9034" s="39">
        <f t="shared" si="993"/>
        <v>0</v>
      </c>
      <c r="N9034" s="41">
        <f t="shared" ref="N9034:N9097" si="995">SUM(K9034:M9034)</f>
        <v>0</v>
      </c>
    </row>
    <row r="9035" spans="2:14">
      <c r="B9035" s="1">
        <v>41900</v>
      </c>
      <c r="C9035" s="1">
        <f t="shared" si="994"/>
        <v>41883</v>
      </c>
      <c r="E9035" s="42">
        <f>IF(DAY(B9035)&gt;14,VLOOKUP(DATE(YEAR(C9035),MONTH(C9035)-1,DAY(1)),'מדדים וריביות'!B:C,2,FALSE),VLOOKUP(DATE(YEAR(C9035),MONTH(C9035)-2,DAY(1)),'מדדים וריביות'!B:C,2,FALSE))</f>
        <v>34076761.625337698</v>
      </c>
      <c r="F9035" s="46">
        <f>IF($B$5=1,'ריבית יומית'!D9029,'ריבית יומית'!G9029)</f>
        <v>2.7242892239431882E-5</v>
      </c>
      <c r="G9035" s="46">
        <f t="shared" si="990"/>
        <v>0</v>
      </c>
      <c r="H9035" s="29">
        <f t="shared" si="989"/>
        <v>1</v>
      </c>
      <c r="I9035" s="30">
        <f>VLOOKUP(B9034,'מדדים וריביות'!B:C,2)</f>
        <v>33976829.773064002</v>
      </c>
      <c r="K9035" s="39">
        <f t="shared" si="991"/>
        <v>0</v>
      </c>
      <c r="L9035" s="39">
        <f t="shared" si="992"/>
        <v>0</v>
      </c>
      <c r="M9035" s="39">
        <f t="shared" si="993"/>
        <v>0</v>
      </c>
      <c r="N9035" s="41">
        <f t="shared" si="995"/>
        <v>0</v>
      </c>
    </row>
    <row r="9036" spans="2:14">
      <c r="B9036" s="1">
        <v>41901</v>
      </c>
      <c r="C9036" s="1">
        <f t="shared" si="994"/>
        <v>41883</v>
      </c>
      <c r="E9036" s="42">
        <f>IF(DAY(B9036)&gt;14,VLOOKUP(DATE(YEAR(C9036),MONTH(C9036)-1,DAY(1)),'מדדים וריביות'!B:C,2,FALSE),VLOOKUP(DATE(YEAR(C9036),MONTH(C9036)-2,DAY(1)),'מדדים וריביות'!B:C,2,FALSE))</f>
        <v>34076761.625337698</v>
      </c>
      <c r="F9036" s="46">
        <f>IF($B$5=1,'ריבית יומית'!D9030,'ריבית יומית'!G9030)</f>
        <v>2.7242892239431882E-5</v>
      </c>
      <c r="G9036" s="46">
        <f t="shared" si="990"/>
        <v>0</v>
      </c>
      <c r="H9036" s="29">
        <f t="shared" si="989"/>
        <v>1</v>
      </c>
      <c r="I9036" s="30">
        <f>VLOOKUP(B9035,'מדדים וריביות'!B:C,2)</f>
        <v>33976829.773064002</v>
      </c>
      <c r="K9036" s="39">
        <f t="shared" si="991"/>
        <v>0</v>
      </c>
      <c r="L9036" s="39">
        <f t="shared" si="992"/>
        <v>0</v>
      </c>
      <c r="M9036" s="39">
        <f t="shared" si="993"/>
        <v>0</v>
      </c>
      <c r="N9036" s="41">
        <f t="shared" si="995"/>
        <v>0</v>
      </c>
    </row>
    <row r="9037" spans="2:14">
      <c r="B9037" s="1">
        <v>41902</v>
      </c>
      <c r="C9037" s="1">
        <f t="shared" si="994"/>
        <v>41883</v>
      </c>
      <c r="E9037" s="42">
        <f>IF(DAY(B9037)&gt;14,VLOOKUP(DATE(YEAR(C9037),MONTH(C9037)-1,DAY(1)),'מדדים וריביות'!B:C,2,FALSE),VLOOKUP(DATE(YEAR(C9037),MONTH(C9037)-2,DAY(1)),'מדדים וריביות'!B:C,2,FALSE))</f>
        <v>34076761.625337698</v>
      </c>
      <c r="F9037" s="46">
        <f>IF($B$5=1,'ריבית יומית'!D9031,'ריבית יומית'!G9031)</f>
        <v>2.7242892239431882E-5</v>
      </c>
      <c r="G9037" s="46">
        <f t="shared" si="990"/>
        <v>0</v>
      </c>
      <c r="H9037" s="29">
        <f t="shared" si="989"/>
        <v>1</v>
      </c>
      <c r="I9037" s="30">
        <f>VLOOKUP(B9036,'מדדים וריביות'!B:C,2)</f>
        <v>33976829.773064002</v>
      </c>
      <c r="K9037" s="39">
        <f t="shared" si="991"/>
        <v>0</v>
      </c>
      <c r="L9037" s="39">
        <f t="shared" si="992"/>
        <v>0</v>
      </c>
      <c r="M9037" s="39">
        <f t="shared" si="993"/>
        <v>0</v>
      </c>
      <c r="N9037" s="41">
        <f t="shared" si="995"/>
        <v>0</v>
      </c>
    </row>
    <row r="9038" spans="2:14">
      <c r="B9038" s="1">
        <v>41903</v>
      </c>
      <c r="C9038" s="1">
        <f t="shared" si="994"/>
        <v>41883</v>
      </c>
      <c r="E9038" s="42">
        <f>IF(DAY(B9038)&gt;14,VLOOKUP(DATE(YEAR(C9038),MONTH(C9038)-1,DAY(1)),'מדדים וריביות'!B:C,2,FALSE),VLOOKUP(DATE(YEAR(C9038),MONTH(C9038)-2,DAY(1)),'מדדים וריביות'!B:C,2,FALSE))</f>
        <v>34076761.625337698</v>
      </c>
      <c r="F9038" s="46">
        <f>IF($B$5=1,'ריבית יומית'!D9032,'ריבית יומית'!G9032)</f>
        <v>2.7242892239431882E-5</v>
      </c>
      <c r="G9038" s="46">
        <f t="shared" si="990"/>
        <v>0</v>
      </c>
      <c r="H9038" s="29">
        <f t="shared" si="989"/>
        <v>1</v>
      </c>
      <c r="I9038" s="30">
        <f>VLOOKUP(B9037,'מדדים וריביות'!B:C,2)</f>
        <v>33976829.773064002</v>
      </c>
      <c r="K9038" s="39">
        <f t="shared" si="991"/>
        <v>0</v>
      </c>
      <c r="L9038" s="39">
        <f t="shared" si="992"/>
        <v>0</v>
      </c>
      <c r="M9038" s="39">
        <f t="shared" si="993"/>
        <v>0</v>
      </c>
      <c r="N9038" s="41">
        <f t="shared" si="995"/>
        <v>0</v>
      </c>
    </row>
    <row r="9039" spans="2:14">
      <c r="B9039" s="1">
        <v>41904</v>
      </c>
      <c r="C9039" s="1">
        <f t="shared" si="994"/>
        <v>41883</v>
      </c>
      <c r="E9039" s="42">
        <f>IF(DAY(B9039)&gt;14,VLOOKUP(DATE(YEAR(C9039),MONTH(C9039)-1,DAY(1)),'מדדים וריביות'!B:C,2,FALSE),VLOOKUP(DATE(YEAR(C9039),MONTH(C9039)-2,DAY(1)),'מדדים וריביות'!B:C,2,FALSE))</f>
        <v>34076761.625337698</v>
      </c>
      <c r="F9039" s="46">
        <f>IF($B$5=1,'ריבית יומית'!D9033,'ריבית יומית'!G9033)</f>
        <v>2.7242892239431882E-5</v>
      </c>
      <c r="G9039" s="46">
        <f t="shared" si="990"/>
        <v>0</v>
      </c>
      <c r="H9039" s="29">
        <f t="shared" si="989"/>
        <v>1</v>
      </c>
      <c r="I9039" s="30">
        <f>VLOOKUP(B9038,'מדדים וריביות'!B:C,2)</f>
        <v>33976829.773064002</v>
      </c>
      <c r="K9039" s="39">
        <f t="shared" si="991"/>
        <v>0</v>
      </c>
      <c r="L9039" s="39">
        <f t="shared" si="992"/>
        <v>0</v>
      </c>
      <c r="M9039" s="39">
        <f t="shared" si="993"/>
        <v>0</v>
      </c>
      <c r="N9039" s="41">
        <f t="shared" si="995"/>
        <v>0</v>
      </c>
    </row>
    <row r="9040" spans="2:14">
      <c r="B9040" s="1">
        <v>41905</v>
      </c>
      <c r="C9040" s="1">
        <f t="shared" si="994"/>
        <v>41883</v>
      </c>
      <c r="E9040" s="42">
        <f>IF(DAY(B9040)&gt;14,VLOOKUP(DATE(YEAR(C9040),MONTH(C9040)-1,DAY(1)),'מדדים וריביות'!B:C,2,FALSE),VLOOKUP(DATE(YEAR(C9040),MONTH(C9040)-2,DAY(1)),'מדדים וריביות'!B:C,2,FALSE))</f>
        <v>34076761.625337698</v>
      </c>
      <c r="F9040" s="46">
        <f>IF($B$5=1,'ריבית יומית'!D9034,'ריבית יומית'!G9034)</f>
        <v>2.7242892239431882E-5</v>
      </c>
      <c r="G9040" s="46">
        <f t="shared" si="990"/>
        <v>0</v>
      </c>
      <c r="H9040" s="29">
        <f t="shared" si="989"/>
        <v>1</v>
      </c>
      <c r="I9040" s="30">
        <f>VLOOKUP(B9039,'מדדים וריביות'!B:C,2)</f>
        <v>33976829.773064002</v>
      </c>
      <c r="K9040" s="39">
        <f t="shared" si="991"/>
        <v>0</v>
      </c>
      <c r="L9040" s="39">
        <f t="shared" si="992"/>
        <v>0</v>
      </c>
      <c r="M9040" s="39">
        <f t="shared" si="993"/>
        <v>0</v>
      </c>
      <c r="N9040" s="41">
        <f t="shared" si="995"/>
        <v>0</v>
      </c>
    </row>
    <row r="9041" spans="2:14">
      <c r="B9041" s="1">
        <v>41906</v>
      </c>
      <c r="C9041" s="1">
        <f t="shared" si="994"/>
        <v>41883</v>
      </c>
      <c r="E9041" s="42">
        <f>IF(DAY(B9041)&gt;14,VLOOKUP(DATE(YEAR(C9041),MONTH(C9041)-1,DAY(1)),'מדדים וריביות'!B:C,2,FALSE),VLOOKUP(DATE(YEAR(C9041),MONTH(C9041)-2,DAY(1)),'מדדים וריביות'!B:C,2,FALSE))</f>
        <v>34076761.625337698</v>
      </c>
      <c r="F9041" s="46">
        <f>IF($B$5=1,'ריבית יומית'!D9035,'ריבית יומית'!G9035)</f>
        <v>2.7242892239431882E-5</v>
      </c>
      <c r="G9041" s="46">
        <f t="shared" si="990"/>
        <v>0</v>
      </c>
      <c r="H9041" s="29">
        <f t="shared" si="989"/>
        <v>1</v>
      </c>
      <c r="I9041" s="30">
        <f>VLOOKUP(B9040,'מדדים וריביות'!B:C,2)</f>
        <v>33976829.773064002</v>
      </c>
      <c r="K9041" s="39">
        <f t="shared" si="991"/>
        <v>0</v>
      </c>
      <c r="L9041" s="39">
        <f t="shared" si="992"/>
        <v>0</v>
      </c>
      <c r="M9041" s="39">
        <f t="shared" si="993"/>
        <v>0</v>
      </c>
      <c r="N9041" s="41">
        <f t="shared" si="995"/>
        <v>0</v>
      </c>
    </row>
    <row r="9042" spans="2:14">
      <c r="B9042" s="1">
        <v>41907</v>
      </c>
      <c r="C9042" s="1">
        <f t="shared" si="994"/>
        <v>41883</v>
      </c>
      <c r="E9042" s="42">
        <f>IF(DAY(B9042)&gt;14,VLOOKUP(DATE(YEAR(C9042),MONTH(C9042)-1,DAY(1)),'מדדים וריביות'!B:C,2,FALSE),VLOOKUP(DATE(YEAR(C9042),MONTH(C9042)-2,DAY(1)),'מדדים וריביות'!B:C,2,FALSE))</f>
        <v>34076761.625337698</v>
      </c>
      <c r="F9042" s="46">
        <f>IF($B$5=1,'ריבית יומית'!D9036,'ריבית יומית'!G9036)</f>
        <v>2.7242892239431882E-5</v>
      </c>
      <c r="G9042" s="46">
        <f t="shared" si="990"/>
        <v>0</v>
      </c>
      <c r="H9042" s="29">
        <f t="shared" si="989"/>
        <v>1</v>
      </c>
      <c r="I9042" s="30">
        <f>VLOOKUP(B9041,'מדדים וריביות'!B:C,2)</f>
        <v>33976829.773064002</v>
      </c>
      <c r="K9042" s="39">
        <f t="shared" si="991"/>
        <v>0</v>
      </c>
      <c r="L9042" s="39">
        <f t="shared" si="992"/>
        <v>0</v>
      </c>
      <c r="M9042" s="39">
        <f t="shared" si="993"/>
        <v>0</v>
      </c>
      <c r="N9042" s="41">
        <f t="shared" si="995"/>
        <v>0</v>
      </c>
    </row>
    <row r="9043" spans="2:14">
      <c r="B9043" s="1">
        <v>41908</v>
      </c>
      <c r="C9043" s="1">
        <f t="shared" si="994"/>
        <v>41883</v>
      </c>
      <c r="E9043" s="42">
        <f>IF(DAY(B9043)&gt;14,VLOOKUP(DATE(YEAR(C9043),MONTH(C9043)-1,DAY(1)),'מדדים וריביות'!B:C,2,FALSE),VLOOKUP(DATE(YEAR(C9043),MONTH(C9043)-2,DAY(1)),'מדדים וריביות'!B:C,2,FALSE))</f>
        <v>34076761.625337698</v>
      </c>
      <c r="F9043" s="46">
        <f>IF($B$5=1,'ריבית יומית'!D9037,'ריבית יומית'!G9037)</f>
        <v>2.7242892239431882E-5</v>
      </c>
      <c r="G9043" s="46">
        <f t="shared" si="990"/>
        <v>0</v>
      </c>
      <c r="H9043" s="29">
        <f t="shared" si="989"/>
        <v>1</v>
      </c>
      <c r="I9043" s="30">
        <f>VLOOKUP(B9042,'מדדים וריביות'!B:C,2)</f>
        <v>33976829.773064002</v>
      </c>
      <c r="K9043" s="39">
        <f t="shared" si="991"/>
        <v>0</v>
      </c>
      <c r="L9043" s="39">
        <f t="shared" si="992"/>
        <v>0</v>
      </c>
      <c r="M9043" s="39">
        <f t="shared" si="993"/>
        <v>0</v>
      </c>
      <c r="N9043" s="41">
        <f t="shared" si="995"/>
        <v>0</v>
      </c>
    </row>
    <row r="9044" spans="2:14">
      <c r="B9044" s="1">
        <v>41909</v>
      </c>
      <c r="C9044" s="1">
        <f t="shared" si="994"/>
        <v>41883</v>
      </c>
      <c r="E9044" s="42">
        <f>IF(DAY(B9044)&gt;14,VLOOKUP(DATE(YEAR(C9044),MONTH(C9044)-1,DAY(1)),'מדדים וריביות'!B:C,2,FALSE),VLOOKUP(DATE(YEAR(C9044),MONTH(C9044)-2,DAY(1)),'מדדים וריביות'!B:C,2,FALSE))</f>
        <v>34076761.625337698</v>
      </c>
      <c r="F9044" s="46">
        <f>IF($B$5=1,'ריבית יומית'!D9038,'ריבית יומית'!G9038)</f>
        <v>2.7242892239431882E-5</v>
      </c>
      <c r="G9044" s="46">
        <f t="shared" si="990"/>
        <v>0</v>
      </c>
      <c r="H9044" s="29">
        <f t="shared" si="989"/>
        <v>1</v>
      </c>
      <c r="I9044" s="30">
        <f>VLOOKUP(B9043,'מדדים וריביות'!B:C,2)</f>
        <v>33976829.773064002</v>
      </c>
      <c r="K9044" s="39">
        <f t="shared" si="991"/>
        <v>0</v>
      </c>
      <c r="L9044" s="39">
        <f t="shared" si="992"/>
        <v>0</v>
      </c>
      <c r="M9044" s="39">
        <f t="shared" si="993"/>
        <v>0</v>
      </c>
      <c r="N9044" s="41">
        <f t="shared" si="995"/>
        <v>0</v>
      </c>
    </row>
    <row r="9045" spans="2:14">
      <c r="B9045" s="1">
        <v>41910</v>
      </c>
      <c r="C9045" s="1">
        <f t="shared" si="994"/>
        <v>41883</v>
      </c>
      <c r="E9045" s="42">
        <f>IF(DAY(B9045)&gt;14,VLOOKUP(DATE(YEAR(C9045),MONTH(C9045)-1,DAY(1)),'מדדים וריביות'!B:C,2,FALSE),VLOOKUP(DATE(YEAR(C9045),MONTH(C9045)-2,DAY(1)),'מדדים וריביות'!B:C,2,FALSE))</f>
        <v>34076761.625337698</v>
      </c>
      <c r="F9045" s="46">
        <f>IF($B$5=1,'ריבית יומית'!D9039,'ריבית יומית'!G9039)</f>
        <v>2.7242892239431882E-5</v>
      </c>
      <c r="G9045" s="46">
        <f t="shared" si="990"/>
        <v>0</v>
      </c>
      <c r="H9045" s="29">
        <f t="shared" si="989"/>
        <v>1</v>
      </c>
      <c r="I9045" s="30">
        <f>VLOOKUP(B9044,'מדדים וריביות'!B:C,2)</f>
        <v>33976829.773064002</v>
      </c>
      <c r="K9045" s="39">
        <f t="shared" si="991"/>
        <v>0</v>
      </c>
      <c r="L9045" s="39">
        <f t="shared" si="992"/>
        <v>0</v>
      </c>
      <c r="M9045" s="39">
        <f t="shared" si="993"/>
        <v>0</v>
      </c>
      <c r="N9045" s="41">
        <f t="shared" si="995"/>
        <v>0</v>
      </c>
    </row>
    <row r="9046" spans="2:14">
      <c r="B9046" s="1">
        <v>41911</v>
      </c>
      <c r="C9046" s="1">
        <f t="shared" si="994"/>
        <v>41883</v>
      </c>
      <c r="E9046" s="42">
        <f>IF(DAY(B9046)&gt;14,VLOOKUP(DATE(YEAR(C9046),MONTH(C9046)-1,DAY(1)),'מדדים וריביות'!B:C,2,FALSE),VLOOKUP(DATE(YEAR(C9046),MONTH(C9046)-2,DAY(1)),'מדדים וריביות'!B:C,2,FALSE))</f>
        <v>34076761.625337698</v>
      </c>
      <c r="F9046" s="46">
        <f>IF($B$5=1,'ריבית יומית'!D9040,'ריבית יומית'!G9040)</f>
        <v>2.7242892239431882E-5</v>
      </c>
      <c r="G9046" s="46">
        <f t="shared" si="990"/>
        <v>0</v>
      </c>
      <c r="H9046" s="29">
        <f t="shared" si="989"/>
        <v>1</v>
      </c>
      <c r="I9046" s="30">
        <f>VLOOKUP(B9045,'מדדים וריביות'!B:C,2)</f>
        <v>33976829.773064002</v>
      </c>
      <c r="K9046" s="39">
        <f t="shared" si="991"/>
        <v>0</v>
      </c>
      <c r="L9046" s="39">
        <f t="shared" si="992"/>
        <v>0</v>
      </c>
      <c r="M9046" s="39">
        <f t="shared" si="993"/>
        <v>0</v>
      </c>
      <c r="N9046" s="41">
        <f t="shared" si="995"/>
        <v>0</v>
      </c>
    </row>
    <row r="9047" spans="2:14">
      <c r="B9047" s="1">
        <v>41912</v>
      </c>
      <c r="C9047" s="1">
        <f t="shared" si="994"/>
        <v>41883</v>
      </c>
      <c r="E9047" s="42">
        <f>IF(DAY(B9047)&gt;14,VLOOKUP(DATE(YEAR(C9047),MONTH(C9047)-1,DAY(1)),'מדדים וריביות'!B:C,2,FALSE),VLOOKUP(DATE(YEAR(C9047),MONTH(C9047)-2,DAY(1)),'מדדים וריביות'!B:C,2,FALSE))</f>
        <v>34076761.625337698</v>
      </c>
      <c r="F9047" s="46">
        <f>IF($B$5=1,'ריבית יומית'!D9041,'ריבית יומית'!G9041)</f>
        <v>2.7242892239431882E-5</v>
      </c>
      <c r="G9047" s="46">
        <f t="shared" si="990"/>
        <v>0</v>
      </c>
      <c r="H9047" s="29">
        <f t="shared" si="989"/>
        <v>1</v>
      </c>
      <c r="I9047" s="30">
        <f>VLOOKUP(B9046,'מדדים וריביות'!B:C,2)</f>
        <v>33976829.773064002</v>
      </c>
      <c r="K9047" s="39">
        <f t="shared" si="991"/>
        <v>0</v>
      </c>
      <c r="L9047" s="39">
        <f t="shared" si="992"/>
        <v>0</v>
      </c>
      <c r="M9047" s="39">
        <f t="shared" si="993"/>
        <v>0</v>
      </c>
      <c r="N9047" s="41">
        <f t="shared" si="995"/>
        <v>0</v>
      </c>
    </row>
    <row r="9048" spans="2:14">
      <c r="B9048" s="1">
        <v>41913</v>
      </c>
      <c r="C9048" s="1">
        <f t="shared" si="994"/>
        <v>41913</v>
      </c>
      <c r="E9048" s="42">
        <f>IF(DAY(B9048)&gt;14,VLOOKUP(DATE(YEAR(C9048),MONTH(C9048)-1,DAY(1)),'מדדים וריביות'!B:C,2,FALSE),VLOOKUP(DATE(YEAR(C9048),MONTH(C9048)-2,DAY(1)),'מדדים וריביות'!B:C,2,FALSE))</f>
        <v>34076761.625337698</v>
      </c>
      <c r="F9048" s="46">
        <f>IF($B$5=1,'ריבית יומית'!D9042,'ריבית יומית'!G9042)</f>
        <v>2.7242892239431882E-5</v>
      </c>
      <c r="G9048" s="46">
        <f t="shared" si="990"/>
        <v>0</v>
      </c>
      <c r="H9048" s="29">
        <f t="shared" si="989"/>
        <v>1</v>
      </c>
      <c r="I9048" s="30">
        <f>VLOOKUP(B9047,'מדדים וריביות'!B:C,2)</f>
        <v>33976829.773064002</v>
      </c>
      <c r="K9048" s="39">
        <f t="shared" si="991"/>
        <v>0</v>
      </c>
      <c r="L9048" s="39">
        <f t="shared" si="992"/>
        <v>0</v>
      </c>
      <c r="M9048" s="39">
        <f t="shared" si="993"/>
        <v>0</v>
      </c>
      <c r="N9048" s="41">
        <f t="shared" si="995"/>
        <v>0</v>
      </c>
    </row>
    <row r="9049" spans="2:14">
      <c r="B9049" s="1">
        <v>41914</v>
      </c>
      <c r="C9049" s="1">
        <f t="shared" si="994"/>
        <v>41913</v>
      </c>
      <c r="E9049" s="42">
        <f>IF(DAY(B9049)&gt;14,VLOOKUP(DATE(YEAR(C9049),MONTH(C9049)-1,DAY(1)),'מדדים וריביות'!B:C,2,FALSE),VLOOKUP(DATE(YEAR(C9049),MONTH(C9049)-2,DAY(1)),'מדדים וריביות'!B:C,2,FALSE))</f>
        <v>34076761.625337698</v>
      </c>
      <c r="F9049" s="46">
        <f>IF($B$5=1,'ריבית יומית'!D9043,'ריבית יומית'!G9043)</f>
        <v>2.7242892239431882E-5</v>
      </c>
      <c r="G9049" s="46">
        <f t="shared" si="990"/>
        <v>0</v>
      </c>
      <c r="H9049" s="29">
        <f t="shared" si="989"/>
        <v>1</v>
      </c>
      <c r="I9049" s="30">
        <f>VLOOKUP(B9048,'מדדים וריביות'!B:C,2)</f>
        <v>34076761.625337698</v>
      </c>
      <c r="K9049" s="39">
        <f t="shared" si="991"/>
        <v>0</v>
      </c>
      <c r="L9049" s="39">
        <f t="shared" si="992"/>
        <v>0</v>
      </c>
      <c r="M9049" s="39">
        <f t="shared" si="993"/>
        <v>0</v>
      </c>
      <c r="N9049" s="41">
        <f t="shared" si="995"/>
        <v>0</v>
      </c>
    </row>
    <row r="9050" spans="2:14">
      <c r="B9050" s="1">
        <v>41915</v>
      </c>
      <c r="C9050" s="1">
        <f t="shared" si="994"/>
        <v>41913</v>
      </c>
      <c r="E9050" s="42">
        <f>IF(DAY(B9050)&gt;14,VLOOKUP(DATE(YEAR(C9050),MONTH(C9050)-1,DAY(1)),'מדדים וריביות'!B:C,2,FALSE),VLOOKUP(DATE(YEAR(C9050),MONTH(C9050)-2,DAY(1)),'מדדים וריביות'!B:C,2,FALSE))</f>
        <v>34076761.625337698</v>
      </c>
      <c r="F9050" s="46">
        <f>IF($B$5=1,'ריבית יומית'!D9044,'ריבית יומית'!G9044)</f>
        <v>2.7242892239431882E-5</v>
      </c>
      <c r="G9050" s="46">
        <f t="shared" si="990"/>
        <v>0</v>
      </c>
      <c r="H9050" s="29">
        <f t="shared" si="989"/>
        <v>1</v>
      </c>
      <c r="I9050" s="30">
        <f>VLOOKUP(B9049,'מדדים וריביות'!B:C,2)</f>
        <v>34076761.625337698</v>
      </c>
      <c r="K9050" s="39">
        <f t="shared" si="991"/>
        <v>0</v>
      </c>
      <c r="L9050" s="39">
        <f t="shared" si="992"/>
        <v>0</v>
      </c>
      <c r="M9050" s="39">
        <f t="shared" si="993"/>
        <v>0</v>
      </c>
      <c r="N9050" s="41">
        <f t="shared" si="995"/>
        <v>0</v>
      </c>
    </row>
    <row r="9051" spans="2:14">
      <c r="B9051" s="1">
        <v>41916</v>
      </c>
      <c r="C9051" s="1">
        <f t="shared" si="994"/>
        <v>41913</v>
      </c>
      <c r="E9051" s="42">
        <f>IF(DAY(B9051)&gt;14,VLOOKUP(DATE(YEAR(C9051),MONTH(C9051)-1,DAY(1)),'מדדים וריביות'!B:C,2,FALSE),VLOOKUP(DATE(YEAR(C9051),MONTH(C9051)-2,DAY(1)),'מדדים וריביות'!B:C,2,FALSE))</f>
        <v>34076761.625337698</v>
      </c>
      <c r="F9051" s="46">
        <f>IF($B$5=1,'ריבית יומית'!D9045,'ריבית יומית'!G9045)</f>
        <v>2.7242892239431882E-5</v>
      </c>
      <c r="G9051" s="46">
        <f t="shared" si="990"/>
        <v>0</v>
      </c>
      <c r="H9051" s="29">
        <f t="shared" si="989"/>
        <v>1</v>
      </c>
      <c r="I9051" s="30">
        <f>VLOOKUP(B9050,'מדדים וריביות'!B:C,2)</f>
        <v>34076761.625337698</v>
      </c>
      <c r="K9051" s="39">
        <f t="shared" si="991"/>
        <v>0</v>
      </c>
      <c r="L9051" s="39">
        <f t="shared" si="992"/>
        <v>0</v>
      </c>
      <c r="M9051" s="39">
        <f t="shared" si="993"/>
        <v>0</v>
      </c>
      <c r="N9051" s="41">
        <f t="shared" si="995"/>
        <v>0</v>
      </c>
    </row>
    <row r="9052" spans="2:14">
      <c r="B9052" s="1">
        <v>41917</v>
      </c>
      <c r="C9052" s="1">
        <f t="shared" si="994"/>
        <v>41913</v>
      </c>
      <c r="E9052" s="42">
        <f>IF(DAY(B9052)&gt;14,VLOOKUP(DATE(YEAR(C9052),MONTH(C9052)-1,DAY(1)),'מדדים וריביות'!B:C,2,FALSE),VLOOKUP(DATE(YEAR(C9052),MONTH(C9052)-2,DAY(1)),'מדדים וריביות'!B:C,2,FALSE))</f>
        <v>34076761.625337698</v>
      </c>
      <c r="F9052" s="46">
        <f>IF($B$5=1,'ריבית יומית'!D9046,'ריבית יומית'!G9046)</f>
        <v>2.7242892239431882E-5</v>
      </c>
      <c r="G9052" s="46">
        <f t="shared" si="990"/>
        <v>0</v>
      </c>
      <c r="H9052" s="29">
        <f t="shared" si="989"/>
        <v>1</v>
      </c>
      <c r="I9052" s="30">
        <f>VLOOKUP(B9051,'מדדים וריביות'!B:C,2)</f>
        <v>34076761.625337698</v>
      </c>
      <c r="K9052" s="39">
        <f t="shared" si="991"/>
        <v>0</v>
      </c>
      <c r="L9052" s="39">
        <f t="shared" si="992"/>
        <v>0</v>
      </c>
      <c r="M9052" s="39">
        <f t="shared" si="993"/>
        <v>0</v>
      </c>
      <c r="N9052" s="41">
        <f t="shared" si="995"/>
        <v>0</v>
      </c>
    </row>
    <row r="9053" spans="2:14">
      <c r="B9053" s="1">
        <v>41918</v>
      </c>
      <c r="C9053" s="1">
        <f t="shared" si="994"/>
        <v>41913</v>
      </c>
      <c r="E9053" s="42">
        <f>IF(DAY(B9053)&gt;14,VLOOKUP(DATE(YEAR(C9053),MONTH(C9053)-1,DAY(1)),'מדדים וריביות'!B:C,2,FALSE),VLOOKUP(DATE(YEAR(C9053),MONTH(C9053)-2,DAY(1)),'מדדים וריביות'!B:C,2,FALSE))</f>
        <v>34076761.625337698</v>
      </c>
      <c r="F9053" s="46">
        <f>IF($B$5=1,'ריבית יומית'!D9047,'ריבית יומית'!G9047)</f>
        <v>2.7242892239431882E-5</v>
      </c>
      <c r="G9053" s="46">
        <f t="shared" si="990"/>
        <v>0</v>
      </c>
      <c r="H9053" s="29">
        <f t="shared" si="989"/>
        <v>1</v>
      </c>
      <c r="I9053" s="30">
        <f>VLOOKUP(B9052,'מדדים וריביות'!B:C,2)</f>
        <v>34076761.625337698</v>
      </c>
      <c r="K9053" s="39">
        <f t="shared" si="991"/>
        <v>0</v>
      </c>
      <c r="L9053" s="39">
        <f t="shared" si="992"/>
        <v>0</v>
      </c>
      <c r="M9053" s="39">
        <f t="shared" si="993"/>
        <v>0</v>
      </c>
      <c r="N9053" s="41">
        <f t="shared" si="995"/>
        <v>0</v>
      </c>
    </row>
    <row r="9054" spans="2:14">
      <c r="B9054" s="1">
        <v>41919</v>
      </c>
      <c r="C9054" s="1">
        <f t="shared" si="994"/>
        <v>41913</v>
      </c>
      <c r="E9054" s="42">
        <f>IF(DAY(B9054)&gt;14,VLOOKUP(DATE(YEAR(C9054),MONTH(C9054)-1,DAY(1)),'מדדים וריביות'!B:C,2,FALSE),VLOOKUP(DATE(YEAR(C9054),MONTH(C9054)-2,DAY(1)),'מדדים וריביות'!B:C,2,FALSE))</f>
        <v>34076761.625337698</v>
      </c>
      <c r="F9054" s="46">
        <f>IF($B$5=1,'ריבית יומית'!D9048,'ריבית יומית'!G9048)</f>
        <v>2.7242892239431882E-5</v>
      </c>
      <c r="G9054" s="46">
        <f t="shared" si="990"/>
        <v>0</v>
      </c>
      <c r="H9054" s="29">
        <f t="shared" si="989"/>
        <v>1</v>
      </c>
      <c r="I9054" s="30">
        <f>VLOOKUP(B9053,'מדדים וריביות'!B:C,2)</f>
        <v>34076761.625337698</v>
      </c>
      <c r="K9054" s="39">
        <f t="shared" si="991"/>
        <v>0</v>
      </c>
      <c r="L9054" s="39">
        <f t="shared" si="992"/>
        <v>0</v>
      </c>
      <c r="M9054" s="39">
        <f t="shared" si="993"/>
        <v>0</v>
      </c>
      <c r="N9054" s="41">
        <f t="shared" si="995"/>
        <v>0</v>
      </c>
    </row>
    <row r="9055" spans="2:14">
      <c r="B9055" s="1">
        <v>41920</v>
      </c>
      <c r="C9055" s="1">
        <f t="shared" si="994"/>
        <v>41913</v>
      </c>
      <c r="E9055" s="42">
        <f>IF(DAY(B9055)&gt;14,VLOOKUP(DATE(YEAR(C9055),MONTH(C9055)-1,DAY(1)),'מדדים וריביות'!B:C,2,FALSE),VLOOKUP(DATE(YEAR(C9055),MONTH(C9055)-2,DAY(1)),'מדדים וריביות'!B:C,2,FALSE))</f>
        <v>34076761.625337698</v>
      </c>
      <c r="F9055" s="46">
        <f>IF($B$5=1,'ריבית יומית'!D9049,'ריבית יומית'!G9049)</f>
        <v>2.7242892239431882E-5</v>
      </c>
      <c r="G9055" s="46">
        <f t="shared" si="990"/>
        <v>0</v>
      </c>
      <c r="H9055" s="29">
        <f t="shared" si="989"/>
        <v>1</v>
      </c>
      <c r="I9055" s="30">
        <f>VLOOKUP(B9054,'מדדים וריביות'!B:C,2)</f>
        <v>34076761.625337698</v>
      </c>
      <c r="K9055" s="39">
        <f t="shared" si="991"/>
        <v>0</v>
      </c>
      <c r="L9055" s="39">
        <f t="shared" si="992"/>
        <v>0</v>
      </c>
      <c r="M9055" s="39">
        <f t="shared" si="993"/>
        <v>0</v>
      </c>
      <c r="N9055" s="41">
        <f t="shared" si="995"/>
        <v>0</v>
      </c>
    </row>
    <row r="9056" spans="2:14">
      <c r="B9056" s="1">
        <v>41921</v>
      </c>
      <c r="C9056" s="1">
        <f t="shared" si="994"/>
        <v>41913</v>
      </c>
      <c r="E9056" s="42">
        <f>IF(DAY(B9056)&gt;14,VLOOKUP(DATE(YEAR(C9056),MONTH(C9056)-1,DAY(1)),'מדדים וריביות'!B:C,2,FALSE),VLOOKUP(DATE(YEAR(C9056),MONTH(C9056)-2,DAY(1)),'מדדים וריביות'!B:C,2,FALSE))</f>
        <v>34076761.625337698</v>
      </c>
      <c r="F9056" s="46">
        <f>IF($B$5=1,'ריבית יומית'!D9050,'ריבית יומית'!G9050)</f>
        <v>2.7242892239431882E-5</v>
      </c>
      <c r="G9056" s="46">
        <f t="shared" si="990"/>
        <v>0</v>
      </c>
      <c r="H9056" s="29">
        <f t="shared" si="989"/>
        <v>1</v>
      </c>
      <c r="I9056" s="30">
        <f>VLOOKUP(B9055,'מדדים וריביות'!B:C,2)</f>
        <v>34076761.625337698</v>
      </c>
      <c r="K9056" s="39">
        <f t="shared" si="991"/>
        <v>0</v>
      </c>
      <c r="L9056" s="39">
        <f t="shared" si="992"/>
        <v>0</v>
      </c>
      <c r="M9056" s="39">
        <f t="shared" si="993"/>
        <v>0</v>
      </c>
      <c r="N9056" s="41">
        <f t="shared" si="995"/>
        <v>0</v>
      </c>
    </row>
    <row r="9057" spans="2:14">
      <c r="B9057" s="1">
        <v>41922</v>
      </c>
      <c r="C9057" s="1">
        <f t="shared" si="994"/>
        <v>41913</v>
      </c>
      <c r="E9057" s="42">
        <f>IF(DAY(B9057)&gt;14,VLOOKUP(DATE(YEAR(C9057),MONTH(C9057)-1,DAY(1)),'מדדים וריביות'!B:C,2,FALSE),VLOOKUP(DATE(YEAR(C9057),MONTH(C9057)-2,DAY(1)),'מדדים וריביות'!B:C,2,FALSE))</f>
        <v>34076761.625337698</v>
      </c>
      <c r="F9057" s="46">
        <f>IF($B$5=1,'ריבית יומית'!D9051,'ריבית יומית'!G9051)</f>
        <v>2.7242892239431882E-5</v>
      </c>
      <c r="G9057" s="46">
        <f t="shared" si="990"/>
        <v>0</v>
      </c>
      <c r="H9057" s="29">
        <f t="shared" si="989"/>
        <v>1</v>
      </c>
      <c r="I9057" s="30">
        <f>VLOOKUP(B9056,'מדדים וריביות'!B:C,2)</f>
        <v>34076761.625337698</v>
      </c>
      <c r="K9057" s="39">
        <f t="shared" si="991"/>
        <v>0</v>
      </c>
      <c r="L9057" s="39">
        <f t="shared" si="992"/>
        <v>0</v>
      </c>
      <c r="M9057" s="39">
        <f t="shared" si="993"/>
        <v>0</v>
      </c>
      <c r="N9057" s="41">
        <f t="shared" si="995"/>
        <v>0</v>
      </c>
    </row>
    <row r="9058" spans="2:14">
      <c r="B9058" s="1">
        <v>41923</v>
      </c>
      <c r="C9058" s="1">
        <f t="shared" si="994"/>
        <v>41913</v>
      </c>
      <c r="E9058" s="42">
        <f>IF(DAY(B9058)&gt;14,VLOOKUP(DATE(YEAR(C9058),MONTH(C9058)-1,DAY(1)),'מדדים וריביות'!B:C,2,FALSE),VLOOKUP(DATE(YEAR(C9058),MONTH(C9058)-2,DAY(1)),'מדדים וריביות'!B:C,2,FALSE))</f>
        <v>34076761.625337698</v>
      </c>
      <c r="F9058" s="46">
        <f>IF($B$5=1,'ריבית יומית'!D9052,'ריבית יומית'!G9052)</f>
        <v>2.7242892239431882E-5</v>
      </c>
      <c r="G9058" s="46">
        <f t="shared" si="990"/>
        <v>0</v>
      </c>
      <c r="H9058" s="29">
        <f t="shared" si="989"/>
        <v>1</v>
      </c>
      <c r="I9058" s="30">
        <f>VLOOKUP(B9057,'מדדים וריביות'!B:C,2)</f>
        <v>34076761.625337698</v>
      </c>
      <c r="K9058" s="39">
        <f t="shared" si="991"/>
        <v>0</v>
      </c>
      <c r="L9058" s="39">
        <f t="shared" si="992"/>
        <v>0</v>
      </c>
      <c r="M9058" s="39">
        <f t="shared" si="993"/>
        <v>0</v>
      </c>
      <c r="N9058" s="41">
        <f t="shared" si="995"/>
        <v>0</v>
      </c>
    </row>
    <row r="9059" spans="2:14">
      <c r="B9059" s="1">
        <v>41924</v>
      </c>
      <c r="C9059" s="1">
        <f t="shared" si="994"/>
        <v>41913</v>
      </c>
      <c r="E9059" s="42">
        <f>IF(DAY(B9059)&gt;14,VLOOKUP(DATE(YEAR(C9059),MONTH(C9059)-1,DAY(1)),'מדדים וריביות'!B:C,2,FALSE),VLOOKUP(DATE(YEAR(C9059),MONTH(C9059)-2,DAY(1)),'מדדים וריביות'!B:C,2,FALSE))</f>
        <v>34076761.625337698</v>
      </c>
      <c r="F9059" s="46">
        <f>IF($B$5=1,'ריבית יומית'!D9053,'ריבית יומית'!G9053)</f>
        <v>2.7242892239431882E-5</v>
      </c>
      <c r="G9059" s="46">
        <f t="shared" si="990"/>
        <v>0</v>
      </c>
      <c r="H9059" s="29">
        <f t="shared" ref="H9059:H9122" si="996">H9060*(1+G9059)</f>
        <v>1</v>
      </c>
      <c r="I9059" s="30">
        <f>VLOOKUP(B9058,'מדדים וריביות'!B:C,2)</f>
        <v>34076761.625337698</v>
      </c>
      <c r="K9059" s="39">
        <f t="shared" si="991"/>
        <v>0</v>
      </c>
      <c r="L9059" s="39">
        <f t="shared" si="992"/>
        <v>0</v>
      </c>
      <c r="M9059" s="39">
        <f t="shared" si="993"/>
        <v>0</v>
      </c>
      <c r="N9059" s="41">
        <f t="shared" si="995"/>
        <v>0</v>
      </c>
    </row>
    <row r="9060" spans="2:14">
      <c r="B9060" s="1">
        <v>41925</v>
      </c>
      <c r="C9060" s="1">
        <f t="shared" si="994"/>
        <v>41913</v>
      </c>
      <c r="E9060" s="42">
        <f>IF(DAY(B9060)&gt;14,VLOOKUP(DATE(YEAR(C9060),MONTH(C9060)-1,DAY(1)),'מדדים וריביות'!B:C,2,FALSE),VLOOKUP(DATE(YEAR(C9060),MONTH(C9060)-2,DAY(1)),'מדדים וריביות'!B:C,2,FALSE))</f>
        <v>34076761.625337698</v>
      </c>
      <c r="F9060" s="46">
        <f>IF($B$5=1,'ריבית יומית'!D9054,'ריבית יומית'!G9054)</f>
        <v>2.7242892239431882E-5</v>
      </c>
      <c r="G9060" s="46">
        <f t="shared" si="990"/>
        <v>0</v>
      </c>
      <c r="H9060" s="29">
        <f t="shared" si="996"/>
        <v>1</v>
      </c>
      <c r="I9060" s="30">
        <f>VLOOKUP(B9059,'מדדים וריביות'!B:C,2)</f>
        <v>34076761.625337698</v>
      </c>
      <c r="K9060" s="39">
        <f t="shared" si="991"/>
        <v>0</v>
      </c>
      <c r="L9060" s="39">
        <f t="shared" si="992"/>
        <v>0</v>
      </c>
      <c r="M9060" s="39">
        <f t="shared" si="993"/>
        <v>0</v>
      </c>
      <c r="N9060" s="41">
        <f t="shared" si="995"/>
        <v>0</v>
      </c>
    </row>
    <row r="9061" spans="2:14">
      <c r="B9061" s="1">
        <v>41926</v>
      </c>
      <c r="C9061" s="1">
        <f t="shared" si="994"/>
        <v>41913</v>
      </c>
      <c r="E9061" s="42">
        <f>IF(DAY(B9061)&gt;14,VLOOKUP(DATE(YEAR(C9061),MONTH(C9061)-1,DAY(1)),'מדדים וריביות'!B:C,2,FALSE),VLOOKUP(DATE(YEAR(C9061),MONTH(C9061)-2,DAY(1)),'מדדים וריביות'!B:C,2,FALSE))</f>
        <v>34076761.625337698</v>
      </c>
      <c r="F9061" s="46">
        <f>IF($B$5=1,'ריבית יומית'!D9055,'ריבית יומית'!G9055)</f>
        <v>2.7242892239431882E-5</v>
      </c>
      <c r="G9061" s="46">
        <f t="shared" si="990"/>
        <v>0</v>
      </c>
      <c r="H9061" s="29">
        <f t="shared" si="996"/>
        <v>1</v>
      </c>
      <c r="I9061" s="30">
        <f>VLOOKUP(B9060,'מדדים וריביות'!B:C,2)</f>
        <v>34076761.625337698</v>
      </c>
      <c r="K9061" s="39">
        <f t="shared" si="991"/>
        <v>0</v>
      </c>
      <c r="L9061" s="39">
        <f t="shared" si="992"/>
        <v>0</v>
      </c>
      <c r="M9061" s="39">
        <f t="shared" si="993"/>
        <v>0</v>
      </c>
      <c r="N9061" s="41">
        <f t="shared" si="995"/>
        <v>0</v>
      </c>
    </row>
    <row r="9062" spans="2:14">
      <c r="B9062" s="1">
        <v>41927</v>
      </c>
      <c r="C9062" s="1">
        <f t="shared" si="994"/>
        <v>41913</v>
      </c>
      <c r="E9062" s="42">
        <f>IF(DAY(B9062)&gt;14,VLOOKUP(DATE(YEAR(C9062),MONTH(C9062)-1,DAY(1)),'מדדים וריביות'!B:C,2,FALSE),VLOOKUP(DATE(YEAR(C9062),MONTH(C9062)-2,DAY(1)),'מדדים וריביות'!B:C,2,FALSE))</f>
        <v>33976829.773064002</v>
      </c>
      <c r="F9062" s="46">
        <f>IF($B$5=1,'ריבית יומית'!D9056,'ריבית יומית'!G9056)</f>
        <v>2.7242892239431882E-5</v>
      </c>
      <c r="G9062" s="46">
        <f t="shared" si="990"/>
        <v>0</v>
      </c>
      <c r="H9062" s="29">
        <f t="shared" si="996"/>
        <v>1</v>
      </c>
      <c r="I9062" s="30">
        <f>VLOOKUP(B9061,'מדדים וריביות'!B:C,2)</f>
        <v>34076761.625337698</v>
      </c>
      <c r="K9062" s="39">
        <f t="shared" si="991"/>
        <v>0</v>
      </c>
      <c r="L9062" s="39">
        <f t="shared" si="992"/>
        <v>0</v>
      </c>
      <c r="M9062" s="39">
        <f t="shared" si="993"/>
        <v>0</v>
      </c>
      <c r="N9062" s="41">
        <f t="shared" si="995"/>
        <v>0</v>
      </c>
    </row>
    <row r="9063" spans="2:14">
      <c r="B9063" s="1">
        <v>41928</v>
      </c>
      <c r="C9063" s="1">
        <f t="shared" si="994"/>
        <v>41913</v>
      </c>
      <c r="E9063" s="42">
        <f>IF(DAY(B9063)&gt;14,VLOOKUP(DATE(YEAR(C9063),MONTH(C9063)-1,DAY(1)),'מדדים וריביות'!B:C,2,FALSE),VLOOKUP(DATE(YEAR(C9063),MONTH(C9063)-2,DAY(1)),'מדדים וריביות'!B:C,2,FALSE))</f>
        <v>33976829.773064002</v>
      </c>
      <c r="F9063" s="46">
        <f>IF($B$5=1,'ריבית יומית'!D9057,'ריבית יומית'!G9057)</f>
        <v>2.7242892239431882E-5</v>
      </c>
      <c r="G9063" s="46">
        <f t="shared" si="990"/>
        <v>0</v>
      </c>
      <c r="H9063" s="29">
        <f t="shared" si="996"/>
        <v>1</v>
      </c>
      <c r="I9063" s="30">
        <f>VLOOKUP(B9062,'מדדים וריביות'!B:C,2)</f>
        <v>34076761.625337698</v>
      </c>
      <c r="K9063" s="39">
        <f t="shared" si="991"/>
        <v>0</v>
      </c>
      <c r="L9063" s="39">
        <f t="shared" si="992"/>
        <v>0</v>
      </c>
      <c r="M9063" s="39">
        <f t="shared" si="993"/>
        <v>0</v>
      </c>
      <c r="N9063" s="41">
        <f t="shared" si="995"/>
        <v>0</v>
      </c>
    </row>
    <row r="9064" spans="2:14">
      <c r="B9064" s="1">
        <v>41929</v>
      </c>
      <c r="C9064" s="1">
        <f t="shared" si="994"/>
        <v>41913</v>
      </c>
      <c r="E9064" s="42">
        <f>IF(DAY(B9064)&gt;14,VLOOKUP(DATE(YEAR(C9064),MONTH(C9064)-1,DAY(1)),'מדדים וריביות'!B:C,2,FALSE),VLOOKUP(DATE(YEAR(C9064),MONTH(C9064)-2,DAY(1)),'מדדים וריביות'!B:C,2,FALSE))</f>
        <v>33976829.773064002</v>
      </c>
      <c r="F9064" s="46">
        <f>IF($B$5=1,'ריבית יומית'!D9058,'ריבית יומית'!G9058)</f>
        <v>2.7242892239431882E-5</v>
      </c>
      <c r="G9064" s="46">
        <f t="shared" si="990"/>
        <v>0</v>
      </c>
      <c r="H9064" s="29">
        <f t="shared" si="996"/>
        <v>1</v>
      </c>
      <c r="I9064" s="30">
        <f>VLOOKUP(B9063,'מדדים וריביות'!B:C,2)</f>
        <v>34076761.625337698</v>
      </c>
      <c r="K9064" s="39">
        <f t="shared" si="991"/>
        <v>0</v>
      </c>
      <c r="L9064" s="39">
        <f t="shared" si="992"/>
        <v>0</v>
      </c>
      <c r="M9064" s="39">
        <f t="shared" si="993"/>
        <v>0</v>
      </c>
      <c r="N9064" s="41">
        <f t="shared" si="995"/>
        <v>0</v>
      </c>
    </row>
    <row r="9065" spans="2:14">
      <c r="B9065" s="1">
        <v>41930</v>
      </c>
      <c r="C9065" s="1">
        <f t="shared" si="994"/>
        <v>41913</v>
      </c>
      <c r="E9065" s="42">
        <f>IF(DAY(B9065)&gt;14,VLOOKUP(DATE(YEAR(C9065),MONTH(C9065)-1,DAY(1)),'מדדים וריביות'!B:C,2,FALSE),VLOOKUP(DATE(YEAR(C9065),MONTH(C9065)-2,DAY(1)),'מדדים וריביות'!B:C,2,FALSE))</f>
        <v>33976829.773064002</v>
      </c>
      <c r="F9065" s="46">
        <f>IF($B$5=1,'ריבית יומית'!D9059,'ריבית יומית'!G9059)</f>
        <v>2.7242892239431882E-5</v>
      </c>
      <c r="G9065" s="46">
        <f t="shared" si="990"/>
        <v>0</v>
      </c>
      <c r="H9065" s="29">
        <f t="shared" si="996"/>
        <v>1</v>
      </c>
      <c r="I9065" s="30">
        <f>VLOOKUP(B9064,'מדדים וריביות'!B:C,2)</f>
        <v>34076761.625337698</v>
      </c>
      <c r="K9065" s="39">
        <f t="shared" si="991"/>
        <v>0</v>
      </c>
      <c r="L9065" s="39">
        <f t="shared" si="992"/>
        <v>0</v>
      </c>
      <c r="M9065" s="39">
        <f t="shared" si="993"/>
        <v>0</v>
      </c>
      <c r="N9065" s="41">
        <f t="shared" si="995"/>
        <v>0</v>
      </c>
    </row>
    <row r="9066" spans="2:14">
      <c r="B9066" s="1">
        <v>41931</v>
      </c>
      <c r="C9066" s="1">
        <f t="shared" si="994"/>
        <v>41913</v>
      </c>
      <c r="E9066" s="42">
        <f>IF(DAY(B9066)&gt;14,VLOOKUP(DATE(YEAR(C9066),MONTH(C9066)-1,DAY(1)),'מדדים וריביות'!B:C,2,FALSE),VLOOKUP(DATE(YEAR(C9066),MONTH(C9066)-2,DAY(1)),'מדדים וריביות'!B:C,2,FALSE))</f>
        <v>33976829.773064002</v>
      </c>
      <c r="F9066" s="46">
        <f>IF($B$5=1,'ריבית יומית'!D9060,'ריבית יומית'!G9060)</f>
        <v>2.7242892239431882E-5</v>
      </c>
      <c r="G9066" s="46">
        <f t="shared" si="990"/>
        <v>0</v>
      </c>
      <c r="H9066" s="29">
        <f t="shared" si="996"/>
        <v>1</v>
      </c>
      <c r="I9066" s="30">
        <f>VLOOKUP(B9065,'מדדים וריביות'!B:C,2)</f>
        <v>34076761.625337698</v>
      </c>
      <c r="K9066" s="39">
        <f t="shared" si="991"/>
        <v>0</v>
      </c>
      <c r="L9066" s="39">
        <f t="shared" si="992"/>
        <v>0</v>
      </c>
      <c r="M9066" s="39">
        <f t="shared" si="993"/>
        <v>0</v>
      </c>
      <c r="N9066" s="41">
        <f t="shared" si="995"/>
        <v>0</v>
      </c>
    </row>
    <row r="9067" spans="2:14">
      <c r="B9067" s="1">
        <v>41932</v>
      </c>
      <c r="C9067" s="1">
        <f t="shared" si="994"/>
        <v>41913</v>
      </c>
      <c r="E9067" s="42">
        <f>IF(DAY(B9067)&gt;14,VLOOKUP(DATE(YEAR(C9067),MONTH(C9067)-1,DAY(1)),'מדדים וריביות'!B:C,2,FALSE),VLOOKUP(DATE(YEAR(C9067),MONTH(C9067)-2,DAY(1)),'מדדים וריביות'!B:C,2,FALSE))</f>
        <v>33976829.773064002</v>
      </c>
      <c r="F9067" s="46">
        <f>IF($B$5=1,'ריבית יומית'!D9061,'ריבית יומית'!G9061)</f>
        <v>2.7242892239431882E-5</v>
      </c>
      <c r="G9067" s="46">
        <f t="shared" si="990"/>
        <v>0</v>
      </c>
      <c r="H9067" s="29">
        <f t="shared" si="996"/>
        <v>1</v>
      </c>
      <c r="I9067" s="30">
        <f>VLOOKUP(B9066,'מדדים וריביות'!B:C,2)</f>
        <v>34076761.625337698</v>
      </c>
      <c r="K9067" s="39">
        <f t="shared" si="991"/>
        <v>0</v>
      </c>
      <c r="L9067" s="39">
        <f t="shared" si="992"/>
        <v>0</v>
      </c>
      <c r="M9067" s="39">
        <f t="shared" si="993"/>
        <v>0</v>
      </c>
      <c r="N9067" s="41">
        <f t="shared" si="995"/>
        <v>0</v>
      </c>
    </row>
    <row r="9068" spans="2:14">
      <c r="B9068" s="1">
        <v>41933</v>
      </c>
      <c r="C9068" s="1">
        <f t="shared" si="994"/>
        <v>41913</v>
      </c>
      <c r="E9068" s="42">
        <f>IF(DAY(B9068)&gt;14,VLOOKUP(DATE(YEAR(C9068),MONTH(C9068)-1,DAY(1)),'מדדים וריביות'!B:C,2,FALSE),VLOOKUP(DATE(YEAR(C9068),MONTH(C9068)-2,DAY(1)),'מדדים וריביות'!B:C,2,FALSE))</f>
        <v>33976829.773064002</v>
      </c>
      <c r="F9068" s="46">
        <f>IF($B$5=1,'ריבית יומית'!D9062,'ריבית יומית'!G9062)</f>
        <v>2.7242892239431882E-5</v>
      </c>
      <c r="G9068" s="46">
        <f t="shared" si="990"/>
        <v>0</v>
      </c>
      <c r="H9068" s="29">
        <f t="shared" si="996"/>
        <v>1</v>
      </c>
      <c r="I9068" s="30">
        <f>VLOOKUP(B9067,'מדדים וריביות'!B:C,2)</f>
        <v>34076761.625337698</v>
      </c>
      <c r="K9068" s="39">
        <f t="shared" si="991"/>
        <v>0</v>
      </c>
      <c r="L9068" s="39">
        <f t="shared" si="992"/>
        <v>0</v>
      </c>
      <c r="M9068" s="39">
        <f t="shared" si="993"/>
        <v>0</v>
      </c>
      <c r="N9068" s="41">
        <f t="shared" si="995"/>
        <v>0</v>
      </c>
    </row>
    <row r="9069" spans="2:14">
      <c r="B9069" s="1">
        <v>41934</v>
      </c>
      <c r="C9069" s="1">
        <f t="shared" si="994"/>
        <v>41913</v>
      </c>
      <c r="E9069" s="42">
        <f>IF(DAY(B9069)&gt;14,VLOOKUP(DATE(YEAR(C9069),MONTH(C9069)-1,DAY(1)),'מדדים וריביות'!B:C,2,FALSE),VLOOKUP(DATE(YEAR(C9069),MONTH(C9069)-2,DAY(1)),'מדדים וריביות'!B:C,2,FALSE))</f>
        <v>33976829.773064002</v>
      </c>
      <c r="F9069" s="46">
        <f>IF($B$5=1,'ריבית יומית'!D9063,'ריבית יומית'!G9063)</f>
        <v>2.7242892239431882E-5</v>
      </c>
      <c r="G9069" s="46">
        <f t="shared" si="990"/>
        <v>0</v>
      </c>
      <c r="H9069" s="29">
        <f t="shared" si="996"/>
        <v>1</v>
      </c>
      <c r="I9069" s="30">
        <f>VLOOKUP(B9068,'מדדים וריביות'!B:C,2)</f>
        <v>34076761.625337698</v>
      </c>
      <c r="K9069" s="39">
        <f t="shared" si="991"/>
        <v>0</v>
      </c>
      <c r="L9069" s="39">
        <f t="shared" si="992"/>
        <v>0</v>
      </c>
      <c r="M9069" s="39">
        <f t="shared" si="993"/>
        <v>0</v>
      </c>
      <c r="N9069" s="41">
        <f t="shared" si="995"/>
        <v>0</v>
      </c>
    </row>
    <row r="9070" spans="2:14">
      <c r="B9070" s="1">
        <v>41935</v>
      </c>
      <c r="C9070" s="1">
        <f t="shared" si="994"/>
        <v>41913</v>
      </c>
      <c r="E9070" s="42">
        <f>IF(DAY(B9070)&gt;14,VLOOKUP(DATE(YEAR(C9070),MONTH(C9070)-1,DAY(1)),'מדדים וריביות'!B:C,2,FALSE),VLOOKUP(DATE(YEAR(C9070),MONTH(C9070)-2,DAY(1)),'מדדים וריביות'!B:C,2,FALSE))</f>
        <v>33976829.773064002</v>
      </c>
      <c r="F9070" s="46">
        <f>IF($B$5=1,'ריבית יומית'!D9064,'ריבית יומית'!G9064)</f>
        <v>2.7242892239431882E-5</v>
      </c>
      <c r="G9070" s="46">
        <f t="shared" si="990"/>
        <v>0</v>
      </c>
      <c r="H9070" s="29">
        <f t="shared" si="996"/>
        <v>1</v>
      </c>
      <c r="I9070" s="30">
        <f>VLOOKUP(B9069,'מדדים וריביות'!B:C,2)</f>
        <v>34076761.625337698</v>
      </c>
      <c r="K9070" s="39">
        <f t="shared" si="991"/>
        <v>0</v>
      </c>
      <c r="L9070" s="39">
        <f t="shared" si="992"/>
        <v>0</v>
      </c>
      <c r="M9070" s="39">
        <f t="shared" si="993"/>
        <v>0</v>
      </c>
      <c r="N9070" s="41">
        <f t="shared" si="995"/>
        <v>0</v>
      </c>
    </row>
    <row r="9071" spans="2:14">
      <c r="B9071" s="1">
        <v>41936</v>
      </c>
      <c r="C9071" s="1">
        <f t="shared" si="994"/>
        <v>41913</v>
      </c>
      <c r="E9071" s="42">
        <f>IF(DAY(B9071)&gt;14,VLOOKUP(DATE(YEAR(C9071),MONTH(C9071)-1,DAY(1)),'מדדים וריביות'!B:C,2,FALSE),VLOOKUP(DATE(YEAR(C9071),MONTH(C9071)-2,DAY(1)),'מדדים וריביות'!B:C,2,FALSE))</f>
        <v>33976829.773064002</v>
      </c>
      <c r="F9071" s="46">
        <f>IF($B$5=1,'ריבית יומית'!D9065,'ריבית יומית'!G9065)</f>
        <v>2.7242892239431882E-5</v>
      </c>
      <c r="G9071" s="46">
        <f t="shared" si="990"/>
        <v>0</v>
      </c>
      <c r="H9071" s="29">
        <f t="shared" si="996"/>
        <v>1</v>
      </c>
      <c r="I9071" s="30">
        <f>VLOOKUP(B9070,'מדדים וריביות'!B:C,2)</f>
        <v>34076761.625337698</v>
      </c>
      <c r="K9071" s="39">
        <f t="shared" si="991"/>
        <v>0</v>
      </c>
      <c r="L9071" s="39">
        <f t="shared" si="992"/>
        <v>0</v>
      </c>
      <c r="M9071" s="39">
        <f t="shared" si="993"/>
        <v>0</v>
      </c>
      <c r="N9071" s="41">
        <f t="shared" si="995"/>
        <v>0</v>
      </c>
    </row>
    <row r="9072" spans="2:14">
      <c r="B9072" s="1">
        <v>41937</v>
      </c>
      <c r="C9072" s="1">
        <f t="shared" si="994"/>
        <v>41913</v>
      </c>
      <c r="E9072" s="42">
        <f>IF(DAY(B9072)&gt;14,VLOOKUP(DATE(YEAR(C9072),MONTH(C9072)-1,DAY(1)),'מדדים וריביות'!B:C,2,FALSE),VLOOKUP(DATE(YEAR(C9072),MONTH(C9072)-2,DAY(1)),'מדדים וריביות'!B:C,2,FALSE))</f>
        <v>33976829.773064002</v>
      </c>
      <c r="F9072" s="46">
        <f>IF($B$5=1,'ריבית יומית'!D9066,'ריבית יומית'!G9066)</f>
        <v>2.7242892239431882E-5</v>
      </c>
      <c r="G9072" s="46">
        <f t="shared" si="990"/>
        <v>0</v>
      </c>
      <c r="H9072" s="29">
        <f t="shared" si="996"/>
        <v>1</v>
      </c>
      <c r="I9072" s="30">
        <f>VLOOKUP(B9071,'מדדים וריביות'!B:C,2)</f>
        <v>34076761.625337698</v>
      </c>
      <c r="K9072" s="39">
        <f t="shared" si="991"/>
        <v>0</v>
      </c>
      <c r="L9072" s="39">
        <f t="shared" si="992"/>
        <v>0</v>
      </c>
      <c r="M9072" s="39">
        <f t="shared" si="993"/>
        <v>0</v>
      </c>
      <c r="N9072" s="41">
        <f t="shared" si="995"/>
        <v>0</v>
      </c>
    </row>
    <row r="9073" spans="2:14">
      <c r="B9073" s="1">
        <v>41938</v>
      </c>
      <c r="C9073" s="1">
        <f t="shared" si="994"/>
        <v>41913</v>
      </c>
      <c r="E9073" s="42">
        <f>IF(DAY(B9073)&gt;14,VLOOKUP(DATE(YEAR(C9073),MONTH(C9073)-1,DAY(1)),'מדדים וריביות'!B:C,2,FALSE),VLOOKUP(DATE(YEAR(C9073),MONTH(C9073)-2,DAY(1)),'מדדים וריביות'!B:C,2,FALSE))</f>
        <v>33976829.773064002</v>
      </c>
      <c r="F9073" s="46">
        <f>IF($B$5=1,'ריבית יומית'!D9067,'ריבית יומית'!G9067)</f>
        <v>2.7242892239431882E-5</v>
      </c>
      <c r="G9073" s="46">
        <f t="shared" si="990"/>
        <v>0</v>
      </c>
      <c r="H9073" s="29">
        <f t="shared" si="996"/>
        <v>1</v>
      </c>
      <c r="I9073" s="30">
        <f>VLOOKUP(B9072,'מדדים וריביות'!B:C,2)</f>
        <v>34076761.625337698</v>
      </c>
      <c r="K9073" s="39">
        <f t="shared" si="991"/>
        <v>0</v>
      </c>
      <c r="L9073" s="39">
        <f t="shared" si="992"/>
        <v>0</v>
      </c>
      <c r="M9073" s="39">
        <f t="shared" si="993"/>
        <v>0</v>
      </c>
      <c r="N9073" s="41">
        <f t="shared" si="995"/>
        <v>0</v>
      </c>
    </row>
    <row r="9074" spans="2:14">
      <c r="B9074" s="1">
        <v>41939</v>
      </c>
      <c r="C9074" s="1">
        <f t="shared" si="994"/>
        <v>41913</v>
      </c>
      <c r="E9074" s="42">
        <f>IF(DAY(B9074)&gt;14,VLOOKUP(DATE(YEAR(C9074),MONTH(C9074)-1,DAY(1)),'מדדים וריביות'!B:C,2,FALSE),VLOOKUP(DATE(YEAR(C9074),MONTH(C9074)-2,DAY(1)),'מדדים וריביות'!B:C,2,FALSE))</f>
        <v>33976829.773064002</v>
      </c>
      <c r="F9074" s="46">
        <f>IF($B$5=1,'ריבית יומית'!D9068,'ריבית יומית'!G9068)</f>
        <v>2.7242892239431882E-5</v>
      </c>
      <c r="G9074" s="46">
        <f t="shared" si="990"/>
        <v>0</v>
      </c>
      <c r="H9074" s="29">
        <f t="shared" si="996"/>
        <v>1</v>
      </c>
      <c r="I9074" s="30">
        <f>VLOOKUP(B9073,'מדדים וריביות'!B:C,2)</f>
        <v>34076761.625337698</v>
      </c>
      <c r="K9074" s="39">
        <f t="shared" si="991"/>
        <v>0</v>
      </c>
      <c r="L9074" s="39">
        <f t="shared" si="992"/>
        <v>0</v>
      </c>
      <c r="M9074" s="39">
        <f t="shared" si="993"/>
        <v>0</v>
      </c>
      <c r="N9074" s="41">
        <f t="shared" si="995"/>
        <v>0</v>
      </c>
    </row>
    <row r="9075" spans="2:14">
      <c r="B9075" s="1">
        <v>41940</v>
      </c>
      <c r="C9075" s="1">
        <f t="shared" si="994"/>
        <v>41913</v>
      </c>
      <c r="E9075" s="42">
        <f>IF(DAY(B9075)&gt;14,VLOOKUP(DATE(YEAR(C9075),MONTH(C9075)-1,DAY(1)),'מדדים וריביות'!B:C,2,FALSE),VLOOKUP(DATE(YEAR(C9075),MONTH(C9075)-2,DAY(1)),'מדדים וריביות'!B:C,2,FALSE))</f>
        <v>33976829.773064002</v>
      </c>
      <c r="F9075" s="46">
        <f>IF($B$5=1,'ריבית יומית'!D9069,'ריבית יומית'!G9069)</f>
        <v>2.7242892239431882E-5</v>
      </c>
      <c r="G9075" s="46">
        <f t="shared" si="990"/>
        <v>0</v>
      </c>
      <c r="H9075" s="29">
        <f t="shared" si="996"/>
        <v>1</v>
      </c>
      <c r="I9075" s="30">
        <f>VLOOKUP(B9074,'מדדים וריביות'!B:C,2)</f>
        <v>34076761.625337698</v>
      </c>
      <c r="K9075" s="39">
        <f t="shared" si="991"/>
        <v>0</v>
      </c>
      <c r="L9075" s="39">
        <f t="shared" si="992"/>
        <v>0</v>
      </c>
      <c r="M9075" s="39">
        <f t="shared" si="993"/>
        <v>0</v>
      </c>
      <c r="N9075" s="41">
        <f t="shared" si="995"/>
        <v>0</v>
      </c>
    </row>
    <row r="9076" spans="2:14">
      <c r="B9076" s="1">
        <v>41941</v>
      </c>
      <c r="C9076" s="1">
        <f t="shared" si="994"/>
        <v>41913</v>
      </c>
      <c r="E9076" s="42">
        <f>IF(DAY(B9076)&gt;14,VLOOKUP(DATE(YEAR(C9076),MONTH(C9076)-1,DAY(1)),'מדדים וריביות'!B:C,2,FALSE),VLOOKUP(DATE(YEAR(C9076),MONTH(C9076)-2,DAY(1)),'מדדים וריביות'!B:C,2,FALSE))</f>
        <v>33976829.773064002</v>
      </c>
      <c r="F9076" s="46">
        <f>IF($B$5=1,'ריבית יומית'!D9070,'ריבית יומית'!G9070)</f>
        <v>2.7242892239431882E-5</v>
      </c>
      <c r="G9076" s="46">
        <f t="shared" si="990"/>
        <v>0</v>
      </c>
      <c r="H9076" s="29">
        <f t="shared" si="996"/>
        <v>1</v>
      </c>
      <c r="I9076" s="30">
        <f>VLOOKUP(B9075,'מדדים וריביות'!B:C,2)</f>
        <v>34076761.625337698</v>
      </c>
      <c r="K9076" s="39">
        <f t="shared" si="991"/>
        <v>0</v>
      </c>
      <c r="L9076" s="39">
        <f t="shared" si="992"/>
        <v>0</v>
      </c>
      <c r="M9076" s="39">
        <f t="shared" si="993"/>
        <v>0</v>
      </c>
      <c r="N9076" s="41">
        <f t="shared" si="995"/>
        <v>0</v>
      </c>
    </row>
    <row r="9077" spans="2:14">
      <c r="B9077" s="1">
        <v>41942</v>
      </c>
      <c r="C9077" s="1">
        <f t="shared" si="994"/>
        <v>41913</v>
      </c>
      <c r="E9077" s="42">
        <f>IF(DAY(B9077)&gt;14,VLOOKUP(DATE(YEAR(C9077),MONTH(C9077)-1,DAY(1)),'מדדים וריביות'!B:C,2,FALSE),VLOOKUP(DATE(YEAR(C9077),MONTH(C9077)-2,DAY(1)),'מדדים וריביות'!B:C,2,FALSE))</f>
        <v>33976829.773064002</v>
      </c>
      <c r="F9077" s="46">
        <f>IF($B$5=1,'ריבית יומית'!D9071,'ריבית יומית'!G9071)</f>
        <v>2.7242892239431882E-5</v>
      </c>
      <c r="G9077" s="46">
        <f t="shared" si="990"/>
        <v>0</v>
      </c>
      <c r="H9077" s="29">
        <f t="shared" si="996"/>
        <v>1</v>
      </c>
      <c r="I9077" s="30">
        <f>VLOOKUP(B9076,'מדדים וריביות'!B:C,2)</f>
        <v>34076761.625337698</v>
      </c>
      <c r="K9077" s="39">
        <f t="shared" si="991"/>
        <v>0</v>
      </c>
      <c r="L9077" s="39">
        <f t="shared" si="992"/>
        <v>0</v>
      </c>
      <c r="M9077" s="39">
        <f t="shared" si="993"/>
        <v>0</v>
      </c>
      <c r="N9077" s="41">
        <f t="shared" si="995"/>
        <v>0</v>
      </c>
    </row>
    <row r="9078" spans="2:14">
      <c r="B9078" s="1">
        <v>41943</v>
      </c>
      <c r="C9078" s="1">
        <f t="shared" si="994"/>
        <v>41913</v>
      </c>
      <c r="E9078" s="42">
        <f>IF(DAY(B9078)&gt;14,VLOOKUP(DATE(YEAR(C9078),MONTH(C9078)-1,DAY(1)),'מדדים וריביות'!B:C,2,FALSE),VLOOKUP(DATE(YEAR(C9078),MONTH(C9078)-2,DAY(1)),'מדדים וריביות'!B:C,2,FALSE))</f>
        <v>33976829.773064002</v>
      </c>
      <c r="F9078" s="46">
        <f>IF($B$5=1,'ריבית יומית'!D9072,'ריבית יומית'!G9072)</f>
        <v>2.7242892239431882E-5</v>
      </c>
      <c r="G9078" s="46">
        <f t="shared" si="990"/>
        <v>0</v>
      </c>
      <c r="H9078" s="29">
        <f t="shared" si="996"/>
        <v>1</v>
      </c>
      <c r="I9078" s="30">
        <f>VLOOKUP(B9077,'מדדים וריביות'!B:C,2)</f>
        <v>34076761.625337698</v>
      </c>
      <c r="K9078" s="39">
        <f t="shared" si="991"/>
        <v>0</v>
      </c>
      <c r="L9078" s="39">
        <f t="shared" si="992"/>
        <v>0</v>
      </c>
      <c r="M9078" s="39">
        <f t="shared" si="993"/>
        <v>0</v>
      </c>
      <c r="N9078" s="41">
        <f t="shared" si="995"/>
        <v>0</v>
      </c>
    </row>
    <row r="9079" spans="2:14">
      <c r="B9079" s="1">
        <v>41944</v>
      </c>
      <c r="C9079" s="1">
        <f t="shared" si="994"/>
        <v>41944</v>
      </c>
      <c r="E9079" s="42">
        <f>IF(DAY(B9079)&gt;14,VLOOKUP(DATE(YEAR(C9079),MONTH(C9079)-1,DAY(1)),'מדדים וריביות'!B:C,2,FALSE),VLOOKUP(DATE(YEAR(C9079),MONTH(C9079)-2,DAY(1)),'מדדים וריביות'!B:C,2,FALSE))</f>
        <v>33976829.773064002</v>
      </c>
      <c r="F9079" s="46">
        <f>IF($B$5=1,'ריבית יומית'!D9073,'ריבית יומית'!G9073)</f>
        <v>2.7242892239431882E-5</v>
      </c>
      <c r="G9079" s="46">
        <f t="shared" si="990"/>
        <v>0</v>
      </c>
      <c r="H9079" s="29">
        <f t="shared" si="996"/>
        <v>1</v>
      </c>
      <c r="I9079" s="30">
        <f>VLOOKUP(B9078,'מדדים וריביות'!B:C,2)</f>
        <v>34076761.625337698</v>
      </c>
      <c r="K9079" s="39">
        <f t="shared" si="991"/>
        <v>0</v>
      </c>
      <c r="L9079" s="39">
        <f t="shared" si="992"/>
        <v>0</v>
      </c>
      <c r="M9079" s="39">
        <f t="shared" si="993"/>
        <v>0</v>
      </c>
      <c r="N9079" s="41">
        <f t="shared" si="995"/>
        <v>0</v>
      </c>
    </row>
    <row r="9080" spans="2:14">
      <c r="B9080" s="1">
        <v>41945</v>
      </c>
      <c r="C9080" s="1">
        <f t="shared" si="994"/>
        <v>41944</v>
      </c>
      <c r="E9080" s="42">
        <f>IF(DAY(B9080)&gt;14,VLOOKUP(DATE(YEAR(C9080),MONTH(C9080)-1,DAY(1)),'מדדים וריביות'!B:C,2,FALSE),VLOOKUP(DATE(YEAR(C9080),MONTH(C9080)-2,DAY(1)),'מדדים וריביות'!B:C,2,FALSE))</f>
        <v>33976829.773064002</v>
      </c>
      <c r="F9080" s="46">
        <f>IF($B$5=1,'ריבית יומית'!D9074,'ריבית יומית'!G9074)</f>
        <v>2.7242892239431882E-5</v>
      </c>
      <c r="G9080" s="46">
        <f t="shared" si="990"/>
        <v>0</v>
      </c>
      <c r="H9080" s="29">
        <f t="shared" si="996"/>
        <v>1</v>
      </c>
      <c r="I9080" s="30">
        <f>VLOOKUP(B9079,'מדדים וריביות'!B:C,2)</f>
        <v>34010140.390488602</v>
      </c>
      <c r="K9080" s="39">
        <f t="shared" si="991"/>
        <v>0</v>
      </c>
      <c r="L9080" s="39">
        <f t="shared" si="992"/>
        <v>0</v>
      </c>
      <c r="M9080" s="39">
        <f t="shared" si="993"/>
        <v>0</v>
      </c>
      <c r="N9080" s="41">
        <f t="shared" si="995"/>
        <v>0</v>
      </c>
    </row>
    <row r="9081" spans="2:14">
      <c r="B9081" s="1">
        <v>41946</v>
      </c>
      <c r="C9081" s="1">
        <f t="shared" si="994"/>
        <v>41944</v>
      </c>
      <c r="E9081" s="42">
        <f>IF(DAY(B9081)&gt;14,VLOOKUP(DATE(YEAR(C9081),MONTH(C9081)-1,DAY(1)),'מדדים וריביות'!B:C,2,FALSE),VLOOKUP(DATE(YEAR(C9081),MONTH(C9081)-2,DAY(1)),'מדדים וריביות'!B:C,2,FALSE))</f>
        <v>33976829.773064002</v>
      </c>
      <c r="F9081" s="46">
        <f>IF($B$5=1,'ריבית יומית'!D9075,'ריבית יומית'!G9075)</f>
        <v>2.7242892239431882E-5</v>
      </c>
      <c r="G9081" s="46">
        <f t="shared" si="990"/>
        <v>0</v>
      </c>
      <c r="H9081" s="29">
        <f t="shared" si="996"/>
        <v>1</v>
      </c>
      <c r="I9081" s="30">
        <f>VLOOKUP(B9080,'מדדים וריביות'!B:C,2)</f>
        <v>34010140.390488602</v>
      </c>
      <c r="K9081" s="39">
        <f t="shared" si="991"/>
        <v>0</v>
      </c>
      <c r="L9081" s="39">
        <f t="shared" si="992"/>
        <v>0</v>
      </c>
      <c r="M9081" s="39">
        <f t="shared" si="993"/>
        <v>0</v>
      </c>
      <c r="N9081" s="41">
        <f t="shared" si="995"/>
        <v>0</v>
      </c>
    </row>
    <row r="9082" spans="2:14">
      <c r="B9082" s="1">
        <v>41947</v>
      </c>
      <c r="C9082" s="1">
        <f t="shared" si="994"/>
        <v>41944</v>
      </c>
      <c r="E9082" s="42">
        <f>IF(DAY(B9082)&gt;14,VLOOKUP(DATE(YEAR(C9082),MONTH(C9082)-1,DAY(1)),'מדדים וריביות'!B:C,2,FALSE),VLOOKUP(DATE(YEAR(C9082),MONTH(C9082)-2,DAY(1)),'מדדים וריביות'!B:C,2,FALSE))</f>
        <v>33976829.773064002</v>
      </c>
      <c r="F9082" s="46">
        <f>IF($B$5=1,'ריבית יומית'!D9076,'ריבית יומית'!G9076)</f>
        <v>2.7242892239431882E-5</v>
      </c>
      <c r="G9082" s="46">
        <f t="shared" si="990"/>
        <v>0</v>
      </c>
      <c r="H9082" s="29">
        <f t="shared" si="996"/>
        <v>1</v>
      </c>
      <c r="I9082" s="30">
        <f>VLOOKUP(B9081,'מדדים וריביות'!B:C,2)</f>
        <v>34010140.390488602</v>
      </c>
      <c r="K9082" s="39">
        <f t="shared" si="991"/>
        <v>0</v>
      </c>
      <c r="L9082" s="39">
        <f t="shared" si="992"/>
        <v>0</v>
      </c>
      <c r="M9082" s="39">
        <f t="shared" si="993"/>
        <v>0</v>
      </c>
      <c r="N9082" s="41">
        <f t="shared" si="995"/>
        <v>0</v>
      </c>
    </row>
    <row r="9083" spans="2:14">
      <c r="B9083" s="1">
        <v>41948</v>
      </c>
      <c r="C9083" s="1">
        <f t="shared" si="994"/>
        <v>41944</v>
      </c>
      <c r="E9083" s="42">
        <f>IF(DAY(B9083)&gt;14,VLOOKUP(DATE(YEAR(C9083),MONTH(C9083)-1,DAY(1)),'מדדים וריביות'!B:C,2,FALSE),VLOOKUP(DATE(YEAR(C9083),MONTH(C9083)-2,DAY(1)),'מדדים וריביות'!B:C,2,FALSE))</f>
        <v>33976829.773064002</v>
      </c>
      <c r="F9083" s="46">
        <f>IF($B$5=1,'ריבית יומית'!D9077,'ריבית יומית'!G9077)</f>
        <v>2.7242892239431882E-5</v>
      </c>
      <c r="G9083" s="46">
        <f t="shared" si="990"/>
        <v>0</v>
      </c>
      <c r="H9083" s="29">
        <f t="shared" si="996"/>
        <v>1</v>
      </c>
      <c r="I9083" s="30">
        <f>VLOOKUP(B9082,'מדדים וריביות'!B:C,2)</f>
        <v>34010140.390488602</v>
      </c>
      <c r="K9083" s="39">
        <f t="shared" si="991"/>
        <v>0</v>
      </c>
      <c r="L9083" s="39">
        <f t="shared" si="992"/>
        <v>0</v>
      </c>
      <c r="M9083" s="39">
        <f t="shared" si="993"/>
        <v>0</v>
      </c>
      <c r="N9083" s="41">
        <f t="shared" si="995"/>
        <v>0</v>
      </c>
    </row>
    <row r="9084" spans="2:14">
      <c r="B9084" s="1">
        <v>41949</v>
      </c>
      <c r="C9084" s="1">
        <f t="shared" si="994"/>
        <v>41944</v>
      </c>
      <c r="E9084" s="42">
        <f>IF(DAY(B9084)&gt;14,VLOOKUP(DATE(YEAR(C9084),MONTH(C9084)-1,DAY(1)),'מדדים וריביות'!B:C,2,FALSE),VLOOKUP(DATE(YEAR(C9084),MONTH(C9084)-2,DAY(1)),'מדדים וריביות'!B:C,2,FALSE))</f>
        <v>33976829.773064002</v>
      </c>
      <c r="F9084" s="46">
        <f>IF($B$5=1,'ריבית יומית'!D9078,'ריבית יומית'!G9078)</f>
        <v>2.7242892239431882E-5</v>
      </c>
      <c r="G9084" s="46">
        <f t="shared" si="990"/>
        <v>0</v>
      </c>
      <c r="H9084" s="29">
        <f t="shared" si="996"/>
        <v>1</v>
      </c>
      <c r="I9084" s="30">
        <f>VLOOKUP(B9083,'מדדים וריביות'!B:C,2)</f>
        <v>34010140.390488602</v>
      </c>
      <c r="K9084" s="39">
        <f t="shared" si="991"/>
        <v>0</v>
      </c>
      <c r="L9084" s="39">
        <f t="shared" si="992"/>
        <v>0</v>
      </c>
      <c r="M9084" s="39">
        <f t="shared" si="993"/>
        <v>0</v>
      </c>
      <c r="N9084" s="41">
        <f t="shared" si="995"/>
        <v>0</v>
      </c>
    </row>
    <row r="9085" spans="2:14">
      <c r="B9085" s="1">
        <v>41950</v>
      </c>
      <c r="C9085" s="1">
        <f t="shared" si="994"/>
        <v>41944</v>
      </c>
      <c r="E9085" s="42">
        <f>IF(DAY(B9085)&gt;14,VLOOKUP(DATE(YEAR(C9085),MONTH(C9085)-1,DAY(1)),'מדדים וריביות'!B:C,2,FALSE),VLOOKUP(DATE(YEAR(C9085),MONTH(C9085)-2,DAY(1)),'מדדים וריביות'!B:C,2,FALSE))</f>
        <v>33976829.773064002</v>
      </c>
      <c r="F9085" s="46">
        <f>IF($B$5=1,'ריבית יומית'!D9079,'ריבית יומית'!G9079)</f>
        <v>2.7242892239431882E-5</v>
      </c>
      <c r="G9085" s="46">
        <f t="shared" si="990"/>
        <v>0</v>
      </c>
      <c r="H9085" s="29">
        <f t="shared" si="996"/>
        <v>1</v>
      </c>
      <c r="I9085" s="30">
        <f>VLOOKUP(B9084,'מדדים וריביות'!B:C,2)</f>
        <v>34010140.390488602</v>
      </c>
      <c r="K9085" s="39">
        <f t="shared" si="991"/>
        <v>0</v>
      </c>
      <c r="L9085" s="39">
        <f t="shared" si="992"/>
        <v>0</v>
      </c>
      <c r="M9085" s="39">
        <f t="shared" si="993"/>
        <v>0</v>
      </c>
      <c r="N9085" s="41">
        <f t="shared" si="995"/>
        <v>0</v>
      </c>
    </row>
    <row r="9086" spans="2:14">
      <c r="B9086" s="1">
        <v>41951</v>
      </c>
      <c r="C9086" s="1">
        <f t="shared" si="994"/>
        <v>41944</v>
      </c>
      <c r="E9086" s="42">
        <f>IF(DAY(B9086)&gt;14,VLOOKUP(DATE(YEAR(C9086),MONTH(C9086)-1,DAY(1)),'מדדים וריביות'!B:C,2,FALSE),VLOOKUP(DATE(YEAR(C9086),MONTH(C9086)-2,DAY(1)),'מדדים וריביות'!B:C,2,FALSE))</f>
        <v>33976829.773064002</v>
      </c>
      <c r="F9086" s="46">
        <f>IF($B$5=1,'ריבית יומית'!D9080,'ריבית יומית'!G9080)</f>
        <v>2.7242892239431882E-5</v>
      </c>
      <c r="G9086" s="46">
        <f t="shared" si="990"/>
        <v>0</v>
      </c>
      <c r="H9086" s="29">
        <f t="shared" si="996"/>
        <v>1</v>
      </c>
      <c r="I9086" s="30">
        <f>VLOOKUP(B9085,'מדדים וריביות'!B:C,2)</f>
        <v>34010140.390488602</v>
      </c>
      <c r="K9086" s="39">
        <f t="shared" si="991"/>
        <v>0</v>
      </c>
      <c r="L9086" s="39">
        <f t="shared" si="992"/>
        <v>0</v>
      </c>
      <c r="M9086" s="39">
        <f t="shared" si="993"/>
        <v>0</v>
      </c>
      <c r="N9086" s="41">
        <f t="shared" si="995"/>
        <v>0</v>
      </c>
    </row>
    <row r="9087" spans="2:14">
      <c r="B9087" s="1">
        <v>41952</v>
      </c>
      <c r="C9087" s="1">
        <f t="shared" si="994"/>
        <v>41944</v>
      </c>
      <c r="E9087" s="42">
        <f>IF(DAY(B9087)&gt;14,VLOOKUP(DATE(YEAR(C9087),MONTH(C9087)-1,DAY(1)),'מדדים וריביות'!B:C,2,FALSE),VLOOKUP(DATE(YEAR(C9087),MONTH(C9087)-2,DAY(1)),'מדדים וריביות'!B:C,2,FALSE))</f>
        <v>33976829.773064002</v>
      </c>
      <c r="F9087" s="46">
        <f>IF($B$5=1,'ריבית יומית'!D9081,'ריבית יומית'!G9081)</f>
        <v>2.7242892239431882E-5</v>
      </c>
      <c r="G9087" s="46">
        <f t="shared" si="990"/>
        <v>0</v>
      </c>
      <c r="H9087" s="29">
        <f t="shared" si="996"/>
        <v>1</v>
      </c>
      <c r="I9087" s="30">
        <f>VLOOKUP(B9086,'מדדים וריביות'!B:C,2)</f>
        <v>34010140.390488602</v>
      </c>
      <c r="K9087" s="39">
        <f t="shared" si="991"/>
        <v>0</v>
      </c>
      <c r="L9087" s="39">
        <f t="shared" si="992"/>
        <v>0</v>
      </c>
      <c r="M9087" s="39">
        <f t="shared" si="993"/>
        <v>0</v>
      </c>
      <c r="N9087" s="41">
        <f t="shared" si="995"/>
        <v>0</v>
      </c>
    </row>
    <row r="9088" spans="2:14">
      <c r="B9088" s="1">
        <v>41953</v>
      </c>
      <c r="C9088" s="1">
        <f t="shared" si="994"/>
        <v>41944</v>
      </c>
      <c r="E9088" s="42">
        <f>IF(DAY(B9088)&gt;14,VLOOKUP(DATE(YEAR(C9088),MONTH(C9088)-1,DAY(1)),'מדדים וריביות'!B:C,2,FALSE),VLOOKUP(DATE(YEAR(C9088),MONTH(C9088)-2,DAY(1)),'מדדים וריביות'!B:C,2,FALSE))</f>
        <v>33976829.773064002</v>
      </c>
      <c r="F9088" s="46">
        <f>IF($B$5=1,'ריבית יומית'!D9082,'ריבית יומית'!G9082)</f>
        <v>2.7242892239431882E-5</v>
      </c>
      <c r="G9088" s="46">
        <f t="shared" si="990"/>
        <v>0</v>
      </c>
      <c r="H9088" s="29">
        <f t="shared" si="996"/>
        <v>1</v>
      </c>
      <c r="I9088" s="30">
        <f>VLOOKUP(B9087,'מדדים וריביות'!B:C,2)</f>
        <v>34010140.390488602</v>
      </c>
      <c r="K9088" s="39">
        <f t="shared" si="991"/>
        <v>0</v>
      </c>
      <c r="L9088" s="39">
        <f t="shared" si="992"/>
        <v>0</v>
      </c>
      <c r="M9088" s="39">
        <f t="shared" si="993"/>
        <v>0</v>
      </c>
      <c r="N9088" s="41">
        <f t="shared" si="995"/>
        <v>0</v>
      </c>
    </row>
    <row r="9089" spans="2:14">
      <c r="B9089" s="1">
        <v>41954</v>
      </c>
      <c r="C9089" s="1">
        <f t="shared" si="994"/>
        <v>41944</v>
      </c>
      <c r="E9089" s="42">
        <f>IF(DAY(B9089)&gt;14,VLOOKUP(DATE(YEAR(C9089),MONTH(C9089)-1,DAY(1)),'מדדים וריביות'!B:C,2,FALSE),VLOOKUP(DATE(YEAR(C9089),MONTH(C9089)-2,DAY(1)),'מדדים וריביות'!B:C,2,FALSE))</f>
        <v>33976829.773064002</v>
      </c>
      <c r="F9089" s="46">
        <f>IF($B$5=1,'ריבית יומית'!D9083,'ריבית יומית'!G9083)</f>
        <v>2.7242892239431882E-5</v>
      </c>
      <c r="G9089" s="46">
        <f t="shared" si="990"/>
        <v>0</v>
      </c>
      <c r="H9089" s="29">
        <f t="shared" si="996"/>
        <v>1</v>
      </c>
      <c r="I9089" s="30">
        <f>VLOOKUP(B9088,'מדדים וריביות'!B:C,2)</f>
        <v>34010140.390488602</v>
      </c>
      <c r="K9089" s="39">
        <f t="shared" si="991"/>
        <v>0</v>
      </c>
      <c r="L9089" s="39">
        <f t="shared" si="992"/>
        <v>0</v>
      </c>
      <c r="M9089" s="39">
        <f t="shared" si="993"/>
        <v>0</v>
      </c>
      <c r="N9089" s="41">
        <f t="shared" si="995"/>
        <v>0</v>
      </c>
    </row>
    <row r="9090" spans="2:14">
      <c r="B9090" s="1">
        <v>41955</v>
      </c>
      <c r="C9090" s="1">
        <f t="shared" si="994"/>
        <v>41944</v>
      </c>
      <c r="E9090" s="42">
        <f>IF(DAY(B9090)&gt;14,VLOOKUP(DATE(YEAR(C9090),MONTH(C9090)-1,DAY(1)),'מדדים וריביות'!B:C,2,FALSE),VLOOKUP(DATE(YEAR(C9090),MONTH(C9090)-2,DAY(1)),'מדדים וריביות'!B:C,2,FALSE))</f>
        <v>33976829.773064002</v>
      </c>
      <c r="F9090" s="46">
        <f>IF($B$5=1,'ריבית יומית'!D9084,'ריבית יומית'!G9084)</f>
        <v>2.7242892239431882E-5</v>
      </c>
      <c r="G9090" s="46">
        <f t="shared" si="990"/>
        <v>0</v>
      </c>
      <c r="H9090" s="29">
        <f t="shared" si="996"/>
        <v>1</v>
      </c>
      <c r="I9090" s="30">
        <f>VLOOKUP(B9089,'מדדים וריביות'!B:C,2)</f>
        <v>34010140.390488602</v>
      </c>
      <c r="K9090" s="39">
        <f t="shared" si="991"/>
        <v>0</v>
      </c>
      <c r="L9090" s="39">
        <f t="shared" si="992"/>
        <v>0</v>
      </c>
      <c r="M9090" s="39">
        <f t="shared" si="993"/>
        <v>0</v>
      </c>
      <c r="N9090" s="41">
        <f t="shared" si="995"/>
        <v>0</v>
      </c>
    </row>
    <row r="9091" spans="2:14">
      <c r="B9091" s="1">
        <v>41956</v>
      </c>
      <c r="C9091" s="1">
        <f t="shared" si="994"/>
        <v>41944</v>
      </c>
      <c r="E9091" s="42">
        <f>IF(DAY(B9091)&gt;14,VLOOKUP(DATE(YEAR(C9091),MONTH(C9091)-1,DAY(1)),'מדדים וריביות'!B:C,2,FALSE),VLOOKUP(DATE(YEAR(C9091),MONTH(C9091)-2,DAY(1)),'מדדים וריביות'!B:C,2,FALSE))</f>
        <v>33976829.773064002</v>
      </c>
      <c r="F9091" s="46">
        <f>IF($B$5=1,'ריבית יומית'!D9085,'ריבית יומית'!G9085)</f>
        <v>2.7242892239431882E-5</v>
      </c>
      <c r="G9091" s="46">
        <f t="shared" si="990"/>
        <v>0</v>
      </c>
      <c r="H9091" s="29">
        <f t="shared" si="996"/>
        <v>1</v>
      </c>
      <c r="I9091" s="30">
        <f>VLOOKUP(B9090,'מדדים וריביות'!B:C,2)</f>
        <v>34010140.390488602</v>
      </c>
      <c r="K9091" s="39">
        <f t="shared" si="991"/>
        <v>0</v>
      </c>
      <c r="L9091" s="39">
        <f t="shared" si="992"/>
        <v>0</v>
      </c>
      <c r="M9091" s="39">
        <f t="shared" si="993"/>
        <v>0</v>
      </c>
      <c r="N9091" s="41">
        <f t="shared" si="995"/>
        <v>0</v>
      </c>
    </row>
    <row r="9092" spans="2:14">
      <c r="B9092" s="1">
        <v>41957</v>
      </c>
      <c r="C9092" s="1">
        <f t="shared" si="994"/>
        <v>41944</v>
      </c>
      <c r="E9092" s="42">
        <f>IF(DAY(B9092)&gt;14,VLOOKUP(DATE(YEAR(C9092),MONTH(C9092)-1,DAY(1)),'מדדים וריביות'!B:C,2,FALSE),VLOOKUP(DATE(YEAR(C9092),MONTH(C9092)-2,DAY(1)),'מדדים וריביות'!B:C,2,FALSE))</f>
        <v>33976829.773064002</v>
      </c>
      <c r="F9092" s="46">
        <f>IF($B$5=1,'ריבית יומית'!D9086,'ריבית יומית'!G9086)</f>
        <v>2.7242892239431882E-5</v>
      </c>
      <c r="G9092" s="46">
        <f t="shared" si="990"/>
        <v>0</v>
      </c>
      <c r="H9092" s="29">
        <f t="shared" si="996"/>
        <v>1</v>
      </c>
      <c r="I9092" s="30">
        <f>VLOOKUP(B9091,'מדדים וריביות'!B:C,2)</f>
        <v>34010140.390488602</v>
      </c>
      <c r="K9092" s="39">
        <f t="shared" si="991"/>
        <v>0</v>
      </c>
      <c r="L9092" s="39">
        <f t="shared" si="992"/>
        <v>0</v>
      </c>
      <c r="M9092" s="39">
        <f t="shared" si="993"/>
        <v>0</v>
      </c>
      <c r="N9092" s="41">
        <f t="shared" si="995"/>
        <v>0</v>
      </c>
    </row>
    <row r="9093" spans="2:14">
      <c r="B9093" s="1">
        <v>41958</v>
      </c>
      <c r="C9093" s="1">
        <f t="shared" si="994"/>
        <v>41944</v>
      </c>
      <c r="E9093" s="42">
        <f>IF(DAY(B9093)&gt;14,VLOOKUP(DATE(YEAR(C9093),MONTH(C9093)-1,DAY(1)),'מדדים וריביות'!B:C,2,FALSE),VLOOKUP(DATE(YEAR(C9093),MONTH(C9093)-2,DAY(1)),'מדדים וריביות'!B:C,2,FALSE))</f>
        <v>34076761.625337698</v>
      </c>
      <c r="F9093" s="46">
        <f>IF($B$5=1,'ריבית יומית'!D9087,'ריבית יומית'!G9087)</f>
        <v>2.7242892239431882E-5</v>
      </c>
      <c r="G9093" s="46">
        <f t="shared" si="990"/>
        <v>0</v>
      </c>
      <c r="H9093" s="29">
        <f t="shared" si="996"/>
        <v>1</v>
      </c>
      <c r="I9093" s="30">
        <f>VLOOKUP(B9092,'מדדים וריביות'!B:C,2)</f>
        <v>34010140.390488602</v>
      </c>
      <c r="K9093" s="39">
        <f t="shared" si="991"/>
        <v>0</v>
      </c>
      <c r="L9093" s="39">
        <f t="shared" si="992"/>
        <v>0</v>
      </c>
      <c r="M9093" s="39">
        <f t="shared" si="993"/>
        <v>0</v>
      </c>
      <c r="N9093" s="41">
        <f t="shared" si="995"/>
        <v>0</v>
      </c>
    </row>
    <row r="9094" spans="2:14">
      <c r="B9094" s="1">
        <v>41959</v>
      </c>
      <c r="C9094" s="1">
        <f t="shared" si="994"/>
        <v>41944</v>
      </c>
      <c r="E9094" s="42">
        <f>IF(DAY(B9094)&gt;14,VLOOKUP(DATE(YEAR(C9094),MONTH(C9094)-1,DAY(1)),'מדדים וריביות'!B:C,2,FALSE),VLOOKUP(DATE(YEAR(C9094),MONTH(C9094)-2,DAY(1)),'מדדים וריביות'!B:C,2,FALSE))</f>
        <v>34076761.625337698</v>
      </c>
      <c r="F9094" s="46">
        <f>IF($B$5=1,'ריבית יומית'!D9088,'ריבית יומית'!G9088)</f>
        <v>2.7242892239431882E-5</v>
      </c>
      <c r="G9094" s="46">
        <f t="shared" si="990"/>
        <v>0</v>
      </c>
      <c r="H9094" s="29">
        <f t="shared" si="996"/>
        <v>1</v>
      </c>
      <c r="I9094" s="30">
        <f>VLOOKUP(B9093,'מדדים וריביות'!B:C,2)</f>
        <v>34010140.390488602</v>
      </c>
      <c r="K9094" s="39">
        <f t="shared" si="991"/>
        <v>0</v>
      </c>
      <c r="L9094" s="39">
        <f t="shared" si="992"/>
        <v>0</v>
      </c>
      <c r="M9094" s="39">
        <f t="shared" si="993"/>
        <v>0</v>
      </c>
      <c r="N9094" s="41">
        <f t="shared" si="995"/>
        <v>0</v>
      </c>
    </row>
    <row r="9095" spans="2:14">
      <c r="B9095" s="1">
        <v>41960</v>
      </c>
      <c r="C9095" s="1">
        <f t="shared" si="994"/>
        <v>41944</v>
      </c>
      <c r="E9095" s="42">
        <f>IF(DAY(B9095)&gt;14,VLOOKUP(DATE(YEAR(C9095),MONTH(C9095)-1,DAY(1)),'מדדים וריביות'!B:C,2,FALSE),VLOOKUP(DATE(YEAR(C9095),MONTH(C9095)-2,DAY(1)),'מדדים וריביות'!B:C,2,FALSE))</f>
        <v>34076761.625337698</v>
      </c>
      <c r="F9095" s="46">
        <f>IF($B$5=1,'ריבית יומית'!D9089,'ריבית יומית'!G9089)</f>
        <v>2.7242892239431882E-5</v>
      </c>
      <c r="G9095" s="46">
        <f t="shared" si="990"/>
        <v>0</v>
      </c>
      <c r="H9095" s="29">
        <f t="shared" si="996"/>
        <v>1</v>
      </c>
      <c r="I9095" s="30">
        <f>VLOOKUP(B9094,'מדדים וריביות'!B:C,2)</f>
        <v>34010140.390488602</v>
      </c>
      <c r="K9095" s="39">
        <f t="shared" si="991"/>
        <v>0</v>
      </c>
      <c r="L9095" s="39">
        <f t="shared" si="992"/>
        <v>0</v>
      </c>
      <c r="M9095" s="39">
        <f t="shared" si="993"/>
        <v>0</v>
      </c>
      <c r="N9095" s="41">
        <f t="shared" si="995"/>
        <v>0</v>
      </c>
    </row>
    <row r="9096" spans="2:14">
      <c r="B9096" s="1">
        <v>41961</v>
      </c>
      <c r="C9096" s="1">
        <f t="shared" si="994"/>
        <v>41944</v>
      </c>
      <c r="E9096" s="42">
        <f>IF(DAY(B9096)&gt;14,VLOOKUP(DATE(YEAR(C9096),MONTH(C9096)-1,DAY(1)),'מדדים וריביות'!B:C,2,FALSE),VLOOKUP(DATE(YEAR(C9096),MONTH(C9096)-2,DAY(1)),'מדדים וריביות'!B:C,2,FALSE))</f>
        <v>34076761.625337698</v>
      </c>
      <c r="F9096" s="46">
        <f>IF($B$5=1,'ריבית יומית'!D9090,'ריבית יומית'!G9090)</f>
        <v>2.7242892239431882E-5</v>
      </c>
      <c r="G9096" s="46">
        <f t="shared" si="990"/>
        <v>0</v>
      </c>
      <c r="H9096" s="29">
        <f t="shared" si="996"/>
        <v>1</v>
      </c>
      <c r="I9096" s="30">
        <f>VLOOKUP(B9095,'מדדים וריביות'!B:C,2)</f>
        <v>34010140.390488602</v>
      </c>
      <c r="K9096" s="39">
        <f t="shared" si="991"/>
        <v>0</v>
      </c>
      <c r="L9096" s="39">
        <f t="shared" si="992"/>
        <v>0</v>
      </c>
      <c r="M9096" s="39">
        <f t="shared" si="993"/>
        <v>0</v>
      </c>
      <c r="N9096" s="41">
        <f t="shared" si="995"/>
        <v>0</v>
      </c>
    </row>
    <row r="9097" spans="2:14">
      <c r="B9097" s="1">
        <v>41962</v>
      </c>
      <c r="C9097" s="1">
        <f t="shared" si="994"/>
        <v>41944</v>
      </c>
      <c r="E9097" s="42">
        <f>IF(DAY(B9097)&gt;14,VLOOKUP(DATE(YEAR(C9097),MONTH(C9097)-1,DAY(1)),'מדדים וריביות'!B:C,2,FALSE),VLOOKUP(DATE(YEAR(C9097),MONTH(C9097)-2,DAY(1)),'מדדים וריביות'!B:C,2,FALSE))</f>
        <v>34076761.625337698</v>
      </c>
      <c r="F9097" s="46">
        <f>IF($B$5=1,'ריבית יומית'!D9091,'ריבית יומית'!G9091)</f>
        <v>2.7242892239431882E-5</v>
      </c>
      <c r="G9097" s="46">
        <f t="shared" ref="G9097:G9160" si="997">IF(B9097&gt;$B$2,0,F9097)</f>
        <v>0</v>
      </c>
      <c r="H9097" s="29">
        <f t="shared" si="996"/>
        <v>1</v>
      </c>
      <c r="I9097" s="30">
        <f>VLOOKUP(B9096,'מדדים וריביות'!B:C,2)</f>
        <v>34010140.390488602</v>
      </c>
      <c r="K9097" s="39">
        <f t="shared" ref="K9097:K9160" si="998">$B$4/E9097*D9097-D9097</f>
        <v>0</v>
      </c>
      <c r="L9097" s="39">
        <f t="shared" ref="L9097:L9160" si="999">H9098*D9097-D9097</f>
        <v>0</v>
      </c>
      <c r="M9097" s="39">
        <f t="shared" ref="M9097:M9160" si="1000">$B$4/E9097*L9097-L9097</f>
        <v>0</v>
      </c>
      <c r="N9097" s="41">
        <f t="shared" si="995"/>
        <v>0</v>
      </c>
    </row>
    <row r="9098" spans="2:14">
      <c r="B9098" s="1">
        <v>41963</v>
      </c>
      <c r="C9098" s="1">
        <f t="shared" ref="C9098:C9161" si="1001">DATE(YEAR(B9098),MONTH(B9098),DAY(1))</f>
        <v>41944</v>
      </c>
      <c r="E9098" s="42">
        <f>IF(DAY(B9098)&gt;14,VLOOKUP(DATE(YEAR(C9098),MONTH(C9098)-1,DAY(1)),'מדדים וריביות'!B:C,2,FALSE),VLOOKUP(DATE(YEAR(C9098),MONTH(C9098)-2,DAY(1)),'מדדים וריביות'!B:C,2,FALSE))</f>
        <v>34076761.625337698</v>
      </c>
      <c r="F9098" s="46">
        <f>IF($B$5=1,'ריבית יומית'!D9092,'ריבית יומית'!G9092)</f>
        <v>2.7242892239431882E-5</v>
      </c>
      <c r="G9098" s="46">
        <f t="shared" si="997"/>
        <v>0</v>
      </c>
      <c r="H9098" s="29">
        <f t="shared" si="996"/>
        <v>1</v>
      </c>
      <c r="I9098" s="30">
        <f>VLOOKUP(B9097,'מדדים וריביות'!B:C,2)</f>
        <v>34010140.390488602</v>
      </c>
      <c r="K9098" s="39">
        <f t="shared" si="998"/>
        <v>0</v>
      </c>
      <c r="L9098" s="39">
        <f t="shared" si="999"/>
        <v>0</v>
      </c>
      <c r="M9098" s="39">
        <f t="shared" si="1000"/>
        <v>0</v>
      </c>
      <c r="N9098" s="41">
        <f t="shared" ref="N9098:N9161" si="1002">SUM(K9098:M9098)</f>
        <v>0</v>
      </c>
    </row>
    <row r="9099" spans="2:14">
      <c r="B9099" s="1">
        <v>41964</v>
      </c>
      <c r="C9099" s="1">
        <f t="shared" si="1001"/>
        <v>41944</v>
      </c>
      <c r="E9099" s="42">
        <f>IF(DAY(B9099)&gt;14,VLOOKUP(DATE(YEAR(C9099),MONTH(C9099)-1,DAY(1)),'מדדים וריביות'!B:C,2,FALSE),VLOOKUP(DATE(YEAR(C9099),MONTH(C9099)-2,DAY(1)),'מדדים וריביות'!B:C,2,FALSE))</f>
        <v>34076761.625337698</v>
      </c>
      <c r="F9099" s="46">
        <f>IF($B$5=1,'ריבית יומית'!D9093,'ריבית יומית'!G9093)</f>
        <v>2.7242892239431882E-5</v>
      </c>
      <c r="G9099" s="46">
        <f t="shared" si="997"/>
        <v>0</v>
      </c>
      <c r="H9099" s="29">
        <f t="shared" si="996"/>
        <v>1</v>
      </c>
      <c r="I9099" s="30">
        <f>VLOOKUP(B9098,'מדדים וריביות'!B:C,2)</f>
        <v>34010140.390488602</v>
      </c>
      <c r="K9099" s="39">
        <f t="shared" si="998"/>
        <v>0</v>
      </c>
      <c r="L9099" s="39">
        <f t="shared" si="999"/>
        <v>0</v>
      </c>
      <c r="M9099" s="39">
        <f t="shared" si="1000"/>
        <v>0</v>
      </c>
      <c r="N9099" s="41">
        <f t="shared" si="1002"/>
        <v>0</v>
      </c>
    </row>
    <row r="9100" spans="2:14">
      <c r="B9100" s="1">
        <v>41965</v>
      </c>
      <c r="C9100" s="1">
        <f t="shared" si="1001"/>
        <v>41944</v>
      </c>
      <c r="E9100" s="42">
        <f>IF(DAY(B9100)&gt;14,VLOOKUP(DATE(YEAR(C9100),MONTH(C9100)-1,DAY(1)),'מדדים וריביות'!B:C,2,FALSE),VLOOKUP(DATE(YEAR(C9100),MONTH(C9100)-2,DAY(1)),'מדדים וריביות'!B:C,2,FALSE))</f>
        <v>34076761.625337698</v>
      </c>
      <c r="F9100" s="46">
        <f>IF($B$5=1,'ריבית יומית'!D9094,'ריבית יומית'!G9094)</f>
        <v>2.7242892239431882E-5</v>
      </c>
      <c r="G9100" s="46">
        <f t="shared" si="997"/>
        <v>0</v>
      </c>
      <c r="H9100" s="29">
        <f t="shared" si="996"/>
        <v>1</v>
      </c>
      <c r="I9100" s="30">
        <f>VLOOKUP(B9099,'מדדים וריביות'!B:C,2)</f>
        <v>34010140.390488602</v>
      </c>
      <c r="K9100" s="39">
        <f t="shared" si="998"/>
        <v>0</v>
      </c>
      <c r="L9100" s="39">
        <f t="shared" si="999"/>
        <v>0</v>
      </c>
      <c r="M9100" s="39">
        <f t="shared" si="1000"/>
        <v>0</v>
      </c>
      <c r="N9100" s="41">
        <f t="shared" si="1002"/>
        <v>0</v>
      </c>
    </row>
    <row r="9101" spans="2:14">
      <c r="B9101" s="1">
        <v>41966</v>
      </c>
      <c r="C9101" s="1">
        <f t="shared" si="1001"/>
        <v>41944</v>
      </c>
      <c r="E9101" s="42">
        <f>IF(DAY(B9101)&gt;14,VLOOKUP(DATE(YEAR(C9101),MONTH(C9101)-1,DAY(1)),'מדדים וריביות'!B:C,2,FALSE),VLOOKUP(DATE(YEAR(C9101),MONTH(C9101)-2,DAY(1)),'מדדים וריביות'!B:C,2,FALSE))</f>
        <v>34076761.625337698</v>
      </c>
      <c r="F9101" s="46">
        <f>IF($B$5=1,'ריבית יומית'!D9095,'ריבית יומית'!G9095)</f>
        <v>2.7242892239431882E-5</v>
      </c>
      <c r="G9101" s="46">
        <f t="shared" si="997"/>
        <v>0</v>
      </c>
      <c r="H9101" s="29">
        <f t="shared" si="996"/>
        <v>1</v>
      </c>
      <c r="I9101" s="30">
        <f>VLOOKUP(B9100,'מדדים וריביות'!B:C,2)</f>
        <v>34010140.390488602</v>
      </c>
      <c r="K9101" s="39">
        <f t="shared" si="998"/>
        <v>0</v>
      </c>
      <c r="L9101" s="39">
        <f t="shared" si="999"/>
        <v>0</v>
      </c>
      <c r="M9101" s="39">
        <f t="shared" si="1000"/>
        <v>0</v>
      </c>
      <c r="N9101" s="41">
        <f t="shared" si="1002"/>
        <v>0</v>
      </c>
    </row>
    <row r="9102" spans="2:14">
      <c r="B9102" s="1">
        <v>41967</v>
      </c>
      <c r="C9102" s="1">
        <f t="shared" si="1001"/>
        <v>41944</v>
      </c>
      <c r="E9102" s="42">
        <f>IF(DAY(B9102)&gt;14,VLOOKUP(DATE(YEAR(C9102),MONTH(C9102)-1,DAY(1)),'מדדים וריביות'!B:C,2,FALSE),VLOOKUP(DATE(YEAR(C9102),MONTH(C9102)-2,DAY(1)),'מדדים וריביות'!B:C,2,FALSE))</f>
        <v>34076761.625337698</v>
      </c>
      <c r="F9102" s="46">
        <f>IF($B$5=1,'ריבית יומית'!D9096,'ריבית יומית'!G9096)</f>
        <v>2.7242892239431882E-5</v>
      </c>
      <c r="G9102" s="46">
        <f t="shared" si="997"/>
        <v>0</v>
      </c>
      <c r="H9102" s="29">
        <f t="shared" si="996"/>
        <v>1</v>
      </c>
      <c r="I9102" s="30">
        <f>VLOOKUP(B9101,'מדדים וריביות'!B:C,2)</f>
        <v>34010140.390488602</v>
      </c>
      <c r="K9102" s="39">
        <f t="shared" si="998"/>
        <v>0</v>
      </c>
      <c r="L9102" s="39">
        <f t="shared" si="999"/>
        <v>0</v>
      </c>
      <c r="M9102" s="39">
        <f t="shared" si="1000"/>
        <v>0</v>
      </c>
      <c r="N9102" s="41">
        <f t="shared" si="1002"/>
        <v>0</v>
      </c>
    </row>
    <row r="9103" spans="2:14">
      <c r="B9103" s="1">
        <v>41968</v>
      </c>
      <c r="C9103" s="1">
        <f t="shared" si="1001"/>
        <v>41944</v>
      </c>
      <c r="E9103" s="42">
        <f>IF(DAY(B9103)&gt;14,VLOOKUP(DATE(YEAR(C9103),MONTH(C9103)-1,DAY(1)),'מדדים וריביות'!B:C,2,FALSE),VLOOKUP(DATE(YEAR(C9103),MONTH(C9103)-2,DAY(1)),'מדדים וריביות'!B:C,2,FALSE))</f>
        <v>34076761.625337698</v>
      </c>
      <c r="F9103" s="46">
        <f>IF($B$5=1,'ריבית יומית'!D9097,'ריבית יומית'!G9097)</f>
        <v>2.7242892239431882E-5</v>
      </c>
      <c r="G9103" s="46">
        <f t="shared" si="997"/>
        <v>0</v>
      </c>
      <c r="H9103" s="29">
        <f t="shared" si="996"/>
        <v>1</v>
      </c>
      <c r="I9103" s="30">
        <f>VLOOKUP(B9102,'מדדים וריביות'!B:C,2)</f>
        <v>34010140.390488602</v>
      </c>
      <c r="K9103" s="39">
        <f t="shared" si="998"/>
        <v>0</v>
      </c>
      <c r="L9103" s="39">
        <f t="shared" si="999"/>
        <v>0</v>
      </c>
      <c r="M9103" s="39">
        <f t="shared" si="1000"/>
        <v>0</v>
      </c>
      <c r="N9103" s="41">
        <f t="shared" si="1002"/>
        <v>0</v>
      </c>
    </row>
    <row r="9104" spans="2:14">
      <c r="B9104" s="1">
        <v>41969</v>
      </c>
      <c r="C9104" s="1">
        <f t="shared" si="1001"/>
        <v>41944</v>
      </c>
      <c r="E9104" s="42">
        <f>IF(DAY(B9104)&gt;14,VLOOKUP(DATE(YEAR(C9104),MONTH(C9104)-1,DAY(1)),'מדדים וריביות'!B:C,2,FALSE),VLOOKUP(DATE(YEAR(C9104),MONTH(C9104)-2,DAY(1)),'מדדים וריביות'!B:C,2,FALSE))</f>
        <v>34076761.625337698</v>
      </c>
      <c r="F9104" s="46">
        <f>IF($B$5=1,'ריבית יומית'!D9098,'ריבית יומית'!G9098)</f>
        <v>2.7242892239431882E-5</v>
      </c>
      <c r="G9104" s="46">
        <f t="shared" si="997"/>
        <v>0</v>
      </c>
      <c r="H9104" s="29">
        <f t="shared" si="996"/>
        <v>1</v>
      </c>
      <c r="I9104" s="30">
        <f>VLOOKUP(B9103,'מדדים וריביות'!B:C,2)</f>
        <v>34010140.390488602</v>
      </c>
      <c r="K9104" s="39">
        <f t="shared" si="998"/>
        <v>0</v>
      </c>
      <c r="L9104" s="39">
        <f t="shared" si="999"/>
        <v>0</v>
      </c>
      <c r="M9104" s="39">
        <f t="shared" si="1000"/>
        <v>0</v>
      </c>
      <c r="N9104" s="41">
        <f t="shared" si="1002"/>
        <v>0</v>
      </c>
    </row>
    <row r="9105" spans="2:14">
      <c r="B9105" s="1">
        <v>41970</v>
      </c>
      <c r="C9105" s="1">
        <f t="shared" si="1001"/>
        <v>41944</v>
      </c>
      <c r="E9105" s="42">
        <f>IF(DAY(B9105)&gt;14,VLOOKUP(DATE(YEAR(C9105),MONTH(C9105)-1,DAY(1)),'מדדים וריביות'!B:C,2,FALSE),VLOOKUP(DATE(YEAR(C9105),MONTH(C9105)-2,DAY(1)),'מדדים וריביות'!B:C,2,FALSE))</f>
        <v>34076761.625337698</v>
      </c>
      <c r="F9105" s="46">
        <f>IF($B$5=1,'ריבית יומית'!D9099,'ריבית יומית'!G9099)</f>
        <v>2.7242892239431882E-5</v>
      </c>
      <c r="G9105" s="46">
        <f t="shared" si="997"/>
        <v>0</v>
      </c>
      <c r="H9105" s="29">
        <f t="shared" si="996"/>
        <v>1</v>
      </c>
      <c r="I9105" s="30">
        <f>VLOOKUP(B9104,'מדדים וריביות'!B:C,2)</f>
        <v>34010140.390488602</v>
      </c>
      <c r="K9105" s="39">
        <f t="shared" si="998"/>
        <v>0</v>
      </c>
      <c r="L9105" s="39">
        <f t="shared" si="999"/>
        <v>0</v>
      </c>
      <c r="M9105" s="39">
        <f t="shared" si="1000"/>
        <v>0</v>
      </c>
      <c r="N9105" s="41">
        <f t="shared" si="1002"/>
        <v>0</v>
      </c>
    </row>
    <row r="9106" spans="2:14">
      <c r="B9106" s="1">
        <v>41971</v>
      </c>
      <c r="C9106" s="1">
        <f t="shared" si="1001"/>
        <v>41944</v>
      </c>
      <c r="E9106" s="42">
        <f>IF(DAY(B9106)&gt;14,VLOOKUP(DATE(YEAR(C9106),MONTH(C9106)-1,DAY(1)),'מדדים וריביות'!B:C,2,FALSE),VLOOKUP(DATE(YEAR(C9106),MONTH(C9106)-2,DAY(1)),'מדדים וריביות'!B:C,2,FALSE))</f>
        <v>34076761.625337698</v>
      </c>
      <c r="F9106" s="46">
        <f>IF($B$5=1,'ריבית יומית'!D9100,'ריבית יומית'!G9100)</f>
        <v>2.7242892239431882E-5</v>
      </c>
      <c r="G9106" s="46">
        <f t="shared" si="997"/>
        <v>0</v>
      </c>
      <c r="H9106" s="29">
        <f t="shared" si="996"/>
        <v>1</v>
      </c>
      <c r="I9106" s="30">
        <f>VLOOKUP(B9105,'מדדים וריביות'!B:C,2)</f>
        <v>34010140.390488602</v>
      </c>
      <c r="K9106" s="39">
        <f t="shared" si="998"/>
        <v>0</v>
      </c>
      <c r="L9106" s="39">
        <f t="shared" si="999"/>
        <v>0</v>
      </c>
      <c r="M9106" s="39">
        <f t="shared" si="1000"/>
        <v>0</v>
      </c>
      <c r="N9106" s="41">
        <f t="shared" si="1002"/>
        <v>0</v>
      </c>
    </row>
    <row r="9107" spans="2:14">
      <c r="B9107" s="1">
        <v>41972</v>
      </c>
      <c r="C9107" s="1">
        <f t="shared" si="1001"/>
        <v>41944</v>
      </c>
      <c r="E9107" s="42">
        <f>IF(DAY(B9107)&gt;14,VLOOKUP(DATE(YEAR(C9107),MONTH(C9107)-1,DAY(1)),'מדדים וריביות'!B:C,2,FALSE),VLOOKUP(DATE(YEAR(C9107),MONTH(C9107)-2,DAY(1)),'מדדים וריביות'!B:C,2,FALSE))</f>
        <v>34076761.625337698</v>
      </c>
      <c r="F9107" s="46">
        <f>IF($B$5=1,'ריבית יומית'!D9101,'ריבית יומית'!G9101)</f>
        <v>2.7242892239431882E-5</v>
      </c>
      <c r="G9107" s="46">
        <f t="shared" si="997"/>
        <v>0</v>
      </c>
      <c r="H9107" s="29">
        <f t="shared" si="996"/>
        <v>1</v>
      </c>
      <c r="I9107" s="30">
        <f>VLOOKUP(B9106,'מדדים וריביות'!B:C,2)</f>
        <v>34010140.390488602</v>
      </c>
      <c r="K9107" s="39">
        <f t="shared" si="998"/>
        <v>0</v>
      </c>
      <c r="L9107" s="39">
        <f t="shared" si="999"/>
        <v>0</v>
      </c>
      <c r="M9107" s="39">
        <f t="shared" si="1000"/>
        <v>0</v>
      </c>
      <c r="N9107" s="41">
        <f t="shared" si="1002"/>
        <v>0</v>
      </c>
    </row>
    <row r="9108" spans="2:14">
      <c r="B9108" s="1">
        <v>41973</v>
      </c>
      <c r="C9108" s="1">
        <f t="shared" si="1001"/>
        <v>41944</v>
      </c>
      <c r="E9108" s="42">
        <f>IF(DAY(B9108)&gt;14,VLOOKUP(DATE(YEAR(C9108),MONTH(C9108)-1,DAY(1)),'מדדים וריביות'!B:C,2,FALSE),VLOOKUP(DATE(YEAR(C9108),MONTH(C9108)-2,DAY(1)),'מדדים וריביות'!B:C,2,FALSE))</f>
        <v>34076761.625337698</v>
      </c>
      <c r="F9108" s="46">
        <f>IF($B$5=1,'ריבית יומית'!D9102,'ריבית יומית'!G9102)</f>
        <v>2.7242892239431882E-5</v>
      </c>
      <c r="G9108" s="46">
        <f t="shared" si="997"/>
        <v>0</v>
      </c>
      <c r="H9108" s="29">
        <f t="shared" si="996"/>
        <v>1</v>
      </c>
      <c r="I9108" s="30">
        <f>VLOOKUP(B9107,'מדדים וריביות'!B:C,2)</f>
        <v>34010140.390488602</v>
      </c>
      <c r="K9108" s="39">
        <f t="shared" si="998"/>
        <v>0</v>
      </c>
      <c r="L9108" s="39">
        <f t="shared" si="999"/>
        <v>0</v>
      </c>
      <c r="M9108" s="39">
        <f t="shared" si="1000"/>
        <v>0</v>
      </c>
      <c r="N9108" s="41">
        <f t="shared" si="1002"/>
        <v>0</v>
      </c>
    </row>
    <row r="9109" spans="2:14">
      <c r="B9109" s="1">
        <v>41974</v>
      </c>
      <c r="C9109" s="1">
        <f t="shared" si="1001"/>
        <v>41974</v>
      </c>
      <c r="E9109" s="42">
        <f>IF(DAY(B9109)&gt;14,VLOOKUP(DATE(YEAR(C9109),MONTH(C9109)-1,DAY(1)),'מדדים וריביות'!B:C,2,FALSE),VLOOKUP(DATE(YEAR(C9109),MONTH(C9109)-2,DAY(1)),'מדדים וריביות'!B:C,2,FALSE))</f>
        <v>34076761.625337698</v>
      </c>
      <c r="F9109" s="46">
        <f>IF($B$5=1,'ריבית יומית'!D9103,'ריבית יומית'!G9103)</f>
        <v>2.7242892239431882E-5</v>
      </c>
      <c r="G9109" s="46">
        <f t="shared" si="997"/>
        <v>0</v>
      </c>
      <c r="H9109" s="29">
        <f t="shared" si="996"/>
        <v>1</v>
      </c>
      <c r="I9109" s="30">
        <f>VLOOKUP(B9108,'מדדים וריביות'!B:C,2)</f>
        <v>34010140.390488602</v>
      </c>
      <c r="K9109" s="39">
        <f t="shared" si="998"/>
        <v>0</v>
      </c>
      <c r="L9109" s="39">
        <f t="shared" si="999"/>
        <v>0</v>
      </c>
      <c r="M9109" s="39">
        <f t="shared" si="1000"/>
        <v>0</v>
      </c>
      <c r="N9109" s="41">
        <f t="shared" si="1002"/>
        <v>0</v>
      </c>
    </row>
    <row r="9110" spans="2:14">
      <c r="B9110" s="1">
        <v>41975</v>
      </c>
      <c r="C9110" s="1">
        <f t="shared" si="1001"/>
        <v>41974</v>
      </c>
      <c r="E9110" s="42">
        <f>IF(DAY(B9110)&gt;14,VLOOKUP(DATE(YEAR(C9110),MONTH(C9110)-1,DAY(1)),'מדדים וריביות'!B:C,2,FALSE),VLOOKUP(DATE(YEAR(C9110),MONTH(C9110)-2,DAY(1)),'מדדים וריביות'!B:C,2,FALSE))</f>
        <v>34076761.625337698</v>
      </c>
      <c r="F9110" s="46">
        <f>IF($B$5=1,'ריבית יומית'!D9104,'ריבית יומית'!G9104)</f>
        <v>2.7242892239431882E-5</v>
      </c>
      <c r="G9110" s="46">
        <f t="shared" si="997"/>
        <v>0</v>
      </c>
      <c r="H9110" s="29">
        <f t="shared" si="996"/>
        <v>1</v>
      </c>
      <c r="I9110" s="30">
        <f>VLOOKUP(B9109,'מדדים וריביות'!B:C,2)</f>
        <v>34010140.390488602</v>
      </c>
      <c r="K9110" s="39">
        <f t="shared" si="998"/>
        <v>0</v>
      </c>
      <c r="L9110" s="39">
        <f t="shared" si="999"/>
        <v>0</v>
      </c>
      <c r="M9110" s="39">
        <f t="shared" si="1000"/>
        <v>0</v>
      </c>
      <c r="N9110" s="41">
        <f t="shared" si="1002"/>
        <v>0</v>
      </c>
    </row>
    <row r="9111" spans="2:14">
      <c r="B9111" s="1">
        <v>41976</v>
      </c>
      <c r="C9111" s="1">
        <f t="shared" si="1001"/>
        <v>41974</v>
      </c>
      <c r="E9111" s="42">
        <f>IF(DAY(B9111)&gt;14,VLOOKUP(DATE(YEAR(C9111),MONTH(C9111)-1,DAY(1)),'מדדים וריביות'!B:C,2,FALSE),VLOOKUP(DATE(YEAR(C9111),MONTH(C9111)-2,DAY(1)),'מדדים וריביות'!B:C,2,FALSE))</f>
        <v>34076761.625337698</v>
      </c>
      <c r="F9111" s="46">
        <f>IF($B$5=1,'ריבית יומית'!D9105,'ריבית יומית'!G9105)</f>
        <v>2.7242892239431882E-5</v>
      </c>
      <c r="G9111" s="46">
        <f t="shared" si="997"/>
        <v>0</v>
      </c>
      <c r="H9111" s="29">
        <f t="shared" si="996"/>
        <v>1</v>
      </c>
      <c r="I9111" s="30">
        <f>VLOOKUP(B9110,'מדדים וריביות'!B:C,2)</f>
        <v>34010140.390488602</v>
      </c>
      <c r="K9111" s="39">
        <f t="shared" si="998"/>
        <v>0</v>
      </c>
      <c r="L9111" s="39">
        <f t="shared" si="999"/>
        <v>0</v>
      </c>
      <c r="M9111" s="39">
        <f t="shared" si="1000"/>
        <v>0</v>
      </c>
      <c r="N9111" s="41">
        <f t="shared" si="1002"/>
        <v>0</v>
      </c>
    </row>
    <row r="9112" spans="2:14">
      <c r="B9112" s="1">
        <v>41977</v>
      </c>
      <c r="C9112" s="1">
        <f t="shared" si="1001"/>
        <v>41974</v>
      </c>
      <c r="E9112" s="42">
        <f>IF(DAY(B9112)&gt;14,VLOOKUP(DATE(YEAR(C9112),MONTH(C9112)-1,DAY(1)),'מדדים וריביות'!B:C,2,FALSE),VLOOKUP(DATE(YEAR(C9112),MONTH(C9112)-2,DAY(1)),'מדדים וריביות'!B:C,2,FALSE))</f>
        <v>34076761.625337698</v>
      </c>
      <c r="F9112" s="46">
        <f>IF($B$5=1,'ריבית יומית'!D9106,'ריבית יומית'!G9106)</f>
        <v>2.7242892239431882E-5</v>
      </c>
      <c r="G9112" s="46">
        <f t="shared" si="997"/>
        <v>0</v>
      </c>
      <c r="H9112" s="29">
        <f t="shared" si="996"/>
        <v>1</v>
      </c>
      <c r="I9112" s="30">
        <f>VLOOKUP(B9111,'מדדים וריביות'!B:C,2)</f>
        <v>34010140.390488602</v>
      </c>
      <c r="K9112" s="39">
        <f t="shared" si="998"/>
        <v>0</v>
      </c>
      <c r="L9112" s="39">
        <f t="shared" si="999"/>
        <v>0</v>
      </c>
      <c r="M9112" s="39">
        <f t="shared" si="1000"/>
        <v>0</v>
      </c>
      <c r="N9112" s="41">
        <f t="shared" si="1002"/>
        <v>0</v>
      </c>
    </row>
    <row r="9113" spans="2:14">
      <c r="B9113" s="1">
        <v>41978</v>
      </c>
      <c r="C9113" s="1">
        <f t="shared" si="1001"/>
        <v>41974</v>
      </c>
      <c r="E9113" s="42">
        <f>IF(DAY(B9113)&gt;14,VLOOKUP(DATE(YEAR(C9113),MONTH(C9113)-1,DAY(1)),'מדדים וריביות'!B:C,2,FALSE),VLOOKUP(DATE(YEAR(C9113),MONTH(C9113)-2,DAY(1)),'מדדים וריביות'!B:C,2,FALSE))</f>
        <v>34076761.625337698</v>
      </c>
      <c r="F9113" s="46">
        <f>IF($B$5=1,'ריבית יומית'!D9107,'ריבית יומית'!G9107)</f>
        <v>2.7242892239431882E-5</v>
      </c>
      <c r="G9113" s="46">
        <f t="shared" si="997"/>
        <v>0</v>
      </c>
      <c r="H9113" s="29">
        <f t="shared" si="996"/>
        <v>1</v>
      </c>
      <c r="I9113" s="30">
        <f>VLOOKUP(B9112,'מדדים וריביות'!B:C,2)</f>
        <v>34010140.390488602</v>
      </c>
      <c r="K9113" s="39">
        <f t="shared" si="998"/>
        <v>0</v>
      </c>
      <c r="L9113" s="39">
        <f t="shared" si="999"/>
        <v>0</v>
      </c>
      <c r="M9113" s="39">
        <f t="shared" si="1000"/>
        <v>0</v>
      </c>
      <c r="N9113" s="41">
        <f t="shared" si="1002"/>
        <v>0</v>
      </c>
    </row>
    <row r="9114" spans="2:14">
      <c r="B9114" s="1">
        <v>41979</v>
      </c>
      <c r="C9114" s="1">
        <f t="shared" si="1001"/>
        <v>41974</v>
      </c>
      <c r="E9114" s="42">
        <f>IF(DAY(B9114)&gt;14,VLOOKUP(DATE(YEAR(C9114),MONTH(C9114)-1,DAY(1)),'מדדים וריביות'!B:C,2,FALSE),VLOOKUP(DATE(YEAR(C9114),MONTH(C9114)-2,DAY(1)),'מדדים וריביות'!B:C,2,FALSE))</f>
        <v>34076761.625337698</v>
      </c>
      <c r="F9114" s="46">
        <f>IF($B$5=1,'ריבית יומית'!D9108,'ריבית יומית'!G9108)</f>
        <v>2.7242892239431882E-5</v>
      </c>
      <c r="G9114" s="46">
        <f t="shared" si="997"/>
        <v>0</v>
      </c>
      <c r="H9114" s="29">
        <f t="shared" si="996"/>
        <v>1</v>
      </c>
      <c r="I9114" s="30">
        <f>VLOOKUP(B9113,'מדדים וריביות'!B:C,2)</f>
        <v>34010140.390488602</v>
      </c>
      <c r="K9114" s="39">
        <f t="shared" si="998"/>
        <v>0</v>
      </c>
      <c r="L9114" s="39">
        <f t="shared" si="999"/>
        <v>0</v>
      </c>
      <c r="M9114" s="39">
        <f t="shared" si="1000"/>
        <v>0</v>
      </c>
      <c r="N9114" s="41">
        <f t="shared" si="1002"/>
        <v>0</v>
      </c>
    </row>
    <row r="9115" spans="2:14">
      <c r="B9115" s="1">
        <v>41980</v>
      </c>
      <c r="C9115" s="1">
        <f t="shared" si="1001"/>
        <v>41974</v>
      </c>
      <c r="E9115" s="42">
        <f>IF(DAY(B9115)&gt;14,VLOOKUP(DATE(YEAR(C9115),MONTH(C9115)-1,DAY(1)),'מדדים וריביות'!B:C,2,FALSE),VLOOKUP(DATE(YEAR(C9115),MONTH(C9115)-2,DAY(1)),'מדדים וריביות'!B:C,2,FALSE))</f>
        <v>34076761.625337698</v>
      </c>
      <c r="F9115" s="46">
        <f>IF($B$5=1,'ריבית יומית'!D9109,'ריבית יומית'!G9109)</f>
        <v>2.7242892239431882E-5</v>
      </c>
      <c r="G9115" s="46">
        <f t="shared" si="997"/>
        <v>0</v>
      </c>
      <c r="H9115" s="29">
        <f t="shared" si="996"/>
        <v>1</v>
      </c>
      <c r="I9115" s="30">
        <f>VLOOKUP(B9114,'מדדים וריביות'!B:C,2)</f>
        <v>34010140.390488602</v>
      </c>
      <c r="K9115" s="39">
        <f t="shared" si="998"/>
        <v>0</v>
      </c>
      <c r="L9115" s="39">
        <f t="shared" si="999"/>
        <v>0</v>
      </c>
      <c r="M9115" s="39">
        <f t="shared" si="1000"/>
        <v>0</v>
      </c>
      <c r="N9115" s="41">
        <f t="shared" si="1002"/>
        <v>0</v>
      </c>
    </row>
    <row r="9116" spans="2:14">
      <c r="B9116" s="1">
        <v>41981</v>
      </c>
      <c r="C9116" s="1">
        <f t="shared" si="1001"/>
        <v>41974</v>
      </c>
      <c r="E9116" s="42">
        <f>IF(DAY(B9116)&gt;14,VLOOKUP(DATE(YEAR(C9116),MONTH(C9116)-1,DAY(1)),'מדדים וריביות'!B:C,2,FALSE),VLOOKUP(DATE(YEAR(C9116),MONTH(C9116)-2,DAY(1)),'מדדים וריביות'!B:C,2,FALSE))</f>
        <v>34076761.625337698</v>
      </c>
      <c r="F9116" s="46">
        <f>IF($B$5=1,'ריבית יומית'!D9110,'ריבית יומית'!G9110)</f>
        <v>2.7242892239431882E-5</v>
      </c>
      <c r="G9116" s="46">
        <f t="shared" si="997"/>
        <v>0</v>
      </c>
      <c r="H9116" s="29">
        <f t="shared" si="996"/>
        <v>1</v>
      </c>
      <c r="I9116" s="30">
        <f>VLOOKUP(B9115,'מדדים וריביות'!B:C,2)</f>
        <v>34010140.390488602</v>
      </c>
      <c r="K9116" s="39">
        <f t="shared" si="998"/>
        <v>0</v>
      </c>
      <c r="L9116" s="39">
        <f t="shared" si="999"/>
        <v>0</v>
      </c>
      <c r="M9116" s="39">
        <f t="shared" si="1000"/>
        <v>0</v>
      </c>
      <c r="N9116" s="41">
        <f t="shared" si="1002"/>
        <v>0</v>
      </c>
    </row>
    <row r="9117" spans="2:14">
      <c r="B9117" s="1">
        <v>41982</v>
      </c>
      <c r="C9117" s="1">
        <f t="shared" si="1001"/>
        <v>41974</v>
      </c>
      <c r="E9117" s="42">
        <f>IF(DAY(B9117)&gt;14,VLOOKUP(DATE(YEAR(C9117),MONTH(C9117)-1,DAY(1)),'מדדים וריביות'!B:C,2,FALSE),VLOOKUP(DATE(YEAR(C9117),MONTH(C9117)-2,DAY(1)),'מדדים וריביות'!B:C,2,FALSE))</f>
        <v>34076761.625337698</v>
      </c>
      <c r="F9117" s="46">
        <f>IF($B$5=1,'ריבית יומית'!D9111,'ריבית יומית'!G9111)</f>
        <v>2.7242892239431882E-5</v>
      </c>
      <c r="G9117" s="46">
        <f t="shared" si="997"/>
        <v>0</v>
      </c>
      <c r="H9117" s="29">
        <f t="shared" si="996"/>
        <v>1</v>
      </c>
      <c r="I9117" s="30">
        <f>VLOOKUP(B9116,'מדדים וריביות'!B:C,2)</f>
        <v>34010140.390488602</v>
      </c>
      <c r="K9117" s="39">
        <f t="shared" si="998"/>
        <v>0</v>
      </c>
      <c r="L9117" s="39">
        <f t="shared" si="999"/>
        <v>0</v>
      </c>
      <c r="M9117" s="39">
        <f t="shared" si="1000"/>
        <v>0</v>
      </c>
      <c r="N9117" s="41">
        <f t="shared" si="1002"/>
        <v>0</v>
      </c>
    </row>
    <row r="9118" spans="2:14">
      <c r="B9118" s="1">
        <v>41983</v>
      </c>
      <c r="C9118" s="1">
        <f t="shared" si="1001"/>
        <v>41974</v>
      </c>
      <c r="E9118" s="42">
        <f>IF(DAY(B9118)&gt;14,VLOOKUP(DATE(YEAR(C9118),MONTH(C9118)-1,DAY(1)),'מדדים וריביות'!B:C,2,FALSE),VLOOKUP(DATE(YEAR(C9118),MONTH(C9118)-2,DAY(1)),'מדדים וריביות'!B:C,2,FALSE))</f>
        <v>34076761.625337698</v>
      </c>
      <c r="F9118" s="46">
        <f>IF($B$5=1,'ריבית יומית'!D9112,'ריבית יומית'!G9112)</f>
        <v>2.7242892239431882E-5</v>
      </c>
      <c r="G9118" s="46">
        <f t="shared" si="997"/>
        <v>0</v>
      </c>
      <c r="H9118" s="29">
        <f t="shared" si="996"/>
        <v>1</v>
      </c>
      <c r="I9118" s="30">
        <f>VLOOKUP(B9117,'מדדים וריביות'!B:C,2)</f>
        <v>34010140.390488602</v>
      </c>
      <c r="K9118" s="39">
        <f t="shared" si="998"/>
        <v>0</v>
      </c>
      <c r="L9118" s="39">
        <f t="shared" si="999"/>
        <v>0</v>
      </c>
      <c r="M9118" s="39">
        <f t="shared" si="1000"/>
        <v>0</v>
      </c>
      <c r="N9118" s="41">
        <f t="shared" si="1002"/>
        <v>0</v>
      </c>
    </row>
    <row r="9119" spans="2:14">
      <c r="B9119" s="1">
        <v>41984</v>
      </c>
      <c r="C9119" s="1">
        <f t="shared" si="1001"/>
        <v>41974</v>
      </c>
      <c r="E9119" s="42">
        <f>IF(DAY(B9119)&gt;14,VLOOKUP(DATE(YEAR(C9119),MONTH(C9119)-1,DAY(1)),'מדדים וריביות'!B:C,2,FALSE),VLOOKUP(DATE(YEAR(C9119),MONTH(C9119)-2,DAY(1)),'מדדים וריביות'!B:C,2,FALSE))</f>
        <v>34076761.625337698</v>
      </c>
      <c r="F9119" s="46">
        <f>IF($B$5=1,'ריבית יומית'!D9113,'ריבית יומית'!G9113)</f>
        <v>2.7242892239431882E-5</v>
      </c>
      <c r="G9119" s="46">
        <f t="shared" si="997"/>
        <v>0</v>
      </c>
      <c r="H9119" s="29">
        <f t="shared" si="996"/>
        <v>1</v>
      </c>
      <c r="I9119" s="30">
        <f>VLOOKUP(B9118,'מדדים וריביות'!B:C,2)</f>
        <v>34010140.390488602</v>
      </c>
      <c r="K9119" s="39">
        <f t="shared" si="998"/>
        <v>0</v>
      </c>
      <c r="L9119" s="39">
        <f t="shared" si="999"/>
        <v>0</v>
      </c>
      <c r="M9119" s="39">
        <f t="shared" si="1000"/>
        <v>0</v>
      </c>
      <c r="N9119" s="41">
        <f t="shared" si="1002"/>
        <v>0</v>
      </c>
    </row>
    <row r="9120" spans="2:14">
      <c r="B9120" s="1">
        <v>41985</v>
      </c>
      <c r="C9120" s="1">
        <f t="shared" si="1001"/>
        <v>41974</v>
      </c>
      <c r="E9120" s="42">
        <f>IF(DAY(B9120)&gt;14,VLOOKUP(DATE(YEAR(C9120),MONTH(C9120)-1,DAY(1)),'מדדים וריביות'!B:C,2,FALSE),VLOOKUP(DATE(YEAR(C9120),MONTH(C9120)-2,DAY(1)),'מדדים וריביות'!B:C,2,FALSE))</f>
        <v>34076761.625337698</v>
      </c>
      <c r="F9120" s="46">
        <f>IF($B$5=1,'ריבית יומית'!D9114,'ריבית יומית'!G9114)</f>
        <v>2.7242892239431882E-5</v>
      </c>
      <c r="G9120" s="46">
        <f t="shared" si="997"/>
        <v>0</v>
      </c>
      <c r="H9120" s="29">
        <f t="shared" si="996"/>
        <v>1</v>
      </c>
      <c r="I9120" s="30">
        <f>VLOOKUP(B9119,'מדדים וריביות'!B:C,2)</f>
        <v>34010140.390488602</v>
      </c>
      <c r="K9120" s="39">
        <f t="shared" si="998"/>
        <v>0</v>
      </c>
      <c r="L9120" s="39">
        <f t="shared" si="999"/>
        <v>0</v>
      </c>
      <c r="M9120" s="39">
        <f t="shared" si="1000"/>
        <v>0</v>
      </c>
      <c r="N9120" s="41">
        <f t="shared" si="1002"/>
        <v>0</v>
      </c>
    </row>
    <row r="9121" spans="2:14">
      <c r="B9121" s="1">
        <v>41986</v>
      </c>
      <c r="C9121" s="1">
        <f t="shared" si="1001"/>
        <v>41974</v>
      </c>
      <c r="E9121" s="42">
        <f>IF(DAY(B9121)&gt;14,VLOOKUP(DATE(YEAR(C9121),MONTH(C9121)-1,DAY(1)),'מדדים וריביות'!B:C,2,FALSE),VLOOKUP(DATE(YEAR(C9121),MONTH(C9121)-2,DAY(1)),'מדדים וריביות'!B:C,2,FALSE))</f>
        <v>34076761.625337698</v>
      </c>
      <c r="F9121" s="46">
        <f>IF($B$5=1,'ריבית יומית'!D9115,'ריבית יומית'!G9115)</f>
        <v>2.7242892239431882E-5</v>
      </c>
      <c r="G9121" s="46">
        <f t="shared" si="997"/>
        <v>0</v>
      </c>
      <c r="H9121" s="29">
        <f t="shared" si="996"/>
        <v>1</v>
      </c>
      <c r="I9121" s="30">
        <f>VLOOKUP(B9120,'מדדים וריביות'!B:C,2)</f>
        <v>34010140.390488602</v>
      </c>
      <c r="K9121" s="39">
        <f t="shared" si="998"/>
        <v>0</v>
      </c>
      <c r="L9121" s="39">
        <f t="shared" si="999"/>
        <v>0</v>
      </c>
      <c r="M9121" s="39">
        <f t="shared" si="1000"/>
        <v>0</v>
      </c>
      <c r="N9121" s="41">
        <f t="shared" si="1002"/>
        <v>0</v>
      </c>
    </row>
    <row r="9122" spans="2:14">
      <c r="B9122" s="1">
        <v>41987</v>
      </c>
      <c r="C9122" s="1">
        <f t="shared" si="1001"/>
        <v>41974</v>
      </c>
      <c r="E9122" s="42">
        <f>IF(DAY(B9122)&gt;14,VLOOKUP(DATE(YEAR(C9122),MONTH(C9122)-1,DAY(1)),'מדדים וריביות'!B:C,2,FALSE),VLOOKUP(DATE(YEAR(C9122),MONTH(C9122)-2,DAY(1)),'מדדים וריביות'!B:C,2,FALSE))</f>
        <v>34076761.625337698</v>
      </c>
      <c r="F9122" s="46">
        <f>IF($B$5=1,'ריבית יומית'!D9116,'ריבית יומית'!G9116)</f>
        <v>2.7242892239431882E-5</v>
      </c>
      <c r="G9122" s="46">
        <f t="shared" si="997"/>
        <v>0</v>
      </c>
      <c r="H9122" s="29">
        <f t="shared" si="996"/>
        <v>1</v>
      </c>
      <c r="I9122" s="30">
        <f>VLOOKUP(B9121,'מדדים וריביות'!B:C,2)</f>
        <v>34010140.390488602</v>
      </c>
      <c r="K9122" s="39">
        <f t="shared" si="998"/>
        <v>0</v>
      </c>
      <c r="L9122" s="39">
        <f t="shared" si="999"/>
        <v>0</v>
      </c>
      <c r="M9122" s="39">
        <f t="shared" si="1000"/>
        <v>0</v>
      </c>
      <c r="N9122" s="41">
        <f t="shared" si="1002"/>
        <v>0</v>
      </c>
    </row>
    <row r="9123" spans="2:14">
      <c r="B9123" s="1">
        <v>41988</v>
      </c>
      <c r="C9123" s="1">
        <f t="shared" si="1001"/>
        <v>41974</v>
      </c>
      <c r="E9123" s="42">
        <f>IF(DAY(B9123)&gt;14,VLOOKUP(DATE(YEAR(C9123),MONTH(C9123)-1,DAY(1)),'מדדים וריביות'!B:C,2,FALSE),VLOOKUP(DATE(YEAR(C9123),MONTH(C9123)-2,DAY(1)),'מדדים וריביות'!B:C,2,FALSE))</f>
        <v>34010140.390488602</v>
      </c>
      <c r="F9123" s="46">
        <f>IF($B$5=1,'ריבית יומית'!D9117,'ריבית יומית'!G9117)</f>
        <v>2.7242892239431882E-5</v>
      </c>
      <c r="G9123" s="46">
        <f t="shared" si="997"/>
        <v>0</v>
      </c>
      <c r="H9123" s="29">
        <f t="shared" ref="H9123:H9186" si="1003">H9124*(1+G9123)</f>
        <v>1</v>
      </c>
      <c r="I9123" s="30">
        <f>VLOOKUP(B9122,'מדדים וריביות'!B:C,2)</f>
        <v>34010140.390488602</v>
      </c>
      <c r="K9123" s="39">
        <f t="shared" si="998"/>
        <v>0</v>
      </c>
      <c r="L9123" s="39">
        <f t="shared" si="999"/>
        <v>0</v>
      </c>
      <c r="M9123" s="39">
        <f t="shared" si="1000"/>
        <v>0</v>
      </c>
      <c r="N9123" s="41">
        <f t="shared" si="1002"/>
        <v>0</v>
      </c>
    </row>
    <row r="9124" spans="2:14">
      <c r="B9124" s="1">
        <v>41989</v>
      </c>
      <c r="C9124" s="1">
        <f t="shared" si="1001"/>
        <v>41974</v>
      </c>
      <c r="E9124" s="42">
        <f>IF(DAY(B9124)&gt;14,VLOOKUP(DATE(YEAR(C9124),MONTH(C9124)-1,DAY(1)),'מדדים וריביות'!B:C,2,FALSE),VLOOKUP(DATE(YEAR(C9124),MONTH(C9124)-2,DAY(1)),'מדדים וריביות'!B:C,2,FALSE))</f>
        <v>34010140.390488602</v>
      </c>
      <c r="F9124" s="46">
        <f>IF($B$5=1,'ריבית יומית'!D9118,'ריבית יומית'!G9118)</f>
        <v>2.7242892239431882E-5</v>
      </c>
      <c r="G9124" s="46">
        <f t="shared" si="997"/>
        <v>0</v>
      </c>
      <c r="H9124" s="29">
        <f t="shared" si="1003"/>
        <v>1</v>
      </c>
      <c r="I9124" s="30">
        <f>VLOOKUP(B9123,'מדדים וריביות'!B:C,2)</f>
        <v>34010140.390488602</v>
      </c>
      <c r="K9124" s="39">
        <f t="shared" si="998"/>
        <v>0</v>
      </c>
      <c r="L9124" s="39">
        <f t="shared" si="999"/>
        <v>0</v>
      </c>
      <c r="M9124" s="39">
        <f t="shared" si="1000"/>
        <v>0</v>
      </c>
      <c r="N9124" s="41">
        <f t="shared" si="1002"/>
        <v>0</v>
      </c>
    </row>
    <row r="9125" spans="2:14">
      <c r="B9125" s="1">
        <v>41990</v>
      </c>
      <c r="C9125" s="1">
        <f t="shared" si="1001"/>
        <v>41974</v>
      </c>
      <c r="E9125" s="42">
        <f>IF(DAY(B9125)&gt;14,VLOOKUP(DATE(YEAR(C9125),MONTH(C9125)-1,DAY(1)),'מדדים וריביות'!B:C,2,FALSE),VLOOKUP(DATE(YEAR(C9125),MONTH(C9125)-2,DAY(1)),'מדדים וריביות'!B:C,2,FALSE))</f>
        <v>34010140.390488602</v>
      </c>
      <c r="F9125" s="46">
        <f>IF($B$5=1,'ריבית יומית'!D9119,'ריבית יומית'!G9119)</f>
        <v>2.7242892239431882E-5</v>
      </c>
      <c r="G9125" s="46">
        <f t="shared" si="997"/>
        <v>0</v>
      </c>
      <c r="H9125" s="29">
        <f t="shared" si="1003"/>
        <v>1</v>
      </c>
      <c r="I9125" s="30">
        <f>VLOOKUP(B9124,'מדדים וריביות'!B:C,2)</f>
        <v>34010140.390488602</v>
      </c>
      <c r="K9125" s="39">
        <f t="shared" si="998"/>
        <v>0</v>
      </c>
      <c r="L9125" s="39">
        <f t="shared" si="999"/>
        <v>0</v>
      </c>
      <c r="M9125" s="39">
        <f t="shared" si="1000"/>
        <v>0</v>
      </c>
      <c r="N9125" s="41">
        <f t="shared" si="1002"/>
        <v>0</v>
      </c>
    </row>
    <row r="9126" spans="2:14">
      <c r="B9126" s="1">
        <v>41991</v>
      </c>
      <c r="C9126" s="1">
        <f t="shared" si="1001"/>
        <v>41974</v>
      </c>
      <c r="E9126" s="42">
        <f>IF(DAY(B9126)&gt;14,VLOOKUP(DATE(YEAR(C9126),MONTH(C9126)-1,DAY(1)),'מדדים וריביות'!B:C,2,FALSE),VLOOKUP(DATE(YEAR(C9126),MONTH(C9126)-2,DAY(1)),'מדדים וריביות'!B:C,2,FALSE))</f>
        <v>34010140.390488602</v>
      </c>
      <c r="F9126" s="46">
        <f>IF($B$5=1,'ריבית יומית'!D9120,'ריבית יומית'!G9120)</f>
        <v>2.7242892239431882E-5</v>
      </c>
      <c r="G9126" s="46">
        <f t="shared" si="997"/>
        <v>0</v>
      </c>
      <c r="H9126" s="29">
        <f t="shared" si="1003"/>
        <v>1</v>
      </c>
      <c r="I9126" s="30">
        <f>VLOOKUP(B9125,'מדדים וריביות'!B:C,2)</f>
        <v>34010140.390488602</v>
      </c>
      <c r="K9126" s="39">
        <f t="shared" si="998"/>
        <v>0</v>
      </c>
      <c r="L9126" s="39">
        <f t="shared" si="999"/>
        <v>0</v>
      </c>
      <c r="M9126" s="39">
        <f t="shared" si="1000"/>
        <v>0</v>
      </c>
      <c r="N9126" s="41">
        <f t="shared" si="1002"/>
        <v>0</v>
      </c>
    </row>
    <row r="9127" spans="2:14">
      <c r="B9127" s="1">
        <v>41992</v>
      </c>
      <c r="C9127" s="1">
        <f t="shared" si="1001"/>
        <v>41974</v>
      </c>
      <c r="E9127" s="42">
        <f>IF(DAY(B9127)&gt;14,VLOOKUP(DATE(YEAR(C9127),MONTH(C9127)-1,DAY(1)),'מדדים וריביות'!B:C,2,FALSE),VLOOKUP(DATE(YEAR(C9127),MONTH(C9127)-2,DAY(1)),'מדדים וריביות'!B:C,2,FALSE))</f>
        <v>34010140.390488602</v>
      </c>
      <c r="F9127" s="46">
        <f>IF($B$5=1,'ריבית יומית'!D9121,'ריבית יומית'!G9121)</f>
        <v>2.7242892239431882E-5</v>
      </c>
      <c r="G9127" s="46">
        <f t="shared" si="997"/>
        <v>0</v>
      </c>
      <c r="H9127" s="29">
        <f t="shared" si="1003"/>
        <v>1</v>
      </c>
      <c r="I9127" s="30">
        <f>VLOOKUP(B9126,'מדדים וריביות'!B:C,2)</f>
        <v>34010140.390488602</v>
      </c>
      <c r="K9127" s="39">
        <f t="shared" si="998"/>
        <v>0</v>
      </c>
      <c r="L9127" s="39">
        <f t="shared" si="999"/>
        <v>0</v>
      </c>
      <c r="M9127" s="39">
        <f t="shared" si="1000"/>
        <v>0</v>
      </c>
      <c r="N9127" s="41">
        <f t="shared" si="1002"/>
        <v>0</v>
      </c>
    </row>
    <row r="9128" spans="2:14">
      <c r="B9128" s="1">
        <v>41993</v>
      </c>
      <c r="C9128" s="1">
        <f t="shared" si="1001"/>
        <v>41974</v>
      </c>
      <c r="E9128" s="42">
        <f>IF(DAY(B9128)&gt;14,VLOOKUP(DATE(YEAR(C9128),MONTH(C9128)-1,DAY(1)),'מדדים וריביות'!B:C,2,FALSE),VLOOKUP(DATE(YEAR(C9128),MONTH(C9128)-2,DAY(1)),'מדדים וריביות'!B:C,2,FALSE))</f>
        <v>34010140.390488602</v>
      </c>
      <c r="F9128" s="46">
        <f>IF($B$5=1,'ריבית יומית'!D9122,'ריבית יומית'!G9122)</f>
        <v>2.7242892239431882E-5</v>
      </c>
      <c r="G9128" s="46">
        <f t="shared" si="997"/>
        <v>0</v>
      </c>
      <c r="H9128" s="29">
        <f t="shared" si="1003"/>
        <v>1</v>
      </c>
      <c r="I9128" s="30">
        <f>VLOOKUP(B9127,'מדדים וריביות'!B:C,2)</f>
        <v>34010140.390488602</v>
      </c>
      <c r="K9128" s="39">
        <f t="shared" si="998"/>
        <v>0</v>
      </c>
      <c r="L9128" s="39">
        <f t="shared" si="999"/>
        <v>0</v>
      </c>
      <c r="M9128" s="39">
        <f t="shared" si="1000"/>
        <v>0</v>
      </c>
      <c r="N9128" s="41">
        <f t="shared" si="1002"/>
        <v>0</v>
      </c>
    </row>
    <row r="9129" spans="2:14">
      <c r="B9129" s="1">
        <v>41994</v>
      </c>
      <c r="C9129" s="1">
        <f t="shared" si="1001"/>
        <v>41974</v>
      </c>
      <c r="E9129" s="42">
        <f>IF(DAY(B9129)&gt;14,VLOOKUP(DATE(YEAR(C9129),MONTH(C9129)-1,DAY(1)),'מדדים וריביות'!B:C,2,FALSE),VLOOKUP(DATE(YEAR(C9129),MONTH(C9129)-2,DAY(1)),'מדדים וריביות'!B:C,2,FALSE))</f>
        <v>34010140.390488602</v>
      </c>
      <c r="F9129" s="46">
        <f>IF($B$5=1,'ריבית יומית'!D9123,'ריבית יומית'!G9123)</f>
        <v>2.7242892239431882E-5</v>
      </c>
      <c r="G9129" s="46">
        <f t="shared" si="997"/>
        <v>0</v>
      </c>
      <c r="H9129" s="29">
        <f t="shared" si="1003"/>
        <v>1</v>
      </c>
      <c r="I9129" s="30">
        <f>VLOOKUP(B9128,'מדדים וריביות'!B:C,2)</f>
        <v>34010140.390488602</v>
      </c>
      <c r="K9129" s="39">
        <f t="shared" si="998"/>
        <v>0</v>
      </c>
      <c r="L9129" s="39">
        <f t="shared" si="999"/>
        <v>0</v>
      </c>
      <c r="M9129" s="39">
        <f t="shared" si="1000"/>
        <v>0</v>
      </c>
      <c r="N9129" s="41">
        <f t="shared" si="1002"/>
        <v>0</v>
      </c>
    </row>
    <row r="9130" spans="2:14">
      <c r="B9130" s="1">
        <v>41995</v>
      </c>
      <c r="C9130" s="1">
        <f t="shared" si="1001"/>
        <v>41974</v>
      </c>
      <c r="E9130" s="42">
        <f>IF(DAY(B9130)&gt;14,VLOOKUP(DATE(YEAR(C9130),MONTH(C9130)-1,DAY(1)),'מדדים וריביות'!B:C,2,FALSE),VLOOKUP(DATE(YEAR(C9130),MONTH(C9130)-2,DAY(1)),'מדדים וריביות'!B:C,2,FALSE))</f>
        <v>34010140.390488602</v>
      </c>
      <c r="F9130" s="46">
        <f>IF($B$5=1,'ריבית יומית'!D9124,'ריבית יומית'!G9124)</f>
        <v>2.7242892239431882E-5</v>
      </c>
      <c r="G9130" s="46">
        <f t="shared" si="997"/>
        <v>0</v>
      </c>
      <c r="H9130" s="29">
        <f t="shared" si="1003"/>
        <v>1</v>
      </c>
      <c r="I9130" s="30">
        <f>VLOOKUP(B9129,'מדדים וריביות'!B:C,2)</f>
        <v>34010140.390488602</v>
      </c>
      <c r="K9130" s="39">
        <f t="shared" si="998"/>
        <v>0</v>
      </c>
      <c r="L9130" s="39">
        <f t="shared" si="999"/>
        <v>0</v>
      </c>
      <c r="M9130" s="39">
        <f t="shared" si="1000"/>
        <v>0</v>
      </c>
      <c r="N9130" s="41">
        <f t="shared" si="1002"/>
        <v>0</v>
      </c>
    </row>
    <row r="9131" spans="2:14">
      <c r="B9131" s="1">
        <v>41996</v>
      </c>
      <c r="C9131" s="1">
        <f t="shared" si="1001"/>
        <v>41974</v>
      </c>
      <c r="E9131" s="42">
        <f>IF(DAY(B9131)&gt;14,VLOOKUP(DATE(YEAR(C9131),MONTH(C9131)-1,DAY(1)),'מדדים וריביות'!B:C,2,FALSE),VLOOKUP(DATE(YEAR(C9131),MONTH(C9131)-2,DAY(1)),'מדדים וריביות'!B:C,2,FALSE))</f>
        <v>34010140.390488602</v>
      </c>
      <c r="F9131" s="46">
        <f>IF($B$5=1,'ריבית יומית'!D9125,'ריבית יומית'!G9125)</f>
        <v>2.7242892239431882E-5</v>
      </c>
      <c r="G9131" s="46">
        <f t="shared" si="997"/>
        <v>0</v>
      </c>
      <c r="H9131" s="29">
        <f t="shared" si="1003"/>
        <v>1</v>
      </c>
      <c r="I9131" s="30">
        <f>VLOOKUP(B9130,'מדדים וריביות'!B:C,2)</f>
        <v>34010140.390488602</v>
      </c>
      <c r="K9131" s="39">
        <f t="shared" si="998"/>
        <v>0</v>
      </c>
      <c r="L9131" s="39">
        <f t="shared" si="999"/>
        <v>0</v>
      </c>
      <c r="M9131" s="39">
        <f t="shared" si="1000"/>
        <v>0</v>
      </c>
      <c r="N9131" s="41">
        <f t="shared" si="1002"/>
        <v>0</v>
      </c>
    </row>
    <row r="9132" spans="2:14">
      <c r="B9132" s="1">
        <v>41997</v>
      </c>
      <c r="C9132" s="1">
        <f t="shared" si="1001"/>
        <v>41974</v>
      </c>
      <c r="E9132" s="42">
        <f>IF(DAY(B9132)&gt;14,VLOOKUP(DATE(YEAR(C9132),MONTH(C9132)-1,DAY(1)),'מדדים וריביות'!B:C,2,FALSE),VLOOKUP(DATE(YEAR(C9132),MONTH(C9132)-2,DAY(1)),'מדדים וריביות'!B:C,2,FALSE))</f>
        <v>34010140.390488602</v>
      </c>
      <c r="F9132" s="46">
        <f>IF($B$5=1,'ריבית יומית'!D9126,'ריבית יומית'!G9126)</f>
        <v>2.7242892239431882E-5</v>
      </c>
      <c r="G9132" s="46">
        <f t="shared" si="997"/>
        <v>0</v>
      </c>
      <c r="H9132" s="29">
        <f t="shared" si="1003"/>
        <v>1</v>
      </c>
      <c r="I9132" s="30">
        <f>VLOOKUP(B9131,'מדדים וריביות'!B:C,2)</f>
        <v>34010140.390488602</v>
      </c>
      <c r="K9132" s="39">
        <f t="shared" si="998"/>
        <v>0</v>
      </c>
      <c r="L9132" s="39">
        <f t="shared" si="999"/>
        <v>0</v>
      </c>
      <c r="M9132" s="39">
        <f t="shared" si="1000"/>
        <v>0</v>
      </c>
      <c r="N9132" s="41">
        <f t="shared" si="1002"/>
        <v>0</v>
      </c>
    </row>
    <row r="9133" spans="2:14">
      <c r="B9133" s="1">
        <v>41998</v>
      </c>
      <c r="C9133" s="1">
        <f t="shared" si="1001"/>
        <v>41974</v>
      </c>
      <c r="E9133" s="42">
        <f>IF(DAY(B9133)&gt;14,VLOOKUP(DATE(YEAR(C9133),MONTH(C9133)-1,DAY(1)),'מדדים וריביות'!B:C,2,FALSE),VLOOKUP(DATE(YEAR(C9133),MONTH(C9133)-2,DAY(1)),'מדדים וריביות'!B:C,2,FALSE))</f>
        <v>34010140.390488602</v>
      </c>
      <c r="F9133" s="46">
        <f>IF($B$5=1,'ריבית יומית'!D9127,'ריבית יומית'!G9127)</f>
        <v>2.7242892239431882E-5</v>
      </c>
      <c r="G9133" s="46">
        <f t="shared" si="997"/>
        <v>0</v>
      </c>
      <c r="H9133" s="29">
        <f t="shared" si="1003"/>
        <v>1</v>
      </c>
      <c r="I9133" s="30">
        <f>VLOOKUP(B9132,'מדדים וריביות'!B:C,2)</f>
        <v>34010140.390488602</v>
      </c>
      <c r="K9133" s="39">
        <f t="shared" si="998"/>
        <v>0</v>
      </c>
      <c r="L9133" s="39">
        <f t="shared" si="999"/>
        <v>0</v>
      </c>
      <c r="M9133" s="39">
        <f t="shared" si="1000"/>
        <v>0</v>
      </c>
      <c r="N9133" s="41">
        <f t="shared" si="1002"/>
        <v>0</v>
      </c>
    </row>
    <row r="9134" spans="2:14">
      <c r="B9134" s="1">
        <v>41999</v>
      </c>
      <c r="C9134" s="1">
        <f t="shared" si="1001"/>
        <v>41974</v>
      </c>
      <c r="E9134" s="42">
        <f>IF(DAY(B9134)&gt;14,VLOOKUP(DATE(YEAR(C9134),MONTH(C9134)-1,DAY(1)),'מדדים וריביות'!B:C,2,FALSE),VLOOKUP(DATE(YEAR(C9134),MONTH(C9134)-2,DAY(1)),'מדדים וריביות'!B:C,2,FALSE))</f>
        <v>34010140.390488602</v>
      </c>
      <c r="F9134" s="46">
        <f>IF($B$5=1,'ריבית יומית'!D9128,'ריבית יומית'!G9128)</f>
        <v>2.7242892239431882E-5</v>
      </c>
      <c r="G9134" s="46">
        <f t="shared" si="997"/>
        <v>0</v>
      </c>
      <c r="H9134" s="29">
        <f t="shared" si="1003"/>
        <v>1</v>
      </c>
      <c r="I9134" s="30">
        <f>VLOOKUP(B9133,'מדדים וריביות'!B:C,2)</f>
        <v>34010140.390488602</v>
      </c>
      <c r="K9134" s="39">
        <f t="shared" si="998"/>
        <v>0</v>
      </c>
      <c r="L9134" s="39">
        <f t="shared" si="999"/>
        <v>0</v>
      </c>
      <c r="M9134" s="39">
        <f t="shared" si="1000"/>
        <v>0</v>
      </c>
      <c r="N9134" s="41">
        <f t="shared" si="1002"/>
        <v>0</v>
      </c>
    </row>
    <row r="9135" spans="2:14">
      <c r="B9135" s="1">
        <v>42000</v>
      </c>
      <c r="C9135" s="1">
        <f t="shared" si="1001"/>
        <v>41974</v>
      </c>
      <c r="E9135" s="42">
        <f>IF(DAY(B9135)&gt;14,VLOOKUP(DATE(YEAR(C9135),MONTH(C9135)-1,DAY(1)),'מדדים וריביות'!B:C,2,FALSE),VLOOKUP(DATE(YEAR(C9135),MONTH(C9135)-2,DAY(1)),'מדדים וריביות'!B:C,2,FALSE))</f>
        <v>34010140.390488602</v>
      </c>
      <c r="F9135" s="46">
        <f>IF($B$5=1,'ריבית יומית'!D9129,'ריבית יומית'!G9129)</f>
        <v>2.7242892239431882E-5</v>
      </c>
      <c r="G9135" s="46">
        <f t="shared" si="997"/>
        <v>0</v>
      </c>
      <c r="H9135" s="29">
        <f t="shared" si="1003"/>
        <v>1</v>
      </c>
      <c r="I9135" s="30">
        <f>VLOOKUP(B9134,'מדדים וריביות'!B:C,2)</f>
        <v>34010140.390488602</v>
      </c>
      <c r="K9135" s="39">
        <f t="shared" si="998"/>
        <v>0</v>
      </c>
      <c r="L9135" s="39">
        <f t="shared" si="999"/>
        <v>0</v>
      </c>
      <c r="M9135" s="39">
        <f t="shared" si="1000"/>
        <v>0</v>
      </c>
      <c r="N9135" s="41">
        <f t="shared" si="1002"/>
        <v>0</v>
      </c>
    </row>
    <row r="9136" spans="2:14">
      <c r="B9136" s="1">
        <v>42001</v>
      </c>
      <c r="C9136" s="1">
        <f t="shared" si="1001"/>
        <v>41974</v>
      </c>
      <c r="E9136" s="42">
        <f>IF(DAY(B9136)&gt;14,VLOOKUP(DATE(YEAR(C9136),MONTH(C9136)-1,DAY(1)),'מדדים וריביות'!B:C,2,FALSE),VLOOKUP(DATE(YEAR(C9136),MONTH(C9136)-2,DAY(1)),'מדדים וריביות'!B:C,2,FALSE))</f>
        <v>34010140.390488602</v>
      </c>
      <c r="F9136" s="46">
        <f>IF($B$5=1,'ריבית יומית'!D9130,'ריבית יומית'!G9130)</f>
        <v>2.7242892239431882E-5</v>
      </c>
      <c r="G9136" s="46">
        <f t="shared" si="997"/>
        <v>0</v>
      </c>
      <c r="H9136" s="29">
        <f t="shared" si="1003"/>
        <v>1</v>
      </c>
      <c r="I9136" s="30">
        <f>VLOOKUP(B9135,'מדדים וריביות'!B:C,2)</f>
        <v>34010140.390488602</v>
      </c>
      <c r="K9136" s="39">
        <f t="shared" si="998"/>
        <v>0</v>
      </c>
      <c r="L9136" s="39">
        <f t="shared" si="999"/>
        <v>0</v>
      </c>
      <c r="M9136" s="39">
        <f t="shared" si="1000"/>
        <v>0</v>
      </c>
      <c r="N9136" s="41">
        <f t="shared" si="1002"/>
        <v>0</v>
      </c>
    </row>
    <row r="9137" spans="2:14">
      <c r="B9137" s="1">
        <v>42002</v>
      </c>
      <c r="C9137" s="1">
        <f t="shared" si="1001"/>
        <v>41974</v>
      </c>
      <c r="E9137" s="42">
        <f>IF(DAY(B9137)&gt;14,VLOOKUP(DATE(YEAR(C9137),MONTH(C9137)-1,DAY(1)),'מדדים וריביות'!B:C,2,FALSE),VLOOKUP(DATE(YEAR(C9137),MONTH(C9137)-2,DAY(1)),'מדדים וריביות'!B:C,2,FALSE))</f>
        <v>34010140.390488602</v>
      </c>
      <c r="F9137" s="46">
        <f>IF($B$5=1,'ריבית יומית'!D9131,'ריבית יומית'!G9131)</f>
        <v>2.7242892239431882E-5</v>
      </c>
      <c r="G9137" s="46">
        <f t="shared" si="997"/>
        <v>0</v>
      </c>
      <c r="H9137" s="29">
        <f t="shared" si="1003"/>
        <v>1</v>
      </c>
      <c r="I9137" s="30">
        <f>VLOOKUP(B9136,'מדדים וריביות'!B:C,2)</f>
        <v>34010140.390488602</v>
      </c>
      <c r="K9137" s="39">
        <f t="shared" si="998"/>
        <v>0</v>
      </c>
      <c r="L9137" s="39">
        <f t="shared" si="999"/>
        <v>0</v>
      </c>
      <c r="M9137" s="39">
        <f t="shared" si="1000"/>
        <v>0</v>
      </c>
      <c r="N9137" s="41">
        <f t="shared" si="1002"/>
        <v>0</v>
      </c>
    </row>
    <row r="9138" spans="2:14">
      <c r="B9138" s="1">
        <v>42003</v>
      </c>
      <c r="C9138" s="1">
        <f t="shared" si="1001"/>
        <v>41974</v>
      </c>
      <c r="E9138" s="42">
        <f>IF(DAY(B9138)&gt;14,VLOOKUP(DATE(YEAR(C9138),MONTH(C9138)-1,DAY(1)),'מדדים וריביות'!B:C,2,FALSE),VLOOKUP(DATE(YEAR(C9138),MONTH(C9138)-2,DAY(1)),'מדדים וריביות'!B:C,2,FALSE))</f>
        <v>34010140.390488602</v>
      </c>
      <c r="F9138" s="46">
        <f>IF($B$5=1,'ריבית יומית'!D9132,'ריבית יומית'!G9132)</f>
        <v>2.7242892239431882E-5</v>
      </c>
      <c r="G9138" s="46">
        <f t="shared" si="997"/>
        <v>0</v>
      </c>
      <c r="H9138" s="29">
        <f t="shared" si="1003"/>
        <v>1</v>
      </c>
      <c r="I9138" s="30">
        <f>VLOOKUP(B9137,'מדדים וריביות'!B:C,2)</f>
        <v>34010140.390488602</v>
      </c>
      <c r="K9138" s="39">
        <f t="shared" si="998"/>
        <v>0</v>
      </c>
      <c r="L9138" s="39">
        <f t="shared" si="999"/>
        <v>0</v>
      </c>
      <c r="M9138" s="39">
        <f t="shared" si="1000"/>
        <v>0</v>
      </c>
      <c r="N9138" s="41">
        <f t="shared" si="1002"/>
        <v>0</v>
      </c>
    </row>
    <row r="9139" spans="2:14">
      <c r="B9139" s="1">
        <v>42004</v>
      </c>
      <c r="C9139" s="1">
        <f t="shared" si="1001"/>
        <v>41974</v>
      </c>
      <c r="E9139" s="42">
        <f>IF(DAY(B9139)&gt;14,VLOOKUP(DATE(YEAR(C9139),MONTH(C9139)-1,DAY(1)),'מדדים וריביות'!B:C,2,FALSE),VLOOKUP(DATE(YEAR(C9139),MONTH(C9139)-2,DAY(1)),'מדדים וריביות'!B:C,2,FALSE))</f>
        <v>34010140.390488602</v>
      </c>
      <c r="F9139" s="46">
        <f>IF($B$5=1,'ריבית יומית'!D9133,'ריבית יומית'!G9133)</f>
        <v>2.7242892239431882E-5</v>
      </c>
      <c r="G9139" s="46">
        <f t="shared" si="997"/>
        <v>0</v>
      </c>
      <c r="H9139" s="29">
        <f t="shared" si="1003"/>
        <v>1</v>
      </c>
      <c r="I9139" s="30">
        <f>VLOOKUP(B9138,'מדדים וריביות'!B:C,2)</f>
        <v>34010140.390488602</v>
      </c>
      <c r="K9139" s="39">
        <f t="shared" si="998"/>
        <v>0</v>
      </c>
      <c r="L9139" s="39">
        <f t="shared" si="999"/>
        <v>0</v>
      </c>
      <c r="M9139" s="39">
        <f t="shared" si="1000"/>
        <v>0</v>
      </c>
      <c r="N9139" s="41">
        <f t="shared" si="1002"/>
        <v>0</v>
      </c>
    </row>
    <row r="9140" spans="2:14">
      <c r="B9140" s="1">
        <v>42005</v>
      </c>
      <c r="C9140" s="1">
        <f t="shared" si="1001"/>
        <v>42005</v>
      </c>
      <c r="E9140" s="42">
        <f>IF(DAY(B9140)&gt;14,VLOOKUP(DATE(YEAR(C9140),MONTH(C9140)-1,DAY(1)),'מדדים וריביות'!B:C,2,FALSE),VLOOKUP(DATE(YEAR(C9140),MONTH(C9140)-2,DAY(1)),'מדדים וריביות'!B:C,2,FALSE))</f>
        <v>34010140.390488602</v>
      </c>
      <c r="F9140" s="46">
        <f>IF($B$5=1,'ריבית יומית'!D9134,'ריבית יומית'!G9134)</f>
        <v>2.7242892239431882E-5</v>
      </c>
      <c r="G9140" s="46">
        <f t="shared" si="997"/>
        <v>0</v>
      </c>
      <c r="H9140" s="29">
        <f t="shared" si="1003"/>
        <v>1</v>
      </c>
      <c r="I9140" s="30">
        <f>VLOOKUP(B9139,'מדדים וריביות'!B:C,2)</f>
        <v>34010140.390488602</v>
      </c>
      <c r="K9140" s="39">
        <f t="shared" si="998"/>
        <v>0</v>
      </c>
      <c r="L9140" s="39">
        <f t="shared" si="999"/>
        <v>0</v>
      </c>
      <c r="M9140" s="39">
        <f t="shared" si="1000"/>
        <v>0</v>
      </c>
      <c r="N9140" s="41">
        <f t="shared" si="1002"/>
        <v>0</v>
      </c>
    </row>
    <row r="9141" spans="2:14">
      <c r="B9141" s="1">
        <v>42006</v>
      </c>
      <c r="C9141" s="1">
        <f t="shared" si="1001"/>
        <v>42005</v>
      </c>
      <c r="E9141" s="42">
        <f>IF(DAY(B9141)&gt;14,VLOOKUP(DATE(YEAR(C9141),MONTH(C9141)-1,DAY(1)),'מדדים וריביות'!B:C,2,FALSE),VLOOKUP(DATE(YEAR(C9141),MONTH(C9141)-2,DAY(1)),'מדדים וריביות'!B:C,2,FALSE))</f>
        <v>34010140.390488602</v>
      </c>
      <c r="F9141" s="46">
        <f>IF($B$5=1,'ריבית יומית'!D9135,'ריבית יומית'!G9135)</f>
        <v>2.7242892239431882E-5</v>
      </c>
      <c r="G9141" s="46">
        <f t="shared" si="997"/>
        <v>0</v>
      </c>
      <c r="H9141" s="29">
        <f t="shared" si="1003"/>
        <v>1</v>
      </c>
      <c r="I9141" s="30">
        <f>VLOOKUP(B9140,'מדדים וריביות'!B:C,2)</f>
        <v>33705015.1348795</v>
      </c>
      <c r="K9141" s="39">
        <f t="shared" si="998"/>
        <v>0</v>
      </c>
      <c r="L9141" s="39">
        <f t="shared" si="999"/>
        <v>0</v>
      </c>
      <c r="M9141" s="39">
        <f t="shared" si="1000"/>
        <v>0</v>
      </c>
      <c r="N9141" s="41">
        <f t="shared" si="1002"/>
        <v>0</v>
      </c>
    </row>
    <row r="9142" spans="2:14">
      <c r="B9142" s="1">
        <v>42007</v>
      </c>
      <c r="C9142" s="1">
        <f t="shared" si="1001"/>
        <v>42005</v>
      </c>
      <c r="E9142" s="42">
        <f>IF(DAY(B9142)&gt;14,VLOOKUP(DATE(YEAR(C9142),MONTH(C9142)-1,DAY(1)),'מדדים וריביות'!B:C,2,FALSE),VLOOKUP(DATE(YEAR(C9142),MONTH(C9142)-2,DAY(1)),'מדדים וריביות'!B:C,2,FALSE))</f>
        <v>34010140.390488602</v>
      </c>
      <c r="F9142" s="46">
        <f>IF($B$5=1,'ריבית יומית'!D9136,'ריבית יומית'!G9136)</f>
        <v>2.7242892239431882E-5</v>
      </c>
      <c r="G9142" s="46">
        <f t="shared" si="997"/>
        <v>0</v>
      </c>
      <c r="H9142" s="29">
        <f t="shared" si="1003"/>
        <v>1</v>
      </c>
      <c r="I9142" s="30">
        <f>VLOOKUP(B9141,'מדדים וריביות'!B:C,2)</f>
        <v>33705015.1348795</v>
      </c>
      <c r="K9142" s="39">
        <f t="shared" si="998"/>
        <v>0</v>
      </c>
      <c r="L9142" s="39">
        <f t="shared" si="999"/>
        <v>0</v>
      </c>
      <c r="M9142" s="39">
        <f t="shared" si="1000"/>
        <v>0</v>
      </c>
      <c r="N9142" s="41">
        <f t="shared" si="1002"/>
        <v>0</v>
      </c>
    </row>
    <row r="9143" spans="2:14">
      <c r="B9143" s="1">
        <v>42008</v>
      </c>
      <c r="C9143" s="1">
        <f t="shared" si="1001"/>
        <v>42005</v>
      </c>
      <c r="E9143" s="42">
        <f>IF(DAY(B9143)&gt;14,VLOOKUP(DATE(YEAR(C9143),MONTH(C9143)-1,DAY(1)),'מדדים וריביות'!B:C,2,FALSE),VLOOKUP(DATE(YEAR(C9143),MONTH(C9143)-2,DAY(1)),'מדדים וריביות'!B:C,2,FALSE))</f>
        <v>34010140.390488602</v>
      </c>
      <c r="F9143" s="46">
        <f>IF($B$5=1,'ריבית יומית'!D9137,'ריבית יומית'!G9137)</f>
        <v>2.7242892239431882E-5</v>
      </c>
      <c r="G9143" s="46">
        <f t="shared" si="997"/>
        <v>0</v>
      </c>
      <c r="H9143" s="29">
        <f t="shared" si="1003"/>
        <v>1</v>
      </c>
      <c r="I9143" s="30">
        <f>VLOOKUP(B9142,'מדדים וריביות'!B:C,2)</f>
        <v>33705015.1348795</v>
      </c>
      <c r="K9143" s="39">
        <f t="shared" si="998"/>
        <v>0</v>
      </c>
      <c r="L9143" s="39">
        <f t="shared" si="999"/>
        <v>0</v>
      </c>
      <c r="M9143" s="39">
        <f t="shared" si="1000"/>
        <v>0</v>
      </c>
      <c r="N9143" s="41">
        <f t="shared" si="1002"/>
        <v>0</v>
      </c>
    </row>
    <row r="9144" spans="2:14">
      <c r="B9144" s="1">
        <v>42009</v>
      </c>
      <c r="C9144" s="1">
        <f t="shared" si="1001"/>
        <v>42005</v>
      </c>
      <c r="E9144" s="42">
        <f>IF(DAY(B9144)&gt;14,VLOOKUP(DATE(YEAR(C9144),MONTH(C9144)-1,DAY(1)),'מדדים וריביות'!B:C,2,FALSE),VLOOKUP(DATE(YEAR(C9144),MONTH(C9144)-2,DAY(1)),'מדדים וריביות'!B:C,2,FALSE))</f>
        <v>34010140.390488602</v>
      </c>
      <c r="F9144" s="46">
        <f>IF($B$5=1,'ריבית יומית'!D9138,'ריבית יומית'!G9138)</f>
        <v>2.7242892239431882E-5</v>
      </c>
      <c r="G9144" s="46">
        <f t="shared" si="997"/>
        <v>0</v>
      </c>
      <c r="H9144" s="29">
        <f t="shared" si="1003"/>
        <v>1</v>
      </c>
      <c r="I9144" s="30">
        <f>VLOOKUP(B9143,'מדדים וריביות'!B:C,2)</f>
        <v>33705015.1348795</v>
      </c>
      <c r="K9144" s="39">
        <f t="shared" si="998"/>
        <v>0</v>
      </c>
      <c r="L9144" s="39">
        <f t="shared" si="999"/>
        <v>0</v>
      </c>
      <c r="M9144" s="39">
        <f t="shared" si="1000"/>
        <v>0</v>
      </c>
      <c r="N9144" s="41">
        <f t="shared" si="1002"/>
        <v>0</v>
      </c>
    </row>
    <row r="9145" spans="2:14">
      <c r="B9145" s="1">
        <v>42010</v>
      </c>
      <c r="C9145" s="1">
        <f t="shared" si="1001"/>
        <v>42005</v>
      </c>
      <c r="E9145" s="42">
        <f>IF(DAY(B9145)&gt;14,VLOOKUP(DATE(YEAR(C9145),MONTH(C9145)-1,DAY(1)),'מדדים וריביות'!B:C,2,FALSE),VLOOKUP(DATE(YEAR(C9145),MONTH(C9145)-2,DAY(1)),'מדדים וריביות'!B:C,2,FALSE))</f>
        <v>34010140.390488602</v>
      </c>
      <c r="F9145" s="46">
        <f>IF($B$5=1,'ריבית יומית'!D9139,'ריבית יומית'!G9139)</f>
        <v>2.7242892239431882E-5</v>
      </c>
      <c r="G9145" s="46">
        <f t="shared" si="997"/>
        <v>0</v>
      </c>
      <c r="H9145" s="29">
        <f t="shared" si="1003"/>
        <v>1</v>
      </c>
      <c r="I9145" s="30">
        <f>VLOOKUP(B9144,'מדדים וריביות'!B:C,2)</f>
        <v>33705015.1348795</v>
      </c>
      <c r="K9145" s="39">
        <f t="shared" si="998"/>
        <v>0</v>
      </c>
      <c r="L9145" s="39">
        <f t="shared" si="999"/>
        <v>0</v>
      </c>
      <c r="M9145" s="39">
        <f t="shared" si="1000"/>
        <v>0</v>
      </c>
      <c r="N9145" s="41">
        <f t="shared" si="1002"/>
        <v>0</v>
      </c>
    </row>
    <row r="9146" spans="2:14">
      <c r="B9146" s="1">
        <v>42011</v>
      </c>
      <c r="C9146" s="1">
        <f t="shared" si="1001"/>
        <v>42005</v>
      </c>
      <c r="E9146" s="42">
        <f>IF(DAY(B9146)&gt;14,VLOOKUP(DATE(YEAR(C9146),MONTH(C9146)-1,DAY(1)),'מדדים וריביות'!B:C,2,FALSE),VLOOKUP(DATE(YEAR(C9146),MONTH(C9146)-2,DAY(1)),'מדדים וריביות'!B:C,2,FALSE))</f>
        <v>34010140.390488602</v>
      </c>
      <c r="F9146" s="46">
        <f>IF($B$5=1,'ריבית יומית'!D9140,'ריבית יומית'!G9140)</f>
        <v>2.7242892239431882E-5</v>
      </c>
      <c r="G9146" s="46">
        <f t="shared" si="997"/>
        <v>0</v>
      </c>
      <c r="H9146" s="29">
        <f t="shared" si="1003"/>
        <v>1</v>
      </c>
      <c r="I9146" s="30">
        <f>VLOOKUP(B9145,'מדדים וריביות'!B:C,2)</f>
        <v>33705015.1348795</v>
      </c>
      <c r="K9146" s="39">
        <f t="shared" si="998"/>
        <v>0</v>
      </c>
      <c r="L9146" s="39">
        <f t="shared" si="999"/>
        <v>0</v>
      </c>
      <c r="M9146" s="39">
        <f t="shared" si="1000"/>
        <v>0</v>
      </c>
      <c r="N9146" s="41">
        <f t="shared" si="1002"/>
        <v>0</v>
      </c>
    </row>
    <row r="9147" spans="2:14">
      <c r="B9147" s="1">
        <v>42012</v>
      </c>
      <c r="C9147" s="1">
        <f t="shared" si="1001"/>
        <v>42005</v>
      </c>
      <c r="E9147" s="42">
        <f>IF(DAY(B9147)&gt;14,VLOOKUP(DATE(YEAR(C9147),MONTH(C9147)-1,DAY(1)),'מדדים וריביות'!B:C,2,FALSE),VLOOKUP(DATE(YEAR(C9147),MONTH(C9147)-2,DAY(1)),'מדדים וריביות'!B:C,2,FALSE))</f>
        <v>34010140.390488602</v>
      </c>
      <c r="F9147" s="46">
        <f>IF($B$5=1,'ריבית יומית'!D9141,'ריבית יומית'!G9141)</f>
        <v>2.7242892239431882E-5</v>
      </c>
      <c r="G9147" s="46">
        <f t="shared" si="997"/>
        <v>0</v>
      </c>
      <c r="H9147" s="29">
        <f t="shared" si="1003"/>
        <v>1</v>
      </c>
      <c r="I9147" s="30">
        <f>VLOOKUP(B9146,'מדדים וריביות'!B:C,2)</f>
        <v>33705015.1348795</v>
      </c>
      <c r="K9147" s="39">
        <f t="shared" si="998"/>
        <v>0</v>
      </c>
      <c r="L9147" s="39">
        <f t="shared" si="999"/>
        <v>0</v>
      </c>
      <c r="M9147" s="39">
        <f t="shared" si="1000"/>
        <v>0</v>
      </c>
      <c r="N9147" s="41">
        <f t="shared" si="1002"/>
        <v>0</v>
      </c>
    </row>
    <row r="9148" spans="2:14">
      <c r="B9148" s="1">
        <v>42013</v>
      </c>
      <c r="C9148" s="1">
        <f t="shared" si="1001"/>
        <v>42005</v>
      </c>
      <c r="E9148" s="42">
        <f>IF(DAY(B9148)&gt;14,VLOOKUP(DATE(YEAR(C9148),MONTH(C9148)-1,DAY(1)),'מדדים וריביות'!B:C,2,FALSE),VLOOKUP(DATE(YEAR(C9148),MONTH(C9148)-2,DAY(1)),'מדדים וריביות'!B:C,2,FALSE))</f>
        <v>34010140.390488602</v>
      </c>
      <c r="F9148" s="46">
        <f>IF($B$5=1,'ריבית יומית'!D9142,'ריבית יומית'!G9142)</f>
        <v>2.7242892239431882E-5</v>
      </c>
      <c r="G9148" s="46">
        <f t="shared" si="997"/>
        <v>0</v>
      </c>
      <c r="H9148" s="29">
        <f t="shared" si="1003"/>
        <v>1</v>
      </c>
      <c r="I9148" s="30">
        <f>VLOOKUP(B9147,'מדדים וריביות'!B:C,2)</f>
        <v>33705015.1348795</v>
      </c>
      <c r="K9148" s="39">
        <f t="shared" si="998"/>
        <v>0</v>
      </c>
      <c r="L9148" s="39">
        <f t="shared" si="999"/>
        <v>0</v>
      </c>
      <c r="M9148" s="39">
        <f t="shared" si="1000"/>
        <v>0</v>
      </c>
      <c r="N9148" s="41">
        <f t="shared" si="1002"/>
        <v>0</v>
      </c>
    </row>
    <row r="9149" spans="2:14">
      <c r="B9149" s="1">
        <v>42014</v>
      </c>
      <c r="C9149" s="1">
        <f t="shared" si="1001"/>
        <v>42005</v>
      </c>
      <c r="E9149" s="42">
        <f>IF(DAY(B9149)&gt;14,VLOOKUP(DATE(YEAR(C9149),MONTH(C9149)-1,DAY(1)),'מדדים וריביות'!B:C,2,FALSE),VLOOKUP(DATE(YEAR(C9149),MONTH(C9149)-2,DAY(1)),'מדדים וריביות'!B:C,2,FALSE))</f>
        <v>34010140.390488602</v>
      </c>
      <c r="F9149" s="46">
        <f>IF($B$5=1,'ריבית יומית'!D9143,'ריבית יומית'!G9143)</f>
        <v>2.7242892239431882E-5</v>
      </c>
      <c r="G9149" s="46">
        <f t="shared" si="997"/>
        <v>0</v>
      </c>
      <c r="H9149" s="29">
        <f t="shared" si="1003"/>
        <v>1</v>
      </c>
      <c r="I9149" s="30">
        <f>VLOOKUP(B9148,'מדדים וריביות'!B:C,2)</f>
        <v>33705015.1348795</v>
      </c>
      <c r="K9149" s="39">
        <f t="shared" si="998"/>
        <v>0</v>
      </c>
      <c r="L9149" s="39">
        <f t="shared" si="999"/>
        <v>0</v>
      </c>
      <c r="M9149" s="39">
        <f t="shared" si="1000"/>
        <v>0</v>
      </c>
      <c r="N9149" s="41">
        <f t="shared" si="1002"/>
        <v>0</v>
      </c>
    </row>
    <row r="9150" spans="2:14">
      <c r="B9150" s="1">
        <v>42015</v>
      </c>
      <c r="C9150" s="1">
        <f t="shared" si="1001"/>
        <v>42005</v>
      </c>
      <c r="E9150" s="42">
        <f>IF(DAY(B9150)&gt;14,VLOOKUP(DATE(YEAR(C9150),MONTH(C9150)-1,DAY(1)),'מדדים וריביות'!B:C,2,FALSE),VLOOKUP(DATE(YEAR(C9150),MONTH(C9150)-2,DAY(1)),'מדדים וריביות'!B:C,2,FALSE))</f>
        <v>34010140.390488602</v>
      </c>
      <c r="F9150" s="46">
        <f>IF($B$5=1,'ריבית יומית'!D9144,'ריבית יומית'!G9144)</f>
        <v>2.7242892239431882E-5</v>
      </c>
      <c r="G9150" s="46">
        <f t="shared" si="997"/>
        <v>0</v>
      </c>
      <c r="H9150" s="29">
        <f t="shared" si="1003"/>
        <v>1</v>
      </c>
      <c r="I9150" s="30">
        <f>VLOOKUP(B9149,'מדדים וריביות'!B:C,2)</f>
        <v>33705015.1348795</v>
      </c>
      <c r="K9150" s="39">
        <f t="shared" si="998"/>
        <v>0</v>
      </c>
      <c r="L9150" s="39">
        <f t="shared" si="999"/>
        <v>0</v>
      </c>
      <c r="M9150" s="39">
        <f t="shared" si="1000"/>
        <v>0</v>
      </c>
      <c r="N9150" s="41">
        <f t="shared" si="1002"/>
        <v>0</v>
      </c>
    </row>
    <row r="9151" spans="2:14">
      <c r="B9151" s="1">
        <v>42016</v>
      </c>
      <c r="C9151" s="1">
        <f t="shared" si="1001"/>
        <v>42005</v>
      </c>
      <c r="E9151" s="42">
        <f>IF(DAY(B9151)&gt;14,VLOOKUP(DATE(YEAR(C9151),MONTH(C9151)-1,DAY(1)),'מדדים וריביות'!B:C,2,FALSE),VLOOKUP(DATE(YEAR(C9151),MONTH(C9151)-2,DAY(1)),'מדדים וריביות'!B:C,2,FALSE))</f>
        <v>34010140.390488602</v>
      </c>
      <c r="F9151" s="46">
        <f>IF($B$5=1,'ריבית יומית'!D9145,'ריבית יומית'!G9145)</f>
        <v>2.7242892239431882E-5</v>
      </c>
      <c r="G9151" s="46">
        <f t="shared" si="997"/>
        <v>0</v>
      </c>
      <c r="H9151" s="29">
        <f t="shared" si="1003"/>
        <v>1</v>
      </c>
      <c r="I9151" s="30">
        <f>VLOOKUP(B9150,'מדדים וריביות'!B:C,2)</f>
        <v>33705015.1348795</v>
      </c>
      <c r="K9151" s="39">
        <f t="shared" si="998"/>
        <v>0</v>
      </c>
      <c r="L9151" s="39">
        <f t="shared" si="999"/>
        <v>0</v>
      </c>
      <c r="M9151" s="39">
        <f t="shared" si="1000"/>
        <v>0</v>
      </c>
      <c r="N9151" s="41">
        <f t="shared" si="1002"/>
        <v>0</v>
      </c>
    </row>
    <row r="9152" spans="2:14">
      <c r="B9152" s="1">
        <v>42017</v>
      </c>
      <c r="C9152" s="1">
        <f t="shared" si="1001"/>
        <v>42005</v>
      </c>
      <c r="E9152" s="42">
        <f>IF(DAY(B9152)&gt;14,VLOOKUP(DATE(YEAR(C9152),MONTH(C9152)-1,DAY(1)),'מדדים וריביות'!B:C,2,FALSE),VLOOKUP(DATE(YEAR(C9152),MONTH(C9152)-2,DAY(1)),'מדדים וריביות'!B:C,2,FALSE))</f>
        <v>34010140.390488602</v>
      </c>
      <c r="F9152" s="46">
        <f>IF($B$5=1,'ריבית יומית'!D9146,'ריבית יומית'!G9146)</f>
        <v>2.7242892239431882E-5</v>
      </c>
      <c r="G9152" s="46">
        <f t="shared" si="997"/>
        <v>0</v>
      </c>
      <c r="H9152" s="29">
        <f t="shared" si="1003"/>
        <v>1</v>
      </c>
      <c r="I9152" s="30">
        <f>VLOOKUP(B9151,'מדדים וריביות'!B:C,2)</f>
        <v>33705015.1348795</v>
      </c>
      <c r="K9152" s="39">
        <f t="shared" si="998"/>
        <v>0</v>
      </c>
      <c r="L9152" s="39">
        <f t="shared" si="999"/>
        <v>0</v>
      </c>
      <c r="M9152" s="39">
        <f t="shared" si="1000"/>
        <v>0</v>
      </c>
      <c r="N9152" s="41">
        <f t="shared" si="1002"/>
        <v>0</v>
      </c>
    </row>
    <row r="9153" spans="2:14">
      <c r="B9153" s="1">
        <v>42018</v>
      </c>
      <c r="C9153" s="1">
        <f t="shared" si="1001"/>
        <v>42005</v>
      </c>
      <c r="E9153" s="42">
        <f>IF(DAY(B9153)&gt;14,VLOOKUP(DATE(YEAR(C9153),MONTH(C9153)-1,DAY(1)),'מדדים וריביות'!B:C,2,FALSE),VLOOKUP(DATE(YEAR(C9153),MONTH(C9153)-2,DAY(1)),'מדדים וריביות'!B:C,2,FALSE))</f>
        <v>34010140.390488602</v>
      </c>
      <c r="F9153" s="46">
        <f>IF($B$5=1,'ריבית יומית'!D9147,'ריבית יומית'!G9147)</f>
        <v>2.7242892239431882E-5</v>
      </c>
      <c r="G9153" s="46">
        <f t="shared" si="997"/>
        <v>0</v>
      </c>
      <c r="H9153" s="29">
        <f t="shared" si="1003"/>
        <v>1</v>
      </c>
      <c r="I9153" s="30">
        <f>VLOOKUP(B9152,'מדדים וריביות'!B:C,2)</f>
        <v>33705015.1348795</v>
      </c>
      <c r="K9153" s="39">
        <f t="shared" si="998"/>
        <v>0</v>
      </c>
      <c r="L9153" s="39">
        <f t="shared" si="999"/>
        <v>0</v>
      </c>
      <c r="M9153" s="39">
        <f t="shared" si="1000"/>
        <v>0</v>
      </c>
      <c r="N9153" s="41">
        <f t="shared" si="1002"/>
        <v>0</v>
      </c>
    </row>
    <row r="9154" spans="2:14">
      <c r="B9154" s="1">
        <v>42019</v>
      </c>
      <c r="C9154" s="1">
        <f t="shared" si="1001"/>
        <v>42005</v>
      </c>
      <c r="E9154" s="42">
        <f>IF(DAY(B9154)&gt;14,VLOOKUP(DATE(YEAR(C9154),MONTH(C9154)-1,DAY(1)),'מדדים וריביות'!B:C,2,FALSE),VLOOKUP(DATE(YEAR(C9154),MONTH(C9154)-2,DAY(1)),'מדדים וריביות'!B:C,2,FALSE))</f>
        <v>34010140.390488602</v>
      </c>
      <c r="F9154" s="46">
        <f>IF($B$5=1,'ריבית יומית'!D9148,'ריבית יומית'!G9148)</f>
        <v>2.7242892239431882E-5</v>
      </c>
      <c r="G9154" s="46">
        <f t="shared" si="997"/>
        <v>0</v>
      </c>
      <c r="H9154" s="29">
        <f t="shared" si="1003"/>
        <v>1</v>
      </c>
      <c r="I9154" s="30">
        <f>VLOOKUP(B9153,'מדדים וריביות'!B:C,2)</f>
        <v>33705015.1348795</v>
      </c>
      <c r="K9154" s="39">
        <f t="shared" si="998"/>
        <v>0</v>
      </c>
      <c r="L9154" s="39">
        <f t="shared" si="999"/>
        <v>0</v>
      </c>
      <c r="M9154" s="39">
        <f t="shared" si="1000"/>
        <v>0</v>
      </c>
      <c r="N9154" s="41">
        <f t="shared" si="1002"/>
        <v>0</v>
      </c>
    </row>
    <row r="9155" spans="2:14">
      <c r="B9155" s="1">
        <v>42020</v>
      </c>
      <c r="C9155" s="1">
        <f t="shared" si="1001"/>
        <v>42005</v>
      </c>
      <c r="E9155" s="42">
        <f>IF(DAY(B9155)&gt;14,VLOOKUP(DATE(YEAR(C9155),MONTH(C9155)-1,DAY(1)),'מדדים וריביות'!B:C,2,FALSE),VLOOKUP(DATE(YEAR(C9155),MONTH(C9155)-2,DAY(1)),'מדדים וריביות'!B:C,2,FALSE))</f>
        <v>34010140.390488602</v>
      </c>
      <c r="F9155" s="46">
        <f>IF($B$5=1,'ריבית יומית'!D9149,'ריבית יומית'!G9149)</f>
        <v>2.7242892239431882E-5</v>
      </c>
      <c r="G9155" s="46">
        <f t="shared" si="997"/>
        <v>0</v>
      </c>
      <c r="H9155" s="29">
        <f t="shared" si="1003"/>
        <v>1</v>
      </c>
      <c r="I9155" s="30">
        <f>VLOOKUP(B9154,'מדדים וריביות'!B:C,2)</f>
        <v>33705015.1348795</v>
      </c>
      <c r="K9155" s="39">
        <f t="shared" si="998"/>
        <v>0</v>
      </c>
      <c r="L9155" s="39">
        <f t="shared" si="999"/>
        <v>0</v>
      </c>
      <c r="M9155" s="39">
        <f t="shared" si="1000"/>
        <v>0</v>
      </c>
      <c r="N9155" s="41">
        <f t="shared" si="1002"/>
        <v>0</v>
      </c>
    </row>
    <row r="9156" spans="2:14">
      <c r="B9156" s="1">
        <v>42021</v>
      </c>
      <c r="C9156" s="1">
        <f t="shared" si="1001"/>
        <v>42005</v>
      </c>
      <c r="E9156" s="42">
        <f>IF(DAY(B9156)&gt;14,VLOOKUP(DATE(YEAR(C9156),MONTH(C9156)-1,DAY(1)),'מדדים וריביות'!B:C,2,FALSE),VLOOKUP(DATE(YEAR(C9156),MONTH(C9156)-2,DAY(1)),'מדדים וריביות'!B:C,2,FALSE))</f>
        <v>34010140.390488602</v>
      </c>
      <c r="F9156" s="46">
        <f>IF($B$5=1,'ריבית יומית'!D9150,'ריבית יומית'!G9150)</f>
        <v>2.7242892239431882E-5</v>
      </c>
      <c r="G9156" s="46">
        <f t="shared" si="997"/>
        <v>0</v>
      </c>
      <c r="H9156" s="29">
        <f t="shared" si="1003"/>
        <v>1</v>
      </c>
      <c r="I9156" s="30">
        <f>VLOOKUP(B9155,'מדדים וריביות'!B:C,2)</f>
        <v>33705015.1348795</v>
      </c>
      <c r="K9156" s="39">
        <f t="shared" si="998"/>
        <v>0</v>
      </c>
      <c r="L9156" s="39">
        <f t="shared" si="999"/>
        <v>0</v>
      </c>
      <c r="M9156" s="39">
        <f t="shared" si="1000"/>
        <v>0</v>
      </c>
      <c r="N9156" s="41">
        <f t="shared" si="1002"/>
        <v>0</v>
      </c>
    </row>
    <row r="9157" spans="2:14">
      <c r="B9157" s="1">
        <v>42022</v>
      </c>
      <c r="C9157" s="1">
        <f t="shared" si="1001"/>
        <v>42005</v>
      </c>
      <c r="E9157" s="42">
        <f>IF(DAY(B9157)&gt;14,VLOOKUP(DATE(YEAR(C9157),MONTH(C9157)-1,DAY(1)),'מדדים וריביות'!B:C,2,FALSE),VLOOKUP(DATE(YEAR(C9157),MONTH(C9157)-2,DAY(1)),'מדדים וריביות'!B:C,2,FALSE))</f>
        <v>34010140.390488602</v>
      </c>
      <c r="F9157" s="46">
        <f>IF($B$5=1,'ריבית יומית'!D9151,'ריבית יומית'!G9151)</f>
        <v>2.7242892239431882E-5</v>
      </c>
      <c r="G9157" s="46">
        <f t="shared" si="997"/>
        <v>0</v>
      </c>
      <c r="H9157" s="29">
        <f t="shared" si="1003"/>
        <v>1</v>
      </c>
      <c r="I9157" s="30">
        <f>VLOOKUP(B9156,'מדדים וריביות'!B:C,2)</f>
        <v>33705015.1348795</v>
      </c>
      <c r="K9157" s="39">
        <f t="shared" si="998"/>
        <v>0</v>
      </c>
      <c r="L9157" s="39">
        <f t="shared" si="999"/>
        <v>0</v>
      </c>
      <c r="M9157" s="39">
        <f t="shared" si="1000"/>
        <v>0</v>
      </c>
      <c r="N9157" s="41">
        <f t="shared" si="1002"/>
        <v>0</v>
      </c>
    </row>
    <row r="9158" spans="2:14">
      <c r="B9158" s="1">
        <v>42023</v>
      </c>
      <c r="C9158" s="1">
        <f t="shared" si="1001"/>
        <v>42005</v>
      </c>
      <c r="E9158" s="42">
        <f>IF(DAY(B9158)&gt;14,VLOOKUP(DATE(YEAR(C9158),MONTH(C9158)-1,DAY(1)),'מדדים וריביות'!B:C,2,FALSE),VLOOKUP(DATE(YEAR(C9158),MONTH(C9158)-2,DAY(1)),'מדדים וריביות'!B:C,2,FALSE))</f>
        <v>34010140.390488602</v>
      </c>
      <c r="F9158" s="46">
        <f>IF($B$5=1,'ריבית יומית'!D9152,'ריבית יומית'!G9152)</f>
        <v>2.7242892239431882E-5</v>
      </c>
      <c r="G9158" s="46">
        <f t="shared" si="997"/>
        <v>0</v>
      </c>
      <c r="H9158" s="29">
        <f t="shared" si="1003"/>
        <v>1</v>
      </c>
      <c r="I9158" s="30">
        <f>VLOOKUP(B9157,'מדדים וריביות'!B:C,2)</f>
        <v>33705015.1348795</v>
      </c>
      <c r="K9158" s="39">
        <f t="shared" si="998"/>
        <v>0</v>
      </c>
      <c r="L9158" s="39">
        <f t="shared" si="999"/>
        <v>0</v>
      </c>
      <c r="M9158" s="39">
        <f t="shared" si="1000"/>
        <v>0</v>
      </c>
      <c r="N9158" s="41">
        <f t="shared" si="1002"/>
        <v>0</v>
      </c>
    </row>
    <row r="9159" spans="2:14">
      <c r="B9159" s="1">
        <v>42024</v>
      </c>
      <c r="C9159" s="1">
        <f t="shared" si="1001"/>
        <v>42005</v>
      </c>
      <c r="E9159" s="42">
        <f>IF(DAY(B9159)&gt;14,VLOOKUP(DATE(YEAR(C9159),MONTH(C9159)-1,DAY(1)),'מדדים וריביות'!B:C,2,FALSE),VLOOKUP(DATE(YEAR(C9159),MONTH(C9159)-2,DAY(1)),'מדדים וריביות'!B:C,2,FALSE))</f>
        <v>34010140.390488602</v>
      </c>
      <c r="F9159" s="46">
        <f>IF($B$5=1,'ריבית יומית'!D9153,'ריבית יומית'!G9153)</f>
        <v>2.7242892239431882E-5</v>
      </c>
      <c r="G9159" s="46">
        <f t="shared" si="997"/>
        <v>0</v>
      </c>
      <c r="H9159" s="29">
        <f t="shared" si="1003"/>
        <v>1</v>
      </c>
      <c r="I9159" s="30">
        <f>VLOOKUP(B9158,'מדדים וריביות'!B:C,2)</f>
        <v>33705015.1348795</v>
      </c>
      <c r="K9159" s="39">
        <f t="shared" si="998"/>
        <v>0</v>
      </c>
      <c r="L9159" s="39">
        <f t="shared" si="999"/>
        <v>0</v>
      </c>
      <c r="M9159" s="39">
        <f t="shared" si="1000"/>
        <v>0</v>
      </c>
      <c r="N9159" s="41">
        <f t="shared" si="1002"/>
        <v>0</v>
      </c>
    </row>
    <row r="9160" spans="2:14">
      <c r="B9160" s="1">
        <v>42025</v>
      </c>
      <c r="C9160" s="1">
        <f t="shared" si="1001"/>
        <v>42005</v>
      </c>
      <c r="E9160" s="42">
        <f>IF(DAY(B9160)&gt;14,VLOOKUP(DATE(YEAR(C9160),MONTH(C9160)-1,DAY(1)),'מדדים וריביות'!B:C,2,FALSE),VLOOKUP(DATE(YEAR(C9160),MONTH(C9160)-2,DAY(1)),'מדדים וריביות'!B:C,2,FALSE))</f>
        <v>34010140.390488602</v>
      </c>
      <c r="F9160" s="46">
        <f>IF($B$5=1,'ריבית יומית'!D9154,'ריבית יומית'!G9154)</f>
        <v>2.7242892239431882E-5</v>
      </c>
      <c r="G9160" s="46">
        <f t="shared" si="997"/>
        <v>0</v>
      </c>
      <c r="H9160" s="29">
        <f t="shared" si="1003"/>
        <v>1</v>
      </c>
      <c r="I9160" s="30">
        <f>VLOOKUP(B9159,'מדדים וריביות'!B:C,2)</f>
        <v>33705015.1348795</v>
      </c>
      <c r="K9160" s="39">
        <f t="shared" si="998"/>
        <v>0</v>
      </c>
      <c r="L9160" s="39">
        <f t="shared" si="999"/>
        <v>0</v>
      </c>
      <c r="M9160" s="39">
        <f t="shared" si="1000"/>
        <v>0</v>
      </c>
      <c r="N9160" s="41">
        <f t="shared" si="1002"/>
        <v>0</v>
      </c>
    </row>
    <row r="9161" spans="2:14">
      <c r="B9161" s="1">
        <v>42026</v>
      </c>
      <c r="C9161" s="1">
        <f t="shared" si="1001"/>
        <v>42005</v>
      </c>
      <c r="E9161" s="42">
        <f>IF(DAY(B9161)&gt;14,VLOOKUP(DATE(YEAR(C9161),MONTH(C9161)-1,DAY(1)),'מדדים וריביות'!B:C,2,FALSE),VLOOKUP(DATE(YEAR(C9161),MONTH(C9161)-2,DAY(1)),'מדדים וריביות'!B:C,2,FALSE))</f>
        <v>34010140.390488602</v>
      </c>
      <c r="F9161" s="46">
        <f>IF($B$5=1,'ריבית יומית'!D9155,'ריבית יומית'!G9155)</f>
        <v>2.7242892239431882E-5</v>
      </c>
      <c r="G9161" s="46">
        <f t="shared" ref="G9161:G9224" si="1004">IF(B9161&gt;$B$2,0,F9161)</f>
        <v>0</v>
      </c>
      <c r="H9161" s="29">
        <f t="shared" si="1003"/>
        <v>1</v>
      </c>
      <c r="I9161" s="30">
        <f>VLOOKUP(B9160,'מדדים וריביות'!B:C,2)</f>
        <v>33705015.1348795</v>
      </c>
      <c r="K9161" s="39">
        <f t="shared" ref="K9161:K9224" si="1005">$B$4/E9161*D9161-D9161</f>
        <v>0</v>
      </c>
      <c r="L9161" s="39">
        <f t="shared" ref="L9161:L9224" si="1006">H9162*D9161-D9161</f>
        <v>0</v>
      </c>
      <c r="M9161" s="39">
        <f t="shared" ref="M9161:M9224" si="1007">$B$4/E9161*L9161-L9161</f>
        <v>0</v>
      </c>
      <c r="N9161" s="41">
        <f t="shared" si="1002"/>
        <v>0</v>
      </c>
    </row>
    <row r="9162" spans="2:14">
      <c r="B9162" s="1">
        <v>42027</v>
      </c>
      <c r="C9162" s="1">
        <f t="shared" ref="C9162:C9225" si="1008">DATE(YEAR(B9162),MONTH(B9162),DAY(1))</f>
        <v>42005</v>
      </c>
      <c r="E9162" s="42">
        <f>IF(DAY(B9162)&gt;14,VLOOKUP(DATE(YEAR(C9162),MONTH(C9162)-1,DAY(1)),'מדדים וריביות'!B:C,2,FALSE),VLOOKUP(DATE(YEAR(C9162),MONTH(C9162)-2,DAY(1)),'מדדים וריביות'!B:C,2,FALSE))</f>
        <v>34010140.390488602</v>
      </c>
      <c r="F9162" s="46">
        <f>IF($B$5=1,'ריבית יומית'!D9156,'ריבית יומית'!G9156)</f>
        <v>2.7242892239431882E-5</v>
      </c>
      <c r="G9162" s="46">
        <f t="shared" si="1004"/>
        <v>0</v>
      </c>
      <c r="H9162" s="29">
        <f t="shared" si="1003"/>
        <v>1</v>
      </c>
      <c r="I9162" s="30">
        <f>VLOOKUP(B9161,'מדדים וריביות'!B:C,2)</f>
        <v>33705015.1348795</v>
      </c>
      <c r="K9162" s="39">
        <f t="shared" si="1005"/>
        <v>0</v>
      </c>
      <c r="L9162" s="39">
        <f t="shared" si="1006"/>
        <v>0</v>
      </c>
      <c r="M9162" s="39">
        <f t="shared" si="1007"/>
        <v>0</v>
      </c>
      <c r="N9162" s="41">
        <f t="shared" ref="N9162:N9225" si="1009">SUM(K9162:M9162)</f>
        <v>0</v>
      </c>
    </row>
    <row r="9163" spans="2:14">
      <c r="B9163" s="1">
        <v>42028</v>
      </c>
      <c r="C9163" s="1">
        <f t="shared" si="1008"/>
        <v>42005</v>
      </c>
      <c r="E9163" s="42">
        <f>IF(DAY(B9163)&gt;14,VLOOKUP(DATE(YEAR(C9163),MONTH(C9163)-1,DAY(1)),'מדדים וריביות'!B:C,2,FALSE),VLOOKUP(DATE(YEAR(C9163),MONTH(C9163)-2,DAY(1)),'מדדים וריביות'!B:C,2,FALSE))</f>
        <v>34010140.390488602</v>
      </c>
      <c r="F9163" s="46">
        <f>IF($B$5=1,'ריבית יומית'!D9157,'ריבית יומית'!G9157)</f>
        <v>2.7242892239431882E-5</v>
      </c>
      <c r="G9163" s="46">
        <f t="shared" si="1004"/>
        <v>0</v>
      </c>
      <c r="H9163" s="29">
        <f t="shared" si="1003"/>
        <v>1</v>
      </c>
      <c r="I9163" s="30">
        <f>VLOOKUP(B9162,'מדדים וריביות'!B:C,2)</f>
        <v>33705015.1348795</v>
      </c>
      <c r="K9163" s="39">
        <f t="shared" si="1005"/>
        <v>0</v>
      </c>
      <c r="L9163" s="39">
        <f t="shared" si="1006"/>
        <v>0</v>
      </c>
      <c r="M9163" s="39">
        <f t="shared" si="1007"/>
        <v>0</v>
      </c>
      <c r="N9163" s="41">
        <f t="shared" si="1009"/>
        <v>0</v>
      </c>
    </row>
    <row r="9164" spans="2:14">
      <c r="B9164" s="1">
        <v>42029</v>
      </c>
      <c r="C9164" s="1">
        <f t="shared" si="1008"/>
        <v>42005</v>
      </c>
      <c r="E9164" s="42">
        <f>IF(DAY(B9164)&gt;14,VLOOKUP(DATE(YEAR(C9164),MONTH(C9164)-1,DAY(1)),'מדדים וריביות'!B:C,2,FALSE),VLOOKUP(DATE(YEAR(C9164),MONTH(C9164)-2,DAY(1)),'מדדים וריביות'!B:C,2,FALSE))</f>
        <v>34010140.390488602</v>
      </c>
      <c r="F9164" s="46">
        <f>IF($B$5=1,'ריבית יומית'!D9158,'ריבית יומית'!G9158)</f>
        <v>2.7242892239431882E-5</v>
      </c>
      <c r="G9164" s="46">
        <f t="shared" si="1004"/>
        <v>0</v>
      </c>
      <c r="H9164" s="29">
        <f t="shared" si="1003"/>
        <v>1</v>
      </c>
      <c r="I9164" s="30">
        <f>VLOOKUP(B9163,'מדדים וריביות'!B:C,2)</f>
        <v>33705015.1348795</v>
      </c>
      <c r="K9164" s="39">
        <f t="shared" si="1005"/>
        <v>0</v>
      </c>
      <c r="L9164" s="39">
        <f t="shared" si="1006"/>
        <v>0</v>
      </c>
      <c r="M9164" s="39">
        <f t="shared" si="1007"/>
        <v>0</v>
      </c>
      <c r="N9164" s="41">
        <f t="shared" si="1009"/>
        <v>0</v>
      </c>
    </row>
    <row r="9165" spans="2:14">
      <c r="B9165" s="1">
        <v>42030</v>
      </c>
      <c r="C9165" s="1">
        <f t="shared" si="1008"/>
        <v>42005</v>
      </c>
      <c r="E9165" s="42">
        <f>IF(DAY(B9165)&gt;14,VLOOKUP(DATE(YEAR(C9165),MONTH(C9165)-1,DAY(1)),'מדדים וריביות'!B:C,2,FALSE),VLOOKUP(DATE(YEAR(C9165),MONTH(C9165)-2,DAY(1)),'מדדים וריביות'!B:C,2,FALSE))</f>
        <v>34010140.390488602</v>
      </c>
      <c r="F9165" s="46">
        <f>IF($B$5=1,'ריבית יומית'!D9159,'ריבית יומית'!G9159)</f>
        <v>2.7242892239431882E-5</v>
      </c>
      <c r="G9165" s="46">
        <f t="shared" si="1004"/>
        <v>0</v>
      </c>
      <c r="H9165" s="29">
        <f t="shared" si="1003"/>
        <v>1</v>
      </c>
      <c r="I9165" s="30">
        <f>VLOOKUP(B9164,'מדדים וריביות'!B:C,2)</f>
        <v>33705015.1348795</v>
      </c>
      <c r="K9165" s="39">
        <f t="shared" si="1005"/>
        <v>0</v>
      </c>
      <c r="L9165" s="39">
        <f t="shared" si="1006"/>
        <v>0</v>
      </c>
      <c r="M9165" s="39">
        <f t="shared" si="1007"/>
        <v>0</v>
      </c>
      <c r="N9165" s="41">
        <f t="shared" si="1009"/>
        <v>0</v>
      </c>
    </row>
    <row r="9166" spans="2:14">
      <c r="B9166" s="1">
        <v>42031</v>
      </c>
      <c r="C9166" s="1">
        <f t="shared" si="1008"/>
        <v>42005</v>
      </c>
      <c r="E9166" s="42">
        <f>IF(DAY(B9166)&gt;14,VLOOKUP(DATE(YEAR(C9166),MONTH(C9166)-1,DAY(1)),'מדדים וריביות'!B:C,2,FALSE),VLOOKUP(DATE(YEAR(C9166),MONTH(C9166)-2,DAY(1)),'מדדים וריביות'!B:C,2,FALSE))</f>
        <v>34010140.390488602</v>
      </c>
      <c r="F9166" s="46">
        <f>IF($B$5=1,'ריבית יומית'!D9160,'ריבית יומית'!G9160)</f>
        <v>2.7242892239431882E-5</v>
      </c>
      <c r="G9166" s="46">
        <f t="shared" si="1004"/>
        <v>0</v>
      </c>
      <c r="H9166" s="29">
        <f t="shared" si="1003"/>
        <v>1</v>
      </c>
      <c r="I9166" s="30">
        <f>VLOOKUP(B9165,'מדדים וריביות'!B:C,2)</f>
        <v>33705015.1348795</v>
      </c>
      <c r="K9166" s="39">
        <f t="shared" si="1005"/>
        <v>0</v>
      </c>
      <c r="L9166" s="39">
        <f t="shared" si="1006"/>
        <v>0</v>
      </c>
      <c r="M9166" s="39">
        <f t="shared" si="1007"/>
        <v>0</v>
      </c>
      <c r="N9166" s="41">
        <f t="shared" si="1009"/>
        <v>0</v>
      </c>
    </row>
    <row r="9167" spans="2:14">
      <c r="B9167" s="1">
        <v>42032</v>
      </c>
      <c r="C9167" s="1">
        <f t="shared" si="1008"/>
        <v>42005</v>
      </c>
      <c r="E9167" s="42">
        <f>IF(DAY(B9167)&gt;14,VLOOKUP(DATE(YEAR(C9167),MONTH(C9167)-1,DAY(1)),'מדדים וריביות'!B:C,2,FALSE),VLOOKUP(DATE(YEAR(C9167),MONTH(C9167)-2,DAY(1)),'מדדים וריביות'!B:C,2,FALSE))</f>
        <v>34010140.390488602</v>
      </c>
      <c r="F9167" s="46">
        <f>IF($B$5=1,'ריבית יומית'!D9161,'ריבית יומית'!G9161)</f>
        <v>2.7242892239431882E-5</v>
      </c>
      <c r="G9167" s="46">
        <f t="shared" si="1004"/>
        <v>0</v>
      </c>
      <c r="H9167" s="29">
        <f t="shared" si="1003"/>
        <v>1</v>
      </c>
      <c r="I9167" s="30">
        <f>VLOOKUP(B9166,'מדדים וריביות'!B:C,2)</f>
        <v>33705015.1348795</v>
      </c>
      <c r="K9167" s="39">
        <f t="shared" si="1005"/>
        <v>0</v>
      </c>
      <c r="L9167" s="39">
        <f t="shared" si="1006"/>
        <v>0</v>
      </c>
      <c r="M9167" s="39">
        <f t="shared" si="1007"/>
        <v>0</v>
      </c>
      <c r="N9167" s="41">
        <f t="shared" si="1009"/>
        <v>0</v>
      </c>
    </row>
    <row r="9168" spans="2:14">
      <c r="B9168" s="1">
        <v>42033</v>
      </c>
      <c r="C9168" s="1">
        <f t="shared" si="1008"/>
        <v>42005</v>
      </c>
      <c r="E9168" s="42">
        <f>IF(DAY(B9168)&gt;14,VLOOKUP(DATE(YEAR(C9168),MONTH(C9168)-1,DAY(1)),'מדדים וריביות'!B:C,2,FALSE),VLOOKUP(DATE(YEAR(C9168),MONTH(C9168)-2,DAY(1)),'מדדים וריביות'!B:C,2,FALSE))</f>
        <v>34010140.390488602</v>
      </c>
      <c r="F9168" s="46">
        <f>IF($B$5=1,'ריבית יומית'!D9162,'ריבית יומית'!G9162)</f>
        <v>2.7242892239431882E-5</v>
      </c>
      <c r="G9168" s="46">
        <f t="shared" si="1004"/>
        <v>0</v>
      </c>
      <c r="H9168" s="29">
        <f t="shared" si="1003"/>
        <v>1</v>
      </c>
      <c r="I9168" s="30">
        <f>VLOOKUP(B9167,'מדדים וריביות'!B:C,2)</f>
        <v>33705015.1348795</v>
      </c>
      <c r="K9168" s="39">
        <f t="shared" si="1005"/>
        <v>0</v>
      </c>
      <c r="L9168" s="39">
        <f t="shared" si="1006"/>
        <v>0</v>
      </c>
      <c r="M9168" s="39">
        <f t="shared" si="1007"/>
        <v>0</v>
      </c>
      <c r="N9168" s="41">
        <f t="shared" si="1009"/>
        <v>0</v>
      </c>
    </row>
    <row r="9169" spans="2:14">
      <c r="B9169" s="1">
        <v>42034</v>
      </c>
      <c r="C9169" s="1">
        <f t="shared" si="1008"/>
        <v>42005</v>
      </c>
      <c r="E9169" s="42">
        <f>IF(DAY(B9169)&gt;14,VLOOKUP(DATE(YEAR(C9169),MONTH(C9169)-1,DAY(1)),'מדדים וריביות'!B:C,2,FALSE),VLOOKUP(DATE(YEAR(C9169),MONTH(C9169)-2,DAY(1)),'מדדים וריביות'!B:C,2,FALSE))</f>
        <v>34010140.390488602</v>
      </c>
      <c r="F9169" s="46">
        <f>IF($B$5=1,'ריבית יומית'!D9163,'ריבית יומית'!G9163)</f>
        <v>2.7242892239431882E-5</v>
      </c>
      <c r="G9169" s="46">
        <f t="shared" si="1004"/>
        <v>0</v>
      </c>
      <c r="H9169" s="29">
        <f t="shared" si="1003"/>
        <v>1</v>
      </c>
      <c r="I9169" s="30">
        <f>VLOOKUP(B9168,'מדדים וריביות'!B:C,2)</f>
        <v>33705015.1348795</v>
      </c>
      <c r="K9169" s="39">
        <f t="shared" si="1005"/>
        <v>0</v>
      </c>
      <c r="L9169" s="39">
        <f t="shared" si="1006"/>
        <v>0</v>
      </c>
      <c r="M9169" s="39">
        <f t="shared" si="1007"/>
        <v>0</v>
      </c>
      <c r="N9169" s="41">
        <f t="shared" si="1009"/>
        <v>0</v>
      </c>
    </row>
    <row r="9170" spans="2:14">
      <c r="B9170" s="1">
        <v>42035</v>
      </c>
      <c r="C9170" s="1">
        <f t="shared" si="1008"/>
        <v>42005</v>
      </c>
      <c r="E9170" s="42">
        <f>IF(DAY(B9170)&gt;14,VLOOKUP(DATE(YEAR(C9170),MONTH(C9170)-1,DAY(1)),'מדדים וריביות'!B:C,2,FALSE),VLOOKUP(DATE(YEAR(C9170),MONTH(C9170)-2,DAY(1)),'מדדים וריביות'!B:C,2,FALSE))</f>
        <v>34010140.390488602</v>
      </c>
      <c r="F9170" s="46">
        <f>IF($B$5=1,'ריבית יומית'!D9164,'ריבית יומית'!G9164)</f>
        <v>2.7242892239431882E-5</v>
      </c>
      <c r="G9170" s="46">
        <f t="shared" si="1004"/>
        <v>0</v>
      </c>
      <c r="H9170" s="29">
        <f t="shared" si="1003"/>
        <v>1</v>
      </c>
      <c r="I9170" s="30">
        <f>VLOOKUP(B9169,'מדדים וריביות'!B:C,2)</f>
        <v>33705015.1348795</v>
      </c>
      <c r="K9170" s="39">
        <f t="shared" si="1005"/>
        <v>0</v>
      </c>
      <c r="L9170" s="39">
        <f t="shared" si="1006"/>
        <v>0</v>
      </c>
      <c r="M9170" s="39">
        <f t="shared" si="1007"/>
        <v>0</v>
      </c>
      <c r="N9170" s="41">
        <f t="shared" si="1009"/>
        <v>0</v>
      </c>
    </row>
    <row r="9171" spans="2:14">
      <c r="B9171" s="1">
        <v>42036</v>
      </c>
      <c r="C9171" s="1">
        <f t="shared" si="1008"/>
        <v>42036</v>
      </c>
      <c r="E9171" s="42">
        <f>IF(DAY(B9171)&gt;14,VLOOKUP(DATE(YEAR(C9171),MONTH(C9171)-1,DAY(1)),'מדדים וריביות'!B:C,2,FALSE),VLOOKUP(DATE(YEAR(C9171),MONTH(C9171)-2,DAY(1)),'מדדים וריביות'!B:C,2,FALSE))</f>
        <v>34010140.390488602</v>
      </c>
      <c r="F9171" s="46">
        <f>IF($B$5=1,'ריבית יומית'!D9165,'ריבית יומית'!G9165)</f>
        <v>2.7242892239431882E-5</v>
      </c>
      <c r="G9171" s="46">
        <f t="shared" si="1004"/>
        <v>0</v>
      </c>
      <c r="H9171" s="29">
        <f t="shared" si="1003"/>
        <v>1</v>
      </c>
      <c r="I9171" s="30">
        <f>VLOOKUP(B9170,'מדדים וריביות'!B:C,2)</f>
        <v>33705015.1348795</v>
      </c>
      <c r="K9171" s="39">
        <f t="shared" si="1005"/>
        <v>0</v>
      </c>
      <c r="L9171" s="39">
        <f t="shared" si="1006"/>
        <v>0</v>
      </c>
      <c r="M9171" s="39">
        <f t="shared" si="1007"/>
        <v>0</v>
      </c>
      <c r="N9171" s="41">
        <f t="shared" si="1009"/>
        <v>0</v>
      </c>
    </row>
    <row r="9172" spans="2:14">
      <c r="B9172" s="1">
        <v>42037</v>
      </c>
      <c r="C9172" s="1">
        <f t="shared" si="1008"/>
        <v>42036</v>
      </c>
      <c r="E9172" s="42">
        <f>IF(DAY(B9172)&gt;14,VLOOKUP(DATE(YEAR(C9172),MONTH(C9172)-1,DAY(1)),'מדדים וריביות'!B:C,2,FALSE),VLOOKUP(DATE(YEAR(C9172),MONTH(C9172)-2,DAY(1)),'מדדים וריביות'!B:C,2,FALSE))</f>
        <v>34010140.390488602</v>
      </c>
      <c r="F9172" s="46">
        <f>IF($B$5=1,'ריבית יומית'!D9166,'ריבית יומית'!G9166)</f>
        <v>2.7242892239431882E-5</v>
      </c>
      <c r="G9172" s="46">
        <f t="shared" si="1004"/>
        <v>0</v>
      </c>
      <c r="H9172" s="29">
        <f t="shared" si="1003"/>
        <v>1</v>
      </c>
      <c r="I9172" s="30">
        <f>VLOOKUP(B9171,'מדדים וריביות'!B:C,2)</f>
        <v>33467177.326467998</v>
      </c>
      <c r="K9172" s="39">
        <f t="shared" si="1005"/>
        <v>0</v>
      </c>
      <c r="L9172" s="39">
        <f t="shared" si="1006"/>
        <v>0</v>
      </c>
      <c r="M9172" s="39">
        <f t="shared" si="1007"/>
        <v>0</v>
      </c>
      <c r="N9172" s="41">
        <f t="shared" si="1009"/>
        <v>0</v>
      </c>
    </row>
    <row r="9173" spans="2:14">
      <c r="B9173" s="1">
        <v>42038</v>
      </c>
      <c r="C9173" s="1">
        <f t="shared" si="1008"/>
        <v>42036</v>
      </c>
      <c r="E9173" s="42">
        <f>IF(DAY(B9173)&gt;14,VLOOKUP(DATE(YEAR(C9173),MONTH(C9173)-1,DAY(1)),'מדדים וריביות'!B:C,2,FALSE),VLOOKUP(DATE(YEAR(C9173),MONTH(C9173)-2,DAY(1)),'מדדים וריביות'!B:C,2,FALSE))</f>
        <v>34010140.390488602</v>
      </c>
      <c r="F9173" s="46">
        <f>IF($B$5=1,'ריבית יומית'!D9167,'ריבית יומית'!G9167)</f>
        <v>2.7242892239431882E-5</v>
      </c>
      <c r="G9173" s="46">
        <f t="shared" si="1004"/>
        <v>0</v>
      </c>
      <c r="H9173" s="29">
        <f t="shared" si="1003"/>
        <v>1</v>
      </c>
      <c r="I9173" s="30">
        <f>VLOOKUP(B9172,'מדדים וריביות'!B:C,2)</f>
        <v>33467177.326467998</v>
      </c>
      <c r="K9173" s="39">
        <f t="shared" si="1005"/>
        <v>0</v>
      </c>
      <c r="L9173" s="39">
        <f t="shared" si="1006"/>
        <v>0</v>
      </c>
      <c r="M9173" s="39">
        <f t="shared" si="1007"/>
        <v>0</v>
      </c>
      <c r="N9173" s="41">
        <f t="shared" si="1009"/>
        <v>0</v>
      </c>
    </row>
    <row r="9174" spans="2:14">
      <c r="B9174" s="1">
        <v>42039</v>
      </c>
      <c r="C9174" s="1">
        <f t="shared" si="1008"/>
        <v>42036</v>
      </c>
      <c r="E9174" s="42">
        <f>IF(DAY(B9174)&gt;14,VLOOKUP(DATE(YEAR(C9174),MONTH(C9174)-1,DAY(1)),'מדדים וריביות'!B:C,2,FALSE),VLOOKUP(DATE(YEAR(C9174),MONTH(C9174)-2,DAY(1)),'מדדים וריביות'!B:C,2,FALSE))</f>
        <v>34010140.390488602</v>
      </c>
      <c r="F9174" s="46">
        <f>IF($B$5=1,'ריבית יומית'!D9168,'ריבית יומית'!G9168)</f>
        <v>2.7242892239431882E-5</v>
      </c>
      <c r="G9174" s="46">
        <f t="shared" si="1004"/>
        <v>0</v>
      </c>
      <c r="H9174" s="29">
        <f t="shared" si="1003"/>
        <v>1</v>
      </c>
      <c r="I9174" s="30">
        <f>VLOOKUP(B9173,'מדדים וריביות'!B:C,2)</f>
        <v>33467177.326467998</v>
      </c>
      <c r="K9174" s="39">
        <f t="shared" si="1005"/>
        <v>0</v>
      </c>
      <c r="L9174" s="39">
        <f t="shared" si="1006"/>
        <v>0</v>
      </c>
      <c r="M9174" s="39">
        <f t="shared" si="1007"/>
        <v>0</v>
      </c>
      <c r="N9174" s="41">
        <f t="shared" si="1009"/>
        <v>0</v>
      </c>
    </row>
    <row r="9175" spans="2:14">
      <c r="B9175" s="1">
        <v>42040</v>
      </c>
      <c r="C9175" s="1">
        <f t="shared" si="1008"/>
        <v>42036</v>
      </c>
      <c r="E9175" s="42">
        <f>IF(DAY(B9175)&gt;14,VLOOKUP(DATE(YEAR(C9175),MONTH(C9175)-1,DAY(1)),'מדדים וריביות'!B:C,2,FALSE),VLOOKUP(DATE(YEAR(C9175),MONTH(C9175)-2,DAY(1)),'מדדים וריביות'!B:C,2,FALSE))</f>
        <v>34010140.390488602</v>
      </c>
      <c r="F9175" s="46">
        <f>IF($B$5=1,'ריבית יומית'!D9169,'ריבית יומית'!G9169)</f>
        <v>2.7242892239431882E-5</v>
      </c>
      <c r="G9175" s="46">
        <f t="shared" si="1004"/>
        <v>0</v>
      </c>
      <c r="H9175" s="29">
        <f t="shared" si="1003"/>
        <v>1</v>
      </c>
      <c r="I9175" s="30">
        <f>VLOOKUP(B9174,'מדדים וריביות'!B:C,2)</f>
        <v>33467177.326467998</v>
      </c>
      <c r="K9175" s="39">
        <f t="shared" si="1005"/>
        <v>0</v>
      </c>
      <c r="L9175" s="39">
        <f t="shared" si="1006"/>
        <v>0</v>
      </c>
      <c r="M9175" s="39">
        <f t="shared" si="1007"/>
        <v>0</v>
      </c>
      <c r="N9175" s="41">
        <f t="shared" si="1009"/>
        <v>0</v>
      </c>
    </row>
    <row r="9176" spans="2:14">
      <c r="B9176" s="1">
        <v>42041</v>
      </c>
      <c r="C9176" s="1">
        <f t="shared" si="1008"/>
        <v>42036</v>
      </c>
      <c r="E9176" s="42">
        <f>IF(DAY(B9176)&gt;14,VLOOKUP(DATE(YEAR(C9176),MONTH(C9176)-1,DAY(1)),'מדדים וריביות'!B:C,2,FALSE),VLOOKUP(DATE(YEAR(C9176),MONTH(C9176)-2,DAY(1)),'מדדים וריביות'!B:C,2,FALSE))</f>
        <v>34010140.390488602</v>
      </c>
      <c r="F9176" s="46">
        <f>IF($B$5=1,'ריבית יומית'!D9170,'ריבית יומית'!G9170)</f>
        <v>2.7242892239431882E-5</v>
      </c>
      <c r="G9176" s="46">
        <f t="shared" si="1004"/>
        <v>0</v>
      </c>
      <c r="H9176" s="29">
        <f t="shared" si="1003"/>
        <v>1</v>
      </c>
      <c r="I9176" s="30">
        <f>VLOOKUP(B9175,'מדדים וריביות'!B:C,2)</f>
        <v>33467177.326467998</v>
      </c>
      <c r="K9176" s="39">
        <f t="shared" si="1005"/>
        <v>0</v>
      </c>
      <c r="L9176" s="39">
        <f t="shared" si="1006"/>
        <v>0</v>
      </c>
      <c r="M9176" s="39">
        <f t="shared" si="1007"/>
        <v>0</v>
      </c>
      <c r="N9176" s="41">
        <f t="shared" si="1009"/>
        <v>0</v>
      </c>
    </row>
    <row r="9177" spans="2:14">
      <c r="B9177" s="1">
        <v>42042</v>
      </c>
      <c r="C9177" s="1">
        <f t="shared" si="1008"/>
        <v>42036</v>
      </c>
      <c r="E9177" s="42">
        <f>IF(DAY(B9177)&gt;14,VLOOKUP(DATE(YEAR(C9177),MONTH(C9177)-1,DAY(1)),'מדדים וריביות'!B:C,2,FALSE),VLOOKUP(DATE(YEAR(C9177),MONTH(C9177)-2,DAY(1)),'מדדים וריביות'!B:C,2,FALSE))</f>
        <v>34010140.390488602</v>
      </c>
      <c r="F9177" s="46">
        <f>IF($B$5=1,'ריבית יומית'!D9171,'ריבית יומית'!G9171)</f>
        <v>2.7242892239431882E-5</v>
      </c>
      <c r="G9177" s="46">
        <f t="shared" si="1004"/>
        <v>0</v>
      </c>
      <c r="H9177" s="29">
        <f t="shared" si="1003"/>
        <v>1</v>
      </c>
      <c r="I9177" s="30">
        <f>VLOOKUP(B9176,'מדדים וריביות'!B:C,2)</f>
        <v>33467177.326467998</v>
      </c>
      <c r="K9177" s="39">
        <f t="shared" si="1005"/>
        <v>0</v>
      </c>
      <c r="L9177" s="39">
        <f t="shared" si="1006"/>
        <v>0</v>
      </c>
      <c r="M9177" s="39">
        <f t="shared" si="1007"/>
        <v>0</v>
      </c>
      <c r="N9177" s="41">
        <f t="shared" si="1009"/>
        <v>0</v>
      </c>
    </row>
    <row r="9178" spans="2:14">
      <c r="B9178" s="1">
        <v>42043</v>
      </c>
      <c r="C9178" s="1">
        <f t="shared" si="1008"/>
        <v>42036</v>
      </c>
      <c r="E9178" s="42">
        <f>IF(DAY(B9178)&gt;14,VLOOKUP(DATE(YEAR(C9178),MONTH(C9178)-1,DAY(1)),'מדדים וריביות'!B:C,2,FALSE),VLOOKUP(DATE(YEAR(C9178),MONTH(C9178)-2,DAY(1)),'מדדים וריביות'!B:C,2,FALSE))</f>
        <v>34010140.390488602</v>
      </c>
      <c r="F9178" s="46">
        <f>IF($B$5=1,'ריבית יומית'!D9172,'ריבית יומית'!G9172)</f>
        <v>2.7242892239431882E-5</v>
      </c>
      <c r="G9178" s="46">
        <f t="shared" si="1004"/>
        <v>0</v>
      </c>
      <c r="H9178" s="29">
        <f t="shared" si="1003"/>
        <v>1</v>
      </c>
      <c r="I9178" s="30">
        <f>VLOOKUP(B9177,'מדדים וריביות'!B:C,2)</f>
        <v>33467177.326467998</v>
      </c>
      <c r="K9178" s="39">
        <f t="shared" si="1005"/>
        <v>0</v>
      </c>
      <c r="L9178" s="39">
        <f t="shared" si="1006"/>
        <v>0</v>
      </c>
      <c r="M9178" s="39">
        <f t="shared" si="1007"/>
        <v>0</v>
      </c>
      <c r="N9178" s="41">
        <f t="shared" si="1009"/>
        <v>0</v>
      </c>
    </row>
    <row r="9179" spans="2:14">
      <c r="B9179" s="1">
        <v>42044</v>
      </c>
      <c r="C9179" s="1">
        <f t="shared" si="1008"/>
        <v>42036</v>
      </c>
      <c r="E9179" s="42">
        <f>IF(DAY(B9179)&gt;14,VLOOKUP(DATE(YEAR(C9179),MONTH(C9179)-1,DAY(1)),'מדדים וריביות'!B:C,2,FALSE),VLOOKUP(DATE(YEAR(C9179),MONTH(C9179)-2,DAY(1)),'מדדים וריביות'!B:C,2,FALSE))</f>
        <v>34010140.390488602</v>
      </c>
      <c r="F9179" s="46">
        <f>IF($B$5=1,'ריבית יומית'!D9173,'ריבית יומית'!G9173)</f>
        <v>2.7242892239431882E-5</v>
      </c>
      <c r="G9179" s="46">
        <f t="shared" si="1004"/>
        <v>0</v>
      </c>
      <c r="H9179" s="29">
        <f t="shared" si="1003"/>
        <v>1</v>
      </c>
      <c r="I9179" s="30">
        <f>VLOOKUP(B9178,'מדדים וריביות'!B:C,2)</f>
        <v>33467177.326467998</v>
      </c>
      <c r="K9179" s="39">
        <f t="shared" si="1005"/>
        <v>0</v>
      </c>
      <c r="L9179" s="39">
        <f t="shared" si="1006"/>
        <v>0</v>
      </c>
      <c r="M9179" s="39">
        <f t="shared" si="1007"/>
        <v>0</v>
      </c>
      <c r="N9179" s="41">
        <f t="shared" si="1009"/>
        <v>0</v>
      </c>
    </row>
    <row r="9180" spans="2:14">
      <c r="B9180" s="1">
        <v>42045</v>
      </c>
      <c r="C9180" s="1">
        <f t="shared" si="1008"/>
        <v>42036</v>
      </c>
      <c r="E9180" s="42">
        <f>IF(DAY(B9180)&gt;14,VLOOKUP(DATE(YEAR(C9180),MONTH(C9180)-1,DAY(1)),'מדדים וריביות'!B:C,2,FALSE),VLOOKUP(DATE(YEAR(C9180),MONTH(C9180)-2,DAY(1)),'מדדים וריביות'!B:C,2,FALSE))</f>
        <v>34010140.390488602</v>
      </c>
      <c r="F9180" s="46">
        <f>IF($B$5=1,'ריבית יומית'!D9174,'ריבית יומית'!G9174)</f>
        <v>2.7242892239431882E-5</v>
      </c>
      <c r="G9180" s="46">
        <f t="shared" si="1004"/>
        <v>0</v>
      </c>
      <c r="H9180" s="29">
        <f t="shared" si="1003"/>
        <v>1</v>
      </c>
      <c r="I9180" s="30">
        <f>VLOOKUP(B9179,'מדדים וריביות'!B:C,2)</f>
        <v>33467177.326467998</v>
      </c>
      <c r="K9180" s="39">
        <f t="shared" si="1005"/>
        <v>0</v>
      </c>
      <c r="L9180" s="39">
        <f t="shared" si="1006"/>
        <v>0</v>
      </c>
      <c r="M9180" s="39">
        <f t="shared" si="1007"/>
        <v>0</v>
      </c>
      <c r="N9180" s="41">
        <f t="shared" si="1009"/>
        <v>0</v>
      </c>
    </row>
    <row r="9181" spans="2:14">
      <c r="B9181" s="1">
        <v>42046</v>
      </c>
      <c r="C9181" s="1">
        <f t="shared" si="1008"/>
        <v>42036</v>
      </c>
      <c r="E9181" s="42">
        <f>IF(DAY(B9181)&gt;14,VLOOKUP(DATE(YEAR(C9181),MONTH(C9181)-1,DAY(1)),'מדדים וריביות'!B:C,2,FALSE),VLOOKUP(DATE(YEAR(C9181),MONTH(C9181)-2,DAY(1)),'מדדים וריביות'!B:C,2,FALSE))</f>
        <v>34010140.390488602</v>
      </c>
      <c r="F9181" s="46">
        <f>IF($B$5=1,'ריבית יומית'!D9175,'ריבית יומית'!G9175)</f>
        <v>2.7242892239431882E-5</v>
      </c>
      <c r="G9181" s="46">
        <f t="shared" si="1004"/>
        <v>0</v>
      </c>
      <c r="H9181" s="29">
        <f t="shared" si="1003"/>
        <v>1</v>
      </c>
      <c r="I9181" s="30">
        <f>VLOOKUP(B9180,'מדדים וריביות'!B:C,2)</f>
        <v>33467177.326467998</v>
      </c>
      <c r="K9181" s="39">
        <f t="shared" si="1005"/>
        <v>0</v>
      </c>
      <c r="L9181" s="39">
        <f t="shared" si="1006"/>
        <v>0</v>
      </c>
      <c r="M9181" s="39">
        <f t="shared" si="1007"/>
        <v>0</v>
      </c>
      <c r="N9181" s="41">
        <f t="shared" si="1009"/>
        <v>0</v>
      </c>
    </row>
    <row r="9182" spans="2:14">
      <c r="B9182" s="1">
        <v>42047</v>
      </c>
      <c r="C9182" s="1">
        <f t="shared" si="1008"/>
        <v>42036</v>
      </c>
      <c r="E9182" s="42">
        <f>IF(DAY(B9182)&gt;14,VLOOKUP(DATE(YEAR(C9182),MONTH(C9182)-1,DAY(1)),'מדדים וריביות'!B:C,2,FALSE),VLOOKUP(DATE(YEAR(C9182),MONTH(C9182)-2,DAY(1)),'מדדים וריביות'!B:C,2,FALSE))</f>
        <v>34010140.390488602</v>
      </c>
      <c r="F9182" s="46">
        <f>IF($B$5=1,'ריבית יומית'!D9176,'ריבית יומית'!G9176)</f>
        <v>2.7242892239431882E-5</v>
      </c>
      <c r="G9182" s="46">
        <f t="shared" si="1004"/>
        <v>0</v>
      </c>
      <c r="H9182" s="29">
        <f t="shared" si="1003"/>
        <v>1</v>
      </c>
      <c r="I9182" s="30">
        <f>VLOOKUP(B9181,'מדדים וריביות'!B:C,2)</f>
        <v>33467177.326467998</v>
      </c>
      <c r="K9182" s="39">
        <f t="shared" si="1005"/>
        <v>0</v>
      </c>
      <c r="L9182" s="39">
        <f t="shared" si="1006"/>
        <v>0</v>
      </c>
      <c r="M9182" s="39">
        <f t="shared" si="1007"/>
        <v>0</v>
      </c>
      <c r="N9182" s="41">
        <f t="shared" si="1009"/>
        <v>0</v>
      </c>
    </row>
    <row r="9183" spans="2:14">
      <c r="B9183" s="1">
        <v>42048</v>
      </c>
      <c r="C9183" s="1">
        <f t="shared" si="1008"/>
        <v>42036</v>
      </c>
      <c r="E9183" s="42">
        <f>IF(DAY(B9183)&gt;14,VLOOKUP(DATE(YEAR(C9183),MONTH(C9183)-1,DAY(1)),'מדדים וריביות'!B:C,2,FALSE),VLOOKUP(DATE(YEAR(C9183),MONTH(C9183)-2,DAY(1)),'מדדים וריביות'!B:C,2,FALSE))</f>
        <v>34010140.390488602</v>
      </c>
      <c r="F9183" s="46">
        <f>IF($B$5=1,'ריבית יומית'!D9177,'ריבית יומית'!G9177)</f>
        <v>2.7242892239431882E-5</v>
      </c>
      <c r="G9183" s="46">
        <f t="shared" si="1004"/>
        <v>0</v>
      </c>
      <c r="H9183" s="29">
        <f t="shared" si="1003"/>
        <v>1</v>
      </c>
      <c r="I9183" s="30">
        <f>VLOOKUP(B9182,'מדדים וריביות'!B:C,2)</f>
        <v>33467177.326467998</v>
      </c>
      <c r="K9183" s="39">
        <f t="shared" si="1005"/>
        <v>0</v>
      </c>
      <c r="L9183" s="39">
        <f t="shared" si="1006"/>
        <v>0</v>
      </c>
      <c r="M9183" s="39">
        <f t="shared" si="1007"/>
        <v>0</v>
      </c>
      <c r="N9183" s="41">
        <f t="shared" si="1009"/>
        <v>0</v>
      </c>
    </row>
    <row r="9184" spans="2:14">
      <c r="B9184" s="1">
        <v>42049</v>
      </c>
      <c r="C9184" s="1">
        <f t="shared" si="1008"/>
        <v>42036</v>
      </c>
      <c r="E9184" s="42">
        <f>IF(DAY(B9184)&gt;14,VLOOKUP(DATE(YEAR(C9184),MONTH(C9184)-1,DAY(1)),'מדדים וריביות'!B:C,2,FALSE),VLOOKUP(DATE(YEAR(C9184),MONTH(C9184)-2,DAY(1)),'מדדים וריביות'!B:C,2,FALSE))</f>
        <v>34010140.390488602</v>
      </c>
      <c r="F9184" s="46">
        <f>IF($B$5=1,'ריבית יומית'!D9178,'ריבית יומית'!G9178)</f>
        <v>2.7242892239431882E-5</v>
      </c>
      <c r="G9184" s="46">
        <f t="shared" si="1004"/>
        <v>0</v>
      </c>
      <c r="H9184" s="29">
        <f t="shared" si="1003"/>
        <v>1</v>
      </c>
      <c r="I9184" s="30">
        <f>VLOOKUP(B9183,'מדדים וריביות'!B:C,2)</f>
        <v>33467177.326467998</v>
      </c>
      <c r="K9184" s="39">
        <f t="shared" si="1005"/>
        <v>0</v>
      </c>
      <c r="L9184" s="39">
        <f t="shared" si="1006"/>
        <v>0</v>
      </c>
      <c r="M9184" s="39">
        <f t="shared" si="1007"/>
        <v>0</v>
      </c>
      <c r="N9184" s="41">
        <f t="shared" si="1009"/>
        <v>0</v>
      </c>
    </row>
    <row r="9185" spans="2:14">
      <c r="B9185" s="1">
        <v>42050</v>
      </c>
      <c r="C9185" s="1">
        <f t="shared" si="1008"/>
        <v>42036</v>
      </c>
      <c r="E9185" s="42">
        <f>IF(DAY(B9185)&gt;14,VLOOKUP(DATE(YEAR(C9185),MONTH(C9185)-1,DAY(1)),'מדדים וריביות'!B:C,2,FALSE),VLOOKUP(DATE(YEAR(C9185),MONTH(C9185)-2,DAY(1)),'מדדים וריביות'!B:C,2,FALSE))</f>
        <v>33705015.1348795</v>
      </c>
      <c r="F9185" s="46">
        <f>IF($B$5=1,'ריבית יומית'!D9179,'ריבית יומית'!G9179)</f>
        <v>2.7242892239431882E-5</v>
      </c>
      <c r="G9185" s="46">
        <f t="shared" si="1004"/>
        <v>0</v>
      </c>
      <c r="H9185" s="29">
        <f t="shared" si="1003"/>
        <v>1</v>
      </c>
      <c r="I9185" s="30">
        <f>VLOOKUP(B9184,'מדדים וריביות'!B:C,2)</f>
        <v>33467177.326467998</v>
      </c>
      <c r="K9185" s="39">
        <f t="shared" si="1005"/>
        <v>0</v>
      </c>
      <c r="L9185" s="39">
        <f t="shared" si="1006"/>
        <v>0</v>
      </c>
      <c r="M9185" s="39">
        <f t="shared" si="1007"/>
        <v>0</v>
      </c>
      <c r="N9185" s="41">
        <f t="shared" si="1009"/>
        <v>0</v>
      </c>
    </row>
    <row r="9186" spans="2:14">
      <c r="B9186" s="1">
        <v>42051</v>
      </c>
      <c r="C9186" s="1">
        <f t="shared" si="1008"/>
        <v>42036</v>
      </c>
      <c r="E9186" s="42">
        <f>IF(DAY(B9186)&gt;14,VLOOKUP(DATE(YEAR(C9186),MONTH(C9186)-1,DAY(1)),'מדדים וריביות'!B:C,2,FALSE),VLOOKUP(DATE(YEAR(C9186),MONTH(C9186)-2,DAY(1)),'מדדים וריביות'!B:C,2,FALSE))</f>
        <v>33705015.1348795</v>
      </c>
      <c r="F9186" s="46">
        <f>IF($B$5=1,'ריבית יומית'!D9180,'ריבית יומית'!G9180)</f>
        <v>2.7242892239431882E-5</v>
      </c>
      <c r="G9186" s="46">
        <f t="shared" si="1004"/>
        <v>0</v>
      </c>
      <c r="H9186" s="29">
        <f t="shared" si="1003"/>
        <v>1</v>
      </c>
      <c r="I9186" s="30">
        <f>VLOOKUP(B9185,'מדדים וריביות'!B:C,2)</f>
        <v>33467177.326467998</v>
      </c>
      <c r="K9186" s="39">
        <f t="shared" si="1005"/>
        <v>0</v>
      </c>
      <c r="L9186" s="39">
        <f t="shared" si="1006"/>
        <v>0</v>
      </c>
      <c r="M9186" s="39">
        <f t="shared" si="1007"/>
        <v>0</v>
      </c>
      <c r="N9186" s="41">
        <f t="shared" si="1009"/>
        <v>0</v>
      </c>
    </row>
    <row r="9187" spans="2:14">
      <c r="B9187" s="1">
        <v>42052</v>
      </c>
      <c r="C9187" s="1">
        <f t="shared" si="1008"/>
        <v>42036</v>
      </c>
      <c r="E9187" s="42">
        <f>IF(DAY(B9187)&gt;14,VLOOKUP(DATE(YEAR(C9187),MONTH(C9187)-1,DAY(1)),'מדדים וריביות'!B:C,2,FALSE),VLOOKUP(DATE(YEAR(C9187),MONTH(C9187)-2,DAY(1)),'מדדים וריביות'!B:C,2,FALSE))</f>
        <v>33705015.1348795</v>
      </c>
      <c r="F9187" s="46">
        <f>IF($B$5=1,'ריבית יומית'!D9181,'ריבית יומית'!G9181)</f>
        <v>2.7242892239431882E-5</v>
      </c>
      <c r="G9187" s="46">
        <f t="shared" si="1004"/>
        <v>0</v>
      </c>
      <c r="H9187" s="29">
        <f t="shared" ref="H9187:H9250" si="1010">H9188*(1+G9187)</f>
        <v>1</v>
      </c>
      <c r="I9187" s="30">
        <f>VLOOKUP(B9186,'מדדים וריביות'!B:C,2)</f>
        <v>33467177.326467998</v>
      </c>
      <c r="K9187" s="39">
        <f t="shared" si="1005"/>
        <v>0</v>
      </c>
      <c r="L9187" s="39">
        <f t="shared" si="1006"/>
        <v>0</v>
      </c>
      <c r="M9187" s="39">
        <f t="shared" si="1007"/>
        <v>0</v>
      </c>
      <c r="N9187" s="41">
        <f t="shared" si="1009"/>
        <v>0</v>
      </c>
    </row>
    <row r="9188" spans="2:14">
      <c r="B9188" s="1">
        <v>42053</v>
      </c>
      <c r="C9188" s="1">
        <f t="shared" si="1008"/>
        <v>42036</v>
      </c>
      <c r="E9188" s="42">
        <f>IF(DAY(B9188)&gt;14,VLOOKUP(DATE(YEAR(C9188),MONTH(C9188)-1,DAY(1)),'מדדים וריביות'!B:C,2,FALSE),VLOOKUP(DATE(YEAR(C9188),MONTH(C9188)-2,DAY(1)),'מדדים וריביות'!B:C,2,FALSE))</f>
        <v>33705015.1348795</v>
      </c>
      <c r="F9188" s="46">
        <f>IF($B$5=1,'ריבית יומית'!D9182,'ריבית יומית'!G9182)</f>
        <v>2.7242892239431882E-5</v>
      </c>
      <c r="G9188" s="46">
        <f t="shared" si="1004"/>
        <v>0</v>
      </c>
      <c r="H9188" s="29">
        <f t="shared" si="1010"/>
        <v>1</v>
      </c>
      <c r="I9188" s="30">
        <f>VLOOKUP(B9187,'מדדים וריביות'!B:C,2)</f>
        <v>33467177.326467998</v>
      </c>
      <c r="K9188" s="39">
        <f t="shared" si="1005"/>
        <v>0</v>
      </c>
      <c r="L9188" s="39">
        <f t="shared" si="1006"/>
        <v>0</v>
      </c>
      <c r="M9188" s="39">
        <f t="shared" si="1007"/>
        <v>0</v>
      </c>
      <c r="N9188" s="41">
        <f t="shared" si="1009"/>
        <v>0</v>
      </c>
    </row>
    <row r="9189" spans="2:14">
      <c r="B9189" s="1">
        <v>42054</v>
      </c>
      <c r="C9189" s="1">
        <f t="shared" si="1008"/>
        <v>42036</v>
      </c>
      <c r="E9189" s="42">
        <f>IF(DAY(B9189)&gt;14,VLOOKUP(DATE(YEAR(C9189),MONTH(C9189)-1,DAY(1)),'מדדים וריביות'!B:C,2,FALSE),VLOOKUP(DATE(YEAR(C9189),MONTH(C9189)-2,DAY(1)),'מדדים וריביות'!B:C,2,FALSE))</f>
        <v>33705015.1348795</v>
      </c>
      <c r="F9189" s="46">
        <f>IF($B$5=1,'ריבית יומית'!D9183,'ריבית יומית'!G9183)</f>
        <v>2.7242892239431882E-5</v>
      </c>
      <c r="G9189" s="46">
        <f t="shared" si="1004"/>
        <v>0</v>
      </c>
      <c r="H9189" s="29">
        <f t="shared" si="1010"/>
        <v>1</v>
      </c>
      <c r="I9189" s="30">
        <f>VLOOKUP(B9188,'מדדים וריביות'!B:C,2)</f>
        <v>33467177.326467998</v>
      </c>
      <c r="K9189" s="39">
        <f t="shared" si="1005"/>
        <v>0</v>
      </c>
      <c r="L9189" s="39">
        <f t="shared" si="1006"/>
        <v>0</v>
      </c>
      <c r="M9189" s="39">
        <f t="shared" si="1007"/>
        <v>0</v>
      </c>
      <c r="N9189" s="41">
        <f t="shared" si="1009"/>
        <v>0</v>
      </c>
    </row>
    <row r="9190" spans="2:14">
      <c r="B9190" s="1">
        <v>42055</v>
      </c>
      <c r="C9190" s="1">
        <f t="shared" si="1008"/>
        <v>42036</v>
      </c>
      <c r="E9190" s="42">
        <f>IF(DAY(B9190)&gt;14,VLOOKUP(DATE(YEAR(C9190),MONTH(C9190)-1,DAY(1)),'מדדים וריביות'!B:C,2,FALSE),VLOOKUP(DATE(YEAR(C9190),MONTH(C9190)-2,DAY(1)),'מדדים וריביות'!B:C,2,FALSE))</f>
        <v>33705015.1348795</v>
      </c>
      <c r="F9190" s="46">
        <f>IF($B$5=1,'ריבית יומית'!D9184,'ריבית יומית'!G9184)</f>
        <v>2.7242892239431882E-5</v>
      </c>
      <c r="G9190" s="46">
        <f t="shared" si="1004"/>
        <v>0</v>
      </c>
      <c r="H9190" s="29">
        <f t="shared" si="1010"/>
        <v>1</v>
      </c>
      <c r="I9190" s="30">
        <f>VLOOKUP(B9189,'מדדים וריביות'!B:C,2)</f>
        <v>33467177.326467998</v>
      </c>
      <c r="K9190" s="39">
        <f t="shared" si="1005"/>
        <v>0</v>
      </c>
      <c r="L9190" s="39">
        <f t="shared" si="1006"/>
        <v>0</v>
      </c>
      <c r="M9190" s="39">
        <f t="shared" si="1007"/>
        <v>0</v>
      </c>
      <c r="N9190" s="41">
        <f t="shared" si="1009"/>
        <v>0</v>
      </c>
    </row>
    <row r="9191" spans="2:14">
      <c r="B9191" s="1">
        <v>42056</v>
      </c>
      <c r="C9191" s="1">
        <f t="shared" si="1008"/>
        <v>42036</v>
      </c>
      <c r="E9191" s="42">
        <f>IF(DAY(B9191)&gt;14,VLOOKUP(DATE(YEAR(C9191),MONTH(C9191)-1,DAY(1)),'מדדים וריביות'!B:C,2,FALSE),VLOOKUP(DATE(YEAR(C9191),MONTH(C9191)-2,DAY(1)),'מדדים וריביות'!B:C,2,FALSE))</f>
        <v>33705015.1348795</v>
      </c>
      <c r="F9191" s="46">
        <f>IF($B$5=1,'ריבית יומית'!D9185,'ריבית יומית'!G9185)</f>
        <v>2.7242892239431882E-5</v>
      </c>
      <c r="G9191" s="46">
        <f t="shared" si="1004"/>
        <v>0</v>
      </c>
      <c r="H9191" s="29">
        <f t="shared" si="1010"/>
        <v>1</v>
      </c>
      <c r="I9191" s="30">
        <f>VLOOKUP(B9190,'מדדים וריביות'!B:C,2)</f>
        <v>33467177.326467998</v>
      </c>
      <c r="K9191" s="39">
        <f t="shared" si="1005"/>
        <v>0</v>
      </c>
      <c r="L9191" s="39">
        <f t="shared" si="1006"/>
        <v>0</v>
      </c>
      <c r="M9191" s="39">
        <f t="shared" si="1007"/>
        <v>0</v>
      </c>
      <c r="N9191" s="41">
        <f t="shared" si="1009"/>
        <v>0</v>
      </c>
    </row>
    <row r="9192" spans="2:14">
      <c r="B9192" s="1">
        <v>42057</v>
      </c>
      <c r="C9192" s="1">
        <f t="shared" si="1008"/>
        <v>42036</v>
      </c>
      <c r="E9192" s="42">
        <f>IF(DAY(B9192)&gt;14,VLOOKUP(DATE(YEAR(C9192),MONTH(C9192)-1,DAY(1)),'מדדים וריביות'!B:C,2,FALSE),VLOOKUP(DATE(YEAR(C9192),MONTH(C9192)-2,DAY(1)),'מדדים וריביות'!B:C,2,FALSE))</f>
        <v>33705015.1348795</v>
      </c>
      <c r="F9192" s="46">
        <f>IF($B$5=1,'ריבית יומית'!D9186,'ריבית יומית'!G9186)</f>
        <v>2.7242892239431882E-5</v>
      </c>
      <c r="G9192" s="46">
        <f t="shared" si="1004"/>
        <v>0</v>
      </c>
      <c r="H9192" s="29">
        <f t="shared" si="1010"/>
        <v>1</v>
      </c>
      <c r="I9192" s="30">
        <f>VLOOKUP(B9191,'מדדים וריביות'!B:C,2)</f>
        <v>33467177.326467998</v>
      </c>
      <c r="K9192" s="39">
        <f t="shared" si="1005"/>
        <v>0</v>
      </c>
      <c r="L9192" s="39">
        <f t="shared" si="1006"/>
        <v>0</v>
      </c>
      <c r="M9192" s="39">
        <f t="shared" si="1007"/>
        <v>0</v>
      </c>
      <c r="N9192" s="41">
        <f t="shared" si="1009"/>
        <v>0</v>
      </c>
    </row>
    <row r="9193" spans="2:14">
      <c r="B9193" s="1">
        <v>42058</v>
      </c>
      <c r="C9193" s="1">
        <f t="shared" si="1008"/>
        <v>42036</v>
      </c>
      <c r="E9193" s="42">
        <f>IF(DAY(B9193)&gt;14,VLOOKUP(DATE(YEAR(C9193),MONTH(C9193)-1,DAY(1)),'מדדים וריביות'!B:C,2,FALSE),VLOOKUP(DATE(YEAR(C9193),MONTH(C9193)-2,DAY(1)),'מדדים וריביות'!B:C,2,FALSE))</f>
        <v>33705015.1348795</v>
      </c>
      <c r="F9193" s="46">
        <f>IF($B$5=1,'ריבית יומית'!D9187,'ריבית יומית'!G9187)</f>
        <v>2.7242892239431882E-5</v>
      </c>
      <c r="G9193" s="46">
        <f t="shared" si="1004"/>
        <v>0</v>
      </c>
      <c r="H9193" s="29">
        <f t="shared" si="1010"/>
        <v>1</v>
      </c>
      <c r="I9193" s="30">
        <f>VLOOKUP(B9192,'מדדים וריביות'!B:C,2)</f>
        <v>33467177.326467998</v>
      </c>
      <c r="K9193" s="39">
        <f t="shared" si="1005"/>
        <v>0</v>
      </c>
      <c r="L9193" s="39">
        <f t="shared" si="1006"/>
        <v>0</v>
      </c>
      <c r="M9193" s="39">
        <f t="shared" si="1007"/>
        <v>0</v>
      </c>
      <c r="N9193" s="41">
        <f t="shared" si="1009"/>
        <v>0</v>
      </c>
    </row>
    <row r="9194" spans="2:14">
      <c r="B9194" s="1">
        <v>42059</v>
      </c>
      <c r="C9194" s="1">
        <f t="shared" si="1008"/>
        <v>42036</v>
      </c>
      <c r="E9194" s="42">
        <f>IF(DAY(B9194)&gt;14,VLOOKUP(DATE(YEAR(C9194),MONTH(C9194)-1,DAY(1)),'מדדים וריביות'!B:C,2,FALSE),VLOOKUP(DATE(YEAR(C9194),MONTH(C9194)-2,DAY(1)),'מדדים וריביות'!B:C,2,FALSE))</f>
        <v>33705015.1348795</v>
      </c>
      <c r="F9194" s="46">
        <f>IF($B$5=1,'ריבית יומית'!D9188,'ריבית יומית'!G9188)</f>
        <v>2.7242892239431882E-5</v>
      </c>
      <c r="G9194" s="46">
        <f t="shared" si="1004"/>
        <v>0</v>
      </c>
      <c r="H9194" s="29">
        <f t="shared" si="1010"/>
        <v>1</v>
      </c>
      <c r="I9194" s="30">
        <f>VLOOKUP(B9193,'מדדים וריביות'!B:C,2)</f>
        <v>33467177.326467998</v>
      </c>
      <c r="K9194" s="39">
        <f t="shared" si="1005"/>
        <v>0</v>
      </c>
      <c r="L9194" s="39">
        <f t="shared" si="1006"/>
        <v>0</v>
      </c>
      <c r="M9194" s="39">
        <f t="shared" si="1007"/>
        <v>0</v>
      </c>
      <c r="N9194" s="41">
        <f t="shared" si="1009"/>
        <v>0</v>
      </c>
    </row>
    <row r="9195" spans="2:14">
      <c r="B9195" s="1">
        <v>42060</v>
      </c>
      <c r="C9195" s="1">
        <f t="shared" si="1008"/>
        <v>42036</v>
      </c>
      <c r="E9195" s="42">
        <f>IF(DAY(B9195)&gt;14,VLOOKUP(DATE(YEAR(C9195),MONTH(C9195)-1,DAY(1)),'מדדים וריביות'!B:C,2,FALSE),VLOOKUP(DATE(YEAR(C9195),MONTH(C9195)-2,DAY(1)),'מדדים וריביות'!B:C,2,FALSE))</f>
        <v>33705015.1348795</v>
      </c>
      <c r="F9195" s="46">
        <f>IF($B$5=1,'ריבית יומית'!D9189,'ריבית יומית'!G9189)</f>
        <v>2.7242892239431882E-5</v>
      </c>
      <c r="G9195" s="46">
        <f t="shared" si="1004"/>
        <v>0</v>
      </c>
      <c r="H9195" s="29">
        <f t="shared" si="1010"/>
        <v>1</v>
      </c>
      <c r="I9195" s="30">
        <f>VLOOKUP(B9194,'מדדים וריביות'!B:C,2)</f>
        <v>33467177.326467998</v>
      </c>
      <c r="K9195" s="39">
        <f t="shared" si="1005"/>
        <v>0</v>
      </c>
      <c r="L9195" s="39">
        <f t="shared" si="1006"/>
        <v>0</v>
      </c>
      <c r="M9195" s="39">
        <f t="shared" si="1007"/>
        <v>0</v>
      </c>
      <c r="N9195" s="41">
        <f t="shared" si="1009"/>
        <v>0</v>
      </c>
    </row>
    <row r="9196" spans="2:14">
      <c r="B9196" s="1">
        <v>42061</v>
      </c>
      <c r="C9196" s="1">
        <f t="shared" si="1008"/>
        <v>42036</v>
      </c>
      <c r="E9196" s="42">
        <f>IF(DAY(B9196)&gt;14,VLOOKUP(DATE(YEAR(C9196),MONTH(C9196)-1,DAY(1)),'מדדים וריביות'!B:C,2,FALSE),VLOOKUP(DATE(YEAR(C9196),MONTH(C9196)-2,DAY(1)),'מדדים וריביות'!B:C,2,FALSE))</f>
        <v>33705015.1348795</v>
      </c>
      <c r="F9196" s="46">
        <f>IF($B$5=1,'ריבית יומית'!D9190,'ריבית יומית'!G9190)</f>
        <v>2.7242892239431882E-5</v>
      </c>
      <c r="G9196" s="46">
        <f t="shared" si="1004"/>
        <v>0</v>
      </c>
      <c r="H9196" s="29">
        <f t="shared" si="1010"/>
        <v>1</v>
      </c>
      <c r="I9196" s="30">
        <f>VLOOKUP(B9195,'מדדים וריביות'!B:C,2)</f>
        <v>33467177.326467998</v>
      </c>
      <c r="K9196" s="39">
        <f t="shared" si="1005"/>
        <v>0</v>
      </c>
      <c r="L9196" s="39">
        <f t="shared" si="1006"/>
        <v>0</v>
      </c>
      <c r="M9196" s="39">
        <f t="shared" si="1007"/>
        <v>0</v>
      </c>
      <c r="N9196" s="41">
        <f t="shared" si="1009"/>
        <v>0</v>
      </c>
    </row>
    <row r="9197" spans="2:14">
      <c r="B9197" s="1">
        <v>42062</v>
      </c>
      <c r="C9197" s="1">
        <f t="shared" si="1008"/>
        <v>42036</v>
      </c>
      <c r="E9197" s="42">
        <f>IF(DAY(B9197)&gt;14,VLOOKUP(DATE(YEAR(C9197),MONTH(C9197)-1,DAY(1)),'מדדים וריביות'!B:C,2,FALSE),VLOOKUP(DATE(YEAR(C9197),MONTH(C9197)-2,DAY(1)),'מדדים וריביות'!B:C,2,FALSE))</f>
        <v>33705015.1348795</v>
      </c>
      <c r="F9197" s="46">
        <f>IF($B$5=1,'ריבית יומית'!D9191,'ריבית יומית'!G9191)</f>
        <v>2.7242892239431882E-5</v>
      </c>
      <c r="G9197" s="46">
        <f t="shared" si="1004"/>
        <v>0</v>
      </c>
      <c r="H9197" s="29">
        <f t="shared" si="1010"/>
        <v>1</v>
      </c>
      <c r="I9197" s="30">
        <f>VLOOKUP(B9196,'מדדים וריביות'!B:C,2)</f>
        <v>33467177.326467998</v>
      </c>
      <c r="K9197" s="39">
        <f t="shared" si="1005"/>
        <v>0</v>
      </c>
      <c r="L9197" s="39">
        <f t="shared" si="1006"/>
        <v>0</v>
      </c>
      <c r="M9197" s="39">
        <f t="shared" si="1007"/>
        <v>0</v>
      </c>
      <c r="N9197" s="41">
        <f t="shared" si="1009"/>
        <v>0</v>
      </c>
    </row>
    <row r="9198" spans="2:14">
      <c r="B9198" s="1">
        <v>42063</v>
      </c>
      <c r="C9198" s="1">
        <f t="shared" si="1008"/>
        <v>42036</v>
      </c>
      <c r="E9198" s="42">
        <f>IF(DAY(B9198)&gt;14,VLOOKUP(DATE(YEAR(C9198),MONTH(C9198)-1,DAY(1)),'מדדים וריביות'!B:C,2,FALSE),VLOOKUP(DATE(YEAR(C9198),MONTH(C9198)-2,DAY(1)),'מדדים וריביות'!B:C,2,FALSE))</f>
        <v>33705015.1348795</v>
      </c>
      <c r="F9198" s="46">
        <f>IF($B$5=1,'ריבית יומית'!D9192,'ריבית יומית'!G9192)</f>
        <v>2.7242892239431882E-5</v>
      </c>
      <c r="G9198" s="46">
        <f t="shared" si="1004"/>
        <v>0</v>
      </c>
      <c r="H9198" s="29">
        <f t="shared" si="1010"/>
        <v>1</v>
      </c>
      <c r="I9198" s="30">
        <f>VLOOKUP(B9197,'מדדים וריביות'!B:C,2)</f>
        <v>33467177.326467998</v>
      </c>
      <c r="K9198" s="39">
        <f t="shared" si="1005"/>
        <v>0</v>
      </c>
      <c r="L9198" s="39">
        <f t="shared" si="1006"/>
        <v>0</v>
      </c>
      <c r="M9198" s="39">
        <f t="shared" si="1007"/>
        <v>0</v>
      </c>
      <c r="N9198" s="41">
        <f t="shared" si="1009"/>
        <v>0</v>
      </c>
    </row>
    <row r="9199" spans="2:14">
      <c r="B9199" s="1">
        <v>42064</v>
      </c>
      <c r="C9199" s="1">
        <f t="shared" si="1008"/>
        <v>42064</v>
      </c>
      <c r="E9199" s="42">
        <f>IF(DAY(B9199)&gt;14,VLOOKUP(DATE(YEAR(C9199),MONTH(C9199)-1,DAY(1)),'מדדים וריביות'!B:C,2,FALSE),VLOOKUP(DATE(YEAR(C9199),MONTH(C9199)-2,DAY(1)),'מדדים וריביות'!B:C,2,FALSE))</f>
        <v>33705015.1348795</v>
      </c>
      <c r="F9199" s="46">
        <f>IF($B$5=1,'ריבית יומית'!D9193,'ריבית יומית'!G9193)</f>
        <v>2.7242892239431882E-5</v>
      </c>
      <c r="G9199" s="46">
        <f t="shared" si="1004"/>
        <v>0</v>
      </c>
      <c r="H9199" s="29">
        <f t="shared" si="1010"/>
        <v>1</v>
      </c>
      <c r="I9199" s="30">
        <f>VLOOKUP(B9198,'מדדים וריביות'!B:C,2)</f>
        <v>33467177.326467998</v>
      </c>
      <c r="K9199" s="39">
        <f t="shared" si="1005"/>
        <v>0</v>
      </c>
      <c r="L9199" s="39">
        <f t="shared" si="1006"/>
        <v>0</v>
      </c>
      <c r="M9199" s="39">
        <f t="shared" si="1007"/>
        <v>0</v>
      </c>
      <c r="N9199" s="41">
        <f t="shared" si="1009"/>
        <v>0</v>
      </c>
    </row>
    <row r="9200" spans="2:14">
      <c r="B9200" s="1">
        <v>42065</v>
      </c>
      <c r="C9200" s="1">
        <f t="shared" si="1008"/>
        <v>42064</v>
      </c>
      <c r="E9200" s="42">
        <f>IF(DAY(B9200)&gt;14,VLOOKUP(DATE(YEAR(C9200),MONTH(C9200)-1,DAY(1)),'מדדים וריביות'!B:C,2,FALSE),VLOOKUP(DATE(YEAR(C9200),MONTH(C9200)-2,DAY(1)),'מדדים וריביות'!B:C,2,FALSE))</f>
        <v>33705015.1348795</v>
      </c>
      <c r="F9200" s="46">
        <f>IF($B$5=1,'ריבית יומית'!D9194,'ריבית יומית'!G9194)</f>
        <v>2.7242892239431882E-5</v>
      </c>
      <c r="G9200" s="46">
        <f t="shared" si="1004"/>
        <v>0</v>
      </c>
      <c r="H9200" s="29">
        <f t="shared" si="1010"/>
        <v>1</v>
      </c>
      <c r="I9200" s="30">
        <f>VLOOKUP(B9199,'מדדים וריביות'!B:C,2)</f>
        <v>33569107.815787204</v>
      </c>
      <c r="K9200" s="39">
        <f t="shared" si="1005"/>
        <v>0</v>
      </c>
      <c r="L9200" s="39">
        <f t="shared" si="1006"/>
        <v>0</v>
      </c>
      <c r="M9200" s="39">
        <f t="shared" si="1007"/>
        <v>0</v>
      </c>
      <c r="N9200" s="41">
        <f t="shared" si="1009"/>
        <v>0</v>
      </c>
    </row>
    <row r="9201" spans="2:14">
      <c r="B9201" s="1">
        <v>42066</v>
      </c>
      <c r="C9201" s="1">
        <f t="shared" si="1008"/>
        <v>42064</v>
      </c>
      <c r="E9201" s="42">
        <f>IF(DAY(B9201)&gt;14,VLOOKUP(DATE(YEAR(C9201),MONTH(C9201)-1,DAY(1)),'מדדים וריביות'!B:C,2,FALSE),VLOOKUP(DATE(YEAR(C9201),MONTH(C9201)-2,DAY(1)),'מדדים וריביות'!B:C,2,FALSE))</f>
        <v>33705015.1348795</v>
      </c>
      <c r="F9201" s="46">
        <f>IF($B$5=1,'ריבית יומית'!D9195,'ריבית יומית'!G9195)</f>
        <v>2.7242892239431882E-5</v>
      </c>
      <c r="G9201" s="46">
        <f t="shared" si="1004"/>
        <v>0</v>
      </c>
      <c r="H9201" s="29">
        <f t="shared" si="1010"/>
        <v>1</v>
      </c>
      <c r="I9201" s="30">
        <f>VLOOKUP(B9200,'מדדים וריביות'!B:C,2)</f>
        <v>33569107.815787204</v>
      </c>
      <c r="K9201" s="39">
        <f t="shared" si="1005"/>
        <v>0</v>
      </c>
      <c r="L9201" s="39">
        <f t="shared" si="1006"/>
        <v>0</v>
      </c>
      <c r="M9201" s="39">
        <f t="shared" si="1007"/>
        <v>0</v>
      </c>
      <c r="N9201" s="41">
        <f t="shared" si="1009"/>
        <v>0</v>
      </c>
    </row>
    <row r="9202" spans="2:14">
      <c r="B9202" s="1">
        <v>42067</v>
      </c>
      <c r="C9202" s="1">
        <f t="shared" si="1008"/>
        <v>42064</v>
      </c>
      <c r="E9202" s="42">
        <f>IF(DAY(B9202)&gt;14,VLOOKUP(DATE(YEAR(C9202),MONTH(C9202)-1,DAY(1)),'מדדים וריביות'!B:C,2,FALSE),VLOOKUP(DATE(YEAR(C9202),MONTH(C9202)-2,DAY(1)),'מדדים וריביות'!B:C,2,FALSE))</f>
        <v>33705015.1348795</v>
      </c>
      <c r="F9202" s="46">
        <f>IF($B$5=1,'ריבית יומית'!D9196,'ריבית יומית'!G9196)</f>
        <v>2.7242892239431882E-5</v>
      </c>
      <c r="G9202" s="46">
        <f t="shared" si="1004"/>
        <v>0</v>
      </c>
      <c r="H9202" s="29">
        <f t="shared" si="1010"/>
        <v>1</v>
      </c>
      <c r="I9202" s="30">
        <f>VLOOKUP(B9201,'מדדים וריביות'!B:C,2)</f>
        <v>33569107.815787204</v>
      </c>
      <c r="K9202" s="39">
        <f t="shared" si="1005"/>
        <v>0</v>
      </c>
      <c r="L9202" s="39">
        <f t="shared" si="1006"/>
        <v>0</v>
      </c>
      <c r="M9202" s="39">
        <f t="shared" si="1007"/>
        <v>0</v>
      </c>
      <c r="N9202" s="41">
        <f t="shared" si="1009"/>
        <v>0</v>
      </c>
    </row>
    <row r="9203" spans="2:14">
      <c r="B9203" s="1">
        <v>42068</v>
      </c>
      <c r="C9203" s="1">
        <f t="shared" si="1008"/>
        <v>42064</v>
      </c>
      <c r="E9203" s="42">
        <f>IF(DAY(B9203)&gt;14,VLOOKUP(DATE(YEAR(C9203),MONTH(C9203)-1,DAY(1)),'מדדים וריביות'!B:C,2,FALSE),VLOOKUP(DATE(YEAR(C9203),MONTH(C9203)-2,DAY(1)),'מדדים וריביות'!B:C,2,FALSE))</f>
        <v>33705015.1348795</v>
      </c>
      <c r="F9203" s="46">
        <f>IF($B$5=1,'ריבית יומית'!D9197,'ריבית יומית'!G9197)</f>
        <v>2.7242892239431882E-5</v>
      </c>
      <c r="G9203" s="46">
        <f t="shared" si="1004"/>
        <v>0</v>
      </c>
      <c r="H9203" s="29">
        <f t="shared" si="1010"/>
        <v>1</v>
      </c>
      <c r="I9203" s="30">
        <f>VLOOKUP(B9202,'מדדים וריביות'!B:C,2)</f>
        <v>33569107.815787204</v>
      </c>
      <c r="K9203" s="39">
        <f t="shared" si="1005"/>
        <v>0</v>
      </c>
      <c r="L9203" s="39">
        <f t="shared" si="1006"/>
        <v>0</v>
      </c>
      <c r="M9203" s="39">
        <f t="shared" si="1007"/>
        <v>0</v>
      </c>
      <c r="N9203" s="41">
        <f t="shared" si="1009"/>
        <v>0</v>
      </c>
    </row>
    <row r="9204" spans="2:14">
      <c r="B9204" s="1">
        <v>42069</v>
      </c>
      <c r="C9204" s="1">
        <f t="shared" si="1008"/>
        <v>42064</v>
      </c>
      <c r="E9204" s="42">
        <f>IF(DAY(B9204)&gt;14,VLOOKUP(DATE(YEAR(C9204),MONTH(C9204)-1,DAY(1)),'מדדים וריביות'!B:C,2,FALSE),VLOOKUP(DATE(YEAR(C9204),MONTH(C9204)-2,DAY(1)),'מדדים וריביות'!B:C,2,FALSE))</f>
        <v>33705015.1348795</v>
      </c>
      <c r="F9204" s="46">
        <f>IF($B$5=1,'ריבית יומית'!D9198,'ריבית יומית'!G9198)</f>
        <v>2.7242892239431882E-5</v>
      </c>
      <c r="G9204" s="46">
        <f t="shared" si="1004"/>
        <v>0</v>
      </c>
      <c r="H9204" s="29">
        <f t="shared" si="1010"/>
        <v>1</v>
      </c>
      <c r="I9204" s="30">
        <f>VLOOKUP(B9203,'מדדים וריביות'!B:C,2)</f>
        <v>33569107.815787204</v>
      </c>
      <c r="K9204" s="39">
        <f t="shared" si="1005"/>
        <v>0</v>
      </c>
      <c r="L9204" s="39">
        <f t="shared" si="1006"/>
        <v>0</v>
      </c>
      <c r="M9204" s="39">
        <f t="shared" si="1007"/>
        <v>0</v>
      </c>
      <c r="N9204" s="41">
        <f t="shared" si="1009"/>
        <v>0</v>
      </c>
    </row>
    <row r="9205" spans="2:14">
      <c r="B9205" s="1">
        <v>42070</v>
      </c>
      <c r="C9205" s="1">
        <f t="shared" si="1008"/>
        <v>42064</v>
      </c>
      <c r="E9205" s="42">
        <f>IF(DAY(B9205)&gt;14,VLOOKUP(DATE(YEAR(C9205),MONTH(C9205)-1,DAY(1)),'מדדים וריביות'!B:C,2,FALSE),VLOOKUP(DATE(YEAR(C9205),MONTH(C9205)-2,DAY(1)),'מדדים וריביות'!B:C,2,FALSE))</f>
        <v>33705015.1348795</v>
      </c>
      <c r="F9205" s="46">
        <f>IF($B$5=1,'ריבית יומית'!D9199,'ריבית יומית'!G9199)</f>
        <v>2.7242892239431882E-5</v>
      </c>
      <c r="G9205" s="46">
        <f t="shared" si="1004"/>
        <v>0</v>
      </c>
      <c r="H9205" s="29">
        <f t="shared" si="1010"/>
        <v>1</v>
      </c>
      <c r="I9205" s="30">
        <f>VLOOKUP(B9204,'מדדים וריביות'!B:C,2)</f>
        <v>33569107.815787204</v>
      </c>
      <c r="K9205" s="39">
        <f t="shared" si="1005"/>
        <v>0</v>
      </c>
      <c r="L9205" s="39">
        <f t="shared" si="1006"/>
        <v>0</v>
      </c>
      <c r="M9205" s="39">
        <f t="shared" si="1007"/>
        <v>0</v>
      </c>
      <c r="N9205" s="41">
        <f t="shared" si="1009"/>
        <v>0</v>
      </c>
    </row>
    <row r="9206" spans="2:14">
      <c r="B9206" s="1">
        <v>42071</v>
      </c>
      <c r="C9206" s="1">
        <f t="shared" si="1008"/>
        <v>42064</v>
      </c>
      <c r="E9206" s="42">
        <f>IF(DAY(B9206)&gt;14,VLOOKUP(DATE(YEAR(C9206),MONTH(C9206)-1,DAY(1)),'מדדים וריביות'!B:C,2,FALSE),VLOOKUP(DATE(YEAR(C9206),MONTH(C9206)-2,DAY(1)),'מדדים וריביות'!B:C,2,FALSE))</f>
        <v>33705015.1348795</v>
      </c>
      <c r="F9206" s="46">
        <f>IF($B$5=1,'ריבית יומית'!D9200,'ריבית יומית'!G9200)</f>
        <v>2.7242892239431882E-5</v>
      </c>
      <c r="G9206" s="46">
        <f t="shared" si="1004"/>
        <v>0</v>
      </c>
      <c r="H9206" s="29">
        <f t="shared" si="1010"/>
        <v>1</v>
      </c>
      <c r="I9206" s="30">
        <f>VLOOKUP(B9205,'מדדים וריביות'!B:C,2)</f>
        <v>33569107.815787204</v>
      </c>
      <c r="K9206" s="39">
        <f t="shared" si="1005"/>
        <v>0</v>
      </c>
      <c r="L9206" s="39">
        <f t="shared" si="1006"/>
        <v>0</v>
      </c>
      <c r="M9206" s="39">
        <f t="shared" si="1007"/>
        <v>0</v>
      </c>
      <c r="N9206" s="41">
        <f t="shared" si="1009"/>
        <v>0</v>
      </c>
    </row>
    <row r="9207" spans="2:14">
      <c r="B9207" s="1">
        <v>42072</v>
      </c>
      <c r="C9207" s="1">
        <f t="shared" si="1008"/>
        <v>42064</v>
      </c>
      <c r="E9207" s="42">
        <f>IF(DAY(B9207)&gt;14,VLOOKUP(DATE(YEAR(C9207),MONTH(C9207)-1,DAY(1)),'מדדים וריביות'!B:C,2,FALSE),VLOOKUP(DATE(YEAR(C9207),MONTH(C9207)-2,DAY(1)),'מדדים וריביות'!B:C,2,FALSE))</f>
        <v>33705015.1348795</v>
      </c>
      <c r="F9207" s="46">
        <f>IF($B$5=1,'ריבית יומית'!D9201,'ריבית יומית'!G9201)</f>
        <v>2.7242892239431882E-5</v>
      </c>
      <c r="G9207" s="46">
        <f t="shared" si="1004"/>
        <v>0</v>
      </c>
      <c r="H9207" s="29">
        <f t="shared" si="1010"/>
        <v>1</v>
      </c>
      <c r="I9207" s="30">
        <f>VLOOKUP(B9206,'מדדים וריביות'!B:C,2)</f>
        <v>33569107.815787204</v>
      </c>
      <c r="K9207" s="39">
        <f t="shared" si="1005"/>
        <v>0</v>
      </c>
      <c r="L9207" s="39">
        <f t="shared" si="1006"/>
        <v>0</v>
      </c>
      <c r="M9207" s="39">
        <f t="shared" si="1007"/>
        <v>0</v>
      </c>
      <c r="N9207" s="41">
        <f t="shared" si="1009"/>
        <v>0</v>
      </c>
    </row>
    <row r="9208" spans="2:14">
      <c r="B9208" s="1">
        <v>42073</v>
      </c>
      <c r="C9208" s="1">
        <f t="shared" si="1008"/>
        <v>42064</v>
      </c>
      <c r="E9208" s="42">
        <f>IF(DAY(B9208)&gt;14,VLOOKUP(DATE(YEAR(C9208),MONTH(C9208)-1,DAY(1)),'מדדים וריביות'!B:C,2,FALSE),VLOOKUP(DATE(YEAR(C9208),MONTH(C9208)-2,DAY(1)),'מדדים וריביות'!B:C,2,FALSE))</f>
        <v>33705015.1348795</v>
      </c>
      <c r="F9208" s="46">
        <f>IF($B$5=1,'ריבית יומית'!D9202,'ריבית יומית'!G9202)</f>
        <v>2.7242892239431882E-5</v>
      </c>
      <c r="G9208" s="46">
        <f t="shared" si="1004"/>
        <v>0</v>
      </c>
      <c r="H9208" s="29">
        <f t="shared" si="1010"/>
        <v>1</v>
      </c>
      <c r="I9208" s="30">
        <f>VLOOKUP(B9207,'מדדים וריביות'!B:C,2)</f>
        <v>33569107.815787204</v>
      </c>
      <c r="K9208" s="39">
        <f t="shared" si="1005"/>
        <v>0</v>
      </c>
      <c r="L9208" s="39">
        <f t="shared" si="1006"/>
        <v>0</v>
      </c>
      <c r="M9208" s="39">
        <f t="shared" si="1007"/>
        <v>0</v>
      </c>
      <c r="N9208" s="41">
        <f t="shared" si="1009"/>
        <v>0</v>
      </c>
    </row>
    <row r="9209" spans="2:14">
      <c r="B9209" s="1">
        <v>42074</v>
      </c>
      <c r="C9209" s="1">
        <f t="shared" si="1008"/>
        <v>42064</v>
      </c>
      <c r="E9209" s="42">
        <f>IF(DAY(B9209)&gt;14,VLOOKUP(DATE(YEAR(C9209),MONTH(C9209)-1,DAY(1)),'מדדים וריביות'!B:C,2,FALSE),VLOOKUP(DATE(YEAR(C9209),MONTH(C9209)-2,DAY(1)),'מדדים וריביות'!B:C,2,FALSE))</f>
        <v>33705015.1348795</v>
      </c>
      <c r="F9209" s="46">
        <f>IF($B$5=1,'ריבית יומית'!D9203,'ריבית יומית'!G9203)</f>
        <v>2.7242892239431882E-5</v>
      </c>
      <c r="G9209" s="46">
        <f t="shared" si="1004"/>
        <v>0</v>
      </c>
      <c r="H9209" s="29">
        <f t="shared" si="1010"/>
        <v>1</v>
      </c>
      <c r="I9209" s="30">
        <f>VLOOKUP(B9208,'מדדים וריביות'!B:C,2)</f>
        <v>33569107.815787204</v>
      </c>
      <c r="K9209" s="39">
        <f t="shared" si="1005"/>
        <v>0</v>
      </c>
      <c r="L9209" s="39">
        <f t="shared" si="1006"/>
        <v>0</v>
      </c>
      <c r="M9209" s="39">
        <f t="shared" si="1007"/>
        <v>0</v>
      </c>
      <c r="N9209" s="41">
        <f t="shared" si="1009"/>
        <v>0</v>
      </c>
    </row>
    <row r="9210" spans="2:14">
      <c r="B9210" s="1">
        <v>42075</v>
      </c>
      <c r="C9210" s="1">
        <f t="shared" si="1008"/>
        <v>42064</v>
      </c>
      <c r="E9210" s="42">
        <f>IF(DAY(B9210)&gt;14,VLOOKUP(DATE(YEAR(C9210),MONTH(C9210)-1,DAY(1)),'מדדים וריביות'!B:C,2,FALSE),VLOOKUP(DATE(YEAR(C9210),MONTH(C9210)-2,DAY(1)),'מדדים וריביות'!B:C,2,FALSE))</f>
        <v>33705015.1348795</v>
      </c>
      <c r="F9210" s="46">
        <f>IF($B$5=1,'ריבית יומית'!D9204,'ריבית יומית'!G9204)</f>
        <v>2.7242892239431882E-5</v>
      </c>
      <c r="G9210" s="46">
        <f t="shared" si="1004"/>
        <v>0</v>
      </c>
      <c r="H9210" s="29">
        <f t="shared" si="1010"/>
        <v>1</v>
      </c>
      <c r="I9210" s="30">
        <f>VLOOKUP(B9209,'מדדים וריביות'!B:C,2)</f>
        <v>33569107.815787204</v>
      </c>
      <c r="K9210" s="39">
        <f t="shared" si="1005"/>
        <v>0</v>
      </c>
      <c r="L9210" s="39">
        <f t="shared" si="1006"/>
        <v>0</v>
      </c>
      <c r="M9210" s="39">
        <f t="shared" si="1007"/>
        <v>0</v>
      </c>
      <c r="N9210" s="41">
        <f t="shared" si="1009"/>
        <v>0</v>
      </c>
    </row>
    <row r="9211" spans="2:14">
      <c r="B9211" s="1">
        <v>42076</v>
      </c>
      <c r="C9211" s="1">
        <f t="shared" si="1008"/>
        <v>42064</v>
      </c>
      <c r="E9211" s="42">
        <f>IF(DAY(B9211)&gt;14,VLOOKUP(DATE(YEAR(C9211),MONTH(C9211)-1,DAY(1)),'מדדים וריביות'!B:C,2,FALSE),VLOOKUP(DATE(YEAR(C9211),MONTH(C9211)-2,DAY(1)),'מדדים וריביות'!B:C,2,FALSE))</f>
        <v>33705015.1348795</v>
      </c>
      <c r="F9211" s="46">
        <f>IF($B$5=1,'ריבית יומית'!D9205,'ריבית יומית'!G9205)</f>
        <v>2.7242892239431882E-5</v>
      </c>
      <c r="G9211" s="46">
        <f t="shared" si="1004"/>
        <v>0</v>
      </c>
      <c r="H9211" s="29">
        <f t="shared" si="1010"/>
        <v>1</v>
      </c>
      <c r="I9211" s="30">
        <f>VLOOKUP(B9210,'מדדים וריביות'!B:C,2)</f>
        <v>33569107.815787204</v>
      </c>
      <c r="K9211" s="39">
        <f t="shared" si="1005"/>
        <v>0</v>
      </c>
      <c r="L9211" s="39">
        <f t="shared" si="1006"/>
        <v>0</v>
      </c>
      <c r="M9211" s="39">
        <f t="shared" si="1007"/>
        <v>0</v>
      </c>
      <c r="N9211" s="41">
        <f t="shared" si="1009"/>
        <v>0</v>
      </c>
    </row>
    <row r="9212" spans="2:14">
      <c r="B9212" s="1">
        <v>42077</v>
      </c>
      <c r="C9212" s="1">
        <f t="shared" si="1008"/>
        <v>42064</v>
      </c>
      <c r="E9212" s="42">
        <f>IF(DAY(B9212)&gt;14,VLOOKUP(DATE(YEAR(C9212),MONTH(C9212)-1,DAY(1)),'מדדים וריביות'!B:C,2,FALSE),VLOOKUP(DATE(YEAR(C9212),MONTH(C9212)-2,DAY(1)),'מדדים וריביות'!B:C,2,FALSE))</f>
        <v>33705015.1348795</v>
      </c>
      <c r="F9212" s="46">
        <f>IF($B$5=1,'ריבית יומית'!D9206,'ריבית יומית'!G9206)</f>
        <v>2.7242892239431882E-5</v>
      </c>
      <c r="G9212" s="46">
        <f t="shared" si="1004"/>
        <v>0</v>
      </c>
      <c r="H9212" s="29">
        <f t="shared" si="1010"/>
        <v>1</v>
      </c>
      <c r="I9212" s="30">
        <f>VLOOKUP(B9211,'מדדים וריביות'!B:C,2)</f>
        <v>33569107.815787204</v>
      </c>
      <c r="K9212" s="39">
        <f t="shared" si="1005"/>
        <v>0</v>
      </c>
      <c r="L9212" s="39">
        <f t="shared" si="1006"/>
        <v>0</v>
      </c>
      <c r="M9212" s="39">
        <f t="shared" si="1007"/>
        <v>0</v>
      </c>
      <c r="N9212" s="41">
        <f t="shared" si="1009"/>
        <v>0</v>
      </c>
    </row>
    <row r="9213" spans="2:14">
      <c r="B9213" s="1">
        <v>42078</v>
      </c>
      <c r="C9213" s="1">
        <f t="shared" si="1008"/>
        <v>42064</v>
      </c>
      <c r="E9213" s="42">
        <f>IF(DAY(B9213)&gt;14,VLOOKUP(DATE(YEAR(C9213),MONTH(C9213)-1,DAY(1)),'מדדים וריביות'!B:C,2,FALSE),VLOOKUP(DATE(YEAR(C9213),MONTH(C9213)-2,DAY(1)),'מדדים וריביות'!B:C,2,FALSE))</f>
        <v>33467177.326467998</v>
      </c>
      <c r="F9213" s="46">
        <f>IF($B$5=1,'ריבית יומית'!D9207,'ריבית יומית'!G9207)</f>
        <v>2.7242892239431882E-5</v>
      </c>
      <c r="G9213" s="46">
        <f t="shared" si="1004"/>
        <v>0</v>
      </c>
      <c r="H9213" s="29">
        <f t="shared" si="1010"/>
        <v>1</v>
      </c>
      <c r="I9213" s="30">
        <f>VLOOKUP(B9212,'מדדים וריביות'!B:C,2)</f>
        <v>33569107.815787204</v>
      </c>
      <c r="K9213" s="39">
        <f t="shared" si="1005"/>
        <v>0</v>
      </c>
      <c r="L9213" s="39">
        <f t="shared" si="1006"/>
        <v>0</v>
      </c>
      <c r="M9213" s="39">
        <f t="shared" si="1007"/>
        <v>0</v>
      </c>
      <c r="N9213" s="41">
        <f t="shared" si="1009"/>
        <v>0</v>
      </c>
    </row>
    <row r="9214" spans="2:14">
      <c r="B9214" s="1">
        <v>42079</v>
      </c>
      <c r="C9214" s="1">
        <f t="shared" si="1008"/>
        <v>42064</v>
      </c>
      <c r="E9214" s="42">
        <f>IF(DAY(B9214)&gt;14,VLOOKUP(DATE(YEAR(C9214),MONTH(C9214)-1,DAY(1)),'מדדים וריביות'!B:C,2,FALSE),VLOOKUP(DATE(YEAR(C9214),MONTH(C9214)-2,DAY(1)),'מדדים וריביות'!B:C,2,FALSE))</f>
        <v>33467177.326467998</v>
      </c>
      <c r="F9214" s="46">
        <f>IF($B$5=1,'ריבית יומית'!D9208,'ריבית יומית'!G9208)</f>
        <v>2.7242892239431882E-5</v>
      </c>
      <c r="G9214" s="46">
        <f t="shared" si="1004"/>
        <v>0</v>
      </c>
      <c r="H9214" s="29">
        <f t="shared" si="1010"/>
        <v>1</v>
      </c>
      <c r="I9214" s="30">
        <f>VLOOKUP(B9213,'מדדים וריביות'!B:C,2)</f>
        <v>33569107.815787204</v>
      </c>
      <c r="K9214" s="39">
        <f t="shared" si="1005"/>
        <v>0</v>
      </c>
      <c r="L9214" s="39">
        <f t="shared" si="1006"/>
        <v>0</v>
      </c>
      <c r="M9214" s="39">
        <f t="shared" si="1007"/>
        <v>0</v>
      </c>
      <c r="N9214" s="41">
        <f t="shared" si="1009"/>
        <v>0</v>
      </c>
    </row>
    <row r="9215" spans="2:14">
      <c r="B9215" s="1">
        <v>42080</v>
      </c>
      <c r="C9215" s="1">
        <f t="shared" si="1008"/>
        <v>42064</v>
      </c>
      <c r="E9215" s="42">
        <f>IF(DAY(B9215)&gt;14,VLOOKUP(DATE(YEAR(C9215),MONTH(C9215)-1,DAY(1)),'מדדים וריביות'!B:C,2,FALSE),VLOOKUP(DATE(YEAR(C9215),MONTH(C9215)-2,DAY(1)),'מדדים וריביות'!B:C,2,FALSE))</f>
        <v>33467177.326467998</v>
      </c>
      <c r="F9215" s="46">
        <f>IF($B$5=1,'ריבית יומית'!D9209,'ריבית יומית'!G9209)</f>
        <v>2.7242892239431882E-5</v>
      </c>
      <c r="G9215" s="46">
        <f t="shared" si="1004"/>
        <v>0</v>
      </c>
      <c r="H9215" s="29">
        <f t="shared" si="1010"/>
        <v>1</v>
      </c>
      <c r="I9215" s="30">
        <f>VLOOKUP(B9214,'מדדים וריביות'!B:C,2)</f>
        <v>33569107.815787204</v>
      </c>
      <c r="K9215" s="39">
        <f t="shared" si="1005"/>
        <v>0</v>
      </c>
      <c r="L9215" s="39">
        <f t="shared" si="1006"/>
        <v>0</v>
      </c>
      <c r="M9215" s="39">
        <f t="shared" si="1007"/>
        <v>0</v>
      </c>
      <c r="N9215" s="41">
        <f t="shared" si="1009"/>
        <v>0</v>
      </c>
    </row>
    <row r="9216" spans="2:14">
      <c r="B9216" s="1">
        <v>42081</v>
      </c>
      <c r="C9216" s="1">
        <f t="shared" si="1008"/>
        <v>42064</v>
      </c>
      <c r="E9216" s="42">
        <f>IF(DAY(B9216)&gt;14,VLOOKUP(DATE(YEAR(C9216),MONTH(C9216)-1,DAY(1)),'מדדים וריביות'!B:C,2,FALSE),VLOOKUP(DATE(YEAR(C9216),MONTH(C9216)-2,DAY(1)),'מדדים וריביות'!B:C,2,FALSE))</f>
        <v>33467177.326467998</v>
      </c>
      <c r="F9216" s="46">
        <f>IF($B$5=1,'ריבית יומית'!D9210,'ריבית יומית'!G9210)</f>
        <v>2.7242892239431882E-5</v>
      </c>
      <c r="G9216" s="46">
        <f t="shared" si="1004"/>
        <v>0</v>
      </c>
      <c r="H9216" s="29">
        <f t="shared" si="1010"/>
        <v>1</v>
      </c>
      <c r="I9216" s="30">
        <f>VLOOKUP(B9215,'מדדים וריביות'!B:C,2)</f>
        <v>33569107.815787204</v>
      </c>
      <c r="K9216" s="39">
        <f t="shared" si="1005"/>
        <v>0</v>
      </c>
      <c r="L9216" s="39">
        <f t="shared" si="1006"/>
        <v>0</v>
      </c>
      <c r="M9216" s="39">
        <f t="shared" si="1007"/>
        <v>0</v>
      </c>
      <c r="N9216" s="41">
        <f t="shared" si="1009"/>
        <v>0</v>
      </c>
    </row>
    <row r="9217" spans="2:14">
      <c r="B9217" s="1">
        <v>42082</v>
      </c>
      <c r="C9217" s="1">
        <f t="shared" si="1008"/>
        <v>42064</v>
      </c>
      <c r="E9217" s="42">
        <f>IF(DAY(B9217)&gt;14,VLOOKUP(DATE(YEAR(C9217),MONTH(C9217)-1,DAY(1)),'מדדים וריביות'!B:C,2,FALSE),VLOOKUP(DATE(YEAR(C9217),MONTH(C9217)-2,DAY(1)),'מדדים וריביות'!B:C,2,FALSE))</f>
        <v>33467177.326467998</v>
      </c>
      <c r="F9217" s="46">
        <f>IF($B$5=1,'ריבית יומית'!D9211,'ריבית יומית'!G9211)</f>
        <v>2.7242892239431882E-5</v>
      </c>
      <c r="G9217" s="46">
        <f t="shared" si="1004"/>
        <v>0</v>
      </c>
      <c r="H9217" s="29">
        <f t="shared" si="1010"/>
        <v>1</v>
      </c>
      <c r="I9217" s="30">
        <f>VLOOKUP(B9216,'מדדים וריביות'!B:C,2)</f>
        <v>33569107.815787204</v>
      </c>
      <c r="K9217" s="39">
        <f t="shared" si="1005"/>
        <v>0</v>
      </c>
      <c r="L9217" s="39">
        <f t="shared" si="1006"/>
        <v>0</v>
      </c>
      <c r="M9217" s="39">
        <f t="shared" si="1007"/>
        <v>0</v>
      </c>
      <c r="N9217" s="41">
        <f t="shared" si="1009"/>
        <v>0</v>
      </c>
    </row>
    <row r="9218" spans="2:14">
      <c r="B9218" s="1">
        <v>42083</v>
      </c>
      <c r="C9218" s="1">
        <f t="shared" si="1008"/>
        <v>42064</v>
      </c>
      <c r="E9218" s="42">
        <f>IF(DAY(B9218)&gt;14,VLOOKUP(DATE(YEAR(C9218),MONTH(C9218)-1,DAY(1)),'מדדים וריביות'!B:C,2,FALSE),VLOOKUP(DATE(YEAR(C9218),MONTH(C9218)-2,DAY(1)),'מדדים וריביות'!B:C,2,FALSE))</f>
        <v>33467177.326467998</v>
      </c>
      <c r="F9218" s="46">
        <f>IF($B$5=1,'ריבית יומית'!D9212,'ריבית יומית'!G9212)</f>
        <v>2.7242892239431882E-5</v>
      </c>
      <c r="G9218" s="46">
        <f t="shared" si="1004"/>
        <v>0</v>
      </c>
      <c r="H9218" s="29">
        <f t="shared" si="1010"/>
        <v>1</v>
      </c>
      <c r="I9218" s="30">
        <f>VLOOKUP(B9217,'מדדים וריביות'!B:C,2)</f>
        <v>33569107.815787204</v>
      </c>
      <c r="K9218" s="39">
        <f t="shared" si="1005"/>
        <v>0</v>
      </c>
      <c r="L9218" s="39">
        <f t="shared" si="1006"/>
        <v>0</v>
      </c>
      <c r="M9218" s="39">
        <f t="shared" si="1007"/>
        <v>0</v>
      </c>
      <c r="N9218" s="41">
        <f t="shared" si="1009"/>
        <v>0</v>
      </c>
    </row>
    <row r="9219" spans="2:14">
      <c r="B9219" s="1">
        <v>42084</v>
      </c>
      <c r="C9219" s="1">
        <f t="shared" si="1008"/>
        <v>42064</v>
      </c>
      <c r="E9219" s="42">
        <f>IF(DAY(B9219)&gt;14,VLOOKUP(DATE(YEAR(C9219),MONTH(C9219)-1,DAY(1)),'מדדים וריביות'!B:C,2,FALSE),VLOOKUP(DATE(YEAR(C9219),MONTH(C9219)-2,DAY(1)),'מדדים וריביות'!B:C,2,FALSE))</f>
        <v>33467177.326467998</v>
      </c>
      <c r="F9219" s="46">
        <f>IF($B$5=1,'ריבית יומית'!D9213,'ריבית יומית'!G9213)</f>
        <v>2.7242892239431882E-5</v>
      </c>
      <c r="G9219" s="46">
        <f t="shared" si="1004"/>
        <v>0</v>
      </c>
      <c r="H9219" s="29">
        <f t="shared" si="1010"/>
        <v>1</v>
      </c>
      <c r="I9219" s="30">
        <f>VLOOKUP(B9218,'מדדים וריביות'!B:C,2)</f>
        <v>33569107.815787204</v>
      </c>
      <c r="K9219" s="39">
        <f t="shared" si="1005"/>
        <v>0</v>
      </c>
      <c r="L9219" s="39">
        <f t="shared" si="1006"/>
        <v>0</v>
      </c>
      <c r="M9219" s="39">
        <f t="shared" si="1007"/>
        <v>0</v>
      </c>
      <c r="N9219" s="41">
        <f t="shared" si="1009"/>
        <v>0</v>
      </c>
    </row>
    <row r="9220" spans="2:14">
      <c r="B9220" s="1">
        <v>42085</v>
      </c>
      <c r="C9220" s="1">
        <f t="shared" si="1008"/>
        <v>42064</v>
      </c>
      <c r="E9220" s="42">
        <f>IF(DAY(B9220)&gt;14,VLOOKUP(DATE(YEAR(C9220),MONTH(C9220)-1,DAY(1)),'מדדים וריביות'!B:C,2,FALSE),VLOOKUP(DATE(YEAR(C9220),MONTH(C9220)-2,DAY(1)),'מדדים וריביות'!B:C,2,FALSE))</f>
        <v>33467177.326467998</v>
      </c>
      <c r="F9220" s="46">
        <f>IF($B$5=1,'ריבית יומית'!D9214,'ריבית יומית'!G9214)</f>
        <v>2.7242892239431882E-5</v>
      </c>
      <c r="G9220" s="46">
        <f t="shared" si="1004"/>
        <v>0</v>
      </c>
      <c r="H9220" s="29">
        <f t="shared" si="1010"/>
        <v>1</v>
      </c>
      <c r="I9220" s="30">
        <f>VLOOKUP(B9219,'מדדים וריביות'!B:C,2)</f>
        <v>33569107.815787204</v>
      </c>
      <c r="K9220" s="39">
        <f t="shared" si="1005"/>
        <v>0</v>
      </c>
      <c r="L9220" s="39">
        <f t="shared" si="1006"/>
        <v>0</v>
      </c>
      <c r="M9220" s="39">
        <f t="shared" si="1007"/>
        <v>0</v>
      </c>
      <c r="N9220" s="41">
        <f t="shared" si="1009"/>
        <v>0</v>
      </c>
    </row>
    <row r="9221" spans="2:14">
      <c r="B9221" s="1">
        <v>42086</v>
      </c>
      <c r="C9221" s="1">
        <f t="shared" si="1008"/>
        <v>42064</v>
      </c>
      <c r="E9221" s="42">
        <f>IF(DAY(B9221)&gt;14,VLOOKUP(DATE(YEAR(C9221),MONTH(C9221)-1,DAY(1)),'מדדים וריביות'!B:C,2,FALSE),VLOOKUP(DATE(YEAR(C9221),MONTH(C9221)-2,DAY(1)),'מדדים וריביות'!B:C,2,FALSE))</f>
        <v>33467177.326467998</v>
      </c>
      <c r="F9221" s="46">
        <f>IF($B$5=1,'ריבית יומית'!D9215,'ריבית יומית'!G9215)</f>
        <v>2.7242892239431882E-5</v>
      </c>
      <c r="G9221" s="46">
        <f t="shared" si="1004"/>
        <v>0</v>
      </c>
      <c r="H9221" s="29">
        <f t="shared" si="1010"/>
        <v>1</v>
      </c>
      <c r="I9221" s="30">
        <f>VLOOKUP(B9220,'מדדים וריביות'!B:C,2)</f>
        <v>33569107.815787204</v>
      </c>
      <c r="K9221" s="39">
        <f t="shared" si="1005"/>
        <v>0</v>
      </c>
      <c r="L9221" s="39">
        <f t="shared" si="1006"/>
        <v>0</v>
      </c>
      <c r="M9221" s="39">
        <f t="shared" si="1007"/>
        <v>0</v>
      </c>
      <c r="N9221" s="41">
        <f t="shared" si="1009"/>
        <v>0</v>
      </c>
    </row>
    <row r="9222" spans="2:14">
      <c r="B9222" s="1">
        <v>42087</v>
      </c>
      <c r="C9222" s="1">
        <f t="shared" si="1008"/>
        <v>42064</v>
      </c>
      <c r="E9222" s="42">
        <f>IF(DAY(B9222)&gt;14,VLOOKUP(DATE(YEAR(C9222),MONTH(C9222)-1,DAY(1)),'מדדים וריביות'!B:C,2,FALSE),VLOOKUP(DATE(YEAR(C9222),MONTH(C9222)-2,DAY(1)),'מדדים וריביות'!B:C,2,FALSE))</f>
        <v>33467177.326467998</v>
      </c>
      <c r="F9222" s="46">
        <f>IF($B$5=1,'ריבית יומית'!D9216,'ריבית יומית'!G9216)</f>
        <v>2.7242892239431882E-5</v>
      </c>
      <c r="G9222" s="46">
        <f t="shared" si="1004"/>
        <v>0</v>
      </c>
      <c r="H9222" s="29">
        <f t="shared" si="1010"/>
        <v>1</v>
      </c>
      <c r="I9222" s="30">
        <f>VLOOKUP(B9221,'מדדים וריביות'!B:C,2)</f>
        <v>33569107.815787204</v>
      </c>
      <c r="K9222" s="39">
        <f t="shared" si="1005"/>
        <v>0</v>
      </c>
      <c r="L9222" s="39">
        <f t="shared" si="1006"/>
        <v>0</v>
      </c>
      <c r="M9222" s="39">
        <f t="shared" si="1007"/>
        <v>0</v>
      </c>
      <c r="N9222" s="41">
        <f t="shared" si="1009"/>
        <v>0</v>
      </c>
    </row>
    <row r="9223" spans="2:14">
      <c r="B9223" s="1">
        <v>42088</v>
      </c>
      <c r="C9223" s="1">
        <f t="shared" si="1008"/>
        <v>42064</v>
      </c>
      <c r="E9223" s="42">
        <f>IF(DAY(B9223)&gt;14,VLOOKUP(DATE(YEAR(C9223),MONTH(C9223)-1,DAY(1)),'מדדים וריביות'!B:C,2,FALSE),VLOOKUP(DATE(YEAR(C9223),MONTH(C9223)-2,DAY(1)),'מדדים וריביות'!B:C,2,FALSE))</f>
        <v>33467177.326467998</v>
      </c>
      <c r="F9223" s="46">
        <f>IF($B$5=1,'ריבית יומית'!D9217,'ריבית יומית'!G9217)</f>
        <v>2.7242892239431882E-5</v>
      </c>
      <c r="G9223" s="46">
        <f t="shared" si="1004"/>
        <v>0</v>
      </c>
      <c r="H9223" s="29">
        <f t="shared" si="1010"/>
        <v>1</v>
      </c>
      <c r="I9223" s="30">
        <f>VLOOKUP(B9222,'מדדים וריביות'!B:C,2)</f>
        <v>33569107.815787204</v>
      </c>
      <c r="K9223" s="39">
        <f t="shared" si="1005"/>
        <v>0</v>
      </c>
      <c r="L9223" s="39">
        <f t="shared" si="1006"/>
        <v>0</v>
      </c>
      <c r="M9223" s="39">
        <f t="shared" si="1007"/>
        <v>0</v>
      </c>
      <c r="N9223" s="41">
        <f t="shared" si="1009"/>
        <v>0</v>
      </c>
    </row>
    <row r="9224" spans="2:14">
      <c r="B9224" s="1">
        <v>42089</v>
      </c>
      <c r="C9224" s="1">
        <f t="shared" si="1008"/>
        <v>42064</v>
      </c>
      <c r="E9224" s="42">
        <f>IF(DAY(B9224)&gt;14,VLOOKUP(DATE(YEAR(C9224),MONTH(C9224)-1,DAY(1)),'מדדים וריביות'!B:C,2,FALSE),VLOOKUP(DATE(YEAR(C9224),MONTH(C9224)-2,DAY(1)),'מדדים וריביות'!B:C,2,FALSE))</f>
        <v>33467177.326467998</v>
      </c>
      <c r="F9224" s="46">
        <f>IF($B$5=1,'ריבית יומית'!D9218,'ריבית יומית'!G9218)</f>
        <v>2.7242892239431882E-5</v>
      </c>
      <c r="G9224" s="46">
        <f t="shared" si="1004"/>
        <v>0</v>
      </c>
      <c r="H9224" s="29">
        <f t="shared" si="1010"/>
        <v>1</v>
      </c>
      <c r="I9224" s="30">
        <f>VLOOKUP(B9223,'מדדים וריביות'!B:C,2)</f>
        <v>33569107.815787204</v>
      </c>
      <c r="K9224" s="39">
        <f t="shared" si="1005"/>
        <v>0</v>
      </c>
      <c r="L9224" s="39">
        <f t="shared" si="1006"/>
        <v>0</v>
      </c>
      <c r="M9224" s="39">
        <f t="shared" si="1007"/>
        <v>0</v>
      </c>
      <c r="N9224" s="41">
        <f t="shared" si="1009"/>
        <v>0</v>
      </c>
    </row>
    <row r="9225" spans="2:14">
      <c r="B9225" s="1">
        <v>42090</v>
      </c>
      <c r="C9225" s="1">
        <f t="shared" si="1008"/>
        <v>42064</v>
      </c>
      <c r="E9225" s="42">
        <f>IF(DAY(B9225)&gt;14,VLOOKUP(DATE(YEAR(C9225),MONTH(C9225)-1,DAY(1)),'מדדים וריביות'!B:C,2,FALSE),VLOOKUP(DATE(YEAR(C9225),MONTH(C9225)-2,DAY(1)),'מדדים וריביות'!B:C,2,FALSE))</f>
        <v>33467177.326467998</v>
      </c>
      <c r="F9225" s="46">
        <f>IF($B$5=1,'ריבית יומית'!D9219,'ריבית יומית'!G9219)</f>
        <v>2.7242892239431882E-5</v>
      </c>
      <c r="G9225" s="46">
        <f t="shared" ref="G9225:G9288" si="1011">IF(B9225&gt;$B$2,0,F9225)</f>
        <v>0</v>
      </c>
      <c r="H9225" s="29">
        <f t="shared" si="1010"/>
        <v>1</v>
      </c>
      <c r="I9225" s="30">
        <f>VLOOKUP(B9224,'מדדים וריביות'!B:C,2)</f>
        <v>33569107.815787204</v>
      </c>
      <c r="K9225" s="39">
        <f t="shared" ref="K9225:K9288" si="1012">$B$4/E9225*D9225-D9225</f>
        <v>0</v>
      </c>
      <c r="L9225" s="39">
        <f t="shared" ref="L9225:L9288" si="1013">H9226*D9225-D9225</f>
        <v>0</v>
      </c>
      <c r="M9225" s="39">
        <f t="shared" ref="M9225:M9288" si="1014">$B$4/E9225*L9225-L9225</f>
        <v>0</v>
      </c>
      <c r="N9225" s="41">
        <f t="shared" si="1009"/>
        <v>0</v>
      </c>
    </row>
    <row r="9226" spans="2:14">
      <c r="B9226" s="1">
        <v>42091</v>
      </c>
      <c r="C9226" s="1">
        <f t="shared" ref="C9226:C9289" si="1015">DATE(YEAR(B9226),MONTH(B9226),DAY(1))</f>
        <v>42064</v>
      </c>
      <c r="E9226" s="42">
        <f>IF(DAY(B9226)&gt;14,VLOOKUP(DATE(YEAR(C9226),MONTH(C9226)-1,DAY(1)),'מדדים וריביות'!B:C,2,FALSE),VLOOKUP(DATE(YEAR(C9226),MONTH(C9226)-2,DAY(1)),'מדדים וריביות'!B:C,2,FALSE))</f>
        <v>33467177.326467998</v>
      </c>
      <c r="F9226" s="46">
        <f>IF($B$5=1,'ריבית יומית'!D9220,'ריבית יומית'!G9220)</f>
        <v>2.7242892239431882E-5</v>
      </c>
      <c r="G9226" s="46">
        <f t="shared" si="1011"/>
        <v>0</v>
      </c>
      <c r="H9226" s="29">
        <f t="shared" si="1010"/>
        <v>1</v>
      </c>
      <c r="I9226" s="30">
        <f>VLOOKUP(B9225,'מדדים וריביות'!B:C,2)</f>
        <v>33569107.815787204</v>
      </c>
      <c r="K9226" s="39">
        <f t="shared" si="1012"/>
        <v>0</v>
      </c>
      <c r="L9226" s="39">
        <f t="shared" si="1013"/>
        <v>0</v>
      </c>
      <c r="M9226" s="39">
        <f t="shared" si="1014"/>
        <v>0</v>
      </c>
      <c r="N9226" s="41">
        <f t="shared" ref="N9226:N9289" si="1016">SUM(K9226:M9226)</f>
        <v>0</v>
      </c>
    </row>
    <row r="9227" spans="2:14">
      <c r="B9227" s="1">
        <v>42092</v>
      </c>
      <c r="C9227" s="1">
        <f t="shared" si="1015"/>
        <v>42064</v>
      </c>
      <c r="E9227" s="42">
        <f>IF(DAY(B9227)&gt;14,VLOOKUP(DATE(YEAR(C9227),MONTH(C9227)-1,DAY(1)),'מדדים וריביות'!B:C,2,FALSE),VLOOKUP(DATE(YEAR(C9227),MONTH(C9227)-2,DAY(1)),'מדדים וריביות'!B:C,2,FALSE))</f>
        <v>33467177.326467998</v>
      </c>
      <c r="F9227" s="46">
        <f>IF($B$5=1,'ריבית יומית'!D9221,'ריבית יומית'!G9221)</f>
        <v>2.7242892239431882E-5</v>
      </c>
      <c r="G9227" s="46">
        <f t="shared" si="1011"/>
        <v>0</v>
      </c>
      <c r="H9227" s="29">
        <f t="shared" si="1010"/>
        <v>1</v>
      </c>
      <c r="I9227" s="30">
        <f>VLOOKUP(B9226,'מדדים וריביות'!B:C,2)</f>
        <v>33569107.815787204</v>
      </c>
      <c r="K9227" s="39">
        <f t="shared" si="1012"/>
        <v>0</v>
      </c>
      <c r="L9227" s="39">
        <f t="shared" si="1013"/>
        <v>0</v>
      </c>
      <c r="M9227" s="39">
        <f t="shared" si="1014"/>
        <v>0</v>
      </c>
      <c r="N9227" s="41">
        <f t="shared" si="1016"/>
        <v>0</v>
      </c>
    </row>
    <row r="9228" spans="2:14">
      <c r="B9228" s="1">
        <v>42093</v>
      </c>
      <c r="C9228" s="1">
        <f t="shared" si="1015"/>
        <v>42064</v>
      </c>
      <c r="E9228" s="42">
        <f>IF(DAY(B9228)&gt;14,VLOOKUP(DATE(YEAR(C9228),MONTH(C9228)-1,DAY(1)),'מדדים וריביות'!B:C,2,FALSE),VLOOKUP(DATE(YEAR(C9228),MONTH(C9228)-2,DAY(1)),'מדדים וריביות'!B:C,2,FALSE))</f>
        <v>33467177.326467998</v>
      </c>
      <c r="F9228" s="46">
        <f>IF($B$5=1,'ריבית יומית'!D9222,'ריבית יומית'!G9222)</f>
        <v>2.7242892239431882E-5</v>
      </c>
      <c r="G9228" s="46">
        <f t="shared" si="1011"/>
        <v>0</v>
      </c>
      <c r="H9228" s="29">
        <f t="shared" si="1010"/>
        <v>1</v>
      </c>
      <c r="I9228" s="30">
        <f>VLOOKUP(B9227,'מדדים וריביות'!B:C,2)</f>
        <v>33569107.815787204</v>
      </c>
      <c r="K9228" s="39">
        <f t="shared" si="1012"/>
        <v>0</v>
      </c>
      <c r="L9228" s="39">
        <f t="shared" si="1013"/>
        <v>0</v>
      </c>
      <c r="M9228" s="39">
        <f t="shared" si="1014"/>
        <v>0</v>
      </c>
      <c r="N9228" s="41">
        <f t="shared" si="1016"/>
        <v>0</v>
      </c>
    </row>
    <row r="9229" spans="2:14">
      <c r="B9229" s="1">
        <v>42094</v>
      </c>
      <c r="C9229" s="1">
        <f t="shared" si="1015"/>
        <v>42064</v>
      </c>
      <c r="E9229" s="42">
        <f>IF(DAY(B9229)&gt;14,VLOOKUP(DATE(YEAR(C9229),MONTH(C9229)-1,DAY(1)),'מדדים וריביות'!B:C,2,FALSE),VLOOKUP(DATE(YEAR(C9229),MONTH(C9229)-2,DAY(1)),'מדדים וריביות'!B:C,2,FALSE))</f>
        <v>33467177.326467998</v>
      </c>
      <c r="F9229" s="46">
        <f>IF($B$5=1,'ריבית יומית'!D9223,'ריבית יומית'!G9223)</f>
        <v>2.7242892239431882E-5</v>
      </c>
      <c r="G9229" s="46">
        <f t="shared" si="1011"/>
        <v>0</v>
      </c>
      <c r="H9229" s="29">
        <f t="shared" si="1010"/>
        <v>1</v>
      </c>
      <c r="I9229" s="30">
        <f>VLOOKUP(B9228,'מדדים וריביות'!B:C,2)</f>
        <v>33569107.815787204</v>
      </c>
      <c r="K9229" s="39">
        <f t="shared" si="1012"/>
        <v>0</v>
      </c>
      <c r="L9229" s="39">
        <f t="shared" si="1013"/>
        <v>0</v>
      </c>
      <c r="M9229" s="39">
        <f t="shared" si="1014"/>
        <v>0</v>
      </c>
      <c r="N9229" s="41">
        <f t="shared" si="1016"/>
        <v>0</v>
      </c>
    </row>
    <row r="9230" spans="2:14">
      <c r="B9230" s="1">
        <v>42095</v>
      </c>
      <c r="C9230" s="1">
        <f t="shared" si="1015"/>
        <v>42095</v>
      </c>
      <c r="E9230" s="42">
        <f>IF(DAY(B9230)&gt;14,VLOOKUP(DATE(YEAR(C9230),MONTH(C9230)-1,DAY(1)),'מדדים וריביות'!B:C,2,FALSE),VLOOKUP(DATE(YEAR(C9230),MONTH(C9230)-2,DAY(1)),'מדדים וריביות'!B:C,2,FALSE))</f>
        <v>33467177.326467998</v>
      </c>
      <c r="F9230" s="46">
        <f>IF($B$5=1,'ריבית יומית'!D9224,'ריבית יומית'!G9224)</f>
        <v>2.7242892239431882E-5</v>
      </c>
      <c r="G9230" s="46">
        <f t="shared" si="1011"/>
        <v>0</v>
      </c>
      <c r="H9230" s="29">
        <f t="shared" si="1010"/>
        <v>1</v>
      </c>
      <c r="I9230" s="30">
        <f>VLOOKUP(B9229,'מדדים וריביות'!B:C,2)</f>
        <v>33569107.815787204</v>
      </c>
      <c r="K9230" s="39">
        <f t="shared" si="1012"/>
        <v>0</v>
      </c>
      <c r="L9230" s="39">
        <f t="shared" si="1013"/>
        <v>0</v>
      </c>
      <c r="M9230" s="39">
        <f t="shared" si="1014"/>
        <v>0</v>
      </c>
      <c r="N9230" s="41">
        <f t="shared" si="1016"/>
        <v>0</v>
      </c>
    </row>
    <row r="9231" spans="2:14">
      <c r="B9231" s="1">
        <v>42096</v>
      </c>
      <c r="C9231" s="1">
        <f t="shared" si="1015"/>
        <v>42095</v>
      </c>
      <c r="E9231" s="42">
        <f>IF(DAY(B9231)&gt;14,VLOOKUP(DATE(YEAR(C9231),MONTH(C9231)-1,DAY(1)),'מדדים וריביות'!B:C,2,FALSE),VLOOKUP(DATE(YEAR(C9231),MONTH(C9231)-2,DAY(1)),'מדדים וריביות'!B:C,2,FALSE))</f>
        <v>33467177.326467998</v>
      </c>
      <c r="F9231" s="46">
        <f>IF($B$5=1,'ריבית יומית'!D9225,'ריבית יומית'!G9225)</f>
        <v>2.7242892239431882E-5</v>
      </c>
      <c r="G9231" s="46">
        <f t="shared" si="1011"/>
        <v>0</v>
      </c>
      <c r="H9231" s="29">
        <f t="shared" si="1010"/>
        <v>1</v>
      </c>
      <c r="I9231" s="30">
        <f>VLOOKUP(B9230,'מדדים וריביות'!B:C,2)</f>
        <v>33772968.794425637</v>
      </c>
      <c r="K9231" s="39">
        <f t="shared" si="1012"/>
        <v>0</v>
      </c>
      <c r="L9231" s="39">
        <f t="shared" si="1013"/>
        <v>0</v>
      </c>
      <c r="M9231" s="39">
        <f t="shared" si="1014"/>
        <v>0</v>
      </c>
      <c r="N9231" s="41">
        <f t="shared" si="1016"/>
        <v>0</v>
      </c>
    </row>
    <row r="9232" spans="2:14">
      <c r="B9232" s="1">
        <v>42097</v>
      </c>
      <c r="C9232" s="1">
        <f t="shared" si="1015"/>
        <v>42095</v>
      </c>
      <c r="E9232" s="42">
        <f>IF(DAY(B9232)&gt;14,VLOOKUP(DATE(YEAR(C9232),MONTH(C9232)-1,DAY(1)),'מדדים וריביות'!B:C,2,FALSE),VLOOKUP(DATE(YEAR(C9232),MONTH(C9232)-2,DAY(1)),'מדדים וריביות'!B:C,2,FALSE))</f>
        <v>33467177.326467998</v>
      </c>
      <c r="F9232" s="46">
        <f>IF($B$5=1,'ריבית יומית'!D9226,'ריבית יומית'!G9226)</f>
        <v>2.7242892239431882E-5</v>
      </c>
      <c r="G9232" s="46">
        <f t="shared" si="1011"/>
        <v>0</v>
      </c>
      <c r="H9232" s="29">
        <f t="shared" si="1010"/>
        <v>1</v>
      </c>
      <c r="I9232" s="30">
        <f>VLOOKUP(B9231,'מדדים וריביות'!B:C,2)</f>
        <v>33772968.794425637</v>
      </c>
      <c r="K9232" s="39">
        <f t="shared" si="1012"/>
        <v>0</v>
      </c>
      <c r="L9232" s="39">
        <f t="shared" si="1013"/>
        <v>0</v>
      </c>
      <c r="M9232" s="39">
        <f t="shared" si="1014"/>
        <v>0</v>
      </c>
      <c r="N9232" s="41">
        <f t="shared" si="1016"/>
        <v>0</v>
      </c>
    </row>
    <row r="9233" spans="2:14">
      <c r="B9233" s="1">
        <v>42098</v>
      </c>
      <c r="C9233" s="1">
        <f t="shared" si="1015"/>
        <v>42095</v>
      </c>
      <c r="E9233" s="42">
        <f>IF(DAY(B9233)&gt;14,VLOOKUP(DATE(YEAR(C9233),MONTH(C9233)-1,DAY(1)),'מדדים וריביות'!B:C,2,FALSE),VLOOKUP(DATE(YEAR(C9233),MONTH(C9233)-2,DAY(1)),'מדדים וריביות'!B:C,2,FALSE))</f>
        <v>33467177.326467998</v>
      </c>
      <c r="F9233" s="46">
        <f>IF($B$5=1,'ריבית יומית'!D9227,'ריבית יומית'!G9227)</f>
        <v>2.7242892239431882E-5</v>
      </c>
      <c r="G9233" s="46">
        <f t="shared" si="1011"/>
        <v>0</v>
      </c>
      <c r="H9233" s="29">
        <f t="shared" si="1010"/>
        <v>1</v>
      </c>
      <c r="I9233" s="30">
        <f>VLOOKUP(B9232,'מדדים וריביות'!B:C,2)</f>
        <v>33772968.794425637</v>
      </c>
      <c r="K9233" s="39">
        <f t="shared" si="1012"/>
        <v>0</v>
      </c>
      <c r="L9233" s="39">
        <f t="shared" si="1013"/>
        <v>0</v>
      </c>
      <c r="M9233" s="39">
        <f t="shared" si="1014"/>
        <v>0</v>
      </c>
      <c r="N9233" s="41">
        <f t="shared" si="1016"/>
        <v>0</v>
      </c>
    </row>
    <row r="9234" spans="2:14">
      <c r="B9234" s="1">
        <v>42099</v>
      </c>
      <c r="C9234" s="1">
        <f t="shared" si="1015"/>
        <v>42095</v>
      </c>
      <c r="E9234" s="42">
        <f>IF(DAY(B9234)&gt;14,VLOOKUP(DATE(YEAR(C9234),MONTH(C9234)-1,DAY(1)),'מדדים וריביות'!B:C,2,FALSE),VLOOKUP(DATE(YEAR(C9234),MONTH(C9234)-2,DAY(1)),'מדדים וריביות'!B:C,2,FALSE))</f>
        <v>33467177.326467998</v>
      </c>
      <c r="F9234" s="46">
        <f>IF($B$5=1,'ריבית יומית'!D9228,'ריבית יומית'!G9228)</f>
        <v>2.7242892239431882E-5</v>
      </c>
      <c r="G9234" s="46">
        <f t="shared" si="1011"/>
        <v>0</v>
      </c>
      <c r="H9234" s="29">
        <f t="shared" si="1010"/>
        <v>1</v>
      </c>
      <c r="I9234" s="30">
        <f>VLOOKUP(B9233,'מדדים וריביות'!B:C,2)</f>
        <v>33772968.794425637</v>
      </c>
      <c r="K9234" s="39">
        <f t="shared" si="1012"/>
        <v>0</v>
      </c>
      <c r="L9234" s="39">
        <f t="shared" si="1013"/>
        <v>0</v>
      </c>
      <c r="M9234" s="39">
        <f t="shared" si="1014"/>
        <v>0</v>
      </c>
      <c r="N9234" s="41">
        <f t="shared" si="1016"/>
        <v>0</v>
      </c>
    </row>
    <row r="9235" spans="2:14">
      <c r="B9235" s="1">
        <v>42100</v>
      </c>
      <c r="C9235" s="1">
        <f t="shared" si="1015"/>
        <v>42095</v>
      </c>
      <c r="E9235" s="42">
        <f>IF(DAY(B9235)&gt;14,VLOOKUP(DATE(YEAR(C9235),MONTH(C9235)-1,DAY(1)),'מדדים וריביות'!B:C,2,FALSE),VLOOKUP(DATE(YEAR(C9235),MONTH(C9235)-2,DAY(1)),'מדדים וריביות'!B:C,2,FALSE))</f>
        <v>33467177.326467998</v>
      </c>
      <c r="F9235" s="46">
        <f>IF($B$5=1,'ריבית יומית'!D9229,'ריבית יומית'!G9229)</f>
        <v>2.7242892239431882E-5</v>
      </c>
      <c r="G9235" s="46">
        <f t="shared" si="1011"/>
        <v>0</v>
      </c>
      <c r="H9235" s="29">
        <f t="shared" si="1010"/>
        <v>1</v>
      </c>
      <c r="I9235" s="30">
        <f>VLOOKUP(B9234,'מדדים וריביות'!B:C,2)</f>
        <v>33772968.794425637</v>
      </c>
      <c r="K9235" s="39">
        <f t="shared" si="1012"/>
        <v>0</v>
      </c>
      <c r="L9235" s="39">
        <f t="shared" si="1013"/>
        <v>0</v>
      </c>
      <c r="M9235" s="39">
        <f t="shared" si="1014"/>
        <v>0</v>
      </c>
      <c r="N9235" s="41">
        <f t="shared" si="1016"/>
        <v>0</v>
      </c>
    </row>
    <row r="9236" spans="2:14">
      <c r="B9236" s="1">
        <v>42101</v>
      </c>
      <c r="C9236" s="1">
        <f t="shared" si="1015"/>
        <v>42095</v>
      </c>
      <c r="E9236" s="42">
        <f>IF(DAY(B9236)&gt;14,VLOOKUP(DATE(YEAR(C9236),MONTH(C9236)-1,DAY(1)),'מדדים וריביות'!B:C,2,FALSE),VLOOKUP(DATE(YEAR(C9236),MONTH(C9236)-2,DAY(1)),'מדדים וריביות'!B:C,2,FALSE))</f>
        <v>33467177.326467998</v>
      </c>
      <c r="F9236" s="46">
        <f>IF($B$5=1,'ריבית יומית'!D9230,'ריבית יומית'!G9230)</f>
        <v>2.7242892239431882E-5</v>
      </c>
      <c r="G9236" s="46">
        <f t="shared" si="1011"/>
        <v>0</v>
      </c>
      <c r="H9236" s="29">
        <f t="shared" si="1010"/>
        <v>1</v>
      </c>
      <c r="I9236" s="30">
        <f>VLOOKUP(B9235,'מדדים וריביות'!B:C,2)</f>
        <v>33772968.794425637</v>
      </c>
      <c r="K9236" s="39">
        <f t="shared" si="1012"/>
        <v>0</v>
      </c>
      <c r="L9236" s="39">
        <f t="shared" si="1013"/>
        <v>0</v>
      </c>
      <c r="M9236" s="39">
        <f t="shared" si="1014"/>
        <v>0</v>
      </c>
      <c r="N9236" s="41">
        <f t="shared" si="1016"/>
        <v>0</v>
      </c>
    </row>
    <row r="9237" spans="2:14">
      <c r="B9237" s="1">
        <v>42102</v>
      </c>
      <c r="C9237" s="1">
        <f t="shared" si="1015"/>
        <v>42095</v>
      </c>
      <c r="E9237" s="42">
        <f>IF(DAY(B9237)&gt;14,VLOOKUP(DATE(YEAR(C9237),MONTH(C9237)-1,DAY(1)),'מדדים וריביות'!B:C,2,FALSE),VLOOKUP(DATE(YEAR(C9237),MONTH(C9237)-2,DAY(1)),'מדדים וריביות'!B:C,2,FALSE))</f>
        <v>33467177.326467998</v>
      </c>
      <c r="F9237" s="46">
        <f>IF($B$5=1,'ריבית יומית'!D9231,'ריבית יומית'!G9231)</f>
        <v>2.7242892239431882E-5</v>
      </c>
      <c r="G9237" s="46">
        <f t="shared" si="1011"/>
        <v>0</v>
      </c>
      <c r="H9237" s="29">
        <f t="shared" si="1010"/>
        <v>1</v>
      </c>
      <c r="I9237" s="30">
        <f>VLOOKUP(B9236,'מדדים וריביות'!B:C,2)</f>
        <v>33772968.794425637</v>
      </c>
      <c r="K9237" s="39">
        <f t="shared" si="1012"/>
        <v>0</v>
      </c>
      <c r="L9237" s="39">
        <f t="shared" si="1013"/>
        <v>0</v>
      </c>
      <c r="M9237" s="39">
        <f t="shared" si="1014"/>
        <v>0</v>
      </c>
      <c r="N9237" s="41">
        <f t="shared" si="1016"/>
        <v>0</v>
      </c>
    </row>
    <row r="9238" spans="2:14">
      <c r="B9238" s="1">
        <v>42103</v>
      </c>
      <c r="C9238" s="1">
        <f t="shared" si="1015"/>
        <v>42095</v>
      </c>
      <c r="E9238" s="42">
        <f>IF(DAY(B9238)&gt;14,VLOOKUP(DATE(YEAR(C9238),MONTH(C9238)-1,DAY(1)),'מדדים וריביות'!B:C,2,FALSE),VLOOKUP(DATE(YEAR(C9238),MONTH(C9238)-2,DAY(1)),'מדדים וריביות'!B:C,2,FALSE))</f>
        <v>33467177.326467998</v>
      </c>
      <c r="F9238" s="46">
        <f>IF($B$5=1,'ריבית יומית'!D9232,'ריבית יומית'!G9232)</f>
        <v>2.7242892239431882E-5</v>
      </c>
      <c r="G9238" s="46">
        <f t="shared" si="1011"/>
        <v>0</v>
      </c>
      <c r="H9238" s="29">
        <f t="shared" si="1010"/>
        <v>1</v>
      </c>
      <c r="I9238" s="30">
        <f>VLOOKUP(B9237,'מדדים וריביות'!B:C,2)</f>
        <v>33772968.794425637</v>
      </c>
      <c r="K9238" s="39">
        <f t="shared" si="1012"/>
        <v>0</v>
      </c>
      <c r="L9238" s="39">
        <f t="shared" si="1013"/>
        <v>0</v>
      </c>
      <c r="M9238" s="39">
        <f t="shared" si="1014"/>
        <v>0</v>
      </c>
      <c r="N9238" s="41">
        <f t="shared" si="1016"/>
        <v>0</v>
      </c>
    </row>
    <row r="9239" spans="2:14">
      <c r="B9239" s="1">
        <v>42104</v>
      </c>
      <c r="C9239" s="1">
        <f t="shared" si="1015"/>
        <v>42095</v>
      </c>
      <c r="E9239" s="42">
        <f>IF(DAY(B9239)&gt;14,VLOOKUP(DATE(YEAR(C9239),MONTH(C9239)-1,DAY(1)),'מדדים וריביות'!B:C,2,FALSE),VLOOKUP(DATE(YEAR(C9239),MONTH(C9239)-2,DAY(1)),'מדדים וריביות'!B:C,2,FALSE))</f>
        <v>33467177.326467998</v>
      </c>
      <c r="F9239" s="46">
        <f>IF($B$5=1,'ריבית יומית'!D9233,'ריבית יומית'!G9233)</f>
        <v>2.7242892239431882E-5</v>
      </c>
      <c r="G9239" s="46">
        <f t="shared" si="1011"/>
        <v>0</v>
      </c>
      <c r="H9239" s="29">
        <f t="shared" si="1010"/>
        <v>1</v>
      </c>
      <c r="I9239" s="30">
        <f>VLOOKUP(B9238,'מדדים וריביות'!B:C,2)</f>
        <v>33772968.794425637</v>
      </c>
      <c r="K9239" s="39">
        <f t="shared" si="1012"/>
        <v>0</v>
      </c>
      <c r="L9239" s="39">
        <f t="shared" si="1013"/>
        <v>0</v>
      </c>
      <c r="M9239" s="39">
        <f t="shared" si="1014"/>
        <v>0</v>
      </c>
      <c r="N9239" s="41">
        <f t="shared" si="1016"/>
        <v>0</v>
      </c>
    </row>
    <row r="9240" spans="2:14">
      <c r="B9240" s="1">
        <v>42105</v>
      </c>
      <c r="C9240" s="1">
        <f t="shared" si="1015"/>
        <v>42095</v>
      </c>
      <c r="E9240" s="42">
        <f>IF(DAY(B9240)&gt;14,VLOOKUP(DATE(YEAR(C9240),MONTH(C9240)-1,DAY(1)),'מדדים וריביות'!B:C,2,FALSE),VLOOKUP(DATE(YEAR(C9240),MONTH(C9240)-2,DAY(1)),'מדדים וריביות'!B:C,2,FALSE))</f>
        <v>33467177.326467998</v>
      </c>
      <c r="F9240" s="46">
        <f>IF($B$5=1,'ריבית יומית'!D9234,'ריבית יומית'!G9234)</f>
        <v>2.7242892239431882E-5</v>
      </c>
      <c r="G9240" s="46">
        <f t="shared" si="1011"/>
        <v>0</v>
      </c>
      <c r="H9240" s="29">
        <f t="shared" si="1010"/>
        <v>1</v>
      </c>
      <c r="I9240" s="30">
        <f>VLOOKUP(B9239,'מדדים וריביות'!B:C,2)</f>
        <v>33772968.794425637</v>
      </c>
      <c r="K9240" s="39">
        <f t="shared" si="1012"/>
        <v>0</v>
      </c>
      <c r="L9240" s="39">
        <f t="shared" si="1013"/>
        <v>0</v>
      </c>
      <c r="M9240" s="39">
        <f t="shared" si="1014"/>
        <v>0</v>
      </c>
      <c r="N9240" s="41">
        <f t="shared" si="1016"/>
        <v>0</v>
      </c>
    </row>
    <row r="9241" spans="2:14">
      <c r="B9241" s="1">
        <v>42106</v>
      </c>
      <c r="C9241" s="1">
        <f t="shared" si="1015"/>
        <v>42095</v>
      </c>
      <c r="E9241" s="42">
        <f>IF(DAY(B9241)&gt;14,VLOOKUP(DATE(YEAR(C9241),MONTH(C9241)-1,DAY(1)),'מדדים וריביות'!B:C,2,FALSE),VLOOKUP(DATE(YEAR(C9241),MONTH(C9241)-2,DAY(1)),'מדדים וריביות'!B:C,2,FALSE))</f>
        <v>33467177.326467998</v>
      </c>
      <c r="F9241" s="46">
        <f>IF($B$5=1,'ריבית יומית'!D9235,'ריבית יומית'!G9235)</f>
        <v>2.7242892239431882E-5</v>
      </c>
      <c r="G9241" s="46">
        <f t="shared" si="1011"/>
        <v>0</v>
      </c>
      <c r="H9241" s="29">
        <f t="shared" si="1010"/>
        <v>1</v>
      </c>
      <c r="I9241" s="30">
        <f>VLOOKUP(B9240,'מדדים וריביות'!B:C,2)</f>
        <v>33772968.794425637</v>
      </c>
      <c r="K9241" s="39">
        <f t="shared" si="1012"/>
        <v>0</v>
      </c>
      <c r="L9241" s="39">
        <f t="shared" si="1013"/>
        <v>0</v>
      </c>
      <c r="M9241" s="39">
        <f t="shared" si="1014"/>
        <v>0</v>
      </c>
      <c r="N9241" s="41">
        <f t="shared" si="1016"/>
        <v>0</v>
      </c>
    </row>
    <row r="9242" spans="2:14">
      <c r="B9242" s="1">
        <v>42107</v>
      </c>
      <c r="C9242" s="1">
        <f t="shared" si="1015"/>
        <v>42095</v>
      </c>
      <c r="E9242" s="42">
        <f>IF(DAY(B9242)&gt;14,VLOOKUP(DATE(YEAR(C9242),MONTH(C9242)-1,DAY(1)),'מדדים וריביות'!B:C,2,FALSE),VLOOKUP(DATE(YEAR(C9242),MONTH(C9242)-2,DAY(1)),'מדדים וריביות'!B:C,2,FALSE))</f>
        <v>33467177.326467998</v>
      </c>
      <c r="F9242" s="46">
        <f>IF($B$5=1,'ריבית יומית'!D9236,'ריבית יומית'!G9236)</f>
        <v>2.7242892239431882E-5</v>
      </c>
      <c r="G9242" s="46">
        <f t="shared" si="1011"/>
        <v>0</v>
      </c>
      <c r="H9242" s="29">
        <f t="shared" si="1010"/>
        <v>1</v>
      </c>
      <c r="I9242" s="30">
        <f>VLOOKUP(B9241,'מדדים וריביות'!B:C,2)</f>
        <v>33772968.794425637</v>
      </c>
      <c r="K9242" s="39">
        <f t="shared" si="1012"/>
        <v>0</v>
      </c>
      <c r="L9242" s="39">
        <f t="shared" si="1013"/>
        <v>0</v>
      </c>
      <c r="M9242" s="39">
        <f t="shared" si="1014"/>
        <v>0</v>
      </c>
      <c r="N9242" s="41">
        <f t="shared" si="1016"/>
        <v>0</v>
      </c>
    </row>
    <row r="9243" spans="2:14">
      <c r="B9243" s="1">
        <v>42108</v>
      </c>
      <c r="C9243" s="1">
        <f t="shared" si="1015"/>
        <v>42095</v>
      </c>
      <c r="E9243" s="42">
        <f>IF(DAY(B9243)&gt;14,VLOOKUP(DATE(YEAR(C9243),MONTH(C9243)-1,DAY(1)),'מדדים וריביות'!B:C,2,FALSE),VLOOKUP(DATE(YEAR(C9243),MONTH(C9243)-2,DAY(1)),'מדדים וריביות'!B:C,2,FALSE))</f>
        <v>33467177.326467998</v>
      </c>
      <c r="F9243" s="46">
        <f>IF($B$5=1,'ריבית יומית'!D9237,'ריבית יומית'!G9237)</f>
        <v>2.7242892239431882E-5</v>
      </c>
      <c r="G9243" s="46">
        <f t="shared" si="1011"/>
        <v>0</v>
      </c>
      <c r="H9243" s="29">
        <f t="shared" si="1010"/>
        <v>1</v>
      </c>
      <c r="I9243" s="30">
        <f>VLOOKUP(B9242,'מדדים וריביות'!B:C,2)</f>
        <v>33772968.794425637</v>
      </c>
      <c r="K9243" s="39">
        <f t="shared" si="1012"/>
        <v>0</v>
      </c>
      <c r="L9243" s="39">
        <f t="shared" si="1013"/>
        <v>0</v>
      </c>
      <c r="M9243" s="39">
        <f t="shared" si="1014"/>
        <v>0</v>
      </c>
      <c r="N9243" s="41">
        <f t="shared" si="1016"/>
        <v>0</v>
      </c>
    </row>
    <row r="9244" spans="2:14">
      <c r="B9244" s="1">
        <v>42109</v>
      </c>
      <c r="C9244" s="1">
        <f t="shared" si="1015"/>
        <v>42095</v>
      </c>
      <c r="E9244" s="42">
        <f>IF(DAY(B9244)&gt;14,VLOOKUP(DATE(YEAR(C9244),MONTH(C9244)-1,DAY(1)),'מדדים וריביות'!B:C,2,FALSE),VLOOKUP(DATE(YEAR(C9244),MONTH(C9244)-2,DAY(1)),'מדדים וריביות'!B:C,2,FALSE))</f>
        <v>33569107.815787204</v>
      </c>
      <c r="F9244" s="46">
        <f>IF($B$5=1,'ריבית יומית'!D9238,'ריבית יומית'!G9238)</f>
        <v>2.7242892239431882E-5</v>
      </c>
      <c r="G9244" s="46">
        <f t="shared" si="1011"/>
        <v>0</v>
      </c>
      <c r="H9244" s="29">
        <f t="shared" si="1010"/>
        <v>1</v>
      </c>
      <c r="I9244" s="30">
        <f>VLOOKUP(B9243,'מדדים וריביות'!B:C,2)</f>
        <v>33772968.794425637</v>
      </c>
      <c r="K9244" s="39">
        <f t="shared" si="1012"/>
        <v>0</v>
      </c>
      <c r="L9244" s="39">
        <f t="shared" si="1013"/>
        <v>0</v>
      </c>
      <c r="M9244" s="39">
        <f t="shared" si="1014"/>
        <v>0</v>
      </c>
      <c r="N9244" s="41">
        <f t="shared" si="1016"/>
        <v>0</v>
      </c>
    </row>
    <row r="9245" spans="2:14">
      <c r="B9245" s="1">
        <v>42110</v>
      </c>
      <c r="C9245" s="1">
        <f t="shared" si="1015"/>
        <v>42095</v>
      </c>
      <c r="E9245" s="42">
        <f>IF(DAY(B9245)&gt;14,VLOOKUP(DATE(YEAR(C9245),MONTH(C9245)-1,DAY(1)),'מדדים וריביות'!B:C,2,FALSE),VLOOKUP(DATE(YEAR(C9245),MONTH(C9245)-2,DAY(1)),'מדדים וריביות'!B:C,2,FALSE))</f>
        <v>33569107.815787204</v>
      </c>
      <c r="F9245" s="46">
        <f>IF($B$5=1,'ריבית יומית'!D9239,'ריבית יומית'!G9239)</f>
        <v>2.7242892239431882E-5</v>
      </c>
      <c r="G9245" s="46">
        <f t="shared" si="1011"/>
        <v>0</v>
      </c>
      <c r="H9245" s="29">
        <f t="shared" si="1010"/>
        <v>1</v>
      </c>
      <c r="I9245" s="30">
        <f>VLOOKUP(B9244,'מדדים וריביות'!B:C,2)</f>
        <v>33772968.794425637</v>
      </c>
      <c r="K9245" s="39">
        <f t="shared" si="1012"/>
        <v>0</v>
      </c>
      <c r="L9245" s="39">
        <f t="shared" si="1013"/>
        <v>0</v>
      </c>
      <c r="M9245" s="39">
        <f t="shared" si="1014"/>
        <v>0</v>
      </c>
      <c r="N9245" s="41">
        <f t="shared" si="1016"/>
        <v>0</v>
      </c>
    </row>
    <row r="9246" spans="2:14">
      <c r="B9246" s="1">
        <v>42111</v>
      </c>
      <c r="C9246" s="1">
        <f t="shared" si="1015"/>
        <v>42095</v>
      </c>
      <c r="E9246" s="42">
        <f>IF(DAY(B9246)&gt;14,VLOOKUP(DATE(YEAR(C9246),MONTH(C9246)-1,DAY(1)),'מדדים וריביות'!B:C,2,FALSE),VLOOKUP(DATE(YEAR(C9246),MONTH(C9246)-2,DAY(1)),'מדדים וריביות'!B:C,2,FALSE))</f>
        <v>33569107.815787204</v>
      </c>
      <c r="F9246" s="46">
        <f>IF($B$5=1,'ריבית יומית'!D9240,'ריבית יומית'!G9240)</f>
        <v>2.7242892239431882E-5</v>
      </c>
      <c r="G9246" s="46">
        <f t="shared" si="1011"/>
        <v>0</v>
      </c>
      <c r="H9246" s="29">
        <f t="shared" si="1010"/>
        <v>1</v>
      </c>
      <c r="I9246" s="30">
        <f>VLOOKUP(B9245,'מדדים וריביות'!B:C,2)</f>
        <v>33772968.794425637</v>
      </c>
      <c r="K9246" s="39">
        <f t="shared" si="1012"/>
        <v>0</v>
      </c>
      <c r="L9246" s="39">
        <f t="shared" si="1013"/>
        <v>0</v>
      </c>
      <c r="M9246" s="39">
        <f t="shared" si="1014"/>
        <v>0</v>
      </c>
      <c r="N9246" s="41">
        <f t="shared" si="1016"/>
        <v>0</v>
      </c>
    </row>
    <row r="9247" spans="2:14">
      <c r="B9247" s="1">
        <v>42112</v>
      </c>
      <c r="C9247" s="1">
        <f t="shared" si="1015"/>
        <v>42095</v>
      </c>
      <c r="E9247" s="42">
        <f>IF(DAY(B9247)&gt;14,VLOOKUP(DATE(YEAR(C9247),MONTH(C9247)-1,DAY(1)),'מדדים וריביות'!B:C,2,FALSE),VLOOKUP(DATE(YEAR(C9247),MONTH(C9247)-2,DAY(1)),'מדדים וריביות'!B:C,2,FALSE))</f>
        <v>33569107.815787204</v>
      </c>
      <c r="F9247" s="46">
        <f>IF($B$5=1,'ריבית יומית'!D9241,'ריבית יומית'!G9241)</f>
        <v>2.7242892239431882E-5</v>
      </c>
      <c r="G9247" s="46">
        <f t="shared" si="1011"/>
        <v>0</v>
      </c>
      <c r="H9247" s="29">
        <f t="shared" si="1010"/>
        <v>1</v>
      </c>
      <c r="I9247" s="30">
        <f>VLOOKUP(B9246,'מדדים וריביות'!B:C,2)</f>
        <v>33772968.794425637</v>
      </c>
      <c r="K9247" s="39">
        <f t="shared" si="1012"/>
        <v>0</v>
      </c>
      <c r="L9247" s="39">
        <f t="shared" si="1013"/>
        <v>0</v>
      </c>
      <c r="M9247" s="39">
        <f t="shared" si="1014"/>
        <v>0</v>
      </c>
      <c r="N9247" s="41">
        <f t="shared" si="1016"/>
        <v>0</v>
      </c>
    </row>
    <row r="9248" spans="2:14">
      <c r="B9248" s="1">
        <v>42113</v>
      </c>
      <c r="C9248" s="1">
        <f t="shared" si="1015"/>
        <v>42095</v>
      </c>
      <c r="E9248" s="42">
        <f>IF(DAY(B9248)&gt;14,VLOOKUP(DATE(YEAR(C9248),MONTH(C9248)-1,DAY(1)),'מדדים וריביות'!B:C,2,FALSE),VLOOKUP(DATE(YEAR(C9248),MONTH(C9248)-2,DAY(1)),'מדדים וריביות'!B:C,2,FALSE))</f>
        <v>33569107.815787204</v>
      </c>
      <c r="F9248" s="46">
        <f>IF($B$5=1,'ריבית יומית'!D9242,'ריבית יומית'!G9242)</f>
        <v>2.7242892239431882E-5</v>
      </c>
      <c r="G9248" s="46">
        <f t="shared" si="1011"/>
        <v>0</v>
      </c>
      <c r="H9248" s="29">
        <f t="shared" si="1010"/>
        <v>1</v>
      </c>
      <c r="I9248" s="30">
        <f>VLOOKUP(B9247,'מדדים וריביות'!B:C,2)</f>
        <v>33772968.794425637</v>
      </c>
      <c r="K9248" s="39">
        <f t="shared" si="1012"/>
        <v>0</v>
      </c>
      <c r="L9248" s="39">
        <f t="shared" si="1013"/>
        <v>0</v>
      </c>
      <c r="M9248" s="39">
        <f t="shared" si="1014"/>
        <v>0</v>
      </c>
      <c r="N9248" s="41">
        <f t="shared" si="1016"/>
        <v>0</v>
      </c>
    </row>
    <row r="9249" spans="2:14">
      <c r="B9249" s="1">
        <v>42114</v>
      </c>
      <c r="C9249" s="1">
        <f t="shared" si="1015"/>
        <v>42095</v>
      </c>
      <c r="E9249" s="42">
        <f>IF(DAY(B9249)&gt;14,VLOOKUP(DATE(YEAR(C9249),MONTH(C9249)-1,DAY(1)),'מדדים וריביות'!B:C,2,FALSE),VLOOKUP(DATE(YEAR(C9249),MONTH(C9249)-2,DAY(1)),'מדדים וריביות'!B:C,2,FALSE))</f>
        <v>33569107.815787204</v>
      </c>
      <c r="F9249" s="46">
        <f>IF($B$5=1,'ריבית יומית'!D9243,'ריבית יומית'!G9243)</f>
        <v>2.7242892239431882E-5</v>
      </c>
      <c r="G9249" s="46">
        <f t="shared" si="1011"/>
        <v>0</v>
      </c>
      <c r="H9249" s="29">
        <f t="shared" si="1010"/>
        <v>1</v>
      </c>
      <c r="I9249" s="30">
        <f>VLOOKUP(B9248,'מדדים וריביות'!B:C,2)</f>
        <v>33772968.794425637</v>
      </c>
      <c r="K9249" s="39">
        <f t="shared" si="1012"/>
        <v>0</v>
      </c>
      <c r="L9249" s="39">
        <f t="shared" si="1013"/>
        <v>0</v>
      </c>
      <c r="M9249" s="39">
        <f t="shared" si="1014"/>
        <v>0</v>
      </c>
      <c r="N9249" s="41">
        <f t="shared" si="1016"/>
        <v>0</v>
      </c>
    </row>
    <row r="9250" spans="2:14">
      <c r="B9250" s="1">
        <v>42115</v>
      </c>
      <c r="C9250" s="1">
        <f t="shared" si="1015"/>
        <v>42095</v>
      </c>
      <c r="E9250" s="42">
        <f>IF(DAY(B9250)&gt;14,VLOOKUP(DATE(YEAR(C9250),MONTH(C9250)-1,DAY(1)),'מדדים וריביות'!B:C,2,FALSE),VLOOKUP(DATE(YEAR(C9250),MONTH(C9250)-2,DAY(1)),'מדדים וריביות'!B:C,2,FALSE))</f>
        <v>33569107.815787204</v>
      </c>
      <c r="F9250" s="46">
        <f>IF($B$5=1,'ריבית יומית'!D9244,'ריבית יומית'!G9244)</f>
        <v>2.7242892239431882E-5</v>
      </c>
      <c r="G9250" s="46">
        <f t="shared" si="1011"/>
        <v>0</v>
      </c>
      <c r="H9250" s="29">
        <f t="shared" si="1010"/>
        <v>1</v>
      </c>
      <c r="I9250" s="30">
        <f>VLOOKUP(B9249,'מדדים וריביות'!B:C,2)</f>
        <v>33772968.794425637</v>
      </c>
      <c r="K9250" s="39">
        <f t="shared" si="1012"/>
        <v>0</v>
      </c>
      <c r="L9250" s="39">
        <f t="shared" si="1013"/>
        <v>0</v>
      </c>
      <c r="M9250" s="39">
        <f t="shared" si="1014"/>
        <v>0</v>
      </c>
      <c r="N9250" s="41">
        <f t="shared" si="1016"/>
        <v>0</v>
      </c>
    </row>
    <row r="9251" spans="2:14">
      <c r="B9251" s="1">
        <v>42116</v>
      </c>
      <c r="C9251" s="1">
        <f t="shared" si="1015"/>
        <v>42095</v>
      </c>
      <c r="E9251" s="42">
        <f>IF(DAY(B9251)&gt;14,VLOOKUP(DATE(YEAR(C9251),MONTH(C9251)-1,DAY(1)),'מדדים וריביות'!B:C,2,FALSE),VLOOKUP(DATE(YEAR(C9251),MONTH(C9251)-2,DAY(1)),'מדדים וריביות'!B:C,2,FALSE))</f>
        <v>33569107.815787204</v>
      </c>
      <c r="F9251" s="46">
        <f>IF($B$5=1,'ריבית יומית'!D9245,'ריבית יומית'!G9245)</f>
        <v>2.7242892239431882E-5</v>
      </c>
      <c r="G9251" s="46">
        <f t="shared" si="1011"/>
        <v>0</v>
      </c>
      <c r="H9251" s="29">
        <f t="shared" ref="H9251:H9314" si="1017">H9252*(1+G9251)</f>
        <v>1</v>
      </c>
      <c r="I9251" s="30">
        <f>VLOOKUP(B9250,'מדדים וריביות'!B:C,2)</f>
        <v>33772968.794425637</v>
      </c>
      <c r="K9251" s="39">
        <f t="shared" si="1012"/>
        <v>0</v>
      </c>
      <c r="L9251" s="39">
        <f t="shared" si="1013"/>
        <v>0</v>
      </c>
      <c r="M9251" s="39">
        <f t="shared" si="1014"/>
        <v>0</v>
      </c>
      <c r="N9251" s="41">
        <f t="shared" si="1016"/>
        <v>0</v>
      </c>
    </row>
    <row r="9252" spans="2:14">
      <c r="B9252" s="1">
        <v>42117</v>
      </c>
      <c r="C9252" s="1">
        <f t="shared" si="1015"/>
        <v>42095</v>
      </c>
      <c r="E9252" s="42">
        <f>IF(DAY(B9252)&gt;14,VLOOKUP(DATE(YEAR(C9252),MONTH(C9252)-1,DAY(1)),'מדדים וריביות'!B:C,2,FALSE),VLOOKUP(DATE(YEAR(C9252),MONTH(C9252)-2,DAY(1)),'מדדים וריביות'!B:C,2,FALSE))</f>
        <v>33569107.815787204</v>
      </c>
      <c r="F9252" s="46">
        <f>IF($B$5=1,'ריבית יומית'!D9246,'ריבית יומית'!G9246)</f>
        <v>2.7242892239431882E-5</v>
      </c>
      <c r="G9252" s="46">
        <f t="shared" si="1011"/>
        <v>0</v>
      </c>
      <c r="H9252" s="29">
        <f t="shared" si="1017"/>
        <v>1</v>
      </c>
      <c r="I9252" s="30">
        <f>VLOOKUP(B9251,'מדדים וריביות'!B:C,2)</f>
        <v>33772968.794425637</v>
      </c>
      <c r="K9252" s="39">
        <f t="shared" si="1012"/>
        <v>0</v>
      </c>
      <c r="L9252" s="39">
        <f t="shared" si="1013"/>
        <v>0</v>
      </c>
      <c r="M9252" s="39">
        <f t="shared" si="1014"/>
        <v>0</v>
      </c>
      <c r="N9252" s="41">
        <f t="shared" si="1016"/>
        <v>0</v>
      </c>
    </row>
    <row r="9253" spans="2:14">
      <c r="B9253" s="1">
        <v>42118</v>
      </c>
      <c r="C9253" s="1">
        <f t="shared" si="1015"/>
        <v>42095</v>
      </c>
      <c r="E9253" s="42">
        <f>IF(DAY(B9253)&gt;14,VLOOKUP(DATE(YEAR(C9253),MONTH(C9253)-1,DAY(1)),'מדדים וריביות'!B:C,2,FALSE),VLOOKUP(DATE(YEAR(C9253),MONTH(C9253)-2,DAY(1)),'מדדים וריביות'!B:C,2,FALSE))</f>
        <v>33569107.815787204</v>
      </c>
      <c r="F9253" s="46">
        <f>IF($B$5=1,'ריבית יומית'!D9247,'ריבית יומית'!G9247)</f>
        <v>2.7242892239431882E-5</v>
      </c>
      <c r="G9253" s="46">
        <f t="shared" si="1011"/>
        <v>0</v>
      </c>
      <c r="H9253" s="29">
        <f t="shared" si="1017"/>
        <v>1</v>
      </c>
      <c r="I9253" s="30">
        <f>VLOOKUP(B9252,'מדדים וריביות'!B:C,2)</f>
        <v>33772968.794425637</v>
      </c>
      <c r="K9253" s="39">
        <f t="shared" si="1012"/>
        <v>0</v>
      </c>
      <c r="L9253" s="39">
        <f t="shared" si="1013"/>
        <v>0</v>
      </c>
      <c r="M9253" s="39">
        <f t="shared" si="1014"/>
        <v>0</v>
      </c>
      <c r="N9253" s="41">
        <f t="shared" si="1016"/>
        <v>0</v>
      </c>
    </row>
    <row r="9254" spans="2:14">
      <c r="B9254" s="1">
        <v>42119</v>
      </c>
      <c r="C9254" s="1">
        <f t="shared" si="1015"/>
        <v>42095</v>
      </c>
      <c r="E9254" s="42">
        <f>IF(DAY(B9254)&gt;14,VLOOKUP(DATE(YEAR(C9254),MONTH(C9254)-1,DAY(1)),'מדדים וריביות'!B:C,2,FALSE),VLOOKUP(DATE(YEAR(C9254),MONTH(C9254)-2,DAY(1)),'מדדים וריביות'!B:C,2,FALSE))</f>
        <v>33569107.815787204</v>
      </c>
      <c r="F9254" s="46">
        <f>IF($B$5=1,'ריבית יומית'!D9248,'ריבית יומית'!G9248)</f>
        <v>2.7242892239431882E-5</v>
      </c>
      <c r="G9254" s="46">
        <f t="shared" si="1011"/>
        <v>0</v>
      </c>
      <c r="H9254" s="29">
        <f t="shared" si="1017"/>
        <v>1</v>
      </c>
      <c r="I9254" s="30">
        <f>VLOOKUP(B9253,'מדדים וריביות'!B:C,2)</f>
        <v>33772968.794425637</v>
      </c>
      <c r="K9254" s="39">
        <f t="shared" si="1012"/>
        <v>0</v>
      </c>
      <c r="L9254" s="39">
        <f t="shared" si="1013"/>
        <v>0</v>
      </c>
      <c r="M9254" s="39">
        <f t="shared" si="1014"/>
        <v>0</v>
      </c>
      <c r="N9254" s="41">
        <f t="shared" si="1016"/>
        <v>0</v>
      </c>
    </row>
    <row r="9255" spans="2:14">
      <c r="B9255" s="1">
        <v>42120</v>
      </c>
      <c r="C9255" s="1">
        <f t="shared" si="1015"/>
        <v>42095</v>
      </c>
      <c r="E9255" s="42">
        <f>IF(DAY(B9255)&gt;14,VLOOKUP(DATE(YEAR(C9255),MONTH(C9255)-1,DAY(1)),'מדדים וריביות'!B:C,2,FALSE),VLOOKUP(DATE(YEAR(C9255),MONTH(C9255)-2,DAY(1)),'מדדים וריביות'!B:C,2,FALSE))</f>
        <v>33569107.815787204</v>
      </c>
      <c r="F9255" s="46">
        <f>IF($B$5=1,'ריבית יומית'!D9249,'ריבית יומית'!G9249)</f>
        <v>2.7242892239431882E-5</v>
      </c>
      <c r="G9255" s="46">
        <f t="shared" si="1011"/>
        <v>0</v>
      </c>
      <c r="H9255" s="29">
        <f t="shared" si="1017"/>
        <v>1</v>
      </c>
      <c r="I9255" s="30">
        <f>VLOOKUP(B9254,'מדדים וריביות'!B:C,2)</f>
        <v>33772968.794425637</v>
      </c>
      <c r="K9255" s="39">
        <f t="shared" si="1012"/>
        <v>0</v>
      </c>
      <c r="L9255" s="39">
        <f t="shared" si="1013"/>
        <v>0</v>
      </c>
      <c r="M9255" s="39">
        <f t="shared" si="1014"/>
        <v>0</v>
      </c>
      <c r="N9255" s="41">
        <f t="shared" si="1016"/>
        <v>0</v>
      </c>
    </row>
    <row r="9256" spans="2:14">
      <c r="B9256" s="1">
        <v>42121</v>
      </c>
      <c r="C9256" s="1">
        <f t="shared" si="1015"/>
        <v>42095</v>
      </c>
      <c r="E9256" s="42">
        <f>IF(DAY(B9256)&gt;14,VLOOKUP(DATE(YEAR(C9256),MONTH(C9256)-1,DAY(1)),'מדדים וריביות'!B:C,2,FALSE),VLOOKUP(DATE(YEAR(C9256),MONTH(C9256)-2,DAY(1)),'מדדים וריביות'!B:C,2,FALSE))</f>
        <v>33569107.815787204</v>
      </c>
      <c r="F9256" s="46">
        <f>IF($B$5=1,'ריבית יומית'!D9250,'ריבית יומית'!G9250)</f>
        <v>2.7242892239431882E-5</v>
      </c>
      <c r="G9256" s="46">
        <f t="shared" si="1011"/>
        <v>0</v>
      </c>
      <c r="H9256" s="29">
        <f t="shared" si="1017"/>
        <v>1</v>
      </c>
      <c r="I9256" s="30">
        <f>VLOOKUP(B9255,'מדדים וריביות'!B:C,2)</f>
        <v>33772968.794425637</v>
      </c>
      <c r="K9256" s="39">
        <f t="shared" si="1012"/>
        <v>0</v>
      </c>
      <c r="L9256" s="39">
        <f t="shared" si="1013"/>
        <v>0</v>
      </c>
      <c r="M9256" s="39">
        <f t="shared" si="1014"/>
        <v>0</v>
      </c>
      <c r="N9256" s="41">
        <f t="shared" si="1016"/>
        <v>0</v>
      </c>
    </row>
    <row r="9257" spans="2:14">
      <c r="B9257" s="1">
        <v>42122</v>
      </c>
      <c r="C9257" s="1">
        <f t="shared" si="1015"/>
        <v>42095</v>
      </c>
      <c r="E9257" s="42">
        <f>IF(DAY(B9257)&gt;14,VLOOKUP(DATE(YEAR(C9257),MONTH(C9257)-1,DAY(1)),'מדדים וריביות'!B:C,2,FALSE),VLOOKUP(DATE(YEAR(C9257),MONTH(C9257)-2,DAY(1)),'מדדים וריביות'!B:C,2,FALSE))</f>
        <v>33569107.815787204</v>
      </c>
      <c r="F9257" s="46">
        <f>IF($B$5=1,'ריבית יומית'!D9251,'ריבית יומית'!G9251)</f>
        <v>2.7242892239431882E-5</v>
      </c>
      <c r="G9257" s="46">
        <f t="shared" si="1011"/>
        <v>0</v>
      </c>
      <c r="H9257" s="29">
        <f t="shared" si="1017"/>
        <v>1</v>
      </c>
      <c r="I9257" s="30">
        <f>VLOOKUP(B9256,'מדדים וריביות'!B:C,2)</f>
        <v>33772968.794425637</v>
      </c>
      <c r="K9257" s="39">
        <f t="shared" si="1012"/>
        <v>0</v>
      </c>
      <c r="L9257" s="39">
        <f t="shared" si="1013"/>
        <v>0</v>
      </c>
      <c r="M9257" s="39">
        <f t="shared" si="1014"/>
        <v>0</v>
      </c>
      <c r="N9257" s="41">
        <f t="shared" si="1016"/>
        <v>0</v>
      </c>
    </row>
    <row r="9258" spans="2:14">
      <c r="B9258" s="1">
        <v>42123</v>
      </c>
      <c r="C9258" s="1">
        <f t="shared" si="1015"/>
        <v>42095</v>
      </c>
      <c r="E9258" s="42">
        <f>IF(DAY(B9258)&gt;14,VLOOKUP(DATE(YEAR(C9258),MONTH(C9258)-1,DAY(1)),'מדדים וריביות'!B:C,2,FALSE),VLOOKUP(DATE(YEAR(C9258),MONTH(C9258)-2,DAY(1)),'מדדים וריביות'!B:C,2,FALSE))</f>
        <v>33569107.815787204</v>
      </c>
      <c r="F9258" s="46">
        <f>IF($B$5=1,'ריבית יומית'!D9252,'ריבית יומית'!G9252)</f>
        <v>2.7242892239431882E-5</v>
      </c>
      <c r="G9258" s="46">
        <f t="shared" si="1011"/>
        <v>0</v>
      </c>
      <c r="H9258" s="29">
        <f t="shared" si="1017"/>
        <v>1</v>
      </c>
      <c r="I9258" s="30">
        <f>VLOOKUP(B9257,'מדדים וריביות'!B:C,2)</f>
        <v>33772968.794425637</v>
      </c>
      <c r="K9258" s="39">
        <f t="shared" si="1012"/>
        <v>0</v>
      </c>
      <c r="L9258" s="39">
        <f t="shared" si="1013"/>
        <v>0</v>
      </c>
      <c r="M9258" s="39">
        <f t="shared" si="1014"/>
        <v>0</v>
      </c>
      <c r="N9258" s="41">
        <f t="shared" si="1016"/>
        <v>0</v>
      </c>
    </row>
    <row r="9259" spans="2:14">
      <c r="B9259" s="1">
        <v>42124</v>
      </c>
      <c r="C9259" s="1">
        <f t="shared" si="1015"/>
        <v>42095</v>
      </c>
      <c r="E9259" s="42">
        <f>IF(DAY(B9259)&gt;14,VLOOKUP(DATE(YEAR(C9259),MONTH(C9259)-1,DAY(1)),'מדדים וריביות'!B:C,2,FALSE),VLOOKUP(DATE(YEAR(C9259),MONTH(C9259)-2,DAY(1)),'מדדים וריביות'!B:C,2,FALSE))</f>
        <v>33569107.815787204</v>
      </c>
      <c r="F9259" s="46">
        <f>IF($B$5=1,'ריבית יומית'!D9253,'ריבית יומית'!G9253)</f>
        <v>2.7242892239431882E-5</v>
      </c>
      <c r="G9259" s="46">
        <f t="shared" si="1011"/>
        <v>0</v>
      </c>
      <c r="H9259" s="29">
        <f t="shared" si="1017"/>
        <v>1</v>
      </c>
      <c r="I9259" s="30">
        <f>VLOOKUP(B9258,'מדדים וריביות'!B:C,2)</f>
        <v>33772968.794425637</v>
      </c>
      <c r="K9259" s="39">
        <f t="shared" si="1012"/>
        <v>0</v>
      </c>
      <c r="L9259" s="39">
        <f t="shared" si="1013"/>
        <v>0</v>
      </c>
      <c r="M9259" s="39">
        <f t="shared" si="1014"/>
        <v>0</v>
      </c>
      <c r="N9259" s="41">
        <f t="shared" si="1016"/>
        <v>0</v>
      </c>
    </row>
    <row r="9260" spans="2:14">
      <c r="B9260" s="1">
        <v>42125</v>
      </c>
      <c r="C9260" s="1">
        <f t="shared" si="1015"/>
        <v>42125</v>
      </c>
      <c r="E9260" s="42">
        <f>IF(DAY(B9260)&gt;14,VLOOKUP(DATE(YEAR(C9260),MONTH(C9260)-1,DAY(1)),'מדדים וריביות'!B:C,2,FALSE),VLOOKUP(DATE(YEAR(C9260),MONTH(C9260)-2,DAY(1)),'מדדים וריביות'!B:C,2,FALSE))</f>
        <v>33569107.815787204</v>
      </c>
      <c r="F9260" s="46">
        <f>IF($B$5=1,'ריבית יומית'!D9254,'ריבית יומית'!G9254)</f>
        <v>2.7242892239431882E-5</v>
      </c>
      <c r="G9260" s="46">
        <f t="shared" si="1011"/>
        <v>0</v>
      </c>
      <c r="H9260" s="29">
        <f t="shared" si="1017"/>
        <v>1</v>
      </c>
      <c r="I9260" s="30">
        <f>VLOOKUP(B9259,'מדדים וריביות'!B:C,2)</f>
        <v>33772968.794425637</v>
      </c>
      <c r="K9260" s="39">
        <f t="shared" si="1012"/>
        <v>0</v>
      </c>
      <c r="L9260" s="39">
        <f t="shared" si="1013"/>
        <v>0</v>
      </c>
      <c r="M9260" s="39">
        <f t="shared" si="1014"/>
        <v>0</v>
      </c>
      <c r="N9260" s="41">
        <f t="shared" si="1016"/>
        <v>0</v>
      </c>
    </row>
    <row r="9261" spans="2:14">
      <c r="B9261" s="1">
        <v>42126</v>
      </c>
      <c r="C9261" s="1">
        <f t="shared" si="1015"/>
        <v>42125</v>
      </c>
      <c r="E9261" s="42">
        <f>IF(DAY(B9261)&gt;14,VLOOKUP(DATE(YEAR(C9261),MONTH(C9261)-1,DAY(1)),'מדדים וריביות'!B:C,2,FALSE),VLOOKUP(DATE(YEAR(C9261),MONTH(C9261)-2,DAY(1)),'מדדים וריביות'!B:C,2,FALSE))</f>
        <v>33569107.815787204</v>
      </c>
      <c r="F9261" s="46">
        <f>IF($B$5=1,'ריבית יומית'!D9255,'ריבית יומית'!G9255)</f>
        <v>2.7242892239431882E-5</v>
      </c>
      <c r="G9261" s="46">
        <f t="shared" si="1011"/>
        <v>0</v>
      </c>
      <c r="H9261" s="29">
        <f t="shared" si="1017"/>
        <v>1</v>
      </c>
      <c r="I9261" s="30">
        <f>VLOOKUP(B9260,'מדדים וריביות'!B:C,2)</f>
        <v>33840922.453971699</v>
      </c>
      <c r="K9261" s="39">
        <f t="shared" si="1012"/>
        <v>0</v>
      </c>
      <c r="L9261" s="39">
        <f t="shared" si="1013"/>
        <v>0</v>
      </c>
      <c r="M9261" s="39">
        <f t="shared" si="1014"/>
        <v>0</v>
      </c>
      <c r="N9261" s="41">
        <f t="shared" si="1016"/>
        <v>0</v>
      </c>
    </row>
    <row r="9262" spans="2:14">
      <c r="B9262" s="1">
        <v>42127</v>
      </c>
      <c r="C9262" s="1">
        <f t="shared" si="1015"/>
        <v>42125</v>
      </c>
      <c r="E9262" s="42">
        <f>IF(DAY(B9262)&gt;14,VLOOKUP(DATE(YEAR(C9262),MONTH(C9262)-1,DAY(1)),'מדדים וריביות'!B:C,2,FALSE),VLOOKUP(DATE(YEAR(C9262),MONTH(C9262)-2,DAY(1)),'מדדים וריביות'!B:C,2,FALSE))</f>
        <v>33569107.815787204</v>
      </c>
      <c r="F9262" s="46">
        <f>IF($B$5=1,'ריבית יומית'!D9256,'ריבית יומית'!G9256)</f>
        <v>2.7242892239431882E-5</v>
      </c>
      <c r="G9262" s="46">
        <f t="shared" si="1011"/>
        <v>0</v>
      </c>
      <c r="H9262" s="29">
        <f t="shared" si="1017"/>
        <v>1</v>
      </c>
      <c r="I9262" s="30">
        <f>VLOOKUP(B9261,'מדדים וריביות'!B:C,2)</f>
        <v>33840922.453971699</v>
      </c>
      <c r="K9262" s="39">
        <f t="shared" si="1012"/>
        <v>0</v>
      </c>
      <c r="L9262" s="39">
        <f t="shared" si="1013"/>
        <v>0</v>
      </c>
      <c r="M9262" s="39">
        <f t="shared" si="1014"/>
        <v>0</v>
      </c>
      <c r="N9262" s="41">
        <f t="shared" si="1016"/>
        <v>0</v>
      </c>
    </row>
    <row r="9263" spans="2:14">
      <c r="B9263" s="1">
        <v>42128</v>
      </c>
      <c r="C9263" s="1">
        <f t="shared" si="1015"/>
        <v>42125</v>
      </c>
      <c r="E9263" s="42">
        <f>IF(DAY(B9263)&gt;14,VLOOKUP(DATE(YEAR(C9263),MONTH(C9263)-1,DAY(1)),'מדדים וריביות'!B:C,2,FALSE),VLOOKUP(DATE(YEAR(C9263),MONTH(C9263)-2,DAY(1)),'מדדים וריביות'!B:C,2,FALSE))</f>
        <v>33569107.815787204</v>
      </c>
      <c r="F9263" s="46">
        <f>IF($B$5=1,'ריבית יומית'!D9257,'ריבית יומית'!G9257)</f>
        <v>2.7242892239431882E-5</v>
      </c>
      <c r="G9263" s="46">
        <f t="shared" si="1011"/>
        <v>0</v>
      </c>
      <c r="H9263" s="29">
        <f t="shared" si="1017"/>
        <v>1</v>
      </c>
      <c r="I9263" s="30">
        <f>VLOOKUP(B9262,'מדדים וריביות'!B:C,2)</f>
        <v>33840922.453971699</v>
      </c>
      <c r="K9263" s="39">
        <f t="shared" si="1012"/>
        <v>0</v>
      </c>
      <c r="L9263" s="39">
        <f t="shared" si="1013"/>
        <v>0</v>
      </c>
      <c r="M9263" s="39">
        <f t="shared" si="1014"/>
        <v>0</v>
      </c>
      <c r="N9263" s="41">
        <f t="shared" si="1016"/>
        <v>0</v>
      </c>
    </row>
    <row r="9264" spans="2:14">
      <c r="B9264" s="1">
        <v>42129</v>
      </c>
      <c r="C9264" s="1">
        <f t="shared" si="1015"/>
        <v>42125</v>
      </c>
      <c r="E9264" s="42">
        <f>IF(DAY(B9264)&gt;14,VLOOKUP(DATE(YEAR(C9264),MONTH(C9264)-1,DAY(1)),'מדדים וריביות'!B:C,2,FALSE),VLOOKUP(DATE(YEAR(C9264),MONTH(C9264)-2,DAY(1)),'מדדים וריביות'!B:C,2,FALSE))</f>
        <v>33569107.815787204</v>
      </c>
      <c r="F9264" s="46">
        <f>IF($B$5=1,'ריבית יומית'!D9258,'ריבית יומית'!G9258)</f>
        <v>2.7242892239431882E-5</v>
      </c>
      <c r="G9264" s="46">
        <f t="shared" si="1011"/>
        <v>0</v>
      </c>
      <c r="H9264" s="29">
        <f t="shared" si="1017"/>
        <v>1</v>
      </c>
      <c r="I9264" s="30">
        <f>VLOOKUP(B9263,'מדדים וריביות'!B:C,2)</f>
        <v>33840922.453971699</v>
      </c>
      <c r="K9264" s="39">
        <f t="shared" si="1012"/>
        <v>0</v>
      </c>
      <c r="L9264" s="39">
        <f t="shared" si="1013"/>
        <v>0</v>
      </c>
      <c r="M9264" s="39">
        <f t="shared" si="1014"/>
        <v>0</v>
      </c>
      <c r="N9264" s="41">
        <f t="shared" si="1016"/>
        <v>0</v>
      </c>
    </row>
    <row r="9265" spans="2:14">
      <c r="B9265" s="1">
        <v>42130</v>
      </c>
      <c r="C9265" s="1">
        <f t="shared" si="1015"/>
        <v>42125</v>
      </c>
      <c r="E9265" s="42">
        <f>IF(DAY(B9265)&gt;14,VLOOKUP(DATE(YEAR(C9265),MONTH(C9265)-1,DAY(1)),'מדדים וריביות'!B:C,2,FALSE),VLOOKUP(DATE(YEAR(C9265),MONTH(C9265)-2,DAY(1)),'מדדים וריביות'!B:C,2,FALSE))</f>
        <v>33569107.815787204</v>
      </c>
      <c r="F9265" s="46">
        <f>IF($B$5=1,'ריבית יומית'!D9259,'ריבית יומית'!G9259)</f>
        <v>2.7242892239431882E-5</v>
      </c>
      <c r="G9265" s="46">
        <f t="shared" si="1011"/>
        <v>0</v>
      </c>
      <c r="H9265" s="29">
        <f t="shared" si="1017"/>
        <v>1</v>
      </c>
      <c r="I9265" s="30">
        <f>VLOOKUP(B9264,'מדדים וריביות'!B:C,2)</f>
        <v>33840922.453971699</v>
      </c>
      <c r="K9265" s="39">
        <f t="shared" si="1012"/>
        <v>0</v>
      </c>
      <c r="L9265" s="39">
        <f t="shared" si="1013"/>
        <v>0</v>
      </c>
      <c r="M9265" s="39">
        <f t="shared" si="1014"/>
        <v>0</v>
      </c>
      <c r="N9265" s="41">
        <f t="shared" si="1016"/>
        <v>0</v>
      </c>
    </row>
    <row r="9266" spans="2:14">
      <c r="B9266" s="1">
        <v>42131</v>
      </c>
      <c r="C9266" s="1">
        <f t="shared" si="1015"/>
        <v>42125</v>
      </c>
      <c r="E9266" s="42">
        <f>IF(DAY(B9266)&gt;14,VLOOKUP(DATE(YEAR(C9266),MONTH(C9266)-1,DAY(1)),'מדדים וריביות'!B:C,2,FALSE),VLOOKUP(DATE(YEAR(C9266),MONTH(C9266)-2,DAY(1)),'מדדים וריביות'!B:C,2,FALSE))</f>
        <v>33569107.815787204</v>
      </c>
      <c r="F9266" s="46">
        <f>IF($B$5=1,'ריבית יומית'!D9260,'ריבית יומית'!G9260)</f>
        <v>2.7242892239431882E-5</v>
      </c>
      <c r="G9266" s="46">
        <f t="shared" si="1011"/>
        <v>0</v>
      </c>
      <c r="H9266" s="29">
        <f t="shared" si="1017"/>
        <v>1</v>
      </c>
      <c r="I9266" s="30">
        <f>VLOOKUP(B9265,'מדדים וריביות'!B:C,2)</f>
        <v>33840922.453971699</v>
      </c>
      <c r="K9266" s="39">
        <f t="shared" si="1012"/>
        <v>0</v>
      </c>
      <c r="L9266" s="39">
        <f t="shared" si="1013"/>
        <v>0</v>
      </c>
      <c r="M9266" s="39">
        <f t="shared" si="1014"/>
        <v>0</v>
      </c>
      <c r="N9266" s="41">
        <f t="shared" si="1016"/>
        <v>0</v>
      </c>
    </row>
    <row r="9267" spans="2:14">
      <c r="B9267" s="1">
        <v>42132</v>
      </c>
      <c r="C9267" s="1">
        <f t="shared" si="1015"/>
        <v>42125</v>
      </c>
      <c r="E9267" s="42">
        <f>IF(DAY(B9267)&gt;14,VLOOKUP(DATE(YEAR(C9267),MONTH(C9267)-1,DAY(1)),'מדדים וריביות'!B:C,2,FALSE),VLOOKUP(DATE(YEAR(C9267),MONTH(C9267)-2,DAY(1)),'מדדים וריביות'!B:C,2,FALSE))</f>
        <v>33569107.815787204</v>
      </c>
      <c r="F9267" s="46">
        <f>IF($B$5=1,'ריבית יומית'!D9261,'ריבית יומית'!G9261)</f>
        <v>2.7242892239431882E-5</v>
      </c>
      <c r="G9267" s="46">
        <f t="shared" si="1011"/>
        <v>0</v>
      </c>
      <c r="H9267" s="29">
        <f t="shared" si="1017"/>
        <v>1</v>
      </c>
      <c r="I9267" s="30">
        <f>VLOOKUP(B9266,'מדדים וריביות'!B:C,2)</f>
        <v>33840922.453971699</v>
      </c>
      <c r="K9267" s="39">
        <f t="shared" si="1012"/>
        <v>0</v>
      </c>
      <c r="L9267" s="39">
        <f t="shared" si="1013"/>
        <v>0</v>
      </c>
      <c r="M9267" s="39">
        <f t="shared" si="1014"/>
        <v>0</v>
      </c>
      <c r="N9267" s="41">
        <f t="shared" si="1016"/>
        <v>0</v>
      </c>
    </row>
    <row r="9268" spans="2:14">
      <c r="B9268" s="1">
        <v>42133</v>
      </c>
      <c r="C9268" s="1">
        <f t="shared" si="1015"/>
        <v>42125</v>
      </c>
      <c r="E9268" s="42">
        <f>IF(DAY(B9268)&gt;14,VLOOKUP(DATE(YEAR(C9268),MONTH(C9268)-1,DAY(1)),'מדדים וריביות'!B:C,2,FALSE),VLOOKUP(DATE(YEAR(C9268),MONTH(C9268)-2,DAY(1)),'מדדים וריביות'!B:C,2,FALSE))</f>
        <v>33569107.815787204</v>
      </c>
      <c r="F9268" s="46">
        <f>IF($B$5=1,'ריבית יומית'!D9262,'ריבית יומית'!G9262)</f>
        <v>2.7242892239431882E-5</v>
      </c>
      <c r="G9268" s="46">
        <f t="shared" si="1011"/>
        <v>0</v>
      </c>
      <c r="H9268" s="29">
        <f t="shared" si="1017"/>
        <v>1</v>
      </c>
      <c r="I9268" s="30">
        <f>VLOOKUP(B9267,'מדדים וריביות'!B:C,2)</f>
        <v>33840922.453971699</v>
      </c>
      <c r="K9268" s="39">
        <f t="shared" si="1012"/>
        <v>0</v>
      </c>
      <c r="L9268" s="39">
        <f t="shared" si="1013"/>
        <v>0</v>
      </c>
      <c r="M9268" s="39">
        <f t="shared" si="1014"/>
        <v>0</v>
      </c>
      <c r="N9268" s="41">
        <f t="shared" si="1016"/>
        <v>0</v>
      </c>
    </row>
    <row r="9269" spans="2:14">
      <c r="B9269" s="1">
        <v>42134</v>
      </c>
      <c r="C9269" s="1">
        <f t="shared" si="1015"/>
        <v>42125</v>
      </c>
      <c r="E9269" s="42">
        <f>IF(DAY(B9269)&gt;14,VLOOKUP(DATE(YEAR(C9269),MONTH(C9269)-1,DAY(1)),'מדדים וריביות'!B:C,2,FALSE),VLOOKUP(DATE(YEAR(C9269),MONTH(C9269)-2,DAY(1)),'מדדים וריביות'!B:C,2,FALSE))</f>
        <v>33569107.815787204</v>
      </c>
      <c r="F9269" s="46">
        <f>IF($B$5=1,'ריבית יומית'!D9263,'ריבית יומית'!G9263)</f>
        <v>2.7242892239431882E-5</v>
      </c>
      <c r="G9269" s="46">
        <f t="shared" si="1011"/>
        <v>0</v>
      </c>
      <c r="H9269" s="29">
        <f t="shared" si="1017"/>
        <v>1</v>
      </c>
      <c r="I9269" s="30">
        <f>VLOOKUP(B9268,'מדדים וריביות'!B:C,2)</f>
        <v>33840922.453971699</v>
      </c>
      <c r="K9269" s="39">
        <f t="shared" si="1012"/>
        <v>0</v>
      </c>
      <c r="L9269" s="39">
        <f t="shared" si="1013"/>
        <v>0</v>
      </c>
      <c r="M9269" s="39">
        <f t="shared" si="1014"/>
        <v>0</v>
      </c>
      <c r="N9269" s="41">
        <f t="shared" si="1016"/>
        <v>0</v>
      </c>
    </row>
    <row r="9270" spans="2:14">
      <c r="B9270" s="1">
        <v>42135</v>
      </c>
      <c r="C9270" s="1">
        <f t="shared" si="1015"/>
        <v>42125</v>
      </c>
      <c r="E9270" s="42">
        <f>IF(DAY(B9270)&gt;14,VLOOKUP(DATE(YEAR(C9270),MONTH(C9270)-1,DAY(1)),'מדדים וריביות'!B:C,2,FALSE),VLOOKUP(DATE(YEAR(C9270),MONTH(C9270)-2,DAY(1)),'מדדים וריביות'!B:C,2,FALSE))</f>
        <v>33569107.815787204</v>
      </c>
      <c r="F9270" s="46">
        <f>IF($B$5=1,'ריבית יומית'!D9264,'ריבית יומית'!G9264)</f>
        <v>2.7242892239431882E-5</v>
      </c>
      <c r="G9270" s="46">
        <f t="shared" si="1011"/>
        <v>0</v>
      </c>
      <c r="H9270" s="29">
        <f t="shared" si="1017"/>
        <v>1</v>
      </c>
      <c r="I9270" s="30">
        <f>VLOOKUP(B9269,'מדדים וריביות'!B:C,2)</f>
        <v>33840922.453971699</v>
      </c>
      <c r="K9270" s="39">
        <f t="shared" si="1012"/>
        <v>0</v>
      </c>
      <c r="L9270" s="39">
        <f t="shared" si="1013"/>
        <v>0</v>
      </c>
      <c r="M9270" s="39">
        <f t="shared" si="1014"/>
        <v>0</v>
      </c>
      <c r="N9270" s="41">
        <f t="shared" si="1016"/>
        <v>0</v>
      </c>
    </row>
    <row r="9271" spans="2:14">
      <c r="B9271" s="1">
        <v>42136</v>
      </c>
      <c r="C9271" s="1">
        <f t="shared" si="1015"/>
        <v>42125</v>
      </c>
      <c r="E9271" s="42">
        <f>IF(DAY(B9271)&gt;14,VLOOKUP(DATE(YEAR(C9271),MONTH(C9271)-1,DAY(1)),'מדדים וריביות'!B:C,2,FALSE),VLOOKUP(DATE(YEAR(C9271),MONTH(C9271)-2,DAY(1)),'מדדים וריביות'!B:C,2,FALSE))</f>
        <v>33569107.815787204</v>
      </c>
      <c r="F9271" s="46">
        <f>IF($B$5=1,'ריבית יומית'!D9265,'ריבית יומית'!G9265)</f>
        <v>2.7242892239431882E-5</v>
      </c>
      <c r="G9271" s="46">
        <f t="shared" si="1011"/>
        <v>0</v>
      </c>
      <c r="H9271" s="29">
        <f t="shared" si="1017"/>
        <v>1</v>
      </c>
      <c r="I9271" s="30">
        <f>VLOOKUP(B9270,'מדדים וריביות'!B:C,2)</f>
        <v>33840922.453971699</v>
      </c>
      <c r="K9271" s="39">
        <f t="shared" si="1012"/>
        <v>0</v>
      </c>
      <c r="L9271" s="39">
        <f t="shared" si="1013"/>
        <v>0</v>
      </c>
      <c r="M9271" s="39">
        <f t="shared" si="1014"/>
        <v>0</v>
      </c>
      <c r="N9271" s="41">
        <f t="shared" si="1016"/>
        <v>0</v>
      </c>
    </row>
    <row r="9272" spans="2:14">
      <c r="B9272" s="1">
        <v>42137</v>
      </c>
      <c r="C9272" s="1">
        <f t="shared" si="1015"/>
        <v>42125</v>
      </c>
      <c r="E9272" s="42">
        <f>IF(DAY(B9272)&gt;14,VLOOKUP(DATE(YEAR(C9272),MONTH(C9272)-1,DAY(1)),'מדדים וריביות'!B:C,2,FALSE),VLOOKUP(DATE(YEAR(C9272),MONTH(C9272)-2,DAY(1)),'מדדים וריביות'!B:C,2,FALSE))</f>
        <v>33569107.815787204</v>
      </c>
      <c r="F9272" s="46">
        <f>IF($B$5=1,'ריבית יומית'!D9266,'ריבית יומית'!G9266)</f>
        <v>2.7242892239431882E-5</v>
      </c>
      <c r="G9272" s="46">
        <f t="shared" si="1011"/>
        <v>0</v>
      </c>
      <c r="H9272" s="29">
        <f t="shared" si="1017"/>
        <v>1</v>
      </c>
      <c r="I9272" s="30">
        <f>VLOOKUP(B9271,'מדדים וריביות'!B:C,2)</f>
        <v>33840922.453971699</v>
      </c>
      <c r="K9272" s="39">
        <f t="shared" si="1012"/>
        <v>0</v>
      </c>
      <c r="L9272" s="39">
        <f t="shared" si="1013"/>
        <v>0</v>
      </c>
      <c r="M9272" s="39">
        <f t="shared" si="1014"/>
        <v>0</v>
      </c>
      <c r="N9272" s="41">
        <f t="shared" si="1016"/>
        <v>0</v>
      </c>
    </row>
    <row r="9273" spans="2:14">
      <c r="B9273" s="1">
        <v>42138</v>
      </c>
      <c r="C9273" s="1">
        <f t="shared" si="1015"/>
        <v>42125</v>
      </c>
      <c r="E9273" s="42">
        <f>IF(DAY(B9273)&gt;14,VLOOKUP(DATE(YEAR(C9273),MONTH(C9273)-1,DAY(1)),'מדדים וריביות'!B:C,2,FALSE),VLOOKUP(DATE(YEAR(C9273),MONTH(C9273)-2,DAY(1)),'מדדים וריביות'!B:C,2,FALSE))</f>
        <v>33569107.815787204</v>
      </c>
      <c r="F9273" s="46">
        <f>IF($B$5=1,'ריבית יומית'!D9267,'ריבית יומית'!G9267)</f>
        <v>2.7242892239431882E-5</v>
      </c>
      <c r="G9273" s="46">
        <f t="shared" si="1011"/>
        <v>0</v>
      </c>
      <c r="H9273" s="29">
        <f t="shared" si="1017"/>
        <v>1</v>
      </c>
      <c r="I9273" s="30">
        <f>VLOOKUP(B9272,'מדדים וריביות'!B:C,2)</f>
        <v>33840922.453971699</v>
      </c>
      <c r="K9273" s="39">
        <f t="shared" si="1012"/>
        <v>0</v>
      </c>
      <c r="L9273" s="39">
        <f t="shared" si="1013"/>
        <v>0</v>
      </c>
      <c r="M9273" s="39">
        <f t="shared" si="1014"/>
        <v>0</v>
      </c>
      <c r="N9273" s="41">
        <f t="shared" si="1016"/>
        <v>0</v>
      </c>
    </row>
    <row r="9274" spans="2:14">
      <c r="B9274" s="1">
        <v>42139</v>
      </c>
      <c r="C9274" s="1">
        <f t="shared" si="1015"/>
        <v>42125</v>
      </c>
      <c r="E9274" s="42">
        <f>IF(DAY(B9274)&gt;14,VLOOKUP(DATE(YEAR(C9274),MONTH(C9274)-1,DAY(1)),'מדדים וריביות'!B:C,2,FALSE),VLOOKUP(DATE(YEAR(C9274),MONTH(C9274)-2,DAY(1)),'מדדים וריביות'!B:C,2,FALSE))</f>
        <v>33772968.794425637</v>
      </c>
      <c r="F9274" s="46">
        <f>IF($B$5=1,'ריבית יומית'!D9268,'ריבית יומית'!G9268)</f>
        <v>2.7242892239431882E-5</v>
      </c>
      <c r="G9274" s="46">
        <f t="shared" si="1011"/>
        <v>0</v>
      </c>
      <c r="H9274" s="29">
        <f t="shared" si="1017"/>
        <v>1</v>
      </c>
      <c r="I9274" s="30">
        <f>VLOOKUP(B9273,'מדדים וריביות'!B:C,2)</f>
        <v>33840922.453971699</v>
      </c>
      <c r="K9274" s="39">
        <f t="shared" si="1012"/>
        <v>0</v>
      </c>
      <c r="L9274" s="39">
        <f t="shared" si="1013"/>
        <v>0</v>
      </c>
      <c r="M9274" s="39">
        <f t="shared" si="1014"/>
        <v>0</v>
      </c>
      <c r="N9274" s="41">
        <f t="shared" si="1016"/>
        <v>0</v>
      </c>
    </row>
    <row r="9275" spans="2:14">
      <c r="B9275" s="1">
        <v>42140</v>
      </c>
      <c r="C9275" s="1">
        <f t="shared" si="1015"/>
        <v>42125</v>
      </c>
      <c r="E9275" s="42">
        <f>IF(DAY(B9275)&gt;14,VLOOKUP(DATE(YEAR(C9275),MONTH(C9275)-1,DAY(1)),'מדדים וריביות'!B:C,2,FALSE),VLOOKUP(DATE(YEAR(C9275),MONTH(C9275)-2,DAY(1)),'מדדים וריביות'!B:C,2,FALSE))</f>
        <v>33772968.794425637</v>
      </c>
      <c r="F9275" s="46">
        <f>IF($B$5=1,'ריבית יומית'!D9269,'ריבית יומית'!G9269)</f>
        <v>2.7242892239431882E-5</v>
      </c>
      <c r="G9275" s="46">
        <f t="shared" si="1011"/>
        <v>0</v>
      </c>
      <c r="H9275" s="29">
        <f t="shared" si="1017"/>
        <v>1</v>
      </c>
      <c r="I9275" s="30">
        <f>VLOOKUP(B9274,'מדדים וריביות'!B:C,2)</f>
        <v>33840922.453971699</v>
      </c>
      <c r="K9275" s="39">
        <f t="shared" si="1012"/>
        <v>0</v>
      </c>
      <c r="L9275" s="39">
        <f t="shared" si="1013"/>
        <v>0</v>
      </c>
      <c r="M9275" s="39">
        <f t="shared" si="1014"/>
        <v>0</v>
      </c>
      <c r="N9275" s="41">
        <f t="shared" si="1016"/>
        <v>0</v>
      </c>
    </row>
    <row r="9276" spans="2:14">
      <c r="B9276" s="1">
        <v>42141</v>
      </c>
      <c r="C9276" s="1">
        <f t="shared" si="1015"/>
        <v>42125</v>
      </c>
      <c r="E9276" s="42">
        <f>IF(DAY(B9276)&gt;14,VLOOKUP(DATE(YEAR(C9276),MONTH(C9276)-1,DAY(1)),'מדדים וריביות'!B:C,2,FALSE),VLOOKUP(DATE(YEAR(C9276),MONTH(C9276)-2,DAY(1)),'מדדים וריביות'!B:C,2,FALSE))</f>
        <v>33772968.794425637</v>
      </c>
      <c r="F9276" s="46">
        <f>IF($B$5=1,'ריבית יומית'!D9270,'ריבית יומית'!G9270)</f>
        <v>2.7242892239431882E-5</v>
      </c>
      <c r="G9276" s="46">
        <f t="shared" si="1011"/>
        <v>0</v>
      </c>
      <c r="H9276" s="29">
        <f t="shared" si="1017"/>
        <v>1</v>
      </c>
      <c r="I9276" s="30">
        <f>VLOOKUP(B9275,'מדדים וריביות'!B:C,2)</f>
        <v>33840922.453971699</v>
      </c>
      <c r="K9276" s="39">
        <f t="shared" si="1012"/>
        <v>0</v>
      </c>
      <c r="L9276" s="39">
        <f t="shared" si="1013"/>
        <v>0</v>
      </c>
      <c r="M9276" s="39">
        <f t="shared" si="1014"/>
        <v>0</v>
      </c>
      <c r="N9276" s="41">
        <f t="shared" si="1016"/>
        <v>0</v>
      </c>
    </row>
    <row r="9277" spans="2:14">
      <c r="B9277" s="1">
        <v>42142</v>
      </c>
      <c r="C9277" s="1">
        <f t="shared" si="1015"/>
        <v>42125</v>
      </c>
      <c r="E9277" s="42">
        <f>IF(DAY(B9277)&gt;14,VLOOKUP(DATE(YEAR(C9277),MONTH(C9277)-1,DAY(1)),'מדדים וריביות'!B:C,2,FALSE),VLOOKUP(DATE(YEAR(C9277),MONTH(C9277)-2,DAY(1)),'מדדים וריביות'!B:C,2,FALSE))</f>
        <v>33772968.794425637</v>
      </c>
      <c r="F9277" s="46">
        <f>IF($B$5=1,'ריבית יומית'!D9271,'ריבית יומית'!G9271)</f>
        <v>2.7242892239431882E-5</v>
      </c>
      <c r="G9277" s="46">
        <f t="shared" si="1011"/>
        <v>0</v>
      </c>
      <c r="H9277" s="29">
        <f t="shared" si="1017"/>
        <v>1</v>
      </c>
      <c r="I9277" s="30">
        <f>VLOOKUP(B9276,'מדדים וריביות'!B:C,2)</f>
        <v>33840922.453971699</v>
      </c>
      <c r="K9277" s="39">
        <f t="shared" si="1012"/>
        <v>0</v>
      </c>
      <c r="L9277" s="39">
        <f t="shared" si="1013"/>
        <v>0</v>
      </c>
      <c r="M9277" s="39">
        <f t="shared" si="1014"/>
        <v>0</v>
      </c>
      <c r="N9277" s="41">
        <f t="shared" si="1016"/>
        <v>0</v>
      </c>
    </row>
    <row r="9278" spans="2:14">
      <c r="B9278" s="1">
        <v>42143</v>
      </c>
      <c r="C9278" s="1">
        <f t="shared" si="1015"/>
        <v>42125</v>
      </c>
      <c r="E9278" s="42">
        <f>IF(DAY(B9278)&gt;14,VLOOKUP(DATE(YEAR(C9278),MONTH(C9278)-1,DAY(1)),'מדדים וריביות'!B:C,2,FALSE),VLOOKUP(DATE(YEAR(C9278),MONTH(C9278)-2,DAY(1)),'מדדים וריביות'!B:C,2,FALSE))</f>
        <v>33772968.794425637</v>
      </c>
      <c r="F9278" s="46">
        <f>IF($B$5=1,'ריבית יומית'!D9272,'ריבית יומית'!G9272)</f>
        <v>2.7242892239431882E-5</v>
      </c>
      <c r="G9278" s="46">
        <f t="shared" si="1011"/>
        <v>0</v>
      </c>
      <c r="H9278" s="29">
        <f t="shared" si="1017"/>
        <v>1</v>
      </c>
      <c r="I9278" s="30">
        <f>VLOOKUP(B9277,'מדדים וריביות'!B:C,2)</f>
        <v>33840922.453971699</v>
      </c>
      <c r="K9278" s="39">
        <f t="shared" si="1012"/>
        <v>0</v>
      </c>
      <c r="L9278" s="39">
        <f t="shared" si="1013"/>
        <v>0</v>
      </c>
      <c r="M9278" s="39">
        <f t="shared" si="1014"/>
        <v>0</v>
      </c>
      <c r="N9278" s="41">
        <f t="shared" si="1016"/>
        <v>0</v>
      </c>
    </row>
    <row r="9279" spans="2:14">
      <c r="B9279" s="1">
        <v>42144</v>
      </c>
      <c r="C9279" s="1">
        <f t="shared" si="1015"/>
        <v>42125</v>
      </c>
      <c r="E9279" s="42">
        <f>IF(DAY(B9279)&gt;14,VLOOKUP(DATE(YEAR(C9279),MONTH(C9279)-1,DAY(1)),'מדדים וריביות'!B:C,2,FALSE),VLOOKUP(DATE(YEAR(C9279),MONTH(C9279)-2,DAY(1)),'מדדים וריביות'!B:C,2,FALSE))</f>
        <v>33772968.794425637</v>
      </c>
      <c r="F9279" s="46">
        <f>IF($B$5=1,'ריבית יומית'!D9273,'ריבית יומית'!G9273)</f>
        <v>2.7242892239431882E-5</v>
      </c>
      <c r="G9279" s="46">
        <f t="shared" si="1011"/>
        <v>0</v>
      </c>
      <c r="H9279" s="29">
        <f t="shared" si="1017"/>
        <v>1</v>
      </c>
      <c r="I9279" s="30">
        <f>VLOOKUP(B9278,'מדדים וריביות'!B:C,2)</f>
        <v>33840922.453971699</v>
      </c>
      <c r="K9279" s="39">
        <f t="shared" si="1012"/>
        <v>0</v>
      </c>
      <c r="L9279" s="39">
        <f t="shared" si="1013"/>
        <v>0</v>
      </c>
      <c r="M9279" s="39">
        <f t="shared" si="1014"/>
        <v>0</v>
      </c>
      <c r="N9279" s="41">
        <f t="shared" si="1016"/>
        <v>0</v>
      </c>
    </row>
    <row r="9280" spans="2:14">
      <c r="B9280" s="1">
        <v>42145</v>
      </c>
      <c r="C9280" s="1">
        <f t="shared" si="1015"/>
        <v>42125</v>
      </c>
      <c r="E9280" s="42">
        <f>IF(DAY(B9280)&gt;14,VLOOKUP(DATE(YEAR(C9280),MONTH(C9280)-1,DAY(1)),'מדדים וריביות'!B:C,2,FALSE),VLOOKUP(DATE(YEAR(C9280),MONTH(C9280)-2,DAY(1)),'מדדים וריביות'!B:C,2,FALSE))</f>
        <v>33772968.794425637</v>
      </c>
      <c r="F9280" s="46">
        <f>IF($B$5=1,'ריבית יומית'!D9274,'ריבית יומית'!G9274)</f>
        <v>2.7242892239431882E-5</v>
      </c>
      <c r="G9280" s="46">
        <f t="shared" si="1011"/>
        <v>0</v>
      </c>
      <c r="H9280" s="29">
        <f t="shared" si="1017"/>
        <v>1</v>
      </c>
      <c r="I9280" s="30">
        <f>VLOOKUP(B9279,'מדדים וריביות'!B:C,2)</f>
        <v>33840922.453971699</v>
      </c>
      <c r="K9280" s="39">
        <f t="shared" si="1012"/>
        <v>0</v>
      </c>
      <c r="L9280" s="39">
        <f t="shared" si="1013"/>
        <v>0</v>
      </c>
      <c r="M9280" s="39">
        <f t="shared" si="1014"/>
        <v>0</v>
      </c>
      <c r="N9280" s="41">
        <f t="shared" si="1016"/>
        <v>0</v>
      </c>
    </row>
    <row r="9281" spans="2:14">
      <c r="B9281" s="1">
        <v>42146</v>
      </c>
      <c r="C9281" s="1">
        <f t="shared" si="1015"/>
        <v>42125</v>
      </c>
      <c r="E9281" s="42">
        <f>IF(DAY(B9281)&gt;14,VLOOKUP(DATE(YEAR(C9281),MONTH(C9281)-1,DAY(1)),'מדדים וריביות'!B:C,2,FALSE),VLOOKUP(DATE(YEAR(C9281),MONTH(C9281)-2,DAY(1)),'מדדים וריביות'!B:C,2,FALSE))</f>
        <v>33772968.794425637</v>
      </c>
      <c r="F9281" s="46">
        <f>IF($B$5=1,'ריבית יומית'!D9275,'ריבית יומית'!G9275)</f>
        <v>2.7242892239431882E-5</v>
      </c>
      <c r="G9281" s="46">
        <f t="shared" si="1011"/>
        <v>0</v>
      </c>
      <c r="H9281" s="29">
        <f t="shared" si="1017"/>
        <v>1</v>
      </c>
      <c r="I9281" s="30">
        <f>VLOOKUP(B9280,'מדדים וריביות'!B:C,2)</f>
        <v>33840922.453971699</v>
      </c>
      <c r="K9281" s="39">
        <f t="shared" si="1012"/>
        <v>0</v>
      </c>
      <c r="L9281" s="39">
        <f t="shared" si="1013"/>
        <v>0</v>
      </c>
      <c r="M9281" s="39">
        <f t="shared" si="1014"/>
        <v>0</v>
      </c>
      <c r="N9281" s="41">
        <f t="shared" si="1016"/>
        <v>0</v>
      </c>
    </row>
    <row r="9282" spans="2:14">
      <c r="B9282" s="1">
        <v>42147</v>
      </c>
      <c r="C9282" s="1">
        <f t="shared" si="1015"/>
        <v>42125</v>
      </c>
      <c r="E9282" s="42">
        <f>IF(DAY(B9282)&gt;14,VLOOKUP(DATE(YEAR(C9282),MONTH(C9282)-1,DAY(1)),'מדדים וריביות'!B:C,2,FALSE),VLOOKUP(DATE(YEAR(C9282),MONTH(C9282)-2,DAY(1)),'מדדים וריביות'!B:C,2,FALSE))</f>
        <v>33772968.794425637</v>
      </c>
      <c r="F9282" s="46">
        <f>IF($B$5=1,'ריבית יומית'!D9276,'ריבית יומית'!G9276)</f>
        <v>2.7242892239431882E-5</v>
      </c>
      <c r="G9282" s="46">
        <f t="shared" si="1011"/>
        <v>0</v>
      </c>
      <c r="H9282" s="29">
        <f t="shared" si="1017"/>
        <v>1</v>
      </c>
      <c r="I9282" s="30">
        <f>VLOOKUP(B9281,'מדדים וריביות'!B:C,2)</f>
        <v>33840922.453971699</v>
      </c>
      <c r="K9282" s="39">
        <f t="shared" si="1012"/>
        <v>0</v>
      </c>
      <c r="L9282" s="39">
        <f t="shared" si="1013"/>
        <v>0</v>
      </c>
      <c r="M9282" s="39">
        <f t="shared" si="1014"/>
        <v>0</v>
      </c>
      <c r="N9282" s="41">
        <f t="shared" si="1016"/>
        <v>0</v>
      </c>
    </row>
    <row r="9283" spans="2:14">
      <c r="B9283" s="1">
        <v>42148</v>
      </c>
      <c r="C9283" s="1">
        <f t="shared" si="1015"/>
        <v>42125</v>
      </c>
      <c r="E9283" s="42">
        <f>IF(DAY(B9283)&gt;14,VLOOKUP(DATE(YEAR(C9283),MONTH(C9283)-1,DAY(1)),'מדדים וריביות'!B:C,2,FALSE),VLOOKUP(DATE(YEAR(C9283),MONTH(C9283)-2,DAY(1)),'מדדים וריביות'!B:C,2,FALSE))</f>
        <v>33772968.794425637</v>
      </c>
      <c r="F9283" s="46">
        <f>IF($B$5=1,'ריבית יומית'!D9277,'ריבית יומית'!G9277)</f>
        <v>2.7242892239431882E-5</v>
      </c>
      <c r="G9283" s="46">
        <f t="shared" si="1011"/>
        <v>0</v>
      </c>
      <c r="H9283" s="29">
        <f t="shared" si="1017"/>
        <v>1</v>
      </c>
      <c r="I9283" s="30">
        <f>VLOOKUP(B9282,'מדדים וריביות'!B:C,2)</f>
        <v>33840922.453971699</v>
      </c>
      <c r="K9283" s="39">
        <f t="shared" si="1012"/>
        <v>0</v>
      </c>
      <c r="L9283" s="39">
        <f t="shared" si="1013"/>
        <v>0</v>
      </c>
      <c r="M9283" s="39">
        <f t="shared" si="1014"/>
        <v>0</v>
      </c>
      <c r="N9283" s="41">
        <f t="shared" si="1016"/>
        <v>0</v>
      </c>
    </row>
    <row r="9284" spans="2:14">
      <c r="B9284" s="1">
        <v>42149</v>
      </c>
      <c r="C9284" s="1">
        <f t="shared" si="1015"/>
        <v>42125</v>
      </c>
      <c r="E9284" s="42">
        <f>IF(DAY(B9284)&gt;14,VLOOKUP(DATE(YEAR(C9284),MONTH(C9284)-1,DAY(1)),'מדדים וריביות'!B:C,2,FALSE),VLOOKUP(DATE(YEAR(C9284),MONTH(C9284)-2,DAY(1)),'מדדים וריביות'!B:C,2,FALSE))</f>
        <v>33772968.794425637</v>
      </c>
      <c r="F9284" s="46">
        <f>IF($B$5=1,'ריבית יומית'!D9278,'ריבית יומית'!G9278)</f>
        <v>2.7242892239431882E-5</v>
      </c>
      <c r="G9284" s="46">
        <f t="shared" si="1011"/>
        <v>0</v>
      </c>
      <c r="H9284" s="29">
        <f t="shared" si="1017"/>
        <v>1</v>
      </c>
      <c r="I9284" s="30">
        <f>VLOOKUP(B9283,'מדדים וריביות'!B:C,2)</f>
        <v>33840922.453971699</v>
      </c>
      <c r="K9284" s="39">
        <f t="shared" si="1012"/>
        <v>0</v>
      </c>
      <c r="L9284" s="39">
        <f t="shared" si="1013"/>
        <v>0</v>
      </c>
      <c r="M9284" s="39">
        <f t="shared" si="1014"/>
        <v>0</v>
      </c>
      <c r="N9284" s="41">
        <f t="shared" si="1016"/>
        <v>0</v>
      </c>
    </row>
    <row r="9285" spans="2:14">
      <c r="B9285" s="1">
        <v>42150</v>
      </c>
      <c r="C9285" s="1">
        <f t="shared" si="1015"/>
        <v>42125</v>
      </c>
      <c r="E9285" s="42">
        <f>IF(DAY(B9285)&gt;14,VLOOKUP(DATE(YEAR(C9285),MONTH(C9285)-1,DAY(1)),'מדדים וריביות'!B:C,2,FALSE),VLOOKUP(DATE(YEAR(C9285),MONTH(C9285)-2,DAY(1)),'מדדים וריביות'!B:C,2,FALSE))</f>
        <v>33772968.794425637</v>
      </c>
      <c r="F9285" s="46">
        <f>IF($B$5=1,'ריבית יומית'!D9279,'ריבית יומית'!G9279)</f>
        <v>2.7242892239431882E-5</v>
      </c>
      <c r="G9285" s="46">
        <f t="shared" si="1011"/>
        <v>0</v>
      </c>
      <c r="H9285" s="29">
        <f t="shared" si="1017"/>
        <v>1</v>
      </c>
      <c r="I9285" s="30">
        <f>VLOOKUP(B9284,'מדדים וריביות'!B:C,2)</f>
        <v>33840922.453971699</v>
      </c>
      <c r="K9285" s="39">
        <f t="shared" si="1012"/>
        <v>0</v>
      </c>
      <c r="L9285" s="39">
        <f t="shared" si="1013"/>
        <v>0</v>
      </c>
      <c r="M9285" s="39">
        <f t="shared" si="1014"/>
        <v>0</v>
      </c>
      <c r="N9285" s="41">
        <f t="shared" si="1016"/>
        <v>0</v>
      </c>
    </row>
    <row r="9286" spans="2:14">
      <c r="B9286" s="1">
        <v>42151</v>
      </c>
      <c r="C9286" s="1">
        <f t="shared" si="1015"/>
        <v>42125</v>
      </c>
      <c r="E9286" s="42">
        <f>IF(DAY(B9286)&gt;14,VLOOKUP(DATE(YEAR(C9286),MONTH(C9286)-1,DAY(1)),'מדדים וריביות'!B:C,2,FALSE),VLOOKUP(DATE(YEAR(C9286),MONTH(C9286)-2,DAY(1)),'מדדים וריביות'!B:C,2,FALSE))</f>
        <v>33772968.794425637</v>
      </c>
      <c r="F9286" s="46">
        <f>IF($B$5=1,'ריבית יומית'!D9280,'ריבית יומית'!G9280)</f>
        <v>2.7242892239431882E-5</v>
      </c>
      <c r="G9286" s="46">
        <f t="shared" si="1011"/>
        <v>0</v>
      </c>
      <c r="H9286" s="29">
        <f t="shared" si="1017"/>
        <v>1</v>
      </c>
      <c r="I9286" s="30">
        <f>VLOOKUP(B9285,'מדדים וריביות'!B:C,2)</f>
        <v>33840922.453971699</v>
      </c>
      <c r="K9286" s="39">
        <f t="shared" si="1012"/>
        <v>0</v>
      </c>
      <c r="L9286" s="39">
        <f t="shared" si="1013"/>
        <v>0</v>
      </c>
      <c r="M9286" s="39">
        <f t="shared" si="1014"/>
        <v>0</v>
      </c>
      <c r="N9286" s="41">
        <f t="shared" si="1016"/>
        <v>0</v>
      </c>
    </row>
    <row r="9287" spans="2:14">
      <c r="B9287" s="1">
        <v>42152</v>
      </c>
      <c r="C9287" s="1">
        <f t="shared" si="1015"/>
        <v>42125</v>
      </c>
      <c r="E9287" s="42">
        <f>IF(DAY(B9287)&gt;14,VLOOKUP(DATE(YEAR(C9287),MONTH(C9287)-1,DAY(1)),'מדדים וריביות'!B:C,2,FALSE),VLOOKUP(DATE(YEAR(C9287),MONTH(C9287)-2,DAY(1)),'מדדים וריביות'!B:C,2,FALSE))</f>
        <v>33772968.794425637</v>
      </c>
      <c r="F9287" s="46">
        <f>IF($B$5=1,'ריבית יומית'!D9281,'ריבית יומית'!G9281)</f>
        <v>2.7242892239431882E-5</v>
      </c>
      <c r="G9287" s="46">
        <f t="shared" si="1011"/>
        <v>0</v>
      </c>
      <c r="H9287" s="29">
        <f t="shared" si="1017"/>
        <v>1</v>
      </c>
      <c r="I9287" s="30">
        <f>VLOOKUP(B9286,'מדדים וריביות'!B:C,2)</f>
        <v>33840922.453971699</v>
      </c>
      <c r="K9287" s="39">
        <f t="shared" si="1012"/>
        <v>0</v>
      </c>
      <c r="L9287" s="39">
        <f t="shared" si="1013"/>
        <v>0</v>
      </c>
      <c r="M9287" s="39">
        <f t="shared" si="1014"/>
        <v>0</v>
      </c>
      <c r="N9287" s="41">
        <f t="shared" si="1016"/>
        <v>0</v>
      </c>
    </row>
    <row r="9288" spans="2:14">
      <c r="B9288" s="1">
        <v>42153</v>
      </c>
      <c r="C9288" s="1">
        <f t="shared" si="1015"/>
        <v>42125</v>
      </c>
      <c r="E9288" s="42">
        <f>IF(DAY(B9288)&gt;14,VLOOKUP(DATE(YEAR(C9288),MONTH(C9288)-1,DAY(1)),'מדדים וריביות'!B:C,2,FALSE),VLOOKUP(DATE(YEAR(C9288),MONTH(C9288)-2,DAY(1)),'מדדים וריביות'!B:C,2,FALSE))</f>
        <v>33772968.794425637</v>
      </c>
      <c r="F9288" s="46">
        <f>IF($B$5=1,'ריבית יומית'!D9282,'ריבית יומית'!G9282)</f>
        <v>2.7242892239431882E-5</v>
      </c>
      <c r="G9288" s="46">
        <f t="shared" si="1011"/>
        <v>0</v>
      </c>
      <c r="H9288" s="29">
        <f t="shared" si="1017"/>
        <v>1</v>
      </c>
      <c r="I9288" s="30">
        <f>VLOOKUP(B9287,'מדדים וריביות'!B:C,2)</f>
        <v>33840922.453971699</v>
      </c>
      <c r="K9288" s="39">
        <f t="shared" si="1012"/>
        <v>0</v>
      </c>
      <c r="L9288" s="39">
        <f t="shared" si="1013"/>
        <v>0</v>
      </c>
      <c r="M9288" s="39">
        <f t="shared" si="1014"/>
        <v>0</v>
      </c>
      <c r="N9288" s="41">
        <f t="shared" si="1016"/>
        <v>0</v>
      </c>
    </row>
    <row r="9289" spans="2:14">
      <c r="B9289" s="1">
        <v>42154</v>
      </c>
      <c r="C9289" s="1">
        <f t="shared" si="1015"/>
        <v>42125</v>
      </c>
      <c r="E9289" s="42">
        <f>IF(DAY(B9289)&gt;14,VLOOKUP(DATE(YEAR(C9289),MONTH(C9289)-1,DAY(1)),'מדדים וריביות'!B:C,2,FALSE),VLOOKUP(DATE(YEAR(C9289),MONTH(C9289)-2,DAY(1)),'מדדים וריביות'!B:C,2,FALSE))</f>
        <v>33772968.794425637</v>
      </c>
      <c r="F9289" s="46">
        <f>IF($B$5=1,'ריבית יומית'!D9283,'ריבית יומית'!G9283)</f>
        <v>2.7242892239431882E-5</v>
      </c>
      <c r="G9289" s="46">
        <f t="shared" ref="G9289:G9352" si="1018">IF(B9289&gt;$B$2,0,F9289)</f>
        <v>0</v>
      </c>
      <c r="H9289" s="29">
        <f t="shared" si="1017"/>
        <v>1</v>
      </c>
      <c r="I9289" s="30">
        <f>VLOOKUP(B9288,'מדדים וריביות'!B:C,2)</f>
        <v>33840922.453971699</v>
      </c>
      <c r="K9289" s="39">
        <f t="shared" ref="K9289:K9352" si="1019">$B$4/E9289*D9289-D9289</f>
        <v>0</v>
      </c>
      <c r="L9289" s="39">
        <f t="shared" ref="L9289:L9352" si="1020">H9290*D9289-D9289</f>
        <v>0</v>
      </c>
      <c r="M9289" s="39">
        <f t="shared" ref="M9289:M9352" si="1021">$B$4/E9289*L9289-L9289</f>
        <v>0</v>
      </c>
      <c r="N9289" s="41">
        <f t="shared" si="1016"/>
        <v>0</v>
      </c>
    </row>
    <row r="9290" spans="2:14">
      <c r="B9290" s="1">
        <v>42155</v>
      </c>
      <c r="C9290" s="1">
        <f t="shared" ref="C9290:C9353" si="1022">DATE(YEAR(B9290),MONTH(B9290),DAY(1))</f>
        <v>42125</v>
      </c>
      <c r="E9290" s="42">
        <f>IF(DAY(B9290)&gt;14,VLOOKUP(DATE(YEAR(C9290),MONTH(C9290)-1,DAY(1)),'מדדים וריביות'!B:C,2,FALSE),VLOOKUP(DATE(YEAR(C9290),MONTH(C9290)-2,DAY(1)),'מדדים וריביות'!B:C,2,FALSE))</f>
        <v>33772968.794425637</v>
      </c>
      <c r="F9290" s="46">
        <f>IF($B$5=1,'ריבית יומית'!D9284,'ריבית יומית'!G9284)</f>
        <v>2.7242892239431882E-5</v>
      </c>
      <c r="G9290" s="46">
        <f t="shared" si="1018"/>
        <v>0</v>
      </c>
      <c r="H9290" s="29">
        <f t="shared" si="1017"/>
        <v>1</v>
      </c>
      <c r="I9290" s="30">
        <f>VLOOKUP(B9289,'מדדים וריביות'!B:C,2)</f>
        <v>33840922.453971699</v>
      </c>
      <c r="K9290" s="39">
        <f t="shared" si="1019"/>
        <v>0</v>
      </c>
      <c r="L9290" s="39">
        <f t="shared" si="1020"/>
        <v>0</v>
      </c>
      <c r="M9290" s="39">
        <f t="shared" si="1021"/>
        <v>0</v>
      </c>
      <c r="N9290" s="41">
        <f t="shared" ref="N9290:N9353" si="1023">SUM(K9290:M9290)</f>
        <v>0</v>
      </c>
    </row>
    <row r="9291" spans="2:14">
      <c r="B9291" s="1">
        <v>42156</v>
      </c>
      <c r="C9291" s="1">
        <f t="shared" si="1022"/>
        <v>42156</v>
      </c>
      <c r="E9291" s="42">
        <f>IF(DAY(B9291)&gt;14,VLOOKUP(DATE(YEAR(C9291),MONTH(C9291)-1,DAY(1)),'מדדים וריביות'!B:C,2,FALSE),VLOOKUP(DATE(YEAR(C9291),MONTH(C9291)-2,DAY(1)),'מדדים וריביות'!B:C,2,FALSE))</f>
        <v>33772968.794425637</v>
      </c>
      <c r="F9291" s="46">
        <f>IF($B$5=1,'ריבית יומית'!D9285,'ריבית יומית'!G9285)</f>
        <v>2.7242892239431882E-5</v>
      </c>
      <c r="G9291" s="46">
        <f t="shared" si="1018"/>
        <v>0</v>
      </c>
      <c r="H9291" s="29">
        <f t="shared" si="1017"/>
        <v>1</v>
      </c>
      <c r="I9291" s="30">
        <f>VLOOKUP(B9290,'מדדים וריביות'!B:C,2)</f>
        <v>33840922.453971699</v>
      </c>
      <c r="K9291" s="39">
        <f t="shared" si="1019"/>
        <v>0</v>
      </c>
      <c r="L9291" s="39">
        <f t="shared" si="1020"/>
        <v>0</v>
      </c>
      <c r="M9291" s="39">
        <f t="shared" si="1021"/>
        <v>0</v>
      </c>
      <c r="N9291" s="41">
        <f t="shared" si="1023"/>
        <v>0</v>
      </c>
    </row>
    <row r="9292" spans="2:14">
      <c r="B9292" s="1">
        <v>42157</v>
      </c>
      <c r="C9292" s="1">
        <f t="shared" si="1022"/>
        <v>42156</v>
      </c>
      <c r="E9292" s="42">
        <f>IF(DAY(B9292)&gt;14,VLOOKUP(DATE(YEAR(C9292),MONTH(C9292)-1,DAY(1)),'מדדים וריביות'!B:C,2,FALSE),VLOOKUP(DATE(YEAR(C9292),MONTH(C9292)-2,DAY(1)),'מדדים וריביות'!B:C,2,FALSE))</f>
        <v>33772968.794425637</v>
      </c>
      <c r="F9292" s="46">
        <f>IF($B$5=1,'ריבית יומית'!D9286,'ריבית יומית'!G9286)</f>
        <v>2.7242892239431882E-5</v>
      </c>
      <c r="G9292" s="46">
        <f t="shared" si="1018"/>
        <v>0</v>
      </c>
      <c r="H9292" s="29">
        <f t="shared" si="1017"/>
        <v>1</v>
      </c>
      <c r="I9292" s="30">
        <f>VLOOKUP(B9291,'מדדים וריביות'!B:C,2)</f>
        <v>33942852.943290897</v>
      </c>
      <c r="K9292" s="39">
        <f t="shared" si="1019"/>
        <v>0</v>
      </c>
      <c r="L9292" s="39">
        <f t="shared" si="1020"/>
        <v>0</v>
      </c>
      <c r="M9292" s="39">
        <f t="shared" si="1021"/>
        <v>0</v>
      </c>
      <c r="N9292" s="41">
        <f t="shared" si="1023"/>
        <v>0</v>
      </c>
    </row>
    <row r="9293" spans="2:14">
      <c r="B9293" s="1">
        <v>42158</v>
      </c>
      <c r="C9293" s="1">
        <f t="shared" si="1022"/>
        <v>42156</v>
      </c>
      <c r="E9293" s="42">
        <f>IF(DAY(B9293)&gt;14,VLOOKUP(DATE(YEAR(C9293),MONTH(C9293)-1,DAY(1)),'מדדים וריביות'!B:C,2,FALSE),VLOOKUP(DATE(YEAR(C9293),MONTH(C9293)-2,DAY(1)),'מדדים וריביות'!B:C,2,FALSE))</f>
        <v>33772968.794425637</v>
      </c>
      <c r="F9293" s="46">
        <f>IF($B$5=1,'ריבית יומית'!D9287,'ריבית יומית'!G9287)</f>
        <v>2.7242892239431882E-5</v>
      </c>
      <c r="G9293" s="46">
        <f t="shared" si="1018"/>
        <v>0</v>
      </c>
      <c r="H9293" s="29">
        <f t="shared" si="1017"/>
        <v>1</v>
      </c>
      <c r="I9293" s="30">
        <f>VLOOKUP(B9292,'מדדים וריביות'!B:C,2)</f>
        <v>33942852.943290897</v>
      </c>
      <c r="K9293" s="39">
        <f t="shared" si="1019"/>
        <v>0</v>
      </c>
      <c r="L9293" s="39">
        <f t="shared" si="1020"/>
        <v>0</v>
      </c>
      <c r="M9293" s="39">
        <f t="shared" si="1021"/>
        <v>0</v>
      </c>
      <c r="N9293" s="41">
        <f t="shared" si="1023"/>
        <v>0</v>
      </c>
    </row>
    <row r="9294" spans="2:14">
      <c r="B9294" s="1">
        <v>42159</v>
      </c>
      <c r="C9294" s="1">
        <f t="shared" si="1022"/>
        <v>42156</v>
      </c>
      <c r="E9294" s="42">
        <f>IF(DAY(B9294)&gt;14,VLOOKUP(DATE(YEAR(C9294),MONTH(C9294)-1,DAY(1)),'מדדים וריביות'!B:C,2,FALSE),VLOOKUP(DATE(YEAR(C9294),MONTH(C9294)-2,DAY(1)),'מדדים וריביות'!B:C,2,FALSE))</f>
        <v>33772968.794425637</v>
      </c>
      <c r="F9294" s="46">
        <f>IF($B$5=1,'ריבית יומית'!D9288,'ריבית יומית'!G9288)</f>
        <v>2.7242892239431882E-5</v>
      </c>
      <c r="G9294" s="46">
        <f t="shared" si="1018"/>
        <v>0</v>
      </c>
      <c r="H9294" s="29">
        <f t="shared" si="1017"/>
        <v>1</v>
      </c>
      <c r="I9294" s="30">
        <f>VLOOKUP(B9293,'מדדים וריביות'!B:C,2)</f>
        <v>33942852.943290897</v>
      </c>
      <c r="K9294" s="39">
        <f t="shared" si="1019"/>
        <v>0</v>
      </c>
      <c r="L9294" s="39">
        <f t="shared" si="1020"/>
        <v>0</v>
      </c>
      <c r="M9294" s="39">
        <f t="shared" si="1021"/>
        <v>0</v>
      </c>
      <c r="N9294" s="41">
        <f t="shared" si="1023"/>
        <v>0</v>
      </c>
    </row>
    <row r="9295" spans="2:14">
      <c r="B9295" s="1">
        <v>42160</v>
      </c>
      <c r="C9295" s="1">
        <f t="shared" si="1022"/>
        <v>42156</v>
      </c>
      <c r="E9295" s="42">
        <f>IF(DAY(B9295)&gt;14,VLOOKUP(DATE(YEAR(C9295),MONTH(C9295)-1,DAY(1)),'מדדים וריביות'!B:C,2,FALSE),VLOOKUP(DATE(YEAR(C9295),MONTH(C9295)-2,DAY(1)),'מדדים וריביות'!B:C,2,FALSE))</f>
        <v>33772968.794425637</v>
      </c>
      <c r="F9295" s="46">
        <f>IF($B$5=1,'ריבית יומית'!D9289,'ריבית יומית'!G9289)</f>
        <v>2.7242892239431882E-5</v>
      </c>
      <c r="G9295" s="46">
        <f t="shared" si="1018"/>
        <v>0</v>
      </c>
      <c r="H9295" s="29">
        <f t="shared" si="1017"/>
        <v>1</v>
      </c>
      <c r="I9295" s="30">
        <f>VLOOKUP(B9294,'מדדים וריביות'!B:C,2)</f>
        <v>33942852.943290897</v>
      </c>
      <c r="K9295" s="39">
        <f t="shared" si="1019"/>
        <v>0</v>
      </c>
      <c r="L9295" s="39">
        <f t="shared" si="1020"/>
        <v>0</v>
      </c>
      <c r="M9295" s="39">
        <f t="shared" si="1021"/>
        <v>0</v>
      </c>
      <c r="N9295" s="41">
        <f t="shared" si="1023"/>
        <v>0</v>
      </c>
    </row>
    <row r="9296" spans="2:14">
      <c r="B9296" s="1">
        <v>42161</v>
      </c>
      <c r="C9296" s="1">
        <f t="shared" si="1022"/>
        <v>42156</v>
      </c>
      <c r="E9296" s="42">
        <f>IF(DAY(B9296)&gt;14,VLOOKUP(DATE(YEAR(C9296),MONTH(C9296)-1,DAY(1)),'מדדים וריביות'!B:C,2,FALSE),VLOOKUP(DATE(YEAR(C9296),MONTH(C9296)-2,DAY(1)),'מדדים וריביות'!B:C,2,FALSE))</f>
        <v>33772968.794425637</v>
      </c>
      <c r="F9296" s="46">
        <f>IF($B$5=1,'ריבית יומית'!D9290,'ריבית יומית'!G9290)</f>
        <v>2.7242892239431882E-5</v>
      </c>
      <c r="G9296" s="46">
        <f t="shared" si="1018"/>
        <v>0</v>
      </c>
      <c r="H9296" s="29">
        <f t="shared" si="1017"/>
        <v>1</v>
      </c>
      <c r="I9296" s="30">
        <f>VLOOKUP(B9295,'מדדים וריביות'!B:C,2)</f>
        <v>33942852.943290897</v>
      </c>
      <c r="K9296" s="39">
        <f t="shared" si="1019"/>
        <v>0</v>
      </c>
      <c r="L9296" s="39">
        <f t="shared" si="1020"/>
        <v>0</v>
      </c>
      <c r="M9296" s="39">
        <f t="shared" si="1021"/>
        <v>0</v>
      </c>
      <c r="N9296" s="41">
        <f t="shared" si="1023"/>
        <v>0</v>
      </c>
    </row>
    <row r="9297" spans="2:14">
      <c r="B9297" s="1">
        <v>42162</v>
      </c>
      <c r="C9297" s="1">
        <f t="shared" si="1022"/>
        <v>42156</v>
      </c>
      <c r="E9297" s="42">
        <f>IF(DAY(B9297)&gt;14,VLOOKUP(DATE(YEAR(C9297),MONTH(C9297)-1,DAY(1)),'מדדים וריביות'!B:C,2,FALSE),VLOOKUP(DATE(YEAR(C9297),MONTH(C9297)-2,DAY(1)),'מדדים וריביות'!B:C,2,FALSE))</f>
        <v>33772968.794425637</v>
      </c>
      <c r="F9297" s="46">
        <f>IF($B$5=1,'ריבית יומית'!D9291,'ריבית יומית'!G9291)</f>
        <v>2.7242892239431882E-5</v>
      </c>
      <c r="G9297" s="46">
        <f t="shared" si="1018"/>
        <v>0</v>
      </c>
      <c r="H9297" s="29">
        <f t="shared" si="1017"/>
        <v>1</v>
      </c>
      <c r="I9297" s="30">
        <f>VLOOKUP(B9296,'מדדים וריביות'!B:C,2)</f>
        <v>33942852.943290897</v>
      </c>
      <c r="K9297" s="39">
        <f t="shared" si="1019"/>
        <v>0</v>
      </c>
      <c r="L9297" s="39">
        <f t="shared" si="1020"/>
        <v>0</v>
      </c>
      <c r="M9297" s="39">
        <f t="shared" si="1021"/>
        <v>0</v>
      </c>
      <c r="N9297" s="41">
        <f t="shared" si="1023"/>
        <v>0</v>
      </c>
    </row>
    <row r="9298" spans="2:14">
      <c r="B9298" s="1">
        <v>42163</v>
      </c>
      <c r="C9298" s="1">
        <f t="shared" si="1022"/>
        <v>42156</v>
      </c>
      <c r="E9298" s="42">
        <f>IF(DAY(B9298)&gt;14,VLOOKUP(DATE(YEAR(C9298),MONTH(C9298)-1,DAY(1)),'מדדים וריביות'!B:C,2,FALSE),VLOOKUP(DATE(YEAR(C9298),MONTH(C9298)-2,DAY(1)),'מדדים וריביות'!B:C,2,FALSE))</f>
        <v>33772968.794425637</v>
      </c>
      <c r="F9298" s="46">
        <f>IF($B$5=1,'ריבית יומית'!D9292,'ריבית יומית'!G9292)</f>
        <v>2.7242892239431882E-5</v>
      </c>
      <c r="G9298" s="46">
        <f t="shared" si="1018"/>
        <v>0</v>
      </c>
      <c r="H9298" s="29">
        <f t="shared" si="1017"/>
        <v>1</v>
      </c>
      <c r="I9298" s="30">
        <f>VLOOKUP(B9297,'מדדים וריביות'!B:C,2)</f>
        <v>33942852.943290897</v>
      </c>
      <c r="K9298" s="39">
        <f t="shared" si="1019"/>
        <v>0</v>
      </c>
      <c r="L9298" s="39">
        <f t="shared" si="1020"/>
        <v>0</v>
      </c>
      <c r="M9298" s="39">
        <f t="shared" si="1021"/>
        <v>0</v>
      </c>
      <c r="N9298" s="41">
        <f t="shared" si="1023"/>
        <v>0</v>
      </c>
    </row>
    <row r="9299" spans="2:14">
      <c r="B9299" s="1">
        <v>42164</v>
      </c>
      <c r="C9299" s="1">
        <f t="shared" si="1022"/>
        <v>42156</v>
      </c>
      <c r="E9299" s="42">
        <f>IF(DAY(B9299)&gt;14,VLOOKUP(DATE(YEAR(C9299),MONTH(C9299)-1,DAY(1)),'מדדים וריביות'!B:C,2,FALSE),VLOOKUP(DATE(YEAR(C9299),MONTH(C9299)-2,DAY(1)),'מדדים וריביות'!B:C,2,FALSE))</f>
        <v>33772968.794425637</v>
      </c>
      <c r="F9299" s="46">
        <f>IF($B$5=1,'ריבית יומית'!D9293,'ריבית יומית'!G9293)</f>
        <v>2.7242892239431882E-5</v>
      </c>
      <c r="G9299" s="46">
        <f t="shared" si="1018"/>
        <v>0</v>
      </c>
      <c r="H9299" s="29">
        <f t="shared" si="1017"/>
        <v>1</v>
      </c>
      <c r="I9299" s="30">
        <f>VLOOKUP(B9298,'מדדים וריביות'!B:C,2)</f>
        <v>33942852.943290897</v>
      </c>
      <c r="K9299" s="39">
        <f t="shared" si="1019"/>
        <v>0</v>
      </c>
      <c r="L9299" s="39">
        <f t="shared" si="1020"/>
        <v>0</v>
      </c>
      <c r="M9299" s="39">
        <f t="shared" si="1021"/>
        <v>0</v>
      </c>
      <c r="N9299" s="41">
        <f t="shared" si="1023"/>
        <v>0</v>
      </c>
    </row>
    <row r="9300" spans="2:14">
      <c r="B9300" s="1">
        <v>42165</v>
      </c>
      <c r="C9300" s="1">
        <f t="shared" si="1022"/>
        <v>42156</v>
      </c>
      <c r="E9300" s="42">
        <f>IF(DAY(B9300)&gt;14,VLOOKUP(DATE(YEAR(C9300),MONTH(C9300)-1,DAY(1)),'מדדים וריביות'!B:C,2,FALSE),VLOOKUP(DATE(YEAR(C9300),MONTH(C9300)-2,DAY(1)),'מדדים וריביות'!B:C,2,FALSE))</f>
        <v>33772968.794425637</v>
      </c>
      <c r="F9300" s="46">
        <f>IF($B$5=1,'ריבית יומית'!D9294,'ריבית יומית'!G9294)</f>
        <v>2.7242892239431882E-5</v>
      </c>
      <c r="G9300" s="46">
        <f t="shared" si="1018"/>
        <v>0</v>
      </c>
      <c r="H9300" s="29">
        <f t="shared" si="1017"/>
        <v>1</v>
      </c>
      <c r="I9300" s="30">
        <f>VLOOKUP(B9299,'מדדים וריביות'!B:C,2)</f>
        <v>33942852.943290897</v>
      </c>
      <c r="K9300" s="39">
        <f t="shared" si="1019"/>
        <v>0</v>
      </c>
      <c r="L9300" s="39">
        <f t="shared" si="1020"/>
        <v>0</v>
      </c>
      <c r="M9300" s="39">
        <f t="shared" si="1021"/>
        <v>0</v>
      </c>
      <c r="N9300" s="41">
        <f t="shared" si="1023"/>
        <v>0</v>
      </c>
    </row>
    <row r="9301" spans="2:14">
      <c r="B9301" s="1">
        <v>42166</v>
      </c>
      <c r="C9301" s="1">
        <f t="shared" si="1022"/>
        <v>42156</v>
      </c>
      <c r="E9301" s="42">
        <f>IF(DAY(B9301)&gt;14,VLOOKUP(DATE(YEAR(C9301),MONTH(C9301)-1,DAY(1)),'מדדים וריביות'!B:C,2,FALSE),VLOOKUP(DATE(YEAR(C9301),MONTH(C9301)-2,DAY(1)),'מדדים וריביות'!B:C,2,FALSE))</f>
        <v>33772968.794425637</v>
      </c>
      <c r="F9301" s="46">
        <f>IF($B$5=1,'ריבית יומית'!D9295,'ריבית יומית'!G9295)</f>
        <v>2.7242892239431882E-5</v>
      </c>
      <c r="G9301" s="46">
        <f t="shared" si="1018"/>
        <v>0</v>
      </c>
      <c r="H9301" s="29">
        <f t="shared" si="1017"/>
        <v>1</v>
      </c>
      <c r="I9301" s="30">
        <f>VLOOKUP(B9300,'מדדים וריביות'!B:C,2)</f>
        <v>33942852.943290897</v>
      </c>
      <c r="K9301" s="39">
        <f t="shared" si="1019"/>
        <v>0</v>
      </c>
      <c r="L9301" s="39">
        <f t="shared" si="1020"/>
        <v>0</v>
      </c>
      <c r="M9301" s="39">
        <f t="shared" si="1021"/>
        <v>0</v>
      </c>
      <c r="N9301" s="41">
        <f t="shared" si="1023"/>
        <v>0</v>
      </c>
    </row>
    <row r="9302" spans="2:14">
      <c r="B9302" s="1">
        <v>42167</v>
      </c>
      <c r="C9302" s="1">
        <f t="shared" si="1022"/>
        <v>42156</v>
      </c>
      <c r="E9302" s="42">
        <f>IF(DAY(B9302)&gt;14,VLOOKUP(DATE(YEAR(C9302),MONTH(C9302)-1,DAY(1)),'מדדים וריביות'!B:C,2,FALSE),VLOOKUP(DATE(YEAR(C9302),MONTH(C9302)-2,DAY(1)),'מדדים וריביות'!B:C,2,FALSE))</f>
        <v>33772968.794425637</v>
      </c>
      <c r="F9302" s="46">
        <f>IF($B$5=1,'ריבית יומית'!D9296,'ריבית יומית'!G9296)</f>
        <v>2.7242892239431882E-5</v>
      </c>
      <c r="G9302" s="46">
        <f t="shared" si="1018"/>
        <v>0</v>
      </c>
      <c r="H9302" s="29">
        <f t="shared" si="1017"/>
        <v>1</v>
      </c>
      <c r="I9302" s="30">
        <f>VLOOKUP(B9301,'מדדים וריביות'!B:C,2)</f>
        <v>33942852.943290897</v>
      </c>
      <c r="K9302" s="39">
        <f t="shared" si="1019"/>
        <v>0</v>
      </c>
      <c r="L9302" s="39">
        <f t="shared" si="1020"/>
        <v>0</v>
      </c>
      <c r="M9302" s="39">
        <f t="shared" si="1021"/>
        <v>0</v>
      </c>
      <c r="N9302" s="41">
        <f t="shared" si="1023"/>
        <v>0</v>
      </c>
    </row>
    <row r="9303" spans="2:14">
      <c r="B9303" s="1">
        <v>42168</v>
      </c>
      <c r="C9303" s="1">
        <f t="shared" si="1022"/>
        <v>42156</v>
      </c>
      <c r="E9303" s="42">
        <f>IF(DAY(B9303)&gt;14,VLOOKUP(DATE(YEAR(C9303),MONTH(C9303)-1,DAY(1)),'מדדים וריביות'!B:C,2,FALSE),VLOOKUP(DATE(YEAR(C9303),MONTH(C9303)-2,DAY(1)),'מדדים וריביות'!B:C,2,FALSE))</f>
        <v>33772968.794425637</v>
      </c>
      <c r="F9303" s="46">
        <f>IF($B$5=1,'ריבית יומית'!D9297,'ריבית יומית'!G9297)</f>
        <v>2.7242892239431882E-5</v>
      </c>
      <c r="G9303" s="46">
        <f t="shared" si="1018"/>
        <v>0</v>
      </c>
      <c r="H9303" s="29">
        <f t="shared" si="1017"/>
        <v>1</v>
      </c>
      <c r="I9303" s="30">
        <f>VLOOKUP(B9302,'מדדים וריביות'!B:C,2)</f>
        <v>33942852.943290897</v>
      </c>
      <c r="K9303" s="39">
        <f t="shared" si="1019"/>
        <v>0</v>
      </c>
      <c r="L9303" s="39">
        <f t="shared" si="1020"/>
        <v>0</v>
      </c>
      <c r="M9303" s="39">
        <f t="shared" si="1021"/>
        <v>0</v>
      </c>
      <c r="N9303" s="41">
        <f t="shared" si="1023"/>
        <v>0</v>
      </c>
    </row>
    <row r="9304" spans="2:14">
      <c r="B9304" s="1">
        <v>42169</v>
      </c>
      <c r="C9304" s="1">
        <f t="shared" si="1022"/>
        <v>42156</v>
      </c>
      <c r="E9304" s="42">
        <f>IF(DAY(B9304)&gt;14,VLOOKUP(DATE(YEAR(C9304),MONTH(C9304)-1,DAY(1)),'מדדים וריביות'!B:C,2,FALSE),VLOOKUP(DATE(YEAR(C9304),MONTH(C9304)-2,DAY(1)),'מדדים וריביות'!B:C,2,FALSE))</f>
        <v>33772968.794425637</v>
      </c>
      <c r="F9304" s="46">
        <f>IF($B$5=1,'ריבית יומית'!D9298,'ריבית יומית'!G9298)</f>
        <v>2.7242892239431882E-5</v>
      </c>
      <c r="G9304" s="46">
        <f t="shared" si="1018"/>
        <v>0</v>
      </c>
      <c r="H9304" s="29">
        <f t="shared" si="1017"/>
        <v>1</v>
      </c>
      <c r="I9304" s="30">
        <f>VLOOKUP(B9303,'מדדים וריביות'!B:C,2)</f>
        <v>33942852.943290897</v>
      </c>
      <c r="K9304" s="39">
        <f t="shared" si="1019"/>
        <v>0</v>
      </c>
      <c r="L9304" s="39">
        <f t="shared" si="1020"/>
        <v>0</v>
      </c>
      <c r="M9304" s="39">
        <f t="shared" si="1021"/>
        <v>0</v>
      </c>
      <c r="N9304" s="41">
        <f t="shared" si="1023"/>
        <v>0</v>
      </c>
    </row>
    <row r="9305" spans="2:14">
      <c r="B9305" s="1">
        <v>42170</v>
      </c>
      <c r="C9305" s="1">
        <f t="shared" si="1022"/>
        <v>42156</v>
      </c>
      <c r="E9305" s="42">
        <f>IF(DAY(B9305)&gt;14,VLOOKUP(DATE(YEAR(C9305),MONTH(C9305)-1,DAY(1)),'מדדים וריביות'!B:C,2,FALSE),VLOOKUP(DATE(YEAR(C9305),MONTH(C9305)-2,DAY(1)),'מדדים וריביות'!B:C,2,FALSE))</f>
        <v>33840922.453971699</v>
      </c>
      <c r="F9305" s="46">
        <f>IF($B$5=1,'ריבית יומית'!D9299,'ריבית יומית'!G9299)</f>
        <v>2.7242892239431882E-5</v>
      </c>
      <c r="G9305" s="46">
        <f t="shared" si="1018"/>
        <v>0</v>
      </c>
      <c r="H9305" s="29">
        <f t="shared" si="1017"/>
        <v>1</v>
      </c>
      <c r="I9305" s="30">
        <f>VLOOKUP(B9304,'מדדים וריביות'!B:C,2)</f>
        <v>33942852.943290897</v>
      </c>
      <c r="K9305" s="39">
        <f t="shared" si="1019"/>
        <v>0</v>
      </c>
      <c r="L9305" s="39">
        <f t="shared" si="1020"/>
        <v>0</v>
      </c>
      <c r="M9305" s="39">
        <f t="shared" si="1021"/>
        <v>0</v>
      </c>
      <c r="N9305" s="41">
        <f t="shared" si="1023"/>
        <v>0</v>
      </c>
    </row>
    <row r="9306" spans="2:14">
      <c r="B9306" s="1">
        <v>42171</v>
      </c>
      <c r="C9306" s="1">
        <f t="shared" si="1022"/>
        <v>42156</v>
      </c>
      <c r="E9306" s="42">
        <f>IF(DAY(B9306)&gt;14,VLOOKUP(DATE(YEAR(C9306),MONTH(C9306)-1,DAY(1)),'מדדים וריביות'!B:C,2,FALSE),VLOOKUP(DATE(YEAR(C9306),MONTH(C9306)-2,DAY(1)),'מדדים וריביות'!B:C,2,FALSE))</f>
        <v>33840922.453971699</v>
      </c>
      <c r="F9306" s="46">
        <f>IF($B$5=1,'ריבית יומית'!D9300,'ריבית יומית'!G9300)</f>
        <v>2.7242892239431882E-5</v>
      </c>
      <c r="G9306" s="46">
        <f t="shared" si="1018"/>
        <v>0</v>
      </c>
      <c r="H9306" s="29">
        <f t="shared" si="1017"/>
        <v>1</v>
      </c>
      <c r="I9306" s="30">
        <f>VLOOKUP(B9305,'מדדים וריביות'!B:C,2)</f>
        <v>33942852.943290897</v>
      </c>
      <c r="K9306" s="39">
        <f t="shared" si="1019"/>
        <v>0</v>
      </c>
      <c r="L9306" s="39">
        <f t="shared" si="1020"/>
        <v>0</v>
      </c>
      <c r="M9306" s="39">
        <f t="shared" si="1021"/>
        <v>0</v>
      </c>
      <c r="N9306" s="41">
        <f t="shared" si="1023"/>
        <v>0</v>
      </c>
    </row>
    <row r="9307" spans="2:14">
      <c r="B9307" s="1">
        <v>42172</v>
      </c>
      <c r="C9307" s="1">
        <f t="shared" si="1022"/>
        <v>42156</v>
      </c>
      <c r="E9307" s="42">
        <f>IF(DAY(B9307)&gt;14,VLOOKUP(DATE(YEAR(C9307),MONTH(C9307)-1,DAY(1)),'מדדים וריביות'!B:C,2,FALSE),VLOOKUP(DATE(YEAR(C9307),MONTH(C9307)-2,DAY(1)),'מדדים וריביות'!B:C,2,FALSE))</f>
        <v>33840922.453971699</v>
      </c>
      <c r="F9307" s="46">
        <f>IF($B$5=1,'ריבית יומית'!D9301,'ריבית יומית'!G9301)</f>
        <v>2.7242892239431882E-5</v>
      </c>
      <c r="G9307" s="46">
        <f t="shared" si="1018"/>
        <v>0</v>
      </c>
      <c r="H9307" s="29">
        <f t="shared" si="1017"/>
        <v>1</v>
      </c>
      <c r="I9307" s="30">
        <f>VLOOKUP(B9306,'מדדים וריביות'!B:C,2)</f>
        <v>33942852.943290897</v>
      </c>
      <c r="K9307" s="39">
        <f t="shared" si="1019"/>
        <v>0</v>
      </c>
      <c r="L9307" s="39">
        <f t="shared" si="1020"/>
        <v>0</v>
      </c>
      <c r="M9307" s="39">
        <f t="shared" si="1021"/>
        <v>0</v>
      </c>
      <c r="N9307" s="41">
        <f t="shared" si="1023"/>
        <v>0</v>
      </c>
    </row>
    <row r="9308" spans="2:14">
      <c r="B9308" s="1">
        <v>42173</v>
      </c>
      <c r="C9308" s="1">
        <f t="shared" si="1022"/>
        <v>42156</v>
      </c>
      <c r="E9308" s="42">
        <f>IF(DAY(B9308)&gt;14,VLOOKUP(DATE(YEAR(C9308),MONTH(C9308)-1,DAY(1)),'מדדים וריביות'!B:C,2,FALSE),VLOOKUP(DATE(YEAR(C9308),MONTH(C9308)-2,DAY(1)),'מדדים וריביות'!B:C,2,FALSE))</f>
        <v>33840922.453971699</v>
      </c>
      <c r="F9308" s="46">
        <f>IF($B$5=1,'ריבית יומית'!D9302,'ריבית יומית'!G9302)</f>
        <v>2.7242892239431882E-5</v>
      </c>
      <c r="G9308" s="46">
        <f t="shared" si="1018"/>
        <v>0</v>
      </c>
      <c r="H9308" s="29">
        <f t="shared" si="1017"/>
        <v>1</v>
      </c>
      <c r="I9308" s="30">
        <f>VLOOKUP(B9307,'מדדים וריביות'!B:C,2)</f>
        <v>33942852.943290897</v>
      </c>
      <c r="K9308" s="39">
        <f t="shared" si="1019"/>
        <v>0</v>
      </c>
      <c r="L9308" s="39">
        <f t="shared" si="1020"/>
        <v>0</v>
      </c>
      <c r="M9308" s="39">
        <f t="shared" si="1021"/>
        <v>0</v>
      </c>
      <c r="N9308" s="41">
        <f t="shared" si="1023"/>
        <v>0</v>
      </c>
    </row>
    <row r="9309" spans="2:14">
      <c r="B9309" s="1">
        <v>42174</v>
      </c>
      <c r="C9309" s="1">
        <f t="shared" si="1022"/>
        <v>42156</v>
      </c>
      <c r="E9309" s="42">
        <f>IF(DAY(B9309)&gt;14,VLOOKUP(DATE(YEAR(C9309),MONTH(C9309)-1,DAY(1)),'מדדים וריביות'!B:C,2,FALSE),VLOOKUP(DATE(YEAR(C9309),MONTH(C9309)-2,DAY(1)),'מדדים וריביות'!B:C,2,FALSE))</f>
        <v>33840922.453971699</v>
      </c>
      <c r="F9309" s="46">
        <f>IF($B$5=1,'ריבית יומית'!D9303,'ריבית יומית'!G9303)</f>
        <v>2.7242892239431882E-5</v>
      </c>
      <c r="G9309" s="46">
        <f t="shared" si="1018"/>
        <v>0</v>
      </c>
      <c r="H9309" s="29">
        <f t="shared" si="1017"/>
        <v>1</v>
      </c>
      <c r="I9309" s="30">
        <f>VLOOKUP(B9308,'מדדים וריביות'!B:C,2)</f>
        <v>33942852.943290897</v>
      </c>
      <c r="K9309" s="39">
        <f t="shared" si="1019"/>
        <v>0</v>
      </c>
      <c r="L9309" s="39">
        <f t="shared" si="1020"/>
        <v>0</v>
      </c>
      <c r="M9309" s="39">
        <f t="shared" si="1021"/>
        <v>0</v>
      </c>
      <c r="N9309" s="41">
        <f t="shared" si="1023"/>
        <v>0</v>
      </c>
    </row>
    <row r="9310" spans="2:14">
      <c r="B9310" s="1">
        <v>42175</v>
      </c>
      <c r="C9310" s="1">
        <f t="shared" si="1022"/>
        <v>42156</v>
      </c>
      <c r="E9310" s="42">
        <f>IF(DAY(B9310)&gt;14,VLOOKUP(DATE(YEAR(C9310),MONTH(C9310)-1,DAY(1)),'מדדים וריביות'!B:C,2,FALSE),VLOOKUP(DATE(YEAR(C9310),MONTH(C9310)-2,DAY(1)),'מדדים וריביות'!B:C,2,FALSE))</f>
        <v>33840922.453971699</v>
      </c>
      <c r="F9310" s="46">
        <f>IF($B$5=1,'ריבית יומית'!D9304,'ריבית יומית'!G9304)</f>
        <v>2.7242892239431882E-5</v>
      </c>
      <c r="G9310" s="46">
        <f t="shared" si="1018"/>
        <v>0</v>
      </c>
      <c r="H9310" s="29">
        <f t="shared" si="1017"/>
        <v>1</v>
      </c>
      <c r="I9310" s="30">
        <f>VLOOKUP(B9309,'מדדים וריביות'!B:C,2)</f>
        <v>33942852.943290897</v>
      </c>
      <c r="K9310" s="39">
        <f t="shared" si="1019"/>
        <v>0</v>
      </c>
      <c r="L9310" s="39">
        <f t="shared" si="1020"/>
        <v>0</v>
      </c>
      <c r="M9310" s="39">
        <f t="shared" si="1021"/>
        <v>0</v>
      </c>
      <c r="N9310" s="41">
        <f t="shared" si="1023"/>
        <v>0</v>
      </c>
    </row>
    <row r="9311" spans="2:14">
      <c r="B9311" s="1">
        <v>42176</v>
      </c>
      <c r="C9311" s="1">
        <f t="shared" si="1022"/>
        <v>42156</v>
      </c>
      <c r="E9311" s="42">
        <f>IF(DAY(B9311)&gt;14,VLOOKUP(DATE(YEAR(C9311),MONTH(C9311)-1,DAY(1)),'מדדים וריביות'!B:C,2,FALSE),VLOOKUP(DATE(YEAR(C9311),MONTH(C9311)-2,DAY(1)),'מדדים וריביות'!B:C,2,FALSE))</f>
        <v>33840922.453971699</v>
      </c>
      <c r="F9311" s="46">
        <f>IF($B$5=1,'ריבית יומית'!D9305,'ריבית יומית'!G9305)</f>
        <v>2.7242892239431882E-5</v>
      </c>
      <c r="G9311" s="46">
        <f t="shared" si="1018"/>
        <v>0</v>
      </c>
      <c r="H9311" s="29">
        <f t="shared" si="1017"/>
        <v>1</v>
      </c>
      <c r="I9311" s="30">
        <f>VLOOKUP(B9310,'מדדים וריביות'!B:C,2)</f>
        <v>33942852.943290897</v>
      </c>
      <c r="K9311" s="39">
        <f t="shared" si="1019"/>
        <v>0</v>
      </c>
      <c r="L9311" s="39">
        <f t="shared" si="1020"/>
        <v>0</v>
      </c>
      <c r="M9311" s="39">
        <f t="shared" si="1021"/>
        <v>0</v>
      </c>
      <c r="N9311" s="41">
        <f t="shared" si="1023"/>
        <v>0</v>
      </c>
    </row>
    <row r="9312" spans="2:14">
      <c r="B9312" s="1">
        <v>42177</v>
      </c>
      <c r="C9312" s="1">
        <f t="shared" si="1022"/>
        <v>42156</v>
      </c>
      <c r="E9312" s="42">
        <f>IF(DAY(B9312)&gt;14,VLOOKUP(DATE(YEAR(C9312),MONTH(C9312)-1,DAY(1)),'מדדים וריביות'!B:C,2,FALSE),VLOOKUP(DATE(YEAR(C9312),MONTH(C9312)-2,DAY(1)),'מדדים וריביות'!B:C,2,FALSE))</f>
        <v>33840922.453971699</v>
      </c>
      <c r="F9312" s="46">
        <f>IF($B$5=1,'ריבית יומית'!D9306,'ריבית יומית'!G9306)</f>
        <v>2.7242892239431882E-5</v>
      </c>
      <c r="G9312" s="46">
        <f t="shared" si="1018"/>
        <v>0</v>
      </c>
      <c r="H9312" s="29">
        <f t="shared" si="1017"/>
        <v>1</v>
      </c>
      <c r="I9312" s="30">
        <f>VLOOKUP(B9311,'מדדים וריביות'!B:C,2)</f>
        <v>33942852.943290897</v>
      </c>
      <c r="K9312" s="39">
        <f t="shared" si="1019"/>
        <v>0</v>
      </c>
      <c r="L9312" s="39">
        <f t="shared" si="1020"/>
        <v>0</v>
      </c>
      <c r="M9312" s="39">
        <f t="shared" si="1021"/>
        <v>0</v>
      </c>
      <c r="N9312" s="41">
        <f t="shared" si="1023"/>
        <v>0</v>
      </c>
    </row>
    <row r="9313" spans="2:14">
      <c r="B9313" s="1">
        <v>42178</v>
      </c>
      <c r="C9313" s="1">
        <f t="shared" si="1022"/>
        <v>42156</v>
      </c>
      <c r="E9313" s="42">
        <f>IF(DAY(B9313)&gt;14,VLOOKUP(DATE(YEAR(C9313),MONTH(C9313)-1,DAY(1)),'מדדים וריביות'!B:C,2,FALSE),VLOOKUP(DATE(YEAR(C9313),MONTH(C9313)-2,DAY(1)),'מדדים וריביות'!B:C,2,FALSE))</f>
        <v>33840922.453971699</v>
      </c>
      <c r="F9313" s="46">
        <f>IF($B$5=1,'ריבית יומית'!D9307,'ריבית יומית'!G9307)</f>
        <v>2.7242892239431882E-5</v>
      </c>
      <c r="G9313" s="46">
        <f t="shared" si="1018"/>
        <v>0</v>
      </c>
      <c r="H9313" s="29">
        <f t="shared" si="1017"/>
        <v>1</v>
      </c>
      <c r="I9313" s="30">
        <f>VLOOKUP(B9312,'מדדים וריביות'!B:C,2)</f>
        <v>33942852.943290897</v>
      </c>
      <c r="K9313" s="39">
        <f t="shared" si="1019"/>
        <v>0</v>
      </c>
      <c r="L9313" s="39">
        <f t="shared" si="1020"/>
        <v>0</v>
      </c>
      <c r="M9313" s="39">
        <f t="shared" si="1021"/>
        <v>0</v>
      </c>
      <c r="N9313" s="41">
        <f t="shared" si="1023"/>
        <v>0</v>
      </c>
    </row>
    <row r="9314" spans="2:14">
      <c r="B9314" s="1">
        <v>42179</v>
      </c>
      <c r="C9314" s="1">
        <f t="shared" si="1022"/>
        <v>42156</v>
      </c>
      <c r="E9314" s="42">
        <f>IF(DAY(B9314)&gt;14,VLOOKUP(DATE(YEAR(C9314),MONTH(C9314)-1,DAY(1)),'מדדים וריביות'!B:C,2,FALSE),VLOOKUP(DATE(YEAR(C9314),MONTH(C9314)-2,DAY(1)),'מדדים וריביות'!B:C,2,FALSE))</f>
        <v>33840922.453971699</v>
      </c>
      <c r="F9314" s="46">
        <f>IF($B$5=1,'ריבית יומית'!D9308,'ריבית יומית'!G9308)</f>
        <v>2.7242892239431882E-5</v>
      </c>
      <c r="G9314" s="46">
        <f t="shared" si="1018"/>
        <v>0</v>
      </c>
      <c r="H9314" s="29">
        <f t="shared" si="1017"/>
        <v>1</v>
      </c>
      <c r="I9314" s="30">
        <f>VLOOKUP(B9313,'מדדים וריביות'!B:C,2)</f>
        <v>33942852.943290897</v>
      </c>
      <c r="K9314" s="39">
        <f t="shared" si="1019"/>
        <v>0</v>
      </c>
      <c r="L9314" s="39">
        <f t="shared" si="1020"/>
        <v>0</v>
      </c>
      <c r="M9314" s="39">
        <f t="shared" si="1021"/>
        <v>0</v>
      </c>
      <c r="N9314" s="41">
        <f t="shared" si="1023"/>
        <v>0</v>
      </c>
    </row>
    <row r="9315" spans="2:14">
      <c r="B9315" s="1">
        <v>42180</v>
      </c>
      <c r="C9315" s="1">
        <f t="shared" si="1022"/>
        <v>42156</v>
      </c>
      <c r="E9315" s="42">
        <f>IF(DAY(B9315)&gt;14,VLOOKUP(DATE(YEAR(C9315),MONTH(C9315)-1,DAY(1)),'מדדים וריביות'!B:C,2,FALSE),VLOOKUP(DATE(YEAR(C9315),MONTH(C9315)-2,DAY(1)),'מדדים וריביות'!B:C,2,FALSE))</f>
        <v>33840922.453971699</v>
      </c>
      <c r="F9315" s="46">
        <f>IF($B$5=1,'ריבית יומית'!D9309,'ריבית יומית'!G9309)</f>
        <v>2.7242892239431882E-5</v>
      </c>
      <c r="G9315" s="46">
        <f t="shared" si="1018"/>
        <v>0</v>
      </c>
      <c r="H9315" s="29">
        <f t="shared" ref="H9315:H9378" si="1024">H9316*(1+G9315)</f>
        <v>1</v>
      </c>
      <c r="I9315" s="30">
        <f>VLOOKUP(B9314,'מדדים וריביות'!B:C,2)</f>
        <v>33942852.943290897</v>
      </c>
      <c r="K9315" s="39">
        <f t="shared" si="1019"/>
        <v>0</v>
      </c>
      <c r="L9315" s="39">
        <f t="shared" si="1020"/>
        <v>0</v>
      </c>
      <c r="M9315" s="39">
        <f t="shared" si="1021"/>
        <v>0</v>
      </c>
      <c r="N9315" s="41">
        <f t="shared" si="1023"/>
        <v>0</v>
      </c>
    </row>
    <row r="9316" spans="2:14">
      <c r="B9316" s="1">
        <v>42181</v>
      </c>
      <c r="C9316" s="1">
        <f t="shared" si="1022"/>
        <v>42156</v>
      </c>
      <c r="E9316" s="42">
        <f>IF(DAY(B9316)&gt;14,VLOOKUP(DATE(YEAR(C9316),MONTH(C9316)-1,DAY(1)),'מדדים וריביות'!B:C,2,FALSE),VLOOKUP(DATE(YEAR(C9316),MONTH(C9316)-2,DAY(1)),'מדדים וריביות'!B:C,2,FALSE))</f>
        <v>33840922.453971699</v>
      </c>
      <c r="F9316" s="46">
        <f>IF($B$5=1,'ריבית יומית'!D9310,'ריבית יומית'!G9310)</f>
        <v>2.7242892239431882E-5</v>
      </c>
      <c r="G9316" s="46">
        <f t="shared" si="1018"/>
        <v>0</v>
      </c>
      <c r="H9316" s="29">
        <f t="shared" si="1024"/>
        <v>1</v>
      </c>
      <c r="I9316" s="30">
        <f>VLOOKUP(B9315,'מדדים וריביות'!B:C,2)</f>
        <v>33942852.943290897</v>
      </c>
      <c r="K9316" s="39">
        <f t="shared" si="1019"/>
        <v>0</v>
      </c>
      <c r="L9316" s="39">
        <f t="shared" si="1020"/>
        <v>0</v>
      </c>
      <c r="M9316" s="39">
        <f t="shared" si="1021"/>
        <v>0</v>
      </c>
      <c r="N9316" s="41">
        <f t="shared" si="1023"/>
        <v>0</v>
      </c>
    </row>
    <row r="9317" spans="2:14">
      <c r="B9317" s="1">
        <v>42182</v>
      </c>
      <c r="C9317" s="1">
        <f t="shared" si="1022"/>
        <v>42156</v>
      </c>
      <c r="E9317" s="42">
        <f>IF(DAY(B9317)&gt;14,VLOOKUP(DATE(YEAR(C9317),MONTH(C9317)-1,DAY(1)),'מדדים וריביות'!B:C,2,FALSE),VLOOKUP(DATE(YEAR(C9317),MONTH(C9317)-2,DAY(1)),'מדדים וריביות'!B:C,2,FALSE))</f>
        <v>33840922.453971699</v>
      </c>
      <c r="F9317" s="46">
        <f>IF($B$5=1,'ריבית יומית'!D9311,'ריבית יומית'!G9311)</f>
        <v>2.7242892239431882E-5</v>
      </c>
      <c r="G9317" s="46">
        <f t="shared" si="1018"/>
        <v>0</v>
      </c>
      <c r="H9317" s="29">
        <f t="shared" si="1024"/>
        <v>1</v>
      </c>
      <c r="I9317" s="30">
        <f>VLOOKUP(B9316,'מדדים וריביות'!B:C,2)</f>
        <v>33942852.943290897</v>
      </c>
      <c r="K9317" s="39">
        <f t="shared" si="1019"/>
        <v>0</v>
      </c>
      <c r="L9317" s="39">
        <f t="shared" si="1020"/>
        <v>0</v>
      </c>
      <c r="M9317" s="39">
        <f t="shared" si="1021"/>
        <v>0</v>
      </c>
      <c r="N9317" s="41">
        <f t="shared" si="1023"/>
        <v>0</v>
      </c>
    </row>
    <row r="9318" spans="2:14">
      <c r="B9318" s="1">
        <v>42183</v>
      </c>
      <c r="C9318" s="1">
        <f t="shared" si="1022"/>
        <v>42156</v>
      </c>
      <c r="E9318" s="42">
        <f>IF(DAY(B9318)&gt;14,VLOOKUP(DATE(YEAR(C9318),MONTH(C9318)-1,DAY(1)),'מדדים וריביות'!B:C,2,FALSE),VLOOKUP(DATE(YEAR(C9318),MONTH(C9318)-2,DAY(1)),'מדדים וריביות'!B:C,2,FALSE))</f>
        <v>33840922.453971699</v>
      </c>
      <c r="F9318" s="46">
        <f>IF($B$5=1,'ריבית יומית'!D9312,'ריבית יומית'!G9312)</f>
        <v>2.7242892239431882E-5</v>
      </c>
      <c r="G9318" s="46">
        <f t="shared" si="1018"/>
        <v>0</v>
      </c>
      <c r="H9318" s="29">
        <f t="shared" si="1024"/>
        <v>1</v>
      </c>
      <c r="I9318" s="30">
        <f>VLOOKUP(B9317,'מדדים וריביות'!B:C,2)</f>
        <v>33942852.943290897</v>
      </c>
      <c r="K9318" s="39">
        <f t="shared" si="1019"/>
        <v>0</v>
      </c>
      <c r="L9318" s="39">
        <f t="shared" si="1020"/>
        <v>0</v>
      </c>
      <c r="M9318" s="39">
        <f t="shared" si="1021"/>
        <v>0</v>
      </c>
      <c r="N9318" s="41">
        <f t="shared" si="1023"/>
        <v>0</v>
      </c>
    </row>
    <row r="9319" spans="2:14">
      <c r="B9319" s="1">
        <v>42184</v>
      </c>
      <c r="C9319" s="1">
        <f t="shared" si="1022"/>
        <v>42156</v>
      </c>
      <c r="E9319" s="42">
        <f>IF(DAY(B9319)&gt;14,VLOOKUP(DATE(YEAR(C9319),MONTH(C9319)-1,DAY(1)),'מדדים וריביות'!B:C,2,FALSE),VLOOKUP(DATE(YEAR(C9319),MONTH(C9319)-2,DAY(1)),'מדדים וריביות'!B:C,2,FALSE))</f>
        <v>33840922.453971699</v>
      </c>
      <c r="F9319" s="46">
        <f>IF($B$5=1,'ריבית יומית'!D9313,'ריבית יומית'!G9313)</f>
        <v>2.7242892239431882E-5</v>
      </c>
      <c r="G9319" s="46">
        <f t="shared" si="1018"/>
        <v>0</v>
      </c>
      <c r="H9319" s="29">
        <f t="shared" si="1024"/>
        <v>1</v>
      </c>
      <c r="I9319" s="30">
        <f>VLOOKUP(B9318,'מדדים וריביות'!B:C,2)</f>
        <v>33942852.943290897</v>
      </c>
      <c r="K9319" s="39">
        <f t="shared" si="1019"/>
        <v>0</v>
      </c>
      <c r="L9319" s="39">
        <f t="shared" si="1020"/>
        <v>0</v>
      </c>
      <c r="M9319" s="39">
        <f t="shared" si="1021"/>
        <v>0</v>
      </c>
      <c r="N9319" s="41">
        <f t="shared" si="1023"/>
        <v>0</v>
      </c>
    </row>
    <row r="9320" spans="2:14">
      <c r="B9320" s="1">
        <v>42185</v>
      </c>
      <c r="C9320" s="1">
        <f t="shared" si="1022"/>
        <v>42156</v>
      </c>
      <c r="E9320" s="42">
        <f>IF(DAY(B9320)&gt;14,VLOOKUP(DATE(YEAR(C9320),MONTH(C9320)-1,DAY(1)),'מדדים וריביות'!B:C,2,FALSE),VLOOKUP(DATE(YEAR(C9320),MONTH(C9320)-2,DAY(1)),'מדדים וריביות'!B:C,2,FALSE))</f>
        <v>33840922.453971699</v>
      </c>
      <c r="F9320" s="46">
        <f>IF($B$5=1,'ריבית יומית'!D9314,'ריבית יומית'!G9314)</f>
        <v>2.7242892239431882E-5</v>
      </c>
      <c r="G9320" s="46">
        <f t="shared" si="1018"/>
        <v>0</v>
      </c>
      <c r="H9320" s="29">
        <f t="shared" si="1024"/>
        <v>1</v>
      </c>
      <c r="I9320" s="30">
        <f>VLOOKUP(B9319,'מדדים וריביות'!B:C,2)</f>
        <v>33942852.943290897</v>
      </c>
      <c r="K9320" s="39">
        <f t="shared" si="1019"/>
        <v>0</v>
      </c>
      <c r="L9320" s="39">
        <f t="shared" si="1020"/>
        <v>0</v>
      </c>
      <c r="M9320" s="39">
        <f t="shared" si="1021"/>
        <v>0</v>
      </c>
      <c r="N9320" s="41">
        <f t="shared" si="1023"/>
        <v>0</v>
      </c>
    </row>
    <row r="9321" spans="2:14">
      <c r="B9321" s="1">
        <v>42186</v>
      </c>
      <c r="C9321" s="1">
        <f t="shared" si="1022"/>
        <v>42186</v>
      </c>
      <c r="E9321" s="42">
        <f>IF(DAY(B9321)&gt;14,VLOOKUP(DATE(YEAR(C9321),MONTH(C9321)-1,DAY(1)),'מדדים וריביות'!B:C,2,FALSE),VLOOKUP(DATE(YEAR(C9321),MONTH(C9321)-2,DAY(1)),'מדדים וריביות'!B:C,2,FALSE))</f>
        <v>33840922.453971699</v>
      </c>
      <c r="F9321" s="46">
        <f>IF($B$5=1,'ריבית יומית'!D9315,'ריבית יומית'!G9315)</f>
        <v>2.7242892239431882E-5</v>
      </c>
      <c r="G9321" s="46">
        <f t="shared" si="1018"/>
        <v>0</v>
      </c>
      <c r="H9321" s="29">
        <f t="shared" si="1024"/>
        <v>1</v>
      </c>
      <c r="I9321" s="30">
        <f>VLOOKUP(B9320,'מדדים וריביות'!B:C,2)</f>
        <v>33942852.943290897</v>
      </c>
      <c r="K9321" s="39">
        <f t="shared" si="1019"/>
        <v>0</v>
      </c>
      <c r="L9321" s="39">
        <f t="shared" si="1020"/>
        <v>0</v>
      </c>
      <c r="M9321" s="39">
        <f t="shared" si="1021"/>
        <v>0</v>
      </c>
      <c r="N9321" s="41">
        <f t="shared" si="1023"/>
        <v>0</v>
      </c>
    </row>
    <row r="9322" spans="2:14">
      <c r="B9322" s="1">
        <v>42187</v>
      </c>
      <c r="C9322" s="1">
        <f t="shared" si="1022"/>
        <v>42186</v>
      </c>
      <c r="E9322" s="42">
        <f>IF(DAY(B9322)&gt;14,VLOOKUP(DATE(YEAR(C9322),MONTH(C9322)-1,DAY(1)),'מדדים וריביות'!B:C,2,FALSE),VLOOKUP(DATE(YEAR(C9322),MONTH(C9322)-2,DAY(1)),'מדדים וריביות'!B:C,2,FALSE))</f>
        <v>33840922.453971699</v>
      </c>
      <c r="F9322" s="46">
        <f>IF($B$5=1,'ריבית יומית'!D9316,'ריבית יומית'!G9316)</f>
        <v>2.7242892239431882E-5</v>
      </c>
      <c r="G9322" s="46">
        <f t="shared" si="1018"/>
        <v>0</v>
      </c>
      <c r="H9322" s="29">
        <f t="shared" si="1024"/>
        <v>1</v>
      </c>
      <c r="I9322" s="30">
        <f>VLOOKUP(B9321,'מדדים וריביות'!B:C,2)</f>
        <v>34010806.602837101</v>
      </c>
      <c r="K9322" s="39">
        <f t="shared" si="1019"/>
        <v>0</v>
      </c>
      <c r="L9322" s="39">
        <f t="shared" si="1020"/>
        <v>0</v>
      </c>
      <c r="M9322" s="39">
        <f t="shared" si="1021"/>
        <v>0</v>
      </c>
      <c r="N9322" s="41">
        <f t="shared" si="1023"/>
        <v>0</v>
      </c>
    </row>
    <row r="9323" spans="2:14">
      <c r="B9323" s="1">
        <v>42188</v>
      </c>
      <c r="C9323" s="1">
        <f t="shared" si="1022"/>
        <v>42186</v>
      </c>
      <c r="E9323" s="42">
        <f>IF(DAY(B9323)&gt;14,VLOOKUP(DATE(YEAR(C9323),MONTH(C9323)-1,DAY(1)),'מדדים וריביות'!B:C,2,FALSE),VLOOKUP(DATE(YEAR(C9323),MONTH(C9323)-2,DAY(1)),'מדדים וריביות'!B:C,2,FALSE))</f>
        <v>33840922.453971699</v>
      </c>
      <c r="F9323" s="46">
        <f>IF($B$5=1,'ריבית יומית'!D9317,'ריבית יומית'!G9317)</f>
        <v>2.7242892239431882E-5</v>
      </c>
      <c r="G9323" s="46">
        <f t="shared" si="1018"/>
        <v>0</v>
      </c>
      <c r="H9323" s="29">
        <f t="shared" si="1024"/>
        <v>1</v>
      </c>
      <c r="I9323" s="30">
        <f>VLOOKUP(B9322,'מדדים וריביות'!B:C,2)</f>
        <v>34010806.602837101</v>
      </c>
      <c r="K9323" s="39">
        <f t="shared" si="1019"/>
        <v>0</v>
      </c>
      <c r="L9323" s="39">
        <f t="shared" si="1020"/>
        <v>0</v>
      </c>
      <c r="M9323" s="39">
        <f t="shared" si="1021"/>
        <v>0</v>
      </c>
      <c r="N9323" s="41">
        <f t="shared" si="1023"/>
        <v>0</v>
      </c>
    </row>
    <row r="9324" spans="2:14">
      <c r="B9324" s="1">
        <v>42189</v>
      </c>
      <c r="C9324" s="1">
        <f t="shared" si="1022"/>
        <v>42186</v>
      </c>
      <c r="E9324" s="42">
        <f>IF(DAY(B9324)&gt;14,VLOOKUP(DATE(YEAR(C9324),MONTH(C9324)-1,DAY(1)),'מדדים וריביות'!B:C,2,FALSE),VLOOKUP(DATE(YEAR(C9324),MONTH(C9324)-2,DAY(1)),'מדדים וריביות'!B:C,2,FALSE))</f>
        <v>33840922.453971699</v>
      </c>
      <c r="F9324" s="46">
        <f>IF($B$5=1,'ריבית יומית'!D9318,'ריבית יומית'!G9318)</f>
        <v>2.7242892239431882E-5</v>
      </c>
      <c r="G9324" s="46">
        <f t="shared" si="1018"/>
        <v>0</v>
      </c>
      <c r="H9324" s="29">
        <f t="shared" si="1024"/>
        <v>1</v>
      </c>
      <c r="I9324" s="30">
        <f>VLOOKUP(B9323,'מדדים וריביות'!B:C,2)</f>
        <v>34010806.602837101</v>
      </c>
      <c r="K9324" s="39">
        <f t="shared" si="1019"/>
        <v>0</v>
      </c>
      <c r="L9324" s="39">
        <f t="shared" si="1020"/>
        <v>0</v>
      </c>
      <c r="M9324" s="39">
        <f t="shared" si="1021"/>
        <v>0</v>
      </c>
      <c r="N9324" s="41">
        <f t="shared" si="1023"/>
        <v>0</v>
      </c>
    </row>
    <row r="9325" spans="2:14">
      <c r="B9325" s="1">
        <v>42190</v>
      </c>
      <c r="C9325" s="1">
        <f t="shared" si="1022"/>
        <v>42186</v>
      </c>
      <c r="E9325" s="42">
        <f>IF(DAY(B9325)&gt;14,VLOOKUP(DATE(YEAR(C9325),MONTH(C9325)-1,DAY(1)),'מדדים וריביות'!B:C,2,FALSE),VLOOKUP(DATE(YEAR(C9325),MONTH(C9325)-2,DAY(1)),'מדדים וריביות'!B:C,2,FALSE))</f>
        <v>33840922.453971699</v>
      </c>
      <c r="F9325" s="46">
        <f>IF($B$5=1,'ריבית יומית'!D9319,'ריבית יומית'!G9319)</f>
        <v>2.7242892239431882E-5</v>
      </c>
      <c r="G9325" s="46">
        <f t="shared" si="1018"/>
        <v>0</v>
      </c>
      <c r="H9325" s="29">
        <f t="shared" si="1024"/>
        <v>1</v>
      </c>
      <c r="I9325" s="30">
        <f>VLOOKUP(B9324,'מדדים וריביות'!B:C,2)</f>
        <v>34010806.602837101</v>
      </c>
      <c r="K9325" s="39">
        <f t="shared" si="1019"/>
        <v>0</v>
      </c>
      <c r="L9325" s="39">
        <f t="shared" si="1020"/>
        <v>0</v>
      </c>
      <c r="M9325" s="39">
        <f t="shared" si="1021"/>
        <v>0</v>
      </c>
      <c r="N9325" s="41">
        <f t="shared" si="1023"/>
        <v>0</v>
      </c>
    </row>
    <row r="9326" spans="2:14">
      <c r="B9326" s="1">
        <v>42191</v>
      </c>
      <c r="C9326" s="1">
        <f t="shared" si="1022"/>
        <v>42186</v>
      </c>
      <c r="E9326" s="42">
        <f>IF(DAY(B9326)&gt;14,VLOOKUP(DATE(YEAR(C9326),MONTH(C9326)-1,DAY(1)),'מדדים וריביות'!B:C,2,FALSE),VLOOKUP(DATE(YEAR(C9326),MONTH(C9326)-2,DAY(1)),'מדדים וריביות'!B:C,2,FALSE))</f>
        <v>33840922.453971699</v>
      </c>
      <c r="F9326" s="46">
        <f>IF($B$5=1,'ריבית יומית'!D9320,'ריבית יומית'!G9320)</f>
        <v>2.7242892239431882E-5</v>
      </c>
      <c r="G9326" s="46">
        <f t="shared" si="1018"/>
        <v>0</v>
      </c>
      <c r="H9326" s="29">
        <f t="shared" si="1024"/>
        <v>1</v>
      </c>
      <c r="I9326" s="30">
        <f>VLOOKUP(B9325,'מדדים וריביות'!B:C,2)</f>
        <v>34010806.602837101</v>
      </c>
      <c r="K9326" s="39">
        <f t="shared" si="1019"/>
        <v>0</v>
      </c>
      <c r="L9326" s="39">
        <f t="shared" si="1020"/>
        <v>0</v>
      </c>
      <c r="M9326" s="39">
        <f t="shared" si="1021"/>
        <v>0</v>
      </c>
      <c r="N9326" s="41">
        <f t="shared" si="1023"/>
        <v>0</v>
      </c>
    </row>
    <row r="9327" spans="2:14">
      <c r="B9327" s="1">
        <v>42192</v>
      </c>
      <c r="C9327" s="1">
        <f t="shared" si="1022"/>
        <v>42186</v>
      </c>
      <c r="E9327" s="42">
        <f>IF(DAY(B9327)&gt;14,VLOOKUP(DATE(YEAR(C9327),MONTH(C9327)-1,DAY(1)),'מדדים וריביות'!B:C,2,FALSE),VLOOKUP(DATE(YEAR(C9327),MONTH(C9327)-2,DAY(1)),'מדדים וריביות'!B:C,2,FALSE))</f>
        <v>33840922.453971699</v>
      </c>
      <c r="F9327" s="46">
        <f>IF($B$5=1,'ריבית יומית'!D9321,'ריבית יומית'!G9321)</f>
        <v>2.7242892239431882E-5</v>
      </c>
      <c r="G9327" s="46">
        <f t="shared" si="1018"/>
        <v>0</v>
      </c>
      <c r="H9327" s="29">
        <f t="shared" si="1024"/>
        <v>1</v>
      </c>
      <c r="I9327" s="30">
        <f>VLOOKUP(B9326,'מדדים וריביות'!B:C,2)</f>
        <v>34010806.602837101</v>
      </c>
      <c r="K9327" s="39">
        <f t="shared" si="1019"/>
        <v>0</v>
      </c>
      <c r="L9327" s="39">
        <f t="shared" si="1020"/>
        <v>0</v>
      </c>
      <c r="M9327" s="39">
        <f t="shared" si="1021"/>
        <v>0</v>
      </c>
      <c r="N9327" s="41">
        <f t="shared" si="1023"/>
        <v>0</v>
      </c>
    </row>
    <row r="9328" spans="2:14">
      <c r="B9328" s="1">
        <v>42193</v>
      </c>
      <c r="C9328" s="1">
        <f t="shared" si="1022"/>
        <v>42186</v>
      </c>
      <c r="E9328" s="42">
        <f>IF(DAY(B9328)&gt;14,VLOOKUP(DATE(YEAR(C9328),MONTH(C9328)-1,DAY(1)),'מדדים וריביות'!B:C,2,FALSE),VLOOKUP(DATE(YEAR(C9328),MONTH(C9328)-2,DAY(1)),'מדדים וריביות'!B:C,2,FALSE))</f>
        <v>33840922.453971699</v>
      </c>
      <c r="F9328" s="46">
        <f>IF($B$5=1,'ריבית יומית'!D9322,'ריבית יומית'!G9322)</f>
        <v>2.7242892239431882E-5</v>
      </c>
      <c r="G9328" s="46">
        <f t="shared" si="1018"/>
        <v>0</v>
      </c>
      <c r="H9328" s="29">
        <f t="shared" si="1024"/>
        <v>1</v>
      </c>
      <c r="I9328" s="30">
        <f>VLOOKUP(B9327,'מדדים וריביות'!B:C,2)</f>
        <v>34010806.602837101</v>
      </c>
      <c r="K9328" s="39">
        <f t="shared" si="1019"/>
        <v>0</v>
      </c>
      <c r="L9328" s="39">
        <f t="shared" si="1020"/>
        <v>0</v>
      </c>
      <c r="M9328" s="39">
        <f t="shared" si="1021"/>
        <v>0</v>
      </c>
      <c r="N9328" s="41">
        <f t="shared" si="1023"/>
        <v>0</v>
      </c>
    </row>
    <row r="9329" spans="2:14">
      <c r="B9329" s="1">
        <v>42194</v>
      </c>
      <c r="C9329" s="1">
        <f t="shared" si="1022"/>
        <v>42186</v>
      </c>
      <c r="E9329" s="42">
        <f>IF(DAY(B9329)&gt;14,VLOOKUP(DATE(YEAR(C9329),MONTH(C9329)-1,DAY(1)),'מדדים וריביות'!B:C,2,FALSE),VLOOKUP(DATE(YEAR(C9329),MONTH(C9329)-2,DAY(1)),'מדדים וריביות'!B:C,2,FALSE))</f>
        <v>33840922.453971699</v>
      </c>
      <c r="F9329" s="46">
        <f>IF($B$5=1,'ריבית יומית'!D9323,'ריבית יומית'!G9323)</f>
        <v>2.7242892239431882E-5</v>
      </c>
      <c r="G9329" s="46">
        <f t="shared" si="1018"/>
        <v>0</v>
      </c>
      <c r="H9329" s="29">
        <f t="shared" si="1024"/>
        <v>1</v>
      </c>
      <c r="I9329" s="30">
        <f>VLOOKUP(B9328,'מדדים וריביות'!B:C,2)</f>
        <v>34010806.602837101</v>
      </c>
      <c r="K9329" s="39">
        <f t="shared" si="1019"/>
        <v>0</v>
      </c>
      <c r="L9329" s="39">
        <f t="shared" si="1020"/>
        <v>0</v>
      </c>
      <c r="M9329" s="39">
        <f t="shared" si="1021"/>
        <v>0</v>
      </c>
      <c r="N9329" s="41">
        <f t="shared" si="1023"/>
        <v>0</v>
      </c>
    </row>
    <row r="9330" spans="2:14">
      <c r="B9330" s="1">
        <v>42195</v>
      </c>
      <c r="C9330" s="1">
        <f t="shared" si="1022"/>
        <v>42186</v>
      </c>
      <c r="E9330" s="42">
        <f>IF(DAY(B9330)&gt;14,VLOOKUP(DATE(YEAR(C9330),MONTH(C9330)-1,DAY(1)),'מדדים וריביות'!B:C,2,FALSE),VLOOKUP(DATE(YEAR(C9330),MONTH(C9330)-2,DAY(1)),'מדדים וריביות'!B:C,2,FALSE))</f>
        <v>33840922.453971699</v>
      </c>
      <c r="F9330" s="46">
        <f>IF($B$5=1,'ריבית יומית'!D9324,'ריבית יומית'!G9324)</f>
        <v>2.7242892239431882E-5</v>
      </c>
      <c r="G9330" s="46">
        <f t="shared" si="1018"/>
        <v>0</v>
      </c>
      <c r="H9330" s="29">
        <f t="shared" si="1024"/>
        <v>1</v>
      </c>
      <c r="I9330" s="30">
        <f>VLOOKUP(B9329,'מדדים וריביות'!B:C,2)</f>
        <v>34010806.602837101</v>
      </c>
      <c r="K9330" s="39">
        <f t="shared" si="1019"/>
        <v>0</v>
      </c>
      <c r="L9330" s="39">
        <f t="shared" si="1020"/>
        <v>0</v>
      </c>
      <c r="M9330" s="39">
        <f t="shared" si="1021"/>
        <v>0</v>
      </c>
      <c r="N9330" s="41">
        <f t="shared" si="1023"/>
        <v>0</v>
      </c>
    </row>
    <row r="9331" spans="2:14">
      <c r="B9331" s="1">
        <v>42196</v>
      </c>
      <c r="C9331" s="1">
        <f t="shared" si="1022"/>
        <v>42186</v>
      </c>
      <c r="E9331" s="42">
        <f>IF(DAY(B9331)&gt;14,VLOOKUP(DATE(YEAR(C9331),MONTH(C9331)-1,DAY(1)),'מדדים וריביות'!B:C,2,FALSE),VLOOKUP(DATE(YEAR(C9331),MONTH(C9331)-2,DAY(1)),'מדדים וריביות'!B:C,2,FALSE))</f>
        <v>33840922.453971699</v>
      </c>
      <c r="F9331" s="46">
        <f>IF($B$5=1,'ריבית יומית'!D9325,'ריבית יומית'!G9325)</f>
        <v>2.7242892239431882E-5</v>
      </c>
      <c r="G9331" s="46">
        <f t="shared" si="1018"/>
        <v>0</v>
      </c>
      <c r="H9331" s="29">
        <f t="shared" si="1024"/>
        <v>1</v>
      </c>
      <c r="I9331" s="30">
        <f>VLOOKUP(B9330,'מדדים וריביות'!B:C,2)</f>
        <v>34010806.602837101</v>
      </c>
      <c r="K9331" s="39">
        <f t="shared" si="1019"/>
        <v>0</v>
      </c>
      <c r="L9331" s="39">
        <f t="shared" si="1020"/>
        <v>0</v>
      </c>
      <c r="M9331" s="39">
        <f t="shared" si="1021"/>
        <v>0</v>
      </c>
      <c r="N9331" s="41">
        <f t="shared" si="1023"/>
        <v>0</v>
      </c>
    </row>
    <row r="9332" spans="2:14">
      <c r="B9332" s="1">
        <v>42197</v>
      </c>
      <c r="C9332" s="1">
        <f t="shared" si="1022"/>
        <v>42186</v>
      </c>
      <c r="E9332" s="42">
        <f>IF(DAY(B9332)&gt;14,VLOOKUP(DATE(YEAR(C9332),MONTH(C9332)-1,DAY(1)),'מדדים וריביות'!B:C,2,FALSE),VLOOKUP(DATE(YEAR(C9332),MONTH(C9332)-2,DAY(1)),'מדדים וריביות'!B:C,2,FALSE))</f>
        <v>33840922.453971699</v>
      </c>
      <c r="F9332" s="46">
        <f>IF($B$5=1,'ריבית יומית'!D9326,'ריבית יומית'!G9326)</f>
        <v>2.7242892239431882E-5</v>
      </c>
      <c r="G9332" s="46">
        <f t="shared" si="1018"/>
        <v>0</v>
      </c>
      <c r="H9332" s="29">
        <f t="shared" si="1024"/>
        <v>1</v>
      </c>
      <c r="I9332" s="30">
        <f>VLOOKUP(B9331,'מדדים וריביות'!B:C,2)</f>
        <v>34010806.602837101</v>
      </c>
      <c r="K9332" s="39">
        <f t="shared" si="1019"/>
        <v>0</v>
      </c>
      <c r="L9332" s="39">
        <f t="shared" si="1020"/>
        <v>0</v>
      </c>
      <c r="M9332" s="39">
        <f t="shared" si="1021"/>
        <v>0</v>
      </c>
      <c r="N9332" s="41">
        <f t="shared" si="1023"/>
        <v>0</v>
      </c>
    </row>
    <row r="9333" spans="2:14">
      <c r="B9333" s="1">
        <v>42198</v>
      </c>
      <c r="C9333" s="1">
        <f t="shared" si="1022"/>
        <v>42186</v>
      </c>
      <c r="E9333" s="42">
        <f>IF(DAY(B9333)&gt;14,VLOOKUP(DATE(YEAR(C9333),MONTH(C9333)-1,DAY(1)),'מדדים וריביות'!B:C,2,FALSE),VLOOKUP(DATE(YEAR(C9333),MONTH(C9333)-2,DAY(1)),'מדדים וריביות'!B:C,2,FALSE))</f>
        <v>33840922.453971699</v>
      </c>
      <c r="F9333" s="46">
        <f>IF($B$5=1,'ריבית יומית'!D9327,'ריבית יומית'!G9327)</f>
        <v>2.7242892239431882E-5</v>
      </c>
      <c r="G9333" s="46">
        <f t="shared" si="1018"/>
        <v>0</v>
      </c>
      <c r="H9333" s="29">
        <f t="shared" si="1024"/>
        <v>1</v>
      </c>
      <c r="I9333" s="30">
        <f>VLOOKUP(B9332,'מדדים וריביות'!B:C,2)</f>
        <v>34010806.602837101</v>
      </c>
      <c r="K9333" s="39">
        <f t="shared" si="1019"/>
        <v>0</v>
      </c>
      <c r="L9333" s="39">
        <f t="shared" si="1020"/>
        <v>0</v>
      </c>
      <c r="M9333" s="39">
        <f t="shared" si="1021"/>
        <v>0</v>
      </c>
      <c r="N9333" s="41">
        <f t="shared" si="1023"/>
        <v>0</v>
      </c>
    </row>
    <row r="9334" spans="2:14">
      <c r="B9334" s="1">
        <v>42199</v>
      </c>
      <c r="C9334" s="1">
        <f t="shared" si="1022"/>
        <v>42186</v>
      </c>
      <c r="E9334" s="42">
        <f>IF(DAY(B9334)&gt;14,VLOOKUP(DATE(YEAR(C9334),MONTH(C9334)-1,DAY(1)),'מדדים וריביות'!B:C,2,FALSE),VLOOKUP(DATE(YEAR(C9334),MONTH(C9334)-2,DAY(1)),'מדדים וריביות'!B:C,2,FALSE))</f>
        <v>33840922.453971699</v>
      </c>
      <c r="F9334" s="46">
        <f>IF($B$5=1,'ריבית יומית'!D9328,'ריבית יומית'!G9328)</f>
        <v>2.7242892239431882E-5</v>
      </c>
      <c r="G9334" s="46">
        <f t="shared" si="1018"/>
        <v>0</v>
      </c>
      <c r="H9334" s="29">
        <f t="shared" si="1024"/>
        <v>1</v>
      </c>
      <c r="I9334" s="30">
        <f>VLOOKUP(B9333,'מדדים וריביות'!B:C,2)</f>
        <v>34010806.602837101</v>
      </c>
      <c r="K9334" s="39">
        <f t="shared" si="1019"/>
        <v>0</v>
      </c>
      <c r="L9334" s="39">
        <f t="shared" si="1020"/>
        <v>0</v>
      </c>
      <c r="M9334" s="39">
        <f t="shared" si="1021"/>
        <v>0</v>
      </c>
      <c r="N9334" s="41">
        <f t="shared" si="1023"/>
        <v>0</v>
      </c>
    </row>
    <row r="9335" spans="2:14">
      <c r="B9335" s="1">
        <v>42200</v>
      </c>
      <c r="C9335" s="1">
        <f t="shared" si="1022"/>
        <v>42186</v>
      </c>
      <c r="E9335" s="42">
        <f>IF(DAY(B9335)&gt;14,VLOOKUP(DATE(YEAR(C9335),MONTH(C9335)-1,DAY(1)),'מדדים וריביות'!B:C,2,FALSE),VLOOKUP(DATE(YEAR(C9335),MONTH(C9335)-2,DAY(1)),'מדדים וריביות'!B:C,2,FALSE))</f>
        <v>33942852.943290897</v>
      </c>
      <c r="F9335" s="46">
        <f>IF($B$5=1,'ריבית יומית'!D9329,'ריבית יומית'!G9329)</f>
        <v>2.7242892239431882E-5</v>
      </c>
      <c r="G9335" s="46">
        <f t="shared" si="1018"/>
        <v>0</v>
      </c>
      <c r="H9335" s="29">
        <f t="shared" si="1024"/>
        <v>1</v>
      </c>
      <c r="I9335" s="30">
        <f>VLOOKUP(B9334,'מדדים וריביות'!B:C,2)</f>
        <v>34010806.602837101</v>
      </c>
      <c r="K9335" s="39">
        <f t="shared" si="1019"/>
        <v>0</v>
      </c>
      <c r="L9335" s="39">
        <f t="shared" si="1020"/>
        <v>0</v>
      </c>
      <c r="M9335" s="39">
        <f t="shared" si="1021"/>
        <v>0</v>
      </c>
      <c r="N9335" s="41">
        <f t="shared" si="1023"/>
        <v>0</v>
      </c>
    </row>
    <row r="9336" spans="2:14">
      <c r="B9336" s="1">
        <v>42201</v>
      </c>
      <c r="C9336" s="1">
        <f t="shared" si="1022"/>
        <v>42186</v>
      </c>
      <c r="E9336" s="42">
        <f>IF(DAY(B9336)&gt;14,VLOOKUP(DATE(YEAR(C9336),MONTH(C9336)-1,DAY(1)),'מדדים וריביות'!B:C,2,FALSE),VLOOKUP(DATE(YEAR(C9336),MONTH(C9336)-2,DAY(1)),'מדדים וריביות'!B:C,2,FALSE))</f>
        <v>33942852.943290897</v>
      </c>
      <c r="F9336" s="46">
        <f>IF($B$5=1,'ריבית יומית'!D9330,'ריבית יומית'!G9330)</f>
        <v>2.7242892239431882E-5</v>
      </c>
      <c r="G9336" s="46">
        <f t="shared" si="1018"/>
        <v>0</v>
      </c>
      <c r="H9336" s="29">
        <f t="shared" si="1024"/>
        <v>1</v>
      </c>
      <c r="I9336" s="30">
        <f>VLOOKUP(B9335,'מדדים וריביות'!B:C,2)</f>
        <v>34010806.602837101</v>
      </c>
      <c r="K9336" s="39">
        <f t="shared" si="1019"/>
        <v>0</v>
      </c>
      <c r="L9336" s="39">
        <f t="shared" si="1020"/>
        <v>0</v>
      </c>
      <c r="M9336" s="39">
        <f t="shared" si="1021"/>
        <v>0</v>
      </c>
      <c r="N9336" s="41">
        <f t="shared" si="1023"/>
        <v>0</v>
      </c>
    </row>
    <row r="9337" spans="2:14">
      <c r="B9337" s="1">
        <v>42202</v>
      </c>
      <c r="C9337" s="1">
        <f t="shared" si="1022"/>
        <v>42186</v>
      </c>
      <c r="E9337" s="42">
        <f>IF(DAY(B9337)&gt;14,VLOOKUP(DATE(YEAR(C9337),MONTH(C9337)-1,DAY(1)),'מדדים וריביות'!B:C,2,FALSE),VLOOKUP(DATE(YEAR(C9337),MONTH(C9337)-2,DAY(1)),'מדדים וריביות'!B:C,2,FALSE))</f>
        <v>33942852.943290897</v>
      </c>
      <c r="F9337" s="46">
        <f>IF($B$5=1,'ריבית יומית'!D9331,'ריבית יומית'!G9331)</f>
        <v>2.7242892239431882E-5</v>
      </c>
      <c r="G9337" s="46">
        <f t="shared" si="1018"/>
        <v>0</v>
      </c>
      <c r="H9337" s="29">
        <f t="shared" si="1024"/>
        <v>1</v>
      </c>
      <c r="I9337" s="30">
        <f>VLOOKUP(B9336,'מדדים וריביות'!B:C,2)</f>
        <v>34010806.602837101</v>
      </c>
      <c r="K9337" s="39">
        <f t="shared" si="1019"/>
        <v>0</v>
      </c>
      <c r="L9337" s="39">
        <f t="shared" si="1020"/>
        <v>0</v>
      </c>
      <c r="M9337" s="39">
        <f t="shared" si="1021"/>
        <v>0</v>
      </c>
      <c r="N9337" s="41">
        <f t="shared" si="1023"/>
        <v>0</v>
      </c>
    </row>
    <row r="9338" spans="2:14">
      <c r="B9338" s="1">
        <v>42203</v>
      </c>
      <c r="C9338" s="1">
        <f t="shared" si="1022"/>
        <v>42186</v>
      </c>
      <c r="E9338" s="42">
        <f>IF(DAY(B9338)&gt;14,VLOOKUP(DATE(YEAR(C9338),MONTH(C9338)-1,DAY(1)),'מדדים וריביות'!B:C,2,FALSE),VLOOKUP(DATE(YEAR(C9338),MONTH(C9338)-2,DAY(1)),'מדדים וריביות'!B:C,2,FALSE))</f>
        <v>33942852.943290897</v>
      </c>
      <c r="F9338" s="46">
        <f>IF($B$5=1,'ריבית יומית'!D9332,'ריבית יומית'!G9332)</f>
        <v>2.7242892239431882E-5</v>
      </c>
      <c r="G9338" s="46">
        <f t="shared" si="1018"/>
        <v>0</v>
      </c>
      <c r="H9338" s="29">
        <f t="shared" si="1024"/>
        <v>1</v>
      </c>
      <c r="I9338" s="30">
        <f>VLOOKUP(B9337,'מדדים וריביות'!B:C,2)</f>
        <v>34010806.602837101</v>
      </c>
      <c r="K9338" s="39">
        <f t="shared" si="1019"/>
        <v>0</v>
      </c>
      <c r="L9338" s="39">
        <f t="shared" si="1020"/>
        <v>0</v>
      </c>
      <c r="M9338" s="39">
        <f t="shared" si="1021"/>
        <v>0</v>
      </c>
      <c r="N9338" s="41">
        <f t="shared" si="1023"/>
        <v>0</v>
      </c>
    </row>
    <row r="9339" spans="2:14">
      <c r="B9339" s="1">
        <v>42204</v>
      </c>
      <c r="C9339" s="1">
        <f t="shared" si="1022"/>
        <v>42186</v>
      </c>
      <c r="E9339" s="42">
        <f>IF(DAY(B9339)&gt;14,VLOOKUP(DATE(YEAR(C9339),MONTH(C9339)-1,DAY(1)),'מדדים וריביות'!B:C,2,FALSE),VLOOKUP(DATE(YEAR(C9339),MONTH(C9339)-2,DAY(1)),'מדדים וריביות'!B:C,2,FALSE))</f>
        <v>33942852.943290897</v>
      </c>
      <c r="F9339" s="46">
        <f>IF($B$5=1,'ריבית יומית'!D9333,'ריבית יומית'!G9333)</f>
        <v>2.7242892239431882E-5</v>
      </c>
      <c r="G9339" s="46">
        <f t="shared" si="1018"/>
        <v>0</v>
      </c>
      <c r="H9339" s="29">
        <f t="shared" si="1024"/>
        <v>1</v>
      </c>
      <c r="I9339" s="30">
        <f>VLOOKUP(B9338,'מדדים וריביות'!B:C,2)</f>
        <v>34010806.602837101</v>
      </c>
      <c r="K9339" s="39">
        <f t="shared" si="1019"/>
        <v>0</v>
      </c>
      <c r="L9339" s="39">
        <f t="shared" si="1020"/>
        <v>0</v>
      </c>
      <c r="M9339" s="39">
        <f t="shared" si="1021"/>
        <v>0</v>
      </c>
      <c r="N9339" s="41">
        <f t="shared" si="1023"/>
        <v>0</v>
      </c>
    </row>
    <row r="9340" spans="2:14">
      <c r="B9340" s="1">
        <v>42205</v>
      </c>
      <c r="C9340" s="1">
        <f t="shared" si="1022"/>
        <v>42186</v>
      </c>
      <c r="E9340" s="42">
        <f>IF(DAY(B9340)&gt;14,VLOOKUP(DATE(YEAR(C9340),MONTH(C9340)-1,DAY(1)),'מדדים וריביות'!B:C,2,FALSE),VLOOKUP(DATE(YEAR(C9340),MONTH(C9340)-2,DAY(1)),'מדדים וריביות'!B:C,2,FALSE))</f>
        <v>33942852.943290897</v>
      </c>
      <c r="F9340" s="46">
        <f>IF($B$5=1,'ריבית יומית'!D9334,'ריבית יומית'!G9334)</f>
        <v>2.7242892239431882E-5</v>
      </c>
      <c r="G9340" s="46">
        <f t="shared" si="1018"/>
        <v>0</v>
      </c>
      <c r="H9340" s="29">
        <f t="shared" si="1024"/>
        <v>1</v>
      </c>
      <c r="I9340" s="30">
        <f>VLOOKUP(B9339,'מדדים וריביות'!B:C,2)</f>
        <v>34010806.602837101</v>
      </c>
      <c r="K9340" s="39">
        <f t="shared" si="1019"/>
        <v>0</v>
      </c>
      <c r="L9340" s="39">
        <f t="shared" si="1020"/>
        <v>0</v>
      </c>
      <c r="M9340" s="39">
        <f t="shared" si="1021"/>
        <v>0</v>
      </c>
      <c r="N9340" s="41">
        <f t="shared" si="1023"/>
        <v>0</v>
      </c>
    </row>
    <row r="9341" spans="2:14">
      <c r="B9341" s="1">
        <v>42206</v>
      </c>
      <c r="C9341" s="1">
        <f t="shared" si="1022"/>
        <v>42186</v>
      </c>
      <c r="E9341" s="42">
        <f>IF(DAY(B9341)&gt;14,VLOOKUP(DATE(YEAR(C9341),MONTH(C9341)-1,DAY(1)),'מדדים וריביות'!B:C,2,FALSE),VLOOKUP(DATE(YEAR(C9341),MONTH(C9341)-2,DAY(1)),'מדדים וריביות'!B:C,2,FALSE))</f>
        <v>33942852.943290897</v>
      </c>
      <c r="F9341" s="46">
        <f>IF($B$5=1,'ריבית יומית'!D9335,'ריבית יומית'!G9335)</f>
        <v>2.7242892239431882E-5</v>
      </c>
      <c r="G9341" s="46">
        <f t="shared" si="1018"/>
        <v>0</v>
      </c>
      <c r="H9341" s="29">
        <f t="shared" si="1024"/>
        <v>1</v>
      </c>
      <c r="I9341" s="30">
        <f>VLOOKUP(B9340,'מדדים וריביות'!B:C,2)</f>
        <v>34010806.602837101</v>
      </c>
      <c r="K9341" s="39">
        <f t="shared" si="1019"/>
        <v>0</v>
      </c>
      <c r="L9341" s="39">
        <f t="shared" si="1020"/>
        <v>0</v>
      </c>
      <c r="M9341" s="39">
        <f t="shared" si="1021"/>
        <v>0</v>
      </c>
      <c r="N9341" s="41">
        <f t="shared" si="1023"/>
        <v>0</v>
      </c>
    </row>
    <row r="9342" spans="2:14">
      <c r="B9342" s="1">
        <v>42207</v>
      </c>
      <c r="C9342" s="1">
        <f t="shared" si="1022"/>
        <v>42186</v>
      </c>
      <c r="E9342" s="42">
        <f>IF(DAY(B9342)&gt;14,VLOOKUP(DATE(YEAR(C9342),MONTH(C9342)-1,DAY(1)),'מדדים וריביות'!B:C,2,FALSE),VLOOKUP(DATE(YEAR(C9342),MONTH(C9342)-2,DAY(1)),'מדדים וריביות'!B:C,2,FALSE))</f>
        <v>33942852.943290897</v>
      </c>
      <c r="F9342" s="46">
        <f>IF($B$5=1,'ריבית יומית'!D9336,'ריבית יומית'!G9336)</f>
        <v>2.7242892239431882E-5</v>
      </c>
      <c r="G9342" s="46">
        <f t="shared" si="1018"/>
        <v>0</v>
      </c>
      <c r="H9342" s="29">
        <f t="shared" si="1024"/>
        <v>1</v>
      </c>
      <c r="I9342" s="30">
        <f>VLOOKUP(B9341,'מדדים וריביות'!B:C,2)</f>
        <v>34010806.602837101</v>
      </c>
      <c r="K9342" s="39">
        <f t="shared" si="1019"/>
        <v>0</v>
      </c>
      <c r="L9342" s="39">
        <f t="shared" si="1020"/>
        <v>0</v>
      </c>
      <c r="M9342" s="39">
        <f t="shared" si="1021"/>
        <v>0</v>
      </c>
      <c r="N9342" s="41">
        <f t="shared" si="1023"/>
        <v>0</v>
      </c>
    </row>
    <row r="9343" spans="2:14">
      <c r="B9343" s="1">
        <v>42208</v>
      </c>
      <c r="C9343" s="1">
        <f t="shared" si="1022"/>
        <v>42186</v>
      </c>
      <c r="E9343" s="42">
        <f>IF(DAY(B9343)&gt;14,VLOOKUP(DATE(YEAR(C9343),MONTH(C9343)-1,DAY(1)),'מדדים וריביות'!B:C,2,FALSE),VLOOKUP(DATE(YEAR(C9343),MONTH(C9343)-2,DAY(1)),'מדדים וריביות'!B:C,2,FALSE))</f>
        <v>33942852.943290897</v>
      </c>
      <c r="F9343" s="46">
        <f>IF($B$5=1,'ריבית יומית'!D9337,'ריבית יומית'!G9337)</f>
        <v>2.7242892239431882E-5</v>
      </c>
      <c r="G9343" s="46">
        <f t="shared" si="1018"/>
        <v>0</v>
      </c>
      <c r="H9343" s="29">
        <f t="shared" si="1024"/>
        <v>1</v>
      </c>
      <c r="I9343" s="30">
        <f>VLOOKUP(B9342,'מדדים וריביות'!B:C,2)</f>
        <v>34010806.602837101</v>
      </c>
      <c r="K9343" s="39">
        <f t="shared" si="1019"/>
        <v>0</v>
      </c>
      <c r="L9343" s="39">
        <f t="shared" si="1020"/>
        <v>0</v>
      </c>
      <c r="M9343" s="39">
        <f t="shared" si="1021"/>
        <v>0</v>
      </c>
      <c r="N9343" s="41">
        <f t="shared" si="1023"/>
        <v>0</v>
      </c>
    </row>
    <row r="9344" spans="2:14">
      <c r="B9344" s="1">
        <v>42209</v>
      </c>
      <c r="C9344" s="1">
        <f t="shared" si="1022"/>
        <v>42186</v>
      </c>
      <c r="E9344" s="42">
        <f>IF(DAY(B9344)&gt;14,VLOOKUP(DATE(YEAR(C9344),MONTH(C9344)-1,DAY(1)),'מדדים וריביות'!B:C,2,FALSE),VLOOKUP(DATE(YEAR(C9344),MONTH(C9344)-2,DAY(1)),'מדדים וריביות'!B:C,2,FALSE))</f>
        <v>33942852.943290897</v>
      </c>
      <c r="F9344" s="46">
        <f>IF($B$5=1,'ריבית יומית'!D9338,'ריבית יומית'!G9338)</f>
        <v>2.7242892239431882E-5</v>
      </c>
      <c r="G9344" s="46">
        <f t="shared" si="1018"/>
        <v>0</v>
      </c>
      <c r="H9344" s="29">
        <f t="shared" si="1024"/>
        <v>1</v>
      </c>
      <c r="I9344" s="30">
        <f>VLOOKUP(B9343,'מדדים וריביות'!B:C,2)</f>
        <v>34010806.602837101</v>
      </c>
      <c r="K9344" s="39">
        <f t="shared" si="1019"/>
        <v>0</v>
      </c>
      <c r="L9344" s="39">
        <f t="shared" si="1020"/>
        <v>0</v>
      </c>
      <c r="M9344" s="39">
        <f t="shared" si="1021"/>
        <v>0</v>
      </c>
      <c r="N9344" s="41">
        <f t="shared" si="1023"/>
        <v>0</v>
      </c>
    </row>
    <row r="9345" spans="2:14">
      <c r="B9345" s="1">
        <v>42210</v>
      </c>
      <c r="C9345" s="1">
        <f t="shared" si="1022"/>
        <v>42186</v>
      </c>
      <c r="E9345" s="42">
        <f>IF(DAY(B9345)&gt;14,VLOOKUP(DATE(YEAR(C9345),MONTH(C9345)-1,DAY(1)),'מדדים וריביות'!B:C,2,FALSE),VLOOKUP(DATE(YEAR(C9345),MONTH(C9345)-2,DAY(1)),'מדדים וריביות'!B:C,2,FALSE))</f>
        <v>33942852.943290897</v>
      </c>
      <c r="F9345" s="46">
        <f>IF($B$5=1,'ריבית יומית'!D9339,'ריבית יומית'!G9339)</f>
        <v>2.7242892239431882E-5</v>
      </c>
      <c r="G9345" s="46">
        <f t="shared" si="1018"/>
        <v>0</v>
      </c>
      <c r="H9345" s="29">
        <f t="shared" si="1024"/>
        <v>1</v>
      </c>
      <c r="I9345" s="30">
        <f>VLOOKUP(B9344,'מדדים וריביות'!B:C,2)</f>
        <v>34010806.602837101</v>
      </c>
      <c r="K9345" s="39">
        <f t="shared" si="1019"/>
        <v>0</v>
      </c>
      <c r="L9345" s="39">
        <f t="shared" si="1020"/>
        <v>0</v>
      </c>
      <c r="M9345" s="39">
        <f t="shared" si="1021"/>
        <v>0</v>
      </c>
      <c r="N9345" s="41">
        <f t="shared" si="1023"/>
        <v>0</v>
      </c>
    </row>
    <row r="9346" spans="2:14">
      <c r="B9346" s="1">
        <v>42211</v>
      </c>
      <c r="C9346" s="1">
        <f t="shared" si="1022"/>
        <v>42186</v>
      </c>
      <c r="E9346" s="42">
        <f>IF(DAY(B9346)&gt;14,VLOOKUP(DATE(YEAR(C9346),MONTH(C9346)-1,DAY(1)),'מדדים וריביות'!B:C,2,FALSE),VLOOKUP(DATE(YEAR(C9346),MONTH(C9346)-2,DAY(1)),'מדדים וריביות'!B:C,2,FALSE))</f>
        <v>33942852.943290897</v>
      </c>
      <c r="F9346" s="46">
        <f>IF($B$5=1,'ריבית יומית'!D9340,'ריבית יומית'!G9340)</f>
        <v>2.7242892239431882E-5</v>
      </c>
      <c r="G9346" s="46">
        <f t="shared" si="1018"/>
        <v>0</v>
      </c>
      <c r="H9346" s="29">
        <f t="shared" si="1024"/>
        <v>1</v>
      </c>
      <c r="I9346" s="30">
        <f>VLOOKUP(B9345,'מדדים וריביות'!B:C,2)</f>
        <v>34010806.602837101</v>
      </c>
      <c r="K9346" s="39">
        <f t="shared" si="1019"/>
        <v>0</v>
      </c>
      <c r="L9346" s="39">
        <f t="shared" si="1020"/>
        <v>0</v>
      </c>
      <c r="M9346" s="39">
        <f t="shared" si="1021"/>
        <v>0</v>
      </c>
      <c r="N9346" s="41">
        <f t="shared" si="1023"/>
        <v>0</v>
      </c>
    </row>
    <row r="9347" spans="2:14">
      <c r="B9347" s="1">
        <v>42212</v>
      </c>
      <c r="C9347" s="1">
        <f t="shared" si="1022"/>
        <v>42186</v>
      </c>
      <c r="E9347" s="42">
        <f>IF(DAY(B9347)&gt;14,VLOOKUP(DATE(YEAR(C9347),MONTH(C9347)-1,DAY(1)),'מדדים וריביות'!B:C,2,FALSE),VLOOKUP(DATE(YEAR(C9347),MONTH(C9347)-2,DAY(1)),'מדדים וריביות'!B:C,2,FALSE))</f>
        <v>33942852.943290897</v>
      </c>
      <c r="F9347" s="46">
        <f>IF($B$5=1,'ריבית יומית'!D9341,'ריבית יומית'!G9341)</f>
        <v>2.7242892239431882E-5</v>
      </c>
      <c r="G9347" s="46">
        <f t="shared" si="1018"/>
        <v>0</v>
      </c>
      <c r="H9347" s="29">
        <f t="shared" si="1024"/>
        <v>1</v>
      </c>
      <c r="I9347" s="30">
        <f>VLOOKUP(B9346,'מדדים וריביות'!B:C,2)</f>
        <v>34010806.602837101</v>
      </c>
      <c r="K9347" s="39">
        <f t="shared" si="1019"/>
        <v>0</v>
      </c>
      <c r="L9347" s="39">
        <f t="shared" si="1020"/>
        <v>0</v>
      </c>
      <c r="M9347" s="39">
        <f t="shared" si="1021"/>
        <v>0</v>
      </c>
      <c r="N9347" s="41">
        <f t="shared" si="1023"/>
        <v>0</v>
      </c>
    </row>
    <row r="9348" spans="2:14">
      <c r="B9348" s="1">
        <v>42213</v>
      </c>
      <c r="C9348" s="1">
        <f t="shared" si="1022"/>
        <v>42186</v>
      </c>
      <c r="E9348" s="42">
        <f>IF(DAY(B9348)&gt;14,VLOOKUP(DATE(YEAR(C9348),MONTH(C9348)-1,DAY(1)),'מדדים וריביות'!B:C,2,FALSE),VLOOKUP(DATE(YEAR(C9348),MONTH(C9348)-2,DAY(1)),'מדדים וריביות'!B:C,2,FALSE))</f>
        <v>33942852.943290897</v>
      </c>
      <c r="F9348" s="46">
        <f>IF($B$5=1,'ריבית יומית'!D9342,'ריבית יומית'!G9342)</f>
        <v>2.7242892239431882E-5</v>
      </c>
      <c r="G9348" s="46">
        <f t="shared" si="1018"/>
        <v>0</v>
      </c>
      <c r="H9348" s="29">
        <f t="shared" si="1024"/>
        <v>1</v>
      </c>
      <c r="I9348" s="30">
        <f>VLOOKUP(B9347,'מדדים וריביות'!B:C,2)</f>
        <v>34010806.602837101</v>
      </c>
      <c r="K9348" s="39">
        <f t="shared" si="1019"/>
        <v>0</v>
      </c>
      <c r="L9348" s="39">
        <f t="shared" si="1020"/>
        <v>0</v>
      </c>
      <c r="M9348" s="39">
        <f t="shared" si="1021"/>
        <v>0</v>
      </c>
      <c r="N9348" s="41">
        <f t="shared" si="1023"/>
        <v>0</v>
      </c>
    </row>
    <row r="9349" spans="2:14">
      <c r="B9349" s="1">
        <v>42214</v>
      </c>
      <c r="C9349" s="1">
        <f t="shared" si="1022"/>
        <v>42186</v>
      </c>
      <c r="E9349" s="42">
        <f>IF(DAY(B9349)&gt;14,VLOOKUP(DATE(YEAR(C9349),MONTH(C9349)-1,DAY(1)),'מדדים וריביות'!B:C,2,FALSE),VLOOKUP(DATE(YEAR(C9349),MONTH(C9349)-2,DAY(1)),'מדדים וריביות'!B:C,2,FALSE))</f>
        <v>33942852.943290897</v>
      </c>
      <c r="F9349" s="46">
        <f>IF($B$5=1,'ריבית יומית'!D9343,'ריבית יומית'!G9343)</f>
        <v>2.7242892239431882E-5</v>
      </c>
      <c r="G9349" s="46">
        <f t="shared" si="1018"/>
        <v>0</v>
      </c>
      <c r="H9349" s="29">
        <f t="shared" si="1024"/>
        <v>1</v>
      </c>
      <c r="I9349" s="30">
        <f>VLOOKUP(B9348,'מדדים וריביות'!B:C,2)</f>
        <v>34010806.602837101</v>
      </c>
      <c r="K9349" s="39">
        <f t="shared" si="1019"/>
        <v>0</v>
      </c>
      <c r="L9349" s="39">
        <f t="shared" si="1020"/>
        <v>0</v>
      </c>
      <c r="M9349" s="39">
        <f t="shared" si="1021"/>
        <v>0</v>
      </c>
      <c r="N9349" s="41">
        <f t="shared" si="1023"/>
        <v>0</v>
      </c>
    </row>
    <row r="9350" spans="2:14">
      <c r="B9350" s="1">
        <v>42215</v>
      </c>
      <c r="C9350" s="1">
        <f t="shared" si="1022"/>
        <v>42186</v>
      </c>
      <c r="E9350" s="42">
        <f>IF(DAY(B9350)&gt;14,VLOOKUP(DATE(YEAR(C9350),MONTH(C9350)-1,DAY(1)),'מדדים וריביות'!B:C,2,FALSE),VLOOKUP(DATE(YEAR(C9350),MONTH(C9350)-2,DAY(1)),'מדדים וריביות'!B:C,2,FALSE))</f>
        <v>33942852.943290897</v>
      </c>
      <c r="F9350" s="46">
        <f>IF($B$5=1,'ריבית יומית'!D9344,'ריבית יומית'!G9344)</f>
        <v>2.7242892239431882E-5</v>
      </c>
      <c r="G9350" s="46">
        <f t="shared" si="1018"/>
        <v>0</v>
      </c>
      <c r="H9350" s="29">
        <f t="shared" si="1024"/>
        <v>1</v>
      </c>
      <c r="I9350" s="30">
        <f>VLOOKUP(B9349,'מדדים וריביות'!B:C,2)</f>
        <v>34010806.602837101</v>
      </c>
      <c r="K9350" s="39">
        <f t="shared" si="1019"/>
        <v>0</v>
      </c>
      <c r="L9350" s="39">
        <f t="shared" si="1020"/>
        <v>0</v>
      </c>
      <c r="M9350" s="39">
        <f t="shared" si="1021"/>
        <v>0</v>
      </c>
      <c r="N9350" s="41">
        <f t="shared" si="1023"/>
        <v>0</v>
      </c>
    </row>
    <row r="9351" spans="2:14">
      <c r="B9351" s="1">
        <v>42216</v>
      </c>
      <c r="C9351" s="1">
        <f t="shared" si="1022"/>
        <v>42186</v>
      </c>
      <c r="E9351" s="42">
        <f>IF(DAY(B9351)&gt;14,VLOOKUP(DATE(YEAR(C9351),MONTH(C9351)-1,DAY(1)),'מדדים וריביות'!B:C,2,FALSE),VLOOKUP(DATE(YEAR(C9351),MONTH(C9351)-2,DAY(1)),'מדדים וריביות'!B:C,2,FALSE))</f>
        <v>33942852.943290897</v>
      </c>
      <c r="F9351" s="46">
        <f>IF($B$5=1,'ריבית יומית'!D9345,'ריבית יומית'!G9345)</f>
        <v>2.7242892239431882E-5</v>
      </c>
      <c r="G9351" s="46">
        <f t="shared" si="1018"/>
        <v>0</v>
      </c>
      <c r="H9351" s="29">
        <f t="shared" si="1024"/>
        <v>1</v>
      </c>
      <c r="I9351" s="30">
        <f>VLOOKUP(B9350,'מדדים וריביות'!B:C,2)</f>
        <v>34010806.602837101</v>
      </c>
      <c r="K9351" s="39">
        <f t="shared" si="1019"/>
        <v>0</v>
      </c>
      <c r="L9351" s="39">
        <f t="shared" si="1020"/>
        <v>0</v>
      </c>
      <c r="M9351" s="39">
        <f t="shared" si="1021"/>
        <v>0</v>
      </c>
      <c r="N9351" s="41">
        <f t="shared" si="1023"/>
        <v>0</v>
      </c>
    </row>
    <row r="9352" spans="2:14">
      <c r="B9352" s="1">
        <v>42217</v>
      </c>
      <c r="C9352" s="1">
        <f t="shared" si="1022"/>
        <v>42217</v>
      </c>
      <c r="E9352" s="42">
        <f>IF(DAY(B9352)&gt;14,VLOOKUP(DATE(YEAR(C9352),MONTH(C9352)-1,DAY(1)),'מדדים וריביות'!B:C,2,FALSE),VLOOKUP(DATE(YEAR(C9352),MONTH(C9352)-2,DAY(1)),'מדדים וריביות'!B:C,2,FALSE))</f>
        <v>33942852.943290897</v>
      </c>
      <c r="F9352" s="46">
        <f>IF($B$5=1,'ריבית יומית'!D9346,'ריבית יומית'!G9346)</f>
        <v>2.7242892239431882E-5</v>
      </c>
      <c r="G9352" s="46">
        <f t="shared" si="1018"/>
        <v>0</v>
      </c>
      <c r="H9352" s="29">
        <f t="shared" si="1024"/>
        <v>1</v>
      </c>
      <c r="I9352" s="30">
        <f>VLOOKUP(B9351,'מדדים וריביות'!B:C,2)</f>
        <v>34010806.602837101</v>
      </c>
      <c r="K9352" s="39">
        <f t="shared" si="1019"/>
        <v>0</v>
      </c>
      <c r="L9352" s="39">
        <f t="shared" si="1020"/>
        <v>0</v>
      </c>
      <c r="M9352" s="39">
        <f t="shared" si="1021"/>
        <v>0</v>
      </c>
      <c r="N9352" s="41">
        <f t="shared" si="1023"/>
        <v>0</v>
      </c>
    </row>
    <row r="9353" spans="2:14">
      <c r="B9353" s="1">
        <v>42218</v>
      </c>
      <c r="C9353" s="1">
        <f t="shared" si="1022"/>
        <v>42217</v>
      </c>
      <c r="E9353" s="42">
        <f>IF(DAY(B9353)&gt;14,VLOOKUP(DATE(YEAR(C9353),MONTH(C9353)-1,DAY(1)),'מדדים וריביות'!B:C,2,FALSE),VLOOKUP(DATE(YEAR(C9353),MONTH(C9353)-2,DAY(1)),'מדדים וריביות'!B:C,2,FALSE))</f>
        <v>33942852.943290897</v>
      </c>
      <c r="F9353" s="46">
        <f>IF($B$5=1,'ריבית יומית'!D9347,'ריבית יומית'!G9347)</f>
        <v>2.7242892239431882E-5</v>
      </c>
      <c r="G9353" s="46">
        <f t="shared" ref="G9353:G9416" si="1025">IF(B9353&gt;$B$2,0,F9353)</f>
        <v>0</v>
      </c>
      <c r="H9353" s="29">
        <f t="shared" si="1024"/>
        <v>1</v>
      </c>
      <c r="I9353" s="30">
        <f>VLOOKUP(B9352,'מדדים וריביות'!B:C,2)</f>
        <v>33942852.943290897</v>
      </c>
      <c r="K9353" s="39">
        <f t="shared" ref="K9353:K9416" si="1026">$B$4/E9353*D9353-D9353</f>
        <v>0</v>
      </c>
      <c r="L9353" s="39">
        <f t="shared" ref="L9353:L9416" si="1027">H9354*D9353-D9353</f>
        <v>0</v>
      </c>
      <c r="M9353" s="39">
        <f t="shared" ref="M9353:M9416" si="1028">$B$4/E9353*L9353-L9353</f>
        <v>0</v>
      </c>
      <c r="N9353" s="41">
        <f t="shared" si="1023"/>
        <v>0</v>
      </c>
    </row>
    <row r="9354" spans="2:14">
      <c r="B9354" s="1">
        <v>42219</v>
      </c>
      <c r="C9354" s="1">
        <f t="shared" ref="C9354:C9417" si="1029">DATE(YEAR(B9354),MONTH(B9354),DAY(1))</f>
        <v>42217</v>
      </c>
      <c r="E9354" s="42">
        <f>IF(DAY(B9354)&gt;14,VLOOKUP(DATE(YEAR(C9354),MONTH(C9354)-1,DAY(1)),'מדדים וריביות'!B:C,2,FALSE),VLOOKUP(DATE(YEAR(C9354),MONTH(C9354)-2,DAY(1)),'מדדים וריביות'!B:C,2,FALSE))</f>
        <v>33942852.943290897</v>
      </c>
      <c r="F9354" s="46">
        <f>IF($B$5=1,'ריבית יומית'!D9348,'ריבית יומית'!G9348)</f>
        <v>2.7242892239431882E-5</v>
      </c>
      <c r="G9354" s="46">
        <f t="shared" si="1025"/>
        <v>0</v>
      </c>
      <c r="H9354" s="29">
        <f t="shared" si="1024"/>
        <v>1</v>
      </c>
      <c r="I9354" s="30">
        <f>VLOOKUP(B9353,'מדדים וריביות'!B:C,2)</f>
        <v>33942852.943290897</v>
      </c>
      <c r="K9354" s="39">
        <f t="shared" si="1026"/>
        <v>0</v>
      </c>
      <c r="L9354" s="39">
        <f t="shared" si="1027"/>
        <v>0</v>
      </c>
      <c r="M9354" s="39">
        <f t="shared" si="1028"/>
        <v>0</v>
      </c>
      <c r="N9354" s="41">
        <f t="shared" ref="N9354:N9417" si="1030">SUM(K9354:M9354)</f>
        <v>0</v>
      </c>
    </row>
    <row r="9355" spans="2:14">
      <c r="B9355" s="1">
        <v>42220</v>
      </c>
      <c r="C9355" s="1">
        <f t="shared" si="1029"/>
        <v>42217</v>
      </c>
      <c r="E9355" s="42">
        <f>IF(DAY(B9355)&gt;14,VLOOKUP(DATE(YEAR(C9355),MONTH(C9355)-1,DAY(1)),'מדדים וריביות'!B:C,2,FALSE),VLOOKUP(DATE(YEAR(C9355),MONTH(C9355)-2,DAY(1)),'מדדים וריביות'!B:C,2,FALSE))</f>
        <v>33942852.943290897</v>
      </c>
      <c r="F9355" s="46">
        <f>IF($B$5=1,'ריבית יומית'!D9349,'ריבית יומית'!G9349)</f>
        <v>2.7242892239431882E-5</v>
      </c>
      <c r="G9355" s="46">
        <f t="shared" si="1025"/>
        <v>0</v>
      </c>
      <c r="H9355" s="29">
        <f t="shared" si="1024"/>
        <v>1</v>
      </c>
      <c r="I9355" s="30">
        <f>VLOOKUP(B9354,'מדדים וריביות'!B:C,2)</f>
        <v>33942852.943290897</v>
      </c>
      <c r="K9355" s="39">
        <f t="shared" si="1026"/>
        <v>0</v>
      </c>
      <c r="L9355" s="39">
        <f t="shared" si="1027"/>
        <v>0</v>
      </c>
      <c r="M9355" s="39">
        <f t="shared" si="1028"/>
        <v>0</v>
      </c>
      <c r="N9355" s="41">
        <f t="shared" si="1030"/>
        <v>0</v>
      </c>
    </row>
    <row r="9356" spans="2:14">
      <c r="B9356" s="1">
        <v>42221</v>
      </c>
      <c r="C9356" s="1">
        <f t="shared" si="1029"/>
        <v>42217</v>
      </c>
      <c r="E9356" s="42">
        <f>IF(DAY(B9356)&gt;14,VLOOKUP(DATE(YEAR(C9356),MONTH(C9356)-1,DAY(1)),'מדדים וריביות'!B:C,2,FALSE),VLOOKUP(DATE(YEAR(C9356),MONTH(C9356)-2,DAY(1)),'מדדים וריביות'!B:C,2,FALSE))</f>
        <v>33942852.943290897</v>
      </c>
      <c r="F9356" s="46">
        <f>IF($B$5=1,'ריבית יומית'!D9350,'ריבית יומית'!G9350)</f>
        <v>2.7242892239431882E-5</v>
      </c>
      <c r="G9356" s="46">
        <f t="shared" si="1025"/>
        <v>0</v>
      </c>
      <c r="H9356" s="29">
        <f t="shared" si="1024"/>
        <v>1</v>
      </c>
      <c r="I9356" s="30">
        <f>VLOOKUP(B9355,'מדדים וריביות'!B:C,2)</f>
        <v>33942852.943290897</v>
      </c>
      <c r="K9356" s="39">
        <f t="shared" si="1026"/>
        <v>0</v>
      </c>
      <c r="L9356" s="39">
        <f t="shared" si="1027"/>
        <v>0</v>
      </c>
      <c r="M9356" s="39">
        <f t="shared" si="1028"/>
        <v>0</v>
      </c>
      <c r="N9356" s="41">
        <f t="shared" si="1030"/>
        <v>0</v>
      </c>
    </row>
    <row r="9357" spans="2:14">
      <c r="B9357" s="1">
        <v>42222</v>
      </c>
      <c r="C9357" s="1">
        <f t="shared" si="1029"/>
        <v>42217</v>
      </c>
      <c r="E9357" s="42">
        <f>IF(DAY(B9357)&gt;14,VLOOKUP(DATE(YEAR(C9357),MONTH(C9357)-1,DAY(1)),'מדדים וריביות'!B:C,2,FALSE),VLOOKUP(DATE(YEAR(C9357),MONTH(C9357)-2,DAY(1)),'מדדים וריביות'!B:C,2,FALSE))</f>
        <v>33942852.943290897</v>
      </c>
      <c r="F9357" s="46">
        <f>IF($B$5=1,'ריבית יומית'!D9351,'ריבית יומית'!G9351)</f>
        <v>2.7242892239431882E-5</v>
      </c>
      <c r="G9357" s="46">
        <f t="shared" si="1025"/>
        <v>0</v>
      </c>
      <c r="H9357" s="29">
        <f t="shared" si="1024"/>
        <v>1</v>
      </c>
      <c r="I9357" s="30">
        <f>VLOOKUP(B9356,'מדדים וריביות'!B:C,2)</f>
        <v>33942852.943290897</v>
      </c>
      <c r="K9357" s="39">
        <f t="shared" si="1026"/>
        <v>0</v>
      </c>
      <c r="L9357" s="39">
        <f t="shared" si="1027"/>
        <v>0</v>
      </c>
      <c r="M9357" s="39">
        <f t="shared" si="1028"/>
        <v>0</v>
      </c>
      <c r="N9357" s="41">
        <f t="shared" si="1030"/>
        <v>0</v>
      </c>
    </row>
    <row r="9358" spans="2:14">
      <c r="B9358" s="1">
        <v>42223</v>
      </c>
      <c r="C9358" s="1">
        <f t="shared" si="1029"/>
        <v>42217</v>
      </c>
      <c r="E9358" s="42">
        <f>IF(DAY(B9358)&gt;14,VLOOKUP(DATE(YEAR(C9358),MONTH(C9358)-1,DAY(1)),'מדדים וריביות'!B:C,2,FALSE),VLOOKUP(DATE(YEAR(C9358),MONTH(C9358)-2,DAY(1)),'מדדים וריביות'!B:C,2,FALSE))</f>
        <v>33942852.943290897</v>
      </c>
      <c r="F9358" s="46">
        <f>IF($B$5=1,'ריבית יומית'!D9352,'ריבית יומית'!G9352)</f>
        <v>2.7242892239431882E-5</v>
      </c>
      <c r="G9358" s="46">
        <f t="shared" si="1025"/>
        <v>0</v>
      </c>
      <c r="H9358" s="29">
        <f t="shared" si="1024"/>
        <v>1</v>
      </c>
      <c r="I9358" s="30">
        <f>VLOOKUP(B9357,'מדדים וריביות'!B:C,2)</f>
        <v>33942852.943290897</v>
      </c>
      <c r="K9358" s="39">
        <f t="shared" si="1026"/>
        <v>0</v>
      </c>
      <c r="L9358" s="39">
        <f t="shared" si="1027"/>
        <v>0</v>
      </c>
      <c r="M9358" s="39">
        <f t="shared" si="1028"/>
        <v>0</v>
      </c>
      <c r="N9358" s="41">
        <f t="shared" si="1030"/>
        <v>0</v>
      </c>
    </row>
    <row r="9359" spans="2:14">
      <c r="B9359" s="1">
        <v>42224</v>
      </c>
      <c r="C9359" s="1">
        <f t="shared" si="1029"/>
        <v>42217</v>
      </c>
      <c r="E9359" s="42">
        <f>IF(DAY(B9359)&gt;14,VLOOKUP(DATE(YEAR(C9359),MONTH(C9359)-1,DAY(1)),'מדדים וריביות'!B:C,2,FALSE),VLOOKUP(DATE(YEAR(C9359),MONTH(C9359)-2,DAY(1)),'מדדים וריביות'!B:C,2,FALSE))</f>
        <v>33942852.943290897</v>
      </c>
      <c r="F9359" s="46">
        <f>IF($B$5=1,'ריבית יומית'!D9353,'ריבית יומית'!G9353)</f>
        <v>2.7242892239431882E-5</v>
      </c>
      <c r="G9359" s="46">
        <f t="shared" si="1025"/>
        <v>0</v>
      </c>
      <c r="H9359" s="29">
        <f t="shared" si="1024"/>
        <v>1</v>
      </c>
      <c r="I9359" s="30">
        <f>VLOOKUP(B9358,'מדדים וריביות'!B:C,2)</f>
        <v>33942852.943290897</v>
      </c>
      <c r="K9359" s="39">
        <f t="shared" si="1026"/>
        <v>0</v>
      </c>
      <c r="L9359" s="39">
        <f t="shared" si="1027"/>
        <v>0</v>
      </c>
      <c r="M9359" s="39">
        <f t="shared" si="1028"/>
        <v>0</v>
      </c>
      <c r="N9359" s="41">
        <f t="shared" si="1030"/>
        <v>0</v>
      </c>
    </row>
    <row r="9360" spans="2:14">
      <c r="B9360" s="1">
        <v>42225</v>
      </c>
      <c r="C9360" s="1">
        <f t="shared" si="1029"/>
        <v>42217</v>
      </c>
      <c r="E9360" s="42">
        <f>IF(DAY(B9360)&gt;14,VLOOKUP(DATE(YEAR(C9360),MONTH(C9360)-1,DAY(1)),'מדדים וריביות'!B:C,2,FALSE),VLOOKUP(DATE(YEAR(C9360),MONTH(C9360)-2,DAY(1)),'מדדים וריביות'!B:C,2,FALSE))</f>
        <v>33942852.943290897</v>
      </c>
      <c r="F9360" s="46">
        <f>IF($B$5=1,'ריבית יומית'!D9354,'ריבית יומית'!G9354)</f>
        <v>2.7242892239431882E-5</v>
      </c>
      <c r="G9360" s="46">
        <f t="shared" si="1025"/>
        <v>0</v>
      </c>
      <c r="H9360" s="29">
        <f t="shared" si="1024"/>
        <v>1</v>
      </c>
      <c r="I9360" s="30">
        <f>VLOOKUP(B9359,'מדדים וריביות'!B:C,2)</f>
        <v>33942852.943290897</v>
      </c>
      <c r="K9360" s="39">
        <f t="shared" si="1026"/>
        <v>0</v>
      </c>
      <c r="L9360" s="39">
        <f t="shared" si="1027"/>
        <v>0</v>
      </c>
      <c r="M9360" s="39">
        <f t="shared" si="1028"/>
        <v>0</v>
      </c>
      <c r="N9360" s="41">
        <f t="shared" si="1030"/>
        <v>0</v>
      </c>
    </row>
    <row r="9361" spans="2:14">
      <c r="B9361" s="1">
        <v>42226</v>
      </c>
      <c r="C9361" s="1">
        <f t="shared" si="1029"/>
        <v>42217</v>
      </c>
      <c r="E9361" s="42">
        <f>IF(DAY(B9361)&gt;14,VLOOKUP(DATE(YEAR(C9361),MONTH(C9361)-1,DAY(1)),'מדדים וריביות'!B:C,2,FALSE),VLOOKUP(DATE(YEAR(C9361),MONTH(C9361)-2,DAY(1)),'מדדים וריביות'!B:C,2,FALSE))</f>
        <v>33942852.943290897</v>
      </c>
      <c r="F9361" s="46">
        <f>IF($B$5=1,'ריבית יומית'!D9355,'ריבית יומית'!G9355)</f>
        <v>2.7242892239431882E-5</v>
      </c>
      <c r="G9361" s="46">
        <f t="shared" si="1025"/>
        <v>0</v>
      </c>
      <c r="H9361" s="29">
        <f t="shared" si="1024"/>
        <v>1</v>
      </c>
      <c r="I9361" s="30">
        <f>VLOOKUP(B9360,'מדדים וריביות'!B:C,2)</f>
        <v>33942852.943290897</v>
      </c>
      <c r="K9361" s="39">
        <f t="shared" si="1026"/>
        <v>0</v>
      </c>
      <c r="L9361" s="39">
        <f t="shared" si="1027"/>
        <v>0</v>
      </c>
      <c r="M9361" s="39">
        <f t="shared" si="1028"/>
        <v>0</v>
      </c>
      <c r="N9361" s="41">
        <f t="shared" si="1030"/>
        <v>0</v>
      </c>
    </row>
    <row r="9362" spans="2:14">
      <c r="B9362" s="1">
        <v>42227</v>
      </c>
      <c r="C9362" s="1">
        <f t="shared" si="1029"/>
        <v>42217</v>
      </c>
      <c r="E9362" s="42">
        <f>IF(DAY(B9362)&gt;14,VLOOKUP(DATE(YEAR(C9362),MONTH(C9362)-1,DAY(1)),'מדדים וריביות'!B:C,2,FALSE),VLOOKUP(DATE(YEAR(C9362),MONTH(C9362)-2,DAY(1)),'מדדים וריביות'!B:C,2,FALSE))</f>
        <v>33942852.943290897</v>
      </c>
      <c r="F9362" s="46">
        <f>IF($B$5=1,'ריבית יומית'!D9356,'ריבית יומית'!G9356)</f>
        <v>2.7242892239431882E-5</v>
      </c>
      <c r="G9362" s="46">
        <f t="shared" si="1025"/>
        <v>0</v>
      </c>
      <c r="H9362" s="29">
        <f t="shared" si="1024"/>
        <v>1</v>
      </c>
      <c r="I9362" s="30">
        <f>VLOOKUP(B9361,'מדדים וריביות'!B:C,2)</f>
        <v>33942852.943290897</v>
      </c>
      <c r="K9362" s="39">
        <f t="shared" si="1026"/>
        <v>0</v>
      </c>
      <c r="L9362" s="39">
        <f t="shared" si="1027"/>
        <v>0</v>
      </c>
      <c r="M9362" s="39">
        <f t="shared" si="1028"/>
        <v>0</v>
      </c>
      <c r="N9362" s="41">
        <f t="shared" si="1030"/>
        <v>0</v>
      </c>
    </row>
    <row r="9363" spans="2:14">
      <c r="B9363" s="1">
        <v>42228</v>
      </c>
      <c r="C9363" s="1">
        <f t="shared" si="1029"/>
        <v>42217</v>
      </c>
      <c r="E9363" s="42">
        <f>IF(DAY(B9363)&gt;14,VLOOKUP(DATE(YEAR(C9363),MONTH(C9363)-1,DAY(1)),'מדדים וריביות'!B:C,2,FALSE),VLOOKUP(DATE(YEAR(C9363),MONTH(C9363)-2,DAY(1)),'מדדים וריביות'!B:C,2,FALSE))</f>
        <v>33942852.943290897</v>
      </c>
      <c r="F9363" s="46">
        <f>IF($B$5=1,'ריבית יומית'!D9357,'ריבית יומית'!G9357)</f>
        <v>2.7242892239431882E-5</v>
      </c>
      <c r="G9363" s="46">
        <f t="shared" si="1025"/>
        <v>0</v>
      </c>
      <c r="H9363" s="29">
        <f t="shared" si="1024"/>
        <v>1</v>
      </c>
      <c r="I9363" s="30">
        <f>VLOOKUP(B9362,'מדדים וריביות'!B:C,2)</f>
        <v>33942852.943290897</v>
      </c>
      <c r="K9363" s="39">
        <f t="shared" si="1026"/>
        <v>0</v>
      </c>
      <c r="L9363" s="39">
        <f t="shared" si="1027"/>
        <v>0</v>
      </c>
      <c r="M9363" s="39">
        <f t="shared" si="1028"/>
        <v>0</v>
      </c>
      <c r="N9363" s="41">
        <f t="shared" si="1030"/>
        <v>0</v>
      </c>
    </row>
    <row r="9364" spans="2:14">
      <c r="B9364" s="1">
        <v>42229</v>
      </c>
      <c r="C9364" s="1">
        <f t="shared" si="1029"/>
        <v>42217</v>
      </c>
      <c r="E9364" s="42">
        <f>IF(DAY(B9364)&gt;14,VLOOKUP(DATE(YEAR(C9364),MONTH(C9364)-1,DAY(1)),'מדדים וריביות'!B:C,2,FALSE),VLOOKUP(DATE(YEAR(C9364),MONTH(C9364)-2,DAY(1)),'מדדים וריביות'!B:C,2,FALSE))</f>
        <v>33942852.943290897</v>
      </c>
      <c r="F9364" s="46">
        <f>IF($B$5=1,'ריבית יומית'!D9358,'ריבית יומית'!G9358)</f>
        <v>2.7242892239431882E-5</v>
      </c>
      <c r="G9364" s="46">
        <f t="shared" si="1025"/>
        <v>0</v>
      </c>
      <c r="H9364" s="29">
        <f t="shared" si="1024"/>
        <v>1</v>
      </c>
      <c r="I9364" s="30">
        <f>VLOOKUP(B9363,'מדדים וריביות'!B:C,2)</f>
        <v>33942852.943290897</v>
      </c>
      <c r="K9364" s="39">
        <f t="shared" si="1026"/>
        <v>0</v>
      </c>
      <c r="L9364" s="39">
        <f t="shared" si="1027"/>
        <v>0</v>
      </c>
      <c r="M9364" s="39">
        <f t="shared" si="1028"/>
        <v>0</v>
      </c>
      <c r="N9364" s="41">
        <f t="shared" si="1030"/>
        <v>0</v>
      </c>
    </row>
    <row r="9365" spans="2:14">
      <c r="B9365" s="1">
        <v>42230</v>
      </c>
      <c r="C9365" s="1">
        <f t="shared" si="1029"/>
        <v>42217</v>
      </c>
      <c r="E9365" s="42">
        <f>IF(DAY(B9365)&gt;14,VLOOKUP(DATE(YEAR(C9365),MONTH(C9365)-1,DAY(1)),'מדדים וריביות'!B:C,2,FALSE),VLOOKUP(DATE(YEAR(C9365),MONTH(C9365)-2,DAY(1)),'מדדים וריביות'!B:C,2,FALSE))</f>
        <v>33942852.943290897</v>
      </c>
      <c r="F9365" s="46">
        <f>IF($B$5=1,'ריבית יומית'!D9359,'ריבית יומית'!G9359)</f>
        <v>2.7242892239431882E-5</v>
      </c>
      <c r="G9365" s="46">
        <f t="shared" si="1025"/>
        <v>0</v>
      </c>
      <c r="H9365" s="29">
        <f t="shared" si="1024"/>
        <v>1</v>
      </c>
      <c r="I9365" s="30">
        <f>VLOOKUP(B9364,'מדדים וריביות'!B:C,2)</f>
        <v>33942852.943290897</v>
      </c>
      <c r="K9365" s="39">
        <f t="shared" si="1026"/>
        <v>0</v>
      </c>
      <c r="L9365" s="39">
        <f t="shared" si="1027"/>
        <v>0</v>
      </c>
      <c r="M9365" s="39">
        <f t="shared" si="1028"/>
        <v>0</v>
      </c>
      <c r="N9365" s="41">
        <f t="shared" si="1030"/>
        <v>0</v>
      </c>
    </row>
    <row r="9366" spans="2:14">
      <c r="B9366" s="1">
        <v>42231</v>
      </c>
      <c r="C9366" s="1">
        <f t="shared" si="1029"/>
        <v>42217</v>
      </c>
      <c r="E9366" s="42">
        <f>IF(DAY(B9366)&gt;14,VLOOKUP(DATE(YEAR(C9366),MONTH(C9366)-1,DAY(1)),'מדדים וריביות'!B:C,2,FALSE),VLOOKUP(DATE(YEAR(C9366),MONTH(C9366)-2,DAY(1)),'מדדים וריביות'!B:C,2,FALSE))</f>
        <v>34010806.602837101</v>
      </c>
      <c r="F9366" s="46">
        <f>IF($B$5=1,'ריבית יומית'!D9360,'ריבית יומית'!G9360)</f>
        <v>2.7242892239431882E-5</v>
      </c>
      <c r="G9366" s="46">
        <f t="shared" si="1025"/>
        <v>0</v>
      </c>
      <c r="H9366" s="29">
        <f t="shared" si="1024"/>
        <v>1</v>
      </c>
      <c r="I9366" s="30">
        <f>VLOOKUP(B9365,'מדדים וריביות'!B:C,2)</f>
        <v>33942852.943290897</v>
      </c>
      <c r="K9366" s="39">
        <f t="shared" si="1026"/>
        <v>0</v>
      </c>
      <c r="L9366" s="39">
        <f t="shared" si="1027"/>
        <v>0</v>
      </c>
      <c r="M9366" s="39">
        <f t="shared" si="1028"/>
        <v>0</v>
      </c>
      <c r="N9366" s="41">
        <f t="shared" si="1030"/>
        <v>0</v>
      </c>
    </row>
    <row r="9367" spans="2:14">
      <c r="B9367" s="1">
        <v>42232</v>
      </c>
      <c r="C9367" s="1">
        <f t="shared" si="1029"/>
        <v>42217</v>
      </c>
      <c r="E9367" s="42">
        <f>IF(DAY(B9367)&gt;14,VLOOKUP(DATE(YEAR(C9367),MONTH(C9367)-1,DAY(1)),'מדדים וריביות'!B:C,2,FALSE),VLOOKUP(DATE(YEAR(C9367),MONTH(C9367)-2,DAY(1)),'מדדים וריביות'!B:C,2,FALSE))</f>
        <v>34010806.602837101</v>
      </c>
      <c r="F9367" s="46">
        <f>IF($B$5=1,'ריבית יומית'!D9361,'ריבית יומית'!G9361)</f>
        <v>2.7242892239431882E-5</v>
      </c>
      <c r="G9367" s="46">
        <f t="shared" si="1025"/>
        <v>0</v>
      </c>
      <c r="H9367" s="29">
        <f t="shared" si="1024"/>
        <v>1</v>
      </c>
      <c r="I9367" s="30">
        <f>VLOOKUP(B9366,'מדדים וריביות'!B:C,2)</f>
        <v>33942852.943290897</v>
      </c>
      <c r="K9367" s="39">
        <f t="shared" si="1026"/>
        <v>0</v>
      </c>
      <c r="L9367" s="39">
        <f t="shared" si="1027"/>
        <v>0</v>
      </c>
      <c r="M9367" s="39">
        <f t="shared" si="1028"/>
        <v>0</v>
      </c>
      <c r="N9367" s="41">
        <f t="shared" si="1030"/>
        <v>0</v>
      </c>
    </row>
    <row r="9368" spans="2:14">
      <c r="B9368" s="1">
        <v>42233</v>
      </c>
      <c r="C9368" s="1">
        <f t="shared" si="1029"/>
        <v>42217</v>
      </c>
      <c r="E9368" s="42">
        <f>IF(DAY(B9368)&gt;14,VLOOKUP(DATE(YEAR(C9368),MONTH(C9368)-1,DAY(1)),'מדדים וריביות'!B:C,2,FALSE),VLOOKUP(DATE(YEAR(C9368),MONTH(C9368)-2,DAY(1)),'מדדים וריביות'!B:C,2,FALSE))</f>
        <v>34010806.602837101</v>
      </c>
      <c r="F9368" s="46">
        <f>IF($B$5=1,'ריבית יומית'!D9362,'ריבית יומית'!G9362)</f>
        <v>2.7242892239431882E-5</v>
      </c>
      <c r="G9368" s="46">
        <f t="shared" si="1025"/>
        <v>0</v>
      </c>
      <c r="H9368" s="29">
        <f t="shared" si="1024"/>
        <v>1</v>
      </c>
      <c r="I9368" s="30">
        <f>VLOOKUP(B9367,'מדדים וריביות'!B:C,2)</f>
        <v>33942852.943290897</v>
      </c>
      <c r="K9368" s="39">
        <f t="shared" si="1026"/>
        <v>0</v>
      </c>
      <c r="L9368" s="39">
        <f t="shared" si="1027"/>
        <v>0</v>
      </c>
      <c r="M9368" s="39">
        <f t="shared" si="1028"/>
        <v>0</v>
      </c>
      <c r="N9368" s="41">
        <f t="shared" si="1030"/>
        <v>0</v>
      </c>
    </row>
    <row r="9369" spans="2:14">
      <c r="B9369" s="1">
        <v>42234</v>
      </c>
      <c r="C9369" s="1">
        <f t="shared" si="1029"/>
        <v>42217</v>
      </c>
      <c r="E9369" s="42">
        <f>IF(DAY(B9369)&gt;14,VLOOKUP(DATE(YEAR(C9369),MONTH(C9369)-1,DAY(1)),'מדדים וריביות'!B:C,2,FALSE),VLOOKUP(DATE(YEAR(C9369),MONTH(C9369)-2,DAY(1)),'מדדים וריביות'!B:C,2,FALSE))</f>
        <v>34010806.602837101</v>
      </c>
      <c r="F9369" s="46">
        <f>IF($B$5=1,'ריבית יומית'!D9363,'ריבית יומית'!G9363)</f>
        <v>2.7242892239431882E-5</v>
      </c>
      <c r="G9369" s="46">
        <f t="shared" si="1025"/>
        <v>0</v>
      </c>
      <c r="H9369" s="29">
        <f t="shared" si="1024"/>
        <v>1</v>
      </c>
      <c r="I9369" s="30">
        <f>VLOOKUP(B9368,'מדדים וריביות'!B:C,2)</f>
        <v>33942852.943290897</v>
      </c>
      <c r="K9369" s="39">
        <f t="shared" si="1026"/>
        <v>0</v>
      </c>
      <c r="L9369" s="39">
        <f t="shared" si="1027"/>
        <v>0</v>
      </c>
      <c r="M9369" s="39">
        <f t="shared" si="1028"/>
        <v>0</v>
      </c>
      <c r="N9369" s="41">
        <f t="shared" si="1030"/>
        <v>0</v>
      </c>
    </row>
    <row r="9370" spans="2:14">
      <c r="B9370" s="1">
        <v>42235</v>
      </c>
      <c r="C9370" s="1">
        <f t="shared" si="1029"/>
        <v>42217</v>
      </c>
      <c r="E9370" s="42">
        <f>IF(DAY(B9370)&gt;14,VLOOKUP(DATE(YEAR(C9370),MONTH(C9370)-1,DAY(1)),'מדדים וריביות'!B:C,2,FALSE),VLOOKUP(DATE(YEAR(C9370),MONTH(C9370)-2,DAY(1)),'מדדים וריביות'!B:C,2,FALSE))</f>
        <v>34010806.602837101</v>
      </c>
      <c r="F9370" s="46">
        <f>IF($B$5=1,'ריבית יומית'!D9364,'ריבית יומית'!G9364)</f>
        <v>2.7242892239431882E-5</v>
      </c>
      <c r="G9370" s="46">
        <f t="shared" si="1025"/>
        <v>0</v>
      </c>
      <c r="H9370" s="29">
        <f t="shared" si="1024"/>
        <v>1</v>
      </c>
      <c r="I9370" s="30">
        <f>VLOOKUP(B9369,'מדדים וריביות'!B:C,2)</f>
        <v>33942852.943290897</v>
      </c>
      <c r="K9370" s="39">
        <f t="shared" si="1026"/>
        <v>0</v>
      </c>
      <c r="L9370" s="39">
        <f t="shared" si="1027"/>
        <v>0</v>
      </c>
      <c r="M9370" s="39">
        <f t="shared" si="1028"/>
        <v>0</v>
      </c>
      <c r="N9370" s="41">
        <f t="shared" si="1030"/>
        <v>0</v>
      </c>
    </row>
    <row r="9371" spans="2:14">
      <c r="B9371" s="1">
        <v>42236</v>
      </c>
      <c r="C9371" s="1">
        <f t="shared" si="1029"/>
        <v>42217</v>
      </c>
      <c r="E9371" s="42">
        <f>IF(DAY(B9371)&gt;14,VLOOKUP(DATE(YEAR(C9371),MONTH(C9371)-1,DAY(1)),'מדדים וריביות'!B:C,2,FALSE),VLOOKUP(DATE(YEAR(C9371),MONTH(C9371)-2,DAY(1)),'מדדים וריביות'!B:C,2,FALSE))</f>
        <v>34010806.602837101</v>
      </c>
      <c r="F9371" s="46">
        <f>IF($B$5=1,'ריבית יומית'!D9365,'ריבית יומית'!G9365)</f>
        <v>2.7242892239431882E-5</v>
      </c>
      <c r="G9371" s="46">
        <f t="shared" si="1025"/>
        <v>0</v>
      </c>
      <c r="H9371" s="29">
        <f t="shared" si="1024"/>
        <v>1</v>
      </c>
      <c r="I9371" s="30">
        <f>VLOOKUP(B9370,'מדדים וריביות'!B:C,2)</f>
        <v>33942852.943290897</v>
      </c>
      <c r="K9371" s="39">
        <f t="shared" si="1026"/>
        <v>0</v>
      </c>
      <c r="L9371" s="39">
        <f t="shared" si="1027"/>
        <v>0</v>
      </c>
      <c r="M9371" s="39">
        <f t="shared" si="1028"/>
        <v>0</v>
      </c>
      <c r="N9371" s="41">
        <f t="shared" si="1030"/>
        <v>0</v>
      </c>
    </row>
    <row r="9372" spans="2:14">
      <c r="B9372" s="1">
        <v>42237</v>
      </c>
      <c r="C9372" s="1">
        <f t="shared" si="1029"/>
        <v>42217</v>
      </c>
      <c r="E9372" s="42">
        <f>IF(DAY(B9372)&gt;14,VLOOKUP(DATE(YEAR(C9372),MONTH(C9372)-1,DAY(1)),'מדדים וריביות'!B:C,2,FALSE),VLOOKUP(DATE(YEAR(C9372),MONTH(C9372)-2,DAY(1)),'מדדים וריביות'!B:C,2,FALSE))</f>
        <v>34010806.602837101</v>
      </c>
      <c r="F9372" s="46">
        <f>IF($B$5=1,'ריבית יומית'!D9366,'ריבית יומית'!G9366)</f>
        <v>2.7242892239431882E-5</v>
      </c>
      <c r="G9372" s="46">
        <f t="shared" si="1025"/>
        <v>0</v>
      </c>
      <c r="H9372" s="29">
        <f t="shared" si="1024"/>
        <v>1</v>
      </c>
      <c r="I9372" s="30">
        <f>VLOOKUP(B9371,'מדדים וריביות'!B:C,2)</f>
        <v>33942852.943290897</v>
      </c>
      <c r="K9372" s="39">
        <f t="shared" si="1026"/>
        <v>0</v>
      </c>
      <c r="L9372" s="39">
        <f t="shared" si="1027"/>
        <v>0</v>
      </c>
      <c r="M9372" s="39">
        <f t="shared" si="1028"/>
        <v>0</v>
      </c>
      <c r="N9372" s="41">
        <f t="shared" si="1030"/>
        <v>0</v>
      </c>
    </row>
    <row r="9373" spans="2:14">
      <c r="B9373" s="1">
        <v>42238</v>
      </c>
      <c r="C9373" s="1">
        <f t="shared" si="1029"/>
        <v>42217</v>
      </c>
      <c r="E9373" s="42">
        <f>IF(DAY(B9373)&gt;14,VLOOKUP(DATE(YEAR(C9373),MONTH(C9373)-1,DAY(1)),'מדדים וריביות'!B:C,2,FALSE),VLOOKUP(DATE(YEAR(C9373),MONTH(C9373)-2,DAY(1)),'מדדים וריביות'!B:C,2,FALSE))</f>
        <v>34010806.602837101</v>
      </c>
      <c r="F9373" s="46">
        <f>IF($B$5=1,'ריבית יומית'!D9367,'ריבית יומית'!G9367)</f>
        <v>2.7242892239431882E-5</v>
      </c>
      <c r="G9373" s="46">
        <f t="shared" si="1025"/>
        <v>0</v>
      </c>
      <c r="H9373" s="29">
        <f t="shared" si="1024"/>
        <v>1</v>
      </c>
      <c r="I9373" s="30">
        <f>VLOOKUP(B9372,'מדדים וריביות'!B:C,2)</f>
        <v>33942852.943290897</v>
      </c>
      <c r="K9373" s="39">
        <f t="shared" si="1026"/>
        <v>0</v>
      </c>
      <c r="L9373" s="39">
        <f t="shared" si="1027"/>
        <v>0</v>
      </c>
      <c r="M9373" s="39">
        <f t="shared" si="1028"/>
        <v>0</v>
      </c>
      <c r="N9373" s="41">
        <f t="shared" si="1030"/>
        <v>0</v>
      </c>
    </row>
    <row r="9374" spans="2:14">
      <c r="B9374" s="1">
        <v>42239</v>
      </c>
      <c r="C9374" s="1">
        <f t="shared" si="1029"/>
        <v>42217</v>
      </c>
      <c r="E9374" s="42">
        <f>IF(DAY(B9374)&gt;14,VLOOKUP(DATE(YEAR(C9374),MONTH(C9374)-1,DAY(1)),'מדדים וריביות'!B:C,2,FALSE),VLOOKUP(DATE(YEAR(C9374),MONTH(C9374)-2,DAY(1)),'מדדים וריביות'!B:C,2,FALSE))</f>
        <v>34010806.602837101</v>
      </c>
      <c r="F9374" s="46">
        <f>IF($B$5=1,'ריבית יומית'!D9368,'ריבית יומית'!G9368)</f>
        <v>2.7242892239431882E-5</v>
      </c>
      <c r="G9374" s="46">
        <f t="shared" si="1025"/>
        <v>0</v>
      </c>
      <c r="H9374" s="29">
        <f t="shared" si="1024"/>
        <v>1</v>
      </c>
      <c r="I9374" s="30">
        <f>VLOOKUP(B9373,'מדדים וריביות'!B:C,2)</f>
        <v>33942852.943290897</v>
      </c>
      <c r="K9374" s="39">
        <f t="shared" si="1026"/>
        <v>0</v>
      </c>
      <c r="L9374" s="39">
        <f t="shared" si="1027"/>
        <v>0</v>
      </c>
      <c r="M9374" s="39">
        <f t="shared" si="1028"/>
        <v>0</v>
      </c>
      <c r="N9374" s="41">
        <f t="shared" si="1030"/>
        <v>0</v>
      </c>
    </row>
    <row r="9375" spans="2:14">
      <c r="B9375" s="1">
        <v>42240</v>
      </c>
      <c r="C9375" s="1">
        <f t="shared" si="1029"/>
        <v>42217</v>
      </c>
      <c r="E9375" s="42">
        <f>IF(DAY(B9375)&gt;14,VLOOKUP(DATE(YEAR(C9375),MONTH(C9375)-1,DAY(1)),'מדדים וריביות'!B:C,2,FALSE),VLOOKUP(DATE(YEAR(C9375),MONTH(C9375)-2,DAY(1)),'מדדים וריביות'!B:C,2,FALSE))</f>
        <v>34010806.602837101</v>
      </c>
      <c r="F9375" s="46">
        <f>IF($B$5=1,'ריבית יומית'!D9369,'ריבית יומית'!G9369)</f>
        <v>2.7242892239431882E-5</v>
      </c>
      <c r="G9375" s="46">
        <f t="shared" si="1025"/>
        <v>0</v>
      </c>
      <c r="H9375" s="29">
        <f t="shared" si="1024"/>
        <v>1</v>
      </c>
      <c r="I9375" s="30">
        <f>VLOOKUP(B9374,'מדדים וריביות'!B:C,2)</f>
        <v>33942852.943290897</v>
      </c>
      <c r="K9375" s="39">
        <f t="shared" si="1026"/>
        <v>0</v>
      </c>
      <c r="L9375" s="39">
        <f t="shared" si="1027"/>
        <v>0</v>
      </c>
      <c r="M9375" s="39">
        <f t="shared" si="1028"/>
        <v>0</v>
      </c>
      <c r="N9375" s="41">
        <f t="shared" si="1030"/>
        <v>0</v>
      </c>
    </row>
    <row r="9376" spans="2:14">
      <c r="B9376" s="1">
        <v>42241</v>
      </c>
      <c r="C9376" s="1">
        <f t="shared" si="1029"/>
        <v>42217</v>
      </c>
      <c r="E9376" s="42">
        <f>IF(DAY(B9376)&gt;14,VLOOKUP(DATE(YEAR(C9376),MONTH(C9376)-1,DAY(1)),'מדדים וריביות'!B:C,2,FALSE),VLOOKUP(DATE(YEAR(C9376),MONTH(C9376)-2,DAY(1)),'מדדים וריביות'!B:C,2,FALSE))</f>
        <v>34010806.602837101</v>
      </c>
      <c r="F9376" s="46">
        <f>IF($B$5=1,'ריבית יומית'!D9370,'ריבית יומית'!G9370)</f>
        <v>2.7242892239431882E-5</v>
      </c>
      <c r="G9376" s="46">
        <f t="shared" si="1025"/>
        <v>0</v>
      </c>
      <c r="H9376" s="29">
        <f t="shared" si="1024"/>
        <v>1</v>
      </c>
      <c r="I9376" s="30">
        <f>VLOOKUP(B9375,'מדדים וריביות'!B:C,2)</f>
        <v>33942852.943290897</v>
      </c>
      <c r="K9376" s="39">
        <f t="shared" si="1026"/>
        <v>0</v>
      </c>
      <c r="L9376" s="39">
        <f t="shared" si="1027"/>
        <v>0</v>
      </c>
      <c r="M9376" s="39">
        <f t="shared" si="1028"/>
        <v>0</v>
      </c>
      <c r="N9376" s="41">
        <f t="shared" si="1030"/>
        <v>0</v>
      </c>
    </row>
    <row r="9377" spans="2:14">
      <c r="B9377" s="1">
        <v>42242</v>
      </c>
      <c r="C9377" s="1">
        <f t="shared" si="1029"/>
        <v>42217</v>
      </c>
      <c r="E9377" s="42">
        <f>IF(DAY(B9377)&gt;14,VLOOKUP(DATE(YEAR(C9377),MONTH(C9377)-1,DAY(1)),'מדדים וריביות'!B:C,2,FALSE),VLOOKUP(DATE(YEAR(C9377),MONTH(C9377)-2,DAY(1)),'מדדים וריביות'!B:C,2,FALSE))</f>
        <v>34010806.602837101</v>
      </c>
      <c r="F9377" s="46">
        <f>IF($B$5=1,'ריבית יומית'!D9371,'ריבית יומית'!G9371)</f>
        <v>2.7242892239431882E-5</v>
      </c>
      <c r="G9377" s="46">
        <f t="shared" si="1025"/>
        <v>0</v>
      </c>
      <c r="H9377" s="29">
        <f t="shared" si="1024"/>
        <v>1</v>
      </c>
      <c r="I9377" s="30">
        <f>VLOOKUP(B9376,'מדדים וריביות'!B:C,2)</f>
        <v>33942852.943290897</v>
      </c>
      <c r="K9377" s="39">
        <f t="shared" si="1026"/>
        <v>0</v>
      </c>
      <c r="L9377" s="39">
        <f t="shared" si="1027"/>
        <v>0</v>
      </c>
      <c r="M9377" s="39">
        <f t="shared" si="1028"/>
        <v>0</v>
      </c>
      <c r="N9377" s="41">
        <f t="shared" si="1030"/>
        <v>0</v>
      </c>
    </row>
    <row r="9378" spans="2:14">
      <c r="B9378" s="1">
        <v>42243</v>
      </c>
      <c r="C9378" s="1">
        <f t="shared" si="1029"/>
        <v>42217</v>
      </c>
      <c r="E9378" s="42">
        <f>IF(DAY(B9378)&gt;14,VLOOKUP(DATE(YEAR(C9378),MONTH(C9378)-1,DAY(1)),'מדדים וריביות'!B:C,2,FALSE),VLOOKUP(DATE(YEAR(C9378),MONTH(C9378)-2,DAY(1)),'מדדים וריביות'!B:C,2,FALSE))</f>
        <v>34010806.602837101</v>
      </c>
      <c r="F9378" s="46">
        <f>IF($B$5=1,'ריבית יומית'!D9372,'ריבית יומית'!G9372)</f>
        <v>2.7242892239431882E-5</v>
      </c>
      <c r="G9378" s="46">
        <f t="shared" si="1025"/>
        <v>0</v>
      </c>
      <c r="H9378" s="29">
        <f t="shared" si="1024"/>
        <v>1</v>
      </c>
      <c r="I9378" s="30">
        <f>VLOOKUP(B9377,'מדדים וריביות'!B:C,2)</f>
        <v>33942852.943290897</v>
      </c>
      <c r="K9378" s="39">
        <f t="shared" si="1026"/>
        <v>0</v>
      </c>
      <c r="L9378" s="39">
        <f t="shared" si="1027"/>
        <v>0</v>
      </c>
      <c r="M9378" s="39">
        <f t="shared" si="1028"/>
        <v>0</v>
      </c>
      <c r="N9378" s="41">
        <f t="shared" si="1030"/>
        <v>0</v>
      </c>
    </row>
    <row r="9379" spans="2:14">
      <c r="B9379" s="1">
        <v>42244</v>
      </c>
      <c r="C9379" s="1">
        <f t="shared" si="1029"/>
        <v>42217</v>
      </c>
      <c r="E9379" s="42">
        <f>IF(DAY(B9379)&gt;14,VLOOKUP(DATE(YEAR(C9379),MONTH(C9379)-1,DAY(1)),'מדדים וריביות'!B:C,2,FALSE),VLOOKUP(DATE(YEAR(C9379),MONTH(C9379)-2,DAY(1)),'מדדים וריביות'!B:C,2,FALSE))</f>
        <v>34010806.602837101</v>
      </c>
      <c r="F9379" s="46">
        <f>IF($B$5=1,'ריבית יומית'!D9373,'ריבית יומית'!G9373)</f>
        <v>2.7242892239431882E-5</v>
      </c>
      <c r="G9379" s="46">
        <f t="shared" si="1025"/>
        <v>0</v>
      </c>
      <c r="H9379" s="29">
        <f t="shared" ref="H9379:H9442" si="1031">H9380*(1+G9379)</f>
        <v>1</v>
      </c>
      <c r="I9379" s="30">
        <f>VLOOKUP(B9378,'מדדים וריביות'!B:C,2)</f>
        <v>33942852.943290897</v>
      </c>
      <c r="K9379" s="39">
        <f t="shared" si="1026"/>
        <v>0</v>
      </c>
      <c r="L9379" s="39">
        <f t="shared" si="1027"/>
        <v>0</v>
      </c>
      <c r="M9379" s="39">
        <f t="shared" si="1028"/>
        <v>0</v>
      </c>
      <c r="N9379" s="41">
        <f t="shared" si="1030"/>
        <v>0</v>
      </c>
    </row>
    <row r="9380" spans="2:14">
      <c r="B9380" s="1">
        <v>42245</v>
      </c>
      <c r="C9380" s="1">
        <f t="shared" si="1029"/>
        <v>42217</v>
      </c>
      <c r="E9380" s="42">
        <f>IF(DAY(B9380)&gt;14,VLOOKUP(DATE(YEAR(C9380),MONTH(C9380)-1,DAY(1)),'מדדים וריביות'!B:C,2,FALSE),VLOOKUP(DATE(YEAR(C9380),MONTH(C9380)-2,DAY(1)),'מדדים וריביות'!B:C,2,FALSE))</f>
        <v>34010806.602837101</v>
      </c>
      <c r="F9380" s="46">
        <f>IF($B$5=1,'ריבית יומית'!D9374,'ריבית יומית'!G9374)</f>
        <v>2.7242892239431882E-5</v>
      </c>
      <c r="G9380" s="46">
        <f t="shared" si="1025"/>
        <v>0</v>
      </c>
      <c r="H9380" s="29">
        <f t="shared" si="1031"/>
        <v>1</v>
      </c>
      <c r="I9380" s="30">
        <f>VLOOKUP(B9379,'מדדים וריביות'!B:C,2)</f>
        <v>33942852.943290897</v>
      </c>
      <c r="K9380" s="39">
        <f t="shared" si="1026"/>
        <v>0</v>
      </c>
      <c r="L9380" s="39">
        <f t="shared" si="1027"/>
        <v>0</v>
      </c>
      <c r="M9380" s="39">
        <f t="shared" si="1028"/>
        <v>0</v>
      </c>
      <c r="N9380" s="41">
        <f t="shared" si="1030"/>
        <v>0</v>
      </c>
    </row>
    <row r="9381" spans="2:14">
      <c r="B9381" s="1">
        <v>42246</v>
      </c>
      <c r="C9381" s="1">
        <f t="shared" si="1029"/>
        <v>42217</v>
      </c>
      <c r="E9381" s="42">
        <f>IF(DAY(B9381)&gt;14,VLOOKUP(DATE(YEAR(C9381),MONTH(C9381)-1,DAY(1)),'מדדים וריביות'!B:C,2,FALSE),VLOOKUP(DATE(YEAR(C9381),MONTH(C9381)-2,DAY(1)),'מדדים וריביות'!B:C,2,FALSE))</f>
        <v>34010806.602837101</v>
      </c>
      <c r="F9381" s="46">
        <f>IF($B$5=1,'ריבית יומית'!D9375,'ריבית יומית'!G9375)</f>
        <v>2.7242892239431882E-5</v>
      </c>
      <c r="G9381" s="46">
        <f t="shared" si="1025"/>
        <v>0</v>
      </c>
      <c r="H9381" s="29">
        <f t="shared" si="1031"/>
        <v>1</v>
      </c>
      <c r="I9381" s="30">
        <f>VLOOKUP(B9380,'מדדים וריביות'!B:C,2)</f>
        <v>33942852.943290897</v>
      </c>
      <c r="K9381" s="39">
        <f t="shared" si="1026"/>
        <v>0</v>
      </c>
      <c r="L9381" s="39">
        <f t="shared" si="1027"/>
        <v>0</v>
      </c>
      <c r="M9381" s="39">
        <f t="shared" si="1028"/>
        <v>0</v>
      </c>
      <c r="N9381" s="41">
        <f t="shared" si="1030"/>
        <v>0</v>
      </c>
    </row>
    <row r="9382" spans="2:14">
      <c r="B9382" s="1">
        <v>42247</v>
      </c>
      <c r="C9382" s="1">
        <f t="shared" si="1029"/>
        <v>42217</v>
      </c>
      <c r="E9382" s="42">
        <f>IF(DAY(B9382)&gt;14,VLOOKUP(DATE(YEAR(C9382),MONTH(C9382)-1,DAY(1)),'מדדים וריביות'!B:C,2,FALSE),VLOOKUP(DATE(YEAR(C9382),MONTH(C9382)-2,DAY(1)),'מדדים וריביות'!B:C,2,FALSE))</f>
        <v>34010806.602837101</v>
      </c>
      <c r="F9382" s="46">
        <f>IF($B$5=1,'ריבית יומית'!D9376,'ריבית יומית'!G9376)</f>
        <v>2.7242892239431882E-5</v>
      </c>
      <c r="G9382" s="46">
        <f t="shared" si="1025"/>
        <v>0</v>
      </c>
      <c r="H9382" s="29">
        <f t="shared" si="1031"/>
        <v>1</v>
      </c>
      <c r="I9382" s="30">
        <f>VLOOKUP(B9381,'מדדים וריביות'!B:C,2)</f>
        <v>33942852.943290897</v>
      </c>
      <c r="K9382" s="39">
        <f t="shared" si="1026"/>
        <v>0</v>
      </c>
      <c r="L9382" s="39">
        <f t="shared" si="1027"/>
        <v>0</v>
      </c>
      <c r="M9382" s="39">
        <f t="shared" si="1028"/>
        <v>0</v>
      </c>
      <c r="N9382" s="41">
        <f t="shared" si="1030"/>
        <v>0</v>
      </c>
    </row>
    <row r="9383" spans="2:14">
      <c r="B9383" s="1">
        <v>42248</v>
      </c>
      <c r="C9383" s="1">
        <f t="shared" si="1029"/>
        <v>42248</v>
      </c>
      <c r="E9383" s="42">
        <f>IF(DAY(B9383)&gt;14,VLOOKUP(DATE(YEAR(C9383),MONTH(C9383)-1,DAY(1)),'מדדים וריביות'!B:C,2,FALSE),VLOOKUP(DATE(YEAR(C9383),MONTH(C9383)-2,DAY(1)),'מדדים וריביות'!B:C,2,FALSE))</f>
        <v>34010806.602837101</v>
      </c>
      <c r="F9383" s="46">
        <f>IF($B$5=1,'ריבית יומית'!D9377,'ריבית יומית'!G9377)</f>
        <v>2.7242892239431882E-5</v>
      </c>
      <c r="G9383" s="46">
        <f t="shared" si="1025"/>
        <v>0</v>
      </c>
      <c r="H9383" s="29">
        <f t="shared" si="1031"/>
        <v>1</v>
      </c>
      <c r="I9383" s="30">
        <f>VLOOKUP(B9382,'מדדים וריביות'!B:C,2)</f>
        <v>33942852.943290897</v>
      </c>
      <c r="K9383" s="39">
        <f t="shared" si="1026"/>
        <v>0</v>
      </c>
      <c r="L9383" s="39">
        <f t="shared" si="1027"/>
        <v>0</v>
      </c>
      <c r="M9383" s="39">
        <f t="shared" si="1028"/>
        <v>0</v>
      </c>
      <c r="N9383" s="41">
        <f t="shared" si="1030"/>
        <v>0</v>
      </c>
    </row>
    <row r="9384" spans="2:14">
      <c r="B9384" s="1">
        <v>42249</v>
      </c>
      <c r="C9384" s="1">
        <f t="shared" si="1029"/>
        <v>42248</v>
      </c>
      <c r="E9384" s="42">
        <f>IF(DAY(B9384)&gt;14,VLOOKUP(DATE(YEAR(C9384),MONTH(C9384)-1,DAY(1)),'מדדים וריביות'!B:C,2,FALSE),VLOOKUP(DATE(YEAR(C9384),MONTH(C9384)-2,DAY(1)),'מדדים וריביות'!B:C,2,FALSE))</f>
        <v>34010806.602837101</v>
      </c>
      <c r="F9384" s="46">
        <f>IF($B$5=1,'ריבית יומית'!D9378,'ריבית יומית'!G9378)</f>
        <v>2.7242892239431882E-5</v>
      </c>
      <c r="G9384" s="46">
        <f t="shared" si="1025"/>
        <v>0</v>
      </c>
      <c r="H9384" s="29">
        <f t="shared" si="1031"/>
        <v>1</v>
      </c>
      <c r="I9384" s="30">
        <f>VLOOKUP(B9383,'מדדים וריביות'!B:C,2)</f>
        <v>33806945.624198698</v>
      </c>
      <c r="K9384" s="39">
        <f t="shared" si="1026"/>
        <v>0</v>
      </c>
      <c r="L9384" s="39">
        <f t="shared" si="1027"/>
        <v>0</v>
      </c>
      <c r="M9384" s="39">
        <f t="shared" si="1028"/>
        <v>0</v>
      </c>
      <c r="N9384" s="41">
        <f t="shared" si="1030"/>
        <v>0</v>
      </c>
    </row>
    <row r="9385" spans="2:14">
      <c r="B9385" s="1">
        <v>42250</v>
      </c>
      <c r="C9385" s="1">
        <f t="shared" si="1029"/>
        <v>42248</v>
      </c>
      <c r="E9385" s="42">
        <f>IF(DAY(B9385)&gt;14,VLOOKUP(DATE(YEAR(C9385),MONTH(C9385)-1,DAY(1)),'מדדים וריביות'!B:C,2,FALSE),VLOOKUP(DATE(YEAR(C9385),MONTH(C9385)-2,DAY(1)),'מדדים וריביות'!B:C,2,FALSE))</f>
        <v>34010806.602837101</v>
      </c>
      <c r="F9385" s="46">
        <f>IF($B$5=1,'ריבית יומית'!D9379,'ריבית יומית'!G9379)</f>
        <v>2.7242892239431882E-5</v>
      </c>
      <c r="G9385" s="46">
        <f t="shared" si="1025"/>
        <v>0</v>
      </c>
      <c r="H9385" s="29">
        <f t="shared" si="1031"/>
        <v>1</v>
      </c>
      <c r="I9385" s="30">
        <f>VLOOKUP(B9384,'מדדים וריביות'!B:C,2)</f>
        <v>33806945.624198698</v>
      </c>
      <c r="K9385" s="39">
        <f t="shared" si="1026"/>
        <v>0</v>
      </c>
      <c r="L9385" s="39">
        <f t="shared" si="1027"/>
        <v>0</v>
      </c>
      <c r="M9385" s="39">
        <f t="shared" si="1028"/>
        <v>0</v>
      </c>
      <c r="N9385" s="41">
        <f t="shared" si="1030"/>
        <v>0</v>
      </c>
    </row>
    <row r="9386" spans="2:14">
      <c r="B9386" s="1">
        <v>42251</v>
      </c>
      <c r="C9386" s="1">
        <f t="shared" si="1029"/>
        <v>42248</v>
      </c>
      <c r="E9386" s="42">
        <f>IF(DAY(B9386)&gt;14,VLOOKUP(DATE(YEAR(C9386),MONTH(C9386)-1,DAY(1)),'מדדים וריביות'!B:C,2,FALSE),VLOOKUP(DATE(YEAR(C9386),MONTH(C9386)-2,DAY(1)),'מדדים וריביות'!B:C,2,FALSE))</f>
        <v>34010806.602837101</v>
      </c>
      <c r="F9386" s="46">
        <f>IF($B$5=1,'ריבית יומית'!D9380,'ריבית יומית'!G9380)</f>
        <v>2.7242892239431882E-5</v>
      </c>
      <c r="G9386" s="46">
        <f t="shared" si="1025"/>
        <v>0</v>
      </c>
      <c r="H9386" s="29">
        <f t="shared" si="1031"/>
        <v>1</v>
      </c>
      <c r="I9386" s="30">
        <f>VLOOKUP(B9385,'מדדים וריביות'!B:C,2)</f>
        <v>33806945.624198698</v>
      </c>
      <c r="K9386" s="39">
        <f t="shared" si="1026"/>
        <v>0</v>
      </c>
      <c r="L9386" s="39">
        <f t="shared" si="1027"/>
        <v>0</v>
      </c>
      <c r="M9386" s="39">
        <f t="shared" si="1028"/>
        <v>0</v>
      </c>
      <c r="N9386" s="41">
        <f t="shared" si="1030"/>
        <v>0</v>
      </c>
    </row>
    <row r="9387" spans="2:14">
      <c r="B9387" s="1">
        <v>42252</v>
      </c>
      <c r="C9387" s="1">
        <f t="shared" si="1029"/>
        <v>42248</v>
      </c>
      <c r="E9387" s="42">
        <f>IF(DAY(B9387)&gt;14,VLOOKUP(DATE(YEAR(C9387),MONTH(C9387)-1,DAY(1)),'מדדים וריביות'!B:C,2,FALSE),VLOOKUP(DATE(YEAR(C9387),MONTH(C9387)-2,DAY(1)),'מדדים וריביות'!B:C,2,FALSE))</f>
        <v>34010806.602837101</v>
      </c>
      <c r="F9387" s="46">
        <f>IF($B$5=1,'ריבית יומית'!D9381,'ריבית יומית'!G9381)</f>
        <v>2.7242892239431882E-5</v>
      </c>
      <c r="G9387" s="46">
        <f t="shared" si="1025"/>
        <v>0</v>
      </c>
      <c r="H9387" s="29">
        <f t="shared" si="1031"/>
        <v>1</v>
      </c>
      <c r="I9387" s="30">
        <f>VLOOKUP(B9386,'מדדים וריביות'!B:C,2)</f>
        <v>33806945.624198698</v>
      </c>
      <c r="K9387" s="39">
        <f t="shared" si="1026"/>
        <v>0</v>
      </c>
      <c r="L9387" s="39">
        <f t="shared" si="1027"/>
        <v>0</v>
      </c>
      <c r="M9387" s="39">
        <f t="shared" si="1028"/>
        <v>0</v>
      </c>
      <c r="N9387" s="41">
        <f t="shared" si="1030"/>
        <v>0</v>
      </c>
    </row>
    <row r="9388" spans="2:14">
      <c r="B9388" s="1">
        <v>42253</v>
      </c>
      <c r="C9388" s="1">
        <f t="shared" si="1029"/>
        <v>42248</v>
      </c>
      <c r="E9388" s="42">
        <f>IF(DAY(B9388)&gt;14,VLOOKUP(DATE(YEAR(C9388),MONTH(C9388)-1,DAY(1)),'מדדים וריביות'!B:C,2,FALSE),VLOOKUP(DATE(YEAR(C9388),MONTH(C9388)-2,DAY(1)),'מדדים וריביות'!B:C,2,FALSE))</f>
        <v>34010806.602837101</v>
      </c>
      <c r="F9388" s="46">
        <f>IF($B$5=1,'ריבית יומית'!D9382,'ריבית יומית'!G9382)</f>
        <v>2.7242892239431882E-5</v>
      </c>
      <c r="G9388" s="46">
        <f t="shared" si="1025"/>
        <v>0</v>
      </c>
      <c r="H9388" s="29">
        <f t="shared" si="1031"/>
        <v>1</v>
      </c>
      <c r="I9388" s="30">
        <f>VLOOKUP(B9387,'מדדים וריביות'!B:C,2)</f>
        <v>33806945.624198698</v>
      </c>
      <c r="K9388" s="39">
        <f t="shared" si="1026"/>
        <v>0</v>
      </c>
      <c r="L9388" s="39">
        <f t="shared" si="1027"/>
        <v>0</v>
      </c>
      <c r="M9388" s="39">
        <f t="shared" si="1028"/>
        <v>0</v>
      </c>
      <c r="N9388" s="41">
        <f t="shared" si="1030"/>
        <v>0</v>
      </c>
    </row>
    <row r="9389" spans="2:14">
      <c r="B9389" s="1">
        <v>42254</v>
      </c>
      <c r="C9389" s="1">
        <f t="shared" si="1029"/>
        <v>42248</v>
      </c>
      <c r="E9389" s="42">
        <f>IF(DAY(B9389)&gt;14,VLOOKUP(DATE(YEAR(C9389),MONTH(C9389)-1,DAY(1)),'מדדים וריביות'!B:C,2,FALSE),VLOOKUP(DATE(YEAR(C9389),MONTH(C9389)-2,DAY(1)),'מדדים וריביות'!B:C,2,FALSE))</f>
        <v>34010806.602837101</v>
      </c>
      <c r="F9389" s="46">
        <f>IF($B$5=1,'ריבית יומית'!D9383,'ריבית יומית'!G9383)</f>
        <v>2.7242892239431882E-5</v>
      </c>
      <c r="G9389" s="46">
        <f t="shared" si="1025"/>
        <v>0</v>
      </c>
      <c r="H9389" s="29">
        <f t="shared" si="1031"/>
        <v>1</v>
      </c>
      <c r="I9389" s="30">
        <f>VLOOKUP(B9388,'מדדים וריביות'!B:C,2)</f>
        <v>33806945.624198698</v>
      </c>
      <c r="K9389" s="39">
        <f t="shared" si="1026"/>
        <v>0</v>
      </c>
      <c r="L9389" s="39">
        <f t="shared" si="1027"/>
        <v>0</v>
      </c>
      <c r="M9389" s="39">
        <f t="shared" si="1028"/>
        <v>0</v>
      </c>
      <c r="N9389" s="41">
        <f t="shared" si="1030"/>
        <v>0</v>
      </c>
    </row>
    <row r="9390" spans="2:14">
      <c r="B9390" s="1">
        <v>42255</v>
      </c>
      <c r="C9390" s="1">
        <f t="shared" si="1029"/>
        <v>42248</v>
      </c>
      <c r="E9390" s="42">
        <f>IF(DAY(B9390)&gt;14,VLOOKUP(DATE(YEAR(C9390),MONTH(C9390)-1,DAY(1)),'מדדים וריביות'!B:C,2,FALSE),VLOOKUP(DATE(YEAR(C9390),MONTH(C9390)-2,DAY(1)),'מדדים וריביות'!B:C,2,FALSE))</f>
        <v>34010806.602837101</v>
      </c>
      <c r="F9390" s="46">
        <f>IF($B$5=1,'ריבית יומית'!D9384,'ריבית יומית'!G9384)</f>
        <v>2.7242892239431882E-5</v>
      </c>
      <c r="G9390" s="46">
        <f t="shared" si="1025"/>
        <v>0</v>
      </c>
      <c r="H9390" s="29">
        <f t="shared" si="1031"/>
        <v>1</v>
      </c>
      <c r="I9390" s="30">
        <f>VLOOKUP(B9389,'מדדים וריביות'!B:C,2)</f>
        <v>33806945.624198698</v>
      </c>
      <c r="K9390" s="39">
        <f t="shared" si="1026"/>
        <v>0</v>
      </c>
      <c r="L9390" s="39">
        <f t="shared" si="1027"/>
        <v>0</v>
      </c>
      <c r="M9390" s="39">
        <f t="shared" si="1028"/>
        <v>0</v>
      </c>
      <c r="N9390" s="41">
        <f t="shared" si="1030"/>
        <v>0</v>
      </c>
    </row>
    <row r="9391" spans="2:14">
      <c r="B9391" s="1">
        <v>42256</v>
      </c>
      <c r="C9391" s="1">
        <f t="shared" si="1029"/>
        <v>42248</v>
      </c>
      <c r="E9391" s="42">
        <f>IF(DAY(B9391)&gt;14,VLOOKUP(DATE(YEAR(C9391),MONTH(C9391)-1,DAY(1)),'מדדים וריביות'!B:C,2,FALSE),VLOOKUP(DATE(YEAR(C9391),MONTH(C9391)-2,DAY(1)),'מדדים וריביות'!B:C,2,FALSE))</f>
        <v>34010806.602837101</v>
      </c>
      <c r="F9391" s="46">
        <f>IF($B$5=1,'ריבית יומית'!D9385,'ריבית יומית'!G9385)</f>
        <v>2.7242892239431882E-5</v>
      </c>
      <c r="G9391" s="46">
        <f t="shared" si="1025"/>
        <v>0</v>
      </c>
      <c r="H9391" s="29">
        <f t="shared" si="1031"/>
        <v>1</v>
      </c>
      <c r="I9391" s="30">
        <f>VLOOKUP(B9390,'מדדים וריביות'!B:C,2)</f>
        <v>33806945.624198698</v>
      </c>
      <c r="K9391" s="39">
        <f t="shared" si="1026"/>
        <v>0</v>
      </c>
      <c r="L9391" s="39">
        <f t="shared" si="1027"/>
        <v>0</v>
      </c>
      <c r="M9391" s="39">
        <f t="shared" si="1028"/>
        <v>0</v>
      </c>
      <c r="N9391" s="41">
        <f t="shared" si="1030"/>
        <v>0</v>
      </c>
    </row>
    <row r="9392" spans="2:14">
      <c r="B9392" s="1">
        <v>42257</v>
      </c>
      <c r="C9392" s="1">
        <f t="shared" si="1029"/>
        <v>42248</v>
      </c>
      <c r="E9392" s="42">
        <f>IF(DAY(B9392)&gt;14,VLOOKUP(DATE(YEAR(C9392),MONTH(C9392)-1,DAY(1)),'מדדים וריביות'!B:C,2,FALSE),VLOOKUP(DATE(YEAR(C9392),MONTH(C9392)-2,DAY(1)),'מדדים וריביות'!B:C,2,FALSE))</f>
        <v>34010806.602837101</v>
      </c>
      <c r="F9392" s="46">
        <f>IF($B$5=1,'ריבית יומית'!D9386,'ריבית יומית'!G9386)</f>
        <v>2.7242892239431882E-5</v>
      </c>
      <c r="G9392" s="46">
        <f t="shared" si="1025"/>
        <v>0</v>
      </c>
      <c r="H9392" s="29">
        <f t="shared" si="1031"/>
        <v>1</v>
      </c>
      <c r="I9392" s="30">
        <f>VLOOKUP(B9391,'מדדים וריביות'!B:C,2)</f>
        <v>33806945.624198698</v>
      </c>
      <c r="K9392" s="39">
        <f t="shared" si="1026"/>
        <v>0</v>
      </c>
      <c r="L9392" s="39">
        <f t="shared" si="1027"/>
        <v>0</v>
      </c>
      <c r="M9392" s="39">
        <f t="shared" si="1028"/>
        <v>0</v>
      </c>
      <c r="N9392" s="41">
        <f t="shared" si="1030"/>
        <v>0</v>
      </c>
    </row>
    <row r="9393" spans="2:14">
      <c r="B9393" s="1">
        <v>42258</v>
      </c>
      <c r="C9393" s="1">
        <f t="shared" si="1029"/>
        <v>42248</v>
      </c>
      <c r="E9393" s="42">
        <f>IF(DAY(B9393)&gt;14,VLOOKUP(DATE(YEAR(C9393),MONTH(C9393)-1,DAY(1)),'מדדים וריביות'!B:C,2,FALSE),VLOOKUP(DATE(YEAR(C9393),MONTH(C9393)-2,DAY(1)),'מדדים וריביות'!B:C,2,FALSE))</f>
        <v>34010806.602837101</v>
      </c>
      <c r="F9393" s="46">
        <f>IF($B$5=1,'ריבית יומית'!D9387,'ריבית יומית'!G9387)</f>
        <v>2.7242892239431882E-5</v>
      </c>
      <c r="G9393" s="46">
        <f t="shared" si="1025"/>
        <v>0</v>
      </c>
      <c r="H9393" s="29">
        <f t="shared" si="1031"/>
        <v>1</v>
      </c>
      <c r="I9393" s="30">
        <f>VLOOKUP(B9392,'מדדים וריביות'!B:C,2)</f>
        <v>33806945.624198698</v>
      </c>
      <c r="K9393" s="39">
        <f t="shared" si="1026"/>
        <v>0</v>
      </c>
      <c r="L9393" s="39">
        <f t="shared" si="1027"/>
        <v>0</v>
      </c>
      <c r="M9393" s="39">
        <f t="shared" si="1028"/>
        <v>0</v>
      </c>
      <c r="N9393" s="41">
        <f t="shared" si="1030"/>
        <v>0</v>
      </c>
    </row>
    <row r="9394" spans="2:14">
      <c r="B9394" s="1">
        <v>42259</v>
      </c>
      <c r="C9394" s="1">
        <f t="shared" si="1029"/>
        <v>42248</v>
      </c>
      <c r="E9394" s="42">
        <f>IF(DAY(B9394)&gt;14,VLOOKUP(DATE(YEAR(C9394),MONTH(C9394)-1,DAY(1)),'מדדים וריביות'!B:C,2,FALSE),VLOOKUP(DATE(YEAR(C9394),MONTH(C9394)-2,DAY(1)),'מדדים וריביות'!B:C,2,FALSE))</f>
        <v>34010806.602837101</v>
      </c>
      <c r="F9394" s="46">
        <f>IF($B$5=1,'ריבית יומית'!D9388,'ריבית יומית'!G9388)</f>
        <v>2.7242892239431882E-5</v>
      </c>
      <c r="G9394" s="46">
        <f t="shared" si="1025"/>
        <v>0</v>
      </c>
      <c r="H9394" s="29">
        <f t="shared" si="1031"/>
        <v>1</v>
      </c>
      <c r="I9394" s="30">
        <f>VLOOKUP(B9393,'מדדים וריביות'!B:C,2)</f>
        <v>33806945.624198698</v>
      </c>
      <c r="K9394" s="39">
        <f t="shared" si="1026"/>
        <v>0</v>
      </c>
      <c r="L9394" s="39">
        <f t="shared" si="1027"/>
        <v>0</v>
      </c>
      <c r="M9394" s="39">
        <f t="shared" si="1028"/>
        <v>0</v>
      </c>
      <c r="N9394" s="41">
        <f t="shared" si="1030"/>
        <v>0</v>
      </c>
    </row>
    <row r="9395" spans="2:14">
      <c r="B9395" s="1">
        <v>42260</v>
      </c>
      <c r="C9395" s="1">
        <f t="shared" si="1029"/>
        <v>42248</v>
      </c>
      <c r="E9395" s="42">
        <f>IF(DAY(B9395)&gt;14,VLOOKUP(DATE(YEAR(C9395),MONTH(C9395)-1,DAY(1)),'מדדים וריביות'!B:C,2,FALSE),VLOOKUP(DATE(YEAR(C9395),MONTH(C9395)-2,DAY(1)),'מדדים וריביות'!B:C,2,FALSE))</f>
        <v>34010806.602837101</v>
      </c>
      <c r="F9395" s="46">
        <f>IF($B$5=1,'ריבית יומית'!D9389,'ריבית יומית'!G9389)</f>
        <v>2.7242892239431882E-5</v>
      </c>
      <c r="G9395" s="46">
        <f t="shared" si="1025"/>
        <v>0</v>
      </c>
      <c r="H9395" s="29">
        <f t="shared" si="1031"/>
        <v>1</v>
      </c>
      <c r="I9395" s="30">
        <f>VLOOKUP(B9394,'מדדים וריביות'!B:C,2)</f>
        <v>33806945.624198698</v>
      </c>
      <c r="K9395" s="39">
        <f t="shared" si="1026"/>
        <v>0</v>
      </c>
      <c r="L9395" s="39">
        <f t="shared" si="1027"/>
        <v>0</v>
      </c>
      <c r="M9395" s="39">
        <f t="shared" si="1028"/>
        <v>0</v>
      </c>
      <c r="N9395" s="41">
        <f t="shared" si="1030"/>
        <v>0</v>
      </c>
    </row>
    <row r="9396" spans="2:14">
      <c r="B9396" s="1">
        <v>42261</v>
      </c>
      <c r="C9396" s="1">
        <f t="shared" si="1029"/>
        <v>42248</v>
      </c>
      <c r="E9396" s="42">
        <f>IF(DAY(B9396)&gt;14,VLOOKUP(DATE(YEAR(C9396),MONTH(C9396)-1,DAY(1)),'מדדים וריביות'!B:C,2,FALSE),VLOOKUP(DATE(YEAR(C9396),MONTH(C9396)-2,DAY(1)),'מדדים וריביות'!B:C,2,FALSE))</f>
        <v>34010806.602837101</v>
      </c>
      <c r="F9396" s="46">
        <f>IF($B$5=1,'ריבית יומית'!D9390,'ריבית יומית'!G9390)</f>
        <v>2.7242892239431882E-5</v>
      </c>
      <c r="G9396" s="46">
        <f t="shared" si="1025"/>
        <v>0</v>
      </c>
      <c r="H9396" s="29">
        <f t="shared" si="1031"/>
        <v>1</v>
      </c>
      <c r="I9396" s="30">
        <f>VLOOKUP(B9395,'מדדים וריביות'!B:C,2)</f>
        <v>33806945.624198698</v>
      </c>
      <c r="K9396" s="39">
        <f t="shared" si="1026"/>
        <v>0</v>
      </c>
      <c r="L9396" s="39">
        <f t="shared" si="1027"/>
        <v>0</v>
      </c>
      <c r="M9396" s="39">
        <f t="shared" si="1028"/>
        <v>0</v>
      </c>
      <c r="N9396" s="41">
        <f t="shared" si="1030"/>
        <v>0</v>
      </c>
    </row>
    <row r="9397" spans="2:14">
      <c r="B9397" s="1">
        <v>42262</v>
      </c>
      <c r="C9397" s="1">
        <f t="shared" si="1029"/>
        <v>42248</v>
      </c>
      <c r="E9397" s="42">
        <f>IF(DAY(B9397)&gt;14,VLOOKUP(DATE(YEAR(C9397),MONTH(C9397)-1,DAY(1)),'מדדים וריביות'!B:C,2,FALSE),VLOOKUP(DATE(YEAR(C9397),MONTH(C9397)-2,DAY(1)),'מדדים וריביות'!B:C,2,FALSE))</f>
        <v>33942852.943290897</v>
      </c>
      <c r="F9397" s="46">
        <f>IF($B$5=1,'ריבית יומית'!D9391,'ריבית יומית'!G9391)</f>
        <v>2.7242892239431882E-5</v>
      </c>
      <c r="G9397" s="46">
        <f t="shared" si="1025"/>
        <v>0</v>
      </c>
      <c r="H9397" s="29">
        <f t="shared" si="1031"/>
        <v>1</v>
      </c>
      <c r="I9397" s="30">
        <f>VLOOKUP(B9396,'מדדים וריביות'!B:C,2)</f>
        <v>33806945.624198698</v>
      </c>
      <c r="K9397" s="39">
        <f t="shared" si="1026"/>
        <v>0</v>
      </c>
      <c r="L9397" s="39">
        <f t="shared" si="1027"/>
        <v>0</v>
      </c>
      <c r="M9397" s="39">
        <f t="shared" si="1028"/>
        <v>0</v>
      </c>
      <c r="N9397" s="41">
        <f t="shared" si="1030"/>
        <v>0</v>
      </c>
    </row>
    <row r="9398" spans="2:14">
      <c r="B9398" s="1">
        <v>42263</v>
      </c>
      <c r="C9398" s="1">
        <f t="shared" si="1029"/>
        <v>42248</v>
      </c>
      <c r="E9398" s="42">
        <f>IF(DAY(B9398)&gt;14,VLOOKUP(DATE(YEAR(C9398),MONTH(C9398)-1,DAY(1)),'מדדים וריביות'!B:C,2,FALSE),VLOOKUP(DATE(YEAR(C9398),MONTH(C9398)-2,DAY(1)),'מדדים וריביות'!B:C,2,FALSE))</f>
        <v>33942852.943290897</v>
      </c>
      <c r="F9398" s="46">
        <f>IF($B$5=1,'ריבית יומית'!D9392,'ריבית יומית'!G9392)</f>
        <v>2.7242892239431882E-5</v>
      </c>
      <c r="G9398" s="46">
        <f t="shared" si="1025"/>
        <v>0</v>
      </c>
      <c r="H9398" s="29">
        <f t="shared" si="1031"/>
        <v>1</v>
      </c>
      <c r="I9398" s="30">
        <f>VLOOKUP(B9397,'מדדים וריביות'!B:C,2)</f>
        <v>33806945.624198698</v>
      </c>
      <c r="K9398" s="39">
        <f t="shared" si="1026"/>
        <v>0</v>
      </c>
      <c r="L9398" s="39">
        <f t="shared" si="1027"/>
        <v>0</v>
      </c>
      <c r="M9398" s="39">
        <f t="shared" si="1028"/>
        <v>0</v>
      </c>
      <c r="N9398" s="41">
        <f t="shared" si="1030"/>
        <v>0</v>
      </c>
    </row>
    <row r="9399" spans="2:14">
      <c r="B9399" s="1">
        <v>42264</v>
      </c>
      <c r="C9399" s="1">
        <f t="shared" si="1029"/>
        <v>42248</v>
      </c>
      <c r="E9399" s="42">
        <f>IF(DAY(B9399)&gt;14,VLOOKUP(DATE(YEAR(C9399),MONTH(C9399)-1,DAY(1)),'מדדים וריביות'!B:C,2,FALSE),VLOOKUP(DATE(YEAR(C9399),MONTH(C9399)-2,DAY(1)),'מדדים וריביות'!B:C,2,FALSE))</f>
        <v>33942852.943290897</v>
      </c>
      <c r="F9399" s="46">
        <f>IF($B$5=1,'ריבית יומית'!D9393,'ריבית יומית'!G9393)</f>
        <v>2.7242892239431882E-5</v>
      </c>
      <c r="G9399" s="46">
        <f t="shared" si="1025"/>
        <v>0</v>
      </c>
      <c r="H9399" s="29">
        <f t="shared" si="1031"/>
        <v>1</v>
      </c>
      <c r="I9399" s="30">
        <f>VLOOKUP(B9398,'מדדים וריביות'!B:C,2)</f>
        <v>33806945.624198698</v>
      </c>
      <c r="K9399" s="39">
        <f t="shared" si="1026"/>
        <v>0</v>
      </c>
      <c r="L9399" s="39">
        <f t="shared" si="1027"/>
        <v>0</v>
      </c>
      <c r="M9399" s="39">
        <f t="shared" si="1028"/>
        <v>0</v>
      </c>
      <c r="N9399" s="41">
        <f t="shared" si="1030"/>
        <v>0</v>
      </c>
    </row>
    <row r="9400" spans="2:14">
      <c r="B9400" s="1">
        <v>42265</v>
      </c>
      <c r="C9400" s="1">
        <f t="shared" si="1029"/>
        <v>42248</v>
      </c>
      <c r="E9400" s="42">
        <f>IF(DAY(B9400)&gt;14,VLOOKUP(DATE(YEAR(C9400),MONTH(C9400)-1,DAY(1)),'מדדים וריביות'!B:C,2,FALSE),VLOOKUP(DATE(YEAR(C9400),MONTH(C9400)-2,DAY(1)),'מדדים וריביות'!B:C,2,FALSE))</f>
        <v>33942852.943290897</v>
      </c>
      <c r="F9400" s="46">
        <f>IF($B$5=1,'ריבית יומית'!D9394,'ריבית יומית'!G9394)</f>
        <v>2.7242892239431882E-5</v>
      </c>
      <c r="G9400" s="46">
        <f t="shared" si="1025"/>
        <v>0</v>
      </c>
      <c r="H9400" s="29">
        <f t="shared" si="1031"/>
        <v>1</v>
      </c>
      <c r="I9400" s="30">
        <f>VLOOKUP(B9399,'מדדים וריביות'!B:C,2)</f>
        <v>33806945.624198698</v>
      </c>
      <c r="K9400" s="39">
        <f t="shared" si="1026"/>
        <v>0</v>
      </c>
      <c r="L9400" s="39">
        <f t="shared" si="1027"/>
        <v>0</v>
      </c>
      <c r="M9400" s="39">
        <f t="shared" si="1028"/>
        <v>0</v>
      </c>
      <c r="N9400" s="41">
        <f t="shared" si="1030"/>
        <v>0</v>
      </c>
    </row>
    <row r="9401" spans="2:14">
      <c r="B9401" s="1">
        <v>42266</v>
      </c>
      <c r="C9401" s="1">
        <f t="shared" si="1029"/>
        <v>42248</v>
      </c>
      <c r="E9401" s="42">
        <f>IF(DAY(B9401)&gt;14,VLOOKUP(DATE(YEAR(C9401),MONTH(C9401)-1,DAY(1)),'מדדים וריביות'!B:C,2,FALSE),VLOOKUP(DATE(YEAR(C9401),MONTH(C9401)-2,DAY(1)),'מדדים וריביות'!B:C,2,FALSE))</f>
        <v>33942852.943290897</v>
      </c>
      <c r="F9401" s="46">
        <f>IF($B$5=1,'ריבית יומית'!D9395,'ריבית יומית'!G9395)</f>
        <v>2.7242892239431882E-5</v>
      </c>
      <c r="G9401" s="46">
        <f t="shared" si="1025"/>
        <v>0</v>
      </c>
      <c r="H9401" s="29">
        <f t="shared" si="1031"/>
        <v>1</v>
      </c>
      <c r="I9401" s="30">
        <f>VLOOKUP(B9400,'מדדים וריביות'!B:C,2)</f>
        <v>33806945.624198698</v>
      </c>
      <c r="K9401" s="39">
        <f t="shared" si="1026"/>
        <v>0</v>
      </c>
      <c r="L9401" s="39">
        <f t="shared" si="1027"/>
        <v>0</v>
      </c>
      <c r="M9401" s="39">
        <f t="shared" si="1028"/>
        <v>0</v>
      </c>
      <c r="N9401" s="41">
        <f t="shared" si="1030"/>
        <v>0</v>
      </c>
    </row>
    <row r="9402" spans="2:14">
      <c r="B9402" s="1">
        <v>42267</v>
      </c>
      <c r="C9402" s="1">
        <f t="shared" si="1029"/>
        <v>42248</v>
      </c>
      <c r="E9402" s="42">
        <f>IF(DAY(B9402)&gt;14,VLOOKUP(DATE(YEAR(C9402),MONTH(C9402)-1,DAY(1)),'מדדים וריביות'!B:C,2,FALSE),VLOOKUP(DATE(YEAR(C9402),MONTH(C9402)-2,DAY(1)),'מדדים וריביות'!B:C,2,FALSE))</f>
        <v>33942852.943290897</v>
      </c>
      <c r="F9402" s="46">
        <f>IF($B$5=1,'ריבית יומית'!D9396,'ריבית יומית'!G9396)</f>
        <v>2.7242892239431882E-5</v>
      </c>
      <c r="G9402" s="46">
        <f t="shared" si="1025"/>
        <v>0</v>
      </c>
      <c r="H9402" s="29">
        <f t="shared" si="1031"/>
        <v>1</v>
      </c>
      <c r="I9402" s="30">
        <f>VLOOKUP(B9401,'מדדים וריביות'!B:C,2)</f>
        <v>33806945.624198698</v>
      </c>
      <c r="K9402" s="39">
        <f t="shared" si="1026"/>
        <v>0</v>
      </c>
      <c r="L9402" s="39">
        <f t="shared" si="1027"/>
        <v>0</v>
      </c>
      <c r="M9402" s="39">
        <f t="shared" si="1028"/>
        <v>0</v>
      </c>
      <c r="N9402" s="41">
        <f t="shared" si="1030"/>
        <v>0</v>
      </c>
    </row>
    <row r="9403" spans="2:14">
      <c r="B9403" s="1">
        <v>42268</v>
      </c>
      <c r="C9403" s="1">
        <f t="shared" si="1029"/>
        <v>42248</v>
      </c>
      <c r="E9403" s="42">
        <f>IF(DAY(B9403)&gt;14,VLOOKUP(DATE(YEAR(C9403),MONTH(C9403)-1,DAY(1)),'מדדים וריביות'!B:C,2,FALSE),VLOOKUP(DATE(YEAR(C9403),MONTH(C9403)-2,DAY(1)),'מדדים וריביות'!B:C,2,FALSE))</f>
        <v>33942852.943290897</v>
      </c>
      <c r="F9403" s="46">
        <f>IF($B$5=1,'ריבית יומית'!D9397,'ריבית יומית'!G9397)</f>
        <v>2.7242892239431882E-5</v>
      </c>
      <c r="G9403" s="46">
        <f t="shared" si="1025"/>
        <v>0</v>
      </c>
      <c r="H9403" s="29">
        <f t="shared" si="1031"/>
        <v>1</v>
      </c>
      <c r="I9403" s="30">
        <f>VLOOKUP(B9402,'מדדים וריביות'!B:C,2)</f>
        <v>33806945.624198698</v>
      </c>
      <c r="K9403" s="39">
        <f t="shared" si="1026"/>
        <v>0</v>
      </c>
      <c r="L9403" s="39">
        <f t="shared" si="1027"/>
        <v>0</v>
      </c>
      <c r="M9403" s="39">
        <f t="shared" si="1028"/>
        <v>0</v>
      </c>
      <c r="N9403" s="41">
        <f t="shared" si="1030"/>
        <v>0</v>
      </c>
    </row>
    <row r="9404" spans="2:14">
      <c r="B9404" s="1">
        <v>42269</v>
      </c>
      <c r="C9404" s="1">
        <f t="shared" si="1029"/>
        <v>42248</v>
      </c>
      <c r="E9404" s="42">
        <f>IF(DAY(B9404)&gt;14,VLOOKUP(DATE(YEAR(C9404),MONTH(C9404)-1,DAY(1)),'מדדים וריביות'!B:C,2,FALSE),VLOOKUP(DATE(YEAR(C9404),MONTH(C9404)-2,DAY(1)),'מדדים וריביות'!B:C,2,FALSE))</f>
        <v>33942852.943290897</v>
      </c>
      <c r="F9404" s="46">
        <f>IF($B$5=1,'ריבית יומית'!D9398,'ריבית יומית'!G9398)</f>
        <v>2.7242892239431882E-5</v>
      </c>
      <c r="G9404" s="46">
        <f t="shared" si="1025"/>
        <v>0</v>
      </c>
      <c r="H9404" s="29">
        <f t="shared" si="1031"/>
        <v>1</v>
      </c>
      <c r="I9404" s="30">
        <f>VLOOKUP(B9403,'מדדים וריביות'!B:C,2)</f>
        <v>33806945.624198698</v>
      </c>
      <c r="K9404" s="39">
        <f t="shared" si="1026"/>
        <v>0</v>
      </c>
      <c r="L9404" s="39">
        <f t="shared" si="1027"/>
        <v>0</v>
      </c>
      <c r="M9404" s="39">
        <f t="shared" si="1028"/>
        <v>0</v>
      </c>
      <c r="N9404" s="41">
        <f t="shared" si="1030"/>
        <v>0</v>
      </c>
    </row>
    <row r="9405" spans="2:14">
      <c r="B9405" s="1">
        <v>42270</v>
      </c>
      <c r="C9405" s="1">
        <f t="shared" si="1029"/>
        <v>42248</v>
      </c>
      <c r="E9405" s="42">
        <f>IF(DAY(B9405)&gt;14,VLOOKUP(DATE(YEAR(C9405),MONTH(C9405)-1,DAY(1)),'מדדים וריביות'!B:C,2,FALSE),VLOOKUP(DATE(YEAR(C9405),MONTH(C9405)-2,DAY(1)),'מדדים וריביות'!B:C,2,FALSE))</f>
        <v>33942852.943290897</v>
      </c>
      <c r="F9405" s="46">
        <f>IF($B$5=1,'ריבית יומית'!D9399,'ריבית יומית'!G9399)</f>
        <v>2.7242892239431882E-5</v>
      </c>
      <c r="G9405" s="46">
        <f t="shared" si="1025"/>
        <v>0</v>
      </c>
      <c r="H9405" s="29">
        <f t="shared" si="1031"/>
        <v>1</v>
      </c>
      <c r="I9405" s="30">
        <f>VLOOKUP(B9404,'מדדים וריביות'!B:C,2)</f>
        <v>33806945.624198698</v>
      </c>
      <c r="K9405" s="39">
        <f t="shared" si="1026"/>
        <v>0</v>
      </c>
      <c r="L9405" s="39">
        <f t="shared" si="1027"/>
        <v>0</v>
      </c>
      <c r="M9405" s="39">
        <f t="shared" si="1028"/>
        <v>0</v>
      </c>
      <c r="N9405" s="41">
        <f t="shared" si="1030"/>
        <v>0</v>
      </c>
    </row>
    <row r="9406" spans="2:14">
      <c r="B9406" s="1">
        <v>42271</v>
      </c>
      <c r="C9406" s="1">
        <f t="shared" si="1029"/>
        <v>42248</v>
      </c>
      <c r="E9406" s="42">
        <f>IF(DAY(B9406)&gt;14,VLOOKUP(DATE(YEAR(C9406),MONTH(C9406)-1,DAY(1)),'מדדים וריביות'!B:C,2,FALSE),VLOOKUP(DATE(YEAR(C9406),MONTH(C9406)-2,DAY(1)),'מדדים וריביות'!B:C,2,FALSE))</f>
        <v>33942852.943290897</v>
      </c>
      <c r="F9406" s="46">
        <f>IF($B$5=1,'ריבית יומית'!D9400,'ריבית יומית'!G9400)</f>
        <v>2.7242892239431882E-5</v>
      </c>
      <c r="G9406" s="46">
        <f t="shared" si="1025"/>
        <v>0</v>
      </c>
      <c r="H9406" s="29">
        <f t="shared" si="1031"/>
        <v>1</v>
      </c>
      <c r="I9406" s="30">
        <f>VLOOKUP(B9405,'מדדים וריביות'!B:C,2)</f>
        <v>33806945.624198698</v>
      </c>
      <c r="K9406" s="39">
        <f t="shared" si="1026"/>
        <v>0</v>
      </c>
      <c r="L9406" s="39">
        <f t="shared" si="1027"/>
        <v>0</v>
      </c>
      <c r="M9406" s="39">
        <f t="shared" si="1028"/>
        <v>0</v>
      </c>
      <c r="N9406" s="41">
        <f t="shared" si="1030"/>
        <v>0</v>
      </c>
    </row>
    <row r="9407" spans="2:14">
      <c r="B9407" s="1">
        <v>42272</v>
      </c>
      <c r="C9407" s="1">
        <f t="shared" si="1029"/>
        <v>42248</v>
      </c>
      <c r="E9407" s="42">
        <f>IF(DAY(B9407)&gt;14,VLOOKUP(DATE(YEAR(C9407),MONTH(C9407)-1,DAY(1)),'מדדים וריביות'!B:C,2,FALSE),VLOOKUP(DATE(YEAR(C9407),MONTH(C9407)-2,DAY(1)),'מדדים וריביות'!B:C,2,FALSE))</f>
        <v>33942852.943290897</v>
      </c>
      <c r="F9407" s="46">
        <f>IF($B$5=1,'ריבית יומית'!D9401,'ריבית יומית'!G9401)</f>
        <v>2.7242892239431882E-5</v>
      </c>
      <c r="G9407" s="46">
        <f t="shared" si="1025"/>
        <v>0</v>
      </c>
      <c r="H9407" s="29">
        <f t="shared" si="1031"/>
        <v>1</v>
      </c>
      <c r="I9407" s="30">
        <f>VLOOKUP(B9406,'מדדים וריביות'!B:C,2)</f>
        <v>33806945.624198698</v>
      </c>
      <c r="K9407" s="39">
        <f t="shared" si="1026"/>
        <v>0</v>
      </c>
      <c r="L9407" s="39">
        <f t="shared" si="1027"/>
        <v>0</v>
      </c>
      <c r="M9407" s="39">
        <f t="shared" si="1028"/>
        <v>0</v>
      </c>
      <c r="N9407" s="41">
        <f t="shared" si="1030"/>
        <v>0</v>
      </c>
    </row>
    <row r="9408" spans="2:14">
      <c r="B9408" s="1">
        <v>42273</v>
      </c>
      <c r="C9408" s="1">
        <f t="shared" si="1029"/>
        <v>42248</v>
      </c>
      <c r="E9408" s="42">
        <f>IF(DAY(B9408)&gt;14,VLOOKUP(DATE(YEAR(C9408),MONTH(C9408)-1,DAY(1)),'מדדים וריביות'!B:C,2,FALSE),VLOOKUP(DATE(YEAR(C9408),MONTH(C9408)-2,DAY(1)),'מדדים וריביות'!B:C,2,FALSE))</f>
        <v>33942852.943290897</v>
      </c>
      <c r="F9408" s="46">
        <f>IF($B$5=1,'ריבית יומית'!D9402,'ריבית יומית'!G9402)</f>
        <v>2.7242892239431882E-5</v>
      </c>
      <c r="G9408" s="46">
        <f t="shared" si="1025"/>
        <v>0</v>
      </c>
      <c r="H9408" s="29">
        <f t="shared" si="1031"/>
        <v>1</v>
      </c>
      <c r="I9408" s="30">
        <f>VLOOKUP(B9407,'מדדים וריביות'!B:C,2)</f>
        <v>33806945.624198698</v>
      </c>
      <c r="K9408" s="39">
        <f t="shared" si="1026"/>
        <v>0</v>
      </c>
      <c r="L9408" s="39">
        <f t="shared" si="1027"/>
        <v>0</v>
      </c>
      <c r="M9408" s="39">
        <f t="shared" si="1028"/>
        <v>0</v>
      </c>
      <c r="N9408" s="41">
        <f t="shared" si="1030"/>
        <v>0</v>
      </c>
    </row>
    <row r="9409" spans="2:14">
      <c r="B9409" s="1">
        <v>42274</v>
      </c>
      <c r="C9409" s="1">
        <f t="shared" si="1029"/>
        <v>42248</v>
      </c>
      <c r="E9409" s="42">
        <f>IF(DAY(B9409)&gt;14,VLOOKUP(DATE(YEAR(C9409),MONTH(C9409)-1,DAY(1)),'מדדים וריביות'!B:C,2,FALSE),VLOOKUP(DATE(YEAR(C9409),MONTH(C9409)-2,DAY(1)),'מדדים וריביות'!B:C,2,FALSE))</f>
        <v>33942852.943290897</v>
      </c>
      <c r="F9409" s="46">
        <f>IF($B$5=1,'ריבית יומית'!D9403,'ריבית יומית'!G9403)</f>
        <v>2.7242892239431882E-5</v>
      </c>
      <c r="G9409" s="46">
        <f t="shared" si="1025"/>
        <v>0</v>
      </c>
      <c r="H9409" s="29">
        <f t="shared" si="1031"/>
        <v>1</v>
      </c>
      <c r="I9409" s="30">
        <f>VLOOKUP(B9408,'מדדים וריביות'!B:C,2)</f>
        <v>33806945.624198698</v>
      </c>
      <c r="K9409" s="39">
        <f t="shared" si="1026"/>
        <v>0</v>
      </c>
      <c r="L9409" s="39">
        <f t="shared" si="1027"/>
        <v>0</v>
      </c>
      <c r="M9409" s="39">
        <f t="shared" si="1028"/>
        <v>0</v>
      </c>
      <c r="N9409" s="41">
        <f t="shared" si="1030"/>
        <v>0</v>
      </c>
    </row>
    <row r="9410" spans="2:14">
      <c r="B9410" s="1">
        <v>42275</v>
      </c>
      <c r="C9410" s="1">
        <f t="shared" si="1029"/>
        <v>42248</v>
      </c>
      <c r="E9410" s="42">
        <f>IF(DAY(B9410)&gt;14,VLOOKUP(DATE(YEAR(C9410),MONTH(C9410)-1,DAY(1)),'מדדים וריביות'!B:C,2,FALSE),VLOOKUP(DATE(YEAR(C9410),MONTH(C9410)-2,DAY(1)),'מדדים וריביות'!B:C,2,FALSE))</f>
        <v>33942852.943290897</v>
      </c>
      <c r="F9410" s="46">
        <f>IF($B$5=1,'ריבית יומית'!D9404,'ריבית יומית'!G9404)</f>
        <v>2.7242892239431882E-5</v>
      </c>
      <c r="G9410" s="46">
        <f t="shared" si="1025"/>
        <v>0</v>
      </c>
      <c r="H9410" s="29">
        <f t="shared" si="1031"/>
        <v>1</v>
      </c>
      <c r="I9410" s="30">
        <f>VLOOKUP(B9409,'מדדים וריביות'!B:C,2)</f>
        <v>33806945.624198698</v>
      </c>
      <c r="K9410" s="39">
        <f t="shared" si="1026"/>
        <v>0</v>
      </c>
      <c r="L9410" s="39">
        <f t="shared" si="1027"/>
        <v>0</v>
      </c>
      <c r="M9410" s="39">
        <f t="shared" si="1028"/>
        <v>0</v>
      </c>
      <c r="N9410" s="41">
        <f t="shared" si="1030"/>
        <v>0</v>
      </c>
    </row>
    <row r="9411" spans="2:14">
      <c r="B9411" s="1">
        <v>42276</v>
      </c>
      <c r="C9411" s="1">
        <f t="shared" si="1029"/>
        <v>42248</v>
      </c>
      <c r="E9411" s="42">
        <f>IF(DAY(B9411)&gt;14,VLOOKUP(DATE(YEAR(C9411),MONTH(C9411)-1,DAY(1)),'מדדים וריביות'!B:C,2,FALSE),VLOOKUP(DATE(YEAR(C9411),MONTH(C9411)-2,DAY(1)),'מדדים וריביות'!B:C,2,FALSE))</f>
        <v>33942852.943290897</v>
      </c>
      <c r="F9411" s="46">
        <f>IF($B$5=1,'ריבית יומית'!D9405,'ריבית יומית'!G9405)</f>
        <v>2.7242892239431882E-5</v>
      </c>
      <c r="G9411" s="46">
        <f t="shared" si="1025"/>
        <v>0</v>
      </c>
      <c r="H9411" s="29">
        <f t="shared" si="1031"/>
        <v>1</v>
      </c>
      <c r="I9411" s="30">
        <f>VLOOKUP(B9410,'מדדים וריביות'!B:C,2)</f>
        <v>33806945.624198698</v>
      </c>
      <c r="K9411" s="39">
        <f t="shared" si="1026"/>
        <v>0</v>
      </c>
      <c r="L9411" s="39">
        <f t="shared" si="1027"/>
        <v>0</v>
      </c>
      <c r="M9411" s="39">
        <f t="shared" si="1028"/>
        <v>0</v>
      </c>
      <c r="N9411" s="41">
        <f t="shared" si="1030"/>
        <v>0</v>
      </c>
    </row>
    <row r="9412" spans="2:14">
      <c r="B9412" s="1">
        <v>42277</v>
      </c>
      <c r="C9412" s="1">
        <f t="shared" si="1029"/>
        <v>42248</v>
      </c>
      <c r="E9412" s="42">
        <f>IF(DAY(B9412)&gt;14,VLOOKUP(DATE(YEAR(C9412),MONTH(C9412)-1,DAY(1)),'מדדים וריביות'!B:C,2,FALSE),VLOOKUP(DATE(YEAR(C9412),MONTH(C9412)-2,DAY(1)),'מדדים וריביות'!B:C,2,FALSE))</f>
        <v>33942852.943290897</v>
      </c>
      <c r="F9412" s="46">
        <f>IF($B$5=1,'ריבית יומית'!D9406,'ריבית יומית'!G9406)</f>
        <v>2.7242892239431882E-5</v>
      </c>
      <c r="G9412" s="46">
        <f t="shared" si="1025"/>
        <v>0</v>
      </c>
      <c r="H9412" s="29">
        <f t="shared" si="1031"/>
        <v>1</v>
      </c>
      <c r="I9412" s="30">
        <f>VLOOKUP(B9411,'מדדים וריביות'!B:C,2)</f>
        <v>33806945.624198698</v>
      </c>
      <c r="K9412" s="39">
        <f t="shared" si="1026"/>
        <v>0</v>
      </c>
      <c r="L9412" s="39">
        <f t="shared" si="1027"/>
        <v>0</v>
      </c>
      <c r="M9412" s="39">
        <f t="shared" si="1028"/>
        <v>0</v>
      </c>
      <c r="N9412" s="41">
        <f t="shared" si="1030"/>
        <v>0</v>
      </c>
    </row>
    <row r="9413" spans="2:14">
      <c r="B9413" s="1">
        <v>42278</v>
      </c>
      <c r="C9413" s="1">
        <f t="shared" si="1029"/>
        <v>42278</v>
      </c>
      <c r="E9413" s="42">
        <f>IF(DAY(B9413)&gt;14,VLOOKUP(DATE(YEAR(C9413),MONTH(C9413)-1,DAY(1)),'מדדים וריביות'!B:C,2,FALSE),VLOOKUP(DATE(YEAR(C9413),MONTH(C9413)-2,DAY(1)),'מדדים וריביות'!B:C,2,FALSE))</f>
        <v>33942852.943290897</v>
      </c>
      <c r="F9413" s="46">
        <f>IF($B$5=1,'ריבית יומית'!D9407,'ריבית יומית'!G9407)</f>
        <v>2.7242892239431882E-5</v>
      </c>
      <c r="G9413" s="46">
        <f t="shared" si="1025"/>
        <v>0</v>
      </c>
      <c r="H9413" s="29">
        <f t="shared" si="1031"/>
        <v>1</v>
      </c>
      <c r="I9413" s="30">
        <f>VLOOKUP(B9412,'מדדים וריביות'!B:C,2)</f>
        <v>33806945.624198698</v>
      </c>
      <c r="K9413" s="39">
        <f t="shared" si="1026"/>
        <v>0</v>
      </c>
      <c r="L9413" s="39">
        <f t="shared" si="1027"/>
        <v>0</v>
      </c>
      <c r="M9413" s="39">
        <f t="shared" si="1028"/>
        <v>0</v>
      </c>
      <c r="N9413" s="41">
        <f t="shared" si="1030"/>
        <v>0</v>
      </c>
    </row>
    <row r="9414" spans="2:14">
      <c r="B9414" s="1">
        <v>42279</v>
      </c>
      <c r="C9414" s="1">
        <f t="shared" si="1029"/>
        <v>42278</v>
      </c>
      <c r="E9414" s="42">
        <f>IF(DAY(B9414)&gt;14,VLOOKUP(DATE(YEAR(C9414),MONTH(C9414)-1,DAY(1)),'מדדים וריביות'!B:C,2,FALSE),VLOOKUP(DATE(YEAR(C9414),MONTH(C9414)-2,DAY(1)),'מדדים וריביות'!B:C,2,FALSE))</f>
        <v>33942852.943290897</v>
      </c>
      <c r="F9414" s="46">
        <f>IF($B$5=1,'ריבית יומית'!D9408,'ריבית יומית'!G9408)</f>
        <v>2.7242892239431882E-5</v>
      </c>
      <c r="G9414" s="46">
        <f t="shared" si="1025"/>
        <v>0</v>
      </c>
      <c r="H9414" s="29">
        <f t="shared" si="1031"/>
        <v>1</v>
      </c>
      <c r="I9414" s="30">
        <f>VLOOKUP(B9413,'מדדים וריביות'!B:C,2)</f>
        <v>33840922.453971699</v>
      </c>
      <c r="K9414" s="39">
        <f t="shared" si="1026"/>
        <v>0</v>
      </c>
      <c r="L9414" s="39">
        <f t="shared" si="1027"/>
        <v>0</v>
      </c>
      <c r="M9414" s="39">
        <f t="shared" si="1028"/>
        <v>0</v>
      </c>
      <c r="N9414" s="41">
        <f t="shared" si="1030"/>
        <v>0</v>
      </c>
    </row>
    <row r="9415" spans="2:14">
      <c r="B9415" s="1">
        <v>42280</v>
      </c>
      <c r="C9415" s="1">
        <f t="shared" si="1029"/>
        <v>42278</v>
      </c>
      <c r="E9415" s="42">
        <f>IF(DAY(B9415)&gt;14,VLOOKUP(DATE(YEAR(C9415),MONTH(C9415)-1,DAY(1)),'מדדים וריביות'!B:C,2,FALSE),VLOOKUP(DATE(YEAR(C9415),MONTH(C9415)-2,DAY(1)),'מדדים וריביות'!B:C,2,FALSE))</f>
        <v>33942852.943290897</v>
      </c>
      <c r="F9415" s="46">
        <f>IF($B$5=1,'ריבית יומית'!D9409,'ריבית יומית'!G9409)</f>
        <v>2.7242892239431882E-5</v>
      </c>
      <c r="G9415" s="46">
        <f t="shared" si="1025"/>
        <v>0</v>
      </c>
      <c r="H9415" s="29">
        <f t="shared" si="1031"/>
        <v>1</v>
      </c>
      <c r="I9415" s="30">
        <f>VLOOKUP(B9414,'מדדים וריביות'!B:C,2)</f>
        <v>33840922.453971699</v>
      </c>
      <c r="K9415" s="39">
        <f t="shared" si="1026"/>
        <v>0</v>
      </c>
      <c r="L9415" s="39">
        <f t="shared" si="1027"/>
        <v>0</v>
      </c>
      <c r="M9415" s="39">
        <f t="shared" si="1028"/>
        <v>0</v>
      </c>
      <c r="N9415" s="41">
        <f t="shared" si="1030"/>
        <v>0</v>
      </c>
    </row>
    <row r="9416" spans="2:14">
      <c r="B9416" s="1">
        <v>42281</v>
      </c>
      <c r="C9416" s="1">
        <f t="shared" si="1029"/>
        <v>42278</v>
      </c>
      <c r="E9416" s="42">
        <f>IF(DAY(B9416)&gt;14,VLOOKUP(DATE(YEAR(C9416),MONTH(C9416)-1,DAY(1)),'מדדים וריביות'!B:C,2,FALSE),VLOOKUP(DATE(YEAR(C9416),MONTH(C9416)-2,DAY(1)),'מדדים וריביות'!B:C,2,FALSE))</f>
        <v>33942852.943290897</v>
      </c>
      <c r="F9416" s="46">
        <f>IF($B$5=1,'ריבית יומית'!D9410,'ריבית יומית'!G9410)</f>
        <v>2.7242892239431882E-5</v>
      </c>
      <c r="G9416" s="46">
        <f t="shared" si="1025"/>
        <v>0</v>
      </c>
      <c r="H9416" s="29">
        <f t="shared" si="1031"/>
        <v>1</v>
      </c>
      <c r="I9416" s="30">
        <f>VLOOKUP(B9415,'מדדים וריביות'!B:C,2)</f>
        <v>33840922.453971699</v>
      </c>
      <c r="K9416" s="39">
        <f t="shared" si="1026"/>
        <v>0</v>
      </c>
      <c r="L9416" s="39">
        <f t="shared" si="1027"/>
        <v>0</v>
      </c>
      <c r="M9416" s="39">
        <f t="shared" si="1028"/>
        <v>0</v>
      </c>
      <c r="N9416" s="41">
        <f t="shared" si="1030"/>
        <v>0</v>
      </c>
    </row>
    <row r="9417" spans="2:14">
      <c r="B9417" s="1">
        <v>42282</v>
      </c>
      <c r="C9417" s="1">
        <f t="shared" si="1029"/>
        <v>42278</v>
      </c>
      <c r="E9417" s="42">
        <f>IF(DAY(B9417)&gt;14,VLOOKUP(DATE(YEAR(C9417),MONTH(C9417)-1,DAY(1)),'מדדים וריביות'!B:C,2,FALSE),VLOOKUP(DATE(YEAR(C9417),MONTH(C9417)-2,DAY(1)),'מדדים וריביות'!B:C,2,FALSE))</f>
        <v>33942852.943290897</v>
      </c>
      <c r="F9417" s="46">
        <f>IF($B$5=1,'ריבית יומית'!D9411,'ריבית יומית'!G9411)</f>
        <v>2.7242892239431882E-5</v>
      </c>
      <c r="G9417" s="46">
        <f t="shared" ref="G9417:G9480" si="1032">IF(B9417&gt;$B$2,0,F9417)</f>
        <v>0</v>
      </c>
      <c r="H9417" s="29">
        <f t="shared" si="1031"/>
        <v>1</v>
      </c>
      <c r="I9417" s="30">
        <f>VLOOKUP(B9416,'מדדים וריביות'!B:C,2)</f>
        <v>33840922.453971699</v>
      </c>
      <c r="K9417" s="39">
        <f t="shared" ref="K9417:K9480" si="1033">$B$4/E9417*D9417-D9417</f>
        <v>0</v>
      </c>
      <c r="L9417" s="39">
        <f t="shared" ref="L9417:L9480" si="1034">H9418*D9417-D9417</f>
        <v>0</v>
      </c>
      <c r="M9417" s="39">
        <f t="shared" ref="M9417:M9480" si="1035">$B$4/E9417*L9417-L9417</f>
        <v>0</v>
      </c>
      <c r="N9417" s="41">
        <f t="shared" si="1030"/>
        <v>0</v>
      </c>
    </row>
    <row r="9418" spans="2:14">
      <c r="B9418" s="1">
        <v>42283</v>
      </c>
      <c r="C9418" s="1">
        <f t="shared" ref="C9418:C9481" si="1036">DATE(YEAR(B9418),MONTH(B9418),DAY(1))</f>
        <v>42278</v>
      </c>
      <c r="E9418" s="42">
        <f>IF(DAY(B9418)&gt;14,VLOOKUP(DATE(YEAR(C9418),MONTH(C9418)-1,DAY(1)),'מדדים וריביות'!B:C,2,FALSE),VLOOKUP(DATE(YEAR(C9418),MONTH(C9418)-2,DAY(1)),'מדדים וריביות'!B:C,2,FALSE))</f>
        <v>33942852.943290897</v>
      </c>
      <c r="F9418" s="46">
        <f>IF($B$5=1,'ריבית יומית'!D9412,'ריבית יומית'!G9412)</f>
        <v>2.7242892239431882E-5</v>
      </c>
      <c r="G9418" s="46">
        <f t="shared" si="1032"/>
        <v>0</v>
      </c>
      <c r="H9418" s="29">
        <f t="shared" si="1031"/>
        <v>1</v>
      </c>
      <c r="I9418" s="30">
        <f>VLOOKUP(B9417,'מדדים וריביות'!B:C,2)</f>
        <v>33840922.453971699</v>
      </c>
      <c r="K9418" s="39">
        <f t="shared" si="1033"/>
        <v>0</v>
      </c>
      <c r="L9418" s="39">
        <f t="shared" si="1034"/>
        <v>0</v>
      </c>
      <c r="M9418" s="39">
        <f t="shared" si="1035"/>
        <v>0</v>
      </c>
      <c r="N9418" s="41">
        <f t="shared" ref="N9418:N9481" si="1037">SUM(K9418:M9418)</f>
        <v>0</v>
      </c>
    </row>
    <row r="9419" spans="2:14">
      <c r="B9419" s="1">
        <v>42284</v>
      </c>
      <c r="C9419" s="1">
        <f t="shared" si="1036"/>
        <v>42278</v>
      </c>
      <c r="E9419" s="42">
        <f>IF(DAY(B9419)&gt;14,VLOOKUP(DATE(YEAR(C9419),MONTH(C9419)-1,DAY(1)),'מדדים וריביות'!B:C,2,FALSE),VLOOKUP(DATE(YEAR(C9419),MONTH(C9419)-2,DAY(1)),'מדדים וריביות'!B:C,2,FALSE))</f>
        <v>33942852.943290897</v>
      </c>
      <c r="F9419" s="46">
        <f>IF($B$5=1,'ריבית יומית'!D9413,'ריבית יומית'!G9413)</f>
        <v>2.7242892239431882E-5</v>
      </c>
      <c r="G9419" s="46">
        <f t="shared" si="1032"/>
        <v>0</v>
      </c>
      <c r="H9419" s="29">
        <f t="shared" si="1031"/>
        <v>1</v>
      </c>
      <c r="I9419" s="30">
        <f>VLOOKUP(B9418,'מדדים וריביות'!B:C,2)</f>
        <v>33840922.453971699</v>
      </c>
      <c r="K9419" s="39">
        <f t="shared" si="1033"/>
        <v>0</v>
      </c>
      <c r="L9419" s="39">
        <f t="shared" si="1034"/>
        <v>0</v>
      </c>
      <c r="M9419" s="39">
        <f t="shared" si="1035"/>
        <v>0</v>
      </c>
      <c r="N9419" s="41">
        <f t="shared" si="1037"/>
        <v>0</v>
      </c>
    </row>
    <row r="9420" spans="2:14">
      <c r="B9420" s="1">
        <v>42285</v>
      </c>
      <c r="C9420" s="1">
        <f t="shared" si="1036"/>
        <v>42278</v>
      </c>
      <c r="E9420" s="42">
        <f>IF(DAY(B9420)&gt;14,VLOOKUP(DATE(YEAR(C9420),MONTH(C9420)-1,DAY(1)),'מדדים וריביות'!B:C,2,FALSE),VLOOKUP(DATE(YEAR(C9420),MONTH(C9420)-2,DAY(1)),'מדדים וריביות'!B:C,2,FALSE))</f>
        <v>33942852.943290897</v>
      </c>
      <c r="F9420" s="46">
        <f>IF($B$5=1,'ריבית יומית'!D9414,'ריבית יומית'!G9414)</f>
        <v>2.7242892239431882E-5</v>
      </c>
      <c r="G9420" s="46">
        <f t="shared" si="1032"/>
        <v>0</v>
      </c>
      <c r="H9420" s="29">
        <f t="shared" si="1031"/>
        <v>1</v>
      </c>
      <c r="I9420" s="30">
        <f>VLOOKUP(B9419,'מדדים וריביות'!B:C,2)</f>
        <v>33840922.453971699</v>
      </c>
      <c r="K9420" s="39">
        <f t="shared" si="1033"/>
        <v>0</v>
      </c>
      <c r="L9420" s="39">
        <f t="shared" si="1034"/>
        <v>0</v>
      </c>
      <c r="M9420" s="39">
        <f t="shared" si="1035"/>
        <v>0</v>
      </c>
      <c r="N9420" s="41">
        <f t="shared" si="1037"/>
        <v>0</v>
      </c>
    </row>
    <row r="9421" spans="2:14">
      <c r="B9421" s="1">
        <v>42286</v>
      </c>
      <c r="C9421" s="1">
        <f t="shared" si="1036"/>
        <v>42278</v>
      </c>
      <c r="E9421" s="42">
        <f>IF(DAY(B9421)&gt;14,VLOOKUP(DATE(YEAR(C9421),MONTH(C9421)-1,DAY(1)),'מדדים וריביות'!B:C,2,FALSE),VLOOKUP(DATE(YEAR(C9421),MONTH(C9421)-2,DAY(1)),'מדדים וריביות'!B:C,2,FALSE))</f>
        <v>33942852.943290897</v>
      </c>
      <c r="F9421" s="46">
        <f>IF($B$5=1,'ריבית יומית'!D9415,'ריבית יומית'!G9415)</f>
        <v>2.7242892239431882E-5</v>
      </c>
      <c r="G9421" s="46">
        <f t="shared" si="1032"/>
        <v>0</v>
      </c>
      <c r="H9421" s="29">
        <f t="shared" si="1031"/>
        <v>1</v>
      </c>
      <c r="I9421" s="30">
        <f>VLOOKUP(B9420,'מדדים וריביות'!B:C,2)</f>
        <v>33840922.453971699</v>
      </c>
      <c r="K9421" s="39">
        <f t="shared" si="1033"/>
        <v>0</v>
      </c>
      <c r="L9421" s="39">
        <f t="shared" si="1034"/>
        <v>0</v>
      </c>
      <c r="M9421" s="39">
        <f t="shared" si="1035"/>
        <v>0</v>
      </c>
      <c r="N9421" s="41">
        <f t="shared" si="1037"/>
        <v>0</v>
      </c>
    </row>
    <row r="9422" spans="2:14">
      <c r="B9422" s="1">
        <v>42287</v>
      </c>
      <c r="C9422" s="1">
        <f t="shared" si="1036"/>
        <v>42278</v>
      </c>
      <c r="E9422" s="42">
        <f>IF(DAY(B9422)&gt;14,VLOOKUP(DATE(YEAR(C9422),MONTH(C9422)-1,DAY(1)),'מדדים וריביות'!B:C,2,FALSE),VLOOKUP(DATE(YEAR(C9422),MONTH(C9422)-2,DAY(1)),'מדדים וריביות'!B:C,2,FALSE))</f>
        <v>33942852.943290897</v>
      </c>
      <c r="F9422" s="46">
        <f>IF($B$5=1,'ריבית יומית'!D9416,'ריבית יומית'!G9416)</f>
        <v>2.7242892239431882E-5</v>
      </c>
      <c r="G9422" s="46">
        <f t="shared" si="1032"/>
        <v>0</v>
      </c>
      <c r="H9422" s="29">
        <f t="shared" si="1031"/>
        <v>1</v>
      </c>
      <c r="I9422" s="30">
        <f>VLOOKUP(B9421,'מדדים וריביות'!B:C,2)</f>
        <v>33840922.453971699</v>
      </c>
      <c r="K9422" s="39">
        <f t="shared" si="1033"/>
        <v>0</v>
      </c>
      <c r="L9422" s="39">
        <f t="shared" si="1034"/>
        <v>0</v>
      </c>
      <c r="M9422" s="39">
        <f t="shared" si="1035"/>
        <v>0</v>
      </c>
      <c r="N9422" s="41">
        <f t="shared" si="1037"/>
        <v>0</v>
      </c>
    </row>
    <row r="9423" spans="2:14">
      <c r="B9423" s="1">
        <v>42288</v>
      </c>
      <c r="C9423" s="1">
        <f t="shared" si="1036"/>
        <v>42278</v>
      </c>
      <c r="E9423" s="42">
        <f>IF(DAY(B9423)&gt;14,VLOOKUP(DATE(YEAR(C9423),MONTH(C9423)-1,DAY(1)),'מדדים וריביות'!B:C,2,FALSE),VLOOKUP(DATE(YEAR(C9423),MONTH(C9423)-2,DAY(1)),'מדדים וריביות'!B:C,2,FALSE))</f>
        <v>33942852.943290897</v>
      </c>
      <c r="F9423" s="46">
        <f>IF($B$5=1,'ריבית יומית'!D9417,'ריבית יומית'!G9417)</f>
        <v>2.7242892239431882E-5</v>
      </c>
      <c r="G9423" s="46">
        <f t="shared" si="1032"/>
        <v>0</v>
      </c>
      <c r="H9423" s="29">
        <f t="shared" si="1031"/>
        <v>1</v>
      </c>
      <c r="I9423" s="30">
        <f>VLOOKUP(B9422,'מדדים וריביות'!B:C,2)</f>
        <v>33840922.453971699</v>
      </c>
      <c r="K9423" s="39">
        <f t="shared" si="1033"/>
        <v>0</v>
      </c>
      <c r="L9423" s="39">
        <f t="shared" si="1034"/>
        <v>0</v>
      </c>
      <c r="M9423" s="39">
        <f t="shared" si="1035"/>
        <v>0</v>
      </c>
      <c r="N9423" s="41">
        <f t="shared" si="1037"/>
        <v>0</v>
      </c>
    </row>
    <row r="9424" spans="2:14">
      <c r="B9424" s="1">
        <v>42289</v>
      </c>
      <c r="C9424" s="1">
        <f t="shared" si="1036"/>
        <v>42278</v>
      </c>
      <c r="E9424" s="42">
        <f>IF(DAY(B9424)&gt;14,VLOOKUP(DATE(YEAR(C9424),MONTH(C9424)-1,DAY(1)),'מדדים וריביות'!B:C,2,FALSE),VLOOKUP(DATE(YEAR(C9424),MONTH(C9424)-2,DAY(1)),'מדדים וריביות'!B:C,2,FALSE))</f>
        <v>33942852.943290897</v>
      </c>
      <c r="F9424" s="46">
        <f>IF($B$5=1,'ריבית יומית'!D9418,'ריבית יומית'!G9418)</f>
        <v>2.7242892239431882E-5</v>
      </c>
      <c r="G9424" s="46">
        <f t="shared" si="1032"/>
        <v>0</v>
      </c>
      <c r="H9424" s="29">
        <f t="shared" si="1031"/>
        <v>1</v>
      </c>
      <c r="I9424" s="30">
        <f>VLOOKUP(B9423,'מדדים וריביות'!B:C,2)</f>
        <v>33840922.453971699</v>
      </c>
      <c r="K9424" s="39">
        <f t="shared" si="1033"/>
        <v>0</v>
      </c>
      <c r="L9424" s="39">
        <f t="shared" si="1034"/>
        <v>0</v>
      </c>
      <c r="M9424" s="39">
        <f t="shared" si="1035"/>
        <v>0</v>
      </c>
      <c r="N9424" s="41">
        <f t="shared" si="1037"/>
        <v>0</v>
      </c>
    </row>
    <row r="9425" spans="2:14">
      <c r="B9425" s="1">
        <v>42290</v>
      </c>
      <c r="C9425" s="1">
        <f t="shared" si="1036"/>
        <v>42278</v>
      </c>
      <c r="E9425" s="42">
        <f>IF(DAY(B9425)&gt;14,VLOOKUP(DATE(YEAR(C9425),MONTH(C9425)-1,DAY(1)),'מדדים וריביות'!B:C,2,FALSE),VLOOKUP(DATE(YEAR(C9425),MONTH(C9425)-2,DAY(1)),'מדדים וריביות'!B:C,2,FALSE))</f>
        <v>33942852.943290897</v>
      </c>
      <c r="F9425" s="46">
        <f>IF($B$5=1,'ריבית יומית'!D9419,'ריבית יומית'!G9419)</f>
        <v>2.7242892239431882E-5</v>
      </c>
      <c r="G9425" s="46">
        <f t="shared" si="1032"/>
        <v>0</v>
      </c>
      <c r="H9425" s="29">
        <f t="shared" si="1031"/>
        <v>1</v>
      </c>
      <c r="I9425" s="30">
        <f>VLOOKUP(B9424,'מדדים וריביות'!B:C,2)</f>
        <v>33840922.453971699</v>
      </c>
      <c r="K9425" s="39">
        <f t="shared" si="1033"/>
        <v>0</v>
      </c>
      <c r="L9425" s="39">
        <f t="shared" si="1034"/>
        <v>0</v>
      </c>
      <c r="M9425" s="39">
        <f t="shared" si="1035"/>
        <v>0</v>
      </c>
      <c r="N9425" s="41">
        <f t="shared" si="1037"/>
        <v>0</v>
      </c>
    </row>
    <row r="9426" spans="2:14">
      <c r="B9426" s="1">
        <v>42291</v>
      </c>
      <c r="C9426" s="1">
        <f t="shared" si="1036"/>
        <v>42278</v>
      </c>
      <c r="E9426" s="42">
        <f>IF(DAY(B9426)&gt;14,VLOOKUP(DATE(YEAR(C9426),MONTH(C9426)-1,DAY(1)),'מדדים וריביות'!B:C,2,FALSE),VLOOKUP(DATE(YEAR(C9426),MONTH(C9426)-2,DAY(1)),'מדדים וריביות'!B:C,2,FALSE))</f>
        <v>33942852.943290897</v>
      </c>
      <c r="F9426" s="46">
        <f>IF($B$5=1,'ריבית יומית'!D9420,'ריבית יומית'!G9420)</f>
        <v>2.7242892239431882E-5</v>
      </c>
      <c r="G9426" s="46">
        <f t="shared" si="1032"/>
        <v>0</v>
      </c>
      <c r="H9426" s="29">
        <f t="shared" si="1031"/>
        <v>1</v>
      </c>
      <c r="I9426" s="30">
        <f>VLOOKUP(B9425,'מדדים וריביות'!B:C,2)</f>
        <v>33840922.453971699</v>
      </c>
      <c r="K9426" s="39">
        <f t="shared" si="1033"/>
        <v>0</v>
      </c>
      <c r="L9426" s="39">
        <f t="shared" si="1034"/>
        <v>0</v>
      </c>
      <c r="M9426" s="39">
        <f t="shared" si="1035"/>
        <v>0</v>
      </c>
      <c r="N9426" s="41">
        <f t="shared" si="1037"/>
        <v>0</v>
      </c>
    </row>
    <row r="9427" spans="2:14">
      <c r="B9427" s="1">
        <v>42292</v>
      </c>
      <c r="C9427" s="1">
        <f t="shared" si="1036"/>
        <v>42278</v>
      </c>
      <c r="E9427" s="42">
        <f>IF(DAY(B9427)&gt;14,VLOOKUP(DATE(YEAR(C9427),MONTH(C9427)-1,DAY(1)),'מדדים וריביות'!B:C,2,FALSE),VLOOKUP(DATE(YEAR(C9427),MONTH(C9427)-2,DAY(1)),'מדדים וריביות'!B:C,2,FALSE))</f>
        <v>33806945.624198698</v>
      </c>
      <c r="F9427" s="46">
        <f>IF($B$5=1,'ריבית יומית'!D9421,'ריבית יומית'!G9421)</f>
        <v>2.7242892239431882E-5</v>
      </c>
      <c r="G9427" s="46">
        <f t="shared" si="1032"/>
        <v>0</v>
      </c>
      <c r="H9427" s="29">
        <f t="shared" si="1031"/>
        <v>1</v>
      </c>
      <c r="I9427" s="30">
        <f>VLOOKUP(B9426,'מדדים וריביות'!B:C,2)</f>
        <v>33840922.453971699</v>
      </c>
      <c r="K9427" s="39">
        <f t="shared" si="1033"/>
        <v>0</v>
      </c>
      <c r="L9427" s="39">
        <f t="shared" si="1034"/>
        <v>0</v>
      </c>
      <c r="M9427" s="39">
        <f t="shared" si="1035"/>
        <v>0</v>
      </c>
      <c r="N9427" s="41">
        <f t="shared" si="1037"/>
        <v>0</v>
      </c>
    </row>
    <row r="9428" spans="2:14">
      <c r="B9428" s="1">
        <v>42293</v>
      </c>
      <c r="C9428" s="1">
        <f t="shared" si="1036"/>
        <v>42278</v>
      </c>
      <c r="E9428" s="42">
        <f>IF(DAY(B9428)&gt;14,VLOOKUP(DATE(YEAR(C9428),MONTH(C9428)-1,DAY(1)),'מדדים וריביות'!B:C,2,FALSE),VLOOKUP(DATE(YEAR(C9428),MONTH(C9428)-2,DAY(1)),'מדדים וריביות'!B:C,2,FALSE))</f>
        <v>33806945.624198698</v>
      </c>
      <c r="F9428" s="46">
        <f>IF($B$5=1,'ריבית יומית'!D9422,'ריבית יומית'!G9422)</f>
        <v>2.7242892239431882E-5</v>
      </c>
      <c r="G9428" s="46">
        <f t="shared" si="1032"/>
        <v>0</v>
      </c>
      <c r="H9428" s="29">
        <f t="shared" si="1031"/>
        <v>1</v>
      </c>
      <c r="I9428" s="30">
        <f>VLOOKUP(B9427,'מדדים וריביות'!B:C,2)</f>
        <v>33840922.453971699</v>
      </c>
      <c r="K9428" s="39">
        <f t="shared" si="1033"/>
        <v>0</v>
      </c>
      <c r="L9428" s="39">
        <f t="shared" si="1034"/>
        <v>0</v>
      </c>
      <c r="M9428" s="39">
        <f t="shared" si="1035"/>
        <v>0</v>
      </c>
      <c r="N9428" s="41">
        <f t="shared" si="1037"/>
        <v>0</v>
      </c>
    </row>
    <row r="9429" spans="2:14">
      <c r="B9429" s="1">
        <v>42294</v>
      </c>
      <c r="C9429" s="1">
        <f t="shared" si="1036"/>
        <v>42278</v>
      </c>
      <c r="E9429" s="42">
        <f>IF(DAY(B9429)&gt;14,VLOOKUP(DATE(YEAR(C9429),MONTH(C9429)-1,DAY(1)),'מדדים וריביות'!B:C,2,FALSE),VLOOKUP(DATE(YEAR(C9429),MONTH(C9429)-2,DAY(1)),'מדדים וריביות'!B:C,2,FALSE))</f>
        <v>33806945.624198698</v>
      </c>
      <c r="F9429" s="46">
        <f>IF($B$5=1,'ריבית יומית'!D9423,'ריבית יומית'!G9423)</f>
        <v>2.7242892239431882E-5</v>
      </c>
      <c r="G9429" s="46">
        <f t="shared" si="1032"/>
        <v>0</v>
      </c>
      <c r="H9429" s="29">
        <f t="shared" si="1031"/>
        <v>1</v>
      </c>
      <c r="I9429" s="30">
        <f>VLOOKUP(B9428,'מדדים וריביות'!B:C,2)</f>
        <v>33840922.453971699</v>
      </c>
      <c r="K9429" s="39">
        <f t="shared" si="1033"/>
        <v>0</v>
      </c>
      <c r="L9429" s="39">
        <f t="shared" si="1034"/>
        <v>0</v>
      </c>
      <c r="M9429" s="39">
        <f t="shared" si="1035"/>
        <v>0</v>
      </c>
      <c r="N9429" s="41">
        <f t="shared" si="1037"/>
        <v>0</v>
      </c>
    </row>
    <row r="9430" spans="2:14">
      <c r="B9430" s="1">
        <v>42295</v>
      </c>
      <c r="C9430" s="1">
        <f t="shared" si="1036"/>
        <v>42278</v>
      </c>
      <c r="E9430" s="42">
        <f>IF(DAY(B9430)&gt;14,VLOOKUP(DATE(YEAR(C9430),MONTH(C9430)-1,DAY(1)),'מדדים וריביות'!B:C,2,FALSE),VLOOKUP(DATE(YEAR(C9430),MONTH(C9430)-2,DAY(1)),'מדדים וריביות'!B:C,2,FALSE))</f>
        <v>33806945.624198698</v>
      </c>
      <c r="F9430" s="46">
        <f>IF($B$5=1,'ריבית יומית'!D9424,'ריבית יומית'!G9424)</f>
        <v>2.7242892239431882E-5</v>
      </c>
      <c r="G9430" s="46">
        <f t="shared" si="1032"/>
        <v>0</v>
      </c>
      <c r="H9430" s="29">
        <f t="shared" si="1031"/>
        <v>1</v>
      </c>
      <c r="I9430" s="30">
        <f>VLOOKUP(B9429,'מדדים וריביות'!B:C,2)</f>
        <v>33840922.453971699</v>
      </c>
      <c r="K9430" s="39">
        <f t="shared" si="1033"/>
        <v>0</v>
      </c>
      <c r="L9430" s="39">
        <f t="shared" si="1034"/>
        <v>0</v>
      </c>
      <c r="M9430" s="39">
        <f t="shared" si="1035"/>
        <v>0</v>
      </c>
      <c r="N9430" s="41">
        <f t="shared" si="1037"/>
        <v>0</v>
      </c>
    </row>
    <row r="9431" spans="2:14">
      <c r="B9431" s="1">
        <v>42296</v>
      </c>
      <c r="C9431" s="1">
        <f t="shared" si="1036"/>
        <v>42278</v>
      </c>
      <c r="E9431" s="42">
        <f>IF(DAY(B9431)&gt;14,VLOOKUP(DATE(YEAR(C9431),MONTH(C9431)-1,DAY(1)),'מדדים וריביות'!B:C,2,FALSE),VLOOKUP(DATE(YEAR(C9431),MONTH(C9431)-2,DAY(1)),'מדדים וריביות'!B:C,2,FALSE))</f>
        <v>33806945.624198698</v>
      </c>
      <c r="F9431" s="46">
        <f>IF($B$5=1,'ריבית יומית'!D9425,'ריבית יומית'!G9425)</f>
        <v>2.7242892239431882E-5</v>
      </c>
      <c r="G9431" s="46">
        <f t="shared" si="1032"/>
        <v>0</v>
      </c>
      <c r="H9431" s="29">
        <f t="shared" si="1031"/>
        <v>1</v>
      </c>
      <c r="I9431" s="30">
        <f>VLOOKUP(B9430,'מדדים וריביות'!B:C,2)</f>
        <v>33840922.453971699</v>
      </c>
      <c r="K9431" s="39">
        <f t="shared" si="1033"/>
        <v>0</v>
      </c>
      <c r="L9431" s="39">
        <f t="shared" si="1034"/>
        <v>0</v>
      </c>
      <c r="M9431" s="39">
        <f t="shared" si="1035"/>
        <v>0</v>
      </c>
      <c r="N9431" s="41">
        <f t="shared" si="1037"/>
        <v>0</v>
      </c>
    </row>
    <row r="9432" spans="2:14">
      <c r="B9432" s="1">
        <v>42297</v>
      </c>
      <c r="C9432" s="1">
        <f t="shared" si="1036"/>
        <v>42278</v>
      </c>
      <c r="E9432" s="42">
        <f>IF(DAY(B9432)&gt;14,VLOOKUP(DATE(YEAR(C9432),MONTH(C9432)-1,DAY(1)),'מדדים וריביות'!B:C,2,FALSE),VLOOKUP(DATE(YEAR(C9432),MONTH(C9432)-2,DAY(1)),'מדדים וריביות'!B:C,2,FALSE))</f>
        <v>33806945.624198698</v>
      </c>
      <c r="F9432" s="46">
        <f>IF($B$5=1,'ריבית יומית'!D9426,'ריבית יומית'!G9426)</f>
        <v>2.7242892239431882E-5</v>
      </c>
      <c r="G9432" s="46">
        <f t="shared" si="1032"/>
        <v>0</v>
      </c>
      <c r="H9432" s="29">
        <f t="shared" si="1031"/>
        <v>1</v>
      </c>
      <c r="I9432" s="30">
        <f>VLOOKUP(B9431,'מדדים וריביות'!B:C,2)</f>
        <v>33840922.453971699</v>
      </c>
      <c r="K9432" s="39">
        <f t="shared" si="1033"/>
        <v>0</v>
      </c>
      <c r="L9432" s="39">
        <f t="shared" si="1034"/>
        <v>0</v>
      </c>
      <c r="M9432" s="39">
        <f t="shared" si="1035"/>
        <v>0</v>
      </c>
      <c r="N9432" s="41">
        <f t="shared" si="1037"/>
        <v>0</v>
      </c>
    </row>
    <row r="9433" spans="2:14">
      <c r="B9433" s="1">
        <v>42298</v>
      </c>
      <c r="C9433" s="1">
        <f t="shared" si="1036"/>
        <v>42278</v>
      </c>
      <c r="E9433" s="42">
        <f>IF(DAY(B9433)&gt;14,VLOOKUP(DATE(YEAR(C9433),MONTH(C9433)-1,DAY(1)),'מדדים וריביות'!B:C,2,FALSE),VLOOKUP(DATE(YEAR(C9433),MONTH(C9433)-2,DAY(1)),'מדדים וריביות'!B:C,2,FALSE))</f>
        <v>33806945.624198698</v>
      </c>
      <c r="F9433" s="46">
        <f>IF($B$5=1,'ריבית יומית'!D9427,'ריבית יומית'!G9427)</f>
        <v>2.7242892239431882E-5</v>
      </c>
      <c r="G9433" s="46">
        <f t="shared" si="1032"/>
        <v>0</v>
      </c>
      <c r="H9433" s="29">
        <f t="shared" si="1031"/>
        <v>1</v>
      </c>
      <c r="I9433" s="30">
        <f>VLOOKUP(B9432,'מדדים וריביות'!B:C,2)</f>
        <v>33840922.453971699</v>
      </c>
      <c r="K9433" s="39">
        <f t="shared" si="1033"/>
        <v>0</v>
      </c>
      <c r="L9433" s="39">
        <f t="shared" si="1034"/>
        <v>0</v>
      </c>
      <c r="M9433" s="39">
        <f t="shared" si="1035"/>
        <v>0</v>
      </c>
      <c r="N9433" s="41">
        <f t="shared" si="1037"/>
        <v>0</v>
      </c>
    </row>
    <row r="9434" spans="2:14">
      <c r="B9434" s="1">
        <v>42299</v>
      </c>
      <c r="C9434" s="1">
        <f t="shared" si="1036"/>
        <v>42278</v>
      </c>
      <c r="E9434" s="42">
        <f>IF(DAY(B9434)&gt;14,VLOOKUP(DATE(YEAR(C9434),MONTH(C9434)-1,DAY(1)),'מדדים וריביות'!B:C,2,FALSE),VLOOKUP(DATE(YEAR(C9434),MONTH(C9434)-2,DAY(1)),'מדדים וריביות'!B:C,2,FALSE))</f>
        <v>33806945.624198698</v>
      </c>
      <c r="F9434" s="46">
        <f>IF($B$5=1,'ריבית יומית'!D9428,'ריבית יומית'!G9428)</f>
        <v>2.7242892239431882E-5</v>
      </c>
      <c r="G9434" s="46">
        <f t="shared" si="1032"/>
        <v>0</v>
      </c>
      <c r="H9434" s="29">
        <f t="shared" si="1031"/>
        <v>1</v>
      </c>
      <c r="I9434" s="30">
        <f>VLOOKUP(B9433,'מדדים וריביות'!B:C,2)</f>
        <v>33840922.453971699</v>
      </c>
      <c r="K9434" s="39">
        <f t="shared" si="1033"/>
        <v>0</v>
      </c>
      <c r="L9434" s="39">
        <f t="shared" si="1034"/>
        <v>0</v>
      </c>
      <c r="M9434" s="39">
        <f t="shared" si="1035"/>
        <v>0</v>
      </c>
      <c r="N9434" s="41">
        <f t="shared" si="1037"/>
        <v>0</v>
      </c>
    </row>
    <row r="9435" spans="2:14">
      <c r="B9435" s="1">
        <v>42300</v>
      </c>
      <c r="C9435" s="1">
        <f t="shared" si="1036"/>
        <v>42278</v>
      </c>
      <c r="E9435" s="42">
        <f>IF(DAY(B9435)&gt;14,VLOOKUP(DATE(YEAR(C9435),MONTH(C9435)-1,DAY(1)),'מדדים וריביות'!B:C,2,FALSE),VLOOKUP(DATE(YEAR(C9435),MONTH(C9435)-2,DAY(1)),'מדדים וריביות'!B:C,2,FALSE))</f>
        <v>33806945.624198698</v>
      </c>
      <c r="F9435" s="46">
        <f>IF($B$5=1,'ריבית יומית'!D9429,'ריבית יומית'!G9429)</f>
        <v>2.7242892239431882E-5</v>
      </c>
      <c r="G9435" s="46">
        <f t="shared" si="1032"/>
        <v>0</v>
      </c>
      <c r="H9435" s="29">
        <f t="shared" si="1031"/>
        <v>1</v>
      </c>
      <c r="I9435" s="30">
        <f>VLOOKUP(B9434,'מדדים וריביות'!B:C,2)</f>
        <v>33840922.453971699</v>
      </c>
      <c r="K9435" s="39">
        <f t="shared" si="1033"/>
        <v>0</v>
      </c>
      <c r="L9435" s="39">
        <f t="shared" si="1034"/>
        <v>0</v>
      </c>
      <c r="M9435" s="39">
        <f t="shared" si="1035"/>
        <v>0</v>
      </c>
      <c r="N9435" s="41">
        <f t="shared" si="1037"/>
        <v>0</v>
      </c>
    </row>
    <row r="9436" spans="2:14">
      <c r="B9436" s="1">
        <v>42301</v>
      </c>
      <c r="C9436" s="1">
        <f t="shared" si="1036"/>
        <v>42278</v>
      </c>
      <c r="E9436" s="42">
        <f>IF(DAY(B9436)&gt;14,VLOOKUP(DATE(YEAR(C9436),MONTH(C9436)-1,DAY(1)),'מדדים וריביות'!B:C,2,FALSE),VLOOKUP(DATE(YEAR(C9436),MONTH(C9436)-2,DAY(1)),'מדדים וריביות'!B:C,2,FALSE))</f>
        <v>33806945.624198698</v>
      </c>
      <c r="F9436" s="46">
        <f>IF($B$5=1,'ריבית יומית'!D9430,'ריבית יומית'!G9430)</f>
        <v>2.7242892239431882E-5</v>
      </c>
      <c r="G9436" s="46">
        <f t="shared" si="1032"/>
        <v>0</v>
      </c>
      <c r="H9436" s="29">
        <f t="shared" si="1031"/>
        <v>1</v>
      </c>
      <c r="I9436" s="30">
        <f>VLOOKUP(B9435,'מדדים וריביות'!B:C,2)</f>
        <v>33840922.453971699</v>
      </c>
      <c r="K9436" s="39">
        <f t="shared" si="1033"/>
        <v>0</v>
      </c>
      <c r="L9436" s="39">
        <f t="shared" si="1034"/>
        <v>0</v>
      </c>
      <c r="M9436" s="39">
        <f t="shared" si="1035"/>
        <v>0</v>
      </c>
      <c r="N9436" s="41">
        <f t="shared" si="1037"/>
        <v>0</v>
      </c>
    </row>
    <row r="9437" spans="2:14">
      <c r="B9437" s="1">
        <v>42302</v>
      </c>
      <c r="C9437" s="1">
        <f t="shared" si="1036"/>
        <v>42278</v>
      </c>
      <c r="E9437" s="42">
        <f>IF(DAY(B9437)&gt;14,VLOOKUP(DATE(YEAR(C9437),MONTH(C9437)-1,DAY(1)),'מדדים וריביות'!B:C,2,FALSE),VLOOKUP(DATE(YEAR(C9437),MONTH(C9437)-2,DAY(1)),'מדדים וריביות'!B:C,2,FALSE))</f>
        <v>33806945.624198698</v>
      </c>
      <c r="F9437" s="46">
        <f>IF($B$5=1,'ריבית יומית'!D9431,'ריבית יומית'!G9431)</f>
        <v>2.7242892239431882E-5</v>
      </c>
      <c r="G9437" s="46">
        <f t="shared" si="1032"/>
        <v>0</v>
      </c>
      <c r="H9437" s="29">
        <f t="shared" si="1031"/>
        <v>1</v>
      </c>
      <c r="I9437" s="30">
        <f>VLOOKUP(B9436,'מדדים וריביות'!B:C,2)</f>
        <v>33840922.453971699</v>
      </c>
      <c r="K9437" s="39">
        <f t="shared" si="1033"/>
        <v>0</v>
      </c>
      <c r="L9437" s="39">
        <f t="shared" si="1034"/>
        <v>0</v>
      </c>
      <c r="M9437" s="39">
        <f t="shared" si="1035"/>
        <v>0</v>
      </c>
      <c r="N9437" s="41">
        <f t="shared" si="1037"/>
        <v>0</v>
      </c>
    </row>
    <row r="9438" spans="2:14">
      <c r="B9438" s="1">
        <v>42303</v>
      </c>
      <c r="C9438" s="1">
        <f t="shared" si="1036"/>
        <v>42278</v>
      </c>
      <c r="E9438" s="42">
        <f>IF(DAY(B9438)&gt;14,VLOOKUP(DATE(YEAR(C9438),MONTH(C9438)-1,DAY(1)),'מדדים וריביות'!B:C,2,FALSE),VLOOKUP(DATE(YEAR(C9438),MONTH(C9438)-2,DAY(1)),'מדדים וריביות'!B:C,2,FALSE))</f>
        <v>33806945.624198698</v>
      </c>
      <c r="F9438" s="46">
        <f>IF($B$5=1,'ריבית יומית'!D9432,'ריבית יומית'!G9432)</f>
        <v>2.7242892239431882E-5</v>
      </c>
      <c r="G9438" s="46">
        <f t="shared" si="1032"/>
        <v>0</v>
      </c>
      <c r="H9438" s="29">
        <f t="shared" si="1031"/>
        <v>1</v>
      </c>
      <c r="I9438" s="30">
        <f>VLOOKUP(B9437,'מדדים וריביות'!B:C,2)</f>
        <v>33840922.453971699</v>
      </c>
      <c r="K9438" s="39">
        <f t="shared" si="1033"/>
        <v>0</v>
      </c>
      <c r="L9438" s="39">
        <f t="shared" si="1034"/>
        <v>0</v>
      </c>
      <c r="M9438" s="39">
        <f t="shared" si="1035"/>
        <v>0</v>
      </c>
      <c r="N9438" s="41">
        <f t="shared" si="1037"/>
        <v>0</v>
      </c>
    </row>
    <row r="9439" spans="2:14">
      <c r="B9439" s="1">
        <v>42304</v>
      </c>
      <c r="C9439" s="1">
        <f t="shared" si="1036"/>
        <v>42278</v>
      </c>
      <c r="E9439" s="42">
        <f>IF(DAY(B9439)&gt;14,VLOOKUP(DATE(YEAR(C9439),MONTH(C9439)-1,DAY(1)),'מדדים וריביות'!B:C,2,FALSE),VLOOKUP(DATE(YEAR(C9439),MONTH(C9439)-2,DAY(1)),'מדדים וריביות'!B:C,2,FALSE))</f>
        <v>33806945.624198698</v>
      </c>
      <c r="F9439" s="46">
        <f>IF($B$5=1,'ריבית יומית'!D9433,'ריבית יומית'!G9433)</f>
        <v>2.7242892239431882E-5</v>
      </c>
      <c r="G9439" s="46">
        <f t="shared" si="1032"/>
        <v>0</v>
      </c>
      <c r="H9439" s="29">
        <f t="shared" si="1031"/>
        <v>1</v>
      </c>
      <c r="I9439" s="30">
        <f>VLOOKUP(B9438,'מדדים וריביות'!B:C,2)</f>
        <v>33840922.453971699</v>
      </c>
      <c r="K9439" s="39">
        <f t="shared" si="1033"/>
        <v>0</v>
      </c>
      <c r="L9439" s="39">
        <f t="shared" si="1034"/>
        <v>0</v>
      </c>
      <c r="M9439" s="39">
        <f t="shared" si="1035"/>
        <v>0</v>
      </c>
      <c r="N9439" s="41">
        <f t="shared" si="1037"/>
        <v>0</v>
      </c>
    </row>
    <row r="9440" spans="2:14">
      <c r="B9440" s="1">
        <v>42305</v>
      </c>
      <c r="C9440" s="1">
        <f t="shared" si="1036"/>
        <v>42278</v>
      </c>
      <c r="E9440" s="42">
        <f>IF(DAY(B9440)&gt;14,VLOOKUP(DATE(YEAR(C9440),MONTH(C9440)-1,DAY(1)),'מדדים וריביות'!B:C,2,FALSE),VLOOKUP(DATE(YEAR(C9440),MONTH(C9440)-2,DAY(1)),'מדדים וריביות'!B:C,2,FALSE))</f>
        <v>33806945.624198698</v>
      </c>
      <c r="F9440" s="46">
        <f>IF($B$5=1,'ריבית יומית'!D9434,'ריבית יומית'!G9434)</f>
        <v>2.7242892239431882E-5</v>
      </c>
      <c r="G9440" s="46">
        <f t="shared" si="1032"/>
        <v>0</v>
      </c>
      <c r="H9440" s="29">
        <f t="shared" si="1031"/>
        <v>1</v>
      </c>
      <c r="I9440" s="30">
        <f>VLOOKUP(B9439,'מדדים וריביות'!B:C,2)</f>
        <v>33840922.453971699</v>
      </c>
      <c r="K9440" s="39">
        <f t="shared" si="1033"/>
        <v>0</v>
      </c>
      <c r="L9440" s="39">
        <f t="shared" si="1034"/>
        <v>0</v>
      </c>
      <c r="M9440" s="39">
        <f t="shared" si="1035"/>
        <v>0</v>
      </c>
      <c r="N9440" s="41">
        <f t="shared" si="1037"/>
        <v>0</v>
      </c>
    </row>
    <row r="9441" spans="2:14">
      <c r="B9441" s="1">
        <v>42306</v>
      </c>
      <c r="C9441" s="1">
        <f t="shared" si="1036"/>
        <v>42278</v>
      </c>
      <c r="E9441" s="42">
        <f>IF(DAY(B9441)&gt;14,VLOOKUP(DATE(YEAR(C9441),MONTH(C9441)-1,DAY(1)),'מדדים וריביות'!B:C,2,FALSE),VLOOKUP(DATE(YEAR(C9441),MONTH(C9441)-2,DAY(1)),'מדדים וריביות'!B:C,2,FALSE))</f>
        <v>33806945.624198698</v>
      </c>
      <c r="F9441" s="46">
        <f>IF($B$5=1,'ריבית יומית'!D9435,'ריבית יומית'!G9435)</f>
        <v>2.7242892239431882E-5</v>
      </c>
      <c r="G9441" s="46">
        <f t="shared" si="1032"/>
        <v>0</v>
      </c>
      <c r="H9441" s="29">
        <f t="shared" si="1031"/>
        <v>1</v>
      </c>
      <c r="I9441" s="30">
        <f>VLOOKUP(B9440,'מדדים וריביות'!B:C,2)</f>
        <v>33840922.453971699</v>
      </c>
      <c r="K9441" s="39">
        <f t="shared" si="1033"/>
        <v>0</v>
      </c>
      <c r="L9441" s="39">
        <f t="shared" si="1034"/>
        <v>0</v>
      </c>
      <c r="M9441" s="39">
        <f t="shared" si="1035"/>
        <v>0</v>
      </c>
      <c r="N9441" s="41">
        <f t="shared" si="1037"/>
        <v>0</v>
      </c>
    </row>
    <row r="9442" spans="2:14">
      <c r="B9442" s="1">
        <v>42307</v>
      </c>
      <c r="C9442" s="1">
        <f t="shared" si="1036"/>
        <v>42278</v>
      </c>
      <c r="E9442" s="42">
        <f>IF(DAY(B9442)&gt;14,VLOOKUP(DATE(YEAR(C9442),MONTH(C9442)-1,DAY(1)),'מדדים וריביות'!B:C,2,FALSE),VLOOKUP(DATE(YEAR(C9442),MONTH(C9442)-2,DAY(1)),'מדדים וריביות'!B:C,2,FALSE))</f>
        <v>33806945.624198698</v>
      </c>
      <c r="F9442" s="46">
        <f>IF($B$5=1,'ריבית יומית'!D9436,'ריבית יומית'!G9436)</f>
        <v>2.7242892239431882E-5</v>
      </c>
      <c r="G9442" s="46">
        <f t="shared" si="1032"/>
        <v>0</v>
      </c>
      <c r="H9442" s="29">
        <f t="shared" si="1031"/>
        <v>1</v>
      </c>
      <c r="I9442" s="30">
        <f>VLOOKUP(B9441,'מדדים וריביות'!B:C,2)</f>
        <v>33840922.453971699</v>
      </c>
      <c r="K9442" s="39">
        <f t="shared" si="1033"/>
        <v>0</v>
      </c>
      <c r="L9442" s="39">
        <f t="shared" si="1034"/>
        <v>0</v>
      </c>
      <c r="M9442" s="39">
        <f t="shared" si="1035"/>
        <v>0</v>
      </c>
      <c r="N9442" s="41">
        <f t="shared" si="1037"/>
        <v>0</v>
      </c>
    </row>
    <row r="9443" spans="2:14">
      <c r="B9443" s="1">
        <v>42308</v>
      </c>
      <c r="C9443" s="1">
        <f t="shared" si="1036"/>
        <v>42278</v>
      </c>
      <c r="E9443" s="42">
        <f>IF(DAY(B9443)&gt;14,VLOOKUP(DATE(YEAR(C9443),MONTH(C9443)-1,DAY(1)),'מדדים וריביות'!B:C,2,FALSE),VLOOKUP(DATE(YEAR(C9443),MONTH(C9443)-2,DAY(1)),'מדדים וריביות'!B:C,2,FALSE))</f>
        <v>33806945.624198698</v>
      </c>
      <c r="F9443" s="46">
        <f>IF($B$5=1,'ריבית יומית'!D9437,'ריבית יומית'!G9437)</f>
        <v>2.7242892239431882E-5</v>
      </c>
      <c r="G9443" s="46">
        <f t="shared" si="1032"/>
        <v>0</v>
      </c>
      <c r="H9443" s="29">
        <f t="shared" ref="H9443:H9506" si="1038">H9444*(1+G9443)</f>
        <v>1</v>
      </c>
      <c r="I9443" s="30">
        <f>VLOOKUP(B9442,'מדדים וריביות'!B:C,2)</f>
        <v>33840922.453971699</v>
      </c>
      <c r="K9443" s="39">
        <f t="shared" si="1033"/>
        <v>0</v>
      </c>
      <c r="L9443" s="39">
        <f t="shared" si="1034"/>
        <v>0</v>
      </c>
      <c r="M9443" s="39">
        <f t="shared" si="1035"/>
        <v>0</v>
      </c>
      <c r="N9443" s="41">
        <f t="shared" si="1037"/>
        <v>0</v>
      </c>
    </row>
    <row r="9444" spans="2:14">
      <c r="B9444" s="1">
        <v>42309</v>
      </c>
      <c r="C9444" s="1">
        <f t="shared" si="1036"/>
        <v>42309</v>
      </c>
      <c r="E9444" s="42">
        <f>IF(DAY(B9444)&gt;14,VLOOKUP(DATE(YEAR(C9444),MONTH(C9444)-1,DAY(1)),'מדדים וריביות'!B:C,2,FALSE),VLOOKUP(DATE(YEAR(C9444),MONTH(C9444)-2,DAY(1)),'מדדים וריביות'!B:C,2,FALSE))</f>
        <v>33806945.624198698</v>
      </c>
      <c r="F9444" s="46">
        <f>IF($B$5=1,'ריבית יומית'!D9438,'ריבית יומית'!G9438)</f>
        <v>2.7242892239431882E-5</v>
      </c>
      <c r="G9444" s="46">
        <f t="shared" si="1032"/>
        <v>0</v>
      </c>
      <c r="H9444" s="29">
        <f t="shared" si="1038"/>
        <v>1</v>
      </c>
      <c r="I9444" s="30">
        <f>VLOOKUP(B9443,'מדדים וריביות'!B:C,2)</f>
        <v>33840922.453971699</v>
      </c>
      <c r="K9444" s="39">
        <f t="shared" si="1033"/>
        <v>0</v>
      </c>
      <c r="L9444" s="39">
        <f t="shared" si="1034"/>
        <v>0</v>
      </c>
      <c r="M9444" s="39">
        <f t="shared" si="1035"/>
        <v>0</v>
      </c>
      <c r="N9444" s="41">
        <f t="shared" si="1037"/>
        <v>0</v>
      </c>
    </row>
    <row r="9445" spans="2:14">
      <c r="B9445" s="1">
        <v>42310</v>
      </c>
      <c r="C9445" s="1">
        <f t="shared" si="1036"/>
        <v>42309</v>
      </c>
      <c r="E9445" s="42">
        <f>IF(DAY(B9445)&gt;14,VLOOKUP(DATE(YEAR(C9445),MONTH(C9445)-1,DAY(1)),'מדדים וריביות'!B:C,2,FALSE),VLOOKUP(DATE(YEAR(C9445),MONTH(C9445)-2,DAY(1)),'מדדים וריביות'!B:C,2,FALSE))</f>
        <v>33806945.624198698</v>
      </c>
      <c r="F9445" s="46">
        <f>IF($B$5=1,'ריבית יומית'!D9439,'ריבית יומית'!G9439)</f>
        <v>2.7242892239431882E-5</v>
      </c>
      <c r="G9445" s="46">
        <f t="shared" si="1032"/>
        <v>0</v>
      </c>
      <c r="H9445" s="29">
        <f t="shared" si="1038"/>
        <v>1</v>
      </c>
      <c r="I9445" s="30">
        <f>VLOOKUP(B9444,'מדדים וריביות'!B:C,2)</f>
        <v>33705015.1348795</v>
      </c>
      <c r="K9445" s="39">
        <f t="shared" si="1033"/>
        <v>0</v>
      </c>
      <c r="L9445" s="39">
        <f t="shared" si="1034"/>
        <v>0</v>
      </c>
      <c r="M9445" s="39">
        <f t="shared" si="1035"/>
        <v>0</v>
      </c>
      <c r="N9445" s="41">
        <f t="shared" si="1037"/>
        <v>0</v>
      </c>
    </row>
    <row r="9446" spans="2:14">
      <c r="B9446" s="1">
        <v>42311</v>
      </c>
      <c r="C9446" s="1">
        <f t="shared" si="1036"/>
        <v>42309</v>
      </c>
      <c r="E9446" s="42">
        <f>IF(DAY(B9446)&gt;14,VLOOKUP(DATE(YEAR(C9446),MONTH(C9446)-1,DAY(1)),'מדדים וריביות'!B:C,2,FALSE),VLOOKUP(DATE(YEAR(C9446),MONTH(C9446)-2,DAY(1)),'מדדים וריביות'!B:C,2,FALSE))</f>
        <v>33806945.624198698</v>
      </c>
      <c r="F9446" s="46">
        <f>IF($B$5=1,'ריבית יומית'!D9440,'ריבית יומית'!G9440)</f>
        <v>2.7242892239431882E-5</v>
      </c>
      <c r="G9446" s="46">
        <f t="shared" si="1032"/>
        <v>0</v>
      </c>
      <c r="H9446" s="29">
        <f t="shared" si="1038"/>
        <v>1</v>
      </c>
      <c r="I9446" s="30">
        <f>VLOOKUP(B9445,'מדדים וריביות'!B:C,2)</f>
        <v>33705015.1348795</v>
      </c>
      <c r="K9446" s="39">
        <f t="shared" si="1033"/>
        <v>0</v>
      </c>
      <c r="L9446" s="39">
        <f t="shared" si="1034"/>
        <v>0</v>
      </c>
      <c r="M9446" s="39">
        <f t="shared" si="1035"/>
        <v>0</v>
      </c>
      <c r="N9446" s="41">
        <f t="shared" si="1037"/>
        <v>0</v>
      </c>
    </row>
    <row r="9447" spans="2:14">
      <c r="B9447" s="1">
        <v>42312</v>
      </c>
      <c r="C9447" s="1">
        <f t="shared" si="1036"/>
        <v>42309</v>
      </c>
      <c r="E9447" s="42">
        <f>IF(DAY(B9447)&gt;14,VLOOKUP(DATE(YEAR(C9447),MONTH(C9447)-1,DAY(1)),'מדדים וריביות'!B:C,2,FALSE),VLOOKUP(DATE(YEAR(C9447),MONTH(C9447)-2,DAY(1)),'מדדים וריביות'!B:C,2,FALSE))</f>
        <v>33806945.624198698</v>
      </c>
      <c r="F9447" s="46">
        <f>IF($B$5=1,'ריבית יומית'!D9441,'ריבית יומית'!G9441)</f>
        <v>2.7242892239431882E-5</v>
      </c>
      <c r="G9447" s="46">
        <f t="shared" si="1032"/>
        <v>0</v>
      </c>
      <c r="H9447" s="29">
        <f t="shared" si="1038"/>
        <v>1</v>
      </c>
      <c r="I9447" s="30">
        <f>VLOOKUP(B9446,'מדדים וריביות'!B:C,2)</f>
        <v>33705015.1348795</v>
      </c>
      <c r="K9447" s="39">
        <f t="shared" si="1033"/>
        <v>0</v>
      </c>
      <c r="L9447" s="39">
        <f t="shared" si="1034"/>
        <v>0</v>
      </c>
      <c r="M9447" s="39">
        <f t="shared" si="1035"/>
        <v>0</v>
      </c>
      <c r="N9447" s="41">
        <f t="shared" si="1037"/>
        <v>0</v>
      </c>
    </row>
    <row r="9448" spans="2:14">
      <c r="B9448" s="1">
        <v>42313</v>
      </c>
      <c r="C9448" s="1">
        <f t="shared" si="1036"/>
        <v>42309</v>
      </c>
      <c r="E9448" s="42">
        <f>IF(DAY(B9448)&gt;14,VLOOKUP(DATE(YEAR(C9448),MONTH(C9448)-1,DAY(1)),'מדדים וריביות'!B:C,2,FALSE),VLOOKUP(DATE(YEAR(C9448),MONTH(C9448)-2,DAY(1)),'מדדים וריביות'!B:C,2,FALSE))</f>
        <v>33806945.624198698</v>
      </c>
      <c r="F9448" s="46">
        <f>IF($B$5=1,'ריבית יומית'!D9442,'ריבית יומית'!G9442)</f>
        <v>2.7242892239431882E-5</v>
      </c>
      <c r="G9448" s="46">
        <f t="shared" si="1032"/>
        <v>0</v>
      </c>
      <c r="H9448" s="29">
        <f t="shared" si="1038"/>
        <v>1</v>
      </c>
      <c r="I9448" s="30">
        <f>VLOOKUP(B9447,'מדדים וריביות'!B:C,2)</f>
        <v>33705015.1348795</v>
      </c>
      <c r="K9448" s="39">
        <f t="shared" si="1033"/>
        <v>0</v>
      </c>
      <c r="L9448" s="39">
        <f t="shared" si="1034"/>
        <v>0</v>
      </c>
      <c r="M9448" s="39">
        <f t="shared" si="1035"/>
        <v>0</v>
      </c>
      <c r="N9448" s="41">
        <f t="shared" si="1037"/>
        <v>0</v>
      </c>
    </row>
    <row r="9449" spans="2:14">
      <c r="B9449" s="1">
        <v>42314</v>
      </c>
      <c r="C9449" s="1">
        <f t="shared" si="1036"/>
        <v>42309</v>
      </c>
      <c r="E9449" s="42">
        <f>IF(DAY(B9449)&gt;14,VLOOKUP(DATE(YEAR(C9449),MONTH(C9449)-1,DAY(1)),'מדדים וריביות'!B:C,2,FALSE),VLOOKUP(DATE(YEAR(C9449),MONTH(C9449)-2,DAY(1)),'מדדים וריביות'!B:C,2,FALSE))</f>
        <v>33806945.624198698</v>
      </c>
      <c r="F9449" s="46">
        <f>IF($B$5=1,'ריבית יומית'!D9443,'ריבית יומית'!G9443)</f>
        <v>2.7242892239431882E-5</v>
      </c>
      <c r="G9449" s="46">
        <f t="shared" si="1032"/>
        <v>0</v>
      </c>
      <c r="H9449" s="29">
        <f t="shared" si="1038"/>
        <v>1</v>
      </c>
      <c r="I9449" s="30">
        <f>VLOOKUP(B9448,'מדדים וריביות'!B:C,2)</f>
        <v>33705015.1348795</v>
      </c>
      <c r="K9449" s="39">
        <f t="shared" si="1033"/>
        <v>0</v>
      </c>
      <c r="L9449" s="39">
        <f t="shared" si="1034"/>
        <v>0</v>
      </c>
      <c r="M9449" s="39">
        <f t="shared" si="1035"/>
        <v>0</v>
      </c>
      <c r="N9449" s="41">
        <f t="shared" si="1037"/>
        <v>0</v>
      </c>
    </row>
    <row r="9450" spans="2:14">
      <c r="B9450" s="1">
        <v>42315</v>
      </c>
      <c r="C9450" s="1">
        <f t="shared" si="1036"/>
        <v>42309</v>
      </c>
      <c r="E9450" s="42">
        <f>IF(DAY(B9450)&gt;14,VLOOKUP(DATE(YEAR(C9450),MONTH(C9450)-1,DAY(1)),'מדדים וריביות'!B:C,2,FALSE),VLOOKUP(DATE(YEAR(C9450),MONTH(C9450)-2,DAY(1)),'מדדים וריביות'!B:C,2,FALSE))</f>
        <v>33806945.624198698</v>
      </c>
      <c r="F9450" s="46">
        <f>IF($B$5=1,'ריבית יומית'!D9444,'ריבית יומית'!G9444)</f>
        <v>2.7242892239431882E-5</v>
      </c>
      <c r="G9450" s="46">
        <f t="shared" si="1032"/>
        <v>0</v>
      </c>
      <c r="H9450" s="29">
        <f t="shared" si="1038"/>
        <v>1</v>
      </c>
      <c r="I9450" s="30">
        <f>VLOOKUP(B9449,'מדדים וריביות'!B:C,2)</f>
        <v>33705015.1348795</v>
      </c>
      <c r="K9450" s="39">
        <f t="shared" si="1033"/>
        <v>0</v>
      </c>
      <c r="L9450" s="39">
        <f t="shared" si="1034"/>
        <v>0</v>
      </c>
      <c r="M9450" s="39">
        <f t="shared" si="1035"/>
        <v>0</v>
      </c>
      <c r="N9450" s="41">
        <f t="shared" si="1037"/>
        <v>0</v>
      </c>
    </row>
    <row r="9451" spans="2:14">
      <c r="B9451" s="1">
        <v>42316</v>
      </c>
      <c r="C9451" s="1">
        <f t="shared" si="1036"/>
        <v>42309</v>
      </c>
      <c r="E9451" s="42">
        <f>IF(DAY(B9451)&gt;14,VLOOKUP(DATE(YEAR(C9451),MONTH(C9451)-1,DAY(1)),'מדדים וריביות'!B:C,2,FALSE),VLOOKUP(DATE(YEAR(C9451),MONTH(C9451)-2,DAY(1)),'מדדים וריביות'!B:C,2,FALSE))</f>
        <v>33806945.624198698</v>
      </c>
      <c r="F9451" s="46">
        <f>IF($B$5=1,'ריבית יומית'!D9445,'ריבית יומית'!G9445)</f>
        <v>2.7242892239431882E-5</v>
      </c>
      <c r="G9451" s="46">
        <f t="shared" si="1032"/>
        <v>0</v>
      </c>
      <c r="H9451" s="29">
        <f t="shared" si="1038"/>
        <v>1</v>
      </c>
      <c r="I9451" s="30">
        <f>VLOOKUP(B9450,'מדדים וריביות'!B:C,2)</f>
        <v>33705015.1348795</v>
      </c>
      <c r="K9451" s="39">
        <f t="shared" si="1033"/>
        <v>0</v>
      </c>
      <c r="L9451" s="39">
        <f t="shared" si="1034"/>
        <v>0</v>
      </c>
      <c r="M9451" s="39">
        <f t="shared" si="1035"/>
        <v>0</v>
      </c>
      <c r="N9451" s="41">
        <f t="shared" si="1037"/>
        <v>0</v>
      </c>
    </row>
    <row r="9452" spans="2:14">
      <c r="B9452" s="1">
        <v>42317</v>
      </c>
      <c r="C9452" s="1">
        <f t="shared" si="1036"/>
        <v>42309</v>
      </c>
      <c r="E9452" s="42">
        <f>IF(DAY(B9452)&gt;14,VLOOKUP(DATE(YEAR(C9452),MONTH(C9452)-1,DAY(1)),'מדדים וריביות'!B:C,2,FALSE),VLOOKUP(DATE(YEAR(C9452),MONTH(C9452)-2,DAY(1)),'מדדים וריביות'!B:C,2,FALSE))</f>
        <v>33806945.624198698</v>
      </c>
      <c r="F9452" s="46">
        <f>IF($B$5=1,'ריבית יומית'!D9446,'ריבית יומית'!G9446)</f>
        <v>2.7242892239431882E-5</v>
      </c>
      <c r="G9452" s="46">
        <f t="shared" si="1032"/>
        <v>0</v>
      </c>
      <c r="H9452" s="29">
        <f t="shared" si="1038"/>
        <v>1</v>
      </c>
      <c r="I9452" s="30">
        <f>VLOOKUP(B9451,'מדדים וריביות'!B:C,2)</f>
        <v>33705015.1348795</v>
      </c>
      <c r="K9452" s="39">
        <f t="shared" si="1033"/>
        <v>0</v>
      </c>
      <c r="L9452" s="39">
        <f t="shared" si="1034"/>
        <v>0</v>
      </c>
      <c r="M9452" s="39">
        <f t="shared" si="1035"/>
        <v>0</v>
      </c>
      <c r="N9452" s="41">
        <f t="shared" si="1037"/>
        <v>0</v>
      </c>
    </row>
    <row r="9453" spans="2:14">
      <c r="B9453" s="1">
        <v>42318</v>
      </c>
      <c r="C9453" s="1">
        <f t="shared" si="1036"/>
        <v>42309</v>
      </c>
      <c r="E9453" s="42">
        <f>IF(DAY(B9453)&gt;14,VLOOKUP(DATE(YEAR(C9453),MONTH(C9453)-1,DAY(1)),'מדדים וריביות'!B:C,2,FALSE),VLOOKUP(DATE(YEAR(C9453),MONTH(C9453)-2,DAY(1)),'מדדים וריביות'!B:C,2,FALSE))</f>
        <v>33806945.624198698</v>
      </c>
      <c r="F9453" s="46">
        <f>IF($B$5=1,'ריבית יומית'!D9447,'ריבית יומית'!G9447)</f>
        <v>2.7242892239431882E-5</v>
      </c>
      <c r="G9453" s="46">
        <f t="shared" si="1032"/>
        <v>0</v>
      </c>
      <c r="H9453" s="29">
        <f t="shared" si="1038"/>
        <v>1</v>
      </c>
      <c r="I9453" s="30">
        <f>VLOOKUP(B9452,'מדדים וריביות'!B:C,2)</f>
        <v>33705015.1348795</v>
      </c>
      <c r="K9453" s="39">
        <f t="shared" si="1033"/>
        <v>0</v>
      </c>
      <c r="L9453" s="39">
        <f t="shared" si="1034"/>
        <v>0</v>
      </c>
      <c r="M9453" s="39">
        <f t="shared" si="1035"/>
        <v>0</v>
      </c>
      <c r="N9453" s="41">
        <f t="shared" si="1037"/>
        <v>0</v>
      </c>
    </row>
    <row r="9454" spans="2:14">
      <c r="B9454" s="1">
        <v>42319</v>
      </c>
      <c r="C9454" s="1">
        <f t="shared" si="1036"/>
        <v>42309</v>
      </c>
      <c r="E9454" s="42">
        <f>IF(DAY(B9454)&gt;14,VLOOKUP(DATE(YEAR(C9454),MONTH(C9454)-1,DAY(1)),'מדדים וריביות'!B:C,2,FALSE),VLOOKUP(DATE(YEAR(C9454),MONTH(C9454)-2,DAY(1)),'מדדים וריביות'!B:C,2,FALSE))</f>
        <v>33806945.624198698</v>
      </c>
      <c r="F9454" s="46">
        <f>IF($B$5=1,'ריבית יומית'!D9448,'ריבית יומית'!G9448)</f>
        <v>2.7242892239431882E-5</v>
      </c>
      <c r="G9454" s="46">
        <f t="shared" si="1032"/>
        <v>0</v>
      </c>
      <c r="H9454" s="29">
        <f t="shared" si="1038"/>
        <v>1</v>
      </c>
      <c r="I9454" s="30">
        <f>VLOOKUP(B9453,'מדדים וריביות'!B:C,2)</f>
        <v>33705015.1348795</v>
      </c>
      <c r="K9454" s="39">
        <f t="shared" si="1033"/>
        <v>0</v>
      </c>
      <c r="L9454" s="39">
        <f t="shared" si="1034"/>
        <v>0</v>
      </c>
      <c r="M9454" s="39">
        <f t="shared" si="1035"/>
        <v>0</v>
      </c>
      <c r="N9454" s="41">
        <f t="shared" si="1037"/>
        <v>0</v>
      </c>
    </row>
    <row r="9455" spans="2:14">
      <c r="B9455" s="1">
        <v>42320</v>
      </c>
      <c r="C9455" s="1">
        <f t="shared" si="1036"/>
        <v>42309</v>
      </c>
      <c r="E9455" s="42">
        <f>IF(DAY(B9455)&gt;14,VLOOKUP(DATE(YEAR(C9455),MONTH(C9455)-1,DAY(1)),'מדדים וריביות'!B:C,2,FALSE),VLOOKUP(DATE(YEAR(C9455),MONTH(C9455)-2,DAY(1)),'מדדים וריביות'!B:C,2,FALSE))</f>
        <v>33806945.624198698</v>
      </c>
      <c r="F9455" s="46">
        <f>IF($B$5=1,'ריבית יומית'!D9449,'ריבית יומית'!G9449)</f>
        <v>2.7242892239431882E-5</v>
      </c>
      <c r="G9455" s="46">
        <f t="shared" si="1032"/>
        <v>0</v>
      </c>
      <c r="H9455" s="29">
        <f t="shared" si="1038"/>
        <v>1</v>
      </c>
      <c r="I9455" s="30">
        <f>VLOOKUP(B9454,'מדדים וריביות'!B:C,2)</f>
        <v>33705015.1348795</v>
      </c>
      <c r="K9455" s="39">
        <f t="shared" si="1033"/>
        <v>0</v>
      </c>
      <c r="L9455" s="39">
        <f t="shared" si="1034"/>
        <v>0</v>
      </c>
      <c r="M9455" s="39">
        <f t="shared" si="1035"/>
        <v>0</v>
      </c>
      <c r="N9455" s="41">
        <f t="shared" si="1037"/>
        <v>0</v>
      </c>
    </row>
    <row r="9456" spans="2:14">
      <c r="B9456" s="1">
        <v>42321</v>
      </c>
      <c r="C9456" s="1">
        <f t="shared" si="1036"/>
        <v>42309</v>
      </c>
      <c r="E9456" s="42">
        <f>IF(DAY(B9456)&gt;14,VLOOKUP(DATE(YEAR(C9456),MONTH(C9456)-1,DAY(1)),'מדדים וריביות'!B:C,2,FALSE),VLOOKUP(DATE(YEAR(C9456),MONTH(C9456)-2,DAY(1)),'מדדים וריביות'!B:C,2,FALSE))</f>
        <v>33806945.624198698</v>
      </c>
      <c r="F9456" s="46">
        <f>IF($B$5=1,'ריבית יומית'!D9450,'ריבית יומית'!G9450)</f>
        <v>2.7242892239431882E-5</v>
      </c>
      <c r="G9456" s="46">
        <f t="shared" si="1032"/>
        <v>0</v>
      </c>
      <c r="H9456" s="29">
        <f t="shared" si="1038"/>
        <v>1</v>
      </c>
      <c r="I9456" s="30">
        <f>VLOOKUP(B9455,'מדדים וריביות'!B:C,2)</f>
        <v>33705015.1348795</v>
      </c>
      <c r="K9456" s="39">
        <f t="shared" si="1033"/>
        <v>0</v>
      </c>
      <c r="L9456" s="39">
        <f t="shared" si="1034"/>
        <v>0</v>
      </c>
      <c r="M9456" s="39">
        <f t="shared" si="1035"/>
        <v>0</v>
      </c>
      <c r="N9456" s="41">
        <f t="shared" si="1037"/>
        <v>0</v>
      </c>
    </row>
    <row r="9457" spans="2:14">
      <c r="B9457" s="1">
        <v>42322</v>
      </c>
      <c r="C9457" s="1">
        <f t="shared" si="1036"/>
        <v>42309</v>
      </c>
      <c r="E9457" s="42">
        <f>IF(DAY(B9457)&gt;14,VLOOKUP(DATE(YEAR(C9457),MONTH(C9457)-1,DAY(1)),'מדדים וריביות'!B:C,2,FALSE),VLOOKUP(DATE(YEAR(C9457),MONTH(C9457)-2,DAY(1)),'מדדים וריביות'!B:C,2,FALSE))</f>
        <v>33806945.624198698</v>
      </c>
      <c r="F9457" s="46">
        <f>IF($B$5=1,'ריבית יומית'!D9451,'ריבית יומית'!G9451)</f>
        <v>2.7242892239431882E-5</v>
      </c>
      <c r="G9457" s="46">
        <f t="shared" si="1032"/>
        <v>0</v>
      </c>
      <c r="H9457" s="29">
        <f t="shared" si="1038"/>
        <v>1</v>
      </c>
      <c r="I9457" s="30">
        <f>VLOOKUP(B9456,'מדדים וריביות'!B:C,2)</f>
        <v>33705015.1348795</v>
      </c>
      <c r="K9457" s="39">
        <f t="shared" si="1033"/>
        <v>0</v>
      </c>
      <c r="L9457" s="39">
        <f t="shared" si="1034"/>
        <v>0</v>
      </c>
      <c r="M9457" s="39">
        <f t="shared" si="1035"/>
        <v>0</v>
      </c>
      <c r="N9457" s="41">
        <f t="shared" si="1037"/>
        <v>0</v>
      </c>
    </row>
    <row r="9458" spans="2:14">
      <c r="B9458" s="1">
        <v>42323</v>
      </c>
      <c r="C9458" s="1">
        <f t="shared" si="1036"/>
        <v>42309</v>
      </c>
      <c r="E9458" s="42">
        <f>IF(DAY(B9458)&gt;14,VLOOKUP(DATE(YEAR(C9458),MONTH(C9458)-1,DAY(1)),'מדדים וריביות'!B:C,2,FALSE),VLOOKUP(DATE(YEAR(C9458),MONTH(C9458)-2,DAY(1)),'מדדים וריביות'!B:C,2,FALSE))</f>
        <v>33840922.453971699</v>
      </c>
      <c r="F9458" s="46">
        <f>IF($B$5=1,'ריבית יומית'!D9452,'ריבית יומית'!G9452)</f>
        <v>2.7242892239431882E-5</v>
      </c>
      <c r="G9458" s="46">
        <f t="shared" si="1032"/>
        <v>0</v>
      </c>
      <c r="H9458" s="29">
        <f t="shared" si="1038"/>
        <v>1</v>
      </c>
      <c r="I9458" s="30">
        <f>VLOOKUP(B9457,'מדדים וריביות'!B:C,2)</f>
        <v>33705015.1348795</v>
      </c>
      <c r="K9458" s="39">
        <f t="shared" si="1033"/>
        <v>0</v>
      </c>
      <c r="L9458" s="39">
        <f t="shared" si="1034"/>
        <v>0</v>
      </c>
      <c r="M9458" s="39">
        <f t="shared" si="1035"/>
        <v>0</v>
      </c>
      <c r="N9458" s="41">
        <f t="shared" si="1037"/>
        <v>0</v>
      </c>
    </row>
    <row r="9459" spans="2:14">
      <c r="B9459" s="1">
        <v>42324</v>
      </c>
      <c r="C9459" s="1">
        <f t="shared" si="1036"/>
        <v>42309</v>
      </c>
      <c r="E9459" s="42">
        <f>IF(DAY(B9459)&gt;14,VLOOKUP(DATE(YEAR(C9459),MONTH(C9459)-1,DAY(1)),'מדדים וריביות'!B:C,2,FALSE),VLOOKUP(DATE(YEAR(C9459),MONTH(C9459)-2,DAY(1)),'מדדים וריביות'!B:C,2,FALSE))</f>
        <v>33840922.453971699</v>
      </c>
      <c r="F9459" s="46">
        <f>IF($B$5=1,'ריבית יומית'!D9453,'ריבית יומית'!G9453)</f>
        <v>2.7242892239431882E-5</v>
      </c>
      <c r="G9459" s="46">
        <f t="shared" si="1032"/>
        <v>0</v>
      </c>
      <c r="H9459" s="29">
        <f t="shared" si="1038"/>
        <v>1</v>
      </c>
      <c r="I9459" s="30">
        <f>VLOOKUP(B9458,'מדדים וריביות'!B:C,2)</f>
        <v>33705015.1348795</v>
      </c>
      <c r="K9459" s="39">
        <f t="shared" si="1033"/>
        <v>0</v>
      </c>
      <c r="L9459" s="39">
        <f t="shared" si="1034"/>
        <v>0</v>
      </c>
      <c r="M9459" s="39">
        <f t="shared" si="1035"/>
        <v>0</v>
      </c>
      <c r="N9459" s="41">
        <f t="shared" si="1037"/>
        <v>0</v>
      </c>
    </row>
    <row r="9460" spans="2:14">
      <c r="B9460" s="1">
        <v>42325</v>
      </c>
      <c r="C9460" s="1">
        <f t="shared" si="1036"/>
        <v>42309</v>
      </c>
      <c r="E9460" s="42">
        <f>IF(DAY(B9460)&gt;14,VLOOKUP(DATE(YEAR(C9460),MONTH(C9460)-1,DAY(1)),'מדדים וריביות'!B:C,2,FALSE),VLOOKUP(DATE(YEAR(C9460),MONTH(C9460)-2,DAY(1)),'מדדים וריביות'!B:C,2,FALSE))</f>
        <v>33840922.453971699</v>
      </c>
      <c r="F9460" s="46">
        <f>IF($B$5=1,'ריבית יומית'!D9454,'ריבית יומית'!G9454)</f>
        <v>2.7242892239431882E-5</v>
      </c>
      <c r="G9460" s="46">
        <f t="shared" si="1032"/>
        <v>0</v>
      </c>
      <c r="H9460" s="29">
        <f t="shared" si="1038"/>
        <v>1</v>
      </c>
      <c r="I9460" s="30">
        <f>VLOOKUP(B9459,'מדדים וריביות'!B:C,2)</f>
        <v>33705015.1348795</v>
      </c>
      <c r="K9460" s="39">
        <f t="shared" si="1033"/>
        <v>0</v>
      </c>
      <c r="L9460" s="39">
        <f t="shared" si="1034"/>
        <v>0</v>
      </c>
      <c r="M9460" s="39">
        <f t="shared" si="1035"/>
        <v>0</v>
      </c>
      <c r="N9460" s="41">
        <f t="shared" si="1037"/>
        <v>0</v>
      </c>
    </row>
    <row r="9461" spans="2:14">
      <c r="B9461" s="1">
        <v>42326</v>
      </c>
      <c r="C9461" s="1">
        <f t="shared" si="1036"/>
        <v>42309</v>
      </c>
      <c r="E9461" s="42">
        <f>IF(DAY(B9461)&gt;14,VLOOKUP(DATE(YEAR(C9461),MONTH(C9461)-1,DAY(1)),'מדדים וריביות'!B:C,2,FALSE),VLOOKUP(DATE(YEAR(C9461),MONTH(C9461)-2,DAY(1)),'מדדים וריביות'!B:C,2,FALSE))</f>
        <v>33840922.453971699</v>
      </c>
      <c r="F9461" s="46">
        <f>IF($B$5=1,'ריבית יומית'!D9455,'ריבית יומית'!G9455)</f>
        <v>2.7242892239431882E-5</v>
      </c>
      <c r="G9461" s="46">
        <f t="shared" si="1032"/>
        <v>0</v>
      </c>
      <c r="H9461" s="29">
        <f t="shared" si="1038"/>
        <v>1</v>
      </c>
      <c r="I9461" s="30">
        <f>VLOOKUP(B9460,'מדדים וריביות'!B:C,2)</f>
        <v>33705015.1348795</v>
      </c>
      <c r="K9461" s="39">
        <f t="shared" si="1033"/>
        <v>0</v>
      </c>
      <c r="L9461" s="39">
        <f t="shared" si="1034"/>
        <v>0</v>
      </c>
      <c r="M9461" s="39">
        <f t="shared" si="1035"/>
        <v>0</v>
      </c>
      <c r="N9461" s="41">
        <f t="shared" si="1037"/>
        <v>0</v>
      </c>
    </row>
    <row r="9462" spans="2:14">
      <c r="B9462" s="1">
        <v>42327</v>
      </c>
      <c r="C9462" s="1">
        <f t="shared" si="1036"/>
        <v>42309</v>
      </c>
      <c r="E9462" s="42">
        <f>IF(DAY(B9462)&gt;14,VLOOKUP(DATE(YEAR(C9462),MONTH(C9462)-1,DAY(1)),'מדדים וריביות'!B:C,2,FALSE),VLOOKUP(DATE(YEAR(C9462),MONTH(C9462)-2,DAY(1)),'מדדים וריביות'!B:C,2,FALSE))</f>
        <v>33840922.453971699</v>
      </c>
      <c r="F9462" s="46">
        <f>IF($B$5=1,'ריבית יומית'!D9456,'ריבית יומית'!G9456)</f>
        <v>2.7242892239431882E-5</v>
      </c>
      <c r="G9462" s="46">
        <f t="shared" si="1032"/>
        <v>0</v>
      </c>
      <c r="H9462" s="29">
        <f t="shared" si="1038"/>
        <v>1</v>
      </c>
      <c r="I9462" s="30">
        <f>VLOOKUP(B9461,'מדדים וריביות'!B:C,2)</f>
        <v>33705015.1348795</v>
      </c>
      <c r="K9462" s="39">
        <f t="shared" si="1033"/>
        <v>0</v>
      </c>
      <c r="L9462" s="39">
        <f t="shared" si="1034"/>
        <v>0</v>
      </c>
      <c r="M9462" s="39">
        <f t="shared" si="1035"/>
        <v>0</v>
      </c>
      <c r="N9462" s="41">
        <f t="shared" si="1037"/>
        <v>0</v>
      </c>
    </row>
    <row r="9463" spans="2:14">
      <c r="B9463" s="1">
        <v>42328</v>
      </c>
      <c r="C9463" s="1">
        <f t="shared" si="1036"/>
        <v>42309</v>
      </c>
      <c r="E9463" s="42">
        <f>IF(DAY(B9463)&gt;14,VLOOKUP(DATE(YEAR(C9463),MONTH(C9463)-1,DAY(1)),'מדדים וריביות'!B:C,2,FALSE),VLOOKUP(DATE(YEAR(C9463),MONTH(C9463)-2,DAY(1)),'מדדים וריביות'!B:C,2,FALSE))</f>
        <v>33840922.453971699</v>
      </c>
      <c r="F9463" s="46">
        <f>IF($B$5=1,'ריבית יומית'!D9457,'ריבית יומית'!G9457)</f>
        <v>2.7242892239431882E-5</v>
      </c>
      <c r="G9463" s="46">
        <f t="shared" si="1032"/>
        <v>0</v>
      </c>
      <c r="H9463" s="29">
        <f t="shared" si="1038"/>
        <v>1</v>
      </c>
      <c r="I9463" s="30">
        <f>VLOOKUP(B9462,'מדדים וריביות'!B:C,2)</f>
        <v>33705015.1348795</v>
      </c>
      <c r="K9463" s="39">
        <f t="shared" si="1033"/>
        <v>0</v>
      </c>
      <c r="L9463" s="39">
        <f t="shared" si="1034"/>
        <v>0</v>
      </c>
      <c r="M9463" s="39">
        <f t="shared" si="1035"/>
        <v>0</v>
      </c>
      <c r="N9463" s="41">
        <f t="shared" si="1037"/>
        <v>0</v>
      </c>
    </row>
    <row r="9464" spans="2:14">
      <c r="B9464" s="1">
        <v>42329</v>
      </c>
      <c r="C9464" s="1">
        <f t="shared" si="1036"/>
        <v>42309</v>
      </c>
      <c r="E9464" s="42">
        <f>IF(DAY(B9464)&gt;14,VLOOKUP(DATE(YEAR(C9464),MONTH(C9464)-1,DAY(1)),'מדדים וריביות'!B:C,2,FALSE),VLOOKUP(DATE(YEAR(C9464),MONTH(C9464)-2,DAY(1)),'מדדים וריביות'!B:C,2,FALSE))</f>
        <v>33840922.453971699</v>
      </c>
      <c r="F9464" s="46">
        <f>IF($B$5=1,'ריבית יומית'!D9458,'ריבית יומית'!G9458)</f>
        <v>2.7242892239431882E-5</v>
      </c>
      <c r="G9464" s="46">
        <f t="shared" si="1032"/>
        <v>0</v>
      </c>
      <c r="H9464" s="29">
        <f t="shared" si="1038"/>
        <v>1</v>
      </c>
      <c r="I9464" s="30">
        <f>VLOOKUP(B9463,'מדדים וריביות'!B:C,2)</f>
        <v>33705015.1348795</v>
      </c>
      <c r="K9464" s="39">
        <f t="shared" si="1033"/>
        <v>0</v>
      </c>
      <c r="L9464" s="39">
        <f t="shared" si="1034"/>
        <v>0</v>
      </c>
      <c r="M9464" s="39">
        <f t="shared" si="1035"/>
        <v>0</v>
      </c>
      <c r="N9464" s="41">
        <f t="shared" si="1037"/>
        <v>0</v>
      </c>
    </row>
    <row r="9465" spans="2:14">
      <c r="B9465" s="1">
        <v>42330</v>
      </c>
      <c r="C9465" s="1">
        <f t="shared" si="1036"/>
        <v>42309</v>
      </c>
      <c r="E9465" s="42">
        <f>IF(DAY(B9465)&gt;14,VLOOKUP(DATE(YEAR(C9465),MONTH(C9465)-1,DAY(1)),'מדדים וריביות'!B:C,2,FALSE),VLOOKUP(DATE(YEAR(C9465),MONTH(C9465)-2,DAY(1)),'מדדים וריביות'!B:C,2,FALSE))</f>
        <v>33840922.453971699</v>
      </c>
      <c r="F9465" s="46">
        <f>IF($B$5=1,'ריבית יומית'!D9459,'ריבית יומית'!G9459)</f>
        <v>2.7242892239431882E-5</v>
      </c>
      <c r="G9465" s="46">
        <f t="shared" si="1032"/>
        <v>0</v>
      </c>
      <c r="H9465" s="29">
        <f t="shared" si="1038"/>
        <v>1</v>
      </c>
      <c r="I9465" s="30">
        <f>VLOOKUP(B9464,'מדדים וריביות'!B:C,2)</f>
        <v>33705015.1348795</v>
      </c>
      <c r="K9465" s="39">
        <f t="shared" si="1033"/>
        <v>0</v>
      </c>
      <c r="L9465" s="39">
        <f t="shared" si="1034"/>
        <v>0</v>
      </c>
      <c r="M9465" s="39">
        <f t="shared" si="1035"/>
        <v>0</v>
      </c>
      <c r="N9465" s="41">
        <f t="shared" si="1037"/>
        <v>0</v>
      </c>
    </row>
    <row r="9466" spans="2:14">
      <c r="B9466" s="1">
        <v>42331</v>
      </c>
      <c r="C9466" s="1">
        <f t="shared" si="1036"/>
        <v>42309</v>
      </c>
      <c r="E9466" s="42">
        <f>IF(DAY(B9466)&gt;14,VLOOKUP(DATE(YEAR(C9466),MONTH(C9466)-1,DAY(1)),'מדדים וריביות'!B:C,2,FALSE),VLOOKUP(DATE(YEAR(C9466),MONTH(C9466)-2,DAY(1)),'מדדים וריביות'!B:C,2,FALSE))</f>
        <v>33840922.453971699</v>
      </c>
      <c r="F9466" s="46">
        <f>IF($B$5=1,'ריבית יומית'!D9460,'ריבית יומית'!G9460)</f>
        <v>2.7242892239431882E-5</v>
      </c>
      <c r="G9466" s="46">
        <f t="shared" si="1032"/>
        <v>0</v>
      </c>
      <c r="H9466" s="29">
        <f t="shared" si="1038"/>
        <v>1</v>
      </c>
      <c r="I9466" s="30">
        <f>VLOOKUP(B9465,'מדדים וריביות'!B:C,2)</f>
        <v>33705015.1348795</v>
      </c>
      <c r="K9466" s="39">
        <f t="shared" si="1033"/>
        <v>0</v>
      </c>
      <c r="L9466" s="39">
        <f t="shared" si="1034"/>
        <v>0</v>
      </c>
      <c r="M9466" s="39">
        <f t="shared" si="1035"/>
        <v>0</v>
      </c>
      <c r="N9466" s="41">
        <f t="shared" si="1037"/>
        <v>0</v>
      </c>
    </row>
    <row r="9467" spans="2:14">
      <c r="B9467" s="1">
        <v>42332</v>
      </c>
      <c r="C9467" s="1">
        <f t="shared" si="1036"/>
        <v>42309</v>
      </c>
      <c r="E9467" s="42">
        <f>IF(DAY(B9467)&gt;14,VLOOKUP(DATE(YEAR(C9467),MONTH(C9467)-1,DAY(1)),'מדדים וריביות'!B:C,2,FALSE),VLOOKUP(DATE(YEAR(C9467),MONTH(C9467)-2,DAY(1)),'מדדים וריביות'!B:C,2,FALSE))</f>
        <v>33840922.453971699</v>
      </c>
      <c r="F9467" s="46">
        <f>IF($B$5=1,'ריבית יומית'!D9461,'ריבית יומית'!G9461)</f>
        <v>2.7242892239431882E-5</v>
      </c>
      <c r="G9467" s="46">
        <f t="shared" si="1032"/>
        <v>0</v>
      </c>
      <c r="H9467" s="29">
        <f t="shared" si="1038"/>
        <v>1</v>
      </c>
      <c r="I9467" s="30">
        <f>VLOOKUP(B9466,'מדדים וריביות'!B:C,2)</f>
        <v>33705015.1348795</v>
      </c>
      <c r="K9467" s="39">
        <f t="shared" si="1033"/>
        <v>0</v>
      </c>
      <c r="L9467" s="39">
        <f t="shared" si="1034"/>
        <v>0</v>
      </c>
      <c r="M9467" s="39">
        <f t="shared" si="1035"/>
        <v>0</v>
      </c>
      <c r="N9467" s="41">
        <f t="shared" si="1037"/>
        <v>0</v>
      </c>
    </row>
    <row r="9468" spans="2:14">
      <c r="B9468" s="1">
        <v>42333</v>
      </c>
      <c r="C9468" s="1">
        <f t="shared" si="1036"/>
        <v>42309</v>
      </c>
      <c r="E9468" s="42">
        <f>IF(DAY(B9468)&gt;14,VLOOKUP(DATE(YEAR(C9468),MONTH(C9468)-1,DAY(1)),'מדדים וריביות'!B:C,2,FALSE),VLOOKUP(DATE(YEAR(C9468),MONTH(C9468)-2,DAY(1)),'מדדים וריביות'!B:C,2,FALSE))</f>
        <v>33840922.453971699</v>
      </c>
      <c r="F9468" s="46">
        <f>IF($B$5=1,'ריבית יומית'!D9462,'ריבית יומית'!G9462)</f>
        <v>2.7242892239431882E-5</v>
      </c>
      <c r="G9468" s="46">
        <f t="shared" si="1032"/>
        <v>0</v>
      </c>
      <c r="H9468" s="29">
        <f t="shared" si="1038"/>
        <v>1</v>
      </c>
      <c r="I9468" s="30">
        <f>VLOOKUP(B9467,'מדדים וריביות'!B:C,2)</f>
        <v>33705015.1348795</v>
      </c>
      <c r="K9468" s="39">
        <f t="shared" si="1033"/>
        <v>0</v>
      </c>
      <c r="L9468" s="39">
        <f t="shared" si="1034"/>
        <v>0</v>
      </c>
      <c r="M9468" s="39">
        <f t="shared" si="1035"/>
        <v>0</v>
      </c>
      <c r="N9468" s="41">
        <f t="shared" si="1037"/>
        <v>0</v>
      </c>
    </row>
    <row r="9469" spans="2:14">
      <c r="B9469" s="1">
        <v>42334</v>
      </c>
      <c r="C9469" s="1">
        <f t="shared" si="1036"/>
        <v>42309</v>
      </c>
      <c r="E9469" s="42">
        <f>IF(DAY(B9469)&gt;14,VLOOKUP(DATE(YEAR(C9469),MONTH(C9469)-1,DAY(1)),'מדדים וריביות'!B:C,2,FALSE),VLOOKUP(DATE(YEAR(C9469),MONTH(C9469)-2,DAY(1)),'מדדים וריביות'!B:C,2,FALSE))</f>
        <v>33840922.453971699</v>
      </c>
      <c r="F9469" s="46">
        <f>IF($B$5=1,'ריבית יומית'!D9463,'ריבית יומית'!G9463)</f>
        <v>2.7242892239431882E-5</v>
      </c>
      <c r="G9469" s="46">
        <f t="shared" si="1032"/>
        <v>0</v>
      </c>
      <c r="H9469" s="29">
        <f t="shared" si="1038"/>
        <v>1</v>
      </c>
      <c r="I9469" s="30">
        <f>VLOOKUP(B9468,'מדדים וריביות'!B:C,2)</f>
        <v>33705015.1348795</v>
      </c>
      <c r="K9469" s="39">
        <f t="shared" si="1033"/>
        <v>0</v>
      </c>
      <c r="L9469" s="39">
        <f t="shared" si="1034"/>
        <v>0</v>
      </c>
      <c r="M9469" s="39">
        <f t="shared" si="1035"/>
        <v>0</v>
      </c>
      <c r="N9469" s="41">
        <f t="shared" si="1037"/>
        <v>0</v>
      </c>
    </row>
    <row r="9470" spans="2:14">
      <c r="B9470" s="1">
        <v>42335</v>
      </c>
      <c r="C9470" s="1">
        <f t="shared" si="1036"/>
        <v>42309</v>
      </c>
      <c r="E9470" s="42">
        <f>IF(DAY(B9470)&gt;14,VLOOKUP(DATE(YEAR(C9470),MONTH(C9470)-1,DAY(1)),'מדדים וריביות'!B:C,2,FALSE),VLOOKUP(DATE(YEAR(C9470),MONTH(C9470)-2,DAY(1)),'מדדים וריביות'!B:C,2,FALSE))</f>
        <v>33840922.453971699</v>
      </c>
      <c r="F9470" s="46">
        <f>IF($B$5=1,'ריבית יומית'!D9464,'ריבית יומית'!G9464)</f>
        <v>2.7242892239431882E-5</v>
      </c>
      <c r="G9470" s="46">
        <f t="shared" si="1032"/>
        <v>0</v>
      </c>
      <c r="H9470" s="29">
        <f t="shared" si="1038"/>
        <v>1</v>
      </c>
      <c r="I9470" s="30">
        <f>VLOOKUP(B9469,'מדדים וריביות'!B:C,2)</f>
        <v>33705015.1348795</v>
      </c>
      <c r="K9470" s="39">
        <f t="shared" si="1033"/>
        <v>0</v>
      </c>
      <c r="L9470" s="39">
        <f t="shared" si="1034"/>
        <v>0</v>
      </c>
      <c r="M9470" s="39">
        <f t="shared" si="1035"/>
        <v>0</v>
      </c>
      <c r="N9470" s="41">
        <f t="shared" si="1037"/>
        <v>0</v>
      </c>
    </row>
    <row r="9471" spans="2:14">
      <c r="B9471" s="1">
        <v>42336</v>
      </c>
      <c r="C9471" s="1">
        <f t="shared" si="1036"/>
        <v>42309</v>
      </c>
      <c r="E9471" s="42">
        <f>IF(DAY(B9471)&gt;14,VLOOKUP(DATE(YEAR(C9471),MONTH(C9471)-1,DAY(1)),'מדדים וריביות'!B:C,2,FALSE),VLOOKUP(DATE(YEAR(C9471),MONTH(C9471)-2,DAY(1)),'מדדים וריביות'!B:C,2,FALSE))</f>
        <v>33840922.453971699</v>
      </c>
      <c r="F9471" s="46">
        <f>IF($B$5=1,'ריבית יומית'!D9465,'ריבית יומית'!G9465)</f>
        <v>2.7242892239431882E-5</v>
      </c>
      <c r="G9471" s="46">
        <f t="shared" si="1032"/>
        <v>0</v>
      </c>
      <c r="H9471" s="29">
        <f t="shared" si="1038"/>
        <v>1</v>
      </c>
      <c r="I9471" s="30">
        <f>VLOOKUP(B9470,'מדדים וריביות'!B:C,2)</f>
        <v>33705015.1348795</v>
      </c>
      <c r="K9471" s="39">
        <f t="shared" si="1033"/>
        <v>0</v>
      </c>
      <c r="L9471" s="39">
        <f t="shared" si="1034"/>
        <v>0</v>
      </c>
      <c r="M9471" s="39">
        <f t="shared" si="1035"/>
        <v>0</v>
      </c>
      <c r="N9471" s="41">
        <f t="shared" si="1037"/>
        <v>0</v>
      </c>
    </row>
    <row r="9472" spans="2:14">
      <c r="B9472" s="1">
        <v>42337</v>
      </c>
      <c r="C9472" s="1">
        <f t="shared" si="1036"/>
        <v>42309</v>
      </c>
      <c r="E9472" s="42">
        <f>IF(DAY(B9472)&gt;14,VLOOKUP(DATE(YEAR(C9472),MONTH(C9472)-1,DAY(1)),'מדדים וריביות'!B:C,2,FALSE),VLOOKUP(DATE(YEAR(C9472),MONTH(C9472)-2,DAY(1)),'מדדים וריביות'!B:C,2,FALSE))</f>
        <v>33840922.453971699</v>
      </c>
      <c r="F9472" s="46">
        <f>IF($B$5=1,'ריבית יומית'!D9466,'ריבית יומית'!G9466)</f>
        <v>2.7242892239431882E-5</v>
      </c>
      <c r="G9472" s="46">
        <f t="shared" si="1032"/>
        <v>0</v>
      </c>
      <c r="H9472" s="29">
        <f t="shared" si="1038"/>
        <v>1</v>
      </c>
      <c r="I9472" s="30">
        <f>VLOOKUP(B9471,'מדדים וריביות'!B:C,2)</f>
        <v>33705015.1348795</v>
      </c>
      <c r="K9472" s="39">
        <f t="shared" si="1033"/>
        <v>0</v>
      </c>
      <c r="L9472" s="39">
        <f t="shared" si="1034"/>
        <v>0</v>
      </c>
      <c r="M9472" s="39">
        <f t="shared" si="1035"/>
        <v>0</v>
      </c>
      <c r="N9472" s="41">
        <f t="shared" si="1037"/>
        <v>0</v>
      </c>
    </row>
    <row r="9473" spans="2:14">
      <c r="B9473" s="1">
        <v>42338</v>
      </c>
      <c r="C9473" s="1">
        <f t="shared" si="1036"/>
        <v>42309</v>
      </c>
      <c r="E9473" s="42">
        <f>IF(DAY(B9473)&gt;14,VLOOKUP(DATE(YEAR(C9473),MONTH(C9473)-1,DAY(1)),'מדדים וריביות'!B:C,2,FALSE),VLOOKUP(DATE(YEAR(C9473),MONTH(C9473)-2,DAY(1)),'מדדים וריביות'!B:C,2,FALSE))</f>
        <v>33840922.453971699</v>
      </c>
      <c r="F9473" s="46">
        <f>IF($B$5=1,'ריבית יומית'!D9467,'ריבית יומית'!G9467)</f>
        <v>2.7242892239431882E-5</v>
      </c>
      <c r="G9473" s="46">
        <f t="shared" si="1032"/>
        <v>0</v>
      </c>
      <c r="H9473" s="29">
        <f t="shared" si="1038"/>
        <v>1</v>
      </c>
      <c r="I9473" s="30">
        <f>VLOOKUP(B9472,'מדדים וריביות'!B:C,2)</f>
        <v>33705015.1348795</v>
      </c>
      <c r="K9473" s="39">
        <f t="shared" si="1033"/>
        <v>0</v>
      </c>
      <c r="L9473" s="39">
        <f t="shared" si="1034"/>
        <v>0</v>
      </c>
      <c r="M9473" s="39">
        <f t="shared" si="1035"/>
        <v>0</v>
      </c>
      <c r="N9473" s="41">
        <f t="shared" si="1037"/>
        <v>0</v>
      </c>
    </row>
    <row r="9474" spans="2:14">
      <c r="B9474" s="1">
        <v>42339</v>
      </c>
      <c r="C9474" s="1">
        <f t="shared" si="1036"/>
        <v>42339</v>
      </c>
      <c r="E9474" s="42">
        <f>IF(DAY(B9474)&gt;14,VLOOKUP(DATE(YEAR(C9474),MONTH(C9474)-1,DAY(1)),'מדדים וריביות'!B:C,2,FALSE),VLOOKUP(DATE(YEAR(C9474),MONTH(C9474)-2,DAY(1)),'מדדים וריביות'!B:C,2,FALSE))</f>
        <v>33840922.453971699</v>
      </c>
      <c r="F9474" s="46">
        <f>IF($B$5=1,'ריבית יומית'!D9468,'ריבית יומית'!G9468)</f>
        <v>2.7242892239431882E-5</v>
      </c>
      <c r="G9474" s="46">
        <f t="shared" si="1032"/>
        <v>0</v>
      </c>
      <c r="H9474" s="29">
        <f t="shared" si="1038"/>
        <v>1</v>
      </c>
      <c r="I9474" s="30">
        <f>VLOOKUP(B9473,'מדדים וריביות'!B:C,2)</f>
        <v>33705015.1348795</v>
      </c>
      <c r="K9474" s="39">
        <f t="shared" si="1033"/>
        <v>0</v>
      </c>
      <c r="L9474" s="39">
        <f t="shared" si="1034"/>
        <v>0</v>
      </c>
      <c r="M9474" s="39">
        <f t="shared" si="1035"/>
        <v>0</v>
      </c>
      <c r="N9474" s="41">
        <f t="shared" si="1037"/>
        <v>0</v>
      </c>
    </row>
    <row r="9475" spans="2:14">
      <c r="B9475" s="1">
        <v>42340</v>
      </c>
      <c r="C9475" s="1">
        <f t="shared" si="1036"/>
        <v>42339</v>
      </c>
      <c r="E9475" s="42">
        <f>IF(DAY(B9475)&gt;14,VLOOKUP(DATE(YEAR(C9475),MONTH(C9475)-1,DAY(1)),'מדדים וריביות'!B:C,2,FALSE),VLOOKUP(DATE(YEAR(C9475),MONTH(C9475)-2,DAY(1)),'מדדים וריביות'!B:C,2,FALSE))</f>
        <v>33840922.453971699</v>
      </c>
      <c r="F9475" s="46">
        <f>IF($B$5=1,'ריבית יומית'!D9469,'ריבית יומית'!G9469)</f>
        <v>2.7242892239431882E-5</v>
      </c>
      <c r="G9475" s="46">
        <f t="shared" si="1032"/>
        <v>0</v>
      </c>
      <c r="H9475" s="29">
        <f t="shared" si="1038"/>
        <v>1</v>
      </c>
      <c r="I9475" s="30">
        <f>VLOOKUP(B9474,'מדדים וריביות'!B:C,2)</f>
        <v>33671038.305106401</v>
      </c>
      <c r="K9475" s="39">
        <f t="shared" si="1033"/>
        <v>0</v>
      </c>
      <c r="L9475" s="39">
        <f t="shared" si="1034"/>
        <v>0</v>
      </c>
      <c r="M9475" s="39">
        <f t="shared" si="1035"/>
        <v>0</v>
      </c>
      <c r="N9475" s="41">
        <f t="shared" si="1037"/>
        <v>0</v>
      </c>
    </row>
    <row r="9476" spans="2:14">
      <c r="B9476" s="1">
        <v>42341</v>
      </c>
      <c r="C9476" s="1">
        <f t="shared" si="1036"/>
        <v>42339</v>
      </c>
      <c r="E9476" s="42">
        <f>IF(DAY(B9476)&gt;14,VLOOKUP(DATE(YEAR(C9476),MONTH(C9476)-1,DAY(1)),'מדדים וריביות'!B:C,2,FALSE),VLOOKUP(DATE(YEAR(C9476),MONTH(C9476)-2,DAY(1)),'מדדים וריביות'!B:C,2,FALSE))</f>
        <v>33840922.453971699</v>
      </c>
      <c r="F9476" s="46">
        <f>IF($B$5=1,'ריבית יומית'!D9470,'ריבית יומית'!G9470)</f>
        <v>2.7242892239431882E-5</v>
      </c>
      <c r="G9476" s="46">
        <f t="shared" si="1032"/>
        <v>0</v>
      </c>
      <c r="H9476" s="29">
        <f t="shared" si="1038"/>
        <v>1</v>
      </c>
      <c r="I9476" s="30">
        <f>VLOOKUP(B9475,'מדדים וריביות'!B:C,2)</f>
        <v>33671038.305106401</v>
      </c>
      <c r="K9476" s="39">
        <f t="shared" si="1033"/>
        <v>0</v>
      </c>
      <c r="L9476" s="39">
        <f t="shared" si="1034"/>
        <v>0</v>
      </c>
      <c r="M9476" s="39">
        <f t="shared" si="1035"/>
        <v>0</v>
      </c>
      <c r="N9476" s="41">
        <f t="shared" si="1037"/>
        <v>0</v>
      </c>
    </row>
    <row r="9477" spans="2:14">
      <c r="B9477" s="1">
        <v>42342</v>
      </c>
      <c r="C9477" s="1">
        <f t="shared" si="1036"/>
        <v>42339</v>
      </c>
      <c r="E9477" s="42">
        <f>IF(DAY(B9477)&gt;14,VLOOKUP(DATE(YEAR(C9477),MONTH(C9477)-1,DAY(1)),'מדדים וריביות'!B:C,2,FALSE),VLOOKUP(DATE(YEAR(C9477),MONTH(C9477)-2,DAY(1)),'מדדים וריביות'!B:C,2,FALSE))</f>
        <v>33840922.453971699</v>
      </c>
      <c r="F9477" s="46">
        <f>IF($B$5=1,'ריבית יומית'!D9471,'ריבית יומית'!G9471)</f>
        <v>2.7242892239431882E-5</v>
      </c>
      <c r="G9477" s="46">
        <f t="shared" si="1032"/>
        <v>0</v>
      </c>
      <c r="H9477" s="29">
        <f t="shared" si="1038"/>
        <v>1</v>
      </c>
      <c r="I9477" s="30">
        <f>VLOOKUP(B9476,'מדדים וריביות'!B:C,2)</f>
        <v>33671038.305106401</v>
      </c>
      <c r="K9477" s="39">
        <f t="shared" si="1033"/>
        <v>0</v>
      </c>
      <c r="L9477" s="39">
        <f t="shared" si="1034"/>
        <v>0</v>
      </c>
      <c r="M9477" s="39">
        <f t="shared" si="1035"/>
        <v>0</v>
      </c>
      <c r="N9477" s="41">
        <f t="shared" si="1037"/>
        <v>0</v>
      </c>
    </row>
    <row r="9478" spans="2:14">
      <c r="B9478" s="1">
        <v>42343</v>
      </c>
      <c r="C9478" s="1">
        <f t="shared" si="1036"/>
        <v>42339</v>
      </c>
      <c r="E9478" s="42">
        <f>IF(DAY(B9478)&gt;14,VLOOKUP(DATE(YEAR(C9478),MONTH(C9478)-1,DAY(1)),'מדדים וריביות'!B:C,2,FALSE),VLOOKUP(DATE(YEAR(C9478),MONTH(C9478)-2,DAY(1)),'מדדים וריביות'!B:C,2,FALSE))</f>
        <v>33840922.453971699</v>
      </c>
      <c r="F9478" s="46">
        <f>IF($B$5=1,'ריבית יומית'!D9472,'ריבית יומית'!G9472)</f>
        <v>2.7242892239431882E-5</v>
      </c>
      <c r="G9478" s="46">
        <f t="shared" si="1032"/>
        <v>0</v>
      </c>
      <c r="H9478" s="29">
        <f t="shared" si="1038"/>
        <v>1</v>
      </c>
      <c r="I9478" s="30">
        <f>VLOOKUP(B9477,'מדדים וריביות'!B:C,2)</f>
        <v>33671038.305106401</v>
      </c>
      <c r="K9478" s="39">
        <f t="shared" si="1033"/>
        <v>0</v>
      </c>
      <c r="L9478" s="39">
        <f t="shared" si="1034"/>
        <v>0</v>
      </c>
      <c r="M9478" s="39">
        <f t="shared" si="1035"/>
        <v>0</v>
      </c>
      <c r="N9478" s="41">
        <f t="shared" si="1037"/>
        <v>0</v>
      </c>
    </row>
    <row r="9479" spans="2:14">
      <c r="B9479" s="1">
        <v>42344</v>
      </c>
      <c r="C9479" s="1">
        <f t="shared" si="1036"/>
        <v>42339</v>
      </c>
      <c r="E9479" s="42">
        <f>IF(DAY(B9479)&gt;14,VLOOKUP(DATE(YEAR(C9479),MONTH(C9479)-1,DAY(1)),'מדדים וריביות'!B:C,2,FALSE),VLOOKUP(DATE(YEAR(C9479),MONTH(C9479)-2,DAY(1)),'מדדים וריביות'!B:C,2,FALSE))</f>
        <v>33840922.453971699</v>
      </c>
      <c r="F9479" s="46">
        <f>IF($B$5=1,'ריבית יומית'!D9473,'ריבית יומית'!G9473)</f>
        <v>2.7242892239431882E-5</v>
      </c>
      <c r="G9479" s="46">
        <f t="shared" si="1032"/>
        <v>0</v>
      </c>
      <c r="H9479" s="29">
        <f t="shared" si="1038"/>
        <v>1</v>
      </c>
      <c r="I9479" s="30">
        <f>VLOOKUP(B9478,'מדדים וריביות'!B:C,2)</f>
        <v>33671038.305106401</v>
      </c>
      <c r="K9479" s="39">
        <f t="shared" si="1033"/>
        <v>0</v>
      </c>
      <c r="L9479" s="39">
        <f t="shared" si="1034"/>
        <v>0</v>
      </c>
      <c r="M9479" s="39">
        <f t="shared" si="1035"/>
        <v>0</v>
      </c>
      <c r="N9479" s="41">
        <f t="shared" si="1037"/>
        <v>0</v>
      </c>
    </row>
    <row r="9480" spans="2:14">
      <c r="B9480" s="1">
        <v>42345</v>
      </c>
      <c r="C9480" s="1">
        <f t="shared" si="1036"/>
        <v>42339</v>
      </c>
      <c r="E9480" s="42">
        <f>IF(DAY(B9480)&gt;14,VLOOKUP(DATE(YEAR(C9480),MONTH(C9480)-1,DAY(1)),'מדדים וריביות'!B:C,2,FALSE),VLOOKUP(DATE(YEAR(C9480),MONTH(C9480)-2,DAY(1)),'מדדים וריביות'!B:C,2,FALSE))</f>
        <v>33840922.453971699</v>
      </c>
      <c r="F9480" s="46">
        <f>IF($B$5=1,'ריבית יומית'!D9474,'ריבית יומית'!G9474)</f>
        <v>2.7242892239431882E-5</v>
      </c>
      <c r="G9480" s="46">
        <f t="shared" si="1032"/>
        <v>0</v>
      </c>
      <c r="H9480" s="29">
        <f t="shared" si="1038"/>
        <v>1</v>
      </c>
      <c r="I9480" s="30">
        <f>VLOOKUP(B9479,'מדדים וריביות'!B:C,2)</f>
        <v>33671038.305106401</v>
      </c>
      <c r="K9480" s="39">
        <f t="shared" si="1033"/>
        <v>0</v>
      </c>
      <c r="L9480" s="39">
        <f t="shared" si="1034"/>
        <v>0</v>
      </c>
      <c r="M9480" s="39">
        <f t="shared" si="1035"/>
        <v>0</v>
      </c>
      <c r="N9480" s="41">
        <f t="shared" si="1037"/>
        <v>0</v>
      </c>
    </row>
    <row r="9481" spans="2:14">
      <c r="B9481" s="1">
        <v>42346</v>
      </c>
      <c r="C9481" s="1">
        <f t="shared" si="1036"/>
        <v>42339</v>
      </c>
      <c r="E9481" s="42">
        <f>IF(DAY(B9481)&gt;14,VLOOKUP(DATE(YEAR(C9481),MONTH(C9481)-1,DAY(1)),'מדדים וריביות'!B:C,2,FALSE),VLOOKUP(DATE(YEAR(C9481),MONTH(C9481)-2,DAY(1)),'מדדים וריביות'!B:C,2,FALSE))</f>
        <v>33840922.453971699</v>
      </c>
      <c r="F9481" s="46">
        <f>IF($B$5=1,'ריבית יומית'!D9475,'ריבית יומית'!G9475)</f>
        <v>2.7242892239431882E-5</v>
      </c>
      <c r="G9481" s="46">
        <f t="shared" ref="G9481:G9544" si="1039">IF(B9481&gt;$B$2,0,F9481)</f>
        <v>0</v>
      </c>
      <c r="H9481" s="29">
        <f t="shared" si="1038"/>
        <v>1</v>
      </c>
      <c r="I9481" s="30">
        <f>VLOOKUP(B9480,'מדדים וריביות'!B:C,2)</f>
        <v>33671038.305106401</v>
      </c>
      <c r="K9481" s="39">
        <f t="shared" ref="K9481:K9544" si="1040">$B$4/E9481*D9481-D9481</f>
        <v>0</v>
      </c>
      <c r="L9481" s="39">
        <f t="shared" ref="L9481:L9544" si="1041">H9482*D9481-D9481</f>
        <v>0</v>
      </c>
      <c r="M9481" s="39">
        <f t="shared" ref="M9481:M9544" si="1042">$B$4/E9481*L9481-L9481</f>
        <v>0</v>
      </c>
      <c r="N9481" s="41">
        <f t="shared" si="1037"/>
        <v>0</v>
      </c>
    </row>
    <row r="9482" spans="2:14">
      <c r="B9482" s="1">
        <v>42347</v>
      </c>
      <c r="C9482" s="1">
        <f t="shared" ref="C9482:C9545" si="1043">DATE(YEAR(B9482),MONTH(B9482),DAY(1))</f>
        <v>42339</v>
      </c>
      <c r="E9482" s="42">
        <f>IF(DAY(B9482)&gt;14,VLOOKUP(DATE(YEAR(C9482),MONTH(C9482)-1,DAY(1)),'מדדים וריביות'!B:C,2,FALSE),VLOOKUP(DATE(YEAR(C9482),MONTH(C9482)-2,DAY(1)),'מדדים וריביות'!B:C,2,FALSE))</f>
        <v>33840922.453971699</v>
      </c>
      <c r="F9482" s="46">
        <f>IF($B$5=1,'ריבית יומית'!D9476,'ריבית יומית'!G9476)</f>
        <v>2.7242892239431882E-5</v>
      </c>
      <c r="G9482" s="46">
        <f t="shared" si="1039"/>
        <v>0</v>
      </c>
      <c r="H9482" s="29">
        <f t="shared" si="1038"/>
        <v>1</v>
      </c>
      <c r="I9482" s="30">
        <f>VLOOKUP(B9481,'מדדים וריביות'!B:C,2)</f>
        <v>33671038.305106401</v>
      </c>
      <c r="K9482" s="39">
        <f t="shared" si="1040"/>
        <v>0</v>
      </c>
      <c r="L9482" s="39">
        <f t="shared" si="1041"/>
        <v>0</v>
      </c>
      <c r="M9482" s="39">
        <f t="shared" si="1042"/>
        <v>0</v>
      </c>
      <c r="N9482" s="41">
        <f t="shared" ref="N9482:N9545" si="1044">SUM(K9482:M9482)</f>
        <v>0</v>
      </c>
    </row>
    <row r="9483" spans="2:14">
      <c r="B9483" s="1">
        <v>42348</v>
      </c>
      <c r="C9483" s="1">
        <f t="shared" si="1043"/>
        <v>42339</v>
      </c>
      <c r="E9483" s="42">
        <f>IF(DAY(B9483)&gt;14,VLOOKUP(DATE(YEAR(C9483),MONTH(C9483)-1,DAY(1)),'מדדים וריביות'!B:C,2,FALSE),VLOOKUP(DATE(YEAR(C9483),MONTH(C9483)-2,DAY(1)),'מדדים וריביות'!B:C,2,FALSE))</f>
        <v>33840922.453971699</v>
      </c>
      <c r="F9483" s="46">
        <f>IF($B$5=1,'ריבית יומית'!D9477,'ריבית יומית'!G9477)</f>
        <v>2.7242892239431882E-5</v>
      </c>
      <c r="G9483" s="46">
        <f t="shared" si="1039"/>
        <v>0</v>
      </c>
      <c r="H9483" s="29">
        <f t="shared" si="1038"/>
        <v>1</v>
      </c>
      <c r="I9483" s="30">
        <f>VLOOKUP(B9482,'מדדים וריביות'!B:C,2)</f>
        <v>33671038.305106401</v>
      </c>
      <c r="K9483" s="39">
        <f t="shared" si="1040"/>
        <v>0</v>
      </c>
      <c r="L9483" s="39">
        <f t="shared" si="1041"/>
        <v>0</v>
      </c>
      <c r="M9483" s="39">
        <f t="shared" si="1042"/>
        <v>0</v>
      </c>
      <c r="N9483" s="41">
        <f t="shared" si="1044"/>
        <v>0</v>
      </c>
    </row>
    <row r="9484" spans="2:14">
      <c r="B9484" s="1">
        <v>42349</v>
      </c>
      <c r="C9484" s="1">
        <f t="shared" si="1043"/>
        <v>42339</v>
      </c>
      <c r="E9484" s="42">
        <f>IF(DAY(B9484)&gt;14,VLOOKUP(DATE(YEAR(C9484),MONTH(C9484)-1,DAY(1)),'מדדים וריביות'!B:C,2,FALSE),VLOOKUP(DATE(YEAR(C9484),MONTH(C9484)-2,DAY(1)),'מדדים וריביות'!B:C,2,FALSE))</f>
        <v>33840922.453971699</v>
      </c>
      <c r="F9484" s="46">
        <f>IF($B$5=1,'ריבית יומית'!D9478,'ריבית יומית'!G9478)</f>
        <v>2.7242892239431882E-5</v>
      </c>
      <c r="G9484" s="46">
        <f t="shared" si="1039"/>
        <v>0</v>
      </c>
      <c r="H9484" s="29">
        <f t="shared" si="1038"/>
        <v>1</v>
      </c>
      <c r="I9484" s="30">
        <f>VLOOKUP(B9483,'מדדים וריביות'!B:C,2)</f>
        <v>33671038.305106401</v>
      </c>
      <c r="K9484" s="39">
        <f t="shared" si="1040"/>
        <v>0</v>
      </c>
      <c r="L9484" s="39">
        <f t="shared" si="1041"/>
        <v>0</v>
      </c>
      <c r="M9484" s="39">
        <f t="shared" si="1042"/>
        <v>0</v>
      </c>
      <c r="N9484" s="41">
        <f t="shared" si="1044"/>
        <v>0</v>
      </c>
    </row>
    <row r="9485" spans="2:14">
      <c r="B9485" s="1">
        <v>42350</v>
      </c>
      <c r="C9485" s="1">
        <f t="shared" si="1043"/>
        <v>42339</v>
      </c>
      <c r="E9485" s="42">
        <f>IF(DAY(B9485)&gt;14,VLOOKUP(DATE(YEAR(C9485),MONTH(C9485)-1,DAY(1)),'מדדים וריביות'!B:C,2,FALSE),VLOOKUP(DATE(YEAR(C9485),MONTH(C9485)-2,DAY(1)),'מדדים וריביות'!B:C,2,FALSE))</f>
        <v>33840922.453971699</v>
      </c>
      <c r="F9485" s="46">
        <f>IF($B$5=1,'ריבית יומית'!D9479,'ריבית יומית'!G9479)</f>
        <v>2.7242892239431882E-5</v>
      </c>
      <c r="G9485" s="46">
        <f t="shared" si="1039"/>
        <v>0</v>
      </c>
      <c r="H9485" s="29">
        <f t="shared" si="1038"/>
        <v>1</v>
      </c>
      <c r="I9485" s="30">
        <f>VLOOKUP(B9484,'מדדים וריביות'!B:C,2)</f>
        <v>33671038.305106401</v>
      </c>
      <c r="K9485" s="39">
        <f t="shared" si="1040"/>
        <v>0</v>
      </c>
      <c r="L9485" s="39">
        <f t="shared" si="1041"/>
        <v>0</v>
      </c>
      <c r="M9485" s="39">
        <f t="shared" si="1042"/>
        <v>0</v>
      </c>
      <c r="N9485" s="41">
        <f t="shared" si="1044"/>
        <v>0</v>
      </c>
    </row>
    <row r="9486" spans="2:14">
      <c r="B9486" s="1">
        <v>42351</v>
      </c>
      <c r="C9486" s="1">
        <f t="shared" si="1043"/>
        <v>42339</v>
      </c>
      <c r="E9486" s="42">
        <f>IF(DAY(B9486)&gt;14,VLOOKUP(DATE(YEAR(C9486),MONTH(C9486)-1,DAY(1)),'מדדים וריביות'!B:C,2,FALSE),VLOOKUP(DATE(YEAR(C9486),MONTH(C9486)-2,DAY(1)),'מדדים וריביות'!B:C,2,FALSE))</f>
        <v>33840922.453971699</v>
      </c>
      <c r="F9486" s="46">
        <f>IF($B$5=1,'ריבית יומית'!D9480,'ריבית יומית'!G9480)</f>
        <v>2.7242892239431882E-5</v>
      </c>
      <c r="G9486" s="46">
        <f t="shared" si="1039"/>
        <v>0</v>
      </c>
      <c r="H9486" s="29">
        <f t="shared" si="1038"/>
        <v>1</v>
      </c>
      <c r="I9486" s="30">
        <f>VLOOKUP(B9485,'מדדים וריביות'!B:C,2)</f>
        <v>33671038.305106401</v>
      </c>
      <c r="K9486" s="39">
        <f t="shared" si="1040"/>
        <v>0</v>
      </c>
      <c r="L9486" s="39">
        <f t="shared" si="1041"/>
        <v>0</v>
      </c>
      <c r="M9486" s="39">
        <f t="shared" si="1042"/>
        <v>0</v>
      </c>
      <c r="N9486" s="41">
        <f t="shared" si="1044"/>
        <v>0</v>
      </c>
    </row>
    <row r="9487" spans="2:14">
      <c r="B9487" s="1">
        <v>42352</v>
      </c>
      <c r="C9487" s="1">
        <f t="shared" si="1043"/>
        <v>42339</v>
      </c>
      <c r="E9487" s="42">
        <f>IF(DAY(B9487)&gt;14,VLOOKUP(DATE(YEAR(C9487),MONTH(C9487)-1,DAY(1)),'מדדים וריביות'!B:C,2,FALSE),VLOOKUP(DATE(YEAR(C9487),MONTH(C9487)-2,DAY(1)),'מדדים וריביות'!B:C,2,FALSE))</f>
        <v>33840922.453971699</v>
      </c>
      <c r="F9487" s="46">
        <f>IF($B$5=1,'ריבית יומית'!D9481,'ריבית יומית'!G9481)</f>
        <v>2.7242892239431882E-5</v>
      </c>
      <c r="G9487" s="46">
        <f t="shared" si="1039"/>
        <v>0</v>
      </c>
      <c r="H9487" s="29">
        <f t="shared" si="1038"/>
        <v>1</v>
      </c>
      <c r="I9487" s="30">
        <f>VLOOKUP(B9486,'מדדים וריביות'!B:C,2)</f>
        <v>33671038.305106401</v>
      </c>
      <c r="K9487" s="39">
        <f t="shared" si="1040"/>
        <v>0</v>
      </c>
      <c r="L9487" s="39">
        <f t="shared" si="1041"/>
        <v>0</v>
      </c>
      <c r="M9487" s="39">
        <f t="shared" si="1042"/>
        <v>0</v>
      </c>
      <c r="N9487" s="41">
        <f t="shared" si="1044"/>
        <v>0</v>
      </c>
    </row>
    <row r="9488" spans="2:14">
      <c r="B9488" s="1">
        <v>42353</v>
      </c>
      <c r="C9488" s="1">
        <f t="shared" si="1043"/>
        <v>42339</v>
      </c>
      <c r="E9488" s="42">
        <f>IF(DAY(B9488)&gt;14,VLOOKUP(DATE(YEAR(C9488),MONTH(C9488)-1,DAY(1)),'מדדים וריביות'!B:C,2,FALSE),VLOOKUP(DATE(YEAR(C9488),MONTH(C9488)-2,DAY(1)),'מדדים וריביות'!B:C,2,FALSE))</f>
        <v>33705015.1348795</v>
      </c>
      <c r="F9488" s="46">
        <f>IF($B$5=1,'ריבית יומית'!D9482,'ריבית יומית'!G9482)</f>
        <v>2.7242892239431882E-5</v>
      </c>
      <c r="G9488" s="46">
        <f t="shared" si="1039"/>
        <v>0</v>
      </c>
      <c r="H9488" s="29">
        <f t="shared" si="1038"/>
        <v>1</v>
      </c>
      <c r="I9488" s="30">
        <f>VLOOKUP(B9487,'מדדים וריביות'!B:C,2)</f>
        <v>33671038.305106401</v>
      </c>
      <c r="K9488" s="39">
        <f t="shared" si="1040"/>
        <v>0</v>
      </c>
      <c r="L9488" s="39">
        <f t="shared" si="1041"/>
        <v>0</v>
      </c>
      <c r="M9488" s="39">
        <f t="shared" si="1042"/>
        <v>0</v>
      </c>
      <c r="N9488" s="41">
        <f t="shared" si="1044"/>
        <v>0</v>
      </c>
    </row>
    <row r="9489" spans="2:14">
      <c r="B9489" s="1">
        <v>42354</v>
      </c>
      <c r="C9489" s="1">
        <f t="shared" si="1043"/>
        <v>42339</v>
      </c>
      <c r="E9489" s="42">
        <f>IF(DAY(B9489)&gt;14,VLOOKUP(DATE(YEAR(C9489),MONTH(C9489)-1,DAY(1)),'מדדים וריביות'!B:C,2,FALSE),VLOOKUP(DATE(YEAR(C9489),MONTH(C9489)-2,DAY(1)),'מדדים וריביות'!B:C,2,FALSE))</f>
        <v>33705015.1348795</v>
      </c>
      <c r="F9489" s="46">
        <f>IF($B$5=1,'ריבית יומית'!D9483,'ריבית יומית'!G9483)</f>
        <v>2.7242892239431882E-5</v>
      </c>
      <c r="G9489" s="46">
        <f t="shared" si="1039"/>
        <v>0</v>
      </c>
      <c r="H9489" s="29">
        <f t="shared" si="1038"/>
        <v>1</v>
      </c>
      <c r="I9489" s="30">
        <f>VLOOKUP(B9488,'מדדים וריביות'!B:C,2)</f>
        <v>33671038.305106401</v>
      </c>
      <c r="K9489" s="39">
        <f t="shared" si="1040"/>
        <v>0</v>
      </c>
      <c r="L9489" s="39">
        <f t="shared" si="1041"/>
        <v>0</v>
      </c>
      <c r="M9489" s="39">
        <f t="shared" si="1042"/>
        <v>0</v>
      </c>
      <c r="N9489" s="41">
        <f t="shared" si="1044"/>
        <v>0</v>
      </c>
    </row>
    <row r="9490" spans="2:14">
      <c r="B9490" s="1">
        <v>42355</v>
      </c>
      <c r="C9490" s="1">
        <f t="shared" si="1043"/>
        <v>42339</v>
      </c>
      <c r="E9490" s="42">
        <f>IF(DAY(B9490)&gt;14,VLOOKUP(DATE(YEAR(C9490),MONTH(C9490)-1,DAY(1)),'מדדים וריביות'!B:C,2,FALSE),VLOOKUP(DATE(YEAR(C9490),MONTH(C9490)-2,DAY(1)),'מדדים וריביות'!B:C,2,FALSE))</f>
        <v>33705015.1348795</v>
      </c>
      <c r="F9490" s="46">
        <f>IF($B$5=1,'ריבית יומית'!D9484,'ריבית יומית'!G9484)</f>
        <v>2.7242892239431882E-5</v>
      </c>
      <c r="G9490" s="46">
        <f t="shared" si="1039"/>
        <v>0</v>
      </c>
      <c r="H9490" s="29">
        <f t="shared" si="1038"/>
        <v>1</v>
      </c>
      <c r="I9490" s="30">
        <f>VLOOKUP(B9489,'מדדים וריביות'!B:C,2)</f>
        <v>33671038.305106401</v>
      </c>
      <c r="K9490" s="39">
        <f t="shared" si="1040"/>
        <v>0</v>
      </c>
      <c r="L9490" s="39">
        <f t="shared" si="1041"/>
        <v>0</v>
      </c>
      <c r="M9490" s="39">
        <f t="shared" si="1042"/>
        <v>0</v>
      </c>
      <c r="N9490" s="41">
        <f t="shared" si="1044"/>
        <v>0</v>
      </c>
    </row>
    <row r="9491" spans="2:14">
      <c r="B9491" s="1">
        <v>42356</v>
      </c>
      <c r="C9491" s="1">
        <f t="shared" si="1043"/>
        <v>42339</v>
      </c>
      <c r="E9491" s="42">
        <f>IF(DAY(B9491)&gt;14,VLOOKUP(DATE(YEAR(C9491),MONTH(C9491)-1,DAY(1)),'מדדים וריביות'!B:C,2,FALSE),VLOOKUP(DATE(YEAR(C9491),MONTH(C9491)-2,DAY(1)),'מדדים וריביות'!B:C,2,FALSE))</f>
        <v>33705015.1348795</v>
      </c>
      <c r="F9491" s="46">
        <f>IF($B$5=1,'ריבית יומית'!D9485,'ריבית יומית'!G9485)</f>
        <v>2.7242892239431882E-5</v>
      </c>
      <c r="G9491" s="46">
        <f t="shared" si="1039"/>
        <v>0</v>
      </c>
      <c r="H9491" s="29">
        <f t="shared" si="1038"/>
        <v>1</v>
      </c>
      <c r="I9491" s="30">
        <f>VLOOKUP(B9490,'מדדים וריביות'!B:C,2)</f>
        <v>33671038.305106401</v>
      </c>
      <c r="K9491" s="39">
        <f t="shared" si="1040"/>
        <v>0</v>
      </c>
      <c r="L9491" s="39">
        <f t="shared" si="1041"/>
        <v>0</v>
      </c>
      <c r="M9491" s="39">
        <f t="shared" si="1042"/>
        <v>0</v>
      </c>
      <c r="N9491" s="41">
        <f t="shared" si="1044"/>
        <v>0</v>
      </c>
    </row>
    <row r="9492" spans="2:14">
      <c r="B9492" s="1">
        <v>42357</v>
      </c>
      <c r="C9492" s="1">
        <f t="shared" si="1043"/>
        <v>42339</v>
      </c>
      <c r="E9492" s="42">
        <f>IF(DAY(B9492)&gt;14,VLOOKUP(DATE(YEAR(C9492),MONTH(C9492)-1,DAY(1)),'מדדים וריביות'!B:C,2,FALSE),VLOOKUP(DATE(YEAR(C9492),MONTH(C9492)-2,DAY(1)),'מדדים וריביות'!B:C,2,FALSE))</f>
        <v>33705015.1348795</v>
      </c>
      <c r="F9492" s="46">
        <f>IF($B$5=1,'ריבית יומית'!D9486,'ריבית יומית'!G9486)</f>
        <v>2.7242892239431882E-5</v>
      </c>
      <c r="G9492" s="46">
        <f t="shared" si="1039"/>
        <v>0</v>
      </c>
      <c r="H9492" s="29">
        <f t="shared" si="1038"/>
        <v>1</v>
      </c>
      <c r="I9492" s="30">
        <f>VLOOKUP(B9491,'מדדים וריביות'!B:C,2)</f>
        <v>33671038.305106401</v>
      </c>
      <c r="K9492" s="39">
        <f t="shared" si="1040"/>
        <v>0</v>
      </c>
      <c r="L9492" s="39">
        <f t="shared" si="1041"/>
        <v>0</v>
      </c>
      <c r="M9492" s="39">
        <f t="shared" si="1042"/>
        <v>0</v>
      </c>
      <c r="N9492" s="41">
        <f t="shared" si="1044"/>
        <v>0</v>
      </c>
    </row>
    <row r="9493" spans="2:14">
      <c r="B9493" s="1">
        <v>42358</v>
      </c>
      <c r="C9493" s="1">
        <f t="shared" si="1043"/>
        <v>42339</v>
      </c>
      <c r="E9493" s="42">
        <f>IF(DAY(B9493)&gt;14,VLOOKUP(DATE(YEAR(C9493),MONTH(C9493)-1,DAY(1)),'מדדים וריביות'!B:C,2,FALSE),VLOOKUP(DATE(YEAR(C9493),MONTH(C9493)-2,DAY(1)),'מדדים וריביות'!B:C,2,FALSE))</f>
        <v>33705015.1348795</v>
      </c>
      <c r="F9493" s="46">
        <f>IF($B$5=1,'ריבית יומית'!D9487,'ריבית יומית'!G9487)</f>
        <v>2.7242892239431882E-5</v>
      </c>
      <c r="G9493" s="46">
        <f t="shared" si="1039"/>
        <v>0</v>
      </c>
      <c r="H9493" s="29">
        <f t="shared" si="1038"/>
        <v>1</v>
      </c>
      <c r="I9493" s="30">
        <f>VLOOKUP(B9492,'מדדים וריביות'!B:C,2)</f>
        <v>33671038.305106401</v>
      </c>
      <c r="K9493" s="39">
        <f t="shared" si="1040"/>
        <v>0</v>
      </c>
      <c r="L9493" s="39">
        <f t="shared" si="1041"/>
        <v>0</v>
      </c>
      <c r="M9493" s="39">
        <f t="shared" si="1042"/>
        <v>0</v>
      </c>
      <c r="N9493" s="41">
        <f t="shared" si="1044"/>
        <v>0</v>
      </c>
    </row>
    <row r="9494" spans="2:14">
      <c r="B9494" s="1">
        <v>42359</v>
      </c>
      <c r="C9494" s="1">
        <f t="shared" si="1043"/>
        <v>42339</v>
      </c>
      <c r="E9494" s="42">
        <f>IF(DAY(B9494)&gt;14,VLOOKUP(DATE(YEAR(C9494),MONTH(C9494)-1,DAY(1)),'מדדים וריביות'!B:C,2,FALSE),VLOOKUP(DATE(YEAR(C9494),MONTH(C9494)-2,DAY(1)),'מדדים וריביות'!B:C,2,FALSE))</f>
        <v>33705015.1348795</v>
      </c>
      <c r="F9494" s="46">
        <f>IF($B$5=1,'ריבית יומית'!D9488,'ריבית יומית'!G9488)</f>
        <v>2.7242892239431882E-5</v>
      </c>
      <c r="G9494" s="46">
        <f t="shared" si="1039"/>
        <v>0</v>
      </c>
      <c r="H9494" s="29">
        <f t="shared" si="1038"/>
        <v>1</v>
      </c>
      <c r="I9494" s="30">
        <f>VLOOKUP(B9493,'מדדים וריביות'!B:C,2)</f>
        <v>33671038.305106401</v>
      </c>
      <c r="K9494" s="39">
        <f t="shared" si="1040"/>
        <v>0</v>
      </c>
      <c r="L9494" s="39">
        <f t="shared" si="1041"/>
        <v>0</v>
      </c>
      <c r="M9494" s="39">
        <f t="shared" si="1042"/>
        <v>0</v>
      </c>
      <c r="N9494" s="41">
        <f t="shared" si="1044"/>
        <v>0</v>
      </c>
    </row>
    <row r="9495" spans="2:14">
      <c r="B9495" s="1">
        <v>42360</v>
      </c>
      <c r="C9495" s="1">
        <f t="shared" si="1043"/>
        <v>42339</v>
      </c>
      <c r="E9495" s="42">
        <f>IF(DAY(B9495)&gt;14,VLOOKUP(DATE(YEAR(C9495),MONTH(C9495)-1,DAY(1)),'מדדים וריביות'!B:C,2,FALSE),VLOOKUP(DATE(YEAR(C9495),MONTH(C9495)-2,DAY(1)),'מדדים וריביות'!B:C,2,FALSE))</f>
        <v>33705015.1348795</v>
      </c>
      <c r="F9495" s="46">
        <f>IF($B$5=1,'ריבית יומית'!D9489,'ריבית יומית'!G9489)</f>
        <v>2.7242892239431882E-5</v>
      </c>
      <c r="G9495" s="46">
        <f t="shared" si="1039"/>
        <v>0</v>
      </c>
      <c r="H9495" s="29">
        <f t="shared" si="1038"/>
        <v>1</v>
      </c>
      <c r="I9495" s="30">
        <f>VLOOKUP(B9494,'מדדים וריביות'!B:C,2)</f>
        <v>33671038.305106401</v>
      </c>
      <c r="K9495" s="39">
        <f t="shared" si="1040"/>
        <v>0</v>
      </c>
      <c r="L9495" s="39">
        <f t="shared" si="1041"/>
        <v>0</v>
      </c>
      <c r="M9495" s="39">
        <f t="shared" si="1042"/>
        <v>0</v>
      </c>
      <c r="N9495" s="41">
        <f t="shared" si="1044"/>
        <v>0</v>
      </c>
    </row>
    <row r="9496" spans="2:14">
      <c r="B9496" s="1">
        <v>42361</v>
      </c>
      <c r="C9496" s="1">
        <f t="shared" si="1043"/>
        <v>42339</v>
      </c>
      <c r="E9496" s="42">
        <f>IF(DAY(B9496)&gt;14,VLOOKUP(DATE(YEAR(C9496),MONTH(C9496)-1,DAY(1)),'מדדים וריביות'!B:C,2,FALSE),VLOOKUP(DATE(YEAR(C9496),MONTH(C9496)-2,DAY(1)),'מדדים וריביות'!B:C,2,FALSE))</f>
        <v>33705015.1348795</v>
      </c>
      <c r="F9496" s="46">
        <f>IF($B$5=1,'ריבית יומית'!D9490,'ריבית יומית'!G9490)</f>
        <v>2.7242892239431882E-5</v>
      </c>
      <c r="G9496" s="46">
        <f t="shared" si="1039"/>
        <v>0</v>
      </c>
      <c r="H9496" s="29">
        <f t="shared" si="1038"/>
        <v>1</v>
      </c>
      <c r="I9496" s="30">
        <f>VLOOKUP(B9495,'מדדים וריביות'!B:C,2)</f>
        <v>33671038.305106401</v>
      </c>
      <c r="K9496" s="39">
        <f t="shared" si="1040"/>
        <v>0</v>
      </c>
      <c r="L9496" s="39">
        <f t="shared" si="1041"/>
        <v>0</v>
      </c>
      <c r="M9496" s="39">
        <f t="shared" si="1042"/>
        <v>0</v>
      </c>
      <c r="N9496" s="41">
        <f t="shared" si="1044"/>
        <v>0</v>
      </c>
    </row>
    <row r="9497" spans="2:14">
      <c r="B9497" s="1">
        <v>42362</v>
      </c>
      <c r="C9497" s="1">
        <f t="shared" si="1043"/>
        <v>42339</v>
      </c>
      <c r="E9497" s="42">
        <f>IF(DAY(B9497)&gt;14,VLOOKUP(DATE(YEAR(C9497),MONTH(C9497)-1,DAY(1)),'מדדים וריביות'!B:C,2,FALSE),VLOOKUP(DATE(YEAR(C9497),MONTH(C9497)-2,DAY(1)),'מדדים וריביות'!B:C,2,FALSE))</f>
        <v>33705015.1348795</v>
      </c>
      <c r="F9497" s="46">
        <f>IF($B$5=1,'ריבית יומית'!D9491,'ריבית יומית'!G9491)</f>
        <v>2.7242892239431882E-5</v>
      </c>
      <c r="G9497" s="46">
        <f t="shared" si="1039"/>
        <v>0</v>
      </c>
      <c r="H9497" s="29">
        <f t="shared" si="1038"/>
        <v>1</v>
      </c>
      <c r="I9497" s="30">
        <f>VLOOKUP(B9496,'מדדים וריביות'!B:C,2)</f>
        <v>33671038.305106401</v>
      </c>
      <c r="K9497" s="39">
        <f t="shared" si="1040"/>
        <v>0</v>
      </c>
      <c r="L9497" s="39">
        <f t="shared" si="1041"/>
        <v>0</v>
      </c>
      <c r="M9497" s="39">
        <f t="shared" si="1042"/>
        <v>0</v>
      </c>
      <c r="N9497" s="41">
        <f t="shared" si="1044"/>
        <v>0</v>
      </c>
    </row>
    <row r="9498" spans="2:14">
      <c r="B9498" s="1">
        <v>42363</v>
      </c>
      <c r="C9498" s="1">
        <f t="shared" si="1043"/>
        <v>42339</v>
      </c>
      <c r="E9498" s="42">
        <f>IF(DAY(B9498)&gt;14,VLOOKUP(DATE(YEAR(C9498),MONTH(C9498)-1,DAY(1)),'מדדים וריביות'!B:C,2,FALSE),VLOOKUP(DATE(YEAR(C9498),MONTH(C9498)-2,DAY(1)),'מדדים וריביות'!B:C,2,FALSE))</f>
        <v>33705015.1348795</v>
      </c>
      <c r="F9498" s="46">
        <f>IF($B$5=1,'ריבית יומית'!D9492,'ריבית יומית'!G9492)</f>
        <v>2.7242892239431882E-5</v>
      </c>
      <c r="G9498" s="46">
        <f t="shared" si="1039"/>
        <v>0</v>
      </c>
      <c r="H9498" s="29">
        <f t="shared" si="1038"/>
        <v>1</v>
      </c>
      <c r="I9498" s="30">
        <f>VLOOKUP(B9497,'מדדים וריביות'!B:C,2)</f>
        <v>33671038.305106401</v>
      </c>
      <c r="K9498" s="39">
        <f t="shared" si="1040"/>
        <v>0</v>
      </c>
      <c r="L9498" s="39">
        <f t="shared" si="1041"/>
        <v>0</v>
      </c>
      <c r="M9498" s="39">
        <f t="shared" si="1042"/>
        <v>0</v>
      </c>
      <c r="N9498" s="41">
        <f t="shared" si="1044"/>
        <v>0</v>
      </c>
    </row>
    <row r="9499" spans="2:14">
      <c r="B9499" s="1">
        <v>42364</v>
      </c>
      <c r="C9499" s="1">
        <f t="shared" si="1043"/>
        <v>42339</v>
      </c>
      <c r="E9499" s="42">
        <f>IF(DAY(B9499)&gt;14,VLOOKUP(DATE(YEAR(C9499),MONTH(C9499)-1,DAY(1)),'מדדים וריביות'!B:C,2,FALSE),VLOOKUP(DATE(YEAR(C9499),MONTH(C9499)-2,DAY(1)),'מדדים וריביות'!B:C,2,FALSE))</f>
        <v>33705015.1348795</v>
      </c>
      <c r="F9499" s="46">
        <f>IF($B$5=1,'ריבית יומית'!D9493,'ריבית יומית'!G9493)</f>
        <v>2.7242892239431882E-5</v>
      </c>
      <c r="G9499" s="46">
        <f t="shared" si="1039"/>
        <v>0</v>
      </c>
      <c r="H9499" s="29">
        <f t="shared" si="1038"/>
        <v>1</v>
      </c>
      <c r="I9499" s="30">
        <f>VLOOKUP(B9498,'מדדים וריביות'!B:C,2)</f>
        <v>33671038.305106401</v>
      </c>
      <c r="K9499" s="39">
        <f t="shared" si="1040"/>
        <v>0</v>
      </c>
      <c r="L9499" s="39">
        <f t="shared" si="1041"/>
        <v>0</v>
      </c>
      <c r="M9499" s="39">
        <f t="shared" si="1042"/>
        <v>0</v>
      </c>
      <c r="N9499" s="41">
        <f t="shared" si="1044"/>
        <v>0</v>
      </c>
    </row>
    <row r="9500" spans="2:14">
      <c r="B9500" s="1">
        <v>42365</v>
      </c>
      <c r="C9500" s="1">
        <f t="shared" si="1043"/>
        <v>42339</v>
      </c>
      <c r="E9500" s="42">
        <f>IF(DAY(B9500)&gt;14,VLOOKUP(DATE(YEAR(C9500),MONTH(C9500)-1,DAY(1)),'מדדים וריביות'!B:C,2,FALSE),VLOOKUP(DATE(YEAR(C9500),MONTH(C9500)-2,DAY(1)),'מדדים וריביות'!B:C,2,FALSE))</f>
        <v>33705015.1348795</v>
      </c>
      <c r="F9500" s="46">
        <f>IF($B$5=1,'ריבית יומית'!D9494,'ריבית יומית'!G9494)</f>
        <v>2.7242892239431882E-5</v>
      </c>
      <c r="G9500" s="46">
        <f t="shared" si="1039"/>
        <v>0</v>
      </c>
      <c r="H9500" s="29">
        <f t="shared" si="1038"/>
        <v>1</v>
      </c>
      <c r="I9500" s="30">
        <f>VLOOKUP(B9499,'מדדים וריביות'!B:C,2)</f>
        <v>33671038.305106401</v>
      </c>
      <c r="K9500" s="39">
        <f t="shared" si="1040"/>
        <v>0</v>
      </c>
      <c r="L9500" s="39">
        <f t="shared" si="1041"/>
        <v>0</v>
      </c>
      <c r="M9500" s="39">
        <f t="shared" si="1042"/>
        <v>0</v>
      </c>
      <c r="N9500" s="41">
        <f t="shared" si="1044"/>
        <v>0</v>
      </c>
    </row>
    <row r="9501" spans="2:14">
      <c r="B9501" s="1">
        <v>42366</v>
      </c>
      <c r="C9501" s="1">
        <f t="shared" si="1043"/>
        <v>42339</v>
      </c>
      <c r="E9501" s="42">
        <f>IF(DAY(B9501)&gt;14,VLOOKUP(DATE(YEAR(C9501),MONTH(C9501)-1,DAY(1)),'מדדים וריביות'!B:C,2,FALSE),VLOOKUP(DATE(YEAR(C9501),MONTH(C9501)-2,DAY(1)),'מדדים וריביות'!B:C,2,FALSE))</f>
        <v>33705015.1348795</v>
      </c>
      <c r="F9501" s="46">
        <f>IF($B$5=1,'ריבית יומית'!D9495,'ריבית יומית'!G9495)</f>
        <v>2.7242892239431882E-5</v>
      </c>
      <c r="G9501" s="46">
        <f t="shared" si="1039"/>
        <v>0</v>
      </c>
      <c r="H9501" s="29">
        <f t="shared" si="1038"/>
        <v>1</v>
      </c>
      <c r="I9501" s="30">
        <f>VLOOKUP(B9500,'מדדים וריביות'!B:C,2)</f>
        <v>33671038.305106401</v>
      </c>
      <c r="K9501" s="39">
        <f t="shared" si="1040"/>
        <v>0</v>
      </c>
      <c r="L9501" s="39">
        <f t="shared" si="1041"/>
        <v>0</v>
      </c>
      <c r="M9501" s="39">
        <f t="shared" si="1042"/>
        <v>0</v>
      </c>
      <c r="N9501" s="41">
        <f t="shared" si="1044"/>
        <v>0</v>
      </c>
    </row>
    <row r="9502" spans="2:14">
      <c r="B9502" s="1">
        <v>42367</v>
      </c>
      <c r="C9502" s="1">
        <f t="shared" si="1043"/>
        <v>42339</v>
      </c>
      <c r="E9502" s="42">
        <f>IF(DAY(B9502)&gt;14,VLOOKUP(DATE(YEAR(C9502),MONTH(C9502)-1,DAY(1)),'מדדים וריביות'!B:C,2,FALSE),VLOOKUP(DATE(YEAR(C9502),MONTH(C9502)-2,DAY(1)),'מדדים וריביות'!B:C,2,FALSE))</f>
        <v>33705015.1348795</v>
      </c>
      <c r="F9502" s="46">
        <f>IF($B$5=1,'ריבית יומית'!D9496,'ריבית יומית'!G9496)</f>
        <v>2.7242892239431882E-5</v>
      </c>
      <c r="G9502" s="46">
        <f t="shared" si="1039"/>
        <v>0</v>
      </c>
      <c r="H9502" s="29">
        <f t="shared" si="1038"/>
        <v>1</v>
      </c>
      <c r="I9502" s="30">
        <f>VLOOKUP(B9501,'מדדים וריביות'!B:C,2)</f>
        <v>33671038.305106401</v>
      </c>
      <c r="K9502" s="39">
        <f t="shared" si="1040"/>
        <v>0</v>
      </c>
      <c r="L9502" s="39">
        <f t="shared" si="1041"/>
        <v>0</v>
      </c>
      <c r="M9502" s="39">
        <f t="shared" si="1042"/>
        <v>0</v>
      </c>
      <c r="N9502" s="41">
        <f t="shared" si="1044"/>
        <v>0</v>
      </c>
    </row>
    <row r="9503" spans="2:14">
      <c r="B9503" s="1">
        <v>42368</v>
      </c>
      <c r="C9503" s="1">
        <f t="shared" si="1043"/>
        <v>42339</v>
      </c>
      <c r="E9503" s="42">
        <f>IF(DAY(B9503)&gt;14,VLOOKUP(DATE(YEAR(C9503),MONTH(C9503)-1,DAY(1)),'מדדים וריביות'!B:C,2,FALSE),VLOOKUP(DATE(YEAR(C9503),MONTH(C9503)-2,DAY(1)),'מדדים וריביות'!B:C,2,FALSE))</f>
        <v>33705015.1348795</v>
      </c>
      <c r="F9503" s="46">
        <f>IF($B$5=1,'ריבית יומית'!D9497,'ריבית יומית'!G9497)</f>
        <v>2.7242892239431882E-5</v>
      </c>
      <c r="G9503" s="46">
        <f t="shared" si="1039"/>
        <v>0</v>
      </c>
      <c r="H9503" s="29">
        <f t="shared" si="1038"/>
        <v>1</v>
      </c>
      <c r="I9503" s="30">
        <f>VLOOKUP(B9502,'מדדים וריביות'!B:C,2)</f>
        <v>33671038.305106401</v>
      </c>
      <c r="K9503" s="39">
        <f t="shared" si="1040"/>
        <v>0</v>
      </c>
      <c r="L9503" s="39">
        <f t="shared" si="1041"/>
        <v>0</v>
      </c>
      <c r="M9503" s="39">
        <f t="shared" si="1042"/>
        <v>0</v>
      </c>
      <c r="N9503" s="41">
        <f t="shared" si="1044"/>
        <v>0</v>
      </c>
    </row>
    <row r="9504" spans="2:14">
      <c r="B9504" s="1">
        <v>42369</v>
      </c>
      <c r="C9504" s="1">
        <f t="shared" si="1043"/>
        <v>42339</v>
      </c>
      <c r="E9504" s="42">
        <f>IF(DAY(B9504)&gt;14,VLOOKUP(DATE(YEAR(C9504),MONTH(C9504)-1,DAY(1)),'מדדים וריביות'!B:C,2,FALSE),VLOOKUP(DATE(YEAR(C9504),MONTH(C9504)-2,DAY(1)),'מדדים וריביות'!B:C,2,FALSE))</f>
        <v>33705015.1348795</v>
      </c>
      <c r="F9504" s="46">
        <f>IF($B$5=1,'ריבית יומית'!D9498,'ריבית יומית'!G9498)</f>
        <v>2.7242892239431882E-5</v>
      </c>
      <c r="G9504" s="46">
        <f t="shared" si="1039"/>
        <v>0</v>
      </c>
      <c r="H9504" s="29">
        <f t="shared" si="1038"/>
        <v>1</v>
      </c>
      <c r="I9504" s="30">
        <f>VLOOKUP(B9503,'מדדים וריביות'!B:C,2)</f>
        <v>33671038.305106401</v>
      </c>
      <c r="K9504" s="39">
        <f t="shared" si="1040"/>
        <v>0</v>
      </c>
      <c r="L9504" s="39">
        <f t="shared" si="1041"/>
        <v>0</v>
      </c>
      <c r="M9504" s="39">
        <f t="shared" si="1042"/>
        <v>0</v>
      </c>
      <c r="N9504" s="41">
        <f t="shared" si="1044"/>
        <v>0</v>
      </c>
    </row>
    <row r="9505" spans="2:14">
      <c r="B9505" s="1">
        <v>42370</v>
      </c>
      <c r="C9505" s="1">
        <f t="shared" si="1043"/>
        <v>42370</v>
      </c>
      <c r="E9505" s="42">
        <f>IF(DAY(B9505)&gt;14,VLOOKUP(DATE(YEAR(C9505),MONTH(C9505)-1,DAY(1)),'מדדים וריביות'!B:C,2,FALSE),VLOOKUP(DATE(YEAR(C9505),MONTH(C9505)-2,DAY(1)),'מדדים וריביות'!B:C,2,FALSE))</f>
        <v>33705015.1348795</v>
      </c>
      <c r="F9505" s="46">
        <f>IF($B$5=1,'ריבית יומית'!D9499,'ריבית יומית'!G9499)</f>
        <v>2.9952372008423822E-5</v>
      </c>
      <c r="G9505" s="46">
        <f t="shared" si="1039"/>
        <v>0</v>
      </c>
      <c r="H9505" s="29">
        <f t="shared" si="1038"/>
        <v>1</v>
      </c>
      <c r="I9505" s="30">
        <f>VLOOKUP(B9504,'מדדים וריביות'!B:C,2)</f>
        <v>33671038.305106401</v>
      </c>
      <c r="K9505" s="39">
        <f t="shared" si="1040"/>
        <v>0</v>
      </c>
      <c r="L9505" s="39">
        <f t="shared" si="1041"/>
        <v>0</v>
      </c>
      <c r="M9505" s="39">
        <f t="shared" si="1042"/>
        <v>0</v>
      </c>
      <c r="N9505" s="41">
        <f t="shared" si="1044"/>
        <v>0</v>
      </c>
    </row>
    <row r="9506" spans="2:14">
      <c r="B9506" s="1">
        <v>42371</v>
      </c>
      <c r="C9506" s="1">
        <f t="shared" si="1043"/>
        <v>42370</v>
      </c>
      <c r="E9506" s="42">
        <f>IF(DAY(B9506)&gt;14,VLOOKUP(DATE(YEAR(C9506),MONTH(C9506)-1,DAY(1)),'מדדים וריביות'!B:C,2,FALSE),VLOOKUP(DATE(YEAR(C9506),MONTH(C9506)-2,DAY(1)),'מדדים וריביות'!B:C,2,FALSE))</f>
        <v>33705015.1348795</v>
      </c>
      <c r="F9506" s="46">
        <f>IF($B$5=1,'ריבית יומית'!D9500,'ריבית יומית'!G9500)</f>
        <v>2.9952372008423822E-5</v>
      </c>
      <c r="G9506" s="46">
        <f t="shared" si="1039"/>
        <v>0</v>
      </c>
      <c r="H9506" s="29">
        <f t="shared" si="1038"/>
        <v>1</v>
      </c>
      <c r="I9506" s="30">
        <f>VLOOKUP(B9505,'מדדים וריביות'!B:C,2)</f>
        <v>33501154.1562411</v>
      </c>
      <c r="K9506" s="39">
        <f t="shared" si="1040"/>
        <v>0</v>
      </c>
      <c r="L9506" s="39">
        <f t="shared" si="1041"/>
        <v>0</v>
      </c>
      <c r="M9506" s="39">
        <f t="shared" si="1042"/>
        <v>0</v>
      </c>
      <c r="N9506" s="41">
        <f t="shared" si="1044"/>
        <v>0</v>
      </c>
    </row>
    <row r="9507" spans="2:14">
      <c r="B9507" s="1">
        <v>42372</v>
      </c>
      <c r="C9507" s="1">
        <f t="shared" si="1043"/>
        <v>42370</v>
      </c>
      <c r="E9507" s="42">
        <f>IF(DAY(B9507)&gt;14,VLOOKUP(DATE(YEAR(C9507),MONTH(C9507)-1,DAY(1)),'מדדים וריביות'!B:C,2,FALSE),VLOOKUP(DATE(YEAR(C9507),MONTH(C9507)-2,DAY(1)),'מדדים וריביות'!B:C,2,FALSE))</f>
        <v>33705015.1348795</v>
      </c>
      <c r="F9507" s="46">
        <f>IF($B$5=1,'ריבית יומית'!D9501,'ריבית יומית'!G9501)</f>
        <v>2.9952372008423822E-5</v>
      </c>
      <c r="G9507" s="46">
        <f t="shared" si="1039"/>
        <v>0</v>
      </c>
      <c r="H9507" s="29">
        <f t="shared" ref="H9507:H9570" si="1045">H9508*(1+G9507)</f>
        <v>1</v>
      </c>
      <c r="I9507" s="30">
        <f>VLOOKUP(B9506,'מדדים וריביות'!B:C,2)</f>
        <v>33501154.1562411</v>
      </c>
      <c r="K9507" s="39">
        <f t="shared" si="1040"/>
        <v>0</v>
      </c>
      <c r="L9507" s="39">
        <f t="shared" si="1041"/>
        <v>0</v>
      </c>
      <c r="M9507" s="39">
        <f t="shared" si="1042"/>
        <v>0</v>
      </c>
      <c r="N9507" s="41">
        <f t="shared" si="1044"/>
        <v>0</v>
      </c>
    </row>
    <row r="9508" spans="2:14">
      <c r="B9508" s="1">
        <v>42373</v>
      </c>
      <c r="C9508" s="1">
        <f t="shared" si="1043"/>
        <v>42370</v>
      </c>
      <c r="E9508" s="42">
        <f>IF(DAY(B9508)&gt;14,VLOOKUP(DATE(YEAR(C9508),MONTH(C9508)-1,DAY(1)),'מדדים וריביות'!B:C,2,FALSE),VLOOKUP(DATE(YEAR(C9508),MONTH(C9508)-2,DAY(1)),'מדדים וריביות'!B:C,2,FALSE))</f>
        <v>33705015.1348795</v>
      </c>
      <c r="F9508" s="46">
        <f>IF($B$5=1,'ריבית יומית'!D9502,'ריבית יומית'!G9502)</f>
        <v>2.9952372008423822E-5</v>
      </c>
      <c r="G9508" s="46">
        <f t="shared" si="1039"/>
        <v>0</v>
      </c>
      <c r="H9508" s="29">
        <f t="shared" si="1045"/>
        <v>1</v>
      </c>
      <c r="I9508" s="30">
        <f>VLOOKUP(B9507,'מדדים וריביות'!B:C,2)</f>
        <v>33501154.1562411</v>
      </c>
      <c r="K9508" s="39">
        <f t="shared" si="1040"/>
        <v>0</v>
      </c>
      <c r="L9508" s="39">
        <f t="shared" si="1041"/>
        <v>0</v>
      </c>
      <c r="M9508" s="39">
        <f t="shared" si="1042"/>
        <v>0</v>
      </c>
      <c r="N9508" s="41">
        <f t="shared" si="1044"/>
        <v>0</v>
      </c>
    </row>
    <row r="9509" spans="2:14">
      <c r="B9509" s="1">
        <v>42374</v>
      </c>
      <c r="C9509" s="1">
        <f t="shared" si="1043"/>
        <v>42370</v>
      </c>
      <c r="E9509" s="42">
        <f>IF(DAY(B9509)&gt;14,VLOOKUP(DATE(YEAR(C9509),MONTH(C9509)-1,DAY(1)),'מדדים וריביות'!B:C,2,FALSE),VLOOKUP(DATE(YEAR(C9509),MONTH(C9509)-2,DAY(1)),'מדדים וריביות'!B:C,2,FALSE))</f>
        <v>33705015.1348795</v>
      </c>
      <c r="F9509" s="46">
        <f>IF($B$5=1,'ריבית יומית'!D9503,'ריבית יומית'!G9503)</f>
        <v>2.9952372008423822E-5</v>
      </c>
      <c r="G9509" s="46">
        <f t="shared" si="1039"/>
        <v>0</v>
      </c>
      <c r="H9509" s="29">
        <f t="shared" si="1045"/>
        <v>1</v>
      </c>
      <c r="I9509" s="30">
        <f>VLOOKUP(B9508,'מדדים וריביות'!B:C,2)</f>
        <v>33501154.1562411</v>
      </c>
      <c r="K9509" s="39">
        <f t="shared" si="1040"/>
        <v>0</v>
      </c>
      <c r="L9509" s="39">
        <f t="shared" si="1041"/>
        <v>0</v>
      </c>
      <c r="M9509" s="39">
        <f t="shared" si="1042"/>
        <v>0</v>
      </c>
      <c r="N9509" s="41">
        <f t="shared" si="1044"/>
        <v>0</v>
      </c>
    </row>
    <row r="9510" spans="2:14">
      <c r="B9510" s="1">
        <v>42375</v>
      </c>
      <c r="C9510" s="1">
        <f t="shared" si="1043"/>
        <v>42370</v>
      </c>
      <c r="E9510" s="42">
        <f>IF(DAY(B9510)&gt;14,VLOOKUP(DATE(YEAR(C9510),MONTH(C9510)-1,DAY(1)),'מדדים וריביות'!B:C,2,FALSE),VLOOKUP(DATE(YEAR(C9510),MONTH(C9510)-2,DAY(1)),'מדדים וריביות'!B:C,2,FALSE))</f>
        <v>33705015.1348795</v>
      </c>
      <c r="F9510" s="46">
        <f>IF($B$5=1,'ריבית יומית'!D9504,'ריבית יומית'!G9504)</f>
        <v>2.9952372008423822E-5</v>
      </c>
      <c r="G9510" s="46">
        <f t="shared" si="1039"/>
        <v>0</v>
      </c>
      <c r="H9510" s="29">
        <f t="shared" si="1045"/>
        <v>1</v>
      </c>
      <c r="I9510" s="30">
        <f>VLOOKUP(B9509,'מדדים וריביות'!B:C,2)</f>
        <v>33501154.1562411</v>
      </c>
      <c r="K9510" s="39">
        <f t="shared" si="1040"/>
        <v>0</v>
      </c>
      <c r="L9510" s="39">
        <f t="shared" si="1041"/>
        <v>0</v>
      </c>
      <c r="M9510" s="39">
        <f t="shared" si="1042"/>
        <v>0</v>
      </c>
      <c r="N9510" s="41">
        <f t="shared" si="1044"/>
        <v>0</v>
      </c>
    </row>
    <row r="9511" spans="2:14">
      <c r="B9511" s="1">
        <v>42376</v>
      </c>
      <c r="C9511" s="1">
        <f t="shared" si="1043"/>
        <v>42370</v>
      </c>
      <c r="E9511" s="42">
        <f>IF(DAY(B9511)&gt;14,VLOOKUP(DATE(YEAR(C9511),MONTH(C9511)-1,DAY(1)),'מדדים וריביות'!B:C,2,FALSE),VLOOKUP(DATE(YEAR(C9511),MONTH(C9511)-2,DAY(1)),'מדדים וריביות'!B:C,2,FALSE))</f>
        <v>33705015.1348795</v>
      </c>
      <c r="F9511" s="46">
        <f>IF($B$5=1,'ריבית יומית'!D9505,'ריבית יומית'!G9505)</f>
        <v>2.9952372008423822E-5</v>
      </c>
      <c r="G9511" s="46">
        <f t="shared" si="1039"/>
        <v>0</v>
      </c>
      <c r="H9511" s="29">
        <f t="shared" si="1045"/>
        <v>1</v>
      </c>
      <c r="I9511" s="30">
        <f>VLOOKUP(B9510,'מדדים וריביות'!B:C,2)</f>
        <v>33501154.1562411</v>
      </c>
      <c r="K9511" s="39">
        <f t="shared" si="1040"/>
        <v>0</v>
      </c>
      <c r="L9511" s="39">
        <f t="shared" si="1041"/>
        <v>0</v>
      </c>
      <c r="M9511" s="39">
        <f t="shared" si="1042"/>
        <v>0</v>
      </c>
      <c r="N9511" s="41">
        <f t="shared" si="1044"/>
        <v>0</v>
      </c>
    </row>
    <row r="9512" spans="2:14">
      <c r="B9512" s="1">
        <v>42377</v>
      </c>
      <c r="C9512" s="1">
        <f t="shared" si="1043"/>
        <v>42370</v>
      </c>
      <c r="E9512" s="42">
        <f>IF(DAY(B9512)&gt;14,VLOOKUP(DATE(YEAR(C9512),MONTH(C9512)-1,DAY(1)),'מדדים וריביות'!B:C,2,FALSE),VLOOKUP(DATE(YEAR(C9512),MONTH(C9512)-2,DAY(1)),'מדדים וריביות'!B:C,2,FALSE))</f>
        <v>33705015.1348795</v>
      </c>
      <c r="F9512" s="46">
        <f>IF($B$5=1,'ריבית יומית'!D9506,'ריבית יומית'!G9506)</f>
        <v>2.9952372008423822E-5</v>
      </c>
      <c r="G9512" s="46">
        <f t="shared" si="1039"/>
        <v>0</v>
      </c>
      <c r="H9512" s="29">
        <f t="shared" si="1045"/>
        <v>1</v>
      </c>
      <c r="I9512" s="30">
        <f>VLOOKUP(B9511,'מדדים וריביות'!B:C,2)</f>
        <v>33501154.1562411</v>
      </c>
      <c r="K9512" s="39">
        <f t="shared" si="1040"/>
        <v>0</v>
      </c>
      <c r="L9512" s="39">
        <f t="shared" si="1041"/>
        <v>0</v>
      </c>
      <c r="M9512" s="39">
        <f t="shared" si="1042"/>
        <v>0</v>
      </c>
      <c r="N9512" s="41">
        <f t="shared" si="1044"/>
        <v>0</v>
      </c>
    </row>
    <row r="9513" spans="2:14">
      <c r="B9513" s="1">
        <v>42378</v>
      </c>
      <c r="C9513" s="1">
        <f t="shared" si="1043"/>
        <v>42370</v>
      </c>
      <c r="E9513" s="42">
        <f>IF(DAY(B9513)&gt;14,VLOOKUP(DATE(YEAR(C9513),MONTH(C9513)-1,DAY(1)),'מדדים וריביות'!B:C,2,FALSE),VLOOKUP(DATE(YEAR(C9513),MONTH(C9513)-2,DAY(1)),'מדדים וריביות'!B:C,2,FALSE))</f>
        <v>33705015.1348795</v>
      </c>
      <c r="F9513" s="46">
        <f>IF($B$5=1,'ריבית יומית'!D9507,'ריבית יומית'!G9507)</f>
        <v>2.9952372008423822E-5</v>
      </c>
      <c r="G9513" s="46">
        <f t="shared" si="1039"/>
        <v>0</v>
      </c>
      <c r="H9513" s="29">
        <f t="shared" si="1045"/>
        <v>1</v>
      </c>
      <c r="I9513" s="30">
        <f>VLOOKUP(B9512,'מדדים וריביות'!B:C,2)</f>
        <v>33501154.1562411</v>
      </c>
      <c r="K9513" s="39">
        <f t="shared" si="1040"/>
        <v>0</v>
      </c>
      <c r="L9513" s="39">
        <f t="shared" si="1041"/>
        <v>0</v>
      </c>
      <c r="M9513" s="39">
        <f t="shared" si="1042"/>
        <v>0</v>
      </c>
      <c r="N9513" s="41">
        <f t="shared" si="1044"/>
        <v>0</v>
      </c>
    </row>
    <row r="9514" spans="2:14">
      <c r="B9514" s="1">
        <v>42379</v>
      </c>
      <c r="C9514" s="1">
        <f t="shared" si="1043"/>
        <v>42370</v>
      </c>
      <c r="E9514" s="42">
        <f>IF(DAY(B9514)&gt;14,VLOOKUP(DATE(YEAR(C9514),MONTH(C9514)-1,DAY(1)),'מדדים וריביות'!B:C,2,FALSE),VLOOKUP(DATE(YEAR(C9514),MONTH(C9514)-2,DAY(1)),'מדדים וריביות'!B:C,2,FALSE))</f>
        <v>33705015.1348795</v>
      </c>
      <c r="F9514" s="46">
        <f>IF($B$5=1,'ריבית יומית'!D9508,'ריבית יומית'!G9508)</f>
        <v>2.9952372008423822E-5</v>
      </c>
      <c r="G9514" s="46">
        <f t="shared" si="1039"/>
        <v>0</v>
      </c>
      <c r="H9514" s="29">
        <f t="shared" si="1045"/>
        <v>1</v>
      </c>
      <c r="I9514" s="30">
        <f>VLOOKUP(B9513,'מדדים וריביות'!B:C,2)</f>
        <v>33501154.1562411</v>
      </c>
      <c r="K9514" s="39">
        <f t="shared" si="1040"/>
        <v>0</v>
      </c>
      <c r="L9514" s="39">
        <f t="shared" si="1041"/>
        <v>0</v>
      </c>
      <c r="M9514" s="39">
        <f t="shared" si="1042"/>
        <v>0</v>
      </c>
      <c r="N9514" s="41">
        <f t="shared" si="1044"/>
        <v>0</v>
      </c>
    </row>
    <row r="9515" spans="2:14">
      <c r="B9515" s="1">
        <v>42380</v>
      </c>
      <c r="C9515" s="1">
        <f t="shared" si="1043"/>
        <v>42370</v>
      </c>
      <c r="E9515" s="42">
        <f>IF(DAY(B9515)&gt;14,VLOOKUP(DATE(YEAR(C9515),MONTH(C9515)-1,DAY(1)),'מדדים וריביות'!B:C,2,FALSE),VLOOKUP(DATE(YEAR(C9515),MONTH(C9515)-2,DAY(1)),'מדדים וריביות'!B:C,2,FALSE))</f>
        <v>33705015.1348795</v>
      </c>
      <c r="F9515" s="46">
        <f>IF($B$5=1,'ריבית יומית'!D9509,'ריבית יומית'!G9509)</f>
        <v>2.9952372008423822E-5</v>
      </c>
      <c r="G9515" s="46">
        <f t="shared" si="1039"/>
        <v>0</v>
      </c>
      <c r="H9515" s="29">
        <f t="shared" si="1045"/>
        <v>1</v>
      </c>
      <c r="I9515" s="30">
        <f>VLOOKUP(B9514,'מדדים וריביות'!B:C,2)</f>
        <v>33501154.1562411</v>
      </c>
      <c r="K9515" s="39">
        <f t="shared" si="1040"/>
        <v>0</v>
      </c>
      <c r="L9515" s="39">
        <f t="shared" si="1041"/>
        <v>0</v>
      </c>
      <c r="M9515" s="39">
        <f t="shared" si="1042"/>
        <v>0</v>
      </c>
      <c r="N9515" s="41">
        <f t="shared" si="1044"/>
        <v>0</v>
      </c>
    </row>
    <row r="9516" spans="2:14">
      <c r="B9516" s="1">
        <v>42381</v>
      </c>
      <c r="C9516" s="1">
        <f t="shared" si="1043"/>
        <v>42370</v>
      </c>
      <c r="E9516" s="42">
        <f>IF(DAY(B9516)&gt;14,VLOOKUP(DATE(YEAR(C9516),MONTH(C9516)-1,DAY(1)),'מדדים וריביות'!B:C,2,FALSE),VLOOKUP(DATE(YEAR(C9516),MONTH(C9516)-2,DAY(1)),'מדדים וריביות'!B:C,2,FALSE))</f>
        <v>33705015.1348795</v>
      </c>
      <c r="F9516" s="46">
        <f>IF($B$5=1,'ריבית יומית'!D9510,'ריבית יומית'!G9510)</f>
        <v>2.9952372008423822E-5</v>
      </c>
      <c r="G9516" s="46">
        <f t="shared" si="1039"/>
        <v>0</v>
      </c>
      <c r="H9516" s="29">
        <f t="shared" si="1045"/>
        <v>1</v>
      </c>
      <c r="I9516" s="30">
        <f>VLOOKUP(B9515,'מדדים וריביות'!B:C,2)</f>
        <v>33501154.1562411</v>
      </c>
      <c r="K9516" s="39">
        <f t="shared" si="1040"/>
        <v>0</v>
      </c>
      <c r="L9516" s="39">
        <f t="shared" si="1041"/>
        <v>0</v>
      </c>
      <c r="M9516" s="39">
        <f t="shared" si="1042"/>
        <v>0</v>
      </c>
      <c r="N9516" s="41">
        <f t="shared" si="1044"/>
        <v>0</v>
      </c>
    </row>
    <row r="9517" spans="2:14">
      <c r="B9517" s="1">
        <v>42382</v>
      </c>
      <c r="C9517" s="1">
        <f t="shared" si="1043"/>
        <v>42370</v>
      </c>
      <c r="E9517" s="42">
        <f>IF(DAY(B9517)&gt;14,VLOOKUP(DATE(YEAR(C9517),MONTH(C9517)-1,DAY(1)),'מדדים וריביות'!B:C,2,FALSE),VLOOKUP(DATE(YEAR(C9517),MONTH(C9517)-2,DAY(1)),'מדדים וריביות'!B:C,2,FALSE))</f>
        <v>33705015.1348795</v>
      </c>
      <c r="F9517" s="46">
        <f>IF($B$5=1,'ריבית יומית'!D9511,'ריבית יומית'!G9511)</f>
        <v>2.9952372008423822E-5</v>
      </c>
      <c r="G9517" s="46">
        <f t="shared" si="1039"/>
        <v>0</v>
      </c>
      <c r="H9517" s="29">
        <f t="shared" si="1045"/>
        <v>1</v>
      </c>
      <c r="I9517" s="30">
        <f>VLOOKUP(B9516,'מדדים וריביות'!B:C,2)</f>
        <v>33501154.1562411</v>
      </c>
      <c r="K9517" s="39">
        <f t="shared" si="1040"/>
        <v>0</v>
      </c>
      <c r="L9517" s="39">
        <f t="shared" si="1041"/>
        <v>0</v>
      </c>
      <c r="M9517" s="39">
        <f t="shared" si="1042"/>
        <v>0</v>
      </c>
      <c r="N9517" s="41">
        <f t="shared" si="1044"/>
        <v>0</v>
      </c>
    </row>
    <row r="9518" spans="2:14">
      <c r="B9518" s="1">
        <v>42383</v>
      </c>
      <c r="C9518" s="1">
        <f t="shared" si="1043"/>
        <v>42370</v>
      </c>
      <c r="E9518" s="42">
        <f>IF(DAY(B9518)&gt;14,VLOOKUP(DATE(YEAR(C9518),MONTH(C9518)-1,DAY(1)),'מדדים וריביות'!B:C,2,FALSE),VLOOKUP(DATE(YEAR(C9518),MONTH(C9518)-2,DAY(1)),'מדדים וריביות'!B:C,2,FALSE))</f>
        <v>33705015.1348795</v>
      </c>
      <c r="F9518" s="46">
        <f>IF($B$5=1,'ריבית יומית'!D9512,'ריבית יומית'!G9512)</f>
        <v>2.9952372008423822E-5</v>
      </c>
      <c r="G9518" s="46">
        <f t="shared" si="1039"/>
        <v>0</v>
      </c>
      <c r="H9518" s="29">
        <f t="shared" si="1045"/>
        <v>1</v>
      </c>
      <c r="I9518" s="30">
        <f>VLOOKUP(B9517,'מדדים וריביות'!B:C,2)</f>
        <v>33501154.1562411</v>
      </c>
      <c r="K9518" s="39">
        <f t="shared" si="1040"/>
        <v>0</v>
      </c>
      <c r="L9518" s="39">
        <f t="shared" si="1041"/>
        <v>0</v>
      </c>
      <c r="M9518" s="39">
        <f t="shared" si="1042"/>
        <v>0</v>
      </c>
      <c r="N9518" s="41">
        <f t="shared" si="1044"/>
        <v>0</v>
      </c>
    </row>
    <row r="9519" spans="2:14">
      <c r="B9519" s="1">
        <v>42384</v>
      </c>
      <c r="C9519" s="1">
        <f t="shared" si="1043"/>
        <v>42370</v>
      </c>
      <c r="E9519" s="42">
        <f>IF(DAY(B9519)&gt;14,VLOOKUP(DATE(YEAR(C9519),MONTH(C9519)-1,DAY(1)),'מדדים וריביות'!B:C,2,FALSE),VLOOKUP(DATE(YEAR(C9519),MONTH(C9519)-2,DAY(1)),'מדדים וריביות'!B:C,2,FALSE))</f>
        <v>33671038.305106401</v>
      </c>
      <c r="F9519" s="46">
        <f>IF($B$5=1,'ריבית יומית'!D9513,'ריבית יומית'!G9513)</f>
        <v>2.9952372008423822E-5</v>
      </c>
      <c r="G9519" s="46">
        <f t="shared" si="1039"/>
        <v>0</v>
      </c>
      <c r="H9519" s="29">
        <f t="shared" si="1045"/>
        <v>1</v>
      </c>
      <c r="I9519" s="30">
        <f>VLOOKUP(B9518,'מדדים וריביות'!B:C,2)</f>
        <v>33501154.1562411</v>
      </c>
      <c r="K9519" s="39">
        <f t="shared" si="1040"/>
        <v>0</v>
      </c>
      <c r="L9519" s="39">
        <f t="shared" si="1041"/>
        <v>0</v>
      </c>
      <c r="M9519" s="39">
        <f t="shared" si="1042"/>
        <v>0</v>
      </c>
      <c r="N9519" s="41">
        <f t="shared" si="1044"/>
        <v>0</v>
      </c>
    </row>
    <row r="9520" spans="2:14">
      <c r="B9520" s="1">
        <v>42385</v>
      </c>
      <c r="C9520" s="1">
        <f t="shared" si="1043"/>
        <v>42370</v>
      </c>
      <c r="E9520" s="42">
        <f>IF(DAY(B9520)&gt;14,VLOOKUP(DATE(YEAR(C9520),MONTH(C9520)-1,DAY(1)),'מדדים וריביות'!B:C,2,FALSE),VLOOKUP(DATE(YEAR(C9520),MONTH(C9520)-2,DAY(1)),'מדדים וריביות'!B:C,2,FALSE))</f>
        <v>33671038.305106401</v>
      </c>
      <c r="F9520" s="46">
        <f>IF($B$5=1,'ריבית יומית'!D9514,'ריבית יומית'!G9514)</f>
        <v>2.9952372008423822E-5</v>
      </c>
      <c r="G9520" s="46">
        <f t="shared" si="1039"/>
        <v>0</v>
      </c>
      <c r="H9520" s="29">
        <f t="shared" si="1045"/>
        <v>1</v>
      </c>
      <c r="I9520" s="30">
        <f>VLOOKUP(B9519,'מדדים וריביות'!B:C,2)</f>
        <v>33501154.1562411</v>
      </c>
      <c r="K9520" s="39">
        <f t="shared" si="1040"/>
        <v>0</v>
      </c>
      <c r="L9520" s="39">
        <f t="shared" si="1041"/>
        <v>0</v>
      </c>
      <c r="M9520" s="39">
        <f t="shared" si="1042"/>
        <v>0</v>
      </c>
      <c r="N9520" s="41">
        <f t="shared" si="1044"/>
        <v>0</v>
      </c>
    </row>
    <row r="9521" spans="2:14">
      <c r="B9521" s="1">
        <v>42386</v>
      </c>
      <c r="C9521" s="1">
        <f t="shared" si="1043"/>
        <v>42370</v>
      </c>
      <c r="E9521" s="42">
        <f>IF(DAY(B9521)&gt;14,VLOOKUP(DATE(YEAR(C9521),MONTH(C9521)-1,DAY(1)),'מדדים וריביות'!B:C,2,FALSE),VLOOKUP(DATE(YEAR(C9521),MONTH(C9521)-2,DAY(1)),'מדדים וריביות'!B:C,2,FALSE))</f>
        <v>33671038.305106401</v>
      </c>
      <c r="F9521" s="46">
        <f>IF($B$5=1,'ריבית יומית'!D9515,'ריבית יומית'!G9515)</f>
        <v>2.9952372008423822E-5</v>
      </c>
      <c r="G9521" s="46">
        <f t="shared" si="1039"/>
        <v>0</v>
      </c>
      <c r="H9521" s="29">
        <f t="shared" si="1045"/>
        <v>1</v>
      </c>
      <c r="I9521" s="30">
        <f>VLOOKUP(B9520,'מדדים וריביות'!B:C,2)</f>
        <v>33501154.1562411</v>
      </c>
      <c r="K9521" s="39">
        <f t="shared" si="1040"/>
        <v>0</v>
      </c>
      <c r="L9521" s="39">
        <f t="shared" si="1041"/>
        <v>0</v>
      </c>
      <c r="M9521" s="39">
        <f t="shared" si="1042"/>
        <v>0</v>
      </c>
      <c r="N9521" s="41">
        <f t="shared" si="1044"/>
        <v>0</v>
      </c>
    </row>
    <row r="9522" spans="2:14">
      <c r="B9522" s="1">
        <v>42387</v>
      </c>
      <c r="C9522" s="1">
        <f t="shared" si="1043"/>
        <v>42370</v>
      </c>
      <c r="E9522" s="42">
        <f>IF(DAY(B9522)&gt;14,VLOOKUP(DATE(YEAR(C9522),MONTH(C9522)-1,DAY(1)),'מדדים וריביות'!B:C,2,FALSE),VLOOKUP(DATE(YEAR(C9522),MONTH(C9522)-2,DAY(1)),'מדדים וריביות'!B:C,2,FALSE))</f>
        <v>33671038.305106401</v>
      </c>
      <c r="F9522" s="46">
        <f>IF($B$5=1,'ריבית יומית'!D9516,'ריבית יומית'!G9516)</f>
        <v>2.9952372008423822E-5</v>
      </c>
      <c r="G9522" s="46">
        <f t="shared" si="1039"/>
        <v>0</v>
      </c>
      <c r="H9522" s="29">
        <f t="shared" si="1045"/>
        <v>1</v>
      </c>
      <c r="I9522" s="30">
        <f>VLOOKUP(B9521,'מדדים וריביות'!B:C,2)</f>
        <v>33501154.1562411</v>
      </c>
      <c r="K9522" s="39">
        <f t="shared" si="1040"/>
        <v>0</v>
      </c>
      <c r="L9522" s="39">
        <f t="shared" si="1041"/>
        <v>0</v>
      </c>
      <c r="M9522" s="39">
        <f t="shared" si="1042"/>
        <v>0</v>
      </c>
      <c r="N9522" s="41">
        <f t="shared" si="1044"/>
        <v>0</v>
      </c>
    </row>
    <row r="9523" spans="2:14">
      <c r="B9523" s="1">
        <v>42388</v>
      </c>
      <c r="C9523" s="1">
        <f t="shared" si="1043"/>
        <v>42370</v>
      </c>
      <c r="E9523" s="42">
        <f>IF(DAY(B9523)&gt;14,VLOOKUP(DATE(YEAR(C9523),MONTH(C9523)-1,DAY(1)),'מדדים וריביות'!B:C,2,FALSE),VLOOKUP(DATE(YEAR(C9523),MONTH(C9523)-2,DAY(1)),'מדדים וריביות'!B:C,2,FALSE))</f>
        <v>33671038.305106401</v>
      </c>
      <c r="F9523" s="46">
        <f>IF($B$5=1,'ריבית יומית'!D9517,'ריבית יומית'!G9517)</f>
        <v>2.9952372008423822E-5</v>
      </c>
      <c r="G9523" s="46">
        <f t="shared" si="1039"/>
        <v>0</v>
      </c>
      <c r="H9523" s="29">
        <f t="shared" si="1045"/>
        <v>1</v>
      </c>
      <c r="I9523" s="30">
        <f>VLOOKUP(B9522,'מדדים וריביות'!B:C,2)</f>
        <v>33501154.1562411</v>
      </c>
      <c r="K9523" s="39">
        <f t="shared" si="1040"/>
        <v>0</v>
      </c>
      <c r="L9523" s="39">
        <f t="shared" si="1041"/>
        <v>0</v>
      </c>
      <c r="M9523" s="39">
        <f t="shared" si="1042"/>
        <v>0</v>
      </c>
      <c r="N9523" s="41">
        <f t="shared" si="1044"/>
        <v>0</v>
      </c>
    </row>
    <row r="9524" spans="2:14">
      <c r="B9524" s="1">
        <v>42389</v>
      </c>
      <c r="C9524" s="1">
        <f t="shared" si="1043"/>
        <v>42370</v>
      </c>
      <c r="E9524" s="42">
        <f>IF(DAY(B9524)&gt;14,VLOOKUP(DATE(YEAR(C9524),MONTH(C9524)-1,DAY(1)),'מדדים וריביות'!B:C,2,FALSE),VLOOKUP(DATE(YEAR(C9524),MONTH(C9524)-2,DAY(1)),'מדדים וריביות'!B:C,2,FALSE))</f>
        <v>33671038.305106401</v>
      </c>
      <c r="F9524" s="46">
        <f>IF($B$5=1,'ריבית יומית'!D9518,'ריבית יומית'!G9518)</f>
        <v>2.9952372008423822E-5</v>
      </c>
      <c r="G9524" s="46">
        <f t="shared" si="1039"/>
        <v>0</v>
      </c>
      <c r="H9524" s="29">
        <f t="shared" si="1045"/>
        <v>1</v>
      </c>
      <c r="I9524" s="30">
        <f>VLOOKUP(B9523,'מדדים וריביות'!B:C,2)</f>
        <v>33501154.1562411</v>
      </c>
      <c r="K9524" s="39">
        <f t="shared" si="1040"/>
        <v>0</v>
      </c>
      <c r="L9524" s="39">
        <f t="shared" si="1041"/>
        <v>0</v>
      </c>
      <c r="M9524" s="39">
        <f t="shared" si="1042"/>
        <v>0</v>
      </c>
      <c r="N9524" s="41">
        <f t="shared" si="1044"/>
        <v>0</v>
      </c>
    </row>
    <row r="9525" spans="2:14">
      <c r="B9525" s="1">
        <v>42390</v>
      </c>
      <c r="C9525" s="1">
        <f t="shared" si="1043"/>
        <v>42370</v>
      </c>
      <c r="E9525" s="42">
        <f>IF(DAY(B9525)&gt;14,VLOOKUP(DATE(YEAR(C9525),MONTH(C9525)-1,DAY(1)),'מדדים וריביות'!B:C,2,FALSE),VLOOKUP(DATE(YEAR(C9525),MONTH(C9525)-2,DAY(1)),'מדדים וריביות'!B:C,2,FALSE))</f>
        <v>33671038.305106401</v>
      </c>
      <c r="F9525" s="46">
        <f>IF($B$5=1,'ריבית יומית'!D9519,'ריבית יומית'!G9519)</f>
        <v>2.9952372008423822E-5</v>
      </c>
      <c r="G9525" s="46">
        <f t="shared" si="1039"/>
        <v>0</v>
      </c>
      <c r="H9525" s="29">
        <f t="shared" si="1045"/>
        <v>1</v>
      </c>
      <c r="I9525" s="30">
        <f>VLOOKUP(B9524,'מדדים וריביות'!B:C,2)</f>
        <v>33501154.1562411</v>
      </c>
      <c r="K9525" s="39">
        <f t="shared" si="1040"/>
        <v>0</v>
      </c>
      <c r="L9525" s="39">
        <f t="shared" si="1041"/>
        <v>0</v>
      </c>
      <c r="M9525" s="39">
        <f t="shared" si="1042"/>
        <v>0</v>
      </c>
      <c r="N9525" s="41">
        <f t="shared" si="1044"/>
        <v>0</v>
      </c>
    </row>
    <row r="9526" spans="2:14">
      <c r="B9526" s="1">
        <v>42391</v>
      </c>
      <c r="C9526" s="1">
        <f t="shared" si="1043"/>
        <v>42370</v>
      </c>
      <c r="E9526" s="42">
        <f>IF(DAY(B9526)&gt;14,VLOOKUP(DATE(YEAR(C9526),MONTH(C9526)-1,DAY(1)),'מדדים וריביות'!B:C,2,FALSE),VLOOKUP(DATE(YEAR(C9526),MONTH(C9526)-2,DAY(1)),'מדדים וריביות'!B:C,2,FALSE))</f>
        <v>33671038.305106401</v>
      </c>
      <c r="F9526" s="46">
        <f>IF($B$5=1,'ריבית יומית'!D9520,'ריבית יומית'!G9520)</f>
        <v>2.9952372008423822E-5</v>
      </c>
      <c r="G9526" s="46">
        <f t="shared" si="1039"/>
        <v>0</v>
      </c>
      <c r="H9526" s="29">
        <f t="shared" si="1045"/>
        <v>1</v>
      </c>
      <c r="I9526" s="30">
        <f>VLOOKUP(B9525,'מדדים וריביות'!B:C,2)</f>
        <v>33501154.1562411</v>
      </c>
      <c r="K9526" s="39">
        <f t="shared" si="1040"/>
        <v>0</v>
      </c>
      <c r="L9526" s="39">
        <f t="shared" si="1041"/>
        <v>0</v>
      </c>
      <c r="M9526" s="39">
        <f t="shared" si="1042"/>
        <v>0</v>
      </c>
      <c r="N9526" s="41">
        <f t="shared" si="1044"/>
        <v>0</v>
      </c>
    </row>
    <row r="9527" spans="2:14">
      <c r="B9527" s="1">
        <v>42392</v>
      </c>
      <c r="C9527" s="1">
        <f t="shared" si="1043"/>
        <v>42370</v>
      </c>
      <c r="E9527" s="42">
        <f>IF(DAY(B9527)&gt;14,VLOOKUP(DATE(YEAR(C9527),MONTH(C9527)-1,DAY(1)),'מדדים וריביות'!B:C,2,FALSE),VLOOKUP(DATE(YEAR(C9527),MONTH(C9527)-2,DAY(1)),'מדדים וריביות'!B:C,2,FALSE))</f>
        <v>33671038.305106401</v>
      </c>
      <c r="F9527" s="46">
        <f>IF($B$5=1,'ריבית יומית'!D9521,'ריבית יומית'!G9521)</f>
        <v>2.9952372008423822E-5</v>
      </c>
      <c r="G9527" s="46">
        <f t="shared" si="1039"/>
        <v>0</v>
      </c>
      <c r="H9527" s="29">
        <f t="shared" si="1045"/>
        <v>1</v>
      </c>
      <c r="I9527" s="30">
        <f>VLOOKUP(B9526,'מדדים וריביות'!B:C,2)</f>
        <v>33501154.1562411</v>
      </c>
      <c r="K9527" s="39">
        <f t="shared" si="1040"/>
        <v>0</v>
      </c>
      <c r="L9527" s="39">
        <f t="shared" si="1041"/>
        <v>0</v>
      </c>
      <c r="M9527" s="39">
        <f t="shared" si="1042"/>
        <v>0</v>
      </c>
      <c r="N9527" s="41">
        <f t="shared" si="1044"/>
        <v>0</v>
      </c>
    </row>
    <row r="9528" spans="2:14">
      <c r="B9528" s="1">
        <v>42393</v>
      </c>
      <c r="C9528" s="1">
        <f t="shared" si="1043"/>
        <v>42370</v>
      </c>
      <c r="E9528" s="42">
        <f>IF(DAY(B9528)&gt;14,VLOOKUP(DATE(YEAR(C9528),MONTH(C9528)-1,DAY(1)),'מדדים וריביות'!B:C,2,FALSE),VLOOKUP(DATE(YEAR(C9528),MONTH(C9528)-2,DAY(1)),'מדדים וריביות'!B:C,2,FALSE))</f>
        <v>33671038.305106401</v>
      </c>
      <c r="F9528" s="46">
        <f>IF($B$5=1,'ריבית יומית'!D9522,'ריבית יומית'!G9522)</f>
        <v>2.9952372008423822E-5</v>
      </c>
      <c r="G9528" s="46">
        <f t="shared" si="1039"/>
        <v>0</v>
      </c>
      <c r="H9528" s="29">
        <f t="shared" si="1045"/>
        <v>1</v>
      </c>
      <c r="I9528" s="30">
        <f>VLOOKUP(B9527,'מדדים וריביות'!B:C,2)</f>
        <v>33501154.1562411</v>
      </c>
      <c r="K9528" s="39">
        <f t="shared" si="1040"/>
        <v>0</v>
      </c>
      <c r="L9528" s="39">
        <f t="shared" si="1041"/>
        <v>0</v>
      </c>
      <c r="M9528" s="39">
        <f t="shared" si="1042"/>
        <v>0</v>
      </c>
      <c r="N9528" s="41">
        <f t="shared" si="1044"/>
        <v>0</v>
      </c>
    </row>
    <row r="9529" spans="2:14">
      <c r="B9529" s="1">
        <v>42394</v>
      </c>
      <c r="C9529" s="1">
        <f t="shared" si="1043"/>
        <v>42370</v>
      </c>
      <c r="E9529" s="42">
        <f>IF(DAY(B9529)&gt;14,VLOOKUP(DATE(YEAR(C9529),MONTH(C9529)-1,DAY(1)),'מדדים וריביות'!B:C,2,FALSE),VLOOKUP(DATE(YEAR(C9529),MONTH(C9529)-2,DAY(1)),'מדדים וריביות'!B:C,2,FALSE))</f>
        <v>33671038.305106401</v>
      </c>
      <c r="F9529" s="46">
        <f>IF($B$5=1,'ריבית יומית'!D9523,'ריבית יומית'!G9523)</f>
        <v>2.9952372008423822E-5</v>
      </c>
      <c r="G9529" s="46">
        <f t="shared" si="1039"/>
        <v>0</v>
      </c>
      <c r="H9529" s="29">
        <f t="shared" si="1045"/>
        <v>1</v>
      </c>
      <c r="I9529" s="30">
        <f>VLOOKUP(B9528,'מדדים וריביות'!B:C,2)</f>
        <v>33501154.1562411</v>
      </c>
      <c r="K9529" s="39">
        <f t="shared" si="1040"/>
        <v>0</v>
      </c>
      <c r="L9529" s="39">
        <f t="shared" si="1041"/>
        <v>0</v>
      </c>
      <c r="M9529" s="39">
        <f t="shared" si="1042"/>
        <v>0</v>
      </c>
      <c r="N9529" s="41">
        <f t="shared" si="1044"/>
        <v>0</v>
      </c>
    </row>
    <row r="9530" spans="2:14">
      <c r="B9530" s="1">
        <v>42395</v>
      </c>
      <c r="C9530" s="1">
        <f t="shared" si="1043"/>
        <v>42370</v>
      </c>
      <c r="E9530" s="42">
        <f>IF(DAY(B9530)&gt;14,VLOOKUP(DATE(YEAR(C9530),MONTH(C9530)-1,DAY(1)),'מדדים וריביות'!B:C,2,FALSE),VLOOKUP(DATE(YEAR(C9530),MONTH(C9530)-2,DAY(1)),'מדדים וריביות'!B:C,2,FALSE))</f>
        <v>33671038.305106401</v>
      </c>
      <c r="F9530" s="46">
        <f>IF($B$5=1,'ריבית יומית'!D9524,'ריבית יומית'!G9524)</f>
        <v>2.9952372008423822E-5</v>
      </c>
      <c r="G9530" s="46">
        <f t="shared" si="1039"/>
        <v>0</v>
      </c>
      <c r="H9530" s="29">
        <f t="shared" si="1045"/>
        <v>1</v>
      </c>
      <c r="I9530" s="30">
        <f>VLOOKUP(B9529,'מדדים וריביות'!B:C,2)</f>
        <v>33501154.1562411</v>
      </c>
      <c r="K9530" s="39">
        <f t="shared" si="1040"/>
        <v>0</v>
      </c>
      <c r="L9530" s="39">
        <f t="shared" si="1041"/>
        <v>0</v>
      </c>
      <c r="M9530" s="39">
        <f t="shared" si="1042"/>
        <v>0</v>
      </c>
      <c r="N9530" s="41">
        <f t="shared" si="1044"/>
        <v>0</v>
      </c>
    </row>
    <row r="9531" spans="2:14">
      <c r="B9531" s="1">
        <v>42396</v>
      </c>
      <c r="C9531" s="1">
        <f t="shared" si="1043"/>
        <v>42370</v>
      </c>
      <c r="E9531" s="42">
        <f>IF(DAY(B9531)&gt;14,VLOOKUP(DATE(YEAR(C9531),MONTH(C9531)-1,DAY(1)),'מדדים וריביות'!B:C,2,FALSE),VLOOKUP(DATE(YEAR(C9531),MONTH(C9531)-2,DAY(1)),'מדדים וריביות'!B:C,2,FALSE))</f>
        <v>33671038.305106401</v>
      </c>
      <c r="F9531" s="46">
        <f>IF($B$5=1,'ריבית יומית'!D9525,'ריבית יומית'!G9525)</f>
        <v>2.9952372008423822E-5</v>
      </c>
      <c r="G9531" s="46">
        <f t="shared" si="1039"/>
        <v>0</v>
      </c>
      <c r="H9531" s="29">
        <f t="shared" si="1045"/>
        <v>1</v>
      </c>
      <c r="I9531" s="30">
        <f>VLOOKUP(B9530,'מדדים וריביות'!B:C,2)</f>
        <v>33501154.1562411</v>
      </c>
      <c r="K9531" s="39">
        <f t="shared" si="1040"/>
        <v>0</v>
      </c>
      <c r="L9531" s="39">
        <f t="shared" si="1041"/>
        <v>0</v>
      </c>
      <c r="M9531" s="39">
        <f t="shared" si="1042"/>
        <v>0</v>
      </c>
      <c r="N9531" s="41">
        <f t="shared" si="1044"/>
        <v>0</v>
      </c>
    </row>
    <row r="9532" spans="2:14">
      <c r="B9532" s="1">
        <v>42397</v>
      </c>
      <c r="C9532" s="1">
        <f t="shared" si="1043"/>
        <v>42370</v>
      </c>
      <c r="E9532" s="42">
        <f>IF(DAY(B9532)&gt;14,VLOOKUP(DATE(YEAR(C9532),MONTH(C9532)-1,DAY(1)),'מדדים וריביות'!B:C,2,FALSE),VLOOKUP(DATE(YEAR(C9532),MONTH(C9532)-2,DAY(1)),'מדדים וריביות'!B:C,2,FALSE))</f>
        <v>33671038.305106401</v>
      </c>
      <c r="F9532" s="46">
        <f>IF($B$5=1,'ריבית יומית'!D9526,'ריבית יומית'!G9526)</f>
        <v>2.9952372008423822E-5</v>
      </c>
      <c r="G9532" s="46">
        <f t="shared" si="1039"/>
        <v>0</v>
      </c>
      <c r="H9532" s="29">
        <f t="shared" si="1045"/>
        <v>1</v>
      </c>
      <c r="I9532" s="30">
        <f>VLOOKUP(B9531,'מדדים וריביות'!B:C,2)</f>
        <v>33501154.1562411</v>
      </c>
      <c r="K9532" s="39">
        <f t="shared" si="1040"/>
        <v>0</v>
      </c>
      <c r="L9532" s="39">
        <f t="shared" si="1041"/>
        <v>0</v>
      </c>
      <c r="M9532" s="39">
        <f t="shared" si="1042"/>
        <v>0</v>
      </c>
      <c r="N9532" s="41">
        <f t="shared" si="1044"/>
        <v>0</v>
      </c>
    </row>
    <row r="9533" spans="2:14">
      <c r="B9533" s="1">
        <v>42398</v>
      </c>
      <c r="C9533" s="1">
        <f t="shared" si="1043"/>
        <v>42370</v>
      </c>
      <c r="E9533" s="42">
        <f>IF(DAY(B9533)&gt;14,VLOOKUP(DATE(YEAR(C9533),MONTH(C9533)-1,DAY(1)),'מדדים וריביות'!B:C,2,FALSE),VLOOKUP(DATE(YEAR(C9533),MONTH(C9533)-2,DAY(1)),'מדדים וריביות'!B:C,2,FALSE))</f>
        <v>33671038.305106401</v>
      </c>
      <c r="F9533" s="46">
        <f>IF($B$5=1,'ריבית יומית'!D9527,'ריבית יומית'!G9527)</f>
        <v>2.9952372008423822E-5</v>
      </c>
      <c r="G9533" s="46">
        <f t="shared" si="1039"/>
        <v>0</v>
      </c>
      <c r="H9533" s="29">
        <f t="shared" si="1045"/>
        <v>1</v>
      </c>
      <c r="I9533" s="30">
        <f>VLOOKUP(B9532,'מדדים וריביות'!B:C,2)</f>
        <v>33501154.1562411</v>
      </c>
      <c r="K9533" s="39">
        <f t="shared" si="1040"/>
        <v>0</v>
      </c>
      <c r="L9533" s="39">
        <f t="shared" si="1041"/>
        <v>0</v>
      </c>
      <c r="M9533" s="39">
        <f t="shared" si="1042"/>
        <v>0</v>
      </c>
      <c r="N9533" s="41">
        <f t="shared" si="1044"/>
        <v>0</v>
      </c>
    </row>
    <row r="9534" spans="2:14">
      <c r="B9534" s="1">
        <v>42399</v>
      </c>
      <c r="C9534" s="1">
        <f t="shared" si="1043"/>
        <v>42370</v>
      </c>
      <c r="E9534" s="42">
        <f>IF(DAY(B9534)&gt;14,VLOOKUP(DATE(YEAR(C9534),MONTH(C9534)-1,DAY(1)),'מדדים וריביות'!B:C,2,FALSE),VLOOKUP(DATE(YEAR(C9534),MONTH(C9534)-2,DAY(1)),'מדדים וריביות'!B:C,2,FALSE))</f>
        <v>33671038.305106401</v>
      </c>
      <c r="F9534" s="46">
        <f>IF($B$5=1,'ריבית יומית'!D9528,'ריבית יומית'!G9528)</f>
        <v>2.9952372008423822E-5</v>
      </c>
      <c r="G9534" s="46">
        <f t="shared" si="1039"/>
        <v>0</v>
      </c>
      <c r="H9534" s="29">
        <f t="shared" si="1045"/>
        <v>1</v>
      </c>
      <c r="I9534" s="30">
        <f>VLOOKUP(B9533,'מדדים וריביות'!B:C,2)</f>
        <v>33501154.1562411</v>
      </c>
      <c r="K9534" s="39">
        <f t="shared" si="1040"/>
        <v>0</v>
      </c>
      <c r="L9534" s="39">
        <f t="shared" si="1041"/>
        <v>0</v>
      </c>
      <c r="M9534" s="39">
        <f t="shared" si="1042"/>
        <v>0</v>
      </c>
      <c r="N9534" s="41">
        <f t="shared" si="1044"/>
        <v>0</v>
      </c>
    </row>
    <row r="9535" spans="2:14">
      <c r="B9535" s="1">
        <v>42400</v>
      </c>
      <c r="C9535" s="1">
        <f t="shared" si="1043"/>
        <v>42370</v>
      </c>
      <c r="E9535" s="42">
        <f>IF(DAY(B9535)&gt;14,VLOOKUP(DATE(YEAR(C9535),MONTH(C9535)-1,DAY(1)),'מדדים וריביות'!B:C,2,FALSE),VLOOKUP(DATE(YEAR(C9535),MONTH(C9535)-2,DAY(1)),'מדדים וריביות'!B:C,2,FALSE))</f>
        <v>33671038.305106401</v>
      </c>
      <c r="F9535" s="46">
        <f>IF($B$5=1,'ריבית יומית'!D9529,'ריבית יומית'!G9529)</f>
        <v>2.9952372008423822E-5</v>
      </c>
      <c r="G9535" s="46">
        <f t="shared" si="1039"/>
        <v>0</v>
      </c>
      <c r="H9535" s="29">
        <f t="shared" si="1045"/>
        <v>1</v>
      </c>
      <c r="I9535" s="30">
        <f>VLOOKUP(B9534,'מדדים וריביות'!B:C,2)</f>
        <v>33501154.1562411</v>
      </c>
      <c r="K9535" s="39">
        <f t="shared" si="1040"/>
        <v>0</v>
      </c>
      <c r="L9535" s="39">
        <f t="shared" si="1041"/>
        <v>0</v>
      </c>
      <c r="M9535" s="39">
        <f t="shared" si="1042"/>
        <v>0</v>
      </c>
      <c r="N9535" s="41">
        <f t="shared" si="1044"/>
        <v>0</v>
      </c>
    </row>
    <row r="9536" spans="2:14">
      <c r="B9536" s="1">
        <v>42401</v>
      </c>
      <c r="C9536" s="1">
        <f t="shared" si="1043"/>
        <v>42401</v>
      </c>
      <c r="E9536" s="42">
        <f>IF(DAY(B9536)&gt;14,VLOOKUP(DATE(YEAR(C9536),MONTH(C9536)-1,DAY(1)),'מדדים וריביות'!B:C,2,FALSE),VLOOKUP(DATE(YEAR(C9536),MONTH(C9536)-2,DAY(1)),'מדדים וריביות'!B:C,2,FALSE))</f>
        <v>33671038.305106401</v>
      </c>
      <c r="F9536" s="46">
        <f>IF($B$5=1,'ריבית יומית'!D9530,'ריבית יומית'!G9530)</f>
        <v>2.9952372008423822E-5</v>
      </c>
      <c r="G9536" s="46">
        <f t="shared" si="1039"/>
        <v>0</v>
      </c>
      <c r="H9536" s="29">
        <f t="shared" si="1045"/>
        <v>1</v>
      </c>
      <c r="I9536" s="30">
        <f>VLOOKUP(B9535,'מדדים וריביות'!B:C,2)</f>
        <v>33501154.1562411</v>
      </c>
      <c r="K9536" s="39">
        <f t="shared" si="1040"/>
        <v>0</v>
      </c>
      <c r="L9536" s="39">
        <f t="shared" si="1041"/>
        <v>0</v>
      </c>
      <c r="M9536" s="39">
        <f t="shared" si="1042"/>
        <v>0</v>
      </c>
      <c r="N9536" s="41">
        <f t="shared" si="1044"/>
        <v>0</v>
      </c>
    </row>
    <row r="9537" spans="2:14">
      <c r="B9537" s="1">
        <v>42402</v>
      </c>
      <c r="C9537" s="1">
        <f t="shared" si="1043"/>
        <v>42401</v>
      </c>
      <c r="E9537" s="42">
        <f>IF(DAY(B9537)&gt;14,VLOOKUP(DATE(YEAR(C9537),MONTH(C9537)-1,DAY(1)),'מדדים וריביות'!B:C,2,FALSE),VLOOKUP(DATE(YEAR(C9537),MONTH(C9537)-2,DAY(1)),'מדדים וריביות'!B:C,2,FALSE))</f>
        <v>33671038.305106401</v>
      </c>
      <c r="F9537" s="46">
        <f>IF($B$5=1,'ריבית יומית'!D9531,'ריבית יומית'!G9531)</f>
        <v>2.9952372008423822E-5</v>
      </c>
      <c r="G9537" s="46">
        <f t="shared" si="1039"/>
        <v>0</v>
      </c>
      <c r="H9537" s="29">
        <f t="shared" si="1045"/>
        <v>1</v>
      </c>
      <c r="I9537" s="30">
        <f>VLOOKUP(B9536,'מדדים וריביות'!B:C,2)</f>
        <v>33399223.666921899</v>
      </c>
      <c r="K9537" s="39">
        <f t="shared" si="1040"/>
        <v>0</v>
      </c>
      <c r="L9537" s="39">
        <f t="shared" si="1041"/>
        <v>0</v>
      </c>
      <c r="M9537" s="39">
        <f t="shared" si="1042"/>
        <v>0</v>
      </c>
      <c r="N9537" s="41">
        <f t="shared" si="1044"/>
        <v>0</v>
      </c>
    </row>
    <row r="9538" spans="2:14">
      <c r="B9538" s="1">
        <v>42403</v>
      </c>
      <c r="C9538" s="1">
        <f t="shared" si="1043"/>
        <v>42401</v>
      </c>
      <c r="E9538" s="42">
        <f>IF(DAY(B9538)&gt;14,VLOOKUP(DATE(YEAR(C9538),MONTH(C9538)-1,DAY(1)),'מדדים וריביות'!B:C,2,FALSE),VLOOKUP(DATE(YEAR(C9538),MONTH(C9538)-2,DAY(1)),'מדדים וריביות'!B:C,2,FALSE))</f>
        <v>33671038.305106401</v>
      </c>
      <c r="F9538" s="46">
        <f>IF($B$5=1,'ריבית יומית'!D9532,'ריבית יומית'!G9532)</f>
        <v>2.9952372008423822E-5</v>
      </c>
      <c r="G9538" s="46">
        <f t="shared" si="1039"/>
        <v>0</v>
      </c>
      <c r="H9538" s="29">
        <f t="shared" si="1045"/>
        <v>1</v>
      </c>
      <c r="I9538" s="30">
        <f>VLOOKUP(B9537,'מדדים וריביות'!B:C,2)</f>
        <v>33399223.666921899</v>
      </c>
      <c r="K9538" s="39">
        <f t="shared" si="1040"/>
        <v>0</v>
      </c>
      <c r="L9538" s="39">
        <f t="shared" si="1041"/>
        <v>0</v>
      </c>
      <c r="M9538" s="39">
        <f t="shared" si="1042"/>
        <v>0</v>
      </c>
      <c r="N9538" s="41">
        <f t="shared" si="1044"/>
        <v>0</v>
      </c>
    </row>
    <row r="9539" spans="2:14">
      <c r="B9539" s="1">
        <v>42404</v>
      </c>
      <c r="C9539" s="1">
        <f t="shared" si="1043"/>
        <v>42401</v>
      </c>
      <c r="E9539" s="42">
        <f>IF(DAY(B9539)&gt;14,VLOOKUP(DATE(YEAR(C9539),MONTH(C9539)-1,DAY(1)),'מדדים וריביות'!B:C,2,FALSE),VLOOKUP(DATE(YEAR(C9539),MONTH(C9539)-2,DAY(1)),'מדדים וריביות'!B:C,2,FALSE))</f>
        <v>33671038.305106401</v>
      </c>
      <c r="F9539" s="46">
        <f>IF($B$5=1,'ריבית יומית'!D9533,'ריבית יומית'!G9533)</f>
        <v>2.9952372008423822E-5</v>
      </c>
      <c r="G9539" s="46">
        <f t="shared" si="1039"/>
        <v>0</v>
      </c>
      <c r="H9539" s="29">
        <f t="shared" si="1045"/>
        <v>1</v>
      </c>
      <c r="I9539" s="30">
        <f>VLOOKUP(B9538,'מדדים וריביות'!B:C,2)</f>
        <v>33399223.666921899</v>
      </c>
      <c r="K9539" s="39">
        <f t="shared" si="1040"/>
        <v>0</v>
      </c>
      <c r="L9539" s="39">
        <f t="shared" si="1041"/>
        <v>0</v>
      </c>
      <c r="M9539" s="39">
        <f t="shared" si="1042"/>
        <v>0</v>
      </c>
      <c r="N9539" s="41">
        <f t="shared" si="1044"/>
        <v>0</v>
      </c>
    </row>
    <row r="9540" spans="2:14">
      <c r="B9540" s="1">
        <v>42405</v>
      </c>
      <c r="C9540" s="1">
        <f t="shared" si="1043"/>
        <v>42401</v>
      </c>
      <c r="E9540" s="42">
        <f>IF(DAY(B9540)&gt;14,VLOOKUP(DATE(YEAR(C9540),MONTH(C9540)-1,DAY(1)),'מדדים וריביות'!B:C,2,FALSE),VLOOKUP(DATE(YEAR(C9540),MONTH(C9540)-2,DAY(1)),'מדדים וריביות'!B:C,2,FALSE))</f>
        <v>33671038.305106401</v>
      </c>
      <c r="F9540" s="46">
        <f>IF($B$5=1,'ריבית יומית'!D9534,'ריבית יומית'!G9534)</f>
        <v>2.9952372008423822E-5</v>
      </c>
      <c r="G9540" s="46">
        <f t="shared" si="1039"/>
        <v>0</v>
      </c>
      <c r="H9540" s="29">
        <f t="shared" si="1045"/>
        <v>1</v>
      </c>
      <c r="I9540" s="30">
        <f>VLOOKUP(B9539,'מדדים וריביות'!B:C,2)</f>
        <v>33399223.666921899</v>
      </c>
      <c r="K9540" s="39">
        <f t="shared" si="1040"/>
        <v>0</v>
      </c>
      <c r="L9540" s="39">
        <f t="shared" si="1041"/>
        <v>0</v>
      </c>
      <c r="M9540" s="39">
        <f t="shared" si="1042"/>
        <v>0</v>
      </c>
      <c r="N9540" s="41">
        <f t="shared" si="1044"/>
        <v>0</v>
      </c>
    </row>
    <row r="9541" spans="2:14">
      <c r="B9541" s="1">
        <v>42406</v>
      </c>
      <c r="C9541" s="1">
        <f t="shared" si="1043"/>
        <v>42401</v>
      </c>
      <c r="E9541" s="42">
        <f>IF(DAY(B9541)&gt;14,VLOOKUP(DATE(YEAR(C9541),MONTH(C9541)-1,DAY(1)),'מדדים וריביות'!B:C,2,FALSE),VLOOKUP(DATE(YEAR(C9541),MONTH(C9541)-2,DAY(1)),'מדדים וריביות'!B:C,2,FALSE))</f>
        <v>33671038.305106401</v>
      </c>
      <c r="F9541" s="46">
        <f>IF($B$5=1,'ריבית יומית'!D9535,'ריבית יומית'!G9535)</f>
        <v>2.9952372008423822E-5</v>
      </c>
      <c r="G9541" s="46">
        <f t="shared" si="1039"/>
        <v>0</v>
      </c>
      <c r="H9541" s="29">
        <f t="shared" si="1045"/>
        <v>1</v>
      </c>
      <c r="I9541" s="30">
        <f>VLOOKUP(B9540,'מדדים וריביות'!B:C,2)</f>
        <v>33399223.666921899</v>
      </c>
      <c r="K9541" s="39">
        <f t="shared" si="1040"/>
        <v>0</v>
      </c>
      <c r="L9541" s="39">
        <f t="shared" si="1041"/>
        <v>0</v>
      </c>
      <c r="M9541" s="39">
        <f t="shared" si="1042"/>
        <v>0</v>
      </c>
      <c r="N9541" s="41">
        <f t="shared" si="1044"/>
        <v>0</v>
      </c>
    </row>
    <row r="9542" spans="2:14">
      <c r="B9542" s="1">
        <v>42407</v>
      </c>
      <c r="C9542" s="1">
        <f t="shared" si="1043"/>
        <v>42401</v>
      </c>
      <c r="E9542" s="42">
        <f>IF(DAY(B9542)&gt;14,VLOOKUP(DATE(YEAR(C9542),MONTH(C9542)-1,DAY(1)),'מדדים וריביות'!B:C,2,FALSE),VLOOKUP(DATE(YEAR(C9542),MONTH(C9542)-2,DAY(1)),'מדדים וריביות'!B:C,2,FALSE))</f>
        <v>33671038.305106401</v>
      </c>
      <c r="F9542" s="46">
        <f>IF($B$5=1,'ריבית יומית'!D9536,'ריבית יומית'!G9536)</f>
        <v>2.9952372008423822E-5</v>
      </c>
      <c r="G9542" s="46">
        <f t="shared" si="1039"/>
        <v>0</v>
      </c>
      <c r="H9542" s="29">
        <f t="shared" si="1045"/>
        <v>1</v>
      </c>
      <c r="I9542" s="30">
        <f>VLOOKUP(B9541,'מדדים וריביות'!B:C,2)</f>
        <v>33399223.666921899</v>
      </c>
      <c r="K9542" s="39">
        <f t="shared" si="1040"/>
        <v>0</v>
      </c>
      <c r="L9542" s="39">
        <f t="shared" si="1041"/>
        <v>0</v>
      </c>
      <c r="M9542" s="39">
        <f t="shared" si="1042"/>
        <v>0</v>
      </c>
      <c r="N9542" s="41">
        <f t="shared" si="1044"/>
        <v>0</v>
      </c>
    </row>
    <row r="9543" spans="2:14">
      <c r="B9543" s="1">
        <v>42408</v>
      </c>
      <c r="C9543" s="1">
        <f t="shared" si="1043"/>
        <v>42401</v>
      </c>
      <c r="E9543" s="42">
        <f>IF(DAY(B9543)&gt;14,VLOOKUP(DATE(YEAR(C9543),MONTH(C9543)-1,DAY(1)),'מדדים וריביות'!B:C,2,FALSE),VLOOKUP(DATE(YEAR(C9543),MONTH(C9543)-2,DAY(1)),'מדדים וריביות'!B:C,2,FALSE))</f>
        <v>33671038.305106401</v>
      </c>
      <c r="F9543" s="46">
        <f>IF($B$5=1,'ריבית יומית'!D9537,'ריבית יומית'!G9537)</f>
        <v>2.9952372008423822E-5</v>
      </c>
      <c r="G9543" s="46">
        <f t="shared" si="1039"/>
        <v>0</v>
      </c>
      <c r="H9543" s="29">
        <f t="shared" si="1045"/>
        <v>1</v>
      </c>
      <c r="I9543" s="30">
        <f>VLOOKUP(B9542,'מדדים וריביות'!B:C,2)</f>
        <v>33399223.666921899</v>
      </c>
      <c r="K9543" s="39">
        <f t="shared" si="1040"/>
        <v>0</v>
      </c>
      <c r="L9543" s="39">
        <f t="shared" si="1041"/>
        <v>0</v>
      </c>
      <c r="M9543" s="39">
        <f t="shared" si="1042"/>
        <v>0</v>
      </c>
      <c r="N9543" s="41">
        <f t="shared" si="1044"/>
        <v>0</v>
      </c>
    </row>
    <row r="9544" spans="2:14">
      <c r="B9544" s="1">
        <v>42409</v>
      </c>
      <c r="C9544" s="1">
        <f t="shared" si="1043"/>
        <v>42401</v>
      </c>
      <c r="E9544" s="42">
        <f>IF(DAY(B9544)&gt;14,VLOOKUP(DATE(YEAR(C9544),MONTH(C9544)-1,DAY(1)),'מדדים וריביות'!B:C,2,FALSE),VLOOKUP(DATE(YEAR(C9544),MONTH(C9544)-2,DAY(1)),'מדדים וריביות'!B:C,2,FALSE))</f>
        <v>33671038.305106401</v>
      </c>
      <c r="F9544" s="46">
        <f>IF($B$5=1,'ריבית יומית'!D9538,'ריבית יומית'!G9538)</f>
        <v>2.9952372008423822E-5</v>
      </c>
      <c r="G9544" s="46">
        <f t="shared" si="1039"/>
        <v>0</v>
      </c>
      <c r="H9544" s="29">
        <f t="shared" si="1045"/>
        <v>1</v>
      </c>
      <c r="I9544" s="30">
        <f>VLOOKUP(B9543,'מדדים וריביות'!B:C,2)</f>
        <v>33399223.666921899</v>
      </c>
      <c r="K9544" s="39">
        <f t="shared" si="1040"/>
        <v>0</v>
      </c>
      <c r="L9544" s="39">
        <f t="shared" si="1041"/>
        <v>0</v>
      </c>
      <c r="M9544" s="39">
        <f t="shared" si="1042"/>
        <v>0</v>
      </c>
      <c r="N9544" s="41">
        <f t="shared" si="1044"/>
        <v>0</v>
      </c>
    </row>
    <row r="9545" spans="2:14">
      <c r="B9545" s="1">
        <v>42410</v>
      </c>
      <c r="C9545" s="1">
        <f t="shared" si="1043"/>
        <v>42401</v>
      </c>
      <c r="E9545" s="42">
        <f>IF(DAY(B9545)&gt;14,VLOOKUP(DATE(YEAR(C9545),MONTH(C9545)-1,DAY(1)),'מדדים וריביות'!B:C,2,FALSE),VLOOKUP(DATE(YEAR(C9545),MONTH(C9545)-2,DAY(1)),'מדדים וריביות'!B:C,2,FALSE))</f>
        <v>33671038.305106401</v>
      </c>
      <c r="F9545" s="46">
        <f>IF($B$5=1,'ריבית יומית'!D9539,'ריבית יומית'!G9539)</f>
        <v>2.9952372008423822E-5</v>
      </c>
      <c r="G9545" s="46">
        <f t="shared" ref="G9545:G9608" si="1046">IF(B9545&gt;$B$2,0,F9545)</f>
        <v>0</v>
      </c>
      <c r="H9545" s="29">
        <f t="shared" si="1045"/>
        <v>1</v>
      </c>
      <c r="I9545" s="30">
        <f>VLOOKUP(B9544,'מדדים וריביות'!B:C,2)</f>
        <v>33399223.666921899</v>
      </c>
      <c r="K9545" s="39">
        <f t="shared" ref="K9545:K9608" si="1047">$B$4/E9545*D9545-D9545</f>
        <v>0</v>
      </c>
      <c r="L9545" s="39">
        <f t="shared" ref="L9545:L9608" si="1048">H9546*D9545-D9545</f>
        <v>0</v>
      </c>
      <c r="M9545" s="39">
        <f t="shared" ref="M9545:M9608" si="1049">$B$4/E9545*L9545-L9545</f>
        <v>0</v>
      </c>
      <c r="N9545" s="41">
        <f t="shared" si="1044"/>
        <v>0</v>
      </c>
    </row>
    <row r="9546" spans="2:14">
      <c r="B9546" s="1">
        <v>42411</v>
      </c>
      <c r="C9546" s="1">
        <f t="shared" ref="C9546:C9609" si="1050">DATE(YEAR(B9546),MONTH(B9546),DAY(1))</f>
        <v>42401</v>
      </c>
      <c r="E9546" s="42">
        <f>IF(DAY(B9546)&gt;14,VLOOKUP(DATE(YEAR(C9546),MONTH(C9546)-1,DAY(1)),'מדדים וריביות'!B:C,2,FALSE),VLOOKUP(DATE(YEAR(C9546),MONTH(C9546)-2,DAY(1)),'מדדים וריביות'!B:C,2,FALSE))</f>
        <v>33671038.305106401</v>
      </c>
      <c r="F9546" s="46">
        <f>IF($B$5=1,'ריבית יומית'!D9540,'ריבית יומית'!G9540)</f>
        <v>2.9952372008423822E-5</v>
      </c>
      <c r="G9546" s="46">
        <f t="shared" si="1046"/>
        <v>0</v>
      </c>
      <c r="H9546" s="29">
        <f t="shared" si="1045"/>
        <v>1</v>
      </c>
      <c r="I9546" s="30">
        <f>VLOOKUP(B9545,'מדדים וריביות'!B:C,2)</f>
        <v>33399223.666921899</v>
      </c>
      <c r="K9546" s="39">
        <f t="shared" si="1047"/>
        <v>0</v>
      </c>
      <c r="L9546" s="39">
        <f t="shared" si="1048"/>
        <v>0</v>
      </c>
      <c r="M9546" s="39">
        <f t="shared" si="1049"/>
        <v>0</v>
      </c>
      <c r="N9546" s="41">
        <f t="shared" ref="N9546:N9609" si="1051">SUM(K9546:M9546)</f>
        <v>0</v>
      </c>
    </row>
    <row r="9547" spans="2:14">
      <c r="B9547" s="1">
        <v>42412</v>
      </c>
      <c r="C9547" s="1">
        <f t="shared" si="1050"/>
        <v>42401</v>
      </c>
      <c r="E9547" s="42">
        <f>IF(DAY(B9547)&gt;14,VLOOKUP(DATE(YEAR(C9547),MONTH(C9547)-1,DAY(1)),'מדדים וריביות'!B:C,2,FALSE),VLOOKUP(DATE(YEAR(C9547),MONTH(C9547)-2,DAY(1)),'מדדים וריביות'!B:C,2,FALSE))</f>
        <v>33671038.305106401</v>
      </c>
      <c r="F9547" s="46">
        <f>IF($B$5=1,'ריבית יומית'!D9541,'ריבית יומית'!G9541)</f>
        <v>2.9952372008423822E-5</v>
      </c>
      <c r="G9547" s="46">
        <f t="shared" si="1046"/>
        <v>0</v>
      </c>
      <c r="H9547" s="29">
        <f t="shared" si="1045"/>
        <v>1</v>
      </c>
      <c r="I9547" s="30">
        <f>VLOOKUP(B9546,'מדדים וריביות'!B:C,2)</f>
        <v>33399223.666921899</v>
      </c>
      <c r="K9547" s="39">
        <f t="shared" si="1047"/>
        <v>0</v>
      </c>
      <c r="L9547" s="39">
        <f t="shared" si="1048"/>
        <v>0</v>
      </c>
      <c r="M9547" s="39">
        <f t="shared" si="1049"/>
        <v>0</v>
      </c>
      <c r="N9547" s="41">
        <f t="shared" si="1051"/>
        <v>0</v>
      </c>
    </row>
    <row r="9548" spans="2:14">
      <c r="B9548" s="1">
        <v>42413</v>
      </c>
      <c r="C9548" s="1">
        <f t="shared" si="1050"/>
        <v>42401</v>
      </c>
      <c r="E9548" s="42">
        <f>IF(DAY(B9548)&gt;14,VLOOKUP(DATE(YEAR(C9548),MONTH(C9548)-1,DAY(1)),'מדדים וריביות'!B:C,2,FALSE),VLOOKUP(DATE(YEAR(C9548),MONTH(C9548)-2,DAY(1)),'מדדים וריביות'!B:C,2,FALSE))</f>
        <v>33671038.305106401</v>
      </c>
      <c r="F9548" s="46">
        <f>IF($B$5=1,'ריבית יומית'!D9542,'ריבית יומית'!G9542)</f>
        <v>2.9952372008423822E-5</v>
      </c>
      <c r="G9548" s="46">
        <f t="shared" si="1046"/>
        <v>0</v>
      </c>
      <c r="H9548" s="29">
        <f t="shared" si="1045"/>
        <v>1</v>
      </c>
      <c r="I9548" s="30">
        <f>VLOOKUP(B9547,'מדדים וריביות'!B:C,2)</f>
        <v>33399223.666921899</v>
      </c>
      <c r="K9548" s="39">
        <f t="shared" si="1047"/>
        <v>0</v>
      </c>
      <c r="L9548" s="39">
        <f t="shared" si="1048"/>
        <v>0</v>
      </c>
      <c r="M9548" s="39">
        <f t="shared" si="1049"/>
        <v>0</v>
      </c>
      <c r="N9548" s="41">
        <f t="shared" si="1051"/>
        <v>0</v>
      </c>
    </row>
    <row r="9549" spans="2:14">
      <c r="B9549" s="1">
        <v>42414</v>
      </c>
      <c r="C9549" s="1">
        <f t="shared" si="1050"/>
        <v>42401</v>
      </c>
      <c r="E9549" s="42">
        <f>IF(DAY(B9549)&gt;14,VLOOKUP(DATE(YEAR(C9549),MONTH(C9549)-1,DAY(1)),'מדדים וריביות'!B:C,2,FALSE),VLOOKUP(DATE(YEAR(C9549),MONTH(C9549)-2,DAY(1)),'מדדים וריביות'!B:C,2,FALSE))</f>
        <v>33671038.305106401</v>
      </c>
      <c r="F9549" s="46">
        <f>IF($B$5=1,'ריבית יומית'!D9543,'ריבית יומית'!G9543)</f>
        <v>2.9952372008423822E-5</v>
      </c>
      <c r="G9549" s="46">
        <f t="shared" si="1046"/>
        <v>0</v>
      </c>
      <c r="H9549" s="29">
        <f t="shared" si="1045"/>
        <v>1</v>
      </c>
      <c r="I9549" s="30">
        <f>VLOOKUP(B9548,'מדדים וריביות'!B:C,2)</f>
        <v>33399223.666921899</v>
      </c>
      <c r="K9549" s="39">
        <f t="shared" si="1047"/>
        <v>0</v>
      </c>
      <c r="L9549" s="39">
        <f t="shared" si="1048"/>
        <v>0</v>
      </c>
      <c r="M9549" s="39">
        <f t="shared" si="1049"/>
        <v>0</v>
      </c>
      <c r="N9549" s="41">
        <f t="shared" si="1051"/>
        <v>0</v>
      </c>
    </row>
    <row r="9550" spans="2:14">
      <c r="B9550" s="1">
        <v>42415</v>
      </c>
      <c r="C9550" s="1">
        <f t="shared" si="1050"/>
        <v>42401</v>
      </c>
      <c r="E9550" s="42">
        <f>IF(DAY(B9550)&gt;14,VLOOKUP(DATE(YEAR(C9550),MONTH(C9550)-1,DAY(1)),'מדדים וריביות'!B:C,2,FALSE),VLOOKUP(DATE(YEAR(C9550),MONTH(C9550)-2,DAY(1)),'מדדים וריביות'!B:C,2,FALSE))</f>
        <v>33501154.1562411</v>
      </c>
      <c r="F9550" s="46">
        <f>IF($B$5=1,'ריבית יומית'!D9544,'ריבית יומית'!G9544)</f>
        <v>2.9952372008423822E-5</v>
      </c>
      <c r="G9550" s="46">
        <f t="shared" si="1046"/>
        <v>0</v>
      </c>
      <c r="H9550" s="29">
        <f t="shared" si="1045"/>
        <v>1</v>
      </c>
      <c r="I9550" s="30">
        <f>VLOOKUP(B9549,'מדדים וריביות'!B:C,2)</f>
        <v>33399223.666921899</v>
      </c>
      <c r="K9550" s="39">
        <f t="shared" si="1047"/>
        <v>0</v>
      </c>
      <c r="L9550" s="39">
        <f t="shared" si="1048"/>
        <v>0</v>
      </c>
      <c r="M9550" s="39">
        <f t="shared" si="1049"/>
        <v>0</v>
      </c>
      <c r="N9550" s="41">
        <f t="shared" si="1051"/>
        <v>0</v>
      </c>
    </row>
    <row r="9551" spans="2:14">
      <c r="B9551" s="1">
        <v>42416</v>
      </c>
      <c r="C9551" s="1">
        <f t="shared" si="1050"/>
        <v>42401</v>
      </c>
      <c r="E9551" s="42">
        <f>IF(DAY(B9551)&gt;14,VLOOKUP(DATE(YEAR(C9551),MONTH(C9551)-1,DAY(1)),'מדדים וריביות'!B:C,2,FALSE),VLOOKUP(DATE(YEAR(C9551),MONTH(C9551)-2,DAY(1)),'מדדים וריביות'!B:C,2,FALSE))</f>
        <v>33501154.1562411</v>
      </c>
      <c r="F9551" s="46">
        <f>IF($B$5=1,'ריבית יומית'!D9545,'ריבית יומית'!G9545)</f>
        <v>2.9952372008423822E-5</v>
      </c>
      <c r="G9551" s="46">
        <f t="shared" si="1046"/>
        <v>0</v>
      </c>
      <c r="H9551" s="29">
        <f t="shared" si="1045"/>
        <v>1</v>
      </c>
      <c r="I9551" s="30">
        <f>VLOOKUP(B9550,'מדדים וריביות'!B:C,2)</f>
        <v>33399223.666921899</v>
      </c>
      <c r="K9551" s="39">
        <f t="shared" si="1047"/>
        <v>0</v>
      </c>
      <c r="L9551" s="39">
        <f t="shared" si="1048"/>
        <v>0</v>
      </c>
      <c r="M9551" s="39">
        <f t="shared" si="1049"/>
        <v>0</v>
      </c>
      <c r="N9551" s="41">
        <f t="shared" si="1051"/>
        <v>0</v>
      </c>
    </row>
    <row r="9552" spans="2:14">
      <c r="B9552" s="1">
        <v>42417</v>
      </c>
      <c r="C9552" s="1">
        <f t="shared" si="1050"/>
        <v>42401</v>
      </c>
      <c r="E9552" s="42">
        <f>IF(DAY(B9552)&gt;14,VLOOKUP(DATE(YEAR(C9552),MONTH(C9552)-1,DAY(1)),'מדדים וריביות'!B:C,2,FALSE),VLOOKUP(DATE(YEAR(C9552),MONTH(C9552)-2,DAY(1)),'מדדים וריביות'!B:C,2,FALSE))</f>
        <v>33501154.1562411</v>
      </c>
      <c r="F9552" s="46">
        <f>IF($B$5=1,'ריבית יומית'!D9546,'ריבית יומית'!G9546)</f>
        <v>2.9952372008423822E-5</v>
      </c>
      <c r="G9552" s="46">
        <f t="shared" si="1046"/>
        <v>0</v>
      </c>
      <c r="H9552" s="29">
        <f t="shared" si="1045"/>
        <v>1</v>
      </c>
      <c r="I9552" s="30">
        <f>VLOOKUP(B9551,'מדדים וריביות'!B:C,2)</f>
        <v>33399223.666921899</v>
      </c>
      <c r="K9552" s="39">
        <f t="shared" si="1047"/>
        <v>0</v>
      </c>
      <c r="L9552" s="39">
        <f t="shared" si="1048"/>
        <v>0</v>
      </c>
      <c r="M9552" s="39">
        <f t="shared" si="1049"/>
        <v>0</v>
      </c>
      <c r="N9552" s="41">
        <f t="shared" si="1051"/>
        <v>0</v>
      </c>
    </row>
    <row r="9553" spans="2:14">
      <c r="B9553" s="1">
        <v>42418</v>
      </c>
      <c r="C9553" s="1">
        <f t="shared" si="1050"/>
        <v>42401</v>
      </c>
      <c r="E9553" s="42">
        <f>IF(DAY(B9553)&gt;14,VLOOKUP(DATE(YEAR(C9553),MONTH(C9553)-1,DAY(1)),'מדדים וריביות'!B:C,2,FALSE),VLOOKUP(DATE(YEAR(C9553),MONTH(C9553)-2,DAY(1)),'מדדים וריביות'!B:C,2,FALSE))</f>
        <v>33501154.1562411</v>
      </c>
      <c r="F9553" s="46">
        <f>IF($B$5=1,'ריבית יומית'!D9547,'ריבית יומית'!G9547)</f>
        <v>2.9952372008423822E-5</v>
      </c>
      <c r="G9553" s="46">
        <f t="shared" si="1046"/>
        <v>0</v>
      </c>
      <c r="H9553" s="29">
        <f t="shared" si="1045"/>
        <v>1</v>
      </c>
      <c r="I9553" s="30">
        <f>VLOOKUP(B9552,'מדדים וריביות'!B:C,2)</f>
        <v>33399223.666921899</v>
      </c>
      <c r="K9553" s="39">
        <f t="shared" si="1047"/>
        <v>0</v>
      </c>
      <c r="L9553" s="39">
        <f t="shared" si="1048"/>
        <v>0</v>
      </c>
      <c r="M9553" s="39">
        <f t="shared" si="1049"/>
        <v>0</v>
      </c>
      <c r="N9553" s="41">
        <f t="shared" si="1051"/>
        <v>0</v>
      </c>
    </row>
    <row r="9554" spans="2:14">
      <c r="B9554" s="1">
        <v>42419</v>
      </c>
      <c r="C9554" s="1">
        <f t="shared" si="1050"/>
        <v>42401</v>
      </c>
      <c r="E9554" s="42">
        <f>IF(DAY(B9554)&gt;14,VLOOKUP(DATE(YEAR(C9554),MONTH(C9554)-1,DAY(1)),'מדדים וריביות'!B:C,2,FALSE),VLOOKUP(DATE(YEAR(C9554),MONTH(C9554)-2,DAY(1)),'מדדים וריביות'!B:C,2,FALSE))</f>
        <v>33501154.1562411</v>
      </c>
      <c r="F9554" s="46">
        <f>IF($B$5=1,'ריבית יומית'!D9548,'ריבית יומית'!G9548)</f>
        <v>2.9952372008423822E-5</v>
      </c>
      <c r="G9554" s="46">
        <f t="shared" si="1046"/>
        <v>0</v>
      </c>
      <c r="H9554" s="29">
        <f t="shared" si="1045"/>
        <v>1</v>
      </c>
      <c r="I9554" s="30">
        <f>VLOOKUP(B9553,'מדדים וריביות'!B:C,2)</f>
        <v>33399223.666921899</v>
      </c>
      <c r="K9554" s="39">
        <f t="shared" si="1047"/>
        <v>0</v>
      </c>
      <c r="L9554" s="39">
        <f t="shared" si="1048"/>
        <v>0</v>
      </c>
      <c r="M9554" s="39">
        <f t="shared" si="1049"/>
        <v>0</v>
      </c>
      <c r="N9554" s="41">
        <f t="shared" si="1051"/>
        <v>0</v>
      </c>
    </row>
    <row r="9555" spans="2:14">
      <c r="B9555" s="1">
        <v>42420</v>
      </c>
      <c r="C9555" s="1">
        <f t="shared" si="1050"/>
        <v>42401</v>
      </c>
      <c r="E9555" s="42">
        <f>IF(DAY(B9555)&gt;14,VLOOKUP(DATE(YEAR(C9555),MONTH(C9555)-1,DAY(1)),'מדדים וריביות'!B:C,2,FALSE),VLOOKUP(DATE(YEAR(C9555),MONTH(C9555)-2,DAY(1)),'מדדים וריביות'!B:C,2,FALSE))</f>
        <v>33501154.1562411</v>
      </c>
      <c r="F9555" s="46">
        <f>IF($B$5=1,'ריבית יומית'!D9549,'ריבית יומית'!G9549)</f>
        <v>2.9952372008423822E-5</v>
      </c>
      <c r="G9555" s="46">
        <f t="shared" si="1046"/>
        <v>0</v>
      </c>
      <c r="H9555" s="29">
        <f t="shared" si="1045"/>
        <v>1</v>
      </c>
      <c r="I9555" s="30">
        <f>VLOOKUP(B9554,'מדדים וריביות'!B:C,2)</f>
        <v>33399223.666921899</v>
      </c>
      <c r="K9555" s="39">
        <f t="shared" si="1047"/>
        <v>0</v>
      </c>
      <c r="L9555" s="39">
        <f t="shared" si="1048"/>
        <v>0</v>
      </c>
      <c r="M9555" s="39">
        <f t="shared" si="1049"/>
        <v>0</v>
      </c>
      <c r="N9555" s="41">
        <f t="shared" si="1051"/>
        <v>0</v>
      </c>
    </row>
    <row r="9556" spans="2:14">
      <c r="B9556" s="1">
        <v>42421</v>
      </c>
      <c r="C9556" s="1">
        <f t="shared" si="1050"/>
        <v>42401</v>
      </c>
      <c r="E9556" s="42">
        <f>IF(DAY(B9556)&gt;14,VLOOKUP(DATE(YEAR(C9556),MONTH(C9556)-1,DAY(1)),'מדדים וריביות'!B:C,2,FALSE),VLOOKUP(DATE(YEAR(C9556),MONTH(C9556)-2,DAY(1)),'מדדים וריביות'!B:C,2,FALSE))</f>
        <v>33501154.1562411</v>
      </c>
      <c r="F9556" s="46">
        <f>IF($B$5=1,'ריבית יומית'!D9550,'ריבית יומית'!G9550)</f>
        <v>2.9952372008423822E-5</v>
      </c>
      <c r="G9556" s="46">
        <f t="shared" si="1046"/>
        <v>0</v>
      </c>
      <c r="H9556" s="29">
        <f t="shared" si="1045"/>
        <v>1</v>
      </c>
      <c r="I9556" s="30">
        <f>VLOOKUP(B9555,'מדדים וריביות'!B:C,2)</f>
        <v>33399223.666921899</v>
      </c>
      <c r="K9556" s="39">
        <f t="shared" si="1047"/>
        <v>0</v>
      </c>
      <c r="L9556" s="39">
        <f t="shared" si="1048"/>
        <v>0</v>
      </c>
      <c r="M9556" s="39">
        <f t="shared" si="1049"/>
        <v>0</v>
      </c>
      <c r="N9556" s="41">
        <f t="shared" si="1051"/>
        <v>0</v>
      </c>
    </row>
    <row r="9557" spans="2:14">
      <c r="B9557" s="1">
        <v>42422</v>
      </c>
      <c r="C9557" s="1">
        <f t="shared" si="1050"/>
        <v>42401</v>
      </c>
      <c r="E9557" s="42">
        <f>IF(DAY(B9557)&gt;14,VLOOKUP(DATE(YEAR(C9557),MONTH(C9557)-1,DAY(1)),'מדדים וריביות'!B:C,2,FALSE),VLOOKUP(DATE(YEAR(C9557),MONTH(C9557)-2,DAY(1)),'מדדים וריביות'!B:C,2,FALSE))</f>
        <v>33501154.1562411</v>
      </c>
      <c r="F9557" s="46">
        <f>IF($B$5=1,'ריבית יומית'!D9551,'ריבית יומית'!G9551)</f>
        <v>2.9952372008423822E-5</v>
      </c>
      <c r="G9557" s="46">
        <f t="shared" si="1046"/>
        <v>0</v>
      </c>
      <c r="H9557" s="29">
        <f t="shared" si="1045"/>
        <v>1</v>
      </c>
      <c r="I9557" s="30">
        <f>VLOOKUP(B9556,'מדדים וריביות'!B:C,2)</f>
        <v>33399223.666921899</v>
      </c>
      <c r="K9557" s="39">
        <f t="shared" si="1047"/>
        <v>0</v>
      </c>
      <c r="L9557" s="39">
        <f t="shared" si="1048"/>
        <v>0</v>
      </c>
      <c r="M9557" s="39">
        <f t="shared" si="1049"/>
        <v>0</v>
      </c>
      <c r="N9557" s="41">
        <f t="shared" si="1051"/>
        <v>0</v>
      </c>
    </row>
    <row r="9558" spans="2:14">
      <c r="B9558" s="1">
        <v>42423</v>
      </c>
      <c r="C9558" s="1">
        <f t="shared" si="1050"/>
        <v>42401</v>
      </c>
      <c r="E9558" s="42">
        <f>IF(DAY(B9558)&gt;14,VLOOKUP(DATE(YEAR(C9558),MONTH(C9558)-1,DAY(1)),'מדדים וריביות'!B:C,2,FALSE),VLOOKUP(DATE(YEAR(C9558),MONTH(C9558)-2,DAY(1)),'מדדים וריביות'!B:C,2,FALSE))</f>
        <v>33501154.1562411</v>
      </c>
      <c r="F9558" s="46">
        <f>IF($B$5=1,'ריבית יומית'!D9552,'ריבית יומית'!G9552)</f>
        <v>2.9952372008423822E-5</v>
      </c>
      <c r="G9558" s="46">
        <f t="shared" si="1046"/>
        <v>0</v>
      </c>
      <c r="H9558" s="29">
        <f t="shared" si="1045"/>
        <v>1</v>
      </c>
      <c r="I9558" s="30">
        <f>VLOOKUP(B9557,'מדדים וריביות'!B:C,2)</f>
        <v>33399223.666921899</v>
      </c>
      <c r="K9558" s="39">
        <f t="shared" si="1047"/>
        <v>0</v>
      </c>
      <c r="L9558" s="39">
        <f t="shared" si="1048"/>
        <v>0</v>
      </c>
      <c r="M9558" s="39">
        <f t="shared" si="1049"/>
        <v>0</v>
      </c>
      <c r="N9558" s="41">
        <f t="shared" si="1051"/>
        <v>0</v>
      </c>
    </row>
    <row r="9559" spans="2:14">
      <c r="B9559" s="1">
        <v>42424</v>
      </c>
      <c r="C9559" s="1">
        <f t="shared" si="1050"/>
        <v>42401</v>
      </c>
      <c r="E9559" s="42">
        <f>IF(DAY(B9559)&gt;14,VLOOKUP(DATE(YEAR(C9559),MONTH(C9559)-1,DAY(1)),'מדדים וריביות'!B:C,2,FALSE),VLOOKUP(DATE(YEAR(C9559),MONTH(C9559)-2,DAY(1)),'מדדים וריביות'!B:C,2,FALSE))</f>
        <v>33501154.1562411</v>
      </c>
      <c r="F9559" s="46">
        <f>IF($B$5=1,'ריבית יומית'!D9553,'ריבית יומית'!G9553)</f>
        <v>2.9952372008423822E-5</v>
      </c>
      <c r="G9559" s="46">
        <f t="shared" si="1046"/>
        <v>0</v>
      </c>
      <c r="H9559" s="29">
        <f t="shared" si="1045"/>
        <v>1</v>
      </c>
      <c r="I9559" s="30">
        <f>VLOOKUP(B9558,'מדדים וריביות'!B:C,2)</f>
        <v>33399223.666921899</v>
      </c>
      <c r="K9559" s="39">
        <f t="shared" si="1047"/>
        <v>0</v>
      </c>
      <c r="L9559" s="39">
        <f t="shared" si="1048"/>
        <v>0</v>
      </c>
      <c r="M9559" s="39">
        <f t="shared" si="1049"/>
        <v>0</v>
      </c>
      <c r="N9559" s="41">
        <f t="shared" si="1051"/>
        <v>0</v>
      </c>
    </row>
    <row r="9560" spans="2:14">
      <c r="B9560" s="1">
        <v>42425</v>
      </c>
      <c r="C9560" s="1">
        <f t="shared" si="1050"/>
        <v>42401</v>
      </c>
      <c r="E9560" s="42">
        <f>IF(DAY(B9560)&gt;14,VLOOKUP(DATE(YEAR(C9560),MONTH(C9560)-1,DAY(1)),'מדדים וריביות'!B:C,2,FALSE),VLOOKUP(DATE(YEAR(C9560),MONTH(C9560)-2,DAY(1)),'מדדים וריביות'!B:C,2,FALSE))</f>
        <v>33501154.1562411</v>
      </c>
      <c r="F9560" s="46">
        <f>IF($B$5=1,'ריבית יומית'!D9554,'ריבית יומית'!G9554)</f>
        <v>2.9952372008423822E-5</v>
      </c>
      <c r="G9560" s="46">
        <f t="shared" si="1046"/>
        <v>0</v>
      </c>
      <c r="H9560" s="29">
        <f t="shared" si="1045"/>
        <v>1</v>
      </c>
      <c r="I9560" s="30">
        <f>VLOOKUP(B9559,'מדדים וריביות'!B:C,2)</f>
        <v>33399223.666921899</v>
      </c>
      <c r="K9560" s="39">
        <f t="shared" si="1047"/>
        <v>0</v>
      </c>
      <c r="L9560" s="39">
        <f t="shared" si="1048"/>
        <v>0</v>
      </c>
      <c r="M9560" s="39">
        <f t="shared" si="1049"/>
        <v>0</v>
      </c>
      <c r="N9560" s="41">
        <f t="shared" si="1051"/>
        <v>0</v>
      </c>
    </row>
    <row r="9561" spans="2:14">
      <c r="B9561" s="1">
        <v>42426</v>
      </c>
      <c r="C9561" s="1">
        <f t="shared" si="1050"/>
        <v>42401</v>
      </c>
      <c r="E9561" s="42">
        <f>IF(DAY(B9561)&gt;14,VLOOKUP(DATE(YEAR(C9561),MONTH(C9561)-1,DAY(1)),'מדדים וריביות'!B:C,2,FALSE),VLOOKUP(DATE(YEAR(C9561),MONTH(C9561)-2,DAY(1)),'מדדים וריביות'!B:C,2,FALSE))</f>
        <v>33501154.1562411</v>
      </c>
      <c r="F9561" s="46">
        <f>IF($B$5=1,'ריבית יומית'!D9555,'ריבית יומית'!G9555)</f>
        <v>2.9952372008423822E-5</v>
      </c>
      <c r="G9561" s="46">
        <f t="shared" si="1046"/>
        <v>0</v>
      </c>
      <c r="H9561" s="29">
        <f t="shared" si="1045"/>
        <v>1</v>
      </c>
      <c r="I9561" s="30">
        <f>VLOOKUP(B9560,'מדדים וריביות'!B:C,2)</f>
        <v>33399223.666921899</v>
      </c>
      <c r="K9561" s="39">
        <f t="shared" si="1047"/>
        <v>0</v>
      </c>
      <c r="L9561" s="39">
        <f t="shared" si="1048"/>
        <v>0</v>
      </c>
      <c r="M9561" s="39">
        <f t="shared" si="1049"/>
        <v>0</v>
      </c>
      <c r="N9561" s="41">
        <f t="shared" si="1051"/>
        <v>0</v>
      </c>
    </row>
    <row r="9562" spans="2:14">
      <c r="B9562" s="1">
        <v>42427</v>
      </c>
      <c r="C9562" s="1">
        <f t="shared" si="1050"/>
        <v>42401</v>
      </c>
      <c r="E9562" s="42">
        <f>IF(DAY(B9562)&gt;14,VLOOKUP(DATE(YEAR(C9562),MONTH(C9562)-1,DAY(1)),'מדדים וריביות'!B:C,2,FALSE),VLOOKUP(DATE(YEAR(C9562),MONTH(C9562)-2,DAY(1)),'מדדים וריביות'!B:C,2,FALSE))</f>
        <v>33501154.1562411</v>
      </c>
      <c r="F9562" s="46">
        <f>IF($B$5=1,'ריבית יומית'!D9556,'ריבית יומית'!G9556)</f>
        <v>2.9952372008423822E-5</v>
      </c>
      <c r="G9562" s="46">
        <f t="shared" si="1046"/>
        <v>0</v>
      </c>
      <c r="H9562" s="29">
        <f t="shared" si="1045"/>
        <v>1</v>
      </c>
      <c r="I9562" s="30">
        <f>VLOOKUP(B9561,'מדדים וריביות'!B:C,2)</f>
        <v>33399223.666921899</v>
      </c>
      <c r="K9562" s="39">
        <f t="shared" si="1047"/>
        <v>0</v>
      </c>
      <c r="L9562" s="39">
        <f t="shared" si="1048"/>
        <v>0</v>
      </c>
      <c r="M9562" s="39">
        <f t="shared" si="1049"/>
        <v>0</v>
      </c>
      <c r="N9562" s="41">
        <f t="shared" si="1051"/>
        <v>0</v>
      </c>
    </row>
    <row r="9563" spans="2:14">
      <c r="B9563" s="1">
        <v>42428</v>
      </c>
      <c r="C9563" s="1">
        <f t="shared" si="1050"/>
        <v>42401</v>
      </c>
      <c r="E9563" s="42">
        <f>IF(DAY(B9563)&gt;14,VLOOKUP(DATE(YEAR(C9563),MONTH(C9563)-1,DAY(1)),'מדדים וריביות'!B:C,2,FALSE),VLOOKUP(DATE(YEAR(C9563),MONTH(C9563)-2,DAY(1)),'מדדים וריביות'!B:C,2,FALSE))</f>
        <v>33501154.1562411</v>
      </c>
      <c r="F9563" s="46">
        <f>IF($B$5=1,'ריבית יומית'!D9557,'ריבית יומית'!G9557)</f>
        <v>2.9952372008423822E-5</v>
      </c>
      <c r="G9563" s="46">
        <f t="shared" si="1046"/>
        <v>0</v>
      </c>
      <c r="H9563" s="29">
        <f t="shared" si="1045"/>
        <v>1</v>
      </c>
      <c r="I9563" s="30">
        <f>VLOOKUP(B9562,'מדדים וריביות'!B:C,2)</f>
        <v>33399223.666921899</v>
      </c>
      <c r="K9563" s="39">
        <f t="shared" si="1047"/>
        <v>0</v>
      </c>
      <c r="L9563" s="39">
        <f t="shared" si="1048"/>
        <v>0</v>
      </c>
      <c r="M9563" s="39">
        <f t="shared" si="1049"/>
        <v>0</v>
      </c>
      <c r="N9563" s="41">
        <f t="shared" si="1051"/>
        <v>0</v>
      </c>
    </row>
    <row r="9564" spans="2:14">
      <c r="B9564" s="1">
        <v>42429</v>
      </c>
      <c r="C9564" s="1">
        <f t="shared" si="1050"/>
        <v>42401</v>
      </c>
      <c r="E9564" s="42">
        <f>IF(DAY(B9564)&gt;14,VLOOKUP(DATE(YEAR(C9564),MONTH(C9564)-1,DAY(1)),'מדדים וריביות'!B:C,2,FALSE),VLOOKUP(DATE(YEAR(C9564),MONTH(C9564)-2,DAY(1)),'מדדים וריביות'!B:C,2,FALSE))</f>
        <v>33501154.1562411</v>
      </c>
      <c r="F9564" s="46">
        <f>IF($B$5=1,'ריבית יומית'!D9558,'ריבית יומית'!G9558)</f>
        <v>2.9952372008423822E-5</v>
      </c>
      <c r="G9564" s="46">
        <f t="shared" si="1046"/>
        <v>0</v>
      </c>
      <c r="H9564" s="29">
        <f t="shared" si="1045"/>
        <v>1</v>
      </c>
      <c r="I9564" s="30">
        <f>VLOOKUP(B9563,'מדדים וריביות'!B:C,2)</f>
        <v>33399223.666921899</v>
      </c>
      <c r="K9564" s="39">
        <f t="shared" si="1047"/>
        <v>0</v>
      </c>
      <c r="L9564" s="39">
        <f t="shared" si="1048"/>
        <v>0</v>
      </c>
      <c r="M9564" s="39">
        <f t="shared" si="1049"/>
        <v>0</v>
      </c>
      <c r="N9564" s="41">
        <f t="shared" si="1051"/>
        <v>0</v>
      </c>
    </row>
    <row r="9565" spans="2:14">
      <c r="B9565" s="1">
        <v>42430</v>
      </c>
      <c r="C9565" s="1">
        <f t="shared" si="1050"/>
        <v>42430</v>
      </c>
      <c r="E9565" s="42">
        <f>IF(DAY(B9565)&gt;14,VLOOKUP(DATE(YEAR(C9565),MONTH(C9565)-1,DAY(1)),'מדדים וריביות'!B:C,2,FALSE),VLOOKUP(DATE(YEAR(C9565),MONTH(C9565)-2,DAY(1)),'מדדים וריביות'!B:C,2,FALSE))</f>
        <v>33501154.1562411</v>
      </c>
      <c r="F9565" s="46">
        <f>IF($B$5=1,'ריבית יומית'!D9559,'ריבית יומית'!G9559)</f>
        <v>2.9952372008423822E-5</v>
      </c>
      <c r="G9565" s="46">
        <f t="shared" si="1046"/>
        <v>0</v>
      </c>
      <c r="H9565" s="29">
        <f t="shared" si="1045"/>
        <v>1</v>
      </c>
      <c r="I9565" s="30">
        <f>VLOOKUP(B9564,'מדדים וריביות'!B:C,2)</f>
        <v>33399223.666921899</v>
      </c>
      <c r="K9565" s="39">
        <f t="shared" si="1047"/>
        <v>0</v>
      </c>
      <c r="L9565" s="39">
        <f t="shared" si="1048"/>
        <v>0</v>
      </c>
      <c r="M9565" s="39">
        <f t="shared" si="1049"/>
        <v>0</v>
      </c>
      <c r="N9565" s="41">
        <f t="shared" si="1051"/>
        <v>0</v>
      </c>
    </row>
    <row r="9566" spans="2:14">
      <c r="B9566" s="1">
        <v>42431</v>
      </c>
      <c r="C9566" s="1">
        <f t="shared" si="1050"/>
        <v>42430</v>
      </c>
      <c r="E9566" s="42">
        <f>IF(DAY(B9566)&gt;14,VLOOKUP(DATE(YEAR(C9566),MONTH(C9566)-1,DAY(1)),'מדדים וריביות'!B:C,2,FALSE),VLOOKUP(DATE(YEAR(C9566),MONTH(C9566)-2,DAY(1)),'מדדים וריביות'!B:C,2,FALSE))</f>
        <v>33501154.1562411</v>
      </c>
      <c r="F9566" s="46">
        <f>IF($B$5=1,'ריבית יומית'!D9560,'ריבית יומית'!G9560)</f>
        <v>2.9952372008423822E-5</v>
      </c>
      <c r="G9566" s="46">
        <f t="shared" si="1046"/>
        <v>0</v>
      </c>
      <c r="H9566" s="29">
        <f t="shared" si="1045"/>
        <v>1</v>
      </c>
      <c r="I9566" s="30">
        <f>VLOOKUP(B9565,'מדדים וריביות'!B:C,2)</f>
        <v>33331270.007375799</v>
      </c>
      <c r="K9566" s="39">
        <f t="shared" si="1047"/>
        <v>0</v>
      </c>
      <c r="L9566" s="39">
        <f t="shared" si="1048"/>
        <v>0</v>
      </c>
      <c r="M9566" s="39">
        <f t="shared" si="1049"/>
        <v>0</v>
      </c>
      <c r="N9566" s="41">
        <f t="shared" si="1051"/>
        <v>0</v>
      </c>
    </row>
    <row r="9567" spans="2:14">
      <c r="B9567" s="1">
        <v>42432</v>
      </c>
      <c r="C9567" s="1">
        <f t="shared" si="1050"/>
        <v>42430</v>
      </c>
      <c r="E9567" s="42">
        <f>IF(DAY(B9567)&gt;14,VLOOKUP(DATE(YEAR(C9567),MONTH(C9567)-1,DAY(1)),'מדדים וריביות'!B:C,2,FALSE),VLOOKUP(DATE(YEAR(C9567),MONTH(C9567)-2,DAY(1)),'מדדים וריביות'!B:C,2,FALSE))</f>
        <v>33501154.1562411</v>
      </c>
      <c r="F9567" s="46">
        <f>IF($B$5=1,'ריבית יומית'!D9561,'ריבית יומית'!G9561)</f>
        <v>2.9952372008423822E-5</v>
      </c>
      <c r="G9567" s="46">
        <f t="shared" si="1046"/>
        <v>0</v>
      </c>
      <c r="H9567" s="29">
        <f t="shared" si="1045"/>
        <v>1</v>
      </c>
      <c r="I9567" s="30">
        <f>VLOOKUP(B9566,'מדדים וריביות'!B:C,2)</f>
        <v>33331270.007375799</v>
      </c>
      <c r="K9567" s="39">
        <f t="shared" si="1047"/>
        <v>0</v>
      </c>
      <c r="L9567" s="39">
        <f t="shared" si="1048"/>
        <v>0</v>
      </c>
      <c r="M9567" s="39">
        <f t="shared" si="1049"/>
        <v>0</v>
      </c>
      <c r="N9567" s="41">
        <f t="shared" si="1051"/>
        <v>0</v>
      </c>
    </row>
    <row r="9568" spans="2:14">
      <c r="B9568" s="1">
        <v>42433</v>
      </c>
      <c r="C9568" s="1">
        <f t="shared" si="1050"/>
        <v>42430</v>
      </c>
      <c r="E9568" s="42">
        <f>IF(DAY(B9568)&gt;14,VLOOKUP(DATE(YEAR(C9568),MONTH(C9568)-1,DAY(1)),'מדדים וריביות'!B:C,2,FALSE),VLOOKUP(DATE(YEAR(C9568),MONTH(C9568)-2,DAY(1)),'מדדים וריביות'!B:C,2,FALSE))</f>
        <v>33501154.1562411</v>
      </c>
      <c r="F9568" s="46">
        <f>IF($B$5=1,'ריבית יומית'!D9562,'ריבית יומית'!G9562)</f>
        <v>2.9952372008423822E-5</v>
      </c>
      <c r="G9568" s="46">
        <f t="shared" si="1046"/>
        <v>0</v>
      </c>
      <c r="H9568" s="29">
        <f t="shared" si="1045"/>
        <v>1</v>
      </c>
      <c r="I9568" s="30">
        <f>VLOOKUP(B9567,'מדדים וריביות'!B:C,2)</f>
        <v>33331270.007375799</v>
      </c>
      <c r="K9568" s="39">
        <f t="shared" si="1047"/>
        <v>0</v>
      </c>
      <c r="L9568" s="39">
        <f t="shared" si="1048"/>
        <v>0</v>
      </c>
      <c r="M9568" s="39">
        <f t="shared" si="1049"/>
        <v>0</v>
      </c>
      <c r="N9568" s="41">
        <f t="shared" si="1051"/>
        <v>0</v>
      </c>
    </row>
    <row r="9569" spans="2:14">
      <c r="B9569" s="1">
        <v>42434</v>
      </c>
      <c r="C9569" s="1">
        <f t="shared" si="1050"/>
        <v>42430</v>
      </c>
      <c r="E9569" s="42">
        <f>IF(DAY(B9569)&gt;14,VLOOKUP(DATE(YEAR(C9569),MONTH(C9569)-1,DAY(1)),'מדדים וריביות'!B:C,2,FALSE),VLOOKUP(DATE(YEAR(C9569),MONTH(C9569)-2,DAY(1)),'מדדים וריביות'!B:C,2,FALSE))</f>
        <v>33501154.1562411</v>
      </c>
      <c r="F9569" s="46">
        <f>IF($B$5=1,'ריבית יומית'!D9563,'ריבית יומית'!G9563)</f>
        <v>2.9952372008423822E-5</v>
      </c>
      <c r="G9569" s="46">
        <f t="shared" si="1046"/>
        <v>0</v>
      </c>
      <c r="H9569" s="29">
        <f t="shared" si="1045"/>
        <v>1</v>
      </c>
      <c r="I9569" s="30">
        <f>VLOOKUP(B9568,'מדדים וריביות'!B:C,2)</f>
        <v>33331270.007375799</v>
      </c>
      <c r="K9569" s="39">
        <f t="shared" si="1047"/>
        <v>0</v>
      </c>
      <c r="L9569" s="39">
        <f t="shared" si="1048"/>
        <v>0</v>
      </c>
      <c r="M9569" s="39">
        <f t="shared" si="1049"/>
        <v>0</v>
      </c>
      <c r="N9569" s="41">
        <f t="shared" si="1051"/>
        <v>0</v>
      </c>
    </row>
    <row r="9570" spans="2:14">
      <c r="B9570" s="1">
        <v>42435</v>
      </c>
      <c r="C9570" s="1">
        <f t="shared" si="1050"/>
        <v>42430</v>
      </c>
      <c r="E9570" s="42">
        <f>IF(DAY(B9570)&gt;14,VLOOKUP(DATE(YEAR(C9570),MONTH(C9570)-1,DAY(1)),'מדדים וריביות'!B:C,2,FALSE),VLOOKUP(DATE(YEAR(C9570),MONTH(C9570)-2,DAY(1)),'מדדים וריביות'!B:C,2,FALSE))</f>
        <v>33501154.1562411</v>
      </c>
      <c r="F9570" s="46">
        <f>IF($B$5=1,'ריבית יומית'!D9564,'ריבית יומית'!G9564)</f>
        <v>2.9952372008423822E-5</v>
      </c>
      <c r="G9570" s="46">
        <f t="shared" si="1046"/>
        <v>0</v>
      </c>
      <c r="H9570" s="29">
        <f t="shared" si="1045"/>
        <v>1</v>
      </c>
      <c r="I9570" s="30">
        <f>VLOOKUP(B9569,'מדדים וריביות'!B:C,2)</f>
        <v>33331270.007375799</v>
      </c>
      <c r="K9570" s="39">
        <f t="shared" si="1047"/>
        <v>0</v>
      </c>
      <c r="L9570" s="39">
        <f t="shared" si="1048"/>
        <v>0</v>
      </c>
      <c r="M9570" s="39">
        <f t="shared" si="1049"/>
        <v>0</v>
      </c>
      <c r="N9570" s="41">
        <f t="shared" si="1051"/>
        <v>0</v>
      </c>
    </row>
    <row r="9571" spans="2:14">
      <c r="B9571" s="1">
        <v>42436</v>
      </c>
      <c r="C9571" s="1">
        <f t="shared" si="1050"/>
        <v>42430</v>
      </c>
      <c r="E9571" s="42">
        <f>IF(DAY(B9571)&gt;14,VLOOKUP(DATE(YEAR(C9571),MONTH(C9571)-1,DAY(1)),'מדדים וריביות'!B:C,2,FALSE),VLOOKUP(DATE(YEAR(C9571),MONTH(C9571)-2,DAY(1)),'מדדים וריביות'!B:C,2,FALSE))</f>
        <v>33501154.1562411</v>
      </c>
      <c r="F9571" s="46">
        <f>IF($B$5=1,'ריבית יומית'!D9565,'ריבית יומית'!G9565)</f>
        <v>2.9952372008423822E-5</v>
      </c>
      <c r="G9571" s="46">
        <f t="shared" si="1046"/>
        <v>0</v>
      </c>
      <c r="H9571" s="29">
        <f t="shared" ref="H9571:H9634" si="1052">H9572*(1+G9571)</f>
        <v>1</v>
      </c>
      <c r="I9571" s="30">
        <f>VLOOKUP(B9570,'מדדים וריביות'!B:C,2)</f>
        <v>33331270.007375799</v>
      </c>
      <c r="K9571" s="39">
        <f t="shared" si="1047"/>
        <v>0</v>
      </c>
      <c r="L9571" s="39">
        <f t="shared" si="1048"/>
        <v>0</v>
      </c>
      <c r="M9571" s="39">
        <f t="shared" si="1049"/>
        <v>0</v>
      </c>
      <c r="N9571" s="41">
        <f t="shared" si="1051"/>
        <v>0</v>
      </c>
    </row>
    <row r="9572" spans="2:14">
      <c r="B9572" s="1">
        <v>42437</v>
      </c>
      <c r="C9572" s="1">
        <f t="shared" si="1050"/>
        <v>42430</v>
      </c>
      <c r="E9572" s="42">
        <f>IF(DAY(B9572)&gt;14,VLOOKUP(DATE(YEAR(C9572),MONTH(C9572)-1,DAY(1)),'מדדים וריביות'!B:C,2,FALSE),VLOOKUP(DATE(YEAR(C9572),MONTH(C9572)-2,DAY(1)),'מדדים וריביות'!B:C,2,FALSE))</f>
        <v>33501154.1562411</v>
      </c>
      <c r="F9572" s="46">
        <f>IF($B$5=1,'ריבית יומית'!D9566,'ריבית יומית'!G9566)</f>
        <v>2.9952372008423822E-5</v>
      </c>
      <c r="G9572" s="46">
        <f t="shared" si="1046"/>
        <v>0</v>
      </c>
      <c r="H9572" s="29">
        <f t="shared" si="1052"/>
        <v>1</v>
      </c>
      <c r="I9572" s="30">
        <f>VLOOKUP(B9571,'מדדים וריביות'!B:C,2)</f>
        <v>33331270.007375799</v>
      </c>
      <c r="K9572" s="39">
        <f t="shared" si="1047"/>
        <v>0</v>
      </c>
      <c r="L9572" s="39">
        <f t="shared" si="1048"/>
        <v>0</v>
      </c>
      <c r="M9572" s="39">
        <f t="shared" si="1049"/>
        <v>0</v>
      </c>
      <c r="N9572" s="41">
        <f t="shared" si="1051"/>
        <v>0</v>
      </c>
    </row>
    <row r="9573" spans="2:14">
      <c r="B9573" s="1">
        <v>42438</v>
      </c>
      <c r="C9573" s="1">
        <f t="shared" si="1050"/>
        <v>42430</v>
      </c>
      <c r="E9573" s="42">
        <f>IF(DAY(B9573)&gt;14,VLOOKUP(DATE(YEAR(C9573),MONTH(C9573)-1,DAY(1)),'מדדים וריביות'!B:C,2,FALSE),VLOOKUP(DATE(YEAR(C9573),MONTH(C9573)-2,DAY(1)),'מדדים וריביות'!B:C,2,FALSE))</f>
        <v>33501154.1562411</v>
      </c>
      <c r="F9573" s="46">
        <f>IF($B$5=1,'ריבית יומית'!D9567,'ריבית יומית'!G9567)</f>
        <v>2.9952372008423822E-5</v>
      </c>
      <c r="G9573" s="46">
        <f t="shared" si="1046"/>
        <v>0</v>
      </c>
      <c r="H9573" s="29">
        <f t="shared" si="1052"/>
        <v>1</v>
      </c>
      <c r="I9573" s="30">
        <f>VLOOKUP(B9572,'מדדים וריביות'!B:C,2)</f>
        <v>33331270.007375799</v>
      </c>
      <c r="K9573" s="39">
        <f t="shared" si="1047"/>
        <v>0</v>
      </c>
      <c r="L9573" s="39">
        <f t="shared" si="1048"/>
        <v>0</v>
      </c>
      <c r="M9573" s="39">
        <f t="shared" si="1049"/>
        <v>0</v>
      </c>
      <c r="N9573" s="41">
        <f t="shared" si="1051"/>
        <v>0</v>
      </c>
    </row>
    <row r="9574" spans="2:14">
      <c r="B9574" s="1">
        <v>42439</v>
      </c>
      <c r="C9574" s="1">
        <f t="shared" si="1050"/>
        <v>42430</v>
      </c>
      <c r="E9574" s="42">
        <f>IF(DAY(B9574)&gt;14,VLOOKUP(DATE(YEAR(C9574),MONTH(C9574)-1,DAY(1)),'מדדים וריביות'!B:C,2,FALSE),VLOOKUP(DATE(YEAR(C9574),MONTH(C9574)-2,DAY(1)),'מדדים וריביות'!B:C,2,FALSE))</f>
        <v>33501154.1562411</v>
      </c>
      <c r="F9574" s="46">
        <f>IF($B$5=1,'ריבית יומית'!D9568,'ריבית יומית'!G9568)</f>
        <v>2.9952372008423822E-5</v>
      </c>
      <c r="G9574" s="46">
        <f t="shared" si="1046"/>
        <v>0</v>
      </c>
      <c r="H9574" s="29">
        <f t="shared" si="1052"/>
        <v>1</v>
      </c>
      <c r="I9574" s="30">
        <f>VLOOKUP(B9573,'מדדים וריביות'!B:C,2)</f>
        <v>33331270.007375799</v>
      </c>
      <c r="K9574" s="39">
        <f t="shared" si="1047"/>
        <v>0</v>
      </c>
      <c r="L9574" s="39">
        <f t="shared" si="1048"/>
        <v>0</v>
      </c>
      <c r="M9574" s="39">
        <f t="shared" si="1049"/>
        <v>0</v>
      </c>
      <c r="N9574" s="41">
        <f t="shared" si="1051"/>
        <v>0</v>
      </c>
    </row>
    <row r="9575" spans="2:14">
      <c r="B9575" s="1">
        <v>42440</v>
      </c>
      <c r="C9575" s="1">
        <f t="shared" si="1050"/>
        <v>42430</v>
      </c>
      <c r="E9575" s="42">
        <f>IF(DAY(B9575)&gt;14,VLOOKUP(DATE(YEAR(C9575),MONTH(C9575)-1,DAY(1)),'מדדים וריביות'!B:C,2,FALSE),VLOOKUP(DATE(YEAR(C9575),MONTH(C9575)-2,DAY(1)),'מדדים וריביות'!B:C,2,FALSE))</f>
        <v>33501154.1562411</v>
      </c>
      <c r="F9575" s="46">
        <f>IF($B$5=1,'ריבית יומית'!D9569,'ריבית יומית'!G9569)</f>
        <v>2.9952372008423822E-5</v>
      </c>
      <c r="G9575" s="46">
        <f t="shared" si="1046"/>
        <v>0</v>
      </c>
      <c r="H9575" s="29">
        <f t="shared" si="1052"/>
        <v>1</v>
      </c>
      <c r="I9575" s="30">
        <f>VLOOKUP(B9574,'מדדים וריביות'!B:C,2)</f>
        <v>33331270.007375799</v>
      </c>
      <c r="K9575" s="39">
        <f t="shared" si="1047"/>
        <v>0</v>
      </c>
      <c r="L9575" s="39">
        <f t="shared" si="1048"/>
        <v>0</v>
      </c>
      <c r="M9575" s="39">
        <f t="shared" si="1049"/>
        <v>0</v>
      </c>
      <c r="N9575" s="41">
        <f t="shared" si="1051"/>
        <v>0</v>
      </c>
    </row>
    <row r="9576" spans="2:14">
      <c r="B9576" s="1">
        <v>42441</v>
      </c>
      <c r="C9576" s="1">
        <f t="shared" si="1050"/>
        <v>42430</v>
      </c>
      <c r="E9576" s="42">
        <f>IF(DAY(B9576)&gt;14,VLOOKUP(DATE(YEAR(C9576),MONTH(C9576)-1,DAY(1)),'מדדים וריביות'!B:C,2,FALSE),VLOOKUP(DATE(YEAR(C9576),MONTH(C9576)-2,DAY(1)),'מדדים וריביות'!B:C,2,FALSE))</f>
        <v>33501154.1562411</v>
      </c>
      <c r="F9576" s="46">
        <f>IF($B$5=1,'ריבית יומית'!D9570,'ריבית יומית'!G9570)</f>
        <v>2.9952372008423822E-5</v>
      </c>
      <c r="G9576" s="46">
        <f t="shared" si="1046"/>
        <v>0</v>
      </c>
      <c r="H9576" s="29">
        <f t="shared" si="1052"/>
        <v>1</v>
      </c>
      <c r="I9576" s="30">
        <f>VLOOKUP(B9575,'מדדים וריביות'!B:C,2)</f>
        <v>33331270.007375799</v>
      </c>
      <c r="K9576" s="39">
        <f t="shared" si="1047"/>
        <v>0</v>
      </c>
      <c r="L9576" s="39">
        <f t="shared" si="1048"/>
        <v>0</v>
      </c>
      <c r="M9576" s="39">
        <f t="shared" si="1049"/>
        <v>0</v>
      </c>
      <c r="N9576" s="41">
        <f t="shared" si="1051"/>
        <v>0</v>
      </c>
    </row>
    <row r="9577" spans="2:14">
      <c r="B9577" s="1">
        <v>42442</v>
      </c>
      <c r="C9577" s="1">
        <f t="shared" si="1050"/>
        <v>42430</v>
      </c>
      <c r="E9577" s="42">
        <f>IF(DAY(B9577)&gt;14,VLOOKUP(DATE(YEAR(C9577),MONTH(C9577)-1,DAY(1)),'מדדים וריביות'!B:C,2,FALSE),VLOOKUP(DATE(YEAR(C9577),MONTH(C9577)-2,DAY(1)),'מדדים וריביות'!B:C,2,FALSE))</f>
        <v>33501154.1562411</v>
      </c>
      <c r="F9577" s="46">
        <f>IF($B$5=1,'ריבית יומית'!D9571,'ריבית יומית'!G9571)</f>
        <v>2.9952372008423822E-5</v>
      </c>
      <c r="G9577" s="46">
        <f t="shared" si="1046"/>
        <v>0</v>
      </c>
      <c r="H9577" s="29">
        <f t="shared" si="1052"/>
        <v>1</v>
      </c>
      <c r="I9577" s="30">
        <f>VLOOKUP(B9576,'מדדים וריביות'!B:C,2)</f>
        <v>33331270.007375799</v>
      </c>
      <c r="K9577" s="39">
        <f t="shared" si="1047"/>
        <v>0</v>
      </c>
      <c r="L9577" s="39">
        <f t="shared" si="1048"/>
        <v>0</v>
      </c>
      <c r="M9577" s="39">
        <f t="shared" si="1049"/>
        <v>0</v>
      </c>
      <c r="N9577" s="41">
        <f t="shared" si="1051"/>
        <v>0</v>
      </c>
    </row>
    <row r="9578" spans="2:14">
      <c r="B9578" s="1">
        <v>42443</v>
      </c>
      <c r="C9578" s="1">
        <f t="shared" si="1050"/>
        <v>42430</v>
      </c>
      <c r="E9578" s="42">
        <f>IF(DAY(B9578)&gt;14,VLOOKUP(DATE(YEAR(C9578),MONTH(C9578)-1,DAY(1)),'מדדים וריביות'!B:C,2,FALSE),VLOOKUP(DATE(YEAR(C9578),MONTH(C9578)-2,DAY(1)),'מדדים וריביות'!B:C,2,FALSE))</f>
        <v>33501154.1562411</v>
      </c>
      <c r="F9578" s="46">
        <f>IF($B$5=1,'ריבית יומית'!D9572,'ריבית יומית'!G9572)</f>
        <v>2.9952372008423822E-5</v>
      </c>
      <c r="G9578" s="46">
        <f t="shared" si="1046"/>
        <v>0</v>
      </c>
      <c r="H9578" s="29">
        <f t="shared" si="1052"/>
        <v>1</v>
      </c>
      <c r="I9578" s="30">
        <f>VLOOKUP(B9577,'מדדים וריביות'!B:C,2)</f>
        <v>33331270.007375799</v>
      </c>
      <c r="K9578" s="39">
        <f t="shared" si="1047"/>
        <v>0</v>
      </c>
      <c r="L9578" s="39">
        <f t="shared" si="1048"/>
        <v>0</v>
      </c>
      <c r="M9578" s="39">
        <f t="shared" si="1049"/>
        <v>0</v>
      </c>
      <c r="N9578" s="41">
        <f t="shared" si="1051"/>
        <v>0</v>
      </c>
    </row>
    <row r="9579" spans="2:14">
      <c r="B9579" s="1">
        <v>42444</v>
      </c>
      <c r="C9579" s="1">
        <f t="shared" si="1050"/>
        <v>42430</v>
      </c>
      <c r="E9579" s="42">
        <f>IF(DAY(B9579)&gt;14,VLOOKUP(DATE(YEAR(C9579),MONTH(C9579)-1,DAY(1)),'מדדים וריביות'!B:C,2,FALSE),VLOOKUP(DATE(YEAR(C9579),MONTH(C9579)-2,DAY(1)),'מדדים וריביות'!B:C,2,FALSE))</f>
        <v>33399223.666921899</v>
      </c>
      <c r="F9579" s="46">
        <f>IF($B$5=1,'ריבית יומית'!D9573,'ריבית יומית'!G9573)</f>
        <v>2.9952372008423822E-5</v>
      </c>
      <c r="G9579" s="46">
        <f t="shared" si="1046"/>
        <v>0</v>
      </c>
      <c r="H9579" s="29">
        <f t="shared" si="1052"/>
        <v>1</v>
      </c>
      <c r="I9579" s="30">
        <f>VLOOKUP(B9578,'מדדים וריביות'!B:C,2)</f>
        <v>33331270.007375799</v>
      </c>
      <c r="K9579" s="39">
        <f t="shared" si="1047"/>
        <v>0</v>
      </c>
      <c r="L9579" s="39">
        <f t="shared" si="1048"/>
        <v>0</v>
      </c>
      <c r="M9579" s="39">
        <f t="shared" si="1049"/>
        <v>0</v>
      </c>
      <c r="N9579" s="41">
        <f t="shared" si="1051"/>
        <v>0</v>
      </c>
    </row>
    <row r="9580" spans="2:14">
      <c r="B9580" s="1">
        <v>42445</v>
      </c>
      <c r="C9580" s="1">
        <f t="shared" si="1050"/>
        <v>42430</v>
      </c>
      <c r="E9580" s="42">
        <f>IF(DAY(B9580)&gt;14,VLOOKUP(DATE(YEAR(C9580),MONTH(C9580)-1,DAY(1)),'מדדים וריביות'!B:C,2,FALSE),VLOOKUP(DATE(YEAR(C9580),MONTH(C9580)-2,DAY(1)),'מדדים וריביות'!B:C,2,FALSE))</f>
        <v>33399223.666921899</v>
      </c>
      <c r="F9580" s="46">
        <f>IF($B$5=1,'ריבית יומית'!D9574,'ריבית יומית'!G9574)</f>
        <v>2.9952372008423822E-5</v>
      </c>
      <c r="G9580" s="46">
        <f t="shared" si="1046"/>
        <v>0</v>
      </c>
      <c r="H9580" s="29">
        <f t="shared" si="1052"/>
        <v>1</v>
      </c>
      <c r="I9580" s="30">
        <f>VLOOKUP(B9579,'מדדים וריביות'!B:C,2)</f>
        <v>33331270.007375799</v>
      </c>
      <c r="K9580" s="39">
        <f t="shared" si="1047"/>
        <v>0</v>
      </c>
      <c r="L9580" s="39">
        <f t="shared" si="1048"/>
        <v>0</v>
      </c>
      <c r="M9580" s="39">
        <f t="shared" si="1049"/>
        <v>0</v>
      </c>
      <c r="N9580" s="41">
        <f t="shared" si="1051"/>
        <v>0</v>
      </c>
    </row>
    <row r="9581" spans="2:14">
      <c r="B9581" s="1">
        <v>42446</v>
      </c>
      <c r="C9581" s="1">
        <f t="shared" si="1050"/>
        <v>42430</v>
      </c>
      <c r="E9581" s="42">
        <f>IF(DAY(B9581)&gt;14,VLOOKUP(DATE(YEAR(C9581),MONTH(C9581)-1,DAY(1)),'מדדים וריביות'!B:C,2,FALSE),VLOOKUP(DATE(YEAR(C9581),MONTH(C9581)-2,DAY(1)),'מדדים וריביות'!B:C,2,FALSE))</f>
        <v>33399223.666921899</v>
      </c>
      <c r="F9581" s="46">
        <f>IF($B$5=1,'ריבית יומית'!D9575,'ריבית יומית'!G9575)</f>
        <v>2.9952372008423822E-5</v>
      </c>
      <c r="G9581" s="46">
        <f t="shared" si="1046"/>
        <v>0</v>
      </c>
      <c r="H9581" s="29">
        <f t="shared" si="1052"/>
        <v>1</v>
      </c>
      <c r="I9581" s="30">
        <f>VLOOKUP(B9580,'מדדים וריביות'!B:C,2)</f>
        <v>33331270.007375799</v>
      </c>
      <c r="K9581" s="39">
        <f t="shared" si="1047"/>
        <v>0</v>
      </c>
      <c r="L9581" s="39">
        <f t="shared" si="1048"/>
        <v>0</v>
      </c>
      <c r="M9581" s="39">
        <f t="shared" si="1049"/>
        <v>0</v>
      </c>
      <c r="N9581" s="41">
        <f t="shared" si="1051"/>
        <v>0</v>
      </c>
    </row>
    <row r="9582" spans="2:14">
      <c r="B9582" s="1">
        <v>42447</v>
      </c>
      <c r="C9582" s="1">
        <f t="shared" si="1050"/>
        <v>42430</v>
      </c>
      <c r="E9582" s="42">
        <f>IF(DAY(B9582)&gt;14,VLOOKUP(DATE(YEAR(C9582),MONTH(C9582)-1,DAY(1)),'מדדים וריביות'!B:C,2,FALSE),VLOOKUP(DATE(YEAR(C9582),MONTH(C9582)-2,DAY(1)),'מדדים וריביות'!B:C,2,FALSE))</f>
        <v>33399223.666921899</v>
      </c>
      <c r="F9582" s="46">
        <f>IF($B$5=1,'ריבית יומית'!D9576,'ריבית יומית'!G9576)</f>
        <v>2.9952372008423822E-5</v>
      </c>
      <c r="G9582" s="46">
        <f t="shared" si="1046"/>
        <v>0</v>
      </c>
      <c r="H9582" s="29">
        <f t="shared" si="1052"/>
        <v>1</v>
      </c>
      <c r="I9582" s="30">
        <f>VLOOKUP(B9581,'מדדים וריביות'!B:C,2)</f>
        <v>33331270.007375799</v>
      </c>
      <c r="K9582" s="39">
        <f t="shared" si="1047"/>
        <v>0</v>
      </c>
      <c r="L9582" s="39">
        <f t="shared" si="1048"/>
        <v>0</v>
      </c>
      <c r="M9582" s="39">
        <f t="shared" si="1049"/>
        <v>0</v>
      </c>
      <c r="N9582" s="41">
        <f t="shared" si="1051"/>
        <v>0</v>
      </c>
    </row>
    <row r="9583" spans="2:14">
      <c r="B9583" s="1">
        <v>42448</v>
      </c>
      <c r="C9583" s="1">
        <f t="shared" si="1050"/>
        <v>42430</v>
      </c>
      <c r="E9583" s="42">
        <f>IF(DAY(B9583)&gt;14,VLOOKUP(DATE(YEAR(C9583),MONTH(C9583)-1,DAY(1)),'מדדים וריביות'!B:C,2,FALSE),VLOOKUP(DATE(YEAR(C9583),MONTH(C9583)-2,DAY(1)),'מדדים וריביות'!B:C,2,FALSE))</f>
        <v>33399223.666921899</v>
      </c>
      <c r="F9583" s="46">
        <f>IF($B$5=1,'ריבית יומית'!D9577,'ריבית יומית'!G9577)</f>
        <v>2.9952372008423822E-5</v>
      </c>
      <c r="G9583" s="46">
        <f t="shared" si="1046"/>
        <v>0</v>
      </c>
      <c r="H9583" s="29">
        <f t="shared" si="1052"/>
        <v>1</v>
      </c>
      <c r="I9583" s="30">
        <f>VLOOKUP(B9582,'מדדים וריביות'!B:C,2)</f>
        <v>33331270.007375799</v>
      </c>
      <c r="K9583" s="39">
        <f t="shared" si="1047"/>
        <v>0</v>
      </c>
      <c r="L9583" s="39">
        <f t="shared" si="1048"/>
        <v>0</v>
      </c>
      <c r="M9583" s="39">
        <f t="shared" si="1049"/>
        <v>0</v>
      </c>
      <c r="N9583" s="41">
        <f t="shared" si="1051"/>
        <v>0</v>
      </c>
    </row>
    <row r="9584" spans="2:14">
      <c r="B9584" s="1">
        <v>42449</v>
      </c>
      <c r="C9584" s="1">
        <f t="shared" si="1050"/>
        <v>42430</v>
      </c>
      <c r="E9584" s="42">
        <f>IF(DAY(B9584)&gt;14,VLOOKUP(DATE(YEAR(C9584),MONTH(C9584)-1,DAY(1)),'מדדים וריביות'!B:C,2,FALSE),VLOOKUP(DATE(YEAR(C9584),MONTH(C9584)-2,DAY(1)),'מדדים וריביות'!B:C,2,FALSE))</f>
        <v>33399223.666921899</v>
      </c>
      <c r="F9584" s="46">
        <f>IF($B$5=1,'ריבית יומית'!D9578,'ריבית יומית'!G9578)</f>
        <v>2.9952372008423822E-5</v>
      </c>
      <c r="G9584" s="46">
        <f t="shared" si="1046"/>
        <v>0</v>
      </c>
      <c r="H9584" s="29">
        <f t="shared" si="1052"/>
        <v>1</v>
      </c>
      <c r="I9584" s="30">
        <f>VLOOKUP(B9583,'מדדים וריביות'!B:C,2)</f>
        <v>33331270.007375799</v>
      </c>
      <c r="K9584" s="39">
        <f t="shared" si="1047"/>
        <v>0</v>
      </c>
      <c r="L9584" s="39">
        <f t="shared" si="1048"/>
        <v>0</v>
      </c>
      <c r="M9584" s="39">
        <f t="shared" si="1049"/>
        <v>0</v>
      </c>
      <c r="N9584" s="41">
        <f t="shared" si="1051"/>
        <v>0</v>
      </c>
    </row>
    <row r="9585" spans="2:14">
      <c r="B9585" s="1">
        <v>42450</v>
      </c>
      <c r="C9585" s="1">
        <f t="shared" si="1050"/>
        <v>42430</v>
      </c>
      <c r="E9585" s="42">
        <f>IF(DAY(B9585)&gt;14,VLOOKUP(DATE(YEAR(C9585),MONTH(C9585)-1,DAY(1)),'מדדים וריביות'!B:C,2,FALSE),VLOOKUP(DATE(YEAR(C9585),MONTH(C9585)-2,DAY(1)),'מדדים וריביות'!B:C,2,FALSE))</f>
        <v>33399223.666921899</v>
      </c>
      <c r="F9585" s="46">
        <f>IF($B$5=1,'ריבית יומית'!D9579,'ריבית יומית'!G9579)</f>
        <v>2.9952372008423822E-5</v>
      </c>
      <c r="G9585" s="46">
        <f t="shared" si="1046"/>
        <v>0</v>
      </c>
      <c r="H9585" s="29">
        <f t="shared" si="1052"/>
        <v>1</v>
      </c>
      <c r="I9585" s="30">
        <f>VLOOKUP(B9584,'מדדים וריביות'!B:C,2)</f>
        <v>33331270.007375799</v>
      </c>
      <c r="K9585" s="39">
        <f t="shared" si="1047"/>
        <v>0</v>
      </c>
      <c r="L9585" s="39">
        <f t="shared" si="1048"/>
        <v>0</v>
      </c>
      <c r="M9585" s="39">
        <f t="shared" si="1049"/>
        <v>0</v>
      </c>
      <c r="N9585" s="41">
        <f t="shared" si="1051"/>
        <v>0</v>
      </c>
    </row>
    <row r="9586" spans="2:14">
      <c r="B9586" s="1">
        <v>42451</v>
      </c>
      <c r="C9586" s="1">
        <f t="shared" si="1050"/>
        <v>42430</v>
      </c>
      <c r="E9586" s="42">
        <f>IF(DAY(B9586)&gt;14,VLOOKUP(DATE(YEAR(C9586),MONTH(C9586)-1,DAY(1)),'מדדים וריביות'!B:C,2,FALSE),VLOOKUP(DATE(YEAR(C9586),MONTH(C9586)-2,DAY(1)),'מדדים וריביות'!B:C,2,FALSE))</f>
        <v>33399223.666921899</v>
      </c>
      <c r="F9586" s="46">
        <f>IF($B$5=1,'ריבית יומית'!D9580,'ריבית יומית'!G9580)</f>
        <v>2.9952372008423822E-5</v>
      </c>
      <c r="G9586" s="46">
        <f t="shared" si="1046"/>
        <v>0</v>
      </c>
      <c r="H9586" s="29">
        <f t="shared" si="1052"/>
        <v>1</v>
      </c>
      <c r="I9586" s="30">
        <f>VLOOKUP(B9585,'מדדים וריביות'!B:C,2)</f>
        <v>33331270.007375799</v>
      </c>
      <c r="K9586" s="39">
        <f t="shared" si="1047"/>
        <v>0</v>
      </c>
      <c r="L9586" s="39">
        <f t="shared" si="1048"/>
        <v>0</v>
      </c>
      <c r="M9586" s="39">
        <f t="shared" si="1049"/>
        <v>0</v>
      </c>
      <c r="N9586" s="41">
        <f t="shared" si="1051"/>
        <v>0</v>
      </c>
    </row>
    <row r="9587" spans="2:14">
      <c r="B9587" s="1">
        <v>42452</v>
      </c>
      <c r="C9587" s="1">
        <f t="shared" si="1050"/>
        <v>42430</v>
      </c>
      <c r="E9587" s="42">
        <f>IF(DAY(B9587)&gt;14,VLOOKUP(DATE(YEAR(C9587),MONTH(C9587)-1,DAY(1)),'מדדים וריביות'!B:C,2,FALSE),VLOOKUP(DATE(YEAR(C9587),MONTH(C9587)-2,DAY(1)),'מדדים וריביות'!B:C,2,FALSE))</f>
        <v>33399223.666921899</v>
      </c>
      <c r="F9587" s="46">
        <f>IF($B$5=1,'ריבית יומית'!D9581,'ריבית יומית'!G9581)</f>
        <v>2.9952372008423822E-5</v>
      </c>
      <c r="G9587" s="46">
        <f t="shared" si="1046"/>
        <v>0</v>
      </c>
      <c r="H9587" s="29">
        <f t="shared" si="1052"/>
        <v>1</v>
      </c>
      <c r="I9587" s="30">
        <f>VLOOKUP(B9586,'מדדים וריביות'!B:C,2)</f>
        <v>33331270.007375799</v>
      </c>
      <c r="K9587" s="39">
        <f t="shared" si="1047"/>
        <v>0</v>
      </c>
      <c r="L9587" s="39">
        <f t="shared" si="1048"/>
        <v>0</v>
      </c>
      <c r="M9587" s="39">
        <f t="shared" si="1049"/>
        <v>0</v>
      </c>
      <c r="N9587" s="41">
        <f t="shared" si="1051"/>
        <v>0</v>
      </c>
    </row>
    <row r="9588" spans="2:14">
      <c r="B9588" s="1">
        <v>42453</v>
      </c>
      <c r="C9588" s="1">
        <f t="shared" si="1050"/>
        <v>42430</v>
      </c>
      <c r="E9588" s="42">
        <f>IF(DAY(B9588)&gt;14,VLOOKUP(DATE(YEAR(C9588),MONTH(C9588)-1,DAY(1)),'מדדים וריביות'!B:C,2,FALSE),VLOOKUP(DATE(YEAR(C9588),MONTH(C9588)-2,DAY(1)),'מדדים וריביות'!B:C,2,FALSE))</f>
        <v>33399223.666921899</v>
      </c>
      <c r="F9588" s="46">
        <f>IF($B$5=1,'ריבית יומית'!D9582,'ריבית יומית'!G9582)</f>
        <v>2.9952372008423822E-5</v>
      </c>
      <c r="G9588" s="46">
        <f t="shared" si="1046"/>
        <v>0</v>
      </c>
      <c r="H9588" s="29">
        <f t="shared" si="1052"/>
        <v>1</v>
      </c>
      <c r="I9588" s="30">
        <f>VLOOKUP(B9587,'מדדים וריביות'!B:C,2)</f>
        <v>33331270.007375799</v>
      </c>
      <c r="K9588" s="39">
        <f t="shared" si="1047"/>
        <v>0</v>
      </c>
      <c r="L9588" s="39">
        <f t="shared" si="1048"/>
        <v>0</v>
      </c>
      <c r="M9588" s="39">
        <f t="shared" si="1049"/>
        <v>0</v>
      </c>
      <c r="N9588" s="41">
        <f t="shared" si="1051"/>
        <v>0</v>
      </c>
    </row>
    <row r="9589" spans="2:14">
      <c r="B9589" s="1">
        <v>42454</v>
      </c>
      <c r="C9589" s="1">
        <f t="shared" si="1050"/>
        <v>42430</v>
      </c>
      <c r="E9589" s="42">
        <f>IF(DAY(B9589)&gt;14,VLOOKUP(DATE(YEAR(C9589),MONTH(C9589)-1,DAY(1)),'מדדים וריביות'!B:C,2,FALSE),VLOOKUP(DATE(YEAR(C9589),MONTH(C9589)-2,DAY(1)),'מדדים וריביות'!B:C,2,FALSE))</f>
        <v>33399223.666921899</v>
      </c>
      <c r="F9589" s="46">
        <f>IF($B$5=1,'ריבית יומית'!D9583,'ריבית יומית'!G9583)</f>
        <v>2.9952372008423822E-5</v>
      </c>
      <c r="G9589" s="46">
        <f t="shared" si="1046"/>
        <v>0</v>
      </c>
      <c r="H9589" s="29">
        <f t="shared" si="1052"/>
        <v>1</v>
      </c>
      <c r="I9589" s="30">
        <f>VLOOKUP(B9588,'מדדים וריביות'!B:C,2)</f>
        <v>33331270.007375799</v>
      </c>
      <c r="K9589" s="39">
        <f t="shared" si="1047"/>
        <v>0</v>
      </c>
      <c r="L9589" s="39">
        <f t="shared" si="1048"/>
        <v>0</v>
      </c>
      <c r="M9589" s="39">
        <f t="shared" si="1049"/>
        <v>0</v>
      </c>
      <c r="N9589" s="41">
        <f t="shared" si="1051"/>
        <v>0</v>
      </c>
    </row>
    <row r="9590" spans="2:14">
      <c r="B9590" s="1">
        <v>42455</v>
      </c>
      <c r="C9590" s="1">
        <f t="shared" si="1050"/>
        <v>42430</v>
      </c>
      <c r="E9590" s="42">
        <f>IF(DAY(B9590)&gt;14,VLOOKUP(DATE(YEAR(C9590),MONTH(C9590)-1,DAY(1)),'מדדים וריביות'!B:C,2,FALSE),VLOOKUP(DATE(YEAR(C9590),MONTH(C9590)-2,DAY(1)),'מדדים וריביות'!B:C,2,FALSE))</f>
        <v>33399223.666921899</v>
      </c>
      <c r="F9590" s="46">
        <f>IF($B$5=1,'ריבית יומית'!D9584,'ריבית יומית'!G9584)</f>
        <v>2.9952372008423822E-5</v>
      </c>
      <c r="G9590" s="46">
        <f t="shared" si="1046"/>
        <v>0</v>
      </c>
      <c r="H9590" s="29">
        <f t="shared" si="1052"/>
        <v>1</v>
      </c>
      <c r="I9590" s="30">
        <f>VLOOKUP(B9589,'מדדים וריביות'!B:C,2)</f>
        <v>33331270.007375799</v>
      </c>
      <c r="K9590" s="39">
        <f t="shared" si="1047"/>
        <v>0</v>
      </c>
      <c r="L9590" s="39">
        <f t="shared" si="1048"/>
        <v>0</v>
      </c>
      <c r="M9590" s="39">
        <f t="shared" si="1049"/>
        <v>0</v>
      </c>
      <c r="N9590" s="41">
        <f t="shared" si="1051"/>
        <v>0</v>
      </c>
    </row>
    <row r="9591" spans="2:14">
      <c r="B9591" s="1">
        <v>42456</v>
      </c>
      <c r="C9591" s="1">
        <f t="shared" si="1050"/>
        <v>42430</v>
      </c>
      <c r="E9591" s="42">
        <f>IF(DAY(B9591)&gt;14,VLOOKUP(DATE(YEAR(C9591),MONTH(C9591)-1,DAY(1)),'מדדים וריביות'!B:C,2,FALSE),VLOOKUP(DATE(YEAR(C9591),MONTH(C9591)-2,DAY(1)),'מדדים וריביות'!B:C,2,FALSE))</f>
        <v>33399223.666921899</v>
      </c>
      <c r="F9591" s="46">
        <f>IF($B$5=1,'ריבית יומית'!D9585,'ריבית יומית'!G9585)</f>
        <v>2.9952372008423822E-5</v>
      </c>
      <c r="G9591" s="46">
        <f t="shared" si="1046"/>
        <v>0</v>
      </c>
      <c r="H9591" s="29">
        <f t="shared" si="1052"/>
        <v>1</v>
      </c>
      <c r="I9591" s="30">
        <f>VLOOKUP(B9590,'מדדים וריביות'!B:C,2)</f>
        <v>33331270.007375799</v>
      </c>
      <c r="K9591" s="39">
        <f t="shared" si="1047"/>
        <v>0</v>
      </c>
      <c r="L9591" s="39">
        <f t="shared" si="1048"/>
        <v>0</v>
      </c>
      <c r="M9591" s="39">
        <f t="shared" si="1049"/>
        <v>0</v>
      </c>
      <c r="N9591" s="41">
        <f t="shared" si="1051"/>
        <v>0</v>
      </c>
    </row>
    <row r="9592" spans="2:14">
      <c r="B9592" s="1">
        <v>42457</v>
      </c>
      <c r="C9592" s="1">
        <f t="shared" si="1050"/>
        <v>42430</v>
      </c>
      <c r="E9592" s="42">
        <f>IF(DAY(B9592)&gt;14,VLOOKUP(DATE(YEAR(C9592),MONTH(C9592)-1,DAY(1)),'מדדים וריביות'!B:C,2,FALSE),VLOOKUP(DATE(YEAR(C9592),MONTH(C9592)-2,DAY(1)),'מדדים וריביות'!B:C,2,FALSE))</f>
        <v>33399223.666921899</v>
      </c>
      <c r="F9592" s="46">
        <f>IF($B$5=1,'ריבית יומית'!D9586,'ריבית יומית'!G9586)</f>
        <v>2.9952372008423822E-5</v>
      </c>
      <c r="G9592" s="46">
        <f t="shared" si="1046"/>
        <v>0</v>
      </c>
      <c r="H9592" s="29">
        <f t="shared" si="1052"/>
        <v>1</v>
      </c>
      <c r="I9592" s="30">
        <f>VLOOKUP(B9591,'מדדים וריביות'!B:C,2)</f>
        <v>33331270.007375799</v>
      </c>
      <c r="K9592" s="39">
        <f t="shared" si="1047"/>
        <v>0</v>
      </c>
      <c r="L9592" s="39">
        <f t="shared" si="1048"/>
        <v>0</v>
      </c>
      <c r="M9592" s="39">
        <f t="shared" si="1049"/>
        <v>0</v>
      </c>
      <c r="N9592" s="41">
        <f t="shared" si="1051"/>
        <v>0</v>
      </c>
    </row>
    <row r="9593" spans="2:14">
      <c r="B9593" s="1">
        <v>42458</v>
      </c>
      <c r="C9593" s="1">
        <f t="shared" si="1050"/>
        <v>42430</v>
      </c>
      <c r="E9593" s="42">
        <f>IF(DAY(B9593)&gt;14,VLOOKUP(DATE(YEAR(C9593),MONTH(C9593)-1,DAY(1)),'מדדים וריביות'!B:C,2,FALSE),VLOOKUP(DATE(YEAR(C9593),MONTH(C9593)-2,DAY(1)),'מדדים וריביות'!B:C,2,FALSE))</f>
        <v>33399223.666921899</v>
      </c>
      <c r="F9593" s="46">
        <f>IF($B$5=1,'ריבית יומית'!D9587,'ריבית יומית'!G9587)</f>
        <v>2.9952372008423822E-5</v>
      </c>
      <c r="G9593" s="46">
        <f t="shared" si="1046"/>
        <v>0</v>
      </c>
      <c r="H9593" s="29">
        <f t="shared" si="1052"/>
        <v>1</v>
      </c>
      <c r="I9593" s="30">
        <f>VLOOKUP(B9592,'מדדים וריביות'!B:C,2)</f>
        <v>33331270.007375799</v>
      </c>
      <c r="K9593" s="39">
        <f t="shared" si="1047"/>
        <v>0</v>
      </c>
      <c r="L9593" s="39">
        <f t="shared" si="1048"/>
        <v>0</v>
      </c>
      <c r="M9593" s="39">
        <f t="shared" si="1049"/>
        <v>0</v>
      </c>
      <c r="N9593" s="41">
        <f t="shared" si="1051"/>
        <v>0</v>
      </c>
    </row>
    <row r="9594" spans="2:14">
      <c r="B9594" s="1">
        <v>42459</v>
      </c>
      <c r="C9594" s="1">
        <f t="shared" si="1050"/>
        <v>42430</v>
      </c>
      <c r="E9594" s="42">
        <f>IF(DAY(B9594)&gt;14,VLOOKUP(DATE(YEAR(C9594),MONTH(C9594)-1,DAY(1)),'מדדים וריביות'!B:C,2,FALSE),VLOOKUP(DATE(YEAR(C9594),MONTH(C9594)-2,DAY(1)),'מדדים וריביות'!B:C,2,FALSE))</f>
        <v>33399223.666921899</v>
      </c>
      <c r="F9594" s="46">
        <f>IF($B$5=1,'ריבית יומית'!D9588,'ריבית יומית'!G9588)</f>
        <v>2.9952372008423822E-5</v>
      </c>
      <c r="G9594" s="46">
        <f t="shared" si="1046"/>
        <v>0</v>
      </c>
      <c r="H9594" s="29">
        <f t="shared" si="1052"/>
        <v>1</v>
      </c>
      <c r="I9594" s="30">
        <f>VLOOKUP(B9593,'מדדים וריביות'!B:C,2)</f>
        <v>33331270.007375799</v>
      </c>
      <c r="K9594" s="39">
        <f t="shared" si="1047"/>
        <v>0</v>
      </c>
      <c r="L9594" s="39">
        <f t="shared" si="1048"/>
        <v>0</v>
      </c>
      <c r="M9594" s="39">
        <f t="shared" si="1049"/>
        <v>0</v>
      </c>
      <c r="N9594" s="41">
        <f t="shared" si="1051"/>
        <v>0</v>
      </c>
    </row>
    <row r="9595" spans="2:14">
      <c r="B9595" s="1">
        <v>42460</v>
      </c>
      <c r="C9595" s="1">
        <f t="shared" si="1050"/>
        <v>42430</v>
      </c>
      <c r="E9595" s="42">
        <f>IF(DAY(B9595)&gt;14,VLOOKUP(DATE(YEAR(C9595),MONTH(C9595)-1,DAY(1)),'מדדים וריביות'!B:C,2,FALSE),VLOOKUP(DATE(YEAR(C9595),MONTH(C9595)-2,DAY(1)),'מדדים וריביות'!B:C,2,FALSE))</f>
        <v>33399223.666921899</v>
      </c>
      <c r="F9595" s="46">
        <f>IF($B$5=1,'ריבית יומית'!D9589,'ריבית יומית'!G9589)</f>
        <v>2.9952372008423822E-5</v>
      </c>
      <c r="G9595" s="46">
        <f t="shared" si="1046"/>
        <v>0</v>
      </c>
      <c r="H9595" s="29">
        <f t="shared" si="1052"/>
        <v>1</v>
      </c>
      <c r="I9595" s="30">
        <f>VLOOKUP(B9594,'מדדים וריביות'!B:C,2)</f>
        <v>33331270.007375799</v>
      </c>
      <c r="K9595" s="39">
        <f t="shared" si="1047"/>
        <v>0</v>
      </c>
      <c r="L9595" s="39">
        <f t="shared" si="1048"/>
        <v>0</v>
      </c>
      <c r="M9595" s="39">
        <f t="shared" si="1049"/>
        <v>0</v>
      </c>
      <c r="N9595" s="41">
        <f t="shared" si="1051"/>
        <v>0</v>
      </c>
    </row>
    <row r="9596" spans="2:14">
      <c r="B9596" s="1">
        <v>42461</v>
      </c>
      <c r="C9596" s="1">
        <f t="shared" si="1050"/>
        <v>42461</v>
      </c>
      <c r="E9596" s="42">
        <f>IF(DAY(B9596)&gt;14,VLOOKUP(DATE(YEAR(C9596),MONTH(C9596)-1,DAY(1)),'מדדים וריביות'!B:C,2,FALSE),VLOOKUP(DATE(YEAR(C9596),MONTH(C9596)-2,DAY(1)),'מדדים וריביות'!B:C,2,FALSE))</f>
        <v>33399223.666921899</v>
      </c>
      <c r="F9596" s="46">
        <f>IF($B$5=1,'ריבית יומית'!D9590,'ריבית יומית'!G9590)</f>
        <v>2.9952372008423822E-5</v>
      </c>
      <c r="G9596" s="46">
        <f t="shared" si="1046"/>
        <v>0</v>
      </c>
      <c r="H9596" s="29">
        <f t="shared" si="1052"/>
        <v>1</v>
      </c>
      <c r="I9596" s="30">
        <f>VLOOKUP(B9595,'מדדים וריביות'!B:C,2)</f>
        <v>33331270.007375799</v>
      </c>
      <c r="K9596" s="39">
        <f t="shared" si="1047"/>
        <v>0</v>
      </c>
      <c r="L9596" s="39">
        <f t="shared" si="1048"/>
        <v>0</v>
      </c>
      <c r="M9596" s="39">
        <f t="shared" si="1049"/>
        <v>0</v>
      </c>
      <c r="N9596" s="41">
        <f t="shared" si="1051"/>
        <v>0</v>
      </c>
    </row>
    <row r="9597" spans="2:14">
      <c r="B9597" s="1">
        <v>42462</v>
      </c>
      <c r="C9597" s="1">
        <f t="shared" si="1050"/>
        <v>42461</v>
      </c>
      <c r="E9597" s="42">
        <f>IF(DAY(B9597)&gt;14,VLOOKUP(DATE(YEAR(C9597),MONTH(C9597)-1,DAY(1)),'מדדים וריביות'!B:C,2,FALSE),VLOOKUP(DATE(YEAR(C9597),MONTH(C9597)-2,DAY(1)),'מדדים וריביות'!B:C,2,FALSE))</f>
        <v>33399223.666921899</v>
      </c>
      <c r="F9597" s="46">
        <f>IF($B$5=1,'ריבית יומית'!D9591,'ריבית יומית'!G9591)</f>
        <v>2.9952372008423822E-5</v>
      </c>
      <c r="G9597" s="46">
        <f t="shared" si="1046"/>
        <v>0</v>
      </c>
      <c r="H9597" s="29">
        <f t="shared" si="1052"/>
        <v>1</v>
      </c>
      <c r="I9597" s="30">
        <f>VLOOKUP(B9596,'מדדים וריביות'!B:C,2)</f>
        <v>33467177.326467998</v>
      </c>
      <c r="K9597" s="39">
        <f t="shared" si="1047"/>
        <v>0</v>
      </c>
      <c r="L9597" s="39">
        <f t="shared" si="1048"/>
        <v>0</v>
      </c>
      <c r="M9597" s="39">
        <f t="shared" si="1049"/>
        <v>0</v>
      </c>
      <c r="N9597" s="41">
        <f t="shared" si="1051"/>
        <v>0</v>
      </c>
    </row>
    <row r="9598" spans="2:14">
      <c r="B9598" s="1">
        <v>42463</v>
      </c>
      <c r="C9598" s="1">
        <f t="shared" si="1050"/>
        <v>42461</v>
      </c>
      <c r="E9598" s="42">
        <f>IF(DAY(B9598)&gt;14,VLOOKUP(DATE(YEAR(C9598),MONTH(C9598)-1,DAY(1)),'מדדים וריביות'!B:C,2,FALSE),VLOOKUP(DATE(YEAR(C9598),MONTH(C9598)-2,DAY(1)),'מדדים וריביות'!B:C,2,FALSE))</f>
        <v>33399223.666921899</v>
      </c>
      <c r="F9598" s="46">
        <f>IF($B$5=1,'ריבית יומית'!D9592,'ריבית יומית'!G9592)</f>
        <v>2.9952372008423822E-5</v>
      </c>
      <c r="G9598" s="46">
        <f t="shared" si="1046"/>
        <v>0</v>
      </c>
      <c r="H9598" s="29">
        <f t="shared" si="1052"/>
        <v>1</v>
      </c>
      <c r="I9598" s="30">
        <f>VLOOKUP(B9597,'מדדים וריביות'!B:C,2)</f>
        <v>33467177.326467998</v>
      </c>
      <c r="K9598" s="39">
        <f t="shared" si="1047"/>
        <v>0</v>
      </c>
      <c r="L9598" s="39">
        <f t="shared" si="1048"/>
        <v>0</v>
      </c>
      <c r="M9598" s="39">
        <f t="shared" si="1049"/>
        <v>0</v>
      </c>
      <c r="N9598" s="41">
        <f t="shared" si="1051"/>
        <v>0</v>
      </c>
    </row>
    <row r="9599" spans="2:14">
      <c r="B9599" s="1">
        <v>42464</v>
      </c>
      <c r="C9599" s="1">
        <f t="shared" si="1050"/>
        <v>42461</v>
      </c>
      <c r="E9599" s="42">
        <f>IF(DAY(B9599)&gt;14,VLOOKUP(DATE(YEAR(C9599),MONTH(C9599)-1,DAY(1)),'מדדים וריביות'!B:C,2,FALSE),VLOOKUP(DATE(YEAR(C9599),MONTH(C9599)-2,DAY(1)),'מדדים וריביות'!B:C,2,FALSE))</f>
        <v>33399223.666921899</v>
      </c>
      <c r="F9599" s="46">
        <f>IF($B$5=1,'ריבית יומית'!D9593,'ריבית יומית'!G9593)</f>
        <v>2.9952372008423822E-5</v>
      </c>
      <c r="G9599" s="46">
        <f t="shared" si="1046"/>
        <v>0</v>
      </c>
      <c r="H9599" s="29">
        <f t="shared" si="1052"/>
        <v>1</v>
      </c>
      <c r="I9599" s="30">
        <f>VLOOKUP(B9598,'מדדים וריביות'!B:C,2)</f>
        <v>33467177.326467998</v>
      </c>
      <c r="K9599" s="39">
        <f t="shared" si="1047"/>
        <v>0</v>
      </c>
      <c r="L9599" s="39">
        <f t="shared" si="1048"/>
        <v>0</v>
      </c>
      <c r="M9599" s="39">
        <f t="shared" si="1049"/>
        <v>0</v>
      </c>
      <c r="N9599" s="41">
        <f t="shared" si="1051"/>
        <v>0</v>
      </c>
    </row>
    <row r="9600" spans="2:14">
      <c r="B9600" s="1">
        <v>42465</v>
      </c>
      <c r="C9600" s="1">
        <f t="shared" si="1050"/>
        <v>42461</v>
      </c>
      <c r="E9600" s="42">
        <f>IF(DAY(B9600)&gt;14,VLOOKUP(DATE(YEAR(C9600),MONTH(C9600)-1,DAY(1)),'מדדים וריביות'!B:C,2,FALSE),VLOOKUP(DATE(YEAR(C9600),MONTH(C9600)-2,DAY(1)),'מדדים וריביות'!B:C,2,FALSE))</f>
        <v>33399223.666921899</v>
      </c>
      <c r="F9600" s="46">
        <f>IF($B$5=1,'ריבית יומית'!D9594,'ריבית יומית'!G9594)</f>
        <v>2.9952372008423822E-5</v>
      </c>
      <c r="G9600" s="46">
        <f t="shared" si="1046"/>
        <v>0</v>
      </c>
      <c r="H9600" s="29">
        <f t="shared" si="1052"/>
        <v>1</v>
      </c>
      <c r="I9600" s="30">
        <f>VLOOKUP(B9599,'מדדים וריביות'!B:C,2)</f>
        <v>33467177.326467998</v>
      </c>
      <c r="K9600" s="39">
        <f t="shared" si="1047"/>
        <v>0</v>
      </c>
      <c r="L9600" s="39">
        <f t="shared" si="1048"/>
        <v>0</v>
      </c>
      <c r="M9600" s="39">
        <f t="shared" si="1049"/>
        <v>0</v>
      </c>
      <c r="N9600" s="41">
        <f t="shared" si="1051"/>
        <v>0</v>
      </c>
    </row>
    <row r="9601" spans="2:14">
      <c r="B9601" s="1">
        <v>42466</v>
      </c>
      <c r="C9601" s="1">
        <f t="shared" si="1050"/>
        <v>42461</v>
      </c>
      <c r="E9601" s="42">
        <f>IF(DAY(B9601)&gt;14,VLOOKUP(DATE(YEAR(C9601),MONTH(C9601)-1,DAY(1)),'מדדים וריביות'!B:C,2,FALSE),VLOOKUP(DATE(YEAR(C9601),MONTH(C9601)-2,DAY(1)),'מדדים וריביות'!B:C,2,FALSE))</f>
        <v>33399223.666921899</v>
      </c>
      <c r="F9601" s="46">
        <f>IF($B$5=1,'ריבית יומית'!D9595,'ריבית יומית'!G9595)</f>
        <v>2.9952372008423822E-5</v>
      </c>
      <c r="G9601" s="46">
        <f t="shared" si="1046"/>
        <v>0</v>
      </c>
      <c r="H9601" s="29">
        <f t="shared" si="1052"/>
        <v>1</v>
      </c>
      <c r="I9601" s="30">
        <f>VLOOKUP(B9600,'מדדים וריביות'!B:C,2)</f>
        <v>33467177.326467998</v>
      </c>
      <c r="K9601" s="39">
        <f t="shared" si="1047"/>
        <v>0</v>
      </c>
      <c r="L9601" s="39">
        <f t="shared" si="1048"/>
        <v>0</v>
      </c>
      <c r="M9601" s="39">
        <f t="shared" si="1049"/>
        <v>0</v>
      </c>
      <c r="N9601" s="41">
        <f t="shared" si="1051"/>
        <v>0</v>
      </c>
    </row>
    <row r="9602" spans="2:14">
      <c r="B9602" s="1">
        <v>42467</v>
      </c>
      <c r="C9602" s="1">
        <f t="shared" si="1050"/>
        <v>42461</v>
      </c>
      <c r="E9602" s="42">
        <f>IF(DAY(B9602)&gt;14,VLOOKUP(DATE(YEAR(C9602),MONTH(C9602)-1,DAY(1)),'מדדים וריביות'!B:C,2,FALSE),VLOOKUP(DATE(YEAR(C9602),MONTH(C9602)-2,DAY(1)),'מדדים וריביות'!B:C,2,FALSE))</f>
        <v>33399223.666921899</v>
      </c>
      <c r="F9602" s="46">
        <f>IF($B$5=1,'ריבית יומית'!D9596,'ריבית יומית'!G9596)</f>
        <v>2.9952372008423822E-5</v>
      </c>
      <c r="G9602" s="46">
        <f t="shared" si="1046"/>
        <v>0</v>
      </c>
      <c r="H9602" s="29">
        <f t="shared" si="1052"/>
        <v>1</v>
      </c>
      <c r="I9602" s="30">
        <f>VLOOKUP(B9601,'מדדים וריביות'!B:C,2)</f>
        <v>33467177.326467998</v>
      </c>
      <c r="K9602" s="39">
        <f t="shared" si="1047"/>
        <v>0</v>
      </c>
      <c r="L9602" s="39">
        <f t="shared" si="1048"/>
        <v>0</v>
      </c>
      <c r="M9602" s="39">
        <f t="shared" si="1049"/>
        <v>0</v>
      </c>
      <c r="N9602" s="41">
        <f t="shared" si="1051"/>
        <v>0</v>
      </c>
    </row>
    <row r="9603" spans="2:14">
      <c r="B9603" s="1">
        <v>42468</v>
      </c>
      <c r="C9603" s="1">
        <f t="shared" si="1050"/>
        <v>42461</v>
      </c>
      <c r="E9603" s="42">
        <f>IF(DAY(B9603)&gt;14,VLOOKUP(DATE(YEAR(C9603),MONTH(C9603)-1,DAY(1)),'מדדים וריביות'!B:C,2,FALSE),VLOOKUP(DATE(YEAR(C9603),MONTH(C9603)-2,DAY(1)),'מדדים וריביות'!B:C,2,FALSE))</f>
        <v>33399223.666921899</v>
      </c>
      <c r="F9603" s="46">
        <f>IF($B$5=1,'ריבית יומית'!D9597,'ריבית יומית'!G9597)</f>
        <v>2.9952372008423822E-5</v>
      </c>
      <c r="G9603" s="46">
        <f t="shared" si="1046"/>
        <v>0</v>
      </c>
      <c r="H9603" s="29">
        <f t="shared" si="1052"/>
        <v>1</v>
      </c>
      <c r="I9603" s="30">
        <f>VLOOKUP(B9602,'מדדים וריביות'!B:C,2)</f>
        <v>33467177.326467998</v>
      </c>
      <c r="K9603" s="39">
        <f t="shared" si="1047"/>
        <v>0</v>
      </c>
      <c r="L9603" s="39">
        <f t="shared" si="1048"/>
        <v>0</v>
      </c>
      <c r="M9603" s="39">
        <f t="shared" si="1049"/>
        <v>0</v>
      </c>
      <c r="N9603" s="41">
        <f t="shared" si="1051"/>
        <v>0</v>
      </c>
    </row>
    <row r="9604" spans="2:14">
      <c r="B9604" s="1">
        <v>42469</v>
      </c>
      <c r="C9604" s="1">
        <f t="shared" si="1050"/>
        <v>42461</v>
      </c>
      <c r="E9604" s="42">
        <f>IF(DAY(B9604)&gt;14,VLOOKUP(DATE(YEAR(C9604),MONTH(C9604)-1,DAY(1)),'מדדים וריביות'!B:C,2,FALSE),VLOOKUP(DATE(YEAR(C9604),MONTH(C9604)-2,DAY(1)),'מדדים וריביות'!B:C,2,FALSE))</f>
        <v>33399223.666921899</v>
      </c>
      <c r="F9604" s="46">
        <f>IF($B$5=1,'ריבית יומית'!D9598,'ריבית יומית'!G9598)</f>
        <v>2.9952372008423822E-5</v>
      </c>
      <c r="G9604" s="46">
        <f t="shared" si="1046"/>
        <v>0</v>
      </c>
      <c r="H9604" s="29">
        <f t="shared" si="1052"/>
        <v>1</v>
      </c>
      <c r="I9604" s="30">
        <f>VLOOKUP(B9603,'מדדים וריביות'!B:C,2)</f>
        <v>33467177.326467998</v>
      </c>
      <c r="K9604" s="39">
        <f t="shared" si="1047"/>
        <v>0</v>
      </c>
      <c r="L9604" s="39">
        <f t="shared" si="1048"/>
        <v>0</v>
      </c>
      <c r="M9604" s="39">
        <f t="shared" si="1049"/>
        <v>0</v>
      </c>
      <c r="N9604" s="41">
        <f t="shared" si="1051"/>
        <v>0</v>
      </c>
    </row>
    <row r="9605" spans="2:14">
      <c r="B9605" s="1">
        <v>42470</v>
      </c>
      <c r="C9605" s="1">
        <f t="shared" si="1050"/>
        <v>42461</v>
      </c>
      <c r="E9605" s="42">
        <f>IF(DAY(B9605)&gt;14,VLOOKUP(DATE(YEAR(C9605),MONTH(C9605)-1,DAY(1)),'מדדים וריביות'!B:C,2,FALSE),VLOOKUP(DATE(YEAR(C9605),MONTH(C9605)-2,DAY(1)),'מדדים וריביות'!B:C,2,FALSE))</f>
        <v>33399223.666921899</v>
      </c>
      <c r="F9605" s="46">
        <f>IF($B$5=1,'ריבית יומית'!D9599,'ריבית יומית'!G9599)</f>
        <v>2.9952372008423822E-5</v>
      </c>
      <c r="G9605" s="46">
        <f t="shared" si="1046"/>
        <v>0</v>
      </c>
      <c r="H9605" s="29">
        <f t="shared" si="1052"/>
        <v>1</v>
      </c>
      <c r="I9605" s="30">
        <f>VLOOKUP(B9604,'מדדים וריביות'!B:C,2)</f>
        <v>33467177.326467998</v>
      </c>
      <c r="K9605" s="39">
        <f t="shared" si="1047"/>
        <v>0</v>
      </c>
      <c r="L9605" s="39">
        <f t="shared" si="1048"/>
        <v>0</v>
      </c>
      <c r="M9605" s="39">
        <f t="shared" si="1049"/>
        <v>0</v>
      </c>
      <c r="N9605" s="41">
        <f t="shared" si="1051"/>
        <v>0</v>
      </c>
    </row>
    <row r="9606" spans="2:14">
      <c r="B9606" s="1">
        <v>42471</v>
      </c>
      <c r="C9606" s="1">
        <f t="shared" si="1050"/>
        <v>42461</v>
      </c>
      <c r="E9606" s="42">
        <f>IF(DAY(B9606)&gt;14,VLOOKUP(DATE(YEAR(C9606),MONTH(C9606)-1,DAY(1)),'מדדים וריביות'!B:C,2,FALSE),VLOOKUP(DATE(YEAR(C9606),MONTH(C9606)-2,DAY(1)),'מדדים וריביות'!B:C,2,FALSE))</f>
        <v>33399223.666921899</v>
      </c>
      <c r="F9606" s="46">
        <f>IF($B$5=1,'ריבית יומית'!D9600,'ריבית יומית'!G9600)</f>
        <v>2.9952372008423822E-5</v>
      </c>
      <c r="G9606" s="46">
        <f t="shared" si="1046"/>
        <v>0</v>
      </c>
      <c r="H9606" s="29">
        <f t="shared" si="1052"/>
        <v>1</v>
      </c>
      <c r="I9606" s="30">
        <f>VLOOKUP(B9605,'מדדים וריביות'!B:C,2)</f>
        <v>33467177.326467998</v>
      </c>
      <c r="K9606" s="39">
        <f t="shared" si="1047"/>
        <v>0</v>
      </c>
      <c r="L9606" s="39">
        <f t="shared" si="1048"/>
        <v>0</v>
      </c>
      <c r="M9606" s="39">
        <f t="shared" si="1049"/>
        <v>0</v>
      </c>
      <c r="N9606" s="41">
        <f t="shared" si="1051"/>
        <v>0</v>
      </c>
    </row>
    <row r="9607" spans="2:14">
      <c r="B9607" s="1">
        <v>42472</v>
      </c>
      <c r="C9607" s="1">
        <f t="shared" si="1050"/>
        <v>42461</v>
      </c>
      <c r="E9607" s="42">
        <f>IF(DAY(B9607)&gt;14,VLOOKUP(DATE(YEAR(C9607),MONTH(C9607)-1,DAY(1)),'מדדים וריביות'!B:C,2,FALSE),VLOOKUP(DATE(YEAR(C9607),MONTH(C9607)-2,DAY(1)),'מדדים וריביות'!B:C,2,FALSE))</f>
        <v>33399223.666921899</v>
      </c>
      <c r="F9607" s="46">
        <f>IF($B$5=1,'ריבית יומית'!D9601,'ריבית יומית'!G9601)</f>
        <v>2.9952372008423822E-5</v>
      </c>
      <c r="G9607" s="46">
        <f t="shared" si="1046"/>
        <v>0</v>
      </c>
      <c r="H9607" s="29">
        <f t="shared" si="1052"/>
        <v>1</v>
      </c>
      <c r="I9607" s="30">
        <f>VLOOKUP(B9606,'מדדים וריביות'!B:C,2)</f>
        <v>33467177.326467998</v>
      </c>
      <c r="K9607" s="39">
        <f t="shared" si="1047"/>
        <v>0</v>
      </c>
      <c r="L9607" s="39">
        <f t="shared" si="1048"/>
        <v>0</v>
      </c>
      <c r="M9607" s="39">
        <f t="shared" si="1049"/>
        <v>0</v>
      </c>
      <c r="N9607" s="41">
        <f t="shared" si="1051"/>
        <v>0</v>
      </c>
    </row>
    <row r="9608" spans="2:14">
      <c r="B9608" s="1">
        <v>42473</v>
      </c>
      <c r="C9608" s="1">
        <f t="shared" si="1050"/>
        <v>42461</v>
      </c>
      <c r="E9608" s="42">
        <f>IF(DAY(B9608)&gt;14,VLOOKUP(DATE(YEAR(C9608),MONTH(C9608)-1,DAY(1)),'מדדים וריביות'!B:C,2,FALSE),VLOOKUP(DATE(YEAR(C9608),MONTH(C9608)-2,DAY(1)),'מדדים וריביות'!B:C,2,FALSE))</f>
        <v>33399223.666921899</v>
      </c>
      <c r="F9608" s="46">
        <f>IF($B$5=1,'ריבית יומית'!D9602,'ריבית יומית'!G9602)</f>
        <v>2.9952372008423822E-5</v>
      </c>
      <c r="G9608" s="46">
        <f t="shared" si="1046"/>
        <v>0</v>
      </c>
      <c r="H9608" s="29">
        <f t="shared" si="1052"/>
        <v>1</v>
      </c>
      <c r="I9608" s="30">
        <f>VLOOKUP(B9607,'מדדים וריביות'!B:C,2)</f>
        <v>33467177.326467998</v>
      </c>
      <c r="K9608" s="39">
        <f t="shared" si="1047"/>
        <v>0</v>
      </c>
      <c r="L9608" s="39">
        <f t="shared" si="1048"/>
        <v>0</v>
      </c>
      <c r="M9608" s="39">
        <f t="shared" si="1049"/>
        <v>0</v>
      </c>
      <c r="N9608" s="41">
        <f t="shared" si="1051"/>
        <v>0</v>
      </c>
    </row>
    <row r="9609" spans="2:14">
      <c r="B9609" s="1">
        <v>42474</v>
      </c>
      <c r="C9609" s="1">
        <f t="shared" si="1050"/>
        <v>42461</v>
      </c>
      <c r="E9609" s="42">
        <f>IF(DAY(B9609)&gt;14,VLOOKUP(DATE(YEAR(C9609),MONTH(C9609)-1,DAY(1)),'מדדים וריביות'!B:C,2,FALSE),VLOOKUP(DATE(YEAR(C9609),MONTH(C9609)-2,DAY(1)),'מדדים וריביות'!B:C,2,FALSE))</f>
        <v>33399223.666921899</v>
      </c>
      <c r="F9609" s="46">
        <f>IF($B$5=1,'ריבית יומית'!D9603,'ריבית יומית'!G9603)</f>
        <v>2.9952372008423822E-5</v>
      </c>
      <c r="G9609" s="46">
        <f t="shared" ref="G9609:G9672" si="1053">IF(B9609&gt;$B$2,0,F9609)</f>
        <v>0</v>
      </c>
      <c r="H9609" s="29">
        <f t="shared" si="1052"/>
        <v>1</v>
      </c>
      <c r="I9609" s="30">
        <f>VLOOKUP(B9608,'מדדים וריביות'!B:C,2)</f>
        <v>33467177.326467998</v>
      </c>
      <c r="K9609" s="39">
        <f t="shared" ref="K9609:K9672" si="1054">$B$4/E9609*D9609-D9609</f>
        <v>0</v>
      </c>
      <c r="L9609" s="39">
        <f t="shared" ref="L9609:L9672" si="1055">H9610*D9609-D9609</f>
        <v>0</v>
      </c>
      <c r="M9609" s="39">
        <f t="shared" ref="M9609:M9672" si="1056">$B$4/E9609*L9609-L9609</f>
        <v>0</v>
      </c>
      <c r="N9609" s="41">
        <f t="shared" si="1051"/>
        <v>0</v>
      </c>
    </row>
    <row r="9610" spans="2:14">
      <c r="B9610" s="1">
        <v>42475</v>
      </c>
      <c r="C9610" s="1">
        <f t="shared" ref="C9610:C9673" si="1057">DATE(YEAR(B9610),MONTH(B9610),DAY(1))</f>
        <v>42461</v>
      </c>
      <c r="E9610" s="42">
        <f>IF(DAY(B9610)&gt;14,VLOOKUP(DATE(YEAR(C9610),MONTH(C9610)-1,DAY(1)),'מדדים וריביות'!B:C,2,FALSE),VLOOKUP(DATE(YEAR(C9610),MONTH(C9610)-2,DAY(1)),'מדדים וריביות'!B:C,2,FALSE))</f>
        <v>33331270.007375799</v>
      </c>
      <c r="F9610" s="46">
        <f>IF($B$5=1,'ריבית יומית'!D9604,'ריבית יומית'!G9604)</f>
        <v>2.9952372008423822E-5</v>
      </c>
      <c r="G9610" s="46">
        <f t="shared" si="1053"/>
        <v>0</v>
      </c>
      <c r="H9610" s="29">
        <f t="shared" si="1052"/>
        <v>1</v>
      </c>
      <c r="I9610" s="30">
        <f>VLOOKUP(B9609,'מדדים וריביות'!B:C,2)</f>
        <v>33467177.326467998</v>
      </c>
      <c r="K9610" s="39">
        <f t="shared" si="1054"/>
        <v>0</v>
      </c>
      <c r="L9610" s="39">
        <f t="shared" si="1055"/>
        <v>0</v>
      </c>
      <c r="M9610" s="39">
        <f t="shared" si="1056"/>
        <v>0</v>
      </c>
      <c r="N9610" s="41">
        <f t="shared" ref="N9610:N9673" si="1058">SUM(K9610:M9610)</f>
        <v>0</v>
      </c>
    </row>
    <row r="9611" spans="2:14">
      <c r="B9611" s="1">
        <v>42476</v>
      </c>
      <c r="C9611" s="1">
        <f t="shared" si="1057"/>
        <v>42461</v>
      </c>
      <c r="E9611" s="42">
        <f>IF(DAY(B9611)&gt;14,VLOOKUP(DATE(YEAR(C9611),MONTH(C9611)-1,DAY(1)),'מדדים וריביות'!B:C,2,FALSE),VLOOKUP(DATE(YEAR(C9611),MONTH(C9611)-2,DAY(1)),'מדדים וריביות'!B:C,2,FALSE))</f>
        <v>33331270.007375799</v>
      </c>
      <c r="F9611" s="46">
        <f>IF($B$5=1,'ריבית יומית'!D9605,'ריבית יומית'!G9605)</f>
        <v>2.9952372008423822E-5</v>
      </c>
      <c r="G9611" s="46">
        <f t="shared" si="1053"/>
        <v>0</v>
      </c>
      <c r="H9611" s="29">
        <f t="shared" si="1052"/>
        <v>1</v>
      </c>
      <c r="I9611" s="30">
        <f>VLOOKUP(B9610,'מדדים וריביות'!B:C,2)</f>
        <v>33467177.326467998</v>
      </c>
      <c r="K9611" s="39">
        <f t="shared" si="1054"/>
        <v>0</v>
      </c>
      <c r="L9611" s="39">
        <f t="shared" si="1055"/>
        <v>0</v>
      </c>
      <c r="M9611" s="39">
        <f t="shared" si="1056"/>
        <v>0</v>
      </c>
      <c r="N9611" s="41">
        <f t="shared" si="1058"/>
        <v>0</v>
      </c>
    </row>
    <row r="9612" spans="2:14">
      <c r="B9612" s="1">
        <v>42477</v>
      </c>
      <c r="C9612" s="1">
        <f t="shared" si="1057"/>
        <v>42461</v>
      </c>
      <c r="E9612" s="42">
        <f>IF(DAY(B9612)&gt;14,VLOOKUP(DATE(YEAR(C9612),MONTH(C9612)-1,DAY(1)),'מדדים וריביות'!B:C,2,FALSE),VLOOKUP(DATE(YEAR(C9612),MONTH(C9612)-2,DAY(1)),'מדדים וריביות'!B:C,2,FALSE))</f>
        <v>33331270.007375799</v>
      </c>
      <c r="F9612" s="46">
        <f>IF($B$5=1,'ריבית יומית'!D9606,'ריבית יומית'!G9606)</f>
        <v>2.9952372008423822E-5</v>
      </c>
      <c r="G9612" s="46">
        <f t="shared" si="1053"/>
        <v>0</v>
      </c>
      <c r="H9612" s="29">
        <f t="shared" si="1052"/>
        <v>1</v>
      </c>
      <c r="I9612" s="30">
        <f>VLOOKUP(B9611,'מדדים וריביות'!B:C,2)</f>
        <v>33467177.326467998</v>
      </c>
      <c r="K9612" s="39">
        <f t="shared" si="1054"/>
        <v>0</v>
      </c>
      <c r="L9612" s="39">
        <f t="shared" si="1055"/>
        <v>0</v>
      </c>
      <c r="M9612" s="39">
        <f t="shared" si="1056"/>
        <v>0</v>
      </c>
      <c r="N9612" s="41">
        <f t="shared" si="1058"/>
        <v>0</v>
      </c>
    </row>
    <row r="9613" spans="2:14">
      <c r="B9613" s="1">
        <v>42478</v>
      </c>
      <c r="C9613" s="1">
        <f t="shared" si="1057"/>
        <v>42461</v>
      </c>
      <c r="E9613" s="42">
        <f>IF(DAY(B9613)&gt;14,VLOOKUP(DATE(YEAR(C9613),MONTH(C9613)-1,DAY(1)),'מדדים וריביות'!B:C,2,FALSE),VLOOKUP(DATE(YEAR(C9613),MONTH(C9613)-2,DAY(1)),'מדדים וריביות'!B:C,2,FALSE))</f>
        <v>33331270.007375799</v>
      </c>
      <c r="F9613" s="46">
        <f>IF($B$5=1,'ריבית יומית'!D9607,'ריבית יומית'!G9607)</f>
        <v>2.9952372008423822E-5</v>
      </c>
      <c r="G9613" s="46">
        <f t="shared" si="1053"/>
        <v>0</v>
      </c>
      <c r="H9613" s="29">
        <f t="shared" si="1052"/>
        <v>1</v>
      </c>
      <c r="I9613" s="30">
        <f>VLOOKUP(B9612,'מדדים וריביות'!B:C,2)</f>
        <v>33467177.326467998</v>
      </c>
      <c r="K9613" s="39">
        <f t="shared" si="1054"/>
        <v>0</v>
      </c>
      <c r="L9613" s="39">
        <f t="shared" si="1055"/>
        <v>0</v>
      </c>
      <c r="M9613" s="39">
        <f t="shared" si="1056"/>
        <v>0</v>
      </c>
      <c r="N9613" s="41">
        <f t="shared" si="1058"/>
        <v>0</v>
      </c>
    </row>
    <row r="9614" spans="2:14">
      <c r="B9614" s="1">
        <v>42479</v>
      </c>
      <c r="C9614" s="1">
        <f t="shared" si="1057"/>
        <v>42461</v>
      </c>
      <c r="E9614" s="42">
        <f>IF(DAY(B9614)&gt;14,VLOOKUP(DATE(YEAR(C9614),MONTH(C9614)-1,DAY(1)),'מדדים וריביות'!B:C,2,FALSE),VLOOKUP(DATE(YEAR(C9614),MONTH(C9614)-2,DAY(1)),'מדדים וריביות'!B:C,2,FALSE))</f>
        <v>33331270.007375799</v>
      </c>
      <c r="F9614" s="46">
        <f>IF($B$5=1,'ריבית יומית'!D9608,'ריבית יומית'!G9608)</f>
        <v>2.9952372008423822E-5</v>
      </c>
      <c r="G9614" s="46">
        <f t="shared" si="1053"/>
        <v>0</v>
      </c>
      <c r="H9614" s="29">
        <f t="shared" si="1052"/>
        <v>1</v>
      </c>
      <c r="I9614" s="30">
        <f>VLOOKUP(B9613,'מדדים וריביות'!B:C,2)</f>
        <v>33467177.326467998</v>
      </c>
      <c r="K9614" s="39">
        <f t="shared" si="1054"/>
        <v>0</v>
      </c>
      <c r="L9614" s="39">
        <f t="shared" si="1055"/>
        <v>0</v>
      </c>
      <c r="M9614" s="39">
        <f t="shared" si="1056"/>
        <v>0</v>
      </c>
      <c r="N9614" s="41">
        <f t="shared" si="1058"/>
        <v>0</v>
      </c>
    </row>
    <row r="9615" spans="2:14">
      <c r="B9615" s="1">
        <v>42480</v>
      </c>
      <c r="C9615" s="1">
        <f t="shared" si="1057"/>
        <v>42461</v>
      </c>
      <c r="E9615" s="42">
        <f>IF(DAY(B9615)&gt;14,VLOOKUP(DATE(YEAR(C9615),MONTH(C9615)-1,DAY(1)),'מדדים וריביות'!B:C,2,FALSE),VLOOKUP(DATE(YEAR(C9615),MONTH(C9615)-2,DAY(1)),'מדדים וריביות'!B:C,2,FALSE))</f>
        <v>33331270.007375799</v>
      </c>
      <c r="F9615" s="46">
        <f>IF($B$5=1,'ריבית יומית'!D9609,'ריבית יומית'!G9609)</f>
        <v>2.9952372008423822E-5</v>
      </c>
      <c r="G9615" s="46">
        <f t="shared" si="1053"/>
        <v>0</v>
      </c>
      <c r="H9615" s="29">
        <f t="shared" si="1052"/>
        <v>1</v>
      </c>
      <c r="I9615" s="30">
        <f>VLOOKUP(B9614,'מדדים וריביות'!B:C,2)</f>
        <v>33467177.326467998</v>
      </c>
      <c r="K9615" s="39">
        <f t="shared" si="1054"/>
        <v>0</v>
      </c>
      <c r="L9615" s="39">
        <f t="shared" si="1055"/>
        <v>0</v>
      </c>
      <c r="M9615" s="39">
        <f t="shared" si="1056"/>
        <v>0</v>
      </c>
      <c r="N9615" s="41">
        <f t="shared" si="1058"/>
        <v>0</v>
      </c>
    </row>
    <row r="9616" spans="2:14">
      <c r="B9616" s="1">
        <v>42481</v>
      </c>
      <c r="C9616" s="1">
        <f t="shared" si="1057"/>
        <v>42461</v>
      </c>
      <c r="E9616" s="42">
        <f>IF(DAY(B9616)&gt;14,VLOOKUP(DATE(YEAR(C9616),MONTH(C9616)-1,DAY(1)),'מדדים וריביות'!B:C,2,FALSE),VLOOKUP(DATE(YEAR(C9616),MONTH(C9616)-2,DAY(1)),'מדדים וריביות'!B:C,2,FALSE))</f>
        <v>33331270.007375799</v>
      </c>
      <c r="F9616" s="46">
        <f>IF($B$5=1,'ריבית יומית'!D9610,'ריבית יומית'!G9610)</f>
        <v>2.9952372008423822E-5</v>
      </c>
      <c r="G9616" s="46">
        <f t="shared" si="1053"/>
        <v>0</v>
      </c>
      <c r="H9616" s="29">
        <f t="shared" si="1052"/>
        <v>1</v>
      </c>
      <c r="I9616" s="30">
        <f>VLOOKUP(B9615,'מדדים וריביות'!B:C,2)</f>
        <v>33467177.326467998</v>
      </c>
      <c r="K9616" s="39">
        <f t="shared" si="1054"/>
        <v>0</v>
      </c>
      <c r="L9616" s="39">
        <f t="shared" si="1055"/>
        <v>0</v>
      </c>
      <c r="M9616" s="39">
        <f t="shared" si="1056"/>
        <v>0</v>
      </c>
      <c r="N9616" s="41">
        <f t="shared" si="1058"/>
        <v>0</v>
      </c>
    </row>
    <row r="9617" spans="2:14">
      <c r="B9617" s="1">
        <v>42482</v>
      </c>
      <c r="C9617" s="1">
        <f t="shared" si="1057"/>
        <v>42461</v>
      </c>
      <c r="E9617" s="42">
        <f>IF(DAY(B9617)&gt;14,VLOOKUP(DATE(YEAR(C9617),MONTH(C9617)-1,DAY(1)),'מדדים וריביות'!B:C,2,FALSE),VLOOKUP(DATE(YEAR(C9617),MONTH(C9617)-2,DAY(1)),'מדדים וריביות'!B:C,2,FALSE))</f>
        <v>33331270.007375799</v>
      </c>
      <c r="F9617" s="46">
        <f>IF($B$5=1,'ריבית יומית'!D9611,'ריבית יומית'!G9611)</f>
        <v>2.9952372008423822E-5</v>
      </c>
      <c r="G9617" s="46">
        <f t="shared" si="1053"/>
        <v>0</v>
      </c>
      <c r="H9617" s="29">
        <f t="shared" si="1052"/>
        <v>1</v>
      </c>
      <c r="I9617" s="30">
        <f>VLOOKUP(B9616,'מדדים וריביות'!B:C,2)</f>
        <v>33467177.326467998</v>
      </c>
      <c r="K9617" s="39">
        <f t="shared" si="1054"/>
        <v>0</v>
      </c>
      <c r="L9617" s="39">
        <f t="shared" si="1055"/>
        <v>0</v>
      </c>
      <c r="M9617" s="39">
        <f t="shared" si="1056"/>
        <v>0</v>
      </c>
      <c r="N9617" s="41">
        <f t="shared" si="1058"/>
        <v>0</v>
      </c>
    </row>
    <row r="9618" spans="2:14">
      <c r="B9618" s="1">
        <v>42483</v>
      </c>
      <c r="C9618" s="1">
        <f t="shared" si="1057"/>
        <v>42461</v>
      </c>
      <c r="E9618" s="42">
        <f>IF(DAY(B9618)&gt;14,VLOOKUP(DATE(YEAR(C9618),MONTH(C9618)-1,DAY(1)),'מדדים וריביות'!B:C,2,FALSE),VLOOKUP(DATE(YEAR(C9618),MONTH(C9618)-2,DAY(1)),'מדדים וריביות'!B:C,2,FALSE))</f>
        <v>33331270.007375799</v>
      </c>
      <c r="F9618" s="46">
        <f>IF($B$5=1,'ריבית יומית'!D9612,'ריבית יומית'!G9612)</f>
        <v>2.9952372008423822E-5</v>
      </c>
      <c r="G9618" s="46">
        <f t="shared" si="1053"/>
        <v>0</v>
      </c>
      <c r="H9618" s="29">
        <f t="shared" si="1052"/>
        <v>1</v>
      </c>
      <c r="I9618" s="30">
        <f>VLOOKUP(B9617,'מדדים וריביות'!B:C,2)</f>
        <v>33467177.326467998</v>
      </c>
      <c r="K9618" s="39">
        <f t="shared" si="1054"/>
        <v>0</v>
      </c>
      <c r="L9618" s="39">
        <f t="shared" si="1055"/>
        <v>0</v>
      </c>
      <c r="M9618" s="39">
        <f t="shared" si="1056"/>
        <v>0</v>
      </c>
      <c r="N9618" s="41">
        <f t="shared" si="1058"/>
        <v>0</v>
      </c>
    </row>
    <row r="9619" spans="2:14">
      <c r="B9619" s="1">
        <v>42484</v>
      </c>
      <c r="C9619" s="1">
        <f t="shared" si="1057"/>
        <v>42461</v>
      </c>
      <c r="E9619" s="42">
        <f>IF(DAY(B9619)&gt;14,VLOOKUP(DATE(YEAR(C9619),MONTH(C9619)-1,DAY(1)),'מדדים וריביות'!B:C,2,FALSE),VLOOKUP(DATE(YEAR(C9619),MONTH(C9619)-2,DAY(1)),'מדדים וריביות'!B:C,2,FALSE))</f>
        <v>33331270.007375799</v>
      </c>
      <c r="F9619" s="46">
        <f>IF($B$5=1,'ריבית יומית'!D9613,'ריבית יומית'!G9613)</f>
        <v>2.9952372008423822E-5</v>
      </c>
      <c r="G9619" s="46">
        <f t="shared" si="1053"/>
        <v>0</v>
      </c>
      <c r="H9619" s="29">
        <f t="shared" si="1052"/>
        <v>1</v>
      </c>
      <c r="I9619" s="30">
        <f>VLOOKUP(B9618,'מדדים וריביות'!B:C,2)</f>
        <v>33467177.326467998</v>
      </c>
      <c r="K9619" s="39">
        <f t="shared" si="1054"/>
        <v>0</v>
      </c>
      <c r="L9619" s="39">
        <f t="shared" si="1055"/>
        <v>0</v>
      </c>
      <c r="M9619" s="39">
        <f t="shared" si="1056"/>
        <v>0</v>
      </c>
      <c r="N9619" s="41">
        <f t="shared" si="1058"/>
        <v>0</v>
      </c>
    </row>
    <row r="9620" spans="2:14">
      <c r="B9620" s="1">
        <v>42485</v>
      </c>
      <c r="C9620" s="1">
        <f t="shared" si="1057"/>
        <v>42461</v>
      </c>
      <c r="E9620" s="42">
        <f>IF(DAY(B9620)&gt;14,VLOOKUP(DATE(YEAR(C9620),MONTH(C9620)-1,DAY(1)),'מדדים וריביות'!B:C,2,FALSE),VLOOKUP(DATE(YEAR(C9620),MONTH(C9620)-2,DAY(1)),'מדדים וריביות'!B:C,2,FALSE))</f>
        <v>33331270.007375799</v>
      </c>
      <c r="F9620" s="46">
        <f>IF($B$5=1,'ריבית יומית'!D9614,'ריבית יומית'!G9614)</f>
        <v>2.9952372008423822E-5</v>
      </c>
      <c r="G9620" s="46">
        <f t="shared" si="1053"/>
        <v>0</v>
      </c>
      <c r="H9620" s="29">
        <f t="shared" si="1052"/>
        <v>1</v>
      </c>
      <c r="I9620" s="30">
        <f>VLOOKUP(B9619,'מדדים וריביות'!B:C,2)</f>
        <v>33467177.326467998</v>
      </c>
      <c r="K9620" s="39">
        <f t="shared" si="1054"/>
        <v>0</v>
      </c>
      <c r="L9620" s="39">
        <f t="shared" si="1055"/>
        <v>0</v>
      </c>
      <c r="M9620" s="39">
        <f t="shared" si="1056"/>
        <v>0</v>
      </c>
      <c r="N9620" s="41">
        <f t="shared" si="1058"/>
        <v>0</v>
      </c>
    </row>
    <row r="9621" spans="2:14">
      <c r="B9621" s="1">
        <v>42486</v>
      </c>
      <c r="C9621" s="1">
        <f t="shared" si="1057"/>
        <v>42461</v>
      </c>
      <c r="E9621" s="42">
        <f>IF(DAY(B9621)&gt;14,VLOOKUP(DATE(YEAR(C9621),MONTH(C9621)-1,DAY(1)),'מדדים וריביות'!B:C,2,FALSE),VLOOKUP(DATE(YEAR(C9621),MONTH(C9621)-2,DAY(1)),'מדדים וריביות'!B:C,2,FALSE))</f>
        <v>33331270.007375799</v>
      </c>
      <c r="F9621" s="46">
        <f>IF($B$5=1,'ריבית יומית'!D9615,'ריבית יומית'!G9615)</f>
        <v>2.9952372008423822E-5</v>
      </c>
      <c r="G9621" s="46">
        <f t="shared" si="1053"/>
        <v>0</v>
      </c>
      <c r="H9621" s="29">
        <f t="shared" si="1052"/>
        <v>1</v>
      </c>
      <c r="I9621" s="30">
        <f>VLOOKUP(B9620,'מדדים וריביות'!B:C,2)</f>
        <v>33467177.326467998</v>
      </c>
      <c r="K9621" s="39">
        <f t="shared" si="1054"/>
        <v>0</v>
      </c>
      <c r="L9621" s="39">
        <f t="shared" si="1055"/>
        <v>0</v>
      </c>
      <c r="M9621" s="39">
        <f t="shared" si="1056"/>
        <v>0</v>
      </c>
      <c r="N9621" s="41">
        <f t="shared" si="1058"/>
        <v>0</v>
      </c>
    </row>
    <row r="9622" spans="2:14">
      <c r="B9622" s="1">
        <v>42487</v>
      </c>
      <c r="C9622" s="1">
        <f t="shared" si="1057"/>
        <v>42461</v>
      </c>
      <c r="E9622" s="42">
        <f>IF(DAY(B9622)&gt;14,VLOOKUP(DATE(YEAR(C9622),MONTH(C9622)-1,DAY(1)),'מדדים וריביות'!B:C,2,FALSE),VLOOKUP(DATE(YEAR(C9622),MONTH(C9622)-2,DAY(1)),'מדדים וריביות'!B:C,2,FALSE))</f>
        <v>33331270.007375799</v>
      </c>
      <c r="F9622" s="46">
        <f>IF($B$5=1,'ריבית יומית'!D9616,'ריבית יומית'!G9616)</f>
        <v>2.9952372008423822E-5</v>
      </c>
      <c r="G9622" s="46">
        <f t="shared" si="1053"/>
        <v>0</v>
      </c>
      <c r="H9622" s="29">
        <f t="shared" si="1052"/>
        <v>1</v>
      </c>
      <c r="I9622" s="30">
        <f>VLOOKUP(B9621,'מדדים וריביות'!B:C,2)</f>
        <v>33467177.326467998</v>
      </c>
      <c r="K9622" s="39">
        <f t="shared" si="1054"/>
        <v>0</v>
      </c>
      <c r="L9622" s="39">
        <f t="shared" si="1055"/>
        <v>0</v>
      </c>
      <c r="M9622" s="39">
        <f t="shared" si="1056"/>
        <v>0</v>
      </c>
      <c r="N9622" s="41">
        <f t="shared" si="1058"/>
        <v>0</v>
      </c>
    </row>
    <row r="9623" spans="2:14">
      <c r="B9623" s="1">
        <v>42488</v>
      </c>
      <c r="C9623" s="1">
        <f t="shared" si="1057"/>
        <v>42461</v>
      </c>
      <c r="E9623" s="42">
        <f>IF(DAY(B9623)&gt;14,VLOOKUP(DATE(YEAR(C9623),MONTH(C9623)-1,DAY(1)),'מדדים וריביות'!B:C,2,FALSE),VLOOKUP(DATE(YEAR(C9623),MONTH(C9623)-2,DAY(1)),'מדדים וריביות'!B:C,2,FALSE))</f>
        <v>33331270.007375799</v>
      </c>
      <c r="F9623" s="46">
        <f>IF($B$5=1,'ריבית יומית'!D9617,'ריבית יומית'!G9617)</f>
        <v>2.9952372008423822E-5</v>
      </c>
      <c r="G9623" s="46">
        <f t="shared" si="1053"/>
        <v>0</v>
      </c>
      <c r="H9623" s="29">
        <f t="shared" si="1052"/>
        <v>1</v>
      </c>
      <c r="I9623" s="30">
        <f>VLOOKUP(B9622,'מדדים וריביות'!B:C,2)</f>
        <v>33467177.326467998</v>
      </c>
      <c r="K9623" s="39">
        <f t="shared" si="1054"/>
        <v>0</v>
      </c>
      <c r="L9623" s="39">
        <f t="shared" si="1055"/>
        <v>0</v>
      </c>
      <c r="M9623" s="39">
        <f t="shared" si="1056"/>
        <v>0</v>
      </c>
      <c r="N9623" s="41">
        <f t="shared" si="1058"/>
        <v>0</v>
      </c>
    </row>
    <row r="9624" spans="2:14">
      <c r="B9624" s="1">
        <v>42489</v>
      </c>
      <c r="C9624" s="1">
        <f t="shared" si="1057"/>
        <v>42461</v>
      </c>
      <c r="E9624" s="42">
        <f>IF(DAY(B9624)&gt;14,VLOOKUP(DATE(YEAR(C9624),MONTH(C9624)-1,DAY(1)),'מדדים וריביות'!B:C,2,FALSE),VLOOKUP(DATE(YEAR(C9624),MONTH(C9624)-2,DAY(1)),'מדדים וריביות'!B:C,2,FALSE))</f>
        <v>33331270.007375799</v>
      </c>
      <c r="F9624" s="46">
        <f>IF($B$5=1,'ריבית יומית'!D9618,'ריבית יומית'!G9618)</f>
        <v>2.9952372008423822E-5</v>
      </c>
      <c r="G9624" s="46">
        <f t="shared" si="1053"/>
        <v>0</v>
      </c>
      <c r="H9624" s="29">
        <f t="shared" si="1052"/>
        <v>1</v>
      </c>
      <c r="I9624" s="30">
        <f>VLOOKUP(B9623,'מדדים וריביות'!B:C,2)</f>
        <v>33467177.326467998</v>
      </c>
      <c r="K9624" s="39">
        <f t="shared" si="1054"/>
        <v>0</v>
      </c>
      <c r="L9624" s="39">
        <f t="shared" si="1055"/>
        <v>0</v>
      </c>
      <c r="M9624" s="39">
        <f t="shared" si="1056"/>
        <v>0</v>
      </c>
      <c r="N9624" s="41">
        <f t="shared" si="1058"/>
        <v>0</v>
      </c>
    </row>
    <row r="9625" spans="2:14">
      <c r="B9625" s="1">
        <v>42490</v>
      </c>
      <c r="C9625" s="1">
        <f t="shared" si="1057"/>
        <v>42461</v>
      </c>
      <c r="E9625" s="42">
        <f>IF(DAY(B9625)&gt;14,VLOOKUP(DATE(YEAR(C9625),MONTH(C9625)-1,DAY(1)),'מדדים וריביות'!B:C,2,FALSE),VLOOKUP(DATE(YEAR(C9625),MONTH(C9625)-2,DAY(1)),'מדדים וריביות'!B:C,2,FALSE))</f>
        <v>33331270.007375799</v>
      </c>
      <c r="F9625" s="46">
        <f>IF($B$5=1,'ריבית יומית'!D9619,'ריבית יומית'!G9619)</f>
        <v>2.9952372008423822E-5</v>
      </c>
      <c r="G9625" s="46">
        <f t="shared" si="1053"/>
        <v>0</v>
      </c>
      <c r="H9625" s="29">
        <f t="shared" si="1052"/>
        <v>1</v>
      </c>
      <c r="I9625" s="30">
        <f>VLOOKUP(B9624,'מדדים וריביות'!B:C,2)</f>
        <v>33467177.326467998</v>
      </c>
      <c r="K9625" s="39">
        <f t="shared" si="1054"/>
        <v>0</v>
      </c>
      <c r="L9625" s="39">
        <f t="shared" si="1055"/>
        <v>0</v>
      </c>
      <c r="M9625" s="39">
        <f t="shared" si="1056"/>
        <v>0</v>
      </c>
      <c r="N9625" s="41">
        <f t="shared" si="1058"/>
        <v>0</v>
      </c>
    </row>
    <row r="9626" spans="2:14">
      <c r="B9626" s="1">
        <v>42491</v>
      </c>
      <c r="C9626" s="1">
        <f t="shared" si="1057"/>
        <v>42491</v>
      </c>
      <c r="E9626" s="42">
        <f>IF(DAY(B9626)&gt;14,VLOOKUP(DATE(YEAR(C9626),MONTH(C9626)-1,DAY(1)),'מדדים וריביות'!B:C,2,FALSE),VLOOKUP(DATE(YEAR(C9626),MONTH(C9626)-2,DAY(1)),'מדדים וריביות'!B:C,2,FALSE))</f>
        <v>33331270.007375799</v>
      </c>
      <c r="F9626" s="46">
        <f>IF($B$5=1,'ריבית יומית'!D9620,'ריבית יומית'!G9620)</f>
        <v>2.7242892239431882E-5</v>
      </c>
      <c r="G9626" s="46">
        <f t="shared" si="1053"/>
        <v>0</v>
      </c>
      <c r="H9626" s="29">
        <f t="shared" si="1052"/>
        <v>1</v>
      </c>
      <c r="I9626" s="30">
        <f>VLOOKUP(B9625,'מדדים וריביות'!B:C,2)</f>
        <v>33467177.326467998</v>
      </c>
      <c r="K9626" s="39">
        <f t="shared" si="1054"/>
        <v>0</v>
      </c>
      <c r="L9626" s="39">
        <f t="shared" si="1055"/>
        <v>0</v>
      </c>
      <c r="M9626" s="39">
        <f t="shared" si="1056"/>
        <v>0</v>
      </c>
      <c r="N9626" s="41">
        <f t="shared" si="1058"/>
        <v>0</v>
      </c>
    </row>
    <row r="9627" spans="2:14">
      <c r="B9627" s="1">
        <v>42492</v>
      </c>
      <c r="C9627" s="1">
        <f t="shared" si="1057"/>
        <v>42491</v>
      </c>
      <c r="E9627" s="42">
        <f>IF(DAY(B9627)&gt;14,VLOOKUP(DATE(YEAR(C9627),MONTH(C9627)-1,DAY(1)),'מדדים וריביות'!B:C,2,FALSE),VLOOKUP(DATE(YEAR(C9627),MONTH(C9627)-2,DAY(1)),'מדדים וריביות'!B:C,2,FALSE))</f>
        <v>33331270.007375799</v>
      </c>
      <c r="F9627" s="46">
        <f>IF($B$5=1,'ריבית יומית'!D9621,'ריבית יומית'!G9621)</f>
        <v>2.7242892239431882E-5</v>
      </c>
      <c r="G9627" s="46">
        <f t="shared" si="1053"/>
        <v>0</v>
      </c>
      <c r="H9627" s="29">
        <f t="shared" si="1052"/>
        <v>1</v>
      </c>
      <c r="I9627" s="30">
        <f>VLOOKUP(B9626,'מדדים וריביות'!B:C,2)</f>
        <v>33569107.815787204</v>
      </c>
      <c r="K9627" s="39">
        <f t="shared" si="1054"/>
        <v>0</v>
      </c>
      <c r="L9627" s="39">
        <f t="shared" si="1055"/>
        <v>0</v>
      </c>
      <c r="M9627" s="39">
        <f t="shared" si="1056"/>
        <v>0</v>
      </c>
      <c r="N9627" s="41">
        <f t="shared" si="1058"/>
        <v>0</v>
      </c>
    </row>
    <row r="9628" spans="2:14">
      <c r="B9628" s="1">
        <v>42493</v>
      </c>
      <c r="C9628" s="1">
        <f t="shared" si="1057"/>
        <v>42491</v>
      </c>
      <c r="E9628" s="42">
        <f>IF(DAY(B9628)&gt;14,VLOOKUP(DATE(YEAR(C9628),MONTH(C9628)-1,DAY(1)),'מדדים וריביות'!B:C,2,FALSE),VLOOKUP(DATE(YEAR(C9628),MONTH(C9628)-2,DAY(1)),'מדדים וריביות'!B:C,2,FALSE))</f>
        <v>33331270.007375799</v>
      </c>
      <c r="F9628" s="46">
        <f>IF($B$5=1,'ריבית יומית'!D9622,'ריבית יומית'!G9622)</f>
        <v>2.7242892239431882E-5</v>
      </c>
      <c r="G9628" s="46">
        <f t="shared" si="1053"/>
        <v>0</v>
      </c>
      <c r="H9628" s="29">
        <f t="shared" si="1052"/>
        <v>1</v>
      </c>
      <c r="I9628" s="30">
        <f>VLOOKUP(B9627,'מדדים וריביות'!B:C,2)</f>
        <v>33569107.815787204</v>
      </c>
      <c r="K9628" s="39">
        <f t="shared" si="1054"/>
        <v>0</v>
      </c>
      <c r="L9628" s="39">
        <f t="shared" si="1055"/>
        <v>0</v>
      </c>
      <c r="M9628" s="39">
        <f t="shared" si="1056"/>
        <v>0</v>
      </c>
      <c r="N9628" s="41">
        <f t="shared" si="1058"/>
        <v>0</v>
      </c>
    </row>
    <row r="9629" spans="2:14">
      <c r="B9629" s="1">
        <v>42494</v>
      </c>
      <c r="C9629" s="1">
        <f t="shared" si="1057"/>
        <v>42491</v>
      </c>
      <c r="E9629" s="42">
        <f>IF(DAY(B9629)&gt;14,VLOOKUP(DATE(YEAR(C9629),MONTH(C9629)-1,DAY(1)),'מדדים וריביות'!B:C,2,FALSE),VLOOKUP(DATE(YEAR(C9629),MONTH(C9629)-2,DAY(1)),'מדדים וריביות'!B:C,2,FALSE))</f>
        <v>33331270.007375799</v>
      </c>
      <c r="F9629" s="46">
        <f>IF($B$5=1,'ריבית יומית'!D9623,'ריבית יומית'!G9623)</f>
        <v>2.7242892239431882E-5</v>
      </c>
      <c r="G9629" s="46">
        <f t="shared" si="1053"/>
        <v>0</v>
      </c>
      <c r="H9629" s="29">
        <f t="shared" si="1052"/>
        <v>1</v>
      </c>
      <c r="I9629" s="30">
        <f>VLOOKUP(B9628,'מדדים וריביות'!B:C,2)</f>
        <v>33569107.815787204</v>
      </c>
      <c r="K9629" s="39">
        <f t="shared" si="1054"/>
        <v>0</v>
      </c>
      <c r="L9629" s="39">
        <f t="shared" si="1055"/>
        <v>0</v>
      </c>
      <c r="M9629" s="39">
        <f t="shared" si="1056"/>
        <v>0</v>
      </c>
      <c r="N9629" s="41">
        <f t="shared" si="1058"/>
        <v>0</v>
      </c>
    </row>
    <row r="9630" spans="2:14">
      <c r="B9630" s="1">
        <v>42495</v>
      </c>
      <c r="C9630" s="1">
        <f t="shared" si="1057"/>
        <v>42491</v>
      </c>
      <c r="E9630" s="42">
        <f>IF(DAY(B9630)&gt;14,VLOOKUP(DATE(YEAR(C9630),MONTH(C9630)-1,DAY(1)),'מדדים וריביות'!B:C,2,FALSE),VLOOKUP(DATE(YEAR(C9630),MONTH(C9630)-2,DAY(1)),'מדדים וריביות'!B:C,2,FALSE))</f>
        <v>33331270.007375799</v>
      </c>
      <c r="F9630" s="46">
        <f>IF($B$5=1,'ריבית יומית'!D9624,'ריבית יומית'!G9624)</f>
        <v>2.7242892239431882E-5</v>
      </c>
      <c r="G9630" s="46">
        <f t="shared" si="1053"/>
        <v>0</v>
      </c>
      <c r="H9630" s="29">
        <f t="shared" si="1052"/>
        <v>1</v>
      </c>
      <c r="I9630" s="30">
        <f>VLOOKUP(B9629,'מדדים וריביות'!B:C,2)</f>
        <v>33569107.815787204</v>
      </c>
      <c r="K9630" s="39">
        <f t="shared" si="1054"/>
        <v>0</v>
      </c>
      <c r="L9630" s="39">
        <f t="shared" si="1055"/>
        <v>0</v>
      </c>
      <c r="M9630" s="39">
        <f t="shared" si="1056"/>
        <v>0</v>
      </c>
      <c r="N9630" s="41">
        <f t="shared" si="1058"/>
        <v>0</v>
      </c>
    </row>
    <row r="9631" spans="2:14">
      <c r="B9631" s="1">
        <v>42496</v>
      </c>
      <c r="C9631" s="1">
        <f t="shared" si="1057"/>
        <v>42491</v>
      </c>
      <c r="E9631" s="42">
        <f>IF(DAY(B9631)&gt;14,VLOOKUP(DATE(YEAR(C9631),MONTH(C9631)-1,DAY(1)),'מדדים וריביות'!B:C,2,FALSE),VLOOKUP(DATE(YEAR(C9631),MONTH(C9631)-2,DAY(1)),'מדדים וריביות'!B:C,2,FALSE))</f>
        <v>33331270.007375799</v>
      </c>
      <c r="F9631" s="46">
        <f>IF($B$5=1,'ריבית יומית'!D9625,'ריבית יומית'!G9625)</f>
        <v>2.7242892239431882E-5</v>
      </c>
      <c r="G9631" s="46">
        <f t="shared" si="1053"/>
        <v>0</v>
      </c>
      <c r="H9631" s="29">
        <f t="shared" si="1052"/>
        <v>1</v>
      </c>
      <c r="I9631" s="30">
        <f>VLOOKUP(B9630,'מדדים וריביות'!B:C,2)</f>
        <v>33569107.815787204</v>
      </c>
      <c r="K9631" s="39">
        <f t="shared" si="1054"/>
        <v>0</v>
      </c>
      <c r="L9631" s="39">
        <f t="shared" si="1055"/>
        <v>0</v>
      </c>
      <c r="M9631" s="39">
        <f t="shared" si="1056"/>
        <v>0</v>
      </c>
      <c r="N9631" s="41">
        <f t="shared" si="1058"/>
        <v>0</v>
      </c>
    </row>
    <row r="9632" spans="2:14">
      <c r="B9632" s="1">
        <v>42497</v>
      </c>
      <c r="C9632" s="1">
        <f t="shared" si="1057"/>
        <v>42491</v>
      </c>
      <c r="E9632" s="42">
        <f>IF(DAY(B9632)&gt;14,VLOOKUP(DATE(YEAR(C9632),MONTH(C9632)-1,DAY(1)),'מדדים וריביות'!B:C,2,FALSE),VLOOKUP(DATE(YEAR(C9632),MONTH(C9632)-2,DAY(1)),'מדדים וריביות'!B:C,2,FALSE))</f>
        <v>33331270.007375799</v>
      </c>
      <c r="F9632" s="46">
        <f>IF($B$5=1,'ריבית יומית'!D9626,'ריבית יומית'!G9626)</f>
        <v>2.7242892239431882E-5</v>
      </c>
      <c r="G9632" s="46">
        <f t="shared" si="1053"/>
        <v>0</v>
      </c>
      <c r="H9632" s="29">
        <f t="shared" si="1052"/>
        <v>1</v>
      </c>
      <c r="I9632" s="30">
        <f>VLOOKUP(B9631,'מדדים וריביות'!B:C,2)</f>
        <v>33569107.815787204</v>
      </c>
      <c r="K9632" s="39">
        <f t="shared" si="1054"/>
        <v>0</v>
      </c>
      <c r="L9632" s="39">
        <f t="shared" si="1055"/>
        <v>0</v>
      </c>
      <c r="M9632" s="39">
        <f t="shared" si="1056"/>
        <v>0</v>
      </c>
      <c r="N9632" s="41">
        <f t="shared" si="1058"/>
        <v>0</v>
      </c>
    </row>
    <row r="9633" spans="2:14">
      <c r="B9633" s="1">
        <v>42498</v>
      </c>
      <c r="C9633" s="1">
        <f t="shared" si="1057"/>
        <v>42491</v>
      </c>
      <c r="E9633" s="42">
        <f>IF(DAY(B9633)&gt;14,VLOOKUP(DATE(YEAR(C9633),MONTH(C9633)-1,DAY(1)),'מדדים וריביות'!B:C,2,FALSE),VLOOKUP(DATE(YEAR(C9633),MONTH(C9633)-2,DAY(1)),'מדדים וריביות'!B:C,2,FALSE))</f>
        <v>33331270.007375799</v>
      </c>
      <c r="F9633" s="46">
        <f>IF($B$5=1,'ריבית יומית'!D9627,'ריבית יומית'!G9627)</f>
        <v>2.7242892239431882E-5</v>
      </c>
      <c r="G9633" s="46">
        <f t="shared" si="1053"/>
        <v>0</v>
      </c>
      <c r="H9633" s="29">
        <f t="shared" si="1052"/>
        <v>1</v>
      </c>
      <c r="I9633" s="30">
        <f>VLOOKUP(B9632,'מדדים וריביות'!B:C,2)</f>
        <v>33569107.815787204</v>
      </c>
      <c r="K9633" s="39">
        <f t="shared" si="1054"/>
        <v>0</v>
      </c>
      <c r="L9633" s="39">
        <f t="shared" si="1055"/>
        <v>0</v>
      </c>
      <c r="M9633" s="39">
        <f t="shared" si="1056"/>
        <v>0</v>
      </c>
      <c r="N9633" s="41">
        <f t="shared" si="1058"/>
        <v>0</v>
      </c>
    </row>
    <row r="9634" spans="2:14">
      <c r="B9634" s="1">
        <v>42499</v>
      </c>
      <c r="C9634" s="1">
        <f t="shared" si="1057"/>
        <v>42491</v>
      </c>
      <c r="E9634" s="42">
        <f>IF(DAY(B9634)&gt;14,VLOOKUP(DATE(YEAR(C9634),MONTH(C9634)-1,DAY(1)),'מדדים וריביות'!B:C,2,FALSE),VLOOKUP(DATE(YEAR(C9634),MONTH(C9634)-2,DAY(1)),'מדדים וריביות'!B:C,2,FALSE))</f>
        <v>33331270.007375799</v>
      </c>
      <c r="F9634" s="46">
        <f>IF($B$5=1,'ריבית יומית'!D9628,'ריבית יומית'!G9628)</f>
        <v>2.7242892239431882E-5</v>
      </c>
      <c r="G9634" s="46">
        <f t="shared" si="1053"/>
        <v>0</v>
      </c>
      <c r="H9634" s="29">
        <f t="shared" si="1052"/>
        <v>1</v>
      </c>
      <c r="I9634" s="30">
        <f>VLOOKUP(B9633,'מדדים וריביות'!B:C,2)</f>
        <v>33569107.815787204</v>
      </c>
      <c r="K9634" s="39">
        <f t="shared" si="1054"/>
        <v>0</v>
      </c>
      <c r="L9634" s="39">
        <f t="shared" si="1055"/>
        <v>0</v>
      </c>
      <c r="M9634" s="39">
        <f t="shared" si="1056"/>
        <v>0</v>
      </c>
      <c r="N9634" s="41">
        <f t="shared" si="1058"/>
        <v>0</v>
      </c>
    </row>
    <row r="9635" spans="2:14">
      <c r="B9635" s="1">
        <v>42500</v>
      </c>
      <c r="C9635" s="1">
        <f t="shared" si="1057"/>
        <v>42491</v>
      </c>
      <c r="E9635" s="42">
        <f>IF(DAY(B9635)&gt;14,VLOOKUP(DATE(YEAR(C9635),MONTH(C9635)-1,DAY(1)),'מדדים וריביות'!B:C,2,FALSE),VLOOKUP(DATE(YEAR(C9635),MONTH(C9635)-2,DAY(1)),'מדדים וריביות'!B:C,2,FALSE))</f>
        <v>33331270.007375799</v>
      </c>
      <c r="F9635" s="46">
        <f>IF($B$5=1,'ריבית יומית'!D9629,'ריבית יומית'!G9629)</f>
        <v>2.7242892239431882E-5</v>
      </c>
      <c r="G9635" s="46">
        <f t="shared" si="1053"/>
        <v>0</v>
      </c>
      <c r="H9635" s="29">
        <f t="shared" ref="H9635:H9698" si="1059">H9636*(1+G9635)</f>
        <v>1</v>
      </c>
      <c r="I9635" s="30">
        <f>VLOOKUP(B9634,'מדדים וריביות'!B:C,2)</f>
        <v>33569107.815787204</v>
      </c>
      <c r="K9635" s="39">
        <f t="shared" si="1054"/>
        <v>0</v>
      </c>
      <c r="L9635" s="39">
        <f t="shared" si="1055"/>
        <v>0</v>
      </c>
      <c r="M9635" s="39">
        <f t="shared" si="1056"/>
        <v>0</v>
      </c>
      <c r="N9635" s="41">
        <f t="shared" si="1058"/>
        <v>0</v>
      </c>
    </row>
    <row r="9636" spans="2:14">
      <c r="B9636" s="1">
        <v>42501</v>
      </c>
      <c r="C9636" s="1">
        <f t="shared" si="1057"/>
        <v>42491</v>
      </c>
      <c r="E9636" s="42">
        <f>IF(DAY(B9636)&gt;14,VLOOKUP(DATE(YEAR(C9636),MONTH(C9636)-1,DAY(1)),'מדדים וריביות'!B:C,2,FALSE),VLOOKUP(DATE(YEAR(C9636),MONTH(C9636)-2,DAY(1)),'מדדים וריביות'!B:C,2,FALSE))</f>
        <v>33331270.007375799</v>
      </c>
      <c r="F9636" s="46">
        <f>IF($B$5=1,'ריבית יומית'!D9630,'ריבית יומית'!G9630)</f>
        <v>2.7242892239431882E-5</v>
      </c>
      <c r="G9636" s="46">
        <f t="shared" si="1053"/>
        <v>0</v>
      </c>
      <c r="H9636" s="29">
        <f t="shared" si="1059"/>
        <v>1</v>
      </c>
      <c r="I9636" s="30">
        <f>VLOOKUP(B9635,'מדדים וריביות'!B:C,2)</f>
        <v>33569107.815787204</v>
      </c>
      <c r="K9636" s="39">
        <f t="shared" si="1054"/>
        <v>0</v>
      </c>
      <c r="L9636" s="39">
        <f t="shared" si="1055"/>
        <v>0</v>
      </c>
      <c r="M9636" s="39">
        <f t="shared" si="1056"/>
        <v>0</v>
      </c>
      <c r="N9636" s="41">
        <f t="shared" si="1058"/>
        <v>0</v>
      </c>
    </row>
    <row r="9637" spans="2:14">
      <c r="B9637" s="1">
        <v>42502</v>
      </c>
      <c r="C9637" s="1">
        <f t="shared" si="1057"/>
        <v>42491</v>
      </c>
      <c r="E9637" s="42">
        <f>IF(DAY(B9637)&gt;14,VLOOKUP(DATE(YEAR(C9637),MONTH(C9637)-1,DAY(1)),'מדדים וריביות'!B:C,2,FALSE),VLOOKUP(DATE(YEAR(C9637),MONTH(C9637)-2,DAY(1)),'מדדים וריביות'!B:C,2,FALSE))</f>
        <v>33331270.007375799</v>
      </c>
      <c r="F9637" s="46">
        <f>IF($B$5=1,'ריבית יומית'!D9631,'ריבית יומית'!G9631)</f>
        <v>2.7242892239431882E-5</v>
      </c>
      <c r="G9637" s="46">
        <f t="shared" si="1053"/>
        <v>0</v>
      </c>
      <c r="H9637" s="29">
        <f t="shared" si="1059"/>
        <v>1</v>
      </c>
      <c r="I9637" s="30">
        <f>VLOOKUP(B9636,'מדדים וריביות'!B:C,2)</f>
        <v>33569107.815787204</v>
      </c>
      <c r="K9637" s="39">
        <f t="shared" si="1054"/>
        <v>0</v>
      </c>
      <c r="L9637" s="39">
        <f t="shared" si="1055"/>
        <v>0</v>
      </c>
      <c r="M9637" s="39">
        <f t="shared" si="1056"/>
        <v>0</v>
      </c>
      <c r="N9637" s="41">
        <f t="shared" si="1058"/>
        <v>0</v>
      </c>
    </row>
    <row r="9638" spans="2:14">
      <c r="B9638" s="1">
        <v>42503</v>
      </c>
      <c r="C9638" s="1">
        <f t="shared" si="1057"/>
        <v>42491</v>
      </c>
      <c r="E9638" s="42">
        <f>IF(DAY(B9638)&gt;14,VLOOKUP(DATE(YEAR(C9638),MONTH(C9638)-1,DAY(1)),'מדדים וריביות'!B:C,2,FALSE),VLOOKUP(DATE(YEAR(C9638),MONTH(C9638)-2,DAY(1)),'מדדים וריביות'!B:C,2,FALSE))</f>
        <v>33331270.007375799</v>
      </c>
      <c r="F9638" s="46">
        <f>IF($B$5=1,'ריבית יומית'!D9632,'ריבית יומית'!G9632)</f>
        <v>2.7242892239431882E-5</v>
      </c>
      <c r="G9638" s="46">
        <f t="shared" si="1053"/>
        <v>0</v>
      </c>
      <c r="H9638" s="29">
        <f t="shared" si="1059"/>
        <v>1</v>
      </c>
      <c r="I9638" s="30">
        <f>VLOOKUP(B9637,'מדדים וריביות'!B:C,2)</f>
        <v>33569107.815787204</v>
      </c>
      <c r="K9638" s="39">
        <f t="shared" si="1054"/>
        <v>0</v>
      </c>
      <c r="L9638" s="39">
        <f t="shared" si="1055"/>
        <v>0</v>
      </c>
      <c r="M9638" s="39">
        <f t="shared" si="1056"/>
        <v>0</v>
      </c>
      <c r="N9638" s="41">
        <f t="shared" si="1058"/>
        <v>0</v>
      </c>
    </row>
    <row r="9639" spans="2:14">
      <c r="B9639" s="1">
        <v>42504</v>
      </c>
      <c r="C9639" s="1">
        <f t="shared" si="1057"/>
        <v>42491</v>
      </c>
      <c r="E9639" s="42">
        <f>IF(DAY(B9639)&gt;14,VLOOKUP(DATE(YEAR(C9639),MONTH(C9639)-1,DAY(1)),'מדדים וריביות'!B:C,2,FALSE),VLOOKUP(DATE(YEAR(C9639),MONTH(C9639)-2,DAY(1)),'מדדים וריביות'!B:C,2,FALSE))</f>
        <v>33331270.007375799</v>
      </c>
      <c r="F9639" s="46">
        <f>IF($B$5=1,'ריבית יומית'!D9633,'ריבית יומית'!G9633)</f>
        <v>2.7242892239431882E-5</v>
      </c>
      <c r="G9639" s="46">
        <f t="shared" si="1053"/>
        <v>0</v>
      </c>
      <c r="H9639" s="29">
        <f t="shared" si="1059"/>
        <v>1</v>
      </c>
      <c r="I9639" s="30">
        <f>VLOOKUP(B9638,'מדדים וריביות'!B:C,2)</f>
        <v>33569107.815787204</v>
      </c>
      <c r="K9639" s="39">
        <f t="shared" si="1054"/>
        <v>0</v>
      </c>
      <c r="L9639" s="39">
        <f t="shared" si="1055"/>
        <v>0</v>
      </c>
      <c r="M9639" s="39">
        <f t="shared" si="1056"/>
        <v>0</v>
      </c>
      <c r="N9639" s="41">
        <f t="shared" si="1058"/>
        <v>0</v>
      </c>
    </row>
    <row r="9640" spans="2:14">
      <c r="B9640" s="1">
        <v>42505</v>
      </c>
      <c r="C9640" s="1">
        <f t="shared" si="1057"/>
        <v>42491</v>
      </c>
      <c r="E9640" s="42">
        <f>IF(DAY(B9640)&gt;14,VLOOKUP(DATE(YEAR(C9640),MONTH(C9640)-1,DAY(1)),'מדדים וריביות'!B:C,2,FALSE),VLOOKUP(DATE(YEAR(C9640),MONTH(C9640)-2,DAY(1)),'מדדים וריביות'!B:C,2,FALSE))</f>
        <v>33467177.326467998</v>
      </c>
      <c r="F9640" s="46">
        <f>IF($B$5=1,'ריבית יומית'!D9634,'ריבית יומית'!G9634)</f>
        <v>2.7242892239431882E-5</v>
      </c>
      <c r="G9640" s="46">
        <f t="shared" si="1053"/>
        <v>0</v>
      </c>
      <c r="H9640" s="29">
        <f t="shared" si="1059"/>
        <v>1</v>
      </c>
      <c r="I9640" s="30">
        <f>VLOOKUP(B9639,'מדדים וריביות'!B:C,2)</f>
        <v>33569107.815787204</v>
      </c>
      <c r="K9640" s="39">
        <f t="shared" si="1054"/>
        <v>0</v>
      </c>
      <c r="L9640" s="39">
        <f t="shared" si="1055"/>
        <v>0</v>
      </c>
      <c r="M9640" s="39">
        <f t="shared" si="1056"/>
        <v>0</v>
      </c>
      <c r="N9640" s="41">
        <f t="shared" si="1058"/>
        <v>0</v>
      </c>
    </row>
    <row r="9641" spans="2:14">
      <c r="B9641" s="1">
        <v>42506</v>
      </c>
      <c r="C9641" s="1">
        <f t="shared" si="1057"/>
        <v>42491</v>
      </c>
      <c r="E9641" s="42">
        <f>IF(DAY(B9641)&gt;14,VLOOKUP(DATE(YEAR(C9641),MONTH(C9641)-1,DAY(1)),'מדדים וריביות'!B:C,2,FALSE),VLOOKUP(DATE(YEAR(C9641),MONTH(C9641)-2,DAY(1)),'מדדים וריביות'!B:C,2,FALSE))</f>
        <v>33467177.326467998</v>
      </c>
      <c r="F9641" s="46">
        <f>IF($B$5=1,'ריבית יומית'!D9635,'ריבית יומית'!G9635)</f>
        <v>2.7242892239431882E-5</v>
      </c>
      <c r="G9641" s="46">
        <f t="shared" si="1053"/>
        <v>0</v>
      </c>
      <c r="H9641" s="29">
        <f t="shared" si="1059"/>
        <v>1</v>
      </c>
      <c r="I9641" s="30">
        <f>VLOOKUP(B9640,'מדדים וריביות'!B:C,2)</f>
        <v>33569107.815787204</v>
      </c>
      <c r="K9641" s="39">
        <f t="shared" si="1054"/>
        <v>0</v>
      </c>
      <c r="L9641" s="39">
        <f t="shared" si="1055"/>
        <v>0</v>
      </c>
      <c r="M9641" s="39">
        <f t="shared" si="1056"/>
        <v>0</v>
      </c>
      <c r="N9641" s="41">
        <f t="shared" si="1058"/>
        <v>0</v>
      </c>
    </row>
    <row r="9642" spans="2:14">
      <c r="B9642" s="1">
        <v>42507</v>
      </c>
      <c r="C9642" s="1">
        <f t="shared" si="1057"/>
        <v>42491</v>
      </c>
      <c r="E9642" s="42">
        <f>IF(DAY(B9642)&gt;14,VLOOKUP(DATE(YEAR(C9642),MONTH(C9642)-1,DAY(1)),'מדדים וריביות'!B:C,2,FALSE),VLOOKUP(DATE(YEAR(C9642),MONTH(C9642)-2,DAY(1)),'מדדים וריביות'!B:C,2,FALSE))</f>
        <v>33467177.326467998</v>
      </c>
      <c r="F9642" s="46">
        <f>IF($B$5=1,'ריבית יומית'!D9636,'ריבית יומית'!G9636)</f>
        <v>2.7242892239431882E-5</v>
      </c>
      <c r="G9642" s="46">
        <f t="shared" si="1053"/>
        <v>0</v>
      </c>
      <c r="H9642" s="29">
        <f t="shared" si="1059"/>
        <v>1</v>
      </c>
      <c r="I9642" s="30">
        <f>VLOOKUP(B9641,'מדדים וריביות'!B:C,2)</f>
        <v>33569107.815787204</v>
      </c>
      <c r="K9642" s="39">
        <f t="shared" si="1054"/>
        <v>0</v>
      </c>
      <c r="L9642" s="39">
        <f t="shared" si="1055"/>
        <v>0</v>
      </c>
      <c r="M9642" s="39">
        <f t="shared" si="1056"/>
        <v>0</v>
      </c>
      <c r="N9642" s="41">
        <f t="shared" si="1058"/>
        <v>0</v>
      </c>
    </row>
    <row r="9643" spans="2:14">
      <c r="B9643" s="1">
        <v>42508</v>
      </c>
      <c r="C9643" s="1">
        <f t="shared" si="1057"/>
        <v>42491</v>
      </c>
      <c r="E9643" s="42">
        <f>IF(DAY(B9643)&gt;14,VLOOKUP(DATE(YEAR(C9643),MONTH(C9643)-1,DAY(1)),'מדדים וריביות'!B:C,2,FALSE),VLOOKUP(DATE(YEAR(C9643),MONTH(C9643)-2,DAY(1)),'מדדים וריביות'!B:C,2,FALSE))</f>
        <v>33467177.326467998</v>
      </c>
      <c r="F9643" s="46">
        <f>IF($B$5=1,'ריבית יומית'!D9637,'ריבית יומית'!G9637)</f>
        <v>2.7242892239431882E-5</v>
      </c>
      <c r="G9643" s="46">
        <f t="shared" si="1053"/>
        <v>0</v>
      </c>
      <c r="H9643" s="29">
        <f t="shared" si="1059"/>
        <v>1</v>
      </c>
      <c r="I9643" s="30">
        <f>VLOOKUP(B9642,'מדדים וריביות'!B:C,2)</f>
        <v>33569107.815787204</v>
      </c>
      <c r="K9643" s="39">
        <f t="shared" si="1054"/>
        <v>0</v>
      </c>
      <c r="L9643" s="39">
        <f t="shared" si="1055"/>
        <v>0</v>
      </c>
      <c r="M9643" s="39">
        <f t="shared" si="1056"/>
        <v>0</v>
      </c>
      <c r="N9643" s="41">
        <f t="shared" si="1058"/>
        <v>0</v>
      </c>
    </row>
    <row r="9644" spans="2:14">
      <c r="B9644" s="1">
        <v>42509</v>
      </c>
      <c r="C9644" s="1">
        <f t="shared" si="1057"/>
        <v>42491</v>
      </c>
      <c r="E9644" s="42">
        <f>IF(DAY(B9644)&gt;14,VLOOKUP(DATE(YEAR(C9644),MONTH(C9644)-1,DAY(1)),'מדדים וריביות'!B:C,2,FALSE),VLOOKUP(DATE(YEAR(C9644),MONTH(C9644)-2,DAY(1)),'מדדים וריביות'!B:C,2,FALSE))</f>
        <v>33467177.326467998</v>
      </c>
      <c r="F9644" s="46">
        <f>IF($B$5=1,'ריבית יומית'!D9638,'ריבית יומית'!G9638)</f>
        <v>2.7242892239431882E-5</v>
      </c>
      <c r="G9644" s="46">
        <f t="shared" si="1053"/>
        <v>0</v>
      </c>
      <c r="H9644" s="29">
        <f t="shared" si="1059"/>
        <v>1</v>
      </c>
      <c r="I9644" s="30">
        <f>VLOOKUP(B9643,'מדדים וריביות'!B:C,2)</f>
        <v>33569107.815787204</v>
      </c>
      <c r="K9644" s="39">
        <f t="shared" si="1054"/>
        <v>0</v>
      </c>
      <c r="L9644" s="39">
        <f t="shared" si="1055"/>
        <v>0</v>
      </c>
      <c r="M9644" s="39">
        <f t="shared" si="1056"/>
        <v>0</v>
      </c>
      <c r="N9644" s="41">
        <f t="shared" si="1058"/>
        <v>0</v>
      </c>
    </row>
    <row r="9645" spans="2:14">
      <c r="B9645" s="1">
        <v>42510</v>
      </c>
      <c r="C9645" s="1">
        <f t="shared" si="1057"/>
        <v>42491</v>
      </c>
      <c r="E9645" s="42">
        <f>IF(DAY(B9645)&gt;14,VLOOKUP(DATE(YEAR(C9645),MONTH(C9645)-1,DAY(1)),'מדדים וריביות'!B:C,2,FALSE),VLOOKUP(DATE(YEAR(C9645),MONTH(C9645)-2,DAY(1)),'מדדים וריביות'!B:C,2,FALSE))</f>
        <v>33467177.326467998</v>
      </c>
      <c r="F9645" s="46">
        <f>IF($B$5=1,'ריבית יומית'!D9639,'ריבית יומית'!G9639)</f>
        <v>2.7242892239431882E-5</v>
      </c>
      <c r="G9645" s="46">
        <f t="shared" si="1053"/>
        <v>0</v>
      </c>
      <c r="H9645" s="29">
        <f t="shared" si="1059"/>
        <v>1</v>
      </c>
      <c r="I9645" s="30">
        <f>VLOOKUP(B9644,'מדדים וריביות'!B:C,2)</f>
        <v>33569107.815787204</v>
      </c>
      <c r="K9645" s="39">
        <f t="shared" si="1054"/>
        <v>0</v>
      </c>
      <c r="L9645" s="39">
        <f t="shared" si="1055"/>
        <v>0</v>
      </c>
      <c r="M9645" s="39">
        <f t="shared" si="1056"/>
        <v>0</v>
      </c>
      <c r="N9645" s="41">
        <f t="shared" si="1058"/>
        <v>0</v>
      </c>
    </row>
    <row r="9646" spans="2:14">
      <c r="B9646" s="1">
        <v>42511</v>
      </c>
      <c r="C9646" s="1">
        <f t="shared" si="1057"/>
        <v>42491</v>
      </c>
      <c r="E9646" s="42">
        <f>IF(DAY(B9646)&gt;14,VLOOKUP(DATE(YEAR(C9646),MONTH(C9646)-1,DAY(1)),'מדדים וריביות'!B:C,2,FALSE),VLOOKUP(DATE(YEAR(C9646),MONTH(C9646)-2,DAY(1)),'מדדים וריביות'!B:C,2,FALSE))</f>
        <v>33467177.326467998</v>
      </c>
      <c r="F9646" s="46">
        <f>IF($B$5=1,'ריבית יומית'!D9640,'ריבית יומית'!G9640)</f>
        <v>2.7242892239431882E-5</v>
      </c>
      <c r="G9646" s="46">
        <f t="shared" si="1053"/>
        <v>0</v>
      </c>
      <c r="H9646" s="29">
        <f t="shared" si="1059"/>
        <v>1</v>
      </c>
      <c r="I9646" s="30">
        <f>VLOOKUP(B9645,'מדדים וריביות'!B:C,2)</f>
        <v>33569107.815787204</v>
      </c>
      <c r="K9646" s="39">
        <f t="shared" si="1054"/>
        <v>0</v>
      </c>
      <c r="L9646" s="39">
        <f t="shared" si="1055"/>
        <v>0</v>
      </c>
      <c r="M9646" s="39">
        <f t="shared" si="1056"/>
        <v>0</v>
      </c>
      <c r="N9646" s="41">
        <f t="shared" si="1058"/>
        <v>0</v>
      </c>
    </row>
    <row r="9647" spans="2:14">
      <c r="B9647" s="1">
        <v>42512</v>
      </c>
      <c r="C9647" s="1">
        <f t="shared" si="1057"/>
        <v>42491</v>
      </c>
      <c r="E9647" s="42">
        <f>IF(DAY(B9647)&gt;14,VLOOKUP(DATE(YEAR(C9647),MONTH(C9647)-1,DAY(1)),'מדדים וריביות'!B:C,2,FALSE),VLOOKUP(DATE(YEAR(C9647),MONTH(C9647)-2,DAY(1)),'מדדים וריביות'!B:C,2,FALSE))</f>
        <v>33467177.326467998</v>
      </c>
      <c r="F9647" s="46">
        <f>IF($B$5=1,'ריבית יומית'!D9641,'ריבית יומית'!G9641)</f>
        <v>2.7242892239431882E-5</v>
      </c>
      <c r="G9647" s="46">
        <f t="shared" si="1053"/>
        <v>0</v>
      </c>
      <c r="H9647" s="29">
        <f t="shared" si="1059"/>
        <v>1</v>
      </c>
      <c r="I9647" s="30">
        <f>VLOOKUP(B9646,'מדדים וריביות'!B:C,2)</f>
        <v>33569107.815787204</v>
      </c>
      <c r="K9647" s="39">
        <f t="shared" si="1054"/>
        <v>0</v>
      </c>
      <c r="L9647" s="39">
        <f t="shared" si="1055"/>
        <v>0</v>
      </c>
      <c r="M9647" s="39">
        <f t="shared" si="1056"/>
        <v>0</v>
      </c>
      <c r="N9647" s="41">
        <f t="shared" si="1058"/>
        <v>0</v>
      </c>
    </row>
    <row r="9648" spans="2:14">
      <c r="B9648" s="1">
        <v>42513</v>
      </c>
      <c r="C9648" s="1">
        <f t="shared" si="1057"/>
        <v>42491</v>
      </c>
      <c r="E9648" s="42">
        <f>IF(DAY(B9648)&gt;14,VLOOKUP(DATE(YEAR(C9648),MONTH(C9648)-1,DAY(1)),'מדדים וריביות'!B:C,2,FALSE),VLOOKUP(DATE(YEAR(C9648),MONTH(C9648)-2,DAY(1)),'מדדים וריביות'!B:C,2,FALSE))</f>
        <v>33467177.326467998</v>
      </c>
      <c r="F9648" s="46">
        <f>IF($B$5=1,'ריבית יומית'!D9642,'ריבית יומית'!G9642)</f>
        <v>2.7242892239431882E-5</v>
      </c>
      <c r="G9648" s="46">
        <f t="shared" si="1053"/>
        <v>0</v>
      </c>
      <c r="H9648" s="29">
        <f t="shared" si="1059"/>
        <v>1</v>
      </c>
      <c r="I9648" s="30">
        <f>VLOOKUP(B9647,'מדדים וריביות'!B:C,2)</f>
        <v>33569107.815787204</v>
      </c>
      <c r="K9648" s="39">
        <f t="shared" si="1054"/>
        <v>0</v>
      </c>
      <c r="L9648" s="39">
        <f t="shared" si="1055"/>
        <v>0</v>
      </c>
      <c r="M9648" s="39">
        <f t="shared" si="1056"/>
        <v>0</v>
      </c>
      <c r="N9648" s="41">
        <f t="shared" si="1058"/>
        <v>0</v>
      </c>
    </row>
    <row r="9649" spans="2:14">
      <c r="B9649" s="1">
        <v>42514</v>
      </c>
      <c r="C9649" s="1">
        <f t="shared" si="1057"/>
        <v>42491</v>
      </c>
      <c r="E9649" s="42">
        <f>IF(DAY(B9649)&gt;14,VLOOKUP(DATE(YEAR(C9649),MONTH(C9649)-1,DAY(1)),'מדדים וריביות'!B:C,2,FALSE),VLOOKUP(DATE(YEAR(C9649),MONTH(C9649)-2,DAY(1)),'מדדים וריביות'!B:C,2,FALSE))</f>
        <v>33467177.326467998</v>
      </c>
      <c r="F9649" s="46">
        <f>IF($B$5=1,'ריבית יומית'!D9643,'ריבית יומית'!G9643)</f>
        <v>2.7242892239431882E-5</v>
      </c>
      <c r="G9649" s="46">
        <f t="shared" si="1053"/>
        <v>0</v>
      </c>
      <c r="H9649" s="29">
        <f t="shared" si="1059"/>
        <v>1</v>
      </c>
      <c r="I9649" s="30">
        <f>VLOOKUP(B9648,'מדדים וריביות'!B:C,2)</f>
        <v>33569107.815787204</v>
      </c>
      <c r="K9649" s="39">
        <f t="shared" si="1054"/>
        <v>0</v>
      </c>
      <c r="L9649" s="39">
        <f t="shared" si="1055"/>
        <v>0</v>
      </c>
      <c r="M9649" s="39">
        <f t="shared" si="1056"/>
        <v>0</v>
      </c>
      <c r="N9649" s="41">
        <f t="shared" si="1058"/>
        <v>0</v>
      </c>
    </row>
    <row r="9650" spans="2:14">
      <c r="B9650" s="1">
        <v>42515</v>
      </c>
      <c r="C9650" s="1">
        <f t="shared" si="1057"/>
        <v>42491</v>
      </c>
      <c r="E9650" s="42">
        <f>IF(DAY(B9650)&gt;14,VLOOKUP(DATE(YEAR(C9650),MONTH(C9650)-1,DAY(1)),'מדדים וריביות'!B:C,2,FALSE),VLOOKUP(DATE(YEAR(C9650),MONTH(C9650)-2,DAY(1)),'מדדים וריביות'!B:C,2,FALSE))</f>
        <v>33467177.326467998</v>
      </c>
      <c r="F9650" s="46">
        <f>IF($B$5=1,'ריבית יומית'!D9644,'ריבית יומית'!G9644)</f>
        <v>2.7242892239431882E-5</v>
      </c>
      <c r="G9650" s="46">
        <f t="shared" si="1053"/>
        <v>0</v>
      </c>
      <c r="H9650" s="29">
        <f t="shared" si="1059"/>
        <v>1</v>
      </c>
      <c r="I9650" s="30">
        <f>VLOOKUP(B9649,'מדדים וריביות'!B:C,2)</f>
        <v>33569107.815787204</v>
      </c>
      <c r="K9650" s="39">
        <f t="shared" si="1054"/>
        <v>0</v>
      </c>
      <c r="L9650" s="39">
        <f t="shared" si="1055"/>
        <v>0</v>
      </c>
      <c r="M9650" s="39">
        <f t="shared" si="1056"/>
        <v>0</v>
      </c>
      <c r="N9650" s="41">
        <f t="shared" si="1058"/>
        <v>0</v>
      </c>
    </row>
    <row r="9651" spans="2:14">
      <c r="B9651" s="1">
        <v>42516</v>
      </c>
      <c r="C9651" s="1">
        <f t="shared" si="1057"/>
        <v>42491</v>
      </c>
      <c r="E9651" s="42">
        <f>IF(DAY(B9651)&gt;14,VLOOKUP(DATE(YEAR(C9651),MONTH(C9651)-1,DAY(1)),'מדדים וריביות'!B:C,2,FALSE),VLOOKUP(DATE(YEAR(C9651),MONTH(C9651)-2,DAY(1)),'מדדים וריביות'!B:C,2,FALSE))</f>
        <v>33467177.326467998</v>
      </c>
      <c r="F9651" s="46">
        <f>IF($B$5=1,'ריבית יומית'!D9645,'ריבית יומית'!G9645)</f>
        <v>2.7242892239431882E-5</v>
      </c>
      <c r="G9651" s="46">
        <f t="shared" si="1053"/>
        <v>0</v>
      </c>
      <c r="H9651" s="29">
        <f t="shared" si="1059"/>
        <v>1</v>
      </c>
      <c r="I9651" s="30">
        <f>VLOOKUP(B9650,'מדדים וריביות'!B:C,2)</f>
        <v>33569107.815787204</v>
      </c>
      <c r="K9651" s="39">
        <f t="shared" si="1054"/>
        <v>0</v>
      </c>
      <c r="L9651" s="39">
        <f t="shared" si="1055"/>
        <v>0</v>
      </c>
      <c r="M9651" s="39">
        <f t="shared" si="1056"/>
        <v>0</v>
      </c>
      <c r="N9651" s="41">
        <f t="shared" si="1058"/>
        <v>0</v>
      </c>
    </row>
    <row r="9652" spans="2:14">
      <c r="B9652" s="1">
        <v>42517</v>
      </c>
      <c r="C9652" s="1">
        <f t="shared" si="1057"/>
        <v>42491</v>
      </c>
      <c r="E9652" s="42">
        <f>IF(DAY(B9652)&gt;14,VLOOKUP(DATE(YEAR(C9652),MONTH(C9652)-1,DAY(1)),'מדדים וריביות'!B:C,2,FALSE),VLOOKUP(DATE(YEAR(C9652),MONTH(C9652)-2,DAY(1)),'מדדים וריביות'!B:C,2,FALSE))</f>
        <v>33467177.326467998</v>
      </c>
      <c r="F9652" s="46">
        <f>IF($B$5=1,'ריבית יומית'!D9646,'ריבית יומית'!G9646)</f>
        <v>2.7242892239431882E-5</v>
      </c>
      <c r="G9652" s="46">
        <f t="shared" si="1053"/>
        <v>0</v>
      </c>
      <c r="H9652" s="29">
        <f t="shared" si="1059"/>
        <v>1</v>
      </c>
      <c r="I9652" s="30">
        <f>VLOOKUP(B9651,'מדדים וריביות'!B:C,2)</f>
        <v>33569107.815787204</v>
      </c>
      <c r="K9652" s="39">
        <f t="shared" si="1054"/>
        <v>0</v>
      </c>
      <c r="L9652" s="39">
        <f t="shared" si="1055"/>
        <v>0</v>
      </c>
      <c r="M9652" s="39">
        <f t="shared" si="1056"/>
        <v>0</v>
      </c>
      <c r="N9652" s="41">
        <f t="shared" si="1058"/>
        <v>0</v>
      </c>
    </row>
    <row r="9653" spans="2:14">
      <c r="B9653" s="1">
        <v>42518</v>
      </c>
      <c r="C9653" s="1">
        <f t="shared" si="1057"/>
        <v>42491</v>
      </c>
      <c r="E9653" s="42">
        <f>IF(DAY(B9653)&gt;14,VLOOKUP(DATE(YEAR(C9653),MONTH(C9653)-1,DAY(1)),'מדדים וריביות'!B:C,2,FALSE),VLOOKUP(DATE(YEAR(C9653),MONTH(C9653)-2,DAY(1)),'מדדים וריביות'!B:C,2,FALSE))</f>
        <v>33467177.326467998</v>
      </c>
      <c r="F9653" s="46">
        <f>IF($B$5=1,'ריבית יומית'!D9647,'ריבית יומית'!G9647)</f>
        <v>2.7242892239431882E-5</v>
      </c>
      <c r="G9653" s="46">
        <f t="shared" si="1053"/>
        <v>0</v>
      </c>
      <c r="H9653" s="29">
        <f t="shared" si="1059"/>
        <v>1</v>
      </c>
      <c r="I9653" s="30">
        <f>VLOOKUP(B9652,'מדדים וריביות'!B:C,2)</f>
        <v>33569107.815787204</v>
      </c>
      <c r="K9653" s="39">
        <f t="shared" si="1054"/>
        <v>0</v>
      </c>
      <c r="L9653" s="39">
        <f t="shared" si="1055"/>
        <v>0</v>
      </c>
      <c r="M9653" s="39">
        <f t="shared" si="1056"/>
        <v>0</v>
      </c>
      <c r="N9653" s="41">
        <f t="shared" si="1058"/>
        <v>0</v>
      </c>
    </row>
    <row r="9654" spans="2:14">
      <c r="B9654" s="1">
        <v>42519</v>
      </c>
      <c r="C9654" s="1">
        <f t="shared" si="1057"/>
        <v>42491</v>
      </c>
      <c r="E9654" s="42">
        <f>IF(DAY(B9654)&gt;14,VLOOKUP(DATE(YEAR(C9654),MONTH(C9654)-1,DAY(1)),'מדדים וריביות'!B:C,2,FALSE),VLOOKUP(DATE(YEAR(C9654),MONTH(C9654)-2,DAY(1)),'מדדים וריביות'!B:C,2,FALSE))</f>
        <v>33467177.326467998</v>
      </c>
      <c r="F9654" s="46">
        <f>IF($B$5=1,'ריבית יומית'!D9648,'ריבית יומית'!G9648)</f>
        <v>2.7242892239431882E-5</v>
      </c>
      <c r="G9654" s="46">
        <f t="shared" si="1053"/>
        <v>0</v>
      </c>
      <c r="H9654" s="29">
        <f t="shared" si="1059"/>
        <v>1</v>
      </c>
      <c r="I9654" s="30">
        <f>VLOOKUP(B9653,'מדדים וריביות'!B:C,2)</f>
        <v>33569107.815787204</v>
      </c>
      <c r="K9654" s="39">
        <f t="shared" si="1054"/>
        <v>0</v>
      </c>
      <c r="L9654" s="39">
        <f t="shared" si="1055"/>
        <v>0</v>
      </c>
      <c r="M9654" s="39">
        <f t="shared" si="1056"/>
        <v>0</v>
      </c>
      <c r="N9654" s="41">
        <f t="shared" si="1058"/>
        <v>0</v>
      </c>
    </row>
    <row r="9655" spans="2:14">
      <c r="B9655" s="1">
        <v>42520</v>
      </c>
      <c r="C9655" s="1">
        <f t="shared" si="1057"/>
        <v>42491</v>
      </c>
      <c r="E9655" s="42">
        <f>IF(DAY(B9655)&gt;14,VLOOKUP(DATE(YEAR(C9655),MONTH(C9655)-1,DAY(1)),'מדדים וריביות'!B:C,2,FALSE),VLOOKUP(DATE(YEAR(C9655),MONTH(C9655)-2,DAY(1)),'מדדים וריביות'!B:C,2,FALSE))</f>
        <v>33467177.326467998</v>
      </c>
      <c r="F9655" s="46">
        <f>IF($B$5=1,'ריבית יומית'!D9649,'ריבית יומית'!G9649)</f>
        <v>2.7242892239431882E-5</v>
      </c>
      <c r="G9655" s="46">
        <f t="shared" si="1053"/>
        <v>0</v>
      </c>
      <c r="H9655" s="29">
        <f t="shared" si="1059"/>
        <v>1</v>
      </c>
      <c r="I9655" s="30">
        <f>VLOOKUP(B9654,'מדדים וריביות'!B:C,2)</f>
        <v>33569107.815787204</v>
      </c>
      <c r="K9655" s="39">
        <f t="shared" si="1054"/>
        <v>0</v>
      </c>
      <c r="L9655" s="39">
        <f t="shared" si="1055"/>
        <v>0</v>
      </c>
      <c r="M9655" s="39">
        <f t="shared" si="1056"/>
        <v>0</v>
      </c>
      <c r="N9655" s="41">
        <f t="shared" si="1058"/>
        <v>0</v>
      </c>
    </row>
    <row r="9656" spans="2:14">
      <c r="B9656" s="1">
        <v>42521</v>
      </c>
      <c r="C9656" s="1">
        <f t="shared" si="1057"/>
        <v>42491</v>
      </c>
      <c r="E9656" s="42">
        <f>IF(DAY(B9656)&gt;14,VLOOKUP(DATE(YEAR(C9656),MONTH(C9656)-1,DAY(1)),'מדדים וריביות'!B:C,2,FALSE),VLOOKUP(DATE(YEAR(C9656),MONTH(C9656)-2,DAY(1)),'מדדים וריביות'!B:C,2,FALSE))</f>
        <v>33467177.326467998</v>
      </c>
      <c r="F9656" s="46">
        <f>IF($B$5=1,'ריבית יומית'!D9650,'ריבית יומית'!G9650)</f>
        <v>2.7242892239431882E-5</v>
      </c>
      <c r="G9656" s="46">
        <f t="shared" si="1053"/>
        <v>0</v>
      </c>
      <c r="H9656" s="29">
        <f t="shared" si="1059"/>
        <v>1</v>
      </c>
      <c r="I9656" s="30">
        <f>VLOOKUP(B9655,'מדדים וריביות'!B:C,2)</f>
        <v>33569107.815787204</v>
      </c>
      <c r="K9656" s="39">
        <f t="shared" si="1054"/>
        <v>0</v>
      </c>
      <c r="L9656" s="39">
        <f t="shared" si="1055"/>
        <v>0</v>
      </c>
      <c r="M9656" s="39">
        <f t="shared" si="1056"/>
        <v>0</v>
      </c>
      <c r="N9656" s="41">
        <f t="shared" si="1058"/>
        <v>0</v>
      </c>
    </row>
    <row r="9657" spans="2:14">
      <c r="B9657" s="1">
        <v>42522</v>
      </c>
      <c r="C9657" s="1">
        <f t="shared" si="1057"/>
        <v>42522</v>
      </c>
      <c r="E9657" s="42">
        <f>IF(DAY(B9657)&gt;14,VLOOKUP(DATE(YEAR(C9657),MONTH(C9657)-1,DAY(1)),'מדדים וריביות'!B:C,2,FALSE),VLOOKUP(DATE(YEAR(C9657),MONTH(C9657)-2,DAY(1)),'מדדים וריביות'!B:C,2,FALSE))</f>
        <v>33467177.326467998</v>
      </c>
      <c r="F9657" s="46">
        <f>IF($B$5=1,'ריבית יומית'!D9651,'ריבית יומית'!G9651)</f>
        <v>2.7242892239431882E-5</v>
      </c>
      <c r="G9657" s="46">
        <f t="shared" si="1053"/>
        <v>0</v>
      </c>
      <c r="H9657" s="29">
        <f t="shared" si="1059"/>
        <v>1</v>
      </c>
      <c r="I9657" s="30">
        <f>VLOOKUP(B9656,'מדדים וריביות'!B:C,2)</f>
        <v>33569107.815787204</v>
      </c>
      <c r="K9657" s="39">
        <f t="shared" si="1054"/>
        <v>0</v>
      </c>
      <c r="L9657" s="39">
        <f t="shared" si="1055"/>
        <v>0</v>
      </c>
      <c r="M9657" s="39">
        <f t="shared" si="1056"/>
        <v>0</v>
      </c>
      <c r="N9657" s="41">
        <f t="shared" si="1058"/>
        <v>0</v>
      </c>
    </row>
    <row r="9658" spans="2:14">
      <c r="B9658" s="1">
        <v>42523</v>
      </c>
      <c r="C9658" s="1">
        <f t="shared" si="1057"/>
        <v>42522</v>
      </c>
      <c r="E9658" s="42">
        <f>IF(DAY(B9658)&gt;14,VLOOKUP(DATE(YEAR(C9658),MONTH(C9658)-1,DAY(1)),'מדדים וריביות'!B:C,2,FALSE),VLOOKUP(DATE(YEAR(C9658),MONTH(C9658)-2,DAY(1)),'מדדים וריביות'!B:C,2,FALSE))</f>
        <v>33467177.326467998</v>
      </c>
      <c r="F9658" s="46">
        <f>IF($B$5=1,'ריבית יומית'!D9652,'ריבית יומית'!G9652)</f>
        <v>2.7242892239431882E-5</v>
      </c>
      <c r="G9658" s="46">
        <f t="shared" si="1053"/>
        <v>0</v>
      </c>
      <c r="H9658" s="29">
        <f t="shared" si="1059"/>
        <v>1</v>
      </c>
      <c r="I9658" s="30">
        <f>VLOOKUP(B9657,'מדדים וריביות'!B:C,2)</f>
        <v>33671038.305106401</v>
      </c>
      <c r="K9658" s="39">
        <f t="shared" si="1054"/>
        <v>0</v>
      </c>
      <c r="L9658" s="39">
        <f t="shared" si="1055"/>
        <v>0</v>
      </c>
      <c r="M9658" s="39">
        <f t="shared" si="1056"/>
        <v>0</v>
      </c>
      <c r="N9658" s="41">
        <f t="shared" si="1058"/>
        <v>0</v>
      </c>
    </row>
    <row r="9659" spans="2:14">
      <c r="B9659" s="1">
        <v>42524</v>
      </c>
      <c r="C9659" s="1">
        <f t="shared" si="1057"/>
        <v>42522</v>
      </c>
      <c r="E9659" s="42">
        <f>IF(DAY(B9659)&gt;14,VLOOKUP(DATE(YEAR(C9659),MONTH(C9659)-1,DAY(1)),'מדדים וריביות'!B:C,2,FALSE),VLOOKUP(DATE(YEAR(C9659),MONTH(C9659)-2,DAY(1)),'מדדים וריביות'!B:C,2,FALSE))</f>
        <v>33467177.326467998</v>
      </c>
      <c r="F9659" s="46">
        <f>IF($B$5=1,'ריבית יומית'!D9653,'ריבית יומית'!G9653)</f>
        <v>2.7242892239431882E-5</v>
      </c>
      <c r="G9659" s="46">
        <f t="shared" si="1053"/>
        <v>0</v>
      </c>
      <c r="H9659" s="29">
        <f t="shared" si="1059"/>
        <v>1</v>
      </c>
      <c r="I9659" s="30">
        <f>VLOOKUP(B9658,'מדדים וריביות'!B:C,2)</f>
        <v>33671038.305106401</v>
      </c>
      <c r="K9659" s="39">
        <f t="shared" si="1054"/>
        <v>0</v>
      </c>
      <c r="L9659" s="39">
        <f t="shared" si="1055"/>
        <v>0</v>
      </c>
      <c r="M9659" s="39">
        <f t="shared" si="1056"/>
        <v>0</v>
      </c>
      <c r="N9659" s="41">
        <f t="shared" si="1058"/>
        <v>0</v>
      </c>
    </row>
    <row r="9660" spans="2:14">
      <c r="B9660" s="1">
        <v>42525</v>
      </c>
      <c r="C9660" s="1">
        <f t="shared" si="1057"/>
        <v>42522</v>
      </c>
      <c r="E9660" s="42">
        <f>IF(DAY(B9660)&gt;14,VLOOKUP(DATE(YEAR(C9660),MONTH(C9660)-1,DAY(1)),'מדדים וריביות'!B:C,2,FALSE),VLOOKUP(DATE(YEAR(C9660),MONTH(C9660)-2,DAY(1)),'מדדים וריביות'!B:C,2,FALSE))</f>
        <v>33467177.326467998</v>
      </c>
      <c r="F9660" s="46">
        <f>IF($B$5=1,'ריבית יומית'!D9654,'ריבית יומית'!G9654)</f>
        <v>2.7242892239431882E-5</v>
      </c>
      <c r="G9660" s="46">
        <f t="shared" si="1053"/>
        <v>0</v>
      </c>
      <c r="H9660" s="29">
        <f t="shared" si="1059"/>
        <v>1</v>
      </c>
      <c r="I9660" s="30">
        <f>VLOOKUP(B9659,'מדדים וריביות'!B:C,2)</f>
        <v>33671038.305106401</v>
      </c>
      <c r="K9660" s="39">
        <f t="shared" si="1054"/>
        <v>0</v>
      </c>
      <c r="L9660" s="39">
        <f t="shared" si="1055"/>
        <v>0</v>
      </c>
      <c r="M9660" s="39">
        <f t="shared" si="1056"/>
        <v>0</v>
      </c>
      <c r="N9660" s="41">
        <f t="shared" si="1058"/>
        <v>0</v>
      </c>
    </row>
    <row r="9661" spans="2:14">
      <c r="B9661" s="1">
        <v>42526</v>
      </c>
      <c r="C9661" s="1">
        <f t="shared" si="1057"/>
        <v>42522</v>
      </c>
      <c r="E9661" s="42">
        <f>IF(DAY(B9661)&gt;14,VLOOKUP(DATE(YEAR(C9661),MONTH(C9661)-1,DAY(1)),'מדדים וריביות'!B:C,2,FALSE),VLOOKUP(DATE(YEAR(C9661),MONTH(C9661)-2,DAY(1)),'מדדים וריביות'!B:C,2,FALSE))</f>
        <v>33467177.326467998</v>
      </c>
      <c r="F9661" s="46">
        <f>IF($B$5=1,'ריבית יומית'!D9655,'ריבית יומית'!G9655)</f>
        <v>2.7242892239431882E-5</v>
      </c>
      <c r="G9661" s="46">
        <f t="shared" si="1053"/>
        <v>0</v>
      </c>
      <c r="H9661" s="29">
        <f t="shared" si="1059"/>
        <v>1</v>
      </c>
      <c r="I9661" s="30">
        <f>VLOOKUP(B9660,'מדדים וריביות'!B:C,2)</f>
        <v>33671038.305106401</v>
      </c>
      <c r="K9661" s="39">
        <f t="shared" si="1054"/>
        <v>0</v>
      </c>
      <c r="L9661" s="39">
        <f t="shared" si="1055"/>
        <v>0</v>
      </c>
      <c r="M9661" s="39">
        <f t="shared" si="1056"/>
        <v>0</v>
      </c>
      <c r="N9661" s="41">
        <f t="shared" si="1058"/>
        <v>0</v>
      </c>
    </row>
    <row r="9662" spans="2:14">
      <c r="B9662" s="1">
        <v>42527</v>
      </c>
      <c r="C9662" s="1">
        <f t="shared" si="1057"/>
        <v>42522</v>
      </c>
      <c r="E9662" s="42">
        <f>IF(DAY(B9662)&gt;14,VLOOKUP(DATE(YEAR(C9662),MONTH(C9662)-1,DAY(1)),'מדדים וריביות'!B:C,2,FALSE),VLOOKUP(DATE(YEAR(C9662),MONTH(C9662)-2,DAY(1)),'מדדים וריביות'!B:C,2,FALSE))</f>
        <v>33467177.326467998</v>
      </c>
      <c r="F9662" s="46">
        <f>IF($B$5=1,'ריבית יומית'!D9656,'ריבית יומית'!G9656)</f>
        <v>2.7242892239431882E-5</v>
      </c>
      <c r="G9662" s="46">
        <f t="shared" si="1053"/>
        <v>0</v>
      </c>
      <c r="H9662" s="29">
        <f t="shared" si="1059"/>
        <v>1</v>
      </c>
      <c r="I9662" s="30">
        <f>VLOOKUP(B9661,'מדדים וריביות'!B:C,2)</f>
        <v>33671038.305106401</v>
      </c>
      <c r="K9662" s="39">
        <f t="shared" si="1054"/>
        <v>0</v>
      </c>
      <c r="L9662" s="39">
        <f t="shared" si="1055"/>
        <v>0</v>
      </c>
      <c r="M9662" s="39">
        <f t="shared" si="1056"/>
        <v>0</v>
      </c>
      <c r="N9662" s="41">
        <f t="shared" si="1058"/>
        <v>0</v>
      </c>
    </row>
    <row r="9663" spans="2:14">
      <c r="B9663" s="1">
        <v>42528</v>
      </c>
      <c r="C9663" s="1">
        <f t="shared" si="1057"/>
        <v>42522</v>
      </c>
      <c r="E9663" s="42">
        <f>IF(DAY(B9663)&gt;14,VLOOKUP(DATE(YEAR(C9663),MONTH(C9663)-1,DAY(1)),'מדדים וריביות'!B:C,2,FALSE),VLOOKUP(DATE(YEAR(C9663),MONTH(C9663)-2,DAY(1)),'מדדים וריביות'!B:C,2,FALSE))</f>
        <v>33467177.326467998</v>
      </c>
      <c r="F9663" s="46">
        <f>IF($B$5=1,'ריבית יומית'!D9657,'ריבית יומית'!G9657)</f>
        <v>2.7242892239431882E-5</v>
      </c>
      <c r="G9663" s="46">
        <f t="shared" si="1053"/>
        <v>0</v>
      </c>
      <c r="H9663" s="29">
        <f t="shared" si="1059"/>
        <v>1</v>
      </c>
      <c r="I9663" s="30">
        <f>VLOOKUP(B9662,'מדדים וריביות'!B:C,2)</f>
        <v>33671038.305106401</v>
      </c>
      <c r="K9663" s="39">
        <f t="shared" si="1054"/>
        <v>0</v>
      </c>
      <c r="L9663" s="39">
        <f t="shared" si="1055"/>
        <v>0</v>
      </c>
      <c r="M9663" s="39">
        <f t="shared" si="1056"/>
        <v>0</v>
      </c>
      <c r="N9663" s="41">
        <f t="shared" si="1058"/>
        <v>0</v>
      </c>
    </row>
    <row r="9664" spans="2:14">
      <c r="B9664" s="1">
        <v>42529</v>
      </c>
      <c r="C9664" s="1">
        <f t="shared" si="1057"/>
        <v>42522</v>
      </c>
      <c r="E9664" s="42">
        <f>IF(DAY(B9664)&gt;14,VLOOKUP(DATE(YEAR(C9664),MONTH(C9664)-1,DAY(1)),'מדדים וריביות'!B:C,2,FALSE),VLOOKUP(DATE(YEAR(C9664),MONTH(C9664)-2,DAY(1)),'מדדים וריביות'!B:C,2,FALSE))</f>
        <v>33467177.326467998</v>
      </c>
      <c r="F9664" s="46">
        <f>IF($B$5=1,'ריבית יומית'!D9658,'ריבית יומית'!G9658)</f>
        <v>2.7242892239431882E-5</v>
      </c>
      <c r="G9664" s="46">
        <f t="shared" si="1053"/>
        <v>0</v>
      </c>
      <c r="H9664" s="29">
        <f t="shared" si="1059"/>
        <v>1</v>
      </c>
      <c r="I9664" s="30">
        <f>VLOOKUP(B9663,'מדדים וריביות'!B:C,2)</f>
        <v>33671038.305106401</v>
      </c>
      <c r="K9664" s="39">
        <f t="shared" si="1054"/>
        <v>0</v>
      </c>
      <c r="L9664" s="39">
        <f t="shared" si="1055"/>
        <v>0</v>
      </c>
      <c r="M9664" s="39">
        <f t="shared" si="1056"/>
        <v>0</v>
      </c>
      <c r="N9664" s="41">
        <f t="shared" si="1058"/>
        <v>0</v>
      </c>
    </row>
    <row r="9665" spans="2:14">
      <c r="B9665" s="1">
        <v>42530</v>
      </c>
      <c r="C9665" s="1">
        <f t="shared" si="1057"/>
        <v>42522</v>
      </c>
      <c r="E9665" s="42">
        <f>IF(DAY(B9665)&gt;14,VLOOKUP(DATE(YEAR(C9665),MONTH(C9665)-1,DAY(1)),'מדדים וריביות'!B:C,2,FALSE),VLOOKUP(DATE(YEAR(C9665),MONTH(C9665)-2,DAY(1)),'מדדים וריביות'!B:C,2,FALSE))</f>
        <v>33467177.326467998</v>
      </c>
      <c r="F9665" s="46">
        <f>IF($B$5=1,'ריבית יומית'!D9659,'ריבית יומית'!G9659)</f>
        <v>2.7242892239431882E-5</v>
      </c>
      <c r="G9665" s="46">
        <f t="shared" si="1053"/>
        <v>0</v>
      </c>
      <c r="H9665" s="29">
        <f t="shared" si="1059"/>
        <v>1</v>
      </c>
      <c r="I9665" s="30">
        <f>VLOOKUP(B9664,'מדדים וריביות'!B:C,2)</f>
        <v>33671038.305106401</v>
      </c>
      <c r="K9665" s="39">
        <f t="shared" si="1054"/>
        <v>0</v>
      </c>
      <c r="L9665" s="39">
        <f t="shared" si="1055"/>
        <v>0</v>
      </c>
      <c r="M9665" s="39">
        <f t="shared" si="1056"/>
        <v>0</v>
      </c>
      <c r="N9665" s="41">
        <f t="shared" si="1058"/>
        <v>0</v>
      </c>
    </row>
    <row r="9666" spans="2:14">
      <c r="B9666" s="1">
        <v>42531</v>
      </c>
      <c r="C9666" s="1">
        <f t="shared" si="1057"/>
        <v>42522</v>
      </c>
      <c r="E9666" s="42">
        <f>IF(DAY(B9666)&gt;14,VLOOKUP(DATE(YEAR(C9666),MONTH(C9666)-1,DAY(1)),'מדדים וריביות'!B:C,2,FALSE),VLOOKUP(DATE(YEAR(C9666),MONTH(C9666)-2,DAY(1)),'מדדים וריביות'!B:C,2,FALSE))</f>
        <v>33467177.326467998</v>
      </c>
      <c r="F9666" s="46">
        <f>IF($B$5=1,'ריבית יומית'!D9660,'ריבית יומית'!G9660)</f>
        <v>2.7242892239431882E-5</v>
      </c>
      <c r="G9666" s="46">
        <f t="shared" si="1053"/>
        <v>0</v>
      </c>
      <c r="H9666" s="29">
        <f t="shared" si="1059"/>
        <v>1</v>
      </c>
      <c r="I9666" s="30">
        <f>VLOOKUP(B9665,'מדדים וריביות'!B:C,2)</f>
        <v>33671038.305106401</v>
      </c>
      <c r="K9666" s="39">
        <f t="shared" si="1054"/>
        <v>0</v>
      </c>
      <c r="L9666" s="39">
        <f t="shared" si="1055"/>
        <v>0</v>
      </c>
      <c r="M9666" s="39">
        <f t="shared" si="1056"/>
        <v>0</v>
      </c>
      <c r="N9666" s="41">
        <f t="shared" si="1058"/>
        <v>0</v>
      </c>
    </row>
    <row r="9667" spans="2:14">
      <c r="B9667" s="1">
        <v>42532</v>
      </c>
      <c r="C9667" s="1">
        <f t="shared" si="1057"/>
        <v>42522</v>
      </c>
      <c r="E9667" s="42">
        <f>IF(DAY(B9667)&gt;14,VLOOKUP(DATE(YEAR(C9667),MONTH(C9667)-1,DAY(1)),'מדדים וריביות'!B:C,2,FALSE),VLOOKUP(DATE(YEAR(C9667),MONTH(C9667)-2,DAY(1)),'מדדים וריביות'!B:C,2,FALSE))</f>
        <v>33467177.326467998</v>
      </c>
      <c r="F9667" s="46">
        <f>IF($B$5=1,'ריבית יומית'!D9661,'ריבית יומית'!G9661)</f>
        <v>2.7242892239431882E-5</v>
      </c>
      <c r="G9667" s="46">
        <f t="shared" si="1053"/>
        <v>0</v>
      </c>
      <c r="H9667" s="29">
        <f t="shared" si="1059"/>
        <v>1</v>
      </c>
      <c r="I9667" s="30">
        <f>VLOOKUP(B9666,'מדדים וריביות'!B:C,2)</f>
        <v>33671038.305106401</v>
      </c>
      <c r="K9667" s="39">
        <f t="shared" si="1054"/>
        <v>0</v>
      </c>
      <c r="L9667" s="39">
        <f t="shared" si="1055"/>
        <v>0</v>
      </c>
      <c r="M9667" s="39">
        <f t="shared" si="1056"/>
        <v>0</v>
      </c>
      <c r="N9667" s="41">
        <f t="shared" si="1058"/>
        <v>0</v>
      </c>
    </row>
    <row r="9668" spans="2:14">
      <c r="B9668" s="1">
        <v>42533</v>
      </c>
      <c r="C9668" s="1">
        <f t="shared" si="1057"/>
        <v>42522</v>
      </c>
      <c r="E9668" s="42">
        <f>IF(DAY(B9668)&gt;14,VLOOKUP(DATE(YEAR(C9668),MONTH(C9668)-1,DAY(1)),'מדדים וריביות'!B:C,2,FALSE),VLOOKUP(DATE(YEAR(C9668),MONTH(C9668)-2,DAY(1)),'מדדים וריביות'!B:C,2,FALSE))</f>
        <v>33467177.326467998</v>
      </c>
      <c r="F9668" s="46">
        <f>IF($B$5=1,'ריבית יומית'!D9662,'ריבית יומית'!G9662)</f>
        <v>2.7242892239431882E-5</v>
      </c>
      <c r="G9668" s="46">
        <f t="shared" si="1053"/>
        <v>0</v>
      </c>
      <c r="H9668" s="29">
        <f t="shared" si="1059"/>
        <v>1</v>
      </c>
      <c r="I9668" s="30">
        <f>VLOOKUP(B9667,'מדדים וריביות'!B:C,2)</f>
        <v>33671038.305106401</v>
      </c>
      <c r="K9668" s="39">
        <f t="shared" si="1054"/>
        <v>0</v>
      </c>
      <c r="L9668" s="39">
        <f t="shared" si="1055"/>
        <v>0</v>
      </c>
      <c r="M9668" s="39">
        <f t="shared" si="1056"/>
        <v>0</v>
      </c>
      <c r="N9668" s="41">
        <f t="shared" si="1058"/>
        <v>0</v>
      </c>
    </row>
    <row r="9669" spans="2:14">
      <c r="B9669" s="1">
        <v>42534</v>
      </c>
      <c r="C9669" s="1">
        <f t="shared" si="1057"/>
        <v>42522</v>
      </c>
      <c r="E9669" s="42">
        <f>IF(DAY(B9669)&gt;14,VLOOKUP(DATE(YEAR(C9669),MONTH(C9669)-1,DAY(1)),'מדדים וריביות'!B:C,2,FALSE),VLOOKUP(DATE(YEAR(C9669),MONTH(C9669)-2,DAY(1)),'מדדים וריביות'!B:C,2,FALSE))</f>
        <v>33467177.326467998</v>
      </c>
      <c r="F9669" s="46">
        <f>IF($B$5=1,'ריבית יומית'!D9663,'ריבית יומית'!G9663)</f>
        <v>2.7242892239431882E-5</v>
      </c>
      <c r="G9669" s="46">
        <f t="shared" si="1053"/>
        <v>0</v>
      </c>
      <c r="H9669" s="29">
        <f t="shared" si="1059"/>
        <v>1</v>
      </c>
      <c r="I9669" s="30">
        <f>VLOOKUP(B9668,'מדדים וריביות'!B:C,2)</f>
        <v>33671038.305106401</v>
      </c>
      <c r="K9669" s="39">
        <f t="shared" si="1054"/>
        <v>0</v>
      </c>
      <c r="L9669" s="39">
        <f t="shared" si="1055"/>
        <v>0</v>
      </c>
      <c r="M9669" s="39">
        <f t="shared" si="1056"/>
        <v>0</v>
      </c>
      <c r="N9669" s="41">
        <f t="shared" si="1058"/>
        <v>0</v>
      </c>
    </row>
    <row r="9670" spans="2:14">
      <c r="B9670" s="1">
        <v>42535</v>
      </c>
      <c r="C9670" s="1">
        <f t="shared" si="1057"/>
        <v>42522</v>
      </c>
      <c r="E9670" s="42">
        <f>IF(DAY(B9670)&gt;14,VLOOKUP(DATE(YEAR(C9670),MONTH(C9670)-1,DAY(1)),'מדדים וריביות'!B:C,2,FALSE),VLOOKUP(DATE(YEAR(C9670),MONTH(C9670)-2,DAY(1)),'מדדים וריביות'!B:C,2,FALSE))</f>
        <v>33467177.326467998</v>
      </c>
      <c r="F9670" s="46">
        <f>IF($B$5=1,'ריבית יומית'!D9664,'ריבית יומית'!G9664)</f>
        <v>2.7242892239431882E-5</v>
      </c>
      <c r="G9670" s="46">
        <f t="shared" si="1053"/>
        <v>0</v>
      </c>
      <c r="H9670" s="29">
        <f t="shared" si="1059"/>
        <v>1</v>
      </c>
      <c r="I9670" s="30">
        <f>VLOOKUP(B9669,'מדדים וריביות'!B:C,2)</f>
        <v>33671038.305106401</v>
      </c>
      <c r="K9670" s="39">
        <f t="shared" si="1054"/>
        <v>0</v>
      </c>
      <c r="L9670" s="39">
        <f t="shared" si="1055"/>
        <v>0</v>
      </c>
      <c r="M9670" s="39">
        <f t="shared" si="1056"/>
        <v>0</v>
      </c>
      <c r="N9670" s="41">
        <f t="shared" si="1058"/>
        <v>0</v>
      </c>
    </row>
    <row r="9671" spans="2:14">
      <c r="B9671" s="1">
        <v>42536</v>
      </c>
      <c r="C9671" s="1">
        <f t="shared" si="1057"/>
        <v>42522</v>
      </c>
      <c r="E9671" s="42">
        <f>IF(DAY(B9671)&gt;14,VLOOKUP(DATE(YEAR(C9671),MONTH(C9671)-1,DAY(1)),'מדדים וריביות'!B:C,2,FALSE),VLOOKUP(DATE(YEAR(C9671),MONTH(C9671)-2,DAY(1)),'מדדים וריביות'!B:C,2,FALSE))</f>
        <v>33569107.815787204</v>
      </c>
      <c r="F9671" s="46">
        <f>IF($B$5=1,'ריבית יומית'!D9665,'ריבית יומית'!G9665)</f>
        <v>2.7242892239431882E-5</v>
      </c>
      <c r="G9671" s="46">
        <f t="shared" si="1053"/>
        <v>0</v>
      </c>
      <c r="H9671" s="29">
        <f t="shared" si="1059"/>
        <v>1</v>
      </c>
      <c r="I9671" s="30">
        <f>VLOOKUP(B9670,'מדדים וריביות'!B:C,2)</f>
        <v>33671038.305106401</v>
      </c>
      <c r="K9671" s="39">
        <f t="shared" si="1054"/>
        <v>0</v>
      </c>
      <c r="L9671" s="39">
        <f t="shared" si="1055"/>
        <v>0</v>
      </c>
      <c r="M9671" s="39">
        <f t="shared" si="1056"/>
        <v>0</v>
      </c>
      <c r="N9671" s="41">
        <f t="shared" si="1058"/>
        <v>0</v>
      </c>
    </row>
    <row r="9672" spans="2:14">
      <c r="B9672" s="1">
        <v>42537</v>
      </c>
      <c r="C9672" s="1">
        <f t="shared" si="1057"/>
        <v>42522</v>
      </c>
      <c r="E9672" s="42">
        <f>IF(DAY(B9672)&gt;14,VLOOKUP(DATE(YEAR(C9672),MONTH(C9672)-1,DAY(1)),'מדדים וריביות'!B:C,2,FALSE),VLOOKUP(DATE(YEAR(C9672),MONTH(C9672)-2,DAY(1)),'מדדים וריביות'!B:C,2,FALSE))</f>
        <v>33569107.815787204</v>
      </c>
      <c r="F9672" s="46">
        <f>IF($B$5=1,'ריבית יומית'!D9666,'ריבית יומית'!G9666)</f>
        <v>2.7242892239431882E-5</v>
      </c>
      <c r="G9672" s="46">
        <f t="shared" si="1053"/>
        <v>0</v>
      </c>
      <c r="H9672" s="29">
        <f t="shared" si="1059"/>
        <v>1</v>
      </c>
      <c r="I9672" s="30">
        <f>VLOOKUP(B9671,'מדדים וריביות'!B:C,2)</f>
        <v>33671038.305106401</v>
      </c>
      <c r="K9672" s="39">
        <f t="shared" si="1054"/>
        <v>0</v>
      </c>
      <c r="L9672" s="39">
        <f t="shared" si="1055"/>
        <v>0</v>
      </c>
      <c r="M9672" s="39">
        <f t="shared" si="1056"/>
        <v>0</v>
      </c>
      <c r="N9672" s="41">
        <f t="shared" si="1058"/>
        <v>0</v>
      </c>
    </row>
    <row r="9673" spans="2:14">
      <c r="B9673" s="1">
        <v>42538</v>
      </c>
      <c r="C9673" s="1">
        <f t="shared" si="1057"/>
        <v>42522</v>
      </c>
      <c r="E9673" s="42">
        <f>IF(DAY(B9673)&gt;14,VLOOKUP(DATE(YEAR(C9673),MONTH(C9673)-1,DAY(1)),'מדדים וריביות'!B:C,2,FALSE),VLOOKUP(DATE(YEAR(C9673),MONTH(C9673)-2,DAY(1)),'מדדים וריביות'!B:C,2,FALSE))</f>
        <v>33569107.815787204</v>
      </c>
      <c r="F9673" s="46">
        <f>IF($B$5=1,'ריבית יומית'!D9667,'ריבית יומית'!G9667)</f>
        <v>2.7242892239431882E-5</v>
      </c>
      <c r="G9673" s="46">
        <f t="shared" ref="G9673:G9736" si="1060">IF(B9673&gt;$B$2,0,F9673)</f>
        <v>0</v>
      </c>
      <c r="H9673" s="29">
        <f t="shared" si="1059"/>
        <v>1</v>
      </c>
      <c r="I9673" s="30">
        <f>VLOOKUP(B9672,'מדדים וריביות'!B:C,2)</f>
        <v>33671038.305106401</v>
      </c>
      <c r="K9673" s="39">
        <f t="shared" ref="K9673:K9736" si="1061">$B$4/E9673*D9673-D9673</f>
        <v>0</v>
      </c>
      <c r="L9673" s="39">
        <f t="shared" ref="L9673:L9736" si="1062">H9674*D9673-D9673</f>
        <v>0</v>
      </c>
      <c r="M9673" s="39">
        <f t="shared" ref="M9673:M9736" si="1063">$B$4/E9673*L9673-L9673</f>
        <v>0</v>
      </c>
      <c r="N9673" s="41">
        <f t="shared" si="1058"/>
        <v>0</v>
      </c>
    </row>
    <row r="9674" spans="2:14">
      <c r="B9674" s="1">
        <v>42539</v>
      </c>
      <c r="C9674" s="1">
        <f t="shared" ref="C9674:C9737" si="1064">DATE(YEAR(B9674),MONTH(B9674),DAY(1))</f>
        <v>42522</v>
      </c>
      <c r="E9674" s="42">
        <f>IF(DAY(B9674)&gt;14,VLOOKUP(DATE(YEAR(C9674),MONTH(C9674)-1,DAY(1)),'מדדים וריביות'!B:C,2,FALSE),VLOOKUP(DATE(YEAR(C9674),MONTH(C9674)-2,DAY(1)),'מדדים וריביות'!B:C,2,FALSE))</f>
        <v>33569107.815787204</v>
      </c>
      <c r="F9674" s="46">
        <f>IF($B$5=1,'ריבית יומית'!D9668,'ריבית יומית'!G9668)</f>
        <v>2.7242892239431882E-5</v>
      </c>
      <c r="G9674" s="46">
        <f t="shared" si="1060"/>
        <v>0</v>
      </c>
      <c r="H9674" s="29">
        <f t="shared" si="1059"/>
        <v>1</v>
      </c>
      <c r="I9674" s="30">
        <f>VLOOKUP(B9673,'מדדים וריביות'!B:C,2)</f>
        <v>33671038.305106401</v>
      </c>
      <c r="K9674" s="39">
        <f t="shared" si="1061"/>
        <v>0</v>
      </c>
      <c r="L9674" s="39">
        <f t="shared" si="1062"/>
        <v>0</v>
      </c>
      <c r="M9674" s="39">
        <f t="shared" si="1063"/>
        <v>0</v>
      </c>
      <c r="N9674" s="41">
        <f t="shared" ref="N9674:N9737" si="1065">SUM(K9674:M9674)</f>
        <v>0</v>
      </c>
    </row>
    <row r="9675" spans="2:14">
      <c r="B9675" s="1">
        <v>42540</v>
      </c>
      <c r="C9675" s="1">
        <f t="shared" si="1064"/>
        <v>42522</v>
      </c>
      <c r="E9675" s="42">
        <f>IF(DAY(B9675)&gt;14,VLOOKUP(DATE(YEAR(C9675),MONTH(C9675)-1,DAY(1)),'מדדים וריביות'!B:C,2,FALSE),VLOOKUP(DATE(YEAR(C9675),MONTH(C9675)-2,DAY(1)),'מדדים וריביות'!B:C,2,FALSE))</f>
        <v>33569107.815787204</v>
      </c>
      <c r="F9675" s="46">
        <f>IF($B$5=1,'ריבית יומית'!D9669,'ריבית יומית'!G9669)</f>
        <v>2.7242892239431882E-5</v>
      </c>
      <c r="G9675" s="46">
        <f t="shared" si="1060"/>
        <v>0</v>
      </c>
      <c r="H9675" s="29">
        <f t="shared" si="1059"/>
        <v>1</v>
      </c>
      <c r="I9675" s="30">
        <f>VLOOKUP(B9674,'מדדים וריביות'!B:C,2)</f>
        <v>33671038.305106401</v>
      </c>
      <c r="K9675" s="39">
        <f t="shared" si="1061"/>
        <v>0</v>
      </c>
      <c r="L9675" s="39">
        <f t="shared" si="1062"/>
        <v>0</v>
      </c>
      <c r="M9675" s="39">
        <f t="shared" si="1063"/>
        <v>0</v>
      </c>
      <c r="N9675" s="41">
        <f t="shared" si="1065"/>
        <v>0</v>
      </c>
    </row>
    <row r="9676" spans="2:14">
      <c r="B9676" s="1">
        <v>42541</v>
      </c>
      <c r="C9676" s="1">
        <f t="shared" si="1064"/>
        <v>42522</v>
      </c>
      <c r="E9676" s="42">
        <f>IF(DAY(B9676)&gt;14,VLOOKUP(DATE(YEAR(C9676),MONTH(C9676)-1,DAY(1)),'מדדים וריביות'!B:C,2,FALSE),VLOOKUP(DATE(YEAR(C9676),MONTH(C9676)-2,DAY(1)),'מדדים וריביות'!B:C,2,FALSE))</f>
        <v>33569107.815787204</v>
      </c>
      <c r="F9676" s="46">
        <f>IF($B$5=1,'ריבית יומית'!D9670,'ריבית יומית'!G9670)</f>
        <v>2.7242892239431882E-5</v>
      </c>
      <c r="G9676" s="46">
        <f t="shared" si="1060"/>
        <v>0</v>
      </c>
      <c r="H9676" s="29">
        <f t="shared" si="1059"/>
        <v>1</v>
      </c>
      <c r="I9676" s="30">
        <f>VLOOKUP(B9675,'מדדים וריביות'!B:C,2)</f>
        <v>33671038.305106401</v>
      </c>
      <c r="K9676" s="39">
        <f t="shared" si="1061"/>
        <v>0</v>
      </c>
      <c r="L9676" s="39">
        <f t="shared" si="1062"/>
        <v>0</v>
      </c>
      <c r="M9676" s="39">
        <f t="shared" si="1063"/>
        <v>0</v>
      </c>
      <c r="N9676" s="41">
        <f t="shared" si="1065"/>
        <v>0</v>
      </c>
    </row>
    <row r="9677" spans="2:14">
      <c r="B9677" s="1">
        <v>42542</v>
      </c>
      <c r="C9677" s="1">
        <f t="shared" si="1064"/>
        <v>42522</v>
      </c>
      <c r="E9677" s="42">
        <f>IF(DAY(B9677)&gt;14,VLOOKUP(DATE(YEAR(C9677),MONTH(C9677)-1,DAY(1)),'מדדים וריביות'!B:C,2,FALSE),VLOOKUP(DATE(YEAR(C9677),MONTH(C9677)-2,DAY(1)),'מדדים וריביות'!B:C,2,FALSE))</f>
        <v>33569107.815787204</v>
      </c>
      <c r="F9677" s="46">
        <f>IF($B$5=1,'ריבית יומית'!D9671,'ריבית יומית'!G9671)</f>
        <v>2.7242892239431882E-5</v>
      </c>
      <c r="G9677" s="46">
        <f t="shared" si="1060"/>
        <v>0</v>
      </c>
      <c r="H9677" s="29">
        <f t="shared" si="1059"/>
        <v>1</v>
      </c>
      <c r="I9677" s="30">
        <f>VLOOKUP(B9676,'מדדים וריביות'!B:C,2)</f>
        <v>33671038.305106401</v>
      </c>
      <c r="K9677" s="39">
        <f t="shared" si="1061"/>
        <v>0</v>
      </c>
      <c r="L9677" s="39">
        <f t="shared" si="1062"/>
        <v>0</v>
      </c>
      <c r="M9677" s="39">
        <f t="shared" si="1063"/>
        <v>0</v>
      </c>
      <c r="N9677" s="41">
        <f t="shared" si="1065"/>
        <v>0</v>
      </c>
    </row>
    <row r="9678" spans="2:14">
      <c r="B9678" s="1">
        <v>42543</v>
      </c>
      <c r="C9678" s="1">
        <f t="shared" si="1064"/>
        <v>42522</v>
      </c>
      <c r="E9678" s="42">
        <f>IF(DAY(B9678)&gt;14,VLOOKUP(DATE(YEAR(C9678),MONTH(C9678)-1,DAY(1)),'מדדים וריביות'!B:C,2,FALSE),VLOOKUP(DATE(YEAR(C9678),MONTH(C9678)-2,DAY(1)),'מדדים וריביות'!B:C,2,FALSE))</f>
        <v>33569107.815787204</v>
      </c>
      <c r="F9678" s="46">
        <f>IF($B$5=1,'ריבית יומית'!D9672,'ריבית יומית'!G9672)</f>
        <v>2.7242892239431882E-5</v>
      </c>
      <c r="G9678" s="46">
        <f t="shared" si="1060"/>
        <v>0</v>
      </c>
      <c r="H9678" s="29">
        <f t="shared" si="1059"/>
        <v>1</v>
      </c>
      <c r="I9678" s="30">
        <f>VLOOKUP(B9677,'מדדים וריביות'!B:C,2)</f>
        <v>33671038.305106401</v>
      </c>
      <c r="K9678" s="39">
        <f t="shared" si="1061"/>
        <v>0</v>
      </c>
      <c r="L9678" s="39">
        <f t="shared" si="1062"/>
        <v>0</v>
      </c>
      <c r="M9678" s="39">
        <f t="shared" si="1063"/>
        <v>0</v>
      </c>
      <c r="N9678" s="41">
        <f t="shared" si="1065"/>
        <v>0</v>
      </c>
    </row>
    <row r="9679" spans="2:14">
      <c r="B9679" s="1">
        <v>42544</v>
      </c>
      <c r="C9679" s="1">
        <f t="shared" si="1064"/>
        <v>42522</v>
      </c>
      <c r="E9679" s="42">
        <f>IF(DAY(B9679)&gt;14,VLOOKUP(DATE(YEAR(C9679),MONTH(C9679)-1,DAY(1)),'מדדים וריביות'!B:C,2,FALSE),VLOOKUP(DATE(YEAR(C9679),MONTH(C9679)-2,DAY(1)),'מדדים וריביות'!B:C,2,FALSE))</f>
        <v>33569107.815787204</v>
      </c>
      <c r="F9679" s="46">
        <f>IF($B$5=1,'ריבית יומית'!D9673,'ריבית יומית'!G9673)</f>
        <v>2.7242892239431882E-5</v>
      </c>
      <c r="G9679" s="46">
        <f t="shared" si="1060"/>
        <v>0</v>
      </c>
      <c r="H9679" s="29">
        <f t="shared" si="1059"/>
        <v>1</v>
      </c>
      <c r="I9679" s="30">
        <f>VLOOKUP(B9678,'מדדים וריביות'!B:C,2)</f>
        <v>33671038.305106401</v>
      </c>
      <c r="K9679" s="39">
        <f t="shared" si="1061"/>
        <v>0</v>
      </c>
      <c r="L9679" s="39">
        <f t="shared" si="1062"/>
        <v>0</v>
      </c>
      <c r="M9679" s="39">
        <f t="shared" si="1063"/>
        <v>0</v>
      </c>
      <c r="N9679" s="41">
        <f t="shared" si="1065"/>
        <v>0</v>
      </c>
    </row>
    <row r="9680" spans="2:14">
      <c r="B9680" s="1">
        <v>42545</v>
      </c>
      <c r="C9680" s="1">
        <f t="shared" si="1064"/>
        <v>42522</v>
      </c>
      <c r="E9680" s="42">
        <f>IF(DAY(B9680)&gt;14,VLOOKUP(DATE(YEAR(C9680),MONTH(C9680)-1,DAY(1)),'מדדים וריביות'!B:C,2,FALSE),VLOOKUP(DATE(YEAR(C9680),MONTH(C9680)-2,DAY(1)),'מדדים וריביות'!B:C,2,FALSE))</f>
        <v>33569107.815787204</v>
      </c>
      <c r="F9680" s="46">
        <f>IF($B$5=1,'ריבית יומית'!D9674,'ריבית יומית'!G9674)</f>
        <v>2.7242892239431882E-5</v>
      </c>
      <c r="G9680" s="46">
        <f t="shared" si="1060"/>
        <v>0</v>
      </c>
      <c r="H9680" s="29">
        <f t="shared" si="1059"/>
        <v>1</v>
      </c>
      <c r="I9680" s="30">
        <f>VLOOKUP(B9679,'מדדים וריביות'!B:C,2)</f>
        <v>33671038.305106401</v>
      </c>
      <c r="K9680" s="39">
        <f t="shared" si="1061"/>
        <v>0</v>
      </c>
      <c r="L9680" s="39">
        <f t="shared" si="1062"/>
        <v>0</v>
      </c>
      <c r="M9680" s="39">
        <f t="shared" si="1063"/>
        <v>0</v>
      </c>
      <c r="N9680" s="41">
        <f t="shared" si="1065"/>
        <v>0</v>
      </c>
    </row>
    <row r="9681" spans="2:14">
      <c r="B9681" s="1">
        <v>42546</v>
      </c>
      <c r="C9681" s="1">
        <f t="shared" si="1064"/>
        <v>42522</v>
      </c>
      <c r="E9681" s="42">
        <f>IF(DAY(B9681)&gt;14,VLOOKUP(DATE(YEAR(C9681),MONTH(C9681)-1,DAY(1)),'מדדים וריביות'!B:C,2,FALSE),VLOOKUP(DATE(YEAR(C9681),MONTH(C9681)-2,DAY(1)),'מדדים וריביות'!B:C,2,FALSE))</f>
        <v>33569107.815787204</v>
      </c>
      <c r="F9681" s="46">
        <f>IF($B$5=1,'ריבית יומית'!D9675,'ריבית יומית'!G9675)</f>
        <v>2.7242892239431882E-5</v>
      </c>
      <c r="G9681" s="46">
        <f t="shared" si="1060"/>
        <v>0</v>
      </c>
      <c r="H9681" s="29">
        <f t="shared" si="1059"/>
        <v>1</v>
      </c>
      <c r="I9681" s="30">
        <f>VLOOKUP(B9680,'מדדים וריביות'!B:C,2)</f>
        <v>33671038.305106401</v>
      </c>
      <c r="K9681" s="39">
        <f t="shared" si="1061"/>
        <v>0</v>
      </c>
      <c r="L9681" s="39">
        <f t="shared" si="1062"/>
        <v>0</v>
      </c>
      <c r="M9681" s="39">
        <f t="shared" si="1063"/>
        <v>0</v>
      </c>
      <c r="N9681" s="41">
        <f t="shared" si="1065"/>
        <v>0</v>
      </c>
    </row>
    <row r="9682" spans="2:14">
      <c r="B9682" s="1">
        <v>42547</v>
      </c>
      <c r="C9682" s="1">
        <f t="shared" si="1064"/>
        <v>42522</v>
      </c>
      <c r="E9682" s="42">
        <f>IF(DAY(B9682)&gt;14,VLOOKUP(DATE(YEAR(C9682),MONTH(C9682)-1,DAY(1)),'מדדים וריביות'!B:C,2,FALSE),VLOOKUP(DATE(YEAR(C9682),MONTH(C9682)-2,DAY(1)),'מדדים וריביות'!B:C,2,FALSE))</f>
        <v>33569107.815787204</v>
      </c>
      <c r="F9682" s="46">
        <f>IF($B$5=1,'ריבית יומית'!D9676,'ריבית יומית'!G9676)</f>
        <v>2.7242892239431882E-5</v>
      </c>
      <c r="G9682" s="46">
        <f t="shared" si="1060"/>
        <v>0</v>
      </c>
      <c r="H9682" s="29">
        <f t="shared" si="1059"/>
        <v>1</v>
      </c>
      <c r="I9682" s="30">
        <f>VLOOKUP(B9681,'מדדים וריביות'!B:C,2)</f>
        <v>33671038.305106401</v>
      </c>
      <c r="K9682" s="39">
        <f t="shared" si="1061"/>
        <v>0</v>
      </c>
      <c r="L9682" s="39">
        <f t="shared" si="1062"/>
        <v>0</v>
      </c>
      <c r="M9682" s="39">
        <f t="shared" si="1063"/>
        <v>0</v>
      </c>
      <c r="N9682" s="41">
        <f t="shared" si="1065"/>
        <v>0</v>
      </c>
    </row>
    <row r="9683" spans="2:14">
      <c r="B9683" s="1">
        <v>42548</v>
      </c>
      <c r="C9683" s="1">
        <f t="shared" si="1064"/>
        <v>42522</v>
      </c>
      <c r="E9683" s="42">
        <f>IF(DAY(B9683)&gt;14,VLOOKUP(DATE(YEAR(C9683),MONTH(C9683)-1,DAY(1)),'מדדים וריביות'!B:C,2,FALSE),VLOOKUP(DATE(YEAR(C9683),MONTH(C9683)-2,DAY(1)),'מדדים וריביות'!B:C,2,FALSE))</f>
        <v>33569107.815787204</v>
      </c>
      <c r="F9683" s="46">
        <f>IF($B$5=1,'ריבית יומית'!D9677,'ריבית יומית'!G9677)</f>
        <v>2.7242892239431882E-5</v>
      </c>
      <c r="G9683" s="46">
        <f t="shared" si="1060"/>
        <v>0</v>
      </c>
      <c r="H9683" s="29">
        <f t="shared" si="1059"/>
        <v>1</v>
      </c>
      <c r="I9683" s="30">
        <f>VLOOKUP(B9682,'מדדים וריביות'!B:C,2)</f>
        <v>33671038.305106401</v>
      </c>
      <c r="K9683" s="39">
        <f t="shared" si="1061"/>
        <v>0</v>
      </c>
      <c r="L9683" s="39">
        <f t="shared" si="1062"/>
        <v>0</v>
      </c>
      <c r="M9683" s="39">
        <f t="shared" si="1063"/>
        <v>0</v>
      </c>
      <c r="N9683" s="41">
        <f t="shared" si="1065"/>
        <v>0</v>
      </c>
    </row>
    <row r="9684" spans="2:14">
      <c r="B9684" s="1">
        <v>42549</v>
      </c>
      <c r="C9684" s="1">
        <f t="shared" si="1064"/>
        <v>42522</v>
      </c>
      <c r="E9684" s="42">
        <f>IF(DAY(B9684)&gt;14,VLOOKUP(DATE(YEAR(C9684),MONTH(C9684)-1,DAY(1)),'מדדים וריביות'!B:C,2,FALSE),VLOOKUP(DATE(YEAR(C9684),MONTH(C9684)-2,DAY(1)),'מדדים וריביות'!B:C,2,FALSE))</f>
        <v>33569107.815787204</v>
      </c>
      <c r="F9684" s="46">
        <f>IF($B$5=1,'ריבית יומית'!D9678,'ריבית יומית'!G9678)</f>
        <v>2.7242892239431882E-5</v>
      </c>
      <c r="G9684" s="46">
        <f t="shared" si="1060"/>
        <v>0</v>
      </c>
      <c r="H9684" s="29">
        <f t="shared" si="1059"/>
        <v>1</v>
      </c>
      <c r="I9684" s="30">
        <f>VLOOKUP(B9683,'מדדים וריביות'!B:C,2)</f>
        <v>33671038.305106401</v>
      </c>
      <c r="K9684" s="39">
        <f t="shared" si="1061"/>
        <v>0</v>
      </c>
      <c r="L9684" s="39">
        <f t="shared" si="1062"/>
        <v>0</v>
      </c>
      <c r="M9684" s="39">
        <f t="shared" si="1063"/>
        <v>0</v>
      </c>
      <c r="N9684" s="41">
        <f t="shared" si="1065"/>
        <v>0</v>
      </c>
    </row>
    <row r="9685" spans="2:14">
      <c r="B9685" s="1">
        <v>42550</v>
      </c>
      <c r="C9685" s="1">
        <f t="shared" si="1064"/>
        <v>42522</v>
      </c>
      <c r="E9685" s="42">
        <f>IF(DAY(B9685)&gt;14,VLOOKUP(DATE(YEAR(C9685),MONTH(C9685)-1,DAY(1)),'מדדים וריביות'!B:C,2,FALSE),VLOOKUP(DATE(YEAR(C9685),MONTH(C9685)-2,DAY(1)),'מדדים וריביות'!B:C,2,FALSE))</f>
        <v>33569107.815787204</v>
      </c>
      <c r="F9685" s="46">
        <f>IF($B$5=1,'ריבית יומית'!D9679,'ריבית יומית'!G9679)</f>
        <v>2.7242892239431882E-5</v>
      </c>
      <c r="G9685" s="46">
        <f t="shared" si="1060"/>
        <v>0</v>
      </c>
      <c r="H9685" s="29">
        <f t="shared" si="1059"/>
        <v>1</v>
      </c>
      <c r="I9685" s="30">
        <f>VLOOKUP(B9684,'מדדים וריביות'!B:C,2)</f>
        <v>33671038.305106401</v>
      </c>
      <c r="K9685" s="39">
        <f t="shared" si="1061"/>
        <v>0</v>
      </c>
      <c r="L9685" s="39">
        <f t="shared" si="1062"/>
        <v>0</v>
      </c>
      <c r="M9685" s="39">
        <f t="shared" si="1063"/>
        <v>0</v>
      </c>
      <c r="N9685" s="41">
        <f t="shared" si="1065"/>
        <v>0</v>
      </c>
    </row>
    <row r="9686" spans="2:14">
      <c r="B9686" s="1">
        <v>42551</v>
      </c>
      <c r="C9686" s="1">
        <f t="shared" si="1064"/>
        <v>42522</v>
      </c>
      <c r="E9686" s="42">
        <f>IF(DAY(B9686)&gt;14,VLOOKUP(DATE(YEAR(C9686),MONTH(C9686)-1,DAY(1)),'מדדים וריביות'!B:C,2,FALSE),VLOOKUP(DATE(YEAR(C9686),MONTH(C9686)-2,DAY(1)),'מדדים וריביות'!B:C,2,FALSE))</f>
        <v>33569107.815787204</v>
      </c>
      <c r="F9686" s="46">
        <f>IF($B$5=1,'ריבית יומית'!D9680,'ריבית יומית'!G9680)</f>
        <v>2.7242892239431882E-5</v>
      </c>
      <c r="G9686" s="46">
        <f t="shared" si="1060"/>
        <v>0</v>
      </c>
      <c r="H9686" s="29">
        <f t="shared" si="1059"/>
        <v>1</v>
      </c>
      <c r="I9686" s="30">
        <f>VLOOKUP(B9685,'מדדים וריביות'!B:C,2)</f>
        <v>33671038.305106401</v>
      </c>
      <c r="K9686" s="39">
        <f t="shared" si="1061"/>
        <v>0</v>
      </c>
      <c r="L9686" s="39">
        <f t="shared" si="1062"/>
        <v>0</v>
      </c>
      <c r="M9686" s="39">
        <f t="shared" si="1063"/>
        <v>0</v>
      </c>
      <c r="N9686" s="41">
        <f t="shared" si="1065"/>
        <v>0</v>
      </c>
    </row>
    <row r="9687" spans="2:14">
      <c r="B9687" s="1">
        <v>42552</v>
      </c>
      <c r="C9687" s="1">
        <f t="shared" si="1064"/>
        <v>42552</v>
      </c>
      <c r="E9687" s="42">
        <f>IF(DAY(B9687)&gt;14,VLOOKUP(DATE(YEAR(C9687),MONTH(C9687)-1,DAY(1)),'מדדים וריביות'!B:C,2,FALSE),VLOOKUP(DATE(YEAR(C9687),MONTH(C9687)-2,DAY(1)),'מדדים וריביות'!B:C,2,FALSE))</f>
        <v>33569107.815787204</v>
      </c>
      <c r="F9687" s="46">
        <f>IF($B$5=1,'ריבית יומית'!D9681,'ריבית יומית'!G9681)</f>
        <v>2.7242892239431882E-5</v>
      </c>
      <c r="G9687" s="46">
        <f t="shared" si="1060"/>
        <v>0</v>
      </c>
      <c r="H9687" s="29">
        <f t="shared" si="1059"/>
        <v>1</v>
      </c>
      <c r="I9687" s="30">
        <f>VLOOKUP(B9686,'מדדים וריביות'!B:C,2)</f>
        <v>33671038.305106401</v>
      </c>
      <c r="K9687" s="39">
        <f t="shared" si="1061"/>
        <v>0</v>
      </c>
      <c r="L9687" s="39">
        <f t="shared" si="1062"/>
        <v>0</v>
      </c>
      <c r="M9687" s="39">
        <f t="shared" si="1063"/>
        <v>0</v>
      </c>
      <c r="N9687" s="41">
        <f t="shared" si="1065"/>
        <v>0</v>
      </c>
    </row>
    <row r="9688" spans="2:14">
      <c r="B9688" s="1">
        <v>42553</v>
      </c>
      <c r="C9688" s="1">
        <f t="shared" si="1064"/>
        <v>42552</v>
      </c>
      <c r="E9688" s="42">
        <f>IF(DAY(B9688)&gt;14,VLOOKUP(DATE(YEAR(C9688),MONTH(C9688)-1,DAY(1)),'מדדים וריביות'!B:C,2,FALSE),VLOOKUP(DATE(YEAR(C9688),MONTH(C9688)-2,DAY(1)),'מדדים וריביות'!B:C,2,FALSE))</f>
        <v>33569107.815787204</v>
      </c>
      <c r="F9688" s="46">
        <f>IF($B$5=1,'ריבית יומית'!D9682,'ריבית יומית'!G9682)</f>
        <v>2.7242892239431882E-5</v>
      </c>
      <c r="G9688" s="46">
        <f t="shared" si="1060"/>
        <v>0</v>
      </c>
      <c r="H9688" s="29">
        <f t="shared" si="1059"/>
        <v>1</v>
      </c>
      <c r="I9688" s="30">
        <f>VLOOKUP(B9687,'מדדים וריביות'!B:C,2)</f>
        <v>33806945.624198698</v>
      </c>
      <c r="K9688" s="39">
        <f t="shared" si="1061"/>
        <v>0</v>
      </c>
      <c r="L9688" s="39">
        <f t="shared" si="1062"/>
        <v>0</v>
      </c>
      <c r="M9688" s="39">
        <f t="shared" si="1063"/>
        <v>0</v>
      </c>
      <c r="N9688" s="41">
        <f t="shared" si="1065"/>
        <v>0</v>
      </c>
    </row>
    <row r="9689" spans="2:14">
      <c r="B9689" s="1">
        <v>42554</v>
      </c>
      <c r="C9689" s="1">
        <f t="shared" si="1064"/>
        <v>42552</v>
      </c>
      <c r="E9689" s="42">
        <f>IF(DAY(B9689)&gt;14,VLOOKUP(DATE(YEAR(C9689),MONTH(C9689)-1,DAY(1)),'מדדים וריביות'!B:C,2,FALSE),VLOOKUP(DATE(YEAR(C9689),MONTH(C9689)-2,DAY(1)),'מדדים וריביות'!B:C,2,FALSE))</f>
        <v>33569107.815787204</v>
      </c>
      <c r="F9689" s="46">
        <f>IF($B$5=1,'ריבית יומית'!D9683,'ריבית יומית'!G9683)</f>
        <v>2.7242892239431882E-5</v>
      </c>
      <c r="G9689" s="46">
        <f t="shared" si="1060"/>
        <v>0</v>
      </c>
      <c r="H9689" s="29">
        <f t="shared" si="1059"/>
        <v>1</v>
      </c>
      <c r="I9689" s="30">
        <f>VLOOKUP(B9688,'מדדים וריביות'!B:C,2)</f>
        <v>33806945.624198698</v>
      </c>
      <c r="K9689" s="39">
        <f t="shared" si="1061"/>
        <v>0</v>
      </c>
      <c r="L9689" s="39">
        <f t="shared" si="1062"/>
        <v>0</v>
      </c>
      <c r="M9689" s="39">
        <f t="shared" si="1063"/>
        <v>0</v>
      </c>
      <c r="N9689" s="41">
        <f t="shared" si="1065"/>
        <v>0</v>
      </c>
    </row>
    <row r="9690" spans="2:14">
      <c r="B9690" s="1">
        <v>42555</v>
      </c>
      <c r="C9690" s="1">
        <f t="shared" si="1064"/>
        <v>42552</v>
      </c>
      <c r="E9690" s="42">
        <f>IF(DAY(B9690)&gt;14,VLOOKUP(DATE(YEAR(C9690),MONTH(C9690)-1,DAY(1)),'מדדים וריביות'!B:C,2,FALSE),VLOOKUP(DATE(YEAR(C9690),MONTH(C9690)-2,DAY(1)),'מדדים וריביות'!B:C,2,FALSE))</f>
        <v>33569107.815787204</v>
      </c>
      <c r="F9690" s="46">
        <f>IF($B$5=1,'ריבית יומית'!D9684,'ריבית יומית'!G9684)</f>
        <v>2.7242892239431882E-5</v>
      </c>
      <c r="G9690" s="46">
        <f t="shared" si="1060"/>
        <v>0</v>
      </c>
      <c r="H9690" s="29">
        <f t="shared" si="1059"/>
        <v>1</v>
      </c>
      <c r="I9690" s="30">
        <f>VLOOKUP(B9689,'מדדים וריביות'!B:C,2)</f>
        <v>33806945.624198698</v>
      </c>
      <c r="K9690" s="39">
        <f t="shared" si="1061"/>
        <v>0</v>
      </c>
      <c r="L9690" s="39">
        <f t="shared" si="1062"/>
        <v>0</v>
      </c>
      <c r="M9690" s="39">
        <f t="shared" si="1063"/>
        <v>0</v>
      </c>
      <c r="N9690" s="41">
        <f t="shared" si="1065"/>
        <v>0</v>
      </c>
    </row>
    <row r="9691" spans="2:14">
      <c r="B9691" s="1">
        <v>42556</v>
      </c>
      <c r="C9691" s="1">
        <f t="shared" si="1064"/>
        <v>42552</v>
      </c>
      <c r="E9691" s="42">
        <f>IF(DAY(B9691)&gt;14,VLOOKUP(DATE(YEAR(C9691),MONTH(C9691)-1,DAY(1)),'מדדים וריביות'!B:C,2,FALSE),VLOOKUP(DATE(YEAR(C9691),MONTH(C9691)-2,DAY(1)),'מדדים וריביות'!B:C,2,FALSE))</f>
        <v>33569107.815787204</v>
      </c>
      <c r="F9691" s="46">
        <f>IF($B$5=1,'ריבית יומית'!D9685,'ריבית יומית'!G9685)</f>
        <v>2.7242892239431882E-5</v>
      </c>
      <c r="G9691" s="46">
        <f t="shared" si="1060"/>
        <v>0</v>
      </c>
      <c r="H9691" s="29">
        <f t="shared" si="1059"/>
        <v>1</v>
      </c>
      <c r="I9691" s="30">
        <f>VLOOKUP(B9690,'מדדים וריביות'!B:C,2)</f>
        <v>33806945.624198698</v>
      </c>
      <c r="K9691" s="39">
        <f t="shared" si="1061"/>
        <v>0</v>
      </c>
      <c r="L9691" s="39">
        <f t="shared" si="1062"/>
        <v>0</v>
      </c>
      <c r="M9691" s="39">
        <f t="shared" si="1063"/>
        <v>0</v>
      </c>
      <c r="N9691" s="41">
        <f t="shared" si="1065"/>
        <v>0</v>
      </c>
    </row>
    <row r="9692" spans="2:14">
      <c r="B9692" s="1">
        <v>42557</v>
      </c>
      <c r="C9692" s="1">
        <f t="shared" si="1064"/>
        <v>42552</v>
      </c>
      <c r="E9692" s="42">
        <f>IF(DAY(B9692)&gt;14,VLOOKUP(DATE(YEAR(C9692),MONTH(C9692)-1,DAY(1)),'מדדים וריביות'!B:C,2,FALSE),VLOOKUP(DATE(YEAR(C9692),MONTH(C9692)-2,DAY(1)),'מדדים וריביות'!B:C,2,FALSE))</f>
        <v>33569107.815787204</v>
      </c>
      <c r="F9692" s="46">
        <f>IF($B$5=1,'ריבית יומית'!D9686,'ריבית יומית'!G9686)</f>
        <v>2.7242892239431882E-5</v>
      </c>
      <c r="G9692" s="46">
        <f t="shared" si="1060"/>
        <v>0</v>
      </c>
      <c r="H9692" s="29">
        <f t="shared" si="1059"/>
        <v>1</v>
      </c>
      <c r="I9692" s="30">
        <f>VLOOKUP(B9691,'מדדים וריביות'!B:C,2)</f>
        <v>33806945.624198698</v>
      </c>
      <c r="K9692" s="39">
        <f t="shared" si="1061"/>
        <v>0</v>
      </c>
      <c r="L9692" s="39">
        <f t="shared" si="1062"/>
        <v>0</v>
      </c>
      <c r="M9692" s="39">
        <f t="shared" si="1063"/>
        <v>0</v>
      </c>
      <c r="N9692" s="41">
        <f t="shared" si="1065"/>
        <v>0</v>
      </c>
    </row>
    <row r="9693" spans="2:14">
      <c r="B9693" s="1">
        <v>42558</v>
      </c>
      <c r="C9693" s="1">
        <f t="shared" si="1064"/>
        <v>42552</v>
      </c>
      <c r="E9693" s="42">
        <f>IF(DAY(B9693)&gt;14,VLOOKUP(DATE(YEAR(C9693),MONTH(C9693)-1,DAY(1)),'מדדים וריביות'!B:C,2,FALSE),VLOOKUP(DATE(YEAR(C9693),MONTH(C9693)-2,DAY(1)),'מדדים וריביות'!B:C,2,FALSE))</f>
        <v>33569107.815787204</v>
      </c>
      <c r="F9693" s="46">
        <f>IF($B$5=1,'ריבית יומית'!D9687,'ריבית יומית'!G9687)</f>
        <v>2.7242892239431882E-5</v>
      </c>
      <c r="G9693" s="46">
        <f t="shared" si="1060"/>
        <v>0</v>
      </c>
      <c r="H9693" s="29">
        <f t="shared" si="1059"/>
        <v>1</v>
      </c>
      <c r="I9693" s="30">
        <f>VLOOKUP(B9692,'מדדים וריביות'!B:C,2)</f>
        <v>33806945.624198698</v>
      </c>
      <c r="K9693" s="39">
        <f t="shared" si="1061"/>
        <v>0</v>
      </c>
      <c r="L9693" s="39">
        <f t="shared" si="1062"/>
        <v>0</v>
      </c>
      <c r="M9693" s="39">
        <f t="shared" si="1063"/>
        <v>0</v>
      </c>
      <c r="N9693" s="41">
        <f t="shared" si="1065"/>
        <v>0</v>
      </c>
    </row>
    <row r="9694" spans="2:14">
      <c r="B9694" s="1">
        <v>42559</v>
      </c>
      <c r="C9694" s="1">
        <f t="shared" si="1064"/>
        <v>42552</v>
      </c>
      <c r="E9694" s="42">
        <f>IF(DAY(B9694)&gt;14,VLOOKUP(DATE(YEAR(C9694),MONTH(C9694)-1,DAY(1)),'מדדים וריביות'!B:C,2,FALSE),VLOOKUP(DATE(YEAR(C9694),MONTH(C9694)-2,DAY(1)),'מדדים וריביות'!B:C,2,FALSE))</f>
        <v>33569107.815787204</v>
      </c>
      <c r="F9694" s="46">
        <f>IF($B$5=1,'ריבית יומית'!D9688,'ריבית יומית'!G9688)</f>
        <v>2.7242892239431882E-5</v>
      </c>
      <c r="G9694" s="46">
        <f t="shared" si="1060"/>
        <v>0</v>
      </c>
      <c r="H9694" s="29">
        <f t="shared" si="1059"/>
        <v>1</v>
      </c>
      <c r="I9694" s="30">
        <f>VLOOKUP(B9693,'מדדים וריביות'!B:C,2)</f>
        <v>33806945.624198698</v>
      </c>
      <c r="K9694" s="39">
        <f t="shared" si="1061"/>
        <v>0</v>
      </c>
      <c r="L9694" s="39">
        <f t="shared" si="1062"/>
        <v>0</v>
      </c>
      <c r="M9694" s="39">
        <f t="shared" si="1063"/>
        <v>0</v>
      </c>
      <c r="N9694" s="41">
        <f t="shared" si="1065"/>
        <v>0</v>
      </c>
    </row>
    <row r="9695" spans="2:14">
      <c r="B9695" s="1">
        <v>42560</v>
      </c>
      <c r="C9695" s="1">
        <f t="shared" si="1064"/>
        <v>42552</v>
      </c>
      <c r="E9695" s="42">
        <f>IF(DAY(B9695)&gt;14,VLOOKUP(DATE(YEAR(C9695),MONTH(C9695)-1,DAY(1)),'מדדים וריביות'!B:C,2,FALSE),VLOOKUP(DATE(YEAR(C9695),MONTH(C9695)-2,DAY(1)),'מדדים וריביות'!B:C,2,FALSE))</f>
        <v>33569107.815787204</v>
      </c>
      <c r="F9695" s="46">
        <f>IF($B$5=1,'ריבית יומית'!D9689,'ריבית יומית'!G9689)</f>
        <v>2.7242892239431882E-5</v>
      </c>
      <c r="G9695" s="46">
        <f t="shared" si="1060"/>
        <v>0</v>
      </c>
      <c r="H9695" s="29">
        <f t="shared" si="1059"/>
        <v>1</v>
      </c>
      <c r="I9695" s="30">
        <f>VLOOKUP(B9694,'מדדים וריביות'!B:C,2)</f>
        <v>33806945.624198698</v>
      </c>
      <c r="K9695" s="39">
        <f t="shared" si="1061"/>
        <v>0</v>
      </c>
      <c r="L9695" s="39">
        <f t="shared" si="1062"/>
        <v>0</v>
      </c>
      <c r="M9695" s="39">
        <f t="shared" si="1063"/>
        <v>0</v>
      </c>
      <c r="N9695" s="41">
        <f t="shared" si="1065"/>
        <v>0</v>
      </c>
    </row>
    <row r="9696" spans="2:14">
      <c r="B9696" s="1">
        <v>42561</v>
      </c>
      <c r="C9696" s="1">
        <f t="shared" si="1064"/>
        <v>42552</v>
      </c>
      <c r="E9696" s="42">
        <f>IF(DAY(B9696)&gt;14,VLOOKUP(DATE(YEAR(C9696),MONTH(C9696)-1,DAY(1)),'מדדים וריביות'!B:C,2,FALSE),VLOOKUP(DATE(YEAR(C9696),MONTH(C9696)-2,DAY(1)),'מדדים וריביות'!B:C,2,FALSE))</f>
        <v>33569107.815787204</v>
      </c>
      <c r="F9696" s="46">
        <f>IF($B$5=1,'ריבית יומית'!D9690,'ריבית יומית'!G9690)</f>
        <v>2.7242892239431882E-5</v>
      </c>
      <c r="G9696" s="46">
        <f t="shared" si="1060"/>
        <v>0</v>
      </c>
      <c r="H9696" s="29">
        <f t="shared" si="1059"/>
        <v>1</v>
      </c>
      <c r="I9696" s="30">
        <f>VLOOKUP(B9695,'מדדים וריביות'!B:C,2)</f>
        <v>33806945.624198698</v>
      </c>
      <c r="K9696" s="39">
        <f t="shared" si="1061"/>
        <v>0</v>
      </c>
      <c r="L9696" s="39">
        <f t="shared" si="1062"/>
        <v>0</v>
      </c>
      <c r="M9696" s="39">
        <f t="shared" si="1063"/>
        <v>0</v>
      </c>
      <c r="N9696" s="41">
        <f t="shared" si="1065"/>
        <v>0</v>
      </c>
    </row>
    <row r="9697" spans="2:14">
      <c r="B9697" s="1">
        <v>42562</v>
      </c>
      <c r="C9697" s="1">
        <f t="shared" si="1064"/>
        <v>42552</v>
      </c>
      <c r="E9697" s="42">
        <f>IF(DAY(B9697)&gt;14,VLOOKUP(DATE(YEAR(C9697),MONTH(C9697)-1,DAY(1)),'מדדים וריביות'!B:C,2,FALSE),VLOOKUP(DATE(YEAR(C9697),MONTH(C9697)-2,DAY(1)),'מדדים וריביות'!B:C,2,FALSE))</f>
        <v>33569107.815787204</v>
      </c>
      <c r="F9697" s="46">
        <f>IF($B$5=1,'ריבית יומית'!D9691,'ריבית יומית'!G9691)</f>
        <v>2.7242892239431882E-5</v>
      </c>
      <c r="G9697" s="46">
        <f t="shared" si="1060"/>
        <v>0</v>
      </c>
      <c r="H9697" s="29">
        <f t="shared" si="1059"/>
        <v>1</v>
      </c>
      <c r="I9697" s="30">
        <f>VLOOKUP(B9696,'מדדים וריביות'!B:C,2)</f>
        <v>33806945.624198698</v>
      </c>
      <c r="K9697" s="39">
        <f t="shared" si="1061"/>
        <v>0</v>
      </c>
      <c r="L9697" s="39">
        <f t="shared" si="1062"/>
        <v>0</v>
      </c>
      <c r="M9697" s="39">
        <f t="shared" si="1063"/>
        <v>0</v>
      </c>
      <c r="N9697" s="41">
        <f t="shared" si="1065"/>
        <v>0</v>
      </c>
    </row>
    <row r="9698" spans="2:14">
      <c r="B9698" s="1">
        <v>42563</v>
      </c>
      <c r="C9698" s="1">
        <f t="shared" si="1064"/>
        <v>42552</v>
      </c>
      <c r="E9698" s="42">
        <f>IF(DAY(B9698)&gt;14,VLOOKUP(DATE(YEAR(C9698),MONTH(C9698)-1,DAY(1)),'מדדים וריביות'!B:C,2,FALSE),VLOOKUP(DATE(YEAR(C9698),MONTH(C9698)-2,DAY(1)),'מדדים וריביות'!B:C,2,FALSE))</f>
        <v>33569107.815787204</v>
      </c>
      <c r="F9698" s="46">
        <f>IF($B$5=1,'ריבית יומית'!D9692,'ריבית יומית'!G9692)</f>
        <v>2.7242892239431882E-5</v>
      </c>
      <c r="G9698" s="46">
        <f t="shared" si="1060"/>
        <v>0</v>
      </c>
      <c r="H9698" s="29">
        <f t="shared" si="1059"/>
        <v>1</v>
      </c>
      <c r="I9698" s="30">
        <f>VLOOKUP(B9697,'מדדים וריביות'!B:C,2)</f>
        <v>33806945.624198698</v>
      </c>
      <c r="K9698" s="39">
        <f t="shared" si="1061"/>
        <v>0</v>
      </c>
      <c r="L9698" s="39">
        <f t="shared" si="1062"/>
        <v>0</v>
      </c>
      <c r="M9698" s="39">
        <f t="shared" si="1063"/>
        <v>0</v>
      </c>
      <c r="N9698" s="41">
        <f t="shared" si="1065"/>
        <v>0</v>
      </c>
    </row>
    <row r="9699" spans="2:14">
      <c r="B9699" s="1">
        <v>42564</v>
      </c>
      <c r="C9699" s="1">
        <f t="shared" si="1064"/>
        <v>42552</v>
      </c>
      <c r="E9699" s="42">
        <f>IF(DAY(B9699)&gt;14,VLOOKUP(DATE(YEAR(C9699),MONTH(C9699)-1,DAY(1)),'מדדים וריביות'!B:C,2,FALSE),VLOOKUP(DATE(YEAR(C9699),MONTH(C9699)-2,DAY(1)),'מדדים וריביות'!B:C,2,FALSE))</f>
        <v>33569107.815787204</v>
      </c>
      <c r="F9699" s="46">
        <f>IF($B$5=1,'ריבית יומית'!D9693,'ריבית יומית'!G9693)</f>
        <v>2.7242892239431882E-5</v>
      </c>
      <c r="G9699" s="46">
        <f t="shared" si="1060"/>
        <v>0</v>
      </c>
      <c r="H9699" s="29">
        <f t="shared" ref="H9699:H9762" si="1066">H9700*(1+G9699)</f>
        <v>1</v>
      </c>
      <c r="I9699" s="30">
        <f>VLOOKUP(B9698,'מדדים וריביות'!B:C,2)</f>
        <v>33806945.624198698</v>
      </c>
      <c r="K9699" s="39">
        <f t="shared" si="1061"/>
        <v>0</v>
      </c>
      <c r="L9699" s="39">
        <f t="shared" si="1062"/>
        <v>0</v>
      </c>
      <c r="M9699" s="39">
        <f t="shared" si="1063"/>
        <v>0</v>
      </c>
      <c r="N9699" s="41">
        <f t="shared" si="1065"/>
        <v>0</v>
      </c>
    </row>
    <row r="9700" spans="2:14">
      <c r="B9700" s="1">
        <v>42565</v>
      </c>
      <c r="C9700" s="1">
        <f t="shared" si="1064"/>
        <v>42552</v>
      </c>
      <c r="E9700" s="42">
        <f>IF(DAY(B9700)&gt;14,VLOOKUP(DATE(YEAR(C9700),MONTH(C9700)-1,DAY(1)),'מדדים וריביות'!B:C,2,FALSE),VLOOKUP(DATE(YEAR(C9700),MONTH(C9700)-2,DAY(1)),'מדדים וריביות'!B:C,2,FALSE))</f>
        <v>33569107.815787204</v>
      </c>
      <c r="F9700" s="46">
        <f>IF($B$5=1,'ריבית יומית'!D9694,'ריבית יומית'!G9694)</f>
        <v>2.7242892239431882E-5</v>
      </c>
      <c r="G9700" s="46">
        <f t="shared" si="1060"/>
        <v>0</v>
      </c>
      <c r="H9700" s="29">
        <f t="shared" si="1066"/>
        <v>1</v>
      </c>
      <c r="I9700" s="30">
        <f>VLOOKUP(B9699,'מדדים וריביות'!B:C,2)</f>
        <v>33806945.624198698</v>
      </c>
      <c r="K9700" s="39">
        <f t="shared" si="1061"/>
        <v>0</v>
      </c>
      <c r="L9700" s="39">
        <f t="shared" si="1062"/>
        <v>0</v>
      </c>
      <c r="M9700" s="39">
        <f t="shared" si="1063"/>
        <v>0</v>
      </c>
      <c r="N9700" s="41">
        <f t="shared" si="1065"/>
        <v>0</v>
      </c>
    </row>
    <row r="9701" spans="2:14">
      <c r="B9701" s="1">
        <v>42566</v>
      </c>
      <c r="C9701" s="1">
        <f t="shared" si="1064"/>
        <v>42552</v>
      </c>
      <c r="E9701" s="42">
        <f>IF(DAY(B9701)&gt;14,VLOOKUP(DATE(YEAR(C9701),MONTH(C9701)-1,DAY(1)),'מדדים וריביות'!B:C,2,FALSE),VLOOKUP(DATE(YEAR(C9701),MONTH(C9701)-2,DAY(1)),'מדדים וריביות'!B:C,2,FALSE))</f>
        <v>33671038.305106401</v>
      </c>
      <c r="F9701" s="46">
        <f>IF($B$5=1,'ריבית יומית'!D9695,'ריבית יומית'!G9695)</f>
        <v>2.7242892239431882E-5</v>
      </c>
      <c r="G9701" s="46">
        <f t="shared" si="1060"/>
        <v>0</v>
      </c>
      <c r="H9701" s="29">
        <f t="shared" si="1066"/>
        <v>1</v>
      </c>
      <c r="I9701" s="30">
        <f>VLOOKUP(B9700,'מדדים וריביות'!B:C,2)</f>
        <v>33806945.624198698</v>
      </c>
      <c r="K9701" s="39">
        <f t="shared" si="1061"/>
        <v>0</v>
      </c>
      <c r="L9701" s="39">
        <f t="shared" si="1062"/>
        <v>0</v>
      </c>
      <c r="M9701" s="39">
        <f t="shared" si="1063"/>
        <v>0</v>
      </c>
      <c r="N9701" s="41">
        <f t="shared" si="1065"/>
        <v>0</v>
      </c>
    </row>
    <row r="9702" spans="2:14">
      <c r="B9702" s="1">
        <v>42567</v>
      </c>
      <c r="C9702" s="1">
        <f t="shared" si="1064"/>
        <v>42552</v>
      </c>
      <c r="E9702" s="42">
        <f>IF(DAY(B9702)&gt;14,VLOOKUP(DATE(YEAR(C9702),MONTH(C9702)-1,DAY(1)),'מדדים וריביות'!B:C,2,FALSE),VLOOKUP(DATE(YEAR(C9702),MONTH(C9702)-2,DAY(1)),'מדדים וריביות'!B:C,2,FALSE))</f>
        <v>33671038.305106401</v>
      </c>
      <c r="F9702" s="46">
        <f>IF($B$5=1,'ריבית יומית'!D9696,'ריבית יומית'!G9696)</f>
        <v>2.7242892239431882E-5</v>
      </c>
      <c r="G9702" s="46">
        <f t="shared" si="1060"/>
        <v>0</v>
      </c>
      <c r="H9702" s="29">
        <f t="shared" si="1066"/>
        <v>1</v>
      </c>
      <c r="I9702" s="30">
        <f>VLOOKUP(B9701,'מדדים וריביות'!B:C,2)</f>
        <v>33806945.624198698</v>
      </c>
      <c r="K9702" s="39">
        <f t="shared" si="1061"/>
        <v>0</v>
      </c>
      <c r="L9702" s="39">
        <f t="shared" si="1062"/>
        <v>0</v>
      </c>
      <c r="M9702" s="39">
        <f t="shared" si="1063"/>
        <v>0</v>
      </c>
      <c r="N9702" s="41">
        <f t="shared" si="1065"/>
        <v>0</v>
      </c>
    </row>
    <row r="9703" spans="2:14">
      <c r="B9703" s="1">
        <v>42568</v>
      </c>
      <c r="C9703" s="1">
        <f t="shared" si="1064"/>
        <v>42552</v>
      </c>
      <c r="E9703" s="42">
        <f>IF(DAY(B9703)&gt;14,VLOOKUP(DATE(YEAR(C9703),MONTH(C9703)-1,DAY(1)),'מדדים וריביות'!B:C,2,FALSE),VLOOKUP(DATE(YEAR(C9703),MONTH(C9703)-2,DAY(1)),'מדדים וריביות'!B:C,2,FALSE))</f>
        <v>33671038.305106401</v>
      </c>
      <c r="F9703" s="46">
        <f>IF($B$5=1,'ריבית יומית'!D9697,'ריבית יומית'!G9697)</f>
        <v>2.7242892239431882E-5</v>
      </c>
      <c r="G9703" s="46">
        <f t="shared" si="1060"/>
        <v>0</v>
      </c>
      <c r="H9703" s="29">
        <f t="shared" si="1066"/>
        <v>1</v>
      </c>
      <c r="I9703" s="30">
        <f>VLOOKUP(B9702,'מדדים וריביות'!B:C,2)</f>
        <v>33806945.624198698</v>
      </c>
      <c r="K9703" s="39">
        <f t="shared" si="1061"/>
        <v>0</v>
      </c>
      <c r="L9703" s="39">
        <f t="shared" si="1062"/>
        <v>0</v>
      </c>
      <c r="M9703" s="39">
        <f t="shared" si="1063"/>
        <v>0</v>
      </c>
      <c r="N9703" s="41">
        <f t="shared" si="1065"/>
        <v>0</v>
      </c>
    </row>
    <row r="9704" spans="2:14">
      <c r="B9704" s="1">
        <v>42569</v>
      </c>
      <c r="C9704" s="1">
        <f t="shared" si="1064"/>
        <v>42552</v>
      </c>
      <c r="E9704" s="42">
        <f>IF(DAY(B9704)&gt;14,VLOOKUP(DATE(YEAR(C9704),MONTH(C9704)-1,DAY(1)),'מדדים וריביות'!B:C,2,FALSE),VLOOKUP(DATE(YEAR(C9704),MONTH(C9704)-2,DAY(1)),'מדדים וריביות'!B:C,2,FALSE))</f>
        <v>33671038.305106401</v>
      </c>
      <c r="F9704" s="46">
        <f>IF($B$5=1,'ריבית יומית'!D9698,'ריבית יומית'!G9698)</f>
        <v>2.7242892239431882E-5</v>
      </c>
      <c r="G9704" s="46">
        <f t="shared" si="1060"/>
        <v>0</v>
      </c>
      <c r="H9704" s="29">
        <f t="shared" si="1066"/>
        <v>1</v>
      </c>
      <c r="I9704" s="30">
        <f>VLOOKUP(B9703,'מדדים וריביות'!B:C,2)</f>
        <v>33806945.624198698</v>
      </c>
      <c r="K9704" s="39">
        <f t="shared" si="1061"/>
        <v>0</v>
      </c>
      <c r="L9704" s="39">
        <f t="shared" si="1062"/>
        <v>0</v>
      </c>
      <c r="M9704" s="39">
        <f t="shared" si="1063"/>
        <v>0</v>
      </c>
      <c r="N9704" s="41">
        <f t="shared" si="1065"/>
        <v>0</v>
      </c>
    </row>
    <row r="9705" spans="2:14">
      <c r="B9705" s="1">
        <v>42570</v>
      </c>
      <c r="C9705" s="1">
        <f t="shared" si="1064"/>
        <v>42552</v>
      </c>
      <c r="E9705" s="42">
        <f>IF(DAY(B9705)&gt;14,VLOOKUP(DATE(YEAR(C9705),MONTH(C9705)-1,DAY(1)),'מדדים וריביות'!B:C,2,FALSE),VLOOKUP(DATE(YEAR(C9705),MONTH(C9705)-2,DAY(1)),'מדדים וריביות'!B:C,2,FALSE))</f>
        <v>33671038.305106401</v>
      </c>
      <c r="F9705" s="46">
        <f>IF($B$5=1,'ריבית יומית'!D9699,'ריבית יומית'!G9699)</f>
        <v>2.7242892239431882E-5</v>
      </c>
      <c r="G9705" s="46">
        <f t="shared" si="1060"/>
        <v>0</v>
      </c>
      <c r="H9705" s="29">
        <f t="shared" si="1066"/>
        <v>1</v>
      </c>
      <c r="I9705" s="30">
        <f>VLOOKUP(B9704,'מדדים וריביות'!B:C,2)</f>
        <v>33806945.624198698</v>
      </c>
      <c r="K9705" s="39">
        <f t="shared" si="1061"/>
        <v>0</v>
      </c>
      <c r="L9705" s="39">
        <f t="shared" si="1062"/>
        <v>0</v>
      </c>
      <c r="M9705" s="39">
        <f t="shared" si="1063"/>
        <v>0</v>
      </c>
      <c r="N9705" s="41">
        <f t="shared" si="1065"/>
        <v>0</v>
      </c>
    </row>
    <row r="9706" spans="2:14">
      <c r="B9706" s="1">
        <v>42571</v>
      </c>
      <c r="C9706" s="1">
        <f t="shared" si="1064"/>
        <v>42552</v>
      </c>
      <c r="E9706" s="42">
        <f>IF(DAY(B9706)&gt;14,VLOOKUP(DATE(YEAR(C9706),MONTH(C9706)-1,DAY(1)),'מדדים וריביות'!B:C,2,FALSE),VLOOKUP(DATE(YEAR(C9706),MONTH(C9706)-2,DAY(1)),'מדדים וריביות'!B:C,2,FALSE))</f>
        <v>33671038.305106401</v>
      </c>
      <c r="F9706" s="46">
        <f>IF($B$5=1,'ריבית יומית'!D9700,'ריבית יומית'!G9700)</f>
        <v>2.7242892239431882E-5</v>
      </c>
      <c r="G9706" s="46">
        <f t="shared" si="1060"/>
        <v>0</v>
      </c>
      <c r="H9706" s="29">
        <f t="shared" si="1066"/>
        <v>1</v>
      </c>
      <c r="I9706" s="30">
        <f>VLOOKUP(B9705,'מדדים וריביות'!B:C,2)</f>
        <v>33806945.624198698</v>
      </c>
      <c r="K9706" s="39">
        <f t="shared" si="1061"/>
        <v>0</v>
      </c>
      <c r="L9706" s="39">
        <f t="shared" si="1062"/>
        <v>0</v>
      </c>
      <c r="M9706" s="39">
        <f t="shared" si="1063"/>
        <v>0</v>
      </c>
      <c r="N9706" s="41">
        <f t="shared" si="1065"/>
        <v>0</v>
      </c>
    </row>
    <row r="9707" spans="2:14">
      <c r="B9707" s="1">
        <v>42572</v>
      </c>
      <c r="C9707" s="1">
        <f t="shared" si="1064"/>
        <v>42552</v>
      </c>
      <c r="E9707" s="42">
        <f>IF(DAY(B9707)&gt;14,VLOOKUP(DATE(YEAR(C9707),MONTH(C9707)-1,DAY(1)),'מדדים וריביות'!B:C,2,FALSE),VLOOKUP(DATE(YEAR(C9707),MONTH(C9707)-2,DAY(1)),'מדדים וריביות'!B:C,2,FALSE))</f>
        <v>33671038.305106401</v>
      </c>
      <c r="F9707" s="46">
        <f>IF($B$5=1,'ריבית יומית'!D9701,'ריבית יומית'!G9701)</f>
        <v>2.7242892239431882E-5</v>
      </c>
      <c r="G9707" s="46">
        <f t="shared" si="1060"/>
        <v>0</v>
      </c>
      <c r="H9707" s="29">
        <f t="shared" si="1066"/>
        <v>1</v>
      </c>
      <c r="I9707" s="30">
        <f>VLOOKUP(B9706,'מדדים וריביות'!B:C,2)</f>
        <v>33806945.624198698</v>
      </c>
      <c r="K9707" s="39">
        <f t="shared" si="1061"/>
        <v>0</v>
      </c>
      <c r="L9707" s="39">
        <f t="shared" si="1062"/>
        <v>0</v>
      </c>
      <c r="M9707" s="39">
        <f t="shared" si="1063"/>
        <v>0</v>
      </c>
      <c r="N9707" s="41">
        <f t="shared" si="1065"/>
        <v>0</v>
      </c>
    </row>
    <row r="9708" spans="2:14">
      <c r="B9708" s="1">
        <v>42573</v>
      </c>
      <c r="C9708" s="1">
        <f t="shared" si="1064"/>
        <v>42552</v>
      </c>
      <c r="E9708" s="42">
        <f>IF(DAY(B9708)&gt;14,VLOOKUP(DATE(YEAR(C9708),MONTH(C9708)-1,DAY(1)),'מדדים וריביות'!B:C,2,FALSE),VLOOKUP(DATE(YEAR(C9708),MONTH(C9708)-2,DAY(1)),'מדדים וריביות'!B:C,2,FALSE))</f>
        <v>33671038.305106401</v>
      </c>
      <c r="F9708" s="46">
        <f>IF($B$5=1,'ריבית יומית'!D9702,'ריבית יומית'!G9702)</f>
        <v>2.7242892239431882E-5</v>
      </c>
      <c r="G9708" s="46">
        <f t="shared" si="1060"/>
        <v>0</v>
      </c>
      <c r="H9708" s="29">
        <f t="shared" si="1066"/>
        <v>1</v>
      </c>
      <c r="I9708" s="30">
        <f>VLOOKUP(B9707,'מדדים וריביות'!B:C,2)</f>
        <v>33806945.624198698</v>
      </c>
      <c r="K9708" s="39">
        <f t="shared" si="1061"/>
        <v>0</v>
      </c>
      <c r="L9708" s="39">
        <f t="shared" si="1062"/>
        <v>0</v>
      </c>
      <c r="M9708" s="39">
        <f t="shared" si="1063"/>
        <v>0</v>
      </c>
      <c r="N9708" s="41">
        <f t="shared" si="1065"/>
        <v>0</v>
      </c>
    </row>
    <row r="9709" spans="2:14">
      <c r="B9709" s="1">
        <v>42574</v>
      </c>
      <c r="C9709" s="1">
        <f t="shared" si="1064"/>
        <v>42552</v>
      </c>
      <c r="E9709" s="42">
        <f>IF(DAY(B9709)&gt;14,VLOOKUP(DATE(YEAR(C9709),MONTH(C9709)-1,DAY(1)),'מדדים וריביות'!B:C,2,FALSE),VLOOKUP(DATE(YEAR(C9709),MONTH(C9709)-2,DAY(1)),'מדדים וריביות'!B:C,2,FALSE))</f>
        <v>33671038.305106401</v>
      </c>
      <c r="F9709" s="46">
        <f>IF($B$5=1,'ריבית יומית'!D9703,'ריבית יומית'!G9703)</f>
        <v>2.7242892239431882E-5</v>
      </c>
      <c r="G9709" s="46">
        <f t="shared" si="1060"/>
        <v>0</v>
      </c>
      <c r="H9709" s="29">
        <f t="shared" si="1066"/>
        <v>1</v>
      </c>
      <c r="I9709" s="30">
        <f>VLOOKUP(B9708,'מדדים וריביות'!B:C,2)</f>
        <v>33806945.624198698</v>
      </c>
      <c r="K9709" s="39">
        <f t="shared" si="1061"/>
        <v>0</v>
      </c>
      <c r="L9709" s="39">
        <f t="shared" si="1062"/>
        <v>0</v>
      </c>
      <c r="M9709" s="39">
        <f t="shared" si="1063"/>
        <v>0</v>
      </c>
      <c r="N9709" s="41">
        <f t="shared" si="1065"/>
        <v>0</v>
      </c>
    </row>
    <row r="9710" spans="2:14">
      <c r="B9710" s="1">
        <v>42575</v>
      </c>
      <c r="C9710" s="1">
        <f t="shared" si="1064"/>
        <v>42552</v>
      </c>
      <c r="E9710" s="42">
        <f>IF(DAY(B9710)&gt;14,VLOOKUP(DATE(YEAR(C9710),MONTH(C9710)-1,DAY(1)),'מדדים וריביות'!B:C,2,FALSE),VLOOKUP(DATE(YEAR(C9710),MONTH(C9710)-2,DAY(1)),'מדדים וריביות'!B:C,2,FALSE))</f>
        <v>33671038.305106401</v>
      </c>
      <c r="F9710" s="46">
        <f>IF($B$5=1,'ריבית יומית'!D9704,'ריבית יומית'!G9704)</f>
        <v>2.7242892239431882E-5</v>
      </c>
      <c r="G9710" s="46">
        <f t="shared" si="1060"/>
        <v>0</v>
      </c>
      <c r="H9710" s="29">
        <f t="shared" si="1066"/>
        <v>1</v>
      </c>
      <c r="I9710" s="30">
        <f>VLOOKUP(B9709,'מדדים וריביות'!B:C,2)</f>
        <v>33806945.624198698</v>
      </c>
      <c r="K9710" s="39">
        <f t="shared" si="1061"/>
        <v>0</v>
      </c>
      <c r="L9710" s="39">
        <f t="shared" si="1062"/>
        <v>0</v>
      </c>
      <c r="M9710" s="39">
        <f t="shared" si="1063"/>
        <v>0</v>
      </c>
      <c r="N9710" s="41">
        <f t="shared" si="1065"/>
        <v>0</v>
      </c>
    </row>
    <row r="9711" spans="2:14">
      <c r="B9711" s="1">
        <v>42576</v>
      </c>
      <c r="C9711" s="1">
        <f t="shared" si="1064"/>
        <v>42552</v>
      </c>
      <c r="E9711" s="42">
        <f>IF(DAY(B9711)&gt;14,VLOOKUP(DATE(YEAR(C9711),MONTH(C9711)-1,DAY(1)),'מדדים וריביות'!B:C,2,FALSE),VLOOKUP(DATE(YEAR(C9711),MONTH(C9711)-2,DAY(1)),'מדדים וריביות'!B:C,2,FALSE))</f>
        <v>33671038.305106401</v>
      </c>
      <c r="F9711" s="46">
        <f>IF($B$5=1,'ריבית יומית'!D9705,'ריבית יומית'!G9705)</f>
        <v>2.7242892239431882E-5</v>
      </c>
      <c r="G9711" s="46">
        <f t="shared" si="1060"/>
        <v>0</v>
      </c>
      <c r="H9711" s="29">
        <f t="shared" si="1066"/>
        <v>1</v>
      </c>
      <c r="I9711" s="30">
        <f>VLOOKUP(B9710,'מדדים וריביות'!B:C,2)</f>
        <v>33806945.624198698</v>
      </c>
      <c r="K9711" s="39">
        <f t="shared" si="1061"/>
        <v>0</v>
      </c>
      <c r="L9711" s="39">
        <f t="shared" si="1062"/>
        <v>0</v>
      </c>
      <c r="M9711" s="39">
        <f t="shared" si="1063"/>
        <v>0</v>
      </c>
      <c r="N9711" s="41">
        <f t="shared" si="1065"/>
        <v>0</v>
      </c>
    </row>
    <row r="9712" spans="2:14">
      <c r="B9712" s="1">
        <v>42577</v>
      </c>
      <c r="C9712" s="1">
        <f t="shared" si="1064"/>
        <v>42552</v>
      </c>
      <c r="E9712" s="42">
        <f>IF(DAY(B9712)&gt;14,VLOOKUP(DATE(YEAR(C9712),MONTH(C9712)-1,DAY(1)),'מדדים וריביות'!B:C,2,FALSE),VLOOKUP(DATE(YEAR(C9712),MONTH(C9712)-2,DAY(1)),'מדדים וריביות'!B:C,2,FALSE))</f>
        <v>33671038.305106401</v>
      </c>
      <c r="F9712" s="46">
        <f>IF($B$5=1,'ריבית יומית'!D9706,'ריבית יומית'!G9706)</f>
        <v>2.7242892239431882E-5</v>
      </c>
      <c r="G9712" s="46">
        <f t="shared" si="1060"/>
        <v>0</v>
      </c>
      <c r="H9712" s="29">
        <f t="shared" si="1066"/>
        <v>1</v>
      </c>
      <c r="I9712" s="30">
        <f>VLOOKUP(B9711,'מדדים וריביות'!B:C,2)</f>
        <v>33806945.624198698</v>
      </c>
      <c r="K9712" s="39">
        <f t="shared" si="1061"/>
        <v>0</v>
      </c>
      <c r="L9712" s="39">
        <f t="shared" si="1062"/>
        <v>0</v>
      </c>
      <c r="M9712" s="39">
        <f t="shared" si="1063"/>
        <v>0</v>
      </c>
      <c r="N9712" s="41">
        <f t="shared" si="1065"/>
        <v>0</v>
      </c>
    </row>
    <row r="9713" spans="2:14">
      <c r="B9713" s="1">
        <v>42578</v>
      </c>
      <c r="C9713" s="1">
        <f t="shared" si="1064"/>
        <v>42552</v>
      </c>
      <c r="E9713" s="42">
        <f>IF(DAY(B9713)&gt;14,VLOOKUP(DATE(YEAR(C9713),MONTH(C9713)-1,DAY(1)),'מדדים וריביות'!B:C,2,FALSE),VLOOKUP(DATE(YEAR(C9713),MONTH(C9713)-2,DAY(1)),'מדדים וריביות'!B:C,2,FALSE))</f>
        <v>33671038.305106401</v>
      </c>
      <c r="F9713" s="46">
        <f>IF($B$5=1,'ריבית יומית'!D9707,'ריבית יומית'!G9707)</f>
        <v>2.7242892239431882E-5</v>
      </c>
      <c r="G9713" s="46">
        <f t="shared" si="1060"/>
        <v>0</v>
      </c>
      <c r="H9713" s="29">
        <f t="shared" si="1066"/>
        <v>1</v>
      </c>
      <c r="I9713" s="30">
        <f>VLOOKUP(B9712,'מדדים וריביות'!B:C,2)</f>
        <v>33806945.624198698</v>
      </c>
      <c r="K9713" s="39">
        <f t="shared" si="1061"/>
        <v>0</v>
      </c>
      <c r="L9713" s="39">
        <f t="shared" si="1062"/>
        <v>0</v>
      </c>
      <c r="M9713" s="39">
        <f t="shared" si="1063"/>
        <v>0</v>
      </c>
      <c r="N9713" s="41">
        <f t="shared" si="1065"/>
        <v>0</v>
      </c>
    </row>
    <row r="9714" spans="2:14">
      <c r="B9714" s="1">
        <v>42579</v>
      </c>
      <c r="C9714" s="1">
        <f t="shared" si="1064"/>
        <v>42552</v>
      </c>
      <c r="E9714" s="42">
        <f>IF(DAY(B9714)&gt;14,VLOOKUP(DATE(YEAR(C9714),MONTH(C9714)-1,DAY(1)),'מדדים וריביות'!B:C,2,FALSE),VLOOKUP(DATE(YEAR(C9714),MONTH(C9714)-2,DAY(1)),'מדדים וריביות'!B:C,2,FALSE))</f>
        <v>33671038.305106401</v>
      </c>
      <c r="F9714" s="46">
        <f>IF($B$5=1,'ריבית יומית'!D9708,'ריבית יומית'!G9708)</f>
        <v>2.7242892239431882E-5</v>
      </c>
      <c r="G9714" s="46">
        <f t="shared" si="1060"/>
        <v>0</v>
      </c>
      <c r="H9714" s="29">
        <f t="shared" si="1066"/>
        <v>1</v>
      </c>
      <c r="I9714" s="30">
        <f>VLOOKUP(B9713,'מדדים וריביות'!B:C,2)</f>
        <v>33806945.624198698</v>
      </c>
      <c r="K9714" s="39">
        <f t="shared" si="1061"/>
        <v>0</v>
      </c>
      <c r="L9714" s="39">
        <f t="shared" si="1062"/>
        <v>0</v>
      </c>
      <c r="M9714" s="39">
        <f t="shared" si="1063"/>
        <v>0</v>
      </c>
      <c r="N9714" s="41">
        <f t="shared" si="1065"/>
        <v>0</v>
      </c>
    </row>
    <row r="9715" spans="2:14">
      <c r="B9715" s="1">
        <v>42580</v>
      </c>
      <c r="C9715" s="1">
        <f t="shared" si="1064"/>
        <v>42552</v>
      </c>
      <c r="E9715" s="42">
        <f>IF(DAY(B9715)&gt;14,VLOOKUP(DATE(YEAR(C9715),MONTH(C9715)-1,DAY(1)),'מדדים וריביות'!B:C,2,FALSE),VLOOKUP(DATE(YEAR(C9715),MONTH(C9715)-2,DAY(1)),'מדדים וריביות'!B:C,2,FALSE))</f>
        <v>33671038.305106401</v>
      </c>
      <c r="F9715" s="46">
        <f>IF($B$5=1,'ריבית יומית'!D9709,'ריבית יומית'!G9709)</f>
        <v>2.7242892239431882E-5</v>
      </c>
      <c r="G9715" s="46">
        <f t="shared" si="1060"/>
        <v>0</v>
      </c>
      <c r="H9715" s="29">
        <f t="shared" si="1066"/>
        <v>1</v>
      </c>
      <c r="I9715" s="30">
        <f>VLOOKUP(B9714,'מדדים וריביות'!B:C,2)</f>
        <v>33806945.624198698</v>
      </c>
      <c r="K9715" s="39">
        <f t="shared" si="1061"/>
        <v>0</v>
      </c>
      <c r="L9715" s="39">
        <f t="shared" si="1062"/>
        <v>0</v>
      </c>
      <c r="M9715" s="39">
        <f t="shared" si="1063"/>
        <v>0</v>
      </c>
      <c r="N9715" s="41">
        <f t="shared" si="1065"/>
        <v>0</v>
      </c>
    </row>
    <row r="9716" spans="2:14">
      <c r="B9716" s="1">
        <v>42581</v>
      </c>
      <c r="C9716" s="1">
        <f t="shared" si="1064"/>
        <v>42552</v>
      </c>
      <c r="E9716" s="42">
        <f>IF(DAY(B9716)&gt;14,VLOOKUP(DATE(YEAR(C9716),MONTH(C9716)-1,DAY(1)),'מדדים וריביות'!B:C,2,FALSE),VLOOKUP(DATE(YEAR(C9716),MONTH(C9716)-2,DAY(1)),'מדדים וריביות'!B:C,2,FALSE))</f>
        <v>33671038.305106401</v>
      </c>
      <c r="F9716" s="46">
        <f>IF($B$5=1,'ריבית יומית'!D9710,'ריבית יומית'!G9710)</f>
        <v>2.7242892239431882E-5</v>
      </c>
      <c r="G9716" s="46">
        <f t="shared" si="1060"/>
        <v>0</v>
      </c>
      <c r="H9716" s="29">
        <f t="shared" si="1066"/>
        <v>1</v>
      </c>
      <c r="I9716" s="30">
        <f>VLOOKUP(B9715,'מדדים וריביות'!B:C,2)</f>
        <v>33806945.624198698</v>
      </c>
      <c r="K9716" s="39">
        <f t="shared" si="1061"/>
        <v>0</v>
      </c>
      <c r="L9716" s="39">
        <f t="shared" si="1062"/>
        <v>0</v>
      </c>
      <c r="M9716" s="39">
        <f t="shared" si="1063"/>
        <v>0</v>
      </c>
      <c r="N9716" s="41">
        <f t="shared" si="1065"/>
        <v>0</v>
      </c>
    </row>
    <row r="9717" spans="2:14">
      <c r="B9717" s="1">
        <v>42582</v>
      </c>
      <c r="C9717" s="1">
        <f t="shared" si="1064"/>
        <v>42552</v>
      </c>
      <c r="E9717" s="42">
        <f>IF(DAY(B9717)&gt;14,VLOOKUP(DATE(YEAR(C9717),MONTH(C9717)-1,DAY(1)),'מדדים וריביות'!B:C,2,FALSE),VLOOKUP(DATE(YEAR(C9717),MONTH(C9717)-2,DAY(1)),'מדדים וריביות'!B:C,2,FALSE))</f>
        <v>33671038.305106401</v>
      </c>
      <c r="F9717" s="46">
        <f>IF($B$5=1,'ריבית יומית'!D9711,'ריבית יומית'!G9711)</f>
        <v>2.7242892239431882E-5</v>
      </c>
      <c r="G9717" s="46">
        <f t="shared" si="1060"/>
        <v>0</v>
      </c>
      <c r="H9717" s="29">
        <f t="shared" si="1066"/>
        <v>1</v>
      </c>
      <c r="I9717" s="30">
        <f>VLOOKUP(B9716,'מדדים וריביות'!B:C,2)</f>
        <v>33806945.624198698</v>
      </c>
      <c r="K9717" s="39">
        <f t="shared" si="1061"/>
        <v>0</v>
      </c>
      <c r="L9717" s="39">
        <f t="shared" si="1062"/>
        <v>0</v>
      </c>
      <c r="M9717" s="39">
        <f t="shared" si="1063"/>
        <v>0</v>
      </c>
      <c r="N9717" s="41">
        <f t="shared" si="1065"/>
        <v>0</v>
      </c>
    </row>
    <row r="9718" spans="2:14">
      <c r="B9718" s="1">
        <v>42583</v>
      </c>
      <c r="C9718" s="1">
        <f t="shared" si="1064"/>
        <v>42583</v>
      </c>
      <c r="E9718" s="42">
        <f>IF(DAY(B9718)&gt;14,VLOOKUP(DATE(YEAR(C9718),MONTH(C9718)-1,DAY(1)),'מדדים וריביות'!B:C,2,FALSE),VLOOKUP(DATE(YEAR(C9718),MONTH(C9718)-2,DAY(1)),'מדדים וריביות'!B:C,2,FALSE))</f>
        <v>33671038.305106401</v>
      </c>
      <c r="F9718" s="46">
        <f>IF($B$5=1,'ריבית יומית'!D9712,'ריבית יומית'!G9712)</f>
        <v>2.7242892239431882E-5</v>
      </c>
      <c r="G9718" s="46">
        <f t="shared" si="1060"/>
        <v>0</v>
      </c>
      <c r="H9718" s="29">
        <f t="shared" si="1066"/>
        <v>1</v>
      </c>
      <c r="I9718" s="30">
        <f>VLOOKUP(B9717,'מדדים וריביות'!B:C,2)</f>
        <v>33806945.624198698</v>
      </c>
      <c r="K9718" s="39">
        <f t="shared" si="1061"/>
        <v>0</v>
      </c>
      <c r="L9718" s="39">
        <f t="shared" si="1062"/>
        <v>0</v>
      </c>
      <c r="M9718" s="39">
        <f t="shared" si="1063"/>
        <v>0</v>
      </c>
      <c r="N9718" s="41">
        <f t="shared" si="1065"/>
        <v>0</v>
      </c>
    </row>
    <row r="9719" spans="2:14">
      <c r="B9719" s="1">
        <v>42584</v>
      </c>
      <c r="C9719" s="1">
        <f t="shared" si="1064"/>
        <v>42583</v>
      </c>
      <c r="E9719" s="42">
        <f>IF(DAY(B9719)&gt;14,VLOOKUP(DATE(YEAR(C9719),MONTH(C9719)-1,DAY(1)),'מדדים וריביות'!B:C,2,FALSE),VLOOKUP(DATE(YEAR(C9719),MONTH(C9719)-2,DAY(1)),'מדדים וריביות'!B:C,2,FALSE))</f>
        <v>33671038.305106401</v>
      </c>
      <c r="F9719" s="46">
        <f>IF($B$5=1,'ריבית יומית'!D9713,'ריבית יומית'!G9713)</f>
        <v>2.7242892239431882E-5</v>
      </c>
      <c r="G9719" s="46">
        <f t="shared" si="1060"/>
        <v>0</v>
      </c>
      <c r="H9719" s="29">
        <f t="shared" si="1066"/>
        <v>1</v>
      </c>
      <c r="I9719" s="30">
        <f>VLOOKUP(B9718,'מדדים וריביות'!B:C,2)</f>
        <v>33705015.1348795</v>
      </c>
      <c r="K9719" s="39">
        <f t="shared" si="1061"/>
        <v>0</v>
      </c>
      <c r="L9719" s="39">
        <f t="shared" si="1062"/>
        <v>0</v>
      </c>
      <c r="M9719" s="39">
        <f t="shared" si="1063"/>
        <v>0</v>
      </c>
      <c r="N9719" s="41">
        <f t="shared" si="1065"/>
        <v>0</v>
      </c>
    </row>
    <row r="9720" spans="2:14">
      <c r="B9720" s="1">
        <v>42585</v>
      </c>
      <c r="C9720" s="1">
        <f t="shared" si="1064"/>
        <v>42583</v>
      </c>
      <c r="E9720" s="42">
        <f>IF(DAY(B9720)&gt;14,VLOOKUP(DATE(YEAR(C9720),MONTH(C9720)-1,DAY(1)),'מדדים וריביות'!B:C,2,FALSE),VLOOKUP(DATE(YEAR(C9720),MONTH(C9720)-2,DAY(1)),'מדדים וריביות'!B:C,2,FALSE))</f>
        <v>33671038.305106401</v>
      </c>
      <c r="F9720" s="46">
        <f>IF($B$5=1,'ריבית יומית'!D9714,'ריבית יומית'!G9714)</f>
        <v>2.7242892239431882E-5</v>
      </c>
      <c r="G9720" s="46">
        <f t="shared" si="1060"/>
        <v>0</v>
      </c>
      <c r="H9720" s="29">
        <f t="shared" si="1066"/>
        <v>1</v>
      </c>
      <c r="I9720" s="30">
        <f>VLOOKUP(B9719,'מדדים וריביות'!B:C,2)</f>
        <v>33705015.1348795</v>
      </c>
      <c r="K9720" s="39">
        <f t="shared" si="1061"/>
        <v>0</v>
      </c>
      <c r="L9720" s="39">
        <f t="shared" si="1062"/>
        <v>0</v>
      </c>
      <c r="M9720" s="39">
        <f t="shared" si="1063"/>
        <v>0</v>
      </c>
      <c r="N9720" s="41">
        <f t="shared" si="1065"/>
        <v>0</v>
      </c>
    </row>
    <row r="9721" spans="2:14">
      <c r="B9721" s="1">
        <v>42586</v>
      </c>
      <c r="C9721" s="1">
        <f t="shared" si="1064"/>
        <v>42583</v>
      </c>
      <c r="E9721" s="42">
        <f>IF(DAY(B9721)&gt;14,VLOOKUP(DATE(YEAR(C9721),MONTH(C9721)-1,DAY(1)),'מדדים וריביות'!B:C,2,FALSE),VLOOKUP(DATE(YEAR(C9721),MONTH(C9721)-2,DAY(1)),'מדדים וריביות'!B:C,2,FALSE))</f>
        <v>33671038.305106401</v>
      </c>
      <c r="F9721" s="46">
        <f>IF($B$5=1,'ריבית יומית'!D9715,'ריבית יומית'!G9715)</f>
        <v>2.7242892239431882E-5</v>
      </c>
      <c r="G9721" s="46">
        <f t="shared" si="1060"/>
        <v>0</v>
      </c>
      <c r="H9721" s="29">
        <f t="shared" si="1066"/>
        <v>1</v>
      </c>
      <c r="I9721" s="30">
        <f>VLOOKUP(B9720,'מדדים וריביות'!B:C,2)</f>
        <v>33705015.1348795</v>
      </c>
      <c r="K9721" s="39">
        <f t="shared" si="1061"/>
        <v>0</v>
      </c>
      <c r="L9721" s="39">
        <f t="shared" si="1062"/>
        <v>0</v>
      </c>
      <c r="M9721" s="39">
        <f t="shared" si="1063"/>
        <v>0</v>
      </c>
      <c r="N9721" s="41">
        <f t="shared" si="1065"/>
        <v>0</v>
      </c>
    </row>
    <row r="9722" spans="2:14">
      <c r="B9722" s="1">
        <v>42587</v>
      </c>
      <c r="C9722" s="1">
        <f t="shared" si="1064"/>
        <v>42583</v>
      </c>
      <c r="E9722" s="42">
        <f>IF(DAY(B9722)&gt;14,VLOOKUP(DATE(YEAR(C9722),MONTH(C9722)-1,DAY(1)),'מדדים וריביות'!B:C,2,FALSE),VLOOKUP(DATE(YEAR(C9722),MONTH(C9722)-2,DAY(1)),'מדדים וריביות'!B:C,2,FALSE))</f>
        <v>33671038.305106401</v>
      </c>
      <c r="F9722" s="46">
        <f>IF($B$5=1,'ריבית יומית'!D9716,'ריבית יומית'!G9716)</f>
        <v>2.7242892239431882E-5</v>
      </c>
      <c r="G9722" s="46">
        <f t="shared" si="1060"/>
        <v>0</v>
      </c>
      <c r="H9722" s="29">
        <f t="shared" si="1066"/>
        <v>1</v>
      </c>
      <c r="I9722" s="30">
        <f>VLOOKUP(B9721,'מדדים וריביות'!B:C,2)</f>
        <v>33705015.1348795</v>
      </c>
      <c r="K9722" s="39">
        <f t="shared" si="1061"/>
        <v>0</v>
      </c>
      <c r="L9722" s="39">
        <f t="shared" si="1062"/>
        <v>0</v>
      </c>
      <c r="M9722" s="39">
        <f t="shared" si="1063"/>
        <v>0</v>
      </c>
      <c r="N9722" s="41">
        <f t="shared" si="1065"/>
        <v>0</v>
      </c>
    </row>
    <row r="9723" spans="2:14">
      <c r="B9723" s="1">
        <v>42588</v>
      </c>
      <c r="C9723" s="1">
        <f t="shared" si="1064"/>
        <v>42583</v>
      </c>
      <c r="E9723" s="42">
        <f>IF(DAY(B9723)&gt;14,VLOOKUP(DATE(YEAR(C9723),MONTH(C9723)-1,DAY(1)),'מדדים וריביות'!B:C,2,FALSE),VLOOKUP(DATE(YEAR(C9723),MONTH(C9723)-2,DAY(1)),'מדדים וריביות'!B:C,2,FALSE))</f>
        <v>33671038.305106401</v>
      </c>
      <c r="F9723" s="46">
        <f>IF($B$5=1,'ריבית יומית'!D9717,'ריבית יומית'!G9717)</f>
        <v>2.7242892239431882E-5</v>
      </c>
      <c r="G9723" s="46">
        <f t="shared" si="1060"/>
        <v>0</v>
      </c>
      <c r="H9723" s="29">
        <f t="shared" si="1066"/>
        <v>1</v>
      </c>
      <c r="I9723" s="30">
        <f>VLOOKUP(B9722,'מדדים וריביות'!B:C,2)</f>
        <v>33705015.1348795</v>
      </c>
      <c r="K9723" s="39">
        <f t="shared" si="1061"/>
        <v>0</v>
      </c>
      <c r="L9723" s="39">
        <f t="shared" si="1062"/>
        <v>0</v>
      </c>
      <c r="M9723" s="39">
        <f t="shared" si="1063"/>
        <v>0</v>
      </c>
      <c r="N9723" s="41">
        <f t="shared" si="1065"/>
        <v>0</v>
      </c>
    </row>
    <row r="9724" spans="2:14">
      <c r="B9724" s="1">
        <v>42589</v>
      </c>
      <c r="C9724" s="1">
        <f t="shared" si="1064"/>
        <v>42583</v>
      </c>
      <c r="E9724" s="42">
        <f>IF(DAY(B9724)&gt;14,VLOOKUP(DATE(YEAR(C9724),MONTH(C9724)-1,DAY(1)),'מדדים וריביות'!B:C,2,FALSE),VLOOKUP(DATE(YEAR(C9724),MONTH(C9724)-2,DAY(1)),'מדדים וריביות'!B:C,2,FALSE))</f>
        <v>33671038.305106401</v>
      </c>
      <c r="F9724" s="46">
        <f>IF($B$5=1,'ריבית יומית'!D9718,'ריבית יומית'!G9718)</f>
        <v>2.7242892239431882E-5</v>
      </c>
      <c r="G9724" s="46">
        <f t="shared" si="1060"/>
        <v>0</v>
      </c>
      <c r="H9724" s="29">
        <f t="shared" si="1066"/>
        <v>1</v>
      </c>
      <c r="I9724" s="30">
        <f>VLOOKUP(B9723,'מדדים וריביות'!B:C,2)</f>
        <v>33705015.1348795</v>
      </c>
      <c r="K9724" s="39">
        <f t="shared" si="1061"/>
        <v>0</v>
      </c>
      <c r="L9724" s="39">
        <f t="shared" si="1062"/>
        <v>0</v>
      </c>
      <c r="M9724" s="39">
        <f t="shared" si="1063"/>
        <v>0</v>
      </c>
      <c r="N9724" s="41">
        <f t="shared" si="1065"/>
        <v>0</v>
      </c>
    </row>
    <row r="9725" spans="2:14">
      <c r="B9725" s="1">
        <v>42590</v>
      </c>
      <c r="C9725" s="1">
        <f t="shared" si="1064"/>
        <v>42583</v>
      </c>
      <c r="E9725" s="42">
        <f>IF(DAY(B9725)&gt;14,VLOOKUP(DATE(YEAR(C9725),MONTH(C9725)-1,DAY(1)),'מדדים וריביות'!B:C,2,FALSE),VLOOKUP(DATE(YEAR(C9725),MONTH(C9725)-2,DAY(1)),'מדדים וריביות'!B:C,2,FALSE))</f>
        <v>33671038.305106401</v>
      </c>
      <c r="F9725" s="46">
        <f>IF($B$5=1,'ריבית יומית'!D9719,'ריבית יומית'!G9719)</f>
        <v>2.7242892239431882E-5</v>
      </c>
      <c r="G9725" s="46">
        <f t="shared" si="1060"/>
        <v>0</v>
      </c>
      <c r="H9725" s="29">
        <f t="shared" si="1066"/>
        <v>1</v>
      </c>
      <c r="I9725" s="30">
        <f>VLOOKUP(B9724,'מדדים וריביות'!B:C,2)</f>
        <v>33705015.1348795</v>
      </c>
      <c r="K9725" s="39">
        <f t="shared" si="1061"/>
        <v>0</v>
      </c>
      <c r="L9725" s="39">
        <f t="shared" si="1062"/>
        <v>0</v>
      </c>
      <c r="M9725" s="39">
        <f t="shared" si="1063"/>
        <v>0</v>
      </c>
      <c r="N9725" s="41">
        <f t="shared" si="1065"/>
        <v>0</v>
      </c>
    </row>
    <row r="9726" spans="2:14">
      <c r="B9726" s="1">
        <v>42591</v>
      </c>
      <c r="C9726" s="1">
        <f t="shared" si="1064"/>
        <v>42583</v>
      </c>
      <c r="E9726" s="42">
        <f>IF(DAY(B9726)&gt;14,VLOOKUP(DATE(YEAR(C9726),MONTH(C9726)-1,DAY(1)),'מדדים וריביות'!B:C,2,FALSE),VLOOKUP(DATE(YEAR(C9726),MONTH(C9726)-2,DAY(1)),'מדדים וריביות'!B:C,2,FALSE))</f>
        <v>33671038.305106401</v>
      </c>
      <c r="F9726" s="46">
        <f>IF($B$5=1,'ריבית יומית'!D9720,'ריבית יומית'!G9720)</f>
        <v>2.7242892239431882E-5</v>
      </c>
      <c r="G9726" s="46">
        <f t="shared" si="1060"/>
        <v>0</v>
      </c>
      <c r="H9726" s="29">
        <f t="shared" si="1066"/>
        <v>1</v>
      </c>
      <c r="I9726" s="30">
        <f>VLOOKUP(B9725,'מדדים וריביות'!B:C,2)</f>
        <v>33705015.1348795</v>
      </c>
      <c r="K9726" s="39">
        <f t="shared" si="1061"/>
        <v>0</v>
      </c>
      <c r="L9726" s="39">
        <f t="shared" si="1062"/>
        <v>0</v>
      </c>
      <c r="M9726" s="39">
        <f t="shared" si="1063"/>
        <v>0</v>
      </c>
      <c r="N9726" s="41">
        <f t="shared" si="1065"/>
        <v>0</v>
      </c>
    </row>
    <row r="9727" spans="2:14">
      <c r="B9727" s="1">
        <v>42592</v>
      </c>
      <c r="C9727" s="1">
        <f t="shared" si="1064"/>
        <v>42583</v>
      </c>
      <c r="E9727" s="42">
        <f>IF(DAY(B9727)&gt;14,VLOOKUP(DATE(YEAR(C9727),MONTH(C9727)-1,DAY(1)),'מדדים וריביות'!B:C,2,FALSE),VLOOKUP(DATE(YEAR(C9727),MONTH(C9727)-2,DAY(1)),'מדדים וריביות'!B:C,2,FALSE))</f>
        <v>33671038.305106401</v>
      </c>
      <c r="F9727" s="46">
        <f>IF($B$5=1,'ריבית יומית'!D9721,'ריבית יומית'!G9721)</f>
        <v>2.7242892239431882E-5</v>
      </c>
      <c r="G9727" s="46">
        <f t="shared" si="1060"/>
        <v>0</v>
      </c>
      <c r="H9727" s="29">
        <f t="shared" si="1066"/>
        <v>1</v>
      </c>
      <c r="I9727" s="30">
        <f>VLOOKUP(B9726,'מדדים וריביות'!B:C,2)</f>
        <v>33705015.1348795</v>
      </c>
      <c r="K9727" s="39">
        <f t="shared" si="1061"/>
        <v>0</v>
      </c>
      <c r="L9727" s="39">
        <f t="shared" si="1062"/>
        <v>0</v>
      </c>
      <c r="M9727" s="39">
        <f t="shared" si="1063"/>
        <v>0</v>
      </c>
      <c r="N9727" s="41">
        <f t="shared" si="1065"/>
        <v>0</v>
      </c>
    </row>
    <row r="9728" spans="2:14">
      <c r="B9728" s="1">
        <v>42593</v>
      </c>
      <c r="C9728" s="1">
        <f t="shared" si="1064"/>
        <v>42583</v>
      </c>
      <c r="E9728" s="42">
        <f>IF(DAY(B9728)&gt;14,VLOOKUP(DATE(YEAR(C9728),MONTH(C9728)-1,DAY(1)),'מדדים וריביות'!B:C,2,FALSE),VLOOKUP(DATE(YEAR(C9728),MONTH(C9728)-2,DAY(1)),'מדדים וריביות'!B:C,2,FALSE))</f>
        <v>33671038.305106401</v>
      </c>
      <c r="F9728" s="46">
        <f>IF($B$5=1,'ריבית יומית'!D9722,'ריבית יומית'!G9722)</f>
        <v>2.7242892239431882E-5</v>
      </c>
      <c r="G9728" s="46">
        <f t="shared" si="1060"/>
        <v>0</v>
      </c>
      <c r="H9728" s="29">
        <f t="shared" si="1066"/>
        <v>1</v>
      </c>
      <c r="I9728" s="30">
        <f>VLOOKUP(B9727,'מדדים וריביות'!B:C,2)</f>
        <v>33705015.1348795</v>
      </c>
      <c r="K9728" s="39">
        <f t="shared" si="1061"/>
        <v>0</v>
      </c>
      <c r="L9728" s="39">
        <f t="shared" si="1062"/>
        <v>0</v>
      </c>
      <c r="M9728" s="39">
        <f t="shared" si="1063"/>
        <v>0</v>
      </c>
      <c r="N9728" s="41">
        <f t="shared" si="1065"/>
        <v>0</v>
      </c>
    </row>
    <row r="9729" spans="2:14">
      <c r="B9729" s="1">
        <v>42594</v>
      </c>
      <c r="C9729" s="1">
        <f t="shared" si="1064"/>
        <v>42583</v>
      </c>
      <c r="E9729" s="42">
        <f>IF(DAY(B9729)&gt;14,VLOOKUP(DATE(YEAR(C9729),MONTH(C9729)-1,DAY(1)),'מדדים וריביות'!B:C,2,FALSE),VLOOKUP(DATE(YEAR(C9729),MONTH(C9729)-2,DAY(1)),'מדדים וריביות'!B:C,2,FALSE))</f>
        <v>33671038.305106401</v>
      </c>
      <c r="F9729" s="46">
        <f>IF($B$5=1,'ריבית יומית'!D9723,'ריבית יומית'!G9723)</f>
        <v>2.7242892239431882E-5</v>
      </c>
      <c r="G9729" s="46">
        <f t="shared" si="1060"/>
        <v>0</v>
      </c>
      <c r="H9729" s="29">
        <f t="shared" si="1066"/>
        <v>1</v>
      </c>
      <c r="I9729" s="30">
        <f>VLOOKUP(B9728,'מדדים וריביות'!B:C,2)</f>
        <v>33705015.1348795</v>
      </c>
      <c r="K9729" s="39">
        <f t="shared" si="1061"/>
        <v>0</v>
      </c>
      <c r="L9729" s="39">
        <f t="shared" si="1062"/>
        <v>0</v>
      </c>
      <c r="M9729" s="39">
        <f t="shared" si="1063"/>
        <v>0</v>
      </c>
      <c r="N9729" s="41">
        <f t="shared" si="1065"/>
        <v>0</v>
      </c>
    </row>
    <row r="9730" spans="2:14">
      <c r="B9730" s="1">
        <v>42595</v>
      </c>
      <c r="C9730" s="1">
        <f t="shared" si="1064"/>
        <v>42583</v>
      </c>
      <c r="E9730" s="42">
        <f>IF(DAY(B9730)&gt;14,VLOOKUP(DATE(YEAR(C9730),MONTH(C9730)-1,DAY(1)),'מדדים וריביות'!B:C,2,FALSE),VLOOKUP(DATE(YEAR(C9730),MONTH(C9730)-2,DAY(1)),'מדדים וריביות'!B:C,2,FALSE))</f>
        <v>33671038.305106401</v>
      </c>
      <c r="F9730" s="46">
        <f>IF($B$5=1,'ריבית יומית'!D9724,'ריבית יומית'!G9724)</f>
        <v>2.7242892239431882E-5</v>
      </c>
      <c r="G9730" s="46">
        <f t="shared" si="1060"/>
        <v>0</v>
      </c>
      <c r="H9730" s="29">
        <f t="shared" si="1066"/>
        <v>1</v>
      </c>
      <c r="I9730" s="30">
        <f>VLOOKUP(B9729,'מדדים וריביות'!B:C,2)</f>
        <v>33705015.1348795</v>
      </c>
      <c r="K9730" s="39">
        <f t="shared" si="1061"/>
        <v>0</v>
      </c>
      <c r="L9730" s="39">
        <f t="shared" si="1062"/>
        <v>0</v>
      </c>
      <c r="M9730" s="39">
        <f t="shared" si="1063"/>
        <v>0</v>
      </c>
      <c r="N9730" s="41">
        <f t="shared" si="1065"/>
        <v>0</v>
      </c>
    </row>
    <row r="9731" spans="2:14">
      <c r="B9731" s="1">
        <v>42596</v>
      </c>
      <c r="C9731" s="1">
        <f t="shared" si="1064"/>
        <v>42583</v>
      </c>
      <c r="E9731" s="42">
        <f>IF(DAY(B9731)&gt;14,VLOOKUP(DATE(YEAR(C9731),MONTH(C9731)-1,DAY(1)),'מדדים וריביות'!B:C,2,FALSE),VLOOKUP(DATE(YEAR(C9731),MONTH(C9731)-2,DAY(1)),'מדדים וריביות'!B:C,2,FALSE))</f>
        <v>33671038.305106401</v>
      </c>
      <c r="F9731" s="46">
        <f>IF($B$5=1,'ריבית יומית'!D9725,'ריבית יומית'!G9725)</f>
        <v>2.7242892239431882E-5</v>
      </c>
      <c r="G9731" s="46">
        <f t="shared" si="1060"/>
        <v>0</v>
      </c>
      <c r="H9731" s="29">
        <f t="shared" si="1066"/>
        <v>1</v>
      </c>
      <c r="I9731" s="30">
        <f>VLOOKUP(B9730,'מדדים וריביות'!B:C,2)</f>
        <v>33705015.1348795</v>
      </c>
      <c r="K9731" s="39">
        <f t="shared" si="1061"/>
        <v>0</v>
      </c>
      <c r="L9731" s="39">
        <f t="shared" si="1062"/>
        <v>0</v>
      </c>
      <c r="M9731" s="39">
        <f t="shared" si="1063"/>
        <v>0</v>
      </c>
      <c r="N9731" s="41">
        <f t="shared" si="1065"/>
        <v>0</v>
      </c>
    </row>
    <row r="9732" spans="2:14">
      <c r="B9732" s="1">
        <v>42597</v>
      </c>
      <c r="C9732" s="1">
        <f t="shared" si="1064"/>
        <v>42583</v>
      </c>
      <c r="E9732" s="42">
        <f>IF(DAY(B9732)&gt;14,VLOOKUP(DATE(YEAR(C9732),MONTH(C9732)-1,DAY(1)),'מדדים וריביות'!B:C,2,FALSE),VLOOKUP(DATE(YEAR(C9732),MONTH(C9732)-2,DAY(1)),'מדדים וריביות'!B:C,2,FALSE))</f>
        <v>33806945.624198698</v>
      </c>
      <c r="F9732" s="46">
        <f>IF($B$5=1,'ריבית יומית'!D9726,'ריבית יומית'!G9726)</f>
        <v>2.7242892239431882E-5</v>
      </c>
      <c r="G9732" s="46">
        <f t="shared" si="1060"/>
        <v>0</v>
      </c>
      <c r="H9732" s="29">
        <f t="shared" si="1066"/>
        <v>1</v>
      </c>
      <c r="I9732" s="30">
        <f>VLOOKUP(B9731,'מדדים וריביות'!B:C,2)</f>
        <v>33705015.1348795</v>
      </c>
      <c r="K9732" s="39">
        <f t="shared" si="1061"/>
        <v>0</v>
      </c>
      <c r="L9732" s="39">
        <f t="shared" si="1062"/>
        <v>0</v>
      </c>
      <c r="M9732" s="39">
        <f t="shared" si="1063"/>
        <v>0</v>
      </c>
      <c r="N9732" s="41">
        <f t="shared" si="1065"/>
        <v>0</v>
      </c>
    </row>
    <row r="9733" spans="2:14">
      <c r="B9733" s="1">
        <v>42598</v>
      </c>
      <c r="C9733" s="1">
        <f t="shared" si="1064"/>
        <v>42583</v>
      </c>
      <c r="E9733" s="42">
        <f>IF(DAY(B9733)&gt;14,VLOOKUP(DATE(YEAR(C9733),MONTH(C9733)-1,DAY(1)),'מדדים וריביות'!B:C,2,FALSE),VLOOKUP(DATE(YEAR(C9733),MONTH(C9733)-2,DAY(1)),'מדדים וריביות'!B:C,2,FALSE))</f>
        <v>33806945.624198698</v>
      </c>
      <c r="F9733" s="46">
        <f>IF($B$5=1,'ריבית יומית'!D9727,'ריבית יומית'!G9727)</f>
        <v>2.7242892239431882E-5</v>
      </c>
      <c r="G9733" s="46">
        <f t="shared" si="1060"/>
        <v>0</v>
      </c>
      <c r="H9733" s="29">
        <f t="shared" si="1066"/>
        <v>1</v>
      </c>
      <c r="I9733" s="30">
        <f>VLOOKUP(B9732,'מדדים וריביות'!B:C,2)</f>
        <v>33705015.1348795</v>
      </c>
      <c r="K9733" s="39">
        <f t="shared" si="1061"/>
        <v>0</v>
      </c>
      <c r="L9733" s="39">
        <f t="shared" si="1062"/>
        <v>0</v>
      </c>
      <c r="M9733" s="39">
        <f t="shared" si="1063"/>
        <v>0</v>
      </c>
      <c r="N9733" s="41">
        <f t="shared" si="1065"/>
        <v>0</v>
      </c>
    </row>
    <row r="9734" spans="2:14">
      <c r="B9734" s="1">
        <v>42599</v>
      </c>
      <c r="C9734" s="1">
        <f t="shared" si="1064"/>
        <v>42583</v>
      </c>
      <c r="E9734" s="42">
        <f>IF(DAY(B9734)&gt;14,VLOOKUP(DATE(YEAR(C9734),MONTH(C9734)-1,DAY(1)),'מדדים וריביות'!B:C,2,FALSE),VLOOKUP(DATE(YEAR(C9734),MONTH(C9734)-2,DAY(1)),'מדדים וריביות'!B:C,2,FALSE))</f>
        <v>33806945.624198698</v>
      </c>
      <c r="F9734" s="46">
        <f>IF($B$5=1,'ריבית יומית'!D9728,'ריבית יומית'!G9728)</f>
        <v>2.7242892239431882E-5</v>
      </c>
      <c r="G9734" s="46">
        <f t="shared" si="1060"/>
        <v>0</v>
      </c>
      <c r="H9734" s="29">
        <f t="shared" si="1066"/>
        <v>1</v>
      </c>
      <c r="I9734" s="30">
        <f>VLOOKUP(B9733,'מדדים וריביות'!B:C,2)</f>
        <v>33705015.1348795</v>
      </c>
      <c r="K9734" s="39">
        <f t="shared" si="1061"/>
        <v>0</v>
      </c>
      <c r="L9734" s="39">
        <f t="shared" si="1062"/>
        <v>0</v>
      </c>
      <c r="M9734" s="39">
        <f t="shared" si="1063"/>
        <v>0</v>
      </c>
      <c r="N9734" s="41">
        <f t="shared" si="1065"/>
        <v>0</v>
      </c>
    </row>
    <row r="9735" spans="2:14">
      <c r="B9735" s="1">
        <v>42600</v>
      </c>
      <c r="C9735" s="1">
        <f t="shared" si="1064"/>
        <v>42583</v>
      </c>
      <c r="E9735" s="42">
        <f>IF(DAY(B9735)&gt;14,VLOOKUP(DATE(YEAR(C9735),MONTH(C9735)-1,DAY(1)),'מדדים וריביות'!B:C,2,FALSE),VLOOKUP(DATE(YEAR(C9735),MONTH(C9735)-2,DAY(1)),'מדדים וריביות'!B:C,2,FALSE))</f>
        <v>33806945.624198698</v>
      </c>
      <c r="F9735" s="46">
        <f>IF($B$5=1,'ריבית יומית'!D9729,'ריבית יומית'!G9729)</f>
        <v>2.7242892239431882E-5</v>
      </c>
      <c r="G9735" s="46">
        <f t="shared" si="1060"/>
        <v>0</v>
      </c>
      <c r="H9735" s="29">
        <f t="shared" si="1066"/>
        <v>1</v>
      </c>
      <c r="I9735" s="30">
        <f>VLOOKUP(B9734,'מדדים וריביות'!B:C,2)</f>
        <v>33705015.1348795</v>
      </c>
      <c r="K9735" s="39">
        <f t="shared" si="1061"/>
        <v>0</v>
      </c>
      <c r="L9735" s="39">
        <f t="shared" si="1062"/>
        <v>0</v>
      </c>
      <c r="M9735" s="39">
        <f t="shared" si="1063"/>
        <v>0</v>
      </c>
      <c r="N9735" s="41">
        <f t="shared" si="1065"/>
        <v>0</v>
      </c>
    </row>
    <row r="9736" spans="2:14">
      <c r="B9736" s="1">
        <v>42601</v>
      </c>
      <c r="C9736" s="1">
        <f t="shared" si="1064"/>
        <v>42583</v>
      </c>
      <c r="E9736" s="42">
        <f>IF(DAY(B9736)&gt;14,VLOOKUP(DATE(YEAR(C9736),MONTH(C9736)-1,DAY(1)),'מדדים וריביות'!B:C,2,FALSE),VLOOKUP(DATE(YEAR(C9736),MONTH(C9736)-2,DAY(1)),'מדדים וריביות'!B:C,2,FALSE))</f>
        <v>33806945.624198698</v>
      </c>
      <c r="F9736" s="46">
        <f>IF($B$5=1,'ריבית יומית'!D9730,'ריבית יומית'!G9730)</f>
        <v>2.7242892239431882E-5</v>
      </c>
      <c r="G9736" s="46">
        <f t="shared" si="1060"/>
        <v>0</v>
      </c>
      <c r="H9736" s="29">
        <f t="shared" si="1066"/>
        <v>1</v>
      </c>
      <c r="I9736" s="30">
        <f>VLOOKUP(B9735,'מדדים וריביות'!B:C,2)</f>
        <v>33705015.1348795</v>
      </c>
      <c r="K9736" s="39">
        <f t="shared" si="1061"/>
        <v>0</v>
      </c>
      <c r="L9736" s="39">
        <f t="shared" si="1062"/>
        <v>0</v>
      </c>
      <c r="M9736" s="39">
        <f t="shared" si="1063"/>
        <v>0</v>
      </c>
      <c r="N9736" s="41">
        <f t="shared" si="1065"/>
        <v>0</v>
      </c>
    </row>
    <row r="9737" spans="2:14">
      <c r="B9737" s="1">
        <v>42602</v>
      </c>
      <c r="C9737" s="1">
        <f t="shared" si="1064"/>
        <v>42583</v>
      </c>
      <c r="E9737" s="42">
        <f>IF(DAY(B9737)&gt;14,VLOOKUP(DATE(YEAR(C9737),MONTH(C9737)-1,DAY(1)),'מדדים וריביות'!B:C,2,FALSE),VLOOKUP(DATE(YEAR(C9737),MONTH(C9737)-2,DAY(1)),'מדדים וריביות'!B:C,2,FALSE))</f>
        <v>33806945.624198698</v>
      </c>
      <c r="F9737" s="46">
        <f>IF($B$5=1,'ריבית יומית'!D9731,'ריבית יומית'!G9731)</f>
        <v>2.7242892239431882E-5</v>
      </c>
      <c r="G9737" s="46">
        <f t="shared" ref="G9737:G9794" si="1067">IF(B9737&gt;$B$2,0,F9737)</f>
        <v>0</v>
      </c>
      <c r="H9737" s="29">
        <f t="shared" si="1066"/>
        <v>1</v>
      </c>
      <c r="I9737" s="30">
        <f>VLOOKUP(B9736,'מדדים וריביות'!B:C,2)</f>
        <v>33705015.1348795</v>
      </c>
      <c r="K9737" s="39">
        <f t="shared" ref="K9737:K9794" si="1068">$B$4/E9737*D9737-D9737</f>
        <v>0</v>
      </c>
      <c r="L9737" s="39">
        <f t="shared" ref="L9737:L9794" si="1069">H9738*D9737-D9737</f>
        <v>0</v>
      </c>
      <c r="M9737" s="39">
        <f t="shared" ref="M9737:M9794" si="1070">$B$4/E9737*L9737-L9737</f>
        <v>0</v>
      </c>
      <c r="N9737" s="41">
        <f t="shared" si="1065"/>
        <v>0</v>
      </c>
    </row>
    <row r="9738" spans="2:14">
      <c r="B9738" s="1">
        <v>42603</v>
      </c>
      <c r="C9738" s="1">
        <f t="shared" ref="C9738:C9801" si="1071">DATE(YEAR(B9738),MONTH(B9738),DAY(1))</f>
        <v>42583</v>
      </c>
      <c r="E9738" s="42">
        <f>IF(DAY(B9738)&gt;14,VLOOKUP(DATE(YEAR(C9738),MONTH(C9738)-1,DAY(1)),'מדדים וריביות'!B:C,2,FALSE),VLOOKUP(DATE(YEAR(C9738),MONTH(C9738)-2,DAY(1)),'מדדים וריביות'!B:C,2,FALSE))</f>
        <v>33806945.624198698</v>
      </c>
      <c r="F9738" s="46">
        <f>IF($B$5=1,'ריבית יומית'!D9732,'ריבית יומית'!G9732)</f>
        <v>2.7242892239431882E-5</v>
      </c>
      <c r="G9738" s="46">
        <f t="shared" si="1067"/>
        <v>0</v>
      </c>
      <c r="H9738" s="29">
        <f t="shared" si="1066"/>
        <v>1</v>
      </c>
      <c r="I9738" s="30">
        <f>VLOOKUP(B9737,'מדדים וריביות'!B:C,2)</f>
        <v>33705015.1348795</v>
      </c>
      <c r="K9738" s="39">
        <f t="shared" si="1068"/>
        <v>0</v>
      </c>
      <c r="L9738" s="39">
        <f t="shared" si="1069"/>
        <v>0</v>
      </c>
      <c r="M9738" s="39">
        <f t="shared" si="1070"/>
        <v>0</v>
      </c>
      <c r="N9738" s="41">
        <f t="shared" ref="N9738:N9794" si="1072">SUM(K9738:M9738)</f>
        <v>0</v>
      </c>
    </row>
    <row r="9739" spans="2:14">
      <c r="B9739" s="1">
        <v>42604</v>
      </c>
      <c r="C9739" s="1">
        <f t="shared" si="1071"/>
        <v>42583</v>
      </c>
      <c r="E9739" s="42">
        <f>IF(DAY(B9739)&gt;14,VLOOKUP(DATE(YEAR(C9739),MONTH(C9739)-1,DAY(1)),'מדדים וריביות'!B:C,2,FALSE),VLOOKUP(DATE(YEAR(C9739),MONTH(C9739)-2,DAY(1)),'מדדים וריביות'!B:C,2,FALSE))</f>
        <v>33806945.624198698</v>
      </c>
      <c r="F9739" s="46">
        <f>IF($B$5=1,'ריבית יומית'!D9733,'ריבית יומית'!G9733)</f>
        <v>2.7242892239431882E-5</v>
      </c>
      <c r="G9739" s="46">
        <f t="shared" si="1067"/>
        <v>0</v>
      </c>
      <c r="H9739" s="29">
        <f t="shared" si="1066"/>
        <v>1</v>
      </c>
      <c r="I9739" s="30">
        <f>VLOOKUP(B9738,'מדדים וריביות'!B:C,2)</f>
        <v>33705015.1348795</v>
      </c>
      <c r="K9739" s="39">
        <f t="shared" si="1068"/>
        <v>0</v>
      </c>
      <c r="L9739" s="39">
        <f t="shared" si="1069"/>
        <v>0</v>
      </c>
      <c r="M9739" s="39">
        <f t="shared" si="1070"/>
        <v>0</v>
      </c>
      <c r="N9739" s="41">
        <f t="shared" si="1072"/>
        <v>0</v>
      </c>
    </row>
    <row r="9740" spans="2:14">
      <c r="B9740" s="1">
        <v>42605</v>
      </c>
      <c r="C9740" s="1">
        <f t="shared" si="1071"/>
        <v>42583</v>
      </c>
      <c r="E9740" s="42">
        <f>IF(DAY(B9740)&gt;14,VLOOKUP(DATE(YEAR(C9740),MONTH(C9740)-1,DAY(1)),'מדדים וריביות'!B:C,2,FALSE),VLOOKUP(DATE(YEAR(C9740),MONTH(C9740)-2,DAY(1)),'מדדים וריביות'!B:C,2,FALSE))</f>
        <v>33806945.624198698</v>
      </c>
      <c r="F9740" s="46">
        <f>IF($B$5=1,'ריבית יומית'!D9734,'ריבית יומית'!G9734)</f>
        <v>2.7242892239431882E-5</v>
      </c>
      <c r="G9740" s="46">
        <f t="shared" si="1067"/>
        <v>0</v>
      </c>
      <c r="H9740" s="29">
        <f t="shared" si="1066"/>
        <v>1</v>
      </c>
      <c r="I9740" s="30">
        <f>VLOOKUP(B9739,'מדדים וריביות'!B:C,2)</f>
        <v>33705015.1348795</v>
      </c>
      <c r="K9740" s="39">
        <f t="shared" si="1068"/>
        <v>0</v>
      </c>
      <c r="L9740" s="39">
        <f t="shared" si="1069"/>
        <v>0</v>
      </c>
      <c r="M9740" s="39">
        <f t="shared" si="1070"/>
        <v>0</v>
      </c>
      <c r="N9740" s="41">
        <f t="shared" si="1072"/>
        <v>0</v>
      </c>
    </row>
    <row r="9741" spans="2:14">
      <c r="B9741" s="1">
        <v>42606</v>
      </c>
      <c r="C9741" s="1">
        <f t="shared" si="1071"/>
        <v>42583</v>
      </c>
      <c r="E9741" s="42">
        <f>IF(DAY(B9741)&gt;14,VLOOKUP(DATE(YEAR(C9741),MONTH(C9741)-1,DAY(1)),'מדדים וריביות'!B:C,2,FALSE),VLOOKUP(DATE(YEAR(C9741),MONTH(C9741)-2,DAY(1)),'מדדים וריביות'!B:C,2,FALSE))</f>
        <v>33806945.624198698</v>
      </c>
      <c r="F9741" s="46">
        <f>IF($B$5=1,'ריבית יומית'!D9735,'ריבית יומית'!G9735)</f>
        <v>2.7242892239431882E-5</v>
      </c>
      <c r="G9741" s="46">
        <f t="shared" si="1067"/>
        <v>0</v>
      </c>
      <c r="H9741" s="29">
        <f t="shared" si="1066"/>
        <v>1</v>
      </c>
      <c r="I9741" s="30">
        <f>VLOOKUP(B9740,'מדדים וריביות'!B:C,2)</f>
        <v>33705015.1348795</v>
      </c>
      <c r="K9741" s="39">
        <f t="shared" si="1068"/>
        <v>0</v>
      </c>
      <c r="L9741" s="39">
        <f t="shared" si="1069"/>
        <v>0</v>
      </c>
      <c r="M9741" s="39">
        <f t="shared" si="1070"/>
        <v>0</v>
      </c>
      <c r="N9741" s="41">
        <f t="shared" si="1072"/>
        <v>0</v>
      </c>
    </row>
    <row r="9742" spans="2:14">
      <c r="B9742" s="1">
        <v>42607</v>
      </c>
      <c r="C9742" s="1">
        <f t="shared" si="1071"/>
        <v>42583</v>
      </c>
      <c r="E9742" s="42">
        <f>IF(DAY(B9742)&gt;14,VLOOKUP(DATE(YEAR(C9742),MONTH(C9742)-1,DAY(1)),'מדדים וריביות'!B:C,2,FALSE),VLOOKUP(DATE(YEAR(C9742),MONTH(C9742)-2,DAY(1)),'מדדים וריביות'!B:C,2,FALSE))</f>
        <v>33806945.624198698</v>
      </c>
      <c r="F9742" s="46">
        <f>IF($B$5=1,'ריבית יומית'!D9736,'ריבית יומית'!G9736)</f>
        <v>2.7242892239431882E-5</v>
      </c>
      <c r="G9742" s="46">
        <f t="shared" si="1067"/>
        <v>0</v>
      </c>
      <c r="H9742" s="29">
        <f t="shared" si="1066"/>
        <v>1</v>
      </c>
      <c r="I9742" s="30">
        <f>VLOOKUP(B9741,'מדדים וריביות'!B:C,2)</f>
        <v>33705015.1348795</v>
      </c>
      <c r="K9742" s="39">
        <f t="shared" si="1068"/>
        <v>0</v>
      </c>
      <c r="L9742" s="39">
        <f t="shared" si="1069"/>
        <v>0</v>
      </c>
      <c r="M9742" s="39">
        <f t="shared" si="1070"/>
        <v>0</v>
      </c>
      <c r="N9742" s="41">
        <f t="shared" si="1072"/>
        <v>0</v>
      </c>
    </row>
    <row r="9743" spans="2:14">
      <c r="B9743" s="1">
        <v>42608</v>
      </c>
      <c r="C9743" s="1">
        <f t="shared" si="1071"/>
        <v>42583</v>
      </c>
      <c r="E9743" s="42">
        <f>IF(DAY(B9743)&gt;14,VLOOKUP(DATE(YEAR(C9743),MONTH(C9743)-1,DAY(1)),'מדדים וריביות'!B:C,2,FALSE),VLOOKUP(DATE(YEAR(C9743),MONTH(C9743)-2,DAY(1)),'מדדים וריביות'!B:C,2,FALSE))</f>
        <v>33806945.624198698</v>
      </c>
      <c r="F9743" s="46">
        <f>IF($B$5=1,'ריבית יומית'!D9737,'ריבית יומית'!G9737)</f>
        <v>2.7242892239431882E-5</v>
      </c>
      <c r="G9743" s="46">
        <f t="shared" si="1067"/>
        <v>0</v>
      </c>
      <c r="H9743" s="29">
        <f t="shared" si="1066"/>
        <v>1</v>
      </c>
      <c r="I9743" s="30">
        <f>VLOOKUP(B9742,'מדדים וריביות'!B:C,2)</f>
        <v>33705015.1348795</v>
      </c>
      <c r="K9743" s="39">
        <f t="shared" si="1068"/>
        <v>0</v>
      </c>
      <c r="L9743" s="39">
        <f t="shared" si="1069"/>
        <v>0</v>
      </c>
      <c r="M9743" s="39">
        <f t="shared" si="1070"/>
        <v>0</v>
      </c>
      <c r="N9743" s="41">
        <f t="shared" si="1072"/>
        <v>0</v>
      </c>
    </row>
    <row r="9744" spans="2:14">
      <c r="B9744" s="1">
        <v>42609</v>
      </c>
      <c r="C9744" s="1">
        <f t="shared" si="1071"/>
        <v>42583</v>
      </c>
      <c r="E9744" s="42">
        <f>IF(DAY(B9744)&gt;14,VLOOKUP(DATE(YEAR(C9744),MONTH(C9744)-1,DAY(1)),'מדדים וריביות'!B:C,2,FALSE),VLOOKUP(DATE(YEAR(C9744),MONTH(C9744)-2,DAY(1)),'מדדים וריביות'!B:C,2,FALSE))</f>
        <v>33806945.624198698</v>
      </c>
      <c r="F9744" s="46">
        <f>IF($B$5=1,'ריבית יומית'!D9738,'ריבית יומית'!G9738)</f>
        <v>2.7242892239431882E-5</v>
      </c>
      <c r="G9744" s="46">
        <f t="shared" si="1067"/>
        <v>0</v>
      </c>
      <c r="H9744" s="29">
        <f t="shared" si="1066"/>
        <v>1</v>
      </c>
      <c r="I9744" s="30">
        <f>VLOOKUP(B9743,'מדדים וריביות'!B:C,2)</f>
        <v>33705015.1348795</v>
      </c>
      <c r="K9744" s="39">
        <f t="shared" si="1068"/>
        <v>0</v>
      </c>
      <c r="L9744" s="39">
        <f t="shared" si="1069"/>
        <v>0</v>
      </c>
      <c r="M9744" s="39">
        <f t="shared" si="1070"/>
        <v>0</v>
      </c>
      <c r="N9744" s="41">
        <f t="shared" si="1072"/>
        <v>0</v>
      </c>
    </row>
    <row r="9745" spans="2:14">
      <c r="B9745" s="1">
        <v>42610</v>
      </c>
      <c r="C9745" s="1">
        <f t="shared" si="1071"/>
        <v>42583</v>
      </c>
      <c r="E9745" s="42">
        <f>IF(DAY(B9745)&gt;14,VLOOKUP(DATE(YEAR(C9745),MONTH(C9745)-1,DAY(1)),'מדדים וריביות'!B:C,2,FALSE),VLOOKUP(DATE(YEAR(C9745),MONTH(C9745)-2,DAY(1)),'מדדים וריביות'!B:C,2,FALSE))</f>
        <v>33806945.624198698</v>
      </c>
      <c r="F9745" s="46">
        <f>IF($B$5=1,'ריבית יומית'!D9739,'ריבית יומית'!G9739)</f>
        <v>2.7242892239431882E-5</v>
      </c>
      <c r="G9745" s="46">
        <f t="shared" si="1067"/>
        <v>0</v>
      </c>
      <c r="H9745" s="29">
        <f t="shared" si="1066"/>
        <v>1</v>
      </c>
      <c r="I9745" s="30">
        <f>VLOOKUP(B9744,'מדדים וריביות'!B:C,2)</f>
        <v>33705015.1348795</v>
      </c>
      <c r="K9745" s="39">
        <f t="shared" si="1068"/>
        <v>0</v>
      </c>
      <c r="L9745" s="39">
        <f t="shared" si="1069"/>
        <v>0</v>
      </c>
      <c r="M9745" s="39">
        <f t="shared" si="1070"/>
        <v>0</v>
      </c>
      <c r="N9745" s="41">
        <f t="shared" si="1072"/>
        <v>0</v>
      </c>
    </row>
    <row r="9746" spans="2:14">
      <c r="B9746" s="1">
        <v>42611</v>
      </c>
      <c r="C9746" s="1">
        <f t="shared" si="1071"/>
        <v>42583</v>
      </c>
      <c r="E9746" s="42">
        <f>IF(DAY(B9746)&gt;14,VLOOKUP(DATE(YEAR(C9746),MONTH(C9746)-1,DAY(1)),'מדדים וריביות'!B:C,2,FALSE),VLOOKUP(DATE(YEAR(C9746),MONTH(C9746)-2,DAY(1)),'מדדים וריביות'!B:C,2,FALSE))</f>
        <v>33806945.624198698</v>
      </c>
      <c r="F9746" s="46">
        <f>IF($B$5=1,'ריבית יומית'!D9740,'ריבית יומית'!G9740)</f>
        <v>2.7242892239431882E-5</v>
      </c>
      <c r="G9746" s="46">
        <f t="shared" si="1067"/>
        <v>0</v>
      </c>
      <c r="H9746" s="29">
        <f t="shared" si="1066"/>
        <v>1</v>
      </c>
      <c r="I9746" s="30">
        <f>VLOOKUP(B9745,'מדדים וריביות'!B:C,2)</f>
        <v>33705015.1348795</v>
      </c>
      <c r="K9746" s="39">
        <f t="shared" si="1068"/>
        <v>0</v>
      </c>
      <c r="L9746" s="39">
        <f t="shared" si="1069"/>
        <v>0</v>
      </c>
      <c r="M9746" s="39">
        <f t="shared" si="1070"/>
        <v>0</v>
      </c>
      <c r="N9746" s="41">
        <f t="shared" si="1072"/>
        <v>0</v>
      </c>
    </row>
    <row r="9747" spans="2:14">
      <c r="B9747" s="1">
        <v>42612</v>
      </c>
      <c r="C9747" s="1">
        <f t="shared" si="1071"/>
        <v>42583</v>
      </c>
      <c r="E9747" s="42">
        <f>IF(DAY(B9747)&gt;14,VLOOKUP(DATE(YEAR(C9747),MONTH(C9747)-1,DAY(1)),'מדדים וריביות'!B:C,2,FALSE),VLOOKUP(DATE(YEAR(C9747),MONTH(C9747)-2,DAY(1)),'מדדים וריביות'!B:C,2,FALSE))</f>
        <v>33806945.624198698</v>
      </c>
      <c r="F9747" s="46">
        <f>IF($B$5=1,'ריבית יומית'!D9741,'ריבית יומית'!G9741)</f>
        <v>2.7242892239431882E-5</v>
      </c>
      <c r="G9747" s="46">
        <f t="shared" si="1067"/>
        <v>0</v>
      </c>
      <c r="H9747" s="29">
        <f t="shared" si="1066"/>
        <v>1</v>
      </c>
      <c r="I9747" s="30">
        <f>VLOOKUP(B9746,'מדדים וריביות'!B:C,2)</f>
        <v>33705015.1348795</v>
      </c>
      <c r="K9747" s="39">
        <f t="shared" si="1068"/>
        <v>0</v>
      </c>
      <c r="L9747" s="39">
        <f t="shared" si="1069"/>
        <v>0</v>
      </c>
      <c r="M9747" s="39">
        <f t="shared" si="1070"/>
        <v>0</v>
      </c>
      <c r="N9747" s="41">
        <f t="shared" si="1072"/>
        <v>0</v>
      </c>
    </row>
    <row r="9748" spans="2:14">
      <c r="B9748" s="1">
        <v>42613</v>
      </c>
      <c r="C9748" s="1">
        <f t="shared" si="1071"/>
        <v>42583</v>
      </c>
      <c r="E9748" s="42">
        <f>IF(DAY(B9748)&gt;14,VLOOKUP(DATE(YEAR(C9748),MONTH(C9748)-1,DAY(1)),'מדדים וריביות'!B:C,2,FALSE),VLOOKUP(DATE(YEAR(C9748),MONTH(C9748)-2,DAY(1)),'מדדים וריביות'!B:C,2,FALSE))</f>
        <v>33806945.624198698</v>
      </c>
      <c r="F9748" s="46">
        <f>IF($B$5=1,'ריבית יומית'!D9742,'ריבית יומית'!G9742)</f>
        <v>2.7242892239431882E-5</v>
      </c>
      <c r="G9748" s="46">
        <f t="shared" si="1067"/>
        <v>0</v>
      </c>
      <c r="H9748" s="29">
        <f t="shared" si="1066"/>
        <v>1</v>
      </c>
      <c r="I9748" s="30">
        <f>VLOOKUP(B9747,'מדדים וריביות'!B:C,2)</f>
        <v>33705015.1348795</v>
      </c>
      <c r="K9748" s="39">
        <f t="shared" si="1068"/>
        <v>0</v>
      </c>
      <c r="L9748" s="39">
        <f t="shared" si="1069"/>
        <v>0</v>
      </c>
      <c r="M9748" s="39">
        <f t="shared" si="1070"/>
        <v>0</v>
      </c>
      <c r="N9748" s="41">
        <f t="shared" si="1072"/>
        <v>0</v>
      </c>
    </row>
    <row r="9749" spans="2:14">
      <c r="B9749" s="1">
        <v>42614</v>
      </c>
      <c r="C9749" s="1">
        <f t="shared" si="1071"/>
        <v>42614</v>
      </c>
      <c r="E9749" s="42">
        <f>IF(DAY(B9749)&gt;14,VLOOKUP(DATE(YEAR(C9749),MONTH(C9749)-1,DAY(1)),'מדדים וריביות'!B:C,2,FALSE),VLOOKUP(DATE(YEAR(C9749),MONTH(C9749)-2,DAY(1)),'מדדים וריביות'!B:C,2,FALSE))</f>
        <v>33806945.624198698</v>
      </c>
      <c r="F9749" s="46">
        <f>IF($B$5=1,'ריבית יומית'!D9743,'ריבית יומית'!G9743)</f>
        <v>2.7242892239431882E-5</v>
      </c>
      <c r="G9749" s="46">
        <f t="shared" si="1067"/>
        <v>0</v>
      </c>
      <c r="H9749" s="29">
        <f t="shared" si="1066"/>
        <v>1</v>
      </c>
      <c r="I9749" s="30">
        <f>VLOOKUP(B9748,'מדדים וריביות'!B:C,2)</f>
        <v>33705015.1348795</v>
      </c>
      <c r="K9749" s="39">
        <f t="shared" si="1068"/>
        <v>0</v>
      </c>
      <c r="L9749" s="39">
        <f t="shared" si="1069"/>
        <v>0</v>
      </c>
      <c r="M9749" s="39">
        <f t="shared" si="1070"/>
        <v>0</v>
      </c>
      <c r="N9749" s="41">
        <f t="shared" si="1072"/>
        <v>0</v>
      </c>
    </row>
    <row r="9750" spans="2:14">
      <c r="B9750" s="1">
        <v>42615</v>
      </c>
      <c r="C9750" s="1">
        <f t="shared" si="1071"/>
        <v>42614</v>
      </c>
      <c r="E9750" s="42">
        <f>IF(DAY(B9750)&gt;14,VLOOKUP(DATE(YEAR(C9750),MONTH(C9750)-1,DAY(1)),'מדדים וריביות'!B:C,2,FALSE),VLOOKUP(DATE(YEAR(C9750),MONTH(C9750)-2,DAY(1)),'מדדים וריביות'!B:C,2,FALSE))</f>
        <v>33806945.624198698</v>
      </c>
      <c r="F9750" s="46">
        <f>IF($B$5=1,'ריבית יומית'!D9744,'ריבית יומית'!G9744)</f>
        <v>2.7242892239431882E-5</v>
      </c>
      <c r="G9750" s="46">
        <f t="shared" si="1067"/>
        <v>0</v>
      </c>
      <c r="H9750" s="29">
        <f t="shared" si="1066"/>
        <v>1</v>
      </c>
      <c r="I9750" s="30">
        <f>VLOOKUP(B9749,'מדדים וריביות'!B:C,2)</f>
        <v>33671038.305106401</v>
      </c>
      <c r="K9750" s="39">
        <f t="shared" si="1068"/>
        <v>0</v>
      </c>
      <c r="L9750" s="39">
        <f t="shared" si="1069"/>
        <v>0</v>
      </c>
      <c r="M9750" s="39">
        <f t="shared" si="1070"/>
        <v>0</v>
      </c>
      <c r="N9750" s="41">
        <f t="shared" si="1072"/>
        <v>0</v>
      </c>
    </row>
    <row r="9751" spans="2:14">
      <c r="B9751" s="1">
        <v>42616</v>
      </c>
      <c r="C9751" s="1">
        <f t="shared" si="1071"/>
        <v>42614</v>
      </c>
      <c r="E9751" s="42">
        <f>IF(DAY(B9751)&gt;14,VLOOKUP(DATE(YEAR(C9751),MONTH(C9751)-1,DAY(1)),'מדדים וריביות'!B:C,2,FALSE),VLOOKUP(DATE(YEAR(C9751),MONTH(C9751)-2,DAY(1)),'מדדים וריביות'!B:C,2,FALSE))</f>
        <v>33806945.624198698</v>
      </c>
      <c r="F9751" s="46">
        <f>IF($B$5=1,'ריבית יומית'!D9745,'ריבית יומית'!G9745)</f>
        <v>2.7242892239431882E-5</v>
      </c>
      <c r="G9751" s="46">
        <f t="shared" si="1067"/>
        <v>0</v>
      </c>
      <c r="H9751" s="29">
        <f t="shared" si="1066"/>
        <v>1</v>
      </c>
      <c r="I9751" s="30">
        <f>VLOOKUP(B9750,'מדדים וריביות'!B:C,2)</f>
        <v>33671038.305106401</v>
      </c>
      <c r="K9751" s="39">
        <f t="shared" si="1068"/>
        <v>0</v>
      </c>
      <c r="L9751" s="39">
        <f t="shared" si="1069"/>
        <v>0</v>
      </c>
      <c r="M9751" s="39">
        <f t="shared" si="1070"/>
        <v>0</v>
      </c>
      <c r="N9751" s="41">
        <f t="shared" si="1072"/>
        <v>0</v>
      </c>
    </row>
    <row r="9752" spans="2:14">
      <c r="B9752" s="1">
        <v>42617</v>
      </c>
      <c r="C9752" s="1">
        <f t="shared" si="1071"/>
        <v>42614</v>
      </c>
      <c r="E9752" s="42">
        <f>IF(DAY(B9752)&gt;14,VLOOKUP(DATE(YEAR(C9752),MONTH(C9752)-1,DAY(1)),'מדדים וריביות'!B:C,2,FALSE),VLOOKUP(DATE(YEAR(C9752),MONTH(C9752)-2,DAY(1)),'מדדים וריביות'!B:C,2,FALSE))</f>
        <v>33806945.624198698</v>
      </c>
      <c r="F9752" s="46">
        <f>IF($B$5=1,'ריבית יומית'!D9746,'ריבית יומית'!G9746)</f>
        <v>2.7242892239431882E-5</v>
      </c>
      <c r="G9752" s="46">
        <f t="shared" si="1067"/>
        <v>0</v>
      </c>
      <c r="H9752" s="29">
        <f t="shared" si="1066"/>
        <v>1</v>
      </c>
      <c r="I9752" s="30">
        <f>VLOOKUP(B9751,'מדדים וריביות'!B:C,2)</f>
        <v>33671038.305106401</v>
      </c>
      <c r="K9752" s="39">
        <f t="shared" si="1068"/>
        <v>0</v>
      </c>
      <c r="L9752" s="39">
        <f t="shared" si="1069"/>
        <v>0</v>
      </c>
      <c r="M9752" s="39">
        <f t="shared" si="1070"/>
        <v>0</v>
      </c>
      <c r="N9752" s="41">
        <f t="shared" si="1072"/>
        <v>0</v>
      </c>
    </row>
    <row r="9753" spans="2:14">
      <c r="B9753" s="1">
        <v>42618</v>
      </c>
      <c r="C9753" s="1">
        <f t="shared" si="1071"/>
        <v>42614</v>
      </c>
      <c r="E9753" s="42">
        <f>IF(DAY(B9753)&gt;14,VLOOKUP(DATE(YEAR(C9753),MONTH(C9753)-1,DAY(1)),'מדדים וריביות'!B:C,2,FALSE),VLOOKUP(DATE(YEAR(C9753),MONTH(C9753)-2,DAY(1)),'מדדים וריביות'!B:C,2,FALSE))</f>
        <v>33806945.624198698</v>
      </c>
      <c r="F9753" s="46">
        <f>IF($B$5=1,'ריבית יומית'!D9747,'ריבית יומית'!G9747)</f>
        <v>2.7242892239431882E-5</v>
      </c>
      <c r="G9753" s="46">
        <f t="shared" si="1067"/>
        <v>0</v>
      </c>
      <c r="H9753" s="29">
        <f t="shared" si="1066"/>
        <v>1</v>
      </c>
      <c r="I9753" s="30">
        <f>VLOOKUP(B9752,'מדדים וריביות'!B:C,2)</f>
        <v>33671038.305106401</v>
      </c>
      <c r="K9753" s="39">
        <f t="shared" si="1068"/>
        <v>0</v>
      </c>
      <c r="L9753" s="39">
        <f t="shared" si="1069"/>
        <v>0</v>
      </c>
      <c r="M9753" s="39">
        <f t="shared" si="1070"/>
        <v>0</v>
      </c>
      <c r="N9753" s="41">
        <f t="shared" si="1072"/>
        <v>0</v>
      </c>
    </row>
    <row r="9754" spans="2:14">
      <c r="B9754" s="1">
        <v>42619</v>
      </c>
      <c r="C9754" s="1">
        <f t="shared" si="1071"/>
        <v>42614</v>
      </c>
      <c r="E9754" s="42">
        <f>IF(DAY(B9754)&gt;14,VLOOKUP(DATE(YEAR(C9754),MONTH(C9754)-1,DAY(1)),'מדדים וריביות'!B:C,2,FALSE),VLOOKUP(DATE(YEAR(C9754),MONTH(C9754)-2,DAY(1)),'מדדים וריביות'!B:C,2,FALSE))</f>
        <v>33806945.624198698</v>
      </c>
      <c r="F9754" s="46">
        <f>IF($B$5=1,'ריבית יומית'!D9748,'ריבית יומית'!G9748)</f>
        <v>2.7242892239431882E-5</v>
      </c>
      <c r="G9754" s="46">
        <f t="shared" si="1067"/>
        <v>0</v>
      </c>
      <c r="H9754" s="29">
        <f t="shared" si="1066"/>
        <v>1</v>
      </c>
      <c r="I9754" s="30">
        <f>VLOOKUP(B9753,'מדדים וריביות'!B:C,2)</f>
        <v>33671038.305106401</v>
      </c>
      <c r="K9754" s="39">
        <f t="shared" si="1068"/>
        <v>0</v>
      </c>
      <c r="L9754" s="39">
        <f t="shared" si="1069"/>
        <v>0</v>
      </c>
      <c r="M9754" s="39">
        <f t="shared" si="1070"/>
        <v>0</v>
      </c>
      <c r="N9754" s="41">
        <f t="shared" si="1072"/>
        <v>0</v>
      </c>
    </row>
    <row r="9755" spans="2:14">
      <c r="B9755" s="1">
        <v>42620</v>
      </c>
      <c r="C9755" s="1">
        <f t="shared" si="1071"/>
        <v>42614</v>
      </c>
      <c r="E9755" s="42">
        <f>IF(DAY(B9755)&gt;14,VLOOKUP(DATE(YEAR(C9755),MONTH(C9755)-1,DAY(1)),'מדדים וריביות'!B:C,2,FALSE),VLOOKUP(DATE(YEAR(C9755),MONTH(C9755)-2,DAY(1)),'מדדים וריביות'!B:C,2,FALSE))</f>
        <v>33806945.624198698</v>
      </c>
      <c r="F9755" s="46">
        <f>IF($B$5=1,'ריבית יומית'!D9749,'ריבית יומית'!G9749)</f>
        <v>2.7242892239431882E-5</v>
      </c>
      <c r="G9755" s="46">
        <f t="shared" si="1067"/>
        <v>0</v>
      </c>
      <c r="H9755" s="29">
        <f t="shared" si="1066"/>
        <v>1</v>
      </c>
      <c r="I9755" s="30">
        <f>VLOOKUP(B9754,'מדדים וריביות'!B:C,2)</f>
        <v>33671038.305106401</v>
      </c>
      <c r="K9755" s="39">
        <f t="shared" si="1068"/>
        <v>0</v>
      </c>
      <c r="L9755" s="39">
        <f t="shared" si="1069"/>
        <v>0</v>
      </c>
      <c r="M9755" s="39">
        <f t="shared" si="1070"/>
        <v>0</v>
      </c>
      <c r="N9755" s="41">
        <f t="shared" si="1072"/>
        <v>0</v>
      </c>
    </row>
    <row r="9756" spans="2:14">
      <c r="B9756" s="1">
        <v>42621</v>
      </c>
      <c r="C9756" s="1">
        <f t="shared" si="1071"/>
        <v>42614</v>
      </c>
      <c r="E9756" s="42">
        <f>IF(DAY(B9756)&gt;14,VLOOKUP(DATE(YEAR(C9756),MONTH(C9756)-1,DAY(1)),'מדדים וריביות'!B:C,2,FALSE),VLOOKUP(DATE(YEAR(C9756),MONTH(C9756)-2,DAY(1)),'מדדים וריביות'!B:C,2,FALSE))</f>
        <v>33806945.624198698</v>
      </c>
      <c r="F9756" s="46">
        <f>IF($B$5=1,'ריבית יומית'!D9750,'ריבית יומית'!G9750)</f>
        <v>2.7242892239431882E-5</v>
      </c>
      <c r="G9756" s="46">
        <f t="shared" si="1067"/>
        <v>0</v>
      </c>
      <c r="H9756" s="29">
        <f t="shared" si="1066"/>
        <v>1</v>
      </c>
      <c r="I9756" s="30">
        <f>VLOOKUP(B9755,'מדדים וריביות'!B:C,2)</f>
        <v>33671038.305106401</v>
      </c>
      <c r="K9756" s="39">
        <f t="shared" si="1068"/>
        <v>0</v>
      </c>
      <c r="L9756" s="39">
        <f t="shared" si="1069"/>
        <v>0</v>
      </c>
      <c r="M9756" s="39">
        <f t="shared" si="1070"/>
        <v>0</v>
      </c>
      <c r="N9756" s="41">
        <f t="shared" si="1072"/>
        <v>0</v>
      </c>
    </row>
    <row r="9757" spans="2:14">
      <c r="B9757" s="1">
        <v>42622</v>
      </c>
      <c r="C9757" s="1">
        <f t="shared" si="1071"/>
        <v>42614</v>
      </c>
      <c r="E9757" s="42">
        <f>IF(DAY(B9757)&gt;14,VLOOKUP(DATE(YEAR(C9757),MONTH(C9757)-1,DAY(1)),'מדדים וריביות'!B:C,2,FALSE),VLOOKUP(DATE(YEAR(C9757),MONTH(C9757)-2,DAY(1)),'מדדים וריביות'!B:C,2,FALSE))</f>
        <v>33806945.624198698</v>
      </c>
      <c r="F9757" s="46">
        <f>IF($B$5=1,'ריבית יומית'!D9751,'ריבית יומית'!G9751)</f>
        <v>2.7242892239431882E-5</v>
      </c>
      <c r="G9757" s="46">
        <f t="shared" si="1067"/>
        <v>0</v>
      </c>
      <c r="H9757" s="29">
        <f t="shared" si="1066"/>
        <v>1</v>
      </c>
      <c r="I9757" s="30">
        <f>VLOOKUP(B9756,'מדדים וריביות'!B:C,2)</f>
        <v>33671038.305106401</v>
      </c>
      <c r="K9757" s="39">
        <f t="shared" si="1068"/>
        <v>0</v>
      </c>
      <c r="L9757" s="39">
        <f t="shared" si="1069"/>
        <v>0</v>
      </c>
      <c r="M9757" s="39">
        <f t="shared" si="1070"/>
        <v>0</v>
      </c>
      <c r="N9757" s="41">
        <f t="shared" si="1072"/>
        <v>0</v>
      </c>
    </row>
    <row r="9758" spans="2:14">
      <c r="B9758" s="1">
        <v>42623</v>
      </c>
      <c r="C9758" s="1">
        <f t="shared" si="1071"/>
        <v>42614</v>
      </c>
      <c r="E9758" s="42">
        <f>IF(DAY(B9758)&gt;14,VLOOKUP(DATE(YEAR(C9758),MONTH(C9758)-1,DAY(1)),'מדדים וריביות'!B:C,2,FALSE),VLOOKUP(DATE(YEAR(C9758),MONTH(C9758)-2,DAY(1)),'מדדים וריביות'!B:C,2,FALSE))</f>
        <v>33806945.624198698</v>
      </c>
      <c r="F9758" s="46">
        <f>IF($B$5=1,'ריבית יומית'!D9752,'ריבית יומית'!G9752)</f>
        <v>2.7242892239431882E-5</v>
      </c>
      <c r="G9758" s="46">
        <f t="shared" si="1067"/>
        <v>0</v>
      </c>
      <c r="H9758" s="29">
        <f t="shared" si="1066"/>
        <v>1</v>
      </c>
      <c r="I9758" s="30">
        <f>VLOOKUP(B9757,'מדדים וריביות'!B:C,2)</f>
        <v>33671038.305106401</v>
      </c>
      <c r="K9758" s="39">
        <f t="shared" si="1068"/>
        <v>0</v>
      </c>
      <c r="L9758" s="39">
        <f t="shared" si="1069"/>
        <v>0</v>
      </c>
      <c r="M9758" s="39">
        <f t="shared" si="1070"/>
        <v>0</v>
      </c>
      <c r="N9758" s="41">
        <f t="shared" si="1072"/>
        <v>0</v>
      </c>
    </row>
    <row r="9759" spans="2:14">
      <c r="B9759" s="1">
        <v>42624</v>
      </c>
      <c r="C9759" s="1">
        <f t="shared" si="1071"/>
        <v>42614</v>
      </c>
      <c r="E9759" s="42">
        <f>IF(DAY(B9759)&gt;14,VLOOKUP(DATE(YEAR(C9759),MONTH(C9759)-1,DAY(1)),'מדדים וריביות'!B:C,2,FALSE),VLOOKUP(DATE(YEAR(C9759),MONTH(C9759)-2,DAY(1)),'מדדים וריביות'!B:C,2,FALSE))</f>
        <v>33806945.624198698</v>
      </c>
      <c r="F9759" s="46">
        <f>IF($B$5=1,'ריבית יומית'!D9753,'ריבית יומית'!G9753)</f>
        <v>2.7242892239431882E-5</v>
      </c>
      <c r="G9759" s="46">
        <f t="shared" si="1067"/>
        <v>0</v>
      </c>
      <c r="H9759" s="29">
        <f t="shared" si="1066"/>
        <v>1</v>
      </c>
      <c r="I9759" s="30">
        <f>VLOOKUP(B9758,'מדדים וריביות'!B:C,2)</f>
        <v>33671038.305106401</v>
      </c>
      <c r="K9759" s="39">
        <f t="shared" si="1068"/>
        <v>0</v>
      </c>
      <c r="L9759" s="39">
        <f t="shared" si="1069"/>
        <v>0</v>
      </c>
      <c r="M9759" s="39">
        <f t="shared" si="1070"/>
        <v>0</v>
      </c>
      <c r="N9759" s="41">
        <f t="shared" si="1072"/>
        <v>0</v>
      </c>
    </row>
    <row r="9760" spans="2:14">
      <c r="B9760" s="1">
        <v>42625</v>
      </c>
      <c r="C9760" s="1">
        <f t="shared" si="1071"/>
        <v>42614</v>
      </c>
      <c r="E9760" s="42">
        <f>IF(DAY(B9760)&gt;14,VLOOKUP(DATE(YEAR(C9760),MONTH(C9760)-1,DAY(1)),'מדדים וריביות'!B:C,2,FALSE),VLOOKUP(DATE(YEAR(C9760),MONTH(C9760)-2,DAY(1)),'מדדים וריביות'!B:C,2,FALSE))</f>
        <v>33806945.624198698</v>
      </c>
      <c r="F9760" s="46">
        <f>IF($B$5=1,'ריבית יומית'!D9754,'ריבית יומית'!G9754)</f>
        <v>2.7242892239431882E-5</v>
      </c>
      <c r="G9760" s="46">
        <f t="shared" si="1067"/>
        <v>0</v>
      </c>
      <c r="H9760" s="29">
        <f t="shared" si="1066"/>
        <v>1</v>
      </c>
      <c r="I9760" s="30">
        <f>VLOOKUP(B9759,'מדדים וריביות'!B:C,2)</f>
        <v>33671038.305106401</v>
      </c>
      <c r="K9760" s="39">
        <f t="shared" si="1068"/>
        <v>0</v>
      </c>
      <c r="L9760" s="39">
        <f t="shared" si="1069"/>
        <v>0</v>
      </c>
      <c r="M9760" s="39">
        <f t="shared" si="1070"/>
        <v>0</v>
      </c>
      <c r="N9760" s="41">
        <f t="shared" si="1072"/>
        <v>0</v>
      </c>
    </row>
    <row r="9761" spans="2:14">
      <c r="B9761" s="1">
        <v>42626</v>
      </c>
      <c r="C9761" s="1">
        <f t="shared" si="1071"/>
        <v>42614</v>
      </c>
      <c r="E9761" s="42">
        <f>IF(DAY(B9761)&gt;14,VLOOKUP(DATE(YEAR(C9761),MONTH(C9761)-1,DAY(1)),'מדדים וריביות'!B:C,2,FALSE),VLOOKUP(DATE(YEAR(C9761),MONTH(C9761)-2,DAY(1)),'מדדים וריביות'!B:C,2,FALSE))</f>
        <v>33806945.624198698</v>
      </c>
      <c r="F9761" s="46">
        <f>IF($B$5=1,'ריבית יומית'!D9755,'ריבית יומית'!G9755)</f>
        <v>2.7242892239431882E-5</v>
      </c>
      <c r="G9761" s="46">
        <f t="shared" si="1067"/>
        <v>0</v>
      </c>
      <c r="H9761" s="29">
        <f t="shared" si="1066"/>
        <v>1</v>
      </c>
      <c r="I9761" s="30">
        <f>VLOOKUP(B9760,'מדדים וריביות'!B:C,2)</f>
        <v>33671038.305106401</v>
      </c>
      <c r="K9761" s="39">
        <f t="shared" si="1068"/>
        <v>0</v>
      </c>
      <c r="L9761" s="39">
        <f t="shared" si="1069"/>
        <v>0</v>
      </c>
      <c r="M9761" s="39">
        <f t="shared" si="1070"/>
        <v>0</v>
      </c>
      <c r="N9761" s="41">
        <f t="shared" si="1072"/>
        <v>0</v>
      </c>
    </row>
    <row r="9762" spans="2:14">
      <c r="B9762" s="1">
        <v>42627</v>
      </c>
      <c r="C9762" s="1">
        <f t="shared" si="1071"/>
        <v>42614</v>
      </c>
      <c r="E9762" s="42">
        <f>IF(DAY(B9762)&gt;14,VLOOKUP(DATE(YEAR(C9762),MONTH(C9762)-1,DAY(1)),'מדדים וריביות'!B:C,2,FALSE),VLOOKUP(DATE(YEAR(C9762),MONTH(C9762)-2,DAY(1)),'מדדים וריביות'!B:C,2,FALSE))</f>
        <v>33806945.624198698</v>
      </c>
      <c r="F9762" s="46">
        <f>IF($B$5=1,'ריבית יומית'!D9756,'ריבית יומית'!G9756)</f>
        <v>2.7242892239431882E-5</v>
      </c>
      <c r="G9762" s="46">
        <f t="shared" si="1067"/>
        <v>0</v>
      </c>
      <c r="H9762" s="29">
        <f t="shared" si="1066"/>
        <v>1</v>
      </c>
      <c r="I9762" s="30">
        <f>VLOOKUP(B9761,'מדדים וריביות'!B:C,2)</f>
        <v>33671038.305106401</v>
      </c>
      <c r="K9762" s="39">
        <f t="shared" si="1068"/>
        <v>0</v>
      </c>
      <c r="L9762" s="39">
        <f t="shared" si="1069"/>
        <v>0</v>
      </c>
      <c r="M9762" s="39">
        <f t="shared" si="1070"/>
        <v>0</v>
      </c>
      <c r="N9762" s="41">
        <f t="shared" si="1072"/>
        <v>0</v>
      </c>
    </row>
    <row r="9763" spans="2:14">
      <c r="B9763" s="1">
        <v>42628</v>
      </c>
      <c r="C9763" s="1">
        <f t="shared" si="1071"/>
        <v>42614</v>
      </c>
      <c r="E9763" s="42">
        <f>IF(DAY(B9763)&gt;14,VLOOKUP(DATE(YEAR(C9763),MONTH(C9763)-1,DAY(1)),'מדדים וריביות'!B:C,2,FALSE),VLOOKUP(DATE(YEAR(C9763),MONTH(C9763)-2,DAY(1)),'מדדים וריביות'!B:C,2,FALSE))</f>
        <v>33705015.1348795</v>
      </c>
      <c r="F9763" s="46">
        <f>IF($B$5=1,'ריבית יומית'!D9757,'ריבית יומית'!G9757)</f>
        <v>2.7242892239431882E-5</v>
      </c>
      <c r="G9763" s="46">
        <f t="shared" si="1067"/>
        <v>0</v>
      </c>
      <c r="H9763" s="29">
        <f t="shared" ref="H9763:H9826" si="1073">H9764*(1+G9763)</f>
        <v>1</v>
      </c>
      <c r="I9763" s="30">
        <f>VLOOKUP(B9762,'מדדים וריביות'!B:C,2)</f>
        <v>33671038.305106401</v>
      </c>
      <c r="K9763" s="39">
        <f t="shared" si="1068"/>
        <v>0</v>
      </c>
      <c r="L9763" s="39">
        <f t="shared" si="1069"/>
        <v>0</v>
      </c>
      <c r="M9763" s="39">
        <f t="shared" si="1070"/>
        <v>0</v>
      </c>
      <c r="N9763" s="41">
        <f t="shared" si="1072"/>
        <v>0</v>
      </c>
    </row>
    <row r="9764" spans="2:14">
      <c r="B9764" s="1">
        <v>42629</v>
      </c>
      <c r="C9764" s="1">
        <f t="shared" si="1071"/>
        <v>42614</v>
      </c>
      <c r="E9764" s="42">
        <f>IF(DAY(B9764)&gt;14,VLOOKUP(DATE(YEAR(C9764),MONTH(C9764)-1,DAY(1)),'מדדים וריביות'!B:C,2,FALSE),VLOOKUP(DATE(YEAR(C9764),MONTH(C9764)-2,DAY(1)),'מדדים וריביות'!B:C,2,FALSE))</f>
        <v>33705015.1348795</v>
      </c>
      <c r="F9764" s="46">
        <f>IF($B$5=1,'ריבית יומית'!D9758,'ריבית יומית'!G9758)</f>
        <v>2.7242892239431882E-5</v>
      </c>
      <c r="G9764" s="46">
        <f t="shared" si="1067"/>
        <v>0</v>
      </c>
      <c r="H9764" s="29">
        <f t="shared" si="1073"/>
        <v>1</v>
      </c>
      <c r="I9764" s="30">
        <f>VLOOKUP(B9763,'מדדים וריביות'!B:C,2)</f>
        <v>33671038.305106401</v>
      </c>
      <c r="K9764" s="39">
        <f t="shared" si="1068"/>
        <v>0</v>
      </c>
      <c r="L9764" s="39">
        <f t="shared" si="1069"/>
        <v>0</v>
      </c>
      <c r="M9764" s="39">
        <f t="shared" si="1070"/>
        <v>0</v>
      </c>
      <c r="N9764" s="41">
        <f t="shared" si="1072"/>
        <v>0</v>
      </c>
    </row>
    <row r="9765" spans="2:14">
      <c r="B9765" s="1">
        <v>42630</v>
      </c>
      <c r="C9765" s="1">
        <f t="shared" si="1071"/>
        <v>42614</v>
      </c>
      <c r="E9765" s="42">
        <f>IF(DAY(B9765)&gt;14,VLOOKUP(DATE(YEAR(C9765),MONTH(C9765)-1,DAY(1)),'מדדים וריביות'!B:C,2,FALSE),VLOOKUP(DATE(YEAR(C9765),MONTH(C9765)-2,DAY(1)),'מדדים וריביות'!B:C,2,FALSE))</f>
        <v>33705015.1348795</v>
      </c>
      <c r="F9765" s="46">
        <f>IF($B$5=1,'ריבית יומית'!D9759,'ריבית יומית'!G9759)</f>
        <v>2.7242892239431882E-5</v>
      </c>
      <c r="G9765" s="46">
        <f t="shared" si="1067"/>
        <v>0</v>
      </c>
      <c r="H9765" s="29">
        <f t="shared" si="1073"/>
        <v>1</v>
      </c>
      <c r="I9765" s="30">
        <f>VLOOKUP(B9764,'מדדים וריביות'!B:C,2)</f>
        <v>33671038.305106401</v>
      </c>
      <c r="K9765" s="39">
        <f t="shared" si="1068"/>
        <v>0</v>
      </c>
      <c r="L9765" s="39">
        <f t="shared" si="1069"/>
        <v>0</v>
      </c>
      <c r="M9765" s="39">
        <f t="shared" si="1070"/>
        <v>0</v>
      </c>
      <c r="N9765" s="41">
        <f t="shared" si="1072"/>
        <v>0</v>
      </c>
    </row>
    <row r="9766" spans="2:14">
      <c r="B9766" s="1">
        <v>42631</v>
      </c>
      <c r="C9766" s="1">
        <f t="shared" si="1071"/>
        <v>42614</v>
      </c>
      <c r="E9766" s="42">
        <f>IF(DAY(B9766)&gt;14,VLOOKUP(DATE(YEAR(C9766),MONTH(C9766)-1,DAY(1)),'מדדים וריביות'!B:C,2,FALSE),VLOOKUP(DATE(YEAR(C9766),MONTH(C9766)-2,DAY(1)),'מדדים וריביות'!B:C,2,FALSE))</f>
        <v>33705015.1348795</v>
      </c>
      <c r="F9766" s="46">
        <f>IF($B$5=1,'ריבית יומית'!D9760,'ריבית יומית'!G9760)</f>
        <v>2.7242892239431882E-5</v>
      </c>
      <c r="G9766" s="46">
        <f t="shared" si="1067"/>
        <v>0</v>
      </c>
      <c r="H9766" s="29">
        <f t="shared" si="1073"/>
        <v>1</v>
      </c>
      <c r="I9766" s="30">
        <f>VLOOKUP(B9765,'מדדים וריביות'!B:C,2)</f>
        <v>33671038.305106401</v>
      </c>
      <c r="K9766" s="39">
        <f t="shared" si="1068"/>
        <v>0</v>
      </c>
      <c r="L9766" s="39">
        <f t="shared" si="1069"/>
        <v>0</v>
      </c>
      <c r="M9766" s="39">
        <f t="shared" si="1070"/>
        <v>0</v>
      </c>
      <c r="N9766" s="41">
        <f t="shared" si="1072"/>
        <v>0</v>
      </c>
    </row>
    <row r="9767" spans="2:14">
      <c r="B9767" s="1">
        <v>42632</v>
      </c>
      <c r="C9767" s="1">
        <f t="shared" si="1071"/>
        <v>42614</v>
      </c>
      <c r="E9767" s="42">
        <f>IF(DAY(B9767)&gt;14,VLOOKUP(DATE(YEAR(C9767),MONTH(C9767)-1,DAY(1)),'מדדים וריביות'!B:C,2,FALSE),VLOOKUP(DATE(YEAR(C9767),MONTH(C9767)-2,DAY(1)),'מדדים וריביות'!B:C,2,FALSE))</f>
        <v>33705015.1348795</v>
      </c>
      <c r="F9767" s="46">
        <f>IF($B$5=1,'ריבית יומית'!D9761,'ריבית יומית'!G9761)</f>
        <v>2.7242892239431882E-5</v>
      </c>
      <c r="G9767" s="46">
        <f t="shared" si="1067"/>
        <v>0</v>
      </c>
      <c r="H9767" s="29">
        <f t="shared" si="1073"/>
        <v>1</v>
      </c>
      <c r="I9767" s="30">
        <f>VLOOKUP(B9766,'מדדים וריביות'!B:C,2)</f>
        <v>33671038.305106401</v>
      </c>
      <c r="K9767" s="39">
        <f t="shared" si="1068"/>
        <v>0</v>
      </c>
      <c r="L9767" s="39">
        <f t="shared" si="1069"/>
        <v>0</v>
      </c>
      <c r="M9767" s="39">
        <f t="shared" si="1070"/>
        <v>0</v>
      </c>
      <c r="N9767" s="41">
        <f t="shared" si="1072"/>
        <v>0</v>
      </c>
    </row>
    <row r="9768" spans="2:14">
      <c r="B9768" s="1">
        <v>42633</v>
      </c>
      <c r="C9768" s="1">
        <f t="shared" si="1071"/>
        <v>42614</v>
      </c>
      <c r="E9768" s="42">
        <f>IF(DAY(B9768)&gt;14,VLOOKUP(DATE(YEAR(C9768),MONTH(C9768)-1,DAY(1)),'מדדים וריביות'!B:C,2,FALSE),VLOOKUP(DATE(YEAR(C9768),MONTH(C9768)-2,DAY(1)),'מדדים וריביות'!B:C,2,FALSE))</f>
        <v>33705015.1348795</v>
      </c>
      <c r="F9768" s="46">
        <f>IF($B$5=1,'ריבית יומית'!D9762,'ריבית יומית'!G9762)</f>
        <v>2.7242892239431882E-5</v>
      </c>
      <c r="G9768" s="46">
        <f t="shared" si="1067"/>
        <v>0</v>
      </c>
      <c r="H9768" s="29">
        <f t="shared" si="1073"/>
        <v>1</v>
      </c>
      <c r="I9768" s="30">
        <f>VLOOKUP(B9767,'מדדים וריביות'!B:C,2)</f>
        <v>33671038.305106401</v>
      </c>
      <c r="K9768" s="39">
        <f t="shared" si="1068"/>
        <v>0</v>
      </c>
      <c r="L9768" s="39">
        <f t="shared" si="1069"/>
        <v>0</v>
      </c>
      <c r="M9768" s="39">
        <f t="shared" si="1070"/>
        <v>0</v>
      </c>
      <c r="N9768" s="41">
        <f t="shared" si="1072"/>
        <v>0</v>
      </c>
    </row>
    <row r="9769" spans="2:14">
      <c r="B9769" s="1">
        <v>42634</v>
      </c>
      <c r="C9769" s="1">
        <f t="shared" si="1071"/>
        <v>42614</v>
      </c>
      <c r="E9769" s="42">
        <f>IF(DAY(B9769)&gt;14,VLOOKUP(DATE(YEAR(C9769),MONTH(C9769)-1,DAY(1)),'מדדים וריביות'!B:C,2,FALSE),VLOOKUP(DATE(YEAR(C9769),MONTH(C9769)-2,DAY(1)),'מדדים וריביות'!B:C,2,FALSE))</f>
        <v>33705015.1348795</v>
      </c>
      <c r="F9769" s="46">
        <f>IF($B$5=1,'ריבית יומית'!D9763,'ריבית יומית'!G9763)</f>
        <v>2.7242892239431882E-5</v>
      </c>
      <c r="G9769" s="46">
        <f t="shared" si="1067"/>
        <v>0</v>
      </c>
      <c r="H9769" s="29">
        <f t="shared" si="1073"/>
        <v>1</v>
      </c>
      <c r="I9769" s="30">
        <f>VLOOKUP(B9768,'מדדים וריביות'!B:C,2)</f>
        <v>33671038.305106401</v>
      </c>
      <c r="K9769" s="39">
        <f t="shared" si="1068"/>
        <v>0</v>
      </c>
      <c r="L9769" s="39">
        <f t="shared" si="1069"/>
        <v>0</v>
      </c>
      <c r="M9769" s="39">
        <f t="shared" si="1070"/>
        <v>0</v>
      </c>
      <c r="N9769" s="41">
        <f t="shared" si="1072"/>
        <v>0</v>
      </c>
    </row>
    <row r="9770" spans="2:14">
      <c r="B9770" s="1">
        <v>42635</v>
      </c>
      <c r="C9770" s="1">
        <f t="shared" si="1071"/>
        <v>42614</v>
      </c>
      <c r="E9770" s="42">
        <f>IF(DAY(B9770)&gt;14,VLOOKUP(DATE(YEAR(C9770),MONTH(C9770)-1,DAY(1)),'מדדים וריביות'!B:C,2,FALSE),VLOOKUP(DATE(YEAR(C9770),MONTH(C9770)-2,DAY(1)),'מדדים וריביות'!B:C,2,FALSE))</f>
        <v>33705015.1348795</v>
      </c>
      <c r="F9770" s="46">
        <f>IF($B$5=1,'ריבית יומית'!D9764,'ריבית יומית'!G9764)</f>
        <v>2.7242892239431882E-5</v>
      </c>
      <c r="G9770" s="46">
        <f t="shared" si="1067"/>
        <v>0</v>
      </c>
      <c r="H9770" s="29">
        <f t="shared" si="1073"/>
        <v>1</v>
      </c>
      <c r="I9770" s="30">
        <f>VLOOKUP(B9769,'מדדים וריביות'!B:C,2)</f>
        <v>33671038.305106401</v>
      </c>
      <c r="K9770" s="39">
        <f t="shared" si="1068"/>
        <v>0</v>
      </c>
      <c r="L9770" s="39">
        <f t="shared" si="1069"/>
        <v>0</v>
      </c>
      <c r="M9770" s="39">
        <f t="shared" si="1070"/>
        <v>0</v>
      </c>
      <c r="N9770" s="41">
        <f t="shared" si="1072"/>
        <v>0</v>
      </c>
    </row>
    <row r="9771" spans="2:14">
      <c r="B9771" s="1">
        <v>42636</v>
      </c>
      <c r="C9771" s="1">
        <f t="shared" si="1071"/>
        <v>42614</v>
      </c>
      <c r="E9771" s="42">
        <f>IF(DAY(B9771)&gt;14,VLOOKUP(DATE(YEAR(C9771),MONTH(C9771)-1,DAY(1)),'מדדים וריביות'!B:C,2,FALSE),VLOOKUP(DATE(YEAR(C9771),MONTH(C9771)-2,DAY(1)),'מדדים וריביות'!B:C,2,FALSE))</f>
        <v>33705015.1348795</v>
      </c>
      <c r="F9771" s="46">
        <f>IF($B$5=1,'ריבית יומית'!D9765,'ריבית יומית'!G9765)</f>
        <v>2.7242892239431882E-5</v>
      </c>
      <c r="G9771" s="46">
        <f t="shared" si="1067"/>
        <v>0</v>
      </c>
      <c r="H9771" s="29">
        <f t="shared" si="1073"/>
        <v>1</v>
      </c>
      <c r="I9771" s="30">
        <f>VLOOKUP(B9770,'מדדים וריביות'!B:C,2)</f>
        <v>33671038.305106401</v>
      </c>
      <c r="K9771" s="39">
        <f t="shared" si="1068"/>
        <v>0</v>
      </c>
      <c r="L9771" s="39">
        <f t="shared" si="1069"/>
        <v>0</v>
      </c>
      <c r="M9771" s="39">
        <f t="shared" si="1070"/>
        <v>0</v>
      </c>
      <c r="N9771" s="41">
        <f t="shared" si="1072"/>
        <v>0</v>
      </c>
    </row>
    <row r="9772" spans="2:14">
      <c r="B9772" s="1">
        <v>42637</v>
      </c>
      <c r="C9772" s="1">
        <f t="shared" si="1071"/>
        <v>42614</v>
      </c>
      <c r="E9772" s="42">
        <f>IF(DAY(B9772)&gt;14,VLOOKUP(DATE(YEAR(C9772),MONTH(C9772)-1,DAY(1)),'מדדים וריביות'!B:C,2,FALSE),VLOOKUP(DATE(YEAR(C9772),MONTH(C9772)-2,DAY(1)),'מדדים וריביות'!B:C,2,FALSE))</f>
        <v>33705015.1348795</v>
      </c>
      <c r="F9772" s="46">
        <f>IF($B$5=1,'ריבית יומית'!D9766,'ריבית יומית'!G9766)</f>
        <v>2.7242892239431882E-5</v>
      </c>
      <c r="G9772" s="46">
        <f t="shared" si="1067"/>
        <v>0</v>
      </c>
      <c r="H9772" s="29">
        <f t="shared" si="1073"/>
        <v>1</v>
      </c>
      <c r="I9772" s="30">
        <f>VLOOKUP(B9771,'מדדים וריביות'!B:C,2)</f>
        <v>33671038.305106401</v>
      </c>
      <c r="K9772" s="39">
        <f t="shared" si="1068"/>
        <v>0</v>
      </c>
      <c r="L9772" s="39">
        <f t="shared" si="1069"/>
        <v>0</v>
      </c>
      <c r="M9772" s="39">
        <f t="shared" si="1070"/>
        <v>0</v>
      </c>
      <c r="N9772" s="41">
        <f t="shared" si="1072"/>
        <v>0</v>
      </c>
    </row>
    <row r="9773" spans="2:14">
      <c r="B9773" s="1">
        <v>42638</v>
      </c>
      <c r="C9773" s="1">
        <f t="shared" si="1071"/>
        <v>42614</v>
      </c>
      <c r="E9773" s="42">
        <f>IF(DAY(B9773)&gt;14,VLOOKUP(DATE(YEAR(C9773),MONTH(C9773)-1,DAY(1)),'מדדים וריביות'!B:C,2,FALSE),VLOOKUP(DATE(YEAR(C9773),MONTH(C9773)-2,DAY(1)),'מדדים וריביות'!B:C,2,FALSE))</f>
        <v>33705015.1348795</v>
      </c>
      <c r="F9773" s="46">
        <f>IF($B$5=1,'ריבית יומית'!D9767,'ריבית יומית'!G9767)</f>
        <v>2.7242892239431882E-5</v>
      </c>
      <c r="G9773" s="46">
        <f t="shared" si="1067"/>
        <v>0</v>
      </c>
      <c r="H9773" s="29">
        <f t="shared" si="1073"/>
        <v>1</v>
      </c>
      <c r="I9773" s="30">
        <f>VLOOKUP(B9772,'מדדים וריביות'!B:C,2)</f>
        <v>33671038.305106401</v>
      </c>
      <c r="K9773" s="39">
        <f t="shared" si="1068"/>
        <v>0</v>
      </c>
      <c r="L9773" s="39">
        <f t="shared" si="1069"/>
        <v>0</v>
      </c>
      <c r="M9773" s="39">
        <f t="shared" si="1070"/>
        <v>0</v>
      </c>
      <c r="N9773" s="41">
        <f t="shared" si="1072"/>
        <v>0</v>
      </c>
    </row>
    <row r="9774" spans="2:14">
      <c r="B9774" s="1">
        <v>42639</v>
      </c>
      <c r="C9774" s="1">
        <f t="shared" si="1071"/>
        <v>42614</v>
      </c>
      <c r="E9774" s="42">
        <f>IF(DAY(B9774)&gt;14,VLOOKUP(DATE(YEAR(C9774),MONTH(C9774)-1,DAY(1)),'מדדים וריביות'!B:C,2,FALSE),VLOOKUP(DATE(YEAR(C9774),MONTH(C9774)-2,DAY(1)),'מדדים וריביות'!B:C,2,FALSE))</f>
        <v>33705015.1348795</v>
      </c>
      <c r="F9774" s="46">
        <f>IF($B$5=1,'ריבית יומית'!D9768,'ריבית יומית'!G9768)</f>
        <v>2.7242892239431882E-5</v>
      </c>
      <c r="G9774" s="46">
        <f t="shared" si="1067"/>
        <v>0</v>
      </c>
      <c r="H9774" s="29">
        <f t="shared" si="1073"/>
        <v>1</v>
      </c>
      <c r="I9774" s="30">
        <f>VLOOKUP(B9773,'מדדים וריביות'!B:C,2)</f>
        <v>33671038.305106401</v>
      </c>
      <c r="K9774" s="39">
        <f t="shared" si="1068"/>
        <v>0</v>
      </c>
      <c r="L9774" s="39">
        <f t="shared" si="1069"/>
        <v>0</v>
      </c>
      <c r="M9774" s="39">
        <f t="shared" si="1070"/>
        <v>0</v>
      </c>
      <c r="N9774" s="41">
        <f t="shared" si="1072"/>
        <v>0</v>
      </c>
    </row>
    <row r="9775" spans="2:14">
      <c r="B9775" s="1">
        <v>42640</v>
      </c>
      <c r="C9775" s="1">
        <f t="shared" si="1071"/>
        <v>42614</v>
      </c>
      <c r="E9775" s="42">
        <f>IF(DAY(B9775)&gt;14,VLOOKUP(DATE(YEAR(C9775),MONTH(C9775)-1,DAY(1)),'מדדים וריביות'!B:C,2,FALSE),VLOOKUP(DATE(YEAR(C9775),MONTH(C9775)-2,DAY(1)),'מדדים וריביות'!B:C,2,FALSE))</f>
        <v>33705015.1348795</v>
      </c>
      <c r="F9775" s="46">
        <f>IF($B$5=1,'ריבית יומית'!D9769,'ריבית יומית'!G9769)</f>
        <v>2.7242892239431882E-5</v>
      </c>
      <c r="G9775" s="46">
        <f t="shared" si="1067"/>
        <v>0</v>
      </c>
      <c r="H9775" s="29">
        <f t="shared" si="1073"/>
        <v>1</v>
      </c>
      <c r="I9775" s="30">
        <f>VLOOKUP(B9774,'מדדים וריביות'!B:C,2)</f>
        <v>33671038.305106401</v>
      </c>
      <c r="K9775" s="39">
        <f t="shared" si="1068"/>
        <v>0</v>
      </c>
      <c r="L9775" s="39">
        <f t="shared" si="1069"/>
        <v>0</v>
      </c>
      <c r="M9775" s="39">
        <f t="shared" si="1070"/>
        <v>0</v>
      </c>
      <c r="N9775" s="41">
        <f t="shared" si="1072"/>
        <v>0</v>
      </c>
    </row>
    <row r="9776" spans="2:14">
      <c r="B9776" s="1">
        <v>42641</v>
      </c>
      <c r="C9776" s="1">
        <f t="shared" si="1071"/>
        <v>42614</v>
      </c>
      <c r="E9776" s="42">
        <f>IF(DAY(B9776)&gt;14,VLOOKUP(DATE(YEAR(C9776),MONTH(C9776)-1,DAY(1)),'מדדים וריביות'!B:C,2,FALSE),VLOOKUP(DATE(YEAR(C9776),MONTH(C9776)-2,DAY(1)),'מדדים וריביות'!B:C,2,FALSE))</f>
        <v>33705015.1348795</v>
      </c>
      <c r="F9776" s="46">
        <f>IF($B$5=1,'ריבית יומית'!D9770,'ריבית יומית'!G9770)</f>
        <v>2.7242892239431882E-5</v>
      </c>
      <c r="G9776" s="46">
        <f t="shared" si="1067"/>
        <v>0</v>
      </c>
      <c r="H9776" s="29">
        <f t="shared" si="1073"/>
        <v>1</v>
      </c>
      <c r="I9776" s="30">
        <f>VLOOKUP(B9775,'מדדים וריביות'!B:C,2)</f>
        <v>33671038.305106401</v>
      </c>
      <c r="K9776" s="39">
        <f t="shared" si="1068"/>
        <v>0</v>
      </c>
      <c r="L9776" s="39">
        <f t="shared" si="1069"/>
        <v>0</v>
      </c>
      <c r="M9776" s="39">
        <f t="shared" si="1070"/>
        <v>0</v>
      </c>
      <c r="N9776" s="41">
        <f t="shared" si="1072"/>
        <v>0</v>
      </c>
    </row>
    <row r="9777" spans="2:14">
      <c r="B9777" s="1">
        <v>42642</v>
      </c>
      <c r="C9777" s="1">
        <f t="shared" si="1071"/>
        <v>42614</v>
      </c>
      <c r="E9777" s="42">
        <f>IF(DAY(B9777)&gt;14,VLOOKUP(DATE(YEAR(C9777),MONTH(C9777)-1,DAY(1)),'מדדים וריביות'!B:C,2,FALSE),VLOOKUP(DATE(YEAR(C9777),MONTH(C9777)-2,DAY(1)),'מדדים וריביות'!B:C,2,FALSE))</f>
        <v>33705015.1348795</v>
      </c>
      <c r="F9777" s="46">
        <f>IF($B$5=1,'ריבית יומית'!D9771,'ריבית יומית'!G9771)</f>
        <v>2.7242892239431882E-5</v>
      </c>
      <c r="G9777" s="46">
        <f t="shared" si="1067"/>
        <v>0</v>
      </c>
      <c r="H9777" s="29">
        <f t="shared" si="1073"/>
        <v>1</v>
      </c>
      <c r="I9777" s="30">
        <f>VLOOKUP(B9776,'מדדים וריביות'!B:C,2)</f>
        <v>33671038.305106401</v>
      </c>
      <c r="K9777" s="39">
        <f t="shared" si="1068"/>
        <v>0</v>
      </c>
      <c r="L9777" s="39">
        <f t="shared" si="1069"/>
        <v>0</v>
      </c>
      <c r="M9777" s="39">
        <f t="shared" si="1070"/>
        <v>0</v>
      </c>
      <c r="N9777" s="41">
        <f t="shared" si="1072"/>
        <v>0</v>
      </c>
    </row>
    <row r="9778" spans="2:14">
      <c r="B9778" s="1">
        <v>42643</v>
      </c>
      <c r="C9778" s="1">
        <f t="shared" si="1071"/>
        <v>42614</v>
      </c>
      <c r="E9778" s="42">
        <f>IF(DAY(B9778)&gt;14,VLOOKUP(DATE(YEAR(C9778),MONTH(C9778)-1,DAY(1)),'מדדים וריביות'!B:C,2,FALSE),VLOOKUP(DATE(YEAR(C9778),MONTH(C9778)-2,DAY(1)),'מדדים וריביות'!B:C,2,FALSE))</f>
        <v>33705015.1348795</v>
      </c>
      <c r="F9778" s="46">
        <f>IF($B$5=1,'ריבית יומית'!D9772,'ריבית יומית'!G9772)</f>
        <v>2.7242892239431882E-5</v>
      </c>
      <c r="G9778" s="46">
        <f t="shared" si="1067"/>
        <v>0</v>
      </c>
      <c r="H9778" s="29">
        <f t="shared" si="1073"/>
        <v>1</v>
      </c>
      <c r="I9778" s="30">
        <f>VLOOKUP(B9777,'מדדים וריביות'!B:C,2)</f>
        <v>33671038.305106401</v>
      </c>
      <c r="K9778" s="39">
        <f t="shared" si="1068"/>
        <v>0</v>
      </c>
      <c r="L9778" s="39">
        <f t="shared" si="1069"/>
        <v>0</v>
      </c>
      <c r="M9778" s="39">
        <f t="shared" si="1070"/>
        <v>0</v>
      </c>
      <c r="N9778" s="41">
        <f t="shared" si="1072"/>
        <v>0</v>
      </c>
    </row>
    <row r="9779" spans="2:14">
      <c r="B9779" s="1">
        <v>42644</v>
      </c>
      <c r="C9779" s="1">
        <f t="shared" si="1071"/>
        <v>42644</v>
      </c>
      <c r="E9779" s="42">
        <f>IF(DAY(B9779)&gt;14,VLOOKUP(DATE(YEAR(C9779),MONTH(C9779)-1,DAY(1)),'מדדים וריביות'!B:C,2,FALSE),VLOOKUP(DATE(YEAR(C9779),MONTH(C9779)-2,DAY(1)),'מדדים וריביות'!B:C,2,FALSE))</f>
        <v>33705015.1348795</v>
      </c>
      <c r="F9779" s="46">
        <f>IF($B$5=1,'ריבית יומית'!D9773,'ריבית יומית'!G9773)</f>
        <v>2.7242892239431882E-5</v>
      </c>
      <c r="G9779" s="46">
        <f t="shared" si="1067"/>
        <v>0</v>
      </c>
      <c r="H9779" s="29">
        <f t="shared" si="1073"/>
        <v>1</v>
      </c>
      <c r="I9779" s="30">
        <f>VLOOKUP(B9778,'מדדים וריביות'!B:C,2)</f>
        <v>33671038.305106401</v>
      </c>
      <c r="K9779" s="39">
        <f t="shared" si="1068"/>
        <v>0</v>
      </c>
      <c r="L9779" s="39">
        <f t="shared" si="1069"/>
        <v>0</v>
      </c>
      <c r="M9779" s="39">
        <f t="shared" si="1070"/>
        <v>0</v>
      </c>
      <c r="N9779" s="41">
        <f t="shared" si="1072"/>
        <v>0</v>
      </c>
    </row>
    <row r="9780" spans="2:14">
      <c r="B9780" s="1">
        <v>42645</v>
      </c>
      <c r="C9780" s="1">
        <f t="shared" si="1071"/>
        <v>42644</v>
      </c>
      <c r="E9780" s="42">
        <f>IF(DAY(B9780)&gt;14,VLOOKUP(DATE(YEAR(C9780),MONTH(C9780)-1,DAY(1)),'מדדים וריביות'!B:C,2,FALSE),VLOOKUP(DATE(YEAR(C9780),MONTH(C9780)-2,DAY(1)),'מדדים וריביות'!B:C,2,FALSE))</f>
        <v>33705015.1348795</v>
      </c>
      <c r="F9780" s="46">
        <f>IF($B$5=1,'ריבית יומית'!D9774,'ריבית יומית'!G9774)</f>
        <v>2.7242892239431882E-5</v>
      </c>
      <c r="G9780" s="46">
        <f t="shared" si="1067"/>
        <v>0</v>
      </c>
      <c r="H9780" s="29">
        <f t="shared" si="1073"/>
        <v>1</v>
      </c>
      <c r="I9780" s="30">
        <f>VLOOKUP(B9779,'מדדים וריביות'!B:C,2)</f>
        <v>33738991.964652598</v>
      </c>
      <c r="K9780" s="39">
        <f t="shared" si="1068"/>
        <v>0</v>
      </c>
      <c r="L9780" s="39">
        <f t="shared" si="1069"/>
        <v>0</v>
      </c>
      <c r="M9780" s="39">
        <f t="shared" si="1070"/>
        <v>0</v>
      </c>
      <c r="N9780" s="41">
        <f t="shared" si="1072"/>
        <v>0</v>
      </c>
    </row>
    <row r="9781" spans="2:14">
      <c r="B9781" s="1">
        <v>42646</v>
      </c>
      <c r="C9781" s="1">
        <f t="shared" si="1071"/>
        <v>42644</v>
      </c>
      <c r="E9781" s="42">
        <f>IF(DAY(B9781)&gt;14,VLOOKUP(DATE(YEAR(C9781),MONTH(C9781)-1,DAY(1)),'מדדים וריביות'!B:C,2,FALSE),VLOOKUP(DATE(YEAR(C9781),MONTH(C9781)-2,DAY(1)),'מדדים וריביות'!B:C,2,FALSE))</f>
        <v>33705015.1348795</v>
      </c>
      <c r="F9781" s="46">
        <f>IF($B$5=1,'ריבית יומית'!D9775,'ריבית יומית'!G9775)</f>
        <v>2.7242892239431882E-5</v>
      </c>
      <c r="G9781" s="46">
        <f t="shared" si="1067"/>
        <v>0</v>
      </c>
      <c r="H9781" s="29">
        <f t="shared" si="1073"/>
        <v>1</v>
      </c>
      <c r="I9781" s="30">
        <f>VLOOKUP(B9780,'מדדים וריביות'!B:C,2)</f>
        <v>33738991.964652598</v>
      </c>
      <c r="K9781" s="39">
        <f t="shared" si="1068"/>
        <v>0</v>
      </c>
      <c r="L9781" s="39">
        <f t="shared" si="1069"/>
        <v>0</v>
      </c>
      <c r="M9781" s="39">
        <f t="shared" si="1070"/>
        <v>0</v>
      </c>
      <c r="N9781" s="41">
        <f t="shared" si="1072"/>
        <v>0</v>
      </c>
    </row>
    <row r="9782" spans="2:14">
      <c r="B9782" s="1">
        <v>42647</v>
      </c>
      <c r="C9782" s="1">
        <f t="shared" si="1071"/>
        <v>42644</v>
      </c>
      <c r="E9782" s="42">
        <f>IF(DAY(B9782)&gt;14,VLOOKUP(DATE(YEAR(C9782),MONTH(C9782)-1,DAY(1)),'מדדים וריביות'!B:C,2,FALSE),VLOOKUP(DATE(YEAR(C9782),MONTH(C9782)-2,DAY(1)),'מדדים וריביות'!B:C,2,FALSE))</f>
        <v>33705015.1348795</v>
      </c>
      <c r="F9782" s="46">
        <f>IF($B$5=1,'ריבית יומית'!D9776,'ריבית יומית'!G9776)</f>
        <v>2.7242892239431882E-5</v>
      </c>
      <c r="G9782" s="46">
        <f t="shared" si="1067"/>
        <v>0</v>
      </c>
      <c r="H9782" s="29">
        <f t="shared" si="1073"/>
        <v>1</v>
      </c>
      <c r="I9782" s="30">
        <f>VLOOKUP(B9781,'מדדים וריביות'!B:C,2)</f>
        <v>33738991.964652598</v>
      </c>
      <c r="K9782" s="39">
        <f t="shared" si="1068"/>
        <v>0</v>
      </c>
      <c r="L9782" s="39">
        <f t="shared" si="1069"/>
        <v>0</v>
      </c>
      <c r="M9782" s="39">
        <f t="shared" si="1070"/>
        <v>0</v>
      </c>
      <c r="N9782" s="41">
        <f t="shared" si="1072"/>
        <v>0</v>
      </c>
    </row>
    <row r="9783" spans="2:14">
      <c r="B9783" s="1">
        <v>42648</v>
      </c>
      <c r="C9783" s="1">
        <f t="shared" si="1071"/>
        <v>42644</v>
      </c>
      <c r="E9783" s="42">
        <f>IF(DAY(B9783)&gt;14,VLOOKUP(DATE(YEAR(C9783),MONTH(C9783)-1,DAY(1)),'מדדים וריביות'!B:C,2,FALSE),VLOOKUP(DATE(YEAR(C9783),MONTH(C9783)-2,DAY(1)),'מדדים וריביות'!B:C,2,FALSE))</f>
        <v>33705015.1348795</v>
      </c>
      <c r="F9783" s="46">
        <f>IF($B$5=1,'ריבית יומית'!D9777,'ריבית יומית'!G9777)</f>
        <v>2.7242892239431882E-5</v>
      </c>
      <c r="G9783" s="46">
        <f t="shared" si="1067"/>
        <v>0</v>
      </c>
      <c r="H9783" s="29">
        <f t="shared" si="1073"/>
        <v>1</v>
      </c>
      <c r="I9783" s="30">
        <f>VLOOKUP(B9782,'מדדים וריביות'!B:C,2)</f>
        <v>33738991.964652598</v>
      </c>
      <c r="K9783" s="39">
        <f t="shared" si="1068"/>
        <v>0</v>
      </c>
      <c r="L9783" s="39">
        <f t="shared" si="1069"/>
        <v>0</v>
      </c>
      <c r="M9783" s="39">
        <f t="shared" si="1070"/>
        <v>0</v>
      </c>
      <c r="N9783" s="41">
        <f t="shared" si="1072"/>
        <v>0</v>
      </c>
    </row>
    <row r="9784" spans="2:14">
      <c r="B9784" s="1">
        <v>42649</v>
      </c>
      <c r="C9784" s="1">
        <f t="shared" si="1071"/>
        <v>42644</v>
      </c>
      <c r="E9784" s="42">
        <f>IF(DAY(B9784)&gt;14,VLOOKUP(DATE(YEAR(C9784),MONTH(C9784)-1,DAY(1)),'מדדים וריביות'!B:C,2,FALSE),VLOOKUP(DATE(YEAR(C9784),MONTH(C9784)-2,DAY(1)),'מדדים וריביות'!B:C,2,FALSE))</f>
        <v>33705015.1348795</v>
      </c>
      <c r="F9784" s="46">
        <f>IF($B$5=1,'ריבית יומית'!D9778,'ריבית יומית'!G9778)</f>
        <v>2.7242892239431882E-5</v>
      </c>
      <c r="G9784" s="46">
        <f t="shared" si="1067"/>
        <v>0</v>
      </c>
      <c r="H9784" s="29">
        <f t="shared" si="1073"/>
        <v>1</v>
      </c>
      <c r="I9784" s="30">
        <f>VLOOKUP(B9783,'מדדים וריביות'!B:C,2)</f>
        <v>33738991.964652598</v>
      </c>
      <c r="K9784" s="39">
        <f t="shared" si="1068"/>
        <v>0</v>
      </c>
      <c r="L9784" s="39">
        <f t="shared" si="1069"/>
        <v>0</v>
      </c>
      <c r="M9784" s="39">
        <f t="shared" si="1070"/>
        <v>0</v>
      </c>
      <c r="N9784" s="41">
        <f t="shared" si="1072"/>
        <v>0</v>
      </c>
    </row>
    <row r="9785" spans="2:14">
      <c r="B9785" s="1">
        <v>42650</v>
      </c>
      <c r="C9785" s="1">
        <f t="shared" si="1071"/>
        <v>42644</v>
      </c>
      <c r="E9785" s="42">
        <f>IF(DAY(B9785)&gt;14,VLOOKUP(DATE(YEAR(C9785),MONTH(C9785)-1,DAY(1)),'מדדים וריביות'!B:C,2,FALSE),VLOOKUP(DATE(YEAR(C9785),MONTH(C9785)-2,DAY(1)),'מדדים וריביות'!B:C,2,FALSE))</f>
        <v>33705015.1348795</v>
      </c>
      <c r="F9785" s="46">
        <f>IF($B$5=1,'ריבית יומית'!D9779,'ריבית יומית'!G9779)</f>
        <v>2.7242892239431882E-5</v>
      </c>
      <c r="G9785" s="46">
        <f t="shared" si="1067"/>
        <v>0</v>
      </c>
      <c r="H9785" s="29">
        <f t="shared" si="1073"/>
        <v>1</v>
      </c>
      <c r="I9785" s="30">
        <f>VLOOKUP(B9784,'מדדים וריביות'!B:C,2)</f>
        <v>33738991.964652598</v>
      </c>
      <c r="K9785" s="39">
        <f t="shared" si="1068"/>
        <v>0</v>
      </c>
      <c r="L9785" s="39">
        <f t="shared" si="1069"/>
        <v>0</v>
      </c>
      <c r="M9785" s="39">
        <f t="shared" si="1070"/>
        <v>0</v>
      </c>
      <c r="N9785" s="41">
        <f t="shared" si="1072"/>
        <v>0</v>
      </c>
    </row>
    <row r="9786" spans="2:14">
      <c r="B9786" s="1">
        <v>42651</v>
      </c>
      <c r="C9786" s="1">
        <f t="shared" si="1071"/>
        <v>42644</v>
      </c>
      <c r="E9786" s="42">
        <f>IF(DAY(B9786)&gt;14,VLOOKUP(DATE(YEAR(C9786),MONTH(C9786)-1,DAY(1)),'מדדים וריביות'!B:C,2,FALSE),VLOOKUP(DATE(YEAR(C9786),MONTH(C9786)-2,DAY(1)),'מדדים וריביות'!B:C,2,FALSE))</f>
        <v>33705015.1348795</v>
      </c>
      <c r="F9786" s="46">
        <f>IF($B$5=1,'ריבית יומית'!D9780,'ריבית יומית'!G9780)</f>
        <v>2.7242892239431882E-5</v>
      </c>
      <c r="G9786" s="46">
        <f t="shared" si="1067"/>
        <v>0</v>
      </c>
      <c r="H9786" s="29">
        <f t="shared" si="1073"/>
        <v>1</v>
      </c>
      <c r="I9786" s="30">
        <f>VLOOKUP(B9785,'מדדים וריביות'!B:C,2)</f>
        <v>33738991.964652598</v>
      </c>
      <c r="K9786" s="39">
        <f t="shared" si="1068"/>
        <v>0</v>
      </c>
      <c r="L9786" s="39">
        <f t="shared" si="1069"/>
        <v>0</v>
      </c>
      <c r="M9786" s="39">
        <f t="shared" si="1070"/>
        <v>0</v>
      </c>
      <c r="N9786" s="41">
        <f t="shared" si="1072"/>
        <v>0</v>
      </c>
    </row>
    <row r="9787" spans="2:14">
      <c r="B9787" s="1">
        <v>42652</v>
      </c>
      <c r="C9787" s="1">
        <f t="shared" si="1071"/>
        <v>42644</v>
      </c>
      <c r="E9787" s="42">
        <f>IF(DAY(B9787)&gt;14,VLOOKUP(DATE(YEAR(C9787),MONTH(C9787)-1,DAY(1)),'מדדים וריביות'!B:C,2,FALSE),VLOOKUP(DATE(YEAR(C9787),MONTH(C9787)-2,DAY(1)),'מדדים וריביות'!B:C,2,FALSE))</f>
        <v>33705015.1348795</v>
      </c>
      <c r="F9787" s="46">
        <f>IF($B$5=1,'ריבית יומית'!D9781,'ריבית יומית'!G9781)</f>
        <v>2.7242892239431882E-5</v>
      </c>
      <c r="G9787" s="46">
        <f t="shared" si="1067"/>
        <v>0</v>
      </c>
      <c r="H9787" s="29">
        <f t="shared" si="1073"/>
        <v>1</v>
      </c>
      <c r="I9787" s="30">
        <f>VLOOKUP(B9786,'מדדים וריביות'!B:C,2)</f>
        <v>33738991.964652598</v>
      </c>
      <c r="K9787" s="39">
        <f t="shared" si="1068"/>
        <v>0</v>
      </c>
      <c r="L9787" s="39">
        <f t="shared" si="1069"/>
        <v>0</v>
      </c>
      <c r="M9787" s="39">
        <f t="shared" si="1070"/>
        <v>0</v>
      </c>
      <c r="N9787" s="41">
        <f t="shared" si="1072"/>
        <v>0</v>
      </c>
    </row>
    <row r="9788" spans="2:14">
      <c r="B9788" s="1">
        <v>42653</v>
      </c>
      <c r="C9788" s="1">
        <f t="shared" si="1071"/>
        <v>42644</v>
      </c>
      <c r="E9788" s="42">
        <f>IF(DAY(B9788)&gt;14,VLOOKUP(DATE(YEAR(C9788),MONTH(C9788)-1,DAY(1)),'מדדים וריביות'!B:C,2,FALSE),VLOOKUP(DATE(YEAR(C9788),MONTH(C9788)-2,DAY(1)),'מדדים וריביות'!B:C,2,FALSE))</f>
        <v>33705015.1348795</v>
      </c>
      <c r="F9788" s="46">
        <f>IF($B$5=1,'ריבית יומית'!D9782,'ריבית יומית'!G9782)</f>
        <v>2.7242892239431882E-5</v>
      </c>
      <c r="G9788" s="46">
        <f t="shared" si="1067"/>
        <v>0</v>
      </c>
      <c r="H9788" s="29">
        <f t="shared" si="1073"/>
        <v>1</v>
      </c>
      <c r="I9788" s="30">
        <f>VLOOKUP(B9787,'מדדים וריביות'!B:C,2)</f>
        <v>33738991.964652598</v>
      </c>
      <c r="K9788" s="39">
        <f t="shared" si="1068"/>
        <v>0</v>
      </c>
      <c r="L9788" s="39">
        <f t="shared" si="1069"/>
        <v>0</v>
      </c>
      <c r="M9788" s="39">
        <f t="shared" si="1070"/>
        <v>0</v>
      </c>
      <c r="N9788" s="41">
        <f t="shared" si="1072"/>
        <v>0</v>
      </c>
    </row>
    <row r="9789" spans="2:14">
      <c r="B9789" s="1">
        <v>42654</v>
      </c>
      <c r="C9789" s="1">
        <f t="shared" si="1071"/>
        <v>42644</v>
      </c>
      <c r="E9789" s="42">
        <f>IF(DAY(B9789)&gt;14,VLOOKUP(DATE(YEAR(C9789),MONTH(C9789)-1,DAY(1)),'מדדים וריביות'!B:C,2,FALSE),VLOOKUP(DATE(YEAR(C9789),MONTH(C9789)-2,DAY(1)),'מדדים וריביות'!B:C,2,FALSE))</f>
        <v>33705015.1348795</v>
      </c>
      <c r="F9789" s="46">
        <f>IF($B$5=1,'ריבית יומית'!D9783,'ריבית יומית'!G9783)</f>
        <v>2.7242892239431882E-5</v>
      </c>
      <c r="G9789" s="46">
        <f t="shared" si="1067"/>
        <v>0</v>
      </c>
      <c r="H9789" s="29">
        <f t="shared" si="1073"/>
        <v>1</v>
      </c>
      <c r="I9789" s="30">
        <f>VLOOKUP(B9788,'מדדים וריביות'!B:C,2)</f>
        <v>33738991.964652598</v>
      </c>
      <c r="K9789" s="39">
        <f t="shared" si="1068"/>
        <v>0</v>
      </c>
      <c r="L9789" s="39">
        <f t="shared" si="1069"/>
        <v>0</v>
      </c>
      <c r="M9789" s="39">
        <f t="shared" si="1070"/>
        <v>0</v>
      </c>
      <c r="N9789" s="41">
        <f t="shared" si="1072"/>
        <v>0</v>
      </c>
    </row>
    <row r="9790" spans="2:14">
      <c r="B9790" s="1">
        <v>42655</v>
      </c>
      <c r="C9790" s="1">
        <f t="shared" si="1071"/>
        <v>42644</v>
      </c>
      <c r="E9790" s="42">
        <f>IF(DAY(B9790)&gt;14,VLOOKUP(DATE(YEAR(C9790),MONTH(C9790)-1,DAY(1)),'מדדים וריביות'!B:C,2,FALSE),VLOOKUP(DATE(YEAR(C9790),MONTH(C9790)-2,DAY(1)),'מדדים וריביות'!B:C,2,FALSE))</f>
        <v>33705015.1348795</v>
      </c>
      <c r="F9790" s="46">
        <f>IF($B$5=1,'ריבית יומית'!D9784,'ריבית יומית'!G9784)</f>
        <v>2.7242892239431882E-5</v>
      </c>
      <c r="G9790" s="46">
        <f t="shared" si="1067"/>
        <v>0</v>
      </c>
      <c r="H9790" s="29">
        <f t="shared" si="1073"/>
        <v>1</v>
      </c>
      <c r="I9790" s="30">
        <f>VLOOKUP(B9789,'מדדים וריביות'!B:C,2)</f>
        <v>33738991.964652598</v>
      </c>
      <c r="K9790" s="39">
        <f t="shared" si="1068"/>
        <v>0</v>
      </c>
      <c r="L9790" s="39">
        <f t="shared" si="1069"/>
        <v>0</v>
      </c>
      <c r="M9790" s="39">
        <f t="shared" si="1070"/>
        <v>0</v>
      </c>
      <c r="N9790" s="41">
        <f t="shared" si="1072"/>
        <v>0</v>
      </c>
    </row>
    <row r="9791" spans="2:14">
      <c r="B9791" s="1">
        <v>42656</v>
      </c>
      <c r="C9791" s="1">
        <f t="shared" si="1071"/>
        <v>42644</v>
      </c>
      <c r="E9791" s="42">
        <f>IF(DAY(B9791)&gt;14,VLOOKUP(DATE(YEAR(C9791),MONTH(C9791)-1,DAY(1)),'מדדים וריביות'!B:C,2,FALSE),VLOOKUP(DATE(YEAR(C9791),MONTH(C9791)-2,DAY(1)),'מדדים וריביות'!B:C,2,FALSE))</f>
        <v>33705015.1348795</v>
      </c>
      <c r="F9791" s="46">
        <f>IF($B$5=1,'ריבית יומית'!D9785,'ריבית יומית'!G9785)</f>
        <v>2.7242892239431882E-5</v>
      </c>
      <c r="G9791" s="46">
        <f t="shared" si="1067"/>
        <v>0</v>
      </c>
      <c r="H9791" s="29">
        <f t="shared" si="1073"/>
        <v>1</v>
      </c>
      <c r="I9791" s="30">
        <f>VLOOKUP(B9790,'מדדים וריביות'!B:C,2)</f>
        <v>33738991.964652598</v>
      </c>
      <c r="K9791" s="39">
        <f t="shared" si="1068"/>
        <v>0</v>
      </c>
      <c r="L9791" s="39">
        <f t="shared" si="1069"/>
        <v>0</v>
      </c>
      <c r="M9791" s="39">
        <f t="shared" si="1070"/>
        <v>0</v>
      </c>
      <c r="N9791" s="41">
        <f t="shared" si="1072"/>
        <v>0</v>
      </c>
    </row>
    <row r="9792" spans="2:14">
      <c r="B9792" s="1">
        <v>42657</v>
      </c>
      <c r="C9792" s="1">
        <f t="shared" si="1071"/>
        <v>42644</v>
      </c>
      <c r="E9792" s="42">
        <f>IF(DAY(B9792)&gt;14,VLOOKUP(DATE(YEAR(C9792),MONTH(C9792)-1,DAY(1)),'מדדים וריביות'!B:C,2,FALSE),VLOOKUP(DATE(YEAR(C9792),MONTH(C9792)-2,DAY(1)),'מדדים וריביות'!B:C,2,FALSE))</f>
        <v>33705015.1348795</v>
      </c>
      <c r="F9792" s="46">
        <f>IF($B$5=1,'ריבית יומית'!D9786,'ריבית יומית'!G9786)</f>
        <v>2.7242892239431882E-5</v>
      </c>
      <c r="G9792" s="46">
        <f t="shared" si="1067"/>
        <v>0</v>
      </c>
      <c r="H9792" s="29">
        <f t="shared" si="1073"/>
        <v>1</v>
      </c>
      <c r="I9792" s="30">
        <f>VLOOKUP(B9791,'מדדים וריביות'!B:C,2)</f>
        <v>33738991.964652598</v>
      </c>
      <c r="K9792" s="39">
        <f t="shared" si="1068"/>
        <v>0</v>
      </c>
      <c r="L9792" s="39">
        <f t="shared" si="1069"/>
        <v>0</v>
      </c>
      <c r="M9792" s="39">
        <f t="shared" si="1070"/>
        <v>0</v>
      </c>
      <c r="N9792" s="41">
        <f t="shared" si="1072"/>
        <v>0</v>
      </c>
    </row>
    <row r="9793" spans="2:14">
      <c r="B9793" s="1">
        <v>42658</v>
      </c>
      <c r="C9793" s="1">
        <f t="shared" si="1071"/>
        <v>42644</v>
      </c>
      <c r="E9793" s="42">
        <f>IF(DAY(B9793)&gt;14,VLOOKUP(DATE(YEAR(C9793),MONTH(C9793)-1,DAY(1)),'מדדים וריביות'!B:C,2,FALSE),VLOOKUP(DATE(YEAR(C9793),MONTH(C9793)-2,DAY(1)),'מדדים וריביות'!B:C,2,FALSE))</f>
        <v>33671038.305106401</v>
      </c>
      <c r="F9793" s="46">
        <f>IF($B$5=1,'ריבית יומית'!D9787,'ריבית יומית'!G9787)</f>
        <v>2.7242892239431882E-5</v>
      </c>
      <c r="G9793" s="46">
        <f t="shared" si="1067"/>
        <v>0</v>
      </c>
      <c r="H9793" s="29">
        <f t="shared" si="1073"/>
        <v>1</v>
      </c>
      <c r="I9793" s="30">
        <f>VLOOKUP(B9792,'מדדים וריביות'!B:C,2)</f>
        <v>33738991.964652598</v>
      </c>
      <c r="K9793" s="39">
        <f t="shared" si="1068"/>
        <v>0</v>
      </c>
      <c r="L9793" s="39">
        <f t="shared" si="1069"/>
        <v>0</v>
      </c>
      <c r="M9793" s="39">
        <f t="shared" si="1070"/>
        <v>0</v>
      </c>
      <c r="N9793" s="41">
        <f t="shared" si="1072"/>
        <v>0</v>
      </c>
    </row>
    <row r="9794" spans="2:14">
      <c r="B9794" s="1">
        <v>42659</v>
      </c>
      <c r="C9794" s="1">
        <f t="shared" si="1071"/>
        <v>42644</v>
      </c>
      <c r="E9794" s="42">
        <f>IF(DAY(B9794)&gt;14,VLOOKUP(DATE(YEAR(C9794),MONTH(C9794)-1,DAY(1)),'מדדים וריביות'!B:C,2,FALSE),VLOOKUP(DATE(YEAR(C9794),MONTH(C9794)-2,DAY(1)),'מדדים וריביות'!B:C,2,FALSE))</f>
        <v>33671038.305106401</v>
      </c>
      <c r="F9794" s="46">
        <f>IF($B$5=1,'ריבית יומית'!D9788,'ריבית יומית'!G9788)</f>
        <v>2.7242892239431882E-5</v>
      </c>
      <c r="G9794" s="46">
        <f t="shared" si="1067"/>
        <v>0</v>
      </c>
      <c r="H9794" s="29">
        <f t="shared" si="1073"/>
        <v>1</v>
      </c>
      <c r="I9794" s="30">
        <f>VLOOKUP(B9793,'מדדים וריביות'!B:C,2)</f>
        <v>33738991.964652598</v>
      </c>
      <c r="K9794" s="39">
        <f t="shared" si="1068"/>
        <v>0</v>
      </c>
      <c r="L9794" s="39">
        <f t="shared" si="1069"/>
        <v>0</v>
      </c>
      <c r="M9794" s="39">
        <f t="shared" si="1070"/>
        <v>0</v>
      </c>
      <c r="N9794" s="41">
        <f t="shared" si="1072"/>
        <v>0</v>
      </c>
    </row>
    <row r="9795" spans="2:14">
      <c r="B9795" s="1">
        <v>42660</v>
      </c>
      <c r="C9795" s="1">
        <f t="shared" si="1071"/>
        <v>42644</v>
      </c>
      <c r="E9795" s="42">
        <f>IF(DAY(B9795)&gt;14,VLOOKUP(DATE(YEAR(C9795),MONTH(C9795)-1,DAY(1)),'מדדים וריביות'!B:C,2,FALSE),VLOOKUP(DATE(YEAR(C9795),MONTH(C9795)-2,DAY(1)),'מדדים וריביות'!B:C,2,FALSE))</f>
        <v>33671038.305106401</v>
      </c>
      <c r="F9795" s="46">
        <f>IF($B$5=1,'ריבית יומית'!D9789,'ריבית יומית'!G9789)</f>
        <v>2.7242892239431882E-5</v>
      </c>
      <c r="G9795" s="46">
        <f t="shared" ref="G9795:G9858" si="1074">IF(B9795&gt;$B$2,0,F9795)</f>
        <v>0</v>
      </c>
      <c r="H9795" s="29">
        <f t="shared" si="1073"/>
        <v>1</v>
      </c>
      <c r="I9795" s="30">
        <f>VLOOKUP(B9794,'מדדים וריביות'!B:C,2)</f>
        <v>33738991.964652598</v>
      </c>
      <c r="K9795" s="39">
        <f t="shared" ref="K9795:K9858" si="1075">$B$4/E9795*D9795-D9795</f>
        <v>0</v>
      </c>
      <c r="L9795" s="39">
        <f t="shared" ref="L9795:L9858" si="1076">H9796*D9795-D9795</f>
        <v>0</v>
      </c>
      <c r="M9795" s="39">
        <f t="shared" ref="M9795:M9858" si="1077">$B$4/E9795*L9795-L9795</f>
        <v>0</v>
      </c>
      <c r="N9795" s="41">
        <f t="shared" ref="N9795:N9858" si="1078">SUM(K9795:M9795)</f>
        <v>0</v>
      </c>
    </row>
    <row r="9796" spans="2:14">
      <c r="B9796" s="1">
        <v>42661</v>
      </c>
      <c r="C9796" s="1">
        <f t="shared" si="1071"/>
        <v>42644</v>
      </c>
      <c r="E9796" s="42">
        <f>IF(DAY(B9796)&gt;14,VLOOKUP(DATE(YEAR(C9796),MONTH(C9796)-1,DAY(1)),'מדדים וריביות'!B:C,2,FALSE),VLOOKUP(DATE(YEAR(C9796),MONTH(C9796)-2,DAY(1)),'מדדים וריביות'!B:C,2,FALSE))</f>
        <v>33671038.305106401</v>
      </c>
      <c r="F9796" s="46">
        <f>IF($B$5=1,'ריבית יומית'!D9790,'ריבית יומית'!G9790)</f>
        <v>2.7242892239431882E-5</v>
      </c>
      <c r="G9796" s="46">
        <f t="shared" si="1074"/>
        <v>0</v>
      </c>
      <c r="H9796" s="29">
        <f t="shared" si="1073"/>
        <v>1</v>
      </c>
      <c r="I9796" s="30">
        <f>VLOOKUP(B9795,'מדדים וריביות'!B:C,2)</f>
        <v>33738991.964652598</v>
      </c>
      <c r="K9796" s="39">
        <f t="shared" si="1075"/>
        <v>0</v>
      </c>
      <c r="L9796" s="39">
        <f t="shared" si="1076"/>
        <v>0</v>
      </c>
      <c r="M9796" s="39">
        <f t="shared" si="1077"/>
        <v>0</v>
      </c>
      <c r="N9796" s="41">
        <f t="shared" si="1078"/>
        <v>0</v>
      </c>
    </row>
    <row r="9797" spans="2:14">
      <c r="B9797" s="1">
        <v>42662</v>
      </c>
      <c r="C9797" s="1">
        <f t="shared" si="1071"/>
        <v>42644</v>
      </c>
      <c r="E9797" s="42">
        <f>IF(DAY(B9797)&gt;14,VLOOKUP(DATE(YEAR(C9797),MONTH(C9797)-1,DAY(1)),'מדדים וריביות'!B:C,2,FALSE),VLOOKUP(DATE(YEAR(C9797),MONTH(C9797)-2,DAY(1)),'מדדים וריביות'!B:C,2,FALSE))</f>
        <v>33671038.305106401</v>
      </c>
      <c r="F9797" s="46">
        <f>IF($B$5=1,'ריבית יומית'!D9791,'ריבית יומית'!G9791)</f>
        <v>2.7242892239431882E-5</v>
      </c>
      <c r="G9797" s="46">
        <f t="shared" si="1074"/>
        <v>0</v>
      </c>
      <c r="H9797" s="29">
        <f t="shared" si="1073"/>
        <v>1</v>
      </c>
      <c r="I9797" s="30">
        <f>VLOOKUP(B9796,'מדדים וריביות'!B:C,2)</f>
        <v>33738991.964652598</v>
      </c>
      <c r="K9797" s="39">
        <f t="shared" si="1075"/>
        <v>0</v>
      </c>
      <c r="L9797" s="39">
        <f t="shared" si="1076"/>
        <v>0</v>
      </c>
      <c r="M9797" s="39">
        <f t="shared" si="1077"/>
        <v>0</v>
      </c>
      <c r="N9797" s="41">
        <f t="shared" si="1078"/>
        <v>0</v>
      </c>
    </row>
    <row r="9798" spans="2:14">
      <c r="B9798" s="1">
        <v>42663</v>
      </c>
      <c r="C9798" s="1">
        <f t="shared" si="1071"/>
        <v>42644</v>
      </c>
      <c r="E9798" s="42">
        <f>IF(DAY(B9798)&gt;14,VLOOKUP(DATE(YEAR(C9798),MONTH(C9798)-1,DAY(1)),'מדדים וריביות'!B:C,2,FALSE),VLOOKUP(DATE(YEAR(C9798),MONTH(C9798)-2,DAY(1)),'מדדים וריביות'!B:C,2,FALSE))</f>
        <v>33671038.305106401</v>
      </c>
      <c r="F9798" s="46">
        <f>IF($B$5=1,'ריבית יומית'!D9792,'ריבית יומית'!G9792)</f>
        <v>2.7242892239431882E-5</v>
      </c>
      <c r="G9798" s="46">
        <f t="shared" si="1074"/>
        <v>0</v>
      </c>
      <c r="H9798" s="29">
        <f t="shared" si="1073"/>
        <v>1</v>
      </c>
      <c r="I9798" s="30">
        <f>VLOOKUP(B9797,'מדדים וריביות'!B:C,2)</f>
        <v>33738991.964652598</v>
      </c>
      <c r="K9798" s="39">
        <f t="shared" si="1075"/>
        <v>0</v>
      </c>
      <c r="L9798" s="39">
        <f t="shared" si="1076"/>
        <v>0</v>
      </c>
      <c r="M9798" s="39">
        <f t="shared" si="1077"/>
        <v>0</v>
      </c>
      <c r="N9798" s="41">
        <f t="shared" si="1078"/>
        <v>0</v>
      </c>
    </row>
    <row r="9799" spans="2:14">
      <c r="B9799" s="1">
        <v>42664</v>
      </c>
      <c r="C9799" s="1">
        <f t="shared" si="1071"/>
        <v>42644</v>
      </c>
      <c r="E9799" s="42">
        <f>IF(DAY(B9799)&gt;14,VLOOKUP(DATE(YEAR(C9799),MONTH(C9799)-1,DAY(1)),'מדדים וריביות'!B:C,2,FALSE),VLOOKUP(DATE(YEAR(C9799),MONTH(C9799)-2,DAY(1)),'מדדים וריביות'!B:C,2,FALSE))</f>
        <v>33671038.305106401</v>
      </c>
      <c r="F9799" s="46">
        <f>IF($B$5=1,'ריבית יומית'!D9793,'ריבית יומית'!G9793)</f>
        <v>2.7242892239431882E-5</v>
      </c>
      <c r="G9799" s="46">
        <f t="shared" si="1074"/>
        <v>0</v>
      </c>
      <c r="H9799" s="29">
        <f t="shared" si="1073"/>
        <v>1</v>
      </c>
      <c r="I9799" s="30">
        <f>VLOOKUP(B9798,'מדדים וריביות'!B:C,2)</f>
        <v>33738991.964652598</v>
      </c>
      <c r="K9799" s="39">
        <f t="shared" si="1075"/>
        <v>0</v>
      </c>
      <c r="L9799" s="39">
        <f t="shared" si="1076"/>
        <v>0</v>
      </c>
      <c r="M9799" s="39">
        <f t="shared" si="1077"/>
        <v>0</v>
      </c>
      <c r="N9799" s="41">
        <f t="shared" si="1078"/>
        <v>0</v>
      </c>
    </row>
    <row r="9800" spans="2:14">
      <c r="B9800" s="1">
        <v>42665</v>
      </c>
      <c r="C9800" s="1">
        <f t="shared" si="1071"/>
        <v>42644</v>
      </c>
      <c r="E9800" s="42">
        <f>IF(DAY(B9800)&gt;14,VLOOKUP(DATE(YEAR(C9800),MONTH(C9800)-1,DAY(1)),'מדדים וריביות'!B:C,2,FALSE),VLOOKUP(DATE(YEAR(C9800),MONTH(C9800)-2,DAY(1)),'מדדים וריביות'!B:C,2,FALSE))</f>
        <v>33671038.305106401</v>
      </c>
      <c r="F9800" s="46">
        <f>IF($B$5=1,'ריבית יומית'!D9794,'ריבית יומית'!G9794)</f>
        <v>2.7242892239431882E-5</v>
      </c>
      <c r="G9800" s="46">
        <f t="shared" si="1074"/>
        <v>0</v>
      </c>
      <c r="H9800" s="29">
        <f t="shared" si="1073"/>
        <v>1</v>
      </c>
      <c r="I9800" s="30">
        <f>VLOOKUP(B9799,'מדדים וריביות'!B:C,2)</f>
        <v>33738991.964652598</v>
      </c>
      <c r="K9800" s="39">
        <f t="shared" si="1075"/>
        <v>0</v>
      </c>
      <c r="L9800" s="39">
        <f t="shared" si="1076"/>
        <v>0</v>
      </c>
      <c r="M9800" s="39">
        <f t="shared" si="1077"/>
        <v>0</v>
      </c>
      <c r="N9800" s="41">
        <f t="shared" si="1078"/>
        <v>0</v>
      </c>
    </row>
    <row r="9801" spans="2:14">
      <c r="B9801" s="1">
        <v>42666</v>
      </c>
      <c r="C9801" s="1">
        <f t="shared" si="1071"/>
        <v>42644</v>
      </c>
      <c r="E9801" s="42">
        <f>IF(DAY(B9801)&gt;14,VLOOKUP(DATE(YEAR(C9801),MONTH(C9801)-1,DAY(1)),'מדדים וריביות'!B:C,2,FALSE),VLOOKUP(DATE(YEAR(C9801),MONTH(C9801)-2,DAY(1)),'מדדים וריביות'!B:C,2,FALSE))</f>
        <v>33671038.305106401</v>
      </c>
      <c r="F9801" s="46">
        <f>IF($B$5=1,'ריבית יומית'!D9795,'ריבית יומית'!G9795)</f>
        <v>2.7242892239431882E-5</v>
      </c>
      <c r="G9801" s="46">
        <f t="shared" si="1074"/>
        <v>0</v>
      </c>
      <c r="H9801" s="29">
        <f t="shared" si="1073"/>
        <v>1</v>
      </c>
      <c r="I9801" s="30">
        <f>VLOOKUP(B9800,'מדדים וריביות'!B:C,2)</f>
        <v>33738991.964652598</v>
      </c>
      <c r="K9801" s="39">
        <f t="shared" si="1075"/>
        <v>0</v>
      </c>
      <c r="L9801" s="39">
        <f t="shared" si="1076"/>
        <v>0</v>
      </c>
      <c r="M9801" s="39">
        <f t="shared" si="1077"/>
        <v>0</v>
      </c>
      <c r="N9801" s="41">
        <f t="shared" si="1078"/>
        <v>0</v>
      </c>
    </row>
    <row r="9802" spans="2:14">
      <c r="B9802" s="1">
        <v>42667</v>
      </c>
      <c r="C9802" s="1">
        <f t="shared" ref="C9802:C9865" si="1079">DATE(YEAR(B9802),MONTH(B9802),DAY(1))</f>
        <v>42644</v>
      </c>
      <c r="E9802" s="42">
        <f>IF(DAY(B9802)&gt;14,VLOOKUP(DATE(YEAR(C9802),MONTH(C9802)-1,DAY(1)),'מדדים וריביות'!B:C,2,FALSE),VLOOKUP(DATE(YEAR(C9802),MONTH(C9802)-2,DAY(1)),'מדדים וריביות'!B:C,2,FALSE))</f>
        <v>33671038.305106401</v>
      </c>
      <c r="F9802" s="46">
        <f>IF($B$5=1,'ריבית יומית'!D9796,'ריבית יומית'!G9796)</f>
        <v>2.7242892239431882E-5</v>
      </c>
      <c r="G9802" s="46">
        <f t="shared" si="1074"/>
        <v>0</v>
      </c>
      <c r="H9802" s="29">
        <f t="shared" si="1073"/>
        <v>1</v>
      </c>
      <c r="I9802" s="30">
        <f>VLOOKUP(B9801,'מדדים וריביות'!B:C,2)</f>
        <v>33738991.964652598</v>
      </c>
      <c r="K9802" s="39">
        <f t="shared" si="1075"/>
        <v>0</v>
      </c>
      <c r="L9802" s="39">
        <f t="shared" si="1076"/>
        <v>0</v>
      </c>
      <c r="M9802" s="39">
        <f t="shared" si="1077"/>
        <v>0</v>
      </c>
      <c r="N9802" s="41">
        <f t="shared" si="1078"/>
        <v>0</v>
      </c>
    </row>
    <row r="9803" spans="2:14">
      <c r="B9803" s="1">
        <v>42668</v>
      </c>
      <c r="C9803" s="1">
        <f t="shared" si="1079"/>
        <v>42644</v>
      </c>
      <c r="E9803" s="42">
        <f>IF(DAY(B9803)&gt;14,VLOOKUP(DATE(YEAR(C9803),MONTH(C9803)-1,DAY(1)),'מדדים וריביות'!B:C,2,FALSE),VLOOKUP(DATE(YEAR(C9803),MONTH(C9803)-2,DAY(1)),'מדדים וריביות'!B:C,2,FALSE))</f>
        <v>33671038.305106401</v>
      </c>
      <c r="F9803" s="46">
        <f>IF($B$5=1,'ריבית יומית'!D9797,'ריבית יומית'!G9797)</f>
        <v>2.7242892239431882E-5</v>
      </c>
      <c r="G9803" s="46">
        <f t="shared" si="1074"/>
        <v>0</v>
      </c>
      <c r="H9803" s="29">
        <f t="shared" si="1073"/>
        <v>1</v>
      </c>
      <c r="I9803" s="30">
        <f>VLOOKUP(B9802,'מדדים וריביות'!B:C,2)</f>
        <v>33738991.964652598</v>
      </c>
      <c r="K9803" s="39">
        <f t="shared" si="1075"/>
        <v>0</v>
      </c>
      <c r="L9803" s="39">
        <f t="shared" si="1076"/>
        <v>0</v>
      </c>
      <c r="M9803" s="39">
        <f t="shared" si="1077"/>
        <v>0</v>
      </c>
      <c r="N9803" s="41">
        <f t="shared" si="1078"/>
        <v>0</v>
      </c>
    </row>
    <row r="9804" spans="2:14">
      <c r="B9804" s="1">
        <v>42669</v>
      </c>
      <c r="C9804" s="1">
        <f t="shared" si="1079"/>
        <v>42644</v>
      </c>
      <c r="E9804" s="42">
        <f>IF(DAY(B9804)&gt;14,VLOOKUP(DATE(YEAR(C9804),MONTH(C9804)-1,DAY(1)),'מדדים וריביות'!B:C,2,FALSE),VLOOKUP(DATE(YEAR(C9804),MONTH(C9804)-2,DAY(1)),'מדדים וריביות'!B:C,2,FALSE))</f>
        <v>33671038.305106401</v>
      </c>
      <c r="F9804" s="46">
        <f>IF($B$5=1,'ריבית יומית'!D9798,'ריבית יומית'!G9798)</f>
        <v>2.7242892239431882E-5</v>
      </c>
      <c r="G9804" s="46">
        <f t="shared" si="1074"/>
        <v>0</v>
      </c>
      <c r="H9804" s="29">
        <f t="shared" si="1073"/>
        <v>1</v>
      </c>
      <c r="I9804" s="30">
        <f>VLOOKUP(B9803,'מדדים וריביות'!B:C,2)</f>
        <v>33738991.964652598</v>
      </c>
      <c r="K9804" s="39">
        <f t="shared" si="1075"/>
        <v>0</v>
      </c>
      <c r="L9804" s="39">
        <f t="shared" si="1076"/>
        <v>0</v>
      </c>
      <c r="M9804" s="39">
        <f t="shared" si="1077"/>
        <v>0</v>
      </c>
      <c r="N9804" s="41">
        <f t="shared" si="1078"/>
        <v>0</v>
      </c>
    </row>
    <row r="9805" spans="2:14">
      <c r="B9805" s="1">
        <v>42670</v>
      </c>
      <c r="C9805" s="1">
        <f t="shared" si="1079"/>
        <v>42644</v>
      </c>
      <c r="E9805" s="42">
        <f>IF(DAY(B9805)&gt;14,VLOOKUP(DATE(YEAR(C9805),MONTH(C9805)-1,DAY(1)),'מדדים וריביות'!B:C,2,FALSE),VLOOKUP(DATE(YEAR(C9805),MONTH(C9805)-2,DAY(1)),'מדדים וריביות'!B:C,2,FALSE))</f>
        <v>33671038.305106401</v>
      </c>
      <c r="F9805" s="46">
        <f>IF($B$5=1,'ריבית יומית'!D9799,'ריבית יומית'!G9799)</f>
        <v>2.7242892239431882E-5</v>
      </c>
      <c r="G9805" s="46">
        <f t="shared" si="1074"/>
        <v>0</v>
      </c>
      <c r="H9805" s="29">
        <f t="shared" si="1073"/>
        <v>1</v>
      </c>
      <c r="I9805" s="30">
        <f>VLOOKUP(B9804,'מדדים וריביות'!B:C,2)</f>
        <v>33738991.964652598</v>
      </c>
      <c r="K9805" s="39">
        <f t="shared" si="1075"/>
        <v>0</v>
      </c>
      <c r="L9805" s="39">
        <f t="shared" si="1076"/>
        <v>0</v>
      </c>
      <c r="M9805" s="39">
        <f t="shared" si="1077"/>
        <v>0</v>
      </c>
      <c r="N9805" s="41">
        <f t="shared" si="1078"/>
        <v>0</v>
      </c>
    </row>
    <row r="9806" spans="2:14">
      <c r="B9806" s="1">
        <v>42671</v>
      </c>
      <c r="C9806" s="1">
        <f t="shared" si="1079"/>
        <v>42644</v>
      </c>
      <c r="E9806" s="42">
        <f>IF(DAY(B9806)&gt;14,VLOOKUP(DATE(YEAR(C9806),MONTH(C9806)-1,DAY(1)),'מדדים וריביות'!B:C,2,FALSE),VLOOKUP(DATE(YEAR(C9806),MONTH(C9806)-2,DAY(1)),'מדדים וריביות'!B:C,2,FALSE))</f>
        <v>33671038.305106401</v>
      </c>
      <c r="F9806" s="46">
        <f>IF($B$5=1,'ריבית יומית'!D9800,'ריבית יומית'!G9800)</f>
        <v>2.7242892239431882E-5</v>
      </c>
      <c r="G9806" s="46">
        <f t="shared" si="1074"/>
        <v>0</v>
      </c>
      <c r="H9806" s="29">
        <f t="shared" si="1073"/>
        <v>1</v>
      </c>
      <c r="I9806" s="30">
        <f>VLOOKUP(B9805,'מדדים וריביות'!B:C,2)</f>
        <v>33738991.964652598</v>
      </c>
      <c r="K9806" s="39">
        <f t="shared" si="1075"/>
        <v>0</v>
      </c>
      <c r="L9806" s="39">
        <f t="shared" si="1076"/>
        <v>0</v>
      </c>
      <c r="M9806" s="39">
        <f t="shared" si="1077"/>
        <v>0</v>
      </c>
      <c r="N9806" s="41">
        <f t="shared" si="1078"/>
        <v>0</v>
      </c>
    </row>
    <row r="9807" spans="2:14">
      <c r="B9807" s="1">
        <v>42672</v>
      </c>
      <c r="C9807" s="1">
        <f t="shared" si="1079"/>
        <v>42644</v>
      </c>
      <c r="E9807" s="42">
        <f>IF(DAY(B9807)&gt;14,VLOOKUP(DATE(YEAR(C9807),MONTH(C9807)-1,DAY(1)),'מדדים וריביות'!B:C,2,FALSE),VLOOKUP(DATE(YEAR(C9807),MONTH(C9807)-2,DAY(1)),'מדדים וריביות'!B:C,2,FALSE))</f>
        <v>33671038.305106401</v>
      </c>
      <c r="F9807" s="46">
        <f>IF($B$5=1,'ריבית יומית'!D9801,'ריבית יומית'!G9801)</f>
        <v>2.7242892239431882E-5</v>
      </c>
      <c r="G9807" s="46">
        <f t="shared" si="1074"/>
        <v>0</v>
      </c>
      <c r="H9807" s="29">
        <f t="shared" si="1073"/>
        <v>1</v>
      </c>
      <c r="I9807" s="30">
        <f>VLOOKUP(B9806,'מדדים וריביות'!B:C,2)</f>
        <v>33738991.964652598</v>
      </c>
      <c r="K9807" s="39">
        <f t="shared" si="1075"/>
        <v>0</v>
      </c>
      <c r="L9807" s="39">
        <f t="shared" si="1076"/>
        <v>0</v>
      </c>
      <c r="M9807" s="39">
        <f t="shared" si="1077"/>
        <v>0</v>
      </c>
      <c r="N9807" s="41">
        <f t="shared" si="1078"/>
        <v>0</v>
      </c>
    </row>
    <row r="9808" spans="2:14">
      <c r="B9808" s="1">
        <v>42673</v>
      </c>
      <c r="C9808" s="1">
        <f t="shared" si="1079"/>
        <v>42644</v>
      </c>
      <c r="E9808" s="42">
        <f>IF(DAY(B9808)&gt;14,VLOOKUP(DATE(YEAR(C9808),MONTH(C9808)-1,DAY(1)),'מדדים וריביות'!B:C,2,FALSE),VLOOKUP(DATE(YEAR(C9808),MONTH(C9808)-2,DAY(1)),'מדדים וריביות'!B:C,2,FALSE))</f>
        <v>33671038.305106401</v>
      </c>
      <c r="F9808" s="46">
        <f>IF($B$5=1,'ריבית יומית'!D9802,'ריבית יומית'!G9802)</f>
        <v>2.7242892239431882E-5</v>
      </c>
      <c r="G9808" s="46">
        <f t="shared" si="1074"/>
        <v>0</v>
      </c>
      <c r="H9808" s="29">
        <f t="shared" si="1073"/>
        <v>1</v>
      </c>
      <c r="I9808" s="30">
        <f>VLOOKUP(B9807,'מדדים וריביות'!B:C,2)</f>
        <v>33738991.964652598</v>
      </c>
      <c r="K9808" s="39">
        <f t="shared" si="1075"/>
        <v>0</v>
      </c>
      <c r="L9808" s="39">
        <f t="shared" si="1076"/>
        <v>0</v>
      </c>
      <c r="M9808" s="39">
        <f t="shared" si="1077"/>
        <v>0</v>
      </c>
      <c r="N9808" s="41">
        <f t="shared" si="1078"/>
        <v>0</v>
      </c>
    </row>
    <row r="9809" spans="2:14">
      <c r="B9809" s="1">
        <v>42674</v>
      </c>
      <c r="C9809" s="1">
        <f t="shared" si="1079"/>
        <v>42644</v>
      </c>
      <c r="E9809" s="42">
        <f>IF(DAY(B9809)&gt;14,VLOOKUP(DATE(YEAR(C9809),MONTH(C9809)-1,DAY(1)),'מדדים וריביות'!B:C,2,FALSE),VLOOKUP(DATE(YEAR(C9809),MONTH(C9809)-2,DAY(1)),'מדדים וריביות'!B:C,2,FALSE))</f>
        <v>33671038.305106401</v>
      </c>
      <c r="F9809" s="46">
        <f>IF($B$5=1,'ריבית יומית'!D9803,'ריבית יומית'!G9803)</f>
        <v>2.7242892239431882E-5</v>
      </c>
      <c r="G9809" s="46">
        <f t="shared" si="1074"/>
        <v>0</v>
      </c>
      <c r="H9809" s="29">
        <f t="shared" si="1073"/>
        <v>1</v>
      </c>
      <c r="I9809" s="30">
        <f>VLOOKUP(B9808,'מדדים וריביות'!B:C,2)</f>
        <v>33738991.964652598</v>
      </c>
      <c r="K9809" s="39">
        <f t="shared" si="1075"/>
        <v>0</v>
      </c>
      <c r="L9809" s="39">
        <f t="shared" si="1076"/>
        <v>0</v>
      </c>
      <c r="M9809" s="39">
        <f t="shared" si="1077"/>
        <v>0</v>
      </c>
      <c r="N9809" s="41">
        <f t="shared" si="1078"/>
        <v>0</v>
      </c>
    </row>
    <row r="9810" spans="2:14">
      <c r="B9810" s="1">
        <v>42675</v>
      </c>
      <c r="C9810" s="1">
        <f t="shared" si="1079"/>
        <v>42675</v>
      </c>
      <c r="E9810" s="42">
        <f>IF(DAY(B9810)&gt;14,VLOOKUP(DATE(YEAR(C9810),MONTH(C9810)-1,DAY(1)),'מדדים וריביות'!B:C,2,FALSE),VLOOKUP(DATE(YEAR(C9810),MONTH(C9810)-2,DAY(1)),'מדדים וריביות'!B:C,2,FALSE))</f>
        <v>33671038.305106401</v>
      </c>
      <c r="F9810" s="46">
        <f>IF($B$5=1,'ריבית יומית'!D9804,'ריבית יומית'!G9804)</f>
        <v>2.7242892239431882E-5</v>
      </c>
      <c r="G9810" s="46">
        <f t="shared" si="1074"/>
        <v>0</v>
      </c>
      <c r="H9810" s="29">
        <f t="shared" si="1073"/>
        <v>1</v>
      </c>
      <c r="I9810" s="30">
        <f>VLOOKUP(B9809,'מדדים וריביות'!B:C,2)</f>
        <v>33738991.964652598</v>
      </c>
      <c r="K9810" s="39">
        <f t="shared" si="1075"/>
        <v>0</v>
      </c>
      <c r="L9810" s="39">
        <f t="shared" si="1076"/>
        <v>0</v>
      </c>
      <c r="M9810" s="39">
        <f t="shared" si="1077"/>
        <v>0</v>
      </c>
      <c r="N9810" s="41">
        <f t="shared" si="1078"/>
        <v>0</v>
      </c>
    </row>
    <row r="9811" spans="2:14">
      <c r="B9811" s="1">
        <v>42676</v>
      </c>
      <c r="C9811" s="1">
        <f t="shared" si="1079"/>
        <v>42675</v>
      </c>
      <c r="E9811" s="42">
        <f>IF(DAY(B9811)&gt;14,VLOOKUP(DATE(YEAR(C9811),MONTH(C9811)-1,DAY(1)),'מדדים וריביות'!B:C,2,FALSE),VLOOKUP(DATE(YEAR(C9811),MONTH(C9811)-2,DAY(1)),'מדדים וריביות'!B:C,2,FALSE))</f>
        <v>33671038.305106401</v>
      </c>
      <c r="F9811" s="46">
        <f>IF($B$5=1,'ריבית יומית'!D9805,'ריבית יומית'!G9805)</f>
        <v>2.7242892239431882E-5</v>
      </c>
      <c r="G9811" s="46">
        <f t="shared" si="1074"/>
        <v>0</v>
      </c>
      <c r="H9811" s="29">
        <f t="shared" si="1073"/>
        <v>1</v>
      </c>
      <c r="I9811" s="30">
        <f>VLOOKUP(B9810,'מדדים וריביות'!B:C,2)</f>
        <v>33603084.645560302</v>
      </c>
      <c r="K9811" s="39">
        <f t="shared" si="1075"/>
        <v>0</v>
      </c>
      <c r="L9811" s="39">
        <f t="shared" si="1076"/>
        <v>0</v>
      </c>
      <c r="M9811" s="39">
        <f t="shared" si="1077"/>
        <v>0</v>
      </c>
      <c r="N9811" s="41">
        <f t="shared" si="1078"/>
        <v>0</v>
      </c>
    </row>
    <row r="9812" spans="2:14">
      <c r="B9812" s="1">
        <v>42677</v>
      </c>
      <c r="C9812" s="1">
        <f t="shared" si="1079"/>
        <v>42675</v>
      </c>
      <c r="E9812" s="42">
        <f>IF(DAY(B9812)&gt;14,VLOOKUP(DATE(YEAR(C9812),MONTH(C9812)-1,DAY(1)),'מדדים וריביות'!B:C,2,FALSE),VLOOKUP(DATE(YEAR(C9812),MONTH(C9812)-2,DAY(1)),'מדדים וריביות'!B:C,2,FALSE))</f>
        <v>33671038.305106401</v>
      </c>
      <c r="F9812" s="46">
        <f>IF($B$5=1,'ריבית יומית'!D9806,'ריבית יומית'!G9806)</f>
        <v>2.7242892239431882E-5</v>
      </c>
      <c r="G9812" s="46">
        <f t="shared" si="1074"/>
        <v>0</v>
      </c>
      <c r="H9812" s="29">
        <f t="shared" si="1073"/>
        <v>1</v>
      </c>
      <c r="I9812" s="30">
        <f>VLOOKUP(B9811,'מדדים וריביות'!B:C,2)</f>
        <v>33603084.645560302</v>
      </c>
      <c r="K9812" s="39">
        <f t="shared" si="1075"/>
        <v>0</v>
      </c>
      <c r="L9812" s="39">
        <f t="shared" si="1076"/>
        <v>0</v>
      </c>
      <c r="M9812" s="39">
        <f t="shared" si="1077"/>
        <v>0</v>
      </c>
      <c r="N9812" s="41">
        <f t="shared" si="1078"/>
        <v>0</v>
      </c>
    </row>
    <row r="9813" spans="2:14">
      <c r="B9813" s="1">
        <v>42678</v>
      </c>
      <c r="C9813" s="1">
        <f t="shared" si="1079"/>
        <v>42675</v>
      </c>
      <c r="E9813" s="42">
        <f>IF(DAY(B9813)&gt;14,VLOOKUP(DATE(YEAR(C9813),MONTH(C9813)-1,DAY(1)),'מדדים וריביות'!B:C,2,FALSE),VLOOKUP(DATE(YEAR(C9813),MONTH(C9813)-2,DAY(1)),'מדדים וריביות'!B:C,2,FALSE))</f>
        <v>33671038.305106401</v>
      </c>
      <c r="F9813" s="46">
        <f>IF($B$5=1,'ריבית יומית'!D9807,'ריבית יומית'!G9807)</f>
        <v>2.7242892239431882E-5</v>
      </c>
      <c r="G9813" s="46">
        <f t="shared" si="1074"/>
        <v>0</v>
      </c>
      <c r="H9813" s="29">
        <f t="shared" si="1073"/>
        <v>1</v>
      </c>
      <c r="I9813" s="30">
        <f>VLOOKUP(B9812,'מדדים וריביות'!B:C,2)</f>
        <v>33603084.645560302</v>
      </c>
      <c r="K9813" s="39">
        <f t="shared" si="1075"/>
        <v>0</v>
      </c>
      <c r="L9813" s="39">
        <f t="shared" si="1076"/>
        <v>0</v>
      </c>
      <c r="M9813" s="39">
        <f t="shared" si="1077"/>
        <v>0</v>
      </c>
      <c r="N9813" s="41">
        <f t="shared" si="1078"/>
        <v>0</v>
      </c>
    </row>
    <row r="9814" spans="2:14">
      <c r="B9814" s="1">
        <v>42679</v>
      </c>
      <c r="C9814" s="1">
        <f t="shared" si="1079"/>
        <v>42675</v>
      </c>
      <c r="E9814" s="42">
        <f>IF(DAY(B9814)&gt;14,VLOOKUP(DATE(YEAR(C9814),MONTH(C9814)-1,DAY(1)),'מדדים וריביות'!B:C,2,FALSE),VLOOKUP(DATE(YEAR(C9814),MONTH(C9814)-2,DAY(1)),'מדדים וריביות'!B:C,2,FALSE))</f>
        <v>33671038.305106401</v>
      </c>
      <c r="F9814" s="46">
        <f>IF($B$5=1,'ריבית יומית'!D9808,'ריבית יומית'!G9808)</f>
        <v>2.7242892239431882E-5</v>
      </c>
      <c r="G9814" s="46">
        <f t="shared" si="1074"/>
        <v>0</v>
      </c>
      <c r="H9814" s="29">
        <f t="shared" si="1073"/>
        <v>1</v>
      </c>
      <c r="I9814" s="30">
        <f>VLOOKUP(B9813,'מדדים וריביות'!B:C,2)</f>
        <v>33603084.645560302</v>
      </c>
      <c r="K9814" s="39">
        <f t="shared" si="1075"/>
        <v>0</v>
      </c>
      <c r="L9814" s="39">
        <f t="shared" si="1076"/>
        <v>0</v>
      </c>
      <c r="M9814" s="39">
        <f t="shared" si="1077"/>
        <v>0</v>
      </c>
      <c r="N9814" s="41">
        <f t="shared" si="1078"/>
        <v>0</v>
      </c>
    </row>
    <row r="9815" spans="2:14">
      <c r="B9815" s="1">
        <v>42680</v>
      </c>
      <c r="C9815" s="1">
        <f t="shared" si="1079"/>
        <v>42675</v>
      </c>
      <c r="E9815" s="42">
        <f>IF(DAY(B9815)&gt;14,VLOOKUP(DATE(YEAR(C9815),MONTH(C9815)-1,DAY(1)),'מדדים וריביות'!B:C,2,FALSE),VLOOKUP(DATE(YEAR(C9815),MONTH(C9815)-2,DAY(1)),'מדדים וריביות'!B:C,2,FALSE))</f>
        <v>33671038.305106401</v>
      </c>
      <c r="F9815" s="46">
        <f>IF($B$5=1,'ריבית יומית'!D9809,'ריבית יומית'!G9809)</f>
        <v>2.7242892239431882E-5</v>
      </c>
      <c r="G9815" s="46">
        <f t="shared" si="1074"/>
        <v>0</v>
      </c>
      <c r="H9815" s="29">
        <f t="shared" si="1073"/>
        <v>1</v>
      </c>
      <c r="I9815" s="30">
        <f>VLOOKUP(B9814,'מדדים וריביות'!B:C,2)</f>
        <v>33603084.645560302</v>
      </c>
      <c r="K9815" s="39">
        <f t="shared" si="1075"/>
        <v>0</v>
      </c>
      <c r="L9815" s="39">
        <f t="shared" si="1076"/>
        <v>0</v>
      </c>
      <c r="M9815" s="39">
        <f t="shared" si="1077"/>
        <v>0</v>
      </c>
      <c r="N9815" s="41">
        <f t="shared" si="1078"/>
        <v>0</v>
      </c>
    </row>
    <row r="9816" spans="2:14">
      <c r="B9816" s="1">
        <v>42681</v>
      </c>
      <c r="C9816" s="1">
        <f t="shared" si="1079"/>
        <v>42675</v>
      </c>
      <c r="E9816" s="42">
        <f>IF(DAY(B9816)&gt;14,VLOOKUP(DATE(YEAR(C9816),MONTH(C9816)-1,DAY(1)),'מדדים וריביות'!B:C,2,FALSE),VLOOKUP(DATE(YEAR(C9816),MONTH(C9816)-2,DAY(1)),'מדדים וריביות'!B:C,2,FALSE))</f>
        <v>33671038.305106401</v>
      </c>
      <c r="F9816" s="46">
        <f>IF($B$5=1,'ריבית יומית'!D9810,'ריבית יומית'!G9810)</f>
        <v>2.7242892239431882E-5</v>
      </c>
      <c r="G9816" s="46">
        <f t="shared" si="1074"/>
        <v>0</v>
      </c>
      <c r="H9816" s="29">
        <f t="shared" si="1073"/>
        <v>1</v>
      </c>
      <c r="I9816" s="30">
        <f>VLOOKUP(B9815,'מדדים וריביות'!B:C,2)</f>
        <v>33603084.645560302</v>
      </c>
      <c r="K9816" s="39">
        <f t="shared" si="1075"/>
        <v>0</v>
      </c>
      <c r="L9816" s="39">
        <f t="shared" si="1076"/>
        <v>0</v>
      </c>
      <c r="M9816" s="39">
        <f t="shared" si="1077"/>
        <v>0</v>
      </c>
      <c r="N9816" s="41">
        <f t="shared" si="1078"/>
        <v>0</v>
      </c>
    </row>
    <row r="9817" spans="2:14">
      <c r="B9817" s="1">
        <v>42682</v>
      </c>
      <c r="C9817" s="1">
        <f t="shared" si="1079"/>
        <v>42675</v>
      </c>
      <c r="E9817" s="42">
        <f>IF(DAY(B9817)&gt;14,VLOOKUP(DATE(YEAR(C9817),MONTH(C9817)-1,DAY(1)),'מדדים וריביות'!B:C,2,FALSE),VLOOKUP(DATE(YEAR(C9817),MONTH(C9817)-2,DAY(1)),'מדדים וריביות'!B:C,2,FALSE))</f>
        <v>33671038.305106401</v>
      </c>
      <c r="F9817" s="46">
        <f>IF($B$5=1,'ריבית יומית'!D9811,'ריבית יומית'!G9811)</f>
        <v>2.7242892239431882E-5</v>
      </c>
      <c r="G9817" s="46">
        <f t="shared" si="1074"/>
        <v>0</v>
      </c>
      <c r="H9817" s="29">
        <f t="shared" si="1073"/>
        <v>1</v>
      </c>
      <c r="I9817" s="30">
        <f>VLOOKUP(B9816,'מדדים וריביות'!B:C,2)</f>
        <v>33603084.645560302</v>
      </c>
      <c r="K9817" s="39">
        <f t="shared" si="1075"/>
        <v>0</v>
      </c>
      <c r="L9817" s="39">
        <f t="shared" si="1076"/>
        <v>0</v>
      </c>
      <c r="M9817" s="39">
        <f t="shared" si="1077"/>
        <v>0</v>
      </c>
      <c r="N9817" s="41">
        <f t="shared" si="1078"/>
        <v>0</v>
      </c>
    </row>
    <row r="9818" spans="2:14">
      <c r="B9818" s="1">
        <v>42683</v>
      </c>
      <c r="C9818" s="1">
        <f t="shared" si="1079"/>
        <v>42675</v>
      </c>
      <c r="E9818" s="42">
        <f>IF(DAY(B9818)&gt;14,VLOOKUP(DATE(YEAR(C9818),MONTH(C9818)-1,DAY(1)),'מדדים וריביות'!B:C,2,FALSE),VLOOKUP(DATE(YEAR(C9818),MONTH(C9818)-2,DAY(1)),'מדדים וריביות'!B:C,2,FALSE))</f>
        <v>33671038.305106401</v>
      </c>
      <c r="F9818" s="46">
        <f>IF($B$5=1,'ריבית יומית'!D9812,'ריבית יומית'!G9812)</f>
        <v>2.7242892239431882E-5</v>
      </c>
      <c r="G9818" s="46">
        <f t="shared" si="1074"/>
        <v>0</v>
      </c>
      <c r="H9818" s="29">
        <f t="shared" si="1073"/>
        <v>1</v>
      </c>
      <c r="I9818" s="30">
        <f>VLOOKUP(B9817,'מדדים וריביות'!B:C,2)</f>
        <v>33603084.645560302</v>
      </c>
      <c r="K9818" s="39">
        <f t="shared" si="1075"/>
        <v>0</v>
      </c>
      <c r="L9818" s="39">
        <f t="shared" si="1076"/>
        <v>0</v>
      </c>
      <c r="M9818" s="39">
        <f t="shared" si="1077"/>
        <v>0</v>
      </c>
      <c r="N9818" s="41">
        <f t="shared" si="1078"/>
        <v>0</v>
      </c>
    </row>
    <row r="9819" spans="2:14">
      <c r="B9819" s="1">
        <v>42684</v>
      </c>
      <c r="C9819" s="1">
        <f t="shared" si="1079"/>
        <v>42675</v>
      </c>
      <c r="E9819" s="42">
        <f>IF(DAY(B9819)&gt;14,VLOOKUP(DATE(YEAR(C9819),MONTH(C9819)-1,DAY(1)),'מדדים וריביות'!B:C,2,FALSE),VLOOKUP(DATE(YEAR(C9819),MONTH(C9819)-2,DAY(1)),'מדדים וריביות'!B:C,2,FALSE))</f>
        <v>33671038.305106401</v>
      </c>
      <c r="F9819" s="46">
        <f>IF($B$5=1,'ריבית יומית'!D9813,'ריבית יומית'!G9813)</f>
        <v>2.7242892239431882E-5</v>
      </c>
      <c r="G9819" s="46">
        <f t="shared" si="1074"/>
        <v>0</v>
      </c>
      <c r="H9819" s="29">
        <f t="shared" si="1073"/>
        <v>1</v>
      </c>
      <c r="I9819" s="30">
        <f>VLOOKUP(B9818,'מדדים וריביות'!B:C,2)</f>
        <v>33603084.645560302</v>
      </c>
      <c r="K9819" s="39">
        <f t="shared" si="1075"/>
        <v>0</v>
      </c>
      <c r="L9819" s="39">
        <f t="shared" si="1076"/>
        <v>0</v>
      </c>
      <c r="M9819" s="39">
        <f t="shared" si="1077"/>
        <v>0</v>
      </c>
      <c r="N9819" s="41">
        <f t="shared" si="1078"/>
        <v>0</v>
      </c>
    </row>
    <row r="9820" spans="2:14">
      <c r="B9820" s="1">
        <v>42685</v>
      </c>
      <c r="C9820" s="1">
        <f t="shared" si="1079"/>
        <v>42675</v>
      </c>
      <c r="E9820" s="42">
        <f>IF(DAY(B9820)&gt;14,VLOOKUP(DATE(YEAR(C9820),MONTH(C9820)-1,DAY(1)),'מדדים וריביות'!B:C,2,FALSE),VLOOKUP(DATE(YEAR(C9820),MONTH(C9820)-2,DAY(1)),'מדדים וריביות'!B:C,2,FALSE))</f>
        <v>33671038.305106401</v>
      </c>
      <c r="F9820" s="46">
        <f>IF($B$5=1,'ריבית יומית'!D9814,'ריבית יומית'!G9814)</f>
        <v>2.7242892239431882E-5</v>
      </c>
      <c r="G9820" s="46">
        <f t="shared" si="1074"/>
        <v>0</v>
      </c>
      <c r="H9820" s="29">
        <f t="shared" si="1073"/>
        <v>1</v>
      </c>
      <c r="I9820" s="30">
        <f>VLOOKUP(B9819,'מדדים וריביות'!B:C,2)</f>
        <v>33603084.645560302</v>
      </c>
      <c r="K9820" s="39">
        <f t="shared" si="1075"/>
        <v>0</v>
      </c>
      <c r="L9820" s="39">
        <f t="shared" si="1076"/>
        <v>0</v>
      </c>
      <c r="M9820" s="39">
        <f t="shared" si="1077"/>
        <v>0</v>
      </c>
      <c r="N9820" s="41">
        <f t="shared" si="1078"/>
        <v>0</v>
      </c>
    </row>
    <row r="9821" spans="2:14">
      <c r="B9821" s="1">
        <v>42686</v>
      </c>
      <c r="C9821" s="1">
        <f t="shared" si="1079"/>
        <v>42675</v>
      </c>
      <c r="E9821" s="42">
        <f>IF(DAY(B9821)&gt;14,VLOOKUP(DATE(YEAR(C9821),MONTH(C9821)-1,DAY(1)),'מדדים וריביות'!B:C,2,FALSE),VLOOKUP(DATE(YEAR(C9821),MONTH(C9821)-2,DAY(1)),'מדדים וריביות'!B:C,2,FALSE))</f>
        <v>33671038.305106401</v>
      </c>
      <c r="F9821" s="46">
        <f>IF($B$5=1,'ריבית יומית'!D9815,'ריבית יומית'!G9815)</f>
        <v>2.7242892239431882E-5</v>
      </c>
      <c r="G9821" s="46">
        <f t="shared" si="1074"/>
        <v>0</v>
      </c>
      <c r="H9821" s="29">
        <f t="shared" si="1073"/>
        <v>1</v>
      </c>
      <c r="I9821" s="30">
        <f>VLOOKUP(B9820,'מדדים וריביות'!B:C,2)</f>
        <v>33603084.645560302</v>
      </c>
      <c r="K9821" s="39">
        <f t="shared" si="1075"/>
        <v>0</v>
      </c>
      <c r="L9821" s="39">
        <f t="shared" si="1076"/>
        <v>0</v>
      </c>
      <c r="M9821" s="39">
        <f t="shared" si="1077"/>
        <v>0</v>
      </c>
      <c r="N9821" s="41">
        <f t="shared" si="1078"/>
        <v>0</v>
      </c>
    </row>
    <row r="9822" spans="2:14">
      <c r="B9822" s="1">
        <v>42687</v>
      </c>
      <c r="C9822" s="1">
        <f t="shared" si="1079"/>
        <v>42675</v>
      </c>
      <c r="E9822" s="42">
        <f>IF(DAY(B9822)&gt;14,VLOOKUP(DATE(YEAR(C9822),MONTH(C9822)-1,DAY(1)),'מדדים וריביות'!B:C,2,FALSE),VLOOKUP(DATE(YEAR(C9822),MONTH(C9822)-2,DAY(1)),'מדדים וריביות'!B:C,2,FALSE))</f>
        <v>33671038.305106401</v>
      </c>
      <c r="F9822" s="46">
        <f>IF($B$5=1,'ריבית יומית'!D9816,'ריבית יומית'!G9816)</f>
        <v>2.7242892239431882E-5</v>
      </c>
      <c r="G9822" s="46">
        <f t="shared" si="1074"/>
        <v>0</v>
      </c>
      <c r="H9822" s="29">
        <f t="shared" si="1073"/>
        <v>1</v>
      </c>
      <c r="I9822" s="30">
        <f>VLOOKUP(B9821,'מדדים וריביות'!B:C,2)</f>
        <v>33603084.645560302</v>
      </c>
      <c r="K9822" s="39">
        <f t="shared" si="1075"/>
        <v>0</v>
      </c>
      <c r="L9822" s="39">
        <f t="shared" si="1076"/>
        <v>0</v>
      </c>
      <c r="M9822" s="39">
        <f t="shared" si="1077"/>
        <v>0</v>
      </c>
      <c r="N9822" s="41">
        <f t="shared" si="1078"/>
        <v>0</v>
      </c>
    </row>
    <row r="9823" spans="2:14">
      <c r="B9823" s="1">
        <v>42688</v>
      </c>
      <c r="C9823" s="1">
        <f t="shared" si="1079"/>
        <v>42675</v>
      </c>
      <c r="E9823" s="42">
        <f>IF(DAY(B9823)&gt;14,VLOOKUP(DATE(YEAR(C9823),MONTH(C9823)-1,DAY(1)),'מדדים וריביות'!B:C,2,FALSE),VLOOKUP(DATE(YEAR(C9823),MONTH(C9823)-2,DAY(1)),'מדדים וריביות'!B:C,2,FALSE))</f>
        <v>33671038.305106401</v>
      </c>
      <c r="F9823" s="46">
        <f>IF($B$5=1,'ריבית יומית'!D9817,'ריבית יומית'!G9817)</f>
        <v>2.7242892239431882E-5</v>
      </c>
      <c r="G9823" s="46">
        <f t="shared" si="1074"/>
        <v>0</v>
      </c>
      <c r="H9823" s="29">
        <f t="shared" si="1073"/>
        <v>1</v>
      </c>
      <c r="I9823" s="30">
        <f>VLOOKUP(B9822,'מדדים וריביות'!B:C,2)</f>
        <v>33603084.645560302</v>
      </c>
      <c r="K9823" s="39">
        <f t="shared" si="1075"/>
        <v>0</v>
      </c>
      <c r="L9823" s="39">
        <f t="shared" si="1076"/>
        <v>0</v>
      </c>
      <c r="M9823" s="39">
        <f t="shared" si="1077"/>
        <v>0</v>
      </c>
      <c r="N9823" s="41">
        <f t="shared" si="1078"/>
        <v>0</v>
      </c>
    </row>
    <row r="9824" spans="2:14">
      <c r="B9824" s="1">
        <v>42689</v>
      </c>
      <c r="C9824" s="1">
        <f t="shared" si="1079"/>
        <v>42675</v>
      </c>
      <c r="E9824" s="42">
        <f>IF(DAY(B9824)&gt;14,VLOOKUP(DATE(YEAR(C9824),MONTH(C9824)-1,DAY(1)),'מדדים וריביות'!B:C,2,FALSE),VLOOKUP(DATE(YEAR(C9824),MONTH(C9824)-2,DAY(1)),'מדדים וריביות'!B:C,2,FALSE))</f>
        <v>33738991.964652598</v>
      </c>
      <c r="F9824" s="46">
        <f>IF($B$5=1,'ריבית יומית'!D9818,'ריבית יומית'!G9818)</f>
        <v>2.7242892239431882E-5</v>
      </c>
      <c r="G9824" s="46">
        <f t="shared" si="1074"/>
        <v>0</v>
      </c>
      <c r="H9824" s="29">
        <f t="shared" si="1073"/>
        <v>1</v>
      </c>
      <c r="I9824" s="30">
        <f>VLOOKUP(B9823,'מדדים וריביות'!B:C,2)</f>
        <v>33603084.645560302</v>
      </c>
      <c r="K9824" s="39">
        <f t="shared" si="1075"/>
        <v>0</v>
      </c>
      <c r="L9824" s="39">
        <f t="shared" si="1076"/>
        <v>0</v>
      </c>
      <c r="M9824" s="39">
        <f t="shared" si="1077"/>
        <v>0</v>
      </c>
      <c r="N9824" s="41">
        <f t="shared" si="1078"/>
        <v>0</v>
      </c>
    </row>
    <row r="9825" spans="2:14">
      <c r="B9825" s="1">
        <v>42690</v>
      </c>
      <c r="C9825" s="1">
        <f t="shared" si="1079"/>
        <v>42675</v>
      </c>
      <c r="E9825" s="42">
        <f>IF(DAY(B9825)&gt;14,VLOOKUP(DATE(YEAR(C9825),MONTH(C9825)-1,DAY(1)),'מדדים וריביות'!B:C,2,FALSE),VLOOKUP(DATE(YEAR(C9825),MONTH(C9825)-2,DAY(1)),'מדדים וריביות'!B:C,2,FALSE))</f>
        <v>33738991.964652598</v>
      </c>
      <c r="F9825" s="46">
        <f>IF($B$5=1,'ריבית יומית'!D9819,'ריבית יומית'!G9819)</f>
        <v>2.7242892239431882E-5</v>
      </c>
      <c r="G9825" s="46">
        <f t="shared" si="1074"/>
        <v>0</v>
      </c>
      <c r="H9825" s="29">
        <f t="shared" si="1073"/>
        <v>1</v>
      </c>
      <c r="I9825" s="30">
        <f>VLOOKUP(B9824,'מדדים וריביות'!B:C,2)</f>
        <v>33603084.645560302</v>
      </c>
      <c r="K9825" s="39">
        <f t="shared" si="1075"/>
        <v>0</v>
      </c>
      <c r="L9825" s="39">
        <f t="shared" si="1076"/>
        <v>0</v>
      </c>
      <c r="M9825" s="39">
        <f t="shared" si="1077"/>
        <v>0</v>
      </c>
      <c r="N9825" s="41">
        <f t="shared" si="1078"/>
        <v>0</v>
      </c>
    </row>
    <row r="9826" spans="2:14">
      <c r="B9826" s="1">
        <v>42691</v>
      </c>
      <c r="C9826" s="1">
        <f t="shared" si="1079"/>
        <v>42675</v>
      </c>
      <c r="E9826" s="42">
        <f>IF(DAY(B9826)&gt;14,VLOOKUP(DATE(YEAR(C9826),MONTH(C9826)-1,DAY(1)),'מדדים וריביות'!B:C,2,FALSE),VLOOKUP(DATE(YEAR(C9826),MONTH(C9826)-2,DAY(1)),'מדדים וריביות'!B:C,2,FALSE))</f>
        <v>33738991.964652598</v>
      </c>
      <c r="F9826" s="46">
        <f>IF($B$5=1,'ריבית יומית'!D9820,'ריבית יומית'!G9820)</f>
        <v>2.7242892239431882E-5</v>
      </c>
      <c r="G9826" s="46">
        <f t="shared" si="1074"/>
        <v>0</v>
      </c>
      <c r="H9826" s="29">
        <f t="shared" si="1073"/>
        <v>1</v>
      </c>
      <c r="I9826" s="30">
        <f>VLOOKUP(B9825,'מדדים וריביות'!B:C,2)</f>
        <v>33603084.645560302</v>
      </c>
      <c r="K9826" s="39">
        <f t="shared" si="1075"/>
        <v>0</v>
      </c>
      <c r="L9826" s="39">
        <f t="shared" si="1076"/>
        <v>0</v>
      </c>
      <c r="M9826" s="39">
        <f t="shared" si="1077"/>
        <v>0</v>
      </c>
      <c r="N9826" s="41">
        <f t="shared" si="1078"/>
        <v>0</v>
      </c>
    </row>
    <row r="9827" spans="2:14">
      <c r="B9827" s="1">
        <v>42692</v>
      </c>
      <c r="C9827" s="1">
        <f t="shared" si="1079"/>
        <v>42675</v>
      </c>
      <c r="E9827" s="42">
        <f>IF(DAY(B9827)&gt;14,VLOOKUP(DATE(YEAR(C9827),MONTH(C9827)-1,DAY(1)),'מדדים וריביות'!B:C,2,FALSE),VLOOKUP(DATE(YEAR(C9827),MONTH(C9827)-2,DAY(1)),'מדדים וריביות'!B:C,2,FALSE))</f>
        <v>33738991.964652598</v>
      </c>
      <c r="F9827" s="46">
        <f>IF($B$5=1,'ריבית יומית'!D9821,'ריבית יומית'!G9821)</f>
        <v>2.7242892239431882E-5</v>
      </c>
      <c r="G9827" s="46">
        <f t="shared" si="1074"/>
        <v>0</v>
      </c>
      <c r="H9827" s="29">
        <f t="shared" ref="H9827:H9890" si="1080">H9828*(1+G9827)</f>
        <v>1</v>
      </c>
      <c r="I9827" s="30">
        <f>VLOOKUP(B9826,'מדדים וריביות'!B:C,2)</f>
        <v>33603084.645560302</v>
      </c>
      <c r="K9827" s="39">
        <f t="shared" si="1075"/>
        <v>0</v>
      </c>
      <c r="L9827" s="39">
        <f t="shared" si="1076"/>
        <v>0</v>
      </c>
      <c r="M9827" s="39">
        <f t="shared" si="1077"/>
        <v>0</v>
      </c>
      <c r="N9827" s="41">
        <f t="shared" si="1078"/>
        <v>0</v>
      </c>
    </row>
    <row r="9828" spans="2:14">
      <c r="B9828" s="1">
        <v>42693</v>
      </c>
      <c r="C9828" s="1">
        <f t="shared" si="1079"/>
        <v>42675</v>
      </c>
      <c r="E9828" s="42">
        <f>IF(DAY(B9828)&gt;14,VLOOKUP(DATE(YEAR(C9828),MONTH(C9828)-1,DAY(1)),'מדדים וריביות'!B:C,2,FALSE),VLOOKUP(DATE(YEAR(C9828),MONTH(C9828)-2,DAY(1)),'מדדים וריביות'!B:C,2,FALSE))</f>
        <v>33738991.964652598</v>
      </c>
      <c r="F9828" s="46">
        <f>IF($B$5=1,'ריבית יומית'!D9822,'ריבית יומית'!G9822)</f>
        <v>2.7242892239431882E-5</v>
      </c>
      <c r="G9828" s="46">
        <f t="shared" si="1074"/>
        <v>0</v>
      </c>
      <c r="H9828" s="29">
        <f t="shared" si="1080"/>
        <v>1</v>
      </c>
      <c r="I9828" s="30">
        <f>VLOOKUP(B9827,'מדדים וריביות'!B:C,2)</f>
        <v>33603084.645560302</v>
      </c>
      <c r="K9828" s="39">
        <f t="shared" si="1075"/>
        <v>0</v>
      </c>
      <c r="L9828" s="39">
        <f t="shared" si="1076"/>
        <v>0</v>
      </c>
      <c r="M9828" s="39">
        <f t="shared" si="1077"/>
        <v>0</v>
      </c>
      <c r="N9828" s="41">
        <f t="shared" si="1078"/>
        <v>0</v>
      </c>
    </row>
    <row r="9829" spans="2:14">
      <c r="B9829" s="1">
        <v>42694</v>
      </c>
      <c r="C9829" s="1">
        <f t="shared" si="1079"/>
        <v>42675</v>
      </c>
      <c r="E9829" s="42">
        <f>IF(DAY(B9829)&gt;14,VLOOKUP(DATE(YEAR(C9829),MONTH(C9829)-1,DAY(1)),'מדדים וריביות'!B:C,2,FALSE),VLOOKUP(DATE(YEAR(C9829),MONTH(C9829)-2,DAY(1)),'מדדים וריביות'!B:C,2,FALSE))</f>
        <v>33738991.964652598</v>
      </c>
      <c r="F9829" s="46">
        <f>IF($B$5=1,'ריבית יומית'!D9823,'ריבית יומית'!G9823)</f>
        <v>2.7242892239431882E-5</v>
      </c>
      <c r="G9829" s="46">
        <f t="shared" si="1074"/>
        <v>0</v>
      </c>
      <c r="H9829" s="29">
        <f t="shared" si="1080"/>
        <v>1</v>
      </c>
      <c r="I9829" s="30">
        <f>VLOOKUP(B9828,'מדדים וריביות'!B:C,2)</f>
        <v>33603084.645560302</v>
      </c>
      <c r="K9829" s="39">
        <f t="shared" si="1075"/>
        <v>0</v>
      </c>
      <c r="L9829" s="39">
        <f t="shared" si="1076"/>
        <v>0</v>
      </c>
      <c r="M9829" s="39">
        <f t="shared" si="1077"/>
        <v>0</v>
      </c>
      <c r="N9829" s="41">
        <f t="shared" si="1078"/>
        <v>0</v>
      </c>
    </row>
    <row r="9830" spans="2:14">
      <c r="B9830" s="1">
        <v>42695</v>
      </c>
      <c r="C9830" s="1">
        <f t="shared" si="1079"/>
        <v>42675</v>
      </c>
      <c r="E9830" s="42">
        <f>IF(DAY(B9830)&gt;14,VLOOKUP(DATE(YEAR(C9830),MONTH(C9830)-1,DAY(1)),'מדדים וריביות'!B:C,2,FALSE),VLOOKUP(DATE(YEAR(C9830),MONTH(C9830)-2,DAY(1)),'מדדים וריביות'!B:C,2,FALSE))</f>
        <v>33738991.964652598</v>
      </c>
      <c r="F9830" s="46">
        <f>IF($B$5=1,'ריבית יומית'!D9824,'ריבית יומית'!G9824)</f>
        <v>2.7242892239431882E-5</v>
      </c>
      <c r="G9830" s="46">
        <f t="shared" si="1074"/>
        <v>0</v>
      </c>
      <c r="H9830" s="29">
        <f t="shared" si="1080"/>
        <v>1</v>
      </c>
      <c r="I9830" s="30">
        <f>VLOOKUP(B9829,'מדדים וריביות'!B:C,2)</f>
        <v>33603084.645560302</v>
      </c>
      <c r="K9830" s="39">
        <f t="shared" si="1075"/>
        <v>0</v>
      </c>
      <c r="L9830" s="39">
        <f t="shared" si="1076"/>
        <v>0</v>
      </c>
      <c r="M9830" s="39">
        <f t="shared" si="1077"/>
        <v>0</v>
      </c>
      <c r="N9830" s="41">
        <f t="shared" si="1078"/>
        <v>0</v>
      </c>
    </row>
    <row r="9831" spans="2:14">
      <c r="B9831" s="1">
        <v>42696</v>
      </c>
      <c r="C9831" s="1">
        <f t="shared" si="1079"/>
        <v>42675</v>
      </c>
      <c r="E9831" s="42">
        <f>IF(DAY(B9831)&gt;14,VLOOKUP(DATE(YEAR(C9831),MONTH(C9831)-1,DAY(1)),'מדדים וריביות'!B:C,2,FALSE),VLOOKUP(DATE(YEAR(C9831),MONTH(C9831)-2,DAY(1)),'מדדים וריביות'!B:C,2,FALSE))</f>
        <v>33738991.964652598</v>
      </c>
      <c r="F9831" s="46">
        <f>IF($B$5=1,'ריבית יומית'!D9825,'ריבית יומית'!G9825)</f>
        <v>2.7242892239431882E-5</v>
      </c>
      <c r="G9831" s="46">
        <f t="shared" si="1074"/>
        <v>0</v>
      </c>
      <c r="H9831" s="29">
        <f t="shared" si="1080"/>
        <v>1</v>
      </c>
      <c r="I9831" s="30">
        <f>VLOOKUP(B9830,'מדדים וריביות'!B:C,2)</f>
        <v>33603084.645560302</v>
      </c>
      <c r="K9831" s="39">
        <f t="shared" si="1075"/>
        <v>0</v>
      </c>
      <c r="L9831" s="39">
        <f t="shared" si="1076"/>
        <v>0</v>
      </c>
      <c r="M9831" s="39">
        <f t="shared" si="1077"/>
        <v>0</v>
      </c>
      <c r="N9831" s="41">
        <f t="shared" si="1078"/>
        <v>0</v>
      </c>
    </row>
    <row r="9832" spans="2:14">
      <c r="B9832" s="1">
        <v>42697</v>
      </c>
      <c r="C9832" s="1">
        <f t="shared" si="1079"/>
        <v>42675</v>
      </c>
      <c r="E9832" s="42">
        <f>IF(DAY(B9832)&gt;14,VLOOKUP(DATE(YEAR(C9832),MONTH(C9832)-1,DAY(1)),'מדדים וריביות'!B:C,2,FALSE),VLOOKUP(DATE(YEAR(C9832),MONTH(C9832)-2,DAY(1)),'מדדים וריביות'!B:C,2,FALSE))</f>
        <v>33738991.964652598</v>
      </c>
      <c r="F9832" s="46">
        <f>IF($B$5=1,'ריבית יומית'!D9826,'ריבית יומית'!G9826)</f>
        <v>2.7242892239431882E-5</v>
      </c>
      <c r="G9832" s="46">
        <f t="shared" si="1074"/>
        <v>0</v>
      </c>
      <c r="H9832" s="29">
        <f t="shared" si="1080"/>
        <v>1</v>
      </c>
      <c r="I9832" s="30">
        <f>VLOOKUP(B9831,'מדדים וריביות'!B:C,2)</f>
        <v>33603084.645560302</v>
      </c>
      <c r="K9832" s="39">
        <f t="shared" si="1075"/>
        <v>0</v>
      </c>
      <c r="L9832" s="39">
        <f t="shared" si="1076"/>
        <v>0</v>
      </c>
      <c r="M9832" s="39">
        <f t="shared" si="1077"/>
        <v>0</v>
      </c>
      <c r="N9832" s="41">
        <f t="shared" si="1078"/>
        <v>0</v>
      </c>
    </row>
    <row r="9833" spans="2:14">
      <c r="B9833" s="1">
        <v>42698</v>
      </c>
      <c r="C9833" s="1">
        <f t="shared" si="1079"/>
        <v>42675</v>
      </c>
      <c r="E9833" s="42">
        <f>IF(DAY(B9833)&gt;14,VLOOKUP(DATE(YEAR(C9833),MONTH(C9833)-1,DAY(1)),'מדדים וריביות'!B:C,2,FALSE),VLOOKUP(DATE(YEAR(C9833),MONTH(C9833)-2,DAY(1)),'מדדים וריביות'!B:C,2,FALSE))</f>
        <v>33738991.964652598</v>
      </c>
      <c r="F9833" s="46">
        <f>IF($B$5=1,'ריבית יומית'!D9827,'ריבית יומית'!G9827)</f>
        <v>2.7242892239431882E-5</v>
      </c>
      <c r="G9833" s="46">
        <f t="shared" si="1074"/>
        <v>0</v>
      </c>
      <c r="H9833" s="29">
        <f t="shared" si="1080"/>
        <v>1</v>
      </c>
      <c r="I9833" s="30">
        <f>VLOOKUP(B9832,'מדדים וריביות'!B:C,2)</f>
        <v>33603084.645560302</v>
      </c>
      <c r="K9833" s="39">
        <f t="shared" si="1075"/>
        <v>0</v>
      </c>
      <c r="L9833" s="39">
        <f t="shared" si="1076"/>
        <v>0</v>
      </c>
      <c r="M9833" s="39">
        <f t="shared" si="1077"/>
        <v>0</v>
      </c>
      <c r="N9833" s="41">
        <f t="shared" si="1078"/>
        <v>0</v>
      </c>
    </row>
    <row r="9834" spans="2:14">
      <c r="B9834" s="1">
        <v>42699</v>
      </c>
      <c r="C9834" s="1">
        <f t="shared" si="1079"/>
        <v>42675</v>
      </c>
      <c r="E9834" s="42">
        <f>IF(DAY(B9834)&gt;14,VLOOKUP(DATE(YEAR(C9834),MONTH(C9834)-1,DAY(1)),'מדדים וריביות'!B:C,2,FALSE),VLOOKUP(DATE(YEAR(C9834),MONTH(C9834)-2,DAY(1)),'מדדים וריביות'!B:C,2,FALSE))</f>
        <v>33738991.964652598</v>
      </c>
      <c r="F9834" s="46">
        <f>IF($B$5=1,'ריבית יומית'!D9828,'ריבית יומית'!G9828)</f>
        <v>2.7242892239431882E-5</v>
      </c>
      <c r="G9834" s="46">
        <f t="shared" si="1074"/>
        <v>0</v>
      </c>
      <c r="H9834" s="29">
        <f t="shared" si="1080"/>
        <v>1</v>
      </c>
      <c r="I9834" s="30">
        <f>VLOOKUP(B9833,'מדדים וריביות'!B:C,2)</f>
        <v>33603084.645560302</v>
      </c>
      <c r="K9834" s="39">
        <f t="shared" si="1075"/>
        <v>0</v>
      </c>
      <c r="L9834" s="39">
        <f t="shared" si="1076"/>
        <v>0</v>
      </c>
      <c r="M9834" s="39">
        <f t="shared" si="1077"/>
        <v>0</v>
      </c>
      <c r="N9834" s="41">
        <f t="shared" si="1078"/>
        <v>0</v>
      </c>
    </row>
    <row r="9835" spans="2:14">
      <c r="B9835" s="1">
        <v>42700</v>
      </c>
      <c r="C9835" s="1">
        <f t="shared" si="1079"/>
        <v>42675</v>
      </c>
      <c r="E9835" s="42">
        <f>IF(DAY(B9835)&gt;14,VLOOKUP(DATE(YEAR(C9835),MONTH(C9835)-1,DAY(1)),'מדדים וריביות'!B:C,2,FALSE),VLOOKUP(DATE(YEAR(C9835),MONTH(C9835)-2,DAY(1)),'מדדים וריביות'!B:C,2,FALSE))</f>
        <v>33738991.964652598</v>
      </c>
      <c r="F9835" s="46">
        <f>IF($B$5=1,'ריבית יומית'!D9829,'ריבית יומית'!G9829)</f>
        <v>2.7242892239431882E-5</v>
      </c>
      <c r="G9835" s="46">
        <f t="shared" si="1074"/>
        <v>0</v>
      </c>
      <c r="H9835" s="29">
        <f t="shared" si="1080"/>
        <v>1</v>
      </c>
      <c r="I9835" s="30">
        <f>VLOOKUP(B9834,'מדדים וריביות'!B:C,2)</f>
        <v>33603084.645560302</v>
      </c>
      <c r="K9835" s="39">
        <f t="shared" si="1075"/>
        <v>0</v>
      </c>
      <c r="L9835" s="39">
        <f t="shared" si="1076"/>
        <v>0</v>
      </c>
      <c r="M9835" s="39">
        <f t="shared" si="1077"/>
        <v>0</v>
      </c>
      <c r="N9835" s="41">
        <f t="shared" si="1078"/>
        <v>0</v>
      </c>
    </row>
    <row r="9836" spans="2:14">
      <c r="B9836" s="1">
        <v>42701</v>
      </c>
      <c r="C9836" s="1">
        <f t="shared" si="1079"/>
        <v>42675</v>
      </c>
      <c r="E9836" s="42">
        <f>IF(DAY(B9836)&gt;14,VLOOKUP(DATE(YEAR(C9836),MONTH(C9836)-1,DAY(1)),'מדדים וריביות'!B:C,2,FALSE),VLOOKUP(DATE(YEAR(C9836),MONTH(C9836)-2,DAY(1)),'מדדים וריביות'!B:C,2,FALSE))</f>
        <v>33738991.964652598</v>
      </c>
      <c r="F9836" s="46">
        <f>IF($B$5=1,'ריבית יומית'!D9830,'ריבית יומית'!G9830)</f>
        <v>2.7242892239431882E-5</v>
      </c>
      <c r="G9836" s="46">
        <f t="shared" si="1074"/>
        <v>0</v>
      </c>
      <c r="H9836" s="29">
        <f t="shared" si="1080"/>
        <v>1</v>
      </c>
      <c r="I9836" s="30">
        <f>VLOOKUP(B9835,'מדדים וריביות'!B:C,2)</f>
        <v>33603084.645560302</v>
      </c>
      <c r="K9836" s="39">
        <f t="shared" si="1075"/>
        <v>0</v>
      </c>
      <c r="L9836" s="39">
        <f t="shared" si="1076"/>
        <v>0</v>
      </c>
      <c r="M9836" s="39">
        <f t="shared" si="1077"/>
        <v>0</v>
      </c>
      <c r="N9836" s="41">
        <f t="shared" si="1078"/>
        <v>0</v>
      </c>
    </row>
    <row r="9837" spans="2:14">
      <c r="B9837" s="1">
        <v>42702</v>
      </c>
      <c r="C9837" s="1">
        <f t="shared" si="1079"/>
        <v>42675</v>
      </c>
      <c r="E9837" s="42">
        <f>IF(DAY(B9837)&gt;14,VLOOKUP(DATE(YEAR(C9837),MONTH(C9837)-1,DAY(1)),'מדדים וריביות'!B:C,2,FALSE),VLOOKUP(DATE(YEAR(C9837),MONTH(C9837)-2,DAY(1)),'מדדים וריביות'!B:C,2,FALSE))</f>
        <v>33738991.964652598</v>
      </c>
      <c r="F9837" s="46">
        <f>IF($B$5=1,'ריבית יומית'!D9831,'ריבית יומית'!G9831)</f>
        <v>2.7242892239431882E-5</v>
      </c>
      <c r="G9837" s="46">
        <f t="shared" si="1074"/>
        <v>0</v>
      </c>
      <c r="H9837" s="29">
        <f t="shared" si="1080"/>
        <v>1</v>
      </c>
      <c r="I9837" s="30">
        <f>VLOOKUP(B9836,'מדדים וריביות'!B:C,2)</f>
        <v>33603084.645560302</v>
      </c>
      <c r="K9837" s="39">
        <f t="shared" si="1075"/>
        <v>0</v>
      </c>
      <c r="L9837" s="39">
        <f t="shared" si="1076"/>
        <v>0</v>
      </c>
      <c r="M9837" s="39">
        <f t="shared" si="1077"/>
        <v>0</v>
      </c>
      <c r="N9837" s="41">
        <f t="shared" si="1078"/>
        <v>0</v>
      </c>
    </row>
    <row r="9838" spans="2:14">
      <c r="B9838" s="1">
        <v>42703</v>
      </c>
      <c r="C9838" s="1">
        <f t="shared" si="1079"/>
        <v>42675</v>
      </c>
      <c r="E9838" s="42">
        <f>IF(DAY(B9838)&gt;14,VLOOKUP(DATE(YEAR(C9838),MONTH(C9838)-1,DAY(1)),'מדדים וריביות'!B:C,2,FALSE),VLOOKUP(DATE(YEAR(C9838),MONTH(C9838)-2,DAY(1)),'מדדים וריביות'!B:C,2,FALSE))</f>
        <v>33738991.964652598</v>
      </c>
      <c r="F9838" s="46">
        <f>IF($B$5=1,'ריבית יומית'!D9832,'ריבית יומית'!G9832)</f>
        <v>2.7242892239431882E-5</v>
      </c>
      <c r="G9838" s="46">
        <f t="shared" si="1074"/>
        <v>0</v>
      </c>
      <c r="H9838" s="29">
        <f t="shared" si="1080"/>
        <v>1</v>
      </c>
      <c r="I9838" s="30">
        <f>VLOOKUP(B9837,'מדדים וריביות'!B:C,2)</f>
        <v>33603084.645560302</v>
      </c>
      <c r="K9838" s="39">
        <f t="shared" si="1075"/>
        <v>0</v>
      </c>
      <c r="L9838" s="39">
        <f t="shared" si="1076"/>
        <v>0</v>
      </c>
      <c r="M9838" s="39">
        <f t="shared" si="1077"/>
        <v>0</v>
      </c>
      <c r="N9838" s="41">
        <f t="shared" si="1078"/>
        <v>0</v>
      </c>
    </row>
    <row r="9839" spans="2:14">
      <c r="B9839" s="1">
        <v>42704</v>
      </c>
      <c r="C9839" s="1">
        <f t="shared" si="1079"/>
        <v>42675</v>
      </c>
      <c r="E9839" s="42">
        <f>IF(DAY(B9839)&gt;14,VLOOKUP(DATE(YEAR(C9839),MONTH(C9839)-1,DAY(1)),'מדדים וריביות'!B:C,2,FALSE),VLOOKUP(DATE(YEAR(C9839),MONTH(C9839)-2,DAY(1)),'מדדים וריביות'!B:C,2,FALSE))</f>
        <v>33738991.964652598</v>
      </c>
      <c r="F9839" s="46">
        <f>IF($B$5=1,'ריבית יומית'!D9833,'ריבית יומית'!G9833)</f>
        <v>2.7242892239431882E-5</v>
      </c>
      <c r="G9839" s="46">
        <f t="shared" si="1074"/>
        <v>0</v>
      </c>
      <c r="H9839" s="29">
        <f t="shared" si="1080"/>
        <v>1</v>
      </c>
      <c r="I9839" s="30">
        <f>VLOOKUP(B9838,'מדדים וריביות'!B:C,2)</f>
        <v>33603084.645560302</v>
      </c>
      <c r="K9839" s="39">
        <f t="shared" si="1075"/>
        <v>0</v>
      </c>
      <c r="L9839" s="39">
        <f t="shared" si="1076"/>
        <v>0</v>
      </c>
      <c r="M9839" s="39">
        <f t="shared" si="1077"/>
        <v>0</v>
      </c>
      <c r="N9839" s="41">
        <f t="shared" si="1078"/>
        <v>0</v>
      </c>
    </row>
    <row r="9840" spans="2:14">
      <c r="B9840" s="1">
        <v>42705</v>
      </c>
      <c r="C9840" s="1">
        <f t="shared" si="1079"/>
        <v>42705</v>
      </c>
      <c r="E9840" s="42">
        <f>IF(DAY(B9840)&gt;14,VLOOKUP(DATE(YEAR(C9840),MONTH(C9840)-1,DAY(1)),'מדדים וריביות'!B:C,2,FALSE),VLOOKUP(DATE(YEAR(C9840),MONTH(C9840)-2,DAY(1)),'מדדים וריביות'!B:C,2,FALSE))</f>
        <v>33738991.964652598</v>
      </c>
      <c r="F9840" s="46">
        <f>IF($B$5=1,'ריבית יומית'!D9834,'ריבית יומית'!G9834)</f>
        <v>2.7242892239431882E-5</v>
      </c>
      <c r="G9840" s="46">
        <f t="shared" si="1074"/>
        <v>0</v>
      </c>
      <c r="H9840" s="29">
        <f t="shared" si="1080"/>
        <v>1</v>
      </c>
      <c r="I9840" s="30">
        <f>VLOOKUP(B9839,'מדדים וריביות'!B:C,2)</f>
        <v>33603084.645560302</v>
      </c>
      <c r="K9840" s="39">
        <f t="shared" si="1075"/>
        <v>0</v>
      </c>
      <c r="L9840" s="39">
        <f t="shared" si="1076"/>
        <v>0</v>
      </c>
      <c r="M9840" s="39">
        <f t="shared" si="1077"/>
        <v>0</v>
      </c>
      <c r="N9840" s="41">
        <f t="shared" si="1078"/>
        <v>0</v>
      </c>
    </row>
    <row r="9841" spans="2:14">
      <c r="B9841" s="1">
        <v>42706</v>
      </c>
      <c r="C9841" s="1">
        <f t="shared" si="1079"/>
        <v>42705</v>
      </c>
      <c r="E9841" s="42">
        <f>IF(DAY(B9841)&gt;14,VLOOKUP(DATE(YEAR(C9841),MONTH(C9841)-1,DAY(1)),'מדדים וריביות'!B:C,2,FALSE),VLOOKUP(DATE(YEAR(C9841),MONTH(C9841)-2,DAY(1)),'מדדים וריביות'!B:C,2,FALSE))</f>
        <v>33738991.964652598</v>
      </c>
      <c r="F9841" s="46">
        <f>IF($B$5=1,'ריבית יומית'!D9835,'ריבית יומית'!G9835)</f>
        <v>2.7242892239431882E-5</v>
      </c>
      <c r="G9841" s="46">
        <f t="shared" si="1074"/>
        <v>0</v>
      </c>
      <c r="H9841" s="29">
        <f t="shared" si="1080"/>
        <v>1</v>
      </c>
      <c r="I9841" s="30">
        <f>VLOOKUP(B9840,'מדדים וריביות'!B:C,2)</f>
        <v>33603084.645560302</v>
      </c>
      <c r="K9841" s="39">
        <f t="shared" si="1075"/>
        <v>0</v>
      </c>
      <c r="L9841" s="39">
        <f t="shared" si="1076"/>
        <v>0</v>
      </c>
      <c r="M9841" s="39">
        <f t="shared" si="1077"/>
        <v>0</v>
      </c>
      <c r="N9841" s="41">
        <f t="shared" si="1078"/>
        <v>0</v>
      </c>
    </row>
    <row r="9842" spans="2:14">
      <c r="B9842" s="1">
        <v>42707</v>
      </c>
      <c r="C9842" s="1">
        <f t="shared" si="1079"/>
        <v>42705</v>
      </c>
      <c r="E9842" s="42">
        <f>IF(DAY(B9842)&gt;14,VLOOKUP(DATE(YEAR(C9842),MONTH(C9842)-1,DAY(1)),'מדדים וריביות'!B:C,2,FALSE),VLOOKUP(DATE(YEAR(C9842),MONTH(C9842)-2,DAY(1)),'מדדים וריביות'!B:C,2,FALSE))</f>
        <v>33738991.964652598</v>
      </c>
      <c r="F9842" s="46">
        <f>IF($B$5=1,'ריבית יומית'!D9836,'ריבית יומית'!G9836)</f>
        <v>2.7242892239431882E-5</v>
      </c>
      <c r="G9842" s="46">
        <f t="shared" si="1074"/>
        <v>0</v>
      </c>
      <c r="H9842" s="29">
        <f t="shared" si="1080"/>
        <v>1</v>
      </c>
      <c r="I9842" s="30">
        <f>VLOOKUP(B9841,'מדדים וריביות'!B:C,2)</f>
        <v>33603084.645560302</v>
      </c>
      <c r="K9842" s="39">
        <f t="shared" si="1075"/>
        <v>0</v>
      </c>
      <c r="L9842" s="39">
        <f t="shared" si="1076"/>
        <v>0</v>
      </c>
      <c r="M9842" s="39">
        <f t="shared" si="1077"/>
        <v>0</v>
      </c>
      <c r="N9842" s="41">
        <f t="shared" si="1078"/>
        <v>0</v>
      </c>
    </row>
    <row r="9843" spans="2:14">
      <c r="B9843" s="1">
        <v>42708</v>
      </c>
      <c r="C9843" s="1">
        <f t="shared" si="1079"/>
        <v>42705</v>
      </c>
      <c r="E9843" s="42">
        <f>IF(DAY(B9843)&gt;14,VLOOKUP(DATE(YEAR(C9843),MONTH(C9843)-1,DAY(1)),'מדדים וריביות'!B:C,2,FALSE),VLOOKUP(DATE(YEAR(C9843),MONTH(C9843)-2,DAY(1)),'מדדים וריביות'!B:C,2,FALSE))</f>
        <v>33738991.964652598</v>
      </c>
      <c r="F9843" s="46">
        <f>IF($B$5=1,'ריבית יומית'!D9837,'ריבית יומית'!G9837)</f>
        <v>2.7242892239431882E-5</v>
      </c>
      <c r="G9843" s="46">
        <f t="shared" si="1074"/>
        <v>0</v>
      </c>
      <c r="H9843" s="29">
        <f t="shared" si="1080"/>
        <v>1</v>
      </c>
      <c r="I9843" s="30">
        <f>VLOOKUP(B9842,'מדדים וריביות'!B:C,2)</f>
        <v>33603084.645560302</v>
      </c>
      <c r="K9843" s="39">
        <f t="shared" si="1075"/>
        <v>0</v>
      </c>
      <c r="L9843" s="39">
        <f t="shared" si="1076"/>
        <v>0</v>
      </c>
      <c r="M9843" s="39">
        <f t="shared" si="1077"/>
        <v>0</v>
      </c>
      <c r="N9843" s="41">
        <f t="shared" si="1078"/>
        <v>0</v>
      </c>
    </row>
    <row r="9844" spans="2:14">
      <c r="B9844" s="1">
        <v>42709</v>
      </c>
      <c r="C9844" s="1">
        <f t="shared" si="1079"/>
        <v>42705</v>
      </c>
      <c r="E9844" s="42">
        <f>IF(DAY(B9844)&gt;14,VLOOKUP(DATE(YEAR(C9844),MONTH(C9844)-1,DAY(1)),'מדדים וריביות'!B:C,2,FALSE),VLOOKUP(DATE(YEAR(C9844),MONTH(C9844)-2,DAY(1)),'מדדים וריביות'!B:C,2,FALSE))</f>
        <v>33738991.964652598</v>
      </c>
      <c r="F9844" s="46">
        <f>IF($B$5=1,'ריבית יומית'!D9838,'ריבית יומית'!G9838)</f>
        <v>2.7242892239431882E-5</v>
      </c>
      <c r="G9844" s="46">
        <f t="shared" si="1074"/>
        <v>0</v>
      </c>
      <c r="H9844" s="29">
        <f t="shared" si="1080"/>
        <v>1</v>
      </c>
      <c r="I9844" s="30">
        <f>VLOOKUP(B9843,'מדדים וריביות'!B:C,2)</f>
        <v>33603084.645560302</v>
      </c>
      <c r="K9844" s="39">
        <f t="shared" si="1075"/>
        <v>0</v>
      </c>
      <c r="L9844" s="39">
        <f t="shared" si="1076"/>
        <v>0</v>
      </c>
      <c r="M9844" s="39">
        <f t="shared" si="1077"/>
        <v>0</v>
      </c>
      <c r="N9844" s="41">
        <f t="shared" si="1078"/>
        <v>0</v>
      </c>
    </row>
    <row r="9845" spans="2:14">
      <c r="B9845" s="1">
        <v>42710</v>
      </c>
      <c r="C9845" s="1">
        <f t="shared" si="1079"/>
        <v>42705</v>
      </c>
      <c r="E9845" s="42">
        <f>IF(DAY(B9845)&gt;14,VLOOKUP(DATE(YEAR(C9845),MONTH(C9845)-1,DAY(1)),'מדדים וריביות'!B:C,2,FALSE),VLOOKUP(DATE(YEAR(C9845),MONTH(C9845)-2,DAY(1)),'מדדים וריביות'!B:C,2,FALSE))</f>
        <v>33738991.964652598</v>
      </c>
      <c r="F9845" s="46">
        <f>IF($B$5=1,'ריבית יומית'!D9839,'ריבית יומית'!G9839)</f>
        <v>2.7242892239431882E-5</v>
      </c>
      <c r="G9845" s="46">
        <f t="shared" si="1074"/>
        <v>0</v>
      </c>
      <c r="H9845" s="29">
        <f t="shared" si="1080"/>
        <v>1</v>
      </c>
      <c r="I9845" s="30">
        <f>VLOOKUP(B9844,'מדדים וריביות'!B:C,2)</f>
        <v>33603084.645560302</v>
      </c>
      <c r="K9845" s="39">
        <f t="shared" si="1075"/>
        <v>0</v>
      </c>
      <c r="L9845" s="39">
        <f t="shared" si="1076"/>
        <v>0</v>
      </c>
      <c r="M9845" s="39">
        <f t="shared" si="1077"/>
        <v>0</v>
      </c>
      <c r="N9845" s="41">
        <f t="shared" si="1078"/>
        <v>0</v>
      </c>
    </row>
    <row r="9846" spans="2:14">
      <c r="B9846" s="1">
        <v>42711</v>
      </c>
      <c r="C9846" s="1">
        <f t="shared" si="1079"/>
        <v>42705</v>
      </c>
      <c r="E9846" s="42">
        <f>IF(DAY(B9846)&gt;14,VLOOKUP(DATE(YEAR(C9846),MONTH(C9846)-1,DAY(1)),'מדדים וריביות'!B:C,2,FALSE),VLOOKUP(DATE(YEAR(C9846),MONTH(C9846)-2,DAY(1)),'מדדים וריביות'!B:C,2,FALSE))</f>
        <v>33738991.964652598</v>
      </c>
      <c r="F9846" s="46">
        <f>IF($B$5=1,'ריבית יומית'!D9840,'ריבית יומית'!G9840)</f>
        <v>2.7242892239431882E-5</v>
      </c>
      <c r="G9846" s="46">
        <f t="shared" si="1074"/>
        <v>0</v>
      </c>
      <c r="H9846" s="29">
        <f t="shared" si="1080"/>
        <v>1</v>
      </c>
      <c r="I9846" s="30">
        <f>VLOOKUP(B9845,'מדדים וריביות'!B:C,2)</f>
        <v>33603084.645560302</v>
      </c>
      <c r="K9846" s="39">
        <f t="shared" si="1075"/>
        <v>0</v>
      </c>
      <c r="L9846" s="39">
        <f t="shared" si="1076"/>
        <v>0</v>
      </c>
      <c r="M9846" s="39">
        <f t="shared" si="1077"/>
        <v>0</v>
      </c>
      <c r="N9846" s="41">
        <f t="shared" si="1078"/>
        <v>0</v>
      </c>
    </row>
    <row r="9847" spans="2:14">
      <c r="B9847" s="1">
        <v>42712</v>
      </c>
      <c r="C9847" s="1">
        <f t="shared" si="1079"/>
        <v>42705</v>
      </c>
      <c r="E9847" s="42">
        <f>IF(DAY(B9847)&gt;14,VLOOKUP(DATE(YEAR(C9847),MONTH(C9847)-1,DAY(1)),'מדדים וריביות'!B:C,2,FALSE),VLOOKUP(DATE(YEAR(C9847),MONTH(C9847)-2,DAY(1)),'מדדים וריביות'!B:C,2,FALSE))</f>
        <v>33738991.964652598</v>
      </c>
      <c r="F9847" s="46">
        <f>IF($B$5=1,'ריבית יומית'!D9841,'ריבית יומית'!G9841)</f>
        <v>2.7242892239431882E-5</v>
      </c>
      <c r="G9847" s="46">
        <f t="shared" si="1074"/>
        <v>0</v>
      </c>
      <c r="H9847" s="29">
        <f t="shared" si="1080"/>
        <v>1</v>
      </c>
      <c r="I9847" s="30">
        <f>VLOOKUP(B9846,'מדדים וריביות'!B:C,2)</f>
        <v>33603084.645560302</v>
      </c>
      <c r="K9847" s="39">
        <f t="shared" si="1075"/>
        <v>0</v>
      </c>
      <c r="L9847" s="39">
        <f t="shared" si="1076"/>
        <v>0</v>
      </c>
      <c r="M9847" s="39">
        <f t="shared" si="1077"/>
        <v>0</v>
      </c>
      <c r="N9847" s="41">
        <f t="shared" si="1078"/>
        <v>0</v>
      </c>
    </row>
    <row r="9848" spans="2:14">
      <c r="B9848" s="1">
        <v>42713</v>
      </c>
      <c r="C9848" s="1">
        <f t="shared" si="1079"/>
        <v>42705</v>
      </c>
      <c r="E9848" s="42">
        <f>IF(DAY(B9848)&gt;14,VLOOKUP(DATE(YEAR(C9848),MONTH(C9848)-1,DAY(1)),'מדדים וריביות'!B:C,2,FALSE),VLOOKUP(DATE(YEAR(C9848),MONTH(C9848)-2,DAY(1)),'מדדים וריביות'!B:C,2,FALSE))</f>
        <v>33738991.964652598</v>
      </c>
      <c r="F9848" s="46">
        <f>IF($B$5=1,'ריבית יומית'!D9842,'ריבית יומית'!G9842)</f>
        <v>2.7242892239431882E-5</v>
      </c>
      <c r="G9848" s="46">
        <f t="shared" si="1074"/>
        <v>0</v>
      </c>
      <c r="H9848" s="29">
        <f t="shared" si="1080"/>
        <v>1</v>
      </c>
      <c r="I9848" s="30">
        <f>VLOOKUP(B9847,'מדדים וריביות'!B:C,2)</f>
        <v>33603084.645560302</v>
      </c>
      <c r="K9848" s="39">
        <f t="shared" si="1075"/>
        <v>0</v>
      </c>
      <c r="L9848" s="39">
        <f t="shared" si="1076"/>
        <v>0</v>
      </c>
      <c r="M9848" s="39">
        <f t="shared" si="1077"/>
        <v>0</v>
      </c>
      <c r="N9848" s="41">
        <f t="shared" si="1078"/>
        <v>0</v>
      </c>
    </row>
    <row r="9849" spans="2:14">
      <c r="B9849" s="1">
        <v>42714</v>
      </c>
      <c r="C9849" s="1">
        <f t="shared" si="1079"/>
        <v>42705</v>
      </c>
      <c r="E9849" s="42">
        <f>IF(DAY(B9849)&gt;14,VLOOKUP(DATE(YEAR(C9849),MONTH(C9849)-1,DAY(1)),'מדדים וריביות'!B:C,2,FALSE),VLOOKUP(DATE(YEAR(C9849),MONTH(C9849)-2,DAY(1)),'מדדים וריביות'!B:C,2,FALSE))</f>
        <v>33738991.964652598</v>
      </c>
      <c r="F9849" s="46">
        <f>IF($B$5=1,'ריבית יומית'!D9843,'ריבית יומית'!G9843)</f>
        <v>2.7242892239431882E-5</v>
      </c>
      <c r="G9849" s="46">
        <f t="shared" si="1074"/>
        <v>0</v>
      </c>
      <c r="H9849" s="29">
        <f t="shared" si="1080"/>
        <v>1</v>
      </c>
      <c r="I9849" s="30">
        <f>VLOOKUP(B9848,'מדדים וריביות'!B:C,2)</f>
        <v>33603084.645560302</v>
      </c>
      <c r="K9849" s="39">
        <f t="shared" si="1075"/>
        <v>0</v>
      </c>
      <c r="L9849" s="39">
        <f t="shared" si="1076"/>
        <v>0</v>
      </c>
      <c r="M9849" s="39">
        <f t="shared" si="1077"/>
        <v>0</v>
      </c>
      <c r="N9849" s="41">
        <f t="shared" si="1078"/>
        <v>0</v>
      </c>
    </row>
    <row r="9850" spans="2:14">
      <c r="B9850" s="1">
        <v>42715</v>
      </c>
      <c r="C9850" s="1">
        <f t="shared" si="1079"/>
        <v>42705</v>
      </c>
      <c r="E9850" s="42">
        <f>IF(DAY(B9850)&gt;14,VLOOKUP(DATE(YEAR(C9850),MONTH(C9850)-1,DAY(1)),'מדדים וריביות'!B:C,2,FALSE),VLOOKUP(DATE(YEAR(C9850),MONTH(C9850)-2,DAY(1)),'מדדים וריביות'!B:C,2,FALSE))</f>
        <v>33738991.964652598</v>
      </c>
      <c r="F9850" s="46">
        <f>IF($B$5=1,'ריבית יומית'!D9844,'ריבית יומית'!G9844)</f>
        <v>2.7242892239431882E-5</v>
      </c>
      <c r="G9850" s="46">
        <f t="shared" si="1074"/>
        <v>0</v>
      </c>
      <c r="H9850" s="29">
        <f t="shared" si="1080"/>
        <v>1</v>
      </c>
      <c r="I9850" s="30">
        <f>VLOOKUP(B9849,'מדדים וריביות'!B:C,2)</f>
        <v>33603084.645560302</v>
      </c>
      <c r="K9850" s="39">
        <f t="shared" si="1075"/>
        <v>0</v>
      </c>
      <c r="L9850" s="39">
        <f t="shared" si="1076"/>
        <v>0</v>
      </c>
      <c r="M9850" s="39">
        <f t="shared" si="1077"/>
        <v>0</v>
      </c>
      <c r="N9850" s="41">
        <f t="shared" si="1078"/>
        <v>0</v>
      </c>
    </row>
    <row r="9851" spans="2:14">
      <c r="B9851" s="1">
        <v>42716</v>
      </c>
      <c r="C9851" s="1">
        <f t="shared" si="1079"/>
        <v>42705</v>
      </c>
      <c r="E9851" s="42">
        <f>IF(DAY(B9851)&gt;14,VLOOKUP(DATE(YEAR(C9851),MONTH(C9851)-1,DAY(1)),'מדדים וריביות'!B:C,2,FALSE),VLOOKUP(DATE(YEAR(C9851),MONTH(C9851)-2,DAY(1)),'מדדים וריביות'!B:C,2,FALSE))</f>
        <v>33738991.964652598</v>
      </c>
      <c r="F9851" s="46">
        <f>IF($B$5=1,'ריבית יומית'!D9845,'ריבית יומית'!G9845)</f>
        <v>2.7242892239431882E-5</v>
      </c>
      <c r="G9851" s="46">
        <f t="shared" si="1074"/>
        <v>0</v>
      </c>
      <c r="H9851" s="29">
        <f t="shared" si="1080"/>
        <v>1</v>
      </c>
      <c r="I9851" s="30">
        <f>VLOOKUP(B9850,'מדדים וריביות'!B:C,2)</f>
        <v>33603084.645560302</v>
      </c>
      <c r="K9851" s="39">
        <f t="shared" si="1075"/>
        <v>0</v>
      </c>
      <c r="L9851" s="39">
        <f t="shared" si="1076"/>
        <v>0</v>
      </c>
      <c r="M9851" s="39">
        <f t="shared" si="1077"/>
        <v>0</v>
      </c>
      <c r="N9851" s="41">
        <f t="shared" si="1078"/>
        <v>0</v>
      </c>
    </row>
    <row r="9852" spans="2:14">
      <c r="B9852" s="1">
        <v>42717</v>
      </c>
      <c r="C9852" s="1">
        <f t="shared" si="1079"/>
        <v>42705</v>
      </c>
      <c r="E9852" s="42">
        <f>IF(DAY(B9852)&gt;14,VLOOKUP(DATE(YEAR(C9852),MONTH(C9852)-1,DAY(1)),'מדדים וריביות'!B:C,2,FALSE),VLOOKUP(DATE(YEAR(C9852),MONTH(C9852)-2,DAY(1)),'מדדים וריביות'!B:C,2,FALSE))</f>
        <v>33738991.964652598</v>
      </c>
      <c r="F9852" s="46">
        <f>IF($B$5=1,'ריבית יומית'!D9846,'ריבית יומית'!G9846)</f>
        <v>2.7242892239431882E-5</v>
      </c>
      <c r="G9852" s="46">
        <f t="shared" si="1074"/>
        <v>0</v>
      </c>
      <c r="H9852" s="29">
        <f t="shared" si="1080"/>
        <v>1</v>
      </c>
      <c r="I9852" s="30">
        <f>VLOOKUP(B9851,'מדדים וריביות'!B:C,2)</f>
        <v>33603084.645560302</v>
      </c>
      <c r="K9852" s="39">
        <f t="shared" si="1075"/>
        <v>0</v>
      </c>
      <c r="L9852" s="39">
        <f t="shared" si="1076"/>
        <v>0</v>
      </c>
      <c r="M9852" s="39">
        <f t="shared" si="1077"/>
        <v>0</v>
      </c>
      <c r="N9852" s="41">
        <f t="shared" si="1078"/>
        <v>0</v>
      </c>
    </row>
    <row r="9853" spans="2:14">
      <c r="B9853" s="1">
        <v>42718</v>
      </c>
      <c r="C9853" s="1">
        <f t="shared" si="1079"/>
        <v>42705</v>
      </c>
      <c r="E9853" s="42">
        <f>IF(DAY(B9853)&gt;14,VLOOKUP(DATE(YEAR(C9853),MONTH(C9853)-1,DAY(1)),'מדדים וריביות'!B:C,2,FALSE),VLOOKUP(DATE(YEAR(C9853),MONTH(C9853)-2,DAY(1)),'מדדים וריביות'!B:C,2,FALSE))</f>
        <v>33738991.964652598</v>
      </c>
      <c r="F9853" s="46">
        <f>IF($B$5=1,'ריבית יומית'!D9847,'ריבית יומית'!G9847)</f>
        <v>2.7242892239431882E-5</v>
      </c>
      <c r="G9853" s="46">
        <f t="shared" si="1074"/>
        <v>0</v>
      </c>
      <c r="H9853" s="29">
        <f t="shared" si="1080"/>
        <v>1</v>
      </c>
      <c r="I9853" s="30">
        <f>VLOOKUP(B9852,'מדדים וריביות'!B:C,2)</f>
        <v>33603084.645560302</v>
      </c>
      <c r="K9853" s="39">
        <f t="shared" si="1075"/>
        <v>0</v>
      </c>
      <c r="L9853" s="39">
        <f t="shared" si="1076"/>
        <v>0</v>
      </c>
      <c r="M9853" s="39">
        <f t="shared" si="1077"/>
        <v>0</v>
      </c>
      <c r="N9853" s="41">
        <f t="shared" si="1078"/>
        <v>0</v>
      </c>
    </row>
    <row r="9854" spans="2:14">
      <c r="B9854" s="1">
        <v>42719</v>
      </c>
      <c r="C9854" s="1">
        <f t="shared" si="1079"/>
        <v>42705</v>
      </c>
      <c r="E9854" s="42">
        <f>IF(DAY(B9854)&gt;14,VLOOKUP(DATE(YEAR(C9854),MONTH(C9854)-1,DAY(1)),'מדדים וריביות'!B:C,2,FALSE),VLOOKUP(DATE(YEAR(C9854),MONTH(C9854)-2,DAY(1)),'מדדים וריביות'!B:C,2,FALSE))</f>
        <v>33603084.645560302</v>
      </c>
      <c r="F9854" s="46">
        <f>IF($B$5=1,'ריבית יומית'!D9848,'ריבית יומית'!G9848)</f>
        <v>2.7242892239431882E-5</v>
      </c>
      <c r="G9854" s="46">
        <f t="shared" si="1074"/>
        <v>0</v>
      </c>
      <c r="H9854" s="29">
        <f t="shared" si="1080"/>
        <v>1</v>
      </c>
      <c r="I9854" s="30">
        <f>VLOOKUP(B9853,'מדדים וריביות'!B:C,2)</f>
        <v>33603084.645560302</v>
      </c>
      <c r="K9854" s="39">
        <f t="shared" si="1075"/>
        <v>0</v>
      </c>
      <c r="L9854" s="39">
        <f t="shared" si="1076"/>
        <v>0</v>
      </c>
      <c r="M9854" s="39">
        <f t="shared" si="1077"/>
        <v>0</v>
      </c>
      <c r="N9854" s="41">
        <f t="shared" si="1078"/>
        <v>0</v>
      </c>
    </row>
    <row r="9855" spans="2:14">
      <c r="B9855" s="1">
        <v>42720</v>
      </c>
      <c r="C9855" s="1">
        <f t="shared" si="1079"/>
        <v>42705</v>
      </c>
      <c r="E9855" s="42">
        <f>IF(DAY(B9855)&gt;14,VLOOKUP(DATE(YEAR(C9855),MONTH(C9855)-1,DAY(1)),'מדדים וריביות'!B:C,2,FALSE),VLOOKUP(DATE(YEAR(C9855),MONTH(C9855)-2,DAY(1)),'מדדים וריביות'!B:C,2,FALSE))</f>
        <v>33603084.645560302</v>
      </c>
      <c r="F9855" s="46">
        <f>IF($B$5=1,'ריבית יומית'!D9849,'ריבית יומית'!G9849)</f>
        <v>2.7242892239431882E-5</v>
      </c>
      <c r="G9855" s="46">
        <f t="shared" si="1074"/>
        <v>0</v>
      </c>
      <c r="H9855" s="29">
        <f t="shared" si="1080"/>
        <v>1</v>
      </c>
      <c r="I9855" s="30">
        <f>VLOOKUP(B9854,'מדדים וריביות'!B:C,2)</f>
        <v>33603084.645560302</v>
      </c>
      <c r="K9855" s="39">
        <f t="shared" si="1075"/>
        <v>0</v>
      </c>
      <c r="L9855" s="39">
        <f t="shared" si="1076"/>
        <v>0</v>
      </c>
      <c r="M9855" s="39">
        <f t="shared" si="1077"/>
        <v>0</v>
      </c>
      <c r="N9855" s="41">
        <f t="shared" si="1078"/>
        <v>0</v>
      </c>
    </row>
    <row r="9856" spans="2:14">
      <c r="B9856" s="1">
        <v>42721</v>
      </c>
      <c r="C9856" s="1">
        <f t="shared" si="1079"/>
        <v>42705</v>
      </c>
      <c r="E9856" s="42">
        <f>IF(DAY(B9856)&gt;14,VLOOKUP(DATE(YEAR(C9856),MONTH(C9856)-1,DAY(1)),'מדדים וריביות'!B:C,2,FALSE),VLOOKUP(DATE(YEAR(C9856),MONTH(C9856)-2,DAY(1)),'מדדים וריביות'!B:C,2,FALSE))</f>
        <v>33603084.645560302</v>
      </c>
      <c r="F9856" s="46">
        <f>IF($B$5=1,'ריבית יומית'!D9850,'ריבית יומית'!G9850)</f>
        <v>2.7242892239431882E-5</v>
      </c>
      <c r="G9856" s="46">
        <f t="shared" si="1074"/>
        <v>0</v>
      </c>
      <c r="H9856" s="29">
        <f t="shared" si="1080"/>
        <v>1</v>
      </c>
      <c r="I9856" s="30">
        <f>VLOOKUP(B9855,'מדדים וריביות'!B:C,2)</f>
        <v>33603084.645560302</v>
      </c>
      <c r="K9856" s="39">
        <f t="shared" si="1075"/>
        <v>0</v>
      </c>
      <c r="L9856" s="39">
        <f t="shared" si="1076"/>
        <v>0</v>
      </c>
      <c r="M9856" s="39">
        <f t="shared" si="1077"/>
        <v>0</v>
      </c>
      <c r="N9856" s="41">
        <f t="shared" si="1078"/>
        <v>0</v>
      </c>
    </row>
    <row r="9857" spans="2:14">
      <c r="B9857" s="1">
        <v>42722</v>
      </c>
      <c r="C9857" s="1">
        <f t="shared" si="1079"/>
        <v>42705</v>
      </c>
      <c r="E9857" s="42">
        <f>IF(DAY(B9857)&gt;14,VLOOKUP(DATE(YEAR(C9857),MONTH(C9857)-1,DAY(1)),'מדדים וריביות'!B:C,2,FALSE),VLOOKUP(DATE(YEAR(C9857),MONTH(C9857)-2,DAY(1)),'מדדים וריביות'!B:C,2,FALSE))</f>
        <v>33603084.645560302</v>
      </c>
      <c r="F9857" s="46">
        <f>IF($B$5=1,'ריבית יומית'!D9851,'ריבית יומית'!G9851)</f>
        <v>2.7242892239431882E-5</v>
      </c>
      <c r="G9857" s="46">
        <f t="shared" si="1074"/>
        <v>0</v>
      </c>
      <c r="H9857" s="29">
        <f t="shared" si="1080"/>
        <v>1</v>
      </c>
      <c r="I9857" s="30">
        <f>VLOOKUP(B9856,'מדדים וריביות'!B:C,2)</f>
        <v>33603084.645560302</v>
      </c>
      <c r="K9857" s="39">
        <f t="shared" si="1075"/>
        <v>0</v>
      </c>
      <c r="L9857" s="39">
        <f t="shared" si="1076"/>
        <v>0</v>
      </c>
      <c r="M9857" s="39">
        <f t="shared" si="1077"/>
        <v>0</v>
      </c>
      <c r="N9857" s="41">
        <f t="shared" si="1078"/>
        <v>0</v>
      </c>
    </row>
    <row r="9858" spans="2:14">
      <c r="B9858" s="1">
        <v>42723</v>
      </c>
      <c r="C9858" s="1">
        <f t="shared" si="1079"/>
        <v>42705</v>
      </c>
      <c r="E9858" s="42">
        <f>IF(DAY(B9858)&gt;14,VLOOKUP(DATE(YEAR(C9858),MONTH(C9858)-1,DAY(1)),'מדדים וריביות'!B:C,2,FALSE),VLOOKUP(DATE(YEAR(C9858),MONTH(C9858)-2,DAY(1)),'מדדים וריביות'!B:C,2,FALSE))</f>
        <v>33603084.645560302</v>
      </c>
      <c r="F9858" s="46">
        <f>IF($B$5=1,'ריבית יומית'!D9852,'ריבית יומית'!G9852)</f>
        <v>2.7242892239431882E-5</v>
      </c>
      <c r="G9858" s="46">
        <f t="shared" si="1074"/>
        <v>0</v>
      </c>
      <c r="H9858" s="29">
        <f t="shared" si="1080"/>
        <v>1</v>
      </c>
      <c r="I9858" s="30">
        <f>VLOOKUP(B9857,'מדדים וריביות'!B:C,2)</f>
        <v>33603084.645560302</v>
      </c>
      <c r="K9858" s="39">
        <f t="shared" si="1075"/>
        <v>0</v>
      </c>
      <c r="L9858" s="39">
        <f t="shared" si="1076"/>
        <v>0</v>
      </c>
      <c r="M9858" s="39">
        <f t="shared" si="1077"/>
        <v>0</v>
      </c>
      <c r="N9858" s="41">
        <f t="shared" si="1078"/>
        <v>0</v>
      </c>
    </row>
    <row r="9859" spans="2:14">
      <c r="B9859" s="1">
        <v>42724</v>
      </c>
      <c r="C9859" s="1">
        <f t="shared" si="1079"/>
        <v>42705</v>
      </c>
      <c r="E9859" s="42">
        <f>IF(DAY(B9859)&gt;14,VLOOKUP(DATE(YEAR(C9859),MONTH(C9859)-1,DAY(1)),'מדדים וריביות'!B:C,2,FALSE),VLOOKUP(DATE(YEAR(C9859),MONTH(C9859)-2,DAY(1)),'מדדים וריביות'!B:C,2,FALSE))</f>
        <v>33603084.645560302</v>
      </c>
      <c r="F9859" s="46">
        <f>IF($B$5=1,'ריבית יומית'!D9853,'ריבית יומית'!G9853)</f>
        <v>2.7242892239431882E-5</v>
      </c>
      <c r="G9859" s="46">
        <f t="shared" ref="G9859:G9870" si="1081">IF(B9859&gt;$B$2,0,F9859)</f>
        <v>0</v>
      </c>
      <c r="H9859" s="29">
        <f t="shared" si="1080"/>
        <v>1</v>
      </c>
      <c r="I9859" s="30">
        <f>VLOOKUP(B9858,'מדדים וריביות'!B:C,2)</f>
        <v>33603084.645560302</v>
      </c>
      <c r="K9859" s="39">
        <f t="shared" ref="K9859:K9870" si="1082">$B$4/E9859*D9859-D9859</f>
        <v>0</v>
      </c>
      <c r="L9859" s="39">
        <f t="shared" ref="L9859:L9870" si="1083">H9860*D9859-D9859</f>
        <v>0</v>
      </c>
      <c r="M9859" s="39">
        <f t="shared" ref="M9859:M9870" si="1084">$B$4/E9859*L9859-L9859</f>
        <v>0</v>
      </c>
      <c r="N9859" s="41">
        <f t="shared" ref="N9859:N9870" si="1085">SUM(K9859:M9859)</f>
        <v>0</v>
      </c>
    </row>
    <row r="9860" spans="2:14">
      <c r="B9860" s="1">
        <v>42725</v>
      </c>
      <c r="C9860" s="1">
        <f t="shared" si="1079"/>
        <v>42705</v>
      </c>
      <c r="E9860" s="42">
        <f>IF(DAY(B9860)&gt;14,VLOOKUP(DATE(YEAR(C9860),MONTH(C9860)-1,DAY(1)),'מדדים וריביות'!B:C,2,FALSE),VLOOKUP(DATE(YEAR(C9860),MONTH(C9860)-2,DAY(1)),'מדדים וריביות'!B:C,2,FALSE))</f>
        <v>33603084.645560302</v>
      </c>
      <c r="F9860" s="46">
        <f>IF($B$5=1,'ריבית יומית'!D9854,'ריבית יומית'!G9854)</f>
        <v>2.7242892239431882E-5</v>
      </c>
      <c r="G9860" s="46">
        <f t="shared" si="1081"/>
        <v>0</v>
      </c>
      <c r="H9860" s="29">
        <f t="shared" si="1080"/>
        <v>1</v>
      </c>
      <c r="I9860" s="30">
        <f>VLOOKUP(B9859,'מדדים וריביות'!B:C,2)</f>
        <v>33603084.645560302</v>
      </c>
      <c r="K9860" s="39">
        <f t="shared" si="1082"/>
        <v>0</v>
      </c>
      <c r="L9860" s="39">
        <f t="shared" si="1083"/>
        <v>0</v>
      </c>
      <c r="M9860" s="39">
        <f t="shared" si="1084"/>
        <v>0</v>
      </c>
      <c r="N9860" s="41">
        <f t="shared" si="1085"/>
        <v>0</v>
      </c>
    </row>
    <row r="9861" spans="2:14">
      <c r="B9861" s="1">
        <v>42726</v>
      </c>
      <c r="C9861" s="1">
        <f t="shared" si="1079"/>
        <v>42705</v>
      </c>
      <c r="E9861" s="42">
        <f>IF(DAY(B9861)&gt;14,VLOOKUP(DATE(YEAR(C9861),MONTH(C9861)-1,DAY(1)),'מדדים וריביות'!B:C,2,FALSE),VLOOKUP(DATE(YEAR(C9861),MONTH(C9861)-2,DAY(1)),'מדדים וריביות'!B:C,2,FALSE))</f>
        <v>33603084.645560302</v>
      </c>
      <c r="F9861" s="46">
        <f>IF($B$5=1,'ריבית יומית'!D9855,'ריבית יומית'!G9855)</f>
        <v>2.7242892239431882E-5</v>
      </c>
      <c r="G9861" s="46">
        <f t="shared" si="1081"/>
        <v>0</v>
      </c>
      <c r="H9861" s="29">
        <f t="shared" si="1080"/>
        <v>1</v>
      </c>
      <c r="I9861" s="30">
        <f>VLOOKUP(B9860,'מדדים וריביות'!B:C,2)</f>
        <v>33603084.645560302</v>
      </c>
      <c r="K9861" s="39">
        <f t="shared" si="1082"/>
        <v>0</v>
      </c>
      <c r="L9861" s="39">
        <f t="shared" si="1083"/>
        <v>0</v>
      </c>
      <c r="M9861" s="39">
        <f t="shared" si="1084"/>
        <v>0</v>
      </c>
      <c r="N9861" s="41">
        <f t="shared" si="1085"/>
        <v>0</v>
      </c>
    </row>
    <row r="9862" spans="2:14">
      <c r="B9862" s="1">
        <v>42727</v>
      </c>
      <c r="C9862" s="1">
        <f t="shared" si="1079"/>
        <v>42705</v>
      </c>
      <c r="E9862" s="42">
        <f>IF(DAY(B9862)&gt;14,VLOOKUP(DATE(YEAR(C9862),MONTH(C9862)-1,DAY(1)),'מדדים וריביות'!B:C,2,FALSE),VLOOKUP(DATE(YEAR(C9862),MONTH(C9862)-2,DAY(1)),'מדדים וריביות'!B:C,2,FALSE))</f>
        <v>33603084.645560302</v>
      </c>
      <c r="F9862" s="46">
        <f>IF($B$5=1,'ריבית יומית'!D9856,'ריבית יומית'!G9856)</f>
        <v>2.7242892239431882E-5</v>
      </c>
      <c r="G9862" s="46">
        <f t="shared" si="1081"/>
        <v>0</v>
      </c>
      <c r="H9862" s="29">
        <f t="shared" si="1080"/>
        <v>1</v>
      </c>
      <c r="I9862" s="30">
        <f>VLOOKUP(B9861,'מדדים וריביות'!B:C,2)</f>
        <v>33603084.645560302</v>
      </c>
      <c r="K9862" s="39">
        <f t="shared" si="1082"/>
        <v>0</v>
      </c>
      <c r="L9862" s="39">
        <f t="shared" si="1083"/>
        <v>0</v>
      </c>
      <c r="M9862" s="39">
        <f t="shared" si="1084"/>
        <v>0</v>
      </c>
      <c r="N9862" s="41">
        <f t="shared" si="1085"/>
        <v>0</v>
      </c>
    </row>
    <row r="9863" spans="2:14">
      <c r="B9863" s="1">
        <v>42728</v>
      </c>
      <c r="C9863" s="1">
        <f t="shared" si="1079"/>
        <v>42705</v>
      </c>
      <c r="E9863" s="42">
        <f>IF(DAY(B9863)&gt;14,VLOOKUP(DATE(YEAR(C9863),MONTH(C9863)-1,DAY(1)),'מדדים וריביות'!B:C,2,FALSE),VLOOKUP(DATE(YEAR(C9863),MONTH(C9863)-2,DAY(1)),'מדדים וריביות'!B:C,2,FALSE))</f>
        <v>33603084.645560302</v>
      </c>
      <c r="F9863" s="46">
        <f>IF($B$5=1,'ריבית יומית'!D9857,'ריבית יומית'!G9857)</f>
        <v>2.7242892239431882E-5</v>
      </c>
      <c r="G9863" s="46">
        <f t="shared" si="1081"/>
        <v>0</v>
      </c>
      <c r="H9863" s="29">
        <f t="shared" si="1080"/>
        <v>1</v>
      </c>
      <c r="I9863" s="30">
        <f>VLOOKUP(B9862,'מדדים וריביות'!B:C,2)</f>
        <v>33603084.645560302</v>
      </c>
      <c r="K9863" s="39">
        <f t="shared" si="1082"/>
        <v>0</v>
      </c>
      <c r="L9863" s="39">
        <f t="shared" si="1083"/>
        <v>0</v>
      </c>
      <c r="M9863" s="39">
        <f t="shared" si="1084"/>
        <v>0</v>
      </c>
      <c r="N9863" s="41">
        <f t="shared" si="1085"/>
        <v>0</v>
      </c>
    </row>
    <row r="9864" spans="2:14">
      <c r="B9864" s="1">
        <v>42729</v>
      </c>
      <c r="C9864" s="1">
        <f t="shared" si="1079"/>
        <v>42705</v>
      </c>
      <c r="E9864" s="42">
        <f>IF(DAY(B9864)&gt;14,VLOOKUP(DATE(YEAR(C9864),MONTH(C9864)-1,DAY(1)),'מדדים וריביות'!B:C,2,FALSE),VLOOKUP(DATE(YEAR(C9864),MONTH(C9864)-2,DAY(1)),'מדדים וריביות'!B:C,2,FALSE))</f>
        <v>33603084.645560302</v>
      </c>
      <c r="F9864" s="46">
        <f>IF($B$5=1,'ריבית יומית'!D9858,'ריבית יומית'!G9858)</f>
        <v>2.7242892239431882E-5</v>
      </c>
      <c r="G9864" s="46">
        <f t="shared" si="1081"/>
        <v>0</v>
      </c>
      <c r="H9864" s="29">
        <f t="shared" si="1080"/>
        <v>1</v>
      </c>
      <c r="I9864" s="30">
        <f>VLOOKUP(B9863,'מדדים וריביות'!B:C,2)</f>
        <v>33603084.645560302</v>
      </c>
      <c r="K9864" s="39">
        <f t="shared" si="1082"/>
        <v>0</v>
      </c>
      <c r="L9864" s="39">
        <f t="shared" si="1083"/>
        <v>0</v>
      </c>
      <c r="M9864" s="39">
        <f t="shared" si="1084"/>
        <v>0</v>
      </c>
      <c r="N9864" s="41">
        <f t="shared" si="1085"/>
        <v>0</v>
      </c>
    </row>
    <row r="9865" spans="2:14">
      <c r="B9865" s="1">
        <v>42730</v>
      </c>
      <c r="C9865" s="1">
        <f t="shared" si="1079"/>
        <v>42705</v>
      </c>
      <c r="E9865" s="42">
        <f>IF(DAY(B9865)&gt;14,VLOOKUP(DATE(YEAR(C9865),MONTH(C9865)-1,DAY(1)),'מדדים וריביות'!B:C,2,FALSE),VLOOKUP(DATE(YEAR(C9865),MONTH(C9865)-2,DAY(1)),'מדדים וריביות'!B:C,2,FALSE))</f>
        <v>33603084.645560302</v>
      </c>
      <c r="F9865" s="46">
        <f>IF($B$5=1,'ריבית יומית'!D9859,'ריבית יומית'!G9859)</f>
        <v>2.7242892239431882E-5</v>
      </c>
      <c r="G9865" s="46">
        <f t="shared" si="1081"/>
        <v>0</v>
      </c>
      <c r="H9865" s="29">
        <f t="shared" si="1080"/>
        <v>1</v>
      </c>
      <c r="I9865" s="30">
        <f>VLOOKUP(B9864,'מדדים וריביות'!B:C,2)</f>
        <v>33603084.645560302</v>
      </c>
      <c r="K9865" s="39">
        <f t="shared" si="1082"/>
        <v>0</v>
      </c>
      <c r="L9865" s="39">
        <f t="shared" si="1083"/>
        <v>0</v>
      </c>
      <c r="M9865" s="39">
        <f t="shared" si="1084"/>
        <v>0</v>
      </c>
      <c r="N9865" s="41">
        <f t="shared" si="1085"/>
        <v>0</v>
      </c>
    </row>
    <row r="9866" spans="2:14">
      <c r="B9866" s="1">
        <v>42731</v>
      </c>
      <c r="C9866" s="1">
        <f t="shared" ref="C9866:C9870" si="1086">DATE(YEAR(B9866),MONTH(B9866),DAY(1))</f>
        <v>42705</v>
      </c>
      <c r="E9866" s="42">
        <f>IF(DAY(B9866)&gt;14,VLOOKUP(DATE(YEAR(C9866),MONTH(C9866)-1,DAY(1)),'מדדים וריביות'!B:C,2,FALSE),VLOOKUP(DATE(YEAR(C9866),MONTH(C9866)-2,DAY(1)),'מדדים וריביות'!B:C,2,FALSE))</f>
        <v>33603084.645560302</v>
      </c>
      <c r="F9866" s="46">
        <f>IF($B$5=1,'ריבית יומית'!D9860,'ריבית יומית'!G9860)</f>
        <v>2.7242892239431882E-5</v>
      </c>
      <c r="G9866" s="46">
        <f t="shared" si="1081"/>
        <v>0</v>
      </c>
      <c r="H9866" s="29">
        <f t="shared" si="1080"/>
        <v>1</v>
      </c>
      <c r="I9866" s="30">
        <f>VLOOKUP(B9865,'מדדים וריביות'!B:C,2)</f>
        <v>33603084.645560302</v>
      </c>
      <c r="K9866" s="39">
        <f t="shared" si="1082"/>
        <v>0</v>
      </c>
      <c r="L9866" s="39">
        <f t="shared" si="1083"/>
        <v>0</v>
      </c>
      <c r="M9866" s="39">
        <f t="shared" si="1084"/>
        <v>0</v>
      </c>
      <c r="N9866" s="41">
        <f t="shared" si="1085"/>
        <v>0</v>
      </c>
    </row>
    <row r="9867" spans="2:14">
      <c r="B9867" s="1">
        <v>42732</v>
      </c>
      <c r="C9867" s="1">
        <f t="shared" si="1086"/>
        <v>42705</v>
      </c>
      <c r="E9867" s="42">
        <f>IF(DAY(B9867)&gt;14,VLOOKUP(DATE(YEAR(C9867),MONTH(C9867)-1,DAY(1)),'מדדים וריביות'!B:C,2,FALSE),VLOOKUP(DATE(YEAR(C9867),MONTH(C9867)-2,DAY(1)),'מדדים וריביות'!B:C,2,FALSE))</f>
        <v>33603084.645560302</v>
      </c>
      <c r="F9867" s="46">
        <f>IF($B$5=1,'ריבית יומית'!D9861,'ריבית יומית'!G9861)</f>
        <v>2.7242892239431882E-5</v>
      </c>
      <c r="G9867" s="46">
        <f t="shared" si="1081"/>
        <v>0</v>
      </c>
      <c r="H9867" s="29">
        <f t="shared" si="1080"/>
        <v>1</v>
      </c>
      <c r="I9867" s="30">
        <f>VLOOKUP(B9866,'מדדים וריביות'!B:C,2)</f>
        <v>33603084.645560302</v>
      </c>
      <c r="K9867" s="39">
        <f t="shared" si="1082"/>
        <v>0</v>
      </c>
      <c r="L9867" s="39">
        <f t="shared" si="1083"/>
        <v>0</v>
      </c>
      <c r="M9867" s="39">
        <f t="shared" si="1084"/>
        <v>0</v>
      </c>
      <c r="N9867" s="41">
        <f t="shared" si="1085"/>
        <v>0</v>
      </c>
    </row>
    <row r="9868" spans="2:14">
      <c r="B9868" s="1">
        <v>42733</v>
      </c>
      <c r="C9868" s="1">
        <f t="shared" si="1086"/>
        <v>42705</v>
      </c>
      <c r="E9868" s="42">
        <f>IF(DAY(B9868)&gt;14,VLOOKUP(DATE(YEAR(C9868),MONTH(C9868)-1,DAY(1)),'מדדים וריביות'!B:C,2,FALSE),VLOOKUP(DATE(YEAR(C9868),MONTH(C9868)-2,DAY(1)),'מדדים וריביות'!B:C,2,FALSE))</f>
        <v>33603084.645560302</v>
      </c>
      <c r="F9868" s="46">
        <f>IF($B$5=1,'ריבית יומית'!D9862,'ריבית יומית'!G9862)</f>
        <v>2.7242892239431882E-5</v>
      </c>
      <c r="G9868" s="46">
        <f t="shared" si="1081"/>
        <v>0</v>
      </c>
      <c r="H9868" s="29">
        <f t="shared" si="1080"/>
        <v>1</v>
      </c>
      <c r="I9868" s="30">
        <f>VLOOKUP(B9867,'מדדים וריביות'!B:C,2)</f>
        <v>33603084.645560302</v>
      </c>
      <c r="K9868" s="39">
        <f t="shared" si="1082"/>
        <v>0</v>
      </c>
      <c r="L9868" s="39">
        <f t="shared" si="1083"/>
        <v>0</v>
      </c>
      <c r="M9868" s="39">
        <f t="shared" si="1084"/>
        <v>0</v>
      </c>
      <c r="N9868" s="41">
        <f t="shared" si="1085"/>
        <v>0</v>
      </c>
    </row>
    <row r="9869" spans="2:14">
      <c r="B9869" s="1">
        <v>42734</v>
      </c>
      <c r="C9869" s="1">
        <f t="shared" si="1086"/>
        <v>42705</v>
      </c>
      <c r="E9869" s="42">
        <f>IF(DAY(B9869)&gt;14,VLOOKUP(DATE(YEAR(C9869),MONTH(C9869)-1,DAY(1)),'מדדים וריביות'!B:C,2,FALSE),VLOOKUP(DATE(YEAR(C9869),MONTH(C9869)-2,DAY(1)),'מדדים וריביות'!B:C,2,FALSE))</f>
        <v>33603084.645560302</v>
      </c>
      <c r="F9869" s="46">
        <f>IF($B$5=1,'ריבית יומית'!D9863,'ריבית יומית'!G9863)</f>
        <v>2.7242892239431882E-5</v>
      </c>
      <c r="G9869" s="46">
        <f t="shared" si="1081"/>
        <v>0</v>
      </c>
      <c r="H9869" s="29">
        <f t="shared" si="1080"/>
        <v>1</v>
      </c>
      <c r="I9869" s="30">
        <f>VLOOKUP(B9868,'מדדים וריביות'!B:C,2)</f>
        <v>33603084.645560302</v>
      </c>
      <c r="K9869" s="39">
        <f t="shared" si="1082"/>
        <v>0</v>
      </c>
      <c r="L9869" s="39">
        <f t="shared" si="1083"/>
        <v>0</v>
      </c>
      <c r="M9869" s="39">
        <f t="shared" si="1084"/>
        <v>0</v>
      </c>
      <c r="N9869" s="41">
        <f t="shared" si="1085"/>
        <v>0</v>
      </c>
    </row>
    <row r="9870" spans="2:14">
      <c r="B9870" s="1">
        <v>42735</v>
      </c>
      <c r="C9870" s="1">
        <f t="shared" si="1086"/>
        <v>42705</v>
      </c>
      <c r="E9870" s="42">
        <f>IF(DAY(B9870)&gt;14,VLOOKUP(DATE(YEAR(C9870),MONTH(C9870)-1,DAY(1)),'מדדים וריביות'!B:C,2,FALSE),VLOOKUP(DATE(YEAR(C9870),MONTH(C9870)-2,DAY(1)),'מדדים וריביות'!B:C,2,FALSE))</f>
        <v>33603084.645560302</v>
      </c>
      <c r="F9870" s="46">
        <f>IF($B$5=1,'ריבית יומית'!D9864,'ריבית יומית'!G9864)</f>
        <v>2.7242892239431882E-5</v>
      </c>
      <c r="G9870" s="46">
        <f t="shared" si="1081"/>
        <v>0</v>
      </c>
      <c r="H9870" s="29">
        <f t="shared" si="1080"/>
        <v>1</v>
      </c>
      <c r="I9870" s="30">
        <f>VLOOKUP(B9869,'מדדים וריביות'!B:C,2)</f>
        <v>33603084.645560302</v>
      </c>
      <c r="K9870" s="39">
        <f t="shared" si="1082"/>
        <v>0</v>
      </c>
      <c r="L9870" s="39">
        <f t="shared" si="1083"/>
        <v>0</v>
      </c>
      <c r="M9870" s="39">
        <f t="shared" si="1084"/>
        <v>0</v>
      </c>
      <c r="N9870" s="41">
        <f t="shared" si="1085"/>
        <v>0</v>
      </c>
    </row>
    <row r="9871" spans="2:14">
      <c r="B9871" s="1">
        <v>42736</v>
      </c>
      <c r="C9871" s="1">
        <f t="shared" ref="C9871:C9934" si="1087">DATE(YEAR(B9871),MONTH(B9871),DAY(1))</f>
        <v>42736</v>
      </c>
      <c r="E9871" s="42">
        <f>IF(DAY(B9871)&gt;14,VLOOKUP(DATE(YEAR(C9871),MONTH(C9871)-1,DAY(1)),'מדדים וריביות'!B:C,2,FALSE),VLOOKUP(DATE(YEAR(C9871),MONTH(C9871)-2,DAY(1)),'מדדים וריביות'!B:C,2,FALSE))</f>
        <v>33603084.645560302</v>
      </c>
      <c r="F9871" s="46">
        <f>IF($B$5=1,'ריבית יומית'!D9865,'ריבית יומית'!G9865)</f>
        <v>2.7242892239431882E-5</v>
      </c>
      <c r="G9871" s="46">
        <f t="shared" ref="G9871:G9934" si="1088">IF(B9871&gt;$B$2,0,F9871)</f>
        <v>0</v>
      </c>
      <c r="H9871" s="29">
        <f t="shared" si="1080"/>
        <v>1</v>
      </c>
      <c r="I9871" s="30">
        <f>VLOOKUP(B9870,'מדדים וריביות'!B:C,2)</f>
        <v>33603084.645560302</v>
      </c>
      <c r="K9871" s="39">
        <f t="shared" ref="K9871:K9934" si="1089">$B$4/E9871*D9871-D9871</f>
        <v>0</v>
      </c>
      <c r="L9871" s="39">
        <f t="shared" ref="L9871:L9934" si="1090">H9872*D9871-D9871</f>
        <v>0</v>
      </c>
      <c r="M9871" s="39">
        <f t="shared" ref="M9871:M9934" si="1091">$B$4/E9871*L9871-L9871</f>
        <v>0</v>
      </c>
      <c r="N9871" s="41">
        <f t="shared" ref="N9871:N9934" si="1092">SUM(K9871:M9871)</f>
        <v>0</v>
      </c>
    </row>
    <row r="9872" spans="2:14">
      <c r="B9872" s="1">
        <v>42737</v>
      </c>
      <c r="C9872" s="1">
        <f t="shared" si="1087"/>
        <v>42736</v>
      </c>
      <c r="E9872" s="42">
        <f>IF(DAY(B9872)&gt;14,VLOOKUP(DATE(YEAR(C9872),MONTH(C9872)-1,DAY(1)),'מדדים וריביות'!B:C,2,FALSE),VLOOKUP(DATE(YEAR(C9872),MONTH(C9872)-2,DAY(1)),'מדדים וריביות'!B:C,2,FALSE))</f>
        <v>33603084.645560302</v>
      </c>
      <c r="F9872" s="46">
        <f>IF($B$5=1,'ריבית יומית'!D9866,'ריבית יומית'!G9866)</f>
        <v>2.7242892239431882E-5</v>
      </c>
      <c r="G9872" s="46">
        <f t="shared" si="1088"/>
        <v>0</v>
      </c>
      <c r="H9872" s="29">
        <f t="shared" si="1080"/>
        <v>1</v>
      </c>
      <c r="I9872" s="30">
        <f>VLOOKUP(B9871,'מדדים וריביות'!B:C,2)</f>
        <v>33535878.4762692</v>
      </c>
      <c r="K9872" s="39">
        <f t="shared" si="1089"/>
        <v>0</v>
      </c>
      <c r="L9872" s="39">
        <f t="shared" si="1090"/>
        <v>0</v>
      </c>
      <c r="M9872" s="39">
        <f t="shared" si="1091"/>
        <v>0</v>
      </c>
      <c r="N9872" s="41">
        <f t="shared" si="1092"/>
        <v>0</v>
      </c>
    </row>
    <row r="9873" spans="2:14">
      <c r="B9873" s="1">
        <v>42738</v>
      </c>
      <c r="C9873" s="1">
        <f t="shared" si="1087"/>
        <v>42736</v>
      </c>
      <c r="E9873" s="42">
        <f>IF(DAY(B9873)&gt;14,VLOOKUP(DATE(YEAR(C9873),MONTH(C9873)-1,DAY(1)),'מדדים וריביות'!B:C,2,FALSE),VLOOKUP(DATE(YEAR(C9873),MONTH(C9873)-2,DAY(1)),'מדדים וריביות'!B:C,2,FALSE))</f>
        <v>33603084.645560302</v>
      </c>
      <c r="F9873" s="46">
        <f>IF($B$5=1,'ריבית יומית'!D9867,'ריבית יומית'!G9867)</f>
        <v>2.7242892239431882E-5</v>
      </c>
      <c r="G9873" s="46">
        <f t="shared" si="1088"/>
        <v>0</v>
      </c>
      <c r="H9873" s="29">
        <f t="shared" si="1080"/>
        <v>1</v>
      </c>
      <c r="I9873" s="30">
        <f>VLOOKUP(B9872,'מדדים וריביות'!B:C,2)</f>
        <v>33535878.4762692</v>
      </c>
      <c r="K9873" s="39">
        <f t="shared" si="1089"/>
        <v>0</v>
      </c>
      <c r="L9873" s="39">
        <f t="shared" si="1090"/>
        <v>0</v>
      </c>
      <c r="M9873" s="39">
        <f t="shared" si="1091"/>
        <v>0</v>
      </c>
      <c r="N9873" s="41">
        <f t="shared" si="1092"/>
        <v>0</v>
      </c>
    </row>
    <row r="9874" spans="2:14">
      <c r="B9874" s="1">
        <v>42739</v>
      </c>
      <c r="C9874" s="1">
        <f t="shared" si="1087"/>
        <v>42736</v>
      </c>
      <c r="E9874" s="42">
        <f>IF(DAY(B9874)&gt;14,VLOOKUP(DATE(YEAR(C9874),MONTH(C9874)-1,DAY(1)),'מדדים וריביות'!B:C,2,FALSE),VLOOKUP(DATE(YEAR(C9874),MONTH(C9874)-2,DAY(1)),'מדדים וריביות'!B:C,2,FALSE))</f>
        <v>33603084.645560302</v>
      </c>
      <c r="F9874" s="46">
        <f>IF($B$5=1,'ריבית יומית'!D9868,'ריבית יומית'!G9868)</f>
        <v>2.7242892239431882E-5</v>
      </c>
      <c r="G9874" s="46">
        <f t="shared" si="1088"/>
        <v>0</v>
      </c>
      <c r="H9874" s="29">
        <f t="shared" si="1080"/>
        <v>1</v>
      </c>
      <c r="I9874" s="30">
        <f>VLOOKUP(B9873,'מדדים וריביות'!B:C,2)</f>
        <v>33535878.4762692</v>
      </c>
      <c r="K9874" s="39">
        <f t="shared" si="1089"/>
        <v>0</v>
      </c>
      <c r="L9874" s="39">
        <f t="shared" si="1090"/>
        <v>0</v>
      </c>
      <c r="M9874" s="39">
        <f t="shared" si="1091"/>
        <v>0</v>
      </c>
      <c r="N9874" s="41">
        <f t="shared" si="1092"/>
        <v>0</v>
      </c>
    </row>
    <row r="9875" spans="2:14">
      <c r="B9875" s="1">
        <v>42740</v>
      </c>
      <c r="C9875" s="1">
        <f t="shared" si="1087"/>
        <v>42736</v>
      </c>
      <c r="E9875" s="42">
        <f>IF(DAY(B9875)&gt;14,VLOOKUP(DATE(YEAR(C9875),MONTH(C9875)-1,DAY(1)),'מדדים וריביות'!B:C,2,FALSE),VLOOKUP(DATE(YEAR(C9875),MONTH(C9875)-2,DAY(1)),'מדדים וריביות'!B:C,2,FALSE))</f>
        <v>33603084.645560302</v>
      </c>
      <c r="F9875" s="46">
        <f>IF($B$5=1,'ריבית יומית'!D9869,'ריבית יומית'!G9869)</f>
        <v>2.7242892239431882E-5</v>
      </c>
      <c r="G9875" s="46">
        <f t="shared" si="1088"/>
        <v>0</v>
      </c>
      <c r="H9875" s="29">
        <f t="shared" si="1080"/>
        <v>1</v>
      </c>
      <c r="I9875" s="30">
        <f>VLOOKUP(B9874,'מדדים וריביות'!B:C,2)</f>
        <v>33535878.4762692</v>
      </c>
      <c r="K9875" s="39">
        <f t="shared" si="1089"/>
        <v>0</v>
      </c>
      <c r="L9875" s="39">
        <f t="shared" si="1090"/>
        <v>0</v>
      </c>
      <c r="M9875" s="39">
        <f t="shared" si="1091"/>
        <v>0</v>
      </c>
      <c r="N9875" s="41">
        <f t="shared" si="1092"/>
        <v>0</v>
      </c>
    </row>
    <row r="9876" spans="2:14">
      <c r="B9876" s="1">
        <v>42741</v>
      </c>
      <c r="C9876" s="1">
        <f t="shared" si="1087"/>
        <v>42736</v>
      </c>
      <c r="E9876" s="42">
        <f>IF(DAY(B9876)&gt;14,VLOOKUP(DATE(YEAR(C9876),MONTH(C9876)-1,DAY(1)),'מדדים וריביות'!B:C,2,FALSE),VLOOKUP(DATE(YEAR(C9876),MONTH(C9876)-2,DAY(1)),'מדדים וריביות'!B:C,2,FALSE))</f>
        <v>33603084.645560302</v>
      </c>
      <c r="F9876" s="46">
        <f>IF($B$5=1,'ריבית יומית'!D9870,'ריבית יומית'!G9870)</f>
        <v>2.7242892239431882E-5</v>
      </c>
      <c r="G9876" s="46">
        <f t="shared" si="1088"/>
        <v>0</v>
      </c>
      <c r="H9876" s="29">
        <f t="shared" si="1080"/>
        <v>1</v>
      </c>
      <c r="I9876" s="30">
        <f>VLOOKUP(B9875,'מדדים וריביות'!B:C,2)</f>
        <v>33535878.4762692</v>
      </c>
      <c r="K9876" s="39">
        <f t="shared" si="1089"/>
        <v>0</v>
      </c>
      <c r="L9876" s="39">
        <f t="shared" si="1090"/>
        <v>0</v>
      </c>
      <c r="M9876" s="39">
        <f t="shared" si="1091"/>
        <v>0</v>
      </c>
      <c r="N9876" s="41">
        <f t="shared" si="1092"/>
        <v>0</v>
      </c>
    </row>
    <row r="9877" spans="2:14">
      <c r="B9877" s="1">
        <v>42742</v>
      </c>
      <c r="C9877" s="1">
        <f t="shared" si="1087"/>
        <v>42736</v>
      </c>
      <c r="E9877" s="42">
        <f>IF(DAY(B9877)&gt;14,VLOOKUP(DATE(YEAR(C9877),MONTH(C9877)-1,DAY(1)),'מדדים וריביות'!B:C,2,FALSE),VLOOKUP(DATE(YEAR(C9877),MONTH(C9877)-2,DAY(1)),'מדדים וריביות'!B:C,2,FALSE))</f>
        <v>33603084.645560302</v>
      </c>
      <c r="F9877" s="46">
        <f>IF($B$5=1,'ריבית יומית'!D9871,'ריבית יומית'!G9871)</f>
        <v>2.7242892239431882E-5</v>
      </c>
      <c r="G9877" s="46">
        <f t="shared" si="1088"/>
        <v>0</v>
      </c>
      <c r="H9877" s="29">
        <f t="shared" si="1080"/>
        <v>1</v>
      </c>
      <c r="I9877" s="30">
        <f>VLOOKUP(B9876,'מדדים וריביות'!B:C,2)</f>
        <v>33535878.4762692</v>
      </c>
      <c r="K9877" s="39">
        <f t="shared" si="1089"/>
        <v>0</v>
      </c>
      <c r="L9877" s="39">
        <f t="shared" si="1090"/>
        <v>0</v>
      </c>
      <c r="M9877" s="39">
        <f t="shared" si="1091"/>
        <v>0</v>
      </c>
      <c r="N9877" s="41">
        <f t="shared" si="1092"/>
        <v>0</v>
      </c>
    </row>
    <row r="9878" spans="2:14">
      <c r="B9878" s="1">
        <v>42743</v>
      </c>
      <c r="C9878" s="1">
        <f t="shared" si="1087"/>
        <v>42736</v>
      </c>
      <c r="E9878" s="42">
        <f>IF(DAY(B9878)&gt;14,VLOOKUP(DATE(YEAR(C9878),MONTH(C9878)-1,DAY(1)),'מדדים וריביות'!B:C,2,FALSE),VLOOKUP(DATE(YEAR(C9878),MONTH(C9878)-2,DAY(1)),'מדדים וריביות'!B:C,2,FALSE))</f>
        <v>33603084.645560302</v>
      </c>
      <c r="F9878" s="46">
        <f>IF($B$5=1,'ריבית יומית'!D9872,'ריבית יומית'!G9872)</f>
        <v>2.7242892239431882E-5</v>
      </c>
      <c r="G9878" s="46">
        <f t="shared" si="1088"/>
        <v>0</v>
      </c>
      <c r="H9878" s="29">
        <f t="shared" si="1080"/>
        <v>1</v>
      </c>
      <c r="I9878" s="30">
        <f>VLOOKUP(B9877,'מדדים וריביות'!B:C,2)</f>
        <v>33535878.4762692</v>
      </c>
      <c r="K9878" s="39">
        <f t="shared" si="1089"/>
        <v>0</v>
      </c>
      <c r="L9878" s="39">
        <f t="shared" si="1090"/>
        <v>0</v>
      </c>
      <c r="M9878" s="39">
        <f t="shared" si="1091"/>
        <v>0</v>
      </c>
      <c r="N9878" s="41">
        <f t="shared" si="1092"/>
        <v>0</v>
      </c>
    </row>
    <row r="9879" spans="2:14">
      <c r="B9879" s="1">
        <v>42744</v>
      </c>
      <c r="C9879" s="1">
        <f t="shared" si="1087"/>
        <v>42736</v>
      </c>
      <c r="E9879" s="42">
        <f>IF(DAY(B9879)&gt;14,VLOOKUP(DATE(YEAR(C9879),MONTH(C9879)-1,DAY(1)),'מדדים וריביות'!B:C,2,FALSE),VLOOKUP(DATE(YEAR(C9879),MONTH(C9879)-2,DAY(1)),'מדדים וריביות'!B:C,2,FALSE))</f>
        <v>33603084.645560302</v>
      </c>
      <c r="F9879" s="46">
        <f>IF($B$5=1,'ריבית יומית'!D9873,'ריבית יומית'!G9873)</f>
        <v>2.7242892239431882E-5</v>
      </c>
      <c r="G9879" s="46">
        <f t="shared" si="1088"/>
        <v>0</v>
      </c>
      <c r="H9879" s="29">
        <f t="shared" si="1080"/>
        <v>1</v>
      </c>
      <c r="I9879" s="30">
        <f>VLOOKUP(B9878,'מדדים וריביות'!B:C,2)</f>
        <v>33535878.4762692</v>
      </c>
      <c r="K9879" s="39">
        <f t="shared" si="1089"/>
        <v>0</v>
      </c>
      <c r="L9879" s="39">
        <f t="shared" si="1090"/>
        <v>0</v>
      </c>
      <c r="M9879" s="39">
        <f t="shared" si="1091"/>
        <v>0</v>
      </c>
      <c r="N9879" s="41">
        <f t="shared" si="1092"/>
        <v>0</v>
      </c>
    </row>
    <row r="9880" spans="2:14">
      <c r="B9880" s="1">
        <v>42745</v>
      </c>
      <c r="C9880" s="1">
        <f t="shared" si="1087"/>
        <v>42736</v>
      </c>
      <c r="E9880" s="42">
        <f>IF(DAY(B9880)&gt;14,VLOOKUP(DATE(YEAR(C9880),MONTH(C9880)-1,DAY(1)),'מדדים וריביות'!B:C,2,FALSE),VLOOKUP(DATE(YEAR(C9880),MONTH(C9880)-2,DAY(1)),'מדדים וריביות'!B:C,2,FALSE))</f>
        <v>33603084.645560302</v>
      </c>
      <c r="F9880" s="46">
        <f>IF($B$5=1,'ריבית יומית'!D9874,'ריבית יומית'!G9874)</f>
        <v>2.7242892239431882E-5</v>
      </c>
      <c r="G9880" s="46">
        <f t="shared" si="1088"/>
        <v>0</v>
      </c>
      <c r="H9880" s="29">
        <f t="shared" si="1080"/>
        <v>1</v>
      </c>
      <c r="I9880" s="30">
        <f>VLOOKUP(B9879,'מדדים וריביות'!B:C,2)</f>
        <v>33535878.4762692</v>
      </c>
      <c r="K9880" s="39">
        <f t="shared" si="1089"/>
        <v>0</v>
      </c>
      <c r="L9880" s="39">
        <f t="shared" si="1090"/>
        <v>0</v>
      </c>
      <c r="M9880" s="39">
        <f t="shared" si="1091"/>
        <v>0</v>
      </c>
      <c r="N9880" s="41">
        <f t="shared" si="1092"/>
        <v>0</v>
      </c>
    </row>
    <row r="9881" spans="2:14">
      <c r="B9881" s="1">
        <v>42746</v>
      </c>
      <c r="C9881" s="1">
        <f t="shared" si="1087"/>
        <v>42736</v>
      </c>
      <c r="E9881" s="42">
        <f>IF(DAY(B9881)&gt;14,VLOOKUP(DATE(YEAR(C9881),MONTH(C9881)-1,DAY(1)),'מדדים וריביות'!B:C,2,FALSE),VLOOKUP(DATE(YEAR(C9881),MONTH(C9881)-2,DAY(1)),'מדדים וריביות'!B:C,2,FALSE))</f>
        <v>33603084.645560302</v>
      </c>
      <c r="F9881" s="46">
        <f>IF($B$5=1,'ריבית יומית'!D9875,'ריבית יומית'!G9875)</f>
        <v>2.7242892239431882E-5</v>
      </c>
      <c r="G9881" s="46">
        <f t="shared" si="1088"/>
        <v>0</v>
      </c>
      <c r="H9881" s="29">
        <f t="shared" si="1080"/>
        <v>1</v>
      </c>
      <c r="I9881" s="30">
        <f>VLOOKUP(B9880,'מדדים וריביות'!B:C,2)</f>
        <v>33535878.4762692</v>
      </c>
      <c r="K9881" s="39">
        <f t="shared" si="1089"/>
        <v>0</v>
      </c>
      <c r="L9881" s="39">
        <f t="shared" si="1090"/>
        <v>0</v>
      </c>
      <c r="M9881" s="39">
        <f t="shared" si="1091"/>
        <v>0</v>
      </c>
      <c r="N9881" s="41">
        <f t="shared" si="1092"/>
        <v>0</v>
      </c>
    </row>
    <row r="9882" spans="2:14">
      <c r="B9882" s="1">
        <v>42747</v>
      </c>
      <c r="C9882" s="1">
        <f t="shared" si="1087"/>
        <v>42736</v>
      </c>
      <c r="E9882" s="42">
        <f>IF(DAY(B9882)&gt;14,VLOOKUP(DATE(YEAR(C9882),MONTH(C9882)-1,DAY(1)),'מדדים וריביות'!B:C,2,FALSE),VLOOKUP(DATE(YEAR(C9882),MONTH(C9882)-2,DAY(1)),'מדדים וריביות'!B:C,2,FALSE))</f>
        <v>33603084.645560302</v>
      </c>
      <c r="F9882" s="46">
        <f>IF($B$5=1,'ריבית יומית'!D9876,'ריבית יומית'!G9876)</f>
        <v>2.7242892239431882E-5</v>
      </c>
      <c r="G9882" s="46">
        <f t="shared" si="1088"/>
        <v>0</v>
      </c>
      <c r="H9882" s="29">
        <f t="shared" si="1080"/>
        <v>1</v>
      </c>
      <c r="I9882" s="30">
        <f>VLOOKUP(B9881,'מדדים וריביות'!B:C,2)</f>
        <v>33535878.4762692</v>
      </c>
      <c r="K9882" s="39">
        <f t="shared" si="1089"/>
        <v>0</v>
      </c>
      <c r="L9882" s="39">
        <f t="shared" si="1090"/>
        <v>0</v>
      </c>
      <c r="M9882" s="39">
        <f t="shared" si="1091"/>
        <v>0</v>
      </c>
      <c r="N9882" s="41">
        <f t="shared" si="1092"/>
        <v>0</v>
      </c>
    </row>
    <row r="9883" spans="2:14">
      <c r="B9883" s="1">
        <v>42748</v>
      </c>
      <c r="C9883" s="1">
        <f t="shared" si="1087"/>
        <v>42736</v>
      </c>
      <c r="E9883" s="42">
        <f>IF(DAY(B9883)&gt;14,VLOOKUP(DATE(YEAR(C9883),MONTH(C9883)-1,DAY(1)),'מדדים וריביות'!B:C,2,FALSE),VLOOKUP(DATE(YEAR(C9883),MONTH(C9883)-2,DAY(1)),'מדדים וריביות'!B:C,2,FALSE))</f>
        <v>33603084.645560302</v>
      </c>
      <c r="F9883" s="46">
        <f>IF($B$5=1,'ריבית יומית'!D9877,'ריבית יומית'!G9877)</f>
        <v>2.7242892239431882E-5</v>
      </c>
      <c r="G9883" s="46">
        <f t="shared" si="1088"/>
        <v>0</v>
      </c>
      <c r="H9883" s="29">
        <f t="shared" si="1080"/>
        <v>1</v>
      </c>
      <c r="I9883" s="30">
        <f>VLOOKUP(B9882,'מדדים וריביות'!B:C,2)</f>
        <v>33535878.4762692</v>
      </c>
      <c r="K9883" s="39">
        <f t="shared" si="1089"/>
        <v>0</v>
      </c>
      <c r="L9883" s="39">
        <f t="shared" si="1090"/>
        <v>0</v>
      </c>
      <c r="M9883" s="39">
        <f t="shared" si="1091"/>
        <v>0</v>
      </c>
      <c r="N9883" s="41">
        <f t="shared" si="1092"/>
        <v>0</v>
      </c>
    </row>
    <row r="9884" spans="2:14">
      <c r="B9884" s="1">
        <v>42749</v>
      </c>
      <c r="C9884" s="1">
        <f t="shared" si="1087"/>
        <v>42736</v>
      </c>
      <c r="E9884" s="42">
        <f>IF(DAY(B9884)&gt;14,VLOOKUP(DATE(YEAR(C9884),MONTH(C9884)-1,DAY(1)),'מדדים וריביות'!B:C,2,FALSE),VLOOKUP(DATE(YEAR(C9884),MONTH(C9884)-2,DAY(1)),'מדדים וריביות'!B:C,2,FALSE))</f>
        <v>33603084.645560302</v>
      </c>
      <c r="F9884" s="46">
        <f>IF($B$5=1,'ריבית יומית'!D9878,'ריבית יומית'!G9878)</f>
        <v>2.7242892239431882E-5</v>
      </c>
      <c r="G9884" s="46">
        <f t="shared" si="1088"/>
        <v>0</v>
      </c>
      <c r="H9884" s="29">
        <f t="shared" si="1080"/>
        <v>1</v>
      </c>
      <c r="I9884" s="30">
        <f>VLOOKUP(B9883,'מדדים וריביות'!B:C,2)</f>
        <v>33535878.4762692</v>
      </c>
      <c r="K9884" s="39">
        <f t="shared" si="1089"/>
        <v>0</v>
      </c>
      <c r="L9884" s="39">
        <f t="shared" si="1090"/>
        <v>0</v>
      </c>
      <c r="M9884" s="39">
        <f t="shared" si="1091"/>
        <v>0</v>
      </c>
      <c r="N9884" s="41">
        <f t="shared" si="1092"/>
        <v>0</v>
      </c>
    </row>
    <row r="9885" spans="2:14">
      <c r="B9885" s="1">
        <v>42750</v>
      </c>
      <c r="C9885" s="1">
        <f t="shared" si="1087"/>
        <v>42736</v>
      </c>
      <c r="E9885" s="42">
        <f>IF(DAY(B9885)&gt;14,VLOOKUP(DATE(YEAR(C9885),MONTH(C9885)-1,DAY(1)),'מדדים וריביות'!B:C,2,FALSE),VLOOKUP(DATE(YEAR(C9885),MONTH(C9885)-2,DAY(1)),'מדדים וריביות'!B:C,2,FALSE))</f>
        <v>33603084.645560302</v>
      </c>
      <c r="F9885" s="46">
        <f>IF($B$5=1,'ריבית יומית'!D9879,'ריבית יומית'!G9879)</f>
        <v>2.7242892239431882E-5</v>
      </c>
      <c r="G9885" s="46">
        <f t="shared" si="1088"/>
        <v>0</v>
      </c>
      <c r="H9885" s="29">
        <f t="shared" si="1080"/>
        <v>1</v>
      </c>
      <c r="I9885" s="30">
        <f>VLOOKUP(B9884,'מדדים וריביות'!B:C,2)</f>
        <v>33535878.4762692</v>
      </c>
      <c r="K9885" s="39">
        <f t="shared" si="1089"/>
        <v>0</v>
      </c>
      <c r="L9885" s="39">
        <f t="shared" si="1090"/>
        <v>0</v>
      </c>
      <c r="M9885" s="39">
        <f t="shared" si="1091"/>
        <v>0</v>
      </c>
      <c r="N9885" s="41">
        <f t="shared" si="1092"/>
        <v>0</v>
      </c>
    </row>
    <row r="9886" spans="2:14">
      <c r="B9886" s="1">
        <v>42751</v>
      </c>
      <c r="C9886" s="1">
        <f t="shared" si="1087"/>
        <v>42736</v>
      </c>
      <c r="E9886" s="42">
        <f>IF(DAY(B9886)&gt;14,VLOOKUP(DATE(YEAR(C9886),MONTH(C9886)-1,DAY(1)),'מדדים וריביות'!B:C,2,FALSE),VLOOKUP(DATE(YEAR(C9886),MONTH(C9886)-2,DAY(1)),'מדדים וריביות'!B:C,2,FALSE))</f>
        <v>33603084.645560302</v>
      </c>
      <c r="F9886" s="46">
        <f>IF($B$5=1,'ריבית יומית'!D9880,'ריבית יומית'!G9880)</f>
        <v>2.7242892239431882E-5</v>
      </c>
      <c r="G9886" s="46">
        <f t="shared" si="1088"/>
        <v>0</v>
      </c>
      <c r="H9886" s="29">
        <f t="shared" si="1080"/>
        <v>1</v>
      </c>
      <c r="I9886" s="30">
        <f>VLOOKUP(B9885,'מדדים וריביות'!B:C,2)</f>
        <v>33535878.4762692</v>
      </c>
      <c r="K9886" s="39">
        <f t="shared" si="1089"/>
        <v>0</v>
      </c>
      <c r="L9886" s="39">
        <f t="shared" si="1090"/>
        <v>0</v>
      </c>
      <c r="M9886" s="39">
        <f t="shared" si="1091"/>
        <v>0</v>
      </c>
      <c r="N9886" s="41">
        <f t="shared" si="1092"/>
        <v>0</v>
      </c>
    </row>
    <row r="9887" spans="2:14">
      <c r="B9887" s="1">
        <v>42752</v>
      </c>
      <c r="C9887" s="1">
        <f t="shared" si="1087"/>
        <v>42736</v>
      </c>
      <c r="E9887" s="42">
        <f>IF(DAY(B9887)&gt;14,VLOOKUP(DATE(YEAR(C9887),MONTH(C9887)-1,DAY(1)),'מדדים וריביות'!B:C,2,FALSE),VLOOKUP(DATE(YEAR(C9887),MONTH(C9887)-2,DAY(1)),'מדדים וריביות'!B:C,2,FALSE))</f>
        <v>33603084.645560302</v>
      </c>
      <c r="F9887" s="46">
        <f>IF($B$5=1,'ריבית יומית'!D9881,'ריבית יומית'!G9881)</f>
        <v>2.7242892239431882E-5</v>
      </c>
      <c r="G9887" s="46">
        <f t="shared" si="1088"/>
        <v>0</v>
      </c>
      <c r="H9887" s="29">
        <f t="shared" si="1080"/>
        <v>1</v>
      </c>
      <c r="I9887" s="30">
        <f>VLOOKUP(B9886,'מדדים וריביות'!B:C,2)</f>
        <v>33535878.4762692</v>
      </c>
      <c r="K9887" s="39">
        <f t="shared" si="1089"/>
        <v>0</v>
      </c>
      <c r="L9887" s="39">
        <f t="shared" si="1090"/>
        <v>0</v>
      </c>
      <c r="M9887" s="39">
        <f t="shared" si="1091"/>
        <v>0</v>
      </c>
      <c r="N9887" s="41">
        <f t="shared" si="1092"/>
        <v>0</v>
      </c>
    </row>
    <row r="9888" spans="2:14">
      <c r="B9888" s="1">
        <v>42753</v>
      </c>
      <c r="C9888" s="1">
        <f t="shared" si="1087"/>
        <v>42736</v>
      </c>
      <c r="E9888" s="42">
        <f>IF(DAY(B9888)&gt;14,VLOOKUP(DATE(YEAR(C9888),MONTH(C9888)-1,DAY(1)),'מדדים וריביות'!B:C,2,FALSE),VLOOKUP(DATE(YEAR(C9888),MONTH(C9888)-2,DAY(1)),'מדדים וריביות'!B:C,2,FALSE))</f>
        <v>33603084.645560302</v>
      </c>
      <c r="F9888" s="46">
        <f>IF($B$5=1,'ריבית יומית'!D9882,'ריבית יומית'!G9882)</f>
        <v>2.7242892239431882E-5</v>
      </c>
      <c r="G9888" s="46">
        <f t="shared" si="1088"/>
        <v>0</v>
      </c>
      <c r="H9888" s="29">
        <f t="shared" si="1080"/>
        <v>1</v>
      </c>
      <c r="I9888" s="30">
        <f>VLOOKUP(B9887,'מדדים וריביות'!B:C,2)</f>
        <v>33535878.4762692</v>
      </c>
      <c r="K9888" s="39">
        <f t="shared" si="1089"/>
        <v>0</v>
      </c>
      <c r="L9888" s="39">
        <f t="shared" si="1090"/>
        <v>0</v>
      </c>
      <c r="M9888" s="39">
        <f t="shared" si="1091"/>
        <v>0</v>
      </c>
      <c r="N9888" s="41">
        <f t="shared" si="1092"/>
        <v>0</v>
      </c>
    </row>
    <row r="9889" spans="2:14">
      <c r="B9889" s="1">
        <v>42754</v>
      </c>
      <c r="C9889" s="1">
        <f t="shared" si="1087"/>
        <v>42736</v>
      </c>
      <c r="E9889" s="42">
        <f>IF(DAY(B9889)&gt;14,VLOOKUP(DATE(YEAR(C9889),MONTH(C9889)-1,DAY(1)),'מדדים וריביות'!B:C,2,FALSE),VLOOKUP(DATE(YEAR(C9889),MONTH(C9889)-2,DAY(1)),'מדדים וריביות'!B:C,2,FALSE))</f>
        <v>33603084.645560302</v>
      </c>
      <c r="F9889" s="46">
        <f>IF($B$5=1,'ריבית יומית'!D9883,'ריבית יומית'!G9883)</f>
        <v>2.7242892239431882E-5</v>
      </c>
      <c r="G9889" s="46">
        <f t="shared" si="1088"/>
        <v>0</v>
      </c>
      <c r="H9889" s="29">
        <f t="shared" si="1080"/>
        <v>1</v>
      </c>
      <c r="I9889" s="30">
        <f>VLOOKUP(B9888,'מדדים וריביות'!B:C,2)</f>
        <v>33535878.4762692</v>
      </c>
      <c r="K9889" s="39">
        <f t="shared" si="1089"/>
        <v>0</v>
      </c>
      <c r="L9889" s="39">
        <f t="shared" si="1090"/>
        <v>0</v>
      </c>
      <c r="M9889" s="39">
        <f t="shared" si="1091"/>
        <v>0</v>
      </c>
      <c r="N9889" s="41">
        <f t="shared" si="1092"/>
        <v>0</v>
      </c>
    </row>
    <row r="9890" spans="2:14">
      <c r="B9890" s="1">
        <v>42755</v>
      </c>
      <c r="C9890" s="1">
        <f t="shared" si="1087"/>
        <v>42736</v>
      </c>
      <c r="E9890" s="42">
        <f>IF(DAY(B9890)&gt;14,VLOOKUP(DATE(YEAR(C9890),MONTH(C9890)-1,DAY(1)),'מדדים וריביות'!B:C,2,FALSE),VLOOKUP(DATE(YEAR(C9890),MONTH(C9890)-2,DAY(1)),'מדדים וריביות'!B:C,2,FALSE))</f>
        <v>33603084.645560302</v>
      </c>
      <c r="F9890" s="46">
        <f>IF($B$5=1,'ריבית יומית'!D9884,'ריבית יומית'!G9884)</f>
        <v>2.7242892239431882E-5</v>
      </c>
      <c r="G9890" s="46">
        <f t="shared" si="1088"/>
        <v>0</v>
      </c>
      <c r="H9890" s="29">
        <f t="shared" si="1080"/>
        <v>1</v>
      </c>
      <c r="I9890" s="30">
        <f>VLOOKUP(B9889,'מדדים וריביות'!B:C,2)</f>
        <v>33535878.4762692</v>
      </c>
      <c r="K9890" s="39">
        <f t="shared" si="1089"/>
        <v>0</v>
      </c>
      <c r="L9890" s="39">
        <f t="shared" si="1090"/>
        <v>0</v>
      </c>
      <c r="M9890" s="39">
        <f t="shared" si="1091"/>
        <v>0</v>
      </c>
      <c r="N9890" s="41">
        <f t="shared" si="1092"/>
        <v>0</v>
      </c>
    </row>
    <row r="9891" spans="2:14">
      <c r="B9891" s="1">
        <v>42756</v>
      </c>
      <c r="C9891" s="1">
        <f t="shared" si="1087"/>
        <v>42736</v>
      </c>
      <c r="E9891" s="42">
        <f>IF(DAY(B9891)&gt;14,VLOOKUP(DATE(YEAR(C9891),MONTH(C9891)-1,DAY(1)),'מדדים וריביות'!B:C,2,FALSE),VLOOKUP(DATE(YEAR(C9891),MONTH(C9891)-2,DAY(1)),'מדדים וריביות'!B:C,2,FALSE))</f>
        <v>33603084.645560302</v>
      </c>
      <c r="F9891" s="46">
        <f>IF($B$5=1,'ריבית יומית'!D9885,'ריבית יומית'!G9885)</f>
        <v>2.7242892239431882E-5</v>
      </c>
      <c r="G9891" s="46">
        <f t="shared" si="1088"/>
        <v>0</v>
      </c>
      <c r="H9891" s="29">
        <f t="shared" ref="H9891:H9954" si="1093">H9892*(1+G9891)</f>
        <v>1</v>
      </c>
      <c r="I9891" s="30">
        <f>VLOOKUP(B9890,'מדדים וריביות'!B:C,2)</f>
        <v>33535878.4762692</v>
      </c>
      <c r="K9891" s="39">
        <f t="shared" si="1089"/>
        <v>0</v>
      </c>
      <c r="L9891" s="39">
        <f t="shared" si="1090"/>
        <v>0</v>
      </c>
      <c r="M9891" s="39">
        <f t="shared" si="1091"/>
        <v>0</v>
      </c>
      <c r="N9891" s="41">
        <f t="shared" si="1092"/>
        <v>0</v>
      </c>
    </row>
    <row r="9892" spans="2:14">
      <c r="B9892" s="1">
        <v>42757</v>
      </c>
      <c r="C9892" s="1">
        <f t="shared" si="1087"/>
        <v>42736</v>
      </c>
      <c r="E9892" s="42">
        <f>IF(DAY(B9892)&gt;14,VLOOKUP(DATE(YEAR(C9892),MONTH(C9892)-1,DAY(1)),'מדדים וריביות'!B:C,2,FALSE),VLOOKUP(DATE(YEAR(C9892),MONTH(C9892)-2,DAY(1)),'מדדים וריביות'!B:C,2,FALSE))</f>
        <v>33603084.645560302</v>
      </c>
      <c r="F9892" s="46">
        <f>IF($B$5=1,'ריבית יומית'!D9886,'ריבית יומית'!G9886)</f>
        <v>2.7242892239431882E-5</v>
      </c>
      <c r="G9892" s="46">
        <f t="shared" si="1088"/>
        <v>0</v>
      </c>
      <c r="H9892" s="29">
        <f t="shared" si="1093"/>
        <v>1</v>
      </c>
      <c r="I9892" s="30">
        <f>VLOOKUP(B9891,'מדדים וריביות'!B:C,2)</f>
        <v>33535878.4762692</v>
      </c>
      <c r="K9892" s="39">
        <f t="shared" si="1089"/>
        <v>0</v>
      </c>
      <c r="L9892" s="39">
        <f t="shared" si="1090"/>
        <v>0</v>
      </c>
      <c r="M9892" s="39">
        <f t="shared" si="1091"/>
        <v>0</v>
      </c>
      <c r="N9892" s="41">
        <f t="shared" si="1092"/>
        <v>0</v>
      </c>
    </row>
    <row r="9893" spans="2:14">
      <c r="B9893" s="1">
        <v>42758</v>
      </c>
      <c r="C9893" s="1">
        <f t="shared" si="1087"/>
        <v>42736</v>
      </c>
      <c r="E9893" s="42">
        <f>IF(DAY(B9893)&gt;14,VLOOKUP(DATE(YEAR(C9893),MONTH(C9893)-1,DAY(1)),'מדדים וריביות'!B:C,2,FALSE),VLOOKUP(DATE(YEAR(C9893),MONTH(C9893)-2,DAY(1)),'מדדים וריביות'!B:C,2,FALSE))</f>
        <v>33603084.645560302</v>
      </c>
      <c r="F9893" s="46">
        <f>IF($B$5=1,'ריבית יומית'!D9887,'ריבית יומית'!G9887)</f>
        <v>2.7242892239431882E-5</v>
      </c>
      <c r="G9893" s="46">
        <f t="shared" si="1088"/>
        <v>0</v>
      </c>
      <c r="H9893" s="29">
        <f t="shared" si="1093"/>
        <v>1</v>
      </c>
      <c r="I9893" s="30">
        <f>VLOOKUP(B9892,'מדדים וריביות'!B:C,2)</f>
        <v>33535878.4762692</v>
      </c>
      <c r="K9893" s="39">
        <f t="shared" si="1089"/>
        <v>0</v>
      </c>
      <c r="L9893" s="39">
        <f t="shared" si="1090"/>
        <v>0</v>
      </c>
      <c r="M9893" s="39">
        <f t="shared" si="1091"/>
        <v>0</v>
      </c>
      <c r="N9893" s="41">
        <f t="shared" si="1092"/>
        <v>0</v>
      </c>
    </row>
    <row r="9894" spans="2:14">
      <c r="B9894" s="1">
        <v>42759</v>
      </c>
      <c r="C9894" s="1">
        <f t="shared" si="1087"/>
        <v>42736</v>
      </c>
      <c r="E9894" s="42">
        <f>IF(DAY(B9894)&gt;14,VLOOKUP(DATE(YEAR(C9894),MONTH(C9894)-1,DAY(1)),'מדדים וריביות'!B:C,2,FALSE),VLOOKUP(DATE(YEAR(C9894),MONTH(C9894)-2,DAY(1)),'מדדים וריביות'!B:C,2,FALSE))</f>
        <v>33603084.645560302</v>
      </c>
      <c r="F9894" s="46">
        <f>IF($B$5=1,'ריבית יומית'!D9888,'ריבית יומית'!G9888)</f>
        <v>2.7242892239431882E-5</v>
      </c>
      <c r="G9894" s="46">
        <f t="shared" si="1088"/>
        <v>0</v>
      </c>
      <c r="H9894" s="29">
        <f t="shared" si="1093"/>
        <v>1</v>
      </c>
      <c r="I9894" s="30">
        <f>VLOOKUP(B9893,'מדדים וריביות'!B:C,2)</f>
        <v>33535878.4762692</v>
      </c>
      <c r="K9894" s="39">
        <f t="shared" si="1089"/>
        <v>0</v>
      </c>
      <c r="L9894" s="39">
        <f t="shared" si="1090"/>
        <v>0</v>
      </c>
      <c r="M9894" s="39">
        <f t="shared" si="1091"/>
        <v>0</v>
      </c>
      <c r="N9894" s="41">
        <f t="shared" si="1092"/>
        <v>0</v>
      </c>
    </row>
    <row r="9895" spans="2:14">
      <c r="B9895" s="1">
        <v>42760</v>
      </c>
      <c r="C9895" s="1">
        <f t="shared" si="1087"/>
        <v>42736</v>
      </c>
      <c r="E9895" s="42">
        <f>IF(DAY(B9895)&gt;14,VLOOKUP(DATE(YEAR(C9895),MONTH(C9895)-1,DAY(1)),'מדדים וריביות'!B:C,2,FALSE),VLOOKUP(DATE(YEAR(C9895),MONTH(C9895)-2,DAY(1)),'מדדים וריביות'!B:C,2,FALSE))</f>
        <v>33603084.645560302</v>
      </c>
      <c r="F9895" s="46">
        <f>IF($B$5=1,'ריבית יומית'!D9889,'ריבית יומית'!G9889)</f>
        <v>2.7242892239431882E-5</v>
      </c>
      <c r="G9895" s="46">
        <f t="shared" si="1088"/>
        <v>0</v>
      </c>
      <c r="H9895" s="29">
        <f t="shared" si="1093"/>
        <v>1</v>
      </c>
      <c r="I9895" s="30">
        <f>VLOOKUP(B9894,'מדדים וריביות'!B:C,2)</f>
        <v>33535878.4762692</v>
      </c>
      <c r="K9895" s="39">
        <f t="shared" si="1089"/>
        <v>0</v>
      </c>
      <c r="L9895" s="39">
        <f t="shared" si="1090"/>
        <v>0</v>
      </c>
      <c r="M9895" s="39">
        <f t="shared" si="1091"/>
        <v>0</v>
      </c>
      <c r="N9895" s="41">
        <f t="shared" si="1092"/>
        <v>0</v>
      </c>
    </row>
    <row r="9896" spans="2:14">
      <c r="B9896" s="1">
        <v>42761</v>
      </c>
      <c r="C9896" s="1">
        <f t="shared" si="1087"/>
        <v>42736</v>
      </c>
      <c r="E9896" s="42">
        <f>IF(DAY(B9896)&gt;14,VLOOKUP(DATE(YEAR(C9896),MONTH(C9896)-1,DAY(1)),'מדדים וריביות'!B:C,2,FALSE),VLOOKUP(DATE(YEAR(C9896),MONTH(C9896)-2,DAY(1)),'מדדים וריביות'!B:C,2,FALSE))</f>
        <v>33603084.645560302</v>
      </c>
      <c r="F9896" s="46">
        <f>IF($B$5=1,'ריבית יומית'!D9890,'ריבית יומית'!G9890)</f>
        <v>2.7242892239431882E-5</v>
      </c>
      <c r="G9896" s="46">
        <f t="shared" si="1088"/>
        <v>0</v>
      </c>
      <c r="H9896" s="29">
        <f t="shared" si="1093"/>
        <v>1</v>
      </c>
      <c r="I9896" s="30">
        <f>VLOOKUP(B9895,'מדדים וריביות'!B:C,2)</f>
        <v>33535878.4762692</v>
      </c>
      <c r="K9896" s="39">
        <f t="shared" si="1089"/>
        <v>0</v>
      </c>
      <c r="L9896" s="39">
        <f t="shared" si="1090"/>
        <v>0</v>
      </c>
      <c r="M9896" s="39">
        <f t="shared" si="1091"/>
        <v>0</v>
      </c>
      <c r="N9896" s="41">
        <f t="shared" si="1092"/>
        <v>0</v>
      </c>
    </row>
    <row r="9897" spans="2:14">
      <c r="B9897" s="1">
        <v>42762</v>
      </c>
      <c r="C9897" s="1">
        <f t="shared" si="1087"/>
        <v>42736</v>
      </c>
      <c r="E9897" s="42">
        <f>IF(DAY(B9897)&gt;14,VLOOKUP(DATE(YEAR(C9897),MONTH(C9897)-1,DAY(1)),'מדדים וריביות'!B:C,2,FALSE),VLOOKUP(DATE(YEAR(C9897),MONTH(C9897)-2,DAY(1)),'מדדים וריביות'!B:C,2,FALSE))</f>
        <v>33603084.645560302</v>
      </c>
      <c r="F9897" s="46">
        <f>IF($B$5=1,'ריבית יומית'!D9891,'ריבית יומית'!G9891)</f>
        <v>2.7242892239431882E-5</v>
      </c>
      <c r="G9897" s="46">
        <f t="shared" si="1088"/>
        <v>0</v>
      </c>
      <c r="H9897" s="29">
        <f t="shared" si="1093"/>
        <v>1</v>
      </c>
      <c r="I9897" s="30">
        <f>VLOOKUP(B9896,'מדדים וריביות'!B:C,2)</f>
        <v>33535878.4762692</v>
      </c>
      <c r="K9897" s="39">
        <f t="shared" si="1089"/>
        <v>0</v>
      </c>
      <c r="L9897" s="39">
        <f t="shared" si="1090"/>
        <v>0</v>
      </c>
      <c r="M9897" s="39">
        <f t="shared" si="1091"/>
        <v>0</v>
      </c>
      <c r="N9897" s="41">
        <f t="shared" si="1092"/>
        <v>0</v>
      </c>
    </row>
    <row r="9898" spans="2:14">
      <c r="B9898" s="1">
        <v>42763</v>
      </c>
      <c r="C9898" s="1">
        <f t="shared" si="1087"/>
        <v>42736</v>
      </c>
      <c r="E9898" s="42">
        <f>IF(DAY(B9898)&gt;14,VLOOKUP(DATE(YEAR(C9898),MONTH(C9898)-1,DAY(1)),'מדדים וריביות'!B:C,2,FALSE),VLOOKUP(DATE(YEAR(C9898),MONTH(C9898)-2,DAY(1)),'מדדים וריביות'!B:C,2,FALSE))</f>
        <v>33603084.645560302</v>
      </c>
      <c r="F9898" s="46">
        <f>IF($B$5=1,'ריבית יומית'!D9892,'ריבית יומית'!G9892)</f>
        <v>2.7242892239431882E-5</v>
      </c>
      <c r="G9898" s="46">
        <f t="shared" si="1088"/>
        <v>0</v>
      </c>
      <c r="H9898" s="29">
        <f t="shared" si="1093"/>
        <v>1</v>
      </c>
      <c r="I9898" s="30">
        <f>VLOOKUP(B9897,'מדדים וריביות'!B:C,2)</f>
        <v>33535878.4762692</v>
      </c>
      <c r="K9898" s="39">
        <f t="shared" si="1089"/>
        <v>0</v>
      </c>
      <c r="L9898" s="39">
        <f t="shared" si="1090"/>
        <v>0</v>
      </c>
      <c r="M9898" s="39">
        <f t="shared" si="1091"/>
        <v>0</v>
      </c>
      <c r="N9898" s="41">
        <f t="shared" si="1092"/>
        <v>0</v>
      </c>
    </row>
    <row r="9899" spans="2:14">
      <c r="B9899" s="1">
        <v>42764</v>
      </c>
      <c r="C9899" s="1">
        <f t="shared" si="1087"/>
        <v>42736</v>
      </c>
      <c r="E9899" s="42">
        <f>IF(DAY(B9899)&gt;14,VLOOKUP(DATE(YEAR(C9899),MONTH(C9899)-1,DAY(1)),'מדדים וריביות'!B:C,2,FALSE),VLOOKUP(DATE(YEAR(C9899),MONTH(C9899)-2,DAY(1)),'מדדים וריביות'!B:C,2,FALSE))</f>
        <v>33603084.645560302</v>
      </c>
      <c r="F9899" s="46">
        <f>IF($B$5=1,'ריבית יומית'!D9893,'ריבית יומית'!G9893)</f>
        <v>2.7242892239431882E-5</v>
      </c>
      <c r="G9899" s="46">
        <f t="shared" si="1088"/>
        <v>0</v>
      </c>
      <c r="H9899" s="29">
        <f t="shared" si="1093"/>
        <v>1</v>
      </c>
      <c r="I9899" s="30">
        <f>VLOOKUP(B9898,'מדדים וריביות'!B:C,2)</f>
        <v>33535878.4762692</v>
      </c>
      <c r="K9899" s="39">
        <f t="shared" si="1089"/>
        <v>0</v>
      </c>
      <c r="L9899" s="39">
        <f t="shared" si="1090"/>
        <v>0</v>
      </c>
      <c r="M9899" s="39">
        <f t="shared" si="1091"/>
        <v>0</v>
      </c>
      <c r="N9899" s="41">
        <f t="shared" si="1092"/>
        <v>0</v>
      </c>
    </row>
    <row r="9900" spans="2:14">
      <c r="B9900" s="1">
        <v>42765</v>
      </c>
      <c r="C9900" s="1">
        <f t="shared" si="1087"/>
        <v>42736</v>
      </c>
      <c r="E9900" s="42">
        <f>IF(DAY(B9900)&gt;14,VLOOKUP(DATE(YEAR(C9900),MONTH(C9900)-1,DAY(1)),'מדדים וריביות'!B:C,2,FALSE),VLOOKUP(DATE(YEAR(C9900),MONTH(C9900)-2,DAY(1)),'מדדים וריביות'!B:C,2,FALSE))</f>
        <v>33603084.645560302</v>
      </c>
      <c r="F9900" s="46">
        <f>IF($B$5=1,'ריבית יומית'!D9894,'ריבית יומית'!G9894)</f>
        <v>2.7242892239431882E-5</v>
      </c>
      <c r="G9900" s="46">
        <f t="shared" si="1088"/>
        <v>0</v>
      </c>
      <c r="H9900" s="29">
        <f t="shared" si="1093"/>
        <v>1</v>
      </c>
      <c r="I9900" s="30">
        <f>VLOOKUP(B9899,'מדדים וריביות'!B:C,2)</f>
        <v>33535878.4762692</v>
      </c>
      <c r="K9900" s="39">
        <f t="shared" si="1089"/>
        <v>0</v>
      </c>
      <c r="L9900" s="39">
        <f t="shared" si="1090"/>
        <v>0</v>
      </c>
      <c r="M9900" s="39">
        <f t="shared" si="1091"/>
        <v>0</v>
      </c>
      <c r="N9900" s="41">
        <f t="shared" si="1092"/>
        <v>0</v>
      </c>
    </row>
    <row r="9901" spans="2:14">
      <c r="B9901" s="1">
        <v>42766</v>
      </c>
      <c r="C9901" s="1">
        <f t="shared" si="1087"/>
        <v>42736</v>
      </c>
      <c r="E9901" s="42">
        <f>IF(DAY(B9901)&gt;14,VLOOKUP(DATE(YEAR(C9901),MONTH(C9901)-1,DAY(1)),'מדדים וריביות'!B:C,2,FALSE),VLOOKUP(DATE(YEAR(C9901),MONTH(C9901)-2,DAY(1)),'מדדים וריביות'!B:C,2,FALSE))</f>
        <v>33603084.645560302</v>
      </c>
      <c r="F9901" s="46">
        <f>IF($B$5=1,'ריבית יומית'!D9895,'ריבית יומית'!G9895)</f>
        <v>2.7242892239431882E-5</v>
      </c>
      <c r="G9901" s="46">
        <f t="shared" si="1088"/>
        <v>0</v>
      </c>
      <c r="H9901" s="29">
        <f t="shared" si="1093"/>
        <v>1</v>
      </c>
      <c r="I9901" s="30">
        <f>VLOOKUP(B9900,'מדדים וריביות'!B:C,2)</f>
        <v>33535878.4762692</v>
      </c>
      <c r="K9901" s="39">
        <f t="shared" si="1089"/>
        <v>0</v>
      </c>
      <c r="L9901" s="39">
        <f t="shared" si="1090"/>
        <v>0</v>
      </c>
      <c r="M9901" s="39">
        <f t="shared" si="1091"/>
        <v>0</v>
      </c>
      <c r="N9901" s="41">
        <f t="shared" si="1092"/>
        <v>0</v>
      </c>
    </row>
    <row r="9902" spans="2:14">
      <c r="B9902" s="1">
        <v>42767</v>
      </c>
      <c r="C9902" s="1">
        <f t="shared" si="1087"/>
        <v>42767</v>
      </c>
      <c r="E9902" s="42">
        <f>IF(DAY(B9902)&gt;14,VLOOKUP(DATE(YEAR(C9902),MONTH(C9902)-1,DAY(1)),'מדדים וריביות'!B:C,2,FALSE),VLOOKUP(DATE(YEAR(C9902),MONTH(C9902)-2,DAY(1)),'מדדים וריביות'!B:C,2,FALSE))</f>
        <v>33603084.645560302</v>
      </c>
      <c r="F9902" s="46">
        <f>IF($B$5=1,'ריבית יומית'!D9896,'ריבית יומית'!G9896)</f>
        <v>2.7242892239431882E-5</v>
      </c>
      <c r="G9902" s="46">
        <f t="shared" si="1088"/>
        <v>0</v>
      </c>
      <c r="H9902" s="29">
        <f t="shared" si="1093"/>
        <v>1</v>
      </c>
      <c r="I9902" s="30">
        <f>VLOOKUP(B9901,'מדדים וריביות'!B:C,2)</f>
        <v>33535878.4762692</v>
      </c>
      <c r="K9902" s="39">
        <f t="shared" si="1089"/>
        <v>0</v>
      </c>
      <c r="L9902" s="39">
        <f t="shared" si="1090"/>
        <v>0</v>
      </c>
      <c r="M9902" s="39">
        <f t="shared" si="1091"/>
        <v>0</v>
      </c>
      <c r="N9902" s="41">
        <f t="shared" si="1092"/>
        <v>0</v>
      </c>
    </row>
    <row r="9903" spans="2:14">
      <c r="B9903" s="1">
        <v>42768</v>
      </c>
      <c r="C9903" s="1">
        <f t="shared" si="1087"/>
        <v>42767</v>
      </c>
      <c r="E9903" s="42">
        <f>IF(DAY(B9903)&gt;14,VLOOKUP(DATE(YEAR(C9903),MONTH(C9903)-1,DAY(1)),'מדדים וריביות'!B:C,2,FALSE),VLOOKUP(DATE(YEAR(C9903),MONTH(C9903)-2,DAY(1)),'מדדים וריביות'!B:C,2,FALSE))</f>
        <v>33603084.645560302</v>
      </c>
      <c r="F9903" s="46">
        <f>IF($B$5=1,'ריבית יומית'!D9897,'ריבית יומית'!G9897)</f>
        <v>2.7242892239431882E-5</v>
      </c>
      <c r="G9903" s="46">
        <f t="shared" si="1088"/>
        <v>0</v>
      </c>
      <c r="H9903" s="29">
        <f t="shared" si="1093"/>
        <v>1</v>
      </c>
      <c r="I9903" s="30">
        <f>VLOOKUP(B9902,'מדדים וריביות'!B:C,2)</f>
        <v>33535878.4762692</v>
      </c>
      <c r="K9903" s="39">
        <f t="shared" si="1089"/>
        <v>0</v>
      </c>
      <c r="L9903" s="39">
        <f t="shared" si="1090"/>
        <v>0</v>
      </c>
      <c r="M9903" s="39">
        <f t="shared" si="1091"/>
        <v>0</v>
      </c>
      <c r="N9903" s="41">
        <f t="shared" si="1092"/>
        <v>0</v>
      </c>
    </row>
    <row r="9904" spans="2:14">
      <c r="B9904" s="1">
        <v>42769</v>
      </c>
      <c r="C9904" s="1">
        <f t="shared" si="1087"/>
        <v>42767</v>
      </c>
      <c r="E9904" s="42">
        <f>IF(DAY(B9904)&gt;14,VLOOKUP(DATE(YEAR(C9904),MONTH(C9904)-1,DAY(1)),'מדדים וריביות'!B:C,2,FALSE),VLOOKUP(DATE(YEAR(C9904),MONTH(C9904)-2,DAY(1)),'מדדים וריביות'!B:C,2,FALSE))</f>
        <v>33603084.645560302</v>
      </c>
      <c r="F9904" s="46">
        <f>IF($B$5=1,'ריבית יומית'!D9898,'ריבית יומית'!G9898)</f>
        <v>2.7242892239431882E-5</v>
      </c>
      <c r="G9904" s="46">
        <f t="shared" si="1088"/>
        <v>0</v>
      </c>
      <c r="H9904" s="29">
        <f t="shared" si="1093"/>
        <v>1</v>
      </c>
      <c r="I9904" s="30">
        <f>VLOOKUP(B9903,'מדדים וריביות'!B:C,2)</f>
        <v>33535878.4762692</v>
      </c>
      <c r="K9904" s="39">
        <f t="shared" si="1089"/>
        <v>0</v>
      </c>
      <c r="L9904" s="39">
        <f t="shared" si="1090"/>
        <v>0</v>
      </c>
      <c r="M9904" s="39">
        <f t="shared" si="1091"/>
        <v>0</v>
      </c>
      <c r="N9904" s="41">
        <f t="shared" si="1092"/>
        <v>0</v>
      </c>
    </row>
    <row r="9905" spans="2:14">
      <c r="B9905" s="1">
        <v>42770</v>
      </c>
      <c r="C9905" s="1">
        <f t="shared" si="1087"/>
        <v>42767</v>
      </c>
      <c r="E9905" s="42">
        <f>IF(DAY(B9905)&gt;14,VLOOKUP(DATE(YEAR(C9905),MONTH(C9905)-1,DAY(1)),'מדדים וריביות'!B:C,2,FALSE),VLOOKUP(DATE(YEAR(C9905),MONTH(C9905)-2,DAY(1)),'מדדים וריביות'!B:C,2,FALSE))</f>
        <v>33603084.645560302</v>
      </c>
      <c r="F9905" s="46">
        <f>IF($B$5=1,'ריבית יומית'!D9899,'ריבית יומית'!G9899)</f>
        <v>2.7242892239431882E-5</v>
      </c>
      <c r="G9905" s="46">
        <f t="shared" si="1088"/>
        <v>0</v>
      </c>
      <c r="H9905" s="29">
        <f t="shared" si="1093"/>
        <v>1</v>
      </c>
      <c r="I9905" s="30">
        <f>VLOOKUP(B9904,'מדדים וריביות'!B:C,2)</f>
        <v>33535878.4762692</v>
      </c>
      <c r="K9905" s="39">
        <f t="shared" si="1089"/>
        <v>0</v>
      </c>
      <c r="L9905" s="39">
        <f t="shared" si="1090"/>
        <v>0</v>
      </c>
      <c r="M9905" s="39">
        <f t="shared" si="1091"/>
        <v>0</v>
      </c>
      <c r="N9905" s="41">
        <f t="shared" si="1092"/>
        <v>0</v>
      </c>
    </row>
    <row r="9906" spans="2:14">
      <c r="B9906" s="1">
        <v>42771</v>
      </c>
      <c r="C9906" s="1">
        <f t="shared" si="1087"/>
        <v>42767</v>
      </c>
      <c r="E9906" s="42">
        <f>IF(DAY(B9906)&gt;14,VLOOKUP(DATE(YEAR(C9906),MONTH(C9906)-1,DAY(1)),'מדדים וריביות'!B:C,2,FALSE),VLOOKUP(DATE(YEAR(C9906),MONTH(C9906)-2,DAY(1)),'מדדים וריביות'!B:C,2,FALSE))</f>
        <v>33603084.645560302</v>
      </c>
      <c r="F9906" s="46">
        <f>IF($B$5=1,'ריבית יומית'!D9900,'ריבית יומית'!G9900)</f>
        <v>2.7242892239431882E-5</v>
      </c>
      <c r="G9906" s="46">
        <f t="shared" si="1088"/>
        <v>0</v>
      </c>
      <c r="H9906" s="29">
        <f t="shared" si="1093"/>
        <v>1</v>
      </c>
      <c r="I9906" s="30">
        <f>VLOOKUP(B9905,'מדדים וריביות'!B:C,2)</f>
        <v>33535878.4762692</v>
      </c>
      <c r="K9906" s="39">
        <f t="shared" si="1089"/>
        <v>0</v>
      </c>
      <c r="L9906" s="39">
        <f t="shared" si="1090"/>
        <v>0</v>
      </c>
      <c r="M9906" s="39">
        <f t="shared" si="1091"/>
        <v>0</v>
      </c>
      <c r="N9906" s="41">
        <f t="shared" si="1092"/>
        <v>0</v>
      </c>
    </row>
    <row r="9907" spans="2:14">
      <c r="B9907" s="1">
        <v>42772</v>
      </c>
      <c r="C9907" s="1">
        <f t="shared" si="1087"/>
        <v>42767</v>
      </c>
      <c r="E9907" s="42">
        <f>IF(DAY(B9907)&gt;14,VLOOKUP(DATE(YEAR(C9907),MONTH(C9907)-1,DAY(1)),'מדדים וריביות'!B:C,2,FALSE),VLOOKUP(DATE(YEAR(C9907),MONTH(C9907)-2,DAY(1)),'מדדים וריביות'!B:C,2,FALSE))</f>
        <v>33603084.645560302</v>
      </c>
      <c r="F9907" s="46">
        <f>IF($B$5=1,'ריבית יומית'!D9901,'ריבית יומית'!G9901)</f>
        <v>2.7242892239431882E-5</v>
      </c>
      <c r="G9907" s="46">
        <f t="shared" si="1088"/>
        <v>0</v>
      </c>
      <c r="H9907" s="29">
        <f t="shared" si="1093"/>
        <v>1</v>
      </c>
      <c r="I9907" s="30">
        <f>VLOOKUP(B9906,'מדדים וריביות'!B:C,2)</f>
        <v>33535878.4762692</v>
      </c>
      <c r="K9907" s="39">
        <f t="shared" si="1089"/>
        <v>0</v>
      </c>
      <c r="L9907" s="39">
        <f t="shared" si="1090"/>
        <v>0</v>
      </c>
      <c r="M9907" s="39">
        <f t="shared" si="1091"/>
        <v>0</v>
      </c>
      <c r="N9907" s="41">
        <f t="shared" si="1092"/>
        <v>0</v>
      </c>
    </row>
    <row r="9908" spans="2:14">
      <c r="B9908" s="1">
        <v>42773</v>
      </c>
      <c r="C9908" s="1">
        <f t="shared" si="1087"/>
        <v>42767</v>
      </c>
      <c r="E9908" s="42">
        <f>IF(DAY(B9908)&gt;14,VLOOKUP(DATE(YEAR(C9908),MONTH(C9908)-1,DAY(1)),'מדדים וריביות'!B:C,2,FALSE),VLOOKUP(DATE(YEAR(C9908),MONTH(C9908)-2,DAY(1)),'מדדים וריביות'!B:C,2,FALSE))</f>
        <v>33603084.645560302</v>
      </c>
      <c r="F9908" s="46">
        <f>IF($B$5=1,'ריבית יומית'!D9902,'ריבית יומית'!G9902)</f>
        <v>2.7242892239431882E-5</v>
      </c>
      <c r="G9908" s="46">
        <f t="shared" si="1088"/>
        <v>0</v>
      </c>
      <c r="H9908" s="29">
        <f t="shared" si="1093"/>
        <v>1</v>
      </c>
      <c r="I9908" s="30">
        <f>VLOOKUP(B9907,'מדדים וריביות'!B:C,2)</f>
        <v>33535878.4762692</v>
      </c>
      <c r="K9908" s="39">
        <f t="shared" si="1089"/>
        <v>0</v>
      </c>
      <c r="L9908" s="39">
        <f t="shared" si="1090"/>
        <v>0</v>
      </c>
      <c r="M9908" s="39">
        <f t="shared" si="1091"/>
        <v>0</v>
      </c>
      <c r="N9908" s="41">
        <f t="shared" si="1092"/>
        <v>0</v>
      </c>
    </row>
    <row r="9909" spans="2:14">
      <c r="B9909" s="1">
        <v>42774</v>
      </c>
      <c r="C9909" s="1">
        <f t="shared" si="1087"/>
        <v>42767</v>
      </c>
      <c r="E9909" s="42">
        <f>IF(DAY(B9909)&gt;14,VLOOKUP(DATE(YEAR(C9909),MONTH(C9909)-1,DAY(1)),'מדדים וריביות'!B:C,2,FALSE),VLOOKUP(DATE(YEAR(C9909),MONTH(C9909)-2,DAY(1)),'מדדים וריביות'!B:C,2,FALSE))</f>
        <v>33603084.645560302</v>
      </c>
      <c r="F9909" s="46">
        <f>IF($B$5=1,'ריבית יומית'!D9903,'ריבית יומית'!G9903)</f>
        <v>2.7242892239431882E-5</v>
      </c>
      <c r="G9909" s="46">
        <f t="shared" si="1088"/>
        <v>0</v>
      </c>
      <c r="H9909" s="29">
        <f t="shared" si="1093"/>
        <v>1</v>
      </c>
      <c r="I9909" s="30">
        <f>VLOOKUP(B9908,'מדדים וריביות'!B:C,2)</f>
        <v>33535878.4762692</v>
      </c>
      <c r="K9909" s="39">
        <f t="shared" si="1089"/>
        <v>0</v>
      </c>
      <c r="L9909" s="39">
        <f t="shared" si="1090"/>
        <v>0</v>
      </c>
      <c r="M9909" s="39">
        <f t="shared" si="1091"/>
        <v>0</v>
      </c>
      <c r="N9909" s="41">
        <f t="shared" si="1092"/>
        <v>0</v>
      </c>
    </row>
    <row r="9910" spans="2:14">
      <c r="B9910" s="1">
        <v>42775</v>
      </c>
      <c r="C9910" s="1">
        <f t="shared" si="1087"/>
        <v>42767</v>
      </c>
      <c r="E9910" s="42">
        <f>IF(DAY(B9910)&gt;14,VLOOKUP(DATE(YEAR(C9910),MONTH(C9910)-1,DAY(1)),'מדדים וריביות'!B:C,2,FALSE),VLOOKUP(DATE(YEAR(C9910),MONTH(C9910)-2,DAY(1)),'מדדים וריביות'!B:C,2,FALSE))</f>
        <v>33603084.645560302</v>
      </c>
      <c r="F9910" s="46">
        <f>IF($B$5=1,'ריבית יומית'!D9904,'ריבית יומית'!G9904)</f>
        <v>2.7242892239431882E-5</v>
      </c>
      <c r="G9910" s="46">
        <f t="shared" si="1088"/>
        <v>0</v>
      </c>
      <c r="H9910" s="29">
        <f t="shared" si="1093"/>
        <v>1</v>
      </c>
      <c r="I9910" s="30">
        <f>VLOOKUP(B9909,'מדדים וריביות'!B:C,2)</f>
        <v>33535878.4762692</v>
      </c>
      <c r="K9910" s="39">
        <f t="shared" si="1089"/>
        <v>0</v>
      </c>
      <c r="L9910" s="39">
        <f t="shared" si="1090"/>
        <v>0</v>
      </c>
      <c r="M9910" s="39">
        <f t="shared" si="1091"/>
        <v>0</v>
      </c>
      <c r="N9910" s="41">
        <f t="shared" si="1092"/>
        <v>0</v>
      </c>
    </row>
    <row r="9911" spans="2:14">
      <c r="B9911" s="1">
        <v>42776</v>
      </c>
      <c r="C9911" s="1">
        <f t="shared" si="1087"/>
        <v>42767</v>
      </c>
      <c r="E9911" s="42">
        <f>IF(DAY(B9911)&gt;14,VLOOKUP(DATE(YEAR(C9911),MONTH(C9911)-1,DAY(1)),'מדדים וריביות'!B:C,2,FALSE),VLOOKUP(DATE(YEAR(C9911),MONTH(C9911)-2,DAY(1)),'מדדים וריביות'!B:C,2,FALSE))</f>
        <v>33603084.645560302</v>
      </c>
      <c r="F9911" s="46">
        <f>IF($B$5=1,'ריבית יומית'!D9905,'ריבית יומית'!G9905)</f>
        <v>2.7242892239431882E-5</v>
      </c>
      <c r="G9911" s="46">
        <f t="shared" si="1088"/>
        <v>0</v>
      </c>
      <c r="H9911" s="29">
        <f t="shared" si="1093"/>
        <v>1</v>
      </c>
      <c r="I9911" s="30">
        <f>VLOOKUP(B9910,'מדדים וריביות'!B:C,2)</f>
        <v>33535878.4762692</v>
      </c>
      <c r="K9911" s="39">
        <f t="shared" si="1089"/>
        <v>0</v>
      </c>
      <c r="L9911" s="39">
        <f t="shared" si="1090"/>
        <v>0</v>
      </c>
      <c r="M9911" s="39">
        <f t="shared" si="1091"/>
        <v>0</v>
      </c>
      <c r="N9911" s="41">
        <f t="shared" si="1092"/>
        <v>0</v>
      </c>
    </row>
    <row r="9912" spans="2:14">
      <c r="B9912" s="1">
        <v>42777</v>
      </c>
      <c r="C9912" s="1">
        <f t="shared" si="1087"/>
        <v>42767</v>
      </c>
      <c r="E9912" s="42">
        <f>IF(DAY(B9912)&gt;14,VLOOKUP(DATE(YEAR(C9912),MONTH(C9912)-1,DAY(1)),'מדדים וריביות'!B:C,2,FALSE),VLOOKUP(DATE(YEAR(C9912),MONTH(C9912)-2,DAY(1)),'מדדים וריביות'!B:C,2,FALSE))</f>
        <v>33603084.645560302</v>
      </c>
      <c r="F9912" s="46">
        <f>IF($B$5=1,'ריבית יומית'!D9906,'ריבית יומית'!G9906)</f>
        <v>2.7242892239431882E-5</v>
      </c>
      <c r="G9912" s="46">
        <f t="shared" si="1088"/>
        <v>0</v>
      </c>
      <c r="H9912" s="29">
        <f t="shared" si="1093"/>
        <v>1</v>
      </c>
      <c r="I9912" s="30">
        <f>VLOOKUP(B9911,'מדדים וריביות'!B:C,2)</f>
        <v>33535878.4762692</v>
      </c>
      <c r="K9912" s="39">
        <f t="shared" si="1089"/>
        <v>0</v>
      </c>
      <c r="L9912" s="39">
        <f t="shared" si="1090"/>
        <v>0</v>
      </c>
      <c r="M9912" s="39">
        <f t="shared" si="1091"/>
        <v>0</v>
      </c>
      <c r="N9912" s="41">
        <f t="shared" si="1092"/>
        <v>0</v>
      </c>
    </row>
    <row r="9913" spans="2:14">
      <c r="B9913" s="1">
        <v>42778</v>
      </c>
      <c r="C9913" s="1">
        <f t="shared" si="1087"/>
        <v>42767</v>
      </c>
      <c r="E9913" s="42">
        <f>IF(DAY(B9913)&gt;14,VLOOKUP(DATE(YEAR(C9913),MONTH(C9913)-1,DAY(1)),'מדדים וריביות'!B:C,2,FALSE),VLOOKUP(DATE(YEAR(C9913),MONTH(C9913)-2,DAY(1)),'מדדים וריביות'!B:C,2,FALSE))</f>
        <v>33603084.645560302</v>
      </c>
      <c r="F9913" s="46">
        <f>IF($B$5=1,'ריבית יומית'!D9907,'ריבית יומית'!G9907)</f>
        <v>2.7242892239431882E-5</v>
      </c>
      <c r="G9913" s="46">
        <f t="shared" si="1088"/>
        <v>0</v>
      </c>
      <c r="H9913" s="29">
        <f t="shared" si="1093"/>
        <v>1</v>
      </c>
      <c r="I9913" s="30">
        <f>VLOOKUP(B9912,'מדדים וריביות'!B:C,2)</f>
        <v>33535878.4762692</v>
      </c>
      <c r="K9913" s="39">
        <f t="shared" si="1089"/>
        <v>0</v>
      </c>
      <c r="L9913" s="39">
        <f t="shared" si="1090"/>
        <v>0</v>
      </c>
      <c r="M9913" s="39">
        <f t="shared" si="1091"/>
        <v>0</v>
      </c>
      <c r="N9913" s="41">
        <f t="shared" si="1092"/>
        <v>0</v>
      </c>
    </row>
    <row r="9914" spans="2:14">
      <c r="B9914" s="1">
        <v>42779</v>
      </c>
      <c r="C9914" s="1">
        <f t="shared" si="1087"/>
        <v>42767</v>
      </c>
      <c r="E9914" s="42">
        <f>IF(DAY(B9914)&gt;14,VLOOKUP(DATE(YEAR(C9914),MONTH(C9914)-1,DAY(1)),'מדדים וריביות'!B:C,2,FALSE),VLOOKUP(DATE(YEAR(C9914),MONTH(C9914)-2,DAY(1)),'מדדים וריביות'!B:C,2,FALSE))</f>
        <v>33603084.645560302</v>
      </c>
      <c r="F9914" s="46">
        <f>IF($B$5=1,'ריבית יומית'!D9908,'ריבית יומית'!G9908)</f>
        <v>2.7242892239431882E-5</v>
      </c>
      <c r="G9914" s="46">
        <f t="shared" si="1088"/>
        <v>0</v>
      </c>
      <c r="H9914" s="29">
        <f t="shared" si="1093"/>
        <v>1</v>
      </c>
      <c r="I9914" s="30">
        <f>VLOOKUP(B9913,'מדדים וריביות'!B:C,2)</f>
        <v>33535878.4762692</v>
      </c>
      <c r="K9914" s="39">
        <f t="shared" si="1089"/>
        <v>0</v>
      </c>
      <c r="L9914" s="39">
        <f t="shared" si="1090"/>
        <v>0</v>
      </c>
      <c r="M9914" s="39">
        <f t="shared" si="1091"/>
        <v>0</v>
      </c>
      <c r="N9914" s="41">
        <f t="shared" si="1092"/>
        <v>0</v>
      </c>
    </row>
    <row r="9915" spans="2:14">
      <c r="B9915" s="1">
        <v>42780</v>
      </c>
      <c r="C9915" s="1">
        <f t="shared" si="1087"/>
        <v>42767</v>
      </c>
      <c r="E9915" s="42">
        <f>IF(DAY(B9915)&gt;14,VLOOKUP(DATE(YEAR(C9915),MONTH(C9915)-1,DAY(1)),'מדדים וריביות'!B:C,2,FALSE),VLOOKUP(DATE(YEAR(C9915),MONTH(C9915)-2,DAY(1)),'מדדים וריביות'!B:C,2,FALSE))</f>
        <v>33603084.645560302</v>
      </c>
      <c r="F9915" s="46">
        <f>IF($B$5=1,'ריבית יומית'!D9909,'ריבית יומית'!G9909)</f>
        <v>2.7242892239431882E-5</v>
      </c>
      <c r="G9915" s="46">
        <f t="shared" si="1088"/>
        <v>0</v>
      </c>
      <c r="H9915" s="29">
        <f t="shared" si="1093"/>
        <v>1</v>
      </c>
      <c r="I9915" s="30">
        <f>VLOOKUP(B9914,'מדדים וריביות'!B:C,2)</f>
        <v>33535878.4762692</v>
      </c>
      <c r="K9915" s="39">
        <f t="shared" si="1089"/>
        <v>0</v>
      </c>
      <c r="L9915" s="39">
        <f t="shared" si="1090"/>
        <v>0</v>
      </c>
      <c r="M9915" s="39">
        <f t="shared" si="1091"/>
        <v>0</v>
      </c>
      <c r="N9915" s="41">
        <f t="shared" si="1092"/>
        <v>0</v>
      </c>
    </row>
    <row r="9916" spans="2:14">
      <c r="B9916" s="1">
        <v>42781</v>
      </c>
      <c r="C9916" s="1">
        <f t="shared" si="1087"/>
        <v>42767</v>
      </c>
      <c r="E9916" s="42">
        <f>IF(DAY(B9916)&gt;14,VLOOKUP(DATE(YEAR(C9916),MONTH(C9916)-1,DAY(1)),'מדדים וריביות'!B:C,2,FALSE),VLOOKUP(DATE(YEAR(C9916),MONTH(C9916)-2,DAY(1)),'מדדים וריביות'!B:C,2,FALSE))</f>
        <v>33535878.4762692</v>
      </c>
      <c r="F9916" s="46">
        <f>IF($B$5=1,'ריבית יומית'!D9910,'ריבית יומית'!G9910)</f>
        <v>2.7242892239431882E-5</v>
      </c>
      <c r="G9916" s="46">
        <f t="shared" si="1088"/>
        <v>0</v>
      </c>
      <c r="H9916" s="29">
        <f t="shared" si="1093"/>
        <v>1</v>
      </c>
      <c r="I9916" s="30">
        <f>VLOOKUP(B9915,'מדדים וריביות'!B:C,2)</f>
        <v>33535878.4762692</v>
      </c>
      <c r="K9916" s="39">
        <f t="shared" si="1089"/>
        <v>0</v>
      </c>
      <c r="L9916" s="39">
        <f t="shared" si="1090"/>
        <v>0</v>
      </c>
      <c r="M9916" s="39">
        <f t="shared" si="1091"/>
        <v>0</v>
      </c>
      <c r="N9916" s="41">
        <f t="shared" si="1092"/>
        <v>0</v>
      </c>
    </row>
    <row r="9917" spans="2:14">
      <c r="B9917" s="1">
        <v>42782</v>
      </c>
      <c r="C9917" s="1">
        <f t="shared" si="1087"/>
        <v>42767</v>
      </c>
      <c r="E9917" s="42">
        <f>IF(DAY(B9917)&gt;14,VLOOKUP(DATE(YEAR(C9917),MONTH(C9917)-1,DAY(1)),'מדדים וריביות'!B:C,2,FALSE),VLOOKUP(DATE(YEAR(C9917),MONTH(C9917)-2,DAY(1)),'מדדים וריביות'!B:C,2,FALSE))</f>
        <v>33535878.4762692</v>
      </c>
      <c r="F9917" s="46">
        <f>IF($B$5=1,'ריבית יומית'!D9911,'ריבית יומית'!G9911)</f>
        <v>2.7242892239431882E-5</v>
      </c>
      <c r="G9917" s="46">
        <f t="shared" si="1088"/>
        <v>0</v>
      </c>
      <c r="H9917" s="29">
        <f t="shared" si="1093"/>
        <v>1</v>
      </c>
      <c r="I9917" s="30">
        <f>VLOOKUP(B9916,'מדדים וריביות'!B:C,2)</f>
        <v>33535878.4762692</v>
      </c>
      <c r="K9917" s="39">
        <f t="shared" si="1089"/>
        <v>0</v>
      </c>
      <c r="L9917" s="39">
        <f t="shared" si="1090"/>
        <v>0</v>
      </c>
      <c r="M9917" s="39">
        <f t="shared" si="1091"/>
        <v>0</v>
      </c>
      <c r="N9917" s="41">
        <f t="shared" si="1092"/>
        <v>0</v>
      </c>
    </row>
    <row r="9918" spans="2:14">
      <c r="B9918" s="1">
        <v>42783</v>
      </c>
      <c r="C9918" s="1">
        <f t="shared" si="1087"/>
        <v>42767</v>
      </c>
      <c r="E9918" s="42">
        <f>IF(DAY(B9918)&gt;14,VLOOKUP(DATE(YEAR(C9918),MONTH(C9918)-1,DAY(1)),'מדדים וריביות'!B:C,2,FALSE),VLOOKUP(DATE(YEAR(C9918),MONTH(C9918)-2,DAY(1)),'מדדים וריביות'!B:C,2,FALSE))</f>
        <v>33535878.4762692</v>
      </c>
      <c r="F9918" s="46">
        <f>IF($B$5=1,'ריבית יומית'!D9912,'ריבית יומית'!G9912)</f>
        <v>2.7242892239431882E-5</v>
      </c>
      <c r="G9918" s="46">
        <f t="shared" si="1088"/>
        <v>0</v>
      </c>
      <c r="H9918" s="29">
        <f t="shared" si="1093"/>
        <v>1</v>
      </c>
      <c r="I9918" s="30">
        <f>VLOOKUP(B9917,'מדדים וריביות'!B:C,2)</f>
        <v>33535878.4762692</v>
      </c>
      <c r="K9918" s="39">
        <f t="shared" si="1089"/>
        <v>0</v>
      </c>
      <c r="L9918" s="39">
        <f t="shared" si="1090"/>
        <v>0</v>
      </c>
      <c r="M9918" s="39">
        <f t="shared" si="1091"/>
        <v>0</v>
      </c>
      <c r="N9918" s="41">
        <f t="shared" si="1092"/>
        <v>0</v>
      </c>
    </row>
    <row r="9919" spans="2:14">
      <c r="B9919" s="1">
        <v>42784</v>
      </c>
      <c r="C9919" s="1">
        <f t="shared" si="1087"/>
        <v>42767</v>
      </c>
      <c r="E9919" s="42">
        <f>IF(DAY(B9919)&gt;14,VLOOKUP(DATE(YEAR(C9919),MONTH(C9919)-1,DAY(1)),'מדדים וריביות'!B:C,2,FALSE),VLOOKUP(DATE(YEAR(C9919),MONTH(C9919)-2,DAY(1)),'מדדים וריביות'!B:C,2,FALSE))</f>
        <v>33535878.4762692</v>
      </c>
      <c r="F9919" s="46">
        <f>IF($B$5=1,'ריבית יומית'!D9913,'ריבית יומית'!G9913)</f>
        <v>2.7242892239431882E-5</v>
      </c>
      <c r="G9919" s="46">
        <f t="shared" si="1088"/>
        <v>0</v>
      </c>
      <c r="H9919" s="29">
        <f t="shared" si="1093"/>
        <v>1</v>
      </c>
      <c r="I9919" s="30">
        <f>VLOOKUP(B9918,'מדדים וריביות'!B:C,2)</f>
        <v>33535878.4762692</v>
      </c>
      <c r="K9919" s="39">
        <f t="shared" si="1089"/>
        <v>0</v>
      </c>
      <c r="L9919" s="39">
        <f t="shared" si="1090"/>
        <v>0</v>
      </c>
      <c r="M9919" s="39">
        <f t="shared" si="1091"/>
        <v>0</v>
      </c>
      <c r="N9919" s="41">
        <f t="shared" si="1092"/>
        <v>0</v>
      </c>
    </row>
    <row r="9920" spans="2:14">
      <c r="B9920" s="1">
        <v>42785</v>
      </c>
      <c r="C9920" s="1">
        <f t="shared" si="1087"/>
        <v>42767</v>
      </c>
      <c r="E9920" s="42">
        <f>IF(DAY(B9920)&gt;14,VLOOKUP(DATE(YEAR(C9920),MONTH(C9920)-1,DAY(1)),'מדדים וריביות'!B:C,2,FALSE),VLOOKUP(DATE(YEAR(C9920),MONTH(C9920)-2,DAY(1)),'מדדים וריביות'!B:C,2,FALSE))</f>
        <v>33535878.4762692</v>
      </c>
      <c r="F9920" s="46">
        <f>IF($B$5=1,'ריבית יומית'!D9914,'ריבית יומית'!G9914)</f>
        <v>2.7242892239431882E-5</v>
      </c>
      <c r="G9920" s="46">
        <f t="shared" si="1088"/>
        <v>0</v>
      </c>
      <c r="H9920" s="29">
        <f t="shared" si="1093"/>
        <v>1</v>
      </c>
      <c r="I9920" s="30">
        <f>VLOOKUP(B9919,'מדדים וריביות'!B:C,2)</f>
        <v>33535878.4762692</v>
      </c>
      <c r="K9920" s="39">
        <f t="shared" si="1089"/>
        <v>0</v>
      </c>
      <c r="L9920" s="39">
        <f t="shared" si="1090"/>
        <v>0</v>
      </c>
      <c r="M9920" s="39">
        <f t="shared" si="1091"/>
        <v>0</v>
      </c>
      <c r="N9920" s="41">
        <f t="shared" si="1092"/>
        <v>0</v>
      </c>
    </row>
    <row r="9921" spans="2:14">
      <c r="B9921" s="1">
        <v>42786</v>
      </c>
      <c r="C9921" s="1">
        <f t="shared" si="1087"/>
        <v>42767</v>
      </c>
      <c r="E9921" s="42">
        <f>IF(DAY(B9921)&gt;14,VLOOKUP(DATE(YEAR(C9921),MONTH(C9921)-1,DAY(1)),'מדדים וריביות'!B:C,2,FALSE),VLOOKUP(DATE(YEAR(C9921),MONTH(C9921)-2,DAY(1)),'מדדים וריביות'!B:C,2,FALSE))</f>
        <v>33535878.4762692</v>
      </c>
      <c r="F9921" s="46">
        <f>IF($B$5=1,'ריבית יומית'!D9915,'ריבית יומית'!G9915)</f>
        <v>2.7242892239431882E-5</v>
      </c>
      <c r="G9921" s="46">
        <f t="shared" si="1088"/>
        <v>0</v>
      </c>
      <c r="H9921" s="29">
        <f t="shared" si="1093"/>
        <v>1</v>
      </c>
      <c r="I9921" s="30">
        <f>VLOOKUP(B9920,'מדדים וריביות'!B:C,2)</f>
        <v>33535878.4762692</v>
      </c>
      <c r="K9921" s="39">
        <f t="shared" si="1089"/>
        <v>0</v>
      </c>
      <c r="L9921" s="39">
        <f t="shared" si="1090"/>
        <v>0</v>
      </c>
      <c r="M9921" s="39">
        <f t="shared" si="1091"/>
        <v>0</v>
      </c>
      <c r="N9921" s="41">
        <f t="shared" si="1092"/>
        <v>0</v>
      </c>
    </row>
    <row r="9922" spans="2:14">
      <c r="B9922" s="1">
        <v>42787</v>
      </c>
      <c r="C9922" s="1">
        <f t="shared" si="1087"/>
        <v>42767</v>
      </c>
      <c r="E9922" s="42">
        <f>IF(DAY(B9922)&gt;14,VLOOKUP(DATE(YEAR(C9922),MONTH(C9922)-1,DAY(1)),'מדדים וריביות'!B:C,2,FALSE),VLOOKUP(DATE(YEAR(C9922),MONTH(C9922)-2,DAY(1)),'מדדים וריביות'!B:C,2,FALSE))</f>
        <v>33535878.4762692</v>
      </c>
      <c r="F9922" s="46">
        <f>IF($B$5=1,'ריבית יומית'!D9916,'ריבית יומית'!G9916)</f>
        <v>2.7242892239431882E-5</v>
      </c>
      <c r="G9922" s="46">
        <f t="shared" si="1088"/>
        <v>0</v>
      </c>
      <c r="H9922" s="29">
        <f t="shared" si="1093"/>
        <v>1</v>
      </c>
      <c r="I9922" s="30">
        <f>VLOOKUP(B9921,'מדדים וריביות'!B:C,2)</f>
        <v>33535878.4762692</v>
      </c>
      <c r="K9922" s="39">
        <f t="shared" si="1089"/>
        <v>0</v>
      </c>
      <c r="L9922" s="39">
        <f t="shared" si="1090"/>
        <v>0</v>
      </c>
      <c r="M9922" s="39">
        <f t="shared" si="1091"/>
        <v>0</v>
      </c>
      <c r="N9922" s="41">
        <f t="shared" si="1092"/>
        <v>0</v>
      </c>
    </row>
    <row r="9923" spans="2:14">
      <c r="B9923" s="1">
        <v>42788</v>
      </c>
      <c r="C9923" s="1">
        <f t="shared" si="1087"/>
        <v>42767</v>
      </c>
      <c r="E9923" s="42">
        <f>IF(DAY(B9923)&gt;14,VLOOKUP(DATE(YEAR(C9923),MONTH(C9923)-1,DAY(1)),'מדדים וריביות'!B:C,2,FALSE),VLOOKUP(DATE(YEAR(C9923),MONTH(C9923)-2,DAY(1)),'מדדים וריביות'!B:C,2,FALSE))</f>
        <v>33535878.4762692</v>
      </c>
      <c r="F9923" s="46">
        <f>IF($B$5=1,'ריבית יומית'!D9917,'ריבית יומית'!G9917)</f>
        <v>2.7242892239431882E-5</v>
      </c>
      <c r="G9923" s="46">
        <f t="shared" si="1088"/>
        <v>0</v>
      </c>
      <c r="H9923" s="29">
        <f t="shared" si="1093"/>
        <v>1</v>
      </c>
      <c r="I9923" s="30">
        <f>VLOOKUP(B9922,'מדדים וריביות'!B:C,2)</f>
        <v>33535878.4762692</v>
      </c>
      <c r="K9923" s="39">
        <f t="shared" si="1089"/>
        <v>0</v>
      </c>
      <c r="L9923" s="39">
        <f t="shared" si="1090"/>
        <v>0</v>
      </c>
      <c r="M9923" s="39">
        <f t="shared" si="1091"/>
        <v>0</v>
      </c>
      <c r="N9923" s="41">
        <f t="shared" si="1092"/>
        <v>0</v>
      </c>
    </row>
    <row r="9924" spans="2:14">
      <c r="B9924" s="1">
        <v>42789</v>
      </c>
      <c r="C9924" s="1">
        <f t="shared" si="1087"/>
        <v>42767</v>
      </c>
      <c r="E9924" s="42">
        <f>IF(DAY(B9924)&gt;14,VLOOKUP(DATE(YEAR(C9924),MONTH(C9924)-1,DAY(1)),'מדדים וריביות'!B:C,2,FALSE),VLOOKUP(DATE(YEAR(C9924),MONTH(C9924)-2,DAY(1)),'מדדים וריביות'!B:C,2,FALSE))</f>
        <v>33535878.4762692</v>
      </c>
      <c r="F9924" s="46">
        <f>IF($B$5=1,'ריבית יומית'!D9918,'ריבית יומית'!G9918)</f>
        <v>2.7242892239431882E-5</v>
      </c>
      <c r="G9924" s="46">
        <f t="shared" si="1088"/>
        <v>0</v>
      </c>
      <c r="H9924" s="29">
        <f t="shared" si="1093"/>
        <v>1</v>
      </c>
      <c r="I9924" s="30">
        <f>VLOOKUP(B9923,'מדדים וריביות'!B:C,2)</f>
        <v>33535878.4762692</v>
      </c>
      <c r="K9924" s="39">
        <f t="shared" si="1089"/>
        <v>0</v>
      </c>
      <c r="L9924" s="39">
        <f t="shared" si="1090"/>
        <v>0</v>
      </c>
      <c r="M9924" s="39">
        <f t="shared" si="1091"/>
        <v>0</v>
      </c>
      <c r="N9924" s="41">
        <f t="shared" si="1092"/>
        <v>0</v>
      </c>
    </row>
    <row r="9925" spans="2:14">
      <c r="B9925" s="1">
        <v>42790</v>
      </c>
      <c r="C9925" s="1">
        <f t="shared" si="1087"/>
        <v>42767</v>
      </c>
      <c r="E9925" s="42">
        <f>IF(DAY(B9925)&gt;14,VLOOKUP(DATE(YEAR(C9925),MONTH(C9925)-1,DAY(1)),'מדדים וריביות'!B:C,2,FALSE),VLOOKUP(DATE(YEAR(C9925),MONTH(C9925)-2,DAY(1)),'מדדים וריביות'!B:C,2,FALSE))</f>
        <v>33535878.4762692</v>
      </c>
      <c r="F9925" s="46">
        <f>IF($B$5=1,'ריבית יומית'!D9919,'ריבית יומית'!G9919)</f>
        <v>2.7242892239431882E-5</v>
      </c>
      <c r="G9925" s="46">
        <f t="shared" si="1088"/>
        <v>0</v>
      </c>
      <c r="H9925" s="29">
        <f t="shared" si="1093"/>
        <v>1</v>
      </c>
      <c r="I9925" s="30">
        <f>VLOOKUP(B9924,'מדדים וריביות'!B:C,2)</f>
        <v>33535878.4762692</v>
      </c>
      <c r="K9925" s="39">
        <f t="shared" si="1089"/>
        <v>0</v>
      </c>
      <c r="L9925" s="39">
        <f t="shared" si="1090"/>
        <v>0</v>
      </c>
      <c r="M9925" s="39">
        <f t="shared" si="1091"/>
        <v>0</v>
      </c>
      <c r="N9925" s="41">
        <f t="shared" si="1092"/>
        <v>0</v>
      </c>
    </row>
    <row r="9926" spans="2:14">
      <c r="B9926" s="1">
        <v>42791</v>
      </c>
      <c r="C9926" s="1">
        <f t="shared" si="1087"/>
        <v>42767</v>
      </c>
      <c r="E9926" s="42">
        <f>IF(DAY(B9926)&gt;14,VLOOKUP(DATE(YEAR(C9926),MONTH(C9926)-1,DAY(1)),'מדדים וריביות'!B:C,2,FALSE),VLOOKUP(DATE(YEAR(C9926),MONTH(C9926)-2,DAY(1)),'מדדים וריביות'!B:C,2,FALSE))</f>
        <v>33535878.4762692</v>
      </c>
      <c r="F9926" s="46">
        <f>IF($B$5=1,'ריבית יומית'!D9920,'ריבית יומית'!G9920)</f>
        <v>2.7242892239431882E-5</v>
      </c>
      <c r="G9926" s="46">
        <f t="shared" si="1088"/>
        <v>0</v>
      </c>
      <c r="H9926" s="29">
        <f t="shared" si="1093"/>
        <v>1</v>
      </c>
      <c r="I9926" s="30">
        <f>VLOOKUP(B9925,'מדדים וריביות'!B:C,2)</f>
        <v>33535878.4762692</v>
      </c>
      <c r="K9926" s="39">
        <f t="shared" si="1089"/>
        <v>0</v>
      </c>
      <c r="L9926" s="39">
        <f t="shared" si="1090"/>
        <v>0</v>
      </c>
      <c r="M9926" s="39">
        <f t="shared" si="1091"/>
        <v>0</v>
      </c>
      <c r="N9926" s="41">
        <f t="shared" si="1092"/>
        <v>0</v>
      </c>
    </row>
    <row r="9927" spans="2:14">
      <c r="B9927" s="1">
        <v>42792</v>
      </c>
      <c r="C9927" s="1">
        <f t="shared" si="1087"/>
        <v>42767</v>
      </c>
      <c r="E9927" s="42">
        <f>IF(DAY(B9927)&gt;14,VLOOKUP(DATE(YEAR(C9927),MONTH(C9927)-1,DAY(1)),'מדדים וריביות'!B:C,2,FALSE),VLOOKUP(DATE(YEAR(C9927),MONTH(C9927)-2,DAY(1)),'מדדים וריביות'!B:C,2,FALSE))</f>
        <v>33535878.4762692</v>
      </c>
      <c r="F9927" s="46">
        <f>IF($B$5=1,'ריבית יומית'!D9921,'ריבית יומית'!G9921)</f>
        <v>2.7242892239431882E-5</v>
      </c>
      <c r="G9927" s="46">
        <f t="shared" si="1088"/>
        <v>0</v>
      </c>
      <c r="H9927" s="29">
        <f t="shared" si="1093"/>
        <v>1</v>
      </c>
      <c r="I9927" s="30">
        <f>VLOOKUP(B9926,'מדדים וריביות'!B:C,2)</f>
        <v>33535878.4762692</v>
      </c>
      <c r="K9927" s="39">
        <f t="shared" si="1089"/>
        <v>0</v>
      </c>
      <c r="L9927" s="39">
        <f t="shared" si="1090"/>
        <v>0</v>
      </c>
      <c r="M9927" s="39">
        <f t="shared" si="1091"/>
        <v>0</v>
      </c>
      <c r="N9927" s="41">
        <f t="shared" si="1092"/>
        <v>0</v>
      </c>
    </row>
    <row r="9928" spans="2:14">
      <c r="B9928" s="1">
        <v>42793</v>
      </c>
      <c r="C9928" s="1">
        <f t="shared" si="1087"/>
        <v>42767</v>
      </c>
      <c r="E9928" s="42">
        <f>IF(DAY(B9928)&gt;14,VLOOKUP(DATE(YEAR(C9928),MONTH(C9928)-1,DAY(1)),'מדדים וריביות'!B:C,2,FALSE),VLOOKUP(DATE(YEAR(C9928),MONTH(C9928)-2,DAY(1)),'מדדים וריביות'!B:C,2,FALSE))</f>
        <v>33535878.4762692</v>
      </c>
      <c r="F9928" s="46">
        <f>IF($B$5=1,'ריבית יומית'!D9922,'ריבית יומית'!G9922)</f>
        <v>2.7242892239431882E-5</v>
      </c>
      <c r="G9928" s="46">
        <f t="shared" si="1088"/>
        <v>0</v>
      </c>
      <c r="H9928" s="29">
        <f t="shared" si="1093"/>
        <v>1</v>
      </c>
      <c r="I9928" s="30">
        <f>VLOOKUP(B9927,'מדדים וריביות'!B:C,2)</f>
        <v>33535878.4762692</v>
      </c>
      <c r="K9928" s="39">
        <f t="shared" si="1089"/>
        <v>0</v>
      </c>
      <c r="L9928" s="39">
        <f t="shared" si="1090"/>
        <v>0</v>
      </c>
      <c r="M9928" s="39">
        <f t="shared" si="1091"/>
        <v>0</v>
      </c>
      <c r="N9928" s="41">
        <f t="shared" si="1092"/>
        <v>0</v>
      </c>
    </row>
    <row r="9929" spans="2:14">
      <c r="B9929" s="1">
        <v>42794</v>
      </c>
      <c r="C9929" s="1">
        <f t="shared" si="1087"/>
        <v>42767</v>
      </c>
      <c r="E9929" s="42">
        <f>IF(DAY(B9929)&gt;14,VLOOKUP(DATE(YEAR(C9929),MONTH(C9929)-1,DAY(1)),'מדדים וריביות'!B:C,2,FALSE),VLOOKUP(DATE(YEAR(C9929),MONTH(C9929)-2,DAY(1)),'מדדים וריביות'!B:C,2,FALSE))</f>
        <v>33535878.4762692</v>
      </c>
      <c r="F9929" s="46">
        <f>IF($B$5=1,'ריבית יומית'!D9923,'ריבית יומית'!G9923)</f>
        <v>2.7242892239431882E-5</v>
      </c>
      <c r="G9929" s="46">
        <f t="shared" si="1088"/>
        <v>0</v>
      </c>
      <c r="H9929" s="29">
        <f t="shared" si="1093"/>
        <v>1</v>
      </c>
      <c r="I9929" s="30">
        <f>VLOOKUP(B9928,'מדדים וריביות'!B:C,2)</f>
        <v>33535878.4762692</v>
      </c>
      <c r="K9929" s="39">
        <f t="shared" si="1089"/>
        <v>0</v>
      </c>
      <c r="L9929" s="39">
        <f t="shared" si="1090"/>
        <v>0</v>
      </c>
      <c r="M9929" s="39">
        <f t="shared" si="1091"/>
        <v>0</v>
      </c>
      <c r="N9929" s="41">
        <f t="shared" si="1092"/>
        <v>0</v>
      </c>
    </row>
    <row r="9930" spans="2:14">
      <c r="B9930" s="1">
        <v>42795</v>
      </c>
      <c r="C9930" s="1">
        <f t="shared" si="1087"/>
        <v>42795</v>
      </c>
      <c r="E9930" s="42">
        <f>IF(DAY(B9930)&gt;14,VLOOKUP(DATE(YEAR(C9930),MONTH(C9930)-1,DAY(1)),'מדדים וריביות'!B:C,2,FALSE),VLOOKUP(DATE(YEAR(C9930),MONTH(C9930)-2,DAY(1)),'מדדים וריביות'!B:C,2,FALSE))</f>
        <v>33535878.4762692</v>
      </c>
      <c r="F9930" s="46">
        <f>IF($B$5=1,'ריבית יומית'!D9924,'ריבית יומית'!G9924)</f>
        <v>2.7242892239431882E-5</v>
      </c>
      <c r="G9930" s="46">
        <f t="shared" si="1088"/>
        <v>0</v>
      </c>
      <c r="H9930" s="29">
        <f t="shared" si="1093"/>
        <v>1</v>
      </c>
      <c r="I9930" s="30">
        <f>VLOOKUP(B9929,'מדדים וריביות'!B:C,2)</f>
        <v>33535878.4762692</v>
      </c>
      <c r="K9930" s="39">
        <f t="shared" si="1089"/>
        <v>0</v>
      </c>
      <c r="L9930" s="39">
        <f t="shared" si="1090"/>
        <v>0</v>
      </c>
      <c r="M9930" s="39">
        <f t="shared" si="1091"/>
        <v>0</v>
      </c>
      <c r="N9930" s="41">
        <f t="shared" si="1092"/>
        <v>0</v>
      </c>
    </row>
    <row r="9931" spans="2:14">
      <c r="B9931" s="1">
        <v>42796</v>
      </c>
      <c r="C9931" s="1">
        <f t="shared" si="1087"/>
        <v>42795</v>
      </c>
      <c r="E9931" s="42">
        <f>IF(DAY(B9931)&gt;14,VLOOKUP(DATE(YEAR(C9931),MONTH(C9931)-1,DAY(1)),'מדדים וריביות'!B:C,2,FALSE),VLOOKUP(DATE(YEAR(C9931),MONTH(C9931)-2,DAY(1)),'מדדים וריביות'!B:C,2,FALSE))</f>
        <v>33535878.4762692</v>
      </c>
      <c r="F9931" s="46">
        <f>IF($B$5=1,'ריבית יומית'!D9925,'ריבית יומית'!G9925)</f>
        <v>2.7242892239431882E-5</v>
      </c>
      <c r="G9931" s="46">
        <f t="shared" si="1088"/>
        <v>0</v>
      </c>
      <c r="H9931" s="29">
        <f t="shared" si="1093"/>
        <v>1</v>
      </c>
      <c r="I9931" s="30">
        <f>VLOOKUP(B9930,'מדדים וריביות'!B:C,2)</f>
        <v>33636687.730205901</v>
      </c>
      <c r="K9931" s="39">
        <f t="shared" si="1089"/>
        <v>0</v>
      </c>
      <c r="L9931" s="39">
        <f t="shared" si="1090"/>
        <v>0</v>
      </c>
      <c r="M9931" s="39">
        <f t="shared" si="1091"/>
        <v>0</v>
      </c>
      <c r="N9931" s="41">
        <f t="shared" si="1092"/>
        <v>0</v>
      </c>
    </row>
    <row r="9932" spans="2:14">
      <c r="B9932" s="1">
        <v>42797</v>
      </c>
      <c r="C9932" s="1">
        <f t="shared" si="1087"/>
        <v>42795</v>
      </c>
      <c r="E9932" s="42">
        <f>IF(DAY(B9932)&gt;14,VLOOKUP(DATE(YEAR(C9932),MONTH(C9932)-1,DAY(1)),'מדדים וריביות'!B:C,2,FALSE),VLOOKUP(DATE(YEAR(C9932),MONTH(C9932)-2,DAY(1)),'מדדים וריביות'!B:C,2,FALSE))</f>
        <v>33535878.4762692</v>
      </c>
      <c r="F9932" s="46">
        <f>IF($B$5=1,'ריבית יומית'!D9926,'ריבית יומית'!G9926)</f>
        <v>2.7242892239431882E-5</v>
      </c>
      <c r="G9932" s="46">
        <f t="shared" si="1088"/>
        <v>0</v>
      </c>
      <c r="H9932" s="29">
        <f t="shared" si="1093"/>
        <v>1</v>
      </c>
      <c r="I9932" s="30">
        <f>VLOOKUP(B9931,'מדדים וריביות'!B:C,2)</f>
        <v>33636687.730205901</v>
      </c>
      <c r="K9932" s="39">
        <f t="shared" si="1089"/>
        <v>0</v>
      </c>
      <c r="L9932" s="39">
        <f t="shared" si="1090"/>
        <v>0</v>
      </c>
      <c r="M9932" s="39">
        <f t="shared" si="1091"/>
        <v>0</v>
      </c>
      <c r="N9932" s="41">
        <f t="shared" si="1092"/>
        <v>0</v>
      </c>
    </row>
    <row r="9933" spans="2:14">
      <c r="B9933" s="1">
        <v>42798</v>
      </c>
      <c r="C9933" s="1">
        <f t="shared" si="1087"/>
        <v>42795</v>
      </c>
      <c r="E9933" s="42">
        <f>IF(DAY(B9933)&gt;14,VLOOKUP(DATE(YEAR(C9933),MONTH(C9933)-1,DAY(1)),'מדדים וריביות'!B:C,2,FALSE),VLOOKUP(DATE(YEAR(C9933),MONTH(C9933)-2,DAY(1)),'מדדים וריביות'!B:C,2,FALSE))</f>
        <v>33535878.4762692</v>
      </c>
      <c r="F9933" s="46">
        <f>IF($B$5=1,'ריבית יומית'!D9927,'ריבית יומית'!G9927)</f>
        <v>2.7242892239431882E-5</v>
      </c>
      <c r="G9933" s="46">
        <f t="shared" si="1088"/>
        <v>0</v>
      </c>
      <c r="H9933" s="29">
        <f t="shared" si="1093"/>
        <v>1</v>
      </c>
      <c r="I9933" s="30">
        <f>VLOOKUP(B9932,'מדדים וריביות'!B:C,2)</f>
        <v>33636687.730205901</v>
      </c>
      <c r="K9933" s="39">
        <f t="shared" si="1089"/>
        <v>0</v>
      </c>
      <c r="L9933" s="39">
        <f t="shared" si="1090"/>
        <v>0</v>
      </c>
      <c r="M9933" s="39">
        <f t="shared" si="1091"/>
        <v>0</v>
      </c>
      <c r="N9933" s="41">
        <f t="shared" si="1092"/>
        <v>0</v>
      </c>
    </row>
    <row r="9934" spans="2:14">
      <c r="B9934" s="1">
        <v>42799</v>
      </c>
      <c r="C9934" s="1">
        <f t="shared" si="1087"/>
        <v>42795</v>
      </c>
      <c r="E9934" s="42">
        <f>IF(DAY(B9934)&gt;14,VLOOKUP(DATE(YEAR(C9934),MONTH(C9934)-1,DAY(1)),'מדדים וריביות'!B:C,2,FALSE),VLOOKUP(DATE(YEAR(C9934),MONTH(C9934)-2,DAY(1)),'מדדים וריביות'!B:C,2,FALSE))</f>
        <v>33535878.4762692</v>
      </c>
      <c r="F9934" s="46">
        <f>IF($B$5=1,'ריבית יומית'!D9928,'ריבית יומית'!G9928)</f>
        <v>2.7242892239431882E-5</v>
      </c>
      <c r="G9934" s="46">
        <f t="shared" si="1088"/>
        <v>0</v>
      </c>
      <c r="H9934" s="29">
        <f t="shared" si="1093"/>
        <v>1</v>
      </c>
      <c r="I9934" s="30">
        <f>VLOOKUP(B9933,'מדדים וריביות'!B:C,2)</f>
        <v>33636687.730205901</v>
      </c>
      <c r="K9934" s="39">
        <f t="shared" si="1089"/>
        <v>0</v>
      </c>
      <c r="L9934" s="39">
        <f t="shared" si="1090"/>
        <v>0</v>
      </c>
      <c r="M9934" s="39">
        <f t="shared" si="1091"/>
        <v>0</v>
      </c>
      <c r="N9934" s="41">
        <f t="shared" si="1092"/>
        <v>0</v>
      </c>
    </row>
    <row r="9935" spans="2:14">
      <c r="B9935" s="1">
        <v>42800</v>
      </c>
      <c r="C9935" s="1">
        <f t="shared" ref="C9935:C9998" si="1094">DATE(YEAR(B9935),MONTH(B9935),DAY(1))</f>
        <v>42795</v>
      </c>
      <c r="E9935" s="42">
        <f>IF(DAY(B9935)&gt;14,VLOOKUP(DATE(YEAR(C9935),MONTH(C9935)-1,DAY(1)),'מדדים וריביות'!B:C,2,FALSE),VLOOKUP(DATE(YEAR(C9935),MONTH(C9935)-2,DAY(1)),'מדדים וריביות'!B:C,2,FALSE))</f>
        <v>33535878.4762692</v>
      </c>
      <c r="F9935" s="46">
        <f>IF($B$5=1,'ריבית יומית'!D9929,'ריבית יומית'!G9929)</f>
        <v>2.7242892239431882E-5</v>
      </c>
      <c r="G9935" s="46">
        <f t="shared" ref="G9935:G9998" si="1095">IF(B9935&gt;$B$2,0,F9935)</f>
        <v>0</v>
      </c>
      <c r="H9935" s="29">
        <f t="shared" si="1093"/>
        <v>1</v>
      </c>
      <c r="I9935" s="30">
        <f>VLOOKUP(B9934,'מדדים וריביות'!B:C,2)</f>
        <v>33636687.730205901</v>
      </c>
      <c r="K9935" s="39">
        <f t="shared" ref="K9935:K9998" si="1096">$B$4/E9935*D9935-D9935</f>
        <v>0</v>
      </c>
      <c r="L9935" s="39">
        <f t="shared" ref="L9935:L9998" si="1097">H9936*D9935-D9935</f>
        <v>0</v>
      </c>
      <c r="M9935" s="39">
        <f t="shared" ref="M9935:M9998" si="1098">$B$4/E9935*L9935-L9935</f>
        <v>0</v>
      </c>
      <c r="N9935" s="41">
        <f t="shared" ref="N9935:N9998" si="1099">SUM(K9935:M9935)</f>
        <v>0</v>
      </c>
    </row>
    <row r="9936" spans="2:14">
      <c r="B9936" s="1">
        <v>42801</v>
      </c>
      <c r="C9936" s="1">
        <f t="shared" si="1094"/>
        <v>42795</v>
      </c>
      <c r="E9936" s="42">
        <f>IF(DAY(B9936)&gt;14,VLOOKUP(DATE(YEAR(C9936),MONTH(C9936)-1,DAY(1)),'מדדים וריביות'!B:C,2,FALSE),VLOOKUP(DATE(YEAR(C9936),MONTH(C9936)-2,DAY(1)),'מדדים וריביות'!B:C,2,FALSE))</f>
        <v>33535878.4762692</v>
      </c>
      <c r="F9936" s="46">
        <f>IF($B$5=1,'ריבית יומית'!D9930,'ריבית יומית'!G9930)</f>
        <v>2.7242892239431882E-5</v>
      </c>
      <c r="G9936" s="46">
        <f t="shared" si="1095"/>
        <v>0</v>
      </c>
      <c r="H9936" s="29">
        <f t="shared" si="1093"/>
        <v>1</v>
      </c>
      <c r="I9936" s="30">
        <f>VLOOKUP(B9935,'מדדים וריביות'!B:C,2)</f>
        <v>33636687.730205901</v>
      </c>
      <c r="K9936" s="39">
        <f t="shared" si="1096"/>
        <v>0</v>
      </c>
      <c r="L9936" s="39">
        <f t="shared" si="1097"/>
        <v>0</v>
      </c>
      <c r="M9936" s="39">
        <f t="shared" si="1098"/>
        <v>0</v>
      </c>
      <c r="N9936" s="41">
        <f t="shared" si="1099"/>
        <v>0</v>
      </c>
    </row>
    <row r="9937" spans="2:14">
      <c r="B9937" s="1">
        <v>42802</v>
      </c>
      <c r="C9937" s="1">
        <f t="shared" si="1094"/>
        <v>42795</v>
      </c>
      <c r="E9937" s="42">
        <f>IF(DAY(B9937)&gt;14,VLOOKUP(DATE(YEAR(C9937),MONTH(C9937)-1,DAY(1)),'מדדים וריביות'!B:C,2,FALSE),VLOOKUP(DATE(YEAR(C9937),MONTH(C9937)-2,DAY(1)),'מדדים וריביות'!B:C,2,FALSE))</f>
        <v>33535878.4762692</v>
      </c>
      <c r="F9937" s="46">
        <f>IF($B$5=1,'ריבית יומית'!D9931,'ריבית יומית'!G9931)</f>
        <v>2.7242892239431882E-5</v>
      </c>
      <c r="G9937" s="46">
        <f t="shared" si="1095"/>
        <v>0</v>
      </c>
      <c r="H9937" s="29">
        <f t="shared" si="1093"/>
        <v>1</v>
      </c>
      <c r="I9937" s="30">
        <f>VLOOKUP(B9936,'מדדים וריביות'!B:C,2)</f>
        <v>33636687.730205901</v>
      </c>
      <c r="K9937" s="39">
        <f t="shared" si="1096"/>
        <v>0</v>
      </c>
      <c r="L9937" s="39">
        <f t="shared" si="1097"/>
        <v>0</v>
      </c>
      <c r="M9937" s="39">
        <f t="shared" si="1098"/>
        <v>0</v>
      </c>
      <c r="N9937" s="41">
        <f t="shared" si="1099"/>
        <v>0</v>
      </c>
    </row>
    <row r="9938" spans="2:14">
      <c r="B9938" s="1">
        <v>42803</v>
      </c>
      <c r="C9938" s="1">
        <f t="shared" si="1094"/>
        <v>42795</v>
      </c>
      <c r="E9938" s="42">
        <f>IF(DAY(B9938)&gt;14,VLOOKUP(DATE(YEAR(C9938),MONTH(C9938)-1,DAY(1)),'מדדים וריביות'!B:C,2,FALSE),VLOOKUP(DATE(YEAR(C9938),MONTH(C9938)-2,DAY(1)),'מדדים וריביות'!B:C,2,FALSE))</f>
        <v>33535878.4762692</v>
      </c>
      <c r="F9938" s="46">
        <f>IF($B$5=1,'ריבית יומית'!D9932,'ריבית יומית'!G9932)</f>
        <v>2.7242892239431882E-5</v>
      </c>
      <c r="G9938" s="46">
        <f t="shared" si="1095"/>
        <v>0</v>
      </c>
      <c r="H9938" s="29">
        <f t="shared" si="1093"/>
        <v>1</v>
      </c>
      <c r="I9938" s="30">
        <f>VLOOKUP(B9937,'מדדים וריביות'!B:C,2)</f>
        <v>33636687.730205901</v>
      </c>
      <c r="K9938" s="39">
        <f t="shared" si="1096"/>
        <v>0</v>
      </c>
      <c r="L9938" s="39">
        <f t="shared" si="1097"/>
        <v>0</v>
      </c>
      <c r="M9938" s="39">
        <f t="shared" si="1098"/>
        <v>0</v>
      </c>
      <c r="N9938" s="41">
        <f t="shared" si="1099"/>
        <v>0</v>
      </c>
    </row>
    <row r="9939" spans="2:14">
      <c r="B9939" s="1">
        <v>42804</v>
      </c>
      <c r="C9939" s="1">
        <f t="shared" si="1094"/>
        <v>42795</v>
      </c>
      <c r="E9939" s="42">
        <f>IF(DAY(B9939)&gt;14,VLOOKUP(DATE(YEAR(C9939),MONTH(C9939)-1,DAY(1)),'מדדים וריביות'!B:C,2,FALSE),VLOOKUP(DATE(YEAR(C9939),MONTH(C9939)-2,DAY(1)),'מדדים וריביות'!B:C,2,FALSE))</f>
        <v>33535878.4762692</v>
      </c>
      <c r="F9939" s="46">
        <f>IF($B$5=1,'ריבית יומית'!D9933,'ריבית יומית'!G9933)</f>
        <v>2.7242892239431882E-5</v>
      </c>
      <c r="G9939" s="46">
        <f t="shared" si="1095"/>
        <v>0</v>
      </c>
      <c r="H9939" s="29">
        <f t="shared" si="1093"/>
        <v>1</v>
      </c>
      <c r="I9939" s="30">
        <f>VLOOKUP(B9938,'מדדים וריביות'!B:C,2)</f>
        <v>33636687.730205901</v>
      </c>
      <c r="K9939" s="39">
        <f t="shared" si="1096"/>
        <v>0</v>
      </c>
      <c r="L9939" s="39">
        <f t="shared" si="1097"/>
        <v>0</v>
      </c>
      <c r="M9939" s="39">
        <f t="shared" si="1098"/>
        <v>0</v>
      </c>
      <c r="N9939" s="41">
        <f t="shared" si="1099"/>
        <v>0</v>
      </c>
    </row>
    <row r="9940" spans="2:14">
      <c r="B9940" s="1">
        <v>42805</v>
      </c>
      <c r="C9940" s="1">
        <f t="shared" si="1094"/>
        <v>42795</v>
      </c>
      <c r="E9940" s="42">
        <f>IF(DAY(B9940)&gt;14,VLOOKUP(DATE(YEAR(C9940),MONTH(C9940)-1,DAY(1)),'מדדים וריביות'!B:C,2,FALSE),VLOOKUP(DATE(YEAR(C9940),MONTH(C9940)-2,DAY(1)),'מדדים וריביות'!B:C,2,FALSE))</f>
        <v>33535878.4762692</v>
      </c>
      <c r="F9940" s="46">
        <f>IF($B$5=1,'ריבית יומית'!D9934,'ריבית יומית'!G9934)</f>
        <v>2.7242892239431882E-5</v>
      </c>
      <c r="G9940" s="46">
        <f t="shared" si="1095"/>
        <v>0</v>
      </c>
      <c r="H9940" s="29">
        <f t="shared" si="1093"/>
        <v>1</v>
      </c>
      <c r="I9940" s="30">
        <f>VLOOKUP(B9939,'מדדים וריביות'!B:C,2)</f>
        <v>33636687.730205901</v>
      </c>
      <c r="K9940" s="39">
        <f t="shared" si="1096"/>
        <v>0</v>
      </c>
      <c r="L9940" s="39">
        <f t="shared" si="1097"/>
        <v>0</v>
      </c>
      <c r="M9940" s="39">
        <f t="shared" si="1098"/>
        <v>0</v>
      </c>
      <c r="N9940" s="41">
        <f t="shared" si="1099"/>
        <v>0</v>
      </c>
    </row>
    <row r="9941" spans="2:14">
      <c r="B9941" s="1">
        <v>42806</v>
      </c>
      <c r="C9941" s="1">
        <f t="shared" si="1094"/>
        <v>42795</v>
      </c>
      <c r="E9941" s="42">
        <f>IF(DAY(B9941)&gt;14,VLOOKUP(DATE(YEAR(C9941),MONTH(C9941)-1,DAY(1)),'מדדים וריביות'!B:C,2,FALSE),VLOOKUP(DATE(YEAR(C9941),MONTH(C9941)-2,DAY(1)),'מדדים וריביות'!B:C,2,FALSE))</f>
        <v>33535878.4762692</v>
      </c>
      <c r="F9941" s="46">
        <f>IF($B$5=1,'ריבית יומית'!D9935,'ריבית יומית'!G9935)</f>
        <v>2.7242892239431882E-5</v>
      </c>
      <c r="G9941" s="46">
        <f t="shared" si="1095"/>
        <v>0</v>
      </c>
      <c r="H9941" s="29">
        <f t="shared" si="1093"/>
        <v>1</v>
      </c>
      <c r="I9941" s="30">
        <f>VLOOKUP(B9940,'מדדים וריביות'!B:C,2)</f>
        <v>33636687.730205901</v>
      </c>
      <c r="K9941" s="39">
        <f t="shared" si="1096"/>
        <v>0</v>
      </c>
      <c r="L9941" s="39">
        <f t="shared" si="1097"/>
        <v>0</v>
      </c>
      <c r="M9941" s="39">
        <f t="shared" si="1098"/>
        <v>0</v>
      </c>
      <c r="N9941" s="41">
        <f t="shared" si="1099"/>
        <v>0</v>
      </c>
    </row>
    <row r="9942" spans="2:14">
      <c r="B9942" s="1">
        <v>42807</v>
      </c>
      <c r="C9942" s="1">
        <f t="shared" si="1094"/>
        <v>42795</v>
      </c>
      <c r="E9942" s="42">
        <f>IF(DAY(B9942)&gt;14,VLOOKUP(DATE(YEAR(C9942),MONTH(C9942)-1,DAY(1)),'מדדים וריביות'!B:C,2,FALSE),VLOOKUP(DATE(YEAR(C9942),MONTH(C9942)-2,DAY(1)),'מדדים וריביות'!B:C,2,FALSE))</f>
        <v>33535878.4762692</v>
      </c>
      <c r="F9942" s="46">
        <f>IF($B$5=1,'ריבית יומית'!D9936,'ריבית יומית'!G9936)</f>
        <v>2.7242892239431882E-5</v>
      </c>
      <c r="G9942" s="46">
        <f t="shared" si="1095"/>
        <v>0</v>
      </c>
      <c r="H9942" s="29">
        <f t="shared" si="1093"/>
        <v>1</v>
      </c>
      <c r="I9942" s="30">
        <f>VLOOKUP(B9941,'מדדים וריביות'!B:C,2)</f>
        <v>33636687.730205901</v>
      </c>
      <c r="K9942" s="39">
        <f t="shared" si="1096"/>
        <v>0</v>
      </c>
      <c r="L9942" s="39">
        <f t="shared" si="1097"/>
        <v>0</v>
      </c>
      <c r="M9942" s="39">
        <f t="shared" si="1098"/>
        <v>0</v>
      </c>
      <c r="N9942" s="41">
        <f t="shared" si="1099"/>
        <v>0</v>
      </c>
    </row>
    <row r="9943" spans="2:14">
      <c r="B9943" s="1">
        <v>42808</v>
      </c>
      <c r="C9943" s="1">
        <f t="shared" si="1094"/>
        <v>42795</v>
      </c>
      <c r="E9943" s="42">
        <f>IF(DAY(B9943)&gt;14,VLOOKUP(DATE(YEAR(C9943),MONTH(C9943)-1,DAY(1)),'מדדים וריביות'!B:C,2,FALSE),VLOOKUP(DATE(YEAR(C9943),MONTH(C9943)-2,DAY(1)),'מדדים וריביות'!B:C,2,FALSE))</f>
        <v>33535878.4762692</v>
      </c>
      <c r="F9943" s="46">
        <f>IF($B$5=1,'ריבית יומית'!D9937,'ריבית יומית'!G9937)</f>
        <v>2.7242892239431882E-5</v>
      </c>
      <c r="G9943" s="46">
        <f t="shared" si="1095"/>
        <v>0</v>
      </c>
      <c r="H9943" s="29">
        <f t="shared" si="1093"/>
        <v>1</v>
      </c>
      <c r="I9943" s="30">
        <f>VLOOKUP(B9942,'מדדים וריביות'!B:C,2)</f>
        <v>33636687.730205901</v>
      </c>
      <c r="K9943" s="39">
        <f t="shared" si="1096"/>
        <v>0</v>
      </c>
      <c r="L9943" s="39">
        <f t="shared" si="1097"/>
        <v>0</v>
      </c>
      <c r="M9943" s="39">
        <f t="shared" si="1098"/>
        <v>0</v>
      </c>
      <c r="N9943" s="41">
        <f t="shared" si="1099"/>
        <v>0</v>
      </c>
    </row>
    <row r="9944" spans="2:14">
      <c r="B9944" s="1">
        <v>42809</v>
      </c>
      <c r="C9944" s="1">
        <f t="shared" si="1094"/>
        <v>42795</v>
      </c>
      <c r="E9944" s="42">
        <f>IF(DAY(B9944)&gt;14,VLOOKUP(DATE(YEAR(C9944),MONTH(C9944)-1,DAY(1)),'מדדים וריביות'!B:C,2,FALSE),VLOOKUP(DATE(YEAR(C9944),MONTH(C9944)-2,DAY(1)),'מדדים וריביות'!B:C,2,FALSE))</f>
        <v>33535878.4762692</v>
      </c>
      <c r="F9944" s="46">
        <f>IF($B$5=1,'ריבית יומית'!D9938,'ריבית יומית'!G9938)</f>
        <v>2.7242892239431882E-5</v>
      </c>
      <c r="G9944" s="46">
        <f t="shared" si="1095"/>
        <v>0</v>
      </c>
      <c r="H9944" s="29">
        <f t="shared" si="1093"/>
        <v>1</v>
      </c>
      <c r="I9944" s="30">
        <f>VLOOKUP(B9943,'מדדים וריביות'!B:C,2)</f>
        <v>33636687.730205901</v>
      </c>
      <c r="K9944" s="39">
        <f t="shared" si="1096"/>
        <v>0</v>
      </c>
      <c r="L9944" s="39">
        <f t="shared" si="1097"/>
        <v>0</v>
      </c>
      <c r="M9944" s="39">
        <f t="shared" si="1098"/>
        <v>0</v>
      </c>
      <c r="N9944" s="41">
        <f t="shared" si="1099"/>
        <v>0</v>
      </c>
    </row>
    <row r="9945" spans="2:14">
      <c r="B9945" s="1">
        <v>42810</v>
      </c>
      <c r="C9945" s="1">
        <f t="shared" si="1094"/>
        <v>42795</v>
      </c>
      <c r="E9945" s="42">
        <f>IF(DAY(B9945)&gt;14,VLOOKUP(DATE(YEAR(C9945),MONTH(C9945)-1,DAY(1)),'מדדים וריביות'!B:C,2,FALSE),VLOOKUP(DATE(YEAR(C9945),MONTH(C9945)-2,DAY(1)),'מדדים וריביות'!B:C,2,FALSE))</f>
        <v>33535878.4762692</v>
      </c>
      <c r="F9945" s="46">
        <f>IF($B$5=1,'ריבית יומית'!D9939,'ריבית יומית'!G9939)</f>
        <v>2.7242892239431882E-5</v>
      </c>
      <c r="G9945" s="46">
        <f t="shared" si="1095"/>
        <v>0</v>
      </c>
      <c r="H9945" s="29">
        <f t="shared" si="1093"/>
        <v>1</v>
      </c>
      <c r="I9945" s="30">
        <f>VLOOKUP(B9944,'מדדים וריביות'!B:C,2)</f>
        <v>33636687.730205901</v>
      </c>
      <c r="K9945" s="39">
        <f t="shared" si="1096"/>
        <v>0</v>
      </c>
      <c r="L9945" s="39">
        <f t="shared" si="1097"/>
        <v>0</v>
      </c>
      <c r="M9945" s="39">
        <f t="shared" si="1098"/>
        <v>0</v>
      </c>
      <c r="N9945" s="41">
        <f t="shared" si="1099"/>
        <v>0</v>
      </c>
    </row>
    <row r="9946" spans="2:14">
      <c r="B9946" s="1">
        <v>42811</v>
      </c>
      <c r="C9946" s="1">
        <f t="shared" si="1094"/>
        <v>42795</v>
      </c>
      <c r="E9946" s="42">
        <f>IF(DAY(B9946)&gt;14,VLOOKUP(DATE(YEAR(C9946),MONTH(C9946)-1,DAY(1)),'מדדים וריביות'!B:C,2,FALSE),VLOOKUP(DATE(YEAR(C9946),MONTH(C9946)-2,DAY(1)),'מדדים וריביות'!B:C,2,FALSE))</f>
        <v>33535878.4762692</v>
      </c>
      <c r="F9946" s="46">
        <f>IF($B$5=1,'ריבית יומית'!D9940,'ריבית יומית'!G9940)</f>
        <v>2.7242892239431882E-5</v>
      </c>
      <c r="G9946" s="46">
        <f t="shared" si="1095"/>
        <v>0</v>
      </c>
      <c r="H9946" s="29">
        <f t="shared" si="1093"/>
        <v>1</v>
      </c>
      <c r="I9946" s="30">
        <f>VLOOKUP(B9945,'מדדים וריביות'!B:C,2)</f>
        <v>33636687.730205901</v>
      </c>
      <c r="K9946" s="39">
        <f t="shared" si="1096"/>
        <v>0</v>
      </c>
      <c r="L9946" s="39">
        <f t="shared" si="1097"/>
        <v>0</v>
      </c>
      <c r="M9946" s="39">
        <f t="shared" si="1098"/>
        <v>0</v>
      </c>
      <c r="N9946" s="41">
        <f t="shared" si="1099"/>
        <v>0</v>
      </c>
    </row>
    <row r="9947" spans="2:14">
      <c r="B9947" s="1">
        <v>42812</v>
      </c>
      <c r="C9947" s="1">
        <f t="shared" si="1094"/>
        <v>42795</v>
      </c>
      <c r="E9947" s="42">
        <f>IF(DAY(B9947)&gt;14,VLOOKUP(DATE(YEAR(C9947),MONTH(C9947)-1,DAY(1)),'מדדים וריביות'!B:C,2,FALSE),VLOOKUP(DATE(YEAR(C9947),MONTH(C9947)-2,DAY(1)),'מדדים וריביות'!B:C,2,FALSE))</f>
        <v>33535878.4762692</v>
      </c>
      <c r="F9947" s="46">
        <f>IF($B$5=1,'ריבית יומית'!D9941,'ריבית יומית'!G9941)</f>
        <v>2.7242892239431882E-5</v>
      </c>
      <c r="G9947" s="46">
        <f t="shared" si="1095"/>
        <v>0</v>
      </c>
      <c r="H9947" s="29">
        <f t="shared" si="1093"/>
        <v>1</v>
      </c>
      <c r="I9947" s="30">
        <f>VLOOKUP(B9946,'מדדים וריביות'!B:C,2)</f>
        <v>33636687.730205901</v>
      </c>
      <c r="K9947" s="39">
        <f t="shared" si="1096"/>
        <v>0</v>
      </c>
      <c r="L9947" s="39">
        <f t="shared" si="1097"/>
        <v>0</v>
      </c>
      <c r="M9947" s="39">
        <f t="shared" si="1098"/>
        <v>0</v>
      </c>
      <c r="N9947" s="41">
        <f t="shared" si="1099"/>
        <v>0</v>
      </c>
    </row>
    <row r="9948" spans="2:14">
      <c r="B9948" s="1">
        <v>42813</v>
      </c>
      <c r="C9948" s="1">
        <f t="shared" si="1094"/>
        <v>42795</v>
      </c>
      <c r="E9948" s="42">
        <f>IF(DAY(B9948)&gt;14,VLOOKUP(DATE(YEAR(C9948),MONTH(C9948)-1,DAY(1)),'מדדים וריביות'!B:C,2,FALSE),VLOOKUP(DATE(YEAR(C9948),MONTH(C9948)-2,DAY(1)),'מדדים וריביות'!B:C,2,FALSE))</f>
        <v>33535878.4762692</v>
      </c>
      <c r="F9948" s="46">
        <f>IF($B$5=1,'ריבית יומית'!D9942,'ריבית יומית'!G9942)</f>
        <v>2.7242892239431882E-5</v>
      </c>
      <c r="G9948" s="46">
        <f t="shared" si="1095"/>
        <v>0</v>
      </c>
      <c r="H9948" s="29">
        <f t="shared" si="1093"/>
        <v>1</v>
      </c>
      <c r="I9948" s="30">
        <f>VLOOKUP(B9947,'מדדים וריביות'!B:C,2)</f>
        <v>33636687.730205901</v>
      </c>
      <c r="K9948" s="39">
        <f t="shared" si="1096"/>
        <v>0</v>
      </c>
      <c r="L9948" s="39">
        <f t="shared" si="1097"/>
        <v>0</v>
      </c>
      <c r="M9948" s="39">
        <f t="shared" si="1098"/>
        <v>0</v>
      </c>
      <c r="N9948" s="41">
        <f t="shared" si="1099"/>
        <v>0</v>
      </c>
    </row>
    <row r="9949" spans="2:14">
      <c r="B9949" s="1">
        <v>42814</v>
      </c>
      <c r="C9949" s="1">
        <f t="shared" si="1094"/>
        <v>42795</v>
      </c>
      <c r="E9949" s="42">
        <f>IF(DAY(B9949)&gt;14,VLOOKUP(DATE(YEAR(C9949),MONTH(C9949)-1,DAY(1)),'מדדים וריביות'!B:C,2,FALSE),VLOOKUP(DATE(YEAR(C9949),MONTH(C9949)-2,DAY(1)),'מדדים וריביות'!B:C,2,FALSE))</f>
        <v>33535878.4762692</v>
      </c>
      <c r="F9949" s="46">
        <f>IF($B$5=1,'ריבית יומית'!D9943,'ריבית יומית'!G9943)</f>
        <v>2.7242892239431882E-5</v>
      </c>
      <c r="G9949" s="46">
        <f t="shared" si="1095"/>
        <v>0</v>
      </c>
      <c r="H9949" s="29">
        <f t="shared" si="1093"/>
        <v>1</v>
      </c>
      <c r="I9949" s="30">
        <f>VLOOKUP(B9948,'מדדים וריביות'!B:C,2)</f>
        <v>33636687.730205901</v>
      </c>
      <c r="K9949" s="39">
        <f t="shared" si="1096"/>
        <v>0</v>
      </c>
      <c r="L9949" s="39">
        <f t="shared" si="1097"/>
        <v>0</v>
      </c>
      <c r="M9949" s="39">
        <f t="shared" si="1098"/>
        <v>0</v>
      </c>
      <c r="N9949" s="41">
        <f t="shared" si="1099"/>
        <v>0</v>
      </c>
    </row>
    <row r="9950" spans="2:14">
      <c r="B9950" s="1">
        <v>42815</v>
      </c>
      <c r="C9950" s="1">
        <f t="shared" si="1094"/>
        <v>42795</v>
      </c>
      <c r="E9950" s="42">
        <f>IF(DAY(B9950)&gt;14,VLOOKUP(DATE(YEAR(C9950),MONTH(C9950)-1,DAY(1)),'מדדים וריביות'!B:C,2,FALSE),VLOOKUP(DATE(YEAR(C9950),MONTH(C9950)-2,DAY(1)),'מדדים וריביות'!B:C,2,FALSE))</f>
        <v>33535878.4762692</v>
      </c>
      <c r="F9950" s="46">
        <f>IF($B$5=1,'ריבית יומית'!D9944,'ריבית יומית'!G9944)</f>
        <v>2.7242892239431882E-5</v>
      </c>
      <c r="G9950" s="46">
        <f t="shared" si="1095"/>
        <v>0</v>
      </c>
      <c r="H9950" s="29">
        <f t="shared" si="1093"/>
        <v>1</v>
      </c>
      <c r="I9950" s="30">
        <f>VLOOKUP(B9949,'מדדים וריביות'!B:C,2)</f>
        <v>33636687.730205901</v>
      </c>
      <c r="K9950" s="39">
        <f t="shared" si="1096"/>
        <v>0</v>
      </c>
      <c r="L9950" s="39">
        <f t="shared" si="1097"/>
        <v>0</v>
      </c>
      <c r="M9950" s="39">
        <f t="shared" si="1098"/>
        <v>0</v>
      </c>
      <c r="N9950" s="41">
        <f t="shared" si="1099"/>
        <v>0</v>
      </c>
    </row>
    <row r="9951" spans="2:14">
      <c r="B9951" s="1">
        <v>42816</v>
      </c>
      <c r="C9951" s="1">
        <f t="shared" si="1094"/>
        <v>42795</v>
      </c>
      <c r="E9951" s="42">
        <f>IF(DAY(B9951)&gt;14,VLOOKUP(DATE(YEAR(C9951),MONTH(C9951)-1,DAY(1)),'מדדים וריביות'!B:C,2,FALSE),VLOOKUP(DATE(YEAR(C9951),MONTH(C9951)-2,DAY(1)),'מדדים וריביות'!B:C,2,FALSE))</f>
        <v>33535878.4762692</v>
      </c>
      <c r="F9951" s="46">
        <f>IF($B$5=1,'ריבית יומית'!D9945,'ריבית יומית'!G9945)</f>
        <v>2.7242892239431882E-5</v>
      </c>
      <c r="G9951" s="46">
        <f t="shared" si="1095"/>
        <v>0</v>
      </c>
      <c r="H9951" s="29">
        <f t="shared" si="1093"/>
        <v>1</v>
      </c>
      <c r="I9951" s="30">
        <f>VLOOKUP(B9950,'מדדים וריביות'!B:C,2)</f>
        <v>33636687.730205901</v>
      </c>
      <c r="K9951" s="39">
        <f t="shared" si="1096"/>
        <v>0</v>
      </c>
      <c r="L9951" s="39">
        <f t="shared" si="1097"/>
        <v>0</v>
      </c>
      <c r="M9951" s="39">
        <f t="shared" si="1098"/>
        <v>0</v>
      </c>
      <c r="N9951" s="41">
        <f t="shared" si="1099"/>
        <v>0</v>
      </c>
    </row>
    <row r="9952" spans="2:14">
      <c r="B9952" s="1">
        <v>42817</v>
      </c>
      <c r="C9952" s="1">
        <f t="shared" si="1094"/>
        <v>42795</v>
      </c>
      <c r="E9952" s="42">
        <f>IF(DAY(B9952)&gt;14,VLOOKUP(DATE(YEAR(C9952),MONTH(C9952)-1,DAY(1)),'מדדים וריביות'!B:C,2,FALSE),VLOOKUP(DATE(YEAR(C9952),MONTH(C9952)-2,DAY(1)),'מדדים וריביות'!B:C,2,FALSE))</f>
        <v>33535878.4762692</v>
      </c>
      <c r="F9952" s="46">
        <f>IF($B$5=1,'ריבית יומית'!D9946,'ריבית יומית'!G9946)</f>
        <v>2.7242892239431882E-5</v>
      </c>
      <c r="G9952" s="46">
        <f t="shared" si="1095"/>
        <v>0</v>
      </c>
      <c r="H9952" s="29">
        <f t="shared" si="1093"/>
        <v>1</v>
      </c>
      <c r="I9952" s="30">
        <f>VLOOKUP(B9951,'מדדים וריביות'!B:C,2)</f>
        <v>33636687.730205901</v>
      </c>
      <c r="K9952" s="39">
        <f t="shared" si="1096"/>
        <v>0</v>
      </c>
      <c r="L9952" s="39">
        <f t="shared" si="1097"/>
        <v>0</v>
      </c>
      <c r="M9952" s="39">
        <f t="shared" si="1098"/>
        <v>0</v>
      </c>
      <c r="N9952" s="41">
        <f t="shared" si="1099"/>
        <v>0</v>
      </c>
    </row>
    <row r="9953" spans="2:14">
      <c r="B9953" s="1">
        <v>42818</v>
      </c>
      <c r="C9953" s="1">
        <f t="shared" si="1094"/>
        <v>42795</v>
      </c>
      <c r="E9953" s="42">
        <f>IF(DAY(B9953)&gt;14,VLOOKUP(DATE(YEAR(C9953),MONTH(C9953)-1,DAY(1)),'מדדים וריביות'!B:C,2,FALSE),VLOOKUP(DATE(YEAR(C9953),MONTH(C9953)-2,DAY(1)),'מדדים וריביות'!B:C,2,FALSE))</f>
        <v>33535878.4762692</v>
      </c>
      <c r="F9953" s="46">
        <f>IF($B$5=1,'ריבית יומית'!D9947,'ריבית יומית'!G9947)</f>
        <v>2.7242892239431882E-5</v>
      </c>
      <c r="G9953" s="46">
        <f t="shared" si="1095"/>
        <v>0</v>
      </c>
      <c r="H9953" s="29">
        <f t="shared" si="1093"/>
        <v>1</v>
      </c>
      <c r="I9953" s="30">
        <f>VLOOKUP(B9952,'מדדים וריביות'!B:C,2)</f>
        <v>33636687.730205901</v>
      </c>
      <c r="K9953" s="39">
        <f t="shared" si="1096"/>
        <v>0</v>
      </c>
      <c r="L9953" s="39">
        <f t="shared" si="1097"/>
        <v>0</v>
      </c>
      <c r="M9953" s="39">
        <f t="shared" si="1098"/>
        <v>0</v>
      </c>
      <c r="N9953" s="41">
        <f t="shared" si="1099"/>
        <v>0</v>
      </c>
    </row>
    <row r="9954" spans="2:14">
      <c r="B9954" s="1">
        <v>42819</v>
      </c>
      <c r="C9954" s="1">
        <f t="shared" si="1094"/>
        <v>42795</v>
      </c>
      <c r="E9954" s="42">
        <f>IF(DAY(B9954)&gt;14,VLOOKUP(DATE(YEAR(C9954),MONTH(C9954)-1,DAY(1)),'מדדים וריביות'!B:C,2,FALSE),VLOOKUP(DATE(YEAR(C9954),MONTH(C9954)-2,DAY(1)),'מדדים וריביות'!B:C,2,FALSE))</f>
        <v>33535878.4762692</v>
      </c>
      <c r="F9954" s="46">
        <f>IF($B$5=1,'ריבית יומית'!D9948,'ריבית יומית'!G9948)</f>
        <v>2.7242892239431882E-5</v>
      </c>
      <c r="G9954" s="46">
        <f t="shared" si="1095"/>
        <v>0</v>
      </c>
      <c r="H9954" s="29">
        <f t="shared" si="1093"/>
        <v>1</v>
      </c>
      <c r="I9954" s="30">
        <f>VLOOKUP(B9953,'מדדים וריביות'!B:C,2)</f>
        <v>33636687.730205901</v>
      </c>
      <c r="K9954" s="39">
        <f t="shared" si="1096"/>
        <v>0</v>
      </c>
      <c r="L9954" s="39">
        <f t="shared" si="1097"/>
        <v>0</v>
      </c>
      <c r="M9954" s="39">
        <f t="shared" si="1098"/>
        <v>0</v>
      </c>
      <c r="N9954" s="41">
        <f t="shared" si="1099"/>
        <v>0</v>
      </c>
    </row>
    <row r="9955" spans="2:14">
      <c r="B9955" s="1">
        <v>42820</v>
      </c>
      <c r="C9955" s="1">
        <f t="shared" si="1094"/>
        <v>42795</v>
      </c>
      <c r="E9955" s="42">
        <f>IF(DAY(B9955)&gt;14,VLOOKUP(DATE(YEAR(C9955),MONTH(C9955)-1,DAY(1)),'מדדים וריביות'!B:C,2,FALSE),VLOOKUP(DATE(YEAR(C9955),MONTH(C9955)-2,DAY(1)),'מדדים וריביות'!B:C,2,FALSE))</f>
        <v>33535878.4762692</v>
      </c>
      <c r="F9955" s="46">
        <f>IF($B$5=1,'ריבית יומית'!D9949,'ריבית יומית'!G9949)</f>
        <v>2.7242892239431882E-5</v>
      </c>
      <c r="G9955" s="46">
        <f t="shared" si="1095"/>
        <v>0</v>
      </c>
      <c r="H9955" s="29">
        <f t="shared" ref="H9955:H10018" si="1100">H9956*(1+G9955)</f>
        <v>1</v>
      </c>
      <c r="I9955" s="30">
        <f>VLOOKUP(B9954,'מדדים וריביות'!B:C,2)</f>
        <v>33636687.730205901</v>
      </c>
      <c r="K9955" s="39">
        <f t="shared" si="1096"/>
        <v>0</v>
      </c>
      <c r="L9955" s="39">
        <f t="shared" si="1097"/>
        <v>0</v>
      </c>
      <c r="M9955" s="39">
        <f t="shared" si="1098"/>
        <v>0</v>
      </c>
      <c r="N9955" s="41">
        <f t="shared" si="1099"/>
        <v>0</v>
      </c>
    </row>
    <row r="9956" spans="2:14">
      <c r="B9956" s="1">
        <v>42821</v>
      </c>
      <c r="C9956" s="1">
        <f t="shared" si="1094"/>
        <v>42795</v>
      </c>
      <c r="E9956" s="42">
        <f>IF(DAY(B9956)&gt;14,VLOOKUP(DATE(YEAR(C9956),MONTH(C9956)-1,DAY(1)),'מדדים וריביות'!B:C,2,FALSE),VLOOKUP(DATE(YEAR(C9956),MONTH(C9956)-2,DAY(1)),'מדדים וריביות'!B:C,2,FALSE))</f>
        <v>33535878.4762692</v>
      </c>
      <c r="F9956" s="46">
        <f>IF($B$5=1,'ריבית יומית'!D9950,'ריבית יומית'!G9950)</f>
        <v>2.7242892239431882E-5</v>
      </c>
      <c r="G9956" s="46">
        <f t="shared" si="1095"/>
        <v>0</v>
      </c>
      <c r="H9956" s="29">
        <f t="shared" si="1100"/>
        <v>1</v>
      </c>
      <c r="I9956" s="30">
        <f>VLOOKUP(B9955,'מדדים וריביות'!B:C,2)</f>
        <v>33636687.730205901</v>
      </c>
      <c r="K9956" s="39">
        <f t="shared" si="1096"/>
        <v>0</v>
      </c>
      <c r="L9956" s="39">
        <f t="shared" si="1097"/>
        <v>0</v>
      </c>
      <c r="M9956" s="39">
        <f t="shared" si="1098"/>
        <v>0</v>
      </c>
      <c r="N9956" s="41">
        <f t="shared" si="1099"/>
        <v>0</v>
      </c>
    </row>
    <row r="9957" spans="2:14">
      <c r="B9957" s="1">
        <v>42822</v>
      </c>
      <c r="C9957" s="1">
        <f t="shared" si="1094"/>
        <v>42795</v>
      </c>
      <c r="E9957" s="42">
        <f>IF(DAY(B9957)&gt;14,VLOOKUP(DATE(YEAR(C9957),MONTH(C9957)-1,DAY(1)),'מדדים וריביות'!B:C,2,FALSE),VLOOKUP(DATE(YEAR(C9957),MONTH(C9957)-2,DAY(1)),'מדדים וריביות'!B:C,2,FALSE))</f>
        <v>33535878.4762692</v>
      </c>
      <c r="F9957" s="46">
        <f>IF($B$5=1,'ריבית יומית'!D9951,'ריבית יומית'!G9951)</f>
        <v>2.7242892239431882E-5</v>
      </c>
      <c r="G9957" s="46">
        <f t="shared" si="1095"/>
        <v>0</v>
      </c>
      <c r="H9957" s="29">
        <f t="shared" si="1100"/>
        <v>1</v>
      </c>
      <c r="I9957" s="30">
        <f>VLOOKUP(B9956,'מדדים וריביות'!B:C,2)</f>
        <v>33636687.730205901</v>
      </c>
      <c r="K9957" s="39">
        <f t="shared" si="1096"/>
        <v>0</v>
      </c>
      <c r="L9957" s="39">
        <f t="shared" si="1097"/>
        <v>0</v>
      </c>
      <c r="M9957" s="39">
        <f t="shared" si="1098"/>
        <v>0</v>
      </c>
      <c r="N9957" s="41">
        <f t="shared" si="1099"/>
        <v>0</v>
      </c>
    </row>
    <row r="9958" spans="2:14">
      <c r="B9958" s="1">
        <v>42823</v>
      </c>
      <c r="C9958" s="1">
        <f t="shared" si="1094"/>
        <v>42795</v>
      </c>
      <c r="E9958" s="42">
        <f>IF(DAY(B9958)&gt;14,VLOOKUP(DATE(YEAR(C9958),MONTH(C9958)-1,DAY(1)),'מדדים וריביות'!B:C,2,FALSE),VLOOKUP(DATE(YEAR(C9958),MONTH(C9958)-2,DAY(1)),'מדדים וריביות'!B:C,2,FALSE))</f>
        <v>33535878.4762692</v>
      </c>
      <c r="F9958" s="46">
        <f>IF($B$5=1,'ריבית יומית'!D9952,'ריבית יומית'!G9952)</f>
        <v>2.7242892239431882E-5</v>
      </c>
      <c r="G9958" s="46">
        <f t="shared" si="1095"/>
        <v>0</v>
      </c>
      <c r="H9958" s="29">
        <f t="shared" si="1100"/>
        <v>1</v>
      </c>
      <c r="I9958" s="30">
        <f>VLOOKUP(B9957,'מדדים וריביות'!B:C,2)</f>
        <v>33636687.730205901</v>
      </c>
      <c r="K9958" s="39">
        <f t="shared" si="1096"/>
        <v>0</v>
      </c>
      <c r="L9958" s="39">
        <f t="shared" si="1097"/>
        <v>0</v>
      </c>
      <c r="M9958" s="39">
        <f t="shared" si="1098"/>
        <v>0</v>
      </c>
      <c r="N9958" s="41">
        <f t="shared" si="1099"/>
        <v>0</v>
      </c>
    </row>
    <row r="9959" spans="2:14">
      <c r="B9959" s="1">
        <v>42824</v>
      </c>
      <c r="C9959" s="1">
        <f t="shared" si="1094"/>
        <v>42795</v>
      </c>
      <c r="E9959" s="42">
        <f>IF(DAY(B9959)&gt;14,VLOOKUP(DATE(YEAR(C9959),MONTH(C9959)-1,DAY(1)),'מדדים וריביות'!B:C,2,FALSE),VLOOKUP(DATE(YEAR(C9959),MONTH(C9959)-2,DAY(1)),'מדדים וריביות'!B:C,2,FALSE))</f>
        <v>33535878.4762692</v>
      </c>
      <c r="F9959" s="46">
        <f>IF($B$5=1,'ריבית יומית'!D9953,'ריבית יומית'!G9953)</f>
        <v>2.7242892239431882E-5</v>
      </c>
      <c r="G9959" s="46">
        <f t="shared" si="1095"/>
        <v>0</v>
      </c>
      <c r="H9959" s="29">
        <f t="shared" si="1100"/>
        <v>1</v>
      </c>
      <c r="I9959" s="30">
        <f>VLOOKUP(B9958,'מדדים וריביות'!B:C,2)</f>
        <v>33636687.730205901</v>
      </c>
      <c r="K9959" s="39">
        <f t="shared" si="1096"/>
        <v>0</v>
      </c>
      <c r="L9959" s="39">
        <f t="shared" si="1097"/>
        <v>0</v>
      </c>
      <c r="M9959" s="39">
        <f t="shared" si="1098"/>
        <v>0</v>
      </c>
      <c r="N9959" s="41">
        <f t="shared" si="1099"/>
        <v>0</v>
      </c>
    </row>
    <row r="9960" spans="2:14">
      <c r="B9960" s="1">
        <v>42825</v>
      </c>
      <c r="C9960" s="1">
        <f t="shared" si="1094"/>
        <v>42795</v>
      </c>
      <c r="E9960" s="42">
        <f>IF(DAY(B9960)&gt;14,VLOOKUP(DATE(YEAR(C9960),MONTH(C9960)-1,DAY(1)),'מדדים וריביות'!B:C,2,FALSE),VLOOKUP(DATE(YEAR(C9960),MONTH(C9960)-2,DAY(1)),'מדדים וריביות'!B:C,2,FALSE))</f>
        <v>33535878.4762692</v>
      </c>
      <c r="F9960" s="46">
        <f>IF($B$5=1,'ריבית יומית'!D9954,'ריבית יומית'!G9954)</f>
        <v>2.7242892239431882E-5</v>
      </c>
      <c r="G9960" s="46">
        <f t="shared" si="1095"/>
        <v>0</v>
      </c>
      <c r="H9960" s="29">
        <f t="shared" si="1100"/>
        <v>1</v>
      </c>
      <c r="I9960" s="30">
        <f>VLOOKUP(B9959,'מדדים וריביות'!B:C,2)</f>
        <v>33636687.730205901</v>
      </c>
      <c r="K9960" s="39">
        <f t="shared" si="1096"/>
        <v>0</v>
      </c>
      <c r="L9960" s="39">
        <f t="shared" si="1097"/>
        <v>0</v>
      </c>
      <c r="M9960" s="39">
        <f t="shared" si="1098"/>
        <v>0</v>
      </c>
      <c r="N9960" s="41">
        <f t="shared" si="1099"/>
        <v>0</v>
      </c>
    </row>
    <row r="9961" spans="2:14">
      <c r="B9961" s="1">
        <v>42826</v>
      </c>
      <c r="C9961" s="1">
        <f t="shared" si="1094"/>
        <v>42826</v>
      </c>
      <c r="E9961" s="42">
        <f>IF(DAY(B9961)&gt;14,VLOOKUP(DATE(YEAR(C9961),MONTH(C9961)-1,DAY(1)),'מדדים וריביות'!B:C,2,FALSE),VLOOKUP(DATE(YEAR(C9961),MONTH(C9961)-2,DAY(1)),'מדדים וריביות'!B:C,2,FALSE))</f>
        <v>33535878.4762692</v>
      </c>
      <c r="F9961" s="46">
        <f>IF($B$5=1,'ריבית יומית'!D9955,'ריבית יומית'!G9955)</f>
        <v>2.7242892239431882E-5</v>
      </c>
      <c r="G9961" s="46">
        <f t="shared" si="1095"/>
        <v>0</v>
      </c>
      <c r="H9961" s="29">
        <f t="shared" si="1100"/>
        <v>1</v>
      </c>
      <c r="I9961" s="30">
        <f>VLOOKUP(B9960,'מדדים וריביות'!B:C,2)</f>
        <v>33636687.730205901</v>
      </c>
      <c r="K9961" s="39">
        <f t="shared" si="1096"/>
        <v>0</v>
      </c>
      <c r="L9961" s="39">
        <f t="shared" si="1097"/>
        <v>0</v>
      </c>
      <c r="M9961" s="39">
        <f t="shared" si="1098"/>
        <v>0</v>
      </c>
      <c r="N9961" s="41">
        <f t="shared" si="1099"/>
        <v>0</v>
      </c>
    </row>
    <row r="9962" spans="2:14">
      <c r="B9962" s="1">
        <v>42827</v>
      </c>
      <c r="C9962" s="1">
        <f t="shared" si="1094"/>
        <v>42826</v>
      </c>
      <c r="E9962" s="42">
        <f>IF(DAY(B9962)&gt;14,VLOOKUP(DATE(YEAR(C9962),MONTH(C9962)-1,DAY(1)),'מדדים וריביות'!B:C,2,FALSE),VLOOKUP(DATE(YEAR(C9962),MONTH(C9962)-2,DAY(1)),'מדדים וריביות'!B:C,2,FALSE))</f>
        <v>33535878.4762692</v>
      </c>
      <c r="F9962" s="46">
        <f>IF($B$5=1,'ריבית יומית'!D9956,'ריבית יומית'!G9956)</f>
        <v>2.7242892239431882E-5</v>
      </c>
      <c r="G9962" s="46">
        <f t="shared" si="1095"/>
        <v>0</v>
      </c>
      <c r="H9962" s="29">
        <f t="shared" si="1100"/>
        <v>1</v>
      </c>
      <c r="I9962" s="30">
        <f>VLOOKUP(B9961,'מדדים וריביות'!B:C,2)</f>
        <v>33703893.899497002</v>
      </c>
      <c r="K9962" s="39">
        <f t="shared" si="1096"/>
        <v>0</v>
      </c>
      <c r="L9962" s="39">
        <f t="shared" si="1097"/>
        <v>0</v>
      </c>
      <c r="M9962" s="39">
        <f t="shared" si="1098"/>
        <v>0</v>
      </c>
      <c r="N9962" s="41">
        <f t="shared" si="1099"/>
        <v>0</v>
      </c>
    </row>
    <row r="9963" spans="2:14">
      <c r="B9963" s="1">
        <v>42828</v>
      </c>
      <c r="C9963" s="1">
        <f t="shared" si="1094"/>
        <v>42826</v>
      </c>
      <c r="E9963" s="42">
        <f>IF(DAY(B9963)&gt;14,VLOOKUP(DATE(YEAR(C9963),MONTH(C9963)-1,DAY(1)),'מדדים וריביות'!B:C,2,FALSE),VLOOKUP(DATE(YEAR(C9963),MONTH(C9963)-2,DAY(1)),'מדדים וריביות'!B:C,2,FALSE))</f>
        <v>33535878.4762692</v>
      </c>
      <c r="F9963" s="46">
        <f>IF($B$5=1,'ריבית יומית'!D9957,'ריבית יומית'!G9957)</f>
        <v>2.7242892239431882E-5</v>
      </c>
      <c r="G9963" s="46">
        <f t="shared" si="1095"/>
        <v>0</v>
      </c>
      <c r="H9963" s="29">
        <f t="shared" si="1100"/>
        <v>1</v>
      </c>
      <c r="I9963" s="30">
        <f>VLOOKUP(B9962,'מדדים וריביות'!B:C,2)</f>
        <v>33703893.899497002</v>
      </c>
      <c r="K9963" s="39">
        <f t="shared" si="1096"/>
        <v>0</v>
      </c>
      <c r="L9963" s="39">
        <f t="shared" si="1097"/>
        <v>0</v>
      </c>
      <c r="M9963" s="39">
        <f t="shared" si="1098"/>
        <v>0</v>
      </c>
      <c r="N9963" s="41">
        <f t="shared" si="1099"/>
        <v>0</v>
      </c>
    </row>
    <row r="9964" spans="2:14">
      <c r="B9964" s="1">
        <v>42829</v>
      </c>
      <c r="C9964" s="1">
        <f t="shared" si="1094"/>
        <v>42826</v>
      </c>
      <c r="E9964" s="42">
        <f>IF(DAY(B9964)&gt;14,VLOOKUP(DATE(YEAR(C9964),MONTH(C9964)-1,DAY(1)),'מדדים וריביות'!B:C,2,FALSE),VLOOKUP(DATE(YEAR(C9964),MONTH(C9964)-2,DAY(1)),'מדדים וריביות'!B:C,2,FALSE))</f>
        <v>33535878.4762692</v>
      </c>
      <c r="F9964" s="46">
        <f>IF($B$5=1,'ריבית יומית'!D9958,'ריבית יומית'!G9958)</f>
        <v>2.7242892239431882E-5</v>
      </c>
      <c r="G9964" s="46">
        <f t="shared" si="1095"/>
        <v>0</v>
      </c>
      <c r="H9964" s="29">
        <f t="shared" si="1100"/>
        <v>1</v>
      </c>
      <c r="I9964" s="30">
        <f>VLOOKUP(B9963,'מדדים וריביות'!B:C,2)</f>
        <v>33703893.899497002</v>
      </c>
      <c r="K9964" s="39">
        <f t="shared" si="1096"/>
        <v>0</v>
      </c>
      <c r="L9964" s="39">
        <f t="shared" si="1097"/>
        <v>0</v>
      </c>
      <c r="M9964" s="39">
        <f t="shared" si="1098"/>
        <v>0</v>
      </c>
      <c r="N9964" s="41">
        <f t="shared" si="1099"/>
        <v>0</v>
      </c>
    </row>
    <row r="9965" spans="2:14">
      <c r="B9965" s="1">
        <v>42830</v>
      </c>
      <c r="C9965" s="1">
        <f t="shared" si="1094"/>
        <v>42826</v>
      </c>
      <c r="E9965" s="42">
        <f>IF(DAY(B9965)&gt;14,VLOOKUP(DATE(YEAR(C9965),MONTH(C9965)-1,DAY(1)),'מדדים וריביות'!B:C,2,FALSE),VLOOKUP(DATE(YEAR(C9965),MONTH(C9965)-2,DAY(1)),'מדדים וריביות'!B:C,2,FALSE))</f>
        <v>33535878.4762692</v>
      </c>
      <c r="F9965" s="46">
        <f>IF($B$5=1,'ריבית יומית'!D9959,'ריבית יומית'!G9959)</f>
        <v>2.7242892239431882E-5</v>
      </c>
      <c r="G9965" s="46">
        <f t="shared" si="1095"/>
        <v>0</v>
      </c>
      <c r="H9965" s="29">
        <f t="shared" si="1100"/>
        <v>1</v>
      </c>
      <c r="I9965" s="30">
        <f>VLOOKUP(B9964,'מדדים וריביות'!B:C,2)</f>
        <v>33703893.899497002</v>
      </c>
      <c r="K9965" s="39">
        <f t="shared" si="1096"/>
        <v>0</v>
      </c>
      <c r="L9965" s="39">
        <f t="shared" si="1097"/>
        <v>0</v>
      </c>
      <c r="M9965" s="39">
        <f t="shared" si="1098"/>
        <v>0</v>
      </c>
      <c r="N9965" s="41">
        <f t="shared" si="1099"/>
        <v>0</v>
      </c>
    </row>
    <row r="9966" spans="2:14">
      <c r="B9966" s="1">
        <v>42831</v>
      </c>
      <c r="C9966" s="1">
        <f t="shared" si="1094"/>
        <v>42826</v>
      </c>
      <c r="E9966" s="42">
        <f>IF(DAY(B9966)&gt;14,VLOOKUP(DATE(YEAR(C9966),MONTH(C9966)-1,DAY(1)),'מדדים וריביות'!B:C,2,FALSE),VLOOKUP(DATE(YEAR(C9966),MONTH(C9966)-2,DAY(1)),'מדדים וריביות'!B:C,2,FALSE))</f>
        <v>33535878.4762692</v>
      </c>
      <c r="F9966" s="46">
        <f>IF($B$5=1,'ריבית יומית'!D9960,'ריבית יומית'!G9960)</f>
        <v>2.7242892239431882E-5</v>
      </c>
      <c r="G9966" s="46">
        <f t="shared" si="1095"/>
        <v>0</v>
      </c>
      <c r="H9966" s="29">
        <f t="shared" si="1100"/>
        <v>1</v>
      </c>
      <c r="I9966" s="30">
        <f>VLOOKUP(B9965,'מדדים וריביות'!B:C,2)</f>
        <v>33703893.899497002</v>
      </c>
      <c r="K9966" s="39">
        <f t="shared" si="1096"/>
        <v>0</v>
      </c>
      <c r="L9966" s="39">
        <f t="shared" si="1097"/>
        <v>0</v>
      </c>
      <c r="M9966" s="39">
        <f t="shared" si="1098"/>
        <v>0</v>
      </c>
      <c r="N9966" s="41">
        <f t="shared" si="1099"/>
        <v>0</v>
      </c>
    </row>
    <row r="9967" spans="2:14">
      <c r="B9967" s="1">
        <v>42832</v>
      </c>
      <c r="C9967" s="1">
        <f t="shared" si="1094"/>
        <v>42826</v>
      </c>
      <c r="E9967" s="42">
        <f>IF(DAY(B9967)&gt;14,VLOOKUP(DATE(YEAR(C9967),MONTH(C9967)-1,DAY(1)),'מדדים וריביות'!B:C,2,FALSE),VLOOKUP(DATE(YEAR(C9967),MONTH(C9967)-2,DAY(1)),'מדדים וריביות'!B:C,2,FALSE))</f>
        <v>33535878.4762692</v>
      </c>
      <c r="F9967" s="46">
        <f>IF($B$5=1,'ריבית יומית'!D9961,'ריבית יומית'!G9961)</f>
        <v>2.7242892239431882E-5</v>
      </c>
      <c r="G9967" s="46">
        <f t="shared" si="1095"/>
        <v>0</v>
      </c>
      <c r="H9967" s="29">
        <f t="shared" si="1100"/>
        <v>1</v>
      </c>
      <c r="I9967" s="30">
        <f>VLOOKUP(B9966,'מדדים וריביות'!B:C,2)</f>
        <v>33703893.899497002</v>
      </c>
      <c r="K9967" s="39">
        <f t="shared" si="1096"/>
        <v>0</v>
      </c>
      <c r="L9967" s="39">
        <f t="shared" si="1097"/>
        <v>0</v>
      </c>
      <c r="M9967" s="39">
        <f t="shared" si="1098"/>
        <v>0</v>
      </c>
      <c r="N9967" s="41">
        <f t="shared" si="1099"/>
        <v>0</v>
      </c>
    </row>
    <row r="9968" spans="2:14">
      <c r="B9968" s="1">
        <v>42833</v>
      </c>
      <c r="C9968" s="1">
        <f t="shared" si="1094"/>
        <v>42826</v>
      </c>
      <c r="E9968" s="42">
        <f>IF(DAY(B9968)&gt;14,VLOOKUP(DATE(YEAR(C9968),MONTH(C9968)-1,DAY(1)),'מדדים וריביות'!B:C,2,FALSE),VLOOKUP(DATE(YEAR(C9968),MONTH(C9968)-2,DAY(1)),'מדדים וריביות'!B:C,2,FALSE))</f>
        <v>33535878.4762692</v>
      </c>
      <c r="F9968" s="46">
        <f>IF($B$5=1,'ריבית יומית'!D9962,'ריבית יומית'!G9962)</f>
        <v>2.7242892239431882E-5</v>
      </c>
      <c r="G9968" s="46">
        <f t="shared" si="1095"/>
        <v>0</v>
      </c>
      <c r="H9968" s="29">
        <f t="shared" si="1100"/>
        <v>1</v>
      </c>
      <c r="I9968" s="30">
        <f>VLOOKUP(B9967,'מדדים וריביות'!B:C,2)</f>
        <v>33703893.899497002</v>
      </c>
      <c r="K9968" s="39">
        <f t="shared" si="1096"/>
        <v>0</v>
      </c>
      <c r="L9968" s="39">
        <f t="shared" si="1097"/>
        <v>0</v>
      </c>
      <c r="M9968" s="39">
        <f t="shared" si="1098"/>
        <v>0</v>
      </c>
      <c r="N9968" s="41">
        <f t="shared" si="1099"/>
        <v>0</v>
      </c>
    </row>
    <row r="9969" spans="2:14">
      <c r="B9969" s="1">
        <v>42834</v>
      </c>
      <c r="C9969" s="1">
        <f t="shared" si="1094"/>
        <v>42826</v>
      </c>
      <c r="E9969" s="42">
        <f>IF(DAY(B9969)&gt;14,VLOOKUP(DATE(YEAR(C9969),MONTH(C9969)-1,DAY(1)),'מדדים וריביות'!B:C,2,FALSE),VLOOKUP(DATE(YEAR(C9969),MONTH(C9969)-2,DAY(1)),'מדדים וריביות'!B:C,2,FALSE))</f>
        <v>33535878.4762692</v>
      </c>
      <c r="F9969" s="46">
        <f>IF($B$5=1,'ריבית יומית'!D9963,'ריבית יומית'!G9963)</f>
        <v>2.7242892239431882E-5</v>
      </c>
      <c r="G9969" s="46">
        <f t="shared" si="1095"/>
        <v>0</v>
      </c>
      <c r="H9969" s="29">
        <f t="shared" si="1100"/>
        <v>1</v>
      </c>
      <c r="I9969" s="30">
        <f>VLOOKUP(B9968,'מדדים וריביות'!B:C,2)</f>
        <v>33703893.899497002</v>
      </c>
      <c r="K9969" s="39">
        <f t="shared" si="1096"/>
        <v>0</v>
      </c>
      <c r="L9969" s="39">
        <f t="shared" si="1097"/>
        <v>0</v>
      </c>
      <c r="M9969" s="39">
        <f t="shared" si="1098"/>
        <v>0</v>
      </c>
      <c r="N9969" s="41">
        <f t="shared" si="1099"/>
        <v>0</v>
      </c>
    </row>
    <row r="9970" spans="2:14">
      <c r="B9970" s="1">
        <v>42835</v>
      </c>
      <c r="C9970" s="1">
        <f t="shared" si="1094"/>
        <v>42826</v>
      </c>
      <c r="E9970" s="42">
        <f>IF(DAY(B9970)&gt;14,VLOOKUP(DATE(YEAR(C9970),MONTH(C9970)-1,DAY(1)),'מדדים וריביות'!B:C,2,FALSE),VLOOKUP(DATE(YEAR(C9970),MONTH(C9970)-2,DAY(1)),'מדדים וריביות'!B:C,2,FALSE))</f>
        <v>33535878.4762692</v>
      </c>
      <c r="F9970" s="46">
        <f>IF($B$5=1,'ריבית יומית'!D9964,'ריבית יומית'!G9964)</f>
        <v>2.7242892239431882E-5</v>
      </c>
      <c r="G9970" s="46">
        <f t="shared" si="1095"/>
        <v>0</v>
      </c>
      <c r="H9970" s="29">
        <f t="shared" si="1100"/>
        <v>1</v>
      </c>
      <c r="I9970" s="30">
        <f>VLOOKUP(B9969,'מדדים וריביות'!B:C,2)</f>
        <v>33703893.899497002</v>
      </c>
      <c r="K9970" s="39">
        <f t="shared" si="1096"/>
        <v>0</v>
      </c>
      <c r="L9970" s="39">
        <f t="shared" si="1097"/>
        <v>0</v>
      </c>
      <c r="M9970" s="39">
        <f t="shared" si="1098"/>
        <v>0</v>
      </c>
      <c r="N9970" s="41">
        <f t="shared" si="1099"/>
        <v>0</v>
      </c>
    </row>
    <row r="9971" spans="2:14">
      <c r="B9971" s="1">
        <v>42836</v>
      </c>
      <c r="C9971" s="1">
        <f t="shared" si="1094"/>
        <v>42826</v>
      </c>
      <c r="E9971" s="42">
        <f>IF(DAY(B9971)&gt;14,VLOOKUP(DATE(YEAR(C9971),MONTH(C9971)-1,DAY(1)),'מדדים וריביות'!B:C,2,FALSE),VLOOKUP(DATE(YEAR(C9971),MONTH(C9971)-2,DAY(1)),'מדדים וריביות'!B:C,2,FALSE))</f>
        <v>33535878.4762692</v>
      </c>
      <c r="F9971" s="46">
        <f>IF($B$5=1,'ריבית יומית'!D9965,'ריבית יומית'!G9965)</f>
        <v>2.7242892239431882E-5</v>
      </c>
      <c r="G9971" s="46">
        <f t="shared" si="1095"/>
        <v>0</v>
      </c>
      <c r="H9971" s="29">
        <f t="shared" si="1100"/>
        <v>1</v>
      </c>
      <c r="I9971" s="30">
        <f>VLOOKUP(B9970,'מדדים וריביות'!B:C,2)</f>
        <v>33703893.899497002</v>
      </c>
      <c r="K9971" s="39">
        <f t="shared" si="1096"/>
        <v>0</v>
      </c>
      <c r="L9971" s="39">
        <f t="shared" si="1097"/>
        <v>0</v>
      </c>
      <c r="M9971" s="39">
        <f t="shared" si="1098"/>
        <v>0</v>
      </c>
      <c r="N9971" s="41">
        <f t="shared" si="1099"/>
        <v>0</v>
      </c>
    </row>
    <row r="9972" spans="2:14">
      <c r="B9972" s="1">
        <v>42837</v>
      </c>
      <c r="C9972" s="1">
        <f t="shared" si="1094"/>
        <v>42826</v>
      </c>
      <c r="E9972" s="42">
        <f>IF(DAY(B9972)&gt;14,VLOOKUP(DATE(YEAR(C9972),MONTH(C9972)-1,DAY(1)),'מדדים וריביות'!B:C,2,FALSE),VLOOKUP(DATE(YEAR(C9972),MONTH(C9972)-2,DAY(1)),'מדדים וריביות'!B:C,2,FALSE))</f>
        <v>33535878.4762692</v>
      </c>
      <c r="F9972" s="46">
        <f>IF($B$5=1,'ריבית יומית'!D9966,'ריבית יומית'!G9966)</f>
        <v>2.7242892239431882E-5</v>
      </c>
      <c r="G9972" s="46">
        <f t="shared" si="1095"/>
        <v>0</v>
      </c>
      <c r="H9972" s="29">
        <f t="shared" si="1100"/>
        <v>1</v>
      </c>
      <c r="I9972" s="30">
        <f>VLOOKUP(B9971,'מדדים וריביות'!B:C,2)</f>
        <v>33703893.899497002</v>
      </c>
      <c r="K9972" s="39">
        <f t="shared" si="1096"/>
        <v>0</v>
      </c>
      <c r="L9972" s="39">
        <f t="shared" si="1097"/>
        <v>0</v>
      </c>
      <c r="M9972" s="39">
        <f t="shared" si="1098"/>
        <v>0</v>
      </c>
      <c r="N9972" s="41">
        <f t="shared" si="1099"/>
        <v>0</v>
      </c>
    </row>
    <row r="9973" spans="2:14">
      <c r="B9973" s="1">
        <v>42838</v>
      </c>
      <c r="C9973" s="1">
        <f t="shared" si="1094"/>
        <v>42826</v>
      </c>
      <c r="E9973" s="42">
        <f>IF(DAY(B9973)&gt;14,VLOOKUP(DATE(YEAR(C9973),MONTH(C9973)-1,DAY(1)),'מדדים וריביות'!B:C,2,FALSE),VLOOKUP(DATE(YEAR(C9973),MONTH(C9973)-2,DAY(1)),'מדדים וריביות'!B:C,2,FALSE))</f>
        <v>33535878.4762692</v>
      </c>
      <c r="F9973" s="46">
        <f>IF($B$5=1,'ריבית יומית'!D9967,'ריבית יומית'!G9967)</f>
        <v>2.7242892239431882E-5</v>
      </c>
      <c r="G9973" s="46">
        <f t="shared" si="1095"/>
        <v>0</v>
      </c>
      <c r="H9973" s="29">
        <f t="shared" si="1100"/>
        <v>1</v>
      </c>
      <c r="I9973" s="30">
        <f>VLOOKUP(B9972,'מדדים וריביות'!B:C,2)</f>
        <v>33703893.899497002</v>
      </c>
      <c r="K9973" s="39">
        <f t="shared" si="1096"/>
        <v>0</v>
      </c>
      <c r="L9973" s="39">
        <f t="shared" si="1097"/>
        <v>0</v>
      </c>
      <c r="M9973" s="39">
        <f t="shared" si="1098"/>
        <v>0</v>
      </c>
      <c r="N9973" s="41">
        <f t="shared" si="1099"/>
        <v>0</v>
      </c>
    </row>
    <row r="9974" spans="2:14">
      <c r="B9974" s="1">
        <v>42839</v>
      </c>
      <c r="C9974" s="1">
        <f t="shared" si="1094"/>
        <v>42826</v>
      </c>
      <c r="E9974" s="42">
        <f>IF(DAY(B9974)&gt;14,VLOOKUP(DATE(YEAR(C9974),MONTH(C9974)-1,DAY(1)),'מדדים וריביות'!B:C,2,FALSE),VLOOKUP(DATE(YEAR(C9974),MONTH(C9974)-2,DAY(1)),'מדדים וריביות'!B:C,2,FALSE))</f>
        <v>33535878.4762692</v>
      </c>
      <c r="F9974" s="46">
        <f>IF($B$5=1,'ריבית יומית'!D9968,'ריבית יומית'!G9968)</f>
        <v>2.7242892239431882E-5</v>
      </c>
      <c r="G9974" s="46">
        <f t="shared" si="1095"/>
        <v>0</v>
      </c>
      <c r="H9974" s="29">
        <f t="shared" si="1100"/>
        <v>1</v>
      </c>
      <c r="I9974" s="30">
        <f>VLOOKUP(B9973,'מדדים וריביות'!B:C,2)</f>
        <v>33703893.899497002</v>
      </c>
      <c r="K9974" s="39">
        <f t="shared" si="1096"/>
        <v>0</v>
      </c>
      <c r="L9974" s="39">
        <f t="shared" si="1097"/>
        <v>0</v>
      </c>
      <c r="M9974" s="39">
        <f t="shared" si="1098"/>
        <v>0</v>
      </c>
      <c r="N9974" s="41">
        <f t="shared" si="1099"/>
        <v>0</v>
      </c>
    </row>
    <row r="9975" spans="2:14">
      <c r="B9975" s="1">
        <v>42840</v>
      </c>
      <c r="C9975" s="1">
        <f t="shared" si="1094"/>
        <v>42826</v>
      </c>
      <c r="E9975" s="42">
        <f>IF(DAY(B9975)&gt;14,VLOOKUP(DATE(YEAR(C9975),MONTH(C9975)-1,DAY(1)),'מדדים וריביות'!B:C,2,FALSE),VLOOKUP(DATE(YEAR(C9975),MONTH(C9975)-2,DAY(1)),'מדדים וריביות'!B:C,2,FALSE))</f>
        <v>33636687.730205901</v>
      </c>
      <c r="F9975" s="46">
        <f>IF($B$5=1,'ריבית יומית'!D9969,'ריבית יומית'!G9969)</f>
        <v>2.7242892239431882E-5</v>
      </c>
      <c r="G9975" s="46">
        <f t="shared" si="1095"/>
        <v>0</v>
      </c>
      <c r="H9975" s="29">
        <f t="shared" si="1100"/>
        <v>1</v>
      </c>
      <c r="I9975" s="30">
        <f>VLOOKUP(B9974,'מדדים וריביות'!B:C,2)</f>
        <v>33703893.899497002</v>
      </c>
      <c r="K9975" s="39">
        <f t="shared" si="1096"/>
        <v>0</v>
      </c>
      <c r="L9975" s="39">
        <f t="shared" si="1097"/>
        <v>0</v>
      </c>
      <c r="M9975" s="39">
        <f t="shared" si="1098"/>
        <v>0</v>
      </c>
      <c r="N9975" s="41">
        <f t="shared" si="1099"/>
        <v>0</v>
      </c>
    </row>
    <row r="9976" spans="2:14">
      <c r="B9976" s="1">
        <v>42841</v>
      </c>
      <c r="C9976" s="1">
        <f t="shared" si="1094"/>
        <v>42826</v>
      </c>
      <c r="E9976" s="42">
        <f>IF(DAY(B9976)&gt;14,VLOOKUP(DATE(YEAR(C9976),MONTH(C9976)-1,DAY(1)),'מדדים וריביות'!B:C,2,FALSE),VLOOKUP(DATE(YEAR(C9976),MONTH(C9976)-2,DAY(1)),'מדדים וריביות'!B:C,2,FALSE))</f>
        <v>33636687.730205901</v>
      </c>
      <c r="F9976" s="46">
        <f>IF($B$5=1,'ריבית יומית'!D9970,'ריבית יומית'!G9970)</f>
        <v>2.7242892239431882E-5</v>
      </c>
      <c r="G9976" s="46">
        <f t="shared" si="1095"/>
        <v>0</v>
      </c>
      <c r="H9976" s="29">
        <f t="shared" si="1100"/>
        <v>1</v>
      </c>
      <c r="I9976" s="30">
        <f>VLOOKUP(B9975,'מדדים וריביות'!B:C,2)</f>
        <v>33703893.899497002</v>
      </c>
      <c r="K9976" s="39">
        <f t="shared" si="1096"/>
        <v>0</v>
      </c>
      <c r="L9976" s="39">
        <f t="shared" si="1097"/>
        <v>0</v>
      </c>
      <c r="M9976" s="39">
        <f t="shared" si="1098"/>
        <v>0</v>
      </c>
      <c r="N9976" s="41">
        <f t="shared" si="1099"/>
        <v>0</v>
      </c>
    </row>
    <row r="9977" spans="2:14">
      <c r="B9977" s="1">
        <v>42842</v>
      </c>
      <c r="C9977" s="1">
        <f t="shared" si="1094"/>
        <v>42826</v>
      </c>
      <c r="E9977" s="42">
        <f>IF(DAY(B9977)&gt;14,VLOOKUP(DATE(YEAR(C9977),MONTH(C9977)-1,DAY(1)),'מדדים וריביות'!B:C,2,FALSE),VLOOKUP(DATE(YEAR(C9977),MONTH(C9977)-2,DAY(1)),'מדדים וריביות'!B:C,2,FALSE))</f>
        <v>33636687.730205901</v>
      </c>
      <c r="F9977" s="46">
        <f>IF($B$5=1,'ריבית יומית'!D9971,'ריבית יומית'!G9971)</f>
        <v>2.7242892239431882E-5</v>
      </c>
      <c r="G9977" s="46">
        <f t="shared" si="1095"/>
        <v>0</v>
      </c>
      <c r="H9977" s="29">
        <f t="shared" si="1100"/>
        <v>1</v>
      </c>
      <c r="I9977" s="30">
        <f>VLOOKUP(B9976,'מדדים וריביות'!B:C,2)</f>
        <v>33703893.899497002</v>
      </c>
      <c r="K9977" s="39">
        <f t="shared" si="1096"/>
        <v>0</v>
      </c>
      <c r="L9977" s="39">
        <f t="shared" si="1097"/>
        <v>0</v>
      </c>
      <c r="M9977" s="39">
        <f t="shared" si="1098"/>
        <v>0</v>
      </c>
      <c r="N9977" s="41">
        <f t="shared" si="1099"/>
        <v>0</v>
      </c>
    </row>
    <row r="9978" spans="2:14">
      <c r="B9978" s="1">
        <v>42843</v>
      </c>
      <c r="C9978" s="1">
        <f t="shared" si="1094"/>
        <v>42826</v>
      </c>
      <c r="E9978" s="42">
        <f>IF(DAY(B9978)&gt;14,VLOOKUP(DATE(YEAR(C9978),MONTH(C9978)-1,DAY(1)),'מדדים וריביות'!B:C,2,FALSE),VLOOKUP(DATE(YEAR(C9978),MONTH(C9978)-2,DAY(1)),'מדדים וריביות'!B:C,2,FALSE))</f>
        <v>33636687.730205901</v>
      </c>
      <c r="F9978" s="46">
        <f>IF($B$5=1,'ריבית יומית'!D9972,'ריבית יומית'!G9972)</f>
        <v>2.7242892239431882E-5</v>
      </c>
      <c r="G9978" s="46">
        <f t="shared" si="1095"/>
        <v>0</v>
      </c>
      <c r="H9978" s="29">
        <f t="shared" si="1100"/>
        <v>1</v>
      </c>
      <c r="I9978" s="30">
        <f>VLOOKUP(B9977,'מדדים וריביות'!B:C,2)</f>
        <v>33703893.899497002</v>
      </c>
      <c r="K9978" s="39">
        <f t="shared" si="1096"/>
        <v>0</v>
      </c>
      <c r="L9978" s="39">
        <f t="shared" si="1097"/>
        <v>0</v>
      </c>
      <c r="M9978" s="39">
        <f t="shared" si="1098"/>
        <v>0</v>
      </c>
      <c r="N9978" s="41">
        <f t="shared" si="1099"/>
        <v>0</v>
      </c>
    </row>
    <row r="9979" spans="2:14">
      <c r="B9979" s="1">
        <v>42844</v>
      </c>
      <c r="C9979" s="1">
        <f t="shared" si="1094"/>
        <v>42826</v>
      </c>
      <c r="E9979" s="42">
        <f>IF(DAY(B9979)&gt;14,VLOOKUP(DATE(YEAR(C9979),MONTH(C9979)-1,DAY(1)),'מדדים וריביות'!B:C,2,FALSE),VLOOKUP(DATE(YEAR(C9979),MONTH(C9979)-2,DAY(1)),'מדדים וריביות'!B:C,2,FALSE))</f>
        <v>33636687.730205901</v>
      </c>
      <c r="F9979" s="46">
        <f>IF($B$5=1,'ריבית יומית'!D9973,'ריבית יומית'!G9973)</f>
        <v>2.7242892239431882E-5</v>
      </c>
      <c r="G9979" s="46">
        <f t="shared" si="1095"/>
        <v>0</v>
      </c>
      <c r="H9979" s="29">
        <f t="shared" si="1100"/>
        <v>1</v>
      </c>
      <c r="I9979" s="30">
        <f>VLOOKUP(B9978,'מדדים וריביות'!B:C,2)</f>
        <v>33703893.899497002</v>
      </c>
      <c r="K9979" s="39">
        <f t="shared" si="1096"/>
        <v>0</v>
      </c>
      <c r="L9979" s="39">
        <f t="shared" si="1097"/>
        <v>0</v>
      </c>
      <c r="M9979" s="39">
        <f t="shared" si="1098"/>
        <v>0</v>
      </c>
      <c r="N9979" s="41">
        <f t="shared" si="1099"/>
        <v>0</v>
      </c>
    </row>
    <row r="9980" spans="2:14">
      <c r="B9980" s="1">
        <v>42845</v>
      </c>
      <c r="C9980" s="1">
        <f t="shared" si="1094"/>
        <v>42826</v>
      </c>
      <c r="E9980" s="42">
        <f>IF(DAY(B9980)&gt;14,VLOOKUP(DATE(YEAR(C9980),MONTH(C9980)-1,DAY(1)),'מדדים וריביות'!B:C,2,FALSE),VLOOKUP(DATE(YEAR(C9980),MONTH(C9980)-2,DAY(1)),'מדדים וריביות'!B:C,2,FALSE))</f>
        <v>33636687.730205901</v>
      </c>
      <c r="F9980" s="46">
        <f>IF($B$5=1,'ריבית יומית'!D9974,'ריבית יומית'!G9974)</f>
        <v>2.7242892239431882E-5</v>
      </c>
      <c r="G9980" s="46">
        <f t="shared" si="1095"/>
        <v>0</v>
      </c>
      <c r="H9980" s="29">
        <f t="shared" si="1100"/>
        <v>1</v>
      </c>
      <c r="I9980" s="30">
        <f>VLOOKUP(B9979,'מדדים וריביות'!B:C,2)</f>
        <v>33703893.899497002</v>
      </c>
      <c r="K9980" s="39">
        <f t="shared" si="1096"/>
        <v>0</v>
      </c>
      <c r="L9980" s="39">
        <f t="shared" si="1097"/>
        <v>0</v>
      </c>
      <c r="M9980" s="39">
        <f t="shared" si="1098"/>
        <v>0</v>
      </c>
      <c r="N9980" s="41">
        <f t="shared" si="1099"/>
        <v>0</v>
      </c>
    </row>
    <row r="9981" spans="2:14">
      <c r="B9981" s="1">
        <v>42846</v>
      </c>
      <c r="C9981" s="1">
        <f t="shared" si="1094"/>
        <v>42826</v>
      </c>
      <c r="E9981" s="42">
        <f>IF(DAY(B9981)&gt;14,VLOOKUP(DATE(YEAR(C9981),MONTH(C9981)-1,DAY(1)),'מדדים וריביות'!B:C,2,FALSE),VLOOKUP(DATE(YEAR(C9981),MONTH(C9981)-2,DAY(1)),'מדדים וריביות'!B:C,2,FALSE))</f>
        <v>33636687.730205901</v>
      </c>
      <c r="F9981" s="46">
        <f>IF($B$5=1,'ריבית יומית'!D9975,'ריבית יומית'!G9975)</f>
        <v>2.7242892239431882E-5</v>
      </c>
      <c r="G9981" s="46">
        <f t="shared" si="1095"/>
        <v>0</v>
      </c>
      <c r="H9981" s="29">
        <f t="shared" si="1100"/>
        <v>1</v>
      </c>
      <c r="I9981" s="30">
        <f>VLOOKUP(B9980,'מדדים וריביות'!B:C,2)</f>
        <v>33703893.899497002</v>
      </c>
      <c r="K9981" s="39">
        <f t="shared" si="1096"/>
        <v>0</v>
      </c>
      <c r="L9981" s="39">
        <f t="shared" si="1097"/>
        <v>0</v>
      </c>
      <c r="M9981" s="39">
        <f t="shared" si="1098"/>
        <v>0</v>
      </c>
      <c r="N9981" s="41">
        <f t="shared" si="1099"/>
        <v>0</v>
      </c>
    </row>
    <row r="9982" spans="2:14">
      <c r="B9982" s="1">
        <v>42847</v>
      </c>
      <c r="C9982" s="1">
        <f t="shared" si="1094"/>
        <v>42826</v>
      </c>
      <c r="E9982" s="42">
        <f>IF(DAY(B9982)&gt;14,VLOOKUP(DATE(YEAR(C9982),MONTH(C9982)-1,DAY(1)),'מדדים וריביות'!B:C,2,FALSE),VLOOKUP(DATE(YEAR(C9982),MONTH(C9982)-2,DAY(1)),'מדדים וריביות'!B:C,2,FALSE))</f>
        <v>33636687.730205901</v>
      </c>
      <c r="F9982" s="46">
        <f>IF($B$5=1,'ריבית יומית'!D9976,'ריבית יומית'!G9976)</f>
        <v>2.7242892239431882E-5</v>
      </c>
      <c r="G9982" s="46">
        <f t="shared" si="1095"/>
        <v>0</v>
      </c>
      <c r="H9982" s="29">
        <f t="shared" si="1100"/>
        <v>1</v>
      </c>
      <c r="I9982" s="30">
        <f>VLOOKUP(B9981,'מדדים וריביות'!B:C,2)</f>
        <v>33703893.899497002</v>
      </c>
      <c r="K9982" s="39">
        <f t="shared" si="1096"/>
        <v>0</v>
      </c>
      <c r="L9982" s="39">
        <f t="shared" si="1097"/>
        <v>0</v>
      </c>
      <c r="M9982" s="39">
        <f t="shared" si="1098"/>
        <v>0</v>
      </c>
      <c r="N9982" s="41">
        <f t="shared" si="1099"/>
        <v>0</v>
      </c>
    </row>
    <row r="9983" spans="2:14">
      <c r="B9983" s="1">
        <v>42848</v>
      </c>
      <c r="C9983" s="1">
        <f t="shared" si="1094"/>
        <v>42826</v>
      </c>
      <c r="E9983" s="42">
        <f>IF(DAY(B9983)&gt;14,VLOOKUP(DATE(YEAR(C9983),MONTH(C9983)-1,DAY(1)),'מדדים וריביות'!B:C,2,FALSE),VLOOKUP(DATE(YEAR(C9983),MONTH(C9983)-2,DAY(1)),'מדדים וריביות'!B:C,2,FALSE))</f>
        <v>33636687.730205901</v>
      </c>
      <c r="F9983" s="46">
        <f>IF($B$5=1,'ריבית יומית'!D9977,'ריבית יומית'!G9977)</f>
        <v>2.7242892239431882E-5</v>
      </c>
      <c r="G9983" s="46">
        <f t="shared" si="1095"/>
        <v>0</v>
      </c>
      <c r="H9983" s="29">
        <f t="shared" si="1100"/>
        <v>1</v>
      </c>
      <c r="I9983" s="30">
        <f>VLOOKUP(B9982,'מדדים וריביות'!B:C,2)</f>
        <v>33703893.899497002</v>
      </c>
      <c r="K9983" s="39">
        <f t="shared" si="1096"/>
        <v>0</v>
      </c>
      <c r="L9983" s="39">
        <f t="shared" si="1097"/>
        <v>0</v>
      </c>
      <c r="M9983" s="39">
        <f t="shared" si="1098"/>
        <v>0</v>
      </c>
      <c r="N9983" s="41">
        <f t="shared" si="1099"/>
        <v>0</v>
      </c>
    </row>
    <row r="9984" spans="2:14">
      <c r="B9984" s="1">
        <v>42849</v>
      </c>
      <c r="C9984" s="1">
        <f t="shared" si="1094"/>
        <v>42826</v>
      </c>
      <c r="E9984" s="42">
        <f>IF(DAY(B9984)&gt;14,VLOOKUP(DATE(YEAR(C9984),MONTH(C9984)-1,DAY(1)),'מדדים וריביות'!B:C,2,FALSE),VLOOKUP(DATE(YEAR(C9984),MONTH(C9984)-2,DAY(1)),'מדדים וריביות'!B:C,2,FALSE))</f>
        <v>33636687.730205901</v>
      </c>
      <c r="F9984" s="46">
        <f>IF($B$5=1,'ריבית יומית'!D9978,'ריבית יומית'!G9978)</f>
        <v>2.7242892239431882E-5</v>
      </c>
      <c r="G9984" s="46">
        <f t="shared" si="1095"/>
        <v>0</v>
      </c>
      <c r="H9984" s="29">
        <f t="shared" si="1100"/>
        <v>1</v>
      </c>
      <c r="I9984" s="30">
        <f>VLOOKUP(B9983,'מדדים וריביות'!B:C,2)</f>
        <v>33703893.899497002</v>
      </c>
      <c r="K9984" s="39">
        <f t="shared" si="1096"/>
        <v>0</v>
      </c>
      <c r="L9984" s="39">
        <f t="shared" si="1097"/>
        <v>0</v>
      </c>
      <c r="M9984" s="39">
        <f t="shared" si="1098"/>
        <v>0</v>
      </c>
      <c r="N9984" s="41">
        <f t="shared" si="1099"/>
        <v>0</v>
      </c>
    </row>
    <row r="9985" spans="2:14">
      <c r="B9985" s="1">
        <v>42850</v>
      </c>
      <c r="C9985" s="1">
        <f t="shared" si="1094"/>
        <v>42826</v>
      </c>
      <c r="E9985" s="42">
        <f>IF(DAY(B9985)&gt;14,VLOOKUP(DATE(YEAR(C9985),MONTH(C9985)-1,DAY(1)),'מדדים וריביות'!B:C,2,FALSE),VLOOKUP(DATE(YEAR(C9985),MONTH(C9985)-2,DAY(1)),'מדדים וריביות'!B:C,2,FALSE))</f>
        <v>33636687.730205901</v>
      </c>
      <c r="F9985" s="46">
        <f>IF($B$5=1,'ריבית יומית'!D9979,'ריבית יומית'!G9979)</f>
        <v>2.7242892239431882E-5</v>
      </c>
      <c r="G9985" s="46">
        <f t="shared" si="1095"/>
        <v>0</v>
      </c>
      <c r="H9985" s="29">
        <f t="shared" si="1100"/>
        <v>1</v>
      </c>
      <c r="I9985" s="30">
        <f>VLOOKUP(B9984,'מדדים וריביות'!B:C,2)</f>
        <v>33703893.899497002</v>
      </c>
      <c r="K9985" s="39">
        <f t="shared" si="1096"/>
        <v>0</v>
      </c>
      <c r="L9985" s="39">
        <f t="shared" si="1097"/>
        <v>0</v>
      </c>
      <c r="M9985" s="39">
        <f t="shared" si="1098"/>
        <v>0</v>
      </c>
      <c r="N9985" s="41">
        <f t="shared" si="1099"/>
        <v>0</v>
      </c>
    </row>
    <row r="9986" spans="2:14">
      <c r="B9986" s="1">
        <v>42851</v>
      </c>
      <c r="C9986" s="1">
        <f t="shared" si="1094"/>
        <v>42826</v>
      </c>
      <c r="E9986" s="42">
        <f>IF(DAY(B9986)&gt;14,VLOOKUP(DATE(YEAR(C9986),MONTH(C9986)-1,DAY(1)),'מדדים וריביות'!B:C,2,FALSE),VLOOKUP(DATE(YEAR(C9986),MONTH(C9986)-2,DAY(1)),'מדדים וריביות'!B:C,2,FALSE))</f>
        <v>33636687.730205901</v>
      </c>
      <c r="F9986" s="46">
        <f>IF($B$5=1,'ריבית יומית'!D9980,'ריבית יומית'!G9980)</f>
        <v>2.7242892239431882E-5</v>
      </c>
      <c r="G9986" s="46">
        <f t="shared" si="1095"/>
        <v>0</v>
      </c>
      <c r="H9986" s="29">
        <f t="shared" si="1100"/>
        <v>1</v>
      </c>
      <c r="I9986" s="30">
        <f>VLOOKUP(B9985,'מדדים וריביות'!B:C,2)</f>
        <v>33703893.899497002</v>
      </c>
      <c r="K9986" s="39">
        <f t="shared" si="1096"/>
        <v>0</v>
      </c>
      <c r="L9986" s="39">
        <f t="shared" si="1097"/>
        <v>0</v>
      </c>
      <c r="M9986" s="39">
        <f t="shared" si="1098"/>
        <v>0</v>
      </c>
      <c r="N9986" s="41">
        <f t="shared" si="1099"/>
        <v>0</v>
      </c>
    </row>
    <row r="9987" spans="2:14">
      <c r="B9987" s="1">
        <v>42852</v>
      </c>
      <c r="C9987" s="1">
        <f t="shared" si="1094"/>
        <v>42826</v>
      </c>
      <c r="E9987" s="42">
        <f>IF(DAY(B9987)&gt;14,VLOOKUP(DATE(YEAR(C9987),MONTH(C9987)-1,DAY(1)),'מדדים וריביות'!B:C,2,FALSE),VLOOKUP(DATE(YEAR(C9987),MONTH(C9987)-2,DAY(1)),'מדדים וריביות'!B:C,2,FALSE))</f>
        <v>33636687.730205901</v>
      </c>
      <c r="F9987" s="46">
        <f>IF($B$5=1,'ריבית יומית'!D9981,'ריבית יומית'!G9981)</f>
        <v>2.7242892239431882E-5</v>
      </c>
      <c r="G9987" s="46">
        <f t="shared" si="1095"/>
        <v>0</v>
      </c>
      <c r="H9987" s="29">
        <f t="shared" si="1100"/>
        <v>1</v>
      </c>
      <c r="I9987" s="30">
        <f>VLOOKUP(B9986,'מדדים וריביות'!B:C,2)</f>
        <v>33703893.899497002</v>
      </c>
      <c r="K9987" s="39">
        <f t="shared" si="1096"/>
        <v>0</v>
      </c>
      <c r="L9987" s="39">
        <f t="shared" si="1097"/>
        <v>0</v>
      </c>
      <c r="M9987" s="39">
        <f t="shared" si="1098"/>
        <v>0</v>
      </c>
      <c r="N9987" s="41">
        <f t="shared" si="1099"/>
        <v>0</v>
      </c>
    </row>
    <row r="9988" spans="2:14">
      <c r="B9988" s="1">
        <v>42853</v>
      </c>
      <c r="C9988" s="1">
        <f t="shared" si="1094"/>
        <v>42826</v>
      </c>
      <c r="E9988" s="42">
        <f>IF(DAY(B9988)&gt;14,VLOOKUP(DATE(YEAR(C9988),MONTH(C9988)-1,DAY(1)),'מדדים וריביות'!B:C,2,FALSE),VLOOKUP(DATE(YEAR(C9988),MONTH(C9988)-2,DAY(1)),'מדדים וריביות'!B:C,2,FALSE))</f>
        <v>33636687.730205901</v>
      </c>
      <c r="F9988" s="46">
        <f>IF($B$5=1,'ריבית יומית'!D9982,'ריבית יומית'!G9982)</f>
        <v>2.7242892239431882E-5</v>
      </c>
      <c r="G9988" s="46">
        <f t="shared" si="1095"/>
        <v>0</v>
      </c>
      <c r="H9988" s="29">
        <f t="shared" si="1100"/>
        <v>1</v>
      </c>
      <c r="I9988" s="30">
        <f>VLOOKUP(B9987,'מדדים וריביות'!B:C,2)</f>
        <v>33703893.899497002</v>
      </c>
      <c r="K9988" s="39">
        <f t="shared" si="1096"/>
        <v>0</v>
      </c>
      <c r="L9988" s="39">
        <f t="shared" si="1097"/>
        <v>0</v>
      </c>
      <c r="M9988" s="39">
        <f t="shared" si="1098"/>
        <v>0</v>
      </c>
      <c r="N9988" s="41">
        <f t="shared" si="1099"/>
        <v>0</v>
      </c>
    </row>
    <row r="9989" spans="2:14">
      <c r="B9989" s="1">
        <v>42854</v>
      </c>
      <c r="C9989" s="1">
        <f t="shared" si="1094"/>
        <v>42826</v>
      </c>
      <c r="E9989" s="42">
        <f>IF(DAY(B9989)&gt;14,VLOOKUP(DATE(YEAR(C9989),MONTH(C9989)-1,DAY(1)),'מדדים וריביות'!B:C,2,FALSE),VLOOKUP(DATE(YEAR(C9989),MONTH(C9989)-2,DAY(1)),'מדדים וריביות'!B:C,2,FALSE))</f>
        <v>33636687.730205901</v>
      </c>
      <c r="F9989" s="46">
        <f>IF($B$5=1,'ריבית יומית'!D9983,'ריבית יומית'!G9983)</f>
        <v>2.7242892239431882E-5</v>
      </c>
      <c r="G9989" s="46">
        <f t="shared" si="1095"/>
        <v>0</v>
      </c>
      <c r="H9989" s="29">
        <f t="shared" si="1100"/>
        <v>1</v>
      </c>
      <c r="I9989" s="30">
        <f>VLOOKUP(B9988,'מדדים וריביות'!B:C,2)</f>
        <v>33703893.899497002</v>
      </c>
      <c r="K9989" s="39">
        <f t="shared" si="1096"/>
        <v>0</v>
      </c>
      <c r="L9989" s="39">
        <f t="shared" si="1097"/>
        <v>0</v>
      </c>
      <c r="M9989" s="39">
        <f t="shared" si="1098"/>
        <v>0</v>
      </c>
      <c r="N9989" s="41">
        <f t="shared" si="1099"/>
        <v>0</v>
      </c>
    </row>
    <row r="9990" spans="2:14">
      <c r="B9990" s="1">
        <v>42855</v>
      </c>
      <c r="C9990" s="1">
        <f t="shared" si="1094"/>
        <v>42826</v>
      </c>
      <c r="E9990" s="42">
        <f>IF(DAY(B9990)&gt;14,VLOOKUP(DATE(YEAR(C9990),MONTH(C9990)-1,DAY(1)),'מדדים וריביות'!B:C,2,FALSE),VLOOKUP(DATE(YEAR(C9990),MONTH(C9990)-2,DAY(1)),'מדדים וריביות'!B:C,2,FALSE))</f>
        <v>33636687.730205901</v>
      </c>
      <c r="F9990" s="46">
        <f>IF($B$5=1,'ריבית יומית'!D9984,'ריבית יומית'!G9984)</f>
        <v>2.7242892239431882E-5</v>
      </c>
      <c r="G9990" s="46">
        <f t="shared" si="1095"/>
        <v>0</v>
      </c>
      <c r="H9990" s="29">
        <f t="shared" si="1100"/>
        <v>1</v>
      </c>
      <c r="I9990" s="30">
        <f>VLOOKUP(B9989,'מדדים וריביות'!B:C,2)</f>
        <v>33703893.899497002</v>
      </c>
      <c r="K9990" s="39">
        <f t="shared" si="1096"/>
        <v>0</v>
      </c>
      <c r="L9990" s="39">
        <f t="shared" si="1097"/>
        <v>0</v>
      </c>
      <c r="M9990" s="39">
        <f t="shared" si="1098"/>
        <v>0</v>
      </c>
      <c r="N9990" s="41">
        <f t="shared" si="1099"/>
        <v>0</v>
      </c>
    </row>
    <row r="9991" spans="2:14">
      <c r="B9991" s="1">
        <v>42856</v>
      </c>
      <c r="C9991" s="1">
        <f t="shared" si="1094"/>
        <v>42856</v>
      </c>
      <c r="E9991" s="42">
        <f>IF(DAY(B9991)&gt;14,VLOOKUP(DATE(YEAR(C9991),MONTH(C9991)-1,DAY(1)),'מדדים וריביות'!B:C,2,FALSE),VLOOKUP(DATE(YEAR(C9991),MONTH(C9991)-2,DAY(1)),'מדדים וריביות'!B:C,2,FALSE))</f>
        <v>33636687.730205901</v>
      </c>
      <c r="F9991" s="46">
        <f>IF($B$5=1,'ריבית יומית'!D9985,'ריבית יומית'!G9985)</f>
        <v>2.7242892239431882E-5</v>
      </c>
      <c r="G9991" s="46">
        <f t="shared" si="1095"/>
        <v>0</v>
      </c>
      <c r="H9991" s="29">
        <f t="shared" si="1100"/>
        <v>1</v>
      </c>
      <c r="I9991" s="30">
        <f>VLOOKUP(B9990,'מדדים וריביות'!B:C,2)</f>
        <v>33703893.899497002</v>
      </c>
      <c r="K9991" s="39">
        <f t="shared" si="1096"/>
        <v>0</v>
      </c>
      <c r="L9991" s="39">
        <f t="shared" si="1097"/>
        <v>0</v>
      </c>
      <c r="M9991" s="39">
        <f t="shared" si="1098"/>
        <v>0</v>
      </c>
      <c r="N9991" s="41">
        <f t="shared" si="1099"/>
        <v>0</v>
      </c>
    </row>
    <row r="9992" spans="2:14">
      <c r="B9992" s="1">
        <v>42857</v>
      </c>
      <c r="C9992" s="1">
        <f t="shared" si="1094"/>
        <v>42856</v>
      </c>
      <c r="E9992" s="42">
        <f>IF(DAY(B9992)&gt;14,VLOOKUP(DATE(YEAR(C9992),MONTH(C9992)-1,DAY(1)),'מדדים וריביות'!B:C,2,FALSE),VLOOKUP(DATE(YEAR(C9992),MONTH(C9992)-2,DAY(1)),'מדדים וריביות'!B:C,2,FALSE))</f>
        <v>33636687.730205901</v>
      </c>
      <c r="F9992" s="46">
        <f>IF($B$5=1,'ריבית יומית'!D9986,'ריבית יומית'!G9986)</f>
        <v>2.7242892239431882E-5</v>
      </c>
      <c r="G9992" s="46">
        <f t="shared" si="1095"/>
        <v>0</v>
      </c>
      <c r="H9992" s="29">
        <f t="shared" si="1100"/>
        <v>1</v>
      </c>
      <c r="I9992" s="30">
        <f>VLOOKUP(B9991,'מדדים וריביות'!B:C,2)</f>
        <v>33838306.238079198</v>
      </c>
      <c r="K9992" s="39">
        <f t="shared" si="1096"/>
        <v>0</v>
      </c>
      <c r="L9992" s="39">
        <f t="shared" si="1097"/>
        <v>0</v>
      </c>
      <c r="M9992" s="39">
        <f t="shared" si="1098"/>
        <v>0</v>
      </c>
      <c r="N9992" s="41">
        <f t="shared" si="1099"/>
        <v>0</v>
      </c>
    </row>
    <row r="9993" spans="2:14">
      <c r="B9993" s="1">
        <v>42858</v>
      </c>
      <c r="C9993" s="1">
        <f t="shared" si="1094"/>
        <v>42856</v>
      </c>
      <c r="E9993" s="42">
        <f>IF(DAY(B9993)&gt;14,VLOOKUP(DATE(YEAR(C9993),MONTH(C9993)-1,DAY(1)),'מדדים וריביות'!B:C,2,FALSE),VLOOKUP(DATE(YEAR(C9993),MONTH(C9993)-2,DAY(1)),'מדדים וריביות'!B:C,2,FALSE))</f>
        <v>33636687.730205901</v>
      </c>
      <c r="F9993" s="46">
        <f>IF($B$5=1,'ריבית יומית'!D9987,'ריבית יומית'!G9987)</f>
        <v>2.7242892239431882E-5</v>
      </c>
      <c r="G9993" s="46">
        <f t="shared" si="1095"/>
        <v>0</v>
      </c>
      <c r="H9993" s="29">
        <f t="shared" si="1100"/>
        <v>1</v>
      </c>
      <c r="I9993" s="30">
        <f>VLOOKUP(B9992,'מדדים וריביות'!B:C,2)</f>
        <v>33838306.238079198</v>
      </c>
      <c r="K9993" s="39">
        <f t="shared" si="1096"/>
        <v>0</v>
      </c>
      <c r="L9993" s="39">
        <f t="shared" si="1097"/>
        <v>0</v>
      </c>
      <c r="M9993" s="39">
        <f t="shared" si="1098"/>
        <v>0</v>
      </c>
      <c r="N9993" s="41">
        <f t="shared" si="1099"/>
        <v>0</v>
      </c>
    </row>
    <row r="9994" spans="2:14">
      <c r="B9994" s="1">
        <v>42859</v>
      </c>
      <c r="C9994" s="1">
        <f t="shared" si="1094"/>
        <v>42856</v>
      </c>
      <c r="E9994" s="42">
        <f>IF(DAY(B9994)&gt;14,VLOOKUP(DATE(YEAR(C9994),MONTH(C9994)-1,DAY(1)),'מדדים וריביות'!B:C,2,FALSE),VLOOKUP(DATE(YEAR(C9994),MONTH(C9994)-2,DAY(1)),'מדדים וריביות'!B:C,2,FALSE))</f>
        <v>33636687.730205901</v>
      </c>
      <c r="F9994" s="46">
        <f>IF($B$5=1,'ריבית יומית'!D9988,'ריבית יומית'!G9988)</f>
        <v>2.7242892239431882E-5</v>
      </c>
      <c r="G9994" s="46">
        <f t="shared" si="1095"/>
        <v>0</v>
      </c>
      <c r="H9994" s="29">
        <f t="shared" si="1100"/>
        <v>1</v>
      </c>
      <c r="I9994" s="30">
        <f>VLOOKUP(B9993,'מדדים וריביות'!B:C,2)</f>
        <v>33838306.238079198</v>
      </c>
      <c r="K9994" s="39">
        <f t="shared" si="1096"/>
        <v>0</v>
      </c>
      <c r="L9994" s="39">
        <f t="shared" si="1097"/>
        <v>0</v>
      </c>
      <c r="M9994" s="39">
        <f t="shared" si="1098"/>
        <v>0</v>
      </c>
      <c r="N9994" s="41">
        <f t="shared" si="1099"/>
        <v>0</v>
      </c>
    </row>
    <row r="9995" spans="2:14">
      <c r="B9995" s="1">
        <v>42860</v>
      </c>
      <c r="C9995" s="1">
        <f t="shared" si="1094"/>
        <v>42856</v>
      </c>
      <c r="E9995" s="42">
        <f>IF(DAY(B9995)&gt;14,VLOOKUP(DATE(YEAR(C9995),MONTH(C9995)-1,DAY(1)),'מדדים וריביות'!B:C,2,FALSE),VLOOKUP(DATE(YEAR(C9995),MONTH(C9995)-2,DAY(1)),'מדדים וריביות'!B:C,2,FALSE))</f>
        <v>33636687.730205901</v>
      </c>
      <c r="F9995" s="46">
        <f>IF($B$5=1,'ריבית יומית'!D9989,'ריבית יומית'!G9989)</f>
        <v>2.7242892239431882E-5</v>
      </c>
      <c r="G9995" s="46">
        <f t="shared" si="1095"/>
        <v>0</v>
      </c>
      <c r="H9995" s="29">
        <f t="shared" si="1100"/>
        <v>1</v>
      </c>
      <c r="I9995" s="30">
        <f>VLOOKUP(B9994,'מדדים וריביות'!B:C,2)</f>
        <v>33838306.238079198</v>
      </c>
      <c r="K9995" s="39">
        <f t="shared" si="1096"/>
        <v>0</v>
      </c>
      <c r="L9995" s="39">
        <f t="shared" si="1097"/>
        <v>0</v>
      </c>
      <c r="M9995" s="39">
        <f t="shared" si="1098"/>
        <v>0</v>
      </c>
      <c r="N9995" s="41">
        <f t="shared" si="1099"/>
        <v>0</v>
      </c>
    </row>
    <row r="9996" spans="2:14">
      <c r="B9996" s="1">
        <v>42861</v>
      </c>
      <c r="C9996" s="1">
        <f t="shared" si="1094"/>
        <v>42856</v>
      </c>
      <c r="E9996" s="42">
        <f>IF(DAY(B9996)&gt;14,VLOOKUP(DATE(YEAR(C9996),MONTH(C9996)-1,DAY(1)),'מדדים וריביות'!B:C,2,FALSE),VLOOKUP(DATE(YEAR(C9996),MONTH(C9996)-2,DAY(1)),'מדדים וריביות'!B:C,2,FALSE))</f>
        <v>33636687.730205901</v>
      </c>
      <c r="F9996" s="46">
        <f>IF($B$5=1,'ריבית יומית'!D9990,'ריבית יומית'!G9990)</f>
        <v>2.7242892239431882E-5</v>
      </c>
      <c r="G9996" s="46">
        <f t="shared" si="1095"/>
        <v>0</v>
      </c>
      <c r="H9996" s="29">
        <f t="shared" si="1100"/>
        <v>1</v>
      </c>
      <c r="I9996" s="30">
        <f>VLOOKUP(B9995,'מדדים וריביות'!B:C,2)</f>
        <v>33838306.238079198</v>
      </c>
      <c r="K9996" s="39">
        <f t="shared" si="1096"/>
        <v>0</v>
      </c>
      <c r="L9996" s="39">
        <f t="shared" si="1097"/>
        <v>0</v>
      </c>
      <c r="M9996" s="39">
        <f t="shared" si="1098"/>
        <v>0</v>
      </c>
      <c r="N9996" s="41">
        <f t="shared" si="1099"/>
        <v>0</v>
      </c>
    </row>
    <row r="9997" spans="2:14">
      <c r="B9997" s="1">
        <v>42862</v>
      </c>
      <c r="C9997" s="1">
        <f t="shared" si="1094"/>
        <v>42856</v>
      </c>
      <c r="E9997" s="42">
        <f>IF(DAY(B9997)&gt;14,VLOOKUP(DATE(YEAR(C9997),MONTH(C9997)-1,DAY(1)),'מדדים וריביות'!B:C,2,FALSE),VLOOKUP(DATE(YEAR(C9997),MONTH(C9997)-2,DAY(1)),'מדדים וריביות'!B:C,2,FALSE))</f>
        <v>33636687.730205901</v>
      </c>
      <c r="F9997" s="46">
        <f>IF($B$5=1,'ריבית יומית'!D9991,'ריבית יומית'!G9991)</f>
        <v>2.7242892239431882E-5</v>
      </c>
      <c r="G9997" s="46">
        <f t="shared" si="1095"/>
        <v>0</v>
      </c>
      <c r="H9997" s="29">
        <f t="shared" si="1100"/>
        <v>1</v>
      </c>
      <c r="I9997" s="30">
        <f>VLOOKUP(B9996,'מדדים וריביות'!B:C,2)</f>
        <v>33838306.238079198</v>
      </c>
      <c r="K9997" s="39">
        <f t="shared" si="1096"/>
        <v>0</v>
      </c>
      <c r="L9997" s="39">
        <f t="shared" si="1097"/>
        <v>0</v>
      </c>
      <c r="M9997" s="39">
        <f t="shared" si="1098"/>
        <v>0</v>
      </c>
      <c r="N9997" s="41">
        <f t="shared" si="1099"/>
        <v>0</v>
      </c>
    </row>
    <row r="9998" spans="2:14">
      <c r="B9998" s="1">
        <v>42863</v>
      </c>
      <c r="C9998" s="1">
        <f t="shared" si="1094"/>
        <v>42856</v>
      </c>
      <c r="E9998" s="42">
        <f>IF(DAY(B9998)&gt;14,VLOOKUP(DATE(YEAR(C9998),MONTH(C9998)-1,DAY(1)),'מדדים וריביות'!B:C,2,FALSE),VLOOKUP(DATE(YEAR(C9998),MONTH(C9998)-2,DAY(1)),'מדדים וריביות'!B:C,2,FALSE))</f>
        <v>33636687.730205901</v>
      </c>
      <c r="F9998" s="46">
        <f>IF($B$5=1,'ריבית יומית'!D9992,'ריבית יומית'!G9992)</f>
        <v>2.7242892239431882E-5</v>
      </c>
      <c r="G9998" s="46">
        <f t="shared" si="1095"/>
        <v>0</v>
      </c>
      <c r="H9998" s="29">
        <f t="shared" si="1100"/>
        <v>1</v>
      </c>
      <c r="I9998" s="30">
        <f>VLOOKUP(B9997,'מדדים וריביות'!B:C,2)</f>
        <v>33838306.238079198</v>
      </c>
      <c r="K9998" s="39">
        <f t="shared" si="1096"/>
        <v>0</v>
      </c>
      <c r="L9998" s="39">
        <f t="shared" si="1097"/>
        <v>0</v>
      </c>
      <c r="M9998" s="39">
        <f t="shared" si="1098"/>
        <v>0</v>
      </c>
      <c r="N9998" s="41">
        <f t="shared" si="1099"/>
        <v>0</v>
      </c>
    </row>
    <row r="9999" spans="2:14">
      <c r="B9999" s="1">
        <v>42864</v>
      </c>
      <c r="C9999" s="1">
        <f t="shared" ref="C9999:C10041" si="1101">DATE(YEAR(B9999),MONTH(B9999),DAY(1))</f>
        <v>42856</v>
      </c>
      <c r="E9999" s="42">
        <f>IF(DAY(B9999)&gt;14,VLOOKUP(DATE(YEAR(C9999),MONTH(C9999)-1,DAY(1)),'מדדים וריביות'!B:C,2,FALSE),VLOOKUP(DATE(YEAR(C9999),MONTH(C9999)-2,DAY(1)),'מדדים וריביות'!B:C,2,FALSE))</f>
        <v>33636687.730205901</v>
      </c>
      <c r="F9999" s="46">
        <f>IF($B$5=1,'ריבית יומית'!D9993,'ריבית יומית'!G9993)</f>
        <v>2.7242892239431882E-5</v>
      </c>
      <c r="G9999" s="46">
        <f t="shared" ref="G9999:G10041" si="1102">IF(B9999&gt;$B$2,0,F9999)</f>
        <v>0</v>
      </c>
      <c r="H9999" s="29">
        <f t="shared" si="1100"/>
        <v>1</v>
      </c>
      <c r="I9999" s="30">
        <f>VLOOKUP(B9998,'מדדים וריביות'!B:C,2)</f>
        <v>33838306.238079198</v>
      </c>
      <c r="K9999" s="39">
        <f t="shared" ref="K9999:K10041" si="1103">$B$4/E9999*D9999-D9999</f>
        <v>0</v>
      </c>
      <c r="L9999" s="39">
        <f t="shared" ref="L9999:L10041" si="1104">H10000*D9999-D9999</f>
        <v>0</v>
      </c>
      <c r="M9999" s="39">
        <f t="shared" ref="M9999:M10041" si="1105">$B$4/E9999*L9999-L9999</f>
        <v>0</v>
      </c>
      <c r="N9999" s="41">
        <f t="shared" ref="N9999:N10041" si="1106">SUM(K9999:M9999)</f>
        <v>0</v>
      </c>
    </row>
    <row r="10000" spans="2:14">
      <c r="B10000" s="1">
        <v>42865</v>
      </c>
      <c r="C10000" s="1">
        <f t="shared" si="1101"/>
        <v>42856</v>
      </c>
      <c r="E10000" s="42">
        <f>IF(DAY(B10000)&gt;14,VLOOKUP(DATE(YEAR(C10000),MONTH(C10000)-1,DAY(1)),'מדדים וריביות'!B:C,2,FALSE),VLOOKUP(DATE(YEAR(C10000),MONTH(C10000)-2,DAY(1)),'מדדים וריביות'!B:C,2,FALSE))</f>
        <v>33636687.730205901</v>
      </c>
      <c r="F10000" s="46">
        <f>IF($B$5=1,'ריבית יומית'!D9994,'ריבית יומית'!G9994)</f>
        <v>2.7242892239431882E-5</v>
      </c>
      <c r="G10000" s="46">
        <f t="shared" si="1102"/>
        <v>0</v>
      </c>
      <c r="H10000" s="29">
        <f t="shared" si="1100"/>
        <v>1</v>
      </c>
      <c r="I10000" s="30">
        <f>VLOOKUP(B9999,'מדדים וריביות'!B:C,2)</f>
        <v>33838306.238079198</v>
      </c>
      <c r="K10000" s="39">
        <f t="shared" si="1103"/>
        <v>0</v>
      </c>
      <c r="L10000" s="39">
        <f t="shared" si="1104"/>
        <v>0</v>
      </c>
      <c r="M10000" s="39">
        <f t="shared" si="1105"/>
        <v>0</v>
      </c>
      <c r="N10000" s="41">
        <f t="shared" si="1106"/>
        <v>0</v>
      </c>
    </row>
    <row r="10001" spans="2:14">
      <c r="B10001" s="1">
        <v>42866</v>
      </c>
      <c r="C10001" s="1">
        <f t="shared" si="1101"/>
        <v>42856</v>
      </c>
      <c r="E10001" s="42">
        <f>IF(DAY(B10001)&gt;14,VLOOKUP(DATE(YEAR(C10001),MONTH(C10001)-1,DAY(1)),'מדדים וריביות'!B:C,2,FALSE),VLOOKUP(DATE(YEAR(C10001),MONTH(C10001)-2,DAY(1)),'מדדים וריביות'!B:C,2,FALSE))</f>
        <v>33636687.730205901</v>
      </c>
      <c r="F10001" s="46">
        <f>IF($B$5=1,'ריבית יומית'!D9995,'ריבית יומית'!G9995)</f>
        <v>2.7242892239431882E-5</v>
      </c>
      <c r="G10001" s="46">
        <f t="shared" si="1102"/>
        <v>0</v>
      </c>
      <c r="H10001" s="29">
        <f t="shared" si="1100"/>
        <v>1</v>
      </c>
      <c r="I10001" s="30">
        <f>VLOOKUP(B10000,'מדדים וריביות'!B:C,2)</f>
        <v>33838306.238079198</v>
      </c>
      <c r="K10001" s="39">
        <f t="shared" si="1103"/>
        <v>0</v>
      </c>
      <c r="L10001" s="39">
        <f t="shared" si="1104"/>
        <v>0</v>
      </c>
      <c r="M10001" s="39">
        <f t="shared" si="1105"/>
        <v>0</v>
      </c>
      <c r="N10001" s="41">
        <f t="shared" si="1106"/>
        <v>0</v>
      </c>
    </row>
    <row r="10002" spans="2:14">
      <c r="B10002" s="1">
        <v>42867</v>
      </c>
      <c r="C10002" s="1">
        <f t="shared" si="1101"/>
        <v>42856</v>
      </c>
      <c r="E10002" s="42">
        <f>IF(DAY(B10002)&gt;14,VLOOKUP(DATE(YEAR(C10002),MONTH(C10002)-1,DAY(1)),'מדדים וריביות'!B:C,2,FALSE),VLOOKUP(DATE(YEAR(C10002),MONTH(C10002)-2,DAY(1)),'מדדים וריביות'!B:C,2,FALSE))</f>
        <v>33636687.730205901</v>
      </c>
      <c r="F10002" s="46">
        <f>IF($B$5=1,'ריבית יומית'!D9996,'ריבית יומית'!G9996)</f>
        <v>2.7242892239431882E-5</v>
      </c>
      <c r="G10002" s="46">
        <f t="shared" si="1102"/>
        <v>0</v>
      </c>
      <c r="H10002" s="29">
        <f t="shared" si="1100"/>
        <v>1</v>
      </c>
      <c r="I10002" s="30">
        <f>VLOOKUP(B10001,'מדדים וריביות'!B:C,2)</f>
        <v>33838306.238079198</v>
      </c>
      <c r="K10002" s="39">
        <f t="shared" si="1103"/>
        <v>0</v>
      </c>
      <c r="L10002" s="39">
        <f t="shared" si="1104"/>
        <v>0</v>
      </c>
      <c r="M10002" s="39">
        <f t="shared" si="1105"/>
        <v>0</v>
      </c>
      <c r="N10002" s="41">
        <f t="shared" si="1106"/>
        <v>0</v>
      </c>
    </row>
    <row r="10003" spans="2:14">
      <c r="B10003" s="1">
        <v>42868</v>
      </c>
      <c r="C10003" s="1">
        <f t="shared" si="1101"/>
        <v>42856</v>
      </c>
      <c r="E10003" s="42">
        <f>IF(DAY(B10003)&gt;14,VLOOKUP(DATE(YEAR(C10003),MONTH(C10003)-1,DAY(1)),'מדדים וריביות'!B:C,2,FALSE),VLOOKUP(DATE(YEAR(C10003),MONTH(C10003)-2,DAY(1)),'מדדים וריביות'!B:C,2,FALSE))</f>
        <v>33636687.730205901</v>
      </c>
      <c r="F10003" s="46">
        <f>IF($B$5=1,'ריבית יומית'!D9997,'ריבית יומית'!G9997)</f>
        <v>2.7242892239431882E-5</v>
      </c>
      <c r="G10003" s="46">
        <f t="shared" si="1102"/>
        <v>0</v>
      </c>
      <c r="H10003" s="29">
        <f t="shared" si="1100"/>
        <v>1</v>
      </c>
      <c r="I10003" s="30">
        <f>VLOOKUP(B10002,'מדדים וריביות'!B:C,2)</f>
        <v>33838306.238079198</v>
      </c>
      <c r="K10003" s="39">
        <f t="shared" si="1103"/>
        <v>0</v>
      </c>
      <c r="L10003" s="39">
        <f t="shared" si="1104"/>
        <v>0</v>
      </c>
      <c r="M10003" s="39">
        <f t="shared" si="1105"/>
        <v>0</v>
      </c>
      <c r="N10003" s="41">
        <f t="shared" si="1106"/>
        <v>0</v>
      </c>
    </row>
    <row r="10004" spans="2:14">
      <c r="B10004" s="1">
        <v>42869</v>
      </c>
      <c r="C10004" s="1">
        <f t="shared" si="1101"/>
        <v>42856</v>
      </c>
      <c r="E10004" s="42">
        <f>IF(DAY(B10004)&gt;14,VLOOKUP(DATE(YEAR(C10004),MONTH(C10004)-1,DAY(1)),'מדדים וריביות'!B:C,2,FALSE),VLOOKUP(DATE(YEAR(C10004),MONTH(C10004)-2,DAY(1)),'מדדים וריביות'!B:C,2,FALSE))</f>
        <v>33636687.730205901</v>
      </c>
      <c r="F10004" s="46">
        <f>IF($B$5=1,'ריבית יומית'!D9998,'ריבית יומית'!G9998)</f>
        <v>2.7242892239431882E-5</v>
      </c>
      <c r="G10004" s="46">
        <f t="shared" si="1102"/>
        <v>0</v>
      </c>
      <c r="H10004" s="29">
        <f t="shared" si="1100"/>
        <v>1</v>
      </c>
      <c r="I10004" s="30">
        <f>VLOOKUP(B10003,'מדדים וריביות'!B:C,2)</f>
        <v>33838306.238079198</v>
      </c>
      <c r="K10004" s="39">
        <f t="shared" si="1103"/>
        <v>0</v>
      </c>
      <c r="L10004" s="39">
        <f t="shared" si="1104"/>
        <v>0</v>
      </c>
      <c r="M10004" s="39">
        <f t="shared" si="1105"/>
        <v>0</v>
      </c>
      <c r="N10004" s="41">
        <f t="shared" si="1106"/>
        <v>0</v>
      </c>
    </row>
    <row r="10005" spans="2:14">
      <c r="B10005" s="1">
        <v>42870</v>
      </c>
      <c r="C10005" s="1">
        <f t="shared" si="1101"/>
        <v>42856</v>
      </c>
      <c r="E10005" s="42">
        <f>IF(DAY(B10005)&gt;14,VLOOKUP(DATE(YEAR(C10005),MONTH(C10005)-1,DAY(1)),'מדדים וריביות'!B:C,2,FALSE),VLOOKUP(DATE(YEAR(C10005),MONTH(C10005)-2,DAY(1)),'מדדים וריביות'!B:C,2,FALSE))</f>
        <v>33703893.899497002</v>
      </c>
      <c r="F10005" s="46">
        <f>IF($B$5=1,'ריבית יומית'!D9999,'ריבית יומית'!G9999)</f>
        <v>2.7242892239431882E-5</v>
      </c>
      <c r="G10005" s="46">
        <f t="shared" si="1102"/>
        <v>0</v>
      </c>
      <c r="H10005" s="29">
        <f t="shared" si="1100"/>
        <v>1</v>
      </c>
      <c r="I10005" s="30">
        <f>VLOOKUP(B10004,'מדדים וריביות'!B:C,2)</f>
        <v>33838306.238079198</v>
      </c>
      <c r="K10005" s="39">
        <f t="shared" si="1103"/>
        <v>0</v>
      </c>
      <c r="L10005" s="39">
        <f t="shared" si="1104"/>
        <v>0</v>
      </c>
      <c r="M10005" s="39">
        <f t="shared" si="1105"/>
        <v>0</v>
      </c>
      <c r="N10005" s="41">
        <f t="shared" si="1106"/>
        <v>0</v>
      </c>
    </row>
    <row r="10006" spans="2:14">
      <c r="B10006" s="1">
        <v>42871</v>
      </c>
      <c r="C10006" s="1">
        <f t="shared" si="1101"/>
        <v>42856</v>
      </c>
      <c r="E10006" s="42">
        <f>IF(DAY(B10006)&gt;14,VLOOKUP(DATE(YEAR(C10006),MONTH(C10006)-1,DAY(1)),'מדדים וריביות'!B:C,2,FALSE),VLOOKUP(DATE(YEAR(C10006),MONTH(C10006)-2,DAY(1)),'מדדים וריביות'!B:C,2,FALSE))</f>
        <v>33703893.899497002</v>
      </c>
      <c r="F10006" s="46">
        <f>IF($B$5=1,'ריבית יומית'!D10000,'ריבית יומית'!G10000)</f>
        <v>2.7242892239431882E-5</v>
      </c>
      <c r="G10006" s="46">
        <f t="shared" si="1102"/>
        <v>0</v>
      </c>
      <c r="H10006" s="29">
        <f t="shared" si="1100"/>
        <v>1</v>
      </c>
      <c r="I10006" s="30">
        <f>VLOOKUP(B10005,'מדדים וריביות'!B:C,2)</f>
        <v>33838306.238079198</v>
      </c>
      <c r="K10006" s="39">
        <f t="shared" si="1103"/>
        <v>0</v>
      </c>
      <c r="L10006" s="39">
        <f t="shared" si="1104"/>
        <v>0</v>
      </c>
      <c r="M10006" s="39">
        <f t="shared" si="1105"/>
        <v>0</v>
      </c>
      <c r="N10006" s="41">
        <f t="shared" si="1106"/>
        <v>0</v>
      </c>
    </row>
    <row r="10007" spans="2:14">
      <c r="B10007" s="1">
        <v>42872</v>
      </c>
      <c r="C10007" s="1">
        <f t="shared" si="1101"/>
        <v>42856</v>
      </c>
      <c r="E10007" s="42">
        <f>IF(DAY(B10007)&gt;14,VLOOKUP(DATE(YEAR(C10007),MONTH(C10007)-1,DAY(1)),'מדדים וריביות'!B:C,2,FALSE),VLOOKUP(DATE(YEAR(C10007),MONTH(C10007)-2,DAY(1)),'מדדים וריביות'!B:C,2,FALSE))</f>
        <v>33703893.899497002</v>
      </c>
      <c r="F10007" s="46">
        <f>IF($B$5=1,'ריבית יומית'!D10001,'ריבית יומית'!G10001)</f>
        <v>2.7242892239431882E-5</v>
      </c>
      <c r="G10007" s="46">
        <f t="shared" si="1102"/>
        <v>0</v>
      </c>
      <c r="H10007" s="29">
        <f t="shared" si="1100"/>
        <v>1</v>
      </c>
      <c r="I10007" s="30">
        <f>VLOOKUP(B10006,'מדדים וריביות'!B:C,2)</f>
        <v>33838306.238079198</v>
      </c>
      <c r="K10007" s="39">
        <f t="shared" si="1103"/>
        <v>0</v>
      </c>
      <c r="L10007" s="39">
        <f t="shared" si="1104"/>
        <v>0</v>
      </c>
      <c r="M10007" s="39">
        <f t="shared" si="1105"/>
        <v>0</v>
      </c>
      <c r="N10007" s="41">
        <f t="shared" si="1106"/>
        <v>0</v>
      </c>
    </row>
    <row r="10008" spans="2:14">
      <c r="B10008" s="1">
        <v>42873</v>
      </c>
      <c r="C10008" s="1">
        <f t="shared" si="1101"/>
        <v>42856</v>
      </c>
      <c r="E10008" s="42">
        <f>IF(DAY(B10008)&gt;14,VLOOKUP(DATE(YEAR(C10008),MONTH(C10008)-1,DAY(1)),'מדדים וריביות'!B:C,2,FALSE),VLOOKUP(DATE(YEAR(C10008),MONTH(C10008)-2,DAY(1)),'מדדים וריביות'!B:C,2,FALSE))</f>
        <v>33703893.899497002</v>
      </c>
      <c r="F10008" s="46">
        <f>IF($B$5=1,'ריבית יומית'!D10002,'ריבית יומית'!G10002)</f>
        <v>2.7242892239431882E-5</v>
      </c>
      <c r="G10008" s="46">
        <f t="shared" si="1102"/>
        <v>0</v>
      </c>
      <c r="H10008" s="29">
        <f t="shared" si="1100"/>
        <v>1</v>
      </c>
      <c r="I10008" s="30">
        <f>VLOOKUP(B10007,'מדדים וריביות'!B:C,2)</f>
        <v>33838306.238079198</v>
      </c>
      <c r="K10008" s="39">
        <f t="shared" si="1103"/>
        <v>0</v>
      </c>
      <c r="L10008" s="39">
        <f t="shared" si="1104"/>
        <v>0</v>
      </c>
      <c r="M10008" s="39">
        <f t="shared" si="1105"/>
        <v>0</v>
      </c>
      <c r="N10008" s="41">
        <f t="shared" si="1106"/>
        <v>0</v>
      </c>
    </row>
    <row r="10009" spans="2:14">
      <c r="B10009" s="1">
        <v>42874</v>
      </c>
      <c r="C10009" s="1">
        <f t="shared" si="1101"/>
        <v>42856</v>
      </c>
      <c r="E10009" s="42">
        <f>IF(DAY(B10009)&gt;14,VLOOKUP(DATE(YEAR(C10009),MONTH(C10009)-1,DAY(1)),'מדדים וריביות'!B:C,2,FALSE),VLOOKUP(DATE(YEAR(C10009),MONTH(C10009)-2,DAY(1)),'מדדים וריביות'!B:C,2,FALSE))</f>
        <v>33703893.899497002</v>
      </c>
      <c r="F10009" s="46">
        <f>IF($B$5=1,'ריבית יומית'!D10003,'ריבית יומית'!G10003)</f>
        <v>2.7242892239431882E-5</v>
      </c>
      <c r="G10009" s="46">
        <f t="shared" si="1102"/>
        <v>0</v>
      </c>
      <c r="H10009" s="29">
        <f t="shared" si="1100"/>
        <v>1</v>
      </c>
      <c r="I10009" s="30">
        <f>VLOOKUP(B10008,'מדדים וריביות'!B:C,2)</f>
        <v>33838306.238079198</v>
      </c>
      <c r="K10009" s="39">
        <f t="shared" si="1103"/>
        <v>0</v>
      </c>
      <c r="L10009" s="39">
        <f t="shared" si="1104"/>
        <v>0</v>
      </c>
      <c r="M10009" s="39">
        <f t="shared" si="1105"/>
        <v>0</v>
      </c>
      <c r="N10009" s="41">
        <f t="shared" si="1106"/>
        <v>0</v>
      </c>
    </row>
    <row r="10010" spans="2:14">
      <c r="B10010" s="1">
        <v>42875</v>
      </c>
      <c r="C10010" s="1">
        <f t="shared" si="1101"/>
        <v>42856</v>
      </c>
      <c r="E10010" s="42">
        <f>IF(DAY(B10010)&gt;14,VLOOKUP(DATE(YEAR(C10010),MONTH(C10010)-1,DAY(1)),'מדדים וריביות'!B:C,2,FALSE),VLOOKUP(DATE(YEAR(C10010),MONTH(C10010)-2,DAY(1)),'מדדים וריביות'!B:C,2,FALSE))</f>
        <v>33703893.899497002</v>
      </c>
      <c r="F10010" s="46">
        <f>IF($B$5=1,'ריבית יומית'!D10004,'ריבית יומית'!G10004)</f>
        <v>2.7242892239431882E-5</v>
      </c>
      <c r="G10010" s="46">
        <f t="shared" si="1102"/>
        <v>0</v>
      </c>
      <c r="H10010" s="29">
        <f t="shared" si="1100"/>
        <v>1</v>
      </c>
      <c r="I10010" s="30">
        <f>VLOOKUP(B10009,'מדדים וריביות'!B:C,2)</f>
        <v>33838306.238079198</v>
      </c>
      <c r="K10010" s="39">
        <f t="shared" si="1103"/>
        <v>0</v>
      </c>
      <c r="L10010" s="39">
        <f t="shared" si="1104"/>
        <v>0</v>
      </c>
      <c r="M10010" s="39">
        <f t="shared" si="1105"/>
        <v>0</v>
      </c>
      <c r="N10010" s="41">
        <f t="shared" si="1106"/>
        <v>0</v>
      </c>
    </row>
    <row r="10011" spans="2:14">
      <c r="B10011" s="1">
        <v>42876</v>
      </c>
      <c r="C10011" s="1">
        <f t="shared" si="1101"/>
        <v>42856</v>
      </c>
      <c r="E10011" s="42">
        <f>IF(DAY(B10011)&gt;14,VLOOKUP(DATE(YEAR(C10011),MONTH(C10011)-1,DAY(1)),'מדדים וריביות'!B:C,2,FALSE),VLOOKUP(DATE(YEAR(C10011),MONTH(C10011)-2,DAY(1)),'מדדים וריביות'!B:C,2,FALSE))</f>
        <v>33703893.899497002</v>
      </c>
      <c r="F10011" s="46">
        <f>IF($B$5=1,'ריבית יומית'!D10005,'ריבית יומית'!G10005)</f>
        <v>2.7242892239431882E-5</v>
      </c>
      <c r="G10011" s="46">
        <f t="shared" si="1102"/>
        <v>0</v>
      </c>
      <c r="H10011" s="29">
        <f t="shared" si="1100"/>
        <v>1</v>
      </c>
      <c r="I10011" s="30">
        <f>VLOOKUP(B10010,'מדדים וריביות'!B:C,2)</f>
        <v>33838306.238079198</v>
      </c>
      <c r="K10011" s="39">
        <f t="shared" si="1103"/>
        <v>0</v>
      </c>
      <c r="L10011" s="39">
        <f t="shared" si="1104"/>
        <v>0</v>
      </c>
      <c r="M10011" s="39">
        <f t="shared" si="1105"/>
        <v>0</v>
      </c>
      <c r="N10011" s="41">
        <f t="shared" si="1106"/>
        <v>0</v>
      </c>
    </row>
    <row r="10012" spans="2:14">
      <c r="B10012" s="1">
        <v>42877</v>
      </c>
      <c r="C10012" s="1">
        <f t="shared" si="1101"/>
        <v>42856</v>
      </c>
      <c r="E10012" s="42">
        <f>IF(DAY(B10012)&gt;14,VLOOKUP(DATE(YEAR(C10012),MONTH(C10012)-1,DAY(1)),'מדדים וריביות'!B:C,2,FALSE),VLOOKUP(DATE(YEAR(C10012),MONTH(C10012)-2,DAY(1)),'מדדים וריביות'!B:C,2,FALSE))</f>
        <v>33703893.899497002</v>
      </c>
      <c r="F10012" s="46">
        <f>IF($B$5=1,'ריבית יומית'!D10006,'ריבית יומית'!G10006)</f>
        <v>2.7242892239431882E-5</v>
      </c>
      <c r="G10012" s="46">
        <f t="shared" si="1102"/>
        <v>0</v>
      </c>
      <c r="H10012" s="29">
        <f t="shared" si="1100"/>
        <v>1</v>
      </c>
      <c r="I10012" s="30">
        <f>VLOOKUP(B10011,'מדדים וריביות'!B:C,2)</f>
        <v>33838306.238079198</v>
      </c>
      <c r="K10012" s="39">
        <f t="shared" si="1103"/>
        <v>0</v>
      </c>
      <c r="L10012" s="39">
        <f t="shared" si="1104"/>
        <v>0</v>
      </c>
      <c r="M10012" s="39">
        <f t="shared" si="1105"/>
        <v>0</v>
      </c>
      <c r="N10012" s="41">
        <f t="shared" si="1106"/>
        <v>0</v>
      </c>
    </row>
    <row r="10013" spans="2:14">
      <c r="B10013" s="1">
        <v>42878</v>
      </c>
      <c r="C10013" s="1">
        <f t="shared" si="1101"/>
        <v>42856</v>
      </c>
      <c r="E10013" s="42">
        <f>IF(DAY(B10013)&gt;14,VLOOKUP(DATE(YEAR(C10013),MONTH(C10013)-1,DAY(1)),'מדדים וריביות'!B:C,2,FALSE),VLOOKUP(DATE(YEAR(C10013),MONTH(C10013)-2,DAY(1)),'מדדים וריביות'!B:C,2,FALSE))</f>
        <v>33703893.899497002</v>
      </c>
      <c r="F10013" s="46">
        <f>IF($B$5=1,'ריבית יומית'!D10007,'ריבית יומית'!G10007)</f>
        <v>2.7242892239431882E-5</v>
      </c>
      <c r="G10013" s="46">
        <f t="shared" si="1102"/>
        <v>0</v>
      </c>
      <c r="H10013" s="29">
        <f t="shared" si="1100"/>
        <v>1</v>
      </c>
      <c r="I10013" s="30">
        <f>VLOOKUP(B10012,'מדדים וריביות'!B:C,2)</f>
        <v>33838306.238079198</v>
      </c>
      <c r="K10013" s="39">
        <f t="shared" si="1103"/>
        <v>0</v>
      </c>
      <c r="L10013" s="39">
        <f t="shared" si="1104"/>
        <v>0</v>
      </c>
      <c r="M10013" s="39">
        <f t="shared" si="1105"/>
        <v>0</v>
      </c>
      <c r="N10013" s="41">
        <f t="shared" si="1106"/>
        <v>0</v>
      </c>
    </row>
    <row r="10014" spans="2:14">
      <c r="B10014" s="1">
        <v>42879</v>
      </c>
      <c r="C10014" s="1">
        <f t="shared" si="1101"/>
        <v>42856</v>
      </c>
      <c r="E10014" s="42">
        <f>IF(DAY(B10014)&gt;14,VLOOKUP(DATE(YEAR(C10014),MONTH(C10014)-1,DAY(1)),'מדדים וריביות'!B:C,2,FALSE),VLOOKUP(DATE(YEAR(C10014),MONTH(C10014)-2,DAY(1)),'מדדים וריביות'!B:C,2,FALSE))</f>
        <v>33703893.899497002</v>
      </c>
      <c r="F10014" s="46">
        <f>IF($B$5=1,'ריבית יומית'!D10008,'ריבית יומית'!G10008)</f>
        <v>2.7242892239431882E-5</v>
      </c>
      <c r="G10014" s="46">
        <f t="shared" si="1102"/>
        <v>0</v>
      </c>
      <c r="H10014" s="29">
        <f t="shared" si="1100"/>
        <v>1</v>
      </c>
      <c r="I10014" s="30">
        <f>VLOOKUP(B10013,'מדדים וריביות'!B:C,2)</f>
        <v>33838306.238079198</v>
      </c>
      <c r="K10014" s="39">
        <f t="shared" si="1103"/>
        <v>0</v>
      </c>
      <c r="L10014" s="39">
        <f t="shared" si="1104"/>
        <v>0</v>
      </c>
      <c r="M10014" s="39">
        <f t="shared" si="1105"/>
        <v>0</v>
      </c>
      <c r="N10014" s="41">
        <f t="shared" si="1106"/>
        <v>0</v>
      </c>
    </row>
    <row r="10015" spans="2:14">
      <c r="B10015" s="1">
        <v>42880</v>
      </c>
      <c r="C10015" s="1">
        <f t="shared" si="1101"/>
        <v>42856</v>
      </c>
      <c r="E10015" s="42">
        <f>IF(DAY(B10015)&gt;14,VLOOKUP(DATE(YEAR(C10015),MONTH(C10015)-1,DAY(1)),'מדדים וריביות'!B:C,2,FALSE),VLOOKUP(DATE(YEAR(C10015),MONTH(C10015)-2,DAY(1)),'מדדים וריביות'!B:C,2,FALSE))</f>
        <v>33703893.899497002</v>
      </c>
      <c r="F10015" s="46">
        <f>IF($B$5=1,'ריבית יומית'!D10009,'ריבית יומית'!G10009)</f>
        <v>2.7242892239431882E-5</v>
      </c>
      <c r="G10015" s="46">
        <f t="shared" si="1102"/>
        <v>0</v>
      </c>
      <c r="H10015" s="29">
        <f t="shared" si="1100"/>
        <v>1</v>
      </c>
      <c r="I10015" s="30">
        <f>VLOOKUP(B10014,'מדדים וריביות'!B:C,2)</f>
        <v>33838306.238079198</v>
      </c>
      <c r="K10015" s="39">
        <f t="shared" si="1103"/>
        <v>0</v>
      </c>
      <c r="L10015" s="39">
        <f t="shared" si="1104"/>
        <v>0</v>
      </c>
      <c r="M10015" s="39">
        <f t="shared" si="1105"/>
        <v>0</v>
      </c>
      <c r="N10015" s="41">
        <f t="shared" si="1106"/>
        <v>0</v>
      </c>
    </row>
    <row r="10016" spans="2:14">
      <c r="B10016" s="1">
        <v>42881</v>
      </c>
      <c r="C10016" s="1">
        <f t="shared" si="1101"/>
        <v>42856</v>
      </c>
      <c r="E10016" s="42">
        <f>IF(DAY(B10016)&gt;14,VLOOKUP(DATE(YEAR(C10016),MONTH(C10016)-1,DAY(1)),'מדדים וריביות'!B:C,2,FALSE),VLOOKUP(DATE(YEAR(C10016),MONTH(C10016)-2,DAY(1)),'מדדים וריביות'!B:C,2,FALSE))</f>
        <v>33703893.899497002</v>
      </c>
      <c r="F10016" s="46">
        <f>IF($B$5=1,'ריבית יומית'!D10010,'ריבית יומית'!G10010)</f>
        <v>2.7242892239431882E-5</v>
      </c>
      <c r="G10016" s="46">
        <f t="shared" si="1102"/>
        <v>0</v>
      </c>
      <c r="H10016" s="29">
        <f t="shared" si="1100"/>
        <v>1</v>
      </c>
      <c r="I10016" s="30">
        <f>VLOOKUP(B10015,'מדדים וריביות'!B:C,2)</f>
        <v>33838306.238079198</v>
      </c>
      <c r="K10016" s="39">
        <f t="shared" si="1103"/>
        <v>0</v>
      </c>
      <c r="L10016" s="39">
        <f t="shared" si="1104"/>
        <v>0</v>
      </c>
      <c r="M10016" s="39">
        <f t="shared" si="1105"/>
        <v>0</v>
      </c>
      <c r="N10016" s="41">
        <f t="shared" si="1106"/>
        <v>0</v>
      </c>
    </row>
    <row r="10017" spans="2:14">
      <c r="B10017" s="1">
        <v>42882</v>
      </c>
      <c r="C10017" s="1">
        <f t="shared" si="1101"/>
        <v>42856</v>
      </c>
      <c r="E10017" s="42">
        <f>IF(DAY(B10017)&gt;14,VLOOKUP(DATE(YEAR(C10017),MONTH(C10017)-1,DAY(1)),'מדדים וריביות'!B:C,2,FALSE),VLOOKUP(DATE(YEAR(C10017),MONTH(C10017)-2,DAY(1)),'מדדים וריביות'!B:C,2,FALSE))</f>
        <v>33703893.899497002</v>
      </c>
      <c r="F10017" s="46">
        <f>IF($B$5=1,'ריבית יומית'!D10011,'ריבית יומית'!G10011)</f>
        <v>2.7242892239431882E-5</v>
      </c>
      <c r="G10017" s="46">
        <f t="shared" si="1102"/>
        <v>0</v>
      </c>
      <c r="H10017" s="29">
        <f t="shared" si="1100"/>
        <v>1</v>
      </c>
      <c r="I10017" s="30">
        <f>VLOOKUP(B10016,'מדדים וריביות'!B:C,2)</f>
        <v>33838306.238079198</v>
      </c>
      <c r="K10017" s="39">
        <f t="shared" si="1103"/>
        <v>0</v>
      </c>
      <c r="L10017" s="39">
        <f t="shared" si="1104"/>
        <v>0</v>
      </c>
      <c r="M10017" s="39">
        <f t="shared" si="1105"/>
        <v>0</v>
      </c>
      <c r="N10017" s="41">
        <f t="shared" si="1106"/>
        <v>0</v>
      </c>
    </row>
    <row r="10018" spans="2:14">
      <c r="B10018" s="1">
        <v>42883</v>
      </c>
      <c r="C10018" s="1">
        <f t="shared" si="1101"/>
        <v>42856</v>
      </c>
      <c r="E10018" s="42">
        <f>IF(DAY(B10018)&gt;14,VLOOKUP(DATE(YEAR(C10018),MONTH(C10018)-1,DAY(1)),'מדדים וריביות'!B:C,2,FALSE),VLOOKUP(DATE(YEAR(C10018),MONTH(C10018)-2,DAY(1)),'מדדים וריביות'!B:C,2,FALSE))</f>
        <v>33703893.899497002</v>
      </c>
      <c r="F10018" s="46">
        <f>IF($B$5=1,'ריבית יומית'!D10012,'ריבית יומית'!G10012)</f>
        <v>2.7242892239431882E-5</v>
      </c>
      <c r="G10018" s="46">
        <f t="shared" si="1102"/>
        <v>0</v>
      </c>
      <c r="H10018" s="29">
        <f t="shared" si="1100"/>
        <v>1</v>
      </c>
      <c r="I10018" s="30">
        <f>VLOOKUP(B10017,'מדדים וריביות'!B:C,2)</f>
        <v>33838306.238079198</v>
      </c>
      <c r="K10018" s="39">
        <f t="shared" si="1103"/>
        <v>0</v>
      </c>
      <c r="L10018" s="39">
        <f t="shared" si="1104"/>
        <v>0</v>
      </c>
      <c r="M10018" s="39">
        <f t="shared" si="1105"/>
        <v>0</v>
      </c>
      <c r="N10018" s="41">
        <f t="shared" si="1106"/>
        <v>0</v>
      </c>
    </row>
    <row r="10019" spans="2:14">
      <c r="B10019" s="1">
        <v>42884</v>
      </c>
      <c r="C10019" s="1">
        <f t="shared" si="1101"/>
        <v>42856</v>
      </c>
      <c r="E10019" s="42">
        <f>IF(DAY(B10019)&gt;14,VLOOKUP(DATE(YEAR(C10019),MONTH(C10019)-1,DAY(1)),'מדדים וריביות'!B:C,2,FALSE),VLOOKUP(DATE(YEAR(C10019),MONTH(C10019)-2,DAY(1)),'מדדים וריביות'!B:C,2,FALSE))</f>
        <v>33703893.899497002</v>
      </c>
      <c r="F10019" s="46">
        <f>IF($B$5=1,'ריבית יומית'!D10013,'ריבית יומית'!G10013)</f>
        <v>2.7242892239431882E-5</v>
      </c>
      <c r="G10019" s="46">
        <f t="shared" si="1102"/>
        <v>0</v>
      </c>
      <c r="H10019" s="29">
        <f t="shared" ref="H10019:H10082" si="1107">H10020*(1+G10019)</f>
        <v>1</v>
      </c>
      <c r="I10019" s="30">
        <f>VLOOKUP(B10018,'מדדים וריביות'!B:C,2)</f>
        <v>33838306.238079198</v>
      </c>
      <c r="K10019" s="39">
        <f t="shared" si="1103"/>
        <v>0</v>
      </c>
      <c r="L10019" s="39">
        <f t="shared" si="1104"/>
        <v>0</v>
      </c>
      <c r="M10019" s="39">
        <f t="shared" si="1105"/>
        <v>0</v>
      </c>
      <c r="N10019" s="41">
        <f t="shared" si="1106"/>
        <v>0</v>
      </c>
    </row>
    <row r="10020" spans="2:14">
      <c r="B10020" s="1">
        <v>42885</v>
      </c>
      <c r="C10020" s="1">
        <f t="shared" si="1101"/>
        <v>42856</v>
      </c>
      <c r="E10020" s="42">
        <f>IF(DAY(B10020)&gt;14,VLOOKUP(DATE(YEAR(C10020),MONTH(C10020)-1,DAY(1)),'מדדים וריביות'!B:C,2,FALSE),VLOOKUP(DATE(YEAR(C10020),MONTH(C10020)-2,DAY(1)),'מדדים וריביות'!B:C,2,FALSE))</f>
        <v>33703893.899497002</v>
      </c>
      <c r="F10020" s="46">
        <f>IF($B$5=1,'ריבית יומית'!D10014,'ריבית יומית'!G10014)</f>
        <v>2.7242892239431882E-5</v>
      </c>
      <c r="G10020" s="46">
        <f t="shared" si="1102"/>
        <v>0</v>
      </c>
      <c r="H10020" s="29">
        <f t="shared" si="1107"/>
        <v>1</v>
      </c>
      <c r="I10020" s="30">
        <f>VLOOKUP(B10019,'מדדים וריביות'!B:C,2)</f>
        <v>33838306.238079198</v>
      </c>
      <c r="K10020" s="39">
        <f t="shared" si="1103"/>
        <v>0</v>
      </c>
      <c r="L10020" s="39">
        <f t="shared" si="1104"/>
        <v>0</v>
      </c>
      <c r="M10020" s="39">
        <f t="shared" si="1105"/>
        <v>0</v>
      </c>
      <c r="N10020" s="41">
        <f t="shared" si="1106"/>
        <v>0</v>
      </c>
    </row>
    <row r="10021" spans="2:14" s="48" customFormat="1">
      <c r="B10021" s="47">
        <v>42886</v>
      </c>
      <c r="C10021" s="47">
        <f t="shared" si="1101"/>
        <v>42856</v>
      </c>
      <c r="D10021"/>
      <c r="E10021" s="49">
        <f>IF(DAY(B10021)&gt;14,VLOOKUP(DATE(YEAR(C10021),MONTH(C10021)-1,DAY(1)),'מדדים וריביות'!B:C,2,FALSE),VLOOKUP(DATE(YEAR(C10021),MONTH(C10021)-2,DAY(1)),'מדדים וריביות'!B:C,2,FALSE))</f>
        <v>33703893.899497002</v>
      </c>
      <c r="F10021" s="50">
        <f>IF($B$5=1,'ריבית יומית'!D10015,'ריבית יומית'!G10015)</f>
        <v>2.7242892239431882E-5</v>
      </c>
      <c r="G10021" s="50">
        <f t="shared" si="1102"/>
        <v>0</v>
      </c>
      <c r="H10021" s="29">
        <f t="shared" si="1107"/>
        <v>1</v>
      </c>
      <c r="I10021" s="51">
        <f>VLOOKUP(B10020,'מדדים וריביות'!B:C,2)</f>
        <v>33838306.238079198</v>
      </c>
      <c r="K10021" s="52">
        <f t="shared" si="1103"/>
        <v>0</v>
      </c>
      <c r="L10021" s="52">
        <f t="shared" si="1104"/>
        <v>0</v>
      </c>
      <c r="M10021" s="52">
        <f t="shared" si="1105"/>
        <v>0</v>
      </c>
      <c r="N10021" s="53">
        <f t="shared" si="1106"/>
        <v>0</v>
      </c>
    </row>
    <row r="10022" spans="2:14">
      <c r="B10022" s="1">
        <v>42887</v>
      </c>
      <c r="C10022" s="1">
        <f t="shared" si="1101"/>
        <v>42887</v>
      </c>
      <c r="E10022" s="42">
        <f>IF(DAY(B10022)&gt;14,VLOOKUP(DATE(YEAR(C10022),MONTH(C10022)-1,DAY(1)),'מדדים וריביות'!B:C,2,FALSE),VLOOKUP(DATE(YEAR(C10022),MONTH(C10022)-2,DAY(1)),'מדדים וריביות'!B:C,2,FALSE))</f>
        <v>33703893.899497002</v>
      </c>
      <c r="F10022" s="46">
        <f>IF($B$5=1,'ריבית יומית'!D10016,'ריבית יומית'!G10016)</f>
        <v>2.7242892239431882E-5</v>
      </c>
      <c r="G10022" s="46">
        <f t="shared" si="1102"/>
        <v>0</v>
      </c>
      <c r="H10022" s="29">
        <f t="shared" si="1107"/>
        <v>1</v>
      </c>
      <c r="I10022" s="30">
        <f>VLOOKUP(B10021,'מדדים וריביות'!B:C,2)</f>
        <v>33838306.238079198</v>
      </c>
      <c r="K10022" s="39">
        <f t="shared" si="1103"/>
        <v>0</v>
      </c>
      <c r="L10022" s="39">
        <f t="shared" si="1104"/>
        <v>0</v>
      </c>
      <c r="M10022" s="39">
        <f t="shared" si="1105"/>
        <v>0</v>
      </c>
      <c r="N10022" s="41">
        <f t="shared" si="1106"/>
        <v>0</v>
      </c>
    </row>
    <row r="10023" spans="2:14">
      <c r="B10023" s="1">
        <v>42888</v>
      </c>
      <c r="C10023" s="1">
        <f t="shared" si="1101"/>
        <v>42887</v>
      </c>
      <c r="E10023" s="42">
        <f>IF(DAY(B10023)&gt;14,VLOOKUP(DATE(YEAR(C10023),MONTH(C10023)-1,DAY(1)),'מדדים וריביות'!B:C,2,FALSE),VLOOKUP(DATE(YEAR(C10023),MONTH(C10023)-2,DAY(1)),'מדדים וריביות'!B:C,2,FALSE))</f>
        <v>33703893.899497002</v>
      </c>
      <c r="F10023" s="46">
        <f>IF($B$5=1,'ריבית יומית'!D10017,'ריבית יומית'!G10017)</f>
        <v>2.7242892239431882E-5</v>
      </c>
      <c r="G10023" s="46">
        <f t="shared" si="1102"/>
        <v>0</v>
      </c>
      <c r="H10023" s="29">
        <f t="shared" si="1107"/>
        <v>1</v>
      </c>
      <c r="I10023" s="30">
        <f>VLOOKUP(B10022,'מדדים וריביות'!B:C,2)</f>
        <v>33603084.645560302</v>
      </c>
      <c r="K10023" s="39">
        <f t="shared" si="1103"/>
        <v>0</v>
      </c>
      <c r="L10023" s="39">
        <f t="shared" si="1104"/>
        <v>0</v>
      </c>
      <c r="M10023" s="39">
        <f t="shared" si="1105"/>
        <v>0</v>
      </c>
      <c r="N10023" s="41">
        <f t="shared" si="1106"/>
        <v>0</v>
      </c>
    </row>
    <row r="10024" spans="2:14">
      <c r="B10024" s="1">
        <v>42889</v>
      </c>
      <c r="C10024" s="1">
        <f t="shared" si="1101"/>
        <v>42887</v>
      </c>
      <c r="E10024" s="42">
        <f>IF(DAY(B10024)&gt;14,VLOOKUP(DATE(YEAR(C10024),MONTH(C10024)-1,DAY(1)),'מדדים וריביות'!B:C,2,FALSE),VLOOKUP(DATE(YEAR(C10024),MONTH(C10024)-2,DAY(1)),'מדדים וריביות'!B:C,2,FALSE))</f>
        <v>33703893.899497002</v>
      </c>
      <c r="F10024" s="46">
        <f>IF($B$5=1,'ריבית יומית'!D10018,'ריבית יומית'!G10018)</f>
        <v>2.7242892239431882E-5</v>
      </c>
      <c r="G10024" s="46">
        <f t="shared" si="1102"/>
        <v>0</v>
      </c>
      <c r="H10024" s="29">
        <f t="shared" si="1107"/>
        <v>1</v>
      </c>
      <c r="I10024" s="30">
        <f>VLOOKUP(B10023,'מדדים וריביות'!B:C,2)</f>
        <v>33603084.645560302</v>
      </c>
      <c r="K10024" s="39">
        <f t="shared" si="1103"/>
        <v>0</v>
      </c>
      <c r="L10024" s="39">
        <f t="shared" si="1104"/>
        <v>0</v>
      </c>
      <c r="M10024" s="39">
        <f t="shared" si="1105"/>
        <v>0</v>
      </c>
      <c r="N10024" s="41">
        <f t="shared" si="1106"/>
        <v>0</v>
      </c>
    </row>
    <row r="10025" spans="2:14">
      <c r="B10025" s="1">
        <v>42890</v>
      </c>
      <c r="C10025" s="1">
        <f t="shared" si="1101"/>
        <v>42887</v>
      </c>
      <c r="E10025" s="42">
        <f>IF(DAY(B10025)&gt;14,VLOOKUP(DATE(YEAR(C10025),MONTH(C10025)-1,DAY(1)),'מדדים וריביות'!B:C,2,FALSE),VLOOKUP(DATE(YEAR(C10025),MONTH(C10025)-2,DAY(1)),'מדדים וריביות'!B:C,2,FALSE))</f>
        <v>33703893.899497002</v>
      </c>
      <c r="F10025" s="46">
        <f>IF($B$5=1,'ריבית יומית'!D10019,'ריבית יומית'!G10019)</f>
        <v>2.7242892239431882E-5</v>
      </c>
      <c r="G10025" s="46">
        <f t="shared" si="1102"/>
        <v>0</v>
      </c>
      <c r="H10025" s="29">
        <f t="shared" si="1107"/>
        <v>1</v>
      </c>
      <c r="I10025" s="30">
        <f>VLOOKUP(B10024,'מדדים וריביות'!B:C,2)</f>
        <v>33603084.645560302</v>
      </c>
      <c r="K10025" s="39">
        <f t="shared" si="1103"/>
        <v>0</v>
      </c>
      <c r="L10025" s="39">
        <f t="shared" si="1104"/>
        <v>0</v>
      </c>
      <c r="M10025" s="39">
        <f t="shared" si="1105"/>
        <v>0</v>
      </c>
      <c r="N10025" s="41">
        <f t="shared" si="1106"/>
        <v>0</v>
      </c>
    </row>
    <row r="10026" spans="2:14">
      <c r="B10026" s="1">
        <v>42891</v>
      </c>
      <c r="C10026" s="1">
        <f t="shared" si="1101"/>
        <v>42887</v>
      </c>
      <c r="E10026" s="42">
        <f>IF(DAY(B10026)&gt;14,VLOOKUP(DATE(YEAR(C10026),MONTH(C10026)-1,DAY(1)),'מדדים וריביות'!B:C,2,FALSE),VLOOKUP(DATE(YEAR(C10026),MONTH(C10026)-2,DAY(1)),'מדדים וריביות'!B:C,2,FALSE))</f>
        <v>33703893.899497002</v>
      </c>
      <c r="F10026" s="46">
        <f>IF($B$5=1,'ריבית יומית'!D10020,'ריבית יומית'!G10020)</f>
        <v>2.7242892239431882E-5</v>
      </c>
      <c r="G10026" s="46">
        <f t="shared" si="1102"/>
        <v>0</v>
      </c>
      <c r="H10026" s="29">
        <f t="shared" si="1107"/>
        <v>1</v>
      </c>
      <c r="I10026" s="30">
        <f>VLOOKUP(B10025,'מדדים וריביות'!B:C,2)</f>
        <v>33603084.645560302</v>
      </c>
      <c r="K10026" s="39">
        <f t="shared" si="1103"/>
        <v>0</v>
      </c>
      <c r="L10026" s="39">
        <f t="shared" si="1104"/>
        <v>0</v>
      </c>
      <c r="M10026" s="39">
        <f t="shared" si="1105"/>
        <v>0</v>
      </c>
      <c r="N10026" s="41">
        <f t="shared" si="1106"/>
        <v>0</v>
      </c>
    </row>
    <row r="10027" spans="2:14">
      <c r="B10027" s="1">
        <v>42892</v>
      </c>
      <c r="C10027" s="1">
        <f t="shared" si="1101"/>
        <v>42887</v>
      </c>
      <c r="E10027" s="42">
        <f>IF(DAY(B10027)&gt;14,VLOOKUP(DATE(YEAR(C10027),MONTH(C10027)-1,DAY(1)),'מדדים וריביות'!B:C,2,FALSE),VLOOKUP(DATE(YEAR(C10027),MONTH(C10027)-2,DAY(1)),'מדדים וריביות'!B:C,2,FALSE))</f>
        <v>33703893.899497002</v>
      </c>
      <c r="F10027" s="46">
        <f>IF($B$5=1,'ריבית יומית'!D10021,'ריבית יומית'!G10021)</f>
        <v>2.7242892239431882E-5</v>
      </c>
      <c r="G10027" s="46">
        <f t="shared" si="1102"/>
        <v>0</v>
      </c>
      <c r="H10027" s="29">
        <f t="shared" si="1107"/>
        <v>1</v>
      </c>
      <c r="I10027" s="30">
        <f>VLOOKUP(B10026,'מדדים וריביות'!B:C,2)</f>
        <v>33603084.645560302</v>
      </c>
      <c r="K10027" s="39">
        <f t="shared" si="1103"/>
        <v>0</v>
      </c>
      <c r="L10027" s="39">
        <f t="shared" si="1104"/>
        <v>0</v>
      </c>
      <c r="M10027" s="39">
        <f t="shared" si="1105"/>
        <v>0</v>
      </c>
      <c r="N10027" s="41">
        <f t="shared" si="1106"/>
        <v>0</v>
      </c>
    </row>
    <row r="10028" spans="2:14">
      <c r="B10028" s="1">
        <v>42893</v>
      </c>
      <c r="C10028" s="1">
        <f t="shared" si="1101"/>
        <v>42887</v>
      </c>
      <c r="E10028" s="42">
        <f>IF(DAY(B10028)&gt;14,VLOOKUP(DATE(YEAR(C10028),MONTH(C10028)-1,DAY(1)),'מדדים וריביות'!B:C,2,FALSE),VLOOKUP(DATE(YEAR(C10028),MONTH(C10028)-2,DAY(1)),'מדדים וריביות'!B:C,2,FALSE))</f>
        <v>33703893.899497002</v>
      </c>
      <c r="F10028" s="46">
        <f>IF($B$5=1,'ריבית יומית'!D10022,'ריבית יומית'!G10022)</f>
        <v>2.7242892239431882E-5</v>
      </c>
      <c r="G10028" s="46">
        <f t="shared" si="1102"/>
        <v>0</v>
      </c>
      <c r="H10028" s="29">
        <f t="shared" si="1107"/>
        <v>1</v>
      </c>
      <c r="I10028" s="30">
        <f>VLOOKUP(B10027,'מדדים וריביות'!B:C,2)</f>
        <v>33603084.645560302</v>
      </c>
      <c r="K10028" s="39">
        <f t="shared" si="1103"/>
        <v>0</v>
      </c>
      <c r="L10028" s="39">
        <f t="shared" si="1104"/>
        <v>0</v>
      </c>
      <c r="M10028" s="39">
        <f t="shared" si="1105"/>
        <v>0</v>
      </c>
      <c r="N10028" s="41">
        <f t="shared" si="1106"/>
        <v>0</v>
      </c>
    </row>
    <row r="10029" spans="2:14">
      <c r="B10029" s="1">
        <v>42894</v>
      </c>
      <c r="C10029" s="1">
        <f t="shared" si="1101"/>
        <v>42887</v>
      </c>
      <c r="E10029" s="42">
        <f>IF(DAY(B10029)&gt;14,VLOOKUP(DATE(YEAR(C10029),MONTH(C10029)-1,DAY(1)),'מדדים וריביות'!B:C,2,FALSE),VLOOKUP(DATE(YEAR(C10029),MONTH(C10029)-2,DAY(1)),'מדדים וריביות'!B:C,2,FALSE))</f>
        <v>33703893.899497002</v>
      </c>
      <c r="F10029" s="46">
        <f>IF($B$5=1,'ריבית יומית'!D10023,'ריבית יומית'!G10023)</f>
        <v>2.7242892239431882E-5</v>
      </c>
      <c r="G10029" s="46">
        <f t="shared" si="1102"/>
        <v>0</v>
      </c>
      <c r="H10029" s="29">
        <f t="shared" si="1107"/>
        <v>1</v>
      </c>
      <c r="I10029" s="30">
        <f>VLOOKUP(B10028,'מדדים וריביות'!B:C,2)</f>
        <v>33603084.645560302</v>
      </c>
      <c r="K10029" s="39">
        <f t="shared" si="1103"/>
        <v>0</v>
      </c>
      <c r="L10029" s="39">
        <f t="shared" si="1104"/>
        <v>0</v>
      </c>
      <c r="M10029" s="39">
        <f t="shared" si="1105"/>
        <v>0</v>
      </c>
      <c r="N10029" s="41">
        <f t="shared" si="1106"/>
        <v>0</v>
      </c>
    </row>
    <row r="10030" spans="2:14">
      <c r="B10030" s="1">
        <v>42895</v>
      </c>
      <c r="C10030" s="1">
        <f t="shared" si="1101"/>
        <v>42887</v>
      </c>
      <c r="E10030" s="42">
        <f>IF(DAY(B10030)&gt;14,VLOOKUP(DATE(YEAR(C10030),MONTH(C10030)-1,DAY(1)),'מדדים וריביות'!B:C,2,FALSE),VLOOKUP(DATE(YEAR(C10030),MONTH(C10030)-2,DAY(1)),'מדדים וריביות'!B:C,2,FALSE))</f>
        <v>33703893.899497002</v>
      </c>
      <c r="F10030" s="46">
        <f>IF($B$5=1,'ריבית יומית'!D10024,'ריבית יומית'!G10024)</f>
        <v>2.7242892239431882E-5</v>
      </c>
      <c r="G10030" s="46">
        <f t="shared" si="1102"/>
        <v>0</v>
      </c>
      <c r="H10030" s="29">
        <f t="shared" si="1107"/>
        <v>1</v>
      </c>
      <c r="I10030" s="30">
        <f>VLOOKUP(B10029,'מדדים וריביות'!B:C,2)</f>
        <v>33603084.645560302</v>
      </c>
      <c r="K10030" s="39">
        <f t="shared" si="1103"/>
        <v>0</v>
      </c>
      <c r="L10030" s="39">
        <f t="shared" si="1104"/>
        <v>0</v>
      </c>
      <c r="M10030" s="39">
        <f t="shared" si="1105"/>
        <v>0</v>
      </c>
      <c r="N10030" s="41">
        <f t="shared" si="1106"/>
        <v>0</v>
      </c>
    </row>
    <row r="10031" spans="2:14">
      <c r="B10031" s="1">
        <v>42896</v>
      </c>
      <c r="C10031" s="1">
        <f t="shared" si="1101"/>
        <v>42887</v>
      </c>
      <c r="E10031" s="42">
        <f>IF(DAY(B10031)&gt;14,VLOOKUP(DATE(YEAR(C10031),MONTH(C10031)-1,DAY(1)),'מדדים וריביות'!B:C,2,FALSE),VLOOKUP(DATE(YEAR(C10031),MONTH(C10031)-2,DAY(1)),'מדדים וריביות'!B:C,2,FALSE))</f>
        <v>33703893.899497002</v>
      </c>
      <c r="F10031" s="46">
        <f>IF($B$5=1,'ריבית יומית'!D10025,'ריבית יומית'!G10025)</f>
        <v>2.7242892239431882E-5</v>
      </c>
      <c r="G10031" s="46">
        <f t="shared" si="1102"/>
        <v>0</v>
      </c>
      <c r="H10031" s="29">
        <f t="shared" si="1107"/>
        <v>1</v>
      </c>
      <c r="I10031" s="30">
        <f>VLOOKUP(B10030,'מדדים וריביות'!B:C,2)</f>
        <v>33603084.645560302</v>
      </c>
      <c r="K10031" s="39">
        <f t="shared" si="1103"/>
        <v>0</v>
      </c>
      <c r="L10031" s="39">
        <f t="shared" si="1104"/>
        <v>0</v>
      </c>
      <c r="M10031" s="39">
        <f t="shared" si="1105"/>
        <v>0</v>
      </c>
      <c r="N10031" s="41">
        <f t="shared" si="1106"/>
        <v>0</v>
      </c>
    </row>
    <row r="10032" spans="2:14">
      <c r="B10032" s="1">
        <v>42897</v>
      </c>
      <c r="C10032" s="1">
        <f t="shared" si="1101"/>
        <v>42887</v>
      </c>
      <c r="E10032" s="42">
        <f>IF(DAY(B10032)&gt;14,VLOOKUP(DATE(YEAR(C10032),MONTH(C10032)-1,DAY(1)),'מדדים וריביות'!B:C,2,FALSE),VLOOKUP(DATE(YEAR(C10032),MONTH(C10032)-2,DAY(1)),'מדדים וריביות'!B:C,2,FALSE))</f>
        <v>33703893.899497002</v>
      </c>
      <c r="F10032" s="46">
        <f>IF($B$5=1,'ריבית יומית'!D10026,'ריבית יומית'!G10026)</f>
        <v>2.7242892239431882E-5</v>
      </c>
      <c r="G10032" s="46">
        <f t="shared" si="1102"/>
        <v>0</v>
      </c>
      <c r="H10032" s="29">
        <f t="shared" si="1107"/>
        <v>1</v>
      </c>
      <c r="I10032" s="30">
        <f>VLOOKUP(B10031,'מדדים וריביות'!B:C,2)</f>
        <v>33603084.645560302</v>
      </c>
      <c r="K10032" s="39">
        <f t="shared" si="1103"/>
        <v>0</v>
      </c>
      <c r="L10032" s="39">
        <f t="shared" si="1104"/>
        <v>0</v>
      </c>
      <c r="M10032" s="39">
        <f t="shared" si="1105"/>
        <v>0</v>
      </c>
      <c r="N10032" s="41">
        <f t="shared" si="1106"/>
        <v>0</v>
      </c>
    </row>
    <row r="10033" spans="2:14">
      <c r="B10033" s="1">
        <v>42898</v>
      </c>
      <c r="C10033" s="1">
        <f t="shared" si="1101"/>
        <v>42887</v>
      </c>
      <c r="E10033" s="42">
        <f>IF(DAY(B10033)&gt;14,VLOOKUP(DATE(YEAR(C10033),MONTH(C10033)-1,DAY(1)),'מדדים וריביות'!B:C,2,FALSE),VLOOKUP(DATE(YEAR(C10033),MONTH(C10033)-2,DAY(1)),'מדדים וריביות'!B:C,2,FALSE))</f>
        <v>33703893.899497002</v>
      </c>
      <c r="F10033" s="46">
        <f>IF($B$5=1,'ריבית יומית'!D10027,'ריבית יומית'!G10027)</f>
        <v>2.7242892239431882E-5</v>
      </c>
      <c r="G10033" s="46">
        <f t="shared" si="1102"/>
        <v>0</v>
      </c>
      <c r="H10033" s="29">
        <f t="shared" si="1107"/>
        <v>1</v>
      </c>
      <c r="I10033" s="30">
        <f>VLOOKUP(B10032,'מדדים וריביות'!B:C,2)</f>
        <v>33603084.645560302</v>
      </c>
      <c r="K10033" s="39">
        <f t="shared" si="1103"/>
        <v>0</v>
      </c>
      <c r="L10033" s="39">
        <f t="shared" si="1104"/>
        <v>0</v>
      </c>
      <c r="M10033" s="39">
        <f t="shared" si="1105"/>
        <v>0</v>
      </c>
      <c r="N10033" s="41">
        <f t="shared" si="1106"/>
        <v>0</v>
      </c>
    </row>
    <row r="10034" spans="2:14">
      <c r="B10034" s="1">
        <v>42899</v>
      </c>
      <c r="C10034" s="1">
        <f t="shared" si="1101"/>
        <v>42887</v>
      </c>
      <c r="E10034" s="42">
        <f>IF(DAY(B10034)&gt;14,VLOOKUP(DATE(YEAR(C10034),MONTH(C10034)-1,DAY(1)),'מדדים וריביות'!B:C,2,FALSE),VLOOKUP(DATE(YEAR(C10034),MONTH(C10034)-2,DAY(1)),'מדדים וריביות'!B:C,2,FALSE))</f>
        <v>33703893.899497002</v>
      </c>
      <c r="F10034" s="46">
        <f>IF($B$5=1,'ריבית יומית'!D10028,'ריבית יומית'!G10028)</f>
        <v>2.7242892239431882E-5</v>
      </c>
      <c r="G10034" s="46">
        <f t="shared" si="1102"/>
        <v>0</v>
      </c>
      <c r="H10034" s="29">
        <f t="shared" si="1107"/>
        <v>1</v>
      </c>
      <c r="I10034" s="30">
        <f>VLOOKUP(B10033,'מדדים וריביות'!B:C,2)</f>
        <v>33603084.645560302</v>
      </c>
      <c r="K10034" s="39">
        <f t="shared" si="1103"/>
        <v>0</v>
      </c>
      <c r="L10034" s="39">
        <f t="shared" si="1104"/>
        <v>0</v>
      </c>
      <c r="M10034" s="39">
        <f t="shared" si="1105"/>
        <v>0</v>
      </c>
      <c r="N10034" s="41">
        <f t="shared" si="1106"/>
        <v>0</v>
      </c>
    </row>
    <row r="10035" spans="2:14">
      <c r="B10035" s="1">
        <v>42900</v>
      </c>
      <c r="C10035" s="1">
        <f t="shared" si="1101"/>
        <v>42887</v>
      </c>
      <c r="E10035" s="42">
        <f>IF(DAY(B10035)&gt;14,VLOOKUP(DATE(YEAR(C10035),MONTH(C10035)-1,DAY(1)),'מדדים וריביות'!B:C,2,FALSE),VLOOKUP(DATE(YEAR(C10035),MONTH(C10035)-2,DAY(1)),'מדדים וריביות'!B:C,2,FALSE))</f>
        <v>33703893.899497002</v>
      </c>
      <c r="F10035" s="46">
        <f>IF($B$5=1,'ריבית יומית'!D10029,'ריבית יומית'!G10029)</f>
        <v>2.7242892239431882E-5</v>
      </c>
      <c r="G10035" s="46">
        <f t="shared" si="1102"/>
        <v>0</v>
      </c>
      <c r="H10035" s="29">
        <f t="shared" si="1107"/>
        <v>1</v>
      </c>
      <c r="I10035" s="30">
        <f>VLOOKUP(B10034,'מדדים וריביות'!B:C,2)</f>
        <v>33603084.645560302</v>
      </c>
      <c r="K10035" s="39">
        <f t="shared" si="1103"/>
        <v>0</v>
      </c>
      <c r="L10035" s="39">
        <f t="shared" si="1104"/>
        <v>0</v>
      </c>
      <c r="M10035" s="39">
        <f t="shared" si="1105"/>
        <v>0</v>
      </c>
      <c r="N10035" s="41">
        <f t="shared" si="1106"/>
        <v>0</v>
      </c>
    </row>
    <row r="10036" spans="2:14">
      <c r="B10036" s="1">
        <v>42901</v>
      </c>
      <c r="C10036" s="1">
        <f t="shared" si="1101"/>
        <v>42887</v>
      </c>
      <c r="E10036" s="42">
        <f>IF(DAY(B10036)&gt;14,VLOOKUP(DATE(YEAR(C10036),MONTH(C10036)-1,DAY(1)),'מדדים וריביות'!B:C,2,FALSE),VLOOKUP(DATE(YEAR(C10036),MONTH(C10036)-2,DAY(1)),'מדדים וריביות'!B:C,2,FALSE))</f>
        <v>33838306.238079198</v>
      </c>
      <c r="F10036" s="46">
        <f>IF($B$5=1,'ריבית יומית'!D10030,'ריבית יומית'!G10030)</f>
        <v>2.7242892239431882E-5</v>
      </c>
      <c r="G10036" s="46">
        <f t="shared" si="1102"/>
        <v>0</v>
      </c>
      <c r="H10036" s="29">
        <f t="shared" si="1107"/>
        <v>1</v>
      </c>
      <c r="I10036" s="30">
        <f>VLOOKUP(B10035,'מדדים וריביות'!B:C,2)</f>
        <v>33603084.645560302</v>
      </c>
      <c r="K10036" s="39">
        <f t="shared" si="1103"/>
        <v>0</v>
      </c>
      <c r="L10036" s="39">
        <f t="shared" si="1104"/>
        <v>0</v>
      </c>
      <c r="M10036" s="39">
        <f t="shared" si="1105"/>
        <v>0</v>
      </c>
      <c r="N10036" s="41">
        <f t="shared" si="1106"/>
        <v>0</v>
      </c>
    </row>
    <row r="10037" spans="2:14">
      <c r="B10037" s="1">
        <v>42902</v>
      </c>
      <c r="C10037" s="1">
        <f t="shared" si="1101"/>
        <v>42887</v>
      </c>
      <c r="E10037" s="42">
        <f>IF(DAY(B10037)&gt;14,VLOOKUP(DATE(YEAR(C10037),MONTH(C10037)-1,DAY(1)),'מדדים וריביות'!B:C,2,FALSE),VLOOKUP(DATE(YEAR(C10037),MONTH(C10037)-2,DAY(1)),'מדדים וריביות'!B:C,2,FALSE))</f>
        <v>33838306.238079198</v>
      </c>
      <c r="F10037" s="46">
        <f>IF($B$5=1,'ריבית יומית'!D10031,'ריבית יומית'!G10031)</f>
        <v>2.7242892239431882E-5</v>
      </c>
      <c r="G10037" s="46">
        <f t="shared" si="1102"/>
        <v>0</v>
      </c>
      <c r="H10037" s="29">
        <f t="shared" si="1107"/>
        <v>1</v>
      </c>
      <c r="I10037" s="30">
        <f>VLOOKUP(B10036,'מדדים וריביות'!B:C,2)</f>
        <v>33603084.645560302</v>
      </c>
      <c r="K10037" s="39">
        <f t="shared" si="1103"/>
        <v>0</v>
      </c>
      <c r="L10037" s="39">
        <f t="shared" si="1104"/>
        <v>0</v>
      </c>
      <c r="M10037" s="39">
        <f t="shared" si="1105"/>
        <v>0</v>
      </c>
      <c r="N10037" s="41">
        <f t="shared" si="1106"/>
        <v>0</v>
      </c>
    </row>
    <row r="10038" spans="2:14">
      <c r="B10038" s="1">
        <v>42903</v>
      </c>
      <c r="C10038" s="1">
        <f t="shared" si="1101"/>
        <v>42887</v>
      </c>
      <c r="E10038" s="42">
        <f>IF(DAY(B10038)&gt;14,VLOOKUP(DATE(YEAR(C10038),MONTH(C10038)-1,DAY(1)),'מדדים וריביות'!B:C,2,FALSE),VLOOKUP(DATE(YEAR(C10038),MONTH(C10038)-2,DAY(1)),'מדדים וריביות'!B:C,2,FALSE))</f>
        <v>33838306.238079198</v>
      </c>
      <c r="F10038" s="46">
        <f>IF($B$5=1,'ריבית יומית'!D10032,'ריבית יומית'!G10032)</f>
        <v>2.7242892239431882E-5</v>
      </c>
      <c r="G10038" s="46">
        <f t="shared" si="1102"/>
        <v>0</v>
      </c>
      <c r="H10038" s="29">
        <f t="shared" si="1107"/>
        <v>1</v>
      </c>
      <c r="I10038" s="30">
        <f>VLOOKUP(B10037,'מדדים וריביות'!B:C,2)</f>
        <v>33603084.645560302</v>
      </c>
      <c r="K10038" s="39">
        <f t="shared" si="1103"/>
        <v>0</v>
      </c>
      <c r="L10038" s="39">
        <f t="shared" si="1104"/>
        <v>0</v>
      </c>
      <c r="M10038" s="39">
        <f t="shared" si="1105"/>
        <v>0</v>
      </c>
      <c r="N10038" s="41">
        <f t="shared" si="1106"/>
        <v>0</v>
      </c>
    </row>
    <row r="10039" spans="2:14">
      <c r="B10039" s="1">
        <v>42904</v>
      </c>
      <c r="C10039" s="1">
        <f t="shared" si="1101"/>
        <v>42887</v>
      </c>
      <c r="E10039" s="42">
        <f>IF(DAY(B10039)&gt;14,VLOOKUP(DATE(YEAR(C10039),MONTH(C10039)-1,DAY(1)),'מדדים וריביות'!B:C,2,FALSE),VLOOKUP(DATE(YEAR(C10039),MONTH(C10039)-2,DAY(1)),'מדדים וריביות'!B:C,2,FALSE))</f>
        <v>33838306.238079198</v>
      </c>
      <c r="F10039" s="46">
        <f>IF($B$5=1,'ריבית יומית'!D10033,'ריבית יומית'!G10033)</f>
        <v>2.7242892239431882E-5</v>
      </c>
      <c r="G10039" s="46">
        <f t="shared" si="1102"/>
        <v>0</v>
      </c>
      <c r="H10039" s="29">
        <f t="shared" si="1107"/>
        <v>1</v>
      </c>
      <c r="I10039" s="30">
        <f>VLOOKUP(B10038,'מדדים וריביות'!B:C,2)</f>
        <v>33603084.645560302</v>
      </c>
      <c r="K10039" s="39">
        <f t="shared" si="1103"/>
        <v>0</v>
      </c>
      <c r="L10039" s="39">
        <f t="shared" si="1104"/>
        <v>0</v>
      </c>
      <c r="M10039" s="39">
        <f t="shared" si="1105"/>
        <v>0</v>
      </c>
      <c r="N10039" s="41">
        <f t="shared" si="1106"/>
        <v>0</v>
      </c>
    </row>
    <row r="10040" spans="2:14">
      <c r="B10040" s="1">
        <v>42905</v>
      </c>
      <c r="C10040" s="1">
        <f t="shared" si="1101"/>
        <v>42887</v>
      </c>
      <c r="E10040" s="42">
        <f>IF(DAY(B10040)&gt;14,VLOOKUP(DATE(YEAR(C10040),MONTH(C10040)-1,DAY(1)),'מדדים וריביות'!B:C,2,FALSE),VLOOKUP(DATE(YEAR(C10040),MONTH(C10040)-2,DAY(1)),'מדדים וריביות'!B:C,2,FALSE))</f>
        <v>33838306.238079198</v>
      </c>
      <c r="F10040" s="46">
        <f>IF($B$5=1,'ריבית יומית'!D10034,'ריבית יומית'!G10034)</f>
        <v>2.7242892239431882E-5</v>
      </c>
      <c r="G10040" s="46">
        <f>IF(B10040&gt;$B$2,0,F10040)</f>
        <v>0</v>
      </c>
      <c r="H10040" s="29">
        <f t="shared" si="1107"/>
        <v>1</v>
      </c>
      <c r="I10040" s="30">
        <f>VLOOKUP(B10039,'מדדים וריביות'!B:C,2)</f>
        <v>33603084.645560302</v>
      </c>
      <c r="K10040" s="39">
        <f t="shared" si="1103"/>
        <v>0</v>
      </c>
      <c r="L10040" s="39">
        <f t="shared" si="1104"/>
        <v>0</v>
      </c>
      <c r="M10040" s="39">
        <f t="shared" si="1105"/>
        <v>0</v>
      </c>
      <c r="N10040" s="41">
        <f t="shared" si="1106"/>
        <v>0</v>
      </c>
    </row>
    <row r="10041" spans="2:14">
      <c r="B10041" s="1">
        <v>42906</v>
      </c>
      <c r="C10041" s="1">
        <f t="shared" si="1101"/>
        <v>42887</v>
      </c>
      <c r="E10041" s="42">
        <f>IF(DAY(B10041)&gt;14,VLOOKUP(DATE(YEAR(C10041),MONTH(C10041)-1,DAY(1)),'מדדים וריביות'!B:C,2,FALSE),VLOOKUP(DATE(YEAR(C10041),MONTH(C10041)-2,DAY(1)),'מדדים וריביות'!B:C,2,FALSE))</f>
        <v>33838306.238079198</v>
      </c>
      <c r="F10041" s="46">
        <f>IF($B$5=1,'ריבית יומית'!D10035,'ריבית יומית'!G10035)</f>
        <v>2.7242892239431882E-5</v>
      </c>
      <c r="G10041" s="46">
        <f t="shared" si="1102"/>
        <v>0</v>
      </c>
      <c r="H10041" s="29">
        <f t="shared" si="1107"/>
        <v>1</v>
      </c>
      <c r="I10041" s="30">
        <f>VLOOKUP(B10040,'מדדים וריביות'!B:C,2)</f>
        <v>33603084.645560302</v>
      </c>
      <c r="K10041" s="39">
        <f t="shared" si="1103"/>
        <v>0</v>
      </c>
      <c r="L10041" s="39">
        <f t="shared" si="1104"/>
        <v>0</v>
      </c>
      <c r="M10041" s="39">
        <f t="shared" si="1105"/>
        <v>0</v>
      </c>
      <c r="N10041" s="41">
        <f t="shared" si="1106"/>
        <v>0</v>
      </c>
    </row>
    <row r="10042" spans="2:14">
      <c r="B10042" s="1">
        <v>42907</v>
      </c>
      <c r="C10042" s="1">
        <f t="shared" ref="C10042:C10105" si="1108">DATE(YEAR(B10042),MONTH(B10042),DAY(1))</f>
        <v>42887</v>
      </c>
      <c r="E10042" s="42">
        <f>IF(DAY(B10042)&gt;14,VLOOKUP(DATE(YEAR(C10042),MONTH(C10042)-1,DAY(1)),'מדדים וריביות'!B:C,2,FALSE),VLOOKUP(DATE(YEAR(C10042),MONTH(C10042)-2,DAY(1)),'מדדים וריביות'!B:C,2,FALSE))</f>
        <v>33838306.238079198</v>
      </c>
      <c r="F10042" s="46">
        <f>IF($B$5=1,'ריבית יומית'!D10036,'ריבית יומית'!G10036)</f>
        <v>2.7242892239431882E-5</v>
      </c>
      <c r="G10042" s="46">
        <f t="shared" ref="G10042:G10105" si="1109">IF(B10042&gt;$B$2,0,F10042)</f>
        <v>0</v>
      </c>
      <c r="H10042" s="29">
        <f t="shared" si="1107"/>
        <v>1</v>
      </c>
      <c r="I10042" s="30">
        <f>VLOOKUP(B10041,'מדדים וריביות'!B:C,2)</f>
        <v>33603084.645560302</v>
      </c>
      <c r="K10042" s="39">
        <f t="shared" ref="K10042:K10105" si="1110">$B$4/E10042*D10042-D10042</f>
        <v>0</v>
      </c>
      <c r="L10042" s="39">
        <f t="shared" ref="L10042:L10105" si="1111">H10043*D10042-D10042</f>
        <v>0</v>
      </c>
      <c r="M10042" s="39">
        <f t="shared" ref="M10042:M10105" si="1112">$B$4/E10042*L10042-L10042</f>
        <v>0</v>
      </c>
      <c r="N10042" s="41">
        <f t="shared" ref="N10042:N10105" si="1113">SUM(K10042:M10042)</f>
        <v>0</v>
      </c>
    </row>
    <row r="10043" spans="2:14">
      <c r="B10043" s="1">
        <v>42908</v>
      </c>
      <c r="C10043" s="1">
        <f t="shared" si="1108"/>
        <v>42887</v>
      </c>
      <c r="E10043" s="42">
        <f>IF(DAY(B10043)&gt;14,VLOOKUP(DATE(YEAR(C10043),MONTH(C10043)-1,DAY(1)),'מדדים וריביות'!B:C,2,FALSE),VLOOKUP(DATE(YEAR(C10043),MONTH(C10043)-2,DAY(1)),'מדדים וריביות'!B:C,2,FALSE))</f>
        <v>33838306.238079198</v>
      </c>
      <c r="F10043" s="46">
        <f>IF($B$5=1,'ריבית יומית'!D10037,'ריבית יומית'!G10037)</f>
        <v>2.7242892239431882E-5</v>
      </c>
      <c r="G10043" s="46">
        <f t="shared" si="1109"/>
        <v>0</v>
      </c>
      <c r="H10043" s="29">
        <f t="shared" si="1107"/>
        <v>1</v>
      </c>
      <c r="I10043" s="30">
        <f>VLOOKUP(B10042,'מדדים וריביות'!B:C,2)</f>
        <v>33603084.645560302</v>
      </c>
      <c r="K10043" s="39">
        <f t="shared" si="1110"/>
        <v>0</v>
      </c>
      <c r="L10043" s="39">
        <f t="shared" si="1111"/>
        <v>0</v>
      </c>
      <c r="M10043" s="39">
        <f t="shared" si="1112"/>
        <v>0</v>
      </c>
      <c r="N10043" s="41">
        <f t="shared" si="1113"/>
        <v>0</v>
      </c>
    </row>
    <row r="10044" spans="2:14">
      <c r="B10044" s="1">
        <v>42909</v>
      </c>
      <c r="C10044" s="1">
        <f t="shared" si="1108"/>
        <v>42887</v>
      </c>
      <c r="E10044" s="42">
        <f>IF(DAY(B10044)&gt;14,VLOOKUP(DATE(YEAR(C10044),MONTH(C10044)-1,DAY(1)),'מדדים וריביות'!B:C,2,FALSE),VLOOKUP(DATE(YEAR(C10044),MONTH(C10044)-2,DAY(1)),'מדדים וריביות'!B:C,2,FALSE))</f>
        <v>33838306.238079198</v>
      </c>
      <c r="F10044" s="46">
        <f>IF($B$5=1,'ריבית יומית'!D10038,'ריבית יומית'!G10038)</f>
        <v>2.7242892239431882E-5</v>
      </c>
      <c r="G10044" s="46">
        <f t="shared" si="1109"/>
        <v>0</v>
      </c>
      <c r="H10044" s="29">
        <f t="shared" si="1107"/>
        <v>1</v>
      </c>
      <c r="I10044" s="30">
        <f>VLOOKUP(B10043,'מדדים וריביות'!B:C,2)</f>
        <v>33603084.645560302</v>
      </c>
      <c r="K10044" s="39">
        <f t="shared" si="1110"/>
        <v>0</v>
      </c>
      <c r="L10044" s="39">
        <f t="shared" si="1111"/>
        <v>0</v>
      </c>
      <c r="M10044" s="39">
        <f t="shared" si="1112"/>
        <v>0</v>
      </c>
      <c r="N10044" s="41">
        <f t="shared" si="1113"/>
        <v>0</v>
      </c>
    </row>
    <row r="10045" spans="2:14">
      <c r="B10045" s="1">
        <v>42910</v>
      </c>
      <c r="C10045" s="1">
        <f t="shared" si="1108"/>
        <v>42887</v>
      </c>
      <c r="E10045" s="42">
        <f>IF(DAY(B10045)&gt;14,VLOOKUP(DATE(YEAR(C10045),MONTH(C10045)-1,DAY(1)),'מדדים וריביות'!B:C,2,FALSE),VLOOKUP(DATE(YEAR(C10045),MONTH(C10045)-2,DAY(1)),'מדדים וריביות'!B:C,2,FALSE))</f>
        <v>33838306.238079198</v>
      </c>
      <c r="F10045" s="46">
        <f>IF($B$5=1,'ריבית יומית'!D10039,'ריבית יומית'!G10039)</f>
        <v>2.7242892239431882E-5</v>
      </c>
      <c r="G10045" s="46">
        <f t="shared" si="1109"/>
        <v>0</v>
      </c>
      <c r="H10045" s="29">
        <f t="shared" si="1107"/>
        <v>1</v>
      </c>
      <c r="I10045" s="30">
        <f>VLOOKUP(B10044,'מדדים וריביות'!B:C,2)</f>
        <v>33603084.645560302</v>
      </c>
      <c r="K10045" s="39">
        <f t="shared" si="1110"/>
        <v>0</v>
      </c>
      <c r="L10045" s="39">
        <f t="shared" si="1111"/>
        <v>0</v>
      </c>
      <c r="M10045" s="39">
        <f t="shared" si="1112"/>
        <v>0</v>
      </c>
      <c r="N10045" s="41">
        <f t="shared" si="1113"/>
        <v>0</v>
      </c>
    </row>
    <row r="10046" spans="2:14">
      <c r="B10046" s="1">
        <v>42911</v>
      </c>
      <c r="C10046" s="1">
        <f t="shared" si="1108"/>
        <v>42887</v>
      </c>
      <c r="E10046" s="42">
        <f>IF(DAY(B10046)&gt;14,VLOOKUP(DATE(YEAR(C10046),MONTH(C10046)-1,DAY(1)),'מדדים וריביות'!B:C,2,FALSE),VLOOKUP(DATE(YEAR(C10046),MONTH(C10046)-2,DAY(1)),'מדדים וריביות'!B:C,2,FALSE))</f>
        <v>33838306.238079198</v>
      </c>
      <c r="F10046" s="46">
        <f>IF($B$5=1,'ריבית יומית'!D10040,'ריבית יומית'!G10040)</f>
        <v>2.7242892239431882E-5</v>
      </c>
      <c r="G10046" s="46">
        <f t="shared" si="1109"/>
        <v>0</v>
      </c>
      <c r="H10046" s="29">
        <f t="shared" si="1107"/>
        <v>1</v>
      </c>
      <c r="I10046" s="30">
        <f>VLOOKUP(B10045,'מדדים וריביות'!B:C,2)</f>
        <v>33603084.645560302</v>
      </c>
      <c r="K10046" s="39">
        <f t="shared" si="1110"/>
        <v>0</v>
      </c>
      <c r="L10046" s="39">
        <f t="shared" si="1111"/>
        <v>0</v>
      </c>
      <c r="M10046" s="39">
        <f t="shared" si="1112"/>
        <v>0</v>
      </c>
      <c r="N10046" s="41">
        <f t="shared" si="1113"/>
        <v>0</v>
      </c>
    </row>
    <row r="10047" spans="2:14">
      <c r="B10047" s="1">
        <v>42912</v>
      </c>
      <c r="C10047" s="1">
        <f t="shared" si="1108"/>
        <v>42887</v>
      </c>
      <c r="E10047" s="42">
        <f>IF(DAY(B10047)&gt;14,VLOOKUP(DATE(YEAR(C10047),MONTH(C10047)-1,DAY(1)),'מדדים וריביות'!B:C,2,FALSE),VLOOKUP(DATE(YEAR(C10047),MONTH(C10047)-2,DAY(1)),'מדדים וריביות'!B:C,2,FALSE))</f>
        <v>33838306.238079198</v>
      </c>
      <c r="F10047" s="46">
        <f>IF($B$5=1,'ריבית יומית'!D10041,'ריבית יומית'!G10041)</f>
        <v>2.7242892239431882E-5</v>
      </c>
      <c r="G10047" s="46">
        <f t="shared" si="1109"/>
        <v>0</v>
      </c>
      <c r="H10047" s="29">
        <f t="shared" si="1107"/>
        <v>1</v>
      </c>
      <c r="I10047" s="30">
        <f>VLOOKUP(B10046,'מדדים וריביות'!B:C,2)</f>
        <v>33603084.645560302</v>
      </c>
      <c r="K10047" s="39">
        <f t="shared" si="1110"/>
        <v>0</v>
      </c>
      <c r="L10047" s="39">
        <f t="shared" si="1111"/>
        <v>0</v>
      </c>
      <c r="M10047" s="39">
        <f t="shared" si="1112"/>
        <v>0</v>
      </c>
      <c r="N10047" s="41">
        <f t="shared" si="1113"/>
        <v>0</v>
      </c>
    </row>
    <row r="10048" spans="2:14">
      <c r="B10048" s="1">
        <v>42913</v>
      </c>
      <c r="C10048" s="1">
        <f t="shared" si="1108"/>
        <v>42887</v>
      </c>
      <c r="E10048" s="42">
        <f>IF(DAY(B10048)&gt;14,VLOOKUP(DATE(YEAR(C10048),MONTH(C10048)-1,DAY(1)),'מדדים וריביות'!B:C,2,FALSE),VLOOKUP(DATE(YEAR(C10048),MONTH(C10048)-2,DAY(1)),'מדדים וריביות'!B:C,2,FALSE))</f>
        <v>33838306.238079198</v>
      </c>
      <c r="F10048" s="46">
        <f>IF($B$5=1,'ריבית יומית'!D10042,'ריבית יומית'!G10042)</f>
        <v>2.7242892239431882E-5</v>
      </c>
      <c r="G10048" s="46">
        <f t="shared" si="1109"/>
        <v>0</v>
      </c>
      <c r="H10048" s="29">
        <f t="shared" si="1107"/>
        <v>1</v>
      </c>
      <c r="I10048" s="30">
        <f>VLOOKUP(B10047,'מדדים וריביות'!B:C,2)</f>
        <v>33603084.645560302</v>
      </c>
      <c r="K10048" s="39">
        <f t="shared" si="1110"/>
        <v>0</v>
      </c>
      <c r="L10048" s="39">
        <f t="shared" si="1111"/>
        <v>0</v>
      </c>
      <c r="M10048" s="39">
        <f t="shared" si="1112"/>
        <v>0</v>
      </c>
      <c r="N10048" s="41">
        <f t="shared" si="1113"/>
        <v>0</v>
      </c>
    </row>
    <row r="10049" spans="2:14">
      <c r="B10049" s="1">
        <v>42914</v>
      </c>
      <c r="C10049" s="1">
        <f t="shared" si="1108"/>
        <v>42887</v>
      </c>
      <c r="E10049" s="42">
        <f>IF(DAY(B10049)&gt;14,VLOOKUP(DATE(YEAR(C10049),MONTH(C10049)-1,DAY(1)),'מדדים וריביות'!B:C,2,FALSE),VLOOKUP(DATE(YEAR(C10049),MONTH(C10049)-2,DAY(1)),'מדדים וריביות'!B:C,2,FALSE))</f>
        <v>33838306.238079198</v>
      </c>
      <c r="F10049" s="46">
        <f>IF($B$5=1,'ריבית יומית'!D10043,'ריבית יומית'!G10043)</f>
        <v>2.7242892239431882E-5</v>
      </c>
      <c r="G10049" s="46">
        <f t="shared" si="1109"/>
        <v>0</v>
      </c>
      <c r="H10049" s="29">
        <f t="shared" si="1107"/>
        <v>1</v>
      </c>
      <c r="I10049" s="30">
        <f>VLOOKUP(B10048,'מדדים וריביות'!B:C,2)</f>
        <v>33603084.645560302</v>
      </c>
      <c r="K10049" s="39">
        <f t="shared" si="1110"/>
        <v>0</v>
      </c>
      <c r="L10049" s="39">
        <f t="shared" si="1111"/>
        <v>0</v>
      </c>
      <c r="M10049" s="39">
        <f t="shared" si="1112"/>
        <v>0</v>
      </c>
      <c r="N10049" s="41">
        <f t="shared" si="1113"/>
        <v>0</v>
      </c>
    </row>
    <row r="10050" spans="2:14">
      <c r="B10050" s="1">
        <v>42915</v>
      </c>
      <c r="C10050" s="1">
        <f t="shared" si="1108"/>
        <v>42887</v>
      </c>
      <c r="E10050" s="42">
        <f>IF(DAY(B10050)&gt;14,VLOOKUP(DATE(YEAR(C10050),MONTH(C10050)-1,DAY(1)),'מדדים וריביות'!B:C,2,FALSE),VLOOKUP(DATE(YEAR(C10050),MONTH(C10050)-2,DAY(1)),'מדדים וריביות'!B:C,2,FALSE))</f>
        <v>33838306.238079198</v>
      </c>
      <c r="F10050" s="46">
        <f>IF($B$5=1,'ריבית יומית'!D10044,'ריבית יומית'!G10044)</f>
        <v>2.7242892239431882E-5</v>
      </c>
      <c r="G10050" s="46">
        <f t="shared" si="1109"/>
        <v>0</v>
      </c>
      <c r="H10050" s="29">
        <f t="shared" si="1107"/>
        <v>1</v>
      </c>
      <c r="I10050" s="30">
        <f>VLOOKUP(B10049,'מדדים וריביות'!B:C,2)</f>
        <v>33603084.645560302</v>
      </c>
      <c r="K10050" s="39">
        <f t="shared" si="1110"/>
        <v>0</v>
      </c>
      <c r="L10050" s="39">
        <f t="shared" si="1111"/>
        <v>0</v>
      </c>
      <c r="M10050" s="39">
        <f t="shared" si="1112"/>
        <v>0</v>
      </c>
      <c r="N10050" s="41">
        <f t="shared" si="1113"/>
        <v>0</v>
      </c>
    </row>
    <row r="10051" spans="2:14">
      <c r="B10051" s="1">
        <v>42916</v>
      </c>
      <c r="C10051" s="1">
        <f t="shared" si="1108"/>
        <v>42887</v>
      </c>
      <c r="E10051" s="42">
        <f>IF(DAY(B10051)&gt;14,VLOOKUP(DATE(YEAR(C10051),MONTH(C10051)-1,DAY(1)),'מדדים וריביות'!B:C,2,FALSE),VLOOKUP(DATE(YEAR(C10051),MONTH(C10051)-2,DAY(1)),'מדדים וריביות'!B:C,2,FALSE))</f>
        <v>33838306.238079198</v>
      </c>
      <c r="F10051" s="46">
        <f>IF($B$5=1,'ריבית יומית'!D10045,'ריבית יומית'!G10045)</f>
        <v>2.7242892239431882E-5</v>
      </c>
      <c r="G10051" s="46">
        <f t="shared" si="1109"/>
        <v>0</v>
      </c>
      <c r="H10051" s="29">
        <f t="shared" si="1107"/>
        <v>1</v>
      </c>
      <c r="I10051" s="30">
        <f>VLOOKUP(B10050,'מדדים וריביות'!B:C,2)</f>
        <v>33603084.645560302</v>
      </c>
      <c r="K10051" s="39">
        <f t="shared" si="1110"/>
        <v>0</v>
      </c>
      <c r="L10051" s="39">
        <f t="shared" si="1111"/>
        <v>0</v>
      </c>
      <c r="M10051" s="39">
        <f t="shared" si="1112"/>
        <v>0</v>
      </c>
      <c r="N10051" s="41">
        <f t="shared" si="1113"/>
        <v>0</v>
      </c>
    </row>
    <row r="10052" spans="2:14">
      <c r="B10052" s="1">
        <v>42917</v>
      </c>
      <c r="C10052" s="1">
        <f t="shared" si="1108"/>
        <v>42917</v>
      </c>
      <c r="E10052" s="42">
        <f>IF(DAY(B10052)&gt;14,VLOOKUP(DATE(YEAR(C10052),MONTH(C10052)-1,DAY(1)),'מדדים וריביות'!B:C,2,FALSE),VLOOKUP(DATE(YEAR(C10052),MONTH(C10052)-2,DAY(1)),'מדדים וריביות'!B:C,2,FALSE))</f>
        <v>33838306.238079198</v>
      </c>
      <c r="F10052" s="46">
        <f>IF($B$5=1,'ריבית יומית'!D10046,'ריבית יומית'!G10046)</f>
        <v>2.7242892239431882E-5</v>
      </c>
      <c r="G10052" s="46">
        <f t="shared" si="1109"/>
        <v>0</v>
      </c>
      <c r="H10052" s="29">
        <f t="shared" si="1107"/>
        <v>1</v>
      </c>
      <c r="I10052" s="30">
        <f>VLOOKUP(B10051,'מדדים וריביות'!B:C,2)</f>
        <v>33603084.645560302</v>
      </c>
      <c r="K10052" s="39">
        <f t="shared" si="1110"/>
        <v>0</v>
      </c>
      <c r="L10052" s="39">
        <f t="shared" si="1111"/>
        <v>0</v>
      </c>
      <c r="M10052" s="39">
        <f t="shared" si="1112"/>
        <v>0</v>
      </c>
      <c r="N10052" s="41">
        <f t="shared" si="1113"/>
        <v>0</v>
      </c>
    </row>
    <row r="10053" spans="2:14">
      <c r="B10053" s="1">
        <v>42918</v>
      </c>
      <c r="C10053" s="1">
        <f t="shared" si="1108"/>
        <v>42917</v>
      </c>
      <c r="E10053" s="42">
        <f>IF(DAY(B10053)&gt;14,VLOOKUP(DATE(YEAR(C10053),MONTH(C10053)-1,DAY(1)),'מדדים וריביות'!B:C,2,FALSE),VLOOKUP(DATE(YEAR(C10053),MONTH(C10053)-2,DAY(1)),'מדדים וריביות'!B:C,2,FALSE))</f>
        <v>33838306.238079198</v>
      </c>
      <c r="F10053" s="46">
        <f>IF($B$5=1,'ריבית יומית'!D10047,'ריבית יומית'!G10047)</f>
        <v>2.7242892239431882E-5</v>
      </c>
      <c r="G10053" s="46">
        <f t="shared" si="1109"/>
        <v>0</v>
      </c>
      <c r="H10053" s="29">
        <f t="shared" si="1107"/>
        <v>1</v>
      </c>
      <c r="I10053" s="30">
        <f>VLOOKUP(B10052,'מדדים וריביות'!B:C,2)</f>
        <v>33569481.560914703</v>
      </c>
      <c r="K10053" s="39">
        <f t="shared" si="1110"/>
        <v>0</v>
      </c>
      <c r="L10053" s="39">
        <f t="shared" si="1111"/>
        <v>0</v>
      </c>
      <c r="M10053" s="39">
        <f t="shared" si="1112"/>
        <v>0</v>
      </c>
      <c r="N10053" s="41">
        <f t="shared" si="1113"/>
        <v>0</v>
      </c>
    </row>
    <row r="10054" spans="2:14">
      <c r="B10054" s="1">
        <v>42919</v>
      </c>
      <c r="C10054" s="1">
        <f t="shared" si="1108"/>
        <v>42917</v>
      </c>
      <c r="E10054" s="42">
        <f>IF(DAY(B10054)&gt;14,VLOOKUP(DATE(YEAR(C10054),MONTH(C10054)-1,DAY(1)),'מדדים וריביות'!B:C,2,FALSE),VLOOKUP(DATE(YEAR(C10054),MONTH(C10054)-2,DAY(1)),'מדדים וריביות'!B:C,2,FALSE))</f>
        <v>33838306.238079198</v>
      </c>
      <c r="F10054" s="46">
        <f>IF($B$5=1,'ריבית יומית'!D10048,'ריבית יומית'!G10048)</f>
        <v>2.7242892239431882E-5</v>
      </c>
      <c r="G10054" s="46">
        <f t="shared" si="1109"/>
        <v>0</v>
      </c>
      <c r="H10054" s="29">
        <f t="shared" si="1107"/>
        <v>1</v>
      </c>
      <c r="I10054" s="30">
        <f>VLOOKUP(B10053,'מדדים וריביות'!B:C,2)</f>
        <v>33569481.560914703</v>
      </c>
      <c r="K10054" s="39">
        <f t="shared" si="1110"/>
        <v>0</v>
      </c>
      <c r="L10054" s="39">
        <f t="shared" si="1111"/>
        <v>0</v>
      </c>
      <c r="M10054" s="39">
        <f t="shared" si="1112"/>
        <v>0</v>
      </c>
      <c r="N10054" s="41">
        <f t="shared" si="1113"/>
        <v>0</v>
      </c>
    </row>
    <row r="10055" spans="2:14">
      <c r="B10055" s="1">
        <v>42920</v>
      </c>
      <c r="C10055" s="1">
        <f t="shared" si="1108"/>
        <v>42917</v>
      </c>
      <c r="E10055" s="42">
        <f>IF(DAY(B10055)&gt;14,VLOOKUP(DATE(YEAR(C10055),MONTH(C10055)-1,DAY(1)),'מדדים וריביות'!B:C,2,FALSE),VLOOKUP(DATE(YEAR(C10055),MONTH(C10055)-2,DAY(1)),'מדדים וריביות'!B:C,2,FALSE))</f>
        <v>33838306.238079198</v>
      </c>
      <c r="F10055" s="46">
        <f>IF($B$5=1,'ריבית יומית'!D10049,'ריבית יומית'!G10049)</f>
        <v>2.7242892239431882E-5</v>
      </c>
      <c r="G10055" s="46">
        <f t="shared" si="1109"/>
        <v>0</v>
      </c>
      <c r="H10055" s="29">
        <f t="shared" si="1107"/>
        <v>1</v>
      </c>
      <c r="I10055" s="30">
        <f>VLOOKUP(B10054,'מדדים וריביות'!B:C,2)</f>
        <v>33569481.560914703</v>
      </c>
      <c r="K10055" s="39">
        <f t="shared" si="1110"/>
        <v>0</v>
      </c>
      <c r="L10055" s="39">
        <f t="shared" si="1111"/>
        <v>0</v>
      </c>
      <c r="M10055" s="39">
        <f t="shared" si="1112"/>
        <v>0</v>
      </c>
      <c r="N10055" s="41">
        <f t="shared" si="1113"/>
        <v>0</v>
      </c>
    </row>
    <row r="10056" spans="2:14">
      <c r="B10056" s="1">
        <v>42921</v>
      </c>
      <c r="C10056" s="1">
        <f t="shared" si="1108"/>
        <v>42917</v>
      </c>
      <c r="E10056" s="42">
        <f>IF(DAY(B10056)&gt;14,VLOOKUP(DATE(YEAR(C10056),MONTH(C10056)-1,DAY(1)),'מדדים וריביות'!B:C,2,FALSE),VLOOKUP(DATE(YEAR(C10056),MONTH(C10056)-2,DAY(1)),'מדדים וריביות'!B:C,2,FALSE))</f>
        <v>33838306.238079198</v>
      </c>
      <c r="F10056" s="46">
        <f>IF($B$5=1,'ריבית יומית'!D10050,'ריבית יומית'!G10050)</f>
        <v>2.7242892239431882E-5</v>
      </c>
      <c r="G10056" s="46">
        <f t="shared" si="1109"/>
        <v>0</v>
      </c>
      <c r="H10056" s="29">
        <f t="shared" si="1107"/>
        <v>1</v>
      </c>
      <c r="I10056" s="30">
        <f>VLOOKUP(B10055,'מדדים וריביות'!B:C,2)</f>
        <v>33569481.560914703</v>
      </c>
      <c r="K10056" s="39">
        <f t="shared" si="1110"/>
        <v>0</v>
      </c>
      <c r="L10056" s="39">
        <f t="shared" si="1111"/>
        <v>0</v>
      </c>
      <c r="M10056" s="39">
        <f t="shared" si="1112"/>
        <v>0</v>
      </c>
      <c r="N10056" s="41">
        <f t="shared" si="1113"/>
        <v>0</v>
      </c>
    </row>
    <row r="10057" spans="2:14">
      <c r="B10057" s="1">
        <v>42922</v>
      </c>
      <c r="C10057" s="1">
        <f t="shared" si="1108"/>
        <v>42917</v>
      </c>
      <c r="E10057" s="42">
        <f>IF(DAY(B10057)&gt;14,VLOOKUP(DATE(YEAR(C10057),MONTH(C10057)-1,DAY(1)),'מדדים וריביות'!B:C,2,FALSE),VLOOKUP(DATE(YEAR(C10057),MONTH(C10057)-2,DAY(1)),'מדדים וריביות'!B:C,2,FALSE))</f>
        <v>33838306.238079198</v>
      </c>
      <c r="F10057" s="46">
        <f>IF($B$5=1,'ריבית יומית'!D10051,'ריבית יומית'!G10051)</f>
        <v>2.7242892239431882E-5</v>
      </c>
      <c r="G10057" s="46">
        <f t="shared" si="1109"/>
        <v>0</v>
      </c>
      <c r="H10057" s="29">
        <f t="shared" si="1107"/>
        <v>1</v>
      </c>
      <c r="I10057" s="30">
        <f>VLOOKUP(B10056,'מדדים וריביות'!B:C,2)</f>
        <v>33569481.560914703</v>
      </c>
      <c r="K10057" s="39">
        <f t="shared" si="1110"/>
        <v>0</v>
      </c>
      <c r="L10057" s="39">
        <f t="shared" si="1111"/>
        <v>0</v>
      </c>
      <c r="M10057" s="39">
        <f t="shared" si="1112"/>
        <v>0</v>
      </c>
      <c r="N10057" s="41">
        <f t="shared" si="1113"/>
        <v>0</v>
      </c>
    </row>
    <row r="10058" spans="2:14">
      <c r="B10058" s="1">
        <v>42923</v>
      </c>
      <c r="C10058" s="1">
        <f t="shared" si="1108"/>
        <v>42917</v>
      </c>
      <c r="E10058" s="42">
        <f>IF(DAY(B10058)&gt;14,VLOOKUP(DATE(YEAR(C10058),MONTH(C10058)-1,DAY(1)),'מדדים וריביות'!B:C,2,FALSE),VLOOKUP(DATE(YEAR(C10058),MONTH(C10058)-2,DAY(1)),'מדדים וריביות'!B:C,2,FALSE))</f>
        <v>33838306.238079198</v>
      </c>
      <c r="F10058" s="46">
        <f>IF($B$5=1,'ריבית יומית'!D10052,'ריבית יומית'!G10052)</f>
        <v>2.7242892239431882E-5</v>
      </c>
      <c r="G10058" s="46">
        <f t="shared" si="1109"/>
        <v>0</v>
      </c>
      <c r="H10058" s="29">
        <f t="shared" si="1107"/>
        <v>1</v>
      </c>
      <c r="I10058" s="30">
        <f>VLOOKUP(B10057,'מדדים וריביות'!B:C,2)</f>
        <v>33569481.560914703</v>
      </c>
      <c r="K10058" s="39">
        <f t="shared" si="1110"/>
        <v>0</v>
      </c>
      <c r="L10058" s="39">
        <f t="shared" si="1111"/>
        <v>0</v>
      </c>
      <c r="M10058" s="39">
        <f t="shared" si="1112"/>
        <v>0</v>
      </c>
      <c r="N10058" s="41">
        <f t="shared" si="1113"/>
        <v>0</v>
      </c>
    </row>
    <row r="10059" spans="2:14">
      <c r="B10059" s="1">
        <v>42924</v>
      </c>
      <c r="C10059" s="1">
        <f t="shared" si="1108"/>
        <v>42917</v>
      </c>
      <c r="E10059" s="42">
        <f>IF(DAY(B10059)&gt;14,VLOOKUP(DATE(YEAR(C10059),MONTH(C10059)-1,DAY(1)),'מדדים וריביות'!B:C,2,FALSE),VLOOKUP(DATE(YEAR(C10059),MONTH(C10059)-2,DAY(1)),'מדדים וריביות'!B:C,2,FALSE))</f>
        <v>33838306.238079198</v>
      </c>
      <c r="F10059" s="46">
        <f>IF($B$5=1,'ריבית יומית'!D10053,'ריבית יומית'!G10053)</f>
        <v>2.7242892239431882E-5</v>
      </c>
      <c r="G10059" s="46">
        <f t="shared" si="1109"/>
        <v>0</v>
      </c>
      <c r="H10059" s="29">
        <f t="shared" si="1107"/>
        <v>1</v>
      </c>
      <c r="I10059" s="30">
        <f>VLOOKUP(B10058,'מדדים וריביות'!B:C,2)</f>
        <v>33569481.560914703</v>
      </c>
      <c r="K10059" s="39">
        <f t="shared" si="1110"/>
        <v>0</v>
      </c>
      <c r="L10059" s="39">
        <f t="shared" si="1111"/>
        <v>0</v>
      </c>
      <c r="M10059" s="39">
        <f t="shared" si="1112"/>
        <v>0</v>
      </c>
      <c r="N10059" s="41">
        <f t="shared" si="1113"/>
        <v>0</v>
      </c>
    </row>
    <row r="10060" spans="2:14">
      <c r="B10060" s="1">
        <v>42925</v>
      </c>
      <c r="C10060" s="1">
        <f t="shared" si="1108"/>
        <v>42917</v>
      </c>
      <c r="E10060" s="42">
        <f>IF(DAY(B10060)&gt;14,VLOOKUP(DATE(YEAR(C10060),MONTH(C10060)-1,DAY(1)),'מדדים וריביות'!B:C,2,FALSE),VLOOKUP(DATE(YEAR(C10060),MONTH(C10060)-2,DAY(1)),'מדדים וריביות'!B:C,2,FALSE))</f>
        <v>33838306.238079198</v>
      </c>
      <c r="F10060" s="46">
        <f>IF($B$5=1,'ריבית יומית'!D10054,'ריבית יומית'!G10054)</f>
        <v>2.7242892239431882E-5</v>
      </c>
      <c r="G10060" s="46">
        <f t="shared" si="1109"/>
        <v>0</v>
      </c>
      <c r="H10060" s="29">
        <f t="shared" si="1107"/>
        <v>1</v>
      </c>
      <c r="I10060" s="30">
        <f>VLOOKUP(B10059,'מדדים וריביות'!B:C,2)</f>
        <v>33569481.560914703</v>
      </c>
      <c r="K10060" s="39">
        <f t="shared" si="1110"/>
        <v>0</v>
      </c>
      <c r="L10060" s="39">
        <f t="shared" si="1111"/>
        <v>0</v>
      </c>
      <c r="M10060" s="39">
        <f t="shared" si="1112"/>
        <v>0</v>
      </c>
      <c r="N10060" s="41">
        <f t="shared" si="1113"/>
        <v>0</v>
      </c>
    </row>
    <row r="10061" spans="2:14">
      <c r="B10061" s="1">
        <v>42926</v>
      </c>
      <c r="C10061" s="1">
        <f t="shared" si="1108"/>
        <v>42917</v>
      </c>
      <c r="E10061" s="42">
        <f>IF(DAY(B10061)&gt;14,VLOOKUP(DATE(YEAR(C10061),MONTH(C10061)-1,DAY(1)),'מדדים וריביות'!B:C,2,FALSE),VLOOKUP(DATE(YEAR(C10061),MONTH(C10061)-2,DAY(1)),'מדדים וריביות'!B:C,2,FALSE))</f>
        <v>33838306.238079198</v>
      </c>
      <c r="F10061" s="46">
        <f>IF($B$5=1,'ריבית יומית'!D10055,'ריבית יומית'!G10055)</f>
        <v>2.7242892239431882E-5</v>
      </c>
      <c r="G10061" s="46">
        <f t="shared" si="1109"/>
        <v>0</v>
      </c>
      <c r="H10061" s="29">
        <f t="shared" si="1107"/>
        <v>1</v>
      </c>
      <c r="I10061" s="30">
        <f>VLOOKUP(B10060,'מדדים וריביות'!B:C,2)</f>
        <v>33569481.560914703</v>
      </c>
      <c r="K10061" s="39">
        <f t="shared" si="1110"/>
        <v>0</v>
      </c>
      <c r="L10061" s="39">
        <f t="shared" si="1111"/>
        <v>0</v>
      </c>
      <c r="M10061" s="39">
        <f t="shared" si="1112"/>
        <v>0</v>
      </c>
      <c r="N10061" s="41">
        <f t="shared" si="1113"/>
        <v>0</v>
      </c>
    </row>
    <row r="10062" spans="2:14">
      <c r="B10062" s="1">
        <v>42927</v>
      </c>
      <c r="C10062" s="1">
        <f t="shared" si="1108"/>
        <v>42917</v>
      </c>
      <c r="E10062" s="42">
        <f>IF(DAY(B10062)&gt;14,VLOOKUP(DATE(YEAR(C10062),MONTH(C10062)-1,DAY(1)),'מדדים וריביות'!B:C,2,FALSE),VLOOKUP(DATE(YEAR(C10062),MONTH(C10062)-2,DAY(1)),'מדדים וריביות'!B:C,2,FALSE))</f>
        <v>33838306.238079198</v>
      </c>
      <c r="F10062" s="46">
        <f>IF($B$5=1,'ריבית יומית'!D10056,'ריבית יומית'!G10056)</f>
        <v>2.7242892239431882E-5</v>
      </c>
      <c r="G10062" s="46">
        <f t="shared" si="1109"/>
        <v>0</v>
      </c>
      <c r="H10062" s="29">
        <f t="shared" si="1107"/>
        <v>1</v>
      </c>
      <c r="I10062" s="30">
        <f>VLOOKUP(B10061,'מדדים וריביות'!B:C,2)</f>
        <v>33569481.560914703</v>
      </c>
      <c r="K10062" s="39">
        <f t="shared" si="1110"/>
        <v>0</v>
      </c>
      <c r="L10062" s="39">
        <f t="shared" si="1111"/>
        <v>0</v>
      </c>
      <c r="M10062" s="39">
        <f t="shared" si="1112"/>
        <v>0</v>
      </c>
      <c r="N10062" s="41">
        <f t="shared" si="1113"/>
        <v>0</v>
      </c>
    </row>
    <row r="10063" spans="2:14">
      <c r="B10063" s="1">
        <v>42928</v>
      </c>
      <c r="C10063" s="1">
        <f t="shared" si="1108"/>
        <v>42917</v>
      </c>
      <c r="E10063" s="42">
        <f>IF(DAY(B10063)&gt;14,VLOOKUP(DATE(YEAR(C10063),MONTH(C10063)-1,DAY(1)),'מדדים וריביות'!B:C,2,FALSE),VLOOKUP(DATE(YEAR(C10063),MONTH(C10063)-2,DAY(1)),'מדדים וריביות'!B:C,2,FALSE))</f>
        <v>33838306.238079198</v>
      </c>
      <c r="F10063" s="46">
        <f>IF($B$5=1,'ריבית יומית'!D10057,'ריבית יומית'!G10057)</f>
        <v>2.7242892239431882E-5</v>
      </c>
      <c r="G10063" s="46">
        <f t="shared" si="1109"/>
        <v>0</v>
      </c>
      <c r="H10063" s="29">
        <f t="shared" si="1107"/>
        <v>1</v>
      </c>
      <c r="I10063" s="30">
        <f>VLOOKUP(B10062,'מדדים וריביות'!B:C,2)</f>
        <v>33569481.560914703</v>
      </c>
      <c r="K10063" s="39">
        <f t="shared" si="1110"/>
        <v>0</v>
      </c>
      <c r="L10063" s="39">
        <f t="shared" si="1111"/>
        <v>0</v>
      </c>
      <c r="M10063" s="39">
        <f t="shared" si="1112"/>
        <v>0</v>
      </c>
      <c r="N10063" s="41">
        <f t="shared" si="1113"/>
        <v>0</v>
      </c>
    </row>
    <row r="10064" spans="2:14">
      <c r="B10064" s="1">
        <v>42929</v>
      </c>
      <c r="C10064" s="1">
        <f t="shared" si="1108"/>
        <v>42917</v>
      </c>
      <c r="E10064" s="42">
        <f>IF(DAY(B10064)&gt;14,VLOOKUP(DATE(YEAR(C10064),MONTH(C10064)-1,DAY(1)),'מדדים וריביות'!B:C,2,FALSE),VLOOKUP(DATE(YEAR(C10064),MONTH(C10064)-2,DAY(1)),'מדדים וריביות'!B:C,2,FALSE))</f>
        <v>33838306.238079198</v>
      </c>
      <c r="F10064" s="46">
        <f>IF($B$5=1,'ריבית יומית'!D10058,'ריבית יומית'!G10058)</f>
        <v>2.7242892239431882E-5</v>
      </c>
      <c r="G10064" s="46">
        <f t="shared" si="1109"/>
        <v>0</v>
      </c>
      <c r="H10064" s="29">
        <f t="shared" si="1107"/>
        <v>1</v>
      </c>
      <c r="I10064" s="30">
        <f>VLOOKUP(B10063,'מדדים וריביות'!B:C,2)</f>
        <v>33569481.560914703</v>
      </c>
      <c r="K10064" s="39">
        <f t="shared" si="1110"/>
        <v>0</v>
      </c>
      <c r="L10064" s="39">
        <f t="shared" si="1111"/>
        <v>0</v>
      </c>
      <c r="M10064" s="39">
        <f t="shared" si="1112"/>
        <v>0</v>
      </c>
      <c r="N10064" s="41">
        <f t="shared" si="1113"/>
        <v>0</v>
      </c>
    </row>
    <row r="10065" spans="2:14">
      <c r="B10065" s="1">
        <v>42930</v>
      </c>
      <c r="C10065" s="1">
        <f t="shared" si="1108"/>
        <v>42917</v>
      </c>
      <c r="E10065" s="42">
        <f>IF(DAY(B10065)&gt;14,VLOOKUP(DATE(YEAR(C10065),MONTH(C10065)-1,DAY(1)),'מדדים וריביות'!B:C,2,FALSE),VLOOKUP(DATE(YEAR(C10065),MONTH(C10065)-2,DAY(1)),'מדדים וריביות'!B:C,2,FALSE))</f>
        <v>33838306.238079198</v>
      </c>
      <c r="F10065" s="46">
        <f>IF($B$5=1,'ריבית יומית'!D10059,'ריבית יומית'!G10059)</f>
        <v>2.7242892239431882E-5</v>
      </c>
      <c r="G10065" s="46">
        <f t="shared" si="1109"/>
        <v>0</v>
      </c>
      <c r="H10065" s="29">
        <f t="shared" si="1107"/>
        <v>1</v>
      </c>
      <c r="I10065" s="30">
        <f>VLOOKUP(B10064,'מדדים וריביות'!B:C,2)</f>
        <v>33569481.560914703</v>
      </c>
      <c r="K10065" s="39">
        <f t="shared" si="1110"/>
        <v>0</v>
      </c>
      <c r="L10065" s="39">
        <f t="shared" si="1111"/>
        <v>0</v>
      </c>
      <c r="M10065" s="39">
        <f t="shared" si="1112"/>
        <v>0</v>
      </c>
      <c r="N10065" s="41">
        <f t="shared" si="1113"/>
        <v>0</v>
      </c>
    </row>
    <row r="10066" spans="2:14">
      <c r="B10066" s="1">
        <v>42931</v>
      </c>
      <c r="C10066" s="1">
        <f t="shared" si="1108"/>
        <v>42917</v>
      </c>
      <c r="E10066" s="42">
        <f>IF(DAY(B10066)&gt;14,VLOOKUP(DATE(YEAR(C10066),MONTH(C10066)-1,DAY(1)),'מדדים וריביות'!B:C,2,FALSE),VLOOKUP(DATE(YEAR(C10066),MONTH(C10066)-2,DAY(1)),'מדדים וריביות'!B:C,2,FALSE))</f>
        <v>33603084.645560302</v>
      </c>
      <c r="F10066" s="46">
        <f>IF($B$5=1,'ריבית יומית'!D10060,'ריבית יומית'!G10060)</f>
        <v>2.7242892239431882E-5</v>
      </c>
      <c r="G10066" s="46">
        <f t="shared" si="1109"/>
        <v>0</v>
      </c>
      <c r="H10066" s="29">
        <f t="shared" si="1107"/>
        <v>1</v>
      </c>
      <c r="I10066" s="30">
        <f>VLOOKUP(B10065,'מדדים וריביות'!B:C,2)</f>
        <v>33569481.560914703</v>
      </c>
      <c r="K10066" s="39">
        <f t="shared" si="1110"/>
        <v>0</v>
      </c>
      <c r="L10066" s="39">
        <f t="shared" si="1111"/>
        <v>0</v>
      </c>
      <c r="M10066" s="39">
        <f t="shared" si="1112"/>
        <v>0</v>
      </c>
      <c r="N10066" s="41">
        <f t="shared" si="1113"/>
        <v>0</v>
      </c>
    </row>
    <row r="10067" spans="2:14">
      <c r="B10067" s="1">
        <v>42932</v>
      </c>
      <c r="C10067" s="1">
        <f t="shared" si="1108"/>
        <v>42917</v>
      </c>
      <c r="E10067" s="42">
        <f>IF(DAY(B10067)&gt;14,VLOOKUP(DATE(YEAR(C10067),MONTH(C10067)-1,DAY(1)),'מדדים וריביות'!B:C,2,FALSE),VLOOKUP(DATE(YEAR(C10067),MONTH(C10067)-2,DAY(1)),'מדדים וריביות'!B:C,2,FALSE))</f>
        <v>33603084.645560302</v>
      </c>
      <c r="F10067" s="46">
        <f>IF($B$5=1,'ריבית יומית'!D10061,'ריבית יומית'!G10061)</f>
        <v>2.7242892239431882E-5</v>
      </c>
      <c r="G10067" s="46">
        <f t="shared" si="1109"/>
        <v>0</v>
      </c>
      <c r="H10067" s="29">
        <f t="shared" si="1107"/>
        <v>1</v>
      </c>
      <c r="I10067" s="30">
        <f>VLOOKUP(B10066,'מדדים וריביות'!B:C,2)</f>
        <v>33569481.560914703</v>
      </c>
      <c r="K10067" s="39">
        <f t="shared" si="1110"/>
        <v>0</v>
      </c>
      <c r="L10067" s="39">
        <f t="shared" si="1111"/>
        <v>0</v>
      </c>
      <c r="M10067" s="39">
        <f t="shared" si="1112"/>
        <v>0</v>
      </c>
      <c r="N10067" s="41">
        <f t="shared" si="1113"/>
        <v>0</v>
      </c>
    </row>
    <row r="10068" spans="2:14">
      <c r="B10068" s="1">
        <v>42933</v>
      </c>
      <c r="C10068" s="1">
        <f t="shared" si="1108"/>
        <v>42917</v>
      </c>
      <c r="E10068" s="42">
        <f>IF(DAY(B10068)&gt;14,VLOOKUP(DATE(YEAR(C10068),MONTH(C10068)-1,DAY(1)),'מדדים וריביות'!B:C,2,FALSE),VLOOKUP(DATE(YEAR(C10068),MONTH(C10068)-2,DAY(1)),'מדדים וריביות'!B:C,2,FALSE))</f>
        <v>33603084.645560302</v>
      </c>
      <c r="F10068" s="46">
        <f>IF($B$5=1,'ריבית יומית'!D10062,'ריבית יומית'!G10062)</f>
        <v>2.7242892239431882E-5</v>
      </c>
      <c r="G10068" s="46">
        <f t="shared" si="1109"/>
        <v>0</v>
      </c>
      <c r="H10068" s="29">
        <f t="shared" si="1107"/>
        <v>1</v>
      </c>
      <c r="I10068" s="30">
        <f>VLOOKUP(B10067,'מדדים וריביות'!B:C,2)</f>
        <v>33569481.560914703</v>
      </c>
      <c r="K10068" s="39">
        <f t="shared" si="1110"/>
        <v>0</v>
      </c>
      <c r="L10068" s="39">
        <f t="shared" si="1111"/>
        <v>0</v>
      </c>
      <c r="M10068" s="39">
        <f t="shared" si="1112"/>
        <v>0</v>
      </c>
      <c r="N10068" s="41">
        <f t="shared" si="1113"/>
        <v>0</v>
      </c>
    </row>
    <row r="10069" spans="2:14">
      <c r="B10069" s="1">
        <v>42934</v>
      </c>
      <c r="C10069" s="1">
        <f t="shared" si="1108"/>
        <v>42917</v>
      </c>
      <c r="E10069" s="42">
        <f>IF(DAY(B10069)&gt;14,VLOOKUP(DATE(YEAR(C10069),MONTH(C10069)-1,DAY(1)),'מדדים וריביות'!B:C,2,FALSE),VLOOKUP(DATE(YEAR(C10069),MONTH(C10069)-2,DAY(1)),'מדדים וריביות'!B:C,2,FALSE))</f>
        <v>33603084.645560302</v>
      </c>
      <c r="F10069" s="46">
        <f>IF($B$5=1,'ריבית יומית'!D10063,'ריבית יומית'!G10063)</f>
        <v>2.7242892239431882E-5</v>
      </c>
      <c r="G10069" s="46">
        <f t="shared" si="1109"/>
        <v>0</v>
      </c>
      <c r="H10069" s="29">
        <f t="shared" si="1107"/>
        <v>1</v>
      </c>
      <c r="I10069" s="30">
        <f>VLOOKUP(B10068,'מדדים וריביות'!B:C,2)</f>
        <v>33569481.560914703</v>
      </c>
      <c r="K10069" s="39">
        <f t="shared" si="1110"/>
        <v>0</v>
      </c>
      <c r="L10069" s="39">
        <f t="shared" si="1111"/>
        <v>0</v>
      </c>
      <c r="M10069" s="39">
        <f t="shared" si="1112"/>
        <v>0</v>
      </c>
      <c r="N10069" s="41">
        <f t="shared" si="1113"/>
        <v>0</v>
      </c>
    </row>
    <row r="10070" spans="2:14">
      <c r="B10070" s="1">
        <v>42935</v>
      </c>
      <c r="C10070" s="1">
        <f t="shared" si="1108"/>
        <v>42917</v>
      </c>
      <c r="E10070" s="42">
        <f>IF(DAY(B10070)&gt;14,VLOOKUP(DATE(YEAR(C10070),MONTH(C10070)-1,DAY(1)),'מדדים וריביות'!B:C,2,FALSE),VLOOKUP(DATE(YEAR(C10070),MONTH(C10070)-2,DAY(1)),'מדדים וריביות'!B:C,2,FALSE))</f>
        <v>33603084.645560302</v>
      </c>
      <c r="F10070" s="46">
        <f>IF($B$5=1,'ריבית יומית'!D10064,'ריבית יומית'!G10064)</f>
        <v>2.7242892239431882E-5</v>
      </c>
      <c r="G10070" s="46">
        <f t="shared" si="1109"/>
        <v>0</v>
      </c>
      <c r="H10070" s="29">
        <f t="shared" si="1107"/>
        <v>1</v>
      </c>
      <c r="I10070" s="30">
        <f>VLOOKUP(B10069,'מדדים וריביות'!B:C,2)</f>
        <v>33569481.560914703</v>
      </c>
      <c r="K10070" s="39">
        <f t="shared" si="1110"/>
        <v>0</v>
      </c>
      <c r="L10070" s="39">
        <f t="shared" si="1111"/>
        <v>0</v>
      </c>
      <c r="M10070" s="39">
        <f t="shared" si="1112"/>
        <v>0</v>
      </c>
      <c r="N10070" s="41">
        <f t="shared" si="1113"/>
        <v>0</v>
      </c>
    </row>
    <row r="10071" spans="2:14">
      <c r="B10071" s="1">
        <v>42936</v>
      </c>
      <c r="C10071" s="1">
        <f t="shared" si="1108"/>
        <v>42917</v>
      </c>
      <c r="E10071" s="42">
        <f>IF(DAY(B10071)&gt;14,VLOOKUP(DATE(YEAR(C10071),MONTH(C10071)-1,DAY(1)),'מדדים וריביות'!B:C,2,FALSE),VLOOKUP(DATE(YEAR(C10071),MONTH(C10071)-2,DAY(1)),'מדדים וריביות'!B:C,2,FALSE))</f>
        <v>33603084.645560302</v>
      </c>
      <c r="F10071" s="46">
        <f>IF($B$5=1,'ריבית יומית'!D10065,'ריבית יומית'!G10065)</f>
        <v>2.7242892239431882E-5</v>
      </c>
      <c r="G10071" s="46">
        <f t="shared" si="1109"/>
        <v>0</v>
      </c>
      <c r="H10071" s="29">
        <f t="shared" si="1107"/>
        <v>1</v>
      </c>
      <c r="I10071" s="30">
        <f>VLOOKUP(B10070,'מדדים וריביות'!B:C,2)</f>
        <v>33569481.560914703</v>
      </c>
      <c r="K10071" s="39">
        <f t="shared" si="1110"/>
        <v>0</v>
      </c>
      <c r="L10071" s="39">
        <f t="shared" si="1111"/>
        <v>0</v>
      </c>
      <c r="M10071" s="39">
        <f t="shared" si="1112"/>
        <v>0</v>
      </c>
      <c r="N10071" s="41">
        <f t="shared" si="1113"/>
        <v>0</v>
      </c>
    </row>
    <row r="10072" spans="2:14">
      <c r="B10072" s="1">
        <v>42937</v>
      </c>
      <c r="C10072" s="1">
        <f t="shared" si="1108"/>
        <v>42917</v>
      </c>
      <c r="E10072" s="42">
        <f>IF(DAY(B10072)&gt;14,VLOOKUP(DATE(YEAR(C10072),MONTH(C10072)-1,DAY(1)),'מדדים וריביות'!B:C,2,FALSE),VLOOKUP(DATE(YEAR(C10072),MONTH(C10072)-2,DAY(1)),'מדדים וריביות'!B:C,2,FALSE))</f>
        <v>33603084.645560302</v>
      </c>
      <c r="F10072" s="46">
        <f>IF($B$5=1,'ריבית יומית'!D10066,'ריבית יומית'!G10066)</f>
        <v>2.7242892239431882E-5</v>
      </c>
      <c r="G10072" s="46">
        <f t="shared" si="1109"/>
        <v>0</v>
      </c>
      <c r="H10072" s="29">
        <f t="shared" si="1107"/>
        <v>1</v>
      </c>
      <c r="I10072" s="30">
        <f>VLOOKUP(B10071,'מדדים וריביות'!B:C,2)</f>
        <v>33569481.560914703</v>
      </c>
      <c r="K10072" s="39">
        <f t="shared" si="1110"/>
        <v>0</v>
      </c>
      <c r="L10072" s="39">
        <f t="shared" si="1111"/>
        <v>0</v>
      </c>
      <c r="M10072" s="39">
        <f t="shared" si="1112"/>
        <v>0</v>
      </c>
      <c r="N10072" s="41">
        <f t="shared" si="1113"/>
        <v>0</v>
      </c>
    </row>
    <row r="10073" spans="2:14">
      <c r="B10073" s="1">
        <v>42938</v>
      </c>
      <c r="C10073" s="1">
        <f t="shared" si="1108"/>
        <v>42917</v>
      </c>
      <c r="E10073" s="42">
        <f>IF(DAY(B10073)&gt;14,VLOOKUP(DATE(YEAR(C10073),MONTH(C10073)-1,DAY(1)),'מדדים וריביות'!B:C,2,FALSE),VLOOKUP(DATE(YEAR(C10073),MONTH(C10073)-2,DAY(1)),'מדדים וריביות'!B:C,2,FALSE))</f>
        <v>33603084.645560302</v>
      </c>
      <c r="F10073" s="46">
        <f>IF($B$5=1,'ריבית יומית'!D10067,'ריבית יומית'!G10067)</f>
        <v>2.7242892239431882E-5</v>
      </c>
      <c r="G10073" s="46">
        <f t="shared" si="1109"/>
        <v>0</v>
      </c>
      <c r="H10073" s="29">
        <f t="shared" si="1107"/>
        <v>1</v>
      </c>
      <c r="I10073" s="30">
        <f>VLOOKUP(B10072,'מדדים וריביות'!B:C,2)</f>
        <v>33569481.560914703</v>
      </c>
      <c r="K10073" s="39">
        <f t="shared" si="1110"/>
        <v>0</v>
      </c>
      <c r="L10073" s="39">
        <f t="shared" si="1111"/>
        <v>0</v>
      </c>
      <c r="M10073" s="39">
        <f t="shared" si="1112"/>
        <v>0</v>
      </c>
      <c r="N10073" s="41">
        <f t="shared" si="1113"/>
        <v>0</v>
      </c>
    </row>
    <row r="10074" spans="2:14">
      <c r="B10074" s="1">
        <v>42939</v>
      </c>
      <c r="C10074" s="1">
        <f t="shared" si="1108"/>
        <v>42917</v>
      </c>
      <c r="E10074" s="42">
        <f>IF(DAY(B10074)&gt;14,VLOOKUP(DATE(YEAR(C10074),MONTH(C10074)-1,DAY(1)),'מדדים וריביות'!B:C,2,FALSE),VLOOKUP(DATE(YEAR(C10074),MONTH(C10074)-2,DAY(1)),'מדדים וריביות'!B:C,2,FALSE))</f>
        <v>33603084.645560302</v>
      </c>
      <c r="F10074" s="46">
        <f>IF($B$5=1,'ריבית יומית'!D10068,'ריבית יומית'!G10068)</f>
        <v>2.7242892239431882E-5</v>
      </c>
      <c r="G10074" s="46">
        <f t="shared" si="1109"/>
        <v>0</v>
      </c>
      <c r="H10074" s="29">
        <f t="shared" si="1107"/>
        <v>1</v>
      </c>
      <c r="I10074" s="30">
        <f>VLOOKUP(B10073,'מדדים וריביות'!B:C,2)</f>
        <v>33569481.560914703</v>
      </c>
      <c r="K10074" s="39">
        <f t="shared" si="1110"/>
        <v>0</v>
      </c>
      <c r="L10074" s="39">
        <f t="shared" si="1111"/>
        <v>0</v>
      </c>
      <c r="M10074" s="39">
        <f t="shared" si="1112"/>
        <v>0</v>
      </c>
      <c r="N10074" s="41">
        <f t="shared" si="1113"/>
        <v>0</v>
      </c>
    </row>
    <row r="10075" spans="2:14">
      <c r="B10075" s="1">
        <v>42940</v>
      </c>
      <c r="C10075" s="1">
        <f t="shared" si="1108"/>
        <v>42917</v>
      </c>
      <c r="E10075" s="42">
        <f>IF(DAY(B10075)&gt;14,VLOOKUP(DATE(YEAR(C10075),MONTH(C10075)-1,DAY(1)),'מדדים וריביות'!B:C,2,FALSE),VLOOKUP(DATE(YEAR(C10075),MONTH(C10075)-2,DAY(1)),'מדדים וריביות'!B:C,2,FALSE))</f>
        <v>33603084.645560302</v>
      </c>
      <c r="F10075" s="46">
        <f>IF($B$5=1,'ריבית יומית'!D10069,'ריבית יומית'!G10069)</f>
        <v>2.7242892239431882E-5</v>
      </c>
      <c r="G10075" s="46">
        <f t="shared" si="1109"/>
        <v>0</v>
      </c>
      <c r="H10075" s="29">
        <f t="shared" si="1107"/>
        <v>1</v>
      </c>
      <c r="I10075" s="30">
        <f>VLOOKUP(B10074,'מדדים וריביות'!B:C,2)</f>
        <v>33569481.560914703</v>
      </c>
      <c r="K10075" s="39">
        <f t="shared" si="1110"/>
        <v>0</v>
      </c>
      <c r="L10075" s="39">
        <f t="shared" si="1111"/>
        <v>0</v>
      </c>
      <c r="M10075" s="39">
        <f t="shared" si="1112"/>
        <v>0</v>
      </c>
      <c r="N10075" s="41">
        <f t="shared" si="1113"/>
        <v>0</v>
      </c>
    </row>
    <row r="10076" spans="2:14">
      <c r="B10076" s="1">
        <v>42941</v>
      </c>
      <c r="C10076" s="1">
        <f t="shared" si="1108"/>
        <v>42917</v>
      </c>
      <c r="E10076" s="42">
        <f>IF(DAY(B10076)&gt;14,VLOOKUP(DATE(YEAR(C10076),MONTH(C10076)-1,DAY(1)),'מדדים וריביות'!B:C,2,FALSE),VLOOKUP(DATE(YEAR(C10076),MONTH(C10076)-2,DAY(1)),'מדדים וריביות'!B:C,2,FALSE))</f>
        <v>33603084.645560302</v>
      </c>
      <c r="F10076" s="46">
        <f>IF($B$5=1,'ריבית יומית'!D10070,'ריבית יומית'!G10070)</f>
        <v>2.7242892239431882E-5</v>
      </c>
      <c r="G10076" s="46">
        <f t="shared" si="1109"/>
        <v>0</v>
      </c>
      <c r="H10076" s="29">
        <f t="shared" si="1107"/>
        <v>1</v>
      </c>
      <c r="I10076" s="30">
        <f>VLOOKUP(B10075,'מדדים וריביות'!B:C,2)</f>
        <v>33569481.560914703</v>
      </c>
      <c r="K10076" s="39">
        <f t="shared" si="1110"/>
        <v>0</v>
      </c>
      <c r="L10076" s="39">
        <f t="shared" si="1111"/>
        <v>0</v>
      </c>
      <c r="M10076" s="39">
        <f t="shared" si="1112"/>
        <v>0</v>
      </c>
      <c r="N10076" s="41">
        <f t="shared" si="1113"/>
        <v>0</v>
      </c>
    </row>
    <row r="10077" spans="2:14">
      <c r="B10077" s="1">
        <v>42942</v>
      </c>
      <c r="C10077" s="1">
        <f t="shared" si="1108"/>
        <v>42917</v>
      </c>
      <c r="E10077" s="42">
        <f>IF(DAY(B10077)&gt;14,VLOOKUP(DATE(YEAR(C10077),MONTH(C10077)-1,DAY(1)),'מדדים וריביות'!B:C,2,FALSE),VLOOKUP(DATE(YEAR(C10077),MONTH(C10077)-2,DAY(1)),'מדדים וריביות'!B:C,2,FALSE))</f>
        <v>33603084.645560302</v>
      </c>
      <c r="F10077" s="46">
        <f>IF($B$5=1,'ריבית יומית'!D10071,'ריבית יומית'!G10071)</f>
        <v>2.7242892239431882E-5</v>
      </c>
      <c r="G10077" s="46">
        <f t="shared" si="1109"/>
        <v>0</v>
      </c>
      <c r="H10077" s="29">
        <f t="shared" si="1107"/>
        <v>1</v>
      </c>
      <c r="I10077" s="30">
        <f>VLOOKUP(B10076,'מדדים וריביות'!B:C,2)</f>
        <v>33569481.560914703</v>
      </c>
      <c r="K10077" s="39">
        <f t="shared" si="1110"/>
        <v>0</v>
      </c>
      <c r="L10077" s="39">
        <f t="shared" si="1111"/>
        <v>0</v>
      </c>
      <c r="M10077" s="39">
        <f t="shared" si="1112"/>
        <v>0</v>
      </c>
      <c r="N10077" s="41">
        <f t="shared" si="1113"/>
        <v>0</v>
      </c>
    </row>
    <row r="10078" spans="2:14">
      <c r="B10078" s="1">
        <v>42943</v>
      </c>
      <c r="C10078" s="1">
        <f t="shared" si="1108"/>
        <v>42917</v>
      </c>
      <c r="E10078" s="42">
        <f>IF(DAY(B10078)&gt;14,VLOOKUP(DATE(YEAR(C10078),MONTH(C10078)-1,DAY(1)),'מדדים וריביות'!B:C,2,FALSE),VLOOKUP(DATE(YEAR(C10078),MONTH(C10078)-2,DAY(1)),'מדדים וריביות'!B:C,2,FALSE))</f>
        <v>33603084.645560302</v>
      </c>
      <c r="F10078" s="46">
        <f>IF($B$5=1,'ריבית יומית'!D10072,'ריבית יומית'!G10072)</f>
        <v>2.7242892239431882E-5</v>
      </c>
      <c r="G10078" s="46">
        <f t="shared" si="1109"/>
        <v>0</v>
      </c>
      <c r="H10078" s="29">
        <f t="shared" si="1107"/>
        <v>1</v>
      </c>
      <c r="I10078" s="30">
        <f>VLOOKUP(B10077,'מדדים וריביות'!B:C,2)</f>
        <v>33569481.560914703</v>
      </c>
      <c r="K10078" s="39">
        <f t="shared" si="1110"/>
        <v>0</v>
      </c>
      <c r="L10078" s="39">
        <f t="shared" si="1111"/>
        <v>0</v>
      </c>
      <c r="M10078" s="39">
        <f t="shared" si="1112"/>
        <v>0</v>
      </c>
      <c r="N10078" s="41">
        <f t="shared" si="1113"/>
        <v>0</v>
      </c>
    </row>
    <row r="10079" spans="2:14">
      <c r="B10079" s="1">
        <v>42944</v>
      </c>
      <c r="C10079" s="1">
        <f t="shared" si="1108"/>
        <v>42917</v>
      </c>
      <c r="E10079" s="42">
        <f>IF(DAY(B10079)&gt;14,VLOOKUP(DATE(YEAR(C10079),MONTH(C10079)-1,DAY(1)),'מדדים וריביות'!B:C,2,FALSE),VLOOKUP(DATE(YEAR(C10079),MONTH(C10079)-2,DAY(1)),'מדדים וריביות'!B:C,2,FALSE))</f>
        <v>33603084.645560302</v>
      </c>
      <c r="F10079" s="46">
        <f>IF($B$5=1,'ריבית יומית'!D10073,'ריבית יומית'!G10073)</f>
        <v>2.7242892239431882E-5</v>
      </c>
      <c r="G10079" s="46">
        <f t="shared" si="1109"/>
        <v>0</v>
      </c>
      <c r="H10079" s="29">
        <f t="shared" si="1107"/>
        <v>1</v>
      </c>
      <c r="I10079" s="30">
        <f>VLOOKUP(B10078,'מדדים וריביות'!B:C,2)</f>
        <v>33569481.560914703</v>
      </c>
      <c r="K10079" s="39">
        <f t="shared" si="1110"/>
        <v>0</v>
      </c>
      <c r="L10079" s="39">
        <f t="shared" si="1111"/>
        <v>0</v>
      </c>
      <c r="M10079" s="39">
        <f t="shared" si="1112"/>
        <v>0</v>
      </c>
      <c r="N10079" s="41">
        <f t="shared" si="1113"/>
        <v>0</v>
      </c>
    </row>
    <row r="10080" spans="2:14">
      <c r="B10080" s="1">
        <v>42945</v>
      </c>
      <c r="C10080" s="1">
        <f t="shared" si="1108"/>
        <v>42917</v>
      </c>
      <c r="E10080" s="42">
        <f>IF(DAY(B10080)&gt;14,VLOOKUP(DATE(YEAR(C10080),MONTH(C10080)-1,DAY(1)),'מדדים וריביות'!B:C,2,FALSE),VLOOKUP(DATE(YEAR(C10080),MONTH(C10080)-2,DAY(1)),'מדדים וריביות'!B:C,2,FALSE))</f>
        <v>33603084.645560302</v>
      </c>
      <c r="F10080" s="46">
        <f>IF($B$5=1,'ריבית יומית'!D10074,'ריבית יומית'!G10074)</f>
        <v>2.7242892239431882E-5</v>
      </c>
      <c r="G10080" s="46">
        <f t="shared" si="1109"/>
        <v>0</v>
      </c>
      <c r="H10080" s="29">
        <f t="shared" si="1107"/>
        <v>1</v>
      </c>
      <c r="I10080" s="30">
        <f>VLOOKUP(B10079,'מדדים וריביות'!B:C,2)</f>
        <v>33569481.560914703</v>
      </c>
      <c r="K10080" s="39">
        <f t="shared" si="1110"/>
        <v>0</v>
      </c>
      <c r="L10080" s="39">
        <f t="shared" si="1111"/>
        <v>0</v>
      </c>
      <c r="M10080" s="39">
        <f t="shared" si="1112"/>
        <v>0</v>
      </c>
      <c r="N10080" s="41">
        <f t="shared" si="1113"/>
        <v>0</v>
      </c>
    </row>
    <row r="10081" spans="2:14">
      <c r="B10081" s="1">
        <v>42946</v>
      </c>
      <c r="C10081" s="1">
        <f t="shared" si="1108"/>
        <v>42917</v>
      </c>
      <c r="E10081" s="42">
        <f>IF(DAY(B10081)&gt;14,VLOOKUP(DATE(YEAR(C10081),MONTH(C10081)-1,DAY(1)),'מדדים וריביות'!B:C,2,FALSE),VLOOKUP(DATE(YEAR(C10081),MONTH(C10081)-2,DAY(1)),'מדדים וריביות'!B:C,2,FALSE))</f>
        <v>33603084.645560302</v>
      </c>
      <c r="F10081" s="46">
        <f>IF($B$5=1,'ריבית יומית'!D10075,'ריבית יומית'!G10075)</f>
        <v>2.7242892239431882E-5</v>
      </c>
      <c r="G10081" s="46">
        <f t="shared" si="1109"/>
        <v>0</v>
      </c>
      <c r="H10081" s="29">
        <f t="shared" si="1107"/>
        <v>1</v>
      </c>
      <c r="I10081" s="30">
        <f>VLOOKUP(B10080,'מדדים וריביות'!B:C,2)</f>
        <v>33569481.560914703</v>
      </c>
      <c r="K10081" s="39">
        <f t="shared" si="1110"/>
        <v>0</v>
      </c>
      <c r="L10081" s="39">
        <f t="shared" si="1111"/>
        <v>0</v>
      </c>
      <c r="M10081" s="39">
        <f t="shared" si="1112"/>
        <v>0</v>
      </c>
      <c r="N10081" s="41">
        <f t="shared" si="1113"/>
        <v>0</v>
      </c>
    </row>
    <row r="10082" spans="2:14">
      <c r="B10082" s="1">
        <v>42947</v>
      </c>
      <c r="C10082" s="1">
        <f t="shared" si="1108"/>
        <v>42917</v>
      </c>
      <c r="E10082" s="42">
        <f>IF(DAY(B10082)&gt;14,VLOOKUP(DATE(YEAR(C10082),MONTH(C10082)-1,DAY(1)),'מדדים וריביות'!B:C,2,FALSE),VLOOKUP(DATE(YEAR(C10082),MONTH(C10082)-2,DAY(1)),'מדדים וריביות'!B:C,2,FALSE))</f>
        <v>33603084.645560302</v>
      </c>
      <c r="F10082" s="46">
        <f>IF($B$5=1,'ריבית יומית'!D10076,'ריבית יומית'!G10076)</f>
        <v>2.7242892239431882E-5</v>
      </c>
      <c r="G10082" s="46">
        <f t="shared" si="1109"/>
        <v>0</v>
      </c>
      <c r="H10082" s="29">
        <f t="shared" si="1107"/>
        <v>1</v>
      </c>
      <c r="I10082" s="30">
        <f>VLOOKUP(B10081,'מדדים וריביות'!B:C,2)</f>
        <v>33569481.560914703</v>
      </c>
      <c r="K10082" s="39">
        <f t="shared" si="1110"/>
        <v>0</v>
      </c>
      <c r="L10082" s="39">
        <f t="shared" si="1111"/>
        <v>0</v>
      </c>
      <c r="M10082" s="39">
        <f t="shared" si="1112"/>
        <v>0</v>
      </c>
      <c r="N10082" s="41">
        <f t="shared" si="1113"/>
        <v>0</v>
      </c>
    </row>
    <row r="10083" spans="2:14">
      <c r="B10083" s="1">
        <v>42948</v>
      </c>
      <c r="C10083" s="1">
        <f t="shared" si="1108"/>
        <v>42948</v>
      </c>
      <c r="E10083" s="42">
        <f>IF(DAY(B10083)&gt;14,VLOOKUP(DATE(YEAR(C10083),MONTH(C10083)-1,DAY(1)),'מדדים וריביות'!B:C,2,FALSE),VLOOKUP(DATE(YEAR(C10083),MONTH(C10083)-2,DAY(1)),'מדדים וריביות'!B:C,2,FALSE))</f>
        <v>33603084.645560302</v>
      </c>
      <c r="F10083" s="46">
        <f>IF($B$5=1,'ריבית יומית'!D10077,'ריבית יומית'!G10077)</f>
        <v>2.7242892239431882E-5</v>
      </c>
      <c r="G10083" s="46">
        <f t="shared" si="1109"/>
        <v>0</v>
      </c>
      <c r="H10083" s="29">
        <f t="shared" ref="H10083:H10146" si="1114">H10084*(1+G10083)</f>
        <v>1</v>
      </c>
      <c r="I10083" s="30">
        <f>VLOOKUP(B10082,'מדדים וריביות'!B:C,2)</f>
        <v>33569481.560914703</v>
      </c>
      <c r="K10083" s="39">
        <f t="shared" si="1110"/>
        <v>0</v>
      </c>
      <c r="L10083" s="39">
        <f t="shared" si="1111"/>
        <v>0</v>
      </c>
      <c r="M10083" s="39">
        <f t="shared" si="1112"/>
        <v>0</v>
      </c>
      <c r="N10083" s="41">
        <f t="shared" si="1113"/>
        <v>0</v>
      </c>
    </row>
    <row r="10084" spans="2:14">
      <c r="B10084" s="1">
        <v>42949</v>
      </c>
      <c r="C10084" s="1">
        <f t="shared" si="1108"/>
        <v>42948</v>
      </c>
      <c r="E10084" s="42">
        <f>IF(DAY(B10084)&gt;14,VLOOKUP(DATE(YEAR(C10084),MONTH(C10084)-1,DAY(1)),'מדדים וריביות'!B:C,2,FALSE),VLOOKUP(DATE(YEAR(C10084),MONTH(C10084)-2,DAY(1)),'מדדים וריביות'!B:C,2,FALSE))</f>
        <v>33603084.645560302</v>
      </c>
      <c r="F10084" s="46">
        <f>IF($B$5=1,'ריבית יומית'!D10078,'ריבית יומית'!G10078)</f>
        <v>2.7242892239431882E-5</v>
      </c>
      <c r="G10084" s="46">
        <f t="shared" si="1109"/>
        <v>0</v>
      </c>
      <c r="H10084" s="29">
        <f t="shared" si="1114"/>
        <v>1</v>
      </c>
      <c r="I10084" s="30">
        <f>VLOOKUP(B10083,'מדדים וריביות'!B:C,2)</f>
        <v>33670290.814851403</v>
      </c>
      <c r="K10084" s="39">
        <f t="shared" si="1110"/>
        <v>0</v>
      </c>
      <c r="L10084" s="39">
        <f t="shared" si="1111"/>
        <v>0</v>
      </c>
      <c r="M10084" s="39">
        <f t="shared" si="1112"/>
        <v>0</v>
      </c>
      <c r="N10084" s="41">
        <f t="shared" si="1113"/>
        <v>0</v>
      </c>
    </row>
    <row r="10085" spans="2:14">
      <c r="B10085" s="1">
        <v>42950</v>
      </c>
      <c r="C10085" s="1">
        <f t="shared" si="1108"/>
        <v>42948</v>
      </c>
      <c r="E10085" s="42">
        <f>IF(DAY(B10085)&gt;14,VLOOKUP(DATE(YEAR(C10085),MONTH(C10085)-1,DAY(1)),'מדדים וריביות'!B:C,2,FALSE),VLOOKUP(DATE(YEAR(C10085),MONTH(C10085)-2,DAY(1)),'מדדים וריביות'!B:C,2,FALSE))</f>
        <v>33603084.645560302</v>
      </c>
      <c r="F10085" s="46">
        <f>IF($B$5=1,'ריבית יומית'!D10079,'ריבית יומית'!G10079)</f>
        <v>2.7242892239431882E-5</v>
      </c>
      <c r="G10085" s="46">
        <f t="shared" si="1109"/>
        <v>0</v>
      </c>
      <c r="H10085" s="29">
        <f t="shared" si="1114"/>
        <v>1</v>
      </c>
      <c r="I10085" s="30">
        <f>VLOOKUP(B10084,'מדדים וריביות'!B:C,2)</f>
        <v>33670290.814851403</v>
      </c>
      <c r="K10085" s="39">
        <f t="shared" si="1110"/>
        <v>0</v>
      </c>
      <c r="L10085" s="39">
        <f t="shared" si="1111"/>
        <v>0</v>
      </c>
      <c r="M10085" s="39">
        <f t="shared" si="1112"/>
        <v>0</v>
      </c>
      <c r="N10085" s="41">
        <f t="shared" si="1113"/>
        <v>0</v>
      </c>
    </row>
    <row r="10086" spans="2:14">
      <c r="B10086" s="1">
        <v>42951</v>
      </c>
      <c r="C10086" s="1">
        <f t="shared" si="1108"/>
        <v>42948</v>
      </c>
      <c r="E10086" s="42">
        <f>IF(DAY(B10086)&gt;14,VLOOKUP(DATE(YEAR(C10086),MONTH(C10086)-1,DAY(1)),'מדדים וריביות'!B:C,2,FALSE),VLOOKUP(DATE(YEAR(C10086),MONTH(C10086)-2,DAY(1)),'מדדים וריביות'!B:C,2,FALSE))</f>
        <v>33603084.645560302</v>
      </c>
      <c r="F10086" s="46">
        <f>IF($B$5=1,'ריבית יומית'!D10080,'ריבית יומית'!G10080)</f>
        <v>2.7242892239431882E-5</v>
      </c>
      <c r="G10086" s="46">
        <f t="shared" si="1109"/>
        <v>0</v>
      </c>
      <c r="H10086" s="29">
        <f t="shared" si="1114"/>
        <v>1</v>
      </c>
      <c r="I10086" s="30">
        <f>VLOOKUP(B10085,'מדדים וריביות'!B:C,2)</f>
        <v>33670290.814851403</v>
      </c>
      <c r="K10086" s="39">
        <f t="shared" si="1110"/>
        <v>0</v>
      </c>
      <c r="L10086" s="39">
        <f t="shared" si="1111"/>
        <v>0</v>
      </c>
      <c r="M10086" s="39">
        <f t="shared" si="1112"/>
        <v>0</v>
      </c>
      <c r="N10086" s="41">
        <f t="shared" si="1113"/>
        <v>0</v>
      </c>
    </row>
    <row r="10087" spans="2:14">
      <c r="B10087" s="1">
        <v>42952</v>
      </c>
      <c r="C10087" s="1">
        <f t="shared" si="1108"/>
        <v>42948</v>
      </c>
      <c r="E10087" s="42">
        <f>IF(DAY(B10087)&gt;14,VLOOKUP(DATE(YEAR(C10087),MONTH(C10087)-1,DAY(1)),'מדדים וריביות'!B:C,2,FALSE),VLOOKUP(DATE(YEAR(C10087),MONTH(C10087)-2,DAY(1)),'מדדים וריביות'!B:C,2,FALSE))</f>
        <v>33603084.645560302</v>
      </c>
      <c r="F10087" s="46">
        <f>IF($B$5=1,'ריבית יומית'!D10081,'ריבית יומית'!G10081)</f>
        <v>2.7242892239431882E-5</v>
      </c>
      <c r="G10087" s="46">
        <f t="shared" si="1109"/>
        <v>0</v>
      </c>
      <c r="H10087" s="29">
        <f t="shared" si="1114"/>
        <v>1</v>
      </c>
      <c r="I10087" s="30">
        <f>VLOOKUP(B10086,'מדדים וריביות'!B:C,2)</f>
        <v>33670290.814851403</v>
      </c>
      <c r="K10087" s="39">
        <f t="shared" si="1110"/>
        <v>0</v>
      </c>
      <c r="L10087" s="39">
        <f t="shared" si="1111"/>
        <v>0</v>
      </c>
      <c r="M10087" s="39">
        <f t="shared" si="1112"/>
        <v>0</v>
      </c>
      <c r="N10087" s="41">
        <f t="shared" si="1113"/>
        <v>0</v>
      </c>
    </row>
    <row r="10088" spans="2:14">
      <c r="B10088" s="1">
        <v>42953</v>
      </c>
      <c r="C10088" s="1">
        <f t="shared" si="1108"/>
        <v>42948</v>
      </c>
      <c r="E10088" s="42">
        <f>IF(DAY(B10088)&gt;14,VLOOKUP(DATE(YEAR(C10088),MONTH(C10088)-1,DAY(1)),'מדדים וריביות'!B:C,2,FALSE),VLOOKUP(DATE(YEAR(C10088),MONTH(C10088)-2,DAY(1)),'מדדים וריביות'!B:C,2,FALSE))</f>
        <v>33603084.645560302</v>
      </c>
      <c r="F10088" s="46">
        <f>IF($B$5=1,'ריבית יומית'!D10082,'ריבית יומית'!G10082)</f>
        <v>2.7242892239431882E-5</v>
      </c>
      <c r="G10088" s="46">
        <f t="shared" si="1109"/>
        <v>0</v>
      </c>
      <c r="H10088" s="29">
        <f t="shared" si="1114"/>
        <v>1</v>
      </c>
      <c r="I10088" s="30">
        <f>VLOOKUP(B10087,'מדדים וריביות'!B:C,2)</f>
        <v>33670290.814851403</v>
      </c>
      <c r="K10088" s="39">
        <f t="shared" si="1110"/>
        <v>0</v>
      </c>
      <c r="L10088" s="39">
        <f t="shared" si="1111"/>
        <v>0</v>
      </c>
      <c r="M10088" s="39">
        <f t="shared" si="1112"/>
        <v>0</v>
      </c>
      <c r="N10088" s="41">
        <f t="shared" si="1113"/>
        <v>0</v>
      </c>
    </row>
    <row r="10089" spans="2:14">
      <c r="B10089" s="1">
        <v>42954</v>
      </c>
      <c r="C10089" s="1">
        <f t="shared" si="1108"/>
        <v>42948</v>
      </c>
      <c r="E10089" s="42">
        <f>IF(DAY(B10089)&gt;14,VLOOKUP(DATE(YEAR(C10089),MONTH(C10089)-1,DAY(1)),'מדדים וריביות'!B:C,2,FALSE),VLOOKUP(DATE(YEAR(C10089),MONTH(C10089)-2,DAY(1)),'מדדים וריביות'!B:C,2,FALSE))</f>
        <v>33603084.645560302</v>
      </c>
      <c r="F10089" s="46">
        <f>IF($B$5=1,'ריבית יומית'!D10083,'ריבית יומית'!G10083)</f>
        <v>2.7242892239431882E-5</v>
      </c>
      <c r="G10089" s="46">
        <f t="shared" si="1109"/>
        <v>0</v>
      </c>
      <c r="H10089" s="29">
        <f t="shared" si="1114"/>
        <v>1</v>
      </c>
      <c r="I10089" s="30">
        <f>VLOOKUP(B10088,'מדדים וריביות'!B:C,2)</f>
        <v>33670290.814851403</v>
      </c>
      <c r="K10089" s="39">
        <f t="shared" si="1110"/>
        <v>0</v>
      </c>
      <c r="L10089" s="39">
        <f t="shared" si="1111"/>
        <v>0</v>
      </c>
      <c r="M10089" s="39">
        <f t="shared" si="1112"/>
        <v>0</v>
      </c>
      <c r="N10089" s="41">
        <f t="shared" si="1113"/>
        <v>0</v>
      </c>
    </row>
    <row r="10090" spans="2:14">
      <c r="B10090" s="1">
        <v>42955</v>
      </c>
      <c r="C10090" s="1">
        <f t="shared" si="1108"/>
        <v>42948</v>
      </c>
      <c r="E10090" s="42">
        <f>IF(DAY(B10090)&gt;14,VLOOKUP(DATE(YEAR(C10090),MONTH(C10090)-1,DAY(1)),'מדדים וריביות'!B:C,2,FALSE),VLOOKUP(DATE(YEAR(C10090),MONTH(C10090)-2,DAY(1)),'מדדים וריביות'!B:C,2,FALSE))</f>
        <v>33603084.645560302</v>
      </c>
      <c r="F10090" s="46">
        <f>IF($B$5=1,'ריבית יומית'!D10084,'ריבית יומית'!G10084)</f>
        <v>2.7242892239431882E-5</v>
      </c>
      <c r="G10090" s="46">
        <f t="shared" si="1109"/>
        <v>0</v>
      </c>
      <c r="H10090" s="29">
        <f t="shared" si="1114"/>
        <v>1</v>
      </c>
      <c r="I10090" s="30">
        <f>VLOOKUP(B10089,'מדדים וריביות'!B:C,2)</f>
        <v>33670290.814851403</v>
      </c>
      <c r="K10090" s="39">
        <f t="shared" si="1110"/>
        <v>0</v>
      </c>
      <c r="L10090" s="39">
        <f t="shared" si="1111"/>
        <v>0</v>
      </c>
      <c r="M10090" s="39">
        <f t="shared" si="1112"/>
        <v>0</v>
      </c>
      <c r="N10090" s="41">
        <f t="shared" si="1113"/>
        <v>0</v>
      </c>
    </row>
    <row r="10091" spans="2:14">
      <c r="B10091" s="1">
        <v>42956</v>
      </c>
      <c r="C10091" s="1">
        <f t="shared" si="1108"/>
        <v>42948</v>
      </c>
      <c r="E10091" s="42">
        <f>IF(DAY(B10091)&gt;14,VLOOKUP(DATE(YEAR(C10091),MONTH(C10091)-1,DAY(1)),'מדדים וריביות'!B:C,2,FALSE),VLOOKUP(DATE(YEAR(C10091),MONTH(C10091)-2,DAY(1)),'מדדים וריביות'!B:C,2,FALSE))</f>
        <v>33603084.645560302</v>
      </c>
      <c r="F10091" s="46">
        <f>IF($B$5=1,'ריבית יומית'!D10085,'ריבית יומית'!G10085)</f>
        <v>2.7242892239431882E-5</v>
      </c>
      <c r="G10091" s="46">
        <f t="shared" si="1109"/>
        <v>0</v>
      </c>
      <c r="H10091" s="29">
        <f t="shared" si="1114"/>
        <v>1</v>
      </c>
      <c r="I10091" s="30">
        <f>VLOOKUP(B10090,'מדדים וריביות'!B:C,2)</f>
        <v>33670290.814851403</v>
      </c>
      <c r="K10091" s="39">
        <f t="shared" si="1110"/>
        <v>0</v>
      </c>
      <c r="L10091" s="39">
        <f t="shared" si="1111"/>
        <v>0</v>
      </c>
      <c r="M10091" s="39">
        <f t="shared" si="1112"/>
        <v>0</v>
      </c>
      <c r="N10091" s="41">
        <f t="shared" si="1113"/>
        <v>0</v>
      </c>
    </row>
    <row r="10092" spans="2:14">
      <c r="B10092" s="1">
        <v>42957</v>
      </c>
      <c r="C10092" s="1">
        <f t="shared" si="1108"/>
        <v>42948</v>
      </c>
      <c r="E10092" s="42">
        <f>IF(DAY(B10092)&gt;14,VLOOKUP(DATE(YEAR(C10092),MONTH(C10092)-1,DAY(1)),'מדדים וריביות'!B:C,2,FALSE),VLOOKUP(DATE(YEAR(C10092),MONTH(C10092)-2,DAY(1)),'מדדים וריביות'!B:C,2,FALSE))</f>
        <v>33603084.645560302</v>
      </c>
      <c r="F10092" s="46">
        <f>IF($B$5=1,'ריבית יומית'!D10086,'ריבית יומית'!G10086)</f>
        <v>2.7242892239431882E-5</v>
      </c>
      <c r="G10092" s="46">
        <f t="shared" si="1109"/>
        <v>0</v>
      </c>
      <c r="H10092" s="29">
        <f t="shared" si="1114"/>
        <v>1</v>
      </c>
      <c r="I10092" s="30">
        <f>VLOOKUP(B10091,'מדדים וריביות'!B:C,2)</f>
        <v>33670290.814851403</v>
      </c>
      <c r="K10092" s="39">
        <f t="shared" si="1110"/>
        <v>0</v>
      </c>
      <c r="L10092" s="39">
        <f t="shared" si="1111"/>
        <v>0</v>
      </c>
      <c r="M10092" s="39">
        <f t="shared" si="1112"/>
        <v>0</v>
      </c>
      <c r="N10092" s="41">
        <f t="shared" si="1113"/>
        <v>0</v>
      </c>
    </row>
    <row r="10093" spans="2:14">
      <c r="B10093" s="1">
        <v>42958</v>
      </c>
      <c r="C10093" s="1">
        <f t="shared" si="1108"/>
        <v>42948</v>
      </c>
      <c r="E10093" s="42">
        <f>IF(DAY(B10093)&gt;14,VLOOKUP(DATE(YEAR(C10093),MONTH(C10093)-1,DAY(1)),'מדדים וריביות'!B:C,2,FALSE),VLOOKUP(DATE(YEAR(C10093),MONTH(C10093)-2,DAY(1)),'מדדים וריביות'!B:C,2,FALSE))</f>
        <v>33603084.645560302</v>
      </c>
      <c r="F10093" s="46">
        <f>IF($B$5=1,'ריבית יומית'!D10087,'ריבית יומית'!G10087)</f>
        <v>2.7242892239431882E-5</v>
      </c>
      <c r="G10093" s="46">
        <f t="shared" si="1109"/>
        <v>0</v>
      </c>
      <c r="H10093" s="29">
        <f t="shared" si="1114"/>
        <v>1</v>
      </c>
      <c r="I10093" s="30">
        <f>VLOOKUP(B10092,'מדדים וריביות'!B:C,2)</f>
        <v>33670290.814851403</v>
      </c>
      <c r="K10093" s="39">
        <f t="shared" si="1110"/>
        <v>0</v>
      </c>
      <c r="L10093" s="39">
        <f t="shared" si="1111"/>
        <v>0</v>
      </c>
      <c r="M10093" s="39">
        <f t="shared" si="1112"/>
        <v>0</v>
      </c>
      <c r="N10093" s="41">
        <f t="shared" si="1113"/>
        <v>0</v>
      </c>
    </row>
    <row r="10094" spans="2:14">
      <c r="B10094" s="1">
        <v>42959</v>
      </c>
      <c r="C10094" s="1">
        <f t="shared" si="1108"/>
        <v>42948</v>
      </c>
      <c r="E10094" s="42">
        <f>IF(DAY(B10094)&gt;14,VLOOKUP(DATE(YEAR(C10094),MONTH(C10094)-1,DAY(1)),'מדדים וריביות'!B:C,2,FALSE),VLOOKUP(DATE(YEAR(C10094),MONTH(C10094)-2,DAY(1)),'מדדים וריביות'!B:C,2,FALSE))</f>
        <v>33603084.645560302</v>
      </c>
      <c r="F10094" s="46">
        <f>IF($B$5=1,'ריבית יומית'!D10088,'ריבית יומית'!G10088)</f>
        <v>2.7242892239431882E-5</v>
      </c>
      <c r="G10094" s="46">
        <f t="shared" si="1109"/>
        <v>0</v>
      </c>
      <c r="H10094" s="29">
        <f t="shared" si="1114"/>
        <v>1</v>
      </c>
      <c r="I10094" s="30">
        <f>VLOOKUP(B10093,'מדדים וריביות'!B:C,2)</f>
        <v>33670290.814851403</v>
      </c>
      <c r="K10094" s="39">
        <f t="shared" si="1110"/>
        <v>0</v>
      </c>
      <c r="L10094" s="39">
        <f t="shared" si="1111"/>
        <v>0</v>
      </c>
      <c r="M10094" s="39">
        <f t="shared" si="1112"/>
        <v>0</v>
      </c>
      <c r="N10094" s="41">
        <f t="shared" si="1113"/>
        <v>0</v>
      </c>
    </row>
    <row r="10095" spans="2:14">
      <c r="B10095" s="1">
        <v>42960</v>
      </c>
      <c r="C10095" s="1">
        <f t="shared" si="1108"/>
        <v>42948</v>
      </c>
      <c r="E10095" s="42">
        <f>IF(DAY(B10095)&gt;14,VLOOKUP(DATE(YEAR(C10095),MONTH(C10095)-1,DAY(1)),'מדדים וריביות'!B:C,2,FALSE),VLOOKUP(DATE(YEAR(C10095),MONTH(C10095)-2,DAY(1)),'מדדים וריביות'!B:C,2,FALSE))</f>
        <v>33603084.645560302</v>
      </c>
      <c r="F10095" s="46">
        <f>IF($B$5=1,'ריבית יומית'!D10089,'ריבית יומית'!G10089)</f>
        <v>2.7242892239431882E-5</v>
      </c>
      <c r="G10095" s="46">
        <f t="shared" si="1109"/>
        <v>0</v>
      </c>
      <c r="H10095" s="29">
        <f t="shared" si="1114"/>
        <v>1</v>
      </c>
      <c r="I10095" s="30">
        <f>VLOOKUP(B10094,'מדדים וריביות'!B:C,2)</f>
        <v>33670290.814851403</v>
      </c>
      <c r="K10095" s="39">
        <f t="shared" si="1110"/>
        <v>0</v>
      </c>
      <c r="L10095" s="39">
        <f t="shared" si="1111"/>
        <v>0</v>
      </c>
      <c r="M10095" s="39">
        <f t="shared" si="1112"/>
        <v>0</v>
      </c>
      <c r="N10095" s="41">
        <f t="shared" si="1113"/>
        <v>0</v>
      </c>
    </row>
    <row r="10096" spans="2:14">
      <c r="B10096" s="1">
        <v>42961</v>
      </c>
      <c r="C10096" s="1">
        <f t="shared" si="1108"/>
        <v>42948</v>
      </c>
      <c r="E10096" s="42">
        <f>IF(DAY(B10096)&gt;14,VLOOKUP(DATE(YEAR(C10096),MONTH(C10096)-1,DAY(1)),'מדדים וריביות'!B:C,2,FALSE),VLOOKUP(DATE(YEAR(C10096),MONTH(C10096)-2,DAY(1)),'מדדים וריביות'!B:C,2,FALSE))</f>
        <v>33603084.645560302</v>
      </c>
      <c r="F10096" s="46">
        <f>IF($B$5=1,'ריבית יומית'!D10090,'ריבית יומית'!G10090)</f>
        <v>2.7242892239431882E-5</v>
      </c>
      <c r="G10096" s="46">
        <f t="shared" si="1109"/>
        <v>0</v>
      </c>
      <c r="H10096" s="29">
        <f t="shared" si="1114"/>
        <v>1</v>
      </c>
      <c r="I10096" s="30">
        <f>VLOOKUP(B10095,'מדדים וריביות'!B:C,2)</f>
        <v>33670290.814851403</v>
      </c>
      <c r="K10096" s="39">
        <f t="shared" si="1110"/>
        <v>0</v>
      </c>
      <c r="L10096" s="39">
        <f t="shared" si="1111"/>
        <v>0</v>
      </c>
      <c r="M10096" s="39">
        <f t="shared" si="1112"/>
        <v>0</v>
      </c>
      <c r="N10096" s="41">
        <f t="shared" si="1113"/>
        <v>0</v>
      </c>
    </row>
    <row r="10097" spans="2:14">
      <c r="B10097" s="1">
        <v>42962</v>
      </c>
      <c r="C10097" s="1">
        <f t="shared" si="1108"/>
        <v>42948</v>
      </c>
      <c r="E10097" s="42">
        <f>IF(DAY(B10097)&gt;14,VLOOKUP(DATE(YEAR(C10097),MONTH(C10097)-1,DAY(1)),'מדדים וריביות'!B:C,2,FALSE),VLOOKUP(DATE(YEAR(C10097),MONTH(C10097)-2,DAY(1)),'מדדים וריביות'!B:C,2,FALSE))</f>
        <v>33569481.560914703</v>
      </c>
      <c r="F10097" s="46">
        <f>IF($B$5=1,'ריבית יומית'!D10091,'ריבית יומית'!G10091)</f>
        <v>2.7242892239431882E-5</v>
      </c>
      <c r="G10097" s="46">
        <f t="shared" si="1109"/>
        <v>0</v>
      </c>
      <c r="H10097" s="29">
        <f t="shared" si="1114"/>
        <v>1</v>
      </c>
      <c r="I10097" s="30">
        <f>VLOOKUP(B10096,'מדדים וריביות'!B:C,2)</f>
        <v>33670290.814851403</v>
      </c>
      <c r="K10097" s="39">
        <f t="shared" si="1110"/>
        <v>0</v>
      </c>
      <c r="L10097" s="39">
        <f t="shared" si="1111"/>
        <v>0</v>
      </c>
      <c r="M10097" s="39">
        <f t="shared" si="1112"/>
        <v>0</v>
      </c>
      <c r="N10097" s="41">
        <f t="shared" si="1113"/>
        <v>0</v>
      </c>
    </row>
    <row r="10098" spans="2:14">
      <c r="B10098" s="1">
        <v>42963</v>
      </c>
      <c r="C10098" s="1">
        <f t="shared" si="1108"/>
        <v>42948</v>
      </c>
      <c r="E10098" s="42">
        <f>IF(DAY(B10098)&gt;14,VLOOKUP(DATE(YEAR(C10098),MONTH(C10098)-1,DAY(1)),'מדדים וריביות'!B:C,2,FALSE),VLOOKUP(DATE(YEAR(C10098),MONTH(C10098)-2,DAY(1)),'מדדים וריביות'!B:C,2,FALSE))</f>
        <v>33569481.560914703</v>
      </c>
      <c r="F10098" s="46">
        <f>IF($B$5=1,'ריבית יומית'!D10092,'ריבית יומית'!G10092)</f>
        <v>2.7242892239431882E-5</v>
      </c>
      <c r="G10098" s="46">
        <f t="shared" si="1109"/>
        <v>0</v>
      </c>
      <c r="H10098" s="29">
        <f t="shared" si="1114"/>
        <v>1</v>
      </c>
      <c r="I10098" s="30">
        <f>VLOOKUP(B10097,'מדדים וריביות'!B:C,2)</f>
        <v>33670290.814851403</v>
      </c>
      <c r="K10098" s="39">
        <f t="shared" si="1110"/>
        <v>0</v>
      </c>
      <c r="L10098" s="39">
        <f t="shared" si="1111"/>
        <v>0</v>
      </c>
      <c r="M10098" s="39">
        <f t="shared" si="1112"/>
        <v>0</v>
      </c>
      <c r="N10098" s="41">
        <f t="shared" si="1113"/>
        <v>0</v>
      </c>
    </row>
    <row r="10099" spans="2:14">
      <c r="B10099" s="1">
        <v>42964</v>
      </c>
      <c r="C10099" s="1">
        <f t="shared" si="1108"/>
        <v>42948</v>
      </c>
      <c r="E10099" s="42">
        <f>IF(DAY(B10099)&gt;14,VLOOKUP(DATE(YEAR(C10099),MONTH(C10099)-1,DAY(1)),'מדדים וריביות'!B:C,2,FALSE),VLOOKUP(DATE(YEAR(C10099),MONTH(C10099)-2,DAY(1)),'מדדים וריביות'!B:C,2,FALSE))</f>
        <v>33569481.560914703</v>
      </c>
      <c r="F10099" s="46">
        <f>IF($B$5=1,'ריבית יומית'!D10093,'ריבית יומית'!G10093)</f>
        <v>2.7242892239431882E-5</v>
      </c>
      <c r="G10099" s="46">
        <f t="shared" si="1109"/>
        <v>0</v>
      </c>
      <c r="H10099" s="29">
        <f t="shared" si="1114"/>
        <v>1</v>
      </c>
      <c r="I10099" s="30">
        <f>VLOOKUP(B10098,'מדדים וריביות'!B:C,2)</f>
        <v>33670290.814851403</v>
      </c>
      <c r="K10099" s="39">
        <f t="shared" si="1110"/>
        <v>0</v>
      </c>
      <c r="L10099" s="39">
        <f t="shared" si="1111"/>
        <v>0</v>
      </c>
      <c r="M10099" s="39">
        <f t="shared" si="1112"/>
        <v>0</v>
      </c>
      <c r="N10099" s="41">
        <f t="shared" si="1113"/>
        <v>0</v>
      </c>
    </row>
    <row r="10100" spans="2:14">
      <c r="B10100" s="1">
        <v>42965</v>
      </c>
      <c r="C10100" s="1">
        <f t="shared" si="1108"/>
        <v>42948</v>
      </c>
      <c r="E10100" s="42">
        <f>IF(DAY(B10100)&gt;14,VLOOKUP(DATE(YEAR(C10100),MONTH(C10100)-1,DAY(1)),'מדדים וריביות'!B:C,2,FALSE),VLOOKUP(DATE(YEAR(C10100),MONTH(C10100)-2,DAY(1)),'מדדים וריביות'!B:C,2,FALSE))</f>
        <v>33569481.560914703</v>
      </c>
      <c r="F10100" s="46">
        <f>IF($B$5=1,'ריבית יומית'!D10094,'ריבית יומית'!G10094)</f>
        <v>2.7242892239431882E-5</v>
      </c>
      <c r="G10100" s="46">
        <f t="shared" si="1109"/>
        <v>0</v>
      </c>
      <c r="H10100" s="29">
        <f t="shared" si="1114"/>
        <v>1</v>
      </c>
      <c r="I10100" s="30">
        <f>VLOOKUP(B10099,'מדדים וריביות'!B:C,2)</f>
        <v>33670290.814851403</v>
      </c>
      <c r="K10100" s="39">
        <f t="shared" si="1110"/>
        <v>0</v>
      </c>
      <c r="L10100" s="39">
        <f t="shared" si="1111"/>
        <v>0</v>
      </c>
      <c r="M10100" s="39">
        <f t="shared" si="1112"/>
        <v>0</v>
      </c>
      <c r="N10100" s="41">
        <f t="shared" si="1113"/>
        <v>0</v>
      </c>
    </row>
    <row r="10101" spans="2:14">
      <c r="B10101" s="1">
        <v>42966</v>
      </c>
      <c r="C10101" s="1">
        <f t="shared" si="1108"/>
        <v>42948</v>
      </c>
      <c r="E10101" s="42">
        <f>IF(DAY(B10101)&gt;14,VLOOKUP(DATE(YEAR(C10101),MONTH(C10101)-1,DAY(1)),'מדדים וריביות'!B:C,2,FALSE),VLOOKUP(DATE(YEAR(C10101),MONTH(C10101)-2,DAY(1)),'מדדים וריביות'!B:C,2,FALSE))</f>
        <v>33569481.560914703</v>
      </c>
      <c r="F10101" s="46">
        <f>IF($B$5=1,'ריבית יומית'!D10095,'ריבית יומית'!G10095)</f>
        <v>2.7242892239431882E-5</v>
      </c>
      <c r="G10101" s="46">
        <f t="shared" si="1109"/>
        <v>0</v>
      </c>
      <c r="H10101" s="29">
        <f t="shared" si="1114"/>
        <v>1</v>
      </c>
      <c r="I10101" s="30">
        <f>VLOOKUP(B10100,'מדדים וריביות'!B:C,2)</f>
        <v>33670290.814851403</v>
      </c>
      <c r="K10101" s="39">
        <f t="shared" si="1110"/>
        <v>0</v>
      </c>
      <c r="L10101" s="39">
        <f t="shared" si="1111"/>
        <v>0</v>
      </c>
      <c r="M10101" s="39">
        <f t="shared" si="1112"/>
        <v>0</v>
      </c>
      <c r="N10101" s="41">
        <f t="shared" si="1113"/>
        <v>0</v>
      </c>
    </row>
    <row r="10102" spans="2:14">
      <c r="B10102" s="1">
        <v>42967</v>
      </c>
      <c r="C10102" s="1">
        <f t="shared" si="1108"/>
        <v>42948</v>
      </c>
      <c r="E10102" s="42">
        <f>IF(DAY(B10102)&gt;14,VLOOKUP(DATE(YEAR(C10102),MONTH(C10102)-1,DAY(1)),'מדדים וריביות'!B:C,2,FALSE),VLOOKUP(DATE(YEAR(C10102),MONTH(C10102)-2,DAY(1)),'מדדים וריביות'!B:C,2,FALSE))</f>
        <v>33569481.560914703</v>
      </c>
      <c r="F10102" s="46">
        <f>IF($B$5=1,'ריבית יומית'!D10096,'ריבית יומית'!G10096)</f>
        <v>2.7242892239431882E-5</v>
      </c>
      <c r="G10102" s="46">
        <f t="shared" si="1109"/>
        <v>0</v>
      </c>
      <c r="H10102" s="29">
        <f t="shared" si="1114"/>
        <v>1</v>
      </c>
      <c r="I10102" s="30">
        <f>VLOOKUP(B10101,'מדדים וריביות'!B:C,2)</f>
        <v>33670290.814851403</v>
      </c>
      <c r="K10102" s="39">
        <f t="shared" si="1110"/>
        <v>0</v>
      </c>
      <c r="L10102" s="39">
        <f t="shared" si="1111"/>
        <v>0</v>
      </c>
      <c r="M10102" s="39">
        <f t="shared" si="1112"/>
        <v>0</v>
      </c>
      <c r="N10102" s="41">
        <f t="shared" si="1113"/>
        <v>0</v>
      </c>
    </row>
    <row r="10103" spans="2:14">
      <c r="B10103" s="1">
        <v>42968</v>
      </c>
      <c r="C10103" s="1">
        <f t="shared" si="1108"/>
        <v>42948</v>
      </c>
      <c r="E10103" s="42">
        <f>IF(DAY(B10103)&gt;14,VLOOKUP(DATE(YEAR(C10103),MONTH(C10103)-1,DAY(1)),'מדדים וריביות'!B:C,2,FALSE),VLOOKUP(DATE(YEAR(C10103),MONTH(C10103)-2,DAY(1)),'מדדים וריביות'!B:C,2,FALSE))</f>
        <v>33569481.560914703</v>
      </c>
      <c r="F10103" s="46">
        <f>IF($B$5=1,'ריבית יומית'!D10097,'ריבית יומית'!G10097)</f>
        <v>2.7242892239431882E-5</v>
      </c>
      <c r="G10103" s="46">
        <f t="shared" si="1109"/>
        <v>0</v>
      </c>
      <c r="H10103" s="29">
        <f t="shared" si="1114"/>
        <v>1</v>
      </c>
      <c r="I10103" s="30">
        <f>VLOOKUP(B10102,'מדדים וריביות'!B:C,2)</f>
        <v>33670290.814851403</v>
      </c>
      <c r="K10103" s="39">
        <f t="shared" si="1110"/>
        <v>0</v>
      </c>
      <c r="L10103" s="39">
        <f t="shared" si="1111"/>
        <v>0</v>
      </c>
      <c r="M10103" s="39">
        <f t="shared" si="1112"/>
        <v>0</v>
      </c>
      <c r="N10103" s="41">
        <f t="shared" si="1113"/>
        <v>0</v>
      </c>
    </row>
    <row r="10104" spans="2:14">
      <c r="B10104" s="1">
        <v>42969</v>
      </c>
      <c r="C10104" s="1">
        <f t="shared" si="1108"/>
        <v>42948</v>
      </c>
      <c r="E10104" s="42">
        <f>IF(DAY(B10104)&gt;14,VLOOKUP(DATE(YEAR(C10104),MONTH(C10104)-1,DAY(1)),'מדדים וריביות'!B:C,2,FALSE),VLOOKUP(DATE(YEAR(C10104),MONTH(C10104)-2,DAY(1)),'מדדים וריביות'!B:C,2,FALSE))</f>
        <v>33569481.560914703</v>
      </c>
      <c r="F10104" s="46">
        <f>IF($B$5=1,'ריבית יומית'!D10098,'ריבית יומית'!G10098)</f>
        <v>2.7242892239431882E-5</v>
      </c>
      <c r="G10104" s="46">
        <f t="shared" si="1109"/>
        <v>0</v>
      </c>
      <c r="H10104" s="29">
        <f t="shared" si="1114"/>
        <v>1</v>
      </c>
      <c r="I10104" s="30">
        <f>VLOOKUP(B10103,'מדדים וריביות'!B:C,2)</f>
        <v>33670290.814851403</v>
      </c>
      <c r="K10104" s="39">
        <f t="shared" si="1110"/>
        <v>0</v>
      </c>
      <c r="L10104" s="39">
        <f t="shared" si="1111"/>
        <v>0</v>
      </c>
      <c r="M10104" s="39">
        <f t="shared" si="1112"/>
        <v>0</v>
      </c>
      <c r="N10104" s="41">
        <f t="shared" si="1113"/>
        <v>0</v>
      </c>
    </row>
    <row r="10105" spans="2:14">
      <c r="B10105" s="1">
        <v>42970</v>
      </c>
      <c r="C10105" s="1">
        <f t="shared" si="1108"/>
        <v>42948</v>
      </c>
      <c r="E10105" s="42">
        <f>IF(DAY(B10105)&gt;14,VLOOKUP(DATE(YEAR(C10105),MONTH(C10105)-1,DAY(1)),'מדדים וריביות'!B:C,2,FALSE),VLOOKUP(DATE(YEAR(C10105),MONTH(C10105)-2,DAY(1)),'מדדים וריביות'!B:C,2,FALSE))</f>
        <v>33569481.560914703</v>
      </c>
      <c r="F10105" s="46">
        <f>IF($B$5=1,'ריבית יומית'!D10099,'ריבית יומית'!G10099)</f>
        <v>2.7242892239431882E-5</v>
      </c>
      <c r="G10105" s="46">
        <f t="shared" si="1109"/>
        <v>0</v>
      </c>
      <c r="H10105" s="29">
        <f t="shared" si="1114"/>
        <v>1</v>
      </c>
      <c r="I10105" s="30">
        <f>VLOOKUP(B10104,'מדדים וריביות'!B:C,2)</f>
        <v>33670290.814851403</v>
      </c>
      <c r="K10105" s="39">
        <f t="shared" si="1110"/>
        <v>0</v>
      </c>
      <c r="L10105" s="39">
        <f t="shared" si="1111"/>
        <v>0</v>
      </c>
      <c r="M10105" s="39">
        <f t="shared" si="1112"/>
        <v>0</v>
      </c>
      <c r="N10105" s="41">
        <f t="shared" si="1113"/>
        <v>0</v>
      </c>
    </row>
    <row r="10106" spans="2:14">
      <c r="B10106" s="1">
        <v>42971</v>
      </c>
      <c r="C10106" s="1">
        <f t="shared" ref="C10106:C10169" si="1115">DATE(YEAR(B10106),MONTH(B10106),DAY(1))</f>
        <v>42948</v>
      </c>
      <c r="E10106" s="42">
        <f>IF(DAY(B10106)&gt;14,VLOOKUP(DATE(YEAR(C10106),MONTH(C10106)-1,DAY(1)),'מדדים וריביות'!B:C,2,FALSE),VLOOKUP(DATE(YEAR(C10106),MONTH(C10106)-2,DAY(1)),'מדדים וריביות'!B:C,2,FALSE))</f>
        <v>33569481.560914703</v>
      </c>
      <c r="F10106" s="46">
        <f>IF($B$5=1,'ריבית יומית'!D10100,'ריבית יומית'!G10100)</f>
        <v>2.7242892239431882E-5</v>
      </c>
      <c r="G10106" s="46">
        <f t="shared" ref="G10106:G10169" si="1116">IF(B10106&gt;$B$2,0,F10106)</f>
        <v>0</v>
      </c>
      <c r="H10106" s="29">
        <f t="shared" si="1114"/>
        <v>1</v>
      </c>
      <c r="I10106" s="30">
        <f>VLOOKUP(B10105,'מדדים וריביות'!B:C,2)</f>
        <v>33670290.814851403</v>
      </c>
      <c r="K10106" s="39">
        <f t="shared" ref="K10106:K10169" si="1117">$B$4/E10106*D10106-D10106</f>
        <v>0</v>
      </c>
      <c r="L10106" s="39">
        <f t="shared" ref="L10106:L10169" si="1118">H10107*D10106-D10106</f>
        <v>0</v>
      </c>
      <c r="M10106" s="39">
        <f t="shared" ref="M10106:M10169" si="1119">$B$4/E10106*L10106-L10106</f>
        <v>0</v>
      </c>
      <c r="N10106" s="41">
        <f t="shared" ref="N10106:N10169" si="1120">SUM(K10106:M10106)</f>
        <v>0</v>
      </c>
    </row>
    <row r="10107" spans="2:14">
      <c r="B10107" s="1">
        <v>42972</v>
      </c>
      <c r="C10107" s="1">
        <f t="shared" si="1115"/>
        <v>42948</v>
      </c>
      <c r="E10107" s="42">
        <f>IF(DAY(B10107)&gt;14,VLOOKUP(DATE(YEAR(C10107),MONTH(C10107)-1,DAY(1)),'מדדים וריביות'!B:C,2,FALSE),VLOOKUP(DATE(YEAR(C10107),MONTH(C10107)-2,DAY(1)),'מדדים וריביות'!B:C,2,FALSE))</f>
        <v>33569481.560914703</v>
      </c>
      <c r="F10107" s="46">
        <f>IF($B$5=1,'ריבית יומית'!D10101,'ריבית יומית'!G10101)</f>
        <v>2.7242892239431882E-5</v>
      </c>
      <c r="G10107" s="46">
        <f t="shared" si="1116"/>
        <v>0</v>
      </c>
      <c r="H10107" s="29">
        <f t="shared" si="1114"/>
        <v>1</v>
      </c>
      <c r="I10107" s="30">
        <f>VLOOKUP(B10106,'מדדים וריביות'!B:C,2)</f>
        <v>33670290.814851403</v>
      </c>
      <c r="K10107" s="39">
        <f t="shared" si="1117"/>
        <v>0</v>
      </c>
      <c r="L10107" s="39">
        <f t="shared" si="1118"/>
        <v>0</v>
      </c>
      <c r="M10107" s="39">
        <f t="shared" si="1119"/>
        <v>0</v>
      </c>
      <c r="N10107" s="41">
        <f t="shared" si="1120"/>
        <v>0</v>
      </c>
    </row>
    <row r="10108" spans="2:14">
      <c r="B10108" s="1">
        <v>42973</v>
      </c>
      <c r="C10108" s="1">
        <f t="shared" si="1115"/>
        <v>42948</v>
      </c>
      <c r="E10108" s="42">
        <f>IF(DAY(B10108)&gt;14,VLOOKUP(DATE(YEAR(C10108),MONTH(C10108)-1,DAY(1)),'מדדים וריביות'!B:C,2,FALSE),VLOOKUP(DATE(YEAR(C10108),MONTH(C10108)-2,DAY(1)),'מדדים וריביות'!B:C,2,FALSE))</f>
        <v>33569481.560914703</v>
      </c>
      <c r="F10108" s="46">
        <f>IF($B$5=1,'ריבית יומית'!D10102,'ריבית יומית'!G10102)</f>
        <v>2.7242892239431882E-5</v>
      </c>
      <c r="G10108" s="46">
        <f t="shared" si="1116"/>
        <v>0</v>
      </c>
      <c r="H10108" s="29">
        <f t="shared" si="1114"/>
        <v>1</v>
      </c>
      <c r="I10108" s="30">
        <f>VLOOKUP(B10107,'מדדים וריביות'!B:C,2)</f>
        <v>33670290.814851403</v>
      </c>
      <c r="K10108" s="39">
        <f t="shared" si="1117"/>
        <v>0</v>
      </c>
      <c r="L10108" s="39">
        <f t="shared" si="1118"/>
        <v>0</v>
      </c>
      <c r="M10108" s="39">
        <f t="shared" si="1119"/>
        <v>0</v>
      </c>
      <c r="N10108" s="41">
        <f t="shared" si="1120"/>
        <v>0</v>
      </c>
    </row>
    <row r="10109" spans="2:14">
      <c r="B10109" s="1">
        <v>42974</v>
      </c>
      <c r="C10109" s="1">
        <f t="shared" si="1115"/>
        <v>42948</v>
      </c>
      <c r="E10109" s="42">
        <f>IF(DAY(B10109)&gt;14,VLOOKUP(DATE(YEAR(C10109),MONTH(C10109)-1,DAY(1)),'מדדים וריביות'!B:C,2,FALSE),VLOOKUP(DATE(YEAR(C10109),MONTH(C10109)-2,DAY(1)),'מדדים וריביות'!B:C,2,FALSE))</f>
        <v>33569481.560914703</v>
      </c>
      <c r="F10109" s="46">
        <f>IF($B$5=1,'ריבית יומית'!D10103,'ריבית יומית'!G10103)</f>
        <v>2.7242892239431882E-5</v>
      </c>
      <c r="G10109" s="46">
        <f t="shared" si="1116"/>
        <v>0</v>
      </c>
      <c r="H10109" s="29">
        <f t="shared" si="1114"/>
        <v>1</v>
      </c>
      <c r="I10109" s="30">
        <f>VLOOKUP(B10108,'מדדים וריביות'!B:C,2)</f>
        <v>33670290.814851403</v>
      </c>
      <c r="K10109" s="39">
        <f t="shared" si="1117"/>
        <v>0</v>
      </c>
      <c r="L10109" s="39">
        <f t="shared" si="1118"/>
        <v>0</v>
      </c>
      <c r="M10109" s="39">
        <f t="shared" si="1119"/>
        <v>0</v>
      </c>
      <c r="N10109" s="41">
        <f t="shared" si="1120"/>
        <v>0</v>
      </c>
    </row>
    <row r="10110" spans="2:14">
      <c r="B10110" s="1">
        <v>42975</v>
      </c>
      <c r="C10110" s="1">
        <f t="shared" si="1115"/>
        <v>42948</v>
      </c>
      <c r="E10110" s="42">
        <f>IF(DAY(B10110)&gt;14,VLOOKUP(DATE(YEAR(C10110),MONTH(C10110)-1,DAY(1)),'מדדים וריביות'!B:C,2,FALSE),VLOOKUP(DATE(YEAR(C10110),MONTH(C10110)-2,DAY(1)),'מדדים וריביות'!B:C,2,FALSE))</f>
        <v>33569481.560914703</v>
      </c>
      <c r="F10110" s="46">
        <f>IF($B$5=1,'ריבית יומית'!D10104,'ריבית יומית'!G10104)</f>
        <v>2.7242892239431882E-5</v>
      </c>
      <c r="G10110" s="46">
        <f t="shared" si="1116"/>
        <v>0</v>
      </c>
      <c r="H10110" s="29">
        <f t="shared" si="1114"/>
        <v>1</v>
      </c>
      <c r="I10110" s="30">
        <f>VLOOKUP(B10109,'מדדים וריביות'!B:C,2)</f>
        <v>33670290.814851403</v>
      </c>
      <c r="K10110" s="39">
        <f t="shared" si="1117"/>
        <v>0</v>
      </c>
      <c r="L10110" s="39">
        <f t="shared" si="1118"/>
        <v>0</v>
      </c>
      <c r="M10110" s="39">
        <f t="shared" si="1119"/>
        <v>0</v>
      </c>
      <c r="N10110" s="41">
        <f t="shared" si="1120"/>
        <v>0</v>
      </c>
    </row>
    <row r="10111" spans="2:14">
      <c r="B10111" s="1">
        <v>42976</v>
      </c>
      <c r="C10111" s="1">
        <f t="shared" si="1115"/>
        <v>42948</v>
      </c>
      <c r="E10111" s="42">
        <f>IF(DAY(B10111)&gt;14,VLOOKUP(DATE(YEAR(C10111),MONTH(C10111)-1,DAY(1)),'מדדים וריביות'!B:C,2,FALSE),VLOOKUP(DATE(YEAR(C10111),MONTH(C10111)-2,DAY(1)),'מדדים וריביות'!B:C,2,FALSE))</f>
        <v>33569481.560914703</v>
      </c>
      <c r="F10111" s="46">
        <f>IF($B$5=1,'ריבית יומית'!D10105,'ריבית יומית'!G10105)</f>
        <v>2.7242892239431882E-5</v>
      </c>
      <c r="G10111" s="46">
        <f t="shared" si="1116"/>
        <v>0</v>
      </c>
      <c r="H10111" s="29">
        <f t="shared" si="1114"/>
        <v>1</v>
      </c>
      <c r="I10111" s="30">
        <f>VLOOKUP(B10110,'מדדים וריביות'!B:C,2)</f>
        <v>33670290.814851403</v>
      </c>
      <c r="K10111" s="39">
        <f t="shared" si="1117"/>
        <v>0</v>
      </c>
      <c r="L10111" s="39">
        <f t="shared" si="1118"/>
        <v>0</v>
      </c>
      <c r="M10111" s="39">
        <f t="shared" si="1119"/>
        <v>0</v>
      </c>
      <c r="N10111" s="41">
        <f t="shared" si="1120"/>
        <v>0</v>
      </c>
    </row>
    <row r="10112" spans="2:14">
      <c r="B10112" s="1">
        <v>42977</v>
      </c>
      <c r="C10112" s="1">
        <f t="shared" si="1115"/>
        <v>42948</v>
      </c>
      <c r="E10112" s="42">
        <f>IF(DAY(B10112)&gt;14,VLOOKUP(DATE(YEAR(C10112),MONTH(C10112)-1,DAY(1)),'מדדים וריביות'!B:C,2,FALSE),VLOOKUP(DATE(YEAR(C10112),MONTH(C10112)-2,DAY(1)),'מדדים וריביות'!B:C,2,FALSE))</f>
        <v>33569481.560914703</v>
      </c>
      <c r="F10112" s="46">
        <f>IF($B$5=1,'ריבית יומית'!D10106,'ריבית יומית'!G10106)</f>
        <v>2.7242892239431882E-5</v>
      </c>
      <c r="G10112" s="46">
        <f t="shared" si="1116"/>
        <v>0</v>
      </c>
      <c r="H10112" s="29">
        <f t="shared" si="1114"/>
        <v>1</v>
      </c>
      <c r="I10112" s="30">
        <f>VLOOKUP(B10111,'מדדים וריביות'!B:C,2)</f>
        <v>33670290.814851403</v>
      </c>
      <c r="K10112" s="39">
        <f t="shared" si="1117"/>
        <v>0</v>
      </c>
      <c r="L10112" s="39">
        <f t="shared" si="1118"/>
        <v>0</v>
      </c>
      <c r="M10112" s="39">
        <f t="shared" si="1119"/>
        <v>0</v>
      </c>
      <c r="N10112" s="41">
        <f t="shared" si="1120"/>
        <v>0</v>
      </c>
    </row>
    <row r="10113" spans="2:14">
      <c r="B10113" s="1">
        <v>42978</v>
      </c>
      <c r="C10113" s="1">
        <f t="shared" si="1115"/>
        <v>42948</v>
      </c>
      <c r="E10113" s="42">
        <f>IF(DAY(B10113)&gt;14,VLOOKUP(DATE(YEAR(C10113),MONTH(C10113)-1,DAY(1)),'מדדים וריביות'!B:C,2,FALSE),VLOOKUP(DATE(YEAR(C10113),MONTH(C10113)-2,DAY(1)),'מדדים וריביות'!B:C,2,FALSE))</f>
        <v>33569481.560914703</v>
      </c>
      <c r="F10113" s="46">
        <f>IF($B$5=1,'ריבית יומית'!D10107,'ריבית יומית'!G10107)</f>
        <v>2.7242892239431882E-5</v>
      </c>
      <c r="G10113" s="46">
        <f t="shared" si="1116"/>
        <v>0</v>
      </c>
      <c r="H10113" s="29">
        <f t="shared" si="1114"/>
        <v>1</v>
      </c>
      <c r="I10113" s="30">
        <f>VLOOKUP(B10112,'מדדים וריביות'!B:C,2)</f>
        <v>33670290.814851403</v>
      </c>
      <c r="K10113" s="39">
        <f t="shared" si="1117"/>
        <v>0</v>
      </c>
      <c r="L10113" s="39">
        <f t="shared" si="1118"/>
        <v>0</v>
      </c>
      <c r="M10113" s="39">
        <f t="shared" si="1119"/>
        <v>0</v>
      </c>
      <c r="N10113" s="41">
        <f t="shared" si="1120"/>
        <v>0</v>
      </c>
    </row>
    <row r="10114" spans="2:14">
      <c r="B10114" s="1">
        <v>42979</v>
      </c>
      <c r="C10114" s="1">
        <f t="shared" si="1115"/>
        <v>42979</v>
      </c>
      <c r="E10114" s="42">
        <f>IF(DAY(B10114)&gt;14,VLOOKUP(DATE(YEAR(C10114),MONTH(C10114)-1,DAY(1)),'מדדים וריביות'!B:C,2,FALSE),VLOOKUP(DATE(YEAR(C10114),MONTH(C10114)-2,DAY(1)),'מדדים וריביות'!B:C,2,FALSE))</f>
        <v>33569481.560914703</v>
      </c>
      <c r="F10114" s="46">
        <f>IF($B$5=1,'ריבית יומית'!D10108,'ריבית יומית'!G10108)</f>
        <v>2.7242892239431882E-5</v>
      </c>
      <c r="G10114" s="46">
        <f t="shared" si="1116"/>
        <v>0</v>
      </c>
      <c r="H10114" s="29">
        <f t="shared" si="1114"/>
        <v>1</v>
      </c>
      <c r="I10114" s="30">
        <f>VLOOKUP(B10113,'מדדים וריביות'!B:C,2)</f>
        <v>33670290.814851403</v>
      </c>
      <c r="K10114" s="39">
        <f t="shared" si="1117"/>
        <v>0</v>
      </c>
      <c r="L10114" s="39">
        <f t="shared" si="1118"/>
        <v>0</v>
      </c>
      <c r="M10114" s="39">
        <f t="shared" si="1119"/>
        <v>0</v>
      </c>
      <c r="N10114" s="41">
        <f t="shared" si="1120"/>
        <v>0</v>
      </c>
    </row>
    <row r="10115" spans="2:14">
      <c r="B10115" s="1">
        <v>42980</v>
      </c>
      <c r="C10115" s="1">
        <f t="shared" si="1115"/>
        <v>42979</v>
      </c>
      <c r="E10115" s="42">
        <f>IF(DAY(B10115)&gt;14,VLOOKUP(DATE(YEAR(C10115),MONTH(C10115)-1,DAY(1)),'מדדים וריביות'!B:C,2,FALSE),VLOOKUP(DATE(YEAR(C10115),MONTH(C10115)-2,DAY(1)),'מדדים וריביות'!B:C,2,FALSE))</f>
        <v>33569481.560914703</v>
      </c>
      <c r="F10115" s="46">
        <f>IF($B$5=1,'ריבית יומית'!D10109,'ריבית יומית'!G10109)</f>
        <v>2.7242892239431882E-5</v>
      </c>
      <c r="G10115" s="46">
        <f t="shared" si="1116"/>
        <v>0</v>
      </c>
      <c r="H10115" s="29">
        <f t="shared" si="1114"/>
        <v>1</v>
      </c>
      <c r="I10115" s="30">
        <f>VLOOKUP(B10114,'מדדים וריביות'!B:C,2)</f>
        <v>33703893.899497002</v>
      </c>
      <c r="K10115" s="39">
        <f t="shared" si="1117"/>
        <v>0</v>
      </c>
      <c r="L10115" s="39">
        <f t="shared" si="1118"/>
        <v>0</v>
      </c>
      <c r="M10115" s="39">
        <f t="shared" si="1119"/>
        <v>0</v>
      </c>
      <c r="N10115" s="41">
        <f t="shared" si="1120"/>
        <v>0</v>
      </c>
    </row>
    <row r="10116" spans="2:14">
      <c r="B10116" s="1">
        <v>42981</v>
      </c>
      <c r="C10116" s="1">
        <f t="shared" si="1115"/>
        <v>42979</v>
      </c>
      <c r="E10116" s="42">
        <f>IF(DAY(B10116)&gt;14,VLOOKUP(DATE(YEAR(C10116),MONTH(C10116)-1,DAY(1)),'מדדים וריביות'!B:C,2,FALSE),VLOOKUP(DATE(YEAR(C10116),MONTH(C10116)-2,DAY(1)),'מדדים וריביות'!B:C,2,FALSE))</f>
        <v>33569481.560914703</v>
      </c>
      <c r="F10116" s="46">
        <f>IF($B$5=1,'ריבית יומית'!D10110,'ריבית יומית'!G10110)</f>
        <v>2.7242892239431882E-5</v>
      </c>
      <c r="G10116" s="46">
        <f t="shared" si="1116"/>
        <v>0</v>
      </c>
      <c r="H10116" s="29">
        <f t="shared" si="1114"/>
        <v>1</v>
      </c>
      <c r="I10116" s="30">
        <f>VLOOKUP(B10115,'מדדים וריביות'!B:C,2)</f>
        <v>33703893.899497002</v>
      </c>
      <c r="K10116" s="39">
        <f t="shared" si="1117"/>
        <v>0</v>
      </c>
      <c r="L10116" s="39">
        <f t="shared" si="1118"/>
        <v>0</v>
      </c>
      <c r="M10116" s="39">
        <f t="shared" si="1119"/>
        <v>0</v>
      </c>
      <c r="N10116" s="41">
        <f t="shared" si="1120"/>
        <v>0</v>
      </c>
    </row>
    <row r="10117" spans="2:14">
      <c r="B10117" s="1">
        <v>42982</v>
      </c>
      <c r="C10117" s="1">
        <f t="shared" si="1115"/>
        <v>42979</v>
      </c>
      <c r="E10117" s="42">
        <f>IF(DAY(B10117)&gt;14,VLOOKUP(DATE(YEAR(C10117),MONTH(C10117)-1,DAY(1)),'מדדים וריביות'!B:C,2,FALSE),VLOOKUP(DATE(YEAR(C10117),MONTH(C10117)-2,DAY(1)),'מדדים וריביות'!B:C,2,FALSE))</f>
        <v>33569481.560914703</v>
      </c>
      <c r="F10117" s="46">
        <f>IF($B$5=1,'ריבית יומית'!D10111,'ריבית יומית'!G10111)</f>
        <v>2.7242892239431882E-5</v>
      </c>
      <c r="G10117" s="46">
        <f t="shared" si="1116"/>
        <v>0</v>
      </c>
      <c r="H10117" s="29">
        <f t="shared" si="1114"/>
        <v>1</v>
      </c>
      <c r="I10117" s="30">
        <f>VLOOKUP(B10116,'מדדים וריביות'!B:C,2)</f>
        <v>33703893.899497002</v>
      </c>
      <c r="K10117" s="39">
        <f t="shared" si="1117"/>
        <v>0</v>
      </c>
      <c r="L10117" s="39">
        <f t="shared" si="1118"/>
        <v>0</v>
      </c>
      <c r="M10117" s="39">
        <f t="shared" si="1119"/>
        <v>0</v>
      </c>
      <c r="N10117" s="41">
        <f t="shared" si="1120"/>
        <v>0</v>
      </c>
    </row>
    <row r="10118" spans="2:14">
      <c r="B10118" s="1">
        <v>42983</v>
      </c>
      <c r="C10118" s="1">
        <f t="shared" si="1115"/>
        <v>42979</v>
      </c>
      <c r="E10118" s="42">
        <f>IF(DAY(B10118)&gt;14,VLOOKUP(DATE(YEAR(C10118),MONTH(C10118)-1,DAY(1)),'מדדים וריביות'!B:C,2,FALSE),VLOOKUP(DATE(YEAR(C10118),MONTH(C10118)-2,DAY(1)),'מדדים וריביות'!B:C,2,FALSE))</f>
        <v>33569481.560914703</v>
      </c>
      <c r="F10118" s="46">
        <f>IF($B$5=1,'ריבית יומית'!D10112,'ריבית יומית'!G10112)</f>
        <v>2.7242892239431882E-5</v>
      </c>
      <c r="G10118" s="46">
        <f t="shared" si="1116"/>
        <v>0</v>
      </c>
      <c r="H10118" s="29">
        <f t="shared" si="1114"/>
        <v>1</v>
      </c>
      <c r="I10118" s="30">
        <f>VLOOKUP(B10117,'מדדים וריביות'!B:C,2)</f>
        <v>33703893.899497002</v>
      </c>
      <c r="K10118" s="39">
        <f t="shared" si="1117"/>
        <v>0</v>
      </c>
      <c r="L10118" s="39">
        <f t="shared" si="1118"/>
        <v>0</v>
      </c>
      <c r="M10118" s="39">
        <f t="shared" si="1119"/>
        <v>0</v>
      </c>
      <c r="N10118" s="41">
        <f t="shared" si="1120"/>
        <v>0</v>
      </c>
    </row>
    <row r="10119" spans="2:14">
      <c r="B10119" s="1">
        <v>42984</v>
      </c>
      <c r="C10119" s="1">
        <f t="shared" si="1115"/>
        <v>42979</v>
      </c>
      <c r="E10119" s="42">
        <f>IF(DAY(B10119)&gt;14,VLOOKUP(DATE(YEAR(C10119),MONTH(C10119)-1,DAY(1)),'מדדים וריביות'!B:C,2,FALSE),VLOOKUP(DATE(YEAR(C10119),MONTH(C10119)-2,DAY(1)),'מדדים וריביות'!B:C,2,FALSE))</f>
        <v>33569481.560914703</v>
      </c>
      <c r="F10119" s="46">
        <f>IF($B$5=1,'ריבית יומית'!D10113,'ריבית יומית'!G10113)</f>
        <v>2.7242892239431882E-5</v>
      </c>
      <c r="G10119" s="46">
        <f t="shared" si="1116"/>
        <v>0</v>
      </c>
      <c r="H10119" s="29">
        <f t="shared" si="1114"/>
        <v>1</v>
      </c>
      <c r="I10119" s="30">
        <f>VLOOKUP(B10118,'מדדים וריביות'!B:C,2)</f>
        <v>33703893.899497002</v>
      </c>
      <c r="K10119" s="39">
        <f t="shared" si="1117"/>
        <v>0</v>
      </c>
      <c r="L10119" s="39">
        <f t="shared" si="1118"/>
        <v>0</v>
      </c>
      <c r="M10119" s="39">
        <f t="shared" si="1119"/>
        <v>0</v>
      </c>
      <c r="N10119" s="41">
        <f t="shared" si="1120"/>
        <v>0</v>
      </c>
    </row>
    <row r="10120" spans="2:14">
      <c r="B10120" s="1">
        <v>42985</v>
      </c>
      <c r="C10120" s="1">
        <f t="shared" si="1115"/>
        <v>42979</v>
      </c>
      <c r="E10120" s="42">
        <f>IF(DAY(B10120)&gt;14,VLOOKUP(DATE(YEAR(C10120),MONTH(C10120)-1,DAY(1)),'מדדים וריביות'!B:C,2,FALSE),VLOOKUP(DATE(YEAR(C10120),MONTH(C10120)-2,DAY(1)),'מדדים וריביות'!B:C,2,FALSE))</f>
        <v>33569481.560914703</v>
      </c>
      <c r="F10120" s="46">
        <f>IF($B$5=1,'ריבית יומית'!D10114,'ריבית יומית'!G10114)</f>
        <v>2.7242892239431882E-5</v>
      </c>
      <c r="G10120" s="46">
        <f t="shared" si="1116"/>
        <v>0</v>
      </c>
      <c r="H10120" s="29">
        <f t="shared" si="1114"/>
        <v>1</v>
      </c>
      <c r="I10120" s="30">
        <f>VLOOKUP(B10119,'מדדים וריביות'!B:C,2)</f>
        <v>33703893.899497002</v>
      </c>
      <c r="K10120" s="39">
        <f t="shared" si="1117"/>
        <v>0</v>
      </c>
      <c r="L10120" s="39">
        <f t="shared" si="1118"/>
        <v>0</v>
      </c>
      <c r="M10120" s="39">
        <f t="shared" si="1119"/>
        <v>0</v>
      </c>
      <c r="N10120" s="41">
        <f t="shared" si="1120"/>
        <v>0</v>
      </c>
    </row>
    <row r="10121" spans="2:14">
      <c r="B10121" s="1">
        <v>42986</v>
      </c>
      <c r="C10121" s="1">
        <f t="shared" si="1115"/>
        <v>42979</v>
      </c>
      <c r="E10121" s="42">
        <f>IF(DAY(B10121)&gt;14,VLOOKUP(DATE(YEAR(C10121),MONTH(C10121)-1,DAY(1)),'מדדים וריביות'!B:C,2,FALSE),VLOOKUP(DATE(YEAR(C10121),MONTH(C10121)-2,DAY(1)),'מדדים וריביות'!B:C,2,FALSE))</f>
        <v>33569481.560914703</v>
      </c>
      <c r="F10121" s="46">
        <f>IF($B$5=1,'ריבית יומית'!D10115,'ריבית יומית'!G10115)</f>
        <v>2.7242892239431882E-5</v>
      </c>
      <c r="G10121" s="46">
        <f t="shared" si="1116"/>
        <v>0</v>
      </c>
      <c r="H10121" s="29">
        <f t="shared" si="1114"/>
        <v>1</v>
      </c>
      <c r="I10121" s="30">
        <f>VLOOKUP(B10120,'מדדים וריביות'!B:C,2)</f>
        <v>33703893.899497002</v>
      </c>
      <c r="K10121" s="39">
        <f t="shared" si="1117"/>
        <v>0</v>
      </c>
      <c r="L10121" s="39">
        <f t="shared" si="1118"/>
        <v>0</v>
      </c>
      <c r="M10121" s="39">
        <f t="shared" si="1119"/>
        <v>0</v>
      </c>
      <c r="N10121" s="41">
        <f t="shared" si="1120"/>
        <v>0</v>
      </c>
    </row>
    <row r="10122" spans="2:14">
      <c r="B10122" s="1">
        <v>42987</v>
      </c>
      <c r="C10122" s="1">
        <f t="shared" si="1115"/>
        <v>42979</v>
      </c>
      <c r="E10122" s="42">
        <f>IF(DAY(B10122)&gt;14,VLOOKUP(DATE(YEAR(C10122),MONTH(C10122)-1,DAY(1)),'מדדים וריביות'!B:C,2,FALSE),VLOOKUP(DATE(YEAR(C10122),MONTH(C10122)-2,DAY(1)),'מדדים וריביות'!B:C,2,FALSE))</f>
        <v>33569481.560914703</v>
      </c>
      <c r="F10122" s="46">
        <f>IF($B$5=1,'ריבית יומית'!D10116,'ריבית יומית'!G10116)</f>
        <v>2.7242892239431882E-5</v>
      </c>
      <c r="G10122" s="46">
        <f t="shared" si="1116"/>
        <v>0</v>
      </c>
      <c r="H10122" s="29">
        <f t="shared" si="1114"/>
        <v>1</v>
      </c>
      <c r="I10122" s="30">
        <f>VLOOKUP(B10121,'מדדים וריביות'!B:C,2)</f>
        <v>33703893.899497002</v>
      </c>
      <c r="K10122" s="39">
        <f t="shared" si="1117"/>
        <v>0</v>
      </c>
      <c r="L10122" s="39">
        <f t="shared" si="1118"/>
        <v>0</v>
      </c>
      <c r="M10122" s="39">
        <f t="shared" si="1119"/>
        <v>0</v>
      </c>
      <c r="N10122" s="41">
        <f t="shared" si="1120"/>
        <v>0</v>
      </c>
    </row>
    <row r="10123" spans="2:14">
      <c r="B10123" s="1">
        <v>42988</v>
      </c>
      <c r="C10123" s="1">
        <f t="shared" si="1115"/>
        <v>42979</v>
      </c>
      <c r="E10123" s="42">
        <f>IF(DAY(B10123)&gt;14,VLOOKUP(DATE(YEAR(C10123),MONTH(C10123)-1,DAY(1)),'מדדים וריביות'!B:C,2,FALSE),VLOOKUP(DATE(YEAR(C10123),MONTH(C10123)-2,DAY(1)),'מדדים וריביות'!B:C,2,FALSE))</f>
        <v>33569481.560914703</v>
      </c>
      <c r="F10123" s="46">
        <f>IF($B$5=1,'ריבית יומית'!D10117,'ריבית יומית'!G10117)</f>
        <v>2.7242892239431882E-5</v>
      </c>
      <c r="G10123" s="46">
        <f t="shared" si="1116"/>
        <v>0</v>
      </c>
      <c r="H10123" s="29">
        <f t="shared" si="1114"/>
        <v>1</v>
      </c>
      <c r="I10123" s="30">
        <f>VLOOKUP(B10122,'מדדים וריביות'!B:C,2)</f>
        <v>33703893.899497002</v>
      </c>
      <c r="K10123" s="39">
        <f t="shared" si="1117"/>
        <v>0</v>
      </c>
      <c r="L10123" s="39">
        <f t="shared" si="1118"/>
        <v>0</v>
      </c>
      <c r="M10123" s="39">
        <f t="shared" si="1119"/>
        <v>0</v>
      </c>
      <c r="N10123" s="41">
        <f t="shared" si="1120"/>
        <v>0</v>
      </c>
    </row>
    <row r="10124" spans="2:14">
      <c r="B10124" s="1">
        <v>42989</v>
      </c>
      <c r="C10124" s="1">
        <f t="shared" si="1115"/>
        <v>42979</v>
      </c>
      <c r="E10124" s="42">
        <f>IF(DAY(B10124)&gt;14,VLOOKUP(DATE(YEAR(C10124),MONTH(C10124)-1,DAY(1)),'מדדים וריביות'!B:C,2,FALSE),VLOOKUP(DATE(YEAR(C10124),MONTH(C10124)-2,DAY(1)),'מדדים וריביות'!B:C,2,FALSE))</f>
        <v>33569481.560914703</v>
      </c>
      <c r="F10124" s="46">
        <f>IF($B$5=1,'ריבית יומית'!D10118,'ריבית יומית'!G10118)</f>
        <v>2.7242892239431882E-5</v>
      </c>
      <c r="G10124" s="46">
        <f t="shared" si="1116"/>
        <v>0</v>
      </c>
      <c r="H10124" s="29">
        <f t="shared" si="1114"/>
        <v>1</v>
      </c>
      <c r="I10124" s="30">
        <f>VLOOKUP(B10123,'מדדים וריביות'!B:C,2)</f>
        <v>33703893.899497002</v>
      </c>
      <c r="K10124" s="39">
        <f t="shared" si="1117"/>
        <v>0</v>
      </c>
      <c r="L10124" s="39">
        <f t="shared" si="1118"/>
        <v>0</v>
      </c>
      <c r="M10124" s="39">
        <f t="shared" si="1119"/>
        <v>0</v>
      </c>
      <c r="N10124" s="41">
        <f t="shared" si="1120"/>
        <v>0</v>
      </c>
    </row>
    <row r="10125" spans="2:14">
      <c r="B10125" s="1">
        <v>42990</v>
      </c>
      <c r="C10125" s="1">
        <f t="shared" si="1115"/>
        <v>42979</v>
      </c>
      <c r="E10125" s="42">
        <f>IF(DAY(B10125)&gt;14,VLOOKUP(DATE(YEAR(C10125),MONTH(C10125)-1,DAY(1)),'מדדים וריביות'!B:C,2,FALSE),VLOOKUP(DATE(YEAR(C10125),MONTH(C10125)-2,DAY(1)),'מדדים וריביות'!B:C,2,FALSE))</f>
        <v>33569481.560914703</v>
      </c>
      <c r="F10125" s="46">
        <f>IF($B$5=1,'ריבית יומית'!D10119,'ריבית יומית'!G10119)</f>
        <v>2.7242892239431882E-5</v>
      </c>
      <c r="G10125" s="46">
        <f t="shared" si="1116"/>
        <v>0</v>
      </c>
      <c r="H10125" s="29">
        <f t="shared" si="1114"/>
        <v>1</v>
      </c>
      <c r="I10125" s="30">
        <f>VLOOKUP(B10124,'מדדים וריביות'!B:C,2)</f>
        <v>33703893.899497002</v>
      </c>
      <c r="K10125" s="39">
        <f t="shared" si="1117"/>
        <v>0</v>
      </c>
      <c r="L10125" s="39">
        <f t="shared" si="1118"/>
        <v>0</v>
      </c>
      <c r="M10125" s="39">
        <f t="shared" si="1119"/>
        <v>0</v>
      </c>
      <c r="N10125" s="41">
        <f t="shared" si="1120"/>
        <v>0</v>
      </c>
    </row>
    <row r="10126" spans="2:14">
      <c r="B10126" s="1">
        <v>42991</v>
      </c>
      <c r="C10126" s="1">
        <f t="shared" si="1115"/>
        <v>42979</v>
      </c>
      <c r="E10126" s="42">
        <f>IF(DAY(B10126)&gt;14,VLOOKUP(DATE(YEAR(C10126),MONTH(C10126)-1,DAY(1)),'מדדים וריביות'!B:C,2,FALSE),VLOOKUP(DATE(YEAR(C10126),MONTH(C10126)-2,DAY(1)),'מדדים וריביות'!B:C,2,FALSE))</f>
        <v>33569481.560914703</v>
      </c>
      <c r="F10126" s="46">
        <f>IF($B$5=1,'ריבית יומית'!D10120,'ריבית יומית'!G10120)</f>
        <v>2.7242892239431882E-5</v>
      </c>
      <c r="G10126" s="46">
        <f t="shared" si="1116"/>
        <v>0</v>
      </c>
      <c r="H10126" s="29">
        <f t="shared" si="1114"/>
        <v>1</v>
      </c>
      <c r="I10126" s="30">
        <f>VLOOKUP(B10125,'מדדים וריביות'!B:C,2)</f>
        <v>33703893.899497002</v>
      </c>
      <c r="K10126" s="39">
        <f t="shared" si="1117"/>
        <v>0</v>
      </c>
      <c r="L10126" s="39">
        <f t="shared" si="1118"/>
        <v>0</v>
      </c>
      <c r="M10126" s="39">
        <f t="shared" si="1119"/>
        <v>0</v>
      </c>
      <c r="N10126" s="41">
        <f t="shared" si="1120"/>
        <v>0</v>
      </c>
    </row>
    <row r="10127" spans="2:14">
      <c r="B10127" s="1">
        <v>42992</v>
      </c>
      <c r="C10127" s="1">
        <f t="shared" si="1115"/>
        <v>42979</v>
      </c>
      <c r="E10127" s="42">
        <f>IF(DAY(B10127)&gt;14,VLOOKUP(DATE(YEAR(C10127),MONTH(C10127)-1,DAY(1)),'מדדים וריביות'!B:C,2,FALSE),VLOOKUP(DATE(YEAR(C10127),MONTH(C10127)-2,DAY(1)),'מדדים וריביות'!B:C,2,FALSE))</f>
        <v>33569481.560914703</v>
      </c>
      <c r="F10127" s="46">
        <f>IF($B$5=1,'ריבית יומית'!D10121,'ריבית יומית'!G10121)</f>
        <v>2.7242892239431882E-5</v>
      </c>
      <c r="G10127" s="46">
        <f t="shared" si="1116"/>
        <v>0</v>
      </c>
      <c r="H10127" s="29">
        <f t="shared" si="1114"/>
        <v>1</v>
      </c>
      <c r="I10127" s="30">
        <f>VLOOKUP(B10126,'מדדים וריביות'!B:C,2)</f>
        <v>33703893.899497002</v>
      </c>
      <c r="K10127" s="39">
        <f t="shared" si="1117"/>
        <v>0</v>
      </c>
      <c r="L10127" s="39">
        <f t="shared" si="1118"/>
        <v>0</v>
      </c>
      <c r="M10127" s="39">
        <f t="shared" si="1119"/>
        <v>0</v>
      </c>
      <c r="N10127" s="41">
        <f t="shared" si="1120"/>
        <v>0</v>
      </c>
    </row>
    <row r="10128" spans="2:14">
      <c r="B10128" s="1">
        <v>42993</v>
      </c>
      <c r="C10128" s="1">
        <f t="shared" si="1115"/>
        <v>42979</v>
      </c>
      <c r="E10128" s="42">
        <f>IF(DAY(B10128)&gt;14,VLOOKUP(DATE(YEAR(C10128),MONTH(C10128)-1,DAY(1)),'מדדים וריביות'!B:C,2,FALSE),VLOOKUP(DATE(YEAR(C10128),MONTH(C10128)-2,DAY(1)),'מדדים וריביות'!B:C,2,FALSE))</f>
        <v>33670290.814851403</v>
      </c>
      <c r="F10128" s="46">
        <f>IF($B$5=1,'ריבית יומית'!D10122,'ריבית יומית'!G10122)</f>
        <v>2.7242892239431882E-5</v>
      </c>
      <c r="G10128" s="46">
        <f t="shared" si="1116"/>
        <v>0</v>
      </c>
      <c r="H10128" s="29">
        <f t="shared" si="1114"/>
        <v>1</v>
      </c>
      <c r="I10128" s="30">
        <f>VLOOKUP(B10127,'מדדים וריביות'!B:C,2)</f>
        <v>33703893.899497002</v>
      </c>
      <c r="K10128" s="39">
        <f t="shared" si="1117"/>
        <v>0</v>
      </c>
      <c r="L10128" s="39">
        <f t="shared" si="1118"/>
        <v>0</v>
      </c>
      <c r="M10128" s="39">
        <f t="shared" si="1119"/>
        <v>0</v>
      </c>
      <c r="N10128" s="41">
        <f t="shared" si="1120"/>
        <v>0</v>
      </c>
    </row>
    <row r="10129" spans="2:14">
      <c r="B10129" s="1">
        <v>42994</v>
      </c>
      <c r="C10129" s="1">
        <f t="shared" si="1115"/>
        <v>42979</v>
      </c>
      <c r="E10129" s="42">
        <f>IF(DAY(B10129)&gt;14,VLOOKUP(DATE(YEAR(C10129),MONTH(C10129)-1,DAY(1)),'מדדים וריביות'!B:C,2,FALSE),VLOOKUP(DATE(YEAR(C10129),MONTH(C10129)-2,DAY(1)),'מדדים וריביות'!B:C,2,FALSE))</f>
        <v>33670290.814851403</v>
      </c>
      <c r="F10129" s="46">
        <f>IF($B$5=1,'ריבית יומית'!D10123,'ריבית יומית'!G10123)</f>
        <v>2.7242892239431882E-5</v>
      </c>
      <c r="G10129" s="46">
        <f t="shared" si="1116"/>
        <v>0</v>
      </c>
      <c r="H10129" s="29">
        <f t="shared" si="1114"/>
        <v>1</v>
      </c>
      <c r="I10129" s="30">
        <f>VLOOKUP(B10128,'מדדים וריביות'!B:C,2)</f>
        <v>33703893.899497002</v>
      </c>
      <c r="K10129" s="39">
        <f t="shared" si="1117"/>
        <v>0</v>
      </c>
      <c r="L10129" s="39">
        <f t="shared" si="1118"/>
        <v>0</v>
      </c>
      <c r="M10129" s="39">
        <f t="shared" si="1119"/>
        <v>0</v>
      </c>
      <c r="N10129" s="41">
        <f t="shared" si="1120"/>
        <v>0</v>
      </c>
    </row>
    <row r="10130" spans="2:14">
      <c r="B10130" s="1">
        <v>42995</v>
      </c>
      <c r="C10130" s="1">
        <f t="shared" si="1115"/>
        <v>42979</v>
      </c>
      <c r="E10130" s="42">
        <f>IF(DAY(B10130)&gt;14,VLOOKUP(DATE(YEAR(C10130),MONTH(C10130)-1,DAY(1)),'מדדים וריביות'!B:C,2,FALSE),VLOOKUP(DATE(YEAR(C10130),MONTH(C10130)-2,DAY(1)),'מדדים וריביות'!B:C,2,FALSE))</f>
        <v>33670290.814851403</v>
      </c>
      <c r="F10130" s="46">
        <f>IF($B$5=1,'ריבית יומית'!D10124,'ריבית יומית'!G10124)</f>
        <v>2.7242892239431882E-5</v>
      </c>
      <c r="G10130" s="46">
        <f t="shared" si="1116"/>
        <v>0</v>
      </c>
      <c r="H10130" s="29">
        <f t="shared" si="1114"/>
        <v>1</v>
      </c>
      <c r="I10130" s="30">
        <f>VLOOKUP(B10129,'מדדים וריביות'!B:C,2)</f>
        <v>33703893.899497002</v>
      </c>
      <c r="K10130" s="39">
        <f t="shared" si="1117"/>
        <v>0</v>
      </c>
      <c r="L10130" s="39">
        <f t="shared" si="1118"/>
        <v>0</v>
      </c>
      <c r="M10130" s="39">
        <f t="shared" si="1119"/>
        <v>0</v>
      </c>
      <c r="N10130" s="41">
        <f t="shared" si="1120"/>
        <v>0</v>
      </c>
    </row>
    <row r="10131" spans="2:14">
      <c r="B10131" s="1">
        <v>42996</v>
      </c>
      <c r="C10131" s="1">
        <f t="shared" si="1115"/>
        <v>42979</v>
      </c>
      <c r="E10131" s="42">
        <f>IF(DAY(B10131)&gt;14,VLOOKUP(DATE(YEAR(C10131),MONTH(C10131)-1,DAY(1)),'מדדים וריביות'!B:C,2,FALSE),VLOOKUP(DATE(YEAR(C10131),MONTH(C10131)-2,DAY(1)),'מדדים וריביות'!B:C,2,FALSE))</f>
        <v>33670290.814851403</v>
      </c>
      <c r="F10131" s="46">
        <f>IF($B$5=1,'ריבית יומית'!D10125,'ריבית יומית'!G10125)</f>
        <v>2.7242892239431882E-5</v>
      </c>
      <c r="G10131" s="46">
        <f t="shared" si="1116"/>
        <v>0</v>
      </c>
      <c r="H10131" s="29">
        <f t="shared" si="1114"/>
        <v>1</v>
      </c>
      <c r="I10131" s="30">
        <f>VLOOKUP(B10130,'מדדים וריביות'!B:C,2)</f>
        <v>33703893.899497002</v>
      </c>
      <c r="K10131" s="39">
        <f t="shared" si="1117"/>
        <v>0</v>
      </c>
      <c r="L10131" s="39">
        <f t="shared" si="1118"/>
        <v>0</v>
      </c>
      <c r="M10131" s="39">
        <f t="shared" si="1119"/>
        <v>0</v>
      </c>
      <c r="N10131" s="41">
        <f t="shared" si="1120"/>
        <v>0</v>
      </c>
    </row>
    <row r="10132" spans="2:14">
      <c r="B10132" s="1">
        <v>42997</v>
      </c>
      <c r="C10132" s="1">
        <f t="shared" si="1115"/>
        <v>42979</v>
      </c>
      <c r="E10132" s="42">
        <f>IF(DAY(B10132)&gt;14,VLOOKUP(DATE(YEAR(C10132),MONTH(C10132)-1,DAY(1)),'מדדים וריביות'!B:C,2,FALSE),VLOOKUP(DATE(YEAR(C10132),MONTH(C10132)-2,DAY(1)),'מדדים וריביות'!B:C,2,FALSE))</f>
        <v>33670290.814851403</v>
      </c>
      <c r="F10132" s="46">
        <f>IF($B$5=1,'ריבית יומית'!D10126,'ריבית יומית'!G10126)</f>
        <v>2.7242892239431882E-5</v>
      </c>
      <c r="G10132" s="46">
        <f t="shared" si="1116"/>
        <v>0</v>
      </c>
      <c r="H10132" s="29">
        <f t="shared" si="1114"/>
        <v>1</v>
      </c>
      <c r="I10132" s="30">
        <f>VLOOKUP(B10131,'מדדים וריביות'!B:C,2)</f>
        <v>33703893.899497002</v>
      </c>
      <c r="K10132" s="39">
        <f t="shared" si="1117"/>
        <v>0</v>
      </c>
      <c r="L10132" s="39">
        <f t="shared" si="1118"/>
        <v>0</v>
      </c>
      <c r="M10132" s="39">
        <f t="shared" si="1119"/>
        <v>0</v>
      </c>
      <c r="N10132" s="41">
        <f t="shared" si="1120"/>
        <v>0</v>
      </c>
    </row>
    <row r="10133" spans="2:14">
      <c r="B10133" s="1">
        <v>42998</v>
      </c>
      <c r="C10133" s="1">
        <f t="shared" si="1115"/>
        <v>42979</v>
      </c>
      <c r="E10133" s="42">
        <f>IF(DAY(B10133)&gt;14,VLOOKUP(DATE(YEAR(C10133),MONTH(C10133)-1,DAY(1)),'מדדים וריביות'!B:C,2,FALSE),VLOOKUP(DATE(YEAR(C10133),MONTH(C10133)-2,DAY(1)),'מדדים וריביות'!B:C,2,FALSE))</f>
        <v>33670290.814851403</v>
      </c>
      <c r="F10133" s="46">
        <f>IF($B$5=1,'ריבית יומית'!D10127,'ריבית יומית'!G10127)</f>
        <v>2.7242892239431882E-5</v>
      </c>
      <c r="G10133" s="46">
        <f t="shared" si="1116"/>
        <v>0</v>
      </c>
      <c r="H10133" s="29">
        <f t="shared" si="1114"/>
        <v>1</v>
      </c>
      <c r="I10133" s="30">
        <f>VLOOKUP(B10132,'מדדים וריביות'!B:C,2)</f>
        <v>33703893.899497002</v>
      </c>
      <c r="K10133" s="39">
        <f t="shared" si="1117"/>
        <v>0</v>
      </c>
      <c r="L10133" s="39">
        <f t="shared" si="1118"/>
        <v>0</v>
      </c>
      <c r="M10133" s="39">
        <f t="shared" si="1119"/>
        <v>0</v>
      </c>
      <c r="N10133" s="41">
        <f t="shared" si="1120"/>
        <v>0</v>
      </c>
    </row>
    <row r="10134" spans="2:14">
      <c r="B10134" s="1">
        <v>42999</v>
      </c>
      <c r="C10134" s="1">
        <f t="shared" si="1115"/>
        <v>42979</v>
      </c>
      <c r="E10134" s="42">
        <f>IF(DAY(B10134)&gt;14,VLOOKUP(DATE(YEAR(C10134),MONTH(C10134)-1,DAY(1)),'מדדים וריביות'!B:C,2,FALSE),VLOOKUP(DATE(YEAR(C10134),MONTH(C10134)-2,DAY(1)),'מדדים וריביות'!B:C,2,FALSE))</f>
        <v>33670290.814851403</v>
      </c>
      <c r="F10134" s="46">
        <f>IF($B$5=1,'ריבית יומית'!D10128,'ריבית יומית'!G10128)</f>
        <v>2.7242892239431882E-5</v>
      </c>
      <c r="G10134" s="46">
        <f t="shared" si="1116"/>
        <v>0</v>
      </c>
      <c r="H10134" s="29">
        <f t="shared" si="1114"/>
        <v>1</v>
      </c>
      <c r="I10134" s="30">
        <f>VLOOKUP(B10133,'מדדים וריביות'!B:C,2)</f>
        <v>33703893.899497002</v>
      </c>
      <c r="K10134" s="39">
        <f t="shared" si="1117"/>
        <v>0</v>
      </c>
      <c r="L10134" s="39">
        <f t="shared" si="1118"/>
        <v>0</v>
      </c>
      <c r="M10134" s="39">
        <f t="shared" si="1119"/>
        <v>0</v>
      </c>
      <c r="N10134" s="41">
        <f t="shared" si="1120"/>
        <v>0</v>
      </c>
    </row>
    <row r="10135" spans="2:14">
      <c r="B10135" s="1">
        <v>43000</v>
      </c>
      <c r="C10135" s="1">
        <f t="shared" si="1115"/>
        <v>42979</v>
      </c>
      <c r="E10135" s="42">
        <f>IF(DAY(B10135)&gt;14,VLOOKUP(DATE(YEAR(C10135),MONTH(C10135)-1,DAY(1)),'מדדים וריביות'!B:C,2,FALSE),VLOOKUP(DATE(YEAR(C10135),MONTH(C10135)-2,DAY(1)),'מדדים וריביות'!B:C,2,FALSE))</f>
        <v>33670290.814851403</v>
      </c>
      <c r="F10135" s="46">
        <f>IF($B$5=1,'ריבית יומית'!D10129,'ריבית יומית'!G10129)</f>
        <v>2.7242892239431882E-5</v>
      </c>
      <c r="G10135" s="46">
        <f t="shared" si="1116"/>
        <v>0</v>
      </c>
      <c r="H10135" s="29">
        <f t="shared" si="1114"/>
        <v>1</v>
      </c>
      <c r="I10135" s="30">
        <f>VLOOKUP(B10134,'מדדים וריביות'!B:C,2)</f>
        <v>33703893.899497002</v>
      </c>
      <c r="K10135" s="39">
        <f t="shared" si="1117"/>
        <v>0</v>
      </c>
      <c r="L10135" s="39">
        <f t="shared" si="1118"/>
        <v>0</v>
      </c>
      <c r="M10135" s="39">
        <f t="shared" si="1119"/>
        <v>0</v>
      </c>
      <c r="N10135" s="41">
        <f t="shared" si="1120"/>
        <v>0</v>
      </c>
    </row>
    <row r="10136" spans="2:14">
      <c r="B10136" s="1">
        <v>43001</v>
      </c>
      <c r="C10136" s="1">
        <f t="shared" si="1115"/>
        <v>42979</v>
      </c>
      <c r="E10136" s="42">
        <f>IF(DAY(B10136)&gt;14,VLOOKUP(DATE(YEAR(C10136),MONTH(C10136)-1,DAY(1)),'מדדים וריביות'!B:C,2,FALSE),VLOOKUP(DATE(YEAR(C10136),MONTH(C10136)-2,DAY(1)),'מדדים וריביות'!B:C,2,FALSE))</f>
        <v>33670290.814851403</v>
      </c>
      <c r="F10136" s="46">
        <f>IF($B$5=1,'ריבית יומית'!D10130,'ריבית יומית'!G10130)</f>
        <v>2.7242892239431882E-5</v>
      </c>
      <c r="G10136" s="46">
        <f t="shared" si="1116"/>
        <v>0</v>
      </c>
      <c r="H10136" s="29">
        <f t="shared" si="1114"/>
        <v>1</v>
      </c>
      <c r="I10136" s="30">
        <f>VLOOKUP(B10135,'מדדים וריביות'!B:C,2)</f>
        <v>33703893.899497002</v>
      </c>
      <c r="K10136" s="39">
        <f t="shared" si="1117"/>
        <v>0</v>
      </c>
      <c r="L10136" s="39">
        <f t="shared" si="1118"/>
        <v>0</v>
      </c>
      <c r="M10136" s="39">
        <f t="shared" si="1119"/>
        <v>0</v>
      </c>
      <c r="N10136" s="41">
        <f t="shared" si="1120"/>
        <v>0</v>
      </c>
    </row>
    <row r="10137" spans="2:14">
      <c r="B10137" s="1">
        <v>43002</v>
      </c>
      <c r="C10137" s="1">
        <f t="shared" si="1115"/>
        <v>42979</v>
      </c>
      <c r="E10137" s="42">
        <f>IF(DAY(B10137)&gt;14,VLOOKUP(DATE(YEAR(C10137),MONTH(C10137)-1,DAY(1)),'מדדים וריביות'!B:C,2,FALSE),VLOOKUP(DATE(YEAR(C10137),MONTH(C10137)-2,DAY(1)),'מדדים וריביות'!B:C,2,FALSE))</f>
        <v>33670290.814851403</v>
      </c>
      <c r="F10137" s="46">
        <f>IF($B$5=1,'ריבית יומית'!D10131,'ריבית יומית'!G10131)</f>
        <v>2.7242892239431882E-5</v>
      </c>
      <c r="G10137" s="46">
        <f t="shared" si="1116"/>
        <v>0</v>
      </c>
      <c r="H10137" s="29">
        <f t="shared" si="1114"/>
        <v>1</v>
      </c>
      <c r="I10137" s="30">
        <f>VLOOKUP(B10136,'מדדים וריביות'!B:C,2)</f>
        <v>33703893.899497002</v>
      </c>
      <c r="K10137" s="39">
        <f t="shared" si="1117"/>
        <v>0</v>
      </c>
      <c r="L10137" s="39">
        <f t="shared" si="1118"/>
        <v>0</v>
      </c>
      <c r="M10137" s="39">
        <f t="shared" si="1119"/>
        <v>0</v>
      </c>
      <c r="N10137" s="41">
        <f t="shared" si="1120"/>
        <v>0</v>
      </c>
    </row>
    <row r="10138" spans="2:14">
      <c r="B10138" s="1">
        <v>43003</v>
      </c>
      <c r="C10138" s="1">
        <f t="shared" si="1115"/>
        <v>42979</v>
      </c>
      <c r="E10138" s="42">
        <f>IF(DAY(B10138)&gt;14,VLOOKUP(DATE(YEAR(C10138),MONTH(C10138)-1,DAY(1)),'מדדים וריביות'!B:C,2,FALSE),VLOOKUP(DATE(YEAR(C10138),MONTH(C10138)-2,DAY(1)),'מדדים וריביות'!B:C,2,FALSE))</f>
        <v>33670290.814851403</v>
      </c>
      <c r="F10138" s="46">
        <f>IF($B$5=1,'ריבית יומית'!D10132,'ריבית יומית'!G10132)</f>
        <v>2.7242892239431882E-5</v>
      </c>
      <c r="G10138" s="46">
        <f t="shared" si="1116"/>
        <v>0</v>
      </c>
      <c r="H10138" s="29">
        <f t="shared" si="1114"/>
        <v>1</v>
      </c>
      <c r="I10138" s="30">
        <f>VLOOKUP(B10137,'מדדים וריביות'!B:C,2)</f>
        <v>33703893.899497002</v>
      </c>
      <c r="K10138" s="39">
        <f t="shared" si="1117"/>
        <v>0</v>
      </c>
      <c r="L10138" s="39">
        <f t="shared" si="1118"/>
        <v>0</v>
      </c>
      <c r="M10138" s="39">
        <f t="shared" si="1119"/>
        <v>0</v>
      </c>
      <c r="N10138" s="41">
        <f t="shared" si="1120"/>
        <v>0</v>
      </c>
    </row>
    <row r="10139" spans="2:14">
      <c r="B10139" s="1">
        <v>43004</v>
      </c>
      <c r="C10139" s="1">
        <f t="shared" si="1115"/>
        <v>42979</v>
      </c>
      <c r="E10139" s="42">
        <f>IF(DAY(B10139)&gt;14,VLOOKUP(DATE(YEAR(C10139),MONTH(C10139)-1,DAY(1)),'מדדים וריביות'!B:C,2,FALSE),VLOOKUP(DATE(YEAR(C10139),MONTH(C10139)-2,DAY(1)),'מדדים וריביות'!B:C,2,FALSE))</f>
        <v>33670290.814851403</v>
      </c>
      <c r="F10139" s="46">
        <f>IF($B$5=1,'ריבית יומית'!D10133,'ריבית יומית'!G10133)</f>
        <v>2.7242892239431882E-5</v>
      </c>
      <c r="G10139" s="46">
        <f t="shared" si="1116"/>
        <v>0</v>
      </c>
      <c r="H10139" s="29">
        <f t="shared" si="1114"/>
        <v>1</v>
      </c>
      <c r="I10139" s="30">
        <f>VLOOKUP(B10138,'מדדים וריביות'!B:C,2)</f>
        <v>33703893.899497002</v>
      </c>
      <c r="K10139" s="39">
        <f t="shared" si="1117"/>
        <v>0</v>
      </c>
      <c r="L10139" s="39">
        <f t="shared" si="1118"/>
        <v>0</v>
      </c>
      <c r="M10139" s="39">
        <f t="shared" si="1119"/>
        <v>0</v>
      </c>
      <c r="N10139" s="41">
        <f t="shared" si="1120"/>
        <v>0</v>
      </c>
    </row>
    <row r="10140" spans="2:14">
      <c r="B10140" s="1">
        <v>43005</v>
      </c>
      <c r="C10140" s="1">
        <f t="shared" si="1115"/>
        <v>42979</v>
      </c>
      <c r="E10140" s="42">
        <f>IF(DAY(B10140)&gt;14,VLOOKUP(DATE(YEAR(C10140),MONTH(C10140)-1,DAY(1)),'מדדים וריביות'!B:C,2,FALSE),VLOOKUP(DATE(YEAR(C10140),MONTH(C10140)-2,DAY(1)),'מדדים וריביות'!B:C,2,FALSE))</f>
        <v>33670290.814851403</v>
      </c>
      <c r="F10140" s="46">
        <f>IF($B$5=1,'ריבית יומית'!D10134,'ריבית יומית'!G10134)</f>
        <v>2.7242892239431882E-5</v>
      </c>
      <c r="G10140" s="46">
        <f t="shared" si="1116"/>
        <v>0</v>
      </c>
      <c r="H10140" s="29">
        <f t="shared" si="1114"/>
        <v>1</v>
      </c>
      <c r="I10140" s="30">
        <f>VLOOKUP(B10139,'מדדים וריביות'!B:C,2)</f>
        <v>33703893.899497002</v>
      </c>
      <c r="K10140" s="39">
        <f t="shared" si="1117"/>
        <v>0</v>
      </c>
      <c r="L10140" s="39">
        <f t="shared" si="1118"/>
        <v>0</v>
      </c>
      <c r="M10140" s="39">
        <f t="shared" si="1119"/>
        <v>0</v>
      </c>
      <c r="N10140" s="41">
        <f t="shared" si="1120"/>
        <v>0</v>
      </c>
    </row>
    <row r="10141" spans="2:14">
      <c r="B10141" s="1">
        <v>43006</v>
      </c>
      <c r="C10141" s="1">
        <f t="shared" si="1115"/>
        <v>42979</v>
      </c>
      <c r="E10141" s="42">
        <f>IF(DAY(B10141)&gt;14,VLOOKUP(DATE(YEAR(C10141),MONTH(C10141)-1,DAY(1)),'מדדים וריביות'!B:C,2,FALSE),VLOOKUP(DATE(YEAR(C10141),MONTH(C10141)-2,DAY(1)),'מדדים וריביות'!B:C,2,FALSE))</f>
        <v>33670290.814851403</v>
      </c>
      <c r="F10141" s="46">
        <f>IF($B$5=1,'ריבית יומית'!D10135,'ריבית יומית'!G10135)</f>
        <v>2.7242892239431882E-5</v>
      </c>
      <c r="G10141" s="46">
        <f t="shared" si="1116"/>
        <v>0</v>
      </c>
      <c r="H10141" s="29">
        <f t="shared" si="1114"/>
        <v>1</v>
      </c>
      <c r="I10141" s="30">
        <f>VLOOKUP(B10140,'מדדים וריביות'!B:C,2)</f>
        <v>33703893.899497002</v>
      </c>
      <c r="K10141" s="39">
        <f t="shared" si="1117"/>
        <v>0</v>
      </c>
      <c r="L10141" s="39">
        <f t="shared" si="1118"/>
        <v>0</v>
      </c>
      <c r="M10141" s="39">
        <f t="shared" si="1119"/>
        <v>0</v>
      </c>
      <c r="N10141" s="41">
        <f t="shared" si="1120"/>
        <v>0</v>
      </c>
    </row>
    <row r="10142" spans="2:14">
      <c r="B10142" s="1">
        <v>43007</v>
      </c>
      <c r="C10142" s="1">
        <f t="shared" si="1115"/>
        <v>42979</v>
      </c>
      <c r="E10142" s="42">
        <f>IF(DAY(B10142)&gt;14,VLOOKUP(DATE(YEAR(C10142),MONTH(C10142)-1,DAY(1)),'מדדים וריביות'!B:C,2,FALSE),VLOOKUP(DATE(YEAR(C10142),MONTH(C10142)-2,DAY(1)),'מדדים וריביות'!B:C,2,FALSE))</f>
        <v>33670290.814851403</v>
      </c>
      <c r="F10142" s="46">
        <f>IF($B$5=1,'ריבית יומית'!D10136,'ריבית יומית'!G10136)</f>
        <v>2.7242892239431882E-5</v>
      </c>
      <c r="G10142" s="46">
        <f t="shared" si="1116"/>
        <v>0</v>
      </c>
      <c r="H10142" s="29">
        <f t="shared" si="1114"/>
        <v>1</v>
      </c>
      <c r="I10142" s="30">
        <f>VLOOKUP(B10141,'מדדים וריביות'!B:C,2)</f>
        <v>33703893.899497002</v>
      </c>
      <c r="K10142" s="39">
        <f t="shared" si="1117"/>
        <v>0</v>
      </c>
      <c r="L10142" s="39">
        <f t="shared" si="1118"/>
        <v>0</v>
      </c>
      <c r="M10142" s="39">
        <f t="shared" si="1119"/>
        <v>0</v>
      </c>
      <c r="N10142" s="41">
        <f t="shared" si="1120"/>
        <v>0</v>
      </c>
    </row>
    <row r="10143" spans="2:14">
      <c r="B10143" s="1">
        <v>43008</v>
      </c>
      <c r="C10143" s="1">
        <f t="shared" si="1115"/>
        <v>42979</v>
      </c>
      <c r="E10143" s="42">
        <f>IF(DAY(B10143)&gt;14,VLOOKUP(DATE(YEAR(C10143),MONTH(C10143)-1,DAY(1)),'מדדים וריביות'!B:C,2,FALSE),VLOOKUP(DATE(YEAR(C10143),MONTH(C10143)-2,DAY(1)),'מדדים וריביות'!B:C,2,FALSE))</f>
        <v>33670290.814851403</v>
      </c>
      <c r="F10143" s="46">
        <f>IF($B$5=1,'ריבית יומית'!D10137,'ריבית יומית'!G10137)</f>
        <v>2.7242892239431882E-5</v>
      </c>
      <c r="G10143" s="46">
        <f t="shared" si="1116"/>
        <v>0</v>
      </c>
      <c r="H10143" s="29">
        <f t="shared" si="1114"/>
        <v>1</v>
      </c>
      <c r="I10143" s="30">
        <f>VLOOKUP(B10142,'מדדים וריביות'!B:C,2)</f>
        <v>33703893.899497002</v>
      </c>
      <c r="K10143" s="39">
        <f t="shared" si="1117"/>
        <v>0</v>
      </c>
      <c r="L10143" s="39">
        <f t="shared" si="1118"/>
        <v>0</v>
      </c>
      <c r="M10143" s="39">
        <f t="shared" si="1119"/>
        <v>0</v>
      </c>
      <c r="N10143" s="41">
        <f t="shared" si="1120"/>
        <v>0</v>
      </c>
    </row>
    <row r="10144" spans="2:14">
      <c r="B10144" s="1">
        <v>43009</v>
      </c>
      <c r="C10144" s="1">
        <f t="shared" si="1115"/>
        <v>43009</v>
      </c>
      <c r="E10144" s="42">
        <f>IF(DAY(B10144)&gt;14,VLOOKUP(DATE(YEAR(C10144),MONTH(C10144)-1,DAY(1)),'מדדים וריביות'!B:C,2,FALSE),VLOOKUP(DATE(YEAR(C10144),MONTH(C10144)-2,DAY(1)),'מדדים וריביות'!B:C,2,FALSE))</f>
        <v>33670290.814851403</v>
      </c>
      <c r="F10144" s="46">
        <f>IF($B$5=1,'ריבית יומית'!D10138,'ריבית יומית'!G10138)</f>
        <v>2.7242892239431882E-5</v>
      </c>
      <c r="G10144" s="46">
        <f t="shared" si="1116"/>
        <v>0</v>
      </c>
      <c r="H10144" s="29">
        <f t="shared" si="1114"/>
        <v>1</v>
      </c>
      <c r="I10144" s="30">
        <f>VLOOKUP(B10143,'מדדים וריביות'!B:C,2)</f>
        <v>33703893.899497002</v>
      </c>
      <c r="K10144" s="39">
        <f t="shared" si="1117"/>
        <v>0</v>
      </c>
      <c r="L10144" s="39">
        <f t="shared" si="1118"/>
        <v>0</v>
      </c>
      <c r="M10144" s="39">
        <f t="shared" si="1119"/>
        <v>0</v>
      </c>
      <c r="N10144" s="41">
        <f t="shared" si="1120"/>
        <v>0</v>
      </c>
    </row>
    <row r="10145" spans="2:14">
      <c r="B10145" s="1">
        <v>43010</v>
      </c>
      <c r="C10145" s="1">
        <f t="shared" si="1115"/>
        <v>43009</v>
      </c>
      <c r="E10145" s="42">
        <f>IF(DAY(B10145)&gt;14,VLOOKUP(DATE(YEAR(C10145),MONTH(C10145)-1,DAY(1)),'מדדים וריביות'!B:C,2,FALSE),VLOOKUP(DATE(YEAR(C10145),MONTH(C10145)-2,DAY(1)),'מדדים וריביות'!B:C,2,FALSE))</f>
        <v>33670290.814851403</v>
      </c>
      <c r="F10145" s="46">
        <f>IF($B$5=1,'ריבית יומית'!D10139,'ריבית יומית'!G10139)</f>
        <v>2.7242892239431882E-5</v>
      </c>
      <c r="G10145" s="46">
        <f t="shared" si="1116"/>
        <v>0</v>
      </c>
      <c r="H10145" s="29">
        <f t="shared" si="1114"/>
        <v>1</v>
      </c>
      <c r="I10145" s="30">
        <f>VLOOKUP(B10144,'מדדים וריביות'!B:C,2)</f>
        <v>33804703.153433703</v>
      </c>
      <c r="K10145" s="39">
        <f t="shared" si="1117"/>
        <v>0</v>
      </c>
      <c r="L10145" s="39">
        <f t="shared" si="1118"/>
        <v>0</v>
      </c>
      <c r="M10145" s="39">
        <f t="shared" si="1119"/>
        <v>0</v>
      </c>
      <c r="N10145" s="41">
        <f t="shared" si="1120"/>
        <v>0</v>
      </c>
    </row>
    <row r="10146" spans="2:14">
      <c r="B10146" s="1">
        <v>43011</v>
      </c>
      <c r="C10146" s="1">
        <f t="shared" si="1115"/>
        <v>43009</v>
      </c>
      <c r="E10146" s="42">
        <f>IF(DAY(B10146)&gt;14,VLOOKUP(DATE(YEAR(C10146),MONTH(C10146)-1,DAY(1)),'מדדים וריביות'!B:C,2,FALSE),VLOOKUP(DATE(YEAR(C10146),MONTH(C10146)-2,DAY(1)),'מדדים וריביות'!B:C,2,FALSE))</f>
        <v>33670290.814851403</v>
      </c>
      <c r="F10146" s="46">
        <f>IF($B$5=1,'ריבית יומית'!D10140,'ריבית יומית'!G10140)</f>
        <v>2.7242892239431882E-5</v>
      </c>
      <c r="G10146" s="46">
        <f t="shared" si="1116"/>
        <v>0</v>
      </c>
      <c r="H10146" s="29">
        <f t="shared" si="1114"/>
        <v>1</v>
      </c>
      <c r="I10146" s="30">
        <f>VLOOKUP(B10145,'מדדים וריביות'!B:C,2)</f>
        <v>33804703.153433703</v>
      </c>
      <c r="K10146" s="39">
        <f t="shared" si="1117"/>
        <v>0</v>
      </c>
      <c r="L10146" s="39">
        <f t="shared" si="1118"/>
        <v>0</v>
      </c>
      <c r="M10146" s="39">
        <f t="shared" si="1119"/>
        <v>0</v>
      </c>
      <c r="N10146" s="41">
        <f t="shared" si="1120"/>
        <v>0</v>
      </c>
    </row>
    <row r="10147" spans="2:14">
      <c r="B10147" s="1">
        <v>43012</v>
      </c>
      <c r="C10147" s="1">
        <f t="shared" si="1115"/>
        <v>43009</v>
      </c>
      <c r="E10147" s="42">
        <f>IF(DAY(B10147)&gt;14,VLOOKUP(DATE(YEAR(C10147),MONTH(C10147)-1,DAY(1)),'מדדים וריביות'!B:C,2,FALSE),VLOOKUP(DATE(YEAR(C10147),MONTH(C10147)-2,DAY(1)),'מדדים וריביות'!B:C,2,FALSE))</f>
        <v>33670290.814851403</v>
      </c>
      <c r="F10147" s="46">
        <f>IF($B$5=1,'ריבית יומית'!D10141,'ריבית יומית'!G10141)</f>
        <v>2.7242892239431882E-5</v>
      </c>
      <c r="G10147" s="46">
        <f t="shared" si="1116"/>
        <v>0</v>
      </c>
      <c r="H10147" s="29">
        <f t="shared" ref="H10147:H10210" si="1121">H10148*(1+G10147)</f>
        <v>1</v>
      </c>
      <c r="I10147" s="30">
        <f>VLOOKUP(B10146,'מדדים וריביות'!B:C,2)</f>
        <v>33804703.153433703</v>
      </c>
      <c r="K10147" s="39">
        <f t="shared" si="1117"/>
        <v>0</v>
      </c>
      <c r="L10147" s="39">
        <f t="shared" si="1118"/>
        <v>0</v>
      </c>
      <c r="M10147" s="39">
        <f t="shared" si="1119"/>
        <v>0</v>
      </c>
      <c r="N10147" s="41">
        <f t="shared" si="1120"/>
        <v>0</v>
      </c>
    </row>
    <row r="10148" spans="2:14">
      <c r="B10148" s="1">
        <v>43013</v>
      </c>
      <c r="C10148" s="1">
        <f t="shared" si="1115"/>
        <v>43009</v>
      </c>
      <c r="E10148" s="42">
        <f>IF(DAY(B10148)&gt;14,VLOOKUP(DATE(YEAR(C10148),MONTH(C10148)-1,DAY(1)),'מדדים וריביות'!B:C,2,FALSE),VLOOKUP(DATE(YEAR(C10148),MONTH(C10148)-2,DAY(1)),'מדדים וריביות'!B:C,2,FALSE))</f>
        <v>33670290.814851403</v>
      </c>
      <c r="F10148" s="46">
        <f>IF($B$5=1,'ריבית יומית'!D10142,'ריבית יומית'!G10142)</f>
        <v>2.7242892239431882E-5</v>
      </c>
      <c r="G10148" s="46">
        <f t="shared" si="1116"/>
        <v>0</v>
      </c>
      <c r="H10148" s="29">
        <f t="shared" si="1121"/>
        <v>1</v>
      </c>
      <c r="I10148" s="30">
        <f>VLOOKUP(B10147,'מדדים וריביות'!B:C,2)</f>
        <v>33804703.153433703</v>
      </c>
      <c r="K10148" s="39">
        <f t="shared" si="1117"/>
        <v>0</v>
      </c>
      <c r="L10148" s="39">
        <f t="shared" si="1118"/>
        <v>0</v>
      </c>
      <c r="M10148" s="39">
        <f t="shared" si="1119"/>
        <v>0</v>
      </c>
      <c r="N10148" s="41">
        <f t="shared" si="1120"/>
        <v>0</v>
      </c>
    </row>
    <row r="10149" spans="2:14">
      <c r="B10149" s="1">
        <v>43014</v>
      </c>
      <c r="C10149" s="1">
        <f t="shared" si="1115"/>
        <v>43009</v>
      </c>
      <c r="E10149" s="42">
        <f>IF(DAY(B10149)&gt;14,VLOOKUP(DATE(YEAR(C10149),MONTH(C10149)-1,DAY(1)),'מדדים וריביות'!B:C,2,FALSE),VLOOKUP(DATE(YEAR(C10149),MONTH(C10149)-2,DAY(1)),'מדדים וריביות'!B:C,2,FALSE))</f>
        <v>33670290.814851403</v>
      </c>
      <c r="F10149" s="46">
        <f>IF($B$5=1,'ריבית יומית'!D10143,'ריבית יומית'!G10143)</f>
        <v>2.7242892239431882E-5</v>
      </c>
      <c r="G10149" s="46">
        <f t="shared" si="1116"/>
        <v>0</v>
      </c>
      <c r="H10149" s="29">
        <f t="shared" si="1121"/>
        <v>1</v>
      </c>
      <c r="I10149" s="30">
        <f>VLOOKUP(B10148,'מדדים וריביות'!B:C,2)</f>
        <v>33804703.153433703</v>
      </c>
      <c r="K10149" s="39">
        <f t="shared" si="1117"/>
        <v>0</v>
      </c>
      <c r="L10149" s="39">
        <f t="shared" si="1118"/>
        <v>0</v>
      </c>
      <c r="M10149" s="39">
        <f t="shared" si="1119"/>
        <v>0</v>
      </c>
      <c r="N10149" s="41">
        <f t="shared" si="1120"/>
        <v>0</v>
      </c>
    </row>
    <row r="10150" spans="2:14">
      <c r="B10150" s="1">
        <v>43015</v>
      </c>
      <c r="C10150" s="1">
        <f t="shared" si="1115"/>
        <v>43009</v>
      </c>
      <c r="E10150" s="42">
        <f>IF(DAY(B10150)&gt;14,VLOOKUP(DATE(YEAR(C10150),MONTH(C10150)-1,DAY(1)),'מדדים וריביות'!B:C,2,FALSE),VLOOKUP(DATE(YEAR(C10150),MONTH(C10150)-2,DAY(1)),'מדדים וריביות'!B:C,2,FALSE))</f>
        <v>33670290.814851403</v>
      </c>
      <c r="F10150" s="46">
        <f>IF($B$5=1,'ריבית יומית'!D10144,'ריבית יומית'!G10144)</f>
        <v>2.7242892239431882E-5</v>
      </c>
      <c r="G10150" s="46">
        <f t="shared" si="1116"/>
        <v>0</v>
      </c>
      <c r="H10150" s="29">
        <f t="shared" si="1121"/>
        <v>1</v>
      </c>
      <c r="I10150" s="30">
        <f>VLOOKUP(B10149,'מדדים וריביות'!B:C,2)</f>
        <v>33804703.153433703</v>
      </c>
      <c r="K10150" s="39">
        <f t="shared" si="1117"/>
        <v>0</v>
      </c>
      <c r="L10150" s="39">
        <f t="shared" si="1118"/>
        <v>0</v>
      </c>
      <c r="M10150" s="39">
        <f t="shared" si="1119"/>
        <v>0</v>
      </c>
      <c r="N10150" s="41">
        <f t="shared" si="1120"/>
        <v>0</v>
      </c>
    </row>
    <row r="10151" spans="2:14">
      <c r="B10151" s="1">
        <v>43016</v>
      </c>
      <c r="C10151" s="1">
        <f t="shared" si="1115"/>
        <v>43009</v>
      </c>
      <c r="E10151" s="42">
        <f>IF(DAY(B10151)&gt;14,VLOOKUP(DATE(YEAR(C10151),MONTH(C10151)-1,DAY(1)),'מדדים וריביות'!B:C,2,FALSE),VLOOKUP(DATE(YEAR(C10151),MONTH(C10151)-2,DAY(1)),'מדדים וריביות'!B:C,2,FALSE))</f>
        <v>33670290.814851403</v>
      </c>
      <c r="F10151" s="46">
        <f>IF($B$5=1,'ריבית יומית'!D10145,'ריבית יומית'!G10145)</f>
        <v>2.7242892239431882E-5</v>
      </c>
      <c r="G10151" s="46">
        <f t="shared" si="1116"/>
        <v>0</v>
      </c>
      <c r="H10151" s="29">
        <f t="shared" si="1121"/>
        <v>1</v>
      </c>
      <c r="I10151" s="30">
        <f>VLOOKUP(B10150,'מדדים וריביות'!B:C,2)</f>
        <v>33804703.153433703</v>
      </c>
      <c r="K10151" s="39">
        <f t="shared" si="1117"/>
        <v>0</v>
      </c>
      <c r="L10151" s="39">
        <f t="shared" si="1118"/>
        <v>0</v>
      </c>
      <c r="M10151" s="39">
        <f t="shared" si="1119"/>
        <v>0</v>
      </c>
      <c r="N10151" s="41">
        <f t="shared" si="1120"/>
        <v>0</v>
      </c>
    </row>
    <row r="10152" spans="2:14">
      <c r="B10152" s="1">
        <v>43017</v>
      </c>
      <c r="C10152" s="1">
        <f t="shared" si="1115"/>
        <v>43009</v>
      </c>
      <c r="E10152" s="42">
        <f>IF(DAY(B10152)&gt;14,VLOOKUP(DATE(YEAR(C10152),MONTH(C10152)-1,DAY(1)),'מדדים וריביות'!B:C,2,FALSE),VLOOKUP(DATE(YEAR(C10152),MONTH(C10152)-2,DAY(1)),'מדדים וריביות'!B:C,2,FALSE))</f>
        <v>33670290.814851403</v>
      </c>
      <c r="F10152" s="46">
        <f>IF($B$5=1,'ריבית יומית'!D10146,'ריבית יומית'!G10146)</f>
        <v>2.7242892239431882E-5</v>
      </c>
      <c r="G10152" s="46">
        <f t="shared" si="1116"/>
        <v>0</v>
      </c>
      <c r="H10152" s="29">
        <f t="shared" si="1121"/>
        <v>1</v>
      </c>
      <c r="I10152" s="30">
        <f>VLOOKUP(B10151,'מדדים וריביות'!B:C,2)</f>
        <v>33804703.153433703</v>
      </c>
      <c r="K10152" s="39">
        <f t="shared" si="1117"/>
        <v>0</v>
      </c>
      <c r="L10152" s="39">
        <f t="shared" si="1118"/>
        <v>0</v>
      </c>
      <c r="M10152" s="39">
        <f t="shared" si="1119"/>
        <v>0</v>
      </c>
      <c r="N10152" s="41">
        <f t="shared" si="1120"/>
        <v>0</v>
      </c>
    </row>
    <row r="10153" spans="2:14">
      <c r="B10153" s="1">
        <v>43018</v>
      </c>
      <c r="C10153" s="1">
        <f t="shared" si="1115"/>
        <v>43009</v>
      </c>
      <c r="E10153" s="42">
        <f>IF(DAY(B10153)&gt;14,VLOOKUP(DATE(YEAR(C10153),MONTH(C10153)-1,DAY(1)),'מדדים וריביות'!B:C,2,FALSE),VLOOKUP(DATE(YEAR(C10153),MONTH(C10153)-2,DAY(1)),'מדדים וריביות'!B:C,2,FALSE))</f>
        <v>33670290.814851403</v>
      </c>
      <c r="F10153" s="46">
        <f>IF($B$5=1,'ריבית יומית'!D10147,'ריבית יומית'!G10147)</f>
        <v>2.7242892239431882E-5</v>
      </c>
      <c r="G10153" s="46">
        <f t="shared" si="1116"/>
        <v>0</v>
      </c>
      <c r="H10153" s="29">
        <f t="shared" si="1121"/>
        <v>1</v>
      </c>
      <c r="I10153" s="30">
        <f>VLOOKUP(B10152,'מדדים וריביות'!B:C,2)</f>
        <v>33804703.153433703</v>
      </c>
      <c r="K10153" s="39">
        <f t="shared" si="1117"/>
        <v>0</v>
      </c>
      <c r="L10153" s="39">
        <f t="shared" si="1118"/>
        <v>0</v>
      </c>
      <c r="M10153" s="39">
        <f t="shared" si="1119"/>
        <v>0</v>
      </c>
      <c r="N10153" s="41">
        <f t="shared" si="1120"/>
        <v>0</v>
      </c>
    </row>
    <row r="10154" spans="2:14">
      <c r="B10154" s="1">
        <v>43019</v>
      </c>
      <c r="C10154" s="1">
        <f t="shared" si="1115"/>
        <v>43009</v>
      </c>
      <c r="E10154" s="42">
        <f>IF(DAY(B10154)&gt;14,VLOOKUP(DATE(YEAR(C10154),MONTH(C10154)-1,DAY(1)),'מדדים וריביות'!B:C,2,FALSE),VLOOKUP(DATE(YEAR(C10154),MONTH(C10154)-2,DAY(1)),'מדדים וריביות'!B:C,2,FALSE))</f>
        <v>33670290.814851403</v>
      </c>
      <c r="F10154" s="46">
        <f>IF($B$5=1,'ריבית יומית'!D10148,'ריבית יומית'!G10148)</f>
        <v>2.7242892239431882E-5</v>
      </c>
      <c r="G10154" s="46">
        <f t="shared" si="1116"/>
        <v>0</v>
      </c>
      <c r="H10154" s="29">
        <f t="shared" si="1121"/>
        <v>1</v>
      </c>
      <c r="I10154" s="30">
        <f>VLOOKUP(B10153,'מדדים וריביות'!B:C,2)</f>
        <v>33804703.153433703</v>
      </c>
      <c r="K10154" s="39">
        <f t="shared" si="1117"/>
        <v>0</v>
      </c>
      <c r="L10154" s="39">
        <f t="shared" si="1118"/>
        <v>0</v>
      </c>
      <c r="M10154" s="39">
        <f t="shared" si="1119"/>
        <v>0</v>
      </c>
      <c r="N10154" s="41">
        <f t="shared" si="1120"/>
        <v>0</v>
      </c>
    </row>
    <row r="10155" spans="2:14">
      <c r="B10155" s="1">
        <v>43020</v>
      </c>
      <c r="C10155" s="1">
        <f t="shared" si="1115"/>
        <v>43009</v>
      </c>
      <c r="E10155" s="42">
        <f>IF(DAY(B10155)&gt;14,VLOOKUP(DATE(YEAR(C10155),MONTH(C10155)-1,DAY(1)),'מדדים וריביות'!B:C,2,FALSE),VLOOKUP(DATE(YEAR(C10155),MONTH(C10155)-2,DAY(1)),'מדדים וריביות'!B:C,2,FALSE))</f>
        <v>33670290.814851403</v>
      </c>
      <c r="F10155" s="46">
        <f>IF($B$5=1,'ריבית יומית'!D10149,'ריבית יומית'!G10149)</f>
        <v>2.7242892239431882E-5</v>
      </c>
      <c r="G10155" s="46">
        <f t="shared" si="1116"/>
        <v>0</v>
      </c>
      <c r="H10155" s="29">
        <f t="shared" si="1121"/>
        <v>1</v>
      </c>
      <c r="I10155" s="30">
        <f>VLOOKUP(B10154,'מדדים וריביות'!B:C,2)</f>
        <v>33804703.153433703</v>
      </c>
      <c r="K10155" s="39">
        <f t="shared" si="1117"/>
        <v>0</v>
      </c>
      <c r="L10155" s="39">
        <f t="shared" si="1118"/>
        <v>0</v>
      </c>
      <c r="M10155" s="39">
        <f t="shared" si="1119"/>
        <v>0</v>
      </c>
      <c r="N10155" s="41">
        <f t="shared" si="1120"/>
        <v>0</v>
      </c>
    </row>
    <row r="10156" spans="2:14">
      <c r="B10156" s="1">
        <v>43021</v>
      </c>
      <c r="C10156" s="1">
        <f t="shared" si="1115"/>
        <v>43009</v>
      </c>
      <c r="E10156" s="42">
        <f>IF(DAY(B10156)&gt;14,VLOOKUP(DATE(YEAR(C10156),MONTH(C10156)-1,DAY(1)),'מדדים וריביות'!B:C,2,FALSE),VLOOKUP(DATE(YEAR(C10156),MONTH(C10156)-2,DAY(1)),'מדדים וריביות'!B:C,2,FALSE))</f>
        <v>33670290.814851403</v>
      </c>
      <c r="F10156" s="46">
        <f>IF($B$5=1,'ריבית יומית'!D10150,'ריבית יומית'!G10150)</f>
        <v>2.7242892239431882E-5</v>
      </c>
      <c r="G10156" s="46">
        <f t="shared" si="1116"/>
        <v>0</v>
      </c>
      <c r="H10156" s="29">
        <f t="shared" si="1121"/>
        <v>1</v>
      </c>
      <c r="I10156" s="30">
        <f>VLOOKUP(B10155,'מדדים וריביות'!B:C,2)</f>
        <v>33804703.153433703</v>
      </c>
      <c r="K10156" s="39">
        <f t="shared" si="1117"/>
        <v>0</v>
      </c>
      <c r="L10156" s="39">
        <f t="shared" si="1118"/>
        <v>0</v>
      </c>
      <c r="M10156" s="39">
        <f t="shared" si="1119"/>
        <v>0</v>
      </c>
      <c r="N10156" s="41">
        <f t="shared" si="1120"/>
        <v>0</v>
      </c>
    </row>
    <row r="10157" spans="2:14">
      <c r="B10157" s="1">
        <v>43022</v>
      </c>
      <c r="C10157" s="1">
        <f t="shared" si="1115"/>
        <v>43009</v>
      </c>
      <c r="E10157" s="42">
        <f>IF(DAY(B10157)&gt;14,VLOOKUP(DATE(YEAR(C10157),MONTH(C10157)-1,DAY(1)),'מדדים וריביות'!B:C,2,FALSE),VLOOKUP(DATE(YEAR(C10157),MONTH(C10157)-2,DAY(1)),'מדדים וריביות'!B:C,2,FALSE))</f>
        <v>33670290.814851403</v>
      </c>
      <c r="F10157" s="46">
        <f>IF($B$5=1,'ריבית יומית'!D10151,'ריבית יומית'!G10151)</f>
        <v>2.7242892239431882E-5</v>
      </c>
      <c r="G10157" s="46">
        <f t="shared" si="1116"/>
        <v>0</v>
      </c>
      <c r="H10157" s="29">
        <f t="shared" si="1121"/>
        <v>1</v>
      </c>
      <c r="I10157" s="30">
        <f>VLOOKUP(B10156,'מדדים וריביות'!B:C,2)</f>
        <v>33804703.153433703</v>
      </c>
      <c r="K10157" s="39">
        <f t="shared" si="1117"/>
        <v>0</v>
      </c>
      <c r="L10157" s="39">
        <f t="shared" si="1118"/>
        <v>0</v>
      </c>
      <c r="M10157" s="39">
        <f t="shared" si="1119"/>
        <v>0</v>
      </c>
      <c r="N10157" s="41">
        <f t="shared" si="1120"/>
        <v>0</v>
      </c>
    </row>
    <row r="10158" spans="2:14">
      <c r="B10158" s="1">
        <v>43023</v>
      </c>
      <c r="C10158" s="1">
        <f t="shared" si="1115"/>
        <v>43009</v>
      </c>
      <c r="E10158" s="42">
        <f>IF(DAY(B10158)&gt;14,VLOOKUP(DATE(YEAR(C10158),MONTH(C10158)-1,DAY(1)),'מדדים וריביות'!B:C,2,FALSE),VLOOKUP(DATE(YEAR(C10158),MONTH(C10158)-2,DAY(1)),'מדדים וריביות'!B:C,2,FALSE))</f>
        <v>33703893.899497002</v>
      </c>
      <c r="F10158" s="46">
        <f>IF($B$5=1,'ריבית יומית'!D10152,'ריבית יומית'!G10152)</f>
        <v>2.7242892239431882E-5</v>
      </c>
      <c r="G10158" s="46">
        <f t="shared" si="1116"/>
        <v>0</v>
      </c>
      <c r="H10158" s="29">
        <f t="shared" si="1121"/>
        <v>1</v>
      </c>
      <c r="I10158" s="30">
        <f>VLOOKUP(B10157,'מדדים וריביות'!B:C,2)</f>
        <v>33804703.153433703</v>
      </c>
      <c r="K10158" s="39">
        <f t="shared" si="1117"/>
        <v>0</v>
      </c>
      <c r="L10158" s="39">
        <f t="shared" si="1118"/>
        <v>0</v>
      </c>
      <c r="M10158" s="39">
        <f t="shared" si="1119"/>
        <v>0</v>
      </c>
      <c r="N10158" s="41">
        <f t="shared" si="1120"/>
        <v>0</v>
      </c>
    </row>
    <row r="10159" spans="2:14">
      <c r="B10159" s="1">
        <v>43024</v>
      </c>
      <c r="C10159" s="1">
        <f t="shared" si="1115"/>
        <v>43009</v>
      </c>
      <c r="E10159" s="42">
        <f>IF(DAY(B10159)&gt;14,VLOOKUP(DATE(YEAR(C10159),MONTH(C10159)-1,DAY(1)),'מדדים וריביות'!B:C,2,FALSE),VLOOKUP(DATE(YEAR(C10159),MONTH(C10159)-2,DAY(1)),'מדדים וריביות'!B:C,2,FALSE))</f>
        <v>33703893.899497002</v>
      </c>
      <c r="F10159" s="46">
        <f>IF($B$5=1,'ריבית יומית'!D10153,'ריבית יומית'!G10153)</f>
        <v>2.7242892239431882E-5</v>
      </c>
      <c r="G10159" s="46">
        <f t="shared" si="1116"/>
        <v>0</v>
      </c>
      <c r="H10159" s="29">
        <f t="shared" si="1121"/>
        <v>1</v>
      </c>
      <c r="I10159" s="30">
        <f>VLOOKUP(B10158,'מדדים וריביות'!B:C,2)</f>
        <v>33804703.153433703</v>
      </c>
      <c r="K10159" s="39">
        <f t="shared" si="1117"/>
        <v>0</v>
      </c>
      <c r="L10159" s="39">
        <f t="shared" si="1118"/>
        <v>0</v>
      </c>
      <c r="M10159" s="39">
        <f t="shared" si="1119"/>
        <v>0</v>
      </c>
      <c r="N10159" s="41">
        <f t="shared" si="1120"/>
        <v>0</v>
      </c>
    </row>
    <row r="10160" spans="2:14">
      <c r="B10160" s="1">
        <v>43025</v>
      </c>
      <c r="C10160" s="1">
        <f t="shared" si="1115"/>
        <v>43009</v>
      </c>
      <c r="E10160" s="42">
        <f>IF(DAY(B10160)&gt;14,VLOOKUP(DATE(YEAR(C10160),MONTH(C10160)-1,DAY(1)),'מדדים וריביות'!B:C,2,FALSE),VLOOKUP(DATE(YEAR(C10160),MONTH(C10160)-2,DAY(1)),'מדדים וריביות'!B:C,2,FALSE))</f>
        <v>33703893.899497002</v>
      </c>
      <c r="F10160" s="46">
        <f>IF($B$5=1,'ריבית יומית'!D10154,'ריבית יומית'!G10154)</f>
        <v>2.7242892239431882E-5</v>
      </c>
      <c r="G10160" s="46">
        <f t="shared" si="1116"/>
        <v>0</v>
      </c>
      <c r="H10160" s="29">
        <f t="shared" si="1121"/>
        <v>1</v>
      </c>
      <c r="I10160" s="30">
        <f>VLOOKUP(B10159,'מדדים וריביות'!B:C,2)</f>
        <v>33804703.153433703</v>
      </c>
      <c r="K10160" s="39">
        <f t="shared" si="1117"/>
        <v>0</v>
      </c>
      <c r="L10160" s="39">
        <f t="shared" si="1118"/>
        <v>0</v>
      </c>
      <c r="M10160" s="39">
        <f t="shared" si="1119"/>
        <v>0</v>
      </c>
      <c r="N10160" s="41">
        <f t="shared" si="1120"/>
        <v>0</v>
      </c>
    </row>
    <row r="10161" spans="2:14">
      <c r="B10161" s="1">
        <v>43026</v>
      </c>
      <c r="C10161" s="1">
        <f t="shared" si="1115"/>
        <v>43009</v>
      </c>
      <c r="E10161" s="42">
        <f>IF(DAY(B10161)&gt;14,VLOOKUP(DATE(YEAR(C10161),MONTH(C10161)-1,DAY(1)),'מדדים וריביות'!B:C,2,FALSE),VLOOKUP(DATE(YEAR(C10161),MONTH(C10161)-2,DAY(1)),'מדדים וריביות'!B:C,2,FALSE))</f>
        <v>33703893.899497002</v>
      </c>
      <c r="F10161" s="46">
        <f>IF($B$5=1,'ריבית יומית'!D10155,'ריבית יומית'!G10155)</f>
        <v>2.7242892239431882E-5</v>
      </c>
      <c r="G10161" s="46">
        <f t="shared" si="1116"/>
        <v>0</v>
      </c>
      <c r="H10161" s="29">
        <f t="shared" si="1121"/>
        <v>1</v>
      </c>
      <c r="I10161" s="30">
        <f>VLOOKUP(B10160,'מדדים וריביות'!B:C,2)</f>
        <v>33804703.153433703</v>
      </c>
      <c r="K10161" s="39">
        <f t="shared" si="1117"/>
        <v>0</v>
      </c>
      <c r="L10161" s="39">
        <f t="shared" si="1118"/>
        <v>0</v>
      </c>
      <c r="M10161" s="39">
        <f t="shared" si="1119"/>
        <v>0</v>
      </c>
      <c r="N10161" s="41">
        <f t="shared" si="1120"/>
        <v>0</v>
      </c>
    </row>
    <row r="10162" spans="2:14">
      <c r="B10162" s="1">
        <v>43027</v>
      </c>
      <c r="C10162" s="1">
        <f t="shared" si="1115"/>
        <v>43009</v>
      </c>
      <c r="E10162" s="42">
        <f>IF(DAY(B10162)&gt;14,VLOOKUP(DATE(YEAR(C10162),MONTH(C10162)-1,DAY(1)),'מדדים וריביות'!B:C,2,FALSE),VLOOKUP(DATE(YEAR(C10162),MONTH(C10162)-2,DAY(1)),'מדדים וריביות'!B:C,2,FALSE))</f>
        <v>33703893.899497002</v>
      </c>
      <c r="F10162" s="46">
        <f>IF($B$5=1,'ריבית יומית'!D10156,'ריבית יומית'!G10156)</f>
        <v>2.7242892239431882E-5</v>
      </c>
      <c r="G10162" s="46">
        <f t="shared" si="1116"/>
        <v>0</v>
      </c>
      <c r="H10162" s="29">
        <f t="shared" si="1121"/>
        <v>1</v>
      </c>
      <c r="I10162" s="30">
        <f>VLOOKUP(B10161,'מדדים וריביות'!B:C,2)</f>
        <v>33804703.153433703</v>
      </c>
      <c r="K10162" s="39">
        <f t="shared" si="1117"/>
        <v>0</v>
      </c>
      <c r="L10162" s="39">
        <f t="shared" si="1118"/>
        <v>0</v>
      </c>
      <c r="M10162" s="39">
        <f t="shared" si="1119"/>
        <v>0</v>
      </c>
      <c r="N10162" s="41">
        <f t="shared" si="1120"/>
        <v>0</v>
      </c>
    </row>
    <row r="10163" spans="2:14">
      <c r="B10163" s="1">
        <v>43028</v>
      </c>
      <c r="C10163" s="1">
        <f t="shared" si="1115"/>
        <v>43009</v>
      </c>
      <c r="E10163" s="42">
        <f>IF(DAY(B10163)&gt;14,VLOOKUP(DATE(YEAR(C10163),MONTH(C10163)-1,DAY(1)),'מדדים וריביות'!B:C,2,FALSE),VLOOKUP(DATE(YEAR(C10163),MONTH(C10163)-2,DAY(1)),'מדדים וריביות'!B:C,2,FALSE))</f>
        <v>33703893.899497002</v>
      </c>
      <c r="F10163" s="46">
        <f>IF($B$5=1,'ריבית יומית'!D10157,'ריבית יומית'!G10157)</f>
        <v>2.7242892239431882E-5</v>
      </c>
      <c r="G10163" s="46">
        <f t="shared" si="1116"/>
        <v>0</v>
      </c>
      <c r="H10163" s="29">
        <f t="shared" si="1121"/>
        <v>1</v>
      </c>
      <c r="I10163" s="30">
        <f>VLOOKUP(B10162,'מדדים וריביות'!B:C,2)</f>
        <v>33804703.153433703</v>
      </c>
      <c r="K10163" s="39">
        <f t="shared" si="1117"/>
        <v>0</v>
      </c>
      <c r="L10163" s="39">
        <f t="shared" si="1118"/>
        <v>0</v>
      </c>
      <c r="M10163" s="39">
        <f t="shared" si="1119"/>
        <v>0</v>
      </c>
      <c r="N10163" s="41">
        <f t="shared" si="1120"/>
        <v>0</v>
      </c>
    </row>
    <row r="10164" spans="2:14">
      <c r="B10164" s="1">
        <v>43029</v>
      </c>
      <c r="C10164" s="1">
        <f t="shared" si="1115"/>
        <v>43009</v>
      </c>
      <c r="E10164" s="42">
        <f>IF(DAY(B10164)&gt;14,VLOOKUP(DATE(YEAR(C10164),MONTH(C10164)-1,DAY(1)),'מדדים וריביות'!B:C,2,FALSE),VLOOKUP(DATE(YEAR(C10164),MONTH(C10164)-2,DAY(1)),'מדדים וריביות'!B:C,2,FALSE))</f>
        <v>33703893.899497002</v>
      </c>
      <c r="F10164" s="46">
        <f>IF($B$5=1,'ריבית יומית'!D10158,'ריבית יומית'!G10158)</f>
        <v>2.7242892239431882E-5</v>
      </c>
      <c r="G10164" s="46">
        <f t="shared" si="1116"/>
        <v>0</v>
      </c>
      <c r="H10164" s="29">
        <f t="shared" si="1121"/>
        <v>1</v>
      </c>
      <c r="I10164" s="30">
        <f>VLOOKUP(B10163,'מדדים וריביות'!B:C,2)</f>
        <v>33804703.153433703</v>
      </c>
      <c r="K10164" s="39">
        <f t="shared" si="1117"/>
        <v>0</v>
      </c>
      <c r="L10164" s="39">
        <f t="shared" si="1118"/>
        <v>0</v>
      </c>
      <c r="M10164" s="39">
        <f t="shared" si="1119"/>
        <v>0</v>
      </c>
      <c r="N10164" s="41">
        <f t="shared" si="1120"/>
        <v>0</v>
      </c>
    </row>
    <row r="10165" spans="2:14">
      <c r="B10165" s="1">
        <v>43030</v>
      </c>
      <c r="C10165" s="1">
        <f t="shared" si="1115"/>
        <v>43009</v>
      </c>
      <c r="E10165" s="42">
        <f>IF(DAY(B10165)&gt;14,VLOOKUP(DATE(YEAR(C10165),MONTH(C10165)-1,DAY(1)),'מדדים וריביות'!B:C,2,FALSE),VLOOKUP(DATE(YEAR(C10165),MONTH(C10165)-2,DAY(1)),'מדדים וריביות'!B:C,2,FALSE))</f>
        <v>33703893.899497002</v>
      </c>
      <c r="F10165" s="46">
        <f>IF($B$5=1,'ריבית יומית'!D10159,'ריבית יומית'!G10159)</f>
        <v>2.7242892239431882E-5</v>
      </c>
      <c r="G10165" s="46">
        <f t="shared" si="1116"/>
        <v>0</v>
      </c>
      <c r="H10165" s="29">
        <f t="shared" si="1121"/>
        <v>1</v>
      </c>
      <c r="I10165" s="30">
        <f>VLOOKUP(B10164,'מדדים וריביות'!B:C,2)</f>
        <v>33804703.153433703</v>
      </c>
      <c r="K10165" s="39">
        <f t="shared" si="1117"/>
        <v>0</v>
      </c>
      <c r="L10165" s="39">
        <f t="shared" si="1118"/>
        <v>0</v>
      </c>
      <c r="M10165" s="39">
        <f t="shared" si="1119"/>
        <v>0</v>
      </c>
      <c r="N10165" s="41">
        <f t="shared" si="1120"/>
        <v>0</v>
      </c>
    </row>
    <row r="10166" spans="2:14">
      <c r="B10166" s="1">
        <v>43031</v>
      </c>
      <c r="C10166" s="1">
        <f t="shared" si="1115"/>
        <v>43009</v>
      </c>
      <c r="E10166" s="42">
        <f>IF(DAY(B10166)&gt;14,VLOOKUP(DATE(YEAR(C10166),MONTH(C10166)-1,DAY(1)),'מדדים וריביות'!B:C,2,FALSE),VLOOKUP(DATE(YEAR(C10166),MONTH(C10166)-2,DAY(1)),'מדדים וריביות'!B:C,2,FALSE))</f>
        <v>33703893.899497002</v>
      </c>
      <c r="F10166" s="46">
        <f>IF($B$5=1,'ריבית יומית'!D10160,'ריבית יומית'!G10160)</f>
        <v>2.7242892239431882E-5</v>
      </c>
      <c r="G10166" s="46">
        <f t="shared" si="1116"/>
        <v>0</v>
      </c>
      <c r="H10166" s="29">
        <f t="shared" si="1121"/>
        <v>1</v>
      </c>
      <c r="I10166" s="30">
        <f>VLOOKUP(B10165,'מדדים וריביות'!B:C,2)</f>
        <v>33804703.153433703</v>
      </c>
      <c r="K10166" s="39">
        <f t="shared" si="1117"/>
        <v>0</v>
      </c>
      <c r="L10166" s="39">
        <f t="shared" si="1118"/>
        <v>0</v>
      </c>
      <c r="M10166" s="39">
        <f t="shared" si="1119"/>
        <v>0</v>
      </c>
      <c r="N10166" s="41">
        <f t="shared" si="1120"/>
        <v>0</v>
      </c>
    </row>
    <row r="10167" spans="2:14">
      <c r="B10167" s="1">
        <v>43032</v>
      </c>
      <c r="C10167" s="1">
        <f t="shared" si="1115"/>
        <v>43009</v>
      </c>
      <c r="E10167" s="42">
        <f>IF(DAY(B10167)&gt;14,VLOOKUP(DATE(YEAR(C10167),MONTH(C10167)-1,DAY(1)),'מדדים וריביות'!B:C,2,FALSE),VLOOKUP(DATE(YEAR(C10167),MONTH(C10167)-2,DAY(1)),'מדדים וריביות'!B:C,2,FALSE))</f>
        <v>33703893.899497002</v>
      </c>
      <c r="F10167" s="46">
        <f>IF($B$5=1,'ריבית יומית'!D10161,'ריבית יומית'!G10161)</f>
        <v>2.7242892239431882E-5</v>
      </c>
      <c r="G10167" s="46">
        <f t="shared" si="1116"/>
        <v>0</v>
      </c>
      <c r="H10167" s="29">
        <f t="shared" si="1121"/>
        <v>1</v>
      </c>
      <c r="I10167" s="30">
        <f>VLOOKUP(B10166,'מדדים וריביות'!B:C,2)</f>
        <v>33804703.153433703</v>
      </c>
      <c r="K10167" s="39">
        <f t="shared" si="1117"/>
        <v>0</v>
      </c>
      <c r="L10167" s="39">
        <f t="shared" si="1118"/>
        <v>0</v>
      </c>
      <c r="M10167" s="39">
        <f t="shared" si="1119"/>
        <v>0</v>
      </c>
      <c r="N10167" s="41">
        <f t="shared" si="1120"/>
        <v>0</v>
      </c>
    </row>
    <row r="10168" spans="2:14">
      <c r="B10168" s="1">
        <v>43033</v>
      </c>
      <c r="C10168" s="1">
        <f t="shared" si="1115"/>
        <v>43009</v>
      </c>
      <c r="E10168" s="42">
        <f>IF(DAY(B10168)&gt;14,VLOOKUP(DATE(YEAR(C10168),MONTH(C10168)-1,DAY(1)),'מדדים וריביות'!B:C,2,FALSE),VLOOKUP(DATE(YEAR(C10168),MONTH(C10168)-2,DAY(1)),'מדדים וריביות'!B:C,2,FALSE))</f>
        <v>33703893.899497002</v>
      </c>
      <c r="F10168" s="46">
        <f>IF($B$5=1,'ריבית יומית'!D10162,'ריבית יומית'!G10162)</f>
        <v>2.7242892239431882E-5</v>
      </c>
      <c r="G10168" s="46">
        <f t="shared" si="1116"/>
        <v>0</v>
      </c>
      <c r="H10168" s="29">
        <f t="shared" si="1121"/>
        <v>1</v>
      </c>
      <c r="I10168" s="30">
        <f>VLOOKUP(B10167,'מדדים וריביות'!B:C,2)</f>
        <v>33804703.153433703</v>
      </c>
      <c r="K10168" s="39">
        <f t="shared" si="1117"/>
        <v>0</v>
      </c>
      <c r="L10168" s="39">
        <f t="shared" si="1118"/>
        <v>0</v>
      </c>
      <c r="M10168" s="39">
        <f t="shared" si="1119"/>
        <v>0</v>
      </c>
      <c r="N10168" s="41">
        <f t="shared" si="1120"/>
        <v>0</v>
      </c>
    </row>
    <row r="10169" spans="2:14">
      <c r="B10169" s="1">
        <v>43034</v>
      </c>
      <c r="C10169" s="1">
        <f t="shared" si="1115"/>
        <v>43009</v>
      </c>
      <c r="E10169" s="42">
        <f>IF(DAY(B10169)&gt;14,VLOOKUP(DATE(YEAR(C10169),MONTH(C10169)-1,DAY(1)),'מדדים וריביות'!B:C,2,FALSE),VLOOKUP(DATE(YEAR(C10169),MONTH(C10169)-2,DAY(1)),'מדדים וריביות'!B:C,2,FALSE))</f>
        <v>33703893.899497002</v>
      </c>
      <c r="F10169" s="46">
        <f>IF($B$5=1,'ריבית יומית'!D10163,'ריבית יומית'!G10163)</f>
        <v>2.7242892239431882E-5</v>
      </c>
      <c r="G10169" s="46">
        <f t="shared" si="1116"/>
        <v>0</v>
      </c>
      <c r="H10169" s="29">
        <f t="shared" si="1121"/>
        <v>1</v>
      </c>
      <c r="I10169" s="30">
        <f>VLOOKUP(B10168,'מדדים וריביות'!B:C,2)</f>
        <v>33804703.153433703</v>
      </c>
      <c r="K10169" s="39">
        <f t="shared" si="1117"/>
        <v>0</v>
      </c>
      <c r="L10169" s="39">
        <f t="shared" si="1118"/>
        <v>0</v>
      </c>
      <c r="M10169" s="39">
        <f t="shared" si="1119"/>
        <v>0</v>
      </c>
      <c r="N10169" s="41">
        <f t="shared" si="1120"/>
        <v>0</v>
      </c>
    </row>
    <row r="10170" spans="2:14">
      <c r="B10170" s="1">
        <v>43035</v>
      </c>
      <c r="C10170" s="1">
        <f t="shared" ref="C10170:C10233" si="1122">DATE(YEAR(B10170),MONTH(B10170),DAY(1))</f>
        <v>43009</v>
      </c>
      <c r="E10170" s="42">
        <f>IF(DAY(B10170)&gt;14,VLOOKUP(DATE(YEAR(C10170),MONTH(C10170)-1,DAY(1)),'מדדים וריביות'!B:C,2,FALSE),VLOOKUP(DATE(YEAR(C10170),MONTH(C10170)-2,DAY(1)),'מדדים וריביות'!B:C,2,FALSE))</f>
        <v>33703893.899497002</v>
      </c>
      <c r="F10170" s="46">
        <f>IF($B$5=1,'ריבית יומית'!D10164,'ריבית יומית'!G10164)</f>
        <v>2.7242892239431882E-5</v>
      </c>
      <c r="G10170" s="46">
        <f t="shared" ref="G10170:G10216" si="1123">IF(B10170&gt;$B$2,0,F10170)</f>
        <v>0</v>
      </c>
      <c r="H10170" s="29">
        <f t="shared" si="1121"/>
        <v>1</v>
      </c>
      <c r="I10170" s="30">
        <f>VLOOKUP(B10169,'מדדים וריביות'!B:C,2)</f>
        <v>33804703.153433703</v>
      </c>
      <c r="K10170" s="39">
        <f t="shared" ref="K10170:K10216" si="1124">$B$4/E10170*D10170-D10170</f>
        <v>0</v>
      </c>
      <c r="L10170" s="39">
        <f t="shared" ref="L10170:L10216" si="1125">H10171*D10170-D10170</f>
        <v>0</v>
      </c>
      <c r="M10170" s="39">
        <f t="shared" ref="M10170:M10216" si="1126">$B$4/E10170*L10170-L10170</f>
        <v>0</v>
      </c>
      <c r="N10170" s="41">
        <f t="shared" ref="N10170:N10216" si="1127">SUM(K10170:M10170)</f>
        <v>0</v>
      </c>
    </row>
    <row r="10171" spans="2:14">
      <c r="B10171" s="1">
        <v>43036</v>
      </c>
      <c r="C10171" s="1">
        <f t="shared" si="1122"/>
        <v>43009</v>
      </c>
      <c r="E10171" s="42">
        <f>IF(DAY(B10171)&gt;14,VLOOKUP(DATE(YEAR(C10171),MONTH(C10171)-1,DAY(1)),'מדדים וריביות'!B:C,2,FALSE),VLOOKUP(DATE(YEAR(C10171),MONTH(C10171)-2,DAY(1)),'מדדים וריביות'!B:C,2,FALSE))</f>
        <v>33703893.899497002</v>
      </c>
      <c r="F10171" s="46">
        <f>IF($B$5=1,'ריבית יומית'!D10165,'ריבית יומית'!G10165)</f>
        <v>2.7242892239431882E-5</v>
      </c>
      <c r="G10171" s="46">
        <f t="shared" si="1123"/>
        <v>0</v>
      </c>
      <c r="H10171" s="29">
        <f t="shared" si="1121"/>
        <v>1</v>
      </c>
      <c r="I10171" s="30">
        <f>VLOOKUP(B10170,'מדדים וריביות'!B:C,2)</f>
        <v>33804703.153433703</v>
      </c>
      <c r="K10171" s="39">
        <f t="shared" si="1124"/>
        <v>0</v>
      </c>
      <c r="L10171" s="39">
        <f t="shared" si="1125"/>
        <v>0</v>
      </c>
      <c r="M10171" s="39">
        <f t="shared" si="1126"/>
        <v>0</v>
      </c>
      <c r="N10171" s="41">
        <f t="shared" si="1127"/>
        <v>0</v>
      </c>
    </row>
    <row r="10172" spans="2:14">
      <c r="B10172" s="1">
        <v>43037</v>
      </c>
      <c r="C10172" s="1">
        <f t="shared" si="1122"/>
        <v>43009</v>
      </c>
      <c r="E10172" s="42">
        <f>IF(DAY(B10172)&gt;14,VLOOKUP(DATE(YEAR(C10172),MONTH(C10172)-1,DAY(1)),'מדדים וריביות'!B:C,2,FALSE),VLOOKUP(DATE(YEAR(C10172),MONTH(C10172)-2,DAY(1)),'מדדים וריביות'!B:C,2,FALSE))</f>
        <v>33703893.899497002</v>
      </c>
      <c r="F10172" s="46">
        <f>IF($B$5=1,'ריבית יומית'!D10166,'ריבית יומית'!G10166)</f>
        <v>2.7242892239431882E-5</v>
      </c>
      <c r="G10172" s="46">
        <f t="shared" si="1123"/>
        <v>0</v>
      </c>
      <c r="H10172" s="29">
        <f t="shared" si="1121"/>
        <v>1</v>
      </c>
      <c r="I10172" s="30">
        <f>VLOOKUP(B10171,'מדדים וריביות'!B:C,2)</f>
        <v>33804703.153433703</v>
      </c>
      <c r="K10172" s="39">
        <f t="shared" si="1124"/>
        <v>0</v>
      </c>
      <c r="L10172" s="39">
        <f t="shared" si="1125"/>
        <v>0</v>
      </c>
      <c r="M10172" s="39">
        <f t="shared" si="1126"/>
        <v>0</v>
      </c>
      <c r="N10172" s="41">
        <f t="shared" si="1127"/>
        <v>0</v>
      </c>
    </row>
    <row r="10173" spans="2:14">
      <c r="B10173" s="1">
        <v>43038</v>
      </c>
      <c r="C10173" s="1">
        <f t="shared" si="1122"/>
        <v>43009</v>
      </c>
      <c r="E10173" s="42">
        <f>IF(DAY(B10173)&gt;14,VLOOKUP(DATE(YEAR(C10173),MONTH(C10173)-1,DAY(1)),'מדדים וריביות'!B:C,2,FALSE),VLOOKUP(DATE(YEAR(C10173),MONTH(C10173)-2,DAY(1)),'מדדים וריביות'!B:C,2,FALSE))</f>
        <v>33703893.899497002</v>
      </c>
      <c r="F10173" s="46">
        <f>IF($B$5=1,'ריבית יומית'!D10167,'ריבית יומית'!G10167)</f>
        <v>2.7242892239431882E-5</v>
      </c>
      <c r="G10173" s="46">
        <f t="shared" si="1123"/>
        <v>0</v>
      </c>
      <c r="H10173" s="29">
        <f t="shared" si="1121"/>
        <v>1</v>
      </c>
      <c r="I10173" s="30">
        <f>VLOOKUP(B10172,'מדדים וריביות'!B:C,2)</f>
        <v>33804703.153433703</v>
      </c>
      <c r="K10173" s="39">
        <f t="shared" si="1124"/>
        <v>0</v>
      </c>
      <c r="L10173" s="39">
        <f t="shared" si="1125"/>
        <v>0</v>
      </c>
      <c r="M10173" s="39">
        <f t="shared" si="1126"/>
        <v>0</v>
      </c>
      <c r="N10173" s="41">
        <f t="shared" si="1127"/>
        <v>0</v>
      </c>
    </row>
    <row r="10174" spans="2:14">
      <c r="B10174" s="1">
        <v>43039</v>
      </c>
      <c r="C10174" s="1">
        <f t="shared" si="1122"/>
        <v>43009</v>
      </c>
      <c r="E10174" s="42">
        <f>IF(DAY(B10174)&gt;14,VLOOKUP(DATE(YEAR(C10174),MONTH(C10174)-1,DAY(1)),'מדדים וריביות'!B:C,2,FALSE),VLOOKUP(DATE(YEAR(C10174),MONTH(C10174)-2,DAY(1)),'מדדים וריביות'!B:C,2,FALSE))</f>
        <v>33703893.899497002</v>
      </c>
      <c r="F10174" s="46">
        <f>IF($B$5=1,'ריבית יומית'!D10168,'ריבית יומית'!G10168)</f>
        <v>2.7242892239431882E-5</v>
      </c>
      <c r="G10174" s="46">
        <f t="shared" si="1123"/>
        <v>0</v>
      </c>
      <c r="H10174" s="29">
        <f t="shared" si="1121"/>
        <v>1</v>
      </c>
      <c r="I10174" s="30">
        <f>VLOOKUP(B10173,'מדדים וריביות'!B:C,2)</f>
        <v>33804703.153433703</v>
      </c>
      <c r="K10174" s="39">
        <f t="shared" si="1124"/>
        <v>0</v>
      </c>
      <c r="L10174" s="39">
        <f t="shared" si="1125"/>
        <v>0</v>
      </c>
      <c r="M10174" s="39">
        <f t="shared" si="1126"/>
        <v>0</v>
      </c>
      <c r="N10174" s="41">
        <f t="shared" si="1127"/>
        <v>0</v>
      </c>
    </row>
    <row r="10175" spans="2:14">
      <c r="B10175" s="1">
        <v>43040</v>
      </c>
      <c r="C10175" s="1">
        <f t="shared" si="1122"/>
        <v>43040</v>
      </c>
      <c r="E10175" s="42">
        <f>IF(DAY(B10175)&gt;14,VLOOKUP(DATE(YEAR(C10175),MONTH(C10175)-1,DAY(1)),'מדדים וריביות'!B:C,2,FALSE),VLOOKUP(DATE(YEAR(C10175),MONTH(C10175)-2,DAY(1)),'מדדים וריביות'!B:C,2,FALSE))</f>
        <v>33703893.899497002</v>
      </c>
      <c r="F10175" s="46">
        <f>IF($B$5=1,'ריבית יומית'!D10169,'ריבית יומית'!G10169)</f>
        <v>2.7242892239431882E-5</v>
      </c>
      <c r="G10175" s="46">
        <f t="shared" si="1123"/>
        <v>0</v>
      </c>
      <c r="H10175" s="29">
        <f t="shared" si="1121"/>
        <v>1</v>
      </c>
      <c r="I10175" s="30">
        <f>VLOOKUP(B10174,'מדדים וריביות'!B:C,2)</f>
        <v>33804703.153433703</v>
      </c>
      <c r="K10175" s="39">
        <f t="shared" si="1124"/>
        <v>0</v>
      </c>
      <c r="L10175" s="39">
        <f t="shared" si="1125"/>
        <v>0</v>
      </c>
      <c r="M10175" s="39">
        <f t="shared" si="1126"/>
        <v>0</v>
      </c>
      <c r="N10175" s="41">
        <f t="shared" si="1127"/>
        <v>0</v>
      </c>
    </row>
    <row r="10176" spans="2:14">
      <c r="B10176" s="1">
        <v>43041</v>
      </c>
      <c r="C10176" s="1">
        <f t="shared" si="1122"/>
        <v>43040</v>
      </c>
      <c r="E10176" s="42">
        <f>IF(DAY(B10176)&gt;14,VLOOKUP(DATE(YEAR(C10176),MONTH(C10176)-1,DAY(1)),'מדדים וריביות'!B:C,2,FALSE),VLOOKUP(DATE(YEAR(C10176),MONTH(C10176)-2,DAY(1)),'מדדים וריביות'!B:C,2,FALSE))</f>
        <v>33703893.899497002</v>
      </c>
      <c r="F10176" s="46">
        <f>IF($B$5=1,'ריבית יומית'!D10170,'ריבית יומית'!G10170)</f>
        <v>2.7242892239431882E-5</v>
      </c>
      <c r="G10176" s="46">
        <f t="shared" si="1123"/>
        <v>0</v>
      </c>
      <c r="H10176" s="29">
        <f t="shared" si="1121"/>
        <v>1</v>
      </c>
      <c r="I10176" s="30">
        <f>VLOOKUP(B10175,'מדדים וריביות'!B:C,2)</f>
        <v>33703893.899497002</v>
      </c>
      <c r="K10176" s="39">
        <f t="shared" si="1124"/>
        <v>0</v>
      </c>
      <c r="L10176" s="39">
        <f t="shared" si="1125"/>
        <v>0</v>
      </c>
      <c r="M10176" s="39">
        <f t="shared" si="1126"/>
        <v>0</v>
      </c>
      <c r="N10176" s="41">
        <f t="shared" si="1127"/>
        <v>0</v>
      </c>
    </row>
    <row r="10177" spans="2:14">
      <c r="B10177" s="1">
        <v>43042</v>
      </c>
      <c r="C10177" s="1">
        <f t="shared" si="1122"/>
        <v>43040</v>
      </c>
      <c r="E10177" s="42">
        <f>IF(DAY(B10177)&gt;14,VLOOKUP(DATE(YEAR(C10177),MONTH(C10177)-1,DAY(1)),'מדדים וריביות'!B:C,2,FALSE),VLOOKUP(DATE(YEAR(C10177),MONTH(C10177)-2,DAY(1)),'מדדים וריביות'!B:C,2,FALSE))</f>
        <v>33703893.899497002</v>
      </c>
      <c r="F10177" s="46">
        <f>IF($B$5=1,'ריבית יומית'!D10171,'ריבית יומית'!G10171)</f>
        <v>2.7242892239431882E-5</v>
      </c>
      <c r="G10177" s="46">
        <f t="shared" si="1123"/>
        <v>0</v>
      </c>
      <c r="H10177" s="29">
        <f t="shared" si="1121"/>
        <v>1</v>
      </c>
      <c r="I10177" s="30">
        <f>VLOOKUP(B10176,'מדדים וריביות'!B:C,2)</f>
        <v>33703893.899497002</v>
      </c>
      <c r="K10177" s="39">
        <f t="shared" si="1124"/>
        <v>0</v>
      </c>
      <c r="L10177" s="39">
        <f t="shared" si="1125"/>
        <v>0</v>
      </c>
      <c r="M10177" s="39">
        <f t="shared" si="1126"/>
        <v>0</v>
      </c>
      <c r="N10177" s="41">
        <f t="shared" si="1127"/>
        <v>0</v>
      </c>
    </row>
    <row r="10178" spans="2:14">
      <c r="B10178" s="1">
        <v>43043</v>
      </c>
      <c r="C10178" s="1">
        <f t="shared" si="1122"/>
        <v>43040</v>
      </c>
      <c r="E10178" s="42">
        <f>IF(DAY(B10178)&gt;14,VLOOKUP(DATE(YEAR(C10178),MONTH(C10178)-1,DAY(1)),'מדדים וריביות'!B:C,2,FALSE),VLOOKUP(DATE(YEAR(C10178),MONTH(C10178)-2,DAY(1)),'מדדים וריביות'!B:C,2,FALSE))</f>
        <v>33703893.899497002</v>
      </c>
      <c r="F10178" s="46">
        <f>IF($B$5=1,'ריבית יומית'!D10172,'ריבית יומית'!G10172)</f>
        <v>2.7242892239431882E-5</v>
      </c>
      <c r="G10178" s="46">
        <f t="shared" si="1123"/>
        <v>0</v>
      </c>
      <c r="H10178" s="29">
        <f t="shared" si="1121"/>
        <v>1</v>
      </c>
      <c r="I10178" s="30">
        <f>VLOOKUP(B10177,'מדדים וריביות'!B:C,2)</f>
        <v>33703893.899497002</v>
      </c>
      <c r="K10178" s="39">
        <f t="shared" si="1124"/>
        <v>0</v>
      </c>
      <c r="L10178" s="39">
        <f t="shared" si="1125"/>
        <v>0</v>
      </c>
      <c r="M10178" s="39">
        <f t="shared" si="1126"/>
        <v>0</v>
      </c>
      <c r="N10178" s="41">
        <f t="shared" si="1127"/>
        <v>0</v>
      </c>
    </row>
    <row r="10179" spans="2:14">
      <c r="B10179" s="1">
        <v>43044</v>
      </c>
      <c r="C10179" s="1">
        <f t="shared" si="1122"/>
        <v>43040</v>
      </c>
      <c r="E10179" s="42">
        <f>IF(DAY(B10179)&gt;14,VLOOKUP(DATE(YEAR(C10179),MONTH(C10179)-1,DAY(1)),'מדדים וריביות'!B:C,2,FALSE),VLOOKUP(DATE(YEAR(C10179),MONTH(C10179)-2,DAY(1)),'מדדים וריביות'!B:C,2,FALSE))</f>
        <v>33703893.899497002</v>
      </c>
      <c r="F10179" s="46">
        <f>IF($B$5=1,'ריבית יומית'!D10173,'ריבית יומית'!G10173)</f>
        <v>2.7242892239431882E-5</v>
      </c>
      <c r="G10179" s="46">
        <f t="shared" si="1123"/>
        <v>0</v>
      </c>
      <c r="H10179" s="29">
        <f t="shared" si="1121"/>
        <v>1</v>
      </c>
      <c r="I10179" s="30">
        <f>VLOOKUP(B10178,'מדדים וריביות'!B:C,2)</f>
        <v>33703893.899497002</v>
      </c>
      <c r="K10179" s="39">
        <f t="shared" si="1124"/>
        <v>0</v>
      </c>
      <c r="L10179" s="39">
        <f t="shared" si="1125"/>
        <v>0</v>
      </c>
      <c r="M10179" s="39">
        <f t="shared" si="1126"/>
        <v>0</v>
      </c>
      <c r="N10179" s="41">
        <f t="shared" si="1127"/>
        <v>0</v>
      </c>
    </row>
    <row r="10180" spans="2:14">
      <c r="B10180" s="1">
        <v>43045</v>
      </c>
      <c r="C10180" s="1">
        <f t="shared" si="1122"/>
        <v>43040</v>
      </c>
      <c r="E10180" s="42">
        <f>IF(DAY(B10180)&gt;14,VLOOKUP(DATE(YEAR(C10180),MONTH(C10180)-1,DAY(1)),'מדדים וריביות'!B:C,2,FALSE),VLOOKUP(DATE(YEAR(C10180),MONTH(C10180)-2,DAY(1)),'מדדים וריביות'!B:C,2,FALSE))</f>
        <v>33703893.899497002</v>
      </c>
      <c r="F10180" s="46">
        <f>IF($B$5=1,'ריבית יומית'!D10174,'ריבית יומית'!G10174)</f>
        <v>2.7242892239431882E-5</v>
      </c>
      <c r="G10180" s="46">
        <f t="shared" si="1123"/>
        <v>0</v>
      </c>
      <c r="H10180" s="29">
        <f t="shared" si="1121"/>
        <v>1</v>
      </c>
      <c r="I10180" s="30">
        <f>VLOOKUP(B10179,'מדדים וריביות'!B:C,2)</f>
        <v>33703893.899497002</v>
      </c>
      <c r="K10180" s="39">
        <f t="shared" si="1124"/>
        <v>0</v>
      </c>
      <c r="L10180" s="39">
        <f t="shared" si="1125"/>
        <v>0</v>
      </c>
      <c r="M10180" s="39">
        <f t="shared" si="1126"/>
        <v>0</v>
      </c>
      <c r="N10180" s="41">
        <f t="shared" si="1127"/>
        <v>0</v>
      </c>
    </row>
    <row r="10181" spans="2:14">
      <c r="B10181" s="1">
        <v>43046</v>
      </c>
      <c r="C10181" s="1">
        <f t="shared" si="1122"/>
        <v>43040</v>
      </c>
      <c r="E10181" s="42">
        <f>IF(DAY(B10181)&gt;14,VLOOKUP(DATE(YEAR(C10181),MONTH(C10181)-1,DAY(1)),'מדדים וריביות'!B:C,2,FALSE),VLOOKUP(DATE(YEAR(C10181),MONTH(C10181)-2,DAY(1)),'מדדים וריביות'!B:C,2,FALSE))</f>
        <v>33703893.899497002</v>
      </c>
      <c r="F10181" s="46">
        <f>IF($B$5=1,'ריבית יומית'!D10175,'ריבית יומית'!G10175)</f>
        <v>2.7242892239431882E-5</v>
      </c>
      <c r="G10181" s="46">
        <f t="shared" si="1123"/>
        <v>0</v>
      </c>
      <c r="H10181" s="29">
        <f t="shared" si="1121"/>
        <v>1</v>
      </c>
      <c r="I10181" s="30">
        <f>VLOOKUP(B10180,'מדדים וריביות'!B:C,2)</f>
        <v>33703893.899497002</v>
      </c>
      <c r="K10181" s="39">
        <f t="shared" si="1124"/>
        <v>0</v>
      </c>
      <c r="L10181" s="39">
        <f t="shared" si="1125"/>
        <v>0</v>
      </c>
      <c r="M10181" s="39">
        <f t="shared" si="1126"/>
        <v>0</v>
      </c>
      <c r="N10181" s="41">
        <f t="shared" si="1127"/>
        <v>0</v>
      </c>
    </row>
    <row r="10182" spans="2:14">
      <c r="B10182" s="1">
        <v>43047</v>
      </c>
      <c r="C10182" s="1">
        <f t="shared" si="1122"/>
        <v>43040</v>
      </c>
      <c r="E10182" s="42">
        <f>IF(DAY(B10182)&gt;14,VLOOKUP(DATE(YEAR(C10182),MONTH(C10182)-1,DAY(1)),'מדדים וריביות'!B:C,2,FALSE),VLOOKUP(DATE(YEAR(C10182),MONTH(C10182)-2,DAY(1)),'מדדים וריביות'!B:C,2,FALSE))</f>
        <v>33703893.899497002</v>
      </c>
      <c r="F10182" s="46">
        <f>IF($B$5=1,'ריבית יומית'!D10176,'ריבית יומית'!G10176)</f>
        <v>2.7242892239431882E-5</v>
      </c>
      <c r="G10182" s="46">
        <f t="shared" si="1123"/>
        <v>0</v>
      </c>
      <c r="H10182" s="29">
        <f t="shared" si="1121"/>
        <v>1</v>
      </c>
      <c r="I10182" s="30">
        <f>VLOOKUP(B10181,'מדדים וריביות'!B:C,2)</f>
        <v>33703893.899497002</v>
      </c>
      <c r="K10182" s="39">
        <f t="shared" si="1124"/>
        <v>0</v>
      </c>
      <c r="L10182" s="39">
        <f t="shared" si="1125"/>
        <v>0</v>
      </c>
      <c r="M10182" s="39">
        <f t="shared" si="1126"/>
        <v>0</v>
      </c>
      <c r="N10182" s="41">
        <f t="shared" si="1127"/>
        <v>0</v>
      </c>
    </row>
    <row r="10183" spans="2:14">
      <c r="B10183" s="1">
        <v>43048</v>
      </c>
      <c r="C10183" s="1">
        <f t="shared" si="1122"/>
        <v>43040</v>
      </c>
      <c r="E10183" s="42">
        <f>IF(DAY(B10183)&gt;14,VLOOKUP(DATE(YEAR(C10183),MONTH(C10183)-1,DAY(1)),'מדדים וריביות'!B:C,2,FALSE),VLOOKUP(DATE(YEAR(C10183),MONTH(C10183)-2,DAY(1)),'מדדים וריביות'!B:C,2,FALSE))</f>
        <v>33703893.899497002</v>
      </c>
      <c r="F10183" s="46">
        <f>IF($B$5=1,'ריבית יומית'!D10177,'ריבית יומית'!G10177)</f>
        <v>2.7242892239431882E-5</v>
      </c>
      <c r="G10183" s="46">
        <f t="shared" si="1123"/>
        <v>0</v>
      </c>
      <c r="H10183" s="29">
        <f t="shared" si="1121"/>
        <v>1</v>
      </c>
      <c r="I10183" s="30">
        <f>VLOOKUP(B10182,'מדדים וריביות'!B:C,2)</f>
        <v>33703893.899497002</v>
      </c>
      <c r="K10183" s="39">
        <f t="shared" si="1124"/>
        <v>0</v>
      </c>
      <c r="L10183" s="39">
        <f t="shared" si="1125"/>
        <v>0</v>
      </c>
      <c r="M10183" s="39">
        <f t="shared" si="1126"/>
        <v>0</v>
      </c>
      <c r="N10183" s="41">
        <f t="shared" si="1127"/>
        <v>0</v>
      </c>
    </row>
    <row r="10184" spans="2:14">
      <c r="B10184" s="1">
        <v>43049</v>
      </c>
      <c r="C10184" s="1">
        <f t="shared" si="1122"/>
        <v>43040</v>
      </c>
      <c r="E10184" s="42">
        <f>IF(DAY(B10184)&gt;14,VLOOKUP(DATE(YEAR(C10184),MONTH(C10184)-1,DAY(1)),'מדדים וריביות'!B:C,2,FALSE),VLOOKUP(DATE(YEAR(C10184),MONTH(C10184)-2,DAY(1)),'מדדים וריביות'!B:C,2,FALSE))</f>
        <v>33703893.899497002</v>
      </c>
      <c r="F10184" s="46">
        <f>IF($B$5=1,'ריבית יומית'!D10178,'ריבית יומית'!G10178)</f>
        <v>2.7242892239431882E-5</v>
      </c>
      <c r="G10184" s="46">
        <f t="shared" si="1123"/>
        <v>0</v>
      </c>
      <c r="H10184" s="29">
        <f t="shared" si="1121"/>
        <v>1</v>
      </c>
      <c r="I10184" s="30">
        <f>VLOOKUP(B10183,'מדדים וריביות'!B:C,2)</f>
        <v>33703893.899497002</v>
      </c>
      <c r="K10184" s="39">
        <f t="shared" si="1124"/>
        <v>0</v>
      </c>
      <c r="L10184" s="39">
        <f t="shared" si="1125"/>
        <v>0</v>
      </c>
      <c r="M10184" s="39">
        <f t="shared" si="1126"/>
        <v>0</v>
      </c>
      <c r="N10184" s="41">
        <f t="shared" si="1127"/>
        <v>0</v>
      </c>
    </row>
    <row r="10185" spans="2:14">
      <c r="B10185" s="1">
        <v>43050</v>
      </c>
      <c r="C10185" s="1">
        <f t="shared" si="1122"/>
        <v>43040</v>
      </c>
      <c r="E10185" s="42">
        <f>IF(DAY(B10185)&gt;14,VLOOKUP(DATE(YEAR(C10185),MONTH(C10185)-1,DAY(1)),'מדדים וריביות'!B:C,2,FALSE),VLOOKUP(DATE(YEAR(C10185),MONTH(C10185)-2,DAY(1)),'מדדים וריביות'!B:C,2,FALSE))</f>
        <v>33703893.899497002</v>
      </c>
      <c r="F10185" s="46">
        <f>IF($B$5=1,'ריבית יומית'!D10179,'ריבית יומית'!G10179)</f>
        <v>2.7242892239431882E-5</v>
      </c>
      <c r="G10185" s="46">
        <f t="shared" si="1123"/>
        <v>0</v>
      </c>
      <c r="H10185" s="29">
        <f t="shared" si="1121"/>
        <v>1</v>
      </c>
      <c r="I10185" s="30">
        <f>VLOOKUP(B10184,'מדדים וריביות'!B:C,2)</f>
        <v>33703893.899497002</v>
      </c>
      <c r="K10185" s="39">
        <f t="shared" si="1124"/>
        <v>0</v>
      </c>
      <c r="L10185" s="39">
        <f t="shared" si="1125"/>
        <v>0</v>
      </c>
      <c r="M10185" s="39">
        <f t="shared" si="1126"/>
        <v>0</v>
      </c>
      <c r="N10185" s="41">
        <f t="shared" si="1127"/>
        <v>0</v>
      </c>
    </row>
    <row r="10186" spans="2:14">
      <c r="B10186" s="1">
        <v>43051</v>
      </c>
      <c r="C10186" s="1">
        <f t="shared" si="1122"/>
        <v>43040</v>
      </c>
      <c r="E10186" s="42">
        <f>IF(DAY(B10186)&gt;14,VLOOKUP(DATE(YEAR(C10186),MONTH(C10186)-1,DAY(1)),'מדדים וריביות'!B:C,2,FALSE),VLOOKUP(DATE(YEAR(C10186),MONTH(C10186)-2,DAY(1)),'מדדים וריביות'!B:C,2,FALSE))</f>
        <v>33703893.899497002</v>
      </c>
      <c r="F10186" s="46">
        <f>IF($B$5=1,'ריבית יומית'!D10180,'ריבית יומית'!G10180)</f>
        <v>2.7242892239431882E-5</v>
      </c>
      <c r="G10186" s="46">
        <f t="shared" si="1123"/>
        <v>0</v>
      </c>
      <c r="H10186" s="29">
        <f t="shared" si="1121"/>
        <v>1</v>
      </c>
      <c r="I10186" s="30">
        <f>VLOOKUP(B10185,'מדדים וריביות'!B:C,2)</f>
        <v>33703893.899497002</v>
      </c>
      <c r="K10186" s="39">
        <f t="shared" si="1124"/>
        <v>0</v>
      </c>
      <c r="L10186" s="39">
        <f t="shared" si="1125"/>
        <v>0</v>
      </c>
      <c r="M10186" s="39">
        <f t="shared" si="1126"/>
        <v>0</v>
      </c>
      <c r="N10186" s="41">
        <f t="shared" si="1127"/>
        <v>0</v>
      </c>
    </row>
    <row r="10187" spans="2:14">
      <c r="B10187" s="1">
        <v>43052</v>
      </c>
      <c r="C10187" s="1">
        <f t="shared" si="1122"/>
        <v>43040</v>
      </c>
      <c r="E10187" s="42">
        <f>IF(DAY(B10187)&gt;14,VLOOKUP(DATE(YEAR(C10187),MONTH(C10187)-1,DAY(1)),'מדדים וריביות'!B:C,2,FALSE),VLOOKUP(DATE(YEAR(C10187),MONTH(C10187)-2,DAY(1)),'מדדים וריביות'!B:C,2,FALSE))</f>
        <v>33703893.899497002</v>
      </c>
      <c r="F10187" s="46">
        <f>IF($B$5=1,'ריבית יומית'!D10181,'ריבית יומית'!G10181)</f>
        <v>2.7242892239431882E-5</v>
      </c>
      <c r="G10187" s="46">
        <f t="shared" si="1123"/>
        <v>0</v>
      </c>
      <c r="H10187" s="29">
        <f t="shared" si="1121"/>
        <v>1</v>
      </c>
      <c r="I10187" s="30">
        <f>VLOOKUP(B10186,'מדדים וריביות'!B:C,2)</f>
        <v>33703893.899497002</v>
      </c>
      <c r="K10187" s="39">
        <f t="shared" si="1124"/>
        <v>0</v>
      </c>
      <c r="L10187" s="39">
        <f t="shared" si="1125"/>
        <v>0</v>
      </c>
      <c r="M10187" s="39">
        <f t="shared" si="1126"/>
        <v>0</v>
      </c>
      <c r="N10187" s="41">
        <f t="shared" si="1127"/>
        <v>0</v>
      </c>
    </row>
    <row r="10188" spans="2:14">
      <c r="B10188" s="1">
        <v>43053</v>
      </c>
      <c r="C10188" s="1">
        <f t="shared" si="1122"/>
        <v>43040</v>
      </c>
      <c r="E10188" s="42">
        <f>IF(DAY(B10188)&gt;14,VLOOKUP(DATE(YEAR(C10188),MONTH(C10188)-1,DAY(1)),'מדדים וריביות'!B:C,2,FALSE),VLOOKUP(DATE(YEAR(C10188),MONTH(C10188)-2,DAY(1)),'מדדים וריביות'!B:C,2,FALSE))</f>
        <v>33703893.899497002</v>
      </c>
      <c r="F10188" s="46">
        <f>IF($B$5=1,'ריבית יומית'!D10182,'ריבית יומית'!G10182)</f>
        <v>2.7242892239431882E-5</v>
      </c>
      <c r="G10188" s="46">
        <f t="shared" si="1123"/>
        <v>0</v>
      </c>
      <c r="H10188" s="29">
        <f t="shared" si="1121"/>
        <v>1</v>
      </c>
      <c r="I10188" s="30">
        <f>VLOOKUP(B10187,'מדדים וריביות'!B:C,2)</f>
        <v>33703893.899497002</v>
      </c>
      <c r="K10188" s="39">
        <f t="shared" si="1124"/>
        <v>0</v>
      </c>
      <c r="L10188" s="39">
        <f t="shared" si="1125"/>
        <v>0</v>
      </c>
      <c r="M10188" s="39">
        <f t="shared" si="1126"/>
        <v>0</v>
      </c>
      <c r="N10188" s="41">
        <f t="shared" si="1127"/>
        <v>0</v>
      </c>
    </row>
    <row r="10189" spans="2:14">
      <c r="B10189" s="1">
        <v>43054</v>
      </c>
      <c r="C10189" s="1">
        <f t="shared" si="1122"/>
        <v>43040</v>
      </c>
      <c r="E10189" s="42">
        <f>IF(DAY(B10189)&gt;14,VLOOKUP(DATE(YEAR(C10189),MONTH(C10189)-1,DAY(1)),'מדדים וריביות'!B:C,2,FALSE),VLOOKUP(DATE(YEAR(C10189),MONTH(C10189)-2,DAY(1)),'מדדים וריביות'!B:C,2,FALSE))</f>
        <v>33804703.153433703</v>
      </c>
      <c r="F10189" s="46">
        <f>IF($B$5=1,'ריבית יומית'!D10183,'ריבית יומית'!G10183)</f>
        <v>2.7242892239431882E-5</v>
      </c>
      <c r="G10189" s="46">
        <f t="shared" si="1123"/>
        <v>0</v>
      </c>
      <c r="H10189" s="29">
        <f t="shared" si="1121"/>
        <v>1</v>
      </c>
      <c r="I10189" s="30">
        <f>VLOOKUP(B10188,'מדדים וריביות'!B:C,2)</f>
        <v>33703893.899497002</v>
      </c>
      <c r="K10189" s="39">
        <f t="shared" si="1124"/>
        <v>0</v>
      </c>
      <c r="L10189" s="39">
        <f t="shared" si="1125"/>
        <v>0</v>
      </c>
      <c r="M10189" s="39">
        <f t="shared" si="1126"/>
        <v>0</v>
      </c>
      <c r="N10189" s="41">
        <f t="shared" si="1127"/>
        <v>0</v>
      </c>
    </row>
    <row r="10190" spans="2:14">
      <c r="B10190" s="1">
        <v>43055</v>
      </c>
      <c r="C10190" s="1">
        <f t="shared" si="1122"/>
        <v>43040</v>
      </c>
      <c r="E10190" s="42">
        <f>IF(DAY(B10190)&gt;14,VLOOKUP(DATE(YEAR(C10190),MONTH(C10190)-1,DAY(1)),'מדדים וריביות'!B:C,2,FALSE),VLOOKUP(DATE(YEAR(C10190),MONTH(C10190)-2,DAY(1)),'מדדים וריביות'!B:C,2,FALSE))</f>
        <v>33804703.153433703</v>
      </c>
      <c r="F10190" s="46">
        <f>IF($B$5=1,'ריבית יומית'!D10184,'ריבית יומית'!G10184)</f>
        <v>2.7242892239431882E-5</v>
      </c>
      <c r="G10190" s="46">
        <f t="shared" si="1123"/>
        <v>0</v>
      </c>
      <c r="H10190" s="29">
        <f t="shared" si="1121"/>
        <v>1</v>
      </c>
      <c r="I10190" s="30">
        <f>VLOOKUP(B10189,'מדדים וריביות'!B:C,2)</f>
        <v>33703893.899497002</v>
      </c>
      <c r="K10190" s="39">
        <f t="shared" si="1124"/>
        <v>0</v>
      </c>
      <c r="L10190" s="39">
        <f t="shared" si="1125"/>
        <v>0</v>
      </c>
      <c r="M10190" s="39">
        <f t="shared" si="1126"/>
        <v>0</v>
      </c>
      <c r="N10190" s="41">
        <f t="shared" si="1127"/>
        <v>0</v>
      </c>
    </row>
    <row r="10191" spans="2:14">
      <c r="B10191" s="1">
        <v>43056</v>
      </c>
      <c r="C10191" s="1">
        <f t="shared" si="1122"/>
        <v>43040</v>
      </c>
      <c r="E10191" s="42">
        <f>IF(DAY(B10191)&gt;14,VLOOKUP(DATE(YEAR(C10191),MONTH(C10191)-1,DAY(1)),'מדדים וריביות'!B:C,2,FALSE),VLOOKUP(DATE(YEAR(C10191),MONTH(C10191)-2,DAY(1)),'מדדים וריביות'!B:C,2,FALSE))</f>
        <v>33804703.153433703</v>
      </c>
      <c r="F10191" s="46">
        <f>IF($B$5=1,'ריבית יומית'!D10185,'ריבית יומית'!G10185)</f>
        <v>2.7242892239431882E-5</v>
      </c>
      <c r="G10191" s="46">
        <f t="shared" si="1123"/>
        <v>0</v>
      </c>
      <c r="H10191" s="29">
        <f t="shared" si="1121"/>
        <v>1</v>
      </c>
      <c r="I10191" s="30">
        <f>VLOOKUP(B10190,'מדדים וריביות'!B:C,2)</f>
        <v>33703893.899497002</v>
      </c>
      <c r="K10191" s="39">
        <f t="shared" si="1124"/>
        <v>0</v>
      </c>
      <c r="L10191" s="39">
        <f t="shared" si="1125"/>
        <v>0</v>
      </c>
      <c r="M10191" s="39">
        <f t="shared" si="1126"/>
        <v>0</v>
      </c>
      <c r="N10191" s="41">
        <f t="shared" si="1127"/>
        <v>0</v>
      </c>
    </row>
    <row r="10192" spans="2:14">
      <c r="B10192" s="1">
        <v>43057</v>
      </c>
      <c r="C10192" s="1">
        <f t="shared" si="1122"/>
        <v>43040</v>
      </c>
      <c r="E10192" s="42">
        <f>IF(DAY(B10192)&gt;14,VLOOKUP(DATE(YEAR(C10192),MONTH(C10192)-1,DAY(1)),'מדדים וריביות'!B:C,2,FALSE),VLOOKUP(DATE(YEAR(C10192),MONTH(C10192)-2,DAY(1)),'מדדים וריביות'!B:C,2,FALSE))</f>
        <v>33804703.153433703</v>
      </c>
      <c r="F10192" s="46">
        <f>IF($B$5=1,'ריבית יומית'!D10186,'ריבית יומית'!G10186)</f>
        <v>2.7242892239431882E-5</v>
      </c>
      <c r="G10192" s="46">
        <f t="shared" si="1123"/>
        <v>0</v>
      </c>
      <c r="H10192" s="29">
        <f t="shared" si="1121"/>
        <v>1</v>
      </c>
      <c r="I10192" s="30">
        <f>VLOOKUP(B10191,'מדדים וריביות'!B:C,2)</f>
        <v>33703893.899497002</v>
      </c>
      <c r="K10192" s="39">
        <f t="shared" si="1124"/>
        <v>0</v>
      </c>
      <c r="L10192" s="39">
        <f t="shared" si="1125"/>
        <v>0</v>
      </c>
      <c r="M10192" s="39">
        <f t="shared" si="1126"/>
        <v>0</v>
      </c>
      <c r="N10192" s="41">
        <f t="shared" si="1127"/>
        <v>0</v>
      </c>
    </row>
    <row r="10193" spans="2:14">
      <c r="B10193" s="1">
        <v>43058</v>
      </c>
      <c r="C10193" s="1">
        <f t="shared" si="1122"/>
        <v>43040</v>
      </c>
      <c r="E10193" s="42">
        <f>IF(DAY(B10193)&gt;14,VLOOKUP(DATE(YEAR(C10193),MONTH(C10193)-1,DAY(1)),'מדדים וריביות'!B:C,2,FALSE),VLOOKUP(DATE(YEAR(C10193),MONTH(C10193)-2,DAY(1)),'מדדים וריביות'!B:C,2,FALSE))</f>
        <v>33804703.153433703</v>
      </c>
      <c r="F10193" s="46">
        <f>IF($B$5=1,'ריבית יומית'!D10187,'ריבית יומית'!G10187)</f>
        <v>2.7242892239431882E-5</v>
      </c>
      <c r="G10193" s="46">
        <f t="shared" si="1123"/>
        <v>0</v>
      </c>
      <c r="H10193" s="29">
        <f t="shared" si="1121"/>
        <v>1</v>
      </c>
      <c r="I10193" s="30">
        <f>VLOOKUP(B10192,'מדדים וריביות'!B:C,2)</f>
        <v>33703893.899497002</v>
      </c>
      <c r="K10193" s="39">
        <f t="shared" si="1124"/>
        <v>0</v>
      </c>
      <c r="L10193" s="39">
        <f t="shared" si="1125"/>
        <v>0</v>
      </c>
      <c r="M10193" s="39">
        <f t="shared" si="1126"/>
        <v>0</v>
      </c>
      <c r="N10193" s="41">
        <f t="shared" si="1127"/>
        <v>0</v>
      </c>
    </row>
    <row r="10194" spans="2:14">
      <c r="B10194" s="1">
        <v>43059</v>
      </c>
      <c r="C10194" s="1">
        <f t="shared" si="1122"/>
        <v>43040</v>
      </c>
      <c r="E10194" s="42">
        <f>IF(DAY(B10194)&gt;14,VLOOKUP(DATE(YEAR(C10194),MONTH(C10194)-1,DAY(1)),'מדדים וריביות'!B:C,2,FALSE),VLOOKUP(DATE(YEAR(C10194),MONTH(C10194)-2,DAY(1)),'מדדים וריביות'!B:C,2,FALSE))</f>
        <v>33804703.153433703</v>
      </c>
      <c r="F10194" s="46">
        <f>IF($B$5=1,'ריבית יומית'!D10188,'ריבית יומית'!G10188)</f>
        <v>2.7242892239431882E-5</v>
      </c>
      <c r="G10194" s="46">
        <f t="shared" si="1123"/>
        <v>0</v>
      </c>
      <c r="H10194" s="29">
        <f t="shared" si="1121"/>
        <v>1</v>
      </c>
      <c r="I10194" s="30">
        <f>VLOOKUP(B10193,'מדדים וריביות'!B:C,2)</f>
        <v>33703893.899497002</v>
      </c>
      <c r="K10194" s="39">
        <f t="shared" si="1124"/>
        <v>0</v>
      </c>
      <c r="L10194" s="39">
        <f t="shared" si="1125"/>
        <v>0</v>
      </c>
      <c r="M10194" s="39">
        <f t="shared" si="1126"/>
        <v>0</v>
      </c>
      <c r="N10194" s="41">
        <f t="shared" si="1127"/>
        <v>0</v>
      </c>
    </row>
    <row r="10195" spans="2:14">
      <c r="B10195" s="1">
        <v>43060</v>
      </c>
      <c r="C10195" s="1">
        <f t="shared" si="1122"/>
        <v>43040</v>
      </c>
      <c r="E10195" s="42">
        <f>IF(DAY(B10195)&gt;14,VLOOKUP(DATE(YEAR(C10195),MONTH(C10195)-1,DAY(1)),'מדדים וריביות'!B:C,2,FALSE),VLOOKUP(DATE(YEAR(C10195),MONTH(C10195)-2,DAY(1)),'מדדים וריביות'!B:C,2,FALSE))</f>
        <v>33804703.153433703</v>
      </c>
      <c r="F10195" s="46">
        <f>IF($B$5=1,'ריבית יומית'!D10189,'ריבית יומית'!G10189)</f>
        <v>2.7242892239431882E-5</v>
      </c>
      <c r="G10195" s="46">
        <f t="shared" si="1123"/>
        <v>0</v>
      </c>
      <c r="H10195" s="29">
        <f t="shared" si="1121"/>
        <v>1</v>
      </c>
      <c r="I10195" s="30">
        <f>VLOOKUP(B10194,'מדדים וריביות'!B:C,2)</f>
        <v>33703893.899497002</v>
      </c>
      <c r="K10195" s="39">
        <f t="shared" si="1124"/>
        <v>0</v>
      </c>
      <c r="L10195" s="39">
        <f t="shared" si="1125"/>
        <v>0</v>
      </c>
      <c r="M10195" s="39">
        <f t="shared" si="1126"/>
        <v>0</v>
      </c>
      <c r="N10195" s="41">
        <f t="shared" si="1127"/>
        <v>0</v>
      </c>
    </row>
    <row r="10196" spans="2:14">
      <c r="B10196" s="1">
        <v>43061</v>
      </c>
      <c r="C10196" s="1">
        <f t="shared" si="1122"/>
        <v>43040</v>
      </c>
      <c r="E10196" s="42">
        <f>IF(DAY(B10196)&gt;14,VLOOKUP(DATE(YEAR(C10196),MONTH(C10196)-1,DAY(1)),'מדדים וריביות'!B:C,2,FALSE),VLOOKUP(DATE(YEAR(C10196),MONTH(C10196)-2,DAY(1)),'מדדים וריביות'!B:C,2,FALSE))</f>
        <v>33804703.153433703</v>
      </c>
      <c r="F10196" s="46">
        <f>IF($B$5=1,'ריבית יומית'!D10190,'ריבית יומית'!G10190)</f>
        <v>2.7242892239431882E-5</v>
      </c>
      <c r="G10196" s="46">
        <f t="shared" si="1123"/>
        <v>0</v>
      </c>
      <c r="H10196" s="29">
        <f t="shared" si="1121"/>
        <v>1</v>
      </c>
      <c r="I10196" s="30">
        <f>VLOOKUP(B10195,'מדדים וריביות'!B:C,2)</f>
        <v>33703893.899497002</v>
      </c>
      <c r="K10196" s="39">
        <f t="shared" si="1124"/>
        <v>0</v>
      </c>
      <c r="L10196" s="39">
        <f t="shared" si="1125"/>
        <v>0</v>
      </c>
      <c r="M10196" s="39">
        <f t="shared" si="1126"/>
        <v>0</v>
      </c>
      <c r="N10196" s="41">
        <f t="shared" si="1127"/>
        <v>0</v>
      </c>
    </row>
    <row r="10197" spans="2:14">
      <c r="B10197" s="1">
        <v>43062</v>
      </c>
      <c r="C10197" s="1">
        <f t="shared" si="1122"/>
        <v>43040</v>
      </c>
      <c r="E10197" s="42">
        <f>IF(DAY(B10197)&gt;14,VLOOKUP(DATE(YEAR(C10197),MONTH(C10197)-1,DAY(1)),'מדדים וריביות'!B:C,2,FALSE),VLOOKUP(DATE(YEAR(C10197),MONTH(C10197)-2,DAY(1)),'מדדים וריביות'!B:C,2,FALSE))</f>
        <v>33804703.153433703</v>
      </c>
      <c r="F10197" s="46">
        <f>IF($B$5=1,'ריבית יומית'!D10191,'ריבית יומית'!G10191)</f>
        <v>2.7242892239431882E-5</v>
      </c>
      <c r="G10197" s="46">
        <f t="shared" si="1123"/>
        <v>0</v>
      </c>
      <c r="H10197" s="29">
        <f t="shared" si="1121"/>
        <v>1</v>
      </c>
      <c r="I10197" s="30">
        <f>VLOOKUP(B10196,'מדדים וריביות'!B:C,2)</f>
        <v>33703893.899497002</v>
      </c>
      <c r="K10197" s="39">
        <f t="shared" si="1124"/>
        <v>0</v>
      </c>
      <c r="L10197" s="39">
        <f t="shared" si="1125"/>
        <v>0</v>
      </c>
      <c r="M10197" s="39">
        <f t="shared" si="1126"/>
        <v>0</v>
      </c>
      <c r="N10197" s="41">
        <f t="shared" si="1127"/>
        <v>0</v>
      </c>
    </row>
    <row r="10198" spans="2:14">
      <c r="B10198" s="1">
        <v>43063</v>
      </c>
      <c r="C10198" s="1">
        <f t="shared" si="1122"/>
        <v>43040</v>
      </c>
      <c r="E10198" s="42">
        <f>IF(DAY(B10198)&gt;14,VLOOKUP(DATE(YEAR(C10198),MONTH(C10198)-1,DAY(1)),'מדדים וריביות'!B:C,2,FALSE),VLOOKUP(DATE(YEAR(C10198),MONTH(C10198)-2,DAY(1)),'מדדים וריביות'!B:C,2,FALSE))</f>
        <v>33804703.153433703</v>
      </c>
      <c r="F10198" s="46">
        <f>IF($B$5=1,'ריבית יומית'!D10192,'ריבית יומית'!G10192)</f>
        <v>2.7242892239431882E-5</v>
      </c>
      <c r="G10198" s="46">
        <f t="shared" si="1123"/>
        <v>0</v>
      </c>
      <c r="H10198" s="29">
        <f t="shared" si="1121"/>
        <v>1</v>
      </c>
      <c r="I10198" s="30">
        <f>VLOOKUP(B10197,'מדדים וריביות'!B:C,2)</f>
        <v>33703893.899497002</v>
      </c>
      <c r="K10198" s="39">
        <f t="shared" si="1124"/>
        <v>0</v>
      </c>
      <c r="L10198" s="39">
        <f t="shared" si="1125"/>
        <v>0</v>
      </c>
      <c r="M10198" s="39">
        <f t="shared" si="1126"/>
        <v>0</v>
      </c>
      <c r="N10198" s="41">
        <f t="shared" si="1127"/>
        <v>0</v>
      </c>
    </row>
    <row r="10199" spans="2:14">
      <c r="B10199" s="1">
        <v>43064</v>
      </c>
      <c r="C10199" s="1">
        <f t="shared" si="1122"/>
        <v>43040</v>
      </c>
      <c r="E10199" s="42">
        <f>IF(DAY(B10199)&gt;14,VLOOKUP(DATE(YEAR(C10199),MONTH(C10199)-1,DAY(1)),'מדדים וריביות'!B:C,2,FALSE),VLOOKUP(DATE(YEAR(C10199),MONTH(C10199)-2,DAY(1)),'מדדים וריביות'!B:C,2,FALSE))</f>
        <v>33804703.153433703</v>
      </c>
      <c r="F10199" s="46">
        <f>IF($B$5=1,'ריבית יומית'!D10193,'ריבית יומית'!G10193)</f>
        <v>2.7242892239431882E-5</v>
      </c>
      <c r="G10199" s="46">
        <f t="shared" si="1123"/>
        <v>0</v>
      </c>
      <c r="H10199" s="29">
        <f t="shared" si="1121"/>
        <v>1</v>
      </c>
      <c r="I10199" s="30">
        <f>VLOOKUP(B10198,'מדדים וריביות'!B:C,2)</f>
        <v>33703893.899497002</v>
      </c>
      <c r="K10199" s="39">
        <f t="shared" si="1124"/>
        <v>0</v>
      </c>
      <c r="L10199" s="39">
        <f t="shared" si="1125"/>
        <v>0</v>
      </c>
      <c r="M10199" s="39">
        <f t="shared" si="1126"/>
        <v>0</v>
      </c>
      <c r="N10199" s="41">
        <f t="shared" si="1127"/>
        <v>0</v>
      </c>
    </row>
    <row r="10200" spans="2:14">
      <c r="B10200" s="1">
        <v>43065</v>
      </c>
      <c r="C10200" s="1">
        <f t="shared" si="1122"/>
        <v>43040</v>
      </c>
      <c r="E10200" s="42">
        <f>IF(DAY(B10200)&gt;14,VLOOKUP(DATE(YEAR(C10200),MONTH(C10200)-1,DAY(1)),'מדדים וריביות'!B:C,2,FALSE),VLOOKUP(DATE(YEAR(C10200),MONTH(C10200)-2,DAY(1)),'מדדים וריביות'!B:C,2,FALSE))</f>
        <v>33804703.153433703</v>
      </c>
      <c r="F10200" s="46">
        <f>IF($B$5=1,'ריבית יומית'!D10194,'ריבית יומית'!G10194)</f>
        <v>2.7242892239431882E-5</v>
      </c>
      <c r="G10200" s="46">
        <f t="shared" si="1123"/>
        <v>0</v>
      </c>
      <c r="H10200" s="29">
        <f t="shared" si="1121"/>
        <v>1</v>
      </c>
      <c r="I10200" s="30">
        <f>VLOOKUP(B10199,'מדדים וריביות'!B:C,2)</f>
        <v>33703893.899497002</v>
      </c>
      <c r="K10200" s="39">
        <f t="shared" si="1124"/>
        <v>0</v>
      </c>
      <c r="L10200" s="39">
        <f t="shared" si="1125"/>
        <v>0</v>
      </c>
      <c r="M10200" s="39">
        <f t="shared" si="1126"/>
        <v>0</v>
      </c>
      <c r="N10200" s="41">
        <f t="shared" si="1127"/>
        <v>0</v>
      </c>
    </row>
    <row r="10201" spans="2:14">
      <c r="B10201" s="1">
        <v>43066</v>
      </c>
      <c r="C10201" s="1">
        <f t="shared" si="1122"/>
        <v>43040</v>
      </c>
      <c r="E10201" s="42">
        <f>IF(DAY(B10201)&gt;14,VLOOKUP(DATE(YEAR(C10201),MONTH(C10201)-1,DAY(1)),'מדדים וריביות'!B:C,2,FALSE),VLOOKUP(DATE(YEAR(C10201),MONTH(C10201)-2,DAY(1)),'מדדים וריביות'!B:C,2,FALSE))</f>
        <v>33804703.153433703</v>
      </c>
      <c r="F10201" s="46">
        <f>IF($B$5=1,'ריבית יומית'!D10195,'ריבית יומית'!G10195)</f>
        <v>2.7242892239431882E-5</v>
      </c>
      <c r="G10201" s="46">
        <f t="shared" si="1123"/>
        <v>0</v>
      </c>
      <c r="H10201" s="29">
        <f t="shared" si="1121"/>
        <v>1</v>
      </c>
      <c r="I10201" s="30">
        <f>VLOOKUP(B10200,'מדדים וריביות'!B:C,2)</f>
        <v>33703893.899497002</v>
      </c>
      <c r="K10201" s="39">
        <f t="shared" si="1124"/>
        <v>0</v>
      </c>
      <c r="L10201" s="39">
        <f t="shared" si="1125"/>
        <v>0</v>
      </c>
      <c r="M10201" s="39">
        <f t="shared" si="1126"/>
        <v>0</v>
      </c>
      <c r="N10201" s="41">
        <f t="shared" si="1127"/>
        <v>0</v>
      </c>
    </row>
    <row r="10202" spans="2:14">
      <c r="B10202" s="1">
        <v>43067</v>
      </c>
      <c r="C10202" s="1">
        <f t="shared" si="1122"/>
        <v>43040</v>
      </c>
      <c r="E10202" s="42">
        <f>IF(DAY(B10202)&gt;14,VLOOKUP(DATE(YEAR(C10202),MONTH(C10202)-1,DAY(1)),'מדדים וריביות'!B:C,2,FALSE),VLOOKUP(DATE(YEAR(C10202),MONTH(C10202)-2,DAY(1)),'מדדים וריביות'!B:C,2,FALSE))</f>
        <v>33804703.153433703</v>
      </c>
      <c r="F10202" s="46">
        <f>IF($B$5=1,'ריבית יומית'!D10196,'ריבית יומית'!G10196)</f>
        <v>2.7242892239431882E-5</v>
      </c>
      <c r="G10202" s="46">
        <f t="shared" si="1123"/>
        <v>0</v>
      </c>
      <c r="H10202" s="29">
        <f t="shared" si="1121"/>
        <v>1</v>
      </c>
      <c r="I10202" s="30">
        <f>VLOOKUP(B10201,'מדדים וריביות'!B:C,2)</f>
        <v>33703893.899497002</v>
      </c>
      <c r="K10202" s="39">
        <f t="shared" si="1124"/>
        <v>0</v>
      </c>
      <c r="L10202" s="39">
        <f t="shared" si="1125"/>
        <v>0</v>
      </c>
      <c r="M10202" s="39">
        <f t="shared" si="1126"/>
        <v>0</v>
      </c>
      <c r="N10202" s="41">
        <f t="shared" si="1127"/>
        <v>0</v>
      </c>
    </row>
    <row r="10203" spans="2:14">
      <c r="B10203" s="1">
        <v>43068</v>
      </c>
      <c r="C10203" s="1">
        <f t="shared" si="1122"/>
        <v>43040</v>
      </c>
      <c r="E10203" s="42">
        <f>IF(DAY(B10203)&gt;14,VLOOKUP(DATE(YEAR(C10203),MONTH(C10203)-1,DAY(1)),'מדדים וריביות'!B:C,2,FALSE),VLOOKUP(DATE(YEAR(C10203),MONTH(C10203)-2,DAY(1)),'מדדים וריביות'!B:C,2,FALSE))</f>
        <v>33804703.153433703</v>
      </c>
      <c r="F10203" s="46">
        <f>IF($B$5=1,'ריבית יומית'!D10197,'ריבית יומית'!G10197)</f>
        <v>2.7242892239431882E-5</v>
      </c>
      <c r="G10203" s="46">
        <f t="shared" si="1123"/>
        <v>0</v>
      </c>
      <c r="H10203" s="29">
        <f t="shared" si="1121"/>
        <v>1</v>
      </c>
      <c r="I10203" s="30">
        <f>VLOOKUP(B10202,'מדדים וריביות'!B:C,2)</f>
        <v>33703893.899497002</v>
      </c>
      <c r="K10203" s="39">
        <f t="shared" si="1124"/>
        <v>0</v>
      </c>
      <c r="L10203" s="39">
        <f t="shared" si="1125"/>
        <v>0</v>
      </c>
      <c r="M10203" s="39">
        <f t="shared" si="1126"/>
        <v>0</v>
      </c>
      <c r="N10203" s="41">
        <f t="shared" si="1127"/>
        <v>0</v>
      </c>
    </row>
    <row r="10204" spans="2:14">
      <c r="B10204" s="1">
        <v>43069</v>
      </c>
      <c r="C10204" s="1">
        <f t="shared" si="1122"/>
        <v>43040</v>
      </c>
      <c r="E10204" s="42">
        <f>IF(DAY(B10204)&gt;14,VLOOKUP(DATE(YEAR(C10204),MONTH(C10204)-1,DAY(1)),'מדדים וריביות'!B:C,2,FALSE),VLOOKUP(DATE(YEAR(C10204),MONTH(C10204)-2,DAY(1)),'מדדים וריביות'!B:C,2,FALSE))</f>
        <v>33804703.153433703</v>
      </c>
      <c r="F10204" s="46">
        <f>IF($B$5=1,'ריבית יומית'!D10198,'ריבית יומית'!G10198)</f>
        <v>2.7242892239431882E-5</v>
      </c>
      <c r="G10204" s="46">
        <f t="shared" si="1123"/>
        <v>0</v>
      </c>
      <c r="H10204" s="29">
        <f t="shared" si="1121"/>
        <v>1</v>
      </c>
      <c r="I10204" s="30">
        <f>VLOOKUP(B10203,'מדדים וריביות'!B:C,2)</f>
        <v>33703893.899497002</v>
      </c>
      <c r="K10204" s="39">
        <f t="shared" si="1124"/>
        <v>0</v>
      </c>
      <c r="L10204" s="39">
        <f t="shared" si="1125"/>
        <v>0</v>
      </c>
      <c r="M10204" s="39">
        <f t="shared" si="1126"/>
        <v>0</v>
      </c>
      <c r="N10204" s="41">
        <f t="shared" si="1127"/>
        <v>0</v>
      </c>
    </row>
    <row r="10205" spans="2:14">
      <c r="B10205" s="1">
        <v>43070</v>
      </c>
      <c r="C10205" s="1">
        <f t="shared" si="1122"/>
        <v>43070</v>
      </c>
      <c r="E10205" s="42">
        <f>IF(DAY(B10205)&gt;14,VLOOKUP(DATE(YEAR(C10205),MONTH(C10205)-1,DAY(1)),'מדדים וריביות'!B:C,2,FALSE),VLOOKUP(DATE(YEAR(C10205),MONTH(C10205)-2,DAY(1)),'מדדים וריביות'!B:C,2,FALSE))</f>
        <v>33804703.153433703</v>
      </c>
      <c r="F10205" s="46">
        <f>IF($B$5=1,'ריבית יומית'!D10199,'ריבית יומית'!G10199)</f>
        <v>2.7242892239431882E-5</v>
      </c>
      <c r="G10205" s="46">
        <f t="shared" si="1123"/>
        <v>0</v>
      </c>
      <c r="H10205" s="29">
        <f t="shared" si="1121"/>
        <v>1</v>
      </c>
      <c r="I10205" s="30">
        <f>VLOOKUP(B10204,'מדדים וריביות'!B:C,2)</f>
        <v>33703893.899497002</v>
      </c>
      <c r="K10205" s="39">
        <f t="shared" si="1124"/>
        <v>0</v>
      </c>
      <c r="L10205" s="39">
        <f t="shared" si="1125"/>
        <v>0</v>
      </c>
      <c r="M10205" s="39">
        <f t="shared" si="1126"/>
        <v>0</v>
      </c>
      <c r="N10205" s="41">
        <f t="shared" si="1127"/>
        <v>0</v>
      </c>
    </row>
    <row r="10206" spans="2:14">
      <c r="B10206" s="1">
        <v>43071</v>
      </c>
      <c r="C10206" s="1">
        <f t="shared" si="1122"/>
        <v>43070</v>
      </c>
      <c r="E10206" s="42">
        <f>IF(DAY(B10206)&gt;14,VLOOKUP(DATE(YEAR(C10206),MONTH(C10206)-1,DAY(1)),'מדדים וריביות'!B:C,2,FALSE),VLOOKUP(DATE(YEAR(C10206),MONTH(C10206)-2,DAY(1)),'מדדים וריביות'!B:C,2,FALSE))</f>
        <v>33804703.153433703</v>
      </c>
      <c r="F10206" s="46">
        <f>IF($B$5=1,'ריבית יומית'!D10200,'ריבית יומית'!G10200)</f>
        <v>2.7242892239431882E-5</v>
      </c>
      <c r="G10206" s="46">
        <f t="shared" si="1123"/>
        <v>0</v>
      </c>
      <c r="H10206" s="29">
        <f t="shared" si="1121"/>
        <v>1</v>
      </c>
      <c r="I10206" s="30">
        <f>VLOOKUP(B10205,'מדדים וריביות'!B:C,2)</f>
        <v>33737496.984142497</v>
      </c>
      <c r="K10206" s="39">
        <f t="shared" si="1124"/>
        <v>0</v>
      </c>
      <c r="L10206" s="39">
        <f t="shared" si="1125"/>
        <v>0</v>
      </c>
      <c r="M10206" s="39">
        <f t="shared" si="1126"/>
        <v>0</v>
      </c>
      <c r="N10206" s="41">
        <f t="shared" si="1127"/>
        <v>0</v>
      </c>
    </row>
    <row r="10207" spans="2:14">
      <c r="B10207" s="1">
        <v>43072</v>
      </c>
      <c r="C10207" s="1">
        <f t="shared" si="1122"/>
        <v>43070</v>
      </c>
      <c r="E10207" s="42">
        <f>IF(DAY(B10207)&gt;14,VLOOKUP(DATE(YEAR(C10207),MONTH(C10207)-1,DAY(1)),'מדדים וריביות'!B:C,2,FALSE),VLOOKUP(DATE(YEAR(C10207),MONTH(C10207)-2,DAY(1)),'מדדים וריביות'!B:C,2,FALSE))</f>
        <v>33804703.153433703</v>
      </c>
      <c r="F10207" s="46">
        <f>IF($B$5=1,'ריבית יומית'!D10201,'ריבית יומית'!G10201)</f>
        <v>2.7242892239431882E-5</v>
      </c>
      <c r="G10207" s="46">
        <f t="shared" si="1123"/>
        <v>0</v>
      </c>
      <c r="H10207" s="29">
        <f t="shared" si="1121"/>
        <v>1</v>
      </c>
      <c r="I10207" s="30">
        <f>VLOOKUP(B10206,'מדדים וריביות'!B:C,2)</f>
        <v>33737496.984142497</v>
      </c>
      <c r="K10207" s="39">
        <f t="shared" si="1124"/>
        <v>0</v>
      </c>
      <c r="L10207" s="39">
        <f t="shared" si="1125"/>
        <v>0</v>
      </c>
      <c r="M10207" s="39">
        <f t="shared" si="1126"/>
        <v>0</v>
      </c>
      <c r="N10207" s="41">
        <f t="shared" si="1127"/>
        <v>0</v>
      </c>
    </row>
    <row r="10208" spans="2:14">
      <c r="B10208" s="1">
        <v>43073</v>
      </c>
      <c r="C10208" s="1">
        <f t="shared" si="1122"/>
        <v>43070</v>
      </c>
      <c r="E10208" s="42">
        <f>IF(DAY(B10208)&gt;14,VLOOKUP(DATE(YEAR(C10208),MONTH(C10208)-1,DAY(1)),'מדדים וריביות'!B:C,2,FALSE),VLOOKUP(DATE(YEAR(C10208),MONTH(C10208)-2,DAY(1)),'מדדים וריביות'!B:C,2,FALSE))</f>
        <v>33804703.153433703</v>
      </c>
      <c r="F10208" s="46">
        <f>IF($B$5=1,'ריבית יומית'!D10202,'ריבית יומית'!G10202)</f>
        <v>2.7242892239431882E-5</v>
      </c>
      <c r="G10208" s="46">
        <f t="shared" si="1123"/>
        <v>0</v>
      </c>
      <c r="H10208" s="29">
        <f t="shared" si="1121"/>
        <v>1</v>
      </c>
      <c r="I10208" s="30">
        <f>VLOOKUP(B10207,'מדדים וריביות'!B:C,2)</f>
        <v>33737496.984142497</v>
      </c>
      <c r="K10208" s="39">
        <f t="shared" si="1124"/>
        <v>0</v>
      </c>
      <c r="L10208" s="39">
        <f t="shared" si="1125"/>
        <v>0</v>
      </c>
      <c r="M10208" s="39">
        <f t="shared" si="1126"/>
        <v>0</v>
      </c>
      <c r="N10208" s="41">
        <f t="shared" si="1127"/>
        <v>0</v>
      </c>
    </row>
    <row r="10209" spans="2:14">
      <c r="B10209" s="1">
        <v>43074</v>
      </c>
      <c r="C10209" s="1">
        <f t="shared" si="1122"/>
        <v>43070</v>
      </c>
      <c r="E10209" s="42">
        <f>IF(DAY(B10209)&gt;14,VLOOKUP(DATE(YEAR(C10209),MONTH(C10209)-1,DAY(1)),'מדדים וריביות'!B:C,2,FALSE),VLOOKUP(DATE(YEAR(C10209),MONTH(C10209)-2,DAY(1)),'מדדים וריביות'!B:C,2,FALSE))</f>
        <v>33804703.153433703</v>
      </c>
      <c r="F10209" s="46">
        <f>IF($B$5=1,'ריבית יומית'!D10203,'ריבית יומית'!G10203)</f>
        <v>2.7242892239431882E-5</v>
      </c>
      <c r="G10209" s="46">
        <f t="shared" si="1123"/>
        <v>0</v>
      </c>
      <c r="H10209" s="29">
        <f t="shared" si="1121"/>
        <v>1</v>
      </c>
      <c r="I10209" s="30">
        <f>VLOOKUP(B10208,'מדדים וריביות'!B:C,2)</f>
        <v>33737496.984142497</v>
      </c>
      <c r="K10209" s="39">
        <f t="shared" si="1124"/>
        <v>0</v>
      </c>
      <c r="L10209" s="39">
        <f t="shared" si="1125"/>
        <v>0</v>
      </c>
      <c r="M10209" s="39">
        <f t="shared" si="1126"/>
        <v>0</v>
      </c>
      <c r="N10209" s="41">
        <f t="shared" si="1127"/>
        <v>0</v>
      </c>
    </row>
    <row r="10210" spans="2:14">
      <c r="B10210" s="1">
        <v>43075</v>
      </c>
      <c r="C10210" s="1">
        <f t="shared" si="1122"/>
        <v>43070</v>
      </c>
      <c r="E10210" s="42">
        <f>IF(DAY(B10210)&gt;14,VLOOKUP(DATE(YEAR(C10210),MONTH(C10210)-1,DAY(1)),'מדדים וריביות'!B:C,2,FALSE),VLOOKUP(DATE(YEAR(C10210),MONTH(C10210)-2,DAY(1)),'מדדים וריביות'!B:C,2,FALSE))</f>
        <v>33804703.153433703</v>
      </c>
      <c r="F10210" s="46">
        <f>IF($B$5=1,'ריבית יומית'!D10204,'ריבית יומית'!G10204)</f>
        <v>2.7242892239431882E-5</v>
      </c>
      <c r="G10210" s="46">
        <f t="shared" si="1123"/>
        <v>0</v>
      </c>
      <c r="H10210" s="29">
        <f t="shared" si="1121"/>
        <v>1</v>
      </c>
      <c r="I10210" s="30">
        <f>VLOOKUP(B10209,'מדדים וריביות'!B:C,2)</f>
        <v>33737496.984142497</v>
      </c>
      <c r="K10210" s="39">
        <f t="shared" si="1124"/>
        <v>0</v>
      </c>
      <c r="L10210" s="39">
        <f t="shared" si="1125"/>
        <v>0</v>
      </c>
      <c r="M10210" s="39">
        <f t="shared" si="1126"/>
        <v>0</v>
      </c>
      <c r="N10210" s="41">
        <f t="shared" si="1127"/>
        <v>0</v>
      </c>
    </row>
    <row r="10211" spans="2:14">
      <c r="B10211" s="1">
        <v>43076</v>
      </c>
      <c r="C10211" s="1">
        <f t="shared" si="1122"/>
        <v>43070</v>
      </c>
      <c r="E10211" s="42">
        <f>IF(DAY(B10211)&gt;14,VLOOKUP(DATE(YEAR(C10211),MONTH(C10211)-1,DAY(1)),'מדדים וריביות'!B:C,2,FALSE),VLOOKUP(DATE(YEAR(C10211),MONTH(C10211)-2,DAY(1)),'מדדים וריביות'!B:C,2,FALSE))</f>
        <v>33804703.153433703</v>
      </c>
      <c r="F10211" s="46">
        <f>IF($B$5=1,'ריבית יומית'!D10205,'ריבית יומית'!G10205)</f>
        <v>2.7242892239431882E-5</v>
      </c>
      <c r="G10211" s="46">
        <f t="shared" si="1123"/>
        <v>0</v>
      </c>
      <c r="H10211" s="29">
        <f t="shared" ref="H10211:H10274" si="1128">H10212*(1+G10211)</f>
        <v>1</v>
      </c>
      <c r="I10211" s="30">
        <f>VLOOKUP(B10210,'מדדים וריביות'!B:C,2)</f>
        <v>33737496.984142497</v>
      </c>
      <c r="K10211" s="39">
        <f t="shared" si="1124"/>
        <v>0</v>
      </c>
      <c r="L10211" s="39">
        <f t="shared" si="1125"/>
        <v>0</v>
      </c>
      <c r="M10211" s="39">
        <f t="shared" si="1126"/>
        <v>0</v>
      </c>
      <c r="N10211" s="41">
        <f t="shared" si="1127"/>
        <v>0</v>
      </c>
    </row>
    <row r="10212" spans="2:14">
      <c r="B10212" s="1">
        <v>43077</v>
      </c>
      <c r="C10212" s="1">
        <f t="shared" si="1122"/>
        <v>43070</v>
      </c>
      <c r="E10212" s="42">
        <f>IF(DAY(B10212)&gt;14,VLOOKUP(DATE(YEAR(C10212),MONTH(C10212)-1,DAY(1)),'מדדים וריביות'!B:C,2,FALSE),VLOOKUP(DATE(YEAR(C10212),MONTH(C10212)-2,DAY(1)),'מדדים וריביות'!B:C,2,FALSE))</f>
        <v>33804703.153433703</v>
      </c>
      <c r="F10212" s="46">
        <f>IF($B$5=1,'ריבית יומית'!D10206,'ריבית יומית'!G10206)</f>
        <v>2.7242892239431882E-5</v>
      </c>
      <c r="G10212" s="46">
        <f t="shared" si="1123"/>
        <v>0</v>
      </c>
      <c r="H10212" s="29">
        <f t="shared" si="1128"/>
        <v>1</v>
      </c>
      <c r="I10212" s="30">
        <f>VLOOKUP(B10211,'מדדים וריביות'!B:C,2)</f>
        <v>33737496.984142497</v>
      </c>
      <c r="K10212" s="39">
        <f t="shared" si="1124"/>
        <v>0</v>
      </c>
      <c r="L10212" s="39">
        <f t="shared" si="1125"/>
        <v>0</v>
      </c>
      <c r="M10212" s="39">
        <f t="shared" si="1126"/>
        <v>0</v>
      </c>
      <c r="N10212" s="41">
        <f t="shared" si="1127"/>
        <v>0</v>
      </c>
    </row>
    <row r="10213" spans="2:14">
      <c r="B10213" s="1">
        <v>43078</v>
      </c>
      <c r="C10213" s="1">
        <f t="shared" si="1122"/>
        <v>43070</v>
      </c>
      <c r="E10213" s="42">
        <f>IF(DAY(B10213)&gt;14,VLOOKUP(DATE(YEAR(C10213),MONTH(C10213)-1,DAY(1)),'מדדים וריביות'!B:C,2,FALSE),VLOOKUP(DATE(YEAR(C10213),MONTH(C10213)-2,DAY(1)),'מדדים וריביות'!B:C,2,FALSE))</f>
        <v>33804703.153433703</v>
      </c>
      <c r="F10213" s="46">
        <f>IF($B$5=1,'ריבית יומית'!D10207,'ריבית יומית'!G10207)</f>
        <v>2.7242892239431882E-5</v>
      </c>
      <c r="G10213" s="46">
        <f t="shared" si="1123"/>
        <v>0</v>
      </c>
      <c r="H10213" s="29">
        <f t="shared" si="1128"/>
        <v>1</v>
      </c>
      <c r="I10213" s="30">
        <f>VLOOKUP(B10212,'מדדים וריביות'!B:C,2)</f>
        <v>33737496.984142497</v>
      </c>
      <c r="K10213" s="39">
        <f t="shared" si="1124"/>
        <v>0</v>
      </c>
      <c r="L10213" s="39">
        <f t="shared" si="1125"/>
        <v>0</v>
      </c>
      <c r="M10213" s="39">
        <f t="shared" si="1126"/>
        <v>0</v>
      </c>
      <c r="N10213" s="41">
        <f t="shared" si="1127"/>
        <v>0</v>
      </c>
    </row>
    <row r="10214" spans="2:14">
      <c r="B10214" s="1">
        <v>43079</v>
      </c>
      <c r="C10214" s="1">
        <f t="shared" si="1122"/>
        <v>43070</v>
      </c>
      <c r="E10214" s="42">
        <f>IF(DAY(B10214)&gt;14,VLOOKUP(DATE(YEAR(C10214),MONTH(C10214)-1,DAY(1)),'מדדים וריביות'!B:C,2,FALSE),VLOOKUP(DATE(YEAR(C10214),MONTH(C10214)-2,DAY(1)),'מדדים וריביות'!B:C,2,FALSE))</f>
        <v>33804703.153433703</v>
      </c>
      <c r="F10214" s="46">
        <f>IF($B$5=1,'ריבית יומית'!D10208,'ריבית יומית'!G10208)</f>
        <v>2.7242892239431882E-5</v>
      </c>
      <c r="G10214" s="46">
        <f t="shared" si="1123"/>
        <v>0</v>
      </c>
      <c r="H10214" s="29">
        <f t="shared" si="1128"/>
        <v>1</v>
      </c>
      <c r="I10214" s="30">
        <f>VLOOKUP(B10213,'מדדים וריביות'!B:C,2)</f>
        <v>33737496.984142497</v>
      </c>
      <c r="K10214" s="39">
        <f t="shared" si="1124"/>
        <v>0</v>
      </c>
      <c r="L10214" s="39">
        <f t="shared" si="1125"/>
        <v>0</v>
      </c>
      <c r="M10214" s="39">
        <f t="shared" si="1126"/>
        <v>0</v>
      </c>
      <c r="N10214" s="41">
        <f t="shared" si="1127"/>
        <v>0</v>
      </c>
    </row>
    <row r="10215" spans="2:14">
      <c r="B10215" s="1">
        <v>43080</v>
      </c>
      <c r="C10215" s="1">
        <f t="shared" si="1122"/>
        <v>43070</v>
      </c>
      <c r="E10215" s="42">
        <f>IF(DAY(B10215)&gt;14,VLOOKUP(DATE(YEAR(C10215),MONTH(C10215)-1,DAY(1)),'מדדים וריביות'!B:C,2,FALSE),VLOOKUP(DATE(YEAR(C10215),MONTH(C10215)-2,DAY(1)),'מדדים וריביות'!B:C,2,FALSE))</f>
        <v>33804703.153433703</v>
      </c>
      <c r="F10215" s="46">
        <f>IF($B$5=1,'ריבית יומית'!D10209,'ריבית יומית'!G10209)</f>
        <v>2.7242892239431882E-5</v>
      </c>
      <c r="G10215" s="46">
        <f t="shared" si="1123"/>
        <v>0</v>
      </c>
      <c r="H10215" s="29">
        <f t="shared" si="1128"/>
        <v>1</v>
      </c>
      <c r="I10215" s="30">
        <f>VLOOKUP(B10214,'מדדים וריביות'!B:C,2)</f>
        <v>33737496.984142497</v>
      </c>
      <c r="K10215" s="39">
        <f t="shared" si="1124"/>
        <v>0</v>
      </c>
      <c r="L10215" s="39">
        <f t="shared" si="1125"/>
        <v>0</v>
      </c>
      <c r="M10215" s="39">
        <f t="shared" si="1126"/>
        <v>0</v>
      </c>
      <c r="N10215" s="41">
        <f t="shared" si="1127"/>
        <v>0</v>
      </c>
    </row>
    <row r="10216" spans="2:14">
      <c r="B10216" s="1">
        <v>43081</v>
      </c>
      <c r="C10216" s="1">
        <f t="shared" si="1122"/>
        <v>43070</v>
      </c>
      <c r="E10216" s="42">
        <f>IF(DAY(B10216)&gt;14,VLOOKUP(DATE(YEAR(C10216),MONTH(C10216)-1,DAY(1)),'מדדים וריביות'!B:C,2,FALSE),VLOOKUP(DATE(YEAR(C10216),MONTH(C10216)-2,DAY(1)),'מדדים וריביות'!B:C,2,FALSE))</f>
        <v>33804703.153433703</v>
      </c>
      <c r="F10216" s="46">
        <f>IF($B$5=1,'ריבית יומית'!D10210,'ריבית יומית'!G10210)</f>
        <v>2.7242892239431882E-5</v>
      </c>
      <c r="G10216" s="46">
        <f t="shared" si="1123"/>
        <v>0</v>
      </c>
      <c r="H10216" s="29">
        <f t="shared" si="1128"/>
        <v>1</v>
      </c>
      <c r="I10216" s="30">
        <f>VLOOKUP(B10215,'מדדים וריביות'!B:C,2)</f>
        <v>33737496.984142497</v>
      </c>
      <c r="K10216" s="39">
        <f t="shared" si="1124"/>
        <v>0</v>
      </c>
      <c r="L10216" s="39">
        <f t="shared" si="1125"/>
        <v>0</v>
      </c>
      <c r="M10216" s="39">
        <f t="shared" si="1126"/>
        <v>0</v>
      </c>
      <c r="N10216" s="41">
        <f t="shared" si="1127"/>
        <v>0</v>
      </c>
    </row>
    <row r="10217" spans="2:14">
      <c r="B10217" s="1">
        <v>43082</v>
      </c>
      <c r="C10217" s="1">
        <f t="shared" si="1122"/>
        <v>43070</v>
      </c>
      <c r="E10217" s="42">
        <f>IF(DAY(B10217)&gt;14,VLOOKUP(DATE(YEAR(C10217),MONTH(C10217)-1,DAY(1)),'מדדים וריביות'!B:C,2,FALSE),VLOOKUP(DATE(YEAR(C10217),MONTH(C10217)-2,DAY(1)),'מדדים וריביות'!B:C,2,FALSE))</f>
        <v>33804703.153433703</v>
      </c>
      <c r="F10217" s="46">
        <f>IF($B$5=1,'ריבית יומית'!D10211,'ריבית יומית'!G10211)</f>
        <v>2.7242892239431882E-5</v>
      </c>
      <c r="G10217" s="46">
        <f t="shared" ref="G10217:G10234" si="1129">IF(B10217&gt;$B$2,0,F10217)</f>
        <v>0</v>
      </c>
      <c r="H10217" s="29">
        <f t="shared" si="1128"/>
        <v>1</v>
      </c>
      <c r="I10217" s="30">
        <f>VLOOKUP(B10216,'מדדים וריביות'!B:C,2)</f>
        <v>33737496.984142497</v>
      </c>
      <c r="K10217" s="39">
        <f t="shared" ref="K10217:K10218" si="1130">$B$4/E10217*D10217-D10217</f>
        <v>0</v>
      </c>
      <c r="L10217" s="39">
        <f t="shared" ref="L10217:L10218" si="1131">H10218*D10217-D10217</f>
        <v>0</v>
      </c>
      <c r="M10217" s="39">
        <f t="shared" ref="M10217:M10218" si="1132">$B$4/E10217*L10217-L10217</f>
        <v>0</v>
      </c>
      <c r="N10217" s="41">
        <f t="shared" ref="N10217:N10218" si="1133">SUM(K10217:M10217)</f>
        <v>0</v>
      </c>
    </row>
    <row r="10218" spans="2:14">
      <c r="B10218" s="1">
        <v>43083</v>
      </c>
      <c r="C10218" s="1">
        <f t="shared" si="1122"/>
        <v>43070</v>
      </c>
      <c r="E10218" s="42">
        <f>IF(DAY(B10218)&gt;14,VLOOKUP(DATE(YEAR(C10218),MONTH(C10218)-1,DAY(1)),'מדדים וריביות'!B:C,2,FALSE),VLOOKUP(DATE(YEAR(C10218),MONTH(C10218)-2,DAY(1)),'מדדים וריביות'!B:C,2,FALSE))</f>
        <v>33804703.153433703</v>
      </c>
      <c r="F10218" s="46">
        <f>IF($B$5=1,'ריבית יומית'!D10212,'ריבית יומית'!G10212)</f>
        <v>2.7242892239431882E-5</v>
      </c>
      <c r="G10218" s="46">
        <f t="shared" si="1129"/>
        <v>0</v>
      </c>
      <c r="H10218" s="29">
        <f t="shared" si="1128"/>
        <v>1</v>
      </c>
      <c r="I10218" s="30">
        <f>VLOOKUP(B10217,'מדדים וריביות'!B:C,2)</f>
        <v>33737496.984142497</v>
      </c>
      <c r="K10218" s="39">
        <f t="shared" si="1130"/>
        <v>0</v>
      </c>
      <c r="L10218" s="39">
        <f t="shared" si="1131"/>
        <v>0</v>
      </c>
      <c r="M10218" s="39">
        <f t="shared" si="1132"/>
        <v>0</v>
      </c>
      <c r="N10218" s="41">
        <f t="shared" si="1133"/>
        <v>0</v>
      </c>
    </row>
    <row r="10219" spans="2:14">
      <c r="B10219" s="1">
        <v>43084</v>
      </c>
      <c r="C10219" s="1">
        <f t="shared" si="1122"/>
        <v>43070</v>
      </c>
      <c r="E10219" s="42">
        <f>IF(DAY(B10219)&gt;14,VLOOKUP(DATE(YEAR(C10219),MONTH(C10219)-1,DAY(1)),'מדדים וריביות'!B:C,2,FALSE),VLOOKUP(DATE(YEAR(C10219),MONTH(C10219)-2,DAY(1)),'מדדים וריביות'!B:C,2,FALSE))</f>
        <v>33703893.899497002</v>
      </c>
      <c r="F10219" s="46">
        <f>IF($B$5=1,'ריבית יומית'!D10213,'ריבית יומית'!G10213)</f>
        <v>2.7242892239431882E-5</v>
      </c>
      <c r="G10219" s="46">
        <f t="shared" si="1129"/>
        <v>0</v>
      </c>
      <c r="H10219" s="29">
        <f t="shared" si="1128"/>
        <v>1</v>
      </c>
      <c r="I10219" s="30">
        <f>VLOOKUP(B10218,'מדדים וריביות'!B:C,2)</f>
        <v>33737496.984142497</v>
      </c>
      <c r="K10219" s="39">
        <f t="shared" ref="K10219:K10282" si="1134">$B$4/E10219*D10219-D10219</f>
        <v>0</v>
      </c>
      <c r="L10219" s="39">
        <f t="shared" ref="L10219:L10282" si="1135">H10220*D10219-D10219</f>
        <v>0</v>
      </c>
      <c r="M10219" s="39">
        <f t="shared" ref="M10219:M10282" si="1136">$B$4/E10219*L10219-L10219</f>
        <v>0</v>
      </c>
      <c r="N10219" s="41">
        <f t="shared" ref="N10219:N10282" si="1137">SUM(K10219:M10219)</f>
        <v>0</v>
      </c>
    </row>
    <row r="10220" spans="2:14">
      <c r="B10220" s="1">
        <v>43085</v>
      </c>
      <c r="C10220" s="1">
        <f t="shared" si="1122"/>
        <v>43070</v>
      </c>
      <c r="E10220" s="42">
        <f>IF(DAY(B10220)&gt;14,VLOOKUP(DATE(YEAR(C10220),MONTH(C10220)-1,DAY(1)),'מדדים וריביות'!B:C,2,FALSE),VLOOKUP(DATE(YEAR(C10220),MONTH(C10220)-2,DAY(1)),'מדדים וריביות'!B:C,2,FALSE))</f>
        <v>33703893.899497002</v>
      </c>
      <c r="F10220" s="46">
        <f>IF($B$5=1,'ריבית יומית'!D10214,'ריבית יומית'!G10214)</f>
        <v>2.7242892239431882E-5</v>
      </c>
      <c r="G10220" s="46">
        <f t="shared" si="1129"/>
        <v>0</v>
      </c>
      <c r="H10220" s="29">
        <f t="shared" si="1128"/>
        <v>1</v>
      </c>
      <c r="I10220" s="30">
        <f>VLOOKUP(B10219,'מדדים וריביות'!B:C,2)</f>
        <v>33737496.984142497</v>
      </c>
      <c r="K10220" s="39">
        <f t="shared" si="1134"/>
        <v>0</v>
      </c>
      <c r="L10220" s="39">
        <f t="shared" si="1135"/>
        <v>0</v>
      </c>
      <c r="M10220" s="39">
        <f t="shared" si="1136"/>
        <v>0</v>
      </c>
      <c r="N10220" s="41">
        <f t="shared" si="1137"/>
        <v>0</v>
      </c>
    </row>
    <row r="10221" spans="2:14">
      <c r="B10221" s="1">
        <v>43086</v>
      </c>
      <c r="C10221" s="1">
        <f t="shared" si="1122"/>
        <v>43070</v>
      </c>
      <c r="E10221" s="42">
        <f>IF(DAY(B10221)&gt;14,VLOOKUP(DATE(YEAR(C10221),MONTH(C10221)-1,DAY(1)),'מדדים וריביות'!B:C,2,FALSE),VLOOKUP(DATE(YEAR(C10221),MONTH(C10221)-2,DAY(1)),'מדדים וריביות'!B:C,2,FALSE))</f>
        <v>33703893.899497002</v>
      </c>
      <c r="F10221" s="46">
        <f>IF($B$5=1,'ריבית יומית'!D10215,'ריבית יומית'!G10215)</f>
        <v>2.7242892239431882E-5</v>
      </c>
      <c r="G10221" s="46">
        <f t="shared" si="1129"/>
        <v>0</v>
      </c>
      <c r="H10221" s="29">
        <f t="shared" si="1128"/>
        <v>1</v>
      </c>
      <c r="I10221" s="30">
        <f>VLOOKUP(B10220,'מדדים וריביות'!B:C,2)</f>
        <v>33737496.984142497</v>
      </c>
      <c r="K10221" s="39">
        <f t="shared" si="1134"/>
        <v>0</v>
      </c>
      <c r="L10221" s="39">
        <f t="shared" si="1135"/>
        <v>0</v>
      </c>
      <c r="M10221" s="39">
        <f t="shared" si="1136"/>
        <v>0</v>
      </c>
      <c r="N10221" s="41">
        <f t="shared" si="1137"/>
        <v>0</v>
      </c>
    </row>
    <row r="10222" spans="2:14">
      <c r="B10222" s="1">
        <v>43087</v>
      </c>
      <c r="C10222" s="1">
        <f t="shared" si="1122"/>
        <v>43070</v>
      </c>
      <c r="E10222" s="42">
        <f>IF(DAY(B10222)&gt;14,VLOOKUP(DATE(YEAR(C10222),MONTH(C10222)-1,DAY(1)),'מדדים וריביות'!B:C,2,FALSE),VLOOKUP(DATE(YEAR(C10222),MONTH(C10222)-2,DAY(1)),'מדדים וריביות'!B:C,2,FALSE))</f>
        <v>33703893.899497002</v>
      </c>
      <c r="F10222" s="46">
        <f>IF($B$5=1,'ריבית יומית'!D10216,'ריבית יומית'!G10216)</f>
        <v>2.7242892239431882E-5</v>
      </c>
      <c r="G10222" s="46">
        <f t="shared" si="1129"/>
        <v>0</v>
      </c>
      <c r="H10222" s="29">
        <f t="shared" si="1128"/>
        <v>1</v>
      </c>
      <c r="I10222" s="30">
        <f>VLOOKUP(B10221,'מדדים וריביות'!B:C,2)</f>
        <v>33737496.984142497</v>
      </c>
      <c r="K10222" s="39">
        <f t="shared" si="1134"/>
        <v>0</v>
      </c>
      <c r="L10222" s="39">
        <f t="shared" si="1135"/>
        <v>0</v>
      </c>
      <c r="M10222" s="39">
        <f t="shared" si="1136"/>
        <v>0</v>
      </c>
      <c r="N10222" s="41">
        <f t="shared" si="1137"/>
        <v>0</v>
      </c>
    </row>
    <row r="10223" spans="2:14">
      <c r="B10223" s="1">
        <v>43088</v>
      </c>
      <c r="C10223" s="1">
        <f t="shared" si="1122"/>
        <v>43070</v>
      </c>
      <c r="E10223" s="42">
        <f>IF(DAY(B10223)&gt;14,VLOOKUP(DATE(YEAR(C10223),MONTH(C10223)-1,DAY(1)),'מדדים וריביות'!B:C,2,FALSE),VLOOKUP(DATE(YEAR(C10223),MONTH(C10223)-2,DAY(1)),'מדדים וריביות'!B:C,2,FALSE))</f>
        <v>33703893.899497002</v>
      </c>
      <c r="F10223" s="46">
        <f>IF($B$5=1,'ריבית יומית'!D10217,'ריבית יומית'!G10217)</f>
        <v>2.7242892239431882E-5</v>
      </c>
      <c r="G10223" s="46">
        <f t="shared" si="1129"/>
        <v>0</v>
      </c>
      <c r="H10223" s="29">
        <f t="shared" si="1128"/>
        <v>1</v>
      </c>
      <c r="I10223" s="30">
        <f>VLOOKUP(B10222,'מדדים וריביות'!B:C,2)</f>
        <v>33737496.984142497</v>
      </c>
      <c r="K10223" s="39">
        <f t="shared" si="1134"/>
        <v>0</v>
      </c>
      <c r="L10223" s="39">
        <f t="shared" si="1135"/>
        <v>0</v>
      </c>
      <c r="M10223" s="39">
        <f t="shared" si="1136"/>
        <v>0</v>
      </c>
      <c r="N10223" s="41">
        <f t="shared" si="1137"/>
        <v>0</v>
      </c>
    </row>
    <row r="10224" spans="2:14">
      <c r="B10224" s="1">
        <v>43089</v>
      </c>
      <c r="C10224" s="1">
        <f t="shared" si="1122"/>
        <v>43070</v>
      </c>
      <c r="E10224" s="42">
        <f>IF(DAY(B10224)&gt;14,VLOOKUP(DATE(YEAR(C10224),MONTH(C10224)-1,DAY(1)),'מדדים וריביות'!B:C,2,FALSE),VLOOKUP(DATE(YEAR(C10224),MONTH(C10224)-2,DAY(1)),'מדדים וריביות'!B:C,2,FALSE))</f>
        <v>33703893.899497002</v>
      </c>
      <c r="F10224" s="46">
        <f>IF($B$5=1,'ריבית יומית'!D10218,'ריבית יומית'!G10218)</f>
        <v>2.7242892239431882E-5</v>
      </c>
      <c r="G10224" s="46">
        <f t="shared" si="1129"/>
        <v>0</v>
      </c>
      <c r="H10224" s="29">
        <f t="shared" si="1128"/>
        <v>1</v>
      </c>
      <c r="I10224" s="30">
        <f>VLOOKUP(B10223,'מדדים וריביות'!B:C,2)</f>
        <v>33737496.984142497</v>
      </c>
      <c r="K10224" s="39">
        <f t="shared" si="1134"/>
        <v>0</v>
      </c>
      <c r="L10224" s="39">
        <f t="shared" si="1135"/>
        <v>0</v>
      </c>
      <c r="M10224" s="39">
        <f t="shared" si="1136"/>
        <v>0</v>
      </c>
      <c r="N10224" s="41">
        <f t="shared" si="1137"/>
        <v>0</v>
      </c>
    </row>
    <row r="10225" spans="2:14">
      <c r="B10225" s="1">
        <v>43090</v>
      </c>
      <c r="C10225" s="1">
        <f t="shared" si="1122"/>
        <v>43070</v>
      </c>
      <c r="E10225" s="42">
        <f>IF(DAY(B10225)&gt;14,VLOOKUP(DATE(YEAR(C10225),MONTH(C10225)-1,DAY(1)),'מדדים וריביות'!B:C,2,FALSE),VLOOKUP(DATE(YEAR(C10225),MONTH(C10225)-2,DAY(1)),'מדדים וריביות'!B:C,2,FALSE))</f>
        <v>33703893.899497002</v>
      </c>
      <c r="F10225" s="46">
        <f>IF($B$5=1,'ריבית יומית'!D10219,'ריבית יומית'!G10219)</f>
        <v>2.7242892239431882E-5</v>
      </c>
      <c r="G10225" s="46">
        <f t="shared" si="1129"/>
        <v>0</v>
      </c>
      <c r="H10225" s="29">
        <f t="shared" si="1128"/>
        <v>1</v>
      </c>
      <c r="I10225" s="30">
        <f>VLOOKUP(B10224,'מדדים וריביות'!B:C,2)</f>
        <v>33737496.984142497</v>
      </c>
      <c r="K10225" s="39">
        <f t="shared" si="1134"/>
        <v>0</v>
      </c>
      <c r="L10225" s="39">
        <f t="shared" si="1135"/>
        <v>0</v>
      </c>
      <c r="M10225" s="39">
        <f t="shared" si="1136"/>
        <v>0</v>
      </c>
      <c r="N10225" s="41">
        <f t="shared" si="1137"/>
        <v>0</v>
      </c>
    </row>
    <row r="10226" spans="2:14">
      <c r="B10226" s="1">
        <v>43091</v>
      </c>
      <c r="C10226" s="1">
        <f t="shared" si="1122"/>
        <v>43070</v>
      </c>
      <c r="E10226" s="42">
        <f>IF(DAY(B10226)&gt;14,VLOOKUP(DATE(YEAR(C10226),MONTH(C10226)-1,DAY(1)),'מדדים וריביות'!B:C,2,FALSE),VLOOKUP(DATE(YEAR(C10226),MONTH(C10226)-2,DAY(1)),'מדדים וריביות'!B:C,2,FALSE))</f>
        <v>33703893.899497002</v>
      </c>
      <c r="F10226" s="46">
        <f>IF($B$5=1,'ריבית יומית'!D10220,'ריבית יומית'!G10220)</f>
        <v>2.7242892239431882E-5</v>
      </c>
      <c r="G10226" s="46">
        <f t="shared" si="1129"/>
        <v>0</v>
      </c>
      <c r="H10226" s="29">
        <f t="shared" si="1128"/>
        <v>1</v>
      </c>
      <c r="I10226" s="30">
        <f>VLOOKUP(B10225,'מדדים וריביות'!B:C,2)</f>
        <v>33737496.984142497</v>
      </c>
      <c r="K10226" s="39">
        <f t="shared" si="1134"/>
        <v>0</v>
      </c>
      <c r="L10226" s="39">
        <f t="shared" si="1135"/>
        <v>0</v>
      </c>
      <c r="M10226" s="39">
        <f t="shared" si="1136"/>
        <v>0</v>
      </c>
      <c r="N10226" s="41">
        <f t="shared" si="1137"/>
        <v>0</v>
      </c>
    </row>
    <row r="10227" spans="2:14">
      <c r="B10227" s="1">
        <v>43092</v>
      </c>
      <c r="C10227" s="1">
        <f t="shared" si="1122"/>
        <v>43070</v>
      </c>
      <c r="E10227" s="42">
        <f>IF(DAY(B10227)&gt;14,VLOOKUP(DATE(YEAR(C10227),MONTH(C10227)-1,DAY(1)),'מדדים וריביות'!B:C,2,FALSE),VLOOKUP(DATE(YEAR(C10227),MONTH(C10227)-2,DAY(1)),'מדדים וריביות'!B:C,2,FALSE))</f>
        <v>33703893.899497002</v>
      </c>
      <c r="F10227" s="46">
        <f>IF($B$5=1,'ריבית יומית'!D10221,'ריבית יומית'!G10221)</f>
        <v>2.7242892239431882E-5</v>
      </c>
      <c r="G10227" s="46">
        <f t="shared" si="1129"/>
        <v>0</v>
      </c>
      <c r="H10227" s="29">
        <f t="shared" si="1128"/>
        <v>1</v>
      </c>
      <c r="I10227" s="30">
        <f>VLOOKUP(B10226,'מדדים וריביות'!B:C,2)</f>
        <v>33737496.984142497</v>
      </c>
      <c r="K10227" s="39">
        <f t="shared" si="1134"/>
        <v>0</v>
      </c>
      <c r="L10227" s="39">
        <f t="shared" si="1135"/>
        <v>0</v>
      </c>
      <c r="M10227" s="39">
        <f t="shared" si="1136"/>
        <v>0</v>
      </c>
      <c r="N10227" s="41">
        <f t="shared" si="1137"/>
        <v>0</v>
      </c>
    </row>
    <row r="10228" spans="2:14">
      <c r="B10228" s="1">
        <v>43093</v>
      </c>
      <c r="C10228" s="1">
        <f t="shared" si="1122"/>
        <v>43070</v>
      </c>
      <c r="E10228" s="42">
        <f>IF(DAY(B10228)&gt;14,VLOOKUP(DATE(YEAR(C10228),MONTH(C10228)-1,DAY(1)),'מדדים וריביות'!B:C,2,FALSE),VLOOKUP(DATE(YEAR(C10228),MONTH(C10228)-2,DAY(1)),'מדדים וריביות'!B:C,2,FALSE))</f>
        <v>33703893.899497002</v>
      </c>
      <c r="F10228" s="46">
        <f>IF($B$5=1,'ריבית יומית'!D10222,'ריבית יומית'!G10222)</f>
        <v>2.7242892239431882E-5</v>
      </c>
      <c r="G10228" s="46">
        <f t="shared" si="1129"/>
        <v>0</v>
      </c>
      <c r="H10228" s="29">
        <f t="shared" si="1128"/>
        <v>1</v>
      </c>
      <c r="I10228" s="30">
        <f>VLOOKUP(B10227,'מדדים וריביות'!B:C,2)</f>
        <v>33737496.984142497</v>
      </c>
      <c r="K10228" s="39">
        <f t="shared" si="1134"/>
        <v>0</v>
      </c>
      <c r="L10228" s="39">
        <f t="shared" si="1135"/>
        <v>0</v>
      </c>
      <c r="M10228" s="39">
        <f t="shared" si="1136"/>
        <v>0</v>
      </c>
      <c r="N10228" s="41">
        <f t="shared" si="1137"/>
        <v>0</v>
      </c>
    </row>
    <row r="10229" spans="2:14">
      <c r="B10229" s="1">
        <v>43094</v>
      </c>
      <c r="C10229" s="1">
        <f t="shared" si="1122"/>
        <v>43070</v>
      </c>
      <c r="E10229" s="42">
        <f>IF(DAY(B10229)&gt;14,VLOOKUP(DATE(YEAR(C10229),MONTH(C10229)-1,DAY(1)),'מדדים וריביות'!B:C,2,FALSE),VLOOKUP(DATE(YEAR(C10229),MONTH(C10229)-2,DAY(1)),'מדדים וריביות'!B:C,2,FALSE))</f>
        <v>33703893.899497002</v>
      </c>
      <c r="F10229" s="46">
        <f>IF($B$5=1,'ריבית יומית'!D10223,'ריבית יומית'!G10223)</f>
        <v>2.7242892239431882E-5</v>
      </c>
      <c r="G10229" s="46">
        <f t="shared" si="1129"/>
        <v>0</v>
      </c>
      <c r="H10229" s="29">
        <f t="shared" si="1128"/>
        <v>1</v>
      </c>
      <c r="I10229" s="30">
        <f>VLOOKUP(B10228,'מדדים וריביות'!B:C,2)</f>
        <v>33737496.984142497</v>
      </c>
      <c r="K10229" s="39">
        <f t="shared" si="1134"/>
        <v>0</v>
      </c>
      <c r="L10229" s="39">
        <f t="shared" si="1135"/>
        <v>0</v>
      </c>
      <c r="M10229" s="39">
        <f t="shared" si="1136"/>
        <v>0</v>
      </c>
      <c r="N10229" s="41">
        <f t="shared" si="1137"/>
        <v>0</v>
      </c>
    </row>
    <row r="10230" spans="2:14">
      <c r="B10230" s="1">
        <v>43095</v>
      </c>
      <c r="C10230" s="1">
        <f t="shared" si="1122"/>
        <v>43070</v>
      </c>
      <c r="E10230" s="42">
        <f>IF(DAY(B10230)&gt;14,VLOOKUP(DATE(YEAR(C10230),MONTH(C10230)-1,DAY(1)),'מדדים וריביות'!B:C,2,FALSE),VLOOKUP(DATE(YEAR(C10230),MONTH(C10230)-2,DAY(1)),'מדדים וריביות'!B:C,2,FALSE))</f>
        <v>33703893.899497002</v>
      </c>
      <c r="F10230" s="46">
        <f>IF($B$5=1,'ריבית יומית'!D10224,'ריבית יומית'!G10224)</f>
        <v>2.7242892239431882E-5</v>
      </c>
      <c r="G10230" s="46">
        <f t="shared" si="1129"/>
        <v>0</v>
      </c>
      <c r="H10230" s="29">
        <f t="shared" si="1128"/>
        <v>1</v>
      </c>
      <c r="I10230" s="30">
        <f>VLOOKUP(B10229,'מדדים וריביות'!B:C,2)</f>
        <v>33737496.984142497</v>
      </c>
      <c r="K10230" s="39">
        <f t="shared" si="1134"/>
        <v>0</v>
      </c>
      <c r="L10230" s="39">
        <f t="shared" si="1135"/>
        <v>0</v>
      </c>
      <c r="M10230" s="39">
        <f t="shared" si="1136"/>
        <v>0</v>
      </c>
      <c r="N10230" s="41">
        <f t="shared" si="1137"/>
        <v>0</v>
      </c>
    </row>
    <row r="10231" spans="2:14">
      <c r="B10231" s="1">
        <v>43096</v>
      </c>
      <c r="C10231" s="1">
        <f t="shared" si="1122"/>
        <v>43070</v>
      </c>
      <c r="E10231" s="42">
        <f>IF(DAY(B10231)&gt;14,VLOOKUP(DATE(YEAR(C10231),MONTH(C10231)-1,DAY(1)),'מדדים וריביות'!B:C,2,FALSE),VLOOKUP(DATE(YEAR(C10231),MONTH(C10231)-2,DAY(1)),'מדדים וריביות'!B:C,2,FALSE))</f>
        <v>33703893.899497002</v>
      </c>
      <c r="F10231" s="46">
        <f>IF($B$5=1,'ריבית יומית'!D10225,'ריבית יומית'!G10225)</f>
        <v>2.7242892239431882E-5</v>
      </c>
      <c r="G10231" s="46">
        <f t="shared" si="1129"/>
        <v>0</v>
      </c>
      <c r="H10231" s="29">
        <f t="shared" si="1128"/>
        <v>1</v>
      </c>
      <c r="I10231" s="30">
        <f>VLOOKUP(B10230,'מדדים וריביות'!B:C,2)</f>
        <v>33737496.984142497</v>
      </c>
      <c r="K10231" s="39">
        <f t="shared" si="1134"/>
        <v>0</v>
      </c>
      <c r="L10231" s="39">
        <f t="shared" si="1135"/>
        <v>0</v>
      </c>
      <c r="M10231" s="39">
        <f t="shared" si="1136"/>
        <v>0</v>
      </c>
      <c r="N10231" s="41">
        <f t="shared" si="1137"/>
        <v>0</v>
      </c>
    </row>
    <row r="10232" spans="2:14">
      <c r="B10232" s="1">
        <v>43097</v>
      </c>
      <c r="C10232" s="1">
        <f t="shared" si="1122"/>
        <v>43070</v>
      </c>
      <c r="E10232" s="42">
        <f>IF(DAY(B10232)&gt;14,VLOOKUP(DATE(YEAR(C10232),MONTH(C10232)-1,DAY(1)),'מדדים וריביות'!B:C,2,FALSE),VLOOKUP(DATE(YEAR(C10232),MONTH(C10232)-2,DAY(1)),'מדדים וריביות'!B:C,2,FALSE))</f>
        <v>33703893.899497002</v>
      </c>
      <c r="F10232" s="46">
        <f>IF($B$5=1,'ריבית יומית'!D10226,'ריבית יומית'!G10226)</f>
        <v>2.7242892239431882E-5</v>
      </c>
      <c r="G10232" s="46">
        <f t="shared" si="1129"/>
        <v>0</v>
      </c>
      <c r="H10232" s="29">
        <f t="shared" si="1128"/>
        <v>1</v>
      </c>
      <c r="I10232" s="30">
        <f>VLOOKUP(B10231,'מדדים וריביות'!B:C,2)</f>
        <v>33737496.984142497</v>
      </c>
      <c r="K10232" s="39">
        <f t="shared" si="1134"/>
        <v>0</v>
      </c>
      <c r="L10232" s="39">
        <f t="shared" si="1135"/>
        <v>0</v>
      </c>
      <c r="M10232" s="39">
        <f t="shared" si="1136"/>
        <v>0</v>
      </c>
      <c r="N10232" s="41">
        <f t="shared" si="1137"/>
        <v>0</v>
      </c>
    </row>
    <row r="10233" spans="2:14">
      <c r="B10233" s="1">
        <v>43098</v>
      </c>
      <c r="C10233" s="1">
        <f t="shared" si="1122"/>
        <v>43070</v>
      </c>
      <c r="E10233" s="42">
        <f>IF(DAY(B10233)&gt;14,VLOOKUP(DATE(YEAR(C10233),MONTH(C10233)-1,DAY(1)),'מדדים וריביות'!B:C,2,FALSE),VLOOKUP(DATE(YEAR(C10233),MONTH(C10233)-2,DAY(1)),'מדדים וריביות'!B:C,2,FALSE))</f>
        <v>33703893.899497002</v>
      </c>
      <c r="F10233" s="46">
        <f>IF($B$5=1,'ריבית יומית'!D10227,'ריבית יומית'!G10227)</f>
        <v>2.7242892239431882E-5</v>
      </c>
      <c r="G10233" s="46">
        <f t="shared" si="1129"/>
        <v>0</v>
      </c>
      <c r="H10233" s="29">
        <f t="shared" si="1128"/>
        <v>1</v>
      </c>
      <c r="I10233" s="30">
        <f>VLOOKUP(B10232,'מדדים וריביות'!B:C,2)</f>
        <v>33737496.984142497</v>
      </c>
      <c r="K10233" s="39">
        <f t="shared" si="1134"/>
        <v>0</v>
      </c>
      <c r="L10233" s="39">
        <f t="shared" si="1135"/>
        <v>0</v>
      </c>
      <c r="M10233" s="39">
        <f t="shared" si="1136"/>
        <v>0</v>
      </c>
      <c r="N10233" s="41">
        <f t="shared" si="1137"/>
        <v>0</v>
      </c>
    </row>
    <row r="10234" spans="2:14">
      <c r="B10234" s="1">
        <v>43099</v>
      </c>
      <c r="C10234" s="1">
        <f t="shared" ref="C10234:C10235" si="1138">DATE(YEAR(B10234),MONTH(B10234),DAY(1))</f>
        <v>43070</v>
      </c>
      <c r="E10234" s="42">
        <f>IF(DAY(B10234)&gt;14,VLOOKUP(DATE(YEAR(C10234),MONTH(C10234)-1,DAY(1)),'מדדים וריביות'!B:C,2,FALSE),VLOOKUP(DATE(YEAR(C10234),MONTH(C10234)-2,DAY(1)),'מדדים וריביות'!B:C,2,FALSE))</f>
        <v>33703893.899497002</v>
      </c>
      <c r="F10234" s="46">
        <f>IF($B$5=1,'ריבית יומית'!D10228,'ריבית יומית'!G10228)</f>
        <v>2.7242892239431882E-5</v>
      </c>
      <c r="G10234" s="46">
        <f t="shared" si="1129"/>
        <v>0</v>
      </c>
      <c r="H10234" s="29">
        <f t="shared" si="1128"/>
        <v>1</v>
      </c>
      <c r="I10234" s="30">
        <f>VLOOKUP(B10233,'מדדים וריביות'!B:C,2)</f>
        <v>33737496.984142497</v>
      </c>
      <c r="K10234" s="39">
        <f t="shared" si="1134"/>
        <v>0</v>
      </c>
      <c r="L10234" s="39">
        <f t="shared" si="1135"/>
        <v>0</v>
      </c>
      <c r="M10234" s="39">
        <f t="shared" si="1136"/>
        <v>0</v>
      </c>
      <c r="N10234" s="41">
        <f t="shared" si="1137"/>
        <v>0</v>
      </c>
    </row>
    <row r="10235" spans="2:14">
      <c r="B10235" s="1">
        <v>43100</v>
      </c>
      <c r="C10235" s="1">
        <f t="shared" si="1138"/>
        <v>43070</v>
      </c>
      <c r="E10235" s="42">
        <f>IF(DAY(B10235)&gt;14,VLOOKUP(DATE(YEAR(C10235),MONTH(C10235)-1,DAY(1)),'מדדים וריביות'!B:C,2,FALSE),VLOOKUP(DATE(YEAR(C10235),MONTH(C10235)-2,DAY(1)),'מדדים וריביות'!B:C,2,FALSE))</f>
        <v>33703893.899497002</v>
      </c>
      <c r="F10235" s="46">
        <f>IF($B$5=1,'ריבית יומית'!D10229,'ריבית יומית'!G10229)</f>
        <v>2.7242892239431882E-5</v>
      </c>
      <c r="G10235" s="46">
        <f t="shared" ref="G10235:G10256" si="1139">IF(B10235&gt;$B$2,0,F10235)</f>
        <v>0</v>
      </c>
      <c r="H10235" s="29">
        <f t="shared" si="1128"/>
        <v>1</v>
      </c>
      <c r="I10235" s="30">
        <f>VLOOKUP(B10234,'מדדים וריביות'!B:C,2)</f>
        <v>33737496.984142497</v>
      </c>
      <c r="K10235" s="39">
        <f t="shared" si="1134"/>
        <v>0</v>
      </c>
      <c r="L10235" s="39">
        <f t="shared" si="1135"/>
        <v>0</v>
      </c>
      <c r="M10235" s="39">
        <f t="shared" si="1136"/>
        <v>0</v>
      </c>
      <c r="N10235" s="41">
        <f t="shared" si="1137"/>
        <v>0</v>
      </c>
    </row>
    <row r="10236" spans="2:14">
      <c r="B10236" s="1">
        <v>43101</v>
      </c>
      <c r="C10236" s="1">
        <f t="shared" ref="C10236:C10257" si="1140">DATE(YEAR(B10236),MONTH(B10236),DAY(1))</f>
        <v>43101</v>
      </c>
      <c r="E10236" s="42">
        <f>IF(DAY(B10236)&gt;14,VLOOKUP(DATE(YEAR(C10236),MONTH(C10236)-1,DAY(1)),'מדדים וריביות'!B:C,2,FALSE),VLOOKUP(DATE(YEAR(C10236),MONTH(C10236)-2,DAY(1)),'מדדים וריביות'!B:C,2,FALSE))</f>
        <v>33703893.899497002</v>
      </c>
      <c r="F10236" s="46">
        <f>IF($B$5=1,'ריבית יומית'!D10230,'ריבית יומית'!G10230)</f>
        <v>2.7242892239431882E-5</v>
      </c>
      <c r="G10236" s="46">
        <f t="shared" si="1139"/>
        <v>0</v>
      </c>
      <c r="H10236" s="29">
        <f t="shared" si="1128"/>
        <v>1</v>
      </c>
      <c r="I10236" s="30">
        <f>VLOOKUP(B10235,'מדדים וריביות'!B:C,2)</f>
        <v>33737496.984142497</v>
      </c>
      <c r="K10236" s="39">
        <f t="shared" si="1134"/>
        <v>0</v>
      </c>
      <c r="L10236" s="39">
        <f t="shared" si="1135"/>
        <v>0</v>
      </c>
      <c r="M10236" s="39">
        <f t="shared" si="1136"/>
        <v>0</v>
      </c>
      <c r="N10236" s="41">
        <f t="shared" si="1137"/>
        <v>0</v>
      </c>
    </row>
    <row r="10237" spans="2:14">
      <c r="B10237" s="1">
        <v>43102</v>
      </c>
      <c r="C10237" s="1">
        <f t="shared" si="1140"/>
        <v>43101</v>
      </c>
      <c r="E10237" s="42">
        <f>IF(DAY(B10237)&gt;14,VLOOKUP(DATE(YEAR(C10237),MONTH(C10237)-1,DAY(1)),'מדדים וריביות'!B:C,2,FALSE),VLOOKUP(DATE(YEAR(C10237),MONTH(C10237)-2,DAY(1)),'מדדים וריביות'!B:C,2,FALSE))</f>
        <v>33703893.899497002</v>
      </c>
      <c r="F10237" s="46">
        <f>IF($B$5=1,'ריבית יומית'!D10231,'ריבית יומית'!G10231)</f>
        <v>2.7242892239431882E-5</v>
      </c>
      <c r="G10237" s="46">
        <f t="shared" si="1139"/>
        <v>0</v>
      </c>
      <c r="H10237" s="29">
        <f t="shared" si="1128"/>
        <v>1</v>
      </c>
      <c r="I10237" s="30">
        <f>VLOOKUP(B10236,'מדדים וריביות'!B:C,2)</f>
        <v>33569481.560914703</v>
      </c>
      <c r="K10237" s="39">
        <f t="shared" si="1134"/>
        <v>0</v>
      </c>
      <c r="L10237" s="39">
        <f t="shared" si="1135"/>
        <v>0</v>
      </c>
      <c r="M10237" s="39">
        <f t="shared" si="1136"/>
        <v>0</v>
      </c>
      <c r="N10237" s="41">
        <f t="shared" si="1137"/>
        <v>0</v>
      </c>
    </row>
    <row r="10238" spans="2:14">
      <c r="B10238" s="1">
        <v>43103</v>
      </c>
      <c r="C10238" s="1">
        <f t="shared" si="1140"/>
        <v>43101</v>
      </c>
      <c r="E10238" s="42">
        <f>IF(DAY(B10238)&gt;14,VLOOKUP(DATE(YEAR(C10238),MONTH(C10238)-1,DAY(1)),'מדדים וריביות'!B:C,2,FALSE),VLOOKUP(DATE(YEAR(C10238),MONTH(C10238)-2,DAY(1)),'מדדים וריביות'!B:C,2,FALSE))</f>
        <v>33703893.899497002</v>
      </c>
      <c r="F10238" s="46">
        <f>IF($B$5=1,'ריבית יומית'!D10232,'ריבית יומית'!G10232)</f>
        <v>2.7242892239431882E-5</v>
      </c>
      <c r="G10238" s="46">
        <f t="shared" si="1139"/>
        <v>0</v>
      </c>
      <c r="H10238" s="29">
        <f t="shared" si="1128"/>
        <v>1</v>
      </c>
      <c r="I10238" s="30">
        <f>VLOOKUP(B10237,'מדדים וריביות'!B:C,2)</f>
        <v>33569481.560914703</v>
      </c>
      <c r="K10238" s="39">
        <f t="shared" si="1134"/>
        <v>0</v>
      </c>
      <c r="L10238" s="39">
        <f t="shared" si="1135"/>
        <v>0</v>
      </c>
      <c r="M10238" s="39">
        <f t="shared" si="1136"/>
        <v>0</v>
      </c>
      <c r="N10238" s="41">
        <f t="shared" si="1137"/>
        <v>0</v>
      </c>
    </row>
    <row r="10239" spans="2:14">
      <c r="B10239" s="1">
        <v>43104</v>
      </c>
      <c r="C10239" s="1">
        <f t="shared" si="1140"/>
        <v>43101</v>
      </c>
      <c r="E10239" s="42">
        <f>IF(DAY(B10239)&gt;14,VLOOKUP(DATE(YEAR(C10239),MONTH(C10239)-1,DAY(1)),'מדדים וריביות'!B:C,2,FALSE),VLOOKUP(DATE(YEAR(C10239),MONTH(C10239)-2,DAY(1)),'מדדים וריביות'!B:C,2,FALSE))</f>
        <v>33703893.899497002</v>
      </c>
      <c r="F10239" s="46">
        <f>IF($B$5=1,'ריבית יומית'!D10233,'ריבית יומית'!G10233)</f>
        <v>2.7242892239431882E-5</v>
      </c>
      <c r="G10239" s="46">
        <f t="shared" si="1139"/>
        <v>0</v>
      </c>
      <c r="H10239" s="29">
        <f t="shared" si="1128"/>
        <v>1</v>
      </c>
      <c r="I10239" s="30">
        <f>VLOOKUP(B10238,'מדדים וריביות'!B:C,2)</f>
        <v>33569481.560914703</v>
      </c>
      <c r="K10239" s="39">
        <f t="shared" si="1134"/>
        <v>0</v>
      </c>
      <c r="L10239" s="39">
        <f t="shared" si="1135"/>
        <v>0</v>
      </c>
      <c r="M10239" s="39">
        <f t="shared" si="1136"/>
        <v>0</v>
      </c>
      <c r="N10239" s="41">
        <f t="shared" si="1137"/>
        <v>0</v>
      </c>
    </row>
    <row r="10240" spans="2:14">
      <c r="B10240" s="1">
        <v>43105</v>
      </c>
      <c r="C10240" s="1">
        <f t="shared" si="1140"/>
        <v>43101</v>
      </c>
      <c r="E10240" s="42">
        <f>IF(DAY(B10240)&gt;14,VLOOKUP(DATE(YEAR(C10240),MONTH(C10240)-1,DAY(1)),'מדדים וריביות'!B:C,2,FALSE),VLOOKUP(DATE(YEAR(C10240),MONTH(C10240)-2,DAY(1)),'מדדים וריביות'!B:C,2,FALSE))</f>
        <v>33703893.899497002</v>
      </c>
      <c r="F10240" s="46">
        <f>IF($B$5=1,'ריבית יומית'!D10234,'ריבית יומית'!G10234)</f>
        <v>2.7242892239431882E-5</v>
      </c>
      <c r="G10240" s="46">
        <f t="shared" si="1139"/>
        <v>0</v>
      </c>
      <c r="H10240" s="29">
        <f t="shared" si="1128"/>
        <v>1</v>
      </c>
      <c r="I10240" s="30">
        <f>VLOOKUP(B10239,'מדדים וריביות'!B:C,2)</f>
        <v>33569481.560914703</v>
      </c>
      <c r="K10240" s="39">
        <f t="shared" si="1134"/>
        <v>0</v>
      </c>
      <c r="L10240" s="39">
        <f t="shared" si="1135"/>
        <v>0</v>
      </c>
      <c r="M10240" s="39">
        <f t="shared" si="1136"/>
        <v>0</v>
      </c>
      <c r="N10240" s="41">
        <f t="shared" si="1137"/>
        <v>0</v>
      </c>
    </row>
    <row r="10241" spans="2:14">
      <c r="B10241" s="1">
        <v>43106</v>
      </c>
      <c r="C10241" s="1">
        <f t="shared" si="1140"/>
        <v>43101</v>
      </c>
      <c r="E10241" s="42">
        <f>IF(DAY(B10241)&gt;14,VLOOKUP(DATE(YEAR(C10241),MONTH(C10241)-1,DAY(1)),'מדדים וריביות'!B:C,2,FALSE),VLOOKUP(DATE(YEAR(C10241),MONTH(C10241)-2,DAY(1)),'מדדים וריביות'!B:C,2,FALSE))</f>
        <v>33703893.899497002</v>
      </c>
      <c r="F10241" s="46">
        <f>IF($B$5=1,'ריבית יומית'!D10235,'ריבית יומית'!G10235)</f>
        <v>2.7242892239431882E-5</v>
      </c>
      <c r="G10241" s="46">
        <f t="shared" si="1139"/>
        <v>0</v>
      </c>
      <c r="H10241" s="29">
        <f t="shared" si="1128"/>
        <v>1</v>
      </c>
      <c r="I10241" s="30">
        <f>VLOOKUP(B10240,'מדדים וריביות'!B:C,2)</f>
        <v>33569481.560914703</v>
      </c>
      <c r="K10241" s="39">
        <f t="shared" si="1134"/>
        <v>0</v>
      </c>
      <c r="L10241" s="39">
        <f t="shared" si="1135"/>
        <v>0</v>
      </c>
      <c r="M10241" s="39">
        <f t="shared" si="1136"/>
        <v>0</v>
      </c>
      <c r="N10241" s="41">
        <f t="shared" si="1137"/>
        <v>0</v>
      </c>
    </row>
    <row r="10242" spans="2:14">
      <c r="B10242" s="1">
        <v>43107</v>
      </c>
      <c r="C10242" s="1">
        <f t="shared" si="1140"/>
        <v>43101</v>
      </c>
      <c r="E10242" s="42">
        <f>IF(DAY(B10242)&gt;14,VLOOKUP(DATE(YEAR(C10242),MONTH(C10242)-1,DAY(1)),'מדדים וריביות'!B:C,2,FALSE),VLOOKUP(DATE(YEAR(C10242),MONTH(C10242)-2,DAY(1)),'מדדים וריביות'!B:C,2,FALSE))</f>
        <v>33703893.899497002</v>
      </c>
      <c r="F10242" s="46">
        <f>IF($B$5=1,'ריבית יומית'!D10236,'ריבית יומית'!G10236)</f>
        <v>2.7242892239431882E-5</v>
      </c>
      <c r="G10242" s="46">
        <f t="shared" si="1139"/>
        <v>0</v>
      </c>
      <c r="H10242" s="29">
        <f t="shared" si="1128"/>
        <v>1</v>
      </c>
      <c r="I10242" s="30">
        <f>VLOOKUP(B10241,'מדדים וריביות'!B:C,2)</f>
        <v>33569481.560914703</v>
      </c>
      <c r="K10242" s="39">
        <f t="shared" si="1134"/>
        <v>0</v>
      </c>
      <c r="L10242" s="39">
        <f t="shared" si="1135"/>
        <v>0</v>
      </c>
      <c r="M10242" s="39">
        <f t="shared" si="1136"/>
        <v>0</v>
      </c>
      <c r="N10242" s="41">
        <f t="shared" si="1137"/>
        <v>0</v>
      </c>
    </row>
    <row r="10243" spans="2:14">
      <c r="B10243" s="1">
        <v>43108</v>
      </c>
      <c r="C10243" s="1">
        <f t="shared" si="1140"/>
        <v>43101</v>
      </c>
      <c r="E10243" s="42">
        <f>IF(DAY(B10243)&gt;14,VLOOKUP(DATE(YEAR(C10243),MONTH(C10243)-1,DAY(1)),'מדדים וריביות'!B:C,2,FALSE),VLOOKUP(DATE(YEAR(C10243),MONTH(C10243)-2,DAY(1)),'מדדים וריביות'!B:C,2,FALSE))</f>
        <v>33703893.899497002</v>
      </c>
      <c r="F10243" s="46">
        <f>IF($B$5=1,'ריבית יומית'!D10237,'ריבית יומית'!G10237)</f>
        <v>2.7242892239431882E-5</v>
      </c>
      <c r="G10243" s="46">
        <f t="shared" si="1139"/>
        <v>0</v>
      </c>
      <c r="H10243" s="29">
        <f t="shared" si="1128"/>
        <v>1</v>
      </c>
      <c r="I10243" s="30">
        <f>VLOOKUP(B10242,'מדדים וריביות'!B:C,2)</f>
        <v>33569481.560914703</v>
      </c>
      <c r="K10243" s="39">
        <f t="shared" si="1134"/>
        <v>0</v>
      </c>
      <c r="L10243" s="39">
        <f t="shared" si="1135"/>
        <v>0</v>
      </c>
      <c r="M10243" s="39">
        <f t="shared" si="1136"/>
        <v>0</v>
      </c>
      <c r="N10243" s="41">
        <f t="shared" si="1137"/>
        <v>0</v>
      </c>
    </row>
    <row r="10244" spans="2:14">
      <c r="B10244" s="1">
        <v>43109</v>
      </c>
      <c r="C10244" s="1">
        <f t="shared" si="1140"/>
        <v>43101</v>
      </c>
      <c r="E10244" s="42">
        <f>IF(DAY(B10244)&gt;14,VLOOKUP(DATE(YEAR(C10244),MONTH(C10244)-1,DAY(1)),'מדדים וריביות'!B:C,2,FALSE),VLOOKUP(DATE(YEAR(C10244),MONTH(C10244)-2,DAY(1)),'מדדים וריביות'!B:C,2,FALSE))</f>
        <v>33703893.899497002</v>
      </c>
      <c r="F10244" s="46">
        <f>IF($B$5=1,'ריבית יומית'!D10238,'ריבית יומית'!G10238)</f>
        <v>2.7242892239431882E-5</v>
      </c>
      <c r="G10244" s="46">
        <f t="shared" si="1139"/>
        <v>0</v>
      </c>
      <c r="H10244" s="29">
        <f t="shared" si="1128"/>
        <v>1</v>
      </c>
      <c r="I10244" s="30">
        <f>VLOOKUP(B10243,'מדדים וריביות'!B:C,2)</f>
        <v>33569481.560914703</v>
      </c>
      <c r="K10244" s="39">
        <f t="shared" si="1134"/>
        <v>0</v>
      </c>
      <c r="L10244" s="39">
        <f t="shared" si="1135"/>
        <v>0</v>
      </c>
      <c r="M10244" s="39">
        <f t="shared" si="1136"/>
        <v>0</v>
      </c>
      <c r="N10244" s="41">
        <f t="shared" si="1137"/>
        <v>0</v>
      </c>
    </row>
    <row r="10245" spans="2:14">
      <c r="B10245" s="1">
        <v>43110</v>
      </c>
      <c r="C10245" s="1">
        <f t="shared" si="1140"/>
        <v>43101</v>
      </c>
      <c r="E10245" s="42">
        <f>IF(DAY(B10245)&gt;14,VLOOKUP(DATE(YEAR(C10245),MONTH(C10245)-1,DAY(1)),'מדדים וריביות'!B:C,2,FALSE),VLOOKUP(DATE(YEAR(C10245),MONTH(C10245)-2,DAY(1)),'מדדים וריביות'!B:C,2,FALSE))</f>
        <v>33703893.899497002</v>
      </c>
      <c r="F10245" s="46">
        <f>IF($B$5=1,'ריבית יומית'!D10239,'ריבית יומית'!G10239)</f>
        <v>2.7242892239431882E-5</v>
      </c>
      <c r="G10245" s="46">
        <f t="shared" si="1139"/>
        <v>0</v>
      </c>
      <c r="H10245" s="29">
        <f t="shared" si="1128"/>
        <v>1</v>
      </c>
      <c r="I10245" s="30">
        <f>VLOOKUP(B10244,'מדדים וריביות'!B:C,2)</f>
        <v>33569481.560914703</v>
      </c>
      <c r="K10245" s="39">
        <f t="shared" si="1134"/>
        <v>0</v>
      </c>
      <c r="L10245" s="39">
        <f t="shared" si="1135"/>
        <v>0</v>
      </c>
      <c r="M10245" s="39">
        <f t="shared" si="1136"/>
        <v>0</v>
      </c>
      <c r="N10245" s="41">
        <f t="shared" si="1137"/>
        <v>0</v>
      </c>
    </row>
    <row r="10246" spans="2:14">
      <c r="B10246" s="1">
        <v>43111</v>
      </c>
      <c r="C10246" s="1">
        <f t="shared" si="1140"/>
        <v>43101</v>
      </c>
      <c r="E10246" s="42">
        <f>IF(DAY(B10246)&gt;14,VLOOKUP(DATE(YEAR(C10246),MONTH(C10246)-1,DAY(1)),'מדדים וריביות'!B:C,2,FALSE),VLOOKUP(DATE(YEAR(C10246),MONTH(C10246)-2,DAY(1)),'מדדים וריביות'!B:C,2,FALSE))</f>
        <v>33703893.899497002</v>
      </c>
      <c r="F10246" s="46">
        <f>IF($B$5=1,'ריבית יומית'!D10240,'ריבית יומית'!G10240)</f>
        <v>2.7242892239431882E-5</v>
      </c>
      <c r="G10246" s="46">
        <f t="shared" si="1139"/>
        <v>0</v>
      </c>
      <c r="H10246" s="29">
        <f t="shared" si="1128"/>
        <v>1</v>
      </c>
      <c r="I10246" s="30">
        <f>VLOOKUP(B10245,'מדדים וריביות'!B:C,2)</f>
        <v>33569481.560914703</v>
      </c>
      <c r="K10246" s="39">
        <f t="shared" si="1134"/>
        <v>0</v>
      </c>
      <c r="L10246" s="39">
        <f t="shared" si="1135"/>
        <v>0</v>
      </c>
      <c r="M10246" s="39">
        <f t="shared" si="1136"/>
        <v>0</v>
      </c>
      <c r="N10246" s="41">
        <f t="shared" si="1137"/>
        <v>0</v>
      </c>
    </row>
    <row r="10247" spans="2:14">
      <c r="B10247" s="1">
        <v>43112</v>
      </c>
      <c r="C10247" s="1">
        <f t="shared" si="1140"/>
        <v>43101</v>
      </c>
      <c r="E10247" s="42">
        <f>IF(DAY(B10247)&gt;14,VLOOKUP(DATE(YEAR(C10247),MONTH(C10247)-1,DAY(1)),'מדדים וריביות'!B:C,2,FALSE),VLOOKUP(DATE(YEAR(C10247),MONTH(C10247)-2,DAY(1)),'מדדים וריביות'!B:C,2,FALSE))</f>
        <v>33703893.899497002</v>
      </c>
      <c r="F10247" s="46">
        <f>IF($B$5=1,'ריבית יומית'!D10241,'ריבית יומית'!G10241)</f>
        <v>2.7242892239431882E-5</v>
      </c>
      <c r="G10247" s="46">
        <f t="shared" si="1139"/>
        <v>0</v>
      </c>
      <c r="H10247" s="29">
        <f t="shared" si="1128"/>
        <v>1</v>
      </c>
      <c r="I10247" s="30">
        <f>VLOOKUP(B10246,'מדדים וריביות'!B:C,2)</f>
        <v>33569481.560914703</v>
      </c>
      <c r="K10247" s="39">
        <f t="shared" si="1134"/>
        <v>0</v>
      </c>
      <c r="L10247" s="39">
        <f t="shared" si="1135"/>
        <v>0</v>
      </c>
      <c r="M10247" s="39">
        <f t="shared" si="1136"/>
        <v>0</v>
      </c>
      <c r="N10247" s="41">
        <f t="shared" si="1137"/>
        <v>0</v>
      </c>
    </row>
    <row r="10248" spans="2:14">
      <c r="B10248" s="1">
        <v>43113</v>
      </c>
      <c r="C10248" s="1">
        <f t="shared" si="1140"/>
        <v>43101</v>
      </c>
      <c r="E10248" s="42">
        <f>IF(DAY(B10248)&gt;14,VLOOKUP(DATE(YEAR(C10248),MONTH(C10248)-1,DAY(1)),'מדדים וריביות'!B:C,2,FALSE),VLOOKUP(DATE(YEAR(C10248),MONTH(C10248)-2,DAY(1)),'מדדים וריביות'!B:C,2,FALSE))</f>
        <v>33703893.899497002</v>
      </c>
      <c r="F10248" s="46">
        <f>IF($B$5=1,'ריבית יומית'!D10242,'ריבית יומית'!G10242)</f>
        <v>2.7242892239431882E-5</v>
      </c>
      <c r="G10248" s="46">
        <f t="shared" si="1139"/>
        <v>0</v>
      </c>
      <c r="H10248" s="29">
        <f t="shared" si="1128"/>
        <v>1</v>
      </c>
      <c r="I10248" s="30">
        <f>VLOOKUP(B10247,'מדדים וריביות'!B:C,2)</f>
        <v>33569481.560914703</v>
      </c>
      <c r="K10248" s="39">
        <f t="shared" si="1134"/>
        <v>0</v>
      </c>
      <c r="L10248" s="39">
        <f t="shared" si="1135"/>
        <v>0</v>
      </c>
      <c r="M10248" s="39">
        <f t="shared" si="1136"/>
        <v>0</v>
      </c>
      <c r="N10248" s="41">
        <f t="shared" si="1137"/>
        <v>0</v>
      </c>
    </row>
    <row r="10249" spans="2:14">
      <c r="B10249" s="1">
        <v>43114</v>
      </c>
      <c r="C10249" s="1">
        <f t="shared" si="1140"/>
        <v>43101</v>
      </c>
      <c r="E10249" s="42">
        <f>IF(DAY(B10249)&gt;14,VLOOKUP(DATE(YEAR(C10249),MONTH(C10249)-1,DAY(1)),'מדדים וריביות'!B:C,2,FALSE),VLOOKUP(DATE(YEAR(C10249),MONTH(C10249)-2,DAY(1)),'מדדים וריביות'!B:C,2,FALSE))</f>
        <v>33703893.899497002</v>
      </c>
      <c r="F10249" s="46">
        <f>IF($B$5=1,'ריבית יומית'!D10243,'ריבית יומית'!G10243)</f>
        <v>2.7242892239431882E-5</v>
      </c>
      <c r="G10249" s="46">
        <f t="shared" si="1139"/>
        <v>0</v>
      </c>
      <c r="H10249" s="29">
        <f t="shared" si="1128"/>
        <v>1</v>
      </c>
      <c r="I10249" s="30">
        <f>VLOOKUP(B10248,'מדדים וריביות'!B:C,2)</f>
        <v>33569481.560914703</v>
      </c>
      <c r="K10249" s="39">
        <f t="shared" si="1134"/>
        <v>0</v>
      </c>
      <c r="L10249" s="39">
        <f t="shared" si="1135"/>
        <v>0</v>
      </c>
      <c r="M10249" s="39">
        <f t="shared" si="1136"/>
        <v>0</v>
      </c>
      <c r="N10249" s="41">
        <f t="shared" si="1137"/>
        <v>0</v>
      </c>
    </row>
    <row r="10250" spans="2:14">
      <c r="B10250" s="1">
        <v>43115</v>
      </c>
      <c r="C10250" s="1">
        <f t="shared" si="1140"/>
        <v>43101</v>
      </c>
      <c r="E10250" s="42">
        <f>IF(DAY(B10250)&gt;14,VLOOKUP(DATE(YEAR(C10250),MONTH(C10250)-1,DAY(1)),'מדדים וריביות'!B:C,2,FALSE),VLOOKUP(DATE(YEAR(C10250),MONTH(C10250)-2,DAY(1)),'מדדים וריביות'!B:C,2,FALSE))</f>
        <v>33737496.984142497</v>
      </c>
      <c r="F10250" s="46">
        <f>IF($B$5=1,'ריבית יומית'!D10244,'ריבית יומית'!G10244)</f>
        <v>2.7242892239431882E-5</v>
      </c>
      <c r="G10250" s="46">
        <f t="shared" si="1139"/>
        <v>0</v>
      </c>
      <c r="H10250" s="29">
        <f t="shared" si="1128"/>
        <v>1</v>
      </c>
      <c r="I10250" s="30">
        <f>VLOOKUP(B10249,'מדדים וריביות'!B:C,2)</f>
        <v>33569481.560914703</v>
      </c>
      <c r="K10250" s="39">
        <f t="shared" si="1134"/>
        <v>0</v>
      </c>
      <c r="L10250" s="39">
        <f t="shared" si="1135"/>
        <v>0</v>
      </c>
      <c r="M10250" s="39">
        <f t="shared" si="1136"/>
        <v>0</v>
      </c>
      <c r="N10250" s="41">
        <f t="shared" si="1137"/>
        <v>0</v>
      </c>
    </row>
    <row r="10251" spans="2:14">
      <c r="B10251" s="1">
        <v>43116</v>
      </c>
      <c r="C10251" s="1">
        <f t="shared" si="1140"/>
        <v>43101</v>
      </c>
      <c r="E10251" s="42">
        <f>IF(DAY(B10251)&gt;14,VLOOKUP(DATE(YEAR(C10251),MONTH(C10251)-1,DAY(1)),'מדדים וריביות'!B:C,2,FALSE),VLOOKUP(DATE(YEAR(C10251),MONTH(C10251)-2,DAY(1)),'מדדים וריביות'!B:C,2,FALSE))</f>
        <v>33737496.984142497</v>
      </c>
      <c r="F10251" s="46">
        <f>IF($B$5=1,'ריבית יומית'!D10245,'ריבית יומית'!G10245)</f>
        <v>2.7242892239431882E-5</v>
      </c>
      <c r="G10251" s="46">
        <f t="shared" si="1139"/>
        <v>0</v>
      </c>
      <c r="H10251" s="29">
        <f t="shared" si="1128"/>
        <v>1</v>
      </c>
      <c r="I10251" s="30">
        <f>VLOOKUP(B10250,'מדדים וריביות'!B:C,2)</f>
        <v>33569481.560914703</v>
      </c>
      <c r="K10251" s="39">
        <f t="shared" si="1134"/>
        <v>0</v>
      </c>
      <c r="L10251" s="39">
        <f t="shared" si="1135"/>
        <v>0</v>
      </c>
      <c r="M10251" s="39">
        <f t="shared" si="1136"/>
        <v>0</v>
      </c>
      <c r="N10251" s="41">
        <f t="shared" si="1137"/>
        <v>0</v>
      </c>
    </row>
    <row r="10252" spans="2:14">
      <c r="B10252" s="1">
        <v>43117</v>
      </c>
      <c r="C10252" s="1">
        <f t="shared" si="1140"/>
        <v>43101</v>
      </c>
      <c r="E10252" s="42">
        <f>IF(DAY(B10252)&gt;14,VLOOKUP(DATE(YEAR(C10252),MONTH(C10252)-1,DAY(1)),'מדדים וריביות'!B:C,2,FALSE),VLOOKUP(DATE(YEAR(C10252),MONTH(C10252)-2,DAY(1)),'מדדים וריביות'!B:C,2,FALSE))</f>
        <v>33737496.984142497</v>
      </c>
      <c r="F10252" s="46">
        <f>IF($B$5=1,'ריבית יומית'!D10246,'ריבית יומית'!G10246)</f>
        <v>2.7242892239431882E-5</v>
      </c>
      <c r="G10252" s="46">
        <f t="shared" si="1139"/>
        <v>0</v>
      </c>
      <c r="H10252" s="29">
        <f t="shared" si="1128"/>
        <v>1</v>
      </c>
      <c r="I10252" s="30">
        <f>VLOOKUP(B10251,'מדדים וריביות'!B:C,2)</f>
        <v>33569481.560914703</v>
      </c>
      <c r="K10252" s="39">
        <f t="shared" si="1134"/>
        <v>0</v>
      </c>
      <c r="L10252" s="39">
        <f t="shared" si="1135"/>
        <v>0</v>
      </c>
      <c r="M10252" s="39">
        <f t="shared" si="1136"/>
        <v>0</v>
      </c>
      <c r="N10252" s="41">
        <f t="shared" si="1137"/>
        <v>0</v>
      </c>
    </row>
    <row r="10253" spans="2:14">
      <c r="B10253" s="1">
        <v>43118</v>
      </c>
      <c r="C10253" s="1">
        <f t="shared" si="1140"/>
        <v>43101</v>
      </c>
      <c r="E10253" s="42">
        <f>IF(DAY(B10253)&gt;14,VLOOKUP(DATE(YEAR(C10253),MONTH(C10253)-1,DAY(1)),'מדדים וריביות'!B:C,2,FALSE),VLOOKUP(DATE(YEAR(C10253),MONTH(C10253)-2,DAY(1)),'מדדים וריביות'!B:C,2,FALSE))</f>
        <v>33737496.984142497</v>
      </c>
      <c r="F10253" s="46">
        <f>IF($B$5=1,'ריבית יומית'!D10247,'ריבית יומית'!G10247)</f>
        <v>2.7242892239431882E-5</v>
      </c>
      <c r="G10253" s="46">
        <f t="shared" si="1139"/>
        <v>0</v>
      </c>
      <c r="H10253" s="29">
        <f t="shared" si="1128"/>
        <v>1</v>
      </c>
      <c r="I10253" s="30">
        <f>VLOOKUP(B10252,'מדדים וריביות'!B:C,2)</f>
        <v>33569481.560914703</v>
      </c>
      <c r="K10253" s="39">
        <f t="shared" si="1134"/>
        <v>0</v>
      </c>
      <c r="L10253" s="39">
        <f t="shared" si="1135"/>
        <v>0</v>
      </c>
      <c r="M10253" s="39">
        <f t="shared" si="1136"/>
        <v>0</v>
      </c>
      <c r="N10253" s="41">
        <f t="shared" si="1137"/>
        <v>0</v>
      </c>
    </row>
    <row r="10254" spans="2:14">
      <c r="B10254" s="1">
        <v>43119</v>
      </c>
      <c r="C10254" s="1">
        <f t="shared" si="1140"/>
        <v>43101</v>
      </c>
      <c r="E10254" s="42">
        <f>IF(DAY(B10254)&gt;14,VLOOKUP(DATE(YEAR(C10254),MONTH(C10254)-1,DAY(1)),'מדדים וריביות'!B:C,2,FALSE),VLOOKUP(DATE(YEAR(C10254),MONTH(C10254)-2,DAY(1)),'מדדים וריביות'!B:C,2,FALSE))</f>
        <v>33737496.984142497</v>
      </c>
      <c r="F10254" s="46">
        <f>IF($B$5=1,'ריבית יומית'!D10248,'ריבית יומית'!G10248)</f>
        <v>2.7242892239431882E-5</v>
      </c>
      <c r="G10254" s="46">
        <f t="shared" si="1139"/>
        <v>0</v>
      </c>
      <c r="H10254" s="29">
        <f t="shared" si="1128"/>
        <v>1</v>
      </c>
      <c r="I10254" s="30">
        <f>VLOOKUP(B10253,'מדדים וריביות'!B:C,2)</f>
        <v>33569481.560914703</v>
      </c>
      <c r="K10254" s="39">
        <f t="shared" si="1134"/>
        <v>0</v>
      </c>
      <c r="L10254" s="39">
        <f t="shared" si="1135"/>
        <v>0</v>
      </c>
      <c r="M10254" s="39">
        <f t="shared" si="1136"/>
        <v>0</v>
      </c>
      <c r="N10254" s="41">
        <f t="shared" si="1137"/>
        <v>0</v>
      </c>
    </row>
    <row r="10255" spans="2:14">
      <c r="B10255" s="1">
        <v>43120</v>
      </c>
      <c r="C10255" s="1">
        <f t="shared" si="1140"/>
        <v>43101</v>
      </c>
      <c r="E10255" s="42">
        <f>IF(DAY(B10255)&gt;14,VLOOKUP(DATE(YEAR(C10255),MONTH(C10255)-1,DAY(1)),'מדדים וריביות'!B:C,2,FALSE),VLOOKUP(DATE(YEAR(C10255),MONTH(C10255)-2,DAY(1)),'מדדים וריביות'!B:C,2,FALSE))</f>
        <v>33737496.984142497</v>
      </c>
      <c r="F10255" s="46">
        <f>IF($B$5=1,'ריבית יומית'!D10249,'ריבית יומית'!G10249)</f>
        <v>2.7242892239431882E-5</v>
      </c>
      <c r="G10255" s="46">
        <f t="shared" si="1139"/>
        <v>0</v>
      </c>
      <c r="H10255" s="29">
        <f t="shared" si="1128"/>
        <v>1</v>
      </c>
      <c r="I10255" s="30">
        <f>VLOOKUP(B10254,'מדדים וריביות'!B:C,2)</f>
        <v>33569481.560914703</v>
      </c>
      <c r="K10255" s="39">
        <f t="shared" si="1134"/>
        <v>0</v>
      </c>
      <c r="L10255" s="39">
        <f t="shared" si="1135"/>
        <v>0</v>
      </c>
      <c r="M10255" s="39">
        <f t="shared" si="1136"/>
        <v>0</v>
      </c>
      <c r="N10255" s="41">
        <f t="shared" si="1137"/>
        <v>0</v>
      </c>
    </row>
    <row r="10256" spans="2:14">
      <c r="B10256" s="1">
        <v>43121</v>
      </c>
      <c r="C10256" s="1">
        <f t="shared" si="1140"/>
        <v>43101</v>
      </c>
      <c r="E10256" s="42">
        <f>IF(DAY(B10256)&gt;14,VLOOKUP(DATE(YEAR(C10256),MONTH(C10256)-1,DAY(1)),'מדדים וריביות'!B:C,2,FALSE),VLOOKUP(DATE(YEAR(C10256),MONTH(C10256)-2,DAY(1)),'מדדים וריביות'!B:C,2,FALSE))</f>
        <v>33737496.984142497</v>
      </c>
      <c r="F10256" s="46">
        <f>IF($B$5=1,'ריבית יומית'!D10250,'ריבית יומית'!G10250)</f>
        <v>2.7242892239431882E-5</v>
      </c>
      <c r="G10256" s="46">
        <f t="shared" si="1139"/>
        <v>0</v>
      </c>
      <c r="H10256" s="29">
        <f t="shared" si="1128"/>
        <v>1</v>
      </c>
      <c r="I10256" s="30">
        <f>VLOOKUP(B10255,'מדדים וריביות'!B:C,2)</f>
        <v>33569481.560914703</v>
      </c>
      <c r="K10256" s="39">
        <f t="shared" si="1134"/>
        <v>0</v>
      </c>
      <c r="L10256" s="39">
        <f t="shared" si="1135"/>
        <v>0</v>
      </c>
      <c r="M10256" s="39">
        <f t="shared" si="1136"/>
        <v>0</v>
      </c>
      <c r="N10256" s="41">
        <f t="shared" si="1137"/>
        <v>0</v>
      </c>
    </row>
    <row r="10257" spans="2:14">
      <c r="B10257" s="1">
        <v>43122</v>
      </c>
      <c r="C10257" s="1">
        <f t="shared" si="1140"/>
        <v>43101</v>
      </c>
      <c r="E10257" s="42">
        <f>IF(DAY(B10257)&gt;14,VLOOKUP(DATE(YEAR(C10257),MONTH(C10257)-1,DAY(1)),'מדדים וריביות'!B:C,2,FALSE),VLOOKUP(DATE(YEAR(C10257),MONTH(C10257)-2,DAY(1)),'מדדים וריביות'!B:C,2,FALSE))</f>
        <v>33737496.984142497</v>
      </c>
      <c r="F10257" s="46">
        <f>IF($B$5=1,'ריבית יומית'!D10251,'ריבית יומית'!G10251)</f>
        <v>2.7242892239431882E-5</v>
      </c>
      <c r="G10257" s="46">
        <f t="shared" ref="G10257:G10262" si="1141">IF(B10257&gt;$B$2,0,F10257)</f>
        <v>0</v>
      </c>
      <c r="H10257" s="29">
        <f t="shared" si="1128"/>
        <v>1</v>
      </c>
      <c r="I10257" s="30">
        <f>VLOOKUP(B10256,'מדדים וריביות'!B:C,2)</f>
        <v>33569481.560914703</v>
      </c>
      <c r="K10257" s="39">
        <f t="shared" si="1134"/>
        <v>0</v>
      </c>
      <c r="L10257" s="39">
        <f t="shared" si="1135"/>
        <v>0</v>
      </c>
      <c r="M10257" s="39">
        <f t="shared" si="1136"/>
        <v>0</v>
      </c>
      <c r="N10257" s="41">
        <f t="shared" si="1137"/>
        <v>0</v>
      </c>
    </row>
    <row r="10258" spans="2:14">
      <c r="B10258" s="1">
        <v>43123</v>
      </c>
      <c r="C10258" s="1">
        <f t="shared" ref="C10258:C10321" si="1142">DATE(YEAR(B10258),MONTH(B10258),DAY(1))</f>
        <v>43101</v>
      </c>
      <c r="E10258" s="42">
        <f>IF(DAY(B10258)&gt;14,VLOOKUP(DATE(YEAR(C10258),MONTH(C10258)-1,DAY(1)),'מדדים וריביות'!B:C,2,FALSE),VLOOKUP(DATE(YEAR(C10258),MONTH(C10258)-2,DAY(1)),'מדדים וריביות'!B:C,2,FALSE))</f>
        <v>33737496.984142497</v>
      </c>
      <c r="F10258" s="46">
        <f>IF($B$5=1,'ריבית יומית'!D10252,'ריבית יומית'!G10252)</f>
        <v>2.7242892239431882E-5</v>
      </c>
      <c r="G10258" s="46">
        <f t="shared" si="1141"/>
        <v>0</v>
      </c>
      <c r="H10258" s="29">
        <f t="shared" si="1128"/>
        <v>1</v>
      </c>
      <c r="I10258" s="30">
        <f>VLOOKUP(B10257,'מדדים וריביות'!B:C,2)</f>
        <v>33569481.560914703</v>
      </c>
      <c r="K10258" s="39">
        <f t="shared" si="1134"/>
        <v>0</v>
      </c>
      <c r="L10258" s="39">
        <f t="shared" si="1135"/>
        <v>0</v>
      </c>
      <c r="M10258" s="39">
        <f t="shared" si="1136"/>
        <v>0</v>
      </c>
      <c r="N10258" s="41">
        <f t="shared" si="1137"/>
        <v>0</v>
      </c>
    </row>
    <row r="10259" spans="2:14">
      <c r="B10259" s="1">
        <v>43124</v>
      </c>
      <c r="C10259" s="1">
        <f t="shared" si="1142"/>
        <v>43101</v>
      </c>
      <c r="E10259" s="42">
        <f>IF(DAY(B10259)&gt;14,VLOOKUP(DATE(YEAR(C10259),MONTH(C10259)-1,DAY(1)),'מדדים וריביות'!B:C,2,FALSE),VLOOKUP(DATE(YEAR(C10259),MONTH(C10259)-2,DAY(1)),'מדדים וריביות'!B:C,2,FALSE))</f>
        <v>33737496.984142497</v>
      </c>
      <c r="F10259" s="46">
        <f>IF($B$5=1,'ריבית יומית'!D10253,'ריבית יומית'!G10253)</f>
        <v>2.7242892239431882E-5</v>
      </c>
      <c r="G10259" s="46">
        <f t="shared" si="1141"/>
        <v>0</v>
      </c>
      <c r="H10259" s="29">
        <f t="shared" si="1128"/>
        <v>1</v>
      </c>
      <c r="I10259" s="30">
        <f>VLOOKUP(B10258,'מדדים וריביות'!B:C,2)</f>
        <v>33569481.560914703</v>
      </c>
      <c r="K10259" s="39">
        <f t="shared" si="1134"/>
        <v>0</v>
      </c>
      <c r="L10259" s="39">
        <f t="shared" si="1135"/>
        <v>0</v>
      </c>
      <c r="M10259" s="39">
        <f t="shared" si="1136"/>
        <v>0</v>
      </c>
      <c r="N10259" s="41">
        <f t="shared" si="1137"/>
        <v>0</v>
      </c>
    </row>
    <row r="10260" spans="2:14">
      <c r="B10260" s="1">
        <v>43125</v>
      </c>
      <c r="C10260" s="1">
        <f t="shared" si="1142"/>
        <v>43101</v>
      </c>
      <c r="E10260" s="42">
        <f>IF(DAY(B10260)&gt;14,VLOOKUP(DATE(YEAR(C10260),MONTH(C10260)-1,DAY(1)),'מדדים וריביות'!B:C,2,FALSE),VLOOKUP(DATE(YEAR(C10260),MONTH(C10260)-2,DAY(1)),'מדדים וריביות'!B:C,2,FALSE))</f>
        <v>33737496.984142497</v>
      </c>
      <c r="F10260" s="46">
        <f>IF($B$5=1,'ריבית יומית'!D10254,'ריבית יומית'!G10254)</f>
        <v>2.7242892239431882E-5</v>
      </c>
      <c r="G10260" s="46">
        <f t="shared" si="1141"/>
        <v>0</v>
      </c>
      <c r="H10260" s="29">
        <f t="shared" si="1128"/>
        <v>1</v>
      </c>
      <c r="I10260" s="30">
        <f>VLOOKUP(B10259,'מדדים וריביות'!B:C,2)</f>
        <v>33569481.560914703</v>
      </c>
      <c r="K10260" s="39">
        <f t="shared" si="1134"/>
        <v>0</v>
      </c>
      <c r="L10260" s="39">
        <f t="shared" si="1135"/>
        <v>0</v>
      </c>
      <c r="M10260" s="39">
        <f t="shared" si="1136"/>
        <v>0</v>
      </c>
      <c r="N10260" s="41">
        <f t="shared" si="1137"/>
        <v>0</v>
      </c>
    </row>
    <row r="10261" spans="2:14">
      <c r="B10261" s="1">
        <v>43126</v>
      </c>
      <c r="C10261" s="1">
        <f t="shared" si="1142"/>
        <v>43101</v>
      </c>
      <c r="E10261" s="42">
        <f>IF(DAY(B10261)&gt;14,VLOOKUP(DATE(YEAR(C10261),MONTH(C10261)-1,DAY(1)),'מדדים וריביות'!B:C,2,FALSE),VLOOKUP(DATE(YEAR(C10261),MONTH(C10261)-2,DAY(1)),'מדדים וריביות'!B:C,2,FALSE))</f>
        <v>33737496.984142497</v>
      </c>
      <c r="F10261" s="46">
        <f>IF($B$5=1,'ריבית יומית'!D10255,'ריבית יומית'!G10255)</f>
        <v>2.7242892239431882E-5</v>
      </c>
      <c r="G10261" s="46">
        <f t="shared" si="1141"/>
        <v>0</v>
      </c>
      <c r="H10261" s="29">
        <f t="shared" si="1128"/>
        <v>1</v>
      </c>
      <c r="I10261" s="30">
        <f>VLOOKUP(B10260,'מדדים וריביות'!B:C,2)</f>
        <v>33569481.560914703</v>
      </c>
      <c r="K10261" s="39">
        <f t="shared" si="1134"/>
        <v>0</v>
      </c>
      <c r="L10261" s="39">
        <f t="shared" si="1135"/>
        <v>0</v>
      </c>
      <c r="M10261" s="39">
        <f t="shared" si="1136"/>
        <v>0</v>
      </c>
      <c r="N10261" s="41">
        <f t="shared" si="1137"/>
        <v>0</v>
      </c>
    </row>
    <row r="10262" spans="2:14">
      <c r="B10262" s="1">
        <v>43127</v>
      </c>
      <c r="C10262" s="1">
        <f t="shared" si="1142"/>
        <v>43101</v>
      </c>
      <c r="E10262" s="42">
        <f>IF(DAY(B10262)&gt;14,VLOOKUP(DATE(YEAR(C10262),MONTH(C10262)-1,DAY(1)),'מדדים וריביות'!B:C,2,FALSE),VLOOKUP(DATE(YEAR(C10262),MONTH(C10262)-2,DAY(1)),'מדדים וריביות'!B:C,2,FALSE))</f>
        <v>33737496.984142497</v>
      </c>
      <c r="F10262" s="46">
        <f>IF($B$5=1,'ריבית יומית'!D10256,'ריבית יומית'!G10256)</f>
        <v>2.7242892239431882E-5</v>
      </c>
      <c r="G10262" s="46">
        <f t="shared" si="1141"/>
        <v>0</v>
      </c>
      <c r="H10262" s="29">
        <f t="shared" si="1128"/>
        <v>1</v>
      </c>
      <c r="I10262" s="30">
        <f>VLOOKUP(B10261,'מדדים וריביות'!B:C,2)</f>
        <v>33569481.560914703</v>
      </c>
      <c r="K10262" s="39">
        <f t="shared" si="1134"/>
        <v>0</v>
      </c>
      <c r="L10262" s="39">
        <f t="shared" si="1135"/>
        <v>0</v>
      </c>
      <c r="M10262" s="39">
        <f t="shared" si="1136"/>
        <v>0</v>
      </c>
      <c r="N10262" s="41">
        <f t="shared" si="1137"/>
        <v>0</v>
      </c>
    </row>
    <row r="10263" spans="2:14">
      <c r="B10263" s="1">
        <v>43128</v>
      </c>
      <c r="C10263" s="1">
        <f t="shared" si="1142"/>
        <v>43101</v>
      </c>
      <c r="E10263" s="42">
        <f>IF(DAY(B10263)&gt;14,VLOOKUP(DATE(YEAR(C10263),MONTH(C10263)-1,DAY(1)),'מדדים וריביות'!B:C,2,FALSE),VLOOKUP(DATE(YEAR(C10263),MONTH(C10263)-2,DAY(1)),'מדדים וריביות'!B:C,2,FALSE))</f>
        <v>33737496.984142497</v>
      </c>
      <c r="F10263" s="46">
        <f>IF($B$5=1,'ריבית יומית'!D10257,'ריבית יומית'!G10257)</f>
        <v>2.7242892239431882E-5</v>
      </c>
      <c r="G10263" s="46">
        <f t="shared" ref="G10263:G10326" si="1143">IF(B10263&gt;$B$2,0,F10263)</f>
        <v>0</v>
      </c>
      <c r="H10263" s="29">
        <f t="shared" si="1128"/>
        <v>1</v>
      </c>
      <c r="I10263" s="30">
        <f>VLOOKUP(B10262,'מדדים וריביות'!B:C,2)</f>
        <v>33569481.560914703</v>
      </c>
      <c r="K10263" s="39">
        <f t="shared" si="1134"/>
        <v>0</v>
      </c>
      <c r="L10263" s="39">
        <f t="shared" si="1135"/>
        <v>0</v>
      </c>
      <c r="M10263" s="39">
        <f t="shared" si="1136"/>
        <v>0</v>
      </c>
      <c r="N10263" s="41">
        <f t="shared" si="1137"/>
        <v>0</v>
      </c>
    </row>
    <row r="10264" spans="2:14">
      <c r="B10264" s="1">
        <v>43129</v>
      </c>
      <c r="C10264" s="1">
        <f t="shared" si="1142"/>
        <v>43101</v>
      </c>
      <c r="E10264" s="42">
        <f>IF(DAY(B10264)&gt;14,VLOOKUP(DATE(YEAR(C10264),MONTH(C10264)-1,DAY(1)),'מדדים וריביות'!B:C,2,FALSE),VLOOKUP(DATE(YEAR(C10264),MONTH(C10264)-2,DAY(1)),'מדדים וריביות'!B:C,2,FALSE))</f>
        <v>33737496.984142497</v>
      </c>
      <c r="F10264" s="46">
        <f>IF($B$5=1,'ריבית יומית'!D10258,'ריבית יומית'!G10258)</f>
        <v>2.7242892239431882E-5</v>
      </c>
      <c r="G10264" s="46">
        <f t="shared" si="1143"/>
        <v>0</v>
      </c>
      <c r="H10264" s="29">
        <f t="shared" si="1128"/>
        <v>1</v>
      </c>
      <c r="I10264" s="30">
        <f>VLOOKUP(B10263,'מדדים וריביות'!B:C,2)</f>
        <v>33569481.560914703</v>
      </c>
      <c r="K10264" s="39">
        <f t="shared" si="1134"/>
        <v>0</v>
      </c>
      <c r="L10264" s="39">
        <f t="shared" si="1135"/>
        <v>0</v>
      </c>
      <c r="M10264" s="39">
        <f t="shared" si="1136"/>
        <v>0</v>
      </c>
      <c r="N10264" s="41">
        <f t="shared" si="1137"/>
        <v>0</v>
      </c>
    </row>
    <row r="10265" spans="2:14">
      <c r="B10265" s="1">
        <v>43130</v>
      </c>
      <c r="C10265" s="1">
        <f t="shared" si="1142"/>
        <v>43101</v>
      </c>
      <c r="E10265" s="42">
        <f>IF(DAY(B10265)&gt;14,VLOOKUP(DATE(YEAR(C10265),MONTH(C10265)-1,DAY(1)),'מדדים וריביות'!B:C,2,FALSE),VLOOKUP(DATE(YEAR(C10265),MONTH(C10265)-2,DAY(1)),'מדדים וריביות'!B:C,2,FALSE))</f>
        <v>33737496.984142497</v>
      </c>
      <c r="F10265" s="46">
        <f>IF($B$5=1,'ריבית יומית'!D10259,'ריבית יומית'!G10259)</f>
        <v>2.7242892239431882E-5</v>
      </c>
      <c r="G10265" s="46">
        <f t="shared" si="1143"/>
        <v>0</v>
      </c>
      <c r="H10265" s="29">
        <f t="shared" si="1128"/>
        <v>1</v>
      </c>
      <c r="I10265" s="30">
        <f>VLOOKUP(B10264,'מדדים וריביות'!B:C,2)</f>
        <v>33569481.560914703</v>
      </c>
      <c r="K10265" s="39">
        <f t="shared" si="1134"/>
        <v>0</v>
      </c>
      <c r="L10265" s="39">
        <f t="shared" si="1135"/>
        <v>0</v>
      </c>
      <c r="M10265" s="39">
        <f t="shared" si="1136"/>
        <v>0</v>
      </c>
      <c r="N10265" s="41">
        <f t="shared" si="1137"/>
        <v>0</v>
      </c>
    </row>
    <row r="10266" spans="2:14">
      <c r="B10266" s="1">
        <v>43131</v>
      </c>
      <c r="C10266" s="1">
        <f t="shared" si="1142"/>
        <v>43101</v>
      </c>
      <c r="E10266" s="42">
        <f>IF(DAY(B10266)&gt;14,VLOOKUP(DATE(YEAR(C10266),MONTH(C10266)-1,DAY(1)),'מדדים וריביות'!B:C,2,FALSE),VLOOKUP(DATE(YEAR(C10266),MONTH(C10266)-2,DAY(1)),'מדדים וריביות'!B:C,2,FALSE))</f>
        <v>33737496.984142497</v>
      </c>
      <c r="F10266" s="46">
        <f>IF($B$5=1,'ריבית יומית'!D10260,'ריבית יומית'!G10260)</f>
        <v>2.7242892239431882E-5</v>
      </c>
      <c r="G10266" s="46">
        <f t="shared" si="1143"/>
        <v>0</v>
      </c>
      <c r="H10266" s="29">
        <f t="shared" si="1128"/>
        <v>1</v>
      </c>
      <c r="I10266" s="30">
        <f>VLOOKUP(B10265,'מדדים וריביות'!B:C,2)</f>
        <v>33569481.560914703</v>
      </c>
      <c r="K10266" s="39">
        <f t="shared" si="1134"/>
        <v>0</v>
      </c>
      <c r="L10266" s="39">
        <f t="shared" si="1135"/>
        <v>0</v>
      </c>
      <c r="M10266" s="39">
        <f t="shared" si="1136"/>
        <v>0</v>
      </c>
      <c r="N10266" s="41">
        <f t="shared" si="1137"/>
        <v>0</v>
      </c>
    </row>
    <row r="10267" spans="2:14">
      <c r="B10267" s="1">
        <v>43132</v>
      </c>
      <c r="C10267" s="1">
        <f t="shared" si="1142"/>
        <v>43132</v>
      </c>
      <c r="E10267" s="42">
        <f>IF(DAY(B10267)&gt;14,VLOOKUP(DATE(YEAR(C10267),MONTH(C10267)-1,DAY(1)),'מדדים וריביות'!B:C,2,FALSE),VLOOKUP(DATE(YEAR(C10267),MONTH(C10267)-2,DAY(1)),'מדדים וריביות'!B:C,2,FALSE))</f>
        <v>33737496.984142497</v>
      </c>
      <c r="F10267" s="46">
        <f>IF($B$5=1,'ריבית יומית'!D10261,'ריבית יומית'!G10261)</f>
        <v>2.7242892239431882E-5</v>
      </c>
      <c r="G10267" s="46">
        <f t="shared" si="1143"/>
        <v>0</v>
      </c>
      <c r="H10267" s="29">
        <f t="shared" si="1128"/>
        <v>1</v>
      </c>
      <c r="I10267" s="30">
        <f>VLOOKUP(B10266,'מדדים וריביות'!B:C,2)</f>
        <v>33569481.560914703</v>
      </c>
      <c r="K10267" s="39">
        <f t="shared" si="1134"/>
        <v>0</v>
      </c>
      <c r="L10267" s="39">
        <f t="shared" si="1135"/>
        <v>0</v>
      </c>
      <c r="M10267" s="39">
        <f t="shared" si="1136"/>
        <v>0</v>
      </c>
      <c r="N10267" s="41">
        <f t="shared" si="1137"/>
        <v>0</v>
      </c>
    </row>
    <row r="10268" spans="2:14">
      <c r="B10268" s="1">
        <v>43133</v>
      </c>
      <c r="C10268" s="1">
        <f t="shared" si="1142"/>
        <v>43132</v>
      </c>
      <c r="E10268" s="42">
        <f>IF(DAY(B10268)&gt;14,VLOOKUP(DATE(YEAR(C10268),MONTH(C10268)-1,DAY(1)),'מדדים וריביות'!B:C,2,FALSE),VLOOKUP(DATE(YEAR(C10268),MONTH(C10268)-2,DAY(1)),'מדדים וריביות'!B:C,2,FALSE))</f>
        <v>33737496.984142497</v>
      </c>
      <c r="F10268" s="46">
        <f>IF($B$5=1,'ריבית יומית'!D10262,'ריבית יומית'!G10262)</f>
        <v>2.7242892239431882E-5</v>
      </c>
      <c r="G10268" s="46">
        <f t="shared" si="1143"/>
        <v>0</v>
      </c>
      <c r="H10268" s="29">
        <f t="shared" si="1128"/>
        <v>1</v>
      </c>
      <c r="I10268" s="30">
        <f>VLOOKUP(B10267,'מדדים וריביות'!B:C,2)</f>
        <v>33603084.645560302</v>
      </c>
      <c r="K10268" s="39">
        <f t="shared" si="1134"/>
        <v>0</v>
      </c>
      <c r="L10268" s="39">
        <f t="shared" si="1135"/>
        <v>0</v>
      </c>
      <c r="M10268" s="39">
        <f t="shared" si="1136"/>
        <v>0</v>
      </c>
      <c r="N10268" s="41">
        <f t="shared" si="1137"/>
        <v>0</v>
      </c>
    </row>
    <row r="10269" spans="2:14">
      <c r="B10269" s="1">
        <v>43134</v>
      </c>
      <c r="C10269" s="1">
        <f t="shared" si="1142"/>
        <v>43132</v>
      </c>
      <c r="E10269" s="42">
        <f>IF(DAY(B10269)&gt;14,VLOOKUP(DATE(YEAR(C10269),MONTH(C10269)-1,DAY(1)),'מדדים וריביות'!B:C,2,FALSE),VLOOKUP(DATE(YEAR(C10269),MONTH(C10269)-2,DAY(1)),'מדדים וריביות'!B:C,2,FALSE))</f>
        <v>33737496.984142497</v>
      </c>
      <c r="F10269" s="46">
        <f>IF($B$5=1,'ריבית יומית'!D10263,'ריבית יומית'!G10263)</f>
        <v>2.7242892239431882E-5</v>
      </c>
      <c r="G10269" s="46">
        <f t="shared" si="1143"/>
        <v>0</v>
      </c>
      <c r="H10269" s="29">
        <f t="shared" si="1128"/>
        <v>1</v>
      </c>
      <c r="I10269" s="30">
        <f>VLOOKUP(B10268,'מדדים וריביות'!B:C,2)</f>
        <v>33603084.645560302</v>
      </c>
      <c r="K10269" s="39">
        <f t="shared" si="1134"/>
        <v>0</v>
      </c>
      <c r="L10269" s="39">
        <f t="shared" si="1135"/>
        <v>0</v>
      </c>
      <c r="M10269" s="39">
        <f t="shared" si="1136"/>
        <v>0</v>
      </c>
      <c r="N10269" s="41">
        <f t="shared" si="1137"/>
        <v>0</v>
      </c>
    </row>
    <row r="10270" spans="2:14">
      <c r="B10270" s="1">
        <v>43135</v>
      </c>
      <c r="C10270" s="1">
        <f t="shared" si="1142"/>
        <v>43132</v>
      </c>
      <c r="E10270" s="42">
        <f>IF(DAY(B10270)&gt;14,VLOOKUP(DATE(YEAR(C10270),MONTH(C10270)-1,DAY(1)),'מדדים וריביות'!B:C,2,FALSE),VLOOKUP(DATE(YEAR(C10270),MONTH(C10270)-2,DAY(1)),'מדדים וריביות'!B:C,2,FALSE))</f>
        <v>33737496.984142497</v>
      </c>
      <c r="F10270" s="46">
        <f>IF($B$5=1,'ריבית יומית'!D10264,'ריבית יומית'!G10264)</f>
        <v>2.7242892239431882E-5</v>
      </c>
      <c r="G10270" s="46">
        <f t="shared" si="1143"/>
        <v>0</v>
      </c>
      <c r="H10270" s="29">
        <f t="shared" si="1128"/>
        <v>1</v>
      </c>
      <c r="I10270" s="30">
        <f>VLOOKUP(B10269,'מדדים וריביות'!B:C,2)</f>
        <v>33603084.645560302</v>
      </c>
      <c r="K10270" s="39">
        <f t="shared" si="1134"/>
        <v>0</v>
      </c>
      <c r="L10270" s="39">
        <f t="shared" si="1135"/>
        <v>0</v>
      </c>
      <c r="M10270" s="39">
        <f t="shared" si="1136"/>
        <v>0</v>
      </c>
      <c r="N10270" s="41">
        <f t="shared" si="1137"/>
        <v>0</v>
      </c>
    </row>
    <row r="10271" spans="2:14">
      <c r="B10271" s="1">
        <v>43136</v>
      </c>
      <c r="C10271" s="1">
        <f t="shared" si="1142"/>
        <v>43132</v>
      </c>
      <c r="E10271" s="42">
        <f>IF(DAY(B10271)&gt;14,VLOOKUP(DATE(YEAR(C10271),MONTH(C10271)-1,DAY(1)),'מדדים וריביות'!B:C,2,FALSE),VLOOKUP(DATE(YEAR(C10271),MONTH(C10271)-2,DAY(1)),'מדדים וריביות'!B:C,2,FALSE))</f>
        <v>33737496.984142497</v>
      </c>
      <c r="F10271" s="46">
        <f>IF($B$5=1,'ריבית יומית'!D10265,'ריבית יומית'!G10265)</f>
        <v>2.7242892239431882E-5</v>
      </c>
      <c r="G10271" s="46">
        <f t="shared" si="1143"/>
        <v>0</v>
      </c>
      <c r="H10271" s="29">
        <f t="shared" si="1128"/>
        <v>1</v>
      </c>
      <c r="I10271" s="30">
        <f>VLOOKUP(B10270,'מדדים וריביות'!B:C,2)</f>
        <v>33603084.645560302</v>
      </c>
      <c r="K10271" s="39">
        <f t="shared" si="1134"/>
        <v>0</v>
      </c>
      <c r="L10271" s="39">
        <f t="shared" si="1135"/>
        <v>0</v>
      </c>
      <c r="M10271" s="39">
        <f t="shared" si="1136"/>
        <v>0</v>
      </c>
      <c r="N10271" s="41">
        <f t="shared" si="1137"/>
        <v>0</v>
      </c>
    </row>
    <row r="10272" spans="2:14">
      <c r="B10272" s="1">
        <v>43137</v>
      </c>
      <c r="C10272" s="1">
        <f t="shared" si="1142"/>
        <v>43132</v>
      </c>
      <c r="E10272" s="42">
        <f>IF(DAY(B10272)&gt;14,VLOOKUP(DATE(YEAR(C10272),MONTH(C10272)-1,DAY(1)),'מדדים וריביות'!B:C,2,FALSE),VLOOKUP(DATE(YEAR(C10272),MONTH(C10272)-2,DAY(1)),'מדדים וריביות'!B:C,2,FALSE))</f>
        <v>33737496.984142497</v>
      </c>
      <c r="F10272" s="46">
        <f>IF($B$5=1,'ריבית יומית'!D10266,'ריבית יומית'!G10266)</f>
        <v>2.7242892239431882E-5</v>
      </c>
      <c r="G10272" s="46">
        <f t="shared" si="1143"/>
        <v>0</v>
      </c>
      <c r="H10272" s="29">
        <f t="shared" si="1128"/>
        <v>1</v>
      </c>
      <c r="I10272" s="30">
        <f>VLOOKUP(B10271,'מדדים וריביות'!B:C,2)</f>
        <v>33603084.645560302</v>
      </c>
      <c r="K10272" s="39">
        <f t="shared" si="1134"/>
        <v>0</v>
      </c>
      <c r="L10272" s="39">
        <f t="shared" si="1135"/>
        <v>0</v>
      </c>
      <c r="M10272" s="39">
        <f t="shared" si="1136"/>
        <v>0</v>
      </c>
      <c r="N10272" s="41">
        <f t="shared" si="1137"/>
        <v>0</v>
      </c>
    </row>
    <row r="10273" spans="2:14">
      <c r="B10273" s="1">
        <v>43138</v>
      </c>
      <c r="C10273" s="1">
        <f t="shared" si="1142"/>
        <v>43132</v>
      </c>
      <c r="E10273" s="42">
        <f>IF(DAY(B10273)&gt;14,VLOOKUP(DATE(YEAR(C10273),MONTH(C10273)-1,DAY(1)),'מדדים וריביות'!B:C,2,FALSE),VLOOKUP(DATE(YEAR(C10273),MONTH(C10273)-2,DAY(1)),'מדדים וריביות'!B:C,2,FALSE))</f>
        <v>33737496.984142497</v>
      </c>
      <c r="F10273" s="46">
        <f>IF($B$5=1,'ריבית יומית'!D10267,'ריבית יומית'!G10267)</f>
        <v>2.7242892239431882E-5</v>
      </c>
      <c r="G10273" s="46">
        <f t="shared" si="1143"/>
        <v>0</v>
      </c>
      <c r="H10273" s="29">
        <f t="shared" si="1128"/>
        <v>1</v>
      </c>
      <c r="I10273" s="30">
        <f>VLOOKUP(B10272,'מדדים וריביות'!B:C,2)</f>
        <v>33603084.645560302</v>
      </c>
      <c r="K10273" s="39">
        <f t="shared" si="1134"/>
        <v>0</v>
      </c>
      <c r="L10273" s="39">
        <f t="shared" si="1135"/>
        <v>0</v>
      </c>
      <c r="M10273" s="39">
        <f t="shared" si="1136"/>
        <v>0</v>
      </c>
      <c r="N10273" s="41">
        <f t="shared" si="1137"/>
        <v>0</v>
      </c>
    </row>
    <row r="10274" spans="2:14">
      <c r="B10274" s="1">
        <v>43139</v>
      </c>
      <c r="C10274" s="1">
        <f t="shared" si="1142"/>
        <v>43132</v>
      </c>
      <c r="E10274" s="42">
        <f>IF(DAY(B10274)&gt;14,VLOOKUP(DATE(YEAR(C10274),MONTH(C10274)-1,DAY(1)),'מדדים וריביות'!B:C,2,FALSE),VLOOKUP(DATE(YEAR(C10274),MONTH(C10274)-2,DAY(1)),'מדדים וריביות'!B:C,2,FALSE))</f>
        <v>33737496.984142497</v>
      </c>
      <c r="F10274" s="46">
        <f>IF($B$5=1,'ריבית יומית'!D10268,'ריבית יומית'!G10268)</f>
        <v>2.7242892239431882E-5</v>
      </c>
      <c r="G10274" s="46">
        <f t="shared" si="1143"/>
        <v>0</v>
      </c>
      <c r="H10274" s="29">
        <f t="shared" si="1128"/>
        <v>1</v>
      </c>
      <c r="I10274" s="30">
        <f>VLOOKUP(B10273,'מדדים וריביות'!B:C,2)</f>
        <v>33603084.645560302</v>
      </c>
      <c r="K10274" s="39">
        <f t="shared" si="1134"/>
        <v>0</v>
      </c>
      <c r="L10274" s="39">
        <f t="shared" si="1135"/>
        <v>0</v>
      </c>
      <c r="M10274" s="39">
        <f t="shared" si="1136"/>
        <v>0</v>
      </c>
      <c r="N10274" s="41">
        <f t="shared" si="1137"/>
        <v>0</v>
      </c>
    </row>
    <row r="10275" spans="2:14">
      <c r="B10275" s="1">
        <v>43140</v>
      </c>
      <c r="C10275" s="1">
        <f t="shared" si="1142"/>
        <v>43132</v>
      </c>
      <c r="E10275" s="42">
        <f>IF(DAY(B10275)&gt;14,VLOOKUP(DATE(YEAR(C10275),MONTH(C10275)-1,DAY(1)),'מדדים וריביות'!B:C,2,FALSE),VLOOKUP(DATE(YEAR(C10275),MONTH(C10275)-2,DAY(1)),'מדדים וריביות'!B:C,2,FALSE))</f>
        <v>33737496.984142497</v>
      </c>
      <c r="F10275" s="46">
        <f>IF($B$5=1,'ריבית יומית'!D10269,'ריבית יומית'!G10269)</f>
        <v>2.7242892239431882E-5</v>
      </c>
      <c r="G10275" s="46">
        <f t="shared" si="1143"/>
        <v>0</v>
      </c>
      <c r="H10275" s="29">
        <f t="shared" ref="H10275:H10338" si="1144">H10276*(1+G10275)</f>
        <v>1</v>
      </c>
      <c r="I10275" s="30">
        <f>VLOOKUP(B10274,'מדדים וריביות'!B:C,2)</f>
        <v>33603084.645560302</v>
      </c>
      <c r="K10275" s="39">
        <f t="shared" si="1134"/>
        <v>0</v>
      </c>
      <c r="L10275" s="39">
        <f t="shared" si="1135"/>
        <v>0</v>
      </c>
      <c r="M10275" s="39">
        <f t="shared" si="1136"/>
        <v>0</v>
      </c>
      <c r="N10275" s="41">
        <f t="shared" si="1137"/>
        <v>0</v>
      </c>
    </row>
    <row r="10276" spans="2:14">
      <c r="B10276" s="1">
        <v>43141</v>
      </c>
      <c r="C10276" s="1">
        <f t="shared" si="1142"/>
        <v>43132</v>
      </c>
      <c r="E10276" s="42">
        <f>IF(DAY(B10276)&gt;14,VLOOKUP(DATE(YEAR(C10276),MONTH(C10276)-1,DAY(1)),'מדדים וריביות'!B:C,2,FALSE),VLOOKUP(DATE(YEAR(C10276),MONTH(C10276)-2,DAY(1)),'מדדים וריביות'!B:C,2,FALSE))</f>
        <v>33737496.984142497</v>
      </c>
      <c r="F10276" s="46">
        <f>IF($B$5=1,'ריבית יומית'!D10270,'ריבית יומית'!G10270)</f>
        <v>2.7242892239431882E-5</v>
      </c>
      <c r="G10276" s="46">
        <f t="shared" si="1143"/>
        <v>0</v>
      </c>
      <c r="H10276" s="29">
        <f t="shared" si="1144"/>
        <v>1</v>
      </c>
      <c r="I10276" s="30">
        <f>VLOOKUP(B10275,'מדדים וריביות'!B:C,2)</f>
        <v>33603084.645560302</v>
      </c>
      <c r="K10276" s="39">
        <f t="shared" si="1134"/>
        <v>0</v>
      </c>
      <c r="L10276" s="39">
        <f t="shared" si="1135"/>
        <v>0</v>
      </c>
      <c r="M10276" s="39">
        <f t="shared" si="1136"/>
        <v>0</v>
      </c>
      <c r="N10276" s="41">
        <f t="shared" si="1137"/>
        <v>0</v>
      </c>
    </row>
    <row r="10277" spans="2:14">
      <c r="B10277" s="1">
        <v>43142</v>
      </c>
      <c r="C10277" s="1">
        <f t="shared" si="1142"/>
        <v>43132</v>
      </c>
      <c r="E10277" s="42">
        <f>IF(DAY(B10277)&gt;14,VLOOKUP(DATE(YEAR(C10277),MONTH(C10277)-1,DAY(1)),'מדדים וריביות'!B:C,2,FALSE),VLOOKUP(DATE(YEAR(C10277),MONTH(C10277)-2,DAY(1)),'מדדים וריביות'!B:C,2,FALSE))</f>
        <v>33737496.984142497</v>
      </c>
      <c r="F10277" s="46">
        <f>IF($B$5=1,'ריבית יומית'!D10271,'ריבית יומית'!G10271)</f>
        <v>2.7242892239431882E-5</v>
      </c>
      <c r="G10277" s="46">
        <f t="shared" si="1143"/>
        <v>0</v>
      </c>
      <c r="H10277" s="29">
        <f t="shared" si="1144"/>
        <v>1</v>
      </c>
      <c r="I10277" s="30">
        <f>VLOOKUP(B10276,'מדדים וריביות'!B:C,2)</f>
        <v>33603084.645560302</v>
      </c>
      <c r="K10277" s="39">
        <f t="shared" si="1134"/>
        <v>0</v>
      </c>
      <c r="L10277" s="39">
        <f t="shared" si="1135"/>
        <v>0</v>
      </c>
      <c r="M10277" s="39">
        <f t="shared" si="1136"/>
        <v>0</v>
      </c>
      <c r="N10277" s="41">
        <f t="shared" si="1137"/>
        <v>0</v>
      </c>
    </row>
    <row r="10278" spans="2:14">
      <c r="B10278" s="1">
        <v>43143</v>
      </c>
      <c r="C10278" s="1">
        <f t="shared" si="1142"/>
        <v>43132</v>
      </c>
      <c r="E10278" s="42">
        <f>IF(DAY(B10278)&gt;14,VLOOKUP(DATE(YEAR(C10278),MONTH(C10278)-1,DAY(1)),'מדדים וריביות'!B:C,2,FALSE),VLOOKUP(DATE(YEAR(C10278),MONTH(C10278)-2,DAY(1)),'מדדים וריביות'!B:C,2,FALSE))</f>
        <v>33737496.984142497</v>
      </c>
      <c r="F10278" s="46">
        <f>IF($B$5=1,'ריבית יומית'!D10272,'ריבית יומית'!G10272)</f>
        <v>2.7242892239431882E-5</v>
      </c>
      <c r="G10278" s="46">
        <f t="shared" si="1143"/>
        <v>0</v>
      </c>
      <c r="H10278" s="29">
        <f t="shared" si="1144"/>
        <v>1</v>
      </c>
      <c r="I10278" s="30">
        <f>VLOOKUP(B10277,'מדדים וריביות'!B:C,2)</f>
        <v>33603084.645560302</v>
      </c>
      <c r="K10278" s="39">
        <f t="shared" si="1134"/>
        <v>0</v>
      </c>
      <c r="L10278" s="39">
        <f t="shared" si="1135"/>
        <v>0</v>
      </c>
      <c r="M10278" s="39">
        <f t="shared" si="1136"/>
        <v>0</v>
      </c>
      <c r="N10278" s="41">
        <f t="shared" si="1137"/>
        <v>0</v>
      </c>
    </row>
    <row r="10279" spans="2:14">
      <c r="B10279" s="1">
        <v>43144</v>
      </c>
      <c r="C10279" s="1">
        <f t="shared" si="1142"/>
        <v>43132</v>
      </c>
      <c r="E10279" s="42">
        <f>IF(DAY(B10279)&gt;14,VLOOKUP(DATE(YEAR(C10279),MONTH(C10279)-1,DAY(1)),'מדדים וריביות'!B:C,2,FALSE),VLOOKUP(DATE(YEAR(C10279),MONTH(C10279)-2,DAY(1)),'מדדים וריביות'!B:C,2,FALSE))</f>
        <v>33737496.984142497</v>
      </c>
      <c r="F10279" s="46">
        <f>IF($B$5=1,'ריבית יומית'!D10273,'ריבית יומית'!G10273)</f>
        <v>2.7242892239431882E-5</v>
      </c>
      <c r="G10279" s="46">
        <f t="shared" si="1143"/>
        <v>0</v>
      </c>
      <c r="H10279" s="29">
        <f t="shared" si="1144"/>
        <v>1</v>
      </c>
      <c r="I10279" s="30">
        <f>VLOOKUP(B10278,'מדדים וריביות'!B:C,2)</f>
        <v>33603084.645560302</v>
      </c>
      <c r="K10279" s="39">
        <f t="shared" si="1134"/>
        <v>0</v>
      </c>
      <c r="L10279" s="39">
        <f t="shared" si="1135"/>
        <v>0</v>
      </c>
      <c r="M10279" s="39">
        <f t="shared" si="1136"/>
        <v>0</v>
      </c>
      <c r="N10279" s="41">
        <f t="shared" si="1137"/>
        <v>0</v>
      </c>
    </row>
    <row r="10280" spans="2:14">
      <c r="B10280" s="1">
        <v>43145</v>
      </c>
      <c r="C10280" s="1">
        <f t="shared" si="1142"/>
        <v>43132</v>
      </c>
      <c r="E10280" s="42">
        <f>IF(DAY(B10280)&gt;14,VLOOKUP(DATE(YEAR(C10280),MONTH(C10280)-1,DAY(1)),'מדדים וריביות'!B:C,2,FALSE),VLOOKUP(DATE(YEAR(C10280),MONTH(C10280)-2,DAY(1)),'מדדים וריביות'!B:C,2,FALSE))</f>
        <v>33737496.984142497</v>
      </c>
      <c r="F10280" s="46">
        <f>IF($B$5=1,'ריבית יומית'!D10274,'ריבית יומית'!G10274)</f>
        <v>2.7242892239431882E-5</v>
      </c>
      <c r="G10280" s="46">
        <f t="shared" si="1143"/>
        <v>0</v>
      </c>
      <c r="H10280" s="29">
        <f t="shared" si="1144"/>
        <v>1</v>
      </c>
      <c r="I10280" s="30">
        <f>VLOOKUP(B10279,'מדדים וריביות'!B:C,2)</f>
        <v>33603084.645560302</v>
      </c>
      <c r="K10280" s="39">
        <f t="shared" si="1134"/>
        <v>0</v>
      </c>
      <c r="L10280" s="39">
        <f t="shared" si="1135"/>
        <v>0</v>
      </c>
      <c r="M10280" s="39">
        <f t="shared" si="1136"/>
        <v>0</v>
      </c>
      <c r="N10280" s="41">
        <f t="shared" si="1137"/>
        <v>0</v>
      </c>
    </row>
    <row r="10281" spans="2:14">
      <c r="B10281" s="1">
        <v>43146</v>
      </c>
      <c r="C10281" s="1">
        <f t="shared" si="1142"/>
        <v>43132</v>
      </c>
      <c r="E10281" s="42">
        <f>IF(DAY(B10281)&gt;14,VLOOKUP(DATE(YEAR(C10281),MONTH(C10281)-1,DAY(1)),'מדדים וריביות'!B:C,2,FALSE),VLOOKUP(DATE(YEAR(C10281),MONTH(C10281)-2,DAY(1)),'מדדים וריביות'!B:C,2,FALSE))</f>
        <v>33569481.560914703</v>
      </c>
      <c r="F10281" s="46">
        <f>IF($B$5=1,'ריבית יומית'!D10275,'ריבית יומית'!G10275)</f>
        <v>2.7242892239431882E-5</v>
      </c>
      <c r="G10281" s="46">
        <f t="shared" si="1143"/>
        <v>0</v>
      </c>
      <c r="H10281" s="29">
        <f t="shared" si="1144"/>
        <v>1</v>
      </c>
      <c r="I10281" s="30">
        <f>VLOOKUP(B10280,'מדדים וריביות'!B:C,2)</f>
        <v>33603084.645560302</v>
      </c>
      <c r="K10281" s="39">
        <f t="shared" si="1134"/>
        <v>0</v>
      </c>
      <c r="L10281" s="39">
        <f t="shared" si="1135"/>
        <v>0</v>
      </c>
      <c r="M10281" s="39">
        <f t="shared" si="1136"/>
        <v>0</v>
      </c>
      <c r="N10281" s="41">
        <f t="shared" si="1137"/>
        <v>0</v>
      </c>
    </row>
    <row r="10282" spans="2:14">
      <c r="B10282" s="1">
        <v>43147</v>
      </c>
      <c r="C10282" s="1">
        <f t="shared" si="1142"/>
        <v>43132</v>
      </c>
      <c r="E10282" s="42">
        <f>IF(DAY(B10282)&gt;14,VLOOKUP(DATE(YEAR(C10282),MONTH(C10282)-1,DAY(1)),'מדדים וריביות'!B:C,2,FALSE),VLOOKUP(DATE(YEAR(C10282),MONTH(C10282)-2,DAY(1)),'מדדים וריביות'!B:C,2,FALSE))</f>
        <v>33569481.560914703</v>
      </c>
      <c r="F10282" s="46">
        <f>IF($B$5=1,'ריבית יומית'!D10276,'ריבית יומית'!G10276)</f>
        <v>2.7242892239431882E-5</v>
      </c>
      <c r="G10282" s="46">
        <f t="shared" si="1143"/>
        <v>0</v>
      </c>
      <c r="H10282" s="29">
        <f t="shared" si="1144"/>
        <v>1</v>
      </c>
      <c r="I10282" s="30">
        <f>VLOOKUP(B10281,'מדדים וריביות'!B:C,2)</f>
        <v>33603084.645560302</v>
      </c>
      <c r="K10282" s="39">
        <f t="shared" si="1134"/>
        <v>0</v>
      </c>
      <c r="L10282" s="39">
        <f t="shared" si="1135"/>
        <v>0</v>
      </c>
      <c r="M10282" s="39">
        <f t="shared" si="1136"/>
        <v>0</v>
      </c>
      <c r="N10282" s="41">
        <f t="shared" si="1137"/>
        <v>0</v>
      </c>
    </row>
    <row r="10283" spans="2:14">
      <c r="B10283" s="1">
        <v>43148</v>
      </c>
      <c r="C10283" s="1">
        <f t="shared" si="1142"/>
        <v>43132</v>
      </c>
      <c r="E10283" s="42">
        <f>IF(DAY(B10283)&gt;14,VLOOKUP(DATE(YEAR(C10283),MONTH(C10283)-1,DAY(1)),'מדדים וריביות'!B:C,2,FALSE),VLOOKUP(DATE(YEAR(C10283),MONTH(C10283)-2,DAY(1)),'מדדים וריביות'!B:C,2,FALSE))</f>
        <v>33569481.560914703</v>
      </c>
      <c r="F10283" s="46">
        <f>IF($B$5=1,'ריבית יומית'!D10277,'ריבית יומית'!G10277)</f>
        <v>2.7242892239431882E-5</v>
      </c>
      <c r="G10283" s="46">
        <f t="shared" si="1143"/>
        <v>0</v>
      </c>
      <c r="H10283" s="29">
        <f t="shared" si="1144"/>
        <v>1</v>
      </c>
      <c r="I10283" s="30">
        <f>VLOOKUP(B10282,'מדדים וריביות'!B:C,2)</f>
        <v>33603084.645560302</v>
      </c>
      <c r="K10283" s="39">
        <f t="shared" ref="K10283:K10346" si="1145">$B$4/E10283*D10283-D10283</f>
        <v>0</v>
      </c>
      <c r="L10283" s="39">
        <f t="shared" ref="L10283:L10346" si="1146">H10284*D10283-D10283</f>
        <v>0</v>
      </c>
      <c r="M10283" s="39">
        <f t="shared" ref="M10283:M10346" si="1147">$B$4/E10283*L10283-L10283</f>
        <v>0</v>
      </c>
      <c r="N10283" s="41">
        <f t="shared" ref="N10283:N10346" si="1148">SUM(K10283:M10283)</f>
        <v>0</v>
      </c>
    </row>
    <row r="10284" spans="2:14">
      <c r="B10284" s="1">
        <v>43149</v>
      </c>
      <c r="C10284" s="1">
        <f t="shared" si="1142"/>
        <v>43132</v>
      </c>
      <c r="E10284" s="42">
        <f>IF(DAY(B10284)&gt;14,VLOOKUP(DATE(YEAR(C10284),MONTH(C10284)-1,DAY(1)),'מדדים וריביות'!B:C,2,FALSE),VLOOKUP(DATE(YEAR(C10284),MONTH(C10284)-2,DAY(1)),'מדדים וריביות'!B:C,2,FALSE))</f>
        <v>33569481.560914703</v>
      </c>
      <c r="F10284" s="46">
        <f>IF($B$5=1,'ריבית יומית'!D10278,'ריבית יומית'!G10278)</f>
        <v>2.7242892239431882E-5</v>
      </c>
      <c r="G10284" s="46">
        <f t="shared" si="1143"/>
        <v>0</v>
      </c>
      <c r="H10284" s="29">
        <f t="shared" si="1144"/>
        <v>1</v>
      </c>
      <c r="I10284" s="30">
        <f>VLOOKUP(B10283,'מדדים וריביות'!B:C,2)</f>
        <v>33603084.645560302</v>
      </c>
      <c r="K10284" s="39">
        <f t="shared" si="1145"/>
        <v>0</v>
      </c>
      <c r="L10284" s="39">
        <f t="shared" si="1146"/>
        <v>0</v>
      </c>
      <c r="M10284" s="39">
        <f t="shared" si="1147"/>
        <v>0</v>
      </c>
      <c r="N10284" s="41">
        <f t="shared" si="1148"/>
        <v>0</v>
      </c>
    </row>
    <row r="10285" spans="2:14">
      <c r="B10285" s="1">
        <v>43150</v>
      </c>
      <c r="C10285" s="1">
        <f t="shared" si="1142"/>
        <v>43132</v>
      </c>
      <c r="E10285" s="42">
        <f>IF(DAY(B10285)&gt;14,VLOOKUP(DATE(YEAR(C10285),MONTH(C10285)-1,DAY(1)),'מדדים וריביות'!B:C,2,FALSE),VLOOKUP(DATE(YEAR(C10285),MONTH(C10285)-2,DAY(1)),'מדדים וריביות'!B:C,2,FALSE))</f>
        <v>33569481.560914703</v>
      </c>
      <c r="F10285" s="46">
        <f>IF($B$5=1,'ריבית יומית'!D10279,'ריבית יומית'!G10279)</f>
        <v>2.7242892239431882E-5</v>
      </c>
      <c r="G10285" s="46">
        <f t="shared" si="1143"/>
        <v>0</v>
      </c>
      <c r="H10285" s="29">
        <f t="shared" si="1144"/>
        <v>1</v>
      </c>
      <c r="I10285" s="30">
        <f>VLOOKUP(B10284,'מדדים וריביות'!B:C,2)</f>
        <v>33603084.645560302</v>
      </c>
      <c r="K10285" s="39">
        <f t="shared" si="1145"/>
        <v>0</v>
      </c>
      <c r="L10285" s="39">
        <f t="shared" si="1146"/>
        <v>0</v>
      </c>
      <c r="M10285" s="39">
        <f t="shared" si="1147"/>
        <v>0</v>
      </c>
      <c r="N10285" s="41">
        <f t="shared" si="1148"/>
        <v>0</v>
      </c>
    </row>
    <row r="10286" spans="2:14">
      <c r="B10286" s="1">
        <v>43151</v>
      </c>
      <c r="C10286" s="1">
        <f t="shared" si="1142"/>
        <v>43132</v>
      </c>
      <c r="E10286" s="42">
        <f>IF(DAY(B10286)&gt;14,VLOOKUP(DATE(YEAR(C10286),MONTH(C10286)-1,DAY(1)),'מדדים וריביות'!B:C,2,FALSE),VLOOKUP(DATE(YEAR(C10286),MONTH(C10286)-2,DAY(1)),'מדדים וריביות'!B:C,2,FALSE))</f>
        <v>33569481.560914703</v>
      </c>
      <c r="F10286" s="46">
        <f>IF($B$5=1,'ריבית יומית'!D10280,'ריבית יומית'!G10280)</f>
        <v>2.7242892239431882E-5</v>
      </c>
      <c r="G10286" s="46">
        <f t="shared" si="1143"/>
        <v>0</v>
      </c>
      <c r="H10286" s="29">
        <f t="shared" si="1144"/>
        <v>1</v>
      </c>
      <c r="I10286" s="30">
        <f>VLOOKUP(B10285,'מדדים וריביות'!B:C,2)</f>
        <v>33603084.645560302</v>
      </c>
      <c r="K10286" s="39">
        <f t="shared" si="1145"/>
        <v>0</v>
      </c>
      <c r="L10286" s="39">
        <f t="shared" si="1146"/>
        <v>0</v>
      </c>
      <c r="M10286" s="39">
        <f t="shared" si="1147"/>
        <v>0</v>
      </c>
      <c r="N10286" s="41">
        <f t="shared" si="1148"/>
        <v>0</v>
      </c>
    </row>
    <row r="10287" spans="2:14">
      <c r="B10287" s="1">
        <v>43152</v>
      </c>
      <c r="C10287" s="1">
        <f t="shared" si="1142"/>
        <v>43132</v>
      </c>
      <c r="E10287" s="42">
        <f>IF(DAY(B10287)&gt;14,VLOOKUP(DATE(YEAR(C10287),MONTH(C10287)-1,DAY(1)),'מדדים וריביות'!B:C,2,FALSE),VLOOKUP(DATE(YEAR(C10287),MONTH(C10287)-2,DAY(1)),'מדדים וריביות'!B:C,2,FALSE))</f>
        <v>33569481.560914703</v>
      </c>
      <c r="F10287" s="46">
        <f>IF($B$5=1,'ריבית יומית'!D10281,'ריבית יומית'!G10281)</f>
        <v>2.7242892239431882E-5</v>
      </c>
      <c r="G10287" s="46">
        <f t="shared" si="1143"/>
        <v>0</v>
      </c>
      <c r="H10287" s="29">
        <f t="shared" si="1144"/>
        <v>1</v>
      </c>
      <c r="I10287" s="30">
        <f>VLOOKUP(B10286,'מדדים וריביות'!B:C,2)</f>
        <v>33603084.645560302</v>
      </c>
      <c r="K10287" s="39">
        <f t="shared" si="1145"/>
        <v>0</v>
      </c>
      <c r="L10287" s="39">
        <f t="shared" si="1146"/>
        <v>0</v>
      </c>
      <c r="M10287" s="39">
        <f t="shared" si="1147"/>
        <v>0</v>
      </c>
      <c r="N10287" s="41">
        <f t="shared" si="1148"/>
        <v>0</v>
      </c>
    </row>
    <row r="10288" spans="2:14">
      <c r="B10288" s="1">
        <v>43153</v>
      </c>
      <c r="C10288" s="1">
        <f t="shared" si="1142"/>
        <v>43132</v>
      </c>
      <c r="E10288" s="42">
        <f>IF(DAY(B10288)&gt;14,VLOOKUP(DATE(YEAR(C10288),MONTH(C10288)-1,DAY(1)),'מדדים וריביות'!B:C,2,FALSE),VLOOKUP(DATE(YEAR(C10288),MONTH(C10288)-2,DAY(1)),'מדדים וריביות'!B:C,2,FALSE))</f>
        <v>33569481.560914703</v>
      </c>
      <c r="F10288" s="46">
        <f>IF($B$5=1,'ריבית יומית'!D10282,'ריבית יומית'!G10282)</f>
        <v>2.7242892239431882E-5</v>
      </c>
      <c r="G10288" s="46">
        <f t="shared" si="1143"/>
        <v>0</v>
      </c>
      <c r="H10288" s="29">
        <f t="shared" si="1144"/>
        <v>1</v>
      </c>
      <c r="I10288" s="30">
        <f>VLOOKUP(B10287,'מדדים וריביות'!B:C,2)</f>
        <v>33603084.645560302</v>
      </c>
      <c r="K10288" s="39">
        <f t="shared" si="1145"/>
        <v>0</v>
      </c>
      <c r="L10288" s="39">
        <f t="shared" si="1146"/>
        <v>0</v>
      </c>
      <c r="M10288" s="39">
        <f t="shared" si="1147"/>
        <v>0</v>
      </c>
      <c r="N10288" s="41">
        <f t="shared" si="1148"/>
        <v>0</v>
      </c>
    </row>
    <row r="10289" spans="2:14">
      <c r="B10289" s="1">
        <v>43154</v>
      </c>
      <c r="C10289" s="1">
        <f t="shared" si="1142"/>
        <v>43132</v>
      </c>
      <c r="E10289" s="42">
        <f>IF(DAY(B10289)&gt;14,VLOOKUP(DATE(YEAR(C10289),MONTH(C10289)-1,DAY(1)),'מדדים וריביות'!B:C,2,FALSE),VLOOKUP(DATE(YEAR(C10289),MONTH(C10289)-2,DAY(1)),'מדדים וריביות'!B:C,2,FALSE))</f>
        <v>33569481.560914703</v>
      </c>
      <c r="F10289" s="46">
        <f>IF($B$5=1,'ריבית יומית'!D10283,'ריבית יומית'!G10283)</f>
        <v>2.7242892239431882E-5</v>
      </c>
      <c r="G10289" s="46">
        <f t="shared" si="1143"/>
        <v>0</v>
      </c>
      <c r="H10289" s="29">
        <f t="shared" si="1144"/>
        <v>1</v>
      </c>
      <c r="I10289" s="30">
        <f>VLOOKUP(B10288,'מדדים וריביות'!B:C,2)</f>
        <v>33603084.645560302</v>
      </c>
      <c r="K10289" s="39">
        <f t="shared" si="1145"/>
        <v>0</v>
      </c>
      <c r="L10289" s="39">
        <f t="shared" si="1146"/>
        <v>0</v>
      </c>
      <c r="M10289" s="39">
        <f t="shared" si="1147"/>
        <v>0</v>
      </c>
      <c r="N10289" s="41">
        <f t="shared" si="1148"/>
        <v>0</v>
      </c>
    </row>
    <row r="10290" spans="2:14">
      <c r="B10290" s="1">
        <v>43155</v>
      </c>
      <c r="C10290" s="1">
        <f t="shared" si="1142"/>
        <v>43132</v>
      </c>
      <c r="E10290" s="42">
        <f>IF(DAY(B10290)&gt;14,VLOOKUP(DATE(YEAR(C10290),MONTH(C10290)-1,DAY(1)),'מדדים וריביות'!B:C,2,FALSE),VLOOKUP(DATE(YEAR(C10290),MONTH(C10290)-2,DAY(1)),'מדדים וריביות'!B:C,2,FALSE))</f>
        <v>33569481.560914703</v>
      </c>
      <c r="F10290" s="46">
        <f>IF($B$5=1,'ריבית יומית'!D10284,'ריבית יומית'!G10284)</f>
        <v>2.7242892239431882E-5</v>
      </c>
      <c r="G10290" s="46">
        <f t="shared" si="1143"/>
        <v>0</v>
      </c>
      <c r="H10290" s="29">
        <f t="shared" si="1144"/>
        <v>1</v>
      </c>
      <c r="I10290" s="30">
        <f>VLOOKUP(B10289,'מדדים וריביות'!B:C,2)</f>
        <v>33603084.645560302</v>
      </c>
      <c r="K10290" s="39">
        <f t="shared" si="1145"/>
        <v>0</v>
      </c>
      <c r="L10290" s="39">
        <f t="shared" si="1146"/>
        <v>0</v>
      </c>
      <c r="M10290" s="39">
        <f t="shared" si="1147"/>
        <v>0</v>
      </c>
      <c r="N10290" s="41">
        <f t="shared" si="1148"/>
        <v>0</v>
      </c>
    </row>
    <row r="10291" spans="2:14">
      <c r="B10291" s="1">
        <v>43156</v>
      </c>
      <c r="C10291" s="1">
        <f t="shared" si="1142"/>
        <v>43132</v>
      </c>
      <c r="E10291" s="42">
        <f>IF(DAY(B10291)&gt;14,VLOOKUP(DATE(YEAR(C10291),MONTH(C10291)-1,DAY(1)),'מדדים וריביות'!B:C,2,FALSE),VLOOKUP(DATE(YEAR(C10291),MONTH(C10291)-2,DAY(1)),'מדדים וריביות'!B:C,2,FALSE))</f>
        <v>33569481.560914703</v>
      </c>
      <c r="F10291" s="46">
        <f>IF($B$5=1,'ריבית יומית'!D10285,'ריבית יומית'!G10285)</f>
        <v>2.7242892239431882E-5</v>
      </c>
      <c r="G10291" s="46">
        <f t="shared" si="1143"/>
        <v>0</v>
      </c>
      <c r="H10291" s="29">
        <f t="shared" si="1144"/>
        <v>1</v>
      </c>
      <c r="I10291" s="30">
        <f>VLOOKUP(B10290,'מדדים וריביות'!B:C,2)</f>
        <v>33603084.645560302</v>
      </c>
      <c r="K10291" s="39">
        <f t="shared" si="1145"/>
        <v>0</v>
      </c>
      <c r="L10291" s="39">
        <f t="shared" si="1146"/>
        <v>0</v>
      </c>
      <c r="M10291" s="39">
        <f t="shared" si="1147"/>
        <v>0</v>
      </c>
      <c r="N10291" s="41">
        <f t="shared" si="1148"/>
        <v>0</v>
      </c>
    </row>
    <row r="10292" spans="2:14">
      <c r="B10292" s="1">
        <v>43157</v>
      </c>
      <c r="C10292" s="1">
        <f t="shared" si="1142"/>
        <v>43132</v>
      </c>
      <c r="E10292" s="42">
        <f>IF(DAY(B10292)&gt;14,VLOOKUP(DATE(YEAR(C10292),MONTH(C10292)-1,DAY(1)),'מדדים וריביות'!B:C,2,FALSE),VLOOKUP(DATE(YEAR(C10292),MONTH(C10292)-2,DAY(1)),'מדדים וריביות'!B:C,2,FALSE))</f>
        <v>33569481.560914703</v>
      </c>
      <c r="F10292" s="46">
        <f>IF($B$5=1,'ריבית יומית'!D10286,'ריבית יומית'!G10286)</f>
        <v>2.7242892239431882E-5</v>
      </c>
      <c r="G10292" s="46">
        <f t="shared" si="1143"/>
        <v>0</v>
      </c>
      <c r="H10292" s="29">
        <f t="shared" si="1144"/>
        <v>1</v>
      </c>
      <c r="I10292" s="30">
        <f>VLOOKUP(B10291,'מדדים וריביות'!B:C,2)</f>
        <v>33603084.645560302</v>
      </c>
      <c r="K10292" s="39">
        <f t="shared" si="1145"/>
        <v>0</v>
      </c>
      <c r="L10292" s="39">
        <f t="shared" si="1146"/>
        <v>0</v>
      </c>
      <c r="M10292" s="39">
        <f t="shared" si="1147"/>
        <v>0</v>
      </c>
      <c r="N10292" s="41">
        <f t="shared" si="1148"/>
        <v>0</v>
      </c>
    </row>
    <row r="10293" spans="2:14">
      <c r="B10293" s="1">
        <v>43158</v>
      </c>
      <c r="C10293" s="1">
        <f t="shared" si="1142"/>
        <v>43132</v>
      </c>
      <c r="E10293" s="42">
        <f>IF(DAY(B10293)&gt;14,VLOOKUP(DATE(YEAR(C10293),MONTH(C10293)-1,DAY(1)),'מדדים וריביות'!B:C,2,FALSE),VLOOKUP(DATE(YEAR(C10293),MONTH(C10293)-2,DAY(1)),'מדדים וריביות'!B:C,2,FALSE))</f>
        <v>33569481.560914703</v>
      </c>
      <c r="F10293" s="46">
        <f>IF($B$5=1,'ריבית יומית'!D10287,'ריבית יומית'!G10287)</f>
        <v>2.7242892239431882E-5</v>
      </c>
      <c r="G10293" s="46">
        <f t="shared" si="1143"/>
        <v>0</v>
      </c>
      <c r="H10293" s="29">
        <f t="shared" si="1144"/>
        <v>1</v>
      </c>
      <c r="I10293" s="30">
        <f>VLOOKUP(B10292,'מדדים וריביות'!B:C,2)</f>
        <v>33603084.645560302</v>
      </c>
      <c r="K10293" s="39">
        <f t="shared" si="1145"/>
        <v>0</v>
      </c>
      <c r="L10293" s="39">
        <f t="shared" si="1146"/>
        <v>0</v>
      </c>
      <c r="M10293" s="39">
        <f t="shared" si="1147"/>
        <v>0</v>
      </c>
      <c r="N10293" s="41">
        <f t="shared" si="1148"/>
        <v>0</v>
      </c>
    </row>
    <row r="10294" spans="2:14">
      <c r="B10294" s="1">
        <v>43159</v>
      </c>
      <c r="C10294" s="1">
        <f t="shared" si="1142"/>
        <v>43132</v>
      </c>
      <c r="E10294" s="42">
        <f>IF(DAY(B10294)&gt;14,VLOOKUP(DATE(YEAR(C10294),MONTH(C10294)-1,DAY(1)),'מדדים וריביות'!B:C,2,FALSE),VLOOKUP(DATE(YEAR(C10294),MONTH(C10294)-2,DAY(1)),'מדדים וריביות'!B:C,2,FALSE))</f>
        <v>33569481.560914703</v>
      </c>
      <c r="F10294" s="46">
        <f>IF($B$5=1,'ריבית יומית'!D10288,'ריבית יומית'!G10288)</f>
        <v>2.7242892239431882E-5</v>
      </c>
      <c r="G10294" s="46">
        <f t="shared" si="1143"/>
        <v>0</v>
      </c>
      <c r="H10294" s="29">
        <f t="shared" si="1144"/>
        <v>1</v>
      </c>
      <c r="I10294" s="30">
        <f>VLOOKUP(B10293,'מדדים וריביות'!B:C,2)</f>
        <v>33603084.645560302</v>
      </c>
      <c r="K10294" s="39">
        <f t="shared" si="1145"/>
        <v>0</v>
      </c>
      <c r="L10294" s="39">
        <f t="shared" si="1146"/>
        <v>0</v>
      </c>
      <c r="M10294" s="39">
        <f t="shared" si="1147"/>
        <v>0</v>
      </c>
      <c r="N10294" s="41">
        <f t="shared" si="1148"/>
        <v>0</v>
      </c>
    </row>
    <row r="10295" spans="2:14">
      <c r="B10295" s="1">
        <v>43160</v>
      </c>
      <c r="C10295" s="1">
        <f t="shared" si="1142"/>
        <v>43160</v>
      </c>
      <c r="E10295" s="42">
        <f>IF(DAY(B10295)&gt;14,VLOOKUP(DATE(YEAR(C10295),MONTH(C10295)-1,DAY(1)),'מדדים וריביות'!B:C,2,FALSE),VLOOKUP(DATE(YEAR(C10295),MONTH(C10295)-2,DAY(1)),'מדדים וריביות'!B:C,2,FALSE))</f>
        <v>33569481.560914703</v>
      </c>
      <c r="F10295" s="46">
        <f>IF($B$5=1,'ריבית יומית'!D10289,'ריבית יומית'!G10289)</f>
        <v>2.7242892239431882E-5</v>
      </c>
      <c r="G10295" s="46">
        <f t="shared" si="1143"/>
        <v>0</v>
      </c>
      <c r="H10295" s="29">
        <f t="shared" si="1144"/>
        <v>1</v>
      </c>
      <c r="I10295" s="30">
        <f>VLOOKUP(B10294,'מדדים וריביות'!B:C,2)</f>
        <v>33603084.645560302</v>
      </c>
      <c r="K10295" s="39">
        <f t="shared" si="1145"/>
        <v>0</v>
      </c>
      <c r="L10295" s="39">
        <f t="shared" si="1146"/>
        <v>0</v>
      </c>
      <c r="M10295" s="39">
        <f t="shared" si="1147"/>
        <v>0</v>
      </c>
      <c r="N10295" s="41">
        <f t="shared" si="1148"/>
        <v>0</v>
      </c>
    </row>
    <row r="10296" spans="2:14">
      <c r="B10296" s="1">
        <v>43161</v>
      </c>
      <c r="C10296" s="1">
        <f t="shared" si="1142"/>
        <v>43160</v>
      </c>
      <c r="E10296" s="42">
        <f>IF(DAY(B10296)&gt;14,VLOOKUP(DATE(YEAR(C10296),MONTH(C10296)-1,DAY(1)),'מדדים וריביות'!B:C,2,FALSE),VLOOKUP(DATE(YEAR(C10296),MONTH(C10296)-2,DAY(1)),'מדדים וריביות'!B:C,2,FALSE))</f>
        <v>33569481.560914703</v>
      </c>
      <c r="F10296" s="46">
        <f>IF($B$5=1,'ריבית יומית'!D10290,'ריבית יומית'!G10290)</f>
        <v>2.7242892239431882E-5</v>
      </c>
      <c r="G10296" s="46">
        <f t="shared" si="1143"/>
        <v>0</v>
      </c>
      <c r="H10296" s="29">
        <f t="shared" si="1144"/>
        <v>1</v>
      </c>
      <c r="I10296" s="30">
        <f>VLOOKUP(B10295,'מדדים וריביות'!B:C,2)</f>
        <v>33703893.899497002</v>
      </c>
      <c r="K10296" s="39">
        <f t="shared" si="1145"/>
        <v>0</v>
      </c>
      <c r="L10296" s="39">
        <f t="shared" si="1146"/>
        <v>0</v>
      </c>
      <c r="M10296" s="39">
        <f t="shared" si="1147"/>
        <v>0</v>
      </c>
      <c r="N10296" s="41">
        <f t="shared" si="1148"/>
        <v>0</v>
      </c>
    </row>
    <row r="10297" spans="2:14">
      <c r="B10297" s="1">
        <v>43162</v>
      </c>
      <c r="C10297" s="1">
        <f t="shared" si="1142"/>
        <v>43160</v>
      </c>
      <c r="E10297" s="42">
        <f>IF(DAY(B10297)&gt;14,VLOOKUP(DATE(YEAR(C10297),MONTH(C10297)-1,DAY(1)),'מדדים וריביות'!B:C,2,FALSE),VLOOKUP(DATE(YEAR(C10297),MONTH(C10297)-2,DAY(1)),'מדדים וריביות'!B:C,2,FALSE))</f>
        <v>33569481.560914703</v>
      </c>
      <c r="F10297" s="46">
        <f>IF($B$5=1,'ריבית יומית'!D10291,'ריבית יומית'!G10291)</f>
        <v>2.7242892239431882E-5</v>
      </c>
      <c r="G10297" s="46">
        <f t="shared" si="1143"/>
        <v>0</v>
      </c>
      <c r="H10297" s="29">
        <f t="shared" si="1144"/>
        <v>1</v>
      </c>
      <c r="I10297" s="30">
        <f>VLOOKUP(B10296,'מדדים וריביות'!B:C,2)</f>
        <v>33703893.899497002</v>
      </c>
      <c r="K10297" s="39">
        <f t="shared" si="1145"/>
        <v>0</v>
      </c>
      <c r="L10297" s="39">
        <f t="shared" si="1146"/>
        <v>0</v>
      </c>
      <c r="M10297" s="39">
        <f t="shared" si="1147"/>
        <v>0</v>
      </c>
      <c r="N10297" s="41">
        <f t="shared" si="1148"/>
        <v>0</v>
      </c>
    </row>
    <row r="10298" spans="2:14">
      <c r="B10298" s="1">
        <v>43163</v>
      </c>
      <c r="C10298" s="1">
        <f t="shared" si="1142"/>
        <v>43160</v>
      </c>
      <c r="E10298" s="42">
        <f>IF(DAY(B10298)&gt;14,VLOOKUP(DATE(YEAR(C10298),MONTH(C10298)-1,DAY(1)),'מדדים וריביות'!B:C,2,FALSE),VLOOKUP(DATE(YEAR(C10298),MONTH(C10298)-2,DAY(1)),'מדדים וריביות'!B:C,2,FALSE))</f>
        <v>33569481.560914703</v>
      </c>
      <c r="F10298" s="46">
        <f>IF($B$5=1,'ריבית יומית'!D10292,'ריבית יומית'!G10292)</f>
        <v>2.7242892239431882E-5</v>
      </c>
      <c r="G10298" s="46">
        <f t="shared" si="1143"/>
        <v>0</v>
      </c>
      <c r="H10298" s="29">
        <f t="shared" si="1144"/>
        <v>1</v>
      </c>
      <c r="I10298" s="30">
        <f>VLOOKUP(B10297,'מדדים וריביות'!B:C,2)</f>
        <v>33703893.899497002</v>
      </c>
      <c r="K10298" s="39">
        <f t="shared" si="1145"/>
        <v>0</v>
      </c>
      <c r="L10298" s="39">
        <f t="shared" si="1146"/>
        <v>0</v>
      </c>
      <c r="M10298" s="39">
        <f t="shared" si="1147"/>
        <v>0</v>
      </c>
      <c r="N10298" s="41">
        <f t="shared" si="1148"/>
        <v>0</v>
      </c>
    </row>
    <row r="10299" spans="2:14">
      <c r="B10299" s="1">
        <v>43164</v>
      </c>
      <c r="C10299" s="1">
        <f t="shared" si="1142"/>
        <v>43160</v>
      </c>
      <c r="E10299" s="42">
        <f>IF(DAY(B10299)&gt;14,VLOOKUP(DATE(YEAR(C10299),MONTH(C10299)-1,DAY(1)),'מדדים וריביות'!B:C,2,FALSE),VLOOKUP(DATE(YEAR(C10299),MONTH(C10299)-2,DAY(1)),'מדדים וריביות'!B:C,2,FALSE))</f>
        <v>33569481.560914703</v>
      </c>
      <c r="F10299" s="46">
        <f>IF($B$5=1,'ריבית יומית'!D10293,'ריבית יומית'!G10293)</f>
        <v>2.7242892239431882E-5</v>
      </c>
      <c r="G10299" s="46">
        <f t="shared" si="1143"/>
        <v>0</v>
      </c>
      <c r="H10299" s="29">
        <f t="shared" si="1144"/>
        <v>1</v>
      </c>
      <c r="I10299" s="30">
        <f>VLOOKUP(B10298,'מדדים וריביות'!B:C,2)</f>
        <v>33703893.899497002</v>
      </c>
      <c r="K10299" s="39">
        <f t="shared" si="1145"/>
        <v>0</v>
      </c>
      <c r="L10299" s="39">
        <f t="shared" si="1146"/>
        <v>0</v>
      </c>
      <c r="M10299" s="39">
        <f t="shared" si="1147"/>
        <v>0</v>
      </c>
      <c r="N10299" s="41">
        <f t="shared" si="1148"/>
        <v>0</v>
      </c>
    </row>
    <row r="10300" spans="2:14">
      <c r="B10300" s="1">
        <v>43165</v>
      </c>
      <c r="C10300" s="1">
        <f t="shared" si="1142"/>
        <v>43160</v>
      </c>
      <c r="E10300" s="42">
        <f>IF(DAY(B10300)&gt;14,VLOOKUP(DATE(YEAR(C10300),MONTH(C10300)-1,DAY(1)),'מדדים וריביות'!B:C,2,FALSE),VLOOKUP(DATE(YEAR(C10300),MONTH(C10300)-2,DAY(1)),'מדדים וריביות'!B:C,2,FALSE))</f>
        <v>33569481.560914703</v>
      </c>
      <c r="F10300" s="46">
        <f>IF($B$5=1,'ריבית יומית'!D10294,'ריבית יומית'!G10294)</f>
        <v>2.7242892239431882E-5</v>
      </c>
      <c r="G10300" s="46">
        <f t="shared" si="1143"/>
        <v>0</v>
      </c>
      <c r="H10300" s="29">
        <f t="shared" si="1144"/>
        <v>1</v>
      </c>
      <c r="I10300" s="30">
        <f>VLOOKUP(B10299,'מדדים וריביות'!B:C,2)</f>
        <v>33703893.899497002</v>
      </c>
      <c r="K10300" s="39">
        <f t="shared" si="1145"/>
        <v>0</v>
      </c>
      <c r="L10300" s="39">
        <f t="shared" si="1146"/>
        <v>0</v>
      </c>
      <c r="M10300" s="39">
        <f t="shared" si="1147"/>
        <v>0</v>
      </c>
      <c r="N10300" s="41">
        <f t="shared" si="1148"/>
        <v>0</v>
      </c>
    </row>
    <row r="10301" spans="2:14">
      <c r="B10301" s="1">
        <v>43166</v>
      </c>
      <c r="C10301" s="1">
        <f t="shared" si="1142"/>
        <v>43160</v>
      </c>
      <c r="E10301" s="42">
        <f>IF(DAY(B10301)&gt;14,VLOOKUP(DATE(YEAR(C10301),MONTH(C10301)-1,DAY(1)),'מדדים וריביות'!B:C,2,FALSE),VLOOKUP(DATE(YEAR(C10301),MONTH(C10301)-2,DAY(1)),'מדדים וריביות'!B:C,2,FALSE))</f>
        <v>33569481.560914703</v>
      </c>
      <c r="F10301" s="46">
        <f>IF($B$5=1,'ריבית יומית'!D10295,'ריבית יומית'!G10295)</f>
        <v>2.7242892239431882E-5</v>
      </c>
      <c r="G10301" s="46">
        <f t="shared" si="1143"/>
        <v>0</v>
      </c>
      <c r="H10301" s="29">
        <f t="shared" si="1144"/>
        <v>1</v>
      </c>
      <c r="I10301" s="30">
        <f>VLOOKUP(B10300,'מדדים וריביות'!B:C,2)</f>
        <v>33703893.899497002</v>
      </c>
      <c r="K10301" s="39">
        <f t="shared" si="1145"/>
        <v>0</v>
      </c>
      <c r="L10301" s="39">
        <f t="shared" si="1146"/>
        <v>0</v>
      </c>
      <c r="M10301" s="39">
        <f t="shared" si="1147"/>
        <v>0</v>
      </c>
      <c r="N10301" s="41">
        <f t="shared" si="1148"/>
        <v>0</v>
      </c>
    </row>
    <row r="10302" spans="2:14">
      <c r="B10302" s="1">
        <v>43167</v>
      </c>
      <c r="C10302" s="1">
        <f t="shared" si="1142"/>
        <v>43160</v>
      </c>
      <c r="E10302" s="42">
        <f>IF(DAY(B10302)&gt;14,VLOOKUP(DATE(YEAR(C10302),MONTH(C10302)-1,DAY(1)),'מדדים וריביות'!B:C,2,FALSE),VLOOKUP(DATE(YEAR(C10302),MONTH(C10302)-2,DAY(1)),'מדדים וריביות'!B:C,2,FALSE))</f>
        <v>33569481.560914703</v>
      </c>
      <c r="F10302" s="46">
        <f>IF($B$5=1,'ריבית יומית'!D10296,'ריבית יומית'!G10296)</f>
        <v>2.7242892239431882E-5</v>
      </c>
      <c r="G10302" s="46">
        <f t="shared" si="1143"/>
        <v>0</v>
      </c>
      <c r="H10302" s="29">
        <f t="shared" si="1144"/>
        <v>1</v>
      </c>
      <c r="I10302" s="30">
        <f>VLOOKUP(B10301,'מדדים וריביות'!B:C,2)</f>
        <v>33703893.899497002</v>
      </c>
      <c r="K10302" s="39">
        <f t="shared" si="1145"/>
        <v>0</v>
      </c>
      <c r="L10302" s="39">
        <f t="shared" si="1146"/>
        <v>0</v>
      </c>
      <c r="M10302" s="39">
        <f t="shared" si="1147"/>
        <v>0</v>
      </c>
      <c r="N10302" s="41">
        <f t="shared" si="1148"/>
        <v>0</v>
      </c>
    </row>
    <row r="10303" spans="2:14">
      <c r="B10303" s="1">
        <v>43168</v>
      </c>
      <c r="C10303" s="1">
        <f t="shared" si="1142"/>
        <v>43160</v>
      </c>
      <c r="E10303" s="42">
        <f>IF(DAY(B10303)&gt;14,VLOOKUP(DATE(YEAR(C10303),MONTH(C10303)-1,DAY(1)),'מדדים וריביות'!B:C,2,FALSE),VLOOKUP(DATE(YEAR(C10303),MONTH(C10303)-2,DAY(1)),'מדדים וריביות'!B:C,2,FALSE))</f>
        <v>33569481.560914703</v>
      </c>
      <c r="F10303" s="46">
        <f>IF($B$5=1,'ריבית יומית'!D10297,'ריבית יומית'!G10297)</f>
        <v>2.7242892239431882E-5</v>
      </c>
      <c r="G10303" s="46">
        <f t="shared" si="1143"/>
        <v>0</v>
      </c>
      <c r="H10303" s="29">
        <f t="shared" si="1144"/>
        <v>1</v>
      </c>
      <c r="I10303" s="30">
        <f>VLOOKUP(B10302,'מדדים וריביות'!B:C,2)</f>
        <v>33703893.899497002</v>
      </c>
      <c r="K10303" s="39">
        <f t="shared" si="1145"/>
        <v>0</v>
      </c>
      <c r="L10303" s="39">
        <f t="shared" si="1146"/>
        <v>0</v>
      </c>
      <c r="M10303" s="39">
        <f t="shared" si="1147"/>
        <v>0</v>
      </c>
      <c r="N10303" s="41">
        <f t="shared" si="1148"/>
        <v>0</v>
      </c>
    </row>
    <row r="10304" spans="2:14">
      <c r="B10304" s="1">
        <v>43169</v>
      </c>
      <c r="C10304" s="1">
        <f t="shared" si="1142"/>
        <v>43160</v>
      </c>
      <c r="E10304" s="42">
        <f>IF(DAY(B10304)&gt;14,VLOOKUP(DATE(YEAR(C10304),MONTH(C10304)-1,DAY(1)),'מדדים וריביות'!B:C,2,FALSE),VLOOKUP(DATE(YEAR(C10304),MONTH(C10304)-2,DAY(1)),'מדדים וריביות'!B:C,2,FALSE))</f>
        <v>33569481.560914703</v>
      </c>
      <c r="F10304" s="46">
        <f>IF($B$5=1,'ריבית יומית'!D10298,'ריבית יומית'!G10298)</f>
        <v>2.7242892239431882E-5</v>
      </c>
      <c r="G10304" s="46">
        <f t="shared" si="1143"/>
        <v>0</v>
      </c>
      <c r="H10304" s="29">
        <f t="shared" si="1144"/>
        <v>1</v>
      </c>
      <c r="I10304" s="30">
        <f>VLOOKUP(B10303,'מדדים וריביות'!B:C,2)</f>
        <v>33703893.899497002</v>
      </c>
      <c r="K10304" s="39">
        <f t="shared" si="1145"/>
        <v>0</v>
      </c>
      <c r="L10304" s="39">
        <f t="shared" si="1146"/>
        <v>0</v>
      </c>
      <c r="M10304" s="39">
        <f t="shared" si="1147"/>
        <v>0</v>
      </c>
      <c r="N10304" s="41">
        <f t="shared" si="1148"/>
        <v>0</v>
      </c>
    </row>
    <row r="10305" spans="2:14">
      <c r="B10305" s="1">
        <v>43170</v>
      </c>
      <c r="C10305" s="1">
        <f t="shared" si="1142"/>
        <v>43160</v>
      </c>
      <c r="E10305" s="42">
        <f>IF(DAY(B10305)&gt;14,VLOOKUP(DATE(YEAR(C10305),MONTH(C10305)-1,DAY(1)),'מדדים וריביות'!B:C,2,FALSE),VLOOKUP(DATE(YEAR(C10305),MONTH(C10305)-2,DAY(1)),'מדדים וריביות'!B:C,2,FALSE))</f>
        <v>33569481.560914703</v>
      </c>
      <c r="F10305" s="46">
        <f>IF($B$5=1,'ריבית יומית'!D10299,'ריבית יומית'!G10299)</f>
        <v>2.7242892239431882E-5</v>
      </c>
      <c r="G10305" s="46">
        <f t="shared" si="1143"/>
        <v>0</v>
      </c>
      <c r="H10305" s="29">
        <f t="shared" si="1144"/>
        <v>1</v>
      </c>
      <c r="I10305" s="30">
        <f>VLOOKUP(B10304,'מדדים וריביות'!B:C,2)</f>
        <v>33703893.899497002</v>
      </c>
      <c r="K10305" s="39">
        <f t="shared" si="1145"/>
        <v>0</v>
      </c>
      <c r="L10305" s="39">
        <f t="shared" si="1146"/>
        <v>0</v>
      </c>
      <c r="M10305" s="39">
        <f t="shared" si="1147"/>
        <v>0</v>
      </c>
      <c r="N10305" s="41">
        <f t="shared" si="1148"/>
        <v>0</v>
      </c>
    </row>
    <row r="10306" spans="2:14">
      <c r="B10306" s="1">
        <v>43171</v>
      </c>
      <c r="C10306" s="1">
        <f t="shared" si="1142"/>
        <v>43160</v>
      </c>
      <c r="E10306" s="42">
        <f>IF(DAY(B10306)&gt;14,VLOOKUP(DATE(YEAR(C10306),MONTH(C10306)-1,DAY(1)),'מדדים וריביות'!B:C,2,FALSE),VLOOKUP(DATE(YEAR(C10306),MONTH(C10306)-2,DAY(1)),'מדדים וריביות'!B:C,2,FALSE))</f>
        <v>33569481.560914703</v>
      </c>
      <c r="F10306" s="46">
        <f>IF($B$5=1,'ריבית יומית'!D10300,'ריבית יומית'!G10300)</f>
        <v>2.7242892239431882E-5</v>
      </c>
      <c r="G10306" s="46">
        <f t="shared" si="1143"/>
        <v>0</v>
      </c>
      <c r="H10306" s="29">
        <f t="shared" si="1144"/>
        <v>1</v>
      </c>
      <c r="I10306" s="30">
        <f>VLOOKUP(B10305,'מדדים וריביות'!B:C,2)</f>
        <v>33703893.899497002</v>
      </c>
      <c r="K10306" s="39">
        <f t="shared" si="1145"/>
        <v>0</v>
      </c>
      <c r="L10306" s="39">
        <f t="shared" si="1146"/>
        <v>0</v>
      </c>
      <c r="M10306" s="39">
        <f t="shared" si="1147"/>
        <v>0</v>
      </c>
      <c r="N10306" s="41">
        <f t="shared" si="1148"/>
        <v>0</v>
      </c>
    </row>
    <row r="10307" spans="2:14">
      <c r="B10307" s="1">
        <v>43172</v>
      </c>
      <c r="C10307" s="1">
        <f t="shared" si="1142"/>
        <v>43160</v>
      </c>
      <c r="E10307" s="42">
        <f>IF(DAY(B10307)&gt;14,VLOOKUP(DATE(YEAR(C10307),MONTH(C10307)-1,DAY(1)),'מדדים וריביות'!B:C,2,FALSE),VLOOKUP(DATE(YEAR(C10307),MONTH(C10307)-2,DAY(1)),'מדדים וריביות'!B:C,2,FALSE))</f>
        <v>33569481.560914703</v>
      </c>
      <c r="F10307" s="46">
        <f>IF($B$5=1,'ריבית יומית'!D10301,'ריבית יומית'!G10301)</f>
        <v>2.7242892239431882E-5</v>
      </c>
      <c r="G10307" s="46">
        <f t="shared" si="1143"/>
        <v>0</v>
      </c>
      <c r="H10307" s="29">
        <f t="shared" si="1144"/>
        <v>1</v>
      </c>
      <c r="I10307" s="30">
        <f>VLOOKUP(B10306,'מדדים וריביות'!B:C,2)</f>
        <v>33703893.899497002</v>
      </c>
      <c r="K10307" s="39">
        <f t="shared" si="1145"/>
        <v>0</v>
      </c>
      <c r="L10307" s="39">
        <f t="shared" si="1146"/>
        <v>0</v>
      </c>
      <c r="M10307" s="39">
        <f t="shared" si="1147"/>
        <v>0</v>
      </c>
      <c r="N10307" s="41">
        <f t="shared" si="1148"/>
        <v>0</v>
      </c>
    </row>
    <row r="10308" spans="2:14">
      <c r="B10308" s="1">
        <v>43173</v>
      </c>
      <c r="C10308" s="1">
        <f t="shared" si="1142"/>
        <v>43160</v>
      </c>
      <c r="E10308" s="42">
        <f>IF(DAY(B10308)&gt;14,VLOOKUP(DATE(YEAR(C10308),MONTH(C10308)-1,DAY(1)),'מדדים וריביות'!B:C,2,FALSE),VLOOKUP(DATE(YEAR(C10308),MONTH(C10308)-2,DAY(1)),'מדדים וריביות'!B:C,2,FALSE))</f>
        <v>33569481.560914703</v>
      </c>
      <c r="F10308" s="46">
        <f>IF($B$5=1,'ריבית יומית'!D10302,'ריבית יומית'!G10302)</f>
        <v>2.7242892239431882E-5</v>
      </c>
      <c r="G10308" s="46">
        <f t="shared" si="1143"/>
        <v>0</v>
      </c>
      <c r="H10308" s="29">
        <f t="shared" si="1144"/>
        <v>1</v>
      </c>
      <c r="I10308" s="30">
        <f>VLOOKUP(B10307,'מדדים וריביות'!B:C,2)</f>
        <v>33703893.899497002</v>
      </c>
      <c r="K10308" s="39">
        <f t="shared" si="1145"/>
        <v>0</v>
      </c>
      <c r="L10308" s="39">
        <f t="shared" si="1146"/>
        <v>0</v>
      </c>
      <c r="M10308" s="39">
        <f t="shared" si="1147"/>
        <v>0</v>
      </c>
      <c r="N10308" s="41">
        <f t="shared" si="1148"/>
        <v>0</v>
      </c>
    </row>
    <row r="10309" spans="2:14">
      <c r="B10309" s="1">
        <v>43174</v>
      </c>
      <c r="C10309" s="1">
        <f t="shared" si="1142"/>
        <v>43160</v>
      </c>
      <c r="E10309" s="42">
        <f>IF(DAY(B10309)&gt;14,VLOOKUP(DATE(YEAR(C10309),MONTH(C10309)-1,DAY(1)),'מדדים וריביות'!B:C,2,FALSE),VLOOKUP(DATE(YEAR(C10309),MONTH(C10309)-2,DAY(1)),'מדדים וריביות'!B:C,2,FALSE))</f>
        <v>33603084.645560302</v>
      </c>
      <c r="F10309" s="46">
        <f>IF($B$5=1,'ריבית יומית'!D10303,'ריבית יומית'!G10303)</f>
        <v>2.7242892239431882E-5</v>
      </c>
      <c r="G10309" s="46">
        <f t="shared" si="1143"/>
        <v>0</v>
      </c>
      <c r="H10309" s="29">
        <f t="shared" si="1144"/>
        <v>1</v>
      </c>
      <c r="I10309" s="30">
        <f>VLOOKUP(B10308,'מדדים וריביות'!B:C,2)</f>
        <v>33703893.899497002</v>
      </c>
      <c r="K10309" s="39">
        <f t="shared" si="1145"/>
        <v>0</v>
      </c>
      <c r="L10309" s="39">
        <f t="shared" si="1146"/>
        <v>0</v>
      </c>
      <c r="M10309" s="39">
        <f t="shared" si="1147"/>
        <v>0</v>
      </c>
      <c r="N10309" s="41">
        <f t="shared" si="1148"/>
        <v>0</v>
      </c>
    </row>
    <row r="10310" spans="2:14">
      <c r="B10310" s="1">
        <v>43175</v>
      </c>
      <c r="C10310" s="1">
        <f t="shared" si="1142"/>
        <v>43160</v>
      </c>
      <c r="E10310" s="42">
        <f>IF(DAY(B10310)&gt;14,VLOOKUP(DATE(YEAR(C10310),MONTH(C10310)-1,DAY(1)),'מדדים וריביות'!B:C,2,FALSE),VLOOKUP(DATE(YEAR(C10310),MONTH(C10310)-2,DAY(1)),'מדדים וריביות'!B:C,2,FALSE))</f>
        <v>33603084.645560302</v>
      </c>
      <c r="F10310" s="46">
        <f>IF($B$5=1,'ריבית יומית'!D10304,'ריבית יומית'!G10304)</f>
        <v>2.7242892239431882E-5</v>
      </c>
      <c r="G10310" s="46">
        <f t="shared" si="1143"/>
        <v>0</v>
      </c>
      <c r="H10310" s="29">
        <f t="shared" si="1144"/>
        <v>1</v>
      </c>
      <c r="I10310" s="30">
        <f>VLOOKUP(B10309,'מדדים וריביות'!B:C,2)</f>
        <v>33703893.899497002</v>
      </c>
      <c r="K10310" s="39">
        <f t="shared" si="1145"/>
        <v>0</v>
      </c>
      <c r="L10310" s="39">
        <f t="shared" si="1146"/>
        <v>0</v>
      </c>
      <c r="M10310" s="39">
        <f t="shared" si="1147"/>
        <v>0</v>
      </c>
      <c r="N10310" s="41">
        <f t="shared" si="1148"/>
        <v>0</v>
      </c>
    </row>
    <row r="10311" spans="2:14">
      <c r="B10311" s="1">
        <v>43176</v>
      </c>
      <c r="C10311" s="1">
        <f t="shared" si="1142"/>
        <v>43160</v>
      </c>
      <c r="E10311" s="42">
        <f>IF(DAY(B10311)&gt;14,VLOOKUP(DATE(YEAR(C10311),MONTH(C10311)-1,DAY(1)),'מדדים וריביות'!B:C,2,FALSE),VLOOKUP(DATE(YEAR(C10311),MONTH(C10311)-2,DAY(1)),'מדדים וריביות'!B:C,2,FALSE))</f>
        <v>33603084.645560302</v>
      </c>
      <c r="F10311" s="46">
        <f>IF($B$5=1,'ריבית יומית'!D10305,'ריבית יומית'!G10305)</f>
        <v>2.7242892239431882E-5</v>
      </c>
      <c r="G10311" s="46">
        <f t="shared" si="1143"/>
        <v>0</v>
      </c>
      <c r="H10311" s="29">
        <f t="shared" si="1144"/>
        <v>1</v>
      </c>
      <c r="I10311" s="30">
        <f>VLOOKUP(B10310,'מדדים וריביות'!B:C,2)</f>
        <v>33703893.899497002</v>
      </c>
      <c r="K10311" s="39">
        <f t="shared" si="1145"/>
        <v>0</v>
      </c>
      <c r="L10311" s="39">
        <f t="shared" si="1146"/>
        <v>0</v>
      </c>
      <c r="M10311" s="39">
        <f t="shared" si="1147"/>
        <v>0</v>
      </c>
      <c r="N10311" s="41">
        <f t="shared" si="1148"/>
        <v>0</v>
      </c>
    </row>
    <row r="10312" spans="2:14">
      <c r="B10312" s="1">
        <v>43177</v>
      </c>
      <c r="C10312" s="1">
        <f t="shared" si="1142"/>
        <v>43160</v>
      </c>
      <c r="E10312" s="42">
        <f>IF(DAY(B10312)&gt;14,VLOOKUP(DATE(YEAR(C10312),MONTH(C10312)-1,DAY(1)),'מדדים וריביות'!B:C,2,FALSE),VLOOKUP(DATE(YEAR(C10312),MONTH(C10312)-2,DAY(1)),'מדדים וריביות'!B:C,2,FALSE))</f>
        <v>33603084.645560302</v>
      </c>
      <c r="F10312" s="46">
        <f>IF($B$5=1,'ריבית יומית'!D10306,'ריבית יומית'!G10306)</f>
        <v>2.7242892239431882E-5</v>
      </c>
      <c r="G10312" s="46">
        <f t="shared" si="1143"/>
        <v>0</v>
      </c>
      <c r="H10312" s="29">
        <f t="shared" si="1144"/>
        <v>1</v>
      </c>
      <c r="I10312" s="30">
        <f>VLOOKUP(B10311,'מדדים וריביות'!B:C,2)</f>
        <v>33703893.899497002</v>
      </c>
      <c r="K10312" s="39">
        <f t="shared" si="1145"/>
        <v>0</v>
      </c>
      <c r="L10312" s="39">
        <f t="shared" si="1146"/>
        <v>0</v>
      </c>
      <c r="M10312" s="39">
        <f t="shared" si="1147"/>
        <v>0</v>
      </c>
      <c r="N10312" s="41">
        <f t="shared" si="1148"/>
        <v>0</v>
      </c>
    </row>
    <row r="10313" spans="2:14">
      <c r="B10313" s="1">
        <v>43178</v>
      </c>
      <c r="C10313" s="1">
        <f t="shared" si="1142"/>
        <v>43160</v>
      </c>
      <c r="E10313" s="42">
        <f>IF(DAY(B10313)&gt;14,VLOOKUP(DATE(YEAR(C10313),MONTH(C10313)-1,DAY(1)),'מדדים וריביות'!B:C,2,FALSE),VLOOKUP(DATE(YEAR(C10313),MONTH(C10313)-2,DAY(1)),'מדדים וריביות'!B:C,2,FALSE))</f>
        <v>33603084.645560302</v>
      </c>
      <c r="F10313" s="46">
        <f>IF($B$5=1,'ריבית יומית'!D10307,'ריבית יומית'!G10307)</f>
        <v>2.7242892239431882E-5</v>
      </c>
      <c r="G10313" s="46">
        <f t="shared" si="1143"/>
        <v>0</v>
      </c>
      <c r="H10313" s="29">
        <f t="shared" si="1144"/>
        <v>1</v>
      </c>
      <c r="I10313" s="30">
        <f>VLOOKUP(B10312,'מדדים וריביות'!B:C,2)</f>
        <v>33703893.899497002</v>
      </c>
      <c r="K10313" s="39">
        <f t="shared" si="1145"/>
        <v>0</v>
      </c>
      <c r="L10313" s="39">
        <f t="shared" si="1146"/>
        <v>0</v>
      </c>
      <c r="M10313" s="39">
        <f t="shared" si="1147"/>
        <v>0</v>
      </c>
      <c r="N10313" s="41">
        <f t="shared" si="1148"/>
        <v>0</v>
      </c>
    </row>
    <row r="10314" spans="2:14">
      <c r="B10314" s="1">
        <v>43179</v>
      </c>
      <c r="C10314" s="1">
        <f t="shared" si="1142"/>
        <v>43160</v>
      </c>
      <c r="E10314" s="42">
        <f>IF(DAY(B10314)&gt;14,VLOOKUP(DATE(YEAR(C10314),MONTH(C10314)-1,DAY(1)),'מדדים וריביות'!B:C,2,FALSE),VLOOKUP(DATE(YEAR(C10314),MONTH(C10314)-2,DAY(1)),'מדדים וריביות'!B:C,2,FALSE))</f>
        <v>33603084.645560302</v>
      </c>
      <c r="F10314" s="46">
        <f>IF($B$5=1,'ריבית יומית'!D10308,'ריבית יומית'!G10308)</f>
        <v>2.7242892239431882E-5</v>
      </c>
      <c r="G10314" s="46">
        <f t="shared" si="1143"/>
        <v>0</v>
      </c>
      <c r="H10314" s="29">
        <f t="shared" si="1144"/>
        <v>1</v>
      </c>
      <c r="I10314" s="30">
        <f>VLOOKUP(B10313,'מדדים וריביות'!B:C,2)</f>
        <v>33703893.899497002</v>
      </c>
      <c r="K10314" s="39">
        <f t="shared" si="1145"/>
        <v>0</v>
      </c>
      <c r="L10314" s="39">
        <f t="shared" si="1146"/>
        <v>0</v>
      </c>
      <c r="M10314" s="39">
        <f t="shared" si="1147"/>
        <v>0</v>
      </c>
      <c r="N10314" s="41">
        <f t="shared" si="1148"/>
        <v>0</v>
      </c>
    </row>
    <row r="10315" spans="2:14">
      <c r="B10315" s="1">
        <v>43180</v>
      </c>
      <c r="C10315" s="1">
        <f t="shared" si="1142"/>
        <v>43160</v>
      </c>
      <c r="E10315" s="42">
        <f>IF(DAY(B10315)&gt;14,VLOOKUP(DATE(YEAR(C10315),MONTH(C10315)-1,DAY(1)),'מדדים וריביות'!B:C,2,FALSE),VLOOKUP(DATE(YEAR(C10315),MONTH(C10315)-2,DAY(1)),'מדדים וריביות'!B:C,2,FALSE))</f>
        <v>33603084.645560302</v>
      </c>
      <c r="F10315" s="46">
        <f>IF($B$5=1,'ריבית יומית'!D10309,'ריבית יומית'!G10309)</f>
        <v>2.7242892239431882E-5</v>
      </c>
      <c r="G10315" s="46">
        <f t="shared" si="1143"/>
        <v>0</v>
      </c>
      <c r="H10315" s="29">
        <f t="shared" si="1144"/>
        <v>1</v>
      </c>
      <c r="I10315" s="30">
        <f>VLOOKUP(B10314,'מדדים וריביות'!B:C,2)</f>
        <v>33703893.899497002</v>
      </c>
      <c r="K10315" s="39">
        <f t="shared" si="1145"/>
        <v>0</v>
      </c>
      <c r="L10315" s="39">
        <f t="shared" si="1146"/>
        <v>0</v>
      </c>
      <c r="M10315" s="39">
        <f t="shared" si="1147"/>
        <v>0</v>
      </c>
      <c r="N10315" s="41">
        <f t="shared" si="1148"/>
        <v>0</v>
      </c>
    </row>
    <row r="10316" spans="2:14">
      <c r="B10316" s="1">
        <v>43181</v>
      </c>
      <c r="C10316" s="1">
        <f t="shared" si="1142"/>
        <v>43160</v>
      </c>
      <c r="E10316" s="42">
        <f>IF(DAY(B10316)&gt;14,VLOOKUP(DATE(YEAR(C10316),MONTH(C10316)-1,DAY(1)),'מדדים וריביות'!B:C,2,FALSE),VLOOKUP(DATE(YEAR(C10316),MONTH(C10316)-2,DAY(1)),'מדדים וריביות'!B:C,2,FALSE))</f>
        <v>33603084.645560302</v>
      </c>
      <c r="F10316" s="46">
        <f>IF($B$5=1,'ריבית יומית'!D10310,'ריבית יומית'!G10310)</f>
        <v>2.7242892239431882E-5</v>
      </c>
      <c r="G10316" s="46">
        <f t="shared" si="1143"/>
        <v>0</v>
      </c>
      <c r="H10316" s="29">
        <f t="shared" si="1144"/>
        <v>1</v>
      </c>
      <c r="I10316" s="30">
        <f>VLOOKUP(B10315,'מדדים וריביות'!B:C,2)</f>
        <v>33703893.899497002</v>
      </c>
      <c r="K10316" s="39">
        <f t="shared" si="1145"/>
        <v>0</v>
      </c>
      <c r="L10316" s="39">
        <f t="shared" si="1146"/>
        <v>0</v>
      </c>
      <c r="M10316" s="39">
        <f t="shared" si="1147"/>
        <v>0</v>
      </c>
      <c r="N10316" s="41">
        <f t="shared" si="1148"/>
        <v>0</v>
      </c>
    </row>
    <row r="10317" spans="2:14">
      <c r="B10317" s="1">
        <v>43182</v>
      </c>
      <c r="C10317" s="1">
        <f t="shared" si="1142"/>
        <v>43160</v>
      </c>
      <c r="E10317" s="42">
        <f>IF(DAY(B10317)&gt;14,VLOOKUP(DATE(YEAR(C10317),MONTH(C10317)-1,DAY(1)),'מדדים וריביות'!B:C,2,FALSE),VLOOKUP(DATE(YEAR(C10317),MONTH(C10317)-2,DAY(1)),'מדדים וריביות'!B:C,2,FALSE))</f>
        <v>33603084.645560302</v>
      </c>
      <c r="F10317" s="46">
        <f>IF($B$5=1,'ריבית יומית'!D10311,'ריבית יומית'!G10311)</f>
        <v>2.7242892239431882E-5</v>
      </c>
      <c r="G10317" s="46">
        <f t="shared" si="1143"/>
        <v>0</v>
      </c>
      <c r="H10317" s="29">
        <f t="shared" si="1144"/>
        <v>1</v>
      </c>
      <c r="I10317" s="30">
        <f>VLOOKUP(B10316,'מדדים וריביות'!B:C,2)</f>
        <v>33703893.899497002</v>
      </c>
      <c r="K10317" s="39">
        <f t="shared" si="1145"/>
        <v>0</v>
      </c>
      <c r="L10317" s="39">
        <f t="shared" si="1146"/>
        <v>0</v>
      </c>
      <c r="M10317" s="39">
        <f t="shared" si="1147"/>
        <v>0</v>
      </c>
      <c r="N10317" s="41">
        <f t="shared" si="1148"/>
        <v>0</v>
      </c>
    </row>
    <row r="10318" spans="2:14">
      <c r="B10318" s="1">
        <v>43183</v>
      </c>
      <c r="C10318" s="1">
        <f t="shared" si="1142"/>
        <v>43160</v>
      </c>
      <c r="E10318" s="42">
        <f>IF(DAY(B10318)&gt;14,VLOOKUP(DATE(YEAR(C10318),MONTH(C10318)-1,DAY(1)),'מדדים וריביות'!B:C,2,FALSE),VLOOKUP(DATE(YEAR(C10318),MONTH(C10318)-2,DAY(1)),'מדדים וריביות'!B:C,2,FALSE))</f>
        <v>33603084.645560302</v>
      </c>
      <c r="F10318" s="46">
        <f>IF($B$5=1,'ריבית יומית'!D10312,'ריבית יומית'!G10312)</f>
        <v>2.7242892239431882E-5</v>
      </c>
      <c r="G10318" s="46">
        <f t="shared" si="1143"/>
        <v>0</v>
      </c>
      <c r="H10318" s="29">
        <f t="shared" si="1144"/>
        <v>1</v>
      </c>
      <c r="I10318" s="30">
        <f>VLOOKUP(B10317,'מדדים וריביות'!B:C,2)</f>
        <v>33703893.899497002</v>
      </c>
      <c r="K10318" s="39">
        <f t="shared" si="1145"/>
        <v>0</v>
      </c>
      <c r="L10318" s="39">
        <f t="shared" si="1146"/>
        <v>0</v>
      </c>
      <c r="M10318" s="39">
        <f t="shared" si="1147"/>
        <v>0</v>
      </c>
      <c r="N10318" s="41">
        <f t="shared" si="1148"/>
        <v>0</v>
      </c>
    </row>
    <row r="10319" spans="2:14">
      <c r="B10319" s="1">
        <v>43184</v>
      </c>
      <c r="C10319" s="1">
        <f t="shared" si="1142"/>
        <v>43160</v>
      </c>
      <c r="E10319" s="42">
        <f>IF(DAY(B10319)&gt;14,VLOOKUP(DATE(YEAR(C10319),MONTH(C10319)-1,DAY(1)),'מדדים וריביות'!B:C,2,FALSE),VLOOKUP(DATE(YEAR(C10319),MONTH(C10319)-2,DAY(1)),'מדדים וריביות'!B:C,2,FALSE))</f>
        <v>33603084.645560302</v>
      </c>
      <c r="F10319" s="46">
        <f>IF($B$5=1,'ריבית יומית'!D10313,'ריבית יומית'!G10313)</f>
        <v>2.7242892239431882E-5</v>
      </c>
      <c r="G10319" s="46">
        <f t="shared" si="1143"/>
        <v>0</v>
      </c>
      <c r="H10319" s="29">
        <f t="shared" si="1144"/>
        <v>1</v>
      </c>
      <c r="I10319" s="30">
        <f>VLOOKUP(B10318,'מדדים וריביות'!B:C,2)</f>
        <v>33703893.899497002</v>
      </c>
      <c r="K10319" s="39">
        <f t="shared" si="1145"/>
        <v>0</v>
      </c>
      <c r="L10319" s="39">
        <f t="shared" si="1146"/>
        <v>0</v>
      </c>
      <c r="M10319" s="39">
        <f t="shared" si="1147"/>
        <v>0</v>
      </c>
      <c r="N10319" s="41">
        <f t="shared" si="1148"/>
        <v>0</v>
      </c>
    </row>
    <row r="10320" spans="2:14">
      <c r="B10320" s="1">
        <v>43185</v>
      </c>
      <c r="C10320" s="1">
        <f t="shared" si="1142"/>
        <v>43160</v>
      </c>
      <c r="E10320" s="42">
        <f>IF(DAY(B10320)&gt;14,VLOOKUP(DATE(YEAR(C10320),MONTH(C10320)-1,DAY(1)),'מדדים וריביות'!B:C,2,FALSE),VLOOKUP(DATE(YEAR(C10320),MONTH(C10320)-2,DAY(1)),'מדדים וריביות'!B:C,2,FALSE))</f>
        <v>33603084.645560302</v>
      </c>
      <c r="F10320" s="46">
        <f>IF($B$5=1,'ריבית יומית'!D10314,'ריבית יומית'!G10314)</f>
        <v>2.7242892239431882E-5</v>
      </c>
      <c r="G10320" s="46">
        <f t="shared" si="1143"/>
        <v>0</v>
      </c>
      <c r="H10320" s="29">
        <f t="shared" si="1144"/>
        <v>1</v>
      </c>
      <c r="I10320" s="30">
        <f>VLOOKUP(B10319,'מדדים וריביות'!B:C,2)</f>
        <v>33703893.899497002</v>
      </c>
      <c r="K10320" s="39">
        <f t="shared" si="1145"/>
        <v>0</v>
      </c>
      <c r="L10320" s="39">
        <f t="shared" si="1146"/>
        <v>0</v>
      </c>
      <c r="M10320" s="39">
        <f t="shared" si="1147"/>
        <v>0</v>
      </c>
      <c r="N10320" s="41">
        <f t="shared" si="1148"/>
        <v>0</v>
      </c>
    </row>
    <row r="10321" spans="2:14">
      <c r="B10321" s="1">
        <v>43186</v>
      </c>
      <c r="C10321" s="1">
        <f t="shared" si="1142"/>
        <v>43160</v>
      </c>
      <c r="E10321" s="42">
        <f>IF(DAY(B10321)&gt;14,VLOOKUP(DATE(YEAR(C10321),MONTH(C10321)-1,DAY(1)),'מדדים וריביות'!B:C,2,FALSE),VLOOKUP(DATE(YEAR(C10321),MONTH(C10321)-2,DAY(1)),'מדדים וריביות'!B:C,2,FALSE))</f>
        <v>33603084.645560302</v>
      </c>
      <c r="F10321" s="46">
        <f>IF($B$5=1,'ריבית יומית'!D10315,'ריבית יומית'!G10315)</f>
        <v>2.7242892239431882E-5</v>
      </c>
      <c r="G10321" s="46">
        <f t="shared" si="1143"/>
        <v>0</v>
      </c>
      <c r="H10321" s="29">
        <f t="shared" si="1144"/>
        <v>1</v>
      </c>
      <c r="I10321" s="30">
        <f>VLOOKUP(B10320,'מדדים וריביות'!B:C,2)</f>
        <v>33703893.899497002</v>
      </c>
      <c r="K10321" s="39">
        <f t="shared" si="1145"/>
        <v>0</v>
      </c>
      <c r="L10321" s="39">
        <f t="shared" si="1146"/>
        <v>0</v>
      </c>
      <c r="M10321" s="39">
        <f t="shared" si="1147"/>
        <v>0</v>
      </c>
      <c r="N10321" s="41">
        <f t="shared" si="1148"/>
        <v>0</v>
      </c>
    </row>
    <row r="10322" spans="2:14">
      <c r="B10322" s="1">
        <v>43187</v>
      </c>
      <c r="C10322" s="1">
        <f t="shared" ref="C10322:C10347" si="1149">DATE(YEAR(B10322),MONTH(B10322),DAY(1))</f>
        <v>43160</v>
      </c>
      <c r="E10322" s="42">
        <f>IF(DAY(B10322)&gt;14,VLOOKUP(DATE(YEAR(C10322),MONTH(C10322)-1,DAY(1)),'מדדים וריביות'!B:C,2,FALSE),VLOOKUP(DATE(YEAR(C10322),MONTH(C10322)-2,DAY(1)),'מדדים וריביות'!B:C,2,FALSE))</f>
        <v>33603084.645560302</v>
      </c>
      <c r="F10322" s="46">
        <f>IF($B$5=1,'ריבית יומית'!D10316,'ריבית יומית'!G10316)</f>
        <v>2.7242892239431882E-5</v>
      </c>
      <c r="G10322" s="46">
        <f t="shared" si="1143"/>
        <v>0</v>
      </c>
      <c r="H10322" s="29">
        <f t="shared" si="1144"/>
        <v>1</v>
      </c>
      <c r="I10322" s="30">
        <f>VLOOKUP(B10321,'מדדים וריביות'!B:C,2)</f>
        <v>33703893.899497002</v>
      </c>
      <c r="K10322" s="39">
        <f t="shared" si="1145"/>
        <v>0</v>
      </c>
      <c r="L10322" s="39">
        <f t="shared" si="1146"/>
        <v>0</v>
      </c>
      <c r="M10322" s="39">
        <f t="shared" si="1147"/>
        <v>0</v>
      </c>
      <c r="N10322" s="41">
        <f t="shared" si="1148"/>
        <v>0</v>
      </c>
    </row>
    <row r="10323" spans="2:14">
      <c r="B10323" s="1">
        <v>43188</v>
      </c>
      <c r="C10323" s="1">
        <f t="shared" si="1149"/>
        <v>43160</v>
      </c>
      <c r="E10323" s="42">
        <f>IF(DAY(B10323)&gt;14,VLOOKUP(DATE(YEAR(C10323),MONTH(C10323)-1,DAY(1)),'מדדים וריביות'!B:C,2,FALSE),VLOOKUP(DATE(YEAR(C10323),MONTH(C10323)-2,DAY(1)),'מדדים וריביות'!B:C,2,FALSE))</f>
        <v>33603084.645560302</v>
      </c>
      <c r="F10323" s="46">
        <f>IF($B$5=1,'ריבית יומית'!D10317,'ריבית יומית'!G10317)</f>
        <v>2.7242892239431882E-5</v>
      </c>
      <c r="G10323" s="46">
        <f t="shared" si="1143"/>
        <v>0</v>
      </c>
      <c r="H10323" s="29">
        <f t="shared" si="1144"/>
        <v>1</v>
      </c>
      <c r="I10323" s="30">
        <f>VLOOKUP(B10322,'מדדים וריביות'!B:C,2)</f>
        <v>33703893.899497002</v>
      </c>
      <c r="K10323" s="39">
        <f t="shared" si="1145"/>
        <v>0</v>
      </c>
      <c r="L10323" s="39">
        <f t="shared" si="1146"/>
        <v>0</v>
      </c>
      <c r="M10323" s="39">
        <f t="shared" si="1147"/>
        <v>0</v>
      </c>
      <c r="N10323" s="41">
        <f t="shared" si="1148"/>
        <v>0</v>
      </c>
    </row>
    <row r="10324" spans="2:14">
      <c r="B10324" s="1">
        <v>43189</v>
      </c>
      <c r="C10324" s="1">
        <f t="shared" si="1149"/>
        <v>43160</v>
      </c>
      <c r="E10324" s="42">
        <f>IF(DAY(B10324)&gt;14,VLOOKUP(DATE(YEAR(C10324),MONTH(C10324)-1,DAY(1)),'מדדים וריביות'!B:C,2,FALSE),VLOOKUP(DATE(YEAR(C10324),MONTH(C10324)-2,DAY(1)),'מדדים וריביות'!B:C,2,FALSE))</f>
        <v>33603084.645560302</v>
      </c>
      <c r="F10324" s="46">
        <f>IF($B$5=1,'ריבית יומית'!D10318,'ריבית יומית'!G10318)</f>
        <v>2.7242892239431882E-5</v>
      </c>
      <c r="G10324" s="46">
        <f t="shared" si="1143"/>
        <v>0</v>
      </c>
      <c r="H10324" s="29">
        <f t="shared" si="1144"/>
        <v>1</v>
      </c>
      <c r="I10324" s="30">
        <f>VLOOKUP(B10323,'מדדים וריביות'!B:C,2)</f>
        <v>33703893.899497002</v>
      </c>
      <c r="K10324" s="39">
        <f t="shared" si="1145"/>
        <v>0</v>
      </c>
      <c r="L10324" s="39">
        <f t="shared" si="1146"/>
        <v>0</v>
      </c>
      <c r="M10324" s="39">
        <f t="shared" si="1147"/>
        <v>0</v>
      </c>
      <c r="N10324" s="41">
        <f t="shared" si="1148"/>
        <v>0</v>
      </c>
    </row>
    <row r="10325" spans="2:14">
      <c r="B10325" s="1">
        <v>43190</v>
      </c>
      <c r="C10325" s="1">
        <f t="shared" si="1149"/>
        <v>43160</v>
      </c>
      <c r="E10325" s="42">
        <f>IF(DAY(B10325)&gt;14,VLOOKUP(DATE(YEAR(C10325),MONTH(C10325)-1,DAY(1)),'מדדים וריביות'!B:C,2,FALSE),VLOOKUP(DATE(YEAR(C10325),MONTH(C10325)-2,DAY(1)),'מדדים וריביות'!B:C,2,FALSE))</f>
        <v>33603084.645560302</v>
      </c>
      <c r="F10325" s="46">
        <f>IF($B$5=1,'ריבית יומית'!D10319,'ריבית יומית'!G10319)</f>
        <v>2.7242892239431882E-5</v>
      </c>
      <c r="G10325" s="46">
        <f t="shared" si="1143"/>
        <v>0</v>
      </c>
      <c r="H10325" s="29">
        <f t="shared" si="1144"/>
        <v>1</v>
      </c>
      <c r="I10325" s="30">
        <f>VLOOKUP(B10324,'מדדים וריביות'!B:C,2)</f>
        <v>33703893.899497002</v>
      </c>
      <c r="K10325" s="39">
        <f t="shared" si="1145"/>
        <v>0</v>
      </c>
      <c r="L10325" s="39">
        <f t="shared" si="1146"/>
        <v>0</v>
      </c>
      <c r="M10325" s="39">
        <f t="shared" si="1147"/>
        <v>0</v>
      </c>
      <c r="N10325" s="41">
        <f t="shared" si="1148"/>
        <v>0</v>
      </c>
    </row>
    <row r="10326" spans="2:14">
      <c r="B10326" s="1">
        <v>43191</v>
      </c>
      <c r="C10326" s="1">
        <f t="shared" si="1149"/>
        <v>43191</v>
      </c>
      <c r="E10326" s="42">
        <f>IF(DAY(B10326)&gt;14,VLOOKUP(DATE(YEAR(C10326),MONTH(C10326)-1,DAY(1)),'מדדים וריביות'!B:C,2,FALSE),VLOOKUP(DATE(YEAR(C10326),MONTH(C10326)-2,DAY(1)),'מדדים וריביות'!B:C,2,FALSE))</f>
        <v>33603084.645560302</v>
      </c>
      <c r="F10326" s="46">
        <f>IF($B$5=1,'ריבית יומית'!D10320,'ריבית יומית'!G10320)</f>
        <v>2.7242892239431882E-5</v>
      </c>
      <c r="G10326" s="46">
        <f t="shared" si="1143"/>
        <v>0</v>
      </c>
      <c r="H10326" s="29">
        <f t="shared" si="1144"/>
        <v>1</v>
      </c>
      <c r="I10326" s="30">
        <f>VLOOKUP(B10325,'מדדים וריביות'!B:C,2)</f>
        <v>33703893.899497002</v>
      </c>
      <c r="K10326" s="39">
        <f t="shared" si="1145"/>
        <v>0</v>
      </c>
      <c r="L10326" s="39">
        <f t="shared" si="1146"/>
        <v>0</v>
      </c>
      <c r="M10326" s="39">
        <f t="shared" si="1147"/>
        <v>0</v>
      </c>
      <c r="N10326" s="41">
        <f t="shared" si="1148"/>
        <v>0</v>
      </c>
    </row>
    <row r="10327" spans="2:14">
      <c r="B10327" s="1">
        <v>43192</v>
      </c>
      <c r="C10327" s="1">
        <f t="shared" si="1149"/>
        <v>43191</v>
      </c>
      <c r="E10327" s="42">
        <f>IF(DAY(B10327)&gt;14,VLOOKUP(DATE(YEAR(C10327),MONTH(C10327)-1,DAY(1)),'מדדים וריביות'!B:C,2,FALSE),VLOOKUP(DATE(YEAR(C10327),MONTH(C10327)-2,DAY(1)),'מדדים וריביות'!B:C,2,FALSE))</f>
        <v>33603084.645560302</v>
      </c>
      <c r="F10327" s="46">
        <f>IF($B$5=1,'ריבית יומית'!D10321,'ריבית יומית'!G10321)</f>
        <v>2.7242892239431882E-5</v>
      </c>
      <c r="G10327" s="46">
        <f t="shared" ref="G10327:G10346" si="1150">IF(B10327&gt;$B$2,0,F10327)</f>
        <v>0</v>
      </c>
      <c r="H10327" s="29">
        <f t="shared" si="1144"/>
        <v>1</v>
      </c>
      <c r="I10327" s="30">
        <f>VLOOKUP(B10326,'מדדים וריביות'!B:C,2)</f>
        <v>33838306.238079198</v>
      </c>
      <c r="K10327" s="39">
        <f t="shared" si="1145"/>
        <v>0</v>
      </c>
      <c r="L10327" s="39">
        <f t="shared" si="1146"/>
        <v>0</v>
      </c>
      <c r="M10327" s="39">
        <f t="shared" si="1147"/>
        <v>0</v>
      </c>
      <c r="N10327" s="41">
        <f t="shared" si="1148"/>
        <v>0</v>
      </c>
    </row>
    <row r="10328" spans="2:14">
      <c r="B10328" s="1">
        <v>43193</v>
      </c>
      <c r="C10328" s="1">
        <f t="shared" si="1149"/>
        <v>43191</v>
      </c>
      <c r="E10328" s="42">
        <f>IF(DAY(B10328)&gt;14,VLOOKUP(DATE(YEAR(C10328),MONTH(C10328)-1,DAY(1)),'מדדים וריביות'!B:C,2,FALSE),VLOOKUP(DATE(YEAR(C10328),MONTH(C10328)-2,DAY(1)),'מדדים וריביות'!B:C,2,FALSE))</f>
        <v>33603084.645560302</v>
      </c>
      <c r="F10328" s="46">
        <f>IF($B$5=1,'ריבית יומית'!D10322,'ריבית יומית'!G10322)</f>
        <v>2.7242892239431882E-5</v>
      </c>
      <c r="G10328" s="46">
        <f t="shared" si="1150"/>
        <v>0</v>
      </c>
      <c r="H10328" s="29">
        <f t="shared" si="1144"/>
        <v>1</v>
      </c>
      <c r="I10328" s="30">
        <f>VLOOKUP(B10327,'מדדים וריביות'!B:C,2)</f>
        <v>33838306.238079198</v>
      </c>
      <c r="K10328" s="39">
        <f t="shared" si="1145"/>
        <v>0</v>
      </c>
      <c r="L10328" s="39">
        <f t="shared" si="1146"/>
        <v>0</v>
      </c>
      <c r="M10328" s="39">
        <f t="shared" si="1147"/>
        <v>0</v>
      </c>
      <c r="N10328" s="41">
        <f t="shared" si="1148"/>
        <v>0</v>
      </c>
    </row>
    <row r="10329" spans="2:14">
      <c r="B10329" s="1">
        <v>43194</v>
      </c>
      <c r="C10329" s="1">
        <f t="shared" si="1149"/>
        <v>43191</v>
      </c>
      <c r="E10329" s="42">
        <f>IF(DAY(B10329)&gt;14,VLOOKUP(DATE(YEAR(C10329),MONTH(C10329)-1,DAY(1)),'מדדים וריביות'!B:C,2,FALSE),VLOOKUP(DATE(YEAR(C10329),MONTH(C10329)-2,DAY(1)),'מדדים וריביות'!B:C,2,FALSE))</f>
        <v>33603084.645560302</v>
      </c>
      <c r="F10329" s="46">
        <f>IF($B$5=1,'ריבית יומית'!D10323,'ריבית יומית'!G10323)</f>
        <v>2.7242892239431882E-5</v>
      </c>
      <c r="G10329" s="46">
        <f t="shared" si="1150"/>
        <v>0</v>
      </c>
      <c r="H10329" s="29">
        <f t="shared" si="1144"/>
        <v>1</v>
      </c>
      <c r="I10329" s="30">
        <f>VLOOKUP(B10328,'מדדים וריביות'!B:C,2)</f>
        <v>33838306.238079198</v>
      </c>
      <c r="K10329" s="39">
        <f t="shared" si="1145"/>
        <v>0</v>
      </c>
      <c r="L10329" s="39">
        <f t="shared" si="1146"/>
        <v>0</v>
      </c>
      <c r="M10329" s="39">
        <f t="shared" si="1147"/>
        <v>0</v>
      </c>
      <c r="N10329" s="41">
        <f t="shared" si="1148"/>
        <v>0</v>
      </c>
    </row>
    <row r="10330" spans="2:14">
      <c r="B10330" s="1">
        <v>43195</v>
      </c>
      <c r="C10330" s="1">
        <f t="shared" si="1149"/>
        <v>43191</v>
      </c>
      <c r="E10330" s="42">
        <f>IF(DAY(B10330)&gt;14,VLOOKUP(DATE(YEAR(C10330),MONTH(C10330)-1,DAY(1)),'מדדים וריביות'!B:C,2,FALSE),VLOOKUP(DATE(YEAR(C10330),MONTH(C10330)-2,DAY(1)),'מדדים וריביות'!B:C,2,FALSE))</f>
        <v>33603084.645560302</v>
      </c>
      <c r="F10330" s="46">
        <f>IF($B$5=1,'ריבית יומית'!D10324,'ריבית יומית'!G10324)</f>
        <v>2.7242892239431882E-5</v>
      </c>
      <c r="G10330" s="46">
        <f t="shared" si="1150"/>
        <v>0</v>
      </c>
      <c r="H10330" s="29">
        <f t="shared" si="1144"/>
        <v>1</v>
      </c>
      <c r="I10330" s="30">
        <f>VLOOKUP(B10329,'מדדים וריביות'!B:C,2)</f>
        <v>33838306.238079198</v>
      </c>
      <c r="K10330" s="39">
        <f t="shared" si="1145"/>
        <v>0</v>
      </c>
      <c r="L10330" s="39">
        <f t="shared" si="1146"/>
        <v>0</v>
      </c>
      <c r="M10330" s="39">
        <f t="shared" si="1147"/>
        <v>0</v>
      </c>
      <c r="N10330" s="41">
        <f t="shared" si="1148"/>
        <v>0</v>
      </c>
    </row>
    <row r="10331" spans="2:14">
      <c r="B10331" s="1">
        <v>43196</v>
      </c>
      <c r="C10331" s="1">
        <f t="shared" si="1149"/>
        <v>43191</v>
      </c>
      <c r="E10331" s="42">
        <f>IF(DAY(B10331)&gt;14,VLOOKUP(DATE(YEAR(C10331),MONTH(C10331)-1,DAY(1)),'מדדים וריביות'!B:C,2,FALSE),VLOOKUP(DATE(YEAR(C10331),MONTH(C10331)-2,DAY(1)),'מדדים וריביות'!B:C,2,FALSE))</f>
        <v>33603084.645560302</v>
      </c>
      <c r="F10331" s="46">
        <f>IF($B$5=1,'ריבית יומית'!D10325,'ריבית יומית'!G10325)</f>
        <v>2.7242892239431882E-5</v>
      </c>
      <c r="G10331" s="46">
        <f t="shared" si="1150"/>
        <v>0</v>
      </c>
      <c r="H10331" s="29">
        <f t="shared" si="1144"/>
        <v>1</v>
      </c>
      <c r="I10331" s="30">
        <f>VLOOKUP(B10330,'מדדים וריביות'!B:C,2)</f>
        <v>33838306.238079198</v>
      </c>
      <c r="K10331" s="39">
        <f t="shared" si="1145"/>
        <v>0</v>
      </c>
      <c r="L10331" s="39">
        <f t="shared" si="1146"/>
        <v>0</v>
      </c>
      <c r="M10331" s="39">
        <f t="shared" si="1147"/>
        <v>0</v>
      </c>
      <c r="N10331" s="41">
        <f t="shared" si="1148"/>
        <v>0</v>
      </c>
    </row>
    <row r="10332" spans="2:14">
      <c r="B10332" s="1">
        <v>43197</v>
      </c>
      <c r="C10332" s="1">
        <f t="shared" si="1149"/>
        <v>43191</v>
      </c>
      <c r="E10332" s="42">
        <f>IF(DAY(B10332)&gt;14,VLOOKUP(DATE(YEAR(C10332),MONTH(C10332)-1,DAY(1)),'מדדים וריביות'!B:C,2,FALSE),VLOOKUP(DATE(YEAR(C10332),MONTH(C10332)-2,DAY(1)),'מדדים וריביות'!B:C,2,FALSE))</f>
        <v>33603084.645560302</v>
      </c>
      <c r="F10332" s="46">
        <f>IF($B$5=1,'ריבית יומית'!D10326,'ריבית יומית'!G10326)</f>
        <v>2.7242892239431882E-5</v>
      </c>
      <c r="G10332" s="46">
        <f t="shared" si="1150"/>
        <v>0</v>
      </c>
      <c r="H10332" s="29">
        <f t="shared" si="1144"/>
        <v>1</v>
      </c>
      <c r="I10332" s="30">
        <f>VLOOKUP(B10331,'מדדים וריביות'!B:C,2)</f>
        <v>33838306.238079198</v>
      </c>
      <c r="K10332" s="39">
        <f t="shared" si="1145"/>
        <v>0</v>
      </c>
      <c r="L10332" s="39">
        <f t="shared" si="1146"/>
        <v>0</v>
      </c>
      <c r="M10332" s="39">
        <f t="shared" si="1147"/>
        <v>0</v>
      </c>
      <c r="N10332" s="41">
        <f t="shared" si="1148"/>
        <v>0</v>
      </c>
    </row>
    <row r="10333" spans="2:14">
      <c r="B10333" s="1">
        <v>43198</v>
      </c>
      <c r="C10333" s="1">
        <f t="shared" si="1149"/>
        <v>43191</v>
      </c>
      <c r="E10333" s="42">
        <f>IF(DAY(B10333)&gt;14,VLOOKUP(DATE(YEAR(C10333),MONTH(C10333)-1,DAY(1)),'מדדים וריביות'!B:C,2,FALSE),VLOOKUP(DATE(YEAR(C10333),MONTH(C10333)-2,DAY(1)),'מדדים וריביות'!B:C,2,FALSE))</f>
        <v>33603084.645560302</v>
      </c>
      <c r="F10333" s="46">
        <f>IF($B$5=1,'ריבית יומית'!D10327,'ריבית יומית'!G10327)</f>
        <v>2.7242892239431882E-5</v>
      </c>
      <c r="G10333" s="46">
        <f t="shared" si="1150"/>
        <v>0</v>
      </c>
      <c r="H10333" s="29">
        <f t="shared" si="1144"/>
        <v>1</v>
      </c>
      <c r="I10333" s="30">
        <f>VLOOKUP(B10332,'מדדים וריביות'!B:C,2)</f>
        <v>33838306.238079198</v>
      </c>
      <c r="K10333" s="39">
        <f t="shared" si="1145"/>
        <v>0</v>
      </c>
      <c r="L10333" s="39">
        <f t="shared" si="1146"/>
        <v>0</v>
      </c>
      <c r="M10333" s="39">
        <f t="shared" si="1147"/>
        <v>0</v>
      </c>
      <c r="N10333" s="41">
        <f t="shared" si="1148"/>
        <v>0</v>
      </c>
    </row>
    <row r="10334" spans="2:14">
      <c r="B10334" s="1">
        <v>43199</v>
      </c>
      <c r="C10334" s="1">
        <f t="shared" si="1149"/>
        <v>43191</v>
      </c>
      <c r="E10334" s="42">
        <f>IF(DAY(B10334)&gt;14,VLOOKUP(DATE(YEAR(C10334),MONTH(C10334)-1,DAY(1)),'מדדים וריביות'!B:C,2,FALSE),VLOOKUP(DATE(YEAR(C10334),MONTH(C10334)-2,DAY(1)),'מדדים וריביות'!B:C,2,FALSE))</f>
        <v>33603084.645560302</v>
      </c>
      <c r="F10334" s="46">
        <f>IF($B$5=1,'ריבית יומית'!D10328,'ריבית יומית'!G10328)</f>
        <v>2.7242892239431882E-5</v>
      </c>
      <c r="G10334" s="46">
        <f t="shared" si="1150"/>
        <v>0</v>
      </c>
      <c r="H10334" s="29">
        <f t="shared" si="1144"/>
        <v>1</v>
      </c>
      <c r="I10334" s="30">
        <f>VLOOKUP(B10333,'מדדים וריביות'!B:C,2)</f>
        <v>33838306.238079198</v>
      </c>
      <c r="K10334" s="39">
        <f t="shared" si="1145"/>
        <v>0</v>
      </c>
      <c r="L10334" s="39">
        <f t="shared" si="1146"/>
        <v>0</v>
      </c>
      <c r="M10334" s="39">
        <f t="shared" si="1147"/>
        <v>0</v>
      </c>
      <c r="N10334" s="41">
        <f t="shared" si="1148"/>
        <v>0</v>
      </c>
    </row>
    <row r="10335" spans="2:14">
      <c r="B10335" s="1">
        <v>43200</v>
      </c>
      <c r="C10335" s="1">
        <f t="shared" si="1149"/>
        <v>43191</v>
      </c>
      <c r="E10335" s="42">
        <f>IF(DAY(B10335)&gt;14,VLOOKUP(DATE(YEAR(C10335),MONTH(C10335)-1,DAY(1)),'מדדים וריביות'!B:C,2,FALSE),VLOOKUP(DATE(YEAR(C10335),MONTH(C10335)-2,DAY(1)),'מדדים וריביות'!B:C,2,FALSE))</f>
        <v>33603084.645560302</v>
      </c>
      <c r="F10335" s="46">
        <f>IF($B$5=1,'ריבית יומית'!D10329,'ריבית יומית'!G10329)</f>
        <v>2.7242892239431882E-5</v>
      </c>
      <c r="G10335" s="46">
        <f t="shared" si="1150"/>
        <v>0</v>
      </c>
      <c r="H10335" s="29">
        <f t="shared" si="1144"/>
        <v>1</v>
      </c>
      <c r="I10335" s="30">
        <f>VLOOKUP(B10334,'מדדים וריביות'!B:C,2)</f>
        <v>33838306.238079198</v>
      </c>
      <c r="K10335" s="39">
        <f t="shared" si="1145"/>
        <v>0</v>
      </c>
      <c r="L10335" s="39">
        <f t="shared" si="1146"/>
        <v>0</v>
      </c>
      <c r="M10335" s="39">
        <f t="shared" si="1147"/>
        <v>0</v>
      </c>
      <c r="N10335" s="41">
        <f t="shared" si="1148"/>
        <v>0</v>
      </c>
    </row>
    <row r="10336" spans="2:14">
      <c r="B10336" s="1">
        <v>43201</v>
      </c>
      <c r="C10336" s="1">
        <f t="shared" si="1149"/>
        <v>43191</v>
      </c>
      <c r="E10336" s="42">
        <f>IF(DAY(B10336)&gt;14,VLOOKUP(DATE(YEAR(C10336),MONTH(C10336)-1,DAY(1)),'מדדים וריביות'!B:C,2,FALSE),VLOOKUP(DATE(YEAR(C10336),MONTH(C10336)-2,DAY(1)),'מדדים וריביות'!B:C,2,FALSE))</f>
        <v>33603084.645560302</v>
      </c>
      <c r="F10336" s="46">
        <f>IF($B$5=1,'ריבית יומית'!D10330,'ריבית יומית'!G10330)</f>
        <v>2.7242892239431882E-5</v>
      </c>
      <c r="G10336" s="46">
        <f t="shared" si="1150"/>
        <v>0</v>
      </c>
      <c r="H10336" s="29">
        <f t="shared" si="1144"/>
        <v>1</v>
      </c>
      <c r="I10336" s="30">
        <f>VLOOKUP(B10335,'מדדים וריביות'!B:C,2)</f>
        <v>33838306.238079198</v>
      </c>
      <c r="K10336" s="39">
        <f t="shared" si="1145"/>
        <v>0</v>
      </c>
      <c r="L10336" s="39">
        <f t="shared" si="1146"/>
        <v>0</v>
      </c>
      <c r="M10336" s="39">
        <f t="shared" si="1147"/>
        <v>0</v>
      </c>
      <c r="N10336" s="41">
        <f t="shared" si="1148"/>
        <v>0</v>
      </c>
    </row>
    <row r="10337" spans="2:14">
      <c r="B10337" s="1">
        <v>43202</v>
      </c>
      <c r="C10337" s="1">
        <f t="shared" si="1149"/>
        <v>43191</v>
      </c>
      <c r="E10337" s="42">
        <f>IF(DAY(B10337)&gt;14,VLOOKUP(DATE(YEAR(C10337),MONTH(C10337)-1,DAY(1)),'מדדים וריביות'!B:C,2,FALSE),VLOOKUP(DATE(YEAR(C10337),MONTH(C10337)-2,DAY(1)),'מדדים וריביות'!B:C,2,FALSE))</f>
        <v>33603084.645560302</v>
      </c>
      <c r="F10337" s="46">
        <f>IF($B$5=1,'ריבית יומית'!D10331,'ריבית יומית'!G10331)</f>
        <v>2.7242892239431882E-5</v>
      </c>
      <c r="G10337" s="46">
        <f t="shared" si="1150"/>
        <v>0</v>
      </c>
      <c r="H10337" s="29">
        <f t="shared" si="1144"/>
        <v>1</v>
      </c>
      <c r="I10337" s="30">
        <f>VLOOKUP(B10336,'מדדים וריביות'!B:C,2)</f>
        <v>33838306.238079198</v>
      </c>
      <c r="K10337" s="39">
        <f t="shared" si="1145"/>
        <v>0</v>
      </c>
      <c r="L10337" s="39">
        <f t="shared" si="1146"/>
        <v>0</v>
      </c>
      <c r="M10337" s="39">
        <f t="shared" si="1147"/>
        <v>0</v>
      </c>
      <c r="N10337" s="41">
        <f t="shared" si="1148"/>
        <v>0</v>
      </c>
    </row>
    <row r="10338" spans="2:14">
      <c r="B10338" s="1">
        <v>43203</v>
      </c>
      <c r="C10338" s="1">
        <f t="shared" si="1149"/>
        <v>43191</v>
      </c>
      <c r="E10338" s="42">
        <f>IF(DAY(B10338)&gt;14,VLOOKUP(DATE(YEAR(C10338),MONTH(C10338)-1,DAY(1)),'מדדים וריביות'!B:C,2,FALSE),VLOOKUP(DATE(YEAR(C10338),MONTH(C10338)-2,DAY(1)),'מדדים וריביות'!B:C,2,FALSE))</f>
        <v>33603084.645560302</v>
      </c>
      <c r="F10338" s="46">
        <f>IF($B$5=1,'ריבית יומית'!D10332,'ריבית יומית'!G10332)</f>
        <v>2.7242892239431882E-5</v>
      </c>
      <c r="G10338" s="46">
        <f t="shared" si="1150"/>
        <v>0</v>
      </c>
      <c r="H10338" s="29">
        <f t="shared" si="1144"/>
        <v>1</v>
      </c>
      <c r="I10338" s="30">
        <f>VLOOKUP(B10337,'מדדים וריביות'!B:C,2)</f>
        <v>33838306.238079198</v>
      </c>
      <c r="K10338" s="39">
        <f t="shared" si="1145"/>
        <v>0</v>
      </c>
      <c r="L10338" s="39">
        <f t="shared" si="1146"/>
        <v>0</v>
      </c>
      <c r="M10338" s="39">
        <f t="shared" si="1147"/>
        <v>0</v>
      </c>
      <c r="N10338" s="41">
        <f t="shared" si="1148"/>
        <v>0</v>
      </c>
    </row>
    <row r="10339" spans="2:14">
      <c r="B10339" s="1">
        <v>43204</v>
      </c>
      <c r="C10339" s="1">
        <f t="shared" si="1149"/>
        <v>43191</v>
      </c>
      <c r="E10339" s="42">
        <f>IF(DAY(B10339)&gt;14,VLOOKUP(DATE(YEAR(C10339),MONTH(C10339)-1,DAY(1)),'מדדים וריביות'!B:C,2,FALSE),VLOOKUP(DATE(YEAR(C10339),MONTH(C10339)-2,DAY(1)),'מדדים וריביות'!B:C,2,FALSE))</f>
        <v>33603084.645560302</v>
      </c>
      <c r="F10339" s="46">
        <f>IF($B$5=1,'ריבית יומית'!D10333,'ריבית יומית'!G10333)</f>
        <v>2.7242892239431882E-5</v>
      </c>
      <c r="G10339" s="46">
        <f t="shared" si="1150"/>
        <v>0</v>
      </c>
      <c r="H10339" s="29">
        <f t="shared" ref="H10339:H10402" si="1151">H10340*(1+G10339)</f>
        <v>1</v>
      </c>
      <c r="I10339" s="30">
        <f>VLOOKUP(B10338,'מדדים וריביות'!B:C,2)</f>
        <v>33838306.238079198</v>
      </c>
      <c r="K10339" s="39">
        <f t="shared" si="1145"/>
        <v>0</v>
      </c>
      <c r="L10339" s="39">
        <f t="shared" si="1146"/>
        <v>0</v>
      </c>
      <c r="M10339" s="39">
        <f t="shared" si="1147"/>
        <v>0</v>
      </c>
      <c r="N10339" s="41">
        <f t="shared" si="1148"/>
        <v>0</v>
      </c>
    </row>
    <row r="10340" spans="2:14">
      <c r="B10340" s="1">
        <v>43205</v>
      </c>
      <c r="C10340" s="1">
        <f t="shared" si="1149"/>
        <v>43191</v>
      </c>
      <c r="E10340" s="42">
        <f>IF(DAY(B10340)&gt;14,VLOOKUP(DATE(YEAR(C10340),MONTH(C10340)-1,DAY(1)),'מדדים וריביות'!B:C,2,FALSE),VLOOKUP(DATE(YEAR(C10340),MONTH(C10340)-2,DAY(1)),'מדדים וריביות'!B:C,2,FALSE))</f>
        <v>33703893.899497002</v>
      </c>
      <c r="F10340" s="46">
        <f>IF($B$5=1,'ריבית יומית'!D10334,'ריבית יומית'!G10334)</f>
        <v>2.7242892239431882E-5</v>
      </c>
      <c r="G10340" s="46">
        <f t="shared" si="1150"/>
        <v>0</v>
      </c>
      <c r="H10340" s="29">
        <f t="shared" si="1151"/>
        <v>1</v>
      </c>
      <c r="I10340" s="30">
        <f>VLOOKUP(B10339,'מדדים וריביות'!B:C,2)</f>
        <v>33838306.238079198</v>
      </c>
      <c r="K10340" s="39">
        <f t="shared" si="1145"/>
        <v>0</v>
      </c>
      <c r="L10340" s="39">
        <f t="shared" si="1146"/>
        <v>0</v>
      </c>
      <c r="M10340" s="39">
        <f t="shared" si="1147"/>
        <v>0</v>
      </c>
      <c r="N10340" s="41">
        <f t="shared" si="1148"/>
        <v>0</v>
      </c>
    </row>
    <row r="10341" spans="2:14">
      <c r="B10341" s="1">
        <v>43206</v>
      </c>
      <c r="C10341" s="1">
        <f t="shared" si="1149"/>
        <v>43191</v>
      </c>
      <c r="E10341" s="42">
        <f>IF(DAY(B10341)&gt;14,VLOOKUP(DATE(YEAR(C10341),MONTH(C10341)-1,DAY(1)),'מדדים וריביות'!B:C,2,FALSE),VLOOKUP(DATE(YEAR(C10341),MONTH(C10341)-2,DAY(1)),'מדדים וריביות'!B:C,2,FALSE))</f>
        <v>33703893.899497002</v>
      </c>
      <c r="F10341" s="46">
        <f>IF($B$5=1,'ריבית יומית'!D10335,'ריבית יומית'!G10335)</f>
        <v>2.7242892239431882E-5</v>
      </c>
      <c r="G10341" s="46">
        <f t="shared" si="1150"/>
        <v>0</v>
      </c>
      <c r="H10341" s="29">
        <f t="shared" si="1151"/>
        <v>1</v>
      </c>
      <c r="I10341" s="30">
        <f>VLOOKUP(B10340,'מדדים וריביות'!B:C,2)</f>
        <v>33838306.238079198</v>
      </c>
      <c r="K10341" s="39">
        <f t="shared" si="1145"/>
        <v>0</v>
      </c>
      <c r="L10341" s="39">
        <f t="shared" si="1146"/>
        <v>0</v>
      </c>
      <c r="M10341" s="39">
        <f t="shared" si="1147"/>
        <v>0</v>
      </c>
      <c r="N10341" s="41">
        <f t="shared" si="1148"/>
        <v>0</v>
      </c>
    </row>
    <row r="10342" spans="2:14">
      <c r="B10342" s="1">
        <v>43207</v>
      </c>
      <c r="C10342" s="1">
        <f t="shared" si="1149"/>
        <v>43191</v>
      </c>
      <c r="E10342" s="42">
        <f>IF(DAY(B10342)&gt;14,VLOOKUP(DATE(YEAR(C10342),MONTH(C10342)-1,DAY(1)),'מדדים וריביות'!B:C,2,FALSE),VLOOKUP(DATE(YEAR(C10342),MONTH(C10342)-2,DAY(1)),'מדדים וריביות'!B:C,2,FALSE))</f>
        <v>33703893.899497002</v>
      </c>
      <c r="F10342" s="46">
        <f>IF($B$5=1,'ריבית יומית'!D10336,'ריבית יומית'!G10336)</f>
        <v>2.7242892239431882E-5</v>
      </c>
      <c r="G10342" s="46">
        <f t="shared" si="1150"/>
        <v>0</v>
      </c>
      <c r="H10342" s="29">
        <f t="shared" si="1151"/>
        <v>1</v>
      </c>
      <c r="I10342" s="30">
        <f>VLOOKUP(B10341,'מדדים וריביות'!B:C,2)</f>
        <v>33838306.238079198</v>
      </c>
      <c r="K10342" s="39">
        <f t="shared" si="1145"/>
        <v>0</v>
      </c>
      <c r="L10342" s="39">
        <f t="shared" si="1146"/>
        <v>0</v>
      </c>
      <c r="M10342" s="39">
        <f t="shared" si="1147"/>
        <v>0</v>
      </c>
      <c r="N10342" s="41">
        <f t="shared" si="1148"/>
        <v>0</v>
      </c>
    </row>
    <row r="10343" spans="2:14">
      <c r="B10343" s="1">
        <v>43208</v>
      </c>
      <c r="C10343" s="1">
        <f t="shared" si="1149"/>
        <v>43191</v>
      </c>
      <c r="E10343" s="42">
        <f>IF(DAY(B10343)&gt;14,VLOOKUP(DATE(YEAR(C10343),MONTH(C10343)-1,DAY(1)),'מדדים וריביות'!B:C,2,FALSE),VLOOKUP(DATE(YEAR(C10343),MONTH(C10343)-2,DAY(1)),'מדדים וריביות'!B:C,2,FALSE))</f>
        <v>33703893.899497002</v>
      </c>
      <c r="F10343" s="46">
        <f>IF($B$5=1,'ריבית יומית'!D10337,'ריבית יומית'!G10337)</f>
        <v>2.7242892239431882E-5</v>
      </c>
      <c r="G10343" s="46">
        <f t="shared" si="1150"/>
        <v>0</v>
      </c>
      <c r="H10343" s="29">
        <f t="shared" si="1151"/>
        <v>1</v>
      </c>
      <c r="I10343" s="30">
        <f>VLOOKUP(B10342,'מדדים וריביות'!B:C,2)</f>
        <v>33838306.238079198</v>
      </c>
      <c r="K10343" s="39">
        <f t="shared" si="1145"/>
        <v>0</v>
      </c>
      <c r="L10343" s="39">
        <f t="shared" si="1146"/>
        <v>0</v>
      </c>
      <c r="M10343" s="39">
        <f t="shared" si="1147"/>
        <v>0</v>
      </c>
      <c r="N10343" s="41">
        <f t="shared" si="1148"/>
        <v>0</v>
      </c>
    </row>
    <row r="10344" spans="2:14">
      <c r="B10344" s="1">
        <v>43209</v>
      </c>
      <c r="C10344" s="1">
        <f t="shared" si="1149"/>
        <v>43191</v>
      </c>
      <c r="E10344" s="42">
        <f>IF(DAY(B10344)&gt;14,VLOOKUP(DATE(YEAR(C10344),MONTH(C10344)-1,DAY(1)),'מדדים וריביות'!B:C,2,FALSE),VLOOKUP(DATE(YEAR(C10344),MONTH(C10344)-2,DAY(1)),'מדדים וריביות'!B:C,2,FALSE))</f>
        <v>33703893.899497002</v>
      </c>
      <c r="F10344" s="46">
        <f>IF($B$5=1,'ריבית יומית'!D10338,'ריבית יומית'!G10338)</f>
        <v>2.7242892239431882E-5</v>
      </c>
      <c r="G10344" s="46">
        <f t="shared" si="1150"/>
        <v>0</v>
      </c>
      <c r="H10344" s="29">
        <f t="shared" si="1151"/>
        <v>1</v>
      </c>
      <c r="I10344" s="30">
        <f>VLOOKUP(B10343,'מדדים וריביות'!B:C,2)</f>
        <v>33838306.238079198</v>
      </c>
      <c r="K10344" s="39">
        <f t="shared" si="1145"/>
        <v>0</v>
      </c>
      <c r="L10344" s="39">
        <f t="shared" si="1146"/>
        <v>0</v>
      </c>
      <c r="M10344" s="39">
        <f t="shared" si="1147"/>
        <v>0</v>
      </c>
      <c r="N10344" s="41">
        <f t="shared" si="1148"/>
        <v>0</v>
      </c>
    </row>
    <row r="10345" spans="2:14">
      <c r="B10345" s="1">
        <v>43210</v>
      </c>
      <c r="C10345" s="1">
        <f t="shared" si="1149"/>
        <v>43191</v>
      </c>
      <c r="E10345" s="42">
        <f>IF(DAY(B10345)&gt;14,VLOOKUP(DATE(YEAR(C10345),MONTH(C10345)-1,DAY(1)),'מדדים וריביות'!B:C,2,FALSE),VLOOKUP(DATE(YEAR(C10345),MONTH(C10345)-2,DAY(1)),'מדדים וריביות'!B:C,2,FALSE))</f>
        <v>33703893.899497002</v>
      </c>
      <c r="F10345" s="46">
        <f>IF($B$5=1,'ריבית יומית'!D10339,'ריבית יומית'!G10339)</f>
        <v>2.7242892239431882E-5</v>
      </c>
      <c r="G10345" s="46">
        <f t="shared" si="1150"/>
        <v>0</v>
      </c>
      <c r="H10345" s="29">
        <f t="shared" si="1151"/>
        <v>1</v>
      </c>
      <c r="I10345" s="30">
        <f>VLOOKUP(B10344,'מדדים וריביות'!B:C,2)</f>
        <v>33838306.238079198</v>
      </c>
      <c r="K10345" s="39">
        <f t="shared" si="1145"/>
        <v>0</v>
      </c>
      <c r="L10345" s="39">
        <f t="shared" si="1146"/>
        <v>0</v>
      </c>
      <c r="M10345" s="39">
        <f t="shared" si="1147"/>
        <v>0</v>
      </c>
      <c r="N10345" s="41">
        <f t="shared" si="1148"/>
        <v>0</v>
      </c>
    </row>
    <row r="10346" spans="2:14">
      <c r="B10346" s="1">
        <v>43211</v>
      </c>
      <c r="C10346" s="1">
        <f t="shared" si="1149"/>
        <v>43191</v>
      </c>
      <c r="E10346" s="42">
        <f>IF(DAY(B10346)&gt;14,VLOOKUP(DATE(YEAR(C10346),MONTH(C10346)-1,DAY(1)),'מדדים וריביות'!B:C,2,FALSE),VLOOKUP(DATE(YEAR(C10346),MONTH(C10346)-2,DAY(1)),'מדדים וריביות'!B:C,2,FALSE))</f>
        <v>33703893.899497002</v>
      </c>
      <c r="F10346" s="46">
        <f>IF($B$5=1,'ריבית יומית'!D10340,'ריבית יומית'!G10340)</f>
        <v>2.7242892239431882E-5</v>
      </c>
      <c r="G10346" s="46">
        <f t="shared" si="1150"/>
        <v>0</v>
      </c>
      <c r="H10346" s="29">
        <f t="shared" si="1151"/>
        <v>1</v>
      </c>
      <c r="I10346" s="30">
        <f>VLOOKUP(B10345,'מדדים וריביות'!B:C,2)</f>
        <v>33838306.238079198</v>
      </c>
      <c r="K10346" s="39">
        <f t="shared" si="1145"/>
        <v>0</v>
      </c>
      <c r="L10346" s="39">
        <f t="shared" si="1146"/>
        <v>0</v>
      </c>
      <c r="M10346" s="39">
        <f t="shared" si="1147"/>
        <v>0</v>
      </c>
      <c r="N10346" s="41">
        <f t="shared" si="1148"/>
        <v>0</v>
      </c>
    </row>
    <row r="10347" spans="2:14">
      <c r="B10347" s="1">
        <v>43212</v>
      </c>
      <c r="C10347" s="1">
        <f t="shared" si="1149"/>
        <v>43191</v>
      </c>
      <c r="E10347" s="42">
        <f>IF(DAY(B10347)&gt;14,VLOOKUP(DATE(YEAR(C10347),MONTH(C10347)-1,DAY(1)),'מדדים וריביות'!B:C,2,FALSE),VLOOKUP(DATE(YEAR(C10347),MONTH(C10347)-2,DAY(1)),'מדדים וריביות'!B:C,2,FALSE))</f>
        <v>33703893.899497002</v>
      </c>
      <c r="F10347" s="46">
        <f>IF($B$5=1,'ריבית יומית'!D10341,'ריבית יומית'!G10341)</f>
        <v>2.7242892239431882E-5</v>
      </c>
      <c r="G10347" s="50">
        <f t="shared" ref="G10347" si="1152">IF(B10347&gt;$B$2,0,F10347)</f>
        <v>0</v>
      </c>
      <c r="H10347" s="29">
        <f t="shared" si="1151"/>
        <v>1</v>
      </c>
      <c r="I10347" s="30">
        <f>VLOOKUP(B10346,'מדדים וריביות'!B:C,2)</f>
        <v>33838306.238079198</v>
      </c>
      <c r="K10347" s="39">
        <f t="shared" ref="K10347" si="1153">$B$4/E10347*D10347-D10347</f>
        <v>0</v>
      </c>
      <c r="L10347" s="39">
        <f t="shared" ref="L10347" si="1154">H10348*D10347-D10347</f>
        <v>0</v>
      </c>
      <c r="M10347" s="39">
        <f t="shared" ref="M10347" si="1155">$B$4/E10347*L10347-L10347</f>
        <v>0</v>
      </c>
      <c r="N10347" s="41">
        <f t="shared" ref="N10347" si="1156">SUM(K10347:M10347)</f>
        <v>0</v>
      </c>
    </row>
    <row r="10348" spans="2:14">
      <c r="B10348" s="1">
        <v>43213</v>
      </c>
      <c r="C10348" s="1">
        <f t="shared" ref="C10348:C10349" si="1157">DATE(YEAR(B10348),MONTH(B10348),DAY(1))</f>
        <v>43191</v>
      </c>
      <c r="E10348" s="42">
        <f>IF(DAY(B10348)&gt;14,VLOOKUP(DATE(YEAR(C10348),MONTH(C10348)-1,DAY(1)),'מדדים וריביות'!B:C,2,FALSE),VLOOKUP(DATE(YEAR(C10348),MONTH(C10348)-2,DAY(1)),'מדדים וריביות'!B:C,2,FALSE))</f>
        <v>33703893.899497002</v>
      </c>
      <c r="F10348" s="46">
        <f>IF($B$5=1,'ריבית יומית'!D10342,'ריבית יומית'!G10342)</f>
        <v>2.7242892239431882E-5</v>
      </c>
      <c r="G10348" s="50">
        <f t="shared" ref="G10348:G10349" si="1158">IF(B10348&gt;$B$2,0,F10348)</f>
        <v>0</v>
      </c>
      <c r="H10348" s="29">
        <f t="shared" si="1151"/>
        <v>1</v>
      </c>
      <c r="I10348" s="30">
        <f>VLOOKUP(B10347,'מדדים וריביות'!B:C,2)</f>
        <v>33838306.238079198</v>
      </c>
      <c r="K10348" s="39">
        <f t="shared" ref="K10348:K10349" si="1159">$B$4/E10348*D10348-D10348</f>
        <v>0</v>
      </c>
      <c r="L10348" s="39">
        <f t="shared" ref="L10348:L10349" si="1160">H10349*D10348-D10348</f>
        <v>0</v>
      </c>
      <c r="M10348" s="39">
        <f t="shared" ref="M10348:M10349" si="1161">$B$4/E10348*L10348-L10348</f>
        <v>0</v>
      </c>
      <c r="N10348" s="41">
        <f t="shared" ref="N10348:N10349" si="1162">SUM(K10348:M10348)</f>
        <v>0</v>
      </c>
    </row>
    <row r="10349" spans="2:14">
      <c r="B10349" s="1">
        <v>43214</v>
      </c>
      <c r="C10349" s="1">
        <f t="shared" si="1157"/>
        <v>43191</v>
      </c>
      <c r="E10349" s="42">
        <f>IF(DAY(B10349)&gt;14,VLOOKUP(DATE(YEAR(C10349),MONTH(C10349)-1,DAY(1)),'מדדים וריביות'!B:C,2,FALSE),VLOOKUP(DATE(YEAR(C10349),MONTH(C10349)-2,DAY(1)),'מדדים וריביות'!B:C,2,FALSE))</f>
        <v>33703893.899497002</v>
      </c>
      <c r="F10349" s="46">
        <f>IF($B$5=1,'ריבית יומית'!D10343,'ריבית יומית'!G10343)</f>
        <v>2.7242892239431882E-5</v>
      </c>
      <c r="G10349" s="50">
        <f t="shared" si="1158"/>
        <v>0</v>
      </c>
      <c r="H10349" s="29">
        <f t="shared" si="1151"/>
        <v>1</v>
      </c>
      <c r="I10349" s="30">
        <f>VLOOKUP(B10348,'מדדים וריביות'!B:C,2)</f>
        <v>33838306.238079198</v>
      </c>
      <c r="K10349" s="39">
        <f t="shared" si="1159"/>
        <v>0</v>
      </c>
      <c r="L10349" s="39">
        <f t="shared" si="1160"/>
        <v>0</v>
      </c>
      <c r="M10349" s="39">
        <f t="shared" si="1161"/>
        <v>0</v>
      </c>
      <c r="N10349" s="41">
        <f t="shared" si="1162"/>
        <v>0</v>
      </c>
    </row>
    <row r="10350" spans="2:14">
      <c r="B10350" s="1">
        <v>43215</v>
      </c>
      <c r="C10350" s="1">
        <f t="shared" ref="C10350:C10413" si="1163">DATE(YEAR(B10350),MONTH(B10350),DAY(1))</f>
        <v>43191</v>
      </c>
      <c r="E10350" s="42">
        <f>IF(DAY(B10350)&gt;14,VLOOKUP(DATE(YEAR(C10350),MONTH(C10350)-1,DAY(1)),'מדדים וריביות'!B:C,2,FALSE),VLOOKUP(DATE(YEAR(C10350),MONTH(C10350)-2,DAY(1)),'מדדים וריביות'!B:C,2,FALSE))</f>
        <v>33703893.899497002</v>
      </c>
      <c r="F10350" s="46">
        <f>IF($B$5=1,'ריבית יומית'!D10344,'ריבית יומית'!G10344)</f>
        <v>2.7242892239431882E-5</v>
      </c>
      <c r="G10350" s="50">
        <f t="shared" ref="G10350:G10413" si="1164">IF(B10350&gt;$B$2,0,F10350)</f>
        <v>0</v>
      </c>
      <c r="H10350" s="29">
        <f t="shared" si="1151"/>
        <v>1</v>
      </c>
      <c r="I10350" s="30">
        <f>VLOOKUP(B10349,'מדדים וריביות'!B:C,2)</f>
        <v>33838306.238079198</v>
      </c>
      <c r="K10350" s="39">
        <f t="shared" ref="K10350:K10413" si="1165">$B$4/E10350*D10350-D10350</f>
        <v>0</v>
      </c>
      <c r="L10350" s="39">
        <f t="shared" ref="L10350:L10413" si="1166">H10351*D10350-D10350</f>
        <v>0</v>
      </c>
      <c r="M10350" s="39">
        <f t="shared" ref="M10350:M10413" si="1167">$B$4/E10350*L10350-L10350</f>
        <v>0</v>
      </c>
      <c r="N10350" s="41">
        <f t="shared" ref="N10350:N10413" si="1168">SUM(K10350:M10350)</f>
        <v>0</v>
      </c>
    </row>
    <row r="10351" spans="2:14">
      <c r="B10351" s="1">
        <v>43216</v>
      </c>
      <c r="C10351" s="1">
        <f t="shared" si="1163"/>
        <v>43191</v>
      </c>
      <c r="E10351" s="42">
        <f>IF(DAY(B10351)&gt;14,VLOOKUP(DATE(YEAR(C10351),MONTH(C10351)-1,DAY(1)),'מדדים וריביות'!B:C,2,FALSE),VLOOKUP(DATE(YEAR(C10351),MONTH(C10351)-2,DAY(1)),'מדדים וריביות'!B:C,2,FALSE))</f>
        <v>33703893.899497002</v>
      </c>
      <c r="F10351" s="46">
        <f>IF($B$5=1,'ריבית יומית'!D10345,'ריבית יומית'!G10345)</f>
        <v>2.7242892239431882E-5</v>
      </c>
      <c r="G10351" s="50">
        <f t="shared" si="1164"/>
        <v>0</v>
      </c>
      <c r="H10351" s="29">
        <f t="shared" si="1151"/>
        <v>1</v>
      </c>
      <c r="I10351" s="30">
        <f>VLOOKUP(B10350,'מדדים וריביות'!B:C,2)</f>
        <v>33838306.238079198</v>
      </c>
      <c r="K10351" s="39">
        <f t="shared" si="1165"/>
        <v>0</v>
      </c>
      <c r="L10351" s="39">
        <f t="shared" si="1166"/>
        <v>0</v>
      </c>
      <c r="M10351" s="39">
        <f t="shared" si="1167"/>
        <v>0</v>
      </c>
      <c r="N10351" s="41">
        <f t="shared" si="1168"/>
        <v>0</v>
      </c>
    </row>
    <row r="10352" spans="2:14">
      <c r="B10352" s="1">
        <v>43217</v>
      </c>
      <c r="C10352" s="1">
        <f t="shared" si="1163"/>
        <v>43191</v>
      </c>
      <c r="E10352" s="42">
        <f>IF(DAY(B10352)&gt;14,VLOOKUP(DATE(YEAR(C10352),MONTH(C10352)-1,DAY(1)),'מדדים וריביות'!B:C,2,FALSE),VLOOKUP(DATE(YEAR(C10352),MONTH(C10352)-2,DAY(1)),'מדדים וריביות'!B:C,2,FALSE))</f>
        <v>33703893.899497002</v>
      </c>
      <c r="F10352" s="46">
        <f>IF($B$5=1,'ריבית יומית'!D10346,'ריבית יומית'!G10346)</f>
        <v>2.7242892239431882E-5</v>
      </c>
      <c r="G10352" s="50">
        <f t="shared" si="1164"/>
        <v>0</v>
      </c>
      <c r="H10352" s="29">
        <f t="shared" si="1151"/>
        <v>1</v>
      </c>
      <c r="I10352" s="30">
        <f>VLOOKUP(B10351,'מדדים וריביות'!B:C,2)</f>
        <v>33838306.238079198</v>
      </c>
      <c r="K10352" s="39">
        <f t="shared" si="1165"/>
        <v>0</v>
      </c>
      <c r="L10352" s="39">
        <f t="shared" si="1166"/>
        <v>0</v>
      </c>
      <c r="M10352" s="39">
        <f t="shared" si="1167"/>
        <v>0</v>
      </c>
      <c r="N10352" s="41">
        <f t="shared" si="1168"/>
        <v>0</v>
      </c>
    </row>
    <row r="10353" spans="2:14">
      <c r="B10353" s="1">
        <v>43218</v>
      </c>
      <c r="C10353" s="1">
        <f t="shared" si="1163"/>
        <v>43191</v>
      </c>
      <c r="E10353" s="42">
        <f>IF(DAY(B10353)&gt;14,VLOOKUP(DATE(YEAR(C10353),MONTH(C10353)-1,DAY(1)),'מדדים וריביות'!B:C,2,FALSE),VLOOKUP(DATE(YEAR(C10353),MONTH(C10353)-2,DAY(1)),'מדדים וריביות'!B:C,2,FALSE))</f>
        <v>33703893.899497002</v>
      </c>
      <c r="F10353" s="46">
        <f>IF($B$5=1,'ריבית יומית'!D10347,'ריבית יומית'!G10347)</f>
        <v>2.7242892239431882E-5</v>
      </c>
      <c r="G10353" s="50">
        <f t="shared" si="1164"/>
        <v>0</v>
      </c>
      <c r="H10353" s="29">
        <f t="shared" si="1151"/>
        <v>1</v>
      </c>
      <c r="I10353" s="30">
        <f>VLOOKUP(B10352,'מדדים וריביות'!B:C,2)</f>
        <v>33838306.238079198</v>
      </c>
      <c r="K10353" s="39">
        <f t="shared" si="1165"/>
        <v>0</v>
      </c>
      <c r="L10353" s="39">
        <f t="shared" si="1166"/>
        <v>0</v>
      </c>
      <c r="M10353" s="39">
        <f t="shared" si="1167"/>
        <v>0</v>
      </c>
      <c r="N10353" s="41">
        <f t="shared" si="1168"/>
        <v>0</v>
      </c>
    </row>
    <row r="10354" spans="2:14">
      <c r="B10354" s="1">
        <v>43219</v>
      </c>
      <c r="C10354" s="1">
        <f t="shared" si="1163"/>
        <v>43191</v>
      </c>
      <c r="E10354" s="42">
        <f>IF(DAY(B10354)&gt;14,VLOOKUP(DATE(YEAR(C10354),MONTH(C10354)-1,DAY(1)),'מדדים וריביות'!B:C,2,FALSE),VLOOKUP(DATE(YEAR(C10354),MONTH(C10354)-2,DAY(1)),'מדדים וריביות'!B:C,2,FALSE))</f>
        <v>33703893.899497002</v>
      </c>
      <c r="F10354" s="46">
        <f>IF($B$5=1,'ריבית יומית'!D10348,'ריבית יומית'!G10348)</f>
        <v>2.7242892239431882E-5</v>
      </c>
      <c r="G10354" s="50">
        <f t="shared" si="1164"/>
        <v>0</v>
      </c>
      <c r="H10354" s="29">
        <f t="shared" si="1151"/>
        <v>1</v>
      </c>
      <c r="I10354" s="30">
        <f>VLOOKUP(B10353,'מדדים וריביות'!B:C,2)</f>
        <v>33838306.238079198</v>
      </c>
      <c r="K10354" s="39">
        <f t="shared" si="1165"/>
        <v>0</v>
      </c>
      <c r="L10354" s="39">
        <f t="shared" si="1166"/>
        <v>0</v>
      </c>
      <c r="M10354" s="39">
        <f t="shared" si="1167"/>
        <v>0</v>
      </c>
      <c r="N10354" s="41">
        <f t="shared" si="1168"/>
        <v>0</v>
      </c>
    </row>
    <row r="10355" spans="2:14">
      <c r="B10355" s="1">
        <v>43220</v>
      </c>
      <c r="C10355" s="1">
        <f t="shared" si="1163"/>
        <v>43191</v>
      </c>
      <c r="E10355" s="42">
        <f>IF(DAY(B10355)&gt;14,VLOOKUP(DATE(YEAR(C10355),MONTH(C10355)-1,DAY(1)),'מדדים וריביות'!B:C,2,FALSE),VLOOKUP(DATE(YEAR(C10355),MONTH(C10355)-2,DAY(1)),'מדדים וריביות'!B:C,2,FALSE))</f>
        <v>33703893.899497002</v>
      </c>
      <c r="F10355" s="46">
        <f>IF($B$5=1,'ריבית יומית'!D10349,'ריבית יומית'!G10349)</f>
        <v>2.7242892239431882E-5</v>
      </c>
      <c r="G10355" s="50">
        <f t="shared" si="1164"/>
        <v>0</v>
      </c>
      <c r="H10355" s="29">
        <f t="shared" si="1151"/>
        <v>1</v>
      </c>
      <c r="I10355" s="30">
        <f>VLOOKUP(B10354,'מדדים וריביות'!B:C,2)</f>
        <v>33838306.238079198</v>
      </c>
      <c r="K10355" s="39">
        <f t="shared" si="1165"/>
        <v>0</v>
      </c>
      <c r="L10355" s="39">
        <f t="shared" si="1166"/>
        <v>0</v>
      </c>
      <c r="M10355" s="39">
        <f t="shared" si="1167"/>
        <v>0</v>
      </c>
      <c r="N10355" s="41">
        <f t="shared" si="1168"/>
        <v>0</v>
      </c>
    </row>
    <row r="10356" spans="2:14">
      <c r="B10356" s="1">
        <v>43221</v>
      </c>
      <c r="C10356" s="1">
        <f t="shared" si="1163"/>
        <v>43221</v>
      </c>
      <c r="E10356" s="42">
        <f>IF(DAY(B10356)&gt;14,VLOOKUP(DATE(YEAR(C10356),MONTH(C10356)-1,DAY(1)),'מדדים וריביות'!B:C,2,FALSE),VLOOKUP(DATE(YEAR(C10356),MONTH(C10356)-2,DAY(1)),'מדדים וריביות'!B:C,2,FALSE))</f>
        <v>33703893.899497002</v>
      </c>
      <c r="F10356" s="46">
        <f>IF($B$5=1,'ריבית יומית'!D10350,'ריבית יומית'!G10350)</f>
        <v>2.7242892239431882E-5</v>
      </c>
      <c r="G10356" s="50">
        <f t="shared" si="1164"/>
        <v>0</v>
      </c>
      <c r="H10356" s="29">
        <f t="shared" si="1151"/>
        <v>1</v>
      </c>
      <c r="I10356" s="30">
        <f>VLOOKUP(B10355,'מדדים וריביות'!B:C,2)</f>
        <v>33838306.238079198</v>
      </c>
      <c r="K10356" s="39">
        <f t="shared" si="1165"/>
        <v>0</v>
      </c>
      <c r="L10356" s="39">
        <f t="shared" si="1166"/>
        <v>0</v>
      </c>
      <c r="M10356" s="39">
        <f t="shared" si="1167"/>
        <v>0</v>
      </c>
      <c r="N10356" s="41">
        <f t="shared" si="1168"/>
        <v>0</v>
      </c>
    </row>
    <row r="10357" spans="2:14">
      <c r="B10357" s="1">
        <v>43222</v>
      </c>
      <c r="C10357" s="1">
        <f t="shared" si="1163"/>
        <v>43221</v>
      </c>
      <c r="E10357" s="42">
        <f>IF(DAY(B10357)&gt;14,VLOOKUP(DATE(YEAR(C10357),MONTH(C10357)-1,DAY(1)),'מדדים וריביות'!B:C,2,FALSE),VLOOKUP(DATE(YEAR(C10357),MONTH(C10357)-2,DAY(1)),'מדדים וריביות'!B:C,2,FALSE))</f>
        <v>33703893.899497002</v>
      </c>
      <c r="F10357" s="46">
        <f>IF($B$5=1,'ריבית יומית'!D10351,'ריבית יומית'!G10351)</f>
        <v>2.7242892239431882E-5</v>
      </c>
      <c r="G10357" s="50">
        <f t="shared" si="1164"/>
        <v>0</v>
      </c>
      <c r="H10357" s="29">
        <f t="shared" si="1151"/>
        <v>1</v>
      </c>
      <c r="I10357" s="30">
        <f>VLOOKUP(B10356,'מדדים וריביות'!B:C,2)</f>
        <v>34006321.661307</v>
      </c>
      <c r="K10357" s="39">
        <f t="shared" si="1165"/>
        <v>0</v>
      </c>
      <c r="L10357" s="39">
        <f t="shared" si="1166"/>
        <v>0</v>
      </c>
      <c r="M10357" s="39">
        <f t="shared" si="1167"/>
        <v>0</v>
      </c>
      <c r="N10357" s="41">
        <f t="shared" si="1168"/>
        <v>0</v>
      </c>
    </row>
    <row r="10358" spans="2:14">
      <c r="B10358" s="1">
        <v>43223</v>
      </c>
      <c r="C10358" s="1">
        <f t="shared" si="1163"/>
        <v>43221</v>
      </c>
      <c r="E10358" s="42">
        <f>IF(DAY(B10358)&gt;14,VLOOKUP(DATE(YEAR(C10358),MONTH(C10358)-1,DAY(1)),'מדדים וריביות'!B:C,2,FALSE),VLOOKUP(DATE(YEAR(C10358),MONTH(C10358)-2,DAY(1)),'מדדים וריביות'!B:C,2,FALSE))</f>
        <v>33703893.899497002</v>
      </c>
      <c r="F10358" s="46">
        <f>IF($B$5=1,'ריבית יומית'!D10352,'ריבית יומית'!G10352)</f>
        <v>2.7242892239431882E-5</v>
      </c>
      <c r="G10358" s="50">
        <f t="shared" si="1164"/>
        <v>0</v>
      </c>
      <c r="H10358" s="29">
        <f t="shared" si="1151"/>
        <v>1</v>
      </c>
      <c r="I10358" s="30">
        <f>VLOOKUP(B10357,'מדדים וריביות'!B:C,2)</f>
        <v>34006321.661307</v>
      </c>
      <c r="K10358" s="39">
        <f t="shared" si="1165"/>
        <v>0</v>
      </c>
      <c r="L10358" s="39">
        <f t="shared" si="1166"/>
        <v>0</v>
      </c>
      <c r="M10358" s="39">
        <f t="shared" si="1167"/>
        <v>0</v>
      </c>
      <c r="N10358" s="41">
        <f t="shared" si="1168"/>
        <v>0</v>
      </c>
    </row>
    <row r="10359" spans="2:14">
      <c r="B10359" s="1">
        <v>43224</v>
      </c>
      <c r="C10359" s="1">
        <f t="shared" si="1163"/>
        <v>43221</v>
      </c>
      <c r="E10359" s="42">
        <f>IF(DAY(B10359)&gt;14,VLOOKUP(DATE(YEAR(C10359),MONTH(C10359)-1,DAY(1)),'מדדים וריביות'!B:C,2,FALSE),VLOOKUP(DATE(YEAR(C10359),MONTH(C10359)-2,DAY(1)),'מדדים וריביות'!B:C,2,FALSE))</f>
        <v>33703893.899497002</v>
      </c>
      <c r="F10359" s="46">
        <f>IF($B$5=1,'ריבית יומית'!D10353,'ריבית יומית'!G10353)</f>
        <v>2.7242892239431882E-5</v>
      </c>
      <c r="G10359" s="50">
        <f t="shared" si="1164"/>
        <v>0</v>
      </c>
      <c r="H10359" s="29">
        <f t="shared" si="1151"/>
        <v>1</v>
      </c>
      <c r="I10359" s="30">
        <f>VLOOKUP(B10358,'מדדים וריביות'!B:C,2)</f>
        <v>34006321.661307</v>
      </c>
      <c r="K10359" s="39">
        <f t="shared" si="1165"/>
        <v>0</v>
      </c>
      <c r="L10359" s="39">
        <f t="shared" si="1166"/>
        <v>0</v>
      </c>
      <c r="M10359" s="39">
        <f t="shared" si="1167"/>
        <v>0</v>
      </c>
      <c r="N10359" s="41">
        <f t="shared" si="1168"/>
        <v>0</v>
      </c>
    </row>
    <row r="10360" spans="2:14">
      <c r="B10360" s="1">
        <v>43225</v>
      </c>
      <c r="C10360" s="1">
        <f t="shared" si="1163"/>
        <v>43221</v>
      </c>
      <c r="E10360" s="42">
        <f>IF(DAY(B10360)&gt;14,VLOOKUP(DATE(YEAR(C10360),MONTH(C10360)-1,DAY(1)),'מדדים וריביות'!B:C,2,FALSE),VLOOKUP(DATE(YEAR(C10360),MONTH(C10360)-2,DAY(1)),'מדדים וריביות'!B:C,2,FALSE))</f>
        <v>33703893.899497002</v>
      </c>
      <c r="F10360" s="46">
        <f>IF($B$5=1,'ריבית יומית'!D10354,'ריבית יומית'!G10354)</f>
        <v>2.7242892239431882E-5</v>
      </c>
      <c r="G10360" s="50">
        <f t="shared" si="1164"/>
        <v>0</v>
      </c>
      <c r="H10360" s="29">
        <f t="shared" si="1151"/>
        <v>1</v>
      </c>
      <c r="I10360" s="30">
        <f>VLOOKUP(B10359,'מדדים וריביות'!B:C,2)</f>
        <v>34006321.661307</v>
      </c>
      <c r="K10360" s="39">
        <f t="shared" si="1165"/>
        <v>0</v>
      </c>
      <c r="L10360" s="39">
        <f t="shared" si="1166"/>
        <v>0</v>
      </c>
      <c r="M10360" s="39">
        <f t="shared" si="1167"/>
        <v>0</v>
      </c>
      <c r="N10360" s="41">
        <f t="shared" si="1168"/>
        <v>0</v>
      </c>
    </row>
    <row r="10361" spans="2:14">
      <c r="B10361" s="1">
        <v>43226</v>
      </c>
      <c r="C10361" s="1">
        <f t="shared" si="1163"/>
        <v>43221</v>
      </c>
      <c r="E10361" s="42">
        <f>IF(DAY(B10361)&gt;14,VLOOKUP(DATE(YEAR(C10361),MONTH(C10361)-1,DAY(1)),'מדדים וריביות'!B:C,2,FALSE),VLOOKUP(DATE(YEAR(C10361),MONTH(C10361)-2,DAY(1)),'מדדים וריביות'!B:C,2,FALSE))</f>
        <v>33703893.899497002</v>
      </c>
      <c r="F10361" s="46">
        <f>IF($B$5=1,'ריבית יומית'!D10355,'ריבית יומית'!G10355)</f>
        <v>2.7242892239431882E-5</v>
      </c>
      <c r="G10361" s="50">
        <f t="shared" si="1164"/>
        <v>0</v>
      </c>
      <c r="H10361" s="29">
        <f t="shared" si="1151"/>
        <v>1</v>
      </c>
      <c r="I10361" s="30">
        <f>VLOOKUP(B10360,'מדדים וריביות'!B:C,2)</f>
        <v>34006321.661307</v>
      </c>
      <c r="K10361" s="39">
        <f t="shared" si="1165"/>
        <v>0</v>
      </c>
      <c r="L10361" s="39">
        <f t="shared" si="1166"/>
        <v>0</v>
      </c>
      <c r="M10361" s="39">
        <f t="shared" si="1167"/>
        <v>0</v>
      </c>
      <c r="N10361" s="41">
        <f t="shared" si="1168"/>
        <v>0</v>
      </c>
    </row>
    <row r="10362" spans="2:14">
      <c r="B10362" s="1">
        <v>43227</v>
      </c>
      <c r="C10362" s="1">
        <f t="shared" si="1163"/>
        <v>43221</v>
      </c>
      <c r="E10362" s="42">
        <f>IF(DAY(B10362)&gt;14,VLOOKUP(DATE(YEAR(C10362),MONTH(C10362)-1,DAY(1)),'מדדים וריביות'!B:C,2,FALSE),VLOOKUP(DATE(YEAR(C10362),MONTH(C10362)-2,DAY(1)),'מדדים וריביות'!B:C,2,FALSE))</f>
        <v>33703893.899497002</v>
      </c>
      <c r="F10362" s="46">
        <f>IF($B$5=1,'ריבית יומית'!D10356,'ריבית יומית'!G10356)</f>
        <v>2.7242892239431882E-5</v>
      </c>
      <c r="G10362" s="50">
        <f t="shared" si="1164"/>
        <v>0</v>
      </c>
      <c r="H10362" s="29">
        <f t="shared" si="1151"/>
        <v>1</v>
      </c>
      <c r="I10362" s="30">
        <f>VLOOKUP(B10361,'מדדים וריביות'!B:C,2)</f>
        <v>34006321.661307</v>
      </c>
      <c r="K10362" s="39">
        <f t="shared" si="1165"/>
        <v>0</v>
      </c>
      <c r="L10362" s="39">
        <f t="shared" si="1166"/>
        <v>0</v>
      </c>
      <c r="M10362" s="39">
        <f t="shared" si="1167"/>
        <v>0</v>
      </c>
      <c r="N10362" s="41">
        <f t="shared" si="1168"/>
        <v>0</v>
      </c>
    </row>
    <row r="10363" spans="2:14">
      <c r="B10363" s="1">
        <v>43228</v>
      </c>
      <c r="C10363" s="1">
        <f t="shared" si="1163"/>
        <v>43221</v>
      </c>
      <c r="E10363" s="42">
        <f>IF(DAY(B10363)&gt;14,VLOOKUP(DATE(YEAR(C10363),MONTH(C10363)-1,DAY(1)),'מדדים וריביות'!B:C,2,FALSE),VLOOKUP(DATE(YEAR(C10363),MONTH(C10363)-2,DAY(1)),'מדדים וריביות'!B:C,2,FALSE))</f>
        <v>33703893.899497002</v>
      </c>
      <c r="F10363" s="46">
        <f>IF($B$5=1,'ריבית יומית'!D10357,'ריבית יומית'!G10357)</f>
        <v>2.7242892239431882E-5</v>
      </c>
      <c r="G10363" s="50">
        <f t="shared" si="1164"/>
        <v>0</v>
      </c>
      <c r="H10363" s="29">
        <f t="shared" si="1151"/>
        <v>1</v>
      </c>
      <c r="I10363" s="30">
        <f>VLOOKUP(B10362,'מדדים וריביות'!B:C,2)</f>
        <v>34006321.661307</v>
      </c>
      <c r="K10363" s="39">
        <f t="shared" si="1165"/>
        <v>0</v>
      </c>
      <c r="L10363" s="39">
        <f t="shared" si="1166"/>
        <v>0</v>
      </c>
      <c r="M10363" s="39">
        <f t="shared" si="1167"/>
        <v>0</v>
      </c>
      <c r="N10363" s="41">
        <f t="shared" si="1168"/>
        <v>0</v>
      </c>
    </row>
    <row r="10364" spans="2:14">
      <c r="B10364" s="1">
        <v>43229</v>
      </c>
      <c r="C10364" s="1">
        <f t="shared" si="1163"/>
        <v>43221</v>
      </c>
      <c r="E10364" s="42">
        <f>IF(DAY(B10364)&gt;14,VLOOKUP(DATE(YEAR(C10364),MONTH(C10364)-1,DAY(1)),'מדדים וריביות'!B:C,2,FALSE),VLOOKUP(DATE(YEAR(C10364),MONTH(C10364)-2,DAY(1)),'מדדים וריביות'!B:C,2,FALSE))</f>
        <v>33703893.899497002</v>
      </c>
      <c r="F10364" s="46">
        <f>IF($B$5=1,'ריבית יומית'!D10358,'ריבית יומית'!G10358)</f>
        <v>2.7242892239431882E-5</v>
      </c>
      <c r="G10364" s="50">
        <f t="shared" si="1164"/>
        <v>0</v>
      </c>
      <c r="H10364" s="29">
        <f t="shared" si="1151"/>
        <v>1</v>
      </c>
      <c r="I10364" s="30">
        <f>VLOOKUP(B10363,'מדדים וריביות'!B:C,2)</f>
        <v>34006321.661307</v>
      </c>
      <c r="K10364" s="39">
        <f t="shared" si="1165"/>
        <v>0</v>
      </c>
      <c r="L10364" s="39">
        <f t="shared" si="1166"/>
        <v>0</v>
      </c>
      <c r="M10364" s="39">
        <f t="shared" si="1167"/>
        <v>0</v>
      </c>
      <c r="N10364" s="41">
        <f t="shared" si="1168"/>
        <v>0</v>
      </c>
    </row>
    <row r="10365" spans="2:14">
      <c r="B10365" s="1">
        <v>43230</v>
      </c>
      <c r="C10365" s="1">
        <f t="shared" si="1163"/>
        <v>43221</v>
      </c>
      <c r="E10365" s="42">
        <f>IF(DAY(B10365)&gt;14,VLOOKUP(DATE(YEAR(C10365),MONTH(C10365)-1,DAY(1)),'מדדים וריביות'!B:C,2,FALSE),VLOOKUP(DATE(YEAR(C10365),MONTH(C10365)-2,DAY(1)),'מדדים וריביות'!B:C,2,FALSE))</f>
        <v>33703893.899497002</v>
      </c>
      <c r="F10365" s="46">
        <f>IF($B$5=1,'ריבית יומית'!D10359,'ריבית יומית'!G10359)</f>
        <v>2.7242892239431882E-5</v>
      </c>
      <c r="G10365" s="50">
        <f t="shared" si="1164"/>
        <v>0</v>
      </c>
      <c r="H10365" s="29">
        <f t="shared" si="1151"/>
        <v>1</v>
      </c>
      <c r="I10365" s="30">
        <f>VLOOKUP(B10364,'מדדים וריביות'!B:C,2)</f>
        <v>34006321.661307</v>
      </c>
      <c r="K10365" s="39">
        <f t="shared" si="1165"/>
        <v>0</v>
      </c>
      <c r="L10365" s="39">
        <f t="shared" si="1166"/>
        <v>0</v>
      </c>
      <c r="M10365" s="39">
        <f t="shared" si="1167"/>
        <v>0</v>
      </c>
      <c r="N10365" s="41">
        <f t="shared" si="1168"/>
        <v>0</v>
      </c>
    </row>
    <row r="10366" spans="2:14">
      <c r="B10366" s="1">
        <v>43231</v>
      </c>
      <c r="C10366" s="1">
        <f t="shared" si="1163"/>
        <v>43221</v>
      </c>
      <c r="E10366" s="42">
        <f>IF(DAY(B10366)&gt;14,VLOOKUP(DATE(YEAR(C10366),MONTH(C10366)-1,DAY(1)),'מדדים וריביות'!B:C,2,FALSE),VLOOKUP(DATE(YEAR(C10366),MONTH(C10366)-2,DAY(1)),'מדדים וריביות'!B:C,2,FALSE))</f>
        <v>33703893.899497002</v>
      </c>
      <c r="F10366" s="46">
        <f>IF($B$5=1,'ריבית יומית'!D10360,'ריבית יומית'!G10360)</f>
        <v>2.7242892239431882E-5</v>
      </c>
      <c r="G10366" s="50">
        <f t="shared" si="1164"/>
        <v>0</v>
      </c>
      <c r="H10366" s="29">
        <f t="shared" si="1151"/>
        <v>1</v>
      </c>
      <c r="I10366" s="30">
        <f>VLOOKUP(B10365,'מדדים וריביות'!B:C,2)</f>
        <v>34006321.661307</v>
      </c>
      <c r="K10366" s="39">
        <f t="shared" si="1165"/>
        <v>0</v>
      </c>
      <c r="L10366" s="39">
        <f t="shared" si="1166"/>
        <v>0</v>
      </c>
      <c r="M10366" s="39">
        <f t="shared" si="1167"/>
        <v>0</v>
      </c>
      <c r="N10366" s="41">
        <f t="shared" si="1168"/>
        <v>0</v>
      </c>
    </row>
    <row r="10367" spans="2:14">
      <c r="B10367" s="1">
        <v>43232</v>
      </c>
      <c r="C10367" s="1">
        <f t="shared" si="1163"/>
        <v>43221</v>
      </c>
      <c r="E10367" s="42">
        <f>IF(DAY(B10367)&gt;14,VLOOKUP(DATE(YEAR(C10367),MONTH(C10367)-1,DAY(1)),'מדדים וריביות'!B:C,2,FALSE),VLOOKUP(DATE(YEAR(C10367),MONTH(C10367)-2,DAY(1)),'מדדים וריביות'!B:C,2,FALSE))</f>
        <v>33703893.899497002</v>
      </c>
      <c r="F10367" s="46">
        <f>IF($B$5=1,'ריבית יומית'!D10361,'ריבית יומית'!G10361)</f>
        <v>2.7242892239431882E-5</v>
      </c>
      <c r="G10367" s="50">
        <f t="shared" si="1164"/>
        <v>0</v>
      </c>
      <c r="H10367" s="29">
        <f t="shared" si="1151"/>
        <v>1</v>
      </c>
      <c r="I10367" s="30">
        <f>VLOOKUP(B10366,'מדדים וריביות'!B:C,2)</f>
        <v>34006321.661307</v>
      </c>
      <c r="K10367" s="39">
        <f t="shared" si="1165"/>
        <v>0</v>
      </c>
      <c r="L10367" s="39">
        <f t="shared" si="1166"/>
        <v>0</v>
      </c>
      <c r="M10367" s="39">
        <f t="shared" si="1167"/>
        <v>0</v>
      </c>
      <c r="N10367" s="41">
        <f t="shared" si="1168"/>
        <v>0</v>
      </c>
    </row>
    <row r="10368" spans="2:14">
      <c r="B10368" s="1">
        <v>43233</v>
      </c>
      <c r="C10368" s="1">
        <f t="shared" si="1163"/>
        <v>43221</v>
      </c>
      <c r="E10368" s="42">
        <f>IF(DAY(B10368)&gt;14,VLOOKUP(DATE(YEAR(C10368),MONTH(C10368)-1,DAY(1)),'מדדים וריביות'!B:C,2,FALSE),VLOOKUP(DATE(YEAR(C10368),MONTH(C10368)-2,DAY(1)),'מדדים וריביות'!B:C,2,FALSE))</f>
        <v>33703893.899497002</v>
      </c>
      <c r="F10368" s="46">
        <f>IF($B$5=1,'ריבית יומית'!D10362,'ריבית יומית'!G10362)</f>
        <v>2.7242892239431882E-5</v>
      </c>
      <c r="G10368" s="50">
        <f t="shared" si="1164"/>
        <v>0</v>
      </c>
      <c r="H10368" s="29">
        <f t="shared" si="1151"/>
        <v>1</v>
      </c>
      <c r="I10368" s="30">
        <f>VLOOKUP(B10367,'מדדים וריביות'!B:C,2)</f>
        <v>34006321.661307</v>
      </c>
      <c r="K10368" s="39">
        <f t="shared" si="1165"/>
        <v>0</v>
      </c>
      <c r="L10368" s="39">
        <f t="shared" si="1166"/>
        <v>0</v>
      </c>
      <c r="M10368" s="39">
        <f t="shared" si="1167"/>
        <v>0</v>
      </c>
      <c r="N10368" s="41">
        <f t="shared" si="1168"/>
        <v>0</v>
      </c>
    </row>
    <row r="10369" spans="2:14">
      <c r="B10369" s="1">
        <v>43234</v>
      </c>
      <c r="C10369" s="1">
        <f t="shared" si="1163"/>
        <v>43221</v>
      </c>
      <c r="E10369" s="42">
        <f>IF(DAY(B10369)&gt;14,VLOOKUP(DATE(YEAR(C10369),MONTH(C10369)-1,DAY(1)),'מדדים וריביות'!B:C,2,FALSE),VLOOKUP(DATE(YEAR(C10369),MONTH(C10369)-2,DAY(1)),'מדדים וריביות'!B:C,2,FALSE))</f>
        <v>33703893.899497002</v>
      </c>
      <c r="F10369" s="46">
        <f>IF($B$5=1,'ריבית יומית'!D10363,'ריבית יומית'!G10363)</f>
        <v>2.7242892239431882E-5</v>
      </c>
      <c r="G10369" s="50">
        <f t="shared" si="1164"/>
        <v>0</v>
      </c>
      <c r="H10369" s="29">
        <f t="shared" si="1151"/>
        <v>1</v>
      </c>
      <c r="I10369" s="30">
        <f>VLOOKUP(B10368,'מדדים וריביות'!B:C,2)</f>
        <v>34006321.661307</v>
      </c>
      <c r="K10369" s="39">
        <f t="shared" si="1165"/>
        <v>0</v>
      </c>
      <c r="L10369" s="39">
        <f t="shared" si="1166"/>
        <v>0</v>
      </c>
      <c r="M10369" s="39">
        <f t="shared" si="1167"/>
        <v>0</v>
      </c>
      <c r="N10369" s="41">
        <f t="shared" si="1168"/>
        <v>0</v>
      </c>
    </row>
    <row r="10370" spans="2:14">
      <c r="B10370" s="1">
        <v>43235</v>
      </c>
      <c r="C10370" s="1">
        <f t="shared" si="1163"/>
        <v>43221</v>
      </c>
      <c r="E10370" s="42">
        <f>IF(DAY(B10370)&gt;14,VLOOKUP(DATE(YEAR(C10370),MONTH(C10370)-1,DAY(1)),'מדדים וריביות'!B:C,2,FALSE),VLOOKUP(DATE(YEAR(C10370),MONTH(C10370)-2,DAY(1)),'מדדים וריביות'!B:C,2,FALSE))</f>
        <v>33838306.238079198</v>
      </c>
      <c r="F10370" s="46">
        <f>IF($B$5=1,'ריבית יומית'!D10364,'ריבית יומית'!G10364)</f>
        <v>2.7242892239431882E-5</v>
      </c>
      <c r="G10370" s="50">
        <f t="shared" si="1164"/>
        <v>0</v>
      </c>
      <c r="H10370" s="29">
        <f t="shared" si="1151"/>
        <v>1</v>
      </c>
      <c r="I10370" s="30">
        <f>VLOOKUP(B10369,'מדדים וריביות'!B:C,2)</f>
        <v>34006321.661307</v>
      </c>
      <c r="K10370" s="39">
        <f t="shared" si="1165"/>
        <v>0</v>
      </c>
      <c r="L10370" s="39">
        <f t="shared" si="1166"/>
        <v>0</v>
      </c>
      <c r="M10370" s="39">
        <f t="shared" si="1167"/>
        <v>0</v>
      </c>
      <c r="N10370" s="41">
        <f t="shared" si="1168"/>
        <v>0</v>
      </c>
    </row>
    <row r="10371" spans="2:14">
      <c r="B10371" s="1">
        <v>43236</v>
      </c>
      <c r="C10371" s="1">
        <f t="shared" si="1163"/>
        <v>43221</v>
      </c>
      <c r="E10371" s="42">
        <f>IF(DAY(B10371)&gt;14,VLOOKUP(DATE(YEAR(C10371),MONTH(C10371)-1,DAY(1)),'מדדים וריביות'!B:C,2,FALSE),VLOOKUP(DATE(YEAR(C10371),MONTH(C10371)-2,DAY(1)),'מדדים וריביות'!B:C,2,FALSE))</f>
        <v>33838306.238079198</v>
      </c>
      <c r="F10371" s="46">
        <f>IF($B$5=1,'ריבית יומית'!D10365,'ריבית יומית'!G10365)</f>
        <v>2.7242892239431882E-5</v>
      </c>
      <c r="G10371" s="50">
        <f t="shared" si="1164"/>
        <v>0</v>
      </c>
      <c r="H10371" s="29">
        <f t="shared" si="1151"/>
        <v>1</v>
      </c>
      <c r="I10371" s="30">
        <f>VLOOKUP(B10370,'מדדים וריביות'!B:C,2)</f>
        <v>34006321.661307</v>
      </c>
      <c r="K10371" s="39">
        <f t="shared" si="1165"/>
        <v>0</v>
      </c>
      <c r="L10371" s="39">
        <f t="shared" si="1166"/>
        <v>0</v>
      </c>
      <c r="M10371" s="39">
        <f t="shared" si="1167"/>
        <v>0</v>
      </c>
      <c r="N10371" s="41">
        <f t="shared" si="1168"/>
        <v>0</v>
      </c>
    </row>
    <row r="10372" spans="2:14">
      <c r="B10372" s="1">
        <v>43237</v>
      </c>
      <c r="C10372" s="1">
        <f t="shared" si="1163"/>
        <v>43221</v>
      </c>
      <c r="E10372" s="42">
        <f>IF(DAY(B10372)&gt;14,VLOOKUP(DATE(YEAR(C10372),MONTH(C10372)-1,DAY(1)),'מדדים וריביות'!B:C,2,FALSE),VLOOKUP(DATE(YEAR(C10372),MONTH(C10372)-2,DAY(1)),'מדדים וריביות'!B:C,2,FALSE))</f>
        <v>33838306.238079198</v>
      </c>
      <c r="F10372" s="46">
        <f>IF($B$5=1,'ריבית יומית'!D10366,'ריבית יומית'!G10366)</f>
        <v>2.7242892239431882E-5</v>
      </c>
      <c r="G10372" s="50">
        <f t="shared" si="1164"/>
        <v>0</v>
      </c>
      <c r="H10372" s="29">
        <f t="shared" si="1151"/>
        <v>1</v>
      </c>
      <c r="I10372" s="30">
        <f>VLOOKUP(B10371,'מדדים וריביות'!B:C,2)</f>
        <v>34006321.661307</v>
      </c>
      <c r="K10372" s="39">
        <f t="shared" si="1165"/>
        <v>0</v>
      </c>
      <c r="L10372" s="39">
        <f t="shared" si="1166"/>
        <v>0</v>
      </c>
      <c r="M10372" s="39">
        <f t="shared" si="1167"/>
        <v>0</v>
      </c>
      <c r="N10372" s="41">
        <f t="shared" si="1168"/>
        <v>0</v>
      </c>
    </row>
    <row r="10373" spans="2:14">
      <c r="B10373" s="1">
        <v>43238</v>
      </c>
      <c r="C10373" s="1">
        <f t="shared" si="1163"/>
        <v>43221</v>
      </c>
      <c r="E10373" s="42">
        <f>IF(DAY(B10373)&gt;14,VLOOKUP(DATE(YEAR(C10373),MONTH(C10373)-1,DAY(1)),'מדדים וריביות'!B:C,2,FALSE),VLOOKUP(DATE(YEAR(C10373),MONTH(C10373)-2,DAY(1)),'מדדים וריביות'!B:C,2,FALSE))</f>
        <v>33838306.238079198</v>
      </c>
      <c r="F10373" s="46">
        <f>IF($B$5=1,'ריבית יומית'!D10367,'ריבית יומית'!G10367)</f>
        <v>2.7242892239431882E-5</v>
      </c>
      <c r="G10373" s="50">
        <f t="shared" si="1164"/>
        <v>0</v>
      </c>
      <c r="H10373" s="29">
        <f t="shared" si="1151"/>
        <v>1</v>
      </c>
      <c r="I10373" s="30">
        <f>VLOOKUP(B10372,'מדדים וריביות'!B:C,2)</f>
        <v>34006321.661307</v>
      </c>
      <c r="K10373" s="39">
        <f t="shared" si="1165"/>
        <v>0</v>
      </c>
      <c r="L10373" s="39">
        <f t="shared" si="1166"/>
        <v>0</v>
      </c>
      <c r="M10373" s="39">
        <f t="shared" si="1167"/>
        <v>0</v>
      </c>
      <c r="N10373" s="41">
        <f t="shared" si="1168"/>
        <v>0</v>
      </c>
    </row>
    <row r="10374" spans="2:14">
      <c r="B10374" s="1">
        <v>43239</v>
      </c>
      <c r="C10374" s="1">
        <f t="shared" si="1163"/>
        <v>43221</v>
      </c>
      <c r="E10374" s="42">
        <f>IF(DAY(B10374)&gt;14,VLOOKUP(DATE(YEAR(C10374),MONTH(C10374)-1,DAY(1)),'מדדים וריביות'!B:C,2,FALSE),VLOOKUP(DATE(YEAR(C10374),MONTH(C10374)-2,DAY(1)),'מדדים וריביות'!B:C,2,FALSE))</f>
        <v>33838306.238079198</v>
      </c>
      <c r="F10374" s="46">
        <f>IF($B$5=1,'ריבית יומית'!D10368,'ריבית יומית'!G10368)</f>
        <v>2.7242892239431882E-5</v>
      </c>
      <c r="G10374" s="50">
        <f t="shared" si="1164"/>
        <v>0</v>
      </c>
      <c r="H10374" s="29">
        <f t="shared" si="1151"/>
        <v>1</v>
      </c>
      <c r="I10374" s="30">
        <f>VLOOKUP(B10373,'מדדים וריביות'!B:C,2)</f>
        <v>34006321.661307</v>
      </c>
      <c r="K10374" s="39">
        <f t="shared" si="1165"/>
        <v>0</v>
      </c>
      <c r="L10374" s="39">
        <f t="shared" si="1166"/>
        <v>0</v>
      </c>
      <c r="M10374" s="39">
        <f t="shared" si="1167"/>
        <v>0</v>
      </c>
      <c r="N10374" s="41">
        <f t="shared" si="1168"/>
        <v>0</v>
      </c>
    </row>
    <row r="10375" spans="2:14">
      <c r="B10375" s="1">
        <v>43240</v>
      </c>
      <c r="C10375" s="1">
        <f t="shared" si="1163"/>
        <v>43221</v>
      </c>
      <c r="E10375" s="42">
        <f>IF(DAY(B10375)&gt;14,VLOOKUP(DATE(YEAR(C10375),MONTH(C10375)-1,DAY(1)),'מדדים וריביות'!B:C,2,FALSE),VLOOKUP(DATE(YEAR(C10375),MONTH(C10375)-2,DAY(1)),'מדדים וריביות'!B:C,2,FALSE))</f>
        <v>33838306.238079198</v>
      </c>
      <c r="F10375" s="46">
        <f>IF($B$5=1,'ריבית יומית'!D10369,'ריבית יומית'!G10369)</f>
        <v>2.7242892239431882E-5</v>
      </c>
      <c r="G10375" s="50">
        <f t="shared" si="1164"/>
        <v>0</v>
      </c>
      <c r="H10375" s="29">
        <f t="shared" si="1151"/>
        <v>1</v>
      </c>
      <c r="I10375" s="30">
        <f>VLOOKUP(B10374,'מדדים וריביות'!B:C,2)</f>
        <v>34006321.661307</v>
      </c>
      <c r="K10375" s="39">
        <f t="shared" si="1165"/>
        <v>0</v>
      </c>
      <c r="L10375" s="39">
        <f t="shared" si="1166"/>
        <v>0</v>
      </c>
      <c r="M10375" s="39">
        <f t="shared" si="1167"/>
        <v>0</v>
      </c>
      <c r="N10375" s="41">
        <f t="shared" si="1168"/>
        <v>0</v>
      </c>
    </row>
    <row r="10376" spans="2:14">
      <c r="B10376" s="1">
        <v>43241</v>
      </c>
      <c r="C10376" s="1">
        <f t="shared" si="1163"/>
        <v>43221</v>
      </c>
      <c r="E10376" s="42">
        <f>IF(DAY(B10376)&gt;14,VLOOKUP(DATE(YEAR(C10376),MONTH(C10376)-1,DAY(1)),'מדדים וריביות'!B:C,2,FALSE),VLOOKUP(DATE(YEAR(C10376),MONTH(C10376)-2,DAY(1)),'מדדים וריביות'!B:C,2,FALSE))</f>
        <v>33838306.238079198</v>
      </c>
      <c r="F10376" s="46">
        <f>IF($B$5=1,'ריבית יומית'!D10370,'ריבית יומית'!G10370)</f>
        <v>2.7242892239431882E-5</v>
      </c>
      <c r="G10376" s="50">
        <f t="shared" si="1164"/>
        <v>0</v>
      </c>
      <c r="H10376" s="29">
        <f t="shared" si="1151"/>
        <v>1</v>
      </c>
      <c r="I10376" s="30">
        <f>VLOOKUP(B10375,'מדדים וריביות'!B:C,2)</f>
        <v>34006321.661307</v>
      </c>
      <c r="K10376" s="39">
        <f t="shared" si="1165"/>
        <v>0</v>
      </c>
      <c r="L10376" s="39">
        <f t="shared" si="1166"/>
        <v>0</v>
      </c>
      <c r="M10376" s="39">
        <f t="shared" si="1167"/>
        <v>0</v>
      </c>
      <c r="N10376" s="41">
        <f t="shared" si="1168"/>
        <v>0</v>
      </c>
    </row>
    <row r="10377" spans="2:14">
      <c r="B10377" s="1">
        <v>43242</v>
      </c>
      <c r="C10377" s="1">
        <f t="shared" si="1163"/>
        <v>43221</v>
      </c>
      <c r="E10377" s="42">
        <f>IF(DAY(B10377)&gt;14,VLOOKUP(DATE(YEAR(C10377),MONTH(C10377)-1,DAY(1)),'מדדים וריביות'!B:C,2,FALSE),VLOOKUP(DATE(YEAR(C10377),MONTH(C10377)-2,DAY(1)),'מדדים וריביות'!B:C,2,FALSE))</f>
        <v>33838306.238079198</v>
      </c>
      <c r="F10377" s="46">
        <f>IF($B$5=1,'ריבית יומית'!D10371,'ריבית יומית'!G10371)</f>
        <v>2.7242892239431882E-5</v>
      </c>
      <c r="G10377" s="50">
        <f t="shared" si="1164"/>
        <v>0</v>
      </c>
      <c r="H10377" s="29">
        <f t="shared" si="1151"/>
        <v>1</v>
      </c>
      <c r="I10377" s="30">
        <f>VLOOKUP(B10376,'מדדים וריביות'!B:C,2)</f>
        <v>34006321.661307</v>
      </c>
      <c r="K10377" s="39">
        <f t="shared" si="1165"/>
        <v>0</v>
      </c>
      <c r="L10377" s="39">
        <f t="shared" si="1166"/>
        <v>0</v>
      </c>
      <c r="M10377" s="39">
        <f t="shared" si="1167"/>
        <v>0</v>
      </c>
      <c r="N10377" s="41">
        <f t="shared" si="1168"/>
        <v>0</v>
      </c>
    </row>
    <row r="10378" spans="2:14">
      <c r="B10378" s="1">
        <v>43243</v>
      </c>
      <c r="C10378" s="1">
        <f t="shared" si="1163"/>
        <v>43221</v>
      </c>
      <c r="E10378" s="42">
        <f>IF(DAY(B10378)&gt;14,VLOOKUP(DATE(YEAR(C10378),MONTH(C10378)-1,DAY(1)),'מדדים וריביות'!B:C,2,FALSE),VLOOKUP(DATE(YEAR(C10378),MONTH(C10378)-2,DAY(1)),'מדדים וריביות'!B:C,2,FALSE))</f>
        <v>33838306.238079198</v>
      </c>
      <c r="F10378" s="46">
        <f>IF($B$5=1,'ריבית יומית'!D10372,'ריבית יומית'!G10372)</f>
        <v>2.7242892239431882E-5</v>
      </c>
      <c r="G10378" s="50">
        <f>IF(B10378&gt;$B$2,0,F10378)</f>
        <v>0</v>
      </c>
      <c r="H10378" s="29">
        <f t="shared" si="1151"/>
        <v>1</v>
      </c>
      <c r="I10378" s="30">
        <f>VLOOKUP(B10377,'מדדים וריביות'!B:C,2)</f>
        <v>34006321.661307</v>
      </c>
      <c r="K10378" s="39">
        <f t="shared" si="1165"/>
        <v>0</v>
      </c>
      <c r="L10378" s="39">
        <f t="shared" si="1166"/>
        <v>0</v>
      </c>
      <c r="M10378" s="39">
        <f t="shared" si="1167"/>
        <v>0</v>
      </c>
      <c r="N10378" s="41">
        <f t="shared" si="1168"/>
        <v>0</v>
      </c>
    </row>
    <row r="10379" spans="2:14">
      <c r="B10379" s="1">
        <v>43244</v>
      </c>
      <c r="C10379" s="1">
        <f t="shared" si="1163"/>
        <v>43221</v>
      </c>
      <c r="E10379" s="42">
        <f>IF(DAY(B10379)&gt;14,VLOOKUP(DATE(YEAR(C10379),MONTH(C10379)-1,DAY(1)),'מדדים וריביות'!B:C,2,FALSE),VLOOKUP(DATE(YEAR(C10379),MONTH(C10379)-2,DAY(1)),'מדדים וריביות'!B:C,2,FALSE))</f>
        <v>33838306.238079198</v>
      </c>
      <c r="F10379" s="46">
        <f>IF($B$5=1,'ריבית יומית'!D10373,'ריבית יומית'!G10373)</f>
        <v>2.7242892239431882E-5</v>
      </c>
      <c r="G10379" s="50">
        <f t="shared" si="1164"/>
        <v>0</v>
      </c>
      <c r="H10379" s="29">
        <f t="shared" si="1151"/>
        <v>1</v>
      </c>
      <c r="I10379" s="30">
        <f>VLOOKUP(B10378,'מדדים וריביות'!B:C,2)</f>
        <v>34006321.661307</v>
      </c>
      <c r="K10379" s="39">
        <f t="shared" si="1165"/>
        <v>0</v>
      </c>
      <c r="L10379" s="39">
        <f t="shared" si="1166"/>
        <v>0</v>
      </c>
      <c r="M10379" s="39">
        <f t="shared" si="1167"/>
        <v>0</v>
      </c>
      <c r="N10379" s="41">
        <f t="shared" si="1168"/>
        <v>0</v>
      </c>
    </row>
    <row r="10380" spans="2:14">
      <c r="B10380" s="1">
        <v>43245</v>
      </c>
      <c r="C10380" s="1">
        <f t="shared" si="1163"/>
        <v>43221</v>
      </c>
      <c r="E10380" s="42">
        <f>IF(DAY(B10380)&gt;14,VLOOKUP(DATE(YEAR(C10380),MONTH(C10380)-1,DAY(1)),'מדדים וריביות'!B:C,2,FALSE),VLOOKUP(DATE(YEAR(C10380),MONTH(C10380)-2,DAY(1)),'מדדים וריביות'!B:C,2,FALSE))</f>
        <v>33838306.238079198</v>
      </c>
      <c r="F10380" s="46">
        <f>IF($B$5=1,'ריבית יומית'!D10374,'ריבית יומית'!G10374)</f>
        <v>2.7242892239431882E-5</v>
      </c>
      <c r="G10380" s="50">
        <f t="shared" si="1164"/>
        <v>0</v>
      </c>
      <c r="H10380" s="29">
        <f t="shared" si="1151"/>
        <v>1</v>
      </c>
      <c r="I10380" s="30">
        <f>VLOOKUP(B10379,'מדדים וריביות'!B:C,2)</f>
        <v>34006321.661307</v>
      </c>
      <c r="K10380" s="39">
        <f t="shared" si="1165"/>
        <v>0</v>
      </c>
      <c r="L10380" s="39">
        <f t="shared" si="1166"/>
        <v>0</v>
      </c>
      <c r="M10380" s="39">
        <f t="shared" si="1167"/>
        <v>0</v>
      </c>
      <c r="N10380" s="41">
        <f t="shared" si="1168"/>
        <v>0</v>
      </c>
    </row>
    <row r="10381" spans="2:14">
      <c r="B10381" s="1">
        <v>43246</v>
      </c>
      <c r="C10381" s="1">
        <f t="shared" si="1163"/>
        <v>43221</v>
      </c>
      <c r="E10381" s="42">
        <f>IF(DAY(B10381)&gt;14,VLOOKUP(DATE(YEAR(C10381),MONTH(C10381)-1,DAY(1)),'מדדים וריביות'!B:C,2,FALSE),VLOOKUP(DATE(YEAR(C10381),MONTH(C10381)-2,DAY(1)),'מדדים וריביות'!B:C,2,FALSE))</f>
        <v>33838306.238079198</v>
      </c>
      <c r="F10381" s="46">
        <f>IF($B$5=1,'ריבית יומית'!D10375,'ריבית יומית'!G10375)</f>
        <v>2.7242892239431882E-5</v>
      </c>
      <c r="G10381" s="50">
        <f t="shared" si="1164"/>
        <v>0</v>
      </c>
      <c r="H10381" s="29">
        <f t="shared" si="1151"/>
        <v>1</v>
      </c>
      <c r="I10381" s="30">
        <f>VLOOKUP(B10380,'מדדים וריביות'!B:C,2)</f>
        <v>34006321.661307</v>
      </c>
      <c r="K10381" s="39">
        <f t="shared" si="1165"/>
        <v>0</v>
      </c>
      <c r="L10381" s="39">
        <f t="shared" si="1166"/>
        <v>0</v>
      </c>
      <c r="M10381" s="39">
        <f t="shared" si="1167"/>
        <v>0</v>
      </c>
      <c r="N10381" s="41">
        <f t="shared" si="1168"/>
        <v>0</v>
      </c>
    </row>
    <row r="10382" spans="2:14">
      <c r="B10382" s="1">
        <v>43247</v>
      </c>
      <c r="C10382" s="1">
        <f t="shared" si="1163"/>
        <v>43221</v>
      </c>
      <c r="E10382" s="42">
        <f>IF(DAY(B10382)&gt;14,VLOOKUP(DATE(YEAR(C10382),MONTH(C10382)-1,DAY(1)),'מדדים וריביות'!B:C,2,FALSE),VLOOKUP(DATE(YEAR(C10382),MONTH(C10382)-2,DAY(1)),'מדדים וריביות'!B:C,2,FALSE))</f>
        <v>33838306.238079198</v>
      </c>
      <c r="F10382" s="46">
        <f>IF($B$5=1,'ריבית יומית'!D10376,'ריבית יומית'!G10376)</f>
        <v>2.7242892239431882E-5</v>
      </c>
      <c r="G10382" s="50">
        <f t="shared" si="1164"/>
        <v>0</v>
      </c>
      <c r="H10382" s="29">
        <f t="shared" si="1151"/>
        <v>1</v>
      </c>
      <c r="I10382" s="30">
        <f>VLOOKUP(B10381,'מדדים וריביות'!B:C,2)</f>
        <v>34006321.661307</v>
      </c>
      <c r="K10382" s="39">
        <f t="shared" si="1165"/>
        <v>0</v>
      </c>
      <c r="L10382" s="39">
        <f t="shared" si="1166"/>
        <v>0</v>
      </c>
      <c r="M10382" s="39">
        <f t="shared" si="1167"/>
        <v>0</v>
      </c>
      <c r="N10382" s="41">
        <f t="shared" si="1168"/>
        <v>0</v>
      </c>
    </row>
    <row r="10383" spans="2:14">
      <c r="B10383" s="1">
        <v>43248</v>
      </c>
      <c r="C10383" s="1">
        <f t="shared" si="1163"/>
        <v>43221</v>
      </c>
      <c r="E10383" s="42">
        <f>IF(DAY(B10383)&gt;14,VLOOKUP(DATE(YEAR(C10383),MONTH(C10383)-1,DAY(1)),'מדדים וריביות'!B:C,2,FALSE),VLOOKUP(DATE(YEAR(C10383),MONTH(C10383)-2,DAY(1)),'מדדים וריביות'!B:C,2,FALSE))</f>
        <v>33838306.238079198</v>
      </c>
      <c r="F10383" s="46">
        <f>IF($B$5=1,'ריבית יומית'!D10377,'ריבית יומית'!G10377)</f>
        <v>2.7242892239431882E-5</v>
      </c>
      <c r="G10383" s="50">
        <f t="shared" si="1164"/>
        <v>0</v>
      </c>
      <c r="H10383" s="29">
        <f t="shared" si="1151"/>
        <v>1</v>
      </c>
      <c r="I10383" s="30">
        <f>VLOOKUP(B10382,'מדדים וריביות'!B:C,2)</f>
        <v>34006321.661307</v>
      </c>
      <c r="K10383" s="39">
        <f t="shared" si="1165"/>
        <v>0</v>
      </c>
      <c r="L10383" s="39">
        <f t="shared" si="1166"/>
        <v>0</v>
      </c>
      <c r="M10383" s="39">
        <f t="shared" si="1167"/>
        <v>0</v>
      </c>
      <c r="N10383" s="41">
        <f t="shared" si="1168"/>
        <v>0</v>
      </c>
    </row>
    <row r="10384" spans="2:14">
      <c r="B10384" s="1">
        <v>43249</v>
      </c>
      <c r="C10384" s="1">
        <f t="shared" si="1163"/>
        <v>43221</v>
      </c>
      <c r="E10384" s="42">
        <f>IF(DAY(B10384)&gt;14,VLOOKUP(DATE(YEAR(C10384),MONTH(C10384)-1,DAY(1)),'מדדים וריביות'!B:C,2,FALSE),VLOOKUP(DATE(YEAR(C10384),MONTH(C10384)-2,DAY(1)),'מדדים וריביות'!B:C,2,FALSE))</f>
        <v>33838306.238079198</v>
      </c>
      <c r="F10384" s="46">
        <f>IF($B$5=1,'ריבית יומית'!D10378,'ריבית יומית'!G10378)</f>
        <v>2.7242892239431882E-5</v>
      </c>
      <c r="G10384" s="50">
        <f t="shared" si="1164"/>
        <v>0</v>
      </c>
      <c r="H10384" s="29">
        <f t="shared" si="1151"/>
        <v>1</v>
      </c>
      <c r="I10384" s="30">
        <f>VLOOKUP(B10383,'מדדים וריביות'!B:C,2)</f>
        <v>34006321.661307</v>
      </c>
      <c r="K10384" s="39">
        <f t="shared" si="1165"/>
        <v>0</v>
      </c>
      <c r="L10384" s="39">
        <f t="shared" si="1166"/>
        <v>0</v>
      </c>
      <c r="M10384" s="39">
        <f t="shared" si="1167"/>
        <v>0</v>
      </c>
      <c r="N10384" s="41">
        <f t="shared" si="1168"/>
        <v>0</v>
      </c>
    </row>
    <row r="10385" spans="2:14">
      <c r="B10385" s="1">
        <v>43250</v>
      </c>
      <c r="C10385" s="1">
        <f t="shared" si="1163"/>
        <v>43221</v>
      </c>
      <c r="E10385" s="42">
        <f>IF(DAY(B10385)&gt;14,VLOOKUP(DATE(YEAR(C10385),MONTH(C10385)-1,DAY(1)),'מדדים וריביות'!B:C,2,FALSE),VLOOKUP(DATE(YEAR(C10385),MONTH(C10385)-2,DAY(1)),'מדדים וריביות'!B:C,2,FALSE))</f>
        <v>33838306.238079198</v>
      </c>
      <c r="F10385" s="46">
        <f>IF($B$5=1,'ריבית יומית'!D10379,'ריבית יומית'!G10379)</f>
        <v>2.7242892239431882E-5</v>
      </c>
      <c r="G10385" s="50">
        <f t="shared" si="1164"/>
        <v>0</v>
      </c>
      <c r="H10385" s="29">
        <f t="shared" si="1151"/>
        <v>1</v>
      </c>
      <c r="I10385" s="30">
        <f>VLOOKUP(B10384,'מדדים וריביות'!B:C,2)</f>
        <v>34006321.661307</v>
      </c>
      <c r="K10385" s="39">
        <f t="shared" si="1165"/>
        <v>0</v>
      </c>
      <c r="L10385" s="39">
        <f t="shared" si="1166"/>
        <v>0</v>
      </c>
      <c r="M10385" s="39">
        <f t="shared" si="1167"/>
        <v>0</v>
      </c>
      <c r="N10385" s="41">
        <f t="shared" si="1168"/>
        <v>0</v>
      </c>
    </row>
    <row r="10386" spans="2:14">
      <c r="B10386" s="1">
        <v>43251</v>
      </c>
      <c r="C10386" s="1">
        <f t="shared" si="1163"/>
        <v>43221</v>
      </c>
      <c r="E10386" s="42">
        <f>IF(DAY(B10386)&gt;14,VLOOKUP(DATE(YEAR(C10386),MONTH(C10386)-1,DAY(1)),'מדדים וריביות'!B:C,2,FALSE),VLOOKUP(DATE(YEAR(C10386),MONTH(C10386)-2,DAY(1)),'מדדים וריביות'!B:C,2,FALSE))</f>
        <v>33838306.238079198</v>
      </c>
      <c r="F10386" s="46">
        <f>IF($B$5=1,'ריבית יומית'!D10380,'ריבית יומית'!G10380)</f>
        <v>2.7242892239431882E-5</v>
      </c>
      <c r="G10386" s="50">
        <f t="shared" si="1164"/>
        <v>0</v>
      </c>
      <c r="H10386" s="29">
        <f t="shared" si="1151"/>
        <v>1</v>
      </c>
      <c r="I10386" s="30">
        <f>VLOOKUP(B10385,'מדדים וריביות'!B:C,2)</f>
        <v>34006321.661307</v>
      </c>
      <c r="K10386" s="39">
        <f t="shared" si="1165"/>
        <v>0</v>
      </c>
      <c r="L10386" s="39">
        <f t="shared" si="1166"/>
        <v>0</v>
      </c>
      <c r="M10386" s="39">
        <f t="shared" si="1167"/>
        <v>0</v>
      </c>
      <c r="N10386" s="41">
        <f t="shared" si="1168"/>
        <v>0</v>
      </c>
    </row>
    <row r="10387" spans="2:14">
      <c r="B10387" s="1">
        <v>43252</v>
      </c>
      <c r="C10387" s="1">
        <f t="shared" si="1163"/>
        <v>43252</v>
      </c>
      <c r="E10387" s="42">
        <f>IF(DAY(B10387)&gt;14,VLOOKUP(DATE(YEAR(C10387),MONTH(C10387)-1,DAY(1)),'מדדים וריביות'!B:C,2,FALSE),VLOOKUP(DATE(YEAR(C10387),MONTH(C10387)-2,DAY(1)),'מדדים וריביות'!B:C,2,FALSE))</f>
        <v>33838306.238079198</v>
      </c>
      <c r="F10387" s="46">
        <f>IF($B$5=1,'ריבית יומית'!D10381,'ריבית יומית'!G10381)</f>
        <v>2.7242892239431882E-5</v>
      </c>
      <c r="G10387" s="50">
        <f t="shared" si="1164"/>
        <v>0</v>
      </c>
      <c r="H10387" s="29">
        <f t="shared" si="1151"/>
        <v>1</v>
      </c>
      <c r="I10387" s="30">
        <f>VLOOKUP(B10386,'מדדים וריביות'!B:C,2)</f>
        <v>34006321.661307</v>
      </c>
      <c r="K10387" s="39">
        <f t="shared" si="1165"/>
        <v>0</v>
      </c>
      <c r="L10387" s="39">
        <f t="shared" si="1166"/>
        <v>0</v>
      </c>
      <c r="M10387" s="39">
        <f t="shared" si="1167"/>
        <v>0</v>
      </c>
      <c r="N10387" s="41">
        <f t="shared" si="1168"/>
        <v>0</v>
      </c>
    </row>
    <row r="10388" spans="2:14">
      <c r="B10388" s="1">
        <v>43253</v>
      </c>
      <c r="C10388" s="1">
        <f t="shared" si="1163"/>
        <v>43252</v>
      </c>
      <c r="E10388" s="42">
        <f>IF(DAY(B10388)&gt;14,VLOOKUP(DATE(YEAR(C10388),MONTH(C10388)-1,DAY(1)),'מדדים וריביות'!B:C,2,FALSE),VLOOKUP(DATE(YEAR(C10388),MONTH(C10388)-2,DAY(1)),'מדדים וריביות'!B:C,2,FALSE))</f>
        <v>33838306.238079198</v>
      </c>
      <c r="F10388" s="46">
        <f>IF($B$5=1,'ריבית יומית'!D10382,'ריבית יומית'!G10382)</f>
        <v>2.7242892239431882E-5</v>
      </c>
      <c r="G10388" s="50">
        <f t="shared" si="1164"/>
        <v>0</v>
      </c>
      <c r="H10388" s="29">
        <f t="shared" si="1151"/>
        <v>1</v>
      </c>
      <c r="I10388" s="30">
        <f>VLOOKUP(B10387,'מדדים וריביות'!B:C,2)</f>
        <v>34039924.745952599</v>
      </c>
      <c r="K10388" s="39">
        <f t="shared" si="1165"/>
        <v>0</v>
      </c>
      <c r="L10388" s="39">
        <f t="shared" si="1166"/>
        <v>0</v>
      </c>
      <c r="M10388" s="39">
        <f t="shared" si="1167"/>
        <v>0</v>
      </c>
      <c r="N10388" s="41">
        <f t="shared" si="1168"/>
        <v>0</v>
      </c>
    </row>
    <row r="10389" spans="2:14">
      <c r="B10389" s="1">
        <v>43254</v>
      </c>
      <c r="C10389" s="1">
        <f t="shared" si="1163"/>
        <v>43252</v>
      </c>
      <c r="E10389" s="42">
        <f>IF(DAY(B10389)&gt;14,VLOOKUP(DATE(YEAR(C10389),MONTH(C10389)-1,DAY(1)),'מדדים וריביות'!B:C,2,FALSE),VLOOKUP(DATE(YEAR(C10389),MONTH(C10389)-2,DAY(1)),'מדדים וריביות'!B:C,2,FALSE))</f>
        <v>33838306.238079198</v>
      </c>
      <c r="F10389" s="46">
        <f>IF($B$5=1,'ריבית יומית'!D10383,'ריבית יומית'!G10383)</f>
        <v>2.7242892239431882E-5</v>
      </c>
      <c r="G10389" s="50">
        <f t="shared" si="1164"/>
        <v>0</v>
      </c>
      <c r="H10389" s="29">
        <f t="shared" si="1151"/>
        <v>1</v>
      </c>
      <c r="I10389" s="30">
        <f>VLOOKUP(B10388,'מדדים וריביות'!B:C,2)</f>
        <v>34039924.745952599</v>
      </c>
      <c r="K10389" s="39">
        <f t="shared" si="1165"/>
        <v>0</v>
      </c>
      <c r="L10389" s="39">
        <f t="shared" si="1166"/>
        <v>0</v>
      </c>
      <c r="M10389" s="39">
        <f t="shared" si="1167"/>
        <v>0</v>
      </c>
      <c r="N10389" s="41">
        <f t="shared" si="1168"/>
        <v>0</v>
      </c>
    </row>
    <row r="10390" spans="2:14">
      <c r="B10390" s="1">
        <v>43255</v>
      </c>
      <c r="C10390" s="1">
        <f t="shared" si="1163"/>
        <v>43252</v>
      </c>
      <c r="E10390" s="42">
        <f>IF(DAY(B10390)&gt;14,VLOOKUP(DATE(YEAR(C10390),MONTH(C10390)-1,DAY(1)),'מדדים וריביות'!B:C,2,FALSE),VLOOKUP(DATE(YEAR(C10390),MONTH(C10390)-2,DAY(1)),'מדדים וריביות'!B:C,2,FALSE))</f>
        <v>33838306.238079198</v>
      </c>
      <c r="F10390" s="46">
        <f>IF($B$5=1,'ריבית יומית'!D10384,'ריבית יומית'!G10384)</f>
        <v>2.7242892239431882E-5</v>
      </c>
      <c r="G10390" s="50">
        <f t="shared" si="1164"/>
        <v>0</v>
      </c>
      <c r="H10390" s="29">
        <f t="shared" si="1151"/>
        <v>1</v>
      </c>
      <c r="I10390" s="30">
        <f>VLOOKUP(B10389,'מדדים וריביות'!B:C,2)</f>
        <v>34039924.745952599</v>
      </c>
      <c r="K10390" s="39">
        <f t="shared" si="1165"/>
        <v>0</v>
      </c>
      <c r="L10390" s="39">
        <f t="shared" si="1166"/>
        <v>0</v>
      </c>
      <c r="M10390" s="39">
        <f t="shared" si="1167"/>
        <v>0</v>
      </c>
      <c r="N10390" s="41">
        <f t="shared" si="1168"/>
        <v>0</v>
      </c>
    </row>
    <row r="10391" spans="2:14">
      <c r="B10391" s="1">
        <v>43256</v>
      </c>
      <c r="C10391" s="1">
        <f t="shared" si="1163"/>
        <v>43252</v>
      </c>
      <c r="E10391" s="42">
        <f>IF(DAY(B10391)&gt;14,VLOOKUP(DATE(YEAR(C10391),MONTH(C10391)-1,DAY(1)),'מדדים וריביות'!B:C,2,FALSE),VLOOKUP(DATE(YEAR(C10391),MONTH(C10391)-2,DAY(1)),'מדדים וריביות'!B:C,2,FALSE))</f>
        <v>33838306.238079198</v>
      </c>
      <c r="F10391" s="46">
        <f>IF($B$5=1,'ריבית יומית'!D10385,'ריבית יומית'!G10385)</f>
        <v>2.7242892239431882E-5</v>
      </c>
      <c r="G10391" s="50">
        <f t="shared" si="1164"/>
        <v>0</v>
      </c>
      <c r="H10391" s="29">
        <f t="shared" si="1151"/>
        <v>1</v>
      </c>
      <c r="I10391" s="30">
        <f>VLOOKUP(B10390,'מדדים וריביות'!B:C,2)</f>
        <v>34039924.745952599</v>
      </c>
      <c r="K10391" s="39">
        <f t="shared" si="1165"/>
        <v>0</v>
      </c>
      <c r="L10391" s="39">
        <f t="shared" si="1166"/>
        <v>0</v>
      </c>
      <c r="M10391" s="39">
        <f t="shared" si="1167"/>
        <v>0</v>
      </c>
      <c r="N10391" s="41">
        <f t="shared" si="1168"/>
        <v>0</v>
      </c>
    </row>
    <row r="10392" spans="2:14">
      <c r="B10392" s="1">
        <v>43257</v>
      </c>
      <c r="C10392" s="1">
        <f t="shared" si="1163"/>
        <v>43252</v>
      </c>
      <c r="E10392" s="42">
        <f>IF(DAY(B10392)&gt;14,VLOOKUP(DATE(YEAR(C10392),MONTH(C10392)-1,DAY(1)),'מדדים וריביות'!B:C,2,FALSE),VLOOKUP(DATE(YEAR(C10392),MONTH(C10392)-2,DAY(1)),'מדדים וריביות'!B:C,2,FALSE))</f>
        <v>33838306.238079198</v>
      </c>
      <c r="F10392" s="46">
        <f>IF($B$5=1,'ריבית יומית'!D10386,'ריבית יומית'!G10386)</f>
        <v>2.7242892239431882E-5</v>
      </c>
      <c r="G10392" s="50">
        <f t="shared" si="1164"/>
        <v>0</v>
      </c>
      <c r="H10392" s="29">
        <f t="shared" si="1151"/>
        <v>1</v>
      </c>
      <c r="I10392" s="30">
        <f>VLOOKUP(B10391,'מדדים וריביות'!B:C,2)</f>
        <v>34039924.745952599</v>
      </c>
      <c r="K10392" s="39">
        <f t="shared" si="1165"/>
        <v>0</v>
      </c>
      <c r="L10392" s="39">
        <f t="shared" si="1166"/>
        <v>0</v>
      </c>
      <c r="M10392" s="39">
        <f t="shared" si="1167"/>
        <v>0</v>
      </c>
      <c r="N10392" s="41">
        <f t="shared" si="1168"/>
        <v>0</v>
      </c>
    </row>
    <row r="10393" spans="2:14">
      <c r="B10393" s="1">
        <v>43258</v>
      </c>
      <c r="C10393" s="1">
        <f t="shared" si="1163"/>
        <v>43252</v>
      </c>
      <c r="E10393" s="42">
        <f>IF(DAY(B10393)&gt;14,VLOOKUP(DATE(YEAR(C10393),MONTH(C10393)-1,DAY(1)),'מדדים וריביות'!B:C,2,FALSE),VLOOKUP(DATE(YEAR(C10393),MONTH(C10393)-2,DAY(1)),'מדדים וריביות'!B:C,2,FALSE))</f>
        <v>33838306.238079198</v>
      </c>
      <c r="F10393" s="46">
        <f>IF($B$5=1,'ריבית יומית'!D10387,'ריבית יומית'!G10387)</f>
        <v>2.7242892239431882E-5</v>
      </c>
      <c r="G10393" s="50">
        <f t="shared" si="1164"/>
        <v>0</v>
      </c>
      <c r="H10393" s="29">
        <f t="shared" si="1151"/>
        <v>1</v>
      </c>
      <c r="I10393" s="30">
        <f>VLOOKUP(B10392,'מדדים וריביות'!B:C,2)</f>
        <v>34039924.745952599</v>
      </c>
      <c r="K10393" s="39">
        <f t="shared" si="1165"/>
        <v>0</v>
      </c>
      <c r="L10393" s="39">
        <f t="shared" si="1166"/>
        <v>0</v>
      </c>
      <c r="M10393" s="39">
        <f t="shared" si="1167"/>
        <v>0</v>
      </c>
      <c r="N10393" s="41">
        <f t="shared" si="1168"/>
        <v>0</v>
      </c>
    </row>
    <row r="10394" spans="2:14">
      <c r="B10394" s="1">
        <v>43259</v>
      </c>
      <c r="C10394" s="1">
        <f t="shared" si="1163"/>
        <v>43252</v>
      </c>
      <c r="E10394" s="42">
        <f>IF(DAY(B10394)&gt;14,VLOOKUP(DATE(YEAR(C10394),MONTH(C10394)-1,DAY(1)),'מדדים וריביות'!B:C,2,FALSE),VLOOKUP(DATE(YEAR(C10394),MONTH(C10394)-2,DAY(1)),'מדדים וריביות'!B:C,2,FALSE))</f>
        <v>33838306.238079198</v>
      </c>
      <c r="F10394" s="46">
        <f>IF($B$5=1,'ריבית יומית'!D10388,'ריבית יומית'!G10388)</f>
        <v>2.7242892239431882E-5</v>
      </c>
      <c r="G10394" s="50">
        <f t="shared" si="1164"/>
        <v>0</v>
      </c>
      <c r="H10394" s="29">
        <f t="shared" si="1151"/>
        <v>1</v>
      </c>
      <c r="I10394" s="30">
        <f>VLOOKUP(B10393,'מדדים וריביות'!B:C,2)</f>
        <v>34039924.745952599</v>
      </c>
      <c r="K10394" s="39">
        <f t="shared" si="1165"/>
        <v>0</v>
      </c>
      <c r="L10394" s="39">
        <f t="shared" si="1166"/>
        <v>0</v>
      </c>
      <c r="M10394" s="39">
        <f t="shared" si="1167"/>
        <v>0</v>
      </c>
      <c r="N10394" s="41">
        <f t="shared" si="1168"/>
        <v>0</v>
      </c>
    </row>
    <row r="10395" spans="2:14">
      <c r="B10395" s="1">
        <v>43260</v>
      </c>
      <c r="C10395" s="1">
        <f t="shared" si="1163"/>
        <v>43252</v>
      </c>
      <c r="E10395" s="42">
        <f>IF(DAY(B10395)&gt;14,VLOOKUP(DATE(YEAR(C10395),MONTH(C10395)-1,DAY(1)),'מדדים וריביות'!B:C,2,FALSE),VLOOKUP(DATE(YEAR(C10395),MONTH(C10395)-2,DAY(1)),'מדדים וריביות'!B:C,2,FALSE))</f>
        <v>33838306.238079198</v>
      </c>
      <c r="F10395" s="46">
        <f>IF($B$5=1,'ריבית יומית'!D10389,'ריבית יומית'!G10389)</f>
        <v>2.7242892239431882E-5</v>
      </c>
      <c r="G10395" s="50">
        <f t="shared" si="1164"/>
        <v>0</v>
      </c>
      <c r="H10395" s="29">
        <f t="shared" si="1151"/>
        <v>1</v>
      </c>
      <c r="I10395" s="30">
        <f>VLOOKUP(B10394,'מדדים וריביות'!B:C,2)</f>
        <v>34039924.745952599</v>
      </c>
      <c r="K10395" s="39">
        <f t="shared" si="1165"/>
        <v>0</v>
      </c>
      <c r="L10395" s="39">
        <f t="shared" si="1166"/>
        <v>0</v>
      </c>
      <c r="M10395" s="39">
        <f t="shared" si="1167"/>
        <v>0</v>
      </c>
      <c r="N10395" s="41">
        <f t="shared" si="1168"/>
        <v>0</v>
      </c>
    </row>
    <row r="10396" spans="2:14">
      <c r="B10396" s="1">
        <v>43261</v>
      </c>
      <c r="C10396" s="1">
        <f t="shared" si="1163"/>
        <v>43252</v>
      </c>
      <c r="E10396" s="42">
        <f>IF(DAY(B10396)&gt;14,VLOOKUP(DATE(YEAR(C10396),MONTH(C10396)-1,DAY(1)),'מדדים וריביות'!B:C,2,FALSE),VLOOKUP(DATE(YEAR(C10396),MONTH(C10396)-2,DAY(1)),'מדדים וריביות'!B:C,2,FALSE))</f>
        <v>33838306.238079198</v>
      </c>
      <c r="F10396" s="46">
        <f>IF($B$5=1,'ריבית יומית'!D10390,'ריבית יומית'!G10390)</f>
        <v>2.7242892239431882E-5</v>
      </c>
      <c r="G10396" s="50">
        <f t="shared" si="1164"/>
        <v>0</v>
      </c>
      <c r="H10396" s="29">
        <f t="shared" si="1151"/>
        <v>1</v>
      </c>
      <c r="I10396" s="30">
        <f>VLOOKUP(B10395,'מדדים וריביות'!B:C,2)</f>
        <v>34039924.745952599</v>
      </c>
      <c r="K10396" s="39">
        <f t="shared" si="1165"/>
        <v>0</v>
      </c>
      <c r="L10396" s="39">
        <f t="shared" si="1166"/>
        <v>0</v>
      </c>
      <c r="M10396" s="39">
        <f t="shared" si="1167"/>
        <v>0</v>
      </c>
      <c r="N10396" s="41">
        <f t="shared" si="1168"/>
        <v>0</v>
      </c>
    </row>
    <row r="10397" spans="2:14">
      <c r="B10397" s="1">
        <v>43262</v>
      </c>
      <c r="C10397" s="1">
        <f t="shared" si="1163"/>
        <v>43252</v>
      </c>
      <c r="E10397" s="42">
        <f>IF(DAY(B10397)&gt;14,VLOOKUP(DATE(YEAR(C10397),MONTH(C10397)-1,DAY(1)),'מדדים וריביות'!B:C,2,FALSE),VLOOKUP(DATE(YEAR(C10397),MONTH(C10397)-2,DAY(1)),'מדדים וריביות'!B:C,2,FALSE))</f>
        <v>33838306.238079198</v>
      </c>
      <c r="F10397" s="46">
        <f>IF($B$5=1,'ריבית יומית'!D10391,'ריבית יומית'!G10391)</f>
        <v>2.7242892239431882E-5</v>
      </c>
      <c r="G10397" s="50">
        <f t="shared" si="1164"/>
        <v>0</v>
      </c>
      <c r="H10397" s="29">
        <f t="shared" si="1151"/>
        <v>1</v>
      </c>
      <c r="I10397" s="30">
        <f>VLOOKUP(B10396,'מדדים וריביות'!B:C,2)</f>
        <v>34039924.745952599</v>
      </c>
      <c r="K10397" s="39">
        <f t="shared" si="1165"/>
        <v>0</v>
      </c>
      <c r="L10397" s="39">
        <f t="shared" si="1166"/>
        <v>0</v>
      </c>
      <c r="M10397" s="39">
        <f t="shared" si="1167"/>
        <v>0</v>
      </c>
      <c r="N10397" s="41">
        <f t="shared" si="1168"/>
        <v>0</v>
      </c>
    </row>
    <row r="10398" spans="2:14">
      <c r="B10398" s="1">
        <v>43263</v>
      </c>
      <c r="C10398" s="1">
        <f t="shared" si="1163"/>
        <v>43252</v>
      </c>
      <c r="E10398" s="42">
        <f>IF(DAY(B10398)&gt;14,VLOOKUP(DATE(YEAR(C10398),MONTH(C10398)-1,DAY(1)),'מדדים וריביות'!B:C,2,FALSE),VLOOKUP(DATE(YEAR(C10398),MONTH(C10398)-2,DAY(1)),'מדדים וריביות'!B:C,2,FALSE))</f>
        <v>33838306.238079198</v>
      </c>
      <c r="F10398" s="46">
        <f>IF($B$5=1,'ריבית יומית'!D10392,'ריבית יומית'!G10392)</f>
        <v>2.7242892239431882E-5</v>
      </c>
      <c r="G10398" s="50">
        <f t="shared" si="1164"/>
        <v>0</v>
      </c>
      <c r="H10398" s="29">
        <f t="shared" si="1151"/>
        <v>1</v>
      </c>
      <c r="I10398" s="30">
        <f>VLOOKUP(B10397,'מדדים וריביות'!B:C,2)</f>
        <v>34039924.745952599</v>
      </c>
      <c r="K10398" s="39">
        <f t="shared" si="1165"/>
        <v>0</v>
      </c>
      <c r="L10398" s="39">
        <f t="shared" si="1166"/>
        <v>0</v>
      </c>
      <c r="M10398" s="39">
        <f t="shared" si="1167"/>
        <v>0</v>
      </c>
      <c r="N10398" s="41">
        <f t="shared" si="1168"/>
        <v>0</v>
      </c>
    </row>
    <row r="10399" spans="2:14">
      <c r="B10399" s="1">
        <v>43264</v>
      </c>
      <c r="C10399" s="1">
        <f t="shared" si="1163"/>
        <v>43252</v>
      </c>
      <c r="E10399" s="42">
        <f>IF(DAY(B10399)&gt;14,VLOOKUP(DATE(YEAR(C10399),MONTH(C10399)-1,DAY(1)),'מדדים וריביות'!B:C,2,FALSE),VLOOKUP(DATE(YEAR(C10399),MONTH(C10399)-2,DAY(1)),'מדדים וריביות'!B:C,2,FALSE))</f>
        <v>33838306.238079198</v>
      </c>
      <c r="F10399" s="46">
        <f>IF($B$5=1,'ריבית יומית'!D10393,'ריבית יומית'!G10393)</f>
        <v>2.7242892239431882E-5</v>
      </c>
      <c r="G10399" s="50">
        <f t="shared" si="1164"/>
        <v>0</v>
      </c>
      <c r="H10399" s="29">
        <f t="shared" si="1151"/>
        <v>1</v>
      </c>
      <c r="I10399" s="30">
        <f>VLOOKUP(B10398,'מדדים וריביות'!B:C,2)</f>
        <v>34039924.745952599</v>
      </c>
      <c r="K10399" s="39">
        <f t="shared" si="1165"/>
        <v>0</v>
      </c>
      <c r="L10399" s="39">
        <f t="shared" si="1166"/>
        <v>0</v>
      </c>
      <c r="M10399" s="39">
        <f t="shared" si="1167"/>
        <v>0</v>
      </c>
      <c r="N10399" s="41">
        <f t="shared" si="1168"/>
        <v>0</v>
      </c>
    </row>
    <row r="10400" spans="2:14">
      <c r="B10400" s="1">
        <v>43265</v>
      </c>
      <c r="C10400" s="1">
        <f t="shared" si="1163"/>
        <v>43252</v>
      </c>
      <c r="E10400" s="42">
        <f>IF(DAY(B10400)&gt;14,VLOOKUP(DATE(YEAR(C10400),MONTH(C10400)-1,DAY(1)),'מדדים וריביות'!B:C,2,FALSE),VLOOKUP(DATE(YEAR(C10400),MONTH(C10400)-2,DAY(1)),'מדדים וריביות'!B:C,2,FALSE))</f>
        <v>33838306.238079198</v>
      </c>
      <c r="F10400" s="46">
        <f>IF($B$5=1,'ריבית יומית'!D10394,'ריבית יומית'!G10394)</f>
        <v>2.7242892239431882E-5</v>
      </c>
      <c r="G10400" s="50">
        <f t="shared" si="1164"/>
        <v>0</v>
      </c>
      <c r="H10400" s="29">
        <f t="shared" si="1151"/>
        <v>1</v>
      </c>
      <c r="I10400" s="30">
        <f>VLOOKUP(B10399,'מדדים וריביות'!B:C,2)</f>
        <v>34039924.745952599</v>
      </c>
      <c r="K10400" s="39">
        <f t="shared" si="1165"/>
        <v>0</v>
      </c>
      <c r="L10400" s="39">
        <f t="shared" si="1166"/>
        <v>0</v>
      </c>
      <c r="M10400" s="39">
        <f t="shared" si="1167"/>
        <v>0</v>
      </c>
      <c r="N10400" s="41">
        <f t="shared" si="1168"/>
        <v>0</v>
      </c>
    </row>
    <row r="10401" spans="2:14">
      <c r="B10401" s="1">
        <v>43266</v>
      </c>
      <c r="C10401" s="1">
        <f t="shared" si="1163"/>
        <v>43252</v>
      </c>
      <c r="E10401" s="42">
        <f>IF(DAY(B10401)&gt;14,VLOOKUP(DATE(YEAR(C10401),MONTH(C10401)-1,DAY(1)),'מדדים וריביות'!B:C,2,FALSE),VLOOKUP(DATE(YEAR(C10401),MONTH(C10401)-2,DAY(1)),'מדדים וריביות'!B:C,2,FALSE))</f>
        <v>34006321.661307</v>
      </c>
      <c r="F10401" s="46">
        <f>IF($B$5=1,'ריבית יומית'!D10395,'ריבית יומית'!G10395)</f>
        <v>2.7242892239431882E-5</v>
      </c>
      <c r="G10401" s="50">
        <f t="shared" si="1164"/>
        <v>0</v>
      </c>
      <c r="H10401" s="29">
        <f t="shared" si="1151"/>
        <v>1</v>
      </c>
      <c r="I10401" s="30">
        <f>VLOOKUP(B10400,'מדדים וריביות'!B:C,2)</f>
        <v>34039924.745952599</v>
      </c>
      <c r="K10401" s="39">
        <f t="shared" si="1165"/>
        <v>0</v>
      </c>
      <c r="L10401" s="39">
        <f t="shared" si="1166"/>
        <v>0</v>
      </c>
      <c r="M10401" s="39">
        <f t="shared" si="1167"/>
        <v>0</v>
      </c>
      <c r="N10401" s="41">
        <f t="shared" si="1168"/>
        <v>0</v>
      </c>
    </row>
    <row r="10402" spans="2:14">
      <c r="B10402" s="1">
        <v>43267</v>
      </c>
      <c r="C10402" s="1">
        <f t="shared" si="1163"/>
        <v>43252</v>
      </c>
      <c r="E10402" s="42">
        <f>IF(DAY(B10402)&gt;14,VLOOKUP(DATE(YEAR(C10402),MONTH(C10402)-1,DAY(1)),'מדדים וריביות'!B:C,2,FALSE),VLOOKUP(DATE(YEAR(C10402),MONTH(C10402)-2,DAY(1)),'מדדים וריביות'!B:C,2,FALSE))</f>
        <v>34006321.661307</v>
      </c>
      <c r="F10402" s="46">
        <f>IF($B$5=1,'ריבית יומית'!D10396,'ריבית יומית'!G10396)</f>
        <v>2.7242892239431882E-5</v>
      </c>
      <c r="G10402" s="50">
        <f t="shared" si="1164"/>
        <v>0</v>
      </c>
      <c r="H10402" s="29">
        <f t="shared" si="1151"/>
        <v>1</v>
      </c>
      <c r="I10402" s="30">
        <f>VLOOKUP(B10401,'מדדים וריביות'!B:C,2)</f>
        <v>34039924.745952599</v>
      </c>
      <c r="K10402" s="39">
        <f t="shared" si="1165"/>
        <v>0</v>
      </c>
      <c r="L10402" s="39">
        <f t="shared" si="1166"/>
        <v>0</v>
      </c>
      <c r="M10402" s="39">
        <f t="shared" si="1167"/>
        <v>0</v>
      </c>
      <c r="N10402" s="41">
        <f t="shared" si="1168"/>
        <v>0</v>
      </c>
    </row>
    <row r="10403" spans="2:14">
      <c r="B10403" s="1">
        <v>43268</v>
      </c>
      <c r="C10403" s="1">
        <f t="shared" si="1163"/>
        <v>43252</v>
      </c>
      <c r="E10403" s="42">
        <f>IF(DAY(B10403)&gt;14,VLOOKUP(DATE(YEAR(C10403),MONTH(C10403)-1,DAY(1)),'מדדים וריביות'!B:C,2,FALSE),VLOOKUP(DATE(YEAR(C10403),MONTH(C10403)-2,DAY(1)),'מדדים וריביות'!B:C,2,FALSE))</f>
        <v>34006321.661307</v>
      </c>
      <c r="F10403" s="46">
        <f>IF($B$5=1,'ריבית יומית'!D10397,'ריבית יומית'!G10397)</f>
        <v>2.7242892239431882E-5</v>
      </c>
      <c r="G10403" s="50">
        <f t="shared" si="1164"/>
        <v>0</v>
      </c>
      <c r="H10403" s="29">
        <f t="shared" ref="H10403:H10466" si="1169">H10404*(1+G10403)</f>
        <v>1</v>
      </c>
      <c r="I10403" s="30">
        <f>VLOOKUP(B10402,'מדדים וריביות'!B:C,2)</f>
        <v>34039924.745952599</v>
      </c>
      <c r="K10403" s="39">
        <f t="shared" si="1165"/>
        <v>0</v>
      </c>
      <c r="L10403" s="39">
        <f t="shared" si="1166"/>
        <v>0</v>
      </c>
      <c r="M10403" s="39">
        <f t="shared" si="1167"/>
        <v>0</v>
      </c>
      <c r="N10403" s="41">
        <f t="shared" si="1168"/>
        <v>0</v>
      </c>
    </row>
    <row r="10404" spans="2:14">
      <c r="B10404" s="1">
        <v>43269</v>
      </c>
      <c r="C10404" s="1">
        <f t="shared" si="1163"/>
        <v>43252</v>
      </c>
      <c r="E10404" s="42">
        <f>IF(DAY(B10404)&gt;14,VLOOKUP(DATE(YEAR(C10404),MONTH(C10404)-1,DAY(1)),'מדדים וריביות'!B:C,2,FALSE),VLOOKUP(DATE(YEAR(C10404),MONTH(C10404)-2,DAY(1)),'מדדים וריביות'!B:C,2,FALSE))</f>
        <v>34006321.661307</v>
      </c>
      <c r="F10404" s="46">
        <f>IF($B$5=1,'ריבית יומית'!D10398,'ריבית יומית'!G10398)</f>
        <v>2.7242892239431882E-5</v>
      </c>
      <c r="G10404" s="50">
        <f t="shared" si="1164"/>
        <v>0</v>
      </c>
      <c r="H10404" s="29">
        <f t="shared" si="1169"/>
        <v>1</v>
      </c>
      <c r="I10404" s="30">
        <f>VLOOKUP(B10403,'מדדים וריביות'!B:C,2)</f>
        <v>34039924.745952599</v>
      </c>
      <c r="K10404" s="39">
        <f t="shared" si="1165"/>
        <v>0</v>
      </c>
      <c r="L10404" s="39">
        <f t="shared" si="1166"/>
        <v>0</v>
      </c>
      <c r="M10404" s="39">
        <f t="shared" si="1167"/>
        <v>0</v>
      </c>
      <c r="N10404" s="41">
        <f t="shared" si="1168"/>
        <v>0</v>
      </c>
    </row>
    <row r="10405" spans="2:14">
      <c r="B10405" s="1">
        <v>43270</v>
      </c>
      <c r="C10405" s="1">
        <f t="shared" si="1163"/>
        <v>43252</v>
      </c>
      <c r="E10405" s="42">
        <f>IF(DAY(B10405)&gt;14,VLOOKUP(DATE(YEAR(C10405),MONTH(C10405)-1,DAY(1)),'מדדים וריביות'!B:C,2,FALSE),VLOOKUP(DATE(YEAR(C10405),MONTH(C10405)-2,DAY(1)),'מדדים וריביות'!B:C,2,FALSE))</f>
        <v>34006321.661307</v>
      </c>
      <c r="F10405" s="46">
        <f>IF($B$5=1,'ריבית יומית'!D10399,'ריבית יומית'!G10399)</f>
        <v>2.7242892239431882E-5</v>
      </c>
      <c r="G10405" s="50">
        <f t="shared" si="1164"/>
        <v>0</v>
      </c>
      <c r="H10405" s="29">
        <f t="shared" si="1169"/>
        <v>1</v>
      </c>
      <c r="I10405" s="30">
        <f>VLOOKUP(B10404,'מדדים וריביות'!B:C,2)</f>
        <v>34039924.745952599</v>
      </c>
      <c r="K10405" s="39">
        <f t="shared" si="1165"/>
        <v>0</v>
      </c>
      <c r="L10405" s="39">
        <f t="shared" si="1166"/>
        <v>0</v>
      </c>
      <c r="M10405" s="39">
        <f t="shared" si="1167"/>
        <v>0</v>
      </c>
      <c r="N10405" s="41">
        <f t="shared" si="1168"/>
        <v>0</v>
      </c>
    </row>
    <row r="10406" spans="2:14">
      <c r="B10406" s="1">
        <v>43271</v>
      </c>
      <c r="C10406" s="1">
        <f t="shared" si="1163"/>
        <v>43252</v>
      </c>
      <c r="E10406" s="42">
        <f>IF(DAY(B10406)&gt;14,VLOOKUP(DATE(YEAR(C10406),MONTH(C10406)-1,DAY(1)),'מדדים וריביות'!B:C,2,FALSE),VLOOKUP(DATE(YEAR(C10406),MONTH(C10406)-2,DAY(1)),'מדדים וריביות'!B:C,2,FALSE))</f>
        <v>34006321.661307</v>
      </c>
      <c r="F10406" s="46">
        <f>IF($B$5=1,'ריבית יומית'!D10400,'ריבית יומית'!G10400)</f>
        <v>2.7242892239431882E-5</v>
      </c>
      <c r="G10406" s="50">
        <f t="shared" si="1164"/>
        <v>0</v>
      </c>
      <c r="H10406" s="29">
        <f t="shared" si="1169"/>
        <v>1</v>
      </c>
      <c r="I10406" s="30">
        <f>VLOOKUP(B10405,'מדדים וריביות'!B:C,2)</f>
        <v>34039924.745952599</v>
      </c>
      <c r="K10406" s="39">
        <f t="shared" si="1165"/>
        <v>0</v>
      </c>
      <c r="L10406" s="39">
        <f t="shared" si="1166"/>
        <v>0</v>
      </c>
      <c r="M10406" s="39">
        <f t="shared" si="1167"/>
        <v>0</v>
      </c>
      <c r="N10406" s="41">
        <f t="shared" si="1168"/>
        <v>0</v>
      </c>
    </row>
    <row r="10407" spans="2:14">
      <c r="B10407" s="1">
        <v>43272</v>
      </c>
      <c r="C10407" s="1">
        <f t="shared" si="1163"/>
        <v>43252</v>
      </c>
      <c r="E10407" s="42">
        <f>IF(DAY(B10407)&gt;14,VLOOKUP(DATE(YEAR(C10407),MONTH(C10407)-1,DAY(1)),'מדדים וריביות'!B:C,2,FALSE),VLOOKUP(DATE(YEAR(C10407),MONTH(C10407)-2,DAY(1)),'מדדים וריביות'!B:C,2,FALSE))</f>
        <v>34006321.661307</v>
      </c>
      <c r="F10407" s="46">
        <f>IF($B$5=1,'ריבית יומית'!D10401,'ריבית יומית'!G10401)</f>
        <v>2.7242892239431882E-5</v>
      </c>
      <c r="G10407" s="50">
        <f t="shared" si="1164"/>
        <v>0</v>
      </c>
      <c r="H10407" s="29">
        <f t="shared" si="1169"/>
        <v>1</v>
      </c>
      <c r="I10407" s="30">
        <f>VLOOKUP(B10406,'מדדים וריביות'!B:C,2)</f>
        <v>34039924.745952599</v>
      </c>
      <c r="K10407" s="39">
        <f t="shared" si="1165"/>
        <v>0</v>
      </c>
      <c r="L10407" s="39">
        <f t="shared" si="1166"/>
        <v>0</v>
      </c>
      <c r="M10407" s="39">
        <f t="shared" si="1167"/>
        <v>0</v>
      </c>
      <c r="N10407" s="41">
        <f t="shared" si="1168"/>
        <v>0</v>
      </c>
    </row>
    <row r="10408" spans="2:14">
      <c r="B10408" s="1">
        <v>43273</v>
      </c>
      <c r="C10408" s="1">
        <f t="shared" si="1163"/>
        <v>43252</v>
      </c>
      <c r="E10408" s="42">
        <f>IF(DAY(B10408)&gt;14,VLOOKUP(DATE(YEAR(C10408),MONTH(C10408)-1,DAY(1)),'מדדים וריביות'!B:C,2,FALSE),VLOOKUP(DATE(YEAR(C10408),MONTH(C10408)-2,DAY(1)),'מדדים וריביות'!B:C,2,FALSE))</f>
        <v>34006321.661307</v>
      </c>
      <c r="F10408" s="46">
        <f>IF($B$5=1,'ריבית יומית'!D10402,'ריבית יומית'!G10402)</f>
        <v>2.7242892239431882E-5</v>
      </c>
      <c r="G10408" s="50">
        <f t="shared" si="1164"/>
        <v>0</v>
      </c>
      <c r="H10408" s="29">
        <f t="shared" si="1169"/>
        <v>1</v>
      </c>
      <c r="I10408" s="30">
        <f>VLOOKUP(B10407,'מדדים וריביות'!B:C,2)</f>
        <v>34039924.745952599</v>
      </c>
      <c r="K10408" s="39">
        <f t="shared" si="1165"/>
        <v>0</v>
      </c>
      <c r="L10408" s="39">
        <f t="shared" si="1166"/>
        <v>0</v>
      </c>
      <c r="M10408" s="39">
        <f t="shared" si="1167"/>
        <v>0</v>
      </c>
      <c r="N10408" s="41">
        <f t="shared" si="1168"/>
        <v>0</v>
      </c>
    </row>
    <row r="10409" spans="2:14">
      <c r="B10409" s="1">
        <v>43274</v>
      </c>
      <c r="C10409" s="1">
        <f t="shared" si="1163"/>
        <v>43252</v>
      </c>
      <c r="E10409" s="42">
        <f>IF(DAY(B10409)&gt;14,VLOOKUP(DATE(YEAR(C10409),MONTH(C10409)-1,DAY(1)),'מדדים וריביות'!B:C,2,FALSE),VLOOKUP(DATE(YEAR(C10409),MONTH(C10409)-2,DAY(1)),'מדדים וריביות'!B:C,2,FALSE))</f>
        <v>34006321.661307</v>
      </c>
      <c r="F10409" s="46">
        <f>IF($B$5=1,'ריבית יומית'!D10403,'ריבית יומית'!G10403)</f>
        <v>2.7242892239431882E-5</v>
      </c>
      <c r="G10409" s="50">
        <f t="shared" si="1164"/>
        <v>0</v>
      </c>
      <c r="H10409" s="29">
        <f t="shared" si="1169"/>
        <v>1</v>
      </c>
      <c r="I10409" s="30">
        <f>VLOOKUP(B10408,'מדדים וריביות'!B:C,2)</f>
        <v>34039924.745952599</v>
      </c>
      <c r="K10409" s="39">
        <f t="shared" si="1165"/>
        <v>0</v>
      </c>
      <c r="L10409" s="39">
        <f t="shared" si="1166"/>
        <v>0</v>
      </c>
      <c r="M10409" s="39">
        <f t="shared" si="1167"/>
        <v>0</v>
      </c>
      <c r="N10409" s="41">
        <f t="shared" si="1168"/>
        <v>0</v>
      </c>
    </row>
    <row r="10410" spans="2:14">
      <c r="B10410" s="1">
        <v>43275</v>
      </c>
      <c r="C10410" s="1">
        <f t="shared" si="1163"/>
        <v>43252</v>
      </c>
      <c r="E10410" s="42">
        <f>IF(DAY(B10410)&gt;14,VLOOKUP(DATE(YEAR(C10410),MONTH(C10410)-1,DAY(1)),'מדדים וריביות'!B:C,2,FALSE),VLOOKUP(DATE(YEAR(C10410),MONTH(C10410)-2,DAY(1)),'מדדים וריביות'!B:C,2,FALSE))</f>
        <v>34006321.661307</v>
      </c>
      <c r="F10410" s="46">
        <f>IF($B$5=1,'ריבית יומית'!D10404,'ריבית יומית'!G10404)</f>
        <v>2.7242892239431882E-5</v>
      </c>
      <c r="G10410" s="50">
        <f t="shared" si="1164"/>
        <v>0</v>
      </c>
      <c r="H10410" s="29">
        <f t="shared" si="1169"/>
        <v>1</v>
      </c>
      <c r="I10410" s="30">
        <f>VLOOKUP(B10409,'מדדים וריביות'!B:C,2)</f>
        <v>34039924.745952599</v>
      </c>
      <c r="K10410" s="39">
        <f t="shared" si="1165"/>
        <v>0</v>
      </c>
      <c r="L10410" s="39">
        <f t="shared" si="1166"/>
        <v>0</v>
      </c>
      <c r="M10410" s="39">
        <f t="shared" si="1167"/>
        <v>0</v>
      </c>
      <c r="N10410" s="41">
        <f t="shared" si="1168"/>
        <v>0</v>
      </c>
    </row>
    <row r="10411" spans="2:14">
      <c r="B10411" s="1">
        <v>43276</v>
      </c>
      <c r="C10411" s="1">
        <f t="shared" si="1163"/>
        <v>43252</v>
      </c>
      <c r="E10411" s="42">
        <f>IF(DAY(B10411)&gt;14,VLOOKUP(DATE(YEAR(C10411),MONTH(C10411)-1,DAY(1)),'מדדים וריביות'!B:C,2,FALSE),VLOOKUP(DATE(YEAR(C10411),MONTH(C10411)-2,DAY(1)),'מדדים וריביות'!B:C,2,FALSE))</f>
        <v>34006321.661307</v>
      </c>
      <c r="F10411" s="46">
        <f>IF($B$5=1,'ריבית יומית'!D10405,'ריבית יומית'!G10405)</f>
        <v>2.7242892239431882E-5</v>
      </c>
      <c r="G10411" s="50">
        <f t="shared" si="1164"/>
        <v>0</v>
      </c>
      <c r="H10411" s="29">
        <f t="shared" si="1169"/>
        <v>1</v>
      </c>
      <c r="I10411" s="30">
        <f>VLOOKUP(B10410,'מדדים וריביות'!B:C,2)</f>
        <v>34039924.745952599</v>
      </c>
      <c r="K10411" s="39">
        <f t="shared" si="1165"/>
        <v>0</v>
      </c>
      <c r="L10411" s="39">
        <f t="shared" si="1166"/>
        <v>0</v>
      </c>
      <c r="M10411" s="39">
        <f t="shared" si="1167"/>
        <v>0</v>
      </c>
      <c r="N10411" s="41">
        <f t="shared" si="1168"/>
        <v>0</v>
      </c>
    </row>
    <row r="10412" spans="2:14">
      <c r="B10412" s="1">
        <v>43277</v>
      </c>
      <c r="C10412" s="1">
        <f t="shared" si="1163"/>
        <v>43252</v>
      </c>
      <c r="E10412" s="42">
        <f>IF(DAY(B10412)&gt;14,VLOOKUP(DATE(YEAR(C10412),MONTH(C10412)-1,DAY(1)),'מדדים וריביות'!B:C,2,FALSE),VLOOKUP(DATE(YEAR(C10412),MONTH(C10412)-2,DAY(1)),'מדדים וריביות'!B:C,2,FALSE))</f>
        <v>34006321.661307</v>
      </c>
      <c r="F10412" s="46">
        <f>IF($B$5=1,'ריבית יומית'!D10406,'ריבית יומית'!G10406)</f>
        <v>2.7242892239431882E-5</v>
      </c>
      <c r="G10412" s="50">
        <f t="shared" si="1164"/>
        <v>0</v>
      </c>
      <c r="H10412" s="29">
        <f t="shared" si="1169"/>
        <v>1</v>
      </c>
      <c r="I10412" s="30">
        <f>VLOOKUP(B10411,'מדדים וריביות'!B:C,2)</f>
        <v>34039924.745952599</v>
      </c>
      <c r="K10412" s="39">
        <f t="shared" si="1165"/>
        <v>0</v>
      </c>
      <c r="L10412" s="39">
        <f t="shared" si="1166"/>
        <v>0</v>
      </c>
      <c r="M10412" s="39">
        <f t="shared" si="1167"/>
        <v>0</v>
      </c>
      <c r="N10412" s="41">
        <f t="shared" si="1168"/>
        <v>0</v>
      </c>
    </row>
    <row r="10413" spans="2:14">
      <c r="B10413" s="1">
        <v>43278</v>
      </c>
      <c r="C10413" s="1">
        <f t="shared" si="1163"/>
        <v>43252</v>
      </c>
      <c r="E10413" s="42">
        <f>IF(DAY(B10413)&gt;14,VLOOKUP(DATE(YEAR(C10413),MONTH(C10413)-1,DAY(1)),'מדדים וריביות'!B:C,2,FALSE),VLOOKUP(DATE(YEAR(C10413),MONTH(C10413)-2,DAY(1)),'מדדים וריביות'!B:C,2,FALSE))</f>
        <v>34006321.661307</v>
      </c>
      <c r="F10413" s="46">
        <f>IF($B$5=1,'ריבית יומית'!D10407,'ריבית יומית'!G10407)</f>
        <v>2.7242892239431882E-5</v>
      </c>
      <c r="G10413" s="50">
        <f t="shared" si="1164"/>
        <v>0</v>
      </c>
      <c r="H10413" s="29">
        <f t="shared" si="1169"/>
        <v>1</v>
      </c>
      <c r="I10413" s="30">
        <f>VLOOKUP(B10412,'מדדים וריביות'!B:C,2)</f>
        <v>34039924.745952599</v>
      </c>
      <c r="K10413" s="39">
        <f t="shared" si="1165"/>
        <v>0</v>
      </c>
      <c r="L10413" s="39">
        <f t="shared" si="1166"/>
        <v>0</v>
      </c>
      <c r="M10413" s="39">
        <f t="shared" si="1167"/>
        <v>0</v>
      </c>
      <c r="N10413" s="41">
        <f t="shared" si="1168"/>
        <v>0</v>
      </c>
    </row>
    <row r="10414" spans="2:14">
      <c r="B10414" s="1">
        <v>43279</v>
      </c>
      <c r="C10414" s="1">
        <f t="shared" ref="C10414:C10477" si="1170">DATE(YEAR(B10414),MONTH(B10414),DAY(1))</f>
        <v>43252</v>
      </c>
      <c r="E10414" s="42">
        <f>IF(DAY(B10414)&gt;14,VLOOKUP(DATE(YEAR(C10414),MONTH(C10414)-1,DAY(1)),'מדדים וריביות'!B:C,2,FALSE),VLOOKUP(DATE(YEAR(C10414),MONTH(C10414)-2,DAY(1)),'מדדים וריביות'!B:C,2,FALSE))</f>
        <v>34006321.661307</v>
      </c>
      <c r="F10414" s="46">
        <f>IF($B$5=1,'ריבית יומית'!D10408,'ריבית יומית'!G10408)</f>
        <v>2.7242892239431882E-5</v>
      </c>
      <c r="G10414" s="50">
        <f t="shared" ref="G10414:G10477" si="1171">IF(B10414&gt;$B$2,0,F10414)</f>
        <v>0</v>
      </c>
      <c r="H10414" s="29">
        <f t="shared" si="1169"/>
        <v>1</v>
      </c>
      <c r="I10414" s="30">
        <f>VLOOKUP(B10413,'מדדים וריביות'!B:C,2)</f>
        <v>34039924.745952599</v>
      </c>
      <c r="K10414" s="39">
        <f t="shared" ref="K10414:K10477" si="1172">$B$4/E10414*D10414-D10414</f>
        <v>0</v>
      </c>
      <c r="L10414" s="39">
        <f t="shared" ref="L10414:L10477" si="1173">H10415*D10414-D10414</f>
        <v>0</v>
      </c>
      <c r="M10414" s="39">
        <f t="shared" ref="M10414:M10477" si="1174">$B$4/E10414*L10414-L10414</f>
        <v>0</v>
      </c>
      <c r="N10414" s="41">
        <f t="shared" ref="N10414:N10477" si="1175">SUM(K10414:M10414)</f>
        <v>0</v>
      </c>
    </row>
    <row r="10415" spans="2:14">
      <c r="B10415" s="1">
        <v>43280</v>
      </c>
      <c r="C10415" s="1">
        <f t="shared" si="1170"/>
        <v>43252</v>
      </c>
      <c r="E10415" s="42">
        <f>IF(DAY(B10415)&gt;14,VLOOKUP(DATE(YEAR(C10415),MONTH(C10415)-1,DAY(1)),'מדדים וריביות'!B:C,2,FALSE),VLOOKUP(DATE(YEAR(C10415),MONTH(C10415)-2,DAY(1)),'מדדים וריביות'!B:C,2,FALSE))</f>
        <v>34006321.661307</v>
      </c>
      <c r="F10415" s="46">
        <f>IF($B$5=1,'ריבית יומית'!D10409,'ריבית יומית'!G10409)</f>
        <v>2.7242892239431882E-5</v>
      </c>
      <c r="G10415" s="50">
        <f t="shared" si="1171"/>
        <v>0</v>
      </c>
      <c r="H10415" s="29">
        <f t="shared" si="1169"/>
        <v>1</v>
      </c>
      <c r="I10415" s="30">
        <f>VLOOKUP(B10414,'מדדים וריביות'!B:C,2)</f>
        <v>34039924.745952599</v>
      </c>
      <c r="K10415" s="39">
        <f t="shared" si="1172"/>
        <v>0</v>
      </c>
      <c r="L10415" s="39">
        <f t="shared" si="1173"/>
        <v>0</v>
      </c>
      <c r="M10415" s="39">
        <f t="shared" si="1174"/>
        <v>0</v>
      </c>
      <c r="N10415" s="41">
        <f t="shared" si="1175"/>
        <v>0</v>
      </c>
    </row>
    <row r="10416" spans="2:14">
      <c r="B10416" s="1">
        <v>43281</v>
      </c>
      <c r="C10416" s="1">
        <f t="shared" si="1170"/>
        <v>43252</v>
      </c>
      <c r="E10416" s="42">
        <f>IF(DAY(B10416)&gt;14,VLOOKUP(DATE(YEAR(C10416),MONTH(C10416)-1,DAY(1)),'מדדים וריביות'!B:C,2,FALSE),VLOOKUP(DATE(YEAR(C10416),MONTH(C10416)-2,DAY(1)),'מדדים וריביות'!B:C,2,FALSE))</f>
        <v>34006321.661307</v>
      </c>
      <c r="F10416" s="46">
        <f>IF($B$5=1,'ריבית יומית'!D10410,'ריבית יומית'!G10410)</f>
        <v>2.7242892239431882E-5</v>
      </c>
      <c r="G10416" s="50">
        <f t="shared" si="1171"/>
        <v>0</v>
      </c>
      <c r="H10416" s="29">
        <f t="shared" si="1169"/>
        <v>1</v>
      </c>
      <c r="I10416" s="30">
        <f>VLOOKUP(B10415,'מדדים וריביות'!B:C,2)</f>
        <v>34039924.745952599</v>
      </c>
      <c r="K10416" s="39">
        <f t="shared" si="1172"/>
        <v>0</v>
      </c>
      <c r="L10416" s="39">
        <f t="shared" si="1173"/>
        <v>0</v>
      </c>
      <c r="M10416" s="39">
        <f t="shared" si="1174"/>
        <v>0</v>
      </c>
      <c r="N10416" s="41">
        <f t="shared" si="1175"/>
        <v>0</v>
      </c>
    </row>
    <row r="10417" spans="2:14">
      <c r="B10417" s="1">
        <v>43282</v>
      </c>
      <c r="C10417" s="1">
        <f t="shared" si="1170"/>
        <v>43282</v>
      </c>
      <c r="E10417" s="42">
        <f>IF(DAY(B10417)&gt;14,VLOOKUP(DATE(YEAR(C10417),MONTH(C10417)-1,DAY(1)),'מדדים וריביות'!B:C,2,FALSE),VLOOKUP(DATE(YEAR(C10417),MONTH(C10417)-2,DAY(1)),'מדדים וריביות'!B:C,2,FALSE))</f>
        <v>34006321.661307</v>
      </c>
      <c r="F10417" s="46">
        <f>IF($B$5=1,'ריבית יומית'!D10411,'ריבית יומית'!G10411)</f>
        <v>2.7242892239431882E-5</v>
      </c>
      <c r="G10417" s="50">
        <f t="shared" si="1171"/>
        <v>0</v>
      </c>
      <c r="H10417" s="29">
        <f t="shared" si="1169"/>
        <v>1</v>
      </c>
      <c r="I10417" s="30">
        <f>VLOOKUP(B10416,'מדדים וריביות'!B:C,2)</f>
        <v>34039924.745952599</v>
      </c>
      <c r="K10417" s="39">
        <f t="shared" si="1172"/>
        <v>0</v>
      </c>
      <c r="L10417" s="39">
        <f t="shared" si="1173"/>
        <v>0</v>
      </c>
      <c r="M10417" s="39">
        <f t="shared" si="1174"/>
        <v>0</v>
      </c>
      <c r="N10417" s="41">
        <f t="shared" si="1175"/>
        <v>0</v>
      </c>
    </row>
    <row r="10418" spans="2:14">
      <c r="B10418" s="1">
        <v>43283</v>
      </c>
      <c r="C10418" s="1">
        <f t="shared" si="1170"/>
        <v>43282</v>
      </c>
      <c r="E10418" s="42">
        <f>IF(DAY(B10418)&gt;14,VLOOKUP(DATE(YEAR(C10418),MONTH(C10418)-1,DAY(1)),'מדדים וריביות'!B:C,2,FALSE),VLOOKUP(DATE(YEAR(C10418),MONTH(C10418)-2,DAY(1)),'מדדים וריביות'!B:C,2,FALSE))</f>
        <v>34006321.661307</v>
      </c>
      <c r="F10418" s="46">
        <f>IF($B$5=1,'ריבית יומית'!D10412,'ריבית יומית'!G10412)</f>
        <v>2.7242892239431882E-5</v>
      </c>
      <c r="G10418" s="50">
        <f t="shared" si="1171"/>
        <v>0</v>
      </c>
      <c r="H10418" s="29">
        <f t="shared" si="1169"/>
        <v>1</v>
      </c>
      <c r="I10418" s="30">
        <f>VLOOKUP(B10417,'מדדים וריביות'!B:C,2)</f>
        <v>34039924.745952599</v>
      </c>
      <c r="K10418" s="39">
        <f t="shared" si="1172"/>
        <v>0</v>
      </c>
      <c r="L10418" s="39">
        <f t="shared" si="1173"/>
        <v>0</v>
      </c>
      <c r="M10418" s="39">
        <f t="shared" si="1174"/>
        <v>0</v>
      </c>
      <c r="N10418" s="41">
        <f t="shared" si="1175"/>
        <v>0</v>
      </c>
    </row>
    <row r="10419" spans="2:14">
      <c r="B10419" s="1">
        <v>43284</v>
      </c>
      <c r="C10419" s="1">
        <f t="shared" si="1170"/>
        <v>43282</v>
      </c>
      <c r="E10419" s="42">
        <f>IF(DAY(B10419)&gt;14,VLOOKUP(DATE(YEAR(C10419),MONTH(C10419)-1,DAY(1)),'מדדים וריביות'!B:C,2,FALSE),VLOOKUP(DATE(YEAR(C10419),MONTH(C10419)-2,DAY(1)),'מדדים וריביות'!B:C,2,FALSE))</f>
        <v>34006321.661307</v>
      </c>
      <c r="F10419" s="46">
        <f>IF($B$5=1,'ריבית יומית'!D10413,'ריבית יומית'!G10413)</f>
        <v>2.7242892239431882E-5</v>
      </c>
      <c r="G10419" s="50">
        <f t="shared" si="1171"/>
        <v>0</v>
      </c>
      <c r="H10419" s="29">
        <f t="shared" si="1169"/>
        <v>1</v>
      </c>
      <c r="I10419" s="30">
        <f>VLOOKUP(B10418,'מדדים וריביות'!B:C,2)</f>
        <v>34039924.745952599</v>
      </c>
      <c r="K10419" s="39">
        <f t="shared" si="1172"/>
        <v>0</v>
      </c>
      <c r="L10419" s="39">
        <f t="shared" si="1173"/>
        <v>0</v>
      </c>
      <c r="M10419" s="39">
        <f t="shared" si="1174"/>
        <v>0</v>
      </c>
      <c r="N10419" s="41">
        <f t="shared" si="1175"/>
        <v>0</v>
      </c>
    </row>
    <row r="10420" spans="2:14">
      <c r="B10420" s="1">
        <v>43285</v>
      </c>
      <c r="C10420" s="1">
        <f t="shared" si="1170"/>
        <v>43282</v>
      </c>
      <c r="E10420" s="42">
        <f>IF(DAY(B10420)&gt;14,VLOOKUP(DATE(YEAR(C10420),MONTH(C10420)-1,DAY(1)),'מדדים וריביות'!B:C,2,FALSE),VLOOKUP(DATE(YEAR(C10420),MONTH(C10420)-2,DAY(1)),'מדדים וריביות'!B:C,2,FALSE))</f>
        <v>34006321.661307</v>
      </c>
      <c r="F10420" s="46">
        <f>IF($B$5=1,'ריבית יומית'!D10414,'ריבית יומית'!G10414)</f>
        <v>2.7242892239431882E-5</v>
      </c>
      <c r="G10420" s="50">
        <f t="shared" si="1171"/>
        <v>0</v>
      </c>
      <c r="H10420" s="29">
        <f t="shared" si="1169"/>
        <v>1</v>
      </c>
      <c r="I10420" s="30">
        <f>VLOOKUP(B10419,'מדדים וריביות'!B:C,2)</f>
        <v>34039924.745952599</v>
      </c>
      <c r="K10420" s="39">
        <f t="shared" si="1172"/>
        <v>0</v>
      </c>
      <c r="L10420" s="39">
        <f t="shared" si="1173"/>
        <v>0</v>
      </c>
      <c r="M10420" s="39">
        <f t="shared" si="1174"/>
        <v>0</v>
      </c>
      <c r="N10420" s="41">
        <f t="shared" si="1175"/>
        <v>0</v>
      </c>
    </row>
    <row r="10421" spans="2:14">
      <c r="B10421" s="1">
        <v>43286</v>
      </c>
      <c r="C10421" s="1">
        <f t="shared" si="1170"/>
        <v>43282</v>
      </c>
      <c r="E10421" s="42">
        <f>IF(DAY(B10421)&gt;14,VLOOKUP(DATE(YEAR(C10421),MONTH(C10421)-1,DAY(1)),'מדדים וריביות'!B:C,2,FALSE),VLOOKUP(DATE(YEAR(C10421),MONTH(C10421)-2,DAY(1)),'מדדים וריביות'!B:C,2,FALSE))</f>
        <v>34006321.661307</v>
      </c>
      <c r="F10421" s="46">
        <f>IF($B$5=1,'ריבית יומית'!D10415,'ריבית יומית'!G10415)</f>
        <v>2.7242892239431882E-5</v>
      </c>
      <c r="G10421" s="50">
        <f t="shared" si="1171"/>
        <v>0</v>
      </c>
      <c r="H10421" s="29">
        <f t="shared" si="1169"/>
        <v>1</v>
      </c>
      <c r="I10421" s="30">
        <f>VLOOKUP(B10420,'מדדים וריביות'!B:C,2)</f>
        <v>34039924.745952599</v>
      </c>
      <c r="K10421" s="39">
        <f t="shared" si="1172"/>
        <v>0</v>
      </c>
      <c r="L10421" s="39">
        <f t="shared" si="1173"/>
        <v>0</v>
      </c>
      <c r="M10421" s="39">
        <f t="shared" si="1174"/>
        <v>0</v>
      </c>
      <c r="N10421" s="41">
        <f t="shared" si="1175"/>
        <v>0</v>
      </c>
    </row>
    <row r="10422" spans="2:14">
      <c r="B10422" s="1">
        <v>43287</v>
      </c>
      <c r="C10422" s="1">
        <f t="shared" si="1170"/>
        <v>43282</v>
      </c>
      <c r="E10422" s="42">
        <f>IF(DAY(B10422)&gt;14,VLOOKUP(DATE(YEAR(C10422),MONTH(C10422)-1,DAY(1)),'מדדים וריביות'!B:C,2,FALSE),VLOOKUP(DATE(YEAR(C10422),MONTH(C10422)-2,DAY(1)),'מדדים וריביות'!B:C,2,FALSE))</f>
        <v>34006321.661307</v>
      </c>
      <c r="F10422" s="46">
        <f>IF($B$5=1,'ריבית יומית'!D10416,'ריבית יומית'!G10416)</f>
        <v>2.7242892239431882E-5</v>
      </c>
      <c r="G10422" s="50">
        <f t="shared" si="1171"/>
        <v>0</v>
      </c>
      <c r="H10422" s="29">
        <f t="shared" si="1169"/>
        <v>1</v>
      </c>
      <c r="I10422" s="30">
        <f>VLOOKUP(B10421,'מדדים וריביות'!B:C,2)</f>
        <v>34039924.745952599</v>
      </c>
      <c r="K10422" s="39">
        <f t="shared" si="1172"/>
        <v>0</v>
      </c>
      <c r="L10422" s="39">
        <f t="shared" si="1173"/>
        <v>0</v>
      </c>
      <c r="M10422" s="39">
        <f t="shared" si="1174"/>
        <v>0</v>
      </c>
      <c r="N10422" s="41">
        <f t="shared" si="1175"/>
        <v>0</v>
      </c>
    </row>
    <row r="10423" spans="2:14">
      <c r="B10423" s="1">
        <v>43288</v>
      </c>
      <c r="C10423" s="1">
        <f t="shared" si="1170"/>
        <v>43282</v>
      </c>
      <c r="E10423" s="42">
        <f>IF(DAY(B10423)&gt;14,VLOOKUP(DATE(YEAR(C10423),MONTH(C10423)-1,DAY(1)),'מדדים וריביות'!B:C,2,FALSE),VLOOKUP(DATE(YEAR(C10423),MONTH(C10423)-2,DAY(1)),'מדדים וריביות'!B:C,2,FALSE))</f>
        <v>34006321.661307</v>
      </c>
      <c r="F10423" s="46">
        <f>IF($B$5=1,'ריבית יומית'!D10417,'ריבית יומית'!G10417)</f>
        <v>2.7242892239431882E-5</v>
      </c>
      <c r="G10423" s="50">
        <f t="shared" si="1171"/>
        <v>0</v>
      </c>
      <c r="H10423" s="29">
        <f t="shared" si="1169"/>
        <v>1</v>
      </c>
      <c r="I10423" s="30">
        <f>VLOOKUP(B10422,'מדדים וריביות'!B:C,2)</f>
        <v>34039924.745952599</v>
      </c>
      <c r="K10423" s="39">
        <f t="shared" si="1172"/>
        <v>0</v>
      </c>
      <c r="L10423" s="39">
        <f t="shared" si="1173"/>
        <v>0</v>
      </c>
      <c r="M10423" s="39">
        <f t="shared" si="1174"/>
        <v>0</v>
      </c>
      <c r="N10423" s="41">
        <f t="shared" si="1175"/>
        <v>0</v>
      </c>
    </row>
    <row r="10424" spans="2:14">
      <c r="B10424" s="1">
        <v>43289</v>
      </c>
      <c r="C10424" s="1">
        <f t="shared" si="1170"/>
        <v>43282</v>
      </c>
      <c r="E10424" s="42">
        <f>IF(DAY(B10424)&gt;14,VLOOKUP(DATE(YEAR(C10424),MONTH(C10424)-1,DAY(1)),'מדדים וריביות'!B:C,2,FALSE),VLOOKUP(DATE(YEAR(C10424),MONTH(C10424)-2,DAY(1)),'מדדים וריביות'!B:C,2,FALSE))</f>
        <v>34006321.661307</v>
      </c>
      <c r="F10424" s="46">
        <f>IF($B$5=1,'ריבית יומית'!D10418,'ריבית יומית'!G10418)</f>
        <v>2.7242892239431882E-5</v>
      </c>
      <c r="G10424" s="50">
        <f t="shared" si="1171"/>
        <v>0</v>
      </c>
      <c r="H10424" s="29">
        <f t="shared" si="1169"/>
        <v>1</v>
      </c>
      <c r="I10424" s="30">
        <f>VLOOKUP(B10423,'מדדים וריביות'!B:C,2)</f>
        <v>34039924.745952599</v>
      </c>
      <c r="K10424" s="39">
        <f t="shared" si="1172"/>
        <v>0</v>
      </c>
      <c r="L10424" s="39">
        <f t="shared" si="1173"/>
        <v>0</v>
      </c>
      <c r="M10424" s="39">
        <f t="shared" si="1174"/>
        <v>0</v>
      </c>
      <c r="N10424" s="41">
        <f t="shared" si="1175"/>
        <v>0</v>
      </c>
    </row>
    <row r="10425" spans="2:14">
      <c r="B10425" s="1">
        <v>43290</v>
      </c>
      <c r="C10425" s="1">
        <f t="shared" si="1170"/>
        <v>43282</v>
      </c>
      <c r="E10425" s="42">
        <f>IF(DAY(B10425)&gt;14,VLOOKUP(DATE(YEAR(C10425),MONTH(C10425)-1,DAY(1)),'מדדים וריביות'!B:C,2,FALSE),VLOOKUP(DATE(YEAR(C10425),MONTH(C10425)-2,DAY(1)),'מדדים וריביות'!B:C,2,FALSE))</f>
        <v>34006321.661307</v>
      </c>
      <c r="F10425" s="46">
        <f>IF($B$5=1,'ריבית יומית'!D10419,'ריבית יומית'!G10419)</f>
        <v>2.7242892239431882E-5</v>
      </c>
      <c r="G10425" s="50">
        <f t="shared" si="1171"/>
        <v>0</v>
      </c>
      <c r="H10425" s="29">
        <f t="shared" si="1169"/>
        <v>1</v>
      </c>
      <c r="I10425" s="30">
        <f>VLOOKUP(B10424,'מדדים וריביות'!B:C,2)</f>
        <v>34039924.745952599</v>
      </c>
      <c r="K10425" s="39">
        <f t="shared" si="1172"/>
        <v>0</v>
      </c>
      <c r="L10425" s="39">
        <f t="shared" si="1173"/>
        <v>0</v>
      </c>
      <c r="M10425" s="39">
        <f t="shared" si="1174"/>
        <v>0</v>
      </c>
      <c r="N10425" s="41">
        <f t="shared" si="1175"/>
        <v>0</v>
      </c>
    </row>
    <row r="10426" spans="2:14">
      <c r="B10426" s="1">
        <v>43291</v>
      </c>
      <c r="C10426" s="1">
        <f t="shared" si="1170"/>
        <v>43282</v>
      </c>
      <c r="E10426" s="42">
        <f>IF(DAY(B10426)&gt;14,VLOOKUP(DATE(YEAR(C10426),MONTH(C10426)-1,DAY(1)),'מדדים וריביות'!B:C,2,FALSE),VLOOKUP(DATE(YEAR(C10426),MONTH(C10426)-2,DAY(1)),'מדדים וריביות'!B:C,2,FALSE))</f>
        <v>34006321.661307</v>
      </c>
      <c r="F10426" s="46">
        <f>IF($B$5=1,'ריבית יומית'!D10420,'ריבית יומית'!G10420)</f>
        <v>2.7242892239431882E-5</v>
      </c>
      <c r="G10426" s="50">
        <f t="shared" si="1171"/>
        <v>0</v>
      </c>
      <c r="H10426" s="29">
        <f t="shared" si="1169"/>
        <v>1</v>
      </c>
      <c r="I10426" s="30">
        <f>VLOOKUP(B10425,'מדדים וריביות'!B:C,2)</f>
        <v>34039924.745952599</v>
      </c>
      <c r="K10426" s="39">
        <f t="shared" si="1172"/>
        <v>0</v>
      </c>
      <c r="L10426" s="39">
        <f t="shared" si="1173"/>
        <v>0</v>
      </c>
      <c r="M10426" s="39">
        <f t="shared" si="1174"/>
        <v>0</v>
      </c>
      <c r="N10426" s="41">
        <f t="shared" si="1175"/>
        <v>0</v>
      </c>
    </row>
    <row r="10427" spans="2:14">
      <c r="B10427" s="1">
        <v>43292</v>
      </c>
      <c r="C10427" s="1">
        <f t="shared" si="1170"/>
        <v>43282</v>
      </c>
      <c r="E10427" s="42">
        <f>IF(DAY(B10427)&gt;14,VLOOKUP(DATE(YEAR(C10427),MONTH(C10427)-1,DAY(1)),'מדדים וריביות'!B:C,2,FALSE),VLOOKUP(DATE(YEAR(C10427),MONTH(C10427)-2,DAY(1)),'מדדים וריביות'!B:C,2,FALSE))</f>
        <v>34006321.661307</v>
      </c>
      <c r="F10427" s="46">
        <f>IF($B$5=1,'ריבית יומית'!D10421,'ריבית יומית'!G10421)</f>
        <v>2.7242892239431882E-5</v>
      </c>
      <c r="G10427" s="50">
        <f t="shared" si="1171"/>
        <v>0</v>
      </c>
      <c r="H10427" s="29">
        <f t="shared" si="1169"/>
        <v>1</v>
      </c>
      <c r="I10427" s="30">
        <f>VLOOKUP(B10426,'מדדים וריביות'!B:C,2)</f>
        <v>34039924.745952599</v>
      </c>
      <c r="K10427" s="39">
        <f t="shared" si="1172"/>
        <v>0</v>
      </c>
      <c r="L10427" s="39">
        <f t="shared" si="1173"/>
        <v>0</v>
      </c>
      <c r="M10427" s="39">
        <f t="shared" si="1174"/>
        <v>0</v>
      </c>
      <c r="N10427" s="41">
        <f t="shared" si="1175"/>
        <v>0</v>
      </c>
    </row>
    <row r="10428" spans="2:14">
      <c r="B10428" s="1">
        <v>43293</v>
      </c>
      <c r="C10428" s="1">
        <f t="shared" si="1170"/>
        <v>43282</v>
      </c>
      <c r="E10428" s="42">
        <f>IF(DAY(B10428)&gt;14,VLOOKUP(DATE(YEAR(C10428),MONTH(C10428)-1,DAY(1)),'מדדים וריביות'!B:C,2,FALSE),VLOOKUP(DATE(YEAR(C10428),MONTH(C10428)-2,DAY(1)),'מדדים וריביות'!B:C,2,FALSE))</f>
        <v>34006321.661307</v>
      </c>
      <c r="F10428" s="46">
        <f>IF($B$5=1,'ריבית יומית'!D10422,'ריבית יומית'!G10422)</f>
        <v>2.7242892239431882E-5</v>
      </c>
      <c r="G10428" s="50">
        <f t="shared" si="1171"/>
        <v>0</v>
      </c>
      <c r="H10428" s="29">
        <f t="shared" si="1169"/>
        <v>1</v>
      </c>
      <c r="I10428" s="30">
        <f>VLOOKUP(B10427,'מדדים וריביות'!B:C,2)</f>
        <v>34039924.745952599</v>
      </c>
      <c r="K10428" s="39">
        <f t="shared" si="1172"/>
        <v>0</v>
      </c>
      <c r="L10428" s="39">
        <f t="shared" si="1173"/>
        <v>0</v>
      </c>
      <c r="M10428" s="39">
        <f t="shared" si="1174"/>
        <v>0</v>
      </c>
      <c r="N10428" s="41">
        <f t="shared" si="1175"/>
        <v>0</v>
      </c>
    </row>
    <row r="10429" spans="2:14">
      <c r="B10429" s="1">
        <v>43294</v>
      </c>
      <c r="C10429" s="1">
        <f t="shared" si="1170"/>
        <v>43282</v>
      </c>
      <c r="E10429" s="42">
        <f>IF(DAY(B10429)&gt;14,VLOOKUP(DATE(YEAR(C10429),MONTH(C10429)-1,DAY(1)),'מדדים וריביות'!B:C,2,FALSE),VLOOKUP(DATE(YEAR(C10429),MONTH(C10429)-2,DAY(1)),'מדדים וריביות'!B:C,2,FALSE))</f>
        <v>34006321.661307</v>
      </c>
      <c r="F10429" s="46">
        <f>IF($B$5=1,'ריבית יומית'!D10423,'ריבית יומית'!G10423)</f>
        <v>2.7242892239431882E-5</v>
      </c>
      <c r="G10429" s="50">
        <f t="shared" si="1171"/>
        <v>0</v>
      </c>
      <c r="H10429" s="29">
        <f t="shared" si="1169"/>
        <v>1</v>
      </c>
      <c r="I10429" s="30">
        <f>VLOOKUP(B10428,'מדדים וריביות'!B:C,2)</f>
        <v>34039924.745952599</v>
      </c>
      <c r="K10429" s="39">
        <f t="shared" si="1172"/>
        <v>0</v>
      </c>
      <c r="L10429" s="39">
        <f t="shared" si="1173"/>
        <v>0</v>
      </c>
      <c r="M10429" s="39">
        <f t="shared" si="1174"/>
        <v>0</v>
      </c>
      <c r="N10429" s="41">
        <f t="shared" si="1175"/>
        <v>0</v>
      </c>
    </row>
    <row r="10430" spans="2:14">
      <c r="B10430" s="1">
        <v>43295</v>
      </c>
      <c r="C10430" s="1">
        <f t="shared" si="1170"/>
        <v>43282</v>
      </c>
      <c r="E10430" s="42">
        <f>IF(DAY(B10430)&gt;14,VLOOKUP(DATE(YEAR(C10430),MONTH(C10430)-1,DAY(1)),'מדדים וריביות'!B:C,2,FALSE),VLOOKUP(DATE(YEAR(C10430),MONTH(C10430)-2,DAY(1)),'מדדים וריביות'!B:C,2,FALSE))</f>
        <v>34006321.661307</v>
      </c>
      <c r="F10430" s="46">
        <f>IF($B$5=1,'ריבית יומית'!D10424,'ריבית יומית'!G10424)</f>
        <v>2.7242892239431882E-5</v>
      </c>
      <c r="G10430" s="50">
        <f t="shared" si="1171"/>
        <v>0</v>
      </c>
      <c r="H10430" s="29">
        <f t="shared" si="1169"/>
        <v>1</v>
      </c>
      <c r="I10430" s="30">
        <f>VLOOKUP(B10429,'מדדים וריביות'!B:C,2)</f>
        <v>34039924.745952599</v>
      </c>
      <c r="K10430" s="39">
        <f t="shared" si="1172"/>
        <v>0</v>
      </c>
      <c r="L10430" s="39">
        <f t="shared" si="1173"/>
        <v>0</v>
      </c>
      <c r="M10430" s="39">
        <f t="shared" si="1174"/>
        <v>0</v>
      </c>
      <c r="N10430" s="41">
        <f t="shared" si="1175"/>
        <v>0</v>
      </c>
    </row>
    <row r="10431" spans="2:14">
      <c r="B10431" s="1">
        <v>43296</v>
      </c>
      <c r="C10431" s="1">
        <f t="shared" si="1170"/>
        <v>43282</v>
      </c>
      <c r="E10431" s="42">
        <f>IF(DAY(B10431)&gt;14,VLOOKUP(DATE(YEAR(C10431),MONTH(C10431)-1,DAY(1)),'מדדים וריביות'!B:C,2,FALSE),VLOOKUP(DATE(YEAR(C10431),MONTH(C10431)-2,DAY(1)),'מדדים וריביות'!B:C,2,FALSE))</f>
        <v>34039924.745952599</v>
      </c>
      <c r="F10431" s="46">
        <f>IF($B$5=1,'ריבית יומית'!D10425,'ריבית יומית'!G10425)</f>
        <v>2.7242892239431882E-5</v>
      </c>
      <c r="G10431" s="50">
        <f t="shared" si="1171"/>
        <v>0</v>
      </c>
      <c r="H10431" s="29">
        <f t="shared" si="1169"/>
        <v>1</v>
      </c>
      <c r="I10431" s="30">
        <f>VLOOKUP(B10430,'מדדים וריביות'!B:C,2)</f>
        <v>34039924.745952599</v>
      </c>
      <c r="K10431" s="39">
        <f t="shared" si="1172"/>
        <v>0</v>
      </c>
      <c r="L10431" s="39">
        <f t="shared" si="1173"/>
        <v>0</v>
      </c>
      <c r="M10431" s="39">
        <f t="shared" si="1174"/>
        <v>0</v>
      </c>
      <c r="N10431" s="41">
        <f t="shared" si="1175"/>
        <v>0</v>
      </c>
    </row>
    <row r="10432" spans="2:14">
      <c r="B10432" s="1">
        <v>43297</v>
      </c>
      <c r="C10432" s="1">
        <f t="shared" si="1170"/>
        <v>43282</v>
      </c>
      <c r="E10432" s="42">
        <f>IF(DAY(B10432)&gt;14,VLOOKUP(DATE(YEAR(C10432),MONTH(C10432)-1,DAY(1)),'מדדים וריביות'!B:C,2,FALSE),VLOOKUP(DATE(YEAR(C10432),MONTH(C10432)-2,DAY(1)),'מדדים וריביות'!B:C,2,FALSE))</f>
        <v>34039924.745952599</v>
      </c>
      <c r="F10432" s="46">
        <f>IF($B$5=1,'ריבית יומית'!D10426,'ריבית יומית'!G10426)</f>
        <v>2.7242892239431882E-5</v>
      </c>
      <c r="G10432" s="50">
        <f t="shared" si="1171"/>
        <v>0</v>
      </c>
      <c r="H10432" s="29">
        <f t="shared" si="1169"/>
        <v>1</v>
      </c>
      <c r="I10432" s="30">
        <f>VLOOKUP(B10431,'מדדים וריביות'!B:C,2)</f>
        <v>34039924.745952599</v>
      </c>
      <c r="K10432" s="39">
        <f t="shared" si="1172"/>
        <v>0</v>
      </c>
      <c r="L10432" s="39">
        <f t="shared" si="1173"/>
        <v>0</v>
      </c>
      <c r="M10432" s="39">
        <f t="shared" si="1174"/>
        <v>0</v>
      </c>
      <c r="N10432" s="41">
        <f t="shared" si="1175"/>
        <v>0</v>
      </c>
    </row>
    <row r="10433" spans="2:14">
      <c r="B10433" s="1">
        <v>43298</v>
      </c>
      <c r="C10433" s="1">
        <f t="shared" si="1170"/>
        <v>43282</v>
      </c>
      <c r="E10433" s="42">
        <f>IF(DAY(B10433)&gt;14,VLOOKUP(DATE(YEAR(C10433),MONTH(C10433)-1,DAY(1)),'מדדים וריביות'!B:C,2,FALSE),VLOOKUP(DATE(YEAR(C10433),MONTH(C10433)-2,DAY(1)),'מדדים וריביות'!B:C,2,FALSE))</f>
        <v>34039924.745952599</v>
      </c>
      <c r="F10433" s="46">
        <f>IF($B$5=1,'ריבית יומית'!D10427,'ריבית יומית'!G10427)</f>
        <v>2.7242892239431882E-5</v>
      </c>
      <c r="G10433" s="50">
        <f t="shared" si="1171"/>
        <v>0</v>
      </c>
      <c r="H10433" s="29">
        <f t="shared" si="1169"/>
        <v>1</v>
      </c>
      <c r="I10433" s="30">
        <f>VLOOKUP(B10432,'מדדים וריביות'!B:C,2)</f>
        <v>34039924.745952599</v>
      </c>
      <c r="K10433" s="39">
        <f t="shared" si="1172"/>
        <v>0</v>
      </c>
      <c r="L10433" s="39">
        <f t="shared" si="1173"/>
        <v>0</v>
      </c>
      <c r="M10433" s="39">
        <f t="shared" si="1174"/>
        <v>0</v>
      </c>
      <c r="N10433" s="41">
        <f t="shared" si="1175"/>
        <v>0</v>
      </c>
    </row>
    <row r="10434" spans="2:14">
      <c r="B10434" s="1">
        <v>43299</v>
      </c>
      <c r="C10434" s="1">
        <f t="shared" si="1170"/>
        <v>43282</v>
      </c>
      <c r="E10434" s="42">
        <f>IF(DAY(B10434)&gt;14,VLOOKUP(DATE(YEAR(C10434),MONTH(C10434)-1,DAY(1)),'מדדים וריביות'!B:C,2,FALSE),VLOOKUP(DATE(YEAR(C10434),MONTH(C10434)-2,DAY(1)),'מדדים וריביות'!B:C,2,FALSE))</f>
        <v>34039924.745952599</v>
      </c>
      <c r="F10434" s="46">
        <f>IF($B$5=1,'ריבית יומית'!D10428,'ריבית יומית'!G10428)</f>
        <v>2.7242892239431882E-5</v>
      </c>
      <c r="G10434" s="50">
        <f t="shared" si="1171"/>
        <v>0</v>
      </c>
      <c r="H10434" s="29">
        <f t="shared" si="1169"/>
        <v>1</v>
      </c>
      <c r="I10434" s="30">
        <f>VLOOKUP(B10433,'מדדים וריביות'!B:C,2)</f>
        <v>34039924.745952599</v>
      </c>
      <c r="K10434" s="39">
        <f t="shared" si="1172"/>
        <v>0</v>
      </c>
      <c r="L10434" s="39">
        <f t="shared" si="1173"/>
        <v>0</v>
      </c>
      <c r="M10434" s="39">
        <f t="shared" si="1174"/>
        <v>0</v>
      </c>
      <c r="N10434" s="41">
        <f t="shared" si="1175"/>
        <v>0</v>
      </c>
    </row>
    <row r="10435" spans="2:14">
      <c r="B10435" s="1">
        <v>43300</v>
      </c>
      <c r="C10435" s="1">
        <f t="shared" si="1170"/>
        <v>43282</v>
      </c>
      <c r="E10435" s="42">
        <f>IF(DAY(B10435)&gt;14,VLOOKUP(DATE(YEAR(C10435),MONTH(C10435)-1,DAY(1)),'מדדים וריביות'!B:C,2,FALSE),VLOOKUP(DATE(YEAR(C10435),MONTH(C10435)-2,DAY(1)),'מדדים וריביות'!B:C,2,FALSE))</f>
        <v>34039924.745952599</v>
      </c>
      <c r="F10435" s="46">
        <f>IF($B$5=1,'ריבית יומית'!D10429,'ריבית יומית'!G10429)</f>
        <v>2.7242892239431882E-5</v>
      </c>
      <c r="G10435" s="50">
        <f t="shared" si="1171"/>
        <v>0</v>
      </c>
      <c r="H10435" s="29">
        <f t="shared" si="1169"/>
        <v>1</v>
      </c>
      <c r="I10435" s="30">
        <f>VLOOKUP(B10434,'מדדים וריביות'!B:C,2)</f>
        <v>34039924.745952599</v>
      </c>
      <c r="K10435" s="39">
        <f t="shared" si="1172"/>
        <v>0</v>
      </c>
      <c r="L10435" s="39">
        <f t="shared" si="1173"/>
        <v>0</v>
      </c>
      <c r="M10435" s="39">
        <f t="shared" si="1174"/>
        <v>0</v>
      </c>
      <c r="N10435" s="41">
        <f t="shared" si="1175"/>
        <v>0</v>
      </c>
    </row>
    <row r="10436" spans="2:14">
      <c r="B10436" s="1">
        <v>43301</v>
      </c>
      <c r="C10436" s="1">
        <f t="shared" si="1170"/>
        <v>43282</v>
      </c>
      <c r="E10436" s="42">
        <f>IF(DAY(B10436)&gt;14,VLOOKUP(DATE(YEAR(C10436),MONTH(C10436)-1,DAY(1)),'מדדים וריביות'!B:C,2,FALSE),VLOOKUP(DATE(YEAR(C10436),MONTH(C10436)-2,DAY(1)),'מדדים וריביות'!B:C,2,FALSE))</f>
        <v>34039924.745952599</v>
      </c>
      <c r="F10436" s="46">
        <f>IF($B$5=1,'ריבית יומית'!D10430,'ריבית יומית'!G10430)</f>
        <v>2.7242892239431882E-5</v>
      </c>
      <c r="G10436" s="50">
        <f t="shared" si="1171"/>
        <v>0</v>
      </c>
      <c r="H10436" s="29">
        <f t="shared" si="1169"/>
        <v>1</v>
      </c>
      <c r="I10436" s="30">
        <f>VLOOKUP(B10435,'מדדים וריביות'!B:C,2)</f>
        <v>34039924.745952599</v>
      </c>
      <c r="K10436" s="39">
        <f t="shared" si="1172"/>
        <v>0</v>
      </c>
      <c r="L10436" s="39">
        <f t="shared" si="1173"/>
        <v>0</v>
      </c>
      <c r="M10436" s="39">
        <f t="shared" si="1174"/>
        <v>0</v>
      </c>
      <c r="N10436" s="41">
        <f t="shared" si="1175"/>
        <v>0</v>
      </c>
    </row>
    <row r="10437" spans="2:14">
      <c r="B10437" s="1">
        <v>43302</v>
      </c>
      <c r="C10437" s="1">
        <f t="shared" si="1170"/>
        <v>43282</v>
      </c>
      <c r="E10437" s="42">
        <f>IF(DAY(B10437)&gt;14,VLOOKUP(DATE(YEAR(C10437),MONTH(C10437)-1,DAY(1)),'מדדים וריביות'!B:C,2,FALSE),VLOOKUP(DATE(YEAR(C10437),MONTH(C10437)-2,DAY(1)),'מדדים וריביות'!B:C,2,FALSE))</f>
        <v>34039924.745952599</v>
      </c>
      <c r="F10437" s="46">
        <f>IF($B$5=1,'ריבית יומית'!D10431,'ריבית יומית'!G10431)</f>
        <v>2.7242892239431882E-5</v>
      </c>
      <c r="G10437" s="50">
        <f t="shared" si="1171"/>
        <v>0</v>
      </c>
      <c r="H10437" s="29">
        <f t="shared" si="1169"/>
        <v>1</v>
      </c>
      <c r="I10437" s="30">
        <f>VLOOKUP(B10436,'מדדים וריביות'!B:C,2)</f>
        <v>34039924.745952599</v>
      </c>
      <c r="K10437" s="39">
        <f t="shared" si="1172"/>
        <v>0</v>
      </c>
      <c r="L10437" s="39">
        <f t="shared" si="1173"/>
        <v>0</v>
      </c>
      <c r="M10437" s="39">
        <f t="shared" si="1174"/>
        <v>0</v>
      </c>
      <c r="N10437" s="41">
        <f t="shared" si="1175"/>
        <v>0</v>
      </c>
    </row>
    <row r="10438" spans="2:14">
      <c r="B10438" s="1">
        <v>43303</v>
      </c>
      <c r="C10438" s="1">
        <f t="shared" si="1170"/>
        <v>43282</v>
      </c>
      <c r="E10438" s="42">
        <f>IF(DAY(B10438)&gt;14,VLOOKUP(DATE(YEAR(C10438),MONTH(C10438)-1,DAY(1)),'מדדים וריביות'!B:C,2,FALSE),VLOOKUP(DATE(YEAR(C10438),MONTH(C10438)-2,DAY(1)),'מדדים וריביות'!B:C,2,FALSE))</f>
        <v>34039924.745952599</v>
      </c>
      <c r="F10438" s="46">
        <f>IF($B$5=1,'ריבית יומית'!D10432,'ריבית יומית'!G10432)</f>
        <v>2.7242892239431882E-5</v>
      </c>
      <c r="G10438" s="50">
        <f t="shared" si="1171"/>
        <v>0</v>
      </c>
      <c r="H10438" s="29">
        <f t="shared" si="1169"/>
        <v>1</v>
      </c>
      <c r="I10438" s="30">
        <f>VLOOKUP(B10437,'מדדים וריביות'!B:C,2)</f>
        <v>34039924.745952599</v>
      </c>
      <c r="K10438" s="39">
        <f t="shared" si="1172"/>
        <v>0</v>
      </c>
      <c r="L10438" s="39">
        <f t="shared" si="1173"/>
        <v>0</v>
      </c>
      <c r="M10438" s="39">
        <f t="shared" si="1174"/>
        <v>0</v>
      </c>
      <c r="N10438" s="41">
        <f t="shared" si="1175"/>
        <v>0</v>
      </c>
    </row>
    <row r="10439" spans="2:14">
      <c r="B10439" s="1">
        <v>43304</v>
      </c>
      <c r="C10439" s="1">
        <f t="shared" si="1170"/>
        <v>43282</v>
      </c>
      <c r="E10439" s="42">
        <f>IF(DAY(B10439)&gt;14,VLOOKUP(DATE(YEAR(C10439),MONTH(C10439)-1,DAY(1)),'מדדים וריביות'!B:C,2,FALSE),VLOOKUP(DATE(YEAR(C10439),MONTH(C10439)-2,DAY(1)),'מדדים וריביות'!B:C,2,FALSE))</f>
        <v>34039924.745952599</v>
      </c>
      <c r="F10439" s="46">
        <f>IF($B$5=1,'ריבית יומית'!D10433,'ריבית יומית'!G10433)</f>
        <v>2.7242892239431882E-5</v>
      </c>
      <c r="G10439" s="50">
        <f t="shared" si="1171"/>
        <v>0</v>
      </c>
      <c r="H10439" s="29">
        <f t="shared" si="1169"/>
        <v>1</v>
      </c>
      <c r="I10439" s="30">
        <f>VLOOKUP(B10438,'מדדים וריביות'!B:C,2)</f>
        <v>34039924.745952599</v>
      </c>
      <c r="K10439" s="39">
        <f t="shared" si="1172"/>
        <v>0</v>
      </c>
      <c r="L10439" s="39">
        <f t="shared" si="1173"/>
        <v>0</v>
      </c>
      <c r="M10439" s="39">
        <f t="shared" si="1174"/>
        <v>0</v>
      </c>
      <c r="N10439" s="41">
        <f t="shared" si="1175"/>
        <v>0</v>
      </c>
    </row>
    <row r="10440" spans="2:14">
      <c r="B10440" s="1">
        <v>43305</v>
      </c>
      <c r="C10440" s="1">
        <f t="shared" si="1170"/>
        <v>43282</v>
      </c>
      <c r="E10440" s="42">
        <f>IF(DAY(B10440)&gt;14,VLOOKUP(DATE(YEAR(C10440),MONTH(C10440)-1,DAY(1)),'מדדים וריביות'!B:C,2,FALSE),VLOOKUP(DATE(YEAR(C10440),MONTH(C10440)-2,DAY(1)),'מדדים וריביות'!B:C,2,FALSE))</f>
        <v>34039924.745952599</v>
      </c>
      <c r="F10440" s="46">
        <f>IF($B$5=1,'ריבית יומית'!D10434,'ריבית יומית'!G10434)</f>
        <v>2.7242892239431882E-5</v>
      </c>
      <c r="G10440" s="50">
        <f t="shared" si="1171"/>
        <v>0</v>
      </c>
      <c r="H10440" s="29">
        <f t="shared" si="1169"/>
        <v>1</v>
      </c>
      <c r="I10440" s="30">
        <f>VLOOKUP(B10439,'מדדים וריביות'!B:C,2)</f>
        <v>34039924.745952599</v>
      </c>
      <c r="K10440" s="39">
        <f t="shared" si="1172"/>
        <v>0</v>
      </c>
      <c r="L10440" s="39">
        <f t="shared" si="1173"/>
        <v>0</v>
      </c>
      <c r="M10440" s="39">
        <f t="shared" si="1174"/>
        <v>0</v>
      </c>
      <c r="N10440" s="41">
        <f t="shared" si="1175"/>
        <v>0</v>
      </c>
    </row>
    <row r="10441" spans="2:14">
      <c r="B10441" s="1">
        <v>43306</v>
      </c>
      <c r="C10441" s="1">
        <f t="shared" si="1170"/>
        <v>43282</v>
      </c>
      <c r="E10441" s="42">
        <f>IF(DAY(B10441)&gt;14,VLOOKUP(DATE(YEAR(C10441),MONTH(C10441)-1,DAY(1)),'מדדים וריביות'!B:C,2,FALSE),VLOOKUP(DATE(YEAR(C10441),MONTH(C10441)-2,DAY(1)),'מדדים וריביות'!B:C,2,FALSE))</f>
        <v>34039924.745952599</v>
      </c>
      <c r="F10441" s="46">
        <f>IF($B$5=1,'ריבית יומית'!D10435,'ריבית יומית'!G10435)</f>
        <v>2.7242892239431882E-5</v>
      </c>
      <c r="G10441" s="50">
        <f t="shared" si="1171"/>
        <v>0</v>
      </c>
      <c r="H10441" s="29">
        <f t="shared" si="1169"/>
        <v>1</v>
      </c>
      <c r="I10441" s="30">
        <f>VLOOKUP(B10440,'מדדים וריביות'!B:C,2)</f>
        <v>34039924.745952599</v>
      </c>
      <c r="K10441" s="39">
        <f t="shared" si="1172"/>
        <v>0</v>
      </c>
      <c r="L10441" s="39">
        <f t="shared" si="1173"/>
        <v>0</v>
      </c>
      <c r="M10441" s="39">
        <f t="shared" si="1174"/>
        <v>0</v>
      </c>
      <c r="N10441" s="41">
        <f t="shared" si="1175"/>
        <v>0</v>
      </c>
    </row>
    <row r="10442" spans="2:14">
      <c r="B10442" s="1">
        <v>43307</v>
      </c>
      <c r="C10442" s="1">
        <f t="shared" si="1170"/>
        <v>43282</v>
      </c>
      <c r="E10442" s="42">
        <f>IF(DAY(B10442)&gt;14,VLOOKUP(DATE(YEAR(C10442),MONTH(C10442)-1,DAY(1)),'מדדים וריביות'!B:C,2,FALSE),VLOOKUP(DATE(YEAR(C10442),MONTH(C10442)-2,DAY(1)),'מדדים וריביות'!B:C,2,FALSE))</f>
        <v>34039924.745952599</v>
      </c>
      <c r="F10442" s="46">
        <f>IF($B$5=1,'ריבית יומית'!D10436,'ריבית יומית'!G10436)</f>
        <v>2.7242892239431882E-5</v>
      </c>
      <c r="G10442" s="50">
        <f t="shared" si="1171"/>
        <v>0</v>
      </c>
      <c r="H10442" s="29">
        <f t="shared" si="1169"/>
        <v>1</v>
      </c>
      <c r="I10442" s="30">
        <f>VLOOKUP(B10441,'מדדים וריביות'!B:C,2)</f>
        <v>34039924.745952599</v>
      </c>
      <c r="K10442" s="39">
        <f t="shared" si="1172"/>
        <v>0</v>
      </c>
      <c r="L10442" s="39">
        <f t="shared" si="1173"/>
        <v>0</v>
      </c>
      <c r="M10442" s="39">
        <f t="shared" si="1174"/>
        <v>0</v>
      </c>
      <c r="N10442" s="41">
        <f t="shared" si="1175"/>
        <v>0</v>
      </c>
    </row>
    <row r="10443" spans="2:14">
      <c r="B10443" s="1">
        <v>43308</v>
      </c>
      <c r="C10443" s="1">
        <f t="shared" si="1170"/>
        <v>43282</v>
      </c>
      <c r="E10443" s="42">
        <f>IF(DAY(B10443)&gt;14,VLOOKUP(DATE(YEAR(C10443),MONTH(C10443)-1,DAY(1)),'מדדים וריביות'!B:C,2,FALSE),VLOOKUP(DATE(YEAR(C10443),MONTH(C10443)-2,DAY(1)),'מדדים וריביות'!B:C,2,FALSE))</f>
        <v>34039924.745952599</v>
      </c>
      <c r="F10443" s="46">
        <f>IF($B$5=1,'ריבית יומית'!D10437,'ריבית יומית'!G10437)</f>
        <v>2.7242892239431882E-5</v>
      </c>
      <c r="G10443" s="50">
        <f t="shared" si="1171"/>
        <v>0</v>
      </c>
      <c r="H10443" s="29">
        <f t="shared" si="1169"/>
        <v>1</v>
      </c>
      <c r="I10443" s="30">
        <f>VLOOKUP(B10442,'מדדים וריביות'!B:C,2)</f>
        <v>34039924.745952599</v>
      </c>
      <c r="K10443" s="39">
        <f t="shared" si="1172"/>
        <v>0</v>
      </c>
      <c r="L10443" s="39">
        <f t="shared" si="1173"/>
        <v>0</v>
      </c>
      <c r="M10443" s="39">
        <f t="shared" si="1174"/>
        <v>0</v>
      </c>
      <c r="N10443" s="41">
        <f t="shared" si="1175"/>
        <v>0</v>
      </c>
    </row>
    <row r="10444" spans="2:14">
      <c r="B10444" s="1">
        <v>43309</v>
      </c>
      <c r="C10444" s="1">
        <f t="shared" si="1170"/>
        <v>43282</v>
      </c>
      <c r="E10444" s="42">
        <f>IF(DAY(B10444)&gt;14,VLOOKUP(DATE(YEAR(C10444),MONTH(C10444)-1,DAY(1)),'מדדים וריביות'!B:C,2,FALSE),VLOOKUP(DATE(YEAR(C10444),MONTH(C10444)-2,DAY(1)),'מדדים וריביות'!B:C,2,FALSE))</f>
        <v>34039924.745952599</v>
      </c>
      <c r="F10444" s="46">
        <f>IF($B$5=1,'ריבית יומית'!D10438,'ריבית יומית'!G10438)</f>
        <v>2.7242892239431882E-5</v>
      </c>
      <c r="G10444" s="50">
        <f t="shared" si="1171"/>
        <v>0</v>
      </c>
      <c r="H10444" s="29">
        <f t="shared" si="1169"/>
        <v>1</v>
      </c>
      <c r="I10444" s="30">
        <f>VLOOKUP(B10443,'מדדים וריביות'!B:C,2)</f>
        <v>34039924.745952599</v>
      </c>
      <c r="K10444" s="39">
        <f t="shared" si="1172"/>
        <v>0</v>
      </c>
      <c r="L10444" s="39">
        <f t="shared" si="1173"/>
        <v>0</v>
      </c>
      <c r="M10444" s="39">
        <f t="shared" si="1174"/>
        <v>0</v>
      </c>
      <c r="N10444" s="41">
        <f t="shared" si="1175"/>
        <v>0</v>
      </c>
    </row>
    <row r="10445" spans="2:14">
      <c r="B10445" s="1">
        <v>43310</v>
      </c>
      <c r="C10445" s="1">
        <f t="shared" si="1170"/>
        <v>43282</v>
      </c>
      <c r="E10445" s="42">
        <f>IF(DAY(B10445)&gt;14,VLOOKUP(DATE(YEAR(C10445),MONTH(C10445)-1,DAY(1)),'מדדים וריביות'!B:C,2,FALSE),VLOOKUP(DATE(YEAR(C10445),MONTH(C10445)-2,DAY(1)),'מדדים וריביות'!B:C,2,FALSE))</f>
        <v>34039924.745952599</v>
      </c>
      <c r="F10445" s="46">
        <f>IF($B$5=1,'ריבית יומית'!D10439,'ריבית יומית'!G10439)</f>
        <v>2.7242892239431882E-5</v>
      </c>
      <c r="G10445" s="50">
        <f t="shared" si="1171"/>
        <v>0</v>
      </c>
      <c r="H10445" s="29">
        <f t="shared" si="1169"/>
        <v>1</v>
      </c>
      <c r="I10445" s="30">
        <f>VLOOKUP(B10444,'מדדים וריביות'!B:C,2)</f>
        <v>34039924.745952599</v>
      </c>
      <c r="K10445" s="39">
        <f t="shared" si="1172"/>
        <v>0</v>
      </c>
      <c r="L10445" s="39">
        <f t="shared" si="1173"/>
        <v>0</v>
      </c>
      <c r="M10445" s="39">
        <f t="shared" si="1174"/>
        <v>0</v>
      </c>
      <c r="N10445" s="41">
        <f t="shared" si="1175"/>
        <v>0</v>
      </c>
    </row>
    <row r="10446" spans="2:14">
      <c r="B10446" s="1">
        <v>43311</v>
      </c>
      <c r="C10446" s="1">
        <f t="shared" si="1170"/>
        <v>43282</v>
      </c>
      <c r="E10446" s="42">
        <f>IF(DAY(B10446)&gt;14,VLOOKUP(DATE(YEAR(C10446),MONTH(C10446)-1,DAY(1)),'מדדים וריביות'!B:C,2,FALSE),VLOOKUP(DATE(YEAR(C10446),MONTH(C10446)-2,DAY(1)),'מדדים וריביות'!B:C,2,FALSE))</f>
        <v>34039924.745952599</v>
      </c>
      <c r="F10446" s="46">
        <f>IF($B$5=1,'ריבית יומית'!D10440,'ריבית יומית'!G10440)</f>
        <v>2.7242892239431882E-5</v>
      </c>
      <c r="G10446" s="50">
        <f t="shared" si="1171"/>
        <v>0</v>
      </c>
      <c r="H10446" s="29">
        <f t="shared" si="1169"/>
        <v>1</v>
      </c>
      <c r="I10446" s="30">
        <f>VLOOKUP(B10445,'מדדים וריביות'!B:C,2)</f>
        <v>34039924.745952599</v>
      </c>
      <c r="K10446" s="39">
        <f t="shared" si="1172"/>
        <v>0</v>
      </c>
      <c r="L10446" s="39">
        <f t="shared" si="1173"/>
        <v>0</v>
      </c>
      <c r="M10446" s="39">
        <f t="shared" si="1174"/>
        <v>0</v>
      </c>
      <c r="N10446" s="41">
        <f t="shared" si="1175"/>
        <v>0</v>
      </c>
    </row>
    <row r="10447" spans="2:14">
      <c r="B10447" s="1">
        <v>43312</v>
      </c>
      <c r="C10447" s="1">
        <f t="shared" si="1170"/>
        <v>43282</v>
      </c>
      <c r="E10447" s="42">
        <f>IF(DAY(B10447)&gt;14,VLOOKUP(DATE(YEAR(C10447),MONTH(C10447)-1,DAY(1)),'מדדים וריביות'!B:C,2,FALSE),VLOOKUP(DATE(YEAR(C10447),MONTH(C10447)-2,DAY(1)),'מדדים וריביות'!B:C,2,FALSE))</f>
        <v>34039924.745952599</v>
      </c>
      <c r="F10447" s="46">
        <f>IF($B$5=1,'ריבית יומית'!D10441,'ריבית יומית'!G10441)</f>
        <v>2.7242892239431882E-5</v>
      </c>
      <c r="G10447" s="50">
        <f t="shared" si="1171"/>
        <v>0</v>
      </c>
      <c r="H10447" s="29">
        <f t="shared" si="1169"/>
        <v>1</v>
      </c>
      <c r="I10447" s="30">
        <f>VLOOKUP(B10446,'מדדים וריביות'!B:C,2)</f>
        <v>34039924.745952599</v>
      </c>
      <c r="K10447" s="39">
        <f t="shared" si="1172"/>
        <v>0</v>
      </c>
      <c r="L10447" s="39">
        <f t="shared" si="1173"/>
        <v>0</v>
      </c>
      <c r="M10447" s="39">
        <f t="shared" si="1174"/>
        <v>0</v>
      </c>
      <c r="N10447" s="41">
        <f t="shared" si="1175"/>
        <v>0</v>
      </c>
    </row>
    <row r="10448" spans="2:14">
      <c r="B10448" s="1">
        <v>43313</v>
      </c>
      <c r="C10448" s="1">
        <f t="shared" si="1170"/>
        <v>43313</v>
      </c>
      <c r="E10448" s="42">
        <f>IF(DAY(B10448)&gt;14,VLOOKUP(DATE(YEAR(C10448),MONTH(C10448)-1,DAY(1)),'מדדים וריביות'!B:C,2,FALSE),VLOOKUP(DATE(YEAR(C10448),MONTH(C10448)-2,DAY(1)),'מדדים וריביות'!B:C,2,FALSE))</f>
        <v>34039924.745952599</v>
      </c>
      <c r="F10448" s="46">
        <f>IF($B$5=1,'ריבית יומית'!D10442,'ריבית יומית'!G10442)</f>
        <v>2.7242892239431882E-5</v>
      </c>
      <c r="G10448" s="50">
        <f t="shared" si="1171"/>
        <v>0</v>
      </c>
      <c r="H10448" s="29">
        <f t="shared" si="1169"/>
        <v>1</v>
      </c>
      <c r="I10448" s="30">
        <f>VLOOKUP(B10447,'מדדים וריביות'!B:C,2)</f>
        <v>34039924.745952599</v>
      </c>
      <c r="K10448" s="39">
        <f t="shared" si="1172"/>
        <v>0</v>
      </c>
      <c r="L10448" s="39">
        <f t="shared" si="1173"/>
        <v>0</v>
      </c>
      <c r="M10448" s="39">
        <f t="shared" si="1174"/>
        <v>0</v>
      </c>
      <c r="N10448" s="41">
        <f t="shared" si="1175"/>
        <v>0</v>
      </c>
    </row>
    <row r="10449" spans="2:14">
      <c r="B10449" s="1">
        <v>43314</v>
      </c>
      <c r="C10449" s="1">
        <f t="shared" si="1170"/>
        <v>43313</v>
      </c>
      <c r="E10449" s="42">
        <f>IF(DAY(B10449)&gt;14,VLOOKUP(DATE(YEAR(C10449),MONTH(C10449)-1,DAY(1)),'מדדים וריביות'!B:C,2,FALSE),VLOOKUP(DATE(YEAR(C10449),MONTH(C10449)-2,DAY(1)),'מדדים וריביות'!B:C,2,FALSE))</f>
        <v>34039924.745952599</v>
      </c>
      <c r="F10449" s="46">
        <f>IF($B$5=1,'ריבית יומית'!D10443,'ריבית יומית'!G10443)</f>
        <v>2.7242892239431882E-5</v>
      </c>
      <c r="G10449" s="50">
        <f t="shared" si="1171"/>
        <v>0</v>
      </c>
      <c r="H10449" s="29">
        <f t="shared" si="1169"/>
        <v>1</v>
      </c>
      <c r="I10449" s="30">
        <f>VLOOKUP(B10448,'מדדים וריביות'!B:C,2)</f>
        <v>34073527.830598101</v>
      </c>
      <c r="K10449" s="39">
        <f t="shared" si="1172"/>
        <v>0</v>
      </c>
      <c r="L10449" s="39">
        <f t="shared" si="1173"/>
        <v>0</v>
      </c>
      <c r="M10449" s="39">
        <f t="shared" si="1174"/>
        <v>0</v>
      </c>
      <c r="N10449" s="41">
        <f t="shared" si="1175"/>
        <v>0</v>
      </c>
    </row>
    <row r="10450" spans="2:14">
      <c r="B10450" s="1">
        <v>43315</v>
      </c>
      <c r="C10450" s="1">
        <f t="shared" si="1170"/>
        <v>43313</v>
      </c>
      <c r="E10450" s="42">
        <f>IF(DAY(B10450)&gt;14,VLOOKUP(DATE(YEAR(C10450),MONTH(C10450)-1,DAY(1)),'מדדים וריביות'!B:C,2,FALSE),VLOOKUP(DATE(YEAR(C10450),MONTH(C10450)-2,DAY(1)),'מדדים וריביות'!B:C,2,FALSE))</f>
        <v>34039924.745952599</v>
      </c>
      <c r="F10450" s="46">
        <f>IF($B$5=1,'ריבית יומית'!D10444,'ריבית יומית'!G10444)</f>
        <v>2.7242892239431882E-5</v>
      </c>
      <c r="G10450" s="50">
        <f t="shared" si="1171"/>
        <v>0</v>
      </c>
      <c r="H10450" s="29">
        <f t="shared" si="1169"/>
        <v>1</v>
      </c>
      <c r="I10450" s="30">
        <f>VLOOKUP(B10449,'מדדים וריביות'!B:C,2)</f>
        <v>34073527.830598101</v>
      </c>
      <c r="K10450" s="39">
        <f t="shared" si="1172"/>
        <v>0</v>
      </c>
      <c r="L10450" s="39">
        <f t="shared" si="1173"/>
        <v>0</v>
      </c>
      <c r="M10450" s="39">
        <f t="shared" si="1174"/>
        <v>0</v>
      </c>
      <c r="N10450" s="41">
        <f t="shared" si="1175"/>
        <v>0</v>
      </c>
    </row>
    <row r="10451" spans="2:14">
      <c r="B10451" s="1">
        <v>43316</v>
      </c>
      <c r="C10451" s="1">
        <f t="shared" si="1170"/>
        <v>43313</v>
      </c>
      <c r="E10451" s="42">
        <f>IF(DAY(B10451)&gt;14,VLOOKUP(DATE(YEAR(C10451),MONTH(C10451)-1,DAY(1)),'מדדים וריביות'!B:C,2,FALSE),VLOOKUP(DATE(YEAR(C10451),MONTH(C10451)-2,DAY(1)),'מדדים וריביות'!B:C,2,FALSE))</f>
        <v>34039924.745952599</v>
      </c>
      <c r="F10451" s="46">
        <f>IF($B$5=1,'ריבית יומית'!D10445,'ריבית יומית'!G10445)</f>
        <v>2.7242892239431882E-5</v>
      </c>
      <c r="G10451" s="50">
        <f t="shared" si="1171"/>
        <v>0</v>
      </c>
      <c r="H10451" s="29">
        <f t="shared" si="1169"/>
        <v>1</v>
      </c>
      <c r="I10451" s="30">
        <f>VLOOKUP(B10450,'מדדים וריביות'!B:C,2)</f>
        <v>34073527.830598101</v>
      </c>
      <c r="K10451" s="39">
        <f t="shared" si="1172"/>
        <v>0</v>
      </c>
      <c r="L10451" s="39">
        <f t="shared" si="1173"/>
        <v>0</v>
      </c>
      <c r="M10451" s="39">
        <f t="shared" si="1174"/>
        <v>0</v>
      </c>
      <c r="N10451" s="41">
        <f t="shared" si="1175"/>
        <v>0</v>
      </c>
    </row>
    <row r="10452" spans="2:14">
      <c r="B10452" s="1">
        <v>43317</v>
      </c>
      <c r="C10452" s="1">
        <f t="shared" si="1170"/>
        <v>43313</v>
      </c>
      <c r="E10452" s="42">
        <f>IF(DAY(B10452)&gt;14,VLOOKUP(DATE(YEAR(C10452),MONTH(C10452)-1,DAY(1)),'מדדים וריביות'!B:C,2,FALSE),VLOOKUP(DATE(YEAR(C10452),MONTH(C10452)-2,DAY(1)),'מדדים וריביות'!B:C,2,FALSE))</f>
        <v>34039924.745952599</v>
      </c>
      <c r="F10452" s="46">
        <f>IF($B$5=1,'ריבית יומית'!D10446,'ריבית יומית'!G10446)</f>
        <v>2.7242892239431882E-5</v>
      </c>
      <c r="G10452" s="50">
        <f t="shared" si="1171"/>
        <v>0</v>
      </c>
      <c r="H10452" s="29">
        <f t="shared" si="1169"/>
        <v>1</v>
      </c>
      <c r="I10452" s="30">
        <f>VLOOKUP(B10451,'מדדים וריביות'!B:C,2)</f>
        <v>34073527.830598101</v>
      </c>
      <c r="K10452" s="39">
        <f t="shared" si="1172"/>
        <v>0</v>
      </c>
      <c r="L10452" s="39">
        <f t="shared" si="1173"/>
        <v>0</v>
      </c>
      <c r="M10452" s="39">
        <f t="shared" si="1174"/>
        <v>0</v>
      </c>
      <c r="N10452" s="41">
        <f t="shared" si="1175"/>
        <v>0</v>
      </c>
    </row>
    <row r="10453" spans="2:14">
      <c r="B10453" s="1">
        <v>43318</v>
      </c>
      <c r="C10453" s="1">
        <f t="shared" si="1170"/>
        <v>43313</v>
      </c>
      <c r="E10453" s="42">
        <f>IF(DAY(B10453)&gt;14,VLOOKUP(DATE(YEAR(C10453),MONTH(C10453)-1,DAY(1)),'מדדים וריביות'!B:C,2,FALSE),VLOOKUP(DATE(YEAR(C10453),MONTH(C10453)-2,DAY(1)),'מדדים וריביות'!B:C,2,FALSE))</f>
        <v>34039924.745952599</v>
      </c>
      <c r="F10453" s="46">
        <f>IF($B$5=1,'ריבית יומית'!D10447,'ריבית יומית'!G10447)</f>
        <v>2.7242892239431882E-5</v>
      </c>
      <c r="G10453" s="50">
        <f t="shared" si="1171"/>
        <v>0</v>
      </c>
      <c r="H10453" s="29">
        <f t="shared" si="1169"/>
        <v>1</v>
      </c>
      <c r="I10453" s="30">
        <f>VLOOKUP(B10452,'מדדים וריביות'!B:C,2)</f>
        <v>34073527.830598101</v>
      </c>
      <c r="K10453" s="39">
        <f t="shared" si="1172"/>
        <v>0</v>
      </c>
      <c r="L10453" s="39">
        <f t="shared" si="1173"/>
        <v>0</v>
      </c>
      <c r="M10453" s="39">
        <f t="shared" si="1174"/>
        <v>0</v>
      </c>
      <c r="N10453" s="41">
        <f t="shared" si="1175"/>
        <v>0</v>
      </c>
    </row>
    <row r="10454" spans="2:14">
      <c r="B10454" s="1">
        <v>43319</v>
      </c>
      <c r="C10454" s="1">
        <f t="shared" si="1170"/>
        <v>43313</v>
      </c>
      <c r="E10454" s="42">
        <f>IF(DAY(B10454)&gt;14,VLOOKUP(DATE(YEAR(C10454),MONTH(C10454)-1,DAY(1)),'מדדים וריביות'!B:C,2,FALSE),VLOOKUP(DATE(YEAR(C10454),MONTH(C10454)-2,DAY(1)),'מדדים וריביות'!B:C,2,FALSE))</f>
        <v>34039924.745952599</v>
      </c>
      <c r="F10454" s="46">
        <f>IF($B$5=1,'ריבית יומית'!D10448,'ריבית יומית'!G10448)</f>
        <v>2.7242892239431882E-5</v>
      </c>
      <c r="G10454" s="50">
        <f t="shared" si="1171"/>
        <v>0</v>
      </c>
      <c r="H10454" s="29">
        <f t="shared" si="1169"/>
        <v>1</v>
      </c>
      <c r="I10454" s="30">
        <f>VLOOKUP(B10453,'מדדים וריביות'!B:C,2)</f>
        <v>34073527.830598101</v>
      </c>
      <c r="K10454" s="39">
        <f t="shared" si="1172"/>
        <v>0</v>
      </c>
      <c r="L10454" s="39">
        <f t="shared" si="1173"/>
        <v>0</v>
      </c>
      <c r="M10454" s="39">
        <f t="shared" si="1174"/>
        <v>0</v>
      </c>
      <c r="N10454" s="41">
        <f t="shared" si="1175"/>
        <v>0</v>
      </c>
    </row>
    <row r="10455" spans="2:14">
      <c r="B10455" s="1">
        <v>43320</v>
      </c>
      <c r="C10455" s="1">
        <f t="shared" si="1170"/>
        <v>43313</v>
      </c>
      <c r="E10455" s="42">
        <f>IF(DAY(B10455)&gt;14,VLOOKUP(DATE(YEAR(C10455),MONTH(C10455)-1,DAY(1)),'מדדים וריביות'!B:C,2,FALSE),VLOOKUP(DATE(YEAR(C10455),MONTH(C10455)-2,DAY(1)),'מדדים וריביות'!B:C,2,FALSE))</f>
        <v>34039924.745952599</v>
      </c>
      <c r="F10455" s="46">
        <f>IF($B$5=1,'ריבית יומית'!D10449,'ריבית יומית'!G10449)</f>
        <v>2.7242892239431882E-5</v>
      </c>
      <c r="G10455" s="50">
        <f t="shared" si="1171"/>
        <v>0</v>
      </c>
      <c r="H10455" s="29">
        <f t="shared" si="1169"/>
        <v>1</v>
      </c>
      <c r="I10455" s="30">
        <f>VLOOKUP(B10454,'מדדים וריביות'!B:C,2)</f>
        <v>34073527.830598101</v>
      </c>
      <c r="K10455" s="39">
        <f t="shared" si="1172"/>
        <v>0</v>
      </c>
      <c r="L10455" s="39">
        <f t="shared" si="1173"/>
        <v>0</v>
      </c>
      <c r="M10455" s="39">
        <f t="shared" si="1174"/>
        <v>0</v>
      </c>
      <c r="N10455" s="41">
        <f t="shared" si="1175"/>
        <v>0</v>
      </c>
    </row>
    <row r="10456" spans="2:14">
      <c r="B10456" s="1">
        <v>43321</v>
      </c>
      <c r="C10456" s="1">
        <f t="shared" si="1170"/>
        <v>43313</v>
      </c>
      <c r="E10456" s="42">
        <f>IF(DAY(B10456)&gt;14,VLOOKUP(DATE(YEAR(C10456),MONTH(C10456)-1,DAY(1)),'מדדים וריביות'!B:C,2,FALSE),VLOOKUP(DATE(YEAR(C10456),MONTH(C10456)-2,DAY(1)),'מדדים וריביות'!B:C,2,FALSE))</f>
        <v>34039924.745952599</v>
      </c>
      <c r="F10456" s="46">
        <f>IF($B$5=1,'ריבית יומית'!D10450,'ריבית יומית'!G10450)</f>
        <v>2.7242892239431882E-5</v>
      </c>
      <c r="G10456" s="50">
        <f t="shared" si="1171"/>
        <v>0</v>
      </c>
      <c r="H10456" s="29">
        <f t="shared" si="1169"/>
        <v>1</v>
      </c>
      <c r="I10456" s="30">
        <f>VLOOKUP(B10455,'מדדים וריביות'!B:C,2)</f>
        <v>34073527.830598101</v>
      </c>
      <c r="K10456" s="39">
        <f t="shared" si="1172"/>
        <v>0</v>
      </c>
      <c r="L10456" s="39">
        <f t="shared" si="1173"/>
        <v>0</v>
      </c>
      <c r="M10456" s="39">
        <f t="shared" si="1174"/>
        <v>0</v>
      </c>
      <c r="N10456" s="41">
        <f t="shared" si="1175"/>
        <v>0</v>
      </c>
    </row>
    <row r="10457" spans="2:14">
      <c r="B10457" s="1">
        <v>43322</v>
      </c>
      <c r="C10457" s="1">
        <f t="shared" si="1170"/>
        <v>43313</v>
      </c>
      <c r="E10457" s="42">
        <f>IF(DAY(B10457)&gt;14,VLOOKUP(DATE(YEAR(C10457),MONTH(C10457)-1,DAY(1)),'מדדים וריביות'!B:C,2,FALSE),VLOOKUP(DATE(YEAR(C10457),MONTH(C10457)-2,DAY(1)),'מדדים וריביות'!B:C,2,FALSE))</f>
        <v>34039924.745952599</v>
      </c>
      <c r="F10457" s="46">
        <f>IF($B$5=1,'ריבית יומית'!D10451,'ריבית יומית'!G10451)</f>
        <v>2.7242892239431882E-5</v>
      </c>
      <c r="G10457" s="50">
        <f t="shared" si="1171"/>
        <v>0</v>
      </c>
      <c r="H10457" s="29">
        <f t="shared" si="1169"/>
        <v>1</v>
      </c>
      <c r="I10457" s="30">
        <f>VLOOKUP(B10456,'מדדים וריביות'!B:C,2)</f>
        <v>34073527.830598101</v>
      </c>
      <c r="K10457" s="39">
        <f t="shared" si="1172"/>
        <v>0</v>
      </c>
      <c r="L10457" s="39">
        <f t="shared" si="1173"/>
        <v>0</v>
      </c>
      <c r="M10457" s="39">
        <f t="shared" si="1174"/>
        <v>0</v>
      </c>
      <c r="N10457" s="41">
        <f t="shared" si="1175"/>
        <v>0</v>
      </c>
    </row>
    <row r="10458" spans="2:14">
      <c r="B10458" s="1">
        <v>43323</v>
      </c>
      <c r="C10458" s="1">
        <f t="shared" si="1170"/>
        <v>43313</v>
      </c>
      <c r="E10458" s="42">
        <f>IF(DAY(B10458)&gt;14,VLOOKUP(DATE(YEAR(C10458),MONTH(C10458)-1,DAY(1)),'מדדים וריביות'!B:C,2,FALSE),VLOOKUP(DATE(YEAR(C10458),MONTH(C10458)-2,DAY(1)),'מדדים וריביות'!B:C,2,FALSE))</f>
        <v>34039924.745952599</v>
      </c>
      <c r="F10458" s="46">
        <f>IF($B$5=1,'ריבית יומית'!D10452,'ריבית יומית'!G10452)</f>
        <v>2.7242892239431882E-5</v>
      </c>
      <c r="G10458" s="50">
        <f t="shared" si="1171"/>
        <v>0</v>
      </c>
      <c r="H10458" s="29">
        <f t="shared" si="1169"/>
        <v>1</v>
      </c>
      <c r="I10458" s="30">
        <f>VLOOKUP(B10457,'מדדים וריביות'!B:C,2)</f>
        <v>34073527.830598101</v>
      </c>
      <c r="K10458" s="39">
        <f t="shared" si="1172"/>
        <v>0</v>
      </c>
      <c r="L10458" s="39">
        <f t="shared" si="1173"/>
        <v>0</v>
      </c>
      <c r="M10458" s="39">
        <f t="shared" si="1174"/>
        <v>0</v>
      </c>
      <c r="N10458" s="41">
        <f t="shared" si="1175"/>
        <v>0</v>
      </c>
    </row>
    <row r="10459" spans="2:14">
      <c r="B10459" s="1">
        <v>43324</v>
      </c>
      <c r="C10459" s="1">
        <f t="shared" si="1170"/>
        <v>43313</v>
      </c>
      <c r="E10459" s="42">
        <f>IF(DAY(B10459)&gt;14,VLOOKUP(DATE(YEAR(C10459),MONTH(C10459)-1,DAY(1)),'מדדים וריביות'!B:C,2,FALSE),VLOOKUP(DATE(YEAR(C10459),MONTH(C10459)-2,DAY(1)),'מדדים וריביות'!B:C,2,FALSE))</f>
        <v>34039924.745952599</v>
      </c>
      <c r="F10459" s="46">
        <f>IF($B$5=1,'ריבית יומית'!D10453,'ריבית יומית'!G10453)</f>
        <v>2.7242892239431882E-5</v>
      </c>
      <c r="G10459" s="50">
        <f t="shared" si="1171"/>
        <v>0</v>
      </c>
      <c r="H10459" s="29">
        <f t="shared" si="1169"/>
        <v>1</v>
      </c>
      <c r="I10459" s="30">
        <f>VLOOKUP(B10458,'מדדים וריביות'!B:C,2)</f>
        <v>34073527.830598101</v>
      </c>
      <c r="K10459" s="39">
        <f t="shared" si="1172"/>
        <v>0</v>
      </c>
      <c r="L10459" s="39">
        <f t="shared" si="1173"/>
        <v>0</v>
      </c>
      <c r="M10459" s="39">
        <f t="shared" si="1174"/>
        <v>0</v>
      </c>
      <c r="N10459" s="41">
        <f t="shared" si="1175"/>
        <v>0</v>
      </c>
    </row>
    <row r="10460" spans="2:14">
      <c r="B10460" s="1">
        <v>43325</v>
      </c>
      <c r="C10460" s="1">
        <f t="shared" si="1170"/>
        <v>43313</v>
      </c>
      <c r="E10460" s="42">
        <f>IF(DAY(B10460)&gt;14,VLOOKUP(DATE(YEAR(C10460),MONTH(C10460)-1,DAY(1)),'מדדים וריביות'!B:C,2,FALSE),VLOOKUP(DATE(YEAR(C10460),MONTH(C10460)-2,DAY(1)),'מדדים וריביות'!B:C,2,FALSE))</f>
        <v>34039924.745952599</v>
      </c>
      <c r="F10460" s="46">
        <f>IF($B$5=1,'ריבית יומית'!D10454,'ריבית יומית'!G10454)</f>
        <v>2.7242892239431882E-5</v>
      </c>
      <c r="G10460" s="50">
        <f t="shared" si="1171"/>
        <v>0</v>
      </c>
      <c r="H10460" s="29">
        <f t="shared" si="1169"/>
        <v>1</v>
      </c>
      <c r="I10460" s="30">
        <f>VLOOKUP(B10459,'מדדים וריביות'!B:C,2)</f>
        <v>34073527.830598101</v>
      </c>
      <c r="K10460" s="39">
        <f t="shared" si="1172"/>
        <v>0</v>
      </c>
      <c r="L10460" s="39">
        <f t="shared" si="1173"/>
        <v>0</v>
      </c>
      <c r="M10460" s="39">
        <f t="shared" si="1174"/>
        <v>0</v>
      </c>
      <c r="N10460" s="41">
        <f t="shared" si="1175"/>
        <v>0</v>
      </c>
    </row>
    <row r="10461" spans="2:14">
      <c r="B10461" s="1">
        <v>43326</v>
      </c>
      <c r="C10461" s="1">
        <f t="shared" si="1170"/>
        <v>43313</v>
      </c>
      <c r="E10461" s="42">
        <f>IF(DAY(B10461)&gt;14,VLOOKUP(DATE(YEAR(C10461),MONTH(C10461)-1,DAY(1)),'מדדים וריביות'!B:C,2,FALSE),VLOOKUP(DATE(YEAR(C10461),MONTH(C10461)-2,DAY(1)),'מדדים וריביות'!B:C,2,FALSE))</f>
        <v>34039924.745952599</v>
      </c>
      <c r="F10461" s="46">
        <f>IF($B$5=1,'ריבית יומית'!D10455,'ריבית יומית'!G10455)</f>
        <v>2.7242892239431882E-5</v>
      </c>
      <c r="G10461" s="50">
        <f t="shared" si="1171"/>
        <v>0</v>
      </c>
      <c r="H10461" s="29">
        <f t="shared" si="1169"/>
        <v>1</v>
      </c>
      <c r="I10461" s="30">
        <f>VLOOKUP(B10460,'מדדים וריביות'!B:C,2)</f>
        <v>34073527.830598101</v>
      </c>
      <c r="K10461" s="39">
        <f t="shared" si="1172"/>
        <v>0</v>
      </c>
      <c r="L10461" s="39">
        <f t="shared" si="1173"/>
        <v>0</v>
      </c>
      <c r="M10461" s="39">
        <f t="shared" si="1174"/>
        <v>0</v>
      </c>
      <c r="N10461" s="41">
        <f t="shared" si="1175"/>
        <v>0</v>
      </c>
    </row>
    <row r="10462" spans="2:14">
      <c r="B10462" s="1">
        <v>43327</v>
      </c>
      <c r="C10462" s="1">
        <f t="shared" si="1170"/>
        <v>43313</v>
      </c>
      <c r="E10462" s="42">
        <f>IF(DAY(B10462)&gt;14,VLOOKUP(DATE(YEAR(C10462),MONTH(C10462)-1,DAY(1)),'מדדים וריביות'!B:C,2,FALSE),VLOOKUP(DATE(YEAR(C10462),MONTH(C10462)-2,DAY(1)),'מדדים וריביות'!B:C,2,FALSE))</f>
        <v>34039924.745952599</v>
      </c>
      <c r="F10462" s="46">
        <f>IF($B$5=1,'ריבית יומית'!D10456,'ריבית יומית'!G10456)</f>
        <v>2.7242892239431882E-5</v>
      </c>
      <c r="G10462" s="50">
        <f t="shared" si="1171"/>
        <v>0</v>
      </c>
      <c r="H10462" s="29">
        <f t="shared" si="1169"/>
        <v>1</v>
      </c>
      <c r="I10462" s="30">
        <f>VLOOKUP(B10461,'מדדים וריביות'!B:C,2)</f>
        <v>34073527.830598101</v>
      </c>
      <c r="K10462" s="39">
        <f t="shared" si="1172"/>
        <v>0</v>
      </c>
      <c r="L10462" s="39">
        <f t="shared" si="1173"/>
        <v>0</v>
      </c>
      <c r="M10462" s="39">
        <f t="shared" si="1174"/>
        <v>0</v>
      </c>
      <c r="N10462" s="41">
        <f t="shared" si="1175"/>
        <v>0</v>
      </c>
    </row>
    <row r="10463" spans="2:14">
      <c r="B10463" s="1">
        <v>43328</v>
      </c>
      <c r="C10463" s="1">
        <f t="shared" si="1170"/>
        <v>43313</v>
      </c>
      <c r="E10463" s="42">
        <f>IF(DAY(B10463)&gt;14,VLOOKUP(DATE(YEAR(C10463),MONTH(C10463)-1,DAY(1)),'מדדים וריביות'!B:C,2,FALSE),VLOOKUP(DATE(YEAR(C10463),MONTH(C10463)-2,DAY(1)),'מדדים וריביות'!B:C,2,FALSE))</f>
        <v>34039924.745952599</v>
      </c>
      <c r="F10463" s="46">
        <f>IF($B$5=1,'ריבית יומית'!D10457,'ריבית יומית'!G10457)</f>
        <v>2.7242892239431882E-5</v>
      </c>
      <c r="G10463" s="50">
        <f t="shared" si="1171"/>
        <v>0</v>
      </c>
      <c r="H10463" s="29">
        <f t="shared" si="1169"/>
        <v>1</v>
      </c>
      <c r="I10463" s="30">
        <f>VLOOKUP(B10462,'מדדים וריביות'!B:C,2)</f>
        <v>34073527.830598101</v>
      </c>
      <c r="K10463" s="39">
        <f t="shared" si="1172"/>
        <v>0</v>
      </c>
      <c r="L10463" s="39">
        <f t="shared" si="1173"/>
        <v>0</v>
      </c>
      <c r="M10463" s="39">
        <f t="shared" si="1174"/>
        <v>0</v>
      </c>
      <c r="N10463" s="41">
        <f t="shared" si="1175"/>
        <v>0</v>
      </c>
    </row>
    <row r="10464" spans="2:14">
      <c r="B10464" s="1">
        <v>43329</v>
      </c>
      <c r="C10464" s="1">
        <f t="shared" si="1170"/>
        <v>43313</v>
      </c>
      <c r="E10464" s="42">
        <f>IF(DAY(B10464)&gt;14,VLOOKUP(DATE(YEAR(C10464),MONTH(C10464)-1,DAY(1)),'מדדים וריביות'!B:C,2,FALSE),VLOOKUP(DATE(YEAR(C10464),MONTH(C10464)-2,DAY(1)),'מדדים וריביות'!B:C,2,FALSE))</f>
        <v>34039924.745952599</v>
      </c>
      <c r="F10464" s="46">
        <f>IF($B$5=1,'ריבית יומית'!D10458,'ריבית יומית'!G10458)</f>
        <v>2.7242892239431882E-5</v>
      </c>
      <c r="G10464" s="50">
        <f t="shared" si="1171"/>
        <v>0</v>
      </c>
      <c r="H10464" s="29">
        <f t="shared" si="1169"/>
        <v>1</v>
      </c>
      <c r="I10464" s="30">
        <f>VLOOKUP(B10463,'מדדים וריביות'!B:C,2)</f>
        <v>34073527.830598101</v>
      </c>
      <c r="K10464" s="39">
        <f t="shared" si="1172"/>
        <v>0</v>
      </c>
      <c r="L10464" s="39">
        <f t="shared" si="1173"/>
        <v>0</v>
      </c>
      <c r="M10464" s="39">
        <f t="shared" si="1174"/>
        <v>0</v>
      </c>
      <c r="N10464" s="41">
        <f t="shared" si="1175"/>
        <v>0</v>
      </c>
    </row>
    <row r="10465" spans="2:14">
      <c r="B10465" s="1">
        <v>43330</v>
      </c>
      <c r="C10465" s="1">
        <f t="shared" si="1170"/>
        <v>43313</v>
      </c>
      <c r="E10465" s="42">
        <f>IF(DAY(B10465)&gt;14,VLOOKUP(DATE(YEAR(C10465),MONTH(C10465)-1,DAY(1)),'מדדים וריביות'!B:C,2,FALSE),VLOOKUP(DATE(YEAR(C10465),MONTH(C10465)-2,DAY(1)),'מדדים וריביות'!B:C,2,FALSE))</f>
        <v>34039924.745952599</v>
      </c>
      <c r="F10465" s="46">
        <f>IF($B$5=1,'ריבית יומית'!D10459,'ריבית יומית'!G10459)</f>
        <v>2.7242892239431882E-5</v>
      </c>
      <c r="G10465" s="50">
        <f t="shared" si="1171"/>
        <v>0</v>
      </c>
      <c r="H10465" s="29">
        <f t="shared" si="1169"/>
        <v>1</v>
      </c>
      <c r="I10465" s="30">
        <f>VLOOKUP(B10464,'מדדים וריביות'!B:C,2)</f>
        <v>34073527.830598101</v>
      </c>
      <c r="K10465" s="39">
        <f t="shared" si="1172"/>
        <v>0</v>
      </c>
      <c r="L10465" s="39">
        <f t="shared" si="1173"/>
        <v>0</v>
      </c>
      <c r="M10465" s="39">
        <f t="shared" si="1174"/>
        <v>0</v>
      </c>
      <c r="N10465" s="41">
        <f t="shared" si="1175"/>
        <v>0</v>
      </c>
    </row>
    <row r="10466" spans="2:14">
      <c r="B10466" s="1">
        <v>43331</v>
      </c>
      <c r="C10466" s="1">
        <f t="shared" si="1170"/>
        <v>43313</v>
      </c>
      <c r="E10466" s="42">
        <f>IF(DAY(B10466)&gt;14,VLOOKUP(DATE(YEAR(C10466),MONTH(C10466)-1,DAY(1)),'מדדים וריביות'!B:C,2,FALSE),VLOOKUP(DATE(YEAR(C10466),MONTH(C10466)-2,DAY(1)),'מדדים וריביות'!B:C,2,FALSE))</f>
        <v>34039924.745952599</v>
      </c>
      <c r="F10466" s="46">
        <f>IF($B$5=1,'ריבית יומית'!D10460,'ריבית יומית'!G10460)</f>
        <v>2.7242892239431882E-5</v>
      </c>
      <c r="G10466" s="50">
        <f t="shared" si="1171"/>
        <v>0</v>
      </c>
      <c r="H10466" s="29">
        <f t="shared" si="1169"/>
        <v>1</v>
      </c>
      <c r="I10466" s="30">
        <f>VLOOKUP(B10465,'מדדים וריביות'!B:C,2)</f>
        <v>34073527.830598101</v>
      </c>
      <c r="K10466" s="39">
        <f t="shared" si="1172"/>
        <v>0</v>
      </c>
      <c r="L10466" s="39">
        <f t="shared" si="1173"/>
        <v>0</v>
      </c>
      <c r="M10466" s="39">
        <f t="shared" si="1174"/>
        <v>0</v>
      </c>
      <c r="N10466" s="41">
        <f t="shared" si="1175"/>
        <v>0</v>
      </c>
    </row>
    <row r="10467" spans="2:14">
      <c r="B10467" s="1">
        <v>43332</v>
      </c>
      <c r="C10467" s="1">
        <f t="shared" si="1170"/>
        <v>43313</v>
      </c>
      <c r="E10467" s="42">
        <f>IF(DAY(B10467)&gt;14,VLOOKUP(DATE(YEAR(C10467),MONTH(C10467)-1,DAY(1)),'מדדים וריביות'!B:C,2,FALSE),VLOOKUP(DATE(YEAR(C10467),MONTH(C10467)-2,DAY(1)),'מדדים וריביות'!B:C,2,FALSE))</f>
        <v>34039924.745952599</v>
      </c>
      <c r="F10467" s="46">
        <f>IF($B$5=1,'ריבית יומית'!D10461,'ריבית יומית'!G10461)</f>
        <v>2.7242892239431882E-5</v>
      </c>
      <c r="G10467" s="50">
        <f t="shared" si="1171"/>
        <v>0</v>
      </c>
      <c r="H10467" s="29">
        <f t="shared" ref="H10467:H10530" si="1176">H10468*(1+G10467)</f>
        <v>1</v>
      </c>
      <c r="I10467" s="30">
        <f>VLOOKUP(B10466,'מדדים וריביות'!B:C,2)</f>
        <v>34073527.830598101</v>
      </c>
      <c r="K10467" s="39">
        <f t="shared" si="1172"/>
        <v>0</v>
      </c>
      <c r="L10467" s="39">
        <f t="shared" si="1173"/>
        <v>0</v>
      </c>
      <c r="M10467" s="39">
        <f t="shared" si="1174"/>
        <v>0</v>
      </c>
      <c r="N10467" s="41">
        <f t="shared" si="1175"/>
        <v>0</v>
      </c>
    </row>
    <row r="10468" spans="2:14">
      <c r="B10468" s="1">
        <v>43333</v>
      </c>
      <c r="C10468" s="1">
        <f t="shared" si="1170"/>
        <v>43313</v>
      </c>
      <c r="E10468" s="42">
        <f>IF(DAY(B10468)&gt;14,VLOOKUP(DATE(YEAR(C10468),MONTH(C10468)-1,DAY(1)),'מדדים וריביות'!B:C,2,FALSE),VLOOKUP(DATE(YEAR(C10468),MONTH(C10468)-2,DAY(1)),'מדדים וריביות'!B:C,2,FALSE))</f>
        <v>34039924.745952599</v>
      </c>
      <c r="F10468" s="46">
        <f>IF($B$5=1,'ריבית יומית'!D10462,'ריבית יומית'!G10462)</f>
        <v>2.7242892239431882E-5</v>
      </c>
      <c r="G10468" s="50">
        <f t="shared" si="1171"/>
        <v>0</v>
      </c>
      <c r="H10468" s="29">
        <f t="shared" si="1176"/>
        <v>1</v>
      </c>
      <c r="I10468" s="30">
        <f>VLOOKUP(B10467,'מדדים וריביות'!B:C,2)</f>
        <v>34073527.830598101</v>
      </c>
      <c r="K10468" s="39">
        <f t="shared" si="1172"/>
        <v>0</v>
      </c>
      <c r="L10468" s="39">
        <f t="shared" si="1173"/>
        <v>0</v>
      </c>
      <c r="M10468" s="39">
        <f t="shared" si="1174"/>
        <v>0</v>
      </c>
      <c r="N10468" s="41">
        <f t="shared" si="1175"/>
        <v>0</v>
      </c>
    </row>
    <row r="10469" spans="2:14">
      <c r="B10469" s="1">
        <v>43334</v>
      </c>
      <c r="C10469" s="1">
        <f t="shared" si="1170"/>
        <v>43313</v>
      </c>
      <c r="E10469" s="42">
        <f>IF(DAY(B10469)&gt;14,VLOOKUP(DATE(YEAR(C10469),MONTH(C10469)-1,DAY(1)),'מדדים וריביות'!B:C,2,FALSE),VLOOKUP(DATE(YEAR(C10469),MONTH(C10469)-2,DAY(1)),'מדדים וריביות'!B:C,2,FALSE))</f>
        <v>34039924.745952599</v>
      </c>
      <c r="F10469" s="46">
        <f>IF($B$5=1,'ריבית יומית'!D10463,'ריבית יומית'!G10463)</f>
        <v>2.7242892239431882E-5</v>
      </c>
      <c r="G10469" s="50">
        <f t="shared" si="1171"/>
        <v>0</v>
      </c>
      <c r="H10469" s="29">
        <f t="shared" si="1176"/>
        <v>1</v>
      </c>
      <c r="I10469" s="30">
        <f>VLOOKUP(B10468,'מדדים וריביות'!B:C,2)</f>
        <v>34073527.830598101</v>
      </c>
      <c r="K10469" s="39">
        <f t="shared" si="1172"/>
        <v>0</v>
      </c>
      <c r="L10469" s="39">
        <f t="shared" si="1173"/>
        <v>0</v>
      </c>
      <c r="M10469" s="39">
        <f t="shared" si="1174"/>
        <v>0</v>
      </c>
      <c r="N10469" s="41">
        <f t="shared" si="1175"/>
        <v>0</v>
      </c>
    </row>
    <row r="10470" spans="2:14">
      <c r="B10470" s="1">
        <v>43335</v>
      </c>
      <c r="C10470" s="1">
        <f t="shared" si="1170"/>
        <v>43313</v>
      </c>
      <c r="E10470" s="42">
        <f>IF(DAY(B10470)&gt;14,VLOOKUP(DATE(YEAR(C10470),MONTH(C10470)-1,DAY(1)),'מדדים וריביות'!B:C,2,FALSE),VLOOKUP(DATE(YEAR(C10470),MONTH(C10470)-2,DAY(1)),'מדדים וריביות'!B:C,2,FALSE))</f>
        <v>34039924.745952599</v>
      </c>
      <c r="F10470" s="46">
        <f>IF($B$5=1,'ריבית יומית'!D10464,'ריבית יומית'!G10464)</f>
        <v>2.7242892239431882E-5</v>
      </c>
      <c r="G10470" s="50">
        <f t="shared" si="1171"/>
        <v>0</v>
      </c>
      <c r="H10470" s="29">
        <f t="shared" si="1176"/>
        <v>1</v>
      </c>
      <c r="I10470" s="30">
        <f>VLOOKUP(B10469,'מדדים וריביות'!B:C,2)</f>
        <v>34073527.830598101</v>
      </c>
      <c r="K10470" s="39">
        <f t="shared" si="1172"/>
        <v>0</v>
      </c>
      <c r="L10470" s="39">
        <f t="shared" si="1173"/>
        <v>0</v>
      </c>
      <c r="M10470" s="39">
        <f t="shared" si="1174"/>
        <v>0</v>
      </c>
      <c r="N10470" s="41">
        <f t="shared" si="1175"/>
        <v>0</v>
      </c>
    </row>
    <row r="10471" spans="2:14">
      <c r="B10471" s="1">
        <v>43336</v>
      </c>
      <c r="C10471" s="1">
        <f t="shared" si="1170"/>
        <v>43313</v>
      </c>
      <c r="E10471" s="42">
        <f>IF(DAY(B10471)&gt;14,VLOOKUP(DATE(YEAR(C10471),MONTH(C10471)-1,DAY(1)),'מדדים וריביות'!B:C,2,FALSE),VLOOKUP(DATE(YEAR(C10471),MONTH(C10471)-2,DAY(1)),'מדדים וריביות'!B:C,2,FALSE))</f>
        <v>34039924.745952599</v>
      </c>
      <c r="F10471" s="46">
        <f>IF($B$5=1,'ריבית יומית'!D10465,'ריבית יומית'!G10465)</f>
        <v>2.7242892239431882E-5</v>
      </c>
      <c r="G10471" s="50">
        <f t="shared" si="1171"/>
        <v>0</v>
      </c>
      <c r="H10471" s="29">
        <f t="shared" si="1176"/>
        <v>1</v>
      </c>
      <c r="I10471" s="30">
        <f>VLOOKUP(B10470,'מדדים וריביות'!B:C,2)</f>
        <v>34073527.830598101</v>
      </c>
      <c r="K10471" s="39">
        <f t="shared" si="1172"/>
        <v>0</v>
      </c>
      <c r="L10471" s="39">
        <f t="shared" si="1173"/>
        <v>0</v>
      </c>
      <c r="M10471" s="39">
        <f t="shared" si="1174"/>
        <v>0</v>
      </c>
      <c r="N10471" s="41">
        <f t="shared" si="1175"/>
        <v>0</v>
      </c>
    </row>
    <row r="10472" spans="2:14">
      <c r="B10472" s="1">
        <v>43337</v>
      </c>
      <c r="C10472" s="1">
        <f t="shared" si="1170"/>
        <v>43313</v>
      </c>
      <c r="E10472" s="42">
        <f>IF(DAY(B10472)&gt;14,VLOOKUP(DATE(YEAR(C10472),MONTH(C10472)-1,DAY(1)),'מדדים וריביות'!B:C,2,FALSE),VLOOKUP(DATE(YEAR(C10472),MONTH(C10472)-2,DAY(1)),'מדדים וריביות'!B:C,2,FALSE))</f>
        <v>34039924.745952599</v>
      </c>
      <c r="F10472" s="46">
        <f>IF($B$5=1,'ריבית יומית'!D10466,'ריבית יומית'!G10466)</f>
        <v>2.7242892239431882E-5</v>
      </c>
      <c r="G10472" s="50">
        <f t="shared" si="1171"/>
        <v>0</v>
      </c>
      <c r="H10472" s="29">
        <f t="shared" si="1176"/>
        <v>1</v>
      </c>
      <c r="I10472" s="30">
        <f>VLOOKUP(B10471,'מדדים וריביות'!B:C,2)</f>
        <v>34073527.830598101</v>
      </c>
      <c r="K10472" s="39">
        <f t="shared" si="1172"/>
        <v>0</v>
      </c>
      <c r="L10472" s="39">
        <f t="shared" si="1173"/>
        <v>0</v>
      </c>
      <c r="M10472" s="39">
        <f t="shared" si="1174"/>
        <v>0</v>
      </c>
      <c r="N10472" s="41">
        <f t="shared" si="1175"/>
        <v>0</v>
      </c>
    </row>
    <row r="10473" spans="2:14">
      <c r="B10473" s="1">
        <v>43338</v>
      </c>
      <c r="C10473" s="1">
        <f t="shared" si="1170"/>
        <v>43313</v>
      </c>
      <c r="E10473" s="42">
        <f>IF(DAY(B10473)&gt;14,VLOOKUP(DATE(YEAR(C10473),MONTH(C10473)-1,DAY(1)),'מדדים וריביות'!B:C,2,FALSE),VLOOKUP(DATE(YEAR(C10473),MONTH(C10473)-2,DAY(1)),'מדדים וריביות'!B:C,2,FALSE))</f>
        <v>34039924.745952599</v>
      </c>
      <c r="F10473" s="46">
        <f>IF($B$5=1,'ריבית יומית'!D10467,'ריבית יומית'!G10467)</f>
        <v>2.7242892239431882E-5</v>
      </c>
      <c r="G10473" s="50">
        <f t="shared" si="1171"/>
        <v>0</v>
      </c>
      <c r="H10473" s="29">
        <f t="shared" si="1176"/>
        <v>1</v>
      </c>
      <c r="I10473" s="30">
        <f>VLOOKUP(B10472,'מדדים וריביות'!B:C,2)</f>
        <v>34073527.830598101</v>
      </c>
      <c r="K10473" s="39">
        <f t="shared" si="1172"/>
        <v>0</v>
      </c>
      <c r="L10473" s="39">
        <f t="shared" si="1173"/>
        <v>0</v>
      </c>
      <c r="M10473" s="39">
        <f t="shared" si="1174"/>
        <v>0</v>
      </c>
      <c r="N10473" s="41">
        <f t="shared" si="1175"/>
        <v>0</v>
      </c>
    </row>
    <row r="10474" spans="2:14">
      <c r="B10474" s="1">
        <v>43339</v>
      </c>
      <c r="C10474" s="1">
        <f t="shared" si="1170"/>
        <v>43313</v>
      </c>
      <c r="E10474" s="42">
        <f>IF(DAY(B10474)&gt;14,VLOOKUP(DATE(YEAR(C10474),MONTH(C10474)-1,DAY(1)),'מדדים וריביות'!B:C,2,FALSE),VLOOKUP(DATE(YEAR(C10474),MONTH(C10474)-2,DAY(1)),'מדדים וריביות'!B:C,2,FALSE))</f>
        <v>34039924.745952599</v>
      </c>
      <c r="F10474" s="46">
        <f>IF($B$5=1,'ריבית יומית'!D10468,'ריבית יומית'!G10468)</f>
        <v>2.7242892239431882E-5</v>
      </c>
      <c r="G10474" s="50">
        <f t="shared" si="1171"/>
        <v>0</v>
      </c>
      <c r="H10474" s="29">
        <f t="shared" si="1176"/>
        <v>1</v>
      </c>
      <c r="I10474" s="30">
        <f>VLOOKUP(B10473,'מדדים וריביות'!B:C,2)</f>
        <v>34073527.830598101</v>
      </c>
      <c r="K10474" s="39">
        <f t="shared" si="1172"/>
        <v>0</v>
      </c>
      <c r="L10474" s="39">
        <f t="shared" si="1173"/>
        <v>0</v>
      </c>
      <c r="M10474" s="39">
        <f t="shared" si="1174"/>
        <v>0</v>
      </c>
      <c r="N10474" s="41">
        <f t="shared" si="1175"/>
        <v>0</v>
      </c>
    </row>
    <row r="10475" spans="2:14">
      <c r="B10475" s="1">
        <v>43340</v>
      </c>
      <c r="C10475" s="1">
        <f t="shared" si="1170"/>
        <v>43313</v>
      </c>
      <c r="E10475" s="42">
        <f>IF(DAY(B10475)&gt;14,VLOOKUP(DATE(YEAR(C10475),MONTH(C10475)-1,DAY(1)),'מדדים וריביות'!B:C,2,FALSE),VLOOKUP(DATE(YEAR(C10475),MONTH(C10475)-2,DAY(1)),'מדדים וריביות'!B:C,2,FALSE))</f>
        <v>34039924.745952599</v>
      </c>
      <c r="F10475" s="46">
        <f>IF($B$5=1,'ריבית יומית'!D10469,'ריבית יומית'!G10469)</f>
        <v>2.7242892239431882E-5</v>
      </c>
      <c r="G10475" s="50">
        <f t="shared" si="1171"/>
        <v>0</v>
      </c>
      <c r="H10475" s="29">
        <f t="shared" si="1176"/>
        <v>1</v>
      </c>
      <c r="I10475" s="30">
        <f>VLOOKUP(B10474,'מדדים וריביות'!B:C,2)</f>
        <v>34073527.830598101</v>
      </c>
      <c r="K10475" s="39">
        <f t="shared" si="1172"/>
        <v>0</v>
      </c>
      <c r="L10475" s="39">
        <f t="shared" si="1173"/>
        <v>0</v>
      </c>
      <c r="M10475" s="39">
        <f t="shared" si="1174"/>
        <v>0</v>
      </c>
      <c r="N10475" s="41">
        <f t="shared" si="1175"/>
        <v>0</v>
      </c>
    </row>
    <row r="10476" spans="2:14">
      <c r="B10476" s="1">
        <v>43341</v>
      </c>
      <c r="C10476" s="1">
        <f t="shared" si="1170"/>
        <v>43313</v>
      </c>
      <c r="E10476" s="42">
        <f>IF(DAY(B10476)&gt;14,VLOOKUP(DATE(YEAR(C10476),MONTH(C10476)-1,DAY(1)),'מדדים וריביות'!B:C,2,FALSE),VLOOKUP(DATE(YEAR(C10476),MONTH(C10476)-2,DAY(1)),'מדדים וריביות'!B:C,2,FALSE))</f>
        <v>34039924.745952599</v>
      </c>
      <c r="F10476" s="46">
        <f>IF($B$5=1,'ריבית יומית'!D10470,'ריבית יומית'!G10470)</f>
        <v>2.7242892239431882E-5</v>
      </c>
      <c r="G10476" s="50">
        <f t="shared" si="1171"/>
        <v>0</v>
      </c>
      <c r="H10476" s="29">
        <f t="shared" si="1176"/>
        <v>1</v>
      </c>
      <c r="I10476" s="30">
        <f>VLOOKUP(B10475,'מדדים וריביות'!B:C,2)</f>
        <v>34073527.830598101</v>
      </c>
      <c r="K10476" s="39">
        <f t="shared" si="1172"/>
        <v>0</v>
      </c>
      <c r="L10476" s="39">
        <f t="shared" si="1173"/>
        <v>0</v>
      </c>
      <c r="M10476" s="39">
        <f t="shared" si="1174"/>
        <v>0</v>
      </c>
      <c r="N10476" s="41">
        <f t="shared" si="1175"/>
        <v>0</v>
      </c>
    </row>
    <row r="10477" spans="2:14">
      <c r="B10477" s="1">
        <v>43342</v>
      </c>
      <c r="C10477" s="1">
        <f t="shared" si="1170"/>
        <v>43313</v>
      </c>
      <c r="E10477" s="42">
        <f>IF(DAY(B10477)&gt;14,VLOOKUP(DATE(YEAR(C10477),MONTH(C10477)-1,DAY(1)),'מדדים וריביות'!B:C,2,FALSE),VLOOKUP(DATE(YEAR(C10477),MONTH(C10477)-2,DAY(1)),'מדדים וריביות'!B:C,2,FALSE))</f>
        <v>34039924.745952599</v>
      </c>
      <c r="F10477" s="46">
        <f>IF($B$5=1,'ריבית יומית'!D10471,'ריבית יומית'!G10471)</f>
        <v>2.7242892239431882E-5</v>
      </c>
      <c r="G10477" s="50">
        <f t="shared" si="1171"/>
        <v>0</v>
      </c>
      <c r="H10477" s="29">
        <f t="shared" si="1176"/>
        <v>1</v>
      </c>
      <c r="I10477" s="30">
        <f>VLOOKUP(B10476,'מדדים וריביות'!B:C,2)</f>
        <v>34073527.830598101</v>
      </c>
      <c r="K10477" s="39">
        <f t="shared" si="1172"/>
        <v>0</v>
      </c>
      <c r="L10477" s="39">
        <f t="shared" si="1173"/>
        <v>0</v>
      </c>
      <c r="M10477" s="39">
        <f t="shared" si="1174"/>
        <v>0</v>
      </c>
      <c r="N10477" s="41">
        <f t="shared" si="1175"/>
        <v>0</v>
      </c>
    </row>
    <row r="10478" spans="2:14">
      <c r="B10478" s="1">
        <v>43343</v>
      </c>
      <c r="C10478" s="1">
        <f t="shared" ref="C10478:C10541" si="1177">DATE(YEAR(B10478),MONTH(B10478),DAY(1))</f>
        <v>43313</v>
      </c>
      <c r="E10478" s="42">
        <f>IF(DAY(B10478)&gt;14,VLOOKUP(DATE(YEAR(C10478),MONTH(C10478)-1,DAY(1)),'מדדים וריביות'!B:C,2,FALSE),VLOOKUP(DATE(YEAR(C10478),MONTH(C10478)-2,DAY(1)),'מדדים וריביות'!B:C,2,FALSE))</f>
        <v>34039924.745952599</v>
      </c>
      <c r="F10478" s="46">
        <f>IF($B$5=1,'ריבית יומית'!D10472,'ריבית יומית'!G10472)</f>
        <v>2.7242892239431882E-5</v>
      </c>
      <c r="G10478" s="50">
        <f t="shared" ref="G10478:G10541" si="1178">IF(B10478&gt;$B$2,0,F10478)</f>
        <v>0</v>
      </c>
      <c r="H10478" s="29">
        <f t="shared" si="1176"/>
        <v>1</v>
      </c>
      <c r="I10478" s="30">
        <f>VLOOKUP(B10477,'מדדים וריביות'!B:C,2)</f>
        <v>34073527.830598101</v>
      </c>
      <c r="K10478" s="39">
        <f t="shared" ref="K10478:K10541" si="1179">$B$4/E10478*D10478-D10478</f>
        <v>0</v>
      </c>
      <c r="L10478" s="39">
        <f t="shared" ref="L10478:L10541" si="1180">H10479*D10478-D10478</f>
        <v>0</v>
      </c>
      <c r="M10478" s="39">
        <f t="shared" ref="M10478:M10541" si="1181">$B$4/E10478*L10478-L10478</f>
        <v>0</v>
      </c>
      <c r="N10478" s="41">
        <f t="shared" ref="N10478:N10541" si="1182">SUM(K10478:M10478)</f>
        <v>0</v>
      </c>
    </row>
    <row r="10479" spans="2:14">
      <c r="B10479" s="1">
        <v>43344</v>
      </c>
      <c r="C10479" s="1">
        <f t="shared" si="1177"/>
        <v>43344</v>
      </c>
      <c r="E10479" s="42">
        <f>IF(DAY(B10479)&gt;14,VLOOKUP(DATE(YEAR(C10479),MONTH(C10479)-1,DAY(1)),'מדדים וריביות'!B:C,2,FALSE),VLOOKUP(DATE(YEAR(C10479),MONTH(C10479)-2,DAY(1)),'מדדים וריביות'!B:C,2,FALSE))</f>
        <v>34039924.745952599</v>
      </c>
      <c r="F10479" s="46">
        <f>IF($B$5=1,'ריבית יומית'!D10473,'ריבית יומית'!G10473)</f>
        <v>2.7242892239431882E-5</v>
      </c>
      <c r="G10479" s="50">
        <f t="shared" si="1178"/>
        <v>0</v>
      </c>
      <c r="H10479" s="29">
        <f t="shared" si="1176"/>
        <v>1</v>
      </c>
      <c r="I10479" s="30">
        <f>VLOOKUP(B10478,'מדדים וריביות'!B:C,2)</f>
        <v>34073527.830598101</v>
      </c>
      <c r="K10479" s="39">
        <f t="shared" si="1179"/>
        <v>0</v>
      </c>
      <c r="L10479" s="39">
        <f t="shared" si="1180"/>
        <v>0</v>
      </c>
      <c r="M10479" s="39">
        <f t="shared" si="1181"/>
        <v>0</v>
      </c>
      <c r="N10479" s="41">
        <f t="shared" si="1182"/>
        <v>0</v>
      </c>
    </row>
    <row r="10480" spans="2:14">
      <c r="B10480" s="1">
        <v>43345</v>
      </c>
      <c r="C10480" s="1">
        <f t="shared" si="1177"/>
        <v>43344</v>
      </c>
      <c r="E10480" s="42">
        <f>IF(DAY(B10480)&gt;14,VLOOKUP(DATE(YEAR(C10480),MONTH(C10480)-1,DAY(1)),'מדדים וריביות'!B:C,2,FALSE),VLOOKUP(DATE(YEAR(C10480),MONTH(C10480)-2,DAY(1)),'מדדים וריביות'!B:C,2,FALSE))</f>
        <v>34039924.745952599</v>
      </c>
      <c r="F10480" s="46">
        <f>IF($B$5=1,'ריבית יומית'!D10474,'ריבית יומית'!G10474)</f>
        <v>2.7242892239431882E-5</v>
      </c>
      <c r="G10480" s="50">
        <f t="shared" si="1178"/>
        <v>0</v>
      </c>
      <c r="H10480" s="29">
        <f t="shared" si="1176"/>
        <v>1</v>
      </c>
      <c r="I10480" s="30">
        <f>VLOOKUP(B10479,'מדדים וריביות'!B:C,2)</f>
        <v>34107130.9152437</v>
      </c>
      <c r="K10480" s="39">
        <f t="shared" si="1179"/>
        <v>0</v>
      </c>
      <c r="L10480" s="39">
        <f t="shared" si="1180"/>
        <v>0</v>
      </c>
      <c r="M10480" s="39">
        <f t="shared" si="1181"/>
        <v>0</v>
      </c>
      <c r="N10480" s="41">
        <f t="shared" si="1182"/>
        <v>0</v>
      </c>
    </row>
    <row r="10481" spans="2:14">
      <c r="B10481" s="1">
        <v>43346</v>
      </c>
      <c r="C10481" s="1">
        <f t="shared" si="1177"/>
        <v>43344</v>
      </c>
      <c r="E10481" s="42">
        <f>IF(DAY(B10481)&gt;14,VLOOKUP(DATE(YEAR(C10481),MONTH(C10481)-1,DAY(1)),'מדדים וריביות'!B:C,2,FALSE),VLOOKUP(DATE(YEAR(C10481),MONTH(C10481)-2,DAY(1)),'מדדים וריביות'!B:C,2,FALSE))</f>
        <v>34039924.745952599</v>
      </c>
      <c r="F10481" s="46">
        <f>IF($B$5=1,'ריבית יומית'!D10475,'ריבית יומית'!G10475)</f>
        <v>2.7242892239431882E-5</v>
      </c>
      <c r="G10481" s="50">
        <f t="shared" si="1178"/>
        <v>0</v>
      </c>
      <c r="H10481" s="29">
        <f t="shared" si="1176"/>
        <v>1</v>
      </c>
      <c r="I10481" s="30">
        <f>VLOOKUP(B10480,'מדדים וריביות'!B:C,2)</f>
        <v>34107130.9152437</v>
      </c>
      <c r="K10481" s="39">
        <f t="shared" si="1179"/>
        <v>0</v>
      </c>
      <c r="L10481" s="39">
        <f t="shared" si="1180"/>
        <v>0</v>
      </c>
      <c r="M10481" s="39">
        <f t="shared" si="1181"/>
        <v>0</v>
      </c>
      <c r="N10481" s="41">
        <f t="shared" si="1182"/>
        <v>0</v>
      </c>
    </row>
    <row r="10482" spans="2:14">
      <c r="B10482" s="1">
        <v>43347</v>
      </c>
      <c r="C10482" s="1">
        <f t="shared" si="1177"/>
        <v>43344</v>
      </c>
      <c r="E10482" s="42">
        <f>IF(DAY(B10482)&gt;14,VLOOKUP(DATE(YEAR(C10482),MONTH(C10482)-1,DAY(1)),'מדדים וריביות'!B:C,2,FALSE),VLOOKUP(DATE(YEAR(C10482),MONTH(C10482)-2,DAY(1)),'מדדים וריביות'!B:C,2,FALSE))</f>
        <v>34039924.745952599</v>
      </c>
      <c r="F10482" s="46">
        <f>IF($B$5=1,'ריבית יומית'!D10476,'ריבית יומית'!G10476)</f>
        <v>2.7242892239431882E-5</v>
      </c>
      <c r="G10482" s="50">
        <f t="shared" si="1178"/>
        <v>0</v>
      </c>
      <c r="H10482" s="29">
        <f t="shared" si="1176"/>
        <v>1</v>
      </c>
      <c r="I10482" s="30">
        <f>VLOOKUP(B10481,'מדדים וריביות'!B:C,2)</f>
        <v>34107130.9152437</v>
      </c>
      <c r="K10482" s="39">
        <f t="shared" si="1179"/>
        <v>0</v>
      </c>
      <c r="L10482" s="39">
        <f t="shared" si="1180"/>
        <v>0</v>
      </c>
      <c r="M10482" s="39">
        <f t="shared" si="1181"/>
        <v>0</v>
      </c>
      <c r="N10482" s="41">
        <f t="shared" si="1182"/>
        <v>0</v>
      </c>
    </row>
    <row r="10483" spans="2:14">
      <c r="B10483" s="1">
        <v>43348</v>
      </c>
      <c r="C10483" s="1">
        <f t="shared" si="1177"/>
        <v>43344</v>
      </c>
      <c r="E10483" s="42">
        <f>IF(DAY(B10483)&gt;14,VLOOKUP(DATE(YEAR(C10483),MONTH(C10483)-1,DAY(1)),'מדדים וריביות'!B:C,2,FALSE),VLOOKUP(DATE(YEAR(C10483),MONTH(C10483)-2,DAY(1)),'מדדים וריביות'!B:C,2,FALSE))</f>
        <v>34039924.745952599</v>
      </c>
      <c r="F10483" s="46">
        <f>IF($B$5=1,'ריבית יומית'!D10477,'ריבית יומית'!G10477)</f>
        <v>2.7242892239431882E-5</v>
      </c>
      <c r="G10483" s="50">
        <f t="shared" si="1178"/>
        <v>0</v>
      </c>
      <c r="H10483" s="29">
        <f t="shared" si="1176"/>
        <v>1</v>
      </c>
      <c r="I10483" s="30">
        <f>VLOOKUP(B10482,'מדדים וריביות'!B:C,2)</f>
        <v>34107130.9152437</v>
      </c>
      <c r="K10483" s="39">
        <f t="shared" si="1179"/>
        <v>0</v>
      </c>
      <c r="L10483" s="39">
        <f t="shared" si="1180"/>
        <v>0</v>
      </c>
      <c r="M10483" s="39">
        <f t="shared" si="1181"/>
        <v>0</v>
      </c>
      <c r="N10483" s="41">
        <f t="shared" si="1182"/>
        <v>0</v>
      </c>
    </row>
    <row r="10484" spans="2:14">
      <c r="B10484" s="1">
        <v>43349</v>
      </c>
      <c r="C10484" s="1">
        <f t="shared" si="1177"/>
        <v>43344</v>
      </c>
      <c r="E10484" s="42">
        <f>IF(DAY(B10484)&gt;14,VLOOKUP(DATE(YEAR(C10484),MONTH(C10484)-1,DAY(1)),'מדדים וריביות'!B:C,2,FALSE),VLOOKUP(DATE(YEAR(C10484),MONTH(C10484)-2,DAY(1)),'מדדים וריביות'!B:C,2,FALSE))</f>
        <v>34039924.745952599</v>
      </c>
      <c r="F10484" s="46">
        <f>IF($B$5=1,'ריבית יומית'!D10478,'ריבית יומית'!G10478)</f>
        <v>2.7242892239431882E-5</v>
      </c>
      <c r="G10484" s="50">
        <f t="shared" si="1178"/>
        <v>0</v>
      </c>
      <c r="H10484" s="29">
        <f t="shared" si="1176"/>
        <v>1</v>
      </c>
      <c r="I10484" s="30">
        <f>VLOOKUP(B10483,'מדדים וריביות'!B:C,2)</f>
        <v>34107130.9152437</v>
      </c>
      <c r="K10484" s="39">
        <f t="shared" si="1179"/>
        <v>0</v>
      </c>
      <c r="L10484" s="39">
        <f t="shared" si="1180"/>
        <v>0</v>
      </c>
      <c r="M10484" s="39">
        <f t="shared" si="1181"/>
        <v>0</v>
      </c>
      <c r="N10484" s="41">
        <f t="shared" si="1182"/>
        <v>0</v>
      </c>
    </row>
    <row r="10485" spans="2:14">
      <c r="B10485" s="1">
        <v>43350</v>
      </c>
      <c r="C10485" s="1">
        <f t="shared" si="1177"/>
        <v>43344</v>
      </c>
      <c r="E10485" s="42">
        <f>IF(DAY(B10485)&gt;14,VLOOKUP(DATE(YEAR(C10485),MONTH(C10485)-1,DAY(1)),'מדדים וריביות'!B:C,2,FALSE),VLOOKUP(DATE(YEAR(C10485),MONTH(C10485)-2,DAY(1)),'מדדים וריביות'!B:C,2,FALSE))</f>
        <v>34039924.745952599</v>
      </c>
      <c r="F10485" s="46">
        <f>IF($B$5=1,'ריבית יומית'!D10479,'ריבית יומית'!G10479)</f>
        <v>2.7242892239431882E-5</v>
      </c>
      <c r="G10485" s="50">
        <f t="shared" si="1178"/>
        <v>0</v>
      </c>
      <c r="H10485" s="29">
        <f t="shared" si="1176"/>
        <v>1</v>
      </c>
      <c r="I10485" s="30">
        <f>VLOOKUP(B10484,'מדדים וריביות'!B:C,2)</f>
        <v>34107130.9152437</v>
      </c>
      <c r="K10485" s="39">
        <f t="shared" si="1179"/>
        <v>0</v>
      </c>
      <c r="L10485" s="39">
        <f t="shared" si="1180"/>
        <v>0</v>
      </c>
      <c r="M10485" s="39">
        <f t="shared" si="1181"/>
        <v>0</v>
      </c>
      <c r="N10485" s="41">
        <f t="shared" si="1182"/>
        <v>0</v>
      </c>
    </row>
    <row r="10486" spans="2:14">
      <c r="B10486" s="1">
        <v>43351</v>
      </c>
      <c r="C10486" s="1">
        <f t="shared" si="1177"/>
        <v>43344</v>
      </c>
      <c r="E10486" s="42">
        <f>IF(DAY(B10486)&gt;14,VLOOKUP(DATE(YEAR(C10486),MONTH(C10486)-1,DAY(1)),'מדדים וריביות'!B:C,2,FALSE),VLOOKUP(DATE(YEAR(C10486),MONTH(C10486)-2,DAY(1)),'מדדים וריביות'!B:C,2,FALSE))</f>
        <v>34039924.745952599</v>
      </c>
      <c r="F10486" s="46">
        <f>IF($B$5=1,'ריבית יומית'!D10480,'ריבית יומית'!G10480)</f>
        <v>2.7242892239431882E-5</v>
      </c>
      <c r="G10486" s="50">
        <f t="shared" si="1178"/>
        <v>0</v>
      </c>
      <c r="H10486" s="29">
        <f t="shared" si="1176"/>
        <v>1</v>
      </c>
      <c r="I10486" s="30">
        <f>VLOOKUP(B10485,'מדדים וריביות'!B:C,2)</f>
        <v>34107130.9152437</v>
      </c>
      <c r="K10486" s="39">
        <f t="shared" si="1179"/>
        <v>0</v>
      </c>
      <c r="L10486" s="39">
        <f t="shared" si="1180"/>
        <v>0</v>
      </c>
      <c r="M10486" s="39">
        <f t="shared" si="1181"/>
        <v>0</v>
      </c>
      <c r="N10486" s="41">
        <f t="shared" si="1182"/>
        <v>0</v>
      </c>
    </row>
    <row r="10487" spans="2:14">
      <c r="B10487" s="1">
        <v>43352</v>
      </c>
      <c r="C10487" s="1">
        <f t="shared" si="1177"/>
        <v>43344</v>
      </c>
      <c r="E10487" s="42">
        <f>IF(DAY(B10487)&gt;14,VLOOKUP(DATE(YEAR(C10487),MONTH(C10487)-1,DAY(1)),'מדדים וריביות'!B:C,2,FALSE),VLOOKUP(DATE(YEAR(C10487),MONTH(C10487)-2,DAY(1)),'מדדים וריביות'!B:C,2,FALSE))</f>
        <v>34039924.745952599</v>
      </c>
      <c r="F10487" s="46">
        <f>IF($B$5=1,'ריבית יומית'!D10481,'ריבית יומית'!G10481)</f>
        <v>2.7242892239431882E-5</v>
      </c>
      <c r="G10487" s="50">
        <f t="shared" si="1178"/>
        <v>0</v>
      </c>
      <c r="H10487" s="29">
        <f t="shared" si="1176"/>
        <v>1</v>
      </c>
      <c r="I10487" s="30">
        <f>VLOOKUP(B10486,'מדדים וריביות'!B:C,2)</f>
        <v>34107130.9152437</v>
      </c>
      <c r="K10487" s="39">
        <f t="shared" si="1179"/>
        <v>0</v>
      </c>
      <c r="L10487" s="39">
        <f t="shared" si="1180"/>
        <v>0</v>
      </c>
      <c r="M10487" s="39">
        <f t="shared" si="1181"/>
        <v>0</v>
      </c>
      <c r="N10487" s="41">
        <f t="shared" si="1182"/>
        <v>0</v>
      </c>
    </row>
    <row r="10488" spans="2:14">
      <c r="B10488" s="1">
        <v>43353</v>
      </c>
      <c r="C10488" s="1">
        <f t="shared" si="1177"/>
        <v>43344</v>
      </c>
      <c r="E10488" s="42">
        <f>IF(DAY(B10488)&gt;14,VLOOKUP(DATE(YEAR(C10488),MONTH(C10488)-1,DAY(1)),'מדדים וריביות'!B:C,2,FALSE),VLOOKUP(DATE(YEAR(C10488),MONTH(C10488)-2,DAY(1)),'מדדים וריביות'!B:C,2,FALSE))</f>
        <v>34039924.745952599</v>
      </c>
      <c r="F10488" s="46">
        <f>IF($B$5=1,'ריבית יומית'!D10482,'ריבית יומית'!G10482)</f>
        <v>2.7242892239431882E-5</v>
      </c>
      <c r="G10488" s="50">
        <f t="shared" si="1178"/>
        <v>0</v>
      </c>
      <c r="H10488" s="29">
        <f t="shared" si="1176"/>
        <v>1</v>
      </c>
      <c r="I10488" s="30">
        <f>VLOOKUP(B10487,'מדדים וריביות'!B:C,2)</f>
        <v>34107130.9152437</v>
      </c>
      <c r="K10488" s="39">
        <f t="shared" si="1179"/>
        <v>0</v>
      </c>
      <c r="L10488" s="39">
        <f t="shared" si="1180"/>
        <v>0</v>
      </c>
      <c r="M10488" s="39">
        <f t="shared" si="1181"/>
        <v>0</v>
      </c>
      <c r="N10488" s="41">
        <f t="shared" si="1182"/>
        <v>0</v>
      </c>
    </row>
    <row r="10489" spans="2:14">
      <c r="B10489" s="1">
        <v>43354</v>
      </c>
      <c r="C10489" s="1">
        <f t="shared" si="1177"/>
        <v>43344</v>
      </c>
      <c r="E10489" s="42">
        <f>IF(DAY(B10489)&gt;14,VLOOKUP(DATE(YEAR(C10489),MONTH(C10489)-1,DAY(1)),'מדדים וריביות'!B:C,2,FALSE),VLOOKUP(DATE(YEAR(C10489),MONTH(C10489)-2,DAY(1)),'מדדים וריביות'!B:C,2,FALSE))</f>
        <v>34039924.745952599</v>
      </c>
      <c r="F10489" s="46">
        <f>IF($B$5=1,'ריבית יומית'!D10483,'ריבית יומית'!G10483)</f>
        <v>2.7242892239431882E-5</v>
      </c>
      <c r="G10489" s="50">
        <f t="shared" si="1178"/>
        <v>0</v>
      </c>
      <c r="H10489" s="29">
        <f t="shared" si="1176"/>
        <v>1</v>
      </c>
      <c r="I10489" s="30">
        <f>VLOOKUP(B10488,'מדדים וריביות'!B:C,2)</f>
        <v>34107130.9152437</v>
      </c>
      <c r="K10489" s="39">
        <f t="shared" si="1179"/>
        <v>0</v>
      </c>
      <c r="L10489" s="39">
        <f t="shared" si="1180"/>
        <v>0</v>
      </c>
      <c r="M10489" s="39">
        <f t="shared" si="1181"/>
        <v>0</v>
      </c>
      <c r="N10489" s="41">
        <f t="shared" si="1182"/>
        <v>0</v>
      </c>
    </row>
    <row r="10490" spans="2:14">
      <c r="B10490" s="1">
        <v>43355</v>
      </c>
      <c r="C10490" s="1">
        <f t="shared" si="1177"/>
        <v>43344</v>
      </c>
      <c r="E10490" s="42">
        <f>IF(DAY(B10490)&gt;14,VLOOKUP(DATE(YEAR(C10490),MONTH(C10490)-1,DAY(1)),'מדדים וריביות'!B:C,2,FALSE),VLOOKUP(DATE(YEAR(C10490),MONTH(C10490)-2,DAY(1)),'מדדים וריביות'!B:C,2,FALSE))</f>
        <v>34039924.745952599</v>
      </c>
      <c r="F10490" s="46">
        <f>IF($B$5=1,'ריבית יומית'!D10484,'ריבית יומית'!G10484)</f>
        <v>2.7242892239431882E-5</v>
      </c>
      <c r="G10490" s="50">
        <f t="shared" si="1178"/>
        <v>0</v>
      </c>
      <c r="H10490" s="29">
        <f t="shared" si="1176"/>
        <v>1</v>
      </c>
      <c r="I10490" s="30">
        <f>VLOOKUP(B10489,'מדדים וריביות'!B:C,2)</f>
        <v>34107130.9152437</v>
      </c>
      <c r="K10490" s="39">
        <f t="shared" si="1179"/>
        <v>0</v>
      </c>
      <c r="L10490" s="39">
        <f t="shared" si="1180"/>
        <v>0</v>
      </c>
      <c r="M10490" s="39">
        <f t="shared" si="1181"/>
        <v>0</v>
      </c>
      <c r="N10490" s="41">
        <f t="shared" si="1182"/>
        <v>0</v>
      </c>
    </row>
    <row r="10491" spans="2:14">
      <c r="B10491" s="1">
        <v>43356</v>
      </c>
      <c r="C10491" s="1">
        <f t="shared" si="1177"/>
        <v>43344</v>
      </c>
      <c r="E10491" s="42">
        <f>IF(DAY(B10491)&gt;14,VLOOKUP(DATE(YEAR(C10491),MONTH(C10491)-1,DAY(1)),'מדדים וריביות'!B:C,2,FALSE),VLOOKUP(DATE(YEAR(C10491),MONTH(C10491)-2,DAY(1)),'מדדים וריביות'!B:C,2,FALSE))</f>
        <v>34039924.745952599</v>
      </c>
      <c r="F10491" s="46">
        <f>IF($B$5=1,'ריבית יומית'!D10485,'ריבית יומית'!G10485)</f>
        <v>2.7242892239431882E-5</v>
      </c>
      <c r="G10491" s="50">
        <f t="shared" si="1178"/>
        <v>0</v>
      </c>
      <c r="H10491" s="29">
        <f t="shared" si="1176"/>
        <v>1</v>
      </c>
      <c r="I10491" s="30">
        <f>VLOOKUP(B10490,'מדדים וריביות'!B:C,2)</f>
        <v>34107130.9152437</v>
      </c>
      <c r="K10491" s="39">
        <f t="shared" si="1179"/>
        <v>0</v>
      </c>
      <c r="L10491" s="39">
        <f t="shared" si="1180"/>
        <v>0</v>
      </c>
      <c r="M10491" s="39">
        <f t="shared" si="1181"/>
        <v>0</v>
      </c>
      <c r="N10491" s="41">
        <f t="shared" si="1182"/>
        <v>0</v>
      </c>
    </row>
    <row r="10492" spans="2:14">
      <c r="B10492" s="1">
        <v>43357</v>
      </c>
      <c r="C10492" s="1">
        <f t="shared" si="1177"/>
        <v>43344</v>
      </c>
      <c r="E10492" s="42">
        <f>IF(DAY(B10492)&gt;14,VLOOKUP(DATE(YEAR(C10492),MONTH(C10492)-1,DAY(1)),'מדדים וריביות'!B:C,2,FALSE),VLOOKUP(DATE(YEAR(C10492),MONTH(C10492)-2,DAY(1)),'מדדים וריביות'!B:C,2,FALSE))</f>
        <v>34039924.745952599</v>
      </c>
      <c r="F10492" s="46">
        <f>IF($B$5=1,'ריבית יומית'!D10486,'ריבית יומית'!G10486)</f>
        <v>2.7242892239431882E-5</v>
      </c>
      <c r="G10492" s="50">
        <f t="shared" si="1178"/>
        <v>0</v>
      </c>
      <c r="H10492" s="29">
        <f t="shared" si="1176"/>
        <v>1</v>
      </c>
      <c r="I10492" s="30">
        <f>VLOOKUP(B10491,'מדדים וריביות'!B:C,2)</f>
        <v>34107130.9152437</v>
      </c>
      <c r="K10492" s="39">
        <f t="shared" si="1179"/>
        <v>0</v>
      </c>
      <c r="L10492" s="39">
        <f t="shared" si="1180"/>
        <v>0</v>
      </c>
      <c r="M10492" s="39">
        <f t="shared" si="1181"/>
        <v>0</v>
      </c>
      <c r="N10492" s="41">
        <f t="shared" si="1182"/>
        <v>0</v>
      </c>
    </row>
    <row r="10493" spans="2:14">
      <c r="B10493" s="1">
        <v>43358</v>
      </c>
      <c r="C10493" s="1">
        <f t="shared" si="1177"/>
        <v>43344</v>
      </c>
      <c r="E10493" s="42">
        <f>IF(DAY(B10493)&gt;14,VLOOKUP(DATE(YEAR(C10493),MONTH(C10493)-1,DAY(1)),'מדדים וריביות'!B:C,2,FALSE),VLOOKUP(DATE(YEAR(C10493),MONTH(C10493)-2,DAY(1)),'מדדים וריביות'!B:C,2,FALSE))</f>
        <v>34073527.830598101</v>
      </c>
      <c r="F10493" s="46">
        <f>IF($B$5=1,'ריבית יומית'!D10487,'ריבית יומית'!G10487)</f>
        <v>2.7242892239431882E-5</v>
      </c>
      <c r="G10493" s="50">
        <f t="shared" si="1178"/>
        <v>0</v>
      </c>
      <c r="H10493" s="29">
        <f t="shared" si="1176"/>
        <v>1</v>
      </c>
      <c r="I10493" s="30">
        <f>VLOOKUP(B10492,'מדדים וריביות'!B:C,2)</f>
        <v>34107130.9152437</v>
      </c>
      <c r="K10493" s="39">
        <f t="shared" si="1179"/>
        <v>0</v>
      </c>
      <c r="L10493" s="39">
        <f t="shared" si="1180"/>
        <v>0</v>
      </c>
      <c r="M10493" s="39">
        <f t="shared" si="1181"/>
        <v>0</v>
      </c>
      <c r="N10493" s="41">
        <f t="shared" si="1182"/>
        <v>0</v>
      </c>
    </row>
    <row r="10494" spans="2:14">
      <c r="B10494" s="1">
        <v>43359</v>
      </c>
      <c r="C10494" s="1">
        <f t="shared" si="1177"/>
        <v>43344</v>
      </c>
      <c r="E10494" s="42">
        <f>IF(DAY(B10494)&gt;14,VLOOKUP(DATE(YEAR(C10494),MONTH(C10494)-1,DAY(1)),'מדדים וריביות'!B:C,2,FALSE),VLOOKUP(DATE(YEAR(C10494),MONTH(C10494)-2,DAY(1)),'מדדים וריביות'!B:C,2,FALSE))</f>
        <v>34073527.830598101</v>
      </c>
      <c r="F10494" s="46">
        <f>IF($B$5=1,'ריבית יומית'!D10488,'ריבית יומית'!G10488)</f>
        <v>2.7242892239431882E-5</v>
      </c>
      <c r="G10494" s="50">
        <f t="shared" si="1178"/>
        <v>0</v>
      </c>
      <c r="H10494" s="29">
        <f t="shared" si="1176"/>
        <v>1</v>
      </c>
      <c r="I10494" s="30">
        <f>VLOOKUP(B10493,'מדדים וריביות'!B:C,2)</f>
        <v>34107130.9152437</v>
      </c>
      <c r="K10494" s="39">
        <f t="shared" si="1179"/>
        <v>0</v>
      </c>
      <c r="L10494" s="39">
        <f t="shared" si="1180"/>
        <v>0</v>
      </c>
      <c r="M10494" s="39">
        <f t="shared" si="1181"/>
        <v>0</v>
      </c>
      <c r="N10494" s="41">
        <f t="shared" si="1182"/>
        <v>0</v>
      </c>
    </row>
    <row r="10495" spans="2:14">
      <c r="B10495" s="1">
        <v>43360</v>
      </c>
      <c r="C10495" s="1">
        <f t="shared" si="1177"/>
        <v>43344</v>
      </c>
      <c r="E10495" s="42">
        <f>IF(DAY(B10495)&gt;14,VLOOKUP(DATE(YEAR(C10495),MONTH(C10495)-1,DAY(1)),'מדדים וריביות'!B:C,2,FALSE),VLOOKUP(DATE(YEAR(C10495),MONTH(C10495)-2,DAY(1)),'מדדים וריביות'!B:C,2,FALSE))</f>
        <v>34073527.830598101</v>
      </c>
      <c r="F10495" s="46">
        <f>IF($B$5=1,'ריבית יומית'!D10489,'ריבית יומית'!G10489)</f>
        <v>2.7242892239431882E-5</v>
      </c>
      <c r="G10495" s="50">
        <f t="shared" si="1178"/>
        <v>0</v>
      </c>
      <c r="H10495" s="29">
        <f t="shared" si="1176"/>
        <v>1</v>
      </c>
      <c r="I10495" s="30">
        <f>VLOOKUP(B10494,'מדדים וריביות'!B:C,2)</f>
        <v>34107130.9152437</v>
      </c>
      <c r="K10495" s="39">
        <f t="shared" si="1179"/>
        <v>0</v>
      </c>
      <c r="L10495" s="39">
        <f t="shared" si="1180"/>
        <v>0</v>
      </c>
      <c r="M10495" s="39">
        <f t="shared" si="1181"/>
        <v>0</v>
      </c>
      <c r="N10495" s="41">
        <f t="shared" si="1182"/>
        <v>0</v>
      </c>
    </row>
    <row r="10496" spans="2:14">
      <c r="B10496" s="1">
        <v>43361</v>
      </c>
      <c r="C10496" s="1">
        <f t="shared" si="1177"/>
        <v>43344</v>
      </c>
      <c r="E10496" s="42">
        <f>IF(DAY(B10496)&gt;14,VLOOKUP(DATE(YEAR(C10496),MONTH(C10496)-1,DAY(1)),'מדדים וריביות'!B:C,2,FALSE),VLOOKUP(DATE(YEAR(C10496),MONTH(C10496)-2,DAY(1)),'מדדים וריביות'!B:C,2,FALSE))</f>
        <v>34073527.830598101</v>
      </c>
      <c r="F10496" s="46">
        <f>IF($B$5=1,'ריבית יומית'!D10490,'ריבית יומית'!G10490)</f>
        <v>2.7242892239431882E-5</v>
      </c>
      <c r="G10496" s="50">
        <f t="shared" si="1178"/>
        <v>0</v>
      </c>
      <c r="H10496" s="29">
        <f t="shared" si="1176"/>
        <v>1</v>
      </c>
      <c r="I10496" s="30">
        <f>VLOOKUP(B10495,'מדדים וריביות'!B:C,2)</f>
        <v>34107130.9152437</v>
      </c>
      <c r="K10496" s="39">
        <f t="shared" si="1179"/>
        <v>0</v>
      </c>
      <c r="L10496" s="39">
        <f t="shared" si="1180"/>
        <v>0</v>
      </c>
      <c r="M10496" s="39">
        <f t="shared" si="1181"/>
        <v>0</v>
      </c>
      <c r="N10496" s="41">
        <f t="shared" si="1182"/>
        <v>0</v>
      </c>
    </row>
    <row r="10497" spans="2:14">
      <c r="B10497" s="1">
        <v>43362</v>
      </c>
      <c r="C10497" s="1">
        <f t="shared" si="1177"/>
        <v>43344</v>
      </c>
      <c r="E10497" s="42">
        <f>IF(DAY(B10497)&gt;14,VLOOKUP(DATE(YEAR(C10497),MONTH(C10497)-1,DAY(1)),'מדדים וריביות'!B:C,2,FALSE),VLOOKUP(DATE(YEAR(C10497),MONTH(C10497)-2,DAY(1)),'מדדים וריביות'!B:C,2,FALSE))</f>
        <v>34073527.830598101</v>
      </c>
      <c r="F10497" s="46">
        <f>IF($B$5=1,'ריבית יומית'!D10491,'ריבית יומית'!G10491)</f>
        <v>2.7242892239431882E-5</v>
      </c>
      <c r="G10497" s="50">
        <f t="shared" si="1178"/>
        <v>0</v>
      </c>
      <c r="H10497" s="29">
        <f t="shared" si="1176"/>
        <v>1</v>
      </c>
      <c r="I10497" s="30">
        <f>VLOOKUP(B10496,'מדדים וריביות'!B:C,2)</f>
        <v>34107130.9152437</v>
      </c>
      <c r="K10497" s="39">
        <f t="shared" si="1179"/>
        <v>0</v>
      </c>
      <c r="L10497" s="39">
        <f t="shared" si="1180"/>
        <v>0</v>
      </c>
      <c r="M10497" s="39">
        <f t="shared" si="1181"/>
        <v>0</v>
      </c>
      <c r="N10497" s="41">
        <f t="shared" si="1182"/>
        <v>0</v>
      </c>
    </row>
    <row r="10498" spans="2:14">
      <c r="B10498" s="1">
        <v>43363</v>
      </c>
      <c r="C10498" s="1">
        <f t="shared" si="1177"/>
        <v>43344</v>
      </c>
      <c r="E10498" s="42">
        <f>IF(DAY(B10498)&gt;14,VLOOKUP(DATE(YEAR(C10498),MONTH(C10498)-1,DAY(1)),'מדדים וריביות'!B:C,2,FALSE),VLOOKUP(DATE(YEAR(C10498),MONTH(C10498)-2,DAY(1)),'מדדים וריביות'!B:C,2,FALSE))</f>
        <v>34073527.830598101</v>
      </c>
      <c r="F10498" s="46">
        <f>IF($B$5=1,'ריבית יומית'!D10492,'ריבית יומית'!G10492)</f>
        <v>2.7242892239431882E-5</v>
      </c>
      <c r="G10498" s="50">
        <f t="shared" si="1178"/>
        <v>0</v>
      </c>
      <c r="H10498" s="29">
        <f t="shared" si="1176"/>
        <v>1</v>
      </c>
      <c r="I10498" s="30">
        <f>VLOOKUP(B10497,'מדדים וריביות'!B:C,2)</f>
        <v>34107130.9152437</v>
      </c>
      <c r="K10498" s="39">
        <f t="shared" si="1179"/>
        <v>0</v>
      </c>
      <c r="L10498" s="39">
        <f t="shared" si="1180"/>
        <v>0</v>
      </c>
      <c r="M10498" s="39">
        <f t="shared" si="1181"/>
        <v>0</v>
      </c>
      <c r="N10498" s="41">
        <f t="shared" si="1182"/>
        <v>0</v>
      </c>
    </row>
    <row r="10499" spans="2:14">
      <c r="B10499" s="1">
        <v>43364</v>
      </c>
      <c r="C10499" s="1">
        <f t="shared" si="1177"/>
        <v>43344</v>
      </c>
      <c r="E10499" s="42">
        <f>IF(DAY(B10499)&gt;14,VLOOKUP(DATE(YEAR(C10499),MONTH(C10499)-1,DAY(1)),'מדדים וריביות'!B:C,2,FALSE),VLOOKUP(DATE(YEAR(C10499),MONTH(C10499)-2,DAY(1)),'מדדים וריביות'!B:C,2,FALSE))</f>
        <v>34073527.830598101</v>
      </c>
      <c r="F10499" s="46">
        <f>IF($B$5=1,'ריבית יומית'!D10493,'ריבית יומית'!G10493)</f>
        <v>2.7242892239431882E-5</v>
      </c>
      <c r="G10499" s="50">
        <f t="shared" si="1178"/>
        <v>0</v>
      </c>
      <c r="H10499" s="29">
        <f t="shared" si="1176"/>
        <v>1</v>
      </c>
      <c r="I10499" s="30">
        <f>VLOOKUP(B10498,'מדדים וריביות'!B:C,2)</f>
        <v>34107130.9152437</v>
      </c>
      <c r="K10499" s="39">
        <f t="shared" si="1179"/>
        <v>0</v>
      </c>
      <c r="L10499" s="39">
        <f t="shared" si="1180"/>
        <v>0</v>
      </c>
      <c r="M10499" s="39">
        <f t="shared" si="1181"/>
        <v>0</v>
      </c>
      <c r="N10499" s="41">
        <f t="shared" si="1182"/>
        <v>0</v>
      </c>
    </row>
    <row r="10500" spans="2:14">
      <c r="B10500" s="1">
        <v>43365</v>
      </c>
      <c r="C10500" s="1">
        <f t="shared" si="1177"/>
        <v>43344</v>
      </c>
      <c r="E10500" s="42">
        <f>IF(DAY(B10500)&gt;14,VLOOKUP(DATE(YEAR(C10500),MONTH(C10500)-1,DAY(1)),'מדדים וריביות'!B:C,2,FALSE),VLOOKUP(DATE(YEAR(C10500),MONTH(C10500)-2,DAY(1)),'מדדים וריביות'!B:C,2,FALSE))</f>
        <v>34073527.830598101</v>
      </c>
      <c r="F10500" s="46">
        <f>IF($B$5=1,'ריבית יומית'!D10494,'ריבית יומית'!G10494)</f>
        <v>2.7242892239431882E-5</v>
      </c>
      <c r="G10500" s="50">
        <f t="shared" si="1178"/>
        <v>0</v>
      </c>
      <c r="H10500" s="29">
        <f t="shared" si="1176"/>
        <v>1</v>
      </c>
      <c r="I10500" s="30">
        <f>VLOOKUP(B10499,'מדדים וריביות'!B:C,2)</f>
        <v>34107130.9152437</v>
      </c>
      <c r="K10500" s="39">
        <f t="shared" si="1179"/>
        <v>0</v>
      </c>
      <c r="L10500" s="39">
        <f t="shared" si="1180"/>
        <v>0</v>
      </c>
      <c r="M10500" s="39">
        <f t="shared" si="1181"/>
        <v>0</v>
      </c>
      <c r="N10500" s="41">
        <f t="shared" si="1182"/>
        <v>0</v>
      </c>
    </row>
    <row r="10501" spans="2:14">
      <c r="B10501" s="1">
        <v>43366</v>
      </c>
      <c r="C10501" s="1">
        <f t="shared" si="1177"/>
        <v>43344</v>
      </c>
      <c r="E10501" s="42">
        <f>IF(DAY(B10501)&gt;14,VLOOKUP(DATE(YEAR(C10501),MONTH(C10501)-1,DAY(1)),'מדדים וריביות'!B:C,2,FALSE),VLOOKUP(DATE(YEAR(C10501),MONTH(C10501)-2,DAY(1)),'מדדים וריביות'!B:C,2,FALSE))</f>
        <v>34073527.830598101</v>
      </c>
      <c r="F10501" s="46">
        <f>IF($B$5=1,'ריבית יומית'!D10495,'ריבית יומית'!G10495)</f>
        <v>2.7242892239431882E-5</v>
      </c>
      <c r="G10501" s="50">
        <f t="shared" si="1178"/>
        <v>0</v>
      </c>
      <c r="H10501" s="29">
        <f t="shared" si="1176"/>
        <v>1</v>
      </c>
      <c r="I10501" s="30">
        <f>VLOOKUP(B10500,'מדדים וריביות'!B:C,2)</f>
        <v>34107130.9152437</v>
      </c>
      <c r="K10501" s="39">
        <f t="shared" si="1179"/>
        <v>0</v>
      </c>
      <c r="L10501" s="39">
        <f t="shared" si="1180"/>
        <v>0</v>
      </c>
      <c r="M10501" s="39">
        <f t="shared" si="1181"/>
        <v>0</v>
      </c>
      <c r="N10501" s="41">
        <f t="shared" si="1182"/>
        <v>0</v>
      </c>
    </row>
    <row r="10502" spans="2:14">
      <c r="B10502" s="1">
        <v>43367</v>
      </c>
      <c r="C10502" s="1">
        <f t="shared" si="1177"/>
        <v>43344</v>
      </c>
      <c r="E10502" s="42">
        <f>IF(DAY(B10502)&gt;14,VLOOKUP(DATE(YEAR(C10502),MONTH(C10502)-1,DAY(1)),'מדדים וריביות'!B:C,2,FALSE),VLOOKUP(DATE(YEAR(C10502),MONTH(C10502)-2,DAY(1)),'מדדים וריביות'!B:C,2,FALSE))</f>
        <v>34073527.830598101</v>
      </c>
      <c r="F10502" s="46">
        <f>IF($B$5=1,'ריבית יומית'!D10496,'ריבית יומית'!G10496)</f>
        <v>2.7242892239431882E-5</v>
      </c>
      <c r="G10502" s="50">
        <f t="shared" si="1178"/>
        <v>0</v>
      </c>
      <c r="H10502" s="29">
        <f t="shared" si="1176"/>
        <v>1</v>
      </c>
      <c r="I10502" s="30">
        <f>VLOOKUP(B10501,'מדדים וריביות'!B:C,2)</f>
        <v>34107130.9152437</v>
      </c>
      <c r="K10502" s="39">
        <f t="shared" si="1179"/>
        <v>0</v>
      </c>
      <c r="L10502" s="39">
        <f t="shared" si="1180"/>
        <v>0</v>
      </c>
      <c r="M10502" s="39">
        <f t="shared" si="1181"/>
        <v>0</v>
      </c>
      <c r="N10502" s="41">
        <f t="shared" si="1182"/>
        <v>0</v>
      </c>
    </row>
    <row r="10503" spans="2:14">
      <c r="B10503" s="1">
        <v>43368</v>
      </c>
      <c r="C10503" s="1">
        <f t="shared" si="1177"/>
        <v>43344</v>
      </c>
      <c r="E10503" s="42">
        <f>IF(DAY(B10503)&gt;14,VLOOKUP(DATE(YEAR(C10503),MONTH(C10503)-1,DAY(1)),'מדדים וריביות'!B:C,2,FALSE),VLOOKUP(DATE(YEAR(C10503),MONTH(C10503)-2,DAY(1)),'מדדים וריביות'!B:C,2,FALSE))</f>
        <v>34073527.830598101</v>
      </c>
      <c r="F10503" s="46">
        <f>IF($B$5=1,'ריבית יומית'!D10497,'ריבית יומית'!G10497)</f>
        <v>2.7242892239431882E-5</v>
      </c>
      <c r="G10503" s="50">
        <f t="shared" si="1178"/>
        <v>0</v>
      </c>
      <c r="H10503" s="29">
        <f t="shared" si="1176"/>
        <v>1</v>
      </c>
      <c r="I10503" s="30">
        <f>VLOOKUP(B10502,'מדדים וריביות'!B:C,2)</f>
        <v>34107130.9152437</v>
      </c>
      <c r="K10503" s="39">
        <f t="shared" si="1179"/>
        <v>0</v>
      </c>
      <c r="L10503" s="39">
        <f t="shared" si="1180"/>
        <v>0</v>
      </c>
      <c r="M10503" s="39">
        <f t="shared" si="1181"/>
        <v>0</v>
      </c>
      <c r="N10503" s="41">
        <f t="shared" si="1182"/>
        <v>0</v>
      </c>
    </row>
    <row r="10504" spans="2:14">
      <c r="B10504" s="1">
        <v>43369</v>
      </c>
      <c r="C10504" s="1">
        <f t="shared" si="1177"/>
        <v>43344</v>
      </c>
      <c r="E10504" s="42">
        <f>IF(DAY(B10504)&gt;14,VLOOKUP(DATE(YEAR(C10504),MONTH(C10504)-1,DAY(1)),'מדדים וריביות'!B:C,2,FALSE),VLOOKUP(DATE(YEAR(C10504),MONTH(C10504)-2,DAY(1)),'מדדים וריביות'!B:C,2,FALSE))</f>
        <v>34073527.830598101</v>
      </c>
      <c r="F10504" s="46">
        <f>IF($B$5=1,'ריבית יומית'!D10498,'ריבית יומית'!G10498)</f>
        <v>2.7242892239431882E-5</v>
      </c>
      <c r="G10504" s="50">
        <f t="shared" si="1178"/>
        <v>0</v>
      </c>
      <c r="H10504" s="29">
        <f t="shared" si="1176"/>
        <v>1</v>
      </c>
      <c r="I10504" s="30">
        <f>VLOOKUP(B10503,'מדדים וריביות'!B:C,2)</f>
        <v>34107130.9152437</v>
      </c>
      <c r="K10504" s="39">
        <f t="shared" si="1179"/>
        <v>0</v>
      </c>
      <c r="L10504" s="39">
        <f t="shared" si="1180"/>
        <v>0</v>
      </c>
      <c r="M10504" s="39">
        <f t="shared" si="1181"/>
        <v>0</v>
      </c>
      <c r="N10504" s="41">
        <f t="shared" si="1182"/>
        <v>0</v>
      </c>
    </row>
    <row r="10505" spans="2:14">
      <c r="B10505" s="1">
        <v>43370</v>
      </c>
      <c r="C10505" s="1">
        <f t="shared" si="1177"/>
        <v>43344</v>
      </c>
      <c r="E10505" s="42">
        <f>IF(DAY(B10505)&gt;14,VLOOKUP(DATE(YEAR(C10505),MONTH(C10505)-1,DAY(1)),'מדדים וריביות'!B:C,2,FALSE),VLOOKUP(DATE(YEAR(C10505),MONTH(C10505)-2,DAY(1)),'מדדים וריביות'!B:C,2,FALSE))</f>
        <v>34073527.830598101</v>
      </c>
      <c r="F10505" s="46">
        <f>IF($B$5=1,'ריבית יומית'!D10499,'ריבית יומית'!G10499)</f>
        <v>2.7242892239431882E-5</v>
      </c>
      <c r="G10505" s="50">
        <f t="shared" si="1178"/>
        <v>0</v>
      </c>
      <c r="H10505" s="29">
        <f t="shared" si="1176"/>
        <v>1</v>
      </c>
      <c r="I10505" s="30">
        <f>VLOOKUP(B10504,'מדדים וריביות'!B:C,2)</f>
        <v>34107130.9152437</v>
      </c>
      <c r="K10505" s="39">
        <f t="shared" si="1179"/>
        <v>0</v>
      </c>
      <c r="L10505" s="39">
        <f t="shared" si="1180"/>
        <v>0</v>
      </c>
      <c r="M10505" s="39">
        <f t="shared" si="1181"/>
        <v>0</v>
      </c>
      <c r="N10505" s="41">
        <f t="shared" si="1182"/>
        <v>0</v>
      </c>
    </row>
    <row r="10506" spans="2:14">
      <c r="B10506" s="1">
        <v>43371</v>
      </c>
      <c r="C10506" s="1">
        <f t="shared" si="1177"/>
        <v>43344</v>
      </c>
      <c r="E10506" s="42">
        <f>IF(DAY(B10506)&gt;14,VLOOKUP(DATE(YEAR(C10506),MONTH(C10506)-1,DAY(1)),'מדדים וריביות'!B:C,2,FALSE),VLOOKUP(DATE(YEAR(C10506),MONTH(C10506)-2,DAY(1)),'מדדים וריביות'!B:C,2,FALSE))</f>
        <v>34073527.830598101</v>
      </c>
      <c r="F10506" s="46">
        <f>IF($B$5=1,'ריבית יומית'!D10500,'ריבית יומית'!G10500)</f>
        <v>2.7242892239431882E-5</v>
      </c>
      <c r="G10506" s="50">
        <f t="shared" si="1178"/>
        <v>0</v>
      </c>
      <c r="H10506" s="29">
        <f t="shared" si="1176"/>
        <v>1</v>
      </c>
      <c r="I10506" s="30">
        <f>VLOOKUP(B10505,'מדדים וריביות'!B:C,2)</f>
        <v>34107130.9152437</v>
      </c>
      <c r="K10506" s="39">
        <f t="shared" si="1179"/>
        <v>0</v>
      </c>
      <c r="L10506" s="39">
        <f t="shared" si="1180"/>
        <v>0</v>
      </c>
      <c r="M10506" s="39">
        <f t="shared" si="1181"/>
        <v>0</v>
      </c>
      <c r="N10506" s="41">
        <f t="shared" si="1182"/>
        <v>0</v>
      </c>
    </row>
    <row r="10507" spans="2:14">
      <c r="B10507" s="1">
        <v>43372</v>
      </c>
      <c r="C10507" s="1">
        <f t="shared" si="1177"/>
        <v>43344</v>
      </c>
      <c r="E10507" s="42">
        <f>IF(DAY(B10507)&gt;14,VLOOKUP(DATE(YEAR(C10507),MONTH(C10507)-1,DAY(1)),'מדדים וריביות'!B:C,2,FALSE),VLOOKUP(DATE(YEAR(C10507),MONTH(C10507)-2,DAY(1)),'מדדים וריביות'!B:C,2,FALSE))</f>
        <v>34073527.830598101</v>
      </c>
      <c r="F10507" s="46">
        <f>IF($B$5=1,'ריבית יומית'!D10501,'ריבית יומית'!G10501)</f>
        <v>2.7242892239431882E-5</v>
      </c>
      <c r="G10507" s="50">
        <f t="shared" si="1178"/>
        <v>0</v>
      </c>
      <c r="H10507" s="29">
        <f t="shared" si="1176"/>
        <v>1</v>
      </c>
      <c r="I10507" s="30">
        <f>VLOOKUP(B10506,'מדדים וריביות'!B:C,2)</f>
        <v>34107130.9152437</v>
      </c>
      <c r="K10507" s="39">
        <f t="shared" si="1179"/>
        <v>0</v>
      </c>
      <c r="L10507" s="39">
        <f t="shared" si="1180"/>
        <v>0</v>
      </c>
      <c r="M10507" s="39">
        <f t="shared" si="1181"/>
        <v>0</v>
      </c>
      <c r="N10507" s="41">
        <f t="shared" si="1182"/>
        <v>0</v>
      </c>
    </row>
    <row r="10508" spans="2:14">
      <c r="B10508" s="1">
        <v>43373</v>
      </c>
      <c r="C10508" s="1">
        <f t="shared" si="1177"/>
        <v>43344</v>
      </c>
      <c r="E10508" s="42">
        <f>IF(DAY(B10508)&gt;14,VLOOKUP(DATE(YEAR(C10508),MONTH(C10508)-1,DAY(1)),'מדדים וריביות'!B:C,2,FALSE),VLOOKUP(DATE(YEAR(C10508),MONTH(C10508)-2,DAY(1)),'מדדים וריביות'!B:C,2,FALSE))</f>
        <v>34073527.830598101</v>
      </c>
      <c r="F10508" s="46">
        <f>IF($B$5=1,'ריבית יומית'!D10502,'ריבית יומית'!G10502)</f>
        <v>2.7242892239431882E-5</v>
      </c>
      <c r="G10508" s="50">
        <f t="shared" si="1178"/>
        <v>0</v>
      </c>
      <c r="H10508" s="29">
        <f t="shared" si="1176"/>
        <v>1</v>
      </c>
      <c r="I10508" s="30">
        <f>VLOOKUP(B10507,'מדדים וריביות'!B:C,2)</f>
        <v>34107130.9152437</v>
      </c>
      <c r="K10508" s="39">
        <f t="shared" si="1179"/>
        <v>0</v>
      </c>
      <c r="L10508" s="39">
        <f t="shared" si="1180"/>
        <v>0</v>
      </c>
      <c r="M10508" s="39">
        <f t="shared" si="1181"/>
        <v>0</v>
      </c>
      <c r="N10508" s="41">
        <f t="shared" si="1182"/>
        <v>0</v>
      </c>
    </row>
    <row r="10509" spans="2:14">
      <c r="B10509" s="1">
        <v>43374</v>
      </c>
      <c r="C10509" s="1">
        <f t="shared" si="1177"/>
        <v>43374</v>
      </c>
      <c r="E10509" s="42">
        <f>IF(DAY(B10509)&gt;14,VLOOKUP(DATE(YEAR(C10509),MONTH(C10509)-1,DAY(1)),'מדדים וריביות'!B:C,2,FALSE),VLOOKUP(DATE(YEAR(C10509),MONTH(C10509)-2,DAY(1)),'מדדים וריביות'!B:C,2,FALSE))</f>
        <v>34073527.830598101</v>
      </c>
      <c r="F10509" s="46">
        <f>IF($B$5=1,'ריבית יומית'!D10503,'ריבית יומית'!G10503)</f>
        <v>2.7242892239431882E-5</v>
      </c>
      <c r="G10509" s="50">
        <f t="shared" si="1178"/>
        <v>0</v>
      </c>
      <c r="H10509" s="29">
        <f t="shared" si="1176"/>
        <v>1</v>
      </c>
      <c r="I10509" s="30">
        <f>VLOOKUP(B10508,'מדדים וריביות'!B:C,2)</f>
        <v>34107130.9152437</v>
      </c>
      <c r="K10509" s="39">
        <f t="shared" si="1179"/>
        <v>0</v>
      </c>
      <c r="L10509" s="39">
        <f t="shared" si="1180"/>
        <v>0</v>
      </c>
      <c r="M10509" s="39">
        <f t="shared" si="1181"/>
        <v>0</v>
      </c>
      <c r="N10509" s="41">
        <f t="shared" si="1182"/>
        <v>0</v>
      </c>
    </row>
    <row r="10510" spans="2:14">
      <c r="B10510" s="1">
        <v>43375</v>
      </c>
      <c r="C10510" s="1">
        <f t="shared" si="1177"/>
        <v>43374</v>
      </c>
      <c r="E10510" s="42">
        <f>IF(DAY(B10510)&gt;14,VLOOKUP(DATE(YEAR(C10510),MONTH(C10510)-1,DAY(1)),'מדדים וריביות'!B:C,2,FALSE),VLOOKUP(DATE(YEAR(C10510),MONTH(C10510)-2,DAY(1)),'מדדים וריביות'!B:C,2,FALSE))</f>
        <v>34073527.830598101</v>
      </c>
      <c r="F10510" s="46">
        <f>IF($B$5=1,'ריבית יומית'!D10504,'ריבית יומית'!G10504)</f>
        <v>2.7242892239431882E-5</v>
      </c>
      <c r="G10510" s="50">
        <f t="shared" si="1178"/>
        <v>0</v>
      </c>
      <c r="H10510" s="29">
        <f t="shared" si="1176"/>
        <v>1</v>
      </c>
      <c r="I10510" s="30">
        <f>VLOOKUP(B10509,'מדדים וריביות'!B:C,2)</f>
        <v>34207940.169180401</v>
      </c>
      <c r="K10510" s="39">
        <f t="shared" si="1179"/>
        <v>0</v>
      </c>
      <c r="L10510" s="39">
        <f t="shared" si="1180"/>
        <v>0</v>
      </c>
      <c r="M10510" s="39">
        <f t="shared" si="1181"/>
        <v>0</v>
      </c>
      <c r="N10510" s="41">
        <f t="shared" si="1182"/>
        <v>0</v>
      </c>
    </row>
    <row r="10511" spans="2:14">
      <c r="B10511" s="1">
        <v>43376</v>
      </c>
      <c r="C10511" s="1">
        <f t="shared" si="1177"/>
        <v>43374</v>
      </c>
      <c r="E10511" s="42">
        <f>IF(DAY(B10511)&gt;14,VLOOKUP(DATE(YEAR(C10511),MONTH(C10511)-1,DAY(1)),'מדדים וריביות'!B:C,2,FALSE),VLOOKUP(DATE(YEAR(C10511),MONTH(C10511)-2,DAY(1)),'מדדים וריביות'!B:C,2,FALSE))</f>
        <v>34073527.830598101</v>
      </c>
      <c r="F10511" s="46">
        <f>IF($B$5=1,'ריבית יומית'!D10505,'ריבית יומית'!G10505)</f>
        <v>2.7242892239431882E-5</v>
      </c>
      <c r="G10511" s="50">
        <f t="shared" si="1178"/>
        <v>0</v>
      </c>
      <c r="H10511" s="29">
        <f t="shared" si="1176"/>
        <v>1</v>
      </c>
      <c r="I10511" s="30">
        <f>VLOOKUP(B10510,'מדדים וריביות'!B:C,2)</f>
        <v>34207940.169180401</v>
      </c>
      <c r="K10511" s="39">
        <f t="shared" si="1179"/>
        <v>0</v>
      </c>
      <c r="L10511" s="39">
        <f t="shared" si="1180"/>
        <v>0</v>
      </c>
      <c r="M10511" s="39">
        <f t="shared" si="1181"/>
        <v>0</v>
      </c>
      <c r="N10511" s="41">
        <f t="shared" si="1182"/>
        <v>0</v>
      </c>
    </row>
    <row r="10512" spans="2:14">
      <c r="B10512" s="1">
        <v>43377</v>
      </c>
      <c r="C10512" s="1">
        <f t="shared" si="1177"/>
        <v>43374</v>
      </c>
      <c r="E10512" s="42">
        <f>IF(DAY(B10512)&gt;14,VLOOKUP(DATE(YEAR(C10512),MONTH(C10512)-1,DAY(1)),'מדדים וריביות'!B:C,2,FALSE),VLOOKUP(DATE(YEAR(C10512),MONTH(C10512)-2,DAY(1)),'מדדים וריביות'!B:C,2,FALSE))</f>
        <v>34073527.830598101</v>
      </c>
      <c r="F10512" s="46">
        <f>IF($B$5=1,'ריבית יומית'!D10506,'ריבית יומית'!G10506)</f>
        <v>2.7242892239431882E-5</v>
      </c>
      <c r="G10512" s="50">
        <f t="shared" si="1178"/>
        <v>0</v>
      </c>
      <c r="H10512" s="29">
        <f t="shared" si="1176"/>
        <v>1</v>
      </c>
      <c r="I10512" s="30">
        <f>VLOOKUP(B10511,'מדדים וריביות'!B:C,2)</f>
        <v>34207940.169180401</v>
      </c>
      <c r="K10512" s="39">
        <f t="shared" si="1179"/>
        <v>0</v>
      </c>
      <c r="L10512" s="39">
        <f t="shared" si="1180"/>
        <v>0</v>
      </c>
      <c r="M10512" s="39">
        <f t="shared" si="1181"/>
        <v>0</v>
      </c>
      <c r="N10512" s="41">
        <f t="shared" si="1182"/>
        <v>0</v>
      </c>
    </row>
    <row r="10513" spans="2:14">
      <c r="B10513" s="1">
        <v>43378</v>
      </c>
      <c r="C10513" s="1">
        <f t="shared" si="1177"/>
        <v>43374</v>
      </c>
      <c r="E10513" s="42">
        <f>IF(DAY(B10513)&gt;14,VLOOKUP(DATE(YEAR(C10513),MONTH(C10513)-1,DAY(1)),'מדדים וריביות'!B:C,2,FALSE),VLOOKUP(DATE(YEAR(C10513),MONTH(C10513)-2,DAY(1)),'מדדים וריביות'!B:C,2,FALSE))</f>
        <v>34073527.830598101</v>
      </c>
      <c r="F10513" s="46">
        <f>IF($B$5=1,'ריבית יומית'!D10507,'ריבית יומית'!G10507)</f>
        <v>2.7242892239431882E-5</v>
      </c>
      <c r="G10513" s="50">
        <f t="shared" si="1178"/>
        <v>0</v>
      </c>
      <c r="H10513" s="29">
        <f t="shared" si="1176"/>
        <v>1</v>
      </c>
      <c r="I10513" s="30">
        <f>VLOOKUP(B10512,'מדדים וריביות'!B:C,2)</f>
        <v>34207940.169180401</v>
      </c>
      <c r="K10513" s="39">
        <f t="shared" si="1179"/>
        <v>0</v>
      </c>
      <c r="L10513" s="39">
        <f t="shared" si="1180"/>
        <v>0</v>
      </c>
      <c r="M10513" s="39">
        <f t="shared" si="1181"/>
        <v>0</v>
      </c>
      <c r="N10513" s="41">
        <f t="shared" si="1182"/>
        <v>0</v>
      </c>
    </row>
    <row r="10514" spans="2:14">
      <c r="B10514" s="1">
        <v>43379</v>
      </c>
      <c r="C10514" s="1">
        <f t="shared" si="1177"/>
        <v>43374</v>
      </c>
      <c r="E10514" s="42">
        <f>IF(DAY(B10514)&gt;14,VLOOKUP(DATE(YEAR(C10514),MONTH(C10514)-1,DAY(1)),'מדדים וריביות'!B:C,2,FALSE),VLOOKUP(DATE(YEAR(C10514),MONTH(C10514)-2,DAY(1)),'מדדים וריביות'!B:C,2,FALSE))</f>
        <v>34073527.830598101</v>
      </c>
      <c r="F10514" s="46">
        <f>IF($B$5=1,'ריבית יומית'!D10508,'ריבית יומית'!G10508)</f>
        <v>2.7242892239431882E-5</v>
      </c>
      <c r="G10514" s="50">
        <f t="shared" si="1178"/>
        <v>0</v>
      </c>
      <c r="H10514" s="29">
        <f t="shared" si="1176"/>
        <v>1</v>
      </c>
      <c r="I10514" s="30">
        <f>VLOOKUP(B10513,'מדדים וריביות'!B:C,2)</f>
        <v>34207940.169180401</v>
      </c>
      <c r="K10514" s="39">
        <f t="shared" si="1179"/>
        <v>0</v>
      </c>
      <c r="L10514" s="39">
        <f t="shared" si="1180"/>
        <v>0</v>
      </c>
      <c r="M10514" s="39">
        <f t="shared" si="1181"/>
        <v>0</v>
      </c>
      <c r="N10514" s="41">
        <f t="shared" si="1182"/>
        <v>0</v>
      </c>
    </row>
    <row r="10515" spans="2:14">
      <c r="B10515" s="1">
        <v>43380</v>
      </c>
      <c r="C10515" s="1">
        <f t="shared" si="1177"/>
        <v>43374</v>
      </c>
      <c r="E10515" s="42">
        <f>IF(DAY(B10515)&gt;14,VLOOKUP(DATE(YEAR(C10515),MONTH(C10515)-1,DAY(1)),'מדדים וריביות'!B:C,2,FALSE),VLOOKUP(DATE(YEAR(C10515),MONTH(C10515)-2,DAY(1)),'מדדים וריביות'!B:C,2,FALSE))</f>
        <v>34073527.830598101</v>
      </c>
      <c r="F10515" s="46">
        <f>IF($B$5=1,'ריבית יומית'!D10509,'ריבית יומית'!G10509)</f>
        <v>2.7242892239431882E-5</v>
      </c>
      <c r="G10515" s="50">
        <f t="shared" si="1178"/>
        <v>0</v>
      </c>
      <c r="H10515" s="29">
        <f t="shared" si="1176"/>
        <v>1</v>
      </c>
      <c r="I10515" s="30">
        <f>VLOOKUP(B10514,'מדדים וריביות'!B:C,2)</f>
        <v>34207940.169180401</v>
      </c>
      <c r="K10515" s="39">
        <f t="shared" si="1179"/>
        <v>0</v>
      </c>
      <c r="L10515" s="39">
        <f t="shared" si="1180"/>
        <v>0</v>
      </c>
      <c r="M10515" s="39">
        <f t="shared" si="1181"/>
        <v>0</v>
      </c>
      <c r="N10515" s="41">
        <f t="shared" si="1182"/>
        <v>0</v>
      </c>
    </row>
    <row r="10516" spans="2:14">
      <c r="B10516" s="1">
        <v>43381</v>
      </c>
      <c r="C10516" s="1">
        <f t="shared" si="1177"/>
        <v>43374</v>
      </c>
      <c r="E10516" s="42">
        <f>IF(DAY(B10516)&gt;14,VLOOKUP(DATE(YEAR(C10516),MONTH(C10516)-1,DAY(1)),'מדדים וריביות'!B:C,2,FALSE),VLOOKUP(DATE(YEAR(C10516),MONTH(C10516)-2,DAY(1)),'מדדים וריביות'!B:C,2,FALSE))</f>
        <v>34073527.830598101</v>
      </c>
      <c r="F10516" s="46">
        <f>IF($B$5=1,'ריבית יומית'!D10510,'ריבית יומית'!G10510)</f>
        <v>2.7242892239431882E-5</v>
      </c>
      <c r="G10516" s="50">
        <f t="shared" si="1178"/>
        <v>0</v>
      </c>
      <c r="H10516" s="29">
        <f t="shared" si="1176"/>
        <v>1</v>
      </c>
      <c r="I10516" s="30">
        <f>VLOOKUP(B10515,'מדדים וריביות'!B:C,2)</f>
        <v>34207940.169180401</v>
      </c>
      <c r="K10516" s="39">
        <f t="shared" si="1179"/>
        <v>0</v>
      </c>
      <c r="L10516" s="39">
        <f t="shared" si="1180"/>
        <v>0</v>
      </c>
      <c r="M10516" s="39">
        <f t="shared" si="1181"/>
        <v>0</v>
      </c>
      <c r="N10516" s="41">
        <f t="shared" si="1182"/>
        <v>0</v>
      </c>
    </row>
    <row r="10517" spans="2:14">
      <c r="B10517" s="1">
        <v>43382</v>
      </c>
      <c r="C10517" s="1">
        <f t="shared" si="1177"/>
        <v>43374</v>
      </c>
      <c r="E10517" s="42">
        <f>IF(DAY(B10517)&gt;14,VLOOKUP(DATE(YEAR(C10517),MONTH(C10517)-1,DAY(1)),'מדדים וריביות'!B:C,2,FALSE),VLOOKUP(DATE(YEAR(C10517),MONTH(C10517)-2,DAY(1)),'מדדים וריביות'!B:C,2,FALSE))</f>
        <v>34073527.830598101</v>
      </c>
      <c r="F10517" s="46">
        <f>IF($B$5=1,'ריבית יומית'!D10511,'ריבית יומית'!G10511)</f>
        <v>2.7242892239431882E-5</v>
      </c>
      <c r="G10517" s="50">
        <f t="shared" si="1178"/>
        <v>0</v>
      </c>
      <c r="H10517" s="29">
        <f t="shared" si="1176"/>
        <v>1</v>
      </c>
      <c r="I10517" s="30">
        <f>VLOOKUP(B10516,'מדדים וריביות'!B:C,2)</f>
        <v>34207940.169180401</v>
      </c>
      <c r="K10517" s="39">
        <f t="shared" si="1179"/>
        <v>0</v>
      </c>
      <c r="L10517" s="39">
        <f t="shared" si="1180"/>
        <v>0</v>
      </c>
      <c r="M10517" s="39">
        <f t="shared" si="1181"/>
        <v>0</v>
      </c>
      <c r="N10517" s="41">
        <f t="shared" si="1182"/>
        <v>0</v>
      </c>
    </row>
    <row r="10518" spans="2:14">
      <c r="B10518" s="1">
        <v>43383</v>
      </c>
      <c r="C10518" s="1">
        <f t="shared" si="1177"/>
        <v>43374</v>
      </c>
      <c r="E10518" s="42">
        <f>IF(DAY(B10518)&gt;14,VLOOKUP(DATE(YEAR(C10518),MONTH(C10518)-1,DAY(1)),'מדדים וריביות'!B:C,2,FALSE),VLOOKUP(DATE(YEAR(C10518),MONTH(C10518)-2,DAY(1)),'מדדים וריביות'!B:C,2,FALSE))</f>
        <v>34073527.830598101</v>
      </c>
      <c r="F10518" s="46">
        <f>IF($B$5=1,'ריבית יומית'!D10512,'ריבית יומית'!G10512)</f>
        <v>2.7242892239431882E-5</v>
      </c>
      <c r="G10518" s="50">
        <f t="shared" si="1178"/>
        <v>0</v>
      </c>
      <c r="H10518" s="29">
        <f t="shared" si="1176"/>
        <v>1</v>
      </c>
      <c r="I10518" s="30">
        <f>VLOOKUP(B10517,'מדדים וריביות'!B:C,2)</f>
        <v>34207940.169180401</v>
      </c>
      <c r="K10518" s="39">
        <f t="shared" si="1179"/>
        <v>0</v>
      </c>
      <c r="L10518" s="39">
        <f t="shared" si="1180"/>
        <v>0</v>
      </c>
      <c r="M10518" s="39">
        <f t="shared" si="1181"/>
        <v>0</v>
      </c>
      <c r="N10518" s="41">
        <f t="shared" si="1182"/>
        <v>0</v>
      </c>
    </row>
    <row r="10519" spans="2:14">
      <c r="B10519" s="1">
        <v>43384</v>
      </c>
      <c r="C10519" s="1">
        <f t="shared" si="1177"/>
        <v>43374</v>
      </c>
      <c r="E10519" s="42">
        <f>IF(DAY(B10519)&gt;14,VLOOKUP(DATE(YEAR(C10519),MONTH(C10519)-1,DAY(1)),'מדדים וריביות'!B:C,2,FALSE),VLOOKUP(DATE(YEAR(C10519),MONTH(C10519)-2,DAY(1)),'מדדים וריביות'!B:C,2,FALSE))</f>
        <v>34073527.830598101</v>
      </c>
      <c r="F10519" s="46">
        <f>IF($B$5=1,'ריבית יומית'!D10513,'ריבית יומית'!G10513)</f>
        <v>2.7242892239431882E-5</v>
      </c>
      <c r="G10519" s="50">
        <f t="shared" si="1178"/>
        <v>0</v>
      </c>
      <c r="H10519" s="29">
        <f t="shared" si="1176"/>
        <v>1</v>
      </c>
      <c r="I10519" s="30">
        <f>VLOOKUP(B10518,'מדדים וריביות'!B:C,2)</f>
        <v>34207940.169180401</v>
      </c>
      <c r="K10519" s="39">
        <f t="shared" si="1179"/>
        <v>0</v>
      </c>
      <c r="L10519" s="39">
        <f t="shared" si="1180"/>
        <v>0</v>
      </c>
      <c r="M10519" s="39">
        <f t="shared" si="1181"/>
        <v>0</v>
      </c>
      <c r="N10519" s="41">
        <f t="shared" si="1182"/>
        <v>0</v>
      </c>
    </row>
    <row r="10520" spans="2:14">
      <c r="B10520" s="1">
        <v>43385</v>
      </c>
      <c r="C10520" s="1">
        <f t="shared" si="1177"/>
        <v>43374</v>
      </c>
      <c r="E10520" s="42">
        <f>IF(DAY(B10520)&gt;14,VLOOKUP(DATE(YEAR(C10520),MONTH(C10520)-1,DAY(1)),'מדדים וריביות'!B:C,2,FALSE),VLOOKUP(DATE(YEAR(C10520),MONTH(C10520)-2,DAY(1)),'מדדים וריביות'!B:C,2,FALSE))</f>
        <v>34073527.830598101</v>
      </c>
      <c r="F10520" s="46">
        <f>IF($B$5=1,'ריבית יומית'!D10514,'ריבית יומית'!G10514)</f>
        <v>2.7242892239431882E-5</v>
      </c>
      <c r="G10520" s="50">
        <f t="shared" si="1178"/>
        <v>0</v>
      </c>
      <c r="H10520" s="29">
        <f t="shared" si="1176"/>
        <v>1</v>
      </c>
      <c r="I10520" s="30">
        <f>VLOOKUP(B10519,'מדדים וריביות'!B:C,2)</f>
        <v>34207940.169180401</v>
      </c>
      <c r="K10520" s="39">
        <f t="shared" si="1179"/>
        <v>0</v>
      </c>
      <c r="L10520" s="39">
        <f t="shared" si="1180"/>
        <v>0</v>
      </c>
      <c r="M10520" s="39">
        <f t="shared" si="1181"/>
        <v>0</v>
      </c>
      <c r="N10520" s="41">
        <f t="shared" si="1182"/>
        <v>0</v>
      </c>
    </row>
    <row r="10521" spans="2:14">
      <c r="B10521" s="1">
        <v>43386</v>
      </c>
      <c r="C10521" s="1">
        <f t="shared" si="1177"/>
        <v>43374</v>
      </c>
      <c r="E10521" s="42">
        <f>IF(DAY(B10521)&gt;14,VLOOKUP(DATE(YEAR(C10521),MONTH(C10521)-1,DAY(1)),'מדדים וריביות'!B:C,2,FALSE),VLOOKUP(DATE(YEAR(C10521),MONTH(C10521)-2,DAY(1)),'מדדים וריביות'!B:C,2,FALSE))</f>
        <v>34073527.830598101</v>
      </c>
      <c r="F10521" s="46">
        <f>IF($B$5=1,'ריבית יומית'!D10515,'ריבית יומית'!G10515)</f>
        <v>2.7242892239431882E-5</v>
      </c>
      <c r="G10521" s="50">
        <f t="shared" si="1178"/>
        <v>0</v>
      </c>
      <c r="H10521" s="29">
        <f t="shared" si="1176"/>
        <v>1</v>
      </c>
      <c r="I10521" s="30">
        <f>VLOOKUP(B10520,'מדדים וריביות'!B:C,2)</f>
        <v>34207940.169180401</v>
      </c>
      <c r="K10521" s="39">
        <f t="shared" si="1179"/>
        <v>0</v>
      </c>
      <c r="L10521" s="39">
        <f t="shared" si="1180"/>
        <v>0</v>
      </c>
      <c r="M10521" s="39">
        <f t="shared" si="1181"/>
        <v>0</v>
      </c>
      <c r="N10521" s="41">
        <f t="shared" si="1182"/>
        <v>0</v>
      </c>
    </row>
    <row r="10522" spans="2:14">
      <c r="B10522" s="1">
        <v>43387</v>
      </c>
      <c r="C10522" s="1">
        <f t="shared" si="1177"/>
        <v>43374</v>
      </c>
      <c r="E10522" s="42">
        <f>IF(DAY(B10522)&gt;14,VLOOKUP(DATE(YEAR(C10522),MONTH(C10522)-1,DAY(1)),'מדדים וריביות'!B:C,2,FALSE),VLOOKUP(DATE(YEAR(C10522),MONTH(C10522)-2,DAY(1)),'מדדים וריביות'!B:C,2,FALSE))</f>
        <v>34073527.830598101</v>
      </c>
      <c r="F10522" s="46">
        <f>IF($B$5=1,'ריבית יומית'!D10516,'ריבית יומית'!G10516)</f>
        <v>2.7242892239431882E-5</v>
      </c>
      <c r="G10522" s="50">
        <f t="shared" si="1178"/>
        <v>0</v>
      </c>
      <c r="H10522" s="29">
        <f t="shared" si="1176"/>
        <v>1</v>
      </c>
      <c r="I10522" s="30">
        <f>VLOOKUP(B10521,'מדדים וריביות'!B:C,2)</f>
        <v>34207940.169180401</v>
      </c>
      <c r="K10522" s="39">
        <f t="shared" si="1179"/>
        <v>0</v>
      </c>
      <c r="L10522" s="39">
        <f t="shared" si="1180"/>
        <v>0</v>
      </c>
      <c r="M10522" s="39">
        <f t="shared" si="1181"/>
        <v>0</v>
      </c>
      <c r="N10522" s="41">
        <f t="shared" si="1182"/>
        <v>0</v>
      </c>
    </row>
    <row r="10523" spans="2:14">
      <c r="B10523" s="1">
        <v>43388</v>
      </c>
      <c r="C10523" s="1">
        <f t="shared" si="1177"/>
        <v>43374</v>
      </c>
      <c r="E10523" s="42">
        <f>IF(DAY(B10523)&gt;14,VLOOKUP(DATE(YEAR(C10523),MONTH(C10523)-1,DAY(1)),'מדדים וריביות'!B:C,2,FALSE),VLOOKUP(DATE(YEAR(C10523),MONTH(C10523)-2,DAY(1)),'מדדים וריביות'!B:C,2,FALSE))</f>
        <v>34107130.9152437</v>
      </c>
      <c r="F10523" s="46">
        <f>IF($B$5=1,'ריבית יומית'!D10517,'ריבית יומית'!G10517)</f>
        <v>2.7242892239431882E-5</v>
      </c>
      <c r="G10523" s="50">
        <f t="shared" si="1178"/>
        <v>0</v>
      </c>
      <c r="H10523" s="29">
        <f t="shared" si="1176"/>
        <v>1</v>
      </c>
      <c r="I10523" s="30">
        <f>VLOOKUP(B10522,'מדדים וריביות'!B:C,2)</f>
        <v>34207940.169180401</v>
      </c>
      <c r="K10523" s="39">
        <f t="shared" si="1179"/>
        <v>0</v>
      </c>
      <c r="L10523" s="39">
        <f t="shared" si="1180"/>
        <v>0</v>
      </c>
      <c r="M10523" s="39">
        <f t="shared" si="1181"/>
        <v>0</v>
      </c>
      <c r="N10523" s="41">
        <f t="shared" si="1182"/>
        <v>0</v>
      </c>
    </row>
    <row r="10524" spans="2:14">
      <c r="B10524" s="1">
        <v>43389</v>
      </c>
      <c r="C10524" s="1">
        <f t="shared" si="1177"/>
        <v>43374</v>
      </c>
      <c r="E10524" s="42">
        <f>IF(DAY(B10524)&gt;14,VLOOKUP(DATE(YEAR(C10524),MONTH(C10524)-1,DAY(1)),'מדדים וריביות'!B:C,2,FALSE),VLOOKUP(DATE(YEAR(C10524),MONTH(C10524)-2,DAY(1)),'מדדים וריביות'!B:C,2,FALSE))</f>
        <v>34107130.9152437</v>
      </c>
      <c r="F10524" s="46">
        <f>IF($B$5=1,'ריבית יומית'!D10518,'ריבית יומית'!G10518)</f>
        <v>2.7242892239431882E-5</v>
      </c>
      <c r="G10524" s="50">
        <f t="shared" si="1178"/>
        <v>0</v>
      </c>
      <c r="H10524" s="29">
        <f t="shared" si="1176"/>
        <v>1</v>
      </c>
      <c r="I10524" s="30">
        <f>VLOOKUP(B10523,'מדדים וריביות'!B:C,2)</f>
        <v>34207940.169180401</v>
      </c>
      <c r="K10524" s="39">
        <f t="shared" si="1179"/>
        <v>0</v>
      </c>
      <c r="L10524" s="39">
        <f t="shared" si="1180"/>
        <v>0</v>
      </c>
      <c r="M10524" s="39">
        <f t="shared" si="1181"/>
        <v>0</v>
      </c>
      <c r="N10524" s="41">
        <f t="shared" si="1182"/>
        <v>0</v>
      </c>
    </row>
    <row r="10525" spans="2:14">
      <c r="B10525" s="1">
        <v>43390</v>
      </c>
      <c r="C10525" s="1">
        <f t="shared" si="1177"/>
        <v>43374</v>
      </c>
      <c r="E10525" s="42">
        <f>IF(DAY(B10525)&gt;14,VLOOKUP(DATE(YEAR(C10525),MONTH(C10525)-1,DAY(1)),'מדדים וריביות'!B:C,2,FALSE),VLOOKUP(DATE(YEAR(C10525),MONTH(C10525)-2,DAY(1)),'מדדים וריביות'!B:C,2,FALSE))</f>
        <v>34107130.9152437</v>
      </c>
      <c r="F10525" s="46">
        <f>IF($B$5=1,'ריבית יומית'!D10519,'ריבית יומית'!G10519)</f>
        <v>2.7242892239431882E-5</v>
      </c>
      <c r="G10525" s="50">
        <f t="shared" si="1178"/>
        <v>0</v>
      </c>
      <c r="H10525" s="29">
        <f t="shared" si="1176"/>
        <v>1</v>
      </c>
      <c r="I10525" s="30">
        <f>VLOOKUP(B10524,'מדדים וריביות'!B:C,2)</f>
        <v>34207940.169180401</v>
      </c>
      <c r="K10525" s="39">
        <f t="shared" si="1179"/>
        <v>0</v>
      </c>
      <c r="L10525" s="39">
        <f t="shared" si="1180"/>
        <v>0</v>
      </c>
      <c r="M10525" s="39">
        <f t="shared" si="1181"/>
        <v>0</v>
      </c>
      <c r="N10525" s="41">
        <f t="shared" si="1182"/>
        <v>0</v>
      </c>
    </row>
    <row r="10526" spans="2:14">
      <c r="B10526" s="1">
        <v>43391</v>
      </c>
      <c r="C10526" s="1">
        <f t="shared" si="1177"/>
        <v>43374</v>
      </c>
      <c r="E10526" s="42">
        <f>IF(DAY(B10526)&gt;14,VLOOKUP(DATE(YEAR(C10526),MONTH(C10526)-1,DAY(1)),'מדדים וריביות'!B:C,2,FALSE),VLOOKUP(DATE(YEAR(C10526),MONTH(C10526)-2,DAY(1)),'מדדים וריביות'!B:C,2,FALSE))</f>
        <v>34107130.9152437</v>
      </c>
      <c r="F10526" s="46">
        <f>IF($B$5=1,'ריבית יומית'!D10520,'ריבית יומית'!G10520)</f>
        <v>2.7242892239431882E-5</v>
      </c>
      <c r="G10526" s="50">
        <f t="shared" si="1178"/>
        <v>0</v>
      </c>
      <c r="H10526" s="29">
        <f t="shared" si="1176"/>
        <v>1</v>
      </c>
      <c r="I10526" s="30">
        <f>VLOOKUP(B10525,'מדדים וריביות'!B:C,2)</f>
        <v>34207940.169180401</v>
      </c>
      <c r="K10526" s="39">
        <f t="shared" si="1179"/>
        <v>0</v>
      </c>
      <c r="L10526" s="39">
        <f t="shared" si="1180"/>
        <v>0</v>
      </c>
      <c r="M10526" s="39">
        <f t="shared" si="1181"/>
        <v>0</v>
      </c>
      <c r="N10526" s="41">
        <f t="shared" si="1182"/>
        <v>0</v>
      </c>
    </row>
    <row r="10527" spans="2:14">
      <c r="B10527" s="1">
        <v>43392</v>
      </c>
      <c r="C10527" s="1">
        <f t="shared" si="1177"/>
        <v>43374</v>
      </c>
      <c r="E10527" s="42">
        <f>IF(DAY(B10527)&gt;14,VLOOKUP(DATE(YEAR(C10527),MONTH(C10527)-1,DAY(1)),'מדדים וריביות'!B:C,2,FALSE),VLOOKUP(DATE(YEAR(C10527),MONTH(C10527)-2,DAY(1)),'מדדים וריביות'!B:C,2,FALSE))</f>
        <v>34107130.9152437</v>
      </c>
      <c r="F10527" s="46">
        <f>IF($B$5=1,'ריבית יומית'!D10521,'ריבית יומית'!G10521)</f>
        <v>2.7242892239431882E-5</v>
      </c>
      <c r="G10527" s="50">
        <f t="shared" si="1178"/>
        <v>0</v>
      </c>
      <c r="H10527" s="29">
        <f t="shared" si="1176"/>
        <v>1</v>
      </c>
      <c r="I10527" s="30">
        <f>VLOOKUP(B10526,'מדדים וריביות'!B:C,2)</f>
        <v>34207940.169180401</v>
      </c>
      <c r="K10527" s="39">
        <f t="shared" si="1179"/>
        <v>0</v>
      </c>
      <c r="L10527" s="39">
        <f t="shared" si="1180"/>
        <v>0</v>
      </c>
      <c r="M10527" s="39">
        <f t="shared" si="1181"/>
        <v>0</v>
      </c>
      <c r="N10527" s="41">
        <f t="shared" si="1182"/>
        <v>0</v>
      </c>
    </row>
    <row r="10528" spans="2:14">
      <c r="B10528" s="1">
        <v>43393</v>
      </c>
      <c r="C10528" s="1">
        <f t="shared" si="1177"/>
        <v>43374</v>
      </c>
      <c r="E10528" s="42">
        <f>IF(DAY(B10528)&gt;14,VLOOKUP(DATE(YEAR(C10528),MONTH(C10528)-1,DAY(1)),'מדדים וריביות'!B:C,2,FALSE),VLOOKUP(DATE(YEAR(C10528),MONTH(C10528)-2,DAY(1)),'מדדים וריביות'!B:C,2,FALSE))</f>
        <v>34107130.9152437</v>
      </c>
      <c r="F10528" s="46">
        <f>IF($B$5=1,'ריבית יומית'!D10522,'ריבית יומית'!G10522)</f>
        <v>2.7242892239431882E-5</v>
      </c>
      <c r="G10528" s="50">
        <f t="shared" si="1178"/>
        <v>0</v>
      </c>
      <c r="H10528" s="29">
        <f t="shared" si="1176"/>
        <v>1</v>
      </c>
      <c r="I10528" s="30">
        <f>VLOOKUP(B10527,'מדדים וריביות'!B:C,2)</f>
        <v>34207940.169180401</v>
      </c>
      <c r="K10528" s="39">
        <f t="shared" si="1179"/>
        <v>0</v>
      </c>
      <c r="L10528" s="39">
        <f t="shared" si="1180"/>
        <v>0</v>
      </c>
      <c r="M10528" s="39">
        <f t="shared" si="1181"/>
        <v>0</v>
      </c>
      <c r="N10528" s="41">
        <f t="shared" si="1182"/>
        <v>0</v>
      </c>
    </row>
    <row r="10529" spans="2:14">
      <c r="B10529" s="1">
        <v>43394</v>
      </c>
      <c r="C10529" s="1">
        <f t="shared" si="1177"/>
        <v>43374</v>
      </c>
      <c r="E10529" s="42">
        <f>IF(DAY(B10529)&gt;14,VLOOKUP(DATE(YEAR(C10529),MONTH(C10529)-1,DAY(1)),'מדדים וריביות'!B:C,2,FALSE),VLOOKUP(DATE(YEAR(C10529),MONTH(C10529)-2,DAY(1)),'מדדים וריביות'!B:C,2,FALSE))</f>
        <v>34107130.9152437</v>
      </c>
      <c r="F10529" s="46">
        <f>IF($B$5=1,'ריבית יומית'!D10523,'ריבית יומית'!G10523)</f>
        <v>2.7242892239431882E-5</v>
      </c>
      <c r="G10529" s="50">
        <f t="shared" si="1178"/>
        <v>0</v>
      </c>
      <c r="H10529" s="29">
        <f t="shared" si="1176"/>
        <v>1</v>
      </c>
      <c r="I10529" s="30">
        <f>VLOOKUP(B10528,'מדדים וריביות'!B:C,2)</f>
        <v>34207940.169180401</v>
      </c>
      <c r="K10529" s="39">
        <f t="shared" si="1179"/>
        <v>0</v>
      </c>
      <c r="L10529" s="39">
        <f t="shared" si="1180"/>
        <v>0</v>
      </c>
      <c r="M10529" s="39">
        <f t="shared" si="1181"/>
        <v>0</v>
      </c>
      <c r="N10529" s="41">
        <f t="shared" si="1182"/>
        <v>0</v>
      </c>
    </row>
    <row r="10530" spans="2:14">
      <c r="B10530" s="1">
        <v>43395</v>
      </c>
      <c r="C10530" s="1">
        <f t="shared" si="1177"/>
        <v>43374</v>
      </c>
      <c r="E10530" s="42">
        <f>IF(DAY(B10530)&gt;14,VLOOKUP(DATE(YEAR(C10530),MONTH(C10530)-1,DAY(1)),'מדדים וריביות'!B:C,2,FALSE),VLOOKUP(DATE(YEAR(C10530),MONTH(C10530)-2,DAY(1)),'מדדים וריביות'!B:C,2,FALSE))</f>
        <v>34107130.9152437</v>
      </c>
      <c r="F10530" s="46">
        <f>IF($B$5=1,'ריבית יומית'!D10524,'ריבית יומית'!G10524)</f>
        <v>2.7242892239431882E-5</v>
      </c>
      <c r="G10530" s="50">
        <f t="shared" si="1178"/>
        <v>0</v>
      </c>
      <c r="H10530" s="29">
        <f t="shared" si="1176"/>
        <v>1</v>
      </c>
      <c r="I10530" s="30">
        <f>VLOOKUP(B10529,'מדדים וריביות'!B:C,2)</f>
        <v>34207940.169180401</v>
      </c>
      <c r="K10530" s="39">
        <f t="shared" si="1179"/>
        <v>0</v>
      </c>
      <c r="L10530" s="39">
        <f t="shared" si="1180"/>
        <v>0</v>
      </c>
      <c r="M10530" s="39">
        <f t="shared" si="1181"/>
        <v>0</v>
      </c>
      <c r="N10530" s="41">
        <f t="shared" si="1182"/>
        <v>0</v>
      </c>
    </row>
    <row r="10531" spans="2:14">
      <c r="B10531" s="1">
        <v>43396</v>
      </c>
      <c r="C10531" s="1">
        <f t="shared" si="1177"/>
        <v>43374</v>
      </c>
      <c r="E10531" s="42">
        <f>IF(DAY(B10531)&gt;14,VLOOKUP(DATE(YEAR(C10531),MONTH(C10531)-1,DAY(1)),'מדדים וריביות'!B:C,2,FALSE),VLOOKUP(DATE(YEAR(C10531),MONTH(C10531)-2,DAY(1)),'מדדים וריביות'!B:C,2,FALSE))</f>
        <v>34107130.9152437</v>
      </c>
      <c r="F10531" s="46">
        <f>IF($B$5=1,'ריבית יומית'!D10525,'ריבית יומית'!G10525)</f>
        <v>2.7242892239431882E-5</v>
      </c>
      <c r="G10531" s="50">
        <f t="shared" si="1178"/>
        <v>0</v>
      </c>
      <c r="H10531" s="29">
        <f t="shared" ref="H10531:H10594" si="1183">H10532*(1+G10531)</f>
        <v>1</v>
      </c>
      <c r="I10531" s="30">
        <f>VLOOKUP(B10530,'מדדים וריביות'!B:C,2)</f>
        <v>34207940.169180401</v>
      </c>
      <c r="K10531" s="39">
        <f t="shared" si="1179"/>
        <v>0</v>
      </c>
      <c r="L10531" s="39">
        <f t="shared" si="1180"/>
        <v>0</v>
      </c>
      <c r="M10531" s="39">
        <f t="shared" si="1181"/>
        <v>0</v>
      </c>
      <c r="N10531" s="41">
        <f t="shared" si="1182"/>
        <v>0</v>
      </c>
    </row>
    <row r="10532" spans="2:14">
      <c r="B10532" s="1">
        <v>43397</v>
      </c>
      <c r="C10532" s="1">
        <f t="shared" si="1177"/>
        <v>43374</v>
      </c>
      <c r="E10532" s="42">
        <f>IF(DAY(B10532)&gt;14,VLOOKUP(DATE(YEAR(C10532),MONTH(C10532)-1,DAY(1)),'מדדים וריביות'!B:C,2,FALSE),VLOOKUP(DATE(YEAR(C10532),MONTH(C10532)-2,DAY(1)),'מדדים וריביות'!B:C,2,FALSE))</f>
        <v>34107130.9152437</v>
      </c>
      <c r="F10532" s="46">
        <f>IF($B$5=1,'ריבית יומית'!D10526,'ריבית יומית'!G10526)</f>
        <v>2.7242892239431882E-5</v>
      </c>
      <c r="G10532" s="50">
        <f t="shared" si="1178"/>
        <v>0</v>
      </c>
      <c r="H10532" s="29">
        <f t="shared" si="1183"/>
        <v>1</v>
      </c>
      <c r="I10532" s="30">
        <f>VLOOKUP(B10531,'מדדים וריביות'!B:C,2)</f>
        <v>34207940.169180401</v>
      </c>
      <c r="K10532" s="39">
        <f t="shared" si="1179"/>
        <v>0</v>
      </c>
      <c r="L10532" s="39">
        <f t="shared" si="1180"/>
        <v>0</v>
      </c>
      <c r="M10532" s="39">
        <f t="shared" si="1181"/>
        <v>0</v>
      </c>
      <c r="N10532" s="41">
        <f t="shared" si="1182"/>
        <v>0</v>
      </c>
    </row>
    <row r="10533" spans="2:14">
      <c r="B10533" s="1">
        <v>43398</v>
      </c>
      <c r="C10533" s="1">
        <f t="shared" si="1177"/>
        <v>43374</v>
      </c>
      <c r="E10533" s="42">
        <f>IF(DAY(B10533)&gt;14,VLOOKUP(DATE(YEAR(C10533),MONTH(C10533)-1,DAY(1)),'מדדים וריביות'!B:C,2,FALSE),VLOOKUP(DATE(YEAR(C10533),MONTH(C10533)-2,DAY(1)),'מדדים וריביות'!B:C,2,FALSE))</f>
        <v>34107130.9152437</v>
      </c>
      <c r="F10533" s="46">
        <f>IF($B$5=1,'ריבית יומית'!D10527,'ריבית יומית'!G10527)</f>
        <v>2.7242892239431882E-5</v>
      </c>
      <c r="G10533" s="50">
        <f t="shared" si="1178"/>
        <v>0</v>
      </c>
      <c r="H10533" s="29">
        <f t="shared" si="1183"/>
        <v>1</v>
      </c>
      <c r="I10533" s="30">
        <f>VLOOKUP(B10532,'מדדים וריביות'!B:C,2)</f>
        <v>34207940.169180401</v>
      </c>
      <c r="K10533" s="39">
        <f t="shared" si="1179"/>
        <v>0</v>
      </c>
      <c r="L10533" s="39">
        <f t="shared" si="1180"/>
        <v>0</v>
      </c>
      <c r="M10533" s="39">
        <f t="shared" si="1181"/>
        <v>0</v>
      </c>
      <c r="N10533" s="41">
        <f t="shared" si="1182"/>
        <v>0</v>
      </c>
    </row>
    <row r="10534" spans="2:14">
      <c r="B10534" s="1">
        <v>43399</v>
      </c>
      <c r="C10534" s="1">
        <f t="shared" si="1177"/>
        <v>43374</v>
      </c>
      <c r="E10534" s="42">
        <f>IF(DAY(B10534)&gt;14,VLOOKUP(DATE(YEAR(C10534),MONTH(C10534)-1,DAY(1)),'מדדים וריביות'!B:C,2,FALSE),VLOOKUP(DATE(YEAR(C10534),MONTH(C10534)-2,DAY(1)),'מדדים וריביות'!B:C,2,FALSE))</f>
        <v>34107130.9152437</v>
      </c>
      <c r="F10534" s="46">
        <f>IF($B$5=1,'ריבית יומית'!D10528,'ריבית יומית'!G10528)</f>
        <v>2.7242892239431882E-5</v>
      </c>
      <c r="G10534" s="50">
        <f t="shared" si="1178"/>
        <v>0</v>
      </c>
      <c r="H10534" s="29">
        <f t="shared" si="1183"/>
        <v>1</v>
      </c>
      <c r="I10534" s="30">
        <f>VLOOKUP(B10533,'מדדים וריביות'!B:C,2)</f>
        <v>34207940.169180401</v>
      </c>
      <c r="K10534" s="39">
        <f t="shared" si="1179"/>
        <v>0</v>
      </c>
      <c r="L10534" s="39">
        <f t="shared" si="1180"/>
        <v>0</v>
      </c>
      <c r="M10534" s="39">
        <f t="shared" si="1181"/>
        <v>0</v>
      </c>
      <c r="N10534" s="41">
        <f t="shared" si="1182"/>
        <v>0</v>
      </c>
    </row>
    <row r="10535" spans="2:14">
      <c r="B10535" s="1">
        <v>43400</v>
      </c>
      <c r="C10535" s="1">
        <f t="shared" si="1177"/>
        <v>43374</v>
      </c>
      <c r="E10535" s="42">
        <f>IF(DAY(B10535)&gt;14,VLOOKUP(DATE(YEAR(C10535),MONTH(C10535)-1,DAY(1)),'מדדים וריביות'!B:C,2,FALSE),VLOOKUP(DATE(YEAR(C10535),MONTH(C10535)-2,DAY(1)),'מדדים וריביות'!B:C,2,FALSE))</f>
        <v>34107130.9152437</v>
      </c>
      <c r="F10535" s="46">
        <f>IF($B$5=1,'ריבית יומית'!D10529,'ריבית יומית'!G10529)</f>
        <v>2.7242892239431882E-5</v>
      </c>
      <c r="G10535" s="50">
        <f t="shared" si="1178"/>
        <v>0</v>
      </c>
      <c r="H10535" s="29">
        <f t="shared" si="1183"/>
        <v>1</v>
      </c>
      <c r="I10535" s="30">
        <f>VLOOKUP(B10534,'מדדים וריביות'!B:C,2)</f>
        <v>34207940.169180401</v>
      </c>
      <c r="K10535" s="39">
        <f t="shared" si="1179"/>
        <v>0</v>
      </c>
      <c r="L10535" s="39">
        <f t="shared" si="1180"/>
        <v>0</v>
      </c>
      <c r="M10535" s="39">
        <f t="shared" si="1181"/>
        <v>0</v>
      </c>
      <c r="N10535" s="41">
        <f t="shared" si="1182"/>
        <v>0</v>
      </c>
    </row>
    <row r="10536" spans="2:14">
      <c r="B10536" s="1">
        <v>43401</v>
      </c>
      <c r="C10536" s="1">
        <f t="shared" si="1177"/>
        <v>43374</v>
      </c>
      <c r="E10536" s="42">
        <f>IF(DAY(B10536)&gt;14,VLOOKUP(DATE(YEAR(C10536),MONTH(C10536)-1,DAY(1)),'מדדים וריביות'!B:C,2,FALSE),VLOOKUP(DATE(YEAR(C10536),MONTH(C10536)-2,DAY(1)),'מדדים וריביות'!B:C,2,FALSE))</f>
        <v>34107130.9152437</v>
      </c>
      <c r="F10536" s="46">
        <f>IF($B$5=1,'ריבית יומית'!D10530,'ריבית יומית'!G10530)</f>
        <v>2.7242892239431882E-5</v>
      </c>
      <c r="G10536" s="50">
        <f t="shared" si="1178"/>
        <v>0</v>
      </c>
      <c r="H10536" s="29">
        <f t="shared" si="1183"/>
        <v>1</v>
      </c>
      <c r="I10536" s="30">
        <f>VLOOKUP(B10535,'מדדים וריביות'!B:C,2)</f>
        <v>34207940.169180401</v>
      </c>
      <c r="K10536" s="39">
        <f t="shared" si="1179"/>
        <v>0</v>
      </c>
      <c r="L10536" s="39">
        <f t="shared" si="1180"/>
        <v>0</v>
      </c>
      <c r="M10536" s="39">
        <f t="shared" si="1181"/>
        <v>0</v>
      </c>
      <c r="N10536" s="41">
        <f t="shared" si="1182"/>
        <v>0</v>
      </c>
    </row>
    <row r="10537" spans="2:14">
      <c r="B10537" s="1">
        <v>43402</v>
      </c>
      <c r="C10537" s="1">
        <f t="shared" si="1177"/>
        <v>43374</v>
      </c>
      <c r="E10537" s="42">
        <f>IF(DAY(B10537)&gt;14,VLOOKUP(DATE(YEAR(C10537),MONTH(C10537)-1,DAY(1)),'מדדים וריביות'!B:C,2,FALSE),VLOOKUP(DATE(YEAR(C10537),MONTH(C10537)-2,DAY(1)),'מדדים וריביות'!B:C,2,FALSE))</f>
        <v>34107130.9152437</v>
      </c>
      <c r="F10537" s="46">
        <f>IF($B$5=1,'ריבית יומית'!D10531,'ריבית יומית'!G10531)</f>
        <v>2.7242892239431882E-5</v>
      </c>
      <c r="G10537" s="50">
        <f t="shared" si="1178"/>
        <v>0</v>
      </c>
      <c r="H10537" s="29">
        <f t="shared" si="1183"/>
        <v>1</v>
      </c>
      <c r="I10537" s="30">
        <f>VLOOKUP(B10536,'מדדים וריביות'!B:C,2)</f>
        <v>34207940.169180401</v>
      </c>
      <c r="K10537" s="39">
        <f t="shared" si="1179"/>
        <v>0</v>
      </c>
      <c r="L10537" s="39">
        <f t="shared" si="1180"/>
        <v>0</v>
      </c>
      <c r="M10537" s="39">
        <f t="shared" si="1181"/>
        <v>0</v>
      </c>
      <c r="N10537" s="41">
        <f t="shared" si="1182"/>
        <v>0</v>
      </c>
    </row>
    <row r="10538" spans="2:14">
      <c r="B10538" s="1">
        <v>43403</v>
      </c>
      <c r="C10538" s="1">
        <f t="shared" si="1177"/>
        <v>43374</v>
      </c>
      <c r="E10538" s="42">
        <f>IF(DAY(B10538)&gt;14,VLOOKUP(DATE(YEAR(C10538),MONTH(C10538)-1,DAY(1)),'מדדים וריביות'!B:C,2,FALSE),VLOOKUP(DATE(YEAR(C10538),MONTH(C10538)-2,DAY(1)),'מדדים וריביות'!B:C,2,FALSE))</f>
        <v>34107130.9152437</v>
      </c>
      <c r="F10538" s="46">
        <f>IF($B$5=1,'ריבית יומית'!D10532,'ריבית יומית'!G10532)</f>
        <v>2.7242892239431882E-5</v>
      </c>
      <c r="G10538" s="50">
        <f t="shared" si="1178"/>
        <v>0</v>
      </c>
      <c r="H10538" s="29">
        <f t="shared" si="1183"/>
        <v>1</v>
      </c>
      <c r="I10538" s="30">
        <f>VLOOKUP(B10537,'מדדים וריביות'!B:C,2)</f>
        <v>34207940.169180401</v>
      </c>
      <c r="K10538" s="39">
        <f t="shared" si="1179"/>
        <v>0</v>
      </c>
      <c r="L10538" s="39">
        <f t="shared" si="1180"/>
        <v>0</v>
      </c>
      <c r="M10538" s="39">
        <f t="shared" si="1181"/>
        <v>0</v>
      </c>
      <c r="N10538" s="41">
        <f t="shared" si="1182"/>
        <v>0</v>
      </c>
    </row>
    <row r="10539" spans="2:14">
      <c r="B10539" s="1">
        <v>43404</v>
      </c>
      <c r="C10539" s="1">
        <f t="shared" si="1177"/>
        <v>43374</v>
      </c>
      <c r="E10539" s="42">
        <f>IF(DAY(B10539)&gt;14,VLOOKUP(DATE(YEAR(C10539),MONTH(C10539)-1,DAY(1)),'מדדים וריביות'!B:C,2,FALSE),VLOOKUP(DATE(YEAR(C10539),MONTH(C10539)-2,DAY(1)),'מדדים וריביות'!B:C,2,FALSE))</f>
        <v>34107130.9152437</v>
      </c>
      <c r="F10539" s="46">
        <f>IF($B$5=1,'ריבית יומית'!D10533,'ריבית יומית'!G10533)</f>
        <v>2.7242892239431882E-5</v>
      </c>
      <c r="G10539" s="50">
        <f t="shared" si="1178"/>
        <v>0</v>
      </c>
      <c r="H10539" s="29">
        <f t="shared" si="1183"/>
        <v>1</v>
      </c>
      <c r="I10539" s="30">
        <f>VLOOKUP(B10538,'מדדים וריביות'!B:C,2)</f>
        <v>34207940.169180401</v>
      </c>
      <c r="K10539" s="39">
        <f t="shared" si="1179"/>
        <v>0</v>
      </c>
      <c r="L10539" s="39">
        <f t="shared" si="1180"/>
        <v>0</v>
      </c>
      <c r="M10539" s="39">
        <f t="shared" si="1181"/>
        <v>0</v>
      </c>
      <c r="N10539" s="41">
        <f t="shared" si="1182"/>
        <v>0</v>
      </c>
    </row>
    <row r="10540" spans="2:14">
      <c r="B10540" s="1">
        <v>43405</v>
      </c>
      <c r="C10540" s="1">
        <f t="shared" si="1177"/>
        <v>43405</v>
      </c>
      <c r="E10540" s="42">
        <f>IF(DAY(B10540)&gt;14,VLOOKUP(DATE(YEAR(C10540),MONTH(C10540)-1,DAY(1)),'מדדים וריביות'!B:C,2,FALSE),VLOOKUP(DATE(YEAR(C10540),MONTH(C10540)-2,DAY(1)),'מדדים וריביות'!B:C,2,FALSE))</f>
        <v>34107130.9152437</v>
      </c>
      <c r="F10540" s="46">
        <f>IF($B$5=1,'ריבית יומית'!D10534,'ריבית יומית'!G10534)</f>
        <v>2.7242892239431882E-5</v>
      </c>
      <c r="G10540" s="50">
        <f t="shared" si="1178"/>
        <v>0</v>
      </c>
      <c r="H10540" s="29">
        <f t="shared" si="1183"/>
        <v>1</v>
      </c>
      <c r="I10540" s="30">
        <f>VLOOKUP(B10539,'מדדים וריביות'!B:C,2)</f>
        <v>34207940.169180401</v>
      </c>
      <c r="K10540" s="39">
        <f t="shared" si="1179"/>
        <v>0</v>
      </c>
      <c r="L10540" s="39">
        <f t="shared" si="1180"/>
        <v>0</v>
      </c>
      <c r="M10540" s="39">
        <f t="shared" si="1181"/>
        <v>0</v>
      </c>
      <c r="N10540" s="41">
        <f t="shared" si="1182"/>
        <v>0</v>
      </c>
    </row>
    <row r="10541" spans="2:14">
      <c r="B10541" s="1">
        <v>43406</v>
      </c>
      <c r="C10541" s="1">
        <f t="shared" si="1177"/>
        <v>43405</v>
      </c>
      <c r="E10541" s="42">
        <f>IF(DAY(B10541)&gt;14,VLOOKUP(DATE(YEAR(C10541),MONTH(C10541)-1,DAY(1)),'מדדים וריביות'!B:C,2,FALSE),VLOOKUP(DATE(YEAR(C10541),MONTH(C10541)-2,DAY(1)),'מדדים וריביות'!B:C,2,FALSE))</f>
        <v>34107130.9152437</v>
      </c>
      <c r="F10541" s="46">
        <f>IF($B$5=1,'ריבית יומית'!D10535,'ריבית יומית'!G10535)</f>
        <v>2.7242892239431882E-5</v>
      </c>
      <c r="G10541" s="50">
        <f t="shared" si="1178"/>
        <v>0</v>
      </c>
      <c r="H10541" s="29">
        <f t="shared" si="1183"/>
        <v>1</v>
      </c>
      <c r="I10541" s="30">
        <f>VLOOKUP(B10540,'מדדים וריביות'!B:C,2)</f>
        <v>34107130.9152437</v>
      </c>
      <c r="K10541" s="39">
        <f t="shared" si="1179"/>
        <v>0</v>
      </c>
      <c r="L10541" s="39">
        <f t="shared" si="1180"/>
        <v>0</v>
      </c>
      <c r="M10541" s="39">
        <f t="shared" si="1181"/>
        <v>0</v>
      </c>
      <c r="N10541" s="41">
        <f t="shared" si="1182"/>
        <v>0</v>
      </c>
    </row>
    <row r="10542" spans="2:14">
      <c r="B10542" s="1">
        <v>43407</v>
      </c>
      <c r="C10542" s="1">
        <f t="shared" ref="C10542:C10600" si="1184">DATE(YEAR(B10542),MONTH(B10542),DAY(1))</f>
        <v>43405</v>
      </c>
      <c r="E10542" s="42">
        <f>IF(DAY(B10542)&gt;14,VLOOKUP(DATE(YEAR(C10542),MONTH(C10542)-1,DAY(1)),'מדדים וריביות'!B:C,2,FALSE),VLOOKUP(DATE(YEAR(C10542),MONTH(C10542)-2,DAY(1)),'מדדים וריביות'!B:C,2,FALSE))</f>
        <v>34107130.9152437</v>
      </c>
      <c r="F10542" s="46">
        <f>IF($B$5=1,'ריבית יומית'!D10536,'ריבית יומית'!G10536)</f>
        <v>2.7242892239431882E-5</v>
      </c>
      <c r="G10542" s="50">
        <f t="shared" ref="G10542:G10600" si="1185">IF(B10542&gt;$B$2,0,F10542)</f>
        <v>0</v>
      </c>
      <c r="H10542" s="29">
        <f t="shared" si="1183"/>
        <v>1</v>
      </c>
      <c r="I10542" s="30">
        <f>VLOOKUP(B10541,'מדדים וריביות'!B:C,2)</f>
        <v>34107130.9152437</v>
      </c>
      <c r="K10542" s="39">
        <f t="shared" ref="K10542:K10600" si="1186">$B$4/E10542*D10542-D10542</f>
        <v>0</v>
      </c>
      <c r="L10542" s="39">
        <f t="shared" ref="L10542:L10600" si="1187">H10543*D10542-D10542</f>
        <v>0</v>
      </c>
      <c r="M10542" s="39">
        <f t="shared" ref="M10542:M10600" si="1188">$B$4/E10542*L10542-L10542</f>
        <v>0</v>
      </c>
      <c r="N10542" s="41">
        <f t="shared" ref="N10542:N10600" si="1189">SUM(K10542:M10542)</f>
        <v>0</v>
      </c>
    </row>
    <row r="10543" spans="2:14">
      <c r="B10543" s="1">
        <v>43408</v>
      </c>
      <c r="C10543" s="1">
        <f t="shared" si="1184"/>
        <v>43405</v>
      </c>
      <c r="E10543" s="42">
        <f>IF(DAY(B10543)&gt;14,VLOOKUP(DATE(YEAR(C10543),MONTH(C10543)-1,DAY(1)),'מדדים וריביות'!B:C,2,FALSE),VLOOKUP(DATE(YEAR(C10543),MONTH(C10543)-2,DAY(1)),'מדדים וריביות'!B:C,2,FALSE))</f>
        <v>34107130.9152437</v>
      </c>
      <c r="F10543" s="46">
        <f>IF($B$5=1,'ריבית יומית'!D10537,'ריבית יומית'!G10537)</f>
        <v>2.7242892239431882E-5</v>
      </c>
      <c r="G10543" s="50">
        <f t="shared" si="1185"/>
        <v>0</v>
      </c>
      <c r="H10543" s="29">
        <f t="shared" si="1183"/>
        <v>1</v>
      </c>
      <c r="I10543" s="30">
        <f>VLOOKUP(B10542,'מדדים וריביות'!B:C,2)</f>
        <v>34107130.9152437</v>
      </c>
      <c r="K10543" s="39">
        <f t="shared" si="1186"/>
        <v>0</v>
      </c>
      <c r="L10543" s="39">
        <f t="shared" si="1187"/>
        <v>0</v>
      </c>
      <c r="M10543" s="39">
        <f t="shared" si="1188"/>
        <v>0</v>
      </c>
      <c r="N10543" s="41">
        <f t="shared" si="1189"/>
        <v>0</v>
      </c>
    </row>
    <row r="10544" spans="2:14">
      <c r="B10544" s="1">
        <v>43409</v>
      </c>
      <c r="C10544" s="1">
        <f t="shared" si="1184"/>
        <v>43405</v>
      </c>
      <c r="E10544" s="42">
        <f>IF(DAY(B10544)&gt;14,VLOOKUP(DATE(YEAR(C10544),MONTH(C10544)-1,DAY(1)),'מדדים וריביות'!B:C,2,FALSE),VLOOKUP(DATE(YEAR(C10544),MONTH(C10544)-2,DAY(1)),'מדדים וריביות'!B:C,2,FALSE))</f>
        <v>34107130.9152437</v>
      </c>
      <c r="F10544" s="46">
        <f>IF($B$5=1,'ריבית יומית'!D10538,'ריבית יומית'!G10538)</f>
        <v>2.7242892239431882E-5</v>
      </c>
      <c r="G10544" s="50">
        <f t="shared" si="1185"/>
        <v>0</v>
      </c>
      <c r="H10544" s="29">
        <f t="shared" si="1183"/>
        <v>1</v>
      </c>
      <c r="I10544" s="30">
        <f>VLOOKUP(B10543,'מדדים וריביות'!B:C,2)</f>
        <v>34107130.9152437</v>
      </c>
      <c r="K10544" s="39">
        <f t="shared" si="1186"/>
        <v>0</v>
      </c>
      <c r="L10544" s="39">
        <f t="shared" si="1187"/>
        <v>0</v>
      </c>
      <c r="M10544" s="39">
        <f t="shared" si="1188"/>
        <v>0</v>
      </c>
      <c r="N10544" s="41">
        <f t="shared" si="1189"/>
        <v>0</v>
      </c>
    </row>
    <row r="10545" spans="2:14">
      <c r="B10545" s="1">
        <v>43410</v>
      </c>
      <c r="C10545" s="1">
        <f t="shared" si="1184"/>
        <v>43405</v>
      </c>
      <c r="E10545" s="42">
        <f>IF(DAY(B10545)&gt;14,VLOOKUP(DATE(YEAR(C10545),MONTH(C10545)-1,DAY(1)),'מדדים וריביות'!B:C,2,FALSE),VLOOKUP(DATE(YEAR(C10545),MONTH(C10545)-2,DAY(1)),'מדדים וריביות'!B:C,2,FALSE))</f>
        <v>34107130.9152437</v>
      </c>
      <c r="F10545" s="46">
        <f>IF($B$5=1,'ריבית יומית'!D10539,'ריבית יומית'!G10539)</f>
        <v>2.7242892239431882E-5</v>
      </c>
      <c r="G10545" s="50">
        <f t="shared" si="1185"/>
        <v>0</v>
      </c>
      <c r="H10545" s="29">
        <f t="shared" si="1183"/>
        <v>1</v>
      </c>
      <c r="I10545" s="30">
        <f>VLOOKUP(B10544,'מדדים וריביות'!B:C,2)</f>
        <v>34107130.9152437</v>
      </c>
      <c r="K10545" s="39">
        <f t="shared" si="1186"/>
        <v>0</v>
      </c>
      <c r="L10545" s="39">
        <f t="shared" si="1187"/>
        <v>0</v>
      </c>
      <c r="M10545" s="39">
        <f t="shared" si="1188"/>
        <v>0</v>
      </c>
      <c r="N10545" s="41">
        <f t="shared" si="1189"/>
        <v>0</v>
      </c>
    </row>
    <row r="10546" spans="2:14">
      <c r="B10546" s="1">
        <v>43411</v>
      </c>
      <c r="C10546" s="1">
        <f t="shared" si="1184"/>
        <v>43405</v>
      </c>
      <c r="E10546" s="42">
        <f>IF(DAY(B10546)&gt;14,VLOOKUP(DATE(YEAR(C10546),MONTH(C10546)-1,DAY(1)),'מדדים וריביות'!B:C,2,FALSE),VLOOKUP(DATE(YEAR(C10546),MONTH(C10546)-2,DAY(1)),'מדדים וריביות'!B:C,2,FALSE))</f>
        <v>34107130.9152437</v>
      </c>
      <c r="F10546" s="46">
        <f>IF($B$5=1,'ריבית יומית'!D10540,'ריבית יומית'!G10540)</f>
        <v>2.7242892239431882E-5</v>
      </c>
      <c r="G10546" s="50">
        <f t="shared" si="1185"/>
        <v>0</v>
      </c>
      <c r="H10546" s="29">
        <f t="shared" si="1183"/>
        <v>1</v>
      </c>
      <c r="I10546" s="30">
        <f>VLOOKUP(B10545,'מדדים וריביות'!B:C,2)</f>
        <v>34107130.9152437</v>
      </c>
      <c r="K10546" s="39">
        <f t="shared" si="1186"/>
        <v>0</v>
      </c>
      <c r="L10546" s="39">
        <f t="shared" si="1187"/>
        <v>0</v>
      </c>
      <c r="M10546" s="39">
        <f t="shared" si="1188"/>
        <v>0</v>
      </c>
      <c r="N10546" s="41">
        <f t="shared" si="1189"/>
        <v>0</v>
      </c>
    </row>
    <row r="10547" spans="2:14">
      <c r="B10547" s="1">
        <v>43412</v>
      </c>
      <c r="C10547" s="1">
        <f t="shared" si="1184"/>
        <v>43405</v>
      </c>
      <c r="E10547" s="42">
        <f>IF(DAY(B10547)&gt;14,VLOOKUP(DATE(YEAR(C10547),MONTH(C10547)-1,DAY(1)),'מדדים וריביות'!B:C,2,FALSE),VLOOKUP(DATE(YEAR(C10547),MONTH(C10547)-2,DAY(1)),'מדדים וריביות'!B:C,2,FALSE))</f>
        <v>34107130.9152437</v>
      </c>
      <c r="F10547" s="46">
        <f>IF($B$5=1,'ריבית יומית'!D10541,'ריבית יומית'!G10541)</f>
        <v>2.7242892239431882E-5</v>
      </c>
      <c r="G10547" s="50">
        <f t="shared" si="1185"/>
        <v>0</v>
      </c>
      <c r="H10547" s="29">
        <f t="shared" si="1183"/>
        <v>1</v>
      </c>
      <c r="I10547" s="30">
        <f>VLOOKUP(B10546,'מדדים וריביות'!B:C,2)</f>
        <v>34107130.9152437</v>
      </c>
      <c r="K10547" s="39">
        <f t="shared" si="1186"/>
        <v>0</v>
      </c>
      <c r="L10547" s="39">
        <f t="shared" si="1187"/>
        <v>0</v>
      </c>
      <c r="M10547" s="39">
        <f t="shared" si="1188"/>
        <v>0</v>
      </c>
      <c r="N10547" s="41">
        <f t="shared" si="1189"/>
        <v>0</v>
      </c>
    </row>
    <row r="10548" spans="2:14">
      <c r="B10548" s="1">
        <v>43413</v>
      </c>
      <c r="C10548" s="1">
        <f t="shared" si="1184"/>
        <v>43405</v>
      </c>
      <c r="E10548" s="42">
        <f>IF(DAY(B10548)&gt;14,VLOOKUP(DATE(YEAR(C10548),MONTH(C10548)-1,DAY(1)),'מדדים וריביות'!B:C,2,FALSE),VLOOKUP(DATE(YEAR(C10548),MONTH(C10548)-2,DAY(1)),'מדדים וריביות'!B:C,2,FALSE))</f>
        <v>34107130.9152437</v>
      </c>
      <c r="F10548" s="46">
        <f>IF($B$5=1,'ריבית יומית'!D10542,'ריבית יומית'!G10542)</f>
        <v>2.7242892239431882E-5</v>
      </c>
      <c r="G10548" s="50">
        <f t="shared" si="1185"/>
        <v>0</v>
      </c>
      <c r="H10548" s="29">
        <f t="shared" si="1183"/>
        <v>1</v>
      </c>
      <c r="I10548" s="30">
        <f>VLOOKUP(B10547,'מדדים וריביות'!B:C,2)</f>
        <v>34107130.9152437</v>
      </c>
      <c r="K10548" s="39">
        <f t="shared" si="1186"/>
        <v>0</v>
      </c>
      <c r="L10548" s="39">
        <f t="shared" si="1187"/>
        <v>0</v>
      </c>
      <c r="M10548" s="39">
        <f t="shared" si="1188"/>
        <v>0</v>
      </c>
      <c r="N10548" s="41">
        <f t="shared" si="1189"/>
        <v>0</v>
      </c>
    </row>
    <row r="10549" spans="2:14">
      <c r="B10549" s="1">
        <v>43414</v>
      </c>
      <c r="C10549" s="1">
        <f t="shared" si="1184"/>
        <v>43405</v>
      </c>
      <c r="E10549" s="42">
        <f>IF(DAY(B10549)&gt;14,VLOOKUP(DATE(YEAR(C10549),MONTH(C10549)-1,DAY(1)),'מדדים וריביות'!B:C,2,FALSE),VLOOKUP(DATE(YEAR(C10549),MONTH(C10549)-2,DAY(1)),'מדדים וריביות'!B:C,2,FALSE))</f>
        <v>34107130.9152437</v>
      </c>
      <c r="F10549" s="46">
        <f>IF($B$5=1,'ריבית יומית'!D10543,'ריבית יומית'!G10543)</f>
        <v>2.7242892239431882E-5</v>
      </c>
      <c r="G10549" s="50">
        <f t="shared" si="1185"/>
        <v>0</v>
      </c>
      <c r="H10549" s="29">
        <f t="shared" si="1183"/>
        <v>1</v>
      </c>
      <c r="I10549" s="30">
        <f>VLOOKUP(B10548,'מדדים וריביות'!B:C,2)</f>
        <v>34107130.9152437</v>
      </c>
      <c r="K10549" s="39">
        <f t="shared" si="1186"/>
        <v>0</v>
      </c>
      <c r="L10549" s="39">
        <f t="shared" si="1187"/>
        <v>0</v>
      </c>
      <c r="M10549" s="39">
        <f t="shared" si="1188"/>
        <v>0</v>
      </c>
      <c r="N10549" s="41">
        <f t="shared" si="1189"/>
        <v>0</v>
      </c>
    </row>
    <row r="10550" spans="2:14">
      <c r="B10550" s="1">
        <v>43415</v>
      </c>
      <c r="C10550" s="1">
        <f t="shared" si="1184"/>
        <v>43405</v>
      </c>
      <c r="E10550" s="42">
        <f>IF(DAY(B10550)&gt;14,VLOOKUP(DATE(YEAR(C10550),MONTH(C10550)-1,DAY(1)),'מדדים וריביות'!B:C,2,FALSE),VLOOKUP(DATE(YEAR(C10550),MONTH(C10550)-2,DAY(1)),'מדדים וריביות'!B:C,2,FALSE))</f>
        <v>34107130.9152437</v>
      </c>
      <c r="F10550" s="46">
        <f>IF($B$5=1,'ריבית יומית'!D10544,'ריבית יומית'!G10544)</f>
        <v>2.7242892239431882E-5</v>
      </c>
      <c r="G10550" s="50">
        <f t="shared" si="1185"/>
        <v>0</v>
      </c>
      <c r="H10550" s="29">
        <f t="shared" si="1183"/>
        <v>1</v>
      </c>
      <c r="I10550" s="30">
        <f>VLOOKUP(B10549,'מדדים וריביות'!B:C,2)</f>
        <v>34107130.9152437</v>
      </c>
      <c r="K10550" s="39">
        <f t="shared" si="1186"/>
        <v>0</v>
      </c>
      <c r="L10550" s="39">
        <f t="shared" si="1187"/>
        <v>0</v>
      </c>
      <c r="M10550" s="39">
        <f t="shared" si="1188"/>
        <v>0</v>
      </c>
      <c r="N10550" s="41">
        <f t="shared" si="1189"/>
        <v>0</v>
      </c>
    </row>
    <row r="10551" spans="2:14">
      <c r="B10551" s="1">
        <v>43416</v>
      </c>
      <c r="C10551" s="1">
        <f t="shared" si="1184"/>
        <v>43405</v>
      </c>
      <c r="E10551" s="42">
        <f>IF(DAY(B10551)&gt;14,VLOOKUP(DATE(YEAR(C10551),MONTH(C10551)-1,DAY(1)),'מדדים וריביות'!B:C,2,FALSE),VLOOKUP(DATE(YEAR(C10551),MONTH(C10551)-2,DAY(1)),'מדדים וריביות'!B:C,2,FALSE))</f>
        <v>34107130.9152437</v>
      </c>
      <c r="F10551" s="46">
        <f>IF($B$5=1,'ריבית יומית'!D10545,'ריבית יומית'!G10545)</f>
        <v>2.7242892239431882E-5</v>
      </c>
      <c r="G10551" s="50">
        <f t="shared" si="1185"/>
        <v>0</v>
      </c>
      <c r="H10551" s="29">
        <f t="shared" si="1183"/>
        <v>1</v>
      </c>
      <c r="I10551" s="30">
        <f>VLOOKUP(B10550,'מדדים וריביות'!B:C,2)</f>
        <v>34107130.9152437</v>
      </c>
      <c r="K10551" s="39">
        <f t="shared" si="1186"/>
        <v>0</v>
      </c>
      <c r="L10551" s="39">
        <f t="shared" si="1187"/>
        <v>0</v>
      </c>
      <c r="M10551" s="39">
        <f t="shared" si="1188"/>
        <v>0</v>
      </c>
      <c r="N10551" s="41">
        <f t="shared" si="1189"/>
        <v>0</v>
      </c>
    </row>
    <row r="10552" spans="2:14">
      <c r="B10552" s="1">
        <v>43417</v>
      </c>
      <c r="C10552" s="1">
        <f t="shared" si="1184"/>
        <v>43405</v>
      </c>
      <c r="E10552" s="42">
        <f>IF(DAY(B10552)&gt;14,VLOOKUP(DATE(YEAR(C10552),MONTH(C10552)-1,DAY(1)),'מדדים וריביות'!B:C,2,FALSE),VLOOKUP(DATE(YEAR(C10552),MONTH(C10552)-2,DAY(1)),'מדדים וריביות'!B:C,2,FALSE))</f>
        <v>34107130.9152437</v>
      </c>
      <c r="F10552" s="46">
        <f>IF($B$5=1,'ריבית יומית'!D10546,'ריבית יומית'!G10546)</f>
        <v>2.7242892239431882E-5</v>
      </c>
      <c r="G10552" s="50">
        <f t="shared" si="1185"/>
        <v>0</v>
      </c>
      <c r="H10552" s="29">
        <f t="shared" si="1183"/>
        <v>1</v>
      </c>
      <c r="I10552" s="30">
        <f>VLOOKUP(B10551,'מדדים וריביות'!B:C,2)</f>
        <v>34107130.9152437</v>
      </c>
      <c r="K10552" s="39">
        <f t="shared" si="1186"/>
        <v>0</v>
      </c>
      <c r="L10552" s="39">
        <f t="shared" si="1187"/>
        <v>0</v>
      </c>
      <c r="M10552" s="39">
        <f t="shared" si="1188"/>
        <v>0</v>
      </c>
      <c r="N10552" s="41">
        <f t="shared" si="1189"/>
        <v>0</v>
      </c>
    </row>
    <row r="10553" spans="2:14">
      <c r="B10553" s="1">
        <v>43418</v>
      </c>
      <c r="C10553" s="1">
        <f t="shared" si="1184"/>
        <v>43405</v>
      </c>
      <c r="E10553" s="42">
        <f>IF(DAY(B10553)&gt;14,VLOOKUP(DATE(YEAR(C10553),MONTH(C10553)-1,DAY(1)),'מדדים וריביות'!B:C,2,FALSE),VLOOKUP(DATE(YEAR(C10553),MONTH(C10553)-2,DAY(1)),'מדדים וריביות'!B:C,2,FALSE))</f>
        <v>34107130.9152437</v>
      </c>
      <c r="F10553" s="46">
        <f>IF($B$5=1,'ריבית יומית'!D10547,'ריבית יומית'!G10547)</f>
        <v>2.7242892239431882E-5</v>
      </c>
      <c r="G10553" s="50">
        <f t="shared" si="1185"/>
        <v>0</v>
      </c>
      <c r="H10553" s="29">
        <f t="shared" si="1183"/>
        <v>1</v>
      </c>
      <c r="I10553" s="30">
        <f>VLOOKUP(B10552,'מדדים וריביות'!B:C,2)</f>
        <v>34107130.9152437</v>
      </c>
      <c r="K10553" s="39">
        <f t="shared" si="1186"/>
        <v>0</v>
      </c>
      <c r="L10553" s="39">
        <f t="shared" si="1187"/>
        <v>0</v>
      </c>
      <c r="M10553" s="39">
        <f t="shared" si="1188"/>
        <v>0</v>
      </c>
      <c r="N10553" s="41">
        <f t="shared" si="1189"/>
        <v>0</v>
      </c>
    </row>
    <row r="10554" spans="2:14">
      <c r="B10554" s="1">
        <v>43419</v>
      </c>
      <c r="C10554" s="1">
        <f t="shared" si="1184"/>
        <v>43405</v>
      </c>
      <c r="E10554" s="42">
        <f>IF(DAY(B10554)&gt;14,VLOOKUP(DATE(YEAR(C10554),MONTH(C10554)-1,DAY(1)),'מדדים וריביות'!B:C,2,FALSE),VLOOKUP(DATE(YEAR(C10554),MONTH(C10554)-2,DAY(1)),'מדדים וריביות'!B:C,2,FALSE))</f>
        <v>34207940.169180401</v>
      </c>
      <c r="F10554" s="46">
        <f>IF($B$5=1,'ריבית יומית'!D10548,'ריבית יומית'!G10548)</f>
        <v>2.7242892239431882E-5</v>
      </c>
      <c r="G10554" s="50">
        <f t="shared" si="1185"/>
        <v>0</v>
      </c>
      <c r="H10554" s="29">
        <f t="shared" si="1183"/>
        <v>1</v>
      </c>
      <c r="I10554" s="30">
        <f>VLOOKUP(B10553,'מדדים וריביות'!B:C,2)</f>
        <v>34107130.9152437</v>
      </c>
      <c r="K10554" s="39">
        <f t="shared" si="1186"/>
        <v>0</v>
      </c>
      <c r="L10554" s="39">
        <f t="shared" si="1187"/>
        <v>0</v>
      </c>
      <c r="M10554" s="39">
        <f t="shared" si="1188"/>
        <v>0</v>
      </c>
      <c r="N10554" s="41">
        <f t="shared" si="1189"/>
        <v>0</v>
      </c>
    </row>
    <row r="10555" spans="2:14">
      <c r="B10555" s="1">
        <v>43420</v>
      </c>
      <c r="C10555" s="1">
        <f t="shared" si="1184"/>
        <v>43405</v>
      </c>
      <c r="E10555" s="42">
        <f>IF(DAY(B10555)&gt;14,VLOOKUP(DATE(YEAR(C10555),MONTH(C10555)-1,DAY(1)),'מדדים וריביות'!B:C,2,FALSE),VLOOKUP(DATE(YEAR(C10555),MONTH(C10555)-2,DAY(1)),'מדדים וריביות'!B:C,2,FALSE))</f>
        <v>34207940.169180401</v>
      </c>
      <c r="F10555" s="46">
        <f>IF($B$5=1,'ריבית יומית'!D10549,'ריבית יומית'!G10549)</f>
        <v>2.7242892239431882E-5</v>
      </c>
      <c r="G10555" s="50">
        <f t="shared" si="1185"/>
        <v>0</v>
      </c>
      <c r="H10555" s="29">
        <f t="shared" si="1183"/>
        <v>1</v>
      </c>
      <c r="I10555" s="30">
        <f>VLOOKUP(B10554,'מדדים וריביות'!B:C,2)</f>
        <v>34107130.9152437</v>
      </c>
      <c r="K10555" s="39">
        <f t="shared" si="1186"/>
        <v>0</v>
      </c>
      <c r="L10555" s="39">
        <f t="shared" si="1187"/>
        <v>0</v>
      </c>
      <c r="M10555" s="39">
        <f t="shared" si="1188"/>
        <v>0</v>
      </c>
      <c r="N10555" s="41">
        <f t="shared" si="1189"/>
        <v>0</v>
      </c>
    </row>
    <row r="10556" spans="2:14">
      <c r="B10556" s="1">
        <v>43421</v>
      </c>
      <c r="C10556" s="1">
        <f t="shared" si="1184"/>
        <v>43405</v>
      </c>
      <c r="E10556" s="42">
        <f>IF(DAY(B10556)&gt;14,VLOOKUP(DATE(YEAR(C10556),MONTH(C10556)-1,DAY(1)),'מדדים וריביות'!B:C,2,FALSE),VLOOKUP(DATE(YEAR(C10556),MONTH(C10556)-2,DAY(1)),'מדדים וריביות'!B:C,2,FALSE))</f>
        <v>34207940.169180401</v>
      </c>
      <c r="F10556" s="46">
        <f>IF($B$5=1,'ריבית יומית'!D10550,'ריבית יומית'!G10550)</f>
        <v>2.7242892239431882E-5</v>
      </c>
      <c r="G10556" s="50">
        <f t="shared" si="1185"/>
        <v>0</v>
      </c>
      <c r="H10556" s="29">
        <f t="shared" si="1183"/>
        <v>1</v>
      </c>
      <c r="I10556" s="30">
        <f>VLOOKUP(B10555,'מדדים וריביות'!B:C,2)</f>
        <v>34107130.9152437</v>
      </c>
      <c r="K10556" s="39">
        <f t="shared" si="1186"/>
        <v>0</v>
      </c>
      <c r="L10556" s="39">
        <f t="shared" si="1187"/>
        <v>0</v>
      </c>
      <c r="M10556" s="39">
        <f t="shared" si="1188"/>
        <v>0</v>
      </c>
      <c r="N10556" s="41">
        <f t="shared" si="1189"/>
        <v>0</v>
      </c>
    </row>
    <row r="10557" spans="2:14">
      <c r="B10557" s="1">
        <v>43422</v>
      </c>
      <c r="C10557" s="1">
        <f t="shared" si="1184"/>
        <v>43405</v>
      </c>
      <c r="E10557" s="42">
        <f>IF(DAY(B10557)&gt;14,VLOOKUP(DATE(YEAR(C10557),MONTH(C10557)-1,DAY(1)),'מדדים וריביות'!B:C,2,FALSE),VLOOKUP(DATE(YEAR(C10557),MONTH(C10557)-2,DAY(1)),'מדדים וריביות'!B:C,2,FALSE))</f>
        <v>34207940.169180401</v>
      </c>
      <c r="F10557" s="46">
        <f>IF($B$5=1,'ריבית יומית'!D10551,'ריבית יומית'!G10551)</f>
        <v>2.7242892239431882E-5</v>
      </c>
      <c r="G10557" s="50">
        <f t="shared" si="1185"/>
        <v>0</v>
      </c>
      <c r="H10557" s="29">
        <f t="shared" si="1183"/>
        <v>1</v>
      </c>
      <c r="I10557" s="30">
        <f>VLOOKUP(B10556,'מדדים וריביות'!B:C,2)</f>
        <v>34107130.9152437</v>
      </c>
      <c r="K10557" s="39">
        <f t="shared" si="1186"/>
        <v>0</v>
      </c>
      <c r="L10557" s="39">
        <f t="shared" si="1187"/>
        <v>0</v>
      </c>
      <c r="M10557" s="39">
        <f t="shared" si="1188"/>
        <v>0</v>
      </c>
      <c r="N10557" s="41">
        <f t="shared" si="1189"/>
        <v>0</v>
      </c>
    </row>
    <row r="10558" spans="2:14">
      <c r="B10558" s="1">
        <v>43423</v>
      </c>
      <c r="C10558" s="1">
        <f t="shared" si="1184"/>
        <v>43405</v>
      </c>
      <c r="E10558" s="42">
        <f>IF(DAY(B10558)&gt;14,VLOOKUP(DATE(YEAR(C10558),MONTH(C10558)-1,DAY(1)),'מדדים וריביות'!B:C,2,FALSE),VLOOKUP(DATE(YEAR(C10558),MONTH(C10558)-2,DAY(1)),'מדדים וריביות'!B:C,2,FALSE))</f>
        <v>34207940.169180401</v>
      </c>
      <c r="F10558" s="46">
        <f>IF($B$5=1,'ריבית יומית'!D10552,'ריבית יומית'!G10552)</f>
        <v>2.7242892239431882E-5</v>
      </c>
      <c r="G10558" s="50">
        <f t="shared" si="1185"/>
        <v>0</v>
      </c>
      <c r="H10558" s="29">
        <f t="shared" si="1183"/>
        <v>1</v>
      </c>
      <c r="I10558" s="30">
        <f>VLOOKUP(B10557,'מדדים וריביות'!B:C,2)</f>
        <v>34107130.9152437</v>
      </c>
      <c r="K10558" s="39">
        <f t="shared" si="1186"/>
        <v>0</v>
      </c>
      <c r="L10558" s="39">
        <f t="shared" si="1187"/>
        <v>0</v>
      </c>
      <c r="M10558" s="39">
        <f t="shared" si="1188"/>
        <v>0</v>
      </c>
      <c r="N10558" s="41">
        <f t="shared" si="1189"/>
        <v>0</v>
      </c>
    </row>
    <row r="10559" spans="2:14">
      <c r="B10559" s="1">
        <v>43424</v>
      </c>
      <c r="C10559" s="1">
        <f t="shared" si="1184"/>
        <v>43405</v>
      </c>
      <c r="E10559" s="42">
        <f>IF(DAY(B10559)&gt;14,VLOOKUP(DATE(YEAR(C10559),MONTH(C10559)-1,DAY(1)),'מדדים וריביות'!B:C,2,FALSE),VLOOKUP(DATE(YEAR(C10559),MONTH(C10559)-2,DAY(1)),'מדדים וריביות'!B:C,2,FALSE))</f>
        <v>34207940.169180401</v>
      </c>
      <c r="F10559" s="46">
        <f>IF($B$5=1,'ריבית יומית'!D10553,'ריבית יומית'!G10553)</f>
        <v>2.7242892239431882E-5</v>
      </c>
      <c r="G10559" s="50">
        <f t="shared" si="1185"/>
        <v>0</v>
      </c>
      <c r="H10559" s="29">
        <f t="shared" si="1183"/>
        <v>1</v>
      </c>
      <c r="I10559" s="30">
        <f>VLOOKUP(B10558,'מדדים וריביות'!B:C,2)</f>
        <v>34107130.9152437</v>
      </c>
      <c r="K10559" s="39">
        <f t="shared" si="1186"/>
        <v>0</v>
      </c>
      <c r="L10559" s="39">
        <f t="shared" si="1187"/>
        <v>0</v>
      </c>
      <c r="M10559" s="39">
        <f t="shared" si="1188"/>
        <v>0</v>
      </c>
      <c r="N10559" s="41">
        <f t="shared" si="1189"/>
        <v>0</v>
      </c>
    </row>
    <row r="10560" spans="2:14">
      <c r="B10560" s="1">
        <v>43425</v>
      </c>
      <c r="C10560" s="1">
        <f t="shared" si="1184"/>
        <v>43405</v>
      </c>
      <c r="E10560" s="42">
        <f>IF(DAY(B10560)&gt;14,VLOOKUP(DATE(YEAR(C10560),MONTH(C10560)-1,DAY(1)),'מדדים וריביות'!B:C,2,FALSE),VLOOKUP(DATE(YEAR(C10560),MONTH(C10560)-2,DAY(1)),'מדדים וריביות'!B:C,2,FALSE))</f>
        <v>34207940.169180401</v>
      </c>
      <c r="F10560" s="46">
        <f>IF($B$5=1,'ריבית יומית'!D10554,'ריבית יומית'!G10554)</f>
        <v>2.7242892239431882E-5</v>
      </c>
      <c r="G10560" s="50">
        <f t="shared" si="1185"/>
        <v>0</v>
      </c>
      <c r="H10560" s="29">
        <f t="shared" si="1183"/>
        <v>1</v>
      </c>
      <c r="I10560" s="30">
        <f>VLOOKUP(B10559,'מדדים וריביות'!B:C,2)</f>
        <v>34107130.9152437</v>
      </c>
      <c r="K10560" s="39">
        <f t="shared" si="1186"/>
        <v>0</v>
      </c>
      <c r="L10560" s="39">
        <f t="shared" si="1187"/>
        <v>0</v>
      </c>
      <c r="M10560" s="39">
        <f t="shared" si="1188"/>
        <v>0</v>
      </c>
      <c r="N10560" s="41">
        <f t="shared" si="1189"/>
        <v>0</v>
      </c>
    </row>
    <row r="10561" spans="2:14">
      <c r="B10561" s="1">
        <v>43426</v>
      </c>
      <c r="C10561" s="1">
        <f t="shared" si="1184"/>
        <v>43405</v>
      </c>
      <c r="E10561" s="42">
        <f>IF(DAY(B10561)&gt;14,VLOOKUP(DATE(YEAR(C10561),MONTH(C10561)-1,DAY(1)),'מדדים וריביות'!B:C,2,FALSE),VLOOKUP(DATE(YEAR(C10561),MONTH(C10561)-2,DAY(1)),'מדדים וריביות'!B:C,2,FALSE))</f>
        <v>34207940.169180401</v>
      </c>
      <c r="F10561" s="46">
        <f>IF($B$5=1,'ריבית יומית'!D10555,'ריבית יומית'!G10555)</f>
        <v>2.7242892239431882E-5</v>
      </c>
      <c r="G10561" s="50">
        <f t="shared" si="1185"/>
        <v>0</v>
      </c>
      <c r="H10561" s="29">
        <f t="shared" si="1183"/>
        <v>1</v>
      </c>
      <c r="I10561" s="30">
        <f>VLOOKUP(B10560,'מדדים וריביות'!B:C,2)</f>
        <v>34107130.9152437</v>
      </c>
      <c r="K10561" s="39">
        <f t="shared" si="1186"/>
        <v>0</v>
      </c>
      <c r="L10561" s="39">
        <f t="shared" si="1187"/>
        <v>0</v>
      </c>
      <c r="M10561" s="39">
        <f t="shared" si="1188"/>
        <v>0</v>
      </c>
      <c r="N10561" s="41">
        <f t="shared" si="1189"/>
        <v>0</v>
      </c>
    </row>
    <row r="10562" spans="2:14">
      <c r="B10562" s="1">
        <v>43427</v>
      </c>
      <c r="C10562" s="1">
        <f t="shared" si="1184"/>
        <v>43405</v>
      </c>
      <c r="E10562" s="42">
        <f>IF(DAY(B10562)&gt;14,VLOOKUP(DATE(YEAR(C10562),MONTH(C10562)-1,DAY(1)),'מדדים וריביות'!B:C,2,FALSE),VLOOKUP(DATE(YEAR(C10562),MONTH(C10562)-2,DAY(1)),'מדדים וריביות'!B:C,2,FALSE))</f>
        <v>34207940.169180401</v>
      </c>
      <c r="F10562" s="46">
        <f>IF($B$5=1,'ריבית יומית'!D10556,'ריבית יומית'!G10556)</f>
        <v>2.7242892239431882E-5</v>
      </c>
      <c r="G10562" s="50">
        <f t="shared" si="1185"/>
        <v>0</v>
      </c>
      <c r="H10562" s="29">
        <f t="shared" si="1183"/>
        <v>1</v>
      </c>
      <c r="I10562" s="30">
        <f>VLOOKUP(B10561,'מדדים וריביות'!B:C,2)</f>
        <v>34107130.9152437</v>
      </c>
      <c r="K10562" s="39">
        <f t="shared" si="1186"/>
        <v>0</v>
      </c>
      <c r="L10562" s="39">
        <f t="shared" si="1187"/>
        <v>0</v>
      </c>
      <c r="M10562" s="39">
        <f t="shared" si="1188"/>
        <v>0</v>
      </c>
      <c r="N10562" s="41">
        <f t="shared" si="1189"/>
        <v>0</v>
      </c>
    </row>
    <row r="10563" spans="2:14">
      <c r="B10563" s="1">
        <v>43428</v>
      </c>
      <c r="C10563" s="1">
        <f t="shared" si="1184"/>
        <v>43405</v>
      </c>
      <c r="E10563" s="42">
        <f>IF(DAY(B10563)&gt;14,VLOOKUP(DATE(YEAR(C10563),MONTH(C10563)-1,DAY(1)),'מדדים וריביות'!B:C,2,FALSE),VLOOKUP(DATE(YEAR(C10563),MONTH(C10563)-2,DAY(1)),'מדדים וריביות'!B:C,2,FALSE))</f>
        <v>34207940.169180401</v>
      </c>
      <c r="F10563" s="46">
        <f>IF($B$5=1,'ריבית יומית'!D10557,'ריבית יומית'!G10557)</f>
        <v>2.7242892239431882E-5</v>
      </c>
      <c r="G10563" s="50">
        <f t="shared" si="1185"/>
        <v>0</v>
      </c>
      <c r="H10563" s="29">
        <f t="shared" si="1183"/>
        <v>1</v>
      </c>
      <c r="I10563" s="30">
        <f>VLOOKUP(B10562,'מדדים וריביות'!B:C,2)</f>
        <v>34107130.9152437</v>
      </c>
      <c r="K10563" s="39">
        <f t="shared" si="1186"/>
        <v>0</v>
      </c>
      <c r="L10563" s="39">
        <f t="shared" si="1187"/>
        <v>0</v>
      </c>
      <c r="M10563" s="39">
        <f t="shared" si="1188"/>
        <v>0</v>
      </c>
      <c r="N10563" s="41">
        <f t="shared" si="1189"/>
        <v>0</v>
      </c>
    </row>
    <row r="10564" spans="2:14">
      <c r="B10564" s="1">
        <v>43429</v>
      </c>
      <c r="C10564" s="1">
        <f t="shared" si="1184"/>
        <v>43405</v>
      </c>
      <c r="E10564" s="42">
        <f>IF(DAY(B10564)&gt;14,VLOOKUP(DATE(YEAR(C10564),MONTH(C10564)-1,DAY(1)),'מדדים וריביות'!B:C,2,FALSE),VLOOKUP(DATE(YEAR(C10564),MONTH(C10564)-2,DAY(1)),'מדדים וריביות'!B:C,2,FALSE))</f>
        <v>34207940.169180401</v>
      </c>
      <c r="F10564" s="46">
        <f>IF($B$5=1,'ריבית יומית'!D10558,'ריבית יומית'!G10558)</f>
        <v>2.7242892239431882E-5</v>
      </c>
      <c r="G10564" s="50">
        <f t="shared" si="1185"/>
        <v>0</v>
      </c>
      <c r="H10564" s="29">
        <f t="shared" si="1183"/>
        <v>1</v>
      </c>
      <c r="I10564" s="30">
        <f>VLOOKUP(B10563,'מדדים וריביות'!B:C,2)</f>
        <v>34107130.9152437</v>
      </c>
      <c r="K10564" s="39">
        <f t="shared" si="1186"/>
        <v>0</v>
      </c>
      <c r="L10564" s="39">
        <f t="shared" si="1187"/>
        <v>0</v>
      </c>
      <c r="M10564" s="39">
        <f t="shared" si="1188"/>
        <v>0</v>
      </c>
      <c r="N10564" s="41">
        <f t="shared" si="1189"/>
        <v>0</v>
      </c>
    </row>
    <row r="10565" spans="2:14">
      <c r="B10565" s="1">
        <v>43430</v>
      </c>
      <c r="C10565" s="1">
        <f t="shared" si="1184"/>
        <v>43405</v>
      </c>
      <c r="E10565" s="42">
        <f>IF(DAY(B10565)&gt;14,VLOOKUP(DATE(YEAR(C10565),MONTH(C10565)-1,DAY(1)),'מדדים וריביות'!B:C,2,FALSE),VLOOKUP(DATE(YEAR(C10565),MONTH(C10565)-2,DAY(1)),'מדדים וריביות'!B:C,2,FALSE))</f>
        <v>34207940.169180401</v>
      </c>
      <c r="F10565" s="46">
        <f>IF($B$5=1,'ריבית יומית'!D10559,'ריבית יומית'!G10559)</f>
        <v>2.7242892239431882E-5</v>
      </c>
      <c r="G10565" s="50">
        <f t="shared" si="1185"/>
        <v>0</v>
      </c>
      <c r="H10565" s="29">
        <f t="shared" si="1183"/>
        <v>1</v>
      </c>
      <c r="I10565" s="30">
        <f>VLOOKUP(B10564,'מדדים וריביות'!B:C,2)</f>
        <v>34107130.9152437</v>
      </c>
      <c r="K10565" s="39">
        <f t="shared" si="1186"/>
        <v>0</v>
      </c>
      <c r="L10565" s="39">
        <f t="shared" si="1187"/>
        <v>0</v>
      </c>
      <c r="M10565" s="39">
        <f t="shared" si="1188"/>
        <v>0</v>
      </c>
      <c r="N10565" s="41">
        <f t="shared" si="1189"/>
        <v>0</v>
      </c>
    </row>
    <row r="10566" spans="2:14">
      <c r="B10566" s="1">
        <v>43431</v>
      </c>
      <c r="C10566" s="1">
        <f t="shared" si="1184"/>
        <v>43405</v>
      </c>
      <c r="E10566" s="42">
        <f>IF(DAY(B10566)&gt;14,VLOOKUP(DATE(YEAR(C10566),MONTH(C10566)-1,DAY(1)),'מדדים וריביות'!B:C,2,FALSE),VLOOKUP(DATE(YEAR(C10566),MONTH(C10566)-2,DAY(1)),'מדדים וריביות'!B:C,2,FALSE))</f>
        <v>34207940.169180401</v>
      </c>
      <c r="F10566" s="46">
        <f>IF($B$5=1,'ריבית יומית'!D10560,'ריבית יומית'!G10560)</f>
        <v>2.7242892239431882E-5</v>
      </c>
      <c r="G10566" s="50">
        <f t="shared" si="1185"/>
        <v>0</v>
      </c>
      <c r="H10566" s="29">
        <f t="shared" si="1183"/>
        <v>1</v>
      </c>
      <c r="I10566" s="30">
        <f>VLOOKUP(B10565,'מדדים וריביות'!B:C,2)</f>
        <v>34107130.9152437</v>
      </c>
      <c r="K10566" s="39">
        <f t="shared" si="1186"/>
        <v>0</v>
      </c>
      <c r="L10566" s="39">
        <f t="shared" si="1187"/>
        <v>0</v>
      </c>
      <c r="M10566" s="39">
        <f t="shared" si="1188"/>
        <v>0</v>
      </c>
      <c r="N10566" s="41">
        <f t="shared" si="1189"/>
        <v>0</v>
      </c>
    </row>
    <row r="10567" spans="2:14">
      <c r="B10567" s="1">
        <v>43432</v>
      </c>
      <c r="C10567" s="1">
        <f t="shared" si="1184"/>
        <v>43405</v>
      </c>
      <c r="E10567" s="42">
        <f>IF(DAY(B10567)&gt;14,VLOOKUP(DATE(YEAR(C10567),MONTH(C10567)-1,DAY(1)),'מדדים וריביות'!B:C,2,FALSE),VLOOKUP(DATE(YEAR(C10567),MONTH(C10567)-2,DAY(1)),'מדדים וריביות'!B:C,2,FALSE))</f>
        <v>34207940.169180401</v>
      </c>
      <c r="F10567" s="46">
        <f>IF($B$5=1,'ריבית יומית'!D10561,'ריבית יומית'!G10561)</f>
        <v>2.7242892239431882E-5</v>
      </c>
      <c r="G10567" s="50">
        <f t="shared" si="1185"/>
        <v>0</v>
      </c>
      <c r="H10567" s="29">
        <f t="shared" si="1183"/>
        <v>1</v>
      </c>
      <c r="I10567" s="30">
        <f>VLOOKUP(B10566,'מדדים וריביות'!B:C,2)</f>
        <v>34107130.9152437</v>
      </c>
      <c r="K10567" s="39">
        <f t="shared" si="1186"/>
        <v>0</v>
      </c>
      <c r="L10567" s="39">
        <f t="shared" si="1187"/>
        <v>0</v>
      </c>
      <c r="M10567" s="39">
        <f t="shared" si="1188"/>
        <v>0</v>
      </c>
      <c r="N10567" s="41">
        <f t="shared" si="1189"/>
        <v>0</v>
      </c>
    </row>
    <row r="10568" spans="2:14">
      <c r="B10568" s="1">
        <v>43433</v>
      </c>
      <c r="C10568" s="1">
        <f t="shared" si="1184"/>
        <v>43405</v>
      </c>
      <c r="E10568" s="42">
        <f>IF(DAY(B10568)&gt;14,VLOOKUP(DATE(YEAR(C10568),MONTH(C10568)-1,DAY(1)),'מדדים וריביות'!B:C,2,FALSE),VLOOKUP(DATE(YEAR(C10568),MONTH(C10568)-2,DAY(1)),'מדדים וריביות'!B:C,2,FALSE))</f>
        <v>34207940.169180401</v>
      </c>
      <c r="F10568" s="46">
        <f>IF($B$5=1,'ריבית יומית'!D10562,'ריבית יומית'!G10562)</f>
        <v>2.7242892239431882E-5</v>
      </c>
      <c r="G10568" s="50">
        <f t="shared" si="1185"/>
        <v>0</v>
      </c>
      <c r="H10568" s="29">
        <f t="shared" si="1183"/>
        <v>1</v>
      </c>
      <c r="I10568" s="30">
        <f>VLOOKUP(B10567,'מדדים וריביות'!B:C,2)</f>
        <v>34107130.9152437</v>
      </c>
      <c r="K10568" s="39">
        <f t="shared" si="1186"/>
        <v>0</v>
      </c>
      <c r="L10568" s="39">
        <f t="shared" si="1187"/>
        <v>0</v>
      </c>
      <c r="M10568" s="39">
        <f t="shared" si="1188"/>
        <v>0</v>
      </c>
      <c r="N10568" s="41">
        <f t="shared" si="1189"/>
        <v>0</v>
      </c>
    </row>
    <row r="10569" spans="2:14">
      <c r="B10569" s="1">
        <v>43434</v>
      </c>
      <c r="C10569" s="1">
        <f t="shared" si="1184"/>
        <v>43405</v>
      </c>
      <c r="E10569" s="42">
        <f>IF(DAY(B10569)&gt;14,VLOOKUP(DATE(YEAR(C10569),MONTH(C10569)-1,DAY(1)),'מדדים וריביות'!B:C,2,FALSE),VLOOKUP(DATE(YEAR(C10569),MONTH(C10569)-2,DAY(1)),'מדדים וריביות'!B:C,2,FALSE))</f>
        <v>34207940.169180401</v>
      </c>
      <c r="F10569" s="46">
        <f>IF($B$5=1,'ריבית יומית'!D10563,'ריבית יומית'!G10563)</f>
        <v>2.7242892239431882E-5</v>
      </c>
      <c r="G10569" s="50">
        <f t="shared" si="1185"/>
        <v>0</v>
      </c>
      <c r="H10569" s="29">
        <f t="shared" si="1183"/>
        <v>1</v>
      </c>
      <c r="I10569" s="30">
        <f>VLOOKUP(B10568,'מדדים וריביות'!B:C,2)</f>
        <v>34107130.9152437</v>
      </c>
      <c r="K10569" s="39">
        <f t="shared" si="1186"/>
        <v>0</v>
      </c>
      <c r="L10569" s="39">
        <f t="shared" si="1187"/>
        <v>0</v>
      </c>
      <c r="M10569" s="39">
        <f t="shared" si="1188"/>
        <v>0</v>
      </c>
      <c r="N10569" s="41">
        <f t="shared" si="1189"/>
        <v>0</v>
      </c>
    </row>
    <row r="10570" spans="2:14">
      <c r="B10570" s="1">
        <v>43435</v>
      </c>
      <c r="C10570" s="1">
        <f t="shared" si="1184"/>
        <v>43435</v>
      </c>
      <c r="E10570" s="42">
        <f>IF(DAY(B10570)&gt;14,VLOOKUP(DATE(YEAR(C10570),MONTH(C10570)-1,DAY(1)),'מדדים וריביות'!B:C,2,FALSE),VLOOKUP(DATE(YEAR(C10570),MONTH(C10570)-2,DAY(1)),'מדדים וריביות'!B:C,2,FALSE))</f>
        <v>34207940.169180401</v>
      </c>
      <c r="F10570" s="46">
        <f>IF($B$5=1,'ריבית יומית'!D10564,'ריבית יומית'!G10564)</f>
        <v>2.7242892239431882E-5</v>
      </c>
      <c r="G10570" s="50">
        <f t="shared" si="1185"/>
        <v>0</v>
      </c>
      <c r="H10570" s="29">
        <f t="shared" si="1183"/>
        <v>1</v>
      </c>
      <c r="I10570" s="30">
        <f>VLOOKUP(B10569,'מדדים וריביות'!B:C,2)</f>
        <v>34107130.9152437</v>
      </c>
      <c r="K10570" s="39">
        <f t="shared" si="1186"/>
        <v>0</v>
      </c>
      <c r="L10570" s="39">
        <f t="shared" si="1187"/>
        <v>0</v>
      </c>
      <c r="M10570" s="39">
        <f t="shared" si="1188"/>
        <v>0</v>
      </c>
      <c r="N10570" s="41">
        <f t="shared" si="1189"/>
        <v>0</v>
      </c>
    </row>
    <row r="10571" spans="2:14">
      <c r="B10571" s="1">
        <v>43436</v>
      </c>
      <c r="C10571" s="1">
        <f t="shared" si="1184"/>
        <v>43435</v>
      </c>
      <c r="E10571" s="42">
        <f>IF(DAY(B10571)&gt;14,VLOOKUP(DATE(YEAR(C10571),MONTH(C10571)-1,DAY(1)),'מדדים וריביות'!B:C,2,FALSE),VLOOKUP(DATE(YEAR(C10571),MONTH(C10571)-2,DAY(1)),'מדדים וריביות'!B:C,2,FALSE))</f>
        <v>34207940.169180401</v>
      </c>
      <c r="F10571" s="46">
        <f>IF($B$5=1,'ריבית יומית'!D10565,'ריבית יומית'!G10565)</f>
        <v>2.7242892239431882E-5</v>
      </c>
      <c r="G10571" s="50">
        <f t="shared" si="1185"/>
        <v>0</v>
      </c>
      <c r="H10571" s="29">
        <f t="shared" si="1183"/>
        <v>1</v>
      </c>
      <c r="I10571" s="30">
        <f>VLOOKUP(B10570,'מדדים וריביות'!B:C,2)</f>
        <v>34006321.661307</v>
      </c>
      <c r="K10571" s="39">
        <f t="shared" si="1186"/>
        <v>0</v>
      </c>
      <c r="L10571" s="39">
        <f t="shared" si="1187"/>
        <v>0</v>
      </c>
      <c r="M10571" s="39">
        <f t="shared" si="1188"/>
        <v>0</v>
      </c>
      <c r="N10571" s="41">
        <f t="shared" si="1189"/>
        <v>0</v>
      </c>
    </row>
    <row r="10572" spans="2:14">
      <c r="B10572" s="1">
        <v>43437</v>
      </c>
      <c r="C10572" s="1">
        <f t="shared" si="1184"/>
        <v>43435</v>
      </c>
      <c r="E10572" s="42">
        <f>IF(DAY(B10572)&gt;14,VLOOKUP(DATE(YEAR(C10572),MONTH(C10572)-1,DAY(1)),'מדדים וריביות'!B:C,2,FALSE),VLOOKUP(DATE(YEAR(C10572),MONTH(C10572)-2,DAY(1)),'מדדים וריביות'!B:C,2,FALSE))</f>
        <v>34207940.169180401</v>
      </c>
      <c r="F10572" s="46">
        <f>IF($B$5=1,'ריבית יומית'!D10566,'ריבית יומית'!G10566)</f>
        <v>2.7242892239431882E-5</v>
      </c>
      <c r="G10572" s="50">
        <f t="shared" si="1185"/>
        <v>0</v>
      </c>
      <c r="H10572" s="29">
        <f t="shared" si="1183"/>
        <v>1</v>
      </c>
      <c r="I10572" s="30">
        <f>VLOOKUP(B10571,'מדדים וריביות'!B:C,2)</f>
        <v>34006321.661307</v>
      </c>
      <c r="K10572" s="39">
        <f t="shared" si="1186"/>
        <v>0</v>
      </c>
      <c r="L10572" s="39">
        <f t="shared" si="1187"/>
        <v>0</v>
      </c>
      <c r="M10572" s="39">
        <f t="shared" si="1188"/>
        <v>0</v>
      </c>
      <c r="N10572" s="41">
        <f t="shared" si="1189"/>
        <v>0</v>
      </c>
    </row>
    <row r="10573" spans="2:14">
      <c r="B10573" s="1">
        <v>43438</v>
      </c>
      <c r="C10573" s="1">
        <f t="shared" si="1184"/>
        <v>43435</v>
      </c>
      <c r="E10573" s="42">
        <f>IF(DAY(B10573)&gt;14,VLOOKUP(DATE(YEAR(C10573),MONTH(C10573)-1,DAY(1)),'מדדים וריביות'!B:C,2,FALSE),VLOOKUP(DATE(YEAR(C10573),MONTH(C10573)-2,DAY(1)),'מדדים וריביות'!B:C,2,FALSE))</f>
        <v>34207940.169180401</v>
      </c>
      <c r="F10573" s="46">
        <f>IF($B$5=1,'ריבית יומית'!D10567,'ריבית יומית'!G10567)</f>
        <v>2.7242892239431882E-5</v>
      </c>
      <c r="G10573" s="50">
        <f t="shared" si="1185"/>
        <v>0</v>
      </c>
      <c r="H10573" s="29">
        <f t="shared" si="1183"/>
        <v>1</v>
      </c>
      <c r="I10573" s="30">
        <f>VLOOKUP(B10572,'מדדים וריביות'!B:C,2)</f>
        <v>34006321.661307</v>
      </c>
      <c r="K10573" s="39">
        <f t="shared" si="1186"/>
        <v>0</v>
      </c>
      <c r="L10573" s="39">
        <f t="shared" si="1187"/>
        <v>0</v>
      </c>
      <c r="M10573" s="39">
        <f t="shared" si="1188"/>
        <v>0</v>
      </c>
      <c r="N10573" s="41">
        <f t="shared" si="1189"/>
        <v>0</v>
      </c>
    </row>
    <row r="10574" spans="2:14">
      <c r="B10574" s="1">
        <v>43439</v>
      </c>
      <c r="C10574" s="1">
        <f t="shared" si="1184"/>
        <v>43435</v>
      </c>
      <c r="E10574" s="42">
        <f>IF(DAY(B10574)&gt;14,VLOOKUP(DATE(YEAR(C10574),MONTH(C10574)-1,DAY(1)),'מדדים וריביות'!B:C,2,FALSE),VLOOKUP(DATE(YEAR(C10574),MONTH(C10574)-2,DAY(1)),'מדדים וריביות'!B:C,2,FALSE))</f>
        <v>34207940.169180401</v>
      </c>
      <c r="F10574" s="46">
        <f>IF($B$5=1,'ריבית יומית'!D10568,'ריבית יומית'!G10568)</f>
        <v>2.7242892239431882E-5</v>
      </c>
      <c r="G10574" s="50">
        <f t="shared" si="1185"/>
        <v>0</v>
      </c>
      <c r="H10574" s="29">
        <f t="shared" si="1183"/>
        <v>1</v>
      </c>
      <c r="I10574" s="30">
        <f>VLOOKUP(B10573,'מדדים וריביות'!B:C,2)</f>
        <v>34006321.661307</v>
      </c>
      <c r="K10574" s="39">
        <f t="shared" si="1186"/>
        <v>0</v>
      </c>
      <c r="L10574" s="39">
        <f t="shared" si="1187"/>
        <v>0</v>
      </c>
      <c r="M10574" s="39">
        <f t="shared" si="1188"/>
        <v>0</v>
      </c>
      <c r="N10574" s="41">
        <f t="shared" si="1189"/>
        <v>0</v>
      </c>
    </row>
    <row r="10575" spans="2:14">
      <c r="B10575" s="1">
        <v>43440</v>
      </c>
      <c r="C10575" s="1">
        <f t="shared" si="1184"/>
        <v>43435</v>
      </c>
      <c r="E10575" s="42">
        <f>IF(DAY(B10575)&gt;14,VLOOKUP(DATE(YEAR(C10575),MONTH(C10575)-1,DAY(1)),'מדדים וריביות'!B:C,2,FALSE),VLOOKUP(DATE(YEAR(C10575),MONTH(C10575)-2,DAY(1)),'מדדים וריביות'!B:C,2,FALSE))</f>
        <v>34207940.169180401</v>
      </c>
      <c r="F10575" s="46">
        <f>IF($B$5=1,'ריבית יומית'!D10569,'ריבית יומית'!G10569)</f>
        <v>2.7242892239431882E-5</v>
      </c>
      <c r="G10575" s="50">
        <f t="shared" si="1185"/>
        <v>0</v>
      </c>
      <c r="H10575" s="29">
        <f t="shared" si="1183"/>
        <v>1</v>
      </c>
      <c r="I10575" s="30">
        <f>VLOOKUP(B10574,'מדדים וריביות'!B:C,2)</f>
        <v>34006321.661307</v>
      </c>
      <c r="K10575" s="39">
        <f t="shared" si="1186"/>
        <v>0</v>
      </c>
      <c r="L10575" s="39">
        <f t="shared" si="1187"/>
        <v>0</v>
      </c>
      <c r="M10575" s="39">
        <f t="shared" si="1188"/>
        <v>0</v>
      </c>
      <c r="N10575" s="41">
        <f t="shared" si="1189"/>
        <v>0</v>
      </c>
    </row>
    <row r="10576" spans="2:14">
      <c r="B10576" s="1">
        <v>43441</v>
      </c>
      <c r="C10576" s="1">
        <f t="shared" si="1184"/>
        <v>43435</v>
      </c>
      <c r="E10576" s="42">
        <f>IF(DAY(B10576)&gt;14,VLOOKUP(DATE(YEAR(C10576),MONTH(C10576)-1,DAY(1)),'מדדים וריביות'!B:C,2,FALSE),VLOOKUP(DATE(YEAR(C10576),MONTH(C10576)-2,DAY(1)),'מדדים וריביות'!B:C,2,FALSE))</f>
        <v>34207940.169180401</v>
      </c>
      <c r="F10576" s="46">
        <f>IF($B$5=1,'ריבית יומית'!D10570,'ריבית יומית'!G10570)</f>
        <v>2.7242892239431882E-5</v>
      </c>
      <c r="G10576" s="50">
        <f t="shared" si="1185"/>
        <v>0</v>
      </c>
      <c r="H10576" s="29">
        <f t="shared" si="1183"/>
        <v>1</v>
      </c>
      <c r="I10576" s="30">
        <f>VLOOKUP(B10575,'מדדים וריביות'!B:C,2)</f>
        <v>34006321.661307</v>
      </c>
      <c r="K10576" s="39">
        <f t="shared" si="1186"/>
        <v>0</v>
      </c>
      <c r="L10576" s="39">
        <f t="shared" si="1187"/>
        <v>0</v>
      </c>
      <c r="M10576" s="39">
        <f t="shared" si="1188"/>
        <v>0</v>
      </c>
      <c r="N10576" s="41">
        <f t="shared" si="1189"/>
        <v>0</v>
      </c>
    </row>
    <row r="10577" spans="2:14">
      <c r="B10577" s="1">
        <v>43442</v>
      </c>
      <c r="C10577" s="1">
        <f t="shared" si="1184"/>
        <v>43435</v>
      </c>
      <c r="E10577" s="42">
        <f>IF(DAY(B10577)&gt;14,VLOOKUP(DATE(YEAR(C10577),MONTH(C10577)-1,DAY(1)),'מדדים וריביות'!B:C,2,FALSE),VLOOKUP(DATE(YEAR(C10577),MONTH(C10577)-2,DAY(1)),'מדדים וריביות'!B:C,2,FALSE))</f>
        <v>34207940.169180401</v>
      </c>
      <c r="F10577" s="46">
        <f>IF($B$5=1,'ריבית יומית'!D10571,'ריבית יומית'!G10571)</f>
        <v>2.7242892239431882E-5</v>
      </c>
      <c r="G10577" s="50">
        <f t="shared" si="1185"/>
        <v>0</v>
      </c>
      <c r="H10577" s="29">
        <f t="shared" si="1183"/>
        <v>1</v>
      </c>
      <c r="I10577" s="30">
        <f>VLOOKUP(B10576,'מדדים וריביות'!B:C,2)</f>
        <v>34006321.661307</v>
      </c>
      <c r="K10577" s="39">
        <f t="shared" si="1186"/>
        <v>0</v>
      </c>
      <c r="L10577" s="39">
        <f t="shared" si="1187"/>
        <v>0</v>
      </c>
      <c r="M10577" s="39">
        <f t="shared" si="1188"/>
        <v>0</v>
      </c>
      <c r="N10577" s="41">
        <f t="shared" si="1189"/>
        <v>0</v>
      </c>
    </row>
    <row r="10578" spans="2:14">
      <c r="B10578" s="1">
        <v>43443</v>
      </c>
      <c r="C10578" s="1">
        <f t="shared" si="1184"/>
        <v>43435</v>
      </c>
      <c r="E10578" s="42">
        <f>IF(DAY(B10578)&gt;14,VLOOKUP(DATE(YEAR(C10578),MONTH(C10578)-1,DAY(1)),'מדדים וריביות'!B:C,2,FALSE),VLOOKUP(DATE(YEAR(C10578),MONTH(C10578)-2,DAY(1)),'מדדים וריביות'!B:C,2,FALSE))</f>
        <v>34207940.169180401</v>
      </c>
      <c r="F10578" s="46">
        <f>IF($B$5=1,'ריבית יומית'!D10572,'ריבית יומית'!G10572)</f>
        <v>2.7242892239431882E-5</v>
      </c>
      <c r="G10578" s="50">
        <f t="shared" si="1185"/>
        <v>0</v>
      </c>
      <c r="H10578" s="29">
        <f t="shared" si="1183"/>
        <v>1</v>
      </c>
      <c r="I10578" s="30">
        <f>VLOOKUP(B10577,'מדדים וריביות'!B:C,2)</f>
        <v>34006321.661307</v>
      </c>
      <c r="K10578" s="39">
        <f t="shared" si="1186"/>
        <v>0</v>
      </c>
      <c r="L10578" s="39">
        <f t="shared" si="1187"/>
        <v>0</v>
      </c>
      <c r="M10578" s="39">
        <f t="shared" si="1188"/>
        <v>0</v>
      </c>
      <c r="N10578" s="41">
        <f t="shared" si="1189"/>
        <v>0</v>
      </c>
    </row>
    <row r="10579" spans="2:14">
      <c r="B10579" s="1">
        <v>43444</v>
      </c>
      <c r="C10579" s="1">
        <f t="shared" si="1184"/>
        <v>43435</v>
      </c>
      <c r="E10579" s="42">
        <f>IF(DAY(B10579)&gt;14,VLOOKUP(DATE(YEAR(C10579),MONTH(C10579)-1,DAY(1)),'מדדים וריביות'!B:C,2,FALSE),VLOOKUP(DATE(YEAR(C10579),MONTH(C10579)-2,DAY(1)),'מדדים וריביות'!B:C,2,FALSE))</f>
        <v>34207940.169180401</v>
      </c>
      <c r="F10579" s="46">
        <f>IF($B$5=1,'ריבית יומית'!D10573,'ריבית יומית'!G10573)</f>
        <v>2.7242892239431882E-5</v>
      </c>
      <c r="G10579" s="50">
        <f t="shared" si="1185"/>
        <v>0</v>
      </c>
      <c r="H10579" s="29">
        <f t="shared" si="1183"/>
        <v>1</v>
      </c>
      <c r="I10579" s="30">
        <f>VLOOKUP(B10578,'מדדים וריביות'!B:C,2)</f>
        <v>34006321.661307</v>
      </c>
      <c r="K10579" s="39">
        <f t="shared" si="1186"/>
        <v>0</v>
      </c>
      <c r="L10579" s="39">
        <f t="shared" si="1187"/>
        <v>0</v>
      </c>
      <c r="M10579" s="39">
        <f t="shared" si="1188"/>
        <v>0</v>
      </c>
      <c r="N10579" s="41">
        <f t="shared" si="1189"/>
        <v>0</v>
      </c>
    </row>
    <row r="10580" spans="2:14">
      <c r="B10580" s="1">
        <v>43445</v>
      </c>
      <c r="C10580" s="1">
        <f t="shared" si="1184"/>
        <v>43435</v>
      </c>
      <c r="E10580" s="42">
        <f>IF(DAY(B10580)&gt;14,VLOOKUP(DATE(YEAR(C10580),MONTH(C10580)-1,DAY(1)),'מדדים וריביות'!B:C,2,FALSE),VLOOKUP(DATE(YEAR(C10580),MONTH(C10580)-2,DAY(1)),'מדדים וריביות'!B:C,2,FALSE))</f>
        <v>34207940.169180401</v>
      </c>
      <c r="F10580" s="46">
        <f>IF($B$5=1,'ריבית יומית'!D10574,'ריבית יומית'!G10574)</f>
        <v>2.7242892239431882E-5</v>
      </c>
      <c r="G10580" s="50">
        <f t="shared" si="1185"/>
        <v>0</v>
      </c>
      <c r="H10580" s="29">
        <f t="shared" si="1183"/>
        <v>1</v>
      </c>
      <c r="I10580" s="30">
        <f>VLOOKUP(B10579,'מדדים וריביות'!B:C,2)</f>
        <v>34006321.661307</v>
      </c>
      <c r="K10580" s="39">
        <f t="shared" si="1186"/>
        <v>0</v>
      </c>
      <c r="L10580" s="39">
        <f t="shared" si="1187"/>
        <v>0</v>
      </c>
      <c r="M10580" s="39">
        <f t="shared" si="1188"/>
        <v>0</v>
      </c>
      <c r="N10580" s="41">
        <f t="shared" si="1189"/>
        <v>0</v>
      </c>
    </row>
    <row r="10581" spans="2:14">
      <c r="B10581" s="1">
        <v>43446</v>
      </c>
      <c r="C10581" s="1">
        <f t="shared" si="1184"/>
        <v>43435</v>
      </c>
      <c r="E10581" s="42">
        <f>IF(DAY(B10581)&gt;14,VLOOKUP(DATE(YEAR(C10581),MONTH(C10581)-1,DAY(1)),'מדדים וריביות'!B:C,2,FALSE),VLOOKUP(DATE(YEAR(C10581),MONTH(C10581)-2,DAY(1)),'מדדים וריביות'!B:C,2,FALSE))</f>
        <v>34207940.169180401</v>
      </c>
      <c r="F10581" s="46">
        <f>IF($B$5=1,'ריבית יומית'!D10575,'ריבית יומית'!G10575)</f>
        <v>2.7242892239431882E-5</v>
      </c>
      <c r="G10581" s="50">
        <f t="shared" si="1185"/>
        <v>0</v>
      </c>
      <c r="H10581" s="29">
        <f t="shared" si="1183"/>
        <v>1</v>
      </c>
      <c r="I10581" s="30">
        <f>VLOOKUP(B10580,'מדדים וריביות'!B:C,2)</f>
        <v>34006321.661307</v>
      </c>
      <c r="K10581" s="39">
        <f t="shared" si="1186"/>
        <v>0</v>
      </c>
      <c r="L10581" s="39">
        <f t="shared" si="1187"/>
        <v>0</v>
      </c>
      <c r="M10581" s="39">
        <f t="shared" si="1188"/>
        <v>0</v>
      </c>
      <c r="N10581" s="41">
        <f t="shared" si="1189"/>
        <v>0</v>
      </c>
    </row>
    <row r="10582" spans="2:14">
      <c r="B10582" s="1">
        <v>43447</v>
      </c>
      <c r="C10582" s="1">
        <f t="shared" si="1184"/>
        <v>43435</v>
      </c>
      <c r="E10582" s="42">
        <f>IF(DAY(B10582)&gt;14,VLOOKUP(DATE(YEAR(C10582),MONTH(C10582)-1,DAY(1)),'מדדים וריביות'!B:C,2,FALSE),VLOOKUP(DATE(YEAR(C10582),MONTH(C10582)-2,DAY(1)),'מדדים וריביות'!B:C,2,FALSE))</f>
        <v>34207940.169180401</v>
      </c>
      <c r="F10582" s="46">
        <f>IF($B$5=1,'ריבית יומית'!D10576,'ריבית יומית'!G10576)</f>
        <v>2.7242892239431882E-5</v>
      </c>
      <c r="G10582" s="50">
        <f t="shared" si="1185"/>
        <v>0</v>
      </c>
      <c r="H10582" s="29">
        <f t="shared" si="1183"/>
        <v>1</v>
      </c>
      <c r="I10582" s="30">
        <f>VLOOKUP(B10581,'מדדים וריביות'!B:C,2)</f>
        <v>34006321.661307</v>
      </c>
      <c r="K10582" s="39">
        <f t="shared" si="1186"/>
        <v>0</v>
      </c>
      <c r="L10582" s="39">
        <f t="shared" si="1187"/>
        <v>0</v>
      </c>
      <c r="M10582" s="39">
        <f t="shared" si="1188"/>
        <v>0</v>
      </c>
      <c r="N10582" s="41">
        <f t="shared" si="1189"/>
        <v>0</v>
      </c>
    </row>
    <row r="10583" spans="2:14">
      <c r="B10583" s="1">
        <v>43448</v>
      </c>
      <c r="C10583" s="1">
        <f t="shared" si="1184"/>
        <v>43435</v>
      </c>
      <c r="E10583" s="42">
        <f>IF(DAY(B10583)&gt;14,VLOOKUP(DATE(YEAR(C10583),MONTH(C10583)-1,DAY(1)),'מדדים וריביות'!B:C,2,FALSE),VLOOKUP(DATE(YEAR(C10583),MONTH(C10583)-2,DAY(1)),'מדדים וריביות'!B:C,2,FALSE))</f>
        <v>34207940.169180401</v>
      </c>
      <c r="F10583" s="46">
        <f>IF($B$5=1,'ריבית יומית'!D10577,'ריבית יומית'!G10577)</f>
        <v>2.7242892239431882E-5</v>
      </c>
      <c r="G10583" s="50">
        <f t="shared" si="1185"/>
        <v>0</v>
      </c>
      <c r="H10583" s="29">
        <f t="shared" si="1183"/>
        <v>1</v>
      </c>
      <c r="I10583" s="30">
        <f>VLOOKUP(B10582,'מדדים וריביות'!B:C,2)</f>
        <v>34006321.661307</v>
      </c>
      <c r="K10583" s="39">
        <f t="shared" si="1186"/>
        <v>0</v>
      </c>
      <c r="L10583" s="39">
        <f t="shared" si="1187"/>
        <v>0</v>
      </c>
      <c r="M10583" s="39">
        <f t="shared" si="1188"/>
        <v>0</v>
      </c>
      <c r="N10583" s="41">
        <f t="shared" si="1189"/>
        <v>0</v>
      </c>
    </row>
    <row r="10584" spans="2:14">
      <c r="B10584" s="1">
        <v>43449</v>
      </c>
      <c r="C10584" s="1">
        <f t="shared" si="1184"/>
        <v>43435</v>
      </c>
      <c r="E10584" s="42">
        <f>IF(DAY(B10584)&gt;14,VLOOKUP(DATE(YEAR(C10584),MONTH(C10584)-1,DAY(1)),'מדדים וריביות'!B:C,2,FALSE),VLOOKUP(DATE(YEAR(C10584),MONTH(C10584)-2,DAY(1)),'מדדים וריביות'!B:C,2,FALSE))</f>
        <v>34107130.9152437</v>
      </c>
      <c r="F10584" s="46">
        <f>IF($B$5=1,'ריבית יומית'!D10578,'ריבית יומית'!G10578)</f>
        <v>2.7242892239431882E-5</v>
      </c>
      <c r="G10584" s="50">
        <f t="shared" si="1185"/>
        <v>0</v>
      </c>
      <c r="H10584" s="29">
        <f t="shared" si="1183"/>
        <v>1</v>
      </c>
      <c r="I10584" s="30">
        <f>VLOOKUP(B10583,'מדדים וריביות'!B:C,2)</f>
        <v>34006321.661307</v>
      </c>
      <c r="K10584" s="39">
        <f t="shared" si="1186"/>
        <v>0</v>
      </c>
      <c r="L10584" s="39">
        <f t="shared" si="1187"/>
        <v>0</v>
      </c>
      <c r="M10584" s="39">
        <f t="shared" si="1188"/>
        <v>0</v>
      </c>
      <c r="N10584" s="41">
        <f t="shared" si="1189"/>
        <v>0</v>
      </c>
    </row>
    <row r="10585" spans="2:14">
      <c r="B10585" s="1">
        <v>43450</v>
      </c>
      <c r="C10585" s="1">
        <f t="shared" si="1184"/>
        <v>43435</v>
      </c>
      <c r="E10585" s="42">
        <f>IF(DAY(B10585)&gt;14,VLOOKUP(DATE(YEAR(C10585),MONTH(C10585)-1,DAY(1)),'מדדים וריביות'!B:C,2,FALSE),VLOOKUP(DATE(YEAR(C10585),MONTH(C10585)-2,DAY(1)),'מדדים וריביות'!B:C,2,FALSE))</f>
        <v>34107130.9152437</v>
      </c>
      <c r="F10585" s="46">
        <f>IF($B$5=1,'ריבית יומית'!D10579,'ריבית יומית'!G10579)</f>
        <v>2.7242892239431882E-5</v>
      </c>
      <c r="G10585" s="50">
        <f t="shared" si="1185"/>
        <v>0</v>
      </c>
      <c r="H10585" s="29">
        <f t="shared" si="1183"/>
        <v>1</v>
      </c>
      <c r="I10585" s="30">
        <f>VLOOKUP(B10584,'מדדים וריביות'!B:C,2)</f>
        <v>34006321.661307</v>
      </c>
      <c r="K10585" s="39">
        <f t="shared" si="1186"/>
        <v>0</v>
      </c>
      <c r="L10585" s="39">
        <f t="shared" si="1187"/>
        <v>0</v>
      </c>
      <c r="M10585" s="39">
        <f t="shared" si="1188"/>
        <v>0</v>
      </c>
      <c r="N10585" s="41">
        <f t="shared" si="1189"/>
        <v>0</v>
      </c>
    </row>
    <row r="10586" spans="2:14">
      <c r="B10586" s="1">
        <v>43451</v>
      </c>
      <c r="C10586" s="1">
        <f t="shared" si="1184"/>
        <v>43435</v>
      </c>
      <c r="E10586" s="42">
        <f>IF(DAY(B10586)&gt;14,VLOOKUP(DATE(YEAR(C10586),MONTH(C10586)-1,DAY(1)),'מדדים וריביות'!B:C,2,FALSE),VLOOKUP(DATE(YEAR(C10586),MONTH(C10586)-2,DAY(1)),'מדדים וריביות'!B:C,2,FALSE))</f>
        <v>34107130.9152437</v>
      </c>
      <c r="F10586" s="46">
        <f>IF($B$5=1,'ריבית יומית'!D10580,'ריבית יומית'!G10580)</f>
        <v>2.7242892239431882E-5</v>
      </c>
      <c r="G10586" s="50">
        <f t="shared" si="1185"/>
        <v>0</v>
      </c>
      <c r="H10586" s="29">
        <f t="shared" si="1183"/>
        <v>1</v>
      </c>
      <c r="I10586" s="30">
        <f>VLOOKUP(B10585,'מדדים וריביות'!B:C,2)</f>
        <v>34006321.661307</v>
      </c>
      <c r="K10586" s="39">
        <f t="shared" si="1186"/>
        <v>0</v>
      </c>
      <c r="L10586" s="39">
        <f t="shared" si="1187"/>
        <v>0</v>
      </c>
      <c r="M10586" s="39">
        <f t="shared" si="1188"/>
        <v>0</v>
      </c>
      <c r="N10586" s="41">
        <f t="shared" si="1189"/>
        <v>0</v>
      </c>
    </row>
    <row r="10587" spans="2:14">
      <c r="B10587" s="1">
        <v>43452</v>
      </c>
      <c r="C10587" s="1">
        <f t="shared" si="1184"/>
        <v>43435</v>
      </c>
      <c r="E10587" s="42">
        <f>IF(DAY(B10587)&gt;14,VLOOKUP(DATE(YEAR(C10587),MONTH(C10587)-1,DAY(1)),'מדדים וריביות'!B:C,2,FALSE),VLOOKUP(DATE(YEAR(C10587),MONTH(C10587)-2,DAY(1)),'מדדים וריביות'!B:C,2,FALSE))</f>
        <v>34107130.9152437</v>
      </c>
      <c r="F10587" s="46">
        <f>IF($B$5=1,'ריבית יומית'!D10581,'ריבית יומית'!G10581)</f>
        <v>2.7242892239431882E-5</v>
      </c>
      <c r="G10587" s="50">
        <f t="shared" si="1185"/>
        <v>0</v>
      </c>
      <c r="H10587" s="29">
        <f t="shared" si="1183"/>
        <v>1</v>
      </c>
      <c r="I10587" s="30">
        <f>VLOOKUP(B10586,'מדדים וריביות'!B:C,2)</f>
        <v>34006321.661307</v>
      </c>
      <c r="K10587" s="39">
        <f t="shared" si="1186"/>
        <v>0</v>
      </c>
      <c r="L10587" s="39">
        <f t="shared" si="1187"/>
        <v>0</v>
      </c>
      <c r="M10587" s="39">
        <f t="shared" si="1188"/>
        <v>0</v>
      </c>
      <c r="N10587" s="41">
        <f t="shared" si="1189"/>
        <v>0</v>
      </c>
    </row>
    <row r="10588" spans="2:14">
      <c r="B10588" s="1">
        <v>43453</v>
      </c>
      <c r="C10588" s="1">
        <f t="shared" si="1184"/>
        <v>43435</v>
      </c>
      <c r="E10588" s="42">
        <f>IF(DAY(B10588)&gt;14,VLOOKUP(DATE(YEAR(C10588),MONTH(C10588)-1,DAY(1)),'מדדים וריביות'!B:C,2,FALSE),VLOOKUP(DATE(YEAR(C10588),MONTH(C10588)-2,DAY(1)),'מדדים וריביות'!B:C,2,FALSE))</f>
        <v>34107130.9152437</v>
      </c>
      <c r="F10588" s="46">
        <f>IF($B$5=1,'ריבית יומית'!D10582,'ריבית יומית'!G10582)</f>
        <v>2.7242892239431882E-5</v>
      </c>
      <c r="G10588" s="50">
        <f t="shared" si="1185"/>
        <v>0</v>
      </c>
      <c r="H10588" s="29">
        <f t="shared" si="1183"/>
        <v>1</v>
      </c>
      <c r="I10588" s="30">
        <f>VLOOKUP(B10587,'מדדים וריביות'!B:C,2)</f>
        <v>34006321.661307</v>
      </c>
      <c r="K10588" s="39">
        <f t="shared" si="1186"/>
        <v>0</v>
      </c>
      <c r="L10588" s="39">
        <f t="shared" si="1187"/>
        <v>0</v>
      </c>
      <c r="M10588" s="39">
        <f t="shared" si="1188"/>
        <v>0</v>
      </c>
      <c r="N10588" s="41">
        <f t="shared" si="1189"/>
        <v>0</v>
      </c>
    </row>
    <row r="10589" spans="2:14">
      <c r="B10589" s="1">
        <v>43454</v>
      </c>
      <c r="C10589" s="1">
        <f t="shared" si="1184"/>
        <v>43435</v>
      </c>
      <c r="E10589" s="42">
        <f>IF(DAY(B10589)&gt;14,VLOOKUP(DATE(YEAR(C10589),MONTH(C10589)-1,DAY(1)),'מדדים וריביות'!B:C,2,FALSE),VLOOKUP(DATE(YEAR(C10589),MONTH(C10589)-2,DAY(1)),'מדדים וריביות'!B:C,2,FALSE))</f>
        <v>34107130.9152437</v>
      </c>
      <c r="F10589" s="46">
        <f>IF($B$5=1,'ריבית יומית'!D10583,'ריבית יומית'!G10583)</f>
        <v>2.7242892239431882E-5</v>
      </c>
      <c r="G10589" s="50">
        <f t="shared" si="1185"/>
        <v>0</v>
      </c>
      <c r="H10589" s="29">
        <f t="shared" si="1183"/>
        <v>1</v>
      </c>
      <c r="I10589" s="30">
        <f>VLOOKUP(B10588,'מדדים וריביות'!B:C,2)</f>
        <v>34006321.661307</v>
      </c>
      <c r="K10589" s="39">
        <f t="shared" si="1186"/>
        <v>0</v>
      </c>
      <c r="L10589" s="39">
        <f t="shared" si="1187"/>
        <v>0</v>
      </c>
      <c r="M10589" s="39">
        <f t="shared" si="1188"/>
        <v>0</v>
      </c>
      <c r="N10589" s="41">
        <f t="shared" si="1189"/>
        <v>0</v>
      </c>
    </row>
    <row r="10590" spans="2:14">
      <c r="B10590" s="1">
        <v>43455</v>
      </c>
      <c r="C10590" s="1">
        <f t="shared" si="1184"/>
        <v>43435</v>
      </c>
      <c r="E10590" s="42">
        <f>IF(DAY(B10590)&gt;14,VLOOKUP(DATE(YEAR(C10590),MONTH(C10590)-1,DAY(1)),'מדדים וריביות'!B:C,2,FALSE),VLOOKUP(DATE(YEAR(C10590),MONTH(C10590)-2,DAY(1)),'מדדים וריביות'!B:C,2,FALSE))</f>
        <v>34107130.9152437</v>
      </c>
      <c r="F10590" s="46">
        <f>IF($B$5=1,'ריבית יומית'!D10584,'ריבית יומית'!G10584)</f>
        <v>2.7242892239431882E-5</v>
      </c>
      <c r="G10590" s="50">
        <f t="shared" si="1185"/>
        <v>0</v>
      </c>
      <c r="H10590" s="29">
        <f t="shared" si="1183"/>
        <v>1</v>
      </c>
      <c r="I10590" s="30">
        <f>VLOOKUP(B10589,'מדדים וריביות'!B:C,2)</f>
        <v>34006321.661307</v>
      </c>
      <c r="K10590" s="39">
        <f t="shared" si="1186"/>
        <v>0</v>
      </c>
      <c r="L10590" s="39">
        <f t="shared" si="1187"/>
        <v>0</v>
      </c>
      <c r="M10590" s="39">
        <f t="shared" si="1188"/>
        <v>0</v>
      </c>
      <c r="N10590" s="41">
        <f t="shared" si="1189"/>
        <v>0</v>
      </c>
    </row>
    <row r="10591" spans="2:14">
      <c r="B10591" s="1">
        <v>43456</v>
      </c>
      <c r="C10591" s="1">
        <f t="shared" si="1184"/>
        <v>43435</v>
      </c>
      <c r="E10591" s="42">
        <f>IF(DAY(B10591)&gt;14,VLOOKUP(DATE(YEAR(C10591),MONTH(C10591)-1,DAY(1)),'מדדים וריביות'!B:C,2,FALSE),VLOOKUP(DATE(YEAR(C10591),MONTH(C10591)-2,DAY(1)),'מדדים וריביות'!B:C,2,FALSE))</f>
        <v>34107130.9152437</v>
      </c>
      <c r="F10591" s="46">
        <f>IF($B$5=1,'ריבית יומית'!D10585,'ריבית יומית'!G10585)</f>
        <v>2.7242892239431882E-5</v>
      </c>
      <c r="G10591" s="50">
        <f t="shared" si="1185"/>
        <v>0</v>
      </c>
      <c r="H10591" s="29">
        <f t="shared" si="1183"/>
        <v>1</v>
      </c>
      <c r="I10591" s="30">
        <f>VLOOKUP(B10590,'מדדים וריביות'!B:C,2)</f>
        <v>34006321.661307</v>
      </c>
      <c r="K10591" s="39">
        <f t="shared" si="1186"/>
        <v>0</v>
      </c>
      <c r="L10591" s="39">
        <f t="shared" si="1187"/>
        <v>0</v>
      </c>
      <c r="M10591" s="39">
        <f t="shared" si="1188"/>
        <v>0</v>
      </c>
      <c r="N10591" s="41">
        <f t="shared" si="1189"/>
        <v>0</v>
      </c>
    </row>
    <row r="10592" spans="2:14">
      <c r="B10592" s="1">
        <v>43457</v>
      </c>
      <c r="C10592" s="1">
        <f t="shared" si="1184"/>
        <v>43435</v>
      </c>
      <c r="E10592" s="42">
        <f>IF(DAY(B10592)&gt;14,VLOOKUP(DATE(YEAR(C10592),MONTH(C10592)-1,DAY(1)),'מדדים וריביות'!B:C,2,FALSE),VLOOKUP(DATE(YEAR(C10592),MONTH(C10592)-2,DAY(1)),'מדדים וריביות'!B:C,2,FALSE))</f>
        <v>34107130.9152437</v>
      </c>
      <c r="F10592" s="46">
        <f>IF($B$5=1,'ריבית יומית'!D10586,'ריבית יומית'!G10586)</f>
        <v>2.7242892239431882E-5</v>
      </c>
      <c r="G10592" s="50">
        <f t="shared" si="1185"/>
        <v>0</v>
      </c>
      <c r="H10592" s="29">
        <f t="shared" si="1183"/>
        <v>1</v>
      </c>
      <c r="I10592" s="30">
        <f>VLOOKUP(B10591,'מדדים וריביות'!B:C,2)</f>
        <v>34006321.661307</v>
      </c>
      <c r="K10592" s="39">
        <f t="shared" si="1186"/>
        <v>0</v>
      </c>
      <c r="L10592" s="39">
        <f t="shared" si="1187"/>
        <v>0</v>
      </c>
      <c r="M10592" s="39">
        <f t="shared" si="1188"/>
        <v>0</v>
      </c>
      <c r="N10592" s="41">
        <f t="shared" si="1189"/>
        <v>0</v>
      </c>
    </row>
    <row r="10593" spans="2:14">
      <c r="B10593" s="1">
        <v>43458</v>
      </c>
      <c r="C10593" s="1">
        <f t="shared" si="1184"/>
        <v>43435</v>
      </c>
      <c r="E10593" s="42">
        <f>IF(DAY(B10593)&gt;14,VLOOKUP(DATE(YEAR(C10593),MONTH(C10593)-1,DAY(1)),'מדדים וריביות'!B:C,2,FALSE),VLOOKUP(DATE(YEAR(C10593),MONTH(C10593)-2,DAY(1)),'מדדים וריביות'!B:C,2,FALSE))</f>
        <v>34107130.9152437</v>
      </c>
      <c r="F10593" s="46">
        <f>IF($B$5=1,'ריבית יומית'!D10587,'ריבית יומית'!G10587)</f>
        <v>2.7242892239431882E-5</v>
      </c>
      <c r="G10593" s="50">
        <f t="shared" si="1185"/>
        <v>0</v>
      </c>
      <c r="H10593" s="29">
        <f t="shared" si="1183"/>
        <v>1</v>
      </c>
      <c r="I10593" s="30">
        <f>VLOOKUP(B10592,'מדדים וריביות'!B:C,2)</f>
        <v>34006321.661307</v>
      </c>
      <c r="K10593" s="39">
        <f t="shared" si="1186"/>
        <v>0</v>
      </c>
      <c r="L10593" s="39">
        <f t="shared" si="1187"/>
        <v>0</v>
      </c>
      <c r="M10593" s="39">
        <f t="shared" si="1188"/>
        <v>0</v>
      </c>
      <c r="N10593" s="41">
        <f t="shared" si="1189"/>
        <v>0</v>
      </c>
    </row>
    <row r="10594" spans="2:14">
      <c r="B10594" s="1">
        <v>43459</v>
      </c>
      <c r="C10594" s="1">
        <f t="shared" si="1184"/>
        <v>43435</v>
      </c>
      <c r="E10594" s="42">
        <f>IF(DAY(B10594)&gt;14,VLOOKUP(DATE(YEAR(C10594),MONTH(C10594)-1,DAY(1)),'מדדים וריביות'!B:C,2,FALSE),VLOOKUP(DATE(YEAR(C10594),MONTH(C10594)-2,DAY(1)),'מדדים וריביות'!B:C,2,FALSE))</f>
        <v>34107130.9152437</v>
      </c>
      <c r="F10594" s="46">
        <f>IF($B$5=1,'ריבית יומית'!D10588,'ריבית יומית'!G10588)</f>
        <v>2.7242892239431882E-5</v>
      </c>
      <c r="G10594" s="50">
        <f t="shared" si="1185"/>
        <v>0</v>
      </c>
      <c r="H10594" s="29">
        <f t="shared" si="1183"/>
        <v>1</v>
      </c>
      <c r="I10594" s="30">
        <f>VLOOKUP(B10593,'מדדים וריביות'!B:C,2)</f>
        <v>34006321.661307</v>
      </c>
      <c r="K10594" s="39">
        <f t="shared" si="1186"/>
        <v>0</v>
      </c>
      <c r="L10594" s="39">
        <f t="shared" si="1187"/>
        <v>0</v>
      </c>
      <c r="M10594" s="39">
        <f t="shared" si="1188"/>
        <v>0</v>
      </c>
      <c r="N10594" s="41">
        <f t="shared" si="1189"/>
        <v>0</v>
      </c>
    </row>
    <row r="10595" spans="2:14">
      <c r="B10595" s="1">
        <v>43460</v>
      </c>
      <c r="C10595" s="1">
        <f t="shared" si="1184"/>
        <v>43435</v>
      </c>
      <c r="E10595" s="42">
        <f>IF(DAY(B10595)&gt;14,VLOOKUP(DATE(YEAR(C10595),MONTH(C10595)-1,DAY(1)),'מדדים וריביות'!B:C,2,FALSE),VLOOKUP(DATE(YEAR(C10595),MONTH(C10595)-2,DAY(1)),'מדדים וריביות'!B:C,2,FALSE))</f>
        <v>34107130.9152437</v>
      </c>
      <c r="F10595" s="46">
        <f>IF($B$5=1,'ריבית יומית'!D10589,'ריבית יומית'!G10589)</f>
        <v>2.7242892239431882E-5</v>
      </c>
      <c r="G10595" s="50">
        <f t="shared" si="1185"/>
        <v>0</v>
      </c>
      <c r="H10595" s="29">
        <f t="shared" ref="H10595:H10658" si="1190">H10596*(1+G10595)</f>
        <v>1</v>
      </c>
      <c r="I10595" s="30">
        <f>VLOOKUP(B10594,'מדדים וריביות'!B:C,2)</f>
        <v>34006321.661307</v>
      </c>
      <c r="K10595" s="39">
        <f t="shared" si="1186"/>
        <v>0</v>
      </c>
      <c r="L10595" s="39">
        <f t="shared" si="1187"/>
        <v>0</v>
      </c>
      <c r="M10595" s="39">
        <f t="shared" si="1188"/>
        <v>0</v>
      </c>
      <c r="N10595" s="41">
        <f t="shared" si="1189"/>
        <v>0</v>
      </c>
    </row>
    <row r="10596" spans="2:14">
      <c r="B10596" s="1">
        <v>43461</v>
      </c>
      <c r="C10596" s="1">
        <f t="shared" si="1184"/>
        <v>43435</v>
      </c>
      <c r="E10596" s="42">
        <f>IF(DAY(B10596)&gt;14,VLOOKUP(DATE(YEAR(C10596),MONTH(C10596)-1,DAY(1)),'מדדים וריביות'!B:C,2,FALSE),VLOOKUP(DATE(YEAR(C10596),MONTH(C10596)-2,DAY(1)),'מדדים וריביות'!B:C,2,FALSE))</f>
        <v>34107130.9152437</v>
      </c>
      <c r="F10596" s="46">
        <f>IF($B$5=1,'ריבית יומית'!D10590,'ריבית יומית'!G10590)</f>
        <v>2.7242892239431882E-5</v>
      </c>
      <c r="G10596" s="50">
        <f t="shared" si="1185"/>
        <v>0</v>
      </c>
      <c r="H10596" s="29">
        <f t="shared" si="1190"/>
        <v>1</v>
      </c>
      <c r="I10596" s="30">
        <f>VLOOKUP(B10595,'מדדים וריביות'!B:C,2)</f>
        <v>34006321.661307</v>
      </c>
      <c r="K10596" s="39">
        <f t="shared" si="1186"/>
        <v>0</v>
      </c>
      <c r="L10596" s="39">
        <f t="shared" si="1187"/>
        <v>0</v>
      </c>
      <c r="M10596" s="39">
        <f t="shared" si="1188"/>
        <v>0</v>
      </c>
      <c r="N10596" s="41">
        <f t="shared" si="1189"/>
        <v>0</v>
      </c>
    </row>
    <row r="10597" spans="2:14">
      <c r="B10597" s="1">
        <v>43462</v>
      </c>
      <c r="C10597" s="1">
        <f t="shared" si="1184"/>
        <v>43435</v>
      </c>
      <c r="E10597" s="42">
        <f>IF(DAY(B10597)&gt;14,VLOOKUP(DATE(YEAR(C10597),MONTH(C10597)-1,DAY(1)),'מדדים וריביות'!B:C,2,FALSE),VLOOKUP(DATE(YEAR(C10597),MONTH(C10597)-2,DAY(1)),'מדדים וריביות'!B:C,2,FALSE))</f>
        <v>34107130.9152437</v>
      </c>
      <c r="F10597" s="46">
        <f>IF($B$5=1,'ריבית יומית'!D10591,'ריבית יומית'!G10591)</f>
        <v>2.7242892239431882E-5</v>
      </c>
      <c r="G10597" s="50">
        <f t="shared" si="1185"/>
        <v>0</v>
      </c>
      <c r="H10597" s="29">
        <f t="shared" si="1190"/>
        <v>1</v>
      </c>
      <c r="I10597" s="30">
        <f>VLOOKUP(B10596,'מדדים וריביות'!B:C,2)</f>
        <v>34006321.661307</v>
      </c>
      <c r="K10597" s="39">
        <f t="shared" si="1186"/>
        <v>0</v>
      </c>
      <c r="L10597" s="39">
        <f t="shared" si="1187"/>
        <v>0</v>
      </c>
      <c r="M10597" s="39">
        <f t="shared" si="1188"/>
        <v>0</v>
      </c>
      <c r="N10597" s="41">
        <f t="shared" si="1189"/>
        <v>0</v>
      </c>
    </row>
    <row r="10598" spans="2:14">
      <c r="B10598" s="1">
        <v>43463</v>
      </c>
      <c r="C10598" s="1">
        <f t="shared" si="1184"/>
        <v>43435</v>
      </c>
      <c r="E10598" s="42">
        <f>IF(DAY(B10598)&gt;14,VLOOKUP(DATE(YEAR(C10598),MONTH(C10598)-1,DAY(1)),'מדדים וריביות'!B:C,2,FALSE),VLOOKUP(DATE(YEAR(C10598),MONTH(C10598)-2,DAY(1)),'מדדים וריביות'!B:C,2,FALSE))</f>
        <v>34107130.9152437</v>
      </c>
      <c r="F10598" s="46">
        <f>IF($B$5=1,'ריבית יומית'!D10592,'ריבית יומית'!G10592)</f>
        <v>2.7242892239431882E-5</v>
      </c>
      <c r="G10598" s="50">
        <f t="shared" si="1185"/>
        <v>0</v>
      </c>
      <c r="H10598" s="29">
        <f t="shared" si="1190"/>
        <v>1</v>
      </c>
      <c r="I10598" s="30">
        <f>VLOOKUP(B10597,'מדדים וריביות'!B:C,2)</f>
        <v>34006321.661307</v>
      </c>
      <c r="K10598" s="39">
        <f t="shared" si="1186"/>
        <v>0</v>
      </c>
      <c r="L10598" s="39">
        <f t="shared" si="1187"/>
        <v>0</v>
      </c>
      <c r="M10598" s="39">
        <f t="shared" si="1188"/>
        <v>0</v>
      </c>
      <c r="N10598" s="41">
        <f t="shared" si="1189"/>
        <v>0</v>
      </c>
    </row>
    <row r="10599" spans="2:14">
      <c r="B10599" s="1">
        <v>43464</v>
      </c>
      <c r="C10599" s="1">
        <f t="shared" si="1184"/>
        <v>43435</v>
      </c>
      <c r="E10599" s="42">
        <f>IF(DAY(B10599)&gt;14,VLOOKUP(DATE(YEAR(C10599),MONTH(C10599)-1,DAY(1)),'מדדים וריביות'!B:C,2,FALSE),VLOOKUP(DATE(YEAR(C10599),MONTH(C10599)-2,DAY(1)),'מדדים וריביות'!B:C,2,FALSE))</f>
        <v>34107130.9152437</v>
      </c>
      <c r="F10599" s="46">
        <f>IF($B$5=1,'ריבית יומית'!D10593,'ריבית יומית'!G10593)</f>
        <v>2.7242892239431882E-5</v>
      </c>
      <c r="G10599" s="50">
        <f t="shared" si="1185"/>
        <v>0</v>
      </c>
      <c r="H10599" s="29">
        <f t="shared" si="1190"/>
        <v>1</v>
      </c>
      <c r="I10599" s="30">
        <f>VLOOKUP(B10598,'מדדים וריביות'!B:C,2)</f>
        <v>34006321.661307</v>
      </c>
      <c r="K10599" s="39">
        <f t="shared" si="1186"/>
        <v>0</v>
      </c>
      <c r="L10599" s="39">
        <f t="shared" si="1187"/>
        <v>0</v>
      </c>
      <c r="M10599" s="39">
        <f t="shared" si="1188"/>
        <v>0</v>
      </c>
      <c r="N10599" s="41">
        <f t="shared" si="1189"/>
        <v>0</v>
      </c>
    </row>
    <row r="10600" spans="2:14">
      <c r="B10600" s="1">
        <v>43465</v>
      </c>
      <c r="C10600" s="1">
        <f t="shared" si="1184"/>
        <v>43435</v>
      </c>
      <c r="E10600" s="42">
        <f>IF(DAY(B10600)&gt;14,VLOOKUP(DATE(YEAR(C10600),MONTH(C10600)-1,DAY(1)),'מדדים וריביות'!B:C,2,FALSE),VLOOKUP(DATE(YEAR(C10600),MONTH(C10600)-2,DAY(1)),'מדדים וריביות'!B:C,2,FALSE))</f>
        <v>34107130.9152437</v>
      </c>
      <c r="F10600" s="46">
        <f>IF($B$5=1,'ריבית יומית'!D10594,'ריבית יומית'!G10594)</f>
        <v>2.7242892239431882E-5</v>
      </c>
      <c r="G10600" s="50">
        <f t="shared" si="1185"/>
        <v>0</v>
      </c>
      <c r="H10600" s="29">
        <f t="shared" si="1190"/>
        <v>1</v>
      </c>
      <c r="I10600" s="30">
        <f>VLOOKUP(B10599,'מדדים וריביות'!B:C,2)</f>
        <v>34006321.661307</v>
      </c>
      <c r="K10600" s="39">
        <f t="shared" si="1186"/>
        <v>0</v>
      </c>
      <c r="L10600" s="39">
        <f t="shared" si="1187"/>
        <v>0</v>
      </c>
      <c r="M10600" s="39">
        <f t="shared" si="1188"/>
        <v>0</v>
      </c>
      <c r="N10600" s="41">
        <f t="shared" si="1189"/>
        <v>0</v>
      </c>
    </row>
    <row r="10601" spans="2:14">
      <c r="B10601" s="1">
        <v>43466</v>
      </c>
      <c r="C10601" s="1">
        <f t="shared" ref="C10601:C10653" si="1191">DATE(YEAR(B10601),MONTH(B10601),DAY(1))</f>
        <v>43466</v>
      </c>
      <c r="E10601" s="42">
        <f>IF(DAY(B10601)&gt;14,VLOOKUP(DATE(YEAR(C10601),MONTH(C10601)-1,DAY(1)),'מדדים וריביות'!B:C,2,FALSE),VLOOKUP(DATE(YEAR(C10601),MONTH(C10601)-2,DAY(1)),'מדדים וריביות'!B:C,2,FALSE))</f>
        <v>34107130.9152437</v>
      </c>
      <c r="F10601" s="46">
        <f>IF($B$5=1,'ריבית יומית'!D10595,'ריבית יומית'!G10595)</f>
        <v>2.7242892239431882E-5</v>
      </c>
      <c r="G10601" s="50">
        <f t="shared" ref="G10601:G10653" si="1192">IF(B10601&gt;$B$2,0,F10601)</f>
        <v>0</v>
      </c>
      <c r="H10601" s="29">
        <f t="shared" si="1190"/>
        <v>1</v>
      </c>
      <c r="I10601" s="30">
        <f>VLOOKUP(B10600,'מדדים וריביות'!B:C,2)</f>
        <v>34006321.661307</v>
      </c>
      <c r="K10601" s="39">
        <f t="shared" ref="K10601:K10664" si="1193">$B$4/E10601*D10601-D10601</f>
        <v>0</v>
      </c>
      <c r="L10601" s="39">
        <f t="shared" ref="L10601:L10664" si="1194">H10602*D10601-D10601</f>
        <v>0</v>
      </c>
      <c r="M10601" s="39">
        <f t="shared" ref="M10601:M10664" si="1195">$B$4/E10601*L10601-L10601</f>
        <v>0</v>
      </c>
      <c r="N10601" s="41">
        <f t="shared" ref="N10601:N10664" si="1196">SUM(K10601:M10601)</f>
        <v>0</v>
      </c>
    </row>
    <row r="10602" spans="2:14">
      <c r="B10602" s="1">
        <v>43467</v>
      </c>
      <c r="C10602" s="1">
        <f t="shared" si="1191"/>
        <v>43466</v>
      </c>
      <c r="E10602" s="42">
        <f>IF(DAY(B10602)&gt;14,VLOOKUP(DATE(YEAR(C10602),MONTH(C10602)-1,DAY(1)),'מדדים וריביות'!B:C,2,FALSE),VLOOKUP(DATE(YEAR(C10602),MONTH(C10602)-2,DAY(1)),'מדדים וריביות'!B:C,2,FALSE))</f>
        <v>34107130.9152437</v>
      </c>
      <c r="F10602" s="46">
        <f>IF($B$5=1,'ריבית יומית'!D10596,'ריבית יומית'!G10596)</f>
        <v>2.7242892239431882E-5</v>
      </c>
      <c r="G10602" s="50">
        <f t="shared" si="1192"/>
        <v>0</v>
      </c>
      <c r="H10602" s="29">
        <f t="shared" si="1190"/>
        <v>1</v>
      </c>
      <c r="I10602" s="30">
        <f>VLOOKUP(B10601,'מדדים וריביות'!B:C,2)</f>
        <v>33973054.607507899</v>
      </c>
      <c r="K10602" s="39">
        <f t="shared" si="1193"/>
        <v>0</v>
      </c>
      <c r="L10602" s="39">
        <f t="shared" si="1194"/>
        <v>0</v>
      </c>
      <c r="M10602" s="39">
        <f t="shared" si="1195"/>
        <v>0</v>
      </c>
      <c r="N10602" s="41">
        <f t="shared" si="1196"/>
        <v>0</v>
      </c>
    </row>
    <row r="10603" spans="2:14">
      <c r="B10603" s="1">
        <v>43468</v>
      </c>
      <c r="C10603" s="1">
        <f t="shared" si="1191"/>
        <v>43466</v>
      </c>
      <c r="E10603" s="42">
        <f>IF(DAY(B10603)&gt;14,VLOOKUP(DATE(YEAR(C10603),MONTH(C10603)-1,DAY(1)),'מדדים וריביות'!B:C,2,FALSE),VLOOKUP(DATE(YEAR(C10603),MONTH(C10603)-2,DAY(1)),'מדדים וריביות'!B:C,2,FALSE))</f>
        <v>34107130.9152437</v>
      </c>
      <c r="F10603" s="46">
        <f>IF($B$5=1,'ריבית יומית'!D10597,'ריבית יומית'!G10597)</f>
        <v>2.7242892239431882E-5</v>
      </c>
      <c r="G10603" s="50">
        <f t="shared" si="1192"/>
        <v>0</v>
      </c>
      <c r="H10603" s="29">
        <f t="shared" si="1190"/>
        <v>1</v>
      </c>
      <c r="I10603" s="30">
        <f>VLOOKUP(B10602,'מדדים וריביות'!B:C,2)</f>
        <v>33973054.607507899</v>
      </c>
      <c r="K10603" s="39">
        <f t="shared" si="1193"/>
        <v>0</v>
      </c>
      <c r="L10603" s="39">
        <f t="shared" si="1194"/>
        <v>0</v>
      </c>
      <c r="M10603" s="39">
        <f t="shared" si="1195"/>
        <v>0</v>
      </c>
      <c r="N10603" s="41">
        <f t="shared" si="1196"/>
        <v>0</v>
      </c>
    </row>
    <row r="10604" spans="2:14">
      <c r="B10604" s="1">
        <v>43469</v>
      </c>
      <c r="C10604" s="1">
        <f t="shared" si="1191"/>
        <v>43466</v>
      </c>
      <c r="E10604" s="42">
        <f>IF(DAY(B10604)&gt;14,VLOOKUP(DATE(YEAR(C10604),MONTH(C10604)-1,DAY(1)),'מדדים וריביות'!B:C,2,FALSE),VLOOKUP(DATE(YEAR(C10604),MONTH(C10604)-2,DAY(1)),'מדדים וריביות'!B:C,2,FALSE))</f>
        <v>34107130.9152437</v>
      </c>
      <c r="F10604" s="46">
        <f>IF($B$5=1,'ריבית יומית'!D10598,'ריבית יומית'!G10598)</f>
        <v>2.7242892239431882E-5</v>
      </c>
      <c r="G10604" s="50">
        <f t="shared" si="1192"/>
        <v>0</v>
      </c>
      <c r="H10604" s="29">
        <f t="shared" si="1190"/>
        <v>1</v>
      </c>
      <c r="I10604" s="30">
        <f>VLOOKUP(B10603,'מדדים וריביות'!B:C,2)</f>
        <v>33973054.607507899</v>
      </c>
      <c r="K10604" s="39">
        <f t="shared" si="1193"/>
        <v>0</v>
      </c>
      <c r="L10604" s="39">
        <f t="shared" si="1194"/>
        <v>0</v>
      </c>
      <c r="M10604" s="39">
        <f t="shared" si="1195"/>
        <v>0</v>
      </c>
      <c r="N10604" s="41">
        <f t="shared" si="1196"/>
        <v>0</v>
      </c>
    </row>
    <row r="10605" spans="2:14">
      <c r="B10605" s="1">
        <v>43470</v>
      </c>
      <c r="C10605" s="1">
        <f t="shared" si="1191"/>
        <v>43466</v>
      </c>
      <c r="E10605" s="42">
        <f>IF(DAY(B10605)&gt;14,VLOOKUP(DATE(YEAR(C10605),MONTH(C10605)-1,DAY(1)),'מדדים וריביות'!B:C,2,FALSE),VLOOKUP(DATE(YEAR(C10605),MONTH(C10605)-2,DAY(1)),'מדדים וריביות'!B:C,2,FALSE))</f>
        <v>34107130.9152437</v>
      </c>
      <c r="F10605" s="46">
        <f>IF($B$5=1,'ריבית יומית'!D10599,'ריבית יומית'!G10599)</f>
        <v>2.7242892239431882E-5</v>
      </c>
      <c r="G10605" s="50">
        <f t="shared" si="1192"/>
        <v>0</v>
      </c>
      <c r="H10605" s="29">
        <f t="shared" si="1190"/>
        <v>1</v>
      </c>
      <c r="I10605" s="30">
        <f>VLOOKUP(B10604,'מדדים וריביות'!B:C,2)</f>
        <v>33973054.607507899</v>
      </c>
      <c r="K10605" s="39">
        <f t="shared" si="1193"/>
        <v>0</v>
      </c>
      <c r="L10605" s="39">
        <f t="shared" si="1194"/>
        <v>0</v>
      </c>
      <c r="M10605" s="39">
        <f t="shared" si="1195"/>
        <v>0</v>
      </c>
      <c r="N10605" s="41">
        <f t="shared" si="1196"/>
        <v>0</v>
      </c>
    </row>
    <row r="10606" spans="2:14">
      <c r="B10606" s="1">
        <v>43471</v>
      </c>
      <c r="C10606" s="1">
        <f t="shared" si="1191"/>
        <v>43466</v>
      </c>
      <c r="E10606" s="42">
        <f>IF(DAY(B10606)&gt;14,VLOOKUP(DATE(YEAR(C10606),MONTH(C10606)-1,DAY(1)),'מדדים וריביות'!B:C,2,FALSE),VLOOKUP(DATE(YEAR(C10606),MONTH(C10606)-2,DAY(1)),'מדדים וריביות'!B:C,2,FALSE))</f>
        <v>34107130.9152437</v>
      </c>
      <c r="F10606" s="46">
        <f>IF($B$5=1,'ריבית יומית'!D10600,'ריבית יומית'!G10600)</f>
        <v>2.7242892239431882E-5</v>
      </c>
      <c r="G10606" s="50">
        <f t="shared" si="1192"/>
        <v>0</v>
      </c>
      <c r="H10606" s="29">
        <f t="shared" si="1190"/>
        <v>1</v>
      </c>
      <c r="I10606" s="30">
        <f>VLOOKUP(B10605,'מדדים וריביות'!B:C,2)</f>
        <v>33973054.607507899</v>
      </c>
      <c r="K10606" s="39">
        <f t="shared" si="1193"/>
        <v>0</v>
      </c>
      <c r="L10606" s="39">
        <f t="shared" si="1194"/>
        <v>0</v>
      </c>
      <c r="M10606" s="39">
        <f t="shared" si="1195"/>
        <v>0</v>
      </c>
      <c r="N10606" s="41">
        <f t="shared" si="1196"/>
        <v>0</v>
      </c>
    </row>
    <row r="10607" spans="2:14">
      <c r="B10607" s="1">
        <v>43472</v>
      </c>
      <c r="C10607" s="1">
        <f t="shared" si="1191"/>
        <v>43466</v>
      </c>
      <c r="E10607" s="42">
        <f>IF(DAY(B10607)&gt;14,VLOOKUP(DATE(YEAR(C10607),MONTH(C10607)-1,DAY(1)),'מדדים וריביות'!B:C,2,FALSE),VLOOKUP(DATE(YEAR(C10607),MONTH(C10607)-2,DAY(1)),'מדדים וריביות'!B:C,2,FALSE))</f>
        <v>34107130.9152437</v>
      </c>
      <c r="F10607" s="46">
        <f>IF($B$5=1,'ריבית יומית'!D10601,'ריבית יומית'!G10601)</f>
        <v>2.7242892239431882E-5</v>
      </c>
      <c r="G10607" s="50">
        <f t="shared" si="1192"/>
        <v>0</v>
      </c>
      <c r="H10607" s="29">
        <f t="shared" si="1190"/>
        <v>1</v>
      </c>
      <c r="I10607" s="30">
        <f>VLOOKUP(B10606,'מדדים וריביות'!B:C,2)</f>
        <v>33973054.607507899</v>
      </c>
      <c r="K10607" s="39">
        <f t="shared" si="1193"/>
        <v>0</v>
      </c>
      <c r="L10607" s="39">
        <f t="shared" si="1194"/>
        <v>0</v>
      </c>
      <c r="M10607" s="39">
        <f t="shared" si="1195"/>
        <v>0</v>
      </c>
      <c r="N10607" s="41">
        <f t="shared" si="1196"/>
        <v>0</v>
      </c>
    </row>
    <row r="10608" spans="2:14">
      <c r="B10608" s="1">
        <v>43473</v>
      </c>
      <c r="C10608" s="1">
        <f t="shared" si="1191"/>
        <v>43466</v>
      </c>
      <c r="E10608" s="42">
        <f>IF(DAY(B10608)&gt;14,VLOOKUP(DATE(YEAR(C10608),MONTH(C10608)-1,DAY(1)),'מדדים וריביות'!B:C,2,FALSE),VLOOKUP(DATE(YEAR(C10608),MONTH(C10608)-2,DAY(1)),'מדדים וריביות'!B:C,2,FALSE))</f>
        <v>34107130.9152437</v>
      </c>
      <c r="F10608" s="46">
        <f>IF($B$5=1,'ריבית יומית'!D10602,'ריבית יומית'!G10602)</f>
        <v>2.7242892239431882E-5</v>
      </c>
      <c r="G10608" s="50">
        <f t="shared" si="1192"/>
        <v>0</v>
      </c>
      <c r="H10608" s="29">
        <f t="shared" si="1190"/>
        <v>1</v>
      </c>
      <c r="I10608" s="30">
        <f>VLOOKUP(B10607,'מדדים וריביות'!B:C,2)</f>
        <v>33973054.607507899</v>
      </c>
      <c r="K10608" s="39">
        <f t="shared" si="1193"/>
        <v>0</v>
      </c>
      <c r="L10608" s="39">
        <f t="shared" si="1194"/>
        <v>0</v>
      </c>
      <c r="M10608" s="39">
        <f t="shared" si="1195"/>
        <v>0</v>
      </c>
      <c r="N10608" s="41">
        <f t="shared" si="1196"/>
        <v>0</v>
      </c>
    </row>
    <row r="10609" spans="2:14">
      <c r="B10609" s="1">
        <v>43474</v>
      </c>
      <c r="C10609" s="1">
        <f t="shared" si="1191"/>
        <v>43466</v>
      </c>
      <c r="E10609" s="42">
        <f>IF(DAY(B10609)&gt;14,VLOOKUP(DATE(YEAR(C10609),MONTH(C10609)-1,DAY(1)),'מדדים וריביות'!B:C,2,FALSE),VLOOKUP(DATE(YEAR(C10609),MONTH(C10609)-2,DAY(1)),'מדדים וריביות'!B:C,2,FALSE))</f>
        <v>34107130.9152437</v>
      </c>
      <c r="F10609" s="46">
        <f>IF($B$5=1,'ריבית יומית'!D10603,'ריבית יומית'!G10603)</f>
        <v>2.7242892239431882E-5</v>
      </c>
      <c r="G10609" s="50">
        <f t="shared" si="1192"/>
        <v>0</v>
      </c>
      <c r="H10609" s="29">
        <f t="shared" si="1190"/>
        <v>1</v>
      </c>
      <c r="I10609" s="30">
        <f>VLOOKUP(B10608,'מדדים וריביות'!B:C,2)</f>
        <v>33973054.607507899</v>
      </c>
      <c r="K10609" s="39">
        <f t="shared" si="1193"/>
        <v>0</v>
      </c>
      <c r="L10609" s="39">
        <f t="shared" si="1194"/>
        <v>0</v>
      </c>
      <c r="M10609" s="39">
        <f t="shared" si="1195"/>
        <v>0</v>
      </c>
      <c r="N10609" s="41">
        <f t="shared" si="1196"/>
        <v>0</v>
      </c>
    </row>
    <row r="10610" spans="2:14">
      <c r="B10610" s="1">
        <v>43475</v>
      </c>
      <c r="C10610" s="1">
        <f t="shared" si="1191"/>
        <v>43466</v>
      </c>
      <c r="E10610" s="42">
        <f>IF(DAY(B10610)&gt;14,VLOOKUP(DATE(YEAR(C10610),MONTH(C10610)-1,DAY(1)),'מדדים וריביות'!B:C,2,FALSE),VLOOKUP(DATE(YEAR(C10610),MONTH(C10610)-2,DAY(1)),'מדדים וריביות'!B:C,2,FALSE))</f>
        <v>34107130.9152437</v>
      </c>
      <c r="F10610" s="46">
        <f>IF($B$5=1,'ריבית יומית'!D10604,'ריבית יומית'!G10604)</f>
        <v>2.7242892239431882E-5</v>
      </c>
      <c r="G10610" s="50">
        <f t="shared" si="1192"/>
        <v>0</v>
      </c>
      <c r="H10610" s="29">
        <f t="shared" si="1190"/>
        <v>1</v>
      </c>
      <c r="I10610" s="30">
        <f>VLOOKUP(B10609,'מדדים וריביות'!B:C,2)</f>
        <v>33973054.607507899</v>
      </c>
      <c r="K10610" s="39">
        <f t="shared" si="1193"/>
        <v>0</v>
      </c>
      <c r="L10610" s="39">
        <f t="shared" si="1194"/>
        <v>0</v>
      </c>
      <c r="M10610" s="39">
        <f t="shared" si="1195"/>
        <v>0</v>
      </c>
      <c r="N10610" s="41">
        <f t="shared" si="1196"/>
        <v>0</v>
      </c>
    </row>
    <row r="10611" spans="2:14">
      <c r="B10611" s="1">
        <v>43476</v>
      </c>
      <c r="C10611" s="1">
        <f t="shared" si="1191"/>
        <v>43466</v>
      </c>
      <c r="E10611" s="42">
        <f>IF(DAY(B10611)&gt;14,VLOOKUP(DATE(YEAR(C10611),MONTH(C10611)-1,DAY(1)),'מדדים וריביות'!B:C,2,FALSE),VLOOKUP(DATE(YEAR(C10611),MONTH(C10611)-2,DAY(1)),'מדדים וריביות'!B:C,2,FALSE))</f>
        <v>34107130.9152437</v>
      </c>
      <c r="F10611" s="46">
        <f>IF($B$5=1,'ריבית יומית'!D10605,'ריבית יומית'!G10605)</f>
        <v>2.7242892239431882E-5</v>
      </c>
      <c r="G10611" s="50">
        <f t="shared" si="1192"/>
        <v>0</v>
      </c>
      <c r="H10611" s="29">
        <f t="shared" si="1190"/>
        <v>1</v>
      </c>
      <c r="I10611" s="30">
        <f>VLOOKUP(B10610,'מדדים וריביות'!B:C,2)</f>
        <v>33973054.607507899</v>
      </c>
      <c r="K10611" s="39">
        <f t="shared" si="1193"/>
        <v>0</v>
      </c>
      <c r="L10611" s="39">
        <f t="shared" si="1194"/>
        <v>0</v>
      </c>
      <c r="M10611" s="39">
        <f t="shared" si="1195"/>
        <v>0</v>
      </c>
      <c r="N10611" s="41">
        <f t="shared" si="1196"/>
        <v>0</v>
      </c>
    </row>
    <row r="10612" spans="2:14">
      <c r="B10612" s="1">
        <v>43477</v>
      </c>
      <c r="C10612" s="1">
        <f t="shared" si="1191"/>
        <v>43466</v>
      </c>
      <c r="E10612" s="42">
        <f>IF(DAY(B10612)&gt;14,VLOOKUP(DATE(YEAR(C10612),MONTH(C10612)-1,DAY(1)),'מדדים וריביות'!B:C,2,FALSE),VLOOKUP(DATE(YEAR(C10612),MONTH(C10612)-2,DAY(1)),'מדדים וריביות'!B:C,2,FALSE))</f>
        <v>34107130.9152437</v>
      </c>
      <c r="F10612" s="46">
        <f>IF($B$5=1,'ריבית יומית'!D10606,'ריבית יומית'!G10606)</f>
        <v>2.7242892239431882E-5</v>
      </c>
      <c r="G10612" s="50">
        <f t="shared" si="1192"/>
        <v>0</v>
      </c>
      <c r="H10612" s="29">
        <f t="shared" si="1190"/>
        <v>1</v>
      </c>
      <c r="I10612" s="30">
        <f>VLOOKUP(B10611,'מדדים וריביות'!B:C,2)</f>
        <v>33973054.607507899</v>
      </c>
      <c r="K10612" s="39">
        <f t="shared" si="1193"/>
        <v>0</v>
      </c>
      <c r="L10612" s="39">
        <f t="shared" si="1194"/>
        <v>0</v>
      </c>
      <c r="M10612" s="39">
        <f t="shared" si="1195"/>
        <v>0</v>
      </c>
      <c r="N10612" s="41">
        <f t="shared" si="1196"/>
        <v>0</v>
      </c>
    </row>
    <row r="10613" spans="2:14">
      <c r="B10613" s="1">
        <v>43478</v>
      </c>
      <c r="C10613" s="1">
        <f t="shared" si="1191"/>
        <v>43466</v>
      </c>
      <c r="E10613" s="42">
        <f>IF(DAY(B10613)&gt;14,VLOOKUP(DATE(YEAR(C10613),MONTH(C10613)-1,DAY(1)),'מדדים וריביות'!B:C,2,FALSE),VLOOKUP(DATE(YEAR(C10613),MONTH(C10613)-2,DAY(1)),'מדדים וריביות'!B:C,2,FALSE))</f>
        <v>34107130.9152437</v>
      </c>
      <c r="F10613" s="46">
        <f>IF($B$5=1,'ריבית יומית'!D10607,'ריבית יומית'!G10607)</f>
        <v>2.7242892239431882E-5</v>
      </c>
      <c r="G10613" s="50">
        <f t="shared" si="1192"/>
        <v>0</v>
      </c>
      <c r="H10613" s="29">
        <f t="shared" si="1190"/>
        <v>1</v>
      </c>
      <c r="I10613" s="30">
        <f>VLOOKUP(B10612,'מדדים וריביות'!B:C,2)</f>
        <v>33973054.607507899</v>
      </c>
      <c r="K10613" s="39">
        <f t="shared" si="1193"/>
        <v>0</v>
      </c>
      <c r="L10613" s="39">
        <f t="shared" si="1194"/>
        <v>0</v>
      </c>
      <c r="M10613" s="39">
        <f t="shared" si="1195"/>
        <v>0</v>
      </c>
      <c r="N10613" s="41">
        <f t="shared" si="1196"/>
        <v>0</v>
      </c>
    </row>
    <row r="10614" spans="2:14">
      <c r="B10614" s="1">
        <v>43479</v>
      </c>
      <c r="C10614" s="1">
        <f t="shared" si="1191"/>
        <v>43466</v>
      </c>
      <c r="E10614" s="42">
        <f>IF(DAY(B10614)&gt;14,VLOOKUP(DATE(YEAR(C10614),MONTH(C10614)-1,DAY(1)),'מדדים וריביות'!B:C,2,FALSE),VLOOKUP(DATE(YEAR(C10614),MONTH(C10614)-2,DAY(1)),'מדדים וריביות'!B:C,2,FALSE))</f>
        <v>34107130.9152437</v>
      </c>
      <c r="F10614" s="46">
        <f>IF($B$5=1,'ריבית יומית'!D10608,'ריבית יומית'!G10608)</f>
        <v>2.7242892239431882E-5</v>
      </c>
      <c r="G10614" s="50">
        <f t="shared" si="1192"/>
        <v>0</v>
      </c>
      <c r="H10614" s="29">
        <f t="shared" si="1190"/>
        <v>1</v>
      </c>
      <c r="I10614" s="30">
        <f>VLOOKUP(B10613,'מדדים וריביות'!B:C,2)</f>
        <v>33973054.607507899</v>
      </c>
      <c r="K10614" s="39">
        <f t="shared" si="1193"/>
        <v>0</v>
      </c>
      <c r="L10614" s="39">
        <f t="shared" si="1194"/>
        <v>0</v>
      </c>
      <c r="M10614" s="39">
        <f t="shared" si="1195"/>
        <v>0</v>
      </c>
      <c r="N10614" s="41">
        <f t="shared" si="1196"/>
        <v>0</v>
      </c>
    </row>
    <row r="10615" spans="2:14">
      <c r="B10615" s="1">
        <v>43480</v>
      </c>
      <c r="C10615" s="1">
        <f t="shared" si="1191"/>
        <v>43466</v>
      </c>
      <c r="E10615" s="42">
        <f>IF(DAY(B10615)&gt;14,VLOOKUP(DATE(YEAR(C10615),MONTH(C10615)-1,DAY(1)),'מדדים וריביות'!B:C,2,FALSE),VLOOKUP(DATE(YEAR(C10615),MONTH(C10615)-2,DAY(1)),'מדדים וריביות'!B:C,2,FALSE))</f>
        <v>34006321.661307</v>
      </c>
      <c r="F10615" s="46">
        <f>IF($B$5=1,'ריבית יומית'!D10609,'ריבית יומית'!G10609)</f>
        <v>2.7242892239431882E-5</v>
      </c>
      <c r="G10615" s="50">
        <f t="shared" si="1192"/>
        <v>0</v>
      </c>
      <c r="H10615" s="29">
        <f t="shared" si="1190"/>
        <v>1</v>
      </c>
      <c r="I10615" s="30">
        <f>VLOOKUP(B10614,'מדדים וריביות'!B:C,2)</f>
        <v>33973054.607507899</v>
      </c>
      <c r="K10615" s="39">
        <f t="shared" si="1193"/>
        <v>0</v>
      </c>
      <c r="L10615" s="39">
        <f t="shared" si="1194"/>
        <v>0</v>
      </c>
      <c r="M10615" s="39">
        <f t="shared" si="1195"/>
        <v>0</v>
      </c>
      <c r="N10615" s="41">
        <f t="shared" si="1196"/>
        <v>0</v>
      </c>
    </row>
    <row r="10616" spans="2:14">
      <c r="B10616" s="1">
        <v>43481</v>
      </c>
      <c r="C10616" s="1">
        <f t="shared" si="1191"/>
        <v>43466</v>
      </c>
      <c r="E10616" s="42">
        <f>IF(DAY(B10616)&gt;14,VLOOKUP(DATE(YEAR(C10616),MONTH(C10616)-1,DAY(1)),'מדדים וריביות'!B:C,2,FALSE),VLOOKUP(DATE(YEAR(C10616),MONTH(C10616)-2,DAY(1)),'מדדים וריביות'!B:C,2,FALSE))</f>
        <v>34006321.661307</v>
      </c>
      <c r="F10616" s="46">
        <f>IF($B$5=1,'ריבית יומית'!D10610,'ריבית יומית'!G10610)</f>
        <v>2.7242892239431882E-5</v>
      </c>
      <c r="G10616" s="50">
        <f t="shared" si="1192"/>
        <v>0</v>
      </c>
      <c r="H10616" s="29">
        <f t="shared" si="1190"/>
        <v>1</v>
      </c>
      <c r="I10616" s="30">
        <f>VLOOKUP(B10615,'מדדים וריביות'!B:C,2)</f>
        <v>33973054.607507899</v>
      </c>
      <c r="K10616" s="39">
        <f t="shared" si="1193"/>
        <v>0</v>
      </c>
      <c r="L10616" s="39">
        <f t="shared" si="1194"/>
        <v>0</v>
      </c>
      <c r="M10616" s="39">
        <f t="shared" si="1195"/>
        <v>0</v>
      </c>
      <c r="N10616" s="41">
        <f t="shared" si="1196"/>
        <v>0</v>
      </c>
    </row>
    <row r="10617" spans="2:14">
      <c r="B10617" s="1">
        <v>43482</v>
      </c>
      <c r="C10617" s="1">
        <f t="shared" si="1191"/>
        <v>43466</v>
      </c>
      <c r="E10617" s="42">
        <f>IF(DAY(B10617)&gt;14,VLOOKUP(DATE(YEAR(C10617),MONTH(C10617)-1,DAY(1)),'מדדים וריביות'!B:C,2,FALSE),VLOOKUP(DATE(YEAR(C10617),MONTH(C10617)-2,DAY(1)),'מדדים וריביות'!B:C,2,FALSE))</f>
        <v>34006321.661307</v>
      </c>
      <c r="F10617" s="46">
        <f>IF($B$5=1,'ריבית יומית'!D10611,'ריבית יומית'!G10611)</f>
        <v>2.7242892239431882E-5</v>
      </c>
      <c r="G10617" s="50">
        <f t="shared" si="1192"/>
        <v>0</v>
      </c>
      <c r="H10617" s="29">
        <f t="shared" si="1190"/>
        <v>1</v>
      </c>
      <c r="I10617" s="30">
        <f>VLOOKUP(B10616,'מדדים וריביות'!B:C,2)</f>
        <v>33973054.607507899</v>
      </c>
      <c r="K10617" s="39">
        <f t="shared" si="1193"/>
        <v>0</v>
      </c>
      <c r="L10617" s="39">
        <f t="shared" si="1194"/>
        <v>0</v>
      </c>
      <c r="M10617" s="39">
        <f t="shared" si="1195"/>
        <v>0</v>
      </c>
      <c r="N10617" s="41">
        <f t="shared" si="1196"/>
        <v>0</v>
      </c>
    </row>
    <row r="10618" spans="2:14">
      <c r="B10618" s="1">
        <v>43483</v>
      </c>
      <c r="C10618" s="1">
        <f t="shared" si="1191"/>
        <v>43466</v>
      </c>
      <c r="E10618" s="42">
        <f>IF(DAY(B10618)&gt;14,VLOOKUP(DATE(YEAR(C10618),MONTH(C10618)-1,DAY(1)),'מדדים וריביות'!B:C,2,FALSE),VLOOKUP(DATE(YEAR(C10618),MONTH(C10618)-2,DAY(1)),'מדדים וריביות'!B:C,2,FALSE))</f>
        <v>34006321.661307</v>
      </c>
      <c r="F10618" s="46">
        <f>IF($B$5=1,'ריבית יומית'!D10612,'ריבית יומית'!G10612)</f>
        <v>2.7242892239431882E-5</v>
      </c>
      <c r="G10618" s="50">
        <f t="shared" si="1192"/>
        <v>0</v>
      </c>
      <c r="H10618" s="29">
        <f t="shared" si="1190"/>
        <v>1</v>
      </c>
      <c r="I10618" s="30">
        <f>VLOOKUP(B10617,'מדדים וריביות'!B:C,2)</f>
        <v>33973054.607507899</v>
      </c>
      <c r="K10618" s="39">
        <f t="shared" si="1193"/>
        <v>0</v>
      </c>
      <c r="L10618" s="39">
        <f t="shared" si="1194"/>
        <v>0</v>
      </c>
      <c r="M10618" s="39">
        <f t="shared" si="1195"/>
        <v>0</v>
      </c>
      <c r="N10618" s="41">
        <f t="shared" si="1196"/>
        <v>0</v>
      </c>
    </row>
    <row r="10619" spans="2:14">
      <c r="B10619" s="1">
        <v>43484</v>
      </c>
      <c r="C10619" s="1">
        <f t="shared" si="1191"/>
        <v>43466</v>
      </c>
      <c r="E10619" s="42">
        <f>IF(DAY(B10619)&gt;14,VLOOKUP(DATE(YEAR(C10619),MONTH(C10619)-1,DAY(1)),'מדדים וריביות'!B:C,2,FALSE),VLOOKUP(DATE(YEAR(C10619),MONTH(C10619)-2,DAY(1)),'מדדים וריביות'!B:C,2,FALSE))</f>
        <v>34006321.661307</v>
      </c>
      <c r="F10619" s="46">
        <f>IF($B$5=1,'ריבית יומית'!D10613,'ריבית יומית'!G10613)</f>
        <v>2.7242892239431882E-5</v>
      </c>
      <c r="G10619" s="50">
        <f t="shared" si="1192"/>
        <v>0</v>
      </c>
      <c r="H10619" s="29">
        <f t="shared" si="1190"/>
        <v>1</v>
      </c>
      <c r="I10619" s="30">
        <f>VLOOKUP(B10618,'מדדים וריביות'!B:C,2)</f>
        <v>33973054.607507899</v>
      </c>
      <c r="K10619" s="39">
        <f t="shared" si="1193"/>
        <v>0</v>
      </c>
      <c r="L10619" s="39">
        <f t="shared" si="1194"/>
        <v>0</v>
      </c>
      <c r="M10619" s="39">
        <f t="shared" si="1195"/>
        <v>0</v>
      </c>
      <c r="N10619" s="41">
        <f t="shared" si="1196"/>
        <v>0</v>
      </c>
    </row>
    <row r="10620" spans="2:14">
      <c r="B10620" s="1">
        <v>43485</v>
      </c>
      <c r="C10620" s="1">
        <f t="shared" si="1191"/>
        <v>43466</v>
      </c>
      <c r="E10620" s="42">
        <f>IF(DAY(B10620)&gt;14,VLOOKUP(DATE(YEAR(C10620),MONTH(C10620)-1,DAY(1)),'מדדים וריביות'!B:C,2,FALSE),VLOOKUP(DATE(YEAR(C10620),MONTH(C10620)-2,DAY(1)),'מדדים וריביות'!B:C,2,FALSE))</f>
        <v>34006321.661307</v>
      </c>
      <c r="F10620" s="46">
        <f>IF($B$5=1,'ריבית יומית'!D10614,'ריבית יומית'!G10614)</f>
        <v>2.7242892239431882E-5</v>
      </c>
      <c r="G10620" s="50">
        <f t="shared" si="1192"/>
        <v>0</v>
      </c>
      <c r="H10620" s="29">
        <f t="shared" si="1190"/>
        <v>1</v>
      </c>
      <c r="I10620" s="30">
        <f>VLOOKUP(B10619,'מדדים וריביות'!B:C,2)</f>
        <v>33973054.607507899</v>
      </c>
      <c r="K10620" s="39">
        <f t="shared" si="1193"/>
        <v>0</v>
      </c>
      <c r="L10620" s="39">
        <f t="shared" si="1194"/>
        <v>0</v>
      </c>
      <c r="M10620" s="39">
        <f t="shared" si="1195"/>
        <v>0</v>
      </c>
      <c r="N10620" s="41">
        <f t="shared" si="1196"/>
        <v>0</v>
      </c>
    </row>
    <row r="10621" spans="2:14">
      <c r="B10621" s="1">
        <v>43486</v>
      </c>
      <c r="C10621" s="1">
        <f t="shared" si="1191"/>
        <v>43466</v>
      </c>
      <c r="E10621" s="42">
        <f>IF(DAY(B10621)&gt;14,VLOOKUP(DATE(YEAR(C10621),MONTH(C10621)-1,DAY(1)),'מדדים וריביות'!B:C,2,FALSE),VLOOKUP(DATE(YEAR(C10621),MONTH(C10621)-2,DAY(1)),'מדדים וריביות'!B:C,2,FALSE))</f>
        <v>34006321.661307</v>
      </c>
      <c r="F10621" s="46">
        <f>IF($B$5=1,'ריבית יומית'!D10615,'ריבית יומית'!G10615)</f>
        <v>2.7242892239431882E-5</v>
      </c>
      <c r="G10621" s="50">
        <f t="shared" si="1192"/>
        <v>0</v>
      </c>
      <c r="H10621" s="29">
        <f t="shared" si="1190"/>
        <v>1</v>
      </c>
      <c r="I10621" s="30">
        <f>VLOOKUP(B10620,'מדדים וריביות'!B:C,2)</f>
        <v>33973054.607507899</v>
      </c>
      <c r="K10621" s="39">
        <f t="shared" si="1193"/>
        <v>0</v>
      </c>
      <c r="L10621" s="39">
        <f t="shared" si="1194"/>
        <v>0</v>
      </c>
      <c r="M10621" s="39">
        <f t="shared" si="1195"/>
        <v>0</v>
      </c>
      <c r="N10621" s="41">
        <f t="shared" si="1196"/>
        <v>0</v>
      </c>
    </row>
    <row r="10622" spans="2:14">
      <c r="B10622" s="1">
        <v>43487</v>
      </c>
      <c r="C10622" s="1">
        <f t="shared" si="1191"/>
        <v>43466</v>
      </c>
      <c r="E10622" s="42">
        <f>IF(DAY(B10622)&gt;14,VLOOKUP(DATE(YEAR(C10622),MONTH(C10622)-1,DAY(1)),'מדדים וריביות'!B:C,2,FALSE),VLOOKUP(DATE(YEAR(C10622),MONTH(C10622)-2,DAY(1)),'מדדים וריביות'!B:C,2,FALSE))</f>
        <v>34006321.661307</v>
      </c>
      <c r="F10622" s="46">
        <f>IF($B$5=1,'ריבית יומית'!D10616,'ריבית יומית'!G10616)</f>
        <v>2.7242892239431882E-5</v>
      </c>
      <c r="G10622" s="50">
        <f t="shared" si="1192"/>
        <v>0</v>
      </c>
      <c r="H10622" s="29">
        <f t="shared" si="1190"/>
        <v>1</v>
      </c>
      <c r="I10622" s="30">
        <f>VLOOKUP(B10621,'מדדים וריביות'!B:C,2)</f>
        <v>33973054.607507899</v>
      </c>
      <c r="K10622" s="39">
        <f t="shared" si="1193"/>
        <v>0</v>
      </c>
      <c r="L10622" s="39">
        <f t="shared" si="1194"/>
        <v>0</v>
      </c>
      <c r="M10622" s="39">
        <f t="shared" si="1195"/>
        <v>0</v>
      </c>
      <c r="N10622" s="41">
        <f t="shared" si="1196"/>
        <v>0</v>
      </c>
    </row>
    <row r="10623" spans="2:14">
      <c r="B10623" s="1">
        <v>43488</v>
      </c>
      <c r="C10623" s="1">
        <f t="shared" si="1191"/>
        <v>43466</v>
      </c>
      <c r="E10623" s="42">
        <f>IF(DAY(B10623)&gt;14,VLOOKUP(DATE(YEAR(C10623),MONTH(C10623)-1,DAY(1)),'מדדים וריביות'!B:C,2,FALSE),VLOOKUP(DATE(YEAR(C10623),MONTH(C10623)-2,DAY(1)),'מדדים וריביות'!B:C,2,FALSE))</f>
        <v>34006321.661307</v>
      </c>
      <c r="F10623" s="46">
        <f>IF($B$5=1,'ריבית יומית'!D10617,'ריבית יומית'!G10617)</f>
        <v>2.7242892239431882E-5</v>
      </c>
      <c r="G10623" s="50">
        <f t="shared" si="1192"/>
        <v>0</v>
      </c>
      <c r="H10623" s="29">
        <f t="shared" si="1190"/>
        <v>1</v>
      </c>
      <c r="I10623" s="30">
        <f>VLOOKUP(B10622,'מדדים וריביות'!B:C,2)</f>
        <v>33973054.607507899</v>
      </c>
      <c r="K10623" s="39">
        <f t="shared" si="1193"/>
        <v>0</v>
      </c>
      <c r="L10623" s="39">
        <f t="shared" si="1194"/>
        <v>0</v>
      </c>
      <c r="M10623" s="39">
        <f t="shared" si="1195"/>
        <v>0</v>
      </c>
      <c r="N10623" s="41">
        <f t="shared" si="1196"/>
        <v>0</v>
      </c>
    </row>
    <row r="10624" spans="2:14">
      <c r="B10624" s="1">
        <v>43489</v>
      </c>
      <c r="C10624" s="1">
        <f t="shared" si="1191"/>
        <v>43466</v>
      </c>
      <c r="E10624" s="42">
        <f>IF(DAY(B10624)&gt;14,VLOOKUP(DATE(YEAR(C10624),MONTH(C10624)-1,DAY(1)),'מדדים וריביות'!B:C,2,FALSE),VLOOKUP(DATE(YEAR(C10624),MONTH(C10624)-2,DAY(1)),'מדדים וריביות'!B:C,2,FALSE))</f>
        <v>34006321.661307</v>
      </c>
      <c r="F10624" s="46">
        <f>IF($B$5=1,'ריבית יומית'!D10618,'ריבית יומית'!G10618)</f>
        <v>2.7242892239431882E-5</v>
      </c>
      <c r="G10624" s="50">
        <f t="shared" si="1192"/>
        <v>0</v>
      </c>
      <c r="H10624" s="29">
        <f t="shared" si="1190"/>
        <v>1</v>
      </c>
      <c r="I10624" s="30">
        <f>VLOOKUP(B10623,'מדדים וריביות'!B:C,2)</f>
        <v>33973054.607507899</v>
      </c>
      <c r="K10624" s="39">
        <f t="shared" si="1193"/>
        <v>0</v>
      </c>
      <c r="L10624" s="39">
        <f t="shared" si="1194"/>
        <v>0</v>
      </c>
      <c r="M10624" s="39">
        <f t="shared" si="1195"/>
        <v>0</v>
      </c>
      <c r="N10624" s="41">
        <f t="shared" si="1196"/>
        <v>0</v>
      </c>
    </row>
    <row r="10625" spans="2:14">
      <c r="B10625" s="1">
        <v>43490</v>
      </c>
      <c r="C10625" s="1">
        <f t="shared" si="1191"/>
        <v>43466</v>
      </c>
      <c r="E10625" s="42">
        <f>IF(DAY(B10625)&gt;14,VLOOKUP(DATE(YEAR(C10625),MONTH(C10625)-1,DAY(1)),'מדדים וריביות'!B:C,2,FALSE),VLOOKUP(DATE(YEAR(C10625),MONTH(C10625)-2,DAY(1)),'מדדים וריביות'!B:C,2,FALSE))</f>
        <v>34006321.661307</v>
      </c>
      <c r="F10625" s="46">
        <f>IF($B$5=1,'ריבית יומית'!D10619,'ריבית יומית'!G10619)</f>
        <v>2.7242892239431882E-5</v>
      </c>
      <c r="G10625" s="50">
        <f t="shared" si="1192"/>
        <v>0</v>
      </c>
      <c r="H10625" s="29">
        <f t="shared" si="1190"/>
        <v>1</v>
      </c>
      <c r="I10625" s="30">
        <f>VLOOKUP(B10624,'מדדים וריביות'!B:C,2)</f>
        <v>33973054.607507899</v>
      </c>
      <c r="K10625" s="39">
        <f t="shared" si="1193"/>
        <v>0</v>
      </c>
      <c r="L10625" s="39">
        <f t="shared" si="1194"/>
        <v>0</v>
      </c>
      <c r="M10625" s="39">
        <f t="shared" si="1195"/>
        <v>0</v>
      </c>
      <c r="N10625" s="41">
        <f t="shared" si="1196"/>
        <v>0</v>
      </c>
    </row>
    <row r="10626" spans="2:14">
      <c r="B10626" s="1">
        <v>43491</v>
      </c>
      <c r="C10626" s="1">
        <f t="shared" si="1191"/>
        <v>43466</v>
      </c>
      <c r="E10626" s="42">
        <f>IF(DAY(B10626)&gt;14,VLOOKUP(DATE(YEAR(C10626),MONTH(C10626)-1,DAY(1)),'מדדים וריביות'!B:C,2,FALSE),VLOOKUP(DATE(YEAR(C10626),MONTH(C10626)-2,DAY(1)),'מדדים וריביות'!B:C,2,FALSE))</f>
        <v>34006321.661307</v>
      </c>
      <c r="F10626" s="46">
        <f>IF($B$5=1,'ריבית יומית'!D10620,'ריבית יומית'!G10620)</f>
        <v>2.7242892239431882E-5</v>
      </c>
      <c r="G10626" s="50">
        <f t="shared" si="1192"/>
        <v>0</v>
      </c>
      <c r="H10626" s="29">
        <f t="shared" si="1190"/>
        <v>1</v>
      </c>
      <c r="I10626" s="30">
        <f>VLOOKUP(B10625,'מדדים וריביות'!B:C,2)</f>
        <v>33973054.607507899</v>
      </c>
      <c r="K10626" s="39">
        <f t="shared" si="1193"/>
        <v>0</v>
      </c>
      <c r="L10626" s="39">
        <f t="shared" si="1194"/>
        <v>0</v>
      </c>
      <c r="M10626" s="39">
        <f t="shared" si="1195"/>
        <v>0</v>
      </c>
      <c r="N10626" s="41">
        <f t="shared" si="1196"/>
        <v>0</v>
      </c>
    </row>
    <row r="10627" spans="2:14">
      <c r="B10627" s="1">
        <v>43492</v>
      </c>
      <c r="C10627" s="1">
        <f t="shared" si="1191"/>
        <v>43466</v>
      </c>
      <c r="E10627" s="42">
        <f>IF(DAY(B10627)&gt;14,VLOOKUP(DATE(YEAR(C10627),MONTH(C10627)-1,DAY(1)),'מדדים וריביות'!B:C,2,FALSE),VLOOKUP(DATE(YEAR(C10627),MONTH(C10627)-2,DAY(1)),'מדדים וריביות'!B:C,2,FALSE))</f>
        <v>34006321.661307</v>
      </c>
      <c r="F10627" s="46">
        <f>IF($B$5=1,'ריבית יומית'!D10621,'ריבית יומית'!G10621)</f>
        <v>2.7242892239431882E-5</v>
      </c>
      <c r="G10627" s="50">
        <f t="shared" si="1192"/>
        <v>0</v>
      </c>
      <c r="H10627" s="29">
        <f t="shared" si="1190"/>
        <v>1</v>
      </c>
      <c r="I10627" s="30">
        <f>VLOOKUP(B10626,'מדדים וריביות'!B:C,2)</f>
        <v>33973054.607507899</v>
      </c>
      <c r="K10627" s="39">
        <f t="shared" si="1193"/>
        <v>0</v>
      </c>
      <c r="L10627" s="39">
        <f t="shared" si="1194"/>
        <v>0</v>
      </c>
      <c r="M10627" s="39">
        <f t="shared" si="1195"/>
        <v>0</v>
      </c>
      <c r="N10627" s="41">
        <f t="shared" si="1196"/>
        <v>0</v>
      </c>
    </row>
    <row r="10628" spans="2:14">
      <c r="B10628" s="1">
        <v>43493</v>
      </c>
      <c r="C10628" s="1">
        <f t="shared" si="1191"/>
        <v>43466</v>
      </c>
      <c r="E10628" s="42">
        <f>IF(DAY(B10628)&gt;14,VLOOKUP(DATE(YEAR(C10628),MONTH(C10628)-1,DAY(1)),'מדדים וריביות'!B:C,2,FALSE),VLOOKUP(DATE(YEAR(C10628),MONTH(C10628)-2,DAY(1)),'מדדים וריביות'!B:C,2,FALSE))</f>
        <v>34006321.661307</v>
      </c>
      <c r="F10628" s="46">
        <f>IF($B$5=1,'ריבית יומית'!D10622,'ריבית יומית'!G10622)</f>
        <v>2.7242892239431882E-5</v>
      </c>
      <c r="G10628" s="50">
        <f t="shared" si="1192"/>
        <v>0</v>
      </c>
      <c r="H10628" s="29">
        <f t="shared" si="1190"/>
        <v>1</v>
      </c>
      <c r="I10628" s="30">
        <f>VLOOKUP(B10627,'מדדים וריביות'!B:C,2)</f>
        <v>33973054.607507899</v>
      </c>
      <c r="K10628" s="39">
        <f t="shared" si="1193"/>
        <v>0</v>
      </c>
      <c r="L10628" s="39">
        <f t="shared" si="1194"/>
        <v>0</v>
      </c>
      <c r="M10628" s="39">
        <f t="shared" si="1195"/>
        <v>0</v>
      </c>
      <c r="N10628" s="41">
        <f t="shared" si="1196"/>
        <v>0</v>
      </c>
    </row>
    <row r="10629" spans="2:14">
      <c r="B10629" s="1">
        <v>43494</v>
      </c>
      <c r="C10629" s="1">
        <f t="shared" si="1191"/>
        <v>43466</v>
      </c>
      <c r="E10629" s="42">
        <f>IF(DAY(B10629)&gt;14,VLOOKUP(DATE(YEAR(C10629),MONTH(C10629)-1,DAY(1)),'מדדים וריביות'!B:C,2,FALSE),VLOOKUP(DATE(YEAR(C10629),MONTH(C10629)-2,DAY(1)),'מדדים וריביות'!B:C,2,FALSE))</f>
        <v>34006321.661307</v>
      </c>
      <c r="F10629" s="46">
        <f>IF($B$5=1,'ריבית יומית'!D10623,'ריבית יומית'!G10623)</f>
        <v>2.7242892239431882E-5</v>
      </c>
      <c r="G10629" s="50">
        <f t="shared" si="1192"/>
        <v>0</v>
      </c>
      <c r="H10629" s="29">
        <f t="shared" si="1190"/>
        <v>1</v>
      </c>
      <c r="I10629" s="30">
        <f>VLOOKUP(B10628,'מדדים וריביות'!B:C,2)</f>
        <v>33973054.607507899</v>
      </c>
      <c r="K10629" s="39">
        <f t="shared" si="1193"/>
        <v>0</v>
      </c>
      <c r="L10629" s="39">
        <f t="shared" si="1194"/>
        <v>0</v>
      </c>
      <c r="M10629" s="39">
        <f t="shared" si="1195"/>
        <v>0</v>
      </c>
      <c r="N10629" s="41">
        <f t="shared" si="1196"/>
        <v>0</v>
      </c>
    </row>
    <row r="10630" spans="2:14">
      <c r="B10630" s="1">
        <v>43495</v>
      </c>
      <c r="C10630" s="1">
        <f t="shared" si="1191"/>
        <v>43466</v>
      </c>
      <c r="E10630" s="42">
        <f>IF(DAY(B10630)&gt;14,VLOOKUP(DATE(YEAR(C10630),MONTH(C10630)-1,DAY(1)),'מדדים וריביות'!B:C,2,FALSE),VLOOKUP(DATE(YEAR(C10630),MONTH(C10630)-2,DAY(1)),'מדדים וריביות'!B:C,2,FALSE))</f>
        <v>34006321.661307</v>
      </c>
      <c r="F10630" s="46">
        <f>IF($B$5=1,'ריבית יומית'!D10624,'ריבית יומית'!G10624)</f>
        <v>2.7242892239431882E-5</v>
      </c>
      <c r="G10630" s="50">
        <f t="shared" si="1192"/>
        <v>0</v>
      </c>
      <c r="H10630" s="29">
        <f t="shared" si="1190"/>
        <v>1</v>
      </c>
      <c r="I10630" s="30">
        <f>VLOOKUP(B10629,'מדדים וריביות'!B:C,2)</f>
        <v>33973054.607507899</v>
      </c>
      <c r="K10630" s="39">
        <f t="shared" si="1193"/>
        <v>0</v>
      </c>
      <c r="L10630" s="39">
        <f t="shared" si="1194"/>
        <v>0</v>
      </c>
      <c r="M10630" s="39">
        <f t="shared" si="1195"/>
        <v>0</v>
      </c>
      <c r="N10630" s="41">
        <f t="shared" si="1196"/>
        <v>0</v>
      </c>
    </row>
    <row r="10631" spans="2:14">
      <c r="B10631" s="1">
        <v>43496</v>
      </c>
      <c r="C10631" s="1">
        <f t="shared" si="1191"/>
        <v>43466</v>
      </c>
      <c r="E10631" s="42">
        <f>IF(DAY(B10631)&gt;14,VLOOKUP(DATE(YEAR(C10631),MONTH(C10631)-1,DAY(1)),'מדדים וריביות'!B:C,2,FALSE),VLOOKUP(DATE(YEAR(C10631),MONTH(C10631)-2,DAY(1)),'מדדים וריביות'!B:C,2,FALSE))</f>
        <v>34006321.661307</v>
      </c>
      <c r="F10631" s="46">
        <f>IF($B$5=1,'ריבית יומית'!D10625,'ריבית יומית'!G10625)</f>
        <v>2.7242892239431882E-5</v>
      </c>
      <c r="G10631" s="50">
        <f t="shared" si="1192"/>
        <v>0</v>
      </c>
      <c r="H10631" s="29">
        <f t="shared" si="1190"/>
        <v>1</v>
      </c>
      <c r="I10631" s="30">
        <f>VLOOKUP(B10630,'מדדים וריביות'!B:C,2)</f>
        <v>33973054.607507899</v>
      </c>
      <c r="K10631" s="39">
        <f t="shared" si="1193"/>
        <v>0</v>
      </c>
      <c r="L10631" s="39">
        <f t="shared" si="1194"/>
        <v>0</v>
      </c>
      <c r="M10631" s="39">
        <f t="shared" si="1195"/>
        <v>0</v>
      </c>
      <c r="N10631" s="41">
        <f t="shared" si="1196"/>
        <v>0</v>
      </c>
    </row>
    <row r="10632" spans="2:14">
      <c r="B10632" s="1">
        <v>43497</v>
      </c>
      <c r="C10632" s="1">
        <f t="shared" si="1191"/>
        <v>43497</v>
      </c>
      <c r="E10632" s="42">
        <f>IF(DAY(B10632)&gt;14,VLOOKUP(DATE(YEAR(C10632),MONTH(C10632)-1,DAY(1)),'מדדים וריביות'!B:C,2,FALSE),VLOOKUP(DATE(YEAR(C10632),MONTH(C10632)-2,DAY(1)),'מדדים וריביות'!B:C,2,FALSE))</f>
        <v>34006321.661307</v>
      </c>
      <c r="F10632" s="46">
        <f>IF($B$5=1,'ריבית יומית'!D10626,'ריבית יומית'!G10626)</f>
        <v>2.7242892239431882E-5</v>
      </c>
      <c r="G10632" s="50">
        <f t="shared" si="1192"/>
        <v>0</v>
      </c>
      <c r="H10632" s="29">
        <f t="shared" si="1190"/>
        <v>1</v>
      </c>
      <c r="I10632" s="30">
        <f>VLOOKUP(B10631,'מדדים וריביות'!B:C,2)</f>
        <v>33973054.607507899</v>
      </c>
      <c r="K10632" s="39">
        <f t="shared" si="1193"/>
        <v>0</v>
      </c>
      <c r="L10632" s="39">
        <f t="shared" si="1194"/>
        <v>0</v>
      </c>
      <c r="M10632" s="39">
        <f t="shared" si="1195"/>
        <v>0</v>
      </c>
      <c r="N10632" s="41">
        <f t="shared" si="1196"/>
        <v>0</v>
      </c>
    </row>
    <row r="10633" spans="2:14">
      <c r="B10633" s="1">
        <v>43498</v>
      </c>
      <c r="C10633" s="1">
        <f t="shared" si="1191"/>
        <v>43497</v>
      </c>
      <c r="E10633" s="42">
        <f>IF(DAY(B10633)&gt;14,VLOOKUP(DATE(YEAR(C10633),MONTH(C10633)-1,DAY(1)),'מדדים וריביות'!B:C,2,FALSE),VLOOKUP(DATE(YEAR(C10633),MONTH(C10633)-2,DAY(1)),'מדדים וריביות'!B:C,2,FALSE))</f>
        <v>34006321.661307</v>
      </c>
      <c r="F10633" s="46">
        <f>IF($B$5=1,'ריבית יומית'!D10627,'ריבית יומית'!G10627)</f>
        <v>2.7242892239431882E-5</v>
      </c>
      <c r="G10633" s="50">
        <f t="shared" si="1192"/>
        <v>0</v>
      </c>
      <c r="H10633" s="29">
        <f t="shared" si="1190"/>
        <v>1</v>
      </c>
      <c r="I10633" s="30">
        <f>VLOOKUP(B10632,'מדדים וריביות'!B:C,2)</f>
        <v>34006993.722999901</v>
      </c>
      <c r="K10633" s="39">
        <f t="shared" si="1193"/>
        <v>0</v>
      </c>
      <c r="L10633" s="39">
        <f t="shared" si="1194"/>
        <v>0</v>
      </c>
      <c r="M10633" s="39">
        <f t="shared" si="1195"/>
        <v>0</v>
      </c>
      <c r="N10633" s="41">
        <f t="shared" si="1196"/>
        <v>0</v>
      </c>
    </row>
    <row r="10634" spans="2:14">
      <c r="B10634" s="1">
        <v>43499</v>
      </c>
      <c r="C10634" s="1">
        <f t="shared" si="1191"/>
        <v>43497</v>
      </c>
      <c r="E10634" s="42">
        <f>IF(DAY(B10634)&gt;14,VLOOKUP(DATE(YEAR(C10634),MONTH(C10634)-1,DAY(1)),'מדדים וריביות'!B:C,2,FALSE),VLOOKUP(DATE(YEAR(C10634),MONTH(C10634)-2,DAY(1)),'מדדים וריביות'!B:C,2,FALSE))</f>
        <v>34006321.661307</v>
      </c>
      <c r="F10634" s="46">
        <f>IF($B$5=1,'ריבית יומית'!D10628,'ריבית יומית'!G10628)</f>
        <v>2.7242892239431882E-5</v>
      </c>
      <c r="G10634" s="50">
        <f t="shared" si="1192"/>
        <v>0</v>
      </c>
      <c r="H10634" s="29">
        <f t="shared" si="1190"/>
        <v>1</v>
      </c>
      <c r="I10634" s="30">
        <f>VLOOKUP(B10633,'מדדים וריביות'!B:C,2)</f>
        <v>34006993.722999901</v>
      </c>
      <c r="K10634" s="39">
        <f t="shared" si="1193"/>
        <v>0</v>
      </c>
      <c r="L10634" s="39">
        <f t="shared" si="1194"/>
        <v>0</v>
      </c>
      <c r="M10634" s="39">
        <f t="shared" si="1195"/>
        <v>0</v>
      </c>
      <c r="N10634" s="41">
        <f t="shared" si="1196"/>
        <v>0</v>
      </c>
    </row>
    <row r="10635" spans="2:14">
      <c r="B10635" s="1">
        <v>43500</v>
      </c>
      <c r="C10635" s="1">
        <f t="shared" si="1191"/>
        <v>43497</v>
      </c>
      <c r="E10635" s="42">
        <f>IF(DAY(B10635)&gt;14,VLOOKUP(DATE(YEAR(C10635),MONTH(C10635)-1,DAY(1)),'מדדים וריביות'!B:C,2,FALSE),VLOOKUP(DATE(YEAR(C10635),MONTH(C10635)-2,DAY(1)),'מדדים וריביות'!B:C,2,FALSE))</f>
        <v>34006321.661307</v>
      </c>
      <c r="F10635" s="46">
        <f>IF($B$5=1,'ריבית יומית'!D10629,'ריבית יומית'!G10629)</f>
        <v>2.7242892239431882E-5</v>
      </c>
      <c r="G10635" s="50">
        <f t="shared" si="1192"/>
        <v>0</v>
      </c>
      <c r="H10635" s="29">
        <f t="shared" si="1190"/>
        <v>1</v>
      </c>
      <c r="I10635" s="30">
        <f>VLOOKUP(B10634,'מדדים וריביות'!B:C,2)</f>
        <v>34006993.722999901</v>
      </c>
      <c r="K10635" s="39">
        <f t="shared" si="1193"/>
        <v>0</v>
      </c>
      <c r="L10635" s="39">
        <f t="shared" si="1194"/>
        <v>0</v>
      </c>
      <c r="M10635" s="39">
        <f t="shared" si="1195"/>
        <v>0</v>
      </c>
      <c r="N10635" s="41">
        <f t="shared" si="1196"/>
        <v>0</v>
      </c>
    </row>
    <row r="10636" spans="2:14">
      <c r="B10636" s="1">
        <v>43501</v>
      </c>
      <c r="C10636" s="1">
        <f t="shared" si="1191"/>
        <v>43497</v>
      </c>
      <c r="E10636" s="42">
        <f>IF(DAY(B10636)&gt;14,VLOOKUP(DATE(YEAR(C10636),MONTH(C10636)-1,DAY(1)),'מדדים וריביות'!B:C,2,FALSE),VLOOKUP(DATE(YEAR(C10636),MONTH(C10636)-2,DAY(1)),'מדדים וריביות'!B:C,2,FALSE))</f>
        <v>34006321.661307</v>
      </c>
      <c r="F10636" s="46">
        <f>IF($B$5=1,'ריבית יומית'!D10630,'ריבית יומית'!G10630)</f>
        <v>2.7242892239431882E-5</v>
      </c>
      <c r="G10636" s="50">
        <f t="shared" si="1192"/>
        <v>0</v>
      </c>
      <c r="H10636" s="29">
        <f t="shared" si="1190"/>
        <v>1</v>
      </c>
      <c r="I10636" s="30">
        <f>VLOOKUP(B10635,'מדדים וריביות'!B:C,2)</f>
        <v>34006993.722999901</v>
      </c>
      <c r="K10636" s="39">
        <f t="shared" si="1193"/>
        <v>0</v>
      </c>
      <c r="L10636" s="39">
        <f t="shared" si="1194"/>
        <v>0</v>
      </c>
      <c r="M10636" s="39">
        <f t="shared" si="1195"/>
        <v>0</v>
      </c>
      <c r="N10636" s="41">
        <f t="shared" si="1196"/>
        <v>0</v>
      </c>
    </row>
    <row r="10637" spans="2:14">
      <c r="B10637" s="1">
        <v>43502</v>
      </c>
      <c r="C10637" s="1">
        <f t="shared" si="1191"/>
        <v>43497</v>
      </c>
      <c r="E10637" s="42">
        <f>IF(DAY(B10637)&gt;14,VLOOKUP(DATE(YEAR(C10637),MONTH(C10637)-1,DAY(1)),'מדדים וריביות'!B:C,2,FALSE),VLOOKUP(DATE(YEAR(C10637),MONTH(C10637)-2,DAY(1)),'מדדים וריביות'!B:C,2,FALSE))</f>
        <v>34006321.661307</v>
      </c>
      <c r="F10637" s="46">
        <f>IF($B$5=1,'ריבית יומית'!D10631,'ריבית יומית'!G10631)</f>
        <v>2.7242892239431882E-5</v>
      </c>
      <c r="G10637" s="50">
        <f t="shared" si="1192"/>
        <v>0</v>
      </c>
      <c r="H10637" s="29">
        <f t="shared" si="1190"/>
        <v>1</v>
      </c>
      <c r="I10637" s="30">
        <f>VLOOKUP(B10636,'מדדים וריביות'!B:C,2)</f>
        <v>34006993.722999901</v>
      </c>
      <c r="K10637" s="39">
        <f t="shared" si="1193"/>
        <v>0</v>
      </c>
      <c r="L10637" s="39">
        <f t="shared" si="1194"/>
        <v>0</v>
      </c>
      <c r="M10637" s="39">
        <f t="shared" si="1195"/>
        <v>0</v>
      </c>
      <c r="N10637" s="41">
        <f t="shared" si="1196"/>
        <v>0</v>
      </c>
    </row>
    <row r="10638" spans="2:14">
      <c r="B10638" s="1">
        <v>43503</v>
      </c>
      <c r="C10638" s="1">
        <f t="shared" si="1191"/>
        <v>43497</v>
      </c>
      <c r="E10638" s="42">
        <f>IF(DAY(B10638)&gt;14,VLOOKUP(DATE(YEAR(C10638),MONTH(C10638)-1,DAY(1)),'מדדים וריביות'!B:C,2,FALSE),VLOOKUP(DATE(YEAR(C10638),MONTH(C10638)-2,DAY(1)),'מדדים וריביות'!B:C,2,FALSE))</f>
        <v>34006321.661307</v>
      </c>
      <c r="F10638" s="46">
        <f>IF($B$5=1,'ריבית יומית'!D10632,'ריבית יומית'!G10632)</f>
        <v>2.7242892239431882E-5</v>
      </c>
      <c r="G10638" s="50">
        <f t="shared" si="1192"/>
        <v>0</v>
      </c>
      <c r="H10638" s="29">
        <f t="shared" si="1190"/>
        <v>1</v>
      </c>
      <c r="I10638" s="30">
        <f>VLOOKUP(B10637,'מדדים וריביות'!B:C,2)</f>
        <v>34006993.722999901</v>
      </c>
      <c r="K10638" s="39">
        <f t="shared" si="1193"/>
        <v>0</v>
      </c>
      <c r="L10638" s="39">
        <f t="shared" si="1194"/>
        <v>0</v>
      </c>
      <c r="M10638" s="39">
        <f t="shared" si="1195"/>
        <v>0</v>
      </c>
      <c r="N10638" s="41">
        <f t="shared" si="1196"/>
        <v>0</v>
      </c>
    </row>
    <row r="10639" spans="2:14">
      <c r="B10639" s="1">
        <v>43504</v>
      </c>
      <c r="C10639" s="1">
        <f t="shared" si="1191"/>
        <v>43497</v>
      </c>
      <c r="E10639" s="42">
        <f>IF(DAY(B10639)&gt;14,VLOOKUP(DATE(YEAR(C10639),MONTH(C10639)-1,DAY(1)),'מדדים וריביות'!B:C,2,FALSE),VLOOKUP(DATE(YEAR(C10639),MONTH(C10639)-2,DAY(1)),'מדדים וריביות'!B:C,2,FALSE))</f>
        <v>34006321.661307</v>
      </c>
      <c r="F10639" s="46">
        <f>IF($B$5=1,'ריבית יומית'!D10633,'ריבית יומית'!G10633)</f>
        <v>2.7242892239431882E-5</v>
      </c>
      <c r="G10639" s="50">
        <f t="shared" si="1192"/>
        <v>0</v>
      </c>
      <c r="H10639" s="29">
        <f t="shared" si="1190"/>
        <v>1</v>
      </c>
      <c r="I10639" s="30">
        <f>VLOOKUP(B10638,'מדדים וריביות'!B:C,2)</f>
        <v>34006993.722999901</v>
      </c>
      <c r="K10639" s="39">
        <f t="shared" si="1193"/>
        <v>0</v>
      </c>
      <c r="L10639" s="39">
        <f t="shared" si="1194"/>
        <v>0</v>
      </c>
      <c r="M10639" s="39">
        <f t="shared" si="1195"/>
        <v>0</v>
      </c>
      <c r="N10639" s="41">
        <f t="shared" si="1196"/>
        <v>0</v>
      </c>
    </row>
    <row r="10640" spans="2:14">
      <c r="B10640" s="1">
        <v>43505</v>
      </c>
      <c r="C10640" s="1">
        <f t="shared" si="1191"/>
        <v>43497</v>
      </c>
      <c r="E10640" s="42">
        <f>IF(DAY(B10640)&gt;14,VLOOKUP(DATE(YEAR(C10640),MONTH(C10640)-1,DAY(1)),'מדדים וריביות'!B:C,2,FALSE),VLOOKUP(DATE(YEAR(C10640),MONTH(C10640)-2,DAY(1)),'מדדים וריביות'!B:C,2,FALSE))</f>
        <v>34006321.661307</v>
      </c>
      <c r="F10640" s="46">
        <f>IF($B$5=1,'ריבית יומית'!D10634,'ריבית יומית'!G10634)</f>
        <v>2.7242892239431882E-5</v>
      </c>
      <c r="G10640" s="50">
        <f t="shared" si="1192"/>
        <v>0</v>
      </c>
      <c r="H10640" s="29">
        <f t="shared" si="1190"/>
        <v>1</v>
      </c>
      <c r="I10640" s="30">
        <f>VLOOKUP(B10639,'מדדים וריביות'!B:C,2)</f>
        <v>34006993.722999901</v>
      </c>
      <c r="K10640" s="39">
        <f t="shared" si="1193"/>
        <v>0</v>
      </c>
      <c r="L10640" s="39">
        <f t="shared" si="1194"/>
        <v>0</v>
      </c>
      <c r="M10640" s="39">
        <f t="shared" si="1195"/>
        <v>0</v>
      </c>
      <c r="N10640" s="41">
        <f t="shared" si="1196"/>
        <v>0</v>
      </c>
    </row>
    <row r="10641" spans="2:14">
      <c r="B10641" s="1">
        <v>43506</v>
      </c>
      <c r="C10641" s="1">
        <f t="shared" si="1191"/>
        <v>43497</v>
      </c>
      <c r="E10641" s="42">
        <f>IF(DAY(B10641)&gt;14,VLOOKUP(DATE(YEAR(C10641),MONTH(C10641)-1,DAY(1)),'מדדים וריביות'!B:C,2,FALSE),VLOOKUP(DATE(YEAR(C10641),MONTH(C10641)-2,DAY(1)),'מדדים וריביות'!B:C,2,FALSE))</f>
        <v>34006321.661307</v>
      </c>
      <c r="F10641" s="46">
        <f>IF($B$5=1,'ריבית יומית'!D10635,'ריבית יומית'!G10635)</f>
        <v>2.7242892239431882E-5</v>
      </c>
      <c r="G10641" s="50">
        <f t="shared" si="1192"/>
        <v>0</v>
      </c>
      <c r="H10641" s="29">
        <f t="shared" si="1190"/>
        <v>1</v>
      </c>
      <c r="I10641" s="30">
        <f>VLOOKUP(B10640,'מדדים וריביות'!B:C,2)</f>
        <v>34006993.722999901</v>
      </c>
      <c r="K10641" s="39">
        <f t="shared" si="1193"/>
        <v>0</v>
      </c>
      <c r="L10641" s="39">
        <f t="shared" si="1194"/>
        <v>0</v>
      </c>
      <c r="M10641" s="39">
        <f t="shared" si="1195"/>
        <v>0</v>
      </c>
      <c r="N10641" s="41">
        <f t="shared" si="1196"/>
        <v>0</v>
      </c>
    </row>
    <row r="10642" spans="2:14">
      <c r="B10642" s="1">
        <v>43507</v>
      </c>
      <c r="C10642" s="1">
        <f t="shared" si="1191"/>
        <v>43497</v>
      </c>
      <c r="E10642" s="42">
        <f>IF(DAY(B10642)&gt;14,VLOOKUP(DATE(YEAR(C10642),MONTH(C10642)-1,DAY(1)),'מדדים וריביות'!B:C,2,FALSE),VLOOKUP(DATE(YEAR(C10642),MONTH(C10642)-2,DAY(1)),'מדדים וריביות'!B:C,2,FALSE))</f>
        <v>34006321.661307</v>
      </c>
      <c r="F10642" s="46">
        <f>IF($B$5=1,'ריבית יומית'!D10636,'ריבית יומית'!G10636)</f>
        <v>2.7242892239431882E-5</v>
      </c>
      <c r="G10642" s="50">
        <f t="shared" si="1192"/>
        <v>0</v>
      </c>
      <c r="H10642" s="29">
        <f t="shared" si="1190"/>
        <v>1</v>
      </c>
      <c r="I10642" s="30">
        <f>VLOOKUP(B10641,'מדדים וריביות'!B:C,2)</f>
        <v>34006993.722999901</v>
      </c>
      <c r="K10642" s="39">
        <f t="shared" si="1193"/>
        <v>0</v>
      </c>
      <c r="L10642" s="39">
        <f t="shared" si="1194"/>
        <v>0</v>
      </c>
      <c r="M10642" s="39">
        <f t="shared" si="1195"/>
        <v>0</v>
      </c>
      <c r="N10642" s="41">
        <f t="shared" si="1196"/>
        <v>0</v>
      </c>
    </row>
    <row r="10643" spans="2:14">
      <c r="B10643" s="1">
        <v>43508</v>
      </c>
      <c r="C10643" s="1">
        <f t="shared" si="1191"/>
        <v>43497</v>
      </c>
      <c r="E10643" s="42">
        <f>IF(DAY(B10643)&gt;14,VLOOKUP(DATE(YEAR(C10643),MONTH(C10643)-1,DAY(1)),'מדדים וריביות'!B:C,2,FALSE),VLOOKUP(DATE(YEAR(C10643),MONTH(C10643)-2,DAY(1)),'מדדים וריביות'!B:C,2,FALSE))</f>
        <v>34006321.661307</v>
      </c>
      <c r="F10643" s="46">
        <f>IF($B$5=1,'ריבית יומית'!D10637,'ריבית יומית'!G10637)</f>
        <v>2.7242892239431882E-5</v>
      </c>
      <c r="G10643" s="50">
        <f t="shared" si="1192"/>
        <v>0</v>
      </c>
      <c r="H10643" s="29">
        <f t="shared" si="1190"/>
        <v>1</v>
      </c>
      <c r="I10643" s="30">
        <f>VLOOKUP(B10642,'מדדים וריביות'!B:C,2)</f>
        <v>34006993.722999901</v>
      </c>
      <c r="K10643" s="39">
        <f t="shared" si="1193"/>
        <v>0</v>
      </c>
      <c r="L10643" s="39">
        <f t="shared" si="1194"/>
        <v>0</v>
      </c>
      <c r="M10643" s="39">
        <f t="shared" si="1195"/>
        <v>0</v>
      </c>
      <c r="N10643" s="41">
        <f t="shared" si="1196"/>
        <v>0</v>
      </c>
    </row>
    <row r="10644" spans="2:14">
      <c r="B10644" s="1">
        <v>43509</v>
      </c>
      <c r="C10644" s="1">
        <f t="shared" si="1191"/>
        <v>43497</v>
      </c>
      <c r="E10644" s="42">
        <f>IF(DAY(B10644)&gt;14,VLOOKUP(DATE(YEAR(C10644),MONTH(C10644)-1,DAY(1)),'מדדים וריביות'!B:C,2,FALSE),VLOOKUP(DATE(YEAR(C10644),MONTH(C10644)-2,DAY(1)),'מדדים וריביות'!B:C,2,FALSE))</f>
        <v>34006321.661307</v>
      </c>
      <c r="F10644" s="46">
        <f>IF($B$5=1,'ריבית יומית'!D10638,'ריבית יומית'!G10638)</f>
        <v>2.7242892239431882E-5</v>
      </c>
      <c r="G10644" s="50">
        <f t="shared" si="1192"/>
        <v>0</v>
      </c>
      <c r="H10644" s="29">
        <f t="shared" si="1190"/>
        <v>1</v>
      </c>
      <c r="I10644" s="30">
        <f>VLOOKUP(B10643,'מדדים וריביות'!B:C,2)</f>
        <v>34006993.722999901</v>
      </c>
      <c r="K10644" s="39">
        <f t="shared" si="1193"/>
        <v>0</v>
      </c>
      <c r="L10644" s="39">
        <f t="shared" si="1194"/>
        <v>0</v>
      </c>
      <c r="M10644" s="39">
        <f t="shared" si="1195"/>
        <v>0</v>
      </c>
      <c r="N10644" s="41">
        <f t="shared" si="1196"/>
        <v>0</v>
      </c>
    </row>
    <row r="10645" spans="2:14">
      <c r="B10645" s="1">
        <v>43510</v>
      </c>
      <c r="C10645" s="1">
        <f t="shared" si="1191"/>
        <v>43497</v>
      </c>
      <c r="E10645" s="42">
        <f>IF(DAY(B10645)&gt;14,VLOOKUP(DATE(YEAR(C10645),MONTH(C10645)-1,DAY(1)),'מדדים וריביות'!B:C,2,FALSE),VLOOKUP(DATE(YEAR(C10645),MONTH(C10645)-2,DAY(1)),'מדדים וריביות'!B:C,2,FALSE))</f>
        <v>34006321.661307</v>
      </c>
      <c r="F10645" s="46">
        <f>IF($B$5=1,'ריבית יומית'!D10639,'ריבית יומית'!G10639)</f>
        <v>2.7242892239431882E-5</v>
      </c>
      <c r="G10645" s="50">
        <f t="shared" si="1192"/>
        <v>0</v>
      </c>
      <c r="H10645" s="29">
        <f t="shared" si="1190"/>
        <v>1</v>
      </c>
      <c r="I10645" s="30">
        <f>VLOOKUP(B10644,'מדדים וריביות'!B:C,2)</f>
        <v>34006993.722999901</v>
      </c>
      <c r="K10645" s="39">
        <f t="shared" si="1193"/>
        <v>0</v>
      </c>
      <c r="L10645" s="39">
        <f t="shared" si="1194"/>
        <v>0</v>
      </c>
      <c r="M10645" s="39">
        <f t="shared" si="1195"/>
        <v>0</v>
      </c>
      <c r="N10645" s="41">
        <f t="shared" si="1196"/>
        <v>0</v>
      </c>
    </row>
    <row r="10646" spans="2:14">
      <c r="B10646" s="1">
        <v>43511</v>
      </c>
      <c r="C10646" s="1">
        <f t="shared" si="1191"/>
        <v>43497</v>
      </c>
      <c r="E10646" s="42">
        <f>IF(DAY(B10646)&gt;14,VLOOKUP(DATE(YEAR(C10646),MONTH(C10646)-1,DAY(1)),'מדדים וריביות'!B:C,2,FALSE),VLOOKUP(DATE(YEAR(C10646),MONTH(C10646)-2,DAY(1)),'מדדים וריביות'!B:C,2,FALSE))</f>
        <v>33973054.607507899</v>
      </c>
      <c r="F10646" s="46">
        <f>IF($B$5=1,'ריבית יומית'!D10640,'ריבית יומית'!G10640)</f>
        <v>2.7242892239431882E-5</v>
      </c>
      <c r="G10646" s="50">
        <f t="shared" si="1192"/>
        <v>0</v>
      </c>
      <c r="H10646" s="29">
        <f t="shared" si="1190"/>
        <v>1</v>
      </c>
      <c r="I10646" s="30">
        <f>VLOOKUP(B10645,'מדדים וריביות'!B:C,2)</f>
        <v>34006993.722999901</v>
      </c>
      <c r="K10646" s="39">
        <f t="shared" si="1193"/>
        <v>0</v>
      </c>
      <c r="L10646" s="39">
        <f t="shared" si="1194"/>
        <v>0</v>
      </c>
      <c r="M10646" s="39">
        <f t="shared" si="1195"/>
        <v>0</v>
      </c>
      <c r="N10646" s="41">
        <f t="shared" si="1196"/>
        <v>0</v>
      </c>
    </row>
    <row r="10647" spans="2:14">
      <c r="B10647" s="1">
        <v>43512</v>
      </c>
      <c r="C10647" s="1">
        <f t="shared" si="1191"/>
        <v>43497</v>
      </c>
      <c r="E10647" s="42">
        <f>IF(DAY(B10647)&gt;14,VLOOKUP(DATE(YEAR(C10647),MONTH(C10647)-1,DAY(1)),'מדדים וריביות'!B:C,2,FALSE),VLOOKUP(DATE(YEAR(C10647),MONTH(C10647)-2,DAY(1)),'מדדים וריביות'!B:C,2,FALSE))</f>
        <v>33973054.607507899</v>
      </c>
      <c r="F10647" s="46">
        <f>IF($B$5=1,'ריבית יומית'!D10641,'ריבית יומית'!G10641)</f>
        <v>2.7242892239431882E-5</v>
      </c>
      <c r="G10647" s="50">
        <f t="shared" si="1192"/>
        <v>0</v>
      </c>
      <c r="H10647" s="29">
        <f t="shared" si="1190"/>
        <v>1</v>
      </c>
      <c r="I10647" s="30">
        <f>VLOOKUP(B10646,'מדדים וריביות'!B:C,2)</f>
        <v>34006993.722999901</v>
      </c>
      <c r="K10647" s="39">
        <f t="shared" si="1193"/>
        <v>0</v>
      </c>
      <c r="L10647" s="39">
        <f t="shared" si="1194"/>
        <v>0</v>
      </c>
      <c r="M10647" s="39">
        <f t="shared" si="1195"/>
        <v>0</v>
      </c>
      <c r="N10647" s="41">
        <f t="shared" si="1196"/>
        <v>0</v>
      </c>
    </row>
    <row r="10648" spans="2:14">
      <c r="B10648" s="1">
        <v>43513</v>
      </c>
      <c r="C10648" s="1">
        <f t="shared" si="1191"/>
        <v>43497</v>
      </c>
      <c r="E10648" s="42">
        <f>IF(DAY(B10648)&gt;14,VLOOKUP(DATE(YEAR(C10648),MONTH(C10648)-1,DAY(1)),'מדדים וריביות'!B:C,2,FALSE),VLOOKUP(DATE(YEAR(C10648),MONTH(C10648)-2,DAY(1)),'מדדים וריביות'!B:C,2,FALSE))</f>
        <v>33973054.607507899</v>
      </c>
      <c r="F10648" s="46">
        <f>IF($B$5=1,'ריבית יומית'!D10642,'ריבית יומית'!G10642)</f>
        <v>2.7242892239431882E-5</v>
      </c>
      <c r="G10648" s="50">
        <f t="shared" si="1192"/>
        <v>0</v>
      </c>
      <c r="H10648" s="29">
        <f t="shared" si="1190"/>
        <v>1</v>
      </c>
      <c r="I10648" s="30">
        <f>VLOOKUP(B10647,'מדדים וריביות'!B:C,2)</f>
        <v>34006993.722999901</v>
      </c>
      <c r="K10648" s="39">
        <f t="shared" si="1193"/>
        <v>0</v>
      </c>
      <c r="L10648" s="39">
        <f t="shared" si="1194"/>
        <v>0</v>
      </c>
      <c r="M10648" s="39">
        <f t="shared" si="1195"/>
        <v>0</v>
      </c>
      <c r="N10648" s="41">
        <f t="shared" si="1196"/>
        <v>0</v>
      </c>
    </row>
    <row r="10649" spans="2:14">
      <c r="B10649" s="1">
        <v>43514</v>
      </c>
      <c r="C10649" s="1">
        <f t="shared" si="1191"/>
        <v>43497</v>
      </c>
      <c r="E10649" s="42">
        <f>IF(DAY(B10649)&gt;14,VLOOKUP(DATE(YEAR(C10649),MONTH(C10649)-1,DAY(1)),'מדדים וריביות'!B:C,2,FALSE),VLOOKUP(DATE(YEAR(C10649),MONTH(C10649)-2,DAY(1)),'מדדים וריביות'!B:C,2,FALSE))</f>
        <v>33973054.607507899</v>
      </c>
      <c r="F10649" s="46">
        <f>IF($B$5=1,'ריבית יומית'!D10643,'ריבית יומית'!G10643)</f>
        <v>2.7242892239431882E-5</v>
      </c>
      <c r="G10649" s="50">
        <f t="shared" si="1192"/>
        <v>0</v>
      </c>
      <c r="H10649" s="29">
        <f t="shared" si="1190"/>
        <v>1</v>
      </c>
      <c r="I10649" s="30">
        <f>VLOOKUP(B10648,'מדדים וריביות'!B:C,2)</f>
        <v>34006993.722999901</v>
      </c>
      <c r="K10649" s="39">
        <f t="shared" si="1193"/>
        <v>0</v>
      </c>
      <c r="L10649" s="39">
        <f t="shared" si="1194"/>
        <v>0</v>
      </c>
      <c r="M10649" s="39">
        <f t="shared" si="1195"/>
        <v>0</v>
      </c>
      <c r="N10649" s="41">
        <f t="shared" si="1196"/>
        <v>0</v>
      </c>
    </row>
    <row r="10650" spans="2:14">
      <c r="B10650" s="1">
        <v>43515</v>
      </c>
      <c r="C10650" s="1">
        <f t="shared" si="1191"/>
        <v>43497</v>
      </c>
      <c r="E10650" s="42">
        <f>IF(DAY(B10650)&gt;14,VLOOKUP(DATE(YEAR(C10650),MONTH(C10650)-1,DAY(1)),'מדדים וריביות'!B:C,2,FALSE),VLOOKUP(DATE(YEAR(C10650),MONTH(C10650)-2,DAY(1)),'מדדים וריביות'!B:C,2,FALSE))</f>
        <v>33973054.607507899</v>
      </c>
      <c r="F10650" s="46">
        <f>IF($B$5=1,'ריבית יומית'!D10644,'ריבית יומית'!G10644)</f>
        <v>2.7242892239431882E-5</v>
      </c>
      <c r="G10650" s="50">
        <f t="shared" si="1192"/>
        <v>0</v>
      </c>
      <c r="H10650" s="29">
        <f t="shared" si="1190"/>
        <v>1</v>
      </c>
      <c r="I10650" s="30">
        <f>VLOOKUP(B10649,'מדדים וריביות'!B:C,2)</f>
        <v>34006993.722999901</v>
      </c>
      <c r="K10650" s="39">
        <f t="shared" si="1193"/>
        <v>0</v>
      </c>
      <c r="L10650" s="39">
        <f t="shared" si="1194"/>
        <v>0</v>
      </c>
      <c r="M10650" s="39">
        <f t="shared" si="1195"/>
        <v>0</v>
      </c>
      <c r="N10650" s="41">
        <f t="shared" si="1196"/>
        <v>0</v>
      </c>
    </row>
    <row r="10651" spans="2:14">
      <c r="B10651" s="1">
        <v>43516</v>
      </c>
      <c r="C10651" s="1">
        <f t="shared" si="1191"/>
        <v>43497</v>
      </c>
      <c r="E10651" s="42">
        <f>IF(DAY(B10651)&gt;14,VLOOKUP(DATE(YEAR(C10651),MONTH(C10651)-1,DAY(1)),'מדדים וריביות'!B:C,2,FALSE),VLOOKUP(DATE(YEAR(C10651),MONTH(C10651)-2,DAY(1)),'מדדים וריביות'!B:C,2,FALSE))</f>
        <v>33973054.607507899</v>
      </c>
      <c r="F10651" s="46">
        <f>IF($B$5=1,'ריבית יומית'!D10645,'ריבית יומית'!G10645)</f>
        <v>2.7242892239431882E-5</v>
      </c>
      <c r="G10651" s="50">
        <f t="shared" si="1192"/>
        <v>0</v>
      </c>
      <c r="H10651" s="29">
        <f t="shared" si="1190"/>
        <v>1</v>
      </c>
      <c r="I10651" s="30">
        <f>VLOOKUP(B10650,'מדדים וריביות'!B:C,2)</f>
        <v>34006993.722999901</v>
      </c>
      <c r="K10651" s="39">
        <f t="shared" si="1193"/>
        <v>0</v>
      </c>
      <c r="L10651" s="39">
        <f t="shared" si="1194"/>
        <v>0</v>
      </c>
      <c r="M10651" s="39">
        <f t="shared" si="1195"/>
        <v>0</v>
      </c>
      <c r="N10651" s="41">
        <f t="shared" si="1196"/>
        <v>0</v>
      </c>
    </row>
    <row r="10652" spans="2:14">
      <c r="B10652" s="1">
        <v>43517</v>
      </c>
      <c r="C10652" s="1">
        <f t="shared" si="1191"/>
        <v>43497</v>
      </c>
      <c r="E10652" s="42">
        <f>IF(DAY(B10652)&gt;14,VLOOKUP(DATE(YEAR(C10652),MONTH(C10652)-1,DAY(1)),'מדדים וריביות'!B:C,2,FALSE),VLOOKUP(DATE(YEAR(C10652),MONTH(C10652)-2,DAY(1)),'מדדים וריביות'!B:C,2,FALSE))</f>
        <v>33973054.607507899</v>
      </c>
      <c r="F10652" s="46">
        <f>IF($B$5=1,'ריבית יומית'!D10646,'ריבית יומית'!G10646)</f>
        <v>2.7242892239431882E-5</v>
      </c>
      <c r="G10652" s="50">
        <f t="shared" si="1192"/>
        <v>0</v>
      </c>
      <c r="H10652" s="29">
        <f t="shared" si="1190"/>
        <v>1</v>
      </c>
      <c r="I10652" s="30">
        <f>VLOOKUP(B10651,'מדדים וריביות'!B:C,2)</f>
        <v>34006993.722999901</v>
      </c>
      <c r="K10652" s="39">
        <f t="shared" si="1193"/>
        <v>0</v>
      </c>
      <c r="L10652" s="39">
        <f t="shared" si="1194"/>
        <v>0</v>
      </c>
      <c r="M10652" s="39">
        <f t="shared" si="1195"/>
        <v>0</v>
      </c>
      <c r="N10652" s="41">
        <f t="shared" si="1196"/>
        <v>0</v>
      </c>
    </row>
    <row r="10653" spans="2:14">
      <c r="B10653" s="1">
        <v>43518</v>
      </c>
      <c r="C10653" s="1">
        <f t="shared" si="1191"/>
        <v>43497</v>
      </c>
      <c r="E10653" s="42">
        <f>IF(DAY(B10653)&gt;14,VLOOKUP(DATE(YEAR(C10653),MONTH(C10653)-1,DAY(1)),'מדדים וריביות'!B:C,2,FALSE),VLOOKUP(DATE(YEAR(C10653),MONTH(C10653)-2,DAY(1)),'מדדים וריביות'!B:C,2,FALSE))</f>
        <v>33973054.607507899</v>
      </c>
      <c r="F10653" s="46">
        <f>IF($B$5=1,'ריבית יומית'!D10647,'ריבית יומית'!G10647)</f>
        <v>2.7242892239431882E-5</v>
      </c>
      <c r="G10653" s="50">
        <f t="shared" si="1192"/>
        <v>0</v>
      </c>
      <c r="H10653" s="29">
        <f t="shared" si="1190"/>
        <v>1</v>
      </c>
      <c r="I10653" s="30">
        <f>VLOOKUP(B10652,'מדדים וריביות'!B:C,2)</f>
        <v>34006993.722999901</v>
      </c>
      <c r="K10653" s="39">
        <f t="shared" si="1193"/>
        <v>0</v>
      </c>
      <c r="L10653" s="39">
        <f t="shared" si="1194"/>
        <v>0</v>
      </c>
      <c r="M10653" s="39">
        <f t="shared" si="1195"/>
        <v>0</v>
      </c>
      <c r="N10653" s="41">
        <f t="shared" si="1196"/>
        <v>0</v>
      </c>
    </row>
    <row r="10654" spans="2:14">
      <c r="B10654" s="1">
        <v>43519</v>
      </c>
      <c r="C10654" s="1">
        <f t="shared" ref="C10654:C10668" si="1197">DATE(YEAR(B10654),MONTH(B10654),DAY(1))</f>
        <v>43497</v>
      </c>
      <c r="E10654" s="42">
        <f>IF(DAY(B10654)&gt;14,VLOOKUP(DATE(YEAR(C10654),MONTH(C10654)-1,DAY(1)),'מדדים וריביות'!B:C,2,FALSE),VLOOKUP(DATE(YEAR(C10654),MONTH(C10654)-2,DAY(1)),'מדדים וריביות'!B:C,2,FALSE))</f>
        <v>33973054.607507899</v>
      </c>
      <c r="F10654" s="46">
        <f>IF($B$5=1,'ריבית יומית'!D10648,'ריבית יומית'!G10648)</f>
        <v>2.7242892239431882E-5</v>
      </c>
      <c r="G10654" s="50">
        <f t="shared" ref="G10654:G10668" si="1198">IF(B10654&gt;$B$2,0,F10654)</f>
        <v>0</v>
      </c>
      <c r="H10654" s="29">
        <f t="shared" si="1190"/>
        <v>1</v>
      </c>
      <c r="I10654" s="30">
        <f>VLOOKUP(B10653,'מדדים וריביות'!B:C,2)</f>
        <v>34006993.722999901</v>
      </c>
      <c r="K10654" s="39">
        <f t="shared" si="1193"/>
        <v>0</v>
      </c>
      <c r="L10654" s="39">
        <f t="shared" si="1194"/>
        <v>0</v>
      </c>
      <c r="M10654" s="39">
        <f t="shared" si="1195"/>
        <v>0</v>
      </c>
      <c r="N10654" s="41">
        <f t="shared" si="1196"/>
        <v>0</v>
      </c>
    </row>
    <row r="10655" spans="2:14">
      <c r="B10655" s="1">
        <v>43520</v>
      </c>
      <c r="C10655" s="1">
        <f t="shared" si="1197"/>
        <v>43497</v>
      </c>
      <c r="E10655" s="42">
        <f>IF(DAY(B10655)&gt;14,VLOOKUP(DATE(YEAR(C10655),MONTH(C10655)-1,DAY(1)),'מדדים וריביות'!B:C,2,FALSE),VLOOKUP(DATE(YEAR(C10655),MONTH(C10655)-2,DAY(1)),'מדדים וריביות'!B:C,2,FALSE))</f>
        <v>33973054.607507899</v>
      </c>
      <c r="F10655" s="46">
        <f>IF($B$5=1,'ריבית יומית'!D10649,'ריבית יומית'!G10649)</f>
        <v>2.7242892239431882E-5</v>
      </c>
      <c r="G10655" s="50">
        <f t="shared" si="1198"/>
        <v>0</v>
      </c>
      <c r="H10655" s="29">
        <f t="shared" si="1190"/>
        <v>1</v>
      </c>
      <c r="I10655" s="30">
        <f>VLOOKUP(B10654,'מדדים וריביות'!B:C,2)</f>
        <v>34006993.722999901</v>
      </c>
      <c r="K10655" s="39">
        <f t="shared" si="1193"/>
        <v>0</v>
      </c>
      <c r="L10655" s="39">
        <f t="shared" si="1194"/>
        <v>0</v>
      </c>
      <c r="M10655" s="39">
        <f t="shared" si="1195"/>
        <v>0</v>
      </c>
      <c r="N10655" s="41">
        <f t="shared" si="1196"/>
        <v>0</v>
      </c>
    </row>
    <row r="10656" spans="2:14">
      <c r="B10656" s="1">
        <v>43521</v>
      </c>
      <c r="C10656" s="1">
        <f t="shared" si="1197"/>
        <v>43497</v>
      </c>
      <c r="E10656" s="42">
        <f>IF(DAY(B10656)&gt;14,VLOOKUP(DATE(YEAR(C10656),MONTH(C10656)-1,DAY(1)),'מדדים וריביות'!B:C,2,FALSE),VLOOKUP(DATE(YEAR(C10656),MONTH(C10656)-2,DAY(1)),'מדדים וריביות'!B:C,2,FALSE))</f>
        <v>33973054.607507899</v>
      </c>
      <c r="F10656" s="46">
        <f>IF($B$5=1,'ריבית יומית'!D10650,'ריבית יומית'!G10650)</f>
        <v>2.7242892239431882E-5</v>
      </c>
      <c r="G10656" s="50">
        <f t="shared" si="1198"/>
        <v>0</v>
      </c>
      <c r="H10656" s="29">
        <f t="shared" si="1190"/>
        <v>1</v>
      </c>
      <c r="I10656" s="30">
        <f>VLOOKUP(B10655,'מדדים וריביות'!B:C,2)</f>
        <v>34006993.722999901</v>
      </c>
      <c r="K10656" s="39">
        <f t="shared" si="1193"/>
        <v>0</v>
      </c>
      <c r="L10656" s="39">
        <f t="shared" si="1194"/>
        <v>0</v>
      </c>
      <c r="M10656" s="39">
        <f t="shared" si="1195"/>
        <v>0</v>
      </c>
      <c r="N10656" s="41">
        <f t="shared" si="1196"/>
        <v>0</v>
      </c>
    </row>
    <row r="10657" spans="2:14">
      <c r="B10657" s="1">
        <v>43522</v>
      </c>
      <c r="C10657" s="1">
        <f t="shared" si="1197"/>
        <v>43497</v>
      </c>
      <c r="E10657" s="42">
        <f>IF(DAY(B10657)&gt;14,VLOOKUP(DATE(YEAR(C10657),MONTH(C10657)-1,DAY(1)),'מדדים וריביות'!B:C,2,FALSE),VLOOKUP(DATE(YEAR(C10657),MONTH(C10657)-2,DAY(1)),'מדדים וריביות'!B:C,2,FALSE))</f>
        <v>33973054.607507899</v>
      </c>
      <c r="F10657" s="46">
        <f>IF($B$5=1,'ריבית יומית'!D10651,'ריבית יומית'!G10651)</f>
        <v>2.7242892239431882E-5</v>
      </c>
      <c r="G10657" s="50">
        <f t="shared" si="1198"/>
        <v>0</v>
      </c>
      <c r="H10657" s="29">
        <f t="shared" si="1190"/>
        <v>1</v>
      </c>
      <c r="I10657" s="30">
        <f>VLOOKUP(B10656,'מדדים וריביות'!B:C,2)</f>
        <v>34006993.722999901</v>
      </c>
      <c r="K10657" s="39">
        <f t="shared" si="1193"/>
        <v>0</v>
      </c>
      <c r="L10657" s="39">
        <f t="shared" si="1194"/>
        <v>0</v>
      </c>
      <c r="M10657" s="39">
        <f t="shared" si="1195"/>
        <v>0</v>
      </c>
      <c r="N10657" s="41">
        <f t="shared" si="1196"/>
        <v>0</v>
      </c>
    </row>
    <row r="10658" spans="2:14">
      <c r="B10658" s="1">
        <v>43523</v>
      </c>
      <c r="C10658" s="1">
        <f t="shared" si="1197"/>
        <v>43497</v>
      </c>
      <c r="E10658" s="42">
        <f>IF(DAY(B10658)&gt;14,VLOOKUP(DATE(YEAR(C10658),MONTH(C10658)-1,DAY(1)),'מדדים וריביות'!B:C,2,FALSE),VLOOKUP(DATE(YEAR(C10658),MONTH(C10658)-2,DAY(1)),'מדדים וריביות'!B:C,2,FALSE))</f>
        <v>33973054.607507899</v>
      </c>
      <c r="F10658" s="46">
        <f>IF($B$5=1,'ריבית יומית'!D10652,'ריבית יומית'!G10652)</f>
        <v>2.7242892239431882E-5</v>
      </c>
      <c r="G10658" s="50">
        <f t="shared" si="1198"/>
        <v>0</v>
      </c>
      <c r="H10658" s="29">
        <f t="shared" si="1190"/>
        <v>1</v>
      </c>
      <c r="I10658" s="30">
        <f>VLOOKUP(B10657,'מדדים וריביות'!B:C,2)</f>
        <v>34006993.722999901</v>
      </c>
      <c r="K10658" s="39">
        <f t="shared" si="1193"/>
        <v>0</v>
      </c>
      <c r="L10658" s="39">
        <f t="shared" si="1194"/>
        <v>0</v>
      </c>
      <c r="M10658" s="39">
        <f t="shared" si="1195"/>
        <v>0</v>
      </c>
      <c r="N10658" s="41">
        <f t="shared" si="1196"/>
        <v>0</v>
      </c>
    </row>
    <row r="10659" spans="2:14">
      <c r="B10659" s="1">
        <v>43524</v>
      </c>
      <c r="C10659" s="1">
        <f t="shared" si="1197"/>
        <v>43497</v>
      </c>
      <c r="E10659" s="42">
        <f>IF(DAY(B10659)&gt;14,VLOOKUP(DATE(YEAR(C10659),MONTH(C10659)-1,DAY(1)),'מדדים וריביות'!B:C,2,FALSE),VLOOKUP(DATE(YEAR(C10659),MONTH(C10659)-2,DAY(1)),'מדדים וריביות'!B:C,2,FALSE))</f>
        <v>33973054.607507899</v>
      </c>
      <c r="F10659" s="46">
        <f>IF($B$5=1,'ריבית יומית'!D10653,'ריבית יומית'!G10653)</f>
        <v>2.7242892239431882E-5</v>
      </c>
      <c r="G10659" s="50">
        <f t="shared" si="1198"/>
        <v>0</v>
      </c>
      <c r="H10659" s="29">
        <f t="shared" ref="H10659:H10722" si="1199">H10660*(1+G10659)</f>
        <v>1</v>
      </c>
      <c r="I10659" s="30">
        <f>VLOOKUP(B10658,'מדדים וריביות'!B:C,2)</f>
        <v>34006993.722999901</v>
      </c>
      <c r="K10659" s="39">
        <f t="shared" si="1193"/>
        <v>0</v>
      </c>
      <c r="L10659" s="39">
        <f t="shared" si="1194"/>
        <v>0</v>
      </c>
      <c r="M10659" s="39">
        <f t="shared" si="1195"/>
        <v>0</v>
      </c>
      <c r="N10659" s="41">
        <f t="shared" si="1196"/>
        <v>0</v>
      </c>
    </row>
    <row r="10660" spans="2:14">
      <c r="B10660" s="1">
        <v>43525</v>
      </c>
      <c r="C10660" s="1">
        <f t="shared" si="1197"/>
        <v>43525</v>
      </c>
      <c r="E10660" s="42">
        <f>IF(DAY(B10660)&gt;14,VLOOKUP(DATE(YEAR(C10660),MONTH(C10660)-1,DAY(1)),'מדדים וריביות'!B:C,2,FALSE),VLOOKUP(DATE(YEAR(C10660),MONTH(C10660)-2,DAY(1)),'מדדים וריביות'!B:C,2,FALSE))</f>
        <v>33973054.607507899</v>
      </c>
      <c r="F10660" s="46">
        <f>IF($B$5=1,'ריבית יומית'!D10654,'ריבית יומית'!G10654)</f>
        <v>2.7242892239431882E-5</v>
      </c>
      <c r="G10660" s="50">
        <f t="shared" si="1198"/>
        <v>0</v>
      </c>
      <c r="H10660" s="29">
        <f t="shared" si="1199"/>
        <v>1</v>
      </c>
      <c r="I10660" s="30">
        <f>VLOOKUP(B10659,'מדדים וריביות'!B:C,2)</f>
        <v>34006993.722999901</v>
      </c>
      <c r="K10660" s="39">
        <f t="shared" si="1193"/>
        <v>0</v>
      </c>
      <c r="L10660" s="39">
        <f t="shared" si="1194"/>
        <v>0</v>
      </c>
      <c r="M10660" s="39">
        <f t="shared" si="1195"/>
        <v>0</v>
      </c>
      <c r="N10660" s="41">
        <f t="shared" si="1196"/>
        <v>0</v>
      </c>
    </row>
    <row r="10661" spans="2:14">
      <c r="B10661" s="1">
        <v>43526</v>
      </c>
      <c r="C10661" s="1">
        <f t="shared" si="1197"/>
        <v>43525</v>
      </c>
      <c r="E10661" s="42">
        <f>IF(DAY(B10661)&gt;14,VLOOKUP(DATE(YEAR(C10661),MONTH(C10661)-1,DAY(1)),'מדדים וריביות'!B:C,2,FALSE),VLOOKUP(DATE(YEAR(C10661),MONTH(C10661)-2,DAY(1)),'מדדים וריביות'!B:C,2,FALSE))</f>
        <v>33973054.607507899</v>
      </c>
      <c r="F10661" s="46">
        <f>IF($B$5=1,'ריבית יומית'!D10655,'ריבית יומית'!G10655)</f>
        <v>2.7242892239431882E-5</v>
      </c>
      <c r="G10661" s="50">
        <f t="shared" si="1198"/>
        <v>0</v>
      </c>
      <c r="H10661" s="29">
        <f t="shared" si="1199"/>
        <v>1</v>
      </c>
      <c r="I10661" s="30">
        <f>VLOOKUP(B10660,'מדדים וריביות'!B:C,2)</f>
        <v>34176689.300460003</v>
      </c>
      <c r="K10661" s="39">
        <f t="shared" si="1193"/>
        <v>0</v>
      </c>
      <c r="L10661" s="39">
        <f t="shared" si="1194"/>
        <v>0</v>
      </c>
      <c r="M10661" s="39">
        <f t="shared" si="1195"/>
        <v>0</v>
      </c>
      <c r="N10661" s="41">
        <f t="shared" si="1196"/>
        <v>0</v>
      </c>
    </row>
    <row r="10662" spans="2:14">
      <c r="B10662" s="1">
        <v>43527</v>
      </c>
      <c r="C10662" s="1">
        <f t="shared" si="1197"/>
        <v>43525</v>
      </c>
      <c r="E10662" s="42">
        <f>IF(DAY(B10662)&gt;14,VLOOKUP(DATE(YEAR(C10662),MONTH(C10662)-1,DAY(1)),'מדדים וריביות'!B:C,2,FALSE),VLOOKUP(DATE(YEAR(C10662),MONTH(C10662)-2,DAY(1)),'מדדים וריביות'!B:C,2,FALSE))</f>
        <v>33973054.607507899</v>
      </c>
      <c r="F10662" s="46">
        <f>IF($B$5=1,'ריבית יומית'!D10656,'ריבית יומית'!G10656)</f>
        <v>2.7242892239431882E-5</v>
      </c>
      <c r="G10662" s="50">
        <f t="shared" si="1198"/>
        <v>0</v>
      </c>
      <c r="H10662" s="29">
        <f t="shared" si="1199"/>
        <v>1</v>
      </c>
      <c r="I10662" s="30">
        <f>VLOOKUP(B10661,'מדדים וריביות'!B:C,2)</f>
        <v>34176689.300460003</v>
      </c>
      <c r="K10662" s="39">
        <f t="shared" si="1193"/>
        <v>0</v>
      </c>
      <c r="L10662" s="39">
        <f t="shared" si="1194"/>
        <v>0</v>
      </c>
      <c r="M10662" s="39">
        <f t="shared" si="1195"/>
        <v>0</v>
      </c>
      <c r="N10662" s="41">
        <f t="shared" si="1196"/>
        <v>0</v>
      </c>
    </row>
    <row r="10663" spans="2:14">
      <c r="B10663" s="1">
        <v>43528</v>
      </c>
      <c r="C10663" s="1">
        <f t="shared" si="1197"/>
        <v>43525</v>
      </c>
      <c r="E10663" s="42">
        <f>IF(DAY(B10663)&gt;14,VLOOKUP(DATE(YEAR(C10663),MONTH(C10663)-1,DAY(1)),'מדדים וריביות'!B:C,2,FALSE),VLOOKUP(DATE(YEAR(C10663),MONTH(C10663)-2,DAY(1)),'מדדים וריביות'!B:C,2,FALSE))</f>
        <v>33973054.607507899</v>
      </c>
      <c r="F10663" s="46">
        <f>IF($B$5=1,'ריבית יומית'!D10657,'ריבית יומית'!G10657)</f>
        <v>2.7242892239431882E-5</v>
      </c>
      <c r="G10663" s="50">
        <f t="shared" si="1198"/>
        <v>0</v>
      </c>
      <c r="H10663" s="29">
        <f t="shared" si="1199"/>
        <v>1</v>
      </c>
      <c r="I10663" s="30">
        <f>VLOOKUP(B10662,'מדדים וריביות'!B:C,2)</f>
        <v>34176689.300460003</v>
      </c>
      <c r="K10663" s="39">
        <f t="shared" si="1193"/>
        <v>0</v>
      </c>
      <c r="L10663" s="39">
        <f t="shared" si="1194"/>
        <v>0</v>
      </c>
      <c r="M10663" s="39">
        <f t="shared" si="1195"/>
        <v>0</v>
      </c>
      <c r="N10663" s="41">
        <f t="shared" si="1196"/>
        <v>0</v>
      </c>
    </row>
    <row r="10664" spans="2:14">
      <c r="B10664" s="1">
        <v>43529</v>
      </c>
      <c r="C10664" s="1">
        <f t="shared" si="1197"/>
        <v>43525</v>
      </c>
      <c r="E10664" s="42">
        <f>IF(DAY(B10664)&gt;14,VLOOKUP(DATE(YEAR(C10664),MONTH(C10664)-1,DAY(1)),'מדדים וריביות'!B:C,2,FALSE),VLOOKUP(DATE(YEAR(C10664),MONTH(C10664)-2,DAY(1)),'מדדים וריביות'!B:C,2,FALSE))</f>
        <v>33973054.607507899</v>
      </c>
      <c r="F10664" s="46">
        <f>IF($B$5=1,'ריבית יומית'!D10658,'ריבית יומית'!G10658)</f>
        <v>2.7242892239431882E-5</v>
      </c>
      <c r="G10664" s="50">
        <f t="shared" si="1198"/>
        <v>0</v>
      </c>
      <c r="H10664" s="29">
        <f t="shared" si="1199"/>
        <v>1</v>
      </c>
      <c r="I10664" s="30">
        <f>VLOOKUP(B10663,'מדדים וריביות'!B:C,2)</f>
        <v>34176689.300460003</v>
      </c>
      <c r="K10664" s="39">
        <f t="shared" si="1193"/>
        <v>0</v>
      </c>
      <c r="L10664" s="39">
        <f t="shared" si="1194"/>
        <v>0</v>
      </c>
      <c r="M10664" s="39">
        <f t="shared" si="1195"/>
        <v>0</v>
      </c>
      <c r="N10664" s="41">
        <f t="shared" si="1196"/>
        <v>0</v>
      </c>
    </row>
    <row r="10665" spans="2:14">
      <c r="B10665" s="1">
        <v>43530</v>
      </c>
      <c r="C10665" s="1">
        <f t="shared" si="1197"/>
        <v>43525</v>
      </c>
      <c r="E10665" s="42">
        <f>IF(DAY(B10665)&gt;14,VLOOKUP(DATE(YEAR(C10665),MONTH(C10665)-1,DAY(1)),'מדדים וריביות'!B:C,2,FALSE),VLOOKUP(DATE(YEAR(C10665),MONTH(C10665)-2,DAY(1)),'מדדים וריביות'!B:C,2,FALSE))</f>
        <v>33973054.607507899</v>
      </c>
      <c r="F10665" s="46">
        <f>IF($B$5=1,'ריבית יומית'!D10659,'ריבית יומית'!G10659)</f>
        <v>2.7242892239431882E-5</v>
      </c>
      <c r="G10665" s="50">
        <f t="shared" si="1198"/>
        <v>0</v>
      </c>
      <c r="H10665" s="29">
        <f t="shared" si="1199"/>
        <v>1</v>
      </c>
      <c r="I10665" s="30">
        <f>VLOOKUP(B10664,'מדדים וריביות'!B:C,2)</f>
        <v>34176689.300460003</v>
      </c>
      <c r="K10665" s="39">
        <f t="shared" ref="K10665:K10668" si="1200">$B$4/E10665*D10665-D10665</f>
        <v>0</v>
      </c>
      <c r="L10665" s="39">
        <f t="shared" ref="L10665:L10668" si="1201">H10666*D10665-D10665</f>
        <v>0</v>
      </c>
      <c r="M10665" s="39">
        <f t="shared" ref="M10665:M10668" si="1202">$B$4/E10665*L10665-L10665</f>
        <v>0</v>
      </c>
      <c r="N10665" s="41">
        <f t="shared" ref="N10665:N10668" si="1203">SUM(K10665:M10665)</f>
        <v>0</v>
      </c>
    </row>
    <row r="10666" spans="2:14">
      <c r="B10666" s="1">
        <v>43531</v>
      </c>
      <c r="C10666" s="1">
        <f t="shared" si="1197"/>
        <v>43525</v>
      </c>
      <c r="E10666" s="42">
        <f>IF(DAY(B10666)&gt;14,VLOOKUP(DATE(YEAR(C10666),MONTH(C10666)-1,DAY(1)),'מדדים וריביות'!B:C,2,FALSE),VLOOKUP(DATE(YEAR(C10666),MONTH(C10666)-2,DAY(1)),'מדדים וריביות'!B:C,2,FALSE))</f>
        <v>33973054.607507899</v>
      </c>
      <c r="F10666" s="46">
        <f>IF($B$5=1,'ריבית יומית'!D10660,'ריבית יומית'!G10660)</f>
        <v>2.7242892239431882E-5</v>
      </c>
      <c r="G10666" s="50">
        <f t="shared" si="1198"/>
        <v>0</v>
      </c>
      <c r="H10666" s="29">
        <f t="shared" si="1199"/>
        <v>1</v>
      </c>
      <c r="I10666" s="30">
        <f>VLOOKUP(B10665,'מדדים וריביות'!B:C,2)</f>
        <v>34176689.300460003</v>
      </c>
      <c r="K10666" s="39">
        <f t="shared" si="1200"/>
        <v>0</v>
      </c>
      <c r="L10666" s="39">
        <f t="shared" si="1201"/>
        <v>0</v>
      </c>
      <c r="M10666" s="39">
        <f t="shared" si="1202"/>
        <v>0</v>
      </c>
      <c r="N10666" s="41">
        <f t="shared" si="1203"/>
        <v>0</v>
      </c>
    </row>
    <row r="10667" spans="2:14">
      <c r="B10667" s="1">
        <v>43532</v>
      </c>
      <c r="C10667" s="1">
        <f t="shared" si="1197"/>
        <v>43525</v>
      </c>
      <c r="E10667" s="42">
        <f>IF(DAY(B10667)&gt;14,VLOOKUP(DATE(YEAR(C10667),MONTH(C10667)-1,DAY(1)),'מדדים וריביות'!B:C,2,FALSE),VLOOKUP(DATE(YEAR(C10667),MONTH(C10667)-2,DAY(1)),'מדדים וריביות'!B:C,2,FALSE))</f>
        <v>33973054.607507899</v>
      </c>
      <c r="F10667" s="46">
        <f>IF($B$5=1,'ריבית יומית'!D10661,'ריבית יומית'!G10661)</f>
        <v>2.7242892239431882E-5</v>
      </c>
      <c r="G10667" s="50">
        <f t="shared" si="1198"/>
        <v>0</v>
      </c>
      <c r="H10667" s="29">
        <f t="shared" si="1199"/>
        <v>1</v>
      </c>
      <c r="I10667" s="30">
        <f>VLOOKUP(B10666,'מדדים וריביות'!B:C,2)</f>
        <v>34176689.300460003</v>
      </c>
      <c r="K10667" s="39">
        <f t="shared" si="1200"/>
        <v>0</v>
      </c>
      <c r="L10667" s="39">
        <f t="shared" si="1201"/>
        <v>0</v>
      </c>
      <c r="M10667" s="39">
        <f t="shared" si="1202"/>
        <v>0</v>
      </c>
      <c r="N10667" s="41">
        <f t="shared" si="1203"/>
        <v>0</v>
      </c>
    </row>
    <row r="10668" spans="2:14">
      <c r="B10668" s="1">
        <v>43533</v>
      </c>
      <c r="C10668" s="1">
        <f t="shared" si="1197"/>
        <v>43525</v>
      </c>
      <c r="E10668" s="42">
        <f>IF(DAY(B10668)&gt;14,VLOOKUP(DATE(YEAR(C10668),MONTH(C10668)-1,DAY(1)),'מדדים וריביות'!B:C,2,FALSE),VLOOKUP(DATE(YEAR(C10668),MONTH(C10668)-2,DAY(1)),'מדדים וריביות'!B:C,2,FALSE))</f>
        <v>33973054.607507899</v>
      </c>
      <c r="F10668" s="46">
        <f>IF($B$5=1,'ריבית יומית'!D10662,'ריבית יומית'!G10662)</f>
        <v>2.7242892239431882E-5</v>
      </c>
      <c r="G10668" s="50">
        <f t="shared" si="1198"/>
        <v>0</v>
      </c>
      <c r="H10668" s="29">
        <f t="shared" si="1199"/>
        <v>1</v>
      </c>
      <c r="I10668" s="30">
        <f>VLOOKUP(B10667,'מדדים וריביות'!B:C,2)</f>
        <v>34176689.300460003</v>
      </c>
      <c r="K10668" s="39">
        <f t="shared" si="1200"/>
        <v>0</v>
      </c>
      <c r="L10668" s="39">
        <f t="shared" si="1201"/>
        <v>0</v>
      </c>
      <c r="M10668" s="39">
        <f t="shared" si="1202"/>
        <v>0</v>
      </c>
      <c r="N10668" s="41">
        <f t="shared" si="1203"/>
        <v>0</v>
      </c>
    </row>
    <row r="10669" spans="2:14">
      <c r="B10669" s="1">
        <v>43534</v>
      </c>
      <c r="C10669" s="1">
        <f t="shared" ref="C10669:C10732" si="1204">DATE(YEAR(B10669),MONTH(B10669),DAY(1))</f>
        <v>43525</v>
      </c>
      <c r="E10669" s="42">
        <f>IF(DAY(B10669)&gt;14,VLOOKUP(DATE(YEAR(C10669),MONTH(C10669)-1,DAY(1)),'מדדים וריביות'!B:C,2,FALSE),VLOOKUP(DATE(YEAR(C10669),MONTH(C10669)-2,DAY(1)),'מדדים וריביות'!B:C,2,FALSE))</f>
        <v>33973054.607507899</v>
      </c>
      <c r="F10669" s="46">
        <f>IF($B$5=1,'ריבית יומית'!D10663,'ריבית יומית'!G10663)</f>
        <v>2.7242892239431882E-5</v>
      </c>
      <c r="G10669" s="50">
        <f t="shared" ref="G10669:G10732" si="1205">IF(B10669&gt;$B$2,0,F10669)</f>
        <v>0</v>
      </c>
      <c r="H10669" s="29">
        <f t="shared" si="1199"/>
        <v>1</v>
      </c>
      <c r="I10669" s="30">
        <f>VLOOKUP(B10668,'מדדים וריביות'!B:C,2)</f>
        <v>34176689.300460003</v>
      </c>
      <c r="K10669" s="39">
        <f t="shared" ref="K10669:K10732" si="1206">$B$4/E10669*D10669-D10669</f>
        <v>0</v>
      </c>
      <c r="L10669" s="39">
        <f t="shared" ref="L10669:L10732" si="1207">H10670*D10669-D10669</f>
        <v>0</v>
      </c>
      <c r="M10669" s="39">
        <f t="shared" ref="M10669:M10732" si="1208">$B$4/E10669*L10669-L10669</f>
        <v>0</v>
      </c>
      <c r="N10669" s="41">
        <f t="shared" ref="N10669:N10732" si="1209">SUM(K10669:M10669)</f>
        <v>0</v>
      </c>
    </row>
    <row r="10670" spans="2:14">
      <c r="B10670" s="1">
        <v>43535</v>
      </c>
      <c r="C10670" s="1">
        <f t="shared" si="1204"/>
        <v>43525</v>
      </c>
      <c r="E10670" s="42">
        <f>IF(DAY(B10670)&gt;14,VLOOKUP(DATE(YEAR(C10670),MONTH(C10670)-1,DAY(1)),'מדדים וריביות'!B:C,2,FALSE),VLOOKUP(DATE(YEAR(C10670),MONTH(C10670)-2,DAY(1)),'מדדים וריביות'!B:C,2,FALSE))</f>
        <v>33973054.607507899</v>
      </c>
      <c r="F10670" s="46">
        <f>IF($B$5=1,'ריבית יומית'!D10664,'ריבית יומית'!G10664)</f>
        <v>2.7242892239431882E-5</v>
      </c>
      <c r="G10670" s="50">
        <f t="shared" si="1205"/>
        <v>0</v>
      </c>
      <c r="H10670" s="29">
        <f t="shared" si="1199"/>
        <v>1</v>
      </c>
      <c r="I10670" s="30">
        <f>VLOOKUP(B10669,'מדדים וריביות'!B:C,2)</f>
        <v>34176689.300460003</v>
      </c>
      <c r="K10670" s="39">
        <f t="shared" si="1206"/>
        <v>0</v>
      </c>
      <c r="L10670" s="39">
        <f t="shared" si="1207"/>
        <v>0</v>
      </c>
      <c r="M10670" s="39">
        <f t="shared" si="1208"/>
        <v>0</v>
      </c>
      <c r="N10670" s="41">
        <f t="shared" si="1209"/>
        <v>0</v>
      </c>
    </row>
    <row r="10671" spans="2:14">
      <c r="B10671" s="1">
        <v>43536</v>
      </c>
      <c r="C10671" s="1">
        <f t="shared" si="1204"/>
        <v>43525</v>
      </c>
      <c r="E10671" s="42">
        <f>IF(DAY(B10671)&gt;14,VLOOKUP(DATE(YEAR(C10671),MONTH(C10671)-1,DAY(1)),'מדדים וריביות'!B:C,2,FALSE),VLOOKUP(DATE(YEAR(C10671),MONTH(C10671)-2,DAY(1)),'מדדים וריביות'!B:C,2,FALSE))</f>
        <v>33973054.607507899</v>
      </c>
      <c r="F10671" s="46">
        <f>IF($B$5=1,'ריבית יומית'!D10665,'ריבית יומית'!G10665)</f>
        <v>2.7242892239431882E-5</v>
      </c>
      <c r="G10671" s="50">
        <f t="shared" si="1205"/>
        <v>0</v>
      </c>
      <c r="H10671" s="29">
        <f t="shared" si="1199"/>
        <v>1</v>
      </c>
      <c r="I10671" s="30">
        <f>VLOOKUP(B10670,'מדדים וריביות'!B:C,2)</f>
        <v>34176689.300460003</v>
      </c>
      <c r="K10671" s="39">
        <f t="shared" si="1206"/>
        <v>0</v>
      </c>
      <c r="L10671" s="39">
        <f t="shared" si="1207"/>
        <v>0</v>
      </c>
      <c r="M10671" s="39">
        <f t="shared" si="1208"/>
        <v>0</v>
      </c>
      <c r="N10671" s="41">
        <f t="shared" si="1209"/>
        <v>0</v>
      </c>
    </row>
    <row r="10672" spans="2:14">
      <c r="B10672" s="1">
        <v>43537</v>
      </c>
      <c r="C10672" s="1">
        <f t="shared" si="1204"/>
        <v>43525</v>
      </c>
      <c r="E10672" s="42">
        <f>IF(DAY(B10672)&gt;14,VLOOKUP(DATE(YEAR(C10672),MONTH(C10672)-1,DAY(1)),'מדדים וריביות'!B:C,2,FALSE),VLOOKUP(DATE(YEAR(C10672),MONTH(C10672)-2,DAY(1)),'מדדים וריביות'!B:C,2,FALSE))</f>
        <v>33973054.607507899</v>
      </c>
      <c r="F10672" s="46">
        <f>IF($B$5=1,'ריבית יומית'!D10666,'ריבית יומית'!G10666)</f>
        <v>2.7242892239431882E-5</v>
      </c>
      <c r="G10672" s="50">
        <f t="shared" si="1205"/>
        <v>0</v>
      </c>
      <c r="H10672" s="29">
        <f t="shared" si="1199"/>
        <v>1</v>
      </c>
      <c r="I10672" s="30">
        <f>VLOOKUP(B10671,'מדדים וריביות'!B:C,2)</f>
        <v>34176689.300460003</v>
      </c>
      <c r="K10672" s="39">
        <f t="shared" si="1206"/>
        <v>0</v>
      </c>
      <c r="L10672" s="39">
        <f t="shared" si="1207"/>
        <v>0</v>
      </c>
      <c r="M10672" s="39">
        <f t="shared" si="1208"/>
        <v>0</v>
      </c>
      <c r="N10672" s="41">
        <f t="shared" si="1209"/>
        <v>0</v>
      </c>
    </row>
    <row r="10673" spans="2:14">
      <c r="B10673" s="1">
        <v>43538</v>
      </c>
      <c r="C10673" s="1">
        <f t="shared" si="1204"/>
        <v>43525</v>
      </c>
      <c r="E10673" s="42">
        <f>IF(DAY(B10673)&gt;14,VLOOKUP(DATE(YEAR(C10673),MONTH(C10673)-1,DAY(1)),'מדדים וריביות'!B:C,2,FALSE),VLOOKUP(DATE(YEAR(C10673),MONTH(C10673)-2,DAY(1)),'מדדים וריביות'!B:C,2,FALSE))</f>
        <v>33973054.607507899</v>
      </c>
      <c r="F10673" s="46">
        <f>IF($B$5=1,'ריבית יומית'!D10667,'ריבית יומית'!G10667)</f>
        <v>2.7242892239431882E-5</v>
      </c>
      <c r="G10673" s="50">
        <f t="shared" si="1205"/>
        <v>0</v>
      </c>
      <c r="H10673" s="29">
        <f t="shared" si="1199"/>
        <v>1</v>
      </c>
      <c r="I10673" s="30">
        <f>VLOOKUP(B10672,'מדדים וריביות'!B:C,2)</f>
        <v>34176689.300460003</v>
      </c>
      <c r="K10673" s="39">
        <f t="shared" si="1206"/>
        <v>0</v>
      </c>
      <c r="L10673" s="39">
        <f t="shared" si="1207"/>
        <v>0</v>
      </c>
      <c r="M10673" s="39">
        <f t="shared" si="1208"/>
        <v>0</v>
      </c>
      <c r="N10673" s="41">
        <f t="shared" si="1209"/>
        <v>0</v>
      </c>
    </row>
    <row r="10674" spans="2:14">
      <c r="B10674" s="1">
        <v>43539</v>
      </c>
      <c r="C10674" s="1">
        <f t="shared" si="1204"/>
        <v>43525</v>
      </c>
      <c r="E10674" s="42">
        <f>IF(DAY(B10674)&gt;14,VLOOKUP(DATE(YEAR(C10674),MONTH(C10674)-1,DAY(1)),'מדדים וריביות'!B:C,2,FALSE),VLOOKUP(DATE(YEAR(C10674),MONTH(C10674)-2,DAY(1)),'מדדים וריביות'!B:C,2,FALSE))</f>
        <v>34006993.722999901</v>
      </c>
      <c r="F10674" s="46">
        <f>IF($B$5=1,'ריבית יומית'!D10668,'ריבית יומית'!G10668)</f>
        <v>2.7242892239431882E-5</v>
      </c>
      <c r="G10674" s="50">
        <f>IF(B10674&gt;$B$2,0,F10674)</f>
        <v>0</v>
      </c>
      <c r="H10674" s="29">
        <f t="shared" si="1199"/>
        <v>1</v>
      </c>
      <c r="I10674" s="30">
        <f>VLOOKUP(B10673,'מדדים וריביות'!B:C,2)</f>
        <v>34176689.300460003</v>
      </c>
      <c r="K10674" s="39">
        <f t="shared" si="1206"/>
        <v>0</v>
      </c>
      <c r="L10674" s="39">
        <f t="shared" si="1207"/>
        <v>0</v>
      </c>
      <c r="M10674" s="39">
        <f t="shared" si="1208"/>
        <v>0</v>
      </c>
      <c r="N10674" s="41">
        <f t="shared" si="1209"/>
        <v>0</v>
      </c>
    </row>
    <row r="10675" spans="2:14">
      <c r="B10675" s="1">
        <v>43540</v>
      </c>
      <c r="C10675" s="1">
        <f t="shared" si="1204"/>
        <v>43525</v>
      </c>
      <c r="E10675" s="42">
        <f>IF(DAY(B10675)&gt;14,VLOOKUP(DATE(YEAR(C10675),MONTH(C10675)-1,DAY(1)),'מדדים וריביות'!B:C,2,FALSE),VLOOKUP(DATE(YEAR(C10675),MONTH(C10675)-2,DAY(1)),'מדדים וריביות'!B:C,2,FALSE))</f>
        <v>34006993.722999901</v>
      </c>
      <c r="F10675" s="46">
        <f>IF($B$5=1,'ריבית יומית'!D10669,'ריבית יומית'!G10669)</f>
        <v>2.7242892239431882E-5</v>
      </c>
      <c r="G10675" s="50">
        <f t="shared" si="1205"/>
        <v>0</v>
      </c>
      <c r="H10675" s="29">
        <f t="shared" si="1199"/>
        <v>1</v>
      </c>
      <c r="I10675" s="30">
        <f>VLOOKUP(B10674,'מדדים וריביות'!B:C,2)</f>
        <v>34176689.300460003</v>
      </c>
      <c r="K10675" s="39">
        <f t="shared" si="1206"/>
        <v>0</v>
      </c>
      <c r="L10675" s="39">
        <f t="shared" si="1207"/>
        <v>0</v>
      </c>
      <c r="M10675" s="39">
        <f t="shared" si="1208"/>
        <v>0</v>
      </c>
      <c r="N10675" s="41">
        <f t="shared" si="1209"/>
        <v>0</v>
      </c>
    </row>
    <row r="10676" spans="2:14">
      <c r="B10676" s="1">
        <v>43541</v>
      </c>
      <c r="C10676" s="1">
        <f t="shared" si="1204"/>
        <v>43525</v>
      </c>
      <c r="E10676" s="42">
        <f>IF(DAY(B10676)&gt;14,VLOOKUP(DATE(YEAR(C10676),MONTH(C10676)-1,DAY(1)),'מדדים וריביות'!B:C,2,FALSE),VLOOKUP(DATE(YEAR(C10676),MONTH(C10676)-2,DAY(1)),'מדדים וריביות'!B:C,2,FALSE))</f>
        <v>34006993.722999901</v>
      </c>
      <c r="F10676" s="46">
        <f>IF($B$5=1,'ריבית יומית'!D10670,'ריבית יומית'!G10670)</f>
        <v>2.7242892239431882E-5</v>
      </c>
      <c r="G10676" s="50">
        <f t="shared" si="1205"/>
        <v>0</v>
      </c>
      <c r="H10676" s="29">
        <f t="shared" si="1199"/>
        <v>1</v>
      </c>
      <c r="I10676" s="30">
        <f>VLOOKUP(B10675,'מדדים וריביות'!B:C,2)</f>
        <v>34176689.300460003</v>
      </c>
      <c r="K10676" s="39">
        <f t="shared" si="1206"/>
        <v>0</v>
      </c>
      <c r="L10676" s="39">
        <f t="shared" si="1207"/>
        <v>0</v>
      </c>
      <c r="M10676" s="39">
        <f t="shared" si="1208"/>
        <v>0</v>
      </c>
      <c r="N10676" s="41">
        <f t="shared" si="1209"/>
        <v>0</v>
      </c>
    </row>
    <row r="10677" spans="2:14">
      <c r="B10677" s="1">
        <v>43542</v>
      </c>
      <c r="C10677" s="1">
        <f t="shared" si="1204"/>
        <v>43525</v>
      </c>
      <c r="E10677" s="42">
        <f>IF(DAY(B10677)&gt;14,VLOOKUP(DATE(YEAR(C10677),MONTH(C10677)-1,DAY(1)),'מדדים וריביות'!B:C,2,FALSE),VLOOKUP(DATE(YEAR(C10677),MONTH(C10677)-2,DAY(1)),'מדדים וריביות'!B:C,2,FALSE))</f>
        <v>34006993.722999901</v>
      </c>
      <c r="F10677" s="46">
        <f>IF($B$5=1,'ריבית יומית'!D10671,'ריבית יומית'!G10671)</f>
        <v>2.7242892239431882E-5</v>
      </c>
      <c r="G10677" s="50">
        <f t="shared" si="1205"/>
        <v>0</v>
      </c>
      <c r="H10677" s="29">
        <f t="shared" si="1199"/>
        <v>1</v>
      </c>
      <c r="I10677" s="30">
        <f>VLOOKUP(B10676,'מדדים וריביות'!B:C,2)</f>
        <v>34176689.300460003</v>
      </c>
      <c r="K10677" s="39">
        <f t="shared" si="1206"/>
        <v>0</v>
      </c>
      <c r="L10677" s="39">
        <f t="shared" si="1207"/>
        <v>0</v>
      </c>
      <c r="M10677" s="39">
        <f t="shared" si="1208"/>
        <v>0</v>
      </c>
      <c r="N10677" s="41">
        <f t="shared" si="1209"/>
        <v>0</v>
      </c>
    </row>
    <row r="10678" spans="2:14">
      <c r="B10678" s="1">
        <v>43543</v>
      </c>
      <c r="C10678" s="1">
        <f t="shared" si="1204"/>
        <v>43525</v>
      </c>
      <c r="E10678" s="42">
        <f>IF(DAY(B10678)&gt;14,VLOOKUP(DATE(YEAR(C10678),MONTH(C10678)-1,DAY(1)),'מדדים וריביות'!B:C,2,FALSE),VLOOKUP(DATE(YEAR(C10678),MONTH(C10678)-2,DAY(1)),'מדדים וריביות'!B:C,2,FALSE))</f>
        <v>34006993.722999901</v>
      </c>
      <c r="F10678" s="46">
        <f>IF($B$5=1,'ריבית יומית'!D10672,'ריבית יומית'!G10672)</f>
        <v>2.7242892239431882E-5</v>
      </c>
      <c r="G10678" s="50">
        <f t="shared" si="1205"/>
        <v>0</v>
      </c>
      <c r="H10678" s="29">
        <f t="shared" si="1199"/>
        <v>1</v>
      </c>
      <c r="I10678" s="30">
        <f>VLOOKUP(B10677,'מדדים וריביות'!B:C,2)</f>
        <v>34176689.300460003</v>
      </c>
      <c r="K10678" s="39">
        <f t="shared" si="1206"/>
        <v>0</v>
      </c>
      <c r="L10678" s="39">
        <f t="shared" si="1207"/>
        <v>0</v>
      </c>
      <c r="M10678" s="39">
        <f t="shared" si="1208"/>
        <v>0</v>
      </c>
      <c r="N10678" s="41">
        <f t="shared" si="1209"/>
        <v>0</v>
      </c>
    </row>
    <row r="10679" spans="2:14">
      <c r="B10679" s="1">
        <v>43544</v>
      </c>
      <c r="C10679" s="1">
        <f t="shared" si="1204"/>
        <v>43525</v>
      </c>
      <c r="E10679" s="42">
        <f>IF(DAY(B10679)&gt;14,VLOOKUP(DATE(YEAR(C10679),MONTH(C10679)-1,DAY(1)),'מדדים וריביות'!B:C,2,FALSE),VLOOKUP(DATE(YEAR(C10679),MONTH(C10679)-2,DAY(1)),'מדדים וריביות'!B:C,2,FALSE))</f>
        <v>34006993.722999901</v>
      </c>
      <c r="F10679" s="46">
        <f>IF($B$5=1,'ריבית יומית'!D10673,'ריבית יומית'!G10673)</f>
        <v>2.7242892239431882E-5</v>
      </c>
      <c r="G10679" s="50">
        <f t="shared" si="1205"/>
        <v>0</v>
      </c>
      <c r="H10679" s="29">
        <f t="shared" si="1199"/>
        <v>1</v>
      </c>
      <c r="I10679" s="30">
        <f>VLOOKUP(B10678,'מדדים וריביות'!B:C,2)</f>
        <v>34176689.300460003</v>
      </c>
      <c r="K10679" s="39">
        <f t="shared" si="1206"/>
        <v>0</v>
      </c>
      <c r="L10679" s="39">
        <f t="shared" si="1207"/>
        <v>0</v>
      </c>
      <c r="M10679" s="39">
        <f t="shared" si="1208"/>
        <v>0</v>
      </c>
      <c r="N10679" s="41">
        <f t="shared" si="1209"/>
        <v>0</v>
      </c>
    </row>
    <row r="10680" spans="2:14">
      <c r="B10680" s="1">
        <v>43545</v>
      </c>
      <c r="C10680" s="1">
        <f t="shared" si="1204"/>
        <v>43525</v>
      </c>
      <c r="E10680" s="42">
        <f>IF(DAY(B10680)&gt;14,VLOOKUP(DATE(YEAR(C10680),MONTH(C10680)-1,DAY(1)),'מדדים וריביות'!B:C,2,FALSE),VLOOKUP(DATE(YEAR(C10680),MONTH(C10680)-2,DAY(1)),'מדדים וריביות'!B:C,2,FALSE))</f>
        <v>34006993.722999901</v>
      </c>
      <c r="F10680" s="46">
        <f>IF($B$5=1,'ריבית יומית'!D10674,'ריבית יומית'!G10674)</f>
        <v>2.7242892239431882E-5</v>
      </c>
      <c r="G10680" s="50">
        <f t="shared" si="1205"/>
        <v>0</v>
      </c>
      <c r="H10680" s="29">
        <f t="shared" si="1199"/>
        <v>1</v>
      </c>
      <c r="I10680" s="30">
        <f>VLOOKUP(B10679,'מדדים וריביות'!B:C,2)</f>
        <v>34176689.300460003</v>
      </c>
      <c r="K10680" s="39">
        <f t="shared" si="1206"/>
        <v>0</v>
      </c>
      <c r="L10680" s="39">
        <f t="shared" si="1207"/>
        <v>0</v>
      </c>
      <c r="M10680" s="39">
        <f t="shared" si="1208"/>
        <v>0</v>
      </c>
      <c r="N10680" s="41">
        <f t="shared" si="1209"/>
        <v>0</v>
      </c>
    </row>
    <row r="10681" spans="2:14">
      <c r="B10681" s="1">
        <v>43546</v>
      </c>
      <c r="C10681" s="1">
        <f t="shared" si="1204"/>
        <v>43525</v>
      </c>
      <c r="E10681" s="42">
        <f>IF(DAY(B10681)&gt;14,VLOOKUP(DATE(YEAR(C10681),MONTH(C10681)-1,DAY(1)),'מדדים וריביות'!B:C,2,FALSE),VLOOKUP(DATE(YEAR(C10681),MONTH(C10681)-2,DAY(1)),'מדדים וריביות'!B:C,2,FALSE))</f>
        <v>34006993.722999901</v>
      </c>
      <c r="F10681" s="46">
        <f>IF($B$5=1,'ריבית יומית'!D10675,'ריבית יומית'!G10675)</f>
        <v>2.7242892239431882E-5</v>
      </c>
      <c r="G10681" s="50">
        <f t="shared" si="1205"/>
        <v>0</v>
      </c>
      <c r="H10681" s="29">
        <f t="shared" si="1199"/>
        <v>1</v>
      </c>
      <c r="I10681" s="30">
        <f>VLOOKUP(B10680,'מדדים וריביות'!B:C,2)</f>
        <v>34176689.300460003</v>
      </c>
      <c r="K10681" s="39">
        <f t="shared" si="1206"/>
        <v>0</v>
      </c>
      <c r="L10681" s="39">
        <f t="shared" si="1207"/>
        <v>0</v>
      </c>
      <c r="M10681" s="39">
        <f t="shared" si="1208"/>
        <v>0</v>
      </c>
      <c r="N10681" s="41">
        <f t="shared" si="1209"/>
        <v>0</v>
      </c>
    </row>
    <row r="10682" spans="2:14">
      <c r="B10682" s="1">
        <v>43547</v>
      </c>
      <c r="C10682" s="1">
        <f t="shared" si="1204"/>
        <v>43525</v>
      </c>
      <c r="E10682" s="42">
        <f>IF(DAY(B10682)&gt;14,VLOOKUP(DATE(YEAR(C10682),MONTH(C10682)-1,DAY(1)),'מדדים וריביות'!B:C,2,FALSE),VLOOKUP(DATE(YEAR(C10682),MONTH(C10682)-2,DAY(1)),'מדדים וריביות'!B:C,2,FALSE))</f>
        <v>34006993.722999901</v>
      </c>
      <c r="F10682" s="46">
        <f>IF($B$5=1,'ריבית יומית'!D10676,'ריבית יומית'!G10676)</f>
        <v>2.7242892239431882E-5</v>
      </c>
      <c r="G10682" s="50">
        <f t="shared" si="1205"/>
        <v>0</v>
      </c>
      <c r="H10682" s="29">
        <f t="shared" si="1199"/>
        <v>1</v>
      </c>
      <c r="I10682" s="30">
        <f>VLOOKUP(B10681,'מדדים וריביות'!B:C,2)</f>
        <v>34176689.300460003</v>
      </c>
      <c r="K10682" s="39">
        <f t="shared" si="1206"/>
        <v>0</v>
      </c>
      <c r="L10682" s="39">
        <f t="shared" si="1207"/>
        <v>0</v>
      </c>
      <c r="M10682" s="39">
        <f t="shared" si="1208"/>
        <v>0</v>
      </c>
      <c r="N10682" s="41">
        <f t="shared" si="1209"/>
        <v>0</v>
      </c>
    </row>
    <row r="10683" spans="2:14">
      <c r="B10683" s="1">
        <v>43548</v>
      </c>
      <c r="C10683" s="1">
        <f t="shared" si="1204"/>
        <v>43525</v>
      </c>
      <c r="E10683" s="42">
        <f>IF(DAY(B10683)&gt;14,VLOOKUP(DATE(YEAR(C10683),MONTH(C10683)-1,DAY(1)),'מדדים וריביות'!B:C,2,FALSE),VLOOKUP(DATE(YEAR(C10683),MONTH(C10683)-2,DAY(1)),'מדדים וריביות'!B:C,2,FALSE))</f>
        <v>34006993.722999901</v>
      </c>
      <c r="F10683" s="46">
        <f>IF($B$5=1,'ריבית יומית'!D10677,'ריבית יומית'!G10677)</f>
        <v>2.7242892239431882E-5</v>
      </c>
      <c r="G10683" s="50">
        <f t="shared" si="1205"/>
        <v>0</v>
      </c>
      <c r="H10683" s="29">
        <f t="shared" si="1199"/>
        <v>1</v>
      </c>
      <c r="I10683" s="30">
        <f>VLOOKUP(B10682,'מדדים וריביות'!B:C,2)</f>
        <v>34176689.300460003</v>
      </c>
      <c r="K10683" s="39">
        <f t="shared" si="1206"/>
        <v>0</v>
      </c>
      <c r="L10683" s="39">
        <f t="shared" si="1207"/>
        <v>0</v>
      </c>
      <c r="M10683" s="39">
        <f t="shared" si="1208"/>
        <v>0</v>
      </c>
      <c r="N10683" s="41">
        <f t="shared" si="1209"/>
        <v>0</v>
      </c>
    </row>
    <row r="10684" spans="2:14">
      <c r="B10684" s="1">
        <v>43549</v>
      </c>
      <c r="C10684" s="1">
        <f t="shared" si="1204"/>
        <v>43525</v>
      </c>
      <c r="E10684" s="42">
        <f>IF(DAY(B10684)&gt;14,VLOOKUP(DATE(YEAR(C10684),MONTH(C10684)-1,DAY(1)),'מדדים וריביות'!B:C,2,FALSE),VLOOKUP(DATE(YEAR(C10684),MONTH(C10684)-2,DAY(1)),'מדדים וריביות'!B:C,2,FALSE))</f>
        <v>34006993.722999901</v>
      </c>
      <c r="F10684" s="46">
        <f>IF($B$5=1,'ריבית יומית'!D10678,'ריבית יומית'!G10678)</f>
        <v>2.7242892239431882E-5</v>
      </c>
      <c r="G10684" s="50">
        <f t="shared" si="1205"/>
        <v>0</v>
      </c>
      <c r="H10684" s="29">
        <f t="shared" si="1199"/>
        <v>1</v>
      </c>
      <c r="I10684" s="30">
        <f>VLOOKUP(B10683,'מדדים וריביות'!B:C,2)</f>
        <v>34176689.300460003</v>
      </c>
      <c r="K10684" s="39">
        <f t="shared" si="1206"/>
        <v>0</v>
      </c>
      <c r="L10684" s="39">
        <f t="shared" si="1207"/>
        <v>0</v>
      </c>
      <c r="M10684" s="39">
        <f t="shared" si="1208"/>
        <v>0</v>
      </c>
      <c r="N10684" s="41">
        <f t="shared" si="1209"/>
        <v>0</v>
      </c>
    </row>
    <row r="10685" spans="2:14">
      <c r="B10685" s="1">
        <v>43550</v>
      </c>
      <c r="C10685" s="1">
        <f t="shared" si="1204"/>
        <v>43525</v>
      </c>
      <c r="E10685" s="42">
        <f>IF(DAY(B10685)&gt;14,VLOOKUP(DATE(YEAR(C10685),MONTH(C10685)-1,DAY(1)),'מדדים וריביות'!B:C,2,FALSE),VLOOKUP(DATE(YEAR(C10685),MONTH(C10685)-2,DAY(1)),'מדדים וריביות'!B:C,2,FALSE))</f>
        <v>34006993.722999901</v>
      </c>
      <c r="F10685" s="46">
        <f>IF($B$5=1,'ריבית יומית'!D10679,'ריבית יומית'!G10679)</f>
        <v>2.7242892239431882E-5</v>
      </c>
      <c r="G10685" s="50">
        <f t="shared" si="1205"/>
        <v>0</v>
      </c>
      <c r="H10685" s="29">
        <f t="shared" si="1199"/>
        <v>1</v>
      </c>
      <c r="I10685" s="30">
        <f>VLOOKUP(B10684,'מדדים וריביות'!B:C,2)</f>
        <v>34176689.300460003</v>
      </c>
      <c r="K10685" s="39">
        <f t="shared" si="1206"/>
        <v>0</v>
      </c>
      <c r="L10685" s="39">
        <f t="shared" si="1207"/>
        <v>0</v>
      </c>
      <c r="M10685" s="39">
        <f t="shared" si="1208"/>
        <v>0</v>
      </c>
      <c r="N10685" s="41">
        <f t="shared" si="1209"/>
        <v>0</v>
      </c>
    </row>
    <row r="10686" spans="2:14">
      <c r="B10686" s="1">
        <v>43551</v>
      </c>
      <c r="C10686" s="1">
        <f t="shared" si="1204"/>
        <v>43525</v>
      </c>
      <c r="E10686" s="42">
        <f>IF(DAY(B10686)&gt;14,VLOOKUP(DATE(YEAR(C10686),MONTH(C10686)-1,DAY(1)),'מדדים וריביות'!B:C,2,FALSE),VLOOKUP(DATE(YEAR(C10686),MONTH(C10686)-2,DAY(1)),'מדדים וריביות'!B:C,2,FALSE))</f>
        <v>34006993.722999901</v>
      </c>
      <c r="F10686" s="46">
        <f>IF($B$5=1,'ריבית יומית'!D10680,'ריבית יומית'!G10680)</f>
        <v>2.7242892239431882E-5</v>
      </c>
      <c r="G10686" s="50">
        <f t="shared" si="1205"/>
        <v>0</v>
      </c>
      <c r="H10686" s="29">
        <f t="shared" si="1199"/>
        <v>1</v>
      </c>
      <c r="I10686" s="30">
        <f>VLOOKUP(B10685,'מדדים וריביות'!B:C,2)</f>
        <v>34176689.300460003</v>
      </c>
      <c r="K10686" s="39">
        <f t="shared" si="1206"/>
        <v>0</v>
      </c>
      <c r="L10686" s="39">
        <f t="shared" si="1207"/>
        <v>0</v>
      </c>
      <c r="M10686" s="39">
        <f t="shared" si="1208"/>
        <v>0</v>
      </c>
      <c r="N10686" s="41">
        <f t="shared" si="1209"/>
        <v>0</v>
      </c>
    </row>
    <row r="10687" spans="2:14">
      <c r="B10687" s="1">
        <v>43552</v>
      </c>
      <c r="C10687" s="1">
        <f t="shared" si="1204"/>
        <v>43525</v>
      </c>
      <c r="E10687" s="42">
        <f>IF(DAY(B10687)&gt;14,VLOOKUP(DATE(YEAR(C10687),MONTH(C10687)-1,DAY(1)),'מדדים וריביות'!B:C,2,FALSE),VLOOKUP(DATE(YEAR(C10687),MONTH(C10687)-2,DAY(1)),'מדדים וריביות'!B:C,2,FALSE))</f>
        <v>34006993.722999901</v>
      </c>
      <c r="F10687" s="46">
        <f>IF($B$5=1,'ריבית יומית'!D10681,'ריבית יומית'!G10681)</f>
        <v>2.7242892239431882E-5</v>
      </c>
      <c r="G10687" s="50">
        <f t="shared" si="1205"/>
        <v>0</v>
      </c>
      <c r="H10687" s="29">
        <f t="shared" si="1199"/>
        <v>1</v>
      </c>
      <c r="I10687" s="30">
        <f>VLOOKUP(B10686,'מדדים וריביות'!B:C,2)</f>
        <v>34176689.300460003</v>
      </c>
      <c r="K10687" s="39">
        <f t="shared" si="1206"/>
        <v>0</v>
      </c>
      <c r="L10687" s="39">
        <f t="shared" si="1207"/>
        <v>0</v>
      </c>
      <c r="M10687" s="39">
        <f t="shared" si="1208"/>
        <v>0</v>
      </c>
      <c r="N10687" s="41">
        <f t="shared" si="1209"/>
        <v>0</v>
      </c>
    </row>
    <row r="10688" spans="2:14">
      <c r="B10688" s="1">
        <v>43553</v>
      </c>
      <c r="C10688" s="1">
        <f t="shared" si="1204"/>
        <v>43525</v>
      </c>
      <c r="E10688" s="42">
        <f>IF(DAY(B10688)&gt;14,VLOOKUP(DATE(YEAR(C10688),MONTH(C10688)-1,DAY(1)),'מדדים וריביות'!B:C,2,FALSE),VLOOKUP(DATE(YEAR(C10688),MONTH(C10688)-2,DAY(1)),'מדדים וריביות'!B:C,2,FALSE))</f>
        <v>34006993.722999901</v>
      </c>
      <c r="F10688" s="46">
        <f>IF($B$5=1,'ריבית יומית'!D10682,'ריבית יומית'!G10682)</f>
        <v>2.7242892239431882E-5</v>
      </c>
      <c r="G10688" s="50">
        <f t="shared" si="1205"/>
        <v>0</v>
      </c>
      <c r="H10688" s="29">
        <f t="shared" si="1199"/>
        <v>1</v>
      </c>
      <c r="I10688" s="30">
        <f>VLOOKUP(B10687,'מדדים וריביות'!B:C,2)</f>
        <v>34176689.300460003</v>
      </c>
      <c r="K10688" s="39">
        <f t="shared" si="1206"/>
        <v>0</v>
      </c>
      <c r="L10688" s="39">
        <f t="shared" si="1207"/>
        <v>0</v>
      </c>
      <c r="M10688" s="39">
        <f t="shared" si="1208"/>
        <v>0</v>
      </c>
      <c r="N10688" s="41">
        <f t="shared" si="1209"/>
        <v>0</v>
      </c>
    </row>
    <row r="10689" spans="2:14">
      <c r="B10689" s="1">
        <v>43554</v>
      </c>
      <c r="C10689" s="1">
        <f t="shared" si="1204"/>
        <v>43525</v>
      </c>
      <c r="E10689" s="42">
        <f>IF(DAY(B10689)&gt;14,VLOOKUP(DATE(YEAR(C10689),MONTH(C10689)-1,DAY(1)),'מדדים וריביות'!B:C,2,FALSE),VLOOKUP(DATE(YEAR(C10689),MONTH(C10689)-2,DAY(1)),'מדדים וריביות'!B:C,2,FALSE))</f>
        <v>34006993.722999901</v>
      </c>
      <c r="F10689" s="46">
        <f>IF($B$5=1,'ריבית יומית'!D10683,'ריבית יומית'!G10683)</f>
        <v>2.7242892239431882E-5</v>
      </c>
      <c r="G10689" s="50">
        <f t="shared" si="1205"/>
        <v>0</v>
      </c>
      <c r="H10689" s="29">
        <f t="shared" si="1199"/>
        <v>1</v>
      </c>
      <c r="I10689" s="30">
        <f>VLOOKUP(B10688,'מדדים וריביות'!B:C,2)</f>
        <v>34176689.300460003</v>
      </c>
      <c r="K10689" s="39">
        <f t="shared" si="1206"/>
        <v>0</v>
      </c>
      <c r="L10689" s="39">
        <f t="shared" si="1207"/>
        <v>0</v>
      </c>
      <c r="M10689" s="39">
        <f t="shared" si="1208"/>
        <v>0</v>
      </c>
      <c r="N10689" s="41">
        <f t="shared" si="1209"/>
        <v>0</v>
      </c>
    </row>
    <row r="10690" spans="2:14">
      <c r="B10690" s="1">
        <v>43555</v>
      </c>
      <c r="C10690" s="1">
        <f t="shared" si="1204"/>
        <v>43525</v>
      </c>
      <c r="E10690" s="42">
        <f>IF(DAY(B10690)&gt;14,VLOOKUP(DATE(YEAR(C10690),MONTH(C10690)-1,DAY(1)),'מדדים וריביות'!B:C,2,FALSE),VLOOKUP(DATE(YEAR(C10690),MONTH(C10690)-2,DAY(1)),'מדדים וריביות'!B:C,2,FALSE))</f>
        <v>34006993.722999901</v>
      </c>
      <c r="F10690" s="46">
        <f>IF($B$5=1,'ריבית יומית'!D10684,'ריבית יומית'!G10684)</f>
        <v>2.7242892239431882E-5</v>
      </c>
      <c r="G10690" s="50">
        <f t="shared" si="1205"/>
        <v>0</v>
      </c>
      <c r="H10690" s="29">
        <f t="shared" si="1199"/>
        <v>1</v>
      </c>
      <c r="I10690" s="30">
        <f>VLOOKUP(B10689,'מדדים וריביות'!B:C,2)</f>
        <v>34176689.300460003</v>
      </c>
      <c r="K10690" s="39">
        <f t="shared" si="1206"/>
        <v>0</v>
      </c>
      <c r="L10690" s="39">
        <f t="shared" si="1207"/>
        <v>0</v>
      </c>
      <c r="M10690" s="39">
        <f t="shared" si="1208"/>
        <v>0</v>
      </c>
      <c r="N10690" s="41">
        <f t="shared" si="1209"/>
        <v>0</v>
      </c>
    </row>
    <row r="10691" spans="2:14">
      <c r="B10691" s="1">
        <v>43556</v>
      </c>
      <c r="C10691" s="1">
        <f t="shared" si="1204"/>
        <v>43556</v>
      </c>
      <c r="E10691" s="42">
        <f>IF(DAY(B10691)&gt;14,VLOOKUP(DATE(YEAR(C10691),MONTH(C10691)-1,DAY(1)),'מדדים וריביות'!B:C,2,FALSE),VLOOKUP(DATE(YEAR(C10691),MONTH(C10691)-2,DAY(1)),'מדדים וריביות'!B:C,2,FALSE))</f>
        <v>34006993.722999901</v>
      </c>
      <c r="F10691" s="46">
        <f>IF($B$5=1,'ריבית יומית'!D10685,'ריבית יומית'!G10685)</f>
        <v>2.7242892239431882E-5</v>
      </c>
      <c r="G10691" s="50">
        <f t="shared" si="1205"/>
        <v>0</v>
      </c>
      <c r="H10691" s="29">
        <f t="shared" si="1199"/>
        <v>1</v>
      </c>
      <c r="I10691" s="30">
        <f>VLOOKUP(B10690,'מדדים וריביות'!B:C,2)</f>
        <v>34176689.300460003</v>
      </c>
      <c r="K10691" s="39">
        <f t="shared" si="1206"/>
        <v>0</v>
      </c>
      <c r="L10691" s="39">
        <f t="shared" si="1207"/>
        <v>0</v>
      </c>
      <c r="M10691" s="39">
        <f t="shared" si="1208"/>
        <v>0</v>
      </c>
      <c r="N10691" s="41">
        <f t="shared" si="1209"/>
        <v>0</v>
      </c>
    </row>
    <row r="10692" spans="2:14">
      <c r="B10692" s="1">
        <v>43557</v>
      </c>
      <c r="C10692" s="1">
        <f t="shared" si="1204"/>
        <v>43556</v>
      </c>
      <c r="E10692" s="42">
        <f>IF(DAY(B10692)&gt;14,VLOOKUP(DATE(YEAR(C10692),MONTH(C10692)-1,DAY(1)),'מדדים וריביות'!B:C,2,FALSE),VLOOKUP(DATE(YEAR(C10692),MONTH(C10692)-2,DAY(1)),'מדדים וריביות'!B:C,2,FALSE))</f>
        <v>34006993.722999901</v>
      </c>
      <c r="F10692" s="46">
        <f>IF($B$5=1,'ריבית יומית'!D10686,'ריבית יומית'!G10686)</f>
        <v>2.7242892239431882E-5</v>
      </c>
      <c r="G10692" s="50">
        <f t="shared" si="1205"/>
        <v>0</v>
      </c>
      <c r="H10692" s="29">
        <f t="shared" si="1199"/>
        <v>1</v>
      </c>
      <c r="I10692" s="30">
        <f>VLOOKUP(B10691,'מדדים וריביות'!B:C,2)</f>
        <v>34278506.646936104</v>
      </c>
      <c r="K10692" s="39">
        <f t="shared" si="1206"/>
        <v>0</v>
      </c>
      <c r="L10692" s="39">
        <f t="shared" si="1207"/>
        <v>0</v>
      </c>
      <c r="M10692" s="39">
        <f t="shared" si="1208"/>
        <v>0</v>
      </c>
      <c r="N10692" s="41">
        <f t="shared" si="1209"/>
        <v>0</v>
      </c>
    </row>
    <row r="10693" spans="2:14">
      <c r="B10693" s="1">
        <v>43558</v>
      </c>
      <c r="C10693" s="1">
        <f t="shared" si="1204"/>
        <v>43556</v>
      </c>
      <c r="E10693" s="42">
        <f>IF(DAY(B10693)&gt;14,VLOOKUP(DATE(YEAR(C10693),MONTH(C10693)-1,DAY(1)),'מדדים וריביות'!B:C,2,FALSE),VLOOKUP(DATE(YEAR(C10693),MONTH(C10693)-2,DAY(1)),'מדדים וריביות'!B:C,2,FALSE))</f>
        <v>34006993.722999901</v>
      </c>
      <c r="F10693" s="46">
        <f>IF($B$5=1,'ריבית יומית'!D10687,'ריבית יומית'!G10687)</f>
        <v>2.7242892239431882E-5</v>
      </c>
      <c r="G10693" s="50">
        <f t="shared" si="1205"/>
        <v>0</v>
      </c>
      <c r="H10693" s="29">
        <f t="shared" si="1199"/>
        <v>1</v>
      </c>
      <c r="I10693" s="30">
        <f>VLOOKUP(B10692,'מדדים וריביות'!B:C,2)</f>
        <v>34278506.646936104</v>
      </c>
      <c r="K10693" s="39">
        <f t="shared" si="1206"/>
        <v>0</v>
      </c>
      <c r="L10693" s="39">
        <f t="shared" si="1207"/>
        <v>0</v>
      </c>
      <c r="M10693" s="39">
        <f t="shared" si="1208"/>
        <v>0</v>
      </c>
      <c r="N10693" s="41">
        <f t="shared" si="1209"/>
        <v>0</v>
      </c>
    </row>
    <row r="10694" spans="2:14">
      <c r="B10694" s="1">
        <v>43559</v>
      </c>
      <c r="C10694" s="1">
        <f t="shared" si="1204"/>
        <v>43556</v>
      </c>
      <c r="E10694" s="42">
        <f>IF(DAY(B10694)&gt;14,VLOOKUP(DATE(YEAR(C10694),MONTH(C10694)-1,DAY(1)),'מדדים וריביות'!B:C,2,FALSE),VLOOKUP(DATE(YEAR(C10694),MONTH(C10694)-2,DAY(1)),'מדדים וריביות'!B:C,2,FALSE))</f>
        <v>34006993.722999901</v>
      </c>
      <c r="F10694" s="46">
        <f>IF($B$5=1,'ריבית יומית'!D10688,'ריבית יומית'!G10688)</f>
        <v>2.7242892239431882E-5</v>
      </c>
      <c r="G10694" s="50">
        <f t="shared" si="1205"/>
        <v>0</v>
      </c>
      <c r="H10694" s="29">
        <f t="shared" si="1199"/>
        <v>1</v>
      </c>
      <c r="I10694" s="30">
        <f>VLOOKUP(B10693,'מדדים וריביות'!B:C,2)</f>
        <v>34278506.646936104</v>
      </c>
      <c r="K10694" s="39">
        <f t="shared" si="1206"/>
        <v>0</v>
      </c>
      <c r="L10694" s="39">
        <f t="shared" si="1207"/>
        <v>0</v>
      </c>
      <c r="M10694" s="39">
        <f t="shared" si="1208"/>
        <v>0</v>
      </c>
      <c r="N10694" s="41">
        <f t="shared" si="1209"/>
        <v>0</v>
      </c>
    </row>
    <row r="10695" spans="2:14">
      <c r="B10695" s="1">
        <v>43560</v>
      </c>
      <c r="C10695" s="1">
        <f t="shared" si="1204"/>
        <v>43556</v>
      </c>
      <c r="E10695" s="42">
        <f>IF(DAY(B10695)&gt;14,VLOOKUP(DATE(YEAR(C10695),MONTH(C10695)-1,DAY(1)),'מדדים וריביות'!B:C,2,FALSE),VLOOKUP(DATE(YEAR(C10695),MONTH(C10695)-2,DAY(1)),'מדדים וריביות'!B:C,2,FALSE))</f>
        <v>34006993.722999901</v>
      </c>
      <c r="F10695" s="46">
        <f>IF($B$5=1,'ריבית יומית'!D10689,'ריבית יומית'!G10689)</f>
        <v>2.7242892239431882E-5</v>
      </c>
      <c r="G10695" s="50">
        <f t="shared" si="1205"/>
        <v>0</v>
      </c>
      <c r="H10695" s="29">
        <f t="shared" si="1199"/>
        <v>1</v>
      </c>
      <c r="I10695" s="30">
        <f>VLOOKUP(B10694,'מדדים וריביות'!B:C,2)</f>
        <v>34278506.646936104</v>
      </c>
      <c r="K10695" s="39">
        <f t="shared" si="1206"/>
        <v>0</v>
      </c>
      <c r="L10695" s="39">
        <f t="shared" si="1207"/>
        <v>0</v>
      </c>
      <c r="M10695" s="39">
        <f t="shared" si="1208"/>
        <v>0</v>
      </c>
      <c r="N10695" s="41">
        <f t="shared" si="1209"/>
        <v>0</v>
      </c>
    </row>
    <row r="10696" spans="2:14">
      <c r="B10696" s="1">
        <v>43561</v>
      </c>
      <c r="C10696" s="1">
        <f t="shared" si="1204"/>
        <v>43556</v>
      </c>
      <c r="E10696" s="42">
        <f>IF(DAY(B10696)&gt;14,VLOOKUP(DATE(YEAR(C10696),MONTH(C10696)-1,DAY(1)),'מדדים וריביות'!B:C,2,FALSE),VLOOKUP(DATE(YEAR(C10696),MONTH(C10696)-2,DAY(1)),'מדדים וריביות'!B:C,2,FALSE))</f>
        <v>34006993.722999901</v>
      </c>
      <c r="F10696" s="46">
        <f>IF($B$5=1,'ריבית יומית'!D10690,'ריבית יומית'!G10690)</f>
        <v>2.7242892239431882E-5</v>
      </c>
      <c r="G10696" s="50">
        <f t="shared" si="1205"/>
        <v>0</v>
      </c>
      <c r="H10696" s="29">
        <f t="shared" si="1199"/>
        <v>1</v>
      </c>
      <c r="I10696" s="30">
        <f>VLOOKUP(B10695,'מדדים וריביות'!B:C,2)</f>
        <v>34278506.646936104</v>
      </c>
      <c r="K10696" s="39">
        <f t="shared" si="1206"/>
        <v>0</v>
      </c>
      <c r="L10696" s="39">
        <f t="shared" si="1207"/>
        <v>0</v>
      </c>
      <c r="M10696" s="39">
        <f t="shared" si="1208"/>
        <v>0</v>
      </c>
      <c r="N10696" s="41">
        <f t="shared" si="1209"/>
        <v>0</v>
      </c>
    </row>
    <row r="10697" spans="2:14">
      <c r="B10697" s="1">
        <v>43562</v>
      </c>
      <c r="C10697" s="1">
        <f t="shared" si="1204"/>
        <v>43556</v>
      </c>
      <c r="E10697" s="42">
        <f>IF(DAY(B10697)&gt;14,VLOOKUP(DATE(YEAR(C10697),MONTH(C10697)-1,DAY(1)),'מדדים וריביות'!B:C,2,FALSE),VLOOKUP(DATE(YEAR(C10697),MONTH(C10697)-2,DAY(1)),'מדדים וריביות'!B:C,2,FALSE))</f>
        <v>34006993.722999901</v>
      </c>
      <c r="F10697" s="46">
        <f>IF($B$5=1,'ריבית יומית'!D10691,'ריבית יומית'!G10691)</f>
        <v>2.7242892239431882E-5</v>
      </c>
      <c r="G10697" s="50">
        <f t="shared" si="1205"/>
        <v>0</v>
      </c>
      <c r="H10697" s="29">
        <f t="shared" si="1199"/>
        <v>1</v>
      </c>
      <c r="I10697" s="30">
        <f>VLOOKUP(B10696,'מדדים וריביות'!B:C,2)</f>
        <v>34278506.646936104</v>
      </c>
      <c r="K10697" s="39">
        <f t="shared" si="1206"/>
        <v>0</v>
      </c>
      <c r="L10697" s="39">
        <f t="shared" si="1207"/>
        <v>0</v>
      </c>
      <c r="M10697" s="39">
        <f t="shared" si="1208"/>
        <v>0</v>
      </c>
      <c r="N10697" s="41">
        <f t="shared" si="1209"/>
        <v>0</v>
      </c>
    </row>
    <row r="10698" spans="2:14">
      <c r="B10698" s="1">
        <v>43563</v>
      </c>
      <c r="C10698" s="1">
        <f t="shared" si="1204"/>
        <v>43556</v>
      </c>
      <c r="E10698" s="42">
        <f>IF(DAY(B10698)&gt;14,VLOOKUP(DATE(YEAR(C10698),MONTH(C10698)-1,DAY(1)),'מדדים וריביות'!B:C,2,FALSE),VLOOKUP(DATE(YEAR(C10698),MONTH(C10698)-2,DAY(1)),'מדדים וריביות'!B:C,2,FALSE))</f>
        <v>34006993.722999901</v>
      </c>
      <c r="F10698" s="46">
        <f>IF($B$5=1,'ריבית יומית'!D10692,'ריבית יומית'!G10692)</f>
        <v>2.7242892239431882E-5</v>
      </c>
      <c r="G10698" s="50">
        <f t="shared" si="1205"/>
        <v>0</v>
      </c>
      <c r="H10698" s="29">
        <f t="shared" si="1199"/>
        <v>1</v>
      </c>
      <c r="I10698" s="30">
        <f>VLOOKUP(B10697,'מדדים וריביות'!B:C,2)</f>
        <v>34278506.646936104</v>
      </c>
      <c r="K10698" s="39">
        <f t="shared" si="1206"/>
        <v>0</v>
      </c>
      <c r="L10698" s="39">
        <f t="shared" si="1207"/>
        <v>0</v>
      </c>
      <c r="M10698" s="39">
        <f t="shared" si="1208"/>
        <v>0</v>
      </c>
      <c r="N10698" s="41">
        <f t="shared" si="1209"/>
        <v>0</v>
      </c>
    </row>
    <row r="10699" spans="2:14">
      <c r="B10699" s="1">
        <v>43564</v>
      </c>
      <c r="C10699" s="1">
        <f t="shared" si="1204"/>
        <v>43556</v>
      </c>
      <c r="E10699" s="42">
        <f>IF(DAY(B10699)&gt;14,VLOOKUP(DATE(YEAR(C10699),MONTH(C10699)-1,DAY(1)),'מדדים וריביות'!B:C,2,FALSE),VLOOKUP(DATE(YEAR(C10699),MONTH(C10699)-2,DAY(1)),'מדדים וריביות'!B:C,2,FALSE))</f>
        <v>34006993.722999901</v>
      </c>
      <c r="F10699" s="46">
        <f>IF($B$5=1,'ריבית יומית'!D10693,'ריבית יומית'!G10693)</f>
        <v>2.7242892239431882E-5</v>
      </c>
      <c r="G10699" s="50">
        <f t="shared" si="1205"/>
        <v>0</v>
      </c>
      <c r="H10699" s="29">
        <f t="shared" si="1199"/>
        <v>1</v>
      </c>
      <c r="I10699" s="30">
        <f>VLOOKUP(B10698,'מדדים וריביות'!B:C,2)</f>
        <v>34278506.646936104</v>
      </c>
      <c r="K10699" s="39">
        <f t="shared" si="1206"/>
        <v>0</v>
      </c>
      <c r="L10699" s="39">
        <f t="shared" si="1207"/>
        <v>0</v>
      </c>
      <c r="M10699" s="39">
        <f t="shared" si="1208"/>
        <v>0</v>
      </c>
      <c r="N10699" s="41">
        <f t="shared" si="1209"/>
        <v>0</v>
      </c>
    </row>
    <row r="10700" spans="2:14">
      <c r="B10700" s="1">
        <v>43565</v>
      </c>
      <c r="C10700" s="1">
        <f t="shared" si="1204"/>
        <v>43556</v>
      </c>
      <c r="E10700" s="42">
        <f>IF(DAY(B10700)&gt;14,VLOOKUP(DATE(YEAR(C10700),MONTH(C10700)-1,DAY(1)),'מדדים וריביות'!B:C,2,FALSE),VLOOKUP(DATE(YEAR(C10700),MONTH(C10700)-2,DAY(1)),'מדדים וריביות'!B:C,2,FALSE))</f>
        <v>34006993.722999901</v>
      </c>
      <c r="F10700" s="46">
        <f>IF($B$5=1,'ריבית יומית'!D10694,'ריבית יומית'!G10694)</f>
        <v>2.7242892239431882E-5</v>
      </c>
      <c r="G10700" s="50">
        <f t="shared" si="1205"/>
        <v>0</v>
      </c>
      <c r="H10700" s="29">
        <f t="shared" si="1199"/>
        <v>1</v>
      </c>
      <c r="I10700" s="30">
        <f>VLOOKUP(B10699,'מדדים וריביות'!B:C,2)</f>
        <v>34278506.646936104</v>
      </c>
      <c r="K10700" s="39">
        <f t="shared" si="1206"/>
        <v>0</v>
      </c>
      <c r="L10700" s="39">
        <f t="shared" si="1207"/>
        <v>0</v>
      </c>
      <c r="M10700" s="39">
        <f t="shared" si="1208"/>
        <v>0</v>
      </c>
      <c r="N10700" s="41">
        <f t="shared" si="1209"/>
        <v>0</v>
      </c>
    </row>
    <row r="10701" spans="2:14">
      <c r="B10701" s="1">
        <v>43566</v>
      </c>
      <c r="C10701" s="1">
        <f t="shared" si="1204"/>
        <v>43556</v>
      </c>
      <c r="E10701" s="42">
        <f>IF(DAY(B10701)&gt;14,VLOOKUP(DATE(YEAR(C10701),MONTH(C10701)-1,DAY(1)),'מדדים וריביות'!B:C,2,FALSE),VLOOKUP(DATE(YEAR(C10701),MONTH(C10701)-2,DAY(1)),'מדדים וריביות'!B:C,2,FALSE))</f>
        <v>34006993.722999901</v>
      </c>
      <c r="F10701" s="46">
        <f>IF($B$5=1,'ריבית יומית'!D10695,'ריבית יומית'!G10695)</f>
        <v>2.7242892239431882E-5</v>
      </c>
      <c r="G10701" s="50">
        <f t="shared" si="1205"/>
        <v>0</v>
      </c>
      <c r="H10701" s="29">
        <f t="shared" si="1199"/>
        <v>1</v>
      </c>
      <c r="I10701" s="30">
        <f>VLOOKUP(B10700,'מדדים וריביות'!B:C,2)</f>
        <v>34278506.646936104</v>
      </c>
      <c r="K10701" s="39">
        <f t="shared" si="1206"/>
        <v>0</v>
      </c>
      <c r="L10701" s="39">
        <f t="shared" si="1207"/>
        <v>0</v>
      </c>
      <c r="M10701" s="39">
        <f t="shared" si="1208"/>
        <v>0</v>
      </c>
      <c r="N10701" s="41">
        <f t="shared" si="1209"/>
        <v>0</v>
      </c>
    </row>
    <row r="10702" spans="2:14">
      <c r="B10702" s="1">
        <v>43567</v>
      </c>
      <c r="C10702" s="1">
        <f t="shared" si="1204"/>
        <v>43556</v>
      </c>
      <c r="E10702" s="42">
        <f>IF(DAY(B10702)&gt;14,VLOOKUP(DATE(YEAR(C10702),MONTH(C10702)-1,DAY(1)),'מדדים וריביות'!B:C,2,FALSE),VLOOKUP(DATE(YEAR(C10702),MONTH(C10702)-2,DAY(1)),'מדדים וריביות'!B:C,2,FALSE))</f>
        <v>34006993.722999901</v>
      </c>
      <c r="F10702" s="46">
        <f>IF($B$5=1,'ריבית יומית'!D10696,'ריבית יומית'!G10696)</f>
        <v>2.7242892239431882E-5</v>
      </c>
      <c r="G10702" s="50">
        <f t="shared" si="1205"/>
        <v>0</v>
      </c>
      <c r="H10702" s="29">
        <f t="shared" si="1199"/>
        <v>1</v>
      </c>
      <c r="I10702" s="30">
        <f>VLOOKUP(B10701,'מדדים וריביות'!B:C,2)</f>
        <v>34278506.646936104</v>
      </c>
      <c r="K10702" s="39">
        <f t="shared" si="1206"/>
        <v>0</v>
      </c>
      <c r="L10702" s="39">
        <f t="shared" si="1207"/>
        <v>0</v>
      </c>
      <c r="M10702" s="39">
        <f t="shared" si="1208"/>
        <v>0</v>
      </c>
      <c r="N10702" s="41">
        <f t="shared" si="1209"/>
        <v>0</v>
      </c>
    </row>
    <row r="10703" spans="2:14">
      <c r="B10703" s="1">
        <v>43568</v>
      </c>
      <c r="C10703" s="1">
        <f t="shared" si="1204"/>
        <v>43556</v>
      </c>
      <c r="E10703" s="42">
        <f>IF(DAY(B10703)&gt;14,VLOOKUP(DATE(YEAR(C10703),MONTH(C10703)-1,DAY(1)),'מדדים וריביות'!B:C,2,FALSE),VLOOKUP(DATE(YEAR(C10703),MONTH(C10703)-2,DAY(1)),'מדדים וריביות'!B:C,2,FALSE))</f>
        <v>34006993.722999901</v>
      </c>
      <c r="F10703" s="46">
        <f>IF($B$5=1,'ריבית יומית'!D10697,'ריבית יומית'!G10697)</f>
        <v>2.7242892239431882E-5</v>
      </c>
      <c r="G10703" s="50">
        <f t="shared" si="1205"/>
        <v>0</v>
      </c>
      <c r="H10703" s="29">
        <f t="shared" si="1199"/>
        <v>1</v>
      </c>
      <c r="I10703" s="30">
        <f>VLOOKUP(B10702,'מדדים וריביות'!B:C,2)</f>
        <v>34278506.646936104</v>
      </c>
      <c r="K10703" s="39">
        <f t="shared" si="1206"/>
        <v>0</v>
      </c>
      <c r="L10703" s="39">
        <f t="shared" si="1207"/>
        <v>0</v>
      </c>
      <c r="M10703" s="39">
        <f t="shared" si="1208"/>
        <v>0</v>
      </c>
      <c r="N10703" s="41">
        <f t="shared" si="1209"/>
        <v>0</v>
      </c>
    </row>
    <row r="10704" spans="2:14">
      <c r="B10704" s="1">
        <v>43569</v>
      </c>
      <c r="C10704" s="1">
        <f t="shared" si="1204"/>
        <v>43556</v>
      </c>
      <c r="E10704" s="42">
        <f>IF(DAY(B10704)&gt;14,VLOOKUP(DATE(YEAR(C10704),MONTH(C10704)-1,DAY(1)),'מדדים וריביות'!B:C,2,FALSE),VLOOKUP(DATE(YEAR(C10704),MONTH(C10704)-2,DAY(1)),'מדדים וריביות'!B:C,2,FALSE))</f>
        <v>34006993.722999901</v>
      </c>
      <c r="F10704" s="46">
        <f>IF($B$5=1,'ריבית יומית'!D10698,'ריבית יומית'!G10698)</f>
        <v>2.7242892239431882E-5</v>
      </c>
      <c r="G10704" s="50">
        <f t="shared" si="1205"/>
        <v>0</v>
      </c>
      <c r="H10704" s="29">
        <f t="shared" si="1199"/>
        <v>1</v>
      </c>
      <c r="I10704" s="30">
        <f>VLOOKUP(B10703,'מדדים וריביות'!B:C,2)</f>
        <v>34278506.646936104</v>
      </c>
      <c r="K10704" s="39">
        <f t="shared" si="1206"/>
        <v>0</v>
      </c>
      <c r="L10704" s="39">
        <f t="shared" si="1207"/>
        <v>0</v>
      </c>
      <c r="M10704" s="39">
        <f t="shared" si="1208"/>
        <v>0</v>
      </c>
      <c r="N10704" s="41">
        <f t="shared" si="1209"/>
        <v>0</v>
      </c>
    </row>
    <row r="10705" spans="2:14">
      <c r="B10705" s="1">
        <v>43570</v>
      </c>
      <c r="C10705" s="1">
        <f t="shared" si="1204"/>
        <v>43556</v>
      </c>
      <c r="E10705" s="42">
        <f>IF(DAY(B10705)&gt;14,VLOOKUP(DATE(YEAR(C10705),MONTH(C10705)-1,DAY(1)),'מדדים וריביות'!B:C,2,FALSE),VLOOKUP(DATE(YEAR(C10705),MONTH(C10705)-2,DAY(1)),'מדדים וריביות'!B:C,2,FALSE))</f>
        <v>34176689.300460003</v>
      </c>
      <c r="F10705" s="46">
        <f>IF($B$5=1,'ריבית יומית'!D10699,'ריבית יומית'!G10699)</f>
        <v>2.7242892239431882E-5</v>
      </c>
      <c r="G10705" s="50">
        <f t="shared" si="1205"/>
        <v>0</v>
      </c>
      <c r="H10705" s="29">
        <f t="shared" si="1199"/>
        <v>1</v>
      </c>
      <c r="I10705" s="30">
        <f>VLOOKUP(B10704,'מדדים וריביות'!B:C,2)</f>
        <v>34278506.646936104</v>
      </c>
      <c r="K10705" s="39">
        <f t="shared" si="1206"/>
        <v>0</v>
      </c>
      <c r="L10705" s="39">
        <f t="shared" si="1207"/>
        <v>0</v>
      </c>
      <c r="M10705" s="39">
        <f t="shared" si="1208"/>
        <v>0</v>
      </c>
      <c r="N10705" s="41">
        <f t="shared" si="1209"/>
        <v>0</v>
      </c>
    </row>
    <row r="10706" spans="2:14">
      <c r="B10706" s="1">
        <v>43571</v>
      </c>
      <c r="C10706" s="1">
        <f t="shared" si="1204"/>
        <v>43556</v>
      </c>
      <c r="E10706" s="42">
        <f>IF(DAY(B10706)&gt;14,VLOOKUP(DATE(YEAR(C10706),MONTH(C10706)-1,DAY(1)),'מדדים וריביות'!B:C,2,FALSE),VLOOKUP(DATE(YEAR(C10706),MONTH(C10706)-2,DAY(1)),'מדדים וריביות'!B:C,2,FALSE))</f>
        <v>34176689.300460003</v>
      </c>
      <c r="F10706" s="46">
        <f>IF($B$5=1,'ריבית יומית'!D10700,'ריבית יומית'!G10700)</f>
        <v>2.7242892239431882E-5</v>
      </c>
      <c r="G10706" s="50">
        <f t="shared" si="1205"/>
        <v>0</v>
      </c>
      <c r="H10706" s="29">
        <f t="shared" si="1199"/>
        <v>1</v>
      </c>
      <c r="I10706" s="30">
        <f>VLOOKUP(B10705,'מדדים וריביות'!B:C,2)</f>
        <v>34278506.646936104</v>
      </c>
      <c r="K10706" s="39">
        <f t="shared" si="1206"/>
        <v>0</v>
      </c>
      <c r="L10706" s="39">
        <f t="shared" si="1207"/>
        <v>0</v>
      </c>
      <c r="M10706" s="39">
        <f t="shared" si="1208"/>
        <v>0</v>
      </c>
      <c r="N10706" s="41">
        <f t="shared" si="1209"/>
        <v>0</v>
      </c>
    </row>
    <row r="10707" spans="2:14">
      <c r="B10707" s="1">
        <v>43572</v>
      </c>
      <c r="C10707" s="1">
        <f t="shared" si="1204"/>
        <v>43556</v>
      </c>
      <c r="E10707" s="42">
        <f>IF(DAY(B10707)&gt;14,VLOOKUP(DATE(YEAR(C10707),MONTH(C10707)-1,DAY(1)),'מדדים וריביות'!B:C,2,FALSE),VLOOKUP(DATE(YEAR(C10707),MONTH(C10707)-2,DAY(1)),'מדדים וריביות'!B:C,2,FALSE))</f>
        <v>34176689.300460003</v>
      </c>
      <c r="F10707" s="46">
        <f>IF($B$5=1,'ריבית יומית'!D10701,'ריבית יומית'!G10701)</f>
        <v>2.7242892239431882E-5</v>
      </c>
      <c r="G10707" s="50">
        <f t="shared" si="1205"/>
        <v>0</v>
      </c>
      <c r="H10707" s="29">
        <f t="shared" si="1199"/>
        <v>1</v>
      </c>
      <c r="I10707" s="30">
        <f>VLOOKUP(B10706,'מדדים וריביות'!B:C,2)</f>
        <v>34278506.646936104</v>
      </c>
      <c r="K10707" s="39">
        <f t="shared" si="1206"/>
        <v>0</v>
      </c>
      <c r="L10707" s="39">
        <f t="shared" si="1207"/>
        <v>0</v>
      </c>
      <c r="M10707" s="39">
        <f t="shared" si="1208"/>
        <v>0</v>
      </c>
      <c r="N10707" s="41">
        <f t="shared" si="1209"/>
        <v>0</v>
      </c>
    </row>
    <row r="10708" spans="2:14">
      <c r="B10708" s="1">
        <v>43573</v>
      </c>
      <c r="C10708" s="1">
        <f t="shared" si="1204"/>
        <v>43556</v>
      </c>
      <c r="E10708" s="42">
        <f>IF(DAY(B10708)&gt;14,VLOOKUP(DATE(YEAR(C10708),MONTH(C10708)-1,DAY(1)),'מדדים וריביות'!B:C,2,FALSE),VLOOKUP(DATE(YEAR(C10708),MONTH(C10708)-2,DAY(1)),'מדדים וריביות'!B:C,2,FALSE))</f>
        <v>34176689.300460003</v>
      </c>
      <c r="F10708" s="46">
        <f>IF($B$5=1,'ריבית יומית'!D10702,'ריבית יומית'!G10702)</f>
        <v>2.7242892239431882E-5</v>
      </c>
      <c r="G10708" s="50">
        <f t="shared" si="1205"/>
        <v>0</v>
      </c>
      <c r="H10708" s="29">
        <f t="shared" si="1199"/>
        <v>1</v>
      </c>
      <c r="I10708" s="30">
        <f>VLOOKUP(B10707,'מדדים וריביות'!B:C,2)</f>
        <v>34278506.646936104</v>
      </c>
      <c r="K10708" s="39">
        <f t="shared" si="1206"/>
        <v>0</v>
      </c>
      <c r="L10708" s="39">
        <f t="shared" si="1207"/>
        <v>0</v>
      </c>
      <c r="M10708" s="39">
        <f t="shared" si="1208"/>
        <v>0</v>
      </c>
      <c r="N10708" s="41">
        <f t="shared" si="1209"/>
        <v>0</v>
      </c>
    </row>
    <row r="10709" spans="2:14">
      <c r="B10709" s="1">
        <v>43574</v>
      </c>
      <c r="C10709" s="1">
        <f t="shared" si="1204"/>
        <v>43556</v>
      </c>
      <c r="E10709" s="42">
        <f>IF(DAY(B10709)&gt;14,VLOOKUP(DATE(YEAR(C10709),MONTH(C10709)-1,DAY(1)),'מדדים וריביות'!B:C,2,FALSE),VLOOKUP(DATE(YEAR(C10709),MONTH(C10709)-2,DAY(1)),'מדדים וריביות'!B:C,2,FALSE))</f>
        <v>34176689.300460003</v>
      </c>
      <c r="F10709" s="46">
        <f>IF($B$5=1,'ריבית יומית'!D10703,'ריבית יומית'!G10703)</f>
        <v>2.7242892239431882E-5</v>
      </c>
      <c r="G10709" s="50">
        <f t="shared" si="1205"/>
        <v>0</v>
      </c>
      <c r="H10709" s="29">
        <f t="shared" si="1199"/>
        <v>1</v>
      </c>
      <c r="I10709" s="30">
        <f>VLOOKUP(B10708,'מדדים וריביות'!B:C,2)</f>
        <v>34278506.646936104</v>
      </c>
      <c r="K10709" s="39">
        <f t="shared" si="1206"/>
        <v>0</v>
      </c>
      <c r="L10709" s="39">
        <f t="shared" si="1207"/>
        <v>0</v>
      </c>
      <c r="M10709" s="39">
        <f t="shared" si="1208"/>
        <v>0</v>
      </c>
      <c r="N10709" s="41">
        <f t="shared" si="1209"/>
        <v>0</v>
      </c>
    </row>
    <row r="10710" spans="2:14">
      <c r="B10710" s="1">
        <v>43575</v>
      </c>
      <c r="C10710" s="1">
        <f t="shared" si="1204"/>
        <v>43556</v>
      </c>
      <c r="E10710" s="42">
        <f>IF(DAY(B10710)&gt;14,VLOOKUP(DATE(YEAR(C10710),MONTH(C10710)-1,DAY(1)),'מדדים וריביות'!B:C,2,FALSE),VLOOKUP(DATE(YEAR(C10710),MONTH(C10710)-2,DAY(1)),'מדדים וריביות'!B:C,2,FALSE))</f>
        <v>34176689.300460003</v>
      </c>
      <c r="F10710" s="46">
        <f>IF($B$5=1,'ריבית יומית'!D10704,'ריבית יומית'!G10704)</f>
        <v>2.7242892239431882E-5</v>
      </c>
      <c r="G10710" s="50">
        <f t="shared" si="1205"/>
        <v>0</v>
      </c>
      <c r="H10710" s="29">
        <f t="shared" si="1199"/>
        <v>1</v>
      </c>
      <c r="I10710" s="30">
        <f>VLOOKUP(B10709,'מדדים וריביות'!B:C,2)</f>
        <v>34278506.646936104</v>
      </c>
      <c r="K10710" s="39">
        <f t="shared" si="1206"/>
        <v>0</v>
      </c>
      <c r="L10710" s="39">
        <f t="shared" si="1207"/>
        <v>0</v>
      </c>
      <c r="M10710" s="39">
        <f t="shared" si="1208"/>
        <v>0</v>
      </c>
      <c r="N10710" s="41">
        <f t="shared" si="1209"/>
        <v>0</v>
      </c>
    </row>
    <row r="10711" spans="2:14">
      <c r="B10711" s="1">
        <v>43576</v>
      </c>
      <c r="C10711" s="1">
        <f t="shared" si="1204"/>
        <v>43556</v>
      </c>
      <c r="E10711" s="42">
        <f>IF(DAY(B10711)&gt;14,VLOOKUP(DATE(YEAR(C10711),MONTH(C10711)-1,DAY(1)),'מדדים וריביות'!B:C,2,FALSE),VLOOKUP(DATE(YEAR(C10711),MONTH(C10711)-2,DAY(1)),'מדדים וריביות'!B:C,2,FALSE))</f>
        <v>34176689.300460003</v>
      </c>
      <c r="F10711" s="46">
        <f>IF($B$5=1,'ריבית יומית'!D10705,'ריבית יומית'!G10705)</f>
        <v>2.7242892239431882E-5</v>
      </c>
      <c r="G10711" s="50">
        <f t="shared" si="1205"/>
        <v>0</v>
      </c>
      <c r="H10711" s="29">
        <f t="shared" si="1199"/>
        <v>1</v>
      </c>
      <c r="I10711" s="30">
        <f>VLOOKUP(B10710,'מדדים וריביות'!B:C,2)</f>
        <v>34278506.646936104</v>
      </c>
      <c r="K10711" s="39">
        <f t="shared" si="1206"/>
        <v>0</v>
      </c>
      <c r="L10711" s="39">
        <f t="shared" si="1207"/>
        <v>0</v>
      </c>
      <c r="M10711" s="39">
        <f t="shared" si="1208"/>
        <v>0</v>
      </c>
      <c r="N10711" s="41">
        <f t="shared" si="1209"/>
        <v>0</v>
      </c>
    </row>
    <row r="10712" spans="2:14">
      <c r="B10712" s="1">
        <v>43577</v>
      </c>
      <c r="C10712" s="1">
        <f t="shared" si="1204"/>
        <v>43556</v>
      </c>
      <c r="E10712" s="42">
        <f>IF(DAY(B10712)&gt;14,VLOOKUP(DATE(YEAR(C10712),MONTH(C10712)-1,DAY(1)),'מדדים וריביות'!B:C,2,FALSE),VLOOKUP(DATE(YEAR(C10712),MONTH(C10712)-2,DAY(1)),'מדדים וריביות'!B:C,2,FALSE))</f>
        <v>34176689.300460003</v>
      </c>
      <c r="F10712" s="46">
        <f>IF($B$5=1,'ריבית יומית'!D10706,'ריבית יומית'!G10706)</f>
        <v>2.7242892239431882E-5</v>
      </c>
      <c r="G10712" s="50">
        <f t="shared" si="1205"/>
        <v>0</v>
      </c>
      <c r="H10712" s="29">
        <f t="shared" si="1199"/>
        <v>1</v>
      </c>
      <c r="I10712" s="30">
        <f>VLOOKUP(B10711,'מדדים וריביות'!B:C,2)</f>
        <v>34278506.646936104</v>
      </c>
      <c r="K10712" s="39">
        <f t="shared" si="1206"/>
        <v>0</v>
      </c>
      <c r="L10712" s="39">
        <f t="shared" si="1207"/>
        <v>0</v>
      </c>
      <c r="M10712" s="39">
        <f t="shared" si="1208"/>
        <v>0</v>
      </c>
      <c r="N10712" s="41">
        <f t="shared" si="1209"/>
        <v>0</v>
      </c>
    </row>
    <row r="10713" spans="2:14">
      <c r="B10713" s="1">
        <v>43578</v>
      </c>
      <c r="C10713" s="1">
        <f t="shared" si="1204"/>
        <v>43556</v>
      </c>
      <c r="E10713" s="42">
        <f>IF(DAY(B10713)&gt;14,VLOOKUP(DATE(YEAR(C10713),MONTH(C10713)-1,DAY(1)),'מדדים וריביות'!B:C,2,FALSE),VLOOKUP(DATE(YEAR(C10713),MONTH(C10713)-2,DAY(1)),'מדדים וריביות'!B:C,2,FALSE))</f>
        <v>34176689.300460003</v>
      </c>
      <c r="F10713" s="46">
        <f>IF($B$5=1,'ריבית יומית'!D10707,'ריבית יומית'!G10707)</f>
        <v>2.7242892239431882E-5</v>
      </c>
      <c r="G10713" s="50">
        <f t="shared" si="1205"/>
        <v>0</v>
      </c>
      <c r="H10713" s="29">
        <f t="shared" si="1199"/>
        <v>1</v>
      </c>
      <c r="I10713" s="30">
        <f>VLOOKUP(B10712,'מדדים וריביות'!B:C,2)</f>
        <v>34278506.646936104</v>
      </c>
      <c r="K10713" s="39">
        <f t="shared" si="1206"/>
        <v>0</v>
      </c>
      <c r="L10713" s="39">
        <f t="shared" si="1207"/>
        <v>0</v>
      </c>
      <c r="M10713" s="39">
        <f t="shared" si="1208"/>
        <v>0</v>
      </c>
      <c r="N10713" s="41">
        <f t="shared" si="1209"/>
        <v>0</v>
      </c>
    </row>
    <row r="10714" spans="2:14">
      <c r="B10714" s="1">
        <v>43579</v>
      </c>
      <c r="C10714" s="1">
        <f t="shared" si="1204"/>
        <v>43556</v>
      </c>
      <c r="E10714" s="42">
        <f>IF(DAY(B10714)&gt;14,VLOOKUP(DATE(YEAR(C10714),MONTH(C10714)-1,DAY(1)),'מדדים וריביות'!B:C,2,FALSE),VLOOKUP(DATE(YEAR(C10714),MONTH(C10714)-2,DAY(1)),'מדדים וריביות'!B:C,2,FALSE))</f>
        <v>34176689.300460003</v>
      </c>
      <c r="F10714" s="46">
        <f>IF($B$5=1,'ריבית יומית'!D10708,'ריבית יומית'!G10708)</f>
        <v>2.7242892239431882E-5</v>
      </c>
      <c r="G10714" s="50">
        <f t="shared" si="1205"/>
        <v>0</v>
      </c>
      <c r="H10714" s="29">
        <f t="shared" si="1199"/>
        <v>1</v>
      </c>
      <c r="I10714" s="30">
        <f>VLOOKUP(B10713,'מדדים וריביות'!B:C,2)</f>
        <v>34278506.646936104</v>
      </c>
      <c r="K10714" s="39">
        <f t="shared" si="1206"/>
        <v>0</v>
      </c>
      <c r="L10714" s="39">
        <f t="shared" si="1207"/>
        <v>0</v>
      </c>
      <c r="M10714" s="39">
        <f t="shared" si="1208"/>
        <v>0</v>
      </c>
      <c r="N10714" s="41">
        <f t="shared" si="1209"/>
        <v>0</v>
      </c>
    </row>
    <row r="10715" spans="2:14">
      <c r="B10715" s="1">
        <v>43580</v>
      </c>
      <c r="C10715" s="1">
        <f t="shared" si="1204"/>
        <v>43556</v>
      </c>
      <c r="E10715" s="42">
        <f>IF(DAY(B10715)&gt;14,VLOOKUP(DATE(YEAR(C10715),MONTH(C10715)-1,DAY(1)),'מדדים וריביות'!B:C,2,FALSE),VLOOKUP(DATE(YEAR(C10715),MONTH(C10715)-2,DAY(1)),'מדדים וריביות'!B:C,2,FALSE))</f>
        <v>34176689.300460003</v>
      </c>
      <c r="F10715" s="46">
        <f>IF($B$5=1,'ריבית יומית'!D10709,'ריבית יומית'!G10709)</f>
        <v>2.7242892239431882E-5</v>
      </c>
      <c r="G10715" s="50">
        <f t="shared" si="1205"/>
        <v>0</v>
      </c>
      <c r="H10715" s="29">
        <f t="shared" si="1199"/>
        <v>1</v>
      </c>
      <c r="I10715" s="30">
        <f>VLOOKUP(B10714,'מדדים וריביות'!B:C,2)</f>
        <v>34278506.646936104</v>
      </c>
      <c r="K10715" s="39">
        <f t="shared" si="1206"/>
        <v>0</v>
      </c>
      <c r="L10715" s="39">
        <f t="shared" si="1207"/>
        <v>0</v>
      </c>
      <c r="M10715" s="39">
        <f t="shared" si="1208"/>
        <v>0</v>
      </c>
      <c r="N10715" s="41">
        <f t="shared" si="1209"/>
        <v>0</v>
      </c>
    </row>
    <row r="10716" spans="2:14">
      <c r="B10716" s="1">
        <v>43581</v>
      </c>
      <c r="C10716" s="1">
        <f t="shared" si="1204"/>
        <v>43556</v>
      </c>
      <c r="E10716" s="42">
        <f>IF(DAY(B10716)&gt;14,VLOOKUP(DATE(YEAR(C10716),MONTH(C10716)-1,DAY(1)),'מדדים וריביות'!B:C,2,FALSE),VLOOKUP(DATE(YEAR(C10716),MONTH(C10716)-2,DAY(1)),'מדדים וריביות'!B:C,2,FALSE))</f>
        <v>34176689.300460003</v>
      </c>
      <c r="F10716" s="46">
        <f>IF($B$5=1,'ריבית יומית'!D10710,'ריבית יומית'!G10710)</f>
        <v>2.7242892239431882E-5</v>
      </c>
      <c r="G10716" s="50">
        <f t="shared" si="1205"/>
        <v>0</v>
      </c>
      <c r="H10716" s="29">
        <f t="shared" si="1199"/>
        <v>1</v>
      </c>
      <c r="I10716" s="30">
        <f>VLOOKUP(B10715,'מדדים וריביות'!B:C,2)</f>
        <v>34278506.646936104</v>
      </c>
      <c r="K10716" s="39">
        <f t="shared" si="1206"/>
        <v>0</v>
      </c>
      <c r="L10716" s="39">
        <f t="shared" si="1207"/>
        <v>0</v>
      </c>
      <c r="M10716" s="39">
        <f t="shared" si="1208"/>
        <v>0</v>
      </c>
      <c r="N10716" s="41">
        <f t="shared" si="1209"/>
        <v>0</v>
      </c>
    </row>
    <row r="10717" spans="2:14">
      <c r="B10717" s="1">
        <v>43582</v>
      </c>
      <c r="C10717" s="1">
        <f t="shared" si="1204"/>
        <v>43556</v>
      </c>
      <c r="E10717" s="42">
        <f>IF(DAY(B10717)&gt;14,VLOOKUP(DATE(YEAR(C10717),MONTH(C10717)-1,DAY(1)),'מדדים וריביות'!B:C,2,FALSE),VLOOKUP(DATE(YEAR(C10717),MONTH(C10717)-2,DAY(1)),'מדדים וריביות'!B:C,2,FALSE))</f>
        <v>34176689.300460003</v>
      </c>
      <c r="F10717" s="46">
        <f>IF($B$5=1,'ריבית יומית'!D10711,'ריבית יומית'!G10711)</f>
        <v>2.7242892239431882E-5</v>
      </c>
      <c r="G10717" s="50">
        <f t="shared" si="1205"/>
        <v>0</v>
      </c>
      <c r="H10717" s="29">
        <f t="shared" si="1199"/>
        <v>1</v>
      </c>
      <c r="I10717" s="30">
        <f>VLOOKUP(B10716,'מדדים וריביות'!B:C,2)</f>
        <v>34278506.646936104</v>
      </c>
      <c r="K10717" s="39">
        <f t="shared" si="1206"/>
        <v>0</v>
      </c>
      <c r="L10717" s="39">
        <f t="shared" si="1207"/>
        <v>0</v>
      </c>
      <c r="M10717" s="39">
        <f t="shared" si="1208"/>
        <v>0</v>
      </c>
      <c r="N10717" s="41">
        <f t="shared" si="1209"/>
        <v>0</v>
      </c>
    </row>
    <row r="10718" spans="2:14">
      <c r="B10718" s="1">
        <v>43583</v>
      </c>
      <c r="C10718" s="1">
        <f t="shared" si="1204"/>
        <v>43556</v>
      </c>
      <c r="E10718" s="42">
        <f>IF(DAY(B10718)&gt;14,VLOOKUP(DATE(YEAR(C10718),MONTH(C10718)-1,DAY(1)),'מדדים וריביות'!B:C,2,FALSE),VLOOKUP(DATE(YEAR(C10718),MONTH(C10718)-2,DAY(1)),'מדדים וריביות'!B:C,2,FALSE))</f>
        <v>34176689.300460003</v>
      </c>
      <c r="F10718" s="46">
        <f>IF($B$5=1,'ריבית יומית'!D10712,'ריבית יומית'!G10712)</f>
        <v>2.7242892239431882E-5</v>
      </c>
      <c r="G10718" s="50">
        <f t="shared" si="1205"/>
        <v>0</v>
      </c>
      <c r="H10718" s="29">
        <f t="shared" si="1199"/>
        <v>1</v>
      </c>
      <c r="I10718" s="30">
        <f>VLOOKUP(B10717,'מדדים וריביות'!B:C,2)</f>
        <v>34278506.646936104</v>
      </c>
      <c r="K10718" s="39">
        <f t="shared" si="1206"/>
        <v>0</v>
      </c>
      <c r="L10718" s="39">
        <f t="shared" si="1207"/>
        <v>0</v>
      </c>
      <c r="M10718" s="39">
        <f t="shared" si="1208"/>
        <v>0</v>
      </c>
      <c r="N10718" s="41">
        <f t="shared" si="1209"/>
        <v>0</v>
      </c>
    </row>
    <row r="10719" spans="2:14">
      <c r="B10719" s="1">
        <v>43584</v>
      </c>
      <c r="C10719" s="1">
        <f t="shared" si="1204"/>
        <v>43556</v>
      </c>
      <c r="E10719" s="42">
        <f>IF(DAY(B10719)&gt;14,VLOOKUP(DATE(YEAR(C10719),MONTH(C10719)-1,DAY(1)),'מדדים וריביות'!B:C,2,FALSE),VLOOKUP(DATE(YEAR(C10719),MONTH(C10719)-2,DAY(1)),'מדדים וריביות'!B:C,2,FALSE))</f>
        <v>34176689.300460003</v>
      </c>
      <c r="F10719" s="46">
        <f>IF($B$5=1,'ריבית יומית'!D10713,'ריבית יומית'!G10713)</f>
        <v>2.7242892239431882E-5</v>
      </c>
      <c r="G10719" s="50">
        <f t="shared" si="1205"/>
        <v>0</v>
      </c>
      <c r="H10719" s="29">
        <f t="shared" si="1199"/>
        <v>1</v>
      </c>
      <c r="I10719" s="30">
        <f>VLOOKUP(B10718,'מדדים וריביות'!B:C,2)</f>
        <v>34278506.646936104</v>
      </c>
      <c r="K10719" s="39">
        <f t="shared" si="1206"/>
        <v>0</v>
      </c>
      <c r="L10719" s="39">
        <f t="shared" si="1207"/>
        <v>0</v>
      </c>
      <c r="M10719" s="39">
        <f t="shared" si="1208"/>
        <v>0</v>
      </c>
      <c r="N10719" s="41">
        <f t="shared" si="1209"/>
        <v>0</v>
      </c>
    </row>
    <row r="10720" spans="2:14">
      <c r="B10720" s="1">
        <v>43585</v>
      </c>
      <c r="C10720" s="1">
        <f t="shared" si="1204"/>
        <v>43556</v>
      </c>
      <c r="E10720" s="42">
        <f>IF(DAY(B10720)&gt;14,VLOOKUP(DATE(YEAR(C10720),MONTH(C10720)-1,DAY(1)),'מדדים וריביות'!B:C,2,FALSE),VLOOKUP(DATE(YEAR(C10720),MONTH(C10720)-2,DAY(1)),'מדדים וריביות'!B:C,2,FALSE))</f>
        <v>34176689.300460003</v>
      </c>
      <c r="F10720" s="46">
        <f>IF($B$5=1,'ריבית יומית'!D10714,'ריבית יומית'!G10714)</f>
        <v>2.7242892239431882E-5</v>
      </c>
      <c r="G10720" s="50">
        <f t="shared" si="1205"/>
        <v>0</v>
      </c>
      <c r="H10720" s="29">
        <f t="shared" si="1199"/>
        <v>1</v>
      </c>
      <c r="I10720" s="30">
        <f>VLOOKUP(B10719,'מדדים וריביות'!B:C,2)</f>
        <v>34278506.646936104</v>
      </c>
      <c r="K10720" s="39">
        <f t="shared" si="1206"/>
        <v>0</v>
      </c>
      <c r="L10720" s="39">
        <f t="shared" si="1207"/>
        <v>0</v>
      </c>
      <c r="M10720" s="39">
        <f t="shared" si="1208"/>
        <v>0</v>
      </c>
      <c r="N10720" s="41">
        <f t="shared" si="1209"/>
        <v>0</v>
      </c>
    </row>
    <row r="10721" spans="2:14">
      <c r="B10721" s="1">
        <v>43586</v>
      </c>
      <c r="C10721" s="1">
        <f t="shared" si="1204"/>
        <v>43586</v>
      </c>
      <c r="E10721" s="42">
        <f>IF(DAY(B10721)&gt;14,VLOOKUP(DATE(YEAR(C10721),MONTH(C10721)-1,DAY(1)),'מדדים וריביות'!B:C,2,FALSE),VLOOKUP(DATE(YEAR(C10721),MONTH(C10721)-2,DAY(1)),'מדדים וריביות'!B:C,2,FALSE))</f>
        <v>34176689.300460003</v>
      </c>
      <c r="F10721" s="46">
        <f>IF($B$5=1,'ריבית יומית'!D10715,'ריבית יומית'!G10715)</f>
        <v>2.7242892239431882E-5</v>
      </c>
      <c r="G10721" s="50">
        <f t="shared" si="1205"/>
        <v>0</v>
      </c>
      <c r="H10721" s="29">
        <f t="shared" si="1199"/>
        <v>1</v>
      </c>
      <c r="I10721" s="30">
        <f>VLOOKUP(B10720,'מדדים וריביות'!B:C,2)</f>
        <v>34278506.646936104</v>
      </c>
      <c r="K10721" s="39">
        <f t="shared" si="1206"/>
        <v>0</v>
      </c>
      <c r="L10721" s="39">
        <f t="shared" si="1207"/>
        <v>0</v>
      </c>
      <c r="M10721" s="39">
        <f t="shared" si="1208"/>
        <v>0</v>
      </c>
      <c r="N10721" s="41">
        <f t="shared" si="1209"/>
        <v>0</v>
      </c>
    </row>
    <row r="10722" spans="2:14">
      <c r="B10722" s="1">
        <v>43587</v>
      </c>
      <c r="C10722" s="1">
        <f t="shared" si="1204"/>
        <v>43586</v>
      </c>
      <c r="E10722" s="42">
        <f>IF(DAY(B10722)&gt;14,VLOOKUP(DATE(YEAR(C10722),MONTH(C10722)-1,DAY(1)),'מדדים וריביות'!B:C,2,FALSE),VLOOKUP(DATE(YEAR(C10722),MONTH(C10722)-2,DAY(1)),'מדדים וריביות'!B:C,2,FALSE))</f>
        <v>34176689.300460003</v>
      </c>
      <c r="F10722" s="46">
        <f>IF($B$5=1,'ריבית יומית'!D10716,'ריבית יומית'!G10716)</f>
        <v>2.7242892239431882E-5</v>
      </c>
      <c r="G10722" s="50">
        <f t="shared" si="1205"/>
        <v>0</v>
      </c>
      <c r="H10722" s="29">
        <f t="shared" si="1199"/>
        <v>1</v>
      </c>
      <c r="I10722" s="30">
        <f>VLOOKUP(B10721,'מדדים וריביות'!B:C,2)</f>
        <v>34516080.455380201</v>
      </c>
      <c r="K10722" s="39">
        <f t="shared" si="1206"/>
        <v>0</v>
      </c>
      <c r="L10722" s="39">
        <f t="shared" si="1207"/>
        <v>0</v>
      </c>
      <c r="M10722" s="39">
        <f t="shared" si="1208"/>
        <v>0</v>
      </c>
      <c r="N10722" s="41">
        <f t="shared" si="1209"/>
        <v>0</v>
      </c>
    </row>
    <row r="10723" spans="2:14">
      <c r="B10723" s="1">
        <v>43588</v>
      </c>
      <c r="C10723" s="1">
        <f t="shared" si="1204"/>
        <v>43586</v>
      </c>
      <c r="E10723" s="42">
        <f>IF(DAY(B10723)&gt;14,VLOOKUP(DATE(YEAR(C10723),MONTH(C10723)-1,DAY(1)),'מדדים וריביות'!B:C,2,FALSE),VLOOKUP(DATE(YEAR(C10723),MONTH(C10723)-2,DAY(1)),'מדדים וריביות'!B:C,2,FALSE))</f>
        <v>34176689.300460003</v>
      </c>
      <c r="F10723" s="46">
        <f>IF($B$5=1,'ריבית יומית'!D10717,'ריבית יומית'!G10717)</f>
        <v>2.7242892239431882E-5</v>
      </c>
      <c r="G10723" s="50">
        <f t="shared" si="1205"/>
        <v>0</v>
      </c>
      <c r="H10723" s="29">
        <f t="shared" ref="H10723:H10786" si="1210">H10724*(1+G10723)</f>
        <v>1</v>
      </c>
      <c r="I10723" s="30">
        <f>VLOOKUP(B10722,'מדדים וריביות'!B:C,2)</f>
        <v>34516080.455380201</v>
      </c>
      <c r="K10723" s="39">
        <f t="shared" si="1206"/>
        <v>0</v>
      </c>
      <c r="L10723" s="39">
        <f t="shared" si="1207"/>
        <v>0</v>
      </c>
      <c r="M10723" s="39">
        <f t="shared" si="1208"/>
        <v>0</v>
      </c>
      <c r="N10723" s="41">
        <f t="shared" si="1209"/>
        <v>0</v>
      </c>
    </row>
    <row r="10724" spans="2:14">
      <c r="B10724" s="1">
        <v>43589</v>
      </c>
      <c r="C10724" s="1">
        <f t="shared" si="1204"/>
        <v>43586</v>
      </c>
      <c r="E10724" s="42">
        <f>IF(DAY(B10724)&gt;14,VLOOKUP(DATE(YEAR(C10724),MONTH(C10724)-1,DAY(1)),'מדדים וריביות'!B:C,2,FALSE),VLOOKUP(DATE(YEAR(C10724),MONTH(C10724)-2,DAY(1)),'מדדים וריביות'!B:C,2,FALSE))</f>
        <v>34176689.300460003</v>
      </c>
      <c r="F10724" s="46">
        <f>IF($B$5=1,'ריבית יומית'!D10718,'ריבית יומית'!G10718)</f>
        <v>2.7242892239431882E-5</v>
      </c>
      <c r="G10724" s="50">
        <f t="shared" si="1205"/>
        <v>0</v>
      </c>
      <c r="H10724" s="29">
        <f t="shared" si="1210"/>
        <v>1</v>
      </c>
      <c r="I10724" s="30">
        <f>VLOOKUP(B10723,'מדדים וריביות'!B:C,2)</f>
        <v>34516080.455380201</v>
      </c>
      <c r="K10724" s="39">
        <f t="shared" si="1206"/>
        <v>0</v>
      </c>
      <c r="L10724" s="39">
        <f t="shared" si="1207"/>
        <v>0</v>
      </c>
      <c r="M10724" s="39">
        <f t="shared" si="1208"/>
        <v>0</v>
      </c>
      <c r="N10724" s="41">
        <f t="shared" si="1209"/>
        <v>0</v>
      </c>
    </row>
    <row r="10725" spans="2:14">
      <c r="B10725" s="1">
        <v>43590</v>
      </c>
      <c r="C10725" s="1">
        <f t="shared" si="1204"/>
        <v>43586</v>
      </c>
      <c r="E10725" s="42">
        <f>IF(DAY(B10725)&gt;14,VLOOKUP(DATE(YEAR(C10725),MONTH(C10725)-1,DAY(1)),'מדדים וריביות'!B:C,2,FALSE),VLOOKUP(DATE(YEAR(C10725),MONTH(C10725)-2,DAY(1)),'מדדים וריביות'!B:C,2,FALSE))</f>
        <v>34176689.300460003</v>
      </c>
      <c r="F10725" s="46">
        <f>IF($B$5=1,'ריבית יומית'!D10719,'ריבית יומית'!G10719)</f>
        <v>2.7242892239431882E-5</v>
      </c>
      <c r="G10725" s="50">
        <f t="shared" si="1205"/>
        <v>0</v>
      </c>
      <c r="H10725" s="29">
        <f t="shared" si="1210"/>
        <v>1</v>
      </c>
      <c r="I10725" s="30">
        <f>VLOOKUP(B10724,'מדדים וריביות'!B:C,2)</f>
        <v>34516080.455380201</v>
      </c>
      <c r="K10725" s="39">
        <f t="shared" si="1206"/>
        <v>0</v>
      </c>
      <c r="L10725" s="39">
        <f t="shared" si="1207"/>
        <v>0</v>
      </c>
      <c r="M10725" s="39">
        <f t="shared" si="1208"/>
        <v>0</v>
      </c>
      <c r="N10725" s="41">
        <f t="shared" si="1209"/>
        <v>0</v>
      </c>
    </row>
    <row r="10726" spans="2:14">
      <c r="B10726" s="1">
        <v>43591</v>
      </c>
      <c r="C10726" s="1">
        <f t="shared" si="1204"/>
        <v>43586</v>
      </c>
      <c r="E10726" s="42">
        <f>IF(DAY(B10726)&gt;14,VLOOKUP(DATE(YEAR(C10726),MONTH(C10726)-1,DAY(1)),'מדדים וריביות'!B:C,2,FALSE),VLOOKUP(DATE(YEAR(C10726),MONTH(C10726)-2,DAY(1)),'מדדים וריביות'!B:C,2,FALSE))</f>
        <v>34176689.300460003</v>
      </c>
      <c r="F10726" s="46">
        <f>IF($B$5=1,'ריבית יומית'!D10720,'ריבית יומית'!G10720)</f>
        <v>2.7242892239431882E-5</v>
      </c>
      <c r="G10726" s="50">
        <f t="shared" si="1205"/>
        <v>0</v>
      </c>
      <c r="H10726" s="29">
        <f t="shared" si="1210"/>
        <v>1</v>
      </c>
      <c r="I10726" s="30">
        <f>VLOOKUP(B10725,'מדדים וריביות'!B:C,2)</f>
        <v>34516080.455380201</v>
      </c>
      <c r="K10726" s="39">
        <f t="shared" si="1206"/>
        <v>0</v>
      </c>
      <c r="L10726" s="39">
        <f t="shared" si="1207"/>
        <v>0</v>
      </c>
      <c r="M10726" s="39">
        <f t="shared" si="1208"/>
        <v>0</v>
      </c>
      <c r="N10726" s="41">
        <f t="shared" si="1209"/>
        <v>0</v>
      </c>
    </row>
    <row r="10727" spans="2:14">
      <c r="B10727" s="1">
        <v>43592</v>
      </c>
      <c r="C10727" s="1">
        <f t="shared" si="1204"/>
        <v>43586</v>
      </c>
      <c r="E10727" s="42">
        <f>IF(DAY(B10727)&gt;14,VLOOKUP(DATE(YEAR(C10727),MONTH(C10727)-1,DAY(1)),'מדדים וריביות'!B:C,2,FALSE),VLOOKUP(DATE(YEAR(C10727),MONTH(C10727)-2,DAY(1)),'מדדים וריביות'!B:C,2,FALSE))</f>
        <v>34176689.300460003</v>
      </c>
      <c r="F10727" s="46">
        <f>IF($B$5=1,'ריבית יומית'!D10721,'ריבית יומית'!G10721)</f>
        <v>2.7242892239431882E-5</v>
      </c>
      <c r="G10727" s="50">
        <f t="shared" si="1205"/>
        <v>0</v>
      </c>
      <c r="H10727" s="29">
        <f t="shared" si="1210"/>
        <v>1</v>
      </c>
      <c r="I10727" s="30">
        <f>VLOOKUP(B10726,'מדדים וריביות'!B:C,2)</f>
        <v>34516080.455380201</v>
      </c>
      <c r="K10727" s="39">
        <f t="shared" si="1206"/>
        <v>0</v>
      </c>
      <c r="L10727" s="39">
        <f t="shared" si="1207"/>
        <v>0</v>
      </c>
      <c r="M10727" s="39">
        <f t="shared" si="1208"/>
        <v>0</v>
      </c>
      <c r="N10727" s="41">
        <f t="shared" si="1209"/>
        <v>0</v>
      </c>
    </row>
    <row r="10728" spans="2:14">
      <c r="B10728" s="1">
        <v>43593</v>
      </c>
      <c r="C10728" s="1">
        <f t="shared" si="1204"/>
        <v>43586</v>
      </c>
      <c r="E10728" s="42">
        <f>IF(DAY(B10728)&gt;14,VLOOKUP(DATE(YEAR(C10728),MONTH(C10728)-1,DAY(1)),'מדדים וריביות'!B:C,2,FALSE),VLOOKUP(DATE(YEAR(C10728),MONTH(C10728)-2,DAY(1)),'מדדים וריביות'!B:C,2,FALSE))</f>
        <v>34176689.300460003</v>
      </c>
      <c r="F10728" s="46">
        <f>IF($B$5=1,'ריבית יומית'!D10722,'ריבית יומית'!G10722)</f>
        <v>2.7242892239431882E-5</v>
      </c>
      <c r="G10728" s="50">
        <f t="shared" si="1205"/>
        <v>0</v>
      </c>
      <c r="H10728" s="29">
        <f t="shared" si="1210"/>
        <v>1</v>
      </c>
      <c r="I10728" s="30">
        <f>VLOOKUP(B10727,'מדדים וריביות'!B:C,2)</f>
        <v>34516080.455380201</v>
      </c>
      <c r="K10728" s="39">
        <f t="shared" si="1206"/>
        <v>0</v>
      </c>
      <c r="L10728" s="39">
        <f t="shared" si="1207"/>
        <v>0</v>
      </c>
      <c r="M10728" s="39">
        <f t="shared" si="1208"/>
        <v>0</v>
      </c>
      <c r="N10728" s="41">
        <f t="shared" si="1209"/>
        <v>0</v>
      </c>
    </row>
    <row r="10729" spans="2:14">
      <c r="B10729" s="1">
        <v>43594</v>
      </c>
      <c r="C10729" s="1">
        <f t="shared" si="1204"/>
        <v>43586</v>
      </c>
      <c r="E10729" s="42">
        <f>IF(DAY(B10729)&gt;14,VLOOKUP(DATE(YEAR(C10729),MONTH(C10729)-1,DAY(1)),'מדדים וריביות'!B:C,2,FALSE),VLOOKUP(DATE(YEAR(C10729),MONTH(C10729)-2,DAY(1)),'מדדים וריביות'!B:C,2,FALSE))</f>
        <v>34176689.300460003</v>
      </c>
      <c r="F10729" s="46">
        <f>IF($B$5=1,'ריבית יומית'!D10723,'ריבית יומית'!G10723)</f>
        <v>2.7242892239431882E-5</v>
      </c>
      <c r="G10729" s="50">
        <f t="shared" si="1205"/>
        <v>0</v>
      </c>
      <c r="H10729" s="29">
        <f t="shared" si="1210"/>
        <v>1</v>
      </c>
      <c r="I10729" s="30">
        <f>VLOOKUP(B10728,'מדדים וריביות'!B:C,2)</f>
        <v>34516080.455380201</v>
      </c>
      <c r="K10729" s="39">
        <f t="shared" si="1206"/>
        <v>0</v>
      </c>
      <c r="L10729" s="39">
        <f t="shared" si="1207"/>
        <v>0</v>
      </c>
      <c r="M10729" s="39">
        <f t="shared" si="1208"/>
        <v>0</v>
      </c>
      <c r="N10729" s="41">
        <f t="shared" si="1209"/>
        <v>0</v>
      </c>
    </row>
    <row r="10730" spans="2:14">
      <c r="B10730" s="1">
        <v>43595</v>
      </c>
      <c r="C10730" s="1">
        <f t="shared" si="1204"/>
        <v>43586</v>
      </c>
      <c r="E10730" s="42">
        <f>IF(DAY(B10730)&gt;14,VLOOKUP(DATE(YEAR(C10730),MONTH(C10730)-1,DAY(1)),'מדדים וריביות'!B:C,2,FALSE),VLOOKUP(DATE(YEAR(C10730),MONTH(C10730)-2,DAY(1)),'מדדים וריביות'!B:C,2,FALSE))</f>
        <v>34176689.300460003</v>
      </c>
      <c r="F10730" s="46">
        <f>IF($B$5=1,'ריבית יומית'!D10724,'ריבית יומית'!G10724)</f>
        <v>2.7242892239431882E-5</v>
      </c>
      <c r="G10730" s="50">
        <f t="shared" si="1205"/>
        <v>0</v>
      </c>
      <c r="H10730" s="29">
        <f t="shared" si="1210"/>
        <v>1</v>
      </c>
      <c r="I10730" s="30">
        <f>VLOOKUP(B10729,'מדדים וריביות'!B:C,2)</f>
        <v>34516080.455380201</v>
      </c>
      <c r="K10730" s="39">
        <f t="shared" si="1206"/>
        <v>0</v>
      </c>
      <c r="L10730" s="39">
        <f t="shared" si="1207"/>
        <v>0</v>
      </c>
      <c r="M10730" s="39">
        <f t="shared" si="1208"/>
        <v>0</v>
      </c>
      <c r="N10730" s="41">
        <f t="shared" si="1209"/>
        <v>0</v>
      </c>
    </row>
    <row r="10731" spans="2:14">
      <c r="B10731" s="1">
        <v>43596</v>
      </c>
      <c r="C10731" s="1">
        <f t="shared" si="1204"/>
        <v>43586</v>
      </c>
      <c r="E10731" s="42">
        <f>IF(DAY(B10731)&gt;14,VLOOKUP(DATE(YEAR(C10731),MONTH(C10731)-1,DAY(1)),'מדדים וריביות'!B:C,2,FALSE),VLOOKUP(DATE(YEAR(C10731),MONTH(C10731)-2,DAY(1)),'מדדים וריביות'!B:C,2,FALSE))</f>
        <v>34176689.300460003</v>
      </c>
      <c r="F10731" s="46">
        <f>IF($B$5=1,'ריבית יומית'!D10725,'ריבית יומית'!G10725)</f>
        <v>2.7242892239431882E-5</v>
      </c>
      <c r="G10731" s="50">
        <f t="shared" si="1205"/>
        <v>0</v>
      </c>
      <c r="H10731" s="29">
        <f t="shared" si="1210"/>
        <v>1</v>
      </c>
      <c r="I10731" s="30">
        <f>VLOOKUP(B10730,'מדדים וריביות'!B:C,2)</f>
        <v>34516080.455380201</v>
      </c>
      <c r="K10731" s="39">
        <f t="shared" si="1206"/>
        <v>0</v>
      </c>
      <c r="L10731" s="39">
        <f t="shared" si="1207"/>
        <v>0</v>
      </c>
      <c r="M10731" s="39">
        <f t="shared" si="1208"/>
        <v>0</v>
      </c>
      <c r="N10731" s="41">
        <f t="shared" si="1209"/>
        <v>0</v>
      </c>
    </row>
    <row r="10732" spans="2:14">
      <c r="B10732" s="1">
        <v>43597</v>
      </c>
      <c r="C10732" s="1">
        <f t="shared" si="1204"/>
        <v>43586</v>
      </c>
      <c r="E10732" s="42">
        <f>IF(DAY(B10732)&gt;14,VLOOKUP(DATE(YEAR(C10732),MONTH(C10732)-1,DAY(1)),'מדדים וריביות'!B:C,2,FALSE),VLOOKUP(DATE(YEAR(C10732),MONTH(C10732)-2,DAY(1)),'מדדים וריביות'!B:C,2,FALSE))</f>
        <v>34176689.300460003</v>
      </c>
      <c r="F10732" s="46">
        <f>IF($B$5=1,'ריבית יומית'!D10726,'ריבית יומית'!G10726)</f>
        <v>2.7242892239431882E-5</v>
      </c>
      <c r="G10732" s="50">
        <f t="shared" si="1205"/>
        <v>0</v>
      </c>
      <c r="H10732" s="29">
        <f t="shared" si="1210"/>
        <v>1</v>
      </c>
      <c r="I10732" s="30">
        <f>VLOOKUP(B10731,'מדדים וריביות'!B:C,2)</f>
        <v>34516080.455380201</v>
      </c>
      <c r="K10732" s="39">
        <f t="shared" si="1206"/>
        <v>0</v>
      </c>
      <c r="L10732" s="39">
        <f t="shared" si="1207"/>
        <v>0</v>
      </c>
      <c r="M10732" s="39">
        <f t="shared" si="1208"/>
        <v>0</v>
      </c>
      <c r="N10732" s="41">
        <f t="shared" si="1209"/>
        <v>0</v>
      </c>
    </row>
    <row r="10733" spans="2:14">
      <c r="B10733" s="1">
        <v>43598</v>
      </c>
      <c r="C10733" s="1">
        <f t="shared" ref="C10733:C10776" si="1211">DATE(YEAR(B10733),MONTH(B10733),DAY(1))</f>
        <v>43586</v>
      </c>
      <c r="E10733" s="42">
        <f>IF(DAY(B10733)&gt;14,VLOOKUP(DATE(YEAR(C10733),MONTH(C10733)-1,DAY(1)),'מדדים וריביות'!B:C,2,FALSE),VLOOKUP(DATE(YEAR(C10733),MONTH(C10733)-2,DAY(1)),'מדדים וריביות'!B:C,2,FALSE))</f>
        <v>34176689.300460003</v>
      </c>
      <c r="F10733" s="46">
        <f>IF($B$5=1,'ריבית יומית'!D10727,'ריבית יומית'!G10727)</f>
        <v>2.7242892239431882E-5</v>
      </c>
      <c r="G10733" s="50">
        <f t="shared" ref="G10733:G10776" si="1212">IF(B10733&gt;$B$2,0,F10733)</f>
        <v>0</v>
      </c>
      <c r="H10733" s="29">
        <f t="shared" si="1210"/>
        <v>1</v>
      </c>
      <c r="I10733" s="30">
        <f>VLOOKUP(B10732,'מדדים וריביות'!B:C,2)</f>
        <v>34516080.455380201</v>
      </c>
      <c r="K10733" s="39">
        <f t="shared" ref="K10733:K10792" si="1213">$B$4/E10733*D10733-D10733</f>
        <v>0</v>
      </c>
      <c r="L10733" s="39">
        <f t="shared" ref="L10733:L10792" si="1214">H10734*D10733-D10733</f>
        <v>0</v>
      </c>
      <c r="M10733" s="39">
        <f t="shared" ref="M10733:M10792" si="1215">$B$4/E10733*L10733-L10733</f>
        <v>0</v>
      </c>
      <c r="N10733" s="41">
        <f t="shared" ref="N10733:N10792" si="1216">SUM(K10733:M10733)</f>
        <v>0</v>
      </c>
    </row>
    <row r="10734" spans="2:14">
      <c r="B10734" s="1">
        <v>43599</v>
      </c>
      <c r="C10734" s="1">
        <f t="shared" si="1211"/>
        <v>43586</v>
      </c>
      <c r="E10734" s="42">
        <f>IF(DAY(B10734)&gt;14,VLOOKUP(DATE(YEAR(C10734),MONTH(C10734)-1,DAY(1)),'מדדים וריביות'!B:C,2,FALSE),VLOOKUP(DATE(YEAR(C10734),MONTH(C10734)-2,DAY(1)),'מדדים וריביות'!B:C,2,FALSE))</f>
        <v>34176689.300460003</v>
      </c>
      <c r="F10734" s="46">
        <f>IF($B$5=1,'ריבית יומית'!D10728,'ריבית יומית'!G10728)</f>
        <v>2.7242892239431882E-5</v>
      </c>
      <c r="G10734" s="50">
        <f t="shared" si="1212"/>
        <v>0</v>
      </c>
      <c r="H10734" s="29">
        <f t="shared" si="1210"/>
        <v>1</v>
      </c>
      <c r="I10734" s="30">
        <f>VLOOKUP(B10733,'מדדים וריביות'!B:C,2)</f>
        <v>34516080.455380201</v>
      </c>
      <c r="K10734" s="39">
        <f t="shared" si="1213"/>
        <v>0</v>
      </c>
      <c r="L10734" s="39">
        <f t="shared" si="1214"/>
        <v>0</v>
      </c>
      <c r="M10734" s="39">
        <f t="shared" si="1215"/>
        <v>0</v>
      </c>
      <c r="N10734" s="41">
        <f t="shared" si="1216"/>
        <v>0</v>
      </c>
    </row>
    <row r="10735" spans="2:14">
      <c r="B10735" s="1">
        <v>43600</v>
      </c>
      <c r="C10735" s="1">
        <f t="shared" si="1211"/>
        <v>43586</v>
      </c>
      <c r="E10735" s="42">
        <f>IF(DAY(B10735)&gt;14,VLOOKUP(DATE(YEAR(C10735),MONTH(C10735)-1,DAY(1)),'מדדים וריביות'!B:C,2,FALSE),VLOOKUP(DATE(YEAR(C10735),MONTH(C10735)-2,DAY(1)),'מדדים וריביות'!B:C,2,FALSE))</f>
        <v>34278506.646936104</v>
      </c>
      <c r="F10735" s="46">
        <f>IF($B$5=1,'ריבית יומית'!D10729,'ריבית יומית'!G10729)</f>
        <v>2.7242892239431882E-5</v>
      </c>
      <c r="G10735" s="50">
        <f t="shared" si="1212"/>
        <v>0</v>
      </c>
      <c r="H10735" s="29">
        <f t="shared" si="1210"/>
        <v>1</v>
      </c>
      <c r="I10735" s="30">
        <f>VLOOKUP(B10734,'מדדים וריביות'!B:C,2)</f>
        <v>34516080.455380201</v>
      </c>
      <c r="K10735" s="39">
        <f t="shared" si="1213"/>
        <v>0</v>
      </c>
      <c r="L10735" s="39">
        <f t="shared" si="1214"/>
        <v>0</v>
      </c>
      <c r="M10735" s="39">
        <f t="shared" si="1215"/>
        <v>0</v>
      </c>
      <c r="N10735" s="41">
        <f t="shared" si="1216"/>
        <v>0</v>
      </c>
    </row>
    <row r="10736" spans="2:14">
      <c r="B10736" s="1">
        <v>43601</v>
      </c>
      <c r="C10736" s="1">
        <f t="shared" si="1211"/>
        <v>43586</v>
      </c>
      <c r="E10736" s="42">
        <f>IF(DAY(B10736)&gt;14,VLOOKUP(DATE(YEAR(C10736),MONTH(C10736)-1,DAY(1)),'מדדים וריביות'!B:C,2,FALSE),VLOOKUP(DATE(YEAR(C10736),MONTH(C10736)-2,DAY(1)),'מדדים וריביות'!B:C,2,FALSE))</f>
        <v>34278506.646936104</v>
      </c>
      <c r="F10736" s="46">
        <f>IF($B$5=1,'ריבית יומית'!D10730,'ריבית יומית'!G10730)</f>
        <v>2.7242892239431882E-5</v>
      </c>
      <c r="G10736" s="50">
        <f t="shared" si="1212"/>
        <v>0</v>
      </c>
      <c r="H10736" s="29">
        <f t="shared" si="1210"/>
        <v>1</v>
      </c>
      <c r="I10736" s="30">
        <f>VLOOKUP(B10735,'מדדים וריביות'!B:C,2)</f>
        <v>34516080.455380201</v>
      </c>
      <c r="K10736" s="39">
        <f t="shared" si="1213"/>
        <v>0</v>
      </c>
      <c r="L10736" s="39">
        <f t="shared" si="1214"/>
        <v>0</v>
      </c>
      <c r="M10736" s="39">
        <f t="shared" si="1215"/>
        <v>0</v>
      </c>
      <c r="N10736" s="41">
        <f t="shared" si="1216"/>
        <v>0</v>
      </c>
    </row>
    <row r="10737" spans="2:14">
      <c r="B10737" s="1">
        <v>43602</v>
      </c>
      <c r="C10737" s="1">
        <f t="shared" si="1211"/>
        <v>43586</v>
      </c>
      <c r="E10737" s="42">
        <f>IF(DAY(B10737)&gt;14,VLOOKUP(DATE(YEAR(C10737),MONTH(C10737)-1,DAY(1)),'מדדים וריביות'!B:C,2,FALSE),VLOOKUP(DATE(YEAR(C10737),MONTH(C10737)-2,DAY(1)),'מדדים וריביות'!B:C,2,FALSE))</f>
        <v>34278506.646936104</v>
      </c>
      <c r="F10737" s="46">
        <f>IF($B$5=1,'ריבית יומית'!D10731,'ריבית יומית'!G10731)</f>
        <v>2.7242892239431882E-5</v>
      </c>
      <c r="G10737" s="50">
        <f t="shared" si="1212"/>
        <v>0</v>
      </c>
      <c r="H10737" s="29">
        <f t="shared" si="1210"/>
        <v>1</v>
      </c>
      <c r="I10737" s="30">
        <f>VLOOKUP(B10736,'מדדים וריביות'!B:C,2)</f>
        <v>34516080.455380201</v>
      </c>
      <c r="K10737" s="39">
        <f t="shared" si="1213"/>
        <v>0</v>
      </c>
      <c r="L10737" s="39">
        <f t="shared" si="1214"/>
        <v>0</v>
      </c>
      <c r="M10737" s="39">
        <f t="shared" si="1215"/>
        <v>0</v>
      </c>
      <c r="N10737" s="41">
        <f t="shared" si="1216"/>
        <v>0</v>
      </c>
    </row>
    <row r="10738" spans="2:14">
      <c r="B10738" s="1">
        <v>43603</v>
      </c>
      <c r="C10738" s="1">
        <f t="shared" si="1211"/>
        <v>43586</v>
      </c>
      <c r="E10738" s="42">
        <f>IF(DAY(B10738)&gt;14,VLOOKUP(DATE(YEAR(C10738),MONTH(C10738)-1,DAY(1)),'מדדים וריביות'!B:C,2,FALSE),VLOOKUP(DATE(YEAR(C10738),MONTH(C10738)-2,DAY(1)),'מדדים וריביות'!B:C,2,FALSE))</f>
        <v>34278506.646936104</v>
      </c>
      <c r="F10738" s="46">
        <f>IF($B$5=1,'ריבית יומית'!D10732,'ריבית יומית'!G10732)</f>
        <v>2.7242892239431882E-5</v>
      </c>
      <c r="G10738" s="50">
        <f t="shared" si="1212"/>
        <v>0</v>
      </c>
      <c r="H10738" s="29">
        <f t="shared" si="1210"/>
        <v>1</v>
      </c>
      <c r="I10738" s="30">
        <f>VLOOKUP(B10737,'מדדים וריביות'!B:C,2)</f>
        <v>34516080.455380201</v>
      </c>
      <c r="K10738" s="39">
        <f t="shared" si="1213"/>
        <v>0</v>
      </c>
      <c r="L10738" s="39">
        <f t="shared" si="1214"/>
        <v>0</v>
      </c>
      <c r="M10738" s="39">
        <f t="shared" si="1215"/>
        <v>0</v>
      </c>
      <c r="N10738" s="41">
        <f t="shared" si="1216"/>
        <v>0</v>
      </c>
    </row>
    <row r="10739" spans="2:14">
      <c r="B10739" s="1">
        <v>43604</v>
      </c>
      <c r="C10739" s="1">
        <f t="shared" si="1211"/>
        <v>43586</v>
      </c>
      <c r="E10739" s="42">
        <f>IF(DAY(B10739)&gt;14,VLOOKUP(DATE(YEAR(C10739),MONTH(C10739)-1,DAY(1)),'מדדים וריביות'!B:C,2,FALSE),VLOOKUP(DATE(YEAR(C10739),MONTH(C10739)-2,DAY(1)),'מדדים וריביות'!B:C,2,FALSE))</f>
        <v>34278506.646936104</v>
      </c>
      <c r="F10739" s="46">
        <f>IF($B$5=1,'ריבית יומית'!D10733,'ריבית יומית'!G10733)</f>
        <v>2.7242892239431882E-5</v>
      </c>
      <c r="G10739" s="50">
        <f t="shared" si="1212"/>
        <v>0</v>
      </c>
      <c r="H10739" s="29">
        <f t="shared" si="1210"/>
        <v>1</v>
      </c>
      <c r="I10739" s="30">
        <f>VLOOKUP(B10738,'מדדים וריביות'!B:C,2)</f>
        <v>34516080.455380201</v>
      </c>
      <c r="K10739" s="39">
        <f t="shared" si="1213"/>
        <v>0</v>
      </c>
      <c r="L10739" s="39">
        <f t="shared" si="1214"/>
        <v>0</v>
      </c>
      <c r="M10739" s="39">
        <f t="shared" si="1215"/>
        <v>0</v>
      </c>
      <c r="N10739" s="41">
        <f t="shared" si="1216"/>
        <v>0</v>
      </c>
    </row>
    <row r="10740" spans="2:14">
      <c r="B10740" s="1">
        <v>43605</v>
      </c>
      <c r="C10740" s="1">
        <f t="shared" si="1211"/>
        <v>43586</v>
      </c>
      <c r="E10740" s="42">
        <f>IF(DAY(B10740)&gt;14,VLOOKUP(DATE(YEAR(C10740),MONTH(C10740)-1,DAY(1)),'מדדים וריביות'!B:C,2,FALSE),VLOOKUP(DATE(YEAR(C10740),MONTH(C10740)-2,DAY(1)),'מדדים וריביות'!B:C,2,FALSE))</f>
        <v>34278506.646936104</v>
      </c>
      <c r="F10740" s="46">
        <f>IF($B$5=1,'ריבית יומית'!D10734,'ריבית יומית'!G10734)</f>
        <v>2.7242892239431882E-5</v>
      </c>
      <c r="G10740" s="50">
        <f t="shared" si="1212"/>
        <v>0</v>
      </c>
      <c r="H10740" s="29">
        <f t="shared" si="1210"/>
        <v>1</v>
      </c>
      <c r="I10740" s="30">
        <f>VLOOKUP(B10739,'מדדים וריביות'!B:C,2)</f>
        <v>34516080.455380201</v>
      </c>
      <c r="K10740" s="39">
        <f t="shared" si="1213"/>
        <v>0</v>
      </c>
      <c r="L10740" s="39">
        <f t="shared" si="1214"/>
        <v>0</v>
      </c>
      <c r="M10740" s="39">
        <f t="shared" si="1215"/>
        <v>0</v>
      </c>
      <c r="N10740" s="41">
        <f t="shared" si="1216"/>
        <v>0</v>
      </c>
    </row>
    <row r="10741" spans="2:14">
      <c r="B10741" s="1">
        <v>43606</v>
      </c>
      <c r="C10741" s="1">
        <f t="shared" si="1211"/>
        <v>43586</v>
      </c>
      <c r="E10741" s="42">
        <f>IF(DAY(B10741)&gt;14,VLOOKUP(DATE(YEAR(C10741),MONTH(C10741)-1,DAY(1)),'מדדים וריביות'!B:C,2,FALSE),VLOOKUP(DATE(YEAR(C10741),MONTH(C10741)-2,DAY(1)),'מדדים וריביות'!B:C,2,FALSE))</f>
        <v>34278506.646936104</v>
      </c>
      <c r="F10741" s="46">
        <f>IF($B$5=1,'ריבית יומית'!D10735,'ריבית יומית'!G10735)</f>
        <v>2.7242892239431882E-5</v>
      </c>
      <c r="G10741" s="50">
        <f t="shared" si="1212"/>
        <v>0</v>
      </c>
      <c r="H10741" s="29">
        <f t="shared" si="1210"/>
        <v>1</v>
      </c>
      <c r="I10741" s="30">
        <f>VLOOKUP(B10740,'מדדים וריביות'!B:C,2)</f>
        <v>34516080.455380201</v>
      </c>
      <c r="K10741" s="39">
        <f t="shared" si="1213"/>
        <v>0</v>
      </c>
      <c r="L10741" s="39">
        <f t="shared" si="1214"/>
        <v>0</v>
      </c>
      <c r="M10741" s="39">
        <f t="shared" si="1215"/>
        <v>0</v>
      </c>
      <c r="N10741" s="41">
        <f t="shared" si="1216"/>
        <v>0</v>
      </c>
    </row>
    <row r="10742" spans="2:14">
      <c r="B10742" s="1">
        <v>43607</v>
      </c>
      <c r="C10742" s="1">
        <f t="shared" si="1211"/>
        <v>43586</v>
      </c>
      <c r="E10742" s="42">
        <f>IF(DAY(B10742)&gt;14,VLOOKUP(DATE(YEAR(C10742),MONTH(C10742)-1,DAY(1)),'מדדים וריביות'!B:C,2,FALSE),VLOOKUP(DATE(YEAR(C10742),MONTH(C10742)-2,DAY(1)),'מדדים וריביות'!B:C,2,FALSE))</f>
        <v>34278506.646936104</v>
      </c>
      <c r="F10742" s="46">
        <f>IF($B$5=1,'ריבית יומית'!D10736,'ריבית יומית'!G10736)</f>
        <v>2.7242892239431882E-5</v>
      </c>
      <c r="G10742" s="50">
        <f t="shared" si="1212"/>
        <v>0</v>
      </c>
      <c r="H10742" s="29">
        <f t="shared" si="1210"/>
        <v>1</v>
      </c>
      <c r="I10742" s="30">
        <f>VLOOKUP(B10741,'מדדים וריביות'!B:C,2)</f>
        <v>34516080.455380201</v>
      </c>
      <c r="K10742" s="39">
        <f t="shared" si="1213"/>
        <v>0</v>
      </c>
      <c r="L10742" s="39">
        <f t="shared" si="1214"/>
        <v>0</v>
      </c>
      <c r="M10742" s="39">
        <f t="shared" si="1215"/>
        <v>0</v>
      </c>
      <c r="N10742" s="41">
        <f t="shared" si="1216"/>
        <v>0</v>
      </c>
    </row>
    <row r="10743" spans="2:14">
      <c r="B10743" s="1">
        <v>43608</v>
      </c>
      <c r="C10743" s="1">
        <f t="shared" si="1211"/>
        <v>43586</v>
      </c>
      <c r="E10743" s="42">
        <f>IF(DAY(B10743)&gt;14,VLOOKUP(DATE(YEAR(C10743),MONTH(C10743)-1,DAY(1)),'מדדים וריביות'!B:C,2,FALSE),VLOOKUP(DATE(YEAR(C10743),MONTH(C10743)-2,DAY(1)),'מדדים וריביות'!B:C,2,FALSE))</f>
        <v>34278506.646936104</v>
      </c>
      <c r="F10743" s="46">
        <f>IF($B$5=1,'ריבית יומית'!D10737,'ריבית יומית'!G10737)</f>
        <v>2.7242892239431882E-5</v>
      </c>
      <c r="G10743" s="50">
        <f t="shared" si="1212"/>
        <v>0</v>
      </c>
      <c r="H10743" s="29">
        <f t="shared" si="1210"/>
        <v>1</v>
      </c>
      <c r="I10743" s="30">
        <f>VLOOKUP(B10742,'מדדים וריביות'!B:C,2)</f>
        <v>34516080.455380201</v>
      </c>
      <c r="K10743" s="39">
        <f t="shared" si="1213"/>
        <v>0</v>
      </c>
      <c r="L10743" s="39">
        <f t="shared" si="1214"/>
        <v>0</v>
      </c>
      <c r="M10743" s="39">
        <f t="shared" si="1215"/>
        <v>0</v>
      </c>
      <c r="N10743" s="41">
        <f t="shared" si="1216"/>
        <v>0</v>
      </c>
    </row>
    <row r="10744" spans="2:14">
      <c r="B10744" s="1">
        <v>43609</v>
      </c>
      <c r="C10744" s="1">
        <f t="shared" si="1211"/>
        <v>43586</v>
      </c>
      <c r="E10744" s="42">
        <f>IF(DAY(B10744)&gt;14,VLOOKUP(DATE(YEAR(C10744),MONTH(C10744)-1,DAY(1)),'מדדים וריביות'!B:C,2,FALSE),VLOOKUP(DATE(YEAR(C10744),MONTH(C10744)-2,DAY(1)),'מדדים וריביות'!B:C,2,FALSE))</f>
        <v>34278506.646936104</v>
      </c>
      <c r="F10744" s="46">
        <f>IF($B$5=1,'ריבית יומית'!D10738,'ריבית יומית'!G10738)</f>
        <v>2.7242892239431882E-5</v>
      </c>
      <c r="G10744" s="50">
        <f t="shared" si="1212"/>
        <v>0</v>
      </c>
      <c r="H10744" s="29">
        <f t="shared" si="1210"/>
        <v>1</v>
      </c>
      <c r="I10744" s="30">
        <f>VLOOKUP(B10743,'מדדים וריביות'!B:C,2)</f>
        <v>34516080.455380201</v>
      </c>
      <c r="K10744" s="39">
        <f t="shared" si="1213"/>
        <v>0</v>
      </c>
      <c r="L10744" s="39">
        <f t="shared" si="1214"/>
        <v>0</v>
      </c>
      <c r="M10744" s="39">
        <f t="shared" si="1215"/>
        <v>0</v>
      </c>
      <c r="N10744" s="41">
        <f t="shared" si="1216"/>
        <v>0</v>
      </c>
    </row>
    <row r="10745" spans="2:14">
      <c r="B10745" s="1">
        <v>43610</v>
      </c>
      <c r="C10745" s="1">
        <f t="shared" si="1211"/>
        <v>43586</v>
      </c>
      <c r="E10745" s="42">
        <f>IF(DAY(B10745)&gt;14,VLOOKUP(DATE(YEAR(C10745),MONTH(C10745)-1,DAY(1)),'מדדים וריביות'!B:C,2,FALSE),VLOOKUP(DATE(YEAR(C10745),MONTH(C10745)-2,DAY(1)),'מדדים וריביות'!B:C,2,FALSE))</f>
        <v>34278506.646936104</v>
      </c>
      <c r="F10745" s="46">
        <f>IF($B$5=1,'ריבית יומית'!D10739,'ריבית יומית'!G10739)</f>
        <v>2.7242892239431882E-5</v>
      </c>
      <c r="G10745" s="50">
        <f t="shared" si="1212"/>
        <v>0</v>
      </c>
      <c r="H10745" s="29">
        <f t="shared" si="1210"/>
        <v>1</v>
      </c>
      <c r="I10745" s="30">
        <f>VLOOKUP(B10744,'מדדים וריביות'!B:C,2)</f>
        <v>34516080.455380201</v>
      </c>
      <c r="K10745" s="39">
        <f t="shared" si="1213"/>
        <v>0</v>
      </c>
      <c r="L10745" s="39">
        <f t="shared" si="1214"/>
        <v>0</v>
      </c>
      <c r="M10745" s="39">
        <f t="shared" si="1215"/>
        <v>0</v>
      </c>
      <c r="N10745" s="41">
        <f t="shared" si="1216"/>
        <v>0</v>
      </c>
    </row>
    <row r="10746" spans="2:14">
      <c r="B10746" s="1">
        <v>43611</v>
      </c>
      <c r="C10746" s="1">
        <f t="shared" si="1211"/>
        <v>43586</v>
      </c>
      <c r="E10746" s="42">
        <f>IF(DAY(B10746)&gt;14,VLOOKUP(DATE(YEAR(C10746),MONTH(C10746)-1,DAY(1)),'מדדים וריביות'!B:C,2,FALSE),VLOOKUP(DATE(YEAR(C10746),MONTH(C10746)-2,DAY(1)),'מדדים וריביות'!B:C,2,FALSE))</f>
        <v>34278506.646936104</v>
      </c>
      <c r="F10746" s="46">
        <f>IF($B$5=1,'ריבית יומית'!D10740,'ריבית יומית'!G10740)</f>
        <v>2.7242892239431882E-5</v>
      </c>
      <c r="G10746" s="50">
        <f t="shared" si="1212"/>
        <v>0</v>
      </c>
      <c r="H10746" s="29">
        <f t="shared" si="1210"/>
        <v>1</v>
      </c>
      <c r="I10746" s="30">
        <f>VLOOKUP(B10745,'מדדים וריביות'!B:C,2)</f>
        <v>34516080.455380201</v>
      </c>
      <c r="K10746" s="39">
        <f t="shared" si="1213"/>
        <v>0</v>
      </c>
      <c r="L10746" s="39">
        <f t="shared" si="1214"/>
        <v>0</v>
      </c>
      <c r="M10746" s="39">
        <f t="shared" si="1215"/>
        <v>0</v>
      </c>
      <c r="N10746" s="41">
        <f t="shared" si="1216"/>
        <v>0</v>
      </c>
    </row>
    <row r="10747" spans="2:14">
      <c r="B10747" s="1">
        <v>43612</v>
      </c>
      <c r="C10747" s="1">
        <f t="shared" si="1211"/>
        <v>43586</v>
      </c>
      <c r="E10747" s="42">
        <f>IF(DAY(B10747)&gt;14,VLOOKUP(DATE(YEAR(C10747),MONTH(C10747)-1,DAY(1)),'מדדים וריביות'!B:C,2,FALSE),VLOOKUP(DATE(YEAR(C10747),MONTH(C10747)-2,DAY(1)),'מדדים וריביות'!B:C,2,FALSE))</f>
        <v>34278506.646936104</v>
      </c>
      <c r="F10747" s="46">
        <f>IF($B$5=1,'ריבית יומית'!D10741,'ריבית יומית'!G10741)</f>
        <v>2.7242892239431882E-5</v>
      </c>
      <c r="G10747" s="50">
        <f t="shared" si="1212"/>
        <v>0</v>
      </c>
      <c r="H10747" s="29">
        <f t="shared" si="1210"/>
        <v>1</v>
      </c>
      <c r="I10747" s="30">
        <f>VLOOKUP(B10746,'מדדים וריביות'!B:C,2)</f>
        <v>34516080.455380201</v>
      </c>
      <c r="K10747" s="39">
        <f t="shared" si="1213"/>
        <v>0</v>
      </c>
      <c r="L10747" s="39">
        <f t="shared" si="1214"/>
        <v>0</v>
      </c>
      <c r="M10747" s="39">
        <f t="shared" si="1215"/>
        <v>0</v>
      </c>
      <c r="N10747" s="41">
        <f t="shared" si="1216"/>
        <v>0</v>
      </c>
    </row>
    <row r="10748" spans="2:14">
      <c r="B10748" s="1">
        <v>43613</v>
      </c>
      <c r="C10748" s="1">
        <f t="shared" si="1211"/>
        <v>43586</v>
      </c>
      <c r="E10748" s="42">
        <f>IF(DAY(B10748)&gt;14,VLOOKUP(DATE(YEAR(C10748),MONTH(C10748)-1,DAY(1)),'מדדים וריביות'!B:C,2,FALSE),VLOOKUP(DATE(YEAR(C10748),MONTH(C10748)-2,DAY(1)),'מדדים וריביות'!B:C,2,FALSE))</f>
        <v>34278506.646936104</v>
      </c>
      <c r="F10748" s="46">
        <f>IF($B$5=1,'ריבית יומית'!D10742,'ריבית יומית'!G10742)</f>
        <v>2.7242892239431882E-5</v>
      </c>
      <c r="G10748" s="50">
        <f t="shared" si="1212"/>
        <v>0</v>
      </c>
      <c r="H10748" s="29">
        <f t="shared" si="1210"/>
        <v>1</v>
      </c>
      <c r="I10748" s="30">
        <f>VLOOKUP(B10747,'מדדים וריביות'!B:C,2)</f>
        <v>34516080.455380201</v>
      </c>
      <c r="K10748" s="39">
        <f t="shared" si="1213"/>
        <v>0</v>
      </c>
      <c r="L10748" s="39">
        <f t="shared" si="1214"/>
        <v>0</v>
      </c>
      <c r="M10748" s="39">
        <f t="shared" si="1215"/>
        <v>0</v>
      </c>
      <c r="N10748" s="41">
        <f t="shared" si="1216"/>
        <v>0</v>
      </c>
    </row>
    <row r="10749" spans="2:14">
      <c r="B10749" s="1">
        <v>43614</v>
      </c>
      <c r="C10749" s="1">
        <f t="shared" si="1211"/>
        <v>43586</v>
      </c>
      <c r="E10749" s="42">
        <f>IF(DAY(B10749)&gt;14,VLOOKUP(DATE(YEAR(C10749),MONTH(C10749)-1,DAY(1)),'מדדים וריביות'!B:C,2,FALSE),VLOOKUP(DATE(YEAR(C10749),MONTH(C10749)-2,DAY(1)),'מדדים וריביות'!B:C,2,FALSE))</f>
        <v>34278506.646936104</v>
      </c>
      <c r="F10749" s="46">
        <f>IF($B$5=1,'ריבית יומית'!D10743,'ריבית יומית'!G10743)</f>
        <v>2.7242892239431882E-5</v>
      </c>
      <c r="G10749" s="50">
        <f t="shared" si="1212"/>
        <v>0</v>
      </c>
      <c r="H10749" s="29">
        <f t="shared" si="1210"/>
        <v>1</v>
      </c>
      <c r="I10749" s="30">
        <f>VLOOKUP(B10748,'מדדים וריביות'!B:C,2)</f>
        <v>34516080.455380201</v>
      </c>
      <c r="K10749" s="39">
        <f t="shared" si="1213"/>
        <v>0</v>
      </c>
      <c r="L10749" s="39">
        <f t="shared" si="1214"/>
        <v>0</v>
      </c>
      <c r="M10749" s="39">
        <f t="shared" si="1215"/>
        <v>0</v>
      </c>
      <c r="N10749" s="41">
        <f t="shared" si="1216"/>
        <v>0</v>
      </c>
    </row>
    <row r="10750" spans="2:14">
      <c r="B10750" s="1">
        <v>43615</v>
      </c>
      <c r="C10750" s="1">
        <f t="shared" si="1211"/>
        <v>43586</v>
      </c>
      <c r="E10750" s="42">
        <f>IF(DAY(B10750)&gt;14,VLOOKUP(DATE(YEAR(C10750),MONTH(C10750)-1,DAY(1)),'מדדים וריביות'!B:C,2,FALSE),VLOOKUP(DATE(YEAR(C10750),MONTH(C10750)-2,DAY(1)),'מדדים וריביות'!B:C,2,FALSE))</f>
        <v>34278506.646936104</v>
      </c>
      <c r="F10750" s="46">
        <f>IF($B$5=1,'ריבית יומית'!D10744,'ריבית יומית'!G10744)</f>
        <v>2.7242892239431882E-5</v>
      </c>
      <c r="G10750" s="50">
        <f t="shared" si="1212"/>
        <v>0</v>
      </c>
      <c r="H10750" s="29">
        <f t="shared" si="1210"/>
        <v>1</v>
      </c>
      <c r="I10750" s="30">
        <f>VLOOKUP(B10749,'מדדים וריביות'!B:C,2)</f>
        <v>34516080.455380201</v>
      </c>
      <c r="K10750" s="39">
        <f t="shared" si="1213"/>
        <v>0</v>
      </c>
      <c r="L10750" s="39">
        <f t="shared" si="1214"/>
        <v>0</v>
      </c>
      <c r="M10750" s="39">
        <f t="shared" si="1215"/>
        <v>0</v>
      </c>
      <c r="N10750" s="41">
        <f t="shared" si="1216"/>
        <v>0</v>
      </c>
    </row>
    <row r="10751" spans="2:14">
      <c r="B10751" s="1">
        <v>43616</v>
      </c>
      <c r="C10751" s="1">
        <f t="shared" si="1211"/>
        <v>43586</v>
      </c>
      <c r="E10751" s="42">
        <f>IF(DAY(B10751)&gt;14,VLOOKUP(DATE(YEAR(C10751),MONTH(C10751)-1,DAY(1)),'מדדים וריביות'!B:C,2,FALSE),VLOOKUP(DATE(YEAR(C10751),MONTH(C10751)-2,DAY(1)),'מדדים וריביות'!B:C,2,FALSE))</f>
        <v>34278506.646936104</v>
      </c>
      <c r="F10751" s="46">
        <f>IF($B$5=1,'ריבית יומית'!D10745,'ריבית יומית'!G10745)</f>
        <v>2.7242892239431882E-5</v>
      </c>
      <c r="G10751" s="50">
        <f t="shared" si="1212"/>
        <v>0</v>
      </c>
      <c r="H10751" s="29">
        <f t="shared" si="1210"/>
        <v>1</v>
      </c>
      <c r="I10751" s="30">
        <f>VLOOKUP(B10750,'מדדים וריביות'!B:C,2)</f>
        <v>34516080.455380201</v>
      </c>
      <c r="K10751" s="39">
        <f t="shared" si="1213"/>
        <v>0</v>
      </c>
      <c r="L10751" s="39">
        <f t="shared" si="1214"/>
        <v>0</v>
      </c>
      <c r="M10751" s="39">
        <f t="shared" si="1215"/>
        <v>0</v>
      </c>
      <c r="N10751" s="41">
        <f t="shared" si="1216"/>
        <v>0</v>
      </c>
    </row>
    <row r="10752" spans="2:14">
      <c r="B10752" s="1">
        <v>43617</v>
      </c>
      <c r="C10752" s="1">
        <f t="shared" si="1211"/>
        <v>43617</v>
      </c>
      <c r="E10752" s="42">
        <f>IF(DAY(B10752)&gt;14,VLOOKUP(DATE(YEAR(C10752),MONTH(C10752)-1,DAY(1)),'מדדים וריביות'!B:C,2,FALSE),VLOOKUP(DATE(YEAR(C10752),MONTH(C10752)-2,DAY(1)),'מדדים וריביות'!B:C,2,FALSE))</f>
        <v>34278506.646936104</v>
      </c>
      <c r="F10752" s="46">
        <f>IF($B$5=1,'ריבית יומית'!D10746,'ריבית יומית'!G10746)</f>
        <v>2.7242892239431882E-5</v>
      </c>
      <c r="G10752" s="50">
        <f t="shared" si="1212"/>
        <v>0</v>
      </c>
      <c r="H10752" s="29">
        <f t="shared" si="1210"/>
        <v>1</v>
      </c>
      <c r="I10752" s="30">
        <f>VLOOKUP(B10751,'מדדים וריביות'!B:C,2)</f>
        <v>34516080.455380201</v>
      </c>
      <c r="K10752" s="39">
        <f t="shared" si="1213"/>
        <v>0</v>
      </c>
      <c r="L10752" s="39">
        <f t="shared" si="1214"/>
        <v>0</v>
      </c>
      <c r="M10752" s="39">
        <f t="shared" si="1215"/>
        <v>0</v>
      </c>
      <c r="N10752" s="41">
        <f t="shared" si="1216"/>
        <v>0</v>
      </c>
    </row>
    <row r="10753" spans="2:14">
      <c r="B10753" s="1">
        <v>43618</v>
      </c>
      <c r="C10753" s="1">
        <f t="shared" si="1211"/>
        <v>43617</v>
      </c>
      <c r="E10753" s="42">
        <f>IF(DAY(B10753)&gt;14,VLOOKUP(DATE(YEAR(C10753),MONTH(C10753)-1,DAY(1)),'מדדים וריביות'!B:C,2,FALSE),VLOOKUP(DATE(YEAR(C10753),MONTH(C10753)-2,DAY(1)),'מדדים וריביות'!B:C,2,FALSE))</f>
        <v>34278506.646936104</v>
      </c>
      <c r="F10753" s="46">
        <f>IF($B$5=1,'ריבית יומית'!D10747,'ריבית יומית'!G10747)</f>
        <v>2.7242892239431882E-5</v>
      </c>
      <c r="G10753" s="50">
        <f t="shared" si="1212"/>
        <v>0</v>
      </c>
      <c r="H10753" s="29">
        <f t="shared" si="1210"/>
        <v>1</v>
      </c>
      <c r="I10753" s="30">
        <f>VLOOKUP(B10752,'מדדים וריביות'!B:C,2)</f>
        <v>34312445.762428097</v>
      </c>
      <c r="K10753" s="39">
        <f t="shared" si="1213"/>
        <v>0</v>
      </c>
      <c r="L10753" s="39">
        <f t="shared" si="1214"/>
        <v>0</v>
      </c>
      <c r="M10753" s="39">
        <f t="shared" si="1215"/>
        <v>0</v>
      </c>
      <c r="N10753" s="41">
        <f t="shared" si="1216"/>
        <v>0</v>
      </c>
    </row>
    <row r="10754" spans="2:14">
      <c r="B10754" s="1">
        <v>43619</v>
      </c>
      <c r="C10754" s="1">
        <f t="shared" si="1211"/>
        <v>43617</v>
      </c>
      <c r="E10754" s="42">
        <f>IF(DAY(B10754)&gt;14,VLOOKUP(DATE(YEAR(C10754),MONTH(C10754)-1,DAY(1)),'מדדים וריביות'!B:C,2,FALSE),VLOOKUP(DATE(YEAR(C10754),MONTH(C10754)-2,DAY(1)),'מדדים וריביות'!B:C,2,FALSE))</f>
        <v>34278506.646936104</v>
      </c>
      <c r="F10754" s="46">
        <f>IF($B$5=1,'ריבית יומית'!D10748,'ריבית יומית'!G10748)</f>
        <v>2.7242892239431882E-5</v>
      </c>
      <c r="G10754" s="50">
        <f t="shared" si="1212"/>
        <v>0</v>
      </c>
      <c r="H10754" s="29">
        <f t="shared" si="1210"/>
        <v>1</v>
      </c>
      <c r="I10754" s="30">
        <f>VLOOKUP(B10753,'מדדים וריביות'!B:C,2)</f>
        <v>34312445.762428097</v>
      </c>
      <c r="K10754" s="39">
        <f t="shared" si="1213"/>
        <v>0</v>
      </c>
      <c r="L10754" s="39">
        <f t="shared" si="1214"/>
        <v>0</v>
      </c>
      <c r="M10754" s="39">
        <f t="shared" si="1215"/>
        <v>0</v>
      </c>
      <c r="N10754" s="41">
        <f t="shared" si="1216"/>
        <v>0</v>
      </c>
    </row>
    <row r="10755" spans="2:14">
      <c r="B10755" s="1">
        <v>43620</v>
      </c>
      <c r="C10755" s="1">
        <f t="shared" si="1211"/>
        <v>43617</v>
      </c>
      <c r="E10755" s="42">
        <f>IF(DAY(B10755)&gt;14,VLOOKUP(DATE(YEAR(C10755),MONTH(C10755)-1,DAY(1)),'מדדים וריביות'!B:C,2,FALSE),VLOOKUP(DATE(YEAR(C10755),MONTH(C10755)-2,DAY(1)),'מדדים וריביות'!B:C,2,FALSE))</f>
        <v>34278506.646936104</v>
      </c>
      <c r="F10755" s="46">
        <f>IF($B$5=1,'ריבית יומית'!D10749,'ריבית יומית'!G10749)</f>
        <v>2.7242892239431882E-5</v>
      </c>
      <c r="G10755" s="50">
        <f t="shared" si="1212"/>
        <v>0</v>
      </c>
      <c r="H10755" s="29">
        <f t="shared" si="1210"/>
        <v>1</v>
      </c>
      <c r="I10755" s="30">
        <f>VLOOKUP(B10754,'מדדים וריביות'!B:C,2)</f>
        <v>34312445.762428097</v>
      </c>
      <c r="K10755" s="39">
        <f t="shared" si="1213"/>
        <v>0</v>
      </c>
      <c r="L10755" s="39">
        <f t="shared" si="1214"/>
        <v>0</v>
      </c>
      <c r="M10755" s="39">
        <f t="shared" si="1215"/>
        <v>0</v>
      </c>
      <c r="N10755" s="41">
        <f t="shared" si="1216"/>
        <v>0</v>
      </c>
    </row>
    <row r="10756" spans="2:14">
      <c r="B10756" s="1">
        <v>43621</v>
      </c>
      <c r="C10756" s="1">
        <f t="shared" si="1211"/>
        <v>43617</v>
      </c>
      <c r="E10756" s="42">
        <f>IF(DAY(B10756)&gt;14,VLOOKUP(DATE(YEAR(C10756),MONTH(C10756)-1,DAY(1)),'מדדים וריביות'!B:C,2,FALSE),VLOOKUP(DATE(YEAR(C10756),MONTH(C10756)-2,DAY(1)),'מדדים וריביות'!B:C,2,FALSE))</f>
        <v>34278506.646936104</v>
      </c>
      <c r="F10756" s="46">
        <f>IF($B$5=1,'ריבית יומית'!D10750,'ריבית יומית'!G10750)</f>
        <v>2.7242892239431882E-5</v>
      </c>
      <c r="G10756" s="50">
        <f t="shared" si="1212"/>
        <v>0</v>
      </c>
      <c r="H10756" s="29">
        <f t="shared" si="1210"/>
        <v>1</v>
      </c>
      <c r="I10756" s="30">
        <f>VLOOKUP(B10755,'מדדים וריביות'!B:C,2)</f>
        <v>34312445.762428097</v>
      </c>
      <c r="K10756" s="39">
        <f t="shared" si="1213"/>
        <v>0</v>
      </c>
      <c r="L10756" s="39">
        <f t="shared" si="1214"/>
        <v>0</v>
      </c>
      <c r="M10756" s="39">
        <f t="shared" si="1215"/>
        <v>0</v>
      </c>
      <c r="N10756" s="41">
        <f t="shared" si="1216"/>
        <v>0</v>
      </c>
    </row>
    <row r="10757" spans="2:14">
      <c r="B10757" s="1">
        <v>43622</v>
      </c>
      <c r="C10757" s="1">
        <f t="shared" si="1211"/>
        <v>43617</v>
      </c>
      <c r="E10757" s="42">
        <f>IF(DAY(B10757)&gt;14,VLOOKUP(DATE(YEAR(C10757),MONTH(C10757)-1,DAY(1)),'מדדים וריביות'!B:C,2,FALSE),VLOOKUP(DATE(YEAR(C10757),MONTH(C10757)-2,DAY(1)),'מדדים וריביות'!B:C,2,FALSE))</f>
        <v>34278506.646936104</v>
      </c>
      <c r="F10757" s="46">
        <f>IF($B$5=1,'ריבית יומית'!D10751,'ריבית יומית'!G10751)</f>
        <v>2.7242892239431882E-5</v>
      </c>
      <c r="G10757" s="50">
        <f t="shared" si="1212"/>
        <v>0</v>
      </c>
      <c r="H10757" s="29">
        <f t="shared" si="1210"/>
        <v>1</v>
      </c>
      <c r="I10757" s="30">
        <f>VLOOKUP(B10756,'מדדים וריביות'!B:C,2)</f>
        <v>34312445.762428097</v>
      </c>
      <c r="K10757" s="39">
        <f t="shared" si="1213"/>
        <v>0</v>
      </c>
      <c r="L10757" s="39">
        <f t="shared" si="1214"/>
        <v>0</v>
      </c>
      <c r="M10757" s="39">
        <f t="shared" si="1215"/>
        <v>0</v>
      </c>
      <c r="N10757" s="41">
        <f t="shared" si="1216"/>
        <v>0</v>
      </c>
    </row>
    <row r="10758" spans="2:14">
      <c r="B10758" s="1">
        <v>43623</v>
      </c>
      <c r="C10758" s="1">
        <f t="shared" si="1211"/>
        <v>43617</v>
      </c>
      <c r="E10758" s="42">
        <f>IF(DAY(B10758)&gt;14,VLOOKUP(DATE(YEAR(C10758),MONTH(C10758)-1,DAY(1)),'מדדים וריביות'!B:C,2,FALSE),VLOOKUP(DATE(YEAR(C10758),MONTH(C10758)-2,DAY(1)),'מדדים וריביות'!B:C,2,FALSE))</f>
        <v>34278506.646936104</v>
      </c>
      <c r="F10758" s="46">
        <f>IF($B$5=1,'ריבית יומית'!D10752,'ריבית יומית'!G10752)</f>
        <v>2.7242892239431882E-5</v>
      </c>
      <c r="G10758" s="50">
        <f t="shared" si="1212"/>
        <v>0</v>
      </c>
      <c r="H10758" s="29">
        <f t="shared" si="1210"/>
        <v>1</v>
      </c>
      <c r="I10758" s="30">
        <f>VLOOKUP(B10757,'מדדים וריביות'!B:C,2)</f>
        <v>34312445.762428097</v>
      </c>
      <c r="K10758" s="39">
        <f t="shared" si="1213"/>
        <v>0</v>
      </c>
      <c r="L10758" s="39">
        <f t="shared" si="1214"/>
        <v>0</v>
      </c>
      <c r="M10758" s="39">
        <f t="shared" si="1215"/>
        <v>0</v>
      </c>
      <c r="N10758" s="41">
        <f t="shared" si="1216"/>
        <v>0</v>
      </c>
    </row>
    <row r="10759" spans="2:14">
      <c r="B10759" s="1">
        <v>43624</v>
      </c>
      <c r="C10759" s="1">
        <f t="shared" si="1211"/>
        <v>43617</v>
      </c>
      <c r="E10759" s="42">
        <f>IF(DAY(B10759)&gt;14,VLOOKUP(DATE(YEAR(C10759),MONTH(C10759)-1,DAY(1)),'מדדים וריביות'!B:C,2,FALSE),VLOOKUP(DATE(YEAR(C10759),MONTH(C10759)-2,DAY(1)),'מדדים וריביות'!B:C,2,FALSE))</f>
        <v>34278506.646936104</v>
      </c>
      <c r="F10759" s="46">
        <f>IF($B$5=1,'ריבית יומית'!D10753,'ריבית יומית'!G10753)</f>
        <v>2.7242892239431882E-5</v>
      </c>
      <c r="G10759" s="50">
        <f t="shared" si="1212"/>
        <v>0</v>
      </c>
      <c r="H10759" s="29">
        <f t="shared" si="1210"/>
        <v>1</v>
      </c>
      <c r="I10759" s="30">
        <f>VLOOKUP(B10758,'מדדים וריביות'!B:C,2)</f>
        <v>34312445.762428097</v>
      </c>
      <c r="K10759" s="39">
        <f t="shared" si="1213"/>
        <v>0</v>
      </c>
      <c r="L10759" s="39">
        <f t="shared" si="1214"/>
        <v>0</v>
      </c>
      <c r="M10759" s="39">
        <f t="shared" si="1215"/>
        <v>0</v>
      </c>
      <c r="N10759" s="41">
        <f t="shared" si="1216"/>
        <v>0</v>
      </c>
    </row>
    <row r="10760" spans="2:14">
      <c r="B10760" s="1">
        <v>43625</v>
      </c>
      <c r="C10760" s="1">
        <f t="shared" si="1211"/>
        <v>43617</v>
      </c>
      <c r="E10760" s="42">
        <f>IF(DAY(B10760)&gt;14,VLOOKUP(DATE(YEAR(C10760),MONTH(C10760)-1,DAY(1)),'מדדים וריביות'!B:C,2,FALSE),VLOOKUP(DATE(YEAR(C10760),MONTH(C10760)-2,DAY(1)),'מדדים וריביות'!B:C,2,FALSE))</f>
        <v>34278506.646936104</v>
      </c>
      <c r="F10760" s="46">
        <f>IF($B$5=1,'ריבית יומית'!D10754,'ריבית יומית'!G10754)</f>
        <v>2.7242892239431882E-5</v>
      </c>
      <c r="G10760" s="50">
        <f t="shared" si="1212"/>
        <v>0</v>
      </c>
      <c r="H10760" s="29">
        <f t="shared" si="1210"/>
        <v>1</v>
      </c>
      <c r="I10760" s="30">
        <f>VLOOKUP(B10759,'מדדים וריביות'!B:C,2)</f>
        <v>34312445.762428097</v>
      </c>
      <c r="K10760" s="39">
        <f t="shared" si="1213"/>
        <v>0</v>
      </c>
      <c r="L10760" s="39">
        <f t="shared" si="1214"/>
        <v>0</v>
      </c>
      <c r="M10760" s="39">
        <f t="shared" si="1215"/>
        <v>0</v>
      </c>
      <c r="N10760" s="41">
        <f t="shared" si="1216"/>
        <v>0</v>
      </c>
    </row>
    <row r="10761" spans="2:14">
      <c r="B10761" s="1">
        <v>43626</v>
      </c>
      <c r="C10761" s="1">
        <f t="shared" si="1211"/>
        <v>43617</v>
      </c>
      <c r="E10761" s="42">
        <f>IF(DAY(B10761)&gt;14,VLOOKUP(DATE(YEAR(C10761),MONTH(C10761)-1,DAY(1)),'מדדים וריביות'!B:C,2,FALSE),VLOOKUP(DATE(YEAR(C10761),MONTH(C10761)-2,DAY(1)),'מדדים וריביות'!B:C,2,FALSE))</f>
        <v>34278506.646936104</v>
      </c>
      <c r="F10761" s="46">
        <f>IF($B$5=1,'ריבית יומית'!D10755,'ריבית יומית'!G10755)</f>
        <v>2.7242892239431882E-5</v>
      </c>
      <c r="G10761" s="50">
        <f t="shared" si="1212"/>
        <v>0</v>
      </c>
      <c r="H10761" s="29">
        <f t="shared" si="1210"/>
        <v>1</v>
      </c>
      <c r="I10761" s="30">
        <f>VLOOKUP(B10760,'מדדים וריביות'!B:C,2)</f>
        <v>34312445.762428097</v>
      </c>
      <c r="K10761" s="39">
        <f t="shared" si="1213"/>
        <v>0</v>
      </c>
      <c r="L10761" s="39">
        <f t="shared" si="1214"/>
        <v>0</v>
      </c>
      <c r="M10761" s="39">
        <f t="shared" si="1215"/>
        <v>0</v>
      </c>
      <c r="N10761" s="41">
        <f t="shared" si="1216"/>
        <v>0</v>
      </c>
    </row>
    <row r="10762" spans="2:14">
      <c r="B10762" s="1">
        <v>43627</v>
      </c>
      <c r="C10762" s="1">
        <f t="shared" si="1211"/>
        <v>43617</v>
      </c>
      <c r="E10762" s="42">
        <f>IF(DAY(B10762)&gt;14,VLOOKUP(DATE(YEAR(C10762),MONTH(C10762)-1,DAY(1)),'מדדים וריביות'!B:C,2,FALSE),VLOOKUP(DATE(YEAR(C10762),MONTH(C10762)-2,DAY(1)),'מדדים וריביות'!B:C,2,FALSE))</f>
        <v>34278506.646936104</v>
      </c>
      <c r="F10762" s="46">
        <f>IF($B$5=1,'ריבית יומית'!D10756,'ריבית יומית'!G10756)</f>
        <v>2.7242892239431882E-5</v>
      </c>
      <c r="G10762" s="50">
        <f t="shared" si="1212"/>
        <v>0</v>
      </c>
      <c r="H10762" s="29">
        <f t="shared" si="1210"/>
        <v>1</v>
      </c>
      <c r="I10762" s="30">
        <f>VLOOKUP(B10761,'מדדים וריביות'!B:C,2)</f>
        <v>34312445.762428097</v>
      </c>
      <c r="K10762" s="39">
        <f t="shared" si="1213"/>
        <v>0</v>
      </c>
      <c r="L10762" s="39">
        <f t="shared" si="1214"/>
        <v>0</v>
      </c>
      <c r="M10762" s="39">
        <f t="shared" si="1215"/>
        <v>0</v>
      </c>
      <c r="N10762" s="41">
        <f t="shared" si="1216"/>
        <v>0</v>
      </c>
    </row>
    <row r="10763" spans="2:14">
      <c r="B10763" s="1">
        <v>43628</v>
      </c>
      <c r="C10763" s="1">
        <f t="shared" si="1211"/>
        <v>43617</v>
      </c>
      <c r="E10763" s="42">
        <f>IF(DAY(B10763)&gt;14,VLOOKUP(DATE(YEAR(C10763),MONTH(C10763)-1,DAY(1)),'מדדים וריביות'!B:C,2,FALSE),VLOOKUP(DATE(YEAR(C10763),MONTH(C10763)-2,DAY(1)),'מדדים וריביות'!B:C,2,FALSE))</f>
        <v>34278506.646936104</v>
      </c>
      <c r="F10763" s="46">
        <f>IF($B$5=1,'ריבית יומית'!D10757,'ריבית יומית'!G10757)</f>
        <v>2.7242892239431882E-5</v>
      </c>
      <c r="G10763" s="50">
        <f t="shared" si="1212"/>
        <v>0</v>
      </c>
      <c r="H10763" s="29">
        <f t="shared" si="1210"/>
        <v>1</v>
      </c>
      <c r="I10763" s="30">
        <f>VLOOKUP(B10762,'מדדים וריביות'!B:C,2)</f>
        <v>34312445.762428097</v>
      </c>
      <c r="K10763" s="39">
        <f t="shared" si="1213"/>
        <v>0</v>
      </c>
      <c r="L10763" s="39">
        <f t="shared" si="1214"/>
        <v>0</v>
      </c>
      <c r="M10763" s="39">
        <f t="shared" si="1215"/>
        <v>0</v>
      </c>
      <c r="N10763" s="41">
        <f t="shared" si="1216"/>
        <v>0</v>
      </c>
    </row>
    <row r="10764" spans="2:14">
      <c r="B10764" s="1">
        <v>43629</v>
      </c>
      <c r="C10764" s="1">
        <f t="shared" si="1211"/>
        <v>43617</v>
      </c>
      <c r="E10764" s="42">
        <f>IF(DAY(B10764)&gt;14,VLOOKUP(DATE(YEAR(C10764),MONTH(C10764)-1,DAY(1)),'מדדים וריביות'!B:C,2,FALSE),VLOOKUP(DATE(YEAR(C10764),MONTH(C10764)-2,DAY(1)),'מדדים וריביות'!B:C,2,FALSE))</f>
        <v>34278506.646936104</v>
      </c>
      <c r="F10764" s="46">
        <f>IF($B$5=1,'ריבית יומית'!D10758,'ריבית יומית'!G10758)</f>
        <v>2.7242892239431882E-5</v>
      </c>
      <c r="G10764" s="50">
        <f t="shared" si="1212"/>
        <v>0</v>
      </c>
      <c r="H10764" s="29">
        <f t="shared" si="1210"/>
        <v>1</v>
      </c>
      <c r="I10764" s="30">
        <f>VLOOKUP(B10763,'מדדים וריביות'!B:C,2)</f>
        <v>34312445.762428097</v>
      </c>
      <c r="K10764" s="39">
        <f t="shared" si="1213"/>
        <v>0</v>
      </c>
      <c r="L10764" s="39">
        <f t="shared" si="1214"/>
        <v>0</v>
      </c>
      <c r="M10764" s="39">
        <f t="shared" si="1215"/>
        <v>0</v>
      </c>
      <c r="N10764" s="41">
        <f t="shared" si="1216"/>
        <v>0</v>
      </c>
    </row>
    <row r="10765" spans="2:14">
      <c r="B10765" s="1">
        <v>43630</v>
      </c>
      <c r="C10765" s="1">
        <f t="shared" si="1211"/>
        <v>43617</v>
      </c>
      <c r="E10765" s="42">
        <f>IF(DAY(B10765)&gt;14,VLOOKUP(DATE(YEAR(C10765),MONTH(C10765)-1,DAY(1)),'מדדים וריביות'!B:C,2,FALSE),VLOOKUP(DATE(YEAR(C10765),MONTH(C10765)-2,DAY(1)),'מדדים וריביות'!B:C,2,FALSE))</f>
        <v>34278506.646936104</v>
      </c>
      <c r="F10765" s="46">
        <f>IF($B$5=1,'ריבית יומית'!D10759,'ריבית יומית'!G10759)</f>
        <v>2.7242892239431882E-5</v>
      </c>
      <c r="G10765" s="50">
        <f t="shared" si="1212"/>
        <v>0</v>
      </c>
      <c r="H10765" s="29">
        <f t="shared" si="1210"/>
        <v>1</v>
      </c>
      <c r="I10765" s="30">
        <f>VLOOKUP(B10764,'מדדים וריביות'!B:C,2)</f>
        <v>34312445.762428097</v>
      </c>
      <c r="K10765" s="39">
        <f t="shared" si="1213"/>
        <v>0</v>
      </c>
      <c r="L10765" s="39">
        <f t="shared" si="1214"/>
        <v>0</v>
      </c>
      <c r="M10765" s="39">
        <f t="shared" si="1215"/>
        <v>0</v>
      </c>
      <c r="N10765" s="41">
        <f t="shared" si="1216"/>
        <v>0</v>
      </c>
    </row>
    <row r="10766" spans="2:14">
      <c r="B10766" s="1">
        <v>43631</v>
      </c>
      <c r="C10766" s="1">
        <f t="shared" si="1211"/>
        <v>43617</v>
      </c>
      <c r="E10766" s="42">
        <f>IF(DAY(B10766)&gt;14,VLOOKUP(DATE(YEAR(C10766),MONTH(C10766)-1,DAY(1)),'מדדים וריביות'!B:C,2,FALSE),VLOOKUP(DATE(YEAR(C10766),MONTH(C10766)-2,DAY(1)),'מדדים וריביות'!B:C,2,FALSE))</f>
        <v>34516080.455380201</v>
      </c>
      <c r="F10766" s="46">
        <f>IF($B$5=1,'ריבית יומית'!D10760,'ריבית יומית'!G10760)</f>
        <v>2.7242892239431882E-5</v>
      </c>
      <c r="G10766" s="50">
        <f t="shared" si="1212"/>
        <v>0</v>
      </c>
      <c r="H10766" s="29">
        <f t="shared" si="1210"/>
        <v>1</v>
      </c>
      <c r="I10766" s="30">
        <f>VLOOKUP(B10765,'מדדים וריביות'!B:C,2)</f>
        <v>34312445.762428097</v>
      </c>
      <c r="K10766" s="39">
        <f t="shared" si="1213"/>
        <v>0</v>
      </c>
      <c r="L10766" s="39">
        <f t="shared" si="1214"/>
        <v>0</v>
      </c>
      <c r="M10766" s="39">
        <f t="shared" si="1215"/>
        <v>0</v>
      </c>
      <c r="N10766" s="41">
        <f t="shared" si="1216"/>
        <v>0</v>
      </c>
    </row>
    <row r="10767" spans="2:14">
      <c r="B10767" s="1">
        <v>43632</v>
      </c>
      <c r="C10767" s="1">
        <f t="shared" si="1211"/>
        <v>43617</v>
      </c>
      <c r="E10767" s="42">
        <f>IF(DAY(B10767)&gt;14,VLOOKUP(DATE(YEAR(C10767),MONTH(C10767)-1,DAY(1)),'מדדים וריביות'!B:C,2,FALSE),VLOOKUP(DATE(YEAR(C10767),MONTH(C10767)-2,DAY(1)),'מדדים וריביות'!B:C,2,FALSE))</f>
        <v>34516080.455380201</v>
      </c>
      <c r="F10767" s="46">
        <f>IF($B$5=1,'ריבית יומית'!D10761,'ריבית יומית'!G10761)</f>
        <v>2.7242892239431882E-5</v>
      </c>
      <c r="G10767" s="50">
        <f t="shared" si="1212"/>
        <v>0</v>
      </c>
      <c r="H10767" s="29">
        <f t="shared" si="1210"/>
        <v>1</v>
      </c>
      <c r="I10767" s="30">
        <f>VLOOKUP(B10766,'מדדים וריביות'!B:C,2)</f>
        <v>34312445.762428097</v>
      </c>
      <c r="K10767" s="39">
        <f t="shared" si="1213"/>
        <v>0</v>
      </c>
      <c r="L10767" s="39">
        <f t="shared" si="1214"/>
        <v>0</v>
      </c>
      <c r="M10767" s="39">
        <f t="shared" si="1215"/>
        <v>0</v>
      </c>
      <c r="N10767" s="41">
        <f t="shared" si="1216"/>
        <v>0</v>
      </c>
    </row>
    <row r="10768" spans="2:14">
      <c r="B10768" s="1">
        <v>43633</v>
      </c>
      <c r="C10768" s="1">
        <f t="shared" si="1211"/>
        <v>43617</v>
      </c>
      <c r="E10768" s="42">
        <f>IF(DAY(B10768)&gt;14,VLOOKUP(DATE(YEAR(C10768),MONTH(C10768)-1,DAY(1)),'מדדים וריביות'!B:C,2,FALSE),VLOOKUP(DATE(YEAR(C10768),MONTH(C10768)-2,DAY(1)),'מדדים וריביות'!B:C,2,FALSE))</f>
        <v>34516080.455380201</v>
      </c>
      <c r="F10768" s="46">
        <f>IF($B$5=1,'ריבית יומית'!D10762,'ריבית יומית'!G10762)</f>
        <v>2.7242892239431882E-5</v>
      </c>
      <c r="G10768" s="50">
        <f t="shared" si="1212"/>
        <v>0</v>
      </c>
      <c r="H10768" s="29">
        <f t="shared" si="1210"/>
        <v>1</v>
      </c>
      <c r="I10768" s="30">
        <f>VLOOKUP(B10767,'מדדים וריביות'!B:C,2)</f>
        <v>34312445.762428097</v>
      </c>
      <c r="K10768" s="39">
        <f t="shared" si="1213"/>
        <v>0</v>
      </c>
      <c r="L10768" s="39">
        <f t="shared" si="1214"/>
        <v>0</v>
      </c>
      <c r="M10768" s="39">
        <f t="shared" si="1215"/>
        <v>0</v>
      </c>
      <c r="N10768" s="41">
        <f t="shared" si="1216"/>
        <v>0</v>
      </c>
    </row>
    <row r="10769" spans="2:14">
      <c r="B10769" s="1">
        <v>43634</v>
      </c>
      <c r="C10769" s="1">
        <f t="shared" si="1211"/>
        <v>43617</v>
      </c>
      <c r="E10769" s="42">
        <f>IF(DAY(B10769)&gt;14,VLOOKUP(DATE(YEAR(C10769),MONTH(C10769)-1,DAY(1)),'מדדים וריביות'!B:C,2,FALSE),VLOOKUP(DATE(YEAR(C10769),MONTH(C10769)-2,DAY(1)),'מדדים וריביות'!B:C,2,FALSE))</f>
        <v>34516080.455380201</v>
      </c>
      <c r="F10769" s="46">
        <f>IF($B$5=1,'ריבית יומית'!D10763,'ריבית יומית'!G10763)</f>
        <v>2.7242892239431882E-5</v>
      </c>
      <c r="G10769" s="50">
        <f t="shared" si="1212"/>
        <v>0</v>
      </c>
      <c r="H10769" s="29">
        <f t="shared" si="1210"/>
        <v>1</v>
      </c>
      <c r="I10769" s="30">
        <f>VLOOKUP(B10768,'מדדים וריביות'!B:C,2)</f>
        <v>34312445.762428097</v>
      </c>
      <c r="K10769" s="39">
        <f t="shared" si="1213"/>
        <v>0</v>
      </c>
      <c r="L10769" s="39">
        <f t="shared" si="1214"/>
        <v>0</v>
      </c>
      <c r="M10769" s="39">
        <f t="shared" si="1215"/>
        <v>0</v>
      </c>
      <c r="N10769" s="41">
        <f t="shared" si="1216"/>
        <v>0</v>
      </c>
    </row>
    <row r="10770" spans="2:14">
      <c r="B10770" s="1">
        <v>43635</v>
      </c>
      <c r="C10770" s="1">
        <f t="shared" si="1211"/>
        <v>43617</v>
      </c>
      <c r="E10770" s="42">
        <f>IF(DAY(B10770)&gt;14,VLOOKUP(DATE(YEAR(C10770),MONTH(C10770)-1,DAY(1)),'מדדים וריביות'!B:C,2,FALSE),VLOOKUP(DATE(YEAR(C10770),MONTH(C10770)-2,DAY(1)),'מדדים וריביות'!B:C,2,FALSE))</f>
        <v>34516080.455380201</v>
      </c>
      <c r="F10770" s="46">
        <f>IF($B$5=1,'ריבית יומית'!D10764,'ריבית יומית'!G10764)</f>
        <v>2.7242892239431882E-5</v>
      </c>
      <c r="G10770" s="50">
        <f t="shared" si="1212"/>
        <v>0</v>
      </c>
      <c r="H10770" s="29">
        <f t="shared" si="1210"/>
        <v>1</v>
      </c>
      <c r="I10770" s="30">
        <f>VLOOKUP(B10769,'מדדים וריביות'!B:C,2)</f>
        <v>34312445.762428097</v>
      </c>
      <c r="K10770" s="39">
        <f t="shared" si="1213"/>
        <v>0</v>
      </c>
      <c r="L10770" s="39">
        <f t="shared" si="1214"/>
        <v>0</v>
      </c>
      <c r="M10770" s="39">
        <f t="shared" si="1215"/>
        <v>0</v>
      </c>
      <c r="N10770" s="41">
        <f t="shared" si="1216"/>
        <v>0</v>
      </c>
    </row>
    <row r="10771" spans="2:14">
      <c r="B10771" s="1">
        <v>43636</v>
      </c>
      <c r="C10771" s="1">
        <f t="shared" si="1211"/>
        <v>43617</v>
      </c>
      <c r="E10771" s="42">
        <f>IF(DAY(B10771)&gt;14,VLOOKUP(DATE(YEAR(C10771),MONTH(C10771)-1,DAY(1)),'מדדים וריביות'!B:C,2,FALSE),VLOOKUP(DATE(YEAR(C10771),MONTH(C10771)-2,DAY(1)),'מדדים וריביות'!B:C,2,FALSE))</f>
        <v>34516080.455380201</v>
      </c>
      <c r="F10771" s="46">
        <f>IF($B$5=1,'ריבית יומית'!D10765,'ריבית יומית'!G10765)</f>
        <v>2.7242892239431882E-5</v>
      </c>
      <c r="G10771" s="50">
        <f t="shared" si="1212"/>
        <v>0</v>
      </c>
      <c r="H10771" s="29">
        <f t="shared" si="1210"/>
        <v>1</v>
      </c>
      <c r="I10771" s="30">
        <f>VLOOKUP(B10770,'מדדים וריביות'!B:C,2)</f>
        <v>34312445.762428097</v>
      </c>
      <c r="K10771" s="39">
        <f t="shared" si="1213"/>
        <v>0</v>
      </c>
      <c r="L10771" s="39">
        <f t="shared" si="1214"/>
        <v>0</v>
      </c>
      <c r="M10771" s="39">
        <f t="shared" si="1215"/>
        <v>0</v>
      </c>
      <c r="N10771" s="41">
        <f t="shared" si="1216"/>
        <v>0</v>
      </c>
    </row>
    <row r="10772" spans="2:14">
      <c r="B10772" s="1">
        <v>43637</v>
      </c>
      <c r="C10772" s="1">
        <f t="shared" si="1211"/>
        <v>43617</v>
      </c>
      <c r="E10772" s="42">
        <f>IF(DAY(B10772)&gt;14,VLOOKUP(DATE(YEAR(C10772),MONTH(C10772)-1,DAY(1)),'מדדים וריביות'!B:C,2,FALSE),VLOOKUP(DATE(YEAR(C10772),MONTH(C10772)-2,DAY(1)),'מדדים וריביות'!B:C,2,FALSE))</f>
        <v>34516080.455380201</v>
      </c>
      <c r="F10772" s="46">
        <f>IF($B$5=1,'ריבית יומית'!D10766,'ריבית יומית'!G10766)</f>
        <v>2.7242892239431882E-5</v>
      </c>
      <c r="G10772" s="50">
        <f t="shared" si="1212"/>
        <v>0</v>
      </c>
      <c r="H10772" s="29">
        <f t="shared" si="1210"/>
        <v>1</v>
      </c>
      <c r="I10772" s="30">
        <f>VLOOKUP(B10771,'מדדים וריביות'!B:C,2)</f>
        <v>34312445.762428097</v>
      </c>
      <c r="K10772" s="39">
        <f t="shared" si="1213"/>
        <v>0</v>
      </c>
      <c r="L10772" s="39">
        <f t="shared" si="1214"/>
        <v>0</v>
      </c>
      <c r="M10772" s="39">
        <f t="shared" si="1215"/>
        <v>0</v>
      </c>
      <c r="N10772" s="41">
        <f t="shared" si="1216"/>
        <v>0</v>
      </c>
    </row>
    <row r="10773" spans="2:14">
      <c r="B10773" s="1">
        <v>43638</v>
      </c>
      <c r="C10773" s="1">
        <f t="shared" si="1211"/>
        <v>43617</v>
      </c>
      <c r="E10773" s="42">
        <f>IF(DAY(B10773)&gt;14,VLOOKUP(DATE(YEAR(C10773),MONTH(C10773)-1,DAY(1)),'מדדים וריביות'!B:C,2,FALSE),VLOOKUP(DATE(YEAR(C10773),MONTH(C10773)-2,DAY(1)),'מדדים וריביות'!B:C,2,FALSE))</f>
        <v>34516080.455380201</v>
      </c>
      <c r="F10773" s="46">
        <f>IF($B$5=1,'ריבית יומית'!D10767,'ריבית יומית'!G10767)</f>
        <v>2.7242892239431882E-5</v>
      </c>
      <c r="G10773" s="50">
        <f t="shared" si="1212"/>
        <v>0</v>
      </c>
      <c r="H10773" s="29">
        <f t="shared" si="1210"/>
        <v>1</v>
      </c>
      <c r="I10773" s="30">
        <f>VLOOKUP(B10772,'מדדים וריביות'!B:C,2)</f>
        <v>34312445.762428097</v>
      </c>
      <c r="K10773" s="39">
        <f t="shared" si="1213"/>
        <v>0</v>
      </c>
      <c r="L10773" s="39">
        <f t="shared" si="1214"/>
        <v>0</v>
      </c>
      <c r="M10773" s="39">
        <f t="shared" si="1215"/>
        <v>0</v>
      </c>
      <c r="N10773" s="41">
        <f t="shared" si="1216"/>
        <v>0</v>
      </c>
    </row>
    <row r="10774" spans="2:14">
      <c r="B10774" s="1">
        <v>43639</v>
      </c>
      <c r="C10774" s="1">
        <f t="shared" si="1211"/>
        <v>43617</v>
      </c>
      <c r="E10774" s="42">
        <f>IF(DAY(B10774)&gt;14,VLOOKUP(DATE(YEAR(C10774),MONTH(C10774)-1,DAY(1)),'מדדים וריביות'!B:C,2,FALSE),VLOOKUP(DATE(YEAR(C10774),MONTH(C10774)-2,DAY(1)),'מדדים וריביות'!B:C,2,FALSE))</f>
        <v>34516080.455380201</v>
      </c>
      <c r="F10774" s="46">
        <f>IF($B$5=1,'ריבית יומית'!D10768,'ריבית יומית'!G10768)</f>
        <v>2.7242892239431882E-5</v>
      </c>
      <c r="G10774" s="50">
        <f t="shared" si="1212"/>
        <v>0</v>
      </c>
      <c r="H10774" s="29">
        <f t="shared" si="1210"/>
        <v>1</v>
      </c>
      <c r="I10774" s="30">
        <f>VLOOKUP(B10773,'מדדים וריביות'!B:C,2)</f>
        <v>34312445.762428097</v>
      </c>
      <c r="K10774" s="39">
        <f t="shared" si="1213"/>
        <v>0</v>
      </c>
      <c r="L10774" s="39">
        <f t="shared" si="1214"/>
        <v>0</v>
      </c>
      <c r="M10774" s="39">
        <f t="shared" si="1215"/>
        <v>0</v>
      </c>
      <c r="N10774" s="41">
        <f t="shared" si="1216"/>
        <v>0</v>
      </c>
    </row>
    <row r="10775" spans="2:14">
      <c r="B10775" s="1">
        <v>43640</v>
      </c>
      <c r="C10775" s="1">
        <f t="shared" si="1211"/>
        <v>43617</v>
      </c>
      <c r="E10775" s="42">
        <f>IF(DAY(B10775)&gt;14,VLOOKUP(DATE(YEAR(C10775),MONTH(C10775)-1,DAY(1)),'מדדים וריביות'!B:C,2,FALSE),VLOOKUP(DATE(YEAR(C10775),MONTH(C10775)-2,DAY(1)),'מדדים וריביות'!B:C,2,FALSE))</f>
        <v>34516080.455380201</v>
      </c>
      <c r="F10775" s="46">
        <f>IF($B$5=1,'ריבית יומית'!D10769,'ריבית יומית'!G10769)</f>
        <v>2.7242892239431882E-5</v>
      </c>
      <c r="G10775" s="50">
        <f t="shared" si="1212"/>
        <v>0</v>
      </c>
      <c r="H10775" s="29">
        <f t="shared" si="1210"/>
        <v>1</v>
      </c>
      <c r="I10775" s="30">
        <f>VLOOKUP(B10774,'מדדים וריביות'!B:C,2)</f>
        <v>34312445.762428097</v>
      </c>
      <c r="K10775" s="39">
        <f t="shared" si="1213"/>
        <v>0</v>
      </c>
      <c r="L10775" s="39">
        <f t="shared" si="1214"/>
        <v>0</v>
      </c>
      <c r="M10775" s="39">
        <f t="shared" si="1215"/>
        <v>0</v>
      </c>
      <c r="N10775" s="41">
        <f t="shared" si="1216"/>
        <v>0</v>
      </c>
    </row>
    <row r="10776" spans="2:14">
      <c r="B10776" s="1">
        <v>43641</v>
      </c>
      <c r="C10776" s="1">
        <f t="shared" si="1211"/>
        <v>43617</v>
      </c>
      <c r="E10776" s="42">
        <f>IF(DAY(B10776)&gt;14,VLOOKUP(DATE(YEAR(C10776),MONTH(C10776)-1,DAY(1)),'מדדים וריביות'!B:C,2,FALSE),VLOOKUP(DATE(YEAR(C10776),MONTH(C10776)-2,DAY(1)),'מדדים וריביות'!B:C,2,FALSE))</f>
        <v>34516080.455380201</v>
      </c>
      <c r="F10776" s="46">
        <f>IF($B$5=1,'ריבית יומית'!D10770,'ריבית יומית'!G10770)</f>
        <v>2.7242892239431882E-5</v>
      </c>
      <c r="G10776" s="50">
        <f t="shared" si="1212"/>
        <v>0</v>
      </c>
      <c r="H10776" s="29">
        <f t="shared" si="1210"/>
        <v>1</v>
      </c>
      <c r="I10776" s="30">
        <f>VLOOKUP(B10775,'מדדים וריביות'!B:C,2)</f>
        <v>34312445.762428097</v>
      </c>
      <c r="K10776" s="39">
        <f t="shared" si="1213"/>
        <v>0</v>
      </c>
      <c r="L10776" s="39">
        <f t="shared" si="1214"/>
        <v>0</v>
      </c>
      <c r="M10776" s="39">
        <f t="shared" si="1215"/>
        <v>0</v>
      </c>
      <c r="N10776" s="41">
        <f t="shared" si="1216"/>
        <v>0</v>
      </c>
    </row>
    <row r="10777" spans="2:14">
      <c r="B10777" s="1">
        <v>43642</v>
      </c>
      <c r="C10777" s="1">
        <f t="shared" ref="C10777:C10792" si="1217">DATE(YEAR(B10777),MONTH(B10777),DAY(1))</f>
        <v>43617</v>
      </c>
      <c r="E10777" s="42">
        <f>IF(DAY(B10777)&gt;14,VLOOKUP(DATE(YEAR(C10777),MONTH(C10777)-1,DAY(1)),'מדדים וריביות'!B:C,2,FALSE),VLOOKUP(DATE(YEAR(C10777),MONTH(C10777)-2,DAY(1)),'מדדים וריביות'!B:C,2,FALSE))</f>
        <v>34516080.455380201</v>
      </c>
      <c r="F10777" s="46">
        <f>IF($B$5=1,'ריבית יומית'!D10771,'ריבית יומית'!G10771)</f>
        <v>2.7242892239431882E-5</v>
      </c>
      <c r="G10777" s="50">
        <f t="shared" ref="G10777:G10792" si="1218">IF(B10777&gt;$B$2,0,F10777)</f>
        <v>0</v>
      </c>
      <c r="H10777" s="29">
        <f t="shared" si="1210"/>
        <v>1</v>
      </c>
      <c r="I10777" s="30">
        <f>VLOOKUP(B10776,'מדדים וריביות'!B:C,2)</f>
        <v>34312445.762428097</v>
      </c>
      <c r="K10777" s="39">
        <f t="shared" si="1213"/>
        <v>0</v>
      </c>
      <c r="L10777" s="39">
        <f t="shared" si="1214"/>
        <v>0</v>
      </c>
      <c r="M10777" s="39">
        <f t="shared" si="1215"/>
        <v>0</v>
      </c>
      <c r="N10777" s="41">
        <f t="shared" si="1216"/>
        <v>0</v>
      </c>
    </row>
    <row r="10778" spans="2:14">
      <c r="B10778" s="1">
        <v>43643</v>
      </c>
      <c r="C10778" s="1">
        <f t="shared" si="1217"/>
        <v>43617</v>
      </c>
      <c r="E10778" s="42">
        <f>IF(DAY(B10778)&gt;14,VLOOKUP(DATE(YEAR(C10778),MONTH(C10778)-1,DAY(1)),'מדדים וריביות'!B:C,2,FALSE),VLOOKUP(DATE(YEAR(C10778),MONTH(C10778)-2,DAY(1)),'מדדים וריביות'!B:C,2,FALSE))</f>
        <v>34516080.455380201</v>
      </c>
      <c r="F10778" s="46">
        <f>IF($B$5=1,'ריבית יומית'!D10772,'ריבית יומית'!G10772)</f>
        <v>2.7242892239431882E-5</v>
      </c>
      <c r="G10778" s="50">
        <f t="shared" si="1218"/>
        <v>0</v>
      </c>
      <c r="H10778" s="29">
        <f t="shared" si="1210"/>
        <v>1</v>
      </c>
      <c r="I10778" s="30">
        <f>VLOOKUP(B10777,'מדדים וריביות'!B:C,2)</f>
        <v>34312445.762428097</v>
      </c>
      <c r="K10778" s="39">
        <f t="shared" si="1213"/>
        <v>0</v>
      </c>
      <c r="L10778" s="39">
        <f t="shared" si="1214"/>
        <v>0</v>
      </c>
      <c r="M10778" s="39">
        <f t="shared" si="1215"/>
        <v>0</v>
      </c>
      <c r="N10778" s="41">
        <f t="shared" si="1216"/>
        <v>0</v>
      </c>
    </row>
    <row r="10779" spans="2:14">
      <c r="B10779" s="1">
        <v>43644</v>
      </c>
      <c r="C10779" s="1">
        <f t="shared" si="1217"/>
        <v>43617</v>
      </c>
      <c r="E10779" s="42">
        <f>IF(DAY(B10779)&gt;14,VLOOKUP(DATE(YEAR(C10779),MONTH(C10779)-1,DAY(1)),'מדדים וריביות'!B:C,2,FALSE),VLOOKUP(DATE(YEAR(C10779),MONTH(C10779)-2,DAY(1)),'מדדים וריביות'!B:C,2,FALSE))</f>
        <v>34516080.455380201</v>
      </c>
      <c r="F10779" s="46">
        <f>IF($B$5=1,'ריבית יומית'!D10773,'ריבית יומית'!G10773)</f>
        <v>2.7242892239431882E-5</v>
      </c>
      <c r="G10779" s="50">
        <f t="shared" si="1218"/>
        <v>0</v>
      </c>
      <c r="H10779" s="29">
        <f t="shared" si="1210"/>
        <v>1</v>
      </c>
      <c r="I10779" s="30">
        <f>VLOOKUP(B10778,'מדדים וריביות'!B:C,2)</f>
        <v>34312445.762428097</v>
      </c>
      <c r="K10779" s="39">
        <f t="shared" si="1213"/>
        <v>0</v>
      </c>
      <c r="L10779" s="39">
        <f t="shared" si="1214"/>
        <v>0</v>
      </c>
      <c r="M10779" s="39">
        <f t="shared" si="1215"/>
        <v>0</v>
      </c>
      <c r="N10779" s="41">
        <f t="shared" si="1216"/>
        <v>0</v>
      </c>
    </row>
    <row r="10780" spans="2:14">
      <c r="B10780" s="1">
        <v>43645</v>
      </c>
      <c r="C10780" s="1">
        <f t="shared" si="1217"/>
        <v>43617</v>
      </c>
      <c r="E10780" s="42">
        <f>IF(DAY(B10780)&gt;14,VLOOKUP(DATE(YEAR(C10780),MONTH(C10780)-1,DAY(1)),'מדדים וריביות'!B:C,2,FALSE),VLOOKUP(DATE(YEAR(C10780),MONTH(C10780)-2,DAY(1)),'מדדים וריביות'!B:C,2,FALSE))</f>
        <v>34516080.455380201</v>
      </c>
      <c r="F10780" s="46">
        <f>IF($B$5=1,'ריבית יומית'!D10774,'ריבית יומית'!G10774)</f>
        <v>2.7242892239431882E-5</v>
      </c>
      <c r="G10780" s="50">
        <f t="shared" si="1218"/>
        <v>0</v>
      </c>
      <c r="H10780" s="29">
        <f t="shared" si="1210"/>
        <v>1</v>
      </c>
      <c r="I10780" s="30">
        <f>VLOOKUP(B10779,'מדדים וריביות'!B:C,2)</f>
        <v>34312445.762428097</v>
      </c>
      <c r="K10780" s="39">
        <f t="shared" si="1213"/>
        <v>0</v>
      </c>
      <c r="L10780" s="39">
        <f t="shared" si="1214"/>
        <v>0</v>
      </c>
      <c r="M10780" s="39">
        <f t="shared" si="1215"/>
        <v>0</v>
      </c>
      <c r="N10780" s="41">
        <f t="shared" si="1216"/>
        <v>0</v>
      </c>
    </row>
    <row r="10781" spans="2:14">
      <c r="B10781" s="1">
        <v>43646</v>
      </c>
      <c r="C10781" s="1">
        <f t="shared" si="1217"/>
        <v>43617</v>
      </c>
      <c r="E10781" s="42">
        <f>IF(DAY(B10781)&gt;14,VLOOKUP(DATE(YEAR(C10781),MONTH(C10781)-1,DAY(1)),'מדדים וריביות'!B:C,2,FALSE),VLOOKUP(DATE(YEAR(C10781),MONTH(C10781)-2,DAY(1)),'מדדים וריביות'!B:C,2,FALSE))</f>
        <v>34516080.455380201</v>
      </c>
      <c r="F10781" s="46">
        <f>IF($B$5=1,'ריבית יומית'!D10775,'ריבית יומית'!G10775)</f>
        <v>2.7242892239431882E-5</v>
      </c>
      <c r="G10781" s="50">
        <f t="shared" si="1218"/>
        <v>0</v>
      </c>
      <c r="H10781" s="29">
        <f t="shared" si="1210"/>
        <v>1</v>
      </c>
      <c r="I10781" s="30">
        <f>VLOOKUP(B10780,'מדדים וריביות'!B:C,2)</f>
        <v>34312445.762428097</v>
      </c>
      <c r="K10781" s="39">
        <f t="shared" si="1213"/>
        <v>0</v>
      </c>
      <c r="L10781" s="39">
        <f t="shared" si="1214"/>
        <v>0</v>
      </c>
      <c r="M10781" s="39">
        <f t="shared" si="1215"/>
        <v>0</v>
      </c>
      <c r="N10781" s="41">
        <f t="shared" si="1216"/>
        <v>0</v>
      </c>
    </row>
    <row r="10782" spans="2:14">
      <c r="B10782" s="1">
        <v>43647</v>
      </c>
      <c r="C10782" s="1">
        <f t="shared" si="1217"/>
        <v>43647</v>
      </c>
      <c r="E10782" s="42">
        <f>IF(DAY(B10782)&gt;14,VLOOKUP(DATE(YEAR(C10782),MONTH(C10782)-1,DAY(1)),'מדדים וריביות'!B:C,2,FALSE),VLOOKUP(DATE(YEAR(C10782),MONTH(C10782)-2,DAY(1)),'מדדים וריביות'!B:C,2,FALSE))</f>
        <v>34516080.455380201</v>
      </c>
      <c r="F10782" s="46">
        <f>IF($B$5=1,'ריבית יומית'!D10776,'ריבית יומית'!G10776)</f>
        <v>2.7242892239431882E-5</v>
      </c>
      <c r="G10782" s="50">
        <f t="shared" si="1218"/>
        <v>0</v>
      </c>
      <c r="H10782" s="29">
        <f t="shared" si="1210"/>
        <v>1</v>
      </c>
      <c r="I10782" s="30">
        <f>VLOOKUP(B10781,'מדדים וריביות'!B:C,2)</f>
        <v>34312445.762428097</v>
      </c>
      <c r="K10782" s="39">
        <f t="shared" si="1213"/>
        <v>0</v>
      </c>
      <c r="L10782" s="39">
        <f t="shared" si="1214"/>
        <v>0</v>
      </c>
      <c r="M10782" s="39">
        <f t="shared" si="1215"/>
        <v>0</v>
      </c>
      <c r="N10782" s="41">
        <f t="shared" si="1216"/>
        <v>0</v>
      </c>
    </row>
    <row r="10783" spans="2:14">
      <c r="B10783" s="1">
        <v>43648</v>
      </c>
      <c r="C10783" s="1">
        <f t="shared" si="1217"/>
        <v>43647</v>
      </c>
      <c r="E10783" s="42">
        <f>IF(DAY(B10783)&gt;14,VLOOKUP(DATE(YEAR(C10783),MONTH(C10783)-1,DAY(1)),'מדדים וריביות'!B:C,2,FALSE),VLOOKUP(DATE(YEAR(C10783),MONTH(C10783)-2,DAY(1)),'מדדים וריביות'!B:C,2,FALSE))</f>
        <v>34516080.455380201</v>
      </c>
      <c r="F10783" s="46">
        <f>IF($B$5=1,'ריבית יומית'!D10777,'ריבית יומית'!G10777)</f>
        <v>2.7242892239431882E-5</v>
      </c>
      <c r="G10783" s="50">
        <f t="shared" si="1218"/>
        <v>0</v>
      </c>
      <c r="H10783" s="29">
        <f t="shared" si="1210"/>
        <v>1</v>
      </c>
      <c r="I10783" s="30">
        <f>VLOOKUP(B10782,'מדדים וריביות'!B:C,2)</f>
        <v>0</v>
      </c>
      <c r="K10783" s="39">
        <f t="shared" si="1213"/>
        <v>0</v>
      </c>
      <c r="L10783" s="39">
        <f t="shared" si="1214"/>
        <v>0</v>
      </c>
      <c r="M10783" s="39">
        <f t="shared" si="1215"/>
        <v>0</v>
      </c>
      <c r="N10783" s="41">
        <f t="shared" si="1216"/>
        <v>0</v>
      </c>
    </row>
    <row r="10784" spans="2:14">
      <c r="B10784" s="1">
        <v>43649</v>
      </c>
      <c r="C10784" s="1">
        <f t="shared" si="1217"/>
        <v>43647</v>
      </c>
      <c r="E10784" s="42">
        <f>IF(DAY(B10784)&gt;14,VLOOKUP(DATE(YEAR(C10784),MONTH(C10784)-1,DAY(1)),'מדדים וריביות'!B:C,2,FALSE),VLOOKUP(DATE(YEAR(C10784),MONTH(C10784)-2,DAY(1)),'מדדים וריביות'!B:C,2,FALSE))</f>
        <v>34516080.455380201</v>
      </c>
      <c r="F10784" s="46">
        <f>IF($B$5=1,'ריבית יומית'!D10778,'ריבית יומית'!G10778)</f>
        <v>2.7242892239431882E-5</v>
      </c>
      <c r="G10784" s="50">
        <f t="shared" si="1218"/>
        <v>0</v>
      </c>
      <c r="H10784" s="29">
        <f t="shared" si="1210"/>
        <v>1</v>
      </c>
      <c r="I10784" s="30">
        <f>VLOOKUP(B10783,'מדדים וריביות'!B:C,2)</f>
        <v>0</v>
      </c>
      <c r="K10784" s="39">
        <f t="shared" si="1213"/>
        <v>0</v>
      </c>
      <c r="L10784" s="39">
        <f t="shared" si="1214"/>
        <v>0</v>
      </c>
      <c r="M10784" s="39">
        <f t="shared" si="1215"/>
        <v>0</v>
      </c>
      <c r="N10784" s="41">
        <f t="shared" si="1216"/>
        <v>0</v>
      </c>
    </row>
    <row r="10785" spans="2:14">
      <c r="B10785" s="1">
        <v>43650</v>
      </c>
      <c r="C10785" s="1">
        <f t="shared" si="1217"/>
        <v>43647</v>
      </c>
      <c r="E10785" s="42">
        <f>IF(DAY(B10785)&gt;14,VLOOKUP(DATE(YEAR(C10785),MONTH(C10785)-1,DAY(1)),'מדדים וריביות'!B:C,2,FALSE),VLOOKUP(DATE(YEAR(C10785),MONTH(C10785)-2,DAY(1)),'מדדים וריביות'!B:C,2,FALSE))</f>
        <v>34516080.455380201</v>
      </c>
      <c r="F10785" s="46">
        <f>IF($B$5=1,'ריבית יומית'!D10779,'ריבית יומית'!G10779)</f>
        <v>2.7242892239431882E-5</v>
      </c>
      <c r="G10785" s="50">
        <f t="shared" si="1218"/>
        <v>0</v>
      </c>
      <c r="H10785" s="29">
        <f t="shared" si="1210"/>
        <v>1</v>
      </c>
      <c r="I10785" s="30">
        <f>VLOOKUP(B10784,'מדדים וריביות'!B:C,2)</f>
        <v>0</v>
      </c>
      <c r="K10785" s="39">
        <f t="shared" si="1213"/>
        <v>0</v>
      </c>
      <c r="L10785" s="39">
        <f t="shared" si="1214"/>
        <v>0</v>
      </c>
      <c r="M10785" s="39">
        <f t="shared" si="1215"/>
        <v>0</v>
      </c>
      <c r="N10785" s="41">
        <f t="shared" si="1216"/>
        <v>0</v>
      </c>
    </row>
    <row r="10786" spans="2:14">
      <c r="B10786" s="1">
        <v>43651</v>
      </c>
      <c r="C10786" s="1">
        <f t="shared" si="1217"/>
        <v>43647</v>
      </c>
      <c r="E10786" s="42">
        <f>IF(DAY(B10786)&gt;14,VLOOKUP(DATE(YEAR(C10786),MONTH(C10786)-1,DAY(1)),'מדדים וריביות'!B:C,2,FALSE),VLOOKUP(DATE(YEAR(C10786),MONTH(C10786)-2,DAY(1)),'מדדים וריביות'!B:C,2,FALSE))</f>
        <v>34516080.455380201</v>
      </c>
      <c r="F10786" s="46">
        <f>IF($B$5=1,'ריבית יומית'!D10780,'ריבית יומית'!G10780)</f>
        <v>2.7242892239431882E-5</v>
      </c>
      <c r="G10786" s="50">
        <f t="shared" si="1218"/>
        <v>0</v>
      </c>
      <c r="H10786" s="29">
        <f t="shared" si="1210"/>
        <v>1</v>
      </c>
      <c r="I10786" s="30">
        <f>VLOOKUP(B10785,'מדדים וריביות'!B:C,2)</f>
        <v>0</v>
      </c>
      <c r="K10786" s="39">
        <f t="shared" si="1213"/>
        <v>0</v>
      </c>
      <c r="L10786" s="39">
        <f t="shared" si="1214"/>
        <v>0</v>
      </c>
      <c r="M10786" s="39">
        <f t="shared" si="1215"/>
        <v>0</v>
      </c>
      <c r="N10786" s="41">
        <f t="shared" si="1216"/>
        <v>0</v>
      </c>
    </row>
    <row r="10787" spans="2:14">
      <c r="B10787" s="1">
        <v>43652</v>
      </c>
      <c r="C10787" s="1">
        <f t="shared" si="1217"/>
        <v>43647</v>
      </c>
      <c r="E10787" s="42">
        <f>IF(DAY(B10787)&gt;14,VLOOKUP(DATE(YEAR(C10787),MONTH(C10787)-1,DAY(1)),'מדדים וריביות'!B:C,2,FALSE),VLOOKUP(DATE(YEAR(C10787),MONTH(C10787)-2,DAY(1)),'מדדים וריביות'!B:C,2,FALSE))</f>
        <v>34516080.455380201</v>
      </c>
      <c r="F10787" s="46">
        <f>IF($B$5=1,'ריבית יומית'!D10781,'ריבית יומית'!G10781)</f>
        <v>2.7242892239431882E-5</v>
      </c>
      <c r="G10787" s="50">
        <f t="shared" si="1218"/>
        <v>0</v>
      </c>
      <c r="H10787" s="29">
        <f t="shared" ref="H10787:H10791" si="1219">H10788*(1+G10787)</f>
        <v>1</v>
      </c>
      <c r="I10787" s="30">
        <f>VLOOKUP(B10786,'מדדים וריביות'!B:C,2)</f>
        <v>0</v>
      </c>
      <c r="K10787" s="39">
        <f t="shared" si="1213"/>
        <v>0</v>
      </c>
      <c r="L10787" s="39">
        <f t="shared" si="1214"/>
        <v>0</v>
      </c>
      <c r="M10787" s="39">
        <f t="shared" si="1215"/>
        <v>0</v>
      </c>
      <c r="N10787" s="41">
        <f t="shared" si="1216"/>
        <v>0</v>
      </c>
    </row>
    <row r="10788" spans="2:14">
      <c r="B10788" s="1">
        <v>43653</v>
      </c>
      <c r="C10788" s="1">
        <f t="shared" si="1217"/>
        <v>43647</v>
      </c>
      <c r="E10788" s="42">
        <f>IF(DAY(B10788)&gt;14,VLOOKUP(DATE(YEAR(C10788),MONTH(C10788)-1,DAY(1)),'מדדים וריביות'!B:C,2,FALSE),VLOOKUP(DATE(YEAR(C10788),MONTH(C10788)-2,DAY(1)),'מדדים וריביות'!B:C,2,FALSE))</f>
        <v>34516080.455380201</v>
      </c>
      <c r="F10788" s="46">
        <f>IF($B$5=1,'ריבית יומית'!D10782,'ריבית יומית'!G10782)</f>
        <v>2.7242892239431882E-5</v>
      </c>
      <c r="G10788" s="50">
        <f t="shared" si="1218"/>
        <v>0</v>
      </c>
      <c r="H10788" s="29">
        <f t="shared" si="1219"/>
        <v>1</v>
      </c>
      <c r="I10788" s="30">
        <f>VLOOKUP(B10787,'מדדים וריביות'!B:C,2)</f>
        <v>0</v>
      </c>
      <c r="K10788" s="39">
        <f t="shared" si="1213"/>
        <v>0</v>
      </c>
      <c r="L10788" s="39">
        <f t="shared" si="1214"/>
        <v>0</v>
      </c>
      <c r="M10788" s="39">
        <f t="shared" si="1215"/>
        <v>0</v>
      </c>
      <c r="N10788" s="41">
        <f t="shared" si="1216"/>
        <v>0</v>
      </c>
    </row>
    <row r="10789" spans="2:14">
      <c r="B10789" s="1">
        <v>43654</v>
      </c>
      <c r="C10789" s="1">
        <f t="shared" si="1217"/>
        <v>43647</v>
      </c>
      <c r="E10789" s="42">
        <f>IF(DAY(B10789)&gt;14,VLOOKUP(DATE(YEAR(C10789),MONTH(C10789)-1,DAY(1)),'מדדים וריביות'!B:C,2,FALSE),VLOOKUP(DATE(YEAR(C10789),MONTH(C10789)-2,DAY(1)),'מדדים וריביות'!B:C,2,FALSE))</f>
        <v>34516080.455380201</v>
      </c>
      <c r="F10789" s="46">
        <f>IF($B$5=1,'ריבית יומית'!D10783,'ריבית יומית'!G10783)</f>
        <v>2.7242892239431882E-5</v>
      </c>
      <c r="G10789" s="50">
        <f t="shared" si="1218"/>
        <v>0</v>
      </c>
      <c r="H10789" s="29">
        <f t="shared" si="1219"/>
        <v>1</v>
      </c>
      <c r="I10789" s="30">
        <f>VLOOKUP(B10788,'מדדים וריביות'!B:C,2)</f>
        <v>0</v>
      </c>
      <c r="K10789" s="39">
        <f t="shared" si="1213"/>
        <v>0</v>
      </c>
      <c r="L10789" s="39">
        <f t="shared" si="1214"/>
        <v>0</v>
      </c>
      <c r="M10789" s="39">
        <f t="shared" si="1215"/>
        <v>0</v>
      </c>
      <c r="N10789" s="41">
        <f t="shared" si="1216"/>
        <v>0</v>
      </c>
    </row>
    <row r="10790" spans="2:14">
      <c r="B10790" s="1">
        <v>43655</v>
      </c>
      <c r="C10790" s="1">
        <f t="shared" si="1217"/>
        <v>43647</v>
      </c>
      <c r="E10790" s="42">
        <f>IF(DAY(B10790)&gt;14,VLOOKUP(DATE(YEAR(C10790),MONTH(C10790)-1,DAY(1)),'מדדים וריביות'!B:C,2,FALSE),VLOOKUP(DATE(YEAR(C10790),MONTH(C10790)-2,DAY(1)),'מדדים וריביות'!B:C,2,FALSE))</f>
        <v>34516080.455380201</v>
      </c>
      <c r="F10790" s="46">
        <f>IF($B$5=1,'ריבית יומית'!D10784,'ריבית יומית'!G10784)</f>
        <v>2.7242892239431882E-5</v>
      </c>
      <c r="G10790" s="50">
        <f t="shared" si="1218"/>
        <v>0</v>
      </c>
      <c r="H10790" s="29">
        <f t="shared" si="1219"/>
        <v>1</v>
      </c>
      <c r="I10790" s="30">
        <f>VLOOKUP(B10789,'מדדים וריביות'!B:C,2)</f>
        <v>0</v>
      </c>
      <c r="K10790" s="39">
        <f t="shared" si="1213"/>
        <v>0</v>
      </c>
      <c r="L10790" s="39">
        <f t="shared" si="1214"/>
        <v>0</v>
      </c>
      <c r="M10790" s="39">
        <f t="shared" si="1215"/>
        <v>0</v>
      </c>
      <c r="N10790" s="41">
        <f t="shared" si="1216"/>
        <v>0</v>
      </c>
    </row>
    <row r="10791" spans="2:14">
      <c r="B10791" s="1">
        <v>43656</v>
      </c>
      <c r="C10791" s="1">
        <f t="shared" si="1217"/>
        <v>43647</v>
      </c>
      <c r="E10791" s="42">
        <f>IF(DAY(B10791)&gt;14,VLOOKUP(DATE(YEAR(C10791),MONTH(C10791)-1,DAY(1)),'מדדים וריביות'!B:C,2,FALSE),VLOOKUP(DATE(YEAR(C10791),MONTH(C10791)-2,DAY(1)),'מדדים וריביות'!B:C,2,FALSE))</f>
        <v>34516080.455380201</v>
      </c>
      <c r="F10791" s="46">
        <f>IF($B$5=1,'ריבית יומית'!D10785,'ריבית יומית'!G10785)</f>
        <v>2.7242892239431882E-5</v>
      </c>
      <c r="G10791" s="50">
        <f t="shared" si="1218"/>
        <v>0</v>
      </c>
      <c r="H10791" s="29">
        <f t="shared" si="1219"/>
        <v>1</v>
      </c>
      <c r="I10791" s="30">
        <f>VLOOKUP(B10790,'מדדים וריביות'!B:C,2)</f>
        <v>0</v>
      </c>
      <c r="K10791" s="39">
        <f t="shared" si="1213"/>
        <v>0</v>
      </c>
      <c r="L10791" s="39">
        <f t="shared" si="1214"/>
        <v>0</v>
      </c>
      <c r="M10791" s="39">
        <f t="shared" si="1215"/>
        <v>0</v>
      </c>
      <c r="N10791" s="41">
        <f t="shared" si="1216"/>
        <v>0</v>
      </c>
    </row>
    <row r="10792" spans="2:14">
      <c r="B10792" s="1">
        <v>43657</v>
      </c>
      <c r="C10792" s="1">
        <f t="shared" si="1217"/>
        <v>43647</v>
      </c>
      <c r="E10792" s="42">
        <f>IF(DAY(B10792)&gt;14,VLOOKUP(DATE(YEAR(C10792),MONTH(C10792)-1,DAY(1)),'מדדים וריביות'!B:C,2,FALSE),VLOOKUP(DATE(YEAR(C10792),MONTH(C10792)-2,DAY(1)),'מדדים וריביות'!B:C,2,FALSE))</f>
        <v>34516080.455380201</v>
      </c>
      <c r="F10792" s="46">
        <f>IF($B$5=1,'ריבית יומית'!D10786,'ריבית יומית'!G10786)</f>
        <v>2.7242892239431882E-5</v>
      </c>
      <c r="G10792" s="50">
        <f>IF(B10792&gt;$B$2,0,F10792)</f>
        <v>0</v>
      </c>
      <c r="H10792" s="29">
        <f>(1+G10792)</f>
        <v>1</v>
      </c>
      <c r="I10792" s="30">
        <f>VLOOKUP(B10791,'מדדים וריביות'!B:C,2)</f>
        <v>0</v>
      </c>
      <c r="K10792" s="39">
        <f t="shared" si="1213"/>
        <v>0</v>
      </c>
      <c r="L10792" s="39">
        <f t="shared" si="1214"/>
        <v>0</v>
      </c>
      <c r="M10792" s="39">
        <f t="shared" si="1215"/>
        <v>0</v>
      </c>
      <c r="N10792" s="41">
        <f t="shared" si="1216"/>
        <v>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0</xdr:col>
                    <xdr:colOff>1212850</xdr:colOff>
                    <xdr:row>4</xdr:row>
                    <xdr:rowOff>12700</xdr:rowOff>
                  </from>
                  <to>
                    <xdr:col>1</xdr:col>
                    <xdr:colOff>914400</xdr:colOff>
                    <xdr:row>4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57"/>
  <sheetViews>
    <sheetView rightToLeft="1" workbookViewId="0">
      <pane ySplit="2" topLeftCell="A325" activePane="bottomLeft" state="frozen"/>
      <selection pane="bottomLeft" activeCell="G349" sqref="G349:I357"/>
    </sheetView>
  </sheetViews>
  <sheetFormatPr defaultRowHeight="14"/>
  <cols>
    <col min="3" max="3" width="11" bestFit="1" customWidth="1"/>
    <col min="4" max="4" width="13.25" customWidth="1"/>
    <col min="7" max="7" width="11.75" customWidth="1"/>
    <col min="8" max="8" width="11" bestFit="1" customWidth="1"/>
    <col min="9" max="9" width="11.58203125" bestFit="1" customWidth="1"/>
  </cols>
  <sheetData>
    <row r="1" spans="2:9">
      <c r="B1" s="28" t="s">
        <v>17</v>
      </c>
      <c r="G1" s="28" t="s">
        <v>22</v>
      </c>
    </row>
    <row r="2" spans="2:9">
      <c r="B2" s="20" t="s">
        <v>20</v>
      </c>
      <c r="C2" s="20" t="s">
        <v>21</v>
      </c>
      <c r="D2" s="20" t="s">
        <v>3</v>
      </c>
      <c r="E2" s="20"/>
      <c r="F2" s="20"/>
      <c r="G2" s="20" t="s">
        <v>20</v>
      </c>
      <c r="H2" s="20" t="s">
        <v>21</v>
      </c>
      <c r="I2" s="20" t="s">
        <v>3</v>
      </c>
    </row>
    <row r="3" spans="2:9">
      <c r="B3" s="26">
        <v>32874</v>
      </c>
      <c r="C3">
        <f>VLOOKUP(B3,'מדדים וריביות'!H:I,2)</f>
        <v>8</v>
      </c>
      <c r="D3" s="27">
        <f>(1+C3/100)^(1/12)-1</f>
        <v>6.4340301100034303E-3</v>
      </c>
      <c r="G3" s="26">
        <v>32874</v>
      </c>
      <c r="H3">
        <f>VLOOKUP(G3,'מדדים וריביות'!L:M,2)</f>
        <v>0</v>
      </c>
      <c r="I3" s="27">
        <f>(1+H3/100)^(1/12)-1</f>
        <v>0</v>
      </c>
    </row>
    <row r="4" spans="2:9">
      <c r="B4" s="26">
        <v>32905</v>
      </c>
      <c r="C4">
        <f>VLOOKUP(B4,'מדדים וריביות'!H:I,2)</f>
        <v>8</v>
      </c>
      <c r="D4" s="27">
        <f t="shared" ref="D4:D67" si="0">(1+C4/100)^(1/12)-1</f>
        <v>6.4340301100034303E-3</v>
      </c>
      <c r="G4" s="26">
        <v>32905</v>
      </c>
      <c r="H4">
        <f>VLOOKUP(G4,'מדדים וריביות'!L:M,2)</f>
        <v>0</v>
      </c>
      <c r="I4" s="27">
        <f t="shared" ref="I4:I67" si="1">(1+H4/100)^(1/12)-1</f>
        <v>0</v>
      </c>
    </row>
    <row r="5" spans="2:9">
      <c r="B5" s="26">
        <v>32933</v>
      </c>
      <c r="C5">
        <f>VLOOKUP(B5,'מדדים וריביות'!H:I,2)</f>
        <v>8</v>
      </c>
      <c r="D5" s="27">
        <f t="shared" si="0"/>
        <v>6.4340301100034303E-3</v>
      </c>
      <c r="G5" s="26">
        <v>32933</v>
      </c>
      <c r="H5">
        <f>VLOOKUP(G5,'מדדים וריביות'!L:M,2)</f>
        <v>0</v>
      </c>
      <c r="I5" s="27">
        <f t="shared" si="1"/>
        <v>0</v>
      </c>
    </row>
    <row r="6" spans="2:9">
      <c r="B6" s="26">
        <v>32964</v>
      </c>
      <c r="C6">
        <f>VLOOKUP(B6,'מדדים וריביות'!H:I,2)</f>
        <v>8</v>
      </c>
      <c r="D6" s="27">
        <f t="shared" si="0"/>
        <v>6.4340301100034303E-3</v>
      </c>
      <c r="G6" s="26">
        <v>32964</v>
      </c>
      <c r="H6">
        <f>VLOOKUP(G6,'מדדים וריביות'!L:M,2)</f>
        <v>0</v>
      </c>
      <c r="I6" s="27">
        <f t="shared" si="1"/>
        <v>0</v>
      </c>
    </row>
    <row r="7" spans="2:9">
      <c r="B7" s="26">
        <v>32994</v>
      </c>
      <c r="C7">
        <f>VLOOKUP(B7,'מדדים וריביות'!H:I,2)</f>
        <v>8</v>
      </c>
      <c r="D7" s="27">
        <f t="shared" si="0"/>
        <v>6.4340301100034303E-3</v>
      </c>
      <c r="G7" s="26">
        <v>32994</v>
      </c>
      <c r="H7">
        <f>VLOOKUP(G7,'מדדים וריביות'!L:M,2)</f>
        <v>0</v>
      </c>
      <c r="I7" s="27">
        <f t="shared" si="1"/>
        <v>0</v>
      </c>
    </row>
    <row r="8" spans="2:9">
      <c r="B8" s="26">
        <v>33025</v>
      </c>
      <c r="C8">
        <f>VLOOKUP(B8,'מדדים וריביות'!H:I,2)</f>
        <v>8</v>
      </c>
      <c r="D8" s="27">
        <f t="shared" si="0"/>
        <v>6.4340301100034303E-3</v>
      </c>
      <c r="G8" s="26">
        <v>33025</v>
      </c>
      <c r="H8">
        <f>VLOOKUP(G8,'מדדים וריביות'!L:M,2)</f>
        <v>0</v>
      </c>
      <c r="I8" s="27">
        <f t="shared" si="1"/>
        <v>0</v>
      </c>
    </row>
    <row r="9" spans="2:9">
      <c r="B9" s="26">
        <v>33055</v>
      </c>
      <c r="C9">
        <f>VLOOKUP(B9,'מדדים וריביות'!H:I,2)</f>
        <v>8</v>
      </c>
      <c r="D9" s="27">
        <f t="shared" si="0"/>
        <v>6.4340301100034303E-3</v>
      </c>
      <c r="G9" s="26">
        <v>33055</v>
      </c>
      <c r="H9">
        <f>VLOOKUP(G9,'מדדים וריביות'!L:M,2)</f>
        <v>0</v>
      </c>
      <c r="I9" s="27">
        <f t="shared" si="1"/>
        <v>0</v>
      </c>
    </row>
    <row r="10" spans="2:9">
      <c r="B10" s="26">
        <v>33086</v>
      </c>
      <c r="C10">
        <f>VLOOKUP(B10,'מדדים וריביות'!H:I,2)</f>
        <v>8</v>
      </c>
      <c r="D10" s="27">
        <f t="shared" si="0"/>
        <v>6.4340301100034303E-3</v>
      </c>
      <c r="G10" s="26">
        <v>33086</v>
      </c>
      <c r="H10">
        <f>VLOOKUP(G10,'מדדים וריביות'!L:M,2)</f>
        <v>0</v>
      </c>
      <c r="I10" s="27">
        <f t="shared" si="1"/>
        <v>0</v>
      </c>
    </row>
    <row r="11" spans="2:9">
      <c r="B11" s="26">
        <v>33117</v>
      </c>
      <c r="C11">
        <f>VLOOKUP(B11,'מדדים וריביות'!H:I,2)</f>
        <v>8</v>
      </c>
      <c r="D11" s="27">
        <f t="shared" si="0"/>
        <v>6.4340301100034303E-3</v>
      </c>
      <c r="G11" s="26">
        <v>33117</v>
      </c>
      <c r="H11">
        <f>VLOOKUP(G11,'מדדים וריביות'!L:M,2)</f>
        <v>0</v>
      </c>
      <c r="I11" s="27">
        <f t="shared" si="1"/>
        <v>0</v>
      </c>
    </row>
    <row r="12" spans="2:9">
      <c r="B12" s="26">
        <v>33147</v>
      </c>
      <c r="C12">
        <f>VLOOKUP(B12,'מדדים וריביות'!H:I,2)</f>
        <v>8</v>
      </c>
      <c r="D12" s="27">
        <f t="shared" si="0"/>
        <v>6.4340301100034303E-3</v>
      </c>
      <c r="G12" s="26">
        <v>33147</v>
      </c>
      <c r="H12">
        <f>VLOOKUP(G12,'מדדים וריביות'!L:M,2)</f>
        <v>0</v>
      </c>
      <c r="I12" s="27">
        <f t="shared" si="1"/>
        <v>0</v>
      </c>
    </row>
    <row r="13" spans="2:9">
      <c r="B13" s="26">
        <v>33178</v>
      </c>
      <c r="C13">
        <f>VLOOKUP(B13,'מדדים וריביות'!H:I,2)</f>
        <v>8</v>
      </c>
      <c r="D13" s="27">
        <f t="shared" si="0"/>
        <v>6.4340301100034303E-3</v>
      </c>
      <c r="G13" s="26">
        <v>33178</v>
      </c>
      <c r="H13">
        <f>VLOOKUP(G13,'מדדים וריביות'!L:M,2)</f>
        <v>0</v>
      </c>
      <c r="I13" s="27">
        <f t="shared" si="1"/>
        <v>0</v>
      </c>
    </row>
    <row r="14" spans="2:9">
      <c r="B14" s="26">
        <v>33208</v>
      </c>
      <c r="C14">
        <f>VLOOKUP(B14,'מדדים וריביות'!H:I,2)</f>
        <v>8</v>
      </c>
      <c r="D14" s="27">
        <f t="shared" si="0"/>
        <v>6.4340301100034303E-3</v>
      </c>
      <c r="G14" s="26">
        <v>33208</v>
      </c>
      <c r="H14">
        <f>VLOOKUP(G14,'מדדים וריביות'!L:M,2)</f>
        <v>0</v>
      </c>
      <c r="I14" s="27">
        <f t="shared" si="1"/>
        <v>0</v>
      </c>
    </row>
    <row r="15" spans="2:9">
      <c r="B15" s="26">
        <v>33239</v>
      </c>
      <c r="C15">
        <f>VLOOKUP(B15,'מדדים וריביות'!H:I,2)</f>
        <v>8</v>
      </c>
      <c r="D15" s="27">
        <f t="shared" si="0"/>
        <v>6.4340301100034303E-3</v>
      </c>
      <c r="G15" s="26">
        <v>33239</v>
      </c>
      <c r="H15">
        <f>VLOOKUP(G15,'מדדים וריביות'!L:M,2)</f>
        <v>0</v>
      </c>
      <c r="I15" s="27">
        <f t="shared" si="1"/>
        <v>0</v>
      </c>
    </row>
    <row r="16" spans="2:9">
      <c r="B16" s="26">
        <v>33270</v>
      </c>
      <c r="C16">
        <f>VLOOKUP(B16,'מדדים וריביות'!H:I,2)</f>
        <v>8</v>
      </c>
      <c r="D16" s="27">
        <f t="shared" si="0"/>
        <v>6.4340301100034303E-3</v>
      </c>
      <c r="G16" s="26">
        <v>33270</v>
      </c>
      <c r="H16">
        <f>VLOOKUP(G16,'מדדים וריביות'!L:M,2)</f>
        <v>0</v>
      </c>
      <c r="I16" s="27">
        <f t="shared" si="1"/>
        <v>0</v>
      </c>
    </row>
    <row r="17" spans="2:9">
      <c r="B17" s="26">
        <v>33298</v>
      </c>
      <c r="C17">
        <f>VLOOKUP(B17,'מדדים וריביות'!H:I,2)</f>
        <v>8</v>
      </c>
      <c r="D17" s="27">
        <f t="shared" si="0"/>
        <v>6.4340301100034303E-3</v>
      </c>
      <c r="G17" s="26">
        <v>33298</v>
      </c>
      <c r="H17">
        <f>VLOOKUP(G17,'מדדים וריביות'!L:M,2)</f>
        <v>0</v>
      </c>
      <c r="I17" s="27">
        <f t="shared" si="1"/>
        <v>0</v>
      </c>
    </row>
    <row r="18" spans="2:9">
      <c r="B18" s="26">
        <v>33329</v>
      </c>
      <c r="C18">
        <f>VLOOKUP(B18,'מדדים וריביות'!H:I,2)</f>
        <v>8</v>
      </c>
      <c r="D18" s="27">
        <f t="shared" si="0"/>
        <v>6.4340301100034303E-3</v>
      </c>
      <c r="G18" s="26">
        <v>33329</v>
      </c>
      <c r="H18">
        <f>VLOOKUP(G18,'מדדים וריביות'!L:M,2)</f>
        <v>0</v>
      </c>
      <c r="I18" s="27">
        <f t="shared" si="1"/>
        <v>0</v>
      </c>
    </row>
    <row r="19" spans="2:9">
      <c r="B19" s="26">
        <v>33359</v>
      </c>
      <c r="C19">
        <f>VLOOKUP(B19,'מדדים וריביות'!H:I,2)</f>
        <v>8</v>
      </c>
      <c r="D19" s="27">
        <f t="shared" si="0"/>
        <v>6.4340301100034303E-3</v>
      </c>
      <c r="G19" s="26">
        <v>33359</v>
      </c>
      <c r="H19">
        <f>VLOOKUP(G19,'מדדים וריביות'!L:M,2)</f>
        <v>0</v>
      </c>
      <c r="I19" s="27">
        <f t="shared" si="1"/>
        <v>0</v>
      </c>
    </row>
    <row r="20" spans="2:9">
      <c r="B20" s="26">
        <v>33390</v>
      </c>
      <c r="C20">
        <f>VLOOKUP(B20,'מדדים וריביות'!H:I,2)</f>
        <v>8</v>
      </c>
      <c r="D20" s="27">
        <f t="shared" si="0"/>
        <v>6.4340301100034303E-3</v>
      </c>
      <c r="G20" s="26">
        <v>33390</v>
      </c>
      <c r="H20">
        <f>VLOOKUP(G20,'מדדים וריביות'!L:M,2)</f>
        <v>0</v>
      </c>
      <c r="I20" s="27">
        <f t="shared" si="1"/>
        <v>0</v>
      </c>
    </row>
    <row r="21" spans="2:9">
      <c r="B21" s="26">
        <v>33420</v>
      </c>
      <c r="C21">
        <f>VLOOKUP(B21,'מדדים וריביות'!H:I,2)</f>
        <v>8</v>
      </c>
      <c r="D21" s="27">
        <f t="shared" si="0"/>
        <v>6.4340301100034303E-3</v>
      </c>
      <c r="G21" s="26">
        <v>33420</v>
      </c>
      <c r="H21">
        <f>VLOOKUP(G21,'מדדים וריביות'!L:M,2)</f>
        <v>0</v>
      </c>
      <c r="I21" s="27">
        <f t="shared" si="1"/>
        <v>0</v>
      </c>
    </row>
    <row r="22" spans="2:9">
      <c r="B22" s="26">
        <v>33451</v>
      </c>
      <c r="C22">
        <f>VLOOKUP(B22,'מדדים וריביות'!H:I,2)</f>
        <v>8</v>
      </c>
      <c r="D22" s="27">
        <f t="shared" si="0"/>
        <v>6.4340301100034303E-3</v>
      </c>
      <c r="G22" s="26">
        <v>33451</v>
      </c>
      <c r="H22">
        <f>VLOOKUP(G22,'מדדים וריביות'!L:M,2)</f>
        <v>0</v>
      </c>
      <c r="I22" s="27">
        <f t="shared" si="1"/>
        <v>0</v>
      </c>
    </row>
    <row r="23" spans="2:9">
      <c r="B23" s="26">
        <v>33482</v>
      </c>
      <c r="C23">
        <f>VLOOKUP(B23,'מדדים וריביות'!H:I,2)</f>
        <v>8</v>
      </c>
      <c r="D23" s="27">
        <f t="shared" si="0"/>
        <v>6.4340301100034303E-3</v>
      </c>
      <c r="G23" s="26">
        <v>33482</v>
      </c>
      <c r="H23">
        <f>VLOOKUP(G23,'מדדים וריביות'!L:M,2)</f>
        <v>0</v>
      </c>
      <c r="I23" s="27">
        <f t="shared" si="1"/>
        <v>0</v>
      </c>
    </row>
    <row r="24" spans="2:9">
      <c r="B24" s="26">
        <v>33512</v>
      </c>
      <c r="C24">
        <f>VLOOKUP(B24,'מדדים וריביות'!H:I,2)</f>
        <v>8</v>
      </c>
      <c r="D24" s="27">
        <f t="shared" si="0"/>
        <v>6.4340301100034303E-3</v>
      </c>
      <c r="G24" s="26">
        <v>33512</v>
      </c>
      <c r="H24">
        <f>VLOOKUP(G24,'מדדים וריביות'!L:M,2)</f>
        <v>0</v>
      </c>
      <c r="I24" s="27">
        <f t="shared" si="1"/>
        <v>0</v>
      </c>
    </row>
    <row r="25" spans="2:9">
      <c r="B25" s="26">
        <v>33543</v>
      </c>
      <c r="C25">
        <f>VLOOKUP(B25,'מדדים וריביות'!H:I,2)</f>
        <v>8</v>
      </c>
      <c r="D25" s="27">
        <f t="shared" si="0"/>
        <v>6.4340301100034303E-3</v>
      </c>
      <c r="G25" s="26">
        <v>33543</v>
      </c>
      <c r="H25">
        <f>VLOOKUP(G25,'מדדים וריביות'!L:M,2)</f>
        <v>0</v>
      </c>
      <c r="I25" s="27">
        <f t="shared" si="1"/>
        <v>0</v>
      </c>
    </row>
    <row r="26" spans="2:9">
      <c r="B26" s="26">
        <v>33573</v>
      </c>
      <c r="C26">
        <f>VLOOKUP(B26,'מדדים וריביות'!H:I,2)</f>
        <v>8</v>
      </c>
      <c r="D26" s="27">
        <f t="shared" si="0"/>
        <v>6.4340301100034303E-3</v>
      </c>
      <c r="G26" s="26">
        <v>33573</v>
      </c>
      <c r="H26">
        <f>VLOOKUP(G26,'מדדים וריביות'!L:M,2)</f>
        <v>0</v>
      </c>
      <c r="I26" s="27">
        <f t="shared" si="1"/>
        <v>0</v>
      </c>
    </row>
    <row r="27" spans="2:9">
      <c r="B27" s="26">
        <v>33604</v>
      </c>
      <c r="C27">
        <f>VLOOKUP(B27,'מדדים וריביות'!H:I,2)</f>
        <v>8</v>
      </c>
      <c r="D27" s="27">
        <f t="shared" si="0"/>
        <v>6.4340301100034303E-3</v>
      </c>
      <c r="G27" s="26">
        <v>33604</v>
      </c>
      <c r="H27">
        <f>VLOOKUP(G27,'מדדים וריביות'!L:M,2)</f>
        <v>0</v>
      </c>
      <c r="I27" s="27">
        <f t="shared" si="1"/>
        <v>0</v>
      </c>
    </row>
    <row r="28" spans="2:9">
      <c r="B28" s="26">
        <v>33635</v>
      </c>
      <c r="C28">
        <f>VLOOKUP(B28,'מדדים וריביות'!H:I,2)</f>
        <v>8</v>
      </c>
      <c r="D28" s="27">
        <f t="shared" si="0"/>
        <v>6.4340301100034303E-3</v>
      </c>
      <c r="G28" s="26">
        <v>33635</v>
      </c>
      <c r="H28">
        <f>VLOOKUP(G28,'מדדים וריביות'!L:M,2)</f>
        <v>0</v>
      </c>
      <c r="I28" s="27">
        <f t="shared" si="1"/>
        <v>0</v>
      </c>
    </row>
    <row r="29" spans="2:9">
      <c r="B29" s="26">
        <v>33664</v>
      </c>
      <c r="C29">
        <f>VLOOKUP(B29,'מדדים וריביות'!H:I,2)</f>
        <v>8</v>
      </c>
      <c r="D29" s="27">
        <f t="shared" si="0"/>
        <v>6.4340301100034303E-3</v>
      </c>
      <c r="G29" s="26">
        <v>33664</v>
      </c>
      <c r="H29">
        <f>VLOOKUP(G29,'מדדים וריביות'!L:M,2)</f>
        <v>0</v>
      </c>
      <c r="I29" s="27">
        <f t="shared" si="1"/>
        <v>0</v>
      </c>
    </row>
    <row r="30" spans="2:9">
      <c r="B30" s="26">
        <v>33695</v>
      </c>
      <c r="C30">
        <f>VLOOKUP(B30,'מדדים וריביות'!H:I,2)</f>
        <v>8</v>
      </c>
      <c r="D30" s="27">
        <f t="shared" si="0"/>
        <v>6.4340301100034303E-3</v>
      </c>
      <c r="G30" s="26">
        <v>33695</v>
      </c>
      <c r="H30">
        <f>VLOOKUP(G30,'מדדים וריביות'!L:M,2)</f>
        <v>0</v>
      </c>
      <c r="I30" s="27">
        <f t="shared" si="1"/>
        <v>0</v>
      </c>
    </row>
    <row r="31" spans="2:9">
      <c r="B31" s="26">
        <v>33725</v>
      </c>
      <c r="C31">
        <f>VLOOKUP(B31,'מדדים וריביות'!H:I,2)</f>
        <v>8</v>
      </c>
      <c r="D31" s="27">
        <f t="shared" si="0"/>
        <v>6.4340301100034303E-3</v>
      </c>
      <c r="G31" s="26">
        <v>33725</v>
      </c>
      <c r="H31">
        <f>VLOOKUP(G31,'מדדים וריביות'!L:M,2)</f>
        <v>0</v>
      </c>
      <c r="I31" s="27">
        <f t="shared" si="1"/>
        <v>0</v>
      </c>
    </row>
    <row r="32" spans="2:9">
      <c r="B32" s="26">
        <v>33756</v>
      </c>
      <c r="C32">
        <f>VLOOKUP(B32,'מדדים וריביות'!H:I,2)</f>
        <v>8</v>
      </c>
      <c r="D32" s="27">
        <f t="shared" si="0"/>
        <v>6.4340301100034303E-3</v>
      </c>
      <c r="G32" s="26">
        <v>33756</v>
      </c>
      <c r="H32">
        <f>VLOOKUP(G32,'מדדים וריביות'!L:M,2)</f>
        <v>0</v>
      </c>
      <c r="I32" s="27">
        <f t="shared" si="1"/>
        <v>0</v>
      </c>
    </row>
    <row r="33" spans="2:9">
      <c r="B33" s="26">
        <v>33786</v>
      </c>
      <c r="C33">
        <f>VLOOKUP(B33,'מדדים וריביות'!H:I,2)</f>
        <v>8</v>
      </c>
      <c r="D33" s="27">
        <f t="shared" si="0"/>
        <v>6.4340301100034303E-3</v>
      </c>
      <c r="G33" s="26">
        <v>33786</v>
      </c>
      <c r="H33">
        <f>VLOOKUP(G33,'מדדים וריביות'!L:M,2)</f>
        <v>0</v>
      </c>
      <c r="I33" s="27">
        <f t="shared" si="1"/>
        <v>0</v>
      </c>
    </row>
    <row r="34" spans="2:9">
      <c r="B34" s="26">
        <v>33817</v>
      </c>
      <c r="C34">
        <f>VLOOKUP(B34,'מדדים וריביות'!H:I,2)</f>
        <v>8</v>
      </c>
      <c r="D34" s="27">
        <f t="shared" si="0"/>
        <v>6.4340301100034303E-3</v>
      </c>
      <c r="G34" s="26">
        <v>33817</v>
      </c>
      <c r="H34">
        <f>VLOOKUP(G34,'מדדים וריביות'!L:M,2)</f>
        <v>0</v>
      </c>
      <c r="I34" s="27">
        <f t="shared" si="1"/>
        <v>0</v>
      </c>
    </row>
    <row r="35" spans="2:9">
      <c r="B35" s="26">
        <v>33848</v>
      </c>
      <c r="C35">
        <f>VLOOKUP(B35,'מדדים וריביות'!H:I,2)</f>
        <v>8</v>
      </c>
      <c r="D35" s="27">
        <f t="shared" si="0"/>
        <v>6.4340301100034303E-3</v>
      </c>
      <c r="G35" s="26">
        <v>33848</v>
      </c>
      <c r="H35">
        <f>VLOOKUP(G35,'מדדים וריביות'!L:M,2)</f>
        <v>0</v>
      </c>
      <c r="I35" s="27">
        <f t="shared" si="1"/>
        <v>0</v>
      </c>
    </row>
    <row r="36" spans="2:9">
      <c r="B36" s="26">
        <v>33878</v>
      </c>
      <c r="C36">
        <f>VLOOKUP(B36,'מדדים וריביות'!H:I,2)</f>
        <v>8</v>
      </c>
      <c r="D36" s="27">
        <f t="shared" si="0"/>
        <v>6.4340301100034303E-3</v>
      </c>
      <c r="G36" s="26">
        <v>33878</v>
      </c>
      <c r="H36">
        <f>VLOOKUP(G36,'מדדים וריביות'!L:M,2)</f>
        <v>0</v>
      </c>
      <c r="I36" s="27">
        <f t="shared" si="1"/>
        <v>0</v>
      </c>
    </row>
    <row r="37" spans="2:9">
      <c r="B37" s="26">
        <v>33909</v>
      </c>
      <c r="C37">
        <f>VLOOKUP(B37,'מדדים וריביות'!H:I,2)</f>
        <v>8</v>
      </c>
      <c r="D37" s="27">
        <f t="shared" si="0"/>
        <v>6.4340301100034303E-3</v>
      </c>
      <c r="G37" s="26">
        <v>33909</v>
      </c>
      <c r="H37">
        <f>VLOOKUP(G37,'מדדים וריביות'!L:M,2)</f>
        <v>0</v>
      </c>
      <c r="I37" s="27">
        <f t="shared" si="1"/>
        <v>0</v>
      </c>
    </row>
    <row r="38" spans="2:9">
      <c r="B38" s="26">
        <v>33939</v>
      </c>
      <c r="C38">
        <f>VLOOKUP(B38,'מדדים וריביות'!H:I,2)</f>
        <v>8</v>
      </c>
      <c r="D38" s="27">
        <f t="shared" si="0"/>
        <v>6.4340301100034303E-3</v>
      </c>
      <c r="G38" s="26">
        <v>33939</v>
      </c>
      <c r="H38">
        <f>VLOOKUP(G38,'מדדים וריביות'!L:M,2)</f>
        <v>0</v>
      </c>
      <c r="I38" s="27">
        <f t="shared" si="1"/>
        <v>0</v>
      </c>
    </row>
    <row r="39" spans="2:9">
      <c r="B39" s="26">
        <v>33970</v>
      </c>
      <c r="C39">
        <f>VLOOKUP(B39,'מדדים וריביות'!H:I,2)</f>
        <v>8</v>
      </c>
      <c r="D39" s="27">
        <f t="shared" si="0"/>
        <v>6.4340301100034303E-3</v>
      </c>
      <c r="G39" s="26">
        <v>33970</v>
      </c>
      <c r="H39">
        <f>VLOOKUP(G39,'מדדים וריביות'!L:M,2)</f>
        <v>0</v>
      </c>
      <c r="I39" s="27">
        <f t="shared" si="1"/>
        <v>0</v>
      </c>
    </row>
    <row r="40" spans="2:9">
      <c r="B40" s="26">
        <v>34001</v>
      </c>
      <c r="C40">
        <f>VLOOKUP(B40,'מדדים וריביות'!H:I,2)</f>
        <v>8</v>
      </c>
      <c r="D40" s="27">
        <f t="shared" si="0"/>
        <v>6.4340301100034303E-3</v>
      </c>
      <c r="G40" s="26">
        <v>34001</v>
      </c>
      <c r="H40">
        <f>VLOOKUP(G40,'מדדים וריביות'!L:M,2)</f>
        <v>0</v>
      </c>
      <c r="I40" s="27">
        <f t="shared" si="1"/>
        <v>0</v>
      </c>
    </row>
    <row r="41" spans="2:9">
      <c r="B41" s="26">
        <v>34029</v>
      </c>
      <c r="C41">
        <f>VLOOKUP(B41,'מדדים וריביות'!H:I,2)</f>
        <v>8</v>
      </c>
      <c r="D41" s="27">
        <f t="shared" si="0"/>
        <v>6.4340301100034303E-3</v>
      </c>
      <c r="G41" s="26">
        <v>34029</v>
      </c>
      <c r="H41">
        <f>VLOOKUP(G41,'מדדים וריביות'!L:M,2)</f>
        <v>0</v>
      </c>
      <c r="I41" s="27">
        <f t="shared" si="1"/>
        <v>0</v>
      </c>
    </row>
    <row r="42" spans="2:9">
      <c r="B42" s="26">
        <v>34060</v>
      </c>
      <c r="C42">
        <f>VLOOKUP(B42,'מדדים וריביות'!H:I,2)</f>
        <v>8</v>
      </c>
      <c r="D42" s="27">
        <f t="shared" si="0"/>
        <v>6.4340301100034303E-3</v>
      </c>
      <c r="G42" s="26">
        <v>34060</v>
      </c>
      <c r="H42">
        <f>VLOOKUP(G42,'מדדים וריביות'!L:M,2)</f>
        <v>0</v>
      </c>
      <c r="I42" s="27">
        <f t="shared" si="1"/>
        <v>0</v>
      </c>
    </row>
    <row r="43" spans="2:9">
      <c r="B43" s="26">
        <v>34090</v>
      </c>
      <c r="C43">
        <f>VLOOKUP(B43,'מדדים וריביות'!H:I,2)</f>
        <v>8</v>
      </c>
      <c r="D43" s="27">
        <f t="shared" si="0"/>
        <v>6.4340301100034303E-3</v>
      </c>
      <c r="G43" s="26">
        <v>34090</v>
      </c>
      <c r="H43">
        <f>VLOOKUP(G43,'מדדים וריביות'!L:M,2)</f>
        <v>0</v>
      </c>
      <c r="I43" s="27">
        <f t="shared" si="1"/>
        <v>0</v>
      </c>
    </row>
    <row r="44" spans="2:9">
      <c r="B44" s="26">
        <v>34121</v>
      </c>
      <c r="C44">
        <f>VLOOKUP(B44,'מדדים וריביות'!H:I,2)</f>
        <v>4</v>
      </c>
      <c r="D44" s="27">
        <f t="shared" si="0"/>
        <v>3.2737397821989145E-3</v>
      </c>
      <c r="G44" s="26">
        <v>34121</v>
      </c>
      <c r="H44">
        <f>VLOOKUP(G44,'מדדים וריביות'!L:M,2)</f>
        <v>0</v>
      </c>
      <c r="I44" s="27">
        <f t="shared" si="1"/>
        <v>0</v>
      </c>
    </row>
    <row r="45" spans="2:9">
      <c r="B45" s="26">
        <v>34151</v>
      </c>
      <c r="C45">
        <f>VLOOKUP(B45,'מדדים וריביות'!H:I,2)</f>
        <v>4</v>
      </c>
      <c r="D45" s="27">
        <f t="shared" si="0"/>
        <v>3.2737397821989145E-3</v>
      </c>
      <c r="G45" s="26">
        <v>34151</v>
      </c>
      <c r="H45">
        <f>VLOOKUP(G45,'מדדים וריביות'!L:M,2)</f>
        <v>0</v>
      </c>
      <c r="I45" s="27">
        <f t="shared" si="1"/>
        <v>0</v>
      </c>
    </row>
    <row r="46" spans="2:9">
      <c r="B46" s="26">
        <v>34182</v>
      </c>
      <c r="C46">
        <f>VLOOKUP(B46,'מדדים וריביות'!H:I,2)</f>
        <v>4</v>
      </c>
      <c r="D46" s="27">
        <f t="shared" si="0"/>
        <v>3.2737397821989145E-3</v>
      </c>
      <c r="G46" s="26">
        <v>34182</v>
      </c>
      <c r="H46">
        <f>VLOOKUP(G46,'מדדים וריביות'!L:M,2)</f>
        <v>0</v>
      </c>
      <c r="I46" s="27">
        <f t="shared" si="1"/>
        <v>0</v>
      </c>
    </row>
    <row r="47" spans="2:9">
      <c r="B47" s="26">
        <v>34213</v>
      </c>
      <c r="C47">
        <f>VLOOKUP(B47,'מדדים וריביות'!H:I,2)</f>
        <v>4</v>
      </c>
      <c r="D47" s="27">
        <f t="shared" si="0"/>
        <v>3.2737397821989145E-3</v>
      </c>
      <c r="G47" s="26">
        <v>34213</v>
      </c>
      <c r="H47">
        <f>VLOOKUP(G47,'מדדים וריביות'!L:M,2)</f>
        <v>0</v>
      </c>
      <c r="I47" s="27">
        <f t="shared" si="1"/>
        <v>0</v>
      </c>
    </row>
    <row r="48" spans="2:9">
      <c r="B48" s="26">
        <v>34243</v>
      </c>
      <c r="C48">
        <f>VLOOKUP(B48,'מדדים וריביות'!H:I,2)</f>
        <v>4</v>
      </c>
      <c r="D48" s="27">
        <f t="shared" si="0"/>
        <v>3.2737397821989145E-3</v>
      </c>
      <c r="G48" s="26">
        <v>34243</v>
      </c>
      <c r="H48">
        <f>VLOOKUP(G48,'מדדים וריביות'!L:M,2)</f>
        <v>0</v>
      </c>
      <c r="I48" s="27">
        <f t="shared" si="1"/>
        <v>0</v>
      </c>
    </row>
    <row r="49" spans="2:9">
      <c r="B49" s="26">
        <v>34274</v>
      </c>
      <c r="C49">
        <f>VLOOKUP(B49,'מדדים וריביות'!H:I,2)</f>
        <v>4</v>
      </c>
      <c r="D49" s="27">
        <f t="shared" si="0"/>
        <v>3.2737397821989145E-3</v>
      </c>
      <c r="G49" s="26">
        <v>34274</v>
      </c>
      <c r="H49">
        <f>VLOOKUP(G49,'מדדים וריביות'!L:M,2)</f>
        <v>0</v>
      </c>
      <c r="I49" s="27">
        <f t="shared" si="1"/>
        <v>0</v>
      </c>
    </row>
    <row r="50" spans="2:9">
      <c r="B50" s="26">
        <v>34304</v>
      </c>
      <c r="C50">
        <f>VLOOKUP(B50,'מדדים וריביות'!H:I,2)</f>
        <v>4</v>
      </c>
      <c r="D50" s="27">
        <f t="shared" si="0"/>
        <v>3.2737397821989145E-3</v>
      </c>
      <c r="G50" s="26">
        <v>34304</v>
      </c>
      <c r="H50">
        <f>VLOOKUP(G50,'מדדים וריביות'!L:M,2)</f>
        <v>0</v>
      </c>
      <c r="I50" s="27">
        <f t="shared" si="1"/>
        <v>0</v>
      </c>
    </row>
    <row r="51" spans="2:9">
      <c r="B51" s="26">
        <v>34335</v>
      </c>
      <c r="C51">
        <f>VLOOKUP(B51,'מדדים וריביות'!H:I,2)</f>
        <v>4</v>
      </c>
      <c r="D51" s="27">
        <f t="shared" si="0"/>
        <v>3.2737397821989145E-3</v>
      </c>
      <c r="G51" s="26">
        <v>34335</v>
      </c>
      <c r="H51">
        <f>VLOOKUP(G51,'מדדים וריביות'!L:M,2)</f>
        <v>0</v>
      </c>
      <c r="I51" s="27">
        <f t="shared" si="1"/>
        <v>0</v>
      </c>
    </row>
    <row r="52" spans="2:9">
      <c r="B52" s="26">
        <v>34366</v>
      </c>
      <c r="C52">
        <f>VLOOKUP(B52,'מדדים וריביות'!H:I,2)</f>
        <v>4</v>
      </c>
      <c r="D52" s="27">
        <f t="shared" si="0"/>
        <v>3.2737397821989145E-3</v>
      </c>
      <c r="G52" s="26">
        <v>34366</v>
      </c>
      <c r="H52">
        <f>VLOOKUP(G52,'מדדים וריביות'!L:M,2)</f>
        <v>0</v>
      </c>
      <c r="I52" s="27">
        <f t="shared" si="1"/>
        <v>0</v>
      </c>
    </row>
    <row r="53" spans="2:9">
      <c r="B53" s="26">
        <v>34394</v>
      </c>
      <c r="C53">
        <f>VLOOKUP(B53,'מדדים וריביות'!H:I,2)</f>
        <v>4</v>
      </c>
      <c r="D53" s="27">
        <f t="shared" si="0"/>
        <v>3.2737397821989145E-3</v>
      </c>
      <c r="G53" s="26">
        <v>34394</v>
      </c>
      <c r="H53">
        <f>VLOOKUP(G53,'מדדים וריביות'!L:M,2)</f>
        <v>0</v>
      </c>
      <c r="I53" s="27">
        <f t="shared" si="1"/>
        <v>0</v>
      </c>
    </row>
    <row r="54" spans="2:9">
      <c r="B54" s="26">
        <v>34425</v>
      </c>
      <c r="C54">
        <f>VLOOKUP(B54,'מדדים וריביות'!H:I,2)</f>
        <v>4</v>
      </c>
      <c r="D54" s="27">
        <f t="shared" si="0"/>
        <v>3.2737397821989145E-3</v>
      </c>
      <c r="G54" s="26">
        <v>34425</v>
      </c>
      <c r="H54">
        <f>VLOOKUP(G54,'מדדים וריביות'!L:M,2)</f>
        <v>0</v>
      </c>
      <c r="I54" s="27">
        <f t="shared" si="1"/>
        <v>0</v>
      </c>
    </row>
    <row r="55" spans="2:9">
      <c r="B55" s="26">
        <v>34455</v>
      </c>
      <c r="C55">
        <f>VLOOKUP(B55,'מדדים וריביות'!H:I,2)</f>
        <v>4</v>
      </c>
      <c r="D55" s="27">
        <f t="shared" si="0"/>
        <v>3.2737397821989145E-3</v>
      </c>
      <c r="G55" s="26">
        <v>34455</v>
      </c>
      <c r="H55">
        <f>VLOOKUP(G55,'מדדים וריביות'!L:M,2)</f>
        <v>0</v>
      </c>
      <c r="I55" s="27">
        <f t="shared" si="1"/>
        <v>0</v>
      </c>
    </row>
    <row r="56" spans="2:9">
      <c r="B56" s="26">
        <v>34486</v>
      </c>
      <c r="C56">
        <f>VLOOKUP(B56,'מדדים וריביות'!H:I,2)</f>
        <v>4</v>
      </c>
      <c r="D56" s="27">
        <f t="shared" si="0"/>
        <v>3.2737397821989145E-3</v>
      </c>
      <c r="G56" s="26">
        <v>34486</v>
      </c>
      <c r="H56">
        <f>VLOOKUP(G56,'מדדים וריביות'!L:M,2)</f>
        <v>0</v>
      </c>
      <c r="I56" s="27">
        <f t="shared" si="1"/>
        <v>0</v>
      </c>
    </row>
    <row r="57" spans="2:9">
      <c r="B57" s="26">
        <v>34516</v>
      </c>
      <c r="C57">
        <f>VLOOKUP(B57,'מדדים וריביות'!H:I,2)</f>
        <v>4</v>
      </c>
      <c r="D57" s="27">
        <f t="shared" si="0"/>
        <v>3.2737397821989145E-3</v>
      </c>
      <c r="G57" s="26">
        <v>34516</v>
      </c>
      <c r="H57">
        <f>VLOOKUP(G57,'מדדים וריביות'!L:M,2)</f>
        <v>0</v>
      </c>
      <c r="I57" s="27">
        <f t="shared" si="1"/>
        <v>0</v>
      </c>
    </row>
    <row r="58" spans="2:9">
      <c r="B58" s="26">
        <v>34547</v>
      </c>
      <c r="C58">
        <f>VLOOKUP(B58,'מדדים וריביות'!H:I,2)</f>
        <v>4</v>
      </c>
      <c r="D58" s="27">
        <f t="shared" si="0"/>
        <v>3.2737397821989145E-3</v>
      </c>
      <c r="G58" s="26">
        <v>34547</v>
      </c>
      <c r="H58">
        <f>VLOOKUP(G58,'מדדים וריביות'!L:M,2)</f>
        <v>0</v>
      </c>
      <c r="I58" s="27">
        <f t="shared" si="1"/>
        <v>0</v>
      </c>
    </row>
    <row r="59" spans="2:9">
      <c r="B59" s="26">
        <v>34578</v>
      </c>
      <c r="C59">
        <f>VLOOKUP(B59,'מדדים וריביות'!H:I,2)</f>
        <v>4</v>
      </c>
      <c r="D59" s="27">
        <f t="shared" si="0"/>
        <v>3.2737397821989145E-3</v>
      </c>
      <c r="G59" s="26">
        <v>34578</v>
      </c>
      <c r="H59">
        <f>VLOOKUP(G59,'מדדים וריביות'!L:M,2)</f>
        <v>0</v>
      </c>
      <c r="I59" s="27">
        <f t="shared" si="1"/>
        <v>0</v>
      </c>
    </row>
    <row r="60" spans="2:9">
      <c r="B60" s="26">
        <v>34608</v>
      </c>
      <c r="C60">
        <f>VLOOKUP(B60,'מדדים וריביות'!H:I,2)</f>
        <v>4</v>
      </c>
      <c r="D60" s="27">
        <f t="shared" si="0"/>
        <v>3.2737397821989145E-3</v>
      </c>
      <c r="G60" s="26">
        <v>34608</v>
      </c>
      <c r="H60">
        <f>VLOOKUP(G60,'מדדים וריביות'!L:M,2)</f>
        <v>0</v>
      </c>
      <c r="I60" s="27">
        <f t="shared" si="1"/>
        <v>0</v>
      </c>
    </row>
    <row r="61" spans="2:9">
      <c r="B61" s="26">
        <v>34639</v>
      </c>
      <c r="C61">
        <f>VLOOKUP(B61,'מדדים וריביות'!H:I,2)</f>
        <v>4</v>
      </c>
      <c r="D61" s="27">
        <f t="shared" si="0"/>
        <v>3.2737397821989145E-3</v>
      </c>
      <c r="G61" s="26">
        <v>34639</v>
      </c>
      <c r="H61">
        <f>VLOOKUP(G61,'מדדים וריביות'!L:M,2)</f>
        <v>0</v>
      </c>
      <c r="I61" s="27">
        <f t="shared" si="1"/>
        <v>0</v>
      </c>
    </row>
    <row r="62" spans="2:9">
      <c r="B62" s="26">
        <v>34669</v>
      </c>
      <c r="C62">
        <f>VLOOKUP(B62,'מדדים וריביות'!H:I,2)</f>
        <v>4</v>
      </c>
      <c r="D62" s="27">
        <f t="shared" si="0"/>
        <v>3.2737397821989145E-3</v>
      </c>
      <c r="G62" s="26">
        <v>34669</v>
      </c>
      <c r="H62">
        <f>VLOOKUP(G62,'מדדים וריביות'!L:M,2)</f>
        <v>0</v>
      </c>
      <c r="I62" s="27">
        <f t="shared" si="1"/>
        <v>0</v>
      </c>
    </row>
    <row r="63" spans="2:9">
      <c r="B63" s="26">
        <v>34700</v>
      </c>
      <c r="C63">
        <f>VLOOKUP(B63,'מדדים וריביות'!H:I,2)</f>
        <v>4</v>
      </c>
      <c r="D63" s="27">
        <f t="shared" si="0"/>
        <v>3.2737397821989145E-3</v>
      </c>
      <c r="G63" s="26">
        <v>34700</v>
      </c>
      <c r="H63">
        <f>VLOOKUP(G63,'מדדים וריביות'!L:M,2)</f>
        <v>0</v>
      </c>
      <c r="I63" s="27">
        <f t="shared" si="1"/>
        <v>0</v>
      </c>
    </row>
    <row r="64" spans="2:9">
      <c r="B64" s="26">
        <v>34731</v>
      </c>
      <c r="C64">
        <f>VLOOKUP(B64,'מדדים וריביות'!H:I,2)</f>
        <v>4</v>
      </c>
      <c r="D64" s="27">
        <f t="shared" si="0"/>
        <v>3.2737397821989145E-3</v>
      </c>
      <c r="G64" s="26">
        <v>34731</v>
      </c>
      <c r="H64">
        <f>VLOOKUP(G64,'מדדים וריביות'!L:M,2)</f>
        <v>0</v>
      </c>
      <c r="I64" s="27">
        <f t="shared" si="1"/>
        <v>0</v>
      </c>
    </row>
    <row r="65" spans="2:9">
      <c r="B65" s="26">
        <v>34759</v>
      </c>
      <c r="C65">
        <f>VLOOKUP(B65,'מדדים וריביות'!H:I,2)</f>
        <v>4</v>
      </c>
      <c r="D65" s="27">
        <f t="shared" si="0"/>
        <v>3.2737397821989145E-3</v>
      </c>
      <c r="G65" s="26">
        <v>34759</v>
      </c>
      <c r="H65">
        <f>VLOOKUP(G65,'מדדים וריביות'!L:M,2)</f>
        <v>0</v>
      </c>
      <c r="I65" s="27">
        <f t="shared" si="1"/>
        <v>0</v>
      </c>
    </row>
    <row r="66" spans="2:9">
      <c r="B66" s="26">
        <v>34790</v>
      </c>
      <c r="C66">
        <f>VLOOKUP(B66,'מדדים וריביות'!H:I,2)</f>
        <v>4</v>
      </c>
      <c r="D66" s="27">
        <f t="shared" si="0"/>
        <v>3.2737397821989145E-3</v>
      </c>
      <c r="G66" s="26">
        <v>34790</v>
      </c>
      <c r="H66">
        <f>VLOOKUP(G66,'מדדים וריביות'!L:M,2)</f>
        <v>0</v>
      </c>
      <c r="I66" s="27">
        <f t="shared" si="1"/>
        <v>0</v>
      </c>
    </row>
    <row r="67" spans="2:9">
      <c r="B67" s="26">
        <v>34820</v>
      </c>
      <c r="C67">
        <f>VLOOKUP(B67,'מדדים וריביות'!H:I,2)</f>
        <v>4</v>
      </c>
      <c r="D67" s="27">
        <f t="shared" si="0"/>
        <v>3.2737397821989145E-3</v>
      </c>
      <c r="G67" s="26">
        <v>34820</v>
      </c>
      <c r="H67">
        <f>VLOOKUP(G67,'מדדים וריביות'!L:M,2)</f>
        <v>0</v>
      </c>
      <c r="I67" s="27">
        <f t="shared" si="1"/>
        <v>0</v>
      </c>
    </row>
    <row r="68" spans="2:9">
      <c r="B68" s="26">
        <v>34851</v>
      </c>
      <c r="C68">
        <f>VLOOKUP(B68,'מדדים וריביות'!H:I,2)</f>
        <v>4</v>
      </c>
      <c r="D68" s="27">
        <f t="shared" ref="D68:D131" si="2">(1+C68/100)^(1/12)-1</f>
        <v>3.2737397821989145E-3</v>
      </c>
      <c r="G68" s="26">
        <v>34851</v>
      </c>
      <c r="H68">
        <f>VLOOKUP(G68,'מדדים וריביות'!L:M,2)</f>
        <v>0</v>
      </c>
      <c r="I68" s="27">
        <f t="shared" ref="I68:I131" si="3">(1+H68/100)^(1/12)-1</f>
        <v>0</v>
      </c>
    </row>
    <row r="69" spans="2:9">
      <c r="B69" s="26">
        <v>34881</v>
      </c>
      <c r="C69">
        <f>VLOOKUP(B69,'מדדים וריביות'!H:I,2)</f>
        <v>4</v>
      </c>
      <c r="D69" s="27">
        <f t="shared" si="2"/>
        <v>3.2737397821989145E-3</v>
      </c>
      <c r="G69" s="26">
        <v>34881</v>
      </c>
      <c r="H69">
        <f>VLOOKUP(G69,'מדדים וריביות'!L:M,2)</f>
        <v>0</v>
      </c>
      <c r="I69" s="27">
        <f t="shared" si="3"/>
        <v>0</v>
      </c>
    </row>
    <row r="70" spans="2:9">
      <c r="B70" s="26">
        <v>34912</v>
      </c>
      <c r="C70">
        <f>VLOOKUP(B70,'מדדים וריביות'!H:I,2)</f>
        <v>4</v>
      </c>
      <c r="D70" s="27">
        <f t="shared" si="2"/>
        <v>3.2737397821989145E-3</v>
      </c>
      <c r="G70" s="26">
        <v>34912</v>
      </c>
      <c r="H70">
        <f>VLOOKUP(G70,'מדדים וריביות'!L:M,2)</f>
        <v>0</v>
      </c>
      <c r="I70" s="27">
        <f t="shared" si="3"/>
        <v>0</v>
      </c>
    </row>
    <row r="71" spans="2:9">
      <c r="B71" s="26">
        <v>34943</v>
      </c>
      <c r="C71">
        <f>VLOOKUP(B71,'מדדים וריביות'!H:I,2)</f>
        <v>4</v>
      </c>
      <c r="D71" s="27">
        <f t="shared" si="2"/>
        <v>3.2737397821989145E-3</v>
      </c>
      <c r="G71" s="26">
        <v>34943</v>
      </c>
      <c r="H71">
        <f>VLOOKUP(G71,'מדדים וריביות'!L:M,2)</f>
        <v>0</v>
      </c>
      <c r="I71" s="27">
        <f t="shared" si="3"/>
        <v>0</v>
      </c>
    </row>
    <row r="72" spans="2:9">
      <c r="B72" s="26">
        <v>34973</v>
      </c>
      <c r="C72">
        <f>VLOOKUP(B72,'מדדים וריביות'!H:I,2)</f>
        <v>4</v>
      </c>
      <c r="D72" s="27">
        <f t="shared" si="2"/>
        <v>3.2737397821989145E-3</v>
      </c>
      <c r="G72" s="26">
        <v>34973</v>
      </c>
      <c r="H72">
        <f>VLOOKUP(G72,'מדדים וריביות'!L:M,2)</f>
        <v>0</v>
      </c>
      <c r="I72" s="27">
        <f t="shared" si="3"/>
        <v>0</v>
      </c>
    </row>
    <row r="73" spans="2:9">
      <c r="B73" s="26">
        <v>35004</v>
      </c>
      <c r="C73">
        <f>VLOOKUP(B73,'מדדים וריביות'!H:I,2)</f>
        <v>4</v>
      </c>
      <c r="D73" s="27">
        <f t="shared" si="2"/>
        <v>3.2737397821989145E-3</v>
      </c>
      <c r="G73" s="26">
        <v>35004</v>
      </c>
      <c r="H73">
        <f>VLOOKUP(G73,'מדדים וריביות'!L:M,2)</f>
        <v>0</v>
      </c>
      <c r="I73" s="27">
        <f t="shared" si="3"/>
        <v>0</v>
      </c>
    </row>
    <row r="74" spans="2:9">
      <c r="B74" s="26">
        <v>35034</v>
      </c>
      <c r="C74">
        <f>VLOOKUP(B74,'מדדים וריביות'!H:I,2)</f>
        <v>4</v>
      </c>
      <c r="D74" s="27">
        <f t="shared" si="2"/>
        <v>3.2737397821989145E-3</v>
      </c>
      <c r="G74" s="26">
        <v>35034</v>
      </c>
      <c r="H74">
        <f>VLOOKUP(G74,'מדדים וריביות'!L:M,2)</f>
        <v>0</v>
      </c>
      <c r="I74" s="27">
        <f t="shared" si="3"/>
        <v>0</v>
      </c>
    </row>
    <row r="75" spans="2:9">
      <c r="B75" s="26">
        <v>35065</v>
      </c>
      <c r="C75">
        <f>VLOOKUP(B75,'מדדים וריביות'!H:I,2)</f>
        <v>4</v>
      </c>
      <c r="D75" s="27">
        <f t="shared" si="2"/>
        <v>3.2737397821989145E-3</v>
      </c>
      <c r="G75" s="26">
        <v>35065</v>
      </c>
      <c r="H75">
        <f>VLOOKUP(G75,'מדדים וריביות'!L:M,2)</f>
        <v>0</v>
      </c>
      <c r="I75" s="27">
        <f t="shared" si="3"/>
        <v>0</v>
      </c>
    </row>
    <row r="76" spans="2:9">
      <c r="B76" s="26">
        <v>35096</v>
      </c>
      <c r="C76">
        <f>VLOOKUP(B76,'מדדים וריביות'!H:I,2)</f>
        <v>4</v>
      </c>
      <c r="D76" s="27">
        <f t="shared" si="2"/>
        <v>3.2737397821989145E-3</v>
      </c>
      <c r="G76" s="26">
        <v>35096</v>
      </c>
      <c r="H76">
        <f>VLOOKUP(G76,'מדדים וריביות'!L:M,2)</f>
        <v>0</v>
      </c>
      <c r="I76" s="27">
        <f t="shared" si="3"/>
        <v>0</v>
      </c>
    </row>
    <row r="77" spans="2:9">
      <c r="B77" s="26">
        <v>35125</v>
      </c>
      <c r="C77">
        <f>VLOOKUP(B77,'מדדים וריביות'!H:I,2)</f>
        <v>4</v>
      </c>
      <c r="D77" s="27">
        <f t="shared" si="2"/>
        <v>3.2737397821989145E-3</v>
      </c>
      <c r="G77" s="26">
        <v>35125</v>
      </c>
      <c r="H77">
        <f>VLOOKUP(G77,'מדדים וריביות'!L:M,2)</f>
        <v>0</v>
      </c>
      <c r="I77" s="27">
        <f t="shared" si="3"/>
        <v>0</v>
      </c>
    </row>
    <row r="78" spans="2:9">
      <c r="B78" s="26">
        <v>35156</v>
      </c>
      <c r="C78">
        <f>VLOOKUP(B78,'מדדים וריביות'!H:I,2)</f>
        <v>4</v>
      </c>
      <c r="D78" s="27">
        <f t="shared" si="2"/>
        <v>3.2737397821989145E-3</v>
      </c>
      <c r="G78" s="26">
        <v>35156</v>
      </c>
      <c r="H78">
        <f>VLOOKUP(G78,'מדדים וריביות'!L:M,2)</f>
        <v>0</v>
      </c>
      <c r="I78" s="27">
        <f t="shared" si="3"/>
        <v>0</v>
      </c>
    </row>
    <row r="79" spans="2:9">
      <c r="B79" s="26">
        <v>35186</v>
      </c>
      <c r="C79">
        <f>VLOOKUP(B79,'מדדים וריביות'!H:I,2)</f>
        <v>4</v>
      </c>
      <c r="D79" s="27">
        <f t="shared" si="2"/>
        <v>3.2737397821989145E-3</v>
      </c>
      <c r="G79" s="26">
        <v>35186</v>
      </c>
      <c r="H79">
        <f>VLOOKUP(G79,'מדדים וריביות'!L:M,2)</f>
        <v>0</v>
      </c>
      <c r="I79" s="27">
        <f t="shared" si="3"/>
        <v>0</v>
      </c>
    </row>
    <row r="80" spans="2:9">
      <c r="B80" s="26">
        <v>35217</v>
      </c>
      <c r="C80">
        <f>VLOOKUP(B80,'מדדים וריביות'!H:I,2)</f>
        <v>4</v>
      </c>
      <c r="D80" s="27">
        <f t="shared" si="2"/>
        <v>3.2737397821989145E-3</v>
      </c>
      <c r="G80" s="26">
        <v>35217</v>
      </c>
      <c r="H80">
        <f>VLOOKUP(G80,'מדדים וריביות'!L:M,2)</f>
        <v>0</v>
      </c>
      <c r="I80" s="27">
        <f t="shared" si="3"/>
        <v>0</v>
      </c>
    </row>
    <row r="81" spans="2:9">
      <c r="B81" s="26">
        <v>35247</v>
      </c>
      <c r="C81">
        <f>VLOOKUP(B81,'מדדים וריביות'!H:I,2)</f>
        <v>4</v>
      </c>
      <c r="D81" s="27">
        <f t="shared" si="2"/>
        <v>3.2737397821989145E-3</v>
      </c>
      <c r="G81" s="26">
        <v>35247</v>
      </c>
      <c r="H81">
        <f>VLOOKUP(G81,'מדדים וריביות'!L:M,2)</f>
        <v>0</v>
      </c>
      <c r="I81" s="27">
        <f t="shared" si="3"/>
        <v>0</v>
      </c>
    </row>
    <row r="82" spans="2:9">
      <c r="B82" s="26">
        <v>35278</v>
      </c>
      <c r="C82">
        <f>VLOOKUP(B82,'מדדים וריביות'!H:I,2)</f>
        <v>4</v>
      </c>
      <c r="D82" s="27">
        <f t="shared" si="2"/>
        <v>3.2737397821989145E-3</v>
      </c>
      <c r="G82" s="26">
        <v>35278</v>
      </c>
      <c r="H82">
        <f>VLOOKUP(G82,'מדדים וריביות'!L:M,2)</f>
        <v>0</v>
      </c>
      <c r="I82" s="27">
        <f t="shared" si="3"/>
        <v>0</v>
      </c>
    </row>
    <row r="83" spans="2:9">
      <c r="B83" s="26">
        <v>35309</v>
      </c>
      <c r="C83">
        <f>VLOOKUP(B83,'מדדים וריביות'!H:I,2)</f>
        <v>4</v>
      </c>
      <c r="D83" s="27">
        <f t="shared" si="2"/>
        <v>3.2737397821989145E-3</v>
      </c>
      <c r="G83" s="26">
        <v>35309</v>
      </c>
      <c r="H83">
        <f>VLOOKUP(G83,'מדדים וריביות'!L:M,2)</f>
        <v>0</v>
      </c>
      <c r="I83" s="27">
        <f t="shared" si="3"/>
        <v>0</v>
      </c>
    </row>
    <row r="84" spans="2:9">
      <c r="B84" s="26">
        <v>35339</v>
      </c>
      <c r="C84">
        <f>VLOOKUP(B84,'מדדים וריביות'!H:I,2)</f>
        <v>4</v>
      </c>
      <c r="D84" s="27">
        <f t="shared" si="2"/>
        <v>3.2737397821989145E-3</v>
      </c>
      <c r="G84" s="26">
        <v>35339</v>
      </c>
      <c r="H84">
        <f>VLOOKUP(G84,'מדדים וריביות'!L:M,2)</f>
        <v>0</v>
      </c>
      <c r="I84" s="27">
        <f t="shared" si="3"/>
        <v>0</v>
      </c>
    </row>
    <row r="85" spans="2:9">
      <c r="B85" s="26">
        <v>35370</v>
      </c>
      <c r="C85">
        <f>VLOOKUP(B85,'מדדים וריביות'!H:I,2)</f>
        <v>4</v>
      </c>
      <c r="D85" s="27">
        <f t="shared" si="2"/>
        <v>3.2737397821989145E-3</v>
      </c>
      <c r="G85" s="26">
        <v>35370</v>
      </c>
      <c r="H85">
        <f>VLOOKUP(G85,'מדדים וריביות'!L:M,2)</f>
        <v>0</v>
      </c>
      <c r="I85" s="27">
        <f t="shared" si="3"/>
        <v>0</v>
      </c>
    </row>
    <row r="86" spans="2:9">
      <c r="B86" s="26">
        <v>35400</v>
      </c>
      <c r="C86">
        <f>VLOOKUP(B86,'מדדים וריביות'!H:I,2)</f>
        <v>4</v>
      </c>
      <c r="D86" s="27">
        <f t="shared" si="2"/>
        <v>3.2737397821989145E-3</v>
      </c>
      <c r="G86" s="26">
        <v>35400</v>
      </c>
      <c r="H86">
        <f>VLOOKUP(G86,'מדדים וריביות'!L:M,2)</f>
        <v>0</v>
      </c>
      <c r="I86" s="27">
        <f t="shared" si="3"/>
        <v>0</v>
      </c>
    </row>
    <row r="87" spans="2:9">
      <c r="B87" s="26">
        <v>35431</v>
      </c>
      <c r="C87">
        <f>VLOOKUP(B87,'מדדים וריביות'!H:I,2)</f>
        <v>4</v>
      </c>
      <c r="D87" s="27">
        <f t="shared" si="2"/>
        <v>3.2737397821989145E-3</v>
      </c>
      <c r="G87" s="26">
        <v>35431</v>
      </c>
      <c r="H87">
        <f>VLOOKUP(G87,'מדדים וריביות'!L:M,2)</f>
        <v>0</v>
      </c>
      <c r="I87" s="27">
        <f t="shared" si="3"/>
        <v>0</v>
      </c>
    </row>
    <row r="88" spans="2:9">
      <c r="B88" s="26">
        <v>35462</v>
      </c>
      <c r="C88">
        <f>VLOOKUP(B88,'מדדים וריביות'!H:I,2)</f>
        <v>4</v>
      </c>
      <c r="D88" s="27">
        <f t="shared" si="2"/>
        <v>3.2737397821989145E-3</v>
      </c>
      <c r="G88" s="26">
        <v>35462</v>
      </c>
      <c r="H88">
        <f>VLOOKUP(G88,'מדדים וריביות'!L:M,2)</f>
        <v>0</v>
      </c>
      <c r="I88" s="27">
        <f t="shared" si="3"/>
        <v>0</v>
      </c>
    </row>
    <row r="89" spans="2:9">
      <c r="B89" s="26">
        <v>35490</v>
      </c>
      <c r="C89">
        <f>VLOOKUP(B89,'מדדים וריביות'!H:I,2)</f>
        <v>4</v>
      </c>
      <c r="D89" s="27">
        <f t="shared" si="2"/>
        <v>3.2737397821989145E-3</v>
      </c>
      <c r="G89" s="26">
        <v>35490</v>
      </c>
      <c r="H89">
        <f>VLOOKUP(G89,'מדדים וריביות'!L:M,2)</f>
        <v>0</v>
      </c>
      <c r="I89" s="27">
        <f t="shared" si="3"/>
        <v>0</v>
      </c>
    </row>
    <row r="90" spans="2:9">
      <c r="B90" s="26">
        <v>35521</v>
      </c>
      <c r="C90">
        <f>VLOOKUP(B90,'מדדים וריביות'!H:I,2)</f>
        <v>4</v>
      </c>
      <c r="D90" s="27">
        <f t="shared" si="2"/>
        <v>3.2737397821989145E-3</v>
      </c>
      <c r="G90" s="26">
        <v>35521</v>
      </c>
      <c r="H90">
        <f>VLOOKUP(G90,'מדדים וריביות'!L:M,2)</f>
        <v>0</v>
      </c>
      <c r="I90" s="27">
        <f t="shared" si="3"/>
        <v>0</v>
      </c>
    </row>
    <row r="91" spans="2:9">
      <c r="B91" s="26">
        <v>35551</v>
      </c>
      <c r="C91">
        <f>VLOOKUP(B91,'מדדים וריביות'!H:I,2)</f>
        <v>4</v>
      </c>
      <c r="D91" s="27">
        <f t="shared" si="2"/>
        <v>3.2737397821989145E-3</v>
      </c>
      <c r="G91" s="26">
        <v>35551</v>
      </c>
      <c r="H91">
        <f>VLOOKUP(G91,'מדדים וריביות'!L:M,2)</f>
        <v>0</v>
      </c>
      <c r="I91" s="27">
        <f t="shared" si="3"/>
        <v>0</v>
      </c>
    </row>
    <row r="92" spans="2:9">
      <c r="B92" s="26">
        <v>35582</v>
      </c>
      <c r="C92">
        <f>VLOOKUP(B92,'מדדים וריביות'!H:I,2)</f>
        <v>4</v>
      </c>
      <c r="D92" s="27">
        <f t="shared" si="2"/>
        <v>3.2737397821989145E-3</v>
      </c>
      <c r="G92" s="26">
        <v>35582</v>
      </c>
      <c r="H92">
        <f>VLOOKUP(G92,'מדדים וריביות'!L:M,2)</f>
        <v>0</v>
      </c>
      <c r="I92" s="27">
        <f t="shared" si="3"/>
        <v>0</v>
      </c>
    </row>
    <row r="93" spans="2:9">
      <c r="B93" s="26">
        <v>35612</v>
      </c>
      <c r="C93">
        <f>VLOOKUP(B93,'מדדים וריביות'!H:I,2)</f>
        <v>4</v>
      </c>
      <c r="D93" s="27">
        <f t="shared" si="2"/>
        <v>3.2737397821989145E-3</v>
      </c>
      <c r="G93" s="26">
        <v>35612</v>
      </c>
      <c r="H93">
        <f>VLOOKUP(G93,'מדדים וריביות'!L:M,2)</f>
        <v>0</v>
      </c>
      <c r="I93" s="27">
        <f t="shared" si="3"/>
        <v>0</v>
      </c>
    </row>
    <row r="94" spans="2:9">
      <c r="B94" s="26">
        <v>35643</v>
      </c>
      <c r="C94">
        <f>VLOOKUP(B94,'מדדים וריביות'!H:I,2)</f>
        <v>4</v>
      </c>
      <c r="D94" s="27">
        <f t="shared" si="2"/>
        <v>3.2737397821989145E-3</v>
      </c>
      <c r="G94" s="26">
        <v>35643</v>
      </c>
      <c r="H94">
        <f>VLOOKUP(G94,'מדדים וריביות'!L:M,2)</f>
        <v>0</v>
      </c>
      <c r="I94" s="27">
        <f t="shared" si="3"/>
        <v>0</v>
      </c>
    </row>
    <row r="95" spans="2:9">
      <c r="B95" s="26">
        <v>35674</v>
      </c>
      <c r="C95">
        <f>VLOOKUP(B95,'מדדים וריביות'!H:I,2)</f>
        <v>4</v>
      </c>
      <c r="D95" s="27">
        <f t="shared" si="2"/>
        <v>3.2737397821989145E-3</v>
      </c>
      <c r="G95" s="26">
        <v>35674</v>
      </c>
      <c r="H95">
        <f>VLOOKUP(G95,'מדדים וריביות'!L:M,2)</f>
        <v>0</v>
      </c>
      <c r="I95" s="27">
        <f t="shared" si="3"/>
        <v>0</v>
      </c>
    </row>
    <row r="96" spans="2:9">
      <c r="B96" s="26">
        <v>35704</v>
      </c>
      <c r="C96">
        <f>VLOOKUP(B96,'מדדים וריביות'!H:I,2)</f>
        <v>4</v>
      </c>
      <c r="D96" s="27">
        <f t="shared" si="2"/>
        <v>3.2737397821989145E-3</v>
      </c>
      <c r="G96" s="26">
        <v>35704</v>
      </c>
      <c r="H96">
        <f>VLOOKUP(G96,'מדדים וריביות'!L:M,2)</f>
        <v>0</v>
      </c>
      <c r="I96" s="27">
        <f t="shared" si="3"/>
        <v>0</v>
      </c>
    </row>
    <row r="97" spans="2:9">
      <c r="B97" s="26">
        <v>35735</v>
      </c>
      <c r="C97">
        <f>VLOOKUP(B97,'מדדים וריביות'!H:I,2)</f>
        <v>4</v>
      </c>
      <c r="D97" s="27">
        <f t="shared" si="2"/>
        <v>3.2737397821989145E-3</v>
      </c>
      <c r="G97" s="26">
        <v>35735</v>
      </c>
      <c r="H97">
        <f>VLOOKUP(G97,'מדדים וריביות'!L:M,2)</f>
        <v>0</v>
      </c>
      <c r="I97" s="27">
        <f t="shared" si="3"/>
        <v>0</v>
      </c>
    </row>
    <row r="98" spans="2:9">
      <c r="B98" s="26">
        <v>35765</v>
      </c>
      <c r="C98">
        <f>VLOOKUP(B98,'מדדים וריביות'!H:I,2)</f>
        <v>4</v>
      </c>
      <c r="D98" s="27">
        <f t="shared" si="2"/>
        <v>3.2737397821989145E-3</v>
      </c>
      <c r="G98" s="26">
        <v>35765</v>
      </c>
      <c r="H98">
        <f>VLOOKUP(G98,'מדדים וריביות'!L:M,2)</f>
        <v>0</v>
      </c>
      <c r="I98" s="27">
        <f t="shared" si="3"/>
        <v>0</v>
      </c>
    </row>
    <row r="99" spans="2:9">
      <c r="B99" s="26">
        <v>35796</v>
      </c>
      <c r="C99">
        <f>VLOOKUP(B99,'מדדים וריביות'!H:I,2)</f>
        <v>4</v>
      </c>
      <c r="D99" s="27">
        <f t="shared" si="2"/>
        <v>3.2737397821989145E-3</v>
      </c>
      <c r="G99" s="26">
        <v>35796</v>
      </c>
      <c r="H99">
        <f>VLOOKUP(G99,'מדדים וריביות'!L:M,2)</f>
        <v>0</v>
      </c>
      <c r="I99" s="27">
        <f t="shared" si="3"/>
        <v>0</v>
      </c>
    </row>
    <row r="100" spans="2:9">
      <c r="B100" s="26">
        <v>35827</v>
      </c>
      <c r="C100">
        <f>VLOOKUP(B100,'מדדים וריביות'!H:I,2)</f>
        <v>4</v>
      </c>
      <c r="D100" s="27">
        <f t="shared" si="2"/>
        <v>3.2737397821989145E-3</v>
      </c>
      <c r="G100" s="26">
        <v>35827</v>
      </c>
      <c r="H100">
        <f>VLOOKUP(G100,'מדדים וריביות'!L:M,2)</f>
        <v>0</v>
      </c>
      <c r="I100" s="27">
        <f t="shared" si="3"/>
        <v>0</v>
      </c>
    </row>
    <row r="101" spans="2:9">
      <c r="B101" s="26">
        <v>35855</v>
      </c>
      <c r="C101">
        <f>VLOOKUP(B101,'מדדים וריביות'!H:I,2)</f>
        <v>4</v>
      </c>
      <c r="D101" s="27">
        <f t="shared" si="2"/>
        <v>3.2737397821989145E-3</v>
      </c>
      <c r="G101" s="26">
        <v>35855</v>
      </c>
      <c r="H101">
        <f>VLOOKUP(G101,'מדדים וריביות'!L:M,2)</f>
        <v>0</v>
      </c>
      <c r="I101" s="27">
        <f t="shared" si="3"/>
        <v>0</v>
      </c>
    </row>
    <row r="102" spans="2:9">
      <c r="B102" s="26">
        <v>35886</v>
      </c>
      <c r="C102">
        <f>VLOOKUP(B102,'מדדים וריביות'!H:I,2)</f>
        <v>4</v>
      </c>
      <c r="D102" s="27">
        <f t="shared" si="2"/>
        <v>3.2737397821989145E-3</v>
      </c>
      <c r="G102" s="26">
        <v>35886</v>
      </c>
      <c r="H102">
        <f>VLOOKUP(G102,'מדדים וריביות'!L:M,2)</f>
        <v>0</v>
      </c>
      <c r="I102" s="27">
        <f t="shared" si="3"/>
        <v>0</v>
      </c>
    </row>
    <row r="103" spans="2:9">
      <c r="B103" s="26">
        <v>35916</v>
      </c>
      <c r="C103">
        <f>VLOOKUP(B103,'מדדים וריביות'!H:I,2)</f>
        <v>4</v>
      </c>
      <c r="D103" s="27">
        <f t="shared" si="2"/>
        <v>3.2737397821989145E-3</v>
      </c>
      <c r="G103" s="26">
        <v>35916</v>
      </c>
      <c r="H103">
        <f>VLOOKUP(G103,'מדדים וריביות'!L:M,2)</f>
        <v>0</v>
      </c>
      <c r="I103" s="27">
        <f t="shared" si="3"/>
        <v>0</v>
      </c>
    </row>
    <row r="104" spans="2:9">
      <c r="B104" s="26">
        <v>35947</v>
      </c>
      <c r="C104">
        <f>VLOOKUP(B104,'מדדים וריביות'!H:I,2)</f>
        <v>4</v>
      </c>
      <c r="D104" s="27">
        <f t="shared" si="2"/>
        <v>3.2737397821989145E-3</v>
      </c>
      <c r="G104" s="26">
        <v>35947</v>
      </c>
      <c r="H104">
        <f>VLOOKUP(G104,'מדדים וריביות'!L:M,2)</f>
        <v>0</v>
      </c>
      <c r="I104" s="27">
        <f t="shared" si="3"/>
        <v>0</v>
      </c>
    </row>
    <row r="105" spans="2:9">
      <c r="B105" s="26">
        <v>35977</v>
      </c>
      <c r="C105">
        <f>VLOOKUP(B105,'מדדים וריביות'!H:I,2)</f>
        <v>4</v>
      </c>
      <c r="D105" s="27">
        <f t="shared" si="2"/>
        <v>3.2737397821989145E-3</v>
      </c>
      <c r="G105" s="26">
        <v>35977</v>
      </c>
      <c r="H105">
        <f>VLOOKUP(G105,'מדדים וריביות'!L:M,2)</f>
        <v>0</v>
      </c>
      <c r="I105" s="27">
        <f t="shared" si="3"/>
        <v>0</v>
      </c>
    </row>
    <row r="106" spans="2:9">
      <c r="B106" s="26">
        <v>36008</v>
      </c>
      <c r="C106">
        <f>VLOOKUP(B106,'מדדים וריביות'!H:I,2)</f>
        <v>4</v>
      </c>
      <c r="D106" s="27">
        <f t="shared" si="2"/>
        <v>3.2737397821989145E-3</v>
      </c>
      <c r="G106" s="26">
        <v>36008</v>
      </c>
      <c r="H106">
        <f>VLOOKUP(G106,'מדדים וריביות'!L:M,2)</f>
        <v>0</v>
      </c>
      <c r="I106" s="27">
        <f t="shared" si="3"/>
        <v>0</v>
      </c>
    </row>
    <row r="107" spans="2:9">
      <c r="B107" s="26">
        <v>36039</v>
      </c>
      <c r="C107">
        <f>VLOOKUP(B107,'מדדים וריביות'!H:I,2)</f>
        <v>4</v>
      </c>
      <c r="D107" s="27">
        <f t="shared" si="2"/>
        <v>3.2737397821989145E-3</v>
      </c>
      <c r="G107" s="26">
        <v>36039</v>
      </c>
      <c r="H107">
        <f>VLOOKUP(G107,'מדדים וריביות'!L:M,2)</f>
        <v>0</v>
      </c>
      <c r="I107" s="27">
        <f t="shared" si="3"/>
        <v>0</v>
      </c>
    </row>
    <row r="108" spans="2:9">
      <c r="B108" s="26">
        <v>36069</v>
      </c>
      <c r="C108">
        <f>VLOOKUP(B108,'מדדים וריביות'!H:I,2)</f>
        <v>4</v>
      </c>
      <c r="D108" s="27">
        <f t="shared" si="2"/>
        <v>3.2737397821989145E-3</v>
      </c>
      <c r="G108" s="26">
        <v>36069</v>
      </c>
      <c r="H108">
        <f>VLOOKUP(G108,'מדדים וריביות'!L:M,2)</f>
        <v>0</v>
      </c>
      <c r="I108" s="27">
        <f t="shared" si="3"/>
        <v>0</v>
      </c>
    </row>
    <row r="109" spans="2:9">
      <c r="B109" s="26">
        <v>36100</v>
      </c>
      <c r="C109">
        <f>VLOOKUP(B109,'מדדים וריביות'!H:I,2)</f>
        <v>4</v>
      </c>
      <c r="D109" s="27">
        <f t="shared" si="2"/>
        <v>3.2737397821989145E-3</v>
      </c>
      <c r="G109" s="26">
        <v>36100</v>
      </c>
      <c r="H109">
        <f>VLOOKUP(G109,'מדדים וריביות'!L:M,2)</f>
        <v>0</v>
      </c>
      <c r="I109" s="27">
        <f t="shared" si="3"/>
        <v>0</v>
      </c>
    </row>
    <row r="110" spans="2:9">
      <c r="B110" s="26">
        <v>36130</v>
      </c>
      <c r="C110">
        <f>VLOOKUP(B110,'מדדים וריביות'!H:I,2)</f>
        <v>4</v>
      </c>
      <c r="D110" s="27">
        <f t="shared" si="2"/>
        <v>3.2737397821989145E-3</v>
      </c>
      <c r="G110" s="26">
        <v>36130</v>
      </c>
      <c r="H110">
        <f>VLOOKUP(G110,'מדדים וריביות'!L:M,2)</f>
        <v>0</v>
      </c>
      <c r="I110" s="27">
        <f t="shared" si="3"/>
        <v>0</v>
      </c>
    </row>
    <row r="111" spans="2:9">
      <c r="B111" s="26">
        <v>36161</v>
      </c>
      <c r="C111">
        <f>VLOOKUP(B111,'מדדים וריביות'!H:I,2)</f>
        <v>4</v>
      </c>
      <c r="D111" s="27">
        <f t="shared" si="2"/>
        <v>3.2737397821989145E-3</v>
      </c>
      <c r="G111" s="26">
        <v>36161</v>
      </c>
      <c r="H111">
        <f>VLOOKUP(G111,'מדדים וריביות'!L:M,2)</f>
        <v>0</v>
      </c>
      <c r="I111" s="27">
        <f t="shared" si="3"/>
        <v>0</v>
      </c>
    </row>
    <row r="112" spans="2:9">
      <c r="B112" s="26">
        <v>36192</v>
      </c>
      <c r="C112">
        <f>VLOOKUP(B112,'מדדים וריביות'!H:I,2)</f>
        <v>4</v>
      </c>
      <c r="D112" s="27">
        <f t="shared" si="2"/>
        <v>3.2737397821989145E-3</v>
      </c>
      <c r="G112" s="26">
        <v>36192</v>
      </c>
      <c r="H112">
        <f>VLOOKUP(G112,'מדדים וריביות'!L:M,2)</f>
        <v>0</v>
      </c>
      <c r="I112" s="27">
        <f t="shared" si="3"/>
        <v>0</v>
      </c>
    </row>
    <row r="113" spans="2:9">
      <c r="B113" s="26">
        <v>36220</v>
      </c>
      <c r="C113">
        <f>VLOOKUP(B113,'מדדים וריביות'!H:I,2)</f>
        <v>4</v>
      </c>
      <c r="D113" s="27">
        <f t="shared" si="2"/>
        <v>3.2737397821989145E-3</v>
      </c>
      <c r="G113" s="26">
        <v>36220</v>
      </c>
      <c r="H113">
        <f>VLOOKUP(G113,'מדדים וריביות'!L:M,2)</f>
        <v>0</v>
      </c>
      <c r="I113" s="27">
        <f t="shared" si="3"/>
        <v>0</v>
      </c>
    </row>
    <row r="114" spans="2:9">
      <c r="B114" s="26">
        <v>36251</v>
      </c>
      <c r="C114">
        <f>VLOOKUP(B114,'מדדים וריביות'!H:I,2)</f>
        <v>4</v>
      </c>
      <c r="D114" s="27">
        <f t="shared" si="2"/>
        <v>3.2737397821989145E-3</v>
      </c>
      <c r="G114" s="26">
        <v>36251</v>
      </c>
      <c r="H114">
        <f>VLOOKUP(G114,'מדדים וריביות'!L:M,2)</f>
        <v>0</v>
      </c>
      <c r="I114" s="27">
        <f t="shared" si="3"/>
        <v>0</v>
      </c>
    </row>
    <row r="115" spans="2:9">
      <c r="B115" s="26">
        <v>36281</v>
      </c>
      <c r="C115">
        <f>VLOOKUP(B115,'מדדים וריביות'!H:I,2)</f>
        <v>4</v>
      </c>
      <c r="D115" s="27">
        <f t="shared" si="2"/>
        <v>3.2737397821989145E-3</v>
      </c>
      <c r="G115" s="26">
        <v>36281</v>
      </c>
      <c r="H115">
        <f>VLOOKUP(G115,'מדדים וריביות'!L:M,2)</f>
        <v>0</v>
      </c>
      <c r="I115" s="27">
        <f t="shared" si="3"/>
        <v>0</v>
      </c>
    </row>
    <row r="116" spans="2:9">
      <c r="B116" s="26">
        <v>36312</v>
      </c>
      <c r="C116">
        <f>VLOOKUP(B116,'מדדים וריביות'!H:I,2)</f>
        <v>4</v>
      </c>
      <c r="D116" s="27">
        <f t="shared" si="2"/>
        <v>3.2737397821989145E-3</v>
      </c>
      <c r="G116" s="26">
        <v>36312</v>
      </c>
      <c r="H116">
        <f>VLOOKUP(G116,'מדדים וריביות'!L:M,2)</f>
        <v>0</v>
      </c>
      <c r="I116" s="27">
        <f t="shared" si="3"/>
        <v>0</v>
      </c>
    </row>
    <row r="117" spans="2:9">
      <c r="B117" s="26">
        <v>36342</v>
      </c>
      <c r="C117">
        <f>VLOOKUP(B117,'מדדים וריביות'!H:I,2)</f>
        <v>4</v>
      </c>
      <c r="D117" s="27">
        <f t="shared" si="2"/>
        <v>3.2737397821989145E-3</v>
      </c>
      <c r="G117" s="26">
        <v>36342</v>
      </c>
      <c r="H117">
        <f>VLOOKUP(G117,'מדדים וריביות'!L:M,2)</f>
        <v>0</v>
      </c>
      <c r="I117" s="27">
        <f t="shared" si="3"/>
        <v>0</v>
      </c>
    </row>
    <row r="118" spans="2:9">
      <c r="B118" s="26">
        <v>36373</v>
      </c>
      <c r="C118">
        <f>VLOOKUP(B118,'מדדים וריביות'!H:I,2)</f>
        <v>4</v>
      </c>
      <c r="D118" s="27">
        <f t="shared" si="2"/>
        <v>3.2737397821989145E-3</v>
      </c>
      <c r="G118" s="26">
        <v>36373</v>
      </c>
      <c r="H118">
        <f>VLOOKUP(G118,'מדדים וריביות'!L:M,2)</f>
        <v>0</v>
      </c>
      <c r="I118" s="27">
        <f t="shared" si="3"/>
        <v>0</v>
      </c>
    </row>
    <row r="119" spans="2:9">
      <c r="B119" s="26">
        <v>36404</v>
      </c>
      <c r="C119">
        <f>VLOOKUP(B119,'מדדים וריביות'!H:I,2)</f>
        <v>4</v>
      </c>
      <c r="D119" s="27">
        <f t="shared" si="2"/>
        <v>3.2737397821989145E-3</v>
      </c>
      <c r="G119" s="26">
        <v>36404</v>
      </c>
      <c r="H119">
        <f>VLOOKUP(G119,'מדדים וריביות'!L:M,2)</f>
        <v>0</v>
      </c>
      <c r="I119" s="27">
        <f t="shared" si="3"/>
        <v>0</v>
      </c>
    </row>
    <row r="120" spans="2:9">
      <c r="B120" s="26">
        <v>36434</v>
      </c>
      <c r="C120">
        <f>VLOOKUP(B120,'מדדים וריביות'!H:I,2)</f>
        <v>4</v>
      </c>
      <c r="D120" s="27">
        <f t="shared" si="2"/>
        <v>3.2737397821989145E-3</v>
      </c>
      <c r="G120" s="26">
        <v>36434</v>
      </c>
      <c r="H120">
        <f>VLOOKUP(G120,'מדדים וריביות'!L:M,2)</f>
        <v>0</v>
      </c>
      <c r="I120" s="27">
        <f t="shared" si="3"/>
        <v>0</v>
      </c>
    </row>
    <row r="121" spans="2:9">
      <c r="B121" s="26">
        <v>36465</v>
      </c>
      <c r="C121">
        <f>VLOOKUP(B121,'מדדים וריביות'!H:I,2)</f>
        <v>4</v>
      </c>
      <c r="D121" s="27">
        <f t="shared" si="2"/>
        <v>3.2737397821989145E-3</v>
      </c>
      <c r="G121" s="26">
        <v>36465</v>
      </c>
      <c r="H121">
        <f>VLOOKUP(G121,'מדדים וריביות'!L:M,2)</f>
        <v>0</v>
      </c>
      <c r="I121" s="27">
        <f t="shared" si="3"/>
        <v>0</v>
      </c>
    </row>
    <row r="122" spans="2:9">
      <c r="B122" s="26">
        <v>36495</v>
      </c>
      <c r="C122">
        <f>VLOOKUP(B122,'מדדים וריביות'!H:I,2)</f>
        <v>4</v>
      </c>
      <c r="D122" s="27">
        <f t="shared" si="2"/>
        <v>3.2737397821989145E-3</v>
      </c>
      <c r="G122" s="26">
        <v>36495</v>
      </c>
      <c r="H122">
        <f>VLOOKUP(G122,'מדדים וריביות'!L:M,2)</f>
        <v>0</v>
      </c>
      <c r="I122" s="27">
        <f t="shared" si="3"/>
        <v>0</v>
      </c>
    </row>
    <row r="123" spans="2:9">
      <c r="B123" s="26">
        <v>36526</v>
      </c>
      <c r="C123">
        <f>VLOOKUP(B123,'מדדים וריביות'!H:I,2)</f>
        <v>4</v>
      </c>
      <c r="D123" s="27">
        <f t="shared" si="2"/>
        <v>3.2737397821989145E-3</v>
      </c>
      <c r="G123" s="26">
        <v>36526</v>
      </c>
      <c r="H123">
        <f>VLOOKUP(G123,'מדדים וריביות'!L:M,2)</f>
        <v>0</v>
      </c>
      <c r="I123" s="27">
        <f t="shared" si="3"/>
        <v>0</v>
      </c>
    </row>
    <row r="124" spans="2:9">
      <c r="B124" s="26">
        <v>36557</v>
      </c>
      <c r="C124">
        <f>VLOOKUP(B124,'מדדים וריביות'!H:I,2)</f>
        <v>4</v>
      </c>
      <c r="D124" s="27">
        <f t="shared" si="2"/>
        <v>3.2737397821989145E-3</v>
      </c>
      <c r="G124" s="26">
        <v>36557</v>
      </c>
      <c r="H124">
        <f>VLOOKUP(G124,'מדדים וריביות'!L:M,2)</f>
        <v>0</v>
      </c>
      <c r="I124" s="27">
        <f t="shared" si="3"/>
        <v>0</v>
      </c>
    </row>
    <row r="125" spans="2:9">
      <c r="B125" s="26">
        <v>36586</v>
      </c>
      <c r="C125">
        <f>VLOOKUP(B125,'מדדים וריביות'!H:I,2)</f>
        <v>4</v>
      </c>
      <c r="D125" s="27">
        <f t="shared" si="2"/>
        <v>3.2737397821989145E-3</v>
      </c>
      <c r="G125" s="26">
        <v>36586</v>
      </c>
      <c r="H125">
        <f>VLOOKUP(G125,'מדדים וריביות'!L:M,2)</f>
        <v>0</v>
      </c>
      <c r="I125" s="27">
        <f t="shared" si="3"/>
        <v>0</v>
      </c>
    </row>
    <row r="126" spans="2:9">
      <c r="B126" s="26">
        <v>36617</v>
      </c>
      <c r="C126">
        <f>VLOOKUP(B126,'מדדים וריביות'!H:I,2)</f>
        <v>4</v>
      </c>
      <c r="D126" s="27">
        <f t="shared" si="2"/>
        <v>3.2737397821989145E-3</v>
      </c>
      <c r="G126" s="26">
        <v>36617</v>
      </c>
      <c r="H126">
        <f>VLOOKUP(G126,'מדדים וריביות'!L:M,2)</f>
        <v>0</v>
      </c>
      <c r="I126" s="27">
        <f t="shared" si="3"/>
        <v>0</v>
      </c>
    </row>
    <row r="127" spans="2:9">
      <c r="B127" s="26">
        <v>36647</v>
      </c>
      <c r="C127">
        <f>VLOOKUP(B127,'מדדים וריביות'!H:I,2)</f>
        <v>4</v>
      </c>
      <c r="D127" s="27">
        <f t="shared" si="2"/>
        <v>3.2737397821989145E-3</v>
      </c>
      <c r="G127" s="26">
        <v>36647</v>
      </c>
      <c r="H127">
        <f>VLOOKUP(G127,'מדדים וריביות'!L:M,2)</f>
        <v>0</v>
      </c>
      <c r="I127" s="27">
        <f t="shared" si="3"/>
        <v>0</v>
      </c>
    </row>
    <row r="128" spans="2:9">
      <c r="B128" s="26">
        <v>36678</v>
      </c>
      <c r="C128">
        <f>VLOOKUP(B128,'מדדים וריביות'!H:I,2)</f>
        <v>4</v>
      </c>
      <c r="D128" s="27">
        <f t="shared" si="2"/>
        <v>3.2737397821989145E-3</v>
      </c>
      <c r="G128" s="26">
        <v>36678</v>
      </c>
      <c r="H128">
        <f>VLOOKUP(G128,'מדדים וריביות'!L:M,2)</f>
        <v>0</v>
      </c>
      <c r="I128" s="27">
        <f t="shared" si="3"/>
        <v>0</v>
      </c>
    </row>
    <row r="129" spans="2:9">
      <c r="B129" s="26">
        <v>36708</v>
      </c>
      <c r="C129">
        <f>VLOOKUP(B129,'מדדים וריביות'!H:I,2)</f>
        <v>4</v>
      </c>
      <c r="D129" s="27">
        <f t="shared" si="2"/>
        <v>3.2737397821989145E-3</v>
      </c>
      <c r="G129" s="26">
        <v>36708</v>
      </c>
      <c r="H129">
        <f>VLOOKUP(G129,'מדדים וריביות'!L:M,2)</f>
        <v>0</v>
      </c>
      <c r="I129" s="27">
        <f t="shared" si="3"/>
        <v>0</v>
      </c>
    </row>
    <row r="130" spans="2:9">
      <c r="B130" s="26">
        <v>36739</v>
      </c>
      <c r="C130">
        <f>VLOOKUP(B130,'מדדים וריביות'!H:I,2)</f>
        <v>4</v>
      </c>
      <c r="D130" s="27">
        <f t="shared" si="2"/>
        <v>3.2737397821989145E-3</v>
      </c>
      <c r="G130" s="26">
        <v>36739</v>
      </c>
      <c r="H130">
        <f>VLOOKUP(G130,'מדדים וריביות'!L:M,2)</f>
        <v>0</v>
      </c>
      <c r="I130" s="27">
        <f t="shared" si="3"/>
        <v>0</v>
      </c>
    </row>
    <row r="131" spans="2:9">
      <c r="B131" s="26">
        <v>36770</v>
      </c>
      <c r="C131">
        <f>VLOOKUP(B131,'מדדים וריביות'!H:I,2)</f>
        <v>4</v>
      </c>
      <c r="D131" s="27">
        <f t="shared" si="2"/>
        <v>3.2737397821989145E-3</v>
      </c>
      <c r="G131" s="26">
        <v>36770</v>
      </c>
      <c r="H131">
        <f>VLOOKUP(G131,'מדדים וריביות'!L:M,2)</f>
        <v>0</v>
      </c>
      <c r="I131" s="27">
        <f t="shared" si="3"/>
        <v>0</v>
      </c>
    </row>
    <row r="132" spans="2:9">
      <c r="B132" s="26">
        <v>36800</v>
      </c>
      <c r="C132">
        <f>VLOOKUP(B132,'מדדים וריביות'!H:I,2)</f>
        <v>4</v>
      </c>
      <c r="D132" s="27">
        <f t="shared" ref="D132:D195" si="4">(1+C132/100)^(1/12)-1</f>
        <v>3.2737397821989145E-3</v>
      </c>
      <c r="G132" s="26">
        <v>36800</v>
      </c>
      <c r="H132">
        <f>VLOOKUP(G132,'מדדים וריביות'!L:M,2)</f>
        <v>0</v>
      </c>
      <c r="I132" s="27">
        <f t="shared" ref="I132:I195" si="5">(1+H132/100)^(1/12)-1</f>
        <v>0</v>
      </c>
    </row>
    <row r="133" spans="2:9">
      <c r="B133" s="26">
        <v>36831</v>
      </c>
      <c r="C133">
        <f>VLOOKUP(B133,'מדדים וריביות'!H:I,2)</f>
        <v>4</v>
      </c>
      <c r="D133" s="27">
        <f t="shared" si="4"/>
        <v>3.2737397821989145E-3</v>
      </c>
      <c r="G133" s="26">
        <v>36831</v>
      </c>
      <c r="H133">
        <f>VLOOKUP(G133,'מדדים וריביות'!L:M,2)</f>
        <v>0</v>
      </c>
      <c r="I133" s="27">
        <f t="shared" si="5"/>
        <v>0</v>
      </c>
    </row>
    <row r="134" spans="2:9">
      <c r="B134" s="26">
        <v>36861</v>
      </c>
      <c r="C134">
        <f>VLOOKUP(B134,'מדדים וריביות'!H:I,2)</f>
        <v>4</v>
      </c>
      <c r="D134" s="27">
        <f t="shared" si="4"/>
        <v>3.2737397821989145E-3</v>
      </c>
      <c r="G134" s="26">
        <v>36861</v>
      </c>
      <c r="H134">
        <f>VLOOKUP(G134,'מדדים וריביות'!L:M,2)</f>
        <v>0</v>
      </c>
      <c r="I134" s="27">
        <f t="shared" si="5"/>
        <v>0</v>
      </c>
    </row>
    <row r="135" spans="2:9">
      <c r="B135" s="26">
        <v>36892</v>
      </c>
      <c r="C135">
        <f>VLOOKUP(B135,'מדדים וריביות'!H:I,2)</f>
        <v>4</v>
      </c>
      <c r="D135" s="27">
        <f t="shared" si="4"/>
        <v>3.2737397821989145E-3</v>
      </c>
      <c r="G135" s="26">
        <v>36892</v>
      </c>
      <c r="H135">
        <f>VLOOKUP(G135,'מדדים וריביות'!L:M,2)</f>
        <v>0</v>
      </c>
      <c r="I135" s="27">
        <f t="shared" si="5"/>
        <v>0</v>
      </c>
    </row>
    <row r="136" spans="2:9">
      <c r="B136" s="26">
        <v>36923</v>
      </c>
      <c r="C136">
        <f>VLOOKUP(B136,'מדדים וריביות'!H:I,2)</f>
        <v>4</v>
      </c>
      <c r="D136" s="27">
        <f t="shared" si="4"/>
        <v>3.2737397821989145E-3</v>
      </c>
      <c r="G136" s="26">
        <v>36923</v>
      </c>
      <c r="H136">
        <f>VLOOKUP(G136,'מדדים וריביות'!L:M,2)</f>
        <v>0</v>
      </c>
      <c r="I136" s="27">
        <f t="shared" si="5"/>
        <v>0</v>
      </c>
    </row>
    <row r="137" spans="2:9">
      <c r="B137" s="26">
        <v>36951</v>
      </c>
      <c r="C137">
        <f>VLOOKUP(B137,'מדדים וריביות'!H:I,2)</f>
        <v>4</v>
      </c>
      <c r="D137" s="27">
        <f t="shared" si="4"/>
        <v>3.2737397821989145E-3</v>
      </c>
      <c r="G137" s="26">
        <v>36951</v>
      </c>
      <c r="H137">
        <f>VLOOKUP(G137,'מדדים וריביות'!L:M,2)</f>
        <v>0</v>
      </c>
      <c r="I137" s="27">
        <f t="shared" si="5"/>
        <v>0</v>
      </c>
    </row>
    <row r="138" spans="2:9">
      <c r="B138" s="26">
        <v>36982</v>
      </c>
      <c r="C138">
        <f>VLOOKUP(B138,'מדדים וריביות'!H:I,2)</f>
        <v>4</v>
      </c>
      <c r="D138" s="27">
        <f t="shared" si="4"/>
        <v>3.2737397821989145E-3</v>
      </c>
      <c r="G138" s="26">
        <v>36982</v>
      </c>
      <c r="H138">
        <f>VLOOKUP(G138,'מדדים וריביות'!L:M,2)</f>
        <v>0</v>
      </c>
      <c r="I138" s="27">
        <f t="shared" si="5"/>
        <v>0</v>
      </c>
    </row>
    <row r="139" spans="2:9">
      <c r="B139" s="26">
        <v>37012</v>
      </c>
      <c r="C139">
        <f>VLOOKUP(B139,'מדדים וריביות'!H:I,2)</f>
        <v>4</v>
      </c>
      <c r="D139" s="27">
        <f t="shared" si="4"/>
        <v>3.2737397821989145E-3</v>
      </c>
      <c r="G139" s="26">
        <v>37012</v>
      </c>
      <c r="H139">
        <f>VLOOKUP(G139,'מדדים וריביות'!L:M,2)</f>
        <v>0</v>
      </c>
      <c r="I139" s="27">
        <f t="shared" si="5"/>
        <v>0</v>
      </c>
    </row>
    <row r="140" spans="2:9">
      <c r="B140" s="26">
        <v>37043</v>
      </c>
      <c r="C140">
        <f>VLOOKUP(B140,'מדדים וריביות'!H:I,2)</f>
        <v>4</v>
      </c>
      <c r="D140" s="27">
        <f t="shared" si="4"/>
        <v>3.2737397821989145E-3</v>
      </c>
      <c r="G140" s="26">
        <v>37043</v>
      </c>
      <c r="H140">
        <f>VLOOKUP(G140,'מדדים וריביות'!L:M,2)</f>
        <v>0</v>
      </c>
      <c r="I140" s="27">
        <f t="shared" si="5"/>
        <v>0</v>
      </c>
    </row>
    <row r="141" spans="2:9">
      <c r="B141" s="26">
        <v>37073</v>
      </c>
      <c r="C141">
        <f>VLOOKUP(B141,'מדדים וריביות'!H:I,2)</f>
        <v>4</v>
      </c>
      <c r="D141" s="27">
        <f t="shared" si="4"/>
        <v>3.2737397821989145E-3</v>
      </c>
      <c r="G141" s="26">
        <v>37073</v>
      </c>
      <c r="H141">
        <f>VLOOKUP(G141,'מדדים וריביות'!L:M,2)</f>
        <v>0</v>
      </c>
      <c r="I141" s="27">
        <f t="shared" si="5"/>
        <v>0</v>
      </c>
    </row>
    <row r="142" spans="2:9">
      <c r="B142" s="26">
        <v>37104</v>
      </c>
      <c r="C142">
        <f>VLOOKUP(B142,'מדדים וריביות'!H:I,2)</f>
        <v>4</v>
      </c>
      <c r="D142" s="27">
        <f t="shared" si="4"/>
        <v>3.2737397821989145E-3</v>
      </c>
      <c r="G142" s="26">
        <v>37104</v>
      </c>
      <c r="H142">
        <f>VLOOKUP(G142,'מדדים וריביות'!L:M,2)</f>
        <v>0</v>
      </c>
      <c r="I142" s="27">
        <f t="shared" si="5"/>
        <v>0</v>
      </c>
    </row>
    <row r="143" spans="2:9">
      <c r="B143" s="26">
        <v>37135</v>
      </c>
      <c r="C143">
        <f>VLOOKUP(B143,'מדדים וריביות'!H:I,2)</f>
        <v>4</v>
      </c>
      <c r="D143" s="27">
        <f t="shared" si="4"/>
        <v>3.2737397821989145E-3</v>
      </c>
      <c r="G143" s="26">
        <v>37135</v>
      </c>
      <c r="H143">
        <f>VLOOKUP(G143,'מדדים וריביות'!L:M,2)</f>
        <v>0</v>
      </c>
      <c r="I143" s="27">
        <f t="shared" si="5"/>
        <v>0</v>
      </c>
    </row>
    <row r="144" spans="2:9">
      <c r="B144" s="26">
        <v>37165</v>
      </c>
      <c r="C144">
        <f>VLOOKUP(B144,'מדדים וריביות'!H:I,2)</f>
        <v>4</v>
      </c>
      <c r="D144" s="27">
        <f t="shared" si="4"/>
        <v>3.2737397821989145E-3</v>
      </c>
      <c r="G144" s="26">
        <v>37165</v>
      </c>
      <c r="H144">
        <f>VLOOKUP(G144,'מדדים וריביות'!L:M,2)</f>
        <v>0</v>
      </c>
      <c r="I144" s="27">
        <f t="shared" si="5"/>
        <v>0</v>
      </c>
    </row>
    <row r="145" spans="2:9">
      <c r="B145" s="26">
        <v>37196</v>
      </c>
      <c r="C145">
        <f>VLOOKUP(B145,'מדדים וריביות'!H:I,2)</f>
        <v>4</v>
      </c>
      <c r="D145" s="27">
        <f t="shared" si="4"/>
        <v>3.2737397821989145E-3</v>
      </c>
      <c r="G145" s="26">
        <v>37196</v>
      </c>
      <c r="H145">
        <f>VLOOKUP(G145,'מדדים וריביות'!L:M,2)</f>
        <v>0</v>
      </c>
      <c r="I145" s="27">
        <f t="shared" si="5"/>
        <v>0</v>
      </c>
    </row>
    <row r="146" spans="2:9">
      <c r="B146" s="26">
        <v>37226</v>
      </c>
      <c r="C146">
        <f>VLOOKUP(B146,'מדדים וריביות'!H:I,2)</f>
        <v>4</v>
      </c>
      <c r="D146" s="27">
        <f t="shared" si="4"/>
        <v>3.2737397821989145E-3</v>
      </c>
      <c r="G146" s="26">
        <v>37226</v>
      </c>
      <c r="H146">
        <f>VLOOKUP(G146,'מדדים וריביות'!L:M,2)</f>
        <v>0</v>
      </c>
      <c r="I146" s="27">
        <f t="shared" si="5"/>
        <v>0</v>
      </c>
    </row>
    <row r="147" spans="2:9">
      <c r="B147" s="26">
        <v>37257</v>
      </c>
      <c r="C147">
        <f>VLOOKUP(B147,'מדדים וריביות'!H:I,2)</f>
        <v>4</v>
      </c>
      <c r="D147" s="27">
        <f t="shared" si="4"/>
        <v>3.2737397821989145E-3</v>
      </c>
      <c r="G147" s="26">
        <v>37257</v>
      </c>
      <c r="H147">
        <f>VLOOKUP(G147,'מדדים וריביות'!L:M,2)</f>
        <v>0</v>
      </c>
      <c r="I147" s="27">
        <f t="shared" si="5"/>
        <v>0</v>
      </c>
    </row>
    <row r="148" spans="2:9">
      <c r="B148" s="26">
        <v>37288</v>
      </c>
      <c r="C148">
        <f>VLOOKUP(B148,'מדדים וריביות'!H:I,2)</f>
        <v>4</v>
      </c>
      <c r="D148" s="27">
        <f t="shared" si="4"/>
        <v>3.2737397821989145E-3</v>
      </c>
      <c r="G148" s="26">
        <v>37288</v>
      </c>
      <c r="H148">
        <f>VLOOKUP(G148,'מדדים וריביות'!L:M,2)</f>
        <v>0</v>
      </c>
      <c r="I148" s="27">
        <f t="shared" si="5"/>
        <v>0</v>
      </c>
    </row>
    <row r="149" spans="2:9">
      <c r="B149" s="26">
        <v>37316</v>
      </c>
      <c r="C149">
        <f>VLOOKUP(B149,'מדדים וריביות'!H:I,2)</f>
        <v>4</v>
      </c>
      <c r="D149" s="27">
        <f t="shared" si="4"/>
        <v>3.2737397821989145E-3</v>
      </c>
      <c r="G149" s="26">
        <v>37316</v>
      </c>
      <c r="H149">
        <f>VLOOKUP(G149,'מדדים וריביות'!L:M,2)</f>
        <v>0</v>
      </c>
      <c r="I149" s="27">
        <f t="shared" si="5"/>
        <v>0</v>
      </c>
    </row>
    <row r="150" spans="2:9">
      <c r="B150" s="26">
        <v>37347</v>
      </c>
      <c r="C150">
        <f>VLOOKUP(B150,'מדדים וריביות'!H:I,2)</f>
        <v>4</v>
      </c>
      <c r="D150" s="27">
        <f t="shared" si="4"/>
        <v>3.2737397821989145E-3</v>
      </c>
      <c r="G150" s="26">
        <v>37347</v>
      </c>
      <c r="H150">
        <f>VLOOKUP(G150,'מדדים וריביות'!L:M,2)</f>
        <v>0</v>
      </c>
      <c r="I150" s="27">
        <f t="shared" si="5"/>
        <v>0</v>
      </c>
    </row>
    <row r="151" spans="2:9">
      <c r="B151" s="26">
        <v>37377</v>
      </c>
      <c r="C151">
        <f>VLOOKUP(B151,'מדדים וריביות'!H:I,2)</f>
        <v>4</v>
      </c>
      <c r="D151" s="27">
        <f t="shared" si="4"/>
        <v>3.2737397821989145E-3</v>
      </c>
      <c r="G151" s="26">
        <v>37377</v>
      </c>
      <c r="H151">
        <f>VLOOKUP(G151,'מדדים וריביות'!L:M,2)</f>
        <v>0</v>
      </c>
      <c r="I151" s="27">
        <f t="shared" si="5"/>
        <v>0</v>
      </c>
    </row>
    <row r="152" spans="2:9">
      <c r="B152" s="26">
        <v>37408</v>
      </c>
      <c r="C152">
        <f>VLOOKUP(B152,'מדדים וריביות'!H:I,2)</f>
        <v>4</v>
      </c>
      <c r="D152" s="27">
        <f t="shared" si="4"/>
        <v>3.2737397821989145E-3</v>
      </c>
      <c r="G152" s="26">
        <v>37408</v>
      </c>
      <c r="H152">
        <f>VLOOKUP(G152,'מדדים וריביות'!L:M,2)</f>
        <v>0</v>
      </c>
      <c r="I152" s="27">
        <f t="shared" si="5"/>
        <v>0</v>
      </c>
    </row>
    <row r="153" spans="2:9">
      <c r="B153" s="26">
        <v>37438</v>
      </c>
      <c r="C153">
        <f>VLOOKUP(B153,'מדדים וריביות'!H:I,2)</f>
        <v>4</v>
      </c>
      <c r="D153" s="27">
        <f t="shared" si="4"/>
        <v>3.2737397821989145E-3</v>
      </c>
      <c r="G153" s="26">
        <v>37438</v>
      </c>
      <c r="H153">
        <f>VLOOKUP(G153,'מדדים וריביות'!L:M,2)</f>
        <v>0</v>
      </c>
      <c r="I153" s="27">
        <f t="shared" si="5"/>
        <v>0</v>
      </c>
    </row>
    <row r="154" spans="2:9">
      <c r="B154" s="26">
        <v>37469</v>
      </c>
      <c r="C154">
        <f>VLOOKUP(B154,'מדדים וריביות'!H:I,2)</f>
        <v>4</v>
      </c>
      <c r="D154" s="27">
        <f t="shared" si="4"/>
        <v>3.2737397821989145E-3</v>
      </c>
      <c r="G154" s="26">
        <v>37469</v>
      </c>
      <c r="H154">
        <f>VLOOKUP(G154,'מדדים וריביות'!L:M,2)</f>
        <v>0</v>
      </c>
      <c r="I154" s="27">
        <f t="shared" si="5"/>
        <v>0</v>
      </c>
    </row>
    <row r="155" spans="2:9">
      <c r="B155" s="26">
        <v>37500</v>
      </c>
      <c r="C155">
        <f>VLOOKUP(B155,'מדדים וריביות'!H:I,2)</f>
        <v>4</v>
      </c>
      <c r="D155" s="27">
        <f t="shared" si="4"/>
        <v>3.2737397821989145E-3</v>
      </c>
      <c r="G155" s="26">
        <v>37500</v>
      </c>
      <c r="H155">
        <f>VLOOKUP(G155,'מדדים וריביות'!L:M,2)</f>
        <v>0</v>
      </c>
      <c r="I155" s="27">
        <f t="shared" si="5"/>
        <v>0</v>
      </c>
    </row>
    <row r="156" spans="2:9">
      <c r="B156" s="26">
        <v>37530</v>
      </c>
      <c r="C156">
        <f>VLOOKUP(B156,'מדדים וריביות'!H:I,2)</f>
        <v>4</v>
      </c>
      <c r="D156" s="27">
        <f t="shared" si="4"/>
        <v>3.2737397821989145E-3</v>
      </c>
      <c r="G156" s="26">
        <v>37530</v>
      </c>
      <c r="H156">
        <f>VLOOKUP(G156,'מדדים וריביות'!L:M,2)</f>
        <v>0</v>
      </c>
      <c r="I156" s="27">
        <f t="shared" si="5"/>
        <v>0</v>
      </c>
    </row>
    <row r="157" spans="2:9">
      <c r="B157" s="26">
        <v>37561</v>
      </c>
      <c r="C157">
        <f>VLOOKUP(B157,'מדדים וריביות'!H:I,2)</f>
        <v>4</v>
      </c>
      <c r="D157" s="27">
        <f t="shared" si="4"/>
        <v>3.2737397821989145E-3</v>
      </c>
      <c r="G157" s="26">
        <v>37561</v>
      </c>
      <c r="H157">
        <f>VLOOKUP(G157,'מדדים וריביות'!L:M,2)</f>
        <v>0</v>
      </c>
      <c r="I157" s="27">
        <f t="shared" si="5"/>
        <v>0</v>
      </c>
    </row>
    <row r="158" spans="2:9">
      <c r="B158" s="26">
        <v>37591</v>
      </c>
      <c r="C158">
        <f>VLOOKUP(B158,'מדדים וריביות'!H:I,2)</f>
        <v>4</v>
      </c>
      <c r="D158" s="27">
        <f t="shared" si="4"/>
        <v>3.2737397821989145E-3</v>
      </c>
      <c r="G158" s="26">
        <v>37591</v>
      </c>
      <c r="H158">
        <f>VLOOKUP(G158,'מדדים וריביות'!L:M,2)</f>
        <v>0</v>
      </c>
      <c r="I158" s="27">
        <f t="shared" si="5"/>
        <v>0</v>
      </c>
    </row>
    <row r="159" spans="2:9">
      <c r="B159" s="26">
        <v>37622</v>
      </c>
      <c r="C159">
        <f>VLOOKUP(B159,'מדדים וריביות'!H:I,2)</f>
        <v>4</v>
      </c>
      <c r="D159" s="27">
        <f t="shared" si="4"/>
        <v>3.2737397821989145E-3</v>
      </c>
      <c r="G159" s="26">
        <v>37622</v>
      </c>
      <c r="H159">
        <f>VLOOKUP(G159,'מדדים וריביות'!L:M,2)</f>
        <v>0</v>
      </c>
      <c r="I159" s="27">
        <f t="shared" si="5"/>
        <v>0</v>
      </c>
    </row>
    <row r="160" spans="2:9">
      <c r="B160" s="26">
        <v>37653</v>
      </c>
      <c r="C160">
        <f>VLOOKUP(B160,'מדדים וריביות'!H:I,2)</f>
        <v>4</v>
      </c>
      <c r="D160" s="27">
        <f t="shared" si="4"/>
        <v>3.2737397821989145E-3</v>
      </c>
      <c r="G160" s="26">
        <v>37653</v>
      </c>
      <c r="H160">
        <f>VLOOKUP(G160,'מדדים וריביות'!L:M,2)</f>
        <v>0</v>
      </c>
      <c r="I160" s="27">
        <f t="shared" si="5"/>
        <v>0</v>
      </c>
    </row>
    <row r="161" spans="2:9">
      <c r="B161" s="26">
        <v>37681</v>
      </c>
      <c r="C161">
        <f>VLOOKUP(B161,'מדדים וריביות'!H:I,2)</f>
        <v>4</v>
      </c>
      <c r="D161" s="27">
        <f t="shared" si="4"/>
        <v>3.2737397821989145E-3</v>
      </c>
      <c r="G161" s="26">
        <v>37681</v>
      </c>
      <c r="H161">
        <f>VLOOKUP(G161,'מדדים וריביות'!L:M,2)</f>
        <v>0</v>
      </c>
      <c r="I161" s="27">
        <f t="shared" si="5"/>
        <v>0</v>
      </c>
    </row>
    <row r="162" spans="2:9">
      <c r="B162" s="26">
        <v>37712</v>
      </c>
      <c r="C162">
        <f>VLOOKUP(B162,'מדדים וריביות'!H:I,2)</f>
        <v>6.3</v>
      </c>
      <c r="D162" s="27">
        <f t="shared" si="4"/>
        <v>5.1042407584538374E-3</v>
      </c>
      <c r="G162" s="26">
        <v>37712</v>
      </c>
      <c r="H162">
        <f>VLOOKUP(G162,'מדדים וריביות'!L:M,2)</f>
        <v>12.8</v>
      </c>
      <c r="I162" s="27">
        <f t="shared" si="5"/>
        <v>1.0087720864679683E-2</v>
      </c>
    </row>
    <row r="163" spans="2:9">
      <c r="B163" s="26">
        <v>37742</v>
      </c>
      <c r="C163">
        <f>VLOOKUP(B163,'מדדים וריביות'!H:I,2)</f>
        <v>6.3</v>
      </c>
      <c r="D163" s="27">
        <f t="shared" si="4"/>
        <v>5.1042407584538374E-3</v>
      </c>
      <c r="G163" s="26">
        <v>37742</v>
      </c>
      <c r="H163">
        <f>VLOOKUP(G163,'מדדים וריביות'!L:M,2)</f>
        <v>12.8</v>
      </c>
      <c r="I163" s="27">
        <f t="shared" si="5"/>
        <v>1.0087720864679683E-2</v>
      </c>
    </row>
    <row r="164" spans="2:9">
      <c r="B164" s="26">
        <v>37773</v>
      </c>
      <c r="C164">
        <f>VLOOKUP(B164,'מדדים וריביות'!H:I,2)</f>
        <v>6.3</v>
      </c>
      <c r="D164" s="27">
        <f t="shared" si="4"/>
        <v>5.1042407584538374E-3</v>
      </c>
      <c r="G164" s="26">
        <v>37773</v>
      </c>
      <c r="H164">
        <f>VLOOKUP(G164,'מדדים וריביות'!L:M,2)</f>
        <v>12.8</v>
      </c>
      <c r="I164" s="27">
        <f t="shared" si="5"/>
        <v>1.0087720864679683E-2</v>
      </c>
    </row>
    <row r="165" spans="2:9">
      <c r="B165" s="26">
        <v>37803</v>
      </c>
      <c r="C165">
        <f>VLOOKUP(B165,'מדדים וריביות'!H:I,2)</f>
        <v>5.5</v>
      </c>
      <c r="D165" s="27">
        <f t="shared" si="4"/>
        <v>4.471698917043021E-3</v>
      </c>
      <c r="G165" s="26">
        <v>37803</v>
      </c>
      <c r="H165">
        <f>VLOOKUP(G165,'מדדים וריביות'!L:M,2)</f>
        <v>12</v>
      </c>
      <c r="I165" s="27">
        <f t="shared" si="5"/>
        <v>9.4887929345830457E-3</v>
      </c>
    </row>
    <row r="166" spans="2:9">
      <c r="B166" s="26">
        <v>37834</v>
      </c>
      <c r="C166">
        <f>VLOOKUP(B166,'מדדים וריביות'!H:I,2)</f>
        <v>5.5</v>
      </c>
      <c r="D166" s="27">
        <f t="shared" si="4"/>
        <v>4.471698917043021E-3</v>
      </c>
      <c r="G166" s="26">
        <v>37834</v>
      </c>
      <c r="H166">
        <f>VLOOKUP(G166,'מדדים וריביות'!L:M,2)</f>
        <v>12</v>
      </c>
      <c r="I166" s="27">
        <f t="shared" si="5"/>
        <v>9.4887929345830457E-3</v>
      </c>
    </row>
    <row r="167" spans="2:9">
      <c r="B167" s="26">
        <v>37865</v>
      </c>
      <c r="C167">
        <f>VLOOKUP(B167,'מדדים וריביות'!H:I,2)</f>
        <v>5.5</v>
      </c>
      <c r="D167" s="27">
        <f t="shared" si="4"/>
        <v>4.471698917043021E-3</v>
      </c>
      <c r="G167" s="26">
        <v>37865</v>
      </c>
      <c r="H167">
        <f>VLOOKUP(G167,'מדדים וריביות'!L:M,2)</f>
        <v>12</v>
      </c>
      <c r="I167" s="27">
        <f t="shared" si="5"/>
        <v>9.4887929345830457E-3</v>
      </c>
    </row>
    <row r="168" spans="2:9">
      <c r="B168" s="26">
        <v>37895</v>
      </c>
      <c r="C168">
        <f>VLOOKUP(B168,'מדדים וריביות'!H:I,2)</f>
        <v>5.2</v>
      </c>
      <c r="D168" s="27">
        <f t="shared" si="4"/>
        <v>4.2333616592649115E-3</v>
      </c>
      <c r="G168" s="26">
        <v>37895</v>
      </c>
      <c r="H168">
        <f>VLOOKUP(G168,'מדדים וריביות'!L:M,2)</f>
        <v>11.7</v>
      </c>
      <c r="I168" s="27">
        <f t="shared" si="5"/>
        <v>9.2631835047352062E-3</v>
      </c>
    </row>
    <row r="169" spans="2:9">
      <c r="B169" s="26">
        <v>37926</v>
      </c>
      <c r="C169">
        <f>VLOOKUP(B169,'מדדים וריביות'!H:I,2)</f>
        <v>5.2</v>
      </c>
      <c r="D169" s="27">
        <f t="shared" si="4"/>
        <v>4.2333616592649115E-3</v>
      </c>
      <c r="G169" s="26">
        <v>37926</v>
      </c>
      <c r="H169">
        <f>VLOOKUP(G169,'מדדים וריביות'!L:M,2)</f>
        <v>11.7</v>
      </c>
      <c r="I169" s="27">
        <f t="shared" si="5"/>
        <v>9.2631835047352062E-3</v>
      </c>
    </row>
    <row r="170" spans="2:9">
      <c r="B170" s="26">
        <v>37956</v>
      </c>
      <c r="C170">
        <f>VLOOKUP(B170,'מדדים וריביות'!H:I,2)</f>
        <v>5.2</v>
      </c>
      <c r="D170" s="27">
        <f t="shared" si="4"/>
        <v>4.2333616592649115E-3</v>
      </c>
      <c r="G170" s="26">
        <v>37956</v>
      </c>
      <c r="H170">
        <f>VLOOKUP(G170,'מדדים וריביות'!L:M,2)</f>
        <v>11.7</v>
      </c>
      <c r="I170" s="27">
        <f t="shared" si="5"/>
        <v>9.2631835047352062E-3</v>
      </c>
    </row>
    <row r="171" spans="2:9">
      <c r="B171" s="26">
        <v>37987</v>
      </c>
      <c r="C171">
        <f>VLOOKUP(B171,'מדדים וריביות'!H:I,2)</f>
        <v>5.0999999999999996</v>
      </c>
      <c r="D171" s="27">
        <f t="shared" si="4"/>
        <v>4.1537774426925189E-3</v>
      </c>
      <c r="G171" s="26">
        <v>37987</v>
      </c>
      <c r="H171">
        <f>VLOOKUP(G171,'מדדים וריביות'!L:M,2)</f>
        <v>11.6</v>
      </c>
      <c r="I171" s="27">
        <f t="shared" si="5"/>
        <v>9.187856919632198E-3</v>
      </c>
    </row>
    <row r="172" spans="2:9">
      <c r="B172" s="26">
        <v>38018</v>
      </c>
      <c r="C172">
        <f>VLOOKUP(B172,'מדדים וריביות'!H:I,2)</f>
        <v>5.0999999999999996</v>
      </c>
      <c r="D172" s="27">
        <f t="shared" si="4"/>
        <v>4.1537774426925189E-3</v>
      </c>
      <c r="G172" s="26">
        <v>38018</v>
      </c>
      <c r="H172">
        <f>VLOOKUP(G172,'מדדים וריביות'!L:M,2)</f>
        <v>11.6</v>
      </c>
      <c r="I172" s="27">
        <f t="shared" si="5"/>
        <v>9.187856919632198E-3</v>
      </c>
    </row>
    <row r="173" spans="2:9">
      <c r="B173" s="26">
        <v>38047</v>
      </c>
      <c r="C173">
        <f>VLOOKUP(B173,'מדדים וריביות'!H:I,2)</f>
        <v>5.0999999999999996</v>
      </c>
      <c r="D173" s="27">
        <f t="shared" si="4"/>
        <v>4.1537774426925189E-3</v>
      </c>
      <c r="G173" s="26">
        <v>38047</v>
      </c>
      <c r="H173">
        <f>VLOOKUP(G173,'מדדים וריביות'!L:M,2)</f>
        <v>11.6</v>
      </c>
      <c r="I173" s="27">
        <f t="shared" si="5"/>
        <v>9.187856919632198E-3</v>
      </c>
    </row>
    <row r="174" spans="2:9">
      <c r="B174" s="26">
        <v>38078</v>
      </c>
      <c r="C174">
        <f>VLOOKUP(B174,'מדדים וריביות'!H:I,2)</f>
        <v>4.5999999999999996</v>
      </c>
      <c r="D174" s="27">
        <f t="shared" si="4"/>
        <v>3.7548121811461499E-3</v>
      </c>
      <c r="G174" s="26">
        <v>38078</v>
      </c>
      <c r="H174">
        <f>VLOOKUP(G174,'מדדים וריביות'!L:M,2)</f>
        <v>11.1</v>
      </c>
      <c r="I174" s="27">
        <f t="shared" si="5"/>
        <v>8.8102933966649477E-3</v>
      </c>
    </row>
    <row r="175" spans="2:9">
      <c r="B175" s="26">
        <v>38108</v>
      </c>
      <c r="C175">
        <f>VLOOKUP(B175,'מדדים וריביות'!H:I,2)</f>
        <v>4.5999999999999996</v>
      </c>
      <c r="D175" s="27">
        <f t="shared" si="4"/>
        <v>3.7548121811461499E-3</v>
      </c>
      <c r="G175" s="26">
        <v>38108</v>
      </c>
      <c r="H175">
        <f>VLOOKUP(G175,'מדדים וריביות'!L:M,2)</f>
        <v>11.1</v>
      </c>
      <c r="I175" s="27">
        <f t="shared" si="5"/>
        <v>8.8102933966649477E-3</v>
      </c>
    </row>
    <row r="176" spans="2:9">
      <c r="B176" s="26">
        <v>38139</v>
      </c>
      <c r="C176">
        <f>VLOOKUP(B176,'מדדים וריביות'!H:I,2)</f>
        <v>4.5999999999999996</v>
      </c>
      <c r="D176" s="27">
        <f t="shared" si="4"/>
        <v>3.7548121811461499E-3</v>
      </c>
      <c r="G176" s="26">
        <v>38139</v>
      </c>
      <c r="H176">
        <f>VLOOKUP(G176,'מדדים וריביות'!L:M,2)</f>
        <v>11.1</v>
      </c>
      <c r="I176" s="27">
        <f t="shared" si="5"/>
        <v>8.8102933966649477E-3</v>
      </c>
    </row>
    <row r="177" spans="2:9">
      <c r="B177" s="26">
        <v>38169</v>
      </c>
      <c r="C177">
        <f>VLOOKUP(B177,'מדדים וריביות'!H:I,2)</f>
        <v>4.5</v>
      </c>
      <c r="D177" s="27">
        <f t="shared" si="4"/>
        <v>3.6748094004368514E-3</v>
      </c>
      <c r="G177" s="26">
        <v>38169</v>
      </c>
      <c r="H177">
        <f>VLOOKUP(G177,'מדדים וריביות'!L:M,2)</f>
        <v>11</v>
      </c>
      <c r="I177" s="27">
        <f t="shared" si="5"/>
        <v>8.7345938235519061E-3</v>
      </c>
    </row>
    <row r="178" spans="2:9">
      <c r="B178" s="26">
        <v>38200</v>
      </c>
      <c r="C178">
        <f>VLOOKUP(B178,'מדדים וריביות'!H:I,2)</f>
        <v>4.5</v>
      </c>
      <c r="D178" s="27">
        <f t="shared" si="4"/>
        <v>3.6748094004368514E-3</v>
      </c>
      <c r="G178" s="26">
        <v>38200</v>
      </c>
      <c r="H178">
        <f>VLOOKUP(G178,'מדדים וריביות'!L:M,2)</f>
        <v>11</v>
      </c>
      <c r="I178" s="27">
        <f t="shared" si="5"/>
        <v>8.7345938235519061E-3</v>
      </c>
    </row>
    <row r="179" spans="2:9">
      <c r="B179" s="26">
        <v>38231</v>
      </c>
      <c r="C179">
        <f>VLOOKUP(B179,'מדדים וריביות'!H:I,2)</f>
        <v>4.5</v>
      </c>
      <c r="D179" s="27">
        <f t="shared" si="4"/>
        <v>3.6748094004368514E-3</v>
      </c>
      <c r="G179" s="26">
        <v>38231</v>
      </c>
      <c r="H179">
        <f>VLOOKUP(G179,'מדדים וריביות'!L:M,2)</f>
        <v>11</v>
      </c>
      <c r="I179" s="27">
        <f t="shared" si="5"/>
        <v>8.7345938235519061E-3</v>
      </c>
    </row>
    <row r="180" spans="2:9">
      <c r="B180" s="26">
        <v>38261</v>
      </c>
      <c r="C180">
        <f>VLOOKUP(B180,'מדדים וריביות'!H:I,2)</f>
        <v>4.2</v>
      </c>
      <c r="D180" s="27">
        <f t="shared" si="4"/>
        <v>3.4343792900468628E-3</v>
      </c>
      <c r="G180" s="26">
        <v>38261</v>
      </c>
      <c r="H180">
        <f>VLOOKUP(G180,'מדדים וריביות'!L:M,2)</f>
        <v>10.7</v>
      </c>
      <c r="I180" s="27">
        <f t="shared" si="5"/>
        <v>8.5071194284280782E-3</v>
      </c>
    </row>
    <row r="181" spans="2:9">
      <c r="B181" s="26">
        <v>38292</v>
      </c>
      <c r="C181">
        <f>VLOOKUP(B181,'מדדים וריביות'!H:I,2)</f>
        <v>4.2</v>
      </c>
      <c r="D181" s="27">
        <f t="shared" si="4"/>
        <v>3.4343792900468628E-3</v>
      </c>
      <c r="G181" s="26">
        <v>38292</v>
      </c>
      <c r="H181">
        <f>VLOOKUP(G181,'מדדים וריביות'!L:M,2)</f>
        <v>10.7</v>
      </c>
      <c r="I181" s="27">
        <f t="shared" si="5"/>
        <v>8.5071194284280782E-3</v>
      </c>
    </row>
    <row r="182" spans="2:9">
      <c r="B182" s="26">
        <v>38322</v>
      </c>
      <c r="C182">
        <f>VLOOKUP(B182,'מדדים וריביות'!H:I,2)</f>
        <v>4.2</v>
      </c>
      <c r="D182" s="27">
        <f t="shared" si="4"/>
        <v>3.4343792900468628E-3</v>
      </c>
      <c r="G182" s="26">
        <v>38322</v>
      </c>
      <c r="H182">
        <f>VLOOKUP(G182,'מדדים וריביות'!L:M,2)</f>
        <v>10.7</v>
      </c>
      <c r="I182" s="27">
        <f t="shared" si="5"/>
        <v>8.5071194284280782E-3</v>
      </c>
    </row>
    <row r="183" spans="2:9">
      <c r="B183" s="26">
        <v>38353</v>
      </c>
      <c r="C183">
        <f>VLOOKUP(B183,'מדדים וריביות'!H:I,2)</f>
        <v>4</v>
      </c>
      <c r="D183" s="27">
        <f t="shared" si="4"/>
        <v>3.2737397821989145E-3</v>
      </c>
      <c r="G183" s="26">
        <v>38353</v>
      </c>
      <c r="H183">
        <f>VLOOKUP(G183,'מדדים וריביות'!L:M,2)</f>
        <v>10.5</v>
      </c>
      <c r="I183" s="27">
        <f t="shared" si="5"/>
        <v>8.355155683635207E-3</v>
      </c>
    </row>
    <row r="184" spans="2:9">
      <c r="B184" s="26">
        <v>38384</v>
      </c>
      <c r="C184">
        <f>VLOOKUP(B184,'מדדים וריביות'!H:I,2)</f>
        <v>4</v>
      </c>
      <c r="D184" s="27">
        <f t="shared" si="4"/>
        <v>3.2737397821989145E-3</v>
      </c>
      <c r="G184" s="26">
        <v>38384</v>
      </c>
      <c r="H184">
        <f>VLOOKUP(G184,'מדדים וריביות'!L:M,2)</f>
        <v>10.5</v>
      </c>
      <c r="I184" s="27">
        <f t="shared" si="5"/>
        <v>8.355155683635207E-3</v>
      </c>
    </row>
    <row r="185" spans="2:9">
      <c r="B185" s="26">
        <v>38412</v>
      </c>
      <c r="C185">
        <f>VLOOKUP(B185,'מדדים וריביות'!H:I,2)</f>
        <v>4</v>
      </c>
      <c r="D185" s="27">
        <f t="shared" si="4"/>
        <v>3.2737397821989145E-3</v>
      </c>
      <c r="G185" s="26">
        <v>38412</v>
      </c>
      <c r="H185">
        <f>VLOOKUP(G185,'מדדים וריביות'!L:M,2)</f>
        <v>10.5</v>
      </c>
      <c r="I185" s="27">
        <f t="shared" si="5"/>
        <v>8.355155683635207E-3</v>
      </c>
    </row>
    <row r="186" spans="2:9">
      <c r="B186" s="26">
        <v>38443</v>
      </c>
      <c r="C186">
        <f>VLOOKUP(B186,'מדדים וריביות'!H:I,2)</f>
        <v>3.1</v>
      </c>
      <c r="D186" s="27">
        <f t="shared" si="4"/>
        <v>2.5473393892132545E-3</v>
      </c>
      <c r="G186" s="26">
        <v>38443</v>
      </c>
      <c r="H186">
        <f>VLOOKUP(G186,'מדדים וריביות'!L:M,2)</f>
        <v>9.6</v>
      </c>
      <c r="I186" s="27">
        <f t="shared" si="5"/>
        <v>7.6681834559830797E-3</v>
      </c>
    </row>
    <row r="187" spans="2:9">
      <c r="B187" s="26">
        <v>38473</v>
      </c>
      <c r="C187">
        <f>VLOOKUP(B187,'מדדים וריביות'!H:I,2)</f>
        <v>3.1</v>
      </c>
      <c r="D187" s="27">
        <f t="shared" si="4"/>
        <v>2.5473393892132545E-3</v>
      </c>
      <c r="G187" s="26">
        <v>38473</v>
      </c>
      <c r="H187">
        <f>VLOOKUP(G187,'מדדים וריביות'!L:M,2)</f>
        <v>9.6</v>
      </c>
      <c r="I187" s="27">
        <f t="shared" si="5"/>
        <v>7.6681834559830797E-3</v>
      </c>
    </row>
    <row r="188" spans="2:9">
      <c r="B188" s="26">
        <v>38504</v>
      </c>
      <c r="C188">
        <f>VLOOKUP(B188,'מדדים וריביות'!H:I,2)</f>
        <v>3.1</v>
      </c>
      <c r="D188" s="27">
        <f t="shared" si="4"/>
        <v>2.5473393892132545E-3</v>
      </c>
      <c r="G188" s="26">
        <v>38504</v>
      </c>
      <c r="H188">
        <f>VLOOKUP(G188,'מדדים וריביות'!L:M,2)</f>
        <v>9.6</v>
      </c>
      <c r="I188" s="27">
        <f t="shared" si="5"/>
        <v>7.6681834559830797E-3</v>
      </c>
    </row>
    <row r="189" spans="2:9">
      <c r="B189" s="26">
        <v>38534</v>
      </c>
      <c r="C189">
        <f>VLOOKUP(B189,'מדדים וריביות'!H:I,2)</f>
        <v>3.2</v>
      </c>
      <c r="D189" s="27">
        <f t="shared" si="4"/>
        <v>2.6283369587845051E-3</v>
      </c>
      <c r="G189" s="26">
        <v>38534</v>
      </c>
      <c r="H189">
        <f>VLOOKUP(G189,'מדדים וריביות'!L:M,2)</f>
        <v>9.6999999999999993</v>
      </c>
      <c r="I189" s="27">
        <f t="shared" si="5"/>
        <v>7.7447685407496802E-3</v>
      </c>
    </row>
    <row r="190" spans="2:9">
      <c r="B190" s="26">
        <v>38565</v>
      </c>
      <c r="C190">
        <f>VLOOKUP(B190,'מדדים וריביות'!H:I,2)</f>
        <v>3.2</v>
      </c>
      <c r="D190" s="27">
        <f t="shared" si="4"/>
        <v>2.6283369587845051E-3</v>
      </c>
      <c r="G190" s="26">
        <v>38565</v>
      </c>
      <c r="H190">
        <f>VLOOKUP(G190,'מדדים וריביות'!L:M,2)</f>
        <v>9.6999999999999993</v>
      </c>
      <c r="I190" s="27">
        <f t="shared" si="5"/>
        <v>7.7447685407496802E-3</v>
      </c>
    </row>
    <row r="191" spans="2:9">
      <c r="B191" s="26">
        <v>38596</v>
      </c>
      <c r="C191">
        <f>VLOOKUP(B191,'מדדים וריביות'!H:I,2)</f>
        <v>3.2</v>
      </c>
      <c r="D191" s="27">
        <f t="shared" si="4"/>
        <v>2.6283369587845051E-3</v>
      </c>
      <c r="G191" s="26">
        <v>38596</v>
      </c>
      <c r="H191">
        <f>VLOOKUP(G191,'מדדים וריביות'!L:M,2)</f>
        <v>9.6999999999999993</v>
      </c>
      <c r="I191" s="27">
        <f t="shared" si="5"/>
        <v>7.7447685407496802E-3</v>
      </c>
    </row>
    <row r="192" spans="2:9">
      <c r="B192" s="26">
        <v>38626</v>
      </c>
      <c r="C192">
        <f>VLOOKUP(B192,'מדדים וריביות'!H:I,2)</f>
        <v>3</v>
      </c>
      <c r="D192" s="27">
        <f t="shared" si="4"/>
        <v>2.4662697723036864E-3</v>
      </c>
      <c r="G192" s="26">
        <v>38626</v>
      </c>
      <c r="H192">
        <f>VLOOKUP(G192,'מדדים וריביות'!L:M,2)</f>
        <v>9.5</v>
      </c>
      <c r="I192" s="27">
        <f t="shared" si="5"/>
        <v>7.5915342905825689E-3</v>
      </c>
    </row>
    <row r="193" spans="2:9">
      <c r="B193" s="26">
        <v>38657</v>
      </c>
      <c r="C193">
        <f>VLOOKUP(B193,'מדדים וריביות'!H:I,2)</f>
        <v>3</v>
      </c>
      <c r="D193" s="27">
        <f t="shared" si="4"/>
        <v>2.4662697723036864E-3</v>
      </c>
      <c r="G193" s="26">
        <v>38657</v>
      </c>
      <c r="H193">
        <f>VLOOKUP(G193,'מדדים וריביות'!L:M,2)</f>
        <v>9.5</v>
      </c>
      <c r="I193" s="27">
        <f t="shared" si="5"/>
        <v>7.5915342905825689E-3</v>
      </c>
    </row>
    <row r="194" spans="2:9">
      <c r="B194" s="26">
        <v>38687</v>
      </c>
      <c r="C194">
        <f>VLOOKUP(B194,'מדדים וריביות'!H:I,2)</f>
        <v>3</v>
      </c>
      <c r="D194" s="27">
        <f t="shared" si="4"/>
        <v>2.4662697723036864E-3</v>
      </c>
      <c r="G194" s="26">
        <v>38687</v>
      </c>
      <c r="H194">
        <f>VLOOKUP(G194,'מדדים וריביות'!L:M,2)</f>
        <v>9.5</v>
      </c>
      <c r="I194" s="27">
        <f t="shared" si="5"/>
        <v>7.5915342905825689E-3</v>
      </c>
    </row>
    <row r="195" spans="2:9">
      <c r="B195" s="26">
        <v>38718</v>
      </c>
      <c r="C195">
        <f>VLOOKUP(B195,'מדדים וריביות'!H:I,2)</f>
        <v>4.3</v>
      </c>
      <c r="D195" s="27">
        <f t="shared" si="4"/>
        <v>3.5145930840192463E-3</v>
      </c>
      <c r="G195" s="26">
        <v>38718</v>
      </c>
      <c r="H195">
        <f>VLOOKUP(G195,'מדדים וריביות'!L:M,2)</f>
        <v>10.8</v>
      </c>
      <c r="I195" s="27">
        <f t="shared" si="5"/>
        <v>8.5830069477084159E-3</v>
      </c>
    </row>
    <row r="196" spans="2:9">
      <c r="B196" s="26">
        <v>38749</v>
      </c>
      <c r="C196">
        <f>VLOOKUP(B196,'מדדים וריביות'!H:I,2)</f>
        <v>4.3</v>
      </c>
      <c r="D196" s="27">
        <f t="shared" ref="D196:D259" si="6">(1+C196/100)^(1/12)-1</f>
        <v>3.5145930840192463E-3</v>
      </c>
      <c r="G196" s="26">
        <v>38749</v>
      </c>
      <c r="H196">
        <f>VLOOKUP(G196,'מדדים וריביות'!L:M,2)</f>
        <v>10.8</v>
      </c>
      <c r="I196" s="27">
        <f t="shared" ref="I196:I259" si="7">(1+H196/100)^(1/12)-1</f>
        <v>8.5830069477084159E-3</v>
      </c>
    </row>
    <row r="197" spans="2:9">
      <c r="B197" s="26">
        <v>38777</v>
      </c>
      <c r="C197">
        <f>VLOOKUP(B197,'מדדים וריביות'!H:I,2)</f>
        <v>4.3</v>
      </c>
      <c r="D197" s="27">
        <f t="shared" si="6"/>
        <v>3.5145930840192463E-3</v>
      </c>
      <c r="G197" s="26">
        <v>38777</v>
      </c>
      <c r="H197">
        <f>VLOOKUP(G197,'מדדים וריביות'!L:M,2)</f>
        <v>10.8</v>
      </c>
      <c r="I197" s="27">
        <f t="shared" si="7"/>
        <v>8.5830069477084159E-3</v>
      </c>
    </row>
    <row r="198" spans="2:9">
      <c r="B198" s="26">
        <v>38808</v>
      </c>
      <c r="C198">
        <f>VLOOKUP(B198,'מדדים וריביות'!H:I,2)</f>
        <v>4.5</v>
      </c>
      <c r="D198" s="27">
        <f t="shared" si="6"/>
        <v>3.6748094004368514E-3</v>
      </c>
      <c r="G198" s="26">
        <v>38808</v>
      </c>
      <c r="H198">
        <f>VLOOKUP(G198,'מדדים וריביות'!L:M,2)</f>
        <v>11</v>
      </c>
      <c r="I198" s="27">
        <f t="shared" si="7"/>
        <v>8.7345938235519061E-3</v>
      </c>
    </row>
    <row r="199" spans="2:9">
      <c r="B199" s="26">
        <v>38838</v>
      </c>
      <c r="C199">
        <f>VLOOKUP(B199,'מדדים וריביות'!H:I,2)</f>
        <v>4.5</v>
      </c>
      <c r="D199" s="27">
        <f t="shared" si="6"/>
        <v>3.6748094004368514E-3</v>
      </c>
      <c r="G199" s="26">
        <v>38838</v>
      </c>
      <c r="H199">
        <f>VLOOKUP(G199,'מדדים וריביות'!L:M,2)</f>
        <v>11</v>
      </c>
      <c r="I199" s="27">
        <f t="shared" si="7"/>
        <v>8.7345938235519061E-3</v>
      </c>
    </row>
    <row r="200" spans="2:9">
      <c r="B200" s="26">
        <v>38869</v>
      </c>
      <c r="C200">
        <f>VLOOKUP(B200,'מדדים וריביות'!H:I,2)</f>
        <v>4.5</v>
      </c>
      <c r="D200" s="27">
        <f t="shared" si="6"/>
        <v>3.6748094004368514E-3</v>
      </c>
      <c r="G200" s="26">
        <v>38869</v>
      </c>
      <c r="H200">
        <f>VLOOKUP(G200,'מדדים וריביות'!L:M,2)</f>
        <v>11</v>
      </c>
      <c r="I200" s="27">
        <f t="shared" si="7"/>
        <v>8.7345938235519061E-3</v>
      </c>
    </row>
    <row r="201" spans="2:9">
      <c r="B201" s="26">
        <v>38899</v>
      </c>
      <c r="C201">
        <f>VLOOKUP(B201,'מדדים וריביות'!H:I,2)</f>
        <v>4.7</v>
      </c>
      <c r="D201" s="27">
        <f t="shared" si="6"/>
        <v>3.8347448817659391E-3</v>
      </c>
      <c r="G201" s="26">
        <v>38899</v>
      </c>
      <c r="H201">
        <f>VLOOKUP(G201,'מדדים וריביות'!L:M,2)</f>
        <v>11.2</v>
      </c>
      <c r="I201" s="27">
        <f t="shared" si="7"/>
        <v>8.8859305371316033E-3</v>
      </c>
    </row>
    <row r="202" spans="2:9">
      <c r="B202" s="26">
        <v>38930</v>
      </c>
      <c r="C202">
        <f>VLOOKUP(B202,'מדדים וריביות'!H:I,2)</f>
        <v>4.7</v>
      </c>
      <c r="D202" s="27">
        <f t="shared" si="6"/>
        <v>3.8347448817659391E-3</v>
      </c>
      <c r="G202" s="26">
        <v>38930</v>
      </c>
      <c r="H202">
        <f>VLOOKUP(G202,'מדדים וריביות'!L:M,2)</f>
        <v>11.2</v>
      </c>
      <c r="I202" s="27">
        <f t="shared" si="7"/>
        <v>8.8859305371316033E-3</v>
      </c>
    </row>
    <row r="203" spans="2:9">
      <c r="B203" s="26">
        <v>38961</v>
      </c>
      <c r="C203">
        <f>VLOOKUP(B203,'מדדים וריביות'!H:I,2)</f>
        <v>4.7</v>
      </c>
      <c r="D203" s="27">
        <f t="shared" si="6"/>
        <v>3.8347448817659391E-3</v>
      </c>
      <c r="G203" s="26">
        <v>38961</v>
      </c>
      <c r="H203">
        <f>VLOOKUP(G203,'מדדים וריביות'!L:M,2)</f>
        <v>11.2</v>
      </c>
      <c r="I203" s="27">
        <f t="shared" si="7"/>
        <v>8.8859305371316033E-3</v>
      </c>
    </row>
    <row r="204" spans="2:9">
      <c r="B204" s="26">
        <v>38991</v>
      </c>
      <c r="C204">
        <f>VLOOKUP(B204,'מדדים וריביות'!H:I,2)</f>
        <v>4.8</v>
      </c>
      <c r="D204" s="27">
        <f t="shared" si="6"/>
        <v>3.914607630530309E-3</v>
      </c>
      <c r="G204" s="26">
        <v>38991</v>
      </c>
      <c r="H204">
        <f>VLOOKUP(G204,'מדדים וריביות'!L:M,2)</f>
        <v>11.3</v>
      </c>
      <c r="I204" s="27">
        <f t="shared" si="7"/>
        <v>8.9615053525176069E-3</v>
      </c>
    </row>
    <row r="205" spans="2:9">
      <c r="B205" s="26">
        <v>39022</v>
      </c>
      <c r="C205">
        <f>VLOOKUP(B205,'מדדים וריביות'!H:I,2)</f>
        <v>4.8</v>
      </c>
      <c r="D205" s="27">
        <f t="shared" si="6"/>
        <v>3.914607630530309E-3</v>
      </c>
      <c r="G205" s="26">
        <v>39022</v>
      </c>
      <c r="H205">
        <f>VLOOKUP(G205,'מדדים וריביות'!L:M,2)</f>
        <v>11.3</v>
      </c>
      <c r="I205" s="27">
        <f t="shared" si="7"/>
        <v>8.9615053525176069E-3</v>
      </c>
    </row>
    <row r="206" spans="2:9">
      <c r="B206" s="26">
        <v>39052</v>
      </c>
      <c r="C206">
        <f>VLOOKUP(B206,'מדדים וריביות'!H:I,2)</f>
        <v>4.8</v>
      </c>
      <c r="D206" s="27">
        <f t="shared" si="6"/>
        <v>3.914607630530309E-3</v>
      </c>
      <c r="G206" s="26">
        <v>39052</v>
      </c>
      <c r="H206">
        <f>VLOOKUP(G206,'מדדים וריביות'!L:M,2)</f>
        <v>11.3</v>
      </c>
      <c r="I206" s="27">
        <f t="shared" si="7"/>
        <v>8.9615053525176069E-3</v>
      </c>
    </row>
    <row r="207" spans="2:9">
      <c r="B207" s="26">
        <v>39083</v>
      </c>
      <c r="C207">
        <f>VLOOKUP(B207,'מדדים וריביות'!H:I,2)</f>
        <v>4.5999999999999996</v>
      </c>
      <c r="D207" s="27">
        <f t="shared" si="6"/>
        <v>3.7548121811461499E-3</v>
      </c>
      <c r="G207" s="26">
        <v>39083</v>
      </c>
      <c r="H207">
        <f>VLOOKUP(G207,'מדדים וריביות'!L:M,2)</f>
        <v>11.1</v>
      </c>
      <c r="I207" s="27">
        <f t="shared" si="7"/>
        <v>8.8102933966649477E-3</v>
      </c>
    </row>
    <row r="208" spans="2:9">
      <c r="B208" s="26">
        <v>39114</v>
      </c>
      <c r="C208">
        <f>VLOOKUP(B208,'מדדים וריביות'!H:I,2)</f>
        <v>4.5999999999999996</v>
      </c>
      <c r="D208" s="27">
        <f t="shared" si="6"/>
        <v>3.7548121811461499E-3</v>
      </c>
      <c r="G208" s="26">
        <v>39114</v>
      </c>
      <c r="H208">
        <f>VLOOKUP(G208,'מדדים וריביות'!L:M,2)</f>
        <v>11.1</v>
      </c>
      <c r="I208" s="27">
        <f t="shared" si="7"/>
        <v>8.8102933966649477E-3</v>
      </c>
    </row>
    <row r="209" spans="2:9">
      <c r="B209" s="26">
        <v>39142</v>
      </c>
      <c r="C209">
        <f>VLOOKUP(B209,'מדדים וריביות'!H:I,2)</f>
        <v>4.5999999999999996</v>
      </c>
      <c r="D209" s="27">
        <f t="shared" si="6"/>
        <v>3.7548121811461499E-3</v>
      </c>
      <c r="G209" s="26">
        <v>39142</v>
      </c>
      <c r="H209">
        <f>VLOOKUP(G209,'מדדים וריביות'!L:M,2)</f>
        <v>11.1</v>
      </c>
      <c r="I209" s="27">
        <f t="shared" si="7"/>
        <v>8.8102933966649477E-3</v>
      </c>
    </row>
    <row r="210" spans="2:9">
      <c r="B210" s="26">
        <v>39173</v>
      </c>
      <c r="C210">
        <f>VLOOKUP(B210,'מדדים וריביות'!H:I,2)</f>
        <v>4</v>
      </c>
      <c r="D210" s="27">
        <f t="shared" si="6"/>
        <v>3.2737397821989145E-3</v>
      </c>
      <c r="G210" s="26">
        <v>39173</v>
      </c>
      <c r="H210">
        <f>VLOOKUP(G210,'מדדים וריביות'!L:M,2)</f>
        <v>10.5</v>
      </c>
      <c r="I210" s="27">
        <f t="shared" si="7"/>
        <v>8.355155683635207E-3</v>
      </c>
    </row>
    <row r="211" spans="2:9">
      <c r="B211" s="26">
        <v>39203</v>
      </c>
      <c r="C211">
        <f>VLOOKUP(B211,'מדדים וריביות'!H:I,2)</f>
        <v>4</v>
      </c>
      <c r="D211" s="27">
        <f t="shared" si="6"/>
        <v>3.2737397821989145E-3</v>
      </c>
      <c r="G211" s="26">
        <v>39203</v>
      </c>
      <c r="H211">
        <f>VLOOKUP(G211,'מדדים וריביות'!L:M,2)</f>
        <v>10.5</v>
      </c>
      <c r="I211" s="27">
        <f t="shared" si="7"/>
        <v>8.355155683635207E-3</v>
      </c>
    </row>
    <row r="212" spans="2:9">
      <c r="B212" s="26">
        <v>39234</v>
      </c>
      <c r="C212">
        <f>VLOOKUP(B212,'מדדים וריביות'!H:I,2)</f>
        <v>4</v>
      </c>
      <c r="D212" s="27">
        <f t="shared" si="6"/>
        <v>3.2737397821989145E-3</v>
      </c>
      <c r="G212" s="26">
        <v>39234</v>
      </c>
      <c r="H212">
        <f>VLOOKUP(G212,'מדדים וריביות'!L:M,2)</f>
        <v>10.5</v>
      </c>
      <c r="I212" s="27">
        <f t="shared" si="7"/>
        <v>8.355155683635207E-3</v>
      </c>
    </row>
    <row r="213" spans="2:9">
      <c r="B213" s="26">
        <v>39264</v>
      </c>
      <c r="C213">
        <f>VLOOKUP(B213,'מדדים וריביות'!H:I,2)</f>
        <v>3.2</v>
      </c>
      <c r="D213" s="27">
        <f t="shared" si="6"/>
        <v>2.6283369587845051E-3</v>
      </c>
      <c r="G213" s="26">
        <v>39264</v>
      </c>
      <c r="H213">
        <f>VLOOKUP(G213,'מדדים וריביות'!L:M,2)</f>
        <v>9.6999999999999993</v>
      </c>
      <c r="I213" s="27">
        <f t="shared" si="7"/>
        <v>7.7447685407496802E-3</v>
      </c>
    </row>
    <row r="214" spans="2:9">
      <c r="B214" s="26">
        <v>39295</v>
      </c>
      <c r="C214">
        <f>VLOOKUP(B214,'מדדים וריביות'!H:I,2)</f>
        <v>3.2</v>
      </c>
      <c r="D214" s="27">
        <f t="shared" si="6"/>
        <v>2.6283369587845051E-3</v>
      </c>
      <c r="G214" s="26">
        <v>39295</v>
      </c>
      <c r="H214">
        <f>VLOOKUP(G214,'מדדים וריביות'!L:M,2)</f>
        <v>9.6999999999999993</v>
      </c>
      <c r="I214" s="27">
        <f t="shared" si="7"/>
        <v>7.7447685407496802E-3</v>
      </c>
    </row>
    <row r="215" spans="2:9">
      <c r="B215" s="26">
        <v>39326</v>
      </c>
      <c r="C215">
        <f>VLOOKUP(B215,'מדדים וריביות'!H:I,2)</f>
        <v>3.2</v>
      </c>
      <c r="D215" s="27">
        <f t="shared" si="6"/>
        <v>2.6283369587845051E-3</v>
      </c>
      <c r="G215" s="26">
        <v>39326</v>
      </c>
      <c r="H215">
        <f>VLOOKUP(G215,'מדדים וריביות'!L:M,2)</f>
        <v>9.6999999999999993</v>
      </c>
      <c r="I215" s="27">
        <f t="shared" si="7"/>
        <v>7.7447685407496802E-3</v>
      </c>
    </row>
    <row r="216" spans="2:9">
      <c r="B216" s="26">
        <v>39356</v>
      </c>
      <c r="C216">
        <f>VLOOKUP(B216,'מדדים וריביות'!H:I,2)</f>
        <v>4.4000000000000004</v>
      </c>
      <c r="D216" s="27">
        <f t="shared" si="6"/>
        <v>3.5947364110451296E-3</v>
      </c>
      <c r="G216" s="26">
        <v>39356</v>
      </c>
      <c r="H216">
        <f>VLOOKUP(G216,'מדדים וריביות'!L:M,2)</f>
        <v>10.9</v>
      </c>
      <c r="I216" s="27">
        <f t="shared" si="7"/>
        <v>8.6588317099438594E-3</v>
      </c>
    </row>
    <row r="217" spans="2:9">
      <c r="B217" s="26">
        <v>39387</v>
      </c>
      <c r="C217">
        <f>VLOOKUP(B217,'מדדים וריביות'!H:I,2)</f>
        <v>4.4000000000000004</v>
      </c>
      <c r="D217" s="27">
        <f t="shared" si="6"/>
        <v>3.5947364110451296E-3</v>
      </c>
      <c r="G217" s="26">
        <v>39387</v>
      </c>
      <c r="H217">
        <f>VLOOKUP(G217,'מדדים וריביות'!L:M,2)</f>
        <v>10.9</v>
      </c>
      <c r="I217" s="27">
        <f t="shared" si="7"/>
        <v>8.6588317099438594E-3</v>
      </c>
    </row>
    <row r="218" spans="2:9">
      <c r="B218" s="26">
        <v>39417</v>
      </c>
      <c r="C218">
        <f>VLOOKUP(B218,'מדדים וריביות'!H:I,2)</f>
        <v>4.4000000000000004</v>
      </c>
      <c r="D218" s="27">
        <f t="shared" si="6"/>
        <v>3.5947364110451296E-3</v>
      </c>
      <c r="G218" s="26">
        <v>39417</v>
      </c>
      <c r="H218">
        <f>VLOOKUP(G218,'מדדים וריביות'!L:M,2)</f>
        <v>10.9</v>
      </c>
      <c r="I218" s="27">
        <f t="shared" si="7"/>
        <v>8.6588317099438594E-3</v>
      </c>
    </row>
    <row r="219" spans="2:9">
      <c r="B219" s="26">
        <v>39448</v>
      </c>
      <c r="C219">
        <f>VLOOKUP(B219,'מדדים וריביות'!H:I,2)</f>
        <v>4</v>
      </c>
      <c r="D219" s="27">
        <f t="shared" si="6"/>
        <v>3.2737397821989145E-3</v>
      </c>
      <c r="G219" s="26">
        <v>39448</v>
      </c>
      <c r="H219">
        <f>VLOOKUP(G219,'מדדים וריביות'!L:M,2)</f>
        <v>10.5</v>
      </c>
      <c r="I219" s="27">
        <f t="shared" si="7"/>
        <v>8.355155683635207E-3</v>
      </c>
    </row>
    <row r="220" spans="2:9">
      <c r="B220" s="26">
        <v>39479</v>
      </c>
      <c r="C220">
        <f>VLOOKUP(B220,'מדדים וריביות'!H:I,2)</f>
        <v>4</v>
      </c>
      <c r="D220" s="27">
        <f t="shared" si="6"/>
        <v>3.2737397821989145E-3</v>
      </c>
      <c r="G220" s="26">
        <v>39479</v>
      </c>
      <c r="H220">
        <f>VLOOKUP(G220,'מדדים וריביות'!L:M,2)</f>
        <v>10.5</v>
      </c>
      <c r="I220" s="27">
        <f t="shared" si="7"/>
        <v>8.355155683635207E-3</v>
      </c>
    </row>
    <row r="221" spans="2:9">
      <c r="B221" s="26">
        <v>39508</v>
      </c>
      <c r="C221">
        <f>VLOOKUP(B221,'מדדים וריביות'!H:I,2)</f>
        <v>4</v>
      </c>
      <c r="D221" s="27">
        <f t="shared" si="6"/>
        <v>3.2737397821989145E-3</v>
      </c>
      <c r="G221" s="26">
        <v>39508</v>
      </c>
      <c r="H221">
        <f>VLOOKUP(G221,'מדדים וריביות'!L:M,2)</f>
        <v>10.5</v>
      </c>
      <c r="I221" s="27">
        <f t="shared" si="7"/>
        <v>8.355155683635207E-3</v>
      </c>
    </row>
    <row r="222" spans="2:9">
      <c r="B222" s="26">
        <v>39539</v>
      </c>
      <c r="C222">
        <f>VLOOKUP(B222,'מדדים וריביות'!H:I,2)</f>
        <v>2.7</v>
      </c>
      <c r="D222" s="27">
        <f t="shared" si="6"/>
        <v>2.2226272943570713E-3</v>
      </c>
      <c r="G222" s="26">
        <v>39539</v>
      </c>
      <c r="H222">
        <f>VLOOKUP(G222,'מדדים וריביות'!L:M,2)</f>
        <v>9.1999999999999993</v>
      </c>
      <c r="I222" s="27">
        <f t="shared" si="7"/>
        <v>7.3612011869552685E-3</v>
      </c>
    </row>
    <row r="223" spans="2:9">
      <c r="B223" s="26">
        <v>39569</v>
      </c>
      <c r="C223">
        <f>VLOOKUP(B223,'מדדים וריביות'!H:I,2)</f>
        <v>2.7</v>
      </c>
      <c r="D223" s="27">
        <f t="shared" si="6"/>
        <v>2.2226272943570713E-3</v>
      </c>
      <c r="G223" s="26">
        <v>39569</v>
      </c>
      <c r="H223">
        <f>VLOOKUP(G223,'מדדים וריביות'!L:M,2)</f>
        <v>9.1999999999999993</v>
      </c>
      <c r="I223" s="27">
        <f t="shared" si="7"/>
        <v>7.3612011869552685E-3</v>
      </c>
    </row>
    <row r="224" spans="2:9">
      <c r="B224" s="26">
        <v>39600</v>
      </c>
      <c r="C224">
        <f>VLOOKUP(B224,'מדדים וריביות'!H:I,2)</f>
        <v>2.7</v>
      </c>
      <c r="D224" s="27">
        <f t="shared" si="6"/>
        <v>2.2226272943570713E-3</v>
      </c>
      <c r="G224" s="26">
        <v>39600</v>
      </c>
      <c r="H224">
        <f>VLOOKUP(G224,'מדדים וריביות'!L:M,2)</f>
        <v>9.1999999999999993</v>
      </c>
      <c r="I224" s="27">
        <f t="shared" si="7"/>
        <v>7.3612011869552685E-3</v>
      </c>
    </row>
    <row r="225" spans="2:9">
      <c r="B225" s="26">
        <v>39630</v>
      </c>
      <c r="C225">
        <f>VLOOKUP(B225,'מדדים וריביות'!H:I,2)</f>
        <v>2.8</v>
      </c>
      <c r="D225" s="27">
        <f t="shared" si="6"/>
        <v>2.3039138595752906E-3</v>
      </c>
      <c r="G225" s="26">
        <v>39630</v>
      </c>
      <c r="H225">
        <f>VLOOKUP(G225,'מדדים וריביות'!L:M,2)</f>
        <v>9.3000000000000007</v>
      </c>
      <c r="I225" s="27">
        <f t="shared" si="7"/>
        <v>7.4380432687306541E-3</v>
      </c>
    </row>
    <row r="226" spans="2:9">
      <c r="B226" s="26">
        <v>39661</v>
      </c>
      <c r="C226">
        <f>VLOOKUP(B226,'מדדים וריביות'!H:I,2)</f>
        <v>2.8</v>
      </c>
      <c r="D226" s="27">
        <f t="shared" si="6"/>
        <v>2.3039138595752906E-3</v>
      </c>
      <c r="G226" s="26">
        <v>39661</v>
      </c>
      <c r="H226">
        <f>VLOOKUP(G226,'מדדים וריביות'!L:M,2)</f>
        <v>9.3000000000000007</v>
      </c>
      <c r="I226" s="27">
        <f t="shared" si="7"/>
        <v>7.4380432687306541E-3</v>
      </c>
    </row>
    <row r="227" spans="2:9">
      <c r="B227" s="26">
        <v>39692</v>
      </c>
      <c r="C227">
        <f>VLOOKUP(B227,'מדדים וריביות'!H:I,2)</f>
        <v>2.8</v>
      </c>
      <c r="D227" s="27">
        <f t="shared" si="6"/>
        <v>2.3039138595752906E-3</v>
      </c>
      <c r="G227" s="26">
        <v>39692</v>
      </c>
      <c r="H227">
        <f>VLOOKUP(G227,'מדדים וריביות'!L:M,2)</f>
        <v>9.3000000000000007</v>
      </c>
      <c r="I227" s="27">
        <f t="shared" si="7"/>
        <v>7.4380432687306541E-3</v>
      </c>
    </row>
    <row r="228" spans="2:9">
      <c r="B228" s="26">
        <v>39722</v>
      </c>
      <c r="C228">
        <f>VLOOKUP(B228,'מדדים וריביות'!H:I,2)</f>
        <v>3.9</v>
      </c>
      <c r="D228" s="27">
        <f t="shared" si="6"/>
        <v>3.1933138078821255E-3</v>
      </c>
      <c r="G228" s="26">
        <v>39722</v>
      </c>
      <c r="H228">
        <f>VLOOKUP(G228,'מדדים וריביות'!L:M,2)</f>
        <v>10.4</v>
      </c>
      <c r="I228" s="27">
        <f t="shared" si="7"/>
        <v>8.2790792398550472E-3</v>
      </c>
    </row>
    <row r="229" spans="2:9">
      <c r="B229" s="26">
        <v>39753</v>
      </c>
      <c r="C229">
        <f>VLOOKUP(B229,'מדדים וריביות'!H:I,2)</f>
        <v>3.9</v>
      </c>
      <c r="D229" s="27">
        <f t="shared" si="6"/>
        <v>3.1933138078821255E-3</v>
      </c>
      <c r="G229" s="26">
        <v>39753</v>
      </c>
      <c r="H229">
        <f>VLOOKUP(G229,'מדדים וריביות'!L:M,2)</f>
        <v>10.4</v>
      </c>
      <c r="I229" s="27">
        <f t="shared" si="7"/>
        <v>8.2790792398550472E-3</v>
      </c>
    </row>
    <row r="230" spans="2:9">
      <c r="B230" s="26">
        <v>39783</v>
      </c>
      <c r="C230">
        <f>VLOOKUP(B230,'מדדים וריביות'!H:I,2)</f>
        <v>3.9</v>
      </c>
      <c r="D230" s="27">
        <f t="shared" si="6"/>
        <v>3.1933138078821255E-3</v>
      </c>
      <c r="G230" s="26">
        <v>39783</v>
      </c>
      <c r="H230">
        <f>VLOOKUP(G230,'מדדים וריביות'!L:M,2)</f>
        <v>10.4</v>
      </c>
      <c r="I230" s="27">
        <f t="shared" si="7"/>
        <v>8.2790792398550472E-3</v>
      </c>
    </row>
    <row r="231" spans="2:9">
      <c r="B231" s="26">
        <v>39814</v>
      </c>
      <c r="C231">
        <f>VLOOKUP(B231,'מדדים וריביות'!H:I,2)</f>
        <v>3.6</v>
      </c>
      <c r="D231" s="27">
        <f t="shared" si="6"/>
        <v>2.9516094330215292E-3</v>
      </c>
      <c r="G231" s="26">
        <v>39814</v>
      </c>
      <c r="H231">
        <f>VLOOKUP(G231,'מדדים וריביות'!L:M,2)</f>
        <v>10.1</v>
      </c>
      <c r="I231" s="27">
        <f t="shared" si="7"/>
        <v>8.0504703073109862E-3</v>
      </c>
    </row>
    <row r="232" spans="2:9">
      <c r="B232" s="26">
        <v>39845</v>
      </c>
      <c r="C232">
        <f>VLOOKUP(B232,'מדדים וריביות'!H:I,2)</f>
        <v>3.6</v>
      </c>
      <c r="D232" s="27">
        <f t="shared" si="6"/>
        <v>2.9516094330215292E-3</v>
      </c>
      <c r="G232" s="26">
        <v>39845</v>
      </c>
      <c r="H232">
        <f>VLOOKUP(G232,'מדדים וריביות'!L:M,2)</f>
        <v>10.1</v>
      </c>
      <c r="I232" s="27">
        <f t="shared" si="7"/>
        <v>8.0504703073109862E-3</v>
      </c>
    </row>
    <row r="233" spans="2:9">
      <c r="B233" s="26">
        <v>39873</v>
      </c>
      <c r="C233">
        <f>VLOOKUP(B233,'מדדים וריביות'!H:I,2)</f>
        <v>3.6</v>
      </c>
      <c r="D233" s="27">
        <f t="shared" si="6"/>
        <v>2.9516094330215292E-3</v>
      </c>
      <c r="G233" s="26">
        <v>39873</v>
      </c>
      <c r="H233">
        <f>VLOOKUP(G233,'מדדים וריביות'!L:M,2)</f>
        <v>10.1</v>
      </c>
      <c r="I233" s="27">
        <f t="shared" si="7"/>
        <v>8.0504703073109862E-3</v>
      </c>
    </row>
    <row r="234" spans="2:9">
      <c r="B234" s="26">
        <v>39904</v>
      </c>
      <c r="C234">
        <f>VLOOKUP(B234,'מדדים וריביות'!H:I,2)</f>
        <v>1.8</v>
      </c>
      <c r="D234" s="27">
        <f t="shared" si="6"/>
        <v>1.4877654706024757E-3</v>
      </c>
      <c r="G234" s="26">
        <v>39904</v>
      </c>
      <c r="H234">
        <f>VLOOKUP(G234,'מדדים וריביות'!L:M,2)</f>
        <v>8.3000000000000007</v>
      </c>
      <c r="I234" s="27">
        <f t="shared" si="7"/>
        <v>6.6667048692337083E-3</v>
      </c>
    </row>
    <row r="235" spans="2:9">
      <c r="B235" s="26">
        <v>39934</v>
      </c>
      <c r="C235">
        <f>VLOOKUP(B235,'מדדים וריביות'!H:I,2)</f>
        <v>1.8</v>
      </c>
      <c r="D235" s="27">
        <f t="shared" si="6"/>
        <v>1.4877654706024757E-3</v>
      </c>
      <c r="G235" s="26">
        <v>39934</v>
      </c>
      <c r="H235">
        <f>VLOOKUP(G235,'מדדים וריביות'!L:M,2)</f>
        <v>8.3000000000000007</v>
      </c>
      <c r="I235" s="27">
        <f t="shared" si="7"/>
        <v>6.6667048692337083E-3</v>
      </c>
    </row>
    <row r="236" spans="2:9">
      <c r="B236" s="26">
        <v>39965</v>
      </c>
      <c r="C236">
        <f>VLOOKUP(B236,'מדדים וריביות'!H:I,2)</f>
        <v>1.8</v>
      </c>
      <c r="D236" s="27">
        <f t="shared" si="6"/>
        <v>1.4877654706024757E-3</v>
      </c>
      <c r="G236" s="26">
        <v>39965</v>
      </c>
      <c r="H236">
        <f>VLOOKUP(G236,'מדדים וריביות'!L:M,2)</f>
        <v>8.3000000000000007</v>
      </c>
      <c r="I236" s="27">
        <f t="shared" si="7"/>
        <v>6.6667048692337083E-3</v>
      </c>
    </row>
    <row r="237" spans="2:9">
      <c r="B237" s="26">
        <v>39995</v>
      </c>
      <c r="C237">
        <f>VLOOKUP(B237,'מדדים וריביות'!H:I,2)</f>
        <v>1</v>
      </c>
      <c r="D237" s="27">
        <f t="shared" si="6"/>
        <v>8.295381143461622E-4</v>
      </c>
      <c r="G237" s="26">
        <v>39995</v>
      </c>
      <c r="H237">
        <f>VLOOKUP(G237,'מדדים וריביות'!L:M,2)</f>
        <v>7.5</v>
      </c>
      <c r="I237" s="27">
        <f t="shared" si="7"/>
        <v>6.0449190242917172E-3</v>
      </c>
    </row>
    <row r="238" spans="2:9">
      <c r="B238" s="26">
        <v>40026</v>
      </c>
      <c r="C238">
        <f>VLOOKUP(B238,'מדדים וריביות'!H:I,2)</f>
        <v>1</v>
      </c>
      <c r="D238" s="27">
        <f t="shared" si="6"/>
        <v>8.295381143461622E-4</v>
      </c>
      <c r="G238" s="26">
        <v>40026</v>
      </c>
      <c r="H238">
        <f>VLOOKUP(G238,'מדדים וריביות'!L:M,2)</f>
        <v>7.5</v>
      </c>
      <c r="I238" s="27">
        <f t="shared" si="7"/>
        <v>6.0449190242917172E-3</v>
      </c>
    </row>
    <row r="239" spans="2:9">
      <c r="B239" s="26">
        <v>40057</v>
      </c>
      <c r="C239">
        <f>VLOOKUP(B239,'מדדים וריביות'!H:I,2)</f>
        <v>1</v>
      </c>
      <c r="D239" s="27">
        <f t="shared" si="6"/>
        <v>8.295381143461622E-4</v>
      </c>
      <c r="G239" s="26">
        <v>40057</v>
      </c>
      <c r="H239">
        <f>VLOOKUP(G239,'מדדים וריביות'!L:M,2)</f>
        <v>7.5</v>
      </c>
      <c r="I239" s="27">
        <f t="shared" si="7"/>
        <v>6.0449190242917172E-3</v>
      </c>
    </row>
    <row r="240" spans="2:9">
      <c r="B240" s="26">
        <v>40087</v>
      </c>
      <c r="C240">
        <f>VLOOKUP(B240,'מדדים וריביות'!H:I,2)</f>
        <v>1.7</v>
      </c>
      <c r="D240" s="27">
        <f t="shared" si="6"/>
        <v>1.4057468926966799E-3</v>
      </c>
      <c r="G240" s="26">
        <v>40087</v>
      </c>
      <c r="H240">
        <f>VLOOKUP(G240,'מדדים וריביות'!L:M,2)</f>
        <v>8.1999999999999993</v>
      </c>
      <c r="I240" s="27">
        <f t="shared" si="7"/>
        <v>6.5892123342305986E-3</v>
      </c>
    </row>
    <row r="241" spans="2:9">
      <c r="B241" s="26">
        <v>40118</v>
      </c>
      <c r="C241">
        <f>VLOOKUP(B241,'מדדים וריביות'!H:I,2)</f>
        <v>1.7</v>
      </c>
      <c r="D241" s="27">
        <f t="shared" si="6"/>
        <v>1.4057468926966799E-3</v>
      </c>
      <c r="G241" s="26">
        <v>40118</v>
      </c>
      <c r="H241">
        <f>VLOOKUP(G241,'מדדים וריביות'!L:M,2)</f>
        <v>8.1999999999999993</v>
      </c>
      <c r="I241" s="27">
        <f t="shared" si="7"/>
        <v>6.5892123342305986E-3</v>
      </c>
    </row>
    <row r="242" spans="2:9">
      <c r="B242" s="26">
        <v>40148</v>
      </c>
      <c r="C242">
        <f>VLOOKUP(B242,'מדדים וריביות'!H:I,2)</f>
        <v>1.7</v>
      </c>
      <c r="D242" s="27">
        <f t="shared" si="6"/>
        <v>1.4057468926966799E-3</v>
      </c>
      <c r="G242" s="26">
        <v>40148</v>
      </c>
      <c r="H242">
        <f>VLOOKUP(G242,'מדדים וריביות'!L:M,2)</f>
        <v>8.1999999999999993</v>
      </c>
      <c r="I242" s="27">
        <f t="shared" si="7"/>
        <v>6.5892123342305986E-3</v>
      </c>
    </row>
    <row r="243" spans="2:9">
      <c r="B243" s="26">
        <v>40179</v>
      </c>
      <c r="C243">
        <f>VLOOKUP(B243,'מדדים וריביות'!H:I,2)</f>
        <v>1.7</v>
      </c>
      <c r="D243" s="27">
        <f t="shared" si="6"/>
        <v>1.4057468926966799E-3</v>
      </c>
      <c r="G243" s="26">
        <v>40179</v>
      </c>
      <c r="H243">
        <f>VLOOKUP(G243,'מדדים וריביות'!L:M,2)</f>
        <v>8.1999999999999993</v>
      </c>
      <c r="I243" s="27">
        <f t="shared" si="7"/>
        <v>6.5892123342305986E-3</v>
      </c>
    </row>
    <row r="244" spans="2:9">
      <c r="B244" s="26">
        <v>40210</v>
      </c>
      <c r="C244">
        <f>VLOOKUP(B244,'מדדים וריביות'!H:I,2)</f>
        <v>1.7</v>
      </c>
      <c r="D244" s="27">
        <f t="shared" si="6"/>
        <v>1.4057468926966799E-3</v>
      </c>
      <c r="G244" s="26">
        <v>40210</v>
      </c>
      <c r="H244">
        <f>VLOOKUP(G244,'מדדים וריביות'!L:M,2)</f>
        <v>8.1999999999999993</v>
      </c>
      <c r="I244" s="27">
        <f t="shared" si="7"/>
        <v>6.5892123342305986E-3</v>
      </c>
    </row>
    <row r="245" spans="2:9">
      <c r="B245" s="26">
        <v>40238</v>
      </c>
      <c r="C245">
        <f>VLOOKUP(B245,'מדדים וריביות'!H:I,2)</f>
        <v>1.7</v>
      </c>
      <c r="D245" s="27">
        <f t="shared" si="6"/>
        <v>1.4057468926966799E-3</v>
      </c>
      <c r="G245" s="26">
        <v>40238</v>
      </c>
      <c r="H245">
        <f>VLOOKUP(G245,'מדדים וריביות'!L:M,2)</f>
        <v>8.1999999999999993</v>
      </c>
      <c r="I245" s="27">
        <f t="shared" si="7"/>
        <v>6.5892123342305986E-3</v>
      </c>
    </row>
    <row r="246" spans="2:9">
      <c r="B246" s="26">
        <v>40269</v>
      </c>
      <c r="C246">
        <f>VLOOKUP(B246,'מדדים וריביות'!H:I,2)</f>
        <v>1.3</v>
      </c>
      <c r="D246" s="27">
        <f t="shared" si="6"/>
        <v>1.0769315803607071E-3</v>
      </c>
      <c r="G246" s="26">
        <v>40269</v>
      </c>
      <c r="H246">
        <f>VLOOKUP(G246,'מדדים וריביות'!L:M,2)</f>
        <v>7.8</v>
      </c>
      <c r="I246" s="27">
        <f t="shared" si="7"/>
        <v>6.2785842352273136E-3</v>
      </c>
    </row>
    <row r="247" spans="2:9">
      <c r="B247" s="26">
        <v>40299</v>
      </c>
      <c r="C247">
        <f>VLOOKUP(B247,'מדדים וריביות'!H:I,2)</f>
        <v>1.3</v>
      </c>
      <c r="D247" s="27">
        <f t="shared" si="6"/>
        <v>1.0769315803607071E-3</v>
      </c>
      <c r="G247" s="26">
        <v>40299</v>
      </c>
      <c r="H247">
        <f>VLOOKUP(G247,'מדדים וריביות'!L:M,2)</f>
        <v>7.8</v>
      </c>
      <c r="I247" s="27">
        <f t="shared" si="7"/>
        <v>6.2785842352273136E-3</v>
      </c>
    </row>
    <row r="248" spans="2:9">
      <c r="B248" s="26">
        <v>40330</v>
      </c>
      <c r="C248">
        <f>VLOOKUP(B248,'מדדים וריביות'!H:I,2)</f>
        <v>1.3</v>
      </c>
      <c r="D248" s="27">
        <f t="shared" si="6"/>
        <v>1.0769315803607071E-3</v>
      </c>
      <c r="G248" s="26">
        <v>40330</v>
      </c>
      <c r="H248">
        <f>VLOOKUP(G248,'מדדים וריביות'!L:M,2)</f>
        <v>7.8</v>
      </c>
      <c r="I248" s="27">
        <f t="shared" si="7"/>
        <v>6.2785842352273136E-3</v>
      </c>
    </row>
    <row r="249" spans="2:9">
      <c r="B249" s="26">
        <v>40360</v>
      </c>
      <c r="C249">
        <f>VLOOKUP(B249,'מדדים וריביות'!H:I,2)</f>
        <v>1.1000000000000001</v>
      </c>
      <c r="D249" s="27">
        <f t="shared" si="6"/>
        <v>9.1207735967446801E-4</v>
      </c>
      <c r="G249" s="26">
        <v>40360</v>
      </c>
      <c r="H249">
        <f>VLOOKUP(G249,'מדדים וריביות'!L:M,2)</f>
        <v>7.6</v>
      </c>
      <c r="I249" s="27">
        <f t="shared" si="7"/>
        <v>6.1228737715701698E-3</v>
      </c>
    </row>
    <row r="250" spans="2:9">
      <c r="B250" s="26">
        <v>40391</v>
      </c>
      <c r="C250">
        <f>VLOOKUP(B250,'מדדים וריביות'!H:I,2)</f>
        <v>1.1000000000000001</v>
      </c>
      <c r="D250" s="27">
        <f t="shared" si="6"/>
        <v>9.1207735967446801E-4</v>
      </c>
      <c r="G250" s="26">
        <v>40391</v>
      </c>
      <c r="H250">
        <f>VLOOKUP(G250,'מדדים וריביות'!L:M,2)</f>
        <v>7.6</v>
      </c>
      <c r="I250" s="27">
        <f t="shared" si="7"/>
        <v>6.1228737715701698E-3</v>
      </c>
    </row>
    <row r="251" spans="2:9">
      <c r="B251" s="26">
        <v>40422</v>
      </c>
      <c r="C251">
        <f>VLOOKUP(B251,'מדדים וריביות'!H:I,2)</f>
        <v>1.1000000000000001</v>
      </c>
      <c r="D251" s="27">
        <f t="shared" si="6"/>
        <v>9.1207735967446801E-4</v>
      </c>
      <c r="G251" s="26">
        <v>40422</v>
      </c>
      <c r="H251">
        <f>VLOOKUP(G251,'מדדים וריביות'!L:M,2)</f>
        <v>7.6</v>
      </c>
      <c r="I251" s="27">
        <f t="shared" si="7"/>
        <v>6.1228737715701698E-3</v>
      </c>
    </row>
    <row r="252" spans="2:9">
      <c r="B252" s="26">
        <v>40452</v>
      </c>
      <c r="C252">
        <f>VLOOKUP(B252,'מדדים וריביות'!H:I,2)</f>
        <v>1.4</v>
      </c>
      <c r="D252" s="27">
        <f t="shared" si="6"/>
        <v>1.1592468385308585E-3</v>
      </c>
      <c r="G252" s="26">
        <v>40452</v>
      </c>
      <c r="H252">
        <f>VLOOKUP(G252,'מדדים וריביות'!L:M,2)</f>
        <v>7.9</v>
      </c>
      <c r="I252" s="27">
        <f t="shared" si="7"/>
        <v>6.356340187460896E-3</v>
      </c>
    </row>
    <row r="253" spans="2:9">
      <c r="B253" s="26">
        <v>40483</v>
      </c>
      <c r="C253">
        <f>VLOOKUP(B253,'מדדים וריביות'!H:I,2)</f>
        <v>1.4</v>
      </c>
      <c r="D253" s="27">
        <f t="shared" si="6"/>
        <v>1.1592468385308585E-3</v>
      </c>
      <c r="G253" s="26">
        <v>40483</v>
      </c>
      <c r="H253">
        <f>VLOOKUP(G253,'מדדים וריביות'!L:M,2)</f>
        <v>7.9</v>
      </c>
      <c r="I253" s="27">
        <f t="shared" si="7"/>
        <v>6.356340187460896E-3</v>
      </c>
    </row>
    <row r="254" spans="2:9">
      <c r="B254" s="26">
        <v>40513</v>
      </c>
      <c r="C254">
        <f>VLOOKUP(B254,'מדדים וריביות'!H:I,2)</f>
        <v>1.4</v>
      </c>
      <c r="D254" s="27">
        <f t="shared" si="6"/>
        <v>1.1592468385308585E-3</v>
      </c>
      <c r="G254" s="26">
        <v>40513</v>
      </c>
      <c r="H254">
        <f>VLOOKUP(G254,'מדדים וריביות'!L:M,2)</f>
        <v>7.9</v>
      </c>
      <c r="I254" s="27">
        <f t="shared" si="7"/>
        <v>6.356340187460896E-3</v>
      </c>
    </row>
    <row r="255" spans="2:9">
      <c r="B255" s="26">
        <v>40544</v>
      </c>
      <c r="C255">
        <f>VLOOKUP(B255,'מדדים וריביות'!H:I,2)</f>
        <v>1.5</v>
      </c>
      <c r="D255" s="27">
        <f t="shared" si="6"/>
        <v>1.2414877164492744E-3</v>
      </c>
      <c r="G255" s="26">
        <v>40544</v>
      </c>
      <c r="H255">
        <f>VLOOKUP(G255,'מדדים וריביות'!L:M,2)</f>
        <v>8</v>
      </c>
      <c r="I255" s="27">
        <f t="shared" si="7"/>
        <v>6.4340301100034303E-3</v>
      </c>
    </row>
    <row r="256" spans="2:9">
      <c r="B256" s="26">
        <v>40575</v>
      </c>
      <c r="C256">
        <f>VLOOKUP(B256,'מדדים וריביות'!H:I,2)</f>
        <v>1.5</v>
      </c>
      <c r="D256" s="27">
        <f t="shared" si="6"/>
        <v>1.2414877164492744E-3</v>
      </c>
      <c r="G256" s="26">
        <v>40575</v>
      </c>
      <c r="H256">
        <f>VLOOKUP(G256,'מדדים וריביות'!L:M,2)</f>
        <v>8</v>
      </c>
      <c r="I256" s="27">
        <f t="shared" si="7"/>
        <v>6.4340301100034303E-3</v>
      </c>
    </row>
    <row r="257" spans="2:9">
      <c r="B257" s="26">
        <v>40603</v>
      </c>
      <c r="C257">
        <f>VLOOKUP(B257,'מדדים וריביות'!H:I,2)</f>
        <v>1.5</v>
      </c>
      <c r="D257" s="27">
        <f t="shared" si="6"/>
        <v>1.2414877164492744E-3</v>
      </c>
      <c r="G257" s="26">
        <v>40603</v>
      </c>
      <c r="H257">
        <f>VLOOKUP(G257,'מדדים וריביות'!L:M,2)</f>
        <v>8</v>
      </c>
      <c r="I257" s="27">
        <f t="shared" si="7"/>
        <v>6.4340301100034303E-3</v>
      </c>
    </row>
    <row r="258" spans="2:9">
      <c r="B258" s="26">
        <v>40634</v>
      </c>
      <c r="C258">
        <f>VLOOKUP(B258,'מדדים וריביות'!H:I,2)</f>
        <v>1.8</v>
      </c>
      <c r="D258" s="27">
        <f t="shared" si="6"/>
        <v>1.4877654706024757E-3</v>
      </c>
      <c r="G258" s="26">
        <v>40634</v>
      </c>
      <c r="H258">
        <f>VLOOKUP(G258,'מדדים וריביות'!L:M,2)</f>
        <v>8.3000000000000007</v>
      </c>
      <c r="I258" s="27">
        <f t="shared" si="7"/>
        <v>6.6667048692337083E-3</v>
      </c>
    </row>
    <row r="259" spans="2:9">
      <c r="B259" s="26">
        <v>40664</v>
      </c>
      <c r="C259">
        <f>VLOOKUP(B259,'מדדים וריביות'!H:I,2)</f>
        <v>1.8</v>
      </c>
      <c r="D259" s="27">
        <f t="shared" si="6"/>
        <v>1.4877654706024757E-3</v>
      </c>
      <c r="G259" s="26">
        <v>40664</v>
      </c>
      <c r="H259">
        <f>VLOOKUP(G259,'מדדים וריביות'!L:M,2)</f>
        <v>8.3000000000000007</v>
      </c>
      <c r="I259" s="27">
        <f t="shared" si="7"/>
        <v>6.6667048692337083E-3</v>
      </c>
    </row>
    <row r="260" spans="2:9">
      <c r="B260" s="26">
        <v>40695</v>
      </c>
      <c r="C260">
        <f>VLOOKUP(B260,'מדדים וריביות'!H:I,2)</f>
        <v>1.8</v>
      </c>
      <c r="D260" s="27">
        <f t="shared" ref="D260:D292" si="8">(1+C260/100)^(1/12)-1</f>
        <v>1.4877654706024757E-3</v>
      </c>
      <c r="G260" s="26">
        <v>40695</v>
      </c>
      <c r="H260">
        <f>VLOOKUP(G260,'מדדים וריביות'!L:M,2)</f>
        <v>8.3000000000000007</v>
      </c>
      <c r="I260" s="27">
        <f t="shared" ref="I260:I289" si="9">(1+H260/100)^(1/12)-1</f>
        <v>6.6667048692337083E-3</v>
      </c>
    </row>
    <row r="261" spans="2:9">
      <c r="B261" s="26">
        <v>40725</v>
      </c>
      <c r="C261">
        <f>VLOOKUP(B261,'מדדים וריביות'!H:I,2)</f>
        <v>2.2999999999999998</v>
      </c>
      <c r="D261" s="27">
        <f t="shared" si="8"/>
        <v>1.8967538135683526E-3</v>
      </c>
      <c r="G261" s="26">
        <v>40725</v>
      </c>
      <c r="H261">
        <f>VLOOKUP(G261,'מדדים וריביות'!L:M,2)</f>
        <v>8.8000000000000007</v>
      </c>
      <c r="I261" s="27">
        <f t="shared" si="9"/>
        <v>7.0531864113345666E-3</v>
      </c>
    </row>
    <row r="262" spans="2:9">
      <c r="B262" s="26">
        <v>40756</v>
      </c>
      <c r="C262">
        <f>VLOOKUP(B262,'מדדים וריביות'!H:I,2)</f>
        <v>2.2999999999999998</v>
      </c>
      <c r="D262" s="27">
        <f t="shared" si="8"/>
        <v>1.8967538135683526E-3</v>
      </c>
      <c r="G262" s="26">
        <v>40756</v>
      </c>
      <c r="H262">
        <f>VLOOKUP(G262,'מדדים וריביות'!L:M,2)</f>
        <v>8.8000000000000007</v>
      </c>
      <c r="I262" s="27">
        <f t="shared" si="9"/>
        <v>7.0531864113345666E-3</v>
      </c>
    </row>
    <row r="263" spans="2:9">
      <c r="B263" s="26">
        <v>40787</v>
      </c>
      <c r="C263">
        <f>VLOOKUP(B263,'מדדים וריביות'!H:I,2)</f>
        <v>2.2999999999999998</v>
      </c>
      <c r="D263" s="27">
        <f t="shared" si="8"/>
        <v>1.8967538135683526E-3</v>
      </c>
      <c r="G263" s="26">
        <v>40787</v>
      </c>
      <c r="H263">
        <f>VLOOKUP(G263,'מדדים וריביות'!L:M,2)</f>
        <v>8.8000000000000007</v>
      </c>
      <c r="I263" s="27">
        <f t="shared" si="9"/>
        <v>7.0531864113345666E-3</v>
      </c>
    </row>
    <row r="264" spans="2:9">
      <c r="B264" s="26">
        <v>40817</v>
      </c>
      <c r="C264">
        <f>VLOOKUP(B264,'מדדים וריביות'!H:I,2)</f>
        <v>2.1</v>
      </c>
      <c r="D264" s="27">
        <f t="shared" si="8"/>
        <v>1.73337883251512E-3</v>
      </c>
      <c r="G264" s="26">
        <v>40817</v>
      </c>
      <c r="H264">
        <f>VLOOKUP(G264,'מדדים וריביות'!L:M,2)</f>
        <v>8.6</v>
      </c>
      <c r="I264" s="27">
        <f t="shared" si="9"/>
        <v>6.8987895591279269E-3</v>
      </c>
    </row>
    <row r="265" spans="2:9">
      <c r="B265" s="26">
        <v>40848</v>
      </c>
      <c r="C265">
        <f>VLOOKUP(B265,'מדדים וריביות'!H:I,2)</f>
        <v>2.1</v>
      </c>
      <c r="D265" s="27">
        <f t="shared" si="8"/>
        <v>1.73337883251512E-3</v>
      </c>
      <c r="G265" s="26">
        <v>40848</v>
      </c>
      <c r="H265">
        <f>VLOOKUP(G265,'מדדים וריביות'!L:M,2)</f>
        <v>8.6</v>
      </c>
      <c r="I265" s="27">
        <f t="shared" si="9"/>
        <v>6.8987895591279269E-3</v>
      </c>
    </row>
    <row r="266" spans="2:9">
      <c r="B266" s="26">
        <v>40878</v>
      </c>
      <c r="C266">
        <f>VLOOKUP(B266,'מדדים וריביות'!H:I,2)</f>
        <v>2.1</v>
      </c>
      <c r="D266" s="27">
        <f t="shared" si="8"/>
        <v>1.73337883251512E-3</v>
      </c>
      <c r="G266" s="26">
        <v>40878</v>
      </c>
      <c r="H266">
        <f>VLOOKUP(G266,'מדדים וריביות'!L:M,2)</f>
        <v>8.6</v>
      </c>
      <c r="I266" s="27">
        <f t="shared" si="9"/>
        <v>6.8987895591279269E-3</v>
      </c>
    </row>
    <row r="267" spans="2:9">
      <c r="B267" s="26">
        <v>40909</v>
      </c>
      <c r="C267">
        <f>VLOOKUP(B267,'מדדים וריביות'!H:I,2)</f>
        <v>1.6</v>
      </c>
      <c r="D267" s="27">
        <f t="shared" si="8"/>
        <v>1.323654354508319E-3</v>
      </c>
      <c r="G267" s="26">
        <v>40909</v>
      </c>
      <c r="H267">
        <f>VLOOKUP(G267,'מדדים וריביות'!L:M,2)</f>
        <v>8.1</v>
      </c>
      <c r="I267" s="27">
        <f t="shared" si="9"/>
        <v>6.5116541199878863E-3</v>
      </c>
    </row>
    <row r="268" spans="2:9">
      <c r="B268" s="26">
        <v>40940</v>
      </c>
      <c r="C268">
        <f>VLOOKUP(B268,'מדדים וריביות'!H:I,2)</f>
        <v>1.6</v>
      </c>
      <c r="D268" s="27">
        <f t="shared" si="8"/>
        <v>1.323654354508319E-3</v>
      </c>
      <c r="G268" s="26">
        <v>40940</v>
      </c>
      <c r="H268">
        <f>VLOOKUP(G268,'מדדים וריביות'!L:M,2)</f>
        <v>8.1</v>
      </c>
      <c r="I268" s="27">
        <f t="shared" si="9"/>
        <v>6.5116541199878863E-3</v>
      </c>
    </row>
    <row r="269" spans="2:9">
      <c r="B269" s="26">
        <v>40969</v>
      </c>
      <c r="C269">
        <f>VLOOKUP(B269,'מדדים וריביות'!H:I,2)</f>
        <v>1.6</v>
      </c>
      <c r="D269" s="27">
        <f t="shared" si="8"/>
        <v>1.323654354508319E-3</v>
      </c>
      <c r="G269" s="26">
        <v>40969</v>
      </c>
      <c r="H269">
        <f>VLOOKUP(G269,'מדדים וריביות'!L:M,2)</f>
        <v>8.1</v>
      </c>
      <c r="I269" s="27">
        <f t="shared" si="9"/>
        <v>6.5116541199878863E-3</v>
      </c>
    </row>
    <row r="270" spans="2:9">
      <c r="B270" s="26">
        <v>41000</v>
      </c>
      <c r="C270">
        <f>VLOOKUP(B270,'מדדים וריביות'!H:I,2)</f>
        <v>1.1000000000000001</v>
      </c>
      <c r="D270" s="27">
        <f t="shared" si="8"/>
        <v>9.1207735967446801E-4</v>
      </c>
      <c r="G270" s="26">
        <v>41000</v>
      </c>
      <c r="H270">
        <f>VLOOKUP(G270,'מדדים וריביות'!L:M,2)</f>
        <v>7.6</v>
      </c>
      <c r="I270" s="27">
        <f t="shared" si="9"/>
        <v>6.1228737715701698E-3</v>
      </c>
    </row>
    <row r="271" spans="2:9">
      <c r="B271" s="26">
        <v>41030</v>
      </c>
      <c r="C271">
        <f>VLOOKUP(B271,'מדדים וריביות'!H:I,2)</f>
        <v>1.1000000000000001</v>
      </c>
      <c r="D271" s="27">
        <f t="shared" si="8"/>
        <v>9.1207735967446801E-4</v>
      </c>
      <c r="G271" s="26">
        <v>41030</v>
      </c>
      <c r="H271">
        <f>VLOOKUP(G271,'מדדים וריביות'!L:M,2)</f>
        <v>7.6</v>
      </c>
      <c r="I271" s="27">
        <f t="shared" si="9"/>
        <v>6.1228737715701698E-3</v>
      </c>
    </row>
    <row r="272" spans="2:9">
      <c r="B272" s="26">
        <v>41061</v>
      </c>
      <c r="C272">
        <f>VLOOKUP(B272,'מדדים וריביות'!H:I,2)</f>
        <v>1.1000000000000001</v>
      </c>
      <c r="D272" s="27">
        <f t="shared" si="8"/>
        <v>9.1207735967446801E-4</v>
      </c>
      <c r="G272" s="26">
        <v>41061</v>
      </c>
      <c r="H272">
        <f>VLOOKUP(G272,'מדדים וריביות'!L:M,2)</f>
        <v>7.6</v>
      </c>
      <c r="I272" s="27">
        <f t="shared" si="9"/>
        <v>6.1228737715701698E-3</v>
      </c>
    </row>
    <row r="273" spans="2:9">
      <c r="B273" s="26">
        <v>41091</v>
      </c>
      <c r="C273">
        <f>VLOOKUP(B273,'מדדים וריביות'!H:I,2)</f>
        <v>1.2</v>
      </c>
      <c r="D273" s="27">
        <f t="shared" si="8"/>
        <v>9.9454180114277868E-4</v>
      </c>
      <c r="G273" s="26">
        <v>41091</v>
      </c>
      <c r="H273">
        <f>VLOOKUP(G273,'מדדים וריביות'!L:M,2)</f>
        <v>7.7</v>
      </c>
      <c r="I273" s="27">
        <f t="shared" si="9"/>
        <v>6.2007621358530773E-3</v>
      </c>
    </row>
    <row r="274" spans="2:9">
      <c r="B274" s="26">
        <v>41122</v>
      </c>
      <c r="C274">
        <f>VLOOKUP(B274,'מדדים וריביות'!H:I,2)</f>
        <v>1.2</v>
      </c>
      <c r="D274" s="27">
        <f t="shared" si="8"/>
        <v>9.9454180114277868E-4</v>
      </c>
      <c r="G274" s="26">
        <v>41122</v>
      </c>
      <c r="H274">
        <f>VLOOKUP(G274,'מדדים וריביות'!L:M,2)</f>
        <v>7.7</v>
      </c>
      <c r="I274" s="27">
        <f t="shared" si="9"/>
        <v>6.2007621358530773E-3</v>
      </c>
    </row>
    <row r="275" spans="2:9">
      <c r="B275" s="26">
        <v>41153</v>
      </c>
      <c r="C275">
        <f>VLOOKUP(B275,'מדדים וריביות'!H:I,2)</f>
        <v>1.2</v>
      </c>
      <c r="D275" s="27">
        <f t="shared" si="8"/>
        <v>9.9454180114277868E-4</v>
      </c>
      <c r="G275" s="26">
        <v>41153</v>
      </c>
      <c r="H275">
        <f>VLOOKUP(G275,'מדדים וריביות'!L:M,2)</f>
        <v>7.7</v>
      </c>
      <c r="I275" s="27">
        <f t="shared" si="9"/>
        <v>6.2007621358530773E-3</v>
      </c>
    </row>
    <row r="276" spans="2:9">
      <c r="B276" s="26">
        <v>41183</v>
      </c>
      <c r="C276">
        <f>VLOOKUP(B276,'מדדים וריביות'!H:I,2)</f>
        <v>1</v>
      </c>
      <c r="D276" s="27">
        <f t="shared" si="8"/>
        <v>8.295381143461622E-4</v>
      </c>
      <c r="G276" s="26">
        <v>41183</v>
      </c>
      <c r="H276">
        <f>VLOOKUP(G276,'מדדים וריביות'!L:M,2)</f>
        <v>7.5</v>
      </c>
      <c r="I276" s="27">
        <f t="shared" si="9"/>
        <v>6.0449190242917172E-3</v>
      </c>
    </row>
    <row r="277" spans="2:9">
      <c r="B277" s="26">
        <v>41214</v>
      </c>
      <c r="C277">
        <f>VLOOKUP(B277,'מדדים וריביות'!H:I,2)</f>
        <v>1</v>
      </c>
      <c r="D277" s="27">
        <f t="shared" si="8"/>
        <v>8.295381143461622E-4</v>
      </c>
      <c r="G277" s="26">
        <v>41214</v>
      </c>
      <c r="H277">
        <f>VLOOKUP(G277,'מדדים וריביות'!L:M,2)</f>
        <v>7.5</v>
      </c>
      <c r="I277" s="27">
        <f t="shared" si="9"/>
        <v>6.0449190242917172E-3</v>
      </c>
    </row>
    <row r="278" spans="2:9">
      <c r="B278" s="26">
        <v>41244</v>
      </c>
      <c r="C278">
        <f>VLOOKUP(B278,'מדדים וריביות'!H:I,2)</f>
        <v>1</v>
      </c>
      <c r="D278" s="27">
        <f t="shared" si="8"/>
        <v>8.295381143461622E-4</v>
      </c>
      <c r="G278" s="26">
        <v>41244</v>
      </c>
      <c r="H278">
        <f>VLOOKUP(G278,'מדדים וריביות'!L:M,2)</f>
        <v>7.5</v>
      </c>
      <c r="I278" s="27">
        <f t="shared" si="9"/>
        <v>6.0449190242917172E-3</v>
      </c>
    </row>
    <row r="279" spans="2:9">
      <c r="B279" s="26">
        <v>41275</v>
      </c>
      <c r="C279">
        <f>VLOOKUP(B279,'מדדים וריביות'!H:I,2)</f>
        <v>1</v>
      </c>
      <c r="D279" s="27">
        <f t="shared" si="8"/>
        <v>8.295381143461622E-4</v>
      </c>
      <c r="G279" s="26">
        <v>41275</v>
      </c>
      <c r="H279">
        <f>VLOOKUP(G279,'מדדים וריביות'!L:M,2)</f>
        <v>7.5</v>
      </c>
      <c r="I279" s="27">
        <f t="shared" si="9"/>
        <v>6.0449190242917172E-3</v>
      </c>
    </row>
    <row r="280" spans="2:9">
      <c r="B280" s="26">
        <v>41306</v>
      </c>
      <c r="C280">
        <f>VLOOKUP(B280,'מדדים וריביות'!H:I,2)</f>
        <v>1</v>
      </c>
      <c r="D280" s="27">
        <f t="shared" si="8"/>
        <v>8.295381143461622E-4</v>
      </c>
      <c r="G280" s="26">
        <v>41306</v>
      </c>
      <c r="H280">
        <f>VLOOKUP(G280,'מדדים וריביות'!L:M,2)</f>
        <v>7.5</v>
      </c>
      <c r="I280" s="27">
        <f t="shared" si="9"/>
        <v>6.0449190242917172E-3</v>
      </c>
    </row>
    <row r="281" spans="2:9">
      <c r="B281" s="26">
        <v>41334</v>
      </c>
      <c r="C281">
        <f>VLOOKUP(B281,'מדדים וריביות'!H:I,2)</f>
        <v>1</v>
      </c>
      <c r="D281" s="27">
        <f t="shared" si="8"/>
        <v>8.295381143461622E-4</v>
      </c>
      <c r="G281" s="26">
        <v>41334</v>
      </c>
      <c r="H281">
        <f>VLOOKUP(G281,'מדדים וריביות'!L:M,2)</f>
        <v>7.5</v>
      </c>
      <c r="I281" s="27">
        <f t="shared" si="9"/>
        <v>6.0449190242917172E-3</v>
      </c>
    </row>
    <row r="282" spans="2:9">
      <c r="B282" s="26">
        <v>41365</v>
      </c>
      <c r="C282">
        <f>VLOOKUP(B282,'מדדים וריביות'!H:I,2)</f>
        <v>1</v>
      </c>
      <c r="D282" s="27">
        <f t="shared" si="8"/>
        <v>8.295381143461622E-4</v>
      </c>
      <c r="G282" s="26">
        <v>41365</v>
      </c>
      <c r="H282">
        <f>VLOOKUP(G282,'מדדים וריביות'!L:M,2)</f>
        <v>7.5</v>
      </c>
      <c r="I282" s="27">
        <f t="shared" si="9"/>
        <v>6.0449190242917172E-3</v>
      </c>
    </row>
    <row r="283" spans="2:9">
      <c r="B283" s="26">
        <v>41395</v>
      </c>
      <c r="C283">
        <f>VLOOKUP(B283,'מדדים וריביות'!H:I,2)</f>
        <v>1</v>
      </c>
      <c r="D283" s="27">
        <f t="shared" si="8"/>
        <v>8.295381143461622E-4</v>
      </c>
      <c r="G283" s="26">
        <v>41395</v>
      </c>
      <c r="H283">
        <f>VLOOKUP(G283,'מדדים וריביות'!L:M,2)</f>
        <v>7.5</v>
      </c>
      <c r="I283" s="27">
        <f t="shared" si="9"/>
        <v>6.0449190242917172E-3</v>
      </c>
    </row>
    <row r="284" spans="2:9">
      <c r="B284" s="26">
        <v>41426</v>
      </c>
      <c r="C284">
        <f>VLOOKUP(B284,'מדדים וריביות'!H:I,2)</f>
        <v>1</v>
      </c>
      <c r="D284" s="27">
        <f t="shared" si="8"/>
        <v>8.295381143461622E-4</v>
      </c>
      <c r="G284" s="26">
        <v>41426</v>
      </c>
      <c r="H284">
        <f>VLOOKUP(G284,'מדדים וריביות'!L:M,2)</f>
        <v>7.5</v>
      </c>
      <c r="I284" s="27">
        <f t="shared" si="9"/>
        <v>6.0449190242917172E-3</v>
      </c>
    </row>
    <row r="285" spans="2:9">
      <c r="B285" s="26">
        <v>41456</v>
      </c>
      <c r="C285">
        <f>VLOOKUP(B285,'מדדים וריביות'!H:I,2)</f>
        <v>1.1000000000000001</v>
      </c>
      <c r="D285" s="27">
        <f t="shared" si="8"/>
        <v>9.1207735967446801E-4</v>
      </c>
      <c r="G285" s="26">
        <v>41456</v>
      </c>
      <c r="H285">
        <f>VLOOKUP(G285,'מדדים וריביות'!L:M,2)</f>
        <v>7.6</v>
      </c>
      <c r="I285" s="27">
        <f t="shared" si="9"/>
        <v>6.1228737715701698E-3</v>
      </c>
    </row>
    <row r="286" spans="2:9">
      <c r="B286" s="26">
        <v>41487</v>
      </c>
      <c r="C286">
        <f>VLOOKUP(B286,'מדדים וריביות'!H:I,2)</f>
        <v>1.1000000000000001</v>
      </c>
      <c r="D286" s="27">
        <f t="shared" si="8"/>
        <v>9.1207735967446801E-4</v>
      </c>
      <c r="G286" s="26">
        <v>41487</v>
      </c>
      <c r="H286">
        <f>VLOOKUP(G286,'מדדים וריביות'!L:M,2)</f>
        <v>7.6</v>
      </c>
      <c r="I286" s="27">
        <f t="shared" si="9"/>
        <v>6.1228737715701698E-3</v>
      </c>
    </row>
    <row r="287" spans="2:9">
      <c r="B287" s="26">
        <v>41518</v>
      </c>
      <c r="C287">
        <f>VLOOKUP(B287,'מדדים וריביות'!H:I,2)</f>
        <v>1.1000000000000001</v>
      </c>
      <c r="D287" s="27">
        <f t="shared" si="8"/>
        <v>9.1207735967446801E-4</v>
      </c>
      <c r="G287" s="26">
        <v>41518</v>
      </c>
      <c r="H287">
        <f>VLOOKUP(G287,'מדדים וריביות'!L:M,2)</f>
        <v>7.6</v>
      </c>
      <c r="I287" s="27">
        <f t="shared" si="9"/>
        <v>6.1228737715701698E-3</v>
      </c>
    </row>
    <row r="288" spans="2:9">
      <c r="B288" s="26">
        <v>41548</v>
      </c>
      <c r="C288">
        <f>VLOOKUP(B288,'מדדים וריביות'!H:I,2)</f>
        <v>1.2</v>
      </c>
      <c r="D288" s="27">
        <f t="shared" si="8"/>
        <v>9.9454180114277868E-4</v>
      </c>
      <c r="G288" s="26">
        <v>41548</v>
      </c>
      <c r="H288">
        <f>VLOOKUP(G288,'מדדים וריביות'!L:M,2)</f>
        <v>7.7</v>
      </c>
      <c r="I288" s="27">
        <f t="shared" si="9"/>
        <v>6.2007621358530773E-3</v>
      </c>
    </row>
    <row r="289" spans="2:9">
      <c r="B289" s="26">
        <v>41579</v>
      </c>
      <c r="C289">
        <f>VLOOKUP(B289,'מדדים וריביות'!H:I,2)</f>
        <v>1.2</v>
      </c>
      <c r="D289" s="27">
        <f t="shared" si="8"/>
        <v>9.9454180114277868E-4</v>
      </c>
      <c r="G289" s="26">
        <v>41579</v>
      </c>
      <c r="H289">
        <f>VLOOKUP(G289,'מדדים וריביות'!L:M,2)</f>
        <v>7.7</v>
      </c>
      <c r="I289" s="27">
        <f t="shared" si="9"/>
        <v>6.2007621358530773E-3</v>
      </c>
    </row>
    <row r="290" spans="2:9">
      <c r="B290" s="26">
        <v>41609</v>
      </c>
      <c r="C290">
        <v>1.2</v>
      </c>
      <c r="D290" s="27">
        <f t="shared" si="8"/>
        <v>9.9454180114277868E-4</v>
      </c>
      <c r="G290" s="26">
        <v>41609</v>
      </c>
      <c r="H290">
        <f>VLOOKUP(G290,'מדדים וריביות'!L:M,2)</f>
        <v>7.7</v>
      </c>
      <c r="I290" s="27">
        <f t="shared" ref="I290:I314" si="10">(1+H290/100)^(1/12)-1</f>
        <v>6.2007621358530773E-3</v>
      </c>
    </row>
    <row r="291" spans="2:9">
      <c r="B291" s="26">
        <v>41640</v>
      </c>
      <c r="C291">
        <v>1</v>
      </c>
      <c r="D291" s="27">
        <f t="shared" si="8"/>
        <v>8.295381143461622E-4</v>
      </c>
      <c r="G291" s="26">
        <v>41640</v>
      </c>
      <c r="H291">
        <f>VLOOKUP(G291,'מדדים וריביות'!L:M,2)</f>
        <v>7.7</v>
      </c>
      <c r="I291" s="27">
        <f t="shared" si="10"/>
        <v>6.2007621358530773E-3</v>
      </c>
    </row>
    <row r="292" spans="2:9">
      <c r="B292" s="26">
        <v>41671</v>
      </c>
      <c r="C292">
        <v>1</v>
      </c>
      <c r="D292" s="27">
        <f t="shared" si="8"/>
        <v>8.295381143461622E-4</v>
      </c>
      <c r="G292" s="26">
        <v>41671</v>
      </c>
      <c r="H292">
        <f>VLOOKUP(G292,'מדדים וריביות'!L:M,2)</f>
        <v>7.7</v>
      </c>
      <c r="I292" s="27">
        <f t="shared" si="10"/>
        <v>6.2007621358530773E-3</v>
      </c>
    </row>
    <row r="293" spans="2:9">
      <c r="B293" s="26">
        <v>41699</v>
      </c>
      <c r="C293">
        <v>1</v>
      </c>
      <c r="D293" s="27">
        <f t="shared" ref="D293:D305" si="11">(1+C293/100)^(1/12)-1</f>
        <v>8.295381143461622E-4</v>
      </c>
      <c r="G293" s="26">
        <v>41699</v>
      </c>
      <c r="H293">
        <f>VLOOKUP(G293,'מדדים וריביות'!L:M,2)</f>
        <v>7.7</v>
      </c>
      <c r="I293" s="27">
        <f t="shared" si="10"/>
        <v>6.2007621358530773E-3</v>
      </c>
    </row>
    <row r="294" spans="2:9">
      <c r="B294" s="26">
        <v>41730</v>
      </c>
      <c r="C294">
        <v>1</v>
      </c>
      <c r="D294" s="27">
        <f t="shared" si="11"/>
        <v>8.295381143461622E-4</v>
      </c>
      <c r="G294" s="26">
        <v>41730</v>
      </c>
      <c r="H294">
        <f>VLOOKUP(G294,'מדדים וריביות'!L:M,2)</f>
        <v>7.7</v>
      </c>
      <c r="I294" s="27">
        <f t="shared" si="10"/>
        <v>6.2007621358530773E-3</v>
      </c>
    </row>
    <row r="295" spans="2:9">
      <c r="B295" s="26">
        <v>41760</v>
      </c>
      <c r="C295">
        <v>1</v>
      </c>
      <c r="D295" s="27">
        <f t="shared" si="11"/>
        <v>8.295381143461622E-4</v>
      </c>
      <c r="G295" s="26">
        <v>41760</v>
      </c>
      <c r="H295">
        <f>VLOOKUP(G295,'מדדים וריביות'!L:M,2)</f>
        <v>7.7</v>
      </c>
      <c r="I295" s="27">
        <f t="shared" si="10"/>
        <v>6.2007621358530773E-3</v>
      </c>
    </row>
    <row r="296" spans="2:9">
      <c r="B296" s="26">
        <v>41791</v>
      </c>
      <c r="C296">
        <v>1</v>
      </c>
      <c r="D296" s="27">
        <f t="shared" si="11"/>
        <v>8.295381143461622E-4</v>
      </c>
      <c r="G296" s="26">
        <v>41791</v>
      </c>
      <c r="H296">
        <f>VLOOKUP(G296,'מדדים וריביות'!L:M,2)</f>
        <v>7.7</v>
      </c>
      <c r="I296" s="27">
        <f t="shared" si="10"/>
        <v>6.2007621358530773E-3</v>
      </c>
    </row>
    <row r="297" spans="2:9">
      <c r="B297" s="26">
        <v>41821</v>
      </c>
      <c r="C297">
        <v>1</v>
      </c>
      <c r="D297" s="27">
        <f t="shared" si="11"/>
        <v>8.295381143461622E-4</v>
      </c>
      <c r="G297" s="26">
        <v>41821</v>
      </c>
      <c r="H297">
        <f>VLOOKUP(G297,'מדדים וריביות'!L:M,2)</f>
        <v>7.7</v>
      </c>
      <c r="I297" s="27">
        <f t="shared" si="10"/>
        <v>6.2007621358530773E-3</v>
      </c>
    </row>
    <row r="298" spans="2:9">
      <c r="B298" s="26">
        <v>41852</v>
      </c>
      <c r="C298">
        <v>1</v>
      </c>
      <c r="D298" s="27">
        <f t="shared" si="11"/>
        <v>8.295381143461622E-4</v>
      </c>
      <c r="G298" s="26">
        <v>41852</v>
      </c>
      <c r="H298">
        <f>VLOOKUP(G298,'מדדים וריביות'!L:M,2)</f>
        <v>7.7</v>
      </c>
      <c r="I298" s="27">
        <f t="shared" si="10"/>
        <v>6.2007621358530773E-3</v>
      </c>
    </row>
    <row r="299" spans="2:9">
      <c r="B299" s="26">
        <v>41883</v>
      </c>
      <c r="C299">
        <v>1</v>
      </c>
      <c r="D299" s="27">
        <f t="shared" si="11"/>
        <v>8.295381143461622E-4</v>
      </c>
      <c r="G299" s="26">
        <v>41883</v>
      </c>
      <c r="H299">
        <f>VLOOKUP(G299,'מדדים וריביות'!L:M,2)</f>
        <v>7.7</v>
      </c>
      <c r="I299" s="27">
        <f t="shared" si="10"/>
        <v>6.2007621358530773E-3</v>
      </c>
    </row>
    <row r="300" spans="2:9">
      <c r="B300" s="26">
        <v>41913</v>
      </c>
      <c r="C300">
        <v>1</v>
      </c>
      <c r="D300" s="27">
        <f t="shared" si="11"/>
        <v>8.295381143461622E-4</v>
      </c>
      <c r="G300" s="26">
        <v>41913</v>
      </c>
      <c r="H300">
        <f>VLOOKUP(G300,'מדדים וריביות'!L:M,2)</f>
        <v>7.7</v>
      </c>
      <c r="I300" s="27">
        <f t="shared" si="10"/>
        <v>6.2007621358530773E-3</v>
      </c>
    </row>
    <row r="301" spans="2:9">
      <c r="B301" s="26">
        <v>41944</v>
      </c>
      <c r="C301">
        <v>1</v>
      </c>
      <c r="D301" s="27">
        <f t="shared" si="11"/>
        <v>8.295381143461622E-4</v>
      </c>
      <c r="G301" s="26">
        <v>41944</v>
      </c>
      <c r="H301">
        <f>VLOOKUP(G301,'מדדים וריביות'!L:M,2)</f>
        <v>7.7</v>
      </c>
      <c r="I301" s="27">
        <f t="shared" si="10"/>
        <v>6.2007621358530773E-3</v>
      </c>
    </row>
    <row r="302" spans="2:9">
      <c r="B302" s="26">
        <v>41974</v>
      </c>
      <c r="C302">
        <v>1</v>
      </c>
      <c r="D302" s="27">
        <f t="shared" si="11"/>
        <v>8.295381143461622E-4</v>
      </c>
      <c r="G302" s="26">
        <v>41974</v>
      </c>
      <c r="H302">
        <f>VLOOKUP(G302,'מדדים וריביות'!L:M,2)</f>
        <v>7.7</v>
      </c>
      <c r="I302" s="27">
        <f t="shared" si="10"/>
        <v>6.2007621358530773E-3</v>
      </c>
    </row>
    <row r="303" spans="2:9">
      <c r="B303" s="26">
        <v>42005</v>
      </c>
      <c r="C303">
        <v>1</v>
      </c>
      <c r="D303" s="27">
        <f t="shared" si="11"/>
        <v>8.295381143461622E-4</v>
      </c>
      <c r="G303" s="26">
        <v>42005</v>
      </c>
      <c r="H303">
        <v>7.5</v>
      </c>
      <c r="I303" s="27">
        <f t="shared" si="10"/>
        <v>6.0449190242917172E-3</v>
      </c>
    </row>
    <row r="304" spans="2:9">
      <c r="B304" s="26">
        <v>42036</v>
      </c>
      <c r="C304">
        <v>1</v>
      </c>
      <c r="D304" s="27">
        <f t="shared" si="11"/>
        <v>8.295381143461622E-4</v>
      </c>
      <c r="G304" s="26">
        <v>42036</v>
      </c>
      <c r="H304">
        <v>7.5</v>
      </c>
      <c r="I304" s="27">
        <f t="shared" si="10"/>
        <v>6.0449190242917172E-3</v>
      </c>
    </row>
    <row r="305" spans="2:9">
      <c r="B305" s="26">
        <v>42064</v>
      </c>
      <c r="C305">
        <v>1</v>
      </c>
      <c r="D305" s="27">
        <f t="shared" si="11"/>
        <v>8.295381143461622E-4</v>
      </c>
      <c r="G305" s="26">
        <v>42064</v>
      </c>
      <c r="H305">
        <v>7.5</v>
      </c>
      <c r="I305" s="27">
        <f t="shared" si="10"/>
        <v>6.0449190242917172E-3</v>
      </c>
    </row>
    <row r="306" spans="2:9">
      <c r="B306" s="26">
        <v>42095</v>
      </c>
      <c r="C306">
        <v>1</v>
      </c>
      <c r="D306" s="27">
        <f t="shared" ref="D306:D326" si="12">(1+C306/100)^(1/12)-1</f>
        <v>8.295381143461622E-4</v>
      </c>
      <c r="G306" s="26">
        <v>42095</v>
      </c>
      <c r="H306">
        <v>7.5</v>
      </c>
      <c r="I306" s="27">
        <f t="shared" si="10"/>
        <v>6.0449190242917172E-3</v>
      </c>
    </row>
    <row r="307" spans="2:9">
      <c r="B307" s="26">
        <v>42125</v>
      </c>
      <c r="C307">
        <v>1</v>
      </c>
      <c r="D307" s="27">
        <f t="shared" si="12"/>
        <v>8.295381143461622E-4</v>
      </c>
      <c r="G307" s="26">
        <v>42125</v>
      </c>
      <c r="H307">
        <v>7.5</v>
      </c>
      <c r="I307" s="27">
        <f t="shared" si="10"/>
        <v>6.0449190242917172E-3</v>
      </c>
    </row>
    <row r="308" spans="2:9">
      <c r="B308" s="26">
        <v>42156</v>
      </c>
      <c r="C308">
        <v>1</v>
      </c>
      <c r="D308" s="27">
        <f t="shared" si="12"/>
        <v>8.295381143461622E-4</v>
      </c>
      <c r="G308" s="26">
        <v>42156</v>
      </c>
      <c r="H308">
        <v>7.5</v>
      </c>
      <c r="I308" s="27">
        <f t="shared" si="10"/>
        <v>6.0449190242917172E-3</v>
      </c>
    </row>
    <row r="309" spans="2:9">
      <c r="B309" s="26">
        <v>42186</v>
      </c>
      <c r="C309">
        <v>1</v>
      </c>
      <c r="D309" s="27">
        <f t="shared" si="12"/>
        <v>8.295381143461622E-4</v>
      </c>
      <c r="G309" s="26">
        <v>42186</v>
      </c>
      <c r="H309">
        <v>7.5</v>
      </c>
      <c r="I309" s="27">
        <f t="shared" si="10"/>
        <v>6.0449190242917172E-3</v>
      </c>
    </row>
    <row r="310" spans="2:9">
      <c r="B310" s="26">
        <v>42217</v>
      </c>
      <c r="C310">
        <v>1</v>
      </c>
      <c r="D310" s="27">
        <f t="shared" si="12"/>
        <v>8.295381143461622E-4</v>
      </c>
      <c r="G310" s="26">
        <v>42217</v>
      </c>
      <c r="H310">
        <v>7.5</v>
      </c>
      <c r="I310" s="27">
        <f t="shared" si="10"/>
        <v>6.0449190242917172E-3</v>
      </c>
    </row>
    <row r="311" spans="2:9">
      <c r="B311" s="26">
        <v>42248</v>
      </c>
      <c r="C311">
        <v>1</v>
      </c>
      <c r="D311" s="27">
        <f t="shared" si="12"/>
        <v>8.295381143461622E-4</v>
      </c>
      <c r="G311" s="26">
        <v>42248</v>
      </c>
      <c r="H311">
        <v>7.5</v>
      </c>
      <c r="I311" s="27">
        <f t="shared" si="10"/>
        <v>6.0449190242917172E-3</v>
      </c>
    </row>
    <row r="312" spans="2:9">
      <c r="B312" s="26">
        <v>42278</v>
      </c>
      <c r="C312">
        <v>1</v>
      </c>
      <c r="D312" s="27">
        <f t="shared" si="12"/>
        <v>8.295381143461622E-4</v>
      </c>
      <c r="G312" s="26">
        <v>42278</v>
      </c>
      <c r="H312">
        <v>7.5</v>
      </c>
      <c r="I312" s="27">
        <f t="shared" si="10"/>
        <v>6.0449190242917172E-3</v>
      </c>
    </row>
    <row r="313" spans="2:9">
      <c r="B313" s="26">
        <v>42309</v>
      </c>
      <c r="C313">
        <v>1</v>
      </c>
      <c r="D313" s="27">
        <f t="shared" si="12"/>
        <v>8.295381143461622E-4</v>
      </c>
      <c r="G313" s="26">
        <v>42309</v>
      </c>
      <c r="H313">
        <v>7.5</v>
      </c>
      <c r="I313" s="27">
        <f t="shared" si="10"/>
        <v>6.0449190242917172E-3</v>
      </c>
    </row>
    <row r="314" spans="2:9">
      <c r="B314" s="26">
        <v>42339</v>
      </c>
      <c r="C314">
        <v>1</v>
      </c>
      <c r="D314" s="27">
        <f t="shared" si="12"/>
        <v>8.295381143461622E-4</v>
      </c>
      <c r="G314" s="26">
        <v>42339</v>
      </c>
      <c r="H314">
        <v>7.5</v>
      </c>
      <c r="I314" s="27">
        <f t="shared" si="10"/>
        <v>6.0449190242917172E-3</v>
      </c>
    </row>
    <row r="315" spans="2:9">
      <c r="B315" s="26">
        <v>42370</v>
      </c>
      <c r="C315">
        <v>1.1000000000000001</v>
      </c>
      <c r="D315" s="27">
        <f t="shared" si="12"/>
        <v>9.1207735967446801E-4</v>
      </c>
      <c r="G315" s="26">
        <v>42370</v>
      </c>
      <c r="H315">
        <v>7.6</v>
      </c>
      <c r="I315" s="27">
        <f t="shared" ref="I315:I326" si="13">(1+H315/100)^(1/12)-1</f>
        <v>6.1228737715701698E-3</v>
      </c>
    </row>
    <row r="316" spans="2:9">
      <c r="B316" s="26">
        <v>42401</v>
      </c>
      <c r="C316">
        <v>1.1000000000000001</v>
      </c>
      <c r="D316" s="27">
        <f t="shared" si="12"/>
        <v>9.1207735967446801E-4</v>
      </c>
      <c r="G316" s="26">
        <v>42401</v>
      </c>
      <c r="H316">
        <v>7.6</v>
      </c>
      <c r="I316" s="27">
        <f t="shared" si="13"/>
        <v>6.1228737715701698E-3</v>
      </c>
    </row>
    <row r="317" spans="2:9">
      <c r="B317" s="26">
        <v>42430</v>
      </c>
      <c r="C317">
        <v>1.1000000000000001</v>
      </c>
      <c r="D317" s="27">
        <f t="shared" si="12"/>
        <v>9.1207735967446801E-4</v>
      </c>
      <c r="G317" s="26">
        <v>42430</v>
      </c>
      <c r="H317">
        <v>7.6</v>
      </c>
      <c r="I317" s="27">
        <f t="shared" si="13"/>
        <v>6.1228737715701698E-3</v>
      </c>
    </row>
    <row r="318" spans="2:9">
      <c r="B318" s="26">
        <v>42461</v>
      </c>
      <c r="C318">
        <v>1.1000000000000001</v>
      </c>
      <c r="D318" s="27">
        <f t="shared" si="12"/>
        <v>9.1207735967446801E-4</v>
      </c>
      <c r="G318" s="26">
        <v>42461</v>
      </c>
      <c r="H318">
        <v>7.5</v>
      </c>
      <c r="I318" s="27">
        <f t="shared" si="13"/>
        <v>6.0449190242917172E-3</v>
      </c>
    </row>
    <row r="319" spans="2:9">
      <c r="B319" s="26">
        <v>42491</v>
      </c>
      <c r="C319">
        <v>1</v>
      </c>
      <c r="D319" s="27">
        <f t="shared" si="12"/>
        <v>8.295381143461622E-4</v>
      </c>
      <c r="G319" s="26">
        <v>42491</v>
      </c>
      <c r="H319">
        <v>7.5</v>
      </c>
      <c r="I319" s="27">
        <f t="shared" si="13"/>
        <v>6.0449190242917172E-3</v>
      </c>
    </row>
    <row r="320" spans="2:9">
      <c r="B320" s="26">
        <v>42522</v>
      </c>
      <c r="C320">
        <v>1</v>
      </c>
      <c r="D320" s="27">
        <f t="shared" si="12"/>
        <v>8.295381143461622E-4</v>
      </c>
      <c r="G320" s="26">
        <v>42522</v>
      </c>
      <c r="H320">
        <v>7.5</v>
      </c>
      <c r="I320" s="27">
        <f t="shared" si="13"/>
        <v>6.0449190242917172E-3</v>
      </c>
    </row>
    <row r="321" spans="2:9">
      <c r="B321" s="26">
        <v>42552</v>
      </c>
      <c r="C321">
        <v>1</v>
      </c>
      <c r="D321" s="27">
        <f t="shared" si="12"/>
        <v>8.295381143461622E-4</v>
      </c>
      <c r="G321" s="26">
        <v>42552</v>
      </c>
      <c r="H321">
        <v>7.5</v>
      </c>
      <c r="I321" s="27">
        <f t="shared" si="13"/>
        <v>6.0449190242917172E-3</v>
      </c>
    </row>
    <row r="322" spans="2:9">
      <c r="B322" s="26">
        <v>42583</v>
      </c>
      <c r="C322">
        <v>1</v>
      </c>
      <c r="D322" s="27">
        <f t="shared" si="12"/>
        <v>8.295381143461622E-4</v>
      </c>
      <c r="G322" s="26">
        <v>42583</v>
      </c>
      <c r="H322">
        <v>7.5</v>
      </c>
      <c r="I322" s="27">
        <f t="shared" si="13"/>
        <v>6.0449190242917172E-3</v>
      </c>
    </row>
    <row r="323" spans="2:9">
      <c r="B323" s="26">
        <v>42614</v>
      </c>
      <c r="C323">
        <v>1</v>
      </c>
      <c r="D323" s="27">
        <f t="shared" si="12"/>
        <v>8.295381143461622E-4</v>
      </c>
      <c r="G323" s="26">
        <v>42614</v>
      </c>
      <c r="H323">
        <v>7.5</v>
      </c>
      <c r="I323" s="27">
        <f t="shared" si="13"/>
        <v>6.0449190242917172E-3</v>
      </c>
    </row>
    <row r="324" spans="2:9">
      <c r="B324" s="26">
        <v>42644</v>
      </c>
      <c r="C324">
        <v>1</v>
      </c>
      <c r="D324" s="27">
        <f t="shared" si="12"/>
        <v>8.295381143461622E-4</v>
      </c>
      <c r="G324" s="26">
        <v>42644</v>
      </c>
      <c r="H324">
        <v>7.5</v>
      </c>
      <c r="I324" s="27">
        <f t="shared" si="13"/>
        <v>6.0449190242917172E-3</v>
      </c>
    </row>
    <row r="325" spans="2:9">
      <c r="B325" s="26">
        <v>42675</v>
      </c>
      <c r="C325">
        <v>1</v>
      </c>
      <c r="D325" s="27">
        <f t="shared" si="12"/>
        <v>8.295381143461622E-4</v>
      </c>
      <c r="G325" s="26">
        <v>42675</v>
      </c>
      <c r="H325">
        <v>7.5</v>
      </c>
      <c r="I325" s="27">
        <f t="shared" si="13"/>
        <v>6.0449190242917172E-3</v>
      </c>
    </row>
    <row r="326" spans="2:9">
      <c r="B326" s="26">
        <v>42705</v>
      </c>
      <c r="C326">
        <v>1</v>
      </c>
      <c r="D326" s="27">
        <f t="shared" si="12"/>
        <v>8.295381143461622E-4</v>
      </c>
      <c r="G326" s="26">
        <v>42705</v>
      </c>
      <c r="H326">
        <v>7.5</v>
      </c>
      <c r="I326" s="27">
        <f t="shared" si="13"/>
        <v>6.0449190242917172E-3</v>
      </c>
    </row>
    <row r="327" spans="2:9">
      <c r="B327" s="26">
        <v>42736</v>
      </c>
      <c r="C327">
        <v>1</v>
      </c>
      <c r="D327" s="27">
        <f t="shared" ref="D327:D332" si="14">(1+C327/100)^(1/12)-1</f>
        <v>8.295381143461622E-4</v>
      </c>
      <c r="G327" s="26">
        <v>42736</v>
      </c>
      <c r="H327">
        <v>7.5</v>
      </c>
      <c r="I327" s="27">
        <f t="shared" ref="I327:I332" si="15">(1+H327/100)^(1/12)-1</f>
        <v>6.0449190242917172E-3</v>
      </c>
    </row>
    <row r="328" spans="2:9">
      <c r="B328" s="26">
        <v>42767</v>
      </c>
      <c r="C328">
        <v>1</v>
      </c>
      <c r="D328" s="27">
        <f t="shared" si="14"/>
        <v>8.295381143461622E-4</v>
      </c>
      <c r="G328" s="26">
        <v>42767</v>
      </c>
      <c r="H328">
        <v>7.5</v>
      </c>
      <c r="I328" s="27">
        <f t="shared" si="15"/>
        <v>6.0449190242917172E-3</v>
      </c>
    </row>
    <row r="329" spans="2:9">
      <c r="B329" s="26">
        <v>42795</v>
      </c>
      <c r="C329">
        <v>1</v>
      </c>
      <c r="D329" s="27">
        <f t="shared" si="14"/>
        <v>8.295381143461622E-4</v>
      </c>
      <c r="G329" s="26">
        <v>42795</v>
      </c>
      <c r="H329">
        <v>7.5</v>
      </c>
      <c r="I329" s="27">
        <f t="shared" si="15"/>
        <v>6.0449190242917172E-3</v>
      </c>
    </row>
    <row r="330" spans="2:9">
      <c r="B330" s="26">
        <v>42826</v>
      </c>
      <c r="C330">
        <v>1</v>
      </c>
      <c r="D330" s="27">
        <f t="shared" si="14"/>
        <v>8.295381143461622E-4</v>
      </c>
      <c r="G330" s="26">
        <v>42826</v>
      </c>
      <c r="H330">
        <v>7.5</v>
      </c>
      <c r="I330" s="27">
        <f t="shared" si="15"/>
        <v>6.0449190242917172E-3</v>
      </c>
    </row>
    <row r="331" spans="2:9">
      <c r="B331" s="26">
        <v>42856</v>
      </c>
      <c r="C331">
        <v>1</v>
      </c>
      <c r="D331" s="27">
        <f t="shared" si="14"/>
        <v>8.295381143461622E-4</v>
      </c>
      <c r="G331" s="26">
        <v>42856</v>
      </c>
      <c r="H331">
        <v>7.5</v>
      </c>
      <c r="I331" s="27">
        <f t="shared" si="15"/>
        <v>6.0449190242917172E-3</v>
      </c>
    </row>
    <row r="332" spans="2:9">
      <c r="B332" s="26">
        <v>42887</v>
      </c>
      <c r="C332">
        <v>1</v>
      </c>
      <c r="D332" s="27">
        <f t="shared" si="14"/>
        <v>8.295381143461622E-4</v>
      </c>
      <c r="G332" s="26">
        <v>42887</v>
      </c>
      <c r="H332">
        <v>7.5</v>
      </c>
      <c r="I332" s="27">
        <f t="shared" si="15"/>
        <v>6.0449190242917172E-3</v>
      </c>
    </row>
    <row r="333" spans="2:9">
      <c r="B333" s="26">
        <v>42917</v>
      </c>
      <c r="C333">
        <v>1</v>
      </c>
      <c r="D333" s="27">
        <f t="shared" ref="D333:D338" si="16">(1+C333/100)^(1/12)-1</f>
        <v>8.295381143461622E-4</v>
      </c>
      <c r="G333" s="26">
        <v>42917</v>
      </c>
      <c r="H333">
        <v>7.5</v>
      </c>
      <c r="I333" s="27">
        <f t="shared" ref="I333:I338" si="17">(1+H333/100)^(1/12)-1</f>
        <v>6.0449190242917172E-3</v>
      </c>
    </row>
    <row r="334" spans="2:9">
      <c r="B334" s="26">
        <v>42948</v>
      </c>
      <c r="C334">
        <v>1</v>
      </c>
      <c r="D334" s="27">
        <f t="shared" si="16"/>
        <v>8.295381143461622E-4</v>
      </c>
      <c r="G334" s="26">
        <v>42948</v>
      </c>
      <c r="H334">
        <v>7.5</v>
      </c>
      <c r="I334" s="27">
        <f t="shared" si="17"/>
        <v>6.0449190242917172E-3</v>
      </c>
    </row>
    <row r="335" spans="2:9">
      <c r="B335" s="26">
        <v>42979</v>
      </c>
      <c r="C335">
        <v>1</v>
      </c>
      <c r="D335" s="27">
        <f t="shared" si="16"/>
        <v>8.295381143461622E-4</v>
      </c>
      <c r="G335" s="26">
        <v>42979</v>
      </c>
      <c r="H335">
        <v>7.5</v>
      </c>
      <c r="I335" s="27">
        <f t="shared" si="17"/>
        <v>6.0449190242917172E-3</v>
      </c>
    </row>
    <row r="336" spans="2:9">
      <c r="B336" s="26">
        <v>43009</v>
      </c>
      <c r="C336">
        <v>1</v>
      </c>
      <c r="D336" s="27">
        <f t="shared" si="16"/>
        <v>8.295381143461622E-4</v>
      </c>
      <c r="G336" s="26">
        <v>43009</v>
      </c>
      <c r="H336">
        <v>7.5</v>
      </c>
      <c r="I336" s="27">
        <f t="shared" si="17"/>
        <v>6.0449190242917172E-3</v>
      </c>
    </row>
    <row r="337" spans="2:9">
      <c r="B337" s="26">
        <v>43040</v>
      </c>
      <c r="C337">
        <v>1</v>
      </c>
      <c r="D337" s="27">
        <f t="shared" si="16"/>
        <v>8.295381143461622E-4</v>
      </c>
      <c r="G337" s="26">
        <v>43040</v>
      </c>
      <c r="H337">
        <v>7.5</v>
      </c>
      <c r="I337" s="27">
        <f t="shared" si="17"/>
        <v>6.0449190242917172E-3</v>
      </c>
    </row>
    <row r="338" spans="2:9">
      <c r="B338" s="26">
        <v>43070</v>
      </c>
      <c r="C338">
        <v>1</v>
      </c>
      <c r="D338" s="27">
        <f t="shared" si="16"/>
        <v>8.295381143461622E-4</v>
      </c>
      <c r="G338" s="26">
        <v>43070</v>
      </c>
      <c r="H338">
        <v>7.5</v>
      </c>
      <c r="I338" s="27">
        <f t="shared" si="17"/>
        <v>6.0449190242917172E-3</v>
      </c>
    </row>
    <row r="339" spans="2:9">
      <c r="B339" s="26">
        <v>43101</v>
      </c>
      <c r="C339">
        <v>1</v>
      </c>
      <c r="D339" s="27">
        <f t="shared" ref="D339:D346" si="18">(1+C339/100)^(1/12)-1</f>
        <v>8.295381143461622E-4</v>
      </c>
      <c r="G339" s="26">
        <v>43101</v>
      </c>
      <c r="H339">
        <v>7.5</v>
      </c>
      <c r="I339" s="27">
        <f t="shared" ref="I339:I350" si="19">(1+H339/100)^(1/12)-1</f>
        <v>6.0449190242917172E-3</v>
      </c>
    </row>
    <row r="340" spans="2:9">
      <c r="B340" s="26">
        <v>43132</v>
      </c>
      <c r="C340">
        <v>1</v>
      </c>
      <c r="D340" s="27">
        <f t="shared" si="18"/>
        <v>8.295381143461622E-4</v>
      </c>
      <c r="G340" s="26">
        <v>43132</v>
      </c>
      <c r="H340">
        <v>7.5</v>
      </c>
      <c r="I340" s="27">
        <f t="shared" si="19"/>
        <v>6.0449190242917172E-3</v>
      </c>
    </row>
    <row r="341" spans="2:9">
      <c r="B341" s="26">
        <v>43160</v>
      </c>
      <c r="C341">
        <v>1</v>
      </c>
      <c r="D341" s="27">
        <f t="shared" si="18"/>
        <v>8.295381143461622E-4</v>
      </c>
      <c r="G341" s="26">
        <v>43160</v>
      </c>
      <c r="H341">
        <v>7.5</v>
      </c>
      <c r="I341" s="27">
        <f t="shared" si="19"/>
        <v>6.0449190242917172E-3</v>
      </c>
    </row>
    <row r="342" spans="2:9">
      <c r="B342" s="26">
        <v>43191</v>
      </c>
      <c r="C342">
        <v>1</v>
      </c>
      <c r="D342" s="27">
        <f t="shared" si="18"/>
        <v>8.295381143461622E-4</v>
      </c>
      <c r="G342" s="26">
        <v>43191</v>
      </c>
      <c r="H342">
        <v>7.5</v>
      </c>
      <c r="I342" s="27">
        <f t="shared" si="19"/>
        <v>6.0449190242917172E-3</v>
      </c>
    </row>
    <row r="343" spans="2:9">
      <c r="B343" s="26">
        <v>43221</v>
      </c>
      <c r="C343">
        <v>1</v>
      </c>
      <c r="D343" s="27">
        <f t="shared" si="18"/>
        <v>8.295381143461622E-4</v>
      </c>
      <c r="G343" s="26">
        <v>43221</v>
      </c>
      <c r="H343">
        <v>7.5</v>
      </c>
      <c r="I343" s="27">
        <f t="shared" si="19"/>
        <v>6.0449190242917172E-3</v>
      </c>
    </row>
    <row r="344" spans="2:9">
      <c r="B344" s="26">
        <v>43252</v>
      </c>
      <c r="C344">
        <v>1</v>
      </c>
      <c r="D344" s="27">
        <f t="shared" si="18"/>
        <v>8.295381143461622E-4</v>
      </c>
      <c r="G344" s="26">
        <v>43252</v>
      </c>
      <c r="H344">
        <v>7.5</v>
      </c>
      <c r="I344" s="27">
        <f t="shared" si="19"/>
        <v>6.0449190242917172E-3</v>
      </c>
    </row>
    <row r="345" spans="2:9">
      <c r="B345" s="26">
        <v>43282</v>
      </c>
      <c r="C345">
        <v>1</v>
      </c>
      <c r="D345" s="27">
        <f t="shared" si="18"/>
        <v>8.295381143461622E-4</v>
      </c>
      <c r="G345" s="26">
        <v>43282</v>
      </c>
      <c r="H345">
        <v>7.5</v>
      </c>
      <c r="I345" s="27">
        <f t="shared" si="19"/>
        <v>6.0449190242917172E-3</v>
      </c>
    </row>
    <row r="346" spans="2:9">
      <c r="B346" s="26">
        <v>43313</v>
      </c>
      <c r="C346">
        <v>1</v>
      </c>
      <c r="D346" s="27">
        <f t="shared" si="18"/>
        <v>8.295381143461622E-4</v>
      </c>
      <c r="G346" s="26">
        <v>43313</v>
      </c>
      <c r="H346">
        <v>7.5</v>
      </c>
      <c r="I346" s="27">
        <f t="shared" si="19"/>
        <v>6.0449190242917172E-3</v>
      </c>
    </row>
    <row r="347" spans="2:9">
      <c r="B347" s="26">
        <v>43344</v>
      </c>
      <c r="C347">
        <v>1</v>
      </c>
      <c r="D347" s="27">
        <f t="shared" ref="D347:D350" si="20">(1+C347/100)^(1/12)-1</f>
        <v>8.295381143461622E-4</v>
      </c>
      <c r="G347" s="26">
        <v>43344</v>
      </c>
      <c r="H347">
        <v>7.5</v>
      </c>
      <c r="I347" s="27">
        <f t="shared" si="19"/>
        <v>6.0449190242917172E-3</v>
      </c>
    </row>
    <row r="348" spans="2:9">
      <c r="B348" s="26">
        <v>43374</v>
      </c>
      <c r="C348">
        <v>1</v>
      </c>
      <c r="D348" s="27">
        <f t="shared" si="20"/>
        <v>8.295381143461622E-4</v>
      </c>
      <c r="G348" s="26">
        <v>43374</v>
      </c>
      <c r="H348">
        <v>7.5</v>
      </c>
      <c r="I348" s="27">
        <f t="shared" si="19"/>
        <v>6.0449190242917172E-3</v>
      </c>
    </row>
    <row r="349" spans="2:9">
      <c r="B349" s="26">
        <v>43405</v>
      </c>
      <c r="C349">
        <v>1</v>
      </c>
      <c r="D349" s="27">
        <f t="shared" si="20"/>
        <v>8.295381143461622E-4</v>
      </c>
      <c r="G349" s="26">
        <v>43405</v>
      </c>
      <c r="H349">
        <v>7.5</v>
      </c>
      <c r="I349" s="27">
        <f t="shared" si="19"/>
        <v>6.0449190242917172E-3</v>
      </c>
    </row>
    <row r="350" spans="2:9">
      <c r="B350" s="26">
        <v>43435</v>
      </c>
      <c r="C350">
        <v>1</v>
      </c>
      <c r="D350" s="27">
        <f t="shared" si="20"/>
        <v>8.295381143461622E-4</v>
      </c>
      <c r="G350" s="26">
        <v>43435</v>
      </c>
      <c r="H350">
        <v>7.5</v>
      </c>
      <c r="I350" s="27">
        <f t="shared" si="19"/>
        <v>6.0449190242917172E-3</v>
      </c>
    </row>
    <row r="351" spans="2:9">
      <c r="B351" s="26">
        <v>43466</v>
      </c>
      <c r="C351">
        <v>1</v>
      </c>
      <c r="D351" s="27">
        <f t="shared" ref="D351:D357" si="21">(1+C351/100)^(1/12)-1</f>
        <v>8.295381143461622E-4</v>
      </c>
      <c r="G351" s="26">
        <v>43466</v>
      </c>
      <c r="H351">
        <v>7.5</v>
      </c>
      <c r="I351" s="27">
        <f t="shared" ref="I351:I357" si="22">(1+H351/100)^(1/12)-1</f>
        <v>6.0449190242917172E-3</v>
      </c>
    </row>
    <row r="352" spans="2:9">
      <c r="B352" s="26">
        <v>43497</v>
      </c>
      <c r="C352">
        <v>1</v>
      </c>
      <c r="D352" s="27">
        <f t="shared" si="21"/>
        <v>8.295381143461622E-4</v>
      </c>
      <c r="G352" s="26">
        <v>43497</v>
      </c>
      <c r="H352">
        <v>7.5</v>
      </c>
      <c r="I352" s="27">
        <f t="shared" si="22"/>
        <v>6.0449190242917172E-3</v>
      </c>
    </row>
    <row r="353" spans="2:9">
      <c r="B353" s="26">
        <v>43525</v>
      </c>
      <c r="C353">
        <v>1</v>
      </c>
      <c r="D353" s="27">
        <f t="shared" si="21"/>
        <v>8.295381143461622E-4</v>
      </c>
      <c r="G353" s="26">
        <v>43525</v>
      </c>
      <c r="H353">
        <v>7.5</v>
      </c>
      <c r="I353" s="27">
        <f t="shared" si="22"/>
        <v>6.0449190242917172E-3</v>
      </c>
    </row>
    <row r="354" spans="2:9">
      <c r="B354" s="26">
        <v>43556</v>
      </c>
      <c r="C354">
        <v>1</v>
      </c>
      <c r="D354" s="27">
        <f t="shared" si="21"/>
        <v>8.295381143461622E-4</v>
      </c>
      <c r="G354" s="26">
        <v>43556</v>
      </c>
      <c r="H354">
        <v>7.5</v>
      </c>
      <c r="I354" s="27">
        <f t="shared" si="22"/>
        <v>6.0449190242917172E-3</v>
      </c>
    </row>
    <row r="355" spans="2:9">
      <c r="B355" s="26">
        <v>43586</v>
      </c>
      <c r="C355">
        <v>1</v>
      </c>
      <c r="D355" s="27">
        <f t="shared" si="21"/>
        <v>8.295381143461622E-4</v>
      </c>
      <c r="G355" s="26">
        <v>43586</v>
      </c>
      <c r="H355">
        <v>7.5</v>
      </c>
      <c r="I355" s="27">
        <f t="shared" si="22"/>
        <v>6.0449190242917172E-3</v>
      </c>
    </row>
    <row r="356" spans="2:9">
      <c r="B356" s="26">
        <v>43617</v>
      </c>
      <c r="C356">
        <v>1</v>
      </c>
      <c r="D356" s="27">
        <f t="shared" si="21"/>
        <v>8.295381143461622E-4</v>
      </c>
      <c r="G356" s="26">
        <v>43617</v>
      </c>
      <c r="H356">
        <v>7.5</v>
      </c>
      <c r="I356" s="27">
        <f t="shared" si="22"/>
        <v>6.0449190242917172E-3</v>
      </c>
    </row>
    <row r="357" spans="2:9">
      <c r="B357" s="26">
        <v>43647</v>
      </c>
      <c r="C357">
        <v>1</v>
      </c>
      <c r="D357" s="27">
        <f t="shared" si="21"/>
        <v>8.295381143461622E-4</v>
      </c>
      <c r="G357" s="26">
        <v>43647</v>
      </c>
      <c r="H357">
        <v>7.5</v>
      </c>
      <c r="I357" s="27">
        <f t="shared" si="22"/>
        <v>6.0449190242917172E-3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224"/>
  <sheetViews>
    <sheetView rightToLeft="1" workbookViewId="0">
      <pane ySplit="3" topLeftCell="A908" activePane="bottomLeft" state="frozen"/>
      <selection pane="bottomLeft" activeCell="C928" sqref="C928:C933"/>
    </sheetView>
  </sheetViews>
  <sheetFormatPr defaultRowHeight="14"/>
  <cols>
    <col min="2" max="2" width="19.5" bestFit="1" customWidth="1"/>
    <col min="3" max="3" width="14" style="6" bestFit="1" customWidth="1"/>
    <col min="4" max="4" width="14" bestFit="1" customWidth="1"/>
    <col min="5" max="5" width="12.25" bestFit="1" customWidth="1"/>
    <col min="6" max="8" width="14" bestFit="1" customWidth="1"/>
    <col min="9" max="9" width="16.75" bestFit="1" customWidth="1"/>
    <col min="10" max="10" width="16.5" customWidth="1"/>
    <col min="11" max="11" width="14" bestFit="1" customWidth="1"/>
    <col min="12" max="12" width="17.25" customWidth="1"/>
    <col min="13" max="13" width="20.83203125" customWidth="1"/>
  </cols>
  <sheetData>
    <row r="2" spans="2:13" ht="14.5" thickBot="1">
      <c r="B2" s="2" t="s">
        <v>5</v>
      </c>
      <c r="H2" s="20" t="s">
        <v>17</v>
      </c>
      <c r="L2" s="20" t="s">
        <v>19</v>
      </c>
    </row>
    <row r="3" spans="2:13" ht="14.5" thickBot="1">
      <c r="B3" s="3" t="s">
        <v>6</v>
      </c>
      <c r="C3" s="3" t="s">
        <v>7</v>
      </c>
      <c r="E3" s="1" t="s">
        <v>9</v>
      </c>
      <c r="F3" s="7" t="s">
        <v>15</v>
      </c>
      <c r="H3" s="17" t="s">
        <v>6</v>
      </c>
      <c r="I3" s="15" t="s">
        <v>16</v>
      </c>
      <c r="J3" s="22" t="s">
        <v>3</v>
      </c>
      <c r="L3" s="23" t="s">
        <v>6</v>
      </c>
      <c r="M3" s="22" t="s">
        <v>18</v>
      </c>
    </row>
    <row r="4" spans="2:13">
      <c r="B4" s="4">
        <v>15342</v>
      </c>
      <c r="E4" s="8" t="s">
        <v>6</v>
      </c>
      <c r="F4" s="9" t="s">
        <v>10</v>
      </c>
      <c r="H4" s="18">
        <v>22342</v>
      </c>
      <c r="I4" s="16">
        <v>11</v>
      </c>
      <c r="J4" s="27">
        <f t="shared" ref="J4:J53" si="0">(1+I4/100)^(1/12)-1</f>
        <v>8.7345938235519061E-3</v>
      </c>
      <c r="L4" s="24">
        <v>22342</v>
      </c>
      <c r="M4" s="22"/>
    </row>
    <row r="5" spans="2:13">
      <c r="B5" s="5">
        <v>15373</v>
      </c>
      <c r="E5" s="1">
        <v>31705</v>
      </c>
      <c r="F5" s="10">
        <v>19</v>
      </c>
      <c r="H5" s="18">
        <v>28856</v>
      </c>
      <c r="I5" s="16">
        <v>3</v>
      </c>
      <c r="J5" s="27">
        <f t="shared" si="0"/>
        <v>2.4662697723036864E-3</v>
      </c>
      <c r="L5" s="24">
        <v>28856</v>
      </c>
      <c r="M5" s="22"/>
    </row>
    <row r="6" spans="2:13">
      <c r="B6" s="5">
        <v>15401</v>
      </c>
      <c r="E6" s="1">
        <v>31821</v>
      </c>
      <c r="F6" s="10">
        <v>31</v>
      </c>
      <c r="H6" s="18">
        <v>30721</v>
      </c>
      <c r="I6" s="16">
        <v>4</v>
      </c>
      <c r="J6" s="27">
        <f t="shared" si="0"/>
        <v>3.2737397821989145E-3</v>
      </c>
      <c r="L6" s="24">
        <v>30721</v>
      </c>
      <c r="M6" s="22"/>
    </row>
    <row r="7" spans="2:13">
      <c r="B7" s="5">
        <v>15432</v>
      </c>
      <c r="E7" s="1">
        <v>31877</v>
      </c>
      <c r="F7" s="10">
        <v>27</v>
      </c>
      <c r="H7" s="18">
        <v>32611</v>
      </c>
      <c r="I7" s="16">
        <v>8</v>
      </c>
      <c r="J7" s="27">
        <f t="shared" si="0"/>
        <v>6.4340301100034303E-3</v>
      </c>
      <c r="L7" s="24">
        <v>32611</v>
      </c>
      <c r="M7" s="21"/>
    </row>
    <row r="8" spans="2:13">
      <c r="B8" s="5">
        <v>15462</v>
      </c>
      <c r="E8" s="1">
        <v>31898</v>
      </c>
      <c r="F8" s="10">
        <v>21</v>
      </c>
      <c r="H8" s="18">
        <v>34121</v>
      </c>
      <c r="I8" s="16">
        <v>4</v>
      </c>
      <c r="J8" s="27">
        <f t="shared" si="0"/>
        <v>3.2737397821989145E-3</v>
      </c>
      <c r="L8" s="24">
        <v>34121</v>
      </c>
      <c r="M8" s="21"/>
    </row>
    <row r="9" spans="2:13">
      <c r="B9" s="5">
        <v>15493</v>
      </c>
      <c r="E9" s="1">
        <v>31929</v>
      </c>
      <c r="F9" s="10">
        <v>18</v>
      </c>
      <c r="H9" s="19">
        <v>37712</v>
      </c>
      <c r="I9" s="14">
        <v>6.3</v>
      </c>
      <c r="J9" s="27">
        <f t="shared" si="0"/>
        <v>5.1042407584538374E-3</v>
      </c>
      <c r="L9" s="25">
        <v>37712</v>
      </c>
      <c r="M9" s="21">
        <v>12.8</v>
      </c>
    </row>
    <row r="10" spans="2:13">
      <c r="B10" s="5">
        <v>15523</v>
      </c>
      <c r="E10" s="1">
        <v>31981</v>
      </c>
      <c r="F10" s="10">
        <v>15</v>
      </c>
      <c r="H10" s="19">
        <v>37803</v>
      </c>
      <c r="I10" s="14">
        <v>5.5</v>
      </c>
      <c r="J10" s="27">
        <f t="shared" si="0"/>
        <v>4.471698917043021E-3</v>
      </c>
      <c r="L10" s="25">
        <v>37803</v>
      </c>
      <c r="M10" s="21">
        <v>12</v>
      </c>
    </row>
    <row r="11" spans="2:13">
      <c r="B11" s="5">
        <v>15554</v>
      </c>
      <c r="E11" s="1">
        <v>32190</v>
      </c>
      <c r="F11" s="10">
        <v>15</v>
      </c>
      <c r="H11" s="19">
        <v>37895</v>
      </c>
      <c r="I11" s="14">
        <v>5.2</v>
      </c>
      <c r="J11" s="27">
        <f t="shared" si="0"/>
        <v>4.2333616592649115E-3</v>
      </c>
      <c r="L11" s="25">
        <v>37895</v>
      </c>
      <c r="M11" s="21">
        <v>11.7</v>
      </c>
    </row>
    <row r="12" spans="2:13">
      <c r="B12" s="5">
        <v>15585</v>
      </c>
      <c r="E12" s="1">
        <v>32265</v>
      </c>
      <c r="F12" s="10">
        <v>15</v>
      </c>
      <c r="H12" s="19">
        <v>37987</v>
      </c>
      <c r="I12" s="14">
        <v>5.0999999999999996</v>
      </c>
      <c r="J12" s="27">
        <f t="shared" si="0"/>
        <v>4.1537774426925189E-3</v>
      </c>
      <c r="L12" s="25">
        <v>37987</v>
      </c>
      <c r="M12" s="21">
        <v>11.6</v>
      </c>
    </row>
    <row r="13" spans="2:13">
      <c r="B13" s="5">
        <v>15615</v>
      </c>
      <c r="E13" s="1">
        <v>32356</v>
      </c>
      <c r="F13" s="10">
        <v>15</v>
      </c>
      <c r="H13" s="19">
        <v>38078</v>
      </c>
      <c r="I13" s="14">
        <v>4.5999999999999996</v>
      </c>
      <c r="J13" s="27">
        <f t="shared" si="0"/>
        <v>3.7548121811461499E-3</v>
      </c>
      <c r="L13" s="25">
        <v>38078</v>
      </c>
      <c r="M13" s="21">
        <v>11.1</v>
      </c>
    </row>
    <row r="14" spans="2:13">
      <c r="B14" s="5">
        <v>15646</v>
      </c>
      <c r="E14" s="1">
        <v>32401</v>
      </c>
      <c r="F14" s="10">
        <v>15</v>
      </c>
      <c r="H14" s="19">
        <v>38169</v>
      </c>
      <c r="I14" s="14">
        <v>4.5</v>
      </c>
      <c r="J14" s="27">
        <f t="shared" si="0"/>
        <v>3.6748094004368514E-3</v>
      </c>
      <c r="L14" s="25">
        <v>38169</v>
      </c>
      <c r="M14" s="21">
        <v>11</v>
      </c>
    </row>
    <row r="15" spans="2:13">
      <c r="B15" s="5">
        <v>15676</v>
      </c>
      <c r="E15" s="1">
        <v>32458</v>
      </c>
      <c r="F15" s="10">
        <v>16.2</v>
      </c>
      <c r="H15" s="19">
        <v>38261</v>
      </c>
      <c r="I15" s="14">
        <v>4.2</v>
      </c>
      <c r="J15" s="27">
        <f t="shared" si="0"/>
        <v>3.4343792900468628E-3</v>
      </c>
      <c r="L15" s="25">
        <v>38261</v>
      </c>
      <c r="M15" s="21">
        <v>10.7</v>
      </c>
    </row>
    <row r="16" spans="2:13">
      <c r="B16" s="5">
        <v>15707</v>
      </c>
      <c r="E16" s="1">
        <v>32472</v>
      </c>
      <c r="F16" s="10">
        <v>17.399999999999999</v>
      </c>
      <c r="H16" s="19">
        <v>38353</v>
      </c>
      <c r="I16" s="14">
        <v>4</v>
      </c>
      <c r="J16" s="27">
        <f t="shared" si="0"/>
        <v>3.2737397821989145E-3</v>
      </c>
      <c r="L16" s="25">
        <v>38353</v>
      </c>
      <c r="M16" s="21">
        <v>10.5</v>
      </c>
    </row>
    <row r="17" spans="2:13">
      <c r="B17" s="5">
        <v>15738</v>
      </c>
      <c r="E17" s="1">
        <v>32476</v>
      </c>
      <c r="F17" s="10">
        <v>18</v>
      </c>
      <c r="H17" s="19">
        <v>38443</v>
      </c>
      <c r="I17" s="14">
        <v>3.1</v>
      </c>
      <c r="J17" s="27">
        <f t="shared" si="0"/>
        <v>2.5473393892132545E-3</v>
      </c>
      <c r="L17" s="25">
        <v>38443</v>
      </c>
      <c r="M17" s="21">
        <v>9.6</v>
      </c>
    </row>
    <row r="18" spans="2:13">
      <c r="B18" s="5">
        <v>15766</v>
      </c>
      <c r="E18" s="1">
        <v>32512</v>
      </c>
      <c r="F18" s="10">
        <v>18</v>
      </c>
      <c r="H18" s="19">
        <v>38534</v>
      </c>
      <c r="I18" s="14">
        <v>3.2</v>
      </c>
      <c r="J18" s="27">
        <f t="shared" si="0"/>
        <v>2.6283369587845051E-3</v>
      </c>
      <c r="L18" s="25">
        <v>38534</v>
      </c>
      <c r="M18" s="21">
        <v>9.6999999999999993</v>
      </c>
    </row>
    <row r="19" spans="2:13">
      <c r="B19" s="5">
        <v>15797</v>
      </c>
      <c r="E19" s="1">
        <v>32527</v>
      </c>
      <c r="F19" s="10">
        <v>18</v>
      </c>
      <c r="H19" s="19">
        <v>38626</v>
      </c>
      <c r="I19" s="14">
        <v>3</v>
      </c>
      <c r="J19" s="27">
        <f t="shared" si="0"/>
        <v>2.4662697723036864E-3</v>
      </c>
      <c r="L19" s="25">
        <v>38626</v>
      </c>
      <c r="M19" s="21">
        <v>9.5</v>
      </c>
    </row>
    <row r="20" spans="2:13">
      <c r="B20" s="5">
        <v>15827</v>
      </c>
      <c r="E20" s="1">
        <v>32547</v>
      </c>
      <c r="F20" s="10">
        <v>16.8</v>
      </c>
      <c r="H20" s="19">
        <v>38718</v>
      </c>
      <c r="I20" s="14">
        <v>4.3</v>
      </c>
      <c r="J20" s="27">
        <f t="shared" si="0"/>
        <v>3.5145930840192463E-3</v>
      </c>
      <c r="L20" s="25">
        <v>38718</v>
      </c>
      <c r="M20" s="21">
        <v>10.8</v>
      </c>
    </row>
    <row r="21" spans="2:13">
      <c r="B21" s="5">
        <v>15858</v>
      </c>
      <c r="E21" s="1">
        <v>32554</v>
      </c>
      <c r="F21" s="10">
        <v>15</v>
      </c>
      <c r="H21" s="19">
        <v>38808</v>
      </c>
      <c r="I21" s="14">
        <v>4.5</v>
      </c>
      <c r="J21" s="27">
        <f t="shared" si="0"/>
        <v>3.6748094004368514E-3</v>
      </c>
      <c r="L21" s="25">
        <v>38808</v>
      </c>
      <c r="M21" s="21">
        <v>11</v>
      </c>
    </row>
    <row r="22" spans="2:13">
      <c r="B22" s="5">
        <v>15888</v>
      </c>
      <c r="E22" s="1">
        <v>32579</v>
      </c>
      <c r="F22" s="10">
        <v>15</v>
      </c>
      <c r="H22" s="19">
        <v>38899</v>
      </c>
      <c r="I22" s="14">
        <v>4.7</v>
      </c>
      <c r="J22" s="27">
        <f t="shared" si="0"/>
        <v>3.8347448817659391E-3</v>
      </c>
      <c r="L22" s="25">
        <v>38899</v>
      </c>
      <c r="M22" s="21">
        <v>11.2</v>
      </c>
    </row>
    <row r="23" spans="2:13">
      <c r="B23" s="5">
        <v>15919</v>
      </c>
      <c r="E23" s="1">
        <v>32660</v>
      </c>
      <c r="F23" s="7">
        <v>14.4</v>
      </c>
      <c r="H23" s="19">
        <v>38991</v>
      </c>
      <c r="I23" s="14">
        <v>4.8</v>
      </c>
      <c r="J23" s="27">
        <f t="shared" si="0"/>
        <v>3.914607630530309E-3</v>
      </c>
      <c r="L23" s="25">
        <v>38991</v>
      </c>
      <c r="M23" s="21">
        <v>11.3</v>
      </c>
    </row>
    <row r="24" spans="2:13">
      <c r="B24" s="5">
        <v>15950</v>
      </c>
      <c r="E24" s="1">
        <v>32877</v>
      </c>
      <c r="F24" s="7">
        <v>16</v>
      </c>
      <c r="H24" s="19">
        <v>39083</v>
      </c>
      <c r="I24" s="14">
        <v>4.5999999999999996</v>
      </c>
      <c r="J24" s="27">
        <f t="shared" si="0"/>
        <v>3.7548121811461499E-3</v>
      </c>
      <c r="L24" s="25">
        <v>39083</v>
      </c>
      <c r="M24" s="21">
        <v>11.1</v>
      </c>
    </row>
    <row r="25" spans="2:13">
      <c r="B25" s="5">
        <v>15980</v>
      </c>
      <c r="E25" s="1">
        <v>32985</v>
      </c>
      <c r="F25" s="7">
        <v>15</v>
      </c>
      <c r="H25" s="19">
        <v>39173</v>
      </c>
      <c r="I25" s="14">
        <v>4</v>
      </c>
      <c r="J25" s="27">
        <f t="shared" si="0"/>
        <v>3.2737397821989145E-3</v>
      </c>
      <c r="L25" s="25">
        <v>39173</v>
      </c>
      <c r="M25" s="21">
        <v>10.5</v>
      </c>
    </row>
    <row r="26" spans="2:13">
      <c r="B26" s="5">
        <v>16011</v>
      </c>
      <c r="E26" s="1">
        <v>33025</v>
      </c>
      <c r="F26" s="7">
        <v>14.7</v>
      </c>
      <c r="H26" s="19">
        <v>39264</v>
      </c>
      <c r="I26" s="14">
        <v>3.2</v>
      </c>
      <c r="J26" s="27">
        <f t="shared" si="0"/>
        <v>2.6283369587845051E-3</v>
      </c>
      <c r="L26" s="25">
        <v>39264</v>
      </c>
      <c r="M26" s="21">
        <v>9.6999999999999993</v>
      </c>
    </row>
    <row r="27" spans="2:13">
      <c r="B27" s="5">
        <v>16041</v>
      </c>
      <c r="E27" s="1">
        <v>33512</v>
      </c>
      <c r="F27" s="7">
        <v>15.9</v>
      </c>
      <c r="H27" s="18">
        <v>39356</v>
      </c>
      <c r="I27" s="14">
        <v>4.4000000000000004</v>
      </c>
      <c r="J27" s="27">
        <f t="shared" si="0"/>
        <v>3.5947364110451296E-3</v>
      </c>
      <c r="L27" s="25">
        <v>39356</v>
      </c>
      <c r="M27" s="21">
        <v>10.9</v>
      </c>
    </row>
    <row r="28" spans="2:13">
      <c r="B28" s="5">
        <v>16072</v>
      </c>
      <c r="E28" s="1">
        <v>33529</v>
      </c>
      <c r="F28" s="7">
        <v>18</v>
      </c>
      <c r="H28" s="18">
        <v>39448</v>
      </c>
      <c r="I28" s="16">
        <v>4</v>
      </c>
      <c r="J28" s="27">
        <f t="shared" si="0"/>
        <v>3.2737397821989145E-3</v>
      </c>
      <c r="L28" s="24">
        <v>39448</v>
      </c>
      <c r="M28" s="21">
        <v>10.5</v>
      </c>
    </row>
    <row r="29" spans="2:13">
      <c r="B29" s="5">
        <v>16103</v>
      </c>
      <c r="E29" s="1">
        <v>33534</v>
      </c>
      <c r="F29" s="7">
        <v>20</v>
      </c>
      <c r="H29" s="18">
        <v>39539</v>
      </c>
      <c r="I29" s="16">
        <v>2.7</v>
      </c>
      <c r="J29" s="27">
        <f t="shared" si="0"/>
        <v>2.2226272943570713E-3</v>
      </c>
      <c r="L29" s="24">
        <v>39539</v>
      </c>
      <c r="M29" s="21">
        <v>9.1999999999999993</v>
      </c>
    </row>
    <row r="30" spans="2:13">
      <c r="B30" s="5">
        <v>16132</v>
      </c>
      <c r="E30" s="1">
        <v>33540</v>
      </c>
      <c r="F30" s="7">
        <v>23.4</v>
      </c>
      <c r="H30" s="19">
        <v>39630</v>
      </c>
      <c r="I30" s="14">
        <v>2.8</v>
      </c>
      <c r="J30" s="27">
        <f t="shared" si="0"/>
        <v>2.3039138595752906E-3</v>
      </c>
      <c r="L30" s="25">
        <v>39630</v>
      </c>
      <c r="M30" s="21">
        <v>9.3000000000000007</v>
      </c>
    </row>
    <row r="31" spans="2:13">
      <c r="B31" s="5">
        <v>16163</v>
      </c>
      <c r="E31" s="1">
        <v>33568</v>
      </c>
      <c r="F31" s="7">
        <v>21.9</v>
      </c>
      <c r="H31" s="19">
        <v>39722</v>
      </c>
      <c r="I31" s="14">
        <v>3.9</v>
      </c>
      <c r="J31" s="27">
        <f t="shared" si="0"/>
        <v>3.1933138078821255E-3</v>
      </c>
      <c r="L31" s="25">
        <v>39722</v>
      </c>
      <c r="M31" s="21">
        <v>10.4</v>
      </c>
    </row>
    <row r="32" spans="2:13">
      <c r="B32" s="5">
        <v>16193</v>
      </c>
      <c r="E32" s="1">
        <v>33589</v>
      </c>
      <c r="F32" s="7">
        <v>18.600000000000001</v>
      </c>
      <c r="H32" s="19">
        <v>39814</v>
      </c>
      <c r="I32" s="14">
        <v>3.6</v>
      </c>
      <c r="J32" s="27">
        <f t="shared" si="0"/>
        <v>2.9516094330215292E-3</v>
      </c>
      <c r="L32" s="25">
        <v>39814</v>
      </c>
      <c r="M32" s="21">
        <v>10.1</v>
      </c>
    </row>
    <row r="33" spans="2:13">
      <c r="B33" s="5">
        <v>16224</v>
      </c>
      <c r="E33" s="1">
        <v>33594</v>
      </c>
      <c r="F33" s="7">
        <v>16.2</v>
      </c>
      <c r="H33" s="19">
        <v>39904</v>
      </c>
      <c r="I33" s="14">
        <v>1.8</v>
      </c>
      <c r="J33" s="27">
        <f t="shared" si="0"/>
        <v>1.4877654706024757E-3</v>
      </c>
      <c r="L33" s="25">
        <v>39904</v>
      </c>
      <c r="M33" s="21">
        <v>8.3000000000000007</v>
      </c>
    </row>
    <row r="34" spans="2:13">
      <c r="B34" s="5">
        <v>16254</v>
      </c>
      <c r="E34" s="1">
        <v>33636</v>
      </c>
      <c r="F34" s="7">
        <v>14.7</v>
      </c>
      <c r="H34" s="19">
        <v>39995</v>
      </c>
      <c r="I34" s="14">
        <v>1</v>
      </c>
      <c r="J34" s="27">
        <f t="shared" si="0"/>
        <v>8.295381143461622E-4</v>
      </c>
      <c r="L34" s="25">
        <v>39995</v>
      </c>
      <c r="M34" s="21">
        <v>7.5</v>
      </c>
    </row>
    <row r="35" spans="2:13">
      <c r="B35" s="5">
        <v>16285</v>
      </c>
      <c r="E35" s="1">
        <v>33655</v>
      </c>
      <c r="F35" s="7">
        <v>13.2</v>
      </c>
      <c r="H35" s="19">
        <v>40087</v>
      </c>
      <c r="I35" s="14">
        <v>1.7</v>
      </c>
      <c r="J35" s="27">
        <f t="shared" si="0"/>
        <v>1.4057468926966799E-3</v>
      </c>
      <c r="L35" s="25">
        <v>40087</v>
      </c>
      <c r="M35" s="21">
        <v>8.1999999999999993</v>
      </c>
    </row>
    <row r="36" spans="2:13">
      <c r="B36" s="5">
        <v>16316</v>
      </c>
      <c r="E36" s="1">
        <v>33669</v>
      </c>
      <c r="F36" s="7">
        <v>12</v>
      </c>
      <c r="H36" s="19">
        <v>40179</v>
      </c>
      <c r="I36" s="14">
        <v>1.7</v>
      </c>
      <c r="J36" s="27">
        <f t="shared" si="0"/>
        <v>1.4057468926966799E-3</v>
      </c>
      <c r="L36" s="25">
        <v>40179</v>
      </c>
      <c r="M36" s="21">
        <v>8.1999999999999993</v>
      </c>
    </row>
    <row r="37" spans="2:13">
      <c r="B37" s="5">
        <v>16346</v>
      </c>
      <c r="E37" s="1">
        <v>33909</v>
      </c>
      <c r="F37" s="7">
        <v>11.2</v>
      </c>
      <c r="H37" s="19">
        <v>40269</v>
      </c>
      <c r="I37" s="14">
        <v>1.3</v>
      </c>
      <c r="J37" s="27">
        <f t="shared" si="0"/>
        <v>1.0769315803607071E-3</v>
      </c>
      <c r="L37" s="25">
        <v>40269</v>
      </c>
      <c r="M37" s="21">
        <v>7.8</v>
      </c>
    </row>
    <row r="38" spans="2:13">
      <c r="B38" s="5">
        <v>16377</v>
      </c>
      <c r="E38" s="1">
        <v>33995</v>
      </c>
      <c r="F38" s="7">
        <v>11.76</v>
      </c>
      <c r="H38" s="19">
        <v>40360</v>
      </c>
      <c r="I38" s="14">
        <v>1.1000000000000001</v>
      </c>
      <c r="J38" s="27">
        <f t="shared" si="0"/>
        <v>9.1207735967446801E-4</v>
      </c>
      <c r="L38" s="25">
        <v>40360</v>
      </c>
      <c r="M38" s="21">
        <v>7.6</v>
      </c>
    </row>
    <row r="39" spans="2:13">
      <c r="B39" s="5">
        <v>16407</v>
      </c>
      <c r="E39" s="1">
        <v>34002</v>
      </c>
      <c r="F39" s="7">
        <v>12</v>
      </c>
      <c r="H39" s="19">
        <v>40452</v>
      </c>
      <c r="I39" s="14">
        <v>1.4</v>
      </c>
      <c r="J39" s="27">
        <f t="shared" si="0"/>
        <v>1.1592468385308585E-3</v>
      </c>
      <c r="L39" s="25">
        <v>40452</v>
      </c>
      <c r="M39" s="21">
        <v>7.9</v>
      </c>
    </row>
    <row r="40" spans="2:13">
      <c r="B40" s="5">
        <v>16438</v>
      </c>
      <c r="E40" s="1">
        <v>34029</v>
      </c>
      <c r="F40" s="7">
        <v>12.84</v>
      </c>
      <c r="H40" s="19">
        <v>40544</v>
      </c>
      <c r="I40" s="14">
        <v>1.5</v>
      </c>
      <c r="J40" s="27">
        <f t="shared" si="0"/>
        <v>1.2414877164492744E-3</v>
      </c>
      <c r="L40" s="25">
        <v>40544</v>
      </c>
      <c r="M40" s="21">
        <v>8</v>
      </c>
    </row>
    <row r="41" spans="2:13">
      <c r="B41" s="5">
        <v>16469</v>
      </c>
      <c r="E41" s="1">
        <v>34156</v>
      </c>
      <c r="F41" s="7">
        <v>12.3</v>
      </c>
      <c r="H41" s="19">
        <v>40634</v>
      </c>
      <c r="I41" s="14">
        <v>1.8</v>
      </c>
      <c r="J41" s="27">
        <f t="shared" si="0"/>
        <v>1.4877654706024757E-3</v>
      </c>
      <c r="L41" s="25">
        <v>40634</v>
      </c>
      <c r="M41" s="21">
        <v>8.3000000000000007</v>
      </c>
    </row>
    <row r="42" spans="2:13">
      <c r="B42" s="5">
        <v>16497</v>
      </c>
      <c r="E42" s="1">
        <v>34168</v>
      </c>
      <c r="F42" s="7">
        <v>12</v>
      </c>
      <c r="H42" s="19">
        <v>40725</v>
      </c>
      <c r="I42" s="14">
        <v>2.2999999999999998</v>
      </c>
      <c r="J42" s="27">
        <f t="shared" si="0"/>
        <v>1.8967538135683526E-3</v>
      </c>
      <c r="L42" s="25">
        <v>40725</v>
      </c>
      <c r="M42" s="21">
        <v>8.8000000000000007</v>
      </c>
    </row>
    <row r="43" spans="2:13">
      <c r="B43" s="5">
        <v>16528</v>
      </c>
      <c r="E43" s="1">
        <v>34186</v>
      </c>
      <c r="F43" s="7">
        <v>11.3</v>
      </c>
      <c r="H43" s="19">
        <v>40817</v>
      </c>
      <c r="I43" s="14">
        <v>2.1</v>
      </c>
      <c r="J43" s="27">
        <f t="shared" si="0"/>
        <v>1.73337883251512E-3</v>
      </c>
      <c r="L43" s="25">
        <v>40817</v>
      </c>
      <c r="M43" s="21">
        <v>8.6</v>
      </c>
    </row>
    <row r="44" spans="2:13">
      <c r="B44" s="5">
        <v>16558</v>
      </c>
      <c r="E44" s="1">
        <v>34197</v>
      </c>
      <c r="F44" s="7">
        <v>11</v>
      </c>
      <c r="H44" s="19">
        <v>40909</v>
      </c>
      <c r="I44" s="14">
        <v>1.6</v>
      </c>
      <c r="J44" s="27">
        <f t="shared" si="0"/>
        <v>1.323654354508319E-3</v>
      </c>
      <c r="L44" s="25">
        <v>40909</v>
      </c>
      <c r="M44" s="21">
        <v>8.1</v>
      </c>
    </row>
    <row r="45" spans="2:13">
      <c r="B45" s="5">
        <v>16589</v>
      </c>
      <c r="E45" s="1">
        <v>34204</v>
      </c>
      <c r="F45" s="7">
        <v>10.5</v>
      </c>
      <c r="H45" s="19">
        <v>41000</v>
      </c>
      <c r="I45" s="14">
        <v>1.1000000000000001</v>
      </c>
      <c r="J45" s="27">
        <f t="shared" si="0"/>
        <v>9.1207735967446801E-4</v>
      </c>
      <c r="L45" s="25">
        <v>41000</v>
      </c>
      <c r="M45" s="21">
        <v>7.6</v>
      </c>
    </row>
    <row r="46" spans="2:13">
      <c r="B46" s="5">
        <v>16619</v>
      </c>
      <c r="E46" s="1">
        <v>34305</v>
      </c>
      <c r="F46" s="7">
        <v>11</v>
      </c>
      <c r="H46" s="19">
        <v>41091</v>
      </c>
      <c r="I46" s="14">
        <v>1.2</v>
      </c>
      <c r="J46" s="27">
        <f t="shared" si="0"/>
        <v>9.9454180114277868E-4</v>
      </c>
      <c r="L46" s="25">
        <v>41091</v>
      </c>
      <c r="M46" s="21">
        <v>7.7</v>
      </c>
    </row>
    <row r="47" spans="2:13">
      <c r="B47" s="5">
        <v>16650</v>
      </c>
      <c r="E47" s="1">
        <v>34338</v>
      </c>
      <c r="F47" s="7">
        <v>11.82</v>
      </c>
      <c r="H47" s="19">
        <v>41183</v>
      </c>
      <c r="I47" s="14">
        <v>1</v>
      </c>
      <c r="J47" s="27">
        <f t="shared" si="0"/>
        <v>8.295381143461622E-4</v>
      </c>
      <c r="L47" s="25">
        <v>41183</v>
      </c>
      <c r="M47" s="21">
        <v>7.5</v>
      </c>
    </row>
    <row r="48" spans="2:13">
      <c r="B48" s="5">
        <v>16681</v>
      </c>
      <c r="E48" s="1">
        <v>34467</v>
      </c>
      <c r="F48" s="7">
        <v>12.32</v>
      </c>
      <c r="H48" s="19">
        <v>41275</v>
      </c>
      <c r="I48" s="14">
        <v>1</v>
      </c>
      <c r="J48" s="27">
        <f t="shared" si="0"/>
        <v>8.295381143461622E-4</v>
      </c>
      <c r="L48" s="25">
        <v>41275</v>
      </c>
      <c r="M48" s="21">
        <v>7.5</v>
      </c>
    </row>
    <row r="49" spans="2:13">
      <c r="B49" s="5">
        <v>16711</v>
      </c>
      <c r="E49" s="1">
        <v>34481</v>
      </c>
      <c r="F49" s="7">
        <v>12.82</v>
      </c>
      <c r="H49" s="19">
        <v>41365</v>
      </c>
      <c r="I49" s="14">
        <v>1</v>
      </c>
      <c r="J49" s="27">
        <f t="shared" si="0"/>
        <v>8.295381143461622E-4</v>
      </c>
      <c r="L49" s="25">
        <v>41365</v>
      </c>
      <c r="M49" s="21">
        <v>7.5</v>
      </c>
    </row>
    <row r="50" spans="2:13">
      <c r="B50" s="5">
        <v>16742</v>
      </c>
      <c r="E50" s="1">
        <v>34516</v>
      </c>
      <c r="F50" s="7">
        <v>13.32</v>
      </c>
      <c r="H50" s="19">
        <v>41456</v>
      </c>
      <c r="I50" s="14">
        <v>1.1000000000000001</v>
      </c>
      <c r="J50" s="27">
        <f t="shared" si="0"/>
        <v>9.1207735967446801E-4</v>
      </c>
      <c r="L50" s="25">
        <v>41456</v>
      </c>
      <c r="M50" s="21">
        <v>7.6</v>
      </c>
    </row>
    <row r="51" spans="2:13">
      <c r="B51" s="5">
        <v>16772</v>
      </c>
      <c r="E51" s="1">
        <v>34546</v>
      </c>
      <c r="F51" s="7">
        <v>13.82</v>
      </c>
      <c r="H51" s="19">
        <v>41548</v>
      </c>
      <c r="I51" s="14">
        <v>1.2</v>
      </c>
      <c r="J51" s="27">
        <f t="shared" si="0"/>
        <v>9.9454180114277868E-4</v>
      </c>
      <c r="L51" s="25">
        <v>41548</v>
      </c>
      <c r="M51" s="21">
        <v>7.7</v>
      </c>
    </row>
    <row r="52" spans="2:13">
      <c r="B52" s="5">
        <v>16803</v>
      </c>
      <c r="E52" s="1">
        <v>34579</v>
      </c>
      <c r="F52" s="7">
        <v>15.48</v>
      </c>
      <c r="H52" s="25">
        <v>41640</v>
      </c>
      <c r="I52" s="33">
        <v>1</v>
      </c>
      <c r="J52" s="27">
        <f t="shared" si="0"/>
        <v>8.295381143461622E-4</v>
      </c>
    </row>
    <row r="53" spans="2:13">
      <c r="B53" s="5">
        <v>16834</v>
      </c>
      <c r="E53" s="1">
        <v>34607</v>
      </c>
      <c r="F53" s="7">
        <v>17</v>
      </c>
      <c r="H53" s="25">
        <v>41730</v>
      </c>
      <c r="I53" s="33">
        <v>1</v>
      </c>
      <c r="J53" s="27">
        <f t="shared" si="0"/>
        <v>8.295381143461622E-4</v>
      </c>
    </row>
    <row r="54" spans="2:13">
      <c r="B54" s="5">
        <v>16862</v>
      </c>
      <c r="E54" s="1">
        <v>34670</v>
      </c>
      <c r="F54" s="7">
        <v>18.5</v>
      </c>
      <c r="H54" s="25">
        <v>41821</v>
      </c>
      <c r="I54" s="33">
        <v>1</v>
      </c>
      <c r="J54" s="27">
        <f t="shared" ref="J54:J56" si="1">(1+I54/100)^(1/12)-1</f>
        <v>8.295381143461622E-4</v>
      </c>
    </row>
    <row r="55" spans="2:13">
      <c r="B55" s="5">
        <v>16893</v>
      </c>
      <c r="E55" s="1">
        <v>34753</v>
      </c>
      <c r="F55" s="7">
        <v>17.8</v>
      </c>
      <c r="H55" s="25">
        <v>41913</v>
      </c>
      <c r="I55" s="33">
        <v>1</v>
      </c>
      <c r="J55" s="27">
        <f t="shared" si="1"/>
        <v>8.295381143461622E-4</v>
      </c>
    </row>
    <row r="56" spans="2:13">
      <c r="B56" s="5">
        <v>16923</v>
      </c>
      <c r="E56" s="1">
        <v>34781</v>
      </c>
      <c r="F56" s="7">
        <v>16.3</v>
      </c>
      <c r="H56" s="25">
        <v>42005</v>
      </c>
      <c r="I56" s="33">
        <v>1</v>
      </c>
      <c r="J56" s="27">
        <f t="shared" si="1"/>
        <v>8.295381143461622E-4</v>
      </c>
    </row>
    <row r="57" spans="2:13">
      <c r="B57" s="5">
        <v>16954</v>
      </c>
      <c r="E57" s="1">
        <v>34816</v>
      </c>
      <c r="F57" s="7">
        <v>15.5</v>
      </c>
      <c r="H57" s="25">
        <v>42095</v>
      </c>
      <c r="I57" s="33"/>
      <c r="J57" s="27"/>
    </row>
    <row r="58" spans="2:13">
      <c r="B58" s="5">
        <v>16984</v>
      </c>
      <c r="E58" s="1">
        <v>34851</v>
      </c>
      <c r="F58" s="7">
        <v>15</v>
      </c>
    </row>
    <row r="59" spans="2:13">
      <c r="B59" s="5">
        <v>17015</v>
      </c>
      <c r="E59" s="1">
        <v>34907</v>
      </c>
      <c r="F59" s="7">
        <v>14.7</v>
      </c>
    </row>
    <row r="60" spans="2:13">
      <c r="B60" s="5">
        <v>17046</v>
      </c>
      <c r="E60" s="1">
        <v>34970</v>
      </c>
      <c r="F60" s="7">
        <v>15.2</v>
      </c>
    </row>
    <row r="61" spans="2:13">
      <c r="B61" s="5">
        <v>17076</v>
      </c>
      <c r="E61" s="1">
        <v>34999</v>
      </c>
      <c r="F61" s="7">
        <v>15.7</v>
      </c>
    </row>
    <row r="62" spans="2:13">
      <c r="B62" s="5">
        <v>17107</v>
      </c>
      <c r="E62" s="1">
        <v>35061</v>
      </c>
      <c r="F62" s="7">
        <v>15.2</v>
      </c>
    </row>
    <row r="63" spans="2:13">
      <c r="B63" s="5">
        <v>17137</v>
      </c>
      <c r="E63" s="1">
        <v>35096</v>
      </c>
      <c r="F63" s="7">
        <v>15.5</v>
      </c>
    </row>
    <row r="64" spans="2:13">
      <c r="B64" s="5">
        <v>17168</v>
      </c>
      <c r="E64" s="1">
        <v>35181</v>
      </c>
      <c r="F64" s="7">
        <v>16.3</v>
      </c>
    </row>
    <row r="65" spans="2:6">
      <c r="B65" s="5">
        <v>17199</v>
      </c>
      <c r="E65" s="1">
        <v>35218</v>
      </c>
      <c r="F65" s="7">
        <v>17</v>
      </c>
    </row>
    <row r="66" spans="2:6">
      <c r="B66" s="5">
        <v>17227</v>
      </c>
      <c r="E66" s="1">
        <v>35244</v>
      </c>
      <c r="F66" s="7">
        <v>18.5</v>
      </c>
    </row>
    <row r="67" spans="2:6">
      <c r="B67" s="5">
        <v>17258</v>
      </c>
      <c r="E67" s="1">
        <v>35278</v>
      </c>
      <c r="F67" s="7">
        <v>17.8</v>
      </c>
    </row>
    <row r="68" spans="2:6">
      <c r="B68" s="5">
        <v>17288</v>
      </c>
      <c r="E68" s="1">
        <v>35306</v>
      </c>
      <c r="F68" s="7">
        <v>17.3</v>
      </c>
    </row>
    <row r="69" spans="2:6">
      <c r="B69" s="5">
        <v>17319</v>
      </c>
      <c r="E69" s="1">
        <v>35334</v>
      </c>
      <c r="F69" s="7">
        <v>17</v>
      </c>
    </row>
    <row r="70" spans="2:6">
      <c r="B70" s="5">
        <v>17349</v>
      </c>
      <c r="E70" s="1">
        <v>35369</v>
      </c>
      <c r="F70" s="7">
        <v>16.7</v>
      </c>
    </row>
    <row r="71" spans="2:6">
      <c r="B71" s="5">
        <v>17380</v>
      </c>
      <c r="E71" s="1">
        <v>35425</v>
      </c>
      <c r="F71" s="7">
        <v>16.2</v>
      </c>
    </row>
    <row r="72" spans="2:6">
      <c r="B72" s="5">
        <v>17411</v>
      </c>
      <c r="E72" s="1">
        <v>35460</v>
      </c>
      <c r="F72" s="7">
        <v>15.7</v>
      </c>
    </row>
    <row r="73" spans="2:6">
      <c r="B73" s="5">
        <v>17441</v>
      </c>
      <c r="E73" s="1">
        <v>35488</v>
      </c>
      <c r="F73" s="7">
        <v>15.4</v>
      </c>
    </row>
    <row r="74" spans="2:6">
      <c r="B74" s="5">
        <v>17472</v>
      </c>
      <c r="E74" s="1">
        <v>35600</v>
      </c>
      <c r="F74" s="7">
        <v>14.2</v>
      </c>
    </row>
    <row r="75" spans="2:6">
      <c r="B75" s="5">
        <v>17502</v>
      </c>
      <c r="E75" s="1">
        <v>35671</v>
      </c>
      <c r="F75" s="7">
        <v>14.9</v>
      </c>
    </row>
    <row r="76" spans="2:6">
      <c r="B76" s="5">
        <v>17533</v>
      </c>
      <c r="E76" s="1">
        <v>35824</v>
      </c>
      <c r="F76" s="7">
        <v>14.4</v>
      </c>
    </row>
    <row r="77" spans="2:6">
      <c r="B77" s="5">
        <v>17564</v>
      </c>
      <c r="E77" s="1">
        <v>35852</v>
      </c>
      <c r="F77" s="7">
        <v>14.1</v>
      </c>
    </row>
    <row r="78" spans="2:6">
      <c r="B78" s="5">
        <v>17593</v>
      </c>
      <c r="E78" s="1">
        <v>35880</v>
      </c>
      <c r="F78" s="7">
        <v>13.7</v>
      </c>
    </row>
    <row r="79" spans="2:6">
      <c r="B79" s="5">
        <v>17624</v>
      </c>
      <c r="E79" s="1">
        <v>35918</v>
      </c>
      <c r="F79" s="7">
        <v>13.4</v>
      </c>
    </row>
    <row r="80" spans="2:6">
      <c r="B80" s="5">
        <v>17654</v>
      </c>
      <c r="E80" s="1">
        <v>35943</v>
      </c>
      <c r="F80" s="7">
        <v>13.1</v>
      </c>
    </row>
    <row r="81" spans="2:6">
      <c r="B81" s="5">
        <v>17685</v>
      </c>
      <c r="E81" s="1">
        <v>35971</v>
      </c>
      <c r="F81" s="7">
        <v>12.8</v>
      </c>
    </row>
    <row r="82" spans="2:6">
      <c r="B82" s="5">
        <v>17715</v>
      </c>
      <c r="E82" s="1">
        <v>36006</v>
      </c>
      <c r="F82" s="7">
        <v>12.5</v>
      </c>
    </row>
    <row r="83" spans="2:6">
      <c r="B83" s="5">
        <v>17746</v>
      </c>
      <c r="E83" s="1">
        <v>36016</v>
      </c>
      <c r="F83" s="7">
        <v>11</v>
      </c>
    </row>
    <row r="84" spans="2:6">
      <c r="B84" s="5">
        <v>17777</v>
      </c>
      <c r="E84" s="1">
        <v>36098</v>
      </c>
      <c r="F84" s="7">
        <v>13</v>
      </c>
    </row>
    <row r="85" spans="2:6">
      <c r="B85" s="5">
        <v>17807</v>
      </c>
      <c r="E85" s="1">
        <v>36116</v>
      </c>
      <c r="F85" s="7">
        <v>15</v>
      </c>
    </row>
    <row r="86" spans="2:6">
      <c r="B86" s="5">
        <v>17838</v>
      </c>
      <c r="E86" s="1">
        <v>36216</v>
      </c>
      <c r="F86" s="7">
        <v>14.5</v>
      </c>
    </row>
    <row r="87" spans="2:6">
      <c r="B87" s="5">
        <v>17868</v>
      </c>
      <c r="E87" s="1">
        <v>36250</v>
      </c>
      <c r="F87" s="7">
        <v>14</v>
      </c>
    </row>
    <row r="88" spans="2:6">
      <c r="B88" s="5">
        <v>17899</v>
      </c>
      <c r="E88" s="1">
        <v>36279</v>
      </c>
      <c r="F88" s="7">
        <v>13.5</v>
      </c>
    </row>
    <row r="89" spans="2:6">
      <c r="B89" s="5">
        <v>17930</v>
      </c>
      <c r="E89" s="1">
        <v>36370</v>
      </c>
      <c r="F89" s="7">
        <v>13</v>
      </c>
    </row>
    <row r="90" spans="2:6">
      <c r="B90" s="5">
        <v>17958</v>
      </c>
      <c r="E90" s="1">
        <v>36489</v>
      </c>
      <c r="F90" s="7">
        <v>12.7</v>
      </c>
    </row>
    <row r="91" spans="2:6">
      <c r="B91" s="5">
        <v>17989</v>
      </c>
      <c r="E91" s="1">
        <v>36524</v>
      </c>
      <c r="F91" s="7">
        <v>12.2</v>
      </c>
    </row>
    <row r="92" spans="2:6">
      <c r="B92" s="5">
        <v>18019</v>
      </c>
      <c r="E92" s="1">
        <v>36552</v>
      </c>
      <c r="F92" s="7">
        <v>11.8</v>
      </c>
    </row>
    <row r="93" spans="2:6">
      <c r="B93" s="5">
        <v>18050</v>
      </c>
      <c r="E93" s="1">
        <v>36580</v>
      </c>
      <c r="F93" s="7">
        <v>11.4</v>
      </c>
    </row>
    <row r="94" spans="2:6">
      <c r="B94" s="5">
        <v>18080</v>
      </c>
      <c r="E94" s="1">
        <v>36615</v>
      </c>
      <c r="F94" s="7">
        <v>11.1</v>
      </c>
    </row>
    <row r="95" spans="2:6">
      <c r="B95" s="5">
        <v>18111</v>
      </c>
      <c r="E95" s="1">
        <v>36643</v>
      </c>
      <c r="F95" s="7">
        <v>10.8</v>
      </c>
    </row>
    <row r="96" spans="2:6">
      <c r="B96" s="5">
        <v>18142</v>
      </c>
      <c r="E96" s="1">
        <v>36734</v>
      </c>
      <c r="F96" s="7">
        <v>10.6</v>
      </c>
    </row>
    <row r="97" spans="2:6">
      <c r="B97" s="5">
        <v>18172</v>
      </c>
      <c r="E97" s="1">
        <v>36769</v>
      </c>
      <c r="F97" s="7">
        <v>10.4</v>
      </c>
    </row>
    <row r="98" spans="2:6">
      <c r="B98" s="5">
        <v>18203</v>
      </c>
      <c r="E98" s="1">
        <v>36797</v>
      </c>
      <c r="F98" s="7">
        <v>10.1</v>
      </c>
    </row>
    <row r="99" spans="2:6">
      <c r="B99" s="5">
        <v>18233</v>
      </c>
      <c r="E99" s="1">
        <v>36825</v>
      </c>
      <c r="F99" s="7">
        <v>9.9</v>
      </c>
    </row>
    <row r="100" spans="2:6">
      <c r="B100" s="5">
        <v>18264</v>
      </c>
      <c r="E100" s="1">
        <v>36860</v>
      </c>
      <c r="F100" s="7">
        <v>9.6999999999999993</v>
      </c>
    </row>
    <row r="101" spans="2:6">
      <c r="B101" s="5">
        <v>18295</v>
      </c>
      <c r="E101" s="1">
        <v>36888</v>
      </c>
      <c r="F101" s="7">
        <v>9.5</v>
      </c>
    </row>
    <row r="102" spans="2:6">
      <c r="B102" s="5">
        <v>18323</v>
      </c>
      <c r="E102" s="1">
        <v>36923</v>
      </c>
      <c r="F102" s="7">
        <v>9.1999999999999993</v>
      </c>
    </row>
    <row r="103" spans="2:6">
      <c r="B103" s="5">
        <v>18354</v>
      </c>
      <c r="E103" s="1">
        <v>36951</v>
      </c>
      <c r="F103" s="7">
        <v>9</v>
      </c>
    </row>
    <row r="104" spans="2:6">
      <c r="B104" s="5">
        <v>18384</v>
      </c>
      <c r="E104" s="1">
        <v>36979</v>
      </c>
      <c r="F104" s="7">
        <v>8.6999999999999993</v>
      </c>
    </row>
    <row r="105" spans="2:6">
      <c r="B105" s="5">
        <v>18415</v>
      </c>
      <c r="E105" s="1">
        <v>37042</v>
      </c>
      <c r="F105" s="7">
        <v>8.5</v>
      </c>
    </row>
    <row r="106" spans="2:6">
      <c r="B106" s="5">
        <v>18445</v>
      </c>
      <c r="E106" s="1">
        <v>37063</v>
      </c>
      <c r="F106" s="7">
        <v>8.3000000000000007</v>
      </c>
    </row>
    <row r="107" spans="2:6">
      <c r="B107" s="5">
        <v>18476</v>
      </c>
      <c r="E107" s="1">
        <v>37070</v>
      </c>
      <c r="F107" s="7">
        <v>8</v>
      </c>
    </row>
    <row r="108" spans="2:6">
      <c r="B108" s="5">
        <v>18507</v>
      </c>
      <c r="E108" s="1">
        <v>37098</v>
      </c>
      <c r="F108" s="7">
        <v>7.8</v>
      </c>
    </row>
    <row r="109" spans="2:6">
      <c r="B109" s="5">
        <v>18537</v>
      </c>
      <c r="E109" s="1">
        <v>37196</v>
      </c>
      <c r="F109" s="7">
        <v>7.6</v>
      </c>
    </row>
    <row r="110" spans="2:6">
      <c r="B110" s="5">
        <v>18568</v>
      </c>
      <c r="E110" s="1">
        <v>37224</v>
      </c>
      <c r="F110" s="7">
        <v>7.3</v>
      </c>
    </row>
    <row r="111" spans="2:6">
      <c r="B111" s="5">
        <v>18598</v>
      </c>
      <c r="E111" s="1">
        <v>37250</v>
      </c>
      <c r="F111" s="7">
        <v>5.3</v>
      </c>
    </row>
    <row r="112" spans="2:6">
      <c r="B112" s="5">
        <v>18629</v>
      </c>
      <c r="C112" s="6">
        <v>0</v>
      </c>
      <c r="E112" s="1">
        <v>37318</v>
      </c>
      <c r="F112" s="7">
        <v>5.9</v>
      </c>
    </row>
    <row r="113" spans="2:6">
      <c r="B113" s="5">
        <v>18660</v>
      </c>
      <c r="C113" s="6">
        <v>0</v>
      </c>
      <c r="E113" s="1">
        <v>37372</v>
      </c>
      <c r="F113" s="7">
        <v>6.1</v>
      </c>
    </row>
    <row r="114" spans="2:6">
      <c r="B114" s="5">
        <v>18688</v>
      </c>
      <c r="C114" s="6">
        <v>0</v>
      </c>
      <c r="E114" s="1">
        <v>37407</v>
      </c>
      <c r="F114" s="7">
        <v>7.1</v>
      </c>
    </row>
    <row r="115" spans="2:6">
      <c r="B115" s="5">
        <v>18719</v>
      </c>
      <c r="C115" s="6">
        <v>0</v>
      </c>
      <c r="E115" s="1">
        <v>37420</v>
      </c>
      <c r="F115" s="7">
        <v>8.6</v>
      </c>
    </row>
    <row r="116" spans="2:6">
      <c r="B116" s="5">
        <v>18749</v>
      </c>
      <c r="C116" s="6">
        <v>0</v>
      </c>
      <c r="E116" s="1">
        <v>37435</v>
      </c>
      <c r="F116" s="7">
        <v>10.6</v>
      </c>
    </row>
    <row r="117" spans="2:6">
      <c r="B117" s="5">
        <v>18780</v>
      </c>
      <c r="C117" s="6">
        <v>0</v>
      </c>
      <c r="E117" s="1">
        <v>37616</v>
      </c>
      <c r="F117" s="7">
        <v>10.4</v>
      </c>
    </row>
    <row r="118" spans="2:6">
      <c r="B118" s="5">
        <v>18810</v>
      </c>
      <c r="C118" s="6">
        <v>0</v>
      </c>
      <c r="E118" s="1">
        <v>37707</v>
      </c>
      <c r="F118" s="7">
        <v>10.199999999999999</v>
      </c>
    </row>
    <row r="119" spans="2:6">
      <c r="B119" s="5">
        <v>18841</v>
      </c>
      <c r="C119" s="6">
        <v>0</v>
      </c>
      <c r="E119" s="1">
        <v>37742</v>
      </c>
      <c r="F119" s="7">
        <v>9.9</v>
      </c>
    </row>
    <row r="120" spans="2:6">
      <c r="B120" s="5">
        <v>18872</v>
      </c>
      <c r="C120" s="6">
        <v>100</v>
      </c>
      <c r="E120" s="1">
        <v>37770</v>
      </c>
      <c r="F120" s="7">
        <v>9.5</v>
      </c>
    </row>
    <row r="121" spans="2:6">
      <c r="B121" s="5">
        <v>18902</v>
      </c>
      <c r="C121" s="6">
        <v>103</v>
      </c>
      <c r="E121" s="1">
        <v>37798</v>
      </c>
      <c r="F121" s="7">
        <v>9</v>
      </c>
    </row>
    <row r="122" spans="2:6">
      <c r="B122" s="5">
        <v>18933</v>
      </c>
      <c r="C122" s="6">
        <v>105</v>
      </c>
      <c r="E122" s="1">
        <v>37833</v>
      </c>
      <c r="F122" s="7">
        <v>8.5</v>
      </c>
    </row>
    <row r="123" spans="2:6">
      <c r="B123" s="5">
        <v>18963</v>
      </c>
      <c r="C123" s="6">
        <v>107</v>
      </c>
      <c r="E123" s="1">
        <v>37861</v>
      </c>
      <c r="F123" s="7">
        <v>8</v>
      </c>
    </row>
    <row r="124" spans="2:6">
      <c r="B124" s="5">
        <v>18994</v>
      </c>
      <c r="C124" s="6">
        <v>113</v>
      </c>
      <c r="E124" s="1">
        <v>37889</v>
      </c>
      <c r="F124" s="7">
        <v>7.6</v>
      </c>
    </row>
    <row r="125" spans="2:6">
      <c r="B125" s="5">
        <v>19025</v>
      </c>
      <c r="C125" s="6">
        <v>120</v>
      </c>
      <c r="E125" s="1">
        <v>37924</v>
      </c>
      <c r="F125" s="7">
        <v>7.1</v>
      </c>
    </row>
    <row r="126" spans="2:6">
      <c r="B126" s="5">
        <v>19054</v>
      </c>
      <c r="C126" s="6">
        <v>132</v>
      </c>
      <c r="E126" s="1">
        <v>37952</v>
      </c>
      <c r="F126" s="7">
        <v>6.7</v>
      </c>
    </row>
    <row r="127" spans="2:6">
      <c r="B127" s="5">
        <v>19085</v>
      </c>
      <c r="C127" s="6">
        <v>144</v>
      </c>
      <c r="E127" s="1">
        <v>37987</v>
      </c>
      <c r="F127" s="7">
        <v>6.3</v>
      </c>
    </row>
    <row r="128" spans="2:6">
      <c r="B128" s="5">
        <v>19115</v>
      </c>
      <c r="C128" s="6">
        <v>150</v>
      </c>
      <c r="E128" s="1">
        <v>38015</v>
      </c>
      <c r="F128" s="7">
        <v>6</v>
      </c>
    </row>
    <row r="129" spans="2:6">
      <c r="B129" s="5">
        <v>19146</v>
      </c>
      <c r="C129" s="6">
        <v>157</v>
      </c>
      <c r="E129" s="1">
        <v>38043</v>
      </c>
      <c r="F129" s="7">
        <v>5.8</v>
      </c>
    </row>
    <row r="130" spans="2:6">
      <c r="B130" s="5">
        <v>19176</v>
      </c>
      <c r="C130" s="6">
        <v>162</v>
      </c>
      <c r="E130" s="1">
        <v>38078</v>
      </c>
      <c r="F130" s="7">
        <v>5.6</v>
      </c>
    </row>
    <row r="131" spans="2:6">
      <c r="B131" s="5">
        <v>19207</v>
      </c>
      <c r="C131" s="6">
        <v>165</v>
      </c>
      <c r="E131" s="1">
        <v>38316</v>
      </c>
      <c r="F131" s="7">
        <v>5.4</v>
      </c>
    </row>
    <row r="132" spans="2:6">
      <c r="B132" s="5">
        <v>19238</v>
      </c>
      <c r="C132" s="6">
        <v>169</v>
      </c>
      <c r="E132" s="1">
        <v>38351</v>
      </c>
      <c r="F132" s="7">
        <v>5.2</v>
      </c>
    </row>
    <row r="133" spans="2:6">
      <c r="B133" s="5">
        <v>19268</v>
      </c>
      <c r="C133" s="6">
        <v>173</v>
      </c>
      <c r="E133" s="1">
        <v>38379</v>
      </c>
      <c r="F133" s="7">
        <v>5</v>
      </c>
    </row>
    <row r="134" spans="2:6">
      <c r="B134" s="5">
        <v>19299</v>
      </c>
      <c r="C134" s="6">
        <v>175</v>
      </c>
      <c r="E134" s="1">
        <v>38625</v>
      </c>
      <c r="F134" s="7">
        <v>5.25</v>
      </c>
    </row>
    <row r="135" spans="2:6">
      <c r="B135" s="5">
        <v>19329</v>
      </c>
      <c r="C135" s="6">
        <v>178</v>
      </c>
      <c r="E135" s="1">
        <v>38655</v>
      </c>
      <c r="F135" s="7">
        <v>5.5</v>
      </c>
    </row>
    <row r="136" spans="2:6">
      <c r="B136" s="5">
        <v>19360</v>
      </c>
      <c r="C136" s="6">
        <v>181</v>
      </c>
      <c r="E136" s="1">
        <v>38688</v>
      </c>
      <c r="F136" s="7">
        <v>6</v>
      </c>
    </row>
    <row r="137" spans="2:6">
      <c r="B137" s="5">
        <v>19391</v>
      </c>
      <c r="C137" s="6">
        <v>182</v>
      </c>
      <c r="E137" s="1">
        <v>38744</v>
      </c>
      <c r="F137" s="7">
        <v>6.25</v>
      </c>
    </row>
    <row r="138" spans="2:6">
      <c r="B138" s="5">
        <v>19419</v>
      </c>
      <c r="C138" s="6">
        <v>184</v>
      </c>
      <c r="E138" s="1">
        <v>38809</v>
      </c>
      <c r="F138" s="7">
        <v>6.5</v>
      </c>
    </row>
    <row r="139" spans="2:6">
      <c r="B139" s="5">
        <v>19450</v>
      </c>
      <c r="C139" s="6">
        <v>187</v>
      </c>
      <c r="E139" s="1">
        <v>38835</v>
      </c>
      <c r="F139" s="7">
        <v>6.75</v>
      </c>
    </row>
    <row r="140" spans="2:6">
      <c r="B140" s="5">
        <v>19480</v>
      </c>
      <c r="C140" s="6">
        <v>191</v>
      </c>
      <c r="E140" s="11" t="s">
        <v>11</v>
      </c>
      <c r="F140" s="7">
        <v>7</v>
      </c>
    </row>
    <row r="141" spans="2:6">
      <c r="B141" s="5">
        <v>19511</v>
      </c>
      <c r="C141" s="6">
        <v>197</v>
      </c>
      <c r="E141" s="11">
        <v>39016</v>
      </c>
      <c r="F141" s="7">
        <v>6.75</v>
      </c>
    </row>
    <row r="142" spans="2:6">
      <c r="B142" s="5">
        <v>19541</v>
      </c>
      <c r="C142" s="6">
        <v>200</v>
      </c>
      <c r="E142" s="11" t="s">
        <v>12</v>
      </c>
      <c r="F142" s="7">
        <v>6.5</v>
      </c>
    </row>
    <row r="143" spans="2:6">
      <c r="B143" s="5">
        <v>19572</v>
      </c>
      <c r="C143" s="6">
        <v>201</v>
      </c>
      <c r="E143" s="11">
        <v>39079</v>
      </c>
      <c r="F143" s="7">
        <v>6</v>
      </c>
    </row>
    <row r="144" spans="2:6">
      <c r="B144" s="5">
        <v>19603</v>
      </c>
      <c r="C144" s="6">
        <v>205</v>
      </c>
      <c r="E144" s="11">
        <v>39114</v>
      </c>
      <c r="F144" s="7">
        <v>5.75</v>
      </c>
    </row>
    <row r="145" spans="2:6">
      <c r="B145" s="5">
        <v>19633</v>
      </c>
      <c r="C145" s="6">
        <v>207</v>
      </c>
      <c r="E145" s="11">
        <v>39142</v>
      </c>
      <c r="F145" s="7">
        <v>5.5</v>
      </c>
    </row>
    <row r="146" spans="2:6">
      <c r="B146" s="5">
        <v>19664</v>
      </c>
      <c r="C146" s="6">
        <v>208</v>
      </c>
      <c r="E146" s="11" t="s">
        <v>13</v>
      </c>
      <c r="F146" s="7">
        <v>5.25</v>
      </c>
    </row>
    <row r="147" spans="2:6">
      <c r="B147" s="5">
        <v>19694</v>
      </c>
      <c r="C147" s="6">
        <v>212</v>
      </c>
      <c r="E147" s="11" t="s">
        <v>14</v>
      </c>
      <c r="F147" s="7">
        <v>5</v>
      </c>
    </row>
    <row r="148" spans="2:6">
      <c r="B148" s="5">
        <v>19725</v>
      </c>
      <c r="C148" s="6">
        <v>214</v>
      </c>
      <c r="E148" s="11">
        <v>39292</v>
      </c>
      <c r="F148" s="7">
        <v>5.25</v>
      </c>
    </row>
    <row r="149" spans="2:6">
      <c r="B149" s="5">
        <v>19756</v>
      </c>
      <c r="C149" s="6">
        <v>216</v>
      </c>
      <c r="E149" s="11">
        <v>39325</v>
      </c>
      <c r="F149" s="7">
        <v>5.5</v>
      </c>
    </row>
    <row r="150" spans="2:6">
      <c r="B150" s="5">
        <v>19784</v>
      </c>
      <c r="C150" s="6">
        <v>217</v>
      </c>
      <c r="E150" s="11">
        <v>39444</v>
      </c>
      <c r="F150" s="7">
        <v>5.75</v>
      </c>
    </row>
    <row r="151" spans="2:6">
      <c r="B151" s="5">
        <v>19815</v>
      </c>
      <c r="C151" s="6">
        <v>217</v>
      </c>
      <c r="E151" s="1">
        <v>39506</v>
      </c>
      <c r="F151" s="7">
        <v>5.25</v>
      </c>
    </row>
    <row r="152" spans="2:6">
      <c r="B152" s="5">
        <v>19845</v>
      </c>
      <c r="C152" s="6">
        <v>218</v>
      </c>
      <c r="E152" s="1">
        <v>39534</v>
      </c>
      <c r="F152" s="7">
        <v>4.75</v>
      </c>
    </row>
    <row r="153" spans="2:6">
      <c r="B153" s="5">
        <v>19876</v>
      </c>
      <c r="C153" s="6">
        <v>214</v>
      </c>
      <c r="E153" s="1">
        <v>39598</v>
      </c>
      <c r="F153" s="7">
        <v>5</v>
      </c>
    </row>
    <row r="154" spans="2:6">
      <c r="B154" s="5">
        <v>19906</v>
      </c>
      <c r="C154" s="6">
        <v>217</v>
      </c>
      <c r="E154" s="1">
        <v>39626</v>
      </c>
      <c r="F154" s="7">
        <v>5.25</v>
      </c>
    </row>
    <row r="155" spans="2:6">
      <c r="B155" s="5">
        <v>19937</v>
      </c>
      <c r="C155" s="6">
        <v>222</v>
      </c>
      <c r="E155" s="1">
        <v>39661</v>
      </c>
      <c r="F155" s="7">
        <v>5.5</v>
      </c>
    </row>
    <row r="156" spans="2:6">
      <c r="B156" s="5">
        <v>19968</v>
      </c>
      <c r="C156" s="6">
        <v>227</v>
      </c>
      <c r="E156" s="1">
        <v>39689</v>
      </c>
      <c r="F156" s="7">
        <v>5.75</v>
      </c>
    </row>
    <row r="157" spans="2:6">
      <c r="B157" s="5">
        <v>19998</v>
      </c>
      <c r="C157" s="6">
        <v>227</v>
      </c>
      <c r="E157" s="1">
        <v>39733</v>
      </c>
      <c r="F157" s="7">
        <v>5.25</v>
      </c>
    </row>
    <row r="158" spans="2:6">
      <c r="B158" s="5">
        <v>20029</v>
      </c>
      <c r="C158" s="6">
        <v>228</v>
      </c>
      <c r="E158" s="1">
        <v>39751</v>
      </c>
      <c r="F158" s="7">
        <v>5</v>
      </c>
    </row>
    <row r="159" spans="2:6">
      <c r="B159" s="5">
        <v>20059</v>
      </c>
      <c r="C159" s="6">
        <v>228</v>
      </c>
      <c r="E159" s="1">
        <v>39766</v>
      </c>
      <c r="F159" s="7">
        <v>4.5</v>
      </c>
    </row>
    <row r="160" spans="2:6">
      <c r="B160" s="5">
        <v>20090</v>
      </c>
      <c r="C160" s="6">
        <v>228</v>
      </c>
      <c r="E160" s="1">
        <v>39779</v>
      </c>
      <c r="F160" s="7">
        <v>4</v>
      </c>
    </row>
    <row r="161" spans="2:6">
      <c r="B161" s="5">
        <v>20121</v>
      </c>
      <c r="C161" s="6">
        <v>228</v>
      </c>
      <c r="E161" s="1">
        <v>39814</v>
      </c>
      <c r="F161" s="7">
        <v>3.25</v>
      </c>
    </row>
    <row r="162" spans="2:6">
      <c r="B162" s="5">
        <v>20149</v>
      </c>
      <c r="C162" s="6">
        <v>229</v>
      </c>
      <c r="E162" s="1">
        <v>39842</v>
      </c>
      <c r="F162" s="7">
        <v>2.5</v>
      </c>
    </row>
    <row r="163" spans="2:6">
      <c r="B163" s="5">
        <v>20180</v>
      </c>
      <c r="C163" s="6">
        <v>230</v>
      </c>
      <c r="E163" s="1">
        <v>39870</v>
      </c>
      <c r="F163" s="7">
        <v>2.25</v>
      </c>
    </row>
    <row r="164" spans="2:6">
      <c r="B164" s="5">
        <v>20210</v>
      </c>
      <c r="C164" s="6">
        <v>230</v>
      </c>
      <c r="E164" s="1">
        <v>39898</v>
      </c>
      <c r="F164" s="7">
        <v>2</v>
      </c>
    </row>
    <row r="165" spans="2:6">
      <c r="B165" s="5">
        <v>20241</v>
      </c>
      <c r="C165" s="6">
        <v>232</v>
      </c>
      <c r="E165" s="1">
        <v>40053</v>
      </c>
      <c r="F165" s="7">
        <v>2.25</v>
      </c>
    </row>
    <row r="166" spans="2:6">
      <c r="B166" s="5">
        <v>20271</v>
      </c>
      <c r="C166" s="6">
        <v>233</v>
      </c>
      <c r="E166" s="1">
        <v>40144</v>
      </c>
      <c r="F166" s="7">
        <v>2.5</v>
      </c>
    </row>
    <row r="167" spans="2:6">
      <c r="B167" s="5">
        <v>20302</v>
      </c>
      <c r="C167" s="6">
        <v>231</v>
      </c>
      <c r="E167" s="1">
        <v>40179</v>
      </c>
      <c r="F167" s="7">
        <v>2.75</v>
      </c>
    </row>
    <row r="168" spans="2:6">
      <c r="B168" s="5">
        <v>20333</v>
      </c>
      <c r="C168" s="6">
        <v>239</v>
      </c>
      <c r="E168" s="1">
        <v>40269</v>
      </c>
      <c r="F168" s="7">
        <v>3</v>
      </c>
    </row>
    <row r="169" spans="2:6">
      <c r="B169" s="5">
        <v>20363</v>
      </c>
      <c r="C169" s="6">
        <v>238</v>
      </c>
      <c r="E169" s="1">
        <v>40389</v>
      </c>
      <c r="F169" s="7">
        <v>3.25</v>
      </c>
    </row>
    <row r="170" spans="2:6">
      <c r="B170" s="5">
        <v>20394</v>
      </c>
      <c r="C170" s="6">
        <v>236</v>
      </c>
      <c r="E170" s="1">
        <v>40454</v>
      </c>
      <c r="F170" s="7">
        <v>3.5</v>
      </c>
    </row>
    <row r="171" spans="2:6">
      <c r="B171" s="5">
        <v>20424</v>
      </c>
      <c r="C171" s="6">
        <v>239</v>
      </c>
      <c r="E171" s="1">
        <v>40571</v>
      </c>
      <c r="F171" s="7">
        <v>3.75</v>
      </c>
    </row>
    <row r="172" spans="2:6">
      <c r="B172" s="5">
        <v>20455</v>
      </c>
      <c r="C172" s="6">
        <v>238</v>
      </c>
      <c r="E172" s="1">
        <v>40599</v>
      </c>
      <c r="F172" s="7">
        <v>4</v>
      </c>
    </row>
    <row r="173" spans="2:6">
      <c r="B173" s="5">
        <v>20486</v>
      </c>
      <c r="C173" s="6">
        <v>239</v>
      </c>
      <c r="E173" s="1">
        <v>40634</v>
      </c>
      <c r="F173" s="7">
        <v>4.5</v>
      </c>
    </row>
    <row r="174" spans="2:6">
      <c r="B174" s="5">
        <v>20515</v>
      </c>
      <c r="C174" s="6">
        <v>244</v>
      </c>
      <c r="E174" s="1">
        <v>40690</v>
      </c>
      <c r="F174" s="7">
        <v>4.75</v>
      </c>
    </row>
    <row r="175" spans="2:6">
      <c r="B175" s="5">
        <v>20546</v>
      </c>
      <c r="C175" s="6">
        <v>246</v>
      </c>
      <c r="E175" s="1">
        <v>40818</v>
      </c>
      <c r="F175" s="7">
        <v>4.5</v>
      </c>
    </row>
    <row r="176" spans="2:6">
      <c r="B176" s="5">
        <v>20576</v>
      </c>
      <c r="C176" s="6">
        <v>249</v>
      </c>
      <c r="E176" s="12">
        <v>40878</v>
      </c>
      <c r="F176" s="7">
        <v>4.25</v>
      </c>
    </row>
    <row r="177" spans="2:6">
      <c r="B177" s="5">
        <v>20607</v>
      </c>
      <c r="C177" s="6">
        <v>249</v>
      </c>
      <c r="E177" s="1">
        <v>40934</v>
      </c>
      <c r="F177" s="7">
        <v>4</v>
      </c>
    </row>
    <row r="178" spans="2:6">
      <c r="B178" s="5">
        <v>20637</v>
      </c>
      <c r="C178" s="6">
        <v>244</v>
      </c>
      <c r="E178" s="13">
        <v>41088</v>
      </c>
      <c r="F178" s="7">
        <v>3.75</v>
      </c>
    </row>
    <row r="179" spans="2:6">
      <c r="B179" s="5">
        <v>20668</v>
      </c>
      <c r="C179" s="6">
        <v>247</v>
      </c>
      <c r="E179" s="1">
        <v>41214</v>
      </c>
      <c r="F179" s="7">
        <v>3.5</v>
      </c>
    </row>
    <row r="180" spans="2:6">
      <c r="B180" s="5">
        <v>20699</v>
      </c>
      <c r="C180" s="6">
        <v>260</v>
      </c>
      <c r="E180" s="1">
        <v>41270</v>
      </c>
      <c r="F180" s="7">
        <v>3.25</v>
      </c>
    </row>
    <row r="181" spans="2:6">
      <c r="B181" s="5">
        <v>20729</v>
      </c>
      <c r="C181" s="6">
        <v>259</v>
      </c>
      <c r="E181" s="1">
        <v>41411</v>
      </c>
      <c r="F181" s="7">
        <v>3</v>
      </c>
    </row>
    <row r="182" spans="2:6">
      <c r="B182" s="5">
        <v>20760</v>
      </c>
      <c r="C182" s="6">
        <v>248</v>
      </c>
      <c r="E182" s="1">
        <v>41424</v>
      </c>
      <c r="F182" s="7">
        <v>2.75</v>
      </c>
    </row>
    <row r="183" spans="2:6">
      <c r="B183" s="5">
        <v>20790</v>
      </c>
      <c r="C183" s="6">
        <v>250</v>
      </c>
      <c r="E183" s="1">
        <v>41544</v>
      </c>
      <c r="F183" s="7">
        <v>2.5</v>
      </c>
    </row>
    <row r="184" spans="2:6">
      <c r="B184" s="5">
        <v>20821</v>
      </c>
      <c r="C184" s="6">
        <v>254</v>
      </c>
    </row>
    <row r="185" spans="2:6">
      <c r="B185" s="5">
        <v>20852</v>
      </c>
      <c r="C185" s="6">
        <v>259</v>
      </c>
    </row>
    <row r="186" spans="2:6">
      <c r="B186" s="5">
        <v>20880</v>
      </c>
      <c r="C186" s="6">
        <v>261</v>
      </c>
    </row>
    <row r="187" spans="2:6">
      <c r="B187" s="5">
        <v>20911</v>
      </c>
      <c r="C187" s="6">
        <v>265</v>
      </c>
    </row>
    <row r="188" spans="2:6">
      <c r="B188" s="5">
        <v>20941</v>
      </c>
      <c r="C188" s="6">
        <v>270</v>
      </c>
    </row>
    <row r="189" spans="2:6">
      <c r="B189" s="5">
        <v>20972</v>
      </c>
      <c r="C189" s="6">
        <v>258</v>
      </c>
    </row>
    <row r="190" spans="2:6">
      <c r="B190" s="5">
        <v>21002</v>
      </c>
      <c r="C190" s="6">
        <v>264</v>
      </c>
    </row>
    <row r="191" spans="2:6">
      <c r="B191" s="5">
        <v>21033</v>
      </c>
      <c r="C191" s="6">
        <v>269</v>
      </c>
    </row>
    <row r="192" spans="2:6">
      <c r="B192" s="5">
        <v>21064</v>
      </c>
      <c r="C192" s="6">
        <v>268</v>
      </c>
    </row>
    <row r="193" spans="2:3">
      <c r="B193" s="5">
        <v>21094</v>
      </c>
      <c r="C193" s="6">
        <v>268</v>
      </c>
    </row>
    <row r="194" spans="2:3">
      <c r="B194" s="5">
        <v>21125</v>
      </c>
      <c r="C194" s="6">
        <v>267</v>
      </c>
    </row>
    <row r="195" spans="2:3">
      <c r="B195" s="5">
        <v>21155</v>
      </c>
      <c r="C195" s="6">
        <v>263</v>
      </c>
    </row>
    <row r="196" spans="2:3">
      <c r="B196" s="5">
        <v>21186</v>
      </c>
      <c r="C196" s="6">
        <v>267</v>
      </c>
    </row>
    <row r="197" spans="2:3">
      <c r="B197" s="5">
        <v>21217</v>
      </c>
      <c r="C197" s="6">
        <v>269</v>
      </c>
    </row>
    <row r="198" spans="2:3">
      <c r="B198" s="5">
        <v>21245</v>
      </c>
      <c r="C198" s="6">
        <v>268</v>
      </c>
    </row>
    <row r="199" spans="2:3">
      <c r="B199" s="5">
        <v>21276</v>
      </c>
      <c r="C199" s="6">
        <v>272</v>
      </c>
    </row>
    <row r="200" spans="2:3">
      <c r="B200" s="5">
        <v>21306</v>
      </c>
      <c r="C200" s="6">
        <v>276</v>
      </c>
    </row>
    <row r="201" spans="2:3">
      <c r="B201" s="5">
        <v>21337</v>
      </c>
      <c r="C201" s="6">
        <v>267</v>
      </c>
    </row>
    <row r="202" spans="2:3">
      <c r="B202" s="5">
        <v>21367</v>
      </c>
      <c r="C202" s="6">
        <v>274</v>
      </c>
    </row>
    <row r="203" spans="2:3">
      <c r="B203" s="5">
        <v>21398</v>
      </c>
      <c r="C203" s="6">
        <v>274</v>
      </c>
    </row>
    <row r="204" spans="2:3">
      <c r="B204" s="5">
        <v>21429</v>
      </c>
      <c r="C204" s="6">
        <v>280</v>
      </c>
    </row>
    <row r="205" spans="2:3">
      <c r="B205" s="5">
        <v>21459</v>
      </c>
      <c r="C205" s="6">
        <v>280</v>
      </c>
    </row>
    <row r="206" spans="2:3">
      <c r="B206" s="5">
        <v>21490</v>
      </c>
      <c r="C206" s="6">
        <v>273</v>
      </c>
    </row>
    <row r="207" spans="2:3">
      <c r="B207" s="5">
        <v>21520</v>
      </c>
      <c r="C207" s="6">
        <v>274</v>
      </c>
    </row>
    <row r="208" spans="2:3">
      <c r="B208" s="5">
        <v>21551</v>
      </c>
      <c r="C208" s="6">
        <v>275.3</v>
      </c>
    </row>
    <row r="209" spans="2:3">
      <c r="B209" s="5">
        <v>21582</v>
      </c>
      <c r="C209" s="6">
        <v>277.50240000000002</v>
      </c>
    </row>
    <row r="210" spans="2:3">
      <c r="B210" s="5">
        <v>21610</v>
      </c>
      <c r="C210" s="6">
        <v>277.77769999999998</v>
      </c>
    </row>
    <row r="211" spans="2:3">
      <c r="B211" s="5">
        <v>21641</v>
      </c>
      <c r="C211" s="6">
        <v>276.40120000000002</v>
      </c>
    </row>
    <row r="212" spans="2:3">
      <c r="B212" s="5">
        <v>21671</v>
      </c>
      <c r="C212" s="6">
        <v>287.1379</v>
      </c>
    </row>
    <row r="213" spans="2:3">
      <c r="B213" s="5">
        <v>21702</v>
      </c>
      <c r="C213" s="6">
        <v>273.37290000000002</v>
      </c>
    </row>
    <row r="214" spans="2:3">
      <c r="B214" s="5">
        <v>21732</v>
      </c>
      <c r="C214" s="6">
        <v>269.79399999999998</v>
      </c>
    </row>
    <row r="215" spans="2:3">
      <c r="B215" s="5">
        <v>21763</v>
      </c>
      <c r="C215" s="6">
        <v>269.51870000000002</v>
      </c>
    </row>
    <row r="216" spans="2:3">
      <c r="B216" s="5">
        <v>21794</v>
      </c>
      <c r="C216" s="6">
        <v>275.57530000000003</v>
      </c>
    </row>
    <row r="217" spans="2:3">
      <c r="B217" s="5">
        <v>21824</v>
      </c>
      <c r="C217" s="6">
        <v>280.53070000000002</v>
      </c>
    </row>
    <row r="218" spans="2:3">
      <c r="B218" s="5">
        <v>21855</v>
      </c>
      <c r="C218" s="6">
        <v>281.0813</v>
      </c>
    </row>
    <row r="219" spans="2:3">
      <c r="B219" s="5">
        <v>21885</v>
      </c>
      <c r="C219" s="6">
        <v>279.70479999999998</v>
      </c>
    </row>
    <row r="220" spans="2:3">
      <c r="B220" s="5">
        <v>21916</v>
      </c>
      <c r="C220" s="6">
        <v>278.60359999999997</v>
      </c>
    </row>
    <row r="221" spans="2:3">
      <c r="B221" s="5">
        <v>21947</v>
      </c>
      <c r="C221" s="6">
        <v>279.1542</v>
      </c>
    </row>
    <row r="222" spans="2:3">
      <c r="B222" s="5">
        <v>21976</v>
      </c>
      <c r="C222" s="6">
        <v>281.90719999999999</v>
      </c>
    </row>
    <row r="223" spans="2:3">
      <c r="B223" s="5">
        <v>22007</v>
      </c>
      <c r="C223" s="6">
        <v>278.60359999999997</v>
      </c>
    </row>
    <row r="224" spans="2:3">
      <c r="B224" s="5">
        <v>22037</v>
      </c>
      <c r="C224" s="6">
        <v>284.1096</v>
      </c>
    </row>
    <row r="225" spans="2:3">
      <c r="B225" s="5">
        <v>22068</v>
      </c>
      <c r="C225" s="6">
        <v>277.50240000000002</v>
      </c>
    </row>
    <row r="226" spans="2:3">
      <c r="B226" s="5">
        <v>22098</v>
      </c>
      <c r="C226" s="6">
        <v>278.87889999999999</v>
      </c>
    </row>
    <row r="227" spans="2:3">
      <c r="B227" s="5">
        <v>22129</v>
      </c>
      <c r="C227" s="6">
        <v>279.42950000000002</v>
      </c>
    </row>
    <row r="228" spans="2:3">
      <c r="B228" s="5">
        <v>22160</v>
      </c>
      <c r="C228" s="6">
        <v>286.58730000000003</v>
      </c>
    </row>
    <row r="229" spans="2:3">
      <c r="B229" s="5">
        <v>22190</v>
      </c>
      <c r="C229" s="6">
        <v>292.36860000000001</v>
      </c>
    </row>
    <row r="230" spans="2:3">
      <c r="B230" s="5">
        <v>22221</v>
      </c>
      <c r="C230" s="6">
        <v>291.26740000000001</v>
      </c>
    </row>
    <row r="231" spans="2:3">
      <c r="B231" s="5">
        <v>22251</v>
      </c>
      <c r="C231" s="6">
        <v>289.34030000000001</v>
      </c>
    </row>
    <row r="232" spans="2:3">
      <c r="B232" s="5">
        <v>22282</v>
      </c>
      <c r="C232" s="6">
        <v>295.94749999999999</v>
      </c>
    </row>
    <row r="233" spans="2:3">
      <c r="B233" s="5">
        <v>22313</v>
      </c>
      <c r="C233" s="6">
        <v>293.46980000000002</v>
      </c>
    </row>
    <row r="234" spans="2:3">
      <c r="B234" s="5">
        <v>22341</v>
      </c>
      <c r="C234" s="6">
        <v>294.0204</v>
      </c>
    </row>
    <row r="235" spans="2:3">
      <c r="B235" s="5">
        <v>22372</v>
      </c>
      <c r="C235" s="6">
        <v>293.74509999999998</v>
      </c>
    </row>
    <row r="236" spans="2:3">
      <c r="B236" s="5">
        <v>22402</v>
      </c>
      <c r="C236" s="6">
        <v>314.66789999999997</v>
      </c>
    </row>
    <row r="237" spans="2:3">
      <c r="B237" s="5">
        <v>22433</v>
      </c>
      <c r="C237" s="6">
        <v>303.93119999999999</v>
      </c>
    </row>
    <row r="238" spans="2:3">
      <c r="B238" s="5">
        <v>22463</v>
      </c>
      <c r="C238" s="6">
        <v>297.32400000000001</v>
      </c>
    </row>
    <row r="239" spans="2:3">
      <c r="B239" s="5">
        <v>22494</v>
      </c>
      <c r="C239" s="6">
        <v>294.84629999999999</v>
      </c>
    </row>
    <row r="240" spans="2:3">
      <c r="B240" s="5">
        <v>22525</v>
      </c>
      <c r="C240" s="6">
        <v>304.75709999999998</v>
      </c>
    </row>
    <row r="241" spans="2:3">
      <c r="B241" s="5">
        <v>22555</v>
      </c>
      <c r="C241" s="6">
        <v>308.88659999999999</v>
      </c>
    </row>
    <row r="242" spans="2:3">
      <c r="B242" s="5">
        <v>22586</v>
      </c>
      <c r="C242" s="6">
        <v>311.36430000000001</v>
      </c>
    </row>
    <row r="243" spans="2:3">
      <c r="B243" s="5">
        <v>22616</v>
      </c>
      <c r="C243" s="6">
        <v>315.49380000000002</v>
      </c>
    </row>
    <row r="244" spans="2:3">
      <c r="B244" s="5">
        <v>22647</v>
      </c>
      <c r="C244" s="6">
        <v>316.59500000000003</v>
      </c>
    </row>
    <row r="245" spans="2:3">
      <c r="B245" s="5">
        <v>22678</v>
      </c>
      <c r="C245" s="6">
        <v>318.24680000000001</v>
      </c>
    </row>
    <row r="246" spans="2:3">
      <c r="B246" s="5">
        <v>22706</v>
      </c>
      <c r="C246" s="6">
        <v>325.40460000000002</v>
      </c>
    </row>
    <row r="247" spans="2:3">
      <c r="B247" s="5">
        <v>22737</v>
      </c>
      <c r="C247" s="6">
        <v>331.1859</v>
      </c>
    </row>
    <row r="248" spans="2:3">
      <c r="B248" s="5">
        <v>22767</v>
      </c>
      <c r="C248" s="6">
        <v>327.88229999999999</v>
      </c>
    </row>
    <row r="249" spans="2:3">
      <c r="B249" s="5">
        <v>22798</v>
      </c>
      <c r="C249" s="6">
        <v>323.47750000000002</v>
      </c>
    </row>
    <row r="250" spans="2:3">
      <c r="B250" s="5">
        <v>22828</v>
      </c>
      <c r="C250" s="6">
        <v>326.23050000000001</v>
      </c>
    </row>
    <row r="251" spans="2:3">
      <c r="B251" s="5">
        <v>22859</v>
      </c>
      <c r="C251" s="6">
        <v>330.0847</v>
      </c>
    </row>
    <row r="252" spans="2:3">
      <c r="B252" s="5">
        <v>22890</v>
      </c>
      <c r="C252" s="6">
        <v>337.79309999999998</v>
      </c>
    </row>
    <row r="253" spans="2:3">
      <c r="B253" s="5">
        <v>22920</v>
      </c>
      <c r="C253" s="6">
        <v>341.37200000000001</v>
      </c>
    </row>
    <row r="254" spans="2:3">
      <c r="B254" s="5">
        <v>22951</v>
      </c>
      <c r="C254" s="6">
        <v>343.84969999999998</v>
      </c>
    </row>
    <row r="255" spans="2:3">
      <c r="B255" s="5">
        <v>22981</v>
      </c>
      <c r="C255" s="6">
        <v>347.70389999999998</v>
      </c>
    </row>
    <row r="256" spans="2:3">
      <c r="B256" s="5">
        <v>23012</v>
      </c>
      <c r="C256" s="6">
        <v>347.70389999999998</v>
      </c>
    </row>
    <row r="257" spans="2:3">
      <c r="B257" s="5">
        <v>23043</v>
      </c>
      <c r="C257" s="6">
        <v>347.70389999999998</v>
      </c>
    </row>
    <row r="258" spans="2:3">
      <c r="B258" s="5">
        <v>23071</v>
      </c>
      <c r="C258" s="6">
        <v>347.70389999999998</v>
      </c>
    </row>
    <row r="259" spans="2:3">
      <c r="B259" s="5">
        <v>23102</v>
      </c>
      <c r="C259" s="6">
        <v>343.84969999999998</v>
      </c>
    </row>
    <row r="260" spans="2:3">
      <c r="B260" s="5">
        <v>23132</v>
      </c>
      <c r="C260" s="6">
        <v>355.137</v>
      </c>
    </row>
    <row r="261" spans="2:3">
      <c r="B261" s="5">
        <v>23163</v>
      </c>
      <c r="C261" s="6">
        <v>352.1087</v>
      </c>
    </row>
    <row r="262" spans="2:3">
      <c r="B262" s="5">
        <v>23193</v>
      </c>
      <c r="C262" s="6">
        <v>352.38400000000001</v>
      </c>
    </row>
    <row r="263" spans="2:3">
      <c r="B263" s="5">
        <v>23224</v>
      </c>
      <c r="C263" s="6">
        <v>346.60270000000003</v>
      </c>
    </row>
    <row r="264" spans="2:3">
      <c r="B264" s="5">
        <v>23255</v>
      </c>
      <c r="C264" s="6">
        <v>353.48520000000002</v>
      </c>
    </row>
    <row r="265" spans="2:3">
      <c r="B265" s="5">
        <v>23285</v>
      </c>
      <c r="C265" s="6">
        <v>356.23820000000001</v>
      </c>
    </row>
    <row r="266" spans="2:3">
      <c r="B266" s="5">
        <v>23316</v>
      </c>
      <c r="C266" s="6">
        <v>363.1207</v>
      </c>
    </row>
    <row r="267" spans="2:3">
      <c r="B267" s="5">
        <v>23346</v>
      </c>
      <c r="C267" s="6">
        <v>365.0478</v>
      </c>
    </row>
    <row r="268" spans="2:3">
      <c r="B268" s="5">
        <v>23377</v>
      </c>
      <c r="C268" s="6">
        <v>367.80079999999998</v>
      </c>
    </row>
    <row r="269" spans="2:3">
      <c r="B269" s="5">
        <v>23408</v>
      </c>
      <c r="C269" s="6">
        <v>367.80079999999998</v>
      </c>
    </row>
    <row r="270" spans="2:3">
      <c r="B270" s="5">
        <v>23437</v>
      </c>
      <c r="C270" s="6">
        <v>367.25020000000001</v>
      </c>
    </row>
    <row r="271" spans="2:3">
      <c r="B271" s="5">
        <v>23468</v>
      </c>
      <c r="C271" s="6">
        <v>363.94659999999999</v>
      </c>
    </row>
    <row r="272" spans="2:3">
      <c r="B272" s="5">
        <v>23498</v>
      </c>
      <c r="C272" s="6">
        <v>376.33510000000001</v>
      </c>
    </row>
    <row r="273" spans="2:3">
      <c r="B273" s="5">
        <v>23529</v>
      </c>
      <c r="C273" s="6">
        <v>365.87369999999999</v>
      </c>
    </row>
    <row r="274" spans="2:3">
      <c r="B274" s="5">
        <v>23559</v>
      </c>
      <c r="C274" s="6">
        <v>370.82909999999998</v>
      </c>
    </row>
    <row r="275" spans="2:3">
      <c r="B275" s="5">
        <v>23590</v>
      </c>
      <c r="C275" s="6">
        <v>367.25020000000001</v>
      </c>
    </row>
    <row r="276" spans="2:3">
      <c r="B276" s="5">
        <v>23621</v>
      </c>
      <c r="C276" s="6">
        <v>370.00319999999999</v>
      </c>
    </row>
    <row r="277" spans="2:3">
      <c r="B277" s="5">
        <v>23651</v>
      </c>
      <c r="C277" s="6">
        <v>374.1327</v>
      </c>
    </row>
    <row r="278" spans="2:3">
      <c r="B278" s="5">
        <v>23682</v>
      </c>
      <c r="C278" s="6">
        <v>377.43630000000002</v>
      </c>
    </row>
    <row r="279" spans="2:3">
      <c r="B279" s="5">
        <v>23712</v>
      </c>
      <c r="C279" s="6">
        <v>381.29050000000001</v>
      </c>
    </row>
    <row r="280" spans="2:3">
      <c r="B280" s="5">
        <v>23743</v>
      </c>
      <c r="C280" s="6">
        <v>384.5497767</v>
      </c>
    </row>
    <row r="281" spans="2:3">
      <c r="B281" s="5">
        <v>23774</v>
      </c>
      <c r="C281" s="6">
        <v>386.40392220000001</v>
      </c>
    </row>
    <row r="282" spans="2:3">
      <c r="B282" s="5">
        <v>23802</v>
      </c>
      <c r="C282" s="6">
        <v>394.1913333</v>
      </c>
    </row>
    <row r="283" spans="2:3">
      <c r="B283" s="5">
        <v>23833</v>
      </c>
      <c r="C283" s="6">
        <v>397.52879519999999</v>
      </c>
    </row>
    <row r="284" spans="2:3">
      <c r="B284" s="5">
        <v>23863</v>
      </c>
      <c r="C284" s="6">
        <v>405.68703540000001</v>
      </c>
    </row>
    <row r="285" spans="2:3">
      <c r="B285" s="5">
        <v>23894</v>
      </c>
      <c r="C285" s="6">
        <v>403.8328899</v>
      </c>
    </row>
    <row r="286" spans="2:3">
      <c r="B286" s="5">
        <v>23924</v>
      </c>
      <c r="C286" s="6">
        <v>400.86625709999998</v>
      </c>
    </row>
    <row r="287" spans="2:3">
      <c r="B287" s="5">
        <v>23955</v>
      </c>
      <c r="C287" s="6">
        <v>396.41630789999999</v>
      </c>
    </row>
    <row r="288" spans="2:3">
      <c r="B288" s="5">
        <v>23986</v>
      </c>
      <c r="C288" s="6">
        <v>401.6079153</v>
      </c>
    </row>
    <row r="289" spans="2:3">
      <c r="B289" s="5">
        <v>24016</v>
      </c>
      <c r="C289" s="6">
        <v>405.68703540000001</v>
      </c>
    </row>
    <row r="290" spans="2:3">
      <c r="B290" s="5">
        <v>24047</v>
      </c>
      <c r="C290" s="6">
        <v>407.91201000000001</v>
      </c>
    </row>
    <row r="291" spans="2:3">
      <c r="B291" s="5">
        <v>24077</v>
      </c>
      <c r="C291" s="6">
        <v>408.28283909999999</v>
      </c>
    </row>
    <row r="292" spans="2:3">
      <c r="B292" s="5">
        <v>24108</v>
      </c>
      <c r="C292" s="6">
        <v>413.4744465</v>
      </c>
    </row>
    <row r="293" spans="2:3">
      <c r="B293" s="5">
        <v>24139</v>
      </c>
      <c r="C293" s="6">
        <v>417.92439569999999</v>
      </c>
    </row>
    <row r="294" spans="2:3">
      <c r="B294" s="5">
        <v>24167</v>
      </c>
      <c r="C294" s="6">
        <v>424.97014860000002</v>
      </c>
    </row>
    <row r="295" spans="2:3">
      <c r="B295" s="5">
        <v>24198</v>
      </c>
      <c r="C295" s="6">
        <v>432.7575597</v>
      </c>
    </row>
    <row r="296" spans="2:3">
      <c r="B296" s="5">
        <v>24228</v>
      </c>
      <c r="C296" s="6">
        <v>434.61170520000002</v>
      </c>
    </row>
    <row r="297" spans="2:3">
      <c r="B297" s="5">
        <v>24259</v>
      </c>
      <c r="C297" s="6">
        <v>433.12838879999998</v>
      </c>
    </row>
    <row r="298" spans="2:3">
      <c r="B298" s="5">
        <v>24289</v>
      </c>
      <c r="C298" s="6">
        <v>434.24087609999998</v>
      </c>
    </row>
    <row r="299" spans="2:3">
      <c r="B299" s="5">
        <v>24320</v>
      </c>
      <c r="C299" s="6">
        <v>429.42009780000001</v>
      </c>
    </row>
    <row r="300" spans="2:3">
      <c r="B300" s="5">
        <v>24351</v>
      </c>
      <c r="C300" s="6">
        <v>435.72419250000002</v>
      </c>
    </row>
    <row r="301" spans="2:3">
      <c r="B301" s="5">
        <v>24381</v>
      </c>
      <c r="C301" s="6">
        <v>439.43248349999999</v>
      </c>
    </row>
    <row r="302" spans="2:3">
      <c r="B302" s="5">
        <v>24412</v>
      </c>
      <c r="C302" s="6">
        <v>437.20750889999999</v>
      </c>
    </row>
    <row r="303" spans="2:3">
      <c r="B303" s="5">
        <v>24442</v>
      </c>
      <c r="C303" s="6">
        <v>440.17414170000001</v>
      </c>
    </row>
    <row r="304" spans="2:3">
      <c r="B304" s="5">
        <v>24473</v>
      </c>
      <c r="C304" s="6">
        <v>439.80331260000003</v>
      </c>
    </row>
    <row r="305" spans="2:3">
      <c r="B305" s="5">
        <v>24504</v>
      </c>
      <c r="C305" s="6">
        <v>435.72419250000002</v>
      </c>
    </row>
    <row r="306" spans="2:3">
      <c r="B306" s="5">
        <v>24532</v>
      </c>
      <c r="C306" s="6">
        <v>437.57833799999997</v>
      </c>
    </row>
    <row r="307" spans="2:3">
      <c r="B307" s="5">
        <v>24563</v>
      </c>
      <c r="C307" s="6">
        <v>444.25326180000002</v>
      </c>
    </row>
    <row r="308" spans="2:3">
      <c r="B308" s="5">
        <v>24593</v>
      </c>
      <c r="C308" s="6">
        <v>445.36574910000002</v>
      </c>
    </row>
    <row r="309" spans="2:3">
      <c r="B309" s="5">
        <v>24624</v>
      </c>
      <c r="C309" s="6">
        <v>440.54497079999999</v>
      </c>
    </row>
    <row r="310" spans="2:3">
      <c r="B310" s="5">
        <v>24654</v>
      </c>
      <c r="C310" s="6">
        <v>437.20750889999999</v>
      </c>
    </row>
    <row r="311" spans="2:3">
      <c r="B311" s="5">
        <v>24685</v>
      </c>
      <c r="C311" s="6">
        <v>433.12838879999998</v>
      </c>
    </row>
    <row r="312" spans="2:3">
      <c r="B312" s="5">
        <v>24716</v>
      </c>
      <c r="C312" s="6">
        <v>432.7575597</v>
      </c>
    </row>
    <row r="313" spans="2:3">
      <c r="B313" s="5">
        <v>24746</v>
      </c>
      <c r="C313" s="6">
        <v>436.0950216</v>
      </c>
    </row>
    <row r="314" spans="2:3">
      <c r="B314" s="5">
        <v>24777</v>
      </c>
      <c r="C314" s="6">
        <v>437.94916710000001</v>
      </c>
    </row>
    <row r="315" spans="2:3">
      <c r="B315" s="5">
        <v>24807</v>
      </c>
      <c r="C315" s="6">
        <v>440.91579990000002</v>
      </c>
    </row>
    <row r="316" spans="2:3">
      <c r="B316" s="5">
        <v>24838</v>
      </c>
      <c r="C316" s="6">
        <v>444.99491999999998</v>
      </c>
    </row>
    <row r="317" spans="2:3">
      <c r="B317" s="5">
        <v>24869</v>
      </c>
      <c r="C317" s="6">
        <v>444.6240909</v>
      </c>
    </row>
    <row r="318" spans="2:3">
      <c r="B318" s="5">
        <v>24898</v>
      </c>
      <c r="C318" s="6">
        <v>447.96155279999999</v>
      </c>
    </row>
    <row r="319" spans="2:3">
      <c r="B319" s="5">
        <v>24929</v>
      </c>
      <c r="C319" s="6">
        <v>452.0406729</v>
      </c>
    </row>
    <row r="320" spans="2:3">
      <c r="B320" s="5">
        <v>24959</v>
      </c>
      <c r="C320" s="6">
        <v>451.29901469999999</v>
      </c>
    </row>
    <row r="321" spans="2:3">
      <c r="B321" s="5">
        <v>24990</v>
      </c>
      <c r="C321" s="6">
        <v>446.47823640000001</v>
      </c>
    </row>
    <row r="322" spans="2:3">
      <c r="B322" s="5">
        <v>25020</v>
      </c>
      <c r="C322" s="6">
        <v>447.96155279999999</v>
      </c>
    </row>
    <row r="323" spans="2:3">
      <c r="B323" s="5">
        <v>25051</v>
      </c>
      <c r="C323" s="6">
        <v>443.88243269999998</v>
      </c>
    </row>
    <row r="324" spans="2:3">
      <c r="B324" s="5">
        <v>25082</v>
      </c>
      <c r="C324" s="6">
        <v>445.7365782</v>
      </c>
    </row>
    <row r="325" spans="2:3">
      <c r="B325" s="5">
        <v>25112</v>
      </c>
      <c r="C325" s="6">
        <v>448.70321100000001</v>
      </c>
    </row>
    <row r="326" spans="2:3">
      <c r="B326" s="5">
        <v>25143</v>
      </c>
      <c r="C326" s="6">
        <v>447.59072370000001</v>
      </c>
    </row>
    <row r="327" spans="2:3">
      <c r="B327" s="5">
        <v>25173</v>
      </c>
      <c r="C327" s="6">
        <v>449.44486920000003</v>
      </c>
    </row>
    <row r="328" spans="2:3">
      <c r="B328" s="5">
        <v>25204</v>
      </c>
      <c r="C328" s="6">
        <v>451.66984380000002</v>
      </c>
    </row>
    <row r="329" spans="2:3">
      <c r="B329" s="5">
        <v>25235</v>
      </c>
      <c r="C329" s="6">
        <v>450.55735650000003</v>
      </c>
    </row>
    <row r="330" spans="2:3">
      <c r="B330" s="5">
        <v>25263</v>
      </c>
      <c r="C330" s="6">
        <v>456.86145119999998</v>
      </c>
    </row>
    <row r="331" spans="2:3">
      <c r="B331" s="5">
        <v>25294</v>
      </c>
      <c r="C331" s="6">
        <v>459.82808399999999</v>
      </c>
    </row>
    <row r="332" spans="2:3">
      <c r="B332" s="5">
        <v>25324</v>
      </c>
      <c r="C332" s="6">
        <v>457.23228030000001</v>
      </c>
    </row>
    <row r="333" spans="2:3">
      <c r="B333" s="5">
        <v>25355</v>
      </c>
      <c r="C333" s="6">
        <v>461.68222950000001</v>
      </c>
    </row>
    <row r="334" spans="2:3">
      <c r="B334" s="5">
        <v>25385</v>
      </c>
      <c r="C334" s="6">
        <v>462.05305859999999</v>
      </c>
    </row>
    <row r="335" spans="2:3">
      <c r="B335" s="5">
        <v>25416</v>
      </c>
      <c r="C335" s="6">
        <v>453.1531602</v>
      </c>
    </row>
    <row r="336" spans="2:3">
      <c r="B336" s="5">
        <v>25447</v>
      </c>
      <c r="C336" s="6">
        <v>456.11979300000002</v>
      </c>
    </row>
    <row r="337" spans="2:3">
      <c r="B337" s="5">
        <v>25477</v>
      </c>
      <c r="C337" s="6">
        <v>461.68222950000001</v>
      </c>
    </row>
    <row r="338" spans="2:3">
      <c r="B338" s="5">
        <v>25508</v>
      </c>
      <c r="C338" s="6">
        <v>465.0196914</v>
      </c>
    </row>
    <row r="339" spans="2:3">
      <c r="B339" s="5">
        <v>25538</v>
      </c>
      <c r="C339" s="6">
        <v>466.87383690000001</v>
      </c>
    </row>
    <row r="340" spans="2:3">
      <c r="B340" s="5">
        <v>25569</v>
      </c>
      <c r="C340" s="6">
        <v>465.59633065050002</v>
      </c>
    </row>
    <row r="341" spans="2:3">
      <c r="B341" s="5">
        <v>25600</v>
      </c>
      <c r="C341" s="6">
        <v>467.43119303729998</v>
      </c>
    </row>
    <row r="342" spans="2:3">
      <c r="B342" s="5">
        <v>25628</v>
      </c>
      <c r="C342" s="6">
        <v>472.01834900429998</v>
      </c>
    </row>
    <row r="343" spans="2:3">
      <c r="B343" s="5">
        <v>25659</v>
      </c>
      <c r="C343" s="6">
        <v>475.6880737779</v>
      </c>
    </row>
    <row r="344" spans="2:3">
      <c r="B344" s="5">
        <v>25689</v>
      </c>
      <c r="C344" s="6">
        <v>481.651376535</v>
      </c>
    </row>
    <row r="345" spans="2:3">
      <c r="B345" s="5">
        <v>25720</v>
      </c>
      <c r="C345" s="6">
        <v>480.73394534160002</v>
      </c>
    </row>
    <row r="346" spans="2:3">
      <c r="B346" s="5">
        <v>25750</v>
      </c>
      <c r="C346" s="6">
        <v>478.89908295480001</v>
      </c>
    </row>
    <row r="347" spans="2:3">
      <c r="B347" s="5">
        <v>25781</v>
      </c>
      <c r="C347" s="6">
        <v>481.19266093829998</v>
      </c>
    </row>
    <row r="348" spans="2:3">
      <c r="B348" s="5">
        <v>25812</v>
      </c>
      <c r="C348" s="6">
        <v>500.45871599970002</v>
      </c>
    </row>
    <row r="349" spans="2:3">
      <c r="B349" s="5">
        <v>25842</v>
      </c>
      <c r="C349" s="6">
        <v>510.5504591271</v>
      </c>
    </row>
    <row r="350" spans="2:3">
      <c r="B350" s="5">
        <v>25873</v>
      </c>
      <c r="C350" s="6">
        <v>510.5504591271</v>
      </c>
    </row>
    <row r="351" spans="2:3">
      <c r="B351" s="5">
        <v>25903</v>
      </c>
      <c r="C351" s="6">
        <v>514.22018390070002</v>
      </c>
    </row>
    <row r="352" spans="2:3">
      <c r="B352" s="5">
        <v>25934</v>
      </c>
      <c r="C352" s="6">
        <v>523.39449583470002</v>
      </c>
    </row>
    <row r="353" spans="2:3">
      <c r="B353" s="5">
        <v>25965</v>
      </c>
      <c r="C353" s="6">
        <v>522.93578023800001</v>
      </c>
    </row>
    <row r="354" spans="2:3">
      <c r="B354" s="5">
        <v>25993</v>
      </c>
      <c r="C354" s="6">
        <v>529.81651418850004</v>
      </c>
    </row>
    <row r="355" spans="2:3">
      <c r="B355" s="5">
        <v>26024</v>
      </c>
      <c r="C355" s="6">
        <v>533.94495455879996</v>
      </c>
    </row>
    <row r="356" spans="2:3">
      <c r="B356" s="5">
        <v>26054</v>
      </c>
      <c r="C356" s="6">
        <v>536.69724813899995</v>
      </c>
    </row>
    <row r="357" spans="2:3">
      <c r="B357" s="5">
        <v>26085</v>
      </c>
      <c r="C357" s="6">
        <v>537.61467933239999</v>
      </c>
    </row>
    <row r="358" spans="2:3">
      <c r="B358" s="5">
        <v>26115</v>
      </c>
      <c r="C358" s="6">
        <v>534.8623857522</v>
      </c>
    </row>
    <row r="359" spans="2:3">
      <c r="B359" s="5">
        <v>26146</v>
      </c>
      <c r="C359" s="6">
        <v>537.61467933239999</v>
      </c>
    </row>
    <row r="360" spans="2:3">
      <c r="B360" s="5">
        <v>26177</v>
      </c>
      <c r="C360" s="6">
        <v>555.04587200699996</v>
      </c>
    </row>
    <row r="361" spans="2:3">
      <c r="B361" s="5">
        <v>26207</v>
      </c>
      <c r="C361" s="6">
        <v>566.97247752119995</v>
      </c>
    </row>
    <row r="362" spans="2:3">
      <c r="B362" s="5">
        <v>26238</v>
      </c>
      <c r="C362" s="6">
        <v>576.14678945519995</v>
      </c>
    </row>
    <row r="363" spans="2:3">
      <c r="B363" s="5">
        <v>26268</v>
      </c>
      <c r="C363" s="6">
        <v>583.02752340569998</v>
      </c>
    </row>
    <row r="364" spans="2:3">
      <c r="B364" s="5">
        <v>26299</v>
      </c>
      <c r="C364" s="6">
        <v>591.28440414629995</v>
      </c>
    </row>
    <row r="365" spans="2:3">
      <c r="B365" s="5">
        <v>26330</v>
      </c>
      <c r="C365" s="6">
        <v>588.07339496940006</v>
      </c>
    </row>
    <row r="366" spans="2:3">
      <c r="B366" s="5">
        <v>26359</v>
      </c>
      <c r="C366" s="6">
        <v>600.00000048360005</v>
      </c>
    </row>
    <row r="367" spans="2:3">
      <c r="B367" s="5">
        <v>26390</v>
      </c>
      <c r="C367" s="6">
        <v>606.88073443409996</v>
      </c>
    </row>
    <row r="368" spans="2:3">
      <c r="B368" s="5">
        <v>26420</v>
      </c>
      <c r="C368" s="6">
        <v>613.30275278789998</v>
      </c>
    </row>
    <row r="369" spans="2:3">
      <c r="B369" s="5">
        <v>26451</v>
      </c>
      <c r="C369" s="6">
        <v>604.58715645059999</v>
      </c>
    </row>
    <row r="370" spans="2:3">
      <c r="B370" s="5">
        <v>26481</v>
      </c>
      <c r="C370" s="6">
        <v>608.71559682090003</v>
      </c>
    </row>
    <row r="371" spans="2:3">
      <c r="B371" s="5">
        <v>26512</v>
      </c>
      <c r="C371" s="6">
        <v>611.46789040110002</v>
      </c>
    </row>
    <row r="372" spans="2:3">
      <c r="B372" s="5">
        <v>26543</v>
      </c>
      <c r="C372" s="6">
        <v>620.18348673840001</v>
      </c>
    </row>
    <row r="373" spans="2:3">
      <c r="B373" s="5">
        <v>26573</v>
      </c>
      <c r="C373" s="6">
        <v>634.86238583279999</v>
      </c>
    </row>
    <row r="374" spans="2:3">
      <c r="B374" s="5">
        <v>26604</v>
      </c>
      <c r="C374" s="6">
        <v>645.87156015359994</v>
      </c>
    </row>
    <row r="375" spans="2:3">
      <c r="B375" s="5">
        <v>26634</v>
      </c>
      <c r="C375" s="6">
        <v>655.04587208759995</v>
      </c>
    </row>
    <row r="376" spans="2:3">
      <c r="B376" s="5">
        <v>26665</v>
      </c>
      <c r="C376" s="6">
        <v>667.43119319849995</v>
      </c>
    </row>
    <row r="377" spans="2:3">
      <c r="B377" s="5">
        <v>26696</v>
      </c>
      <c r="C377" s="6">
        <v>673.85321155229997</v>
      </c>
    </row>
    <row r="378" spans="2:3">
      <c r="B378" s="5">
        <v>26724</v>
      </c>
      <c r="C378" s="6">
        <v>690.36697303350002</v>
      </c>
    </row>
    <row r="379" spans="2:3">
      <c r="B379" s="5">
        <v>26755</v>
      </c>
      <c r="C379" s="6">
        <v>716.97247764209999</v>
      </c>
    </row>
    <row r="380" spans="2:3">
      <c r="B380" s="5">
        <v>26785</v>
      </c>
      <c r="C380" s="6">
        <v>727.06422076950003</v>
      </c>
    </row>
    <row r="381" spans="2:3">
      <c r="B381" s="5">
        <v>26816</v>
      </c>
      <c r="C381" s="6">
        <v>729.357798753</v>
      </c>
    </row>
    <row r="382" spans="2:3">
      <c r="B382" s="5">
        <v>26846</v>
      </c>
      <c r="C382" s="6">
        <v>741.74311986390001</v>
      </c>
    </row>
    <row r="383" spans="2:3">
      <c r="B383" s="5">
        <v>26877</v>
      </c>
      <c r="C383" s="6">
        <v>746.33027583089995</v>
      </c>
    </row>
    <row r="384" spans="2:3">
      <c r="B384" s="5">
        <v>26908</v>
      </c>
      <c r="C384" s="6">
        <v>758.71559694179996</v>
      </c>
    </row>
    <row r="385" spans="2:3">
      <c r="B385" s="5">
        <v>26938</v>
      </c>
      <c r="C385" s="6">
        <v>772.47706484280002</v>
      </c>
    </row>
    <row r="386" spans="2:3">
      <c r="B386" s="5">
        <v>26969</v>
      </c>
      <c r="C386" s="6">
        <v>806.42201899860004</v>
      </c>
    </row>
    <row r="387" spans="2:3">
      <c r="B387" s="5">
        <v>26999</v>
      </c>
      <c r="C387" s="6">
        <v>827.98165204350005</v>
      </c>
    </row>
    <row r="388" spans="2:3">
      <c r="B388" s="5">
        <v>27030</v>
      </c>
      <c r="C388" s="6">
        <v>857.33945023230001</v>
      </c>
    </row>
    <row r="389" spans="2:3">
      <c r="B389" s="5">
        <v>27061</v>
      </c>
      <c r="C389" s="6">
        <v>926.60550533399999</v>
      </c>
    </row>
    <row r="390" spans="2:3">
      <c r="B390" s="5">
        <v>27089</v>
      </c>
      <c r="C390" s="6">
        <v>951.3761475558</v>
      </c>
    </row>
    <row r="391" spans="2:3">
      <c r="B391" s="5">
        <v>27120</v>
      </c>
      <c r="C391" s="6">
        <v>977.06422097100005</v>
      </c>
    </row>
    <row r="392" spans="2:3">
      <c r="B392" s="5">
        <v>27150</v>
      </c>
      <c r="C392" s="6">
        <v>1003.2110099829</v>
      </c>
    </row>
    <row r="393" spans="2:3">
      <c r="B393" s="5">
        <v>27181</v>
      </c>
      <c r="C393" s="6">
        <v>1006.4220191598</v>
      </c>
    </row>
    <row r="394" spans="2:3">
      <c r="B394" s="5">
        <v>27211</v>
      </c>
      <c r="C394" s="6">
        <v>1020.1834870608</v>
      </c>
    </row>
    <row r="395" spans="2:3">
      <c r="B395" s="5">
        <v>27242</v>
      </c>
      <c r="C395" s="6">
        <v>1025.2293586245</v>
      </c>
    </row>
    <row r="396" spans="2:3">
      <c r="B396" s="5">
        <v>27273</v>
      </c>
      <c r="C396" s="6">
        <v>1045.4128448793001</v>
      </c>
    </row>
    <row r="397" spans="2:3">
      <c r="B397" s="5">
        <v>27303</v>
      </c>
      <c r="C397" s="6">
        <v>1071.5596338912001</v>
      </c>
    </row>
    <row r="398" spans="2:3">
      <c r="B398" s="5">
        <v>27334</v>
      </c>
      <c r="C398" s="6">
        <v>1196.3302761936</v>
      </c>
    </row>
    <row r="399" spans="2:3">
      <c r="B399" s="5">
        <v>27364</v>
      </c>
      <c r="C399" s="6">
        <v>1293.1192670973001</v>
      </c>
    </row>
    <row r="400" spans="2:3">
      <c r="B400" s="5">
        <v>27395</v>
      </c>
      <c r="C400" s="6">
        <v>1318.3486249158</v>
      </c>
    </row>
    <row r="401" spans="2:3">
      <c r="B401" s="5">
        <v>27426</v>
      </c>
      <c r="C401" s="6">
        <v>1338.0733955738999</v>
      </c>
    </row>
    <row r="402" spans="2:3">
      <c r="B402" s="5">
        <v>27454</v>
      </c>
      <c r="C402" s="6">
        <v>1370.6422029396001</v>
      </c>
    </row>
    <row r="403" spans="2:3">
      <c r="B403" s="5">
        <v>27485</v>
      </c>
      <c r="C403" s="6">
        <v>1394.0366983713</v>
      </c>
    </row>
    <row r="404" spans="2:3">
      <c r="B404" s="5">
        <v>27515</v>
      </c>
      <c r="C404" s="6">
        <v>1413.7614690293999</v>
      </c>
    </row>
    <row r="405" spans="2:3">
      <c r="B405" s="5">
        <v>27546</v>
      </c>
      <c r="C405" s="6">
        <v>1408.7155974657001</v>
      </c>
    </row>
    <row r="406" spans="2:3">
      <c r="B406" s="5">
        <v>27576</v>
      </c>
      <c r="C406" s="6">
        <v>1415.1376158195001</v>
      </c>
    </row>
    <row r="407" spans="2:3">
      <c r="B407" s="5">
        <v>27607</v>
      </c>
      <c r="C407" s="6">
        <v>1415.5963314162</v>
      </c>
    </row>
    <row r="408" spans="2:3">
      <c r="B408" s="5">
        <v>27638</v>
      </c>
      <c r="C408" s="6">
        <v>1444.9541296049999</v>
      </c>
    </row>
    <row r="409" spans="2:3">
      <c r="B409" s="5">
        <v>27668</v>
      </c>
      <c r="C409" s="6">
        <v>1536.2385333483001</v>
      </c>
    </row>
    <row r="410" spans="2:3">
      <c r="B410" s="5">
        <v>27699</v>
      </c>
      <c r="C410" s="6">
        <v>1584.8623865985001</v>
      </c>
    </row>
    <row r="411" spans="2:3">
      <c r="B411" s="5">
        <v>27729</v>
      </c>
      <c r="C411" s="6">
        <v>1597.2477077093999</v>
      </c>
    </row>
    <row r="412" spans="2:3">
      <c r="B412" s="5">
        <v>27760</v>
      </c>
      <c r="C412" s="6">
        <v>1618.8073407543</v>
      </c>
    </row>
    <row r="413" spans="2:3">
      <c r="B413" s="5">
        <v>27791</v>
      </c>
      <c r="C413" s="6">
        <v>1630.2752306718</v>
      </c>
    </row>
    <row r="414" spans="2:3">
      <c r="B414" s="5">
        <v>27820</v>
      </c>
      <c r="C414" s="6">
        <v>1688.9908270494</v>
      </c>
    </row>
    <row r="415" spans="2:3">
      <c r="B415" s="5">
        <v>27851</v>
      </c>
      <c r="C415" s="6">
        <v>1785.7798179531001</v>
      </c>
    </row>
    <row r="416" spans="2:3">
      <c r="B416" s="5">
        <v>27881</v>
      </c>
      <c r="C416" s="6">
        <v>1823.8532124792</v>
      </c>
    </row>
    <row r="417" spans="2:3">
      <c r="B417" s="5">
        <v>27912</v>
      </c>
      <c r="C417" s="6">
        <v>1827.5229372527999</v>
      </c>
    </row>
    <row r="418" spans="2:3">
      <c r="B418" s="5">
        <v>27942</v>
      </c>
      <c r="C418" s="6">
        <v>1920.6422033829001</v>
      </c>
    </row>
    <row r="419" spans="2:3">
      <c r="B419" s="5">
        <v>27973</v>
      </c>
      <c r="C419" s="6">
        <v>1944.0366988146</v>
      </c>
    </row>
    <row r="420" spans="2:3">
      <c r="B420" s="5">
        <v>28004</v>
      </c>
      <c r="C420" s="6">
        <v>1988.5321116944999</v>
      </c>
    </row>
    <row r="421" spans="2:3">
      <c r="B421" s="5">
        <v>28034</v>
      </c>
      <c r="C421" s="6">
        <v>2055.045873216</v>
      </c>
    </row>
    <row r="422" spans="2:3">
      <c r="B422" s="5">
        <v>28065</v>
      </c>
      <c r="C422" s="6">
        <v>2146.7889925559998</v>
      </c>
    </row>
    <row r="423" spans="2:3">
      <c r="B423" s="5">
        <v>28095</v>
      </c>
      <c r="C423" s="6">
        <v>2204.5871577401999</v>
      </c>
    </row>
    <row r="424" spans="2:3">
      <c r="B424" s="5">
        <v>28126</v>
      </c>
      <c r="C424" s="6">
        <v>2199.3541302130502</v>
      </c>
    </row>
    <row r="425" spans="2:3">
      <c r="B425" s="5">
        <v>28157</v>
      </c>
      <c r="C425" s="6">
        <v>2220.10275408298</v>
      </c>
    </row>
    <row r="426" spans="2:3">
      <c r="B426" s="5">
        <v>28185</v>
      </c>
      <c r="C426" s="6">
        <v>2263.4862403564798</v>
      </c>
    </row>
    <row r="427" spans="2:3">
      <c r="B427" s="5">
        <v>28216</v>
      </c>
      <c r="C427" s="6">
        <v>2318.18715783176</v>
      </c>
    </row>
    <row r="428" spans="2:3">
      <c r="B428" s="5">
        <v>28246</v>
      </c>
      <c r="C428" s="6">
        <v>2372.8880753070398</v>
      </c>
    </row>
    <row r="429" spans="2:3">
      <c r="B429" s="5">
        <v>28277</v>
      </c>
      <c r="C429" s="6">
        <v>2429.4752313159602</v>
      </c>
    </row>
    <row r="430" spans="2:3">
      <c r="B430" s="5">
        <v>28307</v>
      </c>
      <c r="C430" s="6">
        <v>2465.3137634549298</v>
      </c>
    </row>
    <row r="431" spans="2:3">
      <c r="B431" s="5">
        <v>28338</v>
      </c>
      <c r="C431" s="6">
        <v>2561.5119286700801</v>
      </c>
    </row>
    <row r="432" spans="2:3">
      <c r="B432" s="5">
        <v>28369</v>
      </c>
      <c r="C432" s="6">
        <v>2659.5963324188601</v>
      </c>
    </row>
    <row r="433" spans="2:3">
      <c r="B433" s="5">
        <v>28399</v>
      </c>
      <c r="C433" s="6">
        <v>2755.79449763401</v>
      </c>
    </row>
    <row r="434" spans="2:3">
      <c r="B434" s="5">
        <v>28430</v>
      </c>
      <c r="C434" s="6">
        <v>3082.1137639520698</v>
      </c>
    </row>
    <row r="435" spans="2:3">
      <c r="B435" s="5">
        <v>28460</v>
      </c>
      <c r="C435" s="6">
        <v>3142.47339702825</v>
      </c>
    </row>
    <row r="436" spans="2:3">
      <c r="B436" s="5">
        <v>28491</v>
      </c>
      <c r="C436" s="6">
        <v>3214.1504613062002</v>
      </c>
    </row>
    <row r="437" spans="2:3">
      <c r="B437" s="5">
        <v>28522</v>
      </c>
      <c r="C437" s="6">
        <v>3265.0789017142201</v>
      </c>
    </row>
    <row r="438" spans="2:3">
      <c r="B438" s="5">
        <v>28550</v>
      </c>
      <c r="C438" s="6">
        <v>3385.7981678665701</v>
      </c>
    </row>
    <row r="439" spans="2:3">
      <c r="B439" s="5">
        <v>28581</v>
      </c>
      <c r="C439" s="6">
        <v>3572.5357826959798</v>
      </c>
    </row>
    <row r="440" spans="2:3">
      <c r="B440" s="5">
        <v>28611</v>
      </c>
      <c r="C440" s="6">
        <v>3638.55413137304</v>
      </c>
    </row>
    <row r="441" spans="2:3">
      <c r="B441" s="5">
        <v>28642</v>
      </c>
      <c r="C441" s="6">
        <v>3710.2311956509998</v>
      </c>
    </row>
    <row r="442" spans="2:3">
      <c r="B442" s="5">
        <v>28672</v>
      </c>
      <c r="C442" s="6">
        <v>3798.88440673163</v>
      </c>
    </row>
    <row r="443" spans="2:3">
      <c r="B443" s="5">
        <v>28703</v>
      </c>
      <c r="C443" s="6">
        <v>3889.4238563458798</v>
      </c>
    </row>
    <row r="444" spans="2:3">
      <c r="B444" s="5">
        <v>28734</v>
      </c>
      <c r="C444" s="6">
        <v>4006.3706454309699</v>
      </c>
    </row>
    <row r="445" spans="2:3">
      <c r="B445" s="5">
        <v>28764</v>
      </c>
      <c r="C445" s="6">
        <v>4236.4917465338804</v>
      </c>
    </row>
    <row r="446" spans="2:3">
      <c r="B446" s="5">
        <v>28795</v>
      </c>
      <c r="C446" s="6">
        <v>4500.5651412421303</v>
      </c>
    </row>
    <row r="447" spans="2:3">
      <c r="B447" s="5">
        <v>28825</v>
      </c>
      <c r="C447" s="6">
        <v>4655.2367009998297</v>
      </c>
    </row>
    <row r="448" spans="2:3">
      <c r="B448" s="5">
        <v>28856</v>
      </c>
      <c r="C448" s="6">
        <v>4885.3578021027397</v>
      </c>
    </row>
    <row r="449" spans="2:3">
      <c r="B449" s="5">
        <v>28887</v>
      </c>
      <c r="C449" s="6">
        <v>5004.1908297214504</v>
      </c>
    </row>
    <row r="450" spans="2:3">
      <c r="B450" s="5">
        <v>28915</v>
      </c>
      <c r="C450" s="6">
        <v>5285.2403712323803</v>
      </c>
    </row>
    <row r="451" spans="2:3">
      <c r="B451" s="5">
        <v>28946</v>
      </c>
      <c r="C451" s="6">
        <v>5743.5963349045696</v>
      </c>
    </row>
    <row r="452" spans="2:3">
      <c r="B452" s="5">
        <v>28976</v>
      </c>
      <c r="C452" s="6">
        <v>6017.1009222809798</v>
      </c>
    </row>
    <row r="453" spans="2:3">
      <c r="B453" s="5">
        <v>29007</v>
      </c>
      <c r="C453" s="6">
        <v>6230.2458765812098</v>
      </c>
    </row>
    <row r="454" spans="2:3">
      <c r="B454" s="5">
        <v>29037</v>
      </c>
      <c r="C454" s="6">
        <v>6573.5412897019396</v>
      </c>
    </row>
    <row r="455" spans="2:3">
      <c r="B455" s="5">
        <v>29068</v>
      </c>
      <c r="C455" s="6">
        <v>7124.3229415220203</v>
      </c>
    </row>
    <row r="456" spans="2:3">
      <c r="B456" s="5">
        <v>29099</v>
      </c>
      <c r="C456" s="6">
        <v>7693.9669786783998</v>
      </c>
    </row>
    <row r="457" spans="2:3">
      <c r="B457" s="5">
        <v>29129</v>
      </c>
      <c r="C457" s="6">
        <v>8295.6770709065004</v>
      </c>
    </row>
    <row r="458" spans="2:3">
      <c r="B458" s="5">
        <v>29160</v>
      </c>
      <c r="C458" s="6">
        <v>9102.9871633003095</v>
      </c>
    </row>
    <row r="459" spans="2:3">
      <c r="B459" s="5">
        <v>29190</v>
      </c>
      <c r="C459" s="6">
        <v>9840.5064299498008</v>
      </c>
    </row>
    <row r="460" spans="2:3">
      <c r="B460" s="5">
        <v>29221</v>
      </c>
      <c r="C460" s="6">
        <v>10561.0495497966</v>
      </c>
    </row>
    <row r="461" spans="2:3">
      <c r="B461" s="5">
        <v>29252</v>
      </c>
      <c r="C461" s="6">
        <v>11081.6513850786</v>
      </c>
    </row>
    <row r="462" spans="2:3">
      <c r="B462" s="5">
        <v>29281</v>
      </c>
      <c r="C462" s="6">
        <v>11647.522945167701</v>
      </c>
    </row>
    <row r="463" spans="2:3">
      <c r="B463" s="5">
        <v>29312</v>
      </c>
      <c r="C463" s="6">
        <v>12835.853221354801</v>
      </c>
    </row>
    <row r="464" spans="2:3">
      <c r="B464" s="5">
        <v>29342</v>
      </c>
      <c r="C464" s="6">
        <v>14050.5908370128</v>
      </c>
    </row>
    <row r="465" spans="2:3">
      <c r="B465" s="5">
        <v>29373</v>
      </c>
      <c r="C465" s="6">
        <v>14699.4568925817</v>
      </c>
    </row>
    <row r="466" spans="2:3">
      <c r="B466" s="5">
        <v>29403</v>
      </c>
      <c r="C466" s="6">
        <v>15342.6642325496</v>
      </c>
    </row>
    <row r="467" spans="2:3">
      <c r="B467" s="5">
        <v>29434</v>
      </c>
      <c r="C467" s="6">
        <v>16608.330288615602</v>
      </c>
    </row>
    <row r="468" spans="2:3">
      <c r="B468" s="5">
        <v>29465</v>
      </c>
      <c r="C468" s="6">
        <v>17815.5229501391</v>
      </c>
    </row>
    <row r="469" spans="2:3">
      <c r="B469" s="5">
        <v>29495</v>
      </c>
      <c r="C469" s="6">
        <v>19775.324786581099</v>
      </c>
    </row>
    <row r="470" spans="2:3">
      <c r="B470" s="5">
        <v>29526</v>
      </c>
      <c r="C470" s="6">
        <v>21629.497265139798</v>
      </c>
    </row>
    <row r="471" spans="2:3">
      <c r="B471" s="5">
        <v>29556</v>
      </c>
      <c r="C471" s="6">
        <v>22923.456899210199</v>
      </c>
    </row>
    <row r="472" spans="2:3">
      <c r="B472" s="5">
        <v>29587</v>
      </c>
      <c r="C472" s="6">
        <v>24598.697017991599</v>
      </c>
    </row>
    <row r="473" spans="2:3">
      <c r="B473" s="5">
        <v>29618</v>
      </c>
      <c r="C473" s="6">
        <v>25953.042692477698</v>
      </c>
    </row>
    <row r="474" spans="2:3">
      <c r="B474" s="5">
        <v>29646</v>
      </c>
      <c r="C474" s="6">
        <v>27197.1509283429</v>
      </c>
    </row>
    <row r="475" spans="2:3">
      <c r="B475" s="5">
        <v>29677</v>
      </c>
      <c r="C475" s="6">
        <v>30094.820743522399</v>
      </c>
    </row>
    <row r="476" spans="2:3">
      <c r="B476" s="5">
        <v>29707</v>
      </c>
      <c r="C476" s="6">
        <v>31102.705896628398</v>
      </c>
    </row>
    <row r="477" spans="2:3">
      <c r="B477" s="5">
        <v>29738</v>
      </c>
      <c r="C477" s="6">
        <v>31953.108994561499</v>
      </c>
    </row>
    <row r="478" spans="2:3">
      <c r="B478" s="5">
        <v>29768</v>
      </c>
      <c r="C478" s="6">
        <v>33890.138273187004</v>
      </c>
    </row>
    <row r="479" spans="2:3">
      <c r="B479" s="5">
        <v>29799</v>
      </c>
      <c r="C479" s="6">
        <v>35212.987536638502</v>
      </c>
    </row>
    <row r="480" spans="2:3">
      <c r="B480" s="5">
        <v>29830</v>
      </c>
      <c r="C480" s="6">
        <v>38079.160940783499</v>
      </c>
    </row>
    <row r="481" spans="2:3">
      <c r="B481" s="5">
        <v>29860</v>
      </c>
      <c r="C481" s="6">
        <v>41512.269743550598</v>
      </c>
    </row>
    <row r="482" spans="2:3">
      <c r="B482" s="5">
        <v>29891</v>
      </c>
      <c r="C482" s="6">
        <v>43921.745187694498</v>
      </c>
    </row>
    <row r="483" spans="2:3">
      <c r="B483" s="5">
        <v>29921</v>
      </c>
      <c r="C483" s="6">
        <v>46189.486782182801</v>
      </c>
    </row>
    <row r="484" spans="2:3">
      <c r="B484" s="5">
        <v>29952</v>
      </c>
      <c r="C484" s="6">
        <v>50032.048928399199</v>
      </c>
    </row>
    <row r="485" spans="2:3">
      <c r="B485" s="5">
        <v>29983</v>
      </c>
      <c r="C485" s="6">
        <v>52882.474127026901</v>
      </c>
    </row>
    <row r="486" spans="2:3">
      <c r="B486" s="5">
        <v>30011</v>
      </c>
      <c r="C486" s="6">
        <v>55559.669064964502</v>
      </c>
    </row>
    <row r="487" spans="2:3">
      <c r="B487" s="5">
        <v>30042</v>
      </c>
      <c r="C487" s="6">
        <v>61480.994339461897</v>
      </c>
    </row>
    <row r="488" spans="2:3">
      <c r="B488" s="5">
        <v>30072</v>
      </c>
      <c r="C488" s="6">
        <v>65307.808280161</v>
      </c>
    </row>
    <row r="489" spans="2:3">
      <c r="B489" s="5">
        <v>30103</v>
      </c>
      <c r="C489" s="6">
        <v>69244.859659480993</v>
      </c>
    </row>
    <row r="490" spans="2:3">
      <c r="B490" s="5">
        <v>30133</v>
      </c>
      <c r="C490" s="6">
        <v>75622.882893979506</v>
      </c>
    </row>
    <row r="491" spans="2:3">
      <c r="B491" s="5">
        <v>30164</v>
      </c>
      <c r="C491" s="6">
        <v>81575.704579511395</v>
      </c>
    </row>
    <row r="492" spans="2:3">
      <c r="B492" s="5">
        <v>30195</v>
      </c>
      <c r="C492" s="6">
        <v>87764.749347802601</v>
      </c>
    </row>
    <row r="493" spans="2:3">
      <c r="B493" s="5">
        <v>30225</v>
      </c>
      <c r="C493" s="6">
        <v>95134.909529889701</v>
      </c>
    </row>
    <row r="494" spans="2:3">
      <c r="B494" s="5">
        <v>30256</v>
      </c>
      <c r="C494" s="6">
        <v>101308.20609266299</v>
      </c>
    </row>
    <row r="495" spans="2:3">
      <c r="B495" s="5">
        <v>30286</v>
      </c>
      <c r="C495" s="6">
        <v>106930.315462332</v>
      </c>
    </row>
    <row r="496" spans="2:3">
      <c r="B496" s="5">
        <v>30317</v>
      </c>
      <c r="C496" s="6">
        <v>116001.281840286</v>
      </c>
    </row>
    <row r="497" spans="2:3">
      <c r="B497" s="5">
        <v>30348</v>
      </c>
      <c r="C497" s="6">
        <v>123040.72970651</v>
      </c>
    </row>
    <row r="498" spans="2:3">
      <c r="B498" s="5">
        <v>30376</v>
      </c>
      <c r="C498" s="6">
        <v>129985.68833963</v>
      </c>
    </row>
    <row r="499" spans="2:3">
      <c r="B499" s="5">
        <v>30407</v>
      </c>
      <c r="C499" s="6">
        <v>147229.973381052</v>
      </c>
    </row>
    <row r="500" spans="2:3">
      <c r="B500" s="5">
        <v>30437</v>
      </c>
      <c r="C500" s="6">
        <v>155356.047427969</v>
      </c>
    </row>
    <row r="501" spans="2:3">
      <c r="B501" s="5">
        <v>30468</v>
      </c>
      <c r="C501" s="6">
        <v>160946.66038660301</v>
      </c>
    </row>
    <row r="502" spans="2:3">
      <c r="B502" s="5">
        <v>30498</v>
      </c>
      <c r="C502" s="6">
        <v>171009.76371214501</v>
      </c>
    </row>
    <row r="503" spans="2:3">
      <c r="B503" s="5">
        <v>30529</v>
      </c>
      <c r="C503" s="6">
        <v>183261.867604589</v>
      </c>
    </row>
    <row r="504" spans="2:3">
      <c r="B504" s="5">
        <v>30560</v>
      </c>
      <c r="C504" s="6">
        <v>199734.49057566401</v>
      </c>
    </row>
    <row r="505" spans="2:3">
      <c r="B505" s="5">
        <v>30590</v>
      </c>
      <c r="C505" s="6">
        <v>241813.69571783699</v>
      </c>
    </row>
    <row r="506" spans="2:3">
      <c r="B506" s="5">
        <v>30621</v>
      </c>
      <c r="C506" s="6">
        <v>278507.01457310002</v>
      </c>
    </row>
    <row r="507" spans="2:3">
      <c r="B507" s="5">
        <v>30651</v>
      </c>
      <c r="C507" s="6">
        <v>310838.080500076</v>
      </c>
    </row>
    <row r="508" spans="2:3">
      <c r="B508" s="5">
        <v>30682</v>
      </c>
      <c r="C508" s="6">
        <v>357216.54574846698</v>
      </c>
    </row>
    <row r="509" spans="2:3">
      <c r="B509" s="5">
        <v>30713</v>
      </c>
      <c r="C509" s="6">
        <v>399972.92372788198</v>
      </c>
    </row>
    <row r="510" spans="2:3">
      <c r="B510" s="5">
        <v>30742</v>
      </c>
      <c r="C510" s="6">
        <v>442634.81247419398</v>
      </c>
    </row>
    <row r="511" spans="2:3">
      <c r="B511" s="5">
        <v>30773</v>
      </c>
      <c r="C511" s="6">
        <v>533816.92241924698</v>
      </c>
    </row>
    <row r="512" spans="2:3">
      <c r="B512" s="5">
        <v>30803</v>
      </c>
      <c r="C512" s="6">
        <v>610132.72635598702</v>
      </c>
    </row>
    <row r="513" spans="2:3">
      <c r="B513" s="5">
        <v>30834</v>
      </c>
      <c r="C513" s="6">
        <v>691613.94170239405</v>
      </c>
    </row>
    <row r="514" spans="2:3">
      <c r="B514" s="5">
        <v>30864</v>
      </c>
      <c r="C514" s="6">
        <v>777032.20842812199</v>
      </c>
    </row>
    <row r="515" spans="2:3">
      <c r="B515" s="5">
        <v>30895</v>
      </c>
      <c r="C515" s="6">
        <v>905033.622872576</v>
      </c>
    </row>
    <row r="516" spans="2:3">
      <c r="B516" s="5">
        <v>30926</v>
      </c>
      <c r="C516" s="6">
        <v>1098437.3348302899</v>
      </c>
    </row>
    <row r="517" spans="2:3">
      <c r="B517" s="5">
        <v>30956</v>
      </c>
      <c r="C517" s="6">
        <v>1365778.87169164</v>
      </c>
    </row>
    <row r="518" spans="2:3">
      <c r="B518" s="5">
        <v>30987</v>
      </c>
      <c r="C518" s="6">
        <v>1632679.4587985</v>
      </c>
    </row>
    <row r="519" spans="2:3">
      <c r="B519" s="5">
        <v>31017</v>
      </c>
      <c r="C519" s="6">
        <v>1693688.0069724501</v>
      </c>
    </row>
    <row r="520" spans="2:3">
      <c r="B520" s="5">
        <v>31048</v>
      </c>
      <c r="C520" s="6">
        <v>1782696.86455611</v>
      </c>
    </row>
    <row r="521" spans="2:3">
      <c r="B521" s="5">
        <v>31079</v>
      </c>
      <c r="C521" s="6">
        <v>2023644.4089705001</v>
      </c>
    </row>
    <row r="522" spans="2:3">
      <c r="B522" s="5">
        <v>31107</v>
      </c>
      <c r="C522" s="6">
        <v>2267741.5944883502</v>
      </c>
    </row>
    <row r="523" spans="2:3">
      <c r="B523" s="5">
        <v>31138</v>
      </c>
      <c r="C523" s="6">
        <v>2707116.5284204599</v>
      </c>
    </row>
    <row r="524" spans="2:3">
      <c r="B524" s="5">
        <v>31168</v>
      </c>
      <c r="C524" s="6">
        <v>2891370.5329726399</v>
      </c>
    </row>
    <row r="525" spans="2:3">
      <c r="B525" s="5">
        <v>31199</v>
      </c>
      <c r="C525" s="6">
        <v>3322871.3641461199</v>
      </c>
    </row>
    <row r="526" spans="2:3">
      <c r="B526" s="5">
        <v>31229</v>
      </c>
      <c r="C526" s="6">
        <v>4236267.2841483699</v>
      </c>
    </row>
    <row r="527" spans="2:3">
      <c r="B527" s="5">
        <v>31260</v>
      </c>
      <c r="C527" s="6">
        <v>4401623.4420798104</v>
      </c>
    </row>
    <row r="528" spans="2:3">
      <c r="B528" s="5">
        <v>31291</v>
      </c>
      <c r="C528" s="6">
        <v>4535483.1889767004</v>
      </c>
    </row>
    <row r="529" spans="2:3">
      <c r="B529" s="5">
        <v>31321</v>
      </c>
      <c r="C529" s="6">
        <v>4746509.14290825</v>
      </c>
    </row>
    <row r="530" spans="2:3">
      <c r="B530" s="5">
        <v>31352</v>
      </c>
      <c r="C530" s="6">
        <v>4768556.6306324396</v>
      </c>
    </row>
    <row r="531" spans="2:3">
      <c r="B531" s="5">
        <v>31382</v>
      </c>
      <c r="C531" s="6">
        <v>4829974.6321498398</v>
      </c>
    </row>
    <row r="532" spans="2:3">
      <c r="B532" s="5">
        <v>31413</v>
      </c>
      <c r="C532" s="6">
        <v>4765800.6946669202</v>
      </c>
    </row>
    <row r="533" spans="2:3">
      <c r="B533" s="5">
        <v>31444</v>
      </c>
      <c r="C533" s="6">
        <v>4843754.31197746</v>
      </c>
    </row>
    <row r="534" spans="2:3">
      <c r="B534" s="5">
        <v>31472</v>
      </c>
      <c r="C534" s="6">
        <v>4918164.5830466002</v>
      </c>
    </row>
    <row r="535" spans="2:3">
      <c r="B535" s="5">
        <v>31503</v>
      </c>
      <c r="C535" s="6">
        <v>5081158.5101504503</v>
      </c>
    </row>
    <row r="536" spans="2:3">
      <c r="B536" s="5">
        <v>31533</v>
      </c>
      <c r="C536" s="6">
        <v>5162655.4737023804</v>
      </c>
    </row>
    <row r="537" spans="2:3">
      <c r="B537" s="5">
        <v>31564</v>
      </c>
      <c r="C537" s="6">
        <v>5247695.7834956897</v>
      </c>
    </row>
    <row r="538" spans="2:3">
      <c r="B538" s="5">
        <v>31594</v>
      </c>
      <c r="C538" s="6">
        <v>5247695.7834956897</v>
      </c>
    </row>
    <row r="539" spans="2:3">
      <c r="B539" s="5">
        <v>31625</v>
      </c>
      <c r="C539" s="6">
        <v>5304389.3233578997</v>
      </c>
    </row>
    <row r="540" spans="2:3">
      <c r="B540" s="5">
        <v>31656</v>
      </c>
      <c r="C540" s="6">
        <v>5407146.3643581504</v>
      </c>
    </row>
    <row r="541" spans="2:3">
      <c r="B541" s="5">
        <v>31686</v>
      </c>
      <c r="C541" s="6">
        <v>5534706.8290481204</v>
      </c>
    </row>
    <row r="542" spans="2:3">
      <c r="B542" s="5">
        <v>31717</v>
      </c>
      <c r="C542" s="6">
        <v>5694157.4099105904</v>
      </c>
    </row>
    <row r="543" spans="2:3">
      <c r="B543" s="5">
        <v>31747</v>
      </c>
      <c r="C543" s="6">
        <v>5779197.7197038997</v>
      </c>
    </row>
    <row r="544" spans="2:3">
      <c r="B544" s="5">
        <v>31778</v>
      </c>
      <c r="C544" s="6">
        <v>5903214.8381524803</v>
      </c>
    </row>
    <row r="545" spans="2:3">
      <c r="B545" s="5">
        <v>31809</v>
      </c>
      <c r="C545" s="6">
        <v>5959908.3780146902</v>
      </c>
    </row>
    <row r="546" spans="2:3">
      <c r="B546" s="5">
        <v>31837</v>
      </c>
      <c r="C546" s="6">
        <v>6037861.9953252301</v>
      </c>
    </row>
    <row r="547" spans="2:3">
      <c r="B547" s="5">
        <v>31868</v>
      </c>
      <c r="C547" s="6">
        <v>6172509.1524979696</v>
      </c>
    </row>
    <row r="548" spans="2:3">
      <c r="B548" s="5">
        <v>31898</v>
      </c>
      <c r="C548" s="6">
        <v>6211485.9611532399</v>
      </c>
    </row>
    <row r="549" spans="2:3">
      <c r="B549" s="5">
        <v>31929</v>
      </c>
      <c r="C549" s="6">
        <v>6271722.8472568402</v>
      </c>
    </row>
    <row r="550" spans="2:3">
      <c r="B550" s="5">
        <v>31959</v>
      </c>
      <c r="C550" s="6">
        <v>6285896.2322223904</v>
      </c>
    </row>
    <row r="551" spans="2:3">
      <c r="B551" s="5">
        <v>31990</v>
      </c>
      <c r="C551" s="6">
        <v>6363849.8495329302</v>
      </c>
    </row>
    <row r="552" spans="2:3">
      <c r="B552" s="5">
        <v>32021</v>
      </c>
      <c r="C552" s="6">
        <v>6424086.7356365304</v>
      </c>
    </row>
    <row r="553" spans="2:3">
      <c r="B553" s="5">
        <v>32051</v>
      </c>
      <c r="C553" s="6">
        <v>6523300.4303953899</v>
      </c>
    </row>
    <row r="554" spans="2:3">
      <c r="B554" s="5">
        <v>32082</v>
      </c>
      <c r="C554" s="6">
        <v>6626057.4713956397</v>
      </c>
    </row>
    <row r="555" spans="2:3">
      <c r="B555" s="5">
        <v>32112</v>
      </c>
      <c r="C555" s="6">
        <v>6711097.7811889602</v>
      </c>
    </row>
    <row r="556" spans="2:3">
      <c r="B556" s="5">
        <v>32143</v>
      </c>
      <c r="C556" s="6">
        <v>6817752.5030547399</v>
      </c>
    </row>
    <row r="557" spans="2:3">
      <c r="B557" s="5">
        <v>32174</v>
      </c>
      <c r="C557" s="6">
        <v>6874357.4592609098</v>
      </c>
    </row>
    <row r="558" spans="2:3">
      <c r="B558" s="5">
        <v>32203</v>
      </c>
      <c r="C558" s="6">
        <v>6987567.3716732599</v>
      </c>
    </row>
    <row r="559" spans="2:3">
      <c r="B559" s="5">
        <v>32234</v>
      </c>
      <c r="C559" s="6">
        <v>7176250.5590271698</v>
      </c>
    </row>
    <row r="560" spans="2:3">
      <c r="B560" s="5">
        <v>32264</v>
      </c>
      <c r="C560" s="6">
        <v>7264302.7131256703</v>
      </c>
    </row>
    <row r="561" spans="2:3">
      <c r="B561" s="5">
        <v>32295</v>
      </c>
      <c r="C561" s="6">
        <v>7283171.0318610603</v>
      </c>
    </row>
    <row r="562" spans="2:3">
      <c r="B562" s="5">
        <v>32325</v>
      </c>
      <c r="C562" s="6">
        <v>7289460.4714395199</v>
      </c>
    </row>
    <row r="563" spans="2:3">
      <c r="B563" s="5">
        <v>32356</v>
      </c>
      <c r="C563" s="6">
        <v>7346065.4276456898</v>
      </c>
    </row>
    <row r="564" spans="2:3">
      <c r="B564" s="5">
        <v>32387</v>
      </c>
      <c r="C564" s="6">
        <v>7471854.2192149702</v>
      </c>
    </row>
    <row r="565" spans="2:3">
      <c r="B565" s="5">
        <v>32417</v>
      </c>
      <c r="C565" s="6">
        <v>7647958.5274119601</v>
      </c>
    </row>
    <row r="566" spans="2:3">
      <c r="B566" s="5">
        <v>32448</v>
      </c>
      <c r="C566" s="6">
        <v>7773747.3189812303</v>
      </c>
    </row>
    <row r="567" spans="2:3">
      <c r="B567" s="5">
        <v>32478</v>
      </c>
      <c r="C567" s="6">
        <v>7811483.9564520102</v>
      </c>
    </row>
    <row r="568" spans="2:3">
      <c r="B568" s="5">
        <v>32509</v>
      </c>
      <c r="C568" s="6">
        <v>8176271.45200291</v>
      </c>
    </row>
    <row r="569" spans="2:3">
      <c r="B569" s="5">
        <v>32540</v>
      </c>
      <c r="C569" s="6">
        <v>8314639.1227291198</v>
      </c>
    </row>
    <row r="570" spans="2:3">
      <c r="B570" s="5">
        <v>32568</v>
      </c>
      <c r="C570" s="6">
        <v>8352375.7601998998</v>
      </c>
    </row>
    <row r="571" spans="2:3">
      <c r="B571" s="5">
        <v>32599</v>
      </c>
      <c r="C571" s="6">
        <v>8566216.7058676705</v>
      </c>
    </row>
    <row r="572" spans="2:3">
      <c r="B572" s="5">
        <v>32629</v>
      </c>
      <c r="C572" s="6">
        <v>8641689.9808092304</v>
      </c>
    </row>
    <row r="573" spans="2:3">
      <c r="B573" s="5">
        <v>32660</v>
      </c>
      <c r="C573" s="6">
        <v>8748610.4536431208</v>
      </c>
    </row>
    <row r="574" spans="2:3">
      <c r="B574" s="5">
        <v>32690</v>
      </c>
      <c r="C574" s="6">
        <v>8798925.9702708293</v>
      </c>
    </row>
    <row r="575" spans="2:3">
      <c r="B575" s="5">
        <v>32721</v>
      </c>
      <c r="C575" s="6">
        <v>8905846.4431047104</v>
      </c>
    </row>
    <row r="576" spans="2:3">
      <c r="B576" s="5">
        <v>32752</v>
      </c>
      <c r="C576" s="6">
        <v>9044214.1138309203</v>
      </c>
    </row>
    <row r="577" spans="2:3">
      <c r="B577" s="5">
        <v>32782</v>
      </c>
      <c r="C577" s="6">
        <v>9207739.5428709704</v>
      </c>
    </row>
    <row r="578" spans="2:3">
      <c r="B578" s="5">
        <v>32813</v>
      </c>
      <c r="C578" s="6">
        <v>9327238.8948617894</v>
      </c>
    </row>
    <row r="579" spans="2:3">
      <c r="B579" s="5">
        <v>32843</v>
      </c>
      <c r="C579" s="6">
        <v>9427869.92811721</v>
      </c>
    </row>
    <row r="580" spans="2:3">
      <c r="B580" s="5">
        <v>32874</v>
      </c>
      <c r="C580" s="6">
        <v>9528500.9613726307</v>
      </c>
    </row>
    <row r="581" spans="2:3">
      <c r="B581" s="5">
        <v>32905</v>
      </c>
      <c r="C581" s="6">
        <v>9578816.4780003391</v>
      </c>
    </row>
    <row r="582" spans="2:3">
      <c r="B582" s="5">
        <v>32933</v>
      </c>
      <c r="C582" s="6">
        <v>9698315.8299911506</v>
      </c>
    </row>
    <row r="583" spans="2:3">
      <c r="B583" s="5">
        <v>32964</v>
      </c>
      <c r="C583" s="6">
        <v>9943603.9735512398</v>
      </c>
    </row>
    <row r="584" spans="2:3">
      <c r="B584" s="5">
        <v>32994</v>
      </c>
      <c r="C584" s="6">
        <v>10100839.9630128</v>
      </c>
    </row>
    <row r="585" spans="2:3">
      <c r="B585" s="5">
        <v>33025</v>
      </c>
      <c r="C585" s="6">
        <v>10176313.2379544</v>
      </c>
    </row>
    <row r="586" spans="2:3">
      <c r="B586" s="5">
        <v>33055</v>
      </c>
      <c r="C586" s="6">
        <v>10339838.6669944</v>
      </c>
    </row>
    <row r="587" spans="2:3">
      <c r="B587" s="5">
        <v>33086</v>
      </c>
      <c r="C587" s="6">
        <v>10503364.096034501</v>
      </c>
    </row>
    <row r="588" spans="2:3">
      <c r="B588" s="5">
        <v>33117</v>
      </c>
      <c r="C588" s="6">
        <v>10723494.481280699</v>
      </c>
    </row>
    <row r="589" spans="2:3">
      <c r="B589" s="5">
        <v>33147</v>
      </c>
      <c r="C589" s="6">
        <v>10905888.2290562</v>
      </c>
    </row>
    <row r="590" spans="2:3">
      <c r="B590" s="5">
        <v>33178</v>
      </c>
      <c r="C590" s="6">
        <v>11044255.899782401</v>
      </c>
    </row>
    <row r="591" spans="2:3">
      <c r="B591" s="5">
        <v>33208</v>
      </c>
      <c r="C591" s="6">
        <v>11088281.9768316</v>
      </c>
    </row>
    <row r="592" spans="2:3">
      <c r="B592" s="5">
        <v>33239</v>
      </c>
      <c r="C592" s="6">
        <v>11232939.0871363</v>
      </c>
    </row>
    <row r="593" spans="2:3">
      <c r="B593" s="5">
        <v>33270</v>
      </c>
      <c r="C593" s="6">
        <v>11302122.9224994</v>
      </c>
    </row>
    <row r="594" spans="2:3">
      <c r="B594" s="5">
        <v>33298</v>
      </c>
      <c r="C594" s="6">
        <v>11440490.5932256</v>
      </c>
    </row>
    <row r="595" spans="2:3">
      <c r="B595" s="5">
        <v>33329</v>
      </c>
      <c r="C595" s="6">
        <v>11692068.1763641</v>
      </c>
    </row>
    <row r="596" spans="2:3">
      <c r="B596" s="5">
        <v>33359</v>
      </c>
      <c r="C596" s="6">
        <v>11912198.561610401</v>
      </c>
    </row>
    <row r="597" spans="2:3">
      <c r="B597" s="5">
        <v>33390</v>
      </c>
      <c r="C597" s="6">
        <v>12144907.8260135</v>
      </c>
    </row>
    <row r="598" spans="2:3">
      <c r="B598" s="5">
        <v>33420</v>
      </c>
      <c r="C598" s="6">
        <v>12509695.321564401</v>
      </c>
    </row>
    <row r="599" spans="2:3">
      <c r="B599" s="5">
        <v>33451</v>
      </c>
      <c r="C599" s="6">
        <v>12767562.3442814</v>
      </c>
    </row>
    <row r="600" spans="2:3">
      <c r="B600" s="5">
        <v>33482</v>
      </c>
      <c r="C600" s="6">
        <v>12968824.4107923</v>
      </c>
    </row>
    <row r="601" spans="2:3">
      <c r="B601" s="5">
        <v>33512</v>
      </c>
      <c r="C601" s="6">
        <v>13025429.366998401</v>
      </c>
    </row>
    <row r="602" spans="2:3">
      <c r="B602" s="5">
        <v>33543</v>
      </c>
      <c r="C602" s="6">
        <v>13044297.685733801</v>
      </c>
    </row>
    <row r="603" spans="2:3">
      <c r="B603" s="5">
        <v>33573</v>
      </c>
      <c r="C603" s="6">
        <v>13088323.762783101</v>
      </c>
    </row>
    <row r="604" spans="2:3">
      <c r="B604" s="5">
        <v>33604</v>
      </c>
      <c r="C604" s="6">
        <v>13088323.762783101</v>
      </c>
    </row>
    <row r="605" spans="2:3">
      <c r="B605" s="5">
        <v>33635</v>
      </c>
      <c r="C605" s="6">
        <v>13220401.9939308</v>
      </c>
    </row>
    <row r="606" spans="2:3">
      <c r="B606" s="5">
        <v>33664</v>
      </c>
      <c r="C606" s="6">
        <v>13415374.620863199</v>
      </c>
    </row>
    <row r="607" spans="2:3">
      <c r="B607" s="5">
        <v>33695</v>
      </c>
      <c r="C607" s="6">
        <v>13654373.3248448</v>
      </c>
    </row>
    <row r="608" spans="2:3">
      <c r="B608" s="5">
        <v>33725</v>
      </c>
      <c r="C608" s="6">
        <v>13604057.808217101</v>
      </c>
    </row>
    <row r="609" spans="2:3">
      <c r="B609" s="5">
        <v>33756</v>
      </c>
      <c r="C609" s="6">
        <v>13622926.126952499</v>
      </c>
    </row>
    <row r="610" spans="2:3">
      <c r="B610" s="5">
        <v>33786</v>
      </c>
      <c r="C610" s="6">
        <v>13717267.7206295</v>
      </c>
    </row>
    <row r="611" spans="2:3">
      <c r="B611" s="5">
        <v>33817</v>
      </c>
      <c r="C611" s="6">
        <v>13824188.193463299</v>
      </c>
    </row>
    <row r="612" spans="2:3">
      <c r="B612" s="5">
        <v>33848</v>
      </c>
      <c r="C612" s="6">
        <v>14006581.9412388</v>
      </c>
    </row>
    <row r="613" spans="2:3">
      <c r="B613" s="5">
        <v>33878</v>
      </c>
      <c r="C613" s="6">
        <v>14075765.776601899</v>
      </c>
    </row>
    <row r="614" spans="2:3">
      <c r="B614" s="5">
        <v>33909</v>
      </c>
      <c r="C614" s="6">
        <v>14163817.930700401</v>
      </c>
    </row>
    <row r="615" spans="2:3">
      <c r="B615" s="5">
        <v>33939</v>
      </c>
      <c r="C615" s="6">
        <v>14314764.4805835</v>
      </c>
    </row>
    <row r="616" spans="2:3">
      <c r="B616" s="5">
        <v>33970</v>
      </c>
      <c r="C616" s="6">
        <v>14497158.228359001</v>
      </c>
    </row>
    <row r="617" spans="2:3">
      <c r="B617" s="5">
        <v>34001</v>
      </c>
      <c r="C617" s="6">
        <v>14673262.536556</v>
      </c>
    </row>
    <row r="618" spans="2:3">
      <c r="B618" s="5">
        <v>34029</v>
      </c>
      <c r="C618" s="6">
        <v>14861945.7239099</v>
      </c>
    </row>
    <row r="619" spans="2:3">
      <c r="B619" s="5">
        <v>34060</v>
      </c>
      <c r="C619" s="6">
        <v>15069497.2299992</v>
      </c>
    </row>
    <row r="620" spans="2:3">
      <c r="B620" s="5">
        <v>34090</v>
      </c>
      <c r="C620" s="6">
        <v>15113523.307048401</v>
      </c>
    </row>
    <row r="621" spans="2:3">
      <c r="B621" s="5">
        <v>34121</v>
      </c>
      <c r="C621" s="6">
        <v>15151259.944519199</v>
      </c>
    </row>
    <row r="622" spans="2:3">
      <c r="B622" s="5">
        <v>34151</v>
      </c>
      <c r="C622" s="6">
        <v>15170128.2632546</v>
      </c>
    </row>
    <row r="623" spans="2:3">
      <c r="B623" s="5">
        <v>34182</v>
      </c>
      <c r="C623" s="6">
        <v>15314785.3735593</v>
      </c>
    </row>
    <row r="624" spans="2:3">
      <c r="B624" s="5">
        <v>34213</v>
      </c>
      <c r="C624" s="6">
        <v>15465731.923442399</v>
      </c>
    </row>
    <row r="625" spans="2:3">
      <c r="B625" s="5">
        <v>34243</v>
      </c>
      <c r="C625" s="6">
        <v>15685862.3086886</v>
      </c>
    </row>
    <row r="626" spans="2:3">
      <c r="B626" s="5">
        <v>34274</v>
      </c>
      <c r="C626" s="6">
        <v>15805361.6606794</v>
      </c>
    </row>
    <row r="627" spans="2:3">
      <c r="B627" s="5">
        <v>34304</v>
      </c>
      <c r="C627" s="6">
        <v>15924861.012670301</v>
      </c>
    </row>
    <row r="628" spans="2:3">
      <c r="B628" s="5">
        <v>34335</v>
      </c>
      <c r="C628" s="6">
        <v>16033750.080092199</v>
      </c>
    </row>
    <row r="629" spans="2:3">
      <c r="B629" s="5">
        <v>34366</v>
      </c>
      <c r="C629" s="6">
        <v>16125110.479409</v>
      </c>
    </row>
    <row r="630" spans="2:3">
      <c r="B630" s="5">
        <v>34394</v>
      </c>
      <c r="C630" s="6">
        <v>16292604.544823</v>
      </c>
    </row>
    <row r="631" spans="2:3">
      <c r="B631" s="5">
        <v>34425</v>
      </c>
      <c r="C631" s="6">
        <v>16612365.942431699</v>
      </c>
    </row>
    <row r="632" spans="2:3">
      <c r="B632" s="5">
        <v>34455</v>
      </c>
      <c r="C632" s="6">
        <v>16810313.474284701</v>
      </c>
    </row>
    <row r="633" spans="2:3">
      <c r="B633" s="5">
        <v>34486</v>
      </c>
      <c r="C633" s="6">
        <v>17038714.4725766</v>
      </c>
    </row>
    <row r="634" spans="2:3">
      <c r="B634" s="5">
        <v>34516</v>
      </c>
      <c r="C634" s="6">
        <v>17221435.271210101</v>
      </c>
    </row>
    <row r="635" spans="2:3">
      <c r="B635" s="5">
        <v>34547</v>
      </c>
      <c r="C635" s="6">
        <v>17404156.069843698</v>
      </c>
    </row>
    <row r="636" spans="2:3">
      <c r="B636" s="5">
        <v>34578</v>
      </c>
      <c r="C636" s="6">
        <v>17602103.6016967</v>
      </c>
    </row>
    <row r="637" spans="2:3">
      <c r="B637" s="5">
        <v>34608</v>
      </c>
      <c r="C637" s="6">
        <v>17845731.333207998</v>
      </c>
    </row>
    <row r="638" spans="2:3">
      <c r="B638" s="5">
        <v>34639</v>
      </c>
      <c r="C638" s="6">
        <v>18074132.331499901</v>
      </c>
    </row>
    <row r="639" spans="2:3">
      <c r="B639" s="5">
        <v>34669</v>
      </c>
      <c r="C639" s="6">
        <v>18226399.663694602</v>
      </c>
    </row>
    <row r="640" spans="2:3">
      <c r="B640" s="5">
        <v>34700</v>
      </c>
      <c r="C640" s="6">
        <v>18256853.130133498</v>
      </c>
    </row>
    <row r="641" spans="2:3">
      <c r="B641" s="5">
        <v>34731</v>
      </c>
      <c r="C641" s="6">
        <v>18287306.596572399</v>
      </c>
    </row>
    <row r="642" spans="2:3">
      <c r="B642" s="5">
        <v>34759</v>
      </c>
      <c r="C642" s="6">
        <v>18272079.863352899</v>
      </c>
    </row>
    <row r="643" spans="2:3">
      <c r="B643" s="5">
        <v>34790</v>
      </c>
      <c r="C643" s="6">
        <v>18439573.928766999</v>
      </c>
    </row>
    <row r="644" spans="2:3">
      <c r="B644" s="5">
        <v>34820</v>
      </c>
      <c r="C644" s="6">
        <v>18622294.7274005</v>
      </c>
    </row>
    <row r="645" spans="2:3">
      <c r="B645" s="5">
        <v>34851</v>
      </c>
      <c r="C645" s="6">
        <v>18683201.660278399</v>
      </c>
    </row>
    <row r="646" spans="2:3">
      <c r="B646" s="5">
        <v>34881</v>
      </c>
      <c r="C646" s="6">
        <v>18728881.8599368</v>
      </c>
    </row>
    <row r="647" spans="2:3">
      <c r="B647" s="5">
        <v>34912</v>
      </c>
      <c r="C647" s="6">
        <v>18957282.858228698</v>
      </c>
    </row>
    <row r="648" spans="2:3">
      <c r="B648" s="5">
        <v>34943</v>
      </c>
      <c r="C648" s="6">
        <v>19140003.656862199</v>
      </c>
    </row>
    <row r="649" spans="2:3">
      <c r="B649" s="5">
        <v>34973</v>
      </c>
      <c r="C649" s="6">
        <v>19337951.188715201</v>
      </c>
    </row>
    <row r="650" spans="2:3">
      <c r="B650" s="5">
        <v>35004</v>
      </c>
      <c r="C650" s="6">
        <v>19474991.7876903</v>
      </c>
    </row>
    <row r="651" spans="2:3">
      <c r="B651" s="5">
        <v>35034</v>
      </c>
      <c r="C651" s="6">
        <v>19703392.7859823</v>
      </c>
    </row>
    <row r="652" spans="2:3">
      <c r="B652" s="5">
        <v>35065</v>
      </c>
      <c r="C652" s="6">
        <v>19870886.8513963</v>
      </c>
    </row>
    <row r="653" spans="2:3">
      <c r="B653" s="5">
        <v>35096</v>
      </c>
      <c r="C653" s="6">
        <v>20053607.650029801</v>
      </c>
    </row>
    <row r="654" spans="2:3">
      <c r="B654" s="5">
        <v>35125</v>
      </c>
      <c r="C654" s="6">
        <v>20251555.181882799</v>
      </c>
    </row>
    <row r="655" spans="2:3">
      <c r="B655" s="5">
        <v>35156</v>
      </c>
      <c r="C655" s="6">
        <v>20586543.312711</v>
      </c>
    </row>
    <row r="656" spans="2:3">
      <c r="B656" s="5">
        <v>35186</v>
      </c>
      <c r="C656" s="6">
        <v>20936758.176758599</v>
      </c>
    </row>
    <row r="657" spans="2:3">
      <c r="B657" s="5">
        <v>35217</v>
      </c>
      <c r="C657" s="6">
        <v>21089025.508953199</v>
      </c>
    </row>
    <row r="658" spans="2:3">
      <c r="B658" s="5">
        <v>35247</v>
      </c>
      <c r="C658" s="6">
        <v>21149932.441831</v>
      </c>
    </row>
    <row r="659" spans="2:3">
      <c r="B659" s="5">
        <v>35278</v>
      </c>
      <c r="C659" s="6">
        <v>21226066.107928298</v>
      </c>
    </row>
    <row r="660" spans="2:3">
      <c r="B660" s="5">
        <v>35309</v>
      </c>
      <c r="C660" s="6">
        <v>21317426.507245101</v>
      </c>
    </row>
    <row r="661" spans="2:3">
      <c r="B661" s="5">
        <v>35339</v>
      </c>
      <c r="C661" s="6">
        <v>21484920.572659198</v>
      </c>
    </row>
    <row r="662" spans="2:3">
      <c r="B662" s="5">
        <v>35370</v>
      </c>
      <c r="C662" s="6">
        <v>21621961.171634302</v>
      </c>
    </row>
    <row r="663" spans="2:3">
      <c r="B663" s="5">
        <v>35400</v>
      </c>
      <c r="C663" s="6">
        <v>21789455.237048399</v>
      </c>
    </row>
    <row r="664" spans="2:3">
      <c r="B664" s="5">
        <v>35431</v>
      </c>
      <c r="C664" s="6">
        <v>21880815.636365101</v>
      </c>
    </row>
    <row r="665" spans="2:3">
      <c r="B665" s="5">
        <v>35462</v>
      </c>
      <c r="C665" s="6">
        <v>22139670.101096001</v>
      </c>
    </row>
    <row r="666" spans="2:3">
      <c r="B666" s="5">
        <v>35490</v>
      </c>
      <c r="C666" s="6">
        <v>22352844.366168398</v>
      </c>
    </row>
    <row r="667" spans="2:3">
      <c r="B667" s="5">
        <v>35521</v>
      </c>
      <c r="C667" s="6">
        <v>22520338.431582499</v>
      </c>
    </row>
    <row r="668" spans="2:3">
      <c r="B668" s="5">
        <v>35551</v>
      </c>
      <c r="C668" s="6">
        <v>22626925.564118698</v>
      </c>
    </row>
    <row r="669" spans="2:3">
      <c r="B669" s="5">
        <v>35582</v>
      </c>
      <c r="C669" s="6">
        <v>22870553.295630101</v>
      </c>
    </row>
    <row r="670" spans="2:3">
      <c r="B670" s="5">
        <v>35612</v>
      </c>
      <c r="C670" s="6">
        <v>23098954.293922</v>
      </c>
    </row>
    <row r="671" spans="2:3">
      <c r="B671" s="5">
        <v>35643</v>
      </c>
      <c r="C671" s="6">
        <v>23190314.693238799</v>
      </c>
    </row>
    <row r="672" spans="2:3">
      <c r="B672" s="5">
        <v>35674</v>
      </c>
      <c r="C672" s="6">
        <v>23175087.960019302</v>
      </c>
    </row>
    <row r="673" spans="2:3">
      <c r="B673" s="5">
        <v>35704</v>
      </c>
      <c r="C673" s="6">
        <v>23449169.157969601</v>
      </c>
    </row>
    <row r="674" spans="2:3">
      <c r="B674" s="5">
        <v>35735</v>
      </c>
      <c r="C674" s="6">
        <v>23388262.2250918</v>
      </c>
    </row>
    <row r="675" spans="2:3">
      <c r="B675" s="5">
        <v>35765</v>
      </c>
      <c r="C675" s="6">
        <v>23312128.558994502</v>
      </c>
    </row>
    <row r="676" spans="2:3">
      <c r="B676" s="5">
        <v>35796</v>
      </c>
      <c r="C676" s="6">
        <v>23388262.2250918</v>
      </c>
    </row>
    <row r="677" spans="2:3">
      <c r="B677" s="5">
        <v>35827</v>
      </c>
      <c r="C677" s="6">
        <v>23373035.491872299</v>
      </c>
    </row>
    <row r="678" spans="2:3">
      <c r="B678" s="5">
        <v>35855</v>
      </c>
      <c r="C678" s="6">
        <v>23327355.292213898</v>
      </c>
    </row>
    <row r="679" spans="2:3">
      <c r="B679" s="5">
        <v>35886</v>
      </c>
      <c r="C679" s="6">
        <v>23647116.689822599</v>
      </c>
    </row>
    <row r="680" spans="2:3">
      <c r="B680" s="5">
        <v>35916</v>
      </c>
      <c r="C680" s="6">
        <v>23738477.089139398</v>
      </c>
    </row>
    <row r="681" spans="2:3">
      <c r="B681" s="5">
        <v>35947</v>
      </c>
      <c r="C681" s="6">
        <v>23829837.4884561</v>
      </c>
    </row>
    <row r="682" spans="2:3">
      <c r="B682" s="5">
        <v>35977</v>
      </c>
      <c r="C682" s="6">
        <v>23799384.0220172</v>
      </c>
    </row>
    <row r="683" spans="2:3">
      <c r="B683" s="5">
        <v>36008</v>
      </c>
      <c r="C683" s="6">
        <v>23921197.887772899</v>
      </c>
    </row>
    <row r="684" spans="2:3">
      <c r="B684" s="5">
        <v>36039</v>
      </c>
      <c r="C684" s="6">
        <v>24256186.018601</v>
      </c>
    </row>
    <row r="685" spans="2:3">
      <c r="B685" s="5">
        <v>36069</v>
      </c>
      <c r="C685" s="6">
        <v>24987069.213135201</v>
      </c>
    </row>
    <row r="686" spans="2:3">
      <c r="B686" s="5">
        <v>36100</v>
      </c>
      <c r="C686" s="6">
        <v>25306830.610743798</v>
      </c>
    </row>
    <row r="687" spans="2:3">
      <c r="B687" s="5">
        <v>36130</v>
      </c>
      <c r="C687" s="6">
        <v>25322057.343963299</v>
      </c>
    </row>
    <row r="688" spans="2:3">
      <c r="B688" s="5">
        <v>36161</v>
      </c>
      <c r="C688" s="6">
        <v>25204918.085306</v>
      </c>
    </row>
    <row r="689" spans="2:3">
      <c r="B689" s="5">
        <v>36192</v>
      </c>
      <c r="C689" s="6">
        <v>25012330.3635462</v>
      </c>
    </row>
    <row r="690" spans="2:3">
      <c r="B690" s="5">
        <v>36220</v>
      </c>
      <c r="C690" s="6">
        <v>24964183.433106299</v>
      </c>
    </row>
    <row r="691" spans="2:3">
      <c r="B691" s="5">
        <v>36251</v>
      </c>
      <c r="C691" s="6">
        <v>25036403.828766201</v>
      </c>
    </row>
    <row r="692" spans="2:3">
      <c r="B692" s="5">
        <v>36281</v>
      </c>
      <c r="C692" s="6">
        <v>25156771.154865999</v>
      </c>
    </row>
    <row r="693" spans="2:3">
      <c r="B693" s="5">
        <v>36312</v>
      </c>
      <c r="C693" s="6">
        <v>25228991.5505259</v>
      </c>
    </row>
    <row r="694" spans="2:3">
      <c r="B694" s="5">
        <v>36342</v>
      </c>
      <c r="C694" s="6">
        <v>25301211.946185902</v>
      </c>
    </row>
    <row r="695" spans="2:3">
      <c r="B695" s="5">
        <v>36373</v>
      </c>
      <c r="C695" s="6">
        <v>25421579.2722857</v>
      </c>
    </row>
    <row r="696" spans="2:3">
      <c r="B696" s="5">
        <v>36404</v>
      </c>
      <c r="C696" s="6">
        <v>25541946.598385502</v>
      </c>
    </row>
    <row r="697" spans="2:3">
      <c r="B697" s="5">
        <v>36434</v>
      </c>
      <c r="C697" s="6">
        <v>25710460.854925301</v>
      </c>
    </row>
    <row r="698" spans="2:3">
      <c r="B698" s="5">
        <v>36465</v>
      </c>
      <c r="C698" s="6">
        <v>25662313.9244854</v>
      </c>
    </row>
    <row r="699" spans="2:3">
      <c r="B699" s="5">
        <v>36495</v>
      </c>
      <c r="C699" s="6">
        <v>25662313.9244854</v>
      </c>
    </row>
    <row r="700" spans="2:3">
      <c r="B700" s="5">
        <v>36526</v>
      </c>
      <c r="C700" s="6">
        <v>25541946.598385502</v>
      </c>
    </row>
    <row r="701" spans="2:3">
      <c r="B701" s="5">
        <v>36557</v>
      </c>
      <c r="C701" s="6">
        <v>25421579.2722857</v>
      </c>
    </row>
    <row r="702" spans="2:3">
      <c r="B702" s="5">
        <v>36586</v>
      </c>
      <c r="C702" s="6">
        <v>25349358.876625799</v>
      </c>
    </row>
    <row r="703" spans="2:3">
      <c r="B703" s="5">
        <v>36617</v>
      </c>
      <c r="C703" s="6">
        <v>25469726.2027256</v>
      </c>
    </row>
    <row r="704" spans="2:3">
      <c r="B704" s="5">
        <v>36647</v>
      </c>
      <c r="C704" s="6">
        <v>25686387.3897053</v>
      </c>
    </row>
    <row r="705" spans="2:3">
      <c r="B705" s="5">
        <v>36678</v>
      </c>
      <c r="C705" s="6">
        <v>25758607.785365202</v>
      </c>
    </row>
    <row r="706" spans="2:3">
      <c r="B706" s="5">
        <v>36708</v>
      </c>
      <c r="C706" s="6">
        <v>25830828.181025099</v>
      </c>
    </row>
    <row r="707" spans="2:3">
      <c r="B707" s="5">
        <v>36739</v>
      </c>
      <c r="C707" s="6">
        <v>25686387.3897053</v>
      </c>
    </row>
    <row r="708" spans="2:3">
      <c r="B708" s="5">
        <v>36770</v>
      </c>
      <c r="C708" s="6">
        <v>25541946.598385502</v>
      </c>
    </row>
    <row r="709" spans="2:3">
      <c r="B709" s="5">
        <v>36800</v>
      </c>
      <c r="C709" s="6">
        <v>25686387.3897053</v>
      </c>
    </row>
    <row r="710" spans="2:3">
      <c r="B710" s="5">
        <v>36831</v>
      </c>
      <c r="C710" s="6">
        <v>25686387.3897053</v>
      </c>
    </row>
    <row r="711" spans="2:3">
      <c r="B711" s="5">
        <v>36861</v>
      </c>
      <c r="C711" s="6">
        <v>25662313.9244854</v>
      </c>
    </row>
    <row r="712" spans="2:3">
      <c r="B712" s="5">
        <v>36892</v>
      </c>
      <c r="C712" s="6">
        <v>25511710.326069199</v>
      </c>
    </row>
    <row r="713" spans="2:3">
      <c r="B713" s="5">
        <v>36923</v>
      </c>
      <c r="C713" s="6">
        <v>25486096.159075201</v>
      </c>
    </row>
    <row r="714" spans="2:3">
      <c r="B714" s="5">
        <v>36951</v>
      </c>
      <c r="C714" s="6">
        <v>25537324.493063301</v>
      </c>
    </row>
    <row r="715" spans="2:3">
      <c r="B715" s="5">
        <v>36982</v>
      </c>
      <c r="C715" s="6">
        <v>25767851.9960097</v>
      </c>
    </row>
    <row r="716" spans="2:3">
      <c r="B716" s="5">
        <v>37012</v>
      </c>
      <c r="C716" s="6">
        <v>25870308.663985901</v>
      </c>
    </row>
    <row r="717" spans="2:3">
      <c r="B717" s="5">
        <v>37043</v>
      </c>
      <c r="C717" s="6">
        <v>25947151.164967999</v>
      </c>
    </row>
    <row r="718" spans="2:3">
      <c r="B718" s="5">
        <v>37073</v>
      </c>
      <c r="C718" s="6">
        <v>26049607.832944199</v>
      </c>
    </row>
    <row r="719" spans="2:3">
      <c r="B719" s="5">
        <v>37104</v>
      </c>
      <c r="C719" s="6">
        <v>26126450.333926301</v>
      </c>
    </row>
    <row r="720" spans="2:3">
      <c r="B720" s="5">
        <v>37135</v>
      </c>
      <c r="C720" s="6">
        <v>26177678.667914402</v>
      </c>
    </row>
    <row r="721" spans="2:3">
      <c r="B721" s="5">
        <v>37165</v>
      </c>
      <c r="C721" s="6">
        <v>26203292.8349085</v>
      </c>
    </row>
    <row r="722" spans="2:3">
      <c r="B722" s="5">
        <v>37196</v>
      </c>
      <c r="C722" s="6">
        <v>26049607.832944199</v>
      </c>
    </row>
    <row r="723" spans="2:3">
      <c r="B723" s="5">
        <v>37226</v>
      </c>
      <c r="C723" s="6">
        <v>26023993.665950201</v>
      </c>
    </row>
    <row r="724" spans="2:3">
      <c r="B724" s="5">
        <v>37257</v>
      </c>
      <c r="C724" s="6">
        <v>26305749.502884701</v>
      </c>
    </row>
    <row r="725" spans="2:3">
      <c r="B725" s="5">
        <v>37288</v>
      </c>
      <c r="C725" s="6">
        <v>26510662.838837001</v>
      </c>
    </row>
    <row r="726" spans="2:3">
      <c r="B726" s="5">
        <v>37316</v>
      </c>
      <c r="C726" s="6">
        <v>26638733.673807301</v>
      </c>
    </row>
    <row r="727" spans="2:3">
      <c r="B727" s="5">
        <v>37347</v>
      </c>
      <c r="C727" s="6">
        <v>27048560.345711999</v>
      </c>
    </row>
    <row r="728" spans="2:3">
      <c r="B728" s="5">
        <v>37377</v>
      </c>
      <c r="C728" s="6">
        <v>27304702.0156524</v>
      </c>
    </row>
    <row r="729" spans="2:3">
      <c r="B729" s="5">
        <v>37408</v>
      </c>
      <c r="C729" s="6">
        <v>27663300.353569102</v>
      </c>
    </row>
    <row r="730" spans="2:3">
      <c r="B730" s="5">
        <v>37438</v>
      </c>
      <c r="C730" s="6">
        <v>27842599.5225274</v>
      </c>
    </row>
    <row r="731" spans="2:3">
      <c r="B731" s="5">
        <v>37469</v>
      </c>
      <c r="C731" s="6">
        <v>27740142.8545512</v>
      </c>
    </row>
    <row r="732" spans="2:3">
      <c r="B732" s="5">
        <v>37500</v>
      </c>
      <c r="C732" s="6">
        <v>27842599.5225274</v>
      </c>
    </row>
    <row r="733" spans="2:3">
      <c r="B733" s="5">
        <v>37530</v>
      </c>
      <c r="C733" s="6">
        <v>28021898.691485699</v>
      </c>
    </row>
    <row r="734" spans="2:3">
      <c r="B734" s="5">
        <v>37561</v>
      </c>
      <c r="C734" s="6">
        <v>27791371.1885393</v>
      </c>
    </row>
    <row r="735" spans="2:3">
      <c r="B735" s="5">
        <v>37591</v>
      </c>
      <c r="C735" s="6">
        <v>27714528.687557202</v>
      </c>
    </row>
    <row r="736" spans="2:3">
      <c r="B736" s="5">
        <v>37622</v>
      </c>
      <c r="C736" s="6">
        <v>27766269.304885101</v>
      </c>
    </row>
    <row r="737" spans="2:3">
      <c r="B737" s="5">
        <v>37653</v>
      </c>
      <c r="C737" s="6">
        <v>27875693.0262837</v>
      </c>
    </row>
    <row r="738" spans="2:3">
      <c r="B738" s="5">
        <v>37681</v>
      </c>
      <c r="C738" s="6">
        <v>27930404.886983</v>
      </c>
    </row>
    <row r="739" spans="2:3">
      <c r="B739" s="5">
        <v>37712</v>
      </c>
      <c r="C739" s="6">
        <v>27875693.0262837</v>
      </c>
    </row>
    <row r="740" spans="2:3">
      <c r="B740" s="5">
        <v>37742</v>
      </c>
      <c r="C740" s="6">
        <v>27738913.374535501</v>
      </c>
    </row>
    <row r="741" spans="2:3">
      <c r="B741" s="5">
        <v>37773</v>
      </c>
      <c r="C741" s="6">
        <v>27574777.792437602</v>
      </c>
    </row>
    <row r="742" spans="2:3">
      <c r="B742" s="5">
        <v>37803</v>
      </c>
      <c r="C742" s="6">
        <v>27383286.2799902</v>
      </c>
    </row>
    <row r="743" spans="2:3">
      <c r="B743" s="5">
        <v>37834</v>
      </c>
      <c r="C743" s="6">
        <v>27437998.140689399</v>
      </c>
    </row>
    <row r="744" spans="2:3">
      <c r="B744" s="5">
        <v>37865</v>
      </c>
      <c r="C744" s="6">
        <v>27301218.4889412</v>
      </c>
    </row>
    <row r="745" spans="2:3">
      <c r="B745" s="5">
        <v>37895</v>
      </c>
      <c r="C745" s="6">
        <v>27301218.4889412</v>
      </c>
    </row>
    <row r="746" spans="2:3">
      <c r="B746" s="5">
        <v>37926</v>
      </c>
      <c r="C746" s="6">
        <v>27246506.628242001</v>
      </c>
    </row>
    <row r="747" spans="2:3">
      <c r="B747" s="5">
        <v>37956</v>
      </c>
      <c r="C747" s="6">
        <v>27191794.767542701</v>
      </c>
    </row>
    <row r="748" spans="2:3">
      <c r="B748" s="5">
        <v>37987</v>
      </c>
      <c r="C748" s="6">
        <v>27137082.906843401</v>
      </c>
    </row>
    <row r="749" spans="2:3">
      <c r="B749" s="5">
        <v>38018</v>
      </c>
      <c r="C749" s="6">
        <v>27191794.767542701</v>
      </c>
    </row>
    <row r="750" spans="2:3">
      <c r="B750" s="5">
        <v>38047</v>
      </c>
      <c r="C750" s="6">
        <v>27164438.837193001</v>
      </c>
    </row>
    <row r="751" spans="2:3">
      <c r="B751" s="5">
        <v>38078</v>
      </c>
      <c r="C751" s="6">
        <v>27465354.071039099</v>
      </c>
    </row>
    <row r="752" spans="2:3">
      <c r="B752" s="5">
        <v>38108</v>
      </c>
      <c r="C752" s="6">
        <v>27574777.792437602</v>
      </c>
    </row>
    <row r="753" spans="2:3">
      <c r="B753" s="5">
        <v>38139</v>
      </c>
      <c r="C753" s="6">
        <v>27574777.792437602</v>
      </c>
    </row>
    <row r="754" spans="2:3">
      <c r="B754" s="5">
        <v>38169</v>
      </c>
      <c r="C754" s="6">
        <v>27520065.931738399</v>
      </c>
    </row>
    <row r="755" spans="2:3">
      <c r="B755" s="5">
        <v>38200</v>
      </c>
      <c r="C755" s="6">
        <v>27574777.792437602</v>
      </c>
    </row>
    <row r="756" spans="2:3">
      <c r="B756" s="5">
        <v>38231</v>
      </c>
      <c r="C756" s="6">
        <v>27520065.931738399</v>
      </c>
    </row>
    <row r="757" spans="2:3">
      <c r="B757" s="5">
        <v>38261</v>
      </c>
      <c r="C757" s="6">
        <v>27520065.931738399</v>
      </c>
    </row>
    <row r="758" spans="2:3">
      <c r="B758" s="5">
        <v>38292</v>
      </c>
      <c r="C758" s="6">
        <v>27492710.001388699</v>
      </c>
    </row>
    <row r="759" spans="2:3">
      <c r="B759" s="5">
        <v>38322</v>
      </c>
      <c r="C759" s="6">
        <v>27520065.931738399</v>
      </c>
    </row>
    <row r="760" spans="2:3">
      <c r="B760" s="5">
        <v>38353</v>
      </c>
      <c r="C760" s="6">
        <v>27355930.3496405</v>
      </c>
    </row>
    <row r="761" spans="2:3">
      <c r="B761" s="5">
        <v>38384</v>
      </c>
      <c r="C761" s="6">
        <v>27410642.2103398</v>
      </c>
    </row>
    <row r="762" spans="2:3">
      <c r="B762" s="5">
        <v>38412</v>
      </c>
      <c r="C762" s="6">
        <v>27355930.3496405</v>
      </c>
    </row>
    <row r="763" spans="2:3">
      <c r="B763" s="5">
        <v>38443</v>
      </c>
      <c r="C763" s="6">
        <v>27547421.862087999</v>
      </c>
    </row>
    <row r="764" spans="2:3">
      <c r="B764" s="5">
        <v>38473</v>
      </c>
      <c r="C764" s="6">
        <v>27629489.653136902</v>
      </c>
    </row>
    <row r="765" spans="2:3">
      <c r="B765" s="5">
        <v>38504</v>
      </c>
      <c r="C765" s="6">
        <v>27656845.583486602</v>
      </c>
    </row>
    <row r="766" spans="2:3">
      <c r="B766" s="5">
        <v>38534</v>
      </c>
      <c r="C766" s="6">
        <v>27957760.817332599</v>
      </c>
    </row>
    <row r="767" spans="2:3">
      <c r="B767" s="5">
        <v>38565</v>
      </c>
      <c r="C767" s="6">
        <v>28012472.678031899</v>
      </c>
    </row>
    <row r="768" spans="2:3">
      <c r="B768" s="5">
        <v>38596</v>
      </c>
      <c r="C768" s="6">
        <v>28039828.608381499</v>
      </c>
    </row>
    <row r="769" spans="2:3">
      <c r="B769" s="5">
        <v>38626</v>
      </c>
      <c r="C769" s="6">
        <v>28258676.051178701</v>
      </c>
    </row>
    <row r="770" spans="2:3">
      <c r="B770" s="5">
        <v>38657</v>
      </c>
      <c r="C770" s="6">
        <v>28231320.120829001</v>
      </c>
    </row>
    <row r="771" spans="2:3">
      <c r="B771" s="5">
        <v>38687</v>
      </c>
      <c r="C771" s="6">
        <v>28176608.260129701</v>
      </c>
    </row>
    <row r="772" spans="2:3">
      <c r="B772" s="5">
        <v>38718</v>
      </c>
      <c r="C772" s="6">
        <v>28094540.469080798</v>
      </c>
    </row>
    <row r="773" spans="2:3">
      <c r="B773" s="5">
        <v>38749</v>
      </c>
      <c r="C773" s="6">
        <v>28258676.051178701</v>
      </c>
    </row>
    <row r="774" spans="2:3">
      <c r="B774" s="5">
        <v>38777</v>
      </c>
      <c r="C774" s="6">
        <v>28340743.842227601</v>
      </c>
    </row>
    <row r="775" spans="2:3">
      <c r="B775" s="5">
        <v>38808</v>
      </c>
      <c r="C775" s="6">
        <v>28586947.215374298</v>
      </c>
    </row>
    <row r="776" spans="2:3">
      <c r="B776" s="5">
        <v>38838</v>
      </c>
      <c r="C776" s="6">
        <v>28586947.215374298</v>
      </c>
    </row>
    <row r="777" spans="2:3">
      <c r="B777" s="5">
        <v>38869</v>
      </c>
      <c r="C777" s="6">
        <v>28614303.145723999</v>
      </c>
    </row>
    <row r="778" spans="2:3">
      <c r="B778" s="5">
        <v>38899</v>
      </c>
      <c r="C778" s="6">
        <v>28641659.076073602</v>
      </c>
    </row>
    <row r="779" spans="2:3">
      <c r="B779" s="5">
        <v>38930</v>
      </c>
      <c r="C779" s="6">
        <v>28641659.076073602</v>
      </c>
    </row>
    <row r="780" spans="2:3">
      <c r="B780" s="5">
        <v>38961</v>
      </c>
      <c r="C780" s="6">
        <v>28395455.7029269</v>
      </c>
    </row>
    <row r="781" spans="2:3">
      <c r="B781" s="5">
        <v>38991</v>
      </c>
      <c r="C781" s="6">
        <v>28203964.190479401</v>
      </c>
    </row>
    <row r="782" spans="2:3">
      <c r="B782" s="5">
        <v>39022</v>
      </c>
      <c r="C782" s="6">
        <v>28149252.329780102</v>
      </c>
    </row>
    <row r="783" spans="2:3">
      <c r="B783" s="5">
        <v>39052</v>
      </c>
      <c r="C783" s="6">
        <v>28149252.329780102</v>
      </c>
    </row>
    <row r="784" spans="2:3">
      <c r="B784" s="5">
        <v>39083</v>
      </c>
      <c r="C784" s="6">
        <v>28111501.145897601</v>
      </c>
    </row>
    <row r="785" spans="2:3">
      <c r="B785" s="5">
        <v>39114</v>
      </c>
      <c r="C785" s="6">
        <v>28026314.778788801</v>
      </c>
    </row>
    <row r="786" spans="2:3">
      <c r="B786" s="5">
        <v>39142</v>
      </c>
      <c r="C786" s="6">
        <v>28083105.6901947</v>
      </c>
    </row>
    <row r="787" spans="2:3">
      <c r="B787" s="5">
        <v>39173</v>
      </c>
      <c r="C787" s="6">
        <v>28225082.968709301</v>
      </c>
    </row>
    <row r="788" spans="2:3">
      <c r="B788" s="5">
        <v>39203</v>
      </c>
      <c r="C788" s="6">
        <v>28225082.968709301</v>
      </c>
    </row>
    <row r="789" spans="2:3">
      <c r="B789" s="5">
        <v>39234</v>
      </c>
      <c r="C789" s="6">
        <v>28423851.158629801</v>
      </c>
    </row>
    <row r="790" spans="2:3">
      <c r="B790" s="5">
        <v>39264</v>
      </c>
      <c r="C790" s="6">
        <v>28736201.171362001</v>
      </c>
    </row>
    <row r="791" spans="2:3">
      <c r="B791" s="5">
        <v>39295</v>
      </c>
      <c r="C791" s="6">
        <v>28934969.361282501</v>
      </c>
    </row>
    <row r="792" spans="2:3">
      <c r="B792" s="5">
        <v>39326</v>
      </c>
      <c r="C792" s="6">
        <v>28792992.082767799</v>
      </c>
    </row>
    <row r="793" spans="2:3">
      <c r="B793" s="5">
        <v>39356</v>
      </c>
      <c r="C793" s="6">
        <v>28821387.538470801</v>
      </c>
    </row>
    <row r="794" spans="2:3">
      <c r="B794" s="5">
        <v>39387</v>
      </c>
      <c r="C794" s="6">
        <v>28934969.361282501</v>
      </c>
    </row>
    <row r="795" spans="2:3">
      <c r="B795" s="5">
        <v>39417</v>
      </c>
      <c r="C795" s="6">
        <v>29105342.0955</v>
      </c>
    </row>
    <row r="796" spans="2:3">
      <c r="B796" s="5">
        <v>39448</v>
      </c>
      <c r="C796" s="6">
        <v>29105342.100000001</v>
      </c>
    </row>
    <row r="797" spans="2:3">
      <c r="B797" s="5">
        <v>39479</v>
      </c>
      <c r="C797" s="6">
        <v>29048551.18</v>
      </c>
    </row>
    <row r="798" spans="2:3">
      <c r="B798" s="5">
        <v>39508</v>
      </c>
      <c r="C798" s="6">
        <v>29133737.550000001</v>
      </c>
    </row>
    <row r="799" spans="2:3">
      <c r="B799" s="5">
        <v>39539</v>
      </c>
      <c r="C799" s="6">
        <v>29559669.390000001</v>
      </c>
    </row>
    <row r="800" spans="2:3">
      <c r="B800" s="5">
        <v>39569</v>
      </c>
      <c r="C800" s="6">
        <v>29758437.579999998</v>
      </c>
    </row>
    <row r="801" spans="2:3">
      <c r="B801" s="5">
        <v>39600</v>
      </c>
      <c r="C801" s="6">
        <v>29786833.030000001</v>
      </c>
    </row>
    <row r="802" spans="2:3">
      <c r="B802" s="5">
        <v>39630</v>
      </c>
      <c r="C802" s="6">
        <v>30127578.5</v>
      </c>
    </row>
    <row r="803" spans="2:3">
      <c r="B803" s="5">
        <v>39661</v>
      </c>
      <c r="C803" s="6">
        <v>30383137.600000001</v>
      </c>
    </row>
    <row r="804" spans="2:3">
      <c r="B804" s="5">
        <v>39692</v>
      </c>
      <c r="C804" s="6">
        <v>30383137.600000001</v>
      </c>
    </row>
    <row r="805" spans="2:3">
      <c r="B805" s="5">
        <v>39722</v>
      </c>
      <c r="C805" s="6">
        <v>30411533.059999999</v>
      </c>
    </row>
    <row r="806" spans="2:3">
      <c r="B806" s="5">
        <v>39753</v>
      </c>
      <c r="C806" s="6">
        <v>30241160.32</v>
      </c>
    </row>
    <row r="807" spans="2:3">
      <c r="B807" s="5">
        <v>39783</v>
      </c>
      <c r="C807" s="6">
        <v>30212764.84</v>
      </c>
    </row>
    <row r="808" spans="2:3">
      <c r="B808" s="5">
        <v>39814</v>
      </c>
      <c r="C808" s="6">
        <v>30052529.309999999</v>
      </c>
    </row>
    <row r="809" spans="2:3">
      <c r="B809" s="5">
        <v>39845</v>
      </c>
      <c r="C809" s="6">
        <v>30022685.690000001</v>
      </c>
    </row>
    <row r="810" spans="2:3">
      <c r="B810" s="5">
        <v>39873</v>
      </c>
      <c r="C810" s="6">
        <v>30171903.809999999</v>
      </c>
    </row>
    <row r="811" spans="2:3">
      <c r="B811" s="5">
        <v>39904</v>
      </c>
      <c r="C811" s="6">
        <v>30470340.050000001</v>
      </c>
    </row>
    <row r="812" spans="2:3">
      <c r="B812" s="5">
        <v>39934</v>
      </c>
      <c r="C812" s="6">
        <v>30589714.539999999</v>
      </c>
    </row>
    <row r="813" spans="2:3">
      <c r="B813" s="5">
        <v>39965</v>
      </c>
      <c r="C813" s="6">
        <v>30858307.16</v>
      </c>
    </row>
    <row r="814" spans="2:3">
      <c r="B814" s="5">
        <v>39995</v>
      </c>
      <c r="C814" s="6">
        <v>31186587.02</v>
      </c>
    </row>
    <row r="815" spans="2:3">
      <c r="B815" s="5">
        <v>40026</v>
      </c>
      <c r="C815" s="6">
        <v>31335805.140000001</v>
      </c>
    </row>
    <row r="816" spans="2:3">
      <c r="B816" s="5">
        <v>40057</v>
      </c>
      <c r="C816" s="6">
        <v>31246274.27</v>
      </c>
    </row>
    <row r="817" spans="2:3">
      <c r="B817" s="5">
        <v>40087</v>
      </c>
      <c r="C817" s="6">
        <v>31305961.52</v>
      </c>
    </row>
    <row r="818" spans="2:3">
      <c r="B818" s="5">
        <v>40118</v>
      </c>
      <c r="C818" s="6">
        <v>31395492.390000001</v>
      </c>
    </row>
    <row r="819" spans="2:3">
      <c r="B819" s="5">
        <v>40148</v>
      </c>
      <c r="C819" s="6">
        <v>31395492.3888526</v>
      </c>
    </row>
    <row r="820" spans="2:3">
      <c r="B820" s="5">
        <v>40179</v>
      </c>
      <c r="C820" s="6">
        <v>31186587.021246102</v>
      </c>
    </row>
    <row r="821" spans="2:3">
      <c r="B821" s="5">
        <v>40210</v>
      </c>
      <c r="C821" s="6">
        <v>31097056.1494148</v>
      </c>
    </row>
    <row r="822" spans="2:3">
      <c r="B822" s="5">
        <v>40238</v>
      </c>
      <c r="C822" s="6">
        <v>31126899.773358598</v>
      </c>
    </row>
    <row r="823" spans="2:3">
      <c r="B823" s="5">
        <v>40269</v>
      </c>
      <c r="C823" s="6">
        <v>31395492.3888526</v>
      </c>
    </row>
    <row r="824" spans="2:3">
      <c r="B824" s="5">
        <v>40299</v>
      </c>
      <c r="C824" s="6">
        <v>31514866.8846277</v>
      </c>
    </row>
    <row r="825" spans="2:3">
      <c r="B825" s="5">
        <v>40330</v>
      </c>
      <c r="C825" s="6">
        <v>31604397.756459001</v>
      </c>
    </row>
    <row r="826" spans="2:3">
      <c r="B826" s="5">
        <v>40360</v>
      </c>
      <c r="C826" s="6">
        <v>31753615.8761779</v>
      </c>
    </row>
    <row r="827" spans="2:3">
      <c r="B827" s="5">
        <v>40391</v>
      </c>
      <c r="C827" s="6">
        <v>31902833.995896701</v>
      </c>
    </row>
    <row r="828" spans="2:3">
      <c r="B828" s="5">
        <v>40422</v>
      </c>
      <c r="C828" s="6">
        <v>31992364.867728099</v>
      </c>
    </row>
    <row r="829" spans="2:3">
      <c r="B829" s="5">
        <v>40452</v>
      </c>
      <c r="C829" s="6">
        <v>32081895.739559401</v>
      </c>
    </row>
    <row r="830" spans="2:3">
      <c r="B830" s="5">
        <v>40483</v>
      </c>
      <c r="C830" s="6">
        <v>32111739.363503199</v>
      </c>
    </row>
    <row r="831" spans="2:3">
      <c r="B831" s="5">
        <v>40513</v>
      </c>
      <c r="C831" s="6">
        <v>32231113.859278299</v>
      </c>
    </row>
    <row r="832" spans="2:3">
      <c r="B832" s="5">
        <v>40544</v>
      </c>
      <c r="C832" s="6">
        <v>32297366.704433501</v>
      </c>
    </row>
    <row r="833" spans="2:3">
      <c r="B833" s="5">
        <v>40575</v>
      </c>
      <c r="C833" s="6">
        <v>32392358.959446501</v>
      </c>
    </row>
    <row r="834" spans="2:3">
      <c r="B834" s="5">
        <v>40603</v>
      </c>
      <c r="C834" s="6">
        <v>32455687.129455201</v>
      </c>
    </row>
    <row r="835" spans="2:3">
      <c r="B835" s="5">
        <v>40634</v>
      </c>
      <c r="C835" s="6">
        <v>32645671.639481299</v>
      </c>
    </row>
    <row r="836" spans="2:3">
      <c r="B836" s="5">
        <v>40664</v>
      </c>
      <c r="C836" s="6">
        <v>32803992.064502999</v>
      </c>
    </row>
    <row r="837" spans="2:3">
      <c r="B837" s="5">
        <v>40695</v>
      </c>
      <c r="C837" s="6">
        <v>32930648.4045204</v>
      </c>
    </row>
    <row r="838" spans="2:3">
      <c r="B838" s="5">
        <v>40725</v>
      </c>
      <c r="C838" s="6">
        <v>32835656.1495074</v>
      </c>
    </row>
    <row r="839" spans="2:3">
      <c r="B839" s="5">
        <v>40756</v>
      </c>
      <c r="C839" s="6">
        <v>32993976.5745291</v>
      </c>
    </row>
    <row r="840" spans="2:3">
      <c r="B840" s="5">
        <v>40787</v>
      </c>
      <c r="C840" s="6">
        <v>32930648.4045204</v>
      </c>
    </row>
    <row r="841" spans="2:3">
      <c r="B841" s="5">
        <v>40817</v>
      </c>
      <c r="C841" s="6">
        <v>32962312.4895247</v>
      </c>
    </row>
    <row r="842" spans="2:3">
      <c r="B842" s="5">
        <v>40848</v>
      </c>
      <c r="C842" s="6">
        <v>32930648.4045204</v>
      </c>
    </row>
    <row r="843" spans="2:3">
      <c r="B843" s="5">
        <v>40878</v>
      </c>
      <c r="C843" s="6">
        <v>32930648.4045204</v>
      </c>
    </row>
    <row r="844" spans="2:3">
      <c r="B844" s="5">
        <v>40909</v>
      </c>
      <c r="C844" s="6">
        <v>32930648.4045204</v>
      </c>
    </row>
    <row r="845" spans="2:3">
      <c r="B845" s="5">
        <v>40940</v>
      </c>
      <c r="C845" s="6">
        <v>32930648.4045204</v>
      </c>
    </row>
    <row r="846" spans="2:3">
      <c r="B846" s="5">
        <v>40969</v>
      </c>
      <c r="C846" s="6">
        <v>33057304.744537801</v>
      </c>
    </row>
    <row r="847" spans="2:3">
      <c r="B847" s="5">
        <v>41000</v>
      </c>
      <c r="C847" s="6">
        <v>33342281.509576902</v>
      </c>
    </row>
    <row r="848" spans="2:3">
      <c r="B848" s="5">
        <v>41030</v>
      </c>
      <c r="C848" s="6">
        <v>33342281.509576902</v>
      </c>
    </row>
    <row r="849" spans="2:5">
      <c r="B849" s="5">
        <v>41061</v>
      </c>
      <c r="C849" s="6">
        <v>33247289.254563902</v>
      </c>
    </row>
    <row r="850" spans="2:5">
      <c r="B850" s="5">
        <v>41091</v>
      </c>
      <c r="C850" s="6">
        <v>33278953.339568201</v>
      </c>
    </row>
    <row r="851" spans="2:5">
      <c r="B851" s="5">
        <v>41122</v>
      </c>
      <c r="C851" s="6">
        <v>33627258.274616003</v>
      </c>
    </row>
    <row r="852" spans="2:5">
      <c r="B852" s="5">
        <v>41153</v>
      </c>
      <c r="C852" s="6">
        <v>33627258.274616003</v>
      </c>
    </row>
    <row r="853" spans="2:5">
      <c r="B853" s="5">
        <v>41183</v>
      </c>
      <c r="C853" s="6">
        <v>33563930.104607299</v>
      </c>
    </row>
    <row r="854" spans="2:5">
      <c r="B854" s="5">
        <v>41214</v>
      </c>
      <c r="C854" s="6">
        <v>33405609.679585598</v>
      </c>
    </row>
    <row r="855" spans="2:5">
      <c r="B855" s="5">
        <v>41244</v>
      </c>
      <c r="C855" s="6">
        <v>33468937.849594299</v>
      </c>
    </row>
    <row r="856" spans="2:5">
      <c r="B856" s="5">
        <v>41275</v>
      </c>
      <c r="C856" s="6">
        <v>33410549.276846301</v>
      </c>
    </row>
    <row r="857" spans="2:5">
      <c r="B857" s="5">
        <v>41306</v>
      </c>
      <c r="C857" s="6">
        <v>33410549.276846301</v>
      </c>
    </row>
    <row r="858" spans="2:5">
      <c r="B858" s="5">
        <v>41334</v>
      </c>
      <c r="C858" s="6">
        <v>33477170.5116954</v>
      </c>
    </row>
    <row r="859" spans="2:5">
      <c r="B859" s="5">
        <v>41365</v>
      </c>
      <c r="C859" s="6">
        <v>33610412.981393702</v>
      </c>
      <c r="E859" s="32"/>
    </row>
    <row r="860" spans="2:5">
      <c r="B860" s="5">
        <v>41395</v>
      </c>
      <c r="C860" s="6">
        <v>33643723.598818302</v>
      </c>
      <c r="E860" s="32"/>
    </row>
    <row r="861" spans="2:5">
      <c r="B861" s="5">
        <v>41426</v>
      </c>
      <c r="C861" s="6">
        <v>33910208.5382149</v>
      </c>
      <c r="E861" s="32"/>
    </row>
    <row r="862" spans="2:5">
      <c r="B862" s="5">
        <v>41456</v>
      </c>
      <c r="C862" s="6">
        <v>34010140.390488602</v>
      </c>
      <c r="E862" s="32"/>
    </row>
    <row r="863" spans="2:5">
      <c r="B863" s="5">
        <v>41487</v>
      </c>
      <c r="C863" s="6">
        <v>34076761.625337698</v>
      </c>
      <c r="E863" s="32"/>
    </row>
    <row r="864" spans="2:5">
      <c r="B864" s="5">
        <v>41518</v>
      </c>
      <c r="C864" s="6">
        <v>34076761.625337698</v>
      </c>
      <c r="E864" s="32"/>
    </row>
    <row r="865" spans="2:13">
      <c r="B865" s="5">
        <v>41548</v>
      </c>
      <c r="C865" s="6">
        <v>34176693.4776114</v>
      </c>
      <c r="E865" s="32"/>
    </row>
    <row r="866" spans="2:13">
      <c r="B866" s="5">
        <v>41579</v>
      </c>
      <c r="C866" s="6">
        <v>34043451.007913098</v>
      </c>
      <c r="E866" s="32"/>
      <c r="F866" s="36"/>
      <c r="G866" s="36"/>
      <c r="H866" s="36"/>
      <c r="I866" s="36"/>
      <c r="J866" s="36"/>
      <c r="K866" s="36"/>
      <c r="L866" s="36"/>
    </row>
    <row r="867" spans="2:13">
      <c r="B867" s="5">
        <v>41609</v>
      </c>
      <c r="C867" s="6">
        <v>34076761.625337698</v>
      </c>
      <c r="E867" s="32"/>
      <c r="F867" s="35"/>
      <c r="G867" s="35"/>
      <c r="H867" s="35"/>
      <c r="I867" s="35"/>
      <c r="J867" s="35"/>
      <c r="K867" s="35"/>
      <c r="L867" s="35"/>
      <c r="M867" s="35"/>
    </row>
    <row r="868" spans="2:13">
      <c r="B868" s="5">
        <v>41640</v>
      </c>
      <c r="C868" s="6">
        <v>33876897.9207903</v>
      </c>
      <c r="D868" s="35"/>
      <c r="E868" s="32"/>
    </row>
    <row r="869" spans="2:13">
      <c r="B869" s="5">
        <v>41671</v>
      </c>
      <c r="C869" s="6">
        <v>33810276.6859411</v>
      </c>
      <c r="D869" s="7"/>
      <c r="E869" s="32"/>
      <c r="M869" s="32"/>
    </row>
    <row r="870" spans="2:13">
      <c r="B870" s="5">
        <v>41699</v>
      </c>
      <c r="C870" s="6">
        <v>33910208.5382149</v>
      </c>
      <c r="D870" s="7"/>
      <c r="E870" s="32"/>
    </row>
    <row r="871" spans="2:13">
      <c r="B871" s="5">
        <v>41730</v>
      </c>
      <c r="C871" s="6">
        <v>33943519.155639403</v>
      </c>
      <c r="E871" s="32"/>
    </row>
    <row r="872" spans="2:13">
      <c r="B872" s="5">
        <v>41760</v>
      </c>
      <c r="C872" s="6">
        <v>33976829.773064002</v>
      </c>
      <c r="E872" s="32"/>
    </row>
    <row r="873" spans="2:13">
      <c r="B873" s="5">
        <v>41791</v>
      </c>
      <c r="C873" s="6">
        <v>34076761.625337698</v>
      </c>
      <c r="E873" s="32"/>
    </row>
    <row r="874" spans="2:13">
      <c r="B874" s="5">
        <v>41821</v>
      </c>
      <c r="C874" s="6">
        <v>34110072.242762297</v>
      </c>
      <c r="E874" s="32"/>
    </row>
    <row r="875" spans="2:13">
      <c r="B875" s="5">
        <v>41852</v>
      </c>
      <c r="C875" s="6">
        <v>34076761.625337698</v>
      </c>
      <c r="E875" s="32"/>
    </row>
    <row r="876" spans="2:13">
      <c r="B876" s="5">
        <v>41883</v>
      </c>
      <c r="C876" s="6">
        <v>33976829.773064002</v>
      </c>
      <c r="E876" s="32"/>
    </row>
    <row r="877" spans="2:13">
      <c r="B877" s="5">
        <v>41913</v>
      </c>
      <c r="C877" s="6">
        <v>34076761.625337698</v>
      </c>
      <c r="E877" s="32"/>
    </row>
    <row r="878" spans="2:13">
      <c r="B878" s="5">
        <v>41944</v>
      </c>
      <c r="C878" s="6">
        <v>34010140.390488602</v>
      </c>
      <c r="E878" s="32"/>
      <c r="F878" s="35"/>
      <c r="G878" s="35"/>
    </row>
    <row r="879" spans="2:13">
      <c r="B879" s="5">
        <v>41974</v>
      </c>
      <c r="C879" s="6">
        <v>34010140.390488602</v>
      </c>
      <c r="E879" s="32"/>
    </row>
    <row r="880" spans="2:13">
      <c r="B880" s="5">
        <v>42005</v>
      </c>
      <c r="C880" s="6">
        <v>33705015.1348795</v>
      </c>
      <c r="D880" s="37"/>
      <c r="E880" s="32"/>
    </row>
    <row r="881" spans="2:13">
      <c r="B881" s="5">
        <v>42036</v>
      </c>
      <c r="C881" s="6">
        <v>33467177.326467998</v>
      </c>
      <c r="D881" s="37"/>
      <c r="E881" s="32"/>
    </row>
    <row r="882" spans="2:13">
      <c r="B882" s="5">
        <v>42064</v>
      </c>
      <c r="C882" s="6">
        <v>33569107.815787204</v>
      </c>
      <c r="D882" s="37"/>
      <c r="E882" s="32"/>
    </row>
    <row r="883" spans="2:13">
      <c r="B883" s="5">
        <v>42095</v>
      </c>
      <c r="C883" s="6">
        <v>33772968.794425637</v>
      </c>
      <c r="D883" s="37"/>
      <c r="E883" s="32"/>
    </row>
    <row r="884" spans="2:13">
      <c r="B884" s="5">
        <v>42125</v>
      </c>
      <c r="C884" s="6">
        <v>33840922.453971699</v>
      </c>
      <c r="D884" s="37"/>
      <c r="E884" s="32"/>
    </row>
    <row r="885" spans="2:13">
      <c r="B885" s="5">
        <v>42156</v>
      </c>
      <c r="C885" s="6">
        <v>33942852.943290897</v>
      </c>
      <c r="D885" s="37"/>
      <c r="E885" s="32"/>
    </row>
    <row r="886" spans="2:13">
      <c r="B886" s="5">
        <v>42186</v>
      </c>
      <c r="C886" s="6">
        <v>34010806.602837101</v>
      </c>
      <c r="D886" s="37"/>
      <c r="E886" s="32"/>
    </row>
    <row r="887" spans="2:13">
      <c r="B887" s="5">
        <v>42217</v>
      </c>
      <c r="C887" s="6">
        <v>33942852.943290897</v>
      </c>
      <c r="D887" s="37"/>
      <c r="E887" s="32"/>
    </row>
    <row r="888" spans="2:13">
      <c r="B888" s="5">
        <v>42248</v>
      </c>
      <c r="C888" s="6">
        <v>33806945.624198698</v>
      </c>
      <c r="D888" s="38"/>
      <c r="E888" s="32"/>
    </row>
    <row r="889" spans="2:13">
      <c r="B889" s="5">
        <v>42278</v>
      </c>
      <c r="C889" s="6">
        <v>33840922.453971699</v>
      </c>
      <c r="D889" s="37"/>
      <c r="E889" s="32"/>
    </row>
    <row r="890" spans="2:13">
      <c r="B890" s="5">
        <v>42309</v>
      </c>
      <c r="C890" s="6">
        <v>33705015.1348795</v>
      </c>
      <c r="D890" s="37"/>
      <c r="E890" s="32"/>
    </row>
    <row r="891" spans="2:13">
      <c r="B891" s="5">
        <v>42339</v>
      </c>
      <c r="C891" s="6">
        <v>33671038.305106401</v>
      </c>
      <c r="D891" s="37"/>
      <c r="E891" s="32"/>
    </row>
    <row r="892" spans="2:13">
      <c r="B892" s="5">
        <v>42370</v>
      </c>
      <c r="C892" s="6">
        <v>33501154.1562411</v>
      </c>
      <c r="D892" s="35"/>
      <c r="E892" s="32"/>
    </row>
    <row r="893" spans="2:13">
      <c r="B893" s="5">
        <v>42401</v>
      </c>
      <c r="C893" s="6">
        <v>33399223.666921899</v>
      </c>
      <c r="D893" s="35"/>
      <c r="E893" s="32"/>
      <c r="M893" s="38"/>
    </row>
    <row r="894" spans="2:13">
      <c r="B894" s="5">
        <v>42430</v>
      </c>
      <c r="C894" s="6">
        <v>33331270.007375799</v>
      </c>
      <c r="D894" s="35"/>
      <c r="E894" s="32"/>
    </row>
    <row r="895" spans="2:13">
      <c r="B895" s="5">
        <v>42461</v>
      </c>
      <c r="C895" s="6">
        <v>33467177.326467998</v>
      </c>
      <c r="D895" s="35"/>
      <c r="E895" s="32"/>
    </row>
    <row r="896" spans="2:13">
      <c r="B896" s="5">
        <v>42491</v>
      </c>
      <c r="C896" s="6">
        <v>33569107.815787204</v>
      </c>
      <c r="D896" s="35"/>
      <c r="E896" s="32"/>
    </row>
    <row r="897" spans="2:12">
      <c r="B897" s="5">
        <v>42522</v>
      </c>
      <c r="C897" s="6">
        <v>33671038.305106401</v>
      </c>
      <c r="D897" s="35"/>
      <c r="E897" s="32"/>
    </row>
    <row r="898" spans="2:12">
      <c r="B898" s="5">
        <v>42552</v>
      </c>
      <c r="C898" s="6">
        <v>33806945.624198698</v>
      </c>
      <c r="D898" s="35"/>
      <c r="E898" s="32"/>
    </row>
    <row r="899" spans="2:12">
      <c r="B899" s="5">
        <v>42583</v>
      </c>
      <c r="C899" s="6">
        <v>33705015.1348795</v>
      </c>
      <c r="D899" s="35"/>
      <c r="E899" s="32"/>
    </row>
    <row r="900" spans="2:12">
      <c r="B900" s="5">
        <v>42614</v>
      </c>
      <c r="C900" s="6">
        <v>33671038.305106401</v>
      </c>
      <c r="D900" s="35"/>
      <c r="E900" s="32"/>
      <c r="H900" s="36"/>
      <c r="I900" s="36"/>
      <c r="J900" s="36"/>
      <c r="K900" s="36"/>
      <c r="L900" s="36"/>
    </row>
    <row r="901" spans="2:12">
      <c r="B901" s="5">
        <v>42644</v>
      </c>
      <c r="C901" s="6">
        <v>33738991.964652598</v>
      </c>
      <c r="D901" s="35"/>
      <c r="E901" s="32"/>
      <c r="H901" s="36"/>
      <c r="I901" s="36"/>
      <c r="J901" s="54"/>
      <c r="K901" s="54"/>
      <c r="L901" s="54"/>
    </row>
    <row r="902" spans="2:12">
      <c r="B902" s="5">
        <v>42675</v>
      </c>
      <c r="C902" s="6">
        <v>33603084.645560302</v>
      </c>
      <c r="D902" s="35"/>
      <c r="E902" s="32"/>
      <c r="H902" s="35"/>
      <c r="I902" s="35"/>
      <c r="J902" s="35"/>
      <c r="K902" s="35"/>
      <c r="L902" s="35"/>
    </row>
    <row r="903" spans="2:12">
      <c r="B903" s="5">
        <v>42705</v>
      </c>
      <c r="C903" s="6">
        <v>33603084.645560302</v>
      </c>
      <c r="E903" s="32"/>
      <c r="H903" s="35"/>
      <c r="I903" s="35"/>
      <c r="J903" s="35"/>
      <c r="K903" s="35"/>
      <c r="L903" s="35"/>
    </row>
    <row r="904" spans="2:12">
      <c r="B904" s="5">
        <v>42736</v>
      </c>
      <c r="C904" s="6">
        <v>33535878.4762692</v>
      </c>
      <c r="E904" s="32"/>
      <c r="H904" s="35"/>
      <c r="I904" s="35"/>
      <c r="J904" s="35"/>
      <c r="K904" s="35"/>
      <c r="L904" s="35"/>
    </row>
    <row r="905" spans="2:12">
      <c r="B905" s="5">
        <v>42767</v>
      </c>
      <c r="C905" s="6">
        <v>33535878.4762692</v>
      </c>
      <c r="E905" s="32"/>
      <c r="H905" s="35"/>
      <c r="I905" s="35"/>
      <c r="J905" s="35"/>
      <c r="K905" s="35"/>
      <c r="L905" s="35"/>
    </row>
    <row r="906" spans="2:12">
      <c r="B906" s="5">
        <v>42795</v>
      </c>
      <c r="C906" s="6">
        <v>33636687.730205901</v>
      </c>
      <c r="E906" s="32"/>
      <c r="H906" s="35"/>
      <c r="I906" s="35"/>
      <c r="J906" s="35"/>
      <c r="K906" s="35"/>
      <c r="L906" s="35"/>
    </row>
    <row r="907" spans="2:12">
      <c r="B907" s="5">
        <v>42826</v>
      </c>
      <c r="C907" s="6">
        <v>33703893.899497002</v>
      </c>
      <c r="E907" s="32"/>
      <c r="H907" s="35"/>
      <c r="I907" s="35"/>
      <c r="J907" s="35"/>
      <c r="K907" s="35"/>
      <c r="L907" s="35"/>
    </row>
    <row r="908" spans="2:12">
      <c r="B908" s="5">
        <v>42856</v>
      </c>
      <c r="C908" s="6">
        <v>33838306.238079198</v>
      </c>
      <c r="E908" s="32"/>
      <c r="H908" s="35"/>
      <c r="I908" s="35"/>
      <c r="J908" s="35"/>
      <c r="K908" s="35"/>
      <c r="L908" s="35"/>
    </row>
    <row r="909" spans="2:12">
      <c r="B909" s="5">
        <v>42887</v>
      </c>
      <c r="C909" s="6">
        <v>33603084.645560302</v>
      </c>
      <c r="E909" s="32"/>
      <c r="H909" s="35"/>
      <c r="I909" s="35"/>
      <c r="J909" s="35"/>
      <c r="K909" s="35"/>
      <c r="L909" s="35"/>
    </row>
    <row r="910" spans="2:12">
      <c r="B910" s="5">
        <v>42917</v>
      </c>
      <c r="C910" s="6">
        <v>33569481.560914703</v>
      </c>
      <c r="E910" s="32"/>
      <c r="H910" s="35"/>
      <c r="I910" s="35"/>
      <c r="J910" s="35"/>
      <c r="K910" s="35"/>
      <c r="L910" s="35"/>
    </row>
    <row r="911" spans="2:12">
      <c r="B911" s="5">
        <v>42948</v>
      </c>
      <c r="C911" s="6">
        <v>33670290.814851403</v>
      </c>
      <c r="E911" s="32"/>
      <c r="H911" s="35"/>
      <c r="I911" s="35"/>
      <c r="J911" s="35"/>
      <c r="K911" s="35"/>
      <c r="L911" s="35"/>
    </row>
    <row r="912" spans="2:12">
      <c r="B912" s="5">
        <v>42979</v>
      </c>
      <c r="C912" s="6">
        <v>33703893.899497002</v>
      </c>
      <c r="E912" s="32"/>
      <c r="H912" s="35"/>
      <c r="I912" s="35"/>
      <c r="J912" s="35"/>
      <c r="K912" s="35"/>
      <c r="L912" s="35"/>
    </row>
    <row r="913" spans="2:10">
      <c r="B913" s="5">
        <v>43009</v>
      </c>
      <c r="C913" s="6">
        <v>33804703.153433703</v>
      </c>
      <c r="E913" s="32"/>
    </row>
    <row r="914" spans="2:10">
      <c r="B914" s="5">
        <v>43040</v>
      </c>
      <c r="C914" s="6">
        <v>33703893.899497002</v>
      </c>
      <c r="E914" s="32"/>
      <c r="H914" s="56"/>
      <c r="I914" s="56"/>
      <c r="J914" s="56"/>
    </row>
    <row r="915" spans="2:10">
      <c r="B915" s="5">
        <v>43070</v>
      </c>
      <c r="C915" s="6">
        <v>33737496.984142497</v>
      </c>
      <c r="D915" s="31"/>
      <c r="E915" s="32"/>
    </row>
    <row r="916" spans="2:10">
      <c r="B916" s="5">
        <v>43101</v>
      </c>
      <c r="C916" s="6">
        <v>33569481.560914703</v>
      </c>
      <c r="E916" s="32"/>
    </row>
    <row r="917" spans="2:10">
      <c r="B917" s="5">
        <v>43132</v>
      </c>
      <c r="C917" s="6">
        <v>33603084.645560302</v>
      </c>
      <c r="E917" s="32"/>
    </row>
    <row r="918" spans="2:10">
      <c r="B918" s="5">
        <v>43160</v>
      </c>
      <c r="C918" s="6">
        <v>33703893.899497002</v>
      </c>
      <c r="D918" s="37"/>
      <c r="E918" s="32"/>
    </row>
    <row r="919" spans="2:10">
      <c r="B919" s="5">
        <v>43191</v>
      </c>
      <c r="C919" s="37">
        <v>33838306.238079198</v>
      </c>
      <c r="D919" s="37"/>
      <c r="E919" s="32"/>
    </row>
    <row r="920" spans="2:10">
      <c r="B920" s="5">
        <v>43221</v>
      </c>
      <c r="C920" s="37">
        <v>34006321.661307</v>
      </c>
      <c r="D920" s="37"/>
      <c r="E920" s="32"/>
    </row>
    <row r="921" spans="2:10">
      <c r="B921" s="5">
        <v>43252</v>
      </c>
      <c r="C921" s="37">
        <v>34039924.745952599</v>
      </c>
      <c r="D921" s="37"/>
      <c r="E921" s="32"/>
    </row>
    <row r="922" spans="2:10">
      <c r="B922" s="5">
        <v>43282</v>
      </c>
      <c r="C922" s="37">
        <v>34039924.745952599</v>
      </c>
      <c r="D922" s="37"/>
      <c r="E922" s="32"/>
    </row>
    <row r="923" spans="2:10">
      <c r="B923" s="5">
        <v>43313</v>
      </c>
      <c r="C923" s="37">
        <v>34073527.830598101</v>
      </c>
      <c r="D923" s="37"/>
      <c r="E923" s="32"/>
    </row>
    <row r="924" spans="2:10">
      <c r="B924" s="5">
        <v>43344</v>
      </c>
      <c r="C924" s="6">
        <v>34107130.9152437</v>
      </c>
      <c r="D924" s="37"/>
      <c r="E924" s="32"/>
    </row>
    <row r="925" spans="2:10">
      <c r="B925" s="5">
        <v>43374</v>
      </c>
      <c r="C925" s="6">
        <v>34207940.169180401</v>
      </c>
    </row>
    <row r="926" spans="2:10">
      <c r="B926" s="5">
        <v>43405</v>
      </c>
      <c r="C926" s="6">
        <v>34107130.9152437</v>
      </c>
    </row>
    <row r="927" spans="2:10">
      <c r="B927" s="5">
        <v>43435</v>
      </c>
      <c r="C927" s="6">
        <v>34006321.661307</v>
      </c>
    </row>
    <row r="928" spans="2:10">
      <c r="B928" s="5">
        <v>43466</v>
      </c>
      <c r="C928" s="6">
        <v>33973054.607507899</v>
      </c>
    </row>
    <row r="929" spans="2:5">
      <c r="B929" s="5">
        <v>43497</v>
      </c>
      <c r="C929" s="6">
        <v>34006993.722999901</v>
      </c>
    </row>
    <row r="930" spans="2:5">
      <c r="B930" s="5">
        <v>43525</v>
      </c>
      <c r="C930" s="6">
        <v>34176689.300460003</v>
      </c>
    </row>
    <row r="931" spans="2:5">
      <c r="B931" s="5">
        <v>43556</v>
      </c>
      <c r="C931" s="6">
        <v>34278506.646936104</v>
      </c>
    </row>
    <row r="932" spans="2:5">
      <c r="B932" s="5">
        <v>43586</v>
      </c>
      <c r="C932" s="6">
        <v>34516080.455380201</v>
      </c>
    </row>
    <row r="933" spans="2:5">
      <c r="B933" s="5">
        <v>43617</v>
      </c>
      <c r="C933" s="6">
        <v>34312445.762428097</v>
      </c>
    </row>
    <row r="934" spans="2:5">
      <c r="B934" s="5">
        <v>43647</v>
      </c>
      <c r="E934" s="32"/>
    </row>
    <row r="935" spans="2:5">
      <c r="B935" s="5">
        <v>43678</v>
      </c>
      <c r="E935" s="32"/>
    </row>
    <row r="936" spans="2:5">
      <c r="B936" s="5">
        <v>43709</v>
      </c>
      <c r="E936" s="32"/>
    </row>
    <row r="937" spans="2:5">
      <c r="B937" s="5">
        <v>43739</v>
      </c>
      <c r="E937" s="32"/>
    </row>
    <row r="938" spans="2:5">
      <c r="B938" s="5">
        <v>43770</v>
      </c>
      <c r="E938" s="32"/>
    </row>
    <row r="939" spans="2:5">
      <c r="B939" s="5">
        <v>43800</v>
      </c>
      <c r="E939" s="32"/>
    </row>
    <row r="940" spans="2:5">
      <c r="B940" s="5">
        <v>43831</v>
      </c>
      <c r="E940" s="32"/>
    </row>
    <row r="941" spans="2:5">
      <c r="B941" s="5">
        <v>43862</v>
      </c>
      <c r="E941" s="32"/>
    </row>
    <row r="942" spans="2:5">
      <c r="B942" s="5">
        <v>43891</v>
      </c>
      <c r="E942" s="32"/>
    </row>
    <row r="943" spans="2:5">
      <c r="B943" s="5">
        <v>43922</v>
      </c>
      <c r="E943" s="32"/>
    </row>
    <row r="944" spans="2:5">
      <c r="B944" s="5">
        <v>43952</v>
      </c>
      <c r="E944" s="32"/>
    </row>
    <row r="945" spans="2:5">
      <c r="B945" s="5">
        <v>43983</v>
      </c>
      <c r="E945" s="32"/>
    </row>
    <row r="946" spans="2:5">
      <c r="B946" s="5">
        <v>44013</v>
      </c>
      <c r="E946" s="32"/>
    </row>
    <row r="947" spans="2:5">
      <c r="B947" s="5">
        <v>44044</v>
      </c>
      <c r="E947" s="32"/>
    </row>
    <row r="948" spans="2:5">
      <c r="B948" s="5">
        <v>44075</v>
      </c>
      <c r="E948" s="32"/>
    </row>
    <row r="949" spans="2:5">
      <c r="B949" s="5">
        <v>44105</v>
      </c>
      <c r="E949" s="32"/>
    </row>
    <row r="950" spans="2:5">
      <c r="B950" s="5">
        <v>44136</v>
      </c>
      <c r="E950" s="32"/>
    </row>
    <row r="951" spans="2:5">
      <c r="B951" s="5">
        <v>44166</v>
      </c>
      <c r="E951" s="32"/>
    </row>
    <row r="952" spans="2:5">
      <c r="B952" s="5">
        <v>44197</v>
      </c>
      <c r="E952" s="32"/>
    </row>
    <row r="953" spans="2:5">
      <c r="B953" s="5">
        <v>44228</v>
      </c>
      <c r="E953" s="32"/>
    </row>
    <row r="954" spans="2:5">
      <c r="B954" s="5">
        <v>44256</v>
      </c>
      <c r="E954" s="32"/>
    </row>
    <row r="955" spans="2:5">
      <c r="B955" s="5">
        <v>44287</v>
      </c>
      <c r="E955" s="32"/>
    </row>
    <row r="956" spans="2:5">
      <c r="B956" s="5">
        <v>44317</v>
      </c>
      <c r="E956" s="32"/>
    </row>
    <row r="957" spans="2:5">
      <c r="B957" s="5">
        <v>44348</v>
      </c>
      <c r="E957" s="32"/>
    </row>
    <row r="958" spans="2:5">
      <c r="B958" s="5">
        <v>44378</v>
      </c>
      <c r="E958" s="32"/>
    </row>
    <row r="959" spans="2:5">
      <c r="B959" s="5">
        <v>44409</v>
      </c>
      <c r="E959" s="32"/>
    </row>
    <row r="960" spans="2:5">
      <c r="B960" s="5">
        <v>44440</v>
      </c>
      <c r="E960" s="32"/>
    </row>
    <row r="961" spans="2:5">
      <c r="B961" s="5">
        <v>44470</v>
      </c>
      <c r="E961" s="32"/>
    </row>
    <row r="962" spans="2:5">
      <c r="B962" s="5">
        <v>44501</v>
      </c>
      <c r="E962" s="32"/>
    </row>
    <row r="963" spans="2:5">
      <c r="B963" s="5">
        <v>44531</v>
      </c>
      <c r="E963" s="32"/>
    </row>
    <row r="964" spans="2:5">
      <c r="B964" s="5">
        <v>44562</v>
      </c>
      <c r="E964" s="32"/>
    </row>
    <row r="965" spans="2:5">
      <c r="B965" s="5">
        <v>44593</v>
      </c>
      <c r="E965" s="32"/>
    </row>
    <row r="966" spans="2:5">
      <c r="B966" s="5">
        <v>44621</v>
      </c>
      <c r="E966" s="32"/>
    </row>
    <row r="967" spans="2:5">
      <c r="B967" s="5">
        <v>44652</v>
      </c>
      <c r="E967" s="32"/>
    </row>
    <row r="968" spans="2:5">
      <c r="B968" s="5">
        <v>44682</v>
      </c>
      <c r="E968" s="32"/>
    </row>
    <row r="969" spans="2:5">
      <c r="B969" s="5">
        <v>44713</v>
      </c>
      <c r="E969" s="32"/>
    </row>
    <row r="970" spans="2:5">
      <c r="B970" s="5">
        <v>44743</v>
      </c>
      <c r="E970" s="32"/>
    </row>
    <row r="971" spans="2:5">
      <c r="B971" s="5">
        <v>44774</v>
      </c>
      <c r="E971" s="32"/>
    </row>
    <row r="972" spans="2:5">
      <c r="B972" s="5">
        <v>44805</v>
      </c>
      <c r="E972" s="32"/>
    </row>
    <row r="973" spans="2:5">
      <c r="B973" s="5">
        <v>44835</v>
      </c>
      <c r="E973" s="32"/>
    </row>
    <row r="974" spans="2:5">
      <c r="B974" s="5">
        <v>44866</v>
      </c>
      <c r="E974" s="32"/>
    </row>
    <row r="975" spans="2:5">
      <c r="B975" s="5">
        <v>44896</v>
      </c>
      <c r="E975" s="32"/>
    </row>
    <row r="976" spans="2:5">
      <c r="B976" s="5">
        <v>44927</v>
      </c>
      <c r="E976" s="32"/>
    </row>
    <row r="977" spans="2:5">
      <c r="B977" s="5">
        <v>44958</v>
      </c>
      <c r="E977" s="32"/>
    </row>
    <row r="978" spans="2:5">
      <c r="B978" s="5">
        <v>44986</v>
      </c>
      <c r="E978" s="32"/>
    </row>
    <row r="979" spans="2:5">
      <c r="B979" s="5">
        <v>45017</v>
      </c>
      <c r="E979" s="32"/>
    </row>
    <row r="980" spans="2:5">
      <c r="B980" s="5">
        <v>45047</v>
      </c>
      <c r="E980" s="32"/>
    </row>
    <row r="981" spans="2:5">
      <c r="B981" s="5">
        <v>45078</v>
      </c>
      <c r="E981" s="32"/>
    </row>
    <row r="982" spans="2:5">
      <c r="B982" s="5">
        <v>45108</v>
      </c>
      <c r="E982" s="32"/>
    </row>
    <row r="983" spans="2:5">
      <c r="B983" s="5">
        <v>45139</v>
      </c>
      <c r="E983" s="32"/>
    </row>
    <row r="984" spans="2:5">
      <c r="B984" s="5">
        <v>45170</v>
      </c>
      <c r="E984" s="32"/>
    </row>
    <row r="985" spans="2:5">
      <c r="B985" s="5">
        <v>45200</v>
      </c>
      <c r="E985" s="32"/>
    </row>
    <row r="986" spans="2:5">
      <c r="B986" s="5">
        <v>45231</v>
      </c>
      <c r="E986" s="32"/>
    </row>
    <row r="987" spans="2:5">
      <c r="B987" s="5">
        <v>45261</v>
      </c>
      <c r="E987" s="32"/>
    </row>
    <row r="988" spans="2:5">
      <c r="B988" s="5">
        <v>45292</v>
      </c>
      <c r="E988" s="32"/>
    </row>
    <row r="989" spans="2:5">
      <c r="B989" s="5">
        <v>45323</v>
      </c>
      <c r="E989" s="32"/>
    </row>
    <row r="990" spans="2:5">
      <c r="B990" s="5">
        <v>45352</v>
      </c>
      <c r="E990" s="32"/>
    </row>
    <row r="991" spans="2:5">
      <c r="B991" s="5">
        <v>45383</v>
      </c>
      <c r="E991" s="32"/>
    </row>
    <row r="992" spans="2:5">
      <c r="B992" s="5">
        <v>45413</v>
      </c>
      <c r="E992" s="32"/>
    </row>
    <row r="993" spans="2:5">
      <c r="B993" s="5">
        <v>45444</v>
      </c>
      <c r="E993" s="32"/>
    </row>
    <row r="994" spans="2:5">
      <c r="B994" s="5">
        <v>45474</v>
      </c>
      <c r="E994" s="32"/>
    </row>
    <row r="995" spans="2:5">
      <c r="B995" s="5">
        <v>45505</v>
      </c>
      <c r="E995" s="32"/>
    </row>
    <row r="996" spans="2:5">
      <c r="B996" s="5">
        <v>45536</v>
      </c>
      <c r="E996" s="32"/>
    </row>
    <row r="997" spans="2:5">
      <c r="B997" s="5">
        <v>45566</v>
      </c>
      <c r="E997" s="32"/>
    </row>
    <row r="998" spans="2:5">
      <c r="B998" s="5">
        <v>45597</v>
      </c>
      <c r="E998" s="32"/>
    </row>
    <row r="999" spans="2:5">
      <c r="B999" s="5">
        <v>45627</v>
      </c>
      <c r="E999" s="32"/>
    </row>
    <row r="1000" spans="2:5">
      <c r="B1000" s="5">
        <v>45658</v>
      </c>
      <c r="E1000" s="32"/>
    </row>
    <row r="1001" spans="2:5">
      <c r="B1001" s="5">
        <v>45689</v>
      </c>
      <c r="E1001" s="32"/>
    </row>
    <row r="1002" spans="2:5">
      <c r="B1002" s="5">
        <v>45717</v>
      </c>
      <c r="E1002" s="32"/>
    </row>
    <row r="1003" spans="2:5">
      <c r="B1003" s="5">
        <v>45748</v>
      </c>
      <c r="E1003" s="32"/>
    </row>
    <row r="1004" spans="2:5">
      <c r="B1004" s="5">
        <v>45778</v>
      </c>
      <c r="E1004" s="32"/>
    </row>
    <row r="1005" spans="2:5">
      <c r="B1005" s="5">
        <v>45809</v>
      </c>
      <c r="E1005" s="32"/>
    </row>
    <row r="1006" spans="2:5">
      <c r="B1006" s="5">
        <v>45839</v>
      </c>
      <c r="E1006" s="32"/>
    </row>
    <row r="1007" spans="2:5">
      <c r="B1007" s="5">
        <v>45870</v>
      </c>
      <c r="E1007" s="32"/>
    </row>
    <row r="1008" spans="2:5">
      <c r="B1008" s="5">
        <v>45901</v>
      </c>
      <c r="E1008" s="32"/>
    </row>
    <row r="1009" spans="2:5">
      <c r="B1009" s="5">
        <v>45931</v>
      </c>
      <c r="E1009" s="32"/>
    </row>
    <row r="1010" spans="2:5">
      <c r="B1010" s="5">
        <v>45962</v>
      </c>
      <c r="E1010" s="32"/>
    </row>
    <row r="1011" spans="2:5">
      <c r="B1011" s="5">
        <v>45992</v>
      </c>
      <c r="E1011" s="32"/>
    </row>
    <row r="1012" spans="2:5">
      <c r="B1012" s="5">
        <v>46023</v>
      </c>
      <c r="E1012" s="32"/>
    </row>
    <row r="1013" spans="2:5">
      <c r="B1013" s="5">
        <v>46054</v>
      </c>
      <c r="E1013" s="32"/>
    </row>
    <row r="1014" spans="2:5">
      <c r="B1014" s="5">
        <v>46082</v>
      </c>
      <c r="E1014" s="32"/>
    </row>
    <row r="1015" spans="2:5">
      <c r="B1015" s="5">
        <v>46113</v>
      </c>
      <c r="E1015" s="32"/>
    </row>
    <row r="1016" spans="2:5">
      <c r="B1016" s="5">
        <v>46143</v>
      </c>
      <c r="E1016" s="32"/>
    </row>
    <row r="1017" spans="2:5">
      <c r="B1017" s="5">
        <v>46174</v>
      </c>
      <c r="E1017" s="32"/>
    </row>
    <row r="1018" spans="2:5">
      <c r="B1018" s="5">
        <v>46204</v>
      </c>
      <c r="E1018" s="32"/>
    </row>
    <row r="1019" spans="2:5">
      <c r="B1019" s="5">
        <v>46235</v>
      </c>
      <c r="E1019" s="32"/>
    </row>
    <row r="1020" spans="2:5">
      <c r="B1020" s="5">
        <v>46266</v>
      </c>
      <c r="E1020" s="32"/>
    </row>
    <row r="1021" spans="2:5">
      <c r="B1021" s="5">
        <v>46296</v>
      </c>
      <c r="E1021" s="32"/>
    </row>
    <row r="1022" spans="2:5">
      <c r="B1022" s="5">
        <v>46327</v>
      </c>
      <c r="E1022" s="32"/>
    </row>
    <row r="1023" spans="2:5">
      <c r="B1023" s="5">
        <v>46357</v>
      </c>
      <c r="E1023" s="32"/>
    </row>
    <row r="1024" spans="2:5">
      <c r="B1024" s="5">
        <v>46388</v>
      </c>
      <c r="E1024" s="32"/>
    </row>
    <row r="1025" spans="2:5">
      <c r="B1025" s="5">
        <v>46419</v>
      </c>
      <c r="E1025" s="32"/>
    </row>
    <row r="1026" spans="2:5">
      <c r="B1026" s="5">
        <v>46447</v>
      </c>
      <c r="E1026" s="32"/>
    </row>
    <row r="1027" spans="2:5">
      <c r="B1027" s="5">
        <v>46478</v>
      </c>
      <c r="E1027" s="32"/>
    </row>
    <row r="1028" spans="2:5">
      <c r="B1028" s="5">
        <v>46508</v>
      </c>
      <c r="E1028" s="32"/>
    </row>
    <row r="1029" spans="2:5">
      <c r="B1029" s="5">
        <v>46539</v>
      </c>
      <c r="E1029" s="32"/>
    </row>
    <row r="1030" spans="2:5">
      <c r="B1030" s="5">
        <v>46569</v>
      </c>
      <c r="E1030" s="32"/>
    </row>
    <row r="1031" spans="2:5">
      <c r="B1031" s="5">
        <v>46600</v>
      </c>
      <c r="E1031" s="32"/>
    </row>
    <row r="1032" spans="2:5">
      <c r="B1032" s="5">
        <v>46631</v>
      </c>
      <c r="E1032" s="32"/>
    </row>
    <row r="1033" spans="2:5">
      <c r="B1033" s="5">
        <v>46661</v>
      </c>
      <c r="E1033" s="32"/>
    </row>
    <row r="1034" spans="2:5">
      <c r="B1034" s="5">
        <v>46692</v>
      </c>
      <c r="E1034" s="32"/>
    </row>
    <row r="1035" spans="2:5">
      <c r="B1035" s="5">
        <v>46722</v>
      </c>
      <c r="E1035" s="32"/>
    </row>
    <row r="1036" spans="2:5">
      <c r="B1036" s="5">
        <v>46753</v>
      </c>
      <c r="E1036" s="32"/>
    </row>
    <row r="1037" spans="2:5">
      <c r="B1037" s="5">
        <v>46784</v>
      </c>
      <c r="E1037" s="32"/>
    </row>
    <row r="1038" spans="2:5">
      <c r="B1038" s="5">
        <v>46813</v>
      </c>
      <c r="E1038" s="32"/>
    </row>
    <row r="1039" spans="2:5">
      <c r="B1039" s="5">
        <v>46844</v>
      </c>
      <c r="E1039" s="32"/>
    </row>
    <row r="1040" spans="2:5">
      <c r="B1040" s="5">
        <v>46874</v>
      </c>
      <c r="E1040" s="32"/>
    </row>
    <row r="1041" spans="2:5">
      <c r="B1041" s="5">
        <v>46905</v>
      </c>
      <c r="E1041" s="32"/>
    </row>
    <row r="1042" spans="2:5">
      <c r="B1042" s="5">
        <v>46935</v>
      </c>
      <c r="E1042" s="32"/>
    </row>
    <row r="1043" spans="2:5">
      <c r="B1043" s="5">
        <v>46966</v>
      </c>
      <c r="E1043" s="32"/>
    </row>
    <row r="1044" spans="2:5">
      <c r="B1044" s="5">
        <v>46997</v>
      </c>
      <c r="E1044" s="32"/>
    </row>
    <row r="1045" spans="2:5">
      <c r="B1045" s="5">
        <v>47027</v>
      </c>
      <c r="E1045" s="32"/>
    </row>
    <row r="1046" spans="2:5">
      <c r="B1046" s="5">
        <v>47058</v>
      </c>
      <c r="E1046" s="32"/>
    </row>
    <row r="1047" spans="2:5">
      <c r="B1047" s="5">
        <v>47088</v>
      </c>
      <c r="E1047" s="32"/>
    </row>
    <row r="1048" spans="2:5">
      <c r="B1048" s="5">
        <v>47119</v>
      </c>
      <c r="E1048" s="32"/>
    </row>
    <row r="1049" spans="2:5">
      <c r="B1049" s="5">
        <v>47150</v>
      </c>
      <c r="E1049" s="32"/>
    </row>
    <row r="1050" spans="2:5">
      <c r="B1050" s="5">
        <v>47178</v>
      </c>
      <c r="E1050" s="32"/>
    </row>
    <row r="1051" spans="2:5">
      <c r="B1051" s="5">
        <v>47209</v>
      </c>
      <c r="E1051" s="32"/>
    </row>
    <row r="1052" spans="2:5">
      <c r="B1052" s="5">
        <v>47239</v>
      </c>
      <c r="E1052" s="32"/>
    </row>
    <row r="1053" spans="2:5">
      <c r="B1053" s="5">
        <v>47270</v>
      </c>
      <c r="E1053" s="32"/>
    </row>
    <row r="1054" spans="2:5">
      <c r="B1054" s="5">
        <v>47300</v>
      </c>
      <c r="E1054" s="32"/>
    </row>
    <row r="1055" spans="2:5">
      <c r="B1055" s="5">
        <v>47331</v>
      </c>
      <c r="E1055" s="32"/>
    </row>
    <row r="1056" spans="2:5">
      <c r="B1056" s="5">
        <v>47362</v>
      </c>
      <c r="E1056" s="32"/>
    </row>
    <row r="1057" spans="2:5">
      <c r="B1057" s="5">
        <v>47392</v>
      </c>
      <c r="E1057" s="32"/>
    </row>
    <row r="1058" spans="2:5">
      <c r="B1058" s="5">
        <v>47423</v>
      </c>
      <c r="E1058" s="32"/>
    </row>
    <row r="1059" spans="2:5">
      <c r="B1059" s="5">
        <v>47453</v>
      </c>
      <c r="E1059" s="32"/>
    </row>
    <row r="1060" spans="2:5">
      <c r="B1060" s="5">
        <v>47484</v>
      </c>
      <c r="E1060" s="32"/>
    </row>
    <row r="1061" spans="2:5">
      <c r="B1061" s="5">
        <v>47515</v>
      </c>
      <c r="E1061" s="32"/>
    </row>
    <row r="1062" spans="2:5">
      <c r="B1062" s="5">
        <v>47543</v>
      </c>
      <c r="E1062" s="32"/>
    </row>
    <row r="1063" spans="2:5">
      <c r="B1063" s="5">
        <v>47574</v>
      </c>
      <c r="E1063" s="32"/>
    </row>
    <row r="1064" spans="2:5">
      <c r="B1064" s="5">
        <v>47604</v>
      </c>
      <c r="E1064" s="32"/>
    </row>
    <row r="1065" spans="2:5">
      <c r="B1065" s="5">
        <v>47635</v>
      </c>
      <c r="E1065" s="32"/>
    </row>
    <row r="1066" spans="2:5">
      <c r="B1066" s="5">
        <v>47665</v>
      </c>
      <c r="E1066" s="32"/>
    </row>
    <row r="1067" spans="2:5">
      <c r="B1067" s="5">
        <v>47696</v>
      </c>
      <c r="E1067" s="32"/>
    </row>
    <row r="1068" spans="2:5">
      <c r="B1068" s="5">
        <v>47727</v>
      </c>
      <c r="E1068" s="32"/>
    </row>
    <row r="1069" spans="2:5">
      <c r="B1069" s="5">
        <v>47757</v>
      </c>
      <c r="E1069" s="32"/>
    </row>
    <row r="1070" spans="2:5">
      <c r="B1070" s="5">
        <v>47788</v>
      </c>
      <c r="E1070" s="32"/>
    </row>
    <row r="1071" spans="2:5">
      <c r="B1071" s="5">
        <v>47818</v>
      </c>
      <c r="E1071" s="32"/>
    </row>
    <row r="1072" spans="2:5">
      <c r="B1072" s="5">
        <v>47849</v>
      </c>
      <c r="E1072" s="32"/>
    </row>
    <row r="1073" spans="2:5">
      <c r="B1073" s="5">
        <v>47880</v>
      </c>
      <c r="E1073" s="32"/>
    </row>
    <row r="1074" spans="2:5">
      <c r="B1074" s="5">
        <v>47908</v>
      </c>
      <c r="E1074" s="32"/>
    </row>
    <row r="1075" spans="2:5">
      <c r="B1075" s="5">
        <v>47939</v>
      </c>
      <c r="E1075" s="32"/>
    </row>
    <row r="1076" spans="2:5">
      <c r="B1076" s="5">
        <v>47969</v>
      </c>
      <c r="E1076" s="32"/>
    </row>
    <row r="1077" spans="2:5">
      <c r="B1077" s="5">
        <v>48000</v>
      </c>
      <c r="E1077" s="32"/>
    </row>
    <row r="1078" spans="2:5">
      <c r="B1078" s="5">
        <v>48030</v>
      </c>
      <c r="E1078" s="32"/>
    </row>
    <row r="1079" spans="2:5">
      <c r="B1079" s="5">
        <v>48061</v>
      </c>
      <c r="E1079" s="32"/>
    </row>
    <row r="1080" spans="2:5">
      <c r="B1080" s="5">
        <v>48092</v>
      </c>
      <c r="E1080" s="32"/>
    </row>
    <row r="1081" spans="2:5">
      <c r="B1081" s="5">
        <v>48122</v>
      </c>
      <c r="E1081" s="32"/>
    </row>
    <row r="1082" spans="2:5">
      <c r="B1082" s="5">
        <v>48153</v>
      </c>
      <c r="E1082" s="32"/>
    </row>
    <row r="1083" spans="2:5">
      <c r="B1083" s="5">
        <v>48183</v>
      </c>
      <c r="E1083" s="32"/>
    </row>
    <row r="1084" spans="2:5">
      <c r="B1084" s="5">
        <v>48214</v>
      </c>
      <c r="E1084" s="32"/>
    </row>
    <row r="1085" spans="2:5">
      <c r="B1085" s="5">
        <v>48245</v>
      </c>
      <c r="E1085" s="32"/>
    </row>
    <row r="1086" spans="2:5">
      <c r="B1086" s="5">
        <v>48274</v>
      </c>
      <c r="E1086" s="32"/>
    </row>
    <row r="1087" spans="2:5">
      <c r="B1087" s="5">
        <v>48305</v>
      </c>
      <c r="E1087" s="32"/>
    </row>
    <row r="1088" spans="2:5">
      <c r="B1088" s="5">
        <v>48335</v>
      </c>
      <c r="E1088" s="32"/>
    </row>
    <row r="1089" spans="2:5">
      <c r="B1089" s="5">
        <v>48366</v>
      </c>
      <c r="E1089" s="32"/>
    </row>
    <row r="1090" spans="2:5">
      <c r="B1090" s="5">
        <v>48396</v>
      </c>
      <c r="E1090" s="32"/>
    </row>
    <row r="1091" spans="2:5">
      <c r="B1091" s="5">
        <v>48427</v>
      </c>
      <c r="E1091" s="32"/>
    </row>
    <row r="1092" spans="2:5">
      <c r="B1092" s="5">
        <v>48458</v>
      </c>
      <c r="E1092" s="32"/>
    </row>
    <row r="1093" spans="2:5">
      <c r="B1093" s="5">
        <v>48488</v>
      </c>
      <c r="E1093" s="32"/>
    </row>
    <row r="1094" spans="2:5">
      <c r="B1094" s="5">
        <v>48519</v>
      </c>
      <c r="E1094" s="32"/>
    </row>
    <row r="1095" spans="2:5">
      <c r="B1095" s="5">
        <v>48549</v>
      </c>
      <c r="E1095" s="32"/>
    </row>
    <row r="1096" spans="2:5">
      <c r="B1096" s="5">
        <v>48580</v>
      </c>
      <c r="E1096" s="32"/>
    </row>
    <row r="1097" spans="2:5">
      <c r="B1097" s="5">
        <v>48611</v>
      </c>
      <c r="E1097" s="32"/>
    </row>
    <row r="1098" spans="2:5">
      <c r="B1098" s="5">
        <v>48639</v>
      </c>
      <c r="E1098" s="32"/>
    </row>
    <row r="1099" spans="2:5">
      <c r="B1099" s="5">
        <v>48670</v>
      </c>
      <c r="E1099" s="32"/>
    </row>
    <row r="1100" spans="2:5">
      <c r="B1100" s="5">
        <v>48700</v>
      </c>
      <c r="E1100" s="32"/>
    </row>
    <row r="1101" spans="2:5">
      <c r="B1101" s="5">
        <v>48731</v>
      </c>
      <c r="E1101" s="32"/>
    </row>
    <row r="1102" spans="2:5">
      <c r="B1102" s="5">
        <v>48761</v>
      </c>
      <c r="E1102" s="32"/>
    </row>
    <row r="1103" spans="2:5">
      <c r="B1103" s="5">
        <v>48792</v>
      </c>
      <c r="E1103" s="32"/>
    </row>
    <row r="1104" spans="2:5">
      <c r="B1104" s="5">
        <v>48823</v>
      </c>
      <c r="E1104" s="32"/>
    </row>
    <row r="1105" spans="2:5">
      <c r="B1105" s="5">
        <v>48853</v>
      </c>
      <c r="E1105" s="32"/>
    </row>
    <row r="1106" spans="2:5">
      <c r="B1106" s="5">
        <v>48884</v>
      </c>
      <c r="E1106" s="32"/>
    </row>
    <row r="1107" spans="2:5">
      <c r="B1107" s="5">
        <v>48914</v>
      </c>
      <c r="E1107" s="32"/>
    </row>
    <row r="1108" spans="2:5">
      <c r="B1108" s="5">
        <v>48945</v>
      </c>
      <c r="E1108" s="32"/>
    </row>
    <row r="1109" spans="2:5">
      <c r="B1109" s="5">
        <v>48976</v>
      </c>
      <c r="E1109" s="32"/>
    </row>
    <row r="1110" spans="2:5">
      <c r="B1110" s="5">
        <v>49004</v>
      </c>
      <c r="E1110" s="32"/>
    </row>
    <row r="1111" spans="2:5">
      <c r="B1111" s="5">
        <v>49035</v>
      </c>
      <c r="E1111" s="32"/>
    </row>
    <row r="1112" spans="2:5">
      <c r="B1112" s="5">
        <v>49065</v>
      </c>
      <c r="E1112" s="32"/>
    </row>
    <row r="1113" spans="2:5">
      <c r="B1113" s="5">
        <v>49096</v>
      </c>
      <c r="E1113" s="32"/>
    </row>
    <row r="1114" spans="2:5">
      <c r="B1114" s="5">
        <v>49126</v>
      </c>
      <c r="E1114" s="32"/>
    </row>
    <row r="1115" spans="2:5">
      <c r="B1115" s="5">
        <v>49157</v>
      </c>
      <c r="E1115" s="32"/>
    </row>
    <row r="1116" spans="2:5">
      <c r="B1116" s="5">
        <v>49188</v>
      </c>
      <c r="E1116" s="32"/>
    </row>
    <row r="1117" spans="2:5">
      <c r="B1117" s="5">
        <v>49218</v>
      </c>
      <c r="E1117" s="32"/>
    </row>
    <row r="1118" spans="2:5">
      <c r="B1118" s="5">
        <v>49249</v>
      </c>
      <c r="E1118" s="32"/>
    </row>
    <row r="1119" spans="2:5">
      <c r="B1119" s="5">
        <v>49279</v>
      </c>
      <c r="E1119" s="32"/>
    </row>
    <row r="1120" spans="2:5">
      <c r="B1120" s="5">
        <v>49310</v>
      </c>
      <c r="E1120" s="32"/>
    </row>
    <row r="1121" spans="2:5">
      <c r="B1121" s="5">
        <v>49341</v>
      </c>
      <c r="E1121" s="32"/>
    </row>
    <row r="1122" spans="2:5">
      <c r="B1122" s="5">
        <v>49369</v>
      </c>
      <c r="E1122" s="32"/>
    </row>
    <row r="1123" spans="2:5">
      <c r="B1123" s="5">
        <v>49400</v>
      </c>
      <c r="E1123" s="32"/>
    </row>
    <row r="1124" spans="2:5">
      <c r="B1124" s="5">
        <v>49430</v>
      </c>
      <c r="E1124" s="32"/>
    </row>
    <row r="1125" spans="2:5">
      <c r="B1125" s="5">
        <v>49461</v>
      </c>
      <c r="E1125" s="32"/>
    </row>
    <row r="1126" spans="2:5">
      <c r="B1126" s="5">
        <v>49491</v>
      </c>
      <c r="E1126" s="32"/>
    </row>
    <row r="1127" spans="2:5">
      <c r="B1127" s="5">
        <v>49522</v>
      </c>
      <c r="E1127" s="32"/>
    </row>
    <row r="1128" spans="2:5">
      <c r="B1128" s="5">
        <v>49553</v>
      </c>
      <c r="E1128" s="32"/>
    </row>
    <row r="1129" spans="2:5">
      <c r="B1129" s="5">
        <v>49583</v>
      </c>
      <c r="E1129" s="32"/>
    </row>
    <row r="1130" spans="2:5">
      <c r="B1130" s="5">
        <v>49614</v>
      </c>
      <c r="E1130" s="32"/>
    </row>
    <row r="1131" spans="2:5">
      <c r="B1131" s="5">
        <v>49644</v>
      </c>
      <c r="E1131" s="32"/>
    </row>
    <row r="1132" spans="2:5">
      <c r="B1132" s="5">
        <v>49675</v>
      </c>
      <c r="E1132" s="32"/>
    </row>
    <row r="1133" spans="2:5">
      <c r="B1133" s="5">
        <v>49706</v>
      </c>
      <c r="E1133" s="32"/>
    </row>
    <row r="1134" spans="2:5">
      <c r="B1134" s="5">
        <v>49735</v>
      </c>
      <c r="E1134" s="32"/>
    </row>
    <row r="1135" spans="2:5">
      <c r="B1135" s="5">
        <v>49766</v>
      </c>
      <c r="E1135" s="32"/>
    </row>
    <row r="1136" spans="2:5">
      <c r="B1136" s="5">
        <v>49796</v>
      </c>
      <c r="E1136" s="32"/>
    </row>
    <row r="1137" spans="2:5">
      <c r="B1137" s="5">
        <v>49827</v>
      </c>
      <c r="E1137" s="32"/>
    </row>
    <row r="1138" spans="2:5">
      <c r="B1138" s="5">
        <v>49857</v>
      </c>
      <c r="E1138" s="32"/>
    </row>
    <row r="1139" spans="2:5">
      <c r="B1139" s="5">
        <v>49888</v>
      </c>
      <c r="E1139" s="32"/>
    </row>
    <row r="1140" spans="2:5">
      <c r="B1140" s="5">
        <v>49919</v>
      </c>
      <c r="E1140" s="32"/>
    </row>
    <row r="1141" spans="2:5">
      <c r="B1141" s="5">
        <v>49949</v>
      </c>
      <c r="E1141" s="32"/>
    </row>
    <row r="1142" spans="2:5">
      <c r="B1142" s="5">
        <v>49980</v>
      </c>
      <c r="E1142" s="32"/>
    </row>
    <row r="1143" spans="2:5">
      <c r="B1143" s="5">
        <v>50010</v>
      </c>
      <c r="E1143" s="32"/>
    </row>
    <row r="1144" spans="2:5">
      <c r="B1144" s="5">
        <v>50041</v>
      </c>
      <c r="E1144" s="32"/>
    </row>
    <row r="1145" spans="2:5">
      <c r="B1145" s="5">
        <v>50072</v>
      </c>
      <c r="E1145" s="32"/>
    </row>
    <row r="1146" spans="2:5">
      <c r="B1146" s="5">
        <v>50100</v>
      </c>
      <c r="E1146" s="32"/>
    </row>
    <row r="1147" spans="2:5">
      <c r="B1147" s="5">
        <v>50131</v>
      </c>
      <c r="E1147" s="32"/>
    </row>
    <row r="1148" spans="2:5">
      <c r="B1148" s="5">
        <v>50161</v>
      </c>
      <c r="E1148" s="32"/>
    </row>
    <row r="1149" spans="2:5">
      <c r="B1149" s="5">
        <v>50192</v>
      </c>
      <c r="E1149" s="32"/>
    </row>
    <row r="1150" spans="2:5">
      <c r="B1150" s="5">
        <v>50222</v>
      </c>
      <c r="E1150" s="32"/>
    </row>
    <row r="1151" spans="2:5">
      <c r="B1151" s="5">
        <v>50253</v>
      </c>
      <c r="E1151" s="32"/>
    </row>
    <row r="1152" spans="2:5">
      <c r="B1152" s="5">
        <v>50284</v>
      </c>
      <c r="E1152" s="32"/>
    </row>
    <row r="1153" spans="2:5">
      <c r="B1153" s="5">
        <v>50314</v>
      </c>
      <c r="E1153" s="32"/>
    </row>
    <row r="1154" spans="2:5">
      <c r="B1154" s="5">
        <v>50345</v>
      </c>
      <c r="E1154" s="32"/>
    </row>
    <row r="1155" spans="2:5">
      <c r="B1155" s="5">
        <v>50375</v>
      </c>
      <c r="E1155" s="32"/>
    </row>
    <row r="1156" spans="2:5">
      <c r="B1156" s="5">
        <v>50406</v>
      </c>
      <c r="E1156" s="32"/>
    </row>
    <row r="1157" spans="2:5">
      <c r="B1157" s="5">
        <v>50437</v>
      </c>
      <c r="E1157" s="32"/>
    </row>
    <row r="1158" spans="2:5">
      <c r="B1158" s="5">
        <v>50465</v>
      </c>
      <c r="E1158" s="32"/>
    </row>
    <row r="1159" spans="2:5">
      <c r="B1159" s="5">
        <v>50496</v>
      </c>
      <c r="E1159" s="32"/>
    </row>
    <row r="1160" spans="2:5">
      <c r="B1160" s="5">
        <v>50526</v>
      </c>
      <c r="E1160" s="32"/>
    </row>
    <row r="1161" spans="2:5">
      <c r="B1161" s="5">
        <v>50557</v>
      </c>
      <c r="E1161" s="32"/>
    </row>
    <row r="1162" spans="2:5">
      <c r="B1162" s="5">
        <v>50587</v>
      </c>
      <c r="E1162" s="32"/>
    </row>
    <row r="1163" spans="2:5">
      <c r="B1163" s="5">
        <v>50618</v>
      </c>
      <c r="E1163" s="32"/>
    </row>
    <row r="1164" spans="2:5">
      <c r="B1164" s="5">
        <v>50649</v>
      </c>
      <c r="E1164" s="32"/>
    </row>
    <row r="1165" spans="2:5">
      <c r="B1165" s="5">
        <v>50679</v>
      </c>
      <c r="E1165" s="32"/>
    </row>
    <row r="1166" spans="2:5">
      <c r="B1166" s="5">
        <v>50710</v>
      </c>
      <c r="E1166" s="32"/>
    </row>
    <row r="1167" spans="2:5">
      <c r="B1167" s="5">
        <v>50740</v>
      </c>
      <c r="E1167" s="32"/>
    </row>
    <row r="1168" spans="2:5">
      <c r="B1168" s="5">
        <v>50771</v>
      </c>
      <c r="E1168" s="32"/>
    </row>
    <row r="1169" spans="2:5">
      <c r="B1169" s="5">
        <v>50802</v>
      </c>
      <c r="E1169" s="32"/>
    </row>
    <row r="1170" spans="2:5">
      <c r="B1170" s="5">
        <v>50830</v>
      </c>
      <c r="E1170" s="32"/>
    </row>
    <row r="1171" spans="2:5">
      <c r="B1171" s="5">
        <v>50861</v>
      </c>
      <c r="E1171" s="32"/>
    </row>
    <row r="1172" spans="2:5">
      <c r="B1172" s="5">
        <v>50891</v>
      </c>
      <c r="E1172" s="32"/>
    </row>
    <row r="1173" spans="2:5">
      <c r="B1173" s="5">
        <v>50922</v>
      </c>
      <c r="E1173" s="32"/>
    </row>
    <row r="1174" spans="2:5">
      <c r="B1174" s="5">
        <v>50952</v>
      </c>
      <c r="E1174" s="32"/>
    </row>
    <row r="1175" spans="2:5">
      <c r="B1175" s="5">
        <v>50983</v>
      </c>
      <c r="E1175" s="32"/>
    </row>
    <row r="1176" spans="2:5">
      <c r="B1176" s="5">
        <v>51014</v>
      </c>
      <c r="E1176" s="32"/>
    </row>
    <row r="1177" spans="2:5">
      <c r="B1177" s="5">
        <v>51044</v>
      </c>
      <c r="E1177" s="32"/>
    </row>
    <row r="1178" spans="2:5">
      <c r="B1178" s="5">
        <v>51075</v>
      </c>
      <c r="E1178" s="32"/>
    </row>
    <row r="1179" spans="2:5">
      <c r="B1179" s="5">
        <v>51105</v>
      </c>
      <c r="E1179" s="32"/>
    </row>
    <row r="1180" spans="2:5">
      <c r="B1180" s="5">
        <v>51136</v>
      </c>
      <c r="E1180" s="32"/>
    </row>
    <row r="1181" spans="2:5">
      <c r="B1181" s="5">
        <v>51167</v>
      </c>
      <c r="E1181" s="32"/>
    </row>
    <row r="1182" spans="2:5">
      <c r="B1182" s="5">
        <v>51196</v>
      </c>
      <c r="E1182" s="32"/>
    </row>
    <row r="1183" spans="2:5">
      <c r="B1183" s="5">
        <v>51227</v>
      </c>
      <c r="E1183" s="32"/>
    </row>
    <row r="1184" spans="2:5">
      <c r="B1184" s="5">
        <v>51257</v>
      </c>
      <c r="E1184" s="32"/>
    </row>
    <row r="1185" spans="2:5">
      <c r="B1185" s="5">
        <v>51288</v>
      </c>
      <c r="E1185" s="32"/>
    </row>
    <row r="1186" spans="2:5">
      <c r="B1186" s="5">
        <v>51318</v>
      </c>
      <c r="E1186" s="32"/>
    </row>
    <row r="1187" spans="2:5">
      <c r="B1187" s="5">
        <v>51349</v>
      </c>
      <c r="E1187" s="32"/>
    </row>
    <row r="1188" spans="2:5">
      <c r="B1188" s="5">
        <v>51380</v>
      </c>
      <c r="E1188" s="32"/>
    </row>
    <row r="1189" spans="2:5">
      <c r="B1189" s="5">
        <v>51410</v>
      </c>
      <c r="E1189" s="32"/>
    </row>
    <row r="1190" spans="2:5">
      <c r="B1190" s="5">
        <v>51441</v>
      </c>
      <c r="E1190" s="32"/>
    </row>
    <row r="1191" spans="2:5">
      <c r="B1191" s="5">
        <v>51471</v>
      </c>
      <c r="E1191" s="32"/>
    </row>
    <row r="1192" spans="2:5">
      <c r="B1192" s="5">
        <v>51502</v>
      </c>
      <c r="E1192" s="32"/>
    </row>
    <row r="1193" spans="2:5">
      <c r="B1193" s="5">
        <v>51533</v>
      </c>
      <c r="E1193" s="32"/>
    </row>
    <row r="1194" spans="2:5">
      <c r="B1194" s="5">
        <v>51561</v>
      </c>
      <c r="E1194" s="32"/>
    </row>
    <row r="1195" spans="2:5">
      <c r="B1195" s="5">
        <v>51592</v>
      </c>
      <c r="E1195" s="32"/>
    </row>
    <row r="1196" spans="2:5">
      <c r="B1196" s="5">
        <v>51622</v>
      </c>
      <c r="E1196" s="32"/>
    </row>
    <row r="1197" spans="2:5">
      <c r="B1197" s="5">
        <v>51653</v>
      </c>
      <c r="E1197" s="32"/>
    </row>
    <row r="1198" spans="2:5">
      <c r="B1198" s="5">
        <v>51683</v>
      </c>
      <c r="E1198" s="32"/>
    </row>
    <row r="1199" spans="2:5">
      <c r="B1199" s="5">
        <v>51714</v>
      </c>
      <c r="E1199" s="32"/>
    </row>
    <row r="1200" spans="2:5">
      <c r="B1200" s="5">
        <v>51745</v>
      </c>
      <c r="E1200" s="32"/>
    </row>
    <row r="1201" spans="2:5">
      <c r="B1201" s="5">
        <v>51775</v>
      </c>
      <c r="E1201" s="32"/>
    </row>
    <row r="1202" spans="2:5">
      <c r="B1202" s="5">
        <v>51806</v>
      </c>
      <c r="E1202" s="32"/>
    </row>
    <row r="1203" spans="2:5">
      <c r="B1203" s="5">
        <v>51836</v>
      </c>
      <c r="E1203" s="32"/>
    </row>
    <row r="1204" spans="2:5">
      <c r="B1204" s="5">
        <v>51867</v>
      </c>
      <c r="E1204" s="32"/>
    </row>
    <row r="1205" spans="2:5">
      <c r="B1205" s="5">
        <v>51898</v>
      </c>
      <c r="E1205" s="32"/>
    </row>
    <row r="1206" spans="2:5">
      <c r="B1206" s="5">
        <v>51926</v>
      </c>
      <c r="E1206" s="32"/>
    </row>
    <row r="1207" spans="2:5">
      <c r="B1207" s="5">
        <v>51957</v>
      </c>
      <c r="E1207" s="32"/>
    </row>
    <row r="1208" spans="2:5">
      <c r="B1208" s="5">
        <v>51987</v>
      </c>
      <c r="E1208" s="32"/>
    </row>
    <row r="1209" spans="2:5">
      <c r="B1209" s="5">
        <v>52018</v>
      </c>
      <c r="E1209" s="32"/>
    </row>
    <row r="1210" spans="2:5">
      <c r="B1210" s="5">
        <v>52048</v>
      </c>
      <c r="E1210" s="32"/>
    </row>
    <row r="1211" spans="2:5">
      <c r="B1211" s="5">
        <v>52079</v>
      </c>
      <c r="E1211" s="32"/>
    </row>
    <row r="1212" spans="2:5">
      <c r="B1212" s="5">
        <v>52110</v>
      </c>
      <c r="E1212" s="32"/>
    </row>
    <row r="1213" spans="2:5">
      <c r="B1213" s="5">
        <v>52140</v>
      </c>
      <c r="E1213" s="32"/>
    </row>
    <row r="1214" spans="2:5">
      <c r="B1214" s="5">
        <v>52171</v>
      </c>
      <c r="E1214" s="32"/>
    </row>
    <row r="1215" spans="2:5">
      <c r="B1215" s="5">
        <v>52201</v>
      </c>
      <c r="E1215" s="32"/>
    </row>
    <row r="1216" spans="2:5">
      <c r="B1216" s="5">
        <v>52232</v>
      </c>
      <c r="E1216" s="32"/>
    </row>
    <row r="1217" spans="2:5">
      <c r="B1217" s="5">
        <v>52263</v>
      </c>
      <c r="E1217" s="32"/>
    </row>
    <row r="1218" spans="2:5">
      <c r="B1218" s="5">
        <v>52291</v>
      </c>
      <c r="E1218" s="32"/>
    </row>
    <row r="1219" spans="2:5">
      <c r="B1219" s="5">
        <v>52322</v>
      </c>
      <c r="E1219" s="32"/>
    </row>
    <row r="1220" spans="2:5">
      <c r="B1220" s="5">
        <v>52352</v>
      </c>
      <c r="E1220" s="32"/>
    </row>
    <row r="1221" spans="2:5">
      <c r="B1221" s="5">
        <v>52383</v>
      </c>
      <c r="E1221" s="32"/>
    </row>
    <row r="1222" spans="2:5">
      <c r="B1222" s="5">
        <v>52413</v>
      </c>
      <c r="E1222" s="32"/>
    </row>
    <row r="1223" spans="2:5">
      <c r="B1223" s="5">
        <v>52444</v>
      </c>
      <c r="E1223" s="32"/>
    </row>
    <row r="1224" spans="2:5">
      <c r="B1224" s="5">
        <v>52475</v>
      </c>
      <c r="E1224" s="3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794"/>
  <sheetViews>
    <sheetView rightToLeft="1" workbookViewId="0">
      <pane ySplit="2" topLeftCell="A10701" activePane="bottomLeft" state="frozen"/>
      <selection pane="bottomLeft" activeCell="C10786" sqref="C10786"/>
    </sheetView>
  </sheetViews>
  <sheetFormatPr defaultRowHeight="14"/>
  <cols>
    <col min="2" max="2" width="15.08203125" bestFit="1" customWidth="1"/>
    <col min="3" max="3" width="18.58203125" customWidth="1"/>
    <col min="4" max="4" width="10.25" style="29" bestFit="1" customWidth="1"/>
    <col min="5" max="5" width="15.58203125" style="29" bestFit="1" customWidth="1"/>
    <col min="6" max="6" width="22.33203125" bestFit="1" customWidth="1"/>
    <col min="7" max="7" width="16.83203125" bestFit="1" customWidth="1"/>
  </cols>
  <sheetData>
    <row r="1" spans="2:7">
      <c r="D1" s="29" t="s">
        <v>38</v>
      </c>
    </row>
    <row r="2" spans="2:7">
      <c r="B2" s="20" t="s">
        <v>2</v>
      </c>
      <c r="C2" s="44" t="s">
        <v>40</v>
      </c>
      <c r="D2" s="45" t="s">
        <v>38</v>
      </c>
      <c r="E2" s="45"/>
      <c r="F2" s="44" t="s">
        <v>41</v>
      </c>
      <c r="G2" s="45" t="s">
        <v>39</v>
      </c>
    </row>
    <row r="3" spans="2:7">
      <c r="B3" s="1">
        <v>32874</v>
      </c>
      <c r="C3" s="30">
        <f>VLOOKUP($B3,'רביות שנתיות'!B:C,2)</f>
        <v>8</v>
      </c>
      <c r="D3" s="29">
        <f>(1+C3/100)^(1/365)-1</f>
        <v>2.1087439837685906E-4</v>
      </c>
      <c r="F3" s="30">
        <f>VLOOKUP($B3,'רביות שנתיות'!B:I,8)</f>
        <v>0</v>
      </c>
      <c r="G3" s="29">
        <f>(1+F3/100)^(1/365)-1</f>
        <v>0</v>
      </c>
    </row>
    <row r="4" spans="2:7">
      <c r="B4" s="1">
        <v>32875</v>
      </c>
      <c r="C4" s="30">
        <f>VLOOKUP(B4,'רביות שנתיות'!B:C,2)</f>
        <v>8</v>
      </c>
      <c r="D4" s="29">
        <f>(1+C4/100)^(1/365.25)-1</f>
        <v>2.1073004751070989E-4</v>
      </c>
      <c r="F4" s="30">
        <f>VLOOKUP($B4,'רביות שנתיות'!B:I,8)</f>
        <v>0</v>
      </c>
      <c r="G4" s="29">
        <f t="shared" ref="G4:G67" si="0">(1+F4/100)^(1/365)-1</f>
        <v>0</v>
      </c>
    </row>
    <row r="5" spans="2:7">
      <c r="B5" s="1">
        <v>32876</v>
      </c>
      <c r="C5" s="30">
        <f>VLOOKUP(B5,'רביות שנתיות'!B:C,2)</f>
        <v>8</v>
      </c>
      <c r="D5" s="29">
        <f t="shared" ref="D5:D68" si="1">(1+C5/100)^(1/365.25)-1</f>
        <v>2.1073004751070989E-4</v>
      </c>
      <c r="F5" s="30">
        <f>VLOOKUP($B5,'רביות שנתיות'!B:I,8)</f>
        <v>0</v>
      </c>
      <c r="G5" s="29">
        <f t="shared" si="0"/>
        <v>0</v>
      </c>
    </row>
    <row r="6" spans="2:7">
      <c r="B6" s="1">
        <v>32877</v>
      </c>
      <c r="C6" s="30">
        <f>VLOOKUP(B6,'רביות שנתיות'!B:C,2)</f>
        <v>8</v>
      </c>
      <c r="D6" s="29">
        <f t="shared" si="1"/>
        <v>2.1073004751070989E-4</v>
      </c>
      <c r="F6" s="30">
        <f>VLOOKUP($B6,'רביות שנתיות'!B:I,8)</f>
        <v>0</v>
      </c>
      <c r="G6" s="29">
        <f t="shared" si="0"/>
        <v>0</v>
      </c>
    </row>
    <row r="7" spans="2:7">
      <c r="B7" s="1">
        <v>32878</v>
      </c>
      <c r="C7" s="30">
        <f>VLOOKUP(B7,'רביות שנתיות'!B:C,2)</f>
        <v>8</v>
      </c>
      <c r="D7" s="29">
        <f t="shared" si="1"/>
        <v>2.1073004751070989E-4</v>
      </c>
      <c r="F7" s="30">
        <f>VLOOKUP($B7,'רביות שנתיות'!B:I,8)</f>
        <v>0</v>
      </c>
      <c r="G7" s="29">
        <f t="shared" si="0"/>
        <v>0</v>
      </c>
    </row>
    <row r="8" spans="2:7">
      <c r="B8" s="1">
        <v>32879</v>
      </c>
      <c r="C8" s="30">
        <f>VLOOKUP(B8,'רביות שנתיות'!B:C,2)</f>
        <v>8</v>
      </c>
      <c r="D8" s="29">
        <f t="shared" si="1"/>
        <v>2.1073004751070989E-4</v>
      </c>
      <c r="F8" s="30">
        <f>VLOOKUP($B8,'רביות שנתיות'!B:I,8)</f>
        <v>0</v>
      </c>
      <c r="G8" s="29">
        <f t="shared" si="0"/>
        <v>0</v>
      </c>
    </row>
    <row r="9" spans="2:7">
      <c r="B9" s="1">
        <v>32880</v>
      </c>
      <c r="C9" s="30">
        <f>VLOOKUP(B9,'רביות שנתיות'!B:C,2)</f>
        <v>8</v>
      </c>
      <c r="D9" s="29">
        <f t="shared" si="1"/>
        <v>2.1073004751070989E-4</v>
      </c>
      <c r="F9" s="30">
        <f>VLOOKUP($B9,'רביות שנתיות'!B:I,8)</f>
        <v>0</v>
      </c>
      <c r="G9" s="29">
        <f t="shared" si="0"/>
        <v>0</v>
      </c>
    </row>
    <row r="10" spans="2:7">
      <c r="B10" s="1">
        <v>32881</v>
      </c>
      <c r="C10" s="30">
        <f>VLOOKUP(B10,'רביות שנתיות'!B:C,2)</f>
        <v>8</v>
      </c>
      <c r="D10" s="29">
        <f t="shared" si="1"/>
        <v>2.1073004751070989E-4</v>
      </c>
      <c r="F10" s="30">
        <f>VLOOKUP($B10,'רביות שנתיות'!B:I,8)</f>
        <v>0</v>
      </c>
      <c r="G10" s="29">
        <f t="shared" si="0"/>
        <v>0</v>
      </c>
    </row>
    <row r="11" spans="2:7">
      <c r="B11" s="1">
        <v>32882</v>
      </c>
      <c r="C11" s="30">
        <f>VLOOKUP(B11,'רביות שנתיות'!B:C,2)</f>
        <v>8</v>
      </c>
      <c r="D11" s="29">
        <f t="shared" si="1"/>
        <v>2.1073004751070989E-4</v>
      </c>
      <c r="F11" s="30">
        <f>VLOOKUP($B11,'רביות שנתיות'!B:I,8)</f>
        <v>0</v>
      </c>
      <c r="G11" s="29">
        <f t="shared" si="0"/>
        <v>0</v>
      </c>
    </row>
    <row r="12" spans="2:7">
      <c r="B12" s="1">
        <v>32883</v>
      </c>
      <c r="C12" s="30">
        <f>VLOOKUP(B12,'רביות שנתיות'!B:C,2)</f>
        <v>8</v>
      </c>
      <c r="D12" s="29">
        <f t="shared" si="1"/>
        <v>2.1073004751070989E-4</v>
      </c>
      <c r="F12" s="30">
        <f>VLOOKUP($B12,'רביות שנתיות'!B:I,8)</f>
        <v>0</v>
      </c>
      <c r="G12" s="29">
        <f t="shared" si="0"/>
        <v>0</v>
      </c>
    </row>
    <row r="13" spans="2:7">
      <c r="B13" s="1">
        <v>32884</v>
      </c>
      <c r="C13" s="30">
        <f>VLOOKUP(B13,'רביות שנתיות'!B:C,2)</f>
        <v>8</v>
      </c>
      <c r="D13" s="29">
        <f t="shared" si="1"/>
        <v>2.1073004751070989E-4</v>
      </c>
      <c r="F13" s="30">
        <f>VLOOKUP($B13,'רביות שנתיות'!B:I,8)</f>
        <v>0</v>
      </c>
      <c r="G13" s="29">
        <f t="shared" si="0"/>
        <v>0</v>
      </c>
    </row>
    <row r="14" spans="2:7">
      <c r="B14" s="1">
        <v>32885</v>
      </c>
      <c r="C14" s="30">
        <f>VLOOKUP(B14,'רביות שנתיות'!B:C,2)</f>
        <v>8</v>
      </c>
      <c r="D14" s="29">
        <f t="shared" si="1"/>
        <v>2.1073004751070989E-4</v>
      </c>
      <c r="F14" s="30">
        <f>VLOOKUP($B14,'רביות שנתיות'!B:I,8)</f>
        <v>0</v>
      </c>
      <c r="G14" s="29">
        <f t="shared" si="0"/>
        <v>0</v>
      </c>
    </row>
    <row r="15" spans="2:7">
      <c r="B15" s="1">
        <v>32886</v>
      </c>
      <c r="C15" s="30">
        <f>VLOOKUP(B15,'רביות שנתיות'!B:C,2)</f>
        <v>8</v>
      </c>
      <c r="D15" s="29">
        <f t="shared" si="1"/>
        <v>2.1073004751070989E-4</v>
      </c>
      <c r="F15" s="30">
        <f>VLOOKUP($B15,'רביות שנתיות'!B:I,8)</f>
        <v>0</v>
      </c>
      <c r="G15" s="29">
        <f t="shared" si="0"/>
        <v>0</v>
      </c>
    </row>
    <row r="16" spans="2:7">
      <c r="B16" s="1">
        <v>32887</v>
      </c>
      <c r="C16" s="30">
        <f>VLOOKUP(B16,'רביות שנתיות'!B:C,2)</f>
        <v>8</v>
      </c>
      <c r="D16" s="29">
        <f t="shared" si="1"/>
        <v>2.1073004751070989E-4</v>
      </c>
      <c r="F16" s="30">
        <f>VLOOKUP($B16,'רביות שנתיות'!B:I,7)</f>
        <v>0</v>
      </c>
      <c r="G16" s="29">
        <f t="shared" si="0"/>
        <v>0</v>
      </c>
    </row>
    <row r="17" spans="2:7">
      <c r="B17" s="1">
        <v>32888</v>
      </c>
      <c r="C17" s="30">
        <f>VLOOKUP(B17,'רביות שנתיות'!B:C,2)</f>
        <v>8</v>
      </c>
      <c r="D17" s="29">
        <f t="shared" si="1"/>
        <v>2.1073004751070989E-4</v>
      </c>
      <c r="F17" s="30">
        <f>VLOOKUP($B17,'רביות שנתיות'!B:I,7)</f>
        <v>0</v>
      </c>
      <c r="G17" s="29">
        <f t="shared" si="0"/>
        <v>0</v>
      </c>
    </row>
    <row r="18" spans="2:7">
      <c r="B18" s="1">
        <v>32889</v>
      </c>
      <c r="C18" s="30">
        <f>VLOOKUP(B18,'רביות שנתיות'!B:C,2)</f>
        <v>8</v>
      </c>
      <c r="D18" s="29">
        <f t="shared" si="1"/>
        <v>2.1073004751070989E-4</v>
      </c>
      <c r="F18" s="30">
        <f>VLOOKUP($B18,'רביות שנתיות'!B:I,7)</f>
        <v>0</v>
      </c>
      <c r="G18" s="29">
        <f t="shared" si="0"/>
        <v>0</v>
      </c>
    </row>
    <row r="19" spans="2:7">
      <c r="B19" s="1">
        <v>32890</v>
      </c>
      <c r="C19" s="30">
        <f>VLOOKUP(B19,'רביות שנתיות'!B:C,2)</f>
        <v>8</v>
      </c>
      <c r="D19" s="29">
        <f t="shared" si="1"/>
        <v>2.1073004751070989E-4</v>
      </c>
      <c r="F19" s="30">
        <f>VLOOKUP($B19,'רביות שנתיות'!B:I,7)</f>
        <v>0</v>
      </c>
      <c r="G19" s="29">
        <f t="shared" si="0"/>
        <v>0</v>
      </c>
    </row>
    <row r="20" spans="2:7">
      <c r="B20" s="1">
        <v>32891</v>
      </c>
      <c r="C20" s="30">
        <f>VLOOKUP(B20,'רביות שנתיות'!B:C,2)</f>
        <v>8</v>
      </c>
      <c r="D20" s="29">
        <f t="shared" si="1"/>
        <v>2.1073004751070989E-4</v>
      </c>
      <c r="F20" s="30">
        <f>VLOOKUP($B20,'רביות שנתיות'!B:I,7)</f>
        <v>0</v>
      </c>
      <c r="G20" s="29">
        <f t="shared" si="0"/>
        <v>0</v>
      </c>
    </row>
    <row r="21" spans="2:7">
      <c r="B21" s="1">
        <v>32892</v>
      </c>
      <c r="C21" s="30">
        <f>VLOOKUP(B21,'רביות שנתיות'!B:C,2)</f>
        <v>8</v>
      </c>
      <c r="D21" s="29">
        <f t="shared" si="1"/>
        <v>2.1073004751070989E-4</v>
      </c>
      <c r="F21" s="30">
        <f>VLOOKUP($B21,'רביות שנתיות'!B:I,7)</f>
        <v>0</v>
      </c>
      <c r="G21" s="29">
        <f t="shared" si="0"/>
        <v>0</v>
      </c>
    </row>
    <row r="22" spans="2:7">
      <c r="B22" s="1">
        <v>32893</v>
      </c>
      <c r="C22" s="30">
        <f>VLOOKUP(B22,'רביות שנתיות'!B:C,2)</f>
        <v>8</v>
      </c>
      <c r="D22" s="29">
        <f t="shared" si="1"/>
        <v>2.1073004751070989E-4</v>
      </c>
      <c r="F22" s="30">
        <f>VLOOKUP($B22,'רביות שנתיות'!B:I,7)</f>
        <v>0</v>
      </c>
      <c r="G22" s="29">
        <f t="shared" si="0"/>
        <v>0</v>
      </c>
    </row>
    <row r="23" spans="2:7">
      <c r="B23" s="1">
        <v>32894</v>
      </c>
      <c r="C23" s="30">
        <f>VLOOKUP(B23,'רביות שנתיות'!B:C,2)</f>
        <v>8</v>
      </c>
      <c r="D23" s="29">
        <f t="shared" si="1"/>
        <v>2.1073004751070989E-4</v>
      </c>
      <c r="F23" s="30">
        <f>VLOOKUP($B23,'רביות שנתיות'!B:I,7)</f>
        <v>0</v>
      </c>
      <c r="G23" s="29">
        <f t="shared" si="0"/>
        <v>0</v>
      </c>
    </row>
    <row r="24" spans="2:7">
      <c r="B24" s="1">
        <v>32895</v>
      </c>
      <c r="C24" s="30">
        <f>VLOOKUP(B24,'רביות שנתיות'!B:C,2)</f>
        <v>8</v>
      </c>
      <c r="D24" s="29">
        <f t="shared" si="1"/>
        <v>2.1073004751070989E-4</v>
      </c>
      <c r="F24" s="30">
        <f>VLOOKUP($B24,'רביות שנתיות'!B:I,7)</f>
        <v>0</v>
      </c>
      <c r="G24" s="29">
        <f t="shared" si="0"/>
        <v>0</v>
      </c>
    </row>
    <row r="25" spans="2:7">
      <c r="B25" s="1">
        <v>32896</v>
      </c>
      <c r="C25" s="30">
        <f>VLOOKUP(B25,'רביות שנתיות'!B:C,2)</f>
        <v>8</v>
      </c>
      <c r="D25" s="29">
        <f t="shared" si="1"/>
        <v>2.1073004751070989E-4</v>
      </c>
      <c r="F25" s="30">
        <f>VLOOKUP($B25,'רביות שנתיות'!B:I,7)</f>
        <v>0</v>
      </c>
      <c r="G25" s="29">
        <f t="shared" si="0"/>
        <v>0</v>
      </c>
    </row>
    <row r="26" spans="2:7">
      <c r="B26" s="1">
        <v>32897</v>
      </c>
      <c r="C26" s="30">
        <f>VLOOKUP(B26,'רביות שנתיות'!B:C,2)</f>
        <v>8</v>
      </c>
      <c r="D26" s="29">
        <f t="shared" si="1"/>
        <v>2.1073004751070989E-4</v>
      </c>
      <c r="F26" s="30">
        <f>VLOOKUP($B26,'רביות שנתיות'!B:I,7)</f>
        <v>0</v>
      </c>
      <c r="G26" s="29">
        <f t="shared" si="0"/>
        <v>0</v>
      </c>
    </row>
    <row r="27" spans="2:7">
      <c r="B27" s="1">
        <v>32898</v>
      </c>
      <c r="C27" s="30">
        <f>VLOOKUP(B27,'רביות שנתיות'!B:C,2)</f>
        <v>8</v>
      </c>
      <c r="D27" s="29">
        <f t="shared" si="1"/>
        <v>2.1073004751070989E-4</v>
      </c>
      <c r="F27" s="30">
        <f>VLOOKUP($B27,'רביות שנתיות'!B:I,7)</f>
        <v>0</v>
      </c>
      <c r="G27" s="29">
        <f t="shared" si="0"/>
        <v>0</v>
      </c>
    </row>
    <row r="28" spans="2:7">
      <c r="B28" s="1">
        <v>32899</v>
      </c>
      <c r="C28" s="30">
        <f>VLOOKUP(B28,'רביות שנתיות'!B:C,2)</f>
        <v>8</v>
      </c>
      <c r="D28" s="29">
        <f t="shared" si="1"/>
        <v>2.1073004751070989E-4</v>
      </c>
      <c r="F28" s="30">
        <f>VLOOKUP($B28,'רביות שנתיות'!B:I,7)</f>
        <v>0</v>
      </c>
      <c r="G28" s="29">
        <f t="shared" si="0"/>
        <v>0</v>
      </c>
    </row>
    <row r="29" spans="2:7">
      <c r="B29" s="1">
        <v>32900</v>
      </c>
      <c r="C29" s="30">
        <f>VLOOKUP(B29,'רביות שנתיות'!B:C,2)</f>
        <v>8</v>
      </c>
      <c r="D29" s="29">
        <f t="shared" si="1"/>
        <v>2.1073004751070989E-4</v>
      </c>
      <c r="F29" s="30">
        <f>VLOOKUP($B29,'רביות שנתיות'!B:I,7)</f>
        <v>0</v>
      </c>
      <c r="G29" s="29">
        <f t="shared" si="0"/>
        <v>0</v>
      </c>
    </row>
    <row r="30" spans="2:7">
      <c r="B30" s="1">
        <v>32901</v>
      </c>
      <c r="C30" s="30">
        <f>VLOOKUP(B30,'רביות שנתיות'!B:C,2)</f>
        <v>8</v>
      </c>
      <c r="D30" s="29">
        <f t="shared" si="1"/>
        <v>2.1073004751070989E-4</v>
      </c>
      <c r="F30" s="30">
        <f>VLOOKUP($B30,'רביות שנתיות'!B:I,7)</f>
        <v>0</v>
      </c>
      <c r="G30" s="29">
        <f t="shared" si="0"/>
        <v>0</v>
      </c>
    </row>
    <row r="31" spans="2:7">
      <c r="B31" s="1">
        <v>32902</v>
      </c>
      <c r="C31" s="30">
        <f>VLOOKUP(B31,'רביות שנתיות'!B:C,2)</f>
        <v>8</v>
      </c>
      <c r="D31" s="29">
        <f t="shared" si="1"/>
        <v>2.1073004751070989E-4</v>
      </c>
      <c r="F31" s="30">
        <f>VLOOKUP($B31,'רביות שנתיות'!B:I,7)</f>
        <v>0</v>
      </c>
      <c r="G31" s="29">
        <f t="shared" si="0"/>
        <v>0</v>
      </c>
    </row>
    <row r="32" spans="2:7">
      <c r="B32" s="1">
        <v>32903</v>
      </c>
      <c r="C32" s="30">
        <f>VLOOKUP(B32,'רביות שנתיות'!B:C,2)</f>
        <v>8</v>
      </c>
      <c r="D32" s="29">
        <f t="shared" si="1"/>
        <v>2.1073004751070989E-4</v>
      </c>
      <c r="F32" s="30">
        <f>VLOOKUP($B32,'רביות שנתיות'!B:I,7)</f>
        <v>0</v>
      </c>
      <c r="G32" s="29">
        <f t="shared" si="0"/>
        <v>0</v>
      </c>
    </row>
    <row r="33" spans="2:7">
      <c r="B33" s="1">
        <v>32904</v>
      </c>
      <c r="C33" s="30">
        <f>VLOOKUP(B33,'רביות שנתיות'!B:C,2)</f>
        <v>8</v>
      </c>
      <c r="D33" s="29">
        <f t="shared" si="1"/>
        <v>2.1073004751070989E-4</v>
      </c>
      <c r="F33" s="30">
        <f>VLOOKUP($B33,'רביות שנתיות'!B:I,7)</f>
        <v>0</v>
      </c>
      <c r="G33" s="29">
        <f t="shared" si="0"/>
        <v>0</v>
      </c>
    </row>
    <row r="34" spans="2:7">
      <c r="B34" s="1">
        <v>32905</v>
      </c>
      <c r="C34" s="30">
        <f>VLOOKUP(B34,'רביות שנתיות'!B:C,2)</f>
        <v>8</v>
      </c>
      <c r="D34" s="29">
        <f t="shared" si="1"/>
        <v>2.1073004751070989E-4</v>
      </c>
      <c r="F34" s="30">
        <f>VLOOKUP($B34,'רביות שנתיות'!B:I,7)</f>
        <v>0</v>
      </c>
      <c r="G34" s="29">
        <f t="shared" si="0"/>
        <v>0</v>
      </c>
    </row>
    <row r="35" spans="2:7">
      <c r="B35" s="1">
        <v>32906</v>
      </c>
      <c r="C35" s="30">
        <f>VLOOKUP(B35,'רביות שנתיות'!B:C,2)</f>
        <v>8</v>
      </c>
      <c r="D35" s="29">
        <f t="shared" si="1"/>
        <v>2.1073004751070989E-4</v>
      </c>
      <c r="F35" s="30">
        <f>VLOOKUP($B35,'רביות שנתיות'!B:I,7)</f>
        <v>0</v>
      </c>
      <c r="G35" s="29">
        <f t="shared" si="0"/>
        <v>0</v>
      </c>
    </row>
    <row r="36" spans="2:7">
      <c r="B36" s="1">
        <v>32907</v>
      </c>
      <c r="C36" s="30">
        <f>VLOOKUP(B36,'רביות שנתיות'!B:C,2)</f>
        <v>8</v>
      </c>
      <c r="D36" s="29">
        <f t="shared" si="1"/>
        <v>2.1073004751070989E-4</v>
      </c>
      <c r="F36" s="30">
        <f>VLOOKUP($B36,'רביות שנתיות'!B:I,7)</f>
        <v>0</v>
      </c>
      <c r="G36" s="29">
        <f t="shared" si="0"/>
        <v>0</v>
      </c>
    </row>
    <row r="37" spans="2:7">
      <c r="B37" s="1">
        <v>32908</v>
      </c>
      <c r="C37" s="30">
        <f>VLOOKUP(B37,'רביות שנתיות'!B:C,2)</f>
        <v>8</v>
      </c>
      <c r="D37" s="29">
        <f t="shared" si="1"/>
        <v>2.1073004751070989E-4</v>
      </c>
      <c r="F37" s="30">
        <f>VLOOKUP($B37,'רביות שנתיות'!B:I,7)</f>
        <v>0</v>
      </c>
      <c r="G37" s="29">
        <f t="shared" si="0"/>
        <v>0</v>
      </c>
    </row>
    <row r="38" spans="2:7">
      <c r="B38" s="1">
        <v>32909</v>
      </c>
      <c r="C38" s="30">
        <f>VLOOKUP(B38,'רביות שנתיות'!B:C,2)</f>
        <v>8</v>
      </c>
      <c r="D38" s="29">
        <f t="shared" si="1"/>
        <v>2.1073004751070989E-4</v>
      </c>
      <c r="F38" s="30">
        <f>VLOOKUP($B38,'רביות שנתיות'!B:I,7)</f>
        <v>0</v>
      </c>
      <c r="G38" s="29">
        <f t="shared" si="0"/>
        <v>0</v>
      </c>
    </row>
    <row r="39" spans="2:7">
      <c r="B39" s="1">
        <v>32910</v>
      </c>
      <c r="C39" s="30">
        <f>VLOOKUP(B39,'רביות שנתיות'!B:C,2)</f>
        <v>8</v>
      </c>
      <c r="D39" s="29">
        <f t="shared" si="1"/>
        <v>2.1073004751070989E-4</v>
      </c>
      <c r="F39" s="30">
        <f>VLOOKUP($B39,'רביות שנתיות'!B:I,7)</f>
        <v>0</v>
      </c>
      <c r="G39" s="29">
        <f t="shared" si="0"/>
        <v>0</v>
      </c>
    </row>
    <row r="40" spans="2:7">
      <c r="B40" s="1">
        <v>32911</v>
      </c>
      <c r="C40" s="30">
        <f>VLOOKUP(B40,'רביות שנתיות'!B:C,2)</f>
        <v>8</v>
      </c>
      <c r="D40" s="29">
        <f t="shared" si="1"/>
        <v>2.1073004751070989E-4</v>
      </c>
      <c r="F40" s="30">
        <f>VLOOKUP($B40,'רביות שנתיות'!B:I,7)</f>
        <v>0</v>
      </c>
      <c r="G40" s="29">
        <f t="shared" si="0"/>
        <v>0</v>
      </c>
    </row>
    <row r="41" spans="2:7">
      <c r="B41" s="1">
        <v>32912</v>
      </c>
      <c r="C41" s="30">
        <f>VLOOKUP(B41,'רביות שנתיות'!B:C,2)</f>
        <v>8</v>
      </c>
      <c r="D41" s="29">
        <f t="shared" si="1"/>
        <v>2.1073004751070989E-4</v>
      </c>
      <c r="F41" s="30">
        <f>VLOOKUP($B41,'רביות שנתיות'!B:I,7)</f>
        <v>0</v>
      </c>
      <c r="G41" s="29">
        <f t="shared" si="0"/>
        <v>0</v>
      </c>
    </row>
    <row r="42" spans="2:7">
      <c r="B42" s="1">
        <v>32913</v>
      </c>
      <c r="C42" s="30">
        <f>VLOOKUP(B42,'רביות שנתיות'!B:C,2)</f>
        <v>8</v>
      </c>
      <c r="D42" s="29">
        <f t="shared" si="1"/>
        <v>2.1073004751070989E-4</v>
      </c>
      <c r="F42" s="30">
        <f>VLOOKUP($B42,'רביות שנתיות'!B:I,7)</f>
        <v>0</v>
      </c>
      <c r="G42" s="29">
        <f t="shared" si="0"/>
        <v>0</v>
      </c>
    </row>
    <row r="43" spans="2:7">
      <c r="B43" s="1">
        <v>32914</v>
      </c>
      <c r="C43" s="30">
        <f>VLOOKUP(B43,'רביות שנתיות'!B:C,2)</f>
        <v>8</v>
      </c>
      <c r="D43" s="29">
        <f t="shared" si="1"/>
        <v>2.1073004751070989E-4</v>
      </c>
      <c r="F43" s="30">
        <f>VLOOKUP($B43,'רביות שנתיות'!B:I,7)</f>
        <v>0</v>
      </c>
      <c r="G43" s="29">
        <f t="shared" si="0"/>
        <v>0</v>
      </c>
    </row>
    <row r="44" spans="2:7">
      <c r="B44" s="1">
        <v>32915</v>
      </c>
      <c r="C44" s="30">
        <f>VLOOKUP(B44,'רביות שנתיות'!B:C,2)</f>
        <v>8</v>
      </c>
      <c r="D44" s="29">
        <f t="shared" si="1"/>
        <v>2.1073004751070989E-4</v>
      </c>
      <c r="F44" s="30">
        <f>VLOOKUP($B44,'רביות שנתיות'!B:I,7)</f>
        <v>0</v>
      </c>
      <c r="G44" s="29">
        <f t="shared" si="0"/>
        <v>0</v>
      </c>
    </row>
    <row r="45" spans="2:7">
      <c r="B45" s="1">
        <v>32916</v>
      </c>
      <c r="C45" s="30">
        <f>VLOOKUP(B45,'רביות שנתיות'!B:C,2)</f>
        <v>8</v>
      </c>
      <c r="D45" s="29">
        <f t="shared" si="1"/>
        <v>2.1073004751070989E-4</v>
      </c>
      <c r="F45" s="30">
        <f>VLOOKUP($B45,'רביות שנתיות'!B:I,7)</f>
        <v>0</v>
      </c>
      <c r="G45" s="29">
        <f t="shared" si="0"/>
        <v>0</v>
      </c>
    </row>
    <row r="46" spans="2:7">
      <c r="B46" s="1">
        <v>32917</v>
      </c>
      <c r="C46" s="30">
        <f>VLOOKUP(B46,'רביות שנתיות'!B:C,2)</f>
        <v>8</v>
      </c>
      <c r="D46" s="29">
        <f t="shared" si="1"/>
        <v>2.1073004751070989E-4</v>
      </c>
      <c r="F46" s="30">
        <f>VLOOKUP($B46,'רביות שנתיות'!B:I,7)</f>
        <v>0</v>
      </c>
      <c r="G46" s="29">
        <f t="shared" si="0"/>
        <v>0</v>
      </c>
    </row>
    <row r="47" spans="2:7">
      <c r="B47" s="1">
        <v>32918</v>
      </c>
      <c r="C47" s="30">
        <f>VLOOKUP(B47,'רביות שנתיות'!B:C,2)</f>
        <v>8</v>
      </c>
      <c r="D47" s="29">
        <f t="shared" si="1"/>
        <v>2.1073004751070989E-4</v>
      </c>
      <c r="F47" s="30">
        <f>VLOOKUP($B47,'רביות שנתיות'!B:I,7)</f>
        <v>0</v>
      </c>
      <c r="G47" s="29">
        <f t="shared" si="0"/>
        <v>0</v>
      </c>
    </row>
    <row r="48" spans="2:7">
      <c r="B48" s="1">
        <v>32919</v>
      </c>
      <c r="C48" s="30">
        <f>VLOOKUP(B48,'רביות שנתיות'!B:C,2)</f>
        <v>8</v>
      </c>
      <c r="D48" s="29">
        <f t="shared" si="1"/>
        <v>2.1073004751070989E-4</v>
      </c>
      <c r="F48" s="30">
        <f>VLOOKUP($B48,'רביות שנתיות'!B:I,7)</f>
        <v>0</v>
      </c>
      <c r="G48" s="29">
        <f t="shared" si="0"/>
        <v>0</v>
      </c>
    </row>
    <row r="49" spans="2:7">
      <c r="B49" s="1">
        <v>32920</v>
      </c>
      <c r="C49" s="30">
        <f>VLOOKUP(B49,'רביות שנתיות'!B:C,2)</f>
        <v>8</v>
      </c>
      <c r="D49" s="29">
        <f t="shared" si="1"/>
        <v>2.1073004751070989E-4</v>
      </c>
      <c r="F49" s="30">
        <f>VLOOKUP($B49,'רביות שנתיות'!B:I,7)</f>
        <v>0</v>
      </c>
      <c r="G49" s="29">
        <f t="shared" si="0"/>
        <v>0</v>
      </c>
    </row>
    <row r="50" spans="2:7">
      <c r="B50" s="1">
        <v>32921</v>
      </c>
      <c r="C50" s="30">
        <f>VLOOKUP(B50,'רביות שנתיות'!B:C,2)</f>
        <v>8</v>
      </c>
      <c r="D50" s="29">
        <f t="shared" si="1"/>
        <v>2.1073004751070989E-4</v>
      </c>
      <c r="F50" s="30">
        <f>VLOOKUP($B50,'רביות שנתיות'!B:I,7)</f>
        <v>0</v>
      </c>
      <c r="G50" s="29">
        <f t="shared" si="0"/>
        <v>0</v>
      </c>
    </row>
    <row r="51" spans="2:7">
      <c r="B51" s="1">
        <v>32922</v>
      </c>
      <c r="C51" s="30">
        <f>VLOOKUP(B51,'רביות שנתיות'!B:C,2)</f>
        <v>8</v>
      </c>
      <c r="D51" s="29">
        <f t="shared" si="1"/>
        <v>2.1073004751070989E-4</v>
      </c>
      <c r="F51" s="30">
        <f>VLOOKUP($B51,'רביות שנתיות'!B:I,7)</f>
        <v>0</v>
      </c>
      <c r="G51" s="29">
        <f t="shared" si="0"/>
        <v>0</v>
      </c>
    </row>
    <row r="52" spans="2:7">
      <c r="B52" s="1">
        <v>32923</v>
      </c>
      <c r="C52" s="30">
        <f>VLOOKUP(B52,'רביות שנתיות'!B:C,2)</f>
        <v>8</v>
      </c>
      <c r="D52" s="29">
        <f t="shared" si="1"/>
        <v>2.1073004751070989E-4</v>
      </c>
      <c r="F52" s="30">
        <f>VLOOKUP($B52,'רביות שנתיות'!B:I,7)</f>
        <v>0</v>
      </c>
      <c r="G52" s="29">
        <f t="shared" si="0"/>
        <v>0</v>
      </c>
    </row>
    <row r="53" spans="2:7">
      <c r="B53" s="1">
        <v>32924</v>
      </c>
      <c r="C53" s="30">
        <f>VLOOKUP(B53,'רביות שנתיות'!B:C,2)</f>
        <v>8</v>
      </c>
      <c r="D53" s="29">
        <f t="shared" si="1"/>
        <v>2.1073004751070989E-4</v>
      </c>
      <c r="F53" s="30">
        <f>VLOOKUP($B53,'רביות שנתיות'!B:I,7)</f>
        <v>0</v>
      </c>
      <c r="G53" s="29">
        <f t="shared" si="0"/>
        <v>0</v>
      </c>
    </row>
    <row r="54" spans="2:7">
      <c r="B54" s="1">
        <v>32925</v>
      </c>
      <c r="C54" s="30">
        <f>VLOOKUP(B54,'רביות שנתיות'!B:C,2)</f>
        <v>8</v>
      </c>
      <c r="D54" s="29">
        <f t="shared" si="1"/>
        <v>2.1073004751070989E-4</v>
      </c>
      <c r="F54" s="30">
        <f>VLOOKUP($B54,'רביות שנתיות'!B:I,7)</f>
        <v>0</v>
      </c>
      <c r="G54" s="29">
        <f t="shared" si="0"/>
        <v>0</v>
      </c>
    </row>
    <row r="55" spans="2:7">
      <c r="B55" s="1">
        <v>32926</v>
      </c>
      <c r="C55" s="30">
        <f>VLOOKUP(B55,'רביות שנתיות'!B:C,2)</f>
        <v>8</v>
      </c>
      <c r="D55" s="29">
        <f t="shared" si="1"/>
        <v>2.1073004751070989E-4</v>
      </c>
      <c r="F55" s="30">
        <f>VLOOKUP($B55,'רביות שנתיות'!B:I,7)</f>
        <v>0</v>
      </c>
      <c r="G55" s="29">
        <f t="shared" si="0"/>
        <v>0</v>
      </c>
    </row>
    <row r="56" spans="2:7">
      <c r="B56" s="1">
        <v>32927</v>
      </c>
      <c r="C56" s="30">
        <f>VLOOKUP(B56,'רביות שנתיות'!B:C,2)</f>
        <v>8</v>
      </c>
      <c r="D56" s="29">
        <f t="shared" si="1"/>
        <v>2.1073004751070989E-4</v>
      </c>
      <c r="F56" s="30">
        <f>VLOOKUP($B56,'רביות שנתיות'!B:I,7)</f>
        <v>0</v>
      </c>
      <c r="G56" s="29">
        <f t="shared" si="0"/>
        <v>0</v>
      </c>
    </row>
    <row r="57" spans="2:7">
      <c r="B57" s="1">
        <v>32928</v>
      </c>
      <c r="C57" s="30">
        <f>VLOOKUP(B57,'רביות שנתיות'!B:C,2)</f>
        <v>8</v>
      </c>
      <c r="D57" s="29">
        <f t="shared" si="1"/>
        <v>2.1073004751070989E-4</v>
      </c>
      <c r="F57" s="30">
        <f>VLOOKUP($B57,'רביות שנתיות'!B:I,7)</f>
        <v>0</v>
      </c>
      <c r="G57" s="29">
        <f t="shared" si="0"/>
        <v>0</v>
      </c>
    </row>
    <row r="58" spans="2:7">
      <c r="B58" s="1">
        <v>32929</v>
      </c>
      <c r="C58" s="30">
        <f>VLOOKUP(B58,'רביות שנתיות'!B:C,2)</f>
        <v>8</v>
      </c>
      <c r="D58" s="29">
        <f t="shared" si="1"/>
        <v>2.1073004751070989E-4</v>
      </c>
      <c r="F58" s="30">
        <f>VLOOKUP($B58,'רביות שנתיות'!B:I,7)</f>
        <v>0</v>
      </c>
      <c r="G58" s="29">
        <f t="shared" si="0"/>
        <v>0</v>
      </c>
    </row>
    <row r="59" spans="2:7">
      <c r="B59" s="1">
        <v>32930</v>
      </c>
      <c r="C59" s="30">
        <f>VLOOKUP(B59,'רביות שנתיות'!B:C,2)</f>
        <v>8</v>
      </c>
      <c r="D59" s="29">
        <f t="shared" si="1"/>
        <v>2.1073004751070989E-4</v>
      </c>
      <c r="F59" s="30">
        <f>VLOOKUP($B59,'רביות שנתיות'!B:I,7)</f>
        <v>0</v>
      </c>
      <c r="G59" s="29">
        <f t="shared" si="0"/>
        <v>0</v>
      </c>
    </row>
    <row r="60" spans="2:7">
      <c r="B60" s="1">
        <v>32931</v>
      </c>
      <c r="C60" s="30">
        <f>VLOOKUP(B60,'רביות שנתיות'!B:C,2)</f>
        <v>8</v>
      </c>
      <c r="D60" s="29">
        <f t="shared" si="1"/>
        <v>2.1073004751070989E-4</v>
      </c>
      <c r="F60" s="30">
        <f>VLOOKUP($B60,'רביות שנתיות'!B:I,7)</f>
        <v>0</v>
      </c>
      <c r="G60" s="29">
        <f t="shared" si="0"/>
        <v>0</v>
      </c>
    </row>
    <row r="61" spans="2:7">
      <c r="B61" s="1">
        <v>32932</v>
      </c>
      <c r="C61" s="30">
        <f>VLOOKUP(B61,'רביות שנתיות'!B:C,2)</f>
        <v>8</v>
      </c>
      <c r="D61" s="29">
        <f t="shared" si="1"/>
        <v>2.1073004751070989E-4</v>
      </c>
      <c r="F61" s="30">
        <f>VLOOKUP($B61,'רביות שנתיות'!B:I,7)</f>
        <v>0</v>
      </c>
      <c r="G61" s="29">
        <f t="shared" si="0"/>
        <v>0</v>
      </c>
    </row>
    <row r="62" spans="2:7">
      <c r="B62" s="1">
        <v>32933</v>
      </c>
      <c r="C62" s="30">
        <f>VLOOKUP(B62,'רביות שנתיות'!B:C,2)</f>
        <v>8</v>
      </c>
      <c r="D62" s="29">
        <f t="shared" si="1"/>
        <v>2.1073004751070989E-4</v>
      </c>
      <c r="F62" s="30">
        <f>VLOOKUP($B62,'רביות שנתיות'!B:I,7)</f>
        <v>0</v>
      </c>
      <c r="G62" s="29">
        <f t="shared" si="0"/>
        <v>0</v>
      </c>
    </row>
    <row r="63" spans="2:7">
      <c r="B63" s="1">
        <v>32934</v>
      </c>
      <c r="C63" s="30">
        <f>VLOOKUP(B63,'רביות שנתיות'!B:C,2)</f>
        <v>8</v>
      </c>
      <c r="D63" s="29">
        <f t="shared" si="1"/>
        <v>2.1073004751070989E-4</v>
      </c>
      <c r="F63" s="30">
        <f>VLOOKUP($B63,'רביות שנתיות'!B:I,7)</f>
        <v>0</v>
      </c>
      <c r="G63" s="29">
        <f t="shared" si="0"/>
        <v>0</v>
      </c>
    </row>
    <row r="64" spans="2:7">
      <c r="B64" s="1">
        <v>32935</v>
      </c>
      <c r="C64" s="30">
        <f>VLOOKUP(B64,'רביות שנתיות'!B:C,2)</f>
        <v>8</v>
      </c>
      <c r="D64" s="29">
        <f t="shared" si="1"/>
        <v>2.1073004751070989E-4</v>
      </c>
      <c r="F64" s="30">
        <f>VLOOKUP($B64,'רביות שנתיות'!B:I,7)</f>
        <v>0</v>
      </c>
      <c r="G64" s="29">
        <f t="shared" si="0"/>
        <v>0</v>
      </c>
    </row>
    <row r="65" spans="2:7">
      <c r="B65" s="1">
        <v>32936</v>
      </c>
      <c r="C65" s="30">
        <f>VLOOKUP(B65,'רביות שנתיות'!B:C,2)</f>
        <v>8</v>
      </c>
      <c r="D65" s="29">
        <f t="shared" si="1"/>
        <v>2.1073004751070989E-4</v>
      </c>
      <c r="F65" s="30">
        <f>VLOOKUP($B65,'רביות שנתיות'!B:I,7)</f>
        <v>0</v>
      </c>
      <c r="G65" s="29">
        <f t="shared" si="0"/>
        <v>0</v>
      </c>
    </row>
    <row r="66" spans="2:7">
      <c r="B66" s="1">
        <v>32937</v>
      </c>
      <c r="C66" s="30">
        <f>VLOOKUP(B66,'רביות שנתיות'!B:C,2)</f>
        <v>8</v>
      </c>
      <c r="D66" s="29">
        <f t="shared" si="1"/>
        <v>2.1073004751070989E-4</v>
      </c>
      <c r="F66" s="30">
        <f>VLOOKUP($B66,'רביות שנתיות'!B:I,7)</f>
        <v>0</v>
      </c>
      <c r="G66" s="29">
        <f t="shared" si="0"/>
        <v>0</v>
      </c>
    </row>
    <row r="67" spans="2:7">
      <c r="B67" s="1">
        <v>32938</v>
      </c>
      <c r="C67" s="30">
        <f>VLOOKUP(B67,'רביות שנתיות'!B:C,2)</f>
        <v>8</v>
      </c>
      <c r="D67" s="29">
        <f t="shared" si="1"/>
        <v>2.1073004751070989E-4</v>
      </c>
      <c r="F67" s="30">
        <f>VLOOKUP($B67,'רביות שנתיות'!B:I,7)</f>
        <v>0</v>
      </c>
      <c r="G67" s="29">
        <f t="shared" si="0"/>
        <v>0</v>
      </c>
    </row>
    <row r="68" spans="2:7">
      <c r="B68" s="1">
        <v>32939</v>
      </c>
      <c r="C68" s="30">
        <f>VLOOKUP(B68,'רביות שנתיות'!B:C,2)</f>
        <v>8</v>
      </c>
      <c r="D68" s="29">
        <f t="shared" si="1"/>
        <v>2.1073004751070989E-4</v>
      </c>
      <c r="F68" s="30">
        <f>VLOOKUP($B68,'רביות שנתיות'!B:I,7)</f>
        <v>0</v>
      </c>
      <c r="G68" s="29">
        <f t="shared" ref="G68:G131" si="2">(1+F68/100)^(1/365)-1</f>
        <v>0</v>
      </c>
    </row>
    <row r="69" spans="2:7">
      <c r="B69" s="1">
        <v>32940</v>
      </c>
      <c r="C69" s="30">
        <f>VLOOKUP(B69,'רביות שנתיות'!B:C,2)</f>
        <v>8</v>
      </c>
      <c r="D69" s="29">
        <f t="shared" ref="D69:D132" si="3">(1+C69/100)^(1/365.25)-1</f>
        <v>2.1073004751070989E-4</v>
      </c>
      <c r="F69" s="30">
        <f>VLOOKUP($B69,'רביות שנתיות'!B:I,7)</f>
        <v>0</v>
      </c>
      <c r="G69" s="29">
        <f t="shared" si="2"/>
        <v>0</v>
      </c>
    </row>
    <row r="70" spans="2:7">
      <c r="B70" s="1">
        <v>32941</v>
      </c>
      <c r="C70" s="30">
        <f>VLOOKUP(B70,'רביות שנתיות'!B:C,2)</f>
        <v>8</v>
      </c>
      <c r="D70" s="29">
        <f t="shared" si="3"/>
        <v>2.1073004751070989E-4</v>
      </c>
      <c r="F70" s="30">
        <f>VLOOKUP($B70,'רביות שנתיות'!B:I,7)</f>
        <v>0</v>
      </c>
      <c r="G70" s="29">
        <f t="shared" si="2"/>
        <v>0</v>
      </c>
    </row>
    <row r="71" spans="2:7">
      <c r="B71" s="1">
        <v>32942</v>
      </c>
      <c r="C71" s="30">
        <f>VLOOKUP(B71,'רביות שנתיות'!B:C,2)</f>
        <v>8</v>
      </c>
      <c r="D71" s="29">
        <f t="shared" si="3"/>
        <v>2.1073004751070989E-4</v>
      </c>
      <c r="F71" s="30">
        <f>VLOOKUP($B71,'רביות שנתיות'!B:I,7)</f>
        <v>0</v>
      </c>
      <c r="G71" s="29">
        <f t="shared" si="2"/>
        <v>0</v>
      </c>
    </row>
    <row r="72" spans="2:7">
      <c r="B72" s="1">
        <v>32943</v>
      </c>
      <c r="C72" s="30">
        <f>VLOOKUP(B72,'רביות שנתיות'!B:C,2)</f>
        <v>8</v>
      </c>
      <c r="D72" s="29">
        <f t="shared" si="3"/>
        <v>2.1073004751070989E-4</v>
      </c>
      <c r="F72" s="30">
        <f>VLOOKUP($B72,'רביות שנתיות'!B:I,7)</f>
        <v>0</v>
      </c>
      <c r="G72" s="29">
        <f t="shared" si="2"/>
        <v>0</v>
      </c>
    </row>
    <row r="73" spans="2:7">
      <c r="B73" s="1">
        <v>32944</v>
      </c>
      <c r="C73" s="30">
        <f>VLOOKUP(B73,'רביות שנתיות'!B:C,2)</f>
        <v>8</v>
      </c>
      <c r="D73" s="29">
        <f t="shared" si="3"/>
        <v>2.1073004751070989E-4</v>
      </c>
      <c r="F73" s="30">
        <f>VLOOKUP($B73,'רביות שנתיות'!B:I,7)</f>
        <v>0</v>
      </c>
      <c r="G73" s="29">
        <f t="shared" si="2"/>
        <v>0</v>
      </c>
    </row>
    <row r="74" spans="2:7">
      <c r="B74" s="1">
        <v>32945</v>
      </c>
      <c r="C74" s="30">
        <f>VLOOKUP(B74,'רביות שנתיות'!B:C,2)</f>
        <v>8</v>
      </c>
      <c r="D74" s="29">
        <f t="shared" si="3"/>
        <v>2.1073004751070989E-4</v>
      </c>
      <c r="F74" s="30">
        <f>VLOOKUP($B74,'רביות שנתיות'!B:I,7)</f>
        <v>0</v>
      </c>
      <c r="G74" s="29">
        <f t="shared" si="2"/>
        <v>0</v>
      </c>
    </row>
    <row r="75" spans="2:7">
      <c r="B75" s="1">
        <v>32946</v>
      </c>
      <c r="C75" s="30">
        <f>VLOOKUP(B75,'רביות שנתיות'!B:C,2)</f>
        <v>8</v>
      </c>
      <c r="D75" s="29">
        <f t="shared" si="3"/>
        <v>2.1073004751070989E-4</v>
      </c>
      <c r="F75" s="30">
        <f>VLOOKUP($B75,'רביות שנתיות'!B:I,7)</f>
        <v>0</v>
      </c>
      <c r="G75" s="29">
        <f t="shared" si="2"/>
        <v>0</v>
      </c>
    </row>
    <row r="76" spans="2:7">
      <c r="B76" s="1">
        <v>32947</v>
      </c>
      <c r="C76" s="30">
        <f>VLOOKUP(B76,'רביות שנתיות'!B:C,2)</f>
        <v>8</v>
      </c>
      <c r="D76" s="29">
        <f t="shared" si="3"/>
        <v>2.1073004751070989E-4</v>
      </c>
      <c r="F76" s="30">
        <f>VLOOKUP($B76,'רביות שנתיות'!B:I,7)</f>
        <v>0</v>
      </c>
      <c r="G76" s="29">
        <f t="shared" si="2"/>
        <v>0</v>
      </c>
    </row>
    <row r="77" spans="2:7">
      <c r="B77" s="1">
        <v>32948</v>
      </c>
      <c r="C77" s="30">
        <f>VLOOKUP(B77,'רביות שנתיות'!B:C,2)</f>
        <v>8</v>
      </c>
      <c r="D77" s="29">
        <f t="shared" si="3"/>
        <v>2.1073004751070989E-4</v>
      </c>
      <c r="F77" s="30">
        <f>VLOOKUP($B77,'רביות שנתיות'!B:I,7)</f>
        <v>0</v>
      </c>
      <c r="G77" s="29">
        <f t="shared" si="2"/>
        <v>0</v>
      </c>
    </row>
    <row r="78" spans="2:7">
      <c r="B78" s="1">
        <v>32949</v>
      </c>
      <c r="C78" s="30">
        <f>VLOOKUP(B78,'רביות שנתיות'!B:C,2)</f>
        <v>8</v>
      </c>
      <c r="D78" s="29">
        <f t="shared" si="3"/>
        <v>2.1073004751070989E-4</v>
      </c>
      <c r="F78" s="30">
        <f>VLOOKUP($B78,'רביות שנתיות'!B:I,7)</f>
        <v>0</v>
      </c>
      <c r="G78" s="29">
        <f t="shared" si="2"/>
        <v>0</v>
      </c>
    </row>
    <row r="79" spans="2:7">
      <c r="B79" s="1">
        <v>32950</v>
      </c>
      <c r="C79" s="30">
        <f>VLOOKUP(B79,'רביות שנתיות'!B:C,2)</f>
        <v>8</v>
      </c>
      <c r="D79" s="29">
        <f t="shared" si="3"/>
        <v>2.1073004751070989E-4</v>
      </c>
      <c r="F79" s="30">
        <f>VLOOKUP($B79,'רביות שנתיות'!B:I,7)</f>
        <v>0</v>
      </c>
      <c r="G79" s="29">
        <f t="shared" si="2"/>
        <v>0</v>
      </c>
    </row>
    <row r="80" spans="2:7">
      <c r="B80" s="1">
        <v>32951</v>
      </c>
      <c r="C80" s="30">
        <f>VLOOKUP(B80,'רביות שנתיות'!B:C,2)</f>
        <v>8</v>
      </c>
      <c r="D80" s="29">
        <f t="shared" si="3"/>
        <v>2.1073004751070989E-4</v>
      </c>
      <c r="F80" s="30">
        <f>VLOOKUP($B80,'רביות שנתיות'!B:I,7)</f>
        <v>0</v>
      </c>
      <c r="G80" s="29">
        <f t="shared" si="2"/>
        <v>0</v>
      </c>
    </row>
    <row r="81" spans="2:7">
      <c r="B81" s="1">
        <v>32952</v>
      </c>
      <c r="C81" s="30">
        <f>VLOOKUP(B81,'רביות שנתיות'!B:C,2)</f>
        <v>8</v>
      </c>
      <c r="D81" s="29">
        <f t="shared" si="3"/>
        <v>2.1073004751070989E-4</v>
      </c>
      <c r="F81" s="30">
        <f>VLOOKUP($B81,'רביות שנתיות'!B:I,7)</f>
        <v>0</v>
      </c>
      <c r="G81" s="29">
        <f t="shared" si="2"/>
        <v>0</v>
      </c>
    </row>
    <row r="82" spans="2:7">
      <c r="B82" s="1">
        <v>32953</v>
      </c>
      <c r="C82" s="30">
        <f>VLOOKUP(B82,'רביות שנתיות'!B:C,2)</f>
        <v>8</v>
      </c>
      <c r="D82" s="29">
        <f t="shared" si="3"/>
        <v>2.1073004751070989E-4</v>
      </c>
      <c r="F82" s="30">
        <f>VLOOKUP($B82,'רביות שנתיות'!B:I,7)</f>
        <v>0</v>
      </c>
      <c r="G82" s="29">
        <f t="shared" si="2"/>
        <v>0</v>
      </c>
    </row>
    <row r="83" spans="2:7">
      <c r="B83" s="1">
        <v>32954</v>
      </c>
      <c r="C83" s="30">
        <f>VLOOKUP(B83,'רביות שנתיות'!B:C,2)</f>
        <v>8</v>
      </c>
      <c r="D83" s="29">
        <f t="shared" si="3"/>
        <v>2.1073004751070989E-4</v>
      </c>
      <c r="F83" s="30">
        <f>VLOOKUP($B83,'רביות שנתיות'!B:I,7)</f>
        <v>0</v>
      </c>
      <c r="G83" s="29">
        <f t="shared" si="2"/>
        <v>0</v>
      </c>
    </row>
    <row r="84" spans="2:7">
      <c r="B84" s="1">
        <v>32955</v>
      </c>
      <c r="C84" s="30">
        <f>VLOOKUP(B84,'רביות שנתיות'!B:C,2)</f>
        <v>8</v>
      </c>
      <c r="D84" s="29">
        <f t="shared" si="3"/>
        <v>2.1073004751070989E-4</v>
      </c>
      <c r="F84" s="30">
        <f>VLOOKUP($B84,'רביות שנתיות'!B:I,7)</f>
        <v>0</v>
      </c>
      <c r="G84" s="29">
        <f t="shared" si="2"/>
        <v>0</v>
      </c>
    </row>
    <row r="85" spans="2:7">
      <c r="B85" s="1">
        <v>32956</v>
      </c>
      <c r="C85" s="30">
        <f>VLOOKUP(B85,'רביות שנתיות'!B:C,2)</f>
        <v>8</v>
      </c>
      <c r="D85" s="29">
        <f t="shared" si="3"/>
        <v>2.1073004751070989E-4</v>
      </c>
      <c r="F85" s="30">
        <f>VLOOKUP($B85,'רביות שנתיות'!B:I,7)</f>
        <v>0</v>
      </c>
      <c r="G85" s="29">
        <f t="shared" si="2"/>
        <v>0</v>
      </c>
    </row>
    <row r="86" spans="2:7">
      <c r="B86" s="1">
        <v>32957</v>
      </c>
      <c r="C86" s="30">
        <f>VLOOKUP(B86,'רביות שנתיות'!B:C,2)</f>
        <v>8</v>
      </c>
      <c r="D86" s="29">
        <f t="shared" si="3"/>
        <v>2.1073004751070989E-4</v>
      </c>
      <c r="F86" s="30">
        <f>VLOOKUP($B86,'רביות שנתיות'!B:I,7)</f>
        <v>0</v>
      </c>
      <c r="G86" s="29">
        <f t="shared" si="2"/>
        <v>0</v>
      </c>
    </row>
    <row r="87" spans="2:7">
      <c r="B87" s="1">
        <v>32958</v>
      </c>
      <c r="C87" s="30">
        <f>VLOOKUP(B87,'רביות שנתיות'!B:C,2)</f>
        <v>8</v>
      </c>
      <c r="D87" s="29">
        <f t="shared" si="3"/>
        <v>2.1073004751070989E-4</v>
      </c>
      <c r="F87" s="30">
        <f>VLOOKUP($B87,'רביות שנתיות'!B:I,7)</f>
        <v>0</v>
      </c>
      <c r="G87" s="29">
        <f t="shared" si="2"/>
        <v>0</v>
      </c>
    </row>
    <row r="88" spans="2:7">
      <c r="B88" s="1">
        <v>32959</v>
      </c>
      <c r="C88" s="30">
        <f>VLOOKUP(B88,'רביות שנתיות'!B:C,2)</f>
        <v>8</v>
      </c>
      <c r="D88" s="29">
        <f t="shared" si="3"/>
        <v>2.1073004751070989E-4</v>
      </c>
      <c r="F88" s="30">
        <f>VLOOKUP($B88,'רביות שנתיות'!B:I,7)</f>
        <v>0</v>
      </c>
      <c r="G88" s="29">
        <f t="shared" si="2"/>
        <v>0</v>
      </c>
    </row>
    <row r="89" spans="2:7">
      <c r="B89" s="1">
        <v>32960</v>
      </c>
      <c r="C89" s="30">
        <f>VLOOKUP(B89,'רביות שנתיות'!B:C,2)</f>
        <v>8</v>
      </c>
      <c r="D89" s="29">
        <f t="shared" si="3"/>
        <v>2.1073004751070989E-4</v>
      </c>
      <c r="F89" s="30">
        <f>VLOOKUP($B89,'רביות שנתיות'!B:I,7)</f>
        <v>0</v>
      </c>
      <c r="G89" s="29">
        <f t="shared" si="2"/>
        <v>0</v>
      </c>
    </row>
    <row r="90" spans="2:7">
      <c r="B90" s="1">
        <v>32961</v>
      </c>
      <c r="C90" s="30">
        <f>VLOOKUP(B90,'רביות שנתיות'!B:C,2)</f>
        <v>8</v>
      </c>
      <c r="D90" s="29">
        <f t="shared" si="3"/>
        <v>2.1073004751070989E-4</v>
      </c>
      <c r="F90" s="30">
        <f>VLOOKUP($B90,'רביות שנתיות'!B:I,7)</f>
        <v>0</v>
      </c>
      <c r="G90" s="29">
        <f t="shared" si="2"/>
        <v>0</v>
      </c>
    </row>
    <row r="91" spans="2:7">
      <c r="B91" s="1">
        <v>32962</v>
      </c>
      <c r="C91" s="30">
        <f>VLOOKUP(B91,'רביות שנתיות'!B:C,2)</f>
        <v>8</v>
      </c>
      <c r="D91" s="29">
        <f t="shared" si="3"/>
        <v>2.1073004751070989E-4</v>
      </c>
      <c r="F91" s="30">
        <f>VLOOKUP($B91,'רביות שנתיות'!B:I,7)</f>
        <v>0</v>
      </c>
      <c r="G91" s="29">
        <f t="shared" si="2"/>
        <v>0</v>
      </c>
    </row>
    <row r="92" spans="2:7">
      <c r="B92" s="1">
        <v>32963</v>
      </c>
      <c r="C92" s="30">
        <f>VLOOKUP(B92,'רביות שנתיות'!B:C,2)</f>
        <v>8</v>
      </c>
      <c r="D92" s="29">
        <f t="shared" si="3"/>
        <v>2.1073004751070989E-4</v>
      </c>
      <c r="F92" s="30">
        <f>VLOOKUP($B92,'רביות שנתיות'!B:I,7)</f>
        <v>0</v>
      </c>
      <c r="G92" s="29">
        <f t="shared" si="2"/>
        <v>0</v>
      </c>
    </row>
    <row r="93" spans="2:7">
      <c r="B93" s="1">
        <v>32964</v>
      </c>
      <c r="C93" s="30">
        <f>VLOOKUP(B93,'רביות שנתיות'!B:C,2)</f>
        <v>8</v>
      </c>
      <c r="D93" s="29">
        <f t="shared" si="3"/>
        <v>2.1073004751070989E-4</v>
      </c>
      <c r="F93" s="30">
        <f>VLOOKUP($B93,'רביות שנתיות'!B:I,7)</f>
        <v>0</v>
      </c>
      <c r="G93" s="29">
        <f t="shared" si="2"/>
        <v>0</v>
      </c>
    </row>
    <row r="94" spans="2:7">
      <c r="B94" s="1">
        <v>32965</v>
      </c>
      <c r="C94" s="30">
        <f>VLOOKUP(B94,'רביות שנתיות'!B:C,2)</f>
        <v>8</v>
      </c>
      <c r="D94" s="29">
        <f t="shared" si="3"/>
        <v>2.1073004751070989E-4</v>
      </c>
      <c r="F94" s="30">
        <f>VLOOKUP($B94,'רביות שנתיות'!B:I,7)</f>
        <v>0</v>
      </c>
      <c r="G94" s="29">
        <f t="shared" si="2"/>
        <v>0</v>
      </c>
    </row>
    <row r="95" spans="2:7">
      <c r="B95" s="1">
        <v>32966</v>
      </c>
      <c r="C95" s="30">
        <f>VLOOKUP(B95,'רביות שנתיות'!B:C,2)</f>
        <v>8</v>
      </c>
      <c r="D95" s="29">
        <f t="shared" si="3"/>
        <v>2.1073004751070989E-4</v>
      </c>
      <c r="F95" s="30">
        <f>VLOOKUP($B95,'רביות שנתיות'!B:I,7)</f>
        <v>0</v>
      </c>
      <c r="G95" s="29">
        <f t="shared" si="2"/>
        <v>0</v>
      </c>
    </row>
    <row r="96" spans="2:7">
      <c r="B96" s="1">
        <v>32967</v>
      </c>
      <c r="C96" s="30">
        <f>VLOOKUP(B96,'רביות שנתיות'!B:C,2)</f>
        <v>8</v>
      </c>
      <c r="D96" s="29">
        <f t="shared" si="3"/>
        <v>2.1073004751070989E-4</v>
      </c>
      <c r="F96" s="30">
        <f>VLOOKUP($B96,'רביות שנתיות'!B:I,7)</f>
        <v>0</v>
      </c>
      <c r="G96" s="29">
        <f t="shared" si="2"/>
        <v>0</v>
      </c>
    </row>
    <row r="97" spans="2:7">
      <c r="B97" s="1">
        <v>32968</v>
      </c>
      <c r="C97" s="30">
        <f>VLOOKUP(B97,'רביות שנתיות'!B:C,2)</f>
        <v>8</v>
      </c>
      <c r="D97" s="29">
        <f t="shared" si="3"/>
        <v>2.1073004751070989E-4</v>
      </c>
      <c r="F97" s="30">
        <f>VLOOKUP($B97,'רביות שנתיות'!B:I,7)</f>
        <v>0</v>
      </c>
      <c r="G97" s="29">
        <f t="shared" si="2"/>
        <v>0</v>
      </c>
    </row>
    <row r="98" spans="2:7">
      <c r="B98" s="1">
        <v>32969</v>
      </c>
      <c r="C98" s="30">
        <f>VLOOKUP(B98,'רביות שנתיות'!B:C,2)</f>
        <v>8</v>
      </c>
      <c r="D98" s="29">
        <f t="shared" si="3"/>
        <v>2.1073004751070989E-4</v>
      </c>
      <c r="F98" s="30">
        <f>VLOOKUP($B98,'רביות שנתיות'!B:I,7)</f>
        <v>0</v>
      </c>
      <c r="G98" s="29">
        <f t="shared" si="2"/>
        <v>0</v>
      </c>
    </row>
    <row r="99" spans="2:7">
      <c r="B99" s="1">
        <v>32970</v>
      </c>
      <c r="C99" s="30">
        <f>VLOOKUP(B99,'רביות שנתיות'!B:C,2)</f>
        <v>8</v>
      </c>
      <c r="D99" s="29">
        <f t="shared" si="3"/>
        <v>2.1073004751070989E-4</v>
      </c>
      <c r="F99" s="30">
        <f>VLOOKUP($B99,'רביות שנתיות'!B:I,7)</f>
        <v>0</v>
      </c>
      <c r="G99" s="29">
        <f t="shared" si="2"/>
        <v>0</v>
      </c>
    </row>
    <row r="100" spans="2:7">
      <c r="B100" s="1">
        <v>32971</v>
      </c>
      <c r="C100" s="30">
        <f>VLOOKUP(B100,'רביות שנתיות'!B:C,2)</f>
        <v>8</v>
      </c>
      <c r="D100" s="29">
        <f t="shared" si="3"/>
        <v>2.1073004751070989E-4</v>
      </c>
      <c r="F100" s="30">
        <f>VLOOKUP($B100,'רביות שנתיות'!B:I,7)</f>
        <v>0</v>
      </c>
      <c r="G100" s="29">
        <f t="shared" si="2"/>
        <v>0</v>
      </c>
    </row>
    <row r="101" spans="2:7">
      <c r="B101" s="1">
        <v>32972</v>
      </c>
      <c r="C101" s="30">
        <f>VLOOKUP(B101,'רביות שנתיות'!B:C,2)</f>
        <v>8</v>
      </c>
      <c r="D101" s="29">
        <f t="shared" si="3"/>
        <v>2.1073004751070989E-4</v>
      </c>
      <c r="F101" s="30">
        <f>VLOOKUP($B101,'רביות שנתיות'!B:I,7)</f>
        <v>0</v>
      </c>
      <c r="G101" s="29">
        <f t="shared" si="2"/>
        <v>0</v>
      </c>
    </row>
    <row r="102" spans="2:7">
      <c r="B102" s="1">
        <v>32973</v>
      </c>
      <c r="C102" s="30">
        <f>VLOOKUP(B102,'רביות שנתיות'!B:C,2)</f>
        <v>8</v>
      </c>
      <c r="D102" s="29">
        <f t="shared" si="3"/>
        <v>2.1073004751070989E-4</v>
      </c>
      <c r="F102" s="30">
        <f>VLOOKUP($B102,'רביות שנתיות'!B:I,7)</f>
        <v>0</v>
      </c>
      <c r="G102" s="29">
        <f t="shared" si="2"/>
        <v>0</v>
      </c>
    </row>
    <row r="103" spans="2:7">
      <c r="B103" s="1">
        <v>32974</v>
      </c>
      <c r="C103" s="30">
        <f>VLOOKUP(B103,'רביות שנתיות'!B:C,2)</f>
        <v>8</v>
      </c>
      <c r="D103" s="29">
        <f t="shared" si="3"/>
        <v>2.1073004751070989E-4</v>
      </c>
      <c r="F103" s="30">
        <f>VLOOKUP($B103,'רביות שנתיות'!B:I,7)</f>
        <v>0</v>
      </c>
      <c r="G103" s="29">
        <f t="shared" si="2"/>
        <v>0</v>
      </c>
    </row>
    <row r="104" spans="2:7">
      <c r="B104" s="1">
        <v>32975</v>
      </c>
      <c r="C104" s="30">
        <f>VLOOKUP(B104,'רביות שנתיות'!B:C,2)</f>
        <v>8</v>
      </c>
      <c r="D104" s="29">
        <f t="shared" si="3"/>
        <v>2.1073004751070989E-4</v>
      </c>
      <c r="F104" s="30">
        <f>VLOOKUP($B104,'רביות שנתיות'!B:I,7)</f>
        <v>0</v>
      </c>
      <c r="G104" s="29">
        <f t="shared" si="2"/>
        <v>0</v>
      </c>
    </row>
    <row r="105" spans="2:7">
      <c r="B105" s="1">
        <v>32976</v>
      </c>
      <c r="C105" s="30">
        <f>VLOOKUP(B105,'רביות שנתיות'!B:C,2)</f>
        <v>8</v>
      </c>
      <c r="D105" s="29">
        <f t="shared" si="3"/>
        <v>2.1073004751070989E-4</v>
      </c>
      <c r="F105" s="30">
        <f>VLOOKUP($B105,'רביות שנתיות'!B:I,7)</f>
        <v>0</v>
      </c>
      <c r="G105" s="29">
        <f t="shared" si="2"/>
        <v>0</v>
      </c>
    </row>
    <row r="106" spans="2:7">
      <c r="B106" s="1">
        <v>32977</v>
      </c>
      <c r="C106" s="30">
        <f>VLOOKUP(B106,'רביות שנתיות'!B:C,2)</f>
        <v>8</v>
      </c>
      <c r="D106" s="29">
        <f t="shared" si="3"/>
        <v>2.1073004751070989E-4</v>
      </c>
      <c r="F106" s="30">
        <f>VLOOKUP($B106,'רביות שנתיות'!B:I,7)</f>
        <v>0</v>
      </c>
      <c r="G106" s="29">
        <f t="shared" si="2"/>
        <v>0</v>
      </c>
    </row>
    <row r="107" spans="2:7">
      <c r="B107" s="1">
        <v>32978</v>
      </c>
      <c r="C107" s="30">
        <f>VLOOKUP(B107,'רביות שנתיות'!B:C,2)</f>
        <v>8</v>
      </c>
      <c r="D107" s="29">
        <f t="shared" si="3"/>
        <v>2.1073004751070989E-4</v>
      </c>
      <c r="F107" s="30">
        <f>VLOOKUP($B107,'רביות שנתיות'!B:I,7)</f>
        <v>0</v>
      </c>
      <c r="G107" s="29">
        <f t="shared" si="2"/>
        <v>0</v>
      </c>
    </row>
    <row r="108" spans="2:7">
      <c r="B108" s="1">
        <v>32979</v>
      </c>
      <c r="C108" s="30">
        <f>VLOOKUP(B108,'רביות שנתיות'!B:C,2)</f>
        <v>8</v>
      </c>
      <c r="D108" s="29">
        <f t="shared" si="3"/>
        <v>2.1073004751070989E-4</v>
      </c>
      <c r="F108" s="30">
        <f>VLOOKUP($B108,'רביות שנתיות'!B:I,7)</f>
        <v>0</v>
      </c>
      <c r="G108" s="29">
        <f t="shared" si="2"/>
        <v>0</v>
      </c>
    </row>
    <row r="109" spans="2:7">
      <c r="B109" s="1">
        <v>32980</v>
      </c>
      <c r="C109" s="30">
        <f>VLOOKUP(B109,'רביות שנתיות'!B:C,2)</f>
        <v>8</v>
      </c>
      <c r="D109" s="29">
        <f t="shared" si="3"/>
        <v>2.1073004751070989E-4</v>
      </c>
      <c r="F109" s="30">
        <f>VLOOKUP($B109,'רביות שנתיות'!B:I,7)</f>
        <v>0</v>
      </c>
      <c r="G109" s="29">
        <f t="shared" si="2"/>
        <v>0</v>
      </c>
    </row>
    <row r="110" spans="2:7">
      <c r="B110" s="1">
        <v>32981</v>
      </c>
      <c r="C110" s="30">
        <f>VLOOKUP(B110,'רביות שנתיות'!B:C,2)</f>
        <v>8</v>
      </c>
      <c r="D110" s="29">
        <f t="shared" si="3"/>
        <v>2.1073004751070989E-4</v>
      </c>
      <c r="F110" s="30">
        <f>VLOOKUP($B110,'רביות שנתיות'!B:I,7)</f>
        <v>0</v>
      </c>
      <c r="G110" s="29">
        <f t="shared" si="2"/>
        <v>0</v>
      </c>
    </row>
    <row r="111" spans="2:7">
      <c r="B111" s="1">
        <v>32982</v>
      </c>
      <c r="C111" s="30">
        <f>VLOOKUP(B111,'רביות שנתיות'!B:C,2)</f>
        <v>8</v>
      </c>
      <c r="D111" s="29">
        <f t="shared" si="3"/>
        <v>2.1073004751070989E-4</v>
      </c>
      <c r="F111" s="30">
        <f>VLOOKUP($B111,'רביות שנתיות'!B:I,7)</f>
        <v>0</v>
      </c>
      <c r="G111" s="29">
        <f t="shared" si="2"/>
        <v>0</v>
      </c>
    </row>
    <row r="112" spans="2:7">
      <c r="B112" s="1">
        <v>32983</v>
      </c>
      <c r="C112" s="30">
        <f>VLOOKUP(B112,'רביות שנתיות'!B:C,2)</f>
        <v>8</v>
      </c>
      <c r="D112" s="29">
        <f t="shared" si="3"/>
        <v>2.1073004751070989E-4</v>
      </c>
      <c r="F112" s="30">
        <f>VLOOKUP($B112,'רביות שנתיות'!B:I,7)</f>
        <v>0</v>
      </c>
      <c r="G112" s="29">
        <f t="shared" si="2"/>
        <v>0</v>
      </c>
    </row>
    <row r="113" spans="2:7">
      <c r="B113" s="1">
        <v>32984</v>
      </c>
      <c r="C113" s="30">
        <f>VLOOKUP(B113,'רביות שנתיות'!B:C,2)</f>
        <v>8</v>
      </c>
      <c r="D113" s="29">
        <f t="shared" si="3"/>
        <v>2.1073004751070989E-4</v>
      </c>
      <c r="F113" s="30">
        <f>VLOOKUP($B113,'רביות שנתיות'!B:I,7)</f>
        <v>0</v>
      </c>
      <c r="G113" s="29">
        <f t="shared" si="2"/>
        <v>0</v>
      </c>
    </row>
    <row r="114" spans="2:7">
      <c r="B114" s="1">
        <v>32985</v>
      </c>
      <c r="C114" s="30">
        <f>VLOOKUP(B114,'רביות שנתיות'!B:C,2)</f>
        <v>8</v>
      </c>
      <c r="D114" s="29">
        <f t="shared" si="3"/>
        <v>2.1073004751070989E-4</v>
      </c>
      <c r="F114" s="30">
        <f>VLOOKUP($B114,'רביות שנתיות'!B:I,7)</f>
        <v>0</v>
      </c>
      <c r="G114" s="29">
        <f t="shared" si="2"/>
        <v>0</v>
      </c>
    </row>
    <row r="115" spans="2:7">
      <c r="B115" s="1">
        <v>32986</v>
      </c>
      <c r="C115" s="30">
        <f>VLOOKUP(B115,'רביות שנתיות'!B:C,2)</f>
        <v>8</v>
      </c>
      <c r="D115" s="29">
        <f t="shared" si="3"/>
        <v>2.1073004751070989E-4</v>
      </c>
      <c r="F115" s="30">
        <f>VLOOKUP($B115,'רביות שנתיות'!B:I,7)</f>
        <v>0</v>
      </c>
      <c r="G115" s="29">
        <f t="shared" si="2"/>
        <v>0</v>
      </c>
    </row>
    <row r="116" spans="2:7">
      <c r="B116" s="1">
        <v>32987</v>
      </c>
      <c r="C116" s="30">
        <f>VLOOKUP(B116,'רביות שנתיות'!B:C,2)</f>
        <v>8</v>
      </c>
      <c r="D116" s="29">
        <f t="shared" si="3"/>
        <v>2.1073004751070989E-4</v>
      </c>
      <c r="F116" s="30">
        <f>VLOOKUP($B116,'רביות שנתיות'!B:I,7)</f>
        <v>0</v>
      </c>
      <c r="G116" s="29">
        <f t="shared" si="2"/>
        <v>0</v>
      </c>
    </row>
    <row r="117" spans="2:7">
      <c r="B117" s="1">
        <v>32988</v>
      </c>
      <c r="C117" s="30">
        <f>VLOOKUP(B117,'רביות שנתיות'!B:C,2)</f>
        <v>8</v>
      </c>
      <c r="D117" s="29">
        <f t="shared" si="3"/>
        <v>2.1073004751070989E-4</v>
      </c>
      <c r="F117" s="30">
        <f>VLOOKUP($B117,'רביות שנתיות'!B:I,7)</f>
        <v>0</v>
      </c>
      <c r="G117" s="29">
        <f t="shared" si="2"/>
        <v>0</v>
      </c>
    </row>
    <row r="118" spans="2:7">
      <c r="B118" s="1">
        <v>32989</v>
      </c>
      <c r="C118" s="30">
        <f>VLOOKUP(B118,'רביות שנתיות'!B:C,2)</f>
        <v>8</v>
      </c>
      <c r="D118" s="29">
        <f t="shared" si="3"/>
        <v>2.1073004751070989E-4</v>
      </c>
      <c r="F118" s="30">
        <f>VLOOKUP($B118,'רביות שנתיות'!B:I,7)</f>
        <v>0</v>
      </c>
      <c r="G118" s="29">
        <f t="shared" si="2"/>
        <v>0</v>
      </c>
    </row>
    <row r="119" spans="2:7">
      <c r="B119" s="1">
        <v>32990</v>
      </c>
      <c r="C119" s="30">
        <f>VLOOKUP(B119,'רביות שנתיות'!B:C,2)</f>
        <v>8</v>
      </c>
      <c r="D119" s="29">
        <f t="shared" si="3"/>
        <v>2.1073004751070989E-4</v>
      </c>
      <c r="F119" s="30">
        <f>VLOOKUP($B119,'רביות שנתיות'!B:I,7)</f>
        <v>0</v>
      </c>
      <c r="G119" s="29">
        <f t="shared" si="2"/>
        <v>0</v>
      </c>
    </row>
    <row r="120" spans="2:7">
      <c r="B120" s="1">
        <v>32991</v>
      </c>
      <c r="C120" s="30">
        <f>VLOOKUP(B120,'רביות שנתיות'!B:C,2)</f>
        <v>8</v>
      </c>
      <c r="D120" s="29">
        <f t="shared" si="3"/>
        <v>2.1073004751070989E-4</v>
      </c>
      <c r="F120" s="30">
        <f>VLOOKUP($B120,'רביות שנתיות'!B:I,7)</f>
        <v>0</v>
      </c>
      <c r="G120" s="29">
        <f t="shared" si="2"/>
        <v>0</v>
      </c>
    </row>
    <row r="121" spans="2:7">
      <c r="B121" s="1">
        <v>32992</v>
      </c>
      <c r="C121" s="30">
        <f>VLOOKUP(B121,'רביות שנתיות'!B:C,2)</f>
        <v>8</v>
      </c>
      <c r="D121" s="29">
        <f t="shared" si="3"/>
        <v>2.1073004751070989E-4</v>
      </c>
      <c r="F121" s="30">
        <f>VLOOKUP($B121,'רביות שנתיות'!B:I,7)</f>
        <v>0</v>
      </c>
      <c r="G121" s="29">
        <f t="shared" si="2"/>
        <v>0</v>
      </c>
    </row>
    <row r="122" spans="2:7">
      <c r="B122" s="1">
        <v>32993</v>
      </c>
      <c r="C122" s="30">
        <f>VLOOKUP(B122,'רביות שנתיות'!B:C,2)</f>
        <v>8</v>
      </c>
      <c r="D122" s="29">
        <f t="shared" si="3"/>
        <v>2.1073004751070989E-4</v>
      </c>
      <c r="F122" s="30">
        <f>VLOOKUP($B122,'רביות שנתיות'!B:I,7)</f>
        <v>0</v>
      </c>
      <c r="G122" s="29">
        <f t="shared" si="2"/>
        <v>0</v>
      </c>
    </row>
    <row r="123" spans="2:7">
      <c r="B123" s="1">
        <v>32994</v>
      </c>
      <c r="C123" s="30">
        <f>VLOOKUP(B123,'רביות שנתיות'!B:C,2)</f>
        <v>8</v>
      </c>
      <c r="D123" s="29">
        <f t="shared" si="3"/>
        <v>2.1073004751070989E-4</v>
      </c>
      <c r="F123" s="30">
        <f>VLOOKUP($B123,'רביות שנתיות'!B:I,7)</f>
        <v>0</v>
      </c>
      <c r="G123" s="29">
        <f t="shared" si="2"/>
        <v>0</v>
      </c>
    </row>
    <row r="124" spans="2:7">
      <c r="B124" s="1">
        <v>32995</v>
      </c>
      <c r="C124" s="30">
        <f>VLOOKUP(B124,'רביות שנתיות'!B:C,2)</f>
        <v>8</v>
      </c>
      <c r="D124" s="29">
        <f t="shared" si="3"/>
        <v>2.1073004751070989E-4</v>
      </c>
      <c r="F124" s="30">
        <f>VLOOKUP($B124,'רביות שנתיות'!B:I,7)</f>
        <v>0</v>
      </c>
      <c r="G124" s="29">
        <f t="shared" si="2"/>
        <v>0</v>
      </c>
    </row>
    <row r="125" spans="2:7">
      <c r="B125" s="1">
        <v>32996</v>
      </c>
      <c r="C125" s="30">
        <f>VLOOKUP(B125,'רביות שנתיות'!B:C,2)</f>
        <v>8</v>
      </c>
      <c r="D125" s="29">
        <f t="shared" si="3"/>
        <v>2.1073004751070989E-4</v>
      </c>
      <c r="F125" s="30">
        <f>VLOOKUP($B125,'רביות שנתיות'!B:I,7)</f>
        <v>0</v>
      </c>
      <c r="G125" s="29">
        <f t="shared" si="2"/>
        <v>0</v>
      </c>
    </row>
    <row r="126" spans="2:7">
      <c r="B126" s="1">
        <v>32997</v>
      </c>
      <c r="C126" s="30">
        <f>VLOOKUP(B126,'רביות שנתיות'!B:C,2)</f>
        <v>8</v>
      </c>
      <c r="D126" s="29">
        <f t="shared" si="3"/>
        <v>2.1073004751070989E-4</v>
      </c>
      <c r="F126" s="30">
        <f>VLOOKUP($B126,'רביות שנתיות'!B:I,7)</f>
        <v>0</v>
      </c>
      <c r="G126" s="29">
        <f t="shared" si="2"/>
        <v>0</v>
      </c>
    </row>
    <row r="127" spans="2:7">
      <c r="B127" s="1">
        <v>32998</v>
      </c>
      <c r="C127" s="30">
        <f>VLOOKUP(B127,'רביות שנתיות'!B:C,2)</f>
        <v>8</v>
      </c>
      <c r="D127" s="29">
        <f t="shared" si="3"/>
        <v>2.1073004751070989E-4</v>
      </c>
      <c r="F127" s="30">
        <f>VLOOKUP($B127,'רביות שנתיות'!B:I,7)</f>
        <v>0</v>
      </c>
      <c r="G127" s="29">
        <f t="shared" si="2"/>
        <v>0</v>
      </c>
    </row>
    <row r="128" spans="2:7">
      <c r="B128" s="1">
        <v>32999</v>
      </c>
      <c r="C128" s="30">
        <f>VLOOKUP(B128,'רביות שנתיות'!B:C,2)</f>
        <v>8</v>
      </c>
      <c r="D128" s="29">
        <f t="shared" si="3"/>
        <v>2.1073004751070989E-4</v>
      </c>
      <c r="F128" s="30">
        <f>VLOOKUP($B128,'רביות שנתיות'!B:I,7)</f>
        <v>0</v>
      </c>
      <c r="G128" s="29">
        <f t="shared" si="2"/>
        <v>0</v>
      </c>
    </row>
    <row r="129" spans="2:7">
      <c r="B129" s="1">
        <v>33000</v>
      </c>
      <c r="C129" s="30">
        <f>VLOOKUP(B129,'רביות שנתיות'!B:C,2)</f>
        <v>8</v>
      </c>
      <c r="D129" s="29">
        <f t="shared" si="3"/>
        <v>2.1073004751070989E-4</v>
      </c>
      <c r="F129" s="30">
        <f>VLOOKUP($B129,'רביות שנתיות'!B:I,7)</f>
        <v>0</v>
      </c>
      <c r="G129" s="29">
        <f t="shared" si="2"/>
        <v>0</v>
      </c>
    </row>
    <row r="130" spans="2:7">
      <c r="B130" s="1">
        <v>33001</v>
      </c>
      <c r="C130" s="30">
        <f>VLOOKUP(B130,'רביות שנתיות'!B:C,2)</f>
        <v>8</v>
      </c>
      <c r="D130" s="29">
        <f t="shared" si="3"/>
        <v>2.1073004751070989E-4</v>
      </c>
      <c r="F130" s="30">
        <f>VLOOKUP($B130,'רביות שנתיות'!B:I,7)</f>
        <v>0</v>
      </c>
      <c r="G130" s="29">
        <f t="shared" si="2"/>
        <v>0</v>
      </c>
    </row>
    <row r="131" spans="2:7">
      <c r="B131" s="1">
        <v>33002</v>
      </c>
      <c r="C131" s="30">
        <f>VLOOKUP(B131,'רביות שנתיות'!B:C,2)</f>
        <v>8</v>
      </c>
      <c r="D131" s="29">
        <f t="shared" si="3"/>
        <v>2.1073004751070989E-4</v>
      </c>
      <c r="F131" s="30">
        <f>VLOOKUP($B131,'רביות שנתיות'!B:I,7)</f>
        <v>0</v>
      </c>
      <c r="G131" s="29">
        <f t="shared" si="2"/>
        <v>0</v>
      </c>
    </row>
    <row r="132" spans="2:7">
      <c r="B132" s="1">
        <v>33003</v>
      </c>
      <c r="C132" s="30">
        <f>VLOOKUP(B132,'רביות שנתיות'!B:C,2)</f>
        <v>8</v>
      </c>
      <c r="D132" s="29">
        <f t="shared" si="3"/>
        <v>2.1073004751070989E-4</v>
      </c>
      <c r="F132" s="30">
        <f>VLOOKUP($B132,'רביות שנתיות'!B:I,7)</f>
        <v>0</v>
      </c>
      <c r="G132" s="29">
        <f t="shared" ref="G132:G195" si="4">(1+F132/100)^(1/365)-1</f>
        <v>0</v>
      </c>
    </row>
    <row r="133" spans="2:7">
      <c r="B133" s="1">
        <v>33004</v>
      </c>
      <c r="C133" s="30">
        <f>VLOOKUP(B133,'רביות שנתיות'!B:C,2)</f>
        <v>8</v>
      </c>
      <c r="D133" s="29">
        <f t="shared" ref="D133:D196" si="5">(1+C133/100)^(1/365.25)-1</f>
        <v>2.1073004751070989E-4</v>
      </c>
      <c r="F133" s="30">
        <f>VLOOKUP($B133,'רביות שנתיות'!B:I,7)</f>
        <v>0</v>
      </c>
      <c r="G133" s="29">
        <f t="shared" si="4"/>
        <v>0</v>
      </c>
    </row>
    <row r="134" spans="2:7">
      <c r="B134" s="1">
        <v>33005</v>
      </c>
      <c r="C134" s="30">
        <f>VLOOKUP(B134,'רביות שנתיות'!B:C,2)</f>
        <v>8</v>
      </c>
      <c r="D134" s="29">
        <f t="shared" si="5"/>
        <v>2.1073004751070989E-4</v>
      </c>
      <c r="F134" s="30">
        <f>VLOOKUP($B134,'רביות שנתיות'!B:I,7)</f>
        <v>0</v>
      </c>
      <c r="G134" s="29">
        <f t="shared" si="4"/>
        <v>0</v>
      </c>
    </row>
    <row r="135" spans="2:7">
      <c r="B135" s="1">
        <v>33006</v>
      </c>
      <c r="C135" s="30">
        <f>VLOOKUP(B135,'רביות שנתיות'!B:C,2)</f>
        <v>8</v>
      </c>
      <c r="D135" s="29">
        <f t="shared" si="5"/>
        <v>2.1073004751070989E-4</v>
      </c>
      <c r="F135" s="30">
        <f>VLOOKUP($B135,'רביות שנתיות'!B:I,7)</f>
        <v>0</v>
      </c>
      <c r="G135" s="29">
        <f t="shared" si="4"/>
        <v>0</v>
      </c>
    </row>
    <row r="136" spans="2:7">
      <c r="B136" s="1">
        <v>33007</v>
      </c>
      <c r="C136" s="30">
        <f>VLOOKUP(B136,'רביות שנתיות'!B:C,2)</f>
        <v>8</v>
      </c>
      <c r="D136" s="29">
        <f t="shared" si="5"/>
        <v>2.1073004751070989E-4</v>
      </c>
      <c r="F136" s="30">
        <f>VLOOKUP($B136,'רביות שנתיות'!B:I,7)</f>
        <v>0</v>
      </c>
      <c r="G136" s="29">
        <f t="shared" si="4"/>
        <v>0</v>
      </c>
    </row>
    <row r="137" spans="2:7">
      <c r="B137" s="1">
        <v>33008</v>
      </c>
      <c r="C137" s="30">
        <f>VLOOKUP(B137,'רביות שנתיות'!B:C,2)</f>
        <v>8</v>
      </c>
      <c r="D137" s="29">
        <f t="shared" si="5"/>
        <v>2.1073004751070989E-4</v>
      </c>
      <c r="F137" s="30">
        <f>VLOOKUP($B137,'רביות שנתיות'!B:I,7)</f>
        <v>0</v>
      </c>
      <c r="G137" s="29">
        <f t="shared" si="4"/>
        <v>0</v>
      </c>
    </row>
    <row r="138" spans="2:7">
      <c r="B138" s="1">
        <v>33009</v>
      </c>
      <c r="C138" s="30">
        <f>VLOOKUP(B138,'רביות שנתיות'!B:C,2)</f>
        <v>8</v>
      </c>
      <c r="D138" s="29">
        <f t="shared" si="5"/>
        <v>2.1073004751070989E-4</v>
      </c>
      <c r="F138" s="30">
        <f>VLOOKUP($B138,'רביות שנתיות'!B:I,7)</f>
        <v>0</v>
      </c>
      <c r="G138" s="29">
        <f t="shared" si="4"/>
        <v>0</v>
      </c>
    </row>
    <row r="139" spans="2:7">
      <c r="B139" s="1">
        <v>33010</v>
      </c>
      <c r="C139" s="30">
        <f>VLOOKUP(B139,'רביות שנתיות'!B:C,2)</f>
        <v>8</v>
      </c>
      <c r="D139" s="29">
        <f t="shared" si="5"/>
        <v>2.1073004751070989E-4</v>
      </c>
      <c r="F139" s="30">
        <f>VLOOKUP($B139,'רביות שנתיות'!B:I,7)</f>
        <v>0</v>
      </c>
      <c r="G139" s="29">
        <f t="shared" si="4"/>
        <v>0</v>
      </c>
    </row>
    <row r="140" spans="2:7">
      <c r="B140" s="1">
        <v>33011</v>
      </c>
      <c r="C140" s="30">
        <f>VLOOKUP(B140,'רביות שנתיות'!B:C,2)</f>
        <v>8</v>
      </c>
      <c r="D140" s="29">
        <f t="shared" si="5"/>
        <v>2.1073004751070989E-4</v>
      </c>
      <c r="F140" s="30">
        <f>VLOOKUP($B140,'רביות שנתיות'!B:I,7)</f>
        <v>0</v>
      </c>
      <c r="G140" s="29">
        <f t="shared" si="4"/>
        <v>0</v>
      </c>
    </row>
    <row r="141" spans="2:7">
      <c r="B141" s="1">
        <v>33012</v>
      </c>
      <c r="C141" s="30">
        <f>VLOOKUP(B141,'רביות שנתיות'!B:C,2)</f>
        <v>8</v>
      </c>
      <c r="D141" s="29">
        <f t="shared" si="5"/>
        <v>2.1073004751070989E-4</v>
      </c>
      <c r="F141" s="30">
        <f>VLOOKUP($B141,'רביות שנתיות'!B:I,7)</f>
        <v>0</v>
      </c>
      <c r="G141" s="29">
        <f t="shared" si="4"/>
        <v>0</v>
      </c>
    </row>
    <row r="142" spans="2:7">
      <c r="B142" s="1">
        <v>33013</v>
      </c>
      <c r="C142" s="30">
        <f>VLOOKUP(B142,'רביות שנתיות'!B:C,2)</f>
        <v>8</v>
      </c>
      <c r="D142" s="29">
        <f t="shared" si="5"/>
        <v>2.1073004751070989E-4</v>
      </c>
      <c r="F142" s="30">
        <f>VLOOKUP($B142,'רביות שנתיות'!B:I,7)</f>
        <v>0</v>
      </c>
      <c r="G142" s="29">
        <f t="shared" si="4"/>
        <v>0</v>
      </c>
    </row>
    <row r="143" spans="2:7">
      <c r="B143" s="1">
        <v>33014</v>
      </c>
      <c r="C143" s="30">
        <f>VLOOKUP(B143,'רביות שנתיות'!B:C,2)</f>
        <v>8</v>
      </c>
      <c r="D143" s="29">
        <f t="shared" si="5"/>
        <v>2.1073004751070989E-4</v>
      </c>
      <c r="F143" s="30">
        <f>VLOOKUP($B143,'רביות שנתיות'!B:I,7)</f>
        <v>0</v>
      </c>
      <c r="G143" s="29">
        <f t="shared" si="4"/>
        <v>0</v>
      </c>
    </row>
    <row r="144" spans="2:7">
      <c r="B144" s="1">
        <v>33015</v>
      </c>
      <c r="C144" s="30">
        <f>VLOOKUP(B144,'רביות שנתיות'!B:C,2)</f>
        <v>8</v>
      </c>
      <c r="D144" s="29">
        <f t="shared" si="5"/>
        <v>2.1073004751070989E-4</v>
      </c>
      <c r="F144" s="30">
        <f>VLOOKUP($B144,'רביות שנתיות'!B:I,7)</f>
        <v>0</v>
      </c>
      <c r="G144" s="29">
        <f t="shared" si="4"/>
        <v>0</v>
      </c>
    </row>
    <row r="145" spans="2:7">
      <c r="B145" s="1">
        <v>33016</v>
      </c>
      <c r="C145" s="30">
        <f>VLOOKUP(B145,'רביות שנתיות'!B:C,2)</f>
        <v>8</v>
      </c>
      <c r="D145" s="29">
        <f t="shared" si="5"/>
        <v>2.1073004751070989E-4</v>
      </c>
      <c r="F145" s="30">
        <f>VLOOKUP($B145,'רביות שנתיות'!B:I,7)</f>
        <v>0</v>
      </c>
      <c r="G145" s="29">
        <f t="shared" si="4"/>
        <v>0</v>
      </c>
    </row>
    <row r="146" spans="2:7">
      <c r="B146" s="1">
        <v>33017</v>
      </c>
      <c r="C146" s="30">
        <f>VLOOKUP(B146,'רביות שנתיות'!B:C,2)</f>
        <v>8</v>
      </c>
      <c r="D146" s="29">
        <f t="shared" si="5"/>
        <v>2.1073004751070989E-4</v>
      </c>
      <c r="F146" s="30">
        <f>VLOOKUP($B146,'רביות שנתיות'!B:I,7)</f>
        <v>0</v>
      </c>
      <c r="G146" s="29">
        <f t="shared" si="4"/>
        <v>0</v>
      </c>
    </row>
    <row r="147" spans="2:7">
      <c r="B147" s="1">
        <v>33018</v>
      </c>
      <c r="C147" s="30">
        <f>VLOOKUP(B147,'רביות שנתיות'!B:C,2)</f>
        <v>8</v>
      </c>
      <c r="D147" s="29">
        <f t="shared" si="5"/>
        <v>2.1073004751070989E-4</v>
      </c>
      <c r="F147" s="30">
        <f>VLOOKUP($B147,'רביות שנתיות'!B:I,7)</f>
        <v>0</v>
      </c>
      <c r="G147" s="29">
        <f t="shared" si="4"/>
        <v>0</v>
      </c>
    </row>
    <row r="148" spans="2:7">
      <c r="B148" s="1">
        <v>33019</v>
      </c>
      <c r="C148" s="30">
        <f>VLOOKUP(B148,'רביות שנתיות'!B:C,2)</f>
        <v>8</v>
      </c>
      <c r="D148" s="29">
        <f t="shared" si="5"/>
        <v>2.1073004751070989E-4</v>
      </c>
      <c r="F148" s="30">
        <f>VLOOKUP($B148,'רביות שנתיות'!B:I,7)</f>
        <v>0</v>
      </c>
      <c r="G148" s="29">
        <f t="shared" si="4"/>
        <v>0</v>
      </c>
    </row>
    <row r="149" spans="2:7">
      <c r="B149" s="1">
        <v>33020</v>
      </c>
      <c r="C149" s="30">
        <f>VLOOKUP(B149,'רביות שנתיות'!B:C,2)</f>
        <v>8</v>
      </c>
      <c r="D149" s="29">
        <f t="shared" si="5"/>
        <v>2.1073004751070989E-4</v>
      </c>
      <c r="F149" s="30">
        <f>VLOOKUP($B149,'רביות שנתיות'!B:I,7)</f>
        <v>0</v>
      </c>
      <c r="G149" s="29">
        <f t="shared" si="4"/>
        <v>0</v>
      </c>
    </row>
    <row r="150" spans="2:7">
      <c r="B150" s="1">
        <v>33021</v>
      </c>
      <c r="C150" s="30">
        <f>VLOOKUP(B150,'רביות שנתיות'!B:C,2)</f>
        <v>8</v>
      </c>
      <c r="D150" s="29">
        <f t="shared" si="5"/>
        <v>2.1073004751070989E-4</v>
      </c>
      <c r="F150" s="30">
        <f>VLOOKUP($B150,'רביות שנתיות'!B:I,7)</f>
        <v>0</v>
      </c>
      <c r="G150" s="29">
        <f t="shared" si="4"/>
        <v>0</v>
      </c>
    </row>
    <row r="151" spans="2:7">
      <c r="B151" s="1">
        <v>33022</v>
      </c>
      <c r="C151" s="30">
        <f>VLOOKUP(B151,'רביות שנתיות'!B:C,2)</f>
        <v>8</v>
      </c>
      <c r="D151" s="29">
        <f t="shared" si="5"/>
        <v>2.1073004751070989E-4</v>
      </c>
      <c r="F151" s="30">
        <f>VLOOKUP($B151,'רביות שנתיות'!B:I,7)</f>
        <v>0</v>
      </c>
      <c r="G151" s="29">
        <f t="shared" si="4"/>
        <v>0</v>
      </c>
    </row>
    <row r="152" spans="2:7">
      <c r="B152" s="1">
        <v>33023</v>
      </c>
      <c r="C152" s="30">
        <f>VLOOKUP(B152,'רביות שנתיות'!B:C,2)</f>
        <v>8</v>
      </c>
      <c r="D152" s="29">
        <f t="shared" si="5"/>
        <v>2.1073004751070989E-4</v>
      </c>
      <c r="F152" s="30">
        <f>VLOOKUP($B152,'רביות שנתיות'!B:I,7)</f>
        <v>0</v>
      </c>
      <c r="G152" s="29">
        <f t="shared" si="4"/>
        <v>0</v>
      </c>
    </row>
    <row r="153" spans="2:7">
      <c r="B153" s="1">
        <v>33024</v>
      </c>
      <c r="C153" s="30">
        <f>VLOOKUP(B153,'רביות שנתיות'!B:C,2)</f>
        <v>8</v>
      </c>
      <c r="D153" s="29">
        <f t="shared" si="5"/>
        <v>2.1073004751070989E-4</v>
      </c>
      <c r="F153" s="30">
        <f>VLOOKUP($B153,'רביות שנתיות'!B:I,7)</f>
        <v>0</v>
      </c>
      <c r="G153" s="29">
        <f t="shared" si="4"/>
        <v>0</v>
      </c>
    </row>
    <row r="154" spans="2:7">
      <c r="B154" s="1">
        <v>33025</v>
      </c>
      <c r="C154" s="30">
        <f>VLOOKUP(B154,'רביות שנתיות'!B:C,2)</f>
        <v>8</v>
      </c>
      <c r="D154" s="29">
        <f t="shared" si="5"/>
        <v>2.1073004751070989E-4</v>
      </c>
      <c r="F154" s="30">
        <f>VLOOKUP($B154,'רביות שנתיות'!B:I,7)</f>
        <v>0</v>
      </c>
      <c r="G154" s="29">
        <f t="shared" si="4"/>
        <v>0</v>
      </c>
    </row>
    <row r="155" spans="2:7">
      <c r="B155" s="1">
        <v>33026</v>
      </c>
      <c r="C155" s="30">
        <f>VLOOKUP(B155,'רביות שנתיות'!B:C,2)</f>
        <v>8</v>
      </c>
      <c r="D155" s="29">
        <f t="shared" si="5"/>
        <v>2.1073004751070989E-4</v>
      </c>
      <c r="F155" s="30">
        <f>VLOOKUP($B155,'רביות שנתיות'!B:I,7)</f>
        <v>0</v>
      </c>
      <c r="G155" s="29">
        <f t="shared" si="4"/>
        <v>0</v>
      </c>
    </row>
    <row r="156" spans="2:7">
      <c r="B156" s="1">
        <v>33027</v>
      </c>
      <c r="C156" s="30">
        <f>VLOOKUP(B156,'רביות שנתיות'!B:C,2)</f>
        <v>8</v>
      </c>
      <c r="D156" s="29">
        <f t="shared" si="5"/>
        <v>2.1073004751070989E-4</v>
      </c>
      <c r="F156" s="30">
        <f>VLOOKUP($B156,'רביות שנתיות'!B:I,7)</f>
        <v>0</v>
      </c>
      <c r="G156" s="29">
        <f t="shared" si="4"/>
        <v>0</v>
      </c>
    </row>
    <row r="157" spans="2:7">
      <c r="B157" s="1">
        <v>33028</v>
      </c>
      <c r="C157" s="30">
        <f>VLOOKUP(B157,'רביות שנתיות'!B:C,2)</f>
        <v>8</v>
      </c>
      <c r="D157" s="29">
        <f t="shared" si="5"/>
        <v>2.1073004751070989E-4</v>
      </c>
      <c r="F157" s="30">
        <f>VLOOKUP($B157,'רביות שנתיות'!B:I,7)</f>
        <v>0</v>
      </c>
      <c r="G157" s="29">
        <f t="shared" si="4"/>
        <v>0</v>
      </c>
    </row>
    <row r="158" spans="2:7">
      <c r="B158" s="1">
        <v>33029</v>
      </c>
      <c r="C158" s="30">
        <f>VLOOKUP(B158,'רביות שנתיות'!B:C,2)</f>
        <v>8</v>
      </c>
      <c r="D158" s="29">
        <f t="shared" si="5"/>
        <v>2.1073004751070989E-4</v>
      </c>
      <c r="F158" s="30">
        <f>VLOOKUP($B158,'רביות שנתיות'!B:I,7)</f>
        <v>0</v>
      </c>
      <c r="G158" s="29">
        <f t="shared" si="4"/>
        <v>0</v>
      </c>
    </row>
    <row r="159" spans="2:7">
      <c r="B159" s="1">
        <v>33030</v>
      </c>
      <c r="C159" s="30">
        <f>VLOOKUP(B159,'רביות שנתיות'!B:C,2)</f>
        <v>8</v>
      </c>
      <c r="D159" s="29">
        <f t="shared" si="5"/>
        <v>2.1073004751070989E-4</v>
      </c>
      <c r="F159" s="30">
        <f>VLOOKUP($B159,'רביות שנתיות'!B:I,7)</f>
        <v>0</v>
      </c>
      <c r="G159" s="29">
        <f t="shared" si="4"/>
        <v>0</v>
      </c>
    </row>
    <row r="160" spans="2:7">
      <c r="B160" s="1">
        <v>33031</v>
      </c>
      <c r="C160" s="30">
        <f>VLOOKUP(B160,'רביות שנתיות'!B:C,2)</f>
        <v>8</v>
      </c>
      <c r="D160" s="29">
        <f t="shared" si="5"/>
        <v>2.1073004751070989E-4</v>
      </c>
      <c r="F160" s="30">
        <f>VLOOKUP($B160,'רביות שנתיות'!B:I,7)</f>
        <v>0</v>
      </c>
      <c r="G160" s="29">
        <f t="shared" si="4"/>
        <v>0</v>
      </c>
    </row>
    <row r="161" spans="2:7">
      <c r="B161" s="1">
        <v>33032</v>
      </c>
      <c r="C161" s="30">
        <f>VLOOKUP(B161,'רביות שנתיות'!B:C,2)</f>
        <v>8</v>
      </c>
      <c r="D161" s="29">
        <f t="shared" si="5"/>
        <v>2.1073004751070989E-4</v>
      </c>
      <c r="F161" s="30">
        <f>VLOOKUP($B161,'רביות שנתיות'!B:I,7)</f>
        <v>0</v>
      </c>
      <c r="G161" s="29">
        <f t="shared" si="4"/>
        <v>0</v>
      </c>
    </row>
    <row r="162" spans="2:7">
      <c r="B162" s="1">
        <v>33033</v>
      </c>
      <c r="C162" s="30">
        <f>VLOOKUP(B162,'רביות שנתיות'!B:C,2)</f>
        <v>8</v>
      </c>
      <c r="D162" s="29">
        <f t="shared" si="5"/>
        <v>2.1073004751070989E-4</v>
      </c>
      <c r="F162" s="30">
        <f>VLOOKUP($B162,'רביות שנתיות'!B:I,7)</f>
        <v>0</v>
      </c>
      <c r="G162" s="29">
        <f t="shared" si="4"/>
        <v>0</v>
      </c>
    </row>
    <row r="163" spans="2:7">
      <c r="B163" s="1">
        <v>33034</v>
      </c>
      <c r="C163" s="30">
        <f>VLOOKUP(B163,'רביות שנתיות'!B:C,2)</f>
        <v>8</v>
      </c>
      <c r="D163" s="29">
        <f t="shared" si="5"/>
        <v>2.1073004751070989E-4</v>
      </c>
      <c r="F163" s="30">
        <f>VLOOKUP($B163,'רביות שנתיות'!B:I,7)</f>
        <v>0</v>
      </c>
      <c r="G163" s="29">
        <f t="shared" si="4"/>
        <v>0</v>
      </c>
    </row>
    <row r="164" spans="2:7">
      <c r="B164" s="1">
        <v>33035</v>
      </c>
      <c r="C164" s="30">
        <f>VLOOKUP(B164,'רביות שנתיות'!B:C,2)</f>
        <v>8</v>
      </c>
      <c r="D164" s="29">
        <f t="shared" si="5"/>
        <v>2.1073004751070989E-4</v>
      </c>
      <c r="F164" s="30">
        <f>VLOOKUP($B164,'רביות שנתיות'!B:I,7)</f>
        <v>0</v>
      </c>
      <c r="G164" s="29">
        <f t="shared" si="4"/>
        <v>0</v>
      </c>
    </row>
    <row r="165" spans="2:7">
      <c r="B165" s="1">
        <v>33036</v>
      </c>
      <c r="C165" s="30">
        <f>VLOOKUP(B165,'רביות שנתיות'!B:C,2)</f>
        <v>8</v>
      </c>
      <c r="D165" s="29">
        <f t="shared" si="5"/>
        <v>2.1073004751070989E-4</v>
      </c>
      <c r="F165" s="30">
        <f>VLOOKUP($B165,'רביות שנתיות'!B:I,7)</f>
        <v>0</v>
      </c>
      <c r="G165" s="29">
        <f t="shared" si="4"/>
        <v>0</v>
      </c>
    </row>
    <row r="166" spans="2:7">
      <c r="B166" s="1">
        <v>33037</v>
      </c>
      <c r="C166" s="30">
        <f>VLOOKUP(B166,'רביות שנתיות'!B:C,2)</f>
        <v>8</v>
      </c>
      <c r="D166" s="29">
        <f t="shared" si="5"/>
        <v>2.1073004751070989E-4</v>
      </c>
      <c r="F166" s="30">
        <f>VLOOKUP($B166,'רביות שנתיות'!B:I,7)</f>
        <v>0</v>
      </c>
      <c r="G166" s="29">
        <f t="shared" si="4"/>
        <v>0</v>
      </c>
    </row>
    <row r="167" spans="2:7">
      <c r="B167" s="1">
        <v>33038</v>
      </c>
      <c r="C167" s="30">
        <f>VLOOKUP(B167,'רביות שנתיות'!B:C,2)</f>
        <v>8</v>
      </c>
      <c r="D167" s="29">
        <f t="shared" si="5"/>
        <v>2.1073004751070989E-4</v>
      </c>
      <c r="F167" s="30">
        <f>VLOOKUP($B167,'רביות שנתיות'!B:I,7)</f>
        <v>0</v>
      </c>
      <c r="G167" s="29">
        <f t="shared" si="4"/>
        <v>0</v>
      </c>
    </row>
    <row r="168" spans="2:7">
      <c r="B168" s="1">
        <v>33039</v>
      </c>
      <c r="C168" s="30">
        <f>VLOOKUP(B168,'רביות שנתיות'!B:C,2)</f>
        <v>8</v>
      </c>
      <c r="D168" s="29">
        <f t="shared" si="5"/>
        <v>2.1073004751070989E-4</v>
      </c>
      <c r="F168" s="30">
        <f>VLOOKUP($B168,'רביות שנתיות'!B:I,7)</f>
        <v>0</v>
      </c>
      <c r="G168" s="29">
        <f t="shared" si="4"/>
        <v>0</v>
      </c>
    </row>
    <row r="169" spans="2:7">
      <c r="B169" s="1">
        <v>33040</v>
      </c>
      <c r="C169" s="30">
        <f>VLOOKUP(B169,'רביות שנתיות'!B:C,2)</f>
        <v>8</v>
      </c>
      <c r="D169" s="29">
        <f t="shared" si="5"/>
        <v>2.1073004751070989E-4</v>
      </c>
      <c r="F169" s="30">
        <f>VLOOKUP($B169,'רביות שנתיות'!B:I,7)</f>
        <v>0</v>
      </c>
      <c r="G169" s="29">
        <f t="shared" si="4"/>
        <v>0</v>
      </c>
    </row>
    <row r="170" spans="2:7">
      <c r="B170" s="1">
        <v>33041</v>
      </c>
      <c r="C170" s="30">
        <f>VLOOKUP(B170,'רביות שנתיות'!B:C,2)</f>
        <v>8</v>
      </c>
      <c r="D170" s="29">
        <f t="shared" si="5"/>
        <v>2.1073004751070989E-4</v>
      </c>
      <c r="F170" s="30">
        <f>VLOOKUP($B170,'רביות שנתיות'!B:I,7)</f>
        <v>0</v>
      </c>
      <c r="G170" s="29">
        <f t="shared" si="4"/>
        <v>0</v>
      </c>
    </row>
    <row r="171" spans="2:7">
      <c r="B171" s="1">
        <v>33042</v>
      </c>
      <c r="C171" s="30">
        <f>VLOOKUP(B171,'רביות שנתיות'!B:C,2)</f>
        <v>8</v>
      </c>
      <c r="D171" s="29">
        <f t="shared" si="5"/>
        <v>2.1073004751070989E-4</v>
      </c>
      <c r="F171" s="30">
        <f>VLOOKUP($B171,'רביות שנתיות'!B:I,7)</f>
        <v>0</v>
      </c>
      <c r="G171" s="29">
        <f t="shared" si="4"/>
        <v>0</v>
      </c>
    </row>
    <row r="172" spans="2:7">
      <c r="B172" s="1">
        <v>33043</v>
      </c>
      <c r="C172" s="30">
        <f>VLOOKUP(B172,'רביות שנתיות'!B:C,2)</f>
        <v>8</v>
      </c>
      <c r="D172" s="29">
        <f t="shared" si="5"/>
        <v>2.1073004751070989E-4</v>
      </c>
      <c r="F172" s="30">
        <f>VLOOKUP($B172,'רביות שנתיות'!B:I,7)</f>
        <v>0</v>
      </c>
      <c r="G172" s="29">
        <f t="shared" si="4"/>
        <v>0</v>
      </c>
    </row>
    <row r="173" spans="2:7">
      <c r="B173" s="1">
        <v>33044</v>
      </c>
      <c r="C173" s="30">
        <f>VLOOKUP(B173,'רביות שנתיות'!B:C,2)</f>
        <v>8</v>
      </c>
      <c r="D173" s="29">
        <f t="shared" si="5"/>
        <v>2.1073004751070989E-4</v>
      </c>
      <c r="F173" s="30">
        <f>VLOOKUP($B173,'רביות שנתיות'!B:I,7)</f>
        <v>0</v>
      </c>
      <c r="G173" s="29">
        <f t="shared" si="4"/>
        <v>0</v>
      </c>
    </row>
    <row r="174" spans="2:7">
      <c r="B174" s="1">
        <v>33045</v>
      </c>
      <c r="C174" s="30">
        <f>VLOOKUP(B174,'רביות שנתיות'!B:C,2)</f>
        <v>8</v>
      </c>
      <c r="D174" s="29">
        <f t="shared" si="5"/>
        <v>2.1073004751070989E-4</v>
      </c>
      <c r="F174" s="30">
        <f>VLOOKUP($B174,'רביות שנתיות'!B:I,7)</f>
        <v>0</v>
      </c>
      <c r="G174" s="29">
        <f t="shared" si="4"/>
        <v>0</v>
      </c>
    </row>
    <row r="175" spans="2:7">
      <c r="B175" s="1">
        <v>33046</v>
      </c>
      <c r="C175" s="30">
        <f>VLOOKUP(B175,'רביות שנתיות'!B:C,2)</f>
        <v>8</v>
      </c>
      <c r="D175" s="29">
        <f t="shared" si="5"/>
        <v>2.1073004751070989E-4</v>
      </c>
      <c r="F175" s="30">
        <f>VLOOKUP($B175,'רביות שנתיות'!B:I,7)</f>
        <v>0</v>
      </c>
      <c r="G175" s="29">
        <f t="shared" si="4"/>
        <v>0</v>
      </c>
    </row>
    <row r="176" spans="2:7">
      <c r="B176" s="1">
        <v>33047</v>
      </c>
      <c r="C176" s="30">
        <f>VLOOKUP(B176,'רביות שנתיות'!B:C,2)</f>
        <v>8</v>
      </c>
      <c r="D176" s="29">
        <f t="shared" si="5"/>
        <v>2.1073004751070989E-4</v>
      </c>
      <c r="F176" s="30">
        <f>VLOOKUP($B176,'רביות שנתיות'!B:I,7)</f>
        <v>0</v>
      </c>
      <c r="G176" s="29">
        <f t="shared" si="4"/>
        <v>0</v>
      </c>
    </row>
    <row r="177" spans="2:7">
      <c r="B177" s="1">
        <v>33048</v>
      </c>
      <c r="C177" s="30">
        <f>VLOOKUP(B177,'רביות שנתיות'!B:C,2)</f>
        <v>8</v>
      </c>
      <c r="D177" s="29">
        <f t="shared" si="5"/>
        <v>2.1073004751070989E-4</v>
      </c>
      <c r="F177" s="30">
        <f>VLOOKUP($B177,'רביות שנתיות'!B:I,7)</f>
        <v>0</v>
      </c>
      <c r="G177" s="29">
        <f t="shared" si="4"/>
        <v>0</v>
      </c>
    </row>
    <row r="178" spans="2:7">
      <c r="B178" s="1">
        <v>33049</v>
      </c>
      <c r="C178" s="30">
        <f>VLOOKUP(B178,'רביות שנתיות'!B:C,2)</f>
        <v>8</v>
      </c>
      <c r="D178" s="29">
        <f t="shared" si="5"/>
        <v>2.1073004751070989E-4</v>
      </c>
      <c r="F178" s="30">
        <f>VLOOKUP($B178,'רביות שנתיות'!B:I,7)</f>
        <v>0</v>
      </c>
      <c r="G178" s="29">
        <f t="shared" si="4"/>
        <v>0</v>
      </c>
    </row>
    <row r="179" spans="2:7">
      <c r="B179" s="1">
        <v>33050</v>
      </c>
      <c r="C179" s="30">
        <f>VLOOKUP(B179,'רביות שנתיות'!B:C,2)</f>
        <v>8</v>
      </c>
      <c r="D179" s="29">
        <f t="shared" si="5"/>
        <v>2.1073004751070989E-4</v>
      </c>
      <c r="F179" s="30">
        <f>VLOOKUP($B179,'רביות שנתיות'!B:I,7)</f>
        <v>0</v>
      </c>
      <c r="G179" s="29">
        <f t="shared" si="4"/>
        <v>0</v>
      </c>
    </row>
    <row r="180" spans="2:7">
      <c r="B180" s="1">
        <v>33051</v>
      </c>
      <c r="C180" s="30">
        <f>VLOOKUP(B180,'רביות שנתיות'!B:C,2)</f>
        <v>8</v>
      </c>
      <c r="D180" s="29">
        <f t="shared" si="5"/>
        <v>2.1073004751070989E-4</v>
      </c>
      <c r="F180" s="30">
        <f>VLOOKUP($B180,'רביות שנתיות'!B:I,7)</f>
        <v>0</v>
      </c>
      <c r="G180" s="29">
        <f t="shared" si="4"/>
        <v>0</v>
      </c>
    </row>
    <row r="181" spans="2:7">
      <c r="B181" s="1">
        <v>33052</v>
      </c>
      <c r="C181" s="30">
        <f>VLOOKUP(B181,'רביות שנתיות'!B:C,2)</f>
        <v>8</v>
      </c>
      <c r="D181" s="29">
        <f t="shared" si="5"/>
        <v>2.1073004751070989E-4</v>
      </c>
      <c r="F181" s="30">
        <f>VLOOKUP($B181,'רביות שנתיות'!B:I,7)</f>
        <v>0</v>
      </c>
      <c r="G181" s="29">
        <f t="shared" si="4"/>
        <v>0</v>
      </c>
    </row>
    <row r="182" spans="2:7">
      <c r="B182" s="1">
        <v>33053</v>
      </c>
      <c r="C182" s="30">
        <f>VLOOKUP(B182,'רביות שנתיות'!B:C,2)</f>
        <v>8</v>
      </c>
      <c r="D182" s="29">
        <f t="shared" si="5"/>
        <v>2.1073004751070989E-4</v>
      </c>
      <c r="F182" s="30">
        <f>VLOOKUP($B182,'רביות שנתיות'!B:I,7)</f>
        <v>0</v>
      </c>
      <c r="G182" s="29">
        <f t="shared" si="4"/>
        <v>0</v>
      </c>
    </row>
    <row r="183" spans="2:7">
      <c r="B183" s="1">
        <v>33054</v>
      </c>
      <c r="C183" s="30">
        <f>VLOOKUP(B183,'רביות שנתיות'!B:C,2)</f>
        <v>8</v>
      </c>
      <c r="D183" s="29">
        <f t="shared" si="5"/>
        <v>2.1073004751070989E-4</v>
      </c>
      <c r="F183" s="30">
        <f>VLOOKUP($B183,'רביות שנתיות'!B:I,7)</f>
        <v>0</v>
      </c>
      <c r="G183" s="29">
        <f t="shared" si="4"/>
        <v>0</v>
      </c>
    </row>
    <row r="184" spans="2:7">
      <c r="B184" s="1">
        <v>33055</v>
      </c>
      <c r="C184" s="30">
        <f>VLOOKUP(B184,'רביות שנתיות'!B:C,2)</f>
        <v>8</v>
      </c>
      <c r="D184" s="29">
        <f t="shared" si="5"/>
        <v>2.1073004751070989E-4</v>
      </c>
      <c r="F184" s="30">
        <f>VLOOKUP($B184,'רביות שנתיות'!B:I,7)</f>
        <v>0</v>
      </c>
      <c r="G184" s="29">
        <f t="shared" si="4"/>
        <v>0</v>
      </c>
    </row>
    <row r="185" spans="2:7">
      <c r="B185" s="1">
        <v>33056</v>
      </c>
      <c r="C185" s="30">
        <f>VLOOKUP(B185,'רביות שנתיות'!B:C,2)</f>
        <v>8</v>
      </c>
      <c r="D185" s="29">
        <f t="shared" si="5"/>
        <v>2.1073004751070989E-4</v>
      </c>
      <c r="F185" s="30">
        <f>VLOOKUP($B185,'רביות שנתיות'!B:I,7)</f>
        <v>0</v>
      </c>
      <c r="G185" s="29">
        <f t="shared" si="4"/>
        <v>0</v>
      </c>
    </row>
    <row r="186" spans="2:7">
      <c r="B186" s="1">
        <v>33057</v>
      </c>
      <c r="C186" s="30">
        <f>VLOOKUP(B186,'רביות שנתיות'!B:C,2)</f>
        <v>8</v>
      </c>
      <c r="D186" s="29">
        <f t="shared" si="5"/>
        <v>2.1073004751070989E-4</v>
      </c>
      <c r="F186" s="30">
        <f>VLOOKUP($B186,'רביות שנתיות'!B:I,7)</f>
        <v>0</v>
      </c>
      <c r="G186" s="29">
        <f t="shared" si="4"/>
        <v>0</v>
      </c>
    </row>
    <row r="187" spans="2:7">
      <c r="B187" s="1">
        <v>33058</v>
      </c>
      <c r="C187" s="30">
        <f>VLOOKUP(B187,'רביות שנתיות'!B:C,2)</f>
        <v>8</v>
      </c>
      <c r="D187" s="29">
        <f t="shared" si="5"/>
        <v>2.1073004751070989E-4</v>
      </c>
      <c r="F187" s="30">
        <f>VLOOKUP($B187,'רביות שנתיות'!B:I,7)</f>
        <v>0</v>
      </c>
      <c r="G187" s="29">
        <f t="shared" si="4"/>
        <v>0</v>
      </c>
    </row>
    <row r="188" spans="2:7">
      <c r="B188" s="1">
        <v>33059</v>
      </c>
      <c r="C188" s="30">
        <f>VLOOKUP(B188,'רביות שנתיות'!B:C,2)</f>
        <v>8</v>
      </c>
      <c r="D188" s="29">
        <f t="shared" si="5"/>
        <v>2.1073004751070989E-4</v>
      </c>
      <c r="F188" s="30">
        <f>VLOOKUP($B188,'רביות שנתיות'!B:I,7)</f>
        <v>0</v>
      </c>
      <c r="G188" s="29">
        <f t="shared" si="4"/>
        <v>0</v>
      </c>
    </row>
    <row r="189" spans="2:7">
      <c r="B189" s="1">
        <v>33060</v>
      </c>
      <c r="C189" s="30">
        <f>VLOOKUP(B189,'רביות שנתיות'!B:C,2)</f>
        <v>8</v>
      </c>
      <c r="D189" s="29">
        <f t="shared" si="5"/>
        <v>2.1073004751070989E-4</v>
      </c>
      <c r="F189" s="30">
        <f>VLOOKUP($B189,'רביות שנתיות'!B:I,7)</f>
        <v>0</v>
      </c>
      <c r="G189" s="29">
        <f t="shared" si="4"/>
        <v>0</v>
      </c>
    </row>
    <row r="190" spans="2:7">
      <c r="B190" s="1">
        <v>33061</v>
      </c>
      <c r="C190" s="30">
        <f>VLOOKUP(B190,'רביות שנתיות'!B:C,2)</f>
        <v>8</v>
      </c>
      <c r="D190" s="29">
        <f t="shared" si="5"/>
        <v>2.1073004751070989E-4</v>
      </c>
      <c r="F190" s="30">
        <f>VLOOKUP($B190,'רביות שנתיות'!B:I,7)</f>
        <v>0</v>
      </c>
      <c r="G190" s="29">
        <f t="shared" si="4"/>
        <v>0</v>
      </c>
    </row>
    <row r="191" spans="2:7">
      <c r="B191" s="1">
        <v>33062</v>
      </c>
      <c r="C191" s="30">
        <f>VLOOKUP(B191,'רביות שנתיות'!B:C,2)</f>
        <v>8</v>
      </c>
      <c r="D191" s="29">
        <f t="shared" si="5"/>
        <v>2.1073004751070989E-4</v>
      </c>
      <c r="F191" s="30">
        <f>VLOOKUP($B191,'רביות שנתיות'!B:I,7)</f>
        <v>0</v>
      </c>
      <c r="G191" s="29">
        <f t="shared" si="4"/>
        <v>0</v>
      </c>
    </row>
    <row r="192" spans="2:7">
      <c r="B192" s="1">
        <v>33063</v>
      </c>
      <c r="C192" s="30">
        <f>VLOOKUP(B192,'רביות שנתיות'!B:C,2)</f>
        <v>8</v>
      </c>
      <c r="D192" s="29">
        <f t="shared" si="5"/>
        <v>2.1073004751070989E-4</v>
      </c>
      <c r="F192" s="30">
        <f>VLOOKUP($B192,'רביות שנתיות'!B:I,7)</f>
        <v>0</v>
      </c>
      <c r="G192" s="29">
        <f t="shared" si="4"/>
        <v>0</v>
      </c>
    </row>
    <row r="193" spans="2:7">
      <c r="B193" s="1">
        <v>33064</v>
      </c>
      <c r="C193" s="30">
        <f>VLOOKUP(B193,'רביות שנתיות'!B:C,2)</f>
        <v>8</v>
      </c>
      <c r="D193" s="29">
        <f t="shared" si="5"/>
        <v>2.1073004751070989E-4</v>
      </c>
      <c r="F193" s="30">
        <f>VLOOKUP($B193,'רביות שנתיות'!B:I,7)</f>
        <v>0</v>
      </c>
      <c r="G193" s="29">
        <f t="shared" si="4"/>
        <v>0</v>
      </c>
    </row>
    <row r="194" spans="2:7">
      <c r="B194" s="1">
        <v>33065</v>
      </c>
      <c r="C194" s="30">
        <f>VLOOKUP(B194,'רביות שנתיות'!B:C,2)</f>
        <v>8</v>
      </c>
      <c r="D194" s="29">
        <f t="shared" si="5"/>
        <v>2.1073004751070989E-4</v>
      </c>
      <c r="F194" s="30">
        <f>VLOOKUP($B194,'רביות שנתיות'!B:I,7)</f>
        <v>0</v>
      </c>
      <c r="G194" s="29">
        <f t="shared" si="4"/>
        <v>0</v>
      </c>
    </row>
    <row r="195" spans="2:7">
      <c r="B195" s="1">
        <v>33066</v>
      </c>
      <c r="C195" s="30">
        <f>VLOOKUP(B195,'רביות שנתיות'!B:C,2)</f>
        <v>8</v>
      </c>
      <c r="D195" s="29">
        <f t="shared" si="5"/>
        <v>2.1073004751070989E-4</v>
      </c>
      <c r="F195" s="30">
        <f>VLOOKUP($B195,'רביות שנתיות'!B:I,7)</f>
        <v>0</v>
      </c>
      <c r="G195" s="29">
        <f t="shared" si="4"/>
        <v>0</v>
      </c>
    </row>
    <row r="196" spans="2:7">
      <c r="B196" s="1">
        <v>33067</v>
      </c>
      <c r="C196" s="30">
        <f>VLOOKUP(B196,'רביות שנתיות'!B:C,2)</f>
        <v>8</v>
      </c>
      <c r="D196" s="29">
        <f t="shared" si="5"/>
        <v>2.1073004751070989E-4</v>
      </c>
      <c r="F196" s="30">
        <f>VLOOKUP($B196,'רביות שנתיות'!B:I,7)</f>
        <v>0</v>
      </c>
      <c r="G196" s="29">
        <f t="shared" ref="G196:G259" si="6">(1+F196/100)^(1/365)-1</f>
        <v>0</v>
      </c>
    </row>
    <row r="197" spans="2:7">
      <c r="B197" s="1">
        <v>33068</v>
      </c>
      <c r="C197" s="30">
        <f>VLOOKUP(B197,'רביות שנתיות'!B:C,2)</f>
        <v>8</v>
      </c>
      <c r="D197" s="29">
        <f t="shared" ref="D197:D260" si="7">(1+C197/100)^(1/365.25)-1</f>
        <v>2.1073004751070989E-4</v>
      </c>
      <c r="F197" s="30">
        <f>VLOOKUP($B197,'רביות שנתיות'!B:I,7)</f>
        <v>0</v>
      </c>
      <c r="G197" s="29">
        <f t="shared" si="6"/>
        <v>0</v>
      </c>
    </row>
    <row r="198" spans="2:7">
      <c r="B198" s="1">
        <v>33069</v>
      </c>
      <c r="C198" s="30">
        <f>VLOOKUP(B198,'רביות שנתיות'!B:C,2)</f>
        <v>8</v>
      </c>
      <c r="D198" s="29">
        <f t="shared" si="7"/>
        <v>2.1073004751070989E-4</v>
      </c>
      <c r="F198" s="30">
        <f>VLOOKUP($B198,'רביות שנתיות'!B:I,7)</f>
        <v>0</v>
      </c>
      <c r="G198" s="29">
        <f t="shared" si="6"/>
        <v>0</v>
      </c>
    </row>
    <row r="199" spans="2:7">
      <c r="B199" s="1">
        <v>33070</v>
      </c>
      <c r="C199" s="30">
        <f>VLOOKUP(B199,'רביות שנתיות'!B:C,2)</f>
        <v>8</v>
      </c>
      <c r="D199" s="29">
        <f t="shared" si="7"/>
        <v>2.1073004751070989E-4</v>
      </c>
      <c r="F199" s="30">
        <f>VLOOKUP($B199,'רביות שנתיות'!B:I,7)</f>
        <v>0</v>
      </c>
      <c r="G199" s="29">
        <f t="shared" si="6"/>
        <v>0</v>
      </c>
    </row>
    <row r="200" spans="2:7">
      <c r="B200" s="1">
        <v>33071</v>
      </c>
      <c r="C200" s="30">
        <f>VLOOKUP(B200,'רביות שנתיות'!B:C,2)</f>
        <v>8</v>
      </c>
      <c r="D200" s="29">
        <f t="shared" si="7"/>
        <v>2.1073004751070989E-4</v>
      </c>
      <c r="F200" s="30">
        <f>VLOOKUP($B200,'רביות שנתיות'!B:I,7)</f>
        <v>0</v>
      </c>
      <c r="G200" s="29">
        <f t="shared" si="6"/>
        <v>0</v>
      </c>
    </row>
    <row r="201" spans="2:7">
      <c r="B201" s="1">
        <v>33072</v>
      </c>
      <c r="C201" s="30">
        <f>VLOOKUP(B201,'רביות שנתיות'!B:C,2)</f>
        <v>8</v>
      </c>
      <c r="D201" s="29">
        <f t="shared" si="7"/>
        <v>2.1073004751070989E-4</v>
      </c>
      <c r="F201" s="30">
        <f>VLOOKUP($B201,'רביות שנתיות'!B:I,7)</f>
        <v>0</v>
      </c>
      <c r="G201" s="29">
        <f t="shared" si="6"/>
        <v>0</v>
      </c>
    </row>
    <row r="202" spans="2:7">
      <c r="B202" s="1">
        <v>33073</v>
      </c>
      <c r="C202" s="30">
        <f>VLOOKUP(B202,'רביות שנתיות'!B:C,2)</f>
        <v>8</v>
      </c>
      <c r="D202" s="29">
        <f t="shared" si="7"/>
        <v>2.1073004751070989E-4</v>
      </c>
      <c r="F202" s="30">
        <f>VLOOKUP($B202,'רביות שנתיות'!B:I,7)</f>
        <v>0</v>
      </c>
      <c r="G202" s="29">
        <f t="shared" si="6"/>
        <v>0</v>
      </c>
    </row>
    <row r="203" spans="2:7">
      <c r="B203" s="1">
        <v>33074</v>
      </c>
      <c r="C203" s="30">
        <f>VLOOKUP(B203,'רביות שנתיות'!B:C,2)</f>
        <v>8</v>
      </c>
      <c r="D203" s="29">
        <f t="shared" si="7"/>
        <v>2.1073004751070989E-4</v>
      </c>
      <c r="F203" s="30">
        <f>VLOOKUP($B203,'רביות שנתיות'!B:I,7)</f>
        <v>0</v>
      </c>
      <c r="G203" s="29">
        <f t="shared" si="6"/>
        <v>0</v>
      </c>
    </row>
    <row r="204" spans="2:7">
      <c r="B204" s="1">
        <v>33075</v>
      </c>
      <c r="C204" s="30">
        <f>VLOOKUP(B204,'רביות שנתיות'!B:C,2)</f>
        <v>8</v>
      </c>
      <c r="D204" s="29">
        <f t="shared" si="7"/>
        <v>2.1073004751070989E-4</v>
      </c>
      <c r="F204" s="30">
        <f>VLOOKUP($B204,'רביות שנתיות'!B:I,7)</f>
        <v>0</v>
      </c>
      <c r="G204" s="29">
        <f t="shared" si="6"/>
        <v>0</v>
      </c>
    </row>
    <row r="205" spans="2:7">
      <c r="B205" s="1">
        <v>33076</v>
      </c>
      <c r="C205" s="30">
        <f>VLOOKUP(B205,'רביות שנתיות'!B:C,2)</f>
        <v>8</v>
      </c>
      <c r="D205" s="29">
        <f t="shared" si="7"/>
        <v>2.1073004751070989E-4</v>
      </c>
      <c r="F205" s="30">
        <f>VLOOKUP($B205,'רביות שנתיות'!B:I,7)</f>
        <v>0</v>
      </c>
      <c r="G205" s="29">
        <f t="shared" si="6"/>
        <v>0</v>
      </c>
    </row>
    <row r="206" spans="2:7">
      <c r="B206" s="1">
        <v>33077</v>
      </c>
      <c r="C206" s="30">
        <f>VLOOKUP(B206,'רביות שנתיות'!B:C,2)</f>
        <v>8</v>
      </c>
      <c r="D206" s="29">
        <f t="shared" si="7"/>
        <v>2.1073004751070989E-4</v>
      </c>
      <c r="F206" s="30">
        <f>VLOOKUP($B206,'רביות שנתיות'!B:I,7)</f>
        <v>0</v>
      </c>
      <c r="G206" s="29">
        <f t="shared" si="6"/>
        <v>0</v>
      </c>
    </row>
    <row r="207" spans="2:7">
      <c r="B207" s="1">
        <v>33078</v>
      </c>
      <c r="C207" s="30">
        <f>VLOOKUP(B207,'רביות שנתיות'!B:C,2)</f>
        <v>8</v>
      </c>
      <c r="D207" s="29">
        <f t="shared" si="7"/>
        <v>2.1073004751070989E-4</v>
      </c>
      <c r="F207" s="30">
        <f>VLOOKUP($B207,'רביות שנתיות'!B:I,7)</f>
        <v>0</v>
      </c>
      <c r="G207" s="29">
        <f t="shared" si="6"/>
        <v>0</v>
      </c>
    </row>
    <row r="208" spans="2:7">
      <c r="B208" s="1">
        <v>33079</v>
      </c>
      <c r="C208" s="30">
        <f>VLOOKUP(B208,'רביות שנתיות'!B:C,2)</f>
        <v>8</v>
      </c>
      <c r="D208" s="29">
        <f t="shared" si="7"/>
        <v>2.1073004751070989E-4</v>
      </c>
      <c r="F208" s="30">
        <f>VLOOKUP($B208,'רביות שנתיות'!B:I,7)</f>
        <v>0</v>
      </c>
      <c r="G208" s="29">
        <f t="shared" si="6"/>
        <v>0</v>
      </c>
    </row>
    <row r="209" spans="2:7">
      <c r="B209" s="1">
        <v>33080</v>
      </c>
      <c r="C209" s="30">
        <f>VLOOKUP(B209,'רביות שנתיות'!B:C,2)</f>
        <v>8</v>
      </c>
      <c r="D209" s="29">
        <f t="shared" si="7"/>
        <v>2.1073004751070989E-4</v>
      </c>
      <c r="F209" s="30">
        <f>VLOOKUP($B209,'רביות שנתיות'!B:I,7)</f>
        <v>0</v>
      </c>
      <c r="G209" s="29">
        <f t="shared" si="6"/>
        <v>0</v>
      </c>
    </row>
    <row r="210" spans="2:7">
      <c r="B210" s="1">
        <v>33081</v>
      </c>
      <c r="C210" s="30">
        <f>VLOOKUP(B210,'רביות שנתיות'!B:C,2)</f>
        <v>8</v>
      </c>
      <c r="D210" s="29">
        <f t="shared" si="7"/>
        <v>2.1073004751070989E-4</v>
      </c>
      <c r="F210" s="30">
        <f>VLOOKUP($B210,'רביות שנתיות'!B:I,7)</f>
        <v>0</v>
      </c>
      <c r="G210" s="29">
        <f t="shared" si="6"/>
        <v>0</v>
      </c>
    </row>
    <row r="211" spans="2:7">
      <c r="B211" s="1">
        <v>33082</v>
      </c>
      <c r="C211" s="30">
        <f>VLOOKUP(B211,'רביות שנתיות'!B:C,2)</f>
        <v>8</v>
      </c>
      <c r="D211" s="29">
        <f t="shared" si="7"/>
        <v>2.1073004751070989E-4</v>
      </c>
      <c r="F211" s="30">
        <f>VLOOKUP($B211,'רביות שנתיות'!B:I,7)</f>
        <v>0</v>
      </c>
      <c r="G211" s="29">
        <f t="shared" si="6"/>
        <v>0</v>
      </c>
    </row>
    <row r="212" spans="2:7">
      <c r="B212" s="1">
        <v>33083</v>
      </c>
      <c r="C212" s="30">
        <f>VLOOKUP(B212,'רביות שנתיות'!B:C,2)</f>
        <v>8</v>
      </c>
      <c r="D212" s="29">
        <f t="shared" si="7"/>
        <v>2.1073004751070989E-4</v>
      </c>
      <c r="F212" s="30">
        <f>VLOOKUP($B212,'רביות שנתיות'!B:I,7)</f>
        <v>0</v>
      </c>
      <c r="G212" s="29">
        <f t="shared" si="6"/>
        <v>0</v>
      </c>
    </row>
    <row r="213" spans="2:7">
      <c r="B213" s="1">
        <v>33084</v>
      </c>
      <c r="C213" s="30">
        <f>VLOOKUP(B213,'רביות שנתיות'!B:C,2)</f>
        <v>8</v>
      </c>
      <c r="D213" s="29">
        <f t="shared" si="7"/>
        <v>2.1073004751070989E-4</v>
      </c>
      <c r="F213" s="30">
        <f>VLOOKUP($B213,'רביות שנתיות'!B:I,7)</f>
        <v>0</v>
      </c>
      <c r="G213" s="29">
        <f t="shared" si="6"/>
        <v>0</v>
      </c>
    </row>
    <row r="214" spans="2:7">
      <c r="B214" s="1">
        <v>33085</v>
      </c>
      <c r="C214" s="30">
        <f>VLOOKUP(B214,'רביות שנתיות'!B:C,2)</f>
        <v>8</v>
      </c>
      <c r="D214" s="29">
        <f t="shared" si="7"/>
        <v>2.1073004751070989E-4</v>
      </c>
      <c r="F214" s="30">
        <f>VLOOKUP($B214,'רביות שנתיות'!B:I,7)</f>
        <v>0</v>
      </c>
      <c r="G214" s="29">
        <f t="shared" si="6"/>
        <v>0</v>
      </c>
    </row>
    <row r="215" spans="2:7">
      <c r="B215" s="1">
        <v>33086</v>
      </c>
      <c r="C215" s="30">
        <f>VLOOKUP(B215,'רביות שנתיות'!B:C,2)</f>
        <v>8</v>
      </c>
      <c r="D215" s="29">
        <f t="shared" si="7"/>
        <v>2.1073004751070989E-4</v>
      </c>
      <c r="F215" s="30">
        <f>VLOOKUP($B215,'רביות שנתיות'!B:I,7)</f>
        <v>0</v>
      </c>
      <c r="G215" s="29">
        <f t="shared" si="6"/>
        <v>0</v>
      </c>
    </row>
    <row r="216" spans="2:7">
      <c r="B216" s="1">
        <v>33087</v>
      </c>
      <c r="C216" s="30">
        <f>VLOOKUP(B216,'רביות שנתיות'!B:C,2)</f>
        <v>8</v>
      </c>
      <c r="D216" s="29">
        <f t="shared" si="7"/>
        <v>2.1073004751070989E-4</v>
      </c>
      <c r="F216" s="30">
        <f>VLOOKUP($B216,'רביות שנתיות'!B:I,7)</f>
        <v>0</v>
      </c>
      <c r="G216" s="29">
        <f t="shared" si="6"/>
        <v>0</v>
      </c>
    </row>
    <row r="217" spans="2:7">
      <c r="B217" s="1">
        <v>33088</v>
      </c>
      <c r="C217" s="30">
        <f>VLOOKUP(B217,'רביות שנתיות'!B:C,2)</f>
        <v>8</v>
      </c>
      <c r="D217" s="29">
        <f t="shared" si="7"/>
        <v>2.1073004751070989E-4</v>
      </c>
      <c r="F217" s="30">
        <f>VLOOKUP($B217,'רביות שנתיות'!B:I,7)</f>
        <v>0</v>
      </c>
      <c r="G217" s="29">
        <f t="shared" si="6"/>
        <v>0</v>
      </c>
    </row>
    <row r="218" spans="2:7">
      <c r="B218" s="1">
        <v>33089</v>
      </c>
      <c r="C218" s="30">
        <f>VLOOKUP(B218,'רביות שנתיות'!B:C,2)</f>
        <v>8</v>
      </c>
      <c r="D218" s="29">
        <f t="shared" si="7"/>
        <v>2.1073004751070989E-4</v>
      </c>
      <c r="F218" s="30">
        <f>VLOOKUP($B218,'רביות שנתיות'!B:I,7)</f>
        <v>0</v>
      </c>
      <c r="G218" s="29">
        <f t="shared" si="6"/>
        <v>0</v>
      </c>
    </row>
    <row r="219" spans="2:7">
      <c r="B219" s="1">
        <v>33090</v>
      </c>
      <c r="C219" s="30">
        <f>VLOOKUP(B219,'רביות שנתיות'!B:C,2)</f>
        <v>8</v>
      </c>
      <c r="D219" s="29">
        <f t="shared" si="7"/>
        <v>2.1073004751070989E-4</v>
      </c>
      <c r="F219" s="30">
        <f>VLOOKUP($B219,'רביות שנתיות'!B:I,7)</f>
        <v>0</v>
      </c>
      <c r="G219" s="29">
        <f t="shared" si="6"/>
        <v>0</v>
      </c>
    </row>
    <row r="220" spans="2:7">
      <c r="B220" s="1">
        <v>33091</v>
      </c>
      <c r="C220" s="30">
        <f>VLOOKUP(B220,'רביות שנתיות'!B:C,2)</f>
        <v>8</v>
      </c>
      <c r="D220" s="29">
        <f t="shared" si="7"/>
        <v>2.1073004751070989E-4</v>
      </c>
      <c r="F220" s="30">
        <f>VLOOKUP($B220,'רביות שנתיות'!B:I,7)</f>
        <v>0</v>
      </c>
      <c r="G220" s="29">
        <f t="shared" si="6"/>
        <v>0</v>
      </c>
    </row>
    <row r="221" spans="2:7">
      <c r="B221" s="1">
        <v>33092</v>
      </c>
      <c r="C221" s="30">
        <f>VLOOKUP(B221,'רביות שנתיות'!B:C,2)</f>
        <v>8</v>
      </c>
      <c r="D221" s="29">
        <f t="shared" si="7"/>
        <v>2.1073004751070989E-4</v>
      </c>
      <c r="F221" s="30">
        <f>VLOOKUP($B221,'רביות שנתיות'!B:I,7)</f>
        <v>0</v>
      </c>
      <c r="G221" s="29">
        <f t="shared" si="6"/>
        <v>0</v>
      </c>
    </row>
    <row r="222" spans="2:7">
      <c r="B222" s="1">
        <v>33093</v>
      </c>
      <c r="C222" s="30">
        <f>VLOOKUP(B222,'רביות שנתיות'!B:C,2)</f>
        <v>8</v>
      </c>
      <c r="D222" s="29">
        <f t="shared" si="7"/>
        <v>2.1073004751070989E-4</v>
      </c>
      <c r="F222" s="30">
        <f>VLOOKUP($B222,'רביות שנתיות'!B:I,7)</f>
        <v>0</v>
      </c>
      <c r="G222" s="29">
        <f t="shared" si="6"/>
        <v>0</v>
      </c>
    </row>
    <row r="223" spans="2:7">
      <c r="B223" s="1">
        <v>33094</v>
      </c>
      <c r="C223" s="30">
        <f>VLOOKUP(B223,'רביות שנתיות'!B:C,2)</f>
        <v>8</v>
      </c>
      <c r="D223" s="29">
        <f t="shared" si="7"/>
        <v>2.1073004751070989E-4</v>
      </c>
      <c r="F223" s="30">
        <f>VLOOKUP($B223,'רביות שנתיות'!B:I,7)</f>
        <v>0</v>
      </c>
      <c r="G223" s="29">
        <f t="shared" si="6"/>
        <v>0</v>
      </c>
    </row>
    <row r="224" spans="2:7">
      <c r="B224" s="1">
        <v>33095</v>
      </c>
      <c r="C224" s="30">
        <f>VLOOKUP(B224,'רביות שנתיות'!B:C,2)</f>
        <v>8</v>
      </c>
      <c r="D224" s="29">
        <f t="shared" si="7"/>
        <v>2.1073004751070989E-4</v>
      </c>
      <c r="F224" s="30">
        <f>VLOOKUP($B224,'רביות שנתיות'!B:I,7)</f>
        <v>0</v>
      </c>
      <c r="G224" s="29">
        <f t="shared" si="6"/>
        <v>0</v>
      </c>
    </row>
    <row r="225" spans="2:7">
      <c r="B225" s="1">
        <v>33096</v>
      </c>
      <c r="C225" s="30">
        <f>VLOOKUP(B225,'רביות שנתיות'!B:C,2)</f>
        <v>8</v>
      </c>
      <c r="D225" s="29">
        <f t="shared" si="7"/>
        <v>2.1073004751070989E-4</v>
      </c>
      <c r="F225" s="30">
        <f>VLOOKUP($B225,'רביות שנתיות'!B:I,7)</f>
        <v>0</v>
      </c>
      <c r="G225" s="29">
        <f t="shared" si="6"/>
        <v>0</v>
      </c>
    </row>
    <row r="226" spans="2:7">
      <c r="B226" s="1">
        <v>33097</v>
      </c>
      <c r="C226" s="30">
        <f>VLOOKUP(B226,'רביות שנתיות'!B:C,2)</f>
        <v>8</v>
      </c>
      <c r="D226" s="29">
        <f t="shared" si="7"/>
        <v>2.1073004751070989E-4</v>
      </c>
      <c r="F226" s="30">
        <f>VLOOKUP($B226,'רביות שנתיות'!B:I,7)</f>
        <v>0</v>
      </c>
      <c r="G226" s="29">
        <f t="shared" si="6"/>
        <v>0</v>
      </c>
    </row>
    <row r="227" spans="2:7">
      <c r="B227" s="1">
        <v>33098</v>
      </c>
      <c r="C227" s="30">
        <f>VLOOKUP(B227,'רביות שנתיות'!B:C,2)</f>
        <v>8</v>
      </c>
      <c r="D227" s="29">
        <f t="shared" si="7"/>
        <v>2.1073004751070989E-4</v>
      </c>
      <c r="F227" s="30">
        <f>VLOOKUP($B227,'רביות שנתיות'!B:I,7)</f>
        <v>0</v>
      </c>
      <c r="G227" s="29">
        <f t="shared" si="6"/>
        <v>0</v>
      </c>
    </row>
    <row r="228" spans="2:7">
      <c r="B228" s="1">
        <v>33099</v>
      </c>
      <c r="C228" s="30">
        <f>VLOOKUP(B228,'רביות שנתיות'!B:C,2)</f>
        <v>8</v>
      </c>
      <c r="D228" s="29">
        <f t="shared" si="7"/>
        <v>2.1073004751070989E-4</v>
      </c>
      <c r="F228" s="30">
        <f>VLOOKUP($B228,'רביות שנתיות'!B:I,7)</f>
        <v>0</v>
      </c>
      <c r="G228" s="29">
        <f t="shared" si="6"/>
        <v>0</v>
      </c>
    </row>
    <row r="229" spans="2:7">
      <c r="B229" s="1">
        <v>33100</v>
      </c>
      <c r="C229" s="30">
        <f>VLOOKUP(B229,'רביות שנתיות'!B:C,2)</f>
        <v>8</v>
      </c>
      <c r="D229" s="29">
        <f t="shared" si="7"/>
        <v>2.1073004751070989E-4</v>
      </c>
      <c r="F229" s="30">
        <f>VLOOKUP($B229,'רביות שנתיות'!B:I,7)</f>
        <v>0</v>
      </c>
      <c r="G229" s="29">
        <f t="shared" si="6"/>
        <v>0</v>
      </c>
    </row>
    <row r="230" spans="2:7">
      <c r="B230" s="1">
        <v>33101</v>
      </c>
      <c r="C230" s="30">
        <f>VLOOKUP(B230,'רביות שנתיות'!B:C,2)</f>
        <v>8</v>
      </c>
      <c r="D230" s="29">
        <f t="shared" si="7"/>
        <v>2.1073004751070989E-4</v>
      </c>
      <c r="F230" s="30">
        <f>VLOOKUP($B230,'רביות שנתיות'!B:I,7)</f>
        <v>0</v>
      </c>
      <c r="G230" s="29">
        <f t="shared" si="6"/>
        <v>0</v>
      </c>
    </row>
    <row r="231" spans="2:7">
      <c r="B231" s="1">
        <v>33102</v>
      </c>
      <c r="C231" s="30">
        <f>VLOOKUP(B231,'רביות שנתיות'!B:C,2)</f>
        <v>8</v>
      </c>
      <c r="D231" s="29">
        <f t="shared" si="7"/>
        <v>2.1073004751070989E-4</v>
      </c>
      <c r="F231" s="30">
        <f>VLOOKUP($B231,'רביות שנתיות'!B:I,7)</f>
        <v>0</v>
      </c>
      <c r="G231" s="29">
        <f t="shared" si="6"/>
        <v>0</v>
      </c>
    </row>
    <row r="232" spans="2:7">
      <c r="B232" s="1">
        <v>33103</v>
      </c>
      <c r="C232" s="30">
        <f>VLOOKUP(B232,'רביות שנתיות'!B:C,2)</f>
        <v>8</v>
      </c>
      <c r="D232" s="29">
        <f t="shared" si="7"/>
        <v>2.1073004751070989E-4</v>
      </c>
      <c r="F232" s="30">
        <f>VLOOKUP($B232,'רביות שנתיות'!B:I,7)</f>
        <v>0</v>
      </c>
      <c r="G232" s="29">
        <f t="shared" si="6"/>
        <v>0</v>
      </c>
    </row>
    <row r="233" spans="2:7">
      <c r="B233" s="1">
        <v>33104</v>
      </c>
      <c r="C233" s="30">
        <f>VLOOKUP(B233,'רביות שנתיות'!B:C,2)</f>
        <v>8</v>
      </c>
      <c r="D233" s="29">
        <f t="shared" si="7"/>
        <v>2.1073004751070989E-4</v>
      </c>
      <c r="F233" s="30">
        <f>VLOOKUP($B233,'רביות שנתיות'!B:I,7)</f>
        <v>0</v>
      </c>
      <c r="G233" s="29">
        <f t="shared" si="6"/>
        <v>0</v>
      </c>
    </row>
    <row r="234" spans="2:7">
      <c r="B234" s="1">
        <v>33105</v>
      </c>
      <c r="C234" s="30">
        <f>VLOOKUP(B234,'רביות שנתיות'!B:C,2)</f>
        <v>8</v>
      </c>
      <c r="D234" s="29">
        <f t="shared" si="7"/>
        <v>2.1073004751070989E-4</v>
      </c>
      <c r="F234" s="30">
        <f>VLOOKUP($B234,'רביות שנתיות'!B:I,7)</f>
        <v>0</v>
      </c>
      <c r="G234" s="29">
        <f t="shared" si="6"/>
        <v>0</v>
      </c>
    </row>
    <row r="235" spans="2:7">
      <c r="B235" s="1">
        <v>33106</v>
      </c>
      <c r="C235" s="30">
        <f>VLOOKUP(B235,'רביות שנתיות'!B:C,2)</f>
        <v>8</v>
      </c>
      <c r="D235" s="29">
        <f t="shared" si="7"/>
        <v>2.1073004751070989E-4</v>
      </c>
      <c r="F235" s="30">
        <f>VLOOKUP($B235,'רביות שנתיות'!B:I,7)</f>
        <v>0</v>
      </c>
      <c r="G235" s="29">
        <f t="shared" si="6"/>
        <v>0</v>
      </c>
    </row>
    <row r="236" spans="2:7">
      <c r="B236" s="1">
        <v>33107</v>
      </c>
      <c r="C236" s="30">
        <f>VLOOKUP(B236,'רביות שנתיות'!B:C,2)</f>
        <v>8</v>
      </c>
      <c r="D236" s="29">
        <f t="shared" si="7"/>
        <v>2.1073004751070989E-4</v>
      </c>
      <c r="F236" s="30">
        <f>VLOOKUP($B236,'רביות שנתיות'!B:I,7)</f>
        <v>0</v>
      </c>
      <c r="G236" s="29">
        <f t="shared" si="6"/>
        <v>0</v>
      </c>
    </row>
    <row r="237" spans="2:7">
      <c r="B237" s="1">
        <v>33108</v>
      </c>
      <c r="C237" s="30">
        <f>VLOOKUP(B237,'רביות שנתיות'!B:C,2)</f>
        <v>8</v>
      </c>
      <c r="D237" s="29">
        <f t="shared" si="7"/>
        <v>2.1073004751070989E-4</v>
      </c>
      <c r="F237" s="30">
        <f>VLOOKUP($B237,'רביות שנתיות'!B:I,7)</f>
        <v>0</v>
      </c>
      <c r="G237" s="29">
        <f t="shared" si="6"/>
        <v>0</v>
      </c>
    </row>
    <row r="238" spans="2:7">
      <c r="B238" s="1">
        <v>33109</v>
      </c>
      <c r="C238" s="30">
        <f>VLOOKUP(B238,'רביות שנתיות'!B:C,2)</f>
        <v>8</v>
      </c>
      <c r="D238" s="29">
        <f t="shared" si="7"/>
        <v>2.1073004751070989E-4</v>
      </c>
      <c r="F238" s="30">
        <f>VLOOKUP($B238,'רביות שנתיות'!B:I,7)</f>
        <v>0</v>
      </c>
      <c r="G238" s="29">
        <f t="shared" si="6"/>
        <v>0</v>
      </c>
    </row>
    <row r="239" spans="2:7">
      <c r="B239" s="1">
        <v>33110</v>
      </c>
      <c r="C239" s="30">
        <f>VLOOKUP(B239,'רביות שנתיות'!B:C,2)</f>
        <v>8</v>
      </c>
      <c r="D239" s="29">
        <f t="shared" si="7"/>
        <v>2.1073004751070989E-4</v>
      </c>
      <c r="F239" s="30">
        <f>VLOOKUP($B239,'רביות שנתיות'!B:I,7)</f>
        <v>0</v>
      </c>
      <c r="G239" s="29">
        <f t="shared" si="6"/>
        <v>0</v>
      </c>
    </row>
    <row r="240" spans="2:7">
      <c r="B240" s="1">
        <v>33111</v>
      </c>
      <c r="C240" s="30">
        <f>VLOOKUP(B240,'רביות שנתיות'!B:C,2)</f>
        <v>8</v>
      </c>
      <c r="D240" s="29">
        <f t="shared" si="7"/>
        <v>2.1073004751070989E-4</v>
      </c>
      <c r="F240" s="30">
        <f>VLOOKUP($B240,'רביות שנתיות'!B:I,7)</f>
        <v>0</v>
      </c>
      <c r="G240" s="29">
        <f t="shared" si="6"/>
        <v>0</v>
      </c>
    </row>
    <row r="241" spans="2:7">
      <c r="B241" s="1">
        <v>33112</v>
      </c>
      <c r="C241" s="30">
        <f>VLOOKUP(B241,'רביות שנתיות'!B:C,2)</f>
        <v>8</v>
      </c>
      <c r="D241" s="29">
        <f t="shared" si="7"/>
        <v>2.1073004751070989E-4</v>
      </c>
      <c r="F241" s="30">
        <f>VLOOKUP($B241,'רביות שנתיות'!B:I,7)</f>
        <v>0</v>
      </c>
      <c r="G241" s="29">
        <f t="shared" si="6"/>
        <v>0</v>
      </c>
    </row>
    <row r="242" spans="2:7">
      <c r="B242" s="1">
        <v>33113</v>
      </c>
      <c r="C242" s="30">
        <f>VLOOKUP(B242,'רביות שנתיות'!B:C,2)</f>
        <v>8</v>
      </c>
      <c r="D242" s="29">
        <f t="shared" si="7"/>
        <v>2.1073004751070989E-4</v>
      </c>
      <c r="F242" s="30">
        <f>VLOOKUP($B242,'רביות שנתיות'!B:I,7)</f>
        <v>0</v>
      </c>
      <c r="G242" s="29">
        <f t="shared" si="6"/>
        <v>0</v>
      </c>
    </row>
    <row r="243" spans="2:7">
      <c r="B243" s="1">
        <v>33114</v>
      </c>
      <c r="C243" s="30">
        <f>VLOOKUP(B243,'רביות שנתיות'!B:C,2)</f>
        <v>8</v>
      </c>
      <c r="D243" s="29">
        <f t="shared" si="7"/>
        <v>2.1073004751070989E-4</v>
      </c>
      <c r="F243" s="30">
        <f>VLOOKUP($B243,'רביות שנתיות'!B:I,7)</f>
        <v>0</v>
      </c>
      <c r="G243" s="29">
        <f t="shared" si="6"/>
        <v>0</v>
      </c>
    </row>
    <row r="244" spans="2:7">
      <c r="B244" s="1">
        <v>33115</v>
      </c>
      <c r="C244" s="30">
        <f>VLOOKUP(B244,'רביות שנתיות'!B:C,2)</f>
        <v>8</v>
      </c>
      <c r="D244" s="29">
        <f t="shared" si="7"/>
        <v>2.1073004751070989E-4</v>
      </c>
      <c r="F244" s="30">
        <f>VLOOKUP($B244,'רביות שנתיות'!B:I,7)</f>
        <v>0</v>
      </c>
      <c r="G244" s="29">
        <f t="shared" si="6"/>
        <v>0</v>
      </c>
    </row>
    <row r="245" spans="2:7">
      <c r="B245" s="1">
        <v>33116</v>
      </c>
      <c r="C245" s="30">
        <f>VLOOKUP(B245,'רביות שנתיות'!B:C,2)</f>
        <v>8</v>
      </c>
      <c r="D245" s="29">
        <f t="shared" si="7"/>
        <v>2.1073004751070989E-4</v>
      </c>
      <c r="F245" s="30">
        <f>VLOOKUP($B245,'רביות שנתיות'!B:I,7)</f>
        <v>0</v>
      </c>
      <c r="G245" s="29">
        <f t="shared" si="6"/>
        <v>0</v>
      </c>
    </row>
    <row r="246" spans="2:7">
      <c r="B246" s="1">
        <v>33117</v>
      </c>
      <c r="C246" s="30">
        <f>VLOOKUP(B246,'רביות שנתיות'!B:C,2)</f>
        <v>8</v>
      </c>
      <c r="D246" s="29">
        <f t="shared" si="7"/>
        <v>2.1073004751070989E-4</v>
      </c>
      <c r="F246" s="30">
        <f>VLOOKUP($B246,'רביות שנתיות'!B:I,7)</f>
        <v>0</v>
      </c>
      <c r="G246" s="29">
        <f t="shared" si="6"/>
        <v>0</v>
      </c>
    </row>
    <row r="247" spans="2:7">
      <c r="B247" s="1">
        <v>33118</v>
      </c>
      <c r="C247" s="30">
        <f>VLOOKUP(B247,'רביות שנתיות'!B:C,2)</f>
        <v>8</v>
      </c>
      <c r="D247" s="29">
        <f t="shared" si="7"/>
        <v>2.1073004751070989E-4</v>
      </c>
      <c r="F247" s="30">
        <f>VLOOKUP($B247,'רביות שנתיות'!B:I,7)</f>
        <v>0</v>
      </c>
      <c r="G247" s="29">
        <f t="shared" si="6"/>
        <v>0</v>
      </c>
    </row>
    <row r="248" spans="2:7">
      <c r="B248" s="1">
        <v>33119</v>
      </c>
      <c r="C248" s="30">
        <f>VLOOKUP(B248,'רביות שנתיות'!B:C,2)</f>
        <v>8</v>
      </c>
      <c r="D248" s="29">
        <f t="shared" si="7"/>
        <v>2.1073004751070989E-4</v>
      </c>
      <c r="F248" s="30">
        <f>VLOOKUP($B248,'רביות שנתיות'!B:I,7)</f>
        <v>0</v>
      </c>
      <c r="G248" s="29">
        <f t="shared" si="6"/>
        <v>0</v>
      </c>
    </row>
    <row r="249" spans="2:7">
      <c r="B249" s="1">
        <v>33120</v>
      </c>
      <c r="C249" s="30">
        <f>VLOOKUP(B249,'רביות שנתיות'!B:C,2)</f>
        <v>8</v>
      </c>
      <c r="D249" s="29">
        <f t="shared" si="7"/>
        <v>2.1073004751070989E-4</v>
      </c>
      <c r="F249" s="30">
        <f>VLOOKUP($B249,'רביות שנתיות'!B:I,7)</f>
        <v>0</v>
      </c>
      <c r="G249" s="29">
        <f t="shared" si="6"/>
        <v>0</v>
      </c>
    </row>
    <row r="250" spans="2:7">
      <c r="B250" s="1">
        <v>33121</v>
      </c>
      <c r="C250" s="30">
        <f>VLOOKUP(B250,'רביות שנתיות'!B:C,2)</f>
        <v>8</v>
      </c>
      <c r="D250" s="29">
        <f t="shared" si="7"/>
        <v>2.1073004751070989E-4</v>
      </c>
      <c r="F250" s="30">
        <f>VLOOKUP($B250,'רביות שנתיות'!B:I,7)</f>
        <v>0</v>
      </c>
      <c r="G250" s="29">
        <f t="shared" si="6"/>
        <v>0</v>
      </c>
    </row>
    <row r="251" spans="2:7">
      <c r="B251" s="1">
        <v>33122</v>
      </c>
      <c r="C251" s="30">
        <f>VLOOKUP(B251,'רביות שנתיות'!B:C,2)</f>
        <v>8</v>
      </c>
      <c r="D251" s="29">
        <f t="shared" si="7"/>
        <v>2.1073004751070989E-4</v>
      </c>
      <c r="F251" s="30">
        <f>VLOOKUP($B251,'רביות שנתיות'!B:I,7)</f>
        <v>0</v>
      </c>
      <c r="G251" s="29">
        <f t="shared" si="6"/>
        <v>0</v>
      </c>
    </row>
    <row r="252" spans="2:7">
      <c r="B252" s="1">
        <v>33123</v>
      </c>
      <c r="C252" s="30">
        <f>VLOOKUP(B252,'רביות שנתיות'!B:C,2)</f>
        <v>8</v>
      </c>
      <c r="D252" s="29">
        <f t="shared" si="7"/>
        <v>2.1073004751070989E-4</v>
      </c>
      <c r="F252" s="30">
        <f>VLOOKUP($B252,'רביות שנתיות'!B:I,7)</f>
        <v>0</v>
      </c>
      <c r="G252" s="29">
        <f t="shared" si="6"/>
        <v>0</v>
      </c>
    </row>
    <row r="253" spans="2:7">
      <c r="B253" s="1">
        <v>33124</v>
      </c>
      <c r="C253" s="30">
        <f>VLOOKUP(B253,'רביות שנתיות'!B:C,2)</f>
        <v>8</v>
      </c>
      <c r="D253" s="29">
        <f t="shared" si="7"/>
        <v>2.1073004751070989E-4</v>
      </c>
      <c r="F253" s="30">
        <f>VLOOKUP($B253,'רביות שנתיות'!B:I,7)</f>
        <v>0</v>
      </c>
      <c r="G253" s="29">
        <f t="shared" si="6"/>
        <v>0</v>
      </c>
    </row>
    <row r="254" spans="2:7">
      <c r="B254" s="1">
        <v>33125</v>
      </c>
      <c r="C254" s="30">
        <f>VLOOKUP(B254,'רביות שנתיות'!B:C,2)</f>
        <v>8</v>
      </c>
      <c r="D254" s="29">
        <f t="shared" si="7"/>
        <v>2.1073004751070989E-4</v>
      </c>
      <c r="F254" s="30">
        <f>VLOOKUP($B254,'רביות שנתיות'!B:I,7)</f>
        <v>0</v>
      </c>
      <c r="G254" s="29">
        <f t="shared" si="6"/>
        <v>0</v>
      </c>
    </row>
    <row r="255" spans="2:7">
      <c r="B255" s="1">
        <v>33126</v>
      </c>
      <c r="C255" s="30">
        <f>VLOOKUP(B255,'רביות שנתיות'!B:C,2)</f>
        <v>8</v>
      </c>
      <c r="D255" s="29">
        <f t="shared" si="7"/>
        <v>2.1073004751070989E-4</v>
      </c>
      <c r="F255" s="30">
        <f>VLOOKUP($B255,'רביות שנתיות'!B:I,7)</f>
        <v>0</v>
      </c>
      <c r="G255" s="29">
        <f t="shared" si="6"/>
        <v>0</v>
      </c>
    </row>
    <row r="256" spans="2:7">
      <c r="B256" s="1">
        <v>33127</v>
      </c>
      <c r="C256" s="30">
        <f>VLOOKUP(B256,'רביות שנתיות'!B:C,2)</f>
        <v>8</v>
      </c>
      <c r="D256" s="29">
        <f t="shared" si="7"/>
        <v>2.1073004751070989E-4</v>
      </c>
      <c r="F256" s="30">
        <f>VLOOKUP($B256,'רביות שנתיות'!B:I,7)</f>
        <v>0</v>
      </c>
      <c r="G256" s="29">
        <f t="shared" si="6"/>
        <v>0</v>
      </c>
    </row>
    <row r="257" spans="2:7">
      <c r="B257" s="1">
        <v>33128</v>
      </c>
      <c r="C257" s="30">
        <f>VLOOKUP(B257,'רביות שנתיות'!B:C,2)</f>
        <v>8</v>
      </c>
      <c r="D257" s="29">
        <f t="shared" si="7"/>
        <v>2.1073004751070989E-4</v>
      </c>
      <c r="F257" s="30">
        <f>VLOOKUP($B257,'רביות שנתיות'!B:I,7)</f>
        <v>0</v>
      </c>
      <c r="G257" s="29">
        <f t="shared" si="6"/>
        <v>0</v>
      </c>
    </row>
    <row r="258" spans="2:7">
      <c r="B258" s="1">
        <v>33129</v>
      </c>
      <c r="C258" s="30">
        <f>VLOOKUP(B258,'רביות שנתיות'!B:C,2)</f>
        <v>8</v>
      </c>
      <c r="D258" s="29">
        <f t="shared" si="7"/>
        <v>2.1073004751070989E-4</v>
      </c>
      <c r="F258" s="30">
        <f>VLOOKUP($B258,'רביות שנתיות'!B:I,7)</f>
        <v>0</v>
      </c>
      <c r="G258" s="29">
        <f t="shared" si="6"/>
        <v>0</v>
      </c>
    </row>
    <row r="259" spans="2:7">
      <c r="B259" s="1">
        <v>33130</v>
      </c>
      <c r="C259" s="30">
        <f>VLOOKUP(B259,'רביות שנתיות'!B:C,2)</f>
        <v>8</v>
      </c>
      <c r="D259" s="29">
        <f t="shared" si="7"/>
        <v>2.1073004751070989E-4</v>
      </c>
      <c r="F259" s="30">
        <f>VLOOKUP($B259,'רביות שנתיות'!B:I,7)</f>
        <v>0</v>
      </c>
      <c r="G259" s="29">
        <f t="shared" si="6"/>
        <v>0</v>
      </c>
    </row>
    <row r="260" spans="2:7">
      <c r="B260" s="1">
        <v>33131</v>
      </c>
      <c r="C260" s="30">
        <f>VLOOKUP(B260,'רביות שנתיות'!B:C,2)</f>
        <v>8</v>
      </c>
      <c r="D260" s="29">
        <f t="shared" si="7"/>
        <v>2.1073004751070989E-4</v>
      </c>
      <c r="F260" s="30">
        <f>VLOOKUP($B260,'רביות שנתיות'!B:I,7)</f>
        <v>0</v>
      </c>
      <c r="G260" s="29">
        <f t="shared" ref="G260:G323" si="8">(1+F260/100)^(1/365)-1</f>
        <v>0</v>
      </c>
    </row>
    <row r="261" spans="2:7">
      <c r="B261" s="1">
        <v>33132</v>
      </c>
      <c r="C261" s="30">
        <f>VLOOKUP(B261,'רביות שנתיות'!B:C,2)</f>
        <v>8</v>
      </c>
      <c r="D261" s="29">
        <f t="shared" ref="D261:D324" si="9">(1+C261/100)^(1/365.25)-1</f>
        <v>2.1073004751070989E-4</v>
      </c>
      <c r="F261" s="30">
        <f>VLOOKUP($B261,'רביות שנתיות'!B:I,7)</f>
        <v>0</v>
      </c>
      <c r="G261" s="29">
        <f t="shared" si="8"/>
        <v>0</v>
      </c>
    </row>
    <row r="262" spans="2:7">
      <c r="B262" s="1">
        <v>33133</v>
      </c>
      <c r="C262" s="30">
        <f>VLOOKUP(B262,'רביות שנתיות'!B:C,2)</f>
        <v>8</v>
      </c>
      <c r="D262" s="29">
        <f t="shared" si="9"/>
        <v>2.1073004751070989E-4</v>
      </c>
      <c r="F262" s="30">
        <f>VLOOKUP($B262,'רביות שנתיות'!B:I,7)</f>
        <v>0</v>
      </c>
      <c r="G262" s="29">
        <f t="shared" si="8"/>
        <v>0</v>
      </c>
    </row>
    <row r="263" spans="2:7">
      <c r="B263" s="1">
        <v>33134</v>
      </c>
      <c r="C263" s="30">
        <f>VLOOKUP(B263,'רביות שנתיות'!B:C,2)</f>
        <v>8</v>
      </c>
      <c r="D263" s="29">
        <f t="shared" si="9"/>
        <v>2.1073004751070989E-4</v>
      </c>
      <c r="F263" s="30">
        <f>VLOOKUP($B263,'רביות שנתיות'!B:I,7)</f>
        <v>0</v>
      </c>
      <c r="G263" s="29">
        <f t="shared" si="8"/>
        <v>0</v>
      </c>
    </row>
    <row r="264" spans="2:7">
      <c r="B264" s="1">
        <v>33135</v>
      </c>
      <c r="C264" s="30">
        <f>VLOOKUP(B264,'רביות שנתיות'!B:C,2)</f>
        <v>8</v>
      </c>
      <c r="D264" s="29">
        <f t="shared" si="9"/>
        <v>2.1073004751070989E-4</v>
      </c>
      <c r="F264" s="30">
        <f>VLOOKUP($B264,'רביות שנתיות'!B:I,7)</f>
        <v>0</v>
      </c>
      <c r="G264" s="29">
        <f t="shared" si="8"/>
        <v>0</v>
      </c>
    </row>
    <row r="265" spans="2:7">
      <c r="B265" s="1">
        <v>33136</v>
      </c>
      <c r="C265" s="30">
        <f>VLOOKUP(B265,'רביות שנתיות'!B:C,2)</f>
        <v>8</v>
      </c>
      <c r="D265" s="29">
        <f t="shared" si="9"/>
        <v>2.1073004751070989E-4</v>
      </c>
      <c r="F265" s="30">
        <f>VLOOKUP($B265,'רביות שנתיות'!B:I,7)</f>
        <v>0</v>
      </c>
      <c r="G265" s="29">
        <f t="shared" si="8"/>
        <v>0</v>
      </c>
    </row>
    <row r="266" spans="2:7">
      <c r="B266" s="1">
        <v>33137</v>
      </c>
      <c r="C266" s="30">
        <f>VLOOKUP(B266,'רביות שנתיות'!B:C,2)</f>
        <v>8</v>
      </c>
      <c r="D266" s="29">
        <f t="shared" si="9"/>
        <v>2.1073004751070989E-4</v>
      </c>
      <c r="F266" s="30">
        <f>VLOOKUP($B266,'רביות שנתיות'!B:I,7)</f>
        <v>0</v>
      </c>
      <c r="G266" s="29">
        <f t="shared" si="8"/>
        <v>0</v>
      </c>
    </row>
    <row r="267" spans="2:7">
      <c r="B267" s="1">
        <v>33138</v>
      </c>
      <c r="C267" s="30">
        <f>VLOOKUP(B267,'רביות שנתיות'!B:C,2)</f>
        <v>8</v>
      </c>
      <c r="D267" s="29">
        <f t="shared" si="9"/>
        <v>2.1073004751070989E-4</v>
      </c>
      <c r="F267" s="30">
        <f>VLOOKUP($B267,'רביות שנתיות'!B:I,7)</f>
        <v>0</v>
      </c>
      <c r="G267" s="29">
        <f t="shared" si="8"/>
        <v>0</v>
      </c>
    </row>
    <row r="268" spans="2:7">
      <c r="B268" s="1">
        <v>33139</v>
      </c>
      <c r="C268" s="30">
        <f>VLOOKUP(B268,'רביות שנתיות'!B:C,2)</f>
        <v>8</v>
      </c>
      <c r="D268" s="29">
        <f t="shared" si="9"/>
        <v>2.1073004751070989E-4</v>
      </c>
      <c r="F268" s="30">
        <f>VLOOKUP($B268,'רביות שנתיות'!B:I,7)</f>
        <v>0</v>
      </c>
      <c r="G268" s="29">
        <f t="shared" si="8"/>
        <v>0</v>
      </c>
    </row>
    <row r="269" spans="2:7">
      <c r="B269" s="1">
        <v>33140</v>
      </c>
      <c r="C269" s="30">
        <f>VLOOKUP(B269,'רביות שנתיות'!B:C,2)</f>
        <v>8</v>
      </c>
      <c r="D269" s="29">
        <f t="shared" si="9"/>
        <v>2.1073004751070989E-4</v>
      </c>
      <c r="F269" s="30">
        <f>VLOOKUP($B269,'רביות שנתיות'!B:I,7)</f>
        <v>0</v>
      </c>
      <c r="G269" s="29">
        <f t="shared" si="8"/>
        <v>0</v>
      </c>
    </row>
    <row r="270" spans="2:7">
      <c r="B270" s="1">
        <v>33141</v>
      </c>
      <c r="C270" s="30">
        <f>VLOOKUP(B270,'רביות שנתיות'!B:C,2)</f>
        <v>8</v>
      </c>
      <c r="D270" s="29">
        <f t="shared" si="9"/>
        <v>2.1073004751070989E-4</v>
      </c>
      <c r="F270" s="30">
        <f>VLOOKUP($B270,'רביות שנתיות'!B:I,7)</f>
        <v>0</v>
      </c>
      <c r="G270" s="29">
        <f t="shared" si="8"/>
        <v>0</v>
      </c>
    </row>
    <row r="271" spans="2:7">
      <c r="B271" s="1">
        <v>33142</v>
      </c>
      <c r="C271" s="30">
        <f>VLOOKUP(B271,'רביות שנתיות'!B:C,2)</f>
        <v>8</v>
      </c>
      <c r="D271" s="29">
        <f t="shared" si="9"/>
        <v>2.1073004751070989E-4</v>
      </c>
      <c r="F271" s="30">
        <f>VLOOKUP($B271,'רביות שנתיות'!B:I,7)</f>
        <v>0</v>
      </c>
      <c r="G271" s="29">
        <f t="shared" si="8"/>
        <v>0</v>
      </c>
    </row>
    <row r="272" spans="2:7">
      <c r="B272" s="1">
        <v>33143</v>
      </c>
      <c r="C272" s="30">
        <f>VLOOKUP(B272,'רביות שנתיות'!B:C,2)</f>
        <v>8</v>
      </c>
      <c r="D272" s="29">
        <f t="shared" si="9"/>
        <v>2.1073004751070989E-4</v>
      </c>
      <c r="F272" s="30">
        <f>VLOOKUP($B272,'רביות שנתיות'!B:I,7)</f>
        <v>0</v>
      </c>
      <c r="G272" s="29">
        <f t="shared" si="8"/>
        <v>0</v>
      </c>
    </row>
    <row r="273" spans="2:7">
      <c r="B273" s="1">
        <v>33144</v>
      </c>
      <c r="C273" s="30">
        <f>VLOOKUP(B273,'רביות שנתיות'!B:C,2)</f>
        <v>8</v>
      </c>
      <c r="D273" s="29">
        <f t="shared" si="9"/>
        <v>2.1073004751070989E-4</v>
      </c>
      <c r="F273" s="30">
        <f>VLOOKUP($B273,'רביות שנתיות'!B:I,7)</f>
        <v>0</v>
      </c>
      <c r="G273" s="29">
        <f t="shared" si="8"/>
        <v>0</v>
      </c>
    </row>
    <row r="274" spans="2:7">
      <c r="B274" s="1">
        <v>33145</v>
      </c>
      <c r="C274" s="30">
        <f>VLOOKUP(B274,'רביות שנתיות'!B:C,2)</f>
        <v>8</v>
      </c>
      <c r="D274" s="29">
        <f t="shared" si="9"/>
        <v>2.1073004751070989E-4</v>
      </c>
      <c r="F274" s="30">
        <f>VLOOKUP($B274,'רביות שנתיות'!B:I,7)</f>
        <v>0</v>
      </c>
      <c r="G274" s="29">
        <f t="shared" si="8"/>
        <v>0</v>
      </c>
    </row>
    <row r="275" spans="2:7">
      <c r="B275" s="1">
        <v>33146</v>
      </c>
      <c r="C275" s="30">
        <f>VLOOKUP(B275,'רביות שנתיות'!B:C,2)</f>
        <v>8</v>
      </c>
      <c r="D275" s="29">
        <f t="shared" si="9"/>
        <v>2.1073004751070989E-4</v>
      </c>
      <c r="F275" s="30">
        <f>VLOOKUP($B275,'רביות שנתיות'!B:I,7)</f>
        <v>0</v>
      </c>
      <c r="G275" s="29">
        <f t="shared" si="8"/>
        <v>0</v>
      </c>
    </row>
    <row r="276" spans="2:7">
      <c r="B276" s="1">
        <v>33147</v>
      </c>
      <c r="C276" s="30">
        <f>VLOOKUP(B276,'רביות שנתיות'!B:C,2)</f>
        <v>8</v>
      </c>
      <c r="D276" s="29">
        <f t="shared" si="9"/>
        <v>2.1073004751070989E-4</v>
      </c>
      <c r="F276" s="30">
        <f>VLOOKUP($B276,'רביות שנתיות'!B:I,7)</f>
        <v>0</v>
      </c>
      <c r="G276" s="29">
        <f t="shared" si="8"/>
        <v>0</v>
      </c>
    </row>
    <row r="277" spans="2:7">
      <c r="B277" s="1">
        <v>33148</v>
      </c>
      <c r="C277" s="30">
        <f>VLOOKUP(B277,'רביות שנתיות'!B:C,2)</f>
        <v>8</v>
      </c>
      <c r="D277" s="29">
        <f t="shared" si="9"/>
        <v>2.1073004751070989E-4</v>
      </c>
      <c r="F277" s="30">
        <f>VLOOKUP($B277,'רביות שנתיות'!B:I,7)</f>
        <v>0</v>
      </c>
      <c r="G277" s="29">
        <f t="shared" si="8"/>
        <v>0</v>
      </c>
    </row>
    <row r="278" spans="2:7">
      <c r="B278" s="1">
        <v>33149</v>
      </c>
      <c r="C278" s="30">
        <f>VLOOKUP(B278,'רביות שנתיות'!B:C,2)</f>
        <v>8</v>
      </c>
      <c r="D278" s="29">
        <f t="shared" si="9"/>
        <v>2.1073004751070989E-4</v>
      </c>
      <c r="F278" s="30">
        <f>VLOOKUP($B278,'רביות שנתיות'!B:I,7)</f>
        <v>0</v>
      </c>
      <c r="G278" s="29">
        <f t="shared" si="8"/>
        <v>0</v>
      </c>
    </row>
    <row r="279" spans="2:7">
      <c r="B279" s="1">
        <v>33150</v>
      </c>
      <c r="C279" s="30">
        <f>VLOOKUP(B279,'רביות שנתיות'!B:C,2)</f>
        <v>8</v>
      </c>
      <c r="D279" s="29">
        <f t="shared" si="9"/>
        <v>2.1073004751070989E-4</v>
      </c>
      <c r="F279" s="30">
        <f>VLOOKUP($B279,'רביות שנתיות'!B:I,7)</f>
        <v>0</v>
      </c>
      <c r="G279" s="29">
        <f t="shared" si="8"/>
        <v>0</v>
      </c>
    </row>
    <row r="280" spans="2:7">
      <c r="B280" s="1">
        <v>33151</v>
      </c>
      <c r="C280" s="30">
        <f>VLOOKUP(B280,'רביות שנתיות'!B:C,2)</f>
        <v>8</v>
      </c>
      <c r="D280" s="29">
        <f t="shared" si="9"/>
        <v>2.1073004751070989E-4</v>
      </c>
      <c r="F280" s="30">
        <f>VLOOKUP($B280,'רביות שנתיות'!B:I,7)</f>
        <v>0</v>
      </c>
      <c r="G280" s="29">
        <f t="shared" si="8"/>
        <v>0</v>
      </c>
    </row>
    <row r="281" spans="2:7">
      <c r="B281" s="1">
        <v>33152</v>
      </c>
      <c r="C281" s="30">
        <f>VLOOKUP(B281,'רביות שנתיות'!B:C,2)</f>
        <v>8</v>
      </c>
      <c r="D281" s="29">
        <f t="shared" si="9"/>
        <v>2.1073004751070989E-4</v>
      </c>
      <c r="F281" s="30">
        <f>VLOOKUP($B281,'רביות שנתיות'!B:I,7)</f>
        <v>0</v>
      </c>
      <c r="G281" s="29">
        <f t="shared" si="8"/>
        <v>0</v>
      </c>
    </row>
    <row r="282" spans="2:7">
      <c r="B282" s="1">
        <v>33153</v>
      </c>
      <c r="C282" s="30">
        <f>VLOOKUP(B282,'רביות שנתיות'!B:C,2)</f>
        <v>8</v>
      </c>
      <c r="D282" s="29">
        <f t="shared" si="9"/>
        <v>2.1073004751070989E-4</v>
      </c>
      <c r="F282" s="30">
        <f>VLOOKUP($B282,'רביות שנתיות'!B:I,7)</f>
        <v>0</v>
      </c>
      <c r="G282" s="29">
        <f t="shared" si="8"/>
        <v>0</v>
      </c>
    </row>
    <row r="283" spans="2:7">
      <c r="B283" s="1">
        <v>33154</v>
      </c>
      <c r="C283" s="30">
        <f>VLOOKUP(B283,'רביות שנתיות'!B:C,2)</f>
        <v>8</v>
      </c>
      <c r="D283" s="29">
        <f t="shared" si="9"/>
        <v>2.1073004751070989E-4</v>
      </c>
      <c r="F283" s="30">
        <f>VLOOKUP($B283,'רביות שנתיות'!B:I,7)</f>
        <v>0</v>
      </c>
      <c r="G283" s="29">
        <f t="shared" si="8"/>
        <v>0</v>
      </c>
    </row>
    <row r="284" spans="2:7">
      <c r="B284" s="1">
        <v>33155</v>
      </c>
      <c r="C284" s="30">
        <f>VLOOKUP(B284,'רביות שנתיות'!B:C,2)</f>
        <v>8</v>
      </c>
      <c r="D284" s="29">
        <f t="shared" si="9"/>
        <v>2.1073004751070989E-4</v>
      </c>
      <c r="F284" s="30">
        <f>VLOOKUP($B284,'רביות שנתיות'!B:I,7)</f>
        <v>0</v>
      </c>
      <c r="G284" s="29">
        <f t="shared" si="8"/>
        <v>0</v>
      </c>
    </row>
    <row r="285" spans="2:7">
      <c r="B285" s="1">
        <v>33156</v>
      </c>
      <c r="C285" s="30">
        <f>VLOOKUP(B285,'רביות שנתיות'!B:C,2)</f>
        <v>8</v>
      </c>
      <c r="D285" s="29">
        <f t="shared" si="9"/>
        <v>2.1073004751070989E-4</v>
      </c>
      <c r="F285" s="30">
        <f>VLOOKUP($B285,'רביות שנתיות'!B:I,7)</f>
        <v>0</v>
      </c>
      <c r="G285" s="29">
        <f t="shared" si="8"/>
        <v>0</v>
      </c>
    </row>
    <row r="286" spans="2:7">
      <c r="B286" s="1">
        <v>33157</v>
      </c>
      <c r="C286" s="30">
        <f>VLOOKUP(B286,'רביות שנתיות'!B:C,2)</f>
        <v>8</v>
      </c>
      <c r="D286" s="29">
        <f t="shared" si="9"/>
        <v>2.1073004751070989E-4</v>
      </c>
      <c r="F286" s="30">
        <f>VLOOKUP($B286,'רביות שנתיות'!B:I,7)</f>
        <v>0</v>
      </c>
      <c r="G286" s="29">
        <f t="shared" si="8"/>
        <v>0</v>
      </c>
    </row>
    <row r="287" spans="2:7">
      <c r="B287" s="1">
        <v>33158</v>
      </c>
      <c r="C287" s="30">
        <f>VLOOKUP(B287,'רביות שנתיות'!B:C,2)</f>
        <v>8</v>
      </c>
      <c r="D287" s="29">
        <f t="shared" si="9"/>
        <v>2.1073004751070989E-4</v>
      </c>
      <c r="F287" s="30">
        <f>VLOOKUP($B287,'רביות שנתיות'!B:I,7)</f>
        <v>0</v>
      </c>
      <c r="G287" s="29">
        <f t="shared" si="8"/>
        <v>0</v>
      </c>
    </row>
    <row r="288" spans="2:7">
      <c r="B288" s="1">
        <v>33159</v>
      </c>
      <c r="C288" s="30">
        <f>VLOOKUP(B288,'רביות שנתיות'!B:C,2)</f>
        <v>8</v>
      </c>
      <c r="D288" s="29">
        <f t="shared" si="9"/>
        <v>2.1073004751070989E-4</v>
      </c>
      <c r="F288" s="30">
        <f>VLOOKUP($B288,'רביות שנתיות'!B:I,7)</f>
        <v>0</v>
      </c>
      <c r="G288" s="29">
        <f t="shared" si="8"/>
        <v>0</v>
      </c>
    </row>
    <row r="289" spans="2:7">
      <c r="B289" s="1">
        <v>33160</v>
      </c>
      <c r="C289" s="30">
        <f>VLOOKUP(B289,'רביות שנתיות'!B:C,2)</f>
        <v>8</v>
      </c>
      <c r="D289" s="29">
        <f t="shared" si="9"/>
        <v>2.1073004751070989E-4</v>
      </c>
      <c r="F289" s="30">
        <f>VLOOKUP($B289,'רביות שנתיות'!B:I,7)</f>
        <v>0</v>
      </c>
      <c r="G289" s="29">
        <f t="shared" si="8"/>
        <v>0</v>
      </c>
    </row>
    <row r="290" spans="2:7">
      <c r="B290" s="1">
        <v>33161</v>
      </c>
      <c r="C290" s="30">
        <f>VLOOKUP(B290,'רביות שנתיות'!B:C,2)</f>
        <v>8</v>
      </c>
      <c r="D290" s="29">
        <f t="shared" si="9"/>
        <v>2.1073004751070989E-4</v>
      </c>
      <c r="F290" s="30">
        <f>VLOOKUP($B290,'רביות שנתיות'!B:I,7)</f>
        <v>0</v>
      </c>
      <c r="G290" s="29">
        <f t="shared" si="8"/>
        <v>0</v>
      </c>
    </row>
    <row r="291" spans="2:7">
      <c r="B291" s="1">
        <v>33162</v>
      </c>
      <c r="C291" s="30">
        <f>VLOOKUP(B291,'רביות שנתיות'!B:C,2)</f>
        <v>8</v>
      </c>
      <c r="D291" s="29">
        <f t="shared" si="9"/>
        <v>2.1073004751070989E-4</v>
      </c>
      <c r="F291" s="30">
        <f>VLOOKUP($B291,'רביות שנתיות'!B:I,7)</f>
        <v>0</v>
      </c>
      <c r="G291" s="29">
        <f t="shared" si="8"/>
        <v>0</v>
      </c>
    </row>
    <row r="292" spans="2:7">
      <c r="B292" s="1">
        <v>33163</v>
      </c>
      <c r="C292" s="30">
        <f>VLOOKUP(B292,'רביות שנתיות'!B:C,2)</f>
        <v>8</v>
      </c>
      <c r="D292" s="29">
        <f t="shared" si="9"/>
        <v>2.1073004751070989E-4</v>
      </c>
      <c r="F292" s="30">
        <f>VLOOKUP($B292,'רביות שנתיות'!B:I,7)</f>
        <v>0</v>
      </c>
      <c r="G292" s="29">
        <f t="shared" si="8"/>
        <v>0</v>
      </c>
    </row>
    <row r="293" spans="2:7">
      <c r="B293" s="1">
        <v>33164</v>
      </c>
      <c r="C293" s="30">
        <f>VLOOKUP(B293,'רביות שנתיות'!B:C,2)</f>
        <v>8</v>
      </c>
      <c r="D293" s="29">
        <f t="shared" si="9"/>
        <v>2.1073004751070989E-4</v>
      </c>
      <c r="F293" s="30">
        <f>VLOOKUP($B293,'רביות שנתיות'!B:I,7)</f>
        <v>0</v>
      </c>
      <c r="G293" s="29">
        <f t="shared" si="8"/>
        <v>0</v>
      </c>
    </row>
    <row r="294" spans="2:7">
      <c r="B294" s="1">
        <v>33165</v>
      </c>
      <c r="C294" s="30">
        <f>VLOOKUP(B294,'רביות שנתיות'!B:C,2)</f>
        <v>8</v>
      </c>
      <c r="D294" s="29">
        <f t="shared" si="9"/>
        <v>2.1073004751070989E-4</v>
      </c>
      <c r="F294" s="30">
        <f>VLOOKUP($B294,'רביות שנתיות'!B:I,7)</f>
        <v>0</v>
      </c>
      <c r="G294" s="29">
        <f t="shared" si="8"/>
        <v>0</v>
      </c>
    </row>
    <row r="295" spans="2:7">
      <c r="B295" s="1">
        <v>33166</v>
      </c>
      <c r="C295" s="30">
        <f>VLOOKUP(B295,'רביות שנתיות'!B:C,2)</f>
        <v>8</v>
      </c>
      <c r="D295" s="29">
        <f t="shared" si="9"/>
        <v>2.1073004751070989E-4</v>
      </c>
      <c r="F295" s="30">
        <f>VLOOKUP($B295,'רביות שנתיות'!B:I,7)</f>
        <v>0</v>
      </c>
      <c r="G295" s="29">
        <f t="shared" si="8"/>
        <v>0</v>
      </c>
    </row>
    <row r="296" spans="2:7">
      <c r="B296" s="1">
        <v>33167</v>
      </c>
      <c r="C296" s="30">
        <f>VLOOKUP(B296,'רביות שנתיות'!B:C,2)</f>
        <v>8</v>
      </c>
      <c r="D296" s="29">
        <f t="shared" si="9"/>
        <v>2.1073004751070989E-4</v>
      </c>
      <c r="F296" s="30">
        <f>VLOOKUP($B296,'רביות שנתיות'!B:I,7)</f>
        <v>0</v>
      </c>
      <c r="G296" s="29">
        <f t="shared" si="8"/>
        <v>0</v>
      </c>
    </row>
    <row r="297" spans="2:7">
      <c r="B297" s="1">
        <v>33168</v>
      </c>
      <c r="C297" s="30">
        <f>VLOOKUP(B297,'רביות שנתיות'!B:C,2)</f>
        <v>8</v>
      </c>
      <c r="D297" s="29">
        <f t="shared" si="9"/>
        <v>2.1073004751070989E-4</v>
      </c>
      <c r="F297" s="30">
        <f>VLOOKUP($B297,'רביות שנתיות'!B:I,7)</f>
        <v>0</v>
      </c>
      <c r="G297" s="29">
        <f t="shared" si="8"/>
        <v>0</v>
      </c>
    </row>
    <row r="298" spans="2:7">
      <c r="B298" s="1">
        <v>33169</v>
      </c>
      <c r="C298" s="30">
        <f>VLOOKUP(B298,'רביות שנתיות'!B:C,2)</f>
        <v>8</v>
      </c>
      <c r="D298" s="29">
        <f t="shared" si="9"/>
        <v>2.1073004751070989E-4</v>
      </c>
      <c r="F298" s="30">
        <f>VLOOKUP($B298,'רביות שנתיות'!B:I,7)</f>
        <v>0</v>
      </c>
      <c r="G298" s="29">
        <f t="shared" si="8"/>
        <v>0</v>
      </c>
    </row>
    <row r="299" spans="2:7">
      <c r="B299" s="1">
        <v>33170</v>
      </c>
      <c r="C299" s="30">
        <f>VLOOKUP(B299,'רביות שנתיות'!B:C,2)</f>
        <v>8</v>
      </c>
      <c r="D299" s="29">
        <f t="shared" si="9"/>
        <v>2.1073004751070989E-4</v>
      </c>
      <c r="F299" s="30">
        <f>VLOOKUP($B299,'רביות שנתיות'!B:I,7)</f>
        <v>0</v>
      </c>
      <c r="G299" s="29">
        <f t="shared" si="8"/>
        <v>0</v>
      </c>
    </row>
    <row r="300" spans="2:7">
      <c r="B300" s="1">
        <v>33171</v>
      </c>
      <c r="C300" s="30">
        <f>VLOOKUP(B300,'רביות שנתיות'!B:C,2)</f>
        <v>8</v>
      </c>
      <c r="D300" s="29">
        <f t="shared" si="9"/>
        <v>2.1073004751070989E-4</v>
      </c>
      <c r="F300" s="30">
        <f>VLOOKUP($B300,'רביות שנתיות'!B:I,7)</f>
        <v>0</v>
      </c>
      <c r="G300" s="29">
        <f t="shared" si="8"/>
        <v>0</v>
      </c>
    </row>
    <row r="301" spans="2:7">
      <c r="B301" s="1">
        <v>33172</v>
      </c>
      <c r="C301" s="30">
        <f>VLOOKUP(B301,'רביות שנתיות'!B:C,2)</f>
        <v>8</v>
      </c>
      <c r="D301" s="29">
        <f t="shared" si="9"/>
        <v>2.1073004751070989E-4</v>
      </c>
      <c r="F301" s="30">
        <f>VLOOKUP($B301,'רביות שנתיות'!B:I,7)</f>
        <v>0</v>
      </c>
      <c r="G301" s="29">
        <f t="shared" si="8"/>
        <v>0</v>
      </c>
    </row>
    <row r="302" spans="2:7">
      <c r="B302" s="1">
        <v>33173</v>
      </c>
      <c r="C302" s="30">
        <f>VLOOKUP(B302,'רביות שנתיות'!B:C,2)</f>
        <v>8</v>
      </c>
      <c r="D302" s="29">
        <f t="shared" si="9"/>
        <v>2.1073004751070989E-4</v>
      </c>
      <c r="F302" s="30">
        <f>VLOOKUP($B302,'רביות שנתיות'!B:I,7)</f>
        <v>0</v>
      </c>
      <c r="G302" s="29">
        <f t="shared" si="8"/>
        <v>0</v>
      </c>
    </row>
    <row r="303" spans="2:7">
      <c r="B303" s="1">
        <v>33174</v>
      </c>
      <c r="C303" s="30">
        <f>VLOOKUP(B303,'רביות שנתיות'!B:C,2)</f>
        <v>8</v>
      </c>
      <c r="D303" s="29">
        <f t="shared" si="9"/>
        <v>2.1073004751070989E-4</v>
      </c>
      <c r="F303" s="30">
        <f>VLOOKUP($B303,'רביות שנתיות'!B:I,7)</f>
        <v>0</v>
      </c>
      <c r="G303" s="29">
        <f t="shared" si="8"/>
        <v>0</v>
      </c>
    </row>
    <row r="304" spans="2:7">
      <c r="B304" s="1">
        <v>33175</v>
      </c>
      <c r="C304" s="30">
        <f>VLOOKUP(B304,'רביות שנתיות'!B:C,2)</f>
        <v>8</v>
      </c>
      <c r="D304" s="29">
        <f t="shared" si="9"/>
        <v>2.1073004751070989E-4</v>
      </c>
      <c r="F304" s="30">
        <f>VLOOKUP($B304,'רביות שנתיות'!B:I,7)</f>
        <v>0</v>
      </c>
      <c r="G304" s="29">
        <f t="shared" si="8"/>
        <v>0</v>
      </c>
    </row>
    <row r="305" spans="2:7">
      <c r="B305" s="1">
        <v>33176</v>
      </c>
      <c r="C305" s="30">
        <f>VLOOKUP(B305,'רביות שנתיות'!B:C,2)</f>
        <v>8</v>
      </c>
      <c r="D305" s="29">
        <f t="shared" si="9"/>
        <v>2.1073004751070989E-4</v>
      </c>
      <c r="F305" s="30">
        <f>VLOOKUP($B305,'רביות שנתיות'!B:I,7)</f>
        <v>0</v>
      </c>
      <c r="G305" s="29">
        <f t="shared" si="8"/>
        <v>0</v>
      </c>
    </row>
    <row r="306" spans="2:7">
      <c r="B306" s="1">
        <v>33177</v>
      </c>
      <c r="C306" s="30">
        <f>VLOOKUP(B306,'רביות שנתיות'!B:C,2)</f>
        <v>8</v>
      </c>
      <c r="D306" s="29">
        <f t="shared" si="9"/>
        <v>2.1073004751070989E-4</v>
      </c>
      <c r="F306" s="30">
        <f>VLOOKUP($B306,'רביות שנתיות'!B:I,7)</f>
        <v>0</v>
      </c>
      <c r="G306" s="29">
        <f t="shared" si="8"/>
        <v>0</v>
      </c>
    </row>
    <row r="307" spans="2:7">
      <c r="B307" s="1">
        <v>33178</v>
      </c>
      <c r="C307" s="30">
        <f>VLOOKUP(B307,'רביות שנתיות'!B:C,2)</f>
        <v>8</v>
      </c>
      <c r="D307" s="29">
        <f t="shared" si="9"/>
        <v>2.1073004751070989E-4</v>
      </c>
      <c r="F307" s="30">
        <f>VLOOKUP($B307,'רביות שנתיות'!B:I,7)</f>
        <v>0</v>
      </c>
      <c r="G307" s="29">
        <f t="shared" si="8"/>
        <v>0</v>
      </c>
    </row>
    <row r="308" spans="2:7">
      <c r="B308" s="1">
        <v>33179</v>
      </c>
      <c r="C308" s="30">
        <f>VLOOKUP(B308,'רביות שנתיות'!B:C,2)</f>
        <v>8</v>
      </c>
      <c r="D308" s="29">
        <f t="shared" si="9"/>
        <v>2.1073004751070989E-4</v>
      </c>
      <c r="F308" s="30">
        <f>VLOOKUP($B308,'רביות שנתיות'!B:I,7)</f>
        <v>0</v>
      </c>
      <c r="G308" s="29">
        <f t="shared" si="8"/>
        <v>0</v>
      </c>
    </row>
    <row r="309" spans="2:7">
      <c r="B309" s="1">
        <v>33180</v>
      </c>
      <c r="C309" s="30">
        <f>VLOOKUP(B309,'רביות שנתיות'!B:C,2)</f>
        <v>8</v>
      </c>
      <c r="D309" s="29">
        <f t="shared" si="9"/>
        <v>2.1073004751070989E-4</v>
      </c>
      <c r="F309" s="30">
        <f>VLOOKUP($B309,'רביות שנתיות'!B:I,7)</f>
        <v>0</v>
      </c>
      <c r="G309" s="29">
        <f t="shared" si="8"/>
        <v>0</v>
      </c>
    </row>
    <row r="310" spans="2:7">
      <c r="B310" s="1">
        <v>33181</v>
      </c>
      <c r="C310" s="30">
        <f>VLOOKUP(B310,'רביות שנתיות'!B:C,2)</f>
        <v>8</v>
      </c>
      <c r="D310" s="29">
        <f t="shared" si="9"/>
        <v>2.1073004751070989E-4</v>
      </c>
      <c r="F310" s="30">
        <f>VLOOKUP($B310,'רביות שנתיות'!B:I,7)</f>
        <v>0</v>
      </c>
      <c r="G310" s="29">
        <f t="shared" si="8"/>
        <v>0</v>
      </c>
    </row>
    <row r="311" spans="2:7">
      <c r="B311" s="1">
        <v>33182</v>
      </c>
      <c r="C311" s="30">
        <f>VLOOKUP(B311,'רביות שנתיות'!B:C,2)</f>
        <v>8</v>
      </c>
      <c r="D311" s="29">
        <f t="shared" si="9"/>
        <v>2.1073004751070989E-4</v>
      </c>
      <c r="F311" s="30">
        <f>VLOOKUP($B311,'רביות שנתיות'!B:I,7)</f>
        <v>0</v>
      </c>
      <c r="G311" s="29">
        <f t="shared" si="8"/>
        <v>0</v>
      </c>
    </row>
    <row r="312" spans="2:7">
      <c r="B312" s="1">
        <v>33183</v>
      </c>
      <c r="C312" s="30">
        <f>VLOOKUP(B312,'רביות שנתיות'!B:C,2)</f>
        <v>8</v>
      </c>
      <c r="D312" s="29">
        <f t="shared" si="9"/>
        <v>2.1073004751070989E-4</v>
      </c>
      <c r="F312" s="30">
        <f>VLOOKUP($B312,'רביות שנתיות'!B:I,7)</f>
        <v>0</v>
      </c>
      <c r="G312" s="29">
        <f t="shared" si="8"/>
        <v>0</v>
      </c>
    </row>
    <row r="313" spans="2:7">
      <c r="B313" s="1">
        <v>33184</v>
      </c>
      <c r="C313" s="30">
        <f>VLOOKUP(B313,'רביות שנתיות'!B:C,2)</f>
        <v>8</v>
      </c>
      <c r="D313" s="29">
        <f t="shared" si="9"/>
        <v>2.1073004751070989E-4</v>
      </c>
      <c r="F313" s="30">
        <f>VLOOKUP($B313,'רביות שנתיות'!B:I,7)</f>
        <v>0</v>
      </c>
      <c r="G313" s="29">
        <f t="shared" si="8"/>
        <v>0</v>
      </c>
    </row>
    <row r="314" spans="2:7">
      <c r="B314" s="1">
        <v>33185</v>
      </c>
      <c r="C314" s="30">
        <f>VLOOKUP(B314,'רביות שנתיות'!B:C,2)</f>
        <v>8</v>
      </c>
      <c r="D314" s="29">
        <f t="shared" si="9"/>
        <v>2.1073004751070989E-4</v>
      </c>
      <c r="F314" s="30">
        <f>VLOOKUP($B314,'רביות שנתיות'!B:I,7)</f>
        <v>0</v>
      </c>
      <c r="G314" s="29">
        <f t="shared" si="8"/>
        <v>0</v>
      </c>
    </row>
    <row r="315" spans="2:7">
      <c r="B315" s="1">
        <v>33186</v>
      </c>
      <c r="C315" s="30">
        <f>VLOOKUP(B315,'רביות שנתיות'!B:C,2)</f>
        <v>8</v>
      </c>
      <c r="D315" s="29">
        <f t="shared" si="9"/>
        <v>2.1073004751070989E-4</v>
      </c>
      <c r="F315" s="30">
        <f>VLOOKUP($B315,'רביות שנתיות'!B:I,7)</f>
        <v>0</v>
      </c>
      <c r="G315" s="29">
        <f t="shared" si="8"/>
        <v>0</v>
      </c>
    </row>
    <row r="316" spans="2:7">
      <c r="B316" s="1">
        <v>33187</v>
      </c>
      <c r="C316" s="30">
        <f>VLOOKUP(B316,'רביות שנתיות'!B:C,2)</f>
        <v>8</v>
      </c>
      <c r="D316" s="29">
        <f t="shared" si="9"/>
        <v>2.1073004751070989E-4</v>
      </c>
      <c r="F316" s="30">
        <f>VLOOKUP($B316,'רביות שנתיות'!B:I,7)</f>
        <v>0</v>
      </c>
      <c r="G316" s="29">
        <f t="shared" si="8"/>
        <v>0</v>
      </c>
    </row>
    <row r="317" spans="2:7">
      <c r="B317" s="1">
        <v>33188</v>
      </c>
      <c r="C317" s="30">
        <f>VLOOKUP(B317,'רביות שנתיות'!B:C,2)</f>
        <v>8</v>
      </c>
      <c r="D317" s="29">
        <f t="shared" si="9"/>
        <v>2.1073004751070989E-4</v>
      </c>
      <c r="F317" s="30">
        <f>VLOOKUP($B317,'רביות שנתיות'!B:I,7)</f>
        <v>0</v>
      </c>
      <c r="G317" s="29">
        <f t="shared" si="8"/>
        <v>0</v>
      </c>
    </row>
    <row r="318" spans="2:7">
      <c r="B318" s="1">
        <v>33189</v>
      </c>
      <c r="C318" s="30">
        <f>VLOOKUP(B318,'רביות שנתיות'!B:C,2)</f>
        <v>8</v>
      </c>
      <c r="D318" s="29">
        <f t="shared" si="9"/>
        <v>2.1073004751070989E-4</v>
      </c>
      <c r="F318" s="30">
        <f>VLOOKUP($B318,'רביות שנתיות'!B:I,7)</f>
        <v>0</v>
      </c>
      <c r="G318" s="29">
        <f t="shared" si="8"/>
        <v>0</v>
      </c>
    </row>
    <row r="319" spans="2:7">
      <c r="B319" s="1">
        <v>33190</v>
      </c>
      <c r="C319" s="30">
        <f>VLOOKUP(B319,'רביות שנתיות'!B:C,2)</f>
        <v>8</v>
      </c>
      <c r="D319" s="29">
        <f t="shared" si="9"/>
        <v>2.1073004751070989E-4</v>
      </c>
      <c r="F319" s="30">
        <f>VLOOKUP($B319,'רביות שנתיות'!B:I,7)</f>
        <v>0</v>
      </c>
      <c r="G319" s="29">
        <f t="shared" si="8"/>
        <v>0</v>
      </c>
    </row>
    <row r="320" spans="2:7">
      <c r="B320" s="1">
        <v>33191</v>
      </c>
      <c r="C320" s="30">
        <f>VLOOKUP(B320,'רביות שנתיות'!B:C,2)</f>
        <v>8</v>
      </c>
      <c r="D320" s="29">
        <f t="shared" si="9"/>
        <v>2.1073004751070989E-4</v>
      </c>
      <c r="F320" s="30">
        <f>VLOOKUP($B320,'רביות שנתיות'!B:I,7)</f>
        <v>0</v>
      </c>
      <c r="G320" s="29">
        <f t="shared" si="8"/>
        <v>0</v>
      </c>
    </row>
    <row r="321" spans="2:7">
      <c r="B321" s="1">
        <v>33192</v>
      </c>
      <c r="C321" s="30">
        <f>VLOOKUP(B321,'רביות שנתיות'!B:C,2)</f>
        <v>8</v>
      </c>
      <c r="D321" s="29">
        <f t="shared" si="9"/>
        <v>2.1073004751070989E-4</v>
      </c>
      <c r="F321" s="30">
        <f>VLOOKUP($B321,'רביות שנתיות'!B:I,7)</f>
        <v>0</v>
      </c>
      <c r="G321" s="29">
        <f t="shared" si="8"/>
        <v>0</v>
      </c>
    </row>
    <row r="322" spans="2:7">
      <c r="B322" s="1">
        <v>33193</v>
      </c>
      <c r="C322" s="30">
        <f>VLOOKUP(B322,'רביות שנתיות'!B:C,2)</f>
        <v>8</v>
      </c>
      <c r="D322" s="29">
        <f t="shared" si="9"/>
        <v>2.1073004751070989E-4</v>
      </c>
      <c r="F322" s="30">
        <f>VLOOKUP($B322,'רביות שנתיות'!B:I,7)</f>
        <v>0</v>
      </c>
      <c r="G322" s="29">
        <f t="shared" si="8"/>
        <v>0</v>
      </c>
    </row>
    <row r="323" spans="2:7">
      <c r="B323" s="1">
        <v>33194</v>
      </c>
      <c r="C323" s="30">
        <f>VLOOKUP(B323,'רביות שנתיות'!B:C,2)</f>
        <v>8</v>
      </c>
      <c r="D323" s="29">
        <f t="shared" si="9"/>
        <v>2.1073004751070989E-4</v>
      </c>
      <c r="F323" s="30">
        <f>VLOOKUP($B323,'רביות שנתיות'!B:I,7)</f>
        <v>0</v>
      </c>
      <c r="G323" s="29">
        <f t="shared" si="8"/>
        <v>0</v>
      </c>
    </row>
    <row r="324" spans="2:7">
      <c r="B324" s="1">
        <v>33195</v>
      </c>
      <c r="C324" s="30">
        <f>VLOOKUP(B324,'רביות שנתיות'!B:C,2)</f>
        <v>8</v>
      </c>
      <c r="D324" s="29">
        <f t="shared" si="9"/>
        <v>2.1073004751070989E-4</v>
      </c>
      <c r="F324" s="30">
        <f>VLOOKUP($B324,'רביות שנתיות'!B:I,7)</f>
        <v>0</v>
      </c>
      <c r="G324" s="29">
        <f t="shared" ref="G324:G387" si="10">(1+F324/100)^(1/365)-1</f>
        <v>0</v>
      </c>
    </row>
    <row r="325" spans="2:7">
      <c r="B325" s="1">
        <v>33196</v>
      </c>
      <c r="C325" s="30">
        <f>VLOOKUP(B325,'רביות שנתיות'!B:C,2)</f>
        <v>8</v>
      </c>
      <c r="D325" s="29">
        <f t="shared" ref="D325:D388" si="11">(1+C325/100)^(1/365.25)-1</f>
        <v>2.1073004751070989E-4</v>
      </c>
      <c r="F325" s="30">
        <f>VLOOKUP($B325,'רביות שנתיות'!B:I,7)</f>
        <v>0</v>
      </c>
      <c r="G325" s="29">
        <f t="shared" si="10"/>
        <v>0</v>
      </c>
    </row>
    <row r="326" spans="2:7">
      <c r="B326" s="1">
        <v>33197</v>
      </c>
      <c r="C326" s="30">
        <f>VLOOKUP(B326,'רביות שנתיות'!B:C,2)</f>
        <v>8</v>
      </c>
      <c r="D326" s="29">
        <f t="shared" si="11"/>
        <v>2.1073004751070989E-4</v>
      </c>
      <c r="F326" s="30">
        <f>VLOOKUP($B326,'רביות שנתיות'!B:I,7)</f>
        <v>0</v>
      </c>
      <c r="G326" s="29">
        <f t="shared" si="10"/>
        <v>0</v>
      </c>
    </row>
    <row r="327" spans="2:7">
      <c r="B327" s="1">
        <v>33198</v>
      </c>
      <c r="C327" s="30">
        <f>VLOOKUP(B327,'רביות שנתיות'!B:C,2)</f>
        <v>8</v>
      </c>
      <c r="D327" s="29">
        <f t="shared" si="11"/>
        <v>2.1073004751070989E-4</v>
      </c>
      <c r="F327" s="30">
        <f>VLOOKUP($B327,'רביות שנתיות'!B:I,7)</f>
        <v>0</v>
      </c>
      <c r="G327" s="29">
        <f t="shared" si="10"/>
        <v>0</v>
      </c>
    </row>
    <row r="328" spans="2:7">
      <c r="B328" s="1">
        <v>33199</v>
      </c>
      <c r="C328" s="30">
        <f>VLOOKUP(B328,'רביות שנתיות'!B:C,2)</f>
        <v>8</v>
      </c>
      <c r="D328" s="29">
        <f t="shared" si="11"/>
        <v>2.1073004751070989E-4</v>
      </c>
      <c r="F328" s="30">
        <f>VLOOKUP($B328,'רביות שנתיות'!B:I,7)</f>
        <v>0</v>
      </c>
      <c r="G328" s="29">
        <f t="shared" si="10"/>
        <v>0</v>
      </c>
    </row>
    <row r="329" spans="2:7">
      <c r="B329" s="1">
        <v>33200</v>
      </c>
      <c r="C329" s="30">
        <f>VLOOKUP(B329,'רביות שנתיות'!B:C,2)</f>
        <v>8</v>
      </c>
      <c r="D329" s="29">
        <f t="shared" si="11"/>
        <v>2.1073004751070989E-4</v>
      </c>
      <c r="F329" s="30">
        <f>VLOOKUP($B329,'רביות שנתיות'!B:I,7)</f>
        <v>0</v>
      </c>
      <c r="G329" s="29">
        <f t="shared" si="10"/>
        <v>0</v>
      </c>
    </row>
    <row r="330" spans="2:7">
      <c r="B330" s="1">
        <v>33201</v>
      </c>
      <c r="C330" s="30">
        <f>VLOOKUP(B330,'רביות שנתיות'!B:C,2)</f>
        <v>8</v>
      </c>
      <c r="D330" s="29">
        <f t="shared" si="11"/>
        <v>2.1073004751070989E-4</v>
      </c>
      <c r="F330" s="30">
        <f>VLOOKUP($B330,'רביות שנתיות'!B:I,7)</f>
        <v>0</v>
      </c>
      <c r="G330" s="29">
        <f t="shared" si="10"/>
        <v>0</v>
      </c>
    </row>
    <row r="331" spans="2:7">
      <c r="B331" s="1">
        <v>33202</v>
      </c>
      <c r="C331" s="30">
        <f>VLOOKUP(B331,'רביות שנתיות'!B:C,2)</f>
        <v>8</v>
      </c>
      <c r="D331" s="29">
        <f t="shared" si="11"/>
        <v>2.1073004751070989E-4</v>
      </c>
      <c r="F331" s="30">
        <f>VLOOKUP($B331,'רביות שנתיות'!B:I,7)</f>
        <v>0</v>
      </c>
      <c r="G331" s="29">
        <f t="shared" si="10"/>
        <v>0</v>
      </c>
    </row>
    <row r="332" spans="2:7">
      <c r="B332" s="1">
        <v>33203</v>
      </c>
      <c r="C332" s="30">
        <f>VLOOKUP(B332,'רביות שנתיות'!B:C,2)</f>
        <v>8</v>
      </c>
      <c r="D332" s="29">
        <f t="shared" si="11"/>
        <v>2.1073004751070989E-4</v>
      </c>
      <c r="F332" s="30">
        <f>VLOOKUP($B332,'רביות שנתיות'!B:I,7)</f>
        <v>0</v>
      </c>
      <c r="G332" s="29">
        <f t="shared" si="10"/>
        <v>0</v>
      </c>
    </row>
    <row r="333" spans="2:7">
      <c r="B333" s="1">
        <v>33204</v>
      </c>
      <c r="C333" s="30">
        <f>VLOOKUP(B333,'רביות שנתיות'!B:C,2)</f>
        <v>8</v>
      </c>
      <c r="D333" s="29">
        <f t="shared" si="11"/>
        <v>2.1073004751070989E-4</v>
      </c>
      <c r="F333" s="30">
        <f>VLOOKUP($B333,'רביות שנתיות'!B:I,7)</f>
        <v>0</v>
      </c>
      <c r="G333" s="29">
        <f t="shared" si="10"/>
        <v>0</v>
      </c>
    </row>
    <row r="334" spans="2:7">
      <c r="B334" s="1">
        <v>33205</v>
      </c>
      <c r="C334" s="30">
        <f>VLOOKUP(B334,'רביות שנתיות'!B:C,2)</f>
        <v>8</v>
      </c>
      <c r="D334" s="29">
        <f t="shared" si="11"/>
        <v>2.1073004751070989E-4</v>
      </c>
      <c r="F334" s="30">
        <f>VLOOKUP($B334,'רביות שנתיות'!B:I,7)</f>
        <v>0</v>
      </c>
      <c r="G334" s="29">
        <f t="shared" si="10"/>
        <v>0</v>
      </c>
    </row>
    <row r="335" spans="2:7">
      <c r="B335" s="1">
        <v>33206</v>
      </c>
      <c r="C335" s="30">
        <f>VLOOKUP(B335,'רביות שנתיות'!B:C,2)</f>
        <v>8</v>
      </c>
      <c r="D335" s="29">
        <f t="shared" si="11"/>
        <v>2.1073004751070989E-4</v>
      </c>
      <c r="F335" s="30">
        <f>VLOOKUP($B335,'רביות שנתיות'!B:I,7)</f>
        <v>0</v>
      </c>
      <c r="G335" s="29">
        <f t="shared" si="10"/>
        <v>0</v>
      </c>
    </row>
    <row r="336" spans="2:7">
      <c r="B336" s="1">
        <v>33207</v>
      </c>
      <c r="C336" s="30">
        <f>VLOOKUP(B336,'רביות שנתיות'!B:C,2)</f>
        <v>8</v>
      </c>
      <c r="D336" s="29">
        <f t="shared" si="11"/>
        <v>2.1073004751070989E-4</v>
      </c>
      <c r="F336" s="30">
        <f>VLOOKUP($B336,'רביות שנתיות'!B:I,7)</f>
        <v>0</v>
      </c>
      <c r="G336" s="29">
        <f t="shared" si="10"/>
        <v>0</v>
      </c>
    </row>
    <row r="337" spans="2:7">
      <c r="B337" s="1">
        <v>33208</v>
      </c>
      <c r="C337" s="30">
        <f>VLOOKUP(B337,'רביות שנתיות'!B:C,2)</f>
        <v>8</v>
      </c>
      <c r="D337" s="29">
        <f t="shared" si="11"/>
        <v>2.1073004751070989E-4</v>
      </c>
      <c r="F337" s="30">
        <f>VLOOKUP($B337,'רביות שנתיות'!B:I,7)</f>
        <v>0</v>
      </c>
      <c r="G337" s="29">
        <f t="shared" si="10"/>
        <v>0</v>
      </c>
    </row>
    <row r="338" spans="2:7">
      <c r="B338" s="1">
        <v>33209</v>
      </c>
      <c r="C338" s="30">
        <f>VLOOKUP(B338,'רביות שנתיות'!B:C,2)</f>
        <v>8</v>
      </c>
      <c r="D338" s="29">
        <f t="shared" si="11"/>
        <v>2.1073004751070989E-4</v>
      </c>
      <c r="F338" s="30">
        <f>VLOOKUP($B338,'רביות שנתיות'!B:I,7)</f>
        <v>0</v>
      </c>
      <c r="G338" s="29">
        <f t="shared" si="10"/>
        <v>0</v>
      </c>
    </row>
    <row r="339" spans="2:7">
      <c r="B339" s="1">
        <v>33210</v>
      </c>
      <c r="C339" s="30">
        <f>VLOOKUP(B339,'רביות שנתיות'!B:C,2)</f>
        <v>8</v>
      </c>
      <c r="D339" s="29">
        <f t="shared" si="11"/>
        <v>2.1073004751070989E-4</v>
      </c>
      <c r="F339" s="30">
        <f>VLOOKUP($B339,'רביות שנתיות'!B:I,7)</f>
        <v>0</v>
      </c>
      <c r="G339" s="29">
        <f t="shared" si="10"/>
        <v>0</v>
      </c>
    </row>
    <row r="340" spans="2:7">
      <c r="B340" s="1">
        <v>33211</v>
      </c>
      <c r="C340" s="30">
        <f>VLOOKUP(B340,'רביות שנתיות'!B:C,2)</f>
        <v>8</v>
      </c>
      <c r="D340" s="29">
        <f t="shared" si="11"/>
        <v>2.1073004751070989E-4</v>
      </c>
      <c r="F340" s="30">
        <f>VLOOKUP($B340,'רביות שנתיות'!B:I,7)</f>
        <v>0</v>
      </c>
      <c r="G340" s="29">
        <f t="shared" si="10"/>
        <v>0</v>
      </c>
    </row>
    <row r="341" spans="2:7">
      <c r="B341" s="1">
        <v>33212</v>
      </c>
      <c r="C341" s="30">
        <f>VLOOKUP(B341,'רביות שנתיות'!B:C,2)</f>
        <v>8</v>
      </c>
      <c r="D341" s="29">
        <f t="shared" si="11"/>
        <v>2.1073004751070989E-4</v>
      </c>
      <c r="F341" s="30">
        <f>VLOOKUP($B341,'רביות שנתיות'!B:I,7)</f>
        <v>0</v>
      </c>
      <c r="G341" s="29">
        <f t="shared" si="10"/>
        <v>0</v>
      </c>
    </row>
    <row r="342" spans="2:7">
      <c r="B342" s="1">
        <v>33213</v>
      </c>
      <c r="C342" s="30">
        <f>VLOOKUP(B342,'רביות שנתיות'!B:C,2)</f>
        <v>8</v>
      </c>
      <c r="D342" s="29">
        <f t="shared" si="11"/>
        <v>2.1073004751070989E-4</v>
      </c>
      <c r="F342" s="30">
        <f>VLOOKUP($B342,'רביות שנתיות'!B:I,7)</f>
        <v>0</v>
      </c>
      <c r="G342" s="29">
        <f t="shared" si="10"/>
        <v>0</v>
      </c>
    </row>
    <row r="343" spans="2:7">
      <c r="B343" s="1">
        <v>33214</v>
      </c>
      <c r="C343" s="30">
        <f>VLOOKUP(B343,'רביות שנתיות'!B:C,2)</f>
        <v>8</v>
      </c>
      <c r="D343" s="29">
        <f t="shared" si="11"/>
        <v>2.1073004751070989E-4</v>
      </c>
      <c r="F343" s="30">
        <f>VLOOKUP($B343,'רביות שנתיות'!B:I,7)</f>
        <v>0</v>
      </c>
      <c r="G343" s="29">
        <f t="shared" si="10"/>
        <v>0</v>
      </c>
    </row>
    <row r="344" spans="2:7">
      <c r="B344" s="1">
        <v>33215</v>
      </c>
      <c r="C344" s="30">
        <f>VLOOKUP(B344,'רביות שנתיות'!B:C,2)</f>
        <v>8</v>
      </c>
      <c r="D344" s="29">
        <f t="shared" si="11"/>
        <v>2.1073004751070989E-4</v>
      </c>
      <c r="F344" s="30">
        <f>VLOOKUP($B344,'רביות שנתיות'!B:I,7)</f>
        <v>0</v>
      </c>
      <c r="G344" s="29">
        <f t="shared" si="10"/>
        <v>0</v>
      </c>
    </row>
    <row r="345" spans="2:7">
      <c r="B345" s="1">
        <v>33216</v>
      </c>
      <c r="C345" s="30">
        <f>VLOOKUP(B345,'רביות שנתיות'!B:C,2)</f>
        <v>8</v>
      </c>
      <c r="D345" s="29">
        <f t="shared" si="11"/>
        <v>2.1073004751070989E-4</v>
      </c>
      <c r="F345" s="30">
        <f>VLOOKUP($B345,'רביות שנתיות'!B:I,7)</f>
        <v>0</v>
      </c>
      <c r="G345" s="29">
        <f t="shared" si="10"/>
        <v>0</v>
      </c>
    </row>
    <row r="346" spans="2:7">
      <c r="B346" s="1">
        <v>33217</v>
      </c>
      <c r="C346" s="30">
        <f>VLOOKUP(B346,'רביות שנתיות'!B:C,2)</f>
        <v>8</v>
      </c>
      <c r="D346" s="29">
        <f t="shared" si="11"/>
        <v>2.1073004751070989E-4</v>
      </c>
      <c r="F346" s="30">
        <f>VLOOKUP($B346,'רביות שנתיות'!B:I,7)</f>
        <v>0</v>
      </c>
      <c r="G346" s="29">
        <f t="shared" si="10"/>
        <v>0</v>
      </c>
    </row>
    <row r="347" spans="2:7">
      <c r="B347" s="1">
        <v>33218</v>
      </c>
      <c r="C347" s="30">
        <f>VLOOKUP(B347,'רביות שנתיות'!B:C,2)</f>
        <v>8</v>
      </c>
      <c r="D347" s="29">
        <f t="shared" si="11"/>
        <v>2.1073004751070989E-4</v>
      </c>
      <c r="F347" s="30">
        <f>VLOOKUP($B347,'רביות שנתיות'!B:I,7)</f>
        <v>0</v>
      </c>
      <c r="G347" s="29">
        <f t="shared" si="10"/>
        <v>0</v>
      </c>
    </row>
    <row r="348" spans="2:7">
      <c r="B348" s="1">
        <v>33219</v>
      </c>
      <c r="C348" s="30">
        <f>VLOOKUP(B348,'רביות שנתיות'!B:C,2)</f>
        <v>8</v>
      </c>
      <c r="D348" s="29">
        <f t="shared" si="11"/>
        <v>2.1073004751070989E-4</v>
      </c>
      <c r="F348" s="30">
        <f>VLOOKUP($B348,'רביות שנתיות'!B:I,7)</f>
        <v>0</v>
      </c>
      <c r="G348" s="29">
        <f t="shared" si="10"/>
        <v>0</v>
      </c>
    </row>
    <row r="349" spans="2:7">
      <c r="B349" s="1">
        <v>33220</v>
      </c>
      <c r="C349" s="30">
        <f>VLOOKUP(B349,'רביות שנתיות'!B:C,2)</f>
        <v>8</v>
      </c>
      <c r="D349" s="29">
        <f t="shared" si="11"/>
        <v>2.1073004751070989E-4</v>
      </c>
      <c r="F349" s="30">
        <f>VLOOKUP($B349,'רביות שנתיות'!B:I,7)</f>
        <v>0</v>
      </c>
      <c r="G349" s="29">
        <f t="shared" si="10"/>
        <v>0</v>
      </c>
    </row>
    <row r="350" spans="2:7">
      <c r="B350" s="1">
        <v>33221</v>
      </c>
      <c r="C350" s="30">
        <f>VLOOKUP(B350,'רביות שנתיות'!B:C,2)</f>
        <v>8</v>
      </c>
      <c r="D350" s="29">
        <f t="shared" si="11"/>
        <v>2.1073004751070989E-4</v>
      </c>
      <c r="F350" s="30">
        <f>VLOOKUP($B350,'רביות שנתיות'!B:I,7)</f>
        <v>0</v>
      </c>
      <c r="G350" s="29">
        <f t="shared" si="10"/>
        <v>0</v>
      </c>
    </row>
    <row r="351" spans="2:7">
      <c r="B351" s="1">
        <v>33222</v>
      </c>
      <c r="C351" s="30">
        <f>VLOOKUP(B351,'רביות שנתיות'!B:C,2)</f>
        <v>8</v>
      </c>
      <c r="D351" s="29">
        <f t="shared" si="11"/>
        <v>2.1073004751070989E-4</v>
      </c>
      <c r="F351" s="30">
        <f>VLOOKUP($B351,'רביות שנתיות'!B:I,7)</f>
        <v>0</v>
      </c>
      <c r="G351" s="29">
        <f t="shared" si="10"/>
        <v>0</v>
      </c>
    </row>
    <row r="352" spans="2:7">
      <c r="B352" s="1">
        <v>33223</v>
      </c>
      <c r="C352" s="30">
        <f>VLOOKUP(B352,'רביות שנתיות'!B:C,2)</f>
        <v>8</v>
      </c>
      <c r="D352" s="29">
        <f t="shared" si="11"/>
        <v>2.1073004751070989E-4</v>
      </c>
      <c r="F352" s="30">
        <f>VLOOKUP($B352,'רביות שנתיות'!B:I,7)</f>
        <v>0</v>
      </c>
      <c r="G352" s="29">
        <f t="shared" si="10"/>
        <v>0</v>
      </c>
    </row>
    <row r="353" spans="2:7">
      <c r="B353" s="1">
        <v>33224</v>
      </c>
      <c r="C353" s="30">
        <f>VLOOKUP(B353,'רביות שנתיות'!B:C,2)</f>
        <v>8</v>
      </c>
      <c r="D353" s="29">
        <f t="shared" si="11"/>
        <v>2.1073004751070989E-4</v>
      </c>
      <c r="F353" s="30">
        <f>VLOOKUP($B353,'רביות שנתיות'!B:I,7)</f>
        <v>0</v>
      </c>
      <c r="G353" s="29">
        <f t="shared" si="10"/>
        <v>0</v>
      </c>
    </row>
    <row r="354" spans="2:7">
      <c r="B354" s="1">
        <v>33225</v>
      </c>
      <c r="C354" s="30">
        <f>VLOOKUP(B354,'רביות שנתיות'!B:C,2)</f>
        <v>8</v>
      </c>
      <c r="D354" s="29">
        <f t="shared" si="11"/>
        <v>2.1073004751070989E-4</v>
      </c>
      <c r="F354" s="30">
        <f>VLOOKUP($B354,'רביות שנתיות'!B:I,7)</f>
        <v>0</v>
      </c>
      <c r="G354" s="29">
        <f t="shared" si="10"/>
        <v>0</v>
      </c>
    </row>
    <row r="355" spans="2:7">
      <c r="B355" s="1">
        <v>33226</v>
      </c>
      <c r="C355" s="30">
        <f>VLOOKUP(B355,'רביות שנתיות'!B:C,2)</f>
        <v>8</v>
      </c>
      <c r="D355" s="29">
        <f t="shared" si="11"/>
        <v>2.1073004751070989E-4</v>
      </c>
      <c r="F355" s="30">
        <f>VLOOKUP($B355,'רביות שנתיות'!B:I,7)</f>
        <v>0</v>
      </c>
      <c r="G355" s="29">
        <f t="shared" si="10"/>
        <v>0</v>
      </c>
    </row>
    <row r="356" spans="2:7">
      <c r="B356" s="1">
        <v>33227</v>
      </c>
      <c r="C356" s="30">
        <f>VLOOKUP(B356,'רביות שנתיות'!B:C,2)</f>
        <v>8</v>
      </c>
      <c r="D356" s="29">
        <f t="shared" si="11"/>
        <v>2.1073004751070989E-4</v>
      </c>
      <c r="F356" s="30">
        <f>VLOOKUP($B356,'רביות שנתיות'!B:I,7)</f>
        <v>0</v>
      </c>
      <c r="G356" s="29">
        <f t="shared" si="10"/>
        <v>0</v>
      </c>
    </row>
    <row r="357" spans="2:7">
      <c r="B357" s="1">
        <v>33228</v>
      </c>
      <c r="C357" s="30">
        <f>VLOOKUP(B357,'רביות שנתיות'!B:C,2)</f>
        <v>8</v>
      </c>
      <c r="D357" s="29">
        <f t="shared" si="11"/>
        <v>2.1073004751070989E-4</v>
      </c>
      <c r="F357" s="30">
        <f>VLOOKUP($B357,'רביות שנתיות'!B:I,7)</f>
        <v>0</v>
      </c>
      <c r="G357" s="29">
        <f t="shared" si="10"/>
        <v>0</v>
      </c>
    </row>
    <row r="358" spans="2:7">
      <c r="B358" s="1">
        <v>33229</v>
      </c>
      <c r="C358" s="30">
        <f>VLOOKUP(B358,'רביות שנתיות'!B:C,2)</f>
        <v>8</v>
      </c>
      <c r="D358" s="29">
        <f t="shared" si="11"/>
        <v>2.1073004751070989E-4</v>
      </c>
      <c r="F358" s="30">
        <f>VLOOKUP($B358,'רביות שנתיות'!B:I,7)</f>
        <v>0</v>
      </c>
      <c r="G358" s="29">
        <f t="shared" si="10"/>
        <v>0</v>
      </c>
    </row>
    <row r="359" spans="2:7">
      <c r="B359" s="1">
        <v>33230</v>
      </c>
      <c r="C359" s="30">
        <f>VLOOKUP(B359,'רביות שנתיות'!B:C,2)</f>
        <v>8</v>
      </c>
      <c r="D359" s="29">
        <f t="shared" si="11"/>
        <v>2.1073004751070989E-4</v>
      </c>
      <c r="F359" s="30">
        <f>VLOOKUP($B359,'רביות שנתיות'!B:I,7)</f>
        <v>0</v>
      </c>
      <c r="G359" s="29">
        <f t="shared" si="10"/>
        <v>0</v>
      </c>
    </row>
    <row r="360" spans="2:7">
      <c r="B360" s="1">
        <v>33231</v>
      </c>
      <c r="C360" s="30">
        <f>VLOOKUP(B360,'רביות שנתיות'!B:C,2)</f>
        <v>8</v>
      </c>
      <c r="D360" s="29">
        <f t="shared" si="11"/>
        <v>2.1073004751070989E-4</v>
      </c>
      <c r="F360" s="30">
        <f>VLOOKUP($B360,'רביות שנתיות'!B:I,7)</f>
        <v>0</v>
      </c>
      <c r="G360" s="29">
        <f t="shared" si="10"/>
        <v>0</v>
      </c>
    </row>
    <row r="361" spans="2:7">
      <c r="B361" s="1">
        <v>33232</v>
      </c>
      <c r="C361" s="30">
        <f>VLOOKUP(B361,'רביות שנתיות'!B:C,2)</f>
        <v>8</v>
      </c>
      <c r="D361" s="29">
        <f t="shared" si="11"/>
        <v>2.1073004751070989E-4</v>
      </c>
      <c r="F361" s="30">
        <f>VLOOKUP($B361,'רביות שנתיות'!B:I,7)</f>
        <v>0</v>
      </c>
      <c r="G361" s="29">
        <f t="shared" si="10"/>
        <v>0</v>
      </c>
    </row>
    <row r="362" spans="2:7">
      <c r="B362" s="1">
        <v>33233</v>
      </c>
      <c r="C362" s="30">
        <f>VLOOKUP(B362,'רביות שנתיות'!B:C,2)</f>
        <v>8</v>
      </c>
      <c r="D362" s="29">
        <f t="shared" si="11"/>
        <v>2.1073004751070989E-4</v>
      </c>
      <c r="F362" s="30">
        <f>VLOOKUP($B362,'רביות שנתיות'!B:I,7)</f>
        <v>0</v>
      </c>
      <c r="G362" s="29">
        <f t="shared" si="10"/>
        <v>0</v>
      </c>
    </row>
    <row r="363" spans="2:7">
      <c r="B363" s="1">
        <v>33234</v>
      </c>
      <c r="C363" s="30">
        <f>VLOOKUP(B363,'רביות שנתיות'!B:C,2)</f>
        <v>8</v>
      </c>
      <c r="D363" s="29">
        <f t="shared" si="11"/>
        <v>2.1073004751070989E-4</v>
      </c>
      <c r="F363" s="30">
        <f>VLOOKUP($B363,'רביות שנתיות'!B:I,7)</f>
        <v>0</v>
      </c>
      <c r="G363" s="29">
        <f t="shared" si="10"/>
        <v>0</v>
      </c>
    </row>
    <row r="364" spans="2:7">
      <c r="B364" s="1">
        <v>33235</v>
      </c>
      <c r="C364" s="30">
        <f>VLOOKUP(B364,'רביות שנתיות'!B:C,2)</f>
        <v>8</v>
      </c>
      <c r="D364" s="29">
        <f t="shared" si="11"/>
        <v>2.1073004751070989E-4</v>
      </c>
      <c r="F364" s="30">
        <f>VLOOKUP($B364,'רביות שנתיות'!B:I,7)</f>
        <v>0</v>
      </c>
      <c r="G364" s="29">
        <f t="shared" si="10"/>
        <v>0</v>
      </c>
    </row>
    <row r="365" spans="2:7">
      <c r="B365" s="1">
        <v>33236</v>
      </c>
      <c r="C365" s="30">
        <f>VLOOKUP(B365,'רביות שנתיות'!B:C,2)</f>
        <v>8</v>
      </c>
      <c r="D365" s="29">
        <f t="shared" si="11"/>
        <v>2.1073004751070989E-4</v>
      </c>
      <c r="F365" s="30">
        <f>VLOOKUP($B365,'רביות שנתיות'!B:I,7)</f>
        <v>0</v>
      </c>
      <c r="G365" s="29">
        <f t="shared" si="10"/>
        <v>0</v>
      </c>
    </row>
    <row r="366" spans="2:7">
      <c r="B366" s="1">
        <v>33237</v>
      </c>
      <c r="C366" s="30">
        <f>VLOOKUP(B366,'רביות שנתיות'!B:C,2)</f>
        <v>8</v>
      </c>
      <c r="D366" s="29">
        <f t="shared" si="11"/>
        <v>2.1073004751070989E-4</v>
      </c>
      <c r="F366" s="30">
        <f>VLOOKUP($B366,'רביות שנתיות'!B:I,7)</f>
        <v>0</v>
      </c>
      <c r="G366" s="29">
        <f t="shared" si="10"/>
        <v>0</v>
      </c>
    </row>
    <row r="367" spans="2:7">
      <c r="B367" s="1">
        <v>33238</v>
      </c>
      <c r="C367" s="30">
        <f>VLOOKUP(B367,'רביות שנתיות'!B:C,2)</f>
        <v>8</v>
      </c>
      <c r="D367" s="29">
        <f t="shared" si="11"/>
        <v>2.1073004751070989E-4</v>
      </c>
      <c r="F367" s="30">
        <f>VLOOKUP($B367,'רביות שנתיות'!B:I,7)</f>
        <v>0</v>
      </c>
      <c r="G367" s="29">
        <f t="shared" si="10"/>
        <v>0</v>
      </c>
    </row>
    <row r="368" spans="2:7">
      <c r="B368" s="1">
        <v>33239</v>
      </c>
      <c r="C368" s="30">
        <f>VLOOKUP(B368,'רביות שנתיות'!B:C,2)</f>
        <v>8</v>
      </c>
      <c r="D368" s="29">
        <f t="shared" si="11"/>
        <v>2.1073004751070989E-4</v>
      </c>
      <c r="F368" s="30">
        <f>VLOOKUP($B368,'רביות שנתיות'!B:I,7)</f>
        <v>0</v>
      </c>
      <c r="G368" s="29">
        <f t="shared" si="10"/>
        <v>0</v>
      </c>
    </row>
    <row r="369" spans="2:7">
      <c r="B369" s="1">
        <v>33240</v>
      </c>
      <c r="C369" s="30">
        <f>VLOOKUP(B369,'רביות שנתיות'!B:C,2)</f>
        <v>8</v>
      </c>
      <c r="D369" s="29">
        <f t="shared" si="11"/>
        <v>2.1073004751070989E-4</v>
      </c>
      <c r="F369" s="30">
        <f>VLOOKUP($B369,'רביות שנתיות'!B:I,7)</f>
        <v>0</v>
      </c>
      <c r="G369" s="29">
        <f t="shared" si="10"/>
        <v>0</v>
      </c>
    </row>
    <row r="370" spans="2:7">
      <c r="B370" s="1">
        <v>33241</v>
      </c>
      <c r="C370" s="30">
        <f>VLOOKUP(B370,'רביות שנתיות'!B:C,2)</f>
        <v>8</v>
      </c>
      <c r="D370" s="29">
        <f t="shared" si="11"/>
        <v>2.1073004751070989E-4</v>
      </c>
      <c r="F370" s="30">
        <f>VLOOKUP($B370,'רביות שנתיות'!B:I,7)</f>
        <v>0</v>
      </c>
      <c r="G370" s="29">
        <f t="shared" si="10"/>
        <v>0</v>
      </c>
    </row>
    <row r="371" spans="2:7">
      <c r="B371" s="1">
        <v>33242</v>
      </c>
      <c r="C371" s="30">
        <f>VLOOKUP(B371,'רביות שנתיות'!B:C,2)</f>
        <v>8</v>
      </c>
      <c r="D371" s="29">
        <f t="shared" si="11"/>
        <v>2.1073004751070989E-4</v>
      </c>
      <c r="F371" s="30">
        <f>VLOOKUP($B371,'רביות שנתיות'!B:I,7)</f>
        <v>0</v>
      </c>
      <c r="G371" s="29">
        <f t="shared" si="10"/>
        <v>0</v>
      </c>
    </row>
    <row r="372" spans="2:7">
      <c r="B372" s="1">
        <v>33243</v>
      </c>
      <c r="C372" s="30">
        <f>VLOOKUP(B372,'רביות שנתיות'!B:C,2)</f>
        <v>8</v>
      </c>
      <c r="D372" s="29">
        <f t="shared" si="11"/>
        <v>2.1073004751070989E-4</v>
      </c>
      <c r="F372" s="30">
        <f>VLOOKUP($B372,'רביות שנתיות'!B:I,7)</f>
        <v>0</v>
      </c>
      <c r="G372" s="29">
        <f t="shared" si="10"/>
        <v>0</v>
      </c>
    </row>
    <row r="373" spans="2:7">
      <c r="B373" s="1">
        <v>33244</v>
      </c>
      <c r="C373" s="30">
        <f>VLOOKUP(B373,'רביות שנתיות'!B:C,2)</f>
        <v>8</v>
      </c>
      <c r="D373" s="29">
        <f t="shared" si="11"/>
        <v>2.1073004751070989E-4</v>
      </c>
      <c r="F373" s="30">
        <f>VLOOKUP($B373,'רביות שנתיות'!B:I,7)</f>
        <v>0</v>
      </c>
      <c r="G373" s="29">
        <f t="shared" si="10"/>
        <v>0</v>
      </c>
    </row>
    <row r="374" spans="2:7">
      <c r="B374" s="1">
        <v>33245</v>
      </c>
      <c r="C374" s="30">
        <f>VLOOKUP(B374,'רביות שנתיות'!B:C,2)</f>
        <v>8</v>
      </c>
      <c r="D374" s="29">
        <f t="shared" si="11"/>
        <v>2.1073004751070989E-4</v>
      </c>
      <c r="F374" s="30">
        <f>VLOOKUP($B374,'רביות שנתיות'!B:I,7)</f>
        <v>0</v>
      </c>
      <c r="G374" s="29">
        <f t="shared" si="10"/>
        <v>0</v>
      </c>
    </row>
    <row r="375" spans="2:7">
      <c r="B375" s="1">
        <v>33246</v>
      </c>
      <c r="C375" s="30">
        <f>VLOOKUP(B375,'רביות שנתיות'!B:C,2)</f>
        <v>8</v>
      </c>
      <c r="D375" s="29">
        <f t="shared" si="11"/>
        <v>2.1073004751070989E-4</v>
      </c>
      <c r="F375" s="30">
        <f>VLOOKUP($B375,'רביות שנתיות'!B:I,7)</f>
        <v>0</v>
      </c>
      <c r="G375" s="29">
        <f t="shared" si="10"/>
        <v>0</v>
      </c>
    </row>
    <row r="376" spans="2:7">
      <c r="B376" s="1">
        <v>33247</v>
      </c>
      <c r="C376" s="30">
        <f>VLOOKUP(B376,'רביות שנתיות'!B:C,2)</f>
        <v>8</v>
      </c>
      <c r="D376" s="29">
        <f t="shared" si="11"/>
        <v>2.1073004751070989E-4</v>
      </c>
      <c r="F376" s="30">
        <f>VLOOKUP($B376,'רביות שנתיות'!B:I,7)</f>
        <v>0</v>
      </c>
      <c r="G376" s="29">
        <f t="shared" si="10"/>
        <v>0</v>
      </c>
    </row>
    <row r="377" spans="2:7">
      <c r="B377" s="1">
        <v>33248</v>
      </c>
      <c r="C377" s="30">
        <f>VLOOKUP(B377,'רביות שנתיות'!B:C,2)</f>
        <v>8</v>
      </c>
      <c r="D377" s="29">
        <f t="shared" si="11"/>
        <v>2.1073004751070989E-4</v>
      </c>
      <c r="F377" s="30">
        <f>VLOOKUP($B377,'רביות שנתיות'!B:I,7)</f>
        <v>0</v>
      </c>
      <c r="G377" s="29">
        <f t="shared" si="10"/>
        <v>0</v>
      </c>
    </row>
    <row r="378" spans="2:7">
      <c r="B378" s="1">
        <v>33249</v>
      </c>
      <c r="C378" s="30">
        <f>VLOOKUP(B378,'רביות שנתיות'!B:C,2)</f>
        <v>8</v>
      </c>
      <c r="D378" s="29">
        <f t="shared" si="11"/>
        <v>2.1073004751070989E-4</v>
      </c>
      <c r="F378" s="30">
        <f>VLOOKUP($B378,'רביות שנתיות'!B:I,7)</f>
        <v>0</v>
      </c>
      <c r="G378" s="29">
        <f t="shared" si="10"/>
        <v>0</v>
      </c>
    </row>
    <row r="379" spans="2:7">
      <c r="B379" s="1">
        <v>33250</v>
      </c>
      <c r="C379" s="30">
        <f>VLOOKUP(B379,'רביות שנתיות'!B:C,2)</f>
        <v>8</v>
      </c>
      <c r="D379" s="29">
        <f t="shared" si="11"/>
        <v>2.1073004751070989E-4</v>
      </c>
      <c r="F379" s="30">
        <f>VLOOKUP($B379,'רביות שנתיות'!B:I,7)</f>
        <v>0</v>
      </c>
      <c r="G379" s="29">
        <f t="shared" si="10"/>
        <v>0</v>
      </c>
    </row>
    <row r="380" spans="2:7">
      <c r="B380" s="1">
        <v>33251</v>
      </c>
      <c r="C380" s="30">
        <f>VLOOKUP(B380,'רביות שנתיות'!B:C,2)</f>
        <v>8</v>
      </c>
      <c r="D380" s="29">
        <f t="shared" si="11"/>
        <v>2.1073004751070989E-4</v>
      </c>
      <c r="F380" s="30">
        <f>VLOOKUP($B380,'רביות שנתיות'!B:I,7)</f>
        <v>0</v>
      </c>
      <c r="G380" s="29">
        <f t="shared" si="10"/>
        <v>0</v>
      </c>
    </row>
    <row r="381" spans="2:7">
      <c r="B381" s="1">
        <v>33252</v>
      </c>
      <c r="C381" s="30">
        <f>VLOOKUP(B381,'רביות שנתיות'!B:C,2)</f>
        <v>8</v>
      </c>
      <c r="D381" s="29">
        <f t="shared" si="11"/>
        <v>2.1073004751070989E-4</v>
      </c>
      <c r="F381" s="30">
        <f>VLOOKUP($B381,'רביות שנתיות'!B:I,7)</f>
        <v>0</v>
      </c>
      <c r="G381" s="29">
        <f t="shared" si="10"/>
        <v>0</v>
      </c>
    </row>
    <row r="382" spans="2:7">
      <c r="B382" s="1">
        <v>33253</v>
      </c>
      <c r="C382" s="30">
        <f>VLOOKUP(B382,'רביות שנתיות'!B:C,2)</f>
        <v>8</v>
      </c>
      <c r="D382" s="29">
        <f t="shared" si="11"/>
        <v>2.1073004751070989E-4</v>
      </c>
      <c r="F382" s="30">
        <f>VLOOKUP($B382,'רביות שנתיות'!B:I,7)</f>
        <v>0</v>
      </c>
      <c r="G382" s="29">
        <f t="shared" si="10"/>
        <v>0</v>
      </c>
    </row>
    <row r="383" spans="2:7">
      <c r="B383" s="1">
        <v>33254</v>
      </c>
      <c r="C383" s="30">
        <f>VLOOKUP(B383,'רביות שנתיות'!B:C,2)</f>
        <v>8</v>
      </c>
      <c r="D383" s="29">
        <f t="shared" si="11"/>
        <v>2.1073004751070989E-4</v>
      </c>
      <c r="F383" s="30">
        <f>VLOOKUP($B383,'רביות שנתיות'!B:I,7)</f>
        <v>0</v>
      </c>
      <c r="G383" s="29">
        <f t="shared" si="10"/>
        <v>0</v>
      </c>
    </row>
    <row r="384" spans="2:7">
      <c r="B384" s="1">
        <v>33255</v>
      </c>
      <c r="C384" s="30">
        <f>VLOOKUP(B384,'רביות שנתיות'!B:C,2)</f>
        <v>8</v>
      </c>
      <c r="D384" s="29">
        <f t="shared" si="11"/>
        <v>2.1073004751070989E-4</v>
      </c>
      <c r="F384" s="30">
        <f>VLOOKUP($B384,'רביות שנתיות'!B:I,7)</f>
        <v>0</v>
      </c>
      <c r="G384" s="29">
        <f t="shared" si="10"/>
        <v>0</v>
      </c>
    </row>
    <row r="385" spans="2:7">
      <c r="B385" s="1">
        <v>33256</v>
      </c>
      <c r="C385" s="30">
        <f>VLOOKUP(B385,'רביות שנתיות'!B:C,2)</f>
        <v>8</v>
      </c>
      <c r="D385" s="29">
        <f t="shared" si="11"/>
        <v>2.1073004751070989E-4</v>
      </c>
      <c r="F385" s="30">
        <f>VLOOKUP($B385,'רביות שנתיות'!B:I,7)</f>
        <v>0</v>
      </c>
      <c r="G385" s="29">
        <f t="shared" si="10"/>
        <v>0</v>
      </c>
    </row>
    <row r="386" spans="2:7">
      <c r="B386" s="1">
        <v>33257</v>
      </c>
      <c r="C386" s="30">
        <f>VLOOKUP(B386,'רביות שנתיות'!B:C,2)</f>
        <v>8</v>
      </c>
      <c r="D386" s="29">
        <f t="shared" si="11"/>
        <v>2.1073004751070989E-4</v>
      </c>
      <c r="F386" s="30">
        <f>VLOOKUP($B386,'רביות שנתיות'!B:I,7)</f>
        <v>0</v>
      </c>
      <c r="G386" s="29">
        <f t="shared" si="10"/>
        <v>0</v>
      </c>
    </row>
    <row r="387" spans="2:7">
      <c r="B387" s="1">
        <v>33258</v>
      </c>
      <c r="C387" s="30">
        <f>VLOOKUP(B387,'רביות שנתיות'!B:C,2)</f>
        <v>8</v>
      </c>
      <c r="D387" s="29">
        <f t="shared" si="11"/>
        <v>2.1073004751070989E-4</v>
      </c>
      <c r="F387" s="30">
        <f>VLOOKUP($B387,'רביות שנתיות'!B:I,7)</f>
        <v>0</v>
      </c>
      <c r="G387" s="29">
        <f t="shared" si="10"/>
        <v>0</v>
      </c>
    </row>
    <row r="388" spans="2:7">
      <c r="B388" s="1">
        <v>33259</v>
      </c>
      <c r="C388" s="30">
        <f>VLOOKUP(B388,'רביות שנתיות'!B:C,2)</f>
        <v>8</v>
      </c>
      <c r="D388" s="29">
        <f t="shared" si="11"/>
        <v>2.1073004751070989E-4</v>
      </c>
      <c r="F388" s="30">
        <f>VLOOKUP($B388,'רביות שנתיות'!B:I,7)</f>
        <v>0</v>
      </c>
      <c r="G388" s="29">
        <f t="shared" ref="G388:G451" si="12">(1+F388/100)^(1/365)-1</f>
        <v>0</v>
      </c>
    </row>
    <row r="389" spans="2:7">
      <c r="B389" s="1">
        <v>33260</v>
      </c>
      <c r="C389" s="30">
        <f>VLOOKUP(B389,'רביות שנתיות'!B:C,2)</f>
        <v>8</v>
      </c>
      <c r="D389" s="29">
        <f t="shared" ref="D389:D452" si="13">(1+C389/100)^(1/365.25)-1</f>
        <v>2.1073004751070989E-4</v>
      </c>
      <c r="F389" s="30">
        <f>VLOOKUP($B389,'רביות שנתיות'!B:I,7)</f>
        <v>0</v>
      </c>
      <c r="G389" s="29">
        <f t="shared" si="12"/>
        <v>0</v>
      </c>
    </row>
    <row r="390" spans="2:7">
      <c r="B390" s="1">
        <v>33261</v>
      </c>
      <c r="C390" s="30">
        <f>VLOOKUP(B390,'רביות שנתיות'!B:C,2)</f>
        <v>8</v>
      </c>
      <c r="D390" s="29">
        <f t="shared" si="13"/>
        <v>2.1073004751070989E-4</v>
      </c>
      <c r="F390" s="30">
        <f>VLOOKUP($B390,'רביות שנתיות'!B:I,7)</f>
        <v>0</v>
      </c>
      <c r="G390" s="29">
        <f t="shared" si="12"/>
        <v>0</v>
      </c>
    </row>
    <row r="391" spans="2:7">
      <c r="B391" s="1">
        <v>33262</v>
      </c>
      <c r="C391" s="30">
        <f>VLOOKUP(B391,'רביות שנתיות'!B:C,2)</f>
        <v>8</v>
      </c>
      <c r="D391" s="29">
        <f t="shared" si="13"/>
        <v>2.1073004751070989E-4</v>
      </c>
      <c r="F391" s="30">
        <f>VLOOKUP($B391,'רביות שנתיות'!B:I,7)</f>
        <v>0</v>
      </c>
      <c r="G391" s="29">
        <f t="shared" si="12"/>
        <v>0</v>
      </c>
    </row>
    <row r="392" spans="2:7">
      <c r="B392" s="1">
        <v>33263</v>
      </c>
      <c r="C392" s="30">
        <f>VLOOKUP(B392,'רביות שנתיות'!B:C,2)</f>
        <v>8</v>
      </c>
      <c r="D392" s="29">
        <f t="shared" si="13"/>
        <v>2.1073004751070989E-4</v>
      </c>
      <c r="F392" s="30">
        <f>VLOOKUP($B392,'רביות שנתיות'!B:I,7)</f>
        <v>0</v>
      </c>
      <c r="G392" s="29">
        <f t="shared" si="12"/>
        <v>0</v>
      </c>
    </row>
    <row r="393" spans="2:7">
      <c r="B393" s="1">
        <v>33264</v>
      </c>
      <c r="C393" s="30">
        <f>VLOOKUP(B393,'רביות שנתיות'!B:C,2)</f>
        <v>8</v>
      </c>
      <c r="D393" s="29">
        <f t="shared" si="13"/>
        <v>2.1073004751070989E-4</v>
      </c>
      <c r="F393" s="30">
        <f>VLOOKUP($B393,'רביות שנתיות'!B:I,7)</f>
        <v>0</v>
      </c>
      <c r="G393" s="29">
        <f t="shared" si="12"/>
        <v>0</v>
      </c>
    </row>
    <row r="394" spans="2:7">
      <c r="B394" s="1">
        <v>33265</v>
      </c>
      <c r="C394" s="30">
        <f>VLOOKUP(B394,'רביות שנתיות'!B:C,2)</f>
        <v>8</v>
      </c>
      <c r="D394" s="29">
        <f t="shared" si="13"/>
        <v>2.1073004751070989E-4</v>
      </c>
      <c r="F394" s="30">
        <f>VLOOKUP($B394,'רביות שנתיות'!B:I,7)</f>
        <v>0</v>
      </c>
      <c r="G394" s="29">
        <f t="shared" si="12"/>
        <v>0</v>
      </c>
    </row>
    <row r="395" spans="2:7">
      <c r="B395" s="1">
        <v>33266</v>
      </c>
      <c r="C395" s="30">
        <f>VLOOKUP(B395,'רביות שנתיות'!B:C,2)</f>
        <v>8</v>
      </c>
      <c r="D395" s="29">
        <f t="shared" si="13"/>
        <v>2.1073004751070989E-4</v>
      </c>
      <c r="F395" s="30">
        <f>VLOOKUP($B395,'רביות שנתיות'!B:I,7)</f>
        <v>0</v>
      </c>
      <c r="G395" s="29">
        <f t="shared" si="12"/>
        <v>0</v>
      </c>
    </row>
    <row r="396" spans="2:7">
      <c r="B396" s="1">
        <v>33267</v>
      </c>
      <c r="C396" s="30">
        <f>VLOOKUP(B396,'רביות שנתיות'!B:C,2)</f>
        <v>8</v>
      </c>
      <c r="D396" s="29">
        <f t="shared" si="13"/>
        <v>2.1073004751070989E-4</v>
      </c>
      <c r="F396" s="30">
        <f>VLOOKUP($B396,'רביות שנתיות'!B:I,7)</f>
        <v>0</v>
      </c>
      <c r="G396" s="29">
        <f t="shared" si="12"/>
        <v>0</v>
      </c>
    </row>
    <row r="397" spans="2:7">
      <c r="B397" s="1">
        <v>33268</v>
      </c>
      <c r="C397" s="30">
        <f>VLOOKUP(B397,'רביות שנתיות'!B:C,2)</f>
        <v>8</v>
      </c>
      <c r="D397" s="29">
        <f t="shared" si="13"/>
        <v>2.1073004751070989E-4</v>
      </c>
      <c r="F397" s="30">
        <f>VLOOKUP($B397,'רביות שנתיות'!B:I,7)</f>
        <v>0</v>
      </c>
      <c r="G397" s="29">
        <f t="shared" si="12"/>
        <v>0</v>
      </c>
    </row>
    <row r="398" spans="2:7">
      <c r="B398" s="1">
        <v>33269</v>
      </c>
      <c r="C398" s="30">
        <f>VLOOKUP(B398,'רביות שנתיות'!B:C,2)</f>
        <v>8</v>
      </c>
      <c r="D398" s="29">
        <f t="shared" si="13"/>
        <v>2.1073004751070989E-4</v>
      </c>
      <c r="F398" s="30">
        <f>VLOOKUP($B398,'רביות שנתיות'!B:I,7)</f>
        <v>0</v>
      </c>
      <c r="G398" s="29">
        <f t="shared" si="12"/>
        <v>0</v>
      </c>
    </row>
    <row r="399" spans="2:7">
      <c r="B399" s="1">
        <v>33270</v>
      </c>
      <c r="C399" s="30">
        <f>VLOOKUP(B399,'רביות שנתיות'!B:C,2)</f>
        <v>8</v>
      </c>
      <c r="D399" s="29">
        <f t="shared" si="13"/>
        <v>2.1073004751070989E-4</v>
      </c>
      <c r="F399" s="30">
        <f>VLOOKUP($B399,'רביות שנתיות'!B:I,7)</f>
        <v>0</v>
      </c>
      <c r="G399" s="29">
        <f t="shared" si="12"/>
        <v>0</v>
      </c>
    </row>
    <row r="400" spans="2:7">
      <c r="B400" s="1">
        <v>33271</v>
      </c>
      <c r="C400" s="30">
        <f>VLOOKUP(B400,'רביות שנתיות'!B:C,2)</f>
        <v>8</v>
      </c>
      <c r="D400" s="29">
        <f t="shared" si="13"/>
        <v>2.1073004751070989E-4</v>
      </c>
      <c r="F400" s="30">
        <f>VLOOKUP($B400,'רביות שנתיות'!B:I,7)</f>
        <v>0</v>
      </c>
      <c r="G400" s="29">
        <f t="shared" si="12"/>
        <v>0</v>
      </c>
    </row>
    <row r="401" spans="2:7">
      <c r="B401" s="1">
        <v>33272</v>
      </c>
      <c r="C401" s="30">
        <f>VLOOKUP(B401,'רביות שנתיות'!B:C,2)</f>
        <v>8</v>
      </c>
      <c r="D401" s="29">
        <f t="shared" si="13"/>
        <v>2.1073004751070989E-4</v>
      </c>
      <c r="F401" s="30">
        <f>VLOOKUP($B401,'רביות שנתיות'!B:I,7)</f>
        <v>0</v>
      </c>
      <c r="G401" s="29">
        <f t="shared" si="12"/>
        <v>0</v>
      </c>
    </row>
    <row r="402" spans="2:7">
      <c r="B402" s="1">
        <v>33273</v>
      </c>
      <c r="C402" s="30">
        <f>VLOOKUP(B402,'רביות שנתיות'!B:C,2)</f>
        <v>8</v>
      </c>
      <c r="D402" s="29">
        <f t="shared" si="13"/>
        <v>2.1073004751070989E-4</v>
      </c>
      <c r="F402" s="30">
        <f>VLOOKUP($B402,'רביות שנתיות'!B:I,7)</f>
        <v>0</v>
      </c>
      <c r="G402" s="29">
        <f t="shared" si="12"/>
        <v>0</v>
      </c>
    </row>
    <row r="403" spans="2:7">
      <c r="B403" s="1">
        <v>33274</v>
      </c>
      <c r="C403" s="30">
        <f>VLOOKUP(B403,'רביות שנתיות'!B:C,2)</f>
        <v>8</v>
      </c>
      <c r="D403" s="29">
        <f t="shared" si="13"/>
        <v>2.1073004751070989E-4</v>
      </c>
      <c r="F403" s="30">
        <f>VLOOKUP($B403,'רביות שנתיות'!B:I,7)</f>
        <v>0</v>
      </c>
      <c r="G403" s="29">
        <f t="shared" si="12"/>
        <v>0</v>
      </c>
    </row>
    <row r="404" spans="2:7">
      <c r="B404" s="1">
        <v>33275</v>
      </c>
      <c r="C404" s="30">
        <f>VLOOKUP(B404,'רביות שנתיות'!B:C,2)</f>
        <v>8</v>
      </c>
      <c r="D404" s="29">
        <f t="shared" si="13"/>
        <v>2.1073004751070989E-4</v>
      </c>
      <c r="F404" s="30">
        <f>VLOOKUP($B404,'רביות שנתיות'!B:I,7)</f>
        <v>0</v>
      </c>
      <c r="G404" s="29">
        <f t="shared" si="12"/>
        <v>0</v>
      </c>
    </row>
    <row r="405" spans="2:7">
      <c r="B405" s="1">
        <v>33276</v>
      </c>
      <c r="C405" s="30">
        <f>VLOOKUP(B405,'רביות שנתיות'!B:C,2)</f>
        <v>8</v>
      </c>
      <c r="D405" s="29">
        <f t="shared" si="13"/>
        <v>2.1073004751070989E-4</v>
      </c>
      <c r="F405" s="30">
        <f>VLOOKUP($B405,'רביות שנתיות'!B:I,7)</f>
        <v>0</v>
      </c>
      <c r="G405" s="29">
        <f t="shared" si="12"/>
        <v>0</v>
      </c>
    </row>
    <row r="406" spans="2:7">
      <c r="B406" s="1">
        <v>33277</v>
      </c>
      <c r="C406" s="30">
        <f>VLOOKUP(B406,'רביות שנתיות'!B:C,2)</f>
        <v>8</v>
      </c>
      <c r="D406" s="29">
        <f t="shared" si="13"/>
        <v>2.1073004751070989E-4</v>
      </c>
      <c r="F406" s="30">
        <f>VLOOKUP($B406,'רביות שנתיות'!B:I,7)</f>
        <v>0</v>
      </c>
      <c r="G406" s="29">
        <f t="shared" si="12"/>
        <v>0</v>
      </c>
    </row>
    <row r="407" spans="2:7">
      <c r="B407" s="1">
        <v>33278</v>
      </c>
      <c r="C407" s="30">
        <f>VLOOKUP(B407,'רביות שנתיות'!B:C,2)</f>
        <v>8</v>
      </c>
      <c r="D407" s="29">
        <f t="shared" si="13"/>
        <v>2.1073004751070989E-4</v>
      </c>
      <c r="F407" s="30">
        <f>VLOOKUP($B407,'רביות שנתיות'!B:I,7)</f>
        <v>0</v>
      </c>
      <c r="G407" s="29">
        <f t="shared" si="12"/>
        <v>0</v>
      </c>
    </row>
    <row r="408" spans="2:7">
      <c r="B408" s="1">
        <v>33279</v>
      </c>
      <c r="C408" s="30">
        <f>VLOOKUP(B408,'רביות שנתיות'!B:C,2)</f>
        <v>8</v>
      </c>
      <c r="D408" s="29">
        <f t="shared" si="13"/>
        <v>2.1073004751070989E-4</v>
      </c>
      <c r="F408" s="30">
        <f>VLOOKUP($B408,'רביות שנתיות'!B:I,7)</f>
        <v>0</v>
      </c>
      <c r="G408" s="29">
        <f t="shared" si="12"/>
        <v>0</v>
      </c>
    </row>
    <row r="409" spans="2:7">
      <c r="B409" s="1">
        <v>33280</v>
      </c>
      <c r="C409" s="30">
        <f>VLOOKUP(B409,'רביות שנתיות'!B:C,2)</f>
        <v>8</v>
      </c>
      <c r="D409" s="29">
        <f t="shared" si="13"/>
        <v>2.1073004751070989E-4</v>
      </c>
      <c r="F409" s="30">
        <f>VLOOKUP($B409,'רביות שנתיות'!B:I,7)</f>
        <v>0</v>
      </c>
      <c r="G409" s="29">
        <f t="shared" si="12"/>
        <v>0</v>
      </c>
    </row>
    <row r="410" spans="2:7">
      <c r="B410" s="1">
        <v>33281</v>
      </c>
      <c r="C410" s="30">
        <f>VLOOKUP(B410,'רביות שנתיות'!B:C,2)</f>
        <v>8</v>
      </c>
      <c r="D410" s="29">
        <f t="shared" si="13"/>
        <v>2.1073004751070989E-4</v>
      </c>
      <c r="F410" s="30">
        <f>VLOOKUP($B410,'רביות שנתיות'!B:I,7)</f>
        <v>0</v>
      </c>
      <c r="G410" s="29">
        <f t="shared" si="12"/>
        <v>0</v>
      </c>
    </row>
    <row r="411" spans="2:7">
      <c r="B411" s="1">
        <v>33282</v>
      </c>
      <c r="C411" s="30">
        <f>VLOOKUP(B411,'רביות שנתיות'!B:C,2)</f>
        <v>8</v>
      </c>
      <c r="D411" s="29">
        <f t="shared" si="13"/>
        <v>2.1073004751070989E-4</v>
      </c>
      <c r="F411" s="30">
        <f>VLOOKUP($B411,'רביות שנתיות'!B:I,7)</f>
        <v>0</v>
      </c>
      <c r="G411" s="29">
        <f t="shared" si="12"/>
        <v>0</v>
      </c>
    </row>
    <row r="412" spans="2:7">
      <c r="B412" s="1">
        <v>33283</v>
      </c>
      <c r="C412" s="30">
        <f>VLOOKUP(B412,'רביות שנתיות'!B:C,2)</f>
        <v>8</v>
      </c>
      <c r="D412" s="29">
        <f t="shared" si="13"/>
        <v>2.1073004751070989E-4</v>
      </c>
      <c r="F412" s="30">
        <f>VLOOKUP($B412,'רביות שנתיות'!B:I,7)</f>
        <v>0</v>
      </c>
      <c r="G412" s="29">
        <f t="shared" si="12"/>
        <v>0</v>
      </c>
    </row>
    <row r="413" spans="2:7">
      <c r="B413" s="1">
        <v>33284</v>
      </c>
      <c r="C413" s="30">
        <f>VLOOKUP(B413,'רביות שנתיות'!B:C,2)</f>
        <v>8</v>
      </c>
      <c r="D413" s="29">
        <f t="shared" si="13"/>
        <v>2.1073004751070989E-4</v>
      </c>
      <c r="F413" s="30">
        <f>VLOOKUP($B413,'רביות שנתיות'!B:I,7)</f>
        <v>0</v>
      </c>
      <c r="G413" s="29">
        <f t="shared" si="12"/>
        <v>0</v>
      </c>
    </row>
    <row r="414" spans="2:7">
      <c r="B414" s="1">
        <v>33285</v>
      </c>
      <c r="C414" s="30">
        <f>VLOOKUP(B414,'רביות שנתיות'!B:C,2)</f>
        <v>8</v>
      </c>
      <c r="D414" s="29">
        <f t="shared" si="13"/>
        <v>2.1073004751070989E-4</v>
      </c>
      <c r="F414" s="30">
        <f>VLOOKUP($B414,'רביות שנתיות'!B:I,7)</f>
        <v>0</v>
      </c>
      <c r="G414" s="29">
        <f t="shared" si="12"/>
        <v>0</v>
      </c>
    </row>
    <row r="415" spans="2:7">
      <c r="B415" s="1">
        <v>33286</v>
      </c>
      <c r="C415" s="30">
        <f>VLOOKUP(B415,'רביות שנתיות'!B:C,2)</f>
        <v>8</v>
      </c>
      <c r="D415" s="29">
        <f t="shared" si="13"/>
        <v>2.1073004751070989E-4</v>
      </c>
      <c r="F415" s="30">
        <f>VLOOKUP($B415,'רביות שנתיות'!B:I,7)</f>
        <v>0</v>
      </c>
      <c r="G415" s="29">
        <f t="shared" si="12"/>
        <v>0</v>
      </c>
    </row>
    <row r="416" spans="2:7">
      <c r="B416" s="1">
        <v>33287</v>
      </c>
      <c r="C416" s="30">
        <f>VLOOKUP(B416,'רביות שנתיות'!B:C,2)</f>
        <v>8</v>
      </c>
      <c r="D416" s="29">
        <f t="shared" si="13"/>
        <v>2.1073004751070989E-4</v>
      </c>
      <c r="F416" s="30">
        <f>VLOOKUP($B416,'רביות שנתיות'!B:I,7)</f>
        <v>0</v>
      </c>
      <c r="G416" s="29">
        <f t="shared" si="12"/>
        <v>0</v>
      </c>
    </row>
    <row r="417" spans="2:7">
      <c r="B417" s="1">
        <v>33288</v>
      </c>
      <c r="C417" s="30">
        <f>VLOOKUP(B417,'רביות שנתיות'!B:C,2)</f>
        <v>8</v>
      </c>
      <c r="D417" s="29">
        <f t="shared" si="13"/>
        <v>2.1073004751070989E-4</v>
      </c>
      <c r="F417" s="30">
        <f>VLOOKUP($B417,'רביות שנתיות'!B:I,7)</f>
        <v>0</v>
      </c>
      <c r="G417" s="29">
        <f t="shared" si="12"/>
        <v>0</v>
      </c>
    </row>
    <row r="418" spans="2:7">
      <c r="B418" s="1">
        <v>33289</v>
      </c>
      <c r="C418" s="30">
        <f>VLOOKUP(B418,'רביות שנתיות'!B:C,2)</f>
        <v>8</v>
      </c>
      <c r="D418" s="29">
        <f t="shared" si="13"/>
        <v>2.1073004751070989E-4</v>
      </c>
      <c r="F418" s="30">
        <f>VLOOKUP($B418,'רביות שנתיות'!B:I,7)</f>
        <v>0</v>
      </c>
      <c r="G418" s="29">
        <f t="shared" si="12"/>
        <v>0</v>
      </c>
    </row>
    <row r="419" spans="2:7">
      <c r="B419" s="1">
        <v>33290</v>
      </c>
      <c r="C419" s="30">
        <f>VLOOKUP(B419,'רביות שנתיות'!B:C,2)</f>
        <v>8</v>
      </c>
      <c r="D419" s="29">
        <f t="shared" si="13"/>
        <v>2.1073004751070989E-4</v>
      </c>
      <c r="F419" s="30">
        <f>VLOOKUP($B419,'רביות שנתיות'!B:I,7)</f>
        <v>0</v>
      </c>
      <c r="G419" s="29">
        <f t="shared" si="12"/>
        <v>0</v>
      </c>
    </row>
    <row r="420" spans="2:7">
      <c r="B420" s="1">
        <v>33291</v>
      </c>
      <c r="C420" s="30">
        <f>VLOOKUP(B420,'רביות שנתיות'!B:C,2)</f>
        <v>8</v>
      </c>
      <c r="D420" s="29">
        <f t="shared" si="13"/>
        <v>2.1073004751070989E-4</v>
      </c>
      <c r="F420" s="30">
        <f>VLOOKUP($B420,'רביות שנתיות'!B:I,7)</f>
        <v>0</v>
      </c>
      <c r="G420" s="29">
        <f t="shared" si="12"/>
        <v>0</v>
      </c>
    </row>
    <row r="421" spans="2:7">
      <c r="B421" s="1">
        <v>33292</v>
      </c>
      <c r="C421" s="30">
        <f>VLOOKUP(B421,'רביות שנתיות'!B:C,2)</f>
        <v>8</v>
      </c>
      <c r="D421" s="29">
        <f t="shared" si="13"/>
        <v>2.1073004751070989E-4</v>
      </c>
      <c r="F421" s="30">
        <f>VLOOKUP($B421,'רביות שנתיות'!B:I,7)</f>
        <v>0</v>
      </c>
      <c r="G421" s="29">
        <f t="shared" si="12"/>
        <v>0</v>
      </c>
    </row>
    <row r="422" spans="2:7">
      <c r="B422" s="1">
        <v>33293</v>
      </c>
      <c r="C422" s="30">
        <f>VLOOKUP(B422,'רביות שנתיות'!B:C,2)</f>
        <v>8</v>
      </c>
      <c r="D422" s="29">
        <f t="shared" si="13"/>
        <v>2.1073004751070989E-4</v>
      </c>
      <c r="F422" s="30">
        <f>VLOOKUP($B422,'רביות שנתיות'!B:I,7)</f>
        <v>0</v>
      </c>
      <c r="G422" s="29">
        <f t="shared" si="12"/>
        <v>0</v>
      </c>
    </row>
    <row r="423" spans="2:7">
      <c r="B423" s="1">
        <v>33294</v>
      </c>
      <c r="C423" s="30">
        <f>VLOOKUP(B423,'רביות שנתיות'!B:C,2)</f>
        <v>8</v>
      </c>
      <c r="D423" s="29">
        <f t="shared" si="13"/>
        <v>2.1073004751070989E-4</v>
      </c>
      <c r="F423" s="30">
        <f>VLOOKUP($B423,'רביות שנתיות'!B:I,7)</f>
        <v>0</v>
      </c>
      <c r="G423" s="29">
        <f t="shared" si="12"/>
        <v>0</v>
      </c>
    </row>
    <row r="424" spans="2:7">
      <c r="B424" s="1">
        <v>33295</v>
      </c>
      <c r="C424" s="30">
        <f>VLOOKUP(B424,'רביות שנתיות'!B:C,2)</f>
        <v>8</v>
      </c>
      <c r="D424" s="29">
        <f t="shared" si="13"/>
        <v>2.1073004751070989E-4</v>
      </c>
      <c r="F424" s="30">
        <f>VLOOKUP($B424,'רביות שנתיות'!B:I,7)</f>
        <v>0</v>
      </c>
      <c r="G424" s="29">
        <f t="shared" si="12"/>
        <v>0</v>
      </c>
    </row>
    <row r="425" spans="2:7">
      <c r="B425" s="1">
        <v>33296</v>
      </c>
      <c r="C425" s="30">
        <f>VLOOKUP(B425,'רביות שנתיות'!B:C,2)</f>
        <v>8</v>
      </c>
      <c r="D425" s="29">
        <f t="shared" si="13"/>
        <v>2.1073004751070989E-4</v>
      </c>
      <c r="F425" s="30">
        <f>VLOOKUP($B425,'רביות שנתיות'!B:I,7)</f>
        <v>0</v>
      </c>
      <c r="G425" s="29">
        <f t="shared" si="12"/>
        <v>0</v>
      </c>
    </row>
    <row r="426" spans="2:7">
      <c r="B426" s="1">
        <v>33297</v>
      </c>
      <c r="C426" s="30">
        <f>VLOOKUP(B426,'רביות שנתיות'!B:C,2)</f>
        <v>8</v>
      </c>
      <c r="D426" s="29">
        <f t="shared" si="13"/>
        <v>2.1073004751070989E-4</v>
      </c>
      <c r="F426" s="30">
        <f>VLOOKUP($B426,'רביות שנתיות'!B:I,7)</f>
        <v>0</v>
      </c>
      <c r="G426" s="29">
        <f t="shared" si="12"/>
        <v>0</v>
      </c>
    </row>
    <row r="427" spans="2:7">
      <c r="B427" s="1">
        <v>33298</v>
      </c>
      <c r="C427" s="30">
        <f>VLOOKUP(B427,'רביות שנתיות'!B:C,2)</f>
        <v>8</v>
      </c>
      <c r="D427" s="29">
        <f t="shared" si="13"/>
        <v>2.1073004751070989E-4</v>
      </c>
      <c r="F427" s="30">
        <f>VLOOKUP($B427,'רביות שנתיות'!B:I,7)</f>
        <v>0</v>
      </c>
      <c r="G427" s="29">
        <f t="shared" si="12"/>
        <v>0</v>
      </c>
    </row>
    <row r="428" spans="2:7">
      <c r="B428" s="1">
        <v>33299</v>
      </c>
      <c r="C428" s="30">
        <f>VLOOKUP(B428,'רביות שנתיות'!B:C,2)</f>
        <v>8</v>
      </c>
      <c r="D428" s="29">
        <f t="shared" si="13"/>
        <v>2.1073004751070989E-4</v>
      </c>
      <c r="F428" s="30">
        <f>VLOOKUP($B428,'רביות שנתיות'!B:I,7)</f>
        <v>0</v>
      </c>
      <c r="G428" s="29">
        <f t="shared" si="12"/>
        <v>0</v>
      </c>
    </row>
    <row r="429" spans="2:7">
      <c r="B429" s="1">
        <v>33300</v>
      </c>
      <c r="C429" s="30">
        <f>VLOOKUP(B429,'רביות שנתיות'!B:C,2)</f>
        <v>8</v>
      </c>
      <c r="D429" s="29">
        <f t="shared" si="13"/>
        <v>2.1073004751070989E-4</v>
      </c>
      <c r="F429" s="30">
        <f>VLOOKUP($B429,'רביות שנתיות'!B:I,7)</f>
        <v>0</v>
      </c>
      <c r="G429" s="29">
        <f t="shared" si="12"/>
        <v>0</v>
      </c>
    </row>
    <row r="430" spans="2:7">
      <c r="B430" s="1">
        <v>33301</v>
      </c>
      <c r="C430" s="30">
        <f>VLOOKUP(B430,'רביות שנתיות'!B:C,2)</f>
        <v>8</v>
      </c>
      <c r="D430" s="29">
        <f t="shared" si="13"/>
        <v>2.1073004751070989E-4</v>
      </c>
      <c r="F430" s="30">
        <f>VLOOKUP($B430,'רביות שנתיות'!B:I,7)</f>
        <v>0</v>
      </c>
      <c r="G430" s="29">
        <f t="shared" si="12"/>
        <v>0</v>
      </c>
    </row>
    <row r="431" spans="2:7">
      <c r="B431" s="1">
        <v>33302</v>
      </c>
      <c r="C431" s="30">
        <f>VLOOKUP(B431,'רביות שנתיות'!B:C,2)</f>
        <v>8</v>
      </c>
      <c r="D431" s="29">
        <f t="shared" si="13"/>
        <v>2.1073004751070989E-4</v>
      </c>
      <c r="F431" s="30">
        <f>VLOOKUP($B431,'רביות שנתיות'!B:I,7)</f>
        <v>0</v>
      </c>
      <c r="G431" s="29">
        <f t="shared" si="12"/>
        <v>0</v>
      </c>
    </row>
    <row r="432" spans="2:7">
      <c r="B432" s="1">
        <v>33303</v>
      </c>
      <c r="C432" s="30">
        <f>VLOOKUP(B432,'רביות שנתיות'!B:C,2)</f>
        <v>8</v>
      </c>
      <c r="D432" s="29">
        <f t="shared" si="13"/>
        <v>2.1073004751070989E-4</v>
      </c>
      <c r="F432" s="30">
        <f>VLOOKUP($B432,'רביות שנתיות'!B:I,7)</f>
        <v>0</v>
      </c>
      <c r="G432" s="29">
        <f t="shared" si="12"/>
        <v>0</v>
      </c>
    </row>
    <row r="433" spans="2:7">
      <c r="B433" s="1">
        <v>33304</v>
      </c>
      <c r="C433" s="30">
        <f>VLOOKUP(B433,'רביות שנתיות'!B:C,2)</f>
        <v>8</v>
      </c>
      <c r="D433" s="29">
        <f t="shared" si="13"/>
        <v>2.1073004751070989E-4</v>
      </c>
      <c r="F433" s="30">
        <f>VLOOKUP($B433,'רביות שנתיות'!B:I,7)</f>
        <v>0</v>
      </c>
      <c r="G433" s="29">
        <f t="shared" si="12"/>
        <v>0</v>
      </c>
    </row>
    <row r="434" spans="2:7">
      <c r="B434" s="1">
        <v>33305</v>
      </c>
      <c r="C434" s="30">
        <f>VLOOKUP(B434,'רביות שנתיות'!B:C,2)</f>
        <v>8</v>
      </c>
      <c r="D434" s="29">
        <f t="shared" si="13"/>
        <v>2.1073004751070989E-4</v>
      </c>
      <c r="F434" s="30">
        <f>VLOOKUP($B434,'רביות שנתיות'!B:I,7)</f>
        <v>0</v>
      </c>
      <c r="G434" s="29">
        <f t="shared" si="12"/>
        <v>0</v>
      </c>
    </row>
    <row r="435" spans="2:7">
      <c r="B435" s="1">
        <v>33306</v>
      </c>
      <c r="C435" s="30">
        <f>VLOOKUP(B435,'רביות שנתיות'!B:C,2)</f>
        <v>8</v>
      </c>
      <c r="D435" s="29">
        <f t="shared" si="13"/>
        <v>2.1073004751070989E-4</v>
      </c>
      <c r="F435" s="30">
        <f>VLOOKUP($B435,'רביות שנתיות'!B:I,7)</f>
        <v>0</v>
      </c>
      <c r="G435" s="29">
        <f t="shared" si="12"/>
        <v>0</v>
      </c>
    </row>
    <row r="436" spans="2:7">
      <c r="B436" s="1">
        <v>33307</v>
      </c>
      <c r="C436" s="30">
        <f>VLOOKUP(B436,'רביות שנתיות'!B:C,2)</f>
        <v>8</v>
      </c>
      <c r="D436" s="29">
        <f t="shared" si="13"/>
        <v>2.1073004751070989E-4</v>
      </c>
      <c r="F436" s="30">
        <f>VLOOKUP($B436,'רביות שנתיות'!B:I,7)</f>
        <v>0</v>
      </c>
      <c r="G436" s="29">
        <f t="shared" si="12"/>
        <v>0</v>
      </c>
    </row>
    <row r="437" spans="2:7">
      <c r="B437" s="1">
        <v>33308</v>
      </c>
      <c r="C437" s="30">
        <f>VLOOKUP(B437,'רביות שנתיות'!B:C,2)</f>
        <v>8</v>
      </c>
      <c r="D437" s="29">
        <f t="shared" si="13"/>
        <v>2.1073004751070989E-4</v>
      </c>
      <c r="F437" s="30">
        <f>VLOOKUP($B437,'רביות שנתיות'!B:I,7)</f>
        <v>0</v>
      </c>
      <c r="G437" s="29">
        <f t="shared" si="12"/>
        <v>0</v>
      </c>
    </row>
    <row r="438" spans="2:7">
      <c r="B438" s="1">
        <v>33309</v>
      </c>
      <c r="C438" s="30">
        <f>VLOOKUP(B438,'רביות שנתיות'!B:C,2)</f>
        <v>8</v>
      </c>
      <c r="D438" s="29">
        <f t="shared" si="13"/>
        <v>2.1073004751070989E-4</v>
      </c>
      <c r="F438" s="30">
        <f>VLOOKUP($B438,'רביות שנתיות'!B:I,7)</f>
        <v>0</v>
      </c>
      <c r="G438" s="29">
        <f t="shared" si="12"/>
        <v>0</v>
      </c>
    </row>
    <row r="439" spans="2:7">
      <c r="B439" s="1">
        <v>33310</v>
      </c>
      <c r="C439" s="30">
        <f>VLOOKUP(B439,'רביות שנתיות'!B:C,2)</f>
        <v>8</v>
      </c>
      <c r="D439" s="29">
        <f t="shared" si="13"/>
        <v>2.1073004751070989E-4</v>
      </c>
      <c r="F439" s="30">
        <f>VLOOKUP($B439,'רביות שנתיות'!B:I,7)</f>
        <v>0</v>
      </c>
      <c r="G439" s="29">
        <f t="shared" si="12"/>
        <v>0</v>
      </c>
    </row>
    <row r="440" spans="2:7">
      <c r="B440" s="1">
        <v>33311</v>
      </c>
      <c r="C440" s="30">
        <f>VLOOKUP(B440,'רביות שנתיות'!B:C,2)</f>
        <v>8</v>
      </c>
      <c r="D440" s="29">
        <f t="shared" si="13"/>
        <v>2.1073004751070989E-4</v>
      </c>
      <c r="F440" s="30">
        <f>VLOOKUP($B440,'רביות שנתיות'!B:I,7)</f>
        <v>0</v>
      </c>
      <c r="G440" s="29">
        <f t="shared" si="12"/>
        <v>0</v>
      </c>
    </row>
    <row r="441" spans="2:7">
      <c r="B441" s="1">
        <v>33312</v>
      </c>
      <c r="C441" s="30">
        <f>VLOOKUP(B441,'רביות שנתיות'!B:C,2)</f>
        <v>8</v>
      </c>
      <c r="D441" s="29">
        <f t="shared" si="13"/>
        <v>2.1073004751070989E-4</v>
      </c>
      <c r="F441" s="30">
        <f>VLOOKUP($B441,'רביות שנתיות'!B:I,7)</f>
        <v>0</v>
      </c>
      <c r="G441" s="29">
        <f t="shared" si="12"/>
        <v>0</v>
      </c>
    </row>
    <row r="442" spans="2:7">
      <c r="B442" s="1">
        <v>33313</v>
      </c>
      <c r="C442" s="30">
        <f>VLOOKUP(B442,'רביות שנתיות'!B:C,2)</f>
        <v>8</v>
      </c>
      <c r="D442" s="29">
        <f t="shared" si="13"/>
        <v>2.1073004751070989E-4</v>
      </c>
      <c r="F442" s="30">
        <f>VLOOKUP($B442,'רביות שנתיות'!B:I,7)</f>
        <v>0</v>
      </c>
      <c r="G442" s="29">
        <f t="shared" si="12"/>
        <v>0</v>
      </c>
    </row>
    <row r="443" spans="2:7">
      <c r="B443" s="1">
        <v>33314</v>
      </c>
      <c r="C443" s="30">
        <f>VLOOKUP(B443,'רביות שנתיות'!B:C,2)</f>
        <v>8</v>
      </c>
      <c r="D443" s="29">
        <f t="shared" si="13"/>
        <v>2.1073004751070989E-4</v>
      </c>
      <c r="F443" s="30">
        <f>VLOOKUP($B443,'רביות שנתיות'!B:I,7)</f>
        <v>0</v>
      </c>
      <c r="G443" s="29">
        <f t="shared" si="12"/>
        <v>0</v>
      </c>
    </row>
    <row r="444" spans="2:7">
      <c r="B444" s="1">
        <v>33315</v>
      </c>
      <c r="C444" s="30">
        <f>VLOOKUP(B444,'רביות שנתיות'!B:C,2)</f>
        <v>8</v>
      </c>
      <c r="D444" s="29">
        <f t="shared" si="13"/>
        <v>2.1073004751070989E-4</v>
      </c>
      <c r="F444" s="30">
        <f>VLOOKUP($B444,'רביות שנתיות'!B:I,7)</f>
        <v>0</v>
      </c>
      <c r="G444" s="29">
        <f t="shared" si="12"/>
        <v>0</v>
      </c>
    </row>
    <row r="445" spans="2:7">
      <c r="B445" s="1">
        <v>33316</v>
      </c>
      <c r="C445" s="30">
        <f>VLOOKUP(B445,'רביות שנתיות'!B:C,2)</f>
        <v>8</v>
      </c>
      <c r="D445" s="29">
        <f t="shared" si="13"/>
        <v>2.1073004751070989E-4</v>
      </c>
      <c r="F445" s="30">
        <f>VLOOKUP($B445,'רביות שנתיות'!B:I,7)</f>
        <v>0</v>
      </c>
      <c r="G445" s="29">
        <f t="shared" si="12"/>
        <v>0</v>
      </c>
    </row>
    <row r="446" spans="2:7">
      <c r="B446" s="1">
        <v>33317</v>
      </c>
      <c r="C446" s="30">
        <f>VLOOKUP(B446,'רביות שנתיות'!B:C,2)</f>
        <v>8</v>
      </c>
      <c r="D446" s="29">
        <f t="shared" si="13"/>
        <v>2.1073004751070989E-4</v>
      </c>
      <c r="F446" s="30">
        <f>VLOOKUP($B446,'רביות שנתיות'!B:I,7)</f>
        <v>0</v>
      </c>
      <c r="G446" s="29">
        <f t="shared" si="12"/>
        <v>0</v>
      </c>
    </row>
    <row r="447" spans="2:7">
      <c r="B447" s="1">
        <v>33318</v>
      </c>
      <c r="C447" s="30">
        <f>VLOOKUP(B447,'רביות שנתיות'!B:C,2)</f>
        <v>8</v>
      </c>
      <c r="D447" s="29">
        <f t="shared" si="13"/>
        <v>2.1073004751070989E-4</v>
      </c>
      <c r="F447" s="30">
        <f>VLOOKUP($B447,'רביות שנתיות'!B:I,7)</f>
        <v>0</v>
      </c>
      <c r="G447" s="29">
        <f t="shared" si="12"/>
        <v>0</v>
      </c>
    </row>
    <row r="448" spans="2:7">
      <c r="B448" s="1">
        <v>33319</v>
      </c>
      <c r="C448" s="30">
        <f>VLOOKUP(B448,'רביות שנתיות'!B:C,2)</f>
        <v>8</v>
      </c>
      <c r="D448" s="29">
        <f t="shared" si="13"/>
        <v>2.1073004751070989E-4</v>
      </c>
      <c r="F448" s="30">
        <f>VLOOKUP($B448,'רביות שנתיות'!B:I,7)</f>
        <v>0</v>
      </c>
      <c r="G448" s="29">
        <f t="shared" si="12"/>
        <v>0</v>
      </c>
    </row>
    <row r="449" spans="2:7">
      <c r="B449" s="1">
        <v>33320</v>
      </c>
      <c r="C449" s="30">
        <f>VLOOKUP(B449,'רביות שנתיות'!B:C,2)</f>
        <v>8</v>
      </c>
      <c r="D449" s="29">
        <f t="shared" si="13"/>
        <v>2.1073004751070989E-4</v>
      </c>
      <c r="F449" s="30">
        <f>VLOOKUP($B449,'רביות שנתיות'!B:I,7)</f>
        <v>0</v>
      </c>
      <c r="G449" s="29">
        <f t="shared" si="12"/>
        <v>0</v>
      </c>
    </row>
    <row r="450" spans="2:7">
      <c r="B450" s="1">
        <v>33321</v>
      </c>
      <c r="C450" s="30">
        <f>VLOOKUP(B450,'רביות שנתיות'!B:C,2)</f>
        <v>8</v>
      </c>
      <c r="D450" s="29">
        <f t="shared" si="13"/>
        <v>2.1073004751070989E-4</v>
      </c>
      <c r="F450" s="30">
        <f>VLOOKUP($B450,'רביות שנתיות'!B:I,7)</f>
        <v>0</v>
      </c>
      <c r="G450" s="29">
        <f t="shared" si="12"/>
        <v>0</v>
      </c>
    </row>
    <row r="451" spans="2:7">
      <c r="B451" s="1">
        <v>33322</v>
      </c>
      <c r="C451" s="30">
        <f>VLOOKUP(B451,'רביות שנתיות'!B:C,2)</f>
        <v>8</v>
      </c>
      <c r="D451" s="29">
        <f t="shared" si="13"/>
        <v>2.1073004751070989E-4</v>
      </c>
      <c r="F451" s="30">
        <f>VLOOKUP($B451,'רביות שנתיות'!B:I,7)</f>
        <v>0</v>
      </c>
      <c r="G451" s="29">
        <f t="shared" si="12"/>
        <v>0</v>
      </c>
    </row>
    <row r="452" spans="2:7">
      <c r="B452" s="1">
        <v>33323</v>
      </c>
      <c r="C452" s="30">
        <f>VLOOKUP(B452,'רביות שנתיות'!B:C,2)</f>
        <v>8</v>
      </c>
      <c r="D452" s="29">
        <f t="shared" si="13"/>
        <v>2.1073004751070989E-4</v>
      </c>
      <c r="F452" s="30">
        <f>VLOOKUP($B452,'רביות שנתיות'!B:I,7)</f>
        <v>0</v>
      </c>
      <c r="G452" s="29">
        <f t="shared" ref="G452:G515" si="14">(1+F452/100)^(1/365)-1</f>
        <v>0</v>
      </c>
    </row>
    <row r="453" spans="2:7">
      <c r="B453" s="1">
        <v>33324</v>
      </c>
      <c r="C453" s="30">
        <f>VLOOKUP(B453,'רביות שנתיות'!B:C,2)</f>
        <v>8</v>
      </c>
      <c r="D453" s="29">
        <f t="shared" ref="D453:D516" si="15">(1+C453/100)^(1/365.25)-1</f>
        <v>2.1073004751070989E-4</v>
      </c>
      <c r="F453" s="30">
        <f>VLOOKUP($B453,'רביות שנתיות'!B:I,7)</f>
        <v>0</v>
      </c>
      <c r="G453" s="29">
        <f t="shared" si="14"/>
        <v>0</v>
      </c>
    </row>
    <row r="454" spans="2:7">
      <c r="B454" s="1">
        <v>33325</v>
      </c>
      <c r="C454" s="30">
        <f>VLOOKUP(B454,'רביות שנתיות'!B:C,2)</f>
        <v>8</v>
      </c>
      <c r="D454" s="29">
        <f t="shared" si="15"/>
        <v>2.1073004751070989E-4</v>
      </c>
      <c r="F454" s="30">
        <f>VLOOKUP($B454,'רביות שנתיות'!B:I,7)</f>
        <v>0</v>
      </c>
      <c r="G454" s="29">
        <f t="shared" si="14"/>
        <v>0</v>
      </c>
    </row>
    <row r="455" spans="2:7">
      <c r="B455" s="1">
        <v>33326</v>
      </c>
      <c r="C455" s="30">
        <f>VLOOKUP(B455,'רביות שנתיות'!B:C,2)</f>
        <v>8</v>
      </c>
      <c r="D455" s="29">
        <f t="shared" si="15"/>
        <v>2.1073004751070989E-4</v>
      </c>
      <c r="F455" s="30">
        <f>VLOOKUP($B455,'רביות שנתיות'!B:I,7)</f>
        <v>0</v>
      </c>
      <c r="G455" s="29">
        <f t="shared" si="14"/>
        <v>0</v>
      </c>
    </row>
    <row r="456" spans="2:7">
      <c r="B456" s="1">
        <v>33327</v>
      </c>
      <c r="C456" s="30">
        <f>VLOOKUP(B456,'רביות שנתיות'!B:C,2)</f>
        <v>8</v>
      </c>
      <c r="D456" s="29">
        <f t="shared" si="15"/>
        <v>2.1073004751070989E-4</v>
      </c>
      <c r="F456" s="30">
        <f>VLOOKUP($B456,'רביות שנתיות'!B:I,7)</f>
        <v>0</v>
      </c>
      <c r="G456" s="29">
        <f t="shared" si="14"/>
        <v>0</v>
      </c>
    </row>
    <row r="457" spans="2:7">
      <c r="B457" s="1">
        <v>33328</v>
      </c>
      <c r="C457" s="30">
        <f>VLOOKUP(B457,'רביות שנתיות'!B:C,2)</f>
        <v>8</v>
      </c>
      <c r="D457" s="29">
        <f t="shared" si="15"/>
        <v>2.1073004751070989E-4</v>
      </c>
      <c r="F457" s="30">
        <f>VLOOKUP($B457,'רביות שנתיות'!B:I,7)</f>
        <v>0</v>
      </c>
      <c r="G457" s="29">
        <f t="shared" si="14"/>
        <v>0</v>
      </c>
    </row>
    <row r="458" spans="2:7">
      <c r="B458" s="1">
        <v>33329</v>
      </c>
      <c r="C458" s="30">
        <f>VLOOKUP(B458,'רביות שנתיות'!B:C,2)</f>
        <v>8</v>
      </c>
      <c r="D458" s="29">
        <f t="shared" si="15"/>
        <v>2.1073004751070989E-4</v>
      </c>
      <c r="F458" s="30">
        <f>VLOOKUP($B458,'רביות שנתיות'!B:I,7)</f>
        <v>0</v>
      </c>
      <c r="G458" s="29">
        <f t="shared" si="14"/>
        <v>0</v>
      </c>
    </row>
    <row r="459" spans="2:7">
      <c r="B459" s="1">
        <v>33330</v>
      </c>
      <c r="C459" s="30">
        <f>VLOOKUP(B459,'רביות שנתיות'!B:C,2)</f>
        <v>8</v>
      </c>
      <c r="D459" s="29">
        <f t="shared" si="15"/>
        <v>2.1073004751070989E-4</v>
      </c>
      <c r="F459" s="30">
        <f>VLOOKUP($B459,'רביות שנתיות'!B:I,7)</f>
        <v>0</v>
      </c>
      <c r="G459" s="29">
        <f t="shared" si="14"/>
        <v>0</v>
      </c>
    </row>
    <row r="460" spans="2:7">
      <c r="B460" s="1">
        <v>33331</v>
      </c>
      <c r="C460" s="30">
        <f>VLOOKUP(B460,'רביות שנתיות'!B:C,2)</f>
        <v>8</v>
      </c>
      <c r="D460" s="29">
        <f t="shared" si="15"/>
        <v>2.1073004751070989E-4</v>
      </c>
      <c r="F460" s="30">
        <f>VLOOKUP($B460,'רביות שנתיות'!B:I,7)</f>
        <v>0</v>
      </c>
      <c r="G460" s="29">
        <f t="shared" si="14"/>
        <v>0</v>
      </c>
    </row>
    <row r="461" spans="2:7">
      <c r="B461" s="1">
        <v>33332</v>
      </c>
      <c r="C461" s="30">
        <f>VLOOKUP(B461,'רביות שנתיות'!B:C,2)</f>
        <v>8</v>
      </c>
      <c r="D461" s="29">
        <f t="shared" si="15"/>
        <v>2.1073004751070989E-4</v>
      </c>
      <c r="F461" s="30">
        <f>VLOOKUP($B461,'רביות שנתיות'!B:I,7)</f>
        <v>0</v>
      </c>
      <c r="G461" s="29">
        <f t="shared" si="14"/>
        <v>0</v>
      </c>
    </row>
    <row r="462" spans="2:7">
      <c r="B462" s="1">
        <v>33333</v>
      </c>
      <c r="C462" s="30">
        <f>VLOOKUP(B462,'רביות שנתיות'!B:C,2)</f>
        <v>8</v>
      </c>
      <c r="D462" s="29">
        <f t="shared" si="15"/>
        <v>2.1073004751070989E-4</v>
      </c>
      <c r="F462" s="30">
        <f>VLOOKUP($B462,'רביות שנתיות'!B:I,7)</f>
        <v>0</v>
      </c>
      <c r="G462" s="29">
        <f t="shared" si="14"/>
        <v>0</v>
      </c>
    </row>
    <row r="463" spans="2:7">
      <c r="B463" s="1">
        <v>33334</v>
      </c>
      <c r="C463" s="30">
        <f>VLOOKUP(B463,'רביות שנתיות'!B:C,2)</f>
        <v>8</v>
      </c>
      <c r="D463" s="29">
        <f t="shared" si="15"/>
        <v>2.1073004751070989E-4</v>
      </c>
      <c r="F463" s="30">
        <f>VLOOKUP($B463,'רביות שנתיות'!B:I,7)</f>
        <v>0</v>
      </c>
      <c r="G463" s="29">
        <f t="shared" si="14"/>
        <v>0</v>
      </c>
    </row>
    <row r="464" spans="2:7">
      <c r="B464" s="1">
        <v>33335</v>
      </c>
      <c r="C464" s="30">
        <f>VLOOKUP(B464,'רביות שנתיות'!B:C,2)</f>
        <v>8</v>
      </c>
      <c r="D464" s="29">
        <f t="shared" si="15"/>
        <v>2.1073004751070989E-4</v>
      </c>
      <c r="F464" s="30">
        <f>VLOOKUP($B464,'רביות שנתיות'!B:I,7)</f>
        <v>0</v>
      </c>
      <c r="G464" s="29">
        <f t="shared" si="14"/>
        <v>0</v>
      </c>
    </row>
    <row r="465" spans="2:7">
      <c r="B465" s="1">
        <v>33336</v>
      </c>
      <c r="C465" s="30">
        <f>VLOOKUP(B465,'רביות שנתיות'!B:C,2)</f>
        <v>8</v>
      </c>
      <c r="D465" s="29">
        <f t="shared" si="15"/>
        <v>2.1073004751070989E-4</v>
      </c>
      <c r="F465" s="30">
        <f>VLOOKUP($B465,'רביות שנתיות'!B:I,7)</f>
        <v>0</v>
      </c>
      <c r="G465" s="29">
        <f t="shared" si="14"/>
        <v>0</v>
      </c>
    </row>
    <row r="466" spans="2:7">
      <c r="B466" s="1">
        <v>33337</v>
      </c>
      <c r="C466" s="30">
        <f>VLOOKUP(B466,'רביות שנתיות'!B:C,2)</f>
        <v>8</v>
      </c>
      <c r="D466" s="29">
        <f t="shared" si="15"/>
        <v>2.1073004751070989E-4</v>
      </c>
      <c r="F466" s="30">
        <f>VLOOKUP($B466,'רביות שנתיות'!B:I,7)</f>
        <v>0</v>
      </c>
      <c r="G466" s="29">
        <f t="shared" si="14"/>
        <v>0</v>
      </c>
    </row>
    <row r="467" spans="2:7">
      <c r="B467" s="1">
        <v>33338</v>
      </c>
      <c r="C467" s="30">
        <f>VLOOKUP(B467,'רביות שנתיות'!B:C,2)</f>
        <v>8</v>
      </c>
      <c r="D467" s="29">
        <f t="shared" si="15"/>
        <v>2.1073004751070989E-4</v>
      </c>
      <c r="F467" s="30">
        <f>VLOOKUP($B467,'רביות שנתיות'!B:I,7)</f>
        <v>0</v>
      </c>
      <c r="G467" s="29">
        <f t="shared" si="14"/>
        <v>0</v>
      </c>
    </row>
    <row r="468" spans="2:7">
      <c r="B468" s="1">
        <v>33339</v>
      </c>
      <c r="C468" s="30">
        <f>VLOOKUP(B468,'רביות שנתיות'!B:C,2)</f>
        <v>8</v>
      </c>
      <c r="D468" s="29">
        <f t="shared" si="15"/>
        <v>2.1073004751070989E-4</v>
      </c>
      <c r="F468" s="30">
        <f>VLOOKUP($B468,'רביות שנתיות'!B:I,7)</f>
        <v>0</v>
      </c>
      <c r="G468" s="29">
        <f t="shared" si="14"/>
        <v>0</v>
      </c>
    </row>
    <row r="469" spans="2:7">
      <c r="B469" s="1">
        <v>33340</v>
      </c>
      <c r="C469" s="30">
        <f>VLOOKUP(B469,'רביות שנתיות'!B:C,2)</f>
        <v>8</v>
      </c>
      <c r="D469" s="29">
        <f t="shared" si="15"/>
        <v>2.1073004751070989E-4</v>
      </c>
      <c r="F469" s="30">
        <f>VLOOKUP($B469,'רביות שנתיות'!B:I,7)</f>
        <v>0</v>
      </c>
      <c r="G469" s="29">
        <f t="shared" si="14"/>
        <v>0</v>
      </c>
    </row>
    <row r="470" spans="2:7">
      <c r="B470" s="1">
        <v>33341</v>
      </c>
      <c r="C470" s="30">
        <f>VLOOKUP(B470,'רביות שנתיות'!B:C,2)</f>
        <v>8</v>
      </c>
      <c r="D470" s="29">
        <f t="shared" si="15"/>
        <v>2.1073004751070989E-4</v>
      </c>
      <c r="F470" s="30">
        <f>VLOOKUP($B470,'רביות שנתיות'!B:I,7)</f>
        <v>0</v>
      </c>
      <c r="G470" s="29">
        <f t="shared" si="14"/>
        <v>0</v>
      </c>
    </row>
    <row r="471" spans="2:7">
      <c r="B471" s="1">
        <v>33342</v>
      </c>
      <c r="C471" s="30">
        <f>VLOOKUP(B471,'רביות שנתיות'!B:C,2)</f>
        <v>8</v>
      </c>
      <c r="D471" s="29">
        <f t="shared" si="15"/>
        <v>2.1073004751070989E-4</v>
      </c>
      <c r="F471" s="30">
        <f>VLOOKUP($B471,'רביות שנתיות'!B:I,7)</f>
        <v>0</v>
      </c>
      <c r="G471" s="29">
        <f t="shared" si="14"/>
        <v>0</v>
      </c>
    </row>
    <row r="472" spans="2:7">
      <c r="B472" s="1">
        <v>33343</v>
      </c>
      <c r="C472" s="30">
        <f>VLOOKUP(B472,'רביות שנתיות'!B:C,2)</f>
        <v>8</v>
      </c>
      <c r="D472" s="29">
        <f t="shared" si="15"/>
        <v>2.1073004751070989E-4</v>
      </c>
      <c r="F472" s="30">
        <f>VLOOKUP($B472,'רביות שנתיות'!B:I,7)</f>
        <v>0</v>
      </c>
      <c r="G472" s="29">
        <f t="shared" si="14"/>
        <v>0</v>
      </c>
    </row>
    <row r="473" spans="2:7">
      <c r="B473" s="1">
        <v>33344</v>
      </c>
      <c r="C473" s="30">
        <f>VLOOKUP(B473,'רביות שנתיות'!B:C,2)</f>
        <v>8</v>
      </c>
      <c r="D473" s="29">
        <f t="shared" si="15"/>
        <v>2.1073004751070989E-4</v>
      </c>
      <c r="F473" s="30">
        <f>VLOOKUP($B473,'רביות שנתיות'!B:I,7)</f>
        <v>0</v>
      </c>
      <c r="G473" s="29">
        <f t="shared" si="14"/>
        <v>0</v>
      </c>
    </row>
    <row r="474" spans="2:7">
      <c r="B474" s="1">
        <v>33345</v>
      </c>
      <c r="C474" s="30">
        <f>VLOOKUP(B474,'רביות שנתיות'!B:C,2)</f>
        <v>8</v>
      </c>
      <c r="D474" s="29">
        <f t="shared" si="15"/>
        <v>2.1073004751070989E-4</v>
      </c>
      <c r="F474" s="30">
        <f>VLOOKUP($B474,'רביות שנתיות'!B:I,7)</f>
        <v>0</v>
      </c>
      <c r="G474" s="29">
        <f t="shared" si="14"/>
        <v>0</v>
      </c>
    </row>
    <row r="475" spans="2:7">
      <c r="B475" s="1">
        <v>33346</v>
      </c>
      <c r="C475" s="30">
        <f>VLOOKUP(B475,'רביות שנתיות'!B:C,2)</f>
        <v>8</v>
      </c>
      <c r="D475" s="29">
        <f t="shared" si="15"/>
        <v>2.1073004751070989E-4</v>
      </c>
      <c r="F475" s="30">
        <f>VLOOKUP($B475,'רביות שנתיות'!B:I,7)</f>
        <v>0</v>
      </c>
      <c r="G475" s="29">
        <f t="shared" si="14"/>
        <v>0</v>
      </c>
    </row>
    <row r="476" spans="2:7">
      <c r="B476" s="1">
        <v>33347</v>
      </c>
      <c r="C476" s="30">
        <f>VLOOKUP(B476,'רביות שנתיות'!B:C,2)</f>
        <v>8</v>
      </c>
      <c r="D476" s="29">
        <f t="shared" si="15"/>
        <v>2.1073004751070989E-4</v>
      </c>
      <c r="F476" s="30">
        <f>VLOOKUP($B476,'רביות שנתיות'!B:I,7)</f>
        <v>0</v>
      </c>
      <c r="G476" s="29">
        <f t="shared" si="14"/>
        <v>0</v>
      </c>
    </row>
    <row r="477" spans="2:7">
      <c r="B477" s="1">
        <v>33348</v>
      </c>
      <c r="C477" s="30">
        <f>VLOOKUP(B477,'רביות שנתיות'!B:C,2)</f>
        <v>8</v>
      </c>
      <c r="D477" s="29">
        <f t="shared" si="15"/>
        <v>2.1073004751070989E-4</v>
      </c>
      <c r="F477" s="30">
        <f>VLOOKUP($B477,'רביות שנתיות'!B:I,7)</f>
        <v>0</v>
      </c>
      <c r="G477" s="29">
        <f t="shared" si="14"/>
        <v>0</v>
      </c>
    </row>
    <row r="478" spans="2:7">
      <c r="B478" s="1">
        <v>33349</v>
      </c>
      <c r="C478" s="30">
        <f>VLOOKUP(B478,'רביות שנתיות'!B:C,2)</f>
        <v>8</v>
      </c>
      <c r="D478" s="29">
        <f t="shared" si="15"/>
        <v>2.1073004751070989E-4</v>
      </c>
      <c r="F478" s="30">
        <f>VLOOKUP($B478,'רביות שנתיות'!B:I,7)</f>
        <v>0</v>
      </c>
      <c r="G478" s="29">
        <f t="shared" si="14"/>
        <v>0</v>
      </c>
    </row>
    <row r="479" spans="2:7">
      <c r="B479" s="1">
        <v>33350</v>
      </c>
      <c r="C479" s="30">
        <f>VLOOKUP(B479,'רביות שנתיות'!B:C,2)</f>
        <v>8</v>
      </c>
      <c r="D479" s="29">
        <f t="shared" si="15"/>
        <v>2.1073004751070989E-4</v>
      </c>
      <c r="F479" s="30">
        <f>VLOOKUP($B479,'רביות שנתיות'!B:I,7)</f>
        <v>0</v>
      </c>
      <c r="G479" s="29">
        <f t="shared" si="14"/>
        <v>0</v>
      </c>
    </row>
    <row r="480" spans="2:7">
      <c r="B480" s="1">
        <v>33351</v>
      </c>
      <c r="C480" s="30">
        <f>VLOOKUP(B480,'רביות שנתיות'!B:C,2)</f>
        <v>8</v>
      </c>
      <c r="D480" s="29">
        <f t="shared" si="15"/>
        <v>2.1073004751070989E-4</v>
      </c>
      <c r="F480" s="30">
        <f>VLOOKUP($B480,'רביות שנתיות'!B:I,7)</f>
        <v>0</v>
      </c>
      <c r="G480" s="29">
        <f t="shared" si="14"/>
        <v>0</v>
      </c>
    </row>
    <row r="481" spans="2:7">
      <c r="B481" s="1">
        <v>33352</v>
      </c>
      <c r="C481" s="30">
        <f>VLOOKUP(B481,'רביות שנתיות'!B:C,2)</f>
        <v>8</v>
      </c>
      <c r="D481" s="29">
        <f t="shared" si="15"/>
        <v>2.1073004751070989E-4</v>
      </c>
      <c r="F481" s="30">
        <f>VLOOKUP($B481,'רביות שנתיות'!B:I,7)</f>
        <v>0</v>
      </c>
      <c r="G481" s="29">
        <f t="shared" si="14"/>
        <v>0</v>
      </c>
    </row>
    <row r="482" spans="2:7">
      <c r="B482" s="1">
        <v>33353</v>
      </c>
      <c r="C482" s="30">
        <f>VLOOKUP(B482,'רביות שנתיות'!B:C,2)</f>
        <v>8</v>
      </c>
      <c r="D482" s="29">
        <f t="shared" si="15"/>
        <v>2.1073004751070989E-4</v>
      </c>
      <c r="F482" s="30">
        <f>VLOOKUP($B482,'רביות שנתיות'!B:I,7)</f>
        <v>0</v>
      </c>
      <c r="G482" s="29">
        <f t="shared" si="14"/>
        <v>0</v>
      </c>
    </row>
    <row r="483" spans="2:7">
      <c r="B483" s="1">
        <v>33354</v>
      </c>
      <c r="C483" s="30">
        <f>VLOOKUP(B483,'רביות שנתיות'!B:C,2)</f>
        <v>8</v>
      </c>
      <c r="D483" s="29">
        <f t="shared" si="15"/>
        <v>2.1073004751070989E-4</v>
      </c>
      <c r="F483" s="30">
        <f>VLOOKUP($B483,'רביות שנתיות'!B:I,7)</f>
        <v>0</v>
      </c>
      <c r="G483" s="29">
        <f t="shared" si="14"/>
        <v>0</v>
      </c>
    </row>
    <row r="484" spans="2:7">
      <c r="B484" s="1">
        <v>33355</v>
      </c>
      <c r="C484" s="30">
        <f>VLOOKUP(B484,'רביות שנתיות'!B:C,2)</f>
        <v>8</v>
      </c>
      <c r="D484" s="29">
        <f t="shared" si="15"/>
        <v>2.1073004751070989E-4</v>
      </c>
      <c r="F484" s="30">
        <f>VLOOKUP($B484,'רביות שנתיות'!B:I,7)</f>
        <v>0</v>
      </c>
      <c r="G484" s="29">
        <f t="shared" si="14"/>
        <v>0</v>
      </c>
    </row>
    <row r="485" spans="2:7">
      <c r="B485" s="1">
        <v>33356</v>
      </c>
      <c r="C485" s="30">
        <f>VLOOKUP(B485,'רביות שנתיות'!B:C,2)</f>
        <v>8</v>
      </c>
      <c r="D485" s="29">
        <f t="shared" si="15"/>
        <v>2.1073004751070989E-4</v>
      </c>
      <c r="F485" s="30">
        <f>VLOOKUP($B485,'רביות שנתיות'!B:I,7)</f>
        <v>0</v>
      </c>
      <c r="G485" s="29">
        <f t="shared" si="14"/>
        <v>0</v>
      </c>
    </row>
    <row r="486" spans="2:7">
      <c r="B486" s="1">
        <v>33357</v>
      </c>
      <c r="C486" s="30">
        <f>VLOOKUP(B486,'רביות שנתיות'!B:C,2)</f>
        <v>8</v>
      </c>
      <c r="D486" s="29">
        <f t="shared" si="15"/>
        <v>2.1073004751070989E-4</v>
      </c>
      <c r="F486" s="30">
        <f>VLOOKUP($B486,'רביות שנתיות'!B:I,7)</f>
        <v>0</v>
      </c>
      <c r="G486" s="29">
        <f t="shared" si="14"/>
        <v>0</v>
      </c>
    </row>
    <row r="487" spans="2:7">
      <c r="B487" s="1">
        <v>33358</v>
      </c>
      <c r="C487" s="30">
        <f>VLOOKUP(B487,'רביות שנתיות'!B:C,2)</f>
        <v>8</v>
      </c>
      <c r="D487" s="29">
        <f t="shared" si="15"/>
        <v>2.1073004751070989E-4</v>
      </c>
      <c r="F487" s="30">
        <f>VLOOKUP($B487,'רביות שנתיות'!B:I,7)</f>
        <v>0</v>
      </c>
      <c r="G487" s="29">
        <f t="shared" si="14"/>
        <v>0</v>
      </c>
    </row>
    <row r="488" spans="2:7">
      <c r="B488" s="1">
        <v>33359</v>
      </c>
      <c r="C488" s="30">
        <f>VLOOKUP(B488,'רביות שנתיות'!B:C,2)</f>
        <v>8</v>
      </c>
      <c r="D488" s="29">
        <f t="shared" si="15"/>
        <v>2.1073004751070989E-4</v>
      </c>
      <c r="F488" s="30">
        <f>VLOOKUP($B488,'רביות שנתיות'!B:I,7)</f>
        <v>0</v>
      </c>
      <c r="G488" s="29">
        <f t="shared" si="14"/>
        <v>0</v>
      </c>
    </row>
    <row r="489" spans="2:7">
      <c r="B489" s="1">
        <v>33360</v>
      </c>
      <c r="C489" s="30">
        <f>VLOOKUP(B489,'רביות שנתיות'!B:C,2)</f>
        <v>8</v>
      </c>
      <c r="D489" s="29">
        <f t="shared" si="15"/>
        <v>2.1073004751070989E-4</v>
      </c>
      <c r="F489" s="30">
        <f>VLOOKUP($B489,'רביות שנתיות'!B:I,7)</f>
        <v>0</v>
      </c>
      <c r="G489" s="29">
        <f t="shared" si="14"/>
        <v>0</v>
      </c>
    </row>
    <row r="490" spans="2:7">
      <c r="B490" s="1">
        <v>33361</v>
      </c>
      <c r="C490" s="30">
        <f>VLOOKUP(B490,'רביות שנתיות'!B:C,2)</f>
        <v>8</v>
      </c>
      <c r="D490" s="29">
        <f t="shared" si="15"/>
        <v>2.1073004751070989E-4</v>
      </c>
      <c r="F490" s="30">
        <f>VLOOKUP($B490,'רביות שנתיות'!B:I,7)</f>
        <v>0</v>
      </c>
      <c r="G490" s="29">
        <f t="shared" si="14"/>
        <v>0</v>
      </c>
    </row>
    <row r="491" spans="2:7">
      <c r="B491" s="1">
        <v>33362</v>
      </c>
      <c r="C491" s="30">
        <f>VLOOKUP(B491,'רביות שנתיות'!B:C,2)</f>
        <v>8</v>
      </c>
      <c r="D491" s="29">
        <f t="shared" si="15"/>
        <v>2.1073004751070989E-4</v>
      </c>
      <c r="F491" s="30">
        <f>VLOOKUP($B491,'רביות שנתיות'!B:I,7)</f>
        <v>0</v>
      </c>
      <c r="G491" s="29">
        <f t="shared" si="14"/>
        <v>0</v>
      </c>
    </row>
    <row r="492" spans="2:7">
      <c r="B492" s="1">
        <v>33363</v>
      </c>
      <c r="C492" s="30">
        <f>VLOOKUP(B492,'רביות שנתיות'!B:C,2)</f>
        <v>8</v>
      </c>
      <c r="D492" s="29">
        <f t="shared" si="15"/>
        <v>2.1073004751070989E-4</v>
      </c>
      <c r="F492" s="30">
        <f>VLOOKUP($B492,'רביות שנתיות'!B:I,7)</f>
        <v>0</v>
      </c>
      <c r="G492" s="29">
        <f t="shared" si="14"/>
        <v>0</v>
      </c>
    </row>
    <row r="493" spans="2:7">
      <c r="B493" s="1">
        <v>33364</v>
      </c>
      <c r="C493" s="30">
        <f>VLOOKUP(B493,'רביות שנתיות'!B:C,2)</f>
        <v>8</v>
      </c>
      <c r="D493" s="29">
        <f t="shared" si="15"/>
        <v>2.1073004751070989E-4</v>
      </c>
      <c r="F493" s="30">
        <f>VLOOKUP($B493,'רביות שנתיות'!B:I,7)</f>
        <v>0</v>
      </c>
      <c r="G493" s="29">
        <f t="shared" si="14"/>
        <v>0</v>
      </c>
    </row>
    <row r="494" spans="2:7">
      <c r="B494" s="1">
        <v>33365</v>
      </c>
      <c r="C494" s="30">
        <f>VLOOKUP(B494,'רביות שנתיות'!B:C,2)</f>
        <v>8</v>
      </c>
      <c r="D494" s="29">
        <f t="shared" si="15"/>
        <v>2.1073004751070989E-4</v>
      </c>
      <c r="F494" s="30">
        <f>VLOOKUP($B494,'רביות שנתיות'!B:I,7)</f>
        <v>0</v>
      </c>
      <c r="G494" s="29">
        <f t="shared" si="14"/>
        <v>0</v>
      </c>
    </row>
    <row r="495" spans="2:7">
      <c r="B495" s="1">
        <v>33366</v>
      </c>
      <c r="C495" s="30">
        <f>VLOOKUP(B495,'רביות שנתיות'!B:C,2)</f>
        <v>8</v>
      </c>
      <c r="D495" s="29">
        <f t="shared" si="15"/>
        <v>2.1073004751070989E-4</v>
      </c>
      <c r="F495" s="30">
        <f>VLOOKUP($B495,'רביות שנתיות'!B:I,7)</f>
        <v>0</v>
      </c>
      <c r="G495" s="29">
        <f t="shared" si="14"/>
        <v>0</v>
      </c>
    </row>
    <row r="496" spans="2:7">
      <c r="B496" s="1">
        <v>33367</v>
      </c>
      <c r="C496" s="30">
        <f>VLOOKUP(B496,'רביות שנתיות'!B:C,2)</f>
        <v>8</v>
      </c>
      <c r="D496" s="29">
        <f t="shared" si="15"/>
        <v>2.1073004751070989E-4</v>
      </c>
      <c r="F496" s="30">
        <f>VLOOKUP($B496,'רביות שנתיות'!B:I,7)</f>
        <v>0</v>
      </c>
      <c r="G496" s="29">
        <f t="shared" si="14"/>
        <v>0</v>
      </c>
    </row>
    <row r="497" spans="2:7">
      <c r="B497" s="1">
        <v>33368</v>
      </c>
      <c r="C497" s="30">
        <f>VLOOKUP(B497,'רביות שנתיות'!B:C,2)</f>
        <v>8</v>
      </c>
      <c r="D497" s="29">
        <f t="shared" si="15"/>
        <v>2.1073004751070989E-4</v>
      </c>
      <c r="F497" s="30">
        <f>VLOOKUP($B497,'רביות שנתיות'!B:I,7)</f>
        <v>0</v>
      </c>
      <c r="G497" s="29">
        <f t="shared" si="14"/>
        <v>0</v>
      </c>
    </row>
    <row r="498" spans="2:7">
      <c r="B498" s="1">
        <v>33369</v>
      </c>
      <c r="C498" s="30">
        <f>VLOOKUP(B498,'רביות שנתיות'!B:C,2)</f>
        <v>8</v>
      </c>
      <c r="D498" s="29">
        <f t="shared" si="15"/>
        <v>2.1073004751070989E-4</v>
      </c>
      <c r="F498" s="30">
        <f>VLOOKUP($B498,'רביות שנתיות'!B:I,7)</f>
        <v>0</v>
      </c>
      <c r="G498" s="29">
        <f t="shared" si="14"/>
        <v>0</v>
      </c>
    </row>
    <row r="499" spans="2:7">
      <c r="B499" s="1">
        <v>33370</v>
      </c>
      <c r="C499" s="30">
        <f>VLOOKUP(B499,'רביות שנתיות'!B:C,2)</f>
        <v>8</v>
      </c>
      <c r="D499" s="29">
        <f t="shared" si="15"/>
        <v>2.1073004751070989E-4</v>
      </c>
      <c r="F499" s="30">
        <f>VLOOKUP($B499,'רביות שנתיות'!B:I,7)</f>
        <v>0</v>
      </c>
      <c r="G499" s="29">
        <f t="shared" si="14"/>
        <v>0</v>
      </c>
    </row>
    <row r="500" spans="2:7">
      <c r="B500" s="1">
        <v>33371</v>
      </c>
      <c r="C500" s="30">
        <f>VLOOKUP(B500,'רביות שנתיות'!B:C,2)</f>
        <v>8</v>
      </c>
      <c r="D500" s="29">
        <f t="shared" si="15"/>
        <v>2.1073004751070989E-4</v>
      </c>
      <c r="F500" s="30">
        <f>VLOOKUP($B500,'רביות שנתיות'!B:I,7)</f>
        <v>0</v>
      </c>
      <c r="G500" s="29">
        <f t="shared" si="14"/>
        <v>0</v>
      </c>
    </row>
    <row r="501" spans="2:7">
      <c r="B501" s="1">
        <v>33372</v>
      </c>
      <c r="C501" s="30">
        <f>VLOOKUP(B501,'רביות שנתיות'!B:C,2)</f>
        <v>8</v>
      </c>
      <c r="D501" s="29">
        <f t="shared" si="15"/>
        <v>2.1073004751070989E-4</v>
      </c>
      <c r="F501" s="30">
        <f>VLOOKUP($B501,'רביות שנתיות'!B:I,7)</f>
        <v>0</v>
      </c>
      <c r="G501" s="29">
        <f t="shared" si="14"/>
        <v>0</v>
      </c>
    </row>
    <row r="502" spans="2:7">
      <c r="B502" s="1">
        <v>33373</v>
      </c>
      <c r="C502" s="30">
        <f>VLOOKUP(B502,'רביות שנתיות'!B:C,2)</f>
        <v>8</v>
      </c>
      <c r="D502" s="29">
        <f t="shared" si="15"/>
        <v>2.1073004751070989E-4</v>
      </c>
      <c r="F502" s="30">
        <f>VLOOKUP($B502,'רביות שנתיות'!B:I,7)</f>
        <v>0</v>
      </c>
      <c r="G502" s="29">
        <f t="shared" si="14"/>
        <v>0</v>
      </c>
    </row>
    <row r="503" spans="2:7">
      <c r="B503" s="1">
        <v>33374</v>
      </c>
      <c r="C503" s="30">
        <f>VLOOKUP(B503,'רביות שנתיות'!B:C,2)</f>
        <v>8</v>
      </c>
      <c r="D503" s="29">
        <f t="shared" si="15"/>
        <v>2.1073004751070989E-4</v>
      </c>
      <c r="F503" s="30">
        <f>VLOOKUP($B503,'רביות שנתיות'!B:I,7)</f>
        <v>0</v>
      </c>
      <c r="G503" s="29">
        <f t="shared" si="14"/>
        <v>0</v>
      </c>
    </row>
    <row r="504" spans="2:7">
      <c r="B504" s="1">
        <v>33375</v>
      </c>
      <c r="C504" s="30">
        <f>VLOOKUP(B504,'רביות שנתיות'!B:C,2)</f>
        <v>8</v>
      </c>
      <c r="D504" s="29">
        <f t="shared" si="15"/>
        <v>2.1073004751070989E-4</v>
      </c>
      <c r="F504" s="30">
        <f>VLOOKUP($B504,'רביות שנתיות'!B:I,7)</f>
        <v>0</v>
      </c>
      <c r="G504" s="29">
        <f t="shared" si="14"/>
        <v>0</v>
      </c>
    </row>
    <row r="505" spans="2:7">
      <c r="B505" s="1">
        <v>33376</v>
      </c>
      <c r="C505" s="30">
        <f>VLOOKUP(B505,'רביות שנתיות'!B:C,2)</f>
        <v>8</v>
      </c>
      <c r="D505" s="29">
        <f t="shared" si="15"/>
        <v>2.1073004751070989E-4</v>
      </c>
      <c r="F505" s="30">
        <f>VLOOKUP($B505,'רביות שנתיות'!B:I,7)</f>
        <v>0</v>
      </c>
      <c r="G505" s="29">
        <f t="shared" si="14"/>
        <v>0</v>
      </c>
    </row>
    <row r="506" spans="2:7">
      <c r="B506" s="1">
        <v>33377</v>
      </c>
      <c r="C506" s="30">
        <f>VLOOKUP(B506,'רביות שנתיות'!B:C,2)</f>
        <v>8</v>
      </c>
      <c r="D506" s="29">
        <f t="shared" si="15"/>
        <v>2.1073004751070989E-4</v>
      </c>
      <c r="F506" s="30">
        <f>VLOOKUP($B506,'רביות שנתיות'!B:I,7)</f>
        <v>0</v>
      </c>
      <c r="G506" s="29">
        <f t="shared" si="14"/>
        <v>0</v>
      </c>
    </row>
    <row r="507" spans="2:7">
      <c r="B507" s="1">
        <v>33378</v>
      </c>
      <c r="C507" s="30">
        <f>VLOOKUP(B507,'רביות שנתיות'!B:C,2)</f>
        <v>8</v>
      </c>
      <c r="D507" s="29">
        <f t="shared" si="15"/>
        <v>2.1073004751070989E-4</v>
      </c>
      <c r="F507" s="30">
        <f>VLOOKUP($B507,'רביות שנתיות'!B:I,7)</f>
        <v>0</v>
      </c>
      <c r="G507" s="29">
        <f t="shared" si="14"/>
        <v>0</v>
      </c>
    </row>
    <row r="508" spans="2:7">
      <c r="B508" s="1">
        <v>33379</v>
      </c>
      <c r="C508" s="30">
        <f>VLOOKUP(B508,'רביות שנתיות'!B:C,2)</f>
        <v>8</v>
      </c>
      <c r="D508" s="29">
        <f t="shared" si="15"/>
        <v>2.1073004751070989E-4</v>
      </c>
      <c r="F508" s="30">
        <f>VLOOKUP($B508,'רביות שנתיות'!B:I,7)</f>
        <v>0</v>
      </c>
      <c r="G508" s="29">
        <f t="shared" si="14"/>
        <v>0</v>
      </c>
    </row>
    <row r="509" spans="2:7">
      <c r="B509" s="1">
        <v>33380</v>
      </c>
      <c r="C509" s="30">
        <f>VLOOKUP(B509,'רביות שנתיות'!B:C,2)</f>
        <v>8</v>
      </c>
      <c r="D509" s="29">
        <f t="shared" si="15"/>
        <v>2.1073004751070989E-4</v>
      </c>
      <c r="F509" s="30">
        <f>VLOOKUP($B509,'רביות שנתיות'!B:I,7)</f>
        <v>0</v>
      </c>
      <c r="G509" s="29">
        <f t="shared" si="14"/>
        <v>0</v>
      </c>
    </row>
    <row r="510" spans="2:7">
      <c r="B510" s="1">
        <v>33381</v>
      </c>
      <c r="C510" s="30">
        <f>VLOOKUP(B510,'רביות שנתיות'!B:C,2)</f>
        <v>8</v>
      </c>
      <c r="D510" s="29">
        <f t="shared" si="15"/>
        <v>2.1073004751070989E-4</v>
      </c>
      <c r="F510" s="30">
        <f>VLOOKUP($B510,'רביות שנתיות'!B:I,7)</f>
        <v>0</v>
      </c>
      <c r="G510" s="29">
        <f t="shared" si="14"/>
        <v>0</v>
      </c>
    </row>
    <row r="511" spans="2:7">
      <c r="B511" s="1">
        <v>33382</v>
      </c>
      <c r="C511" s="30">
        <f>VLOOKUP(B511,'רביות שנתיות'!B:C,2)</f>
        <v>8</v>
      </c>
      <c r="D511" s="29">
        <f t="shared" si="15"/>
        <v>2.1073004751070989E-4</v>
      </c>
      <c r="F511" s="30">
        <f>VLOOKUP($B511,'רביות שנתיות'!B:I,7)</f>
        <v>0</v>
      </c>
      <c r="G511" s="29">
        <f t="shared" si="14"/>
        <v>0</v>
      </c>
    </row>
    <row r="512" spans="2:7">
      <c r="B512" s="1">
        <v>33383</v>
      </c>
      <c r="C512" s="30">
        <f>VLOOKUP(B512,'רביות שנתיות'!B:C,2)</f>
        <v>8</v>
      </c>
      <c r="D512" s="29">
        <f t="shared" si="15"/>
        <v>2.1073004751070989E-4</v>
      </c>
      <c r="F512" s="30">
        <f>VLOOKUP($B512,'רביות שנתיות'!B:I,7)</f>
        <v>0</v>
      </c>
      <c r="G512" s="29">
        <f t="shared" si="14"/>
        <v>0</v>
      </c>
    </row>
    <row r="513" spans="2:7">
      <c r="B513" s="1">
        <v>33384</v>
      </c>
      <c r="C513" s="30">
        <f>VLOOKUP(B513,'רביות שנתיות'!B:C,2)</f>
        <v>8</v>
      </c>
      <c r="D513" s="29">
        <f t="shared" si="15"/>
        <v>2.1073004751070989E-4</v>
      </c>
      <c r="F513" s="30">
        <f>VLOOKUP($B513,'רביות שנתיות'!B:I,7)</f>
        <v>0</v>
      </c>
      <c r="G513" s="29">
        <f t="shared" si="14"/>
        <v>0</v>
      </c>
    </row>
    <row r="514" spans="2:7">
      <c r="B514" s="1">
        <v>33385</v>
      </c>
      <c r="C514" s="30">
        <f>VLOOKUP(B514,'רביות שנתיות'!B:C,2)</f>
        <v>8</v>
      </c>
      <c r="D514" s="29">
        <f t="shared" si="15"/>
        <v>2.1073004751070989E-4</v>
      </c>
      <c r="F514" s="30">
        <f>VLOOKUP($B514,'רביות שנתיות'!B:I,7)</f>
        <v>0</v>
      </c>
      <c r="G514" s="29">
        <f t="shared" si="14"/>
        <v>0</v>
      </c>
    </row>
    <row r="515" spans="2:7">
      <c r="B515" s="1">
        <v>33386</v>
      </c>
      <c r="C515" s="30">
        <f>VLOOKUP(B515,'רביות שנתיות'!B:C,2)</f>
        <v>8</v>
      </c>
      <c r="D515" s="29">
        <f t="shared" si="15"/>
        <v>2.1073004751070989E-4</v>
      </c>
      <c r="F515" s="30">
        <f>VLOOKUP($B515,'רביות שנתיות'!B:I,7)</f>
        <v>0</v>
      </c>
      <c r="G515" s="29">
        <f t="shared" si="14"/>
        <v>0</v>
      </c>
    </row>
    <row r="516" spans="2:7">
      <c r="B516" s="1">
        <v>33387</v>
      </c>
      <c r="C516" s="30">
        <f>VLOOKUP(B516,'רביות שנתיות'!B:C,2)</f>
        <v>8</v>
      </c>
      <c r="D516" s="29">
        <f t="shared" si="15"/>
        <v>2.1073004751070989E-4</v>
      </c>
      <c r="F516" s="30">
        <f>VLOOKUP($B516,'רביות שנתיות'!B:I,7)</f>
        <v>0</v>
      </c>
      <c r="G516" s="29">
        <f t="shared" ref="G516:G579" si="16">(1+F516/100)^(1/365)-1</f>
        <v>0</v>
      </c>
    </row>
    <row r="517" spans="2:7">
      <c r="B517" s="1">
        <v>33388</v>
      </c>
      <c r="C517" s="30">
        <f>VLOOKUP(B517,'רביות שנתיות'!B:C,2)</f>
        <v>8</v>
      </c>
      <c r="D517" s="29">
        <f t="shared" ref="D517:D580" si="17">(1+C517/100)^(1/365.25)-1</f>
        <v>2.1073004751070989E-4</v>
      </c>
      <c r="F517" s="30">
        <f>VLOOKUP($B517,'רביות שנתיות'!B:I,7)</f>
        <v>0</v>
      </c>
      <c r="G517" s="29">
        <f t="shared" si="16"/>
        <v>0</v>
      </c>
    </row>
    <row r="518" spans="2:7">
      <c r="B518" s="1">
        <v>33389</v>
      </c>
      <c r="C518" s="30">
        <f>VLOOKUP(B518,'רביות שנתיות'!B:C,2)</f>
        <v>8</v>
      </c>
      <c r="D518" s="29">
        <f t="shared" si="17"/>
        <v>2.1073004751070989E-4</v>
      </c>
      <c r="F518" s="30">
        <f>VLOOKUP($B518,'רביות שנתיות'!B:I,7)</f>
        <v>0</v>
      </c>
      <c r="G518" s="29">
        <f t="shared" si="16"/>
        <v>0</v>
      </c>
    </row>
    <row r="519" spans="2:7">
      <c r="B519" s="1">
        <v>33390</v>
      </c>
      <c r="C519" s="30">
        <f>VLOOKUP(B519,'רביות שנתיות'!B:C,2)</f>
        <v>8</v>
      </c>
      <c r="D519" s="29">
        <f t="shared" si="17"/>
        <v>2.1073004751070989E-4</v>
      </c>
      <c r="F519" s="30">
        <f>VLOOKUP($B519,'רביות שנתיות'!B:I,7)</f>
        <v>0</v>
      </c>
      <c r="G519" s="29">
        <f t="shared" si="16"/>
        <v>0</v>
      </c>
    </row>
    <row r="520" spans="2:7">
      <c r="B520" s="1">
        <v>33391</v>
      </c>
      <c r="C520" s="30">
        <f>VLOOKUP(B520,'רביות שנתיות'!B:C,2)</f>
        <v>8</v>
      </c>
      <c r="D520" s="29">
        <f t="shared" si="17"/>
        <v>2.1073004751070989E-4</v>
      </c>
      <c r="F520" s="30">
        <f>VLOOKUP($B520,'רביות שנתיות'!B:I,7)</f>
        <v>0</v>
      </c>
      <c r="G520" s="29">
        <f t="shared" si="16"/>
        <v>0</v>
      </c>
    </row>
    <row r="521" spans="2:7">
      <c r="B521" s="1">
        <v>33392</v>
      </c>
      <c r="C521" s="30">
        <f>VLOOKUP(B521,'רביות שנתיות'!B:C,2)</f>
        <v>8</v>
      </c>
      <c r="D521" s="29">
        <f t="shared" si="17"/>
        <v>2.1073004751070989E-4</v>
      </c>
      <c r="F521" s="30">
        <f>VLOOKUP($B521,'רביות שנתיות'!B:I,7)</f>
        <v>0</v>
      </c>
      <c r="G521" s="29">
        <f t="shared" si="16"/>
        <v>0</v>
      </c>
    </row>
    <row r="522" spans="2:7">
      <c r="B522" s="1">
        <v>33393</v>
      </c>
      <c r="C522" s="30">
        <f>VLOOKUP(B522,'רביות שנתיות'!B:C,2)</f>
        <v>8</v>
      </c>
      <c r="D522" s="29">
        <f t="shared" si="17"/>
        <v>2.1073004751070989E-4</v>
      </c>
      <c r="F522" s="30">
        <f>VLOOKUP($B522,'רביות שנתיות'!B:I,7)</f>
        <v>0</v>
      </c>
      <c r="G522" s="29">
        <f t="shared" si="16"/>
        <v>0</v>
      </c>
    </row>
    <row r="523" spans="2:7">
      <c r="B523" s="1">
        <v>33394</v>
      </c>
      <c r="C523" s="30">
        <f>VLOOKUP(B523,'רביות שנתיות'!B:C,2)</f>
        <v>8</v>
      </c>
      <c r="D523" s="29">
        <f t="shared" si="17"/>
        <v>2.1073004751070989E-4</v>
      </c>
      <c r="F523" s="30">
        <f>VLOOKUP($B523,'רביות שנתיות'!B:I,7)</f>
        <v>0</v>
      </c>
      <c r="G523" s="29">
        <f t="shared" si="16"/>
        <v>0</v>
      </c>
    </row>
    <row r="524" spans="2:7">
      <c r="B524" s="1">
        <v>33395</v>
      </c>
      <c r="C524" s="30">
        <f>VLOOKUP(B524,'רביות שנתיות'!B:C,2)</f>
        <v>8</v>
      </c>
      <c r="D524" s="29">
        <f t="shared" si="17"/>
        <v>2.1073004751070989E-4</v>
      </c>
      <c r="F524" s="30">
        <f>VLOOKUP($B524,'רביות שנתיות'!B:I,7)</f>
        <v>0</v>
      </c>
      <c r="G524" s="29">
        <f t="shared" si="16"/>
        <v>0</v>
      </c>
    </row>
    <row r="525" spans="2:7">
      <c r="B525" s="1">
        <v>33396</v>
      </c>
      <c r="C525" s="30">
        <f>VLOOKUP(B525,'רביות שנתיות'!B:C,2)</f>
        <v>8</v>
      </c>
      <c r="D525" s="29">
        <f t="shared" si="17"/>
        <v>2.1073004751070989E-4</v>
      </c>
      <c r="F525" s="30">
        <f>VLOOKUP($B525,'רביות שנתיות'!B:I,7)</f>
        <v>0</v>
      </c>
      <c r="G525" s="29">
        <f t="shared" si="16"/>
        <v>0</v>
      </c>
    </row>
    <row r="526" spans="2:7">
      <c r="B526" s="1">
        <v>33397</v>
      </c>
      <c r="C526" s="30">
        <f>VLOOKUP(B526,'רביות שנתיות'!B:C,2)</f>
        <v>8</v>
      </c>
      <c r="D526" s="29">
        <f t="shared" si="17"/>
        <v>2.1073004751070989E-4</v>
      </c>
      <c r="F526" s="30">
        <f>VLOOKUP($B526,'רביות שנתיות'!B:I,7)</f>
        <v>0</v>
      </c>
      <c r="G526" s="29">
        <f t="shared" si="16"/>
        <v>0</v>
      </c>
    </row>
    <row r="527" spans="2:7">
      <c r="B527" s="1">
        <v>33398</v>
      </c>
      <c r="C527" s="30">
        <f>VLOOKUP(B527,'רביות שנתיות'!B:C,2)</f>
        <v>8</v>
      </c>
      <c r="D527" s="29">
        <f t="shared" si="17"/>
        <v>2.1073004751070989E-4</v>
      </c>
      <c r="F527" s="30">
        <f>VLOOKUP($B527,'רביות שנתיות'!B:I,7)</f>
        <v>0</v>
      </c>
      <c r="G527" s="29">
        <f t="shared" si="16"/>
        <v>0</v>
      </c>
    </row>
    <row r="528" spans="2:7">
      <c r="B528" s="1">
        <v>33399</v>
      </c>
      <c r="C528" s="30">
        <f>VLOOKUP(B528,'רביות שנתיות'!B:C,2)</f>
        <v>8</v>
      </c>
      <c r="D528" s="29">
        <f t="shared" si="17"/>
        <v>2.1073004751070989E-4</v>
      </c>
      <c r="F528" s="30">
        <f>VLOOKUP($B528,'רביות שנתיות'!B:I,7)</f>
        <v>0</v>
      </c>
      <c r="G528" s="29">
        <f t="shared" si="16"/>
        <v>0</v>
      </c>
    </row>
    <row r="529" spans="2:7">
      <c r="B529" s="1">
        <v>33400</v>
      </c>
      <c r="C529" s="30">
        <f>VLOOKUP(B529,'רביות שנתיות'!B:C,2)</f>
        <v>8</v>
      </c>
      <c r="D529" s="29">
        <f t="shared" si="17"/>
        <v>2.1073004751070989E-4</v>
      </c>
      <c r="F529" s="30">
        <f>VLOOKUP($B529,'רביות שנתיות'!B:I,7)</f>
        <v>0</v>
      </c>
      <c r="G529" s="29">
        <f t="shared" si="16"/>
        <v>0</v>
      </c>
    </row>
    <row r="530" spans="2:7">
      <c r="B530" s="1">
        <v>33401</v>
      </c>
      <c r="C530" s="30">
        <f>VLOOKUP(B530,'רביות שנתיות'!B:C,2)</f>
        <v>8</v>
      </c>
      <c r="D530" s="29">
        <f t="shared" si="17"/>
        <v>2.1073004751070989E-4</v>
      </c>
      <c r="F530" s="30">
        <f>VLOOKUP($B530,'רביות שנתיות'!B:I,7)</f>
        <v>0</v>
      </c>
      <c r="G530" s="29">
        <f t="shared" si="16"/>
        <v>0</v>
      </c>
    </row>
    <row r="531" spans="2:7">
      <c r="B531" s="1">
        <v>33402</v>
      </c>
      <c r="C531" s="30">
        <f>VLOOKUP(B531,'רביות שנתיות'!B:C,2)</f>
        <v>8</v>
      </c>
      <c r="D531" s="29">
        <f t="shared" si="17"/>
        <v>2.1073004751070989E-4</v>
      </c>
      <c r="F531" s="30">
        <f>VLOOKUP($B531,'רביות שנתיות'!B:I,7)</f>
        <v>0</v>
      </c>
      <c r="G531" s="29">
        <f t="shared" si="16"/>
        <v>0</v>
      </c>
    </row>
    <row r="532" spans="2:7">
      <c r="B532" s="1">
        <v>33403</v>
      </c>
      <c r="C532" s="30">
        <f>VLOOKUP(B532,'רביות שנתיות'!B:C,2)</f>
        <v>8</v>
      </c>
      <c r="D532" s="29">
        <f t="shared" si="17"/>
        <v>2.1073004751070989E-4</v>
      </c>
      <c r="F532" s="30">
        <f>VLOOKUP($B532,'רביות שנתיות'!B:I,7)</f>
        <v>0</v>
      </c>
      <c r="G532" s="29">
        <f t="shared" si="16"/>
        <v>0</v>
      </c>
    </row>
    <row r="533" spans="2:7">
      <c r="B533" s="1">
        <v>33404</v>
      </c>
      <c r="C533" s="30">
        <f>VLOOKUP(B533,'רביות שנתיות'!B:C,2)</f>
        <v>8</v>
      </c>
      <c r="D533" s="29">
        <f t="shared" si="17"/>
        <v>2.1073004751070989E-4</v>
      </c>
      <c r="F533" s="30">
        <f>VLOOKUP($B533,'רביות שנתיות'!B:I,7)</f>
        <v>0</v>
      </c>
      <c r="G533" s="29">
        <f t="shared" si="16"/>
        <v>0</v>
      </c>
    </row>
    <row r="534" spans="2:7">
      <c r="B534" s="1">
        <v>33405</v>
      </c>
      <c r="C534" s="30">
        <f>VLOOKUP(B534,'רביות שנתיות'!B:C,2)</f>
        <v>8</v>
      </c>
      <c r="D534" s="29">
        <f t="shared" si="17"/>
        <v>2.1073004751070989E-4</v>
      </c>
      <c r="F534" s="30">
        <f>VLOOKUP($B534,'רביות שנתיות'!B:I,7)</f>
        <v>0</v>
      </c>
      <c r="G534" s="29">
        <f t="shared" si="16"/>
        <v>0</v>
      </c>
    </row>
    <row r="535" spans="2:7">
      <c r="B535" s="1">
        <v>33406</v>
      </c>
      <c r="C535" s="30">
        <f>VLOOKUP(B535,'רביות שנתיות'!B:C,2)</f>
        <v>8</v>
      </c>
      <c r="D535" s="29">
        <f t="shared" si="17"/>
        <v>2.1073004751070989E-4</v>
      </c>
      <c r="F535" s="30">
        <f>VLOOKUP($B535,'רביות שנתיות'!B:I,7)</f>
        <v>0</v>
      </c>
      <c r="G535" s="29">
        <f t="shared" si="16"/>
        <v>0</v>
      </c>
    </row>
    <row r="536" spans="2:7">
      <c r="B536" s="1">
        <v>33407</v>
      </c>
      <c r="C536" s="30">
        <f>VLOOKUP(B536,'רביות שנתיות'!B:C,2)</f>
        <v>8</v>
      </c>
      <c r="D536" s="29">
        <f t="shared" si="17"/>
        <v>2.1073004751070989E-4</v>
      </c>
      <c r="F536" s="30">
        <f>VLOOKUP($B536,'רביות שנתיות'!B:I,7)</f>
        <v>0</v>
      </c>
      <c r="G536" s="29">
        <f t="shared" si="16"/>
        <v>0</v>
      </c>
    </row>
    <row r="537" spans="2:7">
      <c r="B537" s="1">
        <v>33408</v>
      </c>
      <c r="C537" s="30">
        <f>VLOOKUP(B537,'רביות שנתיות'!B:C,2)</f>
        <v>8</v>
      </c>
      <c r="D537" s="29">
        <f t="shared" si="17"/>
        <v>2.1073004751070989E-4</v>
      </c>
      <c r="F537" s="30">
        <f>VLOOKUP($B537,'רביות שנתיות'!B:I,7)</f>
        <v>0</v>
      </c>
      <c r="G537" s="29">
        <f t="shared" si="16"/>
        <v>0</v>
      </c>
    </row>
    <row r="538" spans="2:7">
      <c r="B538" s="1">
        <v>33409</v>
      </c>
      <c r="C538" s="30">
        <f>VLOOKUP(B538,'רביות שנתיות'!B:C,2)</f>
        <v>8</v>
      </c>
      <c r="D538" s="29">
        <f t="shared" si="17"/>
        <v>2.1073004751070989E-4</v>
      </c>
      <c r="F538" s="30">
        <f>VLOOKUP($B538,'רביות שנתיות'!B:I,7)</f>
        <v>0</v>
      </c>
      <c r="G538" s="29">
        <f t="shared" si="16"/>
        <v>0</v>
      </c>
    </row>
    <row r="539" spans="2:7">
      <c r="B539" s="1">
        <v>33410</v>
      </c>
      <c r="C539" s="30">
        <f>VLOOKUP(B539,'רביות שנתיות'!B:C,2)</f>
        <v>8</v>
      </c>
      <c r="D539" s="29">
        <f t="shared" si="17"/>
        <v>2.1073004751070989E-4</v>
      </c>
      <c r="F539" s="30">
        <f>VLOOKUP($B539,'רביות שנתיות'!B:I,7)</f>
        <v>0</v>
      </c>
      <c r="G539" s="29">
        <f t="shared" si="16"/>
        <v>0</v>
      </c>
    </row>
    <row r="540" spans="2:7">
      <c r="B540" s="1">
        <v>33411</v>
      </c>
      <c r="C540" s="30">
        <f>VLOOKUP(B540,'רביות שנתיות'!B:C,2)</f>
        <v>8</v>
      </c>
      <c r="D540" s="29">
        <f t="shared" si="17"/>
        <v>2.1073004751070989E-4</v>
      </c>
      <c r="F540" s="30">
        <f>VLOOKUP($B540,'רביות שנתיות'!B:I,7)</f>
        <v>0</v>
      </c>
      <c r="G540" s="29">
        <f t="shared" si="16"/>
        <v>0</v>
      </c>
    </row>
    <row r="541" spans="2:7">
      <c r="B541" s="1">
        <v>33412</v>
      </c>
      <c r="C541" s="30">
        <f>VLOOKUP(B541,'רביות שנתיות'!B:C,2)</f>
        <v>8</v>
      </c>
      <c r="D541" s="29">
        <f t="shared" si="17"/>
        <v>2.1073004751070989E-4</v>
      </c>
      <c r="F541" s="30">
        <f>VLOOKUP($B541,'רביות שנתיות'!B:I,7)</f>
        <v>0</v>
      </c>
      <c r="G541" s="29">
        <f t="shared" si="16"/>
        <v>0</v>
      </c>
    </row>
    <row r="542" spans="2:7">
      <c r="B542" s="1">
        <v>33413</v>
      </c>
      <c r="C542" s="30">
        <f>VLOOKUP(B542,'רביות שנתיות'!B:C,2)</f>
        <v>8</v>
      </c>
      <c r="D542" s="29">
        <f t="shared" si="17"/>
        <v>2.1073004751070989E-4</v>
      </c>
      <c r="F542" s="30">
        <f>VLOOKUP($B542,'רביות שנתיות'!B:I,7)</f>
        <v>0</v>
      </c>
      <c r="G542" s="29">
        <f t="shared" si="16"/>
        <v>0</v>
      </c>
    </row>
    <row r="543" spans="2:7">
      <c r="B543" s="1">
        <v>33414</v>
      </c>
      <c r="C543" s="30">
        <f>VLOOKUP(B543,'רביות שנתיות'!B:C,2)</f>
        <v>8</v>
      </c>
      <c r="D543" s="29">
        <f t="shared" si="17"/>
        <v>2.1073004751070989E-4</v>
      </c>
      <c r="F543" s="30">
        <f>VLOOKUP($B543,'רביות שנתיות'!B:I,7)</f>
        <v>0</v>
      </c>
      <c r="G543" s="29">
        <f t="shared" si="16"/>
        <v>0</v>
      </c>
    </row>
    <row r="544" spans="2:7">
      <c r="B544" s="1">
        <v>33415</v>
      </c>
      <c r="C544" s="30">
        <f>VLOOKUP(B544,'רביות שנתיות'!B:C,2)</f>
        <v>8</v>
      </c>
      <c r="D544" s="29">
        <f t="shared" si="17"/>
        <v>2.1073004751070989E-4</v>
      </c>
      <c r="F544" s="30">
        <f>VLOOKUP($B544,'רביות שנתיות'!B:I,7)</f>
        <v>0</v>
      </c>
      <c r="G544" s="29">
        <f t="shared" si="16"/>
        <v>0</v>
      </c>
    </row>
    <row r="545" spans="2:7">
      <c r="B545" s="1">
        <v>33416</v>
      </c>
      <c r="C545" s="30">
        <f>VLOOKUP(B545,'רביות שנתיות'!B:C,2)</f>
        <v>8</v>
      </c>
      <c r="D545" s="29">
        <f t="shared" si="17"/>
        <v>2.1073004751070989E-4</v>
      </c>
      <c r="F545" s="30">
        <f>VLOOKUP($B545,'רביות שנתיות'!B:I,7)</f>
        <v>0</v>
      </c>
      <c r="G545" s="29">
        <f t="shared" si="16"/>
        <v>0</v>
      </c>
    </row>
    <row r="546" spans="2:7">
      <c r="B546" s="1">
        <v>33417</v>
      </c>
      <c r="C546" s="30">
        <f>VLOOKUP(B546,'רביות שנתיות'!B:C,2)</f>
        <v>8</v>
      </c>
      <c r="D546" s="29">
        <f t="shared" si="17"/>
        <v>2.1073004751070989E-4</v>
      </c>
      <c r="F546" s="30">
        <f>VLOOKUP($B546,'רביות שנתיות'!B:I,7)</f>
        <v>0</v>
      </c>
      <c r="G546" s="29">
        <f t="shared" si="16"/>
        <v>0</v>
      </c>
    </row>
    <row r="547" spans="2:7">
      <c r="B547" s="1">
        <v>33418</v>
      </c>
      <c r="C547" s="30">
        <f>VLOOKUP(B547,'רביות שנתיות'!B:C,2)</f>
        <v>8</v>
      </c>
      <c r="D547" s="29">
        <f t="shared" si="17"/>
        <v>2.1073004751070989E-4</v>
      </c>
      <c r="F547" s="30">
        <f>VLOOKUP($B547,'רביות שנתיות'!B:I,7)</f>
        <v>0</v>
      </c>
      <c r="G547" s="29">
        <f t="shared" si="16"/>
        <v>0</v>
      </c>
    </row>
    <row r="548" spans="2:7">
      <c r="B548" s="1">
        <v>33419</v>
      </c>
      <c r="C548" s="30">
        <f>VLOOKUP(B548,'רביות שנתיות'!B:C,2)</f>
        <v>8</v>
      </c>
      <c r="D548" s="29">
        <f t="shared" si="17"/>
        <v>2.1073004751070989E-4</v>
      </c>
      <c r="F548" s="30">
        <f>VLOOKUP($B548,'רביות שנתיות'!B:I,7)</f>
        <v>0</v>
      </c>
      <c r="G548" s="29">
        <f t="shared" si="16"/>
        <v>0</v>
      </c>
    </row>
    <row r="549" spans="2:7">
      <c r="B549" s="1">
        <v>33420</v>
      </c>
      <c r="C549" s="30">
        <f>VLOOKUP(B549,'רביות שנתיות'!B:C,2)</f>
        <v>8</v>
      </c>
      <c r="D549" s="29">
        <f t="shared" si="17"/>
        <v>2.1073004751070989E-4</v>
      </c>
      <c r="F549" s="30">
        <f>VLOOKUP($B549,'רביות שנתיות'!B:I,7)</f>
        <v>0</v>
      </c>
      <c r="G549" s="29">
        <f t="shared" si="16"/>
        <v>0</v>
      </c>
    </row>
    <row r="550" spans="2:7">
      <c r="B550" s="1">
        <v>33421</v>
      </c>
      <c r="C550" s="30">
        <f>VLOOKUP(B550,'רביות שנתיות'!B:C,2)</f>
        <v>8</v>
      </c>
      <c r="D550" s="29">
        <f t="shared" si="17"/>
        <v>2.1073004751070989E-4</v>
      </c>
      <c r="F550" s="30">
        <f>VLOOKUP($B550,'רביות שנתיות'!B:I,7)</f>
        <v>0</v>
      </c>
      <c r="G550" s="29">
        <f t="shared" si="16"/>
        <v>0</v>
      </c>
    </row>
    <row r="551" spans="2:7">
      <c r="B551" s="1">
        <v>33422</v>
      </c>
      <c r="C551" s="30">
        <f>VLOOKUP(B551,'רביות שנתיות'!B:C,2)</f>
        <v>8</v>
      </c>
      <c r="D551" s="29">
        <f t="shared" si="17"/>
        <v>2.1073004751070989E-4</v>
      </c>
      <c r="F551" s="30">
        <f>VLOOKUP($B551,'רביות שנתיות'!B:I,7)</f>
        <v>0</v>
      </c>
      <c r="G551" s="29">
        <f t="shared" si="16"/>
        <v>0</v>
      </c>
    </row>
    <row r="552" spans="2:7">
      <c r="B552" s="1">
        <v>33423</v>
      </c>
      <c r="C552" s="30">
        <f>VLOOKUP(B552,'רביות שנתיות'!B:C,2)</f>
        <v>8</v>
      </c>
      <c r="D552" s="29">
        <f t="shared" si="17"/>
        <v>2.1073004751070989E-4</v>
      </c>
      <c r="F552" s="30">
        <f>VLOOKUP($B552,'רביות שנתיות'!B:I,7)</f>
        <v>0</v>
      </c>
      <c r="G552" s="29">
        <f t="shared" si="16"/>
        <v>0</v>
      </c>
    </row>
    <row r="553" spans="2:7">
      <c r="B553" s="1">
        <v>33424</v>
      </c>
      <c r="C553" s="30">
        <f>VLOOKUP(B553,'רביות שנתיות'!B:C,2)</f>
        <v>8</v>
      </c>
      <c r="D553" s="29">
        <f t="shared" si="17"/>
        <v>2.1073004751070989E-4</v>
      </c>
      <c r="F553" s="30">
        <f>VLOOKUP($B553,'רביות שנתיות'!B:I,7)</f>
        <v>0</v>
      </c>
      <c r="G553" s="29">
        <f t="shared" si="16"/>
        <v>0</v>
      </c>
    </row>
    <row r="554" spans="2:7">
      <c r="B554" s="1">
        <v>33425</v>
      </c>
      <c r="C554" s="30">
        <f>VLOOKUP(B554,'רביות שנתיות'!B:C,2)</f>
        <v>8</v>
      </c>
      <c r="D554" s="29">
        <f t="shared" si="17"/>
        <v>2.1073004751070989E-4</v>
      </c>
      <c r="F554" s="30">
        <f>VLOOKUP($B554,'רביות שנתיות'!B:I,7)</f>
        <v>0</v>
      </c>
      <c r="G554" s="29">
        <f t="shared" si="16"/>
        <v>0</v>
      </c>
    </row>
    <row r="555" spans="2:7">
      <c r="B555" s="1">
        <v>33426</v>
      </c>
      <c r="C555" s="30">
        <f>VLOOKUP(B555,'רביות שנתיות'!B:C,2)</f>
        <v>8</v>
      </c>
      <c r="D555" s="29">
        <f t="shared" si="17"/>
        <v>2.1073004751070989E-4</v>
      </c>
      <c r="F555" s="30">
        <f>VLOOKUP($B555,'רביות שנתיות'!B:I,7)</f>
        <v>0</v>
      </c>
      <c r="G555" s="29">
        <f t="shared" si="16"/>
        <v>0</v>
      </c>
    </row>
    <row r="556" spans="2:7">
      <c r="B556" s="1">
        <v>33427</v>
      </c>
      <c r="C556" s="30">
        <f>VLOOKUP(B556,'רביות שנתיות'!B:C,2)</f>
        <v>8</v>
      </c>
      <c r="D556" s="29">
        <f t="shared" si="17"/>
        <v>2.1073004751070989E-4</v>
      </c>
      <c r="F556" s="30">
        <f>VLOOKUP($B556,'רביות שנתיות'!B:I,7)</f>
        <v>0</v>
      </c>
      <c r="G556" s="29">
        <f t="shared" si="16"/>
        <v>0</v>
      </c>
    </row>
    <row r="557" spans="2:7">
      <c r="B557" s="1">
        <v>33428</v>
      </c>
      <c r="C557" s="30">
        <f>VLOOKUP(B557,'רביות שנתיות'!B:C,2)</f>
        <v>8</v>
      </c>
      <c r="D557" s="29">
        <f t="shared" si="17"/>
        <v>2.1073004751070989E-4</v>
      </c>
      <c r="F557" s="30">
        <f>VLOOKUP($B557,'רביות שנתיות'!B:I,7)</f>
        <v>0</v>
      </c>
      <c r="G557" s="29">
        <f t="shared" si="16"/>
        <v>0</v>
      </c>
    </row>
    <row r="558" spans="2:7">
      <c r="B558" s="1">
        <v>33429</v>
      </c>
      <c r="C558" s="30">
        <f>VLOOKUP(B558,'רביות שנתיות'!B:C,2)</f>
        <v>8</v>
      </c>
      <c r="D558" s="29">
        <f t="shared" si="17"/>
        <v>2.1073004751070989E-4</v>
      </c>
      <c r="F558" s="30">
        <f>VLOOKUP($B558,'רביות שנתיות'!B:I,7)</f>
        <v>0</v>
      </c>
      <c r="G558" s="29">
        <f t="shared" si="16"/>
        <v>0</v>
      </c>
    </row>
    <row r="559" spans="2:7">
      <c r="B559" s="1">
        <v>33430</v>
      </c>
      <c r="C559" s="30">
        <f>VLOOKUP(B559,'רביות שנתיות'!B:C,2)</f>
        <v>8</v>
      </c>
      <c r="D559" s="29">
        <f t="shared" si="17"/>
        <v>2.1073004751070989E-4</v>
      </c>
      <c r="F559" s="30">
        <f>VLOOKUP($B559,'רביות שנתיות'!B:I,7)</f>
        <v>0</v>
      </c>
      <c r="G559" s="29">
        <f t="shared" si="16"/>
        <v>0</v>
      </c>
    </row>
    <row r="560" spans="2:7">
      <c r="B560" s="1">
        <v>33431</v>
      </c>
      <c r="C560" s="30">
        <f>VLOOKUP(B560,'רביות שנתיות'!B:C,2)</f>
        <v>8</v>
      </c>
      <c r="D560" s="29">
        <f t="shared" si="17"/>
        <v>2.1073004751070989E-4</v>
      </c>
      <c r="F560" s="30">
        <f>VLOOKUP($B560,'רביות שנתיות'!B:I,7)</f>
        <v>0</v>
      </c>
      <c r="G560" s="29">
        <f t="shared" si="16"/>
        <v>0</v>
      </c>
    </row>
    <row r="561" spans="2:7">
      <c r="B561" s="1">
        <v>33432</v>
      </c>
      <c r="C561" s="30">
        <f>VLOOKUP(B561,'רביות שנתיות'!B:C,2)</f>
        <v>8</v>
      </c>
      <c r="D561" s="29">
        <f t="shared" si="17"/>
        <v>2.1073004751070989E-4</v>
      </c>
      <c r="F561" s="30">
        <f>VLOOKUP($B561,'רביות שנתיות'!B:I,7)</f>
        <v>0</v>
      </c>
      <c r="G561" s="29">
        <f t="shared" si="16"/>
        <v>0</v>
      </c>
    </row>
    <row r="562" spans="2:7">
      <c r="B562" s="1">
        <v>33433</v>
      </c>
      <c r="C562" s="30">
        <f>VLOOKUP(B562,'רביות שנתיות'!B:C,2)</f>
        <v>8</v>
      </c>
      <c r="D562" s="29">
        <f t="shared" si="17"/>
        <v>2.1073004751070989E-4</v>
      </c>
      <c r="F562" s="30">
        <f>VLOOKUP($B562,'רביות שנתיות'!B:I,7)</f>
        <v>0</v>
      </c>
      <c r="G562" s="29">
        <f t="shared" si="16"/>
        <v>0</v>
      </c>
    </row>
    <row r="563" spans="2:7">
      <c r="B563" s="1">
        <v>33434</v>
      </c>
      <c r="C563" s="30">
        <f>VLOOKUP(B563,'רביות שנתיות'!B:C,2)</f>
        <v>8</v>
      </c>
      <c r="D563" s="29">
        <f t="shared" si="17"/>
        <v>2.1073004751070989E-4</v>
      </c>
      <c r="F563" s="30">
        <f>VLOOKUP($B563,'רביות שנתיות'!B:I,7)</f>
        <v>0</v>
      </c>
      <c r="G563" s="29">
        <f t="shared" si="16"/>
        <v>0</v>
      </c>
    </row>
    <row r="564" spans="2:7">
      <c r="B564" s="1">
        <v>33435</v>
      </c>
      <c r="C564" s="30">
        <f>VLOOKUP(B564,'רביות שנתיות'!B:C,2)</f>
        <v>8</v>
      </c>
      <c r="D564" s="29">
        <f t="shared" si="17"/>
        <v>2.1073004751070989E-4</v>
      </c>
      <c r="F564" s="30">
        <f>VLOOKUP($B564,'רביות שנתיות'!B:I,7)</f>
        <v>0</v>
      </c>
      <c r="G564" s="29">
        <f t="shared" si="16"/>
        <v>0</v>
      </c>
    </row>
    <row r="565" spans="2:7">
      <c r="B565" s="1">
        <v>33436</v>
      </c>
      <c r="C565" s="30">
        <f>VLOOKUP(B565,'רביות שנתיות'!B:C,2)</f>
        <v>8</v>
      </c>
      <c r="D565" s="29">
        <f t="shared" si="17"/>
        <v>2.1073004751070989E-4</v>
      </c>
      <c r="F565" s="30">
        <f>VLOOKUP($B565,'רביות שנתיות'!B:I,7)</f>
        <v>0</v>
      </c>
      <c r="G565" s="29">
        <f t="shared" si="16"/>
        <v>0</v>
      </c>
    </row>
    <row r="566" spans="2:7">
      <c r="B566" s="1">
        <v>33437</v>
      </c>
      <c r="C566" s="30">
        <f>VLOOKUP(B566,'רביות שנתיות'!B:C,2)</f>
        <v>8</v>
      </c>
      <c r="D566" s="29">
        <f t="shared" si="17"/>
        <v>2.1073004751070989E-4</v>
      </c>
      <c r="F566" s="30">
        <f>VLOOKUP($B566,'רביות שנתיות'!B:I,7)</f>
        <v>0</v>
      </c>
      <c r="G566" s="29">
        <f t="shared" si="16"/>
        <v>0</v>
      </c>
    </row>
    <row r="567" spans="2:7">
      <c r="B567" s="1">
        <v>33438</v>
      </c>
      <c r="C567" s="30">
        <f>VLOOKUP(B567,'רביות שנתיות'!B:C,2)</f>
        <v>8</v>
      </c>
      <c r="D567" s="29">
        <f t="shared" si="17"/>
        <v>2.1073004751070989E-4</v>
      </c>
      <c r="F567" s="30">
        <f>VLOOKUP($B567,'רביות שנתיות'!B:I,7)</f>
        <v>0</v>
      </c>
      <c r="G567" s="29">
        <f t="shared" si="16"/>
        <v>0</v>
      </c>
    </row>
    <row r="568" spans="2:7">
      <c r="B568" s="1">
        <v>33439</v>
      </c>
      <c r="C568" s="30">
        <f>VLOOKUP(B568,'רביות שנתיות'!B:C,2)</f>
        <v>8</v>
      </c>
      <c r="D568" s="29">
        <f t="shared" si="17"/>
        <v>2.1073004751070989E-4</v>
      </c>
      <c r="F568" s="30">
        <f>VLOOKUP($B568,'רביות שנתיות'!B:I,7)</f>
        <v>0</v>
      </c>
      <c r="G568" s="29">
        <f t="shared" si="16"/>
        <v>0</v>
      </c>
    </row>
    <row r="569" spans="2:7">
      <c r="B569" s="1">
        <v>33440</v>
      </c>
      <c r="C569" s="30">
        <f>VLOOKUP(B569,'רביות שנתיות'!B:C,2)</f>
        <v>8</v>
      </c>
      <c r="D569" s="29">
        <f t="shared" si="17"/>
        <v>2.1073004751070989E-4</v>
      </c>
      <c r="F569" s="30">
        <f>VLOOKUP($B569,'רביות שנתיות'!B:I,7)</f>
        <v>0</v>
      </c>
      <c r="G569" s="29">
        <f t="shared" si="16"/>
        <v>0</v>
      </c>
    </row>
    <row r="570" spans="2:7">
      <c r="B570" s="1">
        <v>33441</v>
      </c>
      <c r="C570" s="30">
        <f>VLOOKUP(B570,'רביות שנתיות'!B:C,2)</f>
        <v>8</v>
      </c>
      <c r="D570" s="29">
        <f t="shared" si="17"/>
        <v>2.1073004751070989E-4</v>
      </c>
      <c r="F570" s="30">
        <f>VLOOKUP($B570,'רביות שנתיות'!B:I,7)</f>
        <v>0</v>
      </c>
      <c r="G570" s="29">
        <f t="shared" si="16"/>
        <v>0</v>
      </c>
    </row>
    <row r="571" spans="2:7">
      <c r="B571" s="1">
        <v>33442</v>
      </c>
      <c r="C571" s="30">
        <f>VLOOKUP(B571,'רביות שנתיות'!B:C,2)</f>
        <v>8</v>
      </c>
      <c r="D571" s="29">
        <f t="shared" si="17"/>
        <v>2.1073004751070989E-4</v>
      </c>
      <c r="F571" s="30">
        <f>VLOOKUP($B571,'רביות שנתיות'!B:I,7)</f>
        <v>0</v>
      </c>
      <c r="G571" s="29">
        <f t="shared" si="16"/>
        <v>0</v>
      </c>
    </row>
    <row r="572" spans="2:7">
      <c r="B572" s="1">
        <v>33443</v>
      </c>
      <c r="C572" s="30">
        <f>VLOOKUP(B572,'רביות שנתיות'!B:C,2)</f>
        <v>8</v>
      </c>
      <c r="D572" s="29">
        <f t="shared" si="17"/>
        <v>2.1073004751070989E-4</v>
      </c>
      <c r="F572" s="30">
        <f>VLOOKUP($B572,'רביות שנתיות'!B:I,7)</f>
        <v>0</v>
      </c>
      <c r="G572" s="29">
        <f t="shared" si="16"/>
        <v>0</v>
      </c>
    </row>
    <row r="573" spans="2:7">
      <c r="B573" s="1">
        <v>33444</v>
      </c>
      <c r="C573" s="30">
        <f>VLOOKUP(B573,'רביות שנתיות'!B:C,2)</f>
        <v>8</v>
      </c>
      <c r="D573" s="29">
        <f t="shared" si="17"/>
        <v>2.1073004751070989E-4</v>
      </c>
      <c r="F573" s="30">
        <f>VLOOKUP($B573,'רביות שנתיות'!B:I,7)</f>
        <v>0</v>
      </c>
      <c r="G573" s="29">
        <f t="shared" si="16"/>
        <v>0</v>
      </c>
    </row>
    <row r="574" spans="2:7">
      <c r="B574" s="1">
        <v>33445</v>
      </c>
      <c r="C574" s="30">
        <f>VLOOKUP(B574,'רביות שנתיות'!B:C,2)</f>
        <v>8</v>
      </c>
      <c r="D574" s="29">
        <f t="shared" si="17"/>
        <v>2.1073004751070989E-4</v>
      </c>
      <c r="F574" s="30">
        <f>VLOOKUP($B574,'רביות שנתיות'!B:I,7)</f>
        <v>0</v>
      </c>
      <c r="G574" s="29">
        <f t="shared" si="16"/>
        <v>0</v>
      </c>
    </row>
    <row r="575" spans="2:7">
      <c r="B575" s="1">
        <v>33446</v>
      </c>
      <c r="C575" s="30">
        <f>VLOOKUP(B575,'רביות שנתיות'!B:C,2)</f>
        <v>8</v>
      </c>
      <c r="D575" s="29">
        <f t="shared" si="17"/>
        <v>2.1073004751070989E-4</v>
      </c>
      <c r="F575" s="30">
        <f>VLOOKUP($B575,'רביות שנתיות'!B:I,7)</f>
        <v>0</v>
      </c>
      <c r="G575" s="29">
        <f t="shared" si="16"/>
        <v>0</v>
      </c>
    </row>
    <row r="576" spans="2:7">
      <c r="B576" s="1">
        <v>33447</v>
      </c>
      <c r="C576" s="30">
        <f>VLOOKUP(B576,'רביות שנתיות'!B:C,2)</f>
        <v>8</v>
      </c>
      <c r="D576" s="29">
        <f t="shared" si="17"/>
        <v>2.1073004751070989E-4</v>
      </c>
      <c r="F576" s="30">
        <f>VLOOKUP($B576,'רביות שנתיות'!B:I,7)</f>
        <v>0</v>
      </c>
      <c r="G576" s="29">
        <f t="shared" si="16"/>
        <v>0</v>
      </c>
    </row>
    <row r="577" spans="2:7">
      <c r="B577" s="1">
        <v>33448</v>
      </c>
      <c r="C577" s="30">
        <f>VLOOKUP(B577,'רביות שנתיות'!B:C,2)</f>
        <v>8</v>
      </c>
      <c r="D577" s="29">
        <f t="shared" si="17"/>
        <v>2.1073004751070989E-4</v>
      </c>
      <c r="F577" s="30">
        <f>VLOOKUP($B577,'רביות שנתיות'!B:I,7)</f>
        <v>0</v>
      </c>
      <c r="G577" s="29">
        <f t="shared" si="16"/>
        <v>0</v>
      </c>
    </row>
    <row r="578" spans="2:7">
      <c r="B578" s="1">
        <v>33449</v>
      </c>
      <c r="C578" s="30">
        <f>VLOOKUP(B578,'רביות שנתיות'!B:C,2)</f>
        <v>8</v>
      </c>
      <c r="D578" s="29">
        <f t="shared" si="17"/>
        <v>2.1073004751070989E-4</v>
      </c>
      <c r="F578" s="30">
        <f>VLOOKUP($B578,'רביות שנתיות'!B:I,7)</f>
        <v>0</v>
      </c>
      <c r="G578" s="29">
        <f t="shared" si="16"/>
        <v>0</v>
      </c>
    </row>
    <row r="579" spans="2:7">
      <c r="B579" s="1">
        <v>33450</v>
      </c>
      <c r="C579" s="30">
        <f>VLOOKUP(B579,'רביות שנתיות'!B:C,2)</f>
        <v>8</v>
      </c>
      <c r="D579" s="29">
        <f t="shared" si="17"/>
        <v>2.1073004751070989E-4</v>
      </c>
      <c r="F579" s="30">
        <f>VLOOKUP($B579,'רביות שנתיות'!B:I,7)</f>
        <v>0</v>
      </c>
      <c r="G579" s="29">
        <f t="shared" si="16"/>
        <v>0</v>
      </c>
    </row>
    <row r="580" spans="2:7">
      <c r="B580" s="1">
        <v>33451</v>
      </c>
      <c r="C580" s="30">
        <f>VLOOKUP(B580,'רביות שנתיות'!B:C,2)</f>
        <v>8</v>
      </c>
      <c r="D580" s="29">
        <f t="shared" si="17"/>
        <v>2.1073004751070989E-4</v>
      </c>
      <c r="F580" s="30">
        <f>VLOOKUP($B580,'רביות שנתיות'!B:I,7)</f>
        <v>0</v>
      </c>
      <c r="G580" s="29">
        <f t="shared" ref="G580:G643" si="18">(1+F580/100)^(1/365)-1</f>
        <v>0</v>
      </c>
    </row>
    <row r="581" spans="2:7">
      <c r="B581" s="1">
        <v>33452</v>
      </c>
      <c r="C581" s="30">
        <f>VLOOKUP(B581,'רביות שנתיות'!B:C,2)</f>
        <v>8</v>
      </c>
      <c r="D581" s="29">
        <f t="shared" ref="D581:D644" si="19">(1+C581/100)^(1/365.25)-1</f>
        <v>2.1073004751070989E-4</v>
      </c>
      <c r="F581" s="30">
        <f>VLOOKUP($B581,'רביות שנתיות'!B:I,7)</f>
        <v>0</v>
      </c>
      <c r="G581" s="29">
        <f t="shared" si="18"/>
        <v>0</v>
      </c>
    </row>
    <row r="582" spans="2:7">
      <c r="B582" s="1">
        <v>33453</v>
      </c>
      <c r="C582" s="30">
        <f>VLOOKUP(B582,'רביות שנתיות'!B:C,2)</f>
        <v>8</v>
      </c>
      <c r="D582" s="29">
        <f t="shared" si="19"/>
        <v>2.1073004751070989E-4</v>
      </c>
      <c r="F582" s="30">
        <f>VLOOKUP($B582,'רביות שנתיות'!B:I,7)</f>
        <v>0</v>
      </c>
      <c r="G582" s="29">
        <f t="shared" si="18"/>
        <v>0</v>
      </c>
    </row>
    <row r="583" spans="2:7">
      <c r="B583" s="1">
        <v>33454</v>
      </c>
      <c r="C583" s="30">
        <f>VLOOKUP(B583,'רביות שנתיות'!B:C,2)</f>
        <v>8</v>
      </c>
      <c r="D583" s="29">
        <f t="shared" si="19"/>
        <v>2.1073004751070989E-4</v>
      </c>
      <c r="F583" s="30">
        <f>VLOOKUP($B583,'רביות שנתיות'!B:I,7)</f>
        <v>0</v>
      </c>
      <c r="G583" s="29">
        <f t="shared" si="18"/>
        <v>0</v>
      </c>
    </row>
    <row r="584" spans="2:7">
      <c r="B584" s="1">
        <v>33455</v>
      </c>
      <c r="C584" s="30">
        <f>VLOOKUP(B584,'רביות שנתיות'!B:C,2)</f>
        <v>8</v>
      </c>
      <c r="D584" s="29">
        <f t="shared" si="19"/>
        <v>2.1073004751070989E-4</v>
      </c>
      <c r="F584" s="30">
        <f>VLOOKUP($B584,'רביות שנתיות'!B:I,7)</f>
        <v>0</v>
      </c>
      <c r="G584" s="29">
        <f t="shared" si="18"/>
        <v>0</v>
      </c>
    </row>
    <row r="585" spans="2:7">
      <c r="B585" s="1">
        <v>33456</v>
      </c>
      <c r="C585" s="30">
        <f>VLOOKUP(B585,'רביות שנתיות'!B:C,2)</f>
        <v>8</v>
      </c>
      <c r="D585" s="29">
        <f t="shared" si="19"/>
        <v>2.1073004751070989E-4</v>
      </c>
      <c r="F585" s="30">
        <f>VLOOKUP($B585,'רביות שנתיות'!B:I,7)</f>
        <v>0</v>
      </c>
      <c r="G585" s="29">
        <f t="shared" si="18"/>
        <v>0</v>
      </c>
    </row>
    <row r="586" spans="2:7">
      <c r="B586" s="1">
        <v>33457</v>
      </c>
      <c r="C586" s="30">
        <f>VLOOKUP(B586,'רביות שנתיות'!B:C,2)</f>
        <v>8</v>
      </c>
      <c r="D586" s="29">
        <f t="shared" si="19"/>
        <v>2.1073004751070989E-4</v>
      </c>
      <c r="F586" s="30">
        <f>VLOOKUP($B586,'רביות שנתיות'!B:I,7)</f>
        <v>0</v>
      </c>
      <c r="G586" s="29">
        <f t="shared" si="18"/>
        <v>0</v>
      </c>
    </row>
    <row r="587" spans="2:7">
      <c r="B587" s="1">
        <v>33458</v>
      </c>
      <c r="C587" s="30">
        <f>VLOOKUP(B587,'רביות שנתיות'!B:C,2)</f>
        <v>8</v>
      </c>
      <c r="D587" s="29">
        <f t="shared" si="19"/>
        <v>2.1073004751070989E-4</v>
      </c>
      <c r="F587" s="30">
        <f>VLOOKUP($B587,'רביות שנתיות'!B:I,7)</f>
        <v>0</v>
      </c>
      <c r="G587" s="29">
        <f t="shared" si="18"/>
        <v>0</v>
      </c>
    </row>
    <row r="588" spans="2:7">
      <c r="B588" s="1">
        <v>33459</v>
      </c>
      <c r="C588" s="30">
        <f>VLOOKUP(B588,'רביות שנתיות'!B:C,2)</f>
        <v>8</v>
      </c>
      <c r="D588" s="29">
        <f t="shared" si="19"/>
        <v>2.1073004751070989E-4</v>
      </c>
      <c r="F588" s="30">
        <f>VLOOKUP($B588,'רביות שנתיות'!B:I,7)</f>
        <v>0</v>
      </c>
      <c r="G588" s="29">
        <f t="shared" si="18"/>
        <v>0</v>
      </c>
    </row>
    <row r="589" spans="2:7">
      <c r="B589" s="1">
        <v>33460</v>
      </c>
      <c r="C589" s="30">
        <f>VLOOKUP(B589,'רביות שנתיות'!B:C,2)</f>
        <v>8</v>
      </c>
      <c r="D589" s="29">
        <f t="shared" si="19"/>
        <v>2.1073004751070989E-4</v>
      </c>
      <c r="F589" s="30">
        <f>VLOOKUP($B589,'רביות שנתיות'!B:I,7)</f>
        <v>0</v>
      </c>
      <c r="G589" s="29">
        <f t="shared" si="18"/>
        <v>0</v>
      </c>
    </row>
    <row r="590" spans="2:7">
      <c r="B590" s="1">
        <v>33461</v>
      </c>
      <c r="C590" s="30">
        <f>VLOOKUP(B590,'רביות שנתיות'!B:C,2)</f>
        <v>8</v>
      </c>
      <c r="D590" s="29">
        <f t="shared" si="19"/>
        <v>2.1073004751070989E-4</v>
      </c>
      <c r="F590" s="30">
        <f>VLOOKUP($B590,'רביות שנתיות'!B:I,7)</f>
        <v>0</v>
      </c>
      <c r="G590" s="29">
        <f t="shared" si="18"/>
        <v>0</v>
      </c>
    </row>
    <row r="591" spans="2:7">
      <c r="B591" s="1">
        <v>33462</v>
      </c>
      <c r="C591" s="30">
        <f>VLOOKUP(B591,'רביות שנתיות'!B:C,2)</f>
        <v>8</v>
      </c>
      <c r="D591" s="29">
        <f t="shared" si="19"/>
        <v>2.1073004751070989E-4</v>
      </c>
      <c r="F591" s="30">
        <f>VLOOKUP($B591,'רביות שנתיות'!B:I,7)</f>
        <v>0</v>
      </c>
      <c r="G591" s="29">
        <f t="shared" si="18"/>
        <v>0</v>
      </c>
    </row>
    <row r="592" spans="2:7">
      <c r="B592" s="1">
        <v>33463</v>
      </c>
      <c r="C592" s="30">
        <f>VLOOKUP(B592,'רביות שנתיות'!B:C,2)</f>
        <v>8</v>
      </c>
      <c r="D592" s="29">
        <f t="shared" si="19"/>
        <v>2.1073004751070989E-4</v>
      </c>
      <c r="F592" s="30">
        <f>VLOOKUP($B592,'רביות שנתיות'!B:I,7)</f>
        <v>0</v>
      </c>
      <c r="G592" s="29">
        <f t="shared" si="18"/>
        <v>0</v>
      </c>
    </row>
    <row r="593" spans="2:7">
      <c r="B593" s="1">
        <v>33464</v>
      </c>
      <c r="C593" s="30">
        <f>VLOOKUP(B593,'רביות שנתיות'!B:C,2)</f>
        <v>8</v>
      </c>
      <c r="D593" s="29">
        <f t="shared" si="19"/>
        <v>2.1073004751070989E-4</v>
      </c>
      <c r="F593" s="30">
        <f>VLOOKUP($B593,'רביות שנתיות'!B:I,7)</f>
        <v>0</v>
      </c>
      <c r="G593" s="29">
        <f t="shared" si="18"/>
        <v>0</v>
      </c>
    </row>
    <row r="594" spans="2:7">
      <c r="B594" s="1">
        <v>33465</v>
      </c>
      <c r="C594" s="30">
        <f>VLOOKUP(B594,'רביות שנתיות'!B:C,2)</f>
        <v>8</v>
      </c>
      <c r="D594" s="29">
        <f t="shared" si="19"/>
        <v>2.1073004751070989E-4</v>
      </c>
      <c r="F594" s="30">
        <f>VLOOKUP($B594,'רביות שנתיות'!B:I,7)</f>
        <v>0</v>
      </c>
      <c r="G594" s="29">
        <f t="shared" si="18"/>
        <v>0</v>
      </c>
    </row>
    <row r="595" spans="2:7">
      <c r="B595" s="1">
        <v>33466</v>
      </c>
      <c r="C595" s="30">
        <f>VLOOKUP(B595,'רביות שנתיות'!B:C,2)</f>
        <v>8</v>
      </c>
      <c r="D595" s="29">
        <f t="shared" si="19"/>
        <v>2.1073004751070989E-4</v>
      </c>
      <c r="F595" s="30">
        <f>VLOOKUP($B595,'רביות שנתיות'!B:I,7)</f>
        <v>0</v>
      </c>
      <c r="G595" s="29">
        <f t="shared" si="18"/>
        <v>0</v>
      </c>
    </row>
    <row r="596" spans="2:7">
      <c r="B596" s="1">
        <v>33467</v>
      </c>
      <c r="C596" s="30">
        <f>VLOOKUP(B596,'רביות שנתיות'!B:C,2)</f>
        <v>8</v>
      </c>
      <c r="D596" s="29">
        <f t="shared" si="19"/>
        <v>2.1073004751070989E-4</v>
      </c>
      <c r="F596" s="30">
        <f>VLOOKUP($B596,'רביות שנתיות'!B:I,7)</f>
        <v>0</v>
      </c>
      <c r="G596" s="29">
        <f t="shared" si="18"/>
        <v>0</v>
      </c>
    </row>
    <row r="597" spans="2:7">
      <c r="B597" s="1">
        <v>33468</v>
      </c>
      <c r="C597" s="30">
        <f>VLOOKUP(B597,'רביות שנתיות'!B:C,2)</f>
        <v>8</v>
      </c>
      <c r="D597" s="29">
        <f t="shared" si="19"/>
        <v>2.1073004751070989E-4</v>
      </c>
      <c r="F597" s="30">
        <f>VLOOKUP($B597,'רביות שנתיות'!B:I,7)</f>
        <v>0</v>
      </c>
      <c r="G597" s="29">
        <f t="shared" si="18"/>
        <v>0</v>
      </c>
    </row>
    <row r="598" spans="2:7">
      <c r="B598" s="1">
        <v>33469</v>
      </c>
      <c r="C598" s="30">
        <f>VLOOKUP(B598,'רביות שנתיות'!B:C,2)</f>
        <v>8</v>
      </c>
      <c r="D598" s="29">
        <f t="shared" si="19"/>
        <v>2.1073004751070989E-4</v>
      </c>
      <c r="F598" s="30">
        <f>VLOOKUP($B598,'רביות שנתיות'!B:I,7)</f>
        <v>0</v>
      </c>
      <c r="G598" s="29">
        <f t="shared" si="18"/>
        <v>0</v>
      </c>
    </row>
    <row r="599" spans="2:7">
      <c r="B599" s="1">
        <v>33470</v>
      </c>
      <c r="C599" s="30">
        <f>VLOOKUP(B599,'רביות שנתיות'!B:C,2)</f>
        <v>8</v>
      </c>
      <c r="D599" s="29">
        <f t="shared" si="19"/>
        <v>2.1073004751070989E-4</v>
      </c>
      <c r="F599" s="30">
        <f>VLOOKUP($B599,'רביות שנתיות'!B:I,7)</f>
        <v>0</v>
      </c>
      <c r="G599" s="29">
        <f t="shared" si="18"/>
        <v>0</v>
      </c>
    </row>
    <row r="600" spans="2:7">
      <c r="B600" s="1">
        <v>33471</v>
      </c>
      <c r="C600" s="30">
        <f>VLOOKUP(B600,'רביות שנתיות'!B:C,2)</f>
        <v>8</v>
      </c>
      <c r="D600" s="29">
        <f t="shared" si="19"/>
        <v>2.1073004751070989E-4</v>
      </c>
      <c r="F600" s="30">
        <f>VLOOKUP($B600,'רביות שנתיות'!B:I,7)</f>
        <v>0</v>
      </c>
      <c r="G600" s="29">
        <f t="shared" si="18"/>
        <v>0</v>
      </c>
    </row>
    <row r="601" spans="2:7">
      <c r="B601" s="1">
        <v>33472</v>
      </c>
      <c r="C601" s="30">
        <f>VLOOKUP(B601,'רביות שנתיות'!B:C,2)</f>
        <v>8</v>
      </c>
      <c r="D601" s="29">
        <f t="shared" si="19"/>
        <v>2.1073004751070989E-4</v>
      </c>
      <c r="F601" s="30">
        <f>VLOOKUP($B601,'רביות שנתיות'!B:I,7)</f>
        <v>0</v>
      </c>
      <c r="G601" s="29">
        <f t="shared" si="18"/>
        <v>0</v>
      </c>
    </row>
    <row r="602" spans="2:7">
      <c r="B602" s="1">
        <v>33473</v>
      </c>
      <c r="C602" s="30">
        <f>VLOOKUP(B602,'רביות שנתיות'!B:C,2)</f>
        <v>8</v>
      </c>
      <c r="D602" s="29">
        <f t="shared" si="19"/>
        <v>2.1073004751070989E-4</v>
      </c>
      <c r="F602" s="30">
        <f>VLOOKUP($B602,'רביות שנתיות'!B:I,7)</f>
        <v>0</v>
      </c>
      <c r="G602" s="29">
        <f t="shared" si="18"/>
        <v>0</v>
      </c>
    </row>
    <row r="603" spans="2:7">
      <c r="B603" s="1">
        <v>33474</v>
      </c>
      <c r="C603" s="30">
        <f>VLOOKUP(B603,'רביות שנתיות'!B:C,2)</f>
        <v>8</v>
      </c>
      <c r="D603" s="29">
        <f t="shared" si="19"/>
        <v>2.1073004751070989E-4</v>
      </c>
      <c r="F603" s="30">
        <f>VLOOKUP($B603,'רביות שנתיות'!B:I,7)</f>
        <v>0</v>
      </c>
      <c r="G603" s="29">
        <f t="shared" si="18"/>
        <v>0</v>
      </c>
    </row>
    <row r="604" spans="2:7">
      <c r="B604" s="1">
        <v>33475</v>
      </c>
      <c r="C604" s="30">
        <f>VLOOKUP(B604,'רביות שנתיות'!B:C,2)</f>
        <v>8</v>
      </c>
      <c r="D604" s="29">
        <f t="shared" si="19"/>
        <v>2.1073004751070989E-4</v>
      </c>
      <c r="F604" s="30">
        <f>VLOOKUP($B604,'רביות שנתיות'!B:I,7)</f>
        <v>0</v>
      </c>
      <c r="G604" s="29">
        <f t="shared" si="18"/>
        <v>0</v>
      </c>
    </row>
    <row r="605" spans="2:7">
      <c r="B605" s="1">
        <v>33476</v>
      </c>
      <c r="C605" s="30">
        <f>VLOOKUP(B605,'רביות שנתיות'!B:C,2)</f>
        <v>8</v>
      </c>
      <c r="D605" s="29">
        <f t="shared" si="19"/>
        <v>2.1073004751070989E-4</v>
      </c>
      <c r="F605" s="30">
        <f>VLOOKUP($B605,'רביות שנתיות'!B:I,7)</f>
        <v>0</v>
      </c>
      <c r="G605" s="29">
        <f t="shared" si="18"/>
        <v>0</v>
      </c>
    </row>
    <row r="606" spans="2:7">
      <c r="B606" s="1">
        <v>33477</v>
      </c>
      <c r="C606" s="30">
        <f>VLOOKUP(B606,'רביות שנתיות'!B:C,2)</f>
        <v>8</v>
      </c>
      <c r="D606" s="29">
        <f t="shared" si="19"/>
        <v>2.1073004751070989E-4</v>
      </c>
      <c r="F606" s="30">
        <f>VLOOKUP($B606,'רביות שנתיות'!B:I,7)</f>
        <v>0</v>
      </c>
      <c r="G606" s="29">
        <f t="shared" si="18"/>
        <v>0</v>
      </c>
    </row>
    <row r="607" spans="2:7">
      <c r="B607" s="1">
        <v>33478</v>
      </c>
      <c r="C607" s="30">
        <f>VLOOKUP(B607,'רביות שנתיות'!B:C,2)</f>
        <v>8</v>
      </c>
      <c r="D607" s="29">
        <f t="shared" si="19"/>
        <v>2.1073004751070989E-4</v>
      </c>
      <c r="F607" s="30">
        <f>VLOOKUP($B607,'רביות שנתיות'!B:I,7)</f>
        <v>0</v>
      </c>
      <c r="G607" s="29">
        <f t="shared" si="18"/>
        <v>0</v>
      </c>
    </row>
    <row r="608" spans="2:7">
      <c r="B608" s="1">
        <v>33479</v>
      </c>
      <c r="C608" s="30">
        <f>VLOOKUP(B608,'רביות שנתיות'!B:C,2)</f>
        <v>8</v>
      </c>
      <c r="D608" s="29">
        <f t="shared" si="19"/>
        <v>2.1073004751070989E-4</v>
      </c>
      <c r="F608" s="30">
        <f>VLOOKUP($B608,'רביות שנתיות'!B:I,7)</f>
        <v>0</v>
      </c>
      <c r="G608" s="29">
        <f t="shared" si="18"/>
        <v>0</v>
      </c>
    </row>
    <row r="609" spans="2:7">
      <c r="B609" s="1">
        <v>33480</v>
      </c>
      <c r="C609" s="30">
        <f>VLOOKUP(B609,'רביות שנתיות'!B:C,2)</f>
        <v>8</v>
      </c>
      <c r="D609" s="29">
        <f t="shared" si="19"/>
        <v>2.1073004751070989E-4</v>
      </c>
      <c r="F609" s="30">
        <f>VLOOKUP($B609,'רביות שנתיות'!B:I,7)</f>
        <v>0</v>
      </c>
      <c r="G609" s="29">
        <f t="shared" si="18"/>
        <v>0</v>
      </c>
    </row>
    <row r="610" spans="2:7">
      <c r="B610" s="1">
        <v>33481</v>
      </c>
      <c r="C610" s="30">
        <f>VLOOKUP(B610,'רביות שנתיות'!B:C,2)</f>
        <v>8</v>
      </c>
      <c r="D610" s="29">
        <f t="shared" si="19"/>
        <v>2.1073004751070989E-4</v>
      </c>
      <c r="F610" s="30">
        <f>VLOOKUP($B610,'רביות שנתיות'!B:I,7)</f>
        <v>0</v>
      </c>
      <c r="G610" s="29">
        <f t="shared" si="18"/>
        <v>0</v>
      </c>
    </row>
    <row r="611" spans="2:7">
      <c r="B611" s="1">
        <v>33482</v>
      </c>
      <c r="C611" s="30">
        <f>VLOOKUP(B611,'רביות שנתיות'!B:C,2)</f>
        <v>8</v>
      </c>
      <c r="D611" s="29">
        <f t="shared" si="19"/>
        <v>2.1073004751070989E-4</v>
      </c>
      <c r="F611" s="30">
        <f>VLOOKUP($B611,'רביות שנתיות'!B:I,7)</f>
        <v>0</v>
      </c>
      <c r="G611" s="29">
        <f t="shared" si="18"/>
        <v>0</v>
      </c>
    </row>
    <row r="612" spans="2:7">
      <c r="B612" s="1">
        <v>33483</v>
      </c>
      <c r="C612" s="30">
        <f>VLOOKUP(B612,'רביות שנתיות'!B:C,2)</f>
        <v>8</v>
      </c>
      <c r="D612" s="29">
        <f t="shared" si="19"/>
        <v>2.1073004751070989E-4</v>
      </c>
      <c r="F612" s="30">
        <f>VLOOKUP($B612,'רביות שנתיות'!B:I,7)</f>
        <v>0</v>
      </c>
      <c r="G612" s="29">
        <f t="shared" si="18"/>
        <v>0</v>
      </c>
    </row>
    <row r="613" spans="2:7">
      <c r="B613" s="1">
        <v>33484</v>
      </c>
      <c r="C613" s="30">
        <f>VLOOKUP(B613,'רביות שנתיות'!B:C,2)</f>
        <v>8</v>
      </c>
      <c r="D613" s="29">
        <f t="shared" si="19"/>
        <v>2.1073004751070989E-4</v>
      </c>
      <c r="F613" s="30">
        <f>VLOOKUP($B613,'רביות שנתיות'!B:I,7)</f>
        <v>0</v>
      </c>
      <c r="G613" s="29">
        <f t="shared" si="18"/>
        <v>0</v>
      </c>
    </row>
    <row r="614" spans="2:7">
      <c r="B614" s="1">
        <v>33485</v>
      </c>
      <c r="C614" s="30">
        <f>VLOOKUP(B614,'רביות שנתיות'!B:C,2)</f>
        <v>8</v>
      </c>
      <c r="D614" s="29">
        <f t="shared" si="19"/>
        <v>2.1073004751070989E-4</v>
      </c>
      <c r="F614" s="30">
        <f>VLOOKUP($B614,'רביות שנתיות'!B:I,7)</f>
        <v>0</v>
      </c>
      <c r="G614" s="29">
        <f t="shared" si="18"/>
        <v>0</v>
      </c>
    </row>
    <row r="615" spans="2:7">
      <c r="B615" s="1">
        <v>33486</v>
      </c>
      <c r="C615" s="30">
        <f>VLOOKUP(B615,'רביות שנתיות'!B:C,2)</f>
        <v>8</v>
      </c>
      <c r="D615" s="29">
        <f t="shared" si="19"/>
        <v>2.1073004751070989E-4</v>
      </c>
      <c r="F615" s="30">
        <f>VLOOKUP($B615,'רביות שנתיות'!B:I,7)</f>
        <v>0</v>
      </c>
      <c r="G615" s="29">
        <f t="shared" si="18"/>
        <v>0</v>
      </c>
    </row>
    <row r="616" spans="2:7">
      <c r="B616" s="1">
        <v>33487</v>
      </c>
      <c r="C616" s="30">
        <f>VLOOKUP(B616,'רביות שנתיות'!B:C,2)</f>
        <v>8</v>
      </c>
      <c r="D616" s="29">
        <f t="shared" si="19"/>
        <v>2.1073004751070989E-4</v>
      </c>
      <c r="F616" s="30">
        <f>VLOOKUP($B616,'רביות שנתיות'!B:I,7)</f>
        <v>0</v>
      </c>
      <c r="G616" s="29">
        <f t="shared" si="18"/>
        <v>0</v>
      </c>
    </row>
    <row r="617" spans="2:7">
      <c r="B617" s="1">
        <v>33488</v>
      </c>
      <c r="C617" s="30">
        <f>VLOOKUP(B617,'רביות שנתיות'!B:C,2)</f>
        <v>8</v>
      </c>
      <c r="D617" s="29">
        <f t="shared" si="19"/>
        <v>2.1073004751070989E-4</v>
      </c>
      <c r="F617" s="30">
        <f>VLOOKUP($B617,'רביות שנתיות'!B:I,7)</f>
        <v>0</v>
      </c>
      <c r="G617" s="29">
        <f t="shared" si="18"/>
        <v>0</v>
      </c>
    </row>
    <row r="618" spans="2:7">
      <c r="B618" s="1">
        <v>33489</v>
      </c>
      <c r="C618" s="30">
        <f>VLOOKUP(B618,'רביות שנתיות'!B:C,2)</f>
        <v>8</v>
      </c>
      <c r="D618" s="29">
        <f t="shared" si="19"/>
        <v>2.1073004751070989E-4</v>
      </c>
      <c r="F618" s="30">
        <f>VLOOKUP($B618,'רביות שנתיות'!B:I,7)</f>
        <v>0</v>
      </c>
      <c r="G618" s="29">
        <f t="shared" si="18"/>
        <v>0</v>
      </c>
    </row>
    <row r="619" spans="2:7">
      <c r="B619" s="1">
        <v>33490</v>
      </c>
      <c r="C619" s="30">
        <f>VLOOKUP(B619,'רביות שנתיות'!B:C,2)</f>
        <v>8</v>
      </c>
      <c r="D619" s="29">
        <f t="shared" si="19"/>
        <v>2.1073004751070989E-4</v>
      </c>
      <c r="F619" s="30">
        <f>VLOOKUP($B619,'רביות שנתיות'!B:I,7)</f>
        <v>0</v>
      </c>
      <c r="G619" s="29">
        <f t="shared" si="18"/>
        <v>0</v>
      </c>
    </row>
    <row r="620" spans="2:7">
      <c r="B620" s="1">
        <v>33491</v>
      </c>
      <c r="C620" s="30">
        <f>VLOOKUP(B620,'רביות שנתיות'!B:C,2)</f>
        <v>8</v>
      </c>
      <c r="D620" s="29">
        <f t="shared" si="19"/>
        <v>2.1073004751070989E-4</v>
      </c>
      <c r="F620" s="30">
        <f>VLOOKUP($B620,'רביות שנתיות'!B:I,7)</f>
        <v>0</v>
      </c>
      <c r="G620" s="29">
        <f t="shared" si="18"/>
        <v>0</v>
      </c>
    </row>
    <row r="621" spans="2:7">
      <c r="B621" s="1">
        <v>33492</v>
      </c>
      <c r="C621" s="30">
        <f>VLOOKUP(B621,'רביות שנתיות'!B:C,2)</f>
        <v>8</v>
      </c>
      <c r="D621" s="29">
        <f t="shared" si="19"/>
        <v>2.1073004751070989E-4</v>
      </c>
      <c r="F621" s="30">
        <f>VLOOKUP($B621,'רביות שנתיות'!B:I,7)</f>
        <v>0</v>
      </c>
      <c r="G621" s="29">
        <f t="shared" si="18"/>
        <v>0</v>
      </c>
    </row>
    <row r="622" spans="2:7">
      <c r="B622" s="1">
        <v>33493</v>
      </c>
      <c r="C622" s="30">
        <f>VLOOKUP(B622,'רביות שנתיות'!B:C,2)</f>
        <v>8</v>
      </c>
      <c r="D622" s="29">
        <f t="shared" si="19"/>
        <v>2.1073004751070989E-4</v>
      </c>
      <c r="F622" s="30">
        <f>VLOOKUP($B622,'רביות שנתיות'!B:I,7)</f>
        <v>0</v>
      </c>
      <c r="G622" s="29">
        <f t="shared" si="18"/>
        <v>0</v>
      </c>
    </row>
    <row r="623" spans="2:7">
      <c r="B623" s="1">
        <v>33494</v>
      </c>
      <c r="C623" s="30">
        <f>VLOOKUP(B623,'רביות שנתיות'!B:C,2)</f>
        <v>8</v>
      </c>
      <c r="D623" s="29">
        <f t="shared" si="19"/>
        <v>2.1073004751070989E-4</v>
      </c>
      <c r="F623" s="30">
        <f>VLOOKUP($B623,'רביות שנתיות'!B:I,7)</f>
        <v>0</v>
      </c>
      <c r="G623" s="29">
        <f t="shared" si="18"/>
        <v>0</v>
      </c>
    </row>
    <row r="624" spans="2:7">
      <c r="B624" s="1">
        <v>33495</v>
      </c>
      <c r="C624" s="30">
        <f>VLOOKUP(B624,'רביות שנתיות'!B:C,2)</f>
        <v>8</v>
      </c>
      <c r="D624" s="29">
        <f t="shared" si="19"/>
        <v>2.1073004751070989E-4</v>
      </c>
      <c r="F624" s="30">
        <f>VLOOKUP($B624,'רביות שנתיות'!B:I,7)</f>
        <v>0</v>
      </c>
      <c r="G624" s="29">
        <f t="shared" si="18"/>
        <v>0</v>
      </c>
    </row>
    <row r="625" spans="2:7">
      <c r="B625" s="1">
        <v>33496</v>
      </c>
      <c r="C625" s="30">
        <f>VLOOKUP(B625,'רביות שנתיות'!B:C,2)</f>
        <v>8</v>
      </c>
      <c r="D625" s="29">
        <f t="shared" si="19"/>
        <v>2.1073004751070989E-4</v>
      </c>
      <c r="F625" s="30">
        <f>VLOOKUP($B625,'רביות שנתיות'!B:I,7)</f>
        <v>0</v>
      </c>
      <c r="G625" s="29">
        <f t="shared" si="18"/>
        <v>0</v>
      </c>
    </row>
    <row r="626" spans="2:7">
      <c r="B626" s="1">
        <v>33497</v>
      </c>
      <c r="C626" s="30">
        <f>VLOOKUP(B626,'רביות שנתיות'!B:C,2)</f>
        <v>8</v>
      </c>
      <c r="D626" s="29">
        <f t="shared" si="19"/>
        <v>2.1073004751070989E-4</v>
      </c>
      <c r="F626" s="30">
        <f>VLOOKUP($B626,'רביות שנתיות'!B:I,7)</f>
        <v>0</v>
      </c>
      <c r="G626" s="29">
        <f t="shared" si="18"/>
        <v>0</v>
      </c>
    </row>
    <row r="627" spans="2:7">
      <c r="B627" s="1">
        <v>33498</v>
      </c>
      <c r="C627" s="30">
        <f>VLOOKUP(B627,'רביות שנתיות'!B:C,2)</f>
        <v>8</v>
      </c>
      <c r="D627" s="29">
        <f t="shared" si="19"/>
        <v>2.1073004751070989E-4</v>
      </c>
      <c r="F627" s="30">
        <f>VLOOKUP($B627,'רביות שנתיות'!B:I,7)</f>
        <v>0</v>
      </c>
      <c r="G627" s="29">
        <f t="shared" si="18"/>
        <v>0</v>
      </c>
    </row>
    <row r="628" spans="2:7">
      <c r="B628" s="1">
        <v>33499</v>
      </c>
      <c r="C628" s="30">
        <f>VLOOKUP(B628,'רביות שנתיות'!B:C,2)</f>
        <v>8</v>
      </c>
      <c r="D628" s="29">
        <f t="shared" si="19"/>
        <v>2.1073004751070989E-4</v>
      </c>
      <c r="F628" s="30">
        <f>VLOOKUP($B628,'רביות שנתיות'!B:I,7)</f>
        <v>0</v>
      </c>
      <c r="G628" s="29">
        <f t="shared" si="18"/>
        <v>0</v>
      </c>
    </row>
    <row r="629" spans="2:7">
      <c r="B629" s="1">
        <v>33500</v>
      </c>
      <c r="C629" s="30">
        <f>VLOOKUP(B629,'רביות שנתיות'!B:C,2)</f>
        <v>8</v>
      </c>
      <c r="D629" s="29">
        <f t="shared" si="19"/>
        <v>2.1073004751070989E-4</v>
      </c>
      <c r="F629" s="30">
        <f>VLOOKUP($B629,'רביות שנתיות'!B:I,7)</f>
        <v>0</v>
      </c>
      <c r="G629" s="29">
        <f t="shared" si="18"/>
        <v>0</v>
      </c>
    </row>
    <row r="630" spans="2:7">
      <c r="B630" s="1">
        <v>33501</v>
      </c>
      <c r="C630" s="30">
        <f>VLOOKUP(B630,'רביות שנתיות'!B:C,2)</f>
        <v>8</v>
      </c>
      <c r="D630" s="29">
        <f t="shared" si="19"/>
        <v>2.1073004751070989E-4</v>
      </c>
      <c r="F630" s="30">
        <f>VLOOKUP($B630,'רביות שנתיות'!B:I,7)</f>
        <v>0</v>
      </c>
      <c r="G630" s="29">
        <f t="shared" si="18"/>
        <v>0</v>
      </c>
    </row>
    <row r="631" spans="2:7">
      <c r="B631" s="1">
        <v>33502</v>
      </c>
      <c r="C631" s="30">
        <f>VLOOKUP(B631,'רביות שנתיות'!B:C,2)</f>
        <v>8</v>
      </c>
      <c r="D631" s="29">
        <f t="shared" si="19"/>
        <v>2.1073004751070989E-4</v>
      </c>
      <c r="F631" s="30">
        <f>VLOOKUP($B631,'רביות שנתיות'!B:I,7)</f>
        <v>0</v>
      </c>
      <c r="G631" s="29">
        <f t="shared" si="18"/>
        <v>0</v>
      </c>
    </row>
    <row r="632" spans="2:7">
      <c r="B632" s="1">
        <v>33503</v>
      </c>
      <c r="C632" s="30">
        <f>VLOOKUP(B632,'רביות שנתיות'!B:C,2)</f>
        <v>8</v>
      </c>
      <c r="D632" s="29">
        <f t="shared" si="19"/>
        <v>2.1073004751070989E-4</v>
      </c>
      <c r="F632" s="30">
        <f>VLOOKUP($B632,'רביות שנתיות'!B:I,7)</f>
        <v>0</v>
      </c>
      <c r="G632" s="29">
        <f t="shared" si="18"/>
        <v>0</v>
      </c>
    </row>
    <row r="633" spans="2:7">
      <c r="B633" s="1">
        <v>33504</v>
      </c>
      <c r="C633" s="30">
        <f>VLOOKUP(B633,'רביות שנתיות'!B:C,2)</f>
        <v>8</v>
      </c>
      <c r="D633" s="29">
        <f t="shared" si="19"/>
        <v>2.1073004751070989E-4</v>
      </c>
      <c r="F633" s="30">
        <f>VLOOKUP($B633,'רביות שנתיות'!B:I,7)</f>
        <v>0</v>
      </c>
      <c r="G633" s="29">
        <f t="shared" si="18"/>
        <v>0</v>
      </c>
    </row>
    <row r="634" spans="2:7">
      <c r="B634" s="1">
        <v>33505</v>
      </c>
      <c r="C634" s="30">
        <f>VLOOKUP(B634,'רביות שנתיות'!B:C,2)</f>
        <v>8</v>
      </c>
      <c r="D634" s="29">
        <f t="shared" si="19"/>
        <v>2.1073004751070989E-4</v>
      </c>
      <c r="F634" s="30">
        <f>VLOOKUP($B634,'רביות שנתיות'!B:I,7)</f>
        <v>0</v>
      </c>
      <c r="G634" s="29">
        <f t="shared" si="18"/>
        <v>0</v>
      </c>
    </row>
    <row r="635" spans="2:7">
      <c r="B635" s="1">
        <v>33506</v>
      </c>
      <c r="C635" s="30">
        <f>VLOOKUP(B635,'רביות שנתיות'!B:C,2)</f>
        <v>8</v>
      </c>
      <c r="D635" s="29">
        <f t="shared" si="19"/>
        <v>2.1073004751070989E-4</v>
      </c>
      <c r="F635" s="30">
        <f>VLOOKUP($B635,'רביות שנתיות'!B:I,7)</f>
        <v>0</v>
      </c>
      <c r="G635" s="29">
        <f t="shared" si="18"/>
        <v>0</v>
      </c>
    </row>
    <row r="636" spans="2:7">
      <c r="B636" s="1">
        <v>33507</v>
      </c>
      <c r="C636" s="30">
        <f>VLOOKUP(B636,'רביות שנתיות'!B:C,2)</f>
        <v>8</v>
      </c>
      <c r="D636" s="29">
        <f t="shared" si="19"/>
        <v>2.1073004751070989E-4</v>
      </c>
      <c r="F636" s="30">
        <f>VLOOKUP($B636,'רביות שנתיות'!B:I,7)</f>
        <v>0</v>
      </c>
      <c r="G636" s="29">
        <f t="shared" si="18"/>
        <v>0</v>
      </c>
    </row>
    <row r="637" spans="2:7">
      <c r="B637" s="1">
        <v>33508</v>
      </c>
      <c r="C637" s="30">
        <f>VLOOKUP(B637,'רביות שנתיות'!B:C,2)</f>
        <v>8</v>
      </c>
      <c r="D637" s="29">
        <f t="shared" si="19"/>
        <v>2.1073004751070989E-4</v>
      </c>
      <c r="F637" s="30">
        <f>VLOOKUP($B637,'רביות שנתיות'!B:I,7)</f>
        <v>0</v>
      </c>
      <c r="G637" s="29">
        <f t="shared" si="18"/>
        <v>0</v>
      </c>
    </row>
    <row r="638" spans="2:7">
      <c r="B638" s="1">
        <v>33509</v>
      </c>
      <c r="C638" s="30">
        <f>VLOOKUP(B638,'רביות שנתיות'!B:C,2)</f>
        <v>8</v>
      </c>
      <c r="D638" s="29">
        <f t="shared" si="19"/>
        <v>2.1073004751070989E-4</v>
      </c>
      <c r="F638" s="30">
        <f>VLOOKUP($B638,'רביות שנתיות'!B:I,7)</f>
        <v>0</v>
      </c>
      <c r="G638" s="29">
        <f t="shared" si="18"/>
        <v>0</v>
      </c>
    </row>
    <row r="639" spans="2:7">
      <c r="B639" s="1">
        <v>33510</v>
      </c>
      <c r="C639" s="30">
        <f>VLOOKUP(B639,'רביות שנתיות'!B:C,2)</f>
        <v>8</v>
      </c>
      <c r="D639" s="29">
        <f t="shared" si="19"/>
        <v>2.1073004751070989E-4</v>
      </c>
      <c r="F639" s="30">
        <f>VLOOKUP($B639,'רביות שנתיות'!B:I,7)</f>
        <v>0</v>
      </c>
      <c r="G639" s="29">
        <f t="shared" si="18"/>
        <v>0</v>
      </c>
    </row>
    <row r="640" spans="2:7">
      <c r="B640" s="1">
        <v>33511</v>
      </c>
      <c r="C640" s="30">
        <f>VLOOKUP(B640,'רביות שנתיות'!B:C,2)</f>
        <v>8</v>
      </c>
      <c r="D640" s="29">
        <f t="shared" si="19"/>
        <v>2.1073004751070989E-4</v>
      </c>
      <c r="F640" s="30">
        <f>VLOOKUP($B640,'רביות שנתיות'!B:I,7)</f>
        <v>0</v>
      </c>
      <c r="G640" s="29">
        <f t="shared" si="18"/>
        <v>0</v>
      </c>
    </row>
    <row r="641" spans="2:7">
      <c r="B641" s="1">
        <v>33512</v>
      </c>
      <c r="C641" s="30">
        <f>VLOOKUP(B641,'רביות שנתיות'!B:C,2)</f>
        <v>8</v>
      </c>
      <c r="D641" s="29">
        <f t="shared" si="19"/>
        <v>2.1073004751070989E-4</v>
      </c>
      <c r="F641" s="30">
        <f>VLOOKUP($B641,'רביות שנתיות'!B:I,7)</f>
        <v>0</v>
      </c>
      <c r="G641" s="29">
        <f t="shared" si="18"/>
        <v>0</v>
      </c>
    </row>
    <row r="642" spans="2:7">
      <c r="B642" s="1">
        <v>33513</v>
      </c>
      <c r="C642" s="30">
        <f>VLOOKUP(B642,'רביות שנתיות'!B:C,2)</f>
        <v>8</v>
      </c>
      <c r="D642" s="29">
        <f t="shared" si="19"/>
        <v>2.1073004751070989E-4</v>
      </c>
      <c r="F642" s="30">
        <f>VLOOKUP($B642,'רביות שנתיות'!B:I,7)</f>
        <v>0</v>
      </c>
      <c r="G642" s="29">
        <f t="shared" si="18"/>
        <v>0</v>
      </c>
    </row>
    <row r="643" spans="2:7">
      <c r="B643" s="1">
        <v>33514</v>
      </c>
      <c r="C643" s="30">
        <f>VLOOKUP(B643,'רביות שנתיות'!B:C,2)</f>
        <v>8</v>
      </c>
      <c r="D643" s="29">
        <f t="shared" si="19"/>
        <v>2.1073004751070989E-4</v>
      </c>
      <c r="F643" s="30">
        <f>VLOOKUP($B643,'רביות שנתיות'!B:I,7)</f>
        <v>0</v>
      </c>
      <c r="G643" s="29">
        <f t="shared" si="18"/>
        <v>0</v>
      </c>
    </row>
    <row r="644" spans="2:7">
      <c r="B644" s="1">
        <v>33515</v>
      </c>
      <c r="C644" s="30">
        <f>VLOOKUP(B644,'רביות שנתיות'!B:C,2)</f>
        <v>8</v>
      </c>
      <c r="D644" s="29">
        <f t="shared" si="19"/>
        <v>2.1073004751070989E-4</v>
      </c>
      <c r="F644" s="30">
        <f>VLOOKUP($B644,'רביות שנתיות'!B:I,7)</f>
        <v>0</v>
      </c>
      <c r="G644" s="29">
        <f t="shared" ref="G644:G707" si="20">(1+F644/100)^(1/365)-1</f>
        <v>0</v>
      </c>
    </row>
    <row r="645" spans="2:7">
      <c r="B645" s="1">
        <v>33516</v>
      </c>
      <c r="C645" s="30">
        <f>VLOOKUP(B645,'רביות שנתיות'!B:C,2)</f>
        <v>8</v>
      </c>
      <c r="D645" s="29">
        <f t="shared" ref="D645:D708" si="21">(1+C645/100)^(1/365.25)-1</f>
        <v>2.1073004751070989E-4</v>
      </c>
      <c r="F645" s="30">
        <f>VLOOKUP($B645,'רביות שנתיות'!B:I,7)</f>
        <v>0</v>
      </c>
      <c r="G645" s="29">
        <f t="shared" si="20"/>
        <v>0</v>
      </c>
    </row>
    <row r="646" spans="2:7">
      <c r="B646" s="1">
        <v>33517</v>
      </c>
      <c r="C646" s="30">
        <f>VLOOKUP(B646,'רביות שנתיות'!B:C,2)</f>
        <v>8</v>
      </c>
      <c r="D646" s="29">
        <f t="shared" si="21"/>
        <v>2.1073004751070989E-4</v>
      </c>
      <c r="F646" s="30">
        <f>VLOOKUP($B646,'רביות שנתיות'!B:I,7)</f>
        <v>0</v>
      </c>
      <c r="G646" s="29">
        <f t="shared" si="20"/>
        <v>0</v>
      </c>
    </row>
    <row r="647" spans="2:7">
      <c r="B647" s="1">
        <v>33518</v>
      </c>
      <c r="C647" s="30">
        <f>VLOOKUP(B647,'רביות שנתיות'!B:C,2)</f>
        <v>8</v>
      </c>
      <c r="D647" s="29">
        <f t="shared" si="21"/>
        <v>2.1073004751070989E-4</v>
      </c>
      <c r="F647" s="30">
        <f>VLOOKUP($B647,'רביות שנתיות'!B:I,7)</f>
        <v>0</v>
      </c>
      <c r="G647" s="29">
        <f t="shared" si="20"/>
        <v>0</v>
      </c>
    </row>
    <row r="648" spans="2:7">
      <c r="B648" s="1">
        <v>33519</v>
      </c>
      <c r="C648" s="30">
        <f>VLOOKUP(B648,'רביות שנתיות'!B:C,2)</f>
        <v>8</v>
      </c>
      <c r="D648" s="29">
        <f t="shared" si="21"/>
        <v>2.1073004751070989E-4</v>
      </c>
      <c r="F648" s="30">
        <f>VLOOKUP($B648,'רביות שנתיות'!B:I,7)</f>
        <v>0</v>
      </c>
      <c r="G648" s="29">
        <f t="shared" si="20"/>
        <v>0</v>
      </c>
    </row>
    <row r="649" spans="2:7">
      <c r="B649" s="1">
        <v>33520</v>
      </c>
      <c r="C649" s="30">
        <f>VLOOKUP(B649,'רביות שנתיות'!B:C,2)</f>
        <v>8</v>
      </c>
      <c r="D649" s="29">
        <f t="shared" si="21"/>
        <v>2.1073004751070989E-4</v>
      </c>
      <c r="F649" s="30">
        <f>VLOOKUP($B649,'רביות שנתיות'!B:I,7)</f>
        <v>0</v>
      </c>
      <c r="G649" s="29">
        <f t="shared" si="20"/>
        <v>0</v>
      </c>
    </row>
    <row r="650" spans="2:7">
      <c r="B650" s="1">
        <v>33521</v>
      </c>
      <c r="C650" s="30">
        <f>VLOOKUP(B650,'רביות שנתיות'!B:C,2)</f>
        <v>8</v>
      </c>
      <c r="D650" s="29">
        <f t="shared" si="21"/>
        <v>2.1073004751070989E-4</v>
      </c>
      <c r="F650" s="30">
        <f>VLOOKUP($B650,'רביות שנתיות'!B:I,7)</f>
        <v>0</v>
      </c>
      <c r="G650" s="29">
        <f t="shared" si="20"/>
        <v>0</v>
      </c>
    </row>
    <row r="651" spans="2:7">
      <c r="B651" s="1">
        <v>33522</v>
      </c>
      <c r="C651" s="30">
        <f>VLOOKUP(B651,'רביות שנתיות'!B:C,2)</f>
        <v>8</v>
      </c>
      <c r="D651" s="29">
        <f t="shared" si="21"/>
        <v>2.1073004751070989E-4</v>
      </c>
      <c r="F651" s="30">
        <f>VLOOKUP($B651,'רביות שנתיות'!B:I,7)</f>
        <v>0</v>
      </c>
      <c r="G651" s="29">
        <f t="shared" si="20"/>
        <v>0</v>
      </c>
    </row>
    <row r="652" spans="2:7">
      <c r="B652" s="1">
        <v>33523</v>
      </c>
      <c r="C652" s="30">
        <f>VLOOKUP(B652,'רביות שנתיות'!B:C,2)</f>
        <v>8</v>
      </c>
      <c r="D652" s="29">
        <f t="shared" si="21"/>
        <v>2.1073004751070989E-4</v>
      </c>
      <c r="F652" s="30">
        <f>VLOOKUP($B652,'רביות שנתיות'!B:I,7)</f>
        <v>0</v>
      </c>
      <c r="G652" s="29">
        <f t="shared" si="20"/>
        <v>0</v>
      </c>
    </row>
    <row r="653" spans="2:7">
      <c r="B653" s="1">
        <v>33524</v>
      </c>
      <c r="C653" s="30">
        <f>VLOOKUP(B653,'רביות שנתיות'!B:C,2)</f>
        <v>8</v>
      </c>
      <c r="D653" s="29">
        <f t="shared" si="21"/>
        <v>2.1073004751070989E-4</v>
      </c>
      <c r="F653" s="30">
        <f>VLOOKUP($B653,'רביות שנתיות'!B:I,7)</f>
        <v>0</v>
      </c>
      <c r="G653" s="29">
        <f t="shared" si="20"/>
        <v>0</v>
      </c>
    </row>
    <row r="654" spans="2:7">
      <c r="B654" s="1">
        <v>33525</v>
      </c>
      <c r="C654" s="30">
        <f>VLOOKUP(B654,'רביות שנתיות'!B:C,2)</f>
        <v>8</v>
      </c>
      <c r="D654" s="29">
        <f t="shared" si="21"/>
        <v>2.1073004751070989E-4</v>
      </c>
      <c r="F654" s="30">
        <f>VLOOKUP($B654,'רביות שנתיות'!B:I,7)</f>
        <v>0</v>
      </c>
      <c r="G654" s="29">
        <f t="shared" si="20"/>
        <v>0</v>
      </c>
    </row>
    <row r="655" spans="2:7">
      <c r="B655" s="1">
        <v>33526</v>
      </c>
      <c r="C655" s="30">
        <f>VLOOKUP(B655,'רביות שנתיות'!B:C,2)</f>
        <v>8</v>
      </c>
      <c r="D655" s="29">
        <f t="shared" si="21"/>
        <v>2.1073004751070989E-4</v>
      </c>
      <c r="F655" s="30">
        <f>VLOOKUP($B655,'רביות שנתיות'!B:I,7)</f>
        <v>0</v>
      </c>
      <c r="G655" s="29">
        <f t="shared" si="20"/>
        <v>0</v>
      </c>
    </row>
    <row r="656" spans="2:7">
      <c r="B656" s="1">
        <v>33527</v>
      </c>
      <c r="C656" s="30">
        <f>VLOOKUP(B656,'רביות שנתיות'!B:C,2)</f>
        <v>8</v>
      </c>
      <c r="D656" s="29">
        <f t="shared" si="21"/>
        <v>2.1073004751070989E-4</v>
      </c>
      <c r="F656" s="30">
        <f>VLOOKUP($B656,'רביות שנתיות'!B:I,7)</f>
        <v>0</v>
      </c>
      <c r="G656" s="29">
        <f t="shared" si="20"/>
        <v>0</v>
      </c>
    </row>
    <row r="657" spans="2:7">
      <c r="B657" s="1">
        <v>33528</v>
      </c>
      <c r="C657" s="30">
        <f>VLOOKUP(B657,'רביות שנתיות'!B:C,2)</f>
        <v>8</v>
      </c>
      <c r="D657" s="29">
        <f t="shared" si="21"/>
        <v>2.1073004751070989E-4</v>
      </c>
      <c r="F657" s="30">
        <f>VLOOKUP($B657,'רביות שנתיות'!B:I,7)</f>
        <v>0</v>
      </c>
      <c r="G657" s="29">
        <f t="shared" si="20"/>
        <v>0</v>
      </c>
    </row>
    <row r="658" spans="2:7">
      <c r="B658" s="1">
        <v>33529</v>
      </c>
      <c r="C658" s="30">
        <f>VLOOKUP(B658,'רביות שנתיות'!B:C,2)</f>
        <v>8</v>
      </c>
      <c r="D658" s="29">
        <f t="shared" si="21"/>
        <v>2.1073004751070989E-4</v>
      </c>
      <c r="F658" s="30">
        <f>VLOOKUP($B658,'רביות שנתיות'!B:I,7)</f>
        <v>0</v>
      </c>
      <c r="G658" s="29">
        <f t="shared" si="20"/>
        <v>0</v>
      </c>
    </row>
    <row r="659" spans="2:7">
      <c r="B659" s="1">
        <v>33530</v>
      </c>
      <c r="C659" s="30">
        <f>VLOOKUP(B659,'רביות שנתיות'!B:C,2)</f>
        <v>8</v>
      </c>
      <c r="D659" s="29">
        <f t="shared" si="21"/>
        <v>2.1073004751070989E-4</v>
      </c>
      <c r="F659" s="30">
        <f>VLOOKUP($B659,'רביות שנתיות'!B:I,7)</f>
        <v>0</v>
      </c>
      <c r="G659" s="29">
        <f t="shared" si="20"/>
        <v>0</v>
      </c>
    </row>
    <row r="660" spans="2:7">
      <c r="B660" s="1">
        <v>33531</v>
      </c>
      <c r="C660" s="30">
        <f>VLOOKUP(B660,'רביות שנתיות'!B:C,2)</f>
        <v>8</v>
      </c>
      <c r="D660" s="29">
        <f t="shared" si="21"/>
        <v>2.1073004751070989E-4</v>
      </c>
      <c r="F660" s="30">
        <f>VLOOKUP($B660,'רביות שנתיות'!B:I,7)</f>
        <v>0</v>
      </c>
      <c r="G660" s="29">
        <f t="shared" si="20"/>
        <v>0</v>
      </c>
    </row>
    <row r="661" spans="2:7">
      <c r="B661" s="1">
        <v>33532</v>
      </c>
      <c r="C661" s="30">
        <f>VLOOKUP(B661,'רביות שנתיות'!B:C,2)</f>
        <v>8</v>
      </c>
      <c r="D661" s="29">
        <f t="shared" si="21"/>
        <v>2.1073004751070989E-4</v>
      </c>
      <c r="F661" s="30">
        <f>VLOOKUP($B661,'רביות שנתיות'!B:I,7)</f>
        <v>0</v>
      </c>
      <c r="G661" s="29">
        <f t="shared" si="20"/>
        <v>0</v>
      </c>
    </row>
    <row r="662" spans="2:7">
      <c r="B662" s="1">
        <v>33533</v>
      </c>
      <c r="C662" s="30">
        <f>VLOOKUP(B662,'רביות שנתיות'!B:C,2)</f>
        <v>8</v>
      </c>
      <c r="D662" s="29">
        <f t="shared" si="21"/>
        <v>2.1073004751070989E-4</v>
      </c>
      <c r="F662" s="30">
        <f>VLOOKUP($B662,'רביות שנתיות'!B:I,7)</f>
        <v>0</v>
      </c>
      <c r="G662" s="29">
        <f t="shared" si="20"/>
        <v>0</v>
      </c>
    </row>
    <row r="663" spans="2:7">
      <c r="B663" s="1">
        <v>33534</v>
      </c>
      <c r="C663" s="30">
        <f>VLOOKUP(B663,'רביות שנתיות'!B:C,2)</f>
        <v>8</v>
      </c>
      <c r="D663" s="29">
        <f t="shared" si="21"/>
        <v>2.1073004751070989E-4</v>
      </c>
      <c r="F663" s="30">
        <f>VLOOKUP($B663,'רביות שנתיות'!B:I,7)</f>
        <v>0</v>
      </c>
      <c r="G663" s="29">
        <f t="shared" si="20"/>
        <v>0</v>
      </c>
    </row>
    <row r="664" spans="2:7">
      <c r="B664" s="1">
        <v>33535</v>
      </c>
      <c r="C664" s="30">
        <f>VLOOKUP(B664,'רביות שנתיות'!B:C,2)</f>
        <v>8</v>
      </c>
      <c r="D664" s="29">
        <f t="shared" si="21"/>
        <v>2.1073004751070989E-4</v>
      </c>
      <c r="F664" s="30">
        <f>VLOOKUP($B664,'רביות שנתיות'!B:I,7)</f>
        <v>0</v>
      </c>
      <c r="G664" s="29">
        <f t="shared" si="20"/>
        <v>0</v>
      </c>
    </row>
    <row r="665" spans="2:7">
      <c r="B665" s="1">
        <v>33536</v>
      </c>
      <c r="C665" s="30">
        <f>VLOOKUP(B665,'רביות שנתיות'!B:C,2)</f>
        <v>8</v>
      </c>
      <c r="D665" s="29">
        <f t="shared" si="21"/>
        <v>2.1073004751070989E-4</v>
      </c>
      <c r="F665" s="30">
        <f>VLOOKUP($B665,'רביות שנתיות'!B:I,7)</f>
        <v>0</v>
      </c>
      <c r="G665" s="29">
        <f t="shared" si="20"/>
        <v>0</v>
      </c>
    </row>
    <row r="666" spans="2:7">
      <c r="B666" s="1">
        <v>33537</v>
      </c>
      <c r="C666" s="30">
        <f>VLOOKUP(B666,'רביות שנתיות'!B:C,2)</f>
        <v>8</v>
      </c>
      <c r="D666" s="29">
        <f t="shared" si="21"/>
        <v>2.1073004751070989E-4</v>
      </c>
      <c r="F666" s="30">
        <f>VLOOKUP($B666,'רביות שנתיות'!B:I,7)</f>
        <v>0</v>
      </c>
      <c r="G666" s="29">
        <f t="shared" si="20"/>
        <v>0</v>
      </c>
    </row>
    <row r="667" spans="2:7">
      <c r="B667" s="1">
        <v>33538</v>
      </c>
      <c r="C667" s="30">
        <f>VLOOKUP(B667,'רביות שנתיות'!B:C,2)</f>
        <v>8</v>
      </c>
      <c r="D667" s="29">
        <f t="shared" si="21"/>
        <v>2.1073004751070989E-4</v>
      </c>
      <c r="F667" s="30">
        <f>VLOOKUP($B667,'רביות שנתיות'!B:I,7)</f>
        <v>0</v>
      </c>
      <c r="G667" s="29">
        <f t="shared" si="20"/>
        <v>0</v>
      </c>
    </row>
    <row r="668" spans="2:7">
      <c r="B668" s="1">
        <v>33539</v>
      </c>
      <c r="C668" s="30">
        <f>VLOOKUP(B668,'רביות שנתיות'!B:C,2)</f>
        <v>8</v>
      </c>
      <c r="D668" s="29">
        <f t="shared" si="21"/>
        <v>2.1073004751070989E-4</v>
      </c>
      <c r="F668" s="30">
        <f>VLOOKUP($B668,'רביות שנתיות'!B:I,7)</f>
        <v>0</v>
      </c>
      <c r="G668" s="29">
        <f t="shared" si="20"/>
        <v>0</v>
      </c>
    </row>
    <row r="669" spans="2:7">
      <c r="B669" s="1">
        <v>33540</v>
      </c>
      <c r="C669" s="30">
        <f>VLOOKUP(B669,'רביות שנתיות'!B:C,2)</f>
        <v>8</v>
      </c>
      <c r="D669" s="29">
        <f t="shared" si="21"/>
        <v>2.1073004751070989E-4</v>
      </c>
      <c r="F669" s="30">
        <f>VLOOKUP($B669,'רביות שנתיות'!B:I,7)</f>
        <v>0</v>
      </c>
      <c r="G669" s="29">
        <f t="shared" si="20"/>
        <v>0</v>
      </c>
    </row>
    <row r="670" spans="2:7">
      <c r="B670" s="1">
        <v>33541</v>
      </c>
      <c r="C670" s="30">
        <f>VLOOKUP(B670,'רביות שנתיות'!B:C,2)</f>
        <v>8</v>
      </c>
      <c r="D670" s="29">
        <f t="shared" si="21"/>
        <v>2.1073004751070989E-4</v>
      </c>
      <c r="F670" s="30">
        <f>VLOOKUP($B670,'רביות שנתיות'!B:I,7)</f>
        <v>0</v>
      </c>
      <c r="G670" s="29">
        <f t="shared" si="20"/>
        <v>0</v>
      </c>
    </row>
    <row r="671" spans="2:7">
      <c r="B671" s="1">
        <v>33542</v>
      </c>
      <c r="C671" s="30">
        <f>VLOOKUP(B671,'רביות שנתיות'!B:C,2)</f>
        <v>8</v>
      </c>
      <c r="D671" s="29">
        <f t="shared" si="21"/>
        <v>2.1073004751070989E-4</v>
      </c>
      <c r="F671" s="30">
        <f>VLOOKUP($B671,'רביות שנתיות'!B:I,7)</f>
        <v>0</v>
      </c>
      <c r="G671" s="29">
        <f t="shared" si="20"/>
        <v>0</v>
      </c>
    </row>
    <row r="672" spans="2:7">
      <c r="B672" s="1">
        <v>33543</v>
      </c>
      <c r="C672" s="30">
        <f>VLOOKUP(B672,'רביות שנתיות'!B:C,2)</f>
        <v>8</v>
      </c>
      <c r="D672" s="29">
        <f t="shared" si="21"/>
        <v>2.1073004751070989E-4</v>
      </c>
      <c r="F672" s="30">
        <f>VLOOKUP($B672,'רביות שנתיות'!B:I,7)</f>
        <v>0</v>
      </c>
      <c r="G672" s="29">
        <f t="shared" si="20"/>
        <v>0</v>
      </c>
    </row>
    <row r="673" spans="2:7">
      <c r="B673" s="1">
        <v>33544</v>
      </c>
      <c r="C673" s="30">
        <f>VLOOKUP(B673,'רביות שנתיות'!B:C,2)</f>
        <v>8</v>
      </c>
      <c r="D673" s="29">
        <f t="shared" si="21"/>
        <v>2.1073004751070989E-4</v>
      </c>
      <c r="F673" s="30">
        <f>VLOOKUP($B673,'רביות שנתיות'!B:I,7)</f>
        <v>0</v>
      </c>
      <c r="G673" s="29">
        <f t="shared" si="20"/>
        <v>0</v>
      </c>
    </row>
    <row r="674" spans="2:7">
      <c r="B674" s="1">
        <v>33545</v>
      </c>
      <c r="C674" s="30">
        <f>VLOOKUP(B674,'רביות שנתיות'!B:C,2)</f>
        <v>8</v>
      </c>
      <c r="D674" s="29">
        <f t="shared" si="21"/>
        <v>2.1073004751070989E-4</v>
      </c>
      <c r="F674" s="30">
        <f>VLOOKUP($B674,'רביות שנתיות'!B:I,7)</f>
        <v>0</v>
      </c>
      <c r="G674" s="29">
        <f t="shared" si="20"/>
        <v>0</v>
      </c>
    </row>
    <row r="675" spans="2:7">
      <c r="B675" s="1">
        <v>33546</v>
      </c>
      <c r="C675" s="30">
        <f>VLOOKUP(B675,'רביות שנתיות'!B:C,2)</f>
        <v>8</v>
      </c>
      <c r="D675" s="29">
        <f t="shared" si="21"/>
        <v>2.1073004751070989E-4</v>
      </c>
      <c r="F675" s="30">
        <f>VLOOKUP($B675,'רביות שנתיות'!B:I,7)</f>
        <v>0</v>
      </c>
      <c r="G675" s="29">
        <f t="shared" si="20"/>
        <v>0</v>
      </c>
    </row>
    <row r="676" spans="2:7">
      <c r="B676" s="1">
        <v>33547</v>
      </c>
      <c r="C676" s="30">
        <f>VLOOKUP(B676,'רביות שנתיות'!B:C,2)</f>
        <v>8</v>
      </c>
      <c r="D676" s="29">
        <f t="shared" si="21"/>
        <v>2.1073004751070989E-4</v>
      </c>
      <c r="F676" s="30">
        <f>VLOOKUP($B676,'רביות שנתיות'!B:I,7)</f>
        <v>0</v>
      </c>
      <c r="G676" s="29">
        <f t="shared" si="20"/>
        <v>0</v>
      </c>
    </row>
    <row r="677" spans="2:7">
      <c r="B677" s="1">
        <v>33548</v>
      </c>
      <c r="C677" s="30">
        <f>VLOOKUP(B677,'רביות שנתיות'!B:C,2)</f>
        <v>8</v>
      </c>
      <c r="D677" s="29">
        <f t="shared" si="21"/>
        <v>2.1073004751070989E-4</v>
      </c>
      <c r="F677" s="30">
        <f>VLOOKUP($B677,'רביות שנתיות'!B:I,7)</f>
        <v>0</v>
      </c>
      <c r="G677" s="29">
        <f t="shared" si="20"/>
        <v>0</v>
      </c>
    </row>
    <row r="678" spans="2:7">
      <c r="B678" s="1">
        <v>33549</v>
      </c>
      <c r="C678" s="30">
        <f>VLOOKUP(B678,'רביות שנתיות'!B:C,2)</f>
        <v>8</v>
      </c>
      <c r="D678" s="29">
        <f t="shared" si="21"/>
        <v>2.1073004751070989E-4</v>
      </c>
      <c r="F678" s="30">
        <f>VLOOKUP($B678,'רביות שנתיות'!B:I,7)</f>
        <v>0</v>
      </c>
      <c r="G678" s="29">
        <f t="shared" si="20"/>
        <v>0</v>
      </c>
    </row>
    <row r="679" spans="2:7">
      <c r="B679" s="1">
        <v>33550</v>
      </c>
      <c r="C679" s="30">
        <f>VLOOKUP(B679,'רביות שנתיות'!B:C,2)</f>
        <v>8</v>
      </c>
      <c r="D679" s="29">
        <f t="shared" si="21"/>
        <v>2.1073004751070989E-4</v>
      </c>
      <c r="F679" s="30">
        <f>VLOOKUP($B679,'רביות שנתיות'!B:I,7)</f>
        <v>0</v>
      </c>
      <c r="G679" s="29">
        <f t="shared" si="20"/>
        <v>0</v>
      </c>
    </row>
    <row r="680" spans="2:7">
      <c r="B680" s="1">
        <v>33551</v>
      </c>
      <c r="C680" s="30">
        <f>VLOOKUP(B680,'רביות שנתיות'!B:C,2)</f>
        <v>8</v>
      </c>
      <c r="D680" s="29">
        <f t="shared" si="21"/>
        <v>2.1073004751070989E-4</v>
      </c>
      <c r="F680" s="30">
        <f>VLOOKUP($B680,'רביות שנתיות'!B:I,7)</f>
        <v>0</v>
      </c>
      <c r="G680" s="29">
        <f t="shared" si="20"/>
        <v>0</v>
      </c>
    </row>
    <row r="681" spans="2:7">
      <c r="B681" s="1">
        <v>33552</v>
      </c>
      <c r="C681" s="30">
        <f>VLOOKUP(B681,'רביות שנתיות'!B:C,2)</f>
        <v>8</v>
      </c>
      <c r="D681" s="29">
        <f t="shared" si="21"/>
        <v>2.1073004751070989E-4</v>
      </c>
      <c r="F681" s="30">
        <f>VLOOKUP($B681,'רביות שנתיות'!B:I,7)</f>
        <v>0</v>
      </c>
      <c r="G681" s="29">
        <f t="shared" si="20"/>
        <v>0</v>
      </c>
    </row>
    <row r="682" spans="2:7">
      <c r="B682" s="1">
        <v>33553</v>
      </c>
      <c r="C682" s="30">
        <f>VLOOKUP(B682,'רביות שנתיות'!B:C,2)</f>
        <v>8</v>
      </c>
      <c r="D682" s="29">
        <f t="shared" si="21"/>
        <v>2.1073004751070989E-4</v>
      </c>
      <c r="F682" s="30">
        <f>VLOOKUP($B682,'רביות שנתיות'!B:I,7)</f>
        <v>0</v>
      </c>
      <c r="G682" s="29">
        <f t="shared" si="20"/>
        <v>0</v>
      </c>
    </row>
    <row r="683" spans="2:7">
      <c r="B683" s="1">
        <v>33554</v>
      </c>
      <c r="C683" s="30">
        <f>VLOOKUP(B683,'רביות שנתיות'!B:C,2)</f>
        <v>8</v>
      </c>
      <c r="D683" s="29">
        <f t="shared" si="21"/>
        <v>2.1073004751070989E-4</v>
      </c>
      <c r="F683" s="30">
        <f>VLOOKUP($B683,'רביות שנתיות'!B:I,7)</f>
        <v>0</v>
      </c>
      <c r="G683" s="29">
        <f t="shared" si="20"/>
        <v>0</v>
      </c>
    </row>
    <row r="684" spans="2:7">
      <c r="B684" s="1">
        <v>33555</v>
      </c>
      <c r="C684" s="30">
        <f>VLOOKUP(B684,'רביות שנתיות'!B:C,2)</f>
        <v>8</v>
      </c>
      <c r="D684" s="29">
        <f t="shared" si="21"/>
        <v>2.1073004751070989E-4</v>
      </c>
      <c r="F684" s="30">
        <f>VLOOKUP($B684,'רביות שנתיות'!B:I,7)</f>
        <v>0</v>
      </c>
      <c r="G684" s="29">
        <f t="shared" si="20"/>
        <v>0</v>
      </c>
    </row>
    <row r="685" spans="2:7">
      <c r="B685" s="1">
        <v>33556</v>
      </c>
      <c r="C685" s="30">
        <f>VLOOKUP(B685,'רביות שנתיות'!B:C,2)</f>
        <v>8</v>
      </c>
      <c r="D685" s="29">
        <f t="shared" si="21"/>
        <v>2.1073004751070989E-4</v>
      </c>
      <c r="F685" s="30">
        <f>VLOOKUP($B685,'רביות שנתיות'!B:I,7)</f>
        <v>0</v>
      </c>
      <c r="G685" s="29">
        <f t="shared" si="20"/>
        <v>0</v>
      </c>
    </row>
    <row r="686" spans="2:7">
      <c r="B686" s="1">
        <v>33557</v>
      </c>
      <c r="C686" s="30">
        <f>VLOOKUP(B686,'רביות שנתיות'!B:C,2)</f>
        <v>8</v>
      </c>
      <c r="D686" s="29">
        <f t="shared" si="21"/>
        <v>2.1073004751070989E-4</v>
      </c>
      <c r="F686" s="30">
        <f>VLOOKUP($B686,'רביות שנתיות'!B:I,7)</f>
        <v>0</v>
      </c>
      <c r="G686" s="29">
        <f t="shared" si="20"/>
        <v>0</v>
      </c>
    </row>
    <row r="687" spans="2:7">
      <c r="B687" s="1">
        <v>33558</v>
      </c>
      <c r="C687" s="30">
        <f>VLOOKUP(B687,'רביות שנתיות'!B:C,2)</f>
        <v>8</v>
      </c>
      <c r="D687" s="29">
        <f t="shared" si="21"/>
        <v>2.1073004751070989E-4</v>
      </c>
      <c r="F687" s="30">
        <f>VLOOKUP($B687,'רביות שנתיות'!B:I,7)</f>
        <v>0</v>
      </c>
      <c r="G687" s="29">
        <f t="shared" si="20"/>
        <v>0</v>
      </c>
    </row>
    <row r="688" spans="2:7">
      <c r="B688" s="1">
        <v>33559</v>
      </c>
      <c r="C688" s="30">
        <f>VLOOKUP(B688,'רביות שנתיות'!B:C,2)</f>
        <v>8</v>
      </c>
      <c r="D688" s="29">
        <f t="shared" si="21"/>
        <v>2.1073004751070989E-4</v>
      </c>
      <c r="F688" s="30">
        <f>VLOOKUP($B688,'רביות שנתיות'!B:I,7)</f>
        <v>0</v>
      </c>
      <c r="G688" s="29">
        <f t="shared" si="20"/>
        <v>0</v>
      </c>
    </row>
    <row r="689" spans="2:7">
      <c r="B689" s="1">
        <v>33560</v>
      </c>
      <c r="C689" s="30">
        <f>VLOOKUP(B689,'רביות שנתיות'!B:C,2)</f>
        <v>8</v>
      </c>
      <c r="D689" s="29">
        <f t="shared" si="21"/>
        <v>2.1073004751070989E-4</v>
      </c>
      <c r="F689" s="30">
        <f>VLOOKUP($B689,'רביות שנתיות'!B:I,7)</f>
        <v>0</v>
      </c>
      <c r="G689" s="29">
        <f t="shared" si="20"/>
        <v>0</v>
      </c>
    </row>
    <row r="690" spans="2:7">
      <c r="B690" s="1">
        <v>33561</v>
      </c>
      <c r="C690" s="30">
        <f>VLOOKUP(B690,'רביות שנתיות'!B:C,2)</f>
        <v>8</v>
      </c>
      <c r="D690" s="29">
        <f t="shared" si="21"/>
        <v>2.1073004751070989E-4</v>
      </c>
      <c r="F690" s="30">
        <f>VLOOKUP($B690,'רביות שנתיות'!B:I,7)</f>
        <v>0</v>
      </c>
      <c r="G690" s="29">
        <f t="shared" si="20"/>
        <v>0</v>
      </c>
    </row>
    <row r="691" spans="2:7">
      <c r="B691" s="1">
        <v>33562</v>
      </c>
      <c r="C691" s="30">
        <f>VLOOKUP(B691,'רביות שנתיות'!B:C,2)</f>
        <v>8</v>
      </c>
      <c r="D691" s="29">
        <f t="shared" si="21"/>
        <v>2.1073004751070989E-4</v>
      </c>
      <c r="F691" s="30">
        <f>VLOOKUP($B691,'רביות שנתיות'!B:I,7)</f>
        <v>0</v>
      </c>
      <c r="G691" s="29">
        <f t="shared" si="20"/>
        <v>0</v>
      </c>
    </row>
    <row r="692" spans="2:7">
      <c r="B692" s="1">
        <v>33563</v>
      </c>
      <c r="C692" s="30">
        <f>VLOOKUP(B692,'רביות שנתיות'!B:C,2)</f>
        <v>8</v>
      </c>
      <c r="D692" s="29">
        <f t="shared" si="21"/>
        <v>2.1073004751070989E-4</v>
      </c>
      <c r="F692" s="30">
        <f>VLOOKUP($B692,'רביות שנתיות'!B:I,7)</f>
        <v>0</v>
      </c>
      <c r="G692" s="29">
        <f t="shared" si="20"/>
        <v>0</v>
      </c>
    </row>
    <row r="693" spans="2:7">
      <c r="B693" s="1">
        <v>33564</v>
      </c>
      <c r="C693" s="30">
        <f>VLOOKUP(B693,'רביות שנתיות'!B:C,2)</f>
        <v>8</v>
      </c>
      <c r="D693" s="29">
        <f t="shared" si="21"/>
        <v>2.1073004751070989E-4</v>
      </c>
      <c r="F693" s="30">
        <f>VLOOKUP($B693,'רביות שנתיות'!B:I,7)</f>
        <v>0</v>
      </c>
      <c r="G693" s="29">
        <f t="shared" si="20"/>
        <v>0</v>
      </c>
    </row>
    <row r="694" spans="2:7">
      <c r="B694" s="1">
        <v>33565</v>
      </c>
      <c r="C694" s="30">
        <f>VLOOKUP(B694,'רביות שנתיות'!B:C,2)</f>
        <v>8</v>
      </c>
      <c r="D694" s="29">
        <f t="shared" si="21"/>
        <v>2.1073004751070989E-4</v>
      </c>
      <c r="F694" s="30">
        <f>VLOOKUP($B694,'רביות שנתיות'!B:I,7)</f>
        <v>0</v>
      </c>
      <c r="G694" s="29">
        <f t="shared" si="20"/>
        <v>0</v>
      </c>
    </row>
    <row r="695" spans="2:7">
      <c r="B695" s="1">
        <v>33566</v>
      </c>
      <c r="C695" s="30">
        <f>VLOOKUP(B695,'רביות שנתיות'!B:C,2)</f>
        <v>8</v>
      </c>
      <c r="D695" s="29">
        <f t="shared" si="21"/>
        <v>2.1073004751070989E-4</v>
      </c>
      <c r="F695" s="30">
        <f>VLOOKUP($B695,'רביות שנתיות'!B:I,7)</f>
        <v>0</v>
      </c>
      <c r="G695" s="29">
        <f t="shared" si="20"/>
        <v>0</v>
      </c>
    </row>
    <row r="696" spans="2:7">
      <c r="B696" s="1">
        <v>33567</v>
      </c>
      <c r="C696" s="30">
        <f>VLOOKUP(B696,'רביות שנתיות'!B:C,2)</f>
        <v>8</v>
      </c>
      <c r="D696" s="29">
        <f t="shared" si="21"/>
        <v>2.1073004751070989E-4</v>
      </c>
      <c r="F696" s="30">
        <f>VLOOKUP($B696,'רביות שנתיות'!B:I,7)</f>
        <v>0</v>
      </c>
      <c r="G696" s="29">
        <f t="shared" si="20"/>
        <v>0</v>
      </c>
    </row>
    <row r="697" spans="2:7">
      <c r="B697" s="1">
        <v>33568</v>
      </c>
      <c r="C697" s="30">
        <f>VLOOKUP(B697,'רביות שנתיות'!B:C,2)</f>
        <v>8</v>
      </c>
      <c r="D697" s="29">
        <f t="shared" si="21"/>
        <v>2.1073004751070989E-4</v>
      </c>
      <c r="F697" s="30">
        <f>VLOOKUP($B697,'רביות שנתיות'!B:I,7)</f>
        <v>0</v>
      </c>
      <c r="G697" s="29">
        <f t="shared" si="20"/>
        <v>0</v>
      </c>
    </row>
    <row r="698" spans="2:7">
      <c r="B698" s="1">
        <v>33569</v>
      </c>
      <c r="C698" s="30">
        <f>VLOOKUP(B698,'רביות שנתיות'!B:C,2)</f>
        <v>8</v>
      </c>
      <c r="D698" s="29">
        <f t="shared" si="21"/>
        <v>2.1073004751070989E-4</v>
      </c>
      <c r="F698" s="30">
        <f>VLOOKUP($B698,'רביות שנתיות'!B:I,7)</f>
        <v>0</v>
      </c>
      <c r="G698" s="29">
        <f t="shared" si="20"/>
        <v>0</v>
      </c>
    </row>
    <row r="699" spans="2:7">
      <c r="B699" s="1">
        <v>33570</v>
      </c>
      <c r="C699" s="30">
        <f>VLOOKUP(B699,'רביות שנתיות'!B:C,2)</f>
        <v>8</v>
      </c>
      <c r="D699" s="29">
        <f t="shared" si="21"/>
        <v>2.1073004751070989E-4</v>
      </c>
      <c r="F699" s="30">
        <f>VLOOKUP($B699,'רביות שנתיות'!B:I,7)</f>
        <v>0</v>
      </c>
      <c r="G699" s="29">
        <f t="shared" si="20"/>
        <v>0</v>
      </c>
    </row>
    <row r="700" spans="2:7">
      <c r="B700" s="1">
        <v>33571</v>
      </c>
      <c r="C700" s="30">
        <f>VLOOKUP(B700,'רביות שנתיות'!B:C,2)</f>
        <v>8</v>
      </c>
      <c r="D700" s="29">
        <f t="shared" si="21"/>
        <v>2.1073004751070989E-4</v>
      </c>
      <c r="F700" s="30">
        <f>VLOOKUP($B700,'רביות שנתיות'!B:I,7)</f>
        <v>0</v>
      </c>
      <c r="G700" s="29">
        <f t="shared" si="20"/>
        <v>0</v>
      </c>
    </row>
    <row r="701" spans="2:7">
      <c r="B701" s="1">
        <v>33572</v>
      </c>
      <c r="C701" s="30">
        <f>VLOOKUP(B701,'רביות שנתיות'!B:C,2)</f>
        <v>8</v>
      </c>
      <c r="D701" s="29">
        <f t="shared" si="21"/>
        <v>2.1073004751070989E-4</v>
      </c>
      <c r="F701" s="30">
        <f>VLOOKUP($B701,'רביות שנתיות'!B:I,7)</f>
        <v>0</v>
      </c>
      <c r="G701" s="29">
        <f t="shared" si="20"/>
        <v>0</v>
      </c>
    </row>
    <row r="702" spans="2:7">
      <c r="B702" s="1">
        <v>33573</v>
      </c>
      <c r="C702" s="30">
        <f>VLOOKUP(B702,'רביות שנתיות'!B:C,2)</f>
        <v>8</v>
      </c>
      <c r="D702" s="29">
        <f t="shared" si="21"/>
        <v>2.1073004751070989E-4</v>
      </c>
      <c r="F702" s="30">
        <f>VLOOKUP($B702,'רביות שנתיות'!B:I,7)</f>
        <v>0</v>
      </c>
      <c r="G702" s="29">
        <f t="shared" si="20"/>
        <v>0</v>
      </c>
    </row>
    <row r="703" spans="2:7">
      <c r="B703" s="1">
        <v>33574</v>
      </c>
      <c r="C703" s="30">
        <f>VLOOKUP(B703,'רביות שנתיות'!B:C,2)</f>
        <v>8</v>
      </c>
      <c r="D703" s="29">
        <f t="shared" si="21"/>
        <v>2.1073004751070989E-4</v>
      </c>
      <c r="F703" s="30">
        <f>VLOOKUP($B703,'רביות שנתיות'!B:I,7)</f>
        <v>0</v>
      </c>
      <c r="G703" s="29">
        <f t="shared" si="20"/>
        <v>0</v>
      </c>
    </row>
    <row r="704" spans="2:7">
      <c r="B704" s="1">
        <v>33575</v>
      </c>
      <c r="C704" s="30">
        <f>VLOOKUP(B704,'רביות שנתיות'!B:C,2)</f>
        <v>8</v>
      </c>
      <c r="D704" s="29">
        <f t="shared" si="21"/>
        <v>2.1073004751070989E-4</v>
      </c>
      <c r="F704" s="30">
        <f>VLOOKUP($B704,'רביות שנתיות'!B:I,7)</f>
        <v>0</v>
      </c>
      <c r="G704" s="29">
        <f t="shared" si="20"/>
        <v>0</v>
      </c>
    </row>
    <row r="705" spans="2:7">
      <c r="B705" s="1">
        <v>33576</v>
      </c>
      <c r="C705" s="30">
        <f>VLOOKUP(B705,'רביות שנתיות'!B:C,2)</f>
        <v>8</v>
      </c>
      <c r="D705" s="29">
        <f t="shared" si="21"/>
        <v>2.1073004751070989E-4</v>
      </c>
      <c r="F705" s="30">
        <f>VLOOKUP($B705,'רביות שנתיות'!B:I,7)</f>
        <v>0</v>
      </c>
      <c r="G705" s="29">
        <f t="shared" si="20"/>
        <v>0</v>
      </c>
    </row>
    <row r="706" spans="2:7">
      <c r="B706" s="1">
        <v>33577</v>
      </c>
      <c r="C706" s="30">
        <f>VLOOKUP(B706,'רביות שנתיות'!B:C,2)</f>
        <v>8</v>
      </c>
      <c r="D706" s="29">
        <f t="shared" si="21"/>
        <v>2.1073004751070989E-4</v>
      </c>
      <c r="F706" s="30">
        <f>VLOOKUP($B706,'רביות שנתיות'!B:I,7)</f>
        <v>0</v>
      </c>
      <c r="G706" s="29">
        <f t="shared" si="20"/>
        <v>0</v>
      </c>
    </row>
    <row r="707" spans="2:7">
      <c r="B707" s="1">
        <v>33578</v>
      </c>
      <c r="C707" s="30">
        <f>VLOOKUP(B707,'רביות שנתיות'!B:C,2)</f>
        <v>8</v>
      </c>
      <c r="D707" s="29">
        <f t="shared" si="21"/>
        <v>2.1073004751070989E-4</v>
      </c>
      <c r="F707" s="30">
        <f>VLOOKUP($B707,'רביות שנתיות'!B:I,7)</f>
        <v>0</v>
      </c>
      <c r="G707" s="29">
        <f t="shared" si="20"/>
        <v>0</v>
      </c>
    </row>
    <row r="708" spans="2:7">
      <c r="B708" s="1">
        <v>33579</v>
      </c>
      <c r="C708" s="30">
        <f>VLOOKUP(B708,'רביות שנתיות'!B:C,2)</f>
        <v>8</v>
      </c>
      <c r="D708" s="29">
        <f t="shared" si="21"/>
        <v>2.1073004751070989E-4</v>
      </c>
      <c r="F708" s="30">
        <f>VLOOKUP($B708,'רביות שנתיות'!B:I,7)</f>
        <v>0</v>
      </c>
      <c r="G708" s="29">
        <f t="shared" ref="G708:G771" si="22">(1+F708/100)^(1/365)-1</f>
        <v>0</v>
      </c>
    </row>
    <row r="709" spans="2:7">
      <c r="B709" s="1">
        <v>33580</v>
      </c>
      <c r="C709" s="30">
        <f>VLOOKUP(B709,'רביות שנתיות'!B:C,2)</f>
        <v>8</v>
      </c>
      <c r="D709" s="29">
        <f t="shared" ref="D709:D772" si="23">(1+C709/100)^(1/365.25)-1</f>
        <v>2.1073004751070989E-4</v>
      </c>
      <c r="F709" s="30">
        <f>VLOOKUP($B709,'רביות שנתיות'!B:I,7)</f>
        <v>0</v>
      </c>
      <c r="G709" s="29">
        <f t="shared" si="22"/>
        <v>0</v>
      </c>
    </row>
    <row r="710" spans="2:7">
      <c r="B710" s="1">
        <v>33581</v>
      </c>
      <c r="C710" s="30">
        <f>VLOOKUP(B710,'רביות שנתיות'!B:C,2)</f>
        <v>8</v>
      </c>
      <c r="D710" s="29">
        <f t="shared" si="23"/>
        <v>2.1073004751070989E-4</v>
      </c>
      <c r="F710" s="30">
        <f>VLOOKUP($B710,'רביות שנתיות'!B:I,7)</f>
        <v>0</v>
      </c>
      <c r="G710" s="29">
        <f t="shared" si="22"/>
        <v>0</v>
      </c>
    </row>
    <row r="711" spans="2:7">
      <c r="B711" s="1">
        <v>33582</v>
      </c>
      <c r="C711" s="30">
        <f>VLOOKUP(B711,'רביות שנתיות'!B:C,2)</f>
        <v>8</v>
      </c>
      <c r="D711" s="29">
        <f t="shared" si="23"/>
        <v>2.1073004751070989E-4</v>
      </c>
      <c r="F711" s="30">
        <f>VLOOKUP($B711,'רביות שנתיות'!B:I,7)</f>
        <v>0</v>
      </c>
      <c r="G711" s="29">
        <f t="shared" si="22"/>
        <v>0</v>
      </c>
    </row>
    <row r="712" spans="2:7">
      <c r="B712" s="1">
        <v>33583</v>
      </c>
      <c r="C712" s="30">
        <f>VLOOKUP(B712,'רביות שנתיות'!B:C,2)</f>
        <v>8</v>
      </c>
      <c r="D712" s="29">
        <f t="shared" si="23"/>
        <v>2.1073004751070989E-4</v>
      </c>
      <c r="F712" s="30">
        <f>VLOOKUP($B712,'רביות שנתיות'!B:I,7)</f>
        <v>0</v>
      </c>
      <c r="G712" s="29">
        <f t="shared" si="22"/>
        <v>0</v>
      </c>
    </row>
    <row r="713" spans="2:7">
      <c r="B713" s="1">
        <v>33584</v>
      </c>
      <c r="C713" s="30">
        <f>VLOOKUP(B713,'רביות שנתיות'!B:C,2)</f>
        <v>8</v>
      </c>
      <c r="D713" s="29">
        <f t="shared" si="23"/>
        <v>2.1073004751070989E-4</v>
      </c>
      <c r="F713" s="30">
        <f>VLOOKUP($B713,'רביות שנתיות'!B:I,7)</f>
        <v>0</v>
      </c>
      <c r="G713" s="29">
        <f t="shared" si="22"/>
        <v>0</v>
      </c>
    </row>
    <row r="714" spans="2:7">
      <c r="B714" s="1">
        <v>33585</v>
      </c>
      <c r="C714" s="30">
        <f>VLOOKUP(B714,'רביות שנתיות'!B:C,2)</f>
        <v>8</v>
      </c>
      <c r="D714" s="29">
        <f t="shared" si="23"/>
        <v>2.1073004751070989E-4</v>
      </c>
      <c r="F714" s="30">
        <f>VLOOKUP($B714,'רביות שנתיות'!B:I,7)</f>
        <v>0</v>
      </c>
      <c r="G714" s="29">
        <f t="shared" si="22"/>
        <v>0</v>
      </c>
    </row>
    <row r="715" spans="2:7">
      <c r="B715" s="1">
        <v>33586</v>
      </c>
      <c r="C715" s="30">
        <f>VLOOKUP(B715,'רביות שנתיות'!B:C,2)</f>
        <v>8</v>
      </c>
      <c r="D715" s="29">
        <f t="shared" si="23"/>
        <v>2.1073004751070989E-4</v>
      </c>
      <c r="F715" s="30">
        <f>VLOOKUP($B715,'רביות שנתיות'!B:I,7)</f>
        <v>0</v>
      </c>
      <c r="G715" s="29">
        <f t="shared" si="22"/>
        <v>0</v>
      </c>
    </row>
    <row r="716" spans="2:7">
      <c r="B716" s="1">
        <v>33587</v>
      </c>
      <c r="C716" s="30">
        <f>VLOOKUP(B716,'רביות שנתיות'!B:C,2)</f>
        <v>8</v>
      </c>
      <c r="D716" s="29">
        <f t="shared" si="23"/>
        <v>2.1073004751070989E-4</v>
      </c>
      <c r="F716" s="30">
        <f>VLOOKUP($B716,'רביות שנתיות'!B:I,7)</f>
        <v>0</v>
      </c>
      <c r="G716" s="29">
        <f t="shared" si="22"/>
        <v>0</v>
      </c>
    </row>
    <row r="717" spans="2:7">
      <c r="B717" s="1">
        <v>33588</v>
      </c>
      <c r="C717" s="30">
        <f>VLOOKUP(B717,'רביות שנתיות'!B:C,2)</f>
        <v>8</v>
      </c>
      <c r="D717" s="29">
        <f t="shared" si="23"/>
        <v>2.1073004751070989E-4</v>
      </c>
      <c r="F717" s="30">
        <f>VLOOKUP($B717,'רביות שנתיות'!B:I,7)</f>
        <v>0</v>
      </c>
      <c r="G717" s="29">
        <f t="shared" si="22"/>
        <v>0</v>
      </c>
    </row>
    <row r="718" spans="2:7">
      <c r="B718" s="1">
        <v>33589</v>
      </c>
      <c r="C718" s="30">
        <f>VLOOKUP(B718,'רביות שנתיות'!B:C,2)</f>
        <v>8</v>
      </c>
      <c r="D718" s="29">
        <f t="shared" si="23"/>
        <v>2.1073004751070989E-4</v>
      </c>
      <c r="F718" s="30">
        <f>VLOOKUP($B718,'רביות שנתיות'!B:I,7)</f>
        <v>0</v>
      </c>
      <c r="G718" s="29">
        <f t="shared" si="22"/>
        <v>0</v>
      </c>
    </row>
    <row r="719" spans="2:7">
      <c r="B719" s="1">
        <v>33590</v>
      </c>
      <c r="C719" s="30">
        <f>VLOOKUP(B719,'רביות שנתיות'!B:C,2)</f>
        <v>8</v>
      </c>
      <c r="D719" s="29">
        <f t="shared" si="23"/>
        <v>2.1073004751070989E-4</v>
      </c>
      <c r="F719" s="30">
        <f>VLOOKUP($B719,'רביות שנתיות'!B:I,7)</f>
        <v>0</v>
      </c>
      <c r="G719" s="29">
        <f t="shared" si="22"/>
        <v>0</v>
      </c>
    </row>
    <row r="720" spans="2:7">
      <c r="B720" s="1">
        <v>33591</v>
      </c>
      <c r="C720" s="30">
        <f>VLOOKUP(B720,'רביות שנתיות'!B:C,2)</f>
        <v>8</v>
      </c>
      <c r="D720" s="29">
        <f t="shared" si="23"/>
        <v>2.1073004751070989E-4</v>
      </c>
      <c r="F720" s="30">
        <f>VLOOKUP($B720,'רביות שנתיות'!B:I,7)</f>
        <v>0</v>
      </c>
      <c r="G720" s="29">
        <f t="shared" si="22"/>
        <v>0</v>
      </c>
    </row>
    <row r="721" spans="2:7">
      <c r="B721" s="1">
        <v>33592</v>
      </c>
      <c r="C721" s="30">
        <f>VLOOKUP(B721,'רביות שנתיות'!B:C,2)</f>
        <v>8</v>
      </c>
      <c r="D721" s="29">
        <f t="shared" si="23"/>
        <v>2.1073004751070989E-4</v>
      </c>
      <c r="F721" s="30">
        <f>VLOOKUP($B721,'רביות שנתיות'!B:I,7)</f>
        <v>0</v>
      </c>
      <c r="G721" s="29">
        <f t="shared" si="22"/>
        <v>0</v>
      </c>
    </row>
    <row r="722" spans="2:7">
      <c r="B722" s="1">
        <v>33593</v>
      </c>
      <c r="C722" s="30">
        <f>VLOOKUP(B722,'רביות שנתיות'!B:C,2)</f>
        <v>8</v>
      </c>
      <c r="D722" s="29">
        <f t="shared" si="23"/>
        <v>2.1073004751070989E-4</v>
      </c>
      <c r="F722" s="30">
        <f>VLOOKUP($B722,'רביות שנתיות'!B:I,7)</f>
        <v>0</v>
      </c>
      <c r="G722" s="29">
        <f t="shared" si="22"/>
        <v>0</v>
      </c>
    </row>
    <row r="723" spans="2:7">
      <c r="B723" s="1">
        <v>33594</v>
      </c>
      <c r="C723" s="30">
        <f>VLOOKUP(B723,'רביות שנתיות'!B:C,2)</f>
        <v>8</v>
      </c>
      <c r="D723" s="29">
        <f t="shared" si="23"/>
        <v>2.1073004751070989E-4</v>
      </c>
      <c r="F723" s="30">
        <f>VLOOKUP($B723,'רביות שנתיות'!B:I,7)</f>
        <v>0</v>
      </c>
      <c r="G723" s="29">
        <f t="shared" si="22"/>
        <v>0</v>
      </c>
    </row>
    <row r="724" spans="2:7">
      <c r="B724" s="1">
        <v>33595</v>
      </c>
      <c r="C724" s="30">
        <f>VLOOKUP(B724,'רביות שנתיות'!B:C,2)</f>
        <v>8</v>
      </c>
      <c r="D724" s="29">
        <f t="shared" si="23"/>
        <v>2.1073004751070989E-4</v>
      </c>
      <c r="F724" s="30">
        <f>VLOOKUP($B724,'רביות שנתיות'!B:I,7)</f>
        <v>0</v>
      </c>
      <c r="G724" s="29">
        <f t="shared" si="22"/>
        <v>0</v>
      </c>
    </row>
    <row r="725" spans="2:7">
      <c r="B725" s="1">
        <v>33596</v>
      </c>
      <c r="C725" s="30">
        <f>VLOOKUP(B725,'רביות שנתיות'!B:C,2)</f>
        <v>8</v>
      </c>
      <c r="D725" s="29">
        <f t="shared" si="23"/>
        <v>2.1073004751070989E-4</v>
      </c>
      <c r="F725" s="30">
        <f>VLOOKUP($B725,'רביות שנתיות'!B:I,7)</f>
        <v>0</v>
      </c>
      <c r="G725" s="29">
        <f t="shared" si="22"/>
        <v>0</v>
      </c>
    </row>
    <row r="726" spans="2:7">
      <c r="B726" s="1">
        <v>33597</v>
      </c>
      <c r="C726" s="30">
        <f>VLOOKUP(B726,'רביות שנתיות'!B:C,2)</f>
        <v>8</v>
      </c>
      <c r="D726" s="29">
        <f t="shared" si="23"/>
        <v>2.1073004751070989E-4</v>
      </c>
      <c r="F726" s="30">
        <f>VLOOKUP($B726,'רביות שנתיות'!B:I,7)</f>
        <v>0</v>
      </c>
      <c r="G726" s="29">
        <f t="shared" si="22"/>
        <v>0</v>
      </c>
    </row>
    <row r="727" spans="2:7">
      <c r="B727" s="1">
        <v>33598</v>
      </c>
      <c r="C727" s="30">
        <f>VLOOKUP(B727,'רביות שנתיות'!B:C,2)</f>
        <v>8</v>
      </c>
      <c r="D727" s="29">
        <f t="shared" si="23"/>
        <v>2.1073004751070989E-4</v>
      </c>
      <c r="F727" s="30">
        <f>VLOOKUP($B727,'רביות שנתיות'!B:I,7)</f>
        <v>0</v>
      </c>
      <c r="G727" s="29">
        <f t="shared" si="22"/>
        <v>0</v>
      </c>
    </row>
    <row r="728" spans="2:7">
      <c r="B728" s="1">
        <v>33599</v>
      </c>
      <c r="C728" s="30">
        <f>VLOOKUP(B728,'רביות שנתיות'!B:C,2)</f>
        <v>8</v>
      </c>
      <c r="D728" s="29">
        <f t="shared" si="23"/>
        <v>2.1073004751070989E-4</v>
      </c>
      <c r="F728" s="30">
        <f>VLOOKUP($B728,'רביות שנתיות'!B:I,7)</f>
        <v>0</v>
      </c>
      <c r="G728" s="29">
        <f t="shared" si="22"/>
        <v>0</v>
      </c>
    </row>
    <row r="729" spans="2:7">
      <c r="B729" s="1">
        <v>33600</v>
      </c>
      <c r="C729" s="30">
        <f>VLOOKUP(B729,'רביות שנתיות'!B:C,2)</f>
        <v>8</v>
      </c>
      <c r="D729" s="29">
        <f t="shared" si="23"/>
        <v>2.1073004751070989E-4</v>
      </c>
      <c r="F729" s="30">
        <f>VLOOKUP($B729,'רביות שנתיות'!B:I,7)</f>
        <v>0</v>
      </c>
      <c r="G729" s="29">
        <f t="shared" si="22"/>
        <v>0</v>
      </c>
    </row>
    <row r="730" spans="2:7">
      <c r="B730" s="1">
        <v>33601</v>
      </c>
      <c r="C730" s="30">
        <f>VLOOKUP(B730,'רביות שנתיות'!B:C,2)</f>
        <v>8</v>
      </c>
      <c r="D730" s="29">
        <f t="shared" si="23"/>
        <v>2.1073004751070989E-4</v>
      </c>
      <c r="F730" s="30">
        <f>VLOOKUP($B730,'רביות שנתיות'!B:I,7)</f>
        <v>0</v>
      </c>
      <c r="G730" s="29">
        <f t="shared" si="22"/>
        <v>0</v>
      </c>
    </row>
    <row r="731" spans="2:7">
      <c r="B731" s="1">
        <v>33602</v>
      </c>
      <c r="C731" s="30">
        <f>VLOOKUP(B731,'רביות שנתיות'!B:C,2)</f>
        <v>8</v>
      </c>
      <c r="D731" s="29">
        <f t="shared" si="23"/>
        <v>2.1073004751070989E-4</v>
      </c>
      <c r="F731" s="30">
        <f>VLOOKUP($B731,'רביות שנתיות'!B:I,7)</f>
        <v>0</v>
      </c>
      <c r="G731" s="29">
        <f t="shared" si="22"/>
        <v>0</v>
      </c>
    </row>
    <row r="732" spans="2:7">
      <c r="B732" s="1">
        <v>33603</v>
      </c>
      <c r="C732" s="30">
        <f>VLOOKUP(B732,'רביות שנתיות'!B:C,2)</f>
        <v>8</v>
      </c>
      <c r="D732" s="29">
        <f t="shared" si="23"/>
        <v>2.1073004751070989E-4</v>
      </c>
      <c r="F732" s="30">
        <f>VLOOKUP($B732,'רביות שנתיות'!B:I,7)</f>
        <v>0</v>
      </c>
      <c r="G732" s="29">
        <f t="shared" si="22"/>
        <v>0</v>
      </c>
    </row>
    <row r="733" spans="2:7">
      <c r="B733" s="1">
        <v>33604</v>
      </c>
      <c r="C733" s="30">
        <f>VLOOKUP(B733,'רביות שנתיות'!B:C,2)</f>
        <v>8</v>
      </c>
      <c r="D733" s="29">
        <f t="shared" si="23"/>
        <v>2.1073004751070989E-4</v>
      </c>
      <c r="F733" s="30">
        <f>VLOOKUP($B733,'רביות שנתיות'!B:I,7)</f>
        <v>0</v>
      </c>
      <c r="G733" s="29">
        <f t="shared" si="22"/>
        <v>0</v>
      </c>
    </row>
    <row r="734" spans="2:7">
      <c r="B734" s="1">
        <v>33605</v>
      </c>
      <c r="C734" s="30">
        <f>VLOOKUP(B734,'רביות שנתיות'!B:C,2)</f>
        <v>8</v>
      </c>
      <c r="D734" s="29">
        <f t="shared" si="23"/>
        <v>2.1073004751070989E-4</v>
      </c>
      <c r="F734" s="30">
        <f>VLOOKUP($B734,'רביות שנתיות'!B:I,7)</f>
        <v>0</v>
      </c>
      <c r="G734" s="29">
        <f t="shared" si="22"/>
        <v>0</v>
      </c>
    </row>
    <row r="735" spans="2:7">
      <c r="B735" s="1">
        <v>33606</v>
      </c>
      <c r="C735" s="30">
        <f>VLOOKUP(B735,'רביות שנתיות'!B:C,2)</f>
        <v>8</v>
      </c>
      <c r="D735" s="29">
        <f t="shared" si="23"/>
        <v>2.1073004751070989E-4</v>
      </c>
      <c r="F735" s="30">
        <f>VLOOKUP($B735,'רביות שנתיות'!B:I,7)</f>
        <v>0</v>
      </c>
      <c r="G735" s="29">
        <f t="shared" si="22"/>
        <v>0</v>
      </c>
    </row>
    <row r="736" spans="2:7">
      <c r="B736" s="1">
        <v>33607</v>
      </c>
      <c r="C736" s="30">
        <f>VLOOKUP(B736,'רביות שנתיות'!B:C,2)</f>
        <v>8</v>
      </c>
      <c r="D736" s="29">
        <f t="shared" si="23"/>
        <v>2.1073004751070989E-4</v>
      </c>
      <c r="F736" s="30">
        <f>VLOOKUP($B736,'רביות שנתיות'!B:I,7)</f>
        <v>0</v>
      </c>
      <c r="G736" s="29">
        <f t="shared" si="22"/>
        <v>0</v>
      </c>
    </row>
    <row r="737" spans="2:7">
      <c r="B737" s="1">
        <v>33608</v>
      </c>
      <c r="C737" s="30">
        <f>VLOOKUP(B737,'רביות שנתיות'!B:C,2)</f>
        <v>8</v>
      </c>
      <c r="D737" s="29">
        <f t="shared" si="23"/>
        <v>2.1073004751070989E-4</v>
      </c>
      <c r="F737" s="30">
        <f>VLOOKUP($B737,'רביות שנתיות'!B:I,7)</f>
        <v>0</v>
      </c>
      <c r="G737" s="29">
        <f t="shared" si="22"/>
        <v>0</v>
      </c>
    </row>
    <row r="738" spans="2:7">
      <c r="B738" s="1">
        <v>33609</v>
      </c>
      <c r="C738" s="30">
        <f>VLOOKUP(B738,'רביות שנתיות'!B:C,2)</f>
        <v>8</v>
      </c>
      <c r="D738" s="29">
        <f t="shared" si="23"/>
        <v>2.1073004751070989E-4</v>
      </c>
      <c r="F738" s="30">
        <f>VLOOKUP($B738,'רביות שנתיות'!B:I,7)</f>
        <v>0</v>
      </c>
      <c r="G738" s="29">
        <f t="shared" si="22"/>
        <v>0</v>
      </c>
    </row>
    <row r="739" spans="2:7">
      <c r="B739" s="1">
        <v>33610</v>
      </c>
      <c r="C739" s="30">
        <f>VLOOKUP(B739,'רביות שנתיות'!B:C,2)</f>
        <v>8</v>
      </c>
      <c r="D739" s="29">
        <f t="shared" si="23"/>
        <v>2.1073004751070989E-4</v>
      </c>
      <c r="F739" s="30">
        <f>VLOOKUP($B739,'רביות שנתיות'!B:I,7)</f>
        <v>0</v>
      </c>
      <c r="G739" s="29">
        <f t="shared" si="22"/>
        <v>0</v>
      </c>
    </row>
    <row r="740" spans="2:7">
      <c r="B740" s="1">
        <v>33611</v>
      </c>
      <c r="C740" s="30">
        <f>VLOOKUP(B740,'רביות שנתיות'!B:C,2)</f>
        <v>8</v>
      </c>
      <c r="D740" s="29">
        <f t="shared" si="23"/>
        <v>2.1073004751070989E-4</v>
      </c>
      <c r="F740" s="30">
        <f>VLOOKUP($B740,'רביות שנתיות'!B:I,7)</f>
        <v>0</v>
      </c>
      <c r="G740" s="29">
        <f t="shared" si="22"/>
        <v>0</v>
      </c>
    </row>
    <row r="741" spans="2:7">
      <c r="B741" s="1">
        <v>33612</v>
      </c>
      <c r="C741" s="30">
        <f>VLOOKUP(B741,'רביות שנתיות'!B:C,2)</f>
        <v>8</v>
      </c>
      <c r="D741" s="29">
        <f t="shared" si="23"/>
        <v>2.1073004751070989E-4</v>
      </c>
      <c r="F741" s="30">
        <f>VLOOKUP($B741,'רביות שנתיות'!B:I,7)</f>
        <v>0</v>
      </c>
      <c r="G741" s="29">
        <f t="shared" si="22"/>
        <v>0</v>
      </c>
    </row>
    <row r="742" spans="2:7">
      <c r="B742" s="1">
        <v>33613</v>
      </c>
      <c r="C742" s="30">
        <f>VLOOKUP(B742,'רביות שנתיות'!B:C,2)</f>
        <v>8</v>
      </c>
      <c r="D742" s="29">
        <f t="shared" si="23"/>
        <v>2.1073004751070989E-4</v>
      </c>
      <c r="F742" s="30">
        <f>VLOOKUP($B742,'רביות שנתיות'!B:I,7)</f>
        <v>0</v>
      </c>
      <c r="G742" s="29">
        <f t="shared" si="22"/>
        <v>0</v>
      </c>
    </row>
    <row r="743" spans="2:7">
      <c r="B743" s="1">
        <v>33614</v>
      </c>
      <c r="C743" s="30">
        <f>VLOOKUP(B743,'רביות שנתיות'!B:C,2)</f>
        <v>8</v>
      </c>
      <c r="D743" s="29">
        <f t="shared" si="23"/>
        <v>2.1073004751070989E-4</v>
      </c>
      <c r="F743" s="30">
        <f>VLOOKUP($B743,'רביות שנתיות'!B:I,7)</f>
        <v>0</v>
      </c>
      <c r="G743" s="29">
        <f t="shared" si="22"/>
        <v>0</v>
      </c>
    </row>
    <row r="744" spans="2:7">
      <c r="B744" s="1">
        <v>33615</v>
      </c>
      <c r="C744" s="30">
        <f>VLOOKUP(B744,'רביות שנתיות'!B:C,2)</f>
        <v>8</v>
      </c>
      <c r="D744" s="29">
        <f t="shared" si="23"/>
        <v>2.1073004751070989E-4</v>
      </c>
      <c r="F744" s="30">
        <f>VLOOKUP($B744,'רביות שנתיות'!B:I,7)</f>
        <v>0</v>
      </c>
      <c r="G744" s="29">
        <f t="shared" si="22"/>
        <v>0</v>
      </c>
    </row>
    <row r="745" spans="2:7">
      <c r="B745" s="1">
        <v>33616</v>
      </c>
      <c r="C745" s="30">
        <f>VLOOKUP(B745,'רביות שנתיות'!B:C,2)</f>
        <v>8</v>
      </c>
      <c r="D745" s="29">
        <f t="shared" si="23"/>
        <v>2.1073004751070989E-4</v>
      </c>
      <c r="F745" s="30">
        <f>VLOOKUP($B745,'רביות שנתיות'!B:I,7)</f>
        <v>0</v>
      </c>
      <c r="G745" s="29">
        <f t="shared" si="22"/>
        <v>0</v>
      </c>
    </row>
    <row r="746" spans="2:7">
      <c r="B746" s="1">
        <v>33617</v>
      </c>
      <c r="C746" s="30">
        <f>VLOOKUP(B746,'רביות שנתיות'!B:C,2)</f>
        <v>8</v>
      </c>
      <c r="D746" s="29">
        <f t="shared" si="23"/>
        <v>2.1073004751070989E-4</v>
      </c>
      <c r="F746" s="30">
        <f>VLOOKUP($B746,'רביות שנתיות'!B:I,7)</f>
        <v>0</v>
      </c>
      <c r="G746" s="29">
        <f t="shared" si="22"/>
        <v>0</v>
      </c>
    </row>
    <row r="747" spans="2:7">
      <c r="B747" s="1">
        <v>33618</v>
      </c>
      <c r="C747" s="30">
        <f>VLOOKUP(B747,'רביות שנתיות'!B:C,2)</f>
        <v>8</v>
      </c>
      <c r="D747" s="29">
        <f t="shared" si="23"/>
        <v>2.1073004751070989E-4</v>
      </c>
      <c r="F747" s="30">
        <f>VLOOKUP($B747,'רביות שנתיות'!B:I,7)</f>
        <v>0</v>
      </c>
      <c r="G747" s="29">
        <f t="shared" si="22"/>
        <v>0</v>
      </c>
    </row>
    <row r="748" spans="2:7">
      <c r="B748" s="1">
        <v>33619</v>
      </c>
      <c r="C748" s="30">
        <f>VLOOKUP(B748,'רביות שנתיות'!B:C,2)</f>
        <v>8</v>
      </c>
      <c r="D748" s="29">
        <f t="shared" si="23"/>
        <v>2.1073004751070989E-4</v>
      </c>
      <c r="F748" s="30">
        <f>VLOOKUP($B748,'רביות שנתיות'!B:I,7)</f>
        <v>0</v>
      </c>
      <c r="G748" s="29">
        <f t="shared" si="22"/>
        <v>0</v>
      </c>
    </row>
    <row r="749" spans="2:7">
      <c r="B749" s="1">
        <v>33620</v>
      </c>
      <c r="C749" s="30">
        <f>VLOOKUP(B749,'רביות שנתיות'!B:C,2)</f>
        <v>8</v>
      </c>
      <c r="D749" s="29">
        <f t="shared" si="23"/>
        <v>2.1073004751070989E-4</v>
      </c>
      <c r="F749" s="30">
        <f>VLOOKUP($B749,'רביות שנתיות'!B:I,7)</f>
        <v>0</v>
      </c>
      <c r="G749" s="29">
        <f t="shared" si="22"/>
        <v>0</v>
      </c>
    </row>
    <row r="750" spans="2:7">
      <c r="B750" s="1">
        <v>33621</v>
      </c>
      <c r="C750" s="30">
        <f>VLOOKUP(B750,'רביות שנתיות'!B:C,2)</f>
        <v>8</v>
      </c>
      <c r="D750" s="29">
        <f t="shared" si="23"/>
        <v>2.1073004751070989E-4</v>
      </c>
      <c r="F750" s="30">
        <f>VLOOKUP($B750,'רביות שנתיות'!B:I,7)</f>
        <v>0</v>
      </c>
      <c r="G750" s="29">
        <f t="shared" si="22"/>
        <v>0</v>
      </c>
    </row>
    <row r="751" spans="2:7">
      <c r="B751" s="1">
        <v>33622</v>
      </c>
      <c r="C751" s="30">
        <f>VLOOKUP(B751,'רביות שנתיות'!B:C,2)</f>
        <v>8</v>
      </c>
      <c r="D751" s="29">
        <f t="shared" si="23"/>
        <v>2.1073004751070989E-4</v>
      </c>
      <c r="F751" s="30">
        <f>VLOOKUP($B751,'רביות שנתיות'!B:I,7)</f>
        <v>0</v>
      </c>
      <c r="G751" s="29">
        <f t="shared" si="22"/>
        <v>0</v>
      </c>
    </row>
    <row r="752" spans="2:7">
      <c r="B752" s="1">
        <v>33623</v>
      </c>
      <c r="C752" s="30">
        <f>VLOOKUP(B752,'רביות שנתיות'!B:C,2)</f>
        <v>8</v>
      </c>
      <c r="D752" s="29">
        <f t="shared" si="23"/>
        <v>2.1073004751070989E-4</v>
      </c>
      <c r="F752" s="30">
        <f>VLOOKUP($B752,'רביות שנתיות'!B:I,7)</f>
        <v>0</v>
      </c>
      <c r="G752" s="29">
        <f t="shared" si="22"/>
        <v>0</v>
      </c>
    </row>
    <row r="753" spans="2:7">
      <c r="B753" s="1">
        <v>33624</v>
      </c>
      <c r="C753" s="30">
        <f>VLOOKUP(B753,'רביות שנתיות'!B:C,2)</f>
        <v>8</v>
      </c>
      <c r="D753" s="29">
        <f t="shared" si="23"/>
        <v>2.1073004751070989E-4</v>
      </c>
      <c r="F753" s="30">
        <f>VLOOKUP($B753,'רביות שנתיות'!B:I,7)</f>
        <v>0</v>
      </c>
      <c r="G753" s="29">
        <f t="shared" si="22"/>
        <v>0</v>
      </c>
    </row>
    <row r="754" spans="2:7">
      <c r="B754" s="1">
        <v>33625</v>
      </c>
      <c r="C754" s="30">
        <f>VLOOKUP(B754,'רביות שנתיות'!B:C,2)</f>
        <v>8</v>
      </c>
      <c r="D754" s="29">
        <f t="shared" si="23"/>
        <v>2.1073004751070989E-4</v>
      </c>
      <c r="F754" s="30">
        <f>VLOOKUP($B754,'רביות שנתיות'!B:I,7)</f>
        <v>0</v>
      </c>
      <c r="G754" s="29">
        <f t="shared" si="22"/>
        <v>0</v>
      </c>
    </row>
    <row r="755" spans="2:7">
      <c r="B755" s="1">
        <v>33626</v>
      </c>
      <c r="C755" s="30">
        <f>VLOOKUP(B755,'רביות שנתיות'!B:C,2)</f>
        <v>8</v>
      </c>
      <c r="D755" s="29">
        <f t="shared" si="23"/>
        <v>2.1073004751070989E-4</v>
      </c>
      <c r="F755" s="30">
        <f>VLOOKUP($B755,'רביות שנתיות'!B:I,7)</f>
        <v>0</v>
      </c>
      <c r="G755" s="29">
        <f t="shared" si="22"/>
        <v>0</v>
      </c>
    </row>
    <row r="756" spans="2:7">
      <c r="B756" s="1">
        <v>33627</v>
      </c>
      <c r="C756" s="30">
        <f>VLOOKUP(B756,'רביות שנתיות'!B:C,2)</f>
        <v>8</v>
      </c>
      <c r="D756" s="29">
        <f t="shared" si="23"/>
        <v>2.1073004751070989E-4</v>
      </c>
      <c r="F756" s="30">
        <f>VLOOKUP($B756,'רביות שנתיות'!B:I,7)</f>
        <v>0</v>
      </c>
      <c r="G756" s="29">
        <f t="shared" si="22"/>
        <v>0</v>
      </c>
    </row>
    <row r="757" spans="2:7">
      <c r="B757" s="1">
        <v>33628</v>
      </c>
      <c r="C757" s="30">
        <f>VLOOKUP(B757,'רביות שנתיות'!B:C,2)</f>
        <v>8</v>
      </c>
      <c r="D757" s="29">
        <f t="shared" si="23"/>
        <v>2.1073004751070989E-4</v>
      </c>
      <c r="F757" s="30">
        <f>VLOOKUP($B757,'רביות שנתיות'!B:I,7)</f>
        <v>0</v>
      </c>
      <c r="G757" s="29">
        <f t="shared" si="22"/>
        <v>0</v>
      </c>
    </row>
    <row r="758" spans="2:7">
      <c r="B758" s="1">
        <v>33629</v>
      </c>
      <c r="C758" s="30">
        <f>VLOOKUP(B758,'רביות שנתיות'!B:C,2)</f>
        <v>8</v>
      </c>
      <c r="D758" s="29">
        <f t="shared" si="23"/>
        <v>2.1073004751070989E-4</v>
      </c>
      <c r="F758" s="30">
        <f>VLOOKUP($B758,'רביות שנתיות'!B:I,7)</f>
        <v>0</v>
      </c>
      <c r="G758" s="29">
        <f t="shared" si="22"/>
        <v>0</v>
      </c>
    </row>
    <row r="759" spans="2:7">
      <c r="B759" s="1">
        <v>33630</v>
      </c>
      <c r="C759" s="30">
        <f>VLOOKUP(B759,'רביות שנתיות'!B:C,2)</f>
        <v>8</v>
      </c>
      <c r="D759" s="29">
        <f t="shared" si="23"/>
        <v>2.1073004751070989E-4</v>
      </c>
      <c r="F759" s="30">
        <f>VLOOKUP($B759,'רביות שנתיות'!B:I,7)</f>
        <v>0</v>
      </c>
      <c r="G759" s="29">
        <f t="shared" si="22"/>
        <v>0</v>
      </c>
    </row>
    <row r="760" spans="2:7">
      <c r="B760" s="1">
        <v>33631</v>
      </c>
      <c r="C760" s="30">
        <f>VLOOKUP(B760,'רביות שנתיות'!B:C,2)</f>
        <v>8</v>
      </c>
      <c r="D760" s="29">
        <f t="shared" si="23"/>
        <v>2.1073004751070989E-4</v>
      </c>
      <c r="F760" s="30">
        <f>VLOOKUP($B760,'רביות שנתיות'!B:I,7)</f>
        <v>0</v>
      </c>
      <c r="G760" s="29">
        <f t="shared" si="22"/>
        <v>0</v>
      </c>
    </row>
    <row r="761" spans="2:7">
      <c r="B761" s="1">
        <v>33632</v>
      </c>
      <c r="C761" s="30">
        <f>VLOOKUP(B761,'רביות שנתיות'!B:C,2)</f>
        <v>8</v>
      </c>
      <c r="D761" s="29">
        <f t="shared" si="23"/>
        <v>2.1073004751070989E-4</v>
      </c>
      <c r="F761" s="30">
        <f>VLOOKUP($B761,'רביות שנתיות'!B:I,7)</f>
        <v>0</v>
      </c>
      <c r="G761" s="29">
        <f t="shared" si="22"/>
        <v>0</v>
      </c>
    </row>
    <row r="762" spans="2:7">
      <c r="B762" s="1">
        <v>33633</v>
      </c>
      <c r="C762" s="30">
        <f>VLOOKUP(B762,'רביות שנתיות'!B:C,2)</f>
        <v>8</v>
      </c>
      <c r="D762" s="29">
        <f t="shared" si="23"/>
        <v>2.1073004751070989E-4</v>
      </c>
      <c r="F762" s="30">
        <f>VLOOKUP($B762,'רביות שנתיות'!B:I,7)</f>
        <v>0</v>
      </c>
      <c r="G762" s="29">
        <f t="shared" si="22"/>
        <v>0</v>
      </c>
    </row>
    <row r="763" spans="2:7">
      <c r="B763" s="1">
        <v>33634</v>
      </c>
      <c r="C763" s="30">
        <f>VLOOKUP(B763,'רביות שנתיות'!B:C,2)</f>
        <v>8</v>
      </c>
      <c r="D763" s="29">
        <f t="shared" si="23"/>
        <v>2.1073004751070989E-4</v>
      </c>
      <c r="F763" s="30">
        <f>VLOOKUP($B763,'רביות שנתיות'!B:I,7)</f>
        <v>0</v>
      </c>
      <c r="G763" s="29">
        <f t="shared" si="22"/>
        <v>0</v>
      </c>
    </row>
    <row r="764" spans="2:7">
      <c r="B764" s="1">
        <v>33635</v>
      </c>
      <c r="C764" s="30">
        <f>VLOOKUP(B764,'רביות שנתיות'!B:C,2)</f>
        <v>8</v>
      </c>
      <c r="D764" s="29">
        <f t="shared" si="23"/>
        <v>2.1073004751070989E-4</v>
      </c>
      <c r="F764" s="30">
        <f>VLOOKUP($B764,'רביות שנתיות'!B:I,7)</f>
        <v>0</v>
      </c>
      <c r="G764" s="29">
        <f t="shared" si="22"/>
        <v>0</v>
      </c>
    </row>
    <row r="765" spans="2:7">
      <c r="B765" s="1">
        <v>33636</v>
      </c>
      <c r="C765" s="30">
        <f>VLOOKUP(B765,'רביות שנתיות'!B:C,2)</f>
        <v>8</v>
      </c>
      <c r="D765" s="29">
        <f t="shared" si="23"/>
        <v>2.1073004751070989E-4</v>
      </c>
      <c r="F765" s="30">
        <f>VLOOKUP($B765,'רביות שנתיות'!B:I,7)</f>
        <v>0</v>
      </c>
      <c r="G765" s="29">
        <f t="shared" si="22"/>
        <v>0</v>
      </c>
    </row>
    <row r="766" spans="2:7">
      <c r="B766" s="1">
        <v>33637</v>
      </c>
      <c r="C766" s="30">
        <f>VLOOKUP(B766,'רביות שנתיות'!B:C,2)</f>
        <v>8</v>
      </c>
      <c r="D766" s="29">
        <f t="shared" si="23"/>
        <v>2.1073004751070989E-4</v>
      </c>
      <c r="F766" s="30">
        <f>VLOOKUP($B766,'רביות שנתיות'!B:I,7)</f>
        <v>0</v>
      </c>
      <c r="G766" s="29">
        <f t="shared" si="22"/>
        <v>0</v>
      </c>
    </row>
    <row r="767" spans="2:7">
      <c r="B767" s="1">
        <v>33638</v>
      </c>
      <c r="C767" s="30">
        <f>VLOOKUP(B767,'רביות שנתיות'!B:C,2)</f>
        <v>8</v>
      </c>
      <c r="D767" s="29">
        <f t="shared" si="23"/>
        <v>2.1073004751070989E-4</v>
      </c>
      <c r="F767" s="30">
        <f>VLOOKUP($B767,'רביות שנתיות'!B:I,7)</f>
        <v>0</v>
      </c>
      <c r="G767" s="29">
        <f t="shared" si="22"/>
        <v>0</v>
      </c>
    </row>
    <row r="768" spans="2:7">
      <c r="B768" s="1">
        <v>33639</v>
      </c>
      <c r="C768" s="30">
        <f>VLOOKUP(B768,'רביות שנתיות'!B:C,2)</f>
        <v>8</v>
      </c>
      <c r="D768" s="29">
        <f t="shared" si="23"/>
        <v>2.1073004751070989E-4</v>
      </c>
      <c r="F768" s="30">
        <f>VLOOKUP($B768,'רביות שנתיות'!B:I,7)</f>
        <v>0</v>
      </c>
      <c r="G768" s="29">
        <f t="shared" si="22"/>
        <v>0</v>
      </c>
    </row>
    <row r="769" spans="2:7">
      <c r="B769" s="1">
        <v>33640</v>
      </c>
      <c r="C769" s="30">
        <f>VLOOKUP(B769,'רביות שנתיות'!B:C,2)</f>
        <v>8</v>
      </c>
      <c r="D769" s="29">
        <f t="shared" si="23"/>
        <v>2.1073004751070989E-4</v>
      </c>
      <c r="F769" s="30">
        <f>VLOOKUP($B769,'רביות שנתיות'!B:I,7)</f>
        <v>0</v>
      </c>
      <c r="G769" s="29">
        <f t="shared" si="22"/>
        <v>0</v>
      </c>
    </row>
    <row r="770" spans="2:7">
      <c r="B770" s="1">
        <v>33641</v>
      </c>
      <c r="C770" s="30">
        <f>VLOOKUP(B770,'רביות שנתיות'!B:C,2)</f>
        <v>8</v>
      </c>
      <c r="D770" s="29">
        <f t="shared" si="23"/>
        <v>2.1073004751070989E-4</v>
      </c>
      <c r="F770" s="30">
        <f>VLOOKUP($B770,'רביות שנתיות'!B:I,7)</f>
        <v>0</v>
      </c>
      <c r="G770" s="29">
        <f t="shared" si="22"/>
        <v>0</v>
      </c>
    </row>
    <row r="771" spans="2:7">
      <c r="B771" s="1">
        <v>33642</v>
      </c>
      <c r="C771" s="30">
        <f>VLOOKUP(B771,'רביות שנתיות'!B:C,2)</f>
        <v>8</v>
      </c>
      <c r="D771" s="29">
        <f t="shared" si="23"/>
        <v>2.1073004751070989E-4</v>
      </c>
      <c r="F771" s="30">
        <f>VLOOKUP($B771,'רביות שנתיות'!B:I,7)</f>
        <v>0</v>
      </c>
      <c r="G771" s="29">
        <f t="shared" si="22"/>
        <v>0</v>
      </c>
    </row>
    <row r="772" spans="2:7">
      <c r="B772" s="1">
        <v>33643</v>
      </c>
      <c r="C772" s="30">
        <f>VLOOKUP(B772,'רביות שנתיות'!B:C,2)</f>
        <v>8</v>
      </c>
      <c r="D772" s="29">
        <f t="shared" si="23"/>
        <v>2.1073004751070989E-4</v>
      </c>
      <c r="F772" s="30">
        <f>VLOOKUP($B772,'רביות שנתיות'!B:I,7)</f>
        <v>0</v>
      </c>
      <c r="G772" s="29">
        <f t="shared" ref="G772:G835" si="24">(1+F772/100)^(1/365)-1</f>
        <v>0</v>
      </c>
    </row>
    <row r="773" spans="2:7">
      <c r="B773" s="1">
        <v>33644</v>
      </c>
      <c r="C773" s="30">
        <f>VLOOKUP(B773,'רביות שנתיות'!B:C,2)</f>
        <v>8</v>
      </c>
      <c r="D773" s="29">
        <f t="shared" ref="D773:D836" si="25">(1+C773/100)^(1/365.25)-1</f>
        <v>2.1073004751070989E-4</v>
      </c>
      <c r="F773" s="30">
        <f>VLOOKUP($B773,'רביות שנתיות'!B:I,7)</f>
        <v>0</v>
      </c>
      <c r="G773" s="29">
        <f t="shared" si="24"/>
        <v>0</v>
      </c>
    </row>
    <row r="774" spans="2:7">
      <c r="B774" s="1">
        <v>33645</v>
      </c>
      <c r="C774" s="30">
        <f>VLOOKUP(B774,'רביות שנתיות'!B:C,2)</f>
        <v>8</v>
      </c>
      <c r="D774" s="29">
        <f t="shared" si="25"/>
        <v>2.1073004751070989E-4</v>
      </c>
      <c r="F774" s="30">
        <f>VLOOKUP($B774,'רביות שנתיות'!B:I,7)</f>
        <v>0</v>
      </c>
      <c r="G774" s="29">
        <f t="shared" si="24"/>
        <v>0</v>
      </c>
    </row>
    <row r="775" spans="2:7">
      <c r="B775" s="1">
        <v>33646</v>
      </c>
      <c r="C775" s="30">
        <f>VLOOKUP(B775,'רביות שנתיות'!B:C,2)</f>
        <v>8</v>
      </c>
      <c r="D775" s="29">
        <f t="shared" si="25"/>
        <v>2.1073004751070989E-4</v>
      </c>
      <c r="F775" s="30">
        <f>VLOOKUP($B775,'רביות שנתיות'!B:I,7)</f>
        <v>0</v>
      </c>
      <c r="G775" s="29">
        <f t="shared" si="24"/>
        <v>0</v>
      </c>
    </row>
    <row r="776" spans="2:7">
      <c r="B776" s="1">
        <v>33647</v>
      </c>
      <c r="C776" s="30">
        <f>VLOOKUP(B776,'רביות שנתיות'!B:C,2)</f>
        <v>8</v>
      </c>
      <c r="D776" s="29">
        <f t="shared" si="25"/>
        <v>2.1073004751070989E-4</v>
      </c>
      <c r="F776" s="30">
        <f>VLOOKUP($B776,'רביות שנתיות'!B:I,7)</f>
        <v>0</v>
      </c>
      <c r="G776" s="29">
        <f t="shared" si="24"/>
        <v>0</v>
      </c>
    </row>
    <row r="777" spans="2:7">
      <c r="B777" s="1">
        <v>33648</v>
      </c>
      <c r="C777" s="30">
        <f>VLOOKUP(B777,'רביות שנתיות'!B:C,2)</f>
        <v>8</v>
      </c>
      <c r="D777" s="29">
        <f t="shared" si="25"/>
        <v>2.1073004751070989E-4</v>
      </c>
      <c r="F777" s="30">
        <f>VLOOKUP($B777,'רביות שנתיות'!B:I,7)</f>
        <v>0</v>
      </c>
      <c r="G777" s="29">
        <f t="shared" si="24"/>
        <v>0</v>
      </c>
    </row>
    <row r="778" spans="2:7">
      <c r="B778" s="1">
        <v>33649</v>
      </c>
      <c r="C778" s="30">
        <f>VLOOKUP(B778,'רביות שנתיות'!B:C,2)</f>
        <v>8</v>
      </c>
      <c r="D778" s="29">
        <f t="shared" si="25"/>
        <v>2.1073004751070989E-4</v>
      </c>
      <c r="F778" s="30">
        <f>VLOOKUP($B778,'רביות שנתיות'!B:I,7)</f>
        <v>0</v>
      </c>
      <c r="G778" s="29">
        <f t="shared" si="24"/>
        <v>0</v>
      </c>
    </row>
    <row r="779" spans="2:7">
      <c r="B779" s="1">
        <v>33650</v>
      </c>
      <c r="C779" s="30">
        <f>VLOOKUP(B779,'רביות שנתיות'!B:C,2)</f>
        <v>8</v>
      </c>
      <c r="D779" s="29">
        <f t="shared" si="25"/>
        <v>2.1073004751070989E-4</v>
      </c>
      <c r="F779" s="30">
        <f>VLOOKUP($B779,'רביות שנתיות'!B:I,7)</f>
        <v>0</v>
      </c>
      <c r="G779" s="29">
        <f t="shared" si="24"/>
        <v>0</v>
      </c>
    </row>
    <row r="780" spans="2:7">
      <c r="B780" s="1">
        <v>33651</v>
      </c>
      <c r="C780" s="30">
        <f>VLOOKUP(B780,'רביות שנתיות'!B:C,2)</f>
        <v>8</v>
      </c>
      <c r="D780" s="29">
        <f t="shared" si="25"/>
        <v>2.1073004751070989E-4</v>
      </c>
      <c r="F780" s="30">
        <f>VLOOKUP($B780,'רביות שנתיות'!B:I,7)</f>
        <v>0</v>
      </c>
      <c r="G780" s="29">
        <f t="shared" si="24"/>
        <v>0</v>
      </c>
    </row>
    <row r="781" spans="2:7">
      <c r="B781" s="1">
        <v>33652</v>
      </c>
      <c r="C781" s="30">
        <f>VLOOKUP(B781,'רביות שנתיות'!B:C,2)</f>
        <v>8</v>
      </c>
      <c r="D781" s="29">
        <f t="shared" si="25"/>
        <v>2.1073004751070989E-4</v>
      </c>
      <c r="F781" s="30">
        <f>VLOOKUP($B781,'רביות שנתיות'!B:I,7)</f>
        <v>0</v>
      </c>
      <c r="G781" s="29">
        <f t="shared" si="24"/>
        <v>0</v>
      </c>
    </row>
    <row r="782" spans="2:7">
      <c r="B782" s="1">
        <v>33653</v>
      </c>
      <c r="C782" s="30">
        <f>VLOOKUP(B782,'רביות שנתיות'!B:C,2)</f>
        <v>8</v>
      </c>
      <c r="D782" s="29">
        <f t="shared" si="25"/>
        <v>2.1073004751070989E-4</v>
      </c>
      <c r="F782" s="30">
        <f>VLOOKUP($B782,'רביות שנתיות'!B:I,7)</f>
        <v>0</v>
      </c>
      <c r="G782" s="29">
        <f t="shared" si="24"/>
        <v>0</v>
      </c>
    </row>
    <row r="783" spans="2:7">
      <c r="B783" s="1">
        <v>33654</v>
      </c>
      <c r="C783" s="30">
        <f>VLOOKUP(B783,'רביות שנתיות'!B:C,2)</f>
        <v>8</v>
      </c>
      <c r="D783" s="29">
        <f t="shared" si="25"/>
        <v>2.1073004751070989E-4</v>
      </c>
      <c r="F783" s="30">
        <f>VLOOKUP($B783,'רביות שנתיות'!B:I,7)</f>
        <v>0</v>
      </c>
      <c r="G783" s="29">
        <f t="shared" si="24"/>
        <v>0</v>
      </c>
    </row>
    <row r="784" spans="2:7">
      <c r="B784" s="1">
        <v>33655</v>
      </c>
      <c r="C784" s="30">
        <f>VLOOKUP(B784,'רביות שנתיות'!B:C,2)</f>
        <v>8</v>
      </c>
      <c r="D784" s="29">
        <f t="shared" si="25"/>
        <v>2.1073004751070989E-4</v>
      </c>
      <c r="F784" s="30">
        <f>VLOOKUP($B784,'רביות שנתיות'!B:I,7)</f>
        <v>0</v>
      </c>
      <c r="G784" s="29">
        <f t="shared" si="24"/>
        <v>0</v>
      </c>
    </row>
    <row r="785" spans="2:7">
      <c r="B785" s="1">
        <v>33656</v>
      </c>
      <c r="C785" s="30">
        <f>VLOOKUP(B785,'רביות שנתיות'!B:C,2)</f>
        <v>8</v>
      </c>
      <c r="D785" s="29">
        <f t="shared" si="25"/>
        <v>2.1073004751070989E-4</v>
      </c>
      <c r="F785" s="30">
        <f>VLOOKUP($B785,'רביות שנתיות'!B:I,7)</f>
        <v>0</v>
      </c>
      <c r="G785" s="29">
        <f t="shared" si="24"/>
        <v>0</v>
      </c>
    </row>
    <row r="786" spans="2:7">
      <c r="B786" s="1">
        <v>33657</v>
      </c>
      <c r="C786" s="30">
        <f>VLOOKUP(B786,'רביות שנתיות'!B:C,2)</f>
        <v>8</v>
      </c>
      <c r="D786" s="29">
        <f t="shared" si="25"/>
        <v>2.1073004751070989E-4</v>
      </c>
      <c r="F786" s="30">
        <f>VLOOKUP($B786,'רביות שנתיות'!B:I,7)</f>
        <v>0</v>
      </c>
      <c r="G786" s="29">
        <f t="shared" si="24"/>
        <v>0</v>
      </c>
    </row>
    <row r="787" spans="2:7">
      <c r="B787" s="1">
        <v>33658</v>
      </c>
      <c r="C787" s="30">
        <f>VLOOKUP(B787,'רביות שנתיות'!B:C,2)</f>
        <v>8</v>
      </c>
      <c r="D787" s="29">
        <f t="shared" si="25"/>
        <v>2.1073004751070989E-4</v>
      </c>
      <c r="F787" s="30">
        <f>VLOOKUP($B787,'רביות שנתיות'!B:I,7)</f>
        <v>0</v>
      </c>
      <c r="G787" s="29">
        <f t="shared" si="24"/>
        <v>0</v>
      </c>
    </row>
    <row r="788" spans="2:7">
      <c r="B788" s="1">
        <v>33659</v>
      </c>
      <c r="C788" s="30">
        <f>VLOOKUP(B788,'רביות שנתיות'!B:C,2)</f>
        <v>8</v>
      </c>
      <c r="D788" s="29">
        <f t="shared" si="25"/>
        <v>2.1073004751070989E-4</v>
      </c>
      <c r="F788" s="30">
        <f>VLOOKUP($B788,'רביות שנתיות'!B:I,7)</f>
        <v>0</v>
      </c>
      <c r="G788" s="29">
        <f t="shared" si="24"/>
        <v>0</v>
      </c>
    </row>
    <row r="789" spans="2:7">
      <c r="B789" s="1">
        <v>33660</v>
      </c>
      <c r="C789" s="30">
        <f>VLOOKUP(B789,'רביות שנתיות'!B:C,2)</f>
        <v>8</v>
      </c>
      <c r="D789" s="29">
        <f t="shared" si="25"/>
        <v>2.1073004751070989E-4</v>
      </c>
      <c r="F789" s="30">
        <f>VLOOKUP($B789,'רביות שנתיות'!B:I,7)</f>
        <v>0</v>
      </c>
      <c r="G789" s="29">
        <f t="shared" si="24"/>
        <v>0</v>
      </c>
    </row>
    <row r="790" spans="2:7">
      <c r="B790" s="1">
        <v>33661</v>
      </c>
      <c r="C790" s="30">
        <f>VLOOKUP(B790,'רביות שנתיות'!B:C,2)</f>
        <v>8</v>
      </c>
      <c r="D790" s="29">
        <f t="shared" si="25"/>
        <v>2.1073004751070989E-4</v>
      </c>
      <c r="F790" s="30">
        <f>VLOOKUP($B790,'רביות שנתיות'!B:I,7)</f>
        <v>0</v>
      </c>
      <c r="G790" s="29">
        <f t="shared" si="24"/>
        <v>0</v>
      </c>
    </row>
    <row r="791" spans="2:7">
      <c r="B791" s="1">
        <v>33662</v>
      </c>
      <c r="C791" s="30">
        <f>VLOOKUP(B791,'רביות שנתיות'!B:C,2)</f>
        <v>8</v>
      </c>
      <c r="D791" s="29">
        <f t="shared" si="25"/>
        <v>2.1073004751070989E-4</v>
      </c>
      <c r="F791" s="30">
        <f>VLOOKUP($B791,'רביות שנתיות'!B:I,7)</f>
        <v>0</v>
      </c>
      <c r="G791" s="29">
        <f t="shared" si="24"/>
        <v>0</v>
      </c>
    </row>
    <row r="792" spans="2:7">
      <c r="B792" s="1">
        <v>33663</v>
      </c>
      <c r="C792" s="30">
        <f>VLOOKUP(B792,'רביות שנתיות'!B:C,2)</f>
        <v>8</v>
      </c>
      <c r="D792" s="29">
        <f t="shared" si="25"/>
        <v>2.1073004751070989E-4</v>
      </c>
      <c r="F792" s="30">
        <f>VLOOKUP($B792,'רביות שנתיות'!B:I,7)</f>
        <v>0</v>
      </c>
      <c r="G792" s="29">
        <f t="shared" si="24"/>
        <v>0</v>
      </c>
    </row>
    <row r="793" spans="2:7">
      <c r="B793" s="1">
        <v>33664</v>
      </c>
      <c r="C793" s="30">
        <f>VLOOKUP(B793,'רביות שנתיות'!B:C,2)</f>
        <v>8</v>
      </c>
      <c r="D793" s="29">
        <f t="shared" si="25"/>
        <v>2.1073004751070989E-4</v>
      </c>
      <c r="F793" s="30">
        <f>VLOOKUP($B793,'רביות שנתיות'!B:I,7)</f>
        <v>0</v>
      </c>
      <c r="G793" s="29">
        <f t="shared" si="24"/>
        <v>0</v>
      </c>
    </row>
    <row r="794" spans="2:7">
      <c r="B794" s="1">
        <v>33665</v>
      </c>
      <c r="C794" s="30">
        <f>VLOOKUP(B794,'רביות שנתיות'!B:C,2)</f>
        <v>8</v>
      </c>
      <c r="D794" s="29">
        <f t="shared" si="25"/>
        <v>2.1073004751070989E-4</v>
      </c>
      <c r="F794" s="30">
        <f>VLOOKUP($B794,'רביות שנתיות'!B:I,7)</f>
        <v>0</v>
      </c>
      <c r="G794" s="29">
        <f t="shared" si="24"/>
        <v>0</v>
      </c>
    </row>
    <row r="795" spans="2:7">
      <c r="B795" s="1">
        <v>33666</v>
      </c>
      <c r="C795" s="30">
        <f>VLOOKUP(B795,'רביות שנתיות'!B:C,2)</f>
        <v>8</v>
      </c>
      <c r="D795" s="29">
        <f t="shared" si="25"/>
        <v>2.1073004751070989E-4</v>
      </c>
      <c r="F795" s="30">
        <f>VLOOKUP($B795,'רביות שנתיות'!B:I,7)</f>
        <v>0</v>
      </c>
      <c r="G795" s="29">
        <f t="shared" si="24"/>
        <v>0</v>
      </c>
    </row>
    <row r="796" spans="2:7">
      <c r="B796" s="1">
        <v>33667</v>
      </c>
      <c r="C796" s="30">
        <f>VLOOKUP(B796,'רביות שנתיות'!B:C,2)</f>
        <v>8</v>
      </c>
      <c r="D796" s="29">
        <f t="shared" si="25"/>
        <v>2.1073004751070989E-4</v>
      </c>
      <c r="F796" s="30">
        <f>VLOOKUP($B796,'רביות שנתיות'!B:I,7)</f>
        <v>0</v>
      </c>
      <c r="G796" s="29">
        <f t="shared" si="24"/>
        <v>0</v>
      </c>
    </row>
    <row r="797" spans="2:7">
      <c r="B797" s="1">
        <v>33668</v>
      </c>
      <c r="C797" s="30">
        <f>VLOOKUP(B797,'רביות שנתיות'!B:C,2)</f>
        <v>8</v>
      </c>
      <c r="D797" s="29">
        <f t="shared" si="25"/>
        <v>2.1073004751070989E-4</v>
      </c>
      <c r="F797" s="30">
        <f>VLOOKUP($B797,'רביות שנתיות'!B:I,7)</f>
        <v>0</v>
      </c>
      <c r="G797" s="29">
        <f t="shared" si="24"/>
        <v>0</v>
      </c>
    </row>
    <row r="798" spans="2:7">
      <c r="B798" s="1">
        <v>33669</v>
      </c>
      <c r="C798" s="30">
        <f>VLOOKUP(B798,'רביות שנתיות'!B:C,2)</f>
        <v>8</v>
      </c>
      <c r="D798" s="29">
        <f t="shared" si="25"/>
        <v>2.1073004751070989E-4</v>
      </c>
      <c r="F798" s="30">
        <f>VLOOKUP($B798,'רביות שנתיות'!B:I,7)</f>
        <v>0</v>
      </c>
      <c r="G798" s="29">
        <f t="shared" si="24"/>
        <v>0</v>
      </c>
    </row>
    <row r="799" spans="2:7">
      <c r="B799" s="1">
        <v>33670</v>
      </c>
      <c r="C799" s="30">
        <f>VLOOKUP(B799,'רביות שנתיות'!B:C,2)</f>
        <v>8</v>
      </c>
      <c r="D799" s="29">
        <f t="shared" si="25"/>
        <v>2.1073004751070989E-4</v>
      </c>
      <c r="F799" s="30">
        <f>VLOOKUP($B799,'רביות שנתיות'!B:I,7)</f>
        <v>0</v>
      </c>
      <c r="G799" s="29">
        <f t="shared" si="24"/>
        <v>0</v>
      </c>
    </row>
    <row r="800" spans="2:7">
      <c r="B800" s="1">
        <v>33671</v>
      </c>
      <c r="C800" s="30">
        <f>VLOOKUP(B800,'רביות שנתיות'!B:C,2)</f>
        <v>8</v>
      </c>
      <c r="D800" s="29">
        <f t="shared" si="25"/>
        <v>2.1073004751070989E-4</v>
      </c>
      <c r="F800" s="30">
        <f>VLOOKUP($B800,'רביות שנתיות'!B:I,7)</f>
        <v>0</v>
      </c>
      <c r="G800" s="29">
        <f t="shared" si="24"/>
        <v>0</v>
      </c>
    </row>
    <row r="801" spans="2:7">
      <c r="B801" s="1">
        <v>33672</v>
      </c>
      <c r="C801" s="30">
        <f>VLOOKUP(B801,'רביות שנתיות'!B:C,2)</f>
        <v>8</v>
      </c>
      <c r="D801" s="29">
        <f t="shared" si="25"/>
        <v>2.1073004751070989E-4</v>
      </c>
      <c r="F801" s="30">
        <f>VLOOKUP($B801,'רביות שנתיות'!B:I,7)</f>
        <v>0</v>
      </c>
      <c r="G801" s="29">
        <f t="shared" si="24"/>
        <v>0</v>
      </c>
    </row>
    <row r="802" spans="2:7">
      <c r="B802" s="1">
        <v>33673</v>
      </c>
      <c r="C802" s="30">
        <f>VLOOKUP(B802,'רביות שנתיות'!B:C,2)</f>
        <v>8</v>
      </c>
      <c r="D802" s="29">
        <f t="shared" si="25"/>
        <v>2.1073004751070989E-4</v>
      </c>
      <c r="F802" s="30">
        <f>VLOOKUP($B802,'רביות שנתיות'!B:I,7)</f>
        <v>0</v>
      </c>
      <c r="G802" s="29">
        <f t="shared" si="24"/>
        <v>0</v>
      </c>
    </row>
    <row r="803" spans="2:7">
      <c r="B803" s="1">
        <v>33674</v>
      </c>
      <c r="C803" s="30">
        <f>VLOOKUP(B803,'רביות שנתיות'!B:C,2)</f>
        <v>8</v>
      </c>
      <c r="D803" s="29">
        <f t="shared" si="25"/>
        <v>2.1073004751070989E-4</v>
      </c>
      <c r="F803" s="30">
        <f>VLOOKUP($B803,'רביות שנתיות'!B:I,7)</f>
        <v>0</v>
      </c>
      <c r="G803" s="29">
        <f t="shared" si="24"/>
        <v>0</v>
      </c>
    </row>
    <row r="804" spans="2:7">
      <c r="B804" s="1">
        <v>33675</v>
      </c>
      <c r="C804" s="30">
        <f>VLOOKUP(B804,'רביות שנתיות'!B:C,2)</f>
        <v>8</v>
      </c>
      <c r="D804" s="29">
        <f t="shared" si="25"/>
        <v>2.1073004751070989E-4</v>
      </c>
      <c r="F804" s="30">
        <f>VLOOKUP($B804,'רביות שנתיות'!B:I,7)</f>
        <v>0</v>
      </c>
      <c r="G804" s="29">
        <f t="shared" si="24"/>
        <v>0</v>
      </c>
    </row>
    <row r="805" spans="2:7">
      <c r="B805" s="1">
        <v>33676</v>
      </c>
      <c r="C805" s="30">
        <f>VLOOKUP(B805,'רביות שנתיות'!B:C,2)</f>
        <v>8</v>
      </c>
      <c r="D805" s="29">
        <f t="shared" si="25"/>
        <v>2.1073004751070989E-4</v>
      </c>
      <c r="F805" s="30">
        <f>VLOOKUP($B805,'רביות שנתיות'!B:I,7)</f>
        <v>0</v>
      </c>
      <c r="G805" s="29">
        <f t="shared" si="24"/>
        <v>0</v>
      </c>
    </row>
    <row r="806" spans="2:7">
      <c r="B806" s="1">
        <v>33677</v>
      </c>
      <c r="C806" s="30">
        <f>VLOOKUP(B806,'רביות שנתיות'!B:C,2)</f>
        <v>8</v>
      </c>
      <c r="D806" s="29">
        <f t="shared" si="25"/>
        <v>2.1073004751070989E-4</v>
      </c>
      <c r="F806" s="30">
        <f>VLOOKUP($B806,'רביות שנתיות'!B:I,7)</f>
        <v>0</v>
      </c>
      <c r="G806" s="29">
        <f t="shared" si="24"/>
        <v>0</v>
      </c>
    </row>
    <row r="807" spans="2:7">
      <c r="B807" s="1">
        <v>33678</v>
      </c>
      <c r="C807" s="30">
        <f>VLOOKUP(B807,'רביות שנתיות'!B:C,2)</f>
        <v>8</v>
      </c>
      <c r="D807" s="29">
        <f t="shared" si="25"/>
        <v>2.1073004751070989E-4</v>
      </c>
      <c r="F807" s="30">
        <f>VLOOKUP($B807,'רביות שנתיות'!B:I,7)</f>
        <v>0</v>
      </c>
      <c r="G807" s="29">
        <f t="shared" si="24"/>
        <v>0</v>
      </c>
    </row>
    <row r="808" spans="2:7">
      <c r="B808" s="1">
        <v>33679</v>
      </c>
      <c r="C808" s="30">
        <f>VLOOKUP(B808,'רביות שנתיות'!B:C,2)</f>
        <v>8</v>
      </c>
      <c r="D808" s="29">
        <f t="shared" si="25"/>
        <v>2.1073004751070989E-4</v>
      </c>
      <c r="F808" s="30">
        <f>VLOOKUP($B808,'רביות שנתיות'!B:I,7)</f>
        <v>0</v>
      </c>
      <c r="G808" s="29">
        <f t="shared" si="24"/>
        <v>0</v>
      </c>
    </row>
    <row r="809" spans="2:7">
      <c r="B809" s="1">
        <v>33680</v>
      </c>
      <c r="C809" s="30">
        <f>VLOOKUP(B809,'רביות שנתיות'!B:C,2)</f>
        <v>8</v>
      </c>
      <c r="D809" s="29">
        <f t="shared" si="25"/>
        <v>2.1073004751070989E-4</v>
      </c>
      <c r="F809" s="30">
        <f>VLOOKUP($B809,'רביות שנתיות'!B:I,7)</f>
        <v>0</v>
      </c>
      <c r="G809" s="29">
        <f t="shared" si="24"/>
        <v>0</v>
      </c>
    </row>
    <row r="810" spans="2:7">
      <c r="B810" s="1">
        <v>33681</v>
      </c>
      <c r="C810" s="30">
        <f>VLOOKUP(B810,'רביות שנתיות'!B:C,2)</f>
        <v>8</v>
      </c>
      <c r="D810" s="29">
        <f t="shared" si="25"/>
        <v>2.1073004751070989E-4</v>
      </c>
      <c r="F810" s="30">
        <f>VLOOKUP($B810,'רביות שנתיות'!B:I,7)</f>
        <v>0</v>
      </c>
      <c r="G810" s="29">
        <f t="shared" si="24"/>
        <v>0</v>
      </c>
    </row>
    <row r="811" spans="2:7">
      <c r="B811" s="1">
        <v>33682</v>
      </c>
      <c r="C811" s="30">
        <f>VLOOKUP(B811,'רביות שנתיות'!B:C,2)</f>
        <v>8</v>
      </c>
      <c r="D811" s="29">
        <f t="shared" si="25"/>
        <v>2.1073004751070989E-4</v>
      </c>
      <c r="F811" s="30">
        <f>VLOOKUP($B811,'רביות שנתיות'!B:I,7)</f>
        <v>0</v>
      </c>
      <c r="G811" s="29">
        <f t="shared" si="24"/>
        <v>0</v>
      </c>
    </row>
    <row r="812" spans="2:7">
      <c r="B812" s="1">
        <v>33683</v>
      </c>
      <c r="C812" s="30">
        <f>VLOOKUP(B812,'רביות שנתיות'!B:C,2)</f>
        <v>8</v>
      </c>
      <c r="D812" s="29">
        <f t="shared" si="25"/>
        <v>2.1073004751070989E-4</v>
      </c>
      <c r="F812" s="30">
        <f>VLOOKUP($B812,'רביות שנתיות'!B:I,7)</f>
        <v>0</v>
      </c>
      <c r="G812" s="29">
        <f t="shared" si="24"/>
        <v>0</v>
      </c>
    </row>
    <row r="813" spans="2:7">
      <c r="B813" s="1">
        <v>33684</v>
      </c>
      <c r="C813" s="30">
        <f>VLOOKUP(B813,'רביות שנתיות'!B:C,2)</f>
        <v>8</v>
      </c>
      <c r="D813" s="29">
        <f t="shared" si="25"/>
        <v>2.1073004751070989E-4</v>
      </c>
      <c r="F813" s="30">
        <f>VLOOKUP($B813,'רביות שנתיות'!B:I,7)</f>
        <v>0</v>
      </c>
      <c r="G813" s="29">
        <f t="shared" si="24"/>
        <v>0</v>
      </c>
    </row>
    <row r="814" spans="2:7">
      <c r="B814" s="1">
        <v>33685</v>
      </c>
      <c r="C814" s="30">
        <f>VLOOKUP(B814,'רביות שנתיות'!B:C,2)</f>
        <v>8</v>
      </c>
      <c r="D814" s="29">
        <f t="shared" si="25"/>
        <v>2.1073004751070989E-4</v>
      </c>
      <c r="F814" s="30">
        <f>VLOOKUP($B814,'רביות שנתיות'!B:I,7)</f>
        <v>0</v>
      </c>
      <c r="G814" s="29">
        <f t="shared" si="24"/>
        <v>0</v>
      </c>
    </row>
    <row r="815" spans="2:7">
      <c r="B815" s="1">
        <v>33686</v>
      </c>
      <c r="C815" s="30">
        <f>VLOOKUP(B815,'רביות שנתיות'!B:C,2)</f>
        <v>8</v>
      </c>
      <c r="D815" s="29">
        <f t="shared" si="25"/>
        <v>2.1073004751070989E-4</v>
      </c>
      <c r="F815" s="30">
        <f>VLOOKUP($B815,'רביות שנתיות'!B:I,7)</f>
        <v>0</v>
      </c>
      <c r="G815" s="29">
        <f t="shared" si="24"/>
        <v>0</v>
      </c>
    </row>
    <row r="816" spans="2:7">
      <c r="B816" s="1">
        <v>33687</v>
      </c>
      <c r="C816" s="30">
        <f>VLOOKUP(B816,'רביות שנתיות'!B:C,2)</f>
        <v>8</v>
      </c>
      <c r="D816" s="29">
        <f t="shared" si="25"/>
        <v>2.1073004751070989E-4</v>
      </c>
      <c r="F816" s="30">
        <f>VLOOKUP($B816,'רביות שנתיות'!B:I,7)</f>
        <v>0</v>
      </c>
      <c r="G816" s="29">
        <f t="shared" si="24"/>
        <v>0</v>
      </c>
    </row>
    <row r="817" spans="2:7">
      <c r="B817" s="1">
        <v>33688</v>
      </c>
      <c r="C817" s="30">
        <f>VLOOKUP(B817,'רביות שנתיות'!B:C,2)</f>
        <v>8</v>
      </c>
      <c r="D817" s="29">
        <f t="shared" si="25"/>
        <v>2.1073004751070989E-4</v>
      </c>
      <c r="F817" s="30">
        <f>VLOOKUP($B817,'רביות שנתיות'!B:I,7)</f>
        <v>0</v>
      </c>
      <c r="G817" s="29">
        <f t="shared" si="24"/>
        <v>0</v>
      </c>
    </row>
    <row r="818" spans="2:7">
      <c r="B818" s="1">
        <v>33689</v>
      </c>
      <c r="C818" s="30">
        <f>VLOOKUP(B818,'רביות שנתיות'!B:C,2)</f>
        <v>8</v>
      </c>
      <c r="D818" s="29">
        <f t="shared" si="25"/>
        <v>2.1073004751070989E-4</v>
      </c>
      <c r="F818" s="30">
        <f>VLOOKUP($B818,'רביות שנתיות'!B:I,7)</f>
        <v>0</v>
      </c>
      <c r="G818" s="29">
        <f t="shared" si="24"/>
        <v>0</v>
      </c>
    </row>
    <row r="819" spans="2:7">
      <c r="B819" s="1">
        <v>33690</v>
      </c>
      <c r="C819" s="30">
        <f>VLOOKUP(B819,'רביות שנתיות'!B:C,2)</f>
        <v>8</v>
      </c>
      <c r="D819" s="29">
        <f t="shared" si="25"/>
        <v>2.1073004751070989E-4</v>
      </c>
      <c r="F819" s="30">
        <f>VLOOKUP($B819,'רביות שנתיות'!B:I,7)</f>
        <v>0</v>
      </c>
      <c r="G819" s="29">
        <f t="shared" si="24"/>
        <v>0</v>
      </c>
    </row>
    <row r="820" spans="2:7">
      <c r="B820" s="1">
        <v>33691</v>
      </c>
      <c r="C820" s="30">
        <f>VLOOKUP(B820,'רביות שנתיות'!B:C,2)</f>
        <v>8</v>
      </c>
      <c r="D820" s="29">
        <f t="shared" si="25"/>
        <v>2.1073004751070989E-4</v>
      </c>
      <c r="F820" s="30">
        <f>VLOOKUP($B820,'רביות שנתיות'!B:I,7)</f>
        <v>0</v>
      </c>
      <c r="G820" s="29">
        <f t="shared" si="24"/>
        <v>0</v>
      </c>
    </row>
    <row r="821" spans="2:7">
      <c r="B821" s="1">
        <v>33692</v>
      </c>
      <c r="C821" s="30">
        <f>VLOOKUP(B821,'רביות שנתיות'!B:C,2)</f>
        <v>8</v>
      </c>
      <c r="D821" s="29">
        <f t="shared" si="25"/>
        <v>2.1073004751070989E-4</v>
      </c>
      <c r="F821" s="30">
        <f>VLOOKUP($B821,'רביות שנתיות'!B:I,7)</f>
        <v>0</v>
      </c>
      <c r="G821" s="29">
        <f t="shared" si="24"/>
        <v>0</v>
      </c>
    </row>
    <row r="822" spans="2:7">
      <c r="B822" s="1">
        <v>33693</v>
      </c>
      <c r="C822" s="30">
        <f>VLOOKUP(B822,'רביות שנתיות'!B:C,2)</f>
        <v>8</v>
      </c>
      <c r="D822" s="29">
        <f t="shared" si="25"/>
        <v>2.1073004751070989E-4</v>
      </c>
      <c r="F822" s="30">
        <f>VLOOKUP($B822,'רביות שנתיות'!B:I,7)</f>
        <v>0</v>
      </c>
      <c r="G822" s="29">
        <f t="shared" si="24"/>
        <v>0</v>
      </c>
    </row>
    <row r="823" spans="2:7">
      <c r="B823" s="1">
        <v>33694</v>
      </c>
      <c r="C823" s="30">
        <f>VLOOKUP(B823,'רביות שנתיות'!B:C,2)</f>
        <v>8</v>
      </c>
      <c r="D823" s="29">
        <f t="shared" si="25"/>
        <v>2.1073004751070989E-4</v>
      </c>
      <c r="F823" s="30">
        <f>VLOOKUP($B823,'רביות שנתיות'!B:I,7)</f>
        <v>0</v>
      </c>
      <c r="G823" s="29">
        <f t="shared" si="24"/>
        <v>0</v>
      </c>
    </row>
    <row r="824" spans="2:7">
      <c r="B824" s="1">
        <v>33695</v>
      </c>
      <c r="C824" s="30">
        <f>VLOOKUP(B824,'רביות שנתיות'!B:C,2)</f>
        <v>8</v>
      </c>
      <c r="D824" s="29">
        <f t="shared" si="25"/>
        <v>2.1073004751070989E-4</v>
      </c>
      <c r="F824" s="30">
        <f>VLOOKUP($B824,'רביות שנתיות'!B:I,7)</f>
        <v>0</v>
      </c>
      <c r="G824" s="29">
        <f t="shared" si="24"/>
        <v>0</v>
      </c>
    </row>
    <row r="825" spans="2:7">
      <c r="B825" s="1">
        <v>33696</v>
      </c>
      <c r="C825" s="30">
        <f>VLOOKUP(B825,'רביות שנתיות'!B:C,2)</f>
        <v>8</v>
      </c>
      <c r="D825" s="29">
        <f t="shared" si="25"/>
        <v>2.1073004751070989E-4</v>
      </c>
      <c r="F825" s="30">
        <f>VLOOKUP($B825,'רביות שנתיות'!B:I,7)</f>
        <v>0</v>
      </c>
      <c r="G825" s="29">
        <f t="shared" si="24"/>
        <v>0</v>
      </c>
    </row>
    <row r="826" spans="2:7">
      <c r="B826" s="1">
        <v>33697</v>
      </c>
      <c r="C826" s="30">
        <f>VLOOKUP(B826,'רביות שנתיות'!B:C,2)</f>
        <v>8</v>
      </c>
      <c r="D826" s="29">
        <f t="shared" si="25"/>
        <v>2.1073004751070989E-4</v>
      </c>
      <c r="F826" s="30">
        <f>VLOOKUP($B826,'רביות שנתיות'!B:I,7)</f>
        <v>0</v>
      </c>
      <c r="G826" s="29">
        <f t="shared" si="24"/>
        <v>0</v>
      </c>
    </row>
    <row r="827" spans="2:7">
      <c r="B827" s="1">
        <v>33698</v>
      </c>
      <c r="C827" s="30">
        <f>VLOOKUP(B827,'רביות שנתיות'!B:C,2)</f>
        <v>8</v>
      </c>
      <c r="D827" s="29">
        <f t="shared" si="25"/>
        <v>2.1073004751070989E-4</v>
      </c>
      <c r="F827" s="30">
        <f>VLOOKUP($B827,'רביות שנתיות'!B:I,7)</f>
        <v>0</v>
      </c>
      <c r="G827" s="29">
        <f t="shared" si="24"/>
        <v>0</v>
      </c>
    </row>
    <row r="828" spans="2:7">
      <c r="B828" s="1">
        <v>33699</v>
      </c>
      <c r="C828" s="30">
        <f>VLOOKUP(B828,'רביות שנתיות'!B:C,2)</f>
        <v>8</v>
      </c>
      <c r="D828" s="29">
        <f t="shared" si="25"/>
        <v>2.1073004751070989E-4</v>
      </c>
      <c r="F828" s="30">
        <f>VLOOKUP($B828,'רביות שנתיות'!B:I,7)</f>
        <v>0</v>
      </c>
      <c r="G828" s="29">
        <f t="shared" si="24"/>
        <v>0</v>
      </c>
    </row>
    <row r="829" spans="2:7">
      <c r="B829" s="1">
        <v>33700</v>
      </c>
      <c r="C829" s="30">
        <f>VLOOKUP(B829,'רביות שנתיות'!B:C,2)</f>
        <v>8</v>
      </c>
      <c r="D829" s="29">
        <f t="shared" si="25"/>
        <v>2.1073004751070989E-4</v>
      </c>
      <c r="F829" s="30">
        <f>VLOOKUP($B829,'רביות שנתיות'!B:I,7)</f>
        <v>0</v>
      </c>
      <c r="G829" s="29">
        <f t="shared" si="24"/>
        <v>0</v>
      </c>
    </row>
    <row r="830" spans="2:7">
      <c r="B830" s="1">
        <v>33701</v>
      </c>
      <c r="C830" s="30">
        <f>VLOOKUP(B830,'רביות שנתיות'!B:C,2)</f>
        <v>8</v>
      </c>
      <c r="D830" s="29">
        <f t="shared" si="25"/>
        <v>2.1073004751070989E-4</v>
      </c>
      <c r="F830" s="30">
        <f>VLOOKUP($B830,'רביות שנתיות'!B:I,7)</f>
        <v>0</v>
      </c>
      <c r="G830" s="29">
        <f t="shared" si="24"/>
        <v>0</v>
      </c>
    </row>
    <row r="831" spans="2:7">
      <c r="B831" s="1">
        <v>33702</v>
      </c>
      <c r="C831" s="30">
        <f>VLOOKUP(B831,'רביות שנתיות'!B:C,2)</f>
        <v>8</v>
      </c>
      <c r="D831" s="29">
        <f t="shared" si="25"/>
        <v>2.1073004751070989E-4</v>
      </c>
      <c r="F831" s="30">
        <f>VLOOKUP($B831,'רביות שנתיות'!B:I,7)</f>
        <v>0</v>
      </c>
      <c r="G831" s="29">
        <f t="shared" si="24"/>
        <v>0</v>
      </c>
    </row>
    <row r="832" spans="2:7">
      <c r="B832" s="1">
        <v>33703</v>
      </c>
      <c r="C832" s="30">
        <f>VLOOKUP(B832,'רביות שנתיות'!B:C,2)</f>
        <v>8</v>
      </c>
      <c r="D832" s="29">
        <f t="shared" si="25"/>
        <v>2.1073004751070989E-4</v>
      </c>
      <c r="F832" s="30">
        <f>VLOOKUP($B832,'רביות שנתיות'!B:I,7)</f>
        <v>0</v>
      </c>
      <c r="G832" s="29">
        <f t="shared" si="24"/>
        <v>0</v>
      </c>
    </row>
    <row r="833" spans="2:7">
      <c r="B833" s="1">
        <v>33704</v>
      </c>
      <c r="C833" s="30">
        <f>VLOOKUP(B833,'רביות שנתיות'!B:C,2)</f>
        <v>8</v>
      </c>
      <c r="D833" s="29">
        <f t="shared" si="25"/>
        <v>2.1073004751070989E-4</v>
      </c>
      <c r="F833" s="30">
        <f>VLOOKUP($B833,'רביות שנתיות'!B:I,7)</f>
        <v>0</v>
      </c>
      <c r="G833" s="29">
        <f t="shared" si="24"/>
        <v>0</v>
      </c>
    </row>
    <row r="834" spans="2:7">
      <c r="B834" s="1">
        <v>33705</v>
      </c>
      <c r="C834" s="30">
        <f>VLOOKUP(B834,'רביות שנתיות'!B:C,2)</f>
        <v>8</v>
      </c>
      <c r="D834" s="29">
        <f t="shared" si="25"/>
        <v>2.1073004751070989E-4</v>
      </c>
      <c r="F834" s="30">
        <f>VLOOKUP($B834,'רביות שנתיות'!B:I,7)</f>
        <v>0</v>
      </c>
      <c r="G834" s="29">
        <f t="shared" si="24"/>
        <v>0</v>
      </c>
    </row>
    <row r="835" spans="2:7">
      <c r="B835" s="1">
        <v>33706</v>
      </c>
      <c r="C835" s="30">
        <f>VLOOKUP(B835,'רביות שנתיות'!B:C,2)</f>
        <v>8</v>
      </c>
      <c r="D835" s="29">
        <f t="shared" si="25"/>
        <v>2.1073004751070989E-4</v>
      </c>
      <c r="F835" s="30">
        <f>VLOOKUP($B835,'רביות שנתיות'!B:I,7)</f>
        <v>0</v>
      </c>
      <c r="G835" s="29">
        <f t="shared" si="24"/>
        <v>0</v>
      </c>
    </row>
    <row r="836" spans="2:7">
      <c r="B836" s="1">
        <v>33707</v>
      </c>
      <c r="C836" s="30">
        <f>VLOOKUP(B836,'רביות שנתיות'!B:C,2)</f>
        <v>8</v>
      </c>
      <c r="D836" s="29">
        <f t="shared" si="25"/>
        <v>2.1073004751070989E-4</v>
      </c>
      <c r="F836" s="30">
        <f>VLOOKUP($B836,'רביות שנתיות'!B:I,7)</f>
        <v>0</v>
      </c>
      <c r="G836" s="29">
        <f t="shared" ref="G836:G899" si="26">(1+F836/100)^(1/365)-1</f>
        <v>0</v>
      </c>
    </row>
    <row r="837" spans="2:7">
      <c r="B837" s="1">
        <v>33708</v>
      </c>
      <c r="C837" s="30">
        <f>VLOOKUP(B837,'רביות שנתיות'!B:C,2)</f>
        <v>8</v>
      </c>
      <c r="D837" s="29">
        <f t="shared" ref="D837:D900" si="27">(1+C837/100)^(1/365.25)-1</f>
        <v>2.1073004751070989E-4</v>
      </c>
      <c r="F837" s="30">
        <f>VLOOKUP($B837,'רביות שנתיות'!B:I,7)</f>
        <v>0</v>
      </c>
      <c r="G837" s="29">
        <f t="shared" si="26"/>
        <v>0</v>
      </c>
    </row>
    <row r="838" spans="2:7">
      <c r="B838" s="1">
        <v>33709</v>
      </c>
      <c r="C838" s="30">
        <f>VLOOKUP(B838,'רביות שנתיות'!B:C,2)</f>
        <v>8</v>
      </c>
      <c r="D838" s="29">
        <f t="shared" si="27"/>
        <v>2.1073004751070989E-4</v>
      </c>
      <c r="F838" s="30">
        <f>VLOOKUP($B838,'רביות שנתיות'!B:I,7)</f>
        <v>0</v>
      </c>
      <c r="G838" s="29">
        <f t="shared" si="26"/>
        <v>0</v>
      </c>
    </row>
    <row r="839" spans="2:7">
      <c r="B839" s="1">
        <v>33710</v>
      </c>
      <c r="C839" s="30">
        <f>VLOOKUP(B839,'רביות שנתיות'!B:C,2)</f>
        <v>8</v>
      </c>
      <c r="D839" s="29">
        <f t="shared" si="27"/>
        <v>2.1073004751070989E-4</v>
      </c>
      <c r="F839" s="30">
        <f>VLOOKUP($B839,'רביות שנתיות'!B:I,7)</f>
        <v>0</v>
      </c>
      <c r="G839" s="29">
        <f t="shared" si="26"/>
        <v>0</v>
      </c>
    </row>
    <row r="840" spans="2:7">
      <c r="B840" s="1">
        <v>33711</v>
      </c>
      <c r="C840" s="30">
        <f>VLOOKUP(B840,'רביות שנתיות'!B:C,2)</f>
        <v>8</v>
      </c>
      <c r="D840" s="29">
        <f t="shared" si="27"/>
        <v>2.1073004751070989E-4</v>
      </c>
      <c r="F840" s="30">
        <f>VLOOKUP($B840,'רביות שנתיות'!B:I,7)</f>
        <v>0</v>
      </c>
      <c r="G840" s="29">
        <f t="shared" si="26"/>
        <v>0</v>
      </c>
    </row>
    <row r="841" spans="2:7">
      <c r="B841" s="1">
        <v>33712</v>
      </c>
      <c r="C841" s="30">
        <f>VLOOKUP(B841,'רביות שנתיות'!B:C,2)</f>
        <v>8</v>
      </c>
      <c r="D841" s="29">
        <f t="shared" si="27"/>
        <v>2.1073004751070989E-4</v>
      </c>
      <c r="F841" s="30">
        <f>VLOOKUP($B841,'רביות שנתיות'!B:I,7)</f>
        <v>0</v>
      </c>
      <c r="G841" s="29">
        <f t="shared" si="26"/>
        <v>0</v>
      </c>
    </row>
    <row r="842" spans="2:7">
      <c r="B842" s="1">
        <v>33713</v>
      </c>
      <c r="C842" s="30">
        <f>VLOOKUP(B842,'רביות שנתיות'!B:C,2)</f>
        <v>8</v>
      </c>
      <c r="D842" s="29">
        <f t="shared" si="27"/>
        <v>2.1073004751070989E-4</v>
      </c>
      <c r="F842" s="30">
        <f>VLOOKUP($B842,'רביות שנתיות'!B:I,7)</f>
        <v>0</v>
      </c>
      <c r="G842" s="29">
        <f t="shared" si="26"/>
        <v>0</v>
      </c>
    </row>
    <row r="843" spans="2:7">
      <c r="B843" s="1">
        <v>33714</v>
      </c>
      <c r="C843" s="30">
        <f>VLOOKUP(B843,'רביות שנתיות'!B:C,2)</f>
        <v>8</v>
      </c>
      <c r="D843" s="29">
        <f t="shared" si="27"/>
        <v>2.1073004751070989E-4</v>
      </c>
      <c r="F843" s="30">
        <f>VLOOKUP($B843,'רביות שנתיות'!B:I,7)</f>
        <v>0</v>
      </c>
      <c r="G843" s="29">
        <f t="shared" si="26"/>
        <v>0</v>
      </c>
    </row>
    <row r="844" spans="2:7">
      <c r="B844" s="1">
        <v>33715</v>
      </c>
      <c r="C844" s="30">
        <f>VLOOKUP(B844,'רביות שנתיות'!B:C,2)</f>
        <v>8</v>
      </c>
      <c r="D844" s="29">
        <f t="shared" si="27"/>
        <v>2.1073004751070989E-4</v>
      </c>
      <c r="F844" s="30">
        <f>VLOOKUP($B844,'רביות שנתיות'!B:I,7)</f>
        <v>0</v>
      </c>
      <c r="G844" s="29">
        <f t="shared" si="26"/>
        <v>0</v>
      </c>
    </row>
    <row r="845" spans="2:7">
      <c r="B845" s="1">
        <v>33716</v>
      </c>
      <c r="C845" s="30">
        <f>VLOOKUP(B845,'רביות שנתיות'!B:C,2)</f>
        <v>8</v>
      </c>
      <c r="D845" s="29">
        <f t="shared" si="27"/>
        <v>2.1073004751070989E-4</v>
      </c>
      <c r="F845" s="30">
        <f>VLOOKUP($B845,'רביות שנתיות'!B:I,7)</f>
        <v>0</v>
      </c>
      <c r="G845" s="29">
        <f t="shared" si="26"/>
        <v>0</v>
      </c>
    </row>
    <row r="846" spans="2:7">
      <c r="B846" s="1">
        <v>33717</v>
      </c>
      <c r="C846" s="30">
        <f>VLOOKUP(B846,'רביות שנתיות'!B:C,2)</f>
        <v>8</v>
      </c>
      <c r="D846" s="29">
        <f t="shared" si="27"/>
        <v>2.1073004751070989E-4</v>
      </c>
      <c r="F846" s="30">
        <f>VLOOKUP($B846,'רביות שנתיות'!B:I,7)</f>
        <v>0</v>
      </c>
      <c r="G846" s="29">
        <f t="shared" si="26"/>
        <v>0</v>
      </c>
    </row>
    <row r="847" spans="2:7">
      <c r="B847" s="1">
        <v>33718</v>
      </c>
      <c r="C847" s="30">
        <f>VLOOKUP(B847,'רביות שנתיות'!B:C,2)</f>
        <v>8</v>
      </c>
      <c r="D847" s="29">
        <f t="shared" si="27"/>
        <v>2.1073004751070989E-4</v>
      </c>
      <c r="F847" s="30">
        <f>VLOOKUP($B847,'רביות שנתיות'!B:I,7)</f>
        <v>0</v>
      </c>
      <c r="G847" s="29">
        <f t="shared" si="26"/>
        <v>0</v>
      </c>
    </row>
    <row r="848" spans="2:7">
      <c r="B848" s="1">
        <v>33719</v>
      </c>
      <c r="C848" s="30">
        <f>VLOOKUP(B848,'רביות שנתיות'!B:C,2)</f>
        <v>8</v>
      </c>
      <c r="D848" s="29">
        <f t="shared" si="27"/>
        <v>2.1073004751070989E-4</v>
      </c>
      <c r="F848" s="30">
        <f>VLOOKUP($B848,'רביות שנתיות'!B:I,7)</f>
        <v>0</v>
      </c>
      <c r="G848" s="29">
        <f t="shared" si="26"/>
        <v>0</v>
      </c>
    </row>
    <row r="849" spans="2:7">
      <c r="B849" s="1">
        <v>33720</v>
      </c>
      <c r="C849" s="30">
        <f>VLOOKUP(B849,'רביות שנתיות'!B:C,2)</f>
        <v>8</v>
      </c>
      <c r="D849" s="29">
        <f t="shared" si="27"/>
        <v>2.1073004751070989E-4</v>
      </c>
      <c r="F849" s="30">
        <f>VLOOKUP($B849,'רביות שנתיות'!B:I,7)</f>
        <v>0</v>
      </c>
      <c r="G849" s="29">
        <f t="shared" si="26"/>
        <v>0</v>
      </c>
    </row>
    <row r="850" spans="2:7">
      <c r="B850" s="1">
        <v>33721</v>
      </c>
      <c r="C850" s="30">
        <f>VLOOKUP(B850,'רביות שנתיות'!B:C,2)</f>
        <v>8</v>
      </c>
      <c r="D850" s="29">
        <f t="shared" si="27"/>
        <v>2.1073004751070989E-4</v>
      </c>
      <c r="F850" s="30">
        <f>VLOOKUP($B850,'רביות שנתיות'!B:I,7)</f>
        <v>0</v>
      </c>
      <c r="G850" s="29">
        <f t="shared" si="26"/>
        <v>0</v>
      </c>
    </row>
    <row r="851" spans="2:7">
      <c r="B851" s="1">
        <v>33722</v>
      </c>
      <c r="C851" s="30">
        <f>VLOOKUP(B851,'רביות שנתיות'!B:C,2)</f>
        <v>8</v>
      </c>
      <c r="D851" s="29">
        <f t="shared" si="27"/>
        <v>2.1073004751070989E-4</v>
      </c>
      <c r="F851" s="30">
        <f>VLOOKUP($B851,'רביות שנתיות'!B:I,7)</f>
        <v>0</v>
      </c>
      <c r="G851" s="29">
        <f t="shared" si="26"/>
        <v>0</v>
      </c>
    </row>
    <row r="852" spans="2:7">
      <c r="B852" s="1">
        <v>33723</v>
      </c>
      <c r="C852" s="30">
        <f>VLOOKUP(B852,'רביות שנתיות'!B:C,2)</f>
        <v>8</v>
      </c>
      <c r="D852" s="29">
        <f t="shared" si="27"/>
        <v>2.1073004751070989E-4</v>
      </c>
      <c r="F852" s="30">
        <f>VLOOKUP($B852,'רביות שנתיות'!B:I,7)</f>
        <v>0</v>
      </c>
      <c r="G852" s="29">
        <f t="shared" si="26"/>
        <v>0</v>
      </c>
    </row>
    <row r="853" spans="2:7">
      <c r="B853" s="1">
        <v>33724</v>
      </c>
      <c r="C853" s="30">
        <f>VLOOKUP(B853,'רביות שנתיות'!B:C,2)</f>
        <v>8</v>
      </c>
      <c r="D853" s="29">
        <f t="shared" si="27"/>
        <v>2.1073004751070989E-4</v>
      </c>
      <c r="F853" s="30">
        <f>VLOOKUP($B853,'רביות שנתיות'!B:I,7)</f>
        <v>0</v>
      </c>
      <c r="G853" s="29">
        <f t="shared" si="26"/>
        <v>0</v>
      </c>
    </row>
    <row r="854" spans="2:7">
      <c r="B854" s="1">
        <v>33725</v>
      </c>
      <c r="C854" s="30">
        <f>VLOOKUP(B854,'רביות שנתיות'!B:C,2)</f>
        <v>8</v>
      </c>
      <c r="D854" s="29">
        <f t="shared" si="27"/>
        <v>2.1073004751070989E-4</v>
      </c>
      <c r="F854" s="30">
        <f>VLOOKUP($B854,'רביות שנתיות'!B:I,7)</f>
        <v>0</v>
      </c>
      <c r="G854" s="29">
        <f t="shared" si="26"/>
        <v>0</v>
      </c>
    </row>
    <row r="855" spans="2:7">
      <c r="B855" s="1">
        <v>33726</v>
      </c>
      <c r="C855" s="30">
        <f>VLOOKUP(B855,'רביות שנתיות'!B:C,2)</f>
        <v>8</v>
      </c>
      <c r="D855" s="29">
        <f t="shared" si="27"/>
        <v>2.1073004751070989E-4</v>
      </c>
      <c r="F855" s="30">
        <f>VLOOKUP($B855,'רביות שנתיות'!B:I,7)</f>
        <v>0</v>
      </c>
      <c r="G855" s="29">
        <f t="shared" si="26"/>
        <v>0</v>
      </c>
    </row>
    <row r="856" spans="2:7">
      <c r="B856" s="1">
        <v>33727</v>
      </c>
      <c r="C856" s="30">
        <f>VLOOKUP(B856,'רביות שנתיות'!B:C,2)</f>
        <v>8</v>
      </c>
      <c r="D856" s="29">
        <f t="shared" si="27"/>
        <v>2.1073004751070989E-4</v>
      </c>
      <c r="F856" s="30">
        <f>VLOOKUP($B856,'רביות שנתיות'!B:I,7)</f>
        <v>0</v>
      </c>
      <c r="G856" s="29">
        <f t="shared" si="26"/>
        <v>0</v>
      </c>
    </row>
    <row r="857" spans="2:7">
      <c r="B857" s="1">
        <v>33728</v>
      </c>
      <c r="C857" s="30">
        <f>VLOOKUP(B857,'רביות שנתיות'!B:C,2)</f>
        <v>8</v>
      </c>
      <c r="D857" s="29">
        <f t="shared" si="27"/>
        <v>2.1073004751070989E-4</v>
      </c>
      <c r="F857" s="30">
        <f>VLOOKUP($B857,'רביות שנתיות'!B:I,7)</f>
        <v>0</v>
      </c>
      <c r="G857" s="29">
        <f t="shared" si="26"/>
        <v>0</v>
      </c>
    </row>
    <row r="858" spans="2:7">
      <c r="B858" s="1">
        <v>33729</v>
      </c>
      <c r="C858" s="30">
        <f>VLOOKUP(B858,'רביות שנתיות'!B:C,2)</f>
        <v>8</v>
      </c>
      <c r="D858" s="29">
        <f t="shared" si="27"/>
        <v>2.1073004751070989E-4</v>
      </c>
      <c r="F858" s="30">
        <f>VLOOKUP($B858,'רביות שנתיות'!B:I,7)</f>
        <v>0</v>
      </c>
      <c r="G858" s="29">
        <f t="shared" si="26"/>
        <v>0</v>
      </c>
    </row>
    <row r="859" spans="2:7">
      <c r="B859" s="1">
        <v>33730</v>
      </c>
      <c r="C859" s="30">
        <f>VLOOKUP(B859,'רביות שנתיות'!B:C,2)</f>
        <v>8</v>
      </c>
      <c r="D859" s="29">
        <f t="shared" si="27"/>
        <v>2.1073004751070989E-4</v>
      </c>
      <c r="F859" s="30">
        <f>VLOOKUP($B859,'רביות שנתיות'!B:I,7)</f>
        <v>0</v>
      </c>
      <c r="G859" s="29">
        <f t="shared" si="26"/>
        <v>0</v>
      </c>
    </row>
    <row r="860" spans="2:7">
      <c r="B860" s="1">
        <v>33731</v>
      </c>
      <c r="C860" s="30">
        <f>VLOOKUP(B860,'רביות שנתיות'!B:C,2)</f>
        <v>8</v>
      </c>
      <c r="D860" s="29">
        <f t="shared" si="27"/>
        <v>2.1073004751070989E-4</v>
      </c>
      <c r="F860" s="30">
        <f>VLOOKUP($B860,'רביות שנתיות'!B:I,7)</f>
        <v>0</v>
      </c>
      <c r="G860" s="29">
        <f t="shared" si="26"/>
        <v>0</v>
      </c>
    </row>
    <row r="861" spans="2:7">
      <c r="B861" s="1">
        <v>33732</v>
      </c>
      <c r="C861" s="30">
        <f>VLOOKUP(B861,'רביות שנתיות'!B:C,2)</f>
        <v>8</v>
      </c>
      <c r="D861" s="29">
        <f t="shared" si="27"/>
        <v>2.1073004751070989E-4</v>
      </c>
      <c r="F861" s="30">
        <f>VLOOKUP($B861,'רביות שנתיות'!B:I,7)</f>
        <v>0</v>
      </c>
      <c r="G861" s="29">
        <f t="shared" si="26"/>
        <v>0</v>
      </c>
    </row>
    <row r="862" spans="2:7">
      <c r="B862" s="1">
        <v>33733</v>
      </c>
      <c r="C862" s="30">
        <f>VLOOKUP(B862,'רביות שנתיות'!B:C,2)</f>
        <v>8</v>
      </c>
      <c r="D862" s="29">
        <f t="shared" si="27"/>
        <v>2.1073004751070989E-4</v>
      </c>
      <c r="F862" s="30">
        <f>VLOOKUP($B862,'רביות שנתיות'!B:I,7)</f>
        <v>0</v>
      </c>
      <c r="G862" s="29">
        <f t="shared" si="26"/>
        <v>0</v>
      </c>
    </row>
    <row r="863" spans="2:7">
      <c r="B863" s="1">
        <v>33734</v>
      </c>
      <c r="C863" s="30">
        <f>VLOOKUP(B863,'רביות שנתיות'!B:C,2)</f>
        <v>8</v>
      </c>
      <c r="D863" s="29">
        <f t="shared" si="27"/>
        <v>2.1073004751070989E-4</v>
      </c>
      <c r="F863" s="30">
        <f>VLOOKUP($B863,'רביות שנתיות'!B:I,7)</f>
        <v>0</v>
      </c>
      <c r="G863" s="29">
        <f t="shared" si="26"/>
        <v>0</v>
      </c>
    </row>
    <row r="864" spans="2:7">
      <c r="B864" s="1">
        <v>33735</v>
      </c>
      <c r="C864" s="30">
        <f>VLOOKUP(B864,'רביות שנתיות'!B:C,2)</f>
        <v>8</v>
      </c>
      <c r="D864" s="29">
        <f t="shared" si="27"/>
        <v>2.1073004751070989E-4</v>
      </c>
      <c r="F864" s="30">
        <f>VLOOKUP($B864,'רביות שנתיות'!B:I,7)</f>
        <v>0</v>
      </c>
      <c r="G864" s="29">
        <f t="shared" si="26"/>
        <v>0</v>
      </c>
    </row>
    <row r="865" spans="2:7">
      <c r="B865" s="1">
        <v>33736</v>
      </c>
      <c r="C865" s="30">
        <f>VLOOKUP(B865,'רביות שנתיות'!B:C,2)</f>
        <v>8</v>
      </c>
      <c r="D865" s="29">
        <f t="shared" si="27"/>
        <v>2.1073004751070989E-4</v>
      </c>
      <c r="F865" s="30">
        <f>VLOOKUP($B865,'רביות שנתיות'!B:I,7)</f>
        <v>0</v>
      </c>
      <c r="G865" s="29">
        <f t="shared" si="26"/>
        <v>0</v>
      </c>
    </row>
    <row r="866" spans="2:7">
      <c r="B866" s="1">
        <v>33737</v>
      </c>
      <c r="C866" s="30">
        <f>VLOOKUP(B866,'רביות שנתיות'!B:C,2)</f>
        <v>8</v>
      </c>
      <c r="D866" s="29">
        <f t="shared" si="27"/>
        <v>2.1073004751070989E-4</v>
      </c>
      <c r="F866" s="30">
        <f>VLOOKUP($B866,'רביות שנתיות'!B:I,7)</f>
        <v>0</v>
      </c>
      <c r="G866" s="29">
        <f t="shared" si="26"/>
        <v>0</v>
      </c>
    </row>
    <row r="867" spans="2:7">
      <c r="B867" s="1">
        <v>33738</v>
      </c>
      <c r="C867" s="30">
        <f>VLOOKUP(B867,'רביות שנתיות'!B:C,2)</f>
        <v>8</v>
      </c>
      <c r="D867" s="29">
        <f t="shared" si="27"/>
        <v>2.1073004751070989E-4</v>
      </c>
      <c r="F867" s="30">
        <f>VLOOKUP($B867,'רביות שנתיות'!B:I,7)</f>
        <v>0</v>
      </c>
      <c r="G867" s="29">
        <f t="shared" si="26"/>
        <v>0</v>
      </c>
    </row>
    <row r="868" spans="2:7">
      <c r="B868" s="1">
        <v>33739</v>
      </c>
      <c r="C868" s="30">
        <f>VLOOKUP(B868,'רביות שנתיות'!B:C,2)</f>
        <v>8</v>
      </c>
      <c r="D868" s="29">
        <f t="shared" si="27"/>
        <v>2.1073004751070989E-4</v>
      </c>
      <c r="F868" s="30">
        <f>VLOOKUP($B868,'רביות שנתיות'!B:I,7)</f>
        <v>0</v>
      </c>
      <c r="G868" s="29">
        <f t="shared" si="26"/>
        <v>0</v>
      </c>
    </row>
    <row r="869" spans="2:7">
      <c r="B869" s="1">
        <v>33740</v>
      </c>
      <c r="C869" s="30">
        <f>VLOOKUP(B869,'רביות שנתיות'!B:C,2)</f>
        <v>8</v>
      </c>
      <c r="D869" s="29">
        <f t="shared" si="27"/>
        <v>2.1073004751070989E-4</v>
      </c>
      <c r="F869" s="30">
        <f>VLOOKUP($B869,'רביות שנתיות'!B:I,7)</f>
        <v>0</v>
      </c>
      <c r="G869" s="29">
        <f t="shared" si="26"/>
        <v>0</v>
      </c>
    </row>
    <row r="870" spans="2:7">
      <c r="B870" s="1">
        <v>33741</v>
      </c>
      <c r="C870" s="30">
        <f>VLOOKUP(B870,'רביות שנתיות'!B:C,2)</f>
        <v>8</v>
      </c>
      <c r="D870" s="29">
        <f t="shared" si="27"/>
        <v>2.1073004751070989E-4</v>
      </c>
      <c r="F870" s="30">
        <f>VLOOKUP($B870,'רביות שנתיות'!B:I,7)</f>
        <v>0</v>
      </c>
      <c r="G870" s="29">
        <f t="shared" si="26"/>
        <v>0</v>
      </c>
    </row>
    <row r="871" spans="2:7">
      <c r="B871" s="1">
        <v>33742</v>
      </c>
      <c r="C871" s="30">
        <f>VLOOKUP(B871,'רביות שנתיות'!B:C,2)</f>
        <v>8</v>
      </c>
      <c r="D871" s="29">
        <f t="shared" si="27"/>
        <v>2.1073004751070989E-4</v>
      </c>
      <c r="F871" s="30">
        <f>VLOOKUP($B871,'רביות שנתיות'!B:I,7)</f>
        <v>0</v>
      </c>
      <c r="G871" s="29">
        <f t="shared" si="26"/>
        <v>0</v>
      </c>
    </row>
    <row r="872" spans="2:7">
      <c r="B872" s="1">
        <v>33743</v>
      </c>
      <c r="C872" s="30">
        <f>VLOOKUP(B872,'רביות שנתיות'!B:C,2)</f>
        <v>8</v>
      </c>
      <c r="D872" s="29">
        <f t="shared" si="27"/>
        <v>2.1073004751070989E-4</v>
      </c>
      <c r="F872" s="30">
        <f>VLOOKUP($B872,'רביות שנתיות'!B:I,7)</f>
        <v>0</v>
      </c>
      <c r="G872" s="29">
        <f t="shared" si="26"/>
        <v>0</v>
      </c>
    </row>
    <row r="873" spans="2:7">
      <c r="B873" s="1">
        <v>33744</v>
      </c>
      <c r="C873" s="30">
        <f>VLOOKUP(B873,'רביות שנתיות'!B:C,2)</f>
        <v>8</v>
      </c>
      <c r="D873" s="29">
        <f t="shared" si="27"/>
        <v>2.1073004751070989E-4</v>
      </c>
      <c r="F873" s="30">
        <f>VLOOKUP($B873,'רביות שנתיות'!B:I,7)</f>
        <v>0</v>
      </c>
      <c r="G873" s="29">
        <f t="shared" si="26"/>
        <v>0</v>
      </c>
    </row>
    <row r="874" spans="2:7">
      <c r="B874" s="1">
        <v>33745</v>
      </c>
      <c r="C874" s="30">
        <f>VLOOKUP(B874,'רביות שנתיות'!B:C,2)</f>
        <v>8</v>
      </c>
      <c r="D874" s="29">
        <f t="shared" si="27"/>
        <v>2.1073004751070989E-4</v>
      </c>
      <c r="F874" s="30">
        <f>VLOOKUP($B874,'רביות שנתיות'!B:I,7)</f>
        <v>0</v>
      </c>
      <c r="G874" s="29">
        <f t="shared" si="26"/>
        <v>0</v>
      </c>
    </row>
    <row r="875" spans="2:7">
      <c r="B875" s="1">
        <v>33746</v>
      </c>
      <c r="C875" s="30">
        <f>VLOOKUP(B875,'רביות שנתיות'!B:C,2)</f>
        <v>8</v>
      </c>
      <c r="D875" s="29">
        <f t="shared" si="27"/>
        <v>2.1073004751070989E-4</v>
      </c>
      <c r="F875" s="30">
        <f>VLOOKUP($B875,'רביות שנתיות'!B:I,7)</f>
        <v>0</v>
      </c>
      <c r="G875" s="29">
        <f t="shared" si="26"/>
        <v>0</v>
      </c>
    </row>
    <row r="876" spans="2:7">
      <c r="B876" s="1">
        <v>33747</v>
      </c>
      <c r="C876" s="30">
        <f>VLOOKUP(B876,'רביות שנתיות'!B:C,2)</f>
        <v>8</v>
      </c>
      <c r="D876" s="29">
        <f t="shared" si="27"/>
        <v>2.1073004751070989E-4</v>
      </c>
      <c r="F876" s="30">
        <f>VLOOKUP($B876,'רביות שנתיות'!B:I,7)</f>
        <v>0</v>
      </c>
      <c r="G876" s="29">
        <f t="shared" si="26"/>
        <v>0</v>
      </c>
    </row>
    <row r="877" spans="2:7">
      <c r="B877" s="1">
        <v>33748</v>
      </c>
      <c r="C877" s="30">
        <f>VLOOKUP(B877,'רביות שנתיות'!B:C,2)</f>
        <v>8</v>
      </c>
      <c r="D877" s="29">
        <f t="shared" si="27"/>
        <v>2.1073004751070989E-4</v>
      </c>
      <c r="F877" s="30">
        <f>VLOOKUP($B877,'רביות שנתיות'!B:I,7)</f>
        <v>0</v>
      </c>
      <c r="G877" s="29">
        <f t="shared" si="26"/>
        <v>0</v>
      </c>
    </row>
    <row r="878" spans="2:7">
      <c r="B878" s="1">
        <v>33749</v>
      </c>
      <c r="C878" s="30">
        <f>VLOOKUP(B878,'רביות שנתיות'!B:C,2)</f>
        <v>8</v>
      </c>
      <c r="D878" s="29">
        <f t="shared" si="27"/>
        <v>2.1073004751070989E-4</v>
      </c>
      <c r="F878" s="30">
        <f>VLOOKUP($B878,'רביות שנתיות'!B:I,7)</f>
        <v>0</v>
      </c>
      <c r="G878" s="29">
        <f t="shared" si="26"/>
        <v>0</v>
      </c>
    </row>
    <row r="879" spans="2:7">
      <c r="B879" s="1">
        <v>33750</v>
      </c>
      <c r="C879" s="30">
        <f>VLOOKUP(B879,'רביות שנתיות'!B:C,2)</f>
        <v>8</v>
      </c>
      <c r="D879" s="29">
        <f t="shared" si="27"/>
        <v>2.1073004751070989E-4</v>
      </c>
      <c r="F879" s="30">
        <f>VLOOKUP($B879,'רביות שנתיות'!B:I,7)</f>
        <v>0</v>
      </c>
      <c r="G879" s="29">
        <f t="shared" si="26"/>
        <v>0</v>
      </c>
    </row>
    <row r="880" spans="2:7">
      <c r="B880" s="1">
        <v>33751</v>
      </c>
      <c r="C880" s="30">
        <f>VLOOKUP(B880,'רביות שנתיות'!B:C,2)</f>
        <v>8</v>
      </c>
      <c r="D880" s="29">
        <f t="shared" si="27"/>
        <v>2.1073004751070989E-4</v>
      </c>
      <c r="F880" s="30">
        <f>VLOOKUP($B880,'רביות שנתיות'!B:I,7)</f>
        <v>0</v>
      </c>
      <c r="G880" s="29">
        <f t="shared" si="26"/>
        <v>0</v>
      </c>
    </row>
    <row r="881" spans="2:7">
      <c r="B881" s="1">
        <v>33752</v>
      </c>
      <c r="C881" s="30">
        <f>VLOOKUP(B881,'רביות שנתיות'!B:C,2)</f>
        <v>8</v>
      </c>
      <c r="D881" s="29">
        <f t="shared" si="27"/>
        <v>2.1073004751070989E-4</v>
      </c>
      <c r="F881" s="30">
        <f>VLOOKUP($B881,'רביות שנתיות'!B:I,7)</f>
        <v>0</v>
      </c>
      <c r="G881" s="29">
        <f t="shared" si="26"/>
        <v>0</v>
      </c>
    </row>
    <row r="882" spans="2:7">
      <c r="B882" s="1">
        <v>33753</v>
      </c>
      <c r="C882" s="30">
        <f>VLOOKUP(B882,'רביות שנתיות'!B:C,2)</f>
        <v>8</v>
      </c>
      <c r="D882" s="29">
        <f t="shared" si="27"/>
        <v>2.1073004751070989E-4</v>
      </c>
      <c r="F882" s="30">
        <f>VLOOKUP($B882,'רביות שנתיות'!B:I,7)</f>
        <v>0</v>
      </c>
      <c r="G882" s="29">
        <f t="shared" si="26"/>
        <v>0</v>
      </c>
    </row>
    <row r="883" spans="2:7">
      <c r="B883" s="1">
        <v>33754</v>
      </c>
      <c r="C883" s="30">
        <f>VLOOKUP(B883,'רביות שנתיות'!B:C,2)</f>
        <v>8</v>
      </c>
      <c r="D883" s="29">
        <f t="shared" si="27"/>
        <v>2.1073004751070989E-4</v>
      </c>
      <c r="F883" s="30">
        <f>VLOOKUP($B883,'רביות שנתיות'!B:I,7)</f>
        <v>0</v>
      </c>
      <c r="G883" s="29">
        <f t="shared" si="26"/>
        <v>0</v>
      </c>
    </row>
    <row r="884" spans="2:7">
      <c r="B884" s="1">
        <v>33755</v>
      </c>
      <c r="C884" s="30">
        <f>VLOOKUP(B884,'רביות שנתיות'!B:C,2)</f>
        <v>8</v>
      </c>
      <c r="D884" s="29">
        <f t="shared" si="27"/>
        <v>2.1073004751070989E-4</v>
      </c>
      <c r="F884" s="30">
        <f>VLOOKUP($B884,'רביות שנתיות'!B:I,7)</f>
        <v>0</v>
      </c>
      <c r="G884" s="29">
        <f t="shared" si="26"/>
        <v>0</v>
      </c>
    </row>
    <row r="885" spans="2:7">
      <c r="B885" s="1">
        <v>33756</v>
      </c>
      <c r="C885" s="30">
        <f>VLOOKUP(B885,'רביות שנתיות'!B:C,2)</f>
        <v>8</v>
      </c>
      <c r="D885" s="29">
        <f t="shared" si="27"/>
        <v>2.1073004751070989E-4</v>
      </c>
      <c r="F885" s="30">
        <f>VLOOKUP($B885,'רביות שנתיות'!B:I,7)</f>
        <v>0</v>
      </c>
      <c r="G885" s="29">
        <f t="shared" si="26"/>
        <v>0</v>
      </c>
    </row>
    <row r="886" spans="2:7">
      <c r="B886" s="1">
        <v>33757</v>
      </c>
      <c r="C886" s="30">
        <f>VLOOKUP(B886,'רביות שנתיות'!B:C,2)</f>
        <v>8</v>
      </c>
      <c r="D886" s="29">
        <f t="shared" si="27"/>
        <v>2.1073004751070989E-4</v>
      </c>
      <c r="F886" s="30">
        <f>VLOOKUP($B886,'רביות שנתיות'!B:I,7)</f>
        <v>0</v>
      </c>
      <c r="G886" s="29">
        <f t="shared" si="26"/>
        <v>0</v>
      </c>
    </row>
    <row r="887" spans="2:7">
      <c r="B887" s="1">
        <v>33758</v>
      </c>
      <c r="C887" s="30">
        <f>VLOOKUP(B887,'רביות שנתיות'!B:C,2)</f>
        <v>8</v>
      </c>
      <c r="D887" s="29">
        <f t="shared" si="27"/>
        <v>2.1073004751070989E-4</v>
      </c>
      <c r="F887" s="30">
        <f>VLOOKUP($B887,'רביות שנתיות'!B:I,7)</f>
        <v>0</v>
      </c>
      <c r="G887" s="29">
        <f t="shared" si="26"/>
        <v>0</v>
      </c>
    </row>
    <row r="888" spans="2:7">
      <c r="B888" s="1">
        <v>33759</v>
      </c>
      <c r="C888" s="30">
        <f>VLOOKUP(B888,'רביות שנתיות'!B:C,2)</f>
        <v>8</v>
      </c>
      <c r="D888" s="29">
        <f t="shared" si="27"/>
        <v>2.1073004751070989E-4</v>
      </c>
      <c r="F888" s="30">
        <f>VLOOKUP($B888,'רביות שנתיות'!B:I,7)</f>
        <v>0</v>
      </c>
      <c r="G888" s="29">
        <f t="shared" si="26"/>
        <v>0</v>
      </c>
    </row>
    <row r="889" spans="2:7">
      <c r="B889" s="1">
        <v>33760</v>
      </c>
      <c r="C889" s="30">
        <f>VLOOKUP(B889,'רביות שנתיות'!B:C,2)</f>
        <v>8</v>
      </c>
      <c r="D889" s="29">
        <f t="shared" si="27"/>
        <v>2.1073004751070989E-4</v>
      </c>
      <c r="F889" s="30">
        <f>VLOOKUP($B889,'רביות שנתיות'!B:I,7)</f>
        <v>0</v>
      </c>
      <c r="G889" s="29">
        <f t="shared" si="26"/>
        <v>0</v>
      </c>
    </row>
    <row r="890" spans="2:7">
      <c r="B890" s="1">
        <v>33761</v>
      </c>
      <c r="C890" s="30">
        <f>VLOOKUP(B890,'רביות שנתיות'!B:C,2)</f>
        <v>8</v>
      </c>
      <c r="D890" s="29">
        <f t="shared" si="27"/>
        <v>2.1073004751070989E-4</v>
      </c>
      <c r="F890" s="30">
        <f>VLOOKUP($B890,'רביות שנתיות'!B:I,7)</f>
        <v>0</v>
      </c>
      <c r="G890" s="29">
        <f t="shared" si="26"/>
        <v>0</v>
      </c>
    </row>
    <row r="891" spans="2:7">
      <c r="B891" s="1">
        <v>33762</v>
      </c>
      <c r="C891" s="30">
        <f>VLOOKUP(B891,'רביות שנתיות'!B:C,2)</f>
        <v>8</v>
      </c>
      <c r="D891" s="29">
        <f t="shared" si="27"/>
        <v>2.1073004751070989E-4</v>
      </c>
      <c r="F891" s="30">
        <f>VLOOKUP($B891,'רביות שנתיות'!B:I,7)</f>
        <v>0</v>
      </c>
      <c r="G891" s="29">
        <f t="shared" si="26"/>
        <v>0</v>
      </c>
    </row>
    <row r="892" spans="2:7">
      <c r="B892" s="1">
        <v>33763</v>
      </c>
      <c r="C892" s="30">
        <f>VLOOKUP(B892,'רביות שנתיות'!B:C,2)</f>
        <v>8</v>
      </c>
      <c r="D892" s="29">
        <f t="shared" si="27"/>
        <v>2.1073004751070989E-4</v>
      </c>
      <c r="F892" s="30">
        <f>VLOOKUP($B892,'רביות שנתיות'!B:I,7)</f>
        <v>0</v>
      </c>
      <c r="G892" s="29">
        <f t="shared" si="26"/>
        <v>0</v>
      </c>
    </row>
    <row r="893" spans="2:7">
      <c r="B893" s="1">
        <v>33764</v>
      </c>
      <c r="C893" s="30">
        <f>VLOOKUP(B893,'רביות שנתיות'!B:C,2)</f>
        <v>8</v>
      </c>
      <c r="D893" s="29">
        <f t="shared" si="27"/>
        <v>2.1073004751070989E-4</v>
      </c>
      <c r="F893" s="30">
        <f>VLOOKUP($B893,'רביות שנתיות'!B:I,7)</f>
        <v>0</v>
      </c>
      <c r="G893" s="29">
        <f t="shared" si="26"/>
        <v>0</v>
      </c>
    </row>
    <row r="894" spans="2:7">
      <c r="B894" s="1">
        <v>33765</v>
      </c>
      <c r="C894" s="30">
        <f>VLOOKUP(B894,'רביות שנתיות'!B:C,2)</f>
        <v>8</v>
      </c>
      <c r="D894" s="29">
        <f t="shared" si="27"/>
        <v>2.1073004751070989E-4</v>
      </c>
      <c r="F894" s="30">
        <f>VLOOKUP($B894,'רביות שנתיות'!B:I,7)</f>
        <v>0</v>
      </c>
      <c r="G894" s="29">
        <f t="shared" si="26"/>
        <v>0</v>
      </c>
    </row>
    <row r="895" spans="2:7">
      <c r="B895" s="1">
        <v>33766</v>
      </c>
      <c r="C895" s="30">
        <f>VLOOKUP(B895,'רביות שנתיות'!B:C,2)</f>
        <v>8</v>
      </c>
      <c r="D895" s="29">
        <f t="shared" si="27"/>
        <v>2.1073004751070989E-4</v>
      </c>
      <c r="F895" s="30">
        <f>VLOOKUP($B895,'רביות שנתיות'!B:I,7)</f>
        <v>0</v>
      </c>
      <c r="G895" s="29">
        <f t="shared" si="26"/>
        <v>0</v>
      </c>
    </row>
    <row r="896" spans="2:7">
      <c r="B896" s="1">
        <v>33767</v>
      </c>
      <c r="C896" s="30">
        <f>VLOOKUP(B896,'רביות שנתיות'!B:C,2)</f>
        <v>8</v>
      </c>
      <c r="D896" s="29">
        <f t="shared" si="27"/>
        <v>2.1073004751070989E-4</v>
      </c>
      <c r="F896" s="30">
        <f>VLOOKUP($B896,'רביות שנתיות'!B:I,7)</f>
        <v>0</v>
      </c>
      <c r="G896" s="29">
        <f t="shared" si="26"/>
        <v>0</v>
      </c>
    </row>
    <row r="897" spans="2:7">
      <c r="B897" s="1">
        <v>33768</v>
      </c>
      <c r="C897" s="30">
        <f>VLOOKUP(B897,'רביות שנתיות'!B:C,2)</f>
        <v>8</v>
      </c>
      <c r="D897" s="29">
        <f t="shared" si="27"/>
        <v>2.1073004751070989E-4</v>
      </c>
      <c r="F897" s="30">
        <f>VLOOKUP($B897,'רביות שנתיות'!B:I,7)</f>
        <v>0</v>
      </c>
      <c r="G897" s="29">
        <f t="shared" si="26"/>
        <v>0</v>
      </c>
    </row>
    <row r="898" spans="2:7">
      <c r="B898" s="1">
        <v>33769</v>
      </c>
      <c r="C898" s="30">
        <f>VLOOKUP(B898,'רביות שנתיות'!B:C,2)</f>
        <v>8</v>
      </c>
      <c r="D898" s="29">
        <f t="shared" si="27"/>
        <v>2.1073004751070989E-4</v>
      </c>
      <c r="F898" s="30">
        <f>VLOOKUP($B898,'רביות שנתיות'!B:I,7)</f>
        <v>0</v>
      </c>
      <c r="G898" s="29">
        <f t="shared" si="26"/>
        <v>0</v>
      </c>
    </row>
    <row r="899" spans="2:7">
      <c r="B899" s="1">
        <v>33770</v>
      </c>
      <c r="C899" s="30">
        <f>VLOOKUP(B899,'רביות שנתיות'!B:C,2)</f>
        <v>8</v>
      </c>
      <c r="D899" s="29">
        <f t="shared" si="27"/>
        <v>2.1073004751070989E-4</v>
      </c>
      <c r="F899" s="30">
        <f>VLOOKUP($B899,'רביות שנתיות'!B:I,7)</f>
        <v>0</v>
      </c>
      <c r="G899" s="29">
        <f t="shared" si="26"/>
        <v>0</v>
      </c>
    </row>
    <row r="900" spans="2:7">
      <c r="B900" s="1">
        <v>33771</v>
      </c>
      <c r="C900" s="30">
        <f>VLOOKUP(B900,'רביות שנתיות'!B:C,2)</f>
        <v>8</v>
      </c>
      <c r="D900" s="29">
        <f t="shared" si="27"/>
        <v>2.1073004751070989E-4</v>
      </c>
      <c r="F900" s="30">
        <f>VLOOKUP($B900,'רביות שנתיות'!B:I,7)</f>
        <v>0</v>
      </c>
      <c r="G900" s="29">
        <f t="shared" ref="G900:G963" si="28">(1+F900/100)^(1/365)-1</f>
        <v>0</v>
      </c>
    </row>
    <row r="901" spans="2:7">
      <c r="B901" s="1">
        <v>33772</v>
      </c>
      <c r="C901" s="30">
        <f>VLOOKUP(B901,'רביות שנתיות'!B:C,2)</f>
        <v>8</v>
      </c>
      <c r="D901" s="29">
        <f t="shared" ref="D901:D964" si="29">(1+C901/100)^(1/365.25)-1</f>
        <v>2.1073004751070989E-4</v>
      </c>
      <c r="F901" s="30">
        <f>VLOOKUP($B901,'רביות שנתיות'!B:I,7)</f>
        <v>0</v>
      </c>
      <c r="G901" s="29">
        <f t="shared" si="28"/>
        <v>0</v>
      </c>
    </row>
    <row r="902" spans="2:7">
      <c r="B902" s="1">
        <v>33773</v>
      </c>
      <c r="C902" s="30">
        <f>VLOOKUP(B902,'רביות שנתיות'!B:C,2)</f>
        <v>8</v>
      </c>
      <c r="D902" s="29">
        <f t="shared" si="29"/>
        <v>2.1073004751070989E-4</v>
      </c>
      <c r="F902" s="30">
        <f>VLOOKUP($B902,'רביות שנתיות'!B:I,7)</f>
        <v>0</v>
      </c>
      <c r="G902" s="29">
        <f t="shared" si="28"/>
        <v>0</v>
      </c>
    </row>
    <row r="903" spans="2:7">
      <c r="B903" s="1">
        <v>33774</v>
      </c>
      <c r="C903" s="30">
        <f>VLOOKUP(B903,'רביות שנתיות'!B:C,2)</f>
        <v>8</v>
      </c>
      <c r="D903" s="29">
        <f t="shared" si="29"/>
        <v>2.1073004751070989E-4</v>
      </c>
      <c r="F903" s="30">
        <f>VLOOKUP($B903,'רביות שנתיות'!B:I,7)</f>
        <v>0</v>
      </c>
      <c r="G903" s="29">
        <f t="shared" si="28"/>
        <v>0</v>
      </c>
    </row>
    <row r="904" spans="2:7">
      <c r="B904" s="1">
        <v>33775</v>
      </c>
      <c r="C904" s="30">
        <f>VLOOKUP(B904,'רביות שנתיות'!B:C,2)</f>
        <v>8</v>
      </c>
      <c r="D904" s="29">
        <f t="shared" si="29"/>
        <v>2.1073004751070989E-4</v>
      </c>
      <c r="F904" s="30">
        <f>VLOOKUP($B904,'רביות שנתיות'!B:I,7)</f>
        <v>0</v>
      </c>
      <c r="G904" s="29">
        <f t="shared" si="28"/>
        <v>0</v>
      </c>
    </row>
    <row r="905" spans="2:7">
      <c r="B905" s="1">
        <v>33776</v>
      </c>
      <c r="C905" s="30">
        <f>VLOOKUP(B905,'רביות שנתיות'!B:C,2)</f>
        <v>8</v>
      </c>
      <c r="D905" s="29">
        <f t="shared" si="29"/>
        <v>2.1073004751070989E-4</v>
      </c>
      <c r="F905" s="30">
        <f>VLOOKUP($B905,'רביות שנתיות'!B:I,7)</f>
        <v>0</v>
      </c>
      <c r="G905" s="29">
        <f t="shared" si="28"/>
        <v>0</v>
      </c>
    </row>
    <row r="906" spans="2:7">
      <c r="B906" s="1">
        <v>33777</v>
      </c>
      <c r="C906" s="30">
        <f>VLOOKUP(B906,'רביות שנתיות'!B:C,2)</f>
        <v>8</v>
      </c>
      <c r="D906" s="29">
        <f t="shared" si="29"/>
        <v>2.1073004751070989E-4</v>
      </c>
      <c r="F906" s="30">
        <f>VLOOKUP($B906,'רביות שנתיות'!B:I,7)</f>
        <v>0</v>
      </c>
      <c r="G906" s="29">
        <f t="shared" si="28"/>
        <v>0</v>
      </c>
    </row>
    <row r="907" spans="2:7">
      <c r="B907" s="1">
        <v>33778</v>
      </c>
      <c r="C907" s="30">
        <f>VLOOKUP(B907,'רביות שנתיות'!B:C,2)</f>
        <v>8</v>
      </c>
      <c r="D907" s="29">
        <f t="shared" si="29"/>
        <v>2.1073004751070989E-4</v>
      </c>
      <c r="F907" s="30">
        <f>VLOOKUP($B907,'רביות שנתיות'!B:I,7)</f>
        <v>0</v>
      </c>
      <c r="G907" s="29">
        <f t="shared" si="28"/>
        <v>0</v>
      </c>
    </row>
    <row r="908" spans="2:7">
      <c r="B908" s="1">
        <v>33779</v>
      </c>
      <c r="C908" s="30">
        <f>VLOOKUP(B908,'רביות שנתיות'!B:C,2)</f>
        <v>8</v>
      </c>
      <c r="D908" s="29">
        <f t="shared" si="29"/>
        <v>2.1073004751070989E-4</v>
      </c>
      <c r="F908" s="30">
        <f>VLOOKUP($B908,'רביות שנתיות'!B:I,7)</f>
        <v>0</v>
      </c>
      <c r="G908" s="29">
        <f t="shared" si="28"/>
        <v>0</v>
      </c>
    </row>
    <row r="909" spans="2:7">
      <c r="B909" s="1">
        <v>33780</v>
      </c>
      <c r="C909" s="30">
        <f>VLOOKUP(B909,'רביות שנתיות'!B:C,2)</f>
        <v>8</v>
      </c>
      <c r="D909" s="29">
        <f t="shared" si="29"/>
        <v>2.1073004751070989E-4</v>
      </c>
      <c r="F909" s="30">
        <f>VLOOKUP($B909,'רביות שנתיות'!B:I,7)</f>
        <v>0</v>
      </c>
      <c r="G909" s="29">
        <f t="shared" si="28"/>
        <v>0</v>
      </c>
    </row>
    <row r="910" spans="2:7">
      <c r="B910" s="1">
        <v>33781</v>
      </c>
      <c r="C910" s="30">
        <f>VLOOKUP(B910,'רביות שנתיות'!B:C,2)</f>
        <v>8</v>
      </c>
      <c r="D910" s="29">
        <f t="shared" si="29"/>
        <v>2.1073004751070989E-4</v>
      </c>
      <c r="F910" s="30">
        <f>VLOOKUP($B910,'רביות שנתיות'!B:I,7)</f>
        <v>0</v>
      </c>
      <c r="G910" s="29">
        <f t="shared" si="28"/>
        <v>0</v>
      </c>
    </row>
    <row r="911" spans="2:7">
      <c r="B911" s="1">
        <v>33782</v>
      </c>
      <c r="C911" s="30">
        <f>VLOOKUP(B911,'רביות שנתיות'!B:C,2)</f>
        <v>8</v>
      </c>
      <c r="D911" s="29">
        <f t="shared" si="29"/>
        <v>2.1073004751070989E-4</v>
      </c>
      <c r="F911" s="30">
        <f>VLOOKUP($B911,'רביות שנתיות'!B:I,7)</f>
        <v>0</v>
      </c>
      <c r="G911" s="29">
        <f t="shared" si="28"/>
        <v>0</v>
      </c>
    </row>
    <row r="912" spans="2:7">
      <c r="B912" s="1">
        <v>33783</v>
      </c>
      <c r="C912" s="30">
        <f>VLOOKUP(B912,'רביות שנתיות'!B:C,2)</f>
        <v>8</v>
      </c>
      <c r="D912" s="29">
        <f t="shared" si="29"/>
        <v>2.1073004751070989E-4</v>
      </c>
      <c r="F912" s="30">
        <f>VLOOKUP($B912,'רביות שנתיות'!B:I,7)</f>
        <v>0</v>
      </c>
      <c r="G912" s="29">
        <f t="shared" si="28"/>
        <v>0</v>
      </c>
    </row>
    <row r="913" spans="2:7">
      <c r="B913" s="1">
        <v>33784</v>
      </c>
      <c r="C913" s="30">
        <f>VLOOKUP(B913,'רביות שנתיות'!B:C,2)</f>
        <v>8</v>
      </c>
      <c r="D913" s="29">
        <f t="shared" si="29"/>
        <v>2.1073004751070989E-4</v>
      </c>
      <c r="F913" s="30">
        <f>VLOOKUP($B913,'רביות שנתיות'!B:I,7)</f>
        <v>0</v>
      </c>
      <c r="G913" s="29">
        <f t="shared" si="28"/>
        <v>0</v>
      </c>
    </row>
    <row r="914" spans="2:7">
      <c r="B914" s="1">
        <v>33785</v>
      </c>
      <c r="C914" s="30">
        <f>VLOOKUP(B914,'רביות שנתיות'!B:C,2)</f>
        <v>8</v>
      </c>
      <c r="D914" s="29">
        <f t="shared" si="29"/>
        <v>2.1073004751070989E-4</v>
      </c>
      <c r="F914" s="30">
        <f>VLOOKUP($B914,'רביות שנתיות'!B:I,7)</f>
        <v>0</v>
      </c>
      <c r="G914" s="29">
        <f t="shared" si="28"/>
        <v>0</v>
      </c>
    </row>
    <row r="915" spans="2:7">
      <c r="B915" s="1">
        <v>33786</v>
      </c>
      <c r="C915" s="30">
        <f>VLOOKUP(B915,'רביות שנתיות'!B:C,2)</f>
        <v>8</v>
      </c>
      <c r="D915" s="29">
        <f t="shared" si="29"/>
        <v>2.1073004751070989E-4</v>
      </c>
      <c r="F915" s="30">
        <f>VLOOKUP($B915,'רביות שנתיות'!B:I,7)</f>
        <v>0</v>
      </c>
      <c r="G915" s="29">
        <f t="shared" si="28"/>
        <v>0</v>
      </c>
    </row>
    <row r="916" spans="2:7">
      <c r="B916" s="1">
        <v>33787</v>
      </c>
      <c r="C916" s="30">
        <f>VLOOKUP(B916,'רביות שנתיות'!B:C,2)</f>
        <v>8</v>
      </c>
      <c r="D916" s="29">
        <f t="shared" si="29"/>
        <v>2.1073004751070989E-4</v>
      </c>
      <c r="F916" s="30">
        <f>VLOOKUP($B916,'רביות שנתיות'!B:I,7)</f>
        <v>0</v>
      </c>
      <c r="G916" s="29">
        <f t="shared" si="28"/>
        <v>0</v>
      </c>
    </row>
    <row r="917" spans="2:7">
      <c r="B917" s="1">
        <v>33788</v>
      </c>
      <c r="C917" s="30">
        <f>VLOOKUP(B917,'רביות שנתיות'!B:C,2)</f>
        <v>8</v>
      </c>
      <c r="D917" s="29">
        <f t="shared" si="29"/>
        <v>2.1073004751070989E-4</v>
      </c>
      <c r="F917" s="30">
        <f>VLOOKUP($B917,'רביות שנתיות'!B:I,7)</f>
        <v>0</v>
      </c>
      <c r="G917" s="29">
        <f t="shared" si="28"/>
        <v>0</v>
      </c>
    </row>
    <row r="918" spans="2:7">
      <c r="B918" s="1">
        <v>33789</v>
      </c>
      <c r="C918" s="30">
        <f>VLOOKUP(B918,'רביות שנתיות'!B:C,2)</f>
        <v>8</v>
      </c>
      <c r="D918" s="29">
        <f t="shared" si="29"/>
        <v>2.1073004751070989E-4</v>
      </c>
      <c r="F918" s="30">
        <f>VLOOKUP($B918,'רביות שנתיות'!B:I,7)</f>
        <v>0</v>
      </c>
      <c r="G918" s="29">
        <f t="shared" si="28"/>
        <v>0</v>
      </c>
    </row>
    <row r="919" spans="2:7">
      <c r="B919" s="1">
        <v>33790</v>
      </c>
      <c r="C919" s="30">
        <f>VLOOKUP(B919,'רביות שנתיות'!B:C,2)</f>
        <v>8</v>
      </c>
      <c r="D919" s="29">
        <f t="shared" si="29"/>
        <v>2.1073004751070989E-4</v>
      </c>
      <c r="F919" s="30">
        <f>VLOOKUP($B919,'רביות שנתיות'!B:I,7)</f>
        <v>0</v>
      </c>
      <c r="G919" s="29">
        <f t="shared" si="28"/>
        <v>0</v>
      </c>
    </row>
    <row r="920" spans="2:7">
      <c r="B920" s="1">
        <v>33791</v>
      </c>
      <c r="C920" s="30">
        <f>VLOOKUP(B920,'רביות שנתיות'!B:C,2)</f>
        <v>8</v>
      </c>
      <c r="D920" s="29">
        <f t="shared" si="29"/>
        <v>2.1073004751070989E-4</v>
      </c>
      <c r="F920" s="30">
        <f>VLOOKUP($B920,'רביות שנתיות'!B:I,7)</f>
        <v>0</v>
      </c>
      <c r="G920" s="29">
        <f t="shared" si="28"/>
        <v>0</v>
      </c>
    </row>
    <row r="921" spans="2:7">
      <c r="B921" s="1">
        <v>33792</v>
      </c>
      <c r="C921" s="30">
        <f>VLOOKUP(B921,'רביות שנתיות'!B:C,2)</f>
        <v>8</v>
      </c>
      <c r="D921" s="29">
        <f t="shared" si="29"/>
        <v>2.1073004751070989E-4</v>
      </c>
      <c r="F921" s="30">
        <f>VLOOKUP($B921,'רביות שנתיות'!B:I,7)</f>
        <v>0</v>
      </c>
      <c r="G921" s="29">
        <f t="shared" si="28"/>
        <v>0</v>
      </c>
    </row>
    <row r="922" spans="2:7">
      <c r="B922" s="1">
        <v>33793</v>
      </c>
      <c r="C922" s="30">
        <f>VLOOKUP(B922,'רביות שנתיות'!B:C,2)</f>
        <v>8</v>
      </c>
      <c r="D922" s="29">
        <f t="shared" si="29"/>
        <v>2.1073004751070989E-4</v>
      </c>
      <c r="F922" s="30">
        <f>VLOOKUP($B922,'רביות שנתיות'!B:I,7)</f>
        <v>0</v>
      </c>
      <c r="G922" s="29">
        <f t="shared" si="28"/>
        <v>0</v>
      </c>
    </row>
    <row r="923" spans="2:7">
      <c r="B923" s="1">
        <v>33794</v>
      </c>
      <c r="C923" s="30">
        <f>VLOOKUP(B923,'רביות שנתיות'!B:C,2)</f>
        <v>8</v>
      </c>
      <c r="D923" s="29">
        <f t="shared" si="29"/>
        <v>2.1073004751070989E-4</v>
      </c>
      <c r="F923" s="30">
        <f>VLOOKUP($B923,'רביות שנתיות'!B:I,7)</f>
        <v>0</v>
      </c>
      <c r="G923" s="29">
        <f t="shared" si="28"/>
        <v>0</v>
      </c>
    </row>
    <row r="924" spans="2:7">
      <c r="B924" s="1">
        <v>33795</v>
      </c>
      <c r="C924" s="30">
        <f>VLOOKUP(B924,'רביות שנתיות'!B:C,2)</f>
        <v>8</v>
      </c>
      <c r="D924" s="29">
        <f t="shared" si="29"/>
        <v>2.1073004751070989E-4</v>
      </c>
      <c r="F924" s="30">
        <f>VLOOKUP($B924,'רביות שנתיות'!B:I,7)</f>
        <v>0</v>
      </c>
      <c r="G924" s="29">
        <f t="shared" si="28"/>
        <v>0</v>
      </c>
    </row>
    <row r="925" spans="2:7">
      <c r="B925" s="1">
        <v>33796</v>
      </c>
      <c r="C925" s="30">
        <f>VLOOKUP(B925,'רביות שנתיות'!B:C,2)</f>
        <v>8</v>
      </c>
      <c r="D925" s="29">
        <f t="shared" si="29"/>
        <v>2.1073004751070989E-4</v>
      </c>
      <c r="F925" s="30">
        <f>VLOOKUP($B925,'רביות שנתיות'!B:I,7)</f>
        <v>0</v>
      </c>
      <c r="G925" s="29">
        <f t="shared" si="28"/>
        <v>0</v>
      </c>
    </row>
    <row r="926" spans="2:7">
      <c r="B926" s="1">
        <v>33797</v>
      </c>
      <c r="C926" s="30">
        <f>VLOOKUP(B926,'רביות שנתיות'!B:C,2)</f>
        <v>8</v>
      </c>
      <c r="D926" s="29">
        <f t="shared" si="29"/>
        <v>2.1073004751070989E-4</v>
      </c>
      <c r="F926" s="30">
        <f>VLOOKUP($B926,'רביות שנתיות'!B:I,7)</f>
        <v>0</v>
      </c>
      <c r="G926" s="29">
        <f t="shared" si="28"/>
        <v>0</v>
      </c>
    </row>
    <row r="927" spans="2:7">
      <c r="B927" s="1">
        <v>33798</v>
      </c>
      <c r="C927" s="30">
        <f>VLOOKUP(B927,'רביות שנתיות'!B:C,2)</f>
        <v>8</v>
      </c>
      <c r="D927" s="29">
        <f t="shared" si="29"/>
        <v>2.1073004751070989E-4</v>
      </c>
      <c r="F927" s="30">
        <f>VLOOKUP($B927,'רביות שנתיות'!B:I,7)</f>
        <v>0</v>
      </c>
      <c r="G927" s="29">
        <f t="shared" si="28"/>
        <v>0</v>
      </c>
    </row>
    <row r="928" spans="2:7">
      <c r="B928" s="1">
        <v>33799</v>
      </c>
      <c r="C928" s="30">
        <f>VLOOKUP(B928,'רביות שנתיות'!B:C,2)</f>
        <v>8</v>
      </c>
      <c r="D928" s="29">
        <f t="shared" si="29"/>
        <v>2.1073004751070989E-4</v>
      </c>
      <c r="F928" s="30">
        <f>VLOOKUP($B928,'רביות שנתיות'!B:I,7)</f>
        <v>0</v>
      </c>
      <c r="G928" s="29">
        <f t="shared" si="28"/>
        <v>0</v>
      </c>
    </row>
    <row r="929" spans="2:7">
      <c r="B929" s="1">
        <v>33800</v>
      </c>
      <c r="C929" s="30">
        <f>VLOOKUP(B929,'רביות שנתיות'!B:C,2)</f>
        <v>8</v>
      </c>
      <c r="D929" s="29">
        <f t="shared" si="29"/>
        <v>2.1073004751070989E-4</v>
      </c>
      <c r="F929" s="30">
        <f>VLOOKUP($B929,'רביות שנתיות'!B:I,7)</f>
        <v>0</v>
      </c>
      <c r="G929" s="29">
        <f t="shared" si="28"/>
        <v>0</v>
      </c>
    </row>
    <row r="930" spans="2:7">
      <c r="B930" s="1">
        <v>33801</v>
      </c>
      <c r="C930" s="30">
        <f>VLOOKUP(B930,'רביות שנתיות'!B:C,2)</f>
        <v>8</v>
      </c>
      <c r="D930" s="29">
        <f t="shared" si="29"/>
        <v>2.1073004751070989E-4</v>
      </c>
      <c r="F930" s="30">
        <f>VLOOKUP($B930,'רביות שנתיות'!B:I,7)</f>
        <v>0</v>
      </c>
      <c r="G930" s="29">
        <f t="shared" si="28"/>
        <v>0</v>
      </c>
    </row>
    <row r="931" spans="2:7">
      <c r="B931" s="1">
        <v>33802</v>
      </c>
      <c r="C931" s="30">
        <f>VLOOKUP(B931,'רביות שנתיות'!B:C,2)</f>
        <v>8</v>
      </c>
      <c r="D931" s="29">
        <f t="shared" si="29"/>
        <v>2.1073004751070989E-4</v>
      </c>
      <c r="F931" s="30">
        <f>VLOOKUP($B931,'רביות שנתיות'!B:I,7)</f>
        <v>0</v>
      </c>
      <c r="G931" s="29">
        <f t="shared" si="28"/>
        <v>0</v>
      </c>
    </row>
    <row r="932" spans="2:7">
      <c r="B932" s="1">
        <v>33803</v>
      </c>
      <c r="C932" s="30">
        <f>VLOOKUP(B932,'רביות שנתיות'!B:C,2)</f>
        <v>8</v>
      </c>
      <c r="D932" s="29">
        <f t="shared" si="29"/>
        <v>2.1073004751070989E-4</v>
      </c>
      <c r="F932" s="30">
        <f>VLOOKUP($B932,'רביות שנתיות'!B:I,7)</f>
        <v>0</v>
      </c>
      <c r="G932" s="29">
        <f t="shared" si="28"/>
        <v>0</v>
      </c>
    </row>
    <row r="933" spans="2:7">
      <c r="B933" s="1">
        <v>33804</v>
      </c>
      <c r="C933" s="30">
        <f>VLOOKUP(B933,'רביות שנתיות'!B:C,2)</f>
        <v>8</v>
      </c>
      <c r="D933" s="29">
        <f t="shared" si="29"/>
        <v>2.1073004751070989E-4</v>
      </c>
      <c r="F933" s="30">
        <f>VLOOKUP($B933,'רביות שנתיות'!B:I,7)</f>
        <v>0</v>
      </c>
      <c r="G933" s="29">
        <f t="shared" si="28"/>
        <v>0</v>
      </c>
    </row>
    <row r="934" spans="2:7">
      <c r="B934" s="1">
        <v>33805</v>
      </c>
      <c r="C934" s="30">
        <f>VLOOKUP(B934,'רביות שנתיות'!B:C,2)</f>
        <v>8</v>
      </c>
      <c r="D934" s="29">
        <f t="shared" si="29"/>
        <v>2.1073004751070989E-4</v>
      </c>
      <c r="F934" s="30">
        <f>VLOOKUP($B934,'רביות שנתיות'!B:I,7)</f>
        <v>0</v>
      </c>
      <c r="G934" s="29">
        <f t="shared" si="28"/>
        <v>0</v>
      </c>
    </row>
    <row r="935" spans="2:7">
      <c r="B935" s="1">
        <v>33806</v>
      </c>
      <c r="C935" s="30">
        <f>VLOOKUP(B935,'רביות שנתיות'!B:C,2)</f>
        <v>8</v>
      </c>
      <c r="D935" s="29">
        <f t="shared" si="29"/>
        <v>2.1073004751070989E-4</v>
      </c>
      <c r="F935" s="30">
        <f>VLOOKUP($B935,'רביות שנתיות'!B:I,7)</f>
        <v>0</v>
      </c>
      <c r="G935" s="29">
        <f t="shared" si="28"/>
        <v>0</v>
      </c>
    </row>
    <row r="936" spans="2:7">
      <c r="B936" s="1">
        <v>33807</v>
      </c>
      <c r="C936" s="30">
        <f>VLOOKUP(B936,'רביות שנתיות'!B:C,2)</f>
        <v>8</v>
      </c>
      <c r="D936" s="29">
        <f t="shared" si="29"/>
        <v>2.1073004751070989E-4</v>
      </c>
      <c r="F936" s="30">
        <f>VLOOKUP($B936,'רביות שנתיות'!B:I,7)</f>
        <v>0</v>
      </c>
      <c r="G936" s="29">
        <f t="shared" si="28"/>
        <v>0</v>
      </c>
    </row>
    <row r="937" spans="2:7">
      <c r="B937" s="1">
        <v>33808</v>
      </c>
      <c r="C937" s="30">
        <f>VLOOKUP(B937,'רביות שנתיות'!B:C,2)</f>
        <v>8</v>
      </c>
      <c r="D937" s="29">
        <f t="shared" si="29"/>
        <v>2.1073004751070989E-4</v>
      </c>
      <c r="F937" s="30">
        <f>VLOOKUP($B937,'רביות שנתיות'!B:I,7)</f>
        <v>0</v>
      </c>
      <c r="G937" s="29">
        <f t="shared" si="28"/>
        <v>0</v>
      </c>
    </row>
    <row r="938" spans="2:7">
      <c r="B938" s="1">
        <v>33809</v>
      </c>
      <c r="C938" s="30">
        <f>VLOOKUP(B938,'רביות שנתיות'!B:C,2)</f>
        <v>8</v>
      </c>
      <c r="D938" s="29">
        <f t="shared" si="29"/>
        <v>2.1073004751070989E-4</v>
      </c>
      <c r="F938" s="30">
        <f>VLOOKUP($B938,'רביות שנתיות'!B:I,7)</f>
        <v>0</v>
      </c>
      <c r="G938" s="29">
        <f t="shared" si="28"/>
        <v>0</v>
      </c>
    </row>
    <row r="939" spans="2:7">
      <c r="B939" s="1">
        <v>33810</v>
      </c>
      <c r="C939" s="30">
        <f>VLOOKUP(B939,'רביות שנתיות'!B:C,2)</f>
        <v>8</v>
      </c>
      <c r="D939" s="29">
        <f t="shared" si="29"/>
        <v>2.1073004751070989E-4</v>
      </c>
      <c r="F939" s="30">
        <f>VLOOKUP($B939,'רביות שנתיות'!B:I,7)</f>
        <v>0</v>
      </c>
      <c r="G939" s="29">
        <f t="shared" si="28"/>
        <v>0</v>
      </c>
    </row>
    <row r="940" spans="2:7">
      <c r="B940" s="1">
        <v>33811</v>
      </c>
      <c r="C940" s="30">
        <f>VLOOKUP(B940,'רביות שנתיות'!B:C,2)</f>
        <v>8</v>
      </c>
      <c r="D940" s="29">
        <f t="shared" si="29"/>
        <v>2.1073004751070989E-4</v>
      </c>
      <c r="F940" s="30">
        <f>VLOOKUP($B940,'רביות שנתיות'!B:I,7)</f>
        <v>0</v>
      </c>
      <c r="G940" s="29">
        <f t="shared" si="28"/>
        <v>0</v>
      </c>
    </row>
    <row r="941" spans="2:7">
      <c r="B941" s="1">
        <v>33812</v>
      </c>
      <c r="C941" s="30">
        <f>VLOOKUP(B941,'רביות שנתיות'!B:C,2)</f>
        <v>8</v>
      </c>
      <c r="D941" s="29">
        <f t="shared" si="29"/>
        <v>2.1073004751070989E-4</v>
      </c>
      <c r="F941" s="30">
        <f>VLOOKUP($B941,'רביות שנתיות'!B:I,7)</f>
        <v>0</v>
      </c>
      <c r="G941" s="29">
        <f t="shared" si="28"/>
        <v>0</v>
      </c>
    </row>
    <row r="942" spans="2:7">
      <c r="B942" s="1">
        <v>33813</v>
      </c>
      <c r="C942" s="30">
        <f>VLOOKUP(B942,'רביות שנתיות'!B:C,2)</f>
        <v>8</v>
      </c>
      <c r="D942" s="29">
        <f t="shared" si="29"/>
        <v>2.1073004751070989E-4</v>
      </c>
      <c r="F942" s="30">
        <f>VLOOKUP($B942,'רביות שנתיות'!B:I,7)</f>
        <v>0</v>
      </c>
      <c r="G942" s="29">
        <f t="shared" si="28"/>
        <v>0</v>
      </c>
    </row>
    <row r="943" spans="2:7">
      <c r="B943" s="1">
        <v>33814</v>
      </c>
      <c r="C943" s="30">
        <f>VLOOKUP(B943,'רביות שנתיות'!B:C,2)</f>
        <v>8</v>
      </c>
      <c r="D943" s="29">
        <f t="shared" si="29"/>
        <v>2.1073004751070989E-4</v>
      </c>
      <c r="F943" s="30">
        <f>VLOOKUP($B943,'רביות שנתיות'!B:I,7)</f>
        <v>0</v>
      </c>
      <c r="G943" s="29">
        <f t="shared" si="28"/>
        <v>0</v>
      </c>
    </row>
    <row r="944" spans="2:7">
      <c r="B944" s="1">
        <v>33815</v>
      </c>
      <c r="C944" s="30">
        <f>VLOOKUP(B944,'רביות שנתיות'!B:C,2)</f>
        <v>8</v>
      </c>
      <c r="D944" s="29">
        <f t="shared" si="29"/>
        <v>2.1073004751070989E-4</v>
      </c>
      <c r="F944" s="30">
        <f>VLOOKUP($B944,'רביות שנתיות'!B:I,7)</f>
        <v>0</v>
      </c>
      <c r="G944" s="29">
        <f t="shared" si="28"/>
        <v>0</v>
      </c>
    </row>
    <row r="945" spans="2:7">
      <c r="B945" s="1">
        <v>33816</v>
      </c>
      <c r="C945" s="30">
        <f>VLOOKUP(B945,'רביות שנתיות'!B:C,2)</f>
        <v>8</v>
      </c>
      <c r="D945" s="29">
        <f t="shared" si="29"/>
        <v>2.1073004751070989E-4</v>
      </c>
      <c r="F945" s="30">
        <f>VLOOKUP($B945,'רביות שנתיות'!B:I,7)</f>
        <v>0</v>
      </c>
      <c r="G945" s="29">
        <f t="shared" si="28"/>
        <v>0</v>
      </c>
    </row>
    <row r="946" spans="2:7">
      <c r="B946" s="1">
        <v>33817</v>
      </c>
      <c r="C946" s="30">
        <f>VLOOKUP(B946,'רביות שנתיות'!B:C,2)</f>
        <v>8</v>
      </c>
      <c r="D946" s="29">
        <f t="shared" si="29"/>
        <v>2.1073004751070989E-4</v>
      </c>
      <c r="F946" s="30">
        <f>VLOOKUP($B946,'רביות שנתיות'!B:I,7)</f>
        <v>0</v>
      </c>
      <c r="G946" s="29">
        <f t="shared" si="28"/>
        <v>0</v>
      </c>
    </row>
    <row r="947" spans="2:7">
      <c r="B947" s="1">
        <v>33818</v>
      </c>
      <c r="C947" s="30">
        <f>VLOOKUP(B947,'רביות שנתיות'!B:C,2)</f>
        <v>8</v>
      </c>
      <c r="D947" s="29">
        <f t="shared" si="29"/>
        <v>2.1073004751070989E-4</v>
      </c>
      <c r="F947" s="30">
        <f>VLOOKUP($B947,'רביות שנתיות'!B:I,7)</f>
        <v>0</v>
      </c>
      <c r="G947" s="29">
        <f t="shared" si="28"/>
        <v>0</v>
      </c>
    </row>
    <row r="948" spans="2:7">
      <c r="B948" s="1">
        <v>33819</v>
      </c>
      <c r="C948" s="30">
        <f>VLOOKUP(B948,'רביות שנתיות'!B:C,2)</f>
        <v>8</v>
      </c>
      <c r="D948" s="29">
        <f t="shared" si="29"/>
        <v>2.1073004751070989E-4</v>
      </c>
      <c r="F948" s="30">
        <f>VLOOKUP($B948,'רביות שנתיות'!B:I,7)</f>
        <v>0</v>
      </c>
      <c r="G948" s="29">
        <f t="shared" si="28"/>
        <v>0</v>
      </c>
    </row>
    <row r="949" spans="2:7">
      <c r="B949" s="1">
        <v>33820</v>
      </c>
      <c r="C949" s="30">
        <f>VLOOKUP(B949,'רביות שנתיות'!B:C,2)</f>
        <v>8</v>
      </c>
      <c r="D949" s="29">
        <f t="shared" si="29"/>
        <v>2.1073004751070989E-4</v>
      </c>
      <c r="F949" s="30">
        <f>VLOOKUP($B949,'רביות שנתיות'!B:I,7)</f>
        <v>0</v>
      </c>
      <c r="G949" s="29">
        <f t="shared" si="28"/>
        <v>0</v>
      </c>
    </row>
    <row r="950" spans="2:7">
      <c r="B950" s="1">
        <v>33821</v>
      </c>
      <c r="C950" s="30">
        <f>VLOOKUP(B950,'רביות שנתיות'!B:C,2)</f>
        <v>8</v>
      </c>
      <c r="D950" s="29">
        <f t="shared" si="29"/>
        <v>2.1073004751070989E-4</v>
      </c>
      <c r="F950" s="30">
        <f>VLOOKUP($B950,'רביות שנתיות'!B:I,7)</f>
        <v>0</v>
      </c>
      <c r="G950" s="29">
        <f t="shared" si="28"/>
        <v>0</v>
      </c>
    </row>
    <row r="951" spans="2:7">
      <c r="B951" s="1">
        <v>33822</v>
      </c>
      <c r="C951" s="30">
        <f>VLOOKUP(B951,'רביות שנתיות'!B:C,2)</f>
        <v>8</v>
      </c>
      <c r="D951" s="29">
        <f t="shared" si="29"/>
        <v>2.1073004751070989E-4</v>
      </c>
      <c r="F951" s="30">
        <f>VLOOKUP($B951,'רביות שנתיות'!B:I,7)</f>
        <v>0</v>
      </c>
      <c r="G951" s="29">
        <f t="shared" si="28"/>
        <v>0</v>
      </c>
    </row>
    <row r="952" spans="2:7">
      <c r="B952" s="1">
        <v>33823</v>
      </c>
      <c r="C952" s="30">
        <f>VLOOKUP(B952,'רביות שנתיות'!B:C,2)</f>
        <v>8</v>
      </c>
      <c r="D952" s="29">
        <f t="shared" si="29"/>
        <v>2.1073004751070989E-4</v>
      </c>
      <c r="F952" s="30">
        <f>VLOOKUP($B952,'רביות שנתיות'!B:I,7)</f>
        <v>0</v>
      </c>
      <c r="G952" s="29">
        <f t="shared" si="28"/>
        <v>0</v>
      </c>
    </row>
    <row r="953" spans="2:7">
      <c r="B953" s="1">
        <v>33824</v>
      </c>
      <c r="C953" s="30">
        <f>VLOOKUP(B953,'רביות שנתיות'!B:C,2)</f>
        <v>8</v>
      </c>
      <c r="D953" s="29">
        <f t="shared" si="29"/>
        <v>2.1073004751070989E-4</v>
      </c>
      <c r="F953" s="30">
        <f>VLOOKUP($B953,'רביות שנתיות'!B:I,7)</f>
        <v>0</v>
      </c>
      <c r="G953" s="29">
        <f t="shared" si="28"/>
        <v>0</v>
      </c>
    </row>
    <row r="954" spans="2:7">
      <c r="B954" s="1">
        <v>33825</v>
      </c>
      <c r="C954" s="30">
        <f>VLOOKUP(B954,'רביות שנתיות'!B:C,2)</f>
        <v>8</v>
      </c>
      <c r="D954" s="29">
        <f t="shared" si="29"/>
        <v>2.1073004751070989E-4</v>
      </c>
      <c r="F954" s="30">
        <f>VLOOKUP($B954,'רביות שנתיות'!B:I,7)</f>
        <v>0</v>
      </c>
      <c r="G954" s="29">
        <f t="shared" si="28"/>
        <v>0</v>
      </c>
    </row>
    <row r="955" spans="2:7">
      <c r="B955" s="1">
        <v>33826</v>
      </c>
      <c r="C955" s="30">
        <f>VLOOKUP(B955,'רביות שנתיות'!B:C,2)</f>
        <v>8</v>
      </c>
      <c r="D955" s="29">
        <f t="shared" si="29"/>
        <v>2.1073004751070989E-4</v>
      </c>
      <c r="F955" s="30">
        <f>VLOOKUP($B955,'רביות שנתיות'!B:I,7)</f>
        <v>0</v>
      </c>
      <c r="G955" s="29">
        <f t="shared" si="28"/>
        <v>0</v>
      </c>
    </row>
    <row r="956" spans="2:7">
      <c r="B956" s="1">
        <v>33827</v>
      </c>
      <c r="C956" s="30">
        <f>VLOOKUP(B956,'רביות שנתיות'!B:C,2)</f>
        <v>8</v>
      </c>
      <c r="D956" s="29">
        <f t="shared" si="29"/>
        <v>2.1073004751070989E-4</v>
      </c>
      <c r="F956" s="30">
        <f>VLOOKUP($B956,'רביות שנתיות'!B:I,7)</f>
        <v>0</v>
      </c>
      <c r="G956" s="29">
        <f t="shared" si="28"/>
        <v>0</v>
      </c>
    </row>
    <row r="957" spans="2:7">
      <c r="B957" s="1">
        <v>33828</v>
      </c>
      <c r="C957" s="30">
        <f>VLOOKUP(B957,'רביות שנתיות'!B:C,2)</f>
        <v>8</v>
      </c>
      <c r="D957" s="29">
        <f t="shared" si="29"/>
        <v>2.1073004751070989E-4</v>
      </c>
      <c r="F957" s="30">
        <f>VLOOKUP($B957,'רביות שנתיות'!B:I,7)</f>
        <v>0</v>
      </c>
      <c r="G957" s="29">
        <f t="shared" si="28"/>
        <v>0</v>
      </c>
    </row>
    <row r="958" spans="2:7">
      <c r="B958" s="1">
        <v>33829</v>
      </c>
      <c r="C958" s="30">
        <f>VLOOKUP(B958,'רביות שנתיות'!B:C,2)</f>
        <v>8</v>
      </c>
      <c r="D958" s="29">
        <f t="shared" si="29"/>
        <v>2.1073004751070989E-4</v>
      </c>
      <c r="F958" s="30">
        <f>VLOOKUP($B958,'רביות שנתיות'!B:I,7)</f>
        <v>0</v>
      </c>
      <c r="G958" s="29">
        <f t="shared" si="28"/>
        <v>0</v>
      </c>
    </row>
    <row r="959" spans="2:7">
      <c r="B959" s="1">
        <v>33830</v>
      </c>
      <c r="C959" s="30">
        <f>VLOOKUP(B959,'רביות שנתיות'!B:C,2)</f>
        <v>8</v>
      </c>
      <c r="D959" s="29">
        <f t="shared" si="29"/>
        <v>2.1073004751070989E-4</v>
      </c>
      <c r="F959" s="30">
        <f>VLOOKUP($B959,'רביות שנתיות'!B:I,7)</f>
        <v>0</v>
      </c>
      <c r="G959" s="29">
        <f t="shared" si="28"/>
        <v>0</v>
      </c>
    </row>
    <row r="960" spans="2:7">
      <c r="B960" s="1">
        <v>33831</v>
      </c>
      <c r="C960" s="30">
        <f>VLOOKUP(B960,'רביות שנתיות'!B:C,2)</f>
        <v>8</v>
      </c>
      <c r="D960" s="29">
        <f t="shared" si="29"/>
        <v>2.1073004751070989E-4</v>
      </c>
      <c r="F960" s="30">
        <f>VLOOKUP($B960,'רביות שנתיות'!B:I,7)</f>
        <v>0</v>
      </c>
      <c r="G960" s="29">
        <f t="shared" si="28"/>
        <v>0</v>
      </c>
    </row>
    <row r="961" spans="2:7">
      <c r="B961" s="1">
        <v>33832</v>
      </c>
      <c r="C961" s="30">
        <f>VLOOKUP(B961,'רביות שנתיות'!B:C,2)</f>
        <v>8</v>
      </c>
      <c r="D961" s="29">
        <f t="shared" si="29"/>
        <v>2.1073004751070989E-4</v>
      </c>
      <c r="F961" s="30">
        <f>VLOOKUP($B961,'רביות שנתיות'!B:I,7)</f>
        <v>0</v>
      </c>
      <c r="G961" s="29">
        <f t="shared" si="28"/>
        <v>0</v>
      </c>
    </row>
    <row r="962" spans="2:7">
      <c r="B962" s="1">
        <v>33833</v>
      </c>
      <c r="C962" s="30">
        <f>VLOOKUP(B962,'רביות שנתיות'!B:C,2)</f>
        <v>8</v>
      </c>
      <c r="D962" s="29">
        <f t="shared" si="29"/>
        <v>2.1073004751070989E-4</v>
      </c>
      <c r="F962" s="30">
        <f>VLOOKUP($B962,'רביות שנתיות'!B:I,7)</f>
        <v>0</v>
      </c>
      <c r="G962" s="29">
        <f t="shared" si="28"/>
        <v>0</v>
      </c>
    </row>
    <row r="963" spans="2:7">
      <c r="B963" s="1">
        <v>33834</v>
      </c>
      <c r="C963" s="30">
        <f>VLOOKUP(B963,'רביות שנתיות'!B:C,2)</f>
        <v>8</v>
      </c>
      <c r="D963" s="29">
        <f t="shared" si="29"/>
        <v>2.1073004751070989E-4</v>
      </c>
      <c r="F963" s="30">
        <f>VLOOKUP($B963,'רביות שנתיות'!B:I,7)</f>
        <v>0</v>
      </c>
      <c r="G963" s="29">
        <f t="shared" si="28"/>
        <v>0</v>
      </c>
    </row>
    <row r="964" spans="2:7">
      <c r="B964" s="1">
        <v>33835</v>
      </c>
      <c r="C964" s="30">
        <f>VLOOKUP(B964,'רביות שנתיות'!B:C,2)</f>
        <v>8</v>
      </c>
      <c r="D964" s="29">
        <f t="shared" si="29"/>
        <v>2.1073004751070989E-4</v>
      </c>
      <c r="F964" s="30">
        <f>VLOOKUP($B964,'רביות שנתיות'!B:I,7)</f>
        <v>0</v>
      </c>
      <c r="G964" s="29">
        <f t="shared" ref="G964:G1027" si="30">(1+F964/100)^(1/365)-1</f>
        <v>0</v>
      </c>
    </row>
    <row r="965" spans="2:7">
      <c r="B965" s="1">
        <v>33836</v>
      </c>
      <c r="C965" s="30">
        <f>VLOOKUP(B965,'רביות שנתיות'!B:C,2)</f>
        <v>8</v>
      </c>
      <c r="D965" s="29">
        <f t="shared" ref="D965:D1028" si="31">(1+C965/100)^(1/365.25)-1</f>
        <v>2.1073004751070989E-4</v>
      </c>
      <c r="F965" s="30">
        <f>VLOOKUP($B965,'רביות שנתיות'!B:I,7)</f>
        <v>0</v>
      </c>
      <c r="G965" s="29">
        <f t="shared" si="30"/>
        <v>0</v>
      </c>
    </row>
    <row r="966" spans="2:7">
      <c r="B966" s="1">
        <v>33837</v>
      </c>
      <c r="C966" s="30">
        <f>VLOOKUP(B966,'רביות שנתיות'!B:C,2)</f>
        <v>8</v>
      </c>
      <c r="D966" s="29">
        <f t="shared" si="31"/>
        <v>2.1073004751070989E-4</v>
      </c>
      <c r="F966" s="30">
        <f>VLOOKUP($B966,'רביות שנתיות'!B:I,7)</f>
        <v>0</v>
      </c>
      <c r="G966" s="29">
        <f t="shared" si="30"/>
        <v>0</v>
      </c>
    </row>
    <row r="967" spans="2:7">
      <c r="B967" s="1">
        <v>33838</v>
      </c>
      <c r="C967" s="30">
        <f>VLOOKUP(B967,'רביות שנתיות'!B:C,2)</f>
        <v>8</v>
      </c>
      <c r="D967" s="29">
        <f t="shared" si="31"/>
        <v>2.1073004751070989E-4</v>
      </c>
      <c r="F967" s="30">
        <f>VLOOKUP($B967,'רביות שנתיות'!B:I,7)</f>
        <v>0</v>
      </c>
      <c r="G967" s="29">
        <f t="shared" si="30"/>
        <v>0</v>
      </c>
    </row>
    <row r="968" spans="2:7">
      <c r="B968" s="1">
        <v>33839</v>
      </c>
      <c r="C968" s="30">
        <f>VLOOKUP(B968,'רביות שנתיות'!B:C,2)</f>
        <v>8</v>
      </c>
      <c r="D968" s="29">
        <f t="shared" si="31"/>
        <v>2.1073004751070989E-4</v>
      </c>
      <c r="F968" s="30">
        <f>VLOOKUP($B968,'רביות שנתיות'!B:I,7)</f>
        <v>0</v>
      </c>
      <c r="G968" s="29">
        <f t="shared" si="30"/>
        <v>0</v>
      </c>
    </row>
    <row r="969" spans="2:7">
      <c r="B969" s="1">
        <v>33840</v>
      </c>
      <c r="C969" s="30">
        <f>VLOOKUP(B969,'רביות שנתיות'!B:C,2)</f>
        <v>8</v>
      </c>
      <c r="D969" s="29">
        <f t="shared" si="31"/>
        <v>2.1073004751070989E-4</v>
      </c>
      <c r="F969" s="30">
        <f>VLOOKUP($B969,'רביות שנתיות'!B:I,7)</f>
        <v>0</v>
      </c>
      <c r="G969" s="29">
        <f t="shared" si="30"/>
        <v>0</v>
      </c>
    </row>
    <row r="970" spans="2:7">
      <c r="B970" s="1">
        <v>33841</v>
      </c>
      <c r="C970" s="30">
        <f>VLOOKUP(B970,'רביות שנתיות'!B:C,2)</f>
        <v>8</v>
      </c>
      <c r="D970" s="29">
        <f t="shared" si="31"/>
        <v>2.1073004751070989E-4</v>
      </c>
      <c r="F970" s="30">
        <f>VLOOKUP($B970,'רביות שנתיות'!B:I,7)</f>
        <v>0</v>
      </c>
      <c r="G970" s="29">
        <f t="shared" si="30"/>
        <v>0</v>
      </c>
    </row>
    <row r="971" spans="2:7">
      <c r="B971" s="1">
        <v>33842</v>
      </c>
      <c r="C971" s="30">
        <f>VLOOKUP(B971,'רביות שנתיות'!B:C,2)</f>
        <v>8</v>
      </c>
      <c r="D971" s="29">
        <f t="shared" si="31"/>
        <v>2.1073004751070989E-4</v>
      </c>
      <c r="F971" s="30">
        <f>VLOOKUP($B971,'רביות שנתיות'!B:I,7)</f>
        <v>0</v>
      </c>
      <c r="G971" s="29">
        <f t="shared" si="30"/>
        <v>0</v>
      </c>
    </row>
    <row r="972" spans="2:7">
      <c r="B972" s="1">
        <v>33843</v>
      </c>
      <c r="C972" s="30">
        <f>VLOOKUP(B972,'רביות שנתיות'!B:C,2)</f>
        <v>8</v>
      </c>
      <c r="D972" s="29">
        <f t="shared" si="31"/>
        <v>2.1073004751070989E-4</v>
      </c>
      <c r="F972" s="30">
        <f>VLOOKUP($B972,'רביות שנתיות'!B:I,7)</f>
        <v>0</v>
      </c>
      <c r="G972" s="29">
        <f t="shared" si="30"/>
        <v>0</v>
      </c>
    </row>
    <row r="973" spans="2:7">
      <c r="B973" s="1">
        <v>33844</v>
      </c>
      <c r="C973" s="30">
        <f>VLOOKUP(B973,'רביות שנתיות'!B:C,2)</f>
        <v>8</v>
      </c>
      <c r="D973" s="29">
        <f t="shared" si="31"/>
        <v>2.1073004751070989E-4</v>
      </c>
      <c r="F973" s="30">
        <f>VLOOKUP($B973,'רביות שנתיות'!B:I,7)</f>
        <v>0</v>
      </c>
      <c r="G973" s="29">
        <f t="shared" si="30"/>
        <v>0</v>
      </c>
    </row>
    <row r="974" spans="2:7">
      <c r="B974" s="1">
        <v>33845</v>
      </c>
      <c r="C974" s="30">
        <f>VLOOKUP(B974,'רביות שנתיות'!B:C,2)</f>
        <v>8</v>
      </c>
      <c r="D974" s="29">
        <f t="shared" si="31"/>
        <v>2.1073004751070989E-4</v>
      </c>
      <c r="F974" s="30">
        <f>VLOOKUP($B974,'רביות שנתיות'!B:I,7)</f>
        <v>0</v>
      </c>
      <c r="G974" s="29">
        <f t="shared" si="30"/>
        <v>0</v>
      </c>
    </row>
    <row r="975" spans="2:7">
      <c r="B975" s="1">
        <v>33846</v>
      </c>
      <c r="C975" s="30">
        <f>VLOOKUP(B975,'רביות שנתיות'!B:C,2)</f>
        <v>8</v>
      </c>
      <c r="D975" s="29">
        <f t="shared" si="31"/>
        <v>2.1073004751070989E-4</v>
      </c>
      <c r="F975" s="30">
        <f>VLOOKUP($B975,'רביות שנתיות'!B:I,7)</f>
        <v>0</v>
      </c>
      <c r="G975" s="29">
        <f t="shared" si="30"/>
        <v>0</v>
      </c>
    </row>
    <row r="976" spans="2:7">
      <c r="B976" s="1">
        <v>33847</v>
      </c>
      <c r="C976" s="30">
        <f>VLOOKUP(B976,'רביות שנתיות'!B:C,2)</f>
        <v>8</v>
      </c>
      <c r="D976" s="29">
        <f t="shared" si="31"/>
        <v>2.1073004751070989E-4</v>
      </c>
      <c r="F976" s="30">
        <f>VLOOKUP($B976,'רביות שנתיות'!B:I,7)</f>
        <v>0</v>
      </c>
      <c r="G976" s="29">
        <f t="shared" si="30"/>
        <v>0</v>
      </c>
    </row>
    <row r="977" spans="2:7">
      <c r="B977" s="1">
        <v>33848</v>
      </c>
      <c r="C977" s="30">
        <f>VLOOKUP(B977,'רביות שנתיות'!B:C,2)</f>
        <v>8</v>
      </c>
      <c r="D977" s="29">
        <f t="shared" si="31"/>
        <v>2.1073004751070989E-4</v>
      </c>
      <c r="F977" s="30">
        <f>VLOOKUP($B977,'רביות שנתיות'!B:I,7)</f>
        <v>0</v>
      </c>
      <c r="G977" s="29">
        <f t="shared" si="30"/>
        <v>0</v>
      </c>
    </row>
    <row r="978" spans="2:7">
      <c r="B978" s="1">
        <v>33849</v>
      </c>
      <c r="C978" s="30">
        <f>VLOOKUP(B978,'רביות שנתיות'!B:C,2)</f>
        <v>8</v>
      </c>
      <c r="D978" s="29">
        <f t="shared" si="31"/>
        <v>2.1073004751070989E-4</v>
      </c>
      <c r="F978" s="30">
        <f>VLOOKUP($B978,'רביות שנתיות'!B:I,7)</f>
        <v>0</v>
      </c>
      <c r="G978" s="29">
        <f t="shared" si="30"/>
        <v>0</v>
      </c>
    </row>
    <row r="979" spans="2:7">
      <c r="B979" s="1">
        <v>33850</v>
      </c>
      <c r="C979" s="30">
        <f>VLOOKUP(B979,'רביות שנתיות'!B:C,2)</f>
        <v>8</v>
      </c>
      <c r="D979" s="29">
        <f t="shared" si="31"/>
        <v>2.1073004751070989E-4</v>
      </c>
      <c r="F979" s="30">
        <f>VLOOKUP($B979,'רביות שנתיות'!B:I,7)</f>
        <v>0</v>
      </c>
      <c r="G979" s="29">
        <f t="shared" si="30"/>
        <v>0</v>
      </c>
    </row>
    <row r="980" spans="2:7">
      <c r="B980" s="1">
        <v>33851</v>
      </c>
      <c r="C980" s="30">
        <f>VLOOKUP(B980,'רביות שנתיות'!B:C,2)</f>
        <v>8</v>
      </c>
      <c r="D980" s="29">
        <f t="shared" si="31"/>
        <v>2.1073004751070989E-4</v>
      </c>
      <c r="F980" s="30">
        <f>VLOOKUP($B980,'רביות שנתיות'!B:I,7)</f>
        <v>0</v>
      </c>
      <c r="G980" s="29">
        <f t="shared" si="30"/>
        <v>0</v>
      </c>
    </row>
    <row r="981" spans="2:7">
      <c r="B981" s="1">
        <v>33852</v>
      </c>
      <c r="C981" s="30">
        <f>VLOOKUP(B981,'רביות שנתיות'!B:C,2)</f>
        <v>8</v>
      </c>
      <c r="D981" s="29">
        <f t="shared" si="31"/>
        <v>2.1073004751070989E-4</v>
      </c>
      <c r="F981" s="30">
        <f>VLOOKUP($B981,'רביות שנתיות'!B:I,7)</f>
        <v>0</v>
      </c>
      <c r="G981" s="29">
        <f t="shared" si="30"/>
        <v>0</v>
      </c>
    </row>
    <row r="982" spans="2:7">
      <c r="B982" s="1">
        <v>33853</v>
      </c>
      <c r="C982" s="30">
        <f>VLOOKUP(B982,'רביות שנתיות'!B:C,2)</f>
        <v>8</v>
      </c>
      <c r="D982" s="29">
        <f t="shared" si="31"/>
        <v>2.1073004751070989E-4</v>
      </c>
      <c r="F982" s="30">
        <f>VLOOKUP($B982,'רביות שנתיות'!B:I,7)</f>
        <v>0</v>
      </c>
      <c r="G982" s="29">
        <f t="shared" si="30"/>
        <v>0</v>
      </c>
    </row>
    <row r="983" spans="2:7">
      <c r="B983" s="1">
        <v>33854</v>
      </c>
      <c r="C983" s="30">
        <f>VLOOKUP(B983,'רביות שנתיות'!B:C,2)</f>
        <v>8</v>
      </c>
      <c r="D983" s="29">
        <f t="shared" si="31"/>
        <v>2.1073004751070989E-4</v>
      </c>
      <c r="F983" s="30">
        <f>VLOOKUP($B983,'רביות שנתיות'!B:I,7)</f>
        <v>0</v>
      </c>
      <c r="G983" s="29">
        <f t="shared" si="30"/>
        <v>0</v>
      </c>
    </row>
    <row r="984" spans="2:7">
      <c r="B984" s="1">
        <v>33855</v>
      </c>
      <c r="C984" s="30">
        <f>VLOOKUP(B984,'רביות שנתיות'!B:C,2)</f>
        <v>8</v>
      </c>
      <c r="D984" s="29">
        <f t="shared" si="31"/>
        <v>2.1073004751070989E-4</v>
      </c>
      <c r="F984" s="30">
        <f>VLOOKUP($B984,'רביות שנתיות'!B:I,7)</f>
        <v>0</v>
      </c>
      <c r="G984" s="29">
        <f t="shared" si="30"/>
        <v>0</v>
      </c>
    </row>
    <row r="985" spans="2:7">
      <c r="B985" s="1">
        <v>33856</v>
      </c>
      <c r="C985" s="30">
        <f>VLOOKUP(B985,'רביות שנתיות'!B:C,2)</f>
        <v>8</v>
      </c>
      <c r="D985" s="29">
        <f t="shared" si="31"/>
        <v>2.1073004751070989E-4</v>
      </c>
      <c r="F985" s="30">
        <f>VLOOKUP($B985,'רביות שנתיות'!B:I,7)</f>
        <v>0</v>
      </c>
      <c r="G985" s="29">
        <f t="shared" si="30"/>
        <v>0</v>
      </c>
    </row>
    <row r="986" spans="2:7">
      <c r="B986" s="1">
        <v>33857</v>
      </c>
      <c r="C986" s="30">
        <f>VLOOKUP(B986,'רביות שנתיות'!B:C,2)</f>
        <v>8</v>
      </c>
      <c r="D986" s="29">
        <f t="shared" si="31"/>
        <v>2.1073004751070989E-4</v>
      </c>
      <c r="F986" s="30">
        <f>VLOOKUP($B986,'רביות שנתיות'!B:I,7)</f>
        <v>0</v>
      </c>
      <c r="G986" s="29">
        <f t="shared" si="30"/>
        <v>0</v>
      </c>
    </row>
    <row r="987" spans="2:7">
      <c r="B987" s="1">
        <v>33858</v>
      </c>
      <c r="C987" s="30">
        <f>VLOOKUP(B987,'רביות שנתיות'!B:C,2)</f>
        <v>8</v>
      </c>
      <c r="D987" s="29">
        <f t="shared" si="31"/>
        <v>2.1073004751070989E-4</v>
      </c>
      <c r="F987" s="30">
        <f>VLOOKUP($B987,'רביות שנתיות'!B:I,7)</f>
        <v>0</v>
      </c>
      <c r="G987" s="29">
        <f t="shared" si="30"/>
        <v>0</v>
      </c>
    </row>
    <row r="988" spans="2:7">
      <c r="B988" s="1">
        <v>33859</v>
      </c>
      <c r="C988" s="30">
        <f>VLOOKUP(B988,'רביות שנתיות'!B:C,2)</f>
        <v>8</v>
      </c>
      <c r="D988" s="29">
        <f t="shared" si="31"/>
        <v>2.1073004751070989E-4</v>
      </c>
      <c r="F988" s="30">
        <f>VLOOKUP($B988,'רביות שנתיות'!B:I,7)</f>
        <v>0</v>
      </c>
      <c r="G988" s="29">
        <f t="shared" si="30"/>
        <v>0</v>
      </c>
    </row>
    <row r="989" spans="2:7">
      <c r="B989" s="1">
        <v>33860</v>
      </c>
      <c r="C989" s="30">
        <f>VLOOKUP(B989,'רביות שנתיות'!B:C,2)</f>
        <v>8</v>
      </c>
      <c r="D989" s="29">
        <f t="shared" si="31"/>
        <v>2.1073004751070989E-4</v>
      </c>
      <c r="F989" s="30">
        <f>VLOOKUP($B989,'רביות שנתיות'!B:I,7)</f>
        <v>0</v>
      </c>
      <c r="G989" s="29">
        <f t="shared" si="30"/>
        <v>0</v>
      </c>
    </row>
    <row r="990" spans="2:7">
      <c r="B990" s="1">
        <v>33861</v>
      </c>
      <c r="C990" s="30">
        <f>VLOOKUP(B990,'רביות שנתיות'!B:C,2)</f>
        <v>8</v>
      </c>
      <c r="D990" s="29">
        <f t="shared" si="31"/>
        <v>2.1073004751070989E-4</v>
      </c>
      <c r="F990" s="30">
        <f>VLOOKUP($B990,'רביות שנתיות'!B:I,7)</f>
        <v>0</v>
      </c>
      <c r="G990" s="29">
        <f t="shared" si="30"/>
        <v>0</v>
      </c>
    </row>
    <row r="991" spans="2:7">
      <c r="B991" s="1">
        <v>33862</v>
      </c>
      <c r="C991" s="30">
        <f>VLOOKUP(B991,'רביות שנתיות'!B:C,2)</f>
        <v>8</v>
      </c>
      <c r="D991" s="29">
        <f t="shared" si="31"/>
        <v>2.1073004751070989E-4</v>
      </c>
      <c r="F991" s="30">
        <f>VLOOKUP($B991,'רביות שנתיות'!B:I,7)</f>
        <v>0</v>
      </c>
      <c r="G991" s="29">
        <f t="shared" si="30"/>
        <v>0</v>
      </c>
    </row>
    <row r="992" spans="2:7">
      <c r="B992" s="1">
        <v>33863</v>
      </c>
      <c r="C992" s="30">
        <f>VLOOKUP(B992,'רביות שנתיות'!B:C,2)</f>
        <v>8</v>
      </c>
      <c r="D992" s="29">
        <f t="shared" si="31"/>
        <v>2.1073004751070989E-4</v>
      </c>
      <c r="F992" s="30">
        <f>VLOOKUP($B992,'רביות שנתיות'!B:I,7)</f>
        <v>0</v>
      </c>
      <c r="G992" s="29">
        <f t="shared" si="30"/>
        <v>0</v>
      </c>
    </row>
    <row r="993" spans="2:7">
      <c r="B993" s="1">
        <v>33864</v>
      </c>
      <c r="C993" s="30">
        <f>VLOOKUP(B993,'רביות שנתיות'!B:C,2)</f>
        <v>8</v>
      </c>
      <c r="D993" s="29">
        <f t="shared" si="31"/>
        <v>2.1073004751070989E-4</v>
      </c>
      <c r="F993" s="30">
        <f>VLOOKUP($B993,'רביות שנתיות'!B:I,7)</f>
        <v>0</v>
      </c>
      <c r="G993" s="29">
        <f t="shared" si="30"/>
        <v>0</v>
      </c>
    </row>
    <row r="994" spans="2:7">
      <c r="B994" s="1">
        <v>33865</v>
      </c>
      <c r="C994" s="30">
        <f>VLOOKUP(B994,'רביות שנתיות'!B:C,2)</f>
        <v>8</v>
      </c>
      <c r="D994" s="29">
        <f t="shared" si="31"/>
        <v>2.1073004751070989E-4</v>
      </c>
      <c r="F994" s="30">
        <f>VLOOKUP($B994,'רביות שנתיות'!B:I,7)</f>
        <v>0</v>
      </c>
      <c r="G994" s="29">
        <f t="shared" si="30"/>
        <v>0</v>
      </c>
    </row>
    <row r="995" spans="2:7">
      <c r="B995" s="1">
        <v>33866</v>
      </c>
      <c r="C995" s="30">
        <f>VLOOKUP(B995,'רביות שנתיות'!B:C,2)</f>
        <v>8</v>
      </c>
      <c r="D995" s="29">
        <f t="shared" si="31"/>
        <v>2.1073004751070989E-4</v>
      </c>
      <c r="F995" s="30">
        <f>VLOOKUP($B995,'רביות שנתיות'!B:I,7)</f>
        <v>0</v>
      </c>
      <c r="G995" s="29">
        <f t="shared" si="30"/>
        <v>0</v>
      </c>
    </row>
    <row r="996" spans="2:7">
      <c r="B996" s="1">
        <v>33867</v>
      </c>
      <c r="C996" s="30">
        <f>VLOOKUP(B996,'רביות שנתיות'!B:C,2)</f>
        <v>8</v>
      </c>
      <c r="D996" s="29">
        <f t="shared" si="31"/>
        <v>2.1073004751070989E-4</v>
      </c>
      <c r="F996" s="30">
        <f>VLOOKUP($B996,'רביות שנתיות'!B:I,7)</f>
        <v>0</v>
      </c>
      <c r="G996" s="29">
        <f t="shared" si="30"/>
        <v>0</v>
      </c>
    </row>
    <row r="997" spans="2:7">
      <c r="B997" s="1">
        <v>33868</v>
      </c>
      <c r="C997" s="30">
        <f>VLOOKUP(B997,'רביות שנתיות'!B:C,2)</f>
        <v>8</v>
      </c>
      <c r="D997" s="29">
        <f t="shared" si="31"/>
        <v>2.1073004751070989E-4</v>
      </c>
      <c r="F997" s="30">
        <f>VLOOKUP($B997,'רביות שנתיות'!B:I,7)</f>
        <v>0</v>
      </c>
      <c r="G997" s="29">
        <f t="shared" si="30"/>
        <v>0</v>
      </c>
    </row>
    <row r="998" spans="2:7">
      <c r="B998" s="1">
        <v>33869</v>
      </c>
      <c r="C998" s="30">
        <f>VLOOKUP(B998,'רביות שנתיות'!B:C,2)</f>
        <v>8</v>
      </c>
      <c r="D998" s="29">
        <f t="shared" si="31"/>
        <v>2.1073004751070989E-4</v>
      </c>
      <c r="F998" s="30">
        <f>VLOOKUP($B998,'רביות שנתיות'!B:I,7)</f>
        <v>0</v>
      </c>
      <c r="G998" s="29">
        <f t="shared" si="30"/>
        <v>0</v>
      </c>
    </row>
    <row r="999" spans="2:7">
      <c r="B999" s="1">
        <v>33870</v>
      </c>
      <c r="C999" s="30">
        <f>VLOOKUP(B999,'רביות שנתיות'!B:C,2)</f>
        <v>8</v>
      </c>
      <c r="D999" s="29">
        <f t="shared" si="31"/>
        <v>2.1073004751070989E-4</v>
      </c>
      <c r="F999" s="30">
        <f>VLOOKUP($B999,'רביות שנתיות'!B:I,7)</f>
        <v>0</v>
      </c>
      <c r="G999" s="29">
        <f t="shared" si="30"/>
        <v>0</v>
      </c>
    </row>
    <row r="1000" spans="2:7">
      <c r="B1000" s="1">
        <v>33871</v>
      </c>
      <c r="C1000" s="30">
        <f>VLOOKUP(B1000,'רביות שנתיות'!B:C,2)</f>
        <v>8</v>
      </c>
      <c r="D1000" s="29">
        <f t="shared" si="31"/>
        <v>2.1073004751070989E-4</v>
      </c>
      <c r="F1000" s="30">
        <f>VLOOKUP($B1000,'רביות שנתיות'!B:I,7)</f>
        <v>0</v>
      </c>
      <c r="G1000" s="29">
        <f t="shared" si="30"/>
        <v>0</v>
      </c>
    </row>
    <row r="1001" spans="2:7">
      <c r="B1001" s="1">
        <v>33872</v>
      </c>
      <c r="C1001" s="30">
        <f>VLOOKUP(B1001,'רביות שנתיות'!B:C,2)</f>
        <v>8</v>
      </c>
      <c r="D1001" s="29">
        <f t="shared" si="31"/>
        <v>2.1073004751070989E-4</v>
      </c>
      <c r="F1001" s="30">
        <f>VLOOKUP($B1001,'רביות שנתיות'!B:I,7)</f>
        <v>0</v>
      </c>
      <c r="G1001" s="29">
        <f t="shared" si="30"/>
        <v>0</v>
      </c>
    </row>
    <row r="1002" spans="2:7">
      <c r="B1002" s="1">
        <v>33873</v>
      </c>
      <c r="C1002" s="30">
        <f>VLOOKUP(B1002,'רביות שנתיות'!B:C,2)</f>
        <v>8</v>
      </c>
      <c r="D1002" s="29">
        <f t="shared" si="31"/>
        <v>2.1073004751070989E-4</v>
      </c>
      <c r="F1002" s="30">
        <f>VLOOKUP($B1002,'רביות שנתיות'!B:I,7)</f>
        <v>0</v>
      </c>
      <c r="G1002" s="29">
        <f t="shared" si="30"/>
        <v>0</v>
      </c>
    </row>
    <row r="1003" spans="2:7">
      <c r="B1003" s="1">
        <v>33874</v>
      </c>
      <c r="C1003" s="30">
        <f>VLOOKUP(B1003,'רביות שנתיות'!B:C,2)</f>
        <v>8</v>
      </c>
      <c r="D1003" s="29">
        <f t="shared" si="31"/>
        <v>2.1073004751070989E-4</v>
      </c>
      <c r="F1003" s="30">
        <f>VLOOKUP($B1003,'רביות שנתיות'!B:I,7)</f>
        <v>0</v>
      </c>
      <c r="G1003" s="29">
        <f t="shared" si="30"/>
        <v>0</v>
      </c>
    </row>
    <row r="1004" spans="2:7">
      <c r="B1004" s="1">
        <v>33875</v>
      </c>
      <c r="C1004" s="30">
        <f>VLOOKUP(B1004,'רביות שנתיות'!B:C,2)</f>
        <v>8</v>
      </c>
      <c r="D1004" s="29">
        <f t="shared" si="31"/>
        <v>2.1073004751070989E-4</v>
      </c>
      <c r="F1004" s="30">
        <f>VLOOKUP($B1004,'רביות שנתיות'!B:I,7)</f>
        <v>0</v>
      </c>
      <c r="G1004" s="29">
        <f t="shared" si="30"/>
        <v>0</v>
      </c>
    </row>
    <row r="1005" spans="2:7">
      <c r="B1005" s="1">
        <v>33876</v>
      </c>
      <c r="C1005" s="30">
        <f>VLOOKUP(B1005,'רביות שנתיות'!B:C,2)</f>
        <v>8</v>
      </c>
      <c r="D1005" s="29">
        <f t="shared" si="31"/>
        <v>2.1073004751070989E-4</v>
      </c>
      <c r="F1005" s="30">
        <f>VLOOKUP($B1005,'רביות שנתיות'!B:I,7)</f>
        <v>0</v>
      </c>
      <c r="G1005" s="29">
        <f t="shared" si="30"/>
        <v>0</v>
      </c>
    </row>
    <row r="1006" spans="2:7">
      <c r="B1006" s="1">
        <v>33877</v>
      </c>
      <c r="C1006" s="30">
        <f>VLOOKUP(B1006,'רביות שנתיות'!B:C,2)</f>
        <v>8</v>
      </c>
      <c r="D1006" s="29">
        <f t="shared" si="31"/>
        <v>2.1073004751070989E-4</v>
      </c>
      <c r="F1006" s="30">
        <f>VLOOKUP($B1006,'רביות שנתיות'!B:I,7)</f>
        <v>0</v>
      </c>
      <c r="G1006" s="29">
        <f t="shared" si="30"/>
        <v>0</v>
      </c>
    </row>
    <row r="1007" spans="2:7">
      <c r="B1007" s="1">
        <v>33878</v>
      </c>
      <c r="C1007" s="30">
        <f>VLOOKUP(B1007,'רביות שנתיות'!B:C,2)</f>
        <v>8</v>
      </c>
      <c r="D1007" s="29">
        <f t="shared" si="31"/>
        <v>2.1073004751070989E-4</v>
      </c>
      <c r="F1007" s="30">
        <f>VLOOKUP($B1007,'רביות שנתיות'!B:I,7)</f>
        <v>0</v>
      </c>
      <c r="G1007" s="29">
        <f t="shared" si="30"/>
        <v>0</v>
      </c>
    </row>
    <row r="1008" spans="2:7">
      <c r="B1008" s="1">
        <v>33879</v>
      </c>
      <c r="C1008" s="30">
        <f>VLOOKUP(B1008,'רביות שנתיות'!B:C,2)</f>
        <v>8</v>
      </c>
      <c r="D1008" s="29">
        <f t="shared" si="31"/>
        <v>2.1073004751070989E-4</v>
      </c>
      <c r="F1008" s="30">
        <f>VLOOKUP($B1008,'רביות שנתיות'!B:I,7)</f>
        <v>0</v>
      </c>
      <c r="G1008" s="29">
        <f t="shared" si="30"/>
        <v>0</v>
      </c>
    </row>
    <row r="1009" spans="2:7">
      <c r="B1009" s="1">
        <v>33880</v>
      </c>
      <c r="C1009" s="30">
        <f>VLOOKUP(B1009,'רביות שנתיות'!B:C,2)</f>
        <v>8</v>
      </c>
      <c r="D1009" s="29">
        <f t="shared" si="31"/>
        <v>2.1073004751070989E-4</v>
      </c>
      <c r="F1009" s="30">
        <f>VLOOKUP($B1009,'רביות שנתיות'!B:I,7)</f>
        <v>0</v>
      </c>
      <c r="G1009" s="29">
        <f t="shared" si="30"/>
        <v>0</v>
      </c>
    </row>
    <row r="1010" spans="2:7">
      <c r="B1010" s="1">
        <v>33881</v>
      </c>
      <c r="C1010" s="30">
        <f>VLOOKUP(B1010,'רביות שנתיות'!B:C,2)</f>
        <v>8</v>
      </c>
      <c r="D1010" s="29">
        <f t="shared" si="31"/>
        <v>2.1073004751070989E-4</v>
      </c>
      <c r="F1010" s="30">
        <f>VLOOKUP($B1010,'רביות שנתיות'!B:I,7)</f>
        <v>0</v>
      </c>
      <c r="G1010" s="29">
        <f t="shared" si="30"/>
        <v>0</v>
      </c>
    </row>
    <row r="1011" spans="2:7">
      <c r="B1011" s="1">
        <v>33882</v>
      </c>
      <c r="C1011" s="30">
        <f>VLOOKUP(B1011,'רביות שנתיות'!B:C,2)</f>
        <v>8</v>
      </c>
      <c r="D1011" s="29">
        <f t="shared" si="31"/>
        <v>2.1073004751070989E-4</v>
      </c>
      <c r="F1011" s="30">
        <f>VLOOKUP($B1011,'רביות שנתיות'!B:I,7)</f>
        <v>0</v>
      </c>
      <c r="G1011" s="29">
        <f t="shared" si="30"/>
        <v>0</v>
      </c>
    </row>
    <row r="1012" spans="2:7">
      <c r="B1012" s="1">
        <v>33883</v>
      </c>
      <c r="C1012" s="30">
        <f>VLOOKUP(B1012,'רביות שנתיות'!B:C,2)</f>
        <v>8</v>
      </c>
      <c r="D1012" s="29">
        <f t="shared" si="31"/>
        <v>2.1073004751070989E-4</v>
      </c>
      <c r="F1012" s="30">
        <f>VLOOKUP($B1012,'רביות שנתיות'!B:I,7)</f>
        <v>0</v>
      </c>
      <c r="G1012" s="29">
        <f t="shared" si="30"/>
        <v>0</v>
      </c>
    </row>
    <row r="1013" spans="2:7">
      <c r="B1013" s="1">
        <v>33884</v>
      </c>
      <c r="C1013" s="30">
        <f>VLOOKUP(B1013,'רביות שנתיות'!B:C,2)</f>
        <v>8</v>
      </c>
      <c r="D1013" s="29">
        <f t="shared" si="31"/>
        <v>2.1073004751070989E-4</v>
      </c>
      <c r="F1013" s="30">
        <f>VLOOKUP($B1013,'רביות שנתיות'!B:I,7)</f>
        <v>0</v>
      </c>
      <c r="G1013" s="29">
        <f t="shared" si="30"/>
        <v>0</v>
      </c>
    </row>
    <row r="1014" spans="2:7">
      <c r="B1014" s="1">
        <v>33885</v>
      </c>
      <c r="C1014" s="30">
        <f>VLOOKUP(B1014,'רביות שנתיות'!B:C,2)</f>
        <v>8</v>
      </c>
      <c r="D1014" s="29">
        <f t="shared" si="31"/>
        <v>2.1073004751070989E-4</v>
      </c>
      <c r="F1014" s="30">
        <f>VLOOKUP($B1014,'רביות שנתיות'!B:I,7)</f>
        <v>0</v>
      </c>
      <c r="G1014" s="29">
        <f t="shared" si="30"/>
        <v>0</v>
      </c>
    </row>
    <row r="1015" spans="2:7">
      <c r="B1015" s="1">
        <v>33886</v>
      </c>
      <c r="C1015" s="30">
        <f>VLOOKUP(B1015,'רביות שנתיות'!B:C,2)</f>
        <v>8</v>
      </c>
      <c r="D1015" s="29">
        <f t="shared" si="31"/>
        <v>2.1073004751070989E-4</v>
      </c>
      <c r="F1015" s="30">
        <f>VLOOKUP($B1015,'רביות שנתיות'!B:I,7)</f>
        <v>0</v>
      </c>
      <c r="G1015" s="29">
        <f t="shared" si="30"/>
        <v>0</v>
      </c>
    </row>
    <row r="1016" spans="2:7">
      <c r="B1016" s="1">
        <v>33887</v>
      </c>
      <c r="C1016" s="30">
        <f>VLOOKUP(B1016,'רביות שנתיות'!B:C,2)</f>
        <v>8</v>
      </c>
      <c r="D1016" s="29">
        <f t="shared" si="31"/>
        <v>2.1073004751070989E-4</v>
      </c>
      <c r="F1016" s="30">
        <f>VLOOKUP($B1016,'רביות שנתיות'!B:I,7)</f>
        <v>0</v>
      </c>
      <c r="G1016" s="29">
        <f t="shared" si="30"/>
        <v>0</v>
      </c>
    </row>
    <row r="1017" spans="2:7">
      <c r="B1017" s="1">
        <v>33888</v>
      </c>
      <c r="C1017" s="30">
        <f>VLOOKUP(B1017,'רביות שנתיות'!B:C,2)</f>
        <v>8</v>
      </c>
      <c r="D1017" s="29">
        <f t="shared" si="31"/>
        <v>2.1073004751070989E-4</v>
      </c>
      <c r="F1017" s="30">
        <f>VLOOKUP($B1017,'רביות שנתיות'!B:I,7)</f>
        <v>0</v>
      </c>
      <c r="G1017" s="29">
        <f t="shared" si="30"/>
        <v>0</v>
      </c>
    </row>
    <row r="1018" spans="2:7">
      <c r="B1018" s="1">
        <v>33889</v>
      </c>
      <c r="C1018" s="30">
        <f>VLOOKUP(B1018,'רביות שנתיות'!B:C,2)</f>
        <v>8</v>
      </c>
      <c r="D1018" s="29">
        <f t="shared" si="31"/>
        <v>2.1073004751070989E-4</v>
      </c>
      <c r="F1018" s="30">
        <f>VLOOKUP($B1018,'רביות שנתיות'!B:I,7)</f>
        <v>0</v>
      </c>
      <c r="G1018" s="29">
        <f t="shared" si="30"/>
        <v>0</v>
      </c>
    </row>
    <row r="1019" spans="2:7">
      <c r="B1019" s="1">
        <v>33890</v>
      </c>
      <c r="C1019" s="30">
        <f>VLOOKUP(B1019,'רביות שנתיות'!B:C,2)</f>
        <v>8</v>
      </c>
      <c r="D1019" s="29">
        <f t="shared" si="31"/>
        <v>2.1073004751070989E-4</v>
      </c>
      <c r="F1019" s="30">
        <f>VLOOKUP($B1019,'רביות שנתיות'!B:I,7)</f>
        <v>0</v>
      </c>
      <c r="G1019" s="29">
        <f t="shared" si="30"/>
        <v>0</v>
      </c>
    </row>
    <row r="1020" spans="2:7">
      <c r="B1020" s="1">
        <v>33891</v>
      </c>
      <c r="C1020" s="30">
        <f>VLOOKUP(B1020,'רביות שנתיות'!B:C,2)</f>
        <v>8</v>
      </c>
      <c r="D1020" s="29">
        <f t="shared" si="31"/>
        <v>2.1073004751070989E-4</v>
      </c>
      <c r="F1020" s="30">
        <f>VLOOKUP($B1020,'רביות שנתיות'!B:I,7)</f>
        <v>0</v>
      </c>
      <c r="G1020" s="29">
        <f t="shared" si="30"/>
        <v>0</v>
      </c>
    </row>
    <row r="1021" spans="2:7">
      <c r="B1021" s="1">
        <v>33892</v>
      </c>
      <c r="C1021" s="30">
        <f>VLOOKUP(B1021,'רביות שנתיות'!B:C,2)</f>
        <v>8</v>
      </c>
      <c r="D1021" s="29">
        <f t="shared" si="31"/>
        <v>2.1073004751070989E-4</v>
      </c>
      <c r="F1021" s="30">
        <f>VLOOKUP($B1021,'רביות שנתיות'!B:I,7)</f>
        <v>0</v>
      </c>
      <c r="G1021" s="29">
        <f t="shared" si="30"/>
        <v>0</v>
      </c>
    </row>
    <row r="1022" spans="2:7">
      <c r="B1022" s="1">
        <v>33893</v>
      </c>
      <c r="C1022" s="30">
        <f>VLOOKUP(B1022,'רביות שנתיות'!B:C,2)</f>
        <v>8</v>
      </c>
      <c r="D1022" s="29">
        <f t="shared" si="31"/>
        <v>2.1073004751070989E-4</v>
      </c>
      <c r="F1022" s="30">
        <f>VLOOKUP($B1022,'רביות שנתיות'!B:I,7)</f>
        <v>0</v>
      </c>
      <c r="G1022" s="29">
        <f t="shared" si="30"/>
        <v>0</v>
      </c>
    </row>
    <row r="1023" spans="2:7">
      <c r="B1023" s="1">
        <v>33894</v>
      </c>
      <c r="C1023" s="30">
        <f>VLOOKUP(B1023,'רביות שנתיות'!B:C,2)</f>
        <v>8</v>
      </c>
      <c r="D1023" s="29">
        <f t="shared" si="31"/>
        <v>2.1073004751070989E-4</v>
      </c>
      <c r="F1023" s="30">
        <f>VLOOKUP($B1023,'רביות שנתיות'!B:I,7)</f>
        <v>0</v>
      </c>
      <c r="G1023" s="29">
        <f t="shared" si="30"/>
        <v>0</v>
      </c>
    </row>
    <row r="1024" spans="2:7">
      <c r="B1024" s="1">
        <v>33895</v>
      </c>
      <c r="C1024" s="30">
        <f>VLOOKUP(B1024,'רביות שנתיות'!B:C,2)</f>
        <v>8</v>
      </c>
      <c r="D1024" s="29">
        <f t="shared" si="31"/>
        <v>2.1073004751070989E-4</v>
      </c>
      <c r="F1024" s="30">
        <f>VLOOKUP($B1024,'רביות שנתיות'!B:I,7)</f>
        <v>0</v>
      </c>
      <c r="G1024" s="29">
        <f t="shared" si="30"/>
        <v>0</v>
      </c>
    </row>
    <row r="1025" spans="2:7">
      <c r="B1025" s="1">
        <v>33896</v>
      </c>
      <c r="C1025" s="30">
        <f>VLOOKUP(B1025,'רביות שנתיות'!B:C,2)</f>
        <v>8</v>
      </c>
      <c r="D1025" s="29">
        <f t="shared" si="31"/>
        <v>2.1073004751070989E-4</v>
      </c>
      <c r="F1025" s="30">
        <f>VLOOKUP($B1025,'רביות שנתיות'!B:I,7)</f>
        <v>0</v>
      </c>
      <c r="G1025" s="29">
        <f t="shared" si="30"/>
        <v>0</v>
      </c>
    </row>
    <row r="1026" spans="2:7">
      <c r="B1026" s="1">
        <v>33897</v>
      </c>
      <c r="C1026" s="30">
        <f>VLOOKUP(B1026,'רביות שנתיות'!B:C,2)</f>
        <v>8</v>
      </c>
      <c r="D1026" s="29">
        <f t="shared" si="31"/>
        <v>2.1073004751070989E-4</v>
      </c>
      <c r="F1026" s="30">
        <f>VLOOKUP($B1026,'רביות שנתיות'!B:I,7)</f>
        <v>0</v>
      </c>
      <c r="G1026" s="29">
        <f t="shared" si="30"/>
        <v>0</v>
      </c>
    </row>
    <row r="1027" spans="2:7">
      <c r="B1027" s="1">
        <v>33898</v>
      </c>
      <c r="C1027" s="30">
        <f>VLOOKUP(B1027,'רביות שנתיות'!B:C,2)</f>
        <v>8</v>
      </c>
      <c r="D1027" s="29">
        <f t="shared" si="31"/>
        <v>2.1073004751070989E-4</v>
      </c>
      <c r="F1027" s="30">
        <f>VLOOKUP($B1027,'רביות שנתיות'!B:I,7)</f>
        <v>0</v>
      </c>
      <c r="G1027" s="29">
        <f t="shared" si="30"/>
        <v>0</v>
      </c>
    </row>
    <row r="1028" spans="2:7">
      <c r="B1028" s="1">
        <v>33899</v>
      </c>
      <c r="C1028" s="30">
        <f>VLOOKUP(B1028,'רביות שנתיות'!B:C,2)</f>
        <v>8</v>
      </c>
      <c r="D1028" s="29">
        <f t="shared" si="31"/>
        <v>2.1073004751070989E-4</v>
      </c>
      <c r="F1028" s="30">
        <f>VLOOKUP($B1028,'רביות שנתיות'!B:I,7)</f>
        <v>0</v>
      </c>
      <c r="G1028" s="29">
        <f t="shared" ref="G1028:G1091" si="32">(1+F1028/100)^(1/365)-1</f>
        <v>0</v>
      </c>
    </row>
    <row r="1029" spans="2:7">
      <c r="B1029" s="1">
        <v>33900</v>
      </c>
      <c r="C1029" s="30">
        <f>VLOOKUP(B1029,'רביות שנתיות'!B:C,2)</f>
        <v>8</v>
      </c>
      <c r="D1029" s="29">
        <f t="shared" ref="D1029:D1092" si="33">(1+C1029/100)^(1/365.25)-1</f>
        <v>2.1073004751070989E-4</v>
      </c>
      <c r="F1029" s="30">
        <f>VLOOKUP($B1029,'רביות שנתיות'!B:I,7)</f>
        <v>0</v>
      </c>
      <c r="G1029" s="29">
        <f t="shared" si="32"/>
        <v>0</v>
      </c>
    </row>
    <row r="1030" spans="2:7">
      <c r="B1030" s="1">
        <v>33901</v>
      </c>
      <c r="C1030" s="30">
        <f>VLOOKUP(B1030,'רביות שנתיות'!B:C,2)</f>
        <v>8</v>
      </c>
      <c r="D1030" s="29">
        <f t="shared" si="33"/>
        <v>2.1073004751070989E-4</v>
      </c>
      <c r="F1030" s="30">
        <f>VLOOKUP($B1030,'רביות שנתיות'!B:I,7)</f>
        <v>0</v>
      </c>
      <c r="G1030" s="29">
        <f t="shared" si="32"/>
        <v>0</v>
      </c>
    </row>
    <row r="1031" spans="2:7">
      <c r="B1031" s="1">
        <v>33902</v>
      </c>
      <c r="C1031" s="30">
        <f>VLOOKUP(B1031,'רביות שנתיות'!B:C,2)</f>
        <v>8</v>
      </c>
      <c r="D1031" s="29">
        <f t="shared" si="33"/>
        <v>2.1073004751070989E-4</v>
      </c>
      <c r="F1031" s="30">
        <f>VLOOKUP($B1031,'רביות שנתיות'!B:I,7)</f>
        <v>0</v>
      </c>
      <c r="G1031" s="29">
        <f t="shared" si="32"/>
        <v>0</v>
      </c>
    </row>
    <row r="1032" spans="2:7">
      <c r="B1032" s="1">
        <v>33903</v>
      </c>
      <c r="C1032" s="30">
        <f>VLOOKUP(B1032,'רביות שנתיות'!B:C,2)</f>
        <v>8</v>
      </c>
      <c r="D1032" s="29">
        <f t="shared" si="33"/>
        <v>2.1073004751070989E-4</v>
      </c>
      <c r="F1032" s="30">
        <f>VLOOKUP($B1032,'רביות שנתיות'!B:I,7)</f>
        <v>0</v>
      </c>
      <c r="G1032" s="29">
        <f t="shared" si="32"/>
        <v>0</v>
      </c>
    </row>
    <row r="1033" spans="2:7">
      <c r="B1033" s="1">
        <v>33904</v>
      </c>
      <c r="C1033" s="30">
        <f>VLOOKUP(B1033,'רביות שנתיות'!B:C,2)</f>
        <v>8</v>
      </c>
      <c r="D1033" s="29">
        <f t="shared" si="33"/>
        <v>2.1073004751070989E-4</v>
      </c>
      <c r="F1033" s="30">
        <f>VLOOKUP($B1033,'רביות שנתיות'!B:I,7)</f>
        <v>0</v>
      </c>
      <c r="G1033" s="29">
        <f t="shared" si="32"/>
        <v>0</v>
      </c>
    </row>
    <row r="1034" spans="2:7">
      <c r="B1034" s="1">
        <v>33905</v>
      </c>
      <c r="C1034" s="30">
        <f>VLOOKUP(B1034,'רביות שנתיות'!B:C,2)</f>
        <v>8</v>
      </c>
      <c r="D1034" s="29">
        <f t="shared" si="33"/>
        <v>2.1073004751070989E-4</v>
      </c>
      <c r="F1034" s="30">
        <f>VLOOKUP($B1034,'רביות שנתיות'!B:I,7)</f>
        <v>0</v>
      </c>
      <c r="G1034" s="29">
        <f t="shared" si="32"/>
        <v>0</v>
      </c>
    </row>
    <row r="1035" spans="2:7">
      <c r="B1035" s="1">
        <v>33906</v>
      </c>
      <c r="C1035" s="30">
        <f>VLOOKUP(B1035,'רביות שנתיות'!B:C,2)</f>
        <v>8</v>
      </c>
      <c r="D1035" s="29">
        <f t="shared" si="33"/>
        <v>2.1073004751070989E-4</v>
      </c>
      <c r="F1035" s="30">
        <f>VLOOKUP($B1035,'רביות שנתיות'!B:I,7)</f>
        <v>0</v>
      </c>
      <c r="G1035" s="29">
        <f t="shared" si="32"/>
        <v>0</v>
      </c>
    </row>
    <row r="1036" spans="2:7">
      <c r="B1036" s="1">
        <v>33907</v>
      </c>
      <c r="C1036" s="30">
        <f>VLOOKUP(B1036,'רביות שנתיות'!B:C,2)</f>
        <v>8</v>
      </c>
      <c r="D1036" s="29">
        <f t="shared" si="33"/>
        <v>2.1073004751070989E-4</v>
      </c>
      <c r="F1036" s="30">
        <f>VLOOKUP($B1036,'רביות שנתיות'!B:I,7)</f>
        <v>0</v>
      </c>
      <c r="G1036" s="29">
        <f t="shared" si="32"/>
        <v>0</v>
      </c>
    </row>
    <row r="1037" spans="2:7">
      <c r="B1037" s="1">
        <v>33908</v>
      </c>
      <c r="C1037" s="30">
        <f>VLOOKUP(B1037,'רביות שנתיות'!B:C,2)</f>
        <v>8</v>
      </c>
      <c r="D1037" s="29">
        <f t="shared" si="33"/>
        <v>2.1073004751070989E-4</v>
      </c>
      <c r="F1037" s="30">
        <f>VLOOKUP($B1037,'רביות שנתיות'!B:I,7)</f>
        <v>0</v>
      </c>
      <c r="G1037" s="29">
        <f t="shared" si="32"/>
        <v>0</v>
      </c>
    </row>
    <row r="1038" spans="2:7">
      <c r="B1038" s="1">
        <v>33909</v>
      </c>
      <c r="C1038" s="30">
        <f>VLOOKUP(B1038,'רביות שנתיות'!B:C,2)</f>
        <v>8</v>
      </c>
      <c r="D1038" s="29">
        <f t="shared" si="33"/>
        <v>2.1073004751070989E-4</v>
      </c>
      <c r="F1038" s="30">
        <f>VLOOKUP($B1038,'רביות שנתיות'!B:I,7)</f>
        <v>0</v>
      </c>
      <c r="G1038" s="29">
        <f t="shared" si="32"/>
        <v>0</v>
      </c>
    </row>
    <row r="1039" spans="2:7">
      <c r="B1039" s="1">
        <v>33910</v>
      </c>
      <c r="C1039" s="30">
        <f>VLOOKUP(B1039,'רביות שנתיות'!B:C,2)</f>
        <v>8</v>
      </c>
      <c r="D1039" s="29">
        <f t="shared" si="33"/>
        <v>2.1073004751070989E-4</v>
      </c>
      <c r="F1039" s="30">
        <f>VLOOKUP($B1039,'רביות שנתיות'!B:I,7)</f>
        <v>0</v>
      </c>
      <c r="G1039" s="29">
        <f t="shared" si="32"/>
        <v>0</v>
      </c>
    </row>
    <row r="1040" spans="2:7">
      <c r="B1040" s="1">
        <v>33911</v>
      </c>
      <c r="C1040" s="30">
        <f>VLOOKUP(B1040,'רביות שנתיות'!B:C,2)</f>
        <v>8</v>
      </c>
      <c r="D1040" s="29">
        <f t="shared" si="33"/>
        <v>2.1073004751070989E-4</v>
      </c>
      <c r="F1040" s="30">
        <f>VLOOKUP($B1040,'רביות שנתיות'!B:I,7)</f>
        <v>0</v>
      </c>
      <c r="G1040" s="29">
        <f t="shared" si="32"/>
        <v>0</v>
      </c>
    </row>
    <row r="1041" spans="2:7">
      <c r="B1041" s="1">
        <v>33912</v>
      </c>
      <c r="C1041" s="30">
        <f>VLOOKUP(B1041,'רביות שנתיות'!B:C,2)</f>
        <v>8</v>
      </c>
      <c r="D1041" s="29">
        <f t="shared" si="33"/>
        <v>2.1073004751070989E-4</v>
      </c>
      <c r="F1041" s="30">
        <f>VLOOKUP($B1041,'רביות שנתיות'!B:I,7)</f>
        <v>0</v>
      </c>
      <c r="G1041" s="29">
        <f t="shared" si="32"/>
        <v>0</v>
      </c>
    </row>
    <row r="1042" spans="2:7">
      <c r="B1042" s="1">
        <v>33913</v>
      </c>
      <c r="C1042" s="30">
        <f>VLOOKUP(B1042,'רביות שנתיות'!B:C,2)</f>
        <v>8</v>
      </c>
      <c r="D1042" s="29">
        <f t="shared" si="33"/>
        <v>2.1073004751070989E-4</v>
      </c>
      <c r="F1042" s="30">
        <f>VLOOKUP($B1042,'רביות שנתיות'!B:I,7)</f>
        <v>0</v>
      </c>
      <c r="G1042" s="29">
        <f t="shared" si="32"/>
        <v>0</v>
      </c>
    </row>
    <row r="1043" spans="2:7">
      <c r="B1043" s="1">
        <v>33914</v>
      </c>
      <c r="C1043" s="30">
        <f>VLOOKUP(B1043,'רביות שנתיות'!B:C,2)</f>
        <v>8</v>
      </c>
      <c r="D1043" s="29">
        <f t="shared" si="33"/>
        <v>2.1073004751070989E-4</v>
      </c>
      <c r="F1043" s="30">
        <f>VLOOKUP($B1043,'רביות שנתיות'!B:I,7)</f>
        <v>0</v>
      </c>
      <c r="G1043" s="29">
        <f t="shared" si="32"/>
        <v>0</v>
      </c>
    </row>
    <row r="1044" spans="2:7">
      <c r="B1044" s="1">
        <v>33915</v>
      </c>
      <c r="C1044" s="30">
        <f>VLOOKUP(B1044,'רביות שנתיות'!B:C,2)</f>
        <v>8</v>
      </c>
      <c r="D1044" s="29">
        <f t="shared" si="33"/>
        <v>2.1073004751070989E-4</v>
      </c>
      <c r="F1044" s="30">
        <f>VLOOKUP($B1044,'רביות שנתיות'!B:I,7)</f>
        <v>0</v>
      </c>
      <c r="G1044" s="29">
        <f t="shared" si="32"/>
        <v>0</v>
      </c>
    </row>
    <row r="1045" spans="2:7">
      <c r="B1045" s="1">
        <v>33916</v>
      </c>
      <c r="C1045" s="30">
        <f>VLOOKUP(B1045,'רביות שנתיות'!B:C,2)</f>
        <v>8</v>
      </c>
      <c r="D1045" s="29">
        <f t="shared" si="33"/>
        <v>2.1073004751070989E-4</v>
      </c>
      <c r="F1045" s="30">
        <f>VLOOKUP($B1045,'רביות שנתיות'!B:I,7)</f>
        <v>0</v>
      </c>
      <c r="G1045" s="29">
        <f t="shared" si="32"/>
        <v>0</v>
      </c>
    </row>
    <row r="1046" spans="2:7">
      <c r="B1046" s="1">
        <v>33917</v>
      </c>
      <c r="C1046" s="30">
        <f>VLOOKUP(B1046,'רביות שנתיות'!B:C,2)</f>
        <v>8</v>
      </c>
      <c r="D1046" s="29">
        <f t="shared" si="33"/>
        <v>2.1073004751070989E-4</v>
      </c>
      <c r="F1046" s="30">
        <f>VLOOKUP($B1046,'רביות שנתיות'!B:I,7)</f>
        <v>0</v>
      </c>
      <c r="G1046" s="29">
        <f t="shared" si="32"/>
        <v>0</v>
      </c>
    </row>
    <row r="1047" spans="2:7">
      <c r="B1047" s="1">
        <v>33918</v>
      </c>
      <c r="C1047" s="30">
        <f>VLOOKUP(B1047,'רביות שנתיות'!B:C,2)</f>
        <v>8</v>
      </c>
      <c r="D1047" s="29">
        <f t="shared" si="33"/>
        <v>2.1073004751070989E-4</v>
      </c>
      <c r="F1047" s="30">
        <f>VLOOKUP($B1047,'רביות שנתיות'!B:I,7)</f>
        <v>0</v>
      </c>
      <c r="G1047" s="29">
        <f t="shared" si="32"/>
        <v>0</v>
      </c>
    </row>
    <row r="1048" spans="2:7">
      <c r="B1048" s="1">
        <v>33919</v>
      </c>
      <c r="C1048" s="30">
        <f>VLOOKUP(B1048,'רביות שנתיות'!B:C,2)</f>
        <v>8</v>
      </c>
      <c r="D1048" s="29">
        <f t="shared" si="33"/>
        <v>2.1073004751070989E-4</v>
      </c>
      <c r="F1048" s="30">
        <f>VLOOKUP($B1048,'רביות שנתיות'!B:I,7)</f>
        <v>0</v>
      </c>
      <c r="G1048" s="29">
        <f t="shared" si="32"/>
        <v>0</v>
      </c>
    </row>
    <row r="1049" spans="2:7">
      <c r="B1049" s="1">
        <v>33920</v>
      </c>
      <c r="C1049" s="30">
        <f>VLOOKUP(B1049,'רביות שנתיות'!B:C,2)</f>
        <v>8</v>
      </c>
      <c r="D1049" s="29">
        <f t="shared" si="33"/>
        <v>2.1073004751070989E-4</v>
      </c>
      <c r="F1049" s="30">
        <f>VLOOKUP($B1049,'רביות שנתיות'!B:I,7)</f>
        <v>0</v>
      </c>
      <c r="G1049" s="29">
        <f t="shared" si="32"/>
        <v>0</v>
      </c>
    </row>
    <row r="1050" spans="2:7">
      <c r="B1050" s="1">
        <v>33921</v>
      </c>
      <c r="C1050" s="30">
        <f>VLOOKUP(B1050,'רביות שנתיות'!B:C,2)</f>
        <v>8</v>
      </c>
      <c r="D1050" s="29">
        <f t="shared" si="33"/>
        <v>2.1073004751070989E-4</v>
      </c>
      <c r="F1050" s="30">
        <f>VLOOKUP($B1050,'רביות שנתיות'!B:I,7)</f>
        <v>0</v>
      </c>
      <c r="G1050" s="29">
        <f t="shared" si="32"/>
        <v>0</v>
      </c>
    </row>
    <row r="1051" spans="2:7">
      <c r="B1051" s="1">
        <v>33922</v>
      </c>
      <c r="C1051" s="30">
        <f>VLOOKUP(B1051,'רביות שנתיות'!B:C,2)</f>
        <v>8</v>
      </c>
      <c r="D1051" s="29">
        <f t="shared" si="33"/>
        <v>2.1073004751070989E-4</v>
      </c>
      <c r="F1051" s="30">
        <f>VLOOKUP($B1051,'רביות שנתיות'!B:I,7)</f>
        <v>0</v>
      </c>
      <c r="G1051" s="29">
        <f t="shared" si="32"/>
        <v>0</v>
      </c>
    </row>
    <row r="1052" spans="2:7">
      <c r="B1052" s="1">
        <v>33923</v>
      </c>
      <c r="C1052" s="30">
        <f>VLOOKUP(B1052,'רביות שנתיות'!B:C,2)</f>
        <v>8</v>
      </c>
      <c r="D1052" s="29">
        <f t="shared" si="33"/>
        <v>2.1073004751070989E-4</v>
      </c>
      <c r="F1052" s="30">
        <f>VLOOKUP($B1052,'רביות שנתיות'!B:I,7)</f>
        <v>0</v>
      </c>
      <c r="G1052" s="29">
        <f t="shared" si="32"/>
        <v>0</v>
      </c>
    </row>
    <row r="1053" spans="2:7">
      <c r="B1053" s="1">
        <v>33924</v>
      </c>
      <c r="C1053" s="30">
        <f>VLOOKUP(B1053,'רביות שנתיות'!B:C,2)</f>
        <v>8</v>
      </c>
      <c r="D1053" s="29">
        <f t="shared" si="33"/>
        <v>2.1073004751070989E-4</v>
      </c>
      <c r="F1053" s="30">
        <f>VLOOKUP($B1053,'רביות שנתיות'!B:I,7)</f>
        <v>0</v>
      </c>
      <c r="G1053" s="29">
        <f t="shared" si="32"/>
        <v>0</v>
      </c>
    </row>
    <row r="1054" spans="2:7">
      <c r="B1054" s="1">
        <v>33925</v>
      </c>
      <c r="C1054" s="30">
        <f>VLOOKUP(B1054,'רביות שנתיות'!B:C,2)</f>
        <v>8</v>
      </c>
      <c r="D1054" s="29">
        <f t="shared" si="33"/>
        <v>2.1073004751070989E-4</v>
      </c>
      <c r="F1054" s="30">
        <f>VLOOKUP($B1054,'רביות שנתיות'!B:I,7)</f>
        <v>0</v>
      </c>
      <c r="G1054" s="29">
        <f t="shared" si="32"/>
        <v>0</v>
      </c>
    </row>
    <row r="1055" spans="2:7">
      <c r="B1055" s="1">
        <v>33926</v>
      </c>
      <c r="C1055" s="30">
        <f>VLOOKUP(B1055,'רביות שנתיות'!B:C,2)</f>
        <v>8</v>
      </c>
      <c r="D1055" s="29">
        <f t="shared" si="33"/>
        <v>2.1073004751070989E-4</v>
      </c>
      <c r="F1055" s="30">
        <f>VLOOKUP($B1055,'רביות שנתיות'!B:I,7)</f>
        <v>0</v>
      </c>
      <c r="G1055" s="29">
        <f t="shared" si="32"/>
        <v>0</v>
      </c>
    </row>
    <row r="1056" spans="2:7">
      <c r="B1056" s="1">
        <v>33927</v>
      </c>
      <c r="C1056" s="30">
        <f>VLOOKUP(B1056,'רביות שנתיות'!B:C,2)</f>
        <v>8</v>
      </c>
      <c r="D1056" s="29">
        <f t="shared" si="33"/>
        <v>2.1073004751070989E-4</v>
      </c>
      <c r="F1056" s="30">
        <f>VLOOKUP($B1056,'רביות שנתיות'!B:I,7)</f>
        <v>0</v>
      </c>
      <c r="G1056" s="29">
        <f t="shared" si="32"/>
        <v>0</v>
      </c>
    </row>
    <row r="1057" spans="2:7">
      <c r="B1057" s="1">
        <v>33928</v>
      </c>
      <c r="C1057" s="30">
        <f>VLOOKUP(B1057,'רביות שנתיות'!B:C,2)</f>
        <v>8</v>
      </c>
      <c r="D1057" s="29">
        <f t="shared" si="33"/>
        <v>2.1073004751070989E-4</v>
      </c>
      <c r="F1057" s="30">
        <f>VLOOKUP($B1057,'רביות שנתיות'!B:I,7)</f>
        <v>0</v>
      </c>
      <c r="G1057" s="29">
        <f t="shared" si="32"/>
        <v>0</v>
      </c>
    </row>
    <row r="1058" spans="2:7">
      <c r="B1058" s="1">
        <v>33929</v>
      </c>
      <c r="C1058" s="30">
        <f>VLOOKUP(B1058,'רביות שנתיות'!B:C,2)</f>
        <v>8</v>
      </c>
      <c r="D1058" s="29">
        <f t="shared" si="33"/>
        <v>2.1073004751070989E-4</v>
      </c>
      <c r="F1058" s="30">
        <f>VLOOKUP($B1058,'רביות שנתיות'!B:I,7)</f>
        <v>0</v>
      </c>
      <c r="G1058" s="29">
        <f t="shared" si="32"/>
        <v>0</v>
      </c>
    </row>
    <row r="1059" spans="2:7">
      <c r="B1059" s="1">
        <v>33930</v>
      </c>
      <c r="C1059" s="30">
        <f>VLOOKUP(B1059,'רביות שנתיות'!B:C,2)</f>
        <v>8</v>
      </c>
      <c r="D1059" s="29">
        <f t="shared" si="33"/>
        <v>2.1073004751070989E-4</v>
      </c>
      <c r="F1059" s="30">
        <f>VLOOKUP($B1059,'רביות שנתיות'!B:I,7)</f>
        <v>0</v>
      </c>
      <c r="G1059" s="29">
        <f t="shared" si="32"/>
        <v>0</v>
      </c>
    </row>
    <row r="1060" spans="2:7">
      <c r="B1060" s="1">
        <v>33931</v>
      </c>
      <c r="C1060" s="30">
        <f>VLOOKUP(B1060,'רביות שנתיות'!B:C,2)</f>
        <v>8</v>
      </c>
      <c r="D1060" s="29">
        <f t="shared" si="33"/>
        <v>2.1073004751070989E-4</v>
      </c>
      <c r="F1060" s="30">
        <f>VLOOKUP($B1060,'רביות שנתיות'!B:I,7)</f>
        <v>0</v>
      </c>
      <c r="G1060" s="29">
        <f t="shared" si="32"/>
        <v>0</v>
      </c>
    </row>
    <row r="1061" spans="2:7">
      <c r="B1061" s="1">
        <v>33932</v>
      </c>
      <c r="C1061" s="30">
        <f>VLOOKUP(B1061,'רביות שנתיות'!B:C,2)</f>
        <v>8</v>
      </c>
      <c r="D1061" s="29">
        <f t="shared" si="33"/>
        <v>2.1073004751070989E-4</v>
      </c>
      <c r="F1061" s="30">
        <f>VLOOKUP($B1061,'רביות שנתיות'!B:I,7)</f>
        <v>0</v>
      </c>
      <c r="G1061" s="29">
        <f t="shared" si="32"/>
        <v>0</v>
      </c>
    </row>
    <row r="1062" spans="2:7">
      <c r="B1062" s="1">
        <v>33933</v>
      </c>
      <c r="C1062" s="30">
        <f>VLOOKUP(B1062,'רביות שנתיות'!B:C,2)</f>
        <v>8</v>
      </c>
      <c r="D1062" s="29">
        <f t="shared" si="33"/>
        <v>2.1073004751070989E-4</v>
      </c>
      <c r="F1062" s="30">
        <f>VLOOKUP($B1062,'רביות שנתיות'!B:I,7)</f>
        <v>0</v>
      </c>
      <c r="G1062" s="29">
        <f t="shared" si="32"/>
        <v>0</v>
      </c>
    </row>
    <row r="1063" spans="2:7">
      <c r="B1063" s="1">
        <v>33934</v>
      </c>
      <c r="C1063" s="30">
        <f>VLOOKUP(B1063,'רביות שנתיות'!B:C,2)</f>
        <v>8</v>
      </c>
      <c r="D1063" s="29">
        <f t="shared" si="33"/>
        <v>2.1073004751070989E-4</v>
      </c>
      <c r="F1063" s="30">
        <f>VLOOKUP($B1063,'רביות שנתיות'!B:I,7)</f>
        <v>0</v>
      </c>
      <c r="G1063" s="29">
        <f t="shared" si="32"/>
        <v>0</v>
      </c>
    </row>
    <row r="1064" spans="2:7">
      <c r="B1064" s="1">
        <v>33935</v>
      </c>
      <c r="C1064" s="30">
        <f>VLOOKUP(B1064,'רביות שנתיות'!B:C,2)</f>
        <v>8</v>
      </c>
      <c r="D1064" s="29">
        <f t="shared" si="33"/>
        <v>2.1073004751070989E-4</v>
      </c>
      <c r="F1064" s="30">
        <f>VLOOKUP($B1064,'רביות שנתיות'!B:I,7)</f>
        <v>0</v>
      </c>
      <c r="G1064" s="29">
        <f t="shared" si="32"/>
        <v>0</v>
      </c>
    </row>
    <row r="1065" spans="2:7">
      <c r="B1065" s="1">
        <v>33936</v>
      </c>
      <c r="C1065" s="30">
        <f>VLOOKUP(B1065,'רביות שנתיות'!B:C,2)</f>
        <v>8</v>
      </c>
      <c r="D1065" s="29">
        <f t="shared" si="33"/>
        <v>2.1073004751070989E-4</v>
      </c>
      <c r="F1065" s="30">
        <f>VLOOKUP($B1065,'רביות שנתיות'!B:I,7)</f>
        <v>0</v>
      </c>
      <c r="G1065" s="29">
        <f t="shared" si="32"/>
        <v>0</v>
      </c>
    </row>
    <row r="1066" spans="2:7">
      <c r="B1066" s="1">
        <v>33937</v>
      </c>
      <c r="C1066" s="30">
        <f>VLOOKUP(B1066,'רביות שנתיות'!B:C,2)</f>
        <v>8</v>
      </c>
      <c r="D1066" s="29">
        <f t="shared" si="33"/>
        <v>2.1073004751070989E-4</v>
      </c>
      <c r="F1066" s="30">
        <f>VLOOKUP($B1066,'רביות שנתיות'!B:I,7)</f>
        <v>0</v>
      </c>
      <c r="G1066" s="29">
        <f t="shared" si="32"/>
        <v>0</v>
      </c>
    </row>
    <row r="1067" spans="2:7">
      <c r="B1067" s="1">
        <v>33938</v>
      </c>
      <c r="C1067" s="30">
        <f>VLOOKUP(B1067,'רביות שנתיות'!B:C,2)</f>
        <v>8</v>
      </c>
      <c r="D1067" s="29">
        <f t="shared" si="33"/>
        <v>2.1073004751070989E-4</v>
      </c>
      <c r="F1067" s="30">
        <f>VLOOKUP($B1067,'רביות שנתיות'!B:I,7)</f>
        <v>0</v>
      </c>
      <c r="G1067" s="29">
        <f t="shared" si="32"/>
        <v>0</v>
      </c>
    </row>
    <row r="1068" spans="2:7">
      <c r="B1068" s="1">
        <v>33939</v>
      </c>
      <c r="C1068" s="30">
        <f>VLOOKUP(B1068,'רביות שנתיות'!B:C,2)</f>
        <v>8</v>
      </c>
      <c r="D1068" s="29">
        <f t="shared" si="33"/>
        <v>2.1073004751070989E-4</v>
      </c>
      <c r="F1068" s="30">
        <f>VLOOKUP($B1068,'רביות שנתיות'!B:I,7)</f>
        <v>0</v>
      </c>
      <c r="G1068" s="29">
        <f t="shared" si="32"/>
        <v>0</v>
      </c>
    </row>
    <row r="1069" spans="2:7">
      <c r="B1069" s="1">
        <v>33940</v>
      </c>
      <c r="C1069" s="30">
        <f>VLOOKUP(B1069,'רביות שנתיות'!B:C,2)</f>
        <v>8</v>
      </c>
      <c r="D1069" s="29">
        <f t="shared" si="33"/>
        <v>2.1073004751070989E-4</v>
      </c>
      <c r="F1069" s="30">
        <f>VLOOKUP($B1069,'רביות שנתיות'!B:I,7)</f>
        <v>0</v>
      </c>
      <c r="G1069" s="29">
        <f t="shared" si="32"/>
        <v>0</v>
      </c>
    </row>
    <row r="1070" spans="2:7">
      <c r="B1070" s="1">
        <v>33941</v>
      </c>
      <c r="C1070" s="30">
        <f>VLOOKUP(B1070,'רביות שנתיות'!B:C,2)</f>
        <v>8</v>
      </c>
      <c r="D1070" s="29">
        <f t="shared" si="33"/>
        <v>2.1073004751070989E-4</v>
      </c>
      <c r="F1070" s="30">
        <f>VLOOKUP($B1070,'רביות שנתיות'!B:I,7)</f>
        <v>0</v>
      </c>
      <c r="G1070" s="29">
        <f t="shared" si="32"/>
        <v>0</v>
      </c>
    </row>
    <row r="1071" spans="2:7">
      <c r="B1071" s="1">
        <v>33942</v>
      </c>
      <c r="C1071" s="30">
        <f>VLOOKUP(B1071,'רביות שנתיות'!B:C,2)</f>
        <v>8</v>
      </c>
      <c r="D1071" s="29">
        <f t="shared" si="33"/>
        <v>2.1073004751070989E-4</v>
      </c>
      <c r="F1071" s="30">
        <f>VLOOKUP($B1071,'רביות שנתיות'!B:I,7)</f>
        <v>0</v>
      </c>
      <c r="G1071" s="29">
        <f t="shared" si="32"/>
        <v>0</v>
      </c>
    </row>
    <row r="1072" spans="2:7">
      <c r="B1072" s="1">
        <v>33943</v>
      </c>
      <c r="C1072" s="30">
        <f>VLOOKUP(B1072,'רביות שנתיות'!B:C,2)</f>
        <v>8</v>
      </c>
      <c r="D1072" s="29">
        <f t="shared" si="33"/>
        <v>2.1073004751070989E-4</v>
      </c>
      <c r="F1072" s="30">
        <f>VLOOKUP($B1072,'רביות שנתיות'!B:I,7)</f>
        <v>0</v>
      </c>
      <c r="G1072" s="29">
        <f t="shared" si="32"/>
        <v>0</v>
      </c>
    </row>
    <row r="1073" spans="2:7">
      <c r="B1073" s="1">
        <v>33944</v>
      </c>
      <c r="C1073" s="30">
        <f>VLOOKUP(B1073,'רביות שנתיות'!B:C,2)</f>
        <v>8</v>
      </c>
      <c r="D1073" s="29">
        <f t="shared" si="33"/>
        <v>2.1073004751070989E-4</v>
      </c>
      <c r="F1073" s="30">
        <f>VLOOKUP($B1073,'רביות שנתיות'!B:I,7)</f>
        <v>0</v>
      </c>
      <c r="G1073" s="29">
        <f t="shared" si="32"/>
        <v>0</v>
      </c>
    </row>
    <row r="1074" spans="2:7">
      <c r="B1074" s="1">
        <v>33945</v>
      </c>
      <c r="C1074" s="30">
        <f>VLOOKUP(B1074,'רביות שנתיות'!B:C,2)</f>
        <v>8</v>
      </c>
      <c r="D1074" s="29">
        <f t="shared" si="33"/>
        <v>2.1073004751070989E-4</v>
      </c>
      <c r="F1074" s="30">
        <f>VLOOKUP($B1074,'רביות שנתיות'!B:I,7)</f>
        <v>0</v>
      </c>
      <c r="G1074" s="29">
        <f t="shared" si="32"/>
        <v>0</v>
      </c>
    </row>
    <row r="1075" spans="2:7">
      <c r="B1075" s="1">
        <v>33946</v>
      </c>
      <c r="C1075" s="30">
        <f>VLOOKUP(B1075,'רביות שנתיות'!B:C,2)</f>
        <v>8</v>
      </c>
      <c r="D1075" s="29">
        <f t="shared" si="33"/>
        <v>2.1073004751070989E-4</v>
      </c>
      <c r="F1075" s="30">
        <f>VLOOKUP($B1075,'רביות שנתיות'!B:I,7)</f>
        <v>0</v>
      </c>
      <c r="G1075" s="29">
        <f t="shared" si="32"/>
        <v>0</v>
      </c>
    </row>
    <row r="1076" spans="2:7">
      <c r="B1076" s="1">
        <v>33947</v>
      </c>
      <c r="C1076" s="30">
        <f>VLOOKUP(B1076,'רביות שנתיות'!B:C,2)</f>
        <v>8</v>
      </c>
      <c r="D1076" s="29">
        <f t="shared" si="33"/>
        <v>2.1073004751070989E-4</v>
      </c>
      <c r="F1076" s="30">
        <f>VLOOKUP($B1076,'רביות שנתיות'!B:I,7)</f>
        <v>0</v>
      </c>
      <c r="G1076" s="29">
        <f t="shared" si="32"/>
        <v>0</v>
      </c>
    </row>
    <row r="1077" spans="2:7">
      <c r="B1077" s="1">
        <v>33948</v>
      </c>
      <c r="C1077" s="30">
        <f>VLOOKUP(B1077,'רביות שנתיות'!B:C,2)</f>
        <v>8</v>
      </c>
      <c r="D1077" s="29">
        <f t="shared" si="33"/>
        <v>2.1073004751070989E-4</v>
      </c>
      <c r="F1077" s="30">
        <f>VLOOKUP($B1077,'רביות שנתיות'!B:I,7)</f>
        <v>0</v>
      </c>
      <c r="G1077" s="29">
        <f t="shared" si="32"/>
        <v>0</v>
      </c>
    </row>
    <row r="1078" spans="2:7">
      <c r="B1078" s="1">
        <v>33949</v>
      </c>
      <c r="C1078" s="30">
        <f>VLOOKUP(B1078,'רביות שנתיות'!B:C,2)</f>
        <v>8</v>
      </c>
      <c r="D1078" s="29">
        <f t="shared" si="33"/>
        <v>2.1073004751070989E-4</v>
      </c>
      <c r="F1078" s="30">
        <f>VLOOKUP($B1078,'רביות שנתיות'!B:I,7)</f>
        <v>0</v>
      </c>
      <c r="G1078" s="29">
        <f t="shared" si="32"/>
        <v>0</v>
      </c>
    </row>
    <row r="1079" spans="2:7">
      <c r="B1079" s="1">
        <v>33950</v>
      </c>
      <c r="C1079" s="30">
        <f>VLOOKUP(B1079,'רביות שנתיות'!B:C,2)</f>
        <v>8</v>
      </c>
      <c r="D1079" s="29">
        <f t="shared" si="33"/>
        <v>2.1073004751070989E-4</v>
      </c>
      <c r="F1079" s="30">
        <f>VLOOKUP($B1079,'רביות שנתיות'!B:I,7)</f>
        <v>0</v>
      </c>
      <c r="G1079" s="29">
        <f t="shared" si="32"/>
        <v>0</v>
      </c>
    </row>
    <row r="1080" spans="2:7">
      <c r="B1080" s="1">
        <v>33951</v>
      </c>
      <c r="C1080" s="30">
        <f>VLOOKUP(B1080,'רביות שנתיות'!B:C,2)</f>
        <v>8</v>
      </c>
      <c r="D1080" s="29">
        <f t="shared" si="33"/>
        <v>2.1073004751070989E-4</v>
      </c>
      <c r="F1080" s="30">
        <f>VLOOKUP($B1080,'רביות שנתיות'!B:I,7)</f>
        <v>0</v>
      </c>
      <c r="G1080" s="29">
        <f t="shared" si="32"/>
        <v>0</v>
      </c>
    </row>
    <row r="1081" spans="2:7">
      <c r="B1081" s="1">
        <v>33952</v>
      </c>
      <c r="C1081" s="30">
        <f>VLOOKUP(B1081,'רביות שנתיות'!B:C,2)</f>
        <v>8</v>
      </c>
      <c r="D1081" s="29">
        <f t="shared" si="33"/>
        <v>2.1073004751070989E-4</v>
      </c>
      <c r="F1081" s="30">
        <f>VLOOKUP($B1081,'רביות שנתיות'!B:I,7)</f>
        <v>0</v>
      </c>
      <c r="G1081" s="29">
        <f t="shared" si="32"/>
        <v>0</v>
      </c>
    </row>
    <row r="1082" spans="2:7">
      <c r="B1082" s="1">
        <v>33953</v>
      </c>
      <c r="C1082" s="30">
        <f>VLOOKUP(B1082,'רביות שנתיות'!B:C,2)</f>
        <v>8</v>
      </c>
      <c r="D1082" s="29">
        <f t="shared" si="33"/>
        <v>2.1073004751070989E-4</v>
      </c>
      <c r="F1082" s="30">
        <f>VLOOKUP($B1082,'רביות שנתיות'!B:I,7)</f>
        <v>0</v>
      </c>
      <c r="G1082" s="29">
        <f t="shared" si="32"/>
        <v>0</v>
      </c>
    </row>
    <row r="1083" spans="2:7">
      <c r="B1083" s="1">
        <v>33954</v>
      </c>
      <c r="C1083" s="30">
        <f>VLOOKUP(B1083,'רביות שנתיות'!B:C,2)</f>
        <v>8</v>
      </c>
      <c r="D1083" s="29">
        <f t="shared" si="33"/>
        <v>2.1073004751070989E-4</v>
      </c>
      <c r="F1083" s="30">
        <f>VLOOKUP($B1083,'רביות שנתיות'!B:I,7)</f>
        <v>0</v>
      </c>
      <c r="G1083" s="29">
        <f t="shared" si="32"/>
        <v>0</v>
      </c>
    </row>
    <row r="1084" spans="2:7">
      <c r="B1084" s="1">
        <v>33955</v>
      </c>
      <c r="C1084" s="30">
        <f>VLOOKUP(B1084,'רביות שנתיות'!B:C,2)</f>
        <v>8</v>
      </c>
      <c r="D1084" s="29">
        <f t="shared" si="33"/>
        <v>2.1073004751070989E-4</v>
      </c>
      <c r="F1084" s="30">
        <f>VLOOKUP($B1084,'רביות שנתיות'!B:I,7)</f>
        <v>0</v>
      </c>
      <c r="G1084" s="29">
        <f t="shared" si="32"/>
        <v>0</v>
      </c>
    </row>
    <row r="1085" spans="2:7">
      <c r="B1085" s="1">
        <v>33956</v>
      </c>
      <c r="C1085" s="30">
        <f>VLOOKUP(B1085,'רביות שנתיות'!B:C,2)</f>
        <v>8</v>
      </c>
      <c r="D1085" s="29">
        <f t="shared" si="33"/>
        <v>2.1073004751070989E-4</v>
      </c>
      <c r="F1085" s="30">
        <f>VLOOKUP($B1085,'רביות שנתיות'!B:I,7)</f>
        <v>0</v>
      </c>
      <c r="G1085" s="29">
        <f t="shared" si="32"/>
        <v>0</v>
      </c>
    </row>
    <row r="1086" spans="2:7">
      <c r="B1086" s="1">
        <v>33957</v>
      </c>
      <c r="C1086" s="30">
        <f>VLOOKUP(B1086,'רביות שנתיות'!B:C,2)</f>
        <v>8</v>
      </c>
      <c r="D1086" s="29">
        <f t="shared" si="33"/>
        <v>2.1073004751070989E-4</v>
      </c>
      <c r="F1086" s="30">
        <f>VLOOKUP($B1086,'רביות שנתיות'!B:I,7)</f>
        <v>0</v>
      </c>
      <c r="G1086" s="29">
        <f t="shared" si="32"/>
        <v>0</v>
      </c>
    </row>
    <row r="1087" spans="2:7">
      <c r="B1087" s="1">
        <v>33958</v>
      </c>
      <c r="C1087" s="30">
        <f>VLOOKUP(B1087,'רביות שנתיות'!B:C,2)</f>
        <v>8</v>
      </c>
      <c r="D1087" s="29">
        <f t="shared" si="33"/>
        <v>2.1073004751070989E-4</v>
      </c>
      <c r="F1087" s="30">
        <f>VLOOKUP($B1087,'רביות שנתיות'!B:I,7)</f>
        <v>0</v>
      </c>
      <c r="G1087" s="29">
        <f t="shared" si="32"/>
        <v>0</v>
      </c>
    </row>
    <row r="1088" spans="2:7">
      <c r="B1088" s="1">
        <v>33959</v>
      </c>
      <c r="C1088" s="30">
        <f>VLOOKUP(B1088,'רביות שנתיות'!B:C,2)</f>
        <v>8</v>
      </c>
      <c r="D1088" s="29">
        <f t="shared" si="33"/>
        <v>2.1073004751070989E-4</v>
      </c>
      <c r="F1088" s="30">
        <f>VLOOKUP($B1088,'רביות שנתיות'!B:I,7)</f>
        <v>0</v>
      </c>
      <c r="G1088" s="29">
        <f t="shared" si="32"/>
        <v>0</v>
      </c>
    </row>
    <row r="1089" spans="2:7">
      <c r="B1089" s="1">
        <v>33960</v>
      </c>
      <c r="C1089" s="30">
        <f>VLOOKUP(B1089,'רביות שנתיות'!B:C,2)</f>
        <v>8</v>
      </c>
      <c r="D1089" s="29">
        <f t="shared" si="33"/>
        <v>2.1073004751070989E-4</v>
      </c>
      <c r="F1089" s="30">
        <f>VLOOKUP($B1089,'רביות שנתיות'!B:I,7)</f>
        <v>0</v>
      </c>
      <c r="G1089" s="29">
        <f t="shared" si="32"/>
        <v>0</v>
      </c>
    </row>
    <row r="1090" spans="2:7">
      <c r="B1090" s="1">
        <v>33961</v>
      </c>
      <c r="C1090" s="30">
        <f>VLOOKUP(B1090,'רביות שנתיות'!B:C,2)</f>
        <v>8</v>
      </c>
      <c r="D1090" s="29">
        <f t="shared" si="33"/>
        <v>2.1073004751070989E-4</v>
      </c>
      <c r="F1090" s="30">
        <f>VLOOKUP($B1090,'רביות שנתיות'!B:I,7)</f>
        <v>0</v>
      </c>
      <c r="G1090" s="29">
        <f t="shared" si="32"/>
        <v>0</v>
      </c>
    </row>
    <row r="1091" spans="2:7">
      <c r="B1091" s="1">
        <v>33962</v>
      </c>
      <c r="C1091" s="30">
        <f>VLOOKUP(B1091,'רביות שנתיות'!B:C,2)</f>
        <v>8</v>
      </c>
      <c r="D1091" s="29">
        <f t="shared" si="33"/>
        <v>2.1073004751070989E-4</v>
      </c>
      <c r="F1091" s="30">
        <f>VLOOKUP($B1091,'רביות שנתיות'!B:I,7)</f>
        <v>0</v>
      </c>
      <c r="G1091" s="29">
        <f t="shared" si="32"/>
        <v>0</v>
      </c>
    </row>
    <row r="1092" spans="2:7">
      <c r="B1092" s="1">
        <v>33963</v>
      </c>
      <c r="C1092" s="30">
        <f>VLOOKUP(B1092,'רביות שנתיות'!B:C,2)</f>
        <v>8</v>
      </c>
      <c r="D1092" s="29">
        <f t="shared" si="33"/>
        <v>2.1073004751070989E-4</v>
      </c>
      <c r="F1092" s="30">
        <f>VLOOKUP($B1092,'רביות שנתיות'!B:I,7)</f>
        <v>0</v>
      </c>
      <c r="G1092" s="29">
        <f t="shared" ref="G1092:G1155" si="34">(1+F1092/100)^(1/365)-1</f>
        <v>0</v>
      </c>
    </row>
    <row r="1093" spans="2:7">
      <c r="B1093" s="1">
        <v>33964</v>
      </c>
      <c r="C1093" s="30">
        <f>VLOOKUP(B1093,'רביות שנתיות'!B:C,2)</f>
        <v>8</v>
      </c>
      <c r="D1093" s="29">
        <f t="shared" ref="D1093:D1156" si="35">(1+C1093/100)^(1/365.25)-1</f>
        <v>2.1073004751070989E-4</v>
      </c>
      <c r="F1093" s="30">
        <f>VLOOKUP($B1093,'רביות שנתיות'!B:I,7)</f>
        <v>0</v>
      </c>
      <c r="G1093" s="29">
        <f t="shared" si="34"/>
        <v>0</v>
      </c>
    </row>
    <row r="1094" spans="2:7">
      <c r="B1094" s="1">
        <v>33965</v>
      </c>
      <c r="C1094" s="30">
        <f>VLOOKUP(B1094,'רביות שנתיות'!B:C,2)</f>
        <v>8</v>
      </c>
      <c r="D1094" s="29">
        <f t="shared" si="35"/>
        <v>2.1073004751070989E-4</v>
      </c>
      <c r="F1094" s="30">
        <f>VLOOKUP($B1094,'רביות שנתיות'!B:I,7)</f>
        <v>0</v>
      </c>
      <c r="G1094" s="29">
        <f t="shared" si="34"/>
        <v>0</v>
      </c>
    </row>
    <row r="1095" spans="2:7">
      <c r="B1095" s="1">
        <v>33966</v>
      </c>
      <c r="C1095" s="30">
        <f>VLOOKUP(B1095,'רביות שנתיות'!B:C,2)</f>
        <v>8</v>
      </c>
      <c r="D1095" s="29">
        <f t="shared" si="35"/>
        <v>2.1073004751070989E-4</v>
      </c>
      <c r="F1095" s="30">
        <f>VLOOKUP($B1095,'רביות שנתיות'!B:I,7)</f>
        <v>0</v>
      </c>
      <c r="G1095" s="29">
        <f t="shared" si="34"/>
        <v>0</v>
      </c>
    </row>
    <row r="1096" spans="2:7">
      <c r="B1096" s="1">
        <v>33967</v>
      </c>
      <c r="C1096" s="30">
        <f>VLOOKUP(B1096,'רביות שנתיות'!B:C,2)</f>
        <v>8</v>
      </c>
      <c r="D1096" s="29">
        <f t="shared" si="35"/>
        <v>2.1073004751070989E-4</v>
      </c>
      <c r="F1096" s="30">
        <f>VLOOKUP($B1096,'רביות שנתיות'!B:I,7)</f>
        <v>0</v>
      </c>
      <c r="G1096" s="29">
        <f t="shared" si="34"/>
        <v>0</v>
      </c>
    </row>
    <row r="1097" spans="2:7">
      <c r="B1097" s="1">
        <v>33968</v>
      </c>
      <c r="C1097" s="30">
        <f>VLOOKUP(B1097,'רביות שנתיות'!B:C,2)</f>
        <v>8</v>
      </c>
      <c r="D1097" s="29">
        <f t="shared" si="35"/>
        <v>2.1073004751070989E-4</v>
      </c>
      <c r="F1097" s="30">
        <f>VLOOKUP($B1097,'רביות שנתיות'!B:I,7)</f>
        <v>0</v>
      </c>
      <c r="G1097" s="29">
        <f t="shared" si="34"/>
        <v>0</v>
      </c>
    </row>
    <row r="1098" spans="2:7">
      <c r="B1098" s="1">
        <v>33969</v>
      </c>
      <c r="C1098" s="30">
        <f>VLOOKUP(B1098,'רביות שנתיות'!B:C,2)</f>
        <v>8</v>
      </c>
      <c r="D1098" s="29">
        <f t="shared" si="35"/>
        <v>2.1073004751070989E-4</v>
      </c>
      <c r="F1098" s="30">
        <f>VLOOKUP($B1098,'רביות שנתיות'!B:I,7)</f>
        <v>0</v>
      </c>
      <c r="G1098" s="29">
        <f t="shared" si="34"/>
        <v>0</v>
      </c>
    </row>
    <row r="1099" spans="2:7">
      <c r="B1099" s="1">
        <v>33970</v>
      </c>
      <c r="C1099" s="30">
        <f>VLOOKUP(B1099,'רביות שנתיות'!B:C,2)</f>
        <v>8</v>
      </c>
      <c r="D1099" s="29">
        <f t="shared" si="35"/>
        <v>2.1073004751070989E-4</v>
      </c>
      <c r="F1099" s="30">
        <f>VLOOKUP($B1099,'רביות שנתיות'!B:I,7)</f>
        <v>0</v>
      </c>
      <c r="G1099" s="29">
        <f t="shared" si="34"/>
        <v>0</v>
      </c>
    </row>
    <row r="1100" spans="2:7">
      <c r="B1100" s="1">
        <v>33971</v>
      </c>
      <c r="C1100" s="30">
        <f>VLOOKUP(B1100,'רביות שנתיות'!B:C,2)</f>
        <v>8</v>
      </c>
      <c r="D1100" s="29">
        <f t="shared" si="35"/>
        <v>2.1073004751070989E-4</v>
      </c>
      <c r="F1100" s="30">
        <f>VLOOKUP($B1100,'רביות שנתיות'!B:I,7)</f>
        <v>0</v>
      </c>
      <c r="G1100" s="29">
        <f t="shared" si="34"/>
        <v>0</v>
      </c>
    </row>
    <row r="1101" spans="2:7">
      <c r="B1101" s="1">
        <v>33972</v>
      </c>
      <c r="C1101" s="30">
        <f>VLOOKUP(B1101,'רביות שנתיות'!B:C,2)</f>
        <v>8</v>
      </c>
      <c r="D1101" s="29">
        <f t="shared" si="35"/>
        <v>2.1073004751070989E-4</v>
      </c>
      <c r="F1101" s="30">
        <f>VLOOKUP($B1101,'רביות שנתיות'!B:I,7)</f>
        <v>0</v>
      </c>
      <c r="G1101" s="29">
        <f t="shared" si="34"/>
        <v>0</v>
      </c>
    </row>
    <row r="1102" spans="2:7">
      <c r="B1102" s="1">
        <v>33973</v>
      </c>
      <c r="C1102" s="30">
        <f>VLOOKUP(B1102,'רביות שנתיות'!B:C,2)</f>
        <v>8</v>
      </c>
      <c r="D1102" s="29">
        <f t="shared" si="35"/>
        <v>2.1073004751070989E-4</v>
      </c>
      <c r="F1102" s="30">
        <f>VLOOKUP($B1102,'רביות שנתיות'!B:I,7)</f>
        <v>0</v>
      </c>
      <c r="G1102" s="29">
        <f t="shared" si="34"/>
        <v>0</v>
      </c>
    </row>
    <row r="1103" spans="2:7">
      <c r="B1103" s="1">
        <v>33974</v>
      </c>
      <c r="C1103" s="30">
        <f>VLOOKUP(B1103,'רביות שנתיות'!B:C,2)</f>
        <v>8</v>
      </c>
      <c r="D1103" s="29">
        <f t="shared" si="35"/>
        <v>2.1073004751070989E-4</v>
      </c>
      <c r="F1103" s="30">
        <f>VLOOKUP($B1103,'רביות שנתיות'!B:I,7)</f>
        <v>0</v>
      </c>
      <c r="G1103" s="29">
        <f t="shared" si="34"/>
        <v>0</v>
      </c>
    </row>
    <row r="1104" spans="2:7">
      <c r="B1104" s="1">
        <v>33975</v>
      </c>
      <c r="C1104" s="30">
        <f>VLOOKUP(B1104,'רביות שנתיות'!B:C,2)</f>
        <v>8</v>
      </c>
      <c r="D1104" s="29">
        <f t="shared" si="35"/>
        <v>2.1073004751070989E-4</v>
      </c>
      <c r="F1104" s="30">
        <f>VLOOKUP($B1104,'רביות שנתיות'!B:I,7)</f>
        <v>0</v>
      </c>
      <c r="G1104" s="29">
        <f t="shared" si="34"/>
        <v>0</v>
      </c>
    </row>
    <row r="1105" spans="2:7">
      <c r="B1105" s="1">
        <v>33976</v>
      </c>
      <c r="C1105" s="30">
        <f>VLOOKUP(B1105,'רביות שנתיות'!B:C,2)</f>
        <v>8</v>
      </c>
      <c r="D1105" s="29">
        <f t="shared" si="35"/>
        <v>2.1073004751070989E-4</v>
      </c>
      <c r="F1105" s="30">
        <f>VLOOKUP($B1105,'רביות שנתיות'!B:I,7)</f>
        <v>0</v>
      </c>
      <c r="G1105" s="29">
        <f t="shared" si="34"/>
        <v>0</v>
      </c>
    </row>
    <row r="1106" spans="2:7">
      <c r="B1106" s="1">
        <v>33977</v>
      </c>
      <c r="C1106" s="30">
        <f>VLOOKUP(B1106,'רביות שנתיות'!B:C,2)</f>
        <v>8</v>
      </c>
      <c r="D1106" s="29">
        <f t="shared" si="35"/>
        <v>2.1073004751070989E-4</v>
      </c>
      <c r="F1106" s="30">
        <f>VLOOKUP($B1106,'רביות שנתיות'!B:I,7)</f>
        <v>0</v>
      </c>
      <c r="G1106" s="29">
        <f t="shared" si="34"/>
        <v>0</v>
      </c>
    </row>
    <row r="1107" spans="2:7">
      <c r="B1107" s="1">
        <v>33978</v>
      </c>
      <c r="C1107" s="30">
        <f>VLOOKUP(B1107,'רביות שנתיות'!B:C,2)</f>
        <v>8</v>
      </c>
      <c r="D1107" s="29">
        <f t="shared" si="35"/>
        <v>2.1073004751070989E-4</v>
      </c>
      <c r="F1107" s="30">
        <f>VLOOKUP($B1107,'רביות שנתיות'!B:I,7)</f>
        <v>0</v>
      </c>
      <c r="G1107" s="29">
        <f t="shared" si="34"/>
        <v>0</v>
      </c>
    </row>
    <row r="1108" spans="2:7">
      <c r="B1108" s="1">
        <v>33979</v>
      </c>
      <c r="C1108" s="30">
        <f>VLOOKUP(B1108,'רביות שנתיות'!B:C,2)</f>
        <v>8</v>
      </c>
      <c r="D1108" s="29">
        <f t="shared" si="35"/>
        <v>2.1073004751070989E-4</v>
      </c>
      <c r="F1108" s="30">
        <f>VLOOKUP($B1108,'רביות שנתיות'!B:I,7)</f>
        <v>0</v>
      </c>
      <c r="G1108" s="29">
        <f t="shared" si="34"/>
        <v>0</v>
      </c>
    </row>
    <row r="1109" spans="2:7">
      <c r="B1109" s="1">
        <v>33980</v>
      </c>
      <c r="C1109" s="30">
        <f>VLOOKUP(B1109,'רביות שנתיות'!B:C,2)</f>
        <v>8</v>
      </c>
      <c r="D1109" s="29">
        <f t="shared" si="35"/>
        <v>2.1073004751070989E-4</v>
      </c>
      <c r="F1109" s="30">
        <f>VLOOKUP($B1109,'רביות שנתיות'!B:I,7)</f>
        <v>0</v>
      </c>
      <c r="G1109" s="29">
        <f t="shared" si="34"/>
        <v>0</v>
      </c>
    </row>
    <row r="1110" spans="2:7">
      <c r="B1110" s="1">
        <v>33981</v>
      </c>
      <c r="C1110" s="30">
        <f>VLOOKUP(B1110,'רביות שנתיות'!B:C,2)</f>
        <v>8</v>
      </c>
      <c r="D1110" s="29">
        <f t="shared" si="35"/>
        <v>2.1073004751070989E-4</v>
      </c>
      <c r="F1110" s="30">
        <f>VLOOKUP($B1110,'רביות שנתיות'!B:I,7)</f>
        <v>0</v>
      </c>
      <c r="G1110" s="29">
        <f t="shared" si="34"/>
        <v>0</v>
      </c>
    </row>
    <row r="1111" spans="2:7">
      <c r="B1111" s="1">
        <v>33982</v>
      </c>
      <c r="C1111" s="30">
        <f>VLOOKUP(B1111,'רביות שנתיות'!B:C,2)</f>
        <v>8</v>
      </c>
      <c r="D1111" s="29">
        <f t="shared" si="35"/>
        <v>2.1073004751070989E-4</v>
      </c>
      <c r="F1111" s="30">
        <f>VLOOKUP($B1111,'רביות שנתיות'!B:I,7)</f>
        <v>0</v>
      </c>
      <c r="G1111" s="29">
        <f t="shared" si="34"/>
        <v>0</v>
      </c>
    </row>
    <row r="1112" spans="2:7">
      <c r="B1112" s="1">
        <v>33983</v>
      </c>
      <c r="C1112" s="30">
        <f>VLOOKUP(B1112,'רביות שנתיות'!B:C,2)</f>
        <v>8</v>
      </c>
      <c r="D1112" s="29">
        <f t="shared" si="35"/>
        <v>2.1073004751070989E-4</v>
      </c>
      <c r="F1112" s="30">
        <f>VLOOKUP($B1112,'רביות שנתיות'!B:I,7)</f>
        <v>0</v>
      </c>
      <c r="G1112" s="29">
        <f t="shared" si="34"/>
        <v>0</v>
      </c>
    </row>
    <row r="1113" spans="2:7">
      <c r="B1113" s="1">
        <v>33984</v>
      </c>
      <c r="C1113" s="30">
        <f>VLOOKUP(B1113,'רביות שנתיות'!B:C,2)</f>
        <v>8</v>
      </c>
      <c r="D1113" s="29">
        <f t="shared" si="35"/>
        <v>2.1073004751070989E-4</v>
      </c>
      <c r="F1113" s="30">
        <f>VLOOKUP($B1113,'רביות שנתיות'!B:I,7)</f>
        <v>0</v>
      </c>
      <c r="G1113" s="29">
        <f t="shared" si="34"/>
        <v>0</v>
      </c>
    </row>
    <row r="1114" spans="2:7">
      <c r="B1114" s="1">
        <v>33985</v>
      </c>
      <c r="C1114" s="30">
        <f>VLOOKUP(B1114,'רביות שנתיות'!B:C,2)</f>
        <v>8</v>
      </c>
      <c r="D1114" s="29">
        <f t="shared" si="35"/>
        <v>2.1073004751070989E-4</v>
      </c>
      <c r="F1114" s="30">
        <f>VLOOKUP($B1114,'רביות שנתיות'!B:I,7)</f>
        <v>0</v>
      </c>
      <c r="G1114" s="29">
        <f t="shared" si="34"/>
        <v>0</v>
      </c>
    </row>
    <row r="1115" spans="2:7">
      <c r="B1115" s="1">
        <v>33986</v>
      </c>
      <c r="C1115" s="30">
        <f>VLOOKUP(B1115,'רביות שנתיות'!B:C,2)</f>
        <v>8</v>
      </c>
      <c r="D1115" s="29">
        <f t="shared" si="35"/>
        <v>2.1073004751070989E-4</v>
      </c>
      <c r="F1115" s="30">
        <f>VLOOKUP($B1115,'רביות שנתיות'!B:I,7)</f>
        <v>0</v>
      </c>
      <c r="G1115" s="29">
        <f t="shared" si="34"/>
        <v>0</v>
      </c>
    </row>
    <row r="1116" spans="2:7">
      <c r="B1116" s="1">
        <v>33987</v>
      </c>
      <c r="C1116" s="30">
        <f>VLOOKUP(B1116,'רביות שנתיות'!B:C,2)</f>
        <v>8</v>
      </c>
      <c r="D1116" s="29">
        <f t="shared" si="35"/>
        <v>2.1073004751070989E-4</v>
      </c>
      <c r="F1116" s="30">
        <f>VLOOKUP($B1116,'רביות שנתיות'!B:I,7)</f>
        <v>0</v>
      </c>
      <c r="G1116" s="29">
        <f t="shared" si="34"/>
        <v>0</v>
      </c>
    </row>
    <row r="1117" spans="2:7">
      <c r="B1117" s="1">
        <v>33988</v>
      </c>
      <c r="C1117" s="30">
        <f>VLOOKUP(B1117,'רביות שנתיות'!B:C,2)</f>
        <v>8</v>
      </c>
      <c r="D1117" s="29">
        <f t="shared" si="35"/>
        <v>2.1073004751070989E-4</v>
      </c>
      <c r="F1117" s="30">
        <f>VLOOKUP($B1117,'רביות שנתיות'!B:I,7)</f>
        <v>0</v>
      </c>
      <c r="G1117" s="29">
        <f t="shared" si="34"/>
        <v>0</v>
      </c>
    </row>
    <row r="1118" spans="2:7">
      <c r="B1118" s="1">
        <v>33989</v>
      </c>
      <c r="C1118" s="30">
        <f>VLOOKUP(B1118,'רביות שנתיות'!B:C,2)</f>
        <v>8</v>
      </c>
      <c r="D1118" s="29">
        <f t="shared" si="35"/>
        <v>2.1073004751070989E-4</v>
      </c>
      <c r="F1118" s="30">
        <f>VLOOKUP($B1118,'רביות שנתיות'!B:I,7)</f>
        <v>0</v>
      </c>
      <c r="G1118" s="29">
        <f t="shared" si="34"/>
        <v>0</v>
      </c>
    </row>
    <row r="1119" spans="2:7">
      <c r="B1119" s="1">
        <v>33990</v>
      </c>
      <c r="C1119" s="30">
        <f>VLOOKUP(B1119,'רביות שנתיות'!B:C,2)</f>
        <v>8</v>
      </c>
      <c r="D1119" s="29">
        <f t="shared" si="35"/>
        <v>2.1073004751070989E-4</v>
      </c>
      <c r="F1119" s="30">
        <f>VLOOKUP($B1119,'רביות שנתיות'!B:I,7)</f>
        <v>0</v>
      </c>
      <c r="G1119" s="29">
        <f t="shared" si="34"/>
        <v>0</v>
      </c>
    </row>
    <row r="1120" spans="2:7">
      <c r="B1120" s="1">
        <v>33991</v>
      </c>
      <c r="C1120" s="30">
        <f>VLOOKUP(B1120,'רביות שנתיות'!B:C,2)</f>
        <v>8</v>
      </c>
      <c r="D1120" s="29">
        <f t="shared" si="35"/>
        <v>2.1073004751070989E-4</v>
      </c>
      <c r="F1120" s="30">
        <f>VLOOKUP($B1120,'רביות שנתיות'!B:I,7)</f>
        <v>0</v>
      </c>
      <c r="G1120" s="29">
        <f t="shared" si="34"/>
        <v>0</v>
      </c>
    </row>
    <row r="1121" spans="2:7">
      <c r="B1121" s="1">
        <v>33992</v>
      </c>
      <c r="C1121" s="30">
        <f>VLOOKUP(B1121,'רביות שנתיות'!B:C,2)</f>
        <v>8</v>
      </c>
      <c r="D1121" s="29">
        <f t="shared" si="35"/>
        <v>2.1073004751070989E-4</v>
      </c>
      <c r="F1121" s="30">
        <f>VLOOKUP($B1121,'רביות שנתיות'!B:I,7)</f>
        <v>0</v>
      </c>
      <c r="G1121" s="29">
        <f t="shared" si="34"/>
        <v>0</v>
      </c>
    </row>
    <row r="1122" spans="2:7">
      <c r="B1122" s="1">
        <v>33993</v>
      </c>
      <c r="C1122" s="30">
        <f>VLOOKUP(B1122,'רביות שנתיות'!B:C,2)</f>
        <v>8</v>
      </c>
      <c r="D1122" s="29">
        <f t="shared" si="35"/>
        <v>2.1073004751070989E-4</v>
      </c>
      <c r="F1122" s="30">
        <f>VLOOKUP($B1122,'רביות שנתיות'!B:I,7)</f>
        <v>0</v>
      </c>
      <c r="G1122" s="29">
        <f t="shared" si="34"/>
        <v>0</v>
      </c>
    </row>
    <row r="1123" spans="2:7">
      <c r="B1123" s="1">
        <v>33994</v>
      </c>
      <c r="C1123" s="30">
        <f>VLOOKUP(B1123,'רביות שנתיות'!B:C,2)</f>
        <v>8</v>
      </c>
      <c r="D1123" s="29">
        <f t="shared" si="35"/>
        <v>2.1073004751070989E-4</v>
      </c>
      <c r="F1123" s="30">
        <f>VLOOKUP($B1123,'רביות שנתיות'!B:I,7)</f>
        <v>0</v>
      </c>
      <c r="G1123" s="29">
        <f t="shared" si="34"/>
        <v>0</v>
      </c>
    </row>
    <row r="1124" spans="2:7">
      <c r="B1124" s="1">
        <v>33995</v>
      </c>
      <c r="C1124" s="30">
        <f>VLOOKUP(B1124,'רביות שנתיות'!B:C,2)</f>
        <v>8</v>
      </c>
      <c r="D1124" s="29">
        <f t="shared" si="35"/>
        <v>2.1073004751070989E-4</v>
      </c>
      <c r="F1124" s="30">
        <f>VLOOKUP($B1124,'רביות שנתיות'!B:I,7)</f>
        <v>0</v>
      </c>
      <c r="G1124" s="29">
        <f t="shared" si="34"/>
        <v>0</v>
      </c>
    </row>
    <row r="1125" spans="2:7">
      <c r="B1125" s="1">
        <v>33996</v>
      </c>
      <c r="C1125" s="30">
        <f>VLOOKUP(B1125,'רביות שנתיות'!B:C,2)</f>
        <v>8</v>
      </c>
      <c r="D1125" s="29">
        <f t="shared" si="35"/>
        <v>2.1073004751070989E-4</v>
      </c>
      <c r="F1125" s="30">
        <f>VLOOKUP($B1125,'רביות שנתיות'!B:I,7)</f>
        <v>0</v>
      </c>
      <c r="G1125" s="29">
        <f t="shared" si="34"/>
        <v>0</v>
      </c>
    </row>
    <row r="1126" spans="2:7">
      <c r="B1126" s="1">
        <v>33997</v>
      </c>
      <c r="C1126" s="30">
        <f>VLOOKUP(B1126,'רביות שנתיות'!B:C,2)</f>
        <v>8</v>
      </c>
      <c r="D1126" s="29">
        <f t="shared" si="35"/>
        <v>2.1073004751070989E-4</v>
      </c>
      <c r="F1126" s="30">
        <f>VLOOKUP($B1126,'רביות שנתיות'!B:I,7)</f>
        <v>0</v>
      </c>
      <c r="G1126" s="29">
        <f t="shared" si="34"/>
        <v>0</v>
      </c>
    </row>
    <row r="1127" spans="2:7">
      <c r="B1127" s="1">
        <v>33998</v>
      </c>
      <c r="C1127" s="30">
        <f>VLOOKUP(B1127,'רביות שנתיות'!B:C,2)</f>
        <v>8</v>
      </c>
      <c r="D1127" s="29">
        <f t="shared" si="35"/>
        <v>2.1073004751070989E-4</v>
      </c>
      <c r="F1127" s="30">
        <f>VLOOKUP($B1127,'רביות שנתיות'!B:I,7)</f>
        <v>0</v>
      </c>
      <c r="G1127" s="29">
        <f t="shared" si="34"/>
        <v>0</v>
      </c>
    </row>
    <row r="1128" spans="2:7">
      <c r="B1128" s="1">
        <v>33999</v>
      </c>
      <c r="C1128" s="30">
        <f>VLOOKUP(B1128,'רביות שנתיות'!B:C,2)</f>
        <v>8</v>
      </c>
      <c r="D1128" s="29">
        <f t="shared" si="35"/>
        <v>2.1073004751070989E-4</v>
      </c>
      <c r="F1128" s="30">
        <f>VLOOKUP($B1128,'רביות שנתיות'!B:I,7)</f>
        <v>0</v>
      </c>
      <c r="G1128" s="29">
        <f t="shared" si="34"/>
        <v>0</v>
      </c>
    </row>
    <row r="1129" spans="2:7">
      <c r="B1129" s="1">
        <v>34000</v>
      </c>
      <c r="C1129" s="30">
        <f>VLOOKUP(B1129,'רביות שנתיות'!B:C,2)</f>
        <v>8</v>
      </c>
      <c r="D1129" s="29">
        <f t="shared" si="35"/>
        <v>2.1073004751070989E-4</v>
      </c>
      <c r="F1129" s="30">
        <f>VLOOKUP($B1129,'רביות שנתיות'!B:I,7)</f>
        <v>0</v>
      </c>
      <c r="G1129" s="29">
        <f t="shared" si="34"/>
        <v>0</v>
      </c>
    </row>
    <row r="1130" spans="2:7">
      <c r="B1130" s="1">
        <v>34001</v>
      </c>
      <c r="C1130" s="30">
        <f>VLOOKUP(B1130,'רביות שנתיות'!B:C,2)</f>
        <v>8</v>
      </c>
      <c r="D1130" s="29">
        <f t="shared" si="35"/>
        <v>2.1073004751070989E-4</v>
      </c>
      <c r="F1130" s="30">
        <f>VLOOKUP($B1130,'רביות שנתיות'!B:I,7)</f>
        <v>0</v>
      </c>
      <c r="G1130" s="29">
        <f t="shared" si="34"/>
        <v>0</v>
      </c>
    </row>
    <row r="1131" spans="2:7">
      <c r="B1131" s="1">
        <v>34002</v>
      </c>
      <c r="C1131" s="30">
        <f>VLOOKUP(B1131,'רביות שנתיות'!B:C,2)</f>
        <v>8</v>
      </c>
      <c r="D1131" s="29">
        <f t="shared" si="35"/>
        <v>2.1073004751070989E-4</v>
      </c>
      <c r="F1131" s="30">
        <f>VLOOKUP($B1131,'רביות שנתיות'!B:I,7)</f>
        <v>0</v>
      </c>
      <c r="G1131" s="29">
        <f t="shared" si="34"/>
        <v>0</v>
      </c>
    </row>
    <row r="1132" spans="2:7">
      <c r="B1132" s="1">
        <v>34003</v>
      </c>
      <c r="C1132" s="30">
        <f>VLOOKUP(B1132,'רביות שנתיות'!B:C,2)</f>
        <v>8</v>
      </c>
      <c r="D1132" s="29">
        <f t="shared" si="35"/>
        <v>2.1073004751070989E-4</v>
      </c>
      <c r="F1132" s="30">
        <f>VLOOKUP($B1132,'רביות שנתיות'!B:I,7)</f>
        <v>0</v>
      </c>
      <c r="G1132" s="29">
        <f t="shared" si="34"/>
        <v>0</v>
      </c>
    </row>
    <row r="1133" spans="2:7">
      <c r="B1133" s="1">
        <v>34004</v>
      </c>
      <c r="C1133" s="30">
        <f>VLOOKUP(B1133,'רביות שנתיות'!B:C,2)</f>
        <v>8</v>
      </c>
      <c r="D1133" s="29">
        <f t="shared" si="35"/>
        <v>2.1073004751070989E-4</v>
      </c>
      <c r="F1133" s="30">
        <f>VLOOKUP($B1133,'רביות שנתיות'!B:I,7)</f>
        <v>0</v>
      </c>
      <c r="G1133" s="29">
        <f t="shared" si="34"/>
        <v>0</v>
      </c>
    </row>
    <row r="1134" spans="2:7">
      <c r="B1134" s="1">
        <v>34005</v>
      </c>
      <c r="C1134" s="30">
        <f>VLOOKUP(B1134,'רביות שנתיות'!B:C,2)</f>
        <v>8</v>
      </c>
      <c r="D1134" s="29">
        <f t="shared" si="35"/>
        <v>2.1073004751070989E-4</v>
      </c>
      <c r="F1134" s="30">
        <f>VLOOKUP($B1134,'רביות שנתיות'!B:I,7)</f>
        <v>0</v>
      </c>
      <c r="G1134" s="29">
        <f t="shared" si="34"/>
        <v>0</v>
      </c>
    </row>
    <row r="1135" spans="2:7">
      <c r="B1135" s="1">
        <v>34006</v>
      </c>
      <c r="C1135" s="30">
        <f>VLOOKUP(B1135,'רביות שנתיות'!B:C,2)</f>
        <v>8</v>
      </c>
      <c r="D1135" s="29">
        <f t="shared" si="35"/>
        <v>2.1073004751070989E-4</v>
      </c>
      <c r="F1135" s="30">
        <f>VLOOKUP($B1135,'רביות שנתיות'!B:I,7)</f>
        <v>0</v>
      </c>
      <c r="G1135" s="29">
        <f t="shared" si="34"/>
        <v>0</v>
      </c>
    </row>
    <row r="1136" spans="2:7">
      <c r="B1136" s="1">
        <v>34007</v>
      </c>
      <c r="C1136" s="30">
        <f>VLOOKUP(B1136,'רביות שנתיות'!B:C,2)</f>
        <v>8</v>
      </c>
      <c r="D1136" s="29">
        <f t="shared" si="35"/>
        <v>2.1073004751070989E-4</v>
      </c>
      <c r="F1136" s="30">
        <f>VLOOKUP($B1136,'רביות שנתיות'!B:I,7)</f>
        <v>0</v>
      </c>
      <c r="G1136" s="29">
        <f t="shared" si="34"/>
        <v>0</v>
      </c>
    </row>
    <row r="1137" spans="2:7">
      <c r="B1137" s="1">
        <v>34008</v>
      </c>
      <c r="C1137" s="30">
        <f>VLOOKUP(B1137,'רביות שנתיות'!B:C,2)</f>
        <v>8</v>
      </c>
      <c r="D1137" s="29">
        <f t="shared" si="35"/>
        <v>2.1073004751070989E-4</v>
      </c>
      <c r="F1137" s="30">
        <f>VLOOKUP($B1137,'רביות שנתיות'!B:I,7)</f>
        <v>0</v>
      </c>
      <c r="G1137" s="29">
        <f t="shared" si="34"/>
        <v>0</v>
      </c>
    </row>
    <row r="1138" spans="2:7">
      <c r="B1138" s="1">
        <v>34009</v>
      </c>
      <c r="C1138" s="30">
        <f>VLOOKUP(B1138,'רביות שנתיות'!B:C,2)</f>
        <v>8</v>
      </c>
      <c r="D1138" s="29">
        <f t="shared" si="35"/>
        <v>2.1073004751070989E-4</v>
      </c>
      <c r="F1138" s="30">
        <f>VLOOKUP($B1138,'רביות שנתיות'!B:I,7)</f>
        <v>0</v>
      </c>
      <c r="G1138" s="29">
        <f t="shared" si="34"/>
        <v>0</v>
      </c>
    </row>
    <row r="1139" spans="2:7">
      <c r="B1139" s="1">
        <v>34010</v>
      </c>
      <c r="C1139" s="30">
        <f>VLOOKUP(B1139,'רביות שנתיות'!B:C,2)</f>
        <v>8</v>
      </c>
      <c r="D1139" s="29">
        <f t="shared" si="35"/>
        <v>2.1073004751070989E-4</v>
      </c>
      <c r="F1139" s="30">
        <f>VLOOKUP($B1139,'רביות שנתיות'!B:I,7)</f>
        <v>0</v>
      </c>
      <c r="G1139" s="29">
        <f t="shared" si="34"/>
        <v>0</v>
      </c>
    </row>
    <row r="1140" spans="2:7">
      <c r="B1140" s="1">
        <v>34011</v>
      </c>
      <c r="C1140" s="30">
        <f>VLOOKUP(B1140,'רביות שנתיות'!B:C,2)</f>
        <v>8</v>
      </c>
      <c r="D1140" s="29">
        <f t="shared" si="35"/>
        <v>2.1073004751070989E-4</v>
      </c>
      <c r="F1140" s="30">
        <f>VLOOKUP($B1140,'רביות שנתיות'!B:I,7)</f>
        <v>0</v>
      </c>
      <c r="G1140" s="29">
        <f t="shared" si="34"/>
        <v>0</v>
      </c>
    </row>
    <row r="1141" spans="2:7">
      <c r="B1141" s="1">
        <v>34012</v>
      </c>
      <c r="C1141" s="30">
        <f>VLOOKUP(B1141,'רביות שנתיות'!B:C,2)</f>
        <v>8</v>
      </c>
      <c r="D1141" s="29">
        <f t="shared" si="35"/>
        <v>2.1073004751070989E-4</v>
      </c>
      <c r="F1141" s="30">
        <f>VLOOKUP($B1141,'רביות שנתיות'!B:I,7)</f>
        <v>0</v>
      </c>
      <c r="G1141" s="29">
        <f t="shared" si="34"/>
        <v>0</v>
      </c>
    </row>
    <row r="1142" spans="2:7">
      <c r="B1142" s="1">
        <v>34013</v>
      </c>
      <c r="C1142" s="30">
        <f>VLOOKUP(B1142,'רביות שנתיות'!B:C,2)</f>
        <v>8</v>
      </c>
      <c r="D1142" s="29">
        <f t="shared" si="35"/>
        <v>2.1073004751070989E-4</v>
      </c>
      <c r="F1142" s="30">
        <f>VLOOKUP($B1142,'רביות שנתיות'!B:I,7)</f>
        <v>0</v>
      </c>
      <c r="G1142" s="29">
        <f t="shared" si="34"/>
        <v>0</v>
      </c>
    </row>
    <row r="1143" spans="2:7">
      <c r="B1143" s="1">
        <v>34014</v>
      </c>
      <c r="C1143" s="30">
        <f>VLOOKUP(B1143,'רביות שנתיות'!B:C,2)</f>
        <v>8</v>
      </c>
      <c r="D1143" s="29">
        <f t="shared" si="35"/>
        <v>2.1073004751070989E-4</v>
      </c>
      <c r="F1143" s="30">
        <f>VLOOKUP($B1143,'רביות שנתיות'!B:I,7)</f>
        <v>0</v>
      </c>
      <c r="G1143" s="29">
        <f t="shared" si="34"/>
        <v>0</v>
      </c>
    </row>
    <row r="1144" spans="2:7">
      <c r="B1144" s="1">
        <v>34015</v>
      </c>
      <c r="C1144" s="30">
        <f>VLOOKUP(B1144,'רביות שנתיות'!B:C,2)</f>
        <v>8</v>
      </c>
      <c r="D1144" s="29">
        <f t="shared" si="35"/>
        <v>2.1073004751070989E-4</v>
      </c>
      <c r="F1144" s="30">
        <f>VLOOKUP($B1144,'רביות שנתיות'!B:I,7)</f>
        <v>0</v>
      </c>
      <c r="G1144" s="29">
        <f t="shared" si="34"/>
        <v>0</v>
      </c>
    </row>
    <row r="1145" spans="2:7">
      <c r="B1145" s="1">
        <v>34016</v>
      </c>
      <c r="C1145" s="30">
        <f>VLOOKUP(B1145,'רביות שנתיות'!B:C,2)</f>
        <v>8</v>
      </c>
      <c r="D1145" s="29">
        <f t="shared" si="35"/>
        <v>2.1073004751070989E-4</v>
      </c>
      <c r="F1145" s="30">
        <f>VLOOKUP($B1145,'רביות שנתיות'!B:I,7)</f>
        <v>0</v>
      </c>
      <c r="G1145" s="29">
        <f t="shared" si="34"/>
        <v>0</v>
      </c>
    </row>
    <row r="1146" spans="2:7">
      <c r="B1146" s="1">
        <v>34017</v>
      </c>
      <c r="C1146" s="30">
        <f>VLOOKUP(B1146,'רביות שנתיות'!B:C,2)</f>
        <v>8</v>
      </c>
      <c r="D1146" s="29">
        <f t="shared" si="35"/>
        <v>2.1073004751070989E-4</v>
      </c>
      <c r="F1146" s="30">
        <f>VLOOKUP($B1146,'רביות שנתיות'!B:I,7)</f>
        <v>0</v>
      </c>
      <c r="G1146" s="29">
        <f t="shared" si="34"/>
        <v>0</v>
      </c>
    </row>
    <row r="1147" spans="2:7">
      <c r="B1147" s="1">
        <v>34018</v>
      </c>
      <c r="C1147" s="30">
        <f>VLOOKUP(B1147,'רביות שנתיות'!B:C,2)</f>
        <v>8</v>
      </c>
      <c r="D1147" s="29">
        <f t="shared" si="35"/>
        <v>2.1073004751070989E-4</v>
      </c>
      <c r="F1147" s="30">
        <f>VLOOKUP($B1147,'רביות שנתיות'!B:I,7)</f>
        <v>0</v>
      </c>
      <c r="G1147" s="29">
        <f t="shared" si="34"/>
        <v>0</v>
      </c>
    </row>
    <row r="1148" spans="2:7">
      <c r="B1148" s="1">
        <v>34019</v>
      </c>
      <c r="C1148" s="30">
        <f>VLOOKUP(B1148,'רביות שנתיות'!B:C,2)</f>
        <v>8</v>
      </c>
      <c r="D1148" s="29">
        <f t="shared" si="35"/>
        <v>2.1073004751070989E-4</v>
      </c>
      <c r="F1148" s="30">
        <f>VLOOKUP($B1148,'רביות שנתיות'!B:I,7)</f>
        <v>0</v>
      </c>
      <c r="G1148" s="29">
        <f t="shared" si="34"/>
        <v>0</v>
      </c>
    </row>
    <row r="1149" spans="2:7">
      <c r="B1149" s="1">
        <v>34020</v>
      </c>
      <c r="C1149" s="30">
        <f>VLOOKUP(B1149,'רביות שנתיות'!B:C,2)</f>
        <v>8</v>
      </c>
      <c r="D1149" s="29">
        <f t="shared" si="35"/>
        <v>2.1073004751070989E-4</v>
      </c>
      <c r="F1149" s="30">
        <f>VLOOKUP($B1149,'רביות שנתיות'!B:I,7)</f>
        <v>0</v>
      </c>
      <c r="G1149" s="29">
        <f t="shared" si="34"/>
        <v>0</v>
      </c>
    </row>
    <row r="1150" spans="2:7">
      <c r="B1150" s="1">
        <v>34021</v>
      </c>
      <c r="C1150" s="30">
        <f>VLOOKUP(B1150,'רביות שנתיות'!B:C,2)</f>
        <v>8</v>
      </c>
      <c r="D1150" s="29">
        <f t="shared" si="35"/>
        <v>2.1073004751070989E-4</v>
      </c>
      <c r="F1150" s="30">
        <f>VLOOKUP($B1150,'רביות שנתיות'!B:I,7)</f>
        <v>0</v>
      </c>
      <c r="G1150" s="29">
        <f t="shared" si="34"/>
        <v>0</v>
      </c>
    </row>
    <row r="1151" spans="2:7">
      <c r="B1151" s="1">
        <v>34022</v>
      </c>
      <c r="C1151" s="30">
        <f>VLOOKUP(B1151,'רביות שנתיות'!B:C,2)</f>
        <v>8</v>
      </c>
      <c r="D1151" s="29">
        <f t="shared" si="35"/>
        <v>2.1073004751070989E-4</v>
      </c>
      <c r="F1151" s="30">
        <f>VLOOKUP($B1151,'רביות שנתיות'!B:I,7)</f>
        <v>0</v>
      </c>
      <c r="G1151" s="29">
        <f t="shared" si="34"/>
        <v>0</v>
      </c>
    </row>
    <row r="1152" spans="2:7">
      <c r="B1152" s="1">
        <v>34023</v>
      </c>
      <c r="C1152" s="30">
        <f>VLOOKUP(B1152,'רביות שנתיות'!B:C,2)</f>
        <v>8</v>
      </c>
      <c r="D1152" s="29">
        <f t="shared" si="35"/>
        <v>2.1073004751070989E-4</v>
      </c>
      <c r="F1152" s="30">
        <f>VLOOKUP($B1152,'רביות שנתיות'!B:I,7)</f>
        <v>0</v>
      </c>
      <c r="G1152" s="29">
        <f t="shared" si="34"/>
        <v>0</v>
      </c>
    </row>
    <row r="1153" spans="2:7">
      <c r="B1153" s="1">
        <v>34024</v>
      </c>
      <c r="C1153" s="30">
        <f>VLOOKUP(B1153,'רביות שנתיות'!B:C,2)</f>
        <v>8</v>
      </c>
      <c r="D1153" s="29">
        <f t="shared" si="35"/>
        <v>2.1073004751070989E-4</v>
      </c>
      <c r="F1153" s="30">
        <f>VLOOKUP($B1153,'רביות שנתיות'!B:I,7)</f>
        <v>0</v>
      </c>
      <c r="G1153" s="29">
        <f t="shared" si="34"/>
        <v>0</v>
      </c>
    </row>
    <row r="1154" spans="2:7">
      <c r="B1154" s="1">
        <v>34025</v>
      </c>
      <c r="C1154" s="30">
        <f>VLOOKUP(B1154,'רביות שנתיות'!B:C,2)</f>
        <v>8</v>
      </c>
      <c r="D1154" s="29">
        <f t="shared" si="35"/>
        <v>2.1073004751070989E-4</v>
      </c>
      <c r="F1154" s="30">
        <f>VLOOKUP($B1154,'רביות שנתיות'!B:I,7)</f>
        <v>0</v>
      </c>
      <c r="G1154" s="29">
        <f t="shared" si="34"/>
        <v>0</v>
      </c>
    </row>
    <row r="1155" spans="2:7">
      <c r="B1155" s="1">
        <v>34026</v>
      </c>
      <c r="C1155" s="30">
        <f>VLOOKUP(B1155,'רביות שנתיות'!B:C,2)</f>
        <v>8</v>
      </c>
      <c r="D1155" s="29">
        <f t="shared" si="35"/>
        <v>2.1073004751070989E-4</v>
      </c>
      <c r="F1155" s="30">
        <f>VLOOKUP($B1155,'רביות שנתיות'!B:I,7)</f>
        <v>0</v>
      </c>
      <c r="G1155" s="29">
        <f t="shared" si="34"/>
        <v>0</v>
      </c>
    </row>
    <row r="1156" spans="2:7">
      <c r="B1156" s="1">
        <v>34027</v>
      </c>
      <c r="C1156" s="30">
        <f>VLOOKUP(B1156,'רביות שנתיות'!B:C,2)</f>
        <v>8</v>
      </c>
      <c r="D1156" s="29">
        <f t="shared" si="35"/>
        <v>2.1073004751070989E-4</v>
      </c>
      <c r="F1156" s="30">
        <f>VLOOKUP($B1156,'רביות שנתיות'!B:I,7)</f>
        <v>0</v>
      </c>
      <c r="G1156" s="29">
        <f t="shared" ref="G1156:G1219" si="36">(1+F1156/100)^(1/365)-1</f>
        <v>0</v>
      </c>
    </row>
    <row r="1157" spans="2:7">
      <c r="B1157" s="1">
        <v>34028</v>
      </c>
      <c r="C1157" s="30">
        <f>VLOOKUP(B1157,'רביות שנתיות'!B:C,2)</f>
        <v>8</v>
      </c>
      <c r="D1157" s="29">
        <f t="shared" ref="D1157:D1220" si="37">(1+C1157/100)^(1/365.25)-1</f>
        <v>2.1073004751070989E-4</v>
      </c>
      <c r="F1157" s="30">
        <f>VLOOKUP($B1157,'רביות שנתיות'!B:I,7)</f>
        <v>0</v>
      </c>
      <c r="G1157" s="29">
        <f t="shared" si="36"/>
        <v>0</v>
      </c>
    </row>
    <row r="1158" spans="2:7">
      <c r="B1158" s="1">
        <v>34029</v>
      </c>
      <c r="C1158" s="30">
        <f>VLOOKUP(B1158,'רביות שנתיות'!B:C,2)</f>
        <v>8</v>
      </c>
      <c r="D1158" s="29">
        <f t="shared" si="37"/>
        <v>2.1073004751070989E-4</v>
      </c>
      <c r="F1158" s="30">
        <f>VLOOKUP($B1158,'רביות שנתיות'!B:I,7)</f>
        <v>0</v>
      </c>
      <c r="G1158" s="29">
        <f t="shared" si="36"/>
        <v>0</v>
      </c>
    </row>
    <row r="1159" spans="2:7">
      <c r="B1159" s="1">
        <v>34030</v>
      </c>
      <c r="C1159" s="30">
        <f>VLOOKUP(B1159,'רביות שנתיות'!B:C,2)</f>
        <v>8</v>
      </c>
      <c r="D1159" s="29">
        <f t="shared" si="37"/>
        <v>2.1073004751070989E-4</v>
      </c>
      <c r="F1159" s="30">
        <f>VLOOKUP($B1159,'רביות שנתיות'!B:I,7)</f>
        <v>0</v>
      </c>
      <c r="G1159" s="29">
        <f t="shared" si="36"/>
        <v>0</v>
      </c>
    </row>
    <row r="1160" spans="2:7">
      <c r="B1160" s="1">
        <v>34031</v>
      </c>
      <c r="C1160" s="30">
        <f>VLOOKUP(B1160,'רביות שנתיות'!B:C,2)</f>
        <v>8</v>
      </c>
      <c r="D1160" s="29">
        <f t="shared" si="37"/>
        <v>2.1073004751070989E-4</v>
      </c>
      <c r="F1160" s="30">
        <f>VLOOKUP($B1160,'רביות שנתיות'!B:I,7)</f>
        <v>0</v>
      </c>
      <c r="G1160" s="29">
        <f t="shared" si="36"/>
        <v>0</v>
      </c>
    </row>
    <row r="1161" spans="2:7">
      <c r="B1161" s="1">
        <v>34032</v>
      </c>
      <c r="C1161" s="30">
        <f>VLOOKUP(B1161,'רביות שנתיות'!B:C,2)</f>
        <v>8</v>
      </c>
      <c r="D1161" s="29">
        <f t="shared" si="37"/>
        <v>2.1073004751070989E-4</v>
      </c>
      <c r="F1161" s="30">
        <f>VLOOKUP($B1161,'רביות שנתיות'!B:I,7)</f>
        <v>0</v>
      </c>
      <c r="G1161" s="29">
        <f t="shared" si="36"/>
        <v>0</v>
      </c>
    </row>
    <row r="1162" spans="2:7">
      <c r="B1162" s="1">
        <v>34033</v>
      </c>
      <c r="C1162" s="30">
        <f>VLOOKUP(B1162,'רביות שנתיות'!B:C,2)</f>
        <v>8</v>
      </c>
      <c r="D1162" s="29">
        <f t="shared" si="37"/>
        <v>2.1073004751070989E-4</v>
      </c>
      <c r="F1162" s="30">
        <f>VLOOKUP($B1162,'רביות שנתיות'!B:I,7)</f>
        <v>0</v>
      </c>
      <c r="G1162" s="29">
        <f t="shared" si="36"/>
        <v>0</v>
      </c>
    </row>
    <row r="1163" spans="2:7">
      <c r="B1163" s="1">
        <v>34034</v>
      </c>
      <c r="C1163" s="30">
        <f>VLOOKUP(B1163,'רביות שנתיות'!B:C,2)</f>
        <v>8</v>
      </c>
      <c r="D1163" s="29">
        <f t="shared" si="37"/>
        <v>2.1073004751070989E-4</v>
      </c>
      <c r="F1163" s="30">
        <f>VLOOKUP($B1163,'רביות שנתיות'!B:I,7)</f>
        <v>0</v>
      </c>
      <c r="G1163" s="29">
        <f t="shared" si="36"/>
        <v>0</v>
      </c>
    </row>
    <row r="1164" spans="2:7">
      <c r="B1164" s="1">
        <v>34035</v>
      </c>
      <c r="C1164" s="30">
        <f>VLOOKUP(B1164,'רביות שנתיות'!B:C,2)</f>
        <v>8</v>
      </c>
      <c r="D1164" s="29">
        <f t="shared" si="37"/>
        <v>2.1073004751070989E-4</v>
      </c>
      <c r="F1164" s="30">
        <f>VLOOKUP($B1164,'רביות שנתיות'!B:I,7)</f>
        <v>0</v>
      </c>
      <c r="G1164" s="29">
        <f t="shared" si="36"/>
        <v>0</v>
      </c>
    </row>
    <row r="1165" spans="2:7">
      <c r="B1165" s="1">
        <v>34036</v>
      </c>
      <c r="C1165" s="30">
        <f>VLOOKUP(B1165,'רביות שנתיות'!B:C,2)</f>
        <v>8</v>
      </c>
      <c r="D1165" s="29">
        <f t="shared" si="37"/>
        <v>2.1073004751070989E-4</v>
      </c>
      <c r="F1165" s="30">
        <f>VLOOKUP($B1165,'רביות שנתיות'!B:I,7)</f>
        <v>0</v>
      </c>
      <c r="G1165" s="29">
        <f t="shared" si="36"/>
        <v>0</v>
      </c>
    </row>
    <row r="1166" spans="2:7">
      <c r="B1166" s="1">
        <v>34037</v>
      </c>
      <c r="C1166" s="30">
        <f>VLOOKUP(B1166,'רביות שנתיות'!B:C,2)</f>
        <v>8</v>
      </c>
      <c r="D1166" s="29">
        <f t="shared" si="37"/>
        <v>2.1073004751070989E-4</v>
      </c>
      <c r="F1166" s="30">
        <f>VLOOKUP($B1166,'רביות שנתיות'!B:I,7)</f>
        <v>0</v>
      </c>
      <c r="G1166" s="29">
        <f t="shared" si="36"/>
        <v>0</v>
      </c>
    </row>
    <row r="1167" spans="2:7">
      <c r="B1167" s="1">
        <v>34038</v>
      </c>
      <c r="C1167" s="30">
        <f>VLOOKUP(B1167,'רביות שנתיות'!B:C,2)</f>
        <v>8</v>
      </c>
      <c r="D1167" s="29">
        <f t="shared" si="37"/>
        <v>2.1073004751070989E-4</v>
      </c>
      <c r="F1167" s="30">
        <f>VLOOKUP($B1167,'רביות שנתיות'!B:I,7)</f>
        <v>0</v>
      </c>
      <c r="G1167" s="29">
        <f t="shared" si="36"/>
        <v>0</v>
      </c>
    </row>
    <row r="1168" spans="2:7">
      <c r="B1168" s="1">
        <v>34039</v>
      </c>
      <c r="C1168" s="30">
        <f>VLOOKUP(B1168,'רביות שנתיות'!B:C,2)</f>
        <v>8</v>
      </c>
      <c r="D1168" s="29">
        <f t="shared" si="37"/>
        <v>2.1073004751070989E-4</v>
      </c>
      <c r="F1168" s="30">
        <f>VLOOKUP($B1168,'רביות שנתיות'!B:I,7)</f>
        <v>0</v>
      </c>
      <c r="G1168" s="29">
        <f t="shared" si="36"/>
        <v>0</v>
      </c>
    </row>
    <row r="1169" spans="2:7">
      <c r="B1169" s="1">
        <v>34040</v>
      </c>
      <c r="C1169" s="30">
        <f>VLOOKUP(B1169,'רביות שנתיות'!B:C,2)</f>
        <v>8</v>
      </c>
      <c r="D1169" s="29">
        <f t="shared" si="37"/>
        <v>2.1073004751070989E-4</v>
      </c>
      <c r="F1169" s="30">
        <f>VLOOKUP($B1169,'רביות שנתיות'!B:I,7)</f>
        <v>0</v>
      </c>
      <c r="G1169" s="29">
        <f t="shared" si="36"/>
        <v>0</v>
      </c>
    </row>
    <row r="1170" spans="2:7">
      <c r="B1170" s="1">
        <v>34041</v>
      </c>
      <c r="C1170" s="30">
        <f>VLOOKUP(B1170,'רביות שנתיות'!B:C,2)</f>
        <v>8</v>
      </c>
      <c r="D1170" s="29">
        <f t="shared" si="37"/>
        <v>2.1073004751070989E-4</v>
      </c>
      <c r="F1170" s="30">
        <f>VLOOKUP($B1170,'רביות שנתיות'!B:I,7)</f>
        <v>0</v>
      </c>
      <c r="G1170" s="29">
        <f t="shared" si="36"/>
        <v>0</v>
      </c>
    </row>
    <row r="1171" spans="2:7">
      <c r="B1171" s="1">
        <v>34042</v>
      </c>
      <c r="C1171" s="30">
        <f>VLOOKUP(B1171,'רביות שנתיות'!B:C,2)</f>
        <v>8</v>
      </c>
      <c r="D1171" s="29">
        <f t="shared" si="37"/>
        <v>2.1073004751070989E-4</v>
      </c>
      <c r="F1171" s="30">
        <f>VLOOKUP($B1171,'רביות שנתיות'!B:I,7)</f>
        <v>0</v>
      </c>
      <c r="G1171" s="29">
        <f t="shared" si="36"/>
        <v>0</v>
      </c>
    </row>
    <row r="1172" spans="2:7">
      <c r="B1172" s="1">
        <v>34043</v>
      </c>
      <c r="C1172" s="30">
        <f>VLOOKUP(B1172,'רביות שנתיות'!B:C,2)</f>
        <v>8</v>
      </c>
      <c r="D1172" s="29">
        <f t="shared" si="37"/>
        <v>2.1073004751070989E-4</v>
      </c>
      <c r="F1172" s="30">
        <f>VLOOKUP($B1172,'רביות שנתיות'!B:I,7)</f>
        <v>0</v>
      </c>
      <c r="G1172" s="29">
        <f t="shared" si="36"/>
        <v>0</v>
      </c>
    </row>
    <row r="1173" spans="2:7">
      <c r="B1173" s="1">
        <v>34044</v>
      </c>
      <c r="C1173" s="30">
        <f>VLOOKUP(B1173,'רביות שנתיות'!B:C,2)</f>
        <v>8</v>
      </c>
      <c r="D1173" s="29">
        <f t="shared" si="37"/>
        <v>2.1073004751070989E-4</v>
      </c>
      <c r="F1173" s="30">
        <f>VLOOKUP($B1173,'רביות שנתיות'!B:I,7)</f>
        <v>0</v>
      </c>
      <c r="G1173" s="29">
        <f t="shared" si="36"/>
        <v>0</v>
      </c>
    </row>
    <row r="1174" spans="2:7">
      <c r="B1174" s="1">
        <v>34045</v>
      </c>
      <c r="C1174" s="30">
        <f>VLOOKUP(B1174,'רביות שנתיות'!B:C,2)</f>
        <v>8</v>
      </c>
      <c r="D1174" s="29">
        <f t="shared" si="37"/>
        <v>2.1073004751070989E-4</v>
      </c>
      <c r="F1174" s="30">
        <f>VLOOKUP($B1174,'רביות שנתיות'!B:I,7)</f>
        <v>0</v>
      </c>
      <c r="G1174" s="29">
        <f t="shared" si="36"/>
        <v>0</v>
      </c>
    </row>
    <row r="1175" spans="2:7">
      <c r="B1175" s="1">
        <v>34046</v>
      </c>
      <c r="C1175" s="30">
        <f>VLOOKUP(B1175,'רביות שנתיות'!B:C,2)</f>
        <v>8</v>
      </c>
      <c r="D1175" s="29">
        <f t="shared" si="37"/>
        <v>2.1073004751070989E-4</v>
      </c>
      <c r="F1175" s="30">
        <f>VLOOKUP($B1175,'רביות שנתיות'!B:I,7)</f>
        <v>0</v>
      </c>
      <c r="G1175" s="29">
        <f t="shared" si="36"/>
        <v>0</v>
      </c>
    </row>
    <row r="1176" spans="2:7">
      <c r="B1176" s="1">
        <v>34047</v>
      </c>
      <c r="C1176" s="30">
        <f>VLOOKUP(B1176,'רביות שנתיות'!B:C,2)</f>
        <v>8</v>
      </c>
      <c r="D1176" s="29">
        <f t="shared" si="37"/>
        <v>2.1073004751070989E-4</v>
      </c>
      <c r="F1176" s="30">
        <f>VLOOKUP($B1176,'רביות שנתיות'!B:I,7)</f>
        <v>0</v>
      </c>
      <c r="G1176" s="29">
        <f t="shared" si="36"/>
        <v>0</v>
      </c>
    </row>
    <row r="1177" spans="2:7">
      <c r="B1177" s="1">
        <v>34048</v>
      </c>
      <c r="C1177" s="30">
        <f>VLOOKUP(B1177,'רביות שנתיות'!B:C,2)</f>
        <v>8</v>
      </c>
      <c r="D1177" s="29">
        <f t="shared" si="37"/>
        <v>2.1073004751070989E-4</v>
      </c>
      <c r="F1177" s="30">
        <f>VLOOKUP($B1177,'רביות שנתיות'!B:I,7)</f>
        <v>0</v>
      </c>
      <c r="G1177" s="29">
        <f t="shared" si="36"/>
        <v>0</v>
      </c>
    </row>
    <row r="1178" spans="2:7">
      <c r="B1178" s="1">
        <v>34049</v>
      </c>
      <c r="C1178" s="30">
        <f>VLOOKUP(B1178,'רביות שנתיות'!B:C,2)</f>
        <v>8</v>
      </c>
      <c r="D1178" s="29">
        <f t="shared" si="37"/>
        <v>2.1073004751070989E-4</v>
      </c>
      <c r="F1178" s="30">
        <f>VLOOKUP($B1178,'רביות שנתיות'!B:I,7)</f>
        <v>0</v>
      </c>
      <c r="G1178" s="29">
        <f t="shared" si="36"/>
        <v>0</v>
      </c>
    </row>
    <row r="1179" spans="2:7">
      <c r="B1179" s="1">
        <v>34050</v>
      </c>
      <c r="C1179" s="30">
        <f>VLOOKUP(B1179,'רביות שנתיות'!B:C,2)</f>
        <v>8</v>
      </c>
      <c r="D1179" s="29">
        <f t="shared" si="37"/>
        <v>2.1073004751070989E-4</v>
      </c>
      <c r="F1179" s="30">
        <f>VLOOKUP($B1179,'רביות שנתיות'!B:I,7)</f>
        <v>0</v>
      </c>
      <c r="G1179" s="29">
        <f t="shared" si="36"/>
        <v>0</v>
      </c>
    </row>
    <row r="1180" spans="2:7">
      <c r="B1180" s="1">
        <v>34051</v>
      </c>
      <c r="C1180" s="30">
        <f>VLOOKUP(B1180,'רביות שנתיות'!B:C,2)</f>
        <v>8</v>
      </c>
      <c r="D1180" s="29">
        <f t="shared" si="37"/>
        <v>2.1073004751070989E-4</v>
      </c>
      <c r="F1180" s="30">
        <f>VLOOKUP($B1180,'רביות שנתיות'!B:I,7)</f>
        <v>0</v>
      </c>
      <c r="G1180" s="29">
        <f t="shared" si="36"/>
        <v>0</v>
      </c>
    </row>
    <row r="1181" spans="2:7">
      <c r="B1181" s="1">
        <v>34052</v>
      </c>
      <c r="C1181" s="30">
        <f>VLOOKUP(B1181,'רביות שנתיות'!B:C,2)</f>
        <v>8</v>
      </c>
      <c r="D1181" s="29">
        <f t="shared" si="37"/>
        <v>2.1073004751070989E-4</v>
      </c>
      <c r="F1181" s="30">
        <f>VLOOKUP($B1181,'רביות שנתיות'!B:I,7)</f>
        <v>0</v>
      </c>
      <c r="G1181" s="29">
        <f t="shared" si="36"/>
        <v>0</v>
      </c>
    </row>
    <row r="1182" spans="2:7">
      <c r="B1182" s="1">
        <v>34053</v>
      </c>
      <c r="C1182" s="30">
        <f>VLOOKUP(B1182,'רביות שנתיות'!B:C,2)</f>
        <v>8</v>
      </c>
      <c r="D1182" s="29">
        <f t="shared" si="37"/>
        <v>2.1073004751070989E-4</v>
      </c>
      <c r="F1182" s="30">
        <f>VLOOKUP($B1182,'רביות שנתיות'!B:I,7)</f>
        <v>0</v>
      </c>
      <c r="G1182" s="29">
        <f t="shared" si="36"/>
        <v>0</v>
      </c>
    </row>
    <row r="1183" spans="2:7">
      <c r="B1183" s="1">
        <v>34054</v>
      </c>
      <c r="C1183" s="30">
        <f>VLOOKUP(B1183,'רביות שנתיות'!B:C,2)</f>
        <v>8</v>
      </c>
      <c r="D1183" s="29">
        <f t="shared" si="37"/>
        <v>2.1073004751070989E-4</v>
      </c>
      <c r="F1183" s="30">
        <f>VLOOKUP($B1183,'רביות שנתיות'!B:I,7)</f>
        <v>0</v>
      </c>
      <c r="G1183" s="29">
        <f t="shared" si="36"/>
        <v>0</v>
      </c>
    </row>
    <row r="1184" spans="2:7">
      <c r="B1184" s="1">
        <v>34055</v>
      </c>
      <c r="C1184" s="30">
        <f>VLOOKUP(B1184,'רביות שנתיות'!B:C,2)</f>
        <v>8</v>
      </c>
      <c r="D1184" s="29">
        <f t="shared" si="37"/>
        <v>2.1073004751070989E-4</v>
      </c>
      <c r="F1184" s="30">
        <f>VLOOKUP($B1184,'רביות שנתיות'!B:I,7)</f>
        <v>0</v>
      </c>
      <c r="G1184" s="29">
        <f t="shared" si="36"/>
        <v>0</v>
      </c>
    </row>
    <row r="1185" spans="2:7">
      <c r="B1185" s="1">
        <v>34056</v>
      </c>
      <c r="C1185" s="30">
        <f>VLOOKUP(B1185,'רביות שנתיות'!B:C,2)</f>
        <v>8</v>
      </c>
      <c r="D1185" s="29">
        <f t="shared" si="37"/>
        <v>2.1073004751070989E-4</v>
      </c>
      <c r="F1185" s="30">
        <f>VLOOKUP($B1185,'רביות שנתיות'!B:I,7)</f>
        <v>0</v>
      </c>
      <c r="G1185" s="29">
        <f t="shared" si="36"/>
        <v>0</v>
      </c>
    </row>
    <row r="1186" spans="2:7">
      <c r="B1186" s="1">
        <v>34057</v>
      </c>
      <c r="C1186" s="30">
        <f>VLOOKUP(B1186,'רביות שנתיות'!B:C,2)</f>
        <v>8</v>
      </c>
      <c r="D1186" s="29">
        <f t="shared" si="37"/>
        <v>2.1073004751070989E-4</v>
      </c>
      <c r="F1186" s="30">
        <f>VLOOKUP($B1186,'רביות שנתיות'!B:I,7)</f>
        <v>0</v>
      </c>
      <c r="G1186" s="29">
        <f t="shared" si="36"/>
        <v>0</v>
      </c>
    </row>
    <row r="1187" spans="2:7">
      <c r="B1187" s="1">
        <v>34058</v>
      </c>
      <c r="C1187" s="30">
        <f>VLOOKUP(B1187,'רביות שנתיות'!B:C,2)</f>
        <v>8</v>
      </c>
      <c r="D1187" s="29">
        <f t="shared" si="37"/>
        <v>2.1073004751070989E-4</v>
      </c>
      <c r="F1187" s="30">
        <f>VLOOKUP($B1187,'רביות שנתיות'!B:I,7)</f>
        <v>0</v>
      </c>
      <c r="G1187" s="29">
        <f t="shared" si="36"/>
        <v>0</v>
      </c>
    </row>
    <row r="1188" spans="2:7">
      <c r="B1188" s="1">
        <v>34059</v>
      </c>
      <c r="C1188" s="30">
        <f>VLOOKUP(B1188,'רביות שנתיות'!B:C,2)</f>
        <v>8</v>
      </c>
      <c r="D1188" s="29">
        <f t="shared" si="37"/>
        <v>2.1073004751070989E-4</v>
      </c>
      <c r="F1188" s="30">
        <f>VLOOKUP($B1188,'רביות שנתיות'!B:I,7)</f>
        <v>0</v>
      </c>
      <c r="G1188" s="29">
        <f t="shared" si="36"/>
        <v>0</v>
      </c>
    </row>
    <row r="1189" spans="2:7">
      <c r="B1189" s="1">
        <v>34060</v>
      </c>
      <c r="C1189" s="30">
        <f>VLOOKUP(B1189,'רביות שנתיות'!B:C,2)</f>
        <v>8</v>
      </c>
      <c r="D1189" s="29">
        <f t="shared" si="37"/>
        <v>2.1073004751070989E-4</v>
      </c>
      <c r="F1189" s="30">
        <f>VLOOKUP($B1189,'רביות שנתיות'!B:I,7)</f>
        <v>0</v>
      </c>
      <c r="G1189" s="29">
        <f t="shared" si="36"/>
        <v>0</v>
      </c>
    </row>
    <row r="1190" spans="2:7">
      <c r="B1190" s="1">
        <v>34061</v>
      </c>
      <c r="C1190" s="30">
        <f>VLOOKUP(B1190,'רביות שנתיות'!B:C,2)</f>
        <v>8</v>
      </c>
      <c r="D1190" s="29">
        <f t="shared" si="37"/>
        <v>2.1073004751070989E-4</v>
      </c>
      <c r="F1190" s="30">
        <f>VLOOKUP($B1190,'רביות שנתיות'!B:I,7)</f>
        <v>0</v>
      </c>
      <c r="G1190" s="29">
        <f t="shared" si="36"/>
        <v>0</v>
      </c>
    </row>
    <row r="1191" spans="2:7">
      <c r="B1191" s="1">
        <v>34062</v>
      </c>
      <c r="C1191" s="30">
        <f>VLOOKUP(B1191,'רביות שנתיות'!B:C,2)</f>
        <v>8</v>
      </c>
      <c r="D1191" s="29">
        <f t="shared" si="37"/>
        <v>2.1073004751070989E-4</v>
      </c>
      <c r="F1191" s="30">
        <f>VLOOKUP($B1191,'רביות שנתיות'!B:I,7)</f>
        <v>0</v>
      </c>
      <c r="G1191" s="29">
        <f t="shared" si="36"/>
        <v>0</v>
      </c>
    </row>
    <row r="1192" spans="2:7">
      <c r="B1192" s="1">
        <v>34063</v>
      </c>
      <c r="C1192" s="30">
        <f>VLOOKUP(B1192,'רביות שנתיות'!B:C,2)</f>
        <v>8</v>
      </c>
      <c r="D1192" s="29">
        <f t="shared" si="37"/>
        <v>2.1073004751070989E-4</v>
      </c>
      <c r="F1192" s="30">
        <f>VLOOKUP($B1192,'רביות שנתיות'!B:I,7)</f>
        <v>0</v>
      </c>
      <c r="G1192" s="29">
        <f t="shared" si="36"/>
        <v>0</v>
      </c>
    </row>
    <row r="1193" spans="2:7">
      <c r="B1193" s="1">
        <v>34064</v>
      </c>
      <c r="C1193" s="30">
        <f>VLOOKUP(B1193,'רביות שנתיות'!B:C,2)</f>
        <v>8</v>
      </c>
      <c r="D1193" s="29">
        <f t="shared" si="37"/>
        <v>2.1073004751070989E-4</v>
      </c>
      <c r="F1193" s="30">
        <f>VLOOKUP($B1193,'רביות שנתיות'!B:I,7)</f>
        <v>0</v>
      </c>
      <c r="G1193" s="29">
        <f t="shared" si="36"/>
        <v>0</v>
      </c>
    </row>
    <row r="1194" spans="2:7">
      <c r="B1194" s="1">
        <v>34065</v>
      </c>
      <c r="C1194" s="30">
        <f>VLOOKUP(B1194,'רביות שנתיות'!B:C,2)</f>
        <v>8</v>
      </c>
      <c r="D1194" s="29">
        <f t="shared" si="37"/>
        <v>2.1073004751070989E-4</v>
      </c>
      <c r="F1194" s="30">
        <f>VLOOKUP($B1194,'רביות שנתיות'!B:I,7)</f>
        <v>0</v>
      </c>
      <c r="G1194" s="29">
        <f t="shared" si="36"/>
        <v>0</v>
      </c>
    </row>
    <row r="1195" spans="2:7">
      <c r="B1195" s="1">
        <v>34066</v>
      </c>
      <c r="C1195" s="30">
        <f>VLOOKUP(B1195,'רביות שנתיות'!B:C,2)</f>
        <v>8</v>
      </c>
      <c r="D1195" s="29">
        <f t="shared" si="37"/>
        <v>2.1073004751070989E-4</v>
      </c>
      <c r="F1195" s="30">
        <f>VLOOKUP($B1195,'רביות שנתיות'!B:I,7)</f>
        <v>0</v>
      </c>
      <c r="G1195" s="29">
        <f t="shared" si="36"/>
        <v>0</v>
      </c>
    </row>
    <row r="1196" spans="2:7">
      <c r="B1196" s="1">
        <v>34067</v>
      </c>
      <c r="C1196" s="30">
        <f>VLOOKUP(B1196,'רביות שנתיות'!B:C,2)</f>
        <v>8</v>
      </c>
      <c r="D1196" s="29">
        <f t="shared" si="37"/>
        <v>2.1073004751070989E-4</v>
      </c>
      <c r="F1196" s="30">
        <f>VLOOKUP($B1196,'רביות שנתיות'!B:I,7)</f>
        <v>0</v>
      </c>
      <c r="G1196" s="29">
        <f t="shared" si="36"/>
        <v>0</v>
      </c>
    </row>
    <row r="1197" spans="2:7">
      <c r="B1197" s="1">
        <v>34068</v>
      </c>
      <c r="C1197" s="30">
        <f>VLOOKUP(B1197,'רביות שנתיות'!B:C,2)</f>
        <v>8</v>
      </c>
      <c r="D1197" s="29">
        <f t="shared" si="37"/>
        <v>2.1073004751070989E-4</v>
      </c>
      <c r="F1197" s="30">
        <f>VLOOKUP($B1197,'רביות שנתיות'!B:I,7)</f>
        <v>0</v>
      </c>
      <c r="G1197" s="29">
        <f t="shared" si="36"/>
        <v>0</v>
      </c>
    </row>
    <row r="1198" spans="2:7">
      <c r="B1198" s="1">
        <v>34069</v>
      </c>
      <c r="C1198" s="30">
        <f>VLOOKUP(B1198,'רביות שנתיות'!B:C,2)</f>
        <v>8</v>
      </c>
      <c r="D1198" s="29">
        <f t="shared" si="37"/>
        <v>2.1073004751070989E-4</v>
      </c>
      <c r="F1198" s="30">
        <f>VLOOKUP($B1198,'רביות שנתיות'!B:I,7)</f>
        <v>0</v>
      </c>
      <c r="G1198" s="29">
        <f t="shared" si="36"/>
        <v>0</v>
      </c>
    </row>
    <row r="1199" spans="2:7">
      <c r="B1199" s="1">
        <v>34070</v>
      </c>
      <c r="C1199" s="30">
        <f>VLOOKUP(B1199,'רביות שנתיות'!B:C,2)</f>
        <v>8</v>
      </c>
      <c r="D1199" s="29">
        <f t="shared" si="37"/>
        <v>2.1073004751070989E-4</v>
      </c>
      <c r="F1199" s="30">
        <f>VLOOKUP($B1199,'רביות שנתיות'!B:I,7)</f>
        <v>0</v>
      </c>
      <c r="G1199" s="29">
        <f t="shared" si="36"/>
        <v>0</v>
      </c>
    </row>
    <row r="1200" spans="2:7">
      <c r="B1200" s="1">
        <v>34071</v>
      </c>
      <c r="C1200" s="30">
        <f>VLOOKUP(B1200,'רביות שנתיות'!B:C,2)</f>
        <v>8</v>
      </c>
      <c r="D1200" s="29">
        <f t="shared" si="37"/>
        <v>2.1073004751070989E-4</v>
      </c>
      <c r="F1200" s="30">
        <f>VLOOKUP($B1200,'רביות שנתיות'!B:I,7)</f>
        <v>0</v>
      </c>
      <c r="G1200" s="29">
        <f t="shared" si="36"/>
        <v>0</v>
      </c>
    </row>
    <row r="1201" spans="2:7">
      <c r="B1201" s="1">
        <v>34072</v>
      </c>
      <c r="C1201" s="30">
        <f>VLOOKUP(B1201,'רביות שנתיות'!B:C,2)</f>
        <v>8</v>
      </c>
      <c r="D1201" s="29">
        <f t="shared" si="37"/>
        <v>2.1073004751070989E-4</v>
      </c>
      <c r="F1201" s="30">
        <f>VLOOKUP($B1201,'רביות שנתיות'!B:I,7)</f>
        <v>0</v>
      </c>
      <c r="G1201" s="29">
        <f t="shared" si="36"/>
        <v>0</v>
      </c>
    </row>
    <row r="1202" spans="2:7">
      <c r="B1202" s="1">
        <v>34073</v>
      </c>
      <c r="C1202" s="30">
        <f>VLOOKUP(B1202,'רביות שנתיות'!B:C,2)</f>
        <v>8</v>
      </c>
      <c r="D1202" s="29">
        <f t="shared" si="37"/>
        <v>2.1073004751070989E-4</v>
      </c>
      <c r="F1202" s="30">
        <f>VLOOKUP($B1202,'רביות שנתיות'!B:I,7)</f>
        <v>0</v>
      </c>
      <c r="G1202" s="29">
        <f t="shared" si="36"/>
        <v>0</v>
      </c>
    </row>
    <row r="1203" spans="2:7">
      <c r="B1203" s="1">
        <v>34074</v>
      </c>
      <c r="C1203" s="30">
        <f>VLOOKUP(B1203,'רביות שנתיות'!B:C,2)</f>
        <v>8</v>
      </c>
      <c r="D1203" s="29">
        <f t="shared" si="37"/>
        <v>2.1073004751070989E-4</v>
      </c>
      <c r="F1203" s="30">
        <f>VLOOKUP($B1203,'רביות שנתיות'!B:I,7)</f>
        <v>0</v>
      </c>
      <c r="G1203" s="29">
        <f t="shared" si="36"/>
        <v>0</v>
      </c>
    </row>
    <row r="1204" spans="2:7">
      <c r="B1204" s="1">
        <v>34075</v>
      </c>
      <c r="C1204" s="30">
        <f>VLOOKUP(B1204,'רביות שנתיות'!B:C,2)</f>
        <v>8</v>
      </c>
      <c r="D1204" s="29">
        <f t="shared" si="37"/>
        <v>2.1073004751070989E-4</v>
      </c>
      <c r="F1204" s="30">
        <f>VLOOKUP($B1204,'רביות שנתיות'!B:I,7)</f>
        <v>0</v>
      </c>
      <c r="G1204" s="29">
        <f t="shared" si="36"/>
        <v>0</v>
      </c>
    </row>
    <row r="1205" spans="2:7">
      <c r="B1205" s="1">
        <v>34076</v>
      </c>
      <c r="C1205" s="30">
        <f>VLOOKUP(B1205,'רביות שנתיות'!B:C,2)</f>
        <v>8</v>
      </c>
      <c r="D1205" s="29">
        <f t="shared" si="37"/>
        <v>2.1073004751070989E-4</v>
      </c>
      <c r="F1205" s="30">
        <f>VLOOKUP($B1205,'רביות שנתיות'!B:I,7)</f>
        <v>0</v>
      </c>
      <c r="G1205" s="29">
        <f t="shared" si="36"/>
        <v>0</v>
      </c>
    </row>
    <row r="1206" spans="2:7">
      <c r="B1206" s="1">
        <v>34077</v>
      </c>
      <c r="C1206" s="30">
        <f>VLOOKUP(B1206,'רביות שנתיות'!B:C,2)</f>
        <v>8</v>
      </c>
      <c r="D1206" s="29">
        <f t="shared" si="37"/>
        <v>2.1073004751070989E-4</v>
      </c>
      <c r="F1206" s="30">
        <f>VLOOKUP($B1206,'רביות שנתיות'!B:I,7)</f>
        <v>0</v>
      </c>
      <c r="G1206" s="29">
        <f t="shared" si="36"/>
        <v>0</v>
      </c>
    </row>
    <row r="1207" spans="2:7">
      <c r="B1207" s="1">
        <v>34078</v>
      </c>
      <c r="C1207" s="30">
        <f>VLOOKUP(B1207,'רביות שנתיות'!B:C,2)</f>
        <v>8</v>
      </c>
      <c r="D1207" s="29">
        <f t="shared" si="37"/>
        <v>2.1073004751070989E-4</v>
      </c>
      <c r="F1207" s="30">
        <f>VLOOKUP($B1207,'רביות שנתיות'!B:I,7)</f>
        <v>0</v>
      </c>
      <c r="G1207" s="29">
        <f t="shared" si="36"/>
        <v>0</v>
      </c>
    </row>
    <row r="1208" spans="2:7">
      <c r="B1208" s="1">
        <v>34079</v>
      </c>
      <c r="C1208" s="30">
        <f>VLOOKUP(B1208,'רביות שנתיות'!B:C,2)</f>
        <v>8</v>
      </c>
      <c r="D1208" s="29">
        <f t="shared" si="37"/>
        <v>2.1073004751070989E-4</v>
      </c>
      <c r="F1208" s="30">
        <f>VLOOKUP($B1208,'רביות שנתיות'!B:I,7)</f>
        <v>0</v>
      </c>
      <c r="G1208" s="29">
        <f t="shared" si="36"/>
        <v>0</v>
      </c>
    </row>
    <row r="1209" spans="2:7">
      <c r="B1209" s="1">
        <v>34080</v>
      </c>
      <c r="C1209" s="30">
        <f>VLOOKUP(B1209,'רביות שנתיות'!B:C,2)</f>
        <v>8</v>
      </c>
      <c r="D1209" s="29">
        <f t="shared" si="37"/>
        <v>2.1073004751070989E-4</v>
      </c>
      <c r="F1209" s="30">
        <f>VLOOKUP($B1209,'רביות שנתיות'!B:I,7)</f>
        <v>0</v>
      </c>
      <c r="G1209" s="29">
        <f t="shared" si="36"/>
        <v>0</v>
      </c>
    </row>
    <row r="1210" spans="2:7">
      <c r="B1210" s="1">
        <v>34081</v>
      </c>
      <c r="C1210" s="30">
        <f>VLOOKUP(B1210,'רביות שנתיות'!B:C,2)</f>
        <v>8</v>
      </c>
      <c r="D1210" s="29">
        <f t="shared" si="37"/>
        <v>2.1073004751070989E-4</v>
      </c>
      <c r="F1210" s="30">
        <f>VLOOKUP($B1210,'רביות שנתיות'!B:I,7)</f>
        <v>0</v>
      </c>
      <c r="G1210" s="29">
        <f t="shared" si="36"/>
        <v>0</v>
      </c>
    </row>
    <row r="1211" spans="2:7">
      <c r="B1211" s="1">
        <v>34082</v>
      </c>
      <c r="C1211" s="30">
        <f>VLOOKUP(B1211,'רביות שנתיות'!B:C,2)</f>
        <v>8</v>
      </c>
      <c r="D1211" s="29">
        <f t="shared" si="37"/>
        <v>2.1073004751070989E-4</v>
      </c>
      <c r="F1211" s="30">
        <f>VLOOKUP($B1211,'רביות שנתיות'!B:I,7)</f>
        <v>0</v>
      </c>
      <c r="G1211" s="29">
        <f t="shared" si="36"/>
        <v>0</v>
      </c>
    </row>
    <row r="1212" spans="2:7">
      <c r="B1212" s="1">
        <v>34083</v>
      </c>
      <c r="C1212" s="30">
        <f>VLOOKUP(B1212,'רביות שנתיות'!B:C,2)</f>
        <v>8</v>
      </c>
      <c r="D1212" s="29">
        <f t="shared" si="37"/>
        <v>2.1073004751070989E-4</v>
      </c>
      <c r="F1212" s="30">
        <f>VLOOKUP($B1212,'רביות שנתיות'!B:I,7)</f>
        <v>0</v>
      </c>
      <c r="G1212" s="29">
        <f t="shared" si="36"/>
        <v>0</v>
      </c>
    </row>
    <row r="1213" spans="2:7">
      <c r="B1213" s="1">
        <v>34084</v>
      </c>
      <c r="C1213" s="30">
        <f>VLOOKUP(B1213,'רביות שנתיות'!B:C,2)</f>
        <v>8</v>
      </c>
      <c r="D1213" s="29">
        <f t="shared" si="37"/>
        <v>2.1073004751070989E-4</v>
      </c>
      <c r="F1213" s="30">
        <f>VLOOKUP($B1213,'רביות שנתיות'!B:I,7)</f>
        <v>0</v>
      </c>
      <c r="G1213" s="29">
        <f t="shared" si="36"/>
        <v>0</v>
      </c>
    </row>
    <row r="1214" spans="2:7">
      <c r="B1214" s="1">
        <v>34085</v>
      </c>
      <c r="C1214" s="30">
        <f>VLOOKUP(B1214,'רביות שנתיות'!B:C,2)</f>
        <v>8</v>
      </c>
      <c r="D1214" s="29">
        <f t="shared" si="37"/>
        <v>2.1073004751070989E-4</v>
      </c>
      <c r="F1214" s="30">
        <f>VLOOKUP($B1214,'רביות שנתיות'!B:I,7)</f>
        <v>0</v>
      </c>
      <c r="G1214" s="29">
        <f t="shared" si="36"/>
        <v>0</v>
      </c>
    </row>
    <row r="1215" spans="2:7">
      <c r="B1215" s="1">
        <v>34086</v>
      </c>
      <c r="C1215" s="30">
        <f>VLOOKUP(B1215,'רביות שנתיות'!B:C,2)</f>
        <v>8</v>
      </c>
      <c r="D1215" s="29">
        <f t="shared" si="37"/>
        <v>2.1073004751070989E-4</v>
      </c>
      <c r="F1215" s="30">
        <f>VLOOKUP($B1215,'רביות שנתיות'!B:I,7)</f>
        <v>0</v>
      </c>
      <c r="G1215" s="29">
        <f t="shared" si="36"/>
        <v>0</v>
      </c>
    </row>
    <row r="1216" spans="2:7">
      <c r="B1216" s="1">
        <v>34087</v>
      </c>
      <c r="C1216" s="30">
        <f>VLOOKUP(B1216,'רביות שנתיות'!B:C,2)</f>
        <v>8</v>
      </c>
      <c r="D1216" s="29">
        <f t="shared" si="37"/>
        <v>2.1073004751070989E-4</v>
      </c>
      <c r="F1216" s="30">
        <f>VLOOKUP($B1216,'רביות שנתיות'!B:I,7)</f>
        <v>0</v>
      </c>
      <c r="G1216" s="29">
        <f t="shared" si="36"/>
        <v>0</v>
      </c>
    </row>
    <row r="1217" spans="2:7">
      <c r="B1217" s="1">
        <v>34088</v>
      </c>
      <c r="C1217" s="30">
        <f>VLOOKUP(B1217,'רביות שנתיות'!B:C,2)</f>
        <v>8</v>
      </c>
      <c r="D1217" s="29">
        <f t="shared" si="37"/>
        <v>2.1073004751070989E-4</v>
      </c>
      <c r="F1217" s="30">
        <f>VLOOKUP($B1217,'רביות שנתיות'!B:I,7)</f>
        <v>0</v>
      </c>
      <c r="G1217" s="29">
        <f t="shared" si="36"/>
        <v>0</v>
      </c>
    </row>
    <row r="1218" spans="2:7">
      <c r="B1218" s="1">
        <v>34089</v>
      </c>
      <c r="C1218" s="30">
        <f>VLOOKUP(B1218,'רביות שנתיות'!B:C,2)</f>
        <v>8</v>
      </c>
      <c r="D1218" s="29">
        <f t="shared" si="37"/>
        <v>2.1073004751070989E-4</v>
      </c>
      <c r="F1218" s="30">
        <f>VLOOKUP($B1218,'רביות שנתיות'!B:I,7)</f>
        <v>0</v>
      </c>
      <c r="G1218" s="29">
        <f t="shared" si="36"/>
        <v>0</v>
      </c>
    </row>
    <row r="1219" spans="2:7">
      <c r="B1219" s="1">
        <v>34090</v>
      </c>
      <c r="C1219" s="30">
        <f>VLOOKUP(B1219,'רביות שנתיות'!B:C,2)</f>
        <v>8</v>
      </c>
      <c r="D1219" s="29">
        <f t="shared" si="37"/>
        <v>2.1073004751070989E-4</v>
      </c>
      <c r="F1219" s="30">
        <f>VLOOKUP($B1219,'רביות שנתיות'!B:I,7)</f>
        <v>0</v>
      </c>
      <c r="G1219" s="29">
        <f t="shared" si="36"/>
        <v>0</v>
      </c>
    </row>
    <row r="1220" spans="2:7">
      <c r="B1220" s="1">
        <v>34091</v>
      </c>
      <c r="C1220" s="30">
        <f>VLOOKUP(B1220,'רביות שנתיות'!B:C,2)</f>
        <v>8</v>
      </c>
      <c r="D1220" s="29">
        <f t="shared" si="37"/>
        <v>2.1073004751070989E-4</v>
      </c>
      <c r="F1220" s="30">
        <f>VLOOKUP($B1220,'רביות שנתיות'!B:I,7)</f>
        <v>0</v>
      </c>
      <c r="G1220" s="29">
        <f t="shared" ref="G1220:G1283" si="38">(1+F1220/100)^(1/365)-1</f>
        <v>0</v>
      </c>
    </row>
    <row r="1221" spans="2:7">
      <c r="B1221" s="1">
        <v>34092</v>
      </c>
      <c r="C1221" s="30">
        <f>VLOOKUP(B1221,'רביות שנתיות'!B:C,2)</f>
        <v>8</v>
      </c>
      <c r="D1221" s="29">
        <f t="shared" ref="D1221:D1284" si="39">(1+C1221/100)^(1/365.25)-1</f>
        <v>2.1073004751070989E-4</v>
      </c>
      <c r="F1221" s="30">
        <f>VLOOKUP($B1221,'רביות שנתיות'!B:I,7)</f>
        <v>0</v>
      </c>
      <c r="G1221" s="29">
        <f t="shared" si="38"/>
        <v>0</v>
      </c>
    </row>
    <row r="1222" spans="2:7">
      <c r="B1222" s="1">
        <v>34093</v>
      </c>
      <c r="C1222" s="30">
        <f>VLOOKUP(B1222,'רביות שנתיות'!B:C,2)</f>
        <v>8</v>
      </c>
      <c r="D1222" s="29">
        <f t="shared" si="39"/>
        <v>2.1073004751070989E-4</v>
      </c>
      <c r="F1222" s="30">
        <f>VLOOKUP($B1222,'רביות שנתיות'!B:I,7)</f>
        <v>0</v>
      </c>
      <c r="G1222" s="29">
        <f t="shared" si="38"/>
        <v>0</v>
      </c>
    </row>
    <row r="1223" spans="2:7">
      <c r="B1223" s="1">
        <v>34094</v>
      </c>
      <c r="C1223" s="30">
        <f>VLOOKUP(B1223,'רביות שנתיות'!B:C,2)</f>
        <v>8</v>
      </c>
      <c r="D1223" s="29">
        <f t="shared" si="39"/>
        <v>2.1073004751070989E-4</v>
      </c>
      <c r="F1223" s="30">
        <f>VLOOKUP($B1223,'רביות שנתיות'!B:I,7)</f>
        <v>0</v>
      </c>
      <c r="G1223" s="29">
        <f t="shared" si="38"/>
        <v>0</v>
      </c>
    </row>
    <row r="1224" spans="2:7">
      <c r="B1224" s="1">
        <v>34095</v>
      </c>
      <c r="C1224" s="30">
        <f>VLOOKUP(B1224,'רביות שנתיות'!B:C,2)</f>
        <v>8</v>
      </c>
      <c r="D1224" s="29">
        <f t="shared" si="39"/>
        <v>2.1073004751070989E-4</v>
      </c>
      <c r="F1224" s="30">
        <f>VLOOKUP($B1224,'רביות שנתיות'!B:I,7)</f>
        <v>0</v>
      </c>
      <c r="G1224" s="29">
        <f t="shared" si="38"/>
        <v>0</v>
      </c>
    </row>
    <row r="1225" spans="2:7">
      <c r="B1225" s="1">
        <v>34096</v>
      </c>
      <c r="C1225" s="30">
        <f>VLOOKUP(B1225,'רביות שנתיות'!B:C,2)</f>
        <v>8</v>
      </c>
      <c r="D1225" s="29">
        <f t="shared" si="39"/>
        <v>2.1073004751070989E-4</v>
      </c>
      <c r="F1225" s="30">
        <f>VLOOKUP($B1225,'רביות שנתיות'!B:I,7)</f>
        <v>0</v>
      </c>
      <c r="G1225" s="29">
        <f t="shared" si="38"/>
        <v>0</v>
      </c>
    </row>
    <row r="1226" spans="2:7">
      <c r="B1226" s="1">
        <v>34097</v>
      </c>
      <c r="C1226" s="30">
        <f>VLOOKUP(B1226,'רביות שנתיות'!B:C,2)</f>
        <v>8</v>
      </c>
      <c r="D1226" s="29">
        <f t="shared" si="39"/>
        <v>2.1073004751070989E-4</v>
      </c>
      <c r="F1226" s="30">
        <f>VLOOKUP($B1226,'רביות שנתיות'!B:I,7)</f>
        <v>0</v>
      </c>
      <c r="G1226" s="29">
        <f t="shared" si="38"/>
        <v>0</v>
      </c>
    </row>
    <row r="1227" spans="2:7">
      <c r="B1227" s="1">
        <v>34098</v>
      </c>
      <c r="C1227" s="30">
        <f>VLOOKUP(B1227,'רביות שנתיות'!B:C,2)</f>
        <v>8</v>
      </c>
      <c r="D1227" s="29">
        <f t="shared" si="39"/>
        <v>2.1073004751070989E-4</v>
      </c>
      <c r="F1227" s="30">
        <f>VLOOKUP($B1227,'רביות שנתיות'!B:I,7)</f>
        <v>0</v>
      </c>
      <c r="G1227" s="29">
        <f t="shared" si="38"/>
        <v>0</v>
      </c>
    </row>
    <row r="1228" spans="2:7">
      <c r="B1228" s="1">
        <v>34099</v>
      </c>
      <c r="C1228" s="30">
        <f>VLOOKUP(B1228,'רביות שנתיות'!B:C,2)</f>
        <v>8</v>
      </c>
      <c r="D1228" s="29">
        <f t="shared" si="39"/>
        <v>2.1073004751070989E-4</v>
      </c>
      <c r="F1228" s="30">
        <f>VLOOKUP($B1228,'רביות שנתיות'!B:I,7)</f>
        <v>0</v>
      </c>
      <c r="G1228" s="29">
        <f t="shared" si="38"/>
        <v>0</v>
      </c>
    </row>
    <row r="1229" spans="2:7">
      <c r="B1229" s="1">
        <v>34100</v>
      </c>
      <c r="C1229" s="30">
        <f>VLOOKUP(B1229,'רביות שנתיות'!B:C,2)</f>
        <v>8</v>
      </c>
      <c r="D1229" s="29">
        <f t="shared" si="39"/>
        <v>2.1073004751070989E-4</v>
      </c>
      <c r="F1229" s="30">
        <f>VLOOKUP($B1229,'רביות שנתיות'!B:I,7)</f>
        <v>0</v>
      </c>
      <c r="G1229" s="29">
        <f t="shared" si="38"/>
        <v>0</v>
      </c>
    </row>
    <row r="1230" spans="2:7">
      <c r="B1230" s="1">
        <v>34101</v>
      </c>
      <c r="C1230" s="30">
        <f>VLOOKUP(B1230,'רביות שנתיות'!B:C,2)</f>
        <v>8</v>
      </c>
      <c r="D1230" s="29">
        <f t="shared" si="39"/>
        <v>2.1073004751070989E-4</v>
      </c>
      <c r="F1230" s="30">
        <f>VLOOKUP($B1230,'רביות שנתיות'!B:I,7)</f>
        <v>0</v>
      </c>
      <c r="G1230" s="29">
        <f t="shared" si="38"/>
        <v>0</v>
      </c>
    </row>
    <row r="1231" spans="2:7">
      <c r="B1231" s="1">
        <v>34102</v>
      </c>
      <c r="C1231" s="30">
        <f>VLOOKUP(B1231,'רביות שנתיות'!B:C,2)</f>
        <v>8</v>
      </c>
      <c r="D1231" s="29">
        <f t="shared" si="39"/>
        <v>2.1073004751070989E-4</v>
      </c>
      <c r="F1231" s="30">
        <f>VLOOKUP($B1231,'רביות שנתיות'!B:I,7)</f>
        <v>0</v>
      </c>
      <c r="G1231" s="29">
        <f t="shared" si="38"/>
        <v>0</v>
      </c>
    </row>
    <row r="1232" spans="2:7">
      <c r="B1232" s="1">
        <v>34103</v>
      </c>
      <c r="C1232" s="30">
        <f>VLOOKUP(B1232,'רביות שנתיות'!B:C,2)</f>
        <v>8</v>
      </c>
      <c r="D1232" s="29">
        <f t="shared" si="39"/>
        <v>2.1073004751070989E-4</v>
      </c>
      <c r="F1232" s="30">
        <f>VLOOKUP($B1232,'רביות שנתיות'!B:I,7)</f>
        <v>0</v>
      </c>
      <c r="G1232" s="29">
        <f t="shared" si="38"/>
        <v>0</v>
      </c>
    </row>
    <row r="1233" spans="2:7">
      <c r="B1233" s="1">
        <v>34104</v>
      </c>
      <c r="C1233" s="30">
        <f>VLOOKUP(B1233,'רביות שנתיות'!B:C,2)</f>
        <v>8</v>
      </c>
      <c r="D1233" s="29">
        <f t="shared" si="39"/>
        <v>2.1073004751070989E-4</v>
      </c>
      <c r="F1233" s="30">
        <f>VLOOKUP($B1233,'רביות שנתיות'!B:I,7)</f>
        <v>0</v>
      </c>
      <c r="G1233" s="29">
        <f t="shared" si="38"/>
        <v>0</v>
      </c>
    </row>
    <row r="1234" spans="2:7">
      <c r="B1234" s="1">
        <v>34105</v>
      </c>
      <c r="C1234" s="30">
        <f>VLOOKUP(B1234,'רביות שנתיות'!B:C,2)</f>
        <v>8</v>
      </c>
      <c r="D1234" s="29">
        <f t="shared" si="39"/>
        <v>2.1073004751070989E-4</v>
      </c>
      <c r="F1234" s="30">
        <f>VLOOKUP($B1234,'רביות שנתיות'!B:I,7)</f>
        <v>0</v>
      </c>
      <c r="G1234" s="29">
        <f t="shared" si="38"/>
        <v>0</v>
      </c>
    </row>
    <row r="1235" spans="2:7">
      <c r="B1235" s="1">
        <v>34106</v>
      </c>
      <c r="C1235" s="30">
        <f>VLOOKUP(B1235,'רביות שנתיות'!B:C,2)</f>
        <v>8</v>
      </c>
      <c r="D1235" s="29">
        <f t="shared" si="39"/>
        <v>2.1073004751070989E-4</v>
      </c>
      <c r="F1235" s="30">
        <f>VLOOKUP($B1235,'רביות שנתיות'!B:I,7)</f>
        <v>0</v>
      </c>
      <c r="G1235" s="29">
        <f t="shared" si="38"/>
        <v>0</v>
      </c>
    </row>
    <row r="1236" spans="2:7">
      <c r="B1236" s="1">
        <v>34107</v>
      </c>
      <c r="C1236" s="30">
        <f>VLOOKUP(B1236,'רביות שנתיות'!B:C,2)</f>
        <v>8</v>
      </c>
      <c r="D1236" s="29">
        <f t="shared" si="39"/>
        <v>2.1073004751070989E-4</v>
      </c>
      <c r="F1236" s="30">
        <f>VLOOKUP($B1236,'רביות שנתיות'!B:I,7)</f>
        <v>0</v>
      </c>
      <c r="G1236" s="29">
        <f t="shared" si="38"/>
        <v>0</v>
      </c>
    </row>
    <row r="1237" spans="2:7">
      <c r="B1237" s="1">
        <v>34108</v>
      </c>
      <c r="C1237" s="30">
        <f>VLOOKUP(B1237,'רביות שנתיות'!B:C,2)</f>
        <v>8</v>
      </c>
      <c r="D1237" s="29">
        <f t="shared" si="39"/>
        <v>2.1073004751070989E-4</v>
      </c>
      <c r="F1237" s="30">
        <f>VLOOKUP($B1237,'רביות שנתיות'!B:I,7)</f>
        <v>0</v>
      </c>
      <c r="G1237" s="29">
        <f t="shared" si="38"/>
        <v>0</v>
      </c>
    </row>
    <row r="1238" spans="2:7">
      <c r="B1238" s="1">
        <v>34109</v>
      </c>
      <c r="C1238" s="30">
        <f>VLOOKUP(B1238,'רביות שנתיות'!B:C,2)</f>
        <v>8</v>
      </c>
      <c r="D1238" s="29">
        <f t="shared" si="39"/>
        <v>2.1073004751070989E-4</v>
      </c>
      <c r="F1238" s="30">
        <f>VLOOKUP($B1238,'רביות שנתיות'!B:I,7)</f>
        <v>0</v>
      </c>
      <c r="G1238" s="29">
        <f t="shared" si="38"/>
        <v>0</v>
      </c>
    </row>
    <row r="1239" spans="2:7">
      <c r="B1239" s="1">
        <v>34110</v>
      </c>
      <c r="C1239" s="30">
        <f>VLOOKUP(B1239,'רביות שנתיות'!B:C,2)</f>
        <v>8</v>
      </c>
      <c r="D1239" s="29">
        <f t="shared" si="39"/>
        <v>2.1073004751070989E-4</v>
      </c>
      <c r="F1239" s="30">
        <f>VLOOKUP($B1239,'רביות שנתיות'!B:I,7)</f>
        <v>0</v>
      </c>
      <c r="G1239" s="29">
        <f t="shared" si="38"/>
        <v>0</v>
      </c>
    </row>
    <row r="1240" spans="2:7">
      <c r="B1240" s="1">
        <v>34111</v>
      </c>
      <c r="C1240" s="30">
        <f>VLOOKUP(B1240,'רביות שנתיות'!B:C,2)</f>
        <v>8</v>
      </c>
      <c r="D1240" s="29">
        <f t="shared" si="39"/>
        <v>2.1073004751070989E-4</v>
      </c>
      <c r="F1240" s="30">
        <f>VLOOKUP($B1240,'רביות שנתיות'!B:I,7)</f>
        <v>0</v>
      </c>
      <c r="G1240" s="29">
        <f t="shared" si="38"/>
        <v>0</v>
      </c>
    </row>
    <row r="1241" spans="2:7">
      <c r="B1241" s="1">
        <v>34112</v>
      </c>
      <c r="C1241" s="30">
        <f>VLOOKUP(B1241,'רביות שנתיות'!B:C,2)</f>
        <v>8</v>
      </c>
      <c r="D1241" s="29">
        <f t="shared" si="39"/>
        <v>2.1073004751070989E-4</v>
      </c>
      <c r="F1241" s="30">
        <f>VLOOKUP($B1241,'רביות שנתיות'!B:I,7)</f>
        <v>0</v>
      </c>
      <c r="G1241" s="29">
        <f t="shared" si="38"/>
        <v>0</v>
      </c>
    </row>
    <row r="1242" spans="2:7">
      <c r="B1242" s="1">
        <v>34113</v>
      </c>
      <c r="C1242" s="30">
        <f>VLOOKUP(B1242,'רביות שנתיות'!B:C,2)</f>
        <v>8</v>
      </c>
      <c r="D1242" s="29">
        <f t="shared" si="39"/>
        <v>2.1073004751070989E-4</v>
      </c>
      <c r="F1242" s="30">
        <f>VLOOKUP($B1242,'רביות שנתיות'!B:I,7)</f>
        <v>0</v>
      </c>
      <c r="G1242" s="29">
        <f t="shared" si="38"/>
        <v>0</v>
      </c>
    </row>
    <row r="1243" spans="2:7">
      <c r="B1243" s="1">
        <v>34114</v>
      </c>
      <c r="C1243" s="30">
        <f>VLOOKUP(B1243,'רביות שנתיות'!B:C,2)</f>
        <v>8</v>
      </c>
      <c r="D1243" s="29">
        <f t="shared" si="39"/>
        <v>2.1073004751070989E-4</v>
      </c>
      <c r="F1243" s="30">
        <f>VLOOKUP($B1243,'רביות שנתיות'!B:I,7)</f>
        <v>0</v>
      </c>
      <c r="G1243" s="29">
        <f t="shared" si="38"/>
        <v>0</v>
      </c>
    </row>
    <row r="1244" spans="2:7">
      <c r="B1244" s="1">
        <v>34115</v>
      </c>
      <c r="C1244" s="30">
        <f>VLOOKUP(B1244,'רביות שנתיות'!B:C,2)</f>
        <v>8</v>
      </c>
      <c r="D1244" s="29">
        <f t="shared" si="39"/>
        <v>2.1073004751070989E-4</v>
      </c>
      <c r="F1244" s="30">
        <f>VLOOKUP($B1244,'רביות שנתיות'!B:I,7)</f>
        <v>0</v>
      </c>
      <c r="G1244" s="29">
        <f t="shared" si="38"/>
        <v>0</v>
      </c>
    </row>
    <row r="1245" spans="2:7">
      <c r="B1245" s="1">
        <v>34116</v>
      </c>
      <c r="C1245" s="30">
        <f>VLOOKUP(B1245,'רביות שנתיות'!B:C,2)</f>
        <v>8</v>
      </c>
      <c r="D1245" s="29">
        <f t="shared" si="39"/>
        <v>2.1073004751070989E-4</v>
      </c>
      <c r="F1245" s="30">
        <f>VLOOKUP($B1245,'רביות שנתיות'!B:I,7)</f>
        <v>0</v>
      </c>
      <c r="G1245" s="29">
        <f t="shared" si="38"/>
        <v>0</v>
      </c>
    </row>
    <row r="1246" spans="2:7">
      <c r="B1246" s="1">
        <v>34117</v>
      </c>
      <c r="C1246" s="30">
        <f>VLOOKUP(B1246,'רביות שנתיות'!B:C,2)</f>
        <v>8</v>
      </c>
      <c r="D1246" s="29">
        <f t="shared" si="39"/>
        <v>2.1073004751070989E-4</v>
      </c>
      <c r="F1246" s="30">
        <f>VLOOKUP($B1246,'רביות שנתיות'!B:I,7)</f>
        <v>0</v>
      </c>
      <c r="G1246" s="29">
        <f t="shared" si="38"/>
        <v>0</v>
      </c>
    </row>
    <row r="1247" spans="2:7">
      <c r="B1247" s="1">
        <v>34118</v>
      </c>
      <c r="C1247" s="30">
        <f>VLOOKUP(B1247,'רביות שנתיות'!B:C,2)</f>
        <v>8</v>
      </c>
      <c r="D1247" s="29">
        <f t="shared" si="39"/>
        <v>2.1073004751070989E-4</v>
      </c>
      <c r="F1247" s="30">
        <f>VLOOKUP($B1247,'רביות שנתיות'!B:I,7)</f>
        <v>0</v>
      </c>
      <c r="G1247" s="29">
        <f t="shared" si="38"/>
        <v>0</v>
      </c>
    </row>
    <row r="1248" spans="2:7">
      <c r="B1248" s="1">
        <v>34119</v>
      </c>
      <c r="C1248" s="30">
        <f>VLOOKUP(B1248,'רביות שנתיות'!B:C,2)</f>
        <v>8</v>
      </c>
      <c r="D1248" s="29">
        <f t="shared" si="39"/>
        <v>2.1073004751070989E-4</v>
      </c>
      <c r="F1248" s="30">
        <f>VLOOKUP($B1248,'רביות שנתיות'!B:I,7)</f>
        <v>0</v>
      </c>
      <c r="G1248" s="29">
        <f t="shared" si="38"/>
        <v>0</v>
      </c>
    </row>
    <row r="1249" spans="2:7">
      <c r="B1249" s="1">
        <v>34120</v>
      </c>
      <c r="C1249" s="30">
        <f>VLOOKUP(B1249,'רביות שנתיות'!B:C,2)</f>
        <v>8</v>
      </c>
      <c r="D1249" s="29">
        <f t="shared" si="39"/>
        <v>2.1073004751070989E-4</v>
      </c>
      <c r="F1249" s="30">
        <f>VLOOKUP($B1249,'רביות שנתיות'!B:I,7)</f>
        <v>0</v>
      </c>
      <c r="G1249" s="29">
        <f t="shared" si="38"/>
        <v>0</v>
      </c>
    </row>
    <row r="1250" spans="2:7">
      <c r="B1250" s="1">
        <v>34121</v>
      </c>
      <c r="C1250" s="30">
        <f>VLOOKUP(B1250,'רביות שנתיות'!B:C,2)</f>
        <v>4</v>
      </c>
      <c r="D1250" s="29">
        <f t="shared" si="39"/>
        <v>1.0738622586670132E-4</v>
      </c>
      <c r="F1250" s="30">
        <f>VLOOKUP($B1250,'רביות שנתיות'!B:I,7)</f>
        <v>0</v>
      </c>
      <c r="G1250" s="29">
        <f t="shared" si="38"/>
        <v>0</v>
      </c>
    </row>
    <row r="1251" spans="2:7">
      <c r="B1251" s="1">
        <v>34122</v>
      </c>
      <c r="C1251" s="30">
        <f>VLOOKUP(B1251,'רביות שנתיות'!B:C,2)</f>
        <v>4</v>
      </c>
      <c r="D1251" s="29">
        <f t="shared" si="39"/>
        <v>1.0738622586670132E-4</v>
      </c>
      <c r="F1251" s="30">
        <f>VLOOKUP($B1251,'רביות שנתיות'!B:I,7)</f>
        <v>0</v>
      </c>
      <c r="G1251" s="29">
        <f t="shared" si="38"/>
        <v>0</v>
      </c>
    </row>
    <row r="1252" spans="2:7">
      <c r="B1252" s="1">
        <v>34123</v>
      </c>
      <c r="C1252" s="30">
        <f>VLOOKUP(B1252,'רביות שנתיות'!B:C,2)</f>
        <v>4</v>
      </c>
      <c r="D1252" s="29">
        <f t="shared" si="39"/>
        <v>1.0738622586670132E-4</v>
      </c>
      <c r="F1252" s="30">
        <f>VLOOKUP($B1252,'רביות שנתיות'!B:I,7)</f>
        <v>0</v>
      </c>
      <c r="G1252" s="29">
        <f t="shared" si="38"/>
        <v>0</v>
      </c>
    </row>
    <row r="1253" spans="2:7">
      <c r="B1253" s="1">
        <v>34124</v>
      </c>
      <c r="C1253" s="30">
        <f>VLOOKUP(B1253,'רביות שנתיות'!B:C,2)</f>
        <v>4</v>
      </c>
      <c r="D1253" s="29">
        <f t="shared" si="39"/>
        <v>1.0738622586670132E-4</v>
      </c>
      <c r="F1253" s="30">
        <f>VLOOKUP($B1253,'רביות שנתיות'!B:I,7)</f>
        <v>0</v>
      </c>
      <c r="G1253" s="29">
        <f t="shared" si="38"/>
        <v>0</v>
      </c>
    </row>
    <row r="1254" spans="2:7">
      <c r="B1254" s="1">
        <v>34125</v>
      </c>
      <c r="C1254" s="30">
        <f>VLOOKUP(B1254,'רביות שנתיות'!B:C,2)</f>
        <v>4</v>
      </c>
      <c r="D1254" s="29">
        <f t="shared" si="39"/>
        <v>1.0738622586670132E-4</v>
      </c>
      <c r="F1254" s="30">
        <f>VLOOKUP($B1254,'רביות שנתיות'!B:I,7)</f>
        <v>0</v>
      </c>
      <c r="G1254" s="29">
        <f t="shared" si="38"/>
        <v>0</v>
      </c>
    </row>
    <row r="1255" spans="2:7">
      <c r="B1255" s="1">
        <v>34126</v>
      </c>
      <c r="C1255" s="30">
        <f>VLOOKUP(B1255,'רביות שנתיות'!B:C,2)</f>
        <v>4</v>
      </c>
      <c r="D1255" s="29">
        <f t="shared" si="39"/>
        <v>1.0738622586670132E-4</v>
      </c>
      <c r="F1255" s="30">
        <f>VLOOKUP($B1255,'רביות שנתיות'!B:I,7)</f>
        <v>0</v>
      </c>
      <c r="G1255" s="29">
        <f t="shared" si="38"/>
        <v>0</v>
      </c>
    </row>
    <row r="1256" spans="2:7">
      <c r="B1256" s="1">
        <v>34127</v>
      </c>
      <c r="C1256" s="30">
        <f>VLOOKUP(B1256,'רביות שנתיות'!B:C,2)</f>
        <v>4</v>
      </c>
      <c r="D1256" s="29">
        <f t="shared" si="39"/>
        <v>1.0738622586670132E-4</v>
      </c>
      <c r="F1256" s="30">
        <f>VLOOKUP($B1256,'רביות שנתיות'!B:I,7)</f>
        <v>0</v>
      </c>
      <c r="G1256" s="29">
        <f t="shared" si="38"/>
        <v>0</v>
      </c>
    </row>
    <row r="1257" spans="2:7">
      <c r="B1257" s="1">
        <v>34128</v>
      </c>
      <c r="C1257" s="30">
        <f>VLOOKUP(B1257,'רביות שנתיות'!B:C,2)</f>
        <v>4</v>
      </c>
      <c r="D1257" s="29">
        <f t="shared" si="39"/>
        <v>1.0738622586670132E-4</v>
      </c>
      <c r="F1257" s="30">
        <f>VLOOKUP($B1257,'רביות שנתיות'!B:I,7)</f>
        <v>0</v>
      </c>
      <c r="G1257" s="29">
        <f t="shared" si="38"/>
        <v>0</v>
      </c>
    </row>
    <row r="1258" spans="2:7">
      <c r="B1258" s="1">
        <v>34129</v>
      </c>
      <c r="C1258" s="30">
        <f>VLOOKUP(B1258,'רביות שנתיות'!B:C,2)</f>
        <v>4</v>
      </c>
      <c r="D1258" s="29">
        <f t="shared" si="39"/>
        <v>1.0738622586670132E-4</v>
      </c>
      <c r="F1258" s="30">
        <f>VLOOKUP($B1258,'רביות שנתיות'!B:I,7)</f>
        <v>0</v>
      </c>
      <c r="G1258" s="29">
        <f t="shared" si="38"/>
        <v>0</v>
      </c>
    </row>
    <row r="1259" spans="2:7">
      <c r="B1259" s="1">
        <v>34130</v>
      </c>
      <c r="C1259" s="30">
        <f>VLOOKUP(B1259,'רביות שנתיות'!B:C,2)</f>
        <v>4</v>
      </c>
      <c r="D1259" s="29">
        <f t="shared" si="39"/>
        <v>1.0738622586670132E-4</v>
      </c>
      <c r="F1259" s="30">
        <f>VLOOKUP($B1259,'רביות שנתיות'!B:I,7)</f>
        <v>0</v>
      </c>
      <c r="G1259" s="29">
        <f t="shared" si="38"/>
        <v>0</v>
      </c>
    </row>
    <row r="1260" spans="2:7">
      <c r="B1260" s="1">
        <v>34131</v>
      </c>
      <c r="C1260" s="30">
        <f>VLOOKUP(B1260,'רביות שנתיות'!B:C,2)</f>
        <v>4</v>
      </c>
      <c r="D1260" s="29">
        <f t="shared" si="39"/>
        <v>1.0738622586670132E-4</v>
      </c>
      <c r="F1260" s="30">
        <f>VLOOKUP($B1260,'רביות שנתיות'!B:I,7)</f>
        <v>0</v>
      </c>
      <c r="G1260" s="29">
        <f t="shared" si="38"/>
        <v>0</v>
      </c>
    </row>
    <row r="1261" spans="2:7">
      <c r="B1261" s="1">
        <v>34132</v>
      </c>
      <c r="C1261" s="30">
        <f>VLOOKUP(B1261,'רביות שנתיות'!B:C,2)</f>
        <v>4</v>
      </c>
      <c r="D1261" s="29">
        <f t="shared" si="39"/>
        <v>1.0738622586670132E-4</v>
      </c>
      <c r="F1261" s="30">
        <f>VLOOKUP($B1261,'רביות שנתיות'!B:I,7)</f>
        <v>0</v>
      </c>
      <c r="G1261" s="29">
        <f t="shared" si="38"/>
        <v>0</v>
      </c>
    </row>
    <row r="1262" spans="2:7">
      <c r="B1262" s="1">
        <v>34133</v>
      </c>
      <c r="C1262" s="30">
        <f>VLOOKUP(B1262,'רביות שנתיות'!B:C,2)</f>
        <v>4</v>
      </c>
      <c r="D1262" s="29">
        <f t="shared" si="39"/>
        <v>1.0738622586670132E-4</v>
      </c>
      <c r="F1262" s="30">
        <f>VLOOKUP($B1262,'רביות שנתיות'!B:I,7)</f>
        <v>0</v>
      </c>
      <c r="G1262" s="29">
        <f t="shared" si="38"/>
        <v>0</v>
      </c>
    </row>
    <row r="1263" spans="2:7">
      <c r="B1263" s="1">
        <v>34134</v>
      </c>
      <c r="C1263" s="30">
        <f>VLOOKUP(B1263,'רביות שנתיות'!B:C,2)</f>
        <v>4</v>
      </c>
      <c r="D1263" s="29">
        <f t="shared" si="39"/>
        <v>1.0738622586670132E-4</v>
      </c>
      <c r="F1263" s="30">
        <f>VLOOKUP($B1263,'רביות שנתיות'!B:I,7)</f>
        <v>0</v>
      </c>
      <c r="G1263" s="29">
        <f t="shared" si="38"/>
        <v>0</v>
      </c>
    </row>
    <row r="1264" spans="2:7">
      <c r="B1264" s="1">
        <v>34135</v>
      </c>
      <c r="C1264" s="30">
        <f>VLOOKUP(B1264,'רביות שנתיות'!B:C,2)</f>
        <v>4</v>
      </c>
      <c r="D1264" s="29">
        <f t="shared" si="39"/>
        <v>1.0738622586670132E-4</v>
      </c>
      <c r="F1264" s="30">
        <f>VLOOKUP($B1264,'רביות שנתיות'!B:I,7)</f>
        <v>0</v>
      </c>
      <c r="G1264" s="29">
        <f t="shared" si="38"/>
        <v>0</v>
      </c>
    </row>
    <row r="1265" spans="2:7">
      <c r="B1265" s="1">
        <v>34136</v>
      </c>
      <c r="C1265" s="30">
        <f>VLOOKUP(B1265,'רביות שנתיות'!B:C,2)</f>
        <v>4</v>
      </c>
      <c r="D1265" s="29">
        <f t="shared" si="39"/>
        <v>1.0738622586670132E-4</v>
      </c>
      <c r="F1265" s="30">
        <f>VLOOKUP($B1265,'רביות שנתיות'!B:I,7)</f>
        <v>0</v>
      </c>
      <c r="G1265" s="29">
        <f t="shared" si="38"/>
        <v>0</v>
      </c>
    </row>
    <row r="1266" spans="2:7">
      <c r="B1266" s="1">
        <v>34137</v>
      </c>
      <c r="C1266" s="30">
        <f>VLOOKUP(B1266,'רביות שנתיות'!B:C,2)</f>
        <v>4</v>
      </c>
      <c r="D1266" s="29">
        <f t="shared" si="39"/>
        <v>1.0738622586670132E-4</v>
      </c>
      <c r="F1266" s="30">
        <f>VLOOKUP($B1266,'רביות שנתיות'!B:I,7)</f>
        <v>0</v>
      </c>
      <c r="G1266" s="29">
        <f t="shared" si="38"/>
        <v>0</v>
      </c>
    </row>
    <row r="1267" spans="2:7">
      <c r="B1267" s="1">
        <v>34138</v>
      </c>
      <c r="C1267" s="30">
        <f>VLOOKUP(B1267,'רביות שנתיות'!B:C,2)</f>
        <v>4</v>
      </c>
      <c r="D1267" s="29">
        <f t="shared" si="39"/>
        <v>1.0738622586670132E-4</v>
      </c>
      <c r="F1267" s="30">
        <f>VLOOKUP($B1267,'רביות שנתיות'!B:I,7)</f>
        <v>0</v>
      </c>
      <c r="G1267" s="29">
        <f t="shared" si="38"/>
        <v>0</v>
      </c>
    </row>
    <row r="1268" spans="2:7">
      <c r="B1268" s="1">
        <v>34139</v>
      </c>
      <c r="C1268" s="30">
        <f>VLOOKUP(B1268,'רביות שנתיות'!B:C,2)</f>
        <v>4</v>
      </c>
      <c r="D1268" s="29">
        <f t="shared" si="39"/>
        <v>1.0738622586670132E-4</v>
      </c>
      <c r="F1268" s="30">
        <f>VLOOKUP($B1268,'רביות שנתיות'!B:I,7)</f>
        <v>0</v>
      </c>
      <c r="G1268" s="29">
        <f t="shared" si="38"/>
        <v>0</v>
      </c>
    </row>
    <row r="1269" spans="2:7">
      <c r="B1269" s="1">
        <v>34140</v>
      </c>
      <c r="C1269" s="30">
        <f>VLOOKUP(B1269,'רביות שנתיות'!B:C,2)</f>
        <v>4</v>
      </c>
      <c r="D1269" s="29">
        <f t="shared" si="39"/>
        <v>1.0738622586670132E-4</v>
      </c>
      <c r="F1269" s="30">
        <f>VLOOKUP($B1269,'רביות שנתיות'!B:I,7)</f>
        <v>0</v>
      </c>
      <c r="G1269" s="29">
        <f t="shared" si="38"/>
        <v>0</v>
      </c>
    </row>
    <row r="1270" spans="2:7">
      <c r="B1270" s="1">
        <v>34141</v>
      </c>
      <c r="C1270" s="30">
        <f>VLOOKUP(B1270,'רביות שנתיות'!B:C,2)</f>
        <v>4</v>
      </c>
      <c r="D1270" s="29">
        <f t="shared" si="39"/>
        <v>1.0738622586670132E-4</v>
      </c>
      <c r="F1270" s="30">
        <f>VLOOKUP($B1270,'רביות שנתיות'!B:I,7)</f>
        <v>0</v>
      </c>
      <c r="G1270" s="29">
        <f t="shared" si="38"/>
        <v>0</v>
      </c>
    </row>
    <row r="1271" spans="2:7">
      <c r="B1271" s="1">
        <v>34142</v>
      </c>
      <c r="C1271" s="30">
        <f>VLOOKUP(B1271,'רביות שנתיות'!B:C,2)</f>
        <v>4</v>
      </c>
      <c r="D1271" s="29">
        <f t="shared" si="39"/>
        <v>1.0738622586670132E-4</v>
      </c>
      <c r="F1271" s="30">
        <f>VLOOKUP($B1271,'רביות שנתיות'!B:I,7)</f>
        <v>0</v>
      </c>
      <c r="G1271" s="29">
        <f t="shared" si="38"/>
        <v>0</v>
      </c>
    </row>
    <row r="1272" spans="2:7">
      <c r="B1272" s="1">
        <v>34143</v>
      </c>
      <c r="C1272" s="30">
        <f>VLOOKUP(B1272,'רביות שנתיות'!B:C,2)</f>
        <v>4</v>
      </c>
      <c r="D1272" s="29">
        <f t="shared" si="39"/>
        <v>1.0738622586670132E-4</v>
      </c>
      <c r="F1272" s="30">
        <f>VLOOKUP($B1272,'רביות שנתיות'!B:I,7)</f>
        <v>0</v>
      </c>
      <c r="G1272" s="29">
        <f t="shared" si="38"/>
        <v>0</v>
      </c>
    </row>
    <row r="1273" spans="2:7">
      <c r="B1273" s="1">
        <v>34144</v>
      </c>
      <c r="C1273" s="30">
        <f>VLOOKUP(B1273,'רביות שנתיות'!B:C,2)</f>
        <v>4</v>
      </c>
      <c r="D1273" s="29">
        <f t="shared" si="39"/>
        <v>1.0738622586670132E-4</v>
      </c>
      <c r="F1273" s="30">
        <f>VLOOKUP($B1273,'רביות שנתיות'!B:I,7)</f>
        <v>0</v>
      </c>
      <c r="G1273" s="29">
        <f t="shared" si="38"/>
        <v>0</v>
      </c>
    </row>
    <row r="1274" spans="2:7">
      <c r="B1274" s="1">
        <v>34145</v>
      </c>
      <c r="C1274" s="30">
        <f>VLOOKUP(B1274,'רביות שנתיות'!B:C,2)</f>
        <v>4</v>
      </c>
      <c r="D1274" s="29">
        <f t="shared" si="39"/>
        <v>1.0738622586670132E-4</v>
      </c>
      <c r="F1274" s="30">
        <f>VLOOKUP($B1274,'רביות שנתיות'!B:I,7)</f>
        <v>0</v>
      </c>
      <c r="G1274" s="29">
        <f t="shared" si="38"/>
        <v>0</v>
      </c>
    </row>
    <row r="1275" spans="2:7">
      <c r="B1275" s="1">
        <v>34146</v>
      </c>
      <c r="C1275" s="30">
        <f>VLOOKUP(B1275,'רביות שנתיות'!B:C,2)</f>
        <v>4</v>
      </c>
      <c r="D1275" s="29">
        <f t="shared" si="39"/>
        <v>1.0738622586670132E-4</v>
      </c>
      <c r="F1275" s="30">
        <f>VLOOKUP($B1275,'רביות שנתיות'!B:I,7)</f>
        <v>0</v>
      </c>
      <c r="G1275" s="29">
        <f t="shared" si="38"/>
        <v>0</v>
      </c>
    </row>
    <row r="1276" spans="2:7">
      <c r="B1276" s="1">
        <v>34147</v>
      </c>
      <c r="C1276" s="30">
        <f>VLOOKUP(B1276,'רביות שנתיות'!B:C,2)</f>
        <v>4</v>
      </c>
      <c r="D1276" s="29">
        <f t="shared" si="39"/>
        <v>1.0738622586670132E-4</v>
      </c>
      <c r="F1276" s="30">
        <f>VLOOKUP($B1276,'רביות שנתיות'!B:I,7)</f>
        <v>0</v>
      </c>
      <c r="G1276" s="29">
        <f t="shared" si="38"/>
        <v>0</v>
      </c>
    </row>
    <row r="1277" spans="2:7">
      <c r="B1277" s="1">
        <v>34148</v>
      </c>
      <c r="C1277" s="30">
        <f>VLOOKUP(B1277,'רביות שנתיות'!B:C,2)</f>
        <v>4</v>
      </c>
      <c r="D1277" s="29">
        <f t="shared" si="39"/>
        <v>1.0738622586670132E-4</v>
      </c>
      <c r="F1277" s="30">
        <f>VLOOKUP($B1277,'רביות שנתיות'!B:I,7)</f>
        <v>0</v>
      </c>
      <c r="G1277" s="29">
        <f t="shared" si="38"/>
        <v>0</v>
      </c>
    </row>
    <row r="1278" spans="2:7">
      <c r="B1278" s="1">
        <v>34149</v>
      </c>
      <c r="C1278" s="30">
        <f>VLOOKUP(B1278,'רביות שנתיות'!B:C,2)</f>
        <v>4</v>
      </c>
      <c r="D1278" s="29">
        <f t="shared" si="39"/>
        <v>1.0738622586670132E-4</v>
      </c>
      <c r="F1278" s="30">
        <f>VLOOKUP($B1278,'רביות שנתיות'!B:I,7)</f>
        <v>0</v>
      </c>
      <c r="G1278" s="29">
        <f t="shared" si="38"/>
        <v>0</v>
      </c>
    </row>
    <row r="1279" spans="2:7">
      <c r="B1279" s="1">
        <v>34150</v>
      </c>
      <c r="C1279" s="30">
        <f>VLOOKUP(B1279,'רביות שנתיות'!B:C,2)</f>
        <v>4</v>
      </c>
      <c r="D1279" s="29">
        <f t="shared" si="39"/>
        <v>1.0738622586670132E-4</v>
      </c>
      <c r="F1279" s="30">
        <f>VLOOKUP($B1279,'רביות שנתיות'!B:I,7)</f>
        <v>0</v>
      </c>
      <c r="G1279" s="29">
        <f t="shared" si="38"/>
        <v>0</v>
      </c>
    </row>
    <row r="1280" spans="2:7">
      <c r="B1280" s="1">
        <v>34151</v>
      </c>
      <c r="C1280" s="30">
        <f>VLOOKUP(B1280,'רביות שנתיות'!B:C,2)</f>
        <v>4</v>
      </c>
      <c r="D1280" s="29">
        <f t="shared" si="39"/>
        <v>1.0738622586670132E-4</v>
      </c>
      <c r="F1280" s="30">
        <f>VLOOKUP($B1280,'רביות שנתיות'!B:I,7)</f>
        <v>0</v>
      </c>
      <c r="G1280" s="29">
        <f t="shared" si="38"/>
        <v>0</v>
      </c>
    </row>
    <row r="1281" spans="2:7">
      <c r="B1281" s="1">
        <v>34152</v>
      </c>
      <c r="C1281" s="30">
        <f>VLOOKUP(B1281,'רביות שנתיות'!B:C,2)</f>
        <v>4</v>
      </c>
      <c r="D1281" s="29">
        <f t="shared" si="39"/>
        <v>1.0738622586670132E-4</v>
      </c>
      <c r="F1281" s="30">
        <f>VLOOKUP($B1281,'רביות שנתיות'!B:I,7)</f>
        <v>0</v>
      </c>
      <c r="G1281" s="29">
        <f t="shared" si="38"/>
        <v>0</v>
      </c>
    </row>
    <row r="1282" spans="2:7">
      <c r="B1282" s="1">
        <v>34153</v>
      </c>
      <c r="C1282" s="30">
        <f>VLOOKUP(B1282,'רביות שנתיות'!B:C,2)</f>
        <v>4</v>
      </c>
      <c r="D1282" s="29">
        <f t="shared" si="39"/>
        <v>1.0738622586670132E-4</v>
      </c>
      <c r="F1282" s="30">
        <f>VLOOKUP($B1282,'רביות שנתיות'!B:I,7)</f>
        <v>0</v>
      </c>
      <c r="G1282" s="29">
        <f t="shared" si="38"/>
        <v>0</v>
      </c>
    </row>
    <row r="1283" spans="2:7">
      <c r="B1283" s="1">
        <v>34154</v>
      </c>
      <c r="C1283" s="30">
        <f>VLOOKUP(B1283,'רביות שנתיות'!B:C,2)</f>
        <v>4</v>
      </c>
      <c r="D1283" s="29">
        <f t="shared" si="39"/>
        <v>1.0738622586670132E-4</v>
      </c>
      <c r="F1283" s="30">
        <f>VLOOKUP($B1283,'רביות שנתיות'!B:I,7)</f>
        <v>0</v>
      </c>
      <c r="G1283" s="29">
        <f t="shared" si="38"/>
        <v>0</v>
      </c>
    </row>
    <row r="1284" spans="2:7">
      <c r="B1284" s="1">
        <v>34155</v>
      </c>
      <c r="C1284" s="30">
        <f>VLOOKUP(B1284,'רביות שנתיות'!B:C,2)</f>
        <v>4</v>
      </c>
      <c r="D1284" s="29">
        <f t="shared" si="39"/>
        <v>1.0738622586670132E-4</v>
      </c>
      <c r="F1284" s="30">
        <f>VLOOKUP($B1284,'רביות שנתיות'!B:I,7)</f>
        <v>0</v>
      </c>
      <c r="G1284" s="29">
        <f t="shared" ref="G1284:G1347" si="40">(1+F1284/100)^(1/365)-1</f>
        <v>0</v>
      </c>
    </row>
    <row r="1285" spans="2:7">
      <c r="B1285" s="1">
        <v>34156</v>
      </c>
      <c r="C1285" s="30">
        <f>VLOOKUP(B1285,'רביות שנתיות'!B:C,2)</f>
        <v>4</v>
      </c>
      <c r="D1285" s="29">
        <f t="shared" ref="D1285:D1348" si="41">(1+C1285/100)^(1/365.25)-1</f>
        <v>1.0738622586670132E-4</v>
      </c>
      <c r="F1285" s="30">
        <f>VLOOKUP($B1285,'רביות שנתיות'!B:I,7)</f>
        <v>0</v>
      </c>
      <c r="G1285" s="29">
        <f t="shared" si="40"/>
        <v>0</v>
      </c>
    </row>
    <row r="1286" spans="2:7">
      <c r="B1286" s="1">
        <v>34157</v>
      </c>
      <c r="C1286" s="30">
        <f>VLOOKUP(B1286,'רביות שנתיות'!B:C,2)</f>
        <v>4</v>
      </c>
      <c r="D1286" s="29">
        <f t="shared" si="41"/>
        <v>1.0738622586670132E-4</v>
      </c>
      <c r="F1286" s="30">
        <f>VLOOKUP($B1286,'רביות שנתיות'!B:I,7)</f>
        <v>0</v>
      </c>
      <c r="G1286" s="29">
        <f t="shared" si="40"/>
        <v>0</v>
      </c>
    </row>
    <row r="1287" spans="2:7">
      <c r="B1287" s="1">
        <v>34158</v>
      </c>
      <c r="C1287" s="30">
        <f>VLOOKUP(B1287,'רביות שנתיות'!B:C,2)</f>
        <v>4</v>
      </c>
      <c r="D1287" s="29">
        <f t="shared" si="41"/>
        <v>1.0738622586670132E-4</v>
      </c>
      <c r="F1287" s="30">
        <f>VLOOKUP($B1287,'רביות שנתיות'!B:I,7)</f>
        <v>0</v>
      </c>
      <c r="G1287" s="29">
        <f t="shared" si="40"/>
        <v>0</v>
      </c>
    </row>
    <row r="1288" spans="2:7">
      <c r="B1288" s="1">
        <v>34159</v>
      </c>
      <c r="C1288" s="30">
        <f>VLOOKUP(B1288,'רביות שנתיות'!B:C,2)</f>
        <v>4</v>
      </c>
      <c r="D1288" s="29">
        <f t="shared" si="41"/>
        <v>1.0738622586670132E-4</v>
      </c>
      <c r="F1288" s="30">
        <f>VLOOKUP($B1288,'רביות שנתיות'!B:I,7)</f>
        <v>0</v>
      </c>
      <c r="G1288" s="29">
        <f t="shared" si="40"/>
        <v>0</v>
      </c>
    </row>
    <row r="1289" spans="2:7">
      <c r="B1289" s="1">
        <v>34160</v>
      </c>
      <c r="C1289" s="30">
        <f>VLOOKUP(B1289,'רביות שנתיות'!B:C,2)</f>
        <v>4</v>
      </c>
      <c r="D1289" s="29">
        <f t="shared" si="41"/>
        <v>1.0738622586670132E-4</v>
      </c>
      <c r="F1289" s="30">
        <f>VLOOKUP($B1289,'רביות שנתיות'!B:I,7)</f>
        <v>0</v>
      </c>
      <c r="G1289" s="29">
        <f t="shared" si="40"/>
        <v>0</v>
      </c>
    </row>
    <row r="1290" spans="2:7">
      <c r="B1290" s="1">
        <v>34161</v>
      </c>
      <c r="C1290" s="30">
        <f>VLOOKUP(B1290,'רביות שנתיות'!B:C,2)</f>
        <v>4</v>
      </c>
      <c r="D1290" s="29">
        <f t="shared" si="41"/>
        <v>1.0738622586670132E-4</v>
      </c>
      <c r="F1290" s="30">
        <f>VLOOKUP($B1290,'רביות שנתיות'!B:I,7)</f>
        <v>0</v>
      </c>
      <c r="G1290" s="29">
        <f t="shared" si="40"/>
        <v>0</v>
      </c>
    </row>
    <row r="1291" spans="2:7">
      <c r="B1291" s="1">
        <v>34162</v>
      </c>
      <c r="C1291" s="30">
        <f>VLOOKUP(B1291,'רביות שנתיות'!B:C,2)</f>
        <v>4</v>
      </c>
      <c r="D1291" s="29">
        <f t="shared" si="41"/>
        <v>1.0738622586670132E-4</v>
      </c>
      <c r="F1291" s="30">
        <f>VLOOKUP($B1291,'רביות שנתיות'!B:I,7)</f>
        <v>0</v>
      </c>
      <c r="G1291" s="29">
        <f t="shared" si="40"/>
        <v>0</v>
      </c>
    </row>
    <row r="1292" spans="2:7">
      <c r="B1292" s="1">
        <v>34163</v>
      </c>
      <c r="C1292" s="30">
        <f>VLOOKUP(B1292,'רביות שנתיות'!B:C,2)</f>
        <v>4</v>
      </c>
      <c r="D1292" s="29">
        <f t="shared" si="41"/>
        <v>1.0738622586670132E-4</v>
      </c>
      <c r="F1292" s="30">
        <f>VLOOKUP($B1292,'רביות שנתיות'!B:I,7)</f>
        <v>0</v>
      </c>
      <c r="G1292" s="29">
        <f t="shared" si="40"/>
        <v>0</v>
      </c>
    </row>
    <row r="1293" spans="2:7">
      <c r="B1293" s="1">
        <v>34164</v>
      </c>
      <c r="C1293" s="30">
        <f>VLOOKUP(B1293,'רביות שנתיות'!B:C,2)</f>
        <v>4</v>
      </c>
      <c r="D1293" s="29">
        <f t="shared" si="41"/>
        <v>1.0738622586670132E-4</v>
      </c>
      <c r="F1293" s="30">
        <f>VLOOKUP($B1293,'רביות שנתיות'!B:I,7)</f>
        <v>0</v>
      </c>
      <c r="G1293" s="29">
        <f t="shared" si="40"/>
        <v>0</v>
      </c>
    </row>
    <row r="1294" spans="2:7">
      <c r="B1294" s="1">
        <v>34165</v>
      </c>
      <c r="C1294" s="30">
        <f>VLOOKUP(B1294,'רביות שנתיות'!B:C,2)</f>
        <v>4</v>
      </c>
      <c r="D1294" s="29">
        <f t="shared" si="41"/>
        <v>1.0738622586670132E-4</v>
      </c>
      <c r="F1294" s="30">
        <f>VLOOKUP($B1294,'רביות שנתיות'!B:I,7)</f>
        <v>0</v>
      </c>
      <c r="G1294" s="29">
        <f t="shared" si="40"/>
        <v>0</v>
      </c>
    </row>
    <row r="1295" spans="2:7">
      <c r="B1295" s="1">
        <v>34166</v>
      </c>
      <c r="C1295" s="30">
        <f>VLOOKUP(B1295,'רביות שנתיות'!B:C,2)</f>
        <v>4</v>
      </c>
      <c r="D1295" s="29">
        <f t="shared" si="41"/>
        <v>1.0738622586670132E-4</v>
      </c>
      <c r="F1295" s="30">
        <f>VLOOKUP($B1295,'רביות שנתיות'!B:I,7)</f>
        <v>0</v>
      </c>
      <c r="G1295" s="29">
        <f t="shared" si="40"/>
        <v>0</v>
      </c>
    </row>
    <row r="1296" spans="2:7">
      <c r="B1296" s="1">
        <v>34167</v>
      </c>
      <c r="C1296" s="30">
        <f>VLOOKUP(B1296,'רביות שנתיות'!B:C,2)</f>
        <v>4</v>
      </c>
      <c r="D1296" s="29">
        <f t="shared" si="41"/>
        <v>1.0738622586670132E-4</v>
      </c>
      <c r="F1296" s="30">
        <f>VLOOKUP($B1296,'רביות שנתיות'!B:I,7)</f>
        <v>0</v>
      </c>
      <c r="G1296" s="29">
        <f t="shared" si="40"/>
        <v>0</v>
      </c>
    </row>
    <row r="1297" spans="2:7">
      <c r="B1297" s="1">
        <v>34168</v>
      </c>
      <c r="C1297" s="30">
        <f>VLOOKUP(B1297,'רביות שנתיות'!B:C,2)</f>
        <v>4</v>
      </c>
      <c r="D1297" s="29">
        <f t="shared" si="41"/>
        <v>1.0738622586670132E-4</v>
      </c>
      <c r="F1297" s="30">
        <f>VLOOKUP($B1297,'רביות שנתיות'!B:I,7)</f>
        <v>0</v>
      </c>
      <c r="G1297" s="29">
        <f t="shared" si="40"/>
        <v>0</v>
      </c>
    </row>
    <row r="1298" spans="2:7">
      <c r="B1298" s="1">
        <v>34169</v>
      </c>
      <c r="C1298" s="30">
        <f>VLOOKUP(B1298,'רביות שנתיות'!B:C,2)</f>
        <v>4</v>
      </c>
      <c r="D1298" s="29">
        <f t="shared" si="41"/>
        <v>1.0738622586670132E-4</v>
      </c>
      <c r="F1298" s="30">
        <f>VLOOKUP($B1298,'רביות שנתיות'!B:I,7)</f>
        <v>0</v>
      </c>
      <c r="G1298" s="29">
        <f t="shared" si="40"/>
        <v>0</v>
      </c>
    </row>
    <row r="1299" spans="2:7">
      <c r="B1299" s="1">
        <v>34170</v>
      </c>
      <c r="C1299" s="30">
        <f>VLOOKUP(B1299,'רביות שנתיות'!B:C,2)</f>
        <v>4</v>
      </c>
      <c r="D1299" s="29">
        <f t="shared" si="41"/>
        <v>1.0738622586670132E-4</v>
      </c>
      <c r="F1299" s="30">
        <f>VLOOKUP($B1299,'רביות שנתיות'!B:I,7)</f>
        <v>0</v>
      </c>
      <c r="G1299" s="29">
        <f t="shared" si="40"/>
        <v>0</v>
      </c>
    </row>
    <row r="1300" spans="2:7">
      <c r="B1300" s="1">
        <v>34171</v>
      </c>
      <c r="C1300" s="30">
        <f>VLOOKUP(B1300,'רביות שנתיות'!B:C,2)</f>
        <v>4</v>
      </c>
      <c r="D1300" s="29">
        <f t="shared" si="41"/>
        <v>1.0738622586670132E-4</v>
      </c>
      <c r="F1300" s="30">
        <f>VLOOKUP($B1300,'רביות שנתיות'!B:I,7)</f>
        <v>0</v>
      </c>
      <c r="G1300" s="29">
        <f t="shared" si="40"/>
        <v>0</v>
      </c>
    </row>
    <row r="1301" spans="2:7">
      <c r="B1301" s="1">
        <v>34172</v>
      </c>
      <c r="C1301" s="30">
        <f>VLOOKUP(B1301,'רביות שנתיות'!B:C,2)</f>
        <v>4</v>
      </c>
      <c r="D1301" s="29">
        <f t="shared" si="41"/>
        <v>1.0738622586670132E-4</v>
      </c>
      <c r="F1301" s="30">
        <f>VLOOKUP($B1301,'רביות שנתיות'!B:I,7)</f>
        <v>0</v>
      </c>
      <c r="G1301" s="29">
        <f t="shared" si="40"/>
        <v>0</v>
      </c>
    </row>
    <row r="1302" spans="2:7">
      <c r="B1302" s="1">
        <v>34173</v>
      </c>
      <c r="C1302" s="30">
        <f>VLOOKUP(B1302,'רביות שנתיות'!B:C,2)</f>
        <v>4</v>
      </c>
      <c r="D1302" s="29">
        <f t="shared" si="41"/>
        <v>1.0738622586670132E-4</v>
      </c>
      <c r="F1302" s="30">
        <f>VLOOKUP($B1302,'רביות שנתיות'!B:I,7)</f>
        <v>0</v>
      </c>
      <c r="G1302" s="29">
        <f t="shared" si="40"/>
        <v>0</v>
      </c>
    </row>
    <row r="1303" spans="2:7">
      <c r="B1303" s="1">
        <v>34174</v>
      </c>
      <c r="C1303" s="30">
        <f>VLOOKUP(B1303,'רביות שנתיות'!B:C,2)</f>
        <v>4</v>
      </c>
      <c r="D1303" s="29">
        <f t="shared" si="41"/>
        <v>1.0738622586670132E-4</v>
      </c>
      <c r="F1303" s="30">
        <f>VLOOKUP($B1303,'רביות שנתיות'!B:I,7)</f>
        <v>0</v>
      </c>
      <c r="G1303" s="29">
        <f t="shared" si="40"/>
        <v>0</v>
      </c>
    </row>
    <row r="1304" spans="2:7">
      <c r="B1304" s="1">
        <v>34175</v>
      </c>
      <c r="C1304" s="30">
        <f>VLOOKUP(B1304,'רביות שנתיות'!B:C,2)</f>
        <v>4</v>
      </c>
      <c r="D1304" s="29">
        <f t="shared" si="41"/>
        <v>1.0738622586670132E-4</v>
      </c>
      <c r="F1304" s="30">
        <f>VLOOKUP($B1304,'רביות שנתיות'!B:I,7)</f>
        <v>0</v>
      </c>
      <c r="G1304" s="29">
        <f t="shared" si="40"/>
        <v>0</v>
      </c>
    </row>
    <row r="1305" spans="2:7">
      <c r="B1305" s="1">
        <v>34176</v>
      </c>
      <c r="C1305" s="30">
        <f>VLOOKUP(B1305,'רביות שנתיות'!B:C,2)</f>
        <v>4</v>
      </c>
      <c r="D1305" s="29">
        <f t="shared" si="41"/>
        <v>1.0738622586670132E-4</v>
      </c>
      <c r="F1305" s="30">
        <f>VLOOKUP($B1305,'רביות שנתיות'!B:I,7)</f>
        <v>0</v>
      </c>
      <c r="G1305" s="29">
        <f t="shared" si="40"/>
        <v>0</v>
      </c>
    </row>
    <row r="1306" spans="2:7">
      <c r="B1306" s="1">
        <v>34177</v>
      </c>
      <c r="C1306" s="30">
        <f>VLOOKUP(B1306,'רביות שנתיות'!B:C,2)</f>
        <v>4</v>
      </c>
      <c r="D1306" s="29">
        <f t="shared" si="41"/>
        <v>1.0738622586670132E-4</v>
      </c>
      <c r="F1306" s="30">
        <f>VLOOKUP($B1306,'רביות שנתיות'!B:I,7)</f>
        <v>0</v>
      </c>
      <c r="G1306" s="29">
        <f t="shared" si="40"/>
        <v>0</v>
      </c>
    </row>
    <row r="1307" spans="2:7">
      <c r="B1307" s="1">
        <v>34178</v>
      </c>
      <c r="C1307" s="30">
        <f>VLOOKUP(B1307,'רביות שנתיות'!B:C,2)</f>
        <v>4</v>
      </c>
      <c r="D1307" s="29">
        <f t="shared" si="41"/>
        <v>1.0738622586670132E-4</v>
      </c>
      <c r="F1307" s="30">
        <f>VLOOKUP($B1307,'רביות שנתיות'!B:I,7)</f>
        <v>0</v>
      </c>
      <c r="G1307" s="29">
        <f t="shared" si="40"/>
        <v>0</v>
      </c>
    </row>
    <row r="1308" spans="2:7">
      <c r="B1308" s="1">
        <v>34179</v>
      </c>
      <c r="C1308" s="30">
        <f>VLOOKUP(B1308,'רביות שנתיות'!B:C,2)</f>
        <v>4</v>
      </c>
      <c r="D1308" s="29">
        <f t="shared" si="41"/>
        <v>1.0738622586670132E-4</v>
      </c>
      <c r="F1308" s="30">
        <f>VLOOKUP($B1308,'רביות שנתיות'!B:I,7)</f>
        <v>0</v>
      </c>
      <c r="G1308" s="29">
        <f t="shared" si="40"/>
        <v>0</v>
      </c>
    </row>
    <row r="1309" spans="2:7">
      <c r="B1309" s="1">
        <v>34180</v>
      </c>
      <c r="C1309" s="30">
        <f>VLOOKUP(B1309,'רביות שנתיות'!B:C,2)</f>
        <v>4</v>
      </c>
      <c r="D1309" s="29">
        <f t="shared" si="41"/>
        <v>1.0738622586670132E-4</v>
      </c>
      <c r="F1309" s="30">
        <f>VLOOKUP($B1309,'רביות שנתיות'!B:I,7)</f>
        <v>0</v>
      </c>
      <c r="G1309" s="29">
        <f t="shared" si="40"/>
        <v>0</v>
      </c>
    </row>
    <row r="1310" spans="2:7">
      <c r="B1310" s="1">
        <v>34181</v>
      </c>
      <c r="C1310" s="30">
        <f>VLOOKUP(B1310,'רביות שנתיות'!B:C,2)</f>
        <v>4</v>
      </c>
      <c r="D1310" s="29">
        <f t="shared" si="41"/>
        <v>1.0738622586670132E-4</v>
      </c>
      <c r="F1310" s="30">
        <f>VLOOKUP($B1310,'רביות שנתיות'!B:I,7)</f>
        <v>0</v>
      </c>
      <c r="G1310" s="29">
        <f t="shared" si="40"/>
        <v>0</v>
      </c>
    </row>
    <row r="1311" spans="2:7">
      <c r="B1311" s="1">
        <v>34182</v>
      </c>
      <c r="C1311" s="30">
        <f>VLOOKUP(B1311,'רביות שנתיות'!B:C,2)</f>
        <v>4</v>
      </c>
      <c r="D1311" s="29">
        <f t="shared" si="41"/>
        <v>1.0738622586670132E-4</v>
      </c>
      <c r="F1311" s="30">
        <f>VLOOKUP($B1311,'רביות שנתיות'!B:I,7)</f>
        <v>0</v>
      </c>
      <c r="G1311" s="29">
        <f t="shared" si="40"/>
        <v>0</v>
      </c>
    </row>
    <row r="1312" spans="2:7">
      <c r="B1312" s="1">
        <v>34183</v>
      </c>
      <c r="C1312" s="30">
        <f>VLOOKUP(B1312,'רביות שנתיות'!B:C,2)</f>
        <v>4</v>
      </c>
      <c r="D1312" s="29">
        <f t="shared" si="41"/>
        <v>1.0738622586670132E-4</v>
      </c>
      <c r="F1312" s="30">
        <f>VLOOKUP($B1312,'רביות שנתיות'!B:I,7)</f>
        <v>0</v>
      </c>
      <c r="G1312" s="29">
        <f t="shared" si="40"/>
        <v>0</v>
      </c>
    </row>
    <row r="1313" spans="2:7">
      <c r="B1313" s="1">
        <v>34184</v>
      </c>
      <c r="C1313" s="30">
        <f>VLOOKUP(B1313,'רביות שנתיות'!B:C,2)</f>
        <v>4</v>
      </c>
      <c r="D1313" s="29">
        <f t="shared" si="41"/>
        <v>1.0738622586670132E-4</v>
      </c>
      <c r="F1313" s="30">
        <f>VLOOKUP($B1313,'רביות שנתיות'!B:I,7)</f>
        <v>0</v>
      </c>
      <c r="G1313" s="29">
        <f t="shared" si="40"/>
        <v>0</v>
      </c>
    </row>
    <row r="1314" spans="2:7">
      <c r="B1314" s="1">
        <v>34185</v>
      </c>
      <c r="C1314" s="30">
        <f>VLOOKUP(B1314,'רביות שנתיות'!B:C,2)</f>
        <v>4</v>
      </c>
      <c r="D1314" s="29">
        <f t="shared" si="41"/>
        <v>1.0738622586670132E-4</v>
      </c>
      <c r="F1314" s="30">
        <f>VLOOKUP($B1314,'רביות שנתיות'!B:I,7)</f>
        <v>0</v>
      </c>
      <c r="G1314" s="29">
        <f t="shared" si="40"/>
        <v>0</v>
      </c>
    </row>
    <row r="1315" spans="2:7">
      <c r="B1315" s="1">
        <v>34186</v>
      </c>
      <c r="C1315" s="30">
        <f>VLOOKUP(B1315,'רביות שנתיות'!B:C,2)</f>
        <v>4</v>
      </c>
      <c r="D1315" s="29">
        <f t="shared" si="41"/>
        <v>1.0738622586670132E-4</v>
      </c>
      <c r="F1315" s="30">
        <f>VLOOKUP($B1315,'רביות שנתיות'!B:I,7)</f>
        <v>0</v>
      </c>
      <c r="G1315" s="29">
        <f t="shared" si="40"/>
        <v>0</v>
      </c>
    </row>
    <row r="1316" spans="2:7">
      <c r="B1316" s="1">
        <v>34187</v>
      </c>
      <c r="C1316" s="30">
        <f>VLOOKUP(B1316,'רביות שנתיות'!B:C,2)</f>
        <v>4</v>
      </c>
      <c r="D1316" s="29">
        <f t="shared" si="41"/>
        <v>1.0738622586670132E-4</v>
      </c>
      <c r="F1316" s="30">
        <f>VLOOKUP($B1316,'רביות שנתיות'!B:I,7)</f>
        <v>0</v>
      </c>
      <c r="G1316" s="29">
        <f t="shared" si="40"/>
        <v>0</v>
      </c>
    </row>
    <row r="1317" spans="2:7">
      <c r="B1317" s="1">
        <v>34188</v>
      </c>
      <c r="C1317" s="30">
        <f>VLOOKUP(B1317,'רביות שנתיות'!B:C,2)</f>
        <v>4</v>
      </c>
      <c r="D1317" s="29">
        <f t="shared" si="41"/>
        <v>1.0738622586670132E-4</v>
      </c>
      <c r="F1317" s="30">
        <f>VLOOKUP($B1317,'רביות שנתיות'!B:I,7)</f>
        <v>0</v>
      </c>
      <c r="G1317" s="29">
        <f t="shared" si="40"/>
        <v>0</v>
      </c>
    </row>
    <row r="1318" spans="2:7">
      <c r="B1318" s="1">
        <v>34189</v>
      </c>
      <c r="C1318" s="30">
        <f>VLOOKUP(B1318,'רביות שנתיות'!B:C,2)</f>
        <v>4</v>
      </c>
      <c r="D1318" s="29">
        <f t="shared" si="41"/>
        <v>1.0738622586670132E-4</v>
      </c>
      <c r="F1318" s="30">
        <f>VLOOKUP($B1318,'רביות שנתיות'!B:I,7)</f>
        <v>0</v>
      </c>
      <c r="G1318" s="29">
        <f t="shared" si="40"/>
        <v>0</v>
      </c>
    </row>
    <row r="1319" spans="2:7">
      <c r="B1319" s="1">
        <v>34190</v>
      </c>
      <c r="C1319" s="30">
        <f>VLOOKUP(B1319,'רביות שנתיות'!B:C,2)</f>
        <v>4</v>
      </c>
      <c r="D1319" s="29">
        <f t="shared" si="41"/>
        <v>1.0738622586670132E-4</v>
      </c>
      <c r="F1319" s="30">
        <f>VLOOKUP($B1319,'רביות שנתיות'!B:I,7)</f>
        <v>0</v>
      </c>
      <c r="G1319" s="29">
        <f t="shared" si="40"/>
        <v>0</v>
      </c>
    </row>
    <row r="1320" spans="2:7">
      <c r="B1320" s="1">
        <v>34191</v>
      </c>
      <c r="C1320" s="30">
        <f>VLOOKUP(B1320,'רביות שנתיות'!B:C,2)</f>
        <v>4</v>
      </c>
      <c r="D1320" s="29">
        <f t="shared" si="41"/>
        <v>1.0738622586670132E-4</v>
      </c>
      <c r="F1320" s="30">
        <f>VLOOKUP($B1320,'רביות שנתיות'!B:I,7)</f>
        <v>0</v>
      </c>
      <c r="G1320" s="29">
        <f t="shared" si="40"/>
        <v>0</v>
      </c>
    </row>
    <row r="1321" spans="2:7">
      <c r="B1321" s="1">
        <v>34192</v>
      </c>
      <c r="C1321" s="30">
        <f>VLOOKUP(B1321,'רביות שנתיות'!B:C,2)</f>
        <v>4</v>
      </c>
      <c r="D1321" s="29">
        <f t="shared" si="41"/>
        <v>1.0738622586670132E-4</v>
      </c>
      <c r="F1321" s="30">
        <f>VLOOKUP($B1321,'רביות שנתיות'!B:I,7)</f>
        <v>0</v>
      </c>
      <c r="G1321" s="29">
        <f t="shared" si="40"/>
        <v>0</v>
      </c>
    </row>
    <row r="1322" spans="2:7">
      <c r="B1322" s="1">
        <v>34193</v>
      </c>
      <c r="C1322" s="30">
        <f>VLOOKUP(B1322,'רביות שנתיות'!B:C,2)</f>
        <v>4</v>
      </c>
      <c r="D1322" s="29">
        <f t="shared" si="41"/>
        <v>1.0738622586670132E-4</v>
      </c>
      <c r="F1322" s="30">
        <f>VLOOKUP($B1322,'רביות שנתיות'!B:I,7)</f>
        <v>0</v>
      </c>
      <c r="G1322" s="29">
        <f t="shared" si="40"/>
        <v>0</v>
      </c>
    </row>
    <row r="1323" spans="2:7">
      <c r="B1323" s="1">
        <v>34194</v>
      </c>
      <c r="C1323" s="30">
        <f>VLOOKUP(B1323,'רביות שנתיות'!B:C,2)</f>
        <v>4</v>
      </c>
      <c r="D1323" s="29">
        <f t="shared" si="41"/>
        <v>1.0738622586670132E-4</v>
      </c>
      <c r="F1323" s="30">
        <f>VLOOKUP($B1323,'רביות שנתיות'!B:I,7)</f>
        <v>0</v>
      </c>
      <c r="G1323" s="29">
        <f t="shared" si="40"/>
        <v>0</v>
      </c>
    </row>
    <row r="1324" spans="2:7">
      <c r="B1324" s="1">
        <v>34195</v>
      </c>
      <c r="C1324" s="30">
        <f>VLOOKUP(B1324,'רביות שנתיות'!B:C,2)</f>
        <v>4</v>
      </c>
      <c r="D1324" s="29">
        <f t="shared" si="41"/>
        <v>1.0738622586670132E-4</v>
      </c>
      <c r="F1324" s="30">
        <f>VLOOKUP($B1324,'רביות שנתיות'!B:I,7)</f>
        <v>0</v>
      </c>
      <c r="G1324" s="29">
        <f t="shared" si="40"/>
        <v>0</v>
      </c>
    </row>
    <row r="1325" spans="2:7">
      <c r="B1325" s="1">
        <v>34196</v>
      </c>
      <c r="C1325" s="30">
        <f>VLOOKUP(B1325,'רביות שנתיות'!B:C,2)</f>
        <v>4</v>
      </c>
      <c r="D1325" s="29">
        <f t="shared" si="41"/>
        <v>1.0738622586670132E-4</v>
      </c>
      <c r="F1325" s="30">
        <f>VLOOKUP($B1325,'רביות שנתיות'!B:I,7)</f>
        <v>0</v>
      </c>
      <c r="G1325" s="29">
        <f t="shared" si="40"/>
        <v>0</v>
      </c>
    </row>
    <row r="1326" spans="2:7">
      <c r="B1326" s="1">
        <v>34197</v>
      </c>
      <c r="C1326" s="30">
        <f>VLOOKUP(B1326,'רביות שנתיות'!B:C,2)</f>
        <v>4</v>
      </c>
      <c r="D1326" s="29">
        <f t="shared" si="41"/>
        <v>1.0738622586670132E-4</v>
      </c>
      <c r="F1326" s="30">
        <f>VLOOKUP($B1326,'רביות שנתיות'!B:I,7)</f>
        <v>0</v>
      </c>
      <c r="G1326" s="29">
        <f t="shared" si="40"/>
        <v>0</v>
      </c>
    </row>
    <row r="1327" spans="2:7">
      <c r="B1327" s="1">
        <v>34198</v>
      </c>
      <c r="C1327" s="30">
        <f>VLOOKUP(B1327,'רביות שנתיות'!B:C,2)</f>
        <v>4</v>
      </c>
      <c r="D1327" s="29">
        <f t="shared" si="41"/>
        <v>1.0738622586670132E-4</v>
      </c>
      <c r="F1327" s="30">
        <f>VLOOKUP($B1327,'רביות שנתיות'!B:I,7)</f>
        <v>0</v>
      </c>
      <c r="G1327" s="29">
        <f t="shared" si="40"/>
        <v>0</v>
      </c>
    </row>
    <row r="1328" spans="2:7">
      <c r="B1328" s="1">
        <v>34199</v>
      </c>
      <c r="C1328" s="30">
        <f>VLOOKUP(B1328,'רביות שנתיות'!B:C,2)</f>
        <v>4</v>
      </c>
      <c r="D1328" s="29">
        <f t="shared" si="41"/>
        <v>1.0738622586670132E-4</v>
      </c>
      <c r="F1328" s="30">
        <f>VLOOKUP($B1328,'רביות שנתיות'!B:I,7)</f>
        <v>0</v>
      </c>
      <c r="G1328" s="29">
        <f t="shared" si="40"/>
        <v>0</v>
      </c>
    </row>
    <row r="1329" spans="2:7">
      <c r="B1329" s="1">
        <v>34200</v>
      </c>
      <c r="C1329" s="30">
        <f>VLOOKUP(B1329,'רביות שנתיות'!B:C,2)</f>
        <v>4</v>
      </c>
      <c r="D1329" s="29">
        <f t="shared" si="41"/>
        <v>1.0738622586670132E-4</v>
      </c>
      <c r="F1329" s="30">
        <f>VLOOKUP($B1329,'רביות שנתיות'!B:I,7)</f>
        <v>0</v>
      </c>
      <c r="G1329" s="29">
        <f t="shared" si="40"/>
        <v>0</v>
      </c>
    </row>
    <row r="1330" spans="2:7">
      <c r="B1330" s="1">
        <v>34201</v>
      </c>
      <c r="C1330" s="30">
        <f>VLOOKUP(B1330,'רביות שנתיות'!B:C,2)</f>
        <v>4</v>
      </c>
      <c r="D1330" s="29">
        <f t="shared" si="41"/>
        <v>1.0738622586670132E-4</v>
      </c>
      <c r="F1330" s="30">
        <f>VLOOKUP($B1330,'רביות שנתיות'!B:I,7)</f>
        <v>0</v>
      </c>
      <c r="G1330" s="29">
        <f t="shared" si="40"/>
        <v>0</v>
      </c>
    </row>
    <row r="1331" spans="2:7">
      <c r="B1331" s="1">
        <v>34202</v>
      </c>
      <c r="C1331" s="30">
        <f>VLOOKUP(B1331,'רביות שנתיות'!B:C,2)</f>
        <v>4</v>
      </c>
      <c r="D1331" s="29">
        <f t="shared" si="41"/>
        <v>1.0738622586670132E-4</v>
      </c>
      <c r="F1331" s="30">
        <f>VLOOKUP($B1331,'רביות שנתיות'!B:I,7)</f>
        <v>0</v>
      </c>
      <c r="G1331" s="29">
        <f t="shared" si="40"/>
        <v>0</v>
      </c>
    </row>
    <row r="1332" spans="2:7">
      <c r="B1332" s="1">
        <v>34203</v>
      </c>
      <c r="C1332" s="30">
        <f>VLOOKUP(B1332,'רביות שנתיות'!B:C,2)</f>
        <v>4</v>
      </c>
      <c r="D1332" s="29">
        <f t="shared" si="41"/>
        <v>1.0738622586670132E-4</v>
      </c>
      <c r="F1332" s="30">
        <f>VLOOKUP($B1332,'רביות שנתיות'!B:I,7)</f>
        <v>0</v>
      </c>
      <c r="G1332" s="29">
        <f t="shared" si="40"/>
        <v>0</v>
      </c>
    </row>
    <row r="1333" spans="2:7">
      <c r="B1333" s="1">
        <v>34204</v>
      </c>
      <c r="C1333" s="30">
        <f>VLOOKUP(B1333,'רביות שנתיות'!B:C,2)</f>
        <v>4</v>
      </c>
      <c r="D1333" s="29">
        <f t="shared" si="41"/>
        <v>1.0738622586670132E-4</v>
      </c>
      <c r="F1333" s="30">
        <f>VLOOKUP($B1333,'רביות שנתיות'!B:I,7)</f>
        <v>0</v>
      </c>
      <c r="G1333" s="29">
        <f t="shared" si="40"/>
        <v>0</v>
      </c>
    </row>
    <row r="1334" spans="2:7">
      <c r="B1334" s="1">
        <v>34205</v>
      </c>
      <c r="C1334" s="30">
        <f>VLOOKUP(B1334,'רביות שנתיות'!B:C,2)</f>
        <v>4</v>
      </c>
      <c r="D1334" s="29">
        <f t="shared" si="41"/>
        <v>1.0738622586670132E-4</v>
      </c>
      <c r="F1334" s="30">
        <f>VLOOKUP($B1334,'רביות שנתיות'!B:I,7)</f>
        <v>0</v>
      </c>
      <c r="G1334" s="29">
        <f t="shared" si="40"/>
        <v>0</v>
      </c>
    </row>
    <row r="1335" spans="2:7">
      <c r="B1335" s="1">
        <v>34206</v>
      </c>
      <c r="C1335" s="30">
        <f>VLOOKUP(B1335,'רביות שנתיות'!B:C,2)</f>
        <v>4</v>
      </c>
      <c r="D1335" s="29">
        <f t="shared" si="41"/>
        <v>1.0738622586670132E-4</v>
      </c>
      <c r="F1335" s="30">
        <f>VLOOKUP($B1335,'רביות שנתיות'!B:I,7)</f>
        <v>0</v>
      </c>
      <c r="G1335" s="29">
        <f t="shared" si="40"/>
        <v>0</v>
      </c>
    </row>
    <row r="1336" spans="2:7">
      <c r="B1336" s="1">
        <v>34207</v>
      </c>
      <c r="C1336" s="30">
        <f>VLOOKUP(B1336,'רביות שנתיות'!B:C,2)</f>
        <v>4</v>
      </c>
      <c r="D1336" s="29">
        <f t="shared" si="41"/>
        <v>1.0738622586670132E-4</v>
      </c>
      <c r="F1336" s="30">
        <f>VLOOKUP($B1336,'רביות שנתיות'!B:I,7)</f>
        <v>0</v>
      </c>
      <c r="G1336" s="29">
        <f t="shared" si="40"/>
        <v>0</v>
      </c>
    </row>
    <row r="1337" spans="2:7">
      <c r="B1337" s="1">
        <v>34208</v>
      </c>
      <c r="C1337" s="30">
        <f>VLOOKUP(B1337,'רביות שנתיות'!B:C,2)</f>
        <v>4</v>
      </c>
      <c r="D1337" s="29">
        <f t="shared" si="41"/>
        <v>1.0738622586670132E-4</v>
      </c>
      <c r="F1337" s="30">
        <f>VLOOKUP($B1337,'רביות שנתיות'!B:I,7)</f>
        <v>0</v>
      </c>
      <c r="G1337" s="29">
        <f t="shared" si="40"/>
        <v>0</v>
      </c>
    </row>
    <row r="1338" spans="2:7">
      <c r="B1338" s="1">
        <v>34209</v>
      </c>
      <c r="C1338" s="30">
        <f>VLOOKUP(B1338,'רביות שנתיות'!B:C,2)</f>
        <v>4</v>
      </c>
      <c r="D1338" s="29">
        <f t="shared" si="41"/>
        <v>1.0738622586670132E-4</v>
      </c>
      <c r="F1338" s="30">
        <f>VLOOKUP($B1338,'רביות שנתיות'!B:I,7)</f>
        <v>0</v>
      </c>
      <c r="G1338" s="29">
        <f t="shared" si="40"/>
        <v>0</v>
      </c>
    </row>
    <row r="1339" spans="2:7">
      <c r="B1339" s="1">
        <v>34210</v>
      </c>
      <c r="C1339" s="30">
        <f>VLOOKUP(B1339,'רביות שנתיות'!B:C,2)</f>
        <v>4</v>
      </c>
      <c r="D1339" s="29">
        <f t="shared" si="41"/>
        <v>1.0738622586670132E-4</v>
      </c>
      <c r="F1339" s="30">
        <f>VLOOKUP($B1339,'רביות שנתיות'!B:I,7)</f>
        <v>0</v>
      </c>
      <c r="G1339" s="29">
        <f t="shared" si="40"/>
        <v>0</v>
      </c>
    </row>
    <row r="1340" spans="2:7">
      <c r="B1340" s="1">
        <v>34211</v>
      </c>
      <c r="C1340" s="30">
        <f>VLOOKUP(B1340,'רביות שנתיות'!B:C,2)</f>
        <v>4</v>
      </c>
      <c r="D1340" s="29">
        <f t="shared" si="41"/>
        <v>1.0738622586670132E-4</v>
      </c>
      <c r="F1340" s="30">
        <f>VLOOKUP($B1340,'רביות שנתיות'!B:I,7)</f>
        <v>0</v>
      </c>
      <c r="G1340" s="29">
        <f t="shared" si="40"/>
        <v>0</v>
      </c>
    </row>
    <row r="1341" spans="2:7">
      <c r="B1341" s="1">
        <v>34212</v>
      </c>
      <c r="C1341" s="30">
        <f>VLOOKUP(B1341,'רביות שנתיות'!B:C,2)</f>
        <v>4</v>
      </c>
      <c r="D1341" s="29">
        <f t="shared" si="41"/>
        <v>1.0738622586670132E-4</v>
      </c>
      <c r="F1341" s="30">
        <f>VLOOKUP($B1341,'רביות שנתיות'!B:I,7)</f>
        <v>0</v>
      </c>
      <c r="G1341" s="29">
        <f t="shared" si="40"/>
        <v>0</v>
      </c>
    </row>
    <row r="1342" spans="2:7">
      <c r="B1342" s="1">
        <v>34213</v>
      </c>
      <c r="C1342" s="30">
        <f>VLOOKUP(B1342,'רביות שנתיות'!B:C,2)</f>
        <v>4</v>
      </c>
      <c r="D1342" s="29">
        <f t="shared" si="41"/>
        <v>1.0738622586670132E-4</v>
      </c>
      <c r="F1342" s="30">
        <f>VLOOKUP($B1342,'רביות שנתיות'!B:I,7)</f>
        <v>0</v>
      </c>
      <c r="G1342" s="29">
        <f t="shared" si="40"/>
        <v>0</v>
      </c>
    </row>
    <row r="1343" spans="2:7">
      <c r="B1343" s="1">
        <v>34214</v>
      </c>
      <c r="C1343" s="30">
        <f>VLOOKUP(B1343,'רביות שנתיות'!B:C,2)</f>
        <v>4</v>
      </c>
      <c r="D1343" s="29">
        <f t="shared" si="41"/>
        <v>1.0738622586670132E-4</v>
      </c>
      <c r="F1343" s="30">
        <f>VLOOKUP($B1343,'רביות שנתיות'!B:I,7)</f>
        <v>0</v>
      </c>
      <c r="G1343" s="29">
        <f t="shared" si="40"/>
        <v>0</v>
      </c>
    </row>
    <row r="1344" spans="2:7">
      <c r="B1344" s="1">
        <v>34215</v>
      </c>
      <c r="C1344" s="30">
        <f>VLOOKUP(B1344,'רביות שנתיות'!B:C,2)</f>
        <v>4</v>
      </c>
      <c r="D1344" s="29">
        <f t="shared" si="41"/>
        <v>1.0738622586670132E-4</v>
      </c>
      <c r="F1344" s="30">
        <f>VLOOKUP($B1344,'רביות שנתיות'!B:I,7)</f>
        <v>0</v>
      </c>
      <c r="G1344" s="29">
        <f t="shared" si="40"/>
        <v>0</v>
      </c>
    </row>
    <row r="1345" spans="2:7">
      <c r="B1345" s="1">
        <v>34216</v>
      </c>
      <c r="C1345" s="30">
        <f>VLOOKUP(B1345,'רביות שנתיות'!B:C,2)</f>
        <v>4</v>
      </c>
      <c r="D1345" s="29">
        <f t="shared" si="41"/>
        <v>1.0738622586670132E-4</v>
      </c>
      <c r="F1345" s="30">
        <f>VLOOKUP($B1345,'רביות שנתיות'!B:I,7)</f>
        <v>0</v>
      </c>
      <c r="G1345" s="29">
        <f t="shared" si="40"/>
        <v>0</v>
      </c>
    </row>
    <row r="1346" spans="2:7">
      <c r="B1346" s="1">
        <v>34217</v>
      </c>
      <c r="C1346" s="30">
        <f>VLOOKUP(B1346,'רביות שנתיות'!B:C,2)</f>
        <v>4</v>
      </c>
      <c r="D1346" s="29">
        <f t="shared" si="41"/>
        <v>1.0738622586670132E-4</v>
      </c>
      <c r="F1346" s="30">
        <f>VLOOKUP($B1346,'רביות שנתיות'!B:I,7)</f>
        <v>0</v>
      </c>
      <c r="G1346" s="29">
        <f t="shared" si="40"/>
        <v>0</v>
      </c>
    </row>
    <row r="1347" spans="2:7">
      <c r="B1347" s="1">
        <v>34218</v>
      </c>
      <c r="C1347" s="30">
        <f>VLOOKUP(B1347,'רביות שנתיות'!B:C,2)</f>
        <v>4</v>
      </c>
      <c r="D1347" s="29">
        <f t="shared" si="41"/>
        <v>1.0738622586670132E-4</v>
      </c>
      <c r="F1347" s="30">
        <f>VLOOKUP($B1347,'רביות שנתיות'!B:I,7)</f>
        <v>0</v>
      </c>
      <c r="G1347" s="29">
        <f t="shared" si="40"/>
        <v>0</v>
      </c>
    </row>
    <row r="1348" spans="2:7">
      <c r="B1348" s="1">
        <v>34219</v>
      </c>
      <c r="C1348" s="30">
        <f>VLOOKUP(B1348,'רביות שנתיות'!B:C,2)</f>
        <v>4</v>
      </c>
      <c r="D1348" s="29">
        <f t="shared" si="41"/>
        <v>1.0738622586670132E-4</v>
      </c>
      <c r="F1348" s="30">
        <f>VLOOKUP($B1348,'רביות שנתיות'!B:I,7)</f>
        <v>0</v>
      </c>
      <c r="G1348" s="29">
        <f t="shared" ref="G1348:G1411" si="42">(1+F1348/100)^(1/365)-1</f>
        <v>0</v>
      </c>
    </row>
    <row r="1349" spans="2:7">
      <c r="B1349" s="1">
        <v>34220</v>
      </c>
      <c r="C1349" s="30">
        <f>VLOOKUP(B1349,'רביות שנתיות'!B:C,2)</f>
        <v>4</v>
      </c>
      <c r="D1349" s="29">
        <f t="shared" ref="D1349:D1412" si="43">(1+C1349/100)^(1/365.25)-1</f>
        <v>1.0738622586670132E-4</v>
      </c>
      <c r="F1349" s="30">
        <f>VLOOKUP($B1349,'רביות שנתיות'!B:I,7)</f>
        <v>0</v>
      </c>
      <c r="G1349" s="29">
        <f t="shared" si="42"/>
        <v>0</v>
      </c>
    </row>
    <row r="1350" spans="2:7">
      <c r="B1350" s="1">
        <v>34221</v>
      </c>
      <c r="C1350" s="30">
        <f>VLOOKUP(B1350,'רביות שנתיות'!B:C,2)</f>
        <v>4</v>
      </c>
      <c r="D1350" s="29">
        <f t="shared" si="43"/>
        <v>1.0738622586670132E-4</v>
      </c>
      <c r="F1350" s="30">
        <f>VLOOKUP($B1350,'רביות שנתיות'!B:I,7)</f>
        <v>0</v>
      </c>
      <c r="G1350" s="29">
        <f t="shared" si="42"/>
        <v>0</v>
      </c>
    </row>
    <row r="1351" spans="2:7">
      <c r="B1351" s="1">
        <v>34222</v>
      </c>
      <c r="C1351" s="30">
        <f>VLOOKUP(B1351,'רביות שנתיות'!B:C,2)</f>
        <v>4</v>
      </c>
      <c r="D1351" s="29">
        <f t="shared" si="43"/>
        <v>1.0738622586670132E-4</v>
      </c>
      <c r="F1351" s="30">
        <f>VLOOKUP($B1351,'רביות שנתיות'!B:I,7)</f>
        <v>0</v>
      </c>
      <c r="G1351" s="29">
        <f t="shared" si="42"/>
        <v>0</v>
      </c>
    </row>
    <row r="1352" spans="2:7">
      <c r="B1352" s="1">
        <v>34223</v>
      </c>
      <c r="C1352" s="30">
        <f>VLOOKUP(B1352,'רביות שנתיות'!B:C,2)</f>
        <v>4</v>
      </c>
      <c r="D1352" s="29">
        <f t="shared" si="43"/>
        <v>1.0738622586670132E-4</v>
      </c>
      <c r="F1352" s="30">
        <f>VLOOKUP($B1352,'רביות שנתיות'!B:I,7)</f>
        <v>0</v>
      </c>
      <c r="G1352" s="29">
        <f t="shared" si="42"/>
        <v>0</v>
      </c>
    </row>
    <row r="1353" spans="2:7">
      <c r="B1353" s="1">
        <v>34224</v>
      </c>
      <c r="C1353" s="30">
        <f>VLOOKUP(B1353,'רביות שנתיות'!B:C,2)</f>
        <v>4</v>
      </c>
      <c r="D1353" s="29">
        <f t="shared" si="43"/>
        <v>1.0738622586670132E-4</v>
      </c>
      <c r="F1353" s="30">
        <f>VLOOKUP($B1353,'רביות שנתיות'!B:I,7)</f>
        <v>0</v>
      </c>
      <c r="G1353" s="29">
        <f t="shared" si="42"/>
        <v>0</v>
      </c>
    </row>
    <row r="1354" spans="2:7">
      <c r="B1354" s="1">
        <v>34225</v>
      </c>
      <c r="C1354" s="30">
        <f>VLOOKUP(B1354,'רביות שנתיות'!B:C,2)</f>
        <v>4</v>
      </c>
      <c r="D1354" s="29">
        <f t="shared" si="43"/>
        <v>1.0738622586670132E-4</v>
      </c>
      <c r="F1354" s="30">
        <f>VLOOKUP($B1354,'רביות שנתיות'!B:I,7)</f>
        <v>0</v>
      </c>
      <c r="G1354" s="29">
        <f t="shared" si="42"/>
        <v>0</v>
      </c>
    </row>
    <row r="1355" spans="2:7">
      <c r="B1355" s="1">
        <v>34226</v>
      </c>
      <c r="C1355" s="30">
        <f>VLOOKUP(B1355,'רביות שנתיות'!B:C,2)</f>
        <v>4</v>
      </c>
      <c r="D1355" s="29">
        <f t="shared" si="43"/>
        <v>1.0738622586670132E-4</v>
      </c>
      <c r="F1355" s="30">
        <f>VLOOKUP($B1355,'רביות שנתיות'!B:I,7)</f>
        <v>0</v>
      </c>
      <c r="G1355" s="29">
        <f t="shared" si="42"/>
        <v>0</v>
      </c>
    </row>
    <row r="1356" spans="2:7">
      <c r="B1356" s="1">
        <v>34227</v>
      </c>
      <c r="C1356" s="30">
        <f>VLOOKUP(B1356,'רביות שנתיות'!B:C,2)</f>
        <v>4</v>
      </c>
      <c r="D1356" s="29">
        <f t="shared" si="43"/>
        <v>1.0738622586670132E-4</v>
      </c>
      <c r="F1356" s="30">
        <f>VLOOKUP($B1356,'רביות שנתיות'!B:I,7)</f>
        <v>0</v>
      </c>
      <c r="G1356" s="29">
        <f t="shared" si="42"/>
        <v>0</v>
      </c>
    </row>
    <row r="1357" spans="2:7">
      <c r="B1357" s="1">
        <v>34228</v>
      </c>
      <c r="C1357" s="30">
        <f>VLOOKUP(B1357,'רביות שנתיות'!B:C,2)</f>
        <v>4</v>
      </c>
      <c r="D1357" s="29">
        <f t="shared" si="43"/>
        <v>1.0738622586670132E-4</v>
      </c>
      <c r="F1357" s="30">
        <f>VLOOKUP($B1357,'רביות שנתיות'!B:I,7)</f>
        <v>0</v>
      </c>
      <c r="G1357" s="29">
        <f t="shared" si="42"/>
        <v>0</v>
      </c>
    </row>
    <row r="1358" spans="2:7">
      <c r="B1358" s="1">
        <v>34229</v>
      </c>
      <c r="C1358" s="30">
        <f>VLOOKUP(B1358,'רביות שנתיות'!B:C,2)</f>
        <v>4</v>
      </c>
      <c r="D1358" s="29">
        <f t="shared" si="43"/>
        <v>1.0738622586670132E-4</v>
      </c>
      <c r="F1358" s="30">
        <f>VLOOKUP($B1358,'רביות שנתיות'!B:I,7)</f>
        <v>0</v>
      </c>
      <c r="G1358" s="29">
        <f t="shared" si="42"/>
        <v>0</v>
      </c>
    </row>
    <row r="1359" spans="2:7">
      <c r="B1359" s="1">
        <v>34230</v>
      </c>
      <c r="C1359" s="30">
        <f>VLOOKUP(B1359,'רביות שנתיות'!B:C,2)</f>
        <v>4</v>
      </c>
      <c r="D1359" s="29">
        <f t="shared" si="43"/>
        <v>1.0738622586670132E-4</v>
      </c>
      <c r="F1359" s="30">
        <f>VLOOKUP($B1359,'רביות שנתיות'!B:I,7)</f>
        <v>0</v>
      </c>
      <c r="G1359" s="29">
        <f t="shared" si="42"/>
        <v>0</v>
      </c>
    </row>
    <row r="1360" spans="2:7">
      <c r="B1360" s="1">
        <v>34231</v>
      </c>
      <c r="C1360" s="30">
        <f>VLOOKUP(B1360,'רביות שנתיות'!B:C,2)</f>
        <v>4</v>
      </c>
      <c r="D1360" s="29">
        <f t="shared" si="43"/>
        <v>1.0738622586670132E-4</v>
      </c>
      <c r="F1360" s="30">
        <f>VLOOKUP($B1360,'רביות שנתיות'!B:I,7)</f>
        <v>0</v>
      </c>
      <c r="G1360" s="29">
        <f t="shared" si="42"/>
        <v>0</v>
      </c>
    </row>
    <row r="1361" spans="2:7">
      <c r="B1361" s="1">
        <v>34232</v>
      </c>
      <c r="C1361" s="30">
        <f>VLOOKUP(B1361,'רביות שנתיות'!B:C,2)</f>
        <v>4</v>
      </c>
      <c r="D1361" s="29">
        <f t="shared" si="43"/>
        <v>1.0738622586670132E-4</v>
      </c>
      <c r="F1361" s="30">
        <f>VLOOKUP($B1361,'רביות שנתיות'!B:I,7)</f>
        <v>0</v>
      </c>
      <c r="G1361" s="29">
        <f t="shared" si="42"/>
        <v>0</v>
      </c>
    </row>
    <row r="1362" spans="2:7">
      <c r="B1362" s="1">
        <v>34233</v>
      </c>
      <c r="C1362" s="30">
        <f>VLOOKUP(B1362,'רביות שנתיות'!B:C,2)</f>
        <v>4</v>
      </c>
      <c r="D1362" s="29">
        <f t="shared" si="43"/>
        <v>1.0738622586670132E-4</v>
      </c>
      <c r="F1362" s="30">
        <f>VLOOKUP($B1362,'רביות שנתיות'!B:I,7)</f>
        <v>0</v>
      </c>
      <c r="G1362" s="29">
        <f t="shared" si="42"/>
        <v>0</v>
      </c>
    </row>
    <row r="1363" spans="2:7">
      <c r="B1363" s="1">
        <v>34234</v>
      </c>
      <c r="C1363" s="30">
        <f>VLOOKUP(B1363,'רביות שנתיות'!B:C,2)</f>
        <v>4</v>
      </c>
      <c r="D1363" s="29">
        <f t="shared" si="43"/>
        <v>1.0738622586670132E-4</v>
      </c>
      <c r="F1363" s="30">
        <f>VLOOKUP($B1363,'רביות שנתיות'!B:I,7)</f>
        <v>0</v>
      </c>
      <c r="G1363" s="29">
        <f t="shared" si="42"/>
        <v>0</v>
      </c>
    </row>
    <row r="1364" spans="2:7">
      <c r="B1364" s="1">
        <v>34235</v>
      </c>
      <c r="C1364" s="30">
        <f>VLOOKUP(B1364,'רביות שנתיות'!B:C,2)</f>
        <v>4</v>
      </c>
      <c r="D1364" s="29">
        <f t="shared" si="43"/>
        <v>1.0738622586670132E-4</v>
      </c>
      <c r="F1364" s="30">
        <f>VLOOKUP($B1364,'רביות שנתיות'!B:I,7)</f>
        <v>0</v>
      </c>
      <c r="G1364" s="29">
        <f t="shared" si="42"/>
        <v>0</v>
      </c>
    </row>
    <row r="1365" spans="2:7">
      <c r="B1365" s="1">
        <v>34236</v>
      </c>
      <c r="C1365" s="30">
        <f>VLOOKUP(B1365,'רביות שנתיות'!B:C,2)</f>
        <v>4</v>
      </c>
      <c r="D1365" s="29">
        <f t="shared" si="43"/>
        <v>1.0738622586670132E-4</v>
      </c>
      <c r="F1365" s="30">
        <f>VLOOKUP($B1365,'רביות שנתיות'!B:I,7)</f>
        <v>0</v>
      </c>
      <c r="G1365" s="29">
        <f t="shared" si="42"/>
        <v>0</v>
      </c>
    </row>
    <row r="1366" spans="2:7">
      <c r="B1366" s="1">
        <v>34237</v>
      </c>
      <c r="C1366" s="30">
        <f>VLOOKUP(B1366,'רביות שנתיות'!B:C,2)</f>
        <v>4</v>
      </c>
      <c r="D1366" s="29">
        <f t="shared" si="43"/>
        <v>1.0738622586670132E-4</v>
      </c>
      <c r="F1366" s="30">
        <f>VLOOKUP($B1366,'רביות שנתיות'!B:I,7)</f>
        <v>0</v>
      </c>
      <c r="G1366" s="29">
        <f t="shared" si="42"/>
        <v>0</v>
      </c>
    </row>
    <row r="1367" spans="2:7">
      <c r="B1367" s="1">
        <v>34238</v>
      </c>
      <c r="C1367" s="30">
        <f>VLOOKUP(B1367,'רביות שנתיות'!B:C,2)</f>
        <v>4</v>
      </c>
      <c r="D1367" s="29">
        <f t="shared" si="43"/>
        <v>1.0738622586670132E-4</v>
      </c>
      <c r="F1367" s="30">
        <f>VLOOKUP($B1367,'רביות שנתיות'!B:I,7)</f>
        <v>0</v>
      </c>
      <c r="G1367" s="29">
        <f t="shared" si="42"/>
        <v>0</v>
      </c>
    </row>
    <row r="1368" spans="2:7">
      <c r="B1368" s="1">
        <v>34239</v>
      </c>
      <c r="C1368" s="30">
        <f>VLOOKUP(B1368,'רביות שנתיות'!B:C,2)</f>
        <v>4</v>
      </c>
      <c r="D1368" s="29">
        <f t="shared" si="43"/>
        <v>1.0738622586670132E-4</v>
      </c>
      <c r="F1368" s="30">
        <f>VLOOKUP($B1368,'רביות שנתיות'!B:I,7)</f>
        <v>0</v>
      </c>
      <c r="G1368" s="29">
        <f t="shared" si="42"/>
        <v>0</v>
      </c>
    </row>
    <row r="1369" spans="2:7">
      <c r="B1369" s="1">
        <v>34240</v>
      </c>
      <c r="C1369" s="30">
        <f>VLOOKUP(B1369,'רביות שנתיות'!B:C,2)</f>
        <v>4</v>
      </c>
      <c r="D1369" s="29">
        <f t="shared" si="43"/>
        <v>1.0738622586670132E-4</v>
      </c>
      <c r="F1369" s="30">
        <f>VLOOKUP($B1369,'רביות שנתיות'!B:I,7)</f>
        <v>0</v>
      </c>
      <c r="G1369" s="29">
        <f t="shared" si="42"/>
        <v>0</v>
      </c>
    </row>
    <row r="1370" spans="2:7">
      <c r="B1370" s="1">
        <v>34241</v>
      </c>
      <c r="C1370" s="30">
        <f>VLOOKUP(B1370,'רביות שנתיות'!B:C,2)</f>
        <v>4</v>
      </c>
      <c r="D1370" s="29">
        <f t="shared" si="43"/>
        <v>1.0738622586670132E-4</v>
      </c>
      <c r="F1370" s="30">
        <f>VLOOKUP($B1370,'רביות שנתיות'!B:I,7)</f>
        <v>0</v>
      </c>
      <c r="G1370" s="29">
        <f t="shared" si="42"/>
        <v>0</v>
      </c>
    </row>
    <row r="1371" spans="2:7">
      <c r="B1371" s="1">
        <v>34242</v>
      </c>
      <c r="C1371" s="30">
        <f>VLOOKUP(B1371,'רביות שנתיות'!B:C,2)</f>
        <v>4</v>
      </c>
      <c r="D1371" s="29">
        <f t="shared" si="43"/>
        <v>1.0738622586670132E-4</v>
      </c>
      <c r="F1371" s="30">
        <f>VLOOKUP($B1371,'רביות שנתיות'!B:I,7)</f>
        <v>0</v>
      </c>
      <c r="G1371" s="29">
        <f t="shared" si="42"/>
        <v>0</v>
      </c>
    </row>
    <row r="1372" spans="2:7">
      <c r="B1372" s="1">
        <v>34243</v>
      </c>
      <c r="C1372" s="30">
        <f>VLOOKUP(B1372,'רביות שנתיות'!B:C,2)</f>
        <v>4</v>
      </c>
      <c r="D1372" s="29">
        <f t="shared" si="43"/>
        <v>1.0738622586670132E-4</v>
      </c>
      <c r="F1372" s="30">
        <f>VLOOKUP($B1372,'רביות שנתיות'!B:I,7)</f>
        <v>0</v>
      </c>
      <c r="G1372" s="29">
        <f t="shared" si="42"/>
        <v>0</v>
      </c>
    </row>
    <row r="1373" spans="2:7">
      <c r="B1373" s="1">
        <v>34244</v>
      </c>
      <c r="C1373" s="30">
        <f>VLOOKUP(B1373,'רביות שנתיות'!B:C,2)</f>
        <v>4</v>
      </c>
      <c r="D1373" s="29">
        <f t="shared" si="43"/>
        <v>1.0738622586670132E-4</v>
      </c>
      <c r="F1373" s="30">
        <f>VLOOKUP($B1373,'רביות שנתיות'!B:I,7)</f>
        <v>0</v>
      </c>
      <c r="G1373" s="29">
        <f t="shared" si="42"/>
        <v>0</v>
      </c>
    </row>
    <row r="1374" spans="2:7">
      <c r="B1374" s="1">
        <v>34245</v>
      </c>
      <c r="C1374" s="30">
        <f>VLOOKUP(B1374,'רביות שנתיות'!B:C,2)</f>
        <v>4</v>
      </c>
      <c r="D1374" s="29">
        <f t="shared" si="43"/>
        <v>1.0738622586670132E-4</v>
      </c>
      <c r="F1374" s="30">
        <f>VLOOKUP($B1374,'רביות שנתיות'!B:I,7)</f>
        <v>0</v>
      </c>
      <c r="G1374" s="29">
        <f t="shared" si="42"/>
        <v>0</v>
      </c>
    </row>
    <row r="1375" spans="2:7">
      <c r="B1375" s="1">
        <v>34246</v>
      </c>
      <c r="C1375" s="30">
        <f>VLOOKUP(B1375,'רביות שנתיות'!B:C,2)</f>
        <v>4</v>
      </c>
      <c r="D1375" s="29">
        <f t="shared" si="43"/>
        <v>1.0738622586670132E-4</v>
      </c>
      <c r="F1375" s="30">
        <f>VLOOKUP($B1375,'רביות שנתיות'!B:I,7)</f>
        <v>0</v>
      </c>
      <c r="G1375" s="29">
        <f t="shared" si="42"/>
        <v>0</v>
      </c>
    </row>
    <row r="1376" spans="2:7">
      <c r="B1376" s="1">
        <v>34247</v>
      </c>
      <c r="C1376" s="30">
        <f>VLOOKUP(B1376,'רביות שנתיות'!B:C,2)</f>
        <v>4</v>
      </c>
      <c r="D1376" s="29">
        <f t="shared" si="43"/>
        <v>1.0738622586670132E-4</v>
      </c>
      <c r="F1376" s="30">
        <f>VLOOKUP($B1376,'רביות שנתיות'!B:I,7)</f>
        <v>0</v>
      </c>
      <c r="G1376" s="29">
        <f t="shared" si="42"/>
        <v>0</v>
      </c>
    </row>
    <row r="1377" spans="2:7">
      <c r="B1377" s="1">
        <v>34248</v>
      </c>
      <c r="C1377" s="30">
        <f>VLOOKUP(B1377,'רביות שנתיות'!B:C,2)</f>
        <v>4</v>
      </c>
      <c r="D1377" s="29">
        <f t="shared" si="43"/>
        <v>1.0738622586670132E-4</v>
      </c>
      <c r="F1377" s="30">
        <f>VLOOKUP($B1377,'רביות שנתיות'!B:I,7)</f>
        <v>0</v>
      </c>
      <c r="G1377" s="29">
        <f t="shared" si="42"/>
        <v>0</v>
      </c>
    </row>
    <row r="1378" spans="2:7">
      <c r="B1378" s="1">
        <v>34249</v>
      </c>
      <c r="C1378" s="30">
        <f>VLOOKUP(B1378,'רביות שנתיות'!B:C,2)</f>
        <v>4</v>
      </c>
      <c r="D1378" s="29">
        <f t="shared" si="43"/>
        <v>1.0738622586670132E-4</v>
      </c>
      <c r="F1378" s="30">
        <f>VLOOKUP($B1378,'רביות שנתיות'!B:I,7)</f>
        <v>0</v>
      </c>
      <c r="G1378" s="29">
        <f t="shared" si="42"/>
        <v>0</v>
      </c>
    </row>
    <row r="1379" spans="2:7">
      <c r="B1379" s="1">
        <v>34250</v>
      </c>
      <c r="C1379" s="30">
        <f>VLOOKUP(B1379,'רביות שנתיות'!B:C,2)</f>
        <v>4</v>
      </c>
      <c r="D1379" s="29">
        <f t="shared" si="43"/>
        <v>1.0738622586670132E-4</v>
      </c>
      <c r="F1379" s="30">
        <f>VLOOKUP($B1379,'רביות שנתיות'!B:I,7)</f>
        <v>0</v>
      </c>
      <c r="G1379" s="29">
        <f t="shared" si="42"/>
        <v>0</v>
      </c>
    </row>
    <row r="1380" spans="2:7">
      <c r="B1380" s="1">
        <v>34251</v>
      </c>
      <c r="C1380" s="30">
        <f>VLOOKUP(B1380,'רביות שנתיות'!B:C,2)</f>
        <v>4</v>
      </c>
      <c r="D1380" s="29">
        <f t="shared" si="43"/>
        <v>1.0738622586670132E-4</v>
      </c>
      <c r="F1380" s="30">
        <f>VLOOKUP($B1380,'רביות שנתיות'!B:I,7)</f>
        <v>0</v>
      </c>
      <c r="G1380" s="29">
        <f t="shared" si="42"/>
        <v>0</v>
      </c>
    </row>
    <row r="1381" spans="2:7">
      <c r="B1381" s="1">
        <v>34252</v>
      </c>
      <c r="C1381" s="30">
        <f>VLOOKUP(B1381,'רביות שנתיות'!B:C,2)</f>
        <v>4</v>
      </c>
      <c r="D1381" s="29">
        <f t="shared" si="43"/>
        <v>1.0738622586670132E-4</v>
      </c>
      <c r="F1381" s="30">
        <f>VLOOKUP($B1381,'רביות שנתיות'!B:I,7)</f>
        <v>0</v>
      </c>
      <c r="G1381" s="29">
        <f t="shared" si="42"/>
        <v>0</v>
      </c>
    </row>
    <row r="1382" spans="2:7">
      <c r="B1382" s="1">
        <v>34253</v>
      </c>
      <c r="C1382" s="30">
        <f>VLOOKUP(B1382,'רביות שנתיות'!B:C,2)</f>
        <v>4</v>
      </c>
      <c r="D1382" s="29">
        <f t="shared" si="43"/>
        <v>1.0738622586670132E-4</v>
      </c>
      <c r="F1382" s="30">
        <f>VLOOKUP($B1382,'רביות שנתיות'!B:I,7)</f>
        <v>0</v>
      </c>
      <c r="G1382" s="29">
        <f t="shared" si="42"/>
        <v>0</v>
      </c>
    </row>
    <row r="1383" spans="2:7">
      <c r="B1383" s="1">
        <v>34254</v>
      </c>
      <c r="C1383" s="30">
        <f>VLOOKUP(B1383,'רביות שנתיות'!B:C,2)</f>
        <v>4</v>
      </c>
      <c r="D1383" s="29">
        <f t="shared" si="43"/>
        <v>1.0738622586670132E-4</v>
      </c>
      <c r="F1383" s="30">
        <f>VLOOKUP($B1383,'רביות שנתיות'!B:I,7)</f>
        <v>0</v>
      </c>
      <c r="G1383" s="29">
        <f t="shared" si="42"/>
        <v>0</v>
      </c>
    </row>
    <row r="1384" spans="2:7">
      <c r="B1384" s="1">
        <v>34255</v>
      </c>
      <c r="C1384" s="30">
        <f>VLOOKUP(B1384,'רביות שנתיות'!B:C,2)</f>
        <v>4</v>
      </c>
      <c r="D1384" s="29">
        <f t="shared" si="43"/>
        <v>1.0738622586670132E-4</v>
      </c>
      <c r="F1384" s="30">
        <f>VLOOKUP($B1384,'רביות שנתיות'!B:I,7)</f>
        <v>0</v>
      </c>
      <c r="G1384" s="29">
        <f t="shared" si="42"/>
        <v>0</v>
      </c>
    </row>
    <row r="1385" spans="2:7">
      <c r="B1385" s="1">
        <v>34256</v>
      </c>
      <c r="C1385" s="30">
        <f>VLOOKUP(B1385,'רביות שנתיות'!B:C,2)</f>
        <v>4</v>
      </c>
      <c r="D1385" s="29">
        <f t="shared" si="43"/>
        <v>1.0738622586670132E-4</v>
      </c>
      <c r="F1385" s="30">
        <f>VLOOKUP($B1385,'רביות שנתיות'!B:I,7)</f>
        <v>0</v>
      </c>
      <c r="G1385" s="29">
        <f t="shared" si="42"/>
        <v>0</v>
      </c>
    </row>
    <row r="1386" spans="2:7">
      <c r="B1386" s="1">
        <v>34257</v>
      </c>
      <c r="C1386" s="30">
        <f>VLOOKUP(B1386,'רביות שנתיות'!B:C,2)</f>
        <v>4</v>
      </c>
      <c r="D1386" s="29">
        <f t="shared" si="43"/>
        <v>1.0738622586670132E-4</v>
      </c>
      <c r="F1386" s="30">
        <f>VLOOKUP($B1386,'רביות שנתיות'!B:I,7)</f>
        <v>0</v>
      </c>
      <c r="G1386" s="29">
        <f t="shared" si="42"/>
        <v>0</v>
      </c>
    </row>
    <row r="1387" spans="2:7">
      <c r="B1387" s="1">
        <v>34258</v>
      </c>
      <c r="C1387" s="30">
        <f>VLOOKUP(B1387,'רביות שנתיות'!B:C,2)</f>
        <v>4</v>
      </c>
      <c r="D1387" s="29">
        <f t="shared" si="43"/>
        <v>1.0738622586670132E-4</v>
      </c>
      <c r="F1387" s="30">
        <f>VLOOKUP($B1387,'רביות שנתיות'!B:I,7)</f>
        <v>0</v>
      </c>
      <c r="G1387" s="29">
        <f t="shared" si="42"/>
        <v>0</v>
      </c>
    </row>
    <row r="1388" spans="2:7">
      <c r="B1388" s="1">
        <v>34259</v>
      </c>
      <c r="C1388" s="30">
        <f>VLOOKUP(B1388,'רביות שנתיות'!B:C,2)</f>
        <v>4</v>
      </c>
      <c r="D1388" s="29">
        <f t="shared" si="43"/>
        <v>1.0738622586670132E-4</v>
      </c>
      <c r="F1388" s="30">
        <f>VLOOKUP($B1388,'רביות שנתיות'!B:I,7)</f>
        <v>0</v>
      </c>
      <c r="G1388" s="29">
        <f t="shared" si="42"/>
        <v>0</v>
      </c>
    </row>
    <row r="1389" spans="2:7">
      <c r="B1389" s="1">
        <v>34260</v>
      </c>
      <c r="C1389" s="30">
        <f>VLOOKUP(B1389,'רביות שנתיות'!B:C,2)</f>
        <v>4</v>
      </c>
      <c r="D1389" s="29">
        <f t="shared" si="43"/>
        <v>1.0738622586670132E-4</v>
      </c>
      <c r="F1389" s="30">
        <f>VLOOKUP($B1389,'רביות שנתיות'!B:I,7)</f>
        <v>0</v>
      </c>
      <c r="G1389" s="29">
        <f t="shared" si="42"/>
        <v>0</v>
      </c>
    </row>
    <row r="1390" spans="2:7">
      <c r="B1390" s="1">
        <v>34261</v>
      </c>
      <c r="C1390" s="30">
        <f>VLOOKUP(B1390,'רביות שנתיות'!B:C,2)</f>
        <v>4</v>
      </c>
      <c r="D1390" s="29">
        <f t="shared" si="43"/>
        <v>1.0738622586670132E-4</v>
      </c>
      <c r="F1390" s="30">
        <f>VLOOKUP($B1390,'רביות שנתיות'!B:I,7)</f>
        <v>0</v>
      </c>
      <c r="G1390" s="29">
        <f t="shared" si="42"/>
        <v>0</v>
      </c>
    </row>
    <row r="1391" spans="2:7">
      <c r="B1391" s="1">
        <v>34262</v>
      </c>
      <c r="C1391" s="30">
        <f>VLOOKUP(B1391,'רביות שנתיות'!B:C,2)</f>
        <v>4</v>
      </c>
      <c r="D1391" s="29">
        <f t="shared" si="43"/>
        <v>1.0738622586670132E-4</v>
      </c>
      <c r="F1391" s="30">
        <f>VLOOKUP($B1391,'רביות שנתיות'!B:I,7)</f>
        <v>0</v>
      </c>
      <c r="G1391" s="29">
        <f t="shared" si="42"/>
        <v>0</v>
      </c>
    </row>
    <row r="1392" spans="2:7">
      <c r="B1392" s="1">
        <v>34263</v>
      </c>
      <c r="C1392" s="30">
        <f>VLOOKUP(B1392,'רביות שנתיות'!B:C,2)</f>
        <v>4</v>
      </c>
      <c r="D1392" s="29">
        <f t="shared" si="43"/>
        <v>1.0738622586670132E-4</v>
      </c>
      <c r="F1392" s="30">
        <f>VLOOKUP($B1392,'רביות שנתיות'!B:I,7)</f>
        <v>0</v>
      </c>
      <c r="G1392" s="29">
        <f t="shared" si="42"/>
        <v>0</v>
      </c>
    </row>
    <row r="1393" spans="2:7">
      <c r="B1393" s="1">
        <v>34264</v>
      </c>
      <c r="C1393" s="30">
        <f>VLOOKUP(B1393,'רביות שנתיות'!B:C,2)</f>
        <v>4</v>
      </c>
      <c r="D1393" s="29">
        <f t="shared" si="43"/>
        <v>1.0738622586670132E-4</v>
      </c>
      <c r="F1393" s="30">
        <f>VLOOKUP($B1393,'רביות שנתיות'!B:I,7)</f>
        <v>0</v>
      </c>
      <c r="G1393" s="29">
        <f t="shared" si="42"/>
        <v>0</v>
      </c>
    </row>
    <row r="1394" spans="2:7">
      <c r="B1394" s="1">
        <v>34265</v>
      </c>
      <c r="C1394" s="30">
        <f>VLOOKUP(B1394,'רביות שנתיות'!B:C,2)</f>
        <v>4</v>
      </c>
      <c r="D1394" s="29">
        <f t="shared" si="43"/>
        <v>1.0738622586670132E-4</v>
      </c>
      <c r="F1394" s="30">
        <f>VLOOKUP($B1394,'רביות שנתיות'!B:I,7)</f>
        <v>0</v>
      </c>
      <c r="G1394" s="29">
        <f t="shared" si="42"/>
        <v>0</v>
      </c>
    </row>
    <row r="1395" spans="2:7">
      <c r="B1395" s="1">
        <v>34266</v>
      </c>
      <c r="C1395" s="30">
        <f>VLOOKUP(B1395,'רביות שנתיות'!B:C,2)</f>
        <v>4</v>
      </c>
      <c r="D1395" s="29">
        <f t="shared" si="43"/>
        <v>1.0738622586670132E-4</v>
      </c>
      <c r="F1395" s="30">
        <f>VLOOKUP($B1395,'רביות שנתיות'!B:I,7)</f>
        <v>0</v>
      </c>
      <c r="G1395" s="29">
        <f t="shared" si="42"/>
        <v>0</v>
      </c>
    </row>
    <row r="1396" spans="2:7">
      <c r="B1396" s="1">
        <v>34267</v>
      </c>
      <c r="C1396" s="30">
        <f>VLOOKUP(B1396,'רביות שנתיות'!B:C,2)</f>
        <v>4</v>
      </c>
      <c r="D1396" s="29">
        <f t="shared" si="43"/>
        <v>1.0738622586670132E-4</v>
      </c>
      <c r="F1396" s="30">
        <f>VLOOKUP($B1396,'רביות שנתיות'!B:I,7)</f>
        <v>0</v>
      </c>
      <c r="G1396" s="29">
        <f t="shared" si="42"/>
        <v>0</v>
      </c>
    </row>
    <row r="1397" spans="2:7">
      <c r="B1397" s="1">
        <v>34268</v>
      </c>
      <c r="C1397" s="30">
        <f>VLOOKUP(B1397,'רביות שנתיות'!B:C,2)</f>
        <v>4</v>
      </c>
      <c r="D1397" s="29">
        <f t="shared" si="43"/>
        <v>1.0738622586670132E-4</v>
      </c>
      <c r="F1397" s="30">
        <f>VLOOKUP($B1397,'רביות שנתיות'!B:I,7)</f>
        <v>0</v>
      </c>
      <c r="G1397" s="29">
        <f t="shared" si="42"/>
        <v>0</v>
      </c>
    </row>
    <row r="1398" spans="2:7">
      <c r="B1398" s="1">
        <v>34269</v>
      </c>
      <c r="C1398" s="30">
        <f>VLOOKUP(B1398,'רביות שנתיות'!B:C,2)</f>
        <v>4</v>
      </c>
      <c r="D1398" s="29">
        <f t="shared" si="43"/>
        <v>1.0738622586670132E-4</v>
      </c>
      <c r="F1398" s="30">
        <f>VLOOKUP($B1398,'רביות שנתיות'!B:I,7)</f>
        <v>0</v>
      </c>
      <c r="G1398" s="29">
        <f t="shared" si="42"/>
        <v>0</v>
      </c>
    </row>
    <row r="1399" spans="2:7">
      <c r="B1399" s="1">
        <v>34270</v>
      </c>
      <c r="C1399" s="30">
        <f>VLOOKUP(B1399,'רביות שנתיות'!B:C,2)</f>
        <v>4</v>
      </c>
      <c r="D1399" s="29">
        <f t="shared" si="43"/>
        <v>1.0738622586670132E-4</v>
      </c>
      <c r="F1399" s="30">
        <f>VLOOKUP($B1399,'רביות שנתיות'!B:I,7)</f>
        <v>0</v>
      </c>
      <c r="G1399" s="29">
        <f t="shared" si="42"/>
        <v>0</v>
      </c>
    </row>
    <row r="1400" spans="2:7">
      <c r="B1400" s="1">
        <v>34271</v>
      </c>
      <c r="C1400" s="30">
        <f>VLOOKUP(B1400,'רביות שנתיות'!B:C,2)</f>
        <v>4</v>
      </c>
      <c r="D1400" s="29">
        <f t="shared" si="43"/>
        <v>1.0738622586670132E-4</v>
      </c>
      <c r="F1400" s="30">
        <f>VLOOKUP($B1400,'רביות שנתיות'!B:I,7)</f>
        <v>0</v>
      </c>
      <c r="G1400" s="29">
        <f t="shared" si="42"/>
        <v>0</v>
      </c>
    </row>
    <row r="1401" spans="2:7">
      <c r="B1401" s="1">
        <v>34272</v>
      </c>
      <c r="C1401" s="30">
        <f>VLOOKUP(B1401,'רביות שנתיות'!B:C,2)</f>
        <v>4</v>
      </c>
      <c r="D1401" s="29">
        <f t="shared" si="43"/>
        <v>1.0738622586670132E-4</v>
      </c>
      <c r="F1401" s="30">
        <f>VLOOKUP($B1401,'רביות שנתיות'!B:I,7)</f>
        <v>0</v>
      </c>
      <c r="G1401" s="29">
        <f t="shared" si="42"/>
        <v>0</v>
      </c>
    </row>
    <row r="1402" spans="2:7">
      <c r="B1402" s="1">
        <v>34273</v>
      </c>
      <c r="C1402" s="30">
        <f>VLOOKUP(B1402,'רביות שנתיות'!B:C,2)</f>
        <v>4</v>
      </c>
      <c r="D1402" s="29">
        <f t="shared" si="43"/>
        <v>1.0738622586670132E-4</v>
      </c>
      <c r="F1402" s="30">
        <f>VLOOKUP($B1402,'רביות שנתיות'!B:I,7)</f>
        <v>0</v>
      </c>
      <c r="G1402" s="29">
        <f t="shared" si="42"/>
        <v>0</v>
      </c>
    </row>
    <row r="1403" spans="2:7">
      <c r="B1403" s="1">
        <v>34274</v>
      </c>
      <c r="C1403" s="30">
        <f>VLOOKUP(B1403,'רביות שנתיות'!B:C,2)</f>
        <v>4</v>
      </c>
      <c r="D1403" s="29">
        <f t="shared" si="43"/>
        <v>1.0738622586670132E-4</v>
      </c>
      <c r="F1403" s="30">
        <f>VLOOKUP($B1403,'רביות שנתיות'!B:I,7)</f>
        <v>0</v>
      </c>
      <c r="G1403" s="29">
        <f t="shared" si="42"/>
        <v>0</v>
      </c>
    </row>
    <row r="1404" spans="2:7">
      <c r="B1404" s="1">
        <v>34275</v>
      </c>
      <c r="C1404" s="30">
        <f>VLOOKUP(B1404,'רביות שנתיות'!B:C,2)</f>
        <v>4</v>
      </c>
      <c r="D1404" s="29">
        <f t="shared" si="43"/>
        <v>1.0738622586670132E-4</v>
      </c>
      <c r="F1404" s="30">
        <f>VLOOKUP($B1404,'רביות שנתיות'!B:I,7)</f>
        <v>0</v>
      </c>
      <c r="G1404" s="29">
        <f t="shared" si="42"/>
        <v>0</v>
      </c>
    </row>
    <row r="1405" spans="2:7">
      <c r="B1405" s="1">
        <v>34276</v>
      </c>
      <c r="C1405" s="30">
        <f>VLOOKUP(B1405,'רביות שנתיות'!B:C,2)</f>
        <v>4</v>
      </c>
      <c r="D1405" s="29">
        <f t="shared" si="43"/>
        <v>1.0738622586670132E-4</v>
      </c>
      <c r="F1405" s="30">
        <f>VLOOKUP($B1405,'רביות שנתיות'!B:I,7)</f>
        <v>0</v>
      </c>
      <c r="G1405" s="29">
        <f t="shared" si="42"/>
        <v>0</v>
      </c>
    </row>
    <row r="1406" spans="2:7">
      <c r="B1406" s="1">
        <v>34277</v>
      </c>
      <c r="C1406" s="30">
        <f>VLOOKUP(B1406,'רביות שנתיות'!B:C,2)</f>
        <v>4</v>
      </c>
      <c r="D1406" s="29">
        <f t="shared" si="43"/>
        <v>1.0738622586670132E-4</v>
      </c>
      <c r="F1406" s="30">
        <f>VLOOKUP($B1406,'רביות שנתיות'!B:I,7)</f>
        <v>0</v>
      </c>
      <c r="G1406" s="29">
        <f t="shared" si="42"/>
        <v>0</v>
      </c>
    </row>
    <row r="1407" spans="2:7">
      <c r="B1407" s="1">
        <v>34278</v>
      </c>
      <c r="C1407" s="30">
        <f>VLOOKUP(B1407,'רביות שנתיות'!B:C,2)</f>
        <v>4</v>
      </c>
      <c r="D1407" s="29">
        <f t="shared" si="43"/>
        <v>1.0738622586670132E-4</v>
      </c>
      <c r="F1407" s="30">
        <f>VLOOKUP($B1407,'רביות שנתיות'!B:I,7)</f>
        <v>0</v>
      </c>
      <c r="G1407" s="29">
        <f t="shared" si="42"/>
        <v>0</v>
      </c>
    </row>
    <row r="1408" spans="2:7">
      <c r="B1408" s="1">
        <v>34279</v>
      </c>
      <c r="C1408" s="30">
        <f>VLOOKUP(B1408,'רביות שנתיות'!B:C,2)</f>
        <v>4</v>
      </c>
      <c r="D1408" s="29">
        <f t="shared" si="43"/>
        <v>1.0738622586670132E-4</v>
      </c>
      <c r="F1408" s="30">
        <f>VLOOKUP($B1408,'רביות שנתיות'!B:I,7)</f>
        <v>0</v>
      </c>
      <c r="G1408" s="29">
        <f t="shared" si="42"/>
        <v>0</v>
      </c>
    </row>
    <row r="1409" spans="2:7">
      <c r="B1409" s="1">
        <v>34280</v>
      </c>
      <c r="C1409" s="30">
        <f>VLOOKUP(B1409,'רביות שנתיות'!B:C,2)</f>
        <v>4</v>
      </c>
      <c r="D1409" s="29">
        <f t="shared" si="43"/>
        <v>1.0738622586670132E-4</v>
      </c>
      <c r="F1409" s="30">
        <f>VLOOKUP($B1409,'רביות שנתיות'!B:I,7)</f>
        <v>0</v>
      </c>
      <c r="G1409" s="29">
        <f t="shared" si="42"/>
        <v>0</v>
      </c>
    </row>
    <row r="1410" spans="2:7">
      <c r="B1410" s="1">
        <v>34281</v>
      </c>
      <c r="C1410" s="30">
        <f>VLOOKUP(B1410,'רביות שנתיות'!B:C,2)</f>
        <v>4</v>
      </c>
      <c r="D1410" s="29">
        <f t="shared" si="43"/>
        <v>1.0738622586670132E-4</v>
      </c>
      <c r="F1410" s="30">
        <f>VLOOKUP($B1410,'רביות שנתיות'!B:I,7)</f>
        <v>0</v>
      </c>
      <c r="G1410" s="29">
        <f t="shared" si="42"/>
        <v>0</v>
      </c>
    </row>
    <row r="1411" spans="2:7">
      <c r="B1411" s="1">
        <v>34282</v>
      </c>
      <c r="C1411" s="30">
        <f>VLOOKUP(B1411,'רביות שנתיות'!B:C,2)</f>
        <v>4</v>
      </c>
      <c r="D1411" s="29">
        <f t="shared" si="43"/>
        <v>1.0738622586670132E-4</v>
      </c>
      <c r="F1411" s="30">
        <f>VLOOKUP($B1411,'רביות שנתיות'!B:I,7)</f>
        <v>0</v>
      </c>
      <c r="G1411" s="29">
        <f t="shared" si="42"/>
        <v>0</v>
      </c>
    </row>
    <row r="1412" spans="2:7">
      <c r="B1412" s="1">
        <v>34283</v>
      </c>
      <c r="C1412" s="30">
        <f>VLOOKUP(B1412,'רביות שנתיות'!B:C,2)</f>
        <v>4</v>
      </c>
      <c r="D1412" s="29">
        <f t="shared" si="43"/>
        <v>1.0738622586670132E-4</v>
      </c>
      <c r="F1412" s="30">
        <f>VLOOKUP($B1412,'רביות שנתיות'!B:I,7)</f>
        <v>0</v>
      </c>
      <c r="G1412" s="29">
        <f t="shared" ref="G1412:G1475" si="44">(1+F1412/100)^(1/365)-1</f>
        <v>0</v>
      </c>
    </row>
    <row r="1413" spans="2:7">
      <c r="B1413" s="1">
        <v>34284</v>
      </c>
      <c r="C1413" s="30">
        <f>VLOOKUP(B1413,'רביות שנתיות'!B:C,2)</f>
        <v>4</v>
      </c>
      <c r="D1413" s="29">
        <f t="shared" ref="D1413:D1476" si="45">(1+C1413/100)^(1/365.25)-1</f>
        <v>1.0738622586670132E-4</v>
      </c>
      <c r="F1413" s="30">
        <f>VLOOKUP($B1413,'רביות שנתיות'!B:I,7)</f>
        <v>0</v>
      </c>
      <c r="G1413" s="29">
        <f t="shared" si="44"/>
        <v>0</v>
      </c>
    </row>
    <row r="1414" spans="2:7">
      <c r="B1414" s="1">
        <v>34285</v>
      </c>
      <c r="C1414" s="30">
        <f>VLOOKUP(B1414,'רביות שנתיות'!B:C,2)</f>
        <v>4</v>
      </c>
      <c r="D1414" s="29">
        <f t="shared" si="45"/>
        <v>1.0738622586670132E-4</v>
      </c>
      <c r="F1414" s="30">
        <f>VLOOKUP($B1414,'רביות שנתיות'!B:I,7)</f>
        <v>0</v>
      </c>
      <c r="G1414" s="29">
        <f t="shared" si="44"/>
        <v>0</v>
      </c>
    </row>
    <row r="1415" spans="2:7">
      <c r="B1415" s="1">
        <v>34286</v>
      </c>
      <c r="C1415" s="30">
        <f>VLOOKUP(B1415,'רביות שנתיות'!B:C,2)</f>
        <v>4</v>
      </c>
      <c r="D1415" s="29">
        <f t="shared" si="45"/>
        <v>1.0738622586670132E-4</v>
      </c>
      <c r="F1415" s="30">
        <f>VLOOKUP($B1415,'רביות שנתיות'!B:I,7)</f>
        <v>0</v>
      </c>
      <c r="G1415" s="29">
        <f t="shared" si="44"/>
        <v>0</v>
      </c>
    </row>
    <row r="1416" spans="2:7">
      <c r="B1416" s="1">
        <v>34287</v>
      </c>
      <c r="C1416" s="30">
        <f>VLOOKUP(B1416,'רביות שנתיות'!B:C,2)</f>
        <v>4</v>
      </c>
      <c r="D1416" s="29">
        <f t="shared" si="45"/>
        <v>1.0738622586670132E-4</v>
      </c>
      <c r="F1416" s="30">
        <f>VLOOKUP($B1416,'רביות שנתיות'!B:I,7)</f>
        <v>0</v>
      </c>
      <c r="G1416" s="29">
        <f t="shared" si="44"/>
        <v>0</v>
      </c>
    </row>
    <row r="1417" spans="2:7">
      <c r="B1417" s="1">
        <v>34288</v>
      </c>
      <c r="C1417" s="30">
        <f>VLOOKUP(B1417,'רביות שנתיות'!B:C,2)</f>
        <v>4</v>
      </c>
      <c r="D1417" s="29">
        <f t="shared" si="45"/>
        <v>1.0738622586670132E-4</v>
      </c>
      <c r="F1417" s="30">
        <f>VLOOKUP($B1417,'רביות שנתיות'!B:I,7)</f>
        <v>0</v>
      </c>
      <c r="G1417" s="29">
        <f t="shared" si="44"/>
        <v>0</v>
      </c>
    </row>
    <row r="1418" spans="2:7">
      <c r="B1418" s="1">
        <v>34289</v>
      </c>
      <c r="C1418" s="30">
        <f>VLOOKUP(B1418,'רביות שנתיות'!B:C,2)</f>
        <v>4</v>
      </c>
      <c r="D1418" s="29">
        <f t="shared" si="45"/>
        <v>1.0738622586670132E-4</v>
      </c>
      <c r="F1418" s="30">
        <f>VLOOKUP($B1418,'רביות שנתיות'!B:I,7)</f>
        <v>0</v>
      </c>
      <c r="G1418" s="29">
        <f t="shared" si="44"/>
        <v>0</v>
      </c>
    </row>
    <row r="1419" spans="2:7">
      <c r="B1419" s="1">
        <v>34290</v>
      </c>
      <c r="C1419" s="30">
        <f>VLOOKUP(B1419,'רביות שנתיות'!B:C,2)</f>
        <v>4</v>
      </c>
      <c r="D1419" s="29">
        <f t="shared" si="45"/>
        <v>1.0738622586670132E-4</v>
      </c>
      <c r="F1419" s="30">
        <f>VLOOKUP($B1419,'רביות שנתיות'!B:I,7)</f>
        <v>0</v>
      </c>
      <c r="G1419" s="29">
        <f t="shared" si="44"/>
        <v>0</v>
      </c>
    </row>
    <row r="1420" spans="2:7">
      <c r="B1420" s="1">
        <v>34291</v>
      </c>
      <c r="C1420" s="30">
        <f>VLOOKUP(B1420,'רביות שנתיות'!B:C,2)</f>
        <v>4</v>
      </c>
      <c r="D1420" s="29">
        <f t="shared" si="45"/>
        <v>1.0738622586670132E-4</v>
      </c>
      <c r="F1420" s="30">
        <f>VLOOKUP($B1420,'רביות שנתיות'!B:I,7)</f>
        <v>0</v>
      </c>
      <c r="G1420" s="29">
        <f t="shared" si="44"/>
        <v>0</v>
      </c>
    </row>
    <row r="1421" spans="2:7">
      <c r="B1421" s="1">
        <v>34292</v>
      </c>
      <c r="C1421" s="30">
        <f>VLOOKUP(B1421,'רביות שנתיות'!B:C,2)</f>
        <v>4</v>
      </c>
      <c r="D1421" s="29">
        <f t="shared" si="45"/>
        <v>1.0738622586670132E-4</v>
      </c>
      <c r="F1421" s="30">
        <f>VLOOKUP($B1421,'רביות שנתיות'!B:I,7)</f>
        <v>0</v>
      </c>
      <c r="G1421" s="29">
        <f t="shared" si="44"/>
        <v>0</v>
      </c>
    </row>
    <row r="1422" spans="2:7">
      <c r="B1422" s="1">
        <v>34293</v>
      </c>
      <c r="C1422" s="30">
        <f>VLOOKUP(B1422,'רביות שנתיות'!B:C,2)</f>
        <v>4</v>
      </c>
      <c r="D1422" s="29">
        <f t="shared" si="45"/>
        <v>1.0738622586670132E-4</v>
      </c>
      <c r="F1422" s="30">
        <f>VLOOKUP($B1422,'רביות שנתיות'!B:I,7)</f>
        <v>0</v>
      </c>
      <c r="G1422" s="29">
        <f t="shared" si="44"/>
        <v>0</v>
      </c>
    </row>
    <row r="1423" spans="2:7">
      <c r="B1423" s="1">
        <v>34294</v>
      </c>
      <c r="C1423" s="30">
        <f>VLOOKUP(B1423,'רביות שנתיות'!B:C,2)</f>
        <v>4</v>
      </c>
      <c r="D1423" s="29">
        <f t="shared" si="45"/>
        <v>1.0738622586670132E-4</v>
      </c>
      <c r="F1423" s="30">
        <f>VLOOKUP($B1423,'רביות שנתיות'!B:I,7)</f>
        <v>0</v>
      </c>
      <c r="G1423" s="29">
        <f t="shared" si="44"/>
        <v>0</v>
      </c>
    </row>
    <row r="1424" spans="2:7">
      <c r="B1424" s="1">
        <v>34295</v>
      </c>
      <c r="C1424" s="30">
        <f>VLOOKUP(B1424,'רביות שנתיות'!B:C,2)</f>
        <v>4</v>
      </c>
      <c r="D1424" s="29">
        <f t="shared" si="45"/>
        <v>1.0738622586670132E-4</v>
      </c>
      <c r="F1424" s="30">
        <f>VLOOKUP($B1424,'רביות שנתיות'!B:I,7)</f>
        <v>0</v>
      </c>
      <c r="G1424" s="29">
        <f t="shared" si="44"/>
        <v>0</v>
      </c>
    </row>
    <row r="1425" spans="2:7">
      <c r="B1425" s="1">
        <v>34296</v>
      </c>
      <c r="C1425" s="30">
        <f>VLOOKUP(B1425,'רביות שנתיות'!B:C,2)</f>
        <v>4</v>
      </c>
      <c r="D1425" s="29">
        <f t="shared" si="45"/>
        <v>1.0738622586670132E-4</v>
      </c>
      <c r="F1425" s="30">
        <f>VLOOKUP($B1425,'רביות שנתיות'!B:I,7)</f>
        <v>0</v>
      </c>
      <c r="G1425" s="29">
        <f t="shared" si="44"/>
        <v>0</v>
      </c>
    </row>
    <row r="1426" spans="2:7">
      <c r="B1426" s="1">
        <v>34297</v>
      </c>
      <c r="C1426" s="30">
        <f>VLOOKUP(B1426,'רביות שנתיות'!B:C,2)</f>
        <v>4</v>
      </c>
      <c r="D1426" s="29">
        <f t="shared" si="45"/>
        <v>1.0738622586670132E-4</v>
      </c>
      <c r="F1426" s="30">
        <f>VLOOKUP($B1426,'רביות שנתיות'!B:I,7)</f>
        <v>0</v>
      </c>
      <c r="G1426" s="29">
        <f t="shared" si="44"/>
        <v>0</v>
      </c>
    </row>
    <row r="1427" spans="2:7">
      <c r="B1427" s="1">
        <v>34298</v>
      </c>
      <c r="C1427" s="30">
        <f>VLOOKUP(B1427,'רביות שנתיות'!B:C,2)</f>
        <v>4</v>
      </c>
      <c r="D1427" s="29">
        <f t="shared" si="45"/>
        <v>1.0738622586670132E-4</v>
      </c>
      <c r="F1427" s="30">
        <f>VLOOKUP($B1427,'רביות שנתיות'!B:I,7)</f>
        <v>0</v>
      </c>
      <c r="G1427" s="29">
        <f t="shared" si="44"/>
        <v>0</v>
      </c>
    </row>
    <row r="1428" spans="2:7">
      <c r="B1428" s="1">
        <v>34299</v>
      </c>
      <c r="C1428" s="30">
        <f>VLOOKUP(B1428,'רביות שנתיות'!B:C,2)</f>
        <v>4</v>
      </c>
      <c r="D1428" s="29">
        <f t="shared" si="45"/>
        <v>1.0738622586670132E-4</v>
      </c>
      <c r="F1428" s="30">
        <f>VLOOKUP($B1428,'רביות שנתיות'!B:I,7)</f>
        <v>0</v>
      </c>
      <c r="G1428" s="29">
        <f t="shared" si="44"/>
        <v>0</v>
      </c>
    </row>
    <row r="1429" spans="2:7">
      <c r="B1429" s="1">
        <v>34300</v>
      </c>
      <c r="C1429" s="30">
        <f>VLOOKUP(B1429,'רביות שנתיות'!B:C,2)</f>
        <v>4</v>
      </c>
      <c r="D1429" s="29">
        <f t="shared" si="45"/>
        <v>1.0738622586670132E-4</v>
      </c>
      <c r="F1429" s="30">
        <f>VLOOKUP($B1429,'רביות שנתיות'!B:I,7)</f>
        <v>0</v>
      </c>
      <c r="G1429" s="29">
        <f t="shared" si="44"/>
        <v>0</v>
      </c>
    </row>
    <row r="1430" spans="2:7">
      <c r="B1430" s="1">
        <v>34301</v>
      </c>
      <c r="C1430" s="30">
        <f>VLOOKUP(B1430,'רביות שנתיות'!B:C,2)</f>
        <v>4</v>
      </c>
      <c r="D1430" s="29">
        <f t="shared" si="45"/>
        <v>1.0738622586670132E-4</v>
      </c>
      <c r="F1430" s="30">
        <f>VLOOKUP($B1430,'רביות שנתיות'!B:I,7)</f>
        <v>0</v>
      </c>
      <c r="G1430" s="29">
        <f t="shared" si="44"/>
        <v>0</v>
      </c>
    </row>
    <row r="1431" spans="2:7">
      <c r="B1431" s="1">
        <v>34302</v>
      </c>
      <c r="C1431" s="30">
        <f>VLOOKUP(B1431,'רביות שנתיות'!B:C,2)</f>
        <v>4</v>
      </c>
      <c r="D1431" s="29">
        <f t="shared" si="45"/>
        <v>1.0738622586670132E-4</v>
      </c>
      <c r="F1431" s="30">
        <f>VLOOKUP($B1431,'רביות שנתיות'!B:I,7)</f>
        <v>0</v>
      </c>
      <c r="G1431" s="29">
        <f t="shared" si="44"/>
        <v>0</v>
      </c>
    </row>
    <row r="1432" spans="2:7">
      <c r="B1432" s="1">
        <v>34303</v>
      </c>
      <c r="C1432" s="30">
        <f>VLOOKUP(B1432,'רביות שנתיות'!B:C,2)</f>
        <v>4</v>
      </c>
      <c r="D1432" s="29">
        <f t="shared" si="45"/>
        <v>1.0738622586670132E-4</v>
      </c>
      <c r="F1432" s="30">
        <f>VLOOKUP($B1432,'רביות שנתיות'!B:I,7)</f>
        <v>0</v>
      </c>
      <c r="G1432" s="29">
        <f t="shared" si="44"/>
        <v>0</v>
      </c>
    </row>
    <row r="1433" spans="2:7">
      <c r="B1433" s="1">
        <v>34304</v>
      </c>
      <c r="C1433" s="30">
        <f>VLOOKUP(B1433,'רביות שנתיות'!B:C,2)</f>
        <v>4</v>
      </c>
      <c r="D1433" s="29">
        <f t="shared" si="45"/>
        <v>1.0738622586670132E-4</v>
      </c>
      <c r="F1433" s="30">
        <f>VLOOKUP($B1433,'רביות שנתיות'!B:I,7)</f>
        <v>0</v>
      </c>
      <c r="G1433" s="29">
        <f t="shared" si="44"/>
        <v>0</v>
      </c>
    </row>
    <row r="1434" spans="2:7">
      <c r="B1434" s="1">
        <v>34305</v>
      </c>
      <c r="C1434" s="30">
        <f>VLOOKUP(B1434,'רביות שנתיות'!B:C,2)</f>
        <v>4</v>
      </c>
      <c r="D1434" s="29">
        <f t="shared" si="45"/>
        <v>1.0738622586670132E-4</v>
      </c>
      <c r="F1434" s="30">
        <f>VLOOKUP($B1434,'רביות שנתיות'!B:I,7)</f>
        <v>0</v>
      </c>
      <c r="G1434" s="29">
        <f t="shared" si="44"/>
        <v>0</v>
      </c>
    </row>
    <row r="1435" spans="2:7">
      <c r="B1435" s="1">
        <v>34306</v>
      </c>
      <c r="C1435" s="30">
        <f>VLOOKUP(B1435,'רביות שנתיות'!B:C,2)</f>
        <v>4</v>
      </c>
      <c r="D1435" s="29">
        <f t="shared" si="45"/>
        <v>1.0738622586670132E-4</v>
      </c>
      <c r="F1435" s="30">
        <f>VLOOKUP($B1435,'רביות שנתיות'!B:I,7)</f>
        <v>0</v>
      </c>
      <c r="G1435" s="29">
        <f t="shared" si="44"/>
        <v>0</v>
      </c>
    </row>
    <row r="1436" spans="2:7">
      <c r="B1436" s="1">
        <v>34307</v>
      </c>
      <c r="C1436" s="30">
        <f>VLOOKUP(B1436,'רביות שנתיות'!B:C,2)</f>
        <v>4</v>
      </c>
      <c r="D1436" s="29">
        <f t="shared" si="45"/>
        <v>1.0738622586670132E-4</v>
      </c>
      <c r="F1436" s="30">
        <f>VLOOKUP($B1436,'רביות שנתיות'!B:I,7)</f>
        <v>0</v>
      </c>
      <c r="G1436" s="29">
        <f t="shared" si="44"/>
        <v>0</v>
      </c>
    </row>
    <row r="1437" spans="2:7">
      <c r="B1437" s="1">
        <v>34308</v>
      </c>
      <c r="C1437" s="30">
        <f>VLOOKUP(B1437,'רביות שנתיות'!B:C,2)</f>
        <v>4</v>
      </c>
      <c r="D1437" s="29">
        <f t="shared" si="45"/>
        <v>1.0738622586670132E-4</v>
      </c>
      <c r="F1437" s="30">
        <f>VLOOKUP($B1437,'רביות שנתיות'!B:I,7)</f>
        <v>0</v>
      </c>
      <c r="G1437" s="29">
        <f t="shared" si="44"/>
        <v>0</v>
      </c>
    </row>
    <row r="1438" spans="2:7">
      <c r="B1438" s="1">
        <v>34309</v>
      </c>
      <c r="C1438" s="30">
        <f>VLOOKUP(B1438,'רביות שנתיות'!B:C,2)</f>
        <v>4</v>
      </c>
      <c r="D1438" s="29">
        <f t="shared" si="45"/>
        <v>1.0738622586670132E-4</v>
      </c>
      <c r="F1438" s="30">
        <f>VLOOKUP($B1438,'רביות שנתיות'!B:I,7)</f>
        <v>0</v>
      </c>
      <c r="G1438" s="29">
        <f t="shared" si="44"/>
        <v>0</v>
      </c>
    </row>
    <row r="1439" spans="2:7">
      <c r="B1439" s="1">
        <v>34310</v>
      </c>
      <c r="C1439" s="30">
        <f>VLOOKUP(B1439,'רביות שנתיות'!B:C,2)</f>
        <v>4</v>
      </c>
      <c r="D1439" s="29">
        <f t="shared" si="45"/>
        <v>1.0738622586670132E-4</v>
      </c>
      <c r="F1439" s="30">
        <f>VLOOKUP($B1439,'רביות שנתיות'!B:I,7)</f>
        <v>0</v>
      </c>
      <c r="G1439" s="29">
        <f t="shared" si="44"/>
        <v>0</v>
      </c>
    </row>
    <row r="1440" spans="2:7">
      <c r="B1440" s="1">
        <v>34311</v>
      </c>
      <c r="C1440" s="30">
        <f>VLOOKUP(B1440,'רביות שנתיות'!B:C,2)</f>
        <v>4</v>
      </c>
      <c r="D1440" s="29">
        <f t="shared" si="45"/>
        <v>1.0738622586670132E-4</v>
      </c>
      <c r="F1440" s="30">
        <f>VLOOKUP($B1440,'רביות שנתיות'!B:I,7)</f>
        <v>0</v>
      </c>
      <c r="G1440" s="29">
        <f t="shared" si="44"/>
        <v>0</v>
      </c>
    </row>
    <row r="1441" spans="2:7">
      <c r="B1441" s="1">
        <v>34312</v>
      </c>
      <c r="C1441" s="30">
        <f>VLOOKUP(B1441,'רביות שנתיות'!B:C,2)</f>
        <v>4</v>
      </c>
      <c r="D1441" s="29">
        <f t="shared" si="45"/>
        <v>1.0738622586670132E-4</v>
      </c>
      <c r="F1441" s="30">
        <f>VLOOKUP($B1441,'רביות שנתיות'!B:I,7)</f>
        <v>0</v>
      </c>
      <c r="G1441" s="29">
        <f t="shared" si="44"/>
        <v>0</v>
      </c>
    </row>
    <row r="1442" spans="2:7">
      <c r="B1442" s="1">
        <v>34313</v>
      </c>
      <c r="C1442" s="30">
        <f>VLOOKUP(B1442,'רביות שנתיות'!B:C,2)</f>
        <v>4</v>
      </c>
      <c r="D1442" s="29">
        <f t="shared" si="45"/>
        <v>1.0738622586670132E-4</v>
      </c>
      <c r="F1442" s="30">
        <f>VLOOKUP($B1442,'רביות שנתיות'!B:I,7)</f>
        <v>0</v>
      </c>
      <c r="G1442" s="29">
        <f t="shared" si="44"/>
        <v>0</v>
      </c>
    </row>
    <row r="1443" spans="2:7">
      <c r="B1443" s="1">
        <v>34314</v>
      </c>
      <c r="C1443" s="30">
        <f>VLOOKUP(B1443,'רביות שנתיות'!B:C,2)</f>
        <v>4</v>
      </c>
      <c r="D1443" s="29">
        <f t="shared" si="45"/>
        <v>1.0738622586670132E-4</v>
      </c>
      <c r="F1443" s="30">
        <f>VLOOKUP($B1443,'רביות שנתיות'!B:I,7)</f>
        <v>0</v>
      </c>
      <c r="G1443" s="29">
        <f t="shared" si="44"/>
        <v>0</v>
      </c>
    </row>
    <row r="1444" spans="2:7">
      <c r="B1444" s="1">
        <v>34315</v>
      </c>
      <c r="C1444" s="30">
        <f>VLOOKUP(B1444,'רביות שנתיות'!B:C,2)</f>
        <v>4</v>
      </c>
      <c r="D1444" s="29">
        <f t="shared" si="45"/>
        <v>1.0738622586670132E-4</v>
      </c>
      <c r="F1444" s="30">
        <f>VLOOKUP($B1444,'רביות שנתיות'!B:I,7)</f>
        <v>0</v>
      </c>
      <c r="G1444" s="29">
        <f t="shared" si="44"/>
        <v>0</v>
      </c>
    </row>
    <row r="1445" spans="2:7">
      <c r="B1445" s="1">
        <v>34316</v>
      </c>
      <c r="C1445" s="30">
        <f>VLOOKUP(B1445,'רביות שנתיות'!B:C,2)</f>
        <v>4</v>
      </c>
      <c r="D1445" s="29">
        <f t="shared" si="45"/>
        <v>1.0738622586670132E-4</v>
      </c>
      <c r="F1445" s="30">
        <f>VLOOKUP($B1445,'רביות שנתיות'!B:I,7)</f>
        <v>0</v>
      </c>
      <c r="G1445" s="29">
        <f t="shared" si="44"/>
        <v>0</v>
      </c>
    </row>
    <row r="1446" spans="2:7">
      <c r="B1446" s="1">
        <v>34317</v>
      </c>
      <c r="C1446" s="30">
        <f>VLOOKUP(B1446,'רביות שנתיות'!B:C,2)</f>
        <v>4</v>
      </c>
      <c r="D1446" s="29">
        <f t="shared" si="45"/>
        <v>1.0738622586670132E-4</v>
      </c>
      <c r="F1446" s="30">
        <f>VLOOKUP($B1446,'רביות שנתיות'!B:I,7)</f>
        <v>0</v>
      </c>
      <c r="G1446" s="29">
        <f t="shared" si="44"/>
        <v>0</v>
      </c>
    </row>
    <row r="1447" spans="2:7">
      <c r="B1447" s="1">
        <v>34318</v>
      </c>
      <c r="C1447" s="30">
        <f>VLOOKUP(B1447,'רביות שנתיות'!B:C,2)</f>
        <v>4</v>
      </c>
      <c r="D1447" s="29">
        <f t="shared" si="45"/>
        <v>1.0738622586670132E-4</v>
      </c>
      <c r="F1447" s="30">
        <f>VLOOKUP($B1447,'רביות שנתיות'!B:I,7)</f>
        <v>0</v>
      </c>
      <c r="G1447" s="29">
        <f t="shared" si="44"/>
        <v>0</v>
      </c>
    </row>
    <row r="1448" spans="2:7">
      <c r="B1448" s="1">
        <v>34319</v>
      </c>
      <c r="C1448" s="30">
        <f>VLOOKUP(B1448,'רביות שנתיות'!B:C,2)</f>
        <v>4</v>
      </c>
      <c r="D1448" s="29">
        <f t="shared" si="45"/>
        <v>1.0738622586670132E-4</v>
      </c>
      <c r="F1448" s="30">
        <f>VLOOKUP($B1448,'רביות שנתיות'!B:I,7)</f>
        <v>0</v>
      </c>
      <c r="G1448" s="29">
        <f t="shared" si="44"/>
        <v>0</v>
      </c>
    </row>
    <row r="1449" spans="2:7">
      <c r="B1449" s="1">
        <v>34320</v>
      </c>
      <c r="C1449" s="30">
        <f>VLOOKUP(B1449,'רביות שנתיות'!B:C,2)</f>
        <v>4</v>
      </c>
      <c r="D1449" s="29">
        <f t="shared" si="45"/>
        <v>1.0738622586670132E-4</v>
      </c>
      <c r="F1449" s="30">
        <f>VLOOKUP($B1449,'רביות שנתיות'!B:I,7)</f>
        <v>0</v>
      </c>
      <c r="G1449" s="29">
        <f t="shared" si="44"/>
        <v>0</v>
      </c>
    </row>
    <row r="1450" spans="2:7">
      <c r="B1450" s="1">
        <v>34321</v>
      </c>
      <c r="C1450" s="30">
        <f>VLOOKUP(B1450,'רביות שנתיות'!B:C,2)</f>
        <v>4</v>
      </c>
      <c r="D1450" s="29">
        <f t="shared" si="45"/>
        <v>1.0738622586670132E-4</v>
      </c>
      <c r="F1450" s="30">
        <f>VLOOKUP($B1450,'רביות שנתיות'!B:I,7)</f>
        <v>0</v>
      </c>
      <c r="G1450" s="29">
        <f t="shared" si="44"/>
        <v>0</v>
      </c>
    </row>
    <row r="1451" spans="2:7">
      <c r="B1451" s="1">
        <v>34322</v>
      </c>
      <c r="C1451" s="30">
        <f>VLOOKUP(B1451,'רביות שנתיות'!B:C,2)</f>
        <v>4</v>
      </c>
      <c r="D1451" s="29">
        <f t="shared" si="45"/>
        <v>1.0738622586670132E-4</v>
      </c>
      <c r="F1451" s="30">
        <f>VLOOKUP($B1451,'רביות שנתיות'!B:I,7)</f>
        <v>0</v>
      </c>
      <c r="G1451" s="29">
        <f t="shared" si="44"/>
        <v>0</v>
      </c>
    </row>
    <row r="1452" spans="2:7">
      <c r="B1452" s="1">
        <v>34323</v>
      </c>
      <c r="C1452" s="30">
        <f>VLOOKUP(B1452,'רביות שנתיות'!B:C,2)</f>
        <v>4</v>
      </c>
      <c r="D1452" s="29">
        <f t="shared" si="45"/>
        <v>1.0738622586670132E-4</v>
      </c>
      <c r="F1452" s="30">
        <f>VLOOKUP($B1452,'רביות שנתיות'!B:I,7)</f>
        <v>0</v>
      </c>
      <c r="G1452" s="29">
        <f t="shared" si="44"/>
        <v>0</v>
      </c>
    </row>
    <row r="1453" spans="2:7">
      <c r="B1453" s="1">
        <v>34324</v>
      </c>
      <c r="C1453" s="30">
        <f>VLOOKUP(B1453,'רביות שנתיות'!B:C,2)</f>
        <v>4</v>
      </c>
      <c r="D1453" s="29">
        <f t="shared" si="45"/>
        <v>1.0738622586670132E-4</v>
      </c>
      <c r="F1453" s="30">
        <f>VLOOKUP($B1453,'רביות שנתיות'!B:I,7)</f>
        <v>0</v>
      </c>
      <c r="G1453" s="29">
        <f t="shared" si="44"/>
        <v>0</v>
      </c>
    </row>
    <row r="1454" spans="2:7">
      <c r="B1454" s="1">
        <v>34325</v>
      </c>
      <c r="C1454" s="30">
        <f>VLOOKUP(B1454,'רביות שנתיות'!B:C,2)</f>
        <v>4</v>
      </c>
      <c r="D1454" s="29">
        <f t="shared" si="45"/>
        <v>1.0738622586670132E-4</v>
      </c>
      <c r="F1454" s="30">
        <f>VLOOKUP($B1454,'רביות שנתיות'!B:I,7)</f>
        <v>0</v>
      </c>
      <c r="G1454" s="29">
        <f t="shared" si="44"/>
        <v>0</v>
      </c>
    </row>
    <row r="1455" spans="2:7">
      <c r="B1455" s="1">
        <v>34326</v>
      </c>
      <c r="C1455" s="30">
        <f>VLOOKUP(B1455,'רביות שנתיות'!B:C,2)</f>
        <v>4</v>
      </c>
      <c r="D1455" s="29">
        <f t="shared" si="45"/>
        <v>1.0738622586670132E-4</v>
      </c>
      <c r="F1455" s="30">
        <f>VLOOKUP($B1455,'רביות שנתיות'!B:I,7)</f>
        <v>0</v>
      </c>
      <c r="G1455" s="29">
        <f t="shared" si="44"/>
        <v>0</v>
      </c>
    </row>
    <row r="1456" spans="2:7">
      <c r="B1456" s="1">
        <v>34327</v>
      </c>
      <c r="C1456" s="30">
        <f>VLOOKUP(B1456,'רביות שנתיות'!B:C,2)</f>
        <v>4</v>
      </c>
      <c r="D1456" s="29">
        <f t="shared" si="45"/>
        <v>1.0738622586670132E-4</v>
      </c>
      <c r="F1456" s="30">
        <f>VLOOKUP($B1456,'רביות שנתיות'!B:I,7)</f>
        <v>0</v>
      </c>
      <c r="G1456" s="29">
        <f t="shared" si="44"/>
        <v>0</v>
      </c>
    </row>
    <row r="1457" spans="2:7">
      <c r="B1457" s="1">
        <v>34328</v>
      </c>
      <c r="C1457" s="30">
        <f>VLOOKUP(B1457,'רביות שנתיות'!B:C,2)</f>
        <v>4</v>
      </c>
      <c r="D1457" s="29">
        <f t="shared" si="45"/>
        <v>1.0738622586670132E-4</v>
      </c>
      <c r="F1457" s="30">
        <f>VLOOKUP($B1457,'רביות שנתיות'!B:I,7)</f>
        <v>0</v>
      </c>
      <c r="G1457" s="29">
        <f t="shared" si="44"/>
        <v>0</v>
      </c>
    </row>
    <row r="1458" spans="2:7">
      <c r="B1458" s="1">
        <v>34329</v>
      </c>
      <c r="C1458" s="30">
        <f>VLOOKUP(B1458,'רביות שנתיות'!B:C,2)</f>
        <v>4</v>
      </c>
      <c r="D1458" s="29">
        <f t="shared" si="45"/>
        <v>1.0738622586670132E-4</v>
      </c>
      <c r="F1458" s="30">
        <f>VLOOKUP($B1458,'רביות שנתיות'!B:I,7)</f>
        <v>0</v>
      </c>
      <c r="G1458" s="29">
        <f t="shared" si="44"/>
        <v>0</v>
      </c>
    </row>
    <row r="1459" spans="2:7">
      <c r="B1459" s="1">
        <v>34330</v>
      </c>
      <c r="C1459" s="30">
        <f>VLOOKUP(B1459,'רביות שנתיות'!B:C,2)</f>
        <v>4</v>
      </c>
      <c r="D1459" s="29">
        <f t="shared" si="45"/>
        <v>1.0738622586670132E-4</v>
      </c>
      <c r="F1459" s="30">
        <f>VLOOKUP($B1459,'רביות שנתיות'!B:I,7)</f>
        <v>0</v>
      </c>
      <c r="G1459" s="29">
        <f t="shared" si="44"/>
        <v>0</v>
      </c>
    </row>
    <row r="1460" spans="2:7">
      <c r="B1460" s="1">
        <v>34331</v>
      </c>
      <c r="C1460" s="30">
        <f>VLOOKUP(B1460,'רביות שנתיות'!B:C,2)</f>
        <v>4</v>
      </c>
      <c r="D1460" s="29">
        <f t="shared" si="45"/>
        <v>1.0738622586670132E-4</v>
      </c>
      <c r="F1460" s="30">
        <f>VLOOKUP($B1460,'רביות שנתיות'!B:I,7)</f>
        <v>0</v>
      </c>
      <c r="G1460" s="29">
        <f t="shared" si="44"/>
        <v>0</v>
      </c>
    </row>
    <row r="1461" spans="2:7">
      <c r="B1461" s="1">
        <v>34332</v>
      </c>
      <c r="C1461" s="30">
        <f>VLOOKUP(B1461,'רביות שנתיות'!B:C,2)</f>
        <v>4</v>
      </c>
      <c r="D1461" s="29">
        <f t="shared" si="45"/>
        <v>1.0738622586670132E-4</v>
      </c>
      <c r="F1461" s="30">
        <f>VLOOKUP($B1461,'רביות שנתיות'!B:I,7)</f>
        <v>0</v>
      </c>
      <c r="G1461" s="29">
        <f t="shared" si="44"/>
        <v>0</v>
      </c>
    </row>
    <row r="1462" spans="2:7">
      <c r="B1462" s="1">
        <v>34333</v>
      </c>
      <c r="C1462" s="30">
        <f>VLOOKUP(B1462,'רביות שנתיות'!B:C,2)</f>
        <v>4</v>
      </c>
      <c r="D1462" s="29">
        <f t="shared" si="45"/>
        <v>1.0738622586670132E-4</v>
      </c>
      <c r="F1462" s="30">
        <f>VLOOKUP($B1462,'רביות שנתיות'!B:I,7)</f>
        <v>0</v>
      </c>
      <c r="G1462" s="29">
        <f t="shared" si="44"/>
        <v>0</v>
      </c>
    </row>
    <row r="1463" spans="2:7">
      <c r="B1463" s="1">
        <v>34334</v>
      </c>
      <c r="C1463" s="30">
        <f>VLOOKUP(B1463,'רביות שנתיות'!B:C,2)</f>
        <v>4</v>
      </c>
      <c r="D1463" s="29">
        <f t="shared" si="45"/>
        <v>1.0738622586670132E-4</v>
      </c>
      <c r="F1463" s="30">
        <f>VLOOKUP($B1463,'רביות שנתיות'!B:I,7)</f>
        <v>0</v>
      </c>
      <c r="G1463" s="29">
        <f t="shared" si="44"/>
        <v>0</v>
      </c>
    </row>
    <row r="1464" spans="2:7">
      <c r="B1464" s="1">
        <v>34335</v>
      </c>
      <c r="C1464" s="30">
        <f>VLOOKUP(B1464,'רביות שנתיות'!B:C,2)</f>
        <v>4</v>
      </c>
      <c r="D1464" s="29">
        <f t="shared" si="45"/>
        <v>1.0738622586670132E-4</v>
      </c>
      <c r="F1464" s="30">
        <f>VLOOKUP($B1464,'רביות שנתיות'!B:I,7)</f>
        <v>0</v>
      </c>
      <c r="G1464" s="29">
        <f t="shared" si="44"/>
        <v>0</v>
      </c>
    </row>
    <row r="1465" spans="2:7">
      <c r="B1465" s="1">
        <v>34336</v>
      </c>
      <c r="C1465" s="30">
        <f>VLOOKUP(B1465,'רביות שנתיות'!B:C,2)</f>
        <v>4</v>
      </c>
      <c r="D1465" s="29">
        <f t="shared" si="45"/>
        <v>1.0738622586670132E-4</v>
      </c>
      <c r="F1465" s="30">
        <f>VLOOKUP($B1465,'רביות שנתיות'!B:I,7)</f>
        <v>0</v>
      </c>
      <c r="G1465" s="29">
        <f t="shared" si="44"/>
        <v>0</v>
      </c>
    </row>
    <row r="1466" spans="2:7">
      <c r="B1466" s="1">
        <v>34337</v>
      </c>
      <c r="C1466" s="30">
        <f>VLOOKUP(B1466,'רביות שנתיות'!B:C,2)</f>
        <v>4</v>
      </c>
      <c r="D1466" s="29">
        <f t="shared" si="45"/>
        <v>1.0738622586670132E-4</v>
      </c>
      <c r="F1466" s="30">
        <f>VLOOKUP($B1466,'רביות שנתיות'!B:I,7)</f>
        <v>0</v>
      </c>
      <c r="G1466" s="29">
        <f t="shared" si="44"/>
        <v>0</v>
      </c>
    </row>
    <row r="1467" spans="2:7">
      <c r="B1467" s="1">
        <v>34338</v>
      </c>
      <c r="C1467" s="30">
        <f>VLOOKUP(B1467,'רביות שנתיות'!B:C,2)</f>
        <v>4</v>
      </c>
      <c r="D1467" s="29">
        <f t="shared" si="45"/>
        <v>1.0738622586670132E-4</v>
      </c>
      <c r="F1467" s="30">
        <f>VLOOKUP($B1467,'רביות שנתיות'!B:I,7)</f>
        <v>0</v>
      </c>
      <c r="G1467" s="29">
        <f t="shared" si="44"/>
        <v>0</v>
      </c>
    </row>
    <row r="1468" spans="2:7">
      <c r="B1468" s="1">
        <v>34339</v>
      </c>
      <c r="C1468" s="30">
        <f>VLOOKUP(B1468,'רביות שנתיות'!B:C,2)</f>
        <v>4</v>
      </c>
      <c r="D1468" s="29">
        <f t="shared" si="45"/>
        <v>1.0738622586670132E-4</v>
      </c>
      <c r="F1468" s="30">
        <f>VLOOKUP($B1468,'רביות שנתיות'!B:I,7)</f>
        <v>0</v>
      </c>
      <c r="G1468" s="29">
        <f t="shared" si="44"/>
        <v>0</v>
      </c>
    </row>
    <row r="1469" spans="2:7">
      <c r="B1469" s="1">
        <v>34340</v>
      </c>
      <c r="C1469" s="30">
        <f>VLOOKUP(B1469,'רביות שנתיות'!B:C,2)</f>
        <v>4</v>
      </c>
      <c r="D1469" s="29">
        <f t="shared" si="45"/>
        <v>1.0738622586670132E-4</v>
      </c>
      <c r="F1469" s="30">
        <f>VLOOKUP($B1469,'רביות שנתיות'!B:I,7)</f>
        <v>0</v>
      </c>
      <c r="G1469" s="29">
        <f t="shared" si="44"/>
        <v>0</v>
      </c>
    </row>
    <row r="1470" spans="2:7">
      <c r="B1470" s="1">
        <v>34341</v>
      </c>
      <c r="C1470" s="30">
        <f>VLOOKUP(B1470,'רביות שנתיות'!B:C,2)</f>
        <v>4</v>
      </c>
      <c r="D1470" s="29">
        <f t="shared" si="45"/>
        <v>1.0738622586670132E-4</v>
      </c>
      <c r="F1470" s="30">
        <f>VLOOKUP($B1470,'רביות שנתיות'!B:I,7)</f>
        <v>0</v>
      </c>
      <c r="G1470" s="29">
        <f t="shared" si="44"/>
        <v>0</v>
      </c>
    </row>
    <row r="1471" spans="2:7">
      <c r="B1471" s="1">
        <v>34342</v>
      </c>
      <c r="C1471" s="30">
        <f>VLOOKUP(B1471,'רביות שנתיות'!B:C,2)</f>
        <v>4</v>
      </c>
      <c r="D1471" s="29">
        <f t="shared" si="45"/>
        <v>1.0738622586670132E-4</v>
      </c>
      <c r="F1471" s="30">
        <f>VLOOKUP($B1471,'רביות שנתיות'!B:I,7)</f>
        <v>0</v>
      </c>
      <c r="G1471" s="29">
        <f t="shared" si="44"/>
        <v>0</v>
      </c>
    </row>
    <row r="1472" spans="2:7">
      <c r="B1472" s="1">
        <v>34343</v>
      </c>
      <c r="C1472" s="30">
        <f>VLOOKUP(B1472,'רביות שנתיות'!B:C,2)</f>
        <v>4</v>
      </c>
      <c r="D1472" s="29">
        <f t="shared" si="45"/>
        <v>1.0738622586670132E-4</v>
      </c>
      <c r="F1472" s="30">
        <f>VLOOKUP($B1472,'רביות שנתיות'!B:I,7)</f>
        <v>0</v>
      </c>
      <c r="G1472" s="29">
        <f t="shared" si="44"/>
        <v>0</v>
      </c>
    </row>
    <row r="1473" spans="2:7">
      <c r="B1473" s="1">
        <v>34344</v>
      </c>
      <c r="C1473" s="30">
        <f>VLOOKUP(B1473,'רביות שנתיות'!B:C,2)</f>
        <v>4</v>
      </c>
      <c r="D1473" s="29">
        <f t="shared" si="45"/>
        <v>1.0738622586670132E-4</v>
      </c>
      <c r="F1473" s="30">
        <f>VLOOKUP($B1473,'רביות שנתיות'!B:I,7)</f>
        <v>0</v>
      </c>
      <c r="G1473" s="29">
        <f t="shared" si="44"/>
        <v>0</v>
      </c>
    </row>
    <row r="1474" spans="2:7">
      <c r="B1474" s="1">
        <v>34345</v>
      </c>
      <c r="C1474" s="30">
        <f>VLOOKUP(B1474,'רביות שנתיות'!B:C,2)</f>
        <v>4</v>
      </c>
      <c r="D1474" s="29">
        <f t="shared" si="45"/>
        <v>1.0738622586670132E-4</v>
      </c>
      <c r="F1474" s="30">
        <f>VLOOKUP($B1474,'רביות שנתיות'!B:I,7)</f>
        <v>0</v>
      </c>
      <c r="G1474" s="29">
        <f t="shared" si="44"/>
        <v>0</v>
      </c>
    </row>
    <row r="1475" spans="2:7">
      <c r="B1475" s="1">
        <v>34346</v>
      </c>
      <c r="C1475" s="30">
        <f>VLOOKUP(B1475,'רביות שנתיות'!B:C,2)</f>
        <v>4</v>
      </c>
      <c r="D1475" s="29">
        <f t="shared" si="45"/>
        <v>1.0738622586670132E-4</v>
      </c>
      <c r="F1475" s="30">
        <f>VLOOKUP($B1475,'רביות שנתיות'!B:I,7)</f>
        <v>0</v>
      </c>
      <c r="G1475" s="29">
        <f t="shared" si="44"/>
        <v>0</v>
      </c>
    </row>
    <row r="1476" spans="2:7">
      <c r="B1476" s="1">
        <v>34347</v>
      </c>
      <c r="C1476" s="30">
        <f>VLOOKUP(B1476,'רביות שנתיות'!B:C,2)</f>
        <v>4</v>
      </c>
      <c r="D1476" s="29">
        <f t="shared" si="45"/>
        <v>1.0738622586670132E-4</v>
      </c>
      <c r="F1476" s="30">
        <f>VLOOKUP($B1476,'רביות שנתיות'!B:I,7)</f>
        <v>0</v>
      </c>
      <c r="G1476" s="29">
        <f t="shared" ref="G1476:G1539" si="46">(1+F1476/100)^(1/365)-1</f>
        <v>0</v>
      </c>
    </row>
    <row r="1477" spans="2:7">
      <c r="B1477" s="1">
        <v>34348</v>
      </c>
      <c r="C1477" s="30">
        <f>VLOOKUP(B1477,'רביות שנתיות'!B:C,2)</f>
        <v>4</v>
      </c>
      <c r="D1477" s="29">
        <f t="shared" ref="D1477:D1540" si="47">(1+C1477/100)^(1/365.25)-1</f>
        <v>1.0738622586670132E-4</v>
      </c>
      <c r="F1477" s="30">
        <f>VLOOKUP($B1477,'רביות שנתיות'!B:I,7)</f>
        <v>0</v>
      </c>
      <c r="G1477" s="29">
        <f t="shared" si="46"/>
        <v>0</v>
      </c>
    </row>
    <row r="1478" spans="2:7">
      <c r="B1478" s="1">
        <v>34349</v>
      </c>
      <c r="C1478" s="30">
        <f>VLOOKUP(B1478,'רביות שנתיות'!B:C,2)</f>
        <v>4</v>
      </c>
      <c r="D1478" s="29">
        <f t="shared" si="47"/>
        <v>1.0738622586670132E-4</v>
      </c>
      <c r="F1478" s="30">
        <f>VLOOKUP($B1478,'רביות שנתיות'!B:I,7)</f>
        <v>0</v>
      </c>
      <c r="G1478" s="29">
        <f t="shared" si="46"/>
        <v>0</v>
      </c>
    </row>
    <row r="1479" spans="2:7">
      <c r="B1479" s="1">
        <v>34350</v>
      </c>
      <c r="C1479" s="30">
        <f>VLOOKUP(B1479,'רביות שנתיות'!B:C,2)</f>
        <v>4</v>
      </c>
      <c r="D1479" s="29">
        <f t="shared" si="47"/>
        <v>1.0738622586670132E-4</v>
      </c>
      <c r="F1479" s="30">
        <f>VLOOKUP($B1479,'רביות שנתיות'!B:I,7)</f>
        <v>0</v>
      </c>
      <c r="G1479" s="29">
        <f t="shared" si="46"/>
        <v>0</v>
      </c>
    </row>
    <row r="1480" spans="2:7">
      <c r="B1480" s="1">
        <v>34351</v>
      </c>
      <c r="C1480" s="30">
        <f>VLOOKUP(B1480,'רביות שנתיות'!B:C,2)</f>
        <v>4</v>
      </c>
      <c r="D1480" s="29">
        <f t="shared" si="47"/>
        <v>1.0738622586670132E-4</v>
      </c>
      <c r="F1480" s="30">
        <f>VLOOKUP($B1480,'רביות שנתיות'!B:I,7)</f>
        <v>0</v>
      </c>
      <c r="G1480" s="29">
        <f t="shared" si="46"/>
        <v>0</v>
      </c>
    </row>
    <row r="1481" spans="2:7">
      <c r="B1481" s="1">
        <v>34352</v>
      </c>
      <c r="C1481" s="30">
        <f>VLOOKUP(B1481,'רביות שנתיות'!B:C,2)</f>
        <v>4</v>
      </c>
      <c r="D1481" s="29">
        <f t="shared" si="47"/>
        <v>1.0738622586670132E-4</v>
      </c>
      <c r="F1481" s="30">
        <f>VLOOKUP($B1481,'רביות שנתיות'!B:I,7)</f>
        <v>0</v>
      </c>
      <c r="G1481" s="29">
        <f t="shared" si="46"/>
        <v>0</v>
      </c>
    </row>
    <row r="1482" spans="2:7">
      <c r="B1482" s="1">
        <v>34353</v>
      </c>
      <c r="C1482" s="30">
        <f>VLOOKUP(B1482,'רביות שנתיות'!B:C,2)</f>
        <v>4</v>
      </c>
      <c r="D1482" s="29">
        <f t="shared" si="47"/>
        <v>1.0738622586670132E-4</v>
      </c>
      <c r="F1482" s="30">
        <f>VLOOKUP($B1482,'רביות שנתיות'!B:I,7)</f>
        <v>0</v>
      </c>
      <c r="G1482" s="29">
        <f t="shared" si="46"/>
        <v>0</v>
      </c>
    </row>
    <row r="1483" spans="2:7">
      <c r="B1483" s="1">
        <v>34354</v>
      </c>
      <c r="C1483" s="30">
        <f>VLOOKUP(B1483,'רביות שנתיות'!B:C,2)</f>
        <v>4</v>
      </c>
      <c r="D1483" s="29">
        <f t="shared" si="47"/>
        <v>1.0738622586670132E-4</v>
      </c>
      <c r="F1483" s="30">
        <f>VLOOKUP($B1483,'רביות שנתיות'!B:I,7)</f>
        <v>0</v>
      </c>
      <c r="G1483" s="29">
        <f t="shared" si="46"/>
        <v>0</v>
      </c>
    </row>
    <row r="1484" spans="2:7">
      <c r="B1484" s="1">
        <v>34355</v>
      </c>
      <c r="C1484" s="30">
        <f>VLOOKUP(B1484,'רביות שנתיות'!B:C,2)</f>
        <v>4</v>
      </c>
      <c r="D1484" s="29">
        <f t="shared" si="47"/>
        <v>1.0738622586670132E-4</v>
      </c>
      <c r="F1484" s="30">
        <f>VLOOKUP($B1484,'רביות שנתיות'!B:I,7)</f>
        <v>0</v>
      </c>
      <c r="G1484" s="29">
        <f t="shared" si="46"/>
        <v>0</v>
      </c>
    </row>
    <row r="1485" spans="2:7">
      <c r="B1485" s="1">
        <v>34356</v>
      </c>
      <c r="C1485" s="30">
        <f>VLOOKUP(B1485,'רביות שנתיות'!B:C,2)</f>
        <v>4</v>
      </c>
      <c r="D1485" s="29">
        <f t="shared" si="47"/>
        <v>1.0738622586670132E-4</v>
      </c>
      <c r="F1485" s="30">
        <f>VLOOKUP($B1485,'רביות שנתיות'!B:I,7)</f>
        <v>0</v>
      </c>
      <c r="G1485" s="29">
        <f t="shared" si="46"/>
        <v>0</v>
      </c>
    </row>
    <row r="1486" spans="2:7">
      <c r="B1486" s="1">
        <v>34357</v>
      </c>
      <c r="C1486" s="30">
        <f>VLOOKUP(B1486,'רביות שנתיות'!B:C,2)</f>
        <v>4</v>
      </c>
      <c r="D1486" s="29">
        <f t="shared" si="47"/>
        <v>1.0738622586670132E-4</v>
      </c>
      <c r="F1486" s="30">
        <f>VLOOKUP($B1486,'רביות שנתיות'!B:I,7)</f>
        <v>0</v>
      </c>
      <c r="G1486" s="29">
        <f t="shared" si="46"/>
        <v>0</v>
      </c>
    </row>
    <row r="1487" spans="2:7">
      <c r="B1487" s="1">
        <v>34358</v>
      </c>
      <c r="C1487" s="30">
        <f>VLOOKUP(B1487,'רביות שנתיות'!B:C,2)</f>
        <v>4</v>
      </c>
      <c r="D1487" s="29">
        <f t="shared" si="47"/>
        <v>1.0738622586670132E-4</v>
      </c>
      <c r="F1487" s="30">
        <f>VLOOKUP($B1487,'רביות שנתיות'!B:I,7)</f>
        <v>0</v>
      </c>
      <c r="G1487" s="29">
        <f t="shared" si="46"/>
        <v>0</v>
      </c>
    </row>
    <row r="1488" spans="2:7">
      <c r="B1488" s="1">
        <v>34359</v>
      </c>
      <c r="C1488" s="30">
        <f>VLOOKUP(B1488,'רביות שנתיות'!B:C,2)</f>
        <v>4</v>
      </c>
      <c r="D1488" s="29">
        <f t="shared" si="47"/>
        <v>1.0738622586670132E-4</v>
      </c>
      <c r="F1488" s="30">
        <f>VLOOKUP($B1488,'רביות שנתיות'!B:I,7)</f>
        <v>0</v>
      </c>
      <c r="G1488" s="29">
        <f t="shared" si="46"/>
        <v>0</v>
      </c>
    </row>
    <row r="1489" spans="2:7">
      <c r="B1489" s="1">
        <v>34360</v>
      </c>
      <c r="C1489" s="30">
        <f>VLOOKUP(B1489,'רביות שנתיות'!B:C,2)</f>
        <v>4</v>
      </c>
      <c r="D1489" s="29">
        <f t="shared" si="47"/>
        <v>1.0738622586670132E-4</v>
      </c>
      <c r="F1489" s="30">
        <f>VLOOKUP($B1489,'רביות שנתיות'!B:I,7)</f>
        <v>0</v>
      </c>
      <c r="G1489" s="29">
        <f t="shared" si="46"/>
        <v>0</v>
      </c>
    </row>
    <row r="1490" spans="2:7">
      <c r="B1490" s="1">
        <v>34361</v>
      </c>
      <c r="C1490" s="30">
        <f>VLOOKUP(B1490,'רביות שנתיות'!B:C,2)</f>
        <v>4</v>
      </c>
      <c r="D1490" s="29">
        <f t="shared" si="47"/>
        <v>1.0738622586670132E-4</v>
      </c>
      <c r="F1490" s="30">
        <f>VLOOKUP($B1490,'רביות שנתיות'!B:I,7)</f>
        <v>0</v>
      </c>
      <c r="G1490" s="29">
        <f t="shared" si="46"/>
        <v>0</v>
      </c>
    </row>
    <row r="1491" spans="2:7">
      <c r="B1491" s="1">
        <v>34362</v>
      </c>
      <c r="C1491" s="30">
        <f>VLOOKUP(B1491,'רביות שנתיות'!B:C,2)</f>
        <v>4</v>
      </c>
      <c r="D1491" s="29">
        <f t="shared" si="47"/>
        <v>1.0738622586670132E-4</v>
      </c>
      <c r="F1491" s="30">
        <f>VLOOKUP($B1491,'רביות שנתיות'!B:I,7)</f>
        <v>0</v>
      </c>
      <c r="G1491" s="29">
        <f t="shared" si="46"/>
        <v>0</v>
      </c>
    </row>
    <row r="1492" spans="2:7">
      <c r="B1492" s="1">
        <v>34363</v>
      </c>
      <c r="C1492" s="30">
        <f>VLOOKUP(B1492,'רביות שנתיות'!B:C,2)</f>
        <v>4</v>
      </c>
      <c r="D1492" s="29">
        <f t="shared" si="47"/>
        <v>1.0738622586670132E-4</v>
      </c>
      <c r="F1492" s="30">
        <f>VLOOKUP($B1492,'רביות שנתיות'!B:I,7)</f>
        <v>0</v>
      </c>
      <c r="G1492" s="29">
        <f t="shared" si="46"/>
        <v>0</v>
      </c>
    </row>
    <row r="1493" spans="2:7">
      <c r="B1493" s="1">
        <v>34364</v>
      </c>
      <c r="C1493" s="30">
        <f>VLOOKUP(B1493,'רביות שנתיות'!B:C,2)</f>
        <v>4</v>
      </c>
      <c r="D1493" s="29">
        <f t="shared" si="47"/>
        <v>1.0738622586670132E-4</v>
      </c>
      <c r="F1493" s="30">
        <f>VLOOKUP($B1493,'רביות שנתיות'!B:I,7)</f>
        <v>0</v>
      </c>
      <c r="G1493" s="29">
        <f t="shared" si="46"/>
        <v>0</v>
      </c>
    </row>
    <row r="1494" spans="2:7">
      <c r="B1494" s="1">
        <v>34365</v>
      </c>
      <c r="C1494" s="30">
        <f>VLOOKUP(B1494,'רביות שנתיות'!B:C,2)</f>
        <v>4</v>
      </c>
      <c r="D1494" s="29">
        <f t="shared" si="47"/>
        <v>1.0738622586670132E-4</v>
      </c>
      <c r="F1494" s="30">
        <f>VLOOKUP($B1494,'רביות שנתיות'!B:I,7)</f>
        <v>0</v>
      </c>
      <c r="G1494" s="29">
        <f t="shared" si="46"/>
        <v>0</v>
      </c>
    </row>
    <row r="1495" spans="2:7">
      <c r="B1495" s="1">
        <v>34366</v>
      </c>
      <c r="C1495" s="30">
        <f>VLOOKUP(B1495,'רביות שנתיות'!B:C,2)</f>
        <v>4</v>
      </c>
      <c r="D1495" s="29">
        <f t="shared" si="47"/>
        <v>1.0738622586670132E-4</v>
      </c>
      <c r="F1495" s="30">
        <f>VLOOKUP($B1495,'רביות שנתיות'!B:I,7)</f>
        <v>0</v>
      </c>
      <c r="G1495" s="29">
        <f t="shared" si="46"/>
        <v>0</v>
      </c>
    </row>
    <row r="1496" spans="2:7">
      <c r="B1496" s="1">
        <v>34367</v>
      </c>
      <c r="C1496" s="30">
        <f>VLOOKUP(B1496,'רביות שנתיות'!B:C,2)</f>
        <v>4</v>
      </c>
      <c r="D1496" s="29">
        <f t="shared" si="47"/>
        <v>1.0738622586670132E-4</v>
      </c>
      <c r="F1496" s="30">
        <f>VLOOKUP($B1496,'רביות שנתיות'!B:I,7)</f>
        <v>0</v>
      </c>
      <c r="G1496" s="29">
        <f t="shared" si="46"/>
        <v>0</v>
      </c>
    </row>
    <row r="1497" spans="2:7">
      <c r="B1497" s="1">
        <v>34368</v>
      </c>
      <c r="C1497" s="30">
        <f>VLOOKUP(B1497,'רביות שנתיות'!B:C,2)</f>
        <v>4</v>
      </c>
      <c r="D1497" s="29">
        <f t="shared" si="47"/>
        <v>1.0738622586670132E-4</v>
      </c>
      <c r="F1497" s="30">
        <f>VLOOKUP($B1497,'רביות שנתיות'!B:I,7)</f>
        <v>0</v>
      </c>
      <c r="G1497" s="29">
        <f t="shared" si="46"/>
        <v>0</v>
      </c>
    </row>
    <row r="1498" spans="2:7">
      <c r="B1498" s="1">
        <v>34369</v>
      </c>
      <c r="C1498" s="30">
        <f>VLOOKUP(B1498,'רביות שנתיות'!B:C,2)</f>
        <v>4</v>
      </c>
      <c r="D1498" s="29">
        <f t="shared" si="47"/>
        <v>1.0738622586670132E-4</v>
      </c>
      <c r="F1498" s="30">
        <f>VLOOKUP($B1498,'רביות שנתיות'!B:I,7)</f>
        <v>0</v>
      </c>
      <c r="G1498" s="29">
        <f t="shared" si="46"/>
        <v>0</v>
      </c>
    </row>
    <row r="1499" spans="2:7">
      <c r="B1499" s="1">
        <v>34370</v>
      </c>
      <c r="C1499" s="30">
        <f>VLOOKUP(B1499,'רביות שנתיות'!B:C,2)</f>
        <v>4</v>
      </c>
      <c r="D1499" s="29">
        <f t="shared" si="47"/>
        <v>1.0738622586670132E-4</v>
      </c>
      <c r="F1499" s="30">
        <f>VLOOKUP($B1499,'רביות שנתיות'!B:I,7)</f>
        <v>0</v>
      </c>
      <c r="G1499" s="29">
        <f t="shared" si="46"/>
        <v>0</v>
      </c>
    </row>
    <row r="1500" spans="2:7">
      <c r="B1500" s="1">
        <v>34371</v>
      </c>
      <c r="C1500" s="30">
        <f>VLOOKUP(B1500,'רביות שנתיות'!B:C,2)</f>
        <v>4</v>
      </c>
      <c r="D1500" s="29">
        <f t="shared" si="47"/>
        <v>1.0738622586670132E-4</v>
      </c>
      <c r="F1500" s="30">
        <f>VLOOKUP($B1500,'רביות שנתיות'!B:I,7)</f>
        <v>0</v>
      </c>
      <c r="G1500" s="29">
        <f t="shared" si="46"/>
        <v>0</v>
      </c>
    </row>
    <row r="1501" spans="2:7">
      <c r="B1501" s="1">
        <v>34372</v>
      </c>
      <c r="C1501" s="30">
        <f>VLOOKUP(B1501,'רביות שנתיות'!B:C,2)</f>
        <v>4</v>
      </c>
      <c r="D1501" s="29">
        <f t="shared" si="47"/>
        <v>1.0738622586670132E-4</v>
      </c>
      <c r="F1501" s="30">
        <f>VLOOKUP($B1501,'רביות שנתיות'!B:I,7)</f>
        <v>0</v>
      </c>
      <c r="G1501" s="29">
        <f t="shared" si="46"/>
        <v>0</v>
      </c>
    </row>
    <row r="1502" spans="2:7">
      <c r="B1502" s="1">
        <v>34373</v>
      </c>
      <c r="C1502" s="30">
        <f>VLOOKUP(B1502,'רביות שנתיות'!B:C,2)</f>
        <v>4</v>
      </c>
      <c r="D1502" s="29">
        <f t="shared" si="47"/>
        <v>1.0738622586670132E-4</v>
      </c>
      <c r="F1502" s="30">
        <f>VLOOKUP($B1502,'רביות שנתיות'!B:I,7)</f>
        <v>0</v>
      </c>
      <c r="G1502" s="29">
        <f t="shared" si="46"/>
        <v>0</v>
      </c>
    </row>
    <row r="1503" spans="2:7">
      <c r="B1503" s="1">
        <v>34374</v>
      </c>
      <c r="C1503" s="30">
        <f>VLOOKUP(B1503,'רביות שנתיות'!B:C,2)</f>
        <v>4</v>
      </c>
      <c r="D1503" s="29">
        <f t="shared" si="47"/>
        <v>1.0738622586670132E-4</v>
      </c>
      <c r="F1503" s="30">
        <f>VLOOKUP($B1503,'רביות שנתיות'!B:I,7)</f>
        <v>0</v>
      </c>
      <c r="G1503" s="29">
        <f t="shared" si="46"/>
        <v>0</v>
      </c>
    </row>
    <row r="1504" spans="2:7">
      <c r="B1504" s="1">
        <v>34375</v>
      </c>
      <c r="C1504" s="30">
        <f>VLOOKUP(B1504,'רביות שנתיות'!B:C,2)</f>
        <v>4</v>
      </c>
      <c r="D1504" s="29">
        <f t="shared" si="47"/>
        <v>1.0738622586670132E-4</v>
      </c>
      <c r="F1504" s="30">
        <f>VLOOKUP($B1504,'רביות שנתיות'!B:I,7)</f>
        <v>0</v>
      </c>
      <c r="G1504" s="29">
        <f t="shared" si="46"/>
        <v>0</v>
      </c>
    </row>
    <row r="1505" spans="2:7">
      <c r="B1505" s="1">
        <v>34376</v>
      </c>
      <c r="C1505" s="30">
        <f>VLOOKUP(B1505,'רביות שנתיות'!B:C,2)</f>
        <v>4</v>
      </c>
      <c r="D1505" s="29">
        <f t="shared" si="47"/>
        <v>1.0738622586670132E-4</v>
      </c>
      <c r="F1505" s="30">
        <f>VLOOKUP($B1505,'רביות שנתיות'!B:I,7)</f>
        <v>0</v>
      </c>
      <c r="G1505" s="29">
        <f t="shared" si="46"/>
        <v>0</v>
      </c>
    </row>
    <row r="1506" spans="2:7">
      <c r="B1506" s="1">
        <v>34377</v>
      </c>
      <c r="C1506" s="30">
        <f>VLOOKUP(B1506,'רביות שנתיות'!B:C,2)</f>
        <v>4</v>
      </c>
      <c r="D1506" s="29">
        <f t="shared" si="47"/>
        <v>1.0738622586670132E-4</v>
      </c>
      <c r="F1506" s="30">
        <f>VLOOKUP($B1506,'רביות שנתיות'!B:I,7)</f>
        <v>0</v>
      </c>
      <c r="G1506" s="29">
        <f t="shared" si="46"/>
        <v>0</v>
      </c>
    </row>
    <row r="1507" spans="2:7">
      <c r="B1507" s="1">
        <v>34378</v>
      </c>
      <c r="C1507" s="30">
        <f>VLOOKUP(B1507,'רביות שנתיות'!B:C,2)</f>
        <v>4</v>
      </c>
      <c r="D1507" s="29">
        <f t="shared" si="47"/>
        <v>1.0738622586670132E-4</v>
      </c>
      <c r="F1507" s="30">
        <f>VLOOKUP($B1507,'רביות שנתיות'!B:I,7)</f>
        <v>0</v>
      </c>
      <c r="G1507" s="29">
        <f t="shared" si="46"/>
        <v>0</v>
      </c>
    </row>
    <row r="1508" spans="2:7">
      <c r="B1508" s="1">
        <v>34379</v>
      </c>
      <c r="C1508" s="30">
        <f>VLOOKUP(B1508,'רביות שנתיות'!B:C,2)</f>
        <v>4</v>
      </c>
      <c r="D1508" s="29">
        <f t="shared" si="47"/>
        <v>1.0738622586670132E-4</v>
      </c>
      <c r="F1508" s="30">
        <f>VLOOKUP($B1508,'רביות שנתיות'!B:I,7)</f>
        <v>0</v>
      </c>
      <c r="G1508" s="29">
        <f t="shared" si="46"/>
        <v>0</v>
      </c>
    </row>
    <row r="1509" spans="2:7">
      <c r="B1509" s="1">
        <v>34380</v>
      </c>
      <c r="C1509" s="30">
        <f>VLOOKUP(B1509,'רביות שנתיות'!B:C,2)</f>
        <v>4</v>
      </c>
      <c r="D1509" s="29">
        <f t="shared" si="47"/>
        <v>1.0738622586670132E-4</v>
      </c>
      <c r="F1509" s="30">
        <f>VLOOKUP($B1509,'רביות שנתיות'!B:I,7)</f>
        <v>0</v>
      </c>
      <c r="G1509" s="29">
        <f t="shared" si="46"/>
        <v>0</v>
      </c>
    </row>
    <row r="1510" spans="2:7">
      <c r="B1510" s="1">
        <v>34381</v>
      </c>
      <c r="C1510" s="30">
        <f>VLOOKUP(B1510,'רביות שנתיות'!B:C,2)</f>
        <v>4</v>
      </c>
      <c r="D1510" s="29">
        <f t="shared" si="47"/>
        <v>1.0738622586670132E-4</v>
      </c>
      <c r="F1510" s="30">
        <f>VLOOKUP($B1510,'רביות שנתיות'!B:I,7)</f>
        <v>0</v>
      </c>
      <c r="G1510" s="29">
        <f t="shared" si="46"/>
        <v>0</v>
      </c>
    </row>
    <row r="1511" spans="2:7">
      <c r="B1511" s="1">
        <v>34382</v>
      </c>
      <c r="C1511" s="30">
        <f>VLOOKUP(B1511,'רביות שנתיות'!B:C,2)</f>
        <v>4</v>
      </c>
      <c r="D1511" s="29">
        <f t="shared" si="47"/>
        <v>1.0738622586670132E-4</v>
      </c>
      <c r="F1511" s="30">
        <f>VLOOKUP($B1511,'רביות שנתיות'!B:I,7)</f>
        <v>0</v>
      </c>
      <c r="G1511" s="29">
        <f t="shared" si="46"/>
        <v>0</v>
      </c>
    </row>
    <row r="1512" spans="2:7">
      <c r="B1512" s="1">
        <v>34383</v>
      </c>
      <c r="C1512" s="30">
        <f>VLOOKUP(B1512,'רביות שנתיות'!B:C,2)</f>
        <v>4</v>
      </c>
      <c r="D1512" s="29">
        <f t="shared" si="47"/>
        <v>1.0738622586670132E-4</v>
      </c>
      <c r="F1512" s="30">
        <f>VLOOKUP($B1512,'רביות שנתיות'!B:I,7)</f>
        <v>0</v>
      </c>
      <c r="G1512" s="29">
        <f t="shared" si="46"/>
        <v>0</v>
      </c>
    </row>
    <row r="1513" spans="2:7">
      <c r="B1513" s="1">
        <v>34384</v>
      </c>
      <c r="C1513" s="30">
        <f>VLOOKUP(B1513,'רביות שנתיות'!B:C,2)</f>
        <v>4</v>
      </c>
      <c r="D1513" s="29">
        <f t="shared" si="47"/>
        <v>1.0738622586670132E-4</v>
      </c>
      <c r="F1513" s="30">
        <f>VLOOKUP($B1513,'רביות שנתיות'!B:I,7)</f>
        <v>0</v>
      </c>
      <c r="G1513" s="29">
        <f t="shared" si="46"/>
        <v>0</v>
      </c>
    </row>
    <row r="1514" spans="2:7">
      <c r="B1514" s="1">
        <v>34385</v>
      </c>
      <c r="C1514" s="30">
        <f>VLOOKUP(B1514,'רביות שנתיות'!B:C,2)</f>
        <v>4</v>
      </c>
      <c r="D1514" s="29">
        <f t="shared" si="47"/>
        <v>1.0738622586670132E-4</v>
      </c>
      <c r="F1514" s="30">
        <f>VLOOKUP($B1514,'רביות שנתיות'!B:I,7)</f>
        <v>0</v>
      </c>
      <c r="G1514" s="29">
        <f t="shared" si="46"/>
        <v>0</v>
      </c>
    </row>
    <row r="1515" spans="2:7">
      <c r="B1515" s="1">
        <v>34386</v>
      </c>
      <c r="C1515" s="30">
        <f>VLOOKUP(B1515,'רביות שנתיות'!B:C,2)</f>
        <v>4</v>
      </c>
      <c r="D1515" s="29">
        <f t="shared" si="47"/>
        <v>1.0738622586670132E-4</v>
      </c>
      <c r="F1515" s="30">
        <f>VLOOKUP($B1515,'רביות שנתיות'!B:I,7)</f>
        <v>0</v>
      </c>
      <c r="G1515" s="29">
        <f t="shared" si="46"/>
        <v>0</v>
      </c>
    </row>
    <row r="1516" spans="2:7">
      <c r="B1516" s="1">
        <v>34387</v>
      </c>
      <c r="C1516" s="30">
        <f>VLOOKUP(B1516,'רביות שנתיות'!B:C,2)</f>
        <v>4</v>
      </c>
      <c r="D1516" s="29">
        <f t="shared" si="47"/>
        <v>1.0738622586670132E-4</v>
      </c>
      <c r="F1516" s="30">
        <f>VLOOKUP($B1516,'רביות שנתיות'!B:I,7)</f>
        <v>0</v>
      </c>
      <c r="G1516" s="29">
        <f t="shared" si="46"/>
        <v>0</v>
      </c>
    </row>
    <row r="1517" spans="2:7">
      <c r="B1517" s="1">
        <v>34388</v>
      </c>
      <c r="C1517" s="30">
        <f>VLOOKUP(B1517,'רביות שנתיות'!B:C,2)</f>
        <v>4</v>
      </c>
      <c r="D1517" s="29">
        <f t="shared" si="47"/>
        <v>1.0738622586670132E-4</v>
      </c>
      <c r="F1517" s="30">
        <f>VLOOKUP($B1517,'רביות שנתיות'!B:I,7)</f>
        <v>0</v>
      </c>
      <c r="G1517" s="29">
        <f t="shared" si="46"/>
        <v>0</v>
      </c>
    </row>
    <row r="1518" spans="2:7">
      <c r="B1518" s="1">
        <v>34389</v>
      </c>
      <c r="C1518" s="30">
        <f>VLOOKUP(B1518,'רביות שנתיות'!B:C,2)</f>
        <v>4</v>
      </c>
      <c r="D1518" s="29">
        <f t="shared" si="47"/>
        <v>1.0738622586670132E-4</v>
      </c>
      <c r="F1518" s="30">
        <f>VLOOKUP($B1518,'רביות שנתיות'!B:I,7)</f>
        <v>0</v>
      </c>
      <c r="G1518" s="29">
        <f t="shared" si="46"/>
        <v>0</v>
      </c>
    </row>
    <row r="1519" spans="2:7">
      <c r="B1519" s="1">
        <v>34390</v>
      </c>
      <c r="C1519" s="30">
        <f>VLOOKUP(B1519,'רביות שנתיות'!B:C,2)</f>
        <v>4</v>
      </c>
      <c r="D1519" s="29">
        <f t="shared" si="47"/>
        <v>1.0738622586670132E-4</v>
      </c>
      <c r="F1519" s="30">
        <f>VLOOKUP($B1519,'רביות שנתיות'!B:I,7)</f>
        <v>0</v>
      </c>
      <c r="G1519" s="29">
        <f t="shared" si="46"/>
        <v>0</v>
      </c>
    </row>
    <row r="1520" spans="2:7">
      <c r="B1520" s="1">
        <v>34391</v>
      </c>
      <c r="C1520" s="30">
        <f>VLOOKUP(B1520,'רביות שנתיות'!B:C,2)</f>
        <v>4</v>
      </c>
      <c r="D1520" s="29">
        <f t="shared" si="47"/>
        <v>1.0738622586670132E-4</v>
      </c>
      <c r="F1520" s="30">
        <f>VLOOKUP($B1520,'רביות שנתיות'!B:I,7)</f>
        <v>0</v>
      </c>
      <c r="G1520" s="29">
        <f t="shared" si="46"/>
        <v>0</v>
      </c>
    </row>
    <row r="1521" spans="2:7">
      <c r="B1521" s="1">
        <v>34392</v>
      </c>
      <c r="C1521" s="30">
        <f>VLOOKUP(B1521,'רביות שנתיות'!B:C,2)</f>
        <v>4</v>
      </c>
      <c r="D1521" s="29">
        <f t="shared" si="47"/>
        <v>1.0738622586670132E-4</v>
      </c>
      <c r="F1521" s="30">
        <f>VLOOKUP($B1521,'רביות שנתיות'!B:I,7)</f>
        <v>0</v>
      </c>
      <c r="G1521" s="29">
        <f t="shared" si="46"/>
        <v>0</v>
      </c>
    </row>
    <row r="1522" spans="2:7">
      <c r="B1522" s="1">
        <v>34393</v>
      </c>
      <c r="C1522" s="30">
        <f>VLOOKUP(B1522,'רביות שנתיות'!B:C,2)</f>
        <v>4</v>
      </c>
      <c r="D1522" s="29">
        <f t="shared" si="47"/>
        <v>1.0738622586670132E-4</v>
      </c>
      <c r="F1522" s="30">
        <f>VLOOKUP($B1522,'רביות שנתיות'!B:I,7)</f>
        <v>0</v>
      </c>
      <c r="G1522" s="29">
        <f t="shared" si="46"/>
        <v>0</v>
      </c>
    </row>
    <row r="1523" spans="2:7">
      <c r="B1523" s="1">
        <v>34394</v>
      </c>
      <c r="C1523" s="30">
        <f>VLOOKUP(B1523,'רביות שנתיות'!B:C,2)</f>
        <v>4</v>
      </c>
      <c r="D1523" s="29">
        <f t="shared" si="47"/>
        <v>1.0738622586670132E-4</v>
      </c>
      <c r="F1523" s="30">
        <f>VLOOKUP($B1523,'רביות שנתיות'!B:I,7)</f>
        <v>0</v>
      </c>
      <c r="G1523" s="29">
        <f t="shared" si="46"/>
        <v>0</v>
      </c>
    </row>
    <row r="1524" spans="2:7">
      <c r="B1524" s="1">
        <v>34395</v>
      </c>
      <c r="C1524" s="30">
        <f>VLOOKUP(B1524,'רביות שנתיות'!B:C,2)</f>
        <v>4</v>
      </c>
      <c r="D1524" s="29">
        <f t="shared" si="47"/>
        <v>1.0738622586670132E-4</v>
      </c>
      <c r="F1524" s="30">
        <f>VLOOKUP($B1524,'רביות שנתיות'!B:I,7)</f>
        <v>0</v>
      </c>
      <c r="G1524" s="29">
        <f t="shared" si="46"/>
        <v>0</v>
      </c>
    </row>
    <row r="1525" spans="2:7">
      <c r="B1525" s="1">
        <v>34396</v>
      </c>
      <c r="C1525" s="30">
        <f>VLOOKUP(B1525,'רביות שנתיות'!B:C,2)</f>
        <v>4</v>
      </c>
      <c r="D1525" s="29">
        <f t="shared" si="47"/>
        <v>1.0738622586670132E-4</v>
      </c>
      <c r="F1525" s="30">
        <f>VLOOKUP($B1525,'רביות שנתיות'!B:I,7)</f>
        <v>0</v>
      </c>
      <c r="G1525" s="29">
        <f t="shared" si="46"/>
        <v>0</v>
      </c>
    </row>
    <row r="1526" spans="2:7">
      <c r="B1526" s="1">
        <v>34397</v>
      </c>
      <c r="C1526" s="30">
        <f>VLOOKUP(B1526,'רביות שנתיות'!B:C,2)</f>
        <v>4</v>
      </c>
      <c r="D1526" s="29">
        <f t="shared" si="47"/>
        <v>1.0738622586670132E-4</v>
      </c>
      <c r="F1526" s="30">
        <f>VLOOKUP($B1526,'רביות שנתיות'!B:I,7)</f>
        <v>0</v>
      </c>
      <c r="G1526" s="29">
        <f t="shared" si="46"/>
        <v>0</v>
      </c>
    </row>
    <row r="1527" spans="2:7">
      <c r="B1527" s="1">
        <v>34398</v>
      </c>
      <c r="C1527" s="30">
        <f>VLOOKUP(B1527,'רביות שנתיות'!B:C,2)</f>
        <v>4</v>
      </c>
      <c r="D1527" s="29">
        <f t="shared" si="47"/>
        <v>1.0738622586670132E-4</v>
      </c>
      <c r="F1527" s="30">
        <f>VLOOKUP($B1527,'רביות שנתיות'!B:I,7)</f>
        <v>0</v>
      </c>
      <c r="G1527" s="29">
        <f t="shared" si="46"/>
        <v>0</v>
      </c>
    </row>
    <row r="1528" spans="2:7">
      <c r="B1528" s="1">
        <v>34399</v>
      </c>
      <c r="C1528" s="30">
        <f>VLOOKUP(B1528,'רביות שנתיות'!B:C,2)</f>
        <v>4</v>
      </c>
      <c r="D1528" s="29">
        <f t="shared" si="47"/>
        <v>1.0738622586670132E-4</v>
      </c>
      <c r="F1528" s="30">
        <f>VLOOKUP($B1528,'רביות שנתיות'!B:I,7)</f>
        <v>0</v>
      </c>
      <c r="G1528" s="29">
        <f t="shared" si="46"/>
        <v>0</v>
      </c>
    </row>
    <row r="1529" spans="2:7">
      <c r="B1529" s="1">
        <v>34400</v>
      </c>
      <c r="C1529" s="30">
        <f>VLOOKUP(B1529,'רביות שנתיות'!B:C,2)</f>
        <v>4</v>
      </c>
      <c r="D1529" s="29">
        <f t="shared" si="47"/>
        <v>1.0738622586670132E-4</v>
      </c>
      <c r="F1529" s="30">
        <f>VLOOKUP($B1529,'רביות שנתיות'!B:I,7)</f>
        <v>0</v>
      </c>
      <c r="G1529" s="29">
        <f t="shared" si="46"/>
        <v>0</v>
      </c>
    </row>
    <row r="1530" spans="2:7">
      <c r="B1530" s="1">
        <v>34401</v>
      </c>
      <c r="C1530" s="30">
        <f>VLOOKUP(B1530,'רביות שנתיות'!B:C,2)</f>
        <v>4</v>
      </c>
      <c r="D1530" s="29">
        <f t="shared" si="47"/>
        <v>1.0738622586670132E-4</v>
      </c>
      <c r="F1530" s="30">
        <f>VLOOKUP($B1530,'רביות שנתיות'!B:I,7)</f>
        <v>0</v>
      </c>
      <c r="G1530" s="29">
        <f t="shared" si="46"/>
        <v>0</v>
      </c>
    </row>
    <row r="1531" spans="2:7">
      <c r="B1531" s="1">
        <v>34402</v>
      </c>
      <c r="C1531" s="30">
        <f>VLOOKUP(B1531,'רביות שנתיות'!B:C,2)</f>
        <v>4</v>
      </c>
      <c r="D1531" s="29">
        <f t="shared" si="47"/>
        <v>1.0738622586670132E-4</v>
      </c>
      <c r="F1531" s="30">
        <f>VLOOKUP($B1531,'רביות שנתיות'!B:I,7)</f>
        <v>0</v>
      </c>
      <c r="G1531" s="29">
        <f t="shared" si="46"/>
        <v>0</v>
      </c>
    </row>
    <row r="1532" spans="2:7">
      <c r="B1532" s="1">
        <v>34403</v>
      </c>
      <c r="C1532" s="30">
        <f>VLOOKUP(B1532,'רביות שנתיות'!B:C,2)</f>
        <v>4</v>
      </c>
      <c r="D1532" s="29">
        <f t="shared" si="47"/>
        <v>1.0738622586670132E-4</v>
      </c>
      <c r="F1532" s="30">
        <f>VLOOKUP($B1532,'רביות שנתיות'!B:I,7)</f>
        <v>0</v>
      </c>
      <c r="G1532" s="29">
        <f t="shared" si="46"/>
        <v>0</v>
      </c>
    </row>
    <row r="1533" spans="2:7">
      <c r="B1533" s="1">
        <v>34404</v>
      </c>
      <c r="C1533" s="30">
        <f>VLOOKUP(B1533,'רביות שנתיות'!B:C,2)</f>
        <v>4</v>
      </c>
      <c r="D1533" s="29">
        <f t="shared" si="47"/>
        <v>1.0738622586670132E-4</v>
      </c>
      <c r="F1533" s="30">
        <f>VLOOKUP($B1533,'רביות שנתיות'!B:I,7)</f>
        <v>0</v>
      </c>
      <c r="G1533" s="29">
        <f t="shared" si="46"/>
        <v>0</v>
      </c>
    </row>
    <row r="1534" spans="2:7">
      <c r="B1534" s="1">
        <v>34405</v>
      </c>
      <c r="C1534" s="30">
        <f>VLOOKUP(B1534,'רביות שנתיות'!B:C,2)</f>
        <v>4</v>
      </c>
      <c r="D1534" s="29">
        <f t="shared" si="47"/>
        <v>1.0738622586670132E-4</v>
      </c>
      <c r="F1534" s="30">
        <f>VLOOKUP($B1534,'רביות שנתיות'!B:I,7)</f>
        <v>0</v>
      </c>
      <c r="G1534" s="29">
        <f t="shared" si="46"/>
        <v>0</v>
      </c>
    </row>
    <row r="1535" spans="2:7">
      <c r="B1535" s="1">
        <v>34406</v>
      </c>
      <c r="C1535" s="30">
        <f>VLOOKUP(B1535,'רביות שנתיות'!B:C,2)</f>
        <v>4</v>
      </c>
      <c r="D1535" s="29">
        <f t="shared" si="47"/>
        <v>1.0738622586670132E-4</v>
      </c>
      <c r="F1535" s="30">
        <f>VLOOKUP($B1535,'רביות שנתיות'!B:I,7)</f>
        <v>0</v>
      </c>
      <c r="G1535" s="29">
        <f t="shared" si="46"/>
        <v>0</v>
      </c>
    </row>
    <row r="1536" spans="2:7">
      <c r="B1536" s="1">
        <v>34407</v>
      </c>
      <c r="C1536" s="30">
        <f>VLOOKUP(B1536,'רביות שנתיות'!B:C,2)</f>
        <v>4</v>
      </c>
      <c r="D1536" s="29">
        <f t="shared" si="47"/>
        <v>1.0738622586670132E-4</v>
      </c>
      <c r="F1536" s="30">
        <f>VLOOKUP($B1536,'רביות שנתיות'!B:I,7)</f>
        <v>0</v>
      </c>
      <c r="G1536" s="29">
        <f t="shared" si="46"/>
        <v>0</v>
      </c>
    </row>
    <row r="1537" spans="2:7">
      <c r="B1537" s="1">
        <v>34408</v>
      </c>
      <c r="C1537" s="30">
        <f>VLOOKUP(B1537,'רביות שנתיות'!B:C,2)</f>
        <v>4</v>
      </c>
      <c r="D1537" s="29">
        <f t="shared" si="47"/>
        <v>1.0738622586670132E-4</v>
      </c>
      <c r="F1537" s="30">
        <f>VLOOKUP($B1537,'רביות שנתיות'!B:I,7)</f>
        <v>0</v>
      </c>
      <c r="G1537" s="29">
        <f t="shared" si="46"/>
        <v>0</v>
      </c>
    </row>
    <row r="1538" spans="2:7">
      <c r="B1538" s="1">
        <v>34409</v>
      </c>
      <c r="C1538" s="30">
        <f>VLOOKUP(B1538,'רביות שנתיות'!B:C,2)</f>
        <v>4</v>
      </c>
      <c r="D1538" s="29">
        <f t="shared" si="47"/>
        <v>1.0738622586670132E-4</v>
      </c>
      <c r="F1538" s="30">
        <f>VLOOKUP($B1538,'רביות שנתיות'!B:I,7)</f>
        <v>0</v>
      </c>
      <c r="G1538" s="29">
        <f t="shared" si="46"/>
        <v>0</v>
      </c>
    </row>
    <row r="1539" spans="2:7">
      <c r="B1539" s="1">
        <v>34410</v>
      </c>
      <c r="C1539" s="30">
        <f>VLOOKUP(B1539,'רביות שנתיות'!B:C,2)</f>
        <v>4</v>
      </c>
      <c r="D1539" s="29">
        <f t="shared" si="47"/>
        <v>1.0738622586670132E-4</v>
      </c>
      <c r="F1539" s="30">
        <f>VLOOKUP($B1539,'רביות שנתיות'!B:I,7)</f>
        <v>0</v>
      </c>
      <c r="G1539" s="29">
        <f t="shared" si="46"/>
        <v>0</v>
      </c>
    </row>
    <row r="1540" spans="2:7">
      <c r="B1540" s="1">
        <v>34411</v>
      </c>
      <c r="C1540" s="30">
        <f>VLOOKUP(B1540,'רביות שנתיות'!B:C,2)</f>
        <v>4</v>
      </c>
      <c r="D1540" s="29">
        <f t="shared" si="47"/>
        <v>1.0738622586670132E-4</v>
      </c>
      <c r="F1540" s="30">
        <f>VLOOKUP($B1540,'רביות שנתיות'!B:I,7)</f>
        <v>0</v>
      </c>
      <c r="G1540" s="29">
        <f t="shared" ref="G1540:G1603" si="48">(1+F1540/100)^(1/365)-1</f>
        <v>0</v>
      </c>
    </row>
    <row r="1541" spans="2:7">
      <c r="B1541" s="1">
        <v>34412</v>
      </c>
      <c r="C1541" s="30">
        <f>VLOOKUP(B1541,'רביות שנתיות'!B:C,2)</f>
        <v>4</v>
      </c>
      <c r="D1541" s="29">
        <f t="shared" ref="D1541:D1604" si="49">(1+C1541/100)^(1/365.25)-1</f>
        <v>1.0738622586670132E-4</v>
      </c>
      <c r="F1541" s="30">
        <f>VLOOKUP($B1541,'רביות שנתיות'!B:I,7)</f>
        <v>0</v>
      </c>
      <c r="G1541" s="29">
        <f t="shared" si="48"/>
        <v>0</v>
      </c>
    </row>
    <row r="1542" spans="2:7">
      <c r="B1542" s="1">
        <v>34413</v>
      </c>
      <c r="C1542" s="30">
        <f>VLOOKUP(B1542,'רביות שנתיות'!B:C,2)</f>
        <v>4</v>
      </c>
      <c r="D1542" s="29">
        <f t="shared" si="49"/>
        <v>1.0738622586670132E-4</v>
      </c>
      <c r="F1542" s="30">
        <f>VLOOKUP($B1542,'רביות שנתיות'!B:I,7)</f>
        <v>0</v>
      </c>
      <c r="G1542" s="29">
        <f t="shared" si="48"/>
        <v>0</v>
      </c>
    </row>
    <row r="1543" spans="2:7">
      <c r="B1543" s="1">
        <v>34414</v>
      </c>
      <c r="C1543" s="30">
        <f>VLOOKUP(B1543,'רביות שנתיות'!B:C,2)</f>
        <v>4</v>
      </c>
      <c r="D1543" s="29">
        <f t="shared" si="49"/>
        <v>1.0738622586670132E-4</v>
      </c>
      <c r="F1543" s="30">
        <f>VLOOKUP($B1543,'רביות שנתיות'!B:I,7)</f>
        <v>0</v>
      </c>
      <c r="G1543" s="29">
        <f t="shared" si="48"/>
        <v>0</v>
      </c>
    </row>
    <row r="1544" spans="2:7">
      <c r="B1544" s="1">
        <v>34415</v>
      </c>
      <c r="C1544" s="30">
        <f>VLOOKUP(B1544,'רביות שנתיות'!B:C,2)</f>
        <v>4</v>
      </c>
      <c r="D1544" s="29">
        <f t="shared" si="49"/>
        <v>1.0738622586670132E-4</v>
      </c>
      <c r="F1544" s="30">
        <f>VLOOKUP($B1544,'רביות שנתיות'!B:I,7)</f>
        <v>0</v>
      </c>
      <c r="G1544" s="29">
        <f t="shared" si="48"/>
        <v>0</v>
      </c>
    </row>
    <row r="1545" spans="2:7">
      <c r="B1545" s="1">
        <v>34416</v>
      </c>
      <c r="C1545" s="30">
        <f>VLOOKUP(B1545,'רביות שנתיות'!B:C,2)</f>
        <v>4</v>
      </c>
      <c r="D1545" s="29">
        <f t="shared" si="49"/>
        <v>1.0738622586670132E-4</v>
      </c>
      <c r="F1545" s="30">
        <f>VLOOKUP($B1545,'רביות שנתיות'!B:I,7)</f>
        <v>0</v>
      </c>
      <c r="G1545" s="29">
        <f t="shared" si="48"/>
        <v>0</v>
      </c>
    </row>
    <row r="1546" spans="2:7">
      <c r="B1546" s="1">
        <v>34417</v>
      </c>
      <c r="C1546" s="30">
        <f>VLOOKUP(B1546,'רביות שנתיות'!B:C,2)</f>
        <v>4</v>
      </c>
      <c r="D1546" s="29">
        <f t="shared" si="49"/>
        <v>1.0738622586670132E-4</v>
      </c>
      <c r="F1546" s="30">
        <f>VLOOKUP($B1546,'רביות שנתיות'!B:I,7)</f>
        <v>0</v>
      </c>
      <c r="G1546" s="29">
        <f t="shared" si="48"/>
        <v>0</v>
      </c>
    </row>
    <row r="1547" spans="2:7">
      <c r="B1547" s="1">
        <v>34418</v>
      </c>
      <c r="C1547" s="30">
        <f>VLOOKUP(B1547,'רביות שנתיות'!B:C,2)</f>
        <v>4</v>
      </c>
      <c r="D1547" s="29">
        <f t="shared" si="49"/>
        <v>1.0738622586670132E-4</v>
      </c>
      <c r="F1547" s="30">
        <f>VLOOKUP($B1547,'רביות שנתיות'!B:I,7)</f>
        <v>0</v>
      </c>
      <c r="G1547" s="29">
        <f t="shared" si="48"/>
        <v>0</v>
      </c>
    </row>
    <row r="1548" spans="2:7">
      <c r="B1548" s="1">
        <v>34419</v>
      </c>
      <c r="C1548" s="30">
        <f>VLOOKUP(B1548,'רביות שנתיות'!B:C,2)</f>
        <v>4</v>
      </c>
      <c r="D1548" s="29">
        <f t="shared" si="49"/>
        <v>1.0738622586670132E-4</v>
      </c>
      <c r="F1548" s="30">
        <f>VLOOKUP($B1548,'רביות שנתיות'!B:I,7)</f>
        <v>0</v>
      </c>
      <c r="G1548" s="29">
        <f t="shared" si="48"/>
        <v>0</v>
      </c>
    </row>
    <row r="1549" spans="2:7">
      <c r="B1549" s="1">
        <v>34420</v>
      </c>
      <c r="C1549" s="30">
        <f>VLOOKUP(B1549,'רביות שנתיות'!B:C,2)</f>
        <v>4</v>
      </c>
      <c r="D1549" s="29">
        <f t="shared" si="49"/>
        <v>1.0738622586670132E-4</v>
      </c>
      <c r="F1549" s="30">
        <f>VLOOKUP($B1549,'רביות שנתיות'!B:I,7)</f>
        <v>0</v>
      </c>
      <c r="G1549" s="29">
        <f t="shared" si="48"/>
        <v>0</v>
      </c>
    </row>
    <row r="1550" spans="2:7">
      <c r="B1550" s="1">
        <v>34421</v>
      </c>
      <c r="C1550" s="30">
        <f>VLOOKUP(B1550,'רביות שנתיות'!B:C,2)</f>
        <v>4</v>
      </c>
      <c r="D1550" s="29">
        <f t="shared" si="49"/>
        <v>1.0738622586670132E-4</v>
      </c>
      <c r="F1550" s="30">
        <f>VLOOKUP($B1550,'רביות שנתיות'!B:I,7)</f>
        <v>0</v>
      </c>
      <c r="G1550" s="29">
        <f t="shared" si="48"/>
        <v>0</v>
      </c>
    </row>
    <row r="1551" spans="2:7">
      <c r="B1551" s="1">
        <v>34422</v>
      </c>
      <c r="C1551" s="30">
        <f>VLOOKUP(B1551,'רביות שנתיות'!B:C,2)</f>
        <v>4</v>
      </c>
      <c r="D1551" s="29">
        <f t="shared" si="49"/>
        <v>1.0738622586670132E-4</v>
      </c>
      <c r="F1551" s="30">
        <f>VLOOKUP($B1551,'רביות שנתיות'!B:I,7)</f>
        <v>0</v>
      </c>
      <c r="G1551" s="29">
        <f t="shared" si="48"/>
        <v>0</v>
      </c>
    </row>
    <row r="1552" spans="2:7">
      <c r="B1552" s="1">
        <v>34423</v>
      </c>
      <c r="C1552" s="30">
        <f>VLOOKUP(B1552,'רביות שנתיות'!B:C,2)</f>
        <v>4</v>
      </c>
      <c r="D1552" s="29">
        <f t="shared" si="49"/>
        <v>1.0738622586670132E-4</v>
      </c>
      <c r="F1552" s="30">
        <f>VLOOKUP($B1552,'רביות שנתיות'!B:I,7)</f>
        <v>0</v>
      </c>
      <c r="G1552" s="29">
        <f t="shared" si="48"/>
        <v>0</v>
      </c>
    </row>
    <row r="1553" spans="2:7">
      <c r="B1553" s="1">
        <v>34424</v>
      </c>
      <c r="C1553" s="30">
        <f>VLOOKUP(B1553,'רביות שנתיות'!B:C,2)</f>
        <v>4</v>
      </c>
      <c r="D1553" s="29">
        <f t="shared" si="49"/>
        <v>1.0738622586670132E-4</v>
      </c>
      <c r="F1553" s="30">
        <f>VLOOKUP($B1553,'רביות שנתיות'!B:I,7)</f>
        <v>0</v>
      </c>
      <c r="G1553" s="29">
        <f t="shared" si="48"/>
        <v>0</v>
      </c>
    </row>
    <row r="1554" spans="2:7">
      <c r="B1554" s="1">
        <v>34425</v>
      </c>
      <c r="C1554" s="30">
        <f>VLOOKUP(B1554,'רביות שנתיות'!B:C,2)</f>
        <v>4</v>
      </c>
      <c r="D1554" s="29">
        <f t="shared" si="49"/>
        <v>1.0738622586670132E-4</v>
      </c>
      <c r="F1554" s="30">
        <f>VLOOKUP($B1554,'רביות שנתיות'!B:I,7)</f>
        <v>0</v>
      </c>
      <c r="G1554" s="29">
        <f t="shared" si="48"/>
        <v>0</v>
      </c>
    </row>
    <row r="1555" spans="2:7">
      <c r="B1555" s="1">
        <v>34426</v>
      </c>
      <c r="C1555" s="30">
        <f>VLOOKUP(B1555,'רביות שנתיות'!B:C,2)</f>
        <v>4</v>
      </c>
      <c r="D1555" s="29">
        <f t="shared" si="49"/>
        <v>1.0738622586670132E-4</v>
      </c>
      <c r="F1555" s="30">
        <f>VLOOKUP($B1555,'רביות שנתיות'!B:I,7)</f>
        <v>0</v>
      </c>
      <c r="G1555" s="29">
        <f t="shared" si="48"/>
        <v>0</v>
      </c>
    </row>
    <row r="1556" spans="2:7">
      <c r="B1556" s="1">
        <v>34427</v>
      </c>
      <c r="C1556" s="30">
        <f>VLOOKUP(B1556,'רביות שנתיות'!B:C,2)</f>
        <v>4</v>
      </c>
      <c r="D1556" s="29">
        <f t="shared" si="49"/>
        <v>1.0738622586670132E-4</v>
      </c>
      <c r="F1556" s="30">
        <f>VLOOKUP($B1556,'רביות שנתיות'!B:I,7)</f>
        <v>0</v>
      </c>
      <c r="G1556" s="29">
        <f t="shared" si="48"/>
        <v>0</v>
      </c>
    </row>
    <row r="1557" spans="2:7">
      <c r="B1557" s="1">
        <v>34428</v>
      </c>
      <c r="C1557" s="30">
        <f>VLOOKUP(B1557,'רביות שנתיות'!B:C,2)</f>
        <v>4</v>
      </c>
      <c r="D1557" s="29">
        <f t="shared" si="49"/>
        <v>1.0738622586670132E-4</v>
      </c>
      <c r="F1557" s="30">
        <f>VLOOKUP($B1557,'רביות שנתיות'!B:I,7)</f>
        <v>0</v>
      </c>
      <c r="G1557" s="29">
        <f t="shared" si="48"/>
        <v>0</v>
      </c>
    </row>
    <row r="1558" spans="2:7">
      <c r="B1558" s="1">
        <v>34429</v>
      </c>
      <c r="C1558" s="30">
        <f>VLOOKUP(B1558,'רביות שנתיות'!B:C,2)</f>
        <v>4</v>
      </c>
      <c r="D1558" s="29">
        <f t="shared" si="49"/>
        <v>1.0738622586670132E-4</v>
      </c>
      <c r="F1558" s="30">
        <f>VLOOKUP($B1558,'רביות שנתיות'!B:I,7)</f>
        <v>0</v>
      </c>
      <c r="G1558" s="29">
        <f t="shared" si="48"/>
        <v>0</v>
      </c>
    </row>
    <row r="1559" spans="2:7">
      <c r="B1559" s="1">
        <v>34430</v>
      </c>
      <c r="C1559" s="30">
        <f>VLOOKUP(B1559,'רביות שנתיות'!B:C,2)</f>
        <v>4</v>
      </c>
      <c r="D1559" s="29">
        <f t="shared" si="49"/>
        <v>1.0738622586670132E-4</v>
      </c>
      <c r="F1559" s="30">
        <f>VLOOKUP($B1559,'רביות שנתיות'!B:I,7)</f>
        <v>0</v>
      </c>
      <c r="G1559" s="29">
        <f t="shared" si="48"/>
        <v>0</v>
      </c>
    </row>
    <row r="1560" spans="2:7">
      <c r="B1560" s="1">
        <v>34431</v>
      </c>
      <c r="C1560" s="30">
        <f>VLOOKUP(B1560,'רביות שנתיות'!B:C,2)</f>
        <v>4</v>
      </c>
      <c r="D1560" s="29">
        <f t="shared" si="49"/>
        <v>1.0738622586670132E-4</v>
      </c>
      <c r="F1560" s="30">
        <f>VLOOKUP($B1560,'רביות שנתיות'!B:I,7)</f>
        <v>0</v>
      </c>
      <c r="G1560" s="29">
        <f t="shared" si="48"/>
        <v>0</v>
      </c>
    </row>
    <row r="1561" spans="2:7">
      <c r="B1561" s="1">
        <v>34432</v>
      </c>
      <c r="C1561" s="30">
        <f>VLOOKUP(B1561,'רביות שנתיות'!B:C,2)</f>
        <v>4</v>
      </c>
      <c r="D1561" s="29">
        <f t="shared" si="49"/>
        <v>1.0738622586670132E-4</v>
      </c>
      <c r="F1561" s="30">
        <f>VLOOKUP($B1561,'רביות שנתיות'!B:I,7)</f>
        <v>0</v>
      </c>
      <c r="G1561" s="29">
        <f t="shared" si="48"/>
        <v>0</v>
      </c>
    </row>
    <row r="1562" spans="2:7">
      <c r="B1562" s="1">
        <v>34433</v>
      </c>
      <c r="C1562" s="30">
        <f>VLOOKUP(B1562,'רביות שנתיות'!B:C,2)</f>
        <v>4</v>
      </c>
      <c r="D1562" s="29">
        <f t="shared" si="49"/>
        <v>1.0738622586670132E-4</v>
      </c>
      <c r="F1562" s="30">
        <f>VLOOKUP($B1562,'רביות שנתיות'!B:I,7)</f>
        <v>0</v>
      </c>
      <c r="G1562" s="29">
        <f t="shared" si="48"/>
        <v>0</v>
      </c>
    </row>
    <row r="1563" spans="2:7">
      <c r="B1563" s="1">
        <v>34434</v>
      </c>
      <c r="C1563" s="30">
        <f>VLOOKUP(B1563,'רביות שנתיות'!B:C,2)</f>
        <v>4</v>
      </c>
      <c r="D1563" s="29">
        <f t="shared" si="49"/>
        <v>1.0738622586670132E-4</v>
      </c>
      <c r="F1563" s="30">
        <f>VLOOKUP($B1563,'רביות שנתיות'!B:I,7)</f>
        <v>0</v>
      </c>
      <c r="G1563" s="29">
        <f t="shared" si="48"/>
        <v>0</v>
      </c>
    </row>
    <row r="1564" spans="2:7">
      <c r="B1564" s="1">
        <v>34435</v>
      </c>
      <c r="C1564" s="30">
        <f>VLOOKUP(B1564,'רביות שנתיות'!B:C,2)</f>
        <v>4</v>
      </c>
      <c r="D1564" s="29">
        <f t="shared" si="49"/>
        <v>1.0738622586670132E-4</v>
      </c>
      <c r="F1564" s="30">
        <f>VLOOKUP($B1564,'רביות שנתיות'!B:I,7)</f>
        <v>0</v>
      </c>
      <c r="G1564" s="29">
        <f t="shared" si="48"/>
        <v>0</v>
      </c>
    </row>
    <row r="1565" spans="2:7">
      <c r="B1565" s="1">
        <v>34436</v>
      </c>
      <c r="C1565" s="30">
        <f>VLOOKUP(B1565,'רביות שנתיות'!B:C,2)</f>
        <v>4</v>
      </c>
      <c r="D1565" s="29">
        <f t="shared" si="49"/>
        <v>1.0738622586670132E-4</v>
      </c>
      <c r="F1565" s="30">
        <f>VLOOKUP($B1565,'רביות שנתיות'!B:I,7)</f>
        <v>0</v>
      </c>
      <c r="G1565" s="29">
        <f t="shared" si="48"/>
        <v>0</v>
      </c>
    </row>
    <row r="1566" spans="2:7">
      <c r="B1566" s="1">
        <v>34437</v>
      </c>
      <c r="C1566" s="30">
        <f>VLOOKUP(B1566,'רביות שנתיות'!B:C,2)</f>
        <v>4</v>
      </c>
      <c r="D1566" s="29">
        <f t="shared" si="49"/>
        <v>1.0738622586670132E-4</v>
      </c>
      <c r="F1566" s="30">
        <f>VLOOKUP($B1566,'רביות שנתיות'!B:I,7)</f>
        <v>0</v>
      </c>
      <c r="G1566" s="29">
        <f t="shared" si="48"/>
        <v>0</v>
      </c>
    </row>
    <row r="1567" spans="2:7">
      <c r="B1567" s="1">
        <v>34438</v>
      </c>
      <c r="C1567" s="30">
        <f>VLOOKUP(B1567,'רביות שנתיות'!B:C,2)</f>
        <v>4</v>
      </c>
      <c r="D1567" s="29">
        <f t="shared" si="49"/>
        <v>1.0738622586670132E-4</v>
      </c>
      <c r="F1567" s="30">
        <f>VLOOKUP($B1567,'רביות שנתיות'!B:I,7)</f>
        <v>0</v>
      </c>
      <c r="G1567" s="29">
        <f t="shared" si="48"/>
        <v>0</v>
      </c>
    </row>
    <row r="1568" spans="2:7">
      <c r="B1568" s="1">
        <v>34439</v>
      </c>
      <c r="C1568" s="30">
        <f>VLOOKUP(B1568,'רביות שנתיות'!B:C,2)</f>
        <v>4</v>
      </c>
      <c r="D1568" s="29">
        <f t="shared" si="49"/>
        <v>1.0738622586670132E-4</v>
      </c>
      <c r="F1568" s="30">
        <f>VLOOKUP($B1568,'רביות שנתיות'!B:I,7)</f>
        <v>0</v>
      </c>
      <c r="G1568" s="29">
        <f t="shared" si="48"/>
        <v>0</v>
      </c>
    </row>
    <row r="1569" spans="2:7">
      <c r="B1569" s="1">
        <v>34440</v>
      </c>
      <c r="C1569" s="30">
        <f>VLOOKUP(B1569,'רביות שנתיות'!B:C,2)</f>
        <v>4</v>
      </c>
      <c r="D1569" s="29">
        <f t="shared" si="49"/>
        <v>1.0738622586670132E-4</v>
      </c>
      <c r="F1569" s="30">
        <f>VLOOKUP($B1569,'רביות שנתיות'!B:I,7)</f>
        <v>0</v>
      </c>
      <c r="G1569" s="29">
        <f t="shared" si="48"/>
        <v>0</v>
      </c>
    </row>
    <row r="1570" spans="2:7">
      <c r="B1570" s="1">
        <v>34441</v>
      </c>
      <c r="C1570" s="30">
        <f>VLOOKUP(B1570,'רביות שנתיות'!B:C,2)</f>
        <v>4</v>
      </c>
      <c r="D1570" s="29">
        <f t="shared" si="49"/>
        <v>1.0738622586670132E-4</v>
      </c>
      <c r="F1570" s="30">
        <f>VLOOKUP($B1570,'רביות שנתיות'!B:I,7)</f>
        <v>0</v>
      </c>
      <c r="G1570" s="29">
        <f t="shared" si="48"/>
        <v>0</v>
      </c>
    </row>
    <row r="1571" spans="2:7">
      <c r="B1571" s="1">
        <v>34442</v>
      </c>
      <c r="C1571" s="30">
        <f>VLOOKUP(B1571,'רביות שנתיות'!B:C,2)</f>
        <v>4</v>
      </c>
      <c r="D1571" s="29">
        <f t="shared" si="49"/>
        <v>1.0738622586670132E-4</v>
      </c>
      <c r="F1571" s="30">
        <f>VLOOKUP($B1571,'רביות שנתיות'!B:I,7)</f>
        <v>0</v>
      </c>
      <c r="G1571" s="29">
        <f t="shared" si="48"/>
        <v>0</v>
      </c>
    </row>
    <row r="1572" spans="2:7">
      <c r="B1572" s="1">
        <v>34443</v>
      </c>
      <c r="C1572" s="30">
        <f>VLOOKUP(B1572,'רביות שנתיות'!B:C,2)</f>
        <v>4</v>
      </c>
      <c r="D1572" s="29">
        <f t="shared" si="49"/>
        <v>1.0738622586670132E-4</v>
      </c>
      <c r="F1572" s="30">
        <f>VLOOKUP($B1572,'רביות שנתיות'!B:I,7)</f>
        <v>0</v>
      </c>
      <c r="G1572" s="29">
        <f t="shared" si="48"/>
        <v>0</v>
      </c>
    </row>
    <row r="1573" spans="2:7">
      <c r="B1573" s="1">
        <v>34444</v>
      </c>
      <c r="C1573" s="30">
        <f>VLOOKUP(B1573,'רביות שנתיות'!B:C,2)</f>
        <v>4</v>
      </c>
      <c r="D1573" s="29">
        <f t="shared" si="49"/>
        <v>1.0738622586670132E-4</v>
      </c>
      <c r="F1573" s="30">
        <f>VLOOKUP($B1573,'רביות שנתיות'!B:I,7)</f>
        <v>0</v>
      </c>
      <c r="G1573" s="29">
        <f t="shared" si="48"/>
        <v>0</v>
      </c>
    </row>
    <row r="1574" spans="2:7">
      <c r="B1574" s="1">
        <v>34445</v>
      </c>
      <c r="C1574" s="30">
        <f>VLOOKUP(B1574,'רביות שנתיות'!B:C,2)</f>
        <v>4</v>
      </c>
      <c r="D1574" s="29">
        <f t="shared" si="49"/>
        <v>1.0738622586670132E-4</v>
      </c>
      <c r="F1574" s="30">
        <f>VLOOKUP($B1574,'רביות שנתיות'!B:I,7)</f>
        <v>0</v>
      </c>
      <c r="G1574" s="29">
        <f t="shared" si="48"/>
        <v>0</v>
      </c>
    </row>
    <row r="1575" spans="2:7">
      <c r="B1575" s="1">
        <v>34446</v>
      </c>
      <c r="C1575" s="30">
        <f>VLOOKUP(B1575,'רביות שנתיות'!B:C,2)</f>
        <v>4</v>
      </c>
      <c r="D1575" s="29">
        <f t="shared" si="49"/>
        <v>1.0738622586670132E-4</v>
      </c>
      <c r="F1575" s="30">
        <f>VLOOKUP($B1575,'רביות שנתיות'!B:I,7)</f>
        <v>0</v>
      </c>
      <c r="G1575" s="29">
        <f t="shared" si="48"/>
        <v>0</v>
      </c>
    </row>
    <row r="1576" spans="2:7">
      <c r="B1576" s="1">
        <v>34447</v>
      </c>
      <c r="C1576" s="30">
        <f>VLOOKUP(B1576,'רביות שנתיות'!B:C,2)</f>
        <v>4</v>
      </c>
      <c r="D1576" s="29">
        <f t="shared" si="49"/>
        <v>1.0738622586670132E-4</v>
      </c>
      <c r="F1576" s="30">
        <f>VLOOKUP($B1576,'רביות שנתיות'!B:I,7)</f>
        <v>0</v>
      </c>
      <c r="G1576" s="29">
        <f t="shared" si="48"/>
        <v>0</v>
      </c>
    </row>
    <row r="1577" spans="2:7">
      <c r="B1577" s="1">
        <v>34448</v>
      </c>
      <c r="C1577" s="30">
        <f>VLOOKUP(B1577,'רביות שנתיות'!B:C,2)</f>
        <v>4</v>
      </c>
      <c r="D1577" s="29">
        <f t="shared" si="49"/>
        <v>1.0738622586670132E-4</v>
      </c>
      <c r="F1577" s="30">
        <f>VLOOKUP($B1577,'רביות שנתיות'!B:I,7)</f>
        <v>0</v>
      </c>
      <c r="G1577" s="29">
        <f t="shared" si="48"/>
        <v>0</v>
      </c>
    </row>
    <row r="1578" spans="2:7">
      <c r="B1578" s="1">
        <v>34449</v>
      </c>
      <c r="C1578" s="30">
        <f>VLOOKUP(B1578,'רביות שנתיות'!B:C,2)</f>
        <v>4</v>
      </c>
      <c r="D1578" s="29">
        <f t="shared" si="49"/>
        <v>1.0738622586670132E-4</v>
      </c>
      <c r="F1578" s="30">
        <f>VLOOKUP($B1578,'רביות שנתיות'!B:I,7)</f>
        <v>0</v>
      </c>
      <c r="G1578" s="29">
        <f t="shared" si="48"/>
        <v>0</v>
      </c>
    </row>
    <row r="1579" spans="2:7">
      <c r="B1579" s="1">
        <v>34450</v>
      </c>
      <c r="C1579" s="30">
        <f>VLOOKUP(B1579,'רביות שנתיות'!B:C,2)</f>
        <v>4</v>
      </c>
      <c r="D1579" s="29">
        <f t="shared" si="49"/>
        <v>1.0738622586670132E-4</v>
      </c>
      <c r="F1579" s="30">
        <f>VLOOKUP($B1579,'רביות שנתיות'!B:I,7)</f>
        <v>0</v>
      </c>
      <c r="G1579" s="29">
        <f t="shared" si="48"/>
        <v>0</v>
      </c>
    </row>
    <row r="1580" spans="2:7">
      <c r="B1580" s="1">
        <v>34451</v>
      </c>
      <c r="C1580" s="30">
        <f>VLOOKUP(B1580,'רביות שנתיות'!B:C,2)</f>
        <v>4</v>
      </c>
      <c r="D1580" s="29">
        <f t="shared" si="49"/>
        <v>1.0738622586670132E-4</v>
      </c>
      <c r="F1580" s="30">
        <f>VLOOKUP($B1580,'רביות שנתיות'!B:I,7)</f>
        <v>0</v>
      </c>
      <c r="G1580" s="29">
        <f t="shared" si="48"/>
        <v>0</v>
      </c>
    </row>
    <row r="1581" spans="2:7">
      <c r="B1581" s="1">
        <v>34452</v>
      </c>
      <c r="C1581" s="30">
        <f>VLOOKUP(B1581,'רביות שנתיות'!B:C,2)</f>
        <v>4</v>
      </c>
      <c r="D1581" s="29">
        <f t="shared" si="49"/>
        <v>1.0738622586670132E-4</v>
      </c>
      <c r="F1581" s="30">
        <f>VLOOKUP($B1581,'רביות שנתיות'!B:I,7)</f>
        <v>0</v>
      </c>
      <c r="G1581" s="29">
        <f t="shared" si="48"/>
        <v>0</v>
      </c>
    </row>
    <row r="1582" spans="2:7">
      <c r="B1582" s="1">
        <v>34453</v>
      </c>
      <c r="C1582" s="30">
        <f>VLOOKUP(B1582,'רביות שנתיות'!B:C,2)</f>
        <v>4</v>
      </c>
      <c r="D1582" s="29">
        <f t="shared" si="49"/>
        <v>1.0738622586670132E-4</v>
      </c>
      <c r="F1582" s="30">
        <f>VLOOKUP($B1582,'רביות שנתיות'!B:I,7)</f>
        <v>0</v>
      </c>
      <c r="G1582" s="29">
        <f t="shared" si="48"/>
        <v>0</v>
      </c>
    </row>
    <row r="1583" spans="2:7">
      <c r="B1583" s="1">
        <v>34454</v>
      </c>
      <c r="C1583" s="30">
        <f>VLOOKUP(B1583,'רביות שנתיות'!B:C,2)</f>
        <v>4</v>
      </c>
      <c r="D1583" s="29">
        <f t="shared" si="49"/>
        <v>1.0738622586670132E-4</v>
      </c>
      <c r="F1583" s="30">
        <f>VLOOKUP($B1583,'רביות שנתיות'!B:I,7)</f>
        <v>0</v>
      </c>
      <c r="G1583" s="29">
        <f t="shared" si="48"/>
        <v>0</v>
      </c>
    </row>
    <row r="1584" spans="2:7">
      <c r="B1584" s="1">
        <v>34455</v>
      </c>
      <c r="C1584" s="30">
        <f>VLOOKUP(B1584,'רביות שנתיות'!B:C,2)</f>
        <v>4</v>
      </c>
      <c r="D1584" s="29">
        <f t="shared" si="49"/>
        <v>1.0738622586670132E-4</v>
      </c>
      <c r="F1584" s="30">
        <f>VLOOKUP($B1584,'רביות שנתיות'!B:I,7)</f>
        <v>0</v>
      </c>
      <c r="G1584" s="29">
        <f t="shared" si="48"/>
        <v>0</v>
      </c>
    </row>
    <row r="1585" spans="2:7">
      <c r="B1585" s="1">
        <v>34456</v>
      </c>
      <c r="C1585" s="30">
        <f>VLOOKUP(B1585,'רביות שנתיות'!B:C,2)</f>
        <v>4</v>
      </c>
      <c r="D1585" s="29">
        <f t="shared" si="49"/>
        <v>1.0738622586670132E-4</v>
      </c>
      <c r="F1585" s="30">
        <f>VLOOKUP($B1585,'רביות שנתיות'!B:I,7)</f>
        <v>0</v>
      </c>
      <c r="G1585" s="29">
        <f t="shared" si="48"/>
        <v>0</v>
      </c>
    </row>
    <row r="1586" spans="2:7">
      <c r="B1586" s="1">
        <v>34457</v>
      </c>
      <c r="C1586" s="30">
        <f>VLOOKUP(B1586,'רביות שנתיות'!B:C,2)</f>
        <v>4</v>
      </c>
      <c r="D1586" s="29">
        <f t="shared" si="49"/>
        <v>1.0738622586670132E-4</v>
      </c>
      <c r="F1586" s="30">
        <f>VLOOKUP($B1586,'רביות שנתיות'!B:I,7)</f>
        <v>0</v>
      </c>
      <c r="G1586" s="29">
        <f t="shared" si="48"/>
        <v>0</v>
      </c>
    </row>
    <row r="1587" spans="2:7">
      <c r="B1587" s="1">
        <v>34458</v>
      </c>
      <c r="C1587" s="30">
        <f>VLOOKUP(B1587,'רביות שנתיות'!B:C,2)</f>
        <v>4</v>
      </c>
      <c r="D1587" s="29">
        <f t="shared" si="49"/>
        <v>1.0738622586670132E-4</v>
      </c>
      <c r="F1587" s="30">
        <f>VLOOKUP($B1587,'רביות שנתיות'!B:I,7)</f>
        <v>0</v>
      </c>
      <c r="G1587" s="29">
        <f t="shared" si="48"/>
        <v>0</v>
      </c>
    </row>
    <row r="1588" spans="2:7">
      <c r="B1588" s="1">
        <v>34459</v>
      </c>
      <c r="C1588" s="30">
        <f>VLOOKUP(B1588,'רביות שנתיות'!B:C,2)</f>
        <v>4</v>
      </c>
      <c r="D1588" s="29">
        <f t="shared" si="49"/>
        <v>1.0738622586670132E-4</v>
      </c>
      <c r="F1588" s="30">
        <f>VLOOKUP($B1588,'רביות שנתיות'!B:I,7)</f>
        <v>0</v>
      </c>
      <c r="G1588" s="29">
        <f t="shared" si="48"/>
        <v>0</v>
      </c>
    </row>
    <row r="1589" spans="2:7">
      <c r="B1589" s="1">
        <v>34460</v>
      </c>
      <c r="C1589" s="30">
        <f>VLOOKUP(B1589,'רביות שנתיות'!B:C,2)</f>
        <v>4</v>
      </c>
      <c r="D1589" s="29">
        <f t="shared" si="49"/>
        <v>1.0738622586670132E-4</v>
      </c>
      <c r="F1589" s="30">
        <f>VLOOKUP($B1589,'רביות שנתיות'!B:I,7)</f>
        <v>0</v>
      </c>
      <c r="G1589" s="29">
        <f t="shared" si="48"/>
        <v>0</v>
      </c>
    </row>
    <row r="1590" spans="2:7">
      <c r="B1590" s="1">
        <v>34461</v>
      </c>
      <c r="C1590" s="30">
        <f>VLOOKUP(B1590,'רביות שנתיות'!B:C,2)</f>
        <v>4</v>
      </c>
      <c r="D1590" s="29">
        <f t="shared" si="49"/>
        <v>1.0738622586670132E-4</v>
      </c>
      <c r="F1590" s="30">
        <f>VLOOKUP($B1590,'רביות שנתיות'!B:I,7)</f>
        <v>0</v>
      </c>
      <c r="G1590" s="29">
        <f t="shared" si="48"/>
        <v>0</v>
      </c>
    </row>
    <row r="1591" spans="2:7">
      <c r="B1591" s="1">
        <v>34462</v>
      </c>
      <c r="C1591" s="30">
        <f>VLOOKUP(B1591,'רביות שנתיות'!B:C,2)</f>
        <v>4</v>
      </c>
      <c r="D1591" s="29">
        <f t="shared" si="49"/>
        <v>1.0738622586670132E-4</v>
      </c>
      <c r="F1591" s="30">
        <f>VLOOKUP($B1591,'רביות שנתיות'!B:I,7)</f>
        <v>0</v>
      </c>
      <c r="G1591" s="29">
        <f t="shared" si="48"/>
        <v>0</v>
      </c>
    </row>
    <row r="1592" spans="2:7">
      <c r="B1592" s="1">
        <v>34463</v>
      </c>
      <c r="C1592" s="30">
        <f>VLOOKUP(B1592,'רביות שנתיות'!B:C,2)</f>
        <v>4</v>
      </c>
      <c r="D1592" s="29">
        <f t="shared" si="49"/>
        <v>1.0738622586670132E-4</v>
      </c>
      <c r="F1592" s="30">
        <f>VLOOKUP($B1592,'רביות שנתיות'!B:I,7)</f>
        <v>0</v>
      </c>
      <c r="G1592" s="29">
        <f t="shared" si="48"/>
        <v>0</v>
      </c>
    </row>
    <row r="1593" spans="2:7">
      <c r="B1593" s="1">
        <v>34464</v>
      </c>
      <c r="C1593" s="30">
        <f>VLOOKUP(B1593,'רביות שנתיות'!B:C,2)</f>
        <v>4</v>
      </c>
      <c r="D1593" s="29">
        <f t="shared" si="49"/>
        <v>1.0738622586670132E-4</v>
      </c>
      <c r="F1593" s="30">
        <f>VLOOKUP($B1593,'רביות שנתיות'!B:I,7)</f>
        <v>0</v>
      </c>
      <c r="G1593" s="29">
        <f t="shared" si="48"/>
        <v>0</v>
      </c>
    </row>
    <row r="1594" spans="2:7">
      <c r="B1594" s="1">
        <v>34465</v>
      </c>
      <c r="C1594" s="30">
        <f>VLOOKUP(B1594,'רביות שנתיות'!B:C,2)</f>
        <v>4</v>
      </c>
      <c r="D1594" s="29">
        <f t="shared" si="49"/>
        <v>1.0738622586670132E-4</v>
      </c>
      <c r="F1594" s="30">
        <f>VLOOKUP($B1594,'רביות שנתיות'!B:I,7)</f>
        <v>0</v>
      </c>
      <c r="G1594" s="29">
        <f t="shared" si="48"/>
        <v>0</v>
      </c>
    </row>
    <row r="1595" spans="2:7">
      <c r="B1595" s="1">
        <v>34466</v>
      </c>
      <c r="C1595" s="30">
        <f>VLOOKUP(B1595,'רביות שנתיות'!B:C,2)</f>
        <v>4</v>
      </c>
      <c r="D1595" s="29">
        <f t="shared" si="49"/>
        <v>1.0738622586670132E-4</v>
      </c>
      <c r="F1595" s="30">
        <f>VLOOKUP($B1595,'רביות שנתיות'!B:I,7)</f>
        <v>0</v>
      </c>
      <c r="G1595" s="29">
        <f t="shared" si="48"/>
        <v>0</v>
      </c>
    </row>
    <row r="1596" spans="2:7">
      <c r="B1596" s="1">
        <v>34467</v>
      </c>
      <c r="C1596" s="30">
        <f>VLOOKUP(B1596,'רביות שנתיות'!B:C,2)</f>
        <v>4</v>
      </c>
      <c r="D1596" s="29">
        <f t="shared" si="49"/>
        <v>1.0738622586670132E-4</v>
      </c>
      <c r="F1596" s="30">
        <f>VLOOKUP($B1596,'רביות שנתיות'!B:I,7)</f>
        <v>0</v>
      </c>
      <c r="G1596" s="29">
        <f t="shared" si="48"/>
        <v>0</v>
      </c>
    </row>
    <row r="1597" spans="2:7">
      <c r="B1597" s="1">
        <v>34468</v>
      </c>
      <c r="C1597" s="30">
        <f>VLOOKUP(B1597,'רביות שנתיות'!B:C,2)</f>
        <v>4</v>
      </c>
      <c r="D1597" s="29">
        <f t="shared" si="49"/>
        <v>1.0738622586670132E-4</v>
      </c>
      <c r="F1597" s="30">
        <f>VLOOKUP($B1597,'רביות שנתיות'!B:I,7)</f>
        <v>0</v>
      </c>
      <c r="G1597" s="29">
        <f t="shared" si="48"/>
        <v>0</v>
      </c>
    </row>
    <row r="1598" spans="2:7">
      <c r="B1598" s="1">
        <v>34469</v>
      </c>
      <c r="C1598" s="30">
        <f>VLOOKUP(B1598,'רביות שנתיות'!B:C,2)</f>
        <v>4</v>
      </c>
      <c r="D1598" s="29">
        <f t="shared" si="49"/>
        <v>1.0738622586670132E-4</v>
      </c>
      <c r="F1598" s="30">
        <f>VLOOKUP($B1598,'רביות שנתיות'!B:I,7)</f>
        <v>0</v>
      </c>
      <c r="G1598" s="29">
        <f t="shared" si="48"/>
        <v>0</v>
      </c>
    </row>
    <row r="1599" spans="2:7">
      <c r="B1599" s="1">
        <v>34470</v>
      </c>
      <c r="C1599" s="30">
        <f>VLOOKUP(B1599,'רביות שנתיות'!B:C,2)</f>
        <v>4</v>
      </c>
      <c r="D1599" s="29">
        <f t="shared" si="49"/>
        <v>1.0738622586670132E-4</v>
      </c>
      <c r="F1599" s="30">
        <f>VLOOKUP($B1599,'רביות שנתיות'!B:I,7)</f>
        <v>0</v>
      </c>
      <c r="G1599" s="29">
        <f t="shared" si="48"/>
        <v>0</v>
      </c>
    </row>
    <row r="1600" spans="2:7">
      <c r="B1600" s="1">
        <v>34471</v>
      </c>
      <c r="C1600" s="30">
        <f>VLOOKUP(B1600,'רביות שנתיות'!B:C,2)</f>
        <v>4</v>
      </c>
      <c r="D1600" s="29">
        <f t="shared" si="49"/>
        <v>1.0738622586670132E-4</v>
      </c>
      <c r="F1600" s="30">
        <f>VLOOKUP($B1600,'רביות שנתיות'!B:I,7)</f>
        <v>0</v>
      </c>
      <c r="G1600" s="29">
        <f t="shared" si="48"/>
        <v>0</v>
      </c>
    </row>
    <row r="1601" spans="2:7">
      <c r="B1601" s="1">
        <v>34472</v>
      </c>
      <c r="C1601" s="30">
        <f>VLOOKUP(B1601,'רביות שנתיות'!B:C,2)</f>
        <v>4</v>
      </c>
      <c r="D1601" s="29">
        <f t="shared" si="49"/>
        <v>1.0738622586670132E-4</v>
      </c>
      <c r="F1601" s="30">
        <f>VLOOKUP($B1601,'רביות שנתיות'!B:I,7)</f>
        <v>0</v>
      </c>
      <c r="G1601" s="29">
        <f t="shared" si="48"/>
        <v>0</v>
      </c>
    </row>
    <row r="1602" spans="2:7">
      <c r="B1602" s="1">
        <v>34473</v>
      </c>
      <c r="C1602" s="30">
        <f>VLOOKUP(B1602,'רביות שנתיות'!B:C,2)</f>
        <v>4</v>
      </c>
      <c r="D1602" s="29">
        <f t="shared" si="49"/>
        <v>1.0738622586670132E-4</v>
      </c>
      <c r="F1602" s="30">
        <f>VLOOKUP($B1602,'רביות שנתיות'!B:I,7)</f>
        <v>0</v>
      </c>
      <c r="G1602" s="29">
        <f t="shared" si="48"/>
        <v>0</v>
      </c>
    </row>
    <row r="1603" spans="2:7">
      <c r="B1603" s="1">
        <v>34474</v>
      </c>
      <c r="C1603" s="30">
        <f>VLOOKUP(B1603,'רביות שנתיות'!B:C,2)</f>
        <v>4</v>
      </c>
      <c r="D1603" s="29">
        <f t="shared" si="49"/>
        <v>1.0738622586670132E-4</v>
      </c>
      <c r="F1603" s="30">
        <f>VLOOKUP($B1603,'רביות שנתיות'!B:I,7)</f>
        <v>0</v>
      </c>
      <c r="G1603" s="29">
        <f t="shared" si="48"/>
        <v>0</v>
      </c>
    </row>
    <row r="1604" spans="2:7">
      <c r="B1604" s="1">
        <v>34475</v>
      </c>
      <c r="C1604" s="30">
        <f>VLOOKUP(B1604,'רביות שנתיות'!B:C,2)</f>
        <v>4</v>
      </c>
      <c r="D1604" s="29">
        <f t="shared" si="49"/>
        <v>1.0738622586670132E-4</v>
      </c>
      <c r="F1604" s="30">
        <f>VLOOKUP($B1604,'רביות שנתיות'!B:I,7)</f>
        <v>0</v>
      </c>
      <c r="G1604" s="29">
        <f t="shared" ref="G1604:G1667" si="50">(1+F1604/100)^(1/365)-1</f>
        <v>0</v>
      </c>
    </row>
    <row r="1605" spans="2:7">
      <c r="B1605" s="1">
        <v>34476</v>
      </c>
      <c r="C1605" s="30">
        <f>VLOOKUP(B1605,'רביות שנתיות'!B:C,2)</f>
        <v>4</v>
      </c>
      <c r="D1605" s="29">
        <f t="shared" ref="D1605:D1668" si="51">(1+C1605/100)^(1/365.25)-1</f>
        <v>1.0738622586670132E-4</v>
      </c>
      <c r="F1605" s="30">
        <f>VLOOKUP($B1605,'רביות שנתיות'!B:I,7)</f>
        <v>0</v>
      </c>
      <c r="G1605" s="29">
        <f t="shared" si="50"/>
        <v>0</v>
      </c>
    </row>
    <row r="1606" spans="2:7">
      <c r="B1606" s="1">
        <v>34477</v>
      </c>
      <c r="C1606" s="30">
        <f>VLOOKUP(B1606,'רביות שנתיות'!B:C,2)</f>
        <v>4</v>
      </c>
      <c r="D1606" s="29">
        <f t="shared" si="51"/>
        <v>1.0738622586670132E-4</v>
      </c>
      <c r="F1606" s="30">
        <f>VLOOKUP($B1606,'רביות שנתיות'!B:I,7)</f>
        <v>0</v>
      </c>
      <c r="G1606" s="29">
        <f t="shared" si="50"/>
        <v>0</v>
      </c>
    </row>
    <row r="1607" spans="2:7">
      <c r="B1607" s="1">
        <v>34478</v>
      </c>
      <c r="C1607" s="30">
        <f>VLOOKUP(B1607,'רביות שנתיות'!B:C,2)</f>
        <v>4</v>
      </c>
      <c r="D1607" s="29">
        <f t="shared" si="51"/>
        <v>1.0738622586670132E-4</v>
      </c>
      <c r="F1607" s="30">
        <f>VLOOKUP($B1607,'רביות שנתיות'!B:I,7)</f>
        <v>0</v>
      </c>
      <c r="G1607" s="29">
        <f t="shared" si="50"/>
        <v>0</v>
      </c>
    </row>
    <row r="1608" spans="2:7">
      <c r="B1608" s="1">
        <v>34479</v>
      </c>
      <c r="C1608" s="30">
        <f>VLOOKUP(B1608,'רביות שנתיות'!B:C,2)</f>
        <v>4</v>
      </c>
      <c r="D1608" s="29">
        <f t="shared" si="51"/>
        <v>1.0738622586670132E-4</v>
      </c>
      <c r="F1608" s="30">
        <f>VLOOKUP($B1608,'רביות שנתיות'!B:I,7)</f>
        <v>0</v>
      </c>
      <c r="G1608" s="29">
        <f t="shared" si="50"/>
        <v>0</v>
      </c>
    </row>
    <row r="1609" spans="2:7">
      <c r="B1609" s="1">
        <v>34480</v>
      </c>
      <c r="C1609" s="30">
        <f>VLOOKUP(B1609,'רביות שנתיות'!B:C,2)</f>
        <v>4</v>
      </c>
      <c r="D1609" s="29">
        <f t="shared" si="51"/>
        <v>1.0738622586670132E-4</v>
      </c>
      <c r="F1609" s="30">
        <f>VLOOKUP($B1609,'רביות שנתיות'!B:I,7)</f>
        <v>0</v>
      </c>
      <c r="G1609" s="29">
        <f t="shared" si="50"/>
        <v>0</v>
      </c>
    </row>
    <row r="1610" spans="2:7">
      <c r="B1610" s="1">
        <v>34481</v>
      </c>
      <c r="C1610" s="30">
        <f>VLOOKUP(B1610,'רביות שנתיות'!B:C,2)</f>
        <v>4</v>
      </c>
      <c r="D1610" s="29">
        <f t="shared" si="51"/>
        <v>1.0738622586670132E-4</v>
      </c>
      <c r="F1610" s="30">
        <f>VLOOKUP($B1610,'רביות שנתיות'!B:I,7)</f>
        <v>0</v>
      </c>
      <c r="G1610" s="29">
        <f t="shared" si="50"/>
        <v>0</v>
      </c>
    </row>
    <row r="1611" spans="2:7">
      <c r="B1611" s="1">
        <v>34482</v>
      </c>
      <c r="C1611" s="30">
        <f>VLOOKUP(B1611,'רביות שנתיות'!B:C,2)</f>
        <v>4</v>
      </c>
      <c r="D1611" s="29">
        <f t="shared" si="51"/>
        <v>1.0738622586670132E-4</v>
      </c>
      <c r="F1611" s="30">
        <f>VLOOKUP($B1611,'רביות שנתיות'!B:I,7)</f>
        <v>0</v>
      </c>
      <c r="G1611" s="29">
        <f t="shared" si="50"/>
        <v>0</v>
      </c>
    </row>
    <row r="1612" spans="2:7">
      <c r="B1612" s="1">
        <v>34483</v>
      </c>
      <c r="C1612" s="30">
        <f>VLOOKUP(B1612,'רביות שנתיות'!B:C,2)</f>
        <v>4</v>
      </c>
      <c r="D1612" s="29">
        <f t="shared" si="51"/>
        <v>1.0738622586670132E-4</v>
      </c>
      <c r="F1612" s="30">
        <f>VLOOKUP($B1612,'רביות שנתיות'!B:I,7)</f>
        <v>0</v>
      </c>
      <c r="G1612" s="29">
        <f t="shared" si="50"/>
        <v>0</v>
      </c>
    </row>
    <row r="1613" spans="2:7">
      <c r="B1613" s="1">
        <v>34484</v>
      </c>
      <c r="C1613" s="30">
        <f>VLOOKUP(B1613,'רביות שנתיות'!B:C,2)</f>
        <v>4</v>
      </c>
      <c r="D1613" s="29">
        <f t="shared" si="51"/>
        <v>1.0738622586670132E-4</v>
      </c>
      <c r="F1613" s="30">
        <f>VLOOKUP($B1613,'רביות שנתיות'!B:I,7)</f>
        <v>0</v>
      </c>
      <c r="G1613" s="29">
        <f t="shared" si="50"/>
        <v>0</v>
      </c>
    </row>
    <row r="1614" spans="2:7">
      <c r="B1614" s="1">
        <v>34485</v>
      </c>
      <c r="C1614" s="30">
        <f>VLOOKUP(B1614,'רביות שנתיות'!B:C,2)</f>
        <v>4</v>
      </c>
      <c r="D1614" s="29">
        <f t="shared" si="51"/>
        <v>1.0738622586670132E-4</v>
      </c>
      <c r="F1614" s="30">
        <f>VLOOKUP($B1614,'רביות שנתיות'!B:I,7)</f>
        <v>0</v>
      </c>
      <c r="G1614" s="29">
        <f t="shared" si="50"/>
        <v>0</v>
      </c>
    </row>
    <row r="1615" spans="2:7">
      <c r="B1615" s="1">
        <v>34486</v>
      </c>
      <c r="C1615" s="30">
        <f>VLOOKUP(B1615,'רביות שנתיות'!B:C,2)</f>
        <v>4</v>
      </c>
      <c r="D1615" s="29">
        <f t="shared" si="51"/>
        <v>1.0738622586670132E-4</v>
      </c>
      <c r="F1615" s="30">
        <f>VLOOKUP($B1615,'רביות שנתיות'!B:I,7)</f>
        <v>0</v>
      </c>
      <c r="G1615" s="29">
        <f t="shared" si="50"/>
        <v>0</v>
      </c>
    </row>
    <row r="1616" spans="2:7">
      <c r="B1616" s="1">
        <v>34487</v>
      </c>
      <c r="C1616" s="30">
        <f>VLOOKUP(B1616,'רביות שנתיות'!B:C,2)</f>
        <v>4</v>
      </c>
      <c r="D1616" s="29">
        <f t="shared" si="51"/>
        <v>1.0738622586670132E-4</v>
      </c>
      <c r="F1616" s="30">
        <f>VLOOKUP($B1616,'רביות שנתיות'!B:I,7)</f>
        <v>0</v>
      </c>
      <c r="G1616" s="29">
        <f t="shared" si="50"/>
        <v>0</v>
      </c>
    </row>
    <row r="1617" spans="2:7">
      <c r="B1617" s="1">
        <v>34488</v>
      </c>
      <c r="C1617" s="30">
        <f>VLOOKUP(B1617,'רביות שנתיות'!B:C,2)</f>
        <v>4</v>
      </c>
      <c r="D1617" s="29">
        <f t="shared" si="51"/>
        <v>1.0738622586670132E-4</v>
      </c>
      <c r="F1617" s="30">
        <f>VLOOKUP($B1617,'רביות שנתיות'!B:I,7)</f>
        <v>0</v>
      </c>
      <c r="G1617" s="29">
        <f t="shared" si="50"/>
        <v>0</v>
      </c>
    </row>
    <row r="1618" spans="2:7">
      <c r="B1618" s="1">
        <v>34489</v>
      </c>
      <c r="C1618" s="30">
        <f>VLOOKUP(B1618,'רביות שנתיות'!B:C,2)</f>
        <v>4</v>
      </c>
      <c r="D1618" s="29">
        <f t="shared" si="51"/>
        <v>1.0738622586670132E-4</v>
      </c>
      <c r="F1618" s="30">
        <f>VLOOKUP($B1618,'רביות שנתיות'!B:I,7)</f>
        <v>0</v>
      </c>
      <c r="G1618" s="29">
        <f t="shared" si="50"/>
        <v>0</v>
      </c>
    </row>
    <row r="1619" spans="2:7">
      <c r="B1619" s="1">
        <v>34490</v>
      </c>
      <c r="C1619" s="30">
        <f>VLOOKUP(B1619,'רביות שנתיות'!B:C,2)</f>
        <v>4</v>
      </c>
      <c r="D1619" s="29">
        <f t="shared" si="51"/>
        <v>1.0738622586670132E-4</v>
      </c>
      <c r="F1619" s="30">
        <f>VLOOKUP($B1619,'רביות שנתיות'!B:I,7)</f>
        <v>0</v>
      </c>
      <c r="G1619" s="29">
        <f t="shared" si="50"/>
        <v>0</v>
      </c>
    </row>
    <row r="1620" spans="2:7">
      <c r="B1620" s="1">
        <v>34491</v>
      </c>
      <c r="C1620" s="30">
        <f>VLOOKUP(B1620,'רביות שנתיות'!B:C,2)</f>
        <v>4</v>
      </c>
      <c r="D1620" s="29">
        <f t="shared" si="51"/>
        <v>1.0738622586670132E-4</v>
      </c>
      <c r="F1620" s="30">
        <f>VLOOKUP($B1620,'רביות שנתיות'!B:I,7)</f>
        <v>0</v>
      </c>
      <c r="G1620" s="29">
        <f t="shared" si="50"/>
        <v>0</v>
      </c>
    </row>
    <row r="1621" spans="2:7">
      <c r="B1621" s="1">
        <v>34492</v>
      </c>
      <c r="C1621" s="30">
        <f>VLOOKUP(B1621,'רביות שנתיות'!B:C,2)</f>
        <v>4</v>
      </c>
      <c r="D1621" s="29">
        <f t="shared" si="51"/>
        <v>1.0738622586670132E-4</v>
      </c>
      <c r="F1621" s="30">
        <f>VLOOKUP($B1621,'רביות שנתיות'!B:I,7)</f>
        <v>0</v>
      </c>
      <c r="G1621" s="29">
        <f t="shared" si="50"/>
        <v>0</v>
      </c>
    </row>
    <row r="1622" spans="2:7">
      <c r="B1622" s="1">
        <v>34493</v>
      </c>
      <c r="C1622" s="30">
        <f>VLOOKUP(B1622,'רביות שנתיות'!B:C,2)</f>
        <v>4</v>
      </c>
      <c r="D1622" s="29">
        <f t="shared" si="51"/>
        <v>1.0738622586670132E-4</v>
      </c>
      <c r="F1622" s="30">
        <f>VLOOKUP($B1622,'רביות שנתיות'!B:I,7)</f>
        <v>0</v>
      </c>
      <c r="G1622" s="29">
        <f t="shared" si="50"/>
        <v>0</v>
      </c>
    </row>
    <row r="1623" spans="2:7">
      <c r="B1623" s="1">
        <v>34494</v>
      </c>
      <c r="C1623" s="30">
        <f>VLOOKUP(B1623,'רביות שנתיות'!B:C,2)</f>
        <v>4</v>
      </c>
      <c r="D1623" s="29">
        <f t="shared" si="51"/>
        <v>1.0738622586670132E-4</v>
      </c>
      <c r="F1623" s="30">
        <f>VLOOKUP($B1623,'רביות שנתיות'!B:I,7)</f>
        <v>0</v>
      </c>
      <c r="G1623" s="29">
        <f t="shared" si="50"/>
        <v>0</v>
      </c>
    </row>
    <row r="1624" spans="2:7">
      <c r="B1624" s="1">
        <v>34495</v>
      </c>
      <c r="C1624" s="30">
        <f>VLOOKUP(B1624,'רביות שנתיות'!B:C,2)</f>
        <v>4</v>
      </c>
      <c r="D1624" s="29">
        <f t="shared" si="51"/>
        <v>1.0738622586670132E-4</v>
      </c>
      <c r="F1624" s="30">
        <f>VLOOKUP($B1624,'רביות שנתיות'!B:I,7)</f>
        <v>0</v>
      </c>
      <c r="G1624" s="29">
        <f t="shared" si="50"/>
        <v>0</v>
      </c>
    </row>
    <row r="1625" spans="2:7">
      <c r="B1625" s="1">
        <v>34496</v>
      </c>
      <c r="C1625" s="30">
        <f>VLOOKUP(B1625,'רביות שנתיות'!B:C,2)</f>
        <v>4</v>
      </c>
      <c r="D1625" s="29">
        <f t="shared" si="51"/>
        <v>1.0738622586670132E-4</v>
      </c>
      <c r="F1625" s="30">
        <f>VLOOKUP($B1625,'רביות שנתיות'!B:I,7)</f>
        <v>0</v>
      </c>
      <c r="G1625" s="29">
        <f t="shared" si="50"/>
        <v>0</v>
      </c>
    </row>
    <row r="1626" spans="2:7">
      <c r="B1626" s="1">
        <v>34497</v>
      </c>
      <c r="C1626" s="30">
        <f>VLOOKUP(B1626,'רביות שנתיות'!B:C,2)</f>
        <v>4</v>
      </c>
      <c r="D1626" s="29">
        <f t="shared" si="51"/>
        <v>1.0738622586670132E-4</v>
      </c>
      <c r="F1626" s="30">
        <f>VLOOKUP($B1626,'רביות שנתיות'!B:I,7)</f>
        <v>0</v>
      </c>
      <c r="G1626" s="29">
        <f t="shared" si="50"/>
        <v>0</v>
      </c>
    </row>
    <row r="1627" spans="2:7">
      <c r="B1627" s="1">
        <v>34498</v>
      </c>
      <c r="C1627" s="30">
        <f>VLOOKUP(B1627,'רביות שנתיות'!B:C,2)</f>
        <v>4</v>
      </c>
      <c r="D1627" s="29">
        <f t="shared" si="51"/>
        <v>1.0738622586670132E-4</v>
      </c>
      <c r="F1627" s="30">
        <f>VLOOKUP($B1627,'רביות שנתיות'!B:I,7)</f>
        <v>0</v>
      </c>
      <c r="G1627" s="29">
        <f t="shared" si="50"/>
        <v>0</v>
      </c>
    </row>
    <row r="1628" spans="2:7">
      <c r="B1628" s="1">
        <v>34499</v>
      </c>
      <c r="C1628" s="30">
        <f>VLOOKUP(B1628,'רביות שנתיות'!B:C,2)</f>
        <v>4</v>
      </c>
      <c r="D1628" s="29">
        <f t="shared" si="51"/>
        <v>1.0738622586670132E-4</v>
      </c>
      <c r="F1628" s="30">
        <f>VLOOKUP($B1628,'רביות שנתיות'!B:I,7)</f>
        <v>0</v>
      </c>
      <c r="G1628" s="29">
        <f t="shared" si="50"/>
        <v>0</v>
      </c>
    </row>
    <row r="1629" spans="2:7">
      <c r="B1629" s="1">
        <v>34500</v>
      </c>
      <c r="C1629" s="30">
        <f>VLOOKUP(B1629,'רביות שנתיות'!B:C,2)</f>
        <v>4</v>
      </c>
      <c r="D1629" s="29">
        <f t="shared" si="51"/>
        <v>1.0738622586670132E-4</v>
      </c>
      <c r="F1629" s="30">
        <f>VLOOKUP($B1629,'רביות שנתיות'!B:I,7)</f>
        <v>0</v>
      </c>
      <c r="G1629" s="29">
        <f t="shared" si="50"/>
        <v>0</v>
      </c>
    </row>
    <row r="1630" spans="2:7">
      <c r="B1630" s="1">
        <v>34501</v>
      </c>
      <c r="C1630" s="30">
        <f>VLOOKUP(B1630,'רביות שנתיות'!B:C,2)</f>
        <v>4</v>
      </c>
      <c r="D1630" s="29">
        <f t="shared" si="51"/>
        <v>1.0738622586670132E-4</v>
      </c>
      <c r="F1630" s="30">
        <f>VLOOKUP($B1630,'רביות שנתיות'!B:I,7)</f>
        <v>0</v>
      </c>
      <c r="G1630" s="29">
        <f t="shared" si="50"/>
        <v>0</v>
      </c>
    </row>
    <row r="1631" spans="2:7">
      <c r="B1631" s="1">
        <v>34502</v>
      </c>
      <c r="C1631" s="30">
        <f>VLOOKUP(B1631,'רביות שנתיות'!B:C,2)</f>
        <v>4</v>
      </c>
      <c r="D1631" s="29">
        <f t="shared" si="51"/>
        <v>1.0738622586670132E-4</v>
      </c>
      <c r="F1631" s="30">
        <f>VLOOKUP($B1631,'רביות שנתיות'!B:I,7)</f>
        <v>0</v>
      </c>
      <c r="G1631" s="29">
        <f t="shared" si="50"/>
        <v>0</v>
      </c>
    </row>
    <row r="1632" spans="2:7">
      <c r="B1632" s="1">
        <v>34503</v>
      </c>
      <c r="C1632" s="30">
        <f>VLOOKUP(B1632,'רביות שנתיות'!B:C,2)</f>
        <v>4</v>
      </c>
      <c r="D1632" s="29">
        <f t="shared" si="51"/>
        <v>1.0738622586670132E-4</v>
      </c>
      <c r="F1632" s="30">
        <f>VLOOKUP($B1632,'רביות שנתיות'!B:I,7)</f>
        <v>0</v>
      </c>
      <c r="G1632" s="29">
        <f t="shared" si="50"/>
        <v>0</v>
      </c>
    </row>
    <row r="1633" spans="2:7">
      <c r="B1633" s="1">
        <v>34504</v>
      </c>
      <c r="C1633" s="30">
        <f>VLOOKUP(B1633,'רביות שנתיות'!B:C,2)</f>
        <v>4</v>
      </c>
      <c r="D1633" s="29">
        <f t="shared" si="51"/>
        <v>1.0738622586670132E-4</v>
      </c>
      <c r="F1633" s="30">
        <f>VLOOKUP($B1633,'רביות שנתיות'!B:I,7)</f>
        <v>0</v>
      </c>
      <c r="G1633" s="29">
        <f t="shared" si="50"/>
        <v>0</v>
      </c>
    </row>
    <row r="1634" spans="2:7">
      <c r="B1634" s="1">
        <v>34505</v>
      </c>
      <c r="C1634" s="30">
        <f>VLOOKUP(B1634,'רביות שנתיות'!B:C,2)</f>
        <v>4</v>
      </c>
      <c r="D1634" s="29">
        <f t="shared" si="51"/>
        <v>1.0738622586670132E-4</v>
      </c>
      <c r="F1634" s="30">
        <f>VLOOKUP($B1634,'רביות שנתיות'!B:I,7)</f>
        <v>0</v>
      </c>
      <c r="G1634" s="29">
        <f t="shared" si="50"/>
        <v>0</v>
      </c>
    </row>
    <row r="1635" spans="2:7">
      <c r="B1635" s="1">
        <v>34506</v>
      </c>
      <c r="C1635" s="30">
        <f>VLOOKUP(B1635,'רביות שנתיות'!B:C,2)</f>
        <v>4</v>
      </c>
      <c r="D1635" s="29">
        <f t="shared" si="51"/>
        <v>1.0738622586670132E-4</v>
      </c>
      <c r="F1635" s="30">
        <f>VLOOKUP($B1635,'רביות שנתיות'!B:I,7)</f>
        <v>0</v>
      </c>
      <c r="G1635" s="29">
        <f t="shared" si="50"/>
        <v>0</v>
      </c>
    </row>
    <row r="1636" spans="2:7">
      <c r="B1636" s="1">
        <v>34507</v>
      </c>
      <c r="C1636" s="30">
        <f>VLOOKUP(B1636,'רביות שנתיות'!B:C,2)</f>
        <v>4</v>
      </c>
      <c r="D1636" s="29">
        <f t="shared" si="51"/>
        <v>1.0738622586670132E-4</v>
      </c>
      <c r="F1636" s="30">
        <f>VLOOKUP($B1636,'רביות שנתיות'!B:I,7)</f>
        <v>0</v>
      </c>
      <c r="G1636" s="29">
        <f t="shared" si="50"/>
        <v>0</v>
      </c>
    </row>
    <row r="1637" spans="2:7">
      <c r="B1637" s="1">
        <v>34508</v>
      </c>
      <c r="C1637" s="30">
        <f>VLOOKUP(B1637,'רביות שנתיות'!B:C,2)</f>
        <v>4</v>
      </c>
      <c r="D1637" s="29">
        <f t="shared" si="51"/>
        <v>1.0738622586670132E-4</v>
      </c>
      <c r="F1637" s="30">
        <f>VLOOKUP($B1637,'רביות שנתיות'!B:I,7)</f>
        <v>0</v>
      </c>
      <c r="G1637" s="29">
        <f t="shared" si="50"/>
        <v>0</v>
      </c>
    </row>
    <row r="1638" spans="2:7">
      <c r="B1638" s="1">
        <v>34509</v>
      </c>
      <c r="C1638" s="30">
        <f>VLOOKUP(B1638,'רביות שנתיות'!B:C,2)</f>
        <v>4</v>
      </c>
      <c r="D1638" s="29">
        <f t="shared" si="51"/>
        <v>1.0738622586670132E-4</v>
      </c>
      <c r="F1638" s="30">
        <f>VLOOKUP($B1638,'רביות שנתיות'!B:I,7)</f>
        <v>0</v>
      </c>
      <c r="G1638" s="29">
        <f t="shared" si="50"/>
        <v>0</v>
      </c>
    </row>
    <row r="1639" spans="2:7">
      <c r="B1639" s="1">
        <v>34510</v>
      </c>
      <c r="C1639" s="30">
        <f>VLOOKUP(B1639,'רביות שנתיות'!B:C,2)</f>
        <v>4</v>
      </c>
      <c r="D1639" s="29">
        <f t="shared" si="51"/>
        <v>1.0738622586670132E-4</v>
      </c>
      <c r="F1639" s="30">
        <f>VLOOKUP($B1639,'רביות שנתיות'!B:I,7)</f>
        <v>0</v>
      </c>
      <c r="G1639" s="29">
        <f t="shared" si="50"/>
        <v>0</v>
      </c>
    </row>
    <row r="1640" spans="2:7">
      <c r="B1640" s="1">
        <v>34511</v>
      </c>
      <c r="C1640" s="30">
        <f>VLOOKUP(B1640,'רביות שנתיות'!B:C,2)</f>
        <v>4</v>
      </c>
      <c r="D1640" s="29">
        <f t="shared" si="51"/>
        <v>1.0738622586670132E-4</v>
      </c>
      <c r="F1640" s="30">
        <f>VLOOKUP($B1640,'רביות שנתיות'!B:I,7)</f>
        <v>0</v>
      </c>
      <c r="G1640" s="29">
        <f t="shared" si="50"/>
        <v>0</v>
      </c>
    </row>
    <row r="1641" spans="2:7">
      <c r="B1641" s="1">
        <v>34512</v>
      </c>
      <c r="C1641" s="30">
        <f>VLOOKUP(B1641,'רביות שנתיות'!B:C,2)</f>
        <v>4</v>
      </c>
      <c r="D1641" s="29">
        <f t="shared" si="51"/>
        <v>1.0738622586670132E-4</v>
      </c>
      <c r="F1641" s="30">
        <f>VLOOKUP($B1641,'רביות שנתיות'!B:I,7)</f>
        <v>0</v>
      </c>
      <c r="G1641" s="29">
        <f t="shared" si="50"/>
        <v>0</v>
      </c>
    </row>
    <row r="1642" spans="2:7">
      <c r="B1642" s="1">
        <v>34513</v>
      </c>
      <c r="C1642" s="30">
        <f>VLOOKUP(B1642,'רביות שנתיות'!B:C,2)</f>
        <v>4</v>
      </c>
      <c r="D1642" s="29">
        <f t="shared" si="51"/>
        <v>1.0738622586670132E-4</v>
      </c>
      <c r="F1642" s="30">
        <f>VLOOKUP($B1642,'רביות שנתיות'!B:I,7)</f>
        <v>0</v>
      </c>
      <c r="G1642" s="29">
        <f t="shared" si="50"/>
        <v>0</v>
      </c>
    </row>
    <row r="1643" spans="2:7">
      <c r="B1643" s="1">
        <v>34514</v>
      </c>
      <c r="C1643" s="30">
        <f>VLOOKUP(B1643,'רביות שנתיות'!B:C,2)</f>
        <v>4</v>
      </c>
      <c r="D1643" s="29">
        <f t="shared" si="51"/>
        <v>1.0738622586670132E-4</v>
      </c>
      <c r="F1643" s="30">
        <f>VLOOKUP($B1643,'רביות שנתיות'!B:I,7)</f>
        <v>0</v>
      </c>
      <c r="G1643" s="29">
        <f t="shared" si="50"/>
        <v>0</v>
      </c>
    </row>
    <row r="1644" spans="2:7">
      <c r="B1644" s="1">
        <v>34515</v>
      </c>
      <c r="C1644" s="30">
        <f>VLOOKUP(B1644,'רביות שנתיות'!B:C,2)</f>
        <v>4</v>
      </c>
      <c r="D1644" s="29">
        <f t="shared" si="51"/>
        <v>1.0738622586670132E-4</v>
      </c>
      <c r="F1644" s="30">
        <f>VLOOKUP($B1644,'רביות שנתיות'!B:I,7)</f>
        <v>0</v>
      </c>
      <c r="G1644" s="29">
        <f t="shared" si="50"/>
        <v>0</v>
      </c>
    </row>
    <row r="1645" spans="2:7">
      <c r="B1645" s="1">
        <v>34516</v>
      </c>
      <c r="C1645" s="30">
        <f>VLOOKUP(B1645,'רביות שנתיות'!B:C,2)</f>
        <v>4</v>
      </c>
      <c r="D1645" s="29">
        <f t="shared" si="51"/>
        <v>1.0738622586670132E-4</v>
      </c>
      <c r="F1645" s="30">
        <f>VLOOKUP($B1645,'רביות שנתיות'!B:I,7)</f>
        <v>0</v>
      </c>
      <c r="G1645" s="29">
        <f t="shared" si="50"/>
        <v>0</v>
      </c>
    </row>
    <row r="1646" spans="2:7">
      <c r="B1646" s="1">
        <v>34517</v>
      </c>
      <c r="C1646" s="30">
        <f>VLOOKUP(B1646,'רביות שנתיות'!B:C,2)</f>
        <v>4</v>
      </c>
      <c r="D1646" s="29">
        <f t="shared" si="51"/>
        <v>1.0738622586670132E-4</v>
      </c>
      <c r="F1646" s="30">
        <f>VLOOKUP($B1646,'רביות שנתיות'!B:I,7)</f>
        <v>0</v>
      </c>
      <c r="G1646" s="29">
        <f t="shared" si="50"/>
        <v>0</v>
      </c>
    </row>
    <row r="1647" spans="2:7">
      <c r="B1647" s="1">
        <v>34518</v>
      </c>
      <c r="C1647" s="30">
        <f>VLOOKUP(B1647,'רביות שנתיות'!B:C,2)</f>
        <v>4</v>
      </c>
      <c r="D1647" s="29">
        <f t="shared" si="51"/>
        <v>1.0738622586670132E-4</v>
      </c>
      <c r="F1647" s="30">
        <f>VLOOKUP($B1647,'רביות שנתיות'!B:I,7)</f>
        <v>0</v>
      </c>
      <c r="G1647" s="29">
        <f t="shared" si="50"/>
        <v>0</v>
      </c>
    </row>
    <row r="1648" spans="2:7">
      <c r="B1648" s="1">
        <v>34519</v>
      </c>
      <c r="C1648" s="30">
        <f>VLOOKUP(B1648,'רביות שנתיות'!B:C,2)</f>
        <v>4</v>
      </c>
      <c r="D1648" s="29">
        <f t="shared" si="51"/>
        <v>1.0738622586670132E-4</v>
      </c>
      <c r="F1648" s="30">
        <f>VLOOKUP($B1648,'רביות שנתיות'!B:I,7)</f>
        <v>0</v>
      </c>
      <c r="G1648" s="29">
        <f t="shared" si="50"/>
        <v>0</v>
      </c>
    </row>
    <row r="1649" spans="2:7">
      <c r="B1649" s="1">
        <v>34520</v>
      </c>
      <c r="C1649" s="30">
        <f>VLOOKUP(B1649,'רביות שנתיות'!B:C,2)</f>
        <v>4</v>
      </c>
      <c r="D1649" s="29">
        <f t="shared" si="51"/>
        <v>1.0738622586670132E-4</v>
      </c>
      <c r="F1649" s="30">
        <f>VLOOKUP($B1649,'רביות שנתיות'!B:I,7)</f>
        <v>0</v>
      </c>
      <c r="G1649" s="29">
        <f t="shared" si="50"/>
        <v>0</v>
      </c>
    </row>
    <row r="1650" spans="2:7">
      <c r="B1650" s="1">
        <v>34521</v>
      </c>
      <c r="C1650" s="30">
        <f>VLOOKUP(B1650,'רביות שנתיות'!B:C,2)</f>
        <v>4</v>
      </c>
      <c r="D1650" s="29">
        <f t="shared" si="51"/>
        <v>1.0738622586670132E-4</v>
      </c>
      <c r="F1650" s="30">
        <f>VLOOKUP($B1650,'רביות שנתיות'!B:I,7)</f>
        <v>0</v>
      </c>
      <c r="G1650" s="29">
        <f t="shared" si="50"/>
        <v>0</v>
      </c>
    </row>
    <row r="1651" spans="2:7">
      <c r="B1651" s="1">
        <v>34522</v>
      </c>
      <c r="C1651" s="30">
        <f>VLOOKUP(B1651,'רביות שנתיות'!B:C,2)</f>
        <v>4</v>
      </c>
      <c r="D1651" s="29">
        <f t="shared" si="51"/>
        <v>1.0738622586670132E-4</v>
      </c>
      <c r="F1651" s="30">
        <f>VLOOKUP($B1651,'רביות שנתיות'!B:I,7)</f>
        <v>0</v>
      </c>
      <c r="G1651" s="29">
        <f t="shared" si="50"/>
        <v>0</v>
      </c>
    </row>
    <row r="1652" spans="2:7">
      <c r="B1652" s="1">
        <v>34523</v>
      </c>
      <c r="C1652" s="30">
        <f>VLOOKUP(B1652,'רביות שנתיות'!B:C,2)</f>
        <v>4</v>
      </c>
      <c r="D1652" s="29">
        <f t="shared" si="51"/>
        <v>1.0738622586670132E-4</v>
      </c>
      <c r="F1652" s="30">
        <f>VLOOKUP($B1652,'רביות שנתיות'!B:I,7)</f>
        <v>0</v>
      </c>
      <c r="G1652" s="29">
        <f t="shared" si="50"/>
        <v>0</v>
      </c>
    </row>
    <row r="1653" spans="2:7">
      <c r="B1653" s="1">
        <v>34524</v>
      </c>
      <c r="C1653" s="30">
        <f>VLOOKUP(B1653,'רביות שנתיות'!B:C,2)</f>
        <v>4</v>
      </c>
      <c r="D1653" s="29">
        <f t="shared" si="51"/>
        <v>1.0738622586670132E-4</v>
      </c>
      <c r="F1653" s="30">
        <f>VLOOKUP($B1653,'רביות שנתיות'!B:I,7)</f>
        <v>0</v>
      </c>
      <c r="G1653" s="29">
        <f t="shared" si="50"/>
        <v>0</v>
      </c>
    </row>
    <row r="1654" spans="2:7">
      <c r="B1654" s="1">
        <v>34525</v>
      </c>
      <c r="C1654" s="30">
        <f>VLOOKUP(B1654,'רביות שנתיות'!B:C,2)</f>
        <v>4</v>
      </c>
      <c r="D1654" s="29">
        <f t="shared" si="51"/>
        <v>1.0738622586670132E-4</v>
      </c>
      <c r="F1654" s="30">
        <f>VLOOKUP($B1654,'רביות שנתיות'!B:I,7)</f>
        <v>0</v>
      </c>
      <c r="G1654" s="29">
        <f t="shared" si="50"/>
        <v>0</v>
      </c>
    </row>
    <row r="1655" spans="2:7">
      <c r="B1655" s="1">
        <v>34526</v>
      </c>
      <c r="C1655" s="30">
        <f>VLOOKUP(B1655,'רביות שנתיות'!B:C,2)</f>
        <v>4</v>
      </c>
      <c r="D1655" s="29">
        <f t="shared" si="51"/>
        <v>1.0738622586670132E-4</v>
      </c>
      <c r="F1655" s="30">
        <f>VLOOKUP($B1655,'רביות שנתיות'!B:I,7)</f>
        <v>0</v>
      </c>
      <c r="G1655" s="29">
        <f t="shared" si="50"/>
        <v>0</v>
      </c>
    </row>
    <row r="1656" spans="2:7">
      <c r="B1656" s="1">
        <v>34527</v>
      </c>
      <c r="C1656" s="30">
        <f>VLOOKUP(B1656,'רביות שנתיות'!B:C,2)</f>
        <v>4</v>
      </c>
      <c r="D1656" s="29">
        <f t="shared" si="51"/>
        <v>1.0738622586670132E-4</v>
      </c>
      <c r="F1656" s="30">
        <f>VLOOKUP($B1656,'רביות שנתיות'!B:I,7)</f>
        <v>0</v>
      </c>
      <c r="G1656" s="29">
        <f t="shared" si="50"/>
        <v>0</v>
      </c>
    </row>
    <row r="1657" spans="2:7">
      <c r="B1657" s="1">
        <v>34528</v>
      </c>
      <c r="C1657" s="30">
        <f>VLOOKUP(B1657,'רביות שנתיות'!B:C,2)</f>
        <v>4</v>
      </c>
      <c r="D1657" s="29">
        <f t="shared" si="51"/>
        <v>1.0738622586670132E-4</v>
      </c>
      <c r="F1657" s="30">
        <f>VLOOKUP($B1657,'רביות שנתיות'!B:I,7)</f>
        <v>0</v>
      </c>
      <c r="G1657" s="29">
        <f t="shared" si="50"/>
        <v>0</v>
      </c>
    </row>
    <row r="1658" spans="2:7">
      <c r="B1658" s="1">
        <v>34529</v>
      </c>
      <c r="C1658" s="30">
        <f>VLOOKUP(B1658,'רביות שנתיות'!B:C,2)</f>
        <v>4</v>
      </c>
      <c r="D1658" s="29">
        <f t="shared" si="51"/>
        <v>1.0738622586670132E-4</v>
      </c>
      <c r="F1658" s="30">
        <f>VLOOKUP($B1658,'רביות שנתיות'!B:I,7)</f>
        <v>0</v>
      </c>
      <c r="G1658" s="29">
        <f t="shared" si="50"/>
        <v>0</v>
      </c>
    </row>
    <row r="1659" spans="2:7">
      <c r="B1659" s="1">
        <v>34530</v>
      </c>
      <c r="C1659" s="30">
        <f>VLOOKUP(B1659,'רביות שנתיות'!B:C,2)</f>
        <v>4</v>
      </c>
      <c r="D1659" s="29">
        <f t="shared" si="51"/>
        <v>1.0738622586670132E-4</v>
      </c>
      <c r="F1659" s="30">
        <f>VLOOKUP($B1659,'רביות שנתיות'!B:I,7)</f>
        <v>0</v>
      </c>
      <c r="G1659" s="29">
        <f t="shared" si="50"/>
        <v>0</v>
      </c>
    </row>
    <row r="1660" spans="2:7">
      <c r="B1660" s="1">
        <v>34531</v>
      </c>
      <c r="C1660" s="30">
        <f>VLOOKUP(B1660,'רביות שנתיות'!B:C,2)</f>
        <v>4</v>
      </c>
      <c r="D1660" s="29">
        <f t="shared" si="51"/>
        <v>1.0738622586670132E-4</v>
      </c>
      <c r="F1660" s="30">
        <f>VLOOKUP($B1660,'רביות שנתיות'!B:I,7)</f>
        <v>0</v>
      </c>
      <c r="G1660" s="29">
        <f t="shared" si="50"/>
        <v>0</v>
      </c>
    </row>
    <row r="1661" spans="2:7">
      <c r="B1661" s="1">
        <v>34532</v>
      </c>
      <c r="C1661" s="30">
        <f>VLOOKUP(B1661,'רביות שנתיות'!B:C,2)</f>
        <v>4</v>
      </c>
      <c r="D1661" s="29">
        <f t="shared" si="51"/>
        <v>1.0738622586670132E-4</v>
      </c>
      <c r="F1661" s="30">
        <f>VLOOKUP($B1661,'רביות שנתיות'!B:I,7)</f>
        <v>0</v>
      </c>
      <c r="G1661" s="29">
        <f t="shared" si="50"/>
        <v>0</v>
      </c>
    </row>
    <row r="1662" spans="2:7">
      <c r="B1662" s="1">
        <v>34533</v>
      </c>
      <c r="C1662" s="30">
        <f>VLOOKUP(B1662,'רביות שנתיות'!B:C,2)</f>
        <v>4</v>
      </c>
      <c r="D1662" s="29">
        <f t="shared" si="51"/>
        <v>1.0738622586670132E-4</v>
      </c>
      <c r="F1662" s="30">
        <f>VLOOKUP($B1662,'רביות שנתיות'!B:I,7)</f>
        <v>0</v>
      </c>
      <c r="G1662" s="29">
        <f t="shared" si="50"/>
        <v>0</v>
      </c>
    </row>
    <row r="1663" spans="2:7">
      <c r="B1663" s="1">
        <v>34534</v>
      </c>
      <c r="C1663" s="30">
        <f>VLOOKUP(B1663,'רביות שנתיות'!B:C,2)</f>
        <v>4</v>
      </c>
      <c r="D1663" s="29">
        <f t="shared" si="51"/>
        <v>1.0738622586670132E-4</v>
      </c>
      <c r="F1663" s="30">
        <f>VLOOKUP($B1663,'רביות שנתיות'!B:I,7)</f>
        <v>0</v>
      </c>
      <c r="G1663" s="29">
        <f t="shared" si="50"/>
        <v>0</v>
      </c>
    </row>
    <row r="1664" spans="2:7">
      <c r="B1664" s="1">
        <v>34535</v>
      </c>
      <c r="C1664" s="30">
        <f>VLOOKUP(B1664,'רביות שנתיות'!B:C,2)</f>
        <v>4</v>
      </c>
      <c r="D1664" s="29">
        <f t="shared" si="51"/>
        <v>1.0738622586670132E-4</v>
      </c>
      <c r="F1664" s="30">
        <f>VLOOKUP($B1664,'רביות שנתיות'!B:I,7)</f>
        <v>0</v>
      </c>
      <c r="G1664" s="29">
        <f t="shared" si="50"/>
        <v>0</v>
      </c>
    </row>
    <row r="1665" spans="2:7">
      <c r="B1665" s="1">
        <v>34536</v>
      </c>
      <c r="C1665" s="30">
        <f>VLOOKUP(B1665,'רביות שנתיות'!B:C,2)</f>
        <v>4</v>
      </c>
      <c r="D1665" s="29">
        <f t="shared" si="51"/>
        <v>1.0738622586670132E-4</v>
      </c>
      <c r="F1665" s="30">
        <f>VLOOKUP($B1665,'רביות שנתיות'!B:I,7)</f>
        <v>0</v>
      </c>
      <c r="G1665" s="29">
        <f t="shared" si="50"/>
        <v>0</v>
      </c>
    </row>
    <row r="1666" spans="2:7">
      <c r="B1666" s="1">
        <v>34537</v>
      </c>
      <c r="C1666" s="30">
        <f>VLOOKUP(B1666,'רביות שנתיות'!B:C,2)</f>
        <v>4</v>
      </c>
      <c r="D1666" s="29">
        <f t="shared" si="51"/>
        <v>1.0738622586670132E-4</v>
      </c>
      <c r="F1666" s="30">
        <f>VLOOKUP($B1666,'רביות שנתיות'!B:I,7)</f>
        <v>0</v>
      </c>
      <c r="G1666" s="29">
        <f t="shared" si="50"/>
        <v>0</v>
      </c>
    </row>
    <row r="1667" spans="2:7">
      <c r="B1667" s="1">
        <v>34538</v>
      </c>
      <c r="C1667" s="30">
        <f>VLOOKUP(B1667,'רביות שנתיות'!B:C,2)</f>
        <v>4</v>
      </c>
      <c r="D1667" s="29">
        <f t="shared" si="51"/>
        <v>1.0738622586670132E-4</v>
      </c>
      <c r="F1667" s="30">
        <f>VLOOKUP($B1667,'רביות שנתיות'!B:I,7)</f>
        <v>0</v>
      </c>
      <c r="G1667" s="29">
        <f t="shared" si="50"/>
        <v>0</v>
      </c>
    </row>
    <row r="1668" spans="2:7">
      <c r="B1668" s="1">
        <v>34539</v>
      </c>
      <c r="C1668" s="30">
        <f>VLOOKUP(B1668,'רביות שנתיות'!B:C,2)</f>
        <v>4</v>
      </c>
      <c r="D1668" s="29">
        <f t="shared" si="51"/>
        <v>1.0738622586670132E-4</v>
      </c>
      <c r="F1668" s="30">
        <f>VLOOKUP($B1668,'רביות שנתיות'!B:I,7)</f>
        <v>0</v>
      </c>
      <c r="G1668" s="29">
        <f t="shared" ref="G1668:G1731" si="52">(1+F1668/100)^(1/365)-1</f>
        <v>0</v>
      </c>
    </row>
    <row r="1669" spans="2:7">
      <c r="B1669" s="1">
        <v>34540</v>
      </c>
      <c r="C1669" s="30">
        <f>VLOOKUP(B1669,'רביות שנתיות'!B:C,2)</f>
        <v>4</v>
      </c>
      <c r="D1669" s="29">
        <f t="shared" ref="D1669:D1732" si="53">(1+C1669/100)^(1/365.25)-1</f>
        <v>1.0738622586670132E-4</v>
      </c>
      <c r="F1669" s="30">
        <f>VLOOKUP($B1669,'רביות שנתיות'!B:I,7)</f>
        <v>0</v>
      </c>
      <c r="G1669" s="29">
        <f t="shared" si="52"/>
        <v>0</v>
      </c>
    </row>
    <row r="1670" spans="2:7">
      <c r="B1670" s="1">
        <v>34541</v>
      </c>
      <c r="C1670" s="30">
        <f>VLOOKUP(B1670,'רביות שנתיות'!B:C,2)</f>
        <v>4</v>
      </c>
      <c r="D1670" s="29">
        <f t="shared" si="53"/>
        <v>1.0738622586670132E-4</v>
      </c>
      <c r="F1670" s="30">
        <f>VLOOKUP($B1670,'רביות שנתיות'!B:I,7)</f>
        <v>0</v>
      </c>
      <c r="G1670" s="29">
        <f t="shared" si="52"/>
        <v>0</v>
      </c>
    </row>
    <row r="1671" spans="2:7">
      <c r="B1671" s="1">
        <v>34542</v>
      </c>
      <c r="C1671" s="30">
        <f>VLOOKUP(B1671,'רביות שנתיות'!B:C,2)</f>
        <v>4</v>
      </c>
      <c r="D1671" s="29">
        <f t="shared" si="53"/>
        <v>1.0738622586670132E-4</v>
      </c>
      <c r="F1671" s="30">
        <f>VLOOKUP($B1671,'רביות שנתיות'!B:I,7)</f>
        <v>0</v>
      </c>
      <c r="G1671" s="29">
        <f t="shared" si="52"/>
        <v>0</v>
      </c>
    </row>
    <row r="1672" spans="2:7">
      <c r="B1672" s="1">
        <v>34543</v>
      </c>
      <c r="C1672" s="30">
        <f>VLOOKUP(B1672,'רביות שנתיות'!B:C,2)</f>
        <v>4</v>
      </c>
      <c r="D1672" s="29">
        <f t="shared" si="53"/>
        <v>1.0738622586670132E-4</v>
      </c>
      <c r="F1672" s="30">
        <f>VLOOKUP($B1672,'רביות שנתיות'!B:I,7)</f>
        <v>0</v>
      </c>
      <c r="G1672" s="29">
        <f t="shared" si="52"/>
        <v>0</v>
      </c>
    </row>
    <row r="1673" spans="2:7">
      <c r="B1673" s="1">
        <v>34544</v>
      </c>
      <c r="C1673" s="30">
        <f>VLOOKUP(B1673,'רביות שנתיות'!B:C,2)</f>
        <v>4</v>
      </c>
      <c r="D1673" s="29">
        <f t="shared" si="53"/>
        <v>1.0738622586670132E-4</v>
      </c>
      <c r="F1673" s="30">
        <f>VLOOKUP($B1673,'רביות שנתיות'!B:I,7)</f>
        <v>0</v>
      </c>
      <c r="G1673" s="29">
        <f t="shared" si="52"/>
        <v>0</v>
      </c>
    </row>
    <row r="1674" spans="2:7">
      <c r="B1674" s="1">
        <v>34545</v>
      </c>
      <c r="C1674" s="30">
        <f>VLOOKUP(B1674,'רביות שנתיות'!B:C,2)</f>
        <v>4</v>
      </c>
      <c r="D1674" s="29">
        <f t="shared" si="53"/>
        <v>1.0738622586670132E-4</v>
      </c>
      <c r="F1674" s="30">
        <f>VLOOKUP($B1674,'רביות שנתיות'!B:I,7)</f>
        <v>0</v>
      </c>
      <c r="G1674" s="29">
        <f t="shared" si="52"/>
        <v>0</v>
      </c>
    </row>
    <row r="1675" spans="2:7">
      <c r="B1675" s="1">
        <v>34546</v>
      </c>
      <c r="C1675" s="30">
        <f>VLOOKUP(B1675,'רביות שנתיות'!B:C,2)</f>
        <v>4</v>
      </c>
      <c r="D1675" s="29">
        <f t="shared" si="53"/>
        <v>1.0738622586670132E-4</v>
      </c>
      <c r="F1675" s="30">
        <f>VLOOKUP($B1675,'רביות שנתיות'!B:I,7)</f>
        <v>0</v>
      </c>
      <c r="G1675" s="29">
        <f t="shared" si="52"/>
        <v>0</v>
      </c>
    </row>
    <row r="1676" spans="2:7">
      <c r="B1676" s="1">
        <v>34547</v>
      </c>
      <c r="C1676" s="30">
        <f>VLOOKUP(B1676,'רביות שנתיות'!B:C,2)</f>
        <v>4</v>
      </c>
      <c r="D1676" s="29">
        <f t="shared" si="53"/>
        <v>1.0738622586670132E-4</v>
      </c>
      <c r="F1676" s="30">
        <f>VLOOKUP($B1676,'רביות שנתיות'!B:I,7)</f>
        <v>0</v>
      </c>
      <c r="G1676" s="29">
        <f t="shared" si="52"/>
        <v>0</v>
      </c>
    </row>
    <row r="1677" spans="2:7">
      <c r="B1677" s="1">
        <v>34548</v>
      </c>
      <c r="C1677" s="30">
        <f>VLOOKUP(B1677,'רביות שנתיות'!B:C,2)</f>
        <v>4</v>
      </c>
      <c r="D1677" s="29">
        <f t="shared" si="53"/>
        <v>1.0738622586670132E-4</v>
      </c>
      <c r="F1677" s="30">
        <f>VLOOKUP($B1677,'רביות שנתיות'!B:I,7)</f>
        <v>0</v>
      </c>
      <c r="G1677" s="29">
        <f t="shared" si="52"/>
        <v>0</v>
      </c>
    </row>
    <row r="1678" spans="2:7">
      <c r="B1678" s="1">
        <v>34549</v>
      </c>
      <c r="C1678" s="30">
        <f>VLOOKUP(B1678,'רביות שנתיות'!B:C,2)</f>
        <v>4</v>
      </c>
      <c r="D1678" s="29">
        <f t="shared" si="53"/>
        <v>1.0738622586670132E-4</v>
      </c>
      <c r="F1678" s="30">
        <f>VLOOKUP($B1678,'רביות שנתיות'!B:I,7)</f>
        <v>0</v>
      </c>
      <c r="G1678" s="29">
        <f t="shared" si="52"/>
        <v>0</v>
      </c>
    </row>
    <row r="1679" spans="2:7">
      <c r="B1679" s="1">
        <v>34550</v>
      </c>
      <c r="C1679" s="30">
        <f>VLOOKUP(B1679,'רביות שנתיות'!B:C,2)</f>
        <v>4</v>
      </c>
      <c r="D1679" s="29">
        <f t="shared" si="53"/>
        <v>1.0738622586670132E-4</v>
      </c>
      <c r="F1679" s="30">
        <f>VLOOKUP($B1679,'רביות שנתיות'!B:I,7)</f>
        <v>0</v>
      </c>
      <c r="G1679" s="29">
        <f t="shared" si="52"/>
        <v>0</v>
      </c>
    </row>
    <row r="1680" spans="2:7">
      <c r="B1680" s="1">
        <v>34551</v>
      </c>
      <c r="C1680" s="30">
        <f>VLOOKUP(B1680,'רביות שנתיות'!B:C,2)</f>
        <v>4</v>
      </c>
      <c r="D1680" s="29">
        <f t="shared" si="53"/>
        <v>1.0738622586670132E-4</v>
      </c>
      <c r="F1680" s="30">
        <f>VLOOKUP($B1680,'רביות שנתיות'!B:I,7)</f>
        <v>0</v>
      </c>
      <c r="G1680" s="29">
        <f t="shared" si="52"/>
        <v>0</v>
      </c>
    </row>
    <row r="1681" spans="2:7">
      <c r="B1681" s="1">
        <v>34552</v>
      </c>
      <c r="C1681" s="30">
        <f>VLOOKUP(B1681,'רביות שנתיות'!B:C,2)</f>
        <v>4</v>
      </c>
      <c r="D1681" s="29">
        <f t="shared" si="53"/>
        <v>1.0738622586670132E-4</v>
      </c>
      <c r="F1681" s="30">
        <f>VLOOKUP($B1681,'רביות שנתיות'!B:I,7)</f>
        <v>0</v>
      </c>
      <c r="G1681" s="29">
        <f t="shared" si="52"/>
        <v>0</v>
      </c>
    </row>
    <row r="1682" spans="2:7">
      <c r="B1682" s="1">
        <v>34553</v>
      </c>
      <c r="C1682" s="30">
        <f>VLOOKUP(B1682,'רביות שנתיות'!B:C,2)</f>
        <v>4</v>
      </c>
      <c r="D1682" s="29">
        <f t="shared" si="53"/>
        <v>1.0738622586670132E-4</v>
      </c>
      <c r="F1682" s="30">
        <f>VLOOKUP($B1682,'רביות שנתיות'!B:I,7)</f>
        <v>0</v>
      </c>
      <c r="G1682" s="29">
        <f t="shared" si="52"/>
        <v>0</v>
      </c>
    </row>
    <row r="1683" spans="2:7">
      <c r="B1683" s="1">
        <v>34554</v>
      </c>
      <c r="C1683" s="30">
        <f>VLOOKUP(B1683,'רביות שנתיות'!B:C,2)</f>
        <v>4</v>
      </c>
      <c r="D1683" s="29">
        <f t="shared" si="53"/>
        <v>1.0738622586670132E-4</v>
      </c>
      <c r="F1683" s="30">
        <f>VLOOKUP($B1683,'רביות שנתיות'!B:I,7)</f>
        <v>0</v>
      </c>
      <c r="G1683" s="29">
        <f t="shared" si="52"/>
        <v>0</v>
      </c>
    </row>
    <row r="1684" spans="2:7">
      <c r="B1684" s="1">
        <v>34555</v>
      </c>
      <c r="C1684" s="30">
        <f>VLOOKUP(B1684,'רביות שנתיות'!B:C,2)</f>
        <v>4</v>
      </c>
      <c r="D1684" s="29">
        <f t="shared" si="53"/>
        <v>1.0738622586670132E-4</v>
      </c>
      <c r="F1684" s="30">
        <f>VLOOKUP($B1684,'רביות שנתיות'!B:I,7)</f>
        <v>0</v>
      </c>
      <c r="G1684" s="29">
        <f t="shared" si="52"/>
        <v>0</v>
      </c>
    </row>
    <row r="1685" spans="2:7">
      <c r="B1685" s="1">
        <v>34556</v>
      </c>
      <c r="C1685" s="30">
        <f>VLOOKUP(B1685,'רביות שנתיות'!B:C,2)</f>
        <v>4</v>
      </c>
      <c r="D1685" s="29">
        <f t="shared" si="53"/>
        <v>1.0738622586670132E-4</v>
      </c>
      <c r="F1685" s="30">
        <f>VLOOKUP($B1685,'רביות שנתיות'!B:I,7)</f>
        <v>0</v>
      </c>
      <c r="G1685" s="29">
        <f t="shared" si="52"/>
        <v>0</v>
      </c>
    </row>
    <row r="1686" spans="2:7">
      <c r="B1686" s="1">
        <v>34557</v>
      </c>
      <c r="C1686" s="30">
        <f>VLOOKUP(B1686,'רביות שנתיות'!B:C,2)</f>
        <v>4</v>
      </c>
      <c r="D1686" s="29">
        <f t="shared" si="53"/>
        <v>1.0738622586670132E-4</v>
      </c>
      <c r="F1686" s="30">
        <f>VLOOKUP($B1686,'רביות שנתיות'!B:I,7)</f>
        <v>0</v>
      </c>
      <c r="G1686" s="29">
        <f t="shared" si="52"/>
        <v>0</v>
      </c>
    </row>
    <row r="1687" spans="2:7">
      <c r="B1687" s="1">
        <v>34558</v>
      </c>
      <c r="C1687" s="30">
        <f>VLOOKUP(B1687,'רביות שנתיות'!B:C,2)</f>
        <v>4</v>
      </c>
      <c r="D1687" s="29">
        <f t="shared" si="53"/>
        <v>1.0738622586670132E-4</v>
      </c>
      <c r="F1687" s="30">
        <f>VLOOKUP($B1687,'רביות שנתיות'!B:I,7)</f>
        <v>0</v>
      </c>
      <c r="G1687" s="29">
        <f t="shared" si="52"/>
        <v>0</v>
      </c>
    </row>
    <row r="1688" spans="2:7">
      <c r="B1688" s="1">
        <v>34559</v>
      </c>
      <c r="C1688" s="30">
        <f>VLOOKUP(B1688,'רביות שנתיות'!B:C,2)</f>
        <v>4</v>
      </c>
      <c r="D1688" s="29">
        <f t="shared" si="53"/>
        <v>1.0738622586670132E-4</v>
      </c>
      <c r="F1688" s="30">
        <f>VLOOKUP($B1688,'רביות שנתיות'!B:I,7)</f>
        <v>0</v>
      </c>
      <c r="G1688" s="29">
        <f t="shared" si="52"/>
        <v>0</v>
      </c>
    </row>
    <row r="1689" spans="2:7">
      <c r="B1689" s="1">
        <v>34560</v>
      </c>
      <c r="C1689" s="30">
        <f>VLOOKUP(B1689,'רביות שנתיות'!B:C,2)</f>
        <v>4</v>
      </c>
      <c r="D1689" s="29">
        <f t="shared" si="53"/>
        <v>1.0738622586670132E-4</v>
      </c>
      <c r="F1689" s="30">
        <f>VLOOKUP($B1689,'רביות שנתיות'!B:I,7)</f>
        <v>0</v>
      </c>
      <c r="G1689" s="29">
        <f t="shared" si="52"/>
        <v>0</v>
      </c>
    </row>
    <row r="1690" spans="2:7">
      <c r="B1690" s="1">
        <v>34561</v>
      </c>
      <c r="C1690" s="30">
        <f>VLOOKUP(B1690,'רביות שנתיות'!B:C,2)</f>
        <v>4</v>
      </c>
      <c r="D1690" s="29">
        <f t="shared" si="53"/>
        <v>1.0738622586670132E-4</v>
      </c>
      <c r="F1690" s="30">
        <f>VLOOKUP($B1690,'רביות שנתיות'!B:I,7)</f>
        <v>0</v>
      </c>
      <c r="G1690" s="29">
        <f t="shared" si="52"/>
        <v>0</v>
      </c>
    </row>
    <row r="1691" spans="2:7">
      <c r="B1691" s="1">
        <v>34562</v>
      </c>
      <c r="C1691" s="30">
        <f>VLOOKUP(B1691,'רביות שנתיות'!B:C,2)</f>
        <v>4</v>
      </c>
      <c r="D1691" s="29">
        <f t="shared" si="53"/>
        <v>1.0738622586670132E-4</v>
      </c>
      <c r="F1691" s="30">
        <f>VLOOKUP($B1691,'רביות שנתיות'!B:I,7)</f>
        <v>0</v>
      </c>
      <c r="G1691" s="29">
        <f t="shared" si="52"/>
        <v>0</v>
      </c>
    </row>
    <row r="1692" spans="2:7">
      <c r="B1692" s="1">
        <v>34563</v>
      </c>
      <c r="C1692" s="30">
        <f>VLOOKUP(B1692,'רביות שנתיות'!B:C,2)</f>
        <v>4</v>
      </c>
      <c r="D1692" s="29">
        <f t="shared" si="53"/>
        <v>1.0738622586670132E-4</v>
      </c>
      <c r="F1692" s="30">
        <f>VLOOKUP($B1692,'רביות שנתיות'!B:I,7)</f>
        <v>0</v>
      </c>
      <c r="G1692" s="29">
        <f t="shared" si="52"/>
        <v>0</v>
      </c>
    </row>
    <row r="1693" spans="2:7">
      <c r="B1693" s="1">
        <v>34564</v>
      </c>
      <c r="C1693" s="30">
        <f>VLOOKUP(B1693,'רביות שנתיות'!B:C,2)</f>
        <v>4</v>
      </c>
      <c r="D1693" s="29">
        <f t="shared" si="53"/>
        <v>1.0738622586670132E-4</v>
      </c>
      <c r="F1693" s="30">
        <f>VLOOKUP($B1693,'רביות שנתיות'!B:I,7)</f>
        <v>0</v>
      </c>
      <c r="G1693" s="29">
        <f t="shared" si="52"/>
        <v>0</v>
      </c>
    </row>
    <row r="1694" spans="2:7">
      <c r="B1694" s="1">
        <v>34565</v>
      </c>
      <c r="C1694" s="30">
        <f>VLOOKUP(B1694,'רביות שנתיות'!B:C,2)</f>
        <v>4</v>
      </c>
      <c r="D1694" s="29">
        <f t="shared" si="53"/>
        <v>1.0738622586670132E-4</v>
      </c>
      <c r="F1694" s="30">
        <f>VLOOKUP($B1694,'רביות שנתיות'!B:I,7)</f>
        <v>0</v>
      </c>
      <c r="G1694" s="29">
        <f t="shared" si="52"/>
        <v>0</v>
      </c>
    </row>
    <row r="1695" spans="2:7">
      <c r="B1695" s="1">
        <v>34566</v>
      </c>
      <c r="C1695" s="30">
        <f>VLOOKUP(B1695,'רביות שנתיות'!B:C,2)</f>
        <v>4</v>
      </c>
      <c r="D1695" s="29">
        <f t="shared" si="53"/>
        <v>1.0738622586670132E-4</v>
      </c>
      <c r="F1695" s="30">
        <f>VLOOKUP($B1695,'רביות שנתיות'!B:I,7)</f>
        <v>0</v>
      </c>
      <c r="G1695" s="29">
        <f t="shared" si="52"/>
        <v>0</v>
      </c>
    </row>
    <row r="1696" spans="2:7">
      <c r="B1696" s="1">
        <v>34567</v>
      </c>
      <c r="C1696" s="30">
        <f>VLOOKUP(B1696,'רביות שנתיות'!B:C,2)</f>
        <v>4</v>
      </c>
      <c r="D1696" s="29">
        <f t="shared" si="53"/>
        <v>1.0738622586670132E-4</v>
      </c>
      <c r="F1696" s="30">
        <f>VLOOKUP($B1696,'רביות שנתיות'!B:I,7)</f>
        <v>0</v>
      </c>
      <c r="G1696" s="29">
        <f t="shared" si="52"/>
        <v>0</v>
      </c>
    </row>
    <row r="1697" spans="2:7">
      <c r="B1697" s="1">
        <v>34568</v>
      </c>
      <c r="C1697" s="30">
        <f>VLOOKUP(B1697,'רביות שנתיות'!B:C,2)</f>
        <v>4</v>
      </c>
      <c r="D1697" s="29">
        <f t="shared" si="53"/>
        <v>1.0738622586670132E-4</v>
      </c>
      <c r="F1697" s="30">
        <f>VLOOKUP($B1697,'רביות שנתיות'!B:I,7)</f>
        <v>0</v>
      </c>
      <c r="G1697" s="29">
        <f t="shared" si="52"/>
        <v>0</v>
      </c>
    </row>
    <row r="1698" spans="2:7">
      <c r="B1698" s="1">
        <v>34569</v>
      </c>
      <c r="C1698" s="30">
        <f>VLOOKUP(B1698,'רביות שנתיות'!B:C,2)</f>
        <v>4</v>
      </c>
      <c r="D1698" s="29">
        <f t="shared" si="53"/>
        <v>1.0738622586670132E-4</v>
      </c>
      <c r="F1698" s="30">
        <f>VLOOKUP($B1698,'רביות שנתיות'!B:I,7)</f>
        <v>0</v>
      </c>
      <c r="G1698" s="29">
        <f t="shared" si="52"/>
        <v>0</v>
      </c>
    </row>
    <row r="1699" spans="2:7">
      <c r="B1699" s="1">
        <v>34570</v>
      </c>
      <c r="C1699" s="30">
        <f>VLOOKUP(B1699,'רביות שנתיות'!B:C,2)</f>
        <v>4</v>
      </c>
      <c r="D1699" s="29">
        <f t="shared" si="53"/>
        <v>1.0738622586670132E-4</v>
      </c>
      <c r="F1699" s="30">
        <f>VLOOKUP($B1699,'רביות שנתיות'!B:I,7)</f>
        <v>0</v>
      </c>
      <c r="G1699" s="29">
        <f t="shared" si="52"/>
        <v>0</v>
      </c>
    </row>
    <row r="1700" spans="2:7">
      <c r="B1700" s="1">
        <v>34571</v>
      </c>
      <c r="C1700" s="30">
        <f>VLOOKUP(B1700,'רביות שנתיות'!B:C,2)</f>
        <v>4</v>
      </c>
      <c r="D1700" s="29">
        <f t="shared" si="53"/>
        <v>1.0738622586670132E-4</v>
      </c>
      <c r="F1700" s="30">
        <f>VLOOKUP($B1700,'רביות שנתיות'!B:I,7)</f>
        <v>0</v>
      </c>
      <c r="G1700" s="29">
        <f t="shared" si="52"/>
        <v>0</v>
      </c>
    </row>
    <row r="1701" spans="2:7">
      <c r="B1701" s="1">
        <v>34572</v>
      </c>
      <c r="C1701" s="30">
        <f>VLOOKUP(B1701,'רביות שנתיות'!B:C,2)</f>
        <v>4</v>
      </c>
      <c r="D1701" s="29">
        <f t="shared" si="53"/>
        <v>1.0738622586670132E-4</v>
      </c>
      <c r="F1701" s="30">
        <f>VLOOKUP($B1701,'רביות שנתיות'!B:I,7)</f>
        <v>0</v>
      </c>
      <c r="G1701" s="29">
        <f t="shared" si="52"/>
        <v>0</v>
      </c>
    </row>
    <row r="1702" spans="2:7">
      <c r="B1702" s="1">
        <v>34573</v>
      </c>
      <c r="C1702" s="30">
        <f>VLOOKUP(B1702,'רביות שנתיות'!B:C,2)</f>
        <v>4</v>
      </c>
      <c r="D1702" s="29">
        <f t="shared" si="53"/>
        <v>1.0738622586670132E-4</v>
      </c>
      <c r="F1702" s="30">
        <f>VLOOKUP($B1702,'רביות שנתיות'!B:I,7)</f>
        <v>0</v>
      </c>
      <c r="G1702" s="29">
        <f t="shared" si="52"/>
        <v>0</v>
      </c>
    </row>
    <row r="1703" spans="2:7">
      <c r="B1703" s="1">
        <v>34574</v>
      </c>
      <c r="C1703" s="30">
        <f>VLOOKUP(B1703,'רביות שנתיות'!B:C,2)</f>
        <v>4</v>
      </c>
      <c r="D1703" s="29">
        <f t="shared" si="53"/>
        <v>1.0738622586670132E-4</v>
      </c>
      <c r="F1703" s="30">
        <f>VLOOKUP($B1703,'רביות שנתיות'!B:I,7)</f>
        <v>0</v>
      </c>
      <c r="G1703" s="29">
        <f t="shared" si="52"/>
        <v>0</v>
      </c>
    </row>
    <row r="1704" spans="2:7">
      <c r="B1704" s="1">
        <v>34575</v>
      </c>
      <c r="C1704" s="30">
        <f>VLOOKUP(B1704,'רביות שנתיות'!B:C,2)</f>
        <v>4</v>
      </c>
      <c r="D1704" s="29">
        <f t="shared" si="53"/>
        <v>1.0738622586670132E-4</v>
      </c>
      <c r="F1704" s="30">
        <f>VLOOKUP($B1704,'רביות שנתיות'!B:I,7)</f>
        <v>0</v>
      </c>
      <c r="G1704" s="29">
        <f t="shared" si="52"/>
        <v>0</v>
      </c>
    </row>
    <row r="1705" spans="2:7">
      <c r="B1705" s="1">
        <v>34576</v>
      </c>
      <c r="C1705" s="30">
        <f>VLOOKUP(B1705,'רביות שנתיות'!B:C,2)</f>
        <v>4</v>
      </c>
      <c r="D1705" s="29">
        <f t="shared" si="53"/>
        <v>1.0738622586670132E-4</v>
      </c>
      <c r="F1705" s="30">
        <f>VLOOKUP($B1705,'רביות שנתיות'!B:I,7)</f>
        <v>0</v>
      </c>
      <c r="G1705" s="29">
        <f t="shared" si="52"/>
        <v>0</v>
      </c>
    </row>
    <row r="1706" spans="2:7">
      <c r="B1706" s="1">
        <v>34577</v>
      </c>
      <c r="C1706" s="30">
        <f>VLOOKUP(B1706,'רביות שנתיות'!B:C,2)</f>
        <v>4</v>
      </c>
      <c r="D1706" s="29">
        <f t="shared" si="53"/>
        <v>1.0738622586670132E-4</v>
      </c>
      <c r="F1706" s="30">
        <f>VLOOKUP($B1706,'רביות שנתיות'!B:I,7)</f>
        <v>0</v>
      </c>
      <c r="G1706" s="29">
        <f t="shared" si="52"/>
        <v>0</v>
      </c>
    </row>
    <row r="1707" spans="2:7">
      <c r="B1707" s="1">
        <v>34578</v>
      </c>
      <c r="C1707" s="30">
        <f>VLOOKUP(B1707,'רביות שנתיות'!B:C,2)</f>
        <v>4</v>
      </c>
      <c r="D1707" s="29">
        <f t="shared" si="53"/>
        <v>1.0738622586670132E-4</v>
      </c>
      <c r="F1707" s="30">
        <f>VLOOKUP($B1707,'רביות שנתיות'!B:I,7)</f>
        <v>0</v>
      </c>
      <c r="G1707" s="29">
        <f t="shared" si="52"/>
        <v>0</v>
      </c>
    </row>
    <row r="1708" spans="2:7">
      <c r="B1708" s="1">
        <v>34579</v>
      </c>
      <c r="C1708" s="30">
        <f>VLOOKUP(B1708,'רביות שנתיות'!B:C,2)</f>
        <v>4</v>
      </c>
      <c r="D1708" s="29">
        <f t="shared" si="53"/>
        <v>1.0738622586670132E-4</v>
      </c>
      <c r="F1708" s="30">
        <f>VLOOKUP($B1708,'רביות שנתיות'!B:I,7)</f>
        <v>0</v>
      </c>
      <c r="G1708" s="29">
        <f t="shared" si="52"/>
        <v>0</v>
      </c>
    </row>
    <row r="1709" spans="2:7">
      <c r="B1709" s="1">
        <v>34580</v>
      </c>
      <c r="C1709" s="30">
        <f>VLOOKUP(B1709,'רביות שנתיות'!B:C,2)</f>
        <v>4</v>
      </c>
      <c r="D1709" s="29">
        <f t="shared" si="53"/>
        <v>1.0738622586670132E-4</v>
      </c>
      <c r="F1709" s="30">
        <f>VLOOKUP($B1709,'רביות שנתיות'!B:I,7)</f>
        <v>0</v>
      </c>
      <c r="G1709" s="29">
        <f t="shared" si="52"/>
        <v>0</v>
      </c>
    </row>
    <row r="1710" spans="2:7">
      <c r="B1710" s="1">
        <v>34581</v>
      </c>
      <c r="C1710" s="30">
        <f>VLOOKUP(B1710,'רביות שנתיות'!B:C,2)</f>
        <v>4</v>
      </c>
      <c r="D1710" s="29">
        <f t="shared" si="53"/>
        <v>1.0738622586670132E-4</v>
      </c>
      <c r="F1710" s="30">
        <f>VLOOKUP($B1710,'רביות שנתיות'!B:I,7)</f>
        <v>0</v>
      </c>
      <c r="G1710" s="29">
        <f t="shared" si="52"/>
        <v>0</v>
      </c>
    </row>
    <row r="1711" spans="2:7">
      <c r="B1711" s="1">
        <v>34582</v>
      </c>
      <c r="C1711" s="30">
        <f>VLOOKUP(B1711,'רביות שנתיות'!B:C,2)</f>
        <v>4</v>
      </c>
      <c r="D1711" s="29">
        <f t="shared" si="53"/>
        <v>1.0738622586670132E-4</v>
      </c>
      <c r="F1711" s="30">
        <f>VLOOKUP($B1711,'רביות שנתיות'!B:I,7)</f>
        <v>0</v>
      </c>
      <c r="G1711" s="29">
        <f t="shared" si="52"/>
        <v>0</v>
      </c>
    </row>
    <row r="1712" spans="2:7">
      <c r="B1712" s="1">
        <v>34583</v>
      </c>
      <c r="C1712" s="30">
        <f>VLOOKUP(B1712,'רביות שנתיות'!B:C,2)</f>
        <v>4</v>
      </c>
      <c r="D1712" s="29">
        <f t="shared" si="53"/>
        <v>1.0738622586670132E-4</v>
      </c>
      <c r="F1712" s="30">
        <f>VLOOKUP($B1712,'רביות שנתיות'!B:I,7)</f>
        <v>0</v>
      </c>
      <c r="G1712" s="29">
        <f t="shared" si="52"/>
        <v>0</v>
      </c>
    </row>
    <row r="1713" spans="2:7">
      <c r="B1713" s="1">
        <v>34584</v>
      </c>
      <c r="C1713" s="30">
        <f>VLOOKUP(B1713,'רביות שנתיות'!B:C,2)</f>
        <v>4</v>
      </c>
      <c r="D1713" s="29">
        <f t="shared" si="53"/>
        <v>1.0738622586670132E-4</v>
      </c>
      <c r="F1713" s="30">
        <f>VLOOKUP($B1713,'רביות שנתיות'!B:I,7)</f>
        <v>0</v>
      </c>
      <c r="G1713" s="29">
        <f t="shared" si="52"/>
        <v>0</v>
      </c>
    </row>
    <row r="1714" spans="2:7">
      <c r="B1714" s="1">
        <v>34585</v>
      </c>
      <c r="C1714" s="30">
        <f>VLOOKUP(B1714,'רביות שנתיות'!B:C,2)</f>
        <v>4</v>
      </c>
      <c r="D1714" s="29">
        <f t="shared" si="53"/>
        <v>1.0738622586670132E-4</v>
      </c>
      <c r="F1714" s="30">
        <f>VLOOKUP($B1714,'רביות שנתיות'!B:I,7)</f>
        <v>0</v>
      </c>
      <c r="G1714" s="29">
        <f t="shared" si="52"/>
        <v>0</v>
      </c>
    </row>
    <row r="1715" spans="2:7">
      <c r="B1715" s="1">
        <v>34586</v>
      </c>
      <c r="C1715" s="30">
        <f>VLOOKUP(B1715,'רביות שנתיות'!B:C,2)</f>
        <v>4</v>
      </c>
      <c r="D1715" s="29">
        <f t="shared" si="53"/>
        <v>1.0738622586670132E-4</v>
      </c>
      <c r="F1715" s="30">
        <f>VLOOKUP($B1715,'רביות שנתיות'!B:I,7)</f>
        <v>0</v>
      </c>
      <c r="G1715" s="29">
        <f t="shared" si="52"/>
        <v>0</v>
      </c>
    </row>
    <row r="1716" spans="2:7">
      <c r="B1716" s="1">
        <v>34587</v>
      </c>
      <c r="C1716" s="30">
        <f>VLOOKUP(B1716,'רביות שנתיות'!B:C,2)</f>
        <v>4</v>
      </c>
      <c r="D1716" s="29">
        <f t="shared" si="53"/>
        <v>1.0738622586670132E-4</v>
      </c>
      <c r="F1716" s="30">
        <f>VLOOKUP($B1716,'רביות שנתיות'!B:I,7)</f>
        <v>0</v>
      </c>
      <c r="G1716" s="29">
        <f t="shared" si="52"/>
        <v>0</v>
      </c>
    </row>
    <row r="1717" spans="2:7">
      <c r="B1717" s="1">
        <v>34588</v>
      </c>
      <c r="C1717" s="30">
        <f>VLOOKUP(B1717,'רביות שנתיות'!B:C,2)</f>
        <v>4</v>
      </c>
      <c r="D1717" s="29">
        <f t="shared" si="53"/>
        <v>1.0738622586670132E-4</v>
      </c>
      <c r="F1717" s="30">
        <f>VLOOKUP($B1717,'רביות שנתיות'!B:I,7)</f>
        <v>0</v>
      </c>
      <c r="G1717" s="29">
        <f t="shared" si="52"/>
        <v>0</v>
      </c>
    </row>
    <row r="1718" spans="2:7">
      <c r="B1718" s="1">
        <v>34589</v>
      </c>
      <c r="C1718" s="30">
        <f>VLOOKUP(B1718,'רביות שנתיות'!B:C,2)</f>
        <v>4</v>
      </c>
      <c r="D1718" s="29">
        <f t="shared" si="53"/>
        <v>1.0738622586670132E-4</v>
      </c>
      <c r="F1718" s="30">
        <f>VLOOKUP($B1718,'רביות שנתיות'!B:I,7)</f>
        <v>0</v>
      </c>
      <c r="G1718" s="29">
        <f t="shared" si="52"/>
        <v>0</v>
      </c>
    </row>
    <row r="1719" spans="2:7">
      <c r="B1719" s="1">
        <v>34590</v>
      </c>
      <c r="C1719" s="30">
        <f>VLOOKUP(B1719,'רביות שנתיות'!B:C,2)</f>
        <v>4</v>
      </c>
      <c r="D1719" s="29">
        <f t="shared" si="53"/>
        <v>1.0738622586670132E-4</v>
      </c>
      <c r="F1719" s="30">
        <f>VLOOKUP($B1719,'רביות שנתיות'!B:I,7)</f>
        <v>0</v>
      </c>
      <c r="G1719" s="29">
        <f t="shared" si="52"/>
        <v>0</v>
      </c>
    </row>
    <row r="1720" spans="2:7">
      <c r="B1720" s="1">
        <v>34591</v>
      </c>
      <c r="C1720" s="30">
        <f>VLOOKUP(B1720,'רביות שנתיות'!B:C,2)</f>
        <v>4</v>
      </c>
      <c r="D1720" s="29">
        <f t="shared" si="53"/>
        <v>1.0738622586670132E-4</v>
      </c>
      <c r="F1720" s="30">
        <f>VLOOKUP($B1720,'רביות שנתיות'!B:I,7)</f>
        <v>0</v>
      </c>
      <c r="G1720" s="29">
        <f t="shared" si="52"/>
        <v>0</v>
      </c>
    </row>
    <row r="1721" spans="2:7">
      <c r="B1721" s="1">
        <v>34592</v>
      </c>
      <c r="C1721" s="30">
        <f>VLOOKUP(B1721,'רביות שנתיות'!B:C,2)</f>
        <v>4</v>
      </c>
      <c r="D1721" s="29">
        <f t="shared" si="53"/>
        <v>1.0738622586670132E-4</v>
      </c>
      <c r="F1721" s="30">
        <f>VLOOKUP($B1721,'רביות שנתיות'!B:I,7)</f>
        <v>0</v>
      </c>
      <c r="G1721" s="29">
        <f t="shared" si="52"/>
        <v>0</v>
      </c>
    </row>
    <row r="1722" spans="2:7">
      <c r="B1722" s="1">
        <v>34593</v>
      </c>
      <c r="C1722" s="30">
        <f>VLOOKUP(B1722,'רביות שנתיות'!B:C,2)</f>
        <v>4</v>
      </c>
      <c r="D1722" s="29">
        <f t="shared" si="53"/>
        <v>1.0738622586670132E-4</v>
      </c>
      <c r="F1722" s="30">
        <f>VLOOKUP($B1722,'רביות שנתיות'!B:I,7)</f>
        <v>0</v>
      </c>
      <c r="G1722" s="29">
        <f t="shared" si="52"/>
        <v>0</v>
      </c>
    </row>
    <row r="1723" spans="2:7">
      <c r="B1723" s="1">
        <v>34594</v>
      </c>
      <c r="C1723" s="30">
        <f>VLOOKUP(B1723,'רביות שנתיות'!B:C,2)</f>
        <v>4</v>
      </c>
      <c r="D1723" s="29">
        <f t="shared" si="53"/>
        <v>1.0738622586670132E-4</v>
      </c>
      <c r="F1723" s="30">
        <f>VLOOKUP($B1723,'רביות שנתיות'!B:I,7)</f>
        <v>0</v>
      </c>
      <c r="G1723" s="29">
        <f t="shared" si="52"/>
        <v>0</v>
      </c>
    </row>
    <row r="1724" spans="2:7">
      <c r="B1724" s="1">
        <v>34595</v>
      </c>
      <c r="C1724" s="30">
        <f>VLOOKUP(B1724,'רביות שנתיות'!B:C,2)</f>
        <v>4</v>
      </c>
      <c r="D1724" s="29">
        <f t="shared" si="53"/>
        <v>1.0738622586670132E-4</v>
      </c>
      <c r="F1724" s="30">
        <f>VLOOKUP($B1724,'רביות שנתיות'!B:I,7)</f>
        <v>0</v>
      </c>
      <c r="G1724" s="29">
        <f t="shared" si="52"/>
        <v>0</v>
      </c>
    </row>
    <row r="1725" spans="2:7">
      <c r="B1725" s="1">
        <v>34596</v>
      </c>
      <c r="C1725" s="30">
        <f>VLOOKUP(B1725,'רביות שנתיות'!B:C,2)</f>
        <v>4</v>
      </c>
      <c r="D1725" s="29">
        <f t="shared" si="53"/>
        <v>1.0738622586670132E-4</v>
      </c>
      <c r="F1725" s="30">
        <f>VLOOKUP($B1725,'רביות שנתיות'!B:I,7)</f>
        <v>0</v>
      </c>
      <c r="G1725" s="29">
        <f t="shared" si="52"/>
        <v>0</v>
      </c>
    </row>
    <row r="1726" spans="2:7">
      <c r="B1726" s="1">
        <v>34597</v>
      </c>
      <c r="C1726" s="30">
        <f>VLOOKUP(B1726,'רביות שנתיות'!B:C,2)</f>
        <v>4</v>
      </c>
      <c r="D1726" s="29">
        <f t="shared" si="53"/>
        <v>1.0738622586670132E-4</v>
      </c>
      <c r="F1726" s="30">
        <f>VLOOKUP($B1726,'רביות שנתיות'!B:I,7)</f>
        <v>0</v>
      </c>
      <c r="G1726" s="29">
        <f t="shared" si="52"/>
        <v>0</v>
      </c>
    </row>
    <row r="1727" spans="2:7">
      <c r="B1727" s="1">
        <v>34598</v>
      </c>
      <c r="C1727" s="30">
        <f>VLOOKUP(B1727,'רביות שנתיות'!B:C,2)</f>
        <v>4</v>
      </c>
      <c r="D1727" s="29">
        <f t="shared" si="53"/>
        <v>1.0738622586670132E-4</v>
      </c>
      <c r="F1727" s="30">
        <f>VLOOKUP($B1727,'רביות שנתיות'!B:I,7)</f>
        <v>0</v>
      </c>
      <c r="G1727" s="29">
        <f t="shared" si="52"/>
        <v>0</v>
      </c>
    </row>
    <row r="1728" spans="2:7">
      <c r="B1728" s="1">
        <v>34599</v>
      </c>
      <c r="C1728" s="30">
        <f>VLOOKUP(B1728,'רביות שנתיות'!B:C,2)</f>
        <v>4</v>
      </c>
      <c r="D1728" s="29">
        <f t="shared" si="53"/>
        <v>1.0738622586670132E-4</v>
      </c>
      <c r="F1728" s="30">
        <f>VLOOKUP($B1728,'רביות שנתיות'!B:I,7)</f>
        <v>0</v>
      </c>
      <c r="G1728" s="29">
        <f t="shared" si="52"/>
        <v>0</v>
      </c>
    </row>
    <row r="1729" spans="2:7">
      <c r="B1729" s="1">
        <v>34600</v>
      </c>
      <c r="C1729" s="30">
        <f>VLOOKUP(B1729,'רביות שנתיות'!B:C,2)</f>
        <v>4</v>
      </c>
      <c r="D1729" s="29">
        <f t="shared" si="53"/>
        <v>1.0738622586670132E-4</v>
      </c>
      <c r="F1729" s="30">
        <f>VLOOKUP($B1729,'רביות שנתיות'!B:I,7)</f>
        <v>0</v>
      </c>
      <c r="G1729" s="29">
        <f t="shared" si="52"/>
        <v>0</v>
      </c>
    </row>
    <row r="1730" spans="2:7">
      <c r="B1730" s="1">
        <v>34601</v>
      </c>
      <c r="C1730" s="30">
        <f>VLOOKUP(B1730,'רביות שנתיות'!B:C,2)</f>
        <v>4</v>
      </c>
      <c r="D1730" s="29">
        <f t="shared" si="53"/>
        <v>1.0738622586670132E-4</v>
      </c>
      <c r="F1730" s="30">
        <f>VLOOKUP($B1730,'רביות שנתיות'!B:I,7)</f>
        <v>0</v>
      </c>
      <c r="G1730" s="29">
        <f t="shared" si="52"/>
        <v>0</v>
      </c>
    </row>
    <row r="1731" spans="2:7">
      <c r="B1731" s="1">
        <v>34602</v>
      </c>
      <c r="C1731" s="30">
        <f>VLOOKUP(B1731,'רביות שנתיות'!B:C,2)</f>
        <v>4</v>
      </c>
      <c r="D1731" s="29">
        <f t="shared" si="53"/>
        <v>1.0738622586670132E-4</v>
      </c>
      <c r="F1731" s="30">
        <f>VLOOKUP($B1731,'רביות שנתיות'!B:I,7)</f>
        <v>0</v>
      </c>
      <c r="G1731" s="29">
        <f t="shared" si="52"/>
        <v>0</v>
      </c>
    </row>
    <row r="1732" spans="2:7">
      <c r="B1732" s="1">
        <v>34603</v>
      </c>
      <c r="C1732" s="30">
        <f>VLOOKUP(B1732,'רביות שנתיות'!B:C,2)</f>
        <v>4</v>
      </c>
      <c r="D1732" s="29">
        <f t="shared" si="53"/>
        <v>1.0738622586670132E-4</v>
      </c>
      <c r="F1732" s="30">
        <f>VLOOKUP($B1732,'רביות שנתיות'!B:I,7)</f>
        <v>0</v>
      </c>
      <c r="G1732" s="29">
        <f t="shared" ref="G1732:G1795" si="54">(1+F1732/100)^(1/365)-1</f>
        <v>0</v>
      </c>
    </row>
    <row r="1733" spans="2:7">
      <c r="B1733" s="1">
        <v>34604</v>
      </c>
      <c r="C1733" s="30">
        <f>VLOOKUP(B1733,'רביות שנתיות'!B:C,2)</f>
        <v>4</v>
      </c>
      <c r="D1733" s="29">
        <f t="shared" ref="D1733:D1796" si="55">(1+C1733/100)^(1/365.25)-1</f>
        <v>1.0738622586670132E-4</v>
      </c>
      <c r="F1733" s="30">
        <f>VLOOKUP($B1733,'רביות שנתיות'!B:I,7)</f>
        <v>0</v>
      </c>
      <c r="G1733" s="29">
        <f t="shared" si="54"/>
        <v>0</v>
      </c>
    </row>
    <row r="1734" spans="2:7">
      <c r="B1734" s="1">
        <v>34605</v>
      </c>
      <c r="C1734" s="30">
        <f>VLOOKUP(B1734,'רביות שנתיות'!B:C,2)</f>
        <v>4</v>
      </c>
      <c r="D1734" s="29">
        <f t="shared" si="55"/>
        <v>1.0738622586670132E-4</v>
      </c>
      <c r="F1734" s="30">
        <f>VLOOKUP($B1734,'רביות שנתיות'!B:I,7)</f>
        <v>0</v>
      </c>
      <c r="G1734" s="29">
        <f t="shared" si="54"/>
        <v>0</v>
      </c>
    </row>
    <row r="1735" spans="2:7">
      <c r="B1735" s="1">
        <v>34606</v>
      </c>
      <c r="C1735" s="30">
        <f>VLOOKUP(B1735,'רביות שנתיות'!B:C,2)</f>
        <v>4</v>
      </c>
      <c r="D1735" s="29">
        <f t="shared" si="55"/>
        <v>1.0738622586670132E-4</v>
      </c>
      <c r="F1735" s="30">
        <f>VLOOKUP($B1735,'רביות שנתיות'!B:I,7)</f>
        <v>0</v>
      </c>
      <c r="G1735" s="29">
        <f t="shared" si="54"/>
        <v>0</v>
      </c>
    </row>
    <row r="1736" spans="2:7">
      <c r="B1736" s="1">
        <v>34607</v>
      </c>
      <c r="C1736" s="30">
        <f>VLOOKUP(B1736,'רביות שנתיות'!B:C,2)</f>
        <v>4</v>
      </c>
      <c r="D1736" s="29">
        <f t="shared" si="55"/>
        <v>1.0738622586670132E-4</v>
      </c>
      <c r="F1736" s="30">
        <f>VLOOKUP($B1736,'רביות שנתיות'!B:I,7)</f>
        <v>0</v>
      </c>
      <c r="G1736" s="29">
        <f t="shared" si="54"/>
        <v>0</v>
      </c>
    </row>
    <row r="1737" spans="2:7">
      <c r="B1737" s="1">
        <v>34608</v>
      </c>
      <c r="C1737" s="30">
        <f>VLOOKUP(B1737,'רביות שנתיות'!B:C,2)</f>
        <v>4</v>
      </c>
      <c r="D1737" s="29">
        <f t="shared" si="55"/>
        <v>1.0738622586670132E-4</v>
      </c>
      <c r="F1737" s="30">
        <f>VLOOKUP($B1737,'רביות שנתיות'!B:I,7)</f>
        <v>0</v>
      </c>
      <c r="G1737" s="29">
        <f t="shared" si="54"/>
        <v>0</v>
      </c>
    </row>
    <row r="1738" spans="2:7">
      <c r="B1738" s="1">
        <v>34609</v>
      </c>
      <c r="C1738" s="30">
        <f>VLOOKUP(B1738,'רביות שנתיות'!B:C,2)</f>
        <v>4</v>
      </c>
      <c r="D1738" s="29">
        <f t="shared" si="55"/>
        <v>1.0738622586670132E-4</v>
      </c>
      <c r="F1738" s="30">
        <f>VLOOKUP($B1738,'רביות שנתיות'!B:I,7)</f>
        <v>0</v>
      </c>
      <c r="G1738" s="29">
        <f t="shared" si="54"/>
        <v>0</v>
      </c>
    </row>
    <row r="1739" spans="2:7">
      <c r="B1739" s="1">
        <v>34610</v>
      </c>
      <c r="C1739" s="30">
        <f>VLOOKUP(B1739,'רביות שנתיות'!B:C,2)</f>
        <v>4</v>
      </c>
      <c r="D1739" s="29">
        <f t="shared" si="55"/>
        <v>1.0738622586670132E-4</v>
      </c>
      <c r="F1739" s="30">
        <f>VLOOKUP($B1739,'רביות שנתיות'!B:I,7)</f>
        <v>0</v>
      </c>
      <c r="G1739" s="29">
        <f t="shared" si="54"/>
        <v>0</v>
      </c>
    </row>
    <row r="1740" spans="2:7">
      <c r="B1740" s="1">
        <v>34611</v>
      </c>
      <c r="C1740" s="30">
        <f>VLOOKUP(B1740,'רביות שנתיות'!B:C,2)</f>
        <v>4</v>
      </c>
      <c r="D1740" s="29">
        <f t="shared" si="55"/>
        <v>1.0738622586670132E-4</v>
      </c>
      <c r="F1740" s="30">
        <f>VLOOKUP($B1740,'רביות שנתיות'!B:I,7)</f>
        <v>0</v>
      </c>
      <c r="G1740" s="29">
        <f t="shared" si="54"/>
        <v>0</v>
      </c>
    </row>
    <row r="1741" spans="2:7">
      <c r="B1741" s="1">
        <v>34612</v>
      </c>
      <c r="C1741" s="30">
        <f>VLOOKUP(B1741,'רביות שנתיות'!B:C,2)</f>
        <v>4</v>
      </c>
      <c r="D1741" s="29">
        <f t="shared" si="55"/>
        <v>1.0738622586670132E-4</v>
      </c>
      <c r="F1741" s="30">
        <f>VLOOKUP($B1741,'רביות שנתיות'!B:I,7)</f>
        <v>0</v>
      </c>
      <c r="G1741" s="29">
        <f t="shared" si="54"/>
        <v>0</v>
      </c>
    </row>
    <row r="1742" spans="2:7">
      <c r="B1742" s="1">
        <v>34613</v>
      </c>
      <c r="C1742" s="30">
        <f>VLOOKUP(B1742,'רביות שנתיות'!B:C,2)</f>
        <v>4</v>
      </c>
      <c r="D1742" s="29">
        <f t="shared" si="55"/>
        <v>1.0738622586670132E-4</v>
      </c>
      <c r="F1742" s="30">
        <f>VLOOKUP($B1742,'רביות שנתיות'!B:I,7)</f>
        <v>0</v>
      </c>
      <c r="G1742" s="29">
        <f t="shared" si="54"/>
        <v>0</v>
      </c>
    </row>
    <row r="1743" spans="2:7">
      <c r="B1743" s="1">
        <v>34614</v>
      </c>
      <c r="C1743" s="30">
        <f>VLOOKUP(B1743,'רביות שנתיות'!B:C,2)</f>
        <v>4</v>
      </c>
      <c r="D1743" s="29">
        <f t="shared" si="55"/>
        <v>1.0738622586670132E-4</v>
      </c>
      <c r="F1743" s="30">
        <f>VLOOKUP($B1743,'רביות שנתיות'!B:I,7)</f>
        <v>0</v>
      </c>
      <c r="G1743" s="29">
        <f t="shared" si="54"/>
        <v>0</v>
      </c>
    </row>
    <row r="1744" spans="2:7">
      <c r="B1744" s="1">
        <v>34615</v>
      </c>
      <c r="C1744" s="30">
        <f>VLOOKUP(B1744,'רביות שנתיות'!B:C,2)</f>
        <v>4</v>
      </c>
      <c r="D1744" s="29">
        <f t="shared" si="55"/>
        <v>1.0738622586670132E-4</v>
      </c>
      <c r="F1744" s="30">
        <f>VLOOKUP($B1744,'רביות שנתיות'!B:I,7)</f>
        <v>0</v>
      </c>
      <c r="G1744" s="29">
        <f t="shared" si="54"/>
        <v>0</v>
      </c>
    </row>
    <row r="1745" spans="2:7">
      <c r="B1745" s="1">
        <v>34616</v>
      </c>
      <c r="C1745" s="30">
        <f>VLOOKUP(B1745,'רביות שנתיות'!B:C,2)</f>
        <v>4</v>
      </c>
      <c r="D1745" s="29">
        <f t="shared" si="55"/>
        <v>1.0738622586670132E-4</v>
      </c>
      <c r="F1745" s="30">
        <f>VLOOKUP($B1745,'רביות שנתיות'!B:I,7)</f>
        <v>0</v>
      </c>
      <c r="G1745" s="29">
        <f t="shared" si="54"/>
        <v>0</v>
      </c>
    </row>
    <row r="1746" spans="2:7">
      <c r="B1746" s="1">
        <v>34617</v>
      </c>
      <c r="C1746" s="30">
        <f>VLOOKUP(B1746,'רביות שנתיות'!B:C,2)</f>
        <v>4</v>
      </c>
      <c r="D1746" s="29">
        <f t="shared" si="55"/>
        <v>1.0738622586670132E-4</v>
      </c>
      <c r="F1746" s="30">
        <f>VLOOKUP($B1746,'רביות שנתיות'!B:I,7)</f>
        <v>0</v>
      </c>
      <c r="G1746" s="29">
        <f t="shared" si="54"/>
        <v>0</v>
      </c>
    </row>
    <row r="1747" spans="2:7">
      <c r="B1747" s="1">
        <v>34618</v>
      </c>
      <c r="C1747" s="30">
        <f>VLOOKUP(B1747,'רביות שנתיות'!B:C,2)</f>
        <v>4</v>
      </c>
      <c r="D1747" s="29">
        <f t="shared" si="55"/>
        <v>1.0738622586670132E-4</v>
      </c>
      <c r="F1747" s="30">
        <f>VLOOKUP($B1747,'רביות שנתיות'!B:I,7)</f>
        <v>0</v>
      </c>
      <c r="G1747" s="29">
        <f t="shared" si="54"/>
        <v>0</v>
      </c>
    </row>
    <row r="1748" spans="2:7">
      <c r="B1748" s="1">
        <v>34619</v>
      </c>
      <c r="C1748" s="30">
        <f>VLOOKUP(B1748,'רביות שנתיות'!B:C,2)</f>
        <v>4</v>
      </c>
      <c r="D1748" s="29">
        <f t="shared" si="55"/>
        <v>1.0738622586670132E-4</v>
      </c>
      <c r="F1748" s="30">
        <f>VLOOKUP($B1748,'רביות שנתיות'!B:I,7)</f>
        <v>0</v>
      </c>
      <c r="G1748" s="29">
        <f t="shared" si="54"/>
        <v>0</v>
      </c>
    </row>
    <row r="1749" spans="2:7">
      <c r="B1749" s="1">
        <v>34620</v>
      </c>
      <c r="C1749" s="30">
        <f>VLOOKUP(B1749,'רביות שנתיות'!B:C,2)</f>
        <v>4</v>
      </c>
      <c r="D1749" s="29">
        <f t="shared" si="55"/>
        <v>1.0738622586670132E-4</v>
      </c>
      <c r="F1749" s="30">
        <f>VLOOKUP($B1749,'רביות שנתיות'!B:I,7)</f>
        <v>0</v>
      </c>
      <c r="G1749" s="29">
        <f t="shared" si="54"/>
        <v>0</v>
      </c>
    </row>
    <row r="1750" spans="2:7">
      <c r="B1750" s="1">
        <v>34621</v>
      </c>
      <c r="C1750" s="30">
        <f>VLOOKUP(B1750,'רביות שנתיות'!B:C,2)</f>
        <v>4</v>
      </c>
      <c r="D1750" s="29">
        <f t="shared" si="55"/>
        <v>1.0738622586670132E-4</v>
      </c>
      <c r="F1750" s="30">
        <f>VLOOKUP($B1750,'רביות שנתיות'!B:I,7)</f>
        <v>0</v>
      </c>
      <c r="G1750" s="29">
        <f t="shared" si="54"/>
        <v>0</v>
      </c>
    </row>
    <row r="1751" spans="2:7">
      <c r="B1751" s="1">
        <v>34622</v>
      </c>
      <c r="C1751" s="30">
        <f>VLOOKUP(B1751,'רביות שנתיות'!B:C,2)</f>
        <v>4</v>
      </c>
      <c r="D1751" s="29">
        <f t="shared" si="55"/>
        <v>1.0738622586670132E-4</v>
      </c>
      <c r="F1751" s="30">
        <f>VLOOKUP($B1751,'רביות שנתיות'!B:I,7)</f>
        <v>0</v>
      </c>
      <c r="G1751" s="29">
        <f t="shared" si="54"/>
        <v>0</v>
      </c>
    </row>
    <row r="1752" spans="2:7">
      <c r="B1752" s="1">
        <v>34623</v>
      </c>
      <c r="C1752" s="30">
        <f>VLOOKUP(B1752,'רביות שנתיות'!B:C,2)</f>
        <v>4</v>
      </c>
      <c r="D1752" s="29">
        <f t="shared" si="55"/>
        <v>1.0738622586670132E-4</v>
      </c>
      <c r="F1752" s="30">
        <f>VLOOKUP($B1752,'רביות שנתיות'!B:I,7)</f>
        <v>0</v>
      </c>
      <c r="G1752" s="29">
        <f t="shared" si="54"/>
        <v>0</v>
      </c>
    </row>
    <row r="1753" spans="2:7">
      <c r="B1753" s="1">
        <v>34624</v>
      </c>
      <c r="C1753" s="30">
        <f>VLOOKUP(B1753,'רביות שנתיות'!B:C,2)</f>
        <v>4</v>
      </c>
      <c r="D1753" s="29">
        <f t="shared" si="55"/>
        <v>1.0738622586670132E-4</v>
      </c>
      <c r="F1753" s="30">
        <f>VLOOKUP($B1753,'רביות שנתיות'!B:I,7)</f>
        <v>0</v>
      </c>
      <c r="G1753" s="29">
        <f t="shared" si="54"/>
        <v>0</v>
      </c>
    </row>
    <row r="1754" spans="2:7">
      <c r="B1754" s="1">
        <v>34625</v>
      </c>
      <c r="C1754" s="30">
        <f>VLOOKUP(B1754,'רביות שנתיות'!B:C,2)</f>
        <v>4</v>
      </c>
      <c r="D1754" s="29">
        <f t="shared" si="55"/>
        <v>1.0738622586670132E-4</v>
      </c>
      <c r="F1754" s="30">
        <f>VLOOKUP($B1754,'רביות שנתיות'!B:I,7)</f>
        <v>0</v>
      </c>
      <c r="G1754" s="29">
        <f t="shared" si="54"/>
        <v>0</v>
      </c>
    </row>
    <row r="1755" spans="2:7">
      <c r="B1755" s="1">
        <v>34626</v>
      </c>
      <c r="C1755" s="30">
        <f>VLOOKUP(B1755,'רביות שנתיות'!B:C,2)</f>
        <v>4</v>
      </c>
      <c r="D1755" s="29">
        <f t="shared" si="55"/>
        <v>1.0738622586670132E-4</v>
      </c>
      <c r="F1755" s="30">
        <f>VLOOKUP($B1755,'רביות שנתיות'!B:I,7)</f>
        <v>0</v>
      </c>
      <c r="G1755" s="29">
        <f t="shared" si="54"/>
        <v>0</v>
      </c>
    </row>
    <row r="1756" spans="2:7">
      <c r="B1756" s="1">
        <v>34627</v>
      </c>
      <c r="C1756" s="30">
        <f>VLOOKUP(B1756,'רביות שנתיות'!B:C,2)</f>
        <v>4</v>
      </c>
      <c r="D1756" s="29">
        <f t="shared" si="55"/>
        <v>1.0738622586670132E-4</v>
      </c>
      <c r="F1756" s="30">
        <f>VLOOKUP($B1756,'רביות שנתיות'!B:I,7)</f>
        <v>0</v>
      </c>
      <c r="G1756" s="29">
        <f t="shared" si="54"/>
        <v>0</v>
      </c>
    </row>
    <row r="1757" spans="2:7">
      <c r="B1757" s="1">
        <v>34628</v>
      </c>
      <c r="C1757" s="30">
        <f>VLOOKUP(B1757,'רביות שנתיות'!B:C,2)</f>
        <v>4</v>
      </c>
      <c r="D1757" s="29">
        <f t="shared" si="55"/>
        <v>1.0738622586670132E-4</v>
      </c>
      <c r="F1757" s="30">
        <f>VLOOKUP($B1757,'רביות שנתיות'!B:I,7)</f>
        <v>0</v>
      </c>
      <c r="G1757" s="29">
        <f t="shared" si="54"/>
        <v>0</v>
      </c>
    </row>
    <row r="1758" spans="2:7">
      <c r="B1758" s="1">
        <v>34629</v>
      </c>
      <c r="C1758" s="30">
        <f>VLOOKUP(B1758,'רביות שנתיות'!B:C,2)</f>
        <v>4</v>
      </c>
      <c r="D1758" s="29">
        <f t="shared" si="55"/>
        <v>1.0738622586670132E-4</v>
      </c>
      <c r="F1758" s="30">
        <f>VLOOKUP($B1758,'רביות שנתיות'!B:I,7)</f>
        <v>0</v>
      </c>
      <c r="G1758" s="29">
        <f t="shared" si="54"/>
        <v>0</v>
      </c>
    </row>
    <row r="1759" spans="2:7">
      <c r="B1759" s="1">
        <v>34630</v>
      </c>
      <c r="C1759" s="30">
        <f>VLOOKUP(B1759,'רביות שנתיות'!B:C,2)</f>
        <v>4</v>
      </c>
      <c r="D1759" s="29">
        <f t="shared" si="55"/>
        <v>1.0738622586670132E-4</v>
      </c>
      <c r="F1759" s="30">
        <f>VLOOKUP($B1759,'רביות שנתיות'!B:I,7)</f>
        <v>0</v>
      </c>
      <c r="G1759" s="29">
        <f t="shared" si="54"/>
        <v>0</v>
      </c>
    </row>
    <row r="1760" spans="2:7">
      <c r="B1760" s="1">
        <v>34631</v>
      </c>
      <c r="C1760" s="30">
        <f>VLOOKUP(B1760,'רביות שנתיות'!B:C,2)</f>
        <v>4</v>
      </c>
      <c r="D1760" s="29">
        <f t="shared" si="55"/>
        <v>1.0738622586670132E-4</v>
      </c>
      <c r="F1760" s="30">
        <f>VLOOKUP($B1760,'רביות שנתיות'!B:I,7)</f>
        <v>0</v>
      </c>
      <c r="G1760" s="29">
        <f t="shared" si="54"/>
        <v>0</v>
      </c>
    </row>
    <row r="1761" spans="2:7">
      <c r="B1761" s="1">
        <v>34632</v>
      </c>
      <c r="C1761" s="30">
        <f>VLOOKUP(B1761,'רביות שנתיות'!B:C,2)</f>
        <v>4</v>
      </c>
      <c r="D1761" s="29">
        <f t="shared" si="55"/>
        <v>1.0738622586670132E-4</v>
      </c>
      <c r="F1761" s="30">
        <f>VLOOKUP($B1761,'רביות שנתיות'!B:I,7)</f>
        <v>0</v>
      </c>
      <c r="G1761" s="29">
        <f t="shared" si="54"/>
        <v>0</v>
      </c>
    </row>
    <row r="1762" spans="2:7">
      <c r="B1762" s="1">
        <v>34633</v>
      </c>
      <c r="C1762" s="30">
        <f>VLOOKUP(B1762,'רביות שנתיות'!B:C,2)</f>
        <v>4</v>
      </c>
      <c r="D1762" s="29">
        <f t="shared" si="55"/>
        <v>1.0738622586670132E-4</v>
      </c>
      <c r="F1762" s="30">
        <f>VLOOKUP($B1762,'רביות שנתיות'!B:I,7)</f>
        <v>0</v>
      </c>
      <c r="G1762" s="29">
        <f t="shared" si="54"/>
        <v>0</v>
      </c>
    </row>
    <row r="1763" spans="2:7">
      <c r="B1763" s="1">
        <v>34634</v>
      </c>
      <c r="C1763" s="30">
        <f>VLOOKUP(B1763,'רביות שנתיות'!B:C,2)</f>
        <v>4</v>
      </c>
      <c r="D1763" s="29">
        <f t="shared" si="55"/>
        <v>1.0738622586670132E-4</v>
      </c>
      <c r="F1763" s="30">
        <f>VLOOKUP($B1763,'רביות שנתיות'!B:I,7)</f>
        <v>0</v>
      </c>
      <c r="G1763" s="29">
        <f t="shared" si="54"/>
        <v>0</v>
      </c>
    </row>
    <row r="1764" spans="2:7">
      <c r="B1764" s="1">
        <v>34635</v>
      </c>
      <c r="C1764" s="30">
        <f>VLOOKUP(B1764,'רביות שנתיות'!B:C,2)</f>
        <v>4</v>
      </c>
      <c r="D1764" s="29">
        <f t="shared" si="55"/>
        <v>1.0738622586670132E-4</v>
      </c>
      <c r="F1764" s="30">
        <f>VLOOKUP($B1764,'רביות שנתיות'!B:I,7)</f>
        <v>0</v>
      </c>
      <c r="G1764" s="29">
        <f t="shared" si="54"/>
        <v>0</v>
      </c>
    </row>
    <row r="1765" spans="2:7">
      <c r="B1765" s="1">
        <v>34636</v>
      </c>
      <c r="C1765" s="30">
        <f>VLOOKUP(B1765,'רביות שנתיות'!B:C,2)</f>
        <v>4</v>
      </c>
      <c r="D1765" s="29">
        <f t="shared" si="55"/>
        <v>1.0738622586670132E-4</v>
      </c>
      <c r="F1765" s="30">
        <f>VLOOKUP($B1765,'רביות שנתיות'!B:I,7)</f>
        <v>0</v>
      </c>
      <c r="G1765" s="29">
        <f t="shared" si="54"/>
        <v>0</v>
      </c>
    </row>
    <row r="1766" spans="2:7">
      <c r="B1766" s="1">
        <v>34637</v>
      </c>
      <c r="C1766" s="30">
        <f>VLOOKUP(B1766,'רביות שנתיות'!B:C,2)</f>
        <v>4</v>
      </c>
      <c r="D1766" s="29">
        <f t="shared" si="55"/>
        <v>1.0738622586670132E-4</v>
      </c>
      <c r="F1766" s="30">
        <f>VLOOKUP($B1766,'רביות שנתיות'!B:I,7)</f>
        <v>0</v>
      </c>
      <c r="G1766" s="29">
        <f t="shared" si="54"/>
        <v>0</v>
      </c>
    </row>
    <row r="1767" spans="2:7">
      <c r="B1767" s="1">
        <v>34638</v>
      </c>
      <c r="C1767" s="30">
        <f>VLOOKUP(B1767,'רביות שנתיות'!B:C,2)</f>
        <v>4</v>
      </c>
      <c r="D1767" s="29">
        <f t="shared" si="55"/>
        <v>1.0738622586670132E-4</v>
      </c>
      <c r="F1767" s="30">
        <f>VLOOKUP($B1767,'רביות שנתיות'!B:I,7)</f>
        <v>0</v>
      </c>
      <c r="G1767" s="29">
        <f t="shared" si="54"/>
        <v>0</v>
      </c>
    </row>
    <row r="1768" spans="2:7">
      <c r="B1768" s="1">
        <v>34639</v>
      </c>
      <c r="C1768" s="30">
        <f>VLOOKUP(B1768,'רביות שנתיות'!B:C,2)</f>
        <v>4</v>
      </c>
      <c r="D1768" s="29">
        <f t="shared" si="55"/>
        <v>1.0738622586670132E-4</v>
      </c>
      <c r="F1768" s="30">
        <f>VLOOKUP($B1768,'רביות שנתיות'!B:I,7)</f>
        <v>0</v>
      </c>
      <c r="G1768" s="29">
        <f t="shared" si="54"/>
        <v>0</v>
      </c>
    </row>
    <row r="1769" spans="2:7">
      <c r="B1769" s="1">
        <v>34640</v>
      </c>
      <c r="C1769" s="30">
        <f>VLOOKUP(B1769,'רביות שנתיות'!B:C,2)</f>
        <v>4</v>
      </c>
      <c r="D1769" s="29">
        <f t="shared" si="55"/>
        <v>1.0738622586670132E-4</v>
      </c>
      <c r="F1769" s="30">
        <f>VLOOKUP($B1769,'רביות שנתיות'!B:I,7)</f>
        <v>0</v>
      </c>
      <c r="G1769" s="29">
        <f t="shared" si="54"/>
        <v>0</v>
      </c>
    </row>
    <row r="1770" spans="2:7">
      <c r="B1770" s="1">
        <v>34641</v>
      </c>
      <c r="C1770" s="30">
        <f>VLOOKUP(B1770,'רביות שנתיות'!B:C,2)</f>
        <v>4</v>
      </c>
      <c r="D1770" s="29">
        <f t="shared" si="55"/>
        <v>1.0738622586670132E-4</v>
      </c>
      <c r="F1770" s="30">
        <f>VLOOKUP($B1770,'רביות שנתיות'!B:I,7)</f>
        <v>0</v>
      </c>
      <c r="G1770" s="29">
        <f t="shared" si="54"/>
        <v>0</v>
      </c>
    </row>
    <row r="1771" spans="2:7">
      <c r="B1771" s="1">
        <v>34642</v>
      </c>
      <c r="C1771" s="30">
        <f>VLOOKUP(B1771,'רביות שנתיות'!B:C,2)</f>
        <v>4</v>
      </c>
      <c r="D1771" s="29">
        <f t="shared" si="55"/>
        <v>1.0738622586670132E-4</v>
      </c>
      <c r="F1771" s="30">
        <f>VLOOKUP($B1771,'רביות שנתיות'!B:I,7)</f>
        <v>0</v>
      </c>
      <c r="G1771" s="29">
        <f t="shared" si="54"/>
        <v>0</v>
      </c>
    </row>
    <row r="1772" spans="2:7">
      <c r="B1772" s="1">
        <v>34643</v>
      </c>
      <c r="C1772" s="30">
        <f>VLOOKUP(B1772,'רביות שנתיות'!B:C,2)</f>
        <v>4</v>
      </c>
      <c r="D1772" s="29">
        <f t="shared" si="55"/>
        <v>1.0738622586670132E-4</v>
      </c>
      <c r="F1772" s="30">
        <f>VLOOKUP($B1772,'רביות שנתיות'!B:I,7)</f>
        <v>0</v>
      </c>
      <c r="G1772" s="29">
        <f t="shared" si="54"/>
        <v>0</v>
      </c>
    </row>
    <row r="1773" spans="2:7">
      <c r="B1773" s="1">
        <v>34644</v>
      </c>
      <c r="C1773" s="30">
        <f>VLOOKUP(B1773,'רביות שנתיות'!B:C,2)</f>
        <v>4</v>
      </c>
      <c r="D1773" s="29">
        <f t="shared" si="55"/>
        <v>1.0738622586670132E-4</v>
      </c>
      <c r="F1773" s="30">
        <f>VLOOKUP($B1773,'רביות שנתיות'!B:I,7)</f>
        <v>0</v>
      </c>
      <c r="G1773" s="29">
        <f t="shared" si="54"/>
        <v>0</v>
      </c>
    </row>
    <row r="1774" spans="2:7">
      <c r="B1774" s="1">
        <v>34645</v>
      </c>
      <c r="C1774" s="30">
        <f>VLOOKUP(B1774,'רביות שנתיות'!B:C,2)</f>
        <v>4</v>
      </c>
      <c r="D1774" s="29">
        <f t="shared" si="55"/>
        <v>1.0738622586670132E-4</v>
      </c>
      <c r="F1774" s="30">
        <f>VLOOKUP($B1774,'רביות שנתיות'!B:I,7)</f>
        <v>0</v>
      </c>
      <c r="G1774" s="29">
        <f t="shared" si="54"/>
        <v>0</v>
      </c>
    </row>
    <row r="1775" spans="2:7">
      <c r="B1775" s="1">
        <v>34646</v>
      </c>
      <c r="C1775" s="30">
        <f>VLOOKUP(B1775,'רביות שנתיות'!B:C,2)</f>
        <v>4</v>
      </c>
      <c r="D1775" s="29">
        <f t="shared" si="55"/>
        <v>1.0738622586670132E-4</v>
      </c>
      <c r="F1775" s="30">
        <f>VLOOKUP($B1775,'רביות שנתיות'!B:I,7)</f>
        <v>0</v>
      </c>
      <c r="G1775" s="29">
        <f t="shared" si="54"/>
        <v>0</v>
      </c>
    </row>
    <row r="1776" spans="2:7">
      <c r="B1776" s="1">
        <v>34647</v>
      </c>
      <c r="C1776" s="30">
        <f>VLOOKUP(B1776,'רביות שנתיות'!B:C,2)</f>
        <v>4</v>
      </c>
      <c r="D1776" s="29">
        <f t="shared" si="55"/>
        <v>1.0738622586670132E-4</v>
      </c>
      <c r="F1776" s="30">
        <f>VLOOKUP($B1776,'רביות שנתיות'!B:I,7)</f>
        <v>0</v>
      </c>
      <c r="G1776" s="29">
        <f t="shared" si="54"/>
        <v>0</v>
      </c>
    </row>
    <row r="1777" spans="2:7">
      <c r="B1777" s="1">
        <v>34648</v>
      </c>
      <c r="C1777" s="30">
        <f>VLOOKUP(B1777,'רביות שנתיות'!B:C,2)</f>
        <v>4</v>
      </c>
      <c r="D1777" s="29">
        <f t="shared" si="55"/>
        <v>1.0738622586670132E-4</v>
      </c>
      <c r="F1777" s="30">
        <f>VLOOKUP($B1777,'רביות שנתיות'!B:I,7)</f>
        <v>0</v>
      </c>
      <c r="G1777" s="29">
        <f t="shared" si="54"/>
        <v>0</v>
      </c>
    </row>
    <row r="1778" spans="2:7">
      <c r="B1778" s="1">
        <v>34649</v>
      </c>
      <c r="C1778" s="30">
        <f>VLOOKUP(B1778,'רביות שנתיות'!B:C,2)</f>
        <v>4</v>
      </c>
      <c r="D1778" s="29">
        <f t="shared" si="55"/>
        <v>1.0738622586670132E-4</v>
      </c>
      <c r="F1778" s="30">
        <f>VLOOKUP($B1778,'רביות שנתיות'!B:I,7)</f>
        <v>0</v>
      </c>
      <c r="G1778" s="29">
        <f t="shared" si="54"/>
        <v>0</v>
      </c>
    </row>
    <row r="1779" spans="2:7">
      <c r="B1779" s="1">
        <v>34650</v>
      </c>
      <c r="C1779" s="30">
        <f>VLOOKUP(B1779,'רביות שנתיות'!B:C,2)</f>
        <v>4</v>
      </c>
      <c r="D1779" s="29">
        <f t="shared" si="55"/>
        <v>1.0738622586670132E-4</v>
      </c>
      <c r="F1779" s="30">
        <f>VLOOKUP($B1779,'רביות שנתיות'!B:I,7)</f>
        <v>0</v>
      </c>
      <c r="G1779" s="29">
        <f t="shared" si="54"/>
        <v>0</v>
      </c>
    </row>
    <row r="1780" spans="2:7">
      <c r="B1780" s="1">
        <v>34651</v>
      </c>
      <c r="C1780" s="30">
        <f>VLOOKUP(B1780,'רביות שנתיות'!B:C,2)</f>
        <v>4</v>
      </c>
      <c r="D1780" s="29">
        <f t="shared" si="55"/>
        <v>1.0738622586670132E-4</v>
      </c>
      <c r="F1780" s="30">
        <f>VLOOKUP($B1780,'רביות שנתיות'!B:I,7)</f>
        <v>0</v>
      </c>
      <c r="G1780" s="29">
        <f t="shared" si="54"/>
        <v>0</v>
      </c>
    </row>
    <row r="1781" spans="2:7">
      <c r="B1781" s="1">
        <v>34652</v>
      </c>
      <c r="C1781" s="30">
        <f>VLOOKUP(B1781,'רביות שנתיות'!B:C,2)</f>
        <v>4</v>
      </c>
      <c r="D1781" s="29">
        <f t="shared" si="55"/>
        <v>1.0738622586670132E-4</v>
      </c>
      <c r="F1781" s="30">
        <f>VLOOKUP($B1781,'רביות שנתיות'!B:I,7)</f>
        <v>0</v>
      </c>
      <c r="G1781" s="29">
        <f t="shared" si="54"/>
        <v>0</v>
      </c>
    </row>
    <row r="1782" spans="2:7">
      <c r="B1782" s="1">
        <v>34653</v>
      </c>
      <c r="C1782" s="30">
        <f>VLOOKUP(B1782,'רביות שנתיות'!B:C,2)</f>
        <v>4</v>
      </c>
      <c r="D1782" s="29">
        <f t="shared" si="55"/>
        <v>1.0738622586670132E-4</v>
      </c>
      <c r="F1782" s="30">
        <f>VLOOKUP($B1782,'רביות שנתיות'!B:I,7)</f>
        <v>0</v>
      </c>
      <c r="G1782" s="29">
        <f t="shared" si="54"/>
        <v>0</v>
      </c>
    </row>
    <row r="1783" spans="2:7">
      <c r="B1783" s="1">
        <v>34654</v>
      </c>
      <c r="C1783" s="30">
        <f>VLOOKUP(B1783,'רביות שנתיות'!B:C,2)</f>
        <v>4</v>
      </c>
      <c r="D1783" s="29">
        <f t="shared" si="55"/>
        <v>1.0738622586670132E-4</v>
      </c>
      <c r="F1783" s="30">
        <f>VLOOKUP($B1783,'רביות שנתיות'!B:I,7)</f>
        <v>0</v>
      </c>
      <c r="G1783" s="29">
        <f t="shared" si="54"/>
        <v>0</v>
      </c>
    </row>
    <row r="1784" spans="2:7">
      <c r="B1784" s="1">
        <v>34655</v>
      </c>
      <c r="C1784" s="30">
        <f>VLOOKUP(B1784,'רביות שנתיות'!B:C,2)</f>
        <v>4</v>
      </c>
      <c r="D1784" s="29">
        <f t="shared" si="55"/>
        <v>1.0738622586670132E-4</v>
      </c>
      <c r="F1784" s="30">
        <f>VLOOKUP($B1784,'רביות שנתיות'!B:I,7)</f>
        <v>0</v>
      </c>
      <c r="G1784" s="29">
        <f t="shared" si="54"/>
        <v>0</v>
      </c>
    </row>
    <row r="1785" spans="2:7">
      <c r="B1785" s="1">
        <v>34656</v>
      </c>
      <c r="C1785" s="30">
        <f>VLOOKUP(B1785,'רביות שנתיות'!B:C,2)</f>
        <v>4</v>
      </c>
      <c r="D1785" s="29">
        <f t="shared" si="55"/>
        <v>1.0738622586670132E-4</v>
      </c>
      <c r="F1785" s="30">
        <f>VLOOKUP($B1785,'רביות שנתיות'!B:I,7)</f>
        <v>0</v>
      </c>
      <c r="G1785" s="29">
        <f t="shared" si="54"/>
        <v>0</v>
      </c>
    </row>
    <row r="1786" spans="2:7">
      <c r="B1786" s="1">
        <v>34657</v>
      </c>
      <c r="C1786" s="30">
        <f>VLOOKUP(B1786,'רביות שנתיות'!B:C,2)</f>
        <v>4</v>
      </c>
      <c r="D1786" s="29">
        <f t="shared" si="55"/>
        <v>1.0738622586670132E-4</v>
      </c>
      <c r="F1786" s="30">
        <f>VLOOKUP($B1786,'רביות שנתיות'!B:I,7)</f>
        <v>0</v>
      </c>
      <c r="G1786" s="29">
        <f t="shared" si="54"/>
        <v>0</v>
      </c>
    </row>
    <row r="1787" spans="2:7">
      <c r="B1787" s="1">
        <v>34658</v>
      </c>
      <c r="C1787" s="30">
        <f>VLOOKUP(B1787,'רביות שנתיות'!B:C,2)</f>
        <v>4</v>
      </c>
      <c r="D1787" s="29">
        <f t="shared" si="55"/>
        <v>1.0738622586670132E-4</v>
      </c>
      <c r="F1787" s="30">
        <f>VLOOKUP($B1787,'רביות שנתיות'!B:I,7)</f>
        <v>0</v>
      </c>
      <c r="G1787" s="29">
        <f t="shared" si="54"/>
        <v>0</v>
      </c>
    </row>
    <row r="1788" spans="2:7">
      <c r="B1788" s="1">
        <v>34659</v>
      </c>
      <c r="C1788" s="30">
        <f>VLOOKUP(B1788,'רביות שנתיות'!B:C,2)</f>
        <v>4</v>
      </c>
      <c r="D1788" s="29">
        <f t="shared" si="55"/>
        <v>1.0738622586670132E-4</v>
      </c>
      <c r="F1788" s="30">
        <f>VLOOKUP($B1788,'רביות שנתיות'!B:I,7)</f>
        <v>0</v>
      </c>
      <c r="G1788" s="29">
        <f t="shared" si="54"/>
        <v>0</v>
      </c>
    </row>
    <row r="1789" spans="2:7">
      <c r="B1789" s="1">
        <v>34660</v>
      </c>
      <c r="C1789" s="30">
        <f>VLOOKUP(B1789,'רביות שנתיות'!B:C,2)</f>
        <v>4</v>
      </c>
      <c r="D1789" s="29">
        <f t="shared" si="55"/>
        <v>1.0738622586670132E-4</v>
      </c>
      <c r="F1789" s="30">
        <f>VLOOKUP($B1789,'רביות שנתיות'!B:I,7)</f>
        <v>0</v>
      </c>
      <c r="G1789" s="29">
        <f t="shared" si="54"/>
        <v>0</v>
      </c>
    </row>
    <row r="1790" spans="2:7">
      <c r="B1790" s="1">
        <v>34661</v>
      </c>
      <c r="C1790" s="30">
        <f>VLOOKUP(B1790,'רביות שנתיות'!B:C,2)</f>
        <v>4</v>
      </c>
      <c r="D1790" s="29">
        <f t="shared" si="55"/>
        <v>1.0738622586670132E-4</v>
      </c>
      <c r="F1790" s="30">
        <f>VLOOKUP($B1790,'רביות שנתיות'!B:I,7)</f>
        <v>0</v>
      </c>
      <c r="G1790" s="29">
        <f t="shared" si="54"/>
        <v>0</v>
      </c>
    </row>
    <row r="1791" spans="2:7">
      <c r="B1791" s="1">
        <v>34662</v>
      </c>
      <c r="C1791" s="30">
        <f>VLOOKUP(B1791,'רביות שנתיות'!B:C,2)</f>
        <v>4</v>
      </c>
      <c r="D1791" s="29">
        <f t="shared" si="55"/>
        <v>1.0738622586670132E-4</v>
      </c>
      <c r="F1791" s="30">
        <f>VLOOKUP($B1791,'רביות שנתיות'!B:I,7)</f>
        <v>0</v>
      </c>
      <c r="G1791" s="29">
        <f t="shared" si="54"/>
        <v>0</v>
      </c>
    </row>
    <row r="1792" spans="2:7">
      <c r="B1792" s="1">
        <v>34663</v>
      </c>
      <c r="C1792" s="30">
        <f>VLOOKUP(B1792,'רביות שנתיות'!B:C,2)</f>
        <v>4</v>
      </c>
      <c r="D1792" s="29">
        <f t="shared" si="55"/>
        <v>1.0738622586670132E-4</v>
      </c>
      <c r="F1792" s="30">
        <f>VLOOKUP($B1792,'רביות שנתיות'!B:I,7)</f>
        <v>0</v>
      </c>
      <c r="G1792" s="29">
        <f t="shared" si="54"/>
        <v>0</v>
      </c>
    </row>
    <row r="1793" spans="2:7">
      <c r="B1793" s="1">
        <v>34664</v>
      </c>
      <c r="C1793" s="30">
        <f>VLOOKUP(B1793,'רביות שנתיות'!B:C,2)</f>
        <v>4</v>
      </c>
      <c r="D1793" s="29">
        <f t="shared" si="55"/>
        <v>1.0738622586670132E-4</v>
      </c>
      <c r="F1793" s="30">
        <f>VLOOKUP($B1793,'רביות שנתיות'!B:I,7)</f>
        <v>0</v>
      </c>
      <c r="G1793" s="29">
        <f t="shared" si="54"/>
        <v>0</v>
      </c>
    </row>
    <row r="1794" spans="2:7">
      <c r="B1794" s="1">
        <v>34665</v>
      </c>
      <c r="C1794" s="30">
        <f>VLOOKUP(B1794,'רביות שנתיות'!B:C,2)</f>
        <v>4</v>
      </c>
      <c r="D1794" s="29">
        <f t="shared" si="55"/>
        <v>1.0738622586670132E-4</v>
      </c>
      <c r="F1794" s="30">
        <f>VLOOKUP($B1794,'רביות שנתיות'!B:I,7)</f>
        <v>0</v>
      </c>
      <c r="G1794" s="29">
        <f t="shared" si="54"/>
        <v>0</v>
      </c>
    </row>
    <row r="1795" spans="2:7">
      <c r="B1795" s="1">
        <v>34666</v>
      </c>
      <c r="C1795" s="30">
        <f>VLOOKUP(B1795,'רביות שנתיות'!B:C,2)</f>
        <v>4</v>
      </c>
      <c r="D1795" s="29">
        <f t="shared" si="55"/>
        <v>1.0738622586670132E-4</v>
      </c>
      <c r="F1795" s="30">
        <f>VLOOKUP($B1795,'רביות שנתיות'!B:I,7)</f>
        <v>0</v>
      </c>
      <c r="G1795" s="29">
        <f t="shared" si="54"/>
        <v>0</v>
      </c>
    </row>
    <row r="1796" spans="2:7">
      <c r="B1796" s="1">
        <v>34667</v>
      </c>
      <c r="C1796" s="30">
        <f>VLOOKUP(B1796,'רביות שנתיות'!B:C,2)</f>
        <v>4</v>
      </c>
      <c r="D1796" s="29">
        <f t="shared" si="55"/>
        <v>1.0738622586670132E-4</v>
      </c>
      <c r="F1796" s="30">
        <f>VLOOKUP($B1796,'רביות שנתיות'!B:I,7)</f>
        <v>0</v>
      </c>
      <c r="G1796" s="29">
        <f t="shared" ref="G1796:G1859" si="56">(1+F1796/100)^(1/365)-1</f>
        <v>0</v>
      </c>
    </row>
    <row r="1797" spans="2:7">
      <c r="B1797" s="1">
        <v>34668</v>
      </c>
      <c r="C1797" s="30">
        <f>VLOOKUP(B1797,'רביות שנתיות'!B:C,2)</f>
        <v>4</v>
      </c>
      <c r="D1797" s="29">
        <f t="shared" ref="D1797:D1860" si="57">(1+C1797/100)^(1/365.25)-1</f>
        <v>1.0738622586670132E-4</v>
      </c>
      <c r="F1797" s="30">
        <f>VLOOKUP($B1797,'רביות שנתיות'!B:I,7)</f>
        <v>0</v>
      </c>
      <c r="G1797" s="29">
        <f t="shared" si="56"/>
        <v>0</v>
      </c>
    </row>
    <row r="1798" spans="2:7">
      <c r="B1798" s="1">
        <v>34669</v>
      </c>
      <c r="C1798" s="30">
        <f>VLOOKUP(B1798,'רביות שנתיות'!B:C,2)</f>
        <v>4</v>
      </c>
      <c r="D1798" s="29">
        <f t="shared" si="57"/>
        <v>1.0738622586670132E-4</v>
      </c>
      <c r="F1798" s="30">
        <f>VLOOKUP($B1798,'רביות שנתיות'!B:I,7)</f>
        <v>0</v>
      </c>
      <c r="G1798" s="29">
        <f t="shared" si="56"/>
        <v>0</v>
      </c>
    </row>
    <row r="1799" spans="2:7">
      <c r="B1799" s="1">
        <v>34670</v>
      </c>
      <c r="C1799" s="30">
        <f>VLOOKUP(B1799,'רביות שנתיות'!B:C,2)</f>
        <v>4</v>
      </c>
      <c r="D1799" s="29">
        <f t="shared" si="57"/>
        <v>1.0738622586670132E-4</v>
      </c>
      <c r="F1799" s="30">
        <f>VLOOKUP($B1799,'רביות שנתיות'!B:I,7)</f>
        <v>0</v>
      </c>
      <c r="G1799" s="29">
        <f t="shared" si="56"/>
        <v>0</v>
      </c>
    </row>
    <row r="1800" spans="2:7">
      <c r="B1800" s="1">
        <v>34671</v>
      </c>
      <c r="C1800" s="30">
        <f>VLOOKUP(B1800,'רביות שנתיות'!B:C,2)</f>
        <v>4</v>
      </c>
      <c r="D1800" s="29">
        <f t="shared" si="57"/>
        <v>1.0738622586670132E-4</v>
      </c>
      <c r="F1800" s="30">
        <f>VLOOKUP($B1800,'רביות שנתיות'!B:I,7)</f>
        <v>0</v>
      </c>
      <c r="G1800" s="29">
        <f t="shared" si="56"/>
        <v>0</v>
      </c>
    </row>
    <row r="1801" spans="2:7">
      <c r="B1801" s="1">
        <v>34672</v>
      </c>
      <c r="C1801" s="30">
        <f>VLOOKUP(B1801,'רביות שנתיות'!B:C,2)</f>
        <v>4</v>
      </c>
      <c r="D1801" s="29">
        <f t="shared" si="57"/>
        <v>1.0738622586670132E-4</v>
      </c>
      <c r="F1801" s="30">
        <f>VLOOKUP($B1801,'רביות שנתיות'!B:I,7)</f>
        <v>0</v>
      </c>
      <c r="G1801" s="29">
        <f t="shared" si="56"/>
        <v>0</v>
      </c>
    </row>
    <row r="1802" spans="2:7">
      <c r="B1802" s="1">
        <v>34673</v>
      </c>
      <c r="C1802" s="30">
        <f>VLOOKUP(B1802,'רביות שנתיות'!B:C,2)</f>
        <v>4</v>
      </c>
      <c r="D1802" s="29">
        <f t="shared" si="57"/>
        <v>1.0738622586670132E-4</v>
      </c>
      <c r="F1802" s="30">
        <f>VLOOKUP($B1802,'רביות שנתיות'!B:I,7)</f>
        <v>0</v>
      </c>
      <c r="G1802" s="29">
        <f t="shared" si="56"/>
        <v>0</v>
      </c>
    </row>
    <row r="1803" spans="2:7">
      <c r="B1803" s="1">
        <v>34674</v>
      </c>
      <c r="C1803" s="30">
        <f>VLOOKUP(B1803,'רביות שנתיות'!B:C,2)</f>
        <v>4</v>
      </c>
      <c r="D1803" s="29">
        <f t="shared" si="57"/>
        <v>1.0738622586670132E-4</v>
      </c>
      <c r="F1803" s="30">
        <f>VLOOKUP($B1803,'רביות שנתיות'!B:I,7)</f>
        <v>0</v>
      </c>
      <c r="G1803" s="29">
        <f t="shared" si="56"/>
        <v>0</v>
      </c>
    </row>
    <row r="1804" spans="2:7">
      <c r="B1804" s="1">
        <v>34675</v>
      </c>
      <c r="C1804" s="30">
        <f>VLOOKUP(B1804,'רביות שנתיות'!B:C,2)</f>
        <v>4</v>
      </c>
      <c r="D1804" s="29">
        <f t="shared" si="57"/>
        <v>1.0738622586670132E-4</v>
      </c>
      <c r="F1804" s="30">
        <f>VLOOKUP($B1804,'רביות שנתיות'!B:I,7)</f>
        <v>0</v>
      </c>
      <c r="G1804" s="29">
        <f t="shared" si="56"/>
        <v>0</v>
      </c>
    </row>
    <row r="1805" spans="2:7">
      <c r="B1805" s="1">
        <v>34676</v>
      </c>
      <c r="C1805" s="30">
        <f>VLOOKUP(B1805,'רביות שנתיות'!B:C,2)</f>
        <v>4</v>
      </c>
      <c r="D1805" s="29">
        <f t="shared" si="57"/>
        <v>1.0738622586670132E-4</v>
      </c>
      <c r="F1805" s="30">
        <f>VLOOKUP($B1805,'רביות שנתיות'!B:I,7)</f>
        <v>0</v>
      </c>
      <c r="G1805" s="29">
        <f t="shared" si="56"/>
        <v>0</v>
      </c>
    </row>
    <row r="1806" spans="2:7">
      <c r="B1806" s="1">
        <v>34677</v>
      </c>
      <c r="C1806" s="30">
        <f>VLOOKUP(B1806,'רביות שנתיות'!B:C,2)</f>
        <v>4</v>
      </c>
      <c r="D1806" s="29">
        <f t="shared" si="57"/>
        <v>1.0738622586670132E-4</v>
      </c>
      <c r="F1806" s="30">
        <f>VLOOKUP($B1806,'רביות שנתיות'!B:I,7)</f>
        <v>0</v>
      </c>
      <c r="G1806" s="29">
        <f t="shared" si="56"/>
        <v>0</v>
      </c>
    </row>
    <row r="1807" spans="2:7">
      <c r="B1807" s="1">
        <v>34678</v>
      </c>
      <c r="C1807" s="30">
        <f>VLOOKUP(B1807,'רביות שנתיות'!B:C,2)</f>
        <v>4</v>
      </c>
      <c r="D1807" s="29">
        <f t="shared" si="57"/>
        <v>1.0738622586670132E-4</v>
      </c>
      <c r="F1807" s="30">
        <f>VLOOKUP($B1807,'רביות שנתיות'!B:I,7)</f>
        <v>0</v>
      </c>
      <c r="G1807" s="29">
        <f t="shared" si="56"/>
        <v>0</v>
      </c>
    </row>
    <row r="1808" spans="2:7">
      <c r="B1808" s="1">
        <v>34679</v>
      </c>
      <c r="C1808" s="30">
        <f>VLOOKUP(B1808,'רביות שנתיות'!B:C,2)</f>
        <v>4</v>
      </c>
      <c r="D1808" s="29">
        <f t="shared" si="57"/>
        <v>1.0738622586670132E-4</v>
      </c>
      <c r="F1808" s="30">
        <f>VLOOKUP($B1808,'רביות שנתיות'!B:I,7)</f>
        <v>0</v>
      </c>
      <c r="G1808" s="29">
        <f t="shared" si="56"/>
        <v>0</v>
      </c>
    </row>
    <row r="1809" spans="2:7">
      <c r="B1809" s="1">
        <v>34680</v>
      </c>
      <c r="C1809" s="30">
        <f>VLOOKUP(B1809,'רביות שנתיות'!B:C,2)</f>
        <v>4</v>
      </c>
      <c r="D1809" s="29">
        <f t="shared" si="57"/>
        <v>1.0738622586670132E-4</v>
      </c>
      <c r="F1809" s="30">
        <f>VLOOKUP($B1809,'רביות שנתיות'!B:I,7)</f>
        <v>0</v>
      </c>
      <c r="G1809" s="29">
        <f t="shared" si="56"/>
        <v>0</v>
      </c>
    </row>
    <row r="1810" spans="2:7">
      <c r="B1810" s="1">
        <v>34681</v>
      </c>
      <c r="C1810" s="30">
        <f>VLOOKUP(B1810,'רביות שנתיות'!B:C,2)</f>
        <v>4</v>
      </c>
      <c r="D1810" s="29">
        <f t="shared" si="57"/>
        <v>1.0738622586670132E-4</v>
      </c>
      <c r="F1810" s="30">
        <f>VLOOKUP($B1810,'רביות שנתיות'!B:I,7)</f>
        <v>0</v>
      </c>
      <c r="G1810" s="29">
        <f t="shared" si="56"/>
        <v>0</v>
      </c>
    </row>
    <row r="1811" spans="2:7">
      <c r="B1811" s="1">
        <v>34682</v>
      </c>
      <c r="C1811" s="30">
        <f>VLOOKUP(B1811,'רביות שנתיות'!B:C,2)</f>
        <v>4</v>
      </c>
      <c r="D1811" s="29">
        <f t="shared" si="57"/>
        <v>1.0738622586670132E-4</v>
      </c>
      <c r="F1811" s="30">
        <f>VLOOKUP($B1811,'רביות שנתיות'!B:I,7)</f>
        <v>0</v>
      </c>
      <c r="G1811" s="29">
        <f t="shared" si="56"/>
        <v>0</v>
      </c>
    </row>
    <row r="1812" spans="2:7">
      <c r="B1812" s="1">
        <v>34683</v>
      </c>
      <c r="C1812" s="30">
        <f>VLOOKUP(B1812,'רביות שנתיות'!B:C,2)</f>
        <v>4</v>
      </c>
      <c r="D1812" s="29">
        <f t="shared" si="57"/>
        <v>1.0738622586670132E-4</v>
      </c>
      <c r="F1812" s="30">
        <f>VLOOKUP($B1812,'רביות שנתיות'!B:I,7)</f>
        <v>0</v>
      </c>
      <c r="G1812" s="29">
        <f t="shared" si="56"/>
        <v>0</v>
      </c>
    </row>
    <row r="1813" spans="2:7">
      <c r="B1813" s="1">
        <v>34684</v>
      </c>
      <c r="C1813" s="30">
        <f>VLOOKUP(B1813,'רביות שנתיות'!B:C,2)</f>
        <v>4</v>
      </c>
      <c r="D1813" s="29">
        <f t="shared" si="57"/>
        <v>1.0738622586670132E-4</v>
      </c>
      <c r="F1813" s="30">
        <f>VLOOKUP($B1813,'רביות שנתיות'!B:I,7)</f>
        <v>0</v>
      </c>
      <c r="G1813" s="29">
        <f t="shared" si="56"/>
        <v>0</v>
      </c>
    </row>
    <row r="1814" spans="2:7">
      <c r="B1814" s="1">
        <v>34685</v>
      </c>
      <c r="C1814" s="30">
        <f>VLOOKUP(B1814,'רביות שנתיות'!B:C,2)</f>
        <v>4</v>
      </c>
      <c r="D1814" s="29">
        <f t="shared" si="57"/>
        <v>1.0738622586670132E-4</v>
      </c>
      <c r="F1814" s="30">
        <f>VLOOKUP($B1814,'רביות שנתיות'!B:I,7)</f>
        <v>0</v>
      </c>
      <c r="G1814" s="29">
        <f t="shared" si="56"/>
        <v>0</v>
      </c>
    </row>
    <row r="1815" spans="2:7">
      <c r="B1815" s="1">
        <v>34686</v>
      </c>
      <c r="C1815" s="30">
        <f>VLOOKUP(B1815,'רביות שנתיות'!B:C,2)</f>
        <v>4</v>
      </c>
      <c r="D1815" s="29">
        <f t="shared" si="57"/>
        <v>1.0738622586670132E-4</v>
      </c>
      <c r="F1815" s="30">
        <f>VLOOKUP($B1815,'רביות שנתיות'!B:I,7)</f>
        <v>0</v>
      </c>
      <c r="G1815" s="29">
        <f t="shared" si="56"/>
        <v>0</v>
      </c>
    </row>
    <row r="1816" spans="2:7">
      <c r="B1816" s="1">
        <v>34687</v>
      </c>
      <c r="C1816" s="30">
        <f>VLOOKUP(B1816,'רביות שנתיות'!B:C,2)</f>
        <v>4</v>
      </c>
      <c r="D1816" s="29">
        <f t="shared" si="57"/>
        <v>1.0738622586670132E-4</v>
      </c>
      <c r="F1816" s="30">
        <f>VLOOKUP($B1816,'רביות שנתיות'!B:I,7)</f>
        <v>0</v>
      </c>
      <c r="G1816" s="29">
        <f t="shared" si="56"/>
        <v>0</v>
      </c>
    </row>
    <row r="1817" spans="2:7">
      <c r="B1817" s="1">
        <v>34688</v>
      </c>
      <c r="C1817" s="30">
        <f>VLOOKUP(B1817,'רביות שנתיות'!B:C,2)</f>
        <v>4</v>
      </c>
      <c r="D1817" s="29">
        <f t="shared" si="57"/>
        <v>1.0738622586670132E-4</v>
      </c>
      <c r="F1817" s="30">
        <f>VLOOKUP($B1817,'רביות שנתיות'!B:I,7)</f>
        <v>0</v>
      </c>
      <c r="G1817" s="29">
        <f t="shared" si="56"/>
        <v>0</v>
      </c>
    </row>
    <row r="1818" spans="2:7">
      <c r="B1818" s="1">
        <v>34689</v>
      </c>
      <c r="C1818" s="30">
        <f>VLOOKUP(B1818,'רביות שנתיות'!B:C,2)</f>
        <v>4</v>
      </c>
      <c r="D1818" s="29">
        <f t="shared" si="57"/>
        <v>1.0738622586670132E-4</v>
      </c>
      <c r="F1818" s="30">
        <f>VLOOKUP($B1818,'רביות שנתיות'!B:I,7)</f>
        <v>0</v>
      </c>
      <c r="G1818" s="29">
        <f t="shared" si="56"/>
        <v>0</v>
      </c>
    </row>
    <row r="1819" spans="2:7">
      <c r="B1819" s="1">
        <v>34690</v>
      </c>
      <c r="C1819" s="30">
        <f>VLOOKUP(B1819,'רביות שנתיות'!B:C,2)</f>
        <v>4</v>
      </c>
      <c r="D1819" s="29">
        <f t="shared" si="57"/>
        <v>1.0738622586670132E-4</v>
      </c>
      <c r="F1819" s="30">
        <f>VLOOKUP($B1819,'רביות שנתיות'!B:I,7)</f>
        <v>0</v>
      </c>
      <c r="G1819" s="29">
        <f t="shared" si="56"/>
        <v>0</v>
      </c>
    </row>
    <row r="1820" spans="2:7">
      <c r="B1820" s="1">
        <v>34691</v>
      </c>
      <c r="C1820" s="30">
        <f>VLOOKUP(B1820,'רביות שנתיות'!B:C,2)</f>
        <v>4</v>
      </c>
      <c r="D1820" s="29">
        <f t="shared" si="57"/>
        <v>1.0738622586670132E-4</v>
      </c>
      <c r="F1820" s="30">
        <f>VLOOKUP($B1820,'רביות שנתיות'!B:I,7)</f>
        <v>0</v>
      </c>
      <c r="G1820" s="29">
        <f t="shared" si="56"/>
        <v>0</v>
      </c>
    </row>
    <row r="1821" spans="2:7">
      <c r="B1821" s="1">
        <v>34692</v>
      </c>
      <c r="C1821" s="30">
        <f>VLOOKUP(B1821,'רביות שנתיות'!B:C,2)</f>
        <v>4</v>
      </c>
      <c r="D1821" s="29">
        <f t="shared" si="57"/>
        <v>1.0738622586670132E-4</v>
      </c>
      <c r="F1821" s="30">
        <f>VLOOKUP($B1821,'רביות שנתיות'!B:I,7)</f>
        <v>0</v>
      </c>
      <c r="G1821" s="29">
        <f t="shared" si="56"/>
        <v>0</v>
      </c>
    </row>
    <row r="1822" spans="2:7">
      <c r="B1822" s="1">
        <v>34693</v>
      </c>
      <c r="C1822" s="30">
        <f>VLOOKUP(B1822,'רביות שנתיות'!B:C,2)</f>
        <v>4</v>
      </c>
      <c r="D1822" s="29">
        <f t="shared" si="57"/>
        <v>1.0738622586670132E-4</v>
      </c>
      <c r="F1822" s="30">
        <f>VLOOKUP($B1822,'רביות שנתיות'!B:I,7)</f>
        <v>0</v>
      </c>
      <c r="G1822" s="29">
        <f t="shared" si="56"/>
        <v>0</v>
      </c>
    </row>
    <row r="1823" spans="2:7">
      <c r="B1823" s="1">
        <v>34694</v>
      </c>
      <c r="C1823" s="30">
        <f>VLOOKUP(B1823,'רביות שנתיות'!B:C,2)</f>
        <v>4</v>
      </c>
      <c r="D1823" s="29">
        <f t="shared" si="57"/>
        <v>1.0738622586670132E-4</v>
      </c>
      <c r="F1823" s="30">
        <f>VLOOKUP($B1823,'רביות שנתיות'!B:I,7)</f>
        <v>0</v>
      </c>
      <c r="G1823" s="29">
        <f t="shared" si="56"/>
        <v>0</v>
      </c>
    </row>
    <row r="1824" spans="2:7">
      <c r="B1824" s="1">
        <v>34695</v>
      </c>
      <c r="C1824" s="30">
        <f>VLOOKUP(B1824,'רביות שנתיות'!B:C,2)</f>
        <v>4</v>
      </c>
      <c r="D1824" s="29">
        <f t="shared" si="57"/>
        <v>1.0738622586670132E-4</v>
      </c>
      <c r="F1824" s="30">
        <f>VLOOKUP($B1824,'רביות שנתיות'!B:I,7)</f>
        <v>0</v>
      </c>
      <c r="G1824" s="29">
        <f t="shared" si="56"/>
        <v>0</v>
      </c>
    </row>
    <row r="1825" spans="2:7">
      <c r="B1825" s="1">
        <v>34696</v>
      </c>
      <c r="C1825" s="30">
        <f>VLOOKUP(B1825,'רביות שנתיות'!B:C,2)</f>
        <v>4</v>
      </c>
      <c r="D1825" s="29">
        <f t="shared" si="57"/>
        <v>1.0738622586670132E-4</v>
      </c>
      <c r="F1825" s="30">
        <f>VLOOKUP($B1825,'רביות שנתיות'!B:I,7)</f>
        <v>0</v>
      </c>
      <c r="G1825" s="29">
        <f t="shared" si="56"/>
        <v>0</v>
      </c>
    </row>
    <row r="1826" spans="2:7">
      <c r="B1826" s="1">
        <v>34697</v>
      </c>
      <c r="C1826" s="30">
        <f>VLOOKUP(B1826,'רביות שנתיות'!B:C,2)</f>
        <v>4</v>
      </c>
      <c r="D1826" s="29">
        <f t="shared" si="57"/>
        <v>1.0738622586670132E-4</v>
      </c>
      <c r="F1826" s="30">
        <f>VLOOKUP($B1826,'רביות שנתיות'!B:I,7)</f>
        <v>0</v>
      </c>
      <c r="G1826" s="29">
        <f t="shared" si="56"/>
        <v>0</v>
      </c>
    </row>
    <row r="1827" spans="2:7">
      <c r="B1827" s="1">
        <v>34698</v>
      </c>
      <c r="C1827" s="30">
        <f>VLOOKUP(B1827,'רביות שנתיות'!B:C,2)</f>
        <v>4</v>
      </c>
      <c r="D1827" s="29">
        <f t="shared" si="57"/>
        <v>1.0738622586670132E-4</v>
      </c>
      <c r="F1827" s="30">
        <f>VLOOKUP($B1827,'רביות שנתיות'!B:I,7)</f>
        <v>0</v>
      </c>
      <c r="G1827" s="29">
        <f t="shared" si="56"/>
        <v>0</v>
      </c>
    </row>
    <row r="1828" spans="2:7">
      <c r="B1828" s="1">
        <v>34699</v>
      </c>
      <c r="C1828" s="30">
        <f>VLOOKUP(B1828,'רביות שנתיות'!B:C,2)</f>
        <v>4</v>
      </c>
      <c r="D1828" s="29">
        <f t="shared" si="57"/>
        <v>1.0738622586670132E-4</v>
      </c>
      <c r="F1828" s="30">
        <f>VLOOKUP($B1828,'רביות שנתיות'!B:I,7)</f>
        <v>0</v>
      </c>
      <c r="G1828" s="29">
        <f t="shared" si="56"/>
        <v>0</v>
      </c>
    </row>
    <row r="1829" spans="2:7">
      <c r="B1829" s="1">
        <v>34700</v>
      </c>
      <c r="C1829" s="30">
        <f>VLOOKUP(B1829,'רביות שנתיות'!B:C,2)</f>
        <v>4</v>
      </c>
      <c r="D1829" s="29">
        <f t="shared" si="57"/>
        <v>1.0738622586670132E-4</v>
      </c>
      <c r="F1829" s="30">
        <f>VLOOKUP($B1829,'רביות שנתיות'!B:I,7)</f>
        <v>0</v>
      </c>
      <c r="G1829" s="29">
        <f t="shared" si="56"/>
        <v>0</v>
      </c>
    </row>
    <row r="1830" spans="2:7">
      <c r="B1830" s="1">
        <v>34701</v>
      </c>
      <c r="C1830" s="30">
        <f>VLOOKUP(B1830,'רביות שנתיות'!B:C,2)</f>
        <v>4</v>
      </c>
      <c r="D1830" s="29">
        <f t="shared" si="57"/>
        <v>1.0738622586670132E-4</v>
      </c>
      <c r="F1830" s="30">
        <f>VLOOKUP($B1830,'רביות שנתיות'!B:I,7)</f>
        <v>0</v>
      </c>
      <c r="G1830" s="29">
        <f t="shared" si="56"/>
        <v>0</v>
      </c>
    </row>
    <row r="1831" spans="2:7">
      <c r="B1831" s="1">
        <v>34702</v>
      </c>
      <c r="C1831" s="30">
        <f>VLOOKUP(B1831,'רביות שנתיות'!B:C,2)</f>
        <v>4</v>
      </c>
      <c r="D1831" s="29">
        <f t="shared" si="57"/>
        <v>1.0738622586670132E-4</v>
      </c>
      <c r="F1831" s="30">
        <f>VLOOKUP($B1831,'רביות שנתיות'!B:I,7)</f>
        <v>0</v>
      </c>
      <c r="G1831" s="29">
        <f t="shared" si="56"/>
        <v>0</v>
      </c>
    </row>
    <row r="1832" spans="2:7">
      <c r="B1832" s="1">
        <v>34703</v>
      </c>
      <c r="C1832" s="30">
        <f>VLOOKUP(B1832,'רביות שנתיות'!B:C,2)</f>
        <v>4</v>
      </c>
      <c r="D1832" s="29">
        <f t="shared" si="57"/>
        <v>1.0738622586670132E-4</v>
      </c>
      <c r="F1832" s="30">
        <f>VLOOKUP($B1832,'רביות שנתיות'!B:I,7)</f>
        <v>0</v>
      </c>
      <c r="G1832" s="29">
        <f t="shared" si="56"/>
        <v>0</v>
      </c>
    </row>
    <row r="1833" spans="2:7">
      <c r="B1833" s="1">
        <v>34704</v>
      </c>
      <c r="C1833" s="30">
        <f>VLOOKUP(B1833,'רביות שנתיות'!B:C,2)</f>
        <v>4</v>
      </c>
      <c r="D1833" s="29">
        <f t="shared" si="57"/>
        <v>1.0738622586670132E-4</v>
      </c>
      <c r="F1833" s="30">
        <f>VLOOKUP($B1833,'רביות שנתיות'!B:I,7)</f>
        <v>0</v>
      </c>
      <c r="G1833" s="29">
        <f t="shared" si="56"/>
        <v>0</v>
      </c>
    </row>
    <row r="1834" spans="2:7">
      <c r="B1834" s="1">
        <v>34705</v>
      </c>
      <c r="C1834" s="30">
        <f>VLOOKUP(B1834,'רביות שנתיות'!B:C,2)</f>
        <v>4</v>
      </c>
      <c r="D1834" s="29">
        <f t="shared" si="57"/>
        <v>1.0738622586670132E-4</v>
      </c>
      <c r="F1834" s="30">
        <f>VLOOKUP($B1834,'רביות שנתיות'!B:I,7)</f>
        <v>0</v>
      </c>
      <c r="G1834" s="29">
        <f t="shared" si="56"/>
        <v>0</v>
      </c>
    </row>
    <row r="1835" spans="2:7">
      <c r="B1835" s="1">
        <v>34706</v>
      </c>
      <c r="C1835" s="30">
        <f>VLOOKUP(B1835,'רביות שנתיות'!B:C,2)</f>
        <v>4</v>
      </c>
      <c r="D1835" s="29">
        <f t="shared" si="57"/>
        <v>1.0738622586670132E-4</v>
      </c>
      <c r="F1835" s="30">
        <f>VLOOKUP($B1835,'רביות שנתיות'!B:I,7)</f>
        <v>0</v>
      </c>
      <c r="G1835" s="29">
        <f t="shared" si="56"/>
        <v>0</v>
      </c>
    </row>
    <row r="1836" spans="2:7">
      <c r="B1836" s="1">
        <v>34707</v>
      </c>
      <c r="C1836" s="30">
        <f>VLOOKUP(B1836,'רביות שנתיות'!B:C,2)</f>
        <v>4</v>
      </c>
      <c r="D1836" s="29">
        <f t="shared" si="57"/>
        <v>1.0738622586670132E-4</v>
      </c>
      <c r="F1836" s="30">
        <f>VLOOKUP($B1836,'רביות שנתיות'!B:I,7)</f>
        <v>0</v>
      </c>
      <c r="G1836" s="29">
        <f t="shared" si="56"/>
        <v>0</v>
      </c>
    </row>
    <row r="1837" spans="2:7">
      <c r="B1837" s="1">
        <v>34708</v>
      </c>
      <c r="C1837" s="30">
        <f>VLOOKUP(B1837,'רביות שנתיות'!B:C,2)</f>
        <v>4</v>
      </c>
      <c r="D1837" s="29">
        <f t="shared" si="57"/>
        <v>1.0738622586670132E-4</v>
      </c>
      <c r="F1837" s="30">
        <f>VLOOKUP($B1837,'רביות שנתיות'!B:I,7)</f>
        <v>0</v>
      </c>
      <c r="G1837" s="29">
        <f t="shared" si="56"/>
        <v>0</v>
      </c>
    </row>
    <row r="1838" spans="2:7">
      <c r="B1838" s="1">
        <v>34709</v>
      </c>
      <c r="C1838" s="30">
        <f>VLOOKUP(B1838,'רביות שנתיות'!B:C,2)</f>
        <v>4</v>
      </c>
      <c r="D1838" s="29">
        <f t="shared" si="57"/>
        <v>1.0738622586670132E-4</v>
      </c>
      <c r="F1838" s="30">
        <f>VLOOKUP($B1838,'רביות שנתיות'!B:I,7)</f>
        <v>0</v>
      </c>
      <c r="G1838" s="29">
        <f t="shared" si="56"/>
        <v>0</v>
      </c>
    </row>
    <row r="1839" spans="2:7">
      <c r="B1839" s="1">
        <v>34710</v>
      </c>
      <c r="C1839" s="30">
        <f>VLOOKUP(B1839,'רביות שנתיות'!B:C,2)</f>
        <v>4</v>
      </c>
      <c r="D1839" s="29">
        <f t="shared" si="57"/>
        <v>1.0738622586670132E-4</v>
      </c>
      <c r="F1839" s="30">
        <f>VLOOKUP($B1839,'רביות שנתיות'!B:I,7)</f>
        <v>0</v>
      </c>
      <c r="G1839" s="29">
        <f t="shared" si="56"/>
        <v>0</v>
      </c>
    </row>
    <row r="1840" spans="2:7">
      <c r="B1840" s="1">
        <v>34711</v>
      </c>
      <c r="C1840" s="30">
        <f>VLOOKUP(B1840,'רביות שנתיות'!B:C,2)</f>
        <v>4</v>
      </c>
      <c r="D1840" s="29">
        <f t="shared" si="57"/>
        <v>1.0738622586670132E-4</v>
      </c>
      <c r="F1840" s="30">
        <f>VLOOKUP($B1840,'רביות שנתיות'!B:I,7)</f>
        <v>0</v>
      </c>
      <c r="G1840" s="29">
        <f t="shared" si="56"/>
        <v>0</v>
      </c>
    </row>
    <row r="1841" spans="2:7">
      <c r="B1841" s="1">
        <v>34712</v>
      </c>
      <c r="C1841" s="30">
        <f>VLOOKUP(B1841,'רביות שנתיות'!B:C,2)</f>
        <v>4</v>
      </c>
      <c r="D1841" s="29">
        <f t="shared" si="57"/>
        <v>1.0738622586670132E-4</v>
      </c>
      <c r="F1841" s="30">
        <f>VLOOKUP($B1841,'רביות שנתיות'!B:I,7)</f>
        <v>0</v>
      </c>
      <c r="G1841" s="29">
        <f t="shared" si="56"/>
        <v>0</v>
      </c>
    </row>
    <row r="1842" spans="2:7">
      <c r="B1842" s="1">
        <v>34713</v>
      </c>
      <c r="C1842" s="30">
        <f>VLOOKUP(B1842,'רביות שנתיות'!B:C,2)</f>
        <v>4</v>
      </c>
      <c r="D1842" s="29">
        <f t="shared" si="57"/>
        <v>1.0738622586670132E-4</v>
      </c>
      <c r="F1842" s="30">
        <f>VLOOKUP($B1842,'רביות שנתיות'!B:I,7)</f>
        <v>0</v>
      </c>
      <c r="G1842" s="29">
        <f t="shared" si="56"/>
        <v>0</v>
      </c>
    </row>
    <row r="1843" spans="2:7">
      <c r="B1843" s="1">
        <v>34714</v>
      </c>
      <c r="C1843" s="30">
        <f>VLOOKUP(B1843,'רביות שנתיות'!B:C,2)</f>
        <v>4</v>
      </c>
      <c r="D1843" s="29">
        <f t="shared" si="57"/>
        <v>1.0738622586670132E-4</v>
      </c>
      <c r="F1843" s="30">
        <f>VLOOKUP($B1843,'רביות שנתיות'!B:I,7)</f>
        <v>0</v>
      </c>
      <c r="G1843" s="29">
        <f t="shared" si="56"/>
        <v>0</v>
      </c>
    </row>
    <row r="1844" spans="2:7">
      <c r="B1844" s="1">
        <v>34715</v>
      </c>
      <c r="C1844" s="30">
        <f>VLOOKUP(B1844,'רביות שנתיות'!B:C,2)</f>
        <v>4</v>
      </c>
      <c r="D1844" s="29">
        <f t="shared" si="57"/>
        <v>1.0738622586670132E-4</v>
      </c>
      <c r="F1844" s="30">
        <f>VLOOKUP($B1844,'רביות שנתיות'!B:I,7)</f>
        <v>0</v>
      </c>
      <c r="G1844" s="29">
        <f t="shared" si="56"/>
        <v>0</v>
      </c>
    </row>
    <row r="1845" spans="2:7">
      <c r="B1845" s="1">
        <v>34716</v>
      </c>
      <c r="C1845" s="30">
        <f>VLOOKUP(B1845,'רביות שנתיות'!B:C,2)</f>
        <v>4</v>
      </c>
      <c r="D1845" s="29">
        <f t="shared" si="57"/>
        <v>1.0738622586670132E-4</v>
      </c>
      <c r="F1845" s="30">
        <f>VLOOKUP($B1845,'רביות שנתיות'!B:I,7)</f>
        <v>0</v>
      </c>
      <c r="G1845" s="29">
        <f t="shared" si="56"/>
        <v>0</v>
      </c>
    </row>
    <row r="1846" spans="2:7">
      <c r="B1846" s="1">
        <v>34717</v>
      </c>
      <c r="C1846" s="30">
        <f>VLOOKUP(B1846,'רביות שנתיות'!B:C,2)</f>
        <v>4</v>
      </c>
      <c r="D1846" s="29">
        <f t="shared" si="57"/>
        <v>1.0738622586670132E-4</v>
      </c>
      <c r="F1846" s="30">
        <f>VLOOKUP($B1846,'רביות שנתיות'!B:I,7)</f>
        <v>0</v>
      </c>
      <c r="G1846" s="29">
        <f t="shared" si="56"/>
        <v>0</v>
      </c>
    </row>
    <row r="1847" spans="2:7">
      <c r="B1847" s="1">
        <v>34718</v>
      </c>
      <c r="C1847" s="30">
        <f>VLOOKUP(B1847,'רביות שנתיות'!B:C,2)</f>
        <v>4</v>
      </c>
      <c r="D1847" s="29">
        <f t="shared" si="57"/>
        <v>1.0738622586670132E-4</v>
      </c>
      <c r="F1847" s="30">
        <f>VLOOKUP($B1847,'רביות שנתיות'!B:I,7)</f>
        <v>0</v>
      </c>
      <c r="G1847" s="29">
        <f t="shared" si="56"/>
        <v>0</v>
      </c>
    </row>
    <row r="1848" spans="2:7">
      <c r="B1848" s="1">
        <v>34719</v>
      </c>
      <c r="C1848" s="30">
        <f>VLOOKUP(B1848,'רביות שנתיות'!B:C,2)</f>
        <v>4</v>
      </c>
      <c r="D1848" s="29">
        <f t="shared" si="57"/>
        <v>1.0738622586670132E-4</v>
      </c>
      <c r="F1848" s="30">
        <f>VLOOKUP($B1848,'רביות שנתיות'!B:I,7)</f>
        <v>0</v>
      </c>
      <c r="G1848" s="29">
        <f t="shared" si="56"/>
        <v>0</v>
      </c>
    </row>
    <row r="1849" spans="2:7">
      <c r="B1849" s="1">
        <v>34720</v>
      </c>
      <c r="C1849" s="30">
        <f>VLOOKUP(B1849,'רביות שנתיות'!B:C,2)</f>
        <v>4</v>
      </c>
      <c r="D1849" s="29">
        <f t="shared" si="57"/>
        <v>1.0738622586670132E-4</v>
      </c>
      <c r="F1849" s="30">
        <f>VLOOKUP($B1849,'רביות שנתיות'!B:I,7)</f>
        <v>0</v>
      </c>
      <c r="G1849" s="29">
        <f t="shared" si="56"/>
        <v>0</v>
      </c>
    </row>
    <row r="1850" spans="2:7">
      <c r="B1850" s="1">
        <v>34721</v>
      </c>
      <c r="C1850" s="30">
        <f>VLOOKUP(B1850,'רביות שנתיות'!B:C,2)</f>
        <v>4</v>
      </c>
      <c r="D1850" s="29">
        <f t="shared" si="57"/>
        <v>1.0738622586670132E-4</v>
      </c>
      <c r="F1850" s="30">
        <f>VLOOKUP($B1850,'רביות שנתיות'!B:I,7)</f>
        <v>0</v>
      </c>
      <c r="G1850" s="29">
        <f t="shared" si="56"/>
        <v>0</v>
      </c>
    </row>
    <row r="1851" spans="2:7">
      <c r="B1851" s="1">
        <v>34722</v>
      </c>
      <c r="C1851" s="30">
        <f>VLOOKUP(B1851,'רביות שנתיות'!B:C,2)</f>
        <v>4</v>
      </c>
      <c r="D1851" s="29">
        <f t="shared" si="57"/>
        <v>1.0738622586670132E-4</v>
      </c>
      <c r="F1851" s="30">
        <f>VLOOKUP($B1851,'רביות שנתיות'!B:I,7)</f>
        <v>0</v>
      </c>
      <c r="G1851" s="29">
        <f t="shared" si="56"/>
        <v>0</v>
      </c>
    </row>
    <row r="1852" spans="2:7">
      <c r="B1852" s="1">
        <v>34723</v>
      </c>
      <c r="C1852" s="30">
        <f>VLOOKUP(B1852,'רביות שנתיות'!B:C,2)</f>
        <v>4</v>
      </c>
      <c r="D1852" s="29">
        <f t="shared" si="57"/>
        <v>1.0738622586670132E-4</v>
      </c>
      <c r="F1852" s="30">
        <f>VLOOKUP($B1852,'רביות שנתיות'!B:I,7)</f>
        <v>0</v>
      </c>
      <c r="G1852" s="29">
        <f t="shared" si="56"/>
        <v>0</v>
      </c>
    </row>
    <row r="1853" spans="2:7">
      <c r="B1853" s="1">
        <v>34724</v>
      </c>
      <c r="C1853" s="30">
        <f>VLOOKUP(B1853,'רביות שנתיות'!B:C,2)</f>
        <v>4</v>
      </c>
      <c r="D1853" s="29">
        <f t="shared" si="57"/>
        <v>1.0738622586670132E-4</v>
      </c>
      <c r="F1853" s="30">
        <f>VLOOKUP($B1853,'רביות שנתיות'!B:I,7)</f>
        <v>0</v>
      </c>
      <c r="G1853" s="29">
        <f t="shared" si="56"/>
        <v>0</v>
      </c>
    </row>
    <row r="1854" spans="2:7">
      <c r="B1854" s="1">
        <v>34725</v>
      </c>
      <c r="C1854" s="30">
        <f>VLOOKUP(B1854,'רביות שנתיות'!B:C,2)</f>
        <v>4</v>
      </c>
      <c r="D1854" s="29">
        <f t="shared" si="57"/>
        <v>1.0738622586670132E-4</v>
      </c>
      <c r="F1854" s="30">
        <f>VLOOKUP($B1854,'רביות שנתיות'!B:I,7)</f>
        <v>0</v>
      </c>
      <c r="G1854" s="29">
        <f t="shared" si="56"/>
        <v>0</v>
      </c>
    </row>
    <row r="1855" spans="2:7">
      <c r="B1855" s="1">
        <v>34726</v>
      </c>
      <c r="C1855" s="30">
        <f>VLOOKUP(B1855,'רביות שנתיות'!B:C,2)</f>
        <v>4</v>
      </c>
      <c r="D1855" s="29">
        <f t="shared" si="57"/>
        <v>1.0738622586670132E-4</v>
      </c>
      <c r="F1855" s="30">
        <f>VLOOKUP($B1855,'רביות שנתיות'!B:I,7)</f>
        <v>0</v>
      </c>
      <c r="G1855" s="29">
        <f t="shared" si="56"/>
        <v>0</v>
      </c>
    </row>
    <row r="1856" spans="2:7">
      <c r="B1856" s="1">
        <v>34727</v>
      </c>
      <c r="C1856" s="30">
        <f>VLOOKUP(B1856,'רביות שנתיות'!B:C,2)</f>
        <v>4</v>
      </c>
      <c r="D1856" s="29">
        <f t="shared" si="57"/>
        <v>1.0738622586670132E-4</v>
      </c>
      <c r="F1856" s="30">
        <f>VLOOKUP($B1856,'רביות שנתיות'!B:I,7)</f>
        <v>0</v>
      </c>
      <c r="G1856" s="29">
        <f t="shared" si="56"/>
        <v>0</v>
      </c>
    </row>
    <row r="1857" spans="2:7">
      <c r="B1857" s="1">
        <v>34728</v>
      </c>
      <c r="C1857" s="30">
        <f>VLOOKUP(B1857,'רביות שנתיות'!B:C,2)</f>
        <v>4</v>
      </c>
      <c r="D1857" s="29">
        <f t="shared" si="57"/>
        <v>1.0738622586670132E-4</v>
      </c>
      <c r="F1857" s="30">
        <f>VLOOKUP($B1857,'רביות שנתיות'!B:I,7)</f>
        <v>0</v>
      </c>
      <c r="G1857" s="29">
        <f t="shared" si="56"/>
        <v>0</v>
      </c>
    </row>
    <row r="1858" spans="2:7">
      <c r="B1858" s="1">
        <v>34729</v>
      </c>
      <c r="C1858" s="30">
        <f>VLOOKUP(B1858,'רביות שנתיות'!B:C,2)</f>
        <v>4</v>
      </c>
      <c r="D1858" s="29">
        <f t="shared" si="57"/>
        <v>1.0738622586670132E-4</v>
      </c>
      <c r="F1858" s="30">
        <f>VLOOKUP($B1858,'רביות שנתיות'!B:I,7)</f>
        <v>0</v>
      </c>
      <c r="G1858" s="29">
        <f t="shared" si="56"/>
        <v>0</v>
      </c>
    </row>
    <row r="1859" spans="2:7">
      <c r="B1859" s="1">
        <v>34730</v>
      </c>
      <c r="C1859" s="30">
        <f>VLOOKUP(B1859,'רביות שנתיות'!B:C,2)</f>
        <v>4</v>
      </c>
      <c r="D1859" s="29">
        <f t="shared" si="57"/>
        <v>1.0738622586670132E-4</v>
      </c>
      <c r="F1859" s="30">
        <f>VLOOKUP($B1859,'רביות שנתיות'!B:I,7)</f>
        <v>0</v>
      </c>
      <c r="G1859" s="29">
        <f t="shared" si="56"/>
        <v>0</v>
      </c>
    </row>
    <row r="1860" spans="2:7">
      <c r="B1860" s="1">
        <v>34731</v>
      </c>
      <c r="C1860" s="30">
        <f>VLOOKUP(B1860,'רביות שנתיות'!B:C,2)</f>
        <v>4</v>
      </c>
      <c r="D1860" s="29">
        <f t="shared" si="57"/>
        <v>1.0738622586670132E-4</v>
      </c>
      <c r="F1860" s="30">
        <f>VLOOKUP($B1860,'רביות שנתיות'!B:I,7)</f>
        <v>0</v>
      </c>
      <c r="G1860" s="29">
        <f t="shared" ref="G1860:G1923" si="58">(1+F1860/100)^(1/365)-1</f>
        <v>0</v>
      </c>
    </row>
    <row r="1861" spans="2:7">
      <c r="B1861" s="1">
        <v>34732</v>
      </c>
      <c r="C1861" s="30">
        <f>VLOOKUP(B1861,'רביות שנתיות'!B:C,2)</f>
        <v>4</v>
      </c>
      <c r="D1861" s="29">
        <f t="shared" ref="D1861:D1924" si="59">(1+C1861/100)^(1/365.25)-1</f>
        <v>1.0738622586670132E-4</v>
      </c>
      <c r="F1861" s="30">
        <f>VLOOKUP($B1861,'רביות שנתיות'!B:I,7)</f>
        <v>0</v>
      </c>
      <c r="G1861" s="29">
        <f t="shared" si="58"/>
        <v>0</v>
      </c>
    </row>
    <row r="1862" spans="2:7">
      <c r="B1862" s="1">
        <v>34733</v>
      </c>
      <c r="C1862" s="30">
        <f>VLOOKUP(B1862,'רביות שנתיות'!B:C,2)</f>
        <v>4</v>
      </c>
      <c r="D1862" s="29">
        <f t="shared" si="59"/>
        <v>1.0738622586670132E-4</v>
      </c>
      <c r="F1862" s="30">
        <f>VLOOKUP($B1862,'רביות שנתיות'!B:I,7)</f>
        <v>0</v>
      </c>
      <c r="G1862" s="29">
        <f t="shared" si="58"/>
        <v>0</v>
      </c>
    </row>
    <row r="1863" spans="2:7">
      <c r="B1863" s="1">
        <v>34734</v>
      </c>
      <c r="C1863" s="30">
        <f>VLOOKUP(B1863,'רביות שנתיות'!B:C,2)</f>
        <v>4</v>
      </c>
      <c r="D1863" s="29">
        <f t="shared" si="59"/>
        <v>1.0738622586670132E-4</v>
      </c>
      <c r="F1863" s="30">
        <f>VLOOKUP($B1863,'רביות שנתיות'!B:I,7)</f>
        <v>0</v>
      </c>
      <c r="G1863" s="29">
        <f t="shared" si="58"/>
        <v>0</v>
      </c>
    </row>
    <row r="1864" spans="2:7">
      <c r="B1864" s="1">
        <v>34735</v>
      </c>
      <c r="C1864" s="30">
        <f>VLOOKUP(B1864,'רביות שנתיות'!B:C,2)</f>
        <v>4</v>
      </c>
      <c r="D1864" s="29">
        <f t="shared" si="59"/>
        <v>1.0738622586670132E-4</v>
      </c>
      <c r="F1864" s="30">
        <f>VLOOKUP($B1864,'רביות שנתיות'!B:I,7)</f>
        <v>0</v>
      </c>
      <c r="G1864" s="29">
        <f t="shared" si="58"/>
        <v>0</v>
      </c>
    </row>
    <row r="1865" spans="2:7">
      <c r="B1865" s="1">
        <v>34736</v>
      </c>
      <c r="C1865" s="30">
        <f>VLOOKUP(B1865,'רביות שנתיות'!B:C,2)</f>
        <v>4</v>
      </c>
      <c r="D1865" s="29">
        <f t="shared" si="59"/>
        <v>1.0738622586670132E-4</v>
      </c>
      <c r="F1865" s="30">
        <f>VLOOKUP($B1865,'רביות שנתיות'!B:I,7)</f>
        <v>0</v>
      </c>
      <c r="G1865" s="29">
        <f t="shared" si="58"/>
        <v>0</v>
      </c>
    </row>
    <row r="1866" spans="2:7">
      <c r="B1866" s="1">
        <v>34737</v>
      </c>
      <c r="C1866" s="30">
        <f>VLOOKUP(B1866,'רביות שנתיות'!B:C,2)</f>
        <v>4</v>
      </c>
      <c r="D1866" s="29">
        <f t="shared" si="59"/>
        <v>1.0738622586670132E-4</v>
      </c>
      <c r="F1866" s="30">
        <f>VLOOKUP($B1866,'רביות שנתיות'!B:I,7)</f>
        <v>0</v>
      </c>
      <c r="G1866" s="29">
        <f t="shared" si="58"/>
        <v>0</v>
      </c>
    </row>
    <row r="1867" spans="2:7">
      <c r="B1867" s="1">
        <v>34738</v>
      </c>
      <c r="C1867" s="30">
        <f>VLOOKUP(B1867,'רביות שנתיות'!B:C,2)</f>
        <v>4</v>
      </c>
      <c r="D1867" s="29">
        <f t="shared" si="59"/>
        <v>1.0738622586670132E-4</v>
      </c>
      <c r="F1867" s="30">
        <f>VLOOKUP($B1867,'רביות שנתיות'!B:I,7)</f>
        <v>0</v>
      </c>
      <c r="G1867" s="29">
        <f t="shared" si="58"/>
        <v>0</v>
      </c>
    </row>
    <row r="1868" spans="2:7">
      <c r="B1868" s="1">
        <v>34739</v>
      </c>
      <c r="C1868" s="30">
        <f>VLOOKUP(B1868,'רביות שנתיות'!B:C,2)</f>
        <v>4</v>
      </c>
      <c r="D1868" s="29">
        <f t="shared" si="59"/>
        <v>1.0738622586670132E-4</v>
      </c>
      <c r="F1868" s="30">
        <f>VLOOKUP($B1868,'רביות שנתיות'!B:I,7)</f>
        <v>0</v>
      </c>
      <c r="G1868" s="29">
        <f t="shared" si="58"/>
        <v>0</v>
      </c>
    </row>
    <row r="1869" spans="2:7">
      <c r="B1869" s="1">
        <v>34740</v>
      </c>
      <c r="C1869" s="30">
        <f>VLOOKUP(B1869,'רביות שנתיות'!B:C,2)</f>
        <v>4</v>
      </c>
      <c r="D1869" s="29">
        <f t="shared" si="59"/>
        <v>1.0738622586670132E-4</v>
      </c>
      <c r="F1869" s="30">
        <f>VLOOKUP($B1869,'רביות שנתיות'!B:I,7)</f>
        <v>0</v>
      </c>
      <c r="G1869" s="29">
        <f t="shared" si="58"/>
        <v>0</v>
      </c>
    </row>
    <row r="1870" spans="2:7">
      <c r="B1870" s="1">
        <v>34741</v>
      </c>
      <c r="C1870" s="30">
        <f>VLOOKUP(B1870,'רביות שנתיות'!B:C,2)</f>
        <v>4</v>
      </c>
      <c r="D1870" s="29">
        <f t="shared" si="59"/>
        <v>1.0738622586670132E-4</v>
      </c>
      <c r="F1870" s="30">
        <f>VLOOKUP($B1870,'רביות שנתיות'!B:I,7)</f>
        <v>0</v>
      </c>
      <c r="G1870" s="29">
        <f t="shared" si="58"/>
        <v>0</v>
      </c>
    </row>
    <row r="1871" spans="2:7">
      <c r="B1871" s="1">
        <v>34742</v>
      </c>
      <c r="C1871" s="30">
        <f>VLOOKUP(B1871,'רביות שנתיות'!B:C,2)</f>
        <v>4</v>
      </c>
      <c r="D1871" s="29">
        <f t="shared" si="59"/>
        <v>1.0738622586670132E-4</v>
      </c>
      <c r="F1871" s="30">
        <f>VLOOKUP($B1871,'רביות שנתיות'!B:I,7)</f>
        <v>0</v>
      </c>
      <c r="G1871" s="29">
        <f t="shared" si="58"/>
        <v>0</v>
      </c>
    </row>
    <row r="1872" spans="2:7">
      <c r="B1872" s="1">
        <v>34743</v>
      </c>
      <c r="C1872" s="30">
        <f>VLOOKUP(B1872,'רביות שנתיות'!B:C,2)</f>
        <v>4</v>
      </c>
      <c r="D1872" s="29">
        <f t="shared" si="59"/>
        <v>1.0738622586670132E-4</v>
      </c>
      <c r="F1872" s="30">
        <f>VLOOKUP($B1872,'רביות שנתיות'!B:I,7)</f>
        <v>0</v>
      </c>
      <c r="G1872" s="29">
        <f t="shared" si="58"/>
        <v>0</v>
      </c>
    </row>
    <row r="1873" spans="2:7">
      <c r="B1873" s="1">
        <v>34744</v>
      </c>
      <c r="C1873" s="30">
        <f>VLOOKUP(B1873,'רביות שנתיות'!B:C,2)</f>
        <v>4</v>
      </c>
      <c r="D1873" s="29">
        <f t="shared" si="59"/>
        <v>1.0738622586670132E-4</v>
      </c>
      <c r="F1873" s="30">
        <f>VLOOKUP($B1873,'רביות שנתיות'!B:I,7)</f>
        <v>0</v>
      </c>
      <c r="G1873" s="29">
        <f t="shared" si="58"/>
        <v>0</v>
      </c>
    </row>
    <row r="1874" spans="2:7">
      <c r="B1874" s="1">
        <v>34745</v>
      </c>
      <c r="C1874" s="30">
        <f>VLOOKUP(B1874,'רביות שנתיות'!B:C,2)</f>
        <v>4</v>
      </c>
      <c r="D1874" s="29">
        <f t="shared" si="59"/>
        <v>1.0738622586670132E-4</v>
      </c>
      <c r="F1874" s="30">
        <f>VLOOKUP($B1874,'רביות שנתיות'!B:I,7)</f>
        <v>0</v>
      </c>
      <c r="G1874" s="29">
        <f t="shared" si="58"/>
        <v>0</v>
      </c>
    </row>
    <row r="1875" spans="2:7">
      <c r="B1875" s="1">
        <v>34746</v>
      </c>
      <c r="C1875" s="30">
        <f>VLOOKUP(B1875,'רביות שנתיות'!B:C,2)</f>
        <v>4</v>
      </c>
      <c r="D1875" s="29">
        <f t="shared" si="59"/>
        <v>1.0738622586670132E-4</v>
      </c>
      <c r="F1875" s="30">
        <f>VLOOKUP($B1875,'רביות שנתיות'!B:I,7)</f>
        <v>0</v>
      </c>
      <c r="G1875" s="29">
        <f t="shared" si="58"/>
        <v>0</v>
      </c>
    </row>
    <row r="1876" spans="2:7">
      <c r="B1876" s="1">
        <v>34747</v>
      </c>
      <c r="C1876" s="30">
        <f>VLOOKUP(B1876,'רביות שנתיות'!B:C,2)</f>
        <v>4</v>
      </c>
      <c r="D1876" s="29">
        <f t="shared" si="59"/>
        <v>1.0738622586670132E-4</v>
      </c>
      <c r="F1876" s="30">
        <f>VLOOKUP($B1876,'רביות שנתיות'!B:I,7)</f>
        <v>0</v>
      </c>
      <c r="G1876" s="29">
        <f t="shared" si="58"/>
        <v>0</v>
      </c>
    </row>
    <row r="1877" spans="2:7">
      <c r="B1877" s="1">
        <v>34748</v>
      </c>
      <c r="C1877" s="30">
        <f>VLOOKUP(B1877,'רביות שנתיות'!B:C,2)</f>
        <v>4</v>
      </c>
      <c r="D1877" s="29">
        <f t="shared" si="59"/>
        <v>1.0738622586670132E-4</v>
      </c>
      <c r="F1877" s="30">
        <f>VLOOKUP($B1877,'רביות שנתיות'!B:I,7)</f>
        <v>0</v>
      </c>
      <c r="G1877" s="29">
        <f t="shared" si="58"/>
        <v>0</v>
      </c>
    </row>
    <row r="1878" spans="2:7">
      <c r="B1878" s="1">
        <v>34749</v>
      </c>
      <c r="C1878" s="30">
        <f>VLOOKUP(B1878,'רביות שנתיות'!B:C,2)</f>
        <v>4</v>
      </c>
      <c r="D1878" s="29">
        <f t="shared" si="59"/>
        <v>1.0738622586670132E-4</v>
      </c>
      <c r="F1878" s="30">
        <f>VLOOKUP($B1878,'רביות שנתיות'!B:I,7)</f>
        <v>0</v>
      </c>
      <c r="G1878" s="29">
        <f t="shared" si="58"/>
        <v>0</v>
      </c>
    </row>
    <row r="1879" spans="2:7">
      <c r="B1879" s="1">
        <v>34750</v>
      </c>
      <c r="C1879" s="30">
        <f>VLOOKUP(B1879,'רביות שנתיות'!B:C,2)</f>
        <v>4</v>
      </c>
      <c r="D1879" s="29">
        <f t="shared" si="59"/>
        <v>1.0738622586670132E-4</v>
      </c>
      <c r="F1879" s="30">
        <f>VLOOKUP($B1879,'רביות שנתיות'!B:I,7)</f>
        <v>0</v>
      </c>
      <c r="G1879" s="29">
        <f t="shared" si="58"/>
        <v>0</v>
      </c>
    </row>
    <row r="1880" spans="2:7">
      <c r="B1880" s="1">
        <v>34751</v>
      </c>
      <c r="C1880" s="30">
        <f>VLOOKUP(B1880,'רביות שנתיות'!B:C,2)</f>
        <v>4</v>
      </c>
      <c r="D1880" s="29">
        <f t="shared" si="59"/>
        <v>1.0738622586670132E-4</v>
      </c>
      <c r="F1880" s="30">
        <f>VLOOKUP($B1880,'רביות שנתיות'!B:I,7)</f>
        <v>0</v>
      </c>
      <c r="G1880" s="29">
        <f t="shared" si="58"/>
        <v>0</v>
      </c>
    </row>
    <row r="1881" spans="2:7">
      <c r="B1881" s="1">
        <v>34752</v>
      </c>
      <c r="C1881" s="30">
        <f>VLOOKUP(B1881,'רביות שנתיות'!B:C,2)</f>
        <v>4</v>
      </c>
      <c r="D1881" s="29">
        <f t="shared" si="59"/>
        <v>1.0738622586670132E-4</v>
      </c>
      <c r="F1881" s="30">
        <f>VLOOKUP($B1881,'רביות שנתיות'!B:I,7)</f>
        <v>0</v>
      </c>
      <c r="G1881" s="29">
        <f t="shared" si="58"/>
        <v>0</v>
      </c>
    </row>
    <row r="1882" spans="2:7">
      <c r="B1882" s="1">
        <v>34753</v>
      </c>
      <c r="C1882" s="30">
        <f>VLOOKUP(B1882,'רביות שנתיות'!B:C,2)</f>
        <v>4</v>
      </c>
      <c r="D1882" s="29">
        <f t="shared" si="59"/>
        <v>1.0738622586670132E-4</v>
      </c>
      <c r="F1882" s="30">
        <f>VLOOKUP($B1882,'רביות שנתיות'!B:I,7)</f>
        <v>0</v>
      </c>
      <c r="G1882" s="29">
        <f t="shared" si="58"/>
        <v>0</v>
      </c>
    </row>
    <row r="1883" spans="2:7">
      <c r="B1883" s="1">
        <v>34754</v>
      </c>
      <c r="C1883" s="30">
        <f>VLOOKUP(B1883,'רביות שנתיות'!B:C,2)</f>
        <v>4</v>
      </c>
      <c r="D1883" s="29">
        <f t="shared" si="59"/>
        <v>1.0738622586670132E-4</v>
      </c>
      <c r="F1883" s="30">
        <f>VLOOKUP($B1883,'רביות שנתיות'!B:I,7)</f>
        <v>0</v>
      </c>
      <c r="G1883" s="29">
        <f t="shared" si="58"/>
        <v>0</v>
      </c>
    </row>
    <row r="1884" spans="2:7">
      <c r="B1884" s="1">
        <v>34755</v>
      </c>
      <c r="C1884" s="30">
        <f>VLOOKUP(B1884,'רביות שנתיות'!B:C,2)</f>
        <v>4</v>
      </c>
      <c r="D1884" s="29">
        <f t="shared" si="59"/>
        <v>1.0738622586670132E-4</v>
      </c>
      <c r="F1884" s="30">
        <f>VLOOKUP($B1884,'רביות שנתיות'!B:I,7)</f>
        <v>0</v>
      </c>
      <c r="G1884" s="29">
        <f t="shared" si="58"/>
        <v>0</v>
      </c>
    </row>
    <row r="1885" spans="2:7">
      <c r="B1885" s="1">
        <v>34756</v>
      </c>
      <c r="C1885" s="30">
        <f>VLOOKUP(B1885,'רביות שנתיות'!B:C,2)</f>
        <v>4</v>
      </c>
      <c r="D1885" s="29">
        <f t="shared" si="59"/>
        <v>1.0738622586670132E-4</v>
      </c>
      <c r="F1885" s="30">
        <f>VLOOKUP($B1885,'רביות שנתיות'!B:I,7)</f>
        <v>0</v>
      </c>
      <c r="G1885" s="29">
        <f t="shared" si="58"/>
        <v>0</v>
      </c>
    </row>
    <row r="1886" spans="2:7">
      <c r="B1886" s="1">
        <v>34757</v>
      </c>
      <c r="C1886" s="30">
        <f>VLOOKUP(B1886,'רביות שנתיות'!B:C,2)</f>
        <v>4</v>
      </c>
      <c r="D1886" s="29">
        <f t="shared" si="59"/>
        <v>1.0738622586670132E-4</v>
      </c>
      <c r="F1886" s="30">
        <f>VLOOKUP($B1886,'רביות שנתיות'!B:I,7)</f>
        <v>0</v>
      </c>
      <c r="G1886" s="29">
        <f t="shared" si="58"/>
        <v>0</v>
      </c>
    </row>
    <row r="1887" spans="2:7">
      <c r="B1887" s="1">
        <v>34758</v>
      </c>
      <c r="C1887" s="30">
        <f>VLOOKUP(B1887,'רביות שנתיות'!B:C,2)</f>
        <v>4</v>
      </c>
      <c r="D1887" s="29">
        <f t="shared" si="59"/>
        <v>1.0738622586670132E-4</v>
      </c>
      <c r="F1887" s="30">
        <f>VLOOKUP($B1887,'רביות שנתיות'!B:I,7)</f>
        <v>0</v>
      </c>
      <c r="G1887" s="29">
        <f t="shared" si="58"/>
        <v>0</v>
      </c>
    </row>
    <row r="1888" spans="2:7">
      <c r="B1888" s="1">
        <v>34759</v>
      </c>
      <c r="C1888" s="30">
        <f>VLOOKUP(B1888,'רביות שנתיות'!B:C,2)</f>
        <v>4</v>
      </c>
      <c r="D1888" s="29">
        <f t="shared" si="59"/>
        <v>1.0738622586670132E-4</v>
      </c>
      <c r="F1888" s="30">
        <f>VLOOKUP($B1888,'רביות שנתיות'!B:I,7)</f>
        <v>0</v>
      </c>
      <c r="G1888" s="29">
        <f t="shared" si="58"/>
        <v>0</v>
      </c>
    </row>
    <row r="1889" spans="2:7">
      <c r="B1889" s="1">
        <v>34760</v>
      </c>
      <c r="C1889" s="30">
        <f>VLOOKUP(B1889,'רביות שנתיות'!B:C,2)</f>
        <v>4</v>
      </c>
      <c r="D1889" s="29">
        <f t="shared" si="59"/>
        <v>1.0738622586670132E-4</v>
      </c>
      <c r="F1889" s="30">
        <f>VLOOKUP($B1889,'רביות שנתיות'!B:I,7)</f>
        <v>0</v>
      </c>
      <c r="G1889" s="29">
        <f t="shared" si="58"/>
        <v>0</v>
      </c>
    </row>
    <row r="1890" spans="2:7">
      <c r="B1890" s="1">
        <v>34761</v>
      </c>
      <c r="C1890" s="30">
        <f>VLOOKUP(B1890,'רביות שנתיות'!B:C,2)</f>
        <v>4</v>
      </c>
      <c r="D1890" s="29">
        <f t="shared" si="59"/>
        <v>1.0738622586670132E-4</v>
      </c>
      <c r="F1890" s="30">
        <f>VLOOKUP($B1890,'רביות שנתיות'!B:I,7)</f>
        <v>0</v>
      </c>
      <c r="G1890" s="29">
        <f t="shared" si="58"/>
        <v>0</v>
      </c>
    </row>
    <row r="1891" spans="2:7">
      <c r="B1891" s="1">
        <v>34762</v>
      </c>
      <c r="C1891" s="30">
        <f>VLOOKUP(B1891,'רביות שנתיות'!B:C,2)</f>
        <v>4</v>
      </c>
      <c r="D1891" s="29">
        <f t="shared" si="59"/>
        <v>1.0738622586670132E-4</v>
      </c>
      <c r="F1891" s="30">
        <f>VLOOKUP($B1891,'רביות שנתיות'!B:I,7)</f>
        <v>0</v>
      </c>
      <c r="G1891" s="29">
        <f t="shared" si="58"/>
        <v>0</v>
      </c>
    </row>
    <row r="1892" spans="2:7">
      <c r="B1892" s="1">
        <v>34763</v>
      </c>
      <c r="C1892" s="30">
        <f>VLOOKUP(B1892,'רביות שנתיות'!B:C,2)</f>
        <v>4</v>
      </c>
      <c r="D1892" s="29">
        <f t="shared" si="59"/>
        <v>1.0738622586670132E-4</v>
      </c>
      <c r="F1892" s="30">
        <f>VLOOKUP($B1892,'רביות שנתיות'!B:I,7)</f>
        <v>0</v>
      </c>
      <c r="G1892" s="29">
        <f t="shared" si="58"/>
        <v>0</v>
      </c>
    </row>
    <row r="1893" spans="2:7">
      <c r="B1893" s="1">
        <v>34764</v>
      </c>
      <c r="C1893" s="30">
        <f>VLOOKUP(B1893,'רביות שנתיות'!B:C,2)</f>
        <v>4</v>
      </c>
      <c r="D1893" s="29">
        <f t="shared" si="59"/>
        <v>1.0738622586670132E-4</v>
      </c>
      <c r="F1893" s="30">
        <f>VLOOKUP($B1893,'רביות שנתיות'!B:I,7)</f>
        <v>0</v>
      </c>
      <c r="G1893" s="29">
        <f t="shared" si="58"/>
        <v>0</v>
      </c>
    </row>
    <row r="1894" spans="2:7">
      <c r="B1894" s="1">
        <v>34765</v>
      </c>
      <c r="C1894" s="30">
        <f>VLOOKUP(B1894,'רביות שנתיות'!B:C,2)</f>
        <v>4</v>
      </c>
      <c r="D1894" s="29">
        <f t="shared" si="59"/>
        <v>1.0738622586670132E-4</v>
      </c>
      <c r="F1894" s="30">
        <f>VLOOKUP($B1894,'רביות שנתיות'!B:I,7)</f>
        <v>0</v>
      </c>
      <c r="G1894" s="29">
        <f t="shared" si="58"/>
        <v>0</v>
      </c>
    </row>
    <row r="1895" spans="2:7">
      <c r="B1895" s="1">
        <v>34766</v>
      </c>
      <c r="C1895" s="30">
        <f>VLOOKUP(B1895,'רביות שנתיות'!B:C,2)</f>
        <v>4</v>
      </c>
      <c r="D1895" s="29">
        <f t="shared" si="59"/>
        <v>1.0738622586670132E-4</v>
      </c>
      <c r="F1895" s="30">
        <f>VLOOKUP($B1895,'רביות שנתיות'!B:I,7)</f>
        <v>0</v>
      </c>
      <c r="G1895" s="29">
        <f t="shared" si="58"/>
        <v>0</v>
      </c>
    </row>
    <row r="1896" spans="2:7">
      <c r="B1896" s="1">
        <v>34767</v>
      </c>
      <c r="C1896" s="30">
        <f>VLOOKUP(B1896,'רביות שנתיות'!B:C,2)</f>
        <v>4</v>
      </c>
      <c r="D1896" s="29">
        <f t="shared" si="59"/>
        <v>1.0738622586670132E-4</v>
      </c>
      <c r="F1896" s="30">
        <f>VLOOKUP($B1896,'רביות שנתיות'!B:I,7)</f>
        <v>0</v>
      </c>
      <c r="G1896" s="29">
        <f t="shared" si="58"/>
        <v>0</v>
      </c>
    </row>
    <row r="1897" spans="2:7">
      <c r="B1897" s="1">
        <v>34768</v>
      </c>
      <c r="C1897" s="30">
        <f>VLOOKUP(B1897,'רביות שנתיות'!B:C,2)</f>
        <v>4</v>
      </c>
      <c r="D1897" s="29">
        <f t="shared" si="59"/>
        <v>1.0738622586670132E-4</v>
      </c>
      <c r="F1897" s="30">
        <f>VLOOKUP($B1897,'רביות שנתיות'!B:I,7)</f>
        <v>0</v>
      </c>
      <c r="G1897" s="29">
        <f t="shared" si="58"/>
        <v>0</v>
      </c>
    </row>
    <row r="1898" spans="2:7">
      <c r="B1898" s="1">
        <v>34769</v>
      </c>
      <c r="C1898" s="30">
        <f>VLOOKUP(B1898,'רביות שנתיות'!B:C,2)</f>
        <v>4</v>
      </c>
      <c r="D1898" s="29">
        <f t="shared" si="59"/>
        <v>1.0738622586670132E-4</v>
      </c>
      <c r="F1898" s="30">
        <f>VLOOKUP($B1898,'רביות שנתיות'!B:I,7)</f>
        <v>0</v>
      </c>
      <c r="G1898" s="29">
        <f t="shared" si="58"/>
        <v>0</v>
      </c>
    </row>
    <row r="1899" spans="2:7">
      <c r="B1899" s="1">
        <v>34770</v>
      </c>
      <c r="C1899" s="30">
        <f>VLOOKUP(B1899,'רביות שנתיות'!B:C,2)</f>
        <v>4</v>
      </c>
      <c r="D1899" s="29">
        <f t="shared" si="59"/>
        <v>1.0738622586670132E-4</v>
      </c>
      <c r="F1899" s="30">
        <f>VLOOKUP($B1899,'רביות שנתיות'!B:I,7)</f>
        <v>0</v>
      </c>
      <c r="G1899" s="29">
        <f t="shared" si="58"/>
        <v>0</v>
      </c>
    </row>
    <row r="1900" spans="2:7">
      <c r="B1900" s="1">
        <v>34771</v>
      </c>
      <c r="C1900" s="30">
        <f>VLOOKUP(B1900,'רביות שנתיות'!B:C,2)</f>
        <v>4</v>
      </c>
      <c r="D1900" s="29">
        <f t="shared" si="59"/>
        <v>1.0738622586670132E-4</v>
      </c>
      <c r="F1900" s="30">
        <f>VLOOKUP($B1900,'רביות שנתיות'!B:I,7)</f>
        <v>0</v>
      </c>
      <c r="G1900" s="29">
        <f t="shared" si="58"/>
        <v>0</v>
      </c>
    </row>
    <row r="1901" spans="2:7">
      <c r="B1901" s="1">
        <v>34772</v>
      </c>
      <c r="C1901" s="30">
        <f>VLOOKUP(B1901,'רביות שנתיות'!B:C,2)</f>
        <v>4</v>
      </c>
      <c r="D1901" s="29">
        <f t="shared" si="59"/>
        <v>1.0738622586670132E-4</v>
      </c>
      <c r="F1901" s="30">
        <f>VLOOKUP($B1901,'רביות שנתיות'!B:I,7)</f>
        <v>0</v>
      </c>
      <c r="G1901" s="29">
        <f t="shared" si="58"/>
        <v>0</v>
      </c>
    </row>
    <row r="1902" spans="2:7">
      <c r="B1902" s="1">
        <v>34773</v>
      </c>
      <c r="C1902" s="30">
        <f>VLOOKUP(B1902,'רביות שנתיות'!B:C,2)</f>
        <v>4</v>
      </c>
      <c r="D1902" s="29">
        <f t="shared" si="59"/>
        <v>1.0738622586670132E-4</v>
      </c>
      <c r="F1902" s="30">
        <f>VLOOKUP($B1902,'רביות שנתיות'!B:I,7)</f>
        <v>0</v>
      </c>
      <c r="G1902" s="29">
        <f t="shared" si="58"/>
        <v>0</v>
      </c>
    </row>
    <row r="1903" spans="2:7">
      <c r="B1903" s="1">
        <v>34774</v>
      </c>
      <c r="C1903" s="30">
        <f>VLOOKUP(B1903,'רביות שנתיות'!B:C,2)</f>
        <v>4</v>
      </c>
      <c r="D1903" s="29">
        <f t="shared" si="59"/>
        <v>1.0738622586670132E-4</v>
      </c>
      <c r="F1903" s="30">
        <f>VLOOKUP($B1903,'רביות שנתיות'!B:I,7)</f>
        <v>0</v>
      </c>
      <c r="G1903" s="29">
        <f t="shared" si="58"/>
        <v>0</v>
      </c>
    </row>
    <row r="1904" spans="2:7">
      <c r="B1904" s="1">
        <v>34775</v>
      </c>
      <c r="C1904" s="30">
        <f>VLOOKUP(B1904,'רביות שנתיות'!B:C,2)</f>
        <v>4</v>
      </c>
      <c r="D1904" s="29">
        <f t="shared" si="59"/>
        <v>1.0738622586670132E-4</v>
      </c>
      <c r="F1904" s="30">
        <f>VLOOKUP($B1904,'רביות שנתיות'!B:I,7)</f>
        <v>0</v>
      </c>
      <c r="G1904" s="29">
        <f t="shared" si="58"/>
        <v>0</v>
      </c>
    </row>
    <row r="1905" spans="2:7">
      <c r="B1905" s="1">
        <v>34776</v>
      </c>
      <c r="C1905" s="30">
        <f>VLOOKUP(B1905,'רביות שנתיות'!B:C,2)</f>
        <v>4</v>
      </c>
      <c r="D1905" s="29">
        <f t="shared" si="59"/>
        <v>1.0738622586670132E-4</v>
      </c>
      <c r="F1905" s="30">
        <f>VLOOKUP($B1905,'רביות שנתיות'!B:I,7)</f>
        <v>0</v>
      </c>
      <c r="G1905" s="29">
        <f t="shared" si="58"/>
        <v>0</v>
      </c>
    </row>
    <row r="1906" spans="2:7">
      <c r="B1906" s="1">
        <v>34777</v>
      </c>
      <c r="C1906" s="30">
        <f>VLOOKUP(B1906,'רביות שנתיות'!B:C,2)</f>
        <v>4</v>
      </c>
      <c r="D1906" s="29">
        <f t="shared" si="59"/>
        <v>1.0738622586670132E-4</v>
      </c>
      <c r="F1906" s="30">
        <f>VLOOKUP($B1906,'רביות שנתיות'!B:I,7)</f>
        <v>0</v>
      </c>
      <c r="G1906" s="29">
        <f t="shared" si="58"/>
        <v>0</v>
      </c>
    </row>
    <row r="1907" spans="2:7">
      <c r="B1907" s="1">
        <v>34778</v>
      </c>
      <c r="C1907" s="30">
        <f>VLOOKUP(B1907,'רביות שנתיות'!B:C,2)</f>
        <v>4</v>
      </c>
      <c r="D1907" s="29">
        <f t="shared" si="59"/>
        <v>1.0738622586670132E-4</v>
      </c>
      <c r="F1907" s="30">
        <f>VLOOKUP($B1907,'רביות שנתיות'!B:I,7)</f>
        <v>0</v>
      </c>
      <c r="G1907" s="29">
        <f t="shared" si="58"/>
        <v>0</v>
      </c>
    </row>
    <row r="1908" spans="2:7">
      <c r="B1908" s="1">
        <v>34779</v>
      </c>
      <c r="C1908" s="30">
        <f>VLOOKUP(B1908,'רביות שנתיות'!B:C,2)</f>
        <v>4</v>
      </c>
      <c r="D1908" s="29">
        <f t="shared" si="59"/>
        <v>1.0738622586670132E-4</v>
      </c>
      <c r="F1908" s="30">
        <f>VLOOKUP($B1908,'רביות שנתיות'!B:I,7)</f>
        <v>0</v>
      </c>
      <c r="G1908" s="29">
        <f t="shared" si="58"/>
        <v>0</v>
      </c>
    </row>
    <row r="1909" spans="2:7">
      <c r="B1909" s="1">
        <v>34780</v>
      </c>
      <c r="C1909" s="30">
        <f>VLOOKUP(B1909,'רביות שנתיות'!B:C,2)</f>
        <v>4</v>
      </c>
      <c r="D1909" s="29">
        <f t="shared" si="59"/>
        <v>1.0738622586670132E-4</v>
      </c>
      <c r="F1909" s="30">
        <f>VLOOKUP($B1909,'רביות שנתיות'!B:I,7)</f>
        <v>0</v>
      </c>
      <c r="G1909" s="29">
        <f t="shared" si="58"/>
        <v>0</v>
      </c>
    </row>
    <row r="1910" spans="2:7">
      <c r="B1910" s="1">
        <v>34781</v>
      </c>
      <c r="C1910" s="30">
        <f>VLOOKUP(B1910,'רביות שנתיות'!B:C,2)</f>
        <v>4</v>
      </c>
      <c r="D1910" s="29">
        <f t="shared" si="59"/>
        <v>1.0738622586670132E-4</v>
      </c>
      <c r="F1910" s="30">
        <f>VLOOKUP($B1910,'רביות שנתיות'!B:I,7)</f>
        <v>0</v>
      </c>
      <c r="G1910" s="29">
        <f t="shared" si="58"/>
        <v>0</v>
      </c>
    </row>
    <row r="1911" spans="2:7">
      <c r="B1911" s="1">
        <v>34782</v>
      </c>
      <c r="C1911" s="30">
        <f>VLOOKUP(B1911,'רביות שנתיות'!B:C,2)</f>
        <v>4</v>
      </c>
      <c r="D1911" s="29">
        <f t="shared" si="59"/>
        <v>1.0738622586670132E-4</v>
      </c>
      <c r="F1911" s="30">
        <f>VLOOKUP($B1911,'רביות שנתיות'!B:I,7)</f>
        <v>0</v>
      </c>
      <c r="G1911" s="29">
        <f t="shared" si="58"/>
        <v>0</v>
      </c>
    </row>
    <row r="1912" spans="2:7">
      <c r="B1912" s="1">
        <v>34783</v>
      </c>
      <c r="C1912" s="30">
        <f>VLOOKUP(B1912,'רביות שנתיות'!B:C,2)</f>
        <v>4</v>
      </c>
      <c r="D1912" s="29">
        <f t="shared" si="59"/>
        <v>1.0738622586670132E-4</v>
      </c>
      <c r="F1912" s="30">
        <f>VLOOKUP($B1912,'רביות שנתיות'!B:I,7)</f>
        <v>0</v>
      </c>
      <c r="G1912" s="29">
        <f t="shared" si="58"/>
        <v>0</v>
      </c>
    </row>
    <row r="1913" spans="2:7">
      <c r="B1913" s="1">
        <v>34784</v>
      </c>
      <c r="C1913" s="30">
        <f>VLOOKUP(B1913,'רביות שנתיות'!B:C,2)</f>
        <v>4</v>
      </c>
      <c r="D1913" s="29">
        <f t="shared" si="59"/>
        <v>1.0738622586670132E-4</v>
      </c>
      <c r="F1913" s="30">
        <f>VLOOKUP($B1913,'רביות שנתיות'!B:I,7)</f>
        <v>0</v>
      </c>
      <c r="G1913" s="29">
        <f t="shared" si="58"/>
        <v>0</v>
      </c>
    </row>
    <row r="1914" spans="2:7">
      <c r="B1914" s="1">
        <v>34785</v>
      </c>
      <c r="C1914" s="30">
        <f>VLOOKUP(B1914,'רביות שנתיות'!B:C,2)</f>
        <v>4</v>
      </c>
      <c r="D1914" s="29">
        <f t="shared" si="59"/>
        <v>1.0738622586670132E-4</v>
      </c>
      <c r="F1914" s="30">
        <f>VLOOKUP($B1914,'רביות שנתיות'!B:I,7)</f>
        <v>0</v>
      </c>
      <c r="G1914" s="29">
        <f t="shared" si="58"/>
        <v>0</v>
      </c>
    </row>
    <row r="1915" spans="2:7">
      <c r="B1915" s="1">
        <v>34786</v>
      </c>
      <c r="C1915" s="30">
        <f>VLOOKUP(B1915,'רביות שנתיות'!B:C,2)</f>
        <v>4</v>
      </c>
      <c r="D1915" s="29">
        <f t="shared" si="59"/>
        <v>1.0738622586670132E-4</v>
      </c>
      <c r="F1915" s="30">
        <f>VLOOKUP($B1915,'רביות שנתיות'!B:I,7)</f>
        <v>0</v>
      </c>
      <c r="G1915" s="29">
        <f t="shared" si="58"/>
        <v>0</v>
      </c>
    </row>
    <row r="1916" spans="2:7">
      <c r="B1916" s="1">
        <v>34787</v>
      </c>
      <c r="C1916" s="30">
        <f>VLOOKUP(B1916,'רביות שנתיות'!B:C,2)</f>
        <v>4</v>
      </c>
      <c r="D1916" s="29">
        <f t="shared" si="59"/>
        <v>1.0738622586670132E-4</v>
      </c>
      <c r="F1916" s="30">
        <f>VLOOKUP($B1916,'רביות שנתיות'!B:I,7)</f>
        <v>0</v>
      </c>
      <c r="G1916" s="29">
        <f t="shared" si="58"/>
        <v>0</v>
      </c>
    </row>
    <row r="1917" spans="2:7">
      <c r="B1917" s="1">
        <v>34788</v>
      </c>
      <c r="C1917" s="30">
        <f>VLOOKUP(B1917,'רביות שנתיות'!B:C,2)</f>
        <v>4</v>
      </c>
      <c r="D1917" s="29">
        <f t="shared" si="59"/>
        <v>1.0738622586670132E-4</v>
      </c>
      <c r="F1917" s="30">
        <f>VLOOKUP($B1917,'רביות שנתיות'!B:I,7)</f>
        <v>0</v>
      </c>
      <c r="G1917" s="29">
        <f t="shared" si="58"/>
        <v>0</v>
      </c>
    </row>
    <row r="1918" spans="2:7">
      <c r="B1918" s="1">
        <v>34789</v>
      </c>
      <c r="C1918" s="30">
        <f>VLOOKUP(B1918,'רביות שנתיות'!B:C,2)</f>
        <v>4</v>
      </c>
      <c r="D1918" s="29">
        <f t="shared" si="59"/>
        <v>1.0738622586670132E-4</v>
      </c>
      <c r="F1918" s="30">
        <f>VLOOKUP($B1918,'רביות שנתיות'!B:I,7)</f>
        <v>0</v>
      </c>
      <c r="G1918" s="29">
        <f t="shared" si="58"/>
        <v>0</v>
      </c>
    </row>
    <row r="1919" spans="2:7">
      <c r="B1919" s="1">
        <v>34790</v>
      </c>
      <c r="C1919" s="30">
        <f>VLOOKUP(B1919,'רביות שנתיות'!B:C,2)</f>
        <v>4</v>
      </c>
      <c r="D1919" s="29">
        <f t="shared" si="59"/>
        <v>1.0738622586670132E-4</v>
      </c>
      <c r="F1919" s="30">
        <f>VLOOKUP($B1919,'רביות שנתיות'!B:I,7)</f>
        <v>0</v>
      </c>
      <c r="G1919" s="29">
        <f t="shared" si="58"/>
        <v>0</v>
      </c>
    </row>
    <row r="1920" spans="2:7">
      <c r="B1920" s="1">
        <v>34791</v>
      </c>
      <c r="C1920" s="30">
        <f>VLOOKUP(B1920,'רביות שנתיות'!B:C,2)</f>
        <v>4</v>
      </c>
      <c r="D1920" s="29">
        <f t="shared" si="59"/>
        <v>1.0738622586670132E-4</v>
      </c>
      <c r="F1920" s="30">
        <f>VLOOKUP($B1920,'רביות שנתיות'!B:I,7)</f>
        <v>0</v>
      </c>
      <c r="G1920" s="29">
        <f t="shared" si="58"/>
        <v>0</v>
      </c>
    </row>
    <row r="1921" spans="2:7">
      <c r="B1921" s="1">
        <v>34792</v>
      </c>
      <c r="C1921" s="30">
        <f>VLOOKUP(B1921,'רביות שנתיות'!B:C,2)</f>
        <v>4</v>
      </c>
      <c r="D1921" s="29">
        <f t="shared" si="59"/>
        <v>1.0738622586670132E-4</v>
      </c>
      <c r="F1921" s="30">
        <f>VLOOKUP($B1921,'רביות שנתיות'!B:I,7)</f>
        <v>0</v>
      </c>
      <c r="G1921" s="29">
        <f t="shared" si="58"/>
        <v>0</v>
      </c>
    </row>
    <row r="1922" spans="2:7">
      <c r="B1922" s="1">
        <v>34793</v>
      </c>
      <c r="C1922" s="30">
        <f>VLOOKUP(B1922,'רביות שנתיות'!B:C,2)</f>
        <v>4</v>
      </c>
      <c r="D1922" s="29">
        <f t="shared" si="59"/>
        <v>1.0738622586670132E-4</v>
      </c>
      <c r="F1922" s="30">
        <f>VLOOKUP($B1922,'רביות שנתיות'!B:I,7)</f>
        <v>0</v>
      </c>
      <c r="G1922" s="29">
        <f t="shared" si="58"/>
        <v>0</v>
      </c>
    </row>
    <row r="1923" spans="2:7">
      <c r="B1923" s="1">
        <v>34794</v>
      </c>
      <c r="C1923" s="30">
        <f>VLOOKUP(B1923,'רביות שנתיות'!B:C,2)</f>
        <v>4</v>
      </c>
      <c r="D1923" s="29">
        <f t="shared" si="59"/>
        <v>1.0738622586670132E-4</v>
      </c>
      <c r="F1923" s="30">
        <f>VLOOKUP($B1923,'רביות שנתיות'!B:I,7)</f>
        <v>0</v>
      </c>
      <c r="G1923" s="29">
        <f t="shared" si="58"/>
        <v>0</v>
      </c>
    </row>
    <row r="1924" spans="2:7">
      <c r="B1924" s="1">
        <v>34795</v>
      </c>
      <c r="C1924" s="30">
        <f>VLOOKUP(B1924,'רביות שנתיות'!B:C,2)</f>
        <v>4</v>
      </c>
      <c r="D1924" s="29">
        <f t="shared" si="59"/>
        <v>1.0738622586670132E-4</v>
      </c>
      <c r="F1924" s="30">
        <f>VLOOKUP($B1924,'רביות שנתיות'!B:I,7)</f>
        <v>0</v>
      </c>
      <c r="G1924" s="29">
        <f t="shared" ref="G1924:G1987" si="60">(1+F1924/100)^(1/365)-1</f>
        <v>0</v>
      </c>
    </row>
    <row r="1925" spans="2:7">
      <c r="B1925" s="1">
        <v>34796</v>
      </c>
      <c r="C1925" s="30">
        <f>VLOOKUP(B1925,'רביות שנתיות'!B:C,2)</f>
        <v>4</v>
      </c>
      <c r="D1925" s="29">
        <f t="shared" ref="D1925:D1988" si="61">(1+C1925/100)^(1/365.25)-1</f>
        <v>1.0738622586670132E-4</v>
      </c>
      <c r="F1925" s="30">
        <f>VLOOKUP($B1925,'רביות שנתיות'!B:I,7)</f>
        <v>0</v>
      </c>
      <c r="G1925" s="29">
        <f t="shared" si="60"/>
        <v>0</v>
      </c>
    </row>
    <row r="1926" spans="2:7">
      <c r="B1926" s="1">
        <v>34797</v>
      </c>
      <c r="C1926" s="30">
        <f>VLOOKUP(B1926,'רביות שנתיות'!B:C,2)</f>
        <v>4</v>
      </c>
      <c r="D1926" s="29">
        <f t="shared" si="61"/>
        <v>1.0738622586670132E-4</v>
      </c>
      <c r="F1926" s="30">
        <f>VLOOKUP($B1926,'רביות שנתיות'!B:I,7)</f>
        <v>0</v>
      </c>
      <c r="G1926" s="29">
        <f t="shared" si="60"/>
        <v>0</v>
      </c>
    </row>
    <row r="1927" spans="2:7">
      <c r="B1927" s="1">
        <v>34798</v>
      </c>
      <c r="C1927" s="30">
        <f>VLOOKUP(B1927,'רביות שנתיות'!B:C,2)</f>
        <v>4</v>
      </c>
      <c r="D1927" s="29">
        <f t="shared" si="61"/>
        <v>1.0738622586670132E-4</v>
      </c>
      <c r="F1927" s="30">
        <f>VLOOKUP($B1927,'רביות שנתיות'!B:I,7)</f>
        <v>0</v>
      </c>
      <c r="G1927" s="29">
        <f t="shared" si="60"/>
        <v>0</v>
      </c>
    </row>
    <row r="1928" spans="2:7">
      <c r="B1928" s="1">
        <v>34799</v>
      </c>
      <c r="C1928" s="30">
        <f>VLOOKUP(B1928,'רביות שנתיות'!B:C,2)</f>
        <v>4</v>
      </c>
      <c r="D1928" s="29">
        <f t="shared" si="61"/>
        <v>1.0738622586670132E-4</v>
      </c>
      <c r="F1928" s="30">
        <f>VLOOKUP($B1928,'רביות שנתיות'!B:I,7)</f>
        <v>0</v>
      </c>
      <c r="G1928" s="29">
        <f t="shared" si="60"/>
        <v>0</v>
      </c>
    </row>
    <row r="1929" spans="2:7">
      <c r="B1929" s="1">
        <v>34800</v>
      </c>
      <c r="C1929" s="30">
        <f>VLOOKUP(B1929,'רביות שנתיות'!B:C,2)</f>
        <v>4</v>
      </c>
      <c r="D1929" s="29">
        <f t="shared" si="61"/>
        <v>1.0738622586670132E-4</v>
      </c>
      <c r="F1929" s="30">
        <f>VLOOKUP($B1929,'רביות שנתיות'!B:I,7)</f>
        <v>0</v>
      </c>
      <c r="G1929" s="29">
        <f t="shared" si="60"/>
        <v>0</v>
      </c>
    </row>
    <row r="1930" spans="2:7">
      <c r="B1930" s="1">
        <v>34801</v>
      </c>
      <c r="C1930" s="30">
        <f>VLOOKUP(B1930,'רביות שנתיות'!B:C,2)</f>
        <v>4</v>
      </c>
      <c r="D1930" s="29">
        <f t="shared" si="61"/>
        <v>1.0738622586670132E-4</v>
      </c>
      <c r="F1930" s="30">
        <f>VLOOKUP($B1930,'רביות שנתיות'!B:I,7)</f>
        <v>0</v>
      </c>
      <c r="G1930" s="29">
        <f t="shared" si="60"/>
        <v>0</v>
      </c>
    </row>
    <row r="1931" spans="2:7">
      <c r="B1931" s="1">
        <v>34802</v>
      </c>
      <c r="C1931" s="30">
        <f>VLOOKUP(B1931,'רביות שנתיות'!B:C,2)</f>
        <v>4</v>
      </c>
      <c r="D1931" s="29">
        <f t="shared" si="61"/>
        <v>1.0738622586670132E-4</v>
      </c>
      <c r="F1931" s="30">
        <f>VLOOKUP($B1931,'רביות שנתיות'!B:I,7)</f>
        <v>0</v>
      </c>
      <c r="G1931" s="29">
        <f t="shared" si="60"/>
        <v>0</v>
      </c>
    </row>
    <row r="1932" spans="2:7">
      <c r="B1932" s="1">
        <v>34803</v>
      </c>
      <c r="C1932" s="30">
        <f>VLOOKUP(B1932,'רביות שנתיות'!B:C,2)</f>
        <v>4</v>
      </c>
      <c r="D1932" s="29">
        <f t="shared" si="61"/>
        <v>1.0738622586670132E-4</v>
      </c>
      <c r="F1932" s="30">
        <f>VLOOKUP($B1932,'רביות שנתיות'!B:I,7)</f>
        <v>0</v>
      </c>
      <c r="G1932" s="29">
        <f t="shared" si="60"/>
        <v>0</v>
      </c>
    </row>
    <row r="1933" spans="2:7">
      <c r="B1933" s="1">
        <v>34804</v>
      </c>
      <c r="C1933" s="30">
        <f>VLOOKUP(B1933,'רביות שנתיות'!B:C,2)</f>
        <v>4</v>
      </c>
      <c r="D1933" s="29">
        <f t="shared" si="61"/>
        <v>1.0738622586670132E-4</v>
      </c>
      <c r="F1933" s="30">
        <f>VLOOKUP($B1933,'רביות שנתיות'!B:I,7)</f>
        <v>0</v>
      </c>
      <c r="G1933" s="29">
        <f t="shared" si="60"/>
        <v>0</v>
      </c>
    </row>
    <row r="1934" spans="2:7">
      <c r="B1934" s="1">
        <v>34805</v>
      </c>
      <c r="C1934" s="30">
        <f>VLOOKUP(B1934,'רביות שנתיות'!B:C,2)</f>
        <v>4</v>
      </c>
      <c r="D1934" s="29">
        <f t="shared" si="61"/>
        <v>1.0738622586670132E-4</v>
      </c>
      <c r="F1934" s="30">
        <f>VLOOKUP($B1934,'רביות שנתיות'!B:I,7)</f>
        <v>0</v>
      </c>
      <c r="G1934" s="29">
        <f t="shared" si="60"/>
        <v>0</v>
      </c>
    </row>
    <row r="1935" spans="2:7">
      <c r="B1935" s="1">
        <v>34806</v>
      </c>
      <c r="C1935" s="30">
        <f>VLOOKUP(B1935,'רביות שנתיות'!B:C,2)</f>
        <v>4</v>
      </c>
      <c r="D1935" s="29">
        <f t="shared" si="61"/>
        <v>1.0738622586670132E-4</v>
      </c>
      <c r="F1935" s="30">
        <f>VLOOKUP($B1935,'רביות שנתיות'!B:I,7)</f>
        <v>0</v>
      </c>
      <c r="G1935" s="29">
        <f t="shared" si="60"/>
        <v>0</v>
      </c>
    </row>
    <row r="1936" spans="2:7">
      <c r="B1936" s="1">
        <v>34807</v>
      </c>
      <c r="C1936" s="30">
        <f>VLOOKUP(B1936,'רביות שנתיות'!B:C,2)</f>
        <v>4</v>
      </c>
      <c r="D1936" s="29">
        <f t="shared" si="61"/>
        <v>1.0738622586670132E-4</v>
      </c>
      <c r="F1936" s="30">
        <f>VLOOKUP($B1936,'רביות שנתיות'!B:I,7)</f>
        <v>0</v>
      </c>
      <c r="G1936" s="29">
        <f t="shared" si="60"/>
        <v>0</v>
      </c>
    </row>
    <row r="1937" spans="2:7">
      <c r="B1937" s="1">
        <v>34808</v>
      </c>
      <c r="C1937" s="30">
        <f>VLOOKUP(B1937,'רביות שנתיות'!B:C,2)</f>
        <v>4</v>
      </c>
      <c r="D1937" s="29">
        <f t="shared" si="61"/>
        <v>1.0738622586670132E-4</v>
      </c>
      <c r="F1937" s="30">
        <f>VLOOKUP($B1937,'רביות שנתיות'!B:I,7)</f>
        <v>0</v>
      </c>
      <c r="G1937" s="29">
        <f t="shared" si="60"/>
        <v>0</v>
      </c>
    </row>
    <row r="1938" spans="2:7">
      <c r="B1938" s="1">
        <v>34809</v>
      </c>
      <c r="C1938" s="30">
        <f>VLOOKUP(B1938,'רביות שנתיות'!B:C,2)</f>
        <v>4</v>
      </c>
      <c r="D1938" s="29">
        <f t="shared" si="61"/>
        <v>1.0738622586670132E-4</v>
      </c>
      <c r="F1938" s="30">
        <f>VLOOKUP($B1938,'רביות שנתיות'!B:I,7)</f>
        <v>0</v>
      </c>
      <c r="G1938" s="29">
        <f t="shared" si="60"/>
        <v>0</v>
      </c>
    </row>
    <row r="1939" spans="2:7">
      <c r="B1939" s="1">
        <v>34810</v>
      </c>
      <c r="C1939" s="30">
        <f>VLOOKUP(B1939,'רביות שנתיות'!B:C,2)</f>
        <v>4</v>
      </c>
      <c r="D1939" s="29">
        <f t="shared" si="61"/>
        <v>1.0738622586670132E-4</v>
      </c>
      <c r="F1939" s="30">
        <f>VLOOKUP($B1939,'רביות שנתיות'!B:I,7)</f>
        <v>0</v>
      </c>
      <c r="G1939" s="29">
        <f t="shared" si="60"/>
        <v>0</v>
      </c>
    </row>
    <row r="1940" spans="2:7">
      <c r="B1940" s="1">
        <v>34811</v>
      </c>
      <c r="C1940" s="30">
        <f>VLOOKUP(B1940,'רביות שנתיות'!B:C,2)</f>
        <v>4</v>
      </c>
      <c r="D1940" s="29">
        <f t="shared" si="61"/>
        <v>1.0738622586670132E-4</v>
      </c>
      <c r="F1940" s="30">
        <f>VLOOKUP($B1940,'רביות שנתיות'!B:I,7)</f>
        <v>0</v>
      </c>
      <c r="G1940" s="29">
        <f t="shared" si="60"/>
        <v>0</v>
      </c>
    </row>
    <row r="1941" spans="2:7">
      <c r="B1941" s="1">
        <v>34812</v>
      </c>
      <c r="C1941" s="30">
        <f>VLOOKUP(B1941,'רביות שנתיות'!B:C,2)</f>
        <v>4</v>
      </c>
      <c r="D1941" s="29">
        <f t="shared" si="61"/>
        <v>1.0738622586670132E-4</v>
      </c>
      <c r="F1941" s="30">
        <f>VLOOKUP($B1941,'רביות שנתיות'!B:I,7)</f>
        <v>0</v>
      </c>
      <c r="G1941" s="29">
        <f t="shared" si="60"/>
        <v>0</v>
      </c>
    </row>
    <row r="1942" spans="2:7">
      <c r="B1942" s="1">
        <v>34813</v>
      </c>
      <c r="C1942" s="30">
        <f>VLOOKUP(B1942,'רביות שנתיות'!B:C,2)</f>
        <v>4</v>
      </c>
      <c r="D1942" s="29">
        <f t="shared" si="61"/>
        <v>1.0738622586670132E-4</v>
      </c>
      <c r="F1942" s="30">
        <f>VLOOKUP($B1942,'רביות שנתיות'!B:I,7)</f>
        <v>0</v>
      </c>
      <c r="G1942" s="29">
        <f t="shared" si="60"/>
        <v>0</v>
      </c>
    </row>
    <row r="1943" spans="2:7">
      <c r="B1943" s="1">
        <v>34814</v>
      </c>
      <c r="C1943" s="30">
        <f>VLOOKUP(B1943,'רביות שנתיות'!B:C,2)</f>
        <v>4</v>
      </c>
      <c r="D1943" s="29">
        <f t="shared" si="61"/>
        <v>1.0738622586670132E-4</v>
      </c>
      <c r="F1943" s="30">
        <f>VLOOKUP($B1943,'רביות שנתיות'!B:I,7)</f>
        <v>0</v>
      </c>
      <c r="G1943" s="29">
        <f t="shared" si="60"/>
        <v>0</v>
      </c>
    </row>
    <row r="1944" spans="2:7">
      <c r="B1944" s="1">
        <v>34815</v>
      </c>
      <c r="C1944" s="30">
        <f>VLOOKUP(B1944,'רביות שנתיות'!B:C,2)</f>
        <v>4</v>
      </c>
      <c r="D1944" s="29">
        <f t="shared" si="61"/>
        <v>1.0738622586670132E-4</v>
      </c>
      <c r="F1944" s="30">
        <f>VLOOKUP($B1944,'רביות שנתיות'!B:I,7)</f>
        <v>0</v>
      </c>
      <c r="G1944" s="29">
        <f t="shared" si="60"/>
        <v>0</v>
      </c>
    </row>
    <row r="1945" spans="2:7">
      <c r="B1945" s="1">
        <v>34816</v>
      </c>
      <c r="C1945" s="30">
        <f>VLOOKUP(B1945,'רביות שנתיות'!B:C,2)</f>
        <v>4</v>
      </c>
      <c r="D1945" s="29">
        <f t="shared" si="61"/>
        <v>1.0738622586670132E-4</v>
      </c>
      <c r="F1945" s="30">
        <f>VLOOKUP($B1945,'רביות שנתיות'!B:I,7)</f>
        <v>0</v>
      </c>
      <c r="G1945" s="29">
        <f t="shared" si="60"/>
        <v>0</v>
      </c>
    </row>
    <row r="1946" spans="2:7">
      <c r="B1946" s="1">
        <v>34817</v>
      </c>
      <c r="C1946" s="30">
        <f>VLOOKUP(B1946,'רביות שנתיות'!B:C,2)</f>
        <v>4</v>
      </c>
      <c r="D1946" s="29">
        <f t="shared" si="61"/>
        <v>1.0738622586670132E-4</v>
      </c>
      <c r="F1946" s="30">
        <f>VLOOKUP($B1946,'רביות שנתיות'!B:I,7)</f>
        <v>0</v>
      </c>
      <c r="G1946" s="29">
        <f t="shared" si="60"/>
        <v>0</v>
      </c>
    </row>
    <row r="1947" spans="2:7">
      <c r="B1947" s="1">
        <v>34818</v>
      </c>
      <c r="C1947" s="30">
        <f>VLOOKUP(B1947,'רביות שנתיות'!B:C,2)</f>
        <v>4</v>
      </c>
      <c r="D1947" s="29">
        <f t="shared" si="61"/>
        <v>1.0738622586670132E-4</v>
      </c>
      <c r="F1947" s="30">
        <f>VLOOKUP($B1947,'רביות שנתיות'!B:I,7)</f>
        <v>0</v>
      </c>
      <c r="G1947" s="29">
        <f t="shared" si="60"/>
        <v>0</v>
      </c>
    </row>
    <row r="1948" spans="2:7">
      <c r="B1948" s="1">
        <v>34819</v>
      </c>
      <c r="C1948" s="30">
        <f>VLOOKUP(B1948,'רביות שנתיות'!B:C,2)</f>
        <v>4</v>
      </c>
      <c r="D1948" s="29">
        <f t="shared" si="61"/>
        <v>1.0738622586670132E-4</v>
      </c>
      <c r="F1948" s="30">
        <f>VLOOKUP($B1948,'רביות שנתיות'!B:I,7)</f>
        <v>0</v>
      </c>
      <c r="G1948" s="29">
        <f t="shared" si="60"/>
        <v>0</v>
      </c>
    </row>
    <row r="1949" spans="2:7">
      <c r="B1949" s="1">
        <v>34820</v>
      </c>
      <c r="C1949" s="30">
        <f>VLOOKUP(B1949,'רביות שנתיות'!B:C,2)</f>
        <v>4</v>
      </c>
      <c r="D1949" s="29">
        <f t="shared" si="61"/>
        <v>1.0738622586670132E-4</v>
      </c>
      <c r="F1949" s="30">
        <f>VLOOKUP($B1949,'רביות שנתיות'!B:I,7)</f>
        <v>0</v>
      </c>
      <c r="G1949" s="29">
        <f t="shared" si="60"/>
        <v>0</v>
      </c>
    </row>
    <row r="1950" spans="2:7">
      <c r="B1950" s="1">
        <v>34821</v>
      </c>
      <c r="C1950" s="30">
        <f>VLOOKUP(B1950,'רביות שנתיות'!B:C,2)</f>
        <v>4</v>
      </c>
      <c r="D1950" s="29">
        <f t="shared" si="61"/>
        <v>1.0738622586670132E-4</v>
      </c>
      <c r="F1950" s="30">
        <f>VLOOKUP($B1950,'רביות שנתיות'!B:I,7)</f>
        <v>0</v>
      </c>
      <c r="G1950" s="29">
        <f t="shared" si="60"/>
        <v>0</v>
      </c>
    </row>
    <row r="1951" spans="2:7">
      <c r="B1951" s="1">
        <v>34822</v>
      </c>
      <c r="C1951" s="30">
        <f>VLOOKUP(B1951,'רביות שנתיות'!B:C,2)</f>
        <v>4</v>
      </c>
      <c r="D1951" s="29">
        <f t="shared" si="61"/>
        <v>1.0738622586670132E-4</v>
      </c>
      <c r="F1951" s="30">
        <f>VLOOKUP($B1951,'רביות שנתיות'!B:I,7)</f>
        <v>0</v>
      </c>
      <c r="G1951" s="29">
        <f t="shared" si="60"/>
        <v>0</v>
      </c>
    </row>
    <row r="1952" spans="2:7">
      <c r="B1952" s="1">
        <v>34823</v>
      </c>
      <c r="C1952" s="30">
        <f>VLOOKUP(B1952,'רביות שנתיות'!B:C,2)</f>
        <v>4</v>
      </c>
      <c r="D1952" s="29">
        <f t="shared" si="61"/>
        <v>1.0738622586670132E-4</v>
      </c>
      <c r="F1952" s="30">
        <f>VLOOKUP($B1952,'רביות שנתיות'!B:I,7)</f>
        <v>0</v>
      </c>
      <c r="G1952" s="29">
        <f t="shared" si="60"/>
        <v>0</v>
      </c>
    </row>
    <row r="1953" spans="2:7">
      <c r="B1953" s="1">
        <v>34824</v>
      </c>
      <c r="C1953" s="30">
        <f>VLOOKUP(B1953,'רביות שנתיות'!B:C,2)</f>
        <v>4</v>
      </c>
      <c r="D1953" s="29">
        <f t="shared" si="61"/>
        <v>1.0738622586670132E-4</v>
      </c>
      <c r="F1953" s="30">
        <f>VLOOKUP($B1953,'רביות שנתיות'!B:I,7)</f>
        <v>0</v>
      </c>
      <c r="G1953" s="29">
        <f t="shared" si="60"/>
        <v>0</v>
      </c>
    </row>
    <row r="1954" spans="2:7">
      <c r="B1954" s="1">
        <v>34825</v>
      </c>
      <c r="C1954" s="30">
        <f>VLOOKUP(B1954,'רביות שנתיות'!B:C,2)</f>
        <v>4</v>
      </c>
      <c r="D1954" s="29">
        <f t="shared" si="61"/>
        <v>1.0738622586670132E-4</v>
      </c>
      <c r="F1954" s="30">
        <f>VLOOKUP($B1954,'רביות שנתיות'!B:I,7)</f>
        <v>0</v>
      </c>
      <c r="G1954" s="29">
        <f t="shared" si="60"/>
        <v>0</v>
      </c>
    </row>
    <row r="1955" spans="2:7">
      <c r="B1955" s="1">
        <v>34826</v>
      </c>
      <c r="C1955" s="30">
        <f>VLOOKUP(B1955,'רביות שנתיות'!B:C,2)</f>
        <v>4</v>
      </c>
      <c r="D1955" s="29">
        <f t="shared" si="61"/>
        <v>1.0738622586670132E-4</v>
      </c>
      <c r="F1955" s="30">
        <f>VLOOKUP($B1955,'רביות שנתיות'!B:I,7)</f>
        <v>0</v>
      </c>
      <c r="G1955" s="29">
        <f t="shared" si="60"/>
        <v>0</v>
      </c>
    </row>
    <row r="1956" spans="2:7">
      <c r="B1956" s="1">
        <v>34827</v>
      </c>
      <c r="C1956" s="30">
        <f>VLOOKUP(B1956,'רביות שנתיות'!B:C,2)</f>
        <v>4</v>
      </c>
      <c r="D1956" s="29">
        <f t="shared" si="61"/>
        <v>1.0738622586670132E-4</v>
      </c>
      <c r="F1956" s="30">
        <f>VLOOKUP($B1956,'רביות שנתיות'!B:I,7)</f>
        <v>0</v>
      </c>
      <c r="G1956" s="29">
        <f t="shared" si="60"/>
        <v>0</v>
      </c>
    </row>
    <row r="1957" spans="2:7">
      <c r="B1957" s="1">
        <v>34828</v>
      </c>
      <c r="C1957" s="30">
        <f>VLOOKUP(B1957,'רביות שנתיות'!B:C,2)</f>
        <v>4</v>
      </c>
      <c r="D1957" s="29">
        <f t="shared" si="61"/>
        <v>1.0738622586670132E-4</v>
      </c>
      <c r="F1957" s="30">
        <f>VLOOKUP($B1957,'רביות שנתיות'!B:I,7)</f>
        <v>0</v>
      </c>
      <c r="G1957" s="29">
        <f t="shared" si="60"/>
        <v>0</v>
      </c>
    </row>
    <row r="1958" spans="2:7">
      <c r="B1958" s="1">
        <v>34829</v>
      </c>
      <c r="C1958" s="30">
        <f>VLOOKUP(B1958,'רביות שנתיות'!B:C,2)</f>
        <v>4</v>
      </c>
      <c r="D1958" s="29">
        <f t="shared" si="61"/>
        <v>1.0738622586670132E-4</v>
      </c>
      <c r="F1958" s="30">
        <f>VLOOKUP($B1958,'רביות שנתיות'!B:I,7)</f>
        <v>0</v>
      </c>
      <c r="G1958" s="29">
        <f t="shared" si="60"/>
        <v>0</v>
      </c>
    </row>
    <row r="1959" spans="2:7">
      <c r="B1959" s="1">
        <v>34830</v>
      </c>
      <c r="C1959" s="30">
        <f>VLOOKUP(B1959,'רביות שנתיות'!B:C,2)</f>
        <v>4</v>
      </c>
      <c r="D1959" s="29">
        <f t="shared" si="61"/>
        <v>1.0738622586670132E-4</v>
      </c>
      <c r="F1959" s="30">
        <f>VLOOKUP($B1959,'רביות שנתיות'!B:I,7)</f>
        <v>0</v>
      </c>
      <c r="G1959" s="29">
        <f t="shared" si="60"/>
        <v>0</v>
      </c>
    </row>
    <row r="1960" spans="2:7">
      <c r="B1960" s="1">
        <v>34831</v>
      </c>
      <c r="C1960" s="30">
        <f>VLOOKUP(B1960,'רביות שנתיות'!B:C,2)</f>
        <v>4</v>
      </c>
      <c r="D1960" s="29">
        <f t="shared" si="61"/>
        <v>1.0738622586670132E-4</v>
      </c>
      <c r="F1960" s="30">
        <f>VLOOKUP($B1960,'רביות שנתיות'!B:I,7)</f>
        <v>0</v>
      </c>
      <c r="G1960" s="29">
        <f t="shared" si="60"/>
        <v>0</v>
      </c>
    </row>
    <row r="1961" spans="2:7">
      <c r="B1961" s="1">
        <v>34832</v>
      </c>
      <c r="C1961" s="30">
        <f>VLOOKUP(B1961,'רביות שנתיות'!B:C,2)</f>
        <v>4</v>
      </c>
      <c r="D1961" s="29">
        <f t="shared" si="61"/>
        <v>1.0738622586670132E-4</v>
      </c>
      <c r="F1961" s="30">
        <f>VLOOKUP($B1961,'רביות שנתיות'!B:I,7)</f>
        <v>0</v>
      </c>
      <c r="G1961" s="29">
        <f t="shared" si="60"/>
        <v>0</v>
      </c>
    </row>
    <row r="1962" spans="2:7">
      <c r="B1962" s="1">
        <v>34833</v>
      </c>
      <c r="C1962" s="30">
        <f>VLOOKUP(B1962,'רביות שנתיות'!B:C,2)</f>
        <v>4</v>
      </c>
      <c r="D1962" s="29">
        <f t="shared" si="61"/>
        <v>1.0738622586670132E-4</v>
      </c>
      <c r="F1962" s="30">
        <f>VLOOKUP($B1962,'רביות שנתיות'!B:I,7)</f>
        <v>0</v>
      </c>
      <c r="G1962" s="29">
        <f t="shared" si="60"/>
        <v>0</v>
      </c>
    </row>
    <row r="1963" spans="2:7">
      <c r="B1963" s="1">
        <v>34834</v>
      </c>
      <c r="C1963" s="30">
        <f>VLOOKUP(B1963,'רביות שנתיות'!B:C,2)</f>
        <v>4</v>
      </c>
      <c r="D1963" s="29">
        <f t="shared" si="61"/>
        <v>1.0738622586670132E-4</v>
      </c>
      <c r="F1963" s="30">
        <f>VLOOKUP($B1963,'רביות שנתיות'!B:I,7)</f>
        <v>0</v>
      </c>
      <c r="G1963" s="29">
        <f t="shared" si="60"/>
        <v>0</v>
      </c>
    </row>
    <row r="1964" spans="2:7">
      <c r="B1964" s="1">
        <v>34835</v>
      </c>
      <c r="C1964" s="30">
        <f>VLOOKUP(B1964,'רביות שנתיות'!B:C,2)</f>
        <v>4</v>
      </c>
      <c r="D1964" s="29">
        <f t="shared" si="61"/>
        <v>1.0738622586670132E-4</v>
      </c>
      <c r="F1964" s="30">
        <f>VLOOKUP($B1964,'רביות שנתיות'!B:I,7)</f>
        <v>0</v>
      </c>
      <c r="G1964" s="29">
        <f t="shared" si="60"/>
        <v>0</v>
      </c>
    </row>
    <row r="1965" spans="2:7">
      <c r="B1965" s="1">
        <v>34836</v>
      </c>
      <c r="C1965" s="30">
        <f>VLOOKUP(B1965,'רביות שנתיות'!B:C,2)</f>
        <v>4</v>
      </c>
      <c r="D1965" s="29">
        <f t="shared" si="61"/>
        <v>1.0738622586670132E-4</v>
      </c>
      <c r="F1965" s="30">
        <f>VLOOKUP($B1965,'רביות שנתיות'!B:I,7)</f>
        <v>0</v>
      </c>
      <c r="G1965" s="29">
        <f t="shared" si="60"/>
        <v>0</v>
      </c>
    </row>
    <row r="1966" spans="2:7">
      <c r="B1966" s="1">
        <v>34837</v>
      </c>
      <c r="C1966" s="30">
        <f>VLOOKUP(B1966,'רביות שנתיות'!B:C,2)</f>
        <v>4</v>
      </c>
      <c r="D1966" s="29">
        <f t="shared" si="61"/>
        <v>1.0738622586670132E-4</v>
      </c>
      <c r="F1966" s="30">
        <f>VLOOKUP($B1966,'רביות שנתיות'!B:I,7)</f>
        <v>0</v>
      </c>
      <c r="G1966" s="29">
        <f t="shared" si="60"/>
        <v>0</v>
      </c>
    </row>
    <row r="1967" spans="2:7">
      <c r="B1967" s="1">
        <v>34838</v>
      </c>
      <c r="C1967" s="30">
        <f>VLOOKUP(B1967,'רביות שנתיות'!B:C,2)</f>
        <v>4</v>
      </c>
      <c r="D1967" s="29">
        <f t="shared" si="61"/>
        <v>1.0738622586670132E-4</v>
      </c>
      <c r="F1967" s="30">
        <f>VLOOKUP($B1967,'רביות שנתיות'!B:I,7)</f>
        <v>0</v>
      </c>
      <c r="G1967" s="29">
        <f t="shared" si="60"/>
        <v>0</v>
      </c>
    </row>
    <row r="1968" spans="2:7">
      <c r="B1968" s="1">
        <v>34839</v>
      </c>
      <c r="C1968" s="30">
        <f>VLOOKUP(B1968,'רביות שנתיות'!B:C,2)</f>
        <v>4</v>
      </c>
      <c r="D1968" s="29">
        <f t="shared" si="61"/>
        <v>1.0738622586670132E-4</v>
      </c>
      <c r="F1968" s="30">
        <f>VLOOKUP($B1968,'רביות שנתיות'!B:I,7)</f>
        <v>0</v>
      </c>
      <c r="G1968" s="29">
        <f t="shared" si="60"/>
        <v>0</v>
      </c>
    </row>
    <row r="1969" spans="2:7">
      <c r="B1969" s="1">
        <v>34840</v>
      </c>
      <c r="C1969" s="30">
        <f>VLOOKUP(B1969,'רביות שנתיות'!B:C,2)</f>
        <v>4</v>
      </c>
      <c r="D1969" s="29">
        <f t="shared" si="61"/>
        <v>1.0738622586670132E-4</v>
      </c>
      <c r="F1969" s="30">
        <f>VLOOKUP($B1969,'רביות שנתיות'!B:I,7)</f>
        <v>0</v>
      </c>
      <c r="G1969" s="29">
        <f t="shared" si="60"/>
        <v>0</v>
      </c>
    </row>
    <row r="1970" spans="2:7">
      <c r="B1970" s="1">
        <v>34841</v>
      </c>
      <c r="C1970" s="30">
        <f>VLOOKUP(B1970,'רביות שנתיות'!B:C,2)</f>
        <v>4</v>
      </c>
      <c r="D1970" s="29">
        <f t="shared" si="61"/>
        <v>1.0738622586670132E-4</v>
      </c>
      <c r="F1970" s="30">
        <f>VLOOKUP($B1970,'רביות שנתיות'!B:I,7)</f>
        <v>0</v>
      </c>
      <c r="G1970" s="29">
        <f t="shared" si="60"/>
        <v>0</v>
      </c>
    </row>
    <row r="1971" spans="2:7">
      <c r="B1971" s="1">
        <v>34842</v>
      </c>
      <c r="C1971" s="30">
        <f>VLOOKUP(B1971,'רביות שנתיות'!B:C,2)</f>
        <v>4</v>
      </c>
      <c r="D1971" s="29">
        <f t="shared" si="61"/>
        <v>1.0738622586670132E-4</v>
      </c>
      <c r="F1971" s="30">
        <f>VLOOKUP($B1971,'רביות שנתיות'!B:I,7)</f>
        <v>0</v>
      </c>
      <c r="G1971" s="29">
        <f t="shared" si="60"/>
        <v>0</v>
      </c>
    </row>
    <row r="1972" spans="2:7">
      <c r="B1972" s="1">
        <v>34843</v>
      </c>
      <c r="C1972" s="30">
        <f>VLOOKUP(B1972,'רביות שנתיות'!B:C,2)</f>
        <v>4</v>
      </c>
      <c r="D1972" s="29">
        <f t="shared" si="61"/>
        <v>1.0738622586670132E-4</v>
      </c>
      <c r="F1972" s="30">
        <f>VLOOKUP($B1972,'רביות שנתיות'!B:I,7)</f>
        <v>0</v>
      </c>
      <c r="G1972" s="29">
        <f t="shared" si="60"/>
        <v>0</v>
      </c>
    </row>
    <row r="1973" spans="2:7">
      <c r="B1973" s="1">
        <v>34844</v>
      </c>
      <c r="C1973" s="30">
        <f>VLOOKUP(B1973,'רביות שנתיות'!B:C,2)</f>
        <v>4</v>
      </c>
      <c r="D1973" s="29">
        <f t="shared" si="61"/>
        <v>1.0738622586670132E-4</v>
      </c>
      <c r="F1973" s="30">
        <f>VLOOKUP($B1973,'רביות שנתיות'!B:I,7)</f>
        <v>0</v>
      </c>
      <c r="G1973" s="29">
        <f t="shared" si="60"/>
        <v>0</v>
      </c>
    </row>
    <row r="1974" spans="2:7">
      <c r="B1974" s="1">
        <v>34845</v>
      </c>
      <c r="C1974" s="30">
        <f>VLOOKUP(B1974,'רביות שנתיות'!B:C,2)</f>
        <v>4</v>
      </c>
      <c r="D1974" s="29">
        <f t="shared" si="61"/>
        <v>1.0738622586670132E-4</v>
      </c>
      <c r="F1974" s="30">
        <f>VLOOKUP($B1974,'רביות שנתיות'!B:I,7)</f>
        <v>0</v>
      </c>
      <c r="G1974" s="29">
        <f t="shared" si="60"/>
        <v>0</v>
      </c>
    </row>
    <row r="1975" spans="2:7">
      <c r="B1975" s="1">
        <v>34846</v>
      </c>
      <c r="C1975" s="30">
        <f>VLOOKUP(B1975,'רביות שנתיות'!B:C,2)</f>
        <v>4</v>
      </c>
      <c r="D1975" s="29">
        <f t="shared" si="61"/>
        <v>1.0738622586670132E-4</v>
      </c>
      <c r="F1975" s="30">
        <f>VLOOKUP($B1975,'רביות שנתיות'!B:I,7)</f>
        <v>0</v>
      </c>
      <c r="G1975" s="29">
        <f t="shared" si="60"/>
        <v>0</v>
      </c>
    </row>
    <row r="1976" spans="2:7">
      <c r="B1976" s="1">
        <v>34847</v>
      </c>
      <c r="C1976" s="30">
        <f>VLOOKUP(B1976,'רביות שנתיות'!B:C,2)</f>
        <v>4</v>
      </c>
      <c r="D1976" s="29">
        <f t="shared" si="61"/>
        <v>1.0738622586670132E-4</v>
      </c>
      <c r="F1976" s="30">
        <f>VLOOKUP($B1976,'רביות שנתיות'!B:I,7)</f>
        <v>0</v>
      </c>
      <c r="G1976" s="29">
        <f t="shared" si="60"/>
        <v>0</v>
      </c>
    </row>
    <row r="1977" spans="2:7">
      <c r="B1977" s="1">
        <v>34848</v>
      </c>
      <c r="C1977" s="30">
        <f>VLOOKUP(B1977,'רביות שנתיות'!B:C,2)</f>
        <v>4</v>
      </c>
      <c r="D1977" s="29">
        <f t="shared" si="61"/>
        <v>1.0738622586670132E-4</v>
      </c>
      <c r="F1977" s="30">
        <f>VLOOKUP($B1977,'רביות שנתיות'!B:I,7)</f>
        <v>0</v>
      </c>
      <c r="G1977" s="29">
        <f t="shared" si="60"/>
        <v>0</v>
      </c>
    </row>
    <row r="1978" spans="2:7">
      <c r="B1978" s="1">
        <v>34849</v>
      </c>
      <c r="C1978" s="30">
        <f>VLOOKUP(B1978,'רביות שנתיות'!B:C,2)</f>
        <v>4</v>
      </c>
      <c r="D1978" s="29">
        <f t="shared" si="61"/>
        <v>1.0738622586670132E-4</v>
      </c>
      <c r="F1978" s="30">
        <f>VLOOKUP($B1978,'רביות שנתיות'!B:I,7)</f>
        <v>0</v>
      </c>
      <c r="G1978" s="29">
        <f t="shared" si="60"/>
        <v>0</v>
      </c>
    </row>
    <row r="1979" spans="2:7">
      <c r="B1979" s="1">
        <v>34850</v>
      </c>
      <c r="C1979" s="30">
        <f>VLOOKUP(B1979,'רביות שנתיות'!B:C,2)</f>
        <v>4</v>
      </c>
      <c r="D1979" s="29">
        <f t="shared" si="61"/>
        <v>1.0738622586670132E-4</v>
      </c>
      <c r="F1979" s="30">
        <f>VLOOKUP($B1979,'רביות שנתיות'!B:I,7)</f>
        <v>0</v>
      </c>
      <c r="G1979" s="29">
        <f t="shared" si="60"/>
        <v>0</v>
      </c>
    </row>
    <row r="1980" spans="2:7">
      <c r="B1980" s="1">
        <v>34851</v>
      </c>
      <c r="C1980" s="30">
        <f>VLOOKUP(B1980,'רביות שנתיות'!B:C,2)</f>
        <v>4</v>
      </c>
      <c r="D1980" s="29">
        <f t="shared" si="61"/>
        <v>1.0738622586670132E-4</v>
      </c>
      <c r="F1980" s="30">
        <f>VLOOKUP($B1980,'רביות שנתיות'!B:I,7)</f>
        <v>0</v>
      </c>
      <c r="G1980" s="29">
        <f t="shared" si="60"/>
        <v>0</v>
      </c>
    </row>
    <row r="1981" spans="2:7">
      <c r="B1981" s="1">
        <v>34852</v>
      </c>
      <c r="C1981" s="30">
        <f>VLOOKUP(B1981,'רביות שנתיות'!B:C,2)</f>
        <v>4</v>
      </c>
      <c r="D1981" s="29">
        <f t="shared" si="61"/>
        <v>1.0738622586670132E-4</v>
      </c>
      <c r="F1981" s="30">
        <f>VLOOKUP($B1981,'רביות שנתיות'!B:I,7)</f>
        <v>0</v>
      </c>
      <c r="G1981" s="29">
        <f t="shared" si="60"/>
        <v>0</v>
      </c>
    </row>
    <row r="1982" spans="2:7">
      <c r="B1982" s="1">
        <v>34853</v>
      </c>
      <c r="C1982" s="30">
        <f>VLOOKUP(B1982,'רביות שנתיות'!B:C,2)</f>
        <v>4</v>
      </c>
      <c r="D1982" s="29">
        <f t="shared" si="61"/>
        <v>1.0738622586670132E-4</v>
      </c>
      <c r="F1982" s="30">
        <f>VLOOKUP($B1982,'רביות שנתיות'!B:I,7)</f>
        <v>0</v>
      </c>
      <c r="G1982" s="29">
        <f t="shared" si="60"/>
        <v>0</v>
      </c>
    </row>
    <row r="1983" spans="2:7">
      <c r="B1983" s="1">
        <v>34854</v>
      </c>
      <c r="C1983" s="30">
        <f>VLOOKUP(B1983,'רביות שנתיות'!B:C,2)</f>
        <v>4</v>
      </c>
      <c r="D1983" s="29">
        <f t="shared" si="61"/>
        <v>1.0738622586670132E-4</v>
      </c>
      <c r="F1983" s="30">
        <f>VLOOKUP($B1983,'רביות שנתיות'!B:I,7)</f>
        <v>0</v>
      </c>
      <c r="G1983" s="29">
        <f t="shared" si="60"/>
        <v>0</v>
      </c>
    </row>
    <row r="1984" spans="2:7">
      <c r="B1984" s="1">
        <v>34855</v>
      </c>
      <c r="C1984" s="30">
        <f>VLOOKUP(B1984,'רביות שנתיות'!B:C,2)</f>
        <v>4</v>
      </c>
      <c r="D1984" s="29">
        <f t="shared" si="61"/>
        <v>1.0738622586670132E-4</v>
      </c>
      <c r="F1984" s="30">
        <f>VLOOKUP($B1984,'רביות שנתיות'!B:I,7)</f>
        <v>0</v>
      </c>
      <c r="G1984" s="29">
        <f t="shared" si="60"/>
        <v>0</v>
      </c>
    </row>
    <row r="1985" spans="2:7">
      <c r="B1985" s="1">
        <v>34856</v>
      </c>
      <c r="C1985" s="30">
        <f>VLOOKUP(B1985,'רביות שנתיות'!B:C,2)</f>
        <v>4</v>
      </c>
      <c r="D1985" s="29">
        <f t="shared" si="61"/>
        <v>1.0738622586670132E-4</v>
      </c>
      <c r="F1985" s="30">
        <f>VLOOKUP($B1985,'רביות שנתיות'!B:I,7)</f>
        <v>0</v>
      </c>
      <c r="G1985" s="29">
        <f t="shared" si="60"/>
        <v>0</v>
      </c>
    </row>
    <row r="1986" spans="2:7">
      <c r="B1986" s="1">
        <v>34857</v>
      </c>
      <c r="C1986" s="30">
        <f>VLOOKUP(B1986,'רביות שנתיות'!B:C,2)</f>
        <v>4</v>
      </c>
      <c r="D1986" s="29">
        <f t="shared" si="61"/>
        <v>1.0738622586670132E-4</v>
      </c>
      <c r="F1986" s="30">
        <f>VLOOKUP($B1986,'רביות שנתיות'!B:I,7)</f>
        <v>0</v>
      </c>
      <c r="G1986" s="29">
        <f t="shared" si="60"/>
        <v>0</v>
      </c>
    </row>
    <row r="1987" spans="2:7">
      <c r="B1987" s="1">
        <v>34858</v>
      </c>
      <c r="C1987" s="30">
        <f>VLOOKUP(B1987,'רביות שנתיות'!B:C,2)</f>
        <v>4</v>
      </c>
      <c r="D1987" s="29">
        <f t="shared" si="61"/>
        <v>1.0738622586670132E-4</v>
      </c>
      <c r="F1987" s="30">
        <f>VLOOKUP($B1987,'רביות שנתיות'!B:I,7)</f>
        <v>0</v>
      </c>
      <c r="G1987" s="29">
        <f t="shared" si="60"/>
        <v>0</v>
      </c>
    </row>
    <row r="1988" spans="2:7">
      <c r="B1988" s="1">
        <v>34859</v>
      </c>
      <c r="C1988" s="30">
        <f>VLOOKUP(B1988,'רביות שנתיות'!B:C,2)</f>
        <v>4</v>
      </c>
      <c r="D1988" s="29">
        <f t="shared" si="61"/>
        <v>1.0738622586670132E-4</v>
      </c>
      <c r="F1988" s="30">
        <f>VLOOKUP($B1988,'רביות שנתיות'!B:I,7)</f>
        <v>0</v>
      </c>
      <c r="G1988" s="29">
        <f t="shared" ref="G1988:G2051" si="62">(1+F1988/100)^(1/365)-1</f>
        <v>0</v>
      </c>
    </row>
    <row r="1989" spans="2:7">
      <c r="B1989" s="1">
        <v>34860</v>
      </c>
      <c r="C1989" s="30">
        <f>VLOOKUP(B1989,'רביות שנתיות'!B:C,2)</f>
        <v>4</v>
      </c>
      <c r="D1989" s="29">
        <f t="shared" ref="D1989:D2052" si="63">(1+C1989/100)^(1/365.25)-1</f>
        <v>1.0738622586670132E-4</v>
      </c>
      <c r="F1989" s="30">
        <f>VLOOKUP($B1989,'רביות שנתיות'!B:I,7)</f>
        <v>0</v>
      </c>
      <c r="G1989" s="29">
        <f t="shared" si="62"/>
        <v>0</v>
      </c>
    </row>
    <row r="1990" spans="2:7">
      <c r="B1990" s="1">
        <v>34861</v>
      </c>
      <c r="C1990" s="30">
        <f>VLOOKUP(B1990,'רביות שנתיות'!B:C,2)</f>
        <v>4</v>
      </c>
      <c r="D1990" s="29">
        <f t="shared" si="63"/>
        <v>1.0738622586670132E-4</v>
      </c>
      <c r="F1990" s="30">
        <f>VLOOKUP($B1990,'רביות שנתיות'!B:I,7)</f>
        <v>0</v>
      </c>
      <c r="G1990" s="29">
        <f t="shared" si="62"/>
        <v>0</v>
      </c>
    </row>
    <row r="1991" spans="2:7">
      <c r="B1991" s="1">
        <v>34862</v>
      </c>
      <c r="C1991" s="30">
        <f>VLOOKUP(B1991,'רביות שנתיות'!B:C,2)</f>
        <v>4</v>
      </c>
      <c r="D1991" s="29">
        <f t="shared" si="63"/>
        <v>1.0738622586670132E-4</v>
      </c>
      <c r="F1991" s="30">
        <f>VLOOKUP($B1991,'רביות שנתיות'!B:I,7)</f>
        <v>0</v>
      </c>
      <c r="G1991" s="29">
        <f t="shared" si="62"/>
        <v>0</v>
      </c>
    </row>
    <row r="1992" spans="2:7">
      <c r="B1992" s="1">
        <v>34863</v>
      </c>
      <c r="C1992" s="30">
        <f>VLOOKUP(B1992,'רביות שנתיות'!B:C,2)</f>
        <v>4</v>
      </c>
      <c r="D1992" s="29">
        <f t="shared" si="63"/>
        <v>1.0738622586670132E-4</v>
      </c>
      <c r="F1992" s="30">
        <f>VLOOKUP($B1992,'רביות שנתיות'!B:I,7)</f>
        <v>0</v>
      </c>
      <c r="G1992" s="29">
        <f t="shared" si="62"/>
        <v>0</v>
      </c>
    </row>
    <row r="1993" spans="2:7">
      <c r="B1993" s="1">
        <v>34864</v>
      </c>
      <c r="C1993" s="30">
        <f>VLOOKUP(B1993,'רביות שנתיות'!B:C,2)</f>
        <v>4</v>
      </c>
      <c r="D1993" s="29">
        <f t="shared" si="63"/>
        <v>1.0738622586670132E-4</v>
      </c>
      <c r="F1993" s="30">
        <f>VLOOKUP($B1993,'רביות שנתיות'!B:I,7)</f>
        <v>0</v>
      </c>
      <c r="G1993" s="29">
        <f t="shared" si="62"/>
        <v>0</v>
      </c>
    </row>
    <row r="1994" spans="2:7">
      <c r="B1994" s="1">
        <v>34865</v>
      </c>
      <c r="C1994" s="30">
        <f>VLOOKUP(B1994,'רביות שנתיות'!B:C,2)</f>
        <v>4</v>
      </c>
      <c r="D1994" s="29">
        <f t="shared" si="63"/>
        <v>1.0738622586670132E-4</v>
      </c>
      <c r="F1994" s="30">
        <f>VLOOKUP($B1994,'רביות שנתיות'!B:I,7)</f>
        <v>0</v>
      </c>
      <c r="G1994" s="29">
        <f t="shared" si="62"/>
        <v>0</v>
      </c>
    </row>
    <row r="1995" spans="2:7">
      <c r="B1995" s="1">
        <v>34866</v>
      </c>
      <c r="C1995" s="30">
        <f>VLOOKUP(B1995,'רביות שנתיות'!B:C,2)</f>
        <v>4</v>
      </c>
      <c r="D1995" s="29">
        <f t="shared" si="63"/>
        <v>1.0738622586670132E-4</v>
      </c>
      <c r="F1995" s="30">
        <f>VLOOKUP($B1995,'רביות שנתיות'!B:I,7)</f>
        <v>0</v>
      </c>
      <c r="G1995" s="29">
        <f t="shared" si="62"/>
        <v>0</v>
      </c>
    </row>
    <row r="1996" spans="2:7">
      <c r="B1996" s="1">
        <v>34867</v>
      </c>
      <c r="C1996" s="30">
        <f>VLOOKUP(B1996,'רביות שנתיות'!B:C,2)</f>
        <v>4</v>
      </c>
      <c r="D1996" s="29">
        <f t="shared" si="63"/>
        <v>1.0738622586670132E-4</v>
      </c>
      <c r="F1996" s="30">
        <f>VLOOKUP($B1996,'רביות שנתיות'!B:I,7)</f>
        <v>0</v>
      </c>
      <c r="G1996" s="29">
        <f t="shared" si="62"/>
        <v>0</v>
      </c>
    </row>
    <row r="1997" spans="2:7">
      <c r="B1997" s="1">
        <v>34868</v>
      </c>
      <c r="C1997" s="30">
        <f>VLOOKUP(B1997,'רביות שנתיות'!B:C,2)</f>
        <v>4</v>
      </c>
      <c r="D1997" s="29">
        <f t="shared" si="63"/>
        <v>1.0738622586670132E-4</v>
      </c>
      <c r="F1997" s="30">
        <f>VLOOKUP($B1997,'רביות שנתיות'!B:I,7)</f>
        <v>0</v>
      </c>
      <c r="G1997" s="29">
        <f t="shared" si="62"/>
        <v>0</v>
      </c>
    </row>
    <row r="1998" spans="2:7">
      <c r="B1998" s="1">
        <v>34869</v>
      </c>
      <c r="C1998" s="30">
        <f>VLOOKUP(B1998,'רביות שנתיות'!B:C,2)</f>
        <v>4</v>
      </c>
      <c r="D1998" s="29">
        <f t="shared" si="63"/>
        <v>1.0738622586670132E-4</v>
      </c>
      <c r="F1998" s="30">
        <f>VLOOKUP($B1998,'רביות שנתיות'!B:I,7)</f>
        <v>0</v>
      </c>
      <c r="G1998" s="29">
        <f t="shared" si="62"/>
        <v>0</v>
      </c>
    </row>
    <row r="1999" spans="2:7">
      <c r="B1999" s="1">
        <v>34870</v>
      </c>
      <c r="C1999" s="30">
        <f>VLOOKUP(B1999,'רביות שנתיות'!B:C,2)</f>
        <v>4</v>
      </c>
      <c r="D1999" s="29">
        <f t="shared" si="63"/>
        <v>1.0738622586670132E-4</v>
      </c>
      <c r="F1999" s="30">
        <f>VLOOKUP($B1999,'רביות שנתיות'!B:I,7)</f>
        <v>0</v>
      </c>
      <c r="G1999" s="29">
        <f t="shared" si="62"/>
        <v>0</v>
      </c>
    </row>
    <row r="2000" spans="2:7">
      <c r="B2000" s="1">
        <v>34871</v>
      </c>
      <c r="C2000" s="30">
        <f>VLOOKUP(B2000,'רביות שנתיות'!B:C,2)</f>
        <v>4</v>
      </c>
      <c r="D2000" s="29">
        <f t="shared" si="63"/>
        <v>1.0738622586670132E-4</v>
      </c>
      <c r="F2000" s="30">
        <f>VLOOKUP($B2000,'רביות שנתיות'!B:I,7)</f>
        <v>0</v>
      </c>
      <c r="G2000" s="29">
        <f t="shared" si="62"/>
        <v>0</v>
      </c>
    </row>
    <row r="2001" spans="2:7">
      <c r="B2001" s="1">
        <v>34872</v>
      </c>
      <c r="C2001" s="30">
        <f>VLOOKUP(B2001,'רביות שנתיות'!B:C,2)</f>
        <v>4</v>
      </c>
      <c r="D2001" s="29">
        <f t="shared" si="63"/>
        <v>1.0738622586670132E-4</v>
      </c>
      <c r="F2001" s="30">
        <f>VLOOKUP($B2001,'רביות שנתיות'!B:I,7)</f>
        <v>0</v>
      </c>
      <c r="G2001" s="29">
        <f t="shared" si="62"/>
        <v>0</v>
      </c>
    </row>
    <row r="2002" spans="2:7">
      <c r="B2002" s="1">
        <v>34873</v>
      </c>
      <c r="C2002" s="30">
        <f>VLOOKUP(B2002,'רביות שנתיות'!B:C,2)</f>
        <v>4</v>
      </c>
      <c r="D2002" s="29">
        <f t="shared" si="63"/>
        <v>1.0738622586670132E-4</v>
      </c>
      <c r="F2002" s="30">
        <f>VLOOKUP($B2002,'רביות שנתיות'!B:I,7)</f>
        <v>0</v>
      </c>
      <c r="G2002" s="29">
        <f t="shared" si="62"/>
        <v>0</v>
      </c>
    </row>
    <row r="2003" spans="2:7">
      <c r="B2003" s="1">
        <v>34874</v>
      </c>
      <c r="C2003" s="30">
        <f>VLOOKUP(B2003,'רביות שנתיות'!B:C,2)</f>
        <v>4</v>
      </c>
      <c r="D2003" s="29">
        <f t="shared" si="63"/>
        <v>1.0738622586670132E-4</v>
      </c>
      <c r="F2003" s="30">
        <f>VLOOKUP($B2003,'רביות שנתיות'!B:I,7)</f>
        <v>0</v>
      </c>
      <c r="G2003" s="29">
        <f t="shared" si="62"/>
        <v>0</v>
      </c>
    </row>
    <row r="2004" spans="2:7">
      <c r="B2004" s="1">
        <v>34875</v>
      </c>
      <c r="C2004" s="30">
        <f>VLOOKUP(B2004,'רביות שנתיות'!B:C,2)</f>
        <v>4</v>
      </c>
      <c r="D2004" s="29">
        <f t="shared" si="63"/>
        <v>1.0738622586670132E-4</v>
      </c>
      <c r="F2004" s="30">
        <f>VLOOKUP($B2004,'רביות שנתיות'!B:I,7)</f>
        <v>0</v>
      </c>
      <c r="G2004" s="29">
        <f t="shared" si="62"/>
        <v>0</v>
      </c>
    </row>
    <row r="2005" spans="2:7">
      <c r="B2005" s="1">
        <v>34876</v>
      </c>
      <c r="C2005" s="30">
        <f>VLOOKUP(B2005,'רביות שנתיות'!B:C,2)</f>
        <v>4</v>
      </c>
      <c r="D2005" s="29">
        <f t="shared" si="63"/>
        <v>1.0738622586670132E-4</v>
      </c>
      <c r="F2005" s="30">
        <f>VLOOKUP($B2005,'רביות שנתיות'!B:I,7)</f>
        <v>0</v>
      </c>
      <c r="G2005" s="29">
        <f t="shared" si="62"/>
        <v>0</v>
      </c>
    </row>
    <row r="2006" spans="2:7">
      <c r="B2006" s="1">
        <v>34877</v>
      </c>
      <c r="C2006" s="30">
        <f>VLOOKUP(B2006,'רביות שנתיות'!B:C,2)</f>
        <v>4</v>
      </c>
      <c r="D2006" s="29">
        <f t="shared" si="63"/>
        <v>1.0738622586670132E-4</v>
      </c>
      <c r="F2006" s="30">
        <f>VLOOKUP($B2006,'רביות שנתיות'!B:I,7)</f>
        <v>0</v>
      </c>
      <c r="G2006" s="29">
        <f t="shared" si="62"/>
        <v>0</v>
      </c>
    </row>
    <row r="2007" spans="2:7">
      <c r="B2007" s="1">
        <v>34878</v>
      </c>
      <c r="C2007" s="30">
        <f>VLOOKUP(B2007,'רביות שנתיות'!B:C,2)</f>
        <v>4</v>
      </c>
      <c r="D2007" s="29">
        <f t="shared" si="63"/>
        <v>1.0738622586670132E-4</v>
      </c>
      <c r="F2007" s="30">
        <f>VLOOKUP($B2007,'רביות שנתיות'!B:I,7)</f>
        <v>0</v>
      </c>
      <c r="G2007" s="29">
        <f t="shared" si="62"/>
        <v>0</v>
      </c>
    </row>
    <row r="2008" spans="2:7">
      <c r="B2008" s="1">
        <v>34879</v>
      </c>
      <c r="C2008" s="30">
        <f>VLOOKUP(B2008,'רביות שנתיות'!B:C,2)</f>
        <v>4</v>
      </c>
      <c r="D2008" s="29">
        <f t="shared" si="63"/>
        <v>1.0738622586670132E-4</v>
      </c>
      <c r="F2008" s="30">
        <f>VLOOKUP($B2008,'רביות שנתיות'!B:I,7)</f>
        <v>0</v>
      </c>
      <c r="G2008" s="29">
        <f t="shared" si="62"/>
        <v>0</v>
      </c>
    </row>
    <row r="2009" spans="2:7">
      <c r="B2009" s="1">
        <v>34880</v>
      </c>
      <c r="C2009" s="30">
        <f>VLOOKUP(B2009,'רביות שנתיות'!B:C,2)</f>
        <v>4</v>
      </c>
      <c r="D2009" s="29">
        <f t="shared" si="63"/>
        <v>1.0738622586670132E-4</v>
      </c>
      <c r="F2009" s="30">
        <f>VLOOKUP($B2009,'רביות שנתיות'!B:I,7)</f>
        <v>0</v>
      </c>
      <c r="G2009" s="29">
        <f t="shared" si="62"/>
        <v>0</v>
      </c>
    </row>
    <row r="2010" spans="2:7">
      <c r="B2010" s="1">
        <v>34881</v>
      </c>
      <c r="C2010" s="30">
        <f>VLOOKUP(B2010,'רביות שנתיות'!B:C,2)</f>
        <v>4</v>
      </c>
      <c r="D2010" s="29">
        <f t="shared" si="63"/>
        <v>1.0738622586670132E-4</v>
      </c>
      <c r="F2010" s="30">
        <f>VLOOKUP($B2010,'רביות שנתיות'!B:I,7)</f>
        <v>0</v>
      </c>
      <c r="G2010" s="29">
        <f t="shared" si="62"/>
        <v>0</v>
      </c>
    </row>
    <row r="2011" spans="2:7">
      <c r="B2011" s="1">
        <v>34882</v>
      </c>
      <c r="C2011" s="30">
        <f>VLOOKUP(B2011,'רביות שנתיות'!B:C,2)</f>
        <v>4</v>
      </c>
      <c r="D2011" s="29">
        <f t="shared" si="63"/>
        <v>1.0738622586670132E-4</v>
      </c>
      <c r="F2011" s="30">
        <f>VLOOKUP($B2011,'רביות שנתיות'!B:I,7)</f>
        <v>0</v>
      </c>
      <c r="G2011" s="29">
        <f t="shared" si="62"/>
        <v>0</v>
      </c>
    </row>
    <row r="2012" spans="2:7">
      <c r="B2012" s="1">
        <v>34883</v>
      </c>
      <c r="C2012" s="30">
        <f>VLOOKUP(B2012,'רביות שנתיות'!B:C,2)</f>
        <v>4</v>
      </c>
      <c r="D2012" s="29">
        <f t="shared" si="63"/>
        <v>1.0738622586670132E-4</v>
      </c>
      <c r="F2012" s="30">
        <f>VLOOKUP($B2012,'רביות שנתיות'!B:I,7)</f>
        <v>0</v>
      </c>
      <c r="G2012" s="29">
        <f t="shared" si="62"/>
        <v>0</v>
      </c>
    </row>
    <row r="2013" spans="2:7">
      <c r="B2013" s="1">
        <v>34884</v>
      </c>
      <c r="C2013" s="30">
        <f>VLOOKUP(B2013,'רביות שנתיות'!B:C,2)</f>
        <v>4</v>
      </c>
      <c r="D2013" s="29">
        <f t="shared" si="63"/>
        <v>1.0738622586670132E-4</v>
      </c>
      <c r="F2013" s="30">
        <f>VLOOKUP($B2013,'רביות שנתיות'!B:I,7)</f>
        <v>0</v>
      </c>
      <c r="G2013" s="29">
        <f t="shared" si="62"/>
        <v>0</v>
      </c>
    </row>
    <row r="2014" spans="2:7">
      <c r="B2014" s="1">
        <v>34885</v>
      </c>
      <c r="C2014" s="30">
        <f>VLOOKUP(B2014,'רביות שנתיות'!B:C,2)</f>
        <v>4</v>
      </c>
      <c r="D2014" s="29">
        <f t="shared" si="63"/>
        <v>1.0738622586670132E-4</v>
      </c>
      <c r="F2014" s="30">
        <f>VLOOKUP($B2014,'רביות שנתיות'!B:I,7)</f>
        <v>0</v>
      </c>
      <c r="G2014" s="29">
        <f t="shared" si="62"/>
        <v>0</v>
      </c>
    </row>
    <row r="2015" spans="2:7">
      <c r="B2015" s="1">
        <v>34886</v>
      </c>
      <c r="C2015" s="30">
        <f>VLOOKUP(B2015,'רביות שנתיות'!B:C,2)</f>
        <v>4</v>
      </c>
      <c r="D2015" s="29">
        <f t="shared" si="63"/>
        <v>1.0738622586670132E-4</v>
      </c>
      <c r="F2015" s="30">
        <f>VLOOKUP($B2015,'רביות שנתיות'!B:I,7)</f>
        <v>0</v>
      </c>
      <c r="G2015" s="29">
        <f t="shared" si="62"/>
        <v>0</v>
      </c>
    </row>
    <row r="2016" spans="2:7">
      <c r="B2016" s="1">
        <v>34887</v>
      </c>
      <c r="C2016" s="30">
        <f>VLOOKUP(B2016,'רביות שנתיות'!B:C,2)</f>
        <v>4</v>
      </c>
      <c r="D2016" s="29">
        <f t="shared" si="63"/>
        <v>1.0738622586670132E-4</v>
      </c>
      <c r="F2016" s="30">
        <f>VLOOKUP($B2016,'רביות שנתיות'!B:I,7)</f>
        <v>0</v>
      </c>
      <c r="G2016" s="29">
        <f t="shared" si="62"/>
        <v>0</v>
      </c>
    </row>
    <row r="2017" spans="2:7">
      <c r="B2017" s="1">
        <v>34888</v>
      </c>
      <c r="C2017" s="30">
        <f>VLOOKUP(B2017,'רביות שנתיות'!B:C,2)</f>
        <v>4</v>
      </c>
      <c r="D2017" s="29">
        <f t="shared" si="63"/>
        <v>1.0738622586670132E-4</v>
      </c>
      <c r="F2017" s="30">
        <f>VLOOKUP($B2017,'רביות שנתיות'!B:I,7)</f>
        <v>0</v>
      </c>
      <c r="G2017" s="29">
        <f t="shared" si="62"/>
        <v>0</v>
      </c>
    </row>
    <row r="2018" spans="2:7">
      <c r="B2018" s="1">
        <v>34889</v>
      </c>
      <c r="C2018" s="30">
        <f>VLOOKUP(B2018,'רביות שנתיות'!B:C,2)</f>
        <v>4</v>
      </c>
      <c r="D2018" s="29">
        <f t="shared" si="63"/>
        <v>1.0738622586670132E-4</v>
      </c>
      <c r="F2018" s="30">
        <f>VLOOKUP($B2018,'רביות שנתיות'!B:I,7)</f>
        <v>0</v>
      </c>
      <c r="G2018" s="29">
        <f t="shared" si="62"/>
        <v>0</v>
      </c>
    </row>
    <row r="2019" spans="2:7">
      <c r="B2019" s="1">
        <v>34890</v>
      </c>
      <c r="C2019" s="30">
        <f>VLOOKUP(B2019,'רביות שנתיות'!B:C,2)</f>
        <v>4</v>
      </c>
      <c r="D2019" s="29">
        <f t="shared" si="63"/>
        <v>1.0738622586670132E-4</v>
      </c>
      <c r="F2019" s="30">
        <f>VLOOKUP($B2019,'רביות שנתיות'!B:I,7)</f>
        <v>0</v>
      </c>
      <c r="G2019" s="29">
        <f t="shared" si="62"/>
        <v>0</v>
      </c>
    </row>
    <row r="2020" spans="2:7">
      <c r="B2020" s="1">
        <v>34891</v>
      </c>
      <c r="C2020" s="30">
        <f>VLOOKUP(B2020,'רביות שנתיות'!B:C,2)</f>
        <v>4</v>
      </c>
      <c r="D2020" s="29">
        <f t="shared" si="63"/>
        <v>1.0738622586670132E-4</v>
      </c>
      <c r="F2020" s="30">
        <f>VLOOKUP($B2020,'רביות שנתיות'!B:I,7)</f>
        <v>0</v>
      </c>
      <c r="G2020" s="29">
        <f t="shared" si="62"/>
        <v>0</v>
      </c>
    </row>
    <row r="2021" spans="2:7">
      <c r="B2021" s="1">
        <v>34892</v>
      </c>
      <c r="C2021" s="30">
        <f>VLOOKUP(B2021,'רביות שנתיות'!B:C,2)</f>
        <v>4</v>
      </c>
      <c r="D2021" s="29">
        <f t="shared" si="63"/>
        <v>1.0738622586670132E-4</v>
      </c>
      <c r="F2021" s="30">
        <f>VLOOKUP($B2021,'רביות שנתיות'!B:I,7)</f>
        <v>0</v>
      </c>
      <c r="G2021" s="29">
        <f t="shared" si="62"/>
        <v>0</v>
      </c>
    </row>
    <row r="2022" spans="2:7">
      <c r="B2022" s="1">
        <v>34893</v>
      </c>
      <c r="C2022" s="30">
        <f>VLOOKUP(B2022,'רביות שנתיות'!B:C,2)</f>
        <v>4</v>
      </c>
      <c r="D2022" s="29">
        <f t="shared" si="63"/>
        <v>1.0738622586670132E-4</v>
      </c>
      <c r="F2022" s="30">
        <f>VLOOKUP($B2022,'רביות שנתיות'!B:I,7)</f>
        <v>0</v>
      </c>
      <c r="G2022" s="29">
        <f t="shared" si="62"/>
        <v>0</v>
      </c>
    </row>
    <row r="2023" spans="2:7">
      <c r="B2023" s="1">
        <v>34894</v>
      </c>
      <c r="C2023" s="30">
        <f>VLOOKUP(B2023,'רביות שנתיות'!B:C,2)</f>
        <v>4</v>
      </c>
      <c r="D2023" s="29">
        <f t="shared" si="63"/>
        <v>1.0738622586670132E-4</v>
      </c>
      <c r="F2023" s="30">
        <f>VLOOKUP($B2023,'רביות שנתיות'!B:I,7)</f>
        <v>0</v>
      </c>
      <c r="G2023" s="29">
        <f t="shared" si="62"/>
        <v>0</v>
      </c>
    </row>
    <row r="2024" spans="2:7">
      <c r="B2024" s="1">
        <v>34895</v>
      </c>
      <c r="C2024" s="30">
        <f>VLOOKUP(B2024,'רביות שנתיות'!B:C,2)</f>
        <v>4</v>
      </c>
      <c r="D2024" s="29">
        <f t="shared" si="63"/>
        <v>1.0738622586670132E-4</v>
      </c>
      <c r="F2024" s="30">
        <f>VLOOKUP($B2024,'רביות שנתיות'!B:I,7)</f>
        <v>0</v>
      </c>
      <c r="G2024" s="29">
        <f t="shared" si="62"/>
        <v>0</v>
      </c>
    </row>
    <row r="2025" spans="2:7">
      <c r="B2025" s="1">
        <v>34896</v>
      </c>
      <c r="C2025" s="30">
        <f>VLOOKUP(B2025,'רביות שנתיות'!B:C,2)</f>
        <v>4</v>
      </c>
      <c r="D2025" s="29">
        <f t="shared" si="63"/>
        <v>1.0738622586670132E-4</v>
      </c>
      <c r="F2025" s="30">
        <f>VLOOKUP($B2025,'רביות שנתיות'!B:I,7)</f>
        <v>0</v>
      </c>
      <c r="G2025" s="29">
        <f t="shared" si="62"/>
        <v>0</v>
      </c>
    </row>
    <row r="2026" spans="2:7">
      <c r="B2026" s="1">
        <v>34897</v>
      </c>
      <c r="C2026" s="30">
        <f>VLOOKUP(B2026,'רביות שנתיות'!B:C,2)</f>
        <v>4</v>
      </c>
      <c r="D2026" s="29">
        <f t="shared" si="63"/>
        <v>1.0738622586670132E-4</v>
      </c>
      <c r="F2026" s="30">
        <f>VLOOKUP($B2026,'רביות שנתיות'!B:I,7)</f>
        <v>0</v>
      </c>
      <c r="G2026" s="29">
        <f t="shared" si="62"/>
        <v>0</v>
      </c>
    </row>
    <row r="2027" spans="2:7">
      <c r="B2027" s="1">
        <v>34898</v>
      </c>
      <c r="C2027" s="30">
        <f>VLOOKUP(B2027,'רביות שנתיות'!B:C,2)</f>
        <v>4</v>
      </c>
      <c r="D2027" s="29">
        <f t="shared" si="63"/>
        <v>1.0738622586670132E-4</v>
      </c>
      <c r="F2027" s="30">
        <f>VLOOKUP($B2027,'רביות שנתיות'!B:I,7)</f>
        <v>0</v>
      </c>
      <c r="G2027" s="29">
        <f t="shared" si="62"/>
        <v>0</v>
      </c>
    </row>
    <row r="2028" spans="2:7">
      <c r="B2028" s="1">
        <v>34899</v>
      </c>
      <c r="C2028" s="30">
        <f>VLOOKUP(B2028,'רביות שנתיות'!B:C,2)</f>
        <v>4</v>
      </c>
      <c r="D2028" s="29">
        <f t="shared" si="63"/>
        <v>1.0738622586670132E-4</v>
      </c>
      <c r="F2028" s="30">
        <f>VLOOKUP($B2028,'רביות שנתיות'!B:I,7)</f>
        <v>0</v>
      </c>
      <c r="G2028" s="29">
        <f t="shared" si="62"/>
        <v>0</v>
      </c>
    </row>
    <row r="2029" spans="2:7">
      <c r="B2029" s="1">
        <v>34900</v>
      </c>
      <c r="C2029" s="30">
        <f>VLOOKUP(B2029,'רביות שנתיות'!B:C,2)</f>
        <v>4</v>
      </c>
      <c r="D2029" s="29">
        <f t="shared" si="63"/>
        <v>1.0738622586670132E-4</v>
      </c>
      <c r="F2029" s="30">
        <f>VLOOKUP($B2029,'רביות שנתיות'!B:I,7)</f>
        <v>0</v>
      </c>
      <c r="G2029" s="29">
        <f t="shared" si="62"/>
        <v>0</v>
      </c>
    </row>
    <row r="2030" spans="2:7">
      <c r="B2030" s="1">
        <v>34901</v>
      </c>
      <c r="C2030" s="30">
        <f>VLOOKUP(B2030,'רביות שנתיות'!B:C,2)</f>
        <v>4</v>
      </c>
      <c r="D2030" s="29">
        <f t="shared" si="63"/>
        <v>1.0738622586670132E-4</v>
      </c>
      <c r="F2030" s="30">
        <f>VLOOKUP($B2030,'רביות שנתיות'!B:I,7)</f>
        <v>0</v>
      </c>
      <c r="G2030" s="29">
        <f t="shared" si="62"/>
        <v>0</v>
      </c>
    </row>
    <row r="2031" spans="2:7">
      <c r="B2031" s="1">
        <v>34902</v>
      </c>
      <c r="C2031" s="30">
        <f>VLOOKUP(B2031,'רביות שנתיות'!B:C,2)</f>
        <v>4</v>
      </c>
      <c r="D2031" s="29">
        <f t="shared" si="63"/>
        <v>1.0738622586670132E-4</v>
      </c>
      <c r="F2031" s="30">
        <f>VLOOKUP($B2031,'רביות שנתיות'!B:I,7)</f>
        <v>0</v>
      </c>
      <c r="G2031" s="29">
        <f t="shared" si="62"/>
        <v>0</v>
      </c>
    </row>
    <row r="2032" spans="2:7">
      <c r="B2032" s="1">
        <v>34903</v>
      </c>
      <c r="C2032" s="30">
        <f>VLOOKUP(B2032,'רביות שנתיות'!B:C,2)</f>
        <v>4</v>
      </c>
      <c r="D2032" s="29">
        <f t="shared" si="63"/>
        <v>1.0738622586670132E-4</v>
      </c>
      <c r="F2032" s="30">
        <f>VLOOKUP($B2032,'רביות שנתיות'!B:I,7)</f>
        <v>0</v>
      </c>
      <c r="G2032" s="29">
        <f t="shared" si="62"/>
        <v>0</v>
      </c>
    </row>
    <row r="2033" spans="2:7">
      <c r="B2033" s="1">
        <v>34904</v>
      </c>
      <c r="C2033" s="30">
        <f>VLOOKUP(B2033,'רביות שנתיות'!B:C,2)</f>
        <v>4</v>
      </c>
      <c r="D2033" s="29">
        <f t="shared" si="63"/>
        <v>1.0738622586670132E-4</v>
      </c>
      <c r="F2033" s="30">
        <f>VLOOKUP($B2033,'רביות שנתיות'!B:I,7)</f>
        <v>0</v>
      </c>
      <c r="G2033" s="29">
        <f t="shared" si="62"/>
        <v>0</v>
      </c>
    </row>
    <row r="2034" spans="2:7">
      <c r="B2034" s="1">
        <v>34905</v>
      </c>
      <c r="C2034" s="30">
        <f>VLOOKUP(B2034,'רביות שנתיות'!B:C,2)</f>
        <v>4</v>
      </c>
      <c r="D2034" s="29">
        <f t="shared" si="63"/>
        <v>1.0738622586670132E-4</v>
      </c>
      <c r="F2034" s="30">
        <f>VLOOKUP($B2034,'רביות שנתיות'!B:I,7)</f>
        <v>0</v>
      </c>
      <c r="G2034" s="29">
        <f t="shared" si="62"/>
        <v>0</v>
      </c>
    </row>
    <row r="2035" spans="2:7">
      <c r="B2035" s="1">
        <v>34906</v>
      </c>
      <c r="C2035" s="30">
        <f>VLOOKUP(B2035,'רביות שנתיות'!B:C,2)</f>
        <v>4</v>
      </c>
      <c r="D2035" s="29">
        <f t="shared" si="63"/>
        <v>1.0738622586670132E-4</v>
      </c>
      <c r="F2035" s="30">
        <f>VLOOKUP($B2035,'רביות שנתיות'!B:I,7)</f>
        <v>0</v>
      </c>
      <c r="G2035" s="29">
        <f t="shared" si="62"/>
        <v>0</v>
      </c>
    </row>
    <row r="2036" spans="2:7">
      <c r="B2036" s="1">
        <v>34907</v>
      </c>
      <c r="C2036" s="30">
        <f>VLOOKUP(B2036,'רביות שנתיות'!B:C,2)</f>
        <v>4</v>
      </c>
      <c r="D2036" s="29">
        <f t="shared" si="63"/>
        <v>1.0738622586670132E-4</v>
      </c>
      <c r="F2036" s="30">
        <f>VLOOKUP($B2036,'רביות שנתיות'!B:I,7)</f>
        <v>0</v>
      </c>
      <c r="G2036" s="29">
        <f t="shared" si="62"/>
        <v>0</v>
      </c>
    </row>
    <row r="2037" spans="2:7">
      <c r="B2037" s="1">
        <v>34908</v>
      </c>
      <c r="C2037" s="30">
        <f>VLOOKUP(B2037,'רביות שנתיות'!B:C,2)</f>
        <v>4</v>
      </c>
      <c r="D2037" s="29">
        <f t="shared" si="63"/>
        <v>1.0738622586670132E-4</v>
      </c>
      <c r="F2037" s="30">
        <f>VLOOKUP($B2037,'רביות שנתיות'!B:I,7)</f>
        <v>0</v>
      </c>
      <c r="G2037" s="29">
        <f t="shared" si="62"/>
        <v>0</v>
      </c>
    </row>
    <row r="2038" spans="2:7">
      <c r="B2038" s="1">
        <v>34909</v>
      </c>
      <c r="C2038" s="30">
        <f>VLOOKUP(B2038,'רביות שנתיות'!B:C,2)</f>
        <v>4</v>
      </c>
      <c r="D2038" s="29">
        <f t="shared" si="63"/>
        <v>1.0738622586670132E-4</v>
      </c>
      <c r="F2038" s="30">
        <f>VLOOKUP($B2038,'רביות שנתיות'!B:I,7)</f>
        <v>0</v>
      </c>
      <c r="G2038" s="29">
        <f t="shared" si="62"/>
        <v>0</v>
      </c>
    </row>
    <row r="2039" spans="2:7">
      <c r="B2039" s="1">
        <v>34910</v>
      </c>
      <c r="C2039" s="30">
        <f>VLOOKUP(B2039,'רביות שנתיות'!B:C,2)</f>
        <v>4</v>
      </c>
      <c r="D2039" s="29">
        <f t="shared" si="63"/>
        <v>1.0738622586670132E-4</v>
      </c>
      <c r="F2039" s="30">
        <f>VLOOKUP($B2039,'רביות שנתיות'!B:I,7)</f>
        <v>0</v>
      </c>
      <c r="G2039" s="29">
        <f t="shared" si="62"/>
        <v>0</v>
      </c>
    </row>
    <row r="2040" spans="2:7">
      <c r="B2040" s="1">
        <v>34911</v>
      </c>
      <c r="C2040" s="30">
        <f>VLOOKUP(B2040,'רביות שנתיות'!B:C,2)</f>
        <v>4</v>
      </c>
      <c r="D2040" s="29">
        <f t="shared" si="63"/>
        <v>1.0738622586670132E-4</v>
      </c>
      <c r="F2040" s="30">
        <f>VLOOKUP($B2040,'רביות שנתיות'!B:I,7)</f>
        <v>0</v>
      </c>
      <c r="G2040" s="29">
        <f t="shared" si="62"/>
        <v>0</v>
      </c>
    </row>
    <row r="2041" spans="2:7">
      <c r="B2041" s="1">
        <v>34912</v>
      </c>
      <c r="C2041" s="30">
        <f>VLOOKUP(B2041,'רביות שנתיות'!B:C,2)</f>
        <v>4</v>
      </c>
      <c r="D2041" s="29">
        <f t="shared" si="63"/>
        <v>1.0738622586670132E-4</v>
      </c>
      <c r="F2041" s="30">
        <f>VLOOKUP($B2041,'רביות שנתיות'!B:I,7)</f>
        <v>0</v>
      </c>
      <c r="G2041" s="29">
        <f t="shared" si="62"/>
        <v>0</v>
      </c>
    </row>
    <row r="2042" spans="2:7">
      <c r="B2042" s="1">
        <v>34913</v>
      </c>
      <c r="C2042" s="30">
        <f>VLOOKUP(B2042,'רביות שנתיות'!B:C,2)</f>
        <v>4</v>
      </c>
      <c r="D2042" s="29">
        <f t="shared" si="63"/>
        <v>1.0738622586670132E-4</v>
      </c>
      <c r="F2042" s="30">
        <f>VLOOKUP($B2042,'רביות שנתיות'!B:I,7)</f>
        <v>0</v>
      </c>
      <c r="G2042" s="29">
        <f t="shared" si="62"/>
        <v>0</v>
      </c>
    </row>
    <row r="2043" spans="2:7">
      <c r="B2043" s="1">
        <v>34914</v>
      </c>
      <c r="C2043" s="30">
        <f>VLOOKUP(B2043,'רביות שנתיות'!B:C,2)</f>
        <v>4</v>
      </c>
      <c r="D2043" s="29">
        <f t="shared" si="63"/>
        <v>1.0738622586670132E-4</v>
      </c>
      <c r="F2043" s="30">
        <f>VLOOKUP($B2043,'רביות שנתיות'!B:I,7)</f>
        <v>0</v>
      </c>
      <c r="G2043" s="29">
        <f t="shared" si="62"/>
        <v>0</v>
      </c>
    </row>
    <row r="2044" spans="2:7">
      <c r="B2044" s="1">
        <v>34915</v>
      </c>
      <c r="C2044" s="30">
        <f>VLOOKUP(B2044,'רביות שנתיות'!B:C,2)</f>
        <v>4</v>
      </c>
      <c r="D2044" s="29">
        <f t="shared" si="63"/>
        <v>1.0738622586670132E-4</v>
      </c>
      <c r="F2044" s="30">
        <f>VLOOKUP($B2044,'רביות שנתיות'!B:I,7)</f>
        <v>0</v>
      </c>
      <c r="G2044" s="29">
        <f t="shared" si="62"/>
        <v>0</v>
      </c>
    </row>
    <row r="2045" spans="2:7">
      <c r="B2045" s="1">
        <v>34916</v>
      </c>
      <c r="C2045" s="30">
        <f>VLOOKUP(B2045,'רביות שנתיות'!B:C,2)</f>
        <v>4</v>
      </c>
      <c r="D2045" s="29">
        <f t="shared" si="63"/>
        <v>1.0738622586670132E-4</v>
      </c>
      <c r="F2045" s="30">
        <f>VLOOKUP($B2045,'רביות שנתיות'!B:I,7)</f>
        <v>0</v>
      </c>
      <c r="G2045" s="29">
        <f t="shared" si="62"/>
        <v>0</v>
      </c>
    </row>
    <row r="2046" spans="2:7">
      <c r="B2046" s="1">
        <v>34917</v>
      </c>
      <c r="C2046" s="30">
        <f>VLOOKUP(B2046,'רביות שנתיות'!B:C,2)</f>
        <v>4</v>
      </c>
      <c r="D2046" s="29">
        <f t="shared" si="63"/>
        <v>1.0738622586670132E-4</v>
      </c>
      <c r="F2046" s="30">
        <f>VLOOKUP($B2046,'רביות שנתיות'!B:I,7)</f>
        <v>0</v>
      </c>
      <c r="G2046" s="29">
        <f t="shared" si="62"/>
        <v>0</v>
      </c>
    </row>
    <row r="2047" spans="2:7">
      <c r="B2047" s="1">
        <v>34918</v>
      </c>
      <c r="C2047" s="30">
        <f>VLOOKUP(B2047,'רביות שנתיות'!B:C,2)</f>
        <v>4</v>
      </c>
      <c r="D2047" s="29">
        <f t="shared" si="63"/>
        <v>1.0738622586670132E-4</v>
      </c>
      <c r="F2047" s="30">
        <f>VLOOKUP($B2047,'רביות שנתיות'!B:I,7)</f>
        <v>0</v>
      </c>
      <c r="G2047" s="29">
        <f t="shared" si="62"/>
        <v>0</v>
      </c>
    </row>
    <row r="2048" spans="2:7">
      <c r="B2048" s="1">
        <v>34919</v>
      </c>
      <c r="C2048" s="30">
        <f>VLOOKUP(B2048,'רביות שנתיות'!B:C,2)</f>
        <v>4</v>
      </c>
      <c r="D2048" s="29">
        <f t="shared" si="63"/>
        <v>1.0738622586670132E-4</v>
      </c>
      <c r="F2048" s="30">
        <f>VLOOKUP($B2048,'רביות שנתיות'!B:I,7)</f>
        <v>0</v>
      </c>
      <c r="G2048" s="29">
        <f t="shared" si="62"/>
        <v>0</v>
      </c>
    </row>
    <row r="2049" spans="2:7">
      <c r="B2049" s="1">
        <v>34920</v>
      </c>
      <c r="C2049" s="30">
        <f>VLOOKUP(B2049,'רביות שנתיות'!B:C,2)</f>
        <v>4</v>
      </c>
      <c r="D2049" s="29">
        <f t="shared" si="63"/>
        <v>1.0738622586670132E-4</v>
      </c>
      <c r="F2049" s="30">
        <f>VLOOKUP($B2049,'רביות שנתיות'!B:I,7)</f>
        <v>0</v>
      </c>
      <c r="G2049" s="29">
        <f t="shared" si="62"/>
        <v>0</v>
      </c>
    </row>
    <row r="2050" spans="2:7">
      <c r="B2050" s="1">
        <v>34921</v>
      </c>
      <c r="C2050" s="30">
        <f>VLOOKUP(B2050,'רביות שנתיות'!B:C,2)</f>
        <v>4</v>
      </c>
      <c r="D2050" s="29">
        <f t="shared" si="63"/>
        <v>1.0738622586670132E-4</v>
      </c>
      <c r="F2050" s="30">
        <f>VLOOKUP($B2050,'רביות שנתיות'!B:I,7)</f>
        <v>0</v>
      </c>
      <c r="G2050" s="29">
        <f t="shared" si="62"/>
        <v>0</v>
      </c>
    </row>
    <row r="2051" spans="2:7">
      <c r="B2051" s="1">
        <v>34922</v>
      </c>
      <c r="C2051" s="30">
        <f>VLOOKUP(B2051,'רביות שנתיות'!B:C,2)</f>
        <v>4</v>
      </c>
      <c r="D2051" s="29">
        <f t="shared" si="63"/>
        <v>1.0738622586670132E-4</v>
      </c>
      <c r="F2051" s="30">
        <f>VLOOKUP($B2051,'רביות שנתיות'!B:I,7)</f>
        <v>0</v>
      </c>
      <c r="G2051" s="29">
        <f t="shared" si="62"/>
        <v>0</v>
      </c>
    </row>
    <row r="2052" spans="2:7">
      <c r="B2052" s="1">
        <v>34923</v>
      </c>
      <c r="C2052" s="30">
        <f>VLOOKUP(B2052,'רביות שנתיות'!B:C,2)</f>
        <v>4</v>
      </c>
      <c r="D2052" s="29">
        <f t="shared" si="63"/>
        <v>1.0738622586670132E-4</v>
      </c>
      <c r="F2052" s="30">
        <f>VLOOKUP($B2052,'רביות שנתיות'!B:I,7)</f>
        <v>0</v>
      </c>
      <c r="G2052" s="29">
        <f t="shared" ref="G2052:G2115" si="64">(1+F2052/100)^(1/365)-1</f>
        <v>0</v>
      </c>
    </row>
    <row r="2053" spans="2:7">
      <c r="B2053" s="1">
        <v>34924</v>
      </c>
      <c r="C2053" s="30">
        <f>VLOOKUP(B2053,'רביות שנתיות'!B:C,2)</f>
        <v>4</v>
      </c>
      <c r="D2053" s="29">
        <f t="shared" ref="D2053:D2116" si="65">(1+C2053/100)^(1/365.25)-1</f>
        <v>1.0738622586670132E-4</v>
      </c>
      <c r="F2053" s="30">
        <f>VLOOKUP($B2053,'רביות שנתיות'!B:I,7)</f>
        <v>0</v>
      </c>
      <c r="G2053" s="29">
        <f t="shared" si="64"/>
        <v>0</v>
      </c>
    </row>
    <row r="2054" spans="2:7">
      <c r="B2054" s="1">
        <v>34925</v>
      </c>
      <c r="C2054" s="30">
        <f>VLOOKUP(B2054,'רביות שנתיות'!B:C,2)</f>
        <v>4</v>
      </c>
      <c r="D2054" s="29">
        <f t="shared" si="65"/>
        <v>1.0738622586670132E-4</v>
      </c>
      <c r="F2054" s="30">
        <f>VLOOKUP($B2054,'רביות שנתיות'!B:I,7)</f>
        <v>0</v>
      </c>
      <c r="G2054" s="29">
        <f t="shared" si="64"/>
        <v>0</v>
      </c>
    </row>
    <row r="2055" spans="2:7">
      <c r="B2055" s="1">
        <v>34926</v>
      </c>
      <c r="C2055" s="30">
        <f>VLOOKUP(B2055,'רביות שנתיות'!B:C,2)</f>
        <v>4</v>
      </c>
      <c r="D2055" s="29">
        <f t="shared" si="65"/>
        <v>1.0738622586670132E-4</v>
      </c>
      <c r="F2055" s="30">
        <f>VLOOKUP($B2055,'רביות שנתיות'!B:I,7)</f>
        <v>0</v>
      </c>
      <c r="G2055" s="29">
        <f t="shared" si="64"/>
        <v>0</v>
      </c>
    </row>
    <row r="2056" spans="2:7">
      <c r="B2056" s="1">
        <v>34927</v>
      </c>
      <c r="C2056" s="30">
        <f>VLOOKUP(B2056,'רביות שנתיות'!B:C,2)</f>
        <v>4</v>
      </c>
      <c r="D2056" s="29">
        <f t="shared" si="65"/>
        <v>1.0738622586670132E-4</v>
      </c>
      <c r="F2056" s="30">
        <f>VLOOKUP($B2056,'רביות שנתיות'!B:I,7)</f>
        <v>0</v>
      </c>
      <c r="G2056" s="29">
        <f t="shared" si="64"/>
        <v>0</v>
      </c>
    </row>
    <row r="2057" spans="2:7">
      <c r="B2057" s="1">
        <v>34928</v>
      </c>
      <c r="C2057" s="30">
        <f>VLOOKUP(B2057,'רביות שנתיות'!B:C,2)</f>
        <v>4</v>
      </c>
      <c r="D2057" s="29">
        <f t="shared" si="65"/>
        <v>1.0738622586670132E-4</v>
      </c>
      <c r="F2057" s="30">
        <f>VLOOKUP($B2057,'רביות שנתיות'!B:I,7)</f>
        <v>0</v>
      </c>
      <c r="G2057" s="29">
        <f t="shared" si="64"/>
        <v>0</v>
      </c>
    </row>
    <row r="2058" spans="2:7">
      <c r="B2058" s="1">
        <v>34929</v>
      </c>
      <c r="C2058" s="30">
        <f>VLOOKUP(B2058,'רביות שנתיות'!B:C,2)</f>
        <v>4</v>
      </c>
      <c r="D2058" s="29">
        <f t="shared" si="65"/>
        <v>1.0738622586670132E-4</v>
      </c>
      <c r="F2058" s="30">
        <f>VLOOKUP($B2058,'רביות שנתיות'!B:I,7)</f>
        <v>0</v>
      </c>
      <c r="G2058" s="29">
        <f t="shared" si="64"/>
        <v>0</v>
      </c>
    </row>
    <row r="2059" spans="2:7">
      <c r="B2059" s="1">
        <v>34930</v>
      </c>
      <c r="C2059" s="30">
        <f>VLOOKUP(B2059,'רביות שנתיות'!B:C,2)</f>
        <v>4</v>
      </c>
      <c r="D2059" s="29">
        <f t="shared" si="65"/>
        <v>1.0738622586670132E-4</v>
      </c>
      <c r="F2059" s="30">
        <f>VLOOKUP($B2059,'רביות שנתיות'!B:I,7)</f>
        <v>0</v>
      </c>
      <c r="G2059" s="29">
        <f t="shared" si="64"/>
        <v>0</v>
      </c>
    </row>
    <row r="2060" spans="2:7">
      <c r="B2060" s="1">
        <v>34931</v>
      </c>
      <c r="C2060" s="30">
        <f>VLOOKUP(B2060,'רביות שנתיות'!B:C,2)</f>
        <v>4</v>
      </c>
      <c r="D2060" s="29">
        <f t="shared" si="65"/>
        <v>1.0738622586670132E-4</v>
      </c>
      <c r="F2060" s="30">
        <f>VLOOKUP($B2060,'רביות שנתיות'!B:I,7)</f>
        <v>0</v>
      </c>
      <c r="G2060" s="29">
        <f t="shared" si="64"/>
        <v>0</v>
      </c>
    </row>
    <row r="2061" spans="2:7">
      <c r="B2061" s="1">
        <v>34932</v>
      </c>
      <c r="C2061" s="30">
        <f>VLOOKUP(B2061,'רביות שנתיות'!B:C,2)</f>
        <v>4</v>
      </c>
      <c r="D2061" s="29">
        <f t="shared" si="65"/>
        <v>1.0738622586670132E-4</v>
      </c>
      <c r="F2061" s="30">
        <f>VLOOKUP($B2061,'רביות שנתיות'!B:I,7)</f>
        <v>0</v>
      </c>
      <c r="G2061" s="29">
        <f t="shared" si="64"/>
        <v>0</v>
      </c>
    </row>
    <row r="2062" spans="2:7">
      <c r="B2062" s="1">
        <v>34933</v>
      </c>
      <c r="C2062" s="30">
        <f>VLOOKUP(B2062,'רביות שנתיות'!B:C,2)</f>
        <v>4</v>
      </c>
      <c r="D2062" s="29">
        <f t="shared" si="65"/>
        <v>1.0738622586670132E-4</v>
      </c>
      <c r="F2062" s="30">
        <f>VLOOKUP($B2062,'רביות שנתיות'!B:I,7)</f>
        <v>0</v>
      </c>
      <c r="G2062" s="29">
        <f t="shared" si="64"/>
        <v>0</v>
      </c>
    </row>
    <row r="2063" spans="2:7">
      <c r="B2063" s="1">
        <v>34934</v>
      </c>
      <c r="C2063" s="30">
        <f>VLOOKUP(B2063,'רביות שנתיות'!B:C,2)</f>
        <v>4</v>
      </c>
      <c r="D2063" s="29">
        <f t="shared" si="65"/>
        <v>1.0738622586670132E-4</v>
      </c>
      <c r="F2063" s="30">
        <f>VLOOKUP($B2063,'רביות שנתיות'!B:I,7)</f>
        <v>0</v>
      </c>
      <c r="G2063" s="29">
        <f t="shared" si="64"/>
        <v>0</v>
      </c>
    </row>
    <row r="2064" spans="2:7">
      <c r="B2064" s="1">
        <v>34935</v>
      </c>
      <c r="C2064" s="30">
        <f>VLOOKUP(B2064,'רביות שנתיות'!B:C,2)</f>
        <v>4</v>
      </c>
      <c r="D2064" s="29">
        <f t="shared" si="65"/>
        <v>1.0738622586670132E-4</v>
      </c>
      <c r="F2064" s="30">
        <f>VLOOKUP($B2064,'רביות שנתיות'!B:I,7)</f>
        <v>0</v>
      </c>
      <c r="G2064" s="29">
        <f t="shared" si="64"/>
        <v>0</v>
      </c>
    </row>
    <row r="2065" spans="2:7">
      <c r="B2065" s="1">
        <v>34936</v>
      </c>
      <c r="C2065" s="30">
        <f>VLOOKUP(B2065,'רביות שנתיות'!B:C,2)</f>
        <v>4</v>
      </c>
      <c r="D2065" s="29">
        <f t="shared" si="65"/>
        <v>1.0738622586670132E-4</v>
      </c>
      <c r="F2065" s="30">
        <f>VLOOKUP($B2065,'רביות שנתיות'!B:I,7)</f>
        <v>0</v>
      </c>
      <c r="G2065" s="29">
        <f t="shared" si="64"/>
        <v>0</v>
      </c>
    </row>
    <row r="2066" spans="2:7">
      <c r="B2066" s="1">
        <v>34937</v>
      </c>
      <c r="C2066" s="30">
        <f>VLOOKUP(B2066,'רביות שנתיות'!B:C,2)</f>
        <v>4</v>
      </c>
      <c r="D2066" s="29">
        <f t="shared" si="65"/>
        <v>1.0738622586670132E-4</v>
      </c>
      <c r="F2066" s="30">
        <f>VLOOKUP($B2066,'רביות שנתיות'!B:I,7)</f>
        <v>0</v>
      </c>
      <c r="G2066" s="29">
        <f t="shared" si="64"/>
        <v>0</v>
      </c>
    </row>
    <row r="2067" spans="2:7">
      <c r="B2067" s="1">
        <v>34938</v>
      </c>
      <c r="C2067" s="30">
        <f>VLOOKUP(B2067,'רביות שנתיות'!B:C,2)</f>
        <v>4</v>
      </c>
      <c r="D2067" s="29">
        <f t="shared" si="65"/>
        <v>1.0738622586670132E-4</v>
      </c>
      <c r="F2067" s="30">
        <f>VLOOKUP($B2067,'רביות שנתיות'!B:I,7)</f>
        <v>0</v>
      </c>
      <c r="G2067" s="29">
        <f t="shared" si="64"/>
        <v>0</v>
      </c>
    </row>
    <row r="2068" spans="2:7">
      <c r="B2068" s="1">
        <v>34939</v>
      </c>
      <c r="C2068" s="30">
        <f>VLOOKUP(B2068,'רביות שנתיות'!B:C,2)</f>
        <v>4</v>
      </c>
      <c r="D2068" s="29">
        <f t="shared" si="65"/>
        <v>1.0738622586670132E-4</v>
      </c>
      <c r="F2068" s="30">
        <f>VLOOKUP($B2068,'רביות שנתיות'!B:I,7)</f>
        <v>0</v>
      </c>
      <c r="G2068" s="29">
        <f t="shared" si="64"/>
        <v>0</v>
      </c>
    </row>
    <row r="2069" spans="2:7">
      <c r="B2069" s="1">
        <v>34940</v>
      </c>
      <c r="C2069" s="30">
        <f>VLOOKUP(B2069,'רביות שנתיות'!B:C,2)</f>
        <v>4</v>
      </c>
      <c r="D2069" s="29">
        <f t="shared" si="65"/>
        <v>1.0738622586670132E-4</v>
      </c>
      <c r="F2069" s="30">
        <f>VLOOKUP($B2069,'רביות שנתיות'!B:I,7)</f>
        <v>0</v>
      </c>
      <c r="G2069" s="29">
        <f t="shared" si="64"/>
        <v>0</v>
      </c>
    </row>
    <row r="2070" spans="2:7">
      <c r="B2070" s="1">
        <v>34941</v>
      </c>
      <c r="C2070" s="30">
        <f>VLOOKUP(B2070,'רביות שנתיות'!B:C,2)</f>
        <v>4</v>
      </c>
      <c r="D2070" s="29">
        <f t="shared" si="65"/>
        <v>1.0738622586670132E-4</v>
      </c>
      <c r="F2070" s="30">
        <f>VLOOKUP($B2070,'רביות שנתיות'!B:I,7)</f>
        <v>0</v>
      </c>
      <c r="G2070" s="29">
        <f t="shared" si="64"/>
        <v>0</v>
      </c>
    </row>
    <row r="2071" spans="2:7">
      <c r="B2071" s="1">
        <v>34942</v>
      </c>
      <c r="C2071" s="30">
        <f>VLOOKUP(B2071,'רביות שנתיות'!B:C,2)</f>
        <v>4</v>
      </c>
      <c r="D2071" s="29">
        <f t="shared" si="65"/>
        <v>1.0738622586670132E-4</v>
      </c>
      <c r="F2071" s="30">
        <f>VLOOKUP($B2071,'רביות שנתיות'!B:I,7)</f>
        <v>0</v>
      </c>
      <c r="G2071" s="29">
        <f t="shared" si="64"/>
        <v>0</v>
      </c>
    </row>
    <row r="2072" spans="2:7">
      <c r="B2072" s="1">
        <v>34943</v>
      </c>
      <c r="C2072" s="30">
        <f>VLOOKUP(B2072,'רביות שנתיות'!B:C,2)</f>
        <v>4</v>
      </c>
      <c r="D2072" s="29">
        <f t="shared" si="65"/>
        <v>1.0738622586670132E-4</v>
      </c>
      <c r="F2072" s="30">
        <f>VLOOKUP($B2072,'רביות שנתיות'!B:I,7)</f>
        <v>0</v>
      </c>
      <c r="G2072" s="29">
        <f t="shared" si="64"/>
        <v>0</v>
      </c>
    </row>
    <row r="2073" spans="2:7">
      <c r="B2073" s="1">
        <v>34944</v>
      </c>
      <c r="C2073" s="30">
        <f>VLOOKUP(B2073,'רביות שנתיות'!B:C,2)</f>
        <v>4</v>
      </c>
      <c r="D2073" s="29">
        <f t="shared" si="65"/>
        <v>1.0738622586670132E-4</v>
      </c>
      <c r="F2073" s="30">
        <f>VLOOKUP($B2073,'רביות שנתיות'!B:I,7)</f>
        <v>0</v>
      </c>
      <c r="G2073" s="29">
        <f t="shared" si="64"/>
        <v>0</v>
      </c>
    </row>
    <row r="2074" spans="2:7">
      <c r="B2074" s="1">
        <v>34945</v>
      </c>
      <c r="C2074" s="30">
        <f>VLOOKUP(B2074,'רביות שנתיות'!B:C,2)</f>
        <v>4</v>
      </c>
      <c r="D2074" s="29">
        <f t="shared" si="65"/>
        <v>1.0738622586670132E-4</v>
      </c>
      <c r="F2074" s="30">
        <f>VLOOKUP($B2074,'רביות שנתיות'!B:I,7)</f>
        <v>0</v>
      </c>
      <c r="G2074" s="29">
        <f t="shared" si="64"/>
        <v>0</v>
      </c>
    </row>
    <row r="2075" spans="2:7">
      <c r="B2075" s="1">
        <v>34946</v>
      </c>
      <c r="C2075" s="30">
        <f>VLOOKUP(B2075,'רביות שנתיות'!B:C,2)</f>
        <v>4</v>
      </c>
      <c r="D2075" s="29">
        <f t="shared" si="65"/>
        <v>1.0738622586670132E-4</v>
      </c>
      <c r="F2075" s="30">
        <f>VLOOKUP($B2075,'רביות שנתיות'!B:I,7)</f>
        <v>0</v>
      </c>
      <c r="G2075" s="29">
        <f t="shared" si="64"/>
        <v>0</v>
      </c>
    </row>
    <row r="2076" spans="2:7">
      <c r="B2076" s="1">
        <v>34947</v>
      </c>
      <c r="C2076" s="30">
        <f>VLOOKUP(B2076,'רביות שנתיות'!B:C,2)</f>
        <v>4</v>
      </c>
      <c r="D2076" s="29">
        <f t="shared" si="65"/>
        <v>1.0738622586670132E-4</v>
      </c>
      <c r="F2076" s="30">
        <f>VLOOKUP($B2076,'רביות שנתיות'!B:I,7)</f>
        <v>0</v>
      </c>
      <c r="G2076" s="29">
        <f t="shared" si="64"/>
        <v>0</v>
      </c>
    </row>
    <row r="2077" spans="2:7">
      <c r="B2077" s="1">
        <v>34948</v>
      </c>
      <c r="C2077" s="30">
        <f>VLOOKUP(B2077,'רביות שנתיות'!B:C,2)</f>
        <v>4</v>
      </c>
      <c r="D2077" s="29">
        <f t="shared" si="65"/>
        <v>1.0738622586670132E-4</v>
      </c>
      <c r="F2077" s="30">
        <f>VLOOKUP($B2077,'רביות שנתיות'!B:I,7)</f>
        <v>0</v>
      </c>
      <c r="G2077" s="29">
        <f t="shared" si="64"/>
        <v>0</v>
      </c>
    </row>
    <row r="2078" spans="2:7">
      <c r="B2078" s="1">
        <v>34949</v>
      </c>
      <c r="C2078" s="30">
        <f>VLOOKUP(B2078,'רביות שנתיות'!B:C,2)</f>
        <v>4</v>
      </c>
      <c r="D2078" s="29">
        <f t="shared" si="65"/>
        <v>1.0738622586670132E-4</v>
      </c>
      <c r="F2078" s="30">
        <f>VLOOKUP($B2078,'רביות שנתיות'!B:I,7)</f>
        <v>0</v>
      </c>
      <c r="G2078" s="29">
        <f t="shared" si="64"/>
        <v>0</v>
      </c>
    </row>
    <row r="2079" spans="2:7">
      <c r="B2079" s="1">
        <v>34950</v>
      </c>
      <c r="C2079" s="30">
        <f>VLOOKUP(B2079,'רביות שנתיות'!B:C,2)</f>
        <v>4</v>
      </c>
      <c r="D2079" s="29">
        <f t="shared" si="65"/>
        <v>1.0738622586670132E-4</v>
      </c>
      <c r="F2079" s="30">
        <f>VLOOKUP($B2079,'רביות שנתיות'!B:I,7)</f>
        <v>0</v>
      </c>
      <c r="G2079" s="29">
        <f t="shared" si="64"/>
        <v>0</v>
      </c>
    </row>
    <row r="2080" spans="2:7">
      <c r="B2080" s="1">
        <v>34951</v>
      </c>
      <c r="C2080" s="30">
        <f>VLOOKUP(B2080,'רביות שנתיות'!B:C,2)</f>
        <v>4</v>
      </c>
      <c r="D2080" s="29">
        <f t="shared" si="65"/>
        <v>1.0738622586670132E-4</v>
      </c>
      <c r="F2080" s="30">
        <f>VLOOKUP($B2080,'רביות שנתיות'!B:I,7)</f>
        <v>0</v>
      </c>
      <c r="G2080" s="29">
        <f t="shared" si="64"/>
        <v>0</v>
      </c>
    </row>
    <row r="2081" spans="2:7">
      <c r="B2081" s="1">
        <v>34952</v>
      </c>
      <c r="C2081" s="30">
        <f>VLOOKUP(B2081,'רביות שנתיות'!B:C,2)</f>
        <v>4</v>
      </c>
      <c r="D2081" s="29">
        <f t="shared" si="65"/>
        <v>1.0738622586670132E-4</v>
      </c>
      <c r="F2081" s="30">
        <f>VLOOKUP($B2081,'רביות שנתיות'!B:I,7)</f>
        <v>0</v>
      </c>
      <c r="G2081" s="29">
        <f t="shared" si="64"/>
        <v>0</v>
      </c>
    </row>
    <row r="2082" spans="2:7">
      <c r="B2082" s="1">
        <v>34953</v>
      </c>
      <c r="C2082" s="30">
        <f>VLOOKUP(B2082,'רביות שנתיות'!B:C,2)</f>
        <v>4</v>
      </c>
      <c r="D2082" s="29">
        <f t="shared" si="65"/>
        <v>1.0738622586670132E-4</v>
      </c>
      <c r="F2082" s="30">
        <f>VLOOKUP($B2082,'רביות שנתיות'!B:I,7)</f>
        <v>0</v>
      </c>
      <c r="G2082" s="29">
        <f t="shared" si="64"/>
        <v>0</v>
      </c>
    </row>
    <row r="2083" spans="2:7">
      <c r="B2083" s="1">
        <v>34954</v>
      </c>
      <c r="C2083" s="30">
        <f>VLOOKUP(B2083,'רביות שנתיות'!B:C,2)</f>
        <v>4</v>
      </c>
      <c r="D2083" s="29">
        <f t="shared" si="65"/>
        <v>1.0738622586670132E-4</v>
      </c>
      <c r="F2083" s="30">
        <f>VLOOKUP($B2083,'רביות שנתיות'!B:I,7)</f>
        <v>0</v>
      </c>
      <c r="G2083" s="29">
        <f t="shared" si="64"/>
        <v>0</v>
      </c>
    </row>
    <row r="2084" spans="2:7">
      <c r="B2084" s="1">
        <v>34955</v>
      </c>
      <c r="C2084" s="30">
        <f>VLOOKUP(B2084,'רביות שנתיות'!B:C,2)</f>
        <v>4</v>
      </c>
      <c r="D2084" s="29">
        <f t="shared" si="65"/>
        <v>1.0738622586670132E-4</v>
      </c>
      <c r="F2084" s="30">
        <f>VLOOKUP($B2084,'רביות שנתיות'!B:I,7)</f>
        <v>0</v>
      </c>
      <c r="G2084" s="29">
        <f t="shared" si="64"/>
        <v>0</v>
      </c>
    </row>
    <row r="2085" spans="2:7">
      <c r="B2085" s="1">
        <v>34956</v>
      </c>
      <c r="C2085" s="30">
        <f>VLOOKUP(B2085,'רביות שנתיות'!B:C,2)</f>
        <v>4</v>
      </c>
      <c r="D2085" s="29">
        <f t="shared" si="65"/>
        <v>1.0738622586670132E-4</v>
      </c>
      <c r="F2085" s="30">
        <f>VLOOKUP($B2085,'רביות שנתיות'!B:I,7)</f>
        <v>0</v>
      </c>
      <c r="G2085" s="29">
        <f t="shared" si="64"/>
        <v>0</v>
      </c>
    </row>
    <row r="2086" spans="2:7">
      <c r="B2086" s="1">
        <v>34957</v>
      </c>
      <c r="C2086" s="30">
        <f>VLOOKUP(B2086,'רביות שנתיות'!B:C,2)</f>
        <v>4</v>
      </c>
      <c r="D2086" s="29">
        <f t="shared" si="65"/>
        <v>1.0738622586670132E-4</v>
      </c>
      <c r="F2086" s="30">
        <f>VLOOKUP($B2086,'רביות שנתיות'!B:I,7)</f>
        <v>0</v>
      </c>
      <c r="G2086" s="29">
        <f t="shared" si="64"/>
        <v>0</v>
      </c>
    </row>
    <row r="2087" spans="2:7">
      <c r="B2087" s="1">
        <v>34958</v>
      </c>
      <c r="C2087" s="30">
        <f>VLOOKUP(B2087,'רביות שנתיות'!B:C,2)</f>
        <v>4</v>
      </c>
      <c r="D2087" s="29">
        <f t="shared" si="65"/>
        <v>1.0738622586670132E-4</v>
      </c>
      <c r="F2087" s="30">
        <f>VLOOKUP($B2087,'רביות שנתיות'!B:I,7)</f>
        <v>0</v>
      </c>
      <c r="G2087" s="29">
        <f t="shared" si="64"/>
        <v>0</v>
      </c>
    </row>
    <row r="2088" spans="2:7">
      <c r="B2088" s="1">
        <v>34959</v>
      </c>
      <c r="C2088" s="30">
        <f>VLOOKUP(B2088,'רביות שנתיות'!B:C,2)</f>
        <v>4</v>
      </c>
      <c r="D2088" s="29">
        <f t="shared" si="65"/>
        <v>1.0738622586670132E-4</v>
      </c>
      <c r="F2088" s="30">
        <f>VLOOKUP($B2088,'רביות שנתיות'!B:I,7)</f>
        <v>0</v>
      </c>
      <c r="G2088" s="29">
        <f t="shared" si="64"/>
        <v>0</v>
      </c>
    </row>
    <row r="2089" spans="2:7">
      <c r="B2089" s="1">
        <v>34960</v>
      </c>
      <c r="C2089" s="30">
        <f>VLOOKUP(B2089,'רביות שנתיות'!B:C,2)</f>
        <v>4</v>
      </c>
      <c r="D2089" s="29">
        <f t="shared" si="65"/>
        <v>1.0738622586670132E-4</v>
      </c>
      <c r="F2089" s="30">
        <f>VLOOKUP($B2089,'רביות שנתיות'!B:I,7)</f>
        <v>0</v>
      </c>
      <c r="G2089" s="29">
        <f t="shared" si="64"/>
        <v>0</v>
      </c>
    </row>
    <row r="2090" spans="2:7">
      <c r="B2090" s="1">
        <v>34961</v>
      </c>
      <c r="C2090" s="30">
        <f>VLOOKUP(B2090,'רביות שנתיות'!B:C,2)</f>
        <v>4</v>
      </c>
      <c r="D2090" s="29">
        <f t="shared" si="65"/>
        <v>1.0738622586670132E-4</v>
      </c>
      <c r="F2090" s="30">
        <f>VLOOKUP($B2090,'רביות שנתיות'!B:I,7)</f>
        <v>0</v>
      </c>
      <c r="G2090" s="29">
        <f t="shared" si="64"/>
        <v>0</v>
      </c>
    </row>
    <row r="2091" spans="2:7">
      <c r="B2091" s="1">
        <v>34962</v>
      </c>
      <c r="C2091" s="30">
        <f>VLOOKUP(B2091,'רביות שנתיות'!B:C,2)</f>
        <v>4</v>
      </c>
      <c r="D2091" s="29">
        <f t="shared" si="65"/>
        <v>1.0738622586670132E-4</v>
      </c>
      <c r="F2091" s="30">
        <f>VLOOKUP($B2091,'רביות שנתיות'!B:I,7)</f>
        <v>0</v>
      </c>
      <c r="G2091" s="29">
        <f t="shared" si="64"/>
        <v>0</v>
      </c>
    </row>
    <row r="2092" spans="2:7">
      <c r="B2092" s="1">
        <v>34963</v>
      </c>
      <c r="C2092" s="30">
        <f>VLOOKUP(B2092,'רביות שנתיות'!B:C,2)</f>
        <v>4</v>
      </c>
      <c r="D2092" s="29">
        <f t="shared" si="65"/>
        <v>1.0738622586670132E-4</v>
      </c>
      <c r="F2092" s="30">
        <f>VLOOKUP($B2092,'רביות שנתיות'!B:I,7)</f>
        <v>0</v>
      </c>
      <c r="G2092" s="29">
        <f t="shared" si="64"/>
        <v>0</v>
      </c>
    </row>
    <row r="2093" spans="2:7">
      <c r="B2093" s="1">
        <v>34964</v>
      </c>
      <c r="C2093" s="30">
        <f>VLOOKUP(B2093,'רביות שנתיות'!B:C,2)</f>
        <v>4</v>
      </c>
      <c r="D2093" s="29">
        <f t="shared" si="65"/>
        <v>1.0738622586670132E-4</v>
      </c>
      <c r="F2093" s="30">
        <f>VLOOKUP($B2093,'רביות שנתיות'!B:I,7)</f>
        <v>0</v>
      </c>
      <c r="G2093" s="29">
        <f t="shared" si="64"/>
        <v>0</v>
      </c>
    </row>
    <row r="2094" spans="2:7">
      <c r="B2094" s="1">
        <v>34965</v>
      </c>
      <c r="C2094" s="30">
        <f>VLOOKUP(B2094,'רביות שנתיות'!B:C,2)</f>
        <v>4</v>
      </c>
      <c r="D2094" s="29">
        <f t="shared" si="65"/>
        <v>1.0738622586670132E-4</v>
      </c>
      <c r="F2094" s="30">
        <f>VLOOKUP($B2094,'רביות שנתיות'!B:I,7)</f>
        <v>0</v>
      </c>
      <c r="G2094" s="29">
        <f t="shared" si="64"/>
        <v>0</v>
      </c>
    </row>
    <row r="2095" spans="2:7">
      <c r="B2095" s="1">
        <v>34966</v>
      </c>
      <c r="C2095" s="30">
        <f>VLOOKUP(B2095,'רביות שנתיות'!B:C,2)</f>
        <v>4</v>
      </c>
      <c r="D2095" s="29">
        <f t="shared" si="65"/>
        <v>1.0738622586670132E-4</v>
      </c>
      <c r="F2095" s="30">
        <f>VLOOKUP($B2095,'רביות שנתיות'!B:I,7)</f>
        <v>0</v>
      </c>
      <c r="G2095" s="29">
        <f t="shared" si="64"/>
        <v>0</v>
      </c>
    </row>
    <row r="2096" spans="2:7">
      <c r="B2096" s="1">
        <v>34967</v>
      </c>
      <c r="C2096" s="30">
        <f>VLOOKUP(B2096,'רביות שנתיות'!B:C,2)</f>
        <v>4</v>
      </c>
      <c r="D2096" s="29">
        <f t="shared" si="65"/>
        <v>1.0738622586670132E-4</v>
      </c>
      <c r="F2096" s="30">
        <f>VLOOKUP($B2096,'רביות שנתיות'!B:I,7)</f>
        <v>0</v>
      </c>
      <c r="G2096" s="29">
        <f t="shared" si="64"/>
        <v>0</v>
      </c>
    </row>
    <row r="2097" spans="2:7">
      <c r="B2097" s="1">
        <v>34968</v>
      </c>
      <c r="C2097" s="30">
        <f>VLOOKUP(B2097,'רביות שנתיות'!B:C,2)</f>
        <v>4</v>
      </c>
      <c r="D2097" s="29">
        <f t="shared" si="65"/>
        <v>1.0738622586670132E-4</v>
      </c>
      <c r="F2097" s="30">
        <f>VLOOKUP($B2097,'רביות שנתיות'!B:I,7)</f>
        <v>0</v>
      </c>
      <c r="G2097" s="29">
        <f t="shared" si="64"/>
        <v>0</v>
      </c>
    </row>
    <row r="2098" spans="2:7">
      <c r="B2098" s="1">
        <v>34969</v>
      </c>
      <c r="C2098" s="30">
        <f>VLOOKUP(B2098,'רביות שנתיות'!B:C,2)</f>
        <v>4</v>
      </c>
      <c r="D2098" s="29">
        <f t="shared" si="65"/>
        <v>1.0738622586670132E-4</v>
      </c>
      <c r="F2098" s="30">
        <f>VLOOKUP($B2098,'רביות שנתיות'!B:I,7)</f>
        <v>0</v>
      </c>
      <c r="G2098" s="29">
        <f t="shared" si="64"/>
        <v>0</v>
      </c>
    </row>
    <row r="2099" spans="2:7">
      <c r="B2099" s="1">
        <v>34970</v>
      </c>
      <c r="C2099" s="30">
        <f>VLOOKUP(B2099,'רביות שנתיות'!B:C,2)</f>
        <v>4</v>
      </c>
      <c r="D2099" s="29">
        <f t="shared" si="65"/>
        <v>1.0738622586670132E-4</v>
      </c>
      <c r="F2099" s="30">
        <f>VLOOKUP($B2099,'רביות שנתיות'!B:I,7)</f>
        <v>0</v>
      </c>
      <c r="G2099" s="29">
        <f t="shared" si="64"/>
        <v>0</v>
      </c>
    </row>
    <row r="2100" spans="2:7">
      <c r="B2100" s="1">
        <v>34971</v>
      </c>
      <c r="C2100" s="30">
        <f>VLOOKUP(B2100,'רביות שנתיות'!B:C,2)</f>
        <v>4</v>
      </c>
      <c r="D2100" s="29">
        <f t="shared" si="65"/>
        <v>1.0738622586670132E-4</v>
      </c>
      <c r="F2100" s="30">
        <f>VLOOKUP($B2100,'רביות שנתיות'!B:I,7)</f>
        <v>0</v>
      </c>
      <c r="G2100" s="29">
        <f t="shared" si="64"/>
        <v>0</v>
      </c>
    </row>
    <row r="2101" spans="2:7">
      <c r="B2101" s="1">
        <v>34972</v>
      </c>
      <c r="C2101" s="30">
        <f>VLOOKUP(B2101,'רביות שנתיות'!B:C,2)</f>
        <v>4</v>
      </c>
      <c r="D2101" s="29">
        <f t="shared" si="65"/>
        <v>1.0738622586670132E-4</v>
      </c>
      <c r="F2101" s="30">
        <f>VLOOKUP($B2101,'רביות שנתיות'!B:I,7)</f>
        <v>0</v>
      </c>
      <c r="G2101" s="29">
        <f t="shared" si="64"/>
        <v>0</v>
      </c>
    </row>
    <row r="2102" spans="2:7">
      <c r="B2102" s="1">
        <v>34973</v>
      </c>
      <c r="C2102" s="30">
        <f>VLOOKUP(B2102,'רביות שנתיות'!B:C,2)</f>
        <v>4</v>
      </c>
      <c r="D2102" s="29">
        <f t="shared" si="65"/>
        <v>1.0738622586670132E-4</v>
      </c>
      <c r="F2102" s="30">
        <f>VLOOKUP($B2102,'רביות שנתיות'!B:I,7)</f>
        <v>0</v>
      </c>
      <c r="G2102" s="29">
        <f t="shared" si="64"/>
        <v>0</v>
      </c>
    </row>
    <row r="2103" spans="2:7">
      <c r="B2103" s="1">
        <v>34974</v>
      </c>
      <c r="C2103" s="30">
        <f>VLOOKUP(B2103,'רביות שנתיות'!B:C,2)</f>
        <v>4</v>
      </c>
      <c r="D2103" s="29">
        <f t="shared" si="65"/>
        <v>1.0738622586670132E-4</v>
      </c>
      <c r="F2103" s="30">
        <f>VLOOKUP($B2103,'רביות שנתיות'!B:I,7)</f>
        <v>0</v>
      </c>
      <c r="G2103" s="29">
        <f t="shared" si="64"/>
        <v>0</v>
      </c>
    </row>
    <row r="2104" spans="2:7">
      <c r="B2104" s="1">
        <v>34975</v>
      </c>
      <c r="C2104" s="30">
        <f>VLOOKUP(B2104,'רביות שנתיות'!B:C,2)</f>
        <v>4</v>
      </c>
      <c r="D2104" s="29">
        <f t="shared" si="65"/>
        <v>1.0738622586670132E-4</v>
      </c>
      <c r="F2104" s="30">
        <f>VLOOKUP($B2104,'רביות שנתיות'!B:I,7)</f>
        <v>0</v>
      </c>
      <c r="G2104" s="29">
        <f t="shared" si="64"/>
        <v>0</v>
      </c>
    </row>
    <row r="2105" spans="2:7">
      <c r="B2105" s="1">
        <v>34976</v>
      </c>
      <c r="C2105" s="30">
        <f>VLOOKUP(B2105,'רביות שנתיות'!B:C,2)</f>
        <v>4</v>
      </c>
      <c r="D2105" s="29">
        <f t="shared" si="65"/>
        <v>1.0738622586670132E-4</v>
      </c>
      <c r="F2105" s="30">
        <f>VLOOKUP($B2105,'רביות שנתיות'!B:I,7)</f>
        <v>0</v>
      </c>
      <c r="G2105" s="29">
        <f t="shared" si="64"/>
        <v>0</v>
      </c>
    </row>
    <row r="2106" spans="2:7">
      <c r="B2106" s="1">
        <v>34977</v>
      </c>
      <c r="C2106" s="30">
        <f>VLOOKUP(B2106,'רביות שנתיות'!B:C,2)</f>
        <v>4</v>
      </c>
      <c r="D2106" s="29">
        <f t="shared" si="65"/>
        <v>1.0738622586670132E-4</v>
      </c>
      <c r="F2106" s="30">
        <f>VLOOKUP($B2106,'רביות שנתיות'!B:I,7)</f>
        <v>0</v>
      </c>
      <c r="G2106" s="29">
        <f t="shared" si="64"/>
        <v>0</v>
      </c>
    </row>
    <row r="2107" spans="2:7">
      <c r="B2107" s="1">
        <v>34978</v>
      </c>
      <c r="C2107" s="30">
        <f>VLOOKUP(B2107,'רביות שנתיות'!B:C,2)</f>
        <v>4</v>
      </c>
      <c r="D2107" s="29">
        <f t="shared" si="65"/>
        <v>1.0738622586670132E-4</v>
      </c>
      <c r="F2107" s="30">
        <f>VLOOKUP($B2107,'רביות שנתיות'!B:I,7)</f>
        <v>0</v>
      </c>
      <c r="G2107" s="29">
        <f t="shared" si="64"/>
        <v>0</v>
      </c>
    </row>
    <row r="2108" spans="2:7">
      <c r="B2108" s="1">
        <v>34979</v>
      </c>
      <c r="C2108" s="30">
        <f>VLOOKUP(B2108,'רביות שנתיות'!B:C,2)</f>
        <v>4</v>
      </c>
      <c r="D2108" s="29">
        <f t="shared" si="65"/>
        <v>1.0738622586670132E-4</v>
      </c>
      <c r="F2108" s="30">
        <f>VLOOKUP($B2108,'רביות שנתיות'!B:I,7)</f>
        <v>0</v>
      </c>
      <c r="G2108" s="29">
        <f t="shared" si="64"/>
        <v>0</v>
      </c>
    </row>
    <row r="2109" spans="2:7">
      <c r="B2109" s="1">
        <v>34980</v>
      </c>
      <c r="C2109" s="30">
        <f>VLOOKUP(B2109,'רביות שנתיות'!B:C,2)</f>
        <v>4</v>
      </c>
      <c r="D2109" s="29">
        <f t="shared" si="65"/>
        <v>1.0738622586670132E-4</v>
      </c>
      <c r="F2109" s="30">
        <f>VLOOKUP($B2109,'רביות שנתיות'!B:I,7)</f>
        <v>0</v>
      </c>
      <c r="G2109" s="29">
        <f t="shared" si="64"/>
        <v>0</v>
      </c>
    </row>
    <row r="2110" spans="2:7">
      <c r="B2110" s="1">
        <v>34981</v>
      </c>
      <c r="C2110" s="30">
        <f>VLOOKUP(B2110,'רביות שנתיות'!B:C,2)</f>
        <v>4</v>
      </c>
      <c r="D2110" s="29">
        <f t="shared" si="65"/>
        <v>1.0738622586670132E-4</v>
      </c>
      <c r="F2110" s="30">
        <f>VLOOKUP($B2110,'רביות שנתיות'!B:I,7)</f>
        <v>0</v>
      </c>
      <c r="G2110" s="29">
        <f t="shared" si="64"/>
        <v>0</v>
      </c>
    </row>
    <row r="2111" spans="2:7">
      <c r="B2111" s="1">
        <v>34982</v>
      </c>
      <c r="C2111" s="30">
        <f>VLOOKUP(B2111,'רביות שנתיות'!B:C,2)</f>
        <v>4</v>
      </c>
      <c r="D2111" s="29">
        <f t="shared" si="65"/>
        <v>1.0738622586670132E-4</v>
      </c>
      <c r="F2111" s="30">
        <f>VLOOKUP($B2111,'רביות שנתיות'!B:I,7)</f>
        <v>0</v>
      </c>
      <c r="G2111" s="29">
        <f t="shared" si="64"/>
        <v>0</v>
      </c>
    </row>
    <row r="2112" spans="2:7">
      <c r="B2112" s="1">
        <v>34983</v>
      </c>
      <c r="C2112" s="30">
        <f>VLOOKUP(B2112,'רביות שנתיות'!B:C,2)</f>
        <v>4</v>
      </c>
      <c r="D2112" s="29">
        <f t="shared" si="65"/>
        <v>1.0738622586670132E-4</v>
      </c>
      <c r="F2112" s="30">
        <f>VLOOKUP($B2112,'רביות שנתיות'!B:I,7)</f>
        <v>0</v>
      </c>
      <c r="G2112" s="29">
        <f t="shared" si="64"/>
        <v>0</v>
      </c>
    </row>
    <row r="2113" spans="2:7">
      <c r="B2113" s="1">
        <v>34984</v>
      </c>
      <c r="C2113" s="30">
        <f>VLOOKUP(B2113,'רביות שנתיות'!B:C,2)</f>
        <v>4</v>
      </c>
      <c r="D2113" s="29">
        <f t="shared" si="65"/>
        <v>1.0738622586670132E-4</v>
      </c>
      <c r="F2113" s="30">
        <f>VLOOKUP($B2113,'רביות שנתיות'!B:I,7)</f>
        <v>0</v>
      </c>
      <c r="G2113" s="29">
        <f t="shared" si="64"/>
        <v>0</v>
      </c>
    </row>
    <row r="2114" spans="2:7">
      <c r="B2114" s="1">
        <v>34985</v>
      </c>
      <c r="C2114" s="30">
        <f>VLOOKUP(B2114,'רביות שנתיות'!B:C,2)</f>
        <v>4</v>
      </c>
      <c r="D2114" s="29">
        <f t="shared" si="65"/>
        <v>1.0738622586670132E-4</v>
      </c>
      <c r="F2114" s="30">
        <f>VLOOKUP($B2114,'רביות שנתיות'!B:I,7)</f>
        <v>0</v>
      </c>
      <c r="G2114" s="29">
        <f t="shared" si="64"/>
        <v>0</v>
      </c>
    </row>
    <row r="2115" spans="2:7">
      <c r="B2115" s="1">
        <v>34986</v>
      </c>
      <c r="C2115" s="30">
        <f>VLOOKUP(B2115,'רביות שנתיות'!B:C,2)</f>
        <v>4</v>
      </c>
      <c r="D2115" s="29">
        <f t="shared" si="65"/>
        <v>1.0738622586670132E-4</v>
      </c>
      <c r="F2115" s="30">
        <f>VLOOKUP($B2115,'רביות שנתיות'!B:I,7)</f>
        <v>0</v>
      </c>
      <c r="G2115" s="29">
        <f t="shared" si="64"/>
        <v>0</v>
      </c>
    </row>
    <row r="2116" spans="2:7">
      <c r="B2116" s="1">
        <v>34987</v>
      </c>
      <c r="C2116" s="30">
        <f>VLOOKUP(B2116,'רביות שנתיות'!B:C,2)</f>
        <v>4</v>
      </c>
      <c r="D2116" s="29">
        <f t="shared" si="65"/>
        <v>1.0738622586670132E-4</v>
      </c>
      <c r="F2116" s="30">
        <f>VLOOKUP($B2116,'רביות שנתיות'!B:I,7)</f>
        <v>0</v>
      </c>
      <c r="G2116" s="29">
        <f t="shared" ref="G2116:G2179" si="66">(1+F2116/100)^(1/365)-1</f>
        <v>0</v>
      </c>
    </row>
    <row r="2117" spans="2:7">
      <c r="B2117" s="1">
        <v>34988</v>
      </c>
      <c r="C2117" s="30">
        <f>VLOOKUP(B2117,'רביות שנתיות'!B:C,2)</f>
        <v>4</v>
      </c>
      <c r="D2117" s="29">
        <f t="shared" ref="D2117:D2180" si="67">(1+C2117/100)^(1/365.25)-1</f>
        <v>1.0738622586670132E-4</v>
      </c>
      <c r="F2117" s="30">
        <f>VLOOKUP($B2117,'רביות שנתיות'!B:I,7)</f>
        <v>0</v>
      </c>
      <c r="G2117" s="29">
        <f t="shared" si="66"/>
        <v>0</v>
      </c>
    </row>
    <row r="2118" spans="2:7">
      <c r="B2118" s="1">
        <v>34989</v>
      </c>
      <c r="C2118" s="30">
        <f>VLOOKUP(B2118,'רביות שנתיות'!B:C,2)</f>
        <v>4</v>
      </c>
      <c r="D2118" s="29">
        <f t="shared" si="67"/>
        <v>1.0738622586670132E-4</v>
      </c>
      <c r="F2118" s="30">
        <f>VLOOKUP($B2118,'רביות שנתיות'!B:I,7)</f>
        <v>0</v>
      </c>
      <c r="G2118" s="29">
        <f t="shared" si="66"/>
        <v>0</v>
      </c>
    </row>
    <row r="2119" spans="2:7">
      <c r="B2119" s="1">
        <v>34990</v>
      </c>
      <c r="C2119" s="30">
        <f>VLOOKUP(B2119,'רביות שנתיות'!B:C,2)</f>
        <v>4</v>
      </c>
      <c r="D2119" s="29">
        <f t="shared" si="67"/>
        <v>1.0738622586670132E-4</v>
      </c>
      <c r="F2119" s="30">
        <f>VLOOKUP($B2119,'רביות שנתיות'!B:I,7)</f>
        <v>0</v>
      </c>
      <c r="G2119" s="29">
        <f t="shared" si="66"/>
        <v>0</v>
      </c>
    </row>
    <row r="2120" spans="2:7">
      <c r="B2120" s="1">
        <v>34991</v>
      </c>
      <c r="C2120" s="30">
        <f>VLOOKUP(B2120,'רביות שנתיות'!B:C,2)</f>
        <v>4</v>
      </c>
      <c r="D2120" s="29">
        <f t="shared" si="67"/>
        <v>1.0738622586670132E-4</v>
      </c>
      <c r="F2120" s="30">
        <f>VLOOKUP($B2120,'רביות שנתיות'!B:I,7)</f>
        <v>0</v>
      </c>
      <c r="G2120" s="29">
        <f t="shared" si="66"/>
        <v>0</v>
      </c>
    </row>
    <row r="2121" spans="2:7">
      <c r="B2121" s="1">
        <v>34992</v>
      </c>
      <c r="C2121" s="30">
        <f>VLOOKUP(B2121,'רביות שנתיות'!B:C,2)</f>
        <v>4</v>
      </c>
      <c r="D2121" s="29">
        <f t="shared" si="67"/>
        <v>1.0738622586670132E-4</v>
      </c>
      <c r="F2121" s="30">
        <f>VLOOKUP($B2121,'רביות שנתיות'!B:I,7)</f>
        <v>0</v>
      </c>
      <c r="G2121" s="29">
        <f t="shared" si="66"/>
        <v>0</v>
      </c>
    </row>
    <row r="2122" spans="2:7">
      <c r="B2122" s="1">
        <v>34993</v>
      </c>
      <c r="C2122" s="30">
        <f>VLOOKUP(B2122,'רביות שנתיות'!B:C,2)</f>
        <v>4</v>
      </c>
      <c r="D2122" s="29">
        <f t="shared" si="67"/>
        <v>1.0738622586670132E-4</v>
      </c>
      <c r="F2122" s="30">
        <f>VLOOKUP($B2122,'רביות שנתיות'!B:I,7)</f>
        <v>0</v>
      </c>
      <c r="G2122" s="29">
        <f t="shared" si="66"/>
        <v>0</v>
      </c>
    </row>
    <row r="2123" spans="2:7">
      <c r="B2123" s="1">
        <v>34994</v>
      </c>
      <c r="C2123" s="30">
        <f>VLOOKUP(B2123,'רביות שנתיות'!B:C,2)</f>
        <v>4</v>
      </c>
      <c r="D2123" s="29">
        <f t="shared" si="67"/>
        <v>1.0738622586670132E-4</v>
      </c>
      <c r="F2123" s="30">
        <f>VLOOKUP($B2123,'רביות שנתיות'!B:I,7)</f>
        <v>0</v>
      </c>
      <c r="G2123" s="29">
        <f t="shared" si="66"/>
        <v>0</v>
      </c>
    </row>
    <row r="2124" spans="2:7">
      <c r="B2124" s="1">
        <v>34995</v>
      </c>
      <c r="C2124" s="30">
        <f>VLOOKUP(B2124,'רביות שנתיות'!B:C,2)</f>
        <v>4</v>
      </c>
      <c r="D2124" s="29">
        <f t="shared" si="67"/>
        <v>1.0738622586670132E-4</v>
      </c>
      <c r="F2124" s="30">
        <f>VLOOKUP($B2124,'רביות שנתיות'!B:I,7)</f>
        <v>0</v>
      </c>
      <c r="G2124" s="29">
        <f t="shared" si="66"/>
        <v>0</v>
      </c>
    </row>
    <row r="2125" spans="2:7">
      <c r="B2125" s="1">
        <v>34996</v>
      </c>
      <c r="C2125" s="30">
        <f>VLOOKUP(B2125,'רביות שנתיות'!B:C,2)</f>
        <v>4</v>
      </c>
      <c r="D2125" s="29">
        <f t="shared" si="67"/>
        <v>1.0738622586670132E-4</v>
      </c>
      <c r="F2125" s="30">
        <f>VLOOKUP($B2125,'רביות שנתיות'!B:I,7)</f>
        <v>0</v>
      </c>
      <c r="G2125" s="29">
        <f t="shared" si="66"/>
        <v>0</v>
      </c>
    </row>
    <row r="2126" spans="2:7">
      <c r="B2126" s="1">
        <v>34997</v>
      </c>
      <c r="C2126" s="30">
        <f>VLOOKUP(B2126,'רביות שנתיות'!B:C,2)</f>
        <v>4</v>
      </c>
      <c r="D2126" s="29">
        <f t="shared" si="67"/>
        <v>1.0738622586670132E-4</v>
      </c>
      <c r="F2126" s="30">
        <f>VLOOKUP($B2126,'רביות שנתיות'!B:I,7)</f>
        <v>0</v>
      </c>
      <c r="G2126" s="29">
        <f t="shared" si="66"/>
        <v>0</v>
      </c>
    </row>
    <row r="2127" spans="2:7">
      <c r="B2127" s="1">
        <v>34998</v>
      </c>
      <c r="C2127" s="30">
        <f>VLOOKUP(B2127,'רביות שנתיות'!B:C,2)</f>
        <v>4</v>
      </c>
      <c r="D2127" s="29">
        <f t="shared" si="67"/>
        <v>1.0738622586670132E-4</v>
      </c>
      <c r="F2127" s="30">
        <f>VLOOKUP($B2127,'רביות שנתיות'!B:I,7)</f>
        <v>0</v>
      </c>
      <c r="G2127" s="29">
        <f t="shared" si="66"/>
        <v>0</v>
      </c>
    </row>
    <row r="2128" spans="2:7">
      <c r="B2128" s="1">
        <v>34999</v>
      </c>
      <c r="C2128" s="30">
        <f>VLOOKUP(B2128,'רביות שנתיות'!B:C,2)</f>
        <v>4</v>
      </c>
      <c r="D2128" s="29">
        <f t="shared" si="67"/>
        <v>1.0738622586670132E-4</v>
      </c>
      <c r="F2128" s="30">
        <f>VLOOKUP($B2128,'רביות שנתיות'!B:I,7)</f>
        <v>0</v>
      </c>
      <c r="G2128" s="29">
        <f t="shared" si="66"/>
        <v>0</v>
      </c>
    </row>
    <row r="2129" spans="2:7">
      <c r="B2129" s="1">
        <v>35000</v>
      </c>
      <c r="C2129" s="30">
        <f>VLOOKUP(B2129,'רביות שנתיות'!B:C,2)</f>
        <v>4</v>
      </c>
      <c r="D2129" s="29">
        <f t="shared" si="67"/>
        <v>1.0738622586670132E-4</v>
      </c>
      <c r="F2129" s="30">
        <f>VLOOKUP($B2129,'רביות שנתיות'!B:I,7)</f>
        <v>0</v>
      </c>
      <c r="G2129" s="29">
        <f t="shared" si="66"/>
        <v>0</v>
      </c>
    </row>
    <row r="2130" spans="2:7">
      <c r="B2130" s="1">
        <v>35001</v>
      </c>
      <c r="C2130" s="30">
        <f>VLOOKUP(B2130,'רביות שנתיות'!B:C,2)</f>
        <v>4</v>
      </c>
      <c r="D2130" s="29">
        <f t="shared" si="67"/>
        <v>1.0738622586670132E-4</v>
      </c>
      <c r="F2130" s="30">
        <f>VLOOKUP($B2130,'רביות שנתיות'!B:I,7)</f>
        <v>0</v>
      </c>
      <c r="G2130" s="29">
        <f t="shared" si="66"/>
        <v>0</v>
      </c>
    </row>
    <row r="2131" spans="2:7">
      <c r="B2131" s="1">
        <v>35002</v>
      </c>
      <c r="C2131" s="30">
        <f>VLOOKUP(B2131,'רביות שנתיות'!B:C,2)</f>
        <v>4</v>
      </c>
      <c r="D2131" s="29">
        <f t="shared" si="67"/>
        <v>1.0738622586670132E-4</v>
      </c>
      <c r="F2131" s="30">
        <f>VLOOKUP($B2131,'רביות שנתיות'!B:I,7)</f>
        <v>0</v>
      </c>
      <c r="G2131" s="29">
        <f t="shared" si="66"/>
        <v>0</v>
      </c>
    </row>
    <row r="2132" spans="2:7">
      <c r="B2132" s="1">
        <v>35003</v>
      </c>
      <c r="C2132" s="30">
        <f>VLOOKUP(B2132,'רביות שנתיות'!B:C,2)</f>
        <v>4</v>
      </c>
      <c r="D2132" s="29">
        <f t="shared" si="67"/>
        <v>1.0738622586670132E-4</v>
      </c>
      <c r="F2132" s="30">
        <f>VLOOKUP($B2132,'רביות שנתיות'!B:I,7)</f>
        <v>0</v>
      </c>
      <c r="G2132" s="29">
        <f t="shared" si="66"/>
        <v>0</v>
      </c>
    </row>
    <row r="2133" spans="2:7">
      <c r="B2133" s="1">
        <v>35004</v>
      </c>
      <c r="C2133" s="30">
        <f>VLOOKUP(B2133,'רביות שנתיות'!B:C,2)</f>
        <v>4</v>
      </c>
      <c r="D2133" s="29">
        <f t="shared" si="67"/>
        <v>1.0738622586670132E-4</v>
      </c>
      <c r="F2133" s="30">
        <f>VLOOKUP($B2133,'רביות שנתיות'!B:I,7)</f>
        <v>0</v>
      </c>
      <c r="G2133" s="29">
        <f t="shared" si="66"/>
        <v>0</v>
      </c>
    </row>
    <row r="2134" spans="2:7">
      <c r="B2134" s="1">
        <v>35005</v>
      </c>
      <c r="C2134" s="30">
        <f>VLOOKUP(B2134,'רביות שנתיות'!B:C,2)</f>
        <v>4</v>
      </c>
      <c r="D2134" s="29">
        <f t="shared" si="67"/>
        <v>1.0738622586670132E-4</v>
      </c>
      <c r="F2134" s="30">
        <f>VLOOKUP($B2134,'רביות שנתיות'!B:I,7)</f>
        <v>0</v>
      </c>
      <c r="G2134" s="29">
        <f t="shared" si="66"/>
        <v>0</v>
      </c>
    </row>
    <row r="2135" spans="2:7">
      <c r="B2135" s="1">
        <v>35006</v>
      </c>
      <c r="C2135" s="30">
        <f>VLOOKUP(B2135,'רביות שנתיות'!B:C,2)</f>
        <v>4</v>
      </c>
      <c r="D2135" s="29">
        <f t="shared" si="67"/>
        <v>1.0738622586670132E-4</v>
      </c>
      <c r="F2135" s="30">
        <f>VLOOKUP($B2135,'רביות שנתיות'!B:I,7)</f>
        <v>0</v>
      </c>
      <c r="G2135" s="29">
        <f t="shared" si="66"/>
        <v>0</v>
      </c>
    </row>
    <row r="2136" spans="2:7">
      <c r="B2136" s="1">
        <v>35007</v>
      </c>
      <c r="C2136" s="30">
        <f>VLOOKUP(B2136,'רביות שנתיות'!B:C,2)</f>
        <v>4</v>
      </c>
      <c r="D2136" s="29">
        <f t="shared" si="67"/>
        <v>1.0738622586670132E-4</v>
      </c>
      <c r="F2136" s="30">
        <f>VLOOKUP($B2136,'רביות שנתיות'!B:I,7)</f>
        <v>0</v>
      </c>
      <c r="G2136" s="29">
        <f t="shared" si="66"/>
        <v>0</v>
      </c>
    </row>
    <row r="2137" spans="2:7">
      <c r="B2137" s="1">
        <v>35008</v>
      </c>
      <c r="C2137" s="30">
        <f>VLOOKUP(B2137,'רביות שנתיות'!B:C,2)</f>
        <v>4</v>
      </c>
      <c r="D2137" s="29">
        <f t="shared" si="67"/>
        <v>1.0738622586670132E-4</v>
      </c>
      <c r="F2137" s="30">
        <f>VLOOKUP($B2137,'רביות שנתיות'!B:I,7)</f>
        <v>0</v>
      </c>
      <c r="G2137" s="29">
        <f t="shared" si="66"/>
        <v>0</v>
      </c>
    </row>
    <row r="2138" spans="2:7">
      <c r="B2138" s="1">
        <v>35009</v>
      </c>
      <c r="C2138" s="30">
        <f>VLOOKUP(B2138,'רביות שנתיות'!B:C,2)</f>
        <v>4</v>
      </c>
      <c r="D2138" s="29">
        <f t="shared" si="67"/>
        <v>1.0738622586670132E-4</v>
      </c>
      <c r="F2138" s="30">
        <f>VLOOKUP($B2138,'רביות שנתיות'!B:I,7)</f>
        <v>0</v>
      </c>
      <c r="G2138" s="29">
        <f t="shared" si="66"/>
        <v>0</v>
      </c>
    </row>
    <row r="2139" spans="2:7">
      <c r="B2139" s="1">
        <v>35010</v>
      </c>
      <c r="C2139" s="30">
        <f>VLOOKUP(B2139,'רביות שנתיות'!B:C,2)</f>
        <v>4</v>
      </c>
      <c r="D2139" s="29">
        <f t="shared" si="67"/>
        <v>1.0738622586670132E-4</v>
      </c>
      <c r="F2139" s="30">
        <f>VLOOKUP($B2139,'רביות שנתיות'!B:I,7)</f>
        <v>0</v>
      </c>
      <c r="G2139" s="29">
        <f t="shared" si="66"/>
        <v>0</v>
      </c>
    </row>
    <row r="2140" spans="2:7">
      <c r="B2140" s="1">
        <v>35011</v>
      </c>
      <c r="C2140" s="30">
        <f>VLOOKUP(B2140,'רביות שנתיות'!B:C,2)</f>
        <v>4</v>
      </c>
      <c r="D2140" s="29">
        <f t="shared" si="67"/>
        <v>1.0738622586670132E-4</v>
      </c>
      <c r="F2140" s="30">
        <f>VLOOKUP($B2140,'רביות שנתיות'!B:I,7)</f>
        <v>0</v>
      </c>
      <c r="G2140" s="29">
        <f t="shared" si="66"/>
        <v>0</v>
      </c>
    </row>
    <row r="2141" spans="2:7">
      <c r="B2141" s="1">
        <v>35012</v>
      </c>
      <c r="C2141" s="30">
        <f>VLOOKUP(B2141,'רביות שנתיות'!B:C,2)</f>
        <v>4</v>
      </c>
      <c r="D2141" s="29">
        <f t="shared" si="67"/>
        <v>1.0738622586670132E-4</v>
      </c>
      <c r="F2141" s="30">
        <f>VLOOKUP($B2141,'רביות שנתיות'!B:I,7)</f>
        <v>0</v>
      </c>
      <c r="G2141" s="29">
        <f t="shared" si="66"/>
        <v>0</v>
      </c>
    </row>
    <row r="2142" spans="2:7">
      <c r="B2142" s="1">
        <v>35013</v>
      </c>
      <c r="C2142" s="30">
        <f>VLOOKUP(B2142,'רביות שנתיות'!B:C,2)</f>
        <v>4</v>
      </c>
      <c r="D2142" s="29">
        <f t="shared" si="67"/>
        <v>1.0738622586670132E-4</v>
      </c>
      <c r="F2142" s="30">
        <f>VLOOKUP($B2142,'רביות שנתיות'!B:I,7)</f>
        <v>0</v>
      </c>
      <c r="G2142" s="29">
        <f t="shared" si="66"/>
        <v>0</v>
      </c>
    </row>
    <row r="2143" spans="2:7">
      <c r="B2143" s="1">
        <v>35014</v>
      </c>
      <c r="C2143" s="30">
        <f>VLOOKUP(B2143,'רביות שנתיות'!B:C,2)</f>
        <v>4</v>
      </c>
      <c r="D2143" s="29">
        <f t="shared" si="67"/>
        <v>1.0738622586670132E-4</v>
      </c>
      <c r="F2143" s="30">
        <f>VLOOKUP($B2143,'רביות שנתיות'!B:I,7)</f>
        <v>0</v>
      </c>
      <c r="G2143" s="29">
        <f t="shared" si="66"/>
        <v>0</v>
      </c>
    </row>
    <row r="2144" spans="2:7">
      <c r="B2144" s="1">
        <v>35015</v>
      </c>
      <c r="C2144" s="30">
        <f>VLOOKUP(B2144,'רביות שנתיות'!B:C,2)</f>
        <v>4</v>
      </c>
      <c r="D2144" s="29">
        <f t="shared" si="67"/>
        <v>1.0738622586670132E-4</v>
      </c>
      <c r="F2144" s="30">
        <f>VLOOKUP($B2144,'רביות שנתיות'!B:I,7)</f>
        <v>0</v>
      </c>
      <c r="G2144" s="29">
        <f t="shared" si="66"/>
        <v>0</v>
      </c>
    </row>
    <row r="2145" spans="2:7">
      <c r="B2145" s="1">
        <v>35016</v>
      </c>
      <c r="C2145" s="30">
        <f>VLOOKUP(B2145,'רביות שנתיות'!B:C,2)</f>
        <v>4</v>
      </c>
      <c r="D2145" s="29">
        <f t="shared" si="67"/>
        <v>1.0738622586670132E-4</v>
      </c>
      <c r="F2145" s="30">
        <f>VLOOKUP($B2145,'רביות שנתיות'!B:I,7)</f>
        <v>0</v>
      </c>
      <c r="G2145" s="29">
        <f t="shared" si="66"/>
        <v>0</v>
      </c>
    </row>
    <row r="2146" spans="2:7">
      <c r="B2146" s="1">
        <v>35017</v>
      </c>
      <c r="C2146" s="30">
        <f>VLOOKUP(B2146,'רביות שנתיות'!B:C,2)</f>
        <v>4</v>
      </c>
      <c r="D2146" s="29">
        <f t="shared" si="67"/>
        <v>1.0738622586670132E-4</v>
      </c>
      <c r="F2146" s="30">
        <f>VLOOKUP($B2146,'רביות שנתיות'!B:I,7)</f>
        <v>0</v>
      </c>
      <c r="G2146" s="29">
        <f t="shared" si="66"/>
        <v>0</v>
      </c>
    </row>
    <row r="2147" spans="2:7">
      <c r="B2147" s="1">
        <v>35018</v>
      </c>
      <c r="C2147" s="30">
        <f>VLOOKUP(B2147,'רביות שנתיות'!B:C,2)</f>
        <v>4</v>
      </c>
      <c r="D2147" s="29">
        <f t="shared" si="67"/>
        <v>1.0738622586670132E-4</v>
      </c>
      <c r="F2147" s="30">
        <f>VLOOKUP($B2147,'רביות שנתיות'!B:I,7)</f>
        <v>0</v>
      </c>
      <c r="G2147" s="29">
        <f t="shared" si="66"/>
        <v>0</v>
      </c>
    </row>
    <row r="2148" spans="2:7">
      <c r="B2148" s="1">
        <v>35019</v>
      </c>
      <c r="C2148" s="30">
        <f>VLOOKUP(B2148,'רביות שנתיות'!B:C,2)</f>
        <v>4</v>
      </c>
      <c r="D2148" s="29">
        <f t="shared" si="67"/>
        <v>1.0738622586670132E-4</v>
      </c>
      <c r="F2148" s="30">
        <f>VLOOKUP($B2148,'רביות שנתיות'!B:I,7)</f>
        <v>0</v>
      </c>
      <c r="G2148" s="29">
        <f t="shared" si="66"/>
        <v>0</v>
      </c>
    </row>
    <row r="2149" spans="2:7">
      <c r="B2149" s="1">
        <v>35020</v>
      </c>
      <c r="C2149" s="30">
        <f>VLOOKUP(B2149,'רביות שנתיות'!B:C,2)</f>
        <v>4</v>
      </c>
      <c r="D2149" s="29">
        <f t="shared" si="67"/>
        <v>1.0738622586670132E-4</v>
      </c>
      <c r="F2149" s="30">
        <f>VLOOKUP($B2149,'רביות שנתיות'!B:I,7)</f>
        <v>0</v>
      </c>
      <c r="G2149" s="29">
        <f t="shared" si="66"/>
        <v>0</v>
      </c>
    </row>
    <row r="2150" spans="2:7">
      <c r="B2150" s="1">
        <v>35021</v>
      </c>
      <c r="C2150" s="30">
        <f>VLOOKUP(B2150,'רביות שנתיות'!B:C,2)</f>
        <v>4</v>
      </c>
      <c r="D2150" s="29">
        <f t="shared" si="67"/>
        <v>1.0738622586670132E-4</v>
      </c>
      <c r="F2150" s="30">
        <f>VLOOKUP($B2150,'רביות שנתיות'!B:I,7)</f>
        <v>0</v>
      </c>
      <c r="G2150" s="29">
        <f t="shared" si="66"/>
        <v>0</v>
      </c>
    </row>
    <row r="2151" spans="2:7">
      <c r="B2151" s="1">
        <v>35022</v>
      </c>
      <c r="C2151" s="30">
        <f>VLOOKUP(B2151,'רביות שנתיות'!B:C,2)</f>
        <v>4</v>
      </c>
      <c r="D2151" s="29">
        <f t="shared" si="67"/>
        <v>1.0738622586670132E-4</v>
      </c>
      <c r="F2151" s="30">
        <f>VLOOKUP($B2151,'רביות שנתיות'!B:I,7)</f>
        <v>0</v>
      </c>
      <c r="G2151" s="29">
        <f t="shared" si="66"/>
        <v>0</v>
      </c>
    </row>
    <row r="2152" spans="2:7">
      <c r="B2152" s="1">
        <v>35023</v>
      </c>
      <c r="C2152" s="30">
        <f>VLOOKUP(B2152,'רביות שנתיות'!B:C,2)</f>
        <v>4</v>
      </c>
      <c r="D2152" s="29">
        <f t="shared" si="67"/>
        <v>1.0738622586670132E-4</v>
      </c>
      <c r="F2152" s="30">
        <f>VLOOKUP($B2152,'רביות שנתיות'!B:I,7)</f>
        <v>0</v>
      </c>
      <c r="G2152" s="29">
        <f t="shared" si="66"/>
        <v>0</v>
      </c>
    </row>
    <row r="2153" spans="2:7">
      <c r="B2153" s="1">
        <v>35024</v>
      </c>
      <c r="C2153" s="30">
        <f>VLOOKUP(B2153,'רביות שנתיות'!B:C,2)</f>
        <v>4</v>
      </c>
      <c r="D2153" s="29">
        <f t="shared" si="67"/>
        <v>1.0738622586670132E-4</v>
      </c>
      <c r="F2153" s="30">
        <f>VLOOKUP($B2153,'רביות שנתיות'!B:I,7)</f>
        <v>0</v>
      </c>
      <c r="G2153" s="29">
        <f t="shared" si="66"/>
        <v>0</v>
      </c>
    </row>
    <row r="2154" spans="2:7">
      <c r="B2154" s="1">
        <v>35025</v>
      </c>
      <c r="C2154" s="30">
        <f>VLOOKUP(B2154,'רביות שנתיות'!B:C,2)</f>
        <v>4</v>
      </c>
      <c r="D2154" s="29">
        <f t="shared" si="67"/>
        <v>1.0738622586670132E-4</v>
      </c>
      <c r="F2154" s="30">
        <f>VLOOKUP($B2154,'רביות שנתיות'!B:I,7)</f>
        <v>0</v>
      </c>
      <c r="G2154" s="29">
        <f t="shared" si="66"/>
        <v>0</v>
      </c>
    </row>
    <row r="2155" spans="2:7">
      <c r="B2155" s="1">
        <v>35026</v>
      </c>
      <c r="C2155" s="30">
        <f>VLOOKUP(B2155,'רביות שנתיות'!B:C,2)</f>
        <v>4</v>
      </c>
      <c r="D2155" s="29">
        <f t="shared" si="67"/>
        <v>1.0738622586670132E-4</v>
      </c>
      <c r="F2155" s="30">
        <f>VLOOKUP($B2155,'רביות שנתיות'!B:I,7)</f>
        <v>0</v>
      </c>
      <c r="G2155" s="29">
        <f t="shared" si="66"/>
        <v>0</v>
      </c>
    </row>
    <row r="2156" spans="2:7">
      <c r="B2156" s="1">
        <v>35027</v>
      </c>
      <c r="C2156" s="30">
        <f>VLOOKUP(B2156,'רביות שנתיות'!B:C,2)</f>
        <v>4</v>
      </c>
      <c r="D2156" s="29">
        <f t="shared" si="67"/>
        <v>1.0738622586670132E-4</v>
      </c>
      <c r="F2156" s="30">
        <f>VLOOKUP($B2156,'רביות שנתיות'!B:I,7)</f>
        <v>0</v>
      </c>
      <c r="G2156" s="29">
        <f t="shared" si="66"/>
        <v>0</v>
      </c>
    </row>
    <row r="2157" spans="2:7">
      <c r="B2157" s="1">
        <v>35028</v>
      </c>
      <c r="C2157" s="30">
        <f>VLOOKUP(B2157,'רביות שנתיות'!B:C,2)</f>
        <v>4</v>
      </c>
      <c r="D2157" s="29">
        <f t="shared" si="67"/>
        <v>1.0738622586670132E-4</v>
      </c>
      <c r="F2157" s="30">
        <f>VLOOKUP($B2157,'רביות שנתיות'!B:I,7)</f>
        <v>0</v>
      </c>
      <c r="G2157" s="29">
        <f t="shared" si="66"/>
        <v>0</v>
      </c>
    </row>
    <row r="2158" spans="2:7">
      <c r="B2158" s="1">
        <v>35029</v>
      </c>
      <c r="C2158" s="30">
        <f>VLOOKUP(B2158,'רביות שנתיות'!B:C,2)</f>
        <v>4</v>
      </c>
      <c r="D2158" s="29">
        <f t="shared" si="67"/>
        <v>1.0738622586670132E-4</v>
      </c>
      <c r="F2158" s="30">
        <f>VLOOKUP($B2158,'רביות שנתיות'!B:I,7)</f>
        <v>0</v>
      </c>
      <c r="G2158" s="29">
        <f t="shared" si="66"/>
        <v>0</v>
      </c>
    </row>
    <row r="2159" spans="2:7">
      <c r="B2159" s="1">
        <v>35030</v>
      </c>
      <c r="C2159" s="30">
        <f>VLOOKUP(B2159,'רביות שנתיות'!B:C,2)</f>
        <v>4</v>
      </c>
      <c r="D2159" s="29">
        <f t="shared" si="67"/>
        <v>1.0738622586670132E-4</v>
      </c>
      <c r="F2159" s="30">
        <f>VLOOKUP($B2159,'רביות שנתיות'!B:I,7)</f>
        <v>0</v>
      </c>
      <c r="G2159" s="29">
        <f t="shared" si="66"/>
        <v>0</v>
      </c>
    </row>
    <row r="2160" spans="2:7">
      <c r="B2160" s="1">
        <v>35031</v>
      </c>
      <c r="C2160" s="30">
        <f>VLOOKUP(B2160,'רביות שנתיות'!B:C,2)</f>
        <v>4</v>
      </c>
      <c r="D2160" s="29">
        <f t="shared" si="67"/>
        <v>1.0738622586670132E-4</v>
      </c>
      <c r="F2160" s="30">
        <f>VLOOKUP($B2160,'רביות שנתיות'!B:I,7)</f>
        <v>0</v>
      </c>
      <c r="G2160" s="29">
        <f t="shared" si="66"/>
        <v>0</v>
      </c>
    </row>
    <row r="2161" spans="2:7">
      <c r="B2161" s="1">
        <v>35032</v>
      </c>
      <c r="C2161" s="30">
        <f>VLOOKUP(B2161,'רביות שנתיות'!B:C,2)</f>
        <v>4</v>
      </c>
      <c r="D2161" s="29">
        <f t="shared" si="67"/>
        <v>1.0738622586670132E-4</v>
      </c>
      <c r="F2161" s="30">
        <f>VLOOKUP($B2161,'רביות שנתיות'!B:I,7)</f>
        <v>0</v>
      </c>
      <c r="G2161" s="29">
        <f t="shared" si="66"/>
        <v>0</v>
      </c>
    </row>
    <row r="2162" spans="2:7">
      <c r="B2162" s="1">
        <v>35033</v>
      </c>
      <c r="C2162" s="30">
        <f>VLOOKUP(B2162,'רביות שנתיות'!B:C,2)</f>
        <v>4</v>
      </c>
      <c r="D2162" s="29">
        <f t="shared" si="67"/>
        <v>1.0738622586670132E-4</v>
      </c>
      <c r="F2162" s="30">
        <f>VLOOKUP($B2162,'רביות שנתיות'!B:I,7)</f>
        <v>0</v>
      </c>
      <c r="G2162" s="29">
        <f t="shared" si="66"/>
        <v>0</v>
      </c>
    </row>
    <row r="2163" spans="2:7">
      <c r="B2163" s="1">
        <v>35034</v>
      </c>
      <c r="C2163" s="30">
        <f>VLOOKUP(B2163,'רביות שנתיות'!B:C,2)</f>
        <v>4</v>
      </c>
      <c r="D2163" s="29">
        <f t="shared" si="67"/>
        <v>1.0738622586670132E-4</v>
      </c>
      <c r="F2163" s="30">
        <f>VLOOKUP($B2163,'רביות שנתיות'!B:I,7)</f>
        <v>0</v>
      </c>
      <c r="G2163" s="29">
        <f t="shared" si="66"/>
        <v>0</v>
      </c>
    </row>
    <row r="2164" spans="2:7">
      <c r="B2164" s="1">
        <v>35035</v>
      </c>
      <c r="C2164" s="30">
        <f>VLOOKUP(B2164,'רביות שנתיות'!B:C,2)</f>
        <v>4</v>
      </c>
      <c r="D2164" s="29">
        <f t="shared" si="67"/>
        <v>1.0738622586670132E-4</v>
      </c>
      <c r="F2164" s="30">
        <f>VLOOKUP($B2164,'רביות שנתיות'!B:I,7)</f>
        <v>0</v>
      </c>
      <c r="G2164" s="29">
        <f t="shared" si="66"/>
        <v>0</v>
      </c>
    </row>
    <row r="2165" spans="2:7">
      <c r="B2165" s="1">
        <v>35036</v>
      </c>
      <c r="C2165" s="30">
        <f>VLOOKUP(B2165,'רביות שנתיות'!B:C,2)</f>
        <v>4</v>
      </c>
      <c r="D2165" s="29">
        <f t="shared" si="67"/>
        <v>1.0738622586670132E-4</v>
      </c>
      <c r="F2165" s="30">
        <f>VLOOKUP($B2165,'רביות שנתיות'!B:I,7)</f>
        <v>0</v>
      </c>
      <c r="G2165" s="29">
        <f t="shared" si="66"/>
        <v>0</v>
      </c>
    </row>
    <row r="2166" spans="2:7">
      <c r="B2166" s="1">
        <v>35037</v>
      </c>
      <c r="C2166" s="30">
        <f>VLOOKUP(B2166,'רביות שנתיות'!B:C,2)</f>
        <v>4</v>
      </c>
      <c r="D2166" s="29">
        <f t="shared" si="67"/>
        <v>1.0738622586670132E-4</v>
      </c>
      <c r="F2166" s="30">
        <f>VLOOKUP($B2166,'רביות שנתיות'!B:I,7)</f>
        <v>0</v>
      </c>
      <c r="G2166" s="29">
        <f t="shared" si="66"/>
        <v>0</v>
      </c>
    </row>
    <row r="2167" spans="2:7">
      <c r="B2167" s="1">
        <v>35038</v>
      </c>
      <c r="C2167" s="30">
        <f>VLOOKUP(B2167,'רביות שנתיות'!B:C,2)</f>
        <v>4</v>
      </c>
      <c r="D2167" s="29">
        <f t="shared" si="67"/>
        <v>1.0738622586670132E-4</v>
      </c>
      <c r="F2167" s="30">
        <f>VLOOKUP($B2167,'רביות שנתיות'!B:I,7)</f>
        <v>0</v>
      </c>
      <c r="G2167" s="29">
        <f t="shared" si="66"/>
        <v>0</v>
      </c>
    </row>
    <row r="2168" spans="2:7">
      <c r="B2168" s="1">
        <v>35039</v>
      </c>
      <c r="C2168" s="30">
        <f>VLOOKUP(B2168,'רביות שנתיות'!B:C,2)</f>
        <v>4</v>
      </c>
      <c r="D2168" s="29">
        <f t="shared" si="67"/>
        <v>1.0738622586670132E-4</v>
      </c>
      <c r="F2168" s="30">
        <f>VLOOKUP($B2168,'רביות שנתיות'!B:I,7)</f>
        <v>0</v>
      </c>
      <c r="G2168" s="29">
        <f t="shared" si="66"/>
        <v>0</v>
      </c>
    </row>
    <row r="2169" spans="2:7">
      <c r="B2169" s="1">
        <v>35040</v>
      </c>
      <c r="C2169" s="30">
        <f>VLOOKUP(B2169,'רביות שנתיות'!B:C,2)</f>
        <v>4</v>
      </c>
      <c r="D2169" s="29">
        <f t="shared" si="67"/>
        <v>1.0738622586670132E-4</v>
      </c>
      <c r="F2169" s="30">
        <f>VLOOKUP($B2169,'רביות שנתיות'!B:I,7)</f>
        <v>0</v>
      </c>
      <c r="G2169" s="29">
        <f t="shared" si="66"/>
        <v>0</v>
      </c>
    </row>
    <row r="2170" spans="2:7">
      <c r="B2170" s="1">
        <v>35041</v>
      </c>
      <c r="C2170" s="30">
        <f>VLOOKUP(B2170,'רביות שנתיות'!B:C,2)</f>
        <v>4</v>
      </c>
      <c r="D2170" s="29">
        <f t="shared" si="67"/>
        <v>1.0738622586670132E-4</v>
      </c>
      <c r="F2170" s="30">
        <f>VLOOKUP($B2170,'רביות שנתיות'!B:I,7)</f>
        <v>0</v>
      </c>
      <c r="G2170" s="29">
        <f t="shared" si="66"/>
        <v>0</v>
      </c>
    </row>
    <row r="2171" spans="2:7">
      <c r="B2171" s="1">
        <v>35042</v>
      </c>
      <c r="C2171" s="30">
        <f>VLOOKUP(B2171,'רביות שנתיות'!B:C,2)</f>
        <v>4</v>
      </c>
      <c r="D2171" s="29">
        <f t="shared" si="67"/>
        <v>1.0738622586670132E-4</v>
      </c>
      <c r="F2171" s="30">
        <f>VLOOKUP($B2171,'רביות שנתיות'!B:I,7)</f>
        <v>0</v>
      </c>
      <c r="G2171" s="29">
        <f t="shared" si="66"/>
        <v>0</v>
      </c>
    </row>
    <row r="2172" spans="2:7">
      <c r="B2172" s="1">
        <v>35043</v>
      </c>
      <c r="C2172" s="30">
        <f>VLOOKUP(B2172,'רביות שנתיות'!B:C,2)</f>
        <v>4</v>
      </c>
      <c r="D2172" s="29">
        <f t="shared" si="67"/>
        <v>1.0738622586670132E-4</v>
      </c>
      <c r="F2172" s="30">
        <f>VLOOKUP($B2172,'רביות שנתיות'!B:I,7)</f>
        <v>0</v>
      </c>
      <c r="G2172" s="29">
        <f t="shared" si="66"/>
        <v>0</v>
      </c>
    </row>
    <row r="2173" spans="2:7">
      <c r="B2173" s="1">
        <v>35044</v>
      </c>
      <c r="C2173" s="30">
        <f>VLOOKUP(B2173,'רביות שנתיות'!B:C,2)</f>
        <v>4</v>
      </c>
      <c r="D2173" s="29">
        <f t="shared" si="67"/>
        <v>1.0738622586670132E-4</v>
      </c>
      <c r="F2173" s="30">
        <f>VLOOKUP($B2173,'רביות שנתיות'!B:I,7)</f>
        <v>0</v>
      </c>
      <c r="G2173" s="29">
        <f t="shared" si="66"/>
        <v>0</v>
      </c>
    </row>
    <row r="2174" spans="2:7">
      <c r="B2174" s="1">
        <v>35045</v>
      </c>
      <c r="C2174" s="30">
        <f>VLOOKUP(B2174,'רביות שנתיות'!B:C,2)</f>
        <v>4</v>
      </c>
      <c r="D2174" s="29">
        <f t="shared" si="67"/>
        <v>1.0738622586670132E-4</v>
      </c>
      <c r="F2174" s="30">
        <f>VLOOKUP($B2174,'רביות שנתיות'!B:I,7)</f>
        <v>0</v>
      </c>
      <c r="G2174" s="29">
        <f t="shared" si="66"/>
        <v>0</v>
      </c>
    </row>
    <row r="2175" spans="2:7">
      <c r="B2175" s="1">
        <v>35046</v>
      </c>
      <c r="C2175" s="30">
        <f>VLOOKUP(B2175,'רביות שנתיות'!B:C,2)</f>
        <v>4</v>
      </c>
      <c r="D2175" s="29">
        <f t="shared" si="67"/>
        <v>1.0738622586670132E-4</v>
      </c>
      <c r="F2175" s="30">
        <f>VLOOKUP($B2175,'רביות שנתיות'!B:I,7)</f>
        <v>0</v>
      </c>
      <c r="G2175" s="29">
        <f t="shared" si="66"/>
        <v>0</v>
      </c>
    </row>
    <row r="2176" spans="2:7">
      <c r="B2176" s="1">
        <v>35047</v>
      </c>
      <c r="C2176" s="30">
        <f>VLOOKUP(B2176,'רביות שנתיות'!B:C,2)</f>
        <v>4</v>
      </c>
      <c r="D2176" s="29">
        <f t="shared" si="67"/>
        <v>1.0738622586670132E-4</v>
      </c>
      <c r="F2176" s="30">
        <f>VLOOKUP($B2176,'רביות שנתיות'!B:I,7)</f>
        <v>0</v>
      </c>
      <c r="G2176" s="29">
        <f t="shared" si="66"/>
        <v>0</v>
      </c>
    </row>
    <row r="2177" spans="2:7">
      <c r="B2177" s="1">
        <v>35048</v>
      </c>
      <c r="C2177" s="30">
        <f>VLOOKUP(B2177,'רביות שנתיות'!B:C,2)</f>
        <v>4</v>
      </c>
      <c r="D2177" s="29">
        <f t="shared" si="67"/>
        <v>1.0738622586670132E-4</v>
      </c>
      <c r="F2177" s="30">
        <f>VLOOKUP($B2177,'רביות שנתיות'!B:I,7)</f>
        <v>0</v>
      </c>
      <c r="G2177" s="29">
        <f t="shared" si="66"/>
        <v>0</v>
      </c>
    </row>
    <row r="2178" spans="2:7">
      <c r="B2178" s="1">
        <v>35049</v>
      </c>
      <c r="C2178" s="30">
        <f>VLOOKUP(B2178,'רביות שנתיות'!B:C,2)</f>
        <v>4</v>
      </c>
      <c r="D2178" s="29">
        <f t="shared" si="67"/>
        <v>1.0738622586670132E-4</v>
      </c>
      <c r="F2178" s="30">
        <f>VLOOKUP($B2178,'רביות שנתיות'!B:I,7)</f>
        <v>0</v>
      </c>
      <c r="G2178" s="29">
        <f t="shared" si="66"/>
        <v>0</v>
      </c>
    </row>
    <row r="2179" spans="2:7">
      <c r="B2179" s="1">
        <v>35050</v>
      </c>
      <c r="C2179" s="30">
        <f>VLOOKUP(B2179,'רביות שנתיות'!B:C,2)</f>
        <v>4</v>
      </c>
      <c r="D2179" s="29">
        <f t="shared" si="67"/>
        <v>1.0738622586670132E-4</v>
      </c>
      <c r="F2179" s="30">
        <f>VLOOKUP($B2179,'רביות שנתיות'!B:I,7)</f>
        <v>0</v>
      </c>
      <c r="G2179" s="29">
        <f t="shared" si="66"/>
        <v>0</v>
      </c>
    </row>
    <row r="2180" spans="2:7">
      <c r="B2180" s="1">
        <v>35051</v>
      </c>
      <c r="C2180" s="30">
        <f>VLOOKUP(B2180,'רביות שנתיות'!B:C,2)</f>
        <v>4</v>
      </c>
      <c r="D2180" s="29">
        <f t="shared" si="67"/>
        <v>1.0738622586670132E-4</v>
      </c>
      <c r="F2180" s="30">
        <f>VLOOKUP($B2180,'רביות שנתיות'!B:I,7)</f>
        <v>0</v>
      </c>
      <c r="G2180" s="29">
        <f t="shared" ref="G2180:G2243" si="68">(1+F2180/100)^(1/365)-1</f>
        <v>0</v>
      </c>
    </row>
    <row r="2181" spans="2:7">
      <c r="B2181" s="1">
        <v>35052</v>
      </c>
      <c r="C2181" s="30">
        <f>VLOOKUP(B2181,'רביות שנתיות'!B:C,2)</f>
        <v>4</v>
      </c>
      <c r="D2181" s="29">
        <f t="shared" ref="D2181:D2244" si="69">(1+C2181/100)^(1/365.25)-1</f>
        <v>1.0738622586670132E-4</v>
      </c>
      <c r="F2181" s="30">
        <f>VLOOKUP($B2181,'רביות שנתיות'!B:I,7)</f>
        <v>0</v>
      </c>
      <c r="G2181" s="29">
        <f t="shared" si="68"/>
        <v>0</v>
      </c>
    </row>
    <row r="2182" spans="2:7">
      <c r="B2182" s="1">
        <v>35053</v>
      </c>
      <c r="C2182" s="30">
        <f>VLOOKUP(B2182,'רביות שנתיות'!B:C,2)</f>
        <v>4</v>
      </c>
      <c r="D2182" s="29">
        <f t="shared" si="69"/>
        <v>1.0738622586670132E-4</v>
      </c>
      <c r="F2182" s="30">
        <f>VLOOKUP($B2182,'רביות שנתיות'!B:I,7)</f>
        <v>0</v>
      </c>
      <c r="G2182" s="29">
        <f t="shared" si="68"/>
        <v>0</v>
      </c>
    </row>
    <row r="2183" spans="2:7">
      <c r="B2183" s="1">
        <v>35054</v>
      </c>
      <c r="C2183" s="30">
        <f>VLOOKUP(B2183,'רביות שנתיות'!B:C,2)</f>
        <v>4</v>
      </c>
      <c r="D2183" s="29">
        <f t="shared" si="69"/>
        <v>1.0738622586670132E-4</v>
      </c>
      <c r="F2183" s="30">
        <f>VLOOKUP($B2183,'רביות שנתיות'!B:I,7)</f>
        <v>0</v>
      </c>
      <c r="G2183" s="29">
        <f t="shared" si="68"/>
        <v>0</v>
      </c>
    </row>
    <row r="2184" spans="2:7">
      <c r="B2184" s="1">
        <v>35055</v>
      </c>
      <c r="C2184" s="30">
        <f>VLOOKUP(B2184,'רביות שנתיות'!B:C,2)</f>
        <v>4</v>
      </c>
      <c r="D2184" s="29">
        <f t="shared" si="69"/>
        <v>1.0738622586670132E-4</v>
      </c>
      <c r="F2184" s="30">
        <f>VLOOKUP($B2184,'רביות שנתיות'!B:I,7)</f>
        <v>0</v>
      </c>
      <c r="G2184" s="29">
        <f t="shared" si="68"/>
        <v>0</v>
      </c>
    </row>
    <row r="2185" spans="2:7">
      <c r="B2185" s="1">
        <v>35056</v>
      </c>
      <c r="C2185" s="30">
        <f>VLOOKUP(B2185,'רביות שנתיות'!B:C,2)</f>
        <v>4</v>
      </c>
      <c r="D2185" s="29">
        <f t="shared" si="69"/>
        <v>1.0738622586670132E-4</v>
      </c>
      <c r="F2185" s="30">
        <f>VLOOKUP($B2185,'רביות שנתיות'!B:I,7)</f>
        <v>0</v>
      </c>
      <c r="G2185" s="29">
        <f t="shared" si="68"/>
        <v>0</v>
      </c>
    </row>
    <row r="2186" spans="2:7">
      <c r="B2186" s="1">
        <v>35057</v>
      </c>
      <c r="C2186" s="30">
        <f>VLOOKUP(B2186,'רביות שנתיות'!B:C,2)</f>
        <v>4</v>
      </c>
      <c r="D2186" s="29">
        <f t="shared" si="69"/>
        <v>1.0738622586670132E-4</v>
      </c>
      <c r="F2186" s="30">
        <f>VLOOKUP($B2186,'רביות שנתיות'!B:I,7)</f>
        <v>0</v>
      </c>
      <c r="G2186" s="29">
        <f t="shared" si="68"/>
        <v>0</v>
      </c>
    </row>
    <row r="2187" spans="2:7">
      <c r="B2187" s="1">
        <v>35058</v>
      </c>
      <c r="C2187" s="30">
        <f>VLOOKUP(B2187,'רביות שנתיות'!B:C,2)</f>
        <v>4</v>
      </c>
      <c r="D2187" s="29">
        <f t="shared" si="69"/>
        <v>1.0738622586670132E-4</v>
      </c>
      <c r="F2187" s="30">
        <f>VLOOKUP($B2187,'רביות שנתיות'!B:I,7)</f>
        <v>0</v>
      </c>
      <c r="G2187" s="29">
        <f t="shared" si="68"/>
        <v>0</v>
      </c>
    </row>
    <row r="2188" spans="2:7">
      <c r="B2188" s="1">
        <v>35059</v>
      </c>
      <c r="C2188" s="30">
        <f>VLOOKUP(B2188,'רביות שנתיות'!B:C,2)</f>
        <v>4</v>
      </c>
      <c r="D2188" s="29">
        <f t="shared" si="69"/>
        <v>1.0738622586670132E-4</v>
      </c>
      <c r="F2188" s="30">
        <f>VLOOKUP($B2188,'רביות שנתיות'!B:I,7)</f>
        <v>0</v>
      </c>
      <c r="G2188" s="29">
        <f t="shared" si="68"/>
        <v>0</v>
      </c>
    </row>
    <row r="2189" spans="2:7">
      <c r="B2189" s="1">
        <v>35060</v>
      </c>
      <c r="C2189" s="30">
        <f>VLOOKUP(B2189,'רביות שנתיות'!B:C,2)</f>
        <v>4</v>
      </c>
      <c r="D2189" s="29">
        <f t="shared" si="69"/>
        <v>1.0738622586670132E-4</v>
      </c>
      <c r="F2189" s="30">
        <f>VLOOKUP($B2189,'רביות שנתיות'!B:I,7)</f>
        <v>0</v>
      </c>
      <c r="G2189" s="29">
        <f t="shared" si="68"/>
        <v>0</v>
      </c>
    </row>
    <row r="2190" spans="2:7">
      <c r="B2190" s="1">
        <v>35061</v>
      </c>
      <c r="C2190" s="30">
        <f>VLOOKUP(B2190,'רביות שנתיות'!B:C,2)</f>
        <v>4</v>
      </c>
      <c r="D2190" s="29">
        <f t="shared" si="69"/>
        <v>1.0738622586670132E-4</v>
      </c>
      <c r="F2190" s="30">
        <f>VLOOKUP($B2190,'רביות שנתיות'!B:I,7)</f>
        <v>0</v>
      </c>
      <c r="G2190" s="29">
        <f t="shared" si="68"/>
        <v>0</v>
      </c>
    </row>
    <row r="2191" spans="2:7">
      <c r="B2191" s="1">
        <v>35062</v>
      </c>
      <c r="C2191" s="30">
        <f>VLOOKUP(B2191,'רביות שנתיות'!B:C,2)</f>
        <v>4</v>
      </c>
      <c r="D2191" s="29">
        <f t="shared" si="69"/>
        <v>1.0738622586670132E-4</v>
      </c>
      <c r="F2191" s="30">
        <f>VLOOKUP($B2191,'רביות שנתיות'!B:I,7)</f>
        <v>0</v>
      </c>
      <c r="G2191" s="29">
        <f t="shared" si="68"/>
        <v>0</v>
      </c>
    </row>
    <row r="2192" spans="2:7">
      <c r="B2192" s="1">
        <v>35063</v>
      </c>
      <c r="C2192" s="30">
        <f>VLOOKUP(B2192,'רביות שנתיות'!B:C,2)</f>
        <v>4</v>
      </c>
      <c r="D2192" s="29">
        <f t="shared" si="69"/>
        <v>1.0738622586670132E-4</v>
      </c>
      <c r="F2192" s="30">
        <f>VLOOKUP($B2192,'רביות שנתיות'!B:I,7)</f>
        <v>0</v>
      </c>
      <c r="G2192" s="29">
        <f t="shared" si="68"/>
        <v>0</v>
      </c>
    </row>
    <row r="2193" spans="2:7">
      <c r="B2193" s="1">
        <v>35064</v>
      </c>
      <c r="C2193" s="30">
        <f>VLOOKUP(B2193,'רביות שנתיות'!B:C,2)</f>
        <v>4</v>
      </c>
      <c r="D2193" s="29">
        <f t="shared" si="69"/>
        <v>1.0738622586670132E-4</v>
      </c>
      <c r="F2193" s="30">
        <f>VLOOKUP($B2193,'רביות שנתיות'!B:I,7)</f>
        <v>0</v>
      </c>
      <c r="G2193" s="29">
        <f t="shared" si="68"/>
        <v>0</v>
      </c>
    </row>
    <row r="2194" spans="2:7">
      <c r="B2194" s="1">
        <v>35065</v>
      </c>
      <c r="C2194" s="30">
        <f>VLOOKUP(B2194,'רביות שנתיות'!B:C,2)</f>
        <v>4</v>
      </c>
      <c r="D2194" s="29">
        <f t="shared" si="69"/>
        <v>1.0738622586670132E-4</v>
      </c>
      <c r="F2194" s="30">
        <f>VLOOKUP($B2194,'רביות שנתיות'!B:I,7)</f>
        <v>0</v>
      </c>
      <c r="G2194" s="29">
        <f t="shared" si="68"/>
        <v>0</v>
      </c>
    </row>
    <row r="2195" spans="2:7">
      <c r="B2195" s="1">
        <v>35066</v>
      </c>
      <c r="C2195" s="30">
        <f>VLOOKUP(B2195,'רביות שנתיות'!B:C,2)</f>
        <v>4</v>
      </c>
      <c r="D2195" s="29">
        <f t="shared" si="69"/>
        <v>1.0738622586670132E-4</v>
      </c>
      <c r="F2195" s="30">
        <f>VLOOKUP($B2195,'רביות שנתיות'!B:I,7)</f>
        <v>0</v>
      </c>
      <c r="G2195" s="29">
        <f t="shared" si="68"/>
        <v>0</v>
      </c>
    </row>
    <row r="2196" spans="2:7">
      <c r="B2196" s="1">
        <v>35067</v>
      </c>
      <c r="C2196" s="30">
        <f>VLOOKUP(B2196,'רביות שנתיות'!B:C,2)</f>
        <v>4</v>
      </c>
      <c r="D2196" s="29">
        <f t="shared" si="69"/>
        <v>1.0738622586670132E-4</v>
      </c>
      <c r="F2196" s="30">
        <f>VLOOKUP($B2196,'רביות שנתיות'!B:I,7)</f>
        <v>0</v>
      </c>
      <c r="G2196" s="29">
        <f t="shared" si="68"/>
        <v>0</v>
      </c>
    </row>
    <row r="2197" spans="2:7">
      <c r="B2197" s="1">
        <v>35068</v>
      </c>
      <c r="C2197" s="30">
        <f>VLOOKUP(B2197,'רביות שנתיות'!B:C,2)</f>
        <v>4</v>
      </c>
      <c r="D2197" s="29">
        <f t="shared" si="69"/>
        <v>1.0738622586670132E-4</v>
      </c>
      <c r="F2197" s="30">
        <f>VLOOKUP($B2197,'רביות שנתיות'!B:I,7)</f>
        <v>0</v>
      </c>
      <c r="G2197" s="29">
        <f t="shared" si="68"/>
        <v>0</v>
      </c>
    </row>
    <row r="2198" spans="2:7">
      <c r="B2198" s="1">
        <v>35069</v>
      </c>
      <c r="C2198" s="30">
        <f>VLOOKUP(B2198,'רביות שנתיות'!B:C,2)</f>
        <v>4</v>
      </c>
      <c r="D2198" s="29">
        <f t="shared" si="69"/>
        <v>1.0738622586670132E-4</v>
      </c>
      <c r="F2198" s="30">
        <f>VLOOKUP($B2198,'רביות שנתיות'!B:I,7)</f>
        <v>0</v>
      </c>
      <c r="G2198" s="29">
        <f t="shared" si="68"/>
        <v>0</v>
      </c>
    </row>
    <row r="2199" spans="2:7">
      <c r="B2199" s="1">
        <v>35070</v>
      </c>
      <c r="C2199" s="30">
        <f>VLOOKUP(B2199,'רביות שנתיות'!B:C,2)</f>
        <v>4</v>
      </c>
      <c r="D2199" s="29">
        <f t="shared" si="69"/>
        <v>1.0738622586670132E-4</v>
      </c>
      <c r="F2199" s="30">
        <f>VLOOKUP($B2199,'רביות שנתיות'!B:I,7)</f>
        <v>0</v>
      </c>
      <c r="G2199" s="29">
        <f t="shared" si="68"/>
        <v>0</v>
      </c>
    </row>
    <row r="2200" spans="2:7">
      <c r="B2200" s="1">
        <v>35071</v>
      </c>
      <c r="C2200" s="30">
        <f>VLOOKUP(B2200,'רביות שנתיות'!B:C,2)</f>
        <v>4</v>
      </c>
      <c r="D2200" s="29">
        <f t="shared" si="69"/>
        <v>1.0738622586670132E-4</v>
      </c>
      <c r="F2200" s="30">
        <f>VLOOKUP($B2200,'רביות שנתיות'!B:I,7)</f>
        <v>0</v>
      </c>
      <c r="G2200" s="29">
        <f t="shared" si="68"/>
        <v>0</v>
      </c>
    </row>
    <row r="2201" spans="2:7">
      <c r="B2201" s="1">
        <v>35072</v>
      </c>
      <c r="C2201" s="30">
        <f>VLOOKUP(B2201,'רביות שנתיות'!B:C,2)</f>
        <v>4</v>
      </c>
      <c r="D2201" s="29">
        <f t="shared" si="69"/>
        <v>1.0738622586670132E-4</v>
      </c>
      <c r="F2201" s="30">
        <f>VLOOKUP($B2201,'רביות שנתיות'!B:I,7)</f>
        <v>0</v>
      </c>
      <c r="G2201" s="29">
        <f t="shared" si="68"/>
        <v>0</v>
      </c>
    </row>
    <row r="2202" spans="2:7">
      <c r="B2202" s="1">
        <v>35073</v>
      </c>
      <c r="C2202" s="30">
        <f>VLOOKUP(B2202,'רביות שנתיות'!B:C,2)</f>
        <v>4</v>
      </c>
      <c r="D2202" s="29">
        <f t="shared" si="69"/>
        <v>1.0738622586670132E-4</v>
      </c>
      <c r="F2202" s="30">
        <f>VLOOKUP($B2202,'רביות שנתיות'!B:I,7)</f>
        <v>0</v>
      </c>
      <c r="G2202" s="29">
        <f t="shared" si="68"/>
        <v>0</v>
      </c>
    </row>
    <row r="2203" spans="2:7">
      <c r="B2203" s="1">
        <v>35074</v>
      </c>
      <c r="C2203" s="30">
        <f>VLOOKUP(B2203,'רביות שנתיות'!B:C,2)</f>
        <v>4</v>
      </c>
      <c r="D2203" s="29">
        <f t="shared" si="69"/>
        <v>1.0738622586670132E-4</v>
      </c>
      <c r="F2203" s="30">
        <f>VLOOKUP($B2203,'רביות שנתיות'!B:I,7)</f>
        <v>0</v>
      </c>
      <c r="G2203" s="29">
        <f t="shared" si="68"/>
        <v>0</v>
      </c>
    </row>
    <row r="2204" spans="2:7">
      <c r="B2204" s="1">
        <v>35075</v>
      </c>
      <c r="C2204" s="30">
        <f>VLOOKUP(B2204,'רביות שנתיות'!B:C,2)</f>
        <v>4</v>
      </c>
      <c r="D2204" s="29">
        <f t="shared" si="69"/>
        <v>1.0738622586670132E-4</v>
      </c>
      <c r="F2204" s="30">
        <f>VLOOKUP($B2204,'רביות שנתיות'!B:I,7)</f>
        <v>0</v>
      </c>
      <c r="G2204" s="29">
        <f t="shared" si="68"/>
        <v>0</v>
      </c>
    </row>
    <row r="2205" spans="2:7">
      <c r="B2205" s="1">
        <v>35076</v>
      </c>
      <c r="C2205" s="30">
        <f>VLOOKUP(B2205,'רביות שנתיות'!B:C,2)</f>
        <v>4</v>
      </c>
      <c r="D2205" s="29">
        <f t="shared" si="69"/>
        <v>1.0738622586670132E-4</v>
      </c>
      <c r="F2205" s="30">
        <f>VLOOKUP($B2205,'רביות שנתיות'!B:I,7)</f>
        <v>0</v>
      </c>
      <c r="G2205" s="29">
        <f t="shared" si="68"/>
        <v>0</v>
      </c>
    </row>
    <row r="2206" spans="2:7">
      <c r="B2206" s="1">
        <v>35077</v>
      </c>
      <c r="C2206" s="30">
        <f>VLOOKUP(B2206,'רביות שנתיות'!B:C,2)</f>
        <v>4</v>
      </c>
      <c r="D2206" s="29">
        <f t="shared" si="69"/>
        <v>1.0738622586670132E-4</v>
      </c>
      <c r="F2206" s="30">
        <f>VLOOKUP($B2206,'רביות שנתיות'!B:I,7)</f>
        <v>0</v>
      </c>
      <c r="G2206" s="29">
        <f t="shared" si="68"/>
        <v>0</v>
      </c>
    </row>
    <row r="2207" spans="2:7">
      <c r="B2207" s="1">
        <v>35078</v>
      </c>
      <c r="C2207" s="30">
        <f>VLOOKUP(B2207,'רביות שנתיות'!B:C,2)</f>
        <v>4</v>
      </c>
      <c r="D2207" s="29">
        <f t="shared" si="69"/>
        <v>1.0738622586670132E-4</v>
      </c>
      <c r="F2207" s="30">
        <f>VLOOKUP($B2207,'רביות שנתיות'!B:I,7)</f>
        <v>0</v>
      </c>
      <c r="G2207" s="29">
        <f t="shared" si="68"/>
        <v>0</v>
      </c>
    </row>
    <row r="2208" spans="2:7">
      <c r="B2208" s="1">
        <v>35079</v>
      </c>
      <c r="C2208" s="30">
        <f>VLOOKUP(B2208,'רביות שנתיות'!B:C,2)</f>
        <v>4</v>
      </c>
      <c r="D2208" s="29">
        <f t="shared" si="69"/>
        <v>1.0738622586670132E-4</v>
      </c>
      <c r="F2208" s="30">
        <f>VLOOKUP($B2208,'רביות שנתיות'!B:I,7)</f>
        <v>0</v>
      </c>
      <c r="G2208" s="29">
        <f t="shared" si="68"/>
        <v>0</v>
      </c>
    </row>
    <row r="2209" spans="2:7">
      <c r="B2209" s="1">
        <v>35080</v>
      </c>
      <c r="C2209" s="30">
        <f>VLOOKUP(B2209,'רביות שנתיות'!B:C,2)</f>
        <v>4</v>
      </c>
      <c r="D2209" s="29">
        <f t="shared" si="69"/>
        <v>1.0738622586670132E-4</v>
      </c>
      <c r="F2209" s="30">
        <f>VLOOKUP($B2209,'רביות שנתיות'!B:I,7)</f>
        <v>0</v>
      </c>
      <c r="G2209" s="29">
        <f t="shared" si="68"/>
        <v>0</v>
      </c>
    </row>
    <row r="2210" spans="2:7">
      <c r="B2210" s="1">
        <v>35081</v>
      </c>
      <c r="C2210" s="30">
        <f>VLOOKUP(B2210,'רביות שנתיות'!B:C,2)</f>
        <v>4</v>
      </c>
      <c r="D2210" s="29">
        <f t="shared" si="69"/>
        <v>1.0738622586670132E-4</v>
      </c>
      <c r="F2210" s="30">
        <f>VLOOKUP($B2210,'רביות שנתיות'!B:I,7)</f>
        <v>0</v>
      </c>
      <c r="G2210" s="29">
        <f t="shared" si="68"/>
        <v>0</v>
      </c>
    </row>
    <row r="2211" spans="2:7">
      <c r="B2211" s="1">
        <v>35082</v>
      </c>
      <c r="C2211" s="30">
        <f>VLOOKUP(B2211,'רביות שנתיות'!B:C,2)</f>
        <v>4</v>
      </c>
      <c r="D2211" s="29">
        <f t="shared" si="69"/>
        <v>1.0738622586670132E-4</v>
      </c>
      <c r="F2211" s="30">
        <f>VLOOKUP($B2211,'רביות שנתיות'!B:I,7)</f>
        <v>0</v>
      </c>
      <c r="G2211" s="29">
        <f t="shared" si="68"/>
        <v>0</v>
      </c>
    </row>
    <row r="2212" spans="2:7">
      <c r="B2212" s="1">
        <v>35083</v>
      </c>
      <c r="C2212" s="30">
        <f>VLOOKUP(B2212,'רביות שנתיות'!B:C,2)</f>
        <v>4</v>
      </c>
      <c r="D2212" s="29">
        <f t="shared" si="69"/>
        <v>1.0738622586670132E-4</v>
      </c>
      <c r="F2212" s="30">
        <f>VLOOKUP($B2212,'רביות שנתיות'!B:I,7)</f>
        <v>0</v>
      </c>
      <c r="G2212" s="29">
        <f t="shared" si="68"/>
        <v>0</v>
      </c>
    </row>
    <row r="2213" spans="2:7">
      <c r="B2213" s="1">
        <v>35084</v>
      </c>
      <c r="C2213" s="30">
        <f>VLOOKUP(B2213,'רביות שנתיות'!B:C,2)</f>
        <v>4</v>
      </c>
      <c r="D2213" s="29">
        <f t="shared" si="69"/>
        <v>1.0738622586670132E-4</v>
      </c>
      <c r="F2213" s="30">
        <f>VLOOKUP($B2213,'רביות שנתיות'!B:I,7)</f>
        <v>0</v>
      </c>
      <c r="G2213" s="29">
        <f t="shared" si="68"/>
        <v>0</v>
      </c>
    </row>
    <row r="2214" spans="2:7">
      <c r="B2214" s="1">
        <v>35085</v>
      </c>
      <c r="C2214" s="30">
        <f>VLOOKUP(B2214,'רביות שנתיות'!B:C,2)</f>
        <v>4</v>
      </c>
      <c r="D2214" s="29">
        <f t="shared" si="69"/>
        <v>1.0738622586670132E-4</v>
      </c>
      <c r="F2214" s="30">
        <f>VLOOKUP($B2214,'רביות שנתיות'!B:I,7)</f>
        <v>0</v>
      </c>
      <c r="G2214" s="29">
        <f t="shared" si="68"/>
        <v>0</v>
      </c>
    </row>
    <row r="2215" spans="2:7">
      <c r="B2215" s="1">
        <v>35086</v>
      </c>
      <c r="C2215" s="30">
        <f>VLOOKUP(B2215,'רביות שנתיות'!B:C,2)</f>
        <v>4</v>
      </c>
      <c r="D2215" s="29">
        <f t="shared" si="69"/>
        <v>1.0738622586670132E-4</v>
      </c>
      <c r="F2215" s="30">
        <f>VLOOKUP($B2215,'רביות שנתיות'!B:I,7)</f>
        <v>0</v>
      </c>
      <c r="G2215" s="29">
        <f t="shared" si="68"/>
        <v>0</v>
      </c>
    </row>
    <row r="2216" spans="2:7">
      <c r="B2216" s="1">
        <v>35087</v>
      </c>
      <c r="C2216" s="30">
        <f>VLOOKUP(B2216,'רביות שנתיות'!B:C,2)</f>
        <v>4</v>
      </c>
      <c r="D2216" s="29">
        <f t="shared" si="69"/>
        <v>1.0738622586670132E-4</v>
      </c>
      <c r="F2216" s="30">
        <f>VLOOKUP($B2216,'רביות שנתיות'!B:I,7)</f>
        <v>0</v>
      </c>
      <c r="G2216" s="29">
        <f t="shared" si="68"/>
        <v>0</v>
      </c>
    </row>
    <row r="2217" spans="2:7">
      <c r="B2217" s="1">
        <v>35088</v>
      </c>
      <c r="C2217" s="30">
        <f>VLOOKUP(B2217,'רביות שנתיות'!B:C,2)</f>
        <v>4</v>
      </c>
      <c r="D2217" s="29">
        <f t="shared" si="69"/>
        <v>1.0738622586670132E-4</v>
      </c>
      <c r="F2217" s="30">
        <f>VLOOKUP($B2217,'רביות שנתיות'!B:I,7)</f>
        <v>0</v>
      </c>
      <c r="G2217" s="29">
        <f t="shared" si="68"/>
        <v>0</v>
      </c>
    </row>
    <row r="2218" spans="2:7">
      <c r="B2218" s="1">
        <v>35089</v>
      </c>
      <c r="C2218" s="30">
        <f>VLOOKUP(B2218,'רביות שנתיות'!B:C,2)</f>
        <v>4</v>
      </c>
      <c r="D2218" s="29">
        <f t="shared" si="69"/>
        <v>1.0738622586670132E-4</v>
      </c>
      <c r="F2218" s="30">
        <f>VLOOKUP($B2218,'רביות שנתיות'!B:I,7)</f>
        <v>0</v>
      </c>
      <c r="G2218" s="29">
        <f t="shared" si="68"/>
        <v>0</v>
      </c>
    </row>
    <row r="2219" spans="2:7">
      <c r="B2219" s="1">
        <v>35090</v>
      </c>
      <c r="C2219" s="30">
        <f>VLOOKUP(B2219,'רביות שנתיות'!B:C,2)</f>
        <v>4</v>
      </c>
      <c r="D2219" s="29">
        <f t="shared" si="69"/>
        <v>1.0738622586670132E-4</v>
      </c>
      <c r="F2219" s="30">
        <f>VLOOKUP($B2219,'רביות שנתיות'!B:I,7)</f>
        <v>0</v>
      </c>
      <c r="G2219" s="29">
        <f t="shared" si="68"/>
        <v>0</v>
      </c>
    </row>
    <row r="2220" spans="2:7">
      <c r="B2220" s="1">
        <v>35091</v>
      </c>
      <c r="C2220" s="30">
        <f>VLOOKUP(B2220,'רביות שנתיות'!B:C,2)</f>
        <v>4</v>
      </c>
      <c r="D2220" s="29">
        <f t="shared" si="69"/>
        <v>1.0738622586670132E-4</v>
      </c>
      <c r="F2220" s="30">
        <f>VLOOKUP($B2220,'רביות שנתיות'!B:I,7)</f>
        <v>0</v>
      </c>
      <c r="G2220" s="29">
        <f t="shared" si="68"/>
        <v>0</v>
      </c>
    </row>
    <row r="2221" spans="2:7">
      <c r="B2221" s="1">
        <v>35092</v>
      </c>
      <c r="C2221" s="30">
        <f>VLOOKUP(B2221,'רביות שנתיות'!B:C,2)</f>
        <v>4</v>
      </c>
      <c r="D2221" s="29">
        <f t="shared" si="69"/>
        <v>1.0738622586670132E-4</v>
      </c>
      <c r="F2221" s="30">
        <f>VLOOKUP($B2221,'רביות שנתיות'!B:I,7)</f>
        <v>0</v>
      </c>
      <c r="G2221" s="29">
        <f t="shared" si="68"/>
        <v>0</v>
      </c>
    </row>
    <row r="2222" spans="2:7">
      <c r="B2222" s="1">
        <v>35093</v>
      </c>
      <c r="C2222" s="30">
        <f>VLOOKUP(B2222,'רביות שנתיות'!B:C,2)</f>
        <v>4</v>
      </c>
      <c r="D2222" s="29">
        <f t="shared" si="69"/>
        <v>1.0738622586670132E-4</v>
      </c>
      <c r="F2222" s="30">
        <f>VLOOKUP($B2222,'רביות שנתיות'!B:I,7)</f>
        <v>0</v>
      </c>
      <c r="G2222" s="29">
        <f t="shared" si="68"/>
        <v>0</v>
      </c>
    </row>
    <row r="2223" spans="2:7">
      <c r="B2223" s="1">
        <v>35094</v>
      </c>
      <c r="C2223" s="30">
        <f>VLOOKUP(B2223,'רביות שנתיות'!B:C,2)</f>
        <v>4</v>
      </c>
      <c r="D2223" s="29">
        <f t="shared" si="69"/>
        <v>1.0738622586670132E-4</v>
      </c>
      <c r="F2223" s="30">
        <f>VLOOKUP($B2223,'רביות שנתיות'!B:I,7)</f>
        <v>0</v>
      </c>
      <c r="G2223" s="29">
        <f t="shared" si="68"/>
        <v>0</v>
      </c>
    </row>
    <row r="2224" spans="2:7">
      <c r="B2224" s="1">
        <v>35095</v>
      </c>
      <c r="C2224" s="30">
        <f>VLOOKUP(B2224,'רביות שנתיות'!B:C,2)</f>
        <v>4</v>
      </c>
      <c r="D2224" s="29">
        <f t="shared" si="69"/>
        <v>1.0738622586670132E-4</v>
      </c>
      <c r="F2224" s="30">
        <f>VLOOKUP($B2224,'רביות שנתיות'!B:I,7)</f>
        <v>0</v>
      </c>
      <c r="G2224" s="29">
        <f t="shared" si="68"/>
        <v>0</v>
      </c>
    </row>
    <row r="2225" spans="2:7">
      <c r="B2225" s="1">
        <v>35096</v>
      </c>
      <c r="C2225" s="30">
        <f>VLOOKUP(B2225,'רביות שנתיות'!B:C,2)</f>
        <v>4</v>
      </c>
      <c r="D2225" s="29">
        <f t="shared" si="69"/>
        <v>1.0738622586670132E-4</v>
      </c>
      <c r="F2225" s="30">
        <f>VLOOKUP($B2225,'רביות שנתיות'!B:I,7)</f>
        <v>0</v>
      </c>
      <c r="G2225" s="29">
        <f t="shared" si="68"/>
        <v>0</v>
      </c>
    </row>
    <row r="2226" spans="2:7">
      <c r="B2226" s="1">
        <v>35097</v>
      </c>
      <c r="C2226" s="30">
        <f>VLOOKUP(B2226,'רביות שנתיות'!B:C,2)</f>
        <v>4</v>
      </c>
      <c r="D2226" s="29">
        <f t="shared" si="69"/>
        <v>1.0738622586670132E-4</v>
      </c>
      <c r="F2226" s="30">
        <f>VLOOKUP($B2226,'רביות שנתיות'!B:I,7)</f>
        <v>0</v>
      </c>
      <c r="G2226" s="29">
        <f t="shared" si="68"/>
        <v>0</v>
      </c>
    </row>
    <row r="2227" spans="2:7">
      <c r="B2227" s="1">
        <v>35098</v>
      </c>
      <c r="C2227" s="30">
        <f>VLOOKUP(B2227,'רביות שנתיות'!B:C,2)</f>
        <v>4</v>
      </c>
      <c r="D2227" s="29">
        <f t="shared" si="69"/>
        <v>1.0738622586670132E-4</v>
      </c>
      <c r="F2227" s="30">
        <f>VLOOKUP($B2227,'רביות שנתיות'!B:I,7)</f>
        <v>0</v>
      </c>
      <c r="G2227" s="29">
        <f t="shared" si="68"/>
        <v>0</v>
      </c>
    </row>
    <row r="2228" spans="2:7">
      <c r="B2228" s="1">
        <v>35099</v>
      </c>
      <c r="C2228" s="30">
        <f>VLOOKUP(B2228,'רביות שנתיות'!B:C,2)</f>
        <v>4</v>
      </c>
      <c r="D2228" s="29">
        <f t="shared" si="69"/>
        <v>1.0738622586670132E-4</v>
      </c>
      <c r="F2228" s="30">
        <f>VLOOKUP($B2228,'רביות שנתיות'!B:I,7)</f>
        <v>0</v>
      </c>
      <c r="G2228" s="29">
        <f t="shared" si="68"/>
        <v>0</v>
      </c>
    </row>
    <row r="2229" spans="2:7">
      <c r="B2229" s="1">
        <v>35100</v>
      </c>
      <c r="C2229" s="30">
        <f>VLOOKUP(B2229,'רביות שנתיות'!B:C,2)</f>
        <v>4</v>
      </c>
      <c r="D2229" s="29">
        <f t="shared" si="69"/>
        <v>1.0738622586670132E-4</v>
      </c>
      <c r="F2229" s="30">
        <f>VLOOKUP($B2229,'רביות שנתיות'!B:I,7)</f>
        <v>0</v>
      </c>
      <c r="G2229" s="29">
        <f t="shared" si="68"/>
        <v>0</v>
      </c>
    </row>
    <row r="2230" spans="2:7">
      <c r="B2230" s="1">
        <v>35101</v>
      </c>
      <c r="C2230" s="30">
        <f>VLOOKUP(B2230,'רביות שנתיות'!B:C,2)</f>
        <v>4</v>
      </c>
      <c r="D2230" s="29">
        <f t="shared" si="69"/>
        <v>1.0738622586670132E-4</v>
      </c>
      <c r="F2230" s="30">
        <f>VLOOKUP($B2230,'רביות שנתיות'!B:I,7)</f>
        <v>0</v>
      </c>
      <c r="G2230" s="29">
        <f t="shared" si="68"/>
        <v>0</v>
      </c>
    </row>
    <row r="2231" spans="2:7">
      <c r="B2231" s="1">
        <v>35102</v>
      </c>
      <c r="C2231" s="30">
        <f>VLOOKUP(B2231,'רביות שנתיות'!B:C,2)</f>
        <v>4</v>
      </c>
      <c r="D2231" s="29">
        <f t="shared" si="69"/>
        <v>1.0738622586670132E-4</v>
      </c>
      <c r="F2231" s="30">
        <f>VLOOKUP($B2231,'רביות שנתיות'!B:I,7)</f>
        <v>0</v>
      </c>
      <c r="G2231" s="29">
        <f t="shared" si="68"/>
        <v>0</v>
      </c>
    </row>
    <row r="2232" spans="2:7">
      <c r="B2232" s="1">
        <v>35103</v>
      </c>
      <c r="C2232" s="30">
        <f>VLOOKUP(B2232,'רביות שנתיות'!B:C,2)</f>
        <v>4</v>
      </c>
      <c r="D2232" s="29">
        <f t="shared" si="69"/>
        <v>1.0738622586670132E-4</v>
      </c>
      <c r="F2232" s="30">
        <f>VLOOKUP($B2232,'רביות שנתיות'!B:I,7)</f>
        <v>0</v>
      </c>
      <c r="G2232" s="29">
        <f t="shared" si="68"/>
        <v>0</v>
      </c>
    </row>
    <row r="2233" spans="2:7">
      <c r="B2233" s="1">
        <v>35104</v>
      </c>
      <c r="C2233" s="30">
        <f>VLOOKUP(B2233,'רביות שנתיות'!B:C,2)</f>
        <v>4</v>
      </c>
      <c r="D2233" s="29">
        <f t="shared" si="69"/>
        <v>1.0738622586670132E-4</v>
      </c>
      <c r="F2233" s="30">
        <f>VLOOKUP($B2233,'רביות שנתיות'!B:I,7)</f>
        <v>0</v>
      </c>
      <c r="G2233" s="29">
        <f t="shared" si="68"/>
        <v>0</v>
      </c>
    </row>
    <row r="2234" spans="2:7">
      <c r="B2234" s="1">
        <v>35105</v>
      </c>
      <c r="C2234" s="30">
        <f>VLOOKUP(B2234,'רביות שנתיות'!B:C,2)</f>
        <v>4</v>
      </c>
      <c r="D2234" s="29">
        <f t="shared" si="69"/>
        <v>1.0738622586670132E-4</v>
      </c>
      <c r="F2234" s="30">
        <f>VLOOKUP($B2234,'רביות שנתיות'!B:I,7)</f>
        <v>0</v>
      </c>
      <c r="G2234" s="29">
        <f t="shared" si="68"/>
        <v>0</v>
      </c>
    </row>
    <row r="2235" spans="2:7">
      <c r="B2235" s="1">
        <v>35106</v>
      </c>
      <c r="C2235" s="30">
        <f>VLOOKUP(B2235,'רביות שנתיות'!B:C,2)</f>
        <v>4</v>
      </c>
      <c r="D2235" s="29">
        <f t="shared" si="69"/>
        <v>1.0738622586670132E-4</v>
      </c>
      <c r="F2235" s="30">
        <f>VLOOKUP($B2235,'רביות שנתיות'!B:I,7)</f>
        <v>0</v>
      </c>
      <c r="G2235" s="29">
        <f t="shared" si="68"/>
        <v>0</v>
      </c>
    </row>
    <row r="2236" spans="2:7">
      <c r="B2236" s="1">
        <v>35107</v>
      </c>
      <c r="C2236" s="30">
        <f>VLOOKUP(B2236,'רביות שנתיות'!B:C,2)</f>
        <v>4</v>
      </c>
      <c r="D2236" s="29">
        <f t="shared" si="69"/>
        <v>1.0738622586670132E-4</v>
      </c>
      <c r="F2236" s="30">
        <f>VLOOKUP($B2236,'רביות שנתיות'!B:I,7)</f>
        <v>0</v>
      </c>
      <c r="G2236" s="29">
        <f t="shared" si="68"/>
        <v>0</v>
      </c>
    </row>
    <row r="2237" spans="2:7">
      <c r="B2237" s="1">
        <v>35108</v>
      </c>
      <c r="C2237" s="30">
        <f>VLOOKUP(B2237,'רביות שנתיות'!B:C,2)</f>
        <v>4</v>
      </c>
      <c r="D2237" s="29">
        <f t="shared" si="69"/>
        <v>1.0738622586670132E-4</v>
      </c>
      <c r="F2237" s="30">
        <f>VLOOKUP($B2237,'רביות שנתיות'!B:I,7)</f>
        <v>0</v>
      </c>
      <c r="G2237" s="29">
        <f t="shared" si="68"/>
        <v>0</v>
      </c>
    </row>
    <row r="2238" spans="2:7">
      <c r="B2238" s="1">
        <v>35109</v>
      </c>
      <c r="C2238" s="30">
        <f>VLOOKUP(B2238,'רביות שנתיות'!B:C,2)</f>
        <v>4</v>
      </c>
      <c r="D2238" s="29">
        <f t="shared" si="69"/>
        <v>1.0738622586670132E-4</v>
      </c>
      <c r="F2238" s="30">
        <f>VLOOKUP($B2238,'רביות שנתיות'!B:I,7)</f>
        <v>0</v>
      </c>
      <c r="G2238" s="29">
        <f t="shared" si="68"/>
        <v>0</v>
      </c>
    </row>
    <row r="2239" spans="2:7">
      <c r="B2239" s="1">
        <v>35110</v>
      </c>
      <c r="C2239" s="30">
        <f>VLOOKUP(B2239,'רביות שנתיות'!B:C,2)</f>
        <v>4</v>
      </c>
      <c r="D2239" s="29">
        <f t="shared" si="69"/>
        <v>1.0738622586670132E-4</v>
      </c>
      <c r="F2239" s="30">
        <f>VLOOKUP($B2239,'רביות שנתיות'!B:I,7)</f>
        <v>0</v>
      </c>
      <c r="G2239" s="29">
        <f t="shared" si="68"/>
        <v>0</v>
      </c>
    </row>
    <row r="2240" spans="2:7">
      <c r="B2240" s="1">
        <v>35111</v>
      </c>
      <c r="C2240" s="30">
        <f>VLOOKUP(B2240,'רביות שנתיות'!B:C,2)</f>
        <v>4</v>
      </c>
      <c r="D2240" s="29">
        <f t="shared" si="69"/>
        <v>1.0738622586670132E-4</v>
      </c>
      <c r="F2240" s="30">
        <f>VLOOKUP($B2240,'רביות שנתיות'!B:I,7)</f>
        <v>0</v>
      </c>
      <c r="G2240" s="29">
        <f t="shared" si="68"/>
        <v>0</v>
      </c>
    </row>
    <row r="2241" spans="2:7">
      <c r="B2241" s="1">
        <v>35112</v>
      </c>
      <c r="C2241" s="30">
        <f>VLOOKUP(B2241,'רביות שנתיות'!B:C,2)</f>
        <v>4</v>
      </c>
      <c r="D2241" s="29">
        <f t="shared" si="69"/>
        <v>1.0738622586670132E-4</v>
      </c>
      <c r="F2241" s="30">
        <f>VLOOKUP($B2241,'רביות שנתיות'!B:I,7)</f>
        <v>0</v>
      </c>
      <c r="G2241" s="29">
        <f t="shared" si="68"/>
        <v>0</v>
      </c>
    </row>
    <row r="2242" spans="2:7">
      <c r="B2242" s="1">
        <v>35113</v>
      </c>
      <c r="C2242" s="30">
        <f>VLOOKUP(B2242,'רביות שנתיות'!B:C,2)</f>
        <v>4</v>
      </c>
      <c r="D2242" s="29">
        <f t="shared" si="69"/>
        <v>1.0738622586670132E-4</v>
      </c>
      <c r="F2242" s="30">
        <f>VLOOKUP($B2242,'רביות שנתיות'!B:I,7)</f>
        <v>0</v>
      </c>
      <c r="G2242" s="29">
        <f t="shared" si="68"/>
        <v>0</v>
      </c>
    </row>
    <row r="2243" spans="2:7">
      <c r="B2243" s="1">
        <v>35114</v>
      </c>
      <c r="C2243" s="30">
        <f>VLOOKUP(B2243,'רביות שנתיות'!B:C,2)</f>
        <v>4</v>
      </c>
      <c r="D2243" s="29">
        <f t="shared" si="69"/>
        <v>1.0738622586670132E-4</v>
      </c>
      <c r="F2243" s="30">
        <f>VLOOKUP($B2243,'רביות שנתיות'!B:I,7)</f>
        <v>0</v>
      </c>
      <c r="G2243" s="29">
        <f t="shared" si="68"/>
        <v>0</v>
      </c>
    </row>
    <row r="2244" spans="2:7">
      <c r="B2244" s="1">
        <v>35115</v>
      </c>
      <c r="C2244" s="30">
        <f>VLOOKUP(B2244,'רביות שנתיות'!B:C,2)</f>
        <v>4</v>
      </c>
      <c r="D2244" s="29">
        <f t="shared" si="69"/>
        <v>1.0738622586670132E-4</v>
      </c>
      <c r="F2244" s="30">
        <f>VLOOKUP($B2244,'רביות שנתיות'!B:I,7)</f>
        <v>0</v>
      </c>
      <c r="G2244" s="29">
        <f t="shared" ref="G2244:G2307" si="70">(1+F2244/100)^(1/365)-1</f>
        <v>0</v>
      </c>
    </row>
    <row r="2245" spans="2:7">
      <c r="B2245" s="1">
        <v>35116</v>
      </c>
      <c r="C2245" s="30">
        <f>VLOOKUP(B2245,'רביות שנתיות'!B:C,2)</f>
        <v>4</v>
      </c>
      <c r="D2245" s="29">
        <f t="shared" ref="D2245:D2308" si="71">(1+C2245/100)^(1/365.25)-1</f>
        <v>1.0738622586670132E-4</v>
      </c>
      <c r="F2245" s="30">
        <f>VLOOKUP($B2245,'רביות שנתיות'!B:I,7)</f>
        <v>0</v>
      </c>
      <c r="G2245" s="29">
        <f t="shared" si="70"/>
        <v>0</v>
      </c>
    </row>
    <row r="2246" spans="2:7">
      <c r="B2246" s="1">
        <v>35117</v>
      </c>
      <c r="C2246" s="30">
        <f>VLOOKUP(B2246,'רביות שנתיות'!B:C,2)</f>
        <v>4</v>
      </c>
      <c r="D2246" s="29">
        <f t="shared" si="71"/>
        <v>1.0738622586670132E-4</v>
      </c>
      <c r="F2246" s="30">
        <f>VLOOKUP($B2246,'רביות שנתיות'!B:I,7)</f>
        <v>0</v>
      </c>
      <c r="G2246" s="29">
        <f t="shared" si="70"/>
        <v>0</v>
      </c>
    </row>
    <row r="2247" spans="2:7">
      <c r="B2247" s="1">
        <v>35118</v>
      </c>
      <c r="C2247" s="30">
        <f>VLOOKUP(B2247,'רביות שנתיות'!B:C,2)</f>
        <v>4</v>
      </c>
      <c r="D2247" s="29">
        <f t="shared" si="71"/>
        <v>1.0738622586670132E-4</v>
      </c>
      <c r="F2247" s="30">
        <f>VLOOKUP($B2247,'רביות שנתיות'!B:I,7)</f>
        <v>0</v>
      </c>
      <c r="G2247" s="29">
        <f t="shared" si="70"/>
        <v>0</v>
      </c>
    </row>
    <row r="2248" spans="2:7">
      <c r="B2248" s="1">
        <v>35119</v>
      </c>
      <c r="C2248" s="30">
        <f>VLOOKUP(B2248,'רביות שנתיות'!B:C,2)</f>
        <v>4</v>
      </c>
      <c r="D2248" s="29">
        <f t="shared" si="71"/>
        <v>1.0738622586670132E-4</v>
      </c>
      <c r="F2248" s="30">
        <f>VLOOKUP($B2248,'רביות שנתיות'!B:I,7)</f>
        <v>0</v>
      </c>
      <c r="G2248" s="29">
        <f t="shared" si="70"/>
        <v>0</v>
      </c>
    </row>
    <row r="2249" spans="2:7">
      <c r="B2249" s="1">
        <v>35120</v>
      </c>
      <c r="C2249" s="30">
        <f>VLOOKUP(B2249,'רביות שנתיות'!B:C,2)</f>
        <v>4</v>
      </c>
      <c r="D2249" s="29">
        <f t="shared" si="71"/>
        <v>1.0738622586670132E-4</v>
      </c>
      <c r="F2249" s="30">
        <f>VLOOKUP($B2249,'רביות שנתיות'!B:I,7)</f>
        <v>0</v>
      </c>
      <c r="G2249" s="29">
        <f t="shared" si="70"/>
        <v>0</v>
      </c>
    </row>
    <row r="2250" spans="2:7">
      <c r="B2250" s="1">
        <v>35121</v>
      </c>
      <c r="C2250" s="30">
        <f>VLOOKUP(B2250,'רביות שנתיות'!B:C,2)</f>
        <v>4</v>
      </c>
      <c r="D2250" s="29">
        <f t="shared" si="71"/>
        <v>1.0738622586670132E-4</v>
      </c>
      <c r="F2250" s="30">
        <f>VLOOKUP($B2250,'רביות שנתיות'!B:I,7)</f>
        <v>0</v>
      </c>
      <c r="G2250" s="29">
        <f t="shared" si="70"/>
        <v>0</v>
      </c>
    </row>
    <row r="2251" spans="2:7">
      <c r="B2251" s="1">
        <v>35122</v>
      </c>
      <c r="C2251" s="30">
        <f>VLOOKUP(B2251,'רביות שנתיות'!B:C,2)</f>
        <v>4</v>
      </c>
      <c r="D2251" s="29">
        <f t="shared" si="71"/>
        <v>1.0738622586670132E-4</v>
      </c>
      <c r="F2251" s="30">
        <f>VLOOKUP($B2251,'רביות שנתיות'!B:I,7)</f>
        <v>0</v>
      </c>
      <c r="G2251" s="29">
        <f t="shared" si="70"/>
        <v>0</v>
      </c>
    </row>
    <row r="2252" spans="2:7">
      <c r="B2252" s="1">
        <v>35123</v>
      </c>
      <c r="C2252" s="30">
        <f>VLOOKUP(B2252,'רביות שנתיות'!B:C,2)</f>
        <v>4</v>
      </c>
      <c r="D2252" s="29">
        <f t="shared" si="71"/>
        <v>1.0738622586670132E-4</v>
      </c>
      <c r="F2252" s="30">
        <f>VLOOKUP($B2252,'רביות שנתיות'!B:I,7)</f>
        <v>0</v>
      </c>
      <c r="G2252" s="29">
        <f t="shared" si="70"/>
        <v>0</v>
      </c>
    </row>
    <row r="2253" spans="2:7">
      <c r="B2253" s="1">
        <v>35124</v>
      </c>
      <c r="C2253" s="30">
        <f>VLOOKUP(B2253,'רביות שנתיות'!B:C,2)</f>
        <v>4</v>
      </c>
      <c r="D2253" s="29">
        <f t="shared" si="71"/>
        <v>1.0738622586670132E-4</v>
      </c>
      <c r="F2253" s="30">
        <f>VLOOKUP($B2253,'רביות שנתיות'!B:I,7)</f>
        <v>0</v>
      </c>
      <c r="G2253" s="29">
        <f t="shared" si="70"/>
        <v>0</v>
      </c>
    </row>
    <row r="2254" spans="2:7">
      <c r="B2254" s="1">
        <v>35125</v>
      </c>
      <c r="C2254" s="30">
        <f>VLOOKUP(B2254,'רביות שנתיות'!B:C,2)</f>
        <v>4</v>
      </c>
      <c r="D2254" s="29">
        <f t="shared" si="71"/>
        <v>1.0738622586670132E-4</v>
      </c>
      <c r="F2254" s="30">
        <f>VLOOKUP($B2254,'רביות שנתיות'!B:I,7)</f>
        <v>0</v>
      </c>
      <c r="G2254" s="29">
        <f t="shared" si="70"/>
        <v>0</v>
      </c>
    </row>
    <row r="2255" spans="2:7">
      <c r="B2255" s="1">
        <v>35126</v>
      </c>
      <c r="C2255" s="30">
        <f>VLOOKUP(B2255,'רביות שנתיות'!B:C,2)</f>
        <v>4</v>
      </c>
      <c r="D2255" s="29">
        <f t="shared" si="71"/>
        <v>1.0738622586670132E-4</v>
      </c>
      <c r="F2255" s="30">
        <f>VLOOKUP($B2255,'רביות שנתיות'!B:I,7)</f>
        <v>0</v>
      </c>
      <c r="G2255" s="29">
        <f t="shared" si="70"/>
        <v>0</v>
      </c>
    </row>
    <row r="2256" spans="2:7">
      <c r="B2256" s="1">
        <v>35127</v>
      </c>
      <c r="C2256" s="30">
        <f>VLOOKUP(B2256,'רביות שנתיות'!B:C,2)</f>
        <v>4</v>
      </c>
      <c r="D2256" s="29">
        <f t="shared" si="71"/>
        <v>1.0738622586670132E-4</v>
      </c>
      <c r="F2256" s="30">
        <f>VLOOKUP($B2256,'רביות שנתיות'!B:I,7)</f>
        <v>0</v>
      </c>
      <c r="G2256" s="29">
        <f t="shared" si="70"/>
        <v>0</v>
      </c>
    </row>
    <row r="2257" spans="2:7">
      <c r="B2257" s="1">
        <v>35128</v>
      </c>
      <c r="C2257" s="30">
        <f>VLOOKUP(B2257,'רביות שנתיות'!B:C,2)</f>
        <v>4</v>
      </c>
      <c r="D2257" s="29">
        <f t="shared" si="71"/>
        <v>1.0738622586670132E-4</v>
      </c>
      <c r="F2257" s="30">
        <f>VLOOKUP($B2257,'רביות שנתיות'!B:I,7)</f>
        <v>0</v>
      </c>
      <c r="G2257" s="29">
        <f t="shared" si="70"/>
        <v>0</v>
      </c>
    </row>
    <row r="2258" spans="2:7">
      <c r="B2258" s="1">
        <v>35129</v>
      </c>
      <c r="C2258" s="30">
        <f>VLOOKUP(B2258,'רביות שנתיות'!B:C,2)</f>
        <v>4</v>
      </c>
      <c r="D2258" s="29">
        <f t="shared" si="71"/>
        <v>1.0738622586670132E-4</v>
      </c>
      <c r="F2258" s="30">
        <f>VLOOKUP($B2258,'רביות שנתיות'!B:I,7)</f>
        <v>0</v>
      </c>
      <c r="G2258" s="29">
        <f t="shared" si="70"/>
        <v>0</v>
      </c>
    </row>
    <row r="2259" spans="2:7">
      <c r="B2259" s="1">
        <v>35130</v>
      </c>
      <c r="C2259" s="30">
        <f>VLOOKUP(B2259,'רביות שנתיות'!B:C,2)</f>
        <v>4</v>
      </c>
      <c r="D2259" s="29">
        <f t="shared" si="71"/>
        <v>1.0738622586670132E-4</v>
      </c>
      <c r="F2259" s="30">
        <f>VLOOKUP($B2259,'רביות שנתיות'!B:I,7)</f>
        <v>0</v>
      </c>
      <c r="G2259" s="29">
        <f t="shared" si="70"/>
        <v>0</v>
      </c>
    </row>
    <row r="2260" spans="2:7">
      <c r="B2260" s="1">
        <v>35131</v>
      </c>
      <c r="C2260" s="30">
        <f>VLOOKUP(B2260,'רביות שנתיות'!B:C,2)</f>
        <v>4</v>
      </c>
      <c r="D2260" s="29">
        <f t="shared" si="71"/>
        <v>1.0738622586670132E-4</v>
      </c>
      <c r="F2260" s="30">
        <f>VLOOKUP($B2260,'רביות שנתיות'!B:I,7)</f>
        <v>0</v>
      </c>
      <c r="G2260" s="29">
        <f t="shared" si="70"/>
        <v>0</v>
      </c>
    </row>
    <row r="2261" spans="2:7">
      <c r="B2261" s="1">
        <v>35132</v>
      </c>
      <c r="C2261" s="30">
        <f>VLOOKUP(B2261,'רביות שנתיות'!B:C,2)</f>
        <v>4</v>
      </c>
      <c r="D2261" s="29">
        <f t="shared" si="71"/>
        <v>1.0738622586670132E-4</v>
      </c>
      <c r="F2261" s="30">
        <f>VLOOKUP($B2261,'רביות שנתיות'!B:I,7)</f>
        <v>0</v>
      </c>
      <c r="G2261" s="29">
        <f t="shared" si="70"/>
        <v>0</v>
      </c>
    </row>
    <row r="2262" spans="2:7">
      <c r="B2262" s="1">
        <v>35133</v>
      </c>
      <c r="C2262" s="30">
        <f>VLOOKUP(B2262,'רביות שנתיות'!B:C,2)</f>
        <v>4</v>
      </c>
      <c r="D2262" s="29">
        <f t="shared" si="71"/>
        <v>1.0738622586670132E-4</v>
      </c>
      <c r="F2262" s="30">
        <f>VLOOKUP($B2262,'רביות שנתיות'!B:I,7)</f>
        <v>0</v>
      </c>
      <c r="G2262" s="29">
        <f t="shared" si="70"/>
        <v>0</v>
      </c>
    </row>
    <row r="2263" spans="2:7">
      <c r="B2263" s="1">
        <v>35134</v>
      </c>
      <c r="C2263" s="30">
        <f>VLOOKUP(B2263,'רביות שנתיות'!B:C,2)</f>
        <v>4</v>
      </c>
      <c r="D2263" s="29">
        <f t="shared" si="71"/>
        <v>1.0738622586670132E-4</v>
      </c>
      <c r="F2263" s="30">
        <f>VLOOKUP($B2263,'רביות שנתיות'!B:I,7)</f>
        <v>0</v>
      </c>
      <c r="G2263" s="29">
        <f t="shared" si="70"/>
        <v>0</v>
      </c>
    </row>
    <row r="2264" spans="2:7">
      <c r="B2264" s="1">
        <v>35135</v>
      </c>
      <c r="C2264" s="30">
        <f>VLOOKUP(B2264,'רביות שנתיות'!B:C,2)</f>
        <v>4</v>
      </c>
      <c r="D2264" s="29">
        <f t="shared" si="71"/>
        <v>1.0738622586670132E-4</v>
      </c>
      <c r="F2264" s="30">
        <f>VLOOKUP($B2264,'רביות שנתיות'!B:I,7)</f>
        <v>0</v>
      </c>
      <c r="G2264" s="29">
        <f t="shared" si="70"/>
        <v>0</v>
      </c>
    </row>
    <row r="2265" spans="2:7">
      <c r="B2265" s="1">
        <v>35136</v>
      </c>
      <c r="C2265" s="30">
        <f>VLOOKUP(B2265,'רביות שנתיות'!B:C,2)</f>
        <v>4</v>
      </c>
      <c r="D2265" s="29">
        <f t="shared" si="71"/>
        <v>1.0738622586670132E-4</v>
      </c>
      <c r="F2265" s="30">
        <f>VLOOKUP($B2265,'רביות שנתיות'!B:I,7)</f>
        <v>0</v>
      </c>
      <c r="G2265" s="29">
        <f t="shared" si="70"/>
        <v>0</v>
      </c>
    </row>
    <row r="2266" spans="2:7">
      <c r="B2266" s="1">
        <v>35137</v>
      </c>
      <c r="C2266" s="30">
        <f>VLOOKUP(B2266,'רביות שנתיות'!B:C,2)</f>
        <v>4</v>
      </c>
      <c r="D2266" s="29">
        <f t="shared" si="71"/>
        <v>1.0738622586670132E-4</v>
      </c>
      <c r="F2266" s="30">
        <f>VLOOKUP($B2266,'רביות שנתיות'!B:I,7)</f>
        <v>0</v>
      </c>
      <c r="G2266" s="29">
        <f t="shared" si="70"/>
        <v>0</v>
      </c>
    </row>
    <row r="2267" spans="2:7">
      <c r="B2267" s="1">
        <v>35138</v>
      </c>
      <c r="C2267" s="30">
        <f>VLOOKUP(B2267,'רביות שנתיות'!B:C,2)</f>
        <v>4</v>
      </c>
      <c r="D2267" s="29">
        <f t="shared" si="71"/>
        <v>1.0738622586670132E-4</v>
      </c>
      <c r="F2267" s="30">
        <f>VLOOKUP($B2267,'רביות שנתיות'!B:I,7)</f>
        <v>0</v>
      </c>
      <c r="G2267" s="29">
        <f t="shared" si="70"/>
        <v>0</v>
      </c>
    </row>
    <row r="2268" spans="2:7">
      <c r="B2268" s="1">
        <v>35139</v>
      </c>
      <c r="C2268" s="30">
        <f>VLOOKUP(B2268,'רביות שנתיות'!B:C,2)</f>
        <v>4</v>
      </c>
      <c r="D2268" s="29">
        <f t="shared" si="71"/>
        <v>1.0738622586670132E-4</v>
      </c>
      <c r="F2268" s="30">
        <f>VLOOKUP($B2268,'רביות שנתיות'!B:I,7)</f>
        <v>0</v>
      </c>
      <c r="G2268" s="29">
        <f t="shared" si="70"/>
        <v>0</v>
      </c>
    </row>
    <row r="2269" spans="2:7">
      <c r="B2269" s="1">
        <v>35140</v>
      </c>
      <c r="C2269" s="30">
        <f>VLOOKUP(B2269,'רביות שנתיות'!B:C,2)</f>
        <v>4</v>
      </c>
      <c r="D2269" s="29">
        <f t="shared" si="71"/>
        <v>1.0738622586670132E-4</v>
      </c>
      <c r="F2269" s="30">
        <f>VLOOKUP($B2269,'רביות שנתיות'!B:I,7)</f>
        <v>0</v>
      </c>
      <c r="G2269" s="29">
        <f t="shared" si="70"/>
        <v>0</v>
      </c>
    </row>
    <row r="2270" spans="2:7">
      <c r="B2270" s="1">
        <v>35141</v>
      </c>
      <c r="C2270" s="30">
        <f>VLOOKUP(B2270,'רביות שנתיות'!B:C,2)</f>
        <v>4</v>
      </c>
      <c r="D2270" s="29">
        <f t="shared" si="71"/>
        <v>1.0738622586670132E-4</v>
      </c>
      <c r="F2270" s="30">
        <f>VLOOKUP($B2270,'רביות שנתיות'!B:I,7)</f>
        <v>0</v>
      </c>
      <c r="G2270" s="29">
        <f t="shared" si="70"/>
        <v>0</v>
      </c>
    </row>
    <row r="2271" spans="2:7">
      <c r="B2271" s="1">
        <v>35142</v>
      </c>
      <c r="C2271" s="30">
        <f>VLOOKUP(B2271,'רביות שנתיות'!B:C,2)</f>
        <v>4</v>
      </c>
      <c r="D2271" s="29">
        <f t="shared" si="71"/>
        <v>1.0738622586670132E-4</v>
      </c>
      <c r="F2271" s="30">
        <f>VLOOKUP($B2271,'רביות שנתיות'!B:I,7)</f>
        <v>0</v>
      </c>
      <c r="G2271" s="29">
        <f t="shared" si="70"/>
        <v>0</v>
      </c>
    </row>
    <row r="2272" spans="2:7">
      <c r="B2272" s="1">
        <v>35143</v>
      </c>
      <c r="C2272" s="30">
        <f>VLOOKUP(B2272,'רביות שנתיות'!B:C,2)</f>
        <v>4</v>
      </c>
      <c r="D2272" s="29">
        <f t="shared" si="71"/>
        <v>1.0738622586670132E-4</v>
      </c>
      <c r="F2272" s="30">
        <f>VLOOKUP($B2272,'רביות שנתיות'!B:I,7)</f>
        <v>0</v>
      </c>
      <c r="G2272" s="29">
        <f t="shared" si="70"/>
        <v>0</v>
      </c>
    </row>
    <row r="2273" spans="2:7">
      <c r="B2273" s="1">
        <v>35144</v>
      </c>
      <c r="C2273" s="30">
        <f>VLOOKUP(B2273,'רביות שנתיות'!B:C,2)</f>
        <v>4</v>
      </c>
      <c r="D2273" s="29">
        <f t="shared" si="71"/>
        <v>1.0738622586670132E-4</v>
      </c>
      <c r="F2273" s="30">
        <f>VLOOKUP($B2273,'רביות שנתיות'!B:I,7)</f>
        <v>0</v>
      </c>
      <c r="G2273" s="29">
        <f t="shared" si="70"/>
        <v>0</v>
      </c>
    </row>
    <row r="2274" spans="2:7">
      <c r="B2274" s="1">
        <v>35145</v>
      </c>
      <c r="C2274" s="30">
        <f>VLOOKUP(B2274,'רביות שנתיות'!B:C,2)</f>
        <v>4</v>
      </c>
      <c r="D2274" s="29">
        <f t="shared" si="71"/>
        <v>1.0738622586670132E-4</v>
      </c>
      <c r="F2274" s="30">
        <f>VLOOKUP($B2274,'רביות שנתיות'!B:I,7)</f>
        <v>0</v>
      </c>
      <c r="G2274" s="29">
        <f t="shared" si="70"/>
        <v>0</v>
      </c>
    </row>
    <row r="2275" spans="2:7">
      <c r="B2275" s="1">
        <v>35146</v>
      </c>
      <c r="C2275" s="30">
        <f>VLOOKUP(B2275,'רביות שנתיות'!B:C,2)</f>
        <v>4</v>
      </c>
      <c r="D2275" s="29">
        <f t="shared" si="71"/>
        <v>1.0738622586670132E-4</v>
      </c>
      <c r="F2275" s="30">
        <f>VLOOKUP($B2275,'רביות שנתיות'!B:I,7)</f>
        <v>0</v>
      </c>
      <c r="G2275" s="29">
        <f t="shared" si="70"/>
        <v>0</v>
      </c>
    </row>
    <row r="2276" spans="2:7">
      <c r="B2276" s="1">
        <v>35147</v>
      </c>
      <c r="C2276" s="30">
        <f>VLOOKUP(B2276,'רביות שנתיות'!B:C,2)</f>
        <v>4</v>
      </c>
      <c r="D2276" s="29">
        <f t="shared" si="71"/>
        <v>1.0738622586670132E-4</v>
      </c>
      <c r="F2276" s="30">
        <f>VLOOKUP($B2276,'רביות שנתיות'!B:I,7)</f>
        <v>0</v>
      </c>
      <c r="G2276" s="29">
        <f t="shared" si="70"/>
        <v>0</v>
      </c>
    </row>
    <row r="2277" spans="2:7">
      <c r="B2277" s="1">
        <v>35148</v>
      </c>
      <c r="C2277" s="30">
        <f>VLOOKUP(B2277,'רביות שנתיות'!B:C,2)</f>
        <v>4</v>
      </c>
      <c r="D2277" s="29">
        <f t="shared" si="71"/>
        <v>1.0738622586670132E-4</v>
      </c>
      <c r="F2277" s="30">
        <f>VLOOKUP($B2277,'רביות שנתיות'!B:I,7)</f>
        <v>0</v>
      </c>
      <c r="G2277" s="29">
        <f t="shared" si="70"/>
        <v>0</v>
      </c>
    </row>
    <row r="2278" spans="2:7">
      <c r="B2278" s="1">
        <v>35149</v>
      </c>
      <c r="C2278" s="30">
        <f>VLOOKUP(B2278,'רביות שנתיות'!B:C,2)</f>
        <v>4</v>
      </c>
      <c r="D2278" s="29">
        <f t="shared" si="71"/>
        <v>1.0738622586670132E-4</v>
      </c>
      <c r="F2278" s="30">
        <f>VLOOKUP($B2278,'רביות שנתיות'!B:I,7)</f>
        <v>0</v>
      </c>
      <c r="G2278" s="29">
        <f t="shared" si="70"/>
        <v>0</v>
      </c>
    </row>
    <row r="2279" spans="2:7">
      <c r="B2279" s="1">
        <v>35150</v>
      </c>
      <c r="C2279" s="30">
        <f>VLOOKUP(B2279,'רביות שנתיות'!B:C,2)</f>
        <v>4</v>
      </c>
      <c r="D2279" s="29">
        <f t="shared" si="71"/>
        <v>1.0738622586670132E-4</v>
      </c>
      <c r="F2279" s="30">
        <f>VLOOKUP($B2279,'רביות שנתיות'!B:I,7)</f>
        <v>0</v>
      </c>
      <c r="G2279" s="29">
        <f t="shared" si="70"/>
        <v>0</v>
      </c>
    </row>
    <row r="2280" spans="2:7">
      <c r="B2280" s="1">
        <v>35151</v>
      </c>
      <c r="C2280" s="30">
        <f>VLOOKUP(B2280,'רביות שנתיות'!B:C,2)</f>
        <v>4</v>
      </c>
      <c r="D2280" s="29">
        <f t="shared" si="71"/>
        <v>1.0738622586670132E-4</v>
      </c>
      <c r="F2280" s="30">
        <f>VLOOKUP($B2280,'רביות שנתיות'!B:I,7)</f>
        <v>0</v>
      </c>
      <c r="G2280" s="29">
        <f t="shared" si="70"/>
        <v>0</v>
      </c>
    </row>
    <row r="2281" spans="2:7">
      <c r="B2281" s="1">
        <v>35152</v>
      </c>
      <c r="C2281" s="30">
        <f>VLOOKUP(B2281,'רביות שנתיות'!B:C,2)</f>
        <v>4</v>
      </c>
      <c r="D2281" s="29">
        <f t="shared" si="71"/>
        <v>1.0738622586670132E-4</v>
      </c>
      <c r="F2281" s="30">
        <f>VLOOKUP($B2281,'רביות שנתיות'!B:I,7)</f>
        <v>0</v>
      </c>
      <c r="G2281" s="29">
        <f t="shared" si="70"/>
        <v>0</v>
      </c>
    </row>
    <row r="2282" spans="2:7">
      <c r="B2282" s="1">
        <v>35153</v>
      </c>
      <c r="C2282" s="30">
        <f>VLOOKUP(B2282,'רביות שנתיות'!B:C,2)</f>
        <v>4</v>
      </c>
      <c r="D2282" s="29">
        <f t="shared" si="71"/>
        <v>1.0738622586670132E-4</v>
      </c>
      <c r="F2282" s="30">
        <f>VLOOKUP($B2282,'רביות שנתיות'!B:I,7)</f>
        <v>0</v>
      </c>
      <c r="G2282" s="29">
        <f t="shared" si="70"/>
        <v>0</v>
      </c>
    </row>
    <row r="2283" spans="2:7">
      <c r="B2283" s="1">
        <v>35154</v>
      </c>
      <c r="C2283" s="30">
        <f>VLOOKUP(B2283,'רביות שנתיות'!B:C,2)</f>
        <v>4</v>
      </c>
      <c r="D2283" s="29">
        <f t="shared" si="71"/>
        <v>1.0738622586670132E-4</v>
      </c>
      <c r="F2283" s="30">
        <f>VLOOKUP($B2283,'רביות שנתיות'!B:I,7)</f>
        <v>0</v>
      </c>
      <c r="G2283" s="29">
        <f t="shared" si="70"/>
        <v>0</v>
      </c>
    </row>
    <row r="2284" spans="2:7">
      <c r="B2284" s="1">
        <v>35155</v>
      </c>
      <c r="C2284" s="30">
        <f>VLOOKUP(B2284,'רביות שנתיות'!B:C,2)</f>
        <v>4</v>
      </c>
      <c r="D2284" s="29">
        <f t="shared" si="71"/>
        <v>1.0738622586670132E-4</v>
      </c>
      <c r="F2284" s="30">
        <f>VLOOKUP($B2284,'רביות שנתיות'!B:I,7)</f>
        <v>0</v>
      </c>
      <c r="G2284" s="29">
        <f t="shared" si="70"/>
        <v>0</v>
      </c>
    </row>
    <row r="2285" spans="2:7">
      <c r="B2285" s="1">
        <v>35156</v>
      </c>
      <c r="C2285" s="30">
        <f>VLOOKUP(B2285,'רביות שנתיות'!B:C,2)</f>
        <v>4</v>
      </c>
      <c r="D2285" s="29">
        <f t="shared" si="71"/>
        <v>1.0738622586670132E-4</v>
      </c>
      <c r="F2285" s="30">
        <f>VLOOKUP($B2285,'רביות שנתיות'!B:I,7)</f>
        <v>0</v>
      </c>
      <c r="G2285" s="29">
        <f t="shared" si="70"/>
        <v>0</v>
      </c>
    </row>
    <row r="2286" spans="2:7">
      <c r="B2286" s="1">
        <v>35157</v>
      </c>
      <c r="C2286" s="30">
        <f>VLOOKUP(B2286,'רביות שנתיות'!B:C,2)</f>
        <v>4</v>
      </c>
      <c r="D2286" s="29">
        <f t="shared" si="71"/>
        <v>1.0738622586670132E-4</v>
      </c>
      <c r="F2286" s="30">
        <f>VLOOKUP($B2286,'רביות שנתיות'!B:I,7)</f>
        <v>0</v>
      </c>
      <c r="G2286" s="29">
        <f t="shared" si="70"/>
        <v>0</v>
      </c>
    </row>
    <row r="2287" spans="2:7">
      <c r="B2287" s="1">
        <v>35158</v>
      </c>
      <c r="C2287" s="30">
        <f>VLOOKUP(B2287,'רביות שנתיות'!B:C,2)</f>
        <v>4</v>
      </c>
      <c r="D2287" s="29">
        <f t="shared" si="71"/>
        <v>1.0738622586670132E-4</v>
      </c>
      <c r="F2287" s="30">
        <f>VLOOKUP($B2287,'רביות שנתיות'!B:I,7)</f>
        <v>0</v>
      </c>
      <c r="G2287" s="29">
        <f t="shared" si="70"/>
        <v>0</v>
      </c>
    </row>
    <row r="2288" spans="2:7">
      <c r="B2288" s="1">
        <v>35159</v>
      </c>
      <c r="C2288" s="30">
        <f>VLOOKUP(B2288,'רביות שנתיות'!B:C,2)</f>
        <v>4</v>
      </c>
      <c r="D2288" s="29">
        <f t="shared" si="71"/>
        <v>1.0738622586670132E-4</v>
      </c>
      <c r="F2288" s="30">
        <f>VLOOKUP($B2288,'רביות שנתיות'!B:I,7)</f>
        <v>0</v>
      </c>
      <c r="G2288" s="29">
        <f t="shared" si="70"/>
        <v>0</v>
      </c>
    </row>
    <row r="2289" spans="2:7">
      <c r="B2289" s="1">
        <v>35160</v>
      </c>
      <c r="C2289" s="30">
        <f>VLOOKUP(B2289,'רביות שנתיות'!B:C,2)</f>
        <v>4</v>
      </c>
      <c r="D2289" s="29">
        <f t="shared" si="71"/>
        <v>1.0738622586670132E-4</v>
      </c>
      <c r="F2289" s="30">
        <f>VLOOKUP($B2289,'רביות שנתיות'!B:I,7)</f>
        <v>0</v>
      </c>
      <c r="G2289" s="29">
        <f t="shared" si="70"/>
        <v>0</v>
      </c>
    </row>
    <row r="2290" spans="2:7">
      <c r="B2290" s="1">
        <v>35161</v>
      </c>
      <c r="C2290" s="30">
        <f>VLOOKUP(B2290,'רביות שנתיות'!B:C,2)</f>
        <v>4</v>
      </c>
      <c r="D2290" s="29">
        <f t="shared" si="71"/>
        <v>1.0738622586670132E-4</v>
      </c>
      <c r="F2290" s="30">
        <f>VLOOKUP($B2290,'רביות שנתיות'!B:I,7)</f>
        <v>0</v>
      </c>
      <c r="G2290" s="29">
        <f t="shared" si="70"/>
        <v>0</v>
      </c>
    </row>
    <row r="2291" spans="2:7">
      <c r="B2291" s="1">
        <v>35162</v>
      </c>
      <c r="C2291" s="30">
        <f>VLOOKUP(B2291,'רביות שנתיות'!B:C,2)</f>
        <v>4</v>
      </c>
      <c r="D2291" s="29">
        <f t="shared" si="71"/>
        <v>1.0738622586670132E-4</v>
      </c>
      <c r="F2291" s="30">
        <f>VLOOKUP($B2291,'רביות שנתיות'!B:I,7)</f>
        <v>0</v>
      </c>
      <c r="G2291" s="29">
        <f t="shared" si="70"/>
        <v>0</v>
      </c>
    </row>
    <row r="2292" spans="2:7">
      <c r="B2292" s="1">
        <v>35163</v>
      </c>
      <c r="C2292" s="30">
        <f>VLOOKUP(B2292,'רביות שנתיות'!B:C,2)</f>
        <v>4</v>
      </c>
      <c r="D2292" s="29">
        <f t="shared" si="71"/>
        <v>1.0738622586670132E-4</v>
      </c>
      <c r="F2292" s="30">
        <f>VLOOKUP($B2292,'רביות שנתיות'!B:I,7)</f>
        <v>0</v>
      </c>
      <c r="G2292" s="29">
        <f t="shared" si="70"/>
        <v>0</v>
      </c>
    </row>
    <row r="2293" spans="2:7">
      <c r="B2293" s="1">
        <v>35164</v>
      </c>
      <c r="C2293" s="30">
        <f>VLOOKUP(B2293,'רביות שנתיות'!B:C,2)</f>
        <v>4</v>
      </c>
      <c r="D2293" s="29">
        <f t="shared" si="71"/>
        <v>1.0738622586670132E-4</v>
      </c>
      <c r="F2293" s="30">
        <f>VLOOKUP($B2293,'רביות שנתיות'!B:I,7)</f>
        <v>0</v>
      </c>
      <c r="G2293" s="29">
        <f t="shared" si="70"/>
        <v>0</v>
      </c>
    </row>
    <row r="2294" spans="2:7">
      <c r="B2294" s="1">
        <v>35165</v>
      </c>
      <c r="C2294" s="30">
        <f>VLOOKUP(B2294,'רביות שנתיות'!B:C,2)</f>
        <v>4</v>
      </c>
      <c r="D2294" s="29">
        <f t="shared" si="71"/>
        <v>1.0738622586670132E-4</v>
      </c>
      <c r="F2294" s="30">
        <f>VLOOKUP($B2294,'רביות שנתיות'!B:I,7)</f>
        <v>0</v>
      </c>
      <c r="G2294" s="29">
        <f t="shared" si="70"/>
        <v>0</v>
      </c>
    </row>
    <row r="2295" spans="2:7">
      <c r="B2295" s="1">
        <v>35166</v>
      </c>
      <c r="C2295" s="30">
        <f>VLOOKUP(B2295,'רביות שנתיות'!B:C,2)</f>
        <v>4</v>
      </c>
      <c r="D2295" s="29">
        <f t="shared" si="71"/>
        <v>1.0738622586670132E-4</v>
      </c>
      <c r="F2295" s="30">
        <f>VLOOKUP($B2295,'רביות שנתיות'!B:I,7)</f>
        <v>0</v>
      </c>
      <c r="G2295" s="29">
        <f t="shared" si="70"/>
        <v>0</v>
      </c>
    </row>
    <row r="2296" spans="2:7">
      <c r="B2296" s="1">
        <v>35167</v>
      </c>
      <c r="C2296" s="30">
        <f>VLOOKUP(B2296,'רביות שנתיות'!B:C,2)</f>
        <v>4</v>
      </c>
      <c r="D2296" s="29">
        <f t="shared" si="71"/>
        <v>1.0738622586670132E-4</v>
      </c>
      <c r="F2296" s="30">
        <f>VLOOKUP($B2296,'רביות שנתיות'!B:I,7)</f>
        <v>0</v>
      </c>
      <c r="G2296" s="29">
        <f t="shared" si="70"/>
        <v>0</v>
      </c>
    </row>
    <row r="2297" spans="2:7">
      <c r="B2297" s="1">
        <v>35168</v>
      </c>
      <c r="C2297" s="30">
        <f>VLOOKUP(B2297,'רביות שנתיות'!B:C,2)</f>
        <v>4</v>
      </c>
      <c r="D2297" s="29">
        <f t="shared" si="71"/>
        <v>1.0738622586670132E-4</v>
      </c>
      <c r="F2297" s="30">
        <f>VLOOKUP($B2297,'רביות שנתיות'!B:I,7)</f>
        <v>0</v>
      </c>
      <c r="G2297" s="29">
        <f t="shared" si="70"/>
        <v>0</v>
      </c>
    </row>
    <row r="2298" spans="2:7">
      <c r="B2298" s="1">
        <v>35169</v>
      </c>
      <c r="C2298" s="30">
        <f>VLOOKUP(B2298,'רביות שנתיות'!B:C,2)</f>
        <v>4</v>
      </c>
      <c r="D2298" s="29">
        <f t="shared" si="71"/>
        <v>1.0738622586670132E-4</v>
      </c>
      <c r="F2298" s="30">
        <f>VLOOKUP($B2298,'רביות שנתיות'!B:I,7)</f>
        <v>0</v>
      </c>
      <c r="G2298" s="29">
        <f t="shared" si="70"/>
        <v>0</v>
      </c>
    </row>
    <row r="2299" spans="2:7">
      <c r="B2299" s="1">
        <v>35170</v>
      </c>
      <c r="C2299" s="30">
        <f>VLOOKUP(B2299,'רביות שנתיות'!B:C,2)</f>
        <v>4</v>
      </c>
      <c r="D2299" s="29">
        <f t="shared" si="71"/>
        <v>1.0738622586670132E-4</v>
      </c>
      <c r="F2299" s="30">
        <f>VLOOKUP($B2299,'רביות שנתיות'!B:I,7)</f>
        <v>0</v>
      </c>
      <c r="G2299" s="29">
        <f t="shared" si="70"/>
        <v>0</v>
      </c>
    </row>
    <row r="2300" spans="2:7">
      <c r="B2300" s="1">
        <v>35171</v>
      </c>
      <c r="C2300" s="30">
        <f>VLOOKUP(B2300,'רביות שנתיות'!B:C,2)</f>
        <v>4</v>
      </c>
      <c r="D2300" s="29">
        <f t="shared" si="71"/>
        <v>1.0738622586670132E-4</v>
      </c>
      <c r="F2300" s="30">
        <f>VLOOKUP($B2300,'רביות שנתיות'!B:I,7)</f>
        <v>0</v>
      </c>
      <c r="G2300" s="29">
        <f t="shared" si="70"/>
        <v>0</v>
      </c>
    </row>
    <row r="2301" spans="2:7">
      <c r="B2301" s="1">
        <v>35172</v>
      </c>
      <c r="C2301" s="30">
        <f>VLOOKUP(B2301,'רביות שנתיות'!B:C,2)</f>
        <v>4</v>
      </c>
      <c r="D2301" s="29">
        <f t="shared" si="71"/>
        <v>1.0738622586670132E-4</v>
      </c>
      <c r="F2301" s="30">
        <f>VLOOKUP($B2301,'רביות שנתיות'!B:I,7)</f>
        <v>0</v>
      </c>
      <c r="G2301" s="29">
        <f t="shared" si="70"/>
        <v>0</v>
      </c>
    </row>
    <row r="2302" spans="2:7">
      <c r="B2302" s="1">
        <v>35173</v>
      </c>
      <c r="C2302" s="30">
        <f>VLOOKUP(B2302,'רביות שנתיות'!B:C,2)</f>
        <v>4</v>
      </c>
      <c r="D2302" s="29">
        <f t="shared" si="71"/>
        <v>1.0738622586670132E-4</v>
      </c>
      <c r="F2302" s="30">
        <f>VLOOKUP($B2302,'רביות שנתיות'!B:I,7)</f>
        <v>0</v>
      </c>
      <c r="G2302" s="29">
        <f t="shared" si="70"/>
        <v>0</v>
      </c>
    </row>
    <row r="2303" spans="2:7">
      <c r="B2303" s="1">
        <v>35174</v>
      </c>
      <c r="C2303" s="30">
        <f>VLOOKUP(B2303,'רביות שנתיות'!B:C,2)</f>
        <v>4</v>
      </c>
      <c r="D2303" s="29">
        <f t="shared" si="71"/>
        <v>1.0738622586670132E-4</v>
      </c>
      <c r="F2303" s="30">
        <f>VLOOKUP($B2303,'רביות שנתיות'!B:I,7)</f>
        <v>0</v>
      </c>
      <c r="G2303" s="29">
        <f t="shared" si="70"/>
        <v>0</v>
      </c>
    </row>
    <row r="2304" spans="2:7">
      <c r="B2304" s="1">
        <v>35175</v>
      </c>
      <c r="C2304" s="30">
        <f>VLOOKUP(B2304,'רביות שנתיות'!B:C,2)</f>
        <v>4</v>
      </c>
      <c r="D2304" s="29">
        <f t="shared" si="71"/>
        <v>1.0738622586670132E-4</v>
      </c>
      <c r="F2304" s="30">
        <f>VLOOKUP($B2304,'רביות שנתיות'!B:I,7)</f>
        <v>0</v>
      </c>
      <c r="G2304" s="29">
        <f t="shared" si="70"/>
        <v>0</v>
      </c>
    </row>
    <row r="2305" spans="2:7">
      <c r="B2305" s="1">
        <v>35176</v>
      </c>
      <c r="C2305" s="30">
        <f>VLOOKUP(B2305,'רביות שנתיות'!B:C,2)</f>
        <v>4</v>
      </c>
      <c r="D2305" s="29">
        <f t="shared" si="71"/>
        <v>1.0738622586670132E-4</v>
      </c>
      <c r="F2305" s="30">
        <f>VLOOKUP($B2305,'רביות שנתיות'!B:I,7)</f>
        <v>0</v>
      </c>
      <c r="G2305" s="29">
        <f t="shared" si="70"/>
        <v>0</v>
      </c>
    </row>
    <row r="2306" spans="2:7">
      <c r="B2306" s="1">
        <v>35177</v>
      </c>
      <c r="C2306" s="30">
        <f>VLOOKUP(B2306,'רביות שנתיות'!B:C,2)</f>
        <v>4</v>
      </c>
      <c r="D2306" s="29">
        <f t="shared" si="71"/>
        <v>1.0738622586670132E-4</v>
      </c>
      <c r="F2306" s="30">
        <f>VLOOKUP($B2306,'רביות שנתיות'!B:I,7)</f>
        <v>0</v>
      </c>
      <c r="G2306" s="29">
        <f t="shared" si="70"/>
        <v>0</v>
      </c>
    </row>
    <row r="2307" spans="2:7">
      <c r="B2307" s="1">
        <v>35178</v>
      </c>
      <c r="C2307" s="30">
        <f>VLOOKUP(B2307,'רביות שנתיות'!B:C,2)</f>
        <v>4</v>
      </c>
      <c r="D2307" s="29">
        <f t="shared" si="71"/>
        <v>1.0738622586670132E-4</v>
      </c>
      <c r="F2307" s="30">
        <f>VLOOKUP($B2307,'רביות שנתיות'!B:I,7)</f>
        <v>0</v>
      </c>
      <c r="G2307" s="29">
        <f t="shared" si="70"/>
        <v>0</v>
      </c>
    </row>
    <row r="2308" spans="2:7">
      <c r="B2308" s="1">
        <v>35179</v>
      </c>
      <c r="C2308" s="30">
        <f>VLOOKUP(B2308,'רביות שנתיות'!B:C,2)</f>
        <v>4</v>
      </c>
      <c r="D2308" s="29">
        <f t="shared" si="71"/>
        <v>1.0738622586670132E-4</v>
      </c>
      <c r="F2308" s="30">
        <f>VLOOKUP($B2308,'רביות שנתיות'!B:I,7)</f>
        <v>0</v>
      </c>
      <c r="G2308" s="29">
        <f t="shared" ref="G2308:G2371" si="72">(1+F2308/100)^(1/365)-1</f>
        <v>0</v>
      </c>
    </row>
    <row r="2309" spans="2:7">
      <c r="B2309" s="1">
        <v>35180</v>
      </c>
      <c r="C2309" s="30">
        <f>VLOOKUP(B2309,'רביות שנתיות'!B:C,2)</f>
        <v>4</v>
      </c>
      <c r="D2309" s="29">
        <f t="shared" ref="D2309:D2372" si="73">(1+C2309/100)^(1/365.25)-1</f>
        <v>1.0738622586670132E-4</v>
      </c>
      <c r="F2309" s="30">
        <f>VLOOKUP($B2309,'רביות שנתיות'!B:I,7)</f>
        <v>0</v>
      </c>
      <c r="G2309" s="29">
        <f t="shared" si="72"/>
        <v>0</v>
      </c>
    </row>
    <row r="2310" spans="2:7">
      <c r="B2310" s="1">
        <v>35181</v>
      </c>
      <c r="C2310" s="30">
        <f>VLOOKUP(B2310,'רביות שנתיות'!B:C,2)</f>
        <v>4</v>
      </c>
      <c r="D2310" s="29">
        <f t="shared" si="73"/>
        <v>1.0738622586670132E-4</v>
      </c>
      <c r="F2310" s="30">
        <f>VLOOKUP($B2310,'רביות שנתיות'!B:I,7)</f>
        <v>0</v>
      </c>
      <c r="G2310" s="29">
        <f t="shared" si="72"/>
        <v>0</v>
      </c>
    </row>
    <row r="2311" spans="2:7">
      <c r="B2311" s="1">
        <v>35182</v>
      </c>
      <c r="C2311" s="30">
        <f>VLOOKUP(B2311,'רביות שנתיות'!B:C,2)</f>
        <v>4</v>
      </c>
      <c r="D2311" s="29">
        <f t="shared" si="73"/>
        <v>1.0738622586670132E-4</v>
      </c>
      <c r="F2311" s="30">
        <f>VLOOKUP($B2311,'רביות שנתיות'!B:I,7)</f>
        <v>0</v>
      </c>
      <c r="G2311" s="29">
        <f t="shared" si="72"/>
        <v>0</v>
      </c>
    </row>
    <row r="2312" spans="2:7">
      <c r="B2312" s="1">
        <v>35183</v>
      </c>
      <c r="C2312" s="30">
        <f>VLOOKUP(B2312,'רביות שנתיות'!B:C,2)</f>
        <v>4</v>
      </c>
      <c r="D2312" s="29">
        <f t="shared" si="73"/>
        <v>1.0738622586670132E-4</v>
      </c>
      <c r="F2312" s="30">
        <f>VLOOKUP($B2312,'רביות שנתיות'!B:I,7)</f>
        <v>0</v>
      </c>
      <c r="G2312" s="29">
        <f t="shared" si="72"/>
        <v>0</v>
      </c>
    </row>
    <row r="2313" spans="2:7">
      <c r="B2313" s="1">
        <v>35184</v>
      </c>
      <c r="C2313" s="30">
        <f>VLOOKUP(B2313,'רביות שנתיות'!B:C,2)</f>
        <v>4</v>
      </c>
      <c r="D2313" s="29">
        <f t="shared" si="73"/>
        <v>1.0738622586670132E-4</v>
      </c>
      <c r="F2313" s="30">
        <f>VLOOKUP($B2313,'רביות שנתיות'!B:I,7)</f>
        <v>0</v>
      </c>
      <c r="G2313" s="29">
        <f t="shared" si="72"/>
        <v>0</v>
      </c>
    </row>
    <row r="2314" spans="2:7">
      <c r="B2314" s="1">
        <v>35185</v>
      </c>
      <c r="C2314" s="30">
        <f>VLOOKUP(B2314,'רביות שנתיות'!B:C,2)</f>
        <v>4</v>
      </c>
      <c r="D2314" s="29">
        <f t="shared" si="73"/>
        <v>1.0738622586670132E-4</v>
      </c>
      <c r="F2314" s="30">
        <f>VLOOKUP($B2314,'רביות שנתיות'!B:I,7)</f>
        <v>0</v>
      </c>
      <c r="G2314" s="29">
        <f t="shared" si="72"/>
        <v>0</v>
      </c>
    </row>
    <row r="2315" spans="2:7">
      <c r="B2315" s="1">
        <v>35186</v>
      </c>
      <c r="C2315" s="30">
        <f>VLOOKUP(B2315,'רביות שנתיות'!B:C,2)</f>
        <v>4</v>
      </c>
      <c r="D2315" s="29">
        <f t="shared" si="73"/>
        <v>1.0738622586670132E-4</v>
      </c>
      <c r="F2315" s="30">
        <f>VLOOKUP($B2315,'רביות שנתיות'!B:I,7)</f>
        <v>0</v>
      </c>
      <c r="G2315" s="29">
        <f t="shared" si="72"/>
        <v>0</v>
      </c>
    </row>
    <row r="2316" spans="2:7">
      <c r="B2316" s="1">
        <v>35187</v>
      </c>
      <c r="C2316" s="30">
        <f>VLOOKUP(B2316,'רביות שנתיות'!B:C,2)</f>
        <v>4</v>
      </c>
      <c r="D2316" s="29">
        <f t="shared" si="73"/>
        <v>1.0738622586670132E-4</v>
      </c>
      <c r="F2316" s="30">
        <f>VLOOKUP($B2316,'רביות שנתיות'!B:I,7)</f>
        <v>0</v>
      </c>
      <c r="G2316" s="29">
        <f t="shared" si="72"/>
        <v>0</v>
      </c>
    </row>
    <row r="2317" spans="2:7">
      <c r="B2317" s="1">
        <v>35188</v>
      </c>
      <c r="C2317" s="30">
        <f>VLOOKUP(B2317,'רביות שנתיות'!B:C,2)</f>
        <v>4</v>
      </c>
      <c r="D2317" s="29">
        <f t="shared" si="73"/>
        <v>1.0738622586670132E-4</v>
      </c>
      <c r="F2317" s="30">
        <f>VLOOKUP($B2317,'רביות שנתיות'!B:I,7)</f>
        <v>0</v>
      </c>
      <c r="G2317" s="29">
        <f t="shared" si="72"/>
        <v>0</v>
      </c>
    </row>
    <row r="2318" spans="2:7">
      <c r="B2318" s="1">
        <v>35189</v>
      </c>
      <c r="C2318" s="30">
        <f>VLOOKUP(B2318,'רביות שנתיות'!B:C,2)</f>
        <v>4</v>
      </c>
      <c r="D2318" s="29">
        <f t="shared" si="73"/>
        <v>1.0738622586670132E-4</v>
      </c>
      <c r="F2318" s="30">
        <f>VLOOKUP($B2318,'רביות שנתיות'!B:I,7)</f>
        <v>0</v>
      </c>
      <c r="G2318" s="29">
        <f t="shared" si="72"/>
        <v>0</v>
      </c>
    </row>
    <row r="2319" spans="2:7">
      <c r="B2319" s="1">
        <v>35190</v>
      </c>
      <c r="C2319" s="30">
        <f>VLOOKUP(B2319,'רביות שנתיות'!B:C,2)</f>
        <v>4</v>
      </c>
      <c r="D2319" s="29">
        <f t="shared" si="73"/>
        <v>1.0738622586670132E-4</v>
      </c>
      <c r="F2319" s="30">
        <f>VLOOKUP($B2319,'רביות שנתיות'!B:I,7)</f>
        <v>0</v>
      </c>
      <c r="G2319" s="29">
        <f t="shared" si="72"/>
        <v>0</v>
      </c>
    </row>
    <row r="2320" spans="2:7">
      <c r="B2320" s="1">
        <v>35191</v>
      </c>
      <c r="C2320" s="30">
        <f>VLOOKUP(B2320,'רביות שנתיות'!B:C,2)</f>
        <v>4</v>
      </c>
      <c r="D2320" s="29">
        <f t="shared" si="73"/>
        <v>1.0738622586670132E-4</v>
      </c>
      <c r="F2320" s="30">
        <f>VLOOKUP($B2320,'רביות שנתיות'!B:I,7)</f>
        <v>0</v>
      </c>
      <c r="G2320" s="29">
        <f t="shared" si="72"/>
        <v>0</v>
      </c>
    </row>
    <row r="2321" spans="2:7">
      <c r="B2321" s="1">
        <v>35192</v>
      </c>
      <c r="C2321" s="30">
        <f>VLOOKUP(B2321,'רביות שנתיות'!B:C,2)</f>
        <v>4</v>
      </c>
      <c r="D2321" s="29">
        <f t="shared" si="73"/>
        <v>1.0738622586670132E-4</v>
      </c>
      <c r="F2321" s="30">
        <f>VLOOKUP($B2321,'רביות שנתיות'!B:I,7)</f>
        <v>0</v>
      </c>
      <c r="G2321" s="29">
        <f t="shared" si="72"/>
        <v>0</v>
      </c>
    </row>
    <row r="2322" spans="2:7">
      <c r="B2322" s="1">
        <v>35193</v>
      </c>
      <c r="C2322" s="30">
        <f>VLOOKUP(B2322,'רביות שנתיות'!B:C,2)</f>
        <v>4</v>
      </c>
      <c r="D2322" s="29">
        <f t="shared" si="73"/>
        <v>1.0738622586670132E-4</v>
      </c>
      <c r="F2322" s="30">
        <f>VLOOKUP($B2322,'רביות שנתיות'!B:I,7)</f>
        <v>0</v>
      </c>
      <c r="G2322" s="29">
        <f t="shared" si="72"/>
        <v>0</v>
      </c>
    </row>
    <row r="2323" spans="2:7">
      <c r="B2323" s="1">
        <v>35194</v>
      </c>
      <c r="C2323" s="30">
        <f>VLOOKUP(B2323,'רביות שנתיות'!B:C,2)</f>
        <v>4</v>
      </c>
      <c r="D2323" s="29">
        <f t="shared" si="73"/>
        <v>1.0738622586670132E-4</v>
      </c>
      <c r="F2323" s="30">
        <f>VLOOKUP($B2323,'רביות שנתיות'!B:I,7)</f>
        <v>0</v>
      </c>
      <c r="G2323" s="29">
        <f t="shared" si="72"/>
        <v>0</v>
      </c>
    </row>
    <row r="2324" spans="2:7">
      <c r="B2324" s="1">
        <v>35195</v>
      </c>
      <c r="C2324" s="30">
        <f>VLOOKUP(B2324,'רביות שנתיות'!B:C,2)</f>
        <v>4</v>
      </c>
      <c r="D2324" s="29">
        <f t="shared" si="73"/>
        <v>1.0738622586670132E-4</v>
      </c>
      <c r="F2324" s="30">
        <f>VLOOKUP($B2324,'רביות שנתיות'!B:I,7)</f>
        <v>0</v>
      </c>
      <c r="G2324" s="29">
        <f t="shared" si="72"/>
        <v>0</v>
      </c>
    </row>
    <row r="2325" spans="2:7">
      <c r="B2325" s="1">
        <v>35196</v>
      </c>
      <c r="C2325" s="30">
        <f>VLOOKUP(B2325,'רביות שנתיות'!B:C,2)</f>
        <v>4</v>
      </c>
      <c r="D2325" s="29">
        <f t="shared" si="73"/>
        <v>1.0738622586670132E-4</v>
      </c>
      <c r="F2325" s="30">
        <f>VLOOKUP($B2325,'רביות שנתיות'!B:I,7)</f>
        <v>0</v>
      </c>
      <c r="G2325" s="29">
        <f t="shared" si="72"/>
        <v>0</v>
      </c>
    </row>
    <row r="2326" spans="2:7">
      <c r="B2326" s="1">
        <v>35197</v>
      </c>
      <c r="C2326" s="30">
        <f>VLOOKUP(B2326,'רביות שנתיות'!B:C,2)</f>
        <v>4</v>
      </c>
      <c r="D2326" s="29">
        <f t="shared" si="73"/>
        <v>1.0738622586670132E-4</v>
      </c>
      <c r="F2326" s="30">
        <f>VLOOKUP($B2326,'רביות שנתיות'!B:I,7)</f>
        <v>0</v>
      </c>
      <c r="G2326" s="29">
        <f t="shared" si="72"/>
        <v>0</v>
      </c>
    </row>
    <row r="2327" spans="2:7">
      <c r="B2327" s="1">
        <v>35198</v>
      </c>
      <c r="C2327" s="30">
        <f>VLOOKUP(B2327,'רביות שנתיות'!B:C,2)</f>
        <v>4</v>
      </c>
      <c r="D2327" s="29">
        <f t="shared" si="73"/>
        <v>1.0738622586670132E-4</v>
      </c>
      <c r="F2327" s="30">
        <f>VLOOKUP($B2327,'רביות שנתיות'!B:I,7)</f>
        <v>0</v>
      </c>
      <c r="G2327" s="29">
        <f t="shared" si="72"/>
        <v>0</v>
      </c>
    </row>
    <row r="2328" spans="2:7">
      <c r="B2328" s="1">
        <v>35199</v>
      </c>
      <c r="C2328" s="30">
        <f>VLOOKUP(B2328,'רביות שנתיות'!B:C,2)</f>
        <v>4</v>
      </c>
      <c r="D2328" s="29">
        <f t="shared" si="73"/>
        <v>1.0738622586670132E-4</v>
      </c>
      <c r="F2328" s="30">
        <f>VLOOKUP($B2328,'רביות שנתיות'!B:I,7)</f>
        <v>0</v>
      </c>
      <c r="G2328" s="29">
        <f t="shared" si="72"/>
        <v>0</v>
      </c>
    </row>
    <row r="2329" spans="2:7">
      <c r="B2329" s="1">
        <v>35200</v>
      </c>
      <c r="C2329" s="30">
        <f>VLOOKUP(B2329,'רביות שנתיות'!B:C,2)</f>
        <v>4</v>
      </c>
      <c r="D2329" s="29">
        <f t="shared" si="73"/>
        <v>1.0738622586670132E-4</v>
      </c>
      <c r="F2329" s="30">
        <f>VLOOKUP($B2329,'רביות שנתיות'!B:I,7)</f>
        <v>0</v>
      </c>
      <c r="G2329" s="29">
        <f t="shared" si="72"/>
        <v>0</v>
      </c>
    </row>
    <row r="2330" spans="2:7">
      <c r="B2330" s="1">
        <v>35201</v>
      </c>
      <c r="C2330" s="30">
        <f>VLOOKUP(B2330,'רביות שנתיות'!B:C,2)</f>
        <v>4</v>
      </c>
      <c r="D2330" s="29">
        <f t="shared" si="73"/>
        <v>1.0738622586670132E-4</v>
      </c>
      <c r="F2330" s="30">
        <f>VLOOKUP($B2330,'רביות שנתיות'!B:I,7)</f>
        <v>0</v>
      </c>
      <c r="G2330" s="29">
        <f t="shared" si="72"/>
        <v>0</v>
      </c>
    </row>
    <row r="2331" spans="2:7">
      <c r="B2331" s="1">
        <v>35202</v>
      </c>
      <c r="C2331" s="30">
        <f>VLOOKUP(B2331,'רביות שנתיות'!B:C,2)</f>
        <v>4</v>
      </c>
      <c r="D2331" s="29">
        <f t="shared" si="73"/>
        <v>1.0738622586670132E-4</v>
      </c>
      <c r="F2331" s="30">
        <f>VLOOKUP($B2331,'רביות שנתיות'!B:I,7)</f>
        <v>0</v>
      </c>
      <c r="G2331" s="29">
        <f t="shared" si="72"/>
        <v>0</v>
      </c>
    </row>
    <row r="2332" spans="2:7">
      <c r="B2332" s="1">
        <v>35203</v>
      </c>
      <c r="C2332" s="30">
        <f>VLOOKUP(B2332,'רביות שנתיות'!B:C,2)</f>
        <v>4</v>
      </c>
      <c r="D2332" s="29">
        <f t="shared" si="73"/>
        <v>1.0738622586670132E-4</v>
      </c>
      <c r="F2332" s="30">
        <f>VLOOKUP($B2332,'רביות שנתיות'!B:I,7)</f>
        <v>0</v>
      </c>
      <c r="G2332" s="29">
        <f t="shared" si="72"/>
        <v>0</v>
      </c>
    </row>
    <row r="2333" spans="2:7">
      <c r="B2333" s="1">
        <v>35204</v>
      </c>
      <c r="C2333" s="30">
        <f>VLOOKUP(B2333,'רביות שנתיות'!B:C,2)</f>
        <v>4</v>
      </c>
      <c r="D2333" s="29">
        <f t="shared" si="73"/>
        <v>1.0738622586670132E-4</v>
      </c>
      <c r="F2333" s="30">
        <f>VLOOKUP($B2333,'רביות שנתיות'!B:I,7)</f>
        <v>0</v>
      </c>
      <c r="G2333" s="29">
        <f t="shared" si="72"/>
        <v>0</v>
      </c>
    </row>
    <row r="2334" spans="2:7">
      <c r="B2334" s="1">
        <v>35205</v>
      </c>
      <c r="C2334" s="30">
        <f>VLOOKUP(B2334,'רביות שנתיות'!B:C,2)</f>
        <v>4</v>
      </c>
      <c r="D2334" s="29">
        <f t="shared" si="73"/>
        <v>1.0738622586670132E-4</v>
      </c>
      <c r="F2334" s="30">
        <f>VLOOKUP($B2334,'רביות שנתיות'!B:I,7)</f>
        <v>0</v>
      </c>
      <c r="G2334" s="29">
        <f t="shared" si="72"/>
        <v>0</v>
      </c>
    </row>
    <row r="2335" spans="2:7">
      <c r="B2335" s="1">
        <v>35206</v>
      </c>
      <c r="C2335" s="30">
        <f>VLOOKUP(B2335,'רביות שנתיות'!B:C,2)</f>
        <v>4</v>
      </c>
      <c r="D2335" s="29">
        <f t="shared" si="73"/>
        <v>1.0738622586670132E-4</v>
      </c>
      <c r="F2335" s="30">
        <f>VLOOKUP($B2335,'רביות שנתיות'!B:I,7)</f>
        <v>0</v>
      </c>
      <c r="G2335" s="29">
        <f t="shared" si="72"/>
        <v>0</v>
      </c>
    </row>
    <row r="2336" spans="2:7">
      <c r="B2336" s="1">
        <v>35207</v>
      </c>
      <c r="C2336" s="30">
        <f>VLOOKUP(B2336,'רביות שנתיות'!B:C,2)</f>
        <v>4</v>
      </c>
      <c r="D2336" s="29">
        <f t="shared" si="73"/>
        <v>1.0738622586670132E-4</v>
      </c>
      <c r="F2336" s="30">
        <f>VLOOKUP($B2336,'רביות שנתיות'!B:I,7)</f>
        <v>0</v>
      </c>
      <c r="G2336" s="29">
        <f t="shared" si="72"/>
        <v>0</v>
      </c>
    </row>
    <row r="2337" spans="2:7">
      <c r="B2337" s="1">
        <v>35208</v>
      </c>
      <c r="C2337" s="30">
        <f>VLOOKUP(B2337,'רביות שנתיות'!B:C,2)</f>
        <v>4</v>
      </c>
      <c r="D2337" s="29">
        <f t="shared" si="73"/>
        <v>1.0738622586670132E-4</v>
      </c>
      <c r="F2337" s="30">
        <f>VLOOKUP($B2337,'רביות שנתיות'!B:I,7)</f>
        <v>0</v>
      </c>
      <c r="G2337" s="29">
        <f t="shared" si="72"/>
        <v>0</v>
      </c>
    </row>
    <row r="2338" spans="2:7">
      <c r="B2338" s="1">
        <v>35209</v>
      </c>
      <c r="C2338" s="30">
        <f>VLOOKUP(B2338,'רביות שנתיות'!B:C,2)</f>
        <v>4</v>
      </c>
      <c r="D2338" s="29">
        <f t="shared" si="73"/>
        <v>1.0738622586670132E-4</v>
      </c>
      <c r="F2338" s="30">
        <f>VLOOKUP($B2338,'רביות שנתיות'!B:I,7)</f>
        <v>0</v>
      </c>
      <c r="G2338" s="29">
        <f t="shared" si="72"/>
        <v>0</v>
      </c>
    </row>
    <row r="2339" spans="2:7">
      <c r="B2339" s="1">
        <v>35210</v>
      </c>
      <c r="C2339" s="30">
        <f>VLOOKUP(B2339,'רביות שנתיות'!B:C,2)</f>
        <v>4</v>
      </c>
      <c r="D2339" s="29">
        <f t="shared" si="73"/>
        <v>1.0738622586670132E-4</v>
      </c>
      <c r="F2339" s="30">
        <f>VLOOKUP($B2339,'רביות שנתיות'!B:I,7)</f>
        <v>0</v>
      </c>
      <c r="G2339" s="29">
        <f t="shared" si="72"/>
        <v>0</v>
      </c>
    </row>
    <row r="2340" spans="2:7">
      <c r="B2340" s="1">
        <v>35211</v>
      </c>
      <c r="C2340" s="30">
        <f>VLOOKUP(B2340,'רביות שנתיות'!B:C,2)</f>
        <v>4</v>
      </c>
      <c r="D2340" s="29">
        <f t="shared" si="73"/>
        <v>1.0738622586670132E-4</v>
      </c>
      <c r="F2340" s="30">
        <f>VLOOKUP($B2340,'רביות שנתיות'!B:I,7)</f>
        <v>0</v>
      </c>
      <c r="G2340" s="29">
        <f t="shared" si="72"/>
        <v>0</v>
      </c>
    </row>
    <row r="2341" spans="2:7">
      <c r="B2341" s="1">
        <v>35212</v>
      </c>
      <c r="C2341" s="30">
        <f>VLOOKUP(B2341,'רביות שנתיות'!B:C,2)</f>
        <v>4</v>
      </c>
      <c r="D2341" s="29">
        <f t="shared" si="73"/>
        <v>1.0738622586670132E-4</v>
      </c>
      <c r="F2341" s="30">
        <f>VLOOKUP($B2341,'רביות שנתיות'!B:I,7)</f>
        <v>0</v>
      </c>
      <c r="G2341" s="29">
        <f t="shared" si="72"/>
        <v>0</v>
      </c>
    </row>
    <row r="2342" spans="2:7">
      <c r="B2342" s="1">
        <v>35213</v>
      </c>
      <c r="C2342" s="30">
        <f>VLOOKUP(B2342,'רביות שנתיות'!B:C,2)</f>
        <v>4</v>
      </c>
      <c r="D2342" s="29">
        <f t="shared" si="73"/>
        <v>1.0738622586670132E-4</v>
      </c>
      <c r="F2342" s="30">
        <f>VLOOKUP($B2342,'רביות שנתיות'!B:I,7)</f>
        <v>0</v>
      </c>
      <c r="G2342" s="29">
        <f t="shared" si="72"/>
        <v>0</v>
      </c>
    </row>
    <row r="2343" spans="2:7">
      <c r="B2343" s="1">
        <v>35214</v>
      </c>
      <c r="C2343" s="30">
        <f>VLOOKUP(B2343,'רביות שנתיות'!B:C,2)</f>
        <v>4</v>
      </c>
      <c r="D2343" s="29">
        <f t="shared" si="73"/>
        <v>1.0738622586670132E-4</v>
      </c>
      <c r="F2343" s="30">
        <f>VLOOKUP($B2343,'רביות שנתיות'!B:I,7)</f>
        <v>0</v>
      </c>
      <c r="G2343" s="29">
        <f t="shared" si="72"/>
        <v>0</v>
      </c>
    </row>
    <row r="2344" spans="2:7">
      <c r="B2344" s="1">
        <v>35215</v>
      </c>
      <c r="C2344" s="30">
        <f>VLOOKUP(B2344,'רביות שנתיות'!B:C,2)</f>
        <v>4</v>
      </c>
      <c r="D2344" s="29">
        <f t="shared" si="73"/>
        <v>1.0738622586670132E-4</v>
      </c>
      <c r="F2344" s="30">
        <f>VLOOKUP($B2344,'רביות שנתיות'!B:I,7)</f>
        <v>0</v>
      </c>
      <c r="G2344" s="29">
        <f t="shared" si="72"/>
        <v>0</v>
      </c>
    </row>
    <row r="2345" spans="2:7">
      <c r="B2345" s="1">
        <v>35216</v>
      </c>
      <c r="C2345" s="30">
        <f>VLOOKUP(B2345,'רביות שנתיות'!B:C,2)</f>
        <v>4</v>
      </c>
      <c r="D2345" s="29">
        <f t="shared" si="73"/>
        <v>1.0738622586670132E-4</v>
      </c>
      <c r="F2345" s="30">
        <f>VLOOKUP($B2345,'רביות שנתיות'!B:I,7)</f>
        <v>0</v>
      </c>
      <c r="G2345" s="29">
        <f t="shared" si="72"/>
        <v>0</v>
      </c>
    </row>
    <row r="2346" spans="2:7">
      <c r="B2346" s="1">
        <v>35217</v>
      </c>
      <c r="C2346" s="30">
        <f>VLOOKUP(B2346,'רביות שנתיות'!B:C,2)</f>
        <v>4</v>
      </c>
      <c r="D2346" s="29">
        <f t="shared" si="73"/>
        <v>1.0738622586670132E-4</v>
      </c>
      <c r="F2346" s="30">
        <f>VLOOKUP($B2346,'רביות שנתיות'!B:I,7)</f>
        <v>0</v>
      </c>
      <c r="G2346" s="29">
        <f t="shared" si="72"/>
        <v>0</v>
      </c>
    </row>
    <row r="2347" spans="2:7">
      <c r="B2347" s="1">
        <v>35218</v>
      </c>
      <c r="C2347" s="30">
        <f>VLOOKUP(B2347,'רביות שנתיות'!B:C,2)</f>
        <v>4</v>
      </c>
      <c r="D2347" s="29">
        <f t="shared" si="73"/>
        <v>1.0738622586670132E-4</v>
      </c>
      <c r="F2347" s="30">
        <f>VLOOKUP($B2347,'רביות שנתיות'!B:I,7)</f>
        <v>0</v>
      </c>
      <c r="G2347" s="29">
        <f t="shared" si="72"/>
        <v>0</v>
      </c>
    </row>
    <row r="2348" spans="2:7">
      <c r="B2348" s="1">
        <v>35219</v>
      </c>
      <c r="C2348" s="30">
        <f>VLOOKUP(B2348,'רביות שנתיות'!B:C,2)</f>
        <v>4</v>
      </c>
      <c r="D2348" s="29">
        <f t="shared" si="73"/>
        <v>1.0738622586670132E-4</v>
      </c>
      <c r="F2348" s="30">
        <f>VLOOKUP($B2348,'רביות שנתיות'!B:I,7)</f>
        <v>0</v>
      </c>
      <c r="G2348" s="29">
        <f t="shared" si="72"/>
        <v>0</v>
      </c>
    </row>
    <row r="2349" spans="2:7">
      <c r="B2349" s="1">
        <v>35220</v>
      </c>
      <c r="C2349" s="30">
        <f>VLOOKUP(B2349,'רביות שנתיות'!B:C,2)</f>
        <v>4</v>
      </c>
      <c r="D2349" s="29">
        <f t="shared" si="73"/>
        <v>1.0738622586670132E-4</v>
      </c>
      <c r="F2349" s="30">
        <f>VLOOKUP($B2349,'רביות שנתיות'!B:I,7)</f>
        <v>0</v>
      </c>
      <c r="G2349" s="29">
        <f t="shared" si="72"/>
        <v>0</v>
      </c>
    </row>
    <row r="2350" spans="2:7">
      <c r="B2350" s="1">
        <v>35221</v>
      </c>
      <c r="C2350" s="30">
        <f>VLOOKUP(B2350,'רביות שנתיות'!B:C,2)</f>
        <v>4</v>
      </c>
      <c r="D2350" s="29">
        <f t="shared" si="73"/>
        <v>1.0738622586670132E-4</v>
      </c>
      <c r="F2350" s="30">
        <f>VLOOKUP($B2350,'רביות שנתיות'!B:I,7)</f>
        <v>0</v>
      </c>
      <c r="G2350" s="29">
        <f t="shared" si="72"/>
        <v>0</v>
      </c>
    </row>
    <row r="2351" spans="2:7">
      <c r="B2351" s="1">
        <v>35222</v>
      </c>
      <c r="C2351" s="30">
        <f>VLOOKUP(B2351,'רביות שנתיות'!B:C,2)</f>
        <v>4</v>
      </c>
      <c r="D2351" s="29">
        <f t="shared" si="73"/>
        <v>1.0738622586670132E-4</v>
      </c>
      <c r="F2351" s="30">
        <f>VLOOKUP($B2351,'רביות שנתיות'!B:I,7)</f>
        <v>0</v>
      </c>
      <c r="G2351" s="29">
        <f t="shared" si="72"/>
        <v>0</v>
      </c>
    </row>
    <row r="2352" spans="2:7">
      <c r="B2352" s="1">
        <v>35223</v>
      </c>
      <c r="C2352" s="30">
        <f>VLOOKUP(B2352,'רביות שנתיות'!B:C,2)</f>
        <v>4</v>
      </c>
      <c r="D2352" s="29">
        <f t="shared" si="73"/>
        <v>1.0738622586670132E-4</v>
      </c>
      <c r="F2352" s="30">
        <f>VLOOKUP($B2352,'רביות שנתיות'!B:I,7)</f>
        <v>0</v>
      </c>
      <c r="G2352" s="29">
        <f t="shared" si="72"/>
        <v>0</v>
      </c>
    </row>
    <row r="2353" spans="2:7">
      <c r="B2353" s="1">
        <v>35224</v>
      </c>
      <c r="C2353" s="30">
        <f>VLOOKUP(B2353,'רביות שנתיות'!B:C,2)</f>
        <v>4</v>
      </c>
      <c r="D2353" s="29">
        <f t="shared" si="73"/>
        <v>1.0738622586670132E-4</v>
      </c>
      <c r="F2353" s="30">
        <f>VLOOKUP($B2353,'רביות שנתיות'!B:I,7)</f>
        <v>0</v>
      </c>
      <c r="G2353" s="29">
        <f t="shared" si="72"/>
        <v>0</v>
      </c>
    </row>
    <row r="2354" spans="2:7">
      <c r="B2354" s="1">
        <v>35225</v>
      </c>
      <c r="C2354" s="30">
        <f>VLOOKUP(B2354,'רביות שנתיות'!B:C,2)</f>
        <v>4</v>
      </c>
      <c r="D2354" s="29">
        <f t="shared" si="73"/>
        <v>1.0738622586670132E-4</v>
      </c>
      <c r="F2354" s="30">
        <f>VLOOKUP($B2354,'רביות שנתיות'!B:I,7)</f>
        <v>0</v>
      </c>
      <c r="G2354" s="29">
        <f t="shared" si="72"/>
        <v>0</v>
      </c>
    </row>
    <row r="2355" spans="2:7">
      <c r="B2355" s="1">
        <v>35226</v>
      </c>
      <c r="C2355" s="30">
        <f>VLOOKUP(B2355,'רביות שנתיות'!B:C,2)</f>
        <v>4</v>
      </c>
      <c r="D2355" s="29">
        <f t="shared" si="73"/>
        <v>1.0738622586670132E-4</v>
      </c>
      <c r="F2355" s="30">
        <f>VLOOKUP($B2355,'רביות שנתיות'!B:I,7)</f>
        <v>0</v>
      </c>
      <c r="G2355" s="29">
        <f t="shared" si="72"/>
        <v>0</v>
      </c>
    </row>
    <row r="2356" spans="2:7">
      <c r="B2356" s="1">
        <v>35227</v>
      </c>
      <c r="C2356" s="30">
        <f>VLOOKUP(B2356,'רביות שנתיות'!B:C,2)</f>
        <v>4</v>
      </c>
      <c r="D2356" s="29">
        <f t="shared" si="73"/>
        <v>1.0738622586670132E-4</v>
      </c>
      <c r="F2356" s="30">
        <f>VLOOKUP($B2356,'רביות שנתיות'!B:I,7)</f>
        <v>0</v>
      </c>
      <c r="G2356" s="29">
        <f t="shared" si="72"/>
        <v>0</v>
      </c>
    </row>
    <row r="2357" spans="2:7">
      <c r="B2357" s="1">
        <v>35228</v>
      </c>
      <c r="C2357" s="30">
        <f>VLOOKUP(B2357,'רביות שנתיות'!B:C,2)</f>
        <v>4</v>
      </c>
      <c r="D2357" s="29">
        <f t="shared" si="73"/>
        <v>1.0738622586670132E-4</v>
      </c>
      <c r="F2357" s="30">
        <f>VLOOKUP($B2357,'רביות שנתיות'!B:I,7)</f>
        <v>0</v>
      </c>
      <c r="G2357" s="29">
        <f t="shared" si="72"/>
        <v>0</v>
      </c>
    </row>
    <row r="2358" spans="2:7">
      <c r="B2358" s="1">
        <v>35229</v>
      </c>
      <c r="C2358" s="30">
        <f>VLOOKUP(B2358,'רביות שנתיות'!B:C,2)</f>
        <v>4</v>
      </c>
      <c r="D2358" s="29">
        <f t="shared" si="73"/>
        <v>1.0738622586670132E-4</v>
      </c>
      <c r="F2358" s="30">
        <f>VLOOKUP($B2358,'רביות שנתיות'!B:I,7)</f>
        <v>0</v>
      </c>
      <c r="G2358" s="29">
        <f t="shared" si="72"/>
        <v>0</v>
      </c>
    </row>
    <row r="2359" spans="2:7">
      <c r="B2359" s="1">
        <v>35230</v>
      </c>
      <c r="C2359" s="30">
        <f>VLOOKUP(B2359,'רביות שנתיות'!B:C,2)</f>
        <v>4</v>
      </c>
      <c r="D2359" s="29">
        <f t="shared" si="73"/>
        <v>1.0738622586670132E-4</v>
      </c>
      <c r="F2359" s="30">
        <f>VLOOKUP($B2359,'רביות שנתיות'!B:I,7)</f>
        <v>0</v>
      </c>
      <c r="G2359" s="29">
        <f t="shared" si="72"/>
        <v>0</v>
      </c>
    </row>
    <row r="2360" spans="2:7">
      <c r="B2360" s="1">
        <v>35231</v>
      </c>
      <c r="C2360" s="30">
        <f>VLOOKUP(B2360,'רביות שנתיות'!B:C,2)</f>
        <v>4</v>
      </c>
      <c r="D2360" s="29">
        <f t="shared" si="73"/>
        <v>1.0738622586670132E-4</v>
      </c>
      <c r="F2360" s="30">
        <f>VLOOKUP($B2360,'רביות שנתיות'!B:I,7)</f>
        <v>0</v>
      </c>
      <c r="G2360" s="29">
        <f t="shared" si="72"/>
        <v>0</v>
      </c>
    </row>
    <row r="2361" spans="2:7">
      <c r="B2361" s="1">
        <v>35232</v>
      </c>
      <c r="C2361" s="30">
        <f>VLOOKUP(B2361,'רביות שנתיות'!B:C,2)</f>
        <v>4</v>
      </c>
      <c r="D2361" s="29">
        <f t="shared" si="73"/>
        <v>1.0738622586670132E-4</v>
      </c>
      <c r="F2361" s="30">
        <f>VLOOKUP($B2361,'רביות שנתיות'!B:I,7)</f>
        <v>0</v>
      </c>
      <c r="G2361" s="29">
        <f t="shared" si="72"/>
        <v>0</v>
      </c>
    </row>
    <row r="2362" spans="2:7">
      <c r="B2362" s="1">
        <v>35233</v>
      </c>
      <c r="C2362" s="30">
        <f>VLOOKUP(B2362,'רביות שנתיות'!B:C,2)</f>
        <v>4</v>
      </c>
      <c r="D2362" s="29">
        <f t="shared" si="73"/>
        <v>1.0738622586670132E-4</v>
      </c>
      <c r="F2362" s="30">
        <f>VLOOKUP($B2362,'רביות שנתיות'!B:I,7)</f>
        <v>0</v>
      </c>
      <c r="G2362" s="29">
        <f t="shared" si="72"/>
        <v>0</v>
      </c>
    </row>
    <row r="2363" spans="2:7">
      <c r="B2363" s="1">
        <v>35234</v>
      </c>
      <c r="C2363" s="30">
        <f>VLOOKUP(B2363,'רביות שנתיות'!B:C,2)</f>
        <v>4</v>
      </c>
      <c r="D2363" s="29">
        <f t="shared" si="73"/>
        <v>1.0738622586670132E-4</v>
      </c>
      <c r="F2363" s="30">
        <f>VLOOKUP($B2363,'רביות שנתיות'!B:I,7)</f>
        <v>0</v>
      </c>
      <c r="G2363" s="29">
        <f t="shared" si="72"/>
        <v>0</v>
      </c>
    </row>
    <row r="2364" spans="2:7">
      <c r="B2364" s="1">
        <v>35235</v>
      </c>
      <c r="C2364" s="30">
        <f>VLOOKUP(B2364,'רביות שנתיות'!B:C,2)</f>
        <v>4</v>
      </c>
      <c r="D2364" s="29">
        <f t="shared" si="73"/>
        <v>1.0738622586670132E-4</v>
      </c>
      <c r="F2364" s="30">
        <f>VLOOKUP($B2364,'רביות שנתיות'!B:I,7)</f>
        <v>0</v>
      </c>
      <c r="G2364" s="29">
        <f t="shared" si="72"/>
        <v>0</v>
      </c>
    </row>
    <row r="2365" spans="2:7">
      <c r="B2365" s="1">
        <v>35236</v>
      </c>
      <c r="C2365" s="30">
        <f>VLOOKUP(B2365,'רביות שנתיות'!B:C,2)</f>
        <v>4</v>
      </c>
      <c r="D2365" s="29">
        <f t="shared" si="73"/>
        <v>1.0738622586670132E-4</v>
      </c>
      <c r="F2365" s="30">
        <f>VLOOKUP($B2365,'רביות שנתיות'!B:I,7)</f>
        <v>0</v>
      </c>
      <c r="G2365" s="29">
        <f t="shared" si="72"/>
        <v>0</v>
      </c>
    </row>
    <row r="2366" spans="2:7">
      <c r="B2366" s="1">
        <v>35237</v>
      </c>
      <c r="C2366" s="30">
        <f>VLOOKUP(B2366,'רביות שנתיות'!B:C,2)</f>
        <v>4</v>
      </c>
      <c r="D2366" s="29">
        <f t="shared" si="73"/>
        <v>1.0738622586670132E-4</v>
      </c>
      <c r="F2366" s="30">
        <f>VLOOKUP($B2366,'רביות שנתיות'!B:I,7)</f>
        <v>0</v>
      </c>
      <c r="G2366" s="29">
        <f t="shared" si="72"/>
        <v>0</v>
      </c>
    </row>
    <row r="2367" spans="2:7">
      <c r="B2367" s="1">
        <v>35238</v>
      </c>
      <c r="C2367" s="30">
        <f>VLOOKUP(B2367,'רביות שנתיות'!B:C,2)</f>
        <v>4</v>
      </c>
      <c r="D2367" s="29">
        <f t="shared" si="73"/>
        <v>1.0738622586670132E-4</v>
      </c>
      <c r="F2367" s="30">
        <f>VLOOKUP($B2367,'רביות שנתיות'!B:I,7)</f>
        <v>0</v>
      </c>
      <c r="G2367" s="29">
        <f t="shared" si="72"/>
        <v>0</v>
      </c>
    </row>
    <row r="2368" spans="2:7">
      <c r="B2368" s="1">
        <v>35239</v>
      </c>
      <c r="C2368" s="30">
        <f>VLOOKUP(B2368,'רביות שנתיות'!B:C,2)</f>
        <v>4</v>
      </c>
      <c r="D2368" s="29">
        <f t="shared" si="73"/>
        <v>1.0738622586670132E-4</v>
      </c>
      <c r="F2368" s="30">
        <f>VLOOKUP($B2368,'רביות שנתיות'!B:I,7)</f>
        <v>0</v>
      </c>
      <c r="G2368" s="29">
        <f t="shared" si="72"/>
        <v>0</v>
      </c>
    </row>
    <row r="2369" spans="2:7">
      <c r="B2369" s="1">
        <v>35240</v>
      </c>
      <c r="C2369" s="30">
        <f>VLOOKUP(B2369,'רביות שנתיות'!B:C,2)</f>
        <v>4</v>
      </c>
      <c r="D2369" s="29">
        <f t="shared" si="73"/>
        <v>1.0738622586670132E-4</v>
      </c>
      <c r="F2369" s="30">
        <f>VLOOKUP($B2369,'רביות שנתיות'!B:I,7)</f>
        <v>0</v>
      </c>
      <c r="G2369" s="29">
        <f t="shared" si="72"/>
        <v>0</v>
      </c>
    </row>
    <row r="2370" spans="2:7">
      <c r="B2370" s="1">
        <v>35241</v>
      </c>
      <c r="C2370" s="30">
        <f>VLOOKUP(B2370,'רביות שנתיות'!B:C,2)</f>
        <v>4</v>
      </c>
      <c r="D2370" s="29">
        <f t="shared" si="73"/>
        <v>1.0738622586670132E-4</v>
      </c>
      <c r="F2370" s="30">
        <f>VLOOKUP($B2370,'רביות שנתיות'!B:I,7)</f>
        <v>0</v>
      </c>
      <c r="G2370" s="29">
        <f t="shared" si="72"/>
        <v>0</v>
      </c>
    </row>
    <row r="2371" spans="2:7">
      <c r="B2371" s="1">
        <v>35242</v>
      </c>
      <c r="C2371" s="30">
        <f>VLOOKUP(B2371,'רביות שנתיות'!B:C,2)</f>
        <v>4</v>
      </c>
      <c r="D2371" s="29">
        <f t="shared" si="73"/>
        <v>1.0738622586670132E-4</v>
      </c>
      <c r="F2371" s="30">
        <f>VLOOKUP($B2371,'רביות שנתיות'!B:I,7)</f>
        <v>0</v>
      </c>
      <c r="G2371" s="29">
        <f t="shared" si="72"/>
        <v>0</v>
      </c>
    </row>
    <row r="2372" spans="2:7">
      <c r="B2372" s="1">
        <v>35243</v>
      </c>
      <c r="C2372" s="30">
        <f>VLOOKUP(B2372,'רביות שנתיות'!B:C,2)</f>
        <v>4</v>
      </c>
      <c r="D2372" s="29">
        <f t="shared" si="73"/>
        <v>1.0738622586670132E-4</v>
      </c>
      <c r="F2372" s="30">
        <f>VLOOKUP($B2372,'רביות שנתיות'!B:I,7)</f>
        <v>0</v>
      </c>
      <c r="G2372" s="29">
        <f t="shared" ref="G2372:G2435" si="74">(1+F2372/100)^(1/365)-1</f>
        <v>0</v>
      </c>
    </row>
    <row r="2373" spans="2:7">
      <c r="B2373" s="1">
        <v>35244</v>
      </c>
      <c r="C2373" s="30">
        <f>VLOOKUP(B2373,'רביות שנתיות'!B:C,2)</f>
        <v>4</v>
      </c>
      <c r="D2373" s="29">
        <f t="shared" ref="D2373:D2436" si="75">(1+C2373/100)^(1/365.25)-1</f>
        <v>1.0738622586670132E-4</v>
      </c>
      <c r="F2373" s="30">
        <f>VLOOKUP($B2373,'רביות שנתיות'!B:I,7)</f>
        <v>0</v>
      </c>
      <c r="G2373" s="29">
        <f t="shared" si="74"/>
        <v>0</v>
      </c>
    </row>
    <row r="2374" spans="2:7">
      <c r="B2374" s="1">
        <v>35245</v>
      </c>
      <c r="C2374" s="30">
        <f>VLOOKUP(B2374,'רביות שנתיות'!B:C,2)</f>
        <v>4</v>
      </c>
      <c r="D2374" s="29">
        <f t="shared" si="75"/>
        <v>1.0738622586670132E-4</v>
      </c>
      <c r="F2374" s="30">
        <f>VLOOKUP($B2374,'רביות שנתיות'!B:I,7)</f>
        <v>0</v>
      </c>
      <c r="G2374" s="29">
        <f t="shared" si="74"/>
        <v>0</v>
      </c>
    </row>
    <row r="2375" spans="2:7">
      <c r="B2375" s="1">
        <v>35246</v>
      </c>
      <c r="C2375" s="30">
        <f>VLOOKUP(B2375,'רביות שנתיות'!B:C,2)</f>
        <v>4</v>
      </c>
      <c r="D2375" s="29">
        <f t="shared" si="75"/>
        <v>1.0738622586670132E-4</v>
      </c>
      <c r="F2375" s="30">
        <f>VLOOKUP($B2375,'רביות שנתיות'!B:I,7)</f>
        <v>0</v>
      </c>
      <c r="G2375" s="29">
        <f t="shared" si="74"/>
        <v>0</v>
      </c>
    </row>
    <row r="2376" spans="2:7">
      <c r="B2376" s="1">
        <v>35247</v>
      </c>
      <c r="C2376" s="30">
        <f>VLOOKUP(B2376,'רביות שנתיות'!B:C,2)</f>
        <v>4</v>
      </c>
      <c r="D2376" s="29">
        <f t="shared" si="75"/>
        <v>1.0738622586670132E-4</v>
      </c>
      <c r="F2376" s="30">
        <f>VLOOKUP($B2376,'רביות שנתיות'!B:I,7)</f>
        <v>0</v>
      </c>
      <c r="G2376" s="29">
        <f t="shared" si="74"/>
        <v>0</v>
      </c>
    </row>
    <row r="2377" spans="2:7">
      <c r="B2377" s="1">
        <v>35248</v>
      </c>
      <c r="C2377" s="30">
        <f>VLOOKUP(B2377,'רביות שנתיות'!B:C,2)</f>
        <v>4</v>
      </c>
      <c r="D2377" s="29">
        <f t="shared" si="75"/>
        <v>1.0738622586670132E-4</v>
      </c>
      <c r="F2377" s="30">
        <f>VLOOKUP($B2377,'רביות שנתיות'!B:I,7)</f>
        <v>0</v>
      </c>
      <c r="G2377" s="29">
        <f t="shared" si="74"/>
        <v>0</v>
      </c>
    </row>
    <row r="2378" spans="2:7">
      <c r="B2378" s="1">
        <v>35249</v>
      </c>
      <c r="C2378" s="30">
        <f>VLOOKUP(B2378,'רביות שנתיות'!B:C,2)</f>
        <v>4</v>
      </c>
      <c r="D2378" s="29">
        <f t="shared" si="75"/>
        <v>1.0738622586670132E-4</v>
      </c>
      <c r="F2378" s="30">
        <f>VLOOKUP($B2378,'רביות שנתיות'!B:I,7)</f>
        <v>0</v>
      </c>
      <c r="G2378" s="29">
        <f t="shared" si="74"/>
        <v>0</v>
      </c>
    </row>
    <row r="2379" spans="2:7">
      <c r="B2379" s="1">
        <v>35250</v>
      </c>
      <c r="C2379" s="30">
        <f>VLOOKUP(B2379,'רביות שנתיות'!B:C,2)</f>
        <v>4</v>
      </c>
      <c r="D2379" s="29">
        <f t="shared" si="75"/>
        <v>1.0738622586670132E-4</v>
      </c>
      <c r="F2379" s="30">
        <f>VLOOKUP($B2379,'רביות שנתיות'!B:I,7)</f>
        <v>0</v>
      </c>
      <c r="G2379" s="29">
        <f t="shared" si="74"/>
        <v>0</v>
      </c>
    </row>
    <row r="2380" spans="2:7">
      <c r="B2380" s="1">
        <v>35251</v>
      </c>
      <c r="C2380" s="30">
        <f>VLOOKUP(B2380,'רביות שנתיות'!B:C,2)</f>
        <v>4</v>
      </c>
      <c r="D2380" s="29">
        <f t="shared" si="75"/>
        <v>1.0738622586670132E-4</v>
      </c>
      <c r="F2380" s="30">
        <f>VLOOKUP($B2380,'רביות שנתיות'!B:I,7)</f>
        <v>0</v>
      </c>
      <c r="G2380" s="29">
        <f t="shared" si="74"/>
        <v>0</v>
      </c>
    </row>
    <row r="2381" spans="2:7">
      <c r="B2381" s="1">
        <v>35252</v>
      </c>
      <c r="C2381" s="30">
        <f>VLOOKUP(B2381,'רביות שנתיות'!B:C,2)</f>
        <v>4</v>
      </c>
      <c r="D2381" s="29">
        <f t="shared" si="75"/>
        <v>1.0738622586670132E-4</v>
      </c>
      <c r="F2381" s="30">
        <f>VLOOKUP($B2381,'רביות שנתיות'!B:I,7)</f>
        <v>0</v>
      </c>
      <c r="G2381" s="29">
        <f t="shared" si="74"/>
        <v>0</v>
      </c>
    </row>
    <row r="2382" spans="2:7">
      <c r="B2382" s="1">
        <v>35253</v>
      </c>
      <c r="C2382" s="30">
        <f>VLOOKUP(B2382,'רביות שנתיות'!B:C,2)</f>
        <v>4</v>
      </c>
      <c r="D2382" s="29">
        <f t="shared" si="75"/>
        <v>1.0738622586670132E-4</v>
      </c>
      <c r="F2382" s="30">
        <f>VLOOKUP($B2382,'רביות שנתיות'!B:I,7)</f>
        <v>0</v>
      </c>
      <c r="G2382" s="29">
        <f t="shared" si="74"/>
        <v>0</v>
      </c>
    </row>
    <row r="2383" spans="2:7">
      <c r="B2383" s="1">
        <v>35254</v>
      </c>
      <c r="C2383" s="30">
        <f>VLOOKUP(B2383,'רביות שנתיות'!B:C,2)</f>
        <v>4</v>
      </c>
      <c r="D2383" s="29">
        <f t="shared" si="75"/>
        <v>1.0738622586670132E-4</v>
      </c>
      <c r="F2383" s="30">
        <f>VLOOKUP($B2383,'רביות שנתיות'!B:I,7)</f>
        <v>0</v>
      </c>
      <c r="G2383" s="29">
        <f t="shared" si="74"/>
        <v>0</v>
      </c>
    </row>
    <row r="2384" spans="2:7">
      <c r="B2384" s="1">
        <v>35255</v>
      </c>
      <c r="C2384" s="30">
        <f>VLOOKUP(B2384,'רביות שנתיות'!B:C,2)</f>
        <v>4</v>
      </c>
      <c r="D2384" s="29">
        <f t="shared" si="75"/>
        <v>1.0738622586670132E-4</v>
      </c>
      <c r="F2384" s="30">
        <f>VLOOKUP($B2384,'רביות שנתיות'!B:I,7)</f>
        <v>0</v>
      </c>
      <c r="G2384" s="29">
        <f t="shared" si="74"/>
        <v>0</v>
      </c>
    </row>
    <row r="2385" spans="2:7">
      <c r="B2385" s="1">
        <v>35256</v>
      </c>
      <c r="C2385" s="30">
        <f>VLOOKUP(B2385,'רביות שנתיות'!B:C,2)</f>
        <v>4</v>
      </c>
      <c r="D2385" s="29">
        <f t="shared" si="75"/>
        <v>1.0738622586670132E-4</v>
      </c>
      <c r="F2385" s="30">
        <f>VLOOKUP($B2385,'רביות שנתיות'!B:I,7)</f>
        <v>0</v>
      </c>
      <c r="G2385" s="29">
        <f t="shared" si="74"/>
        <v>0</v>
      </c>
    </row>
    <row r="2386" spans="2:7">
      <c r="B2386" s="1">
        <v>35257</v>
      </c>
      <c r="C2386" s="30">
        <f>VLOOKUP(B2386,'רביות שנתיות'!B:C,2)</f>
        <v>4</v>
      </c>
      <c r="D2386" s="29">
        <f t="shared" si="75"/>
        <v>1.0738622586670132E-4</v>
      </c>
      <c r="F2386" s="30">
        <f>VLOOKUP($B2386,'רביות שנתיות'!B:I,7)</f>
        <v>0</v>
      </c>
      <c r="G2386" s="29">
        <f t="shared" si="74"/>
        <v>0</v>
      </c>
    </row>
    <row r="2387" spans="2:7">
      <c r="B2387" s="1">
        <v>35258</v>
      </c>
      <c r="C2387" s="30">
        <f>VLOOKUP(B2387,'רביות שנתיות'!B:C,2)</f>
        <v>4</v>
      </c>
      <c r="D2387" s="29">
        <f t="shared" si="75"/>
        <v>1.0738622586670132E-4</v>
      </c>
      <c r="F2387" s="30">
        <f>VLOOKUP($B2387,'רביות שנתיות'!B:I,7)</f>
        <v>0</v>
      </c>
      <c r="G2387" s="29">
        <f t="shared" si="74"/>
        <v>0</v>
      </c>
    </row>
    <row r="2388" spans="2:7">
      <c r="B2388" s="1">
        <v>35259</v>
      </c>
      <c r="C2388" s="30">
        <f>VLOOKUP(B2388,'רביות שנתיות'!B:C,2)</f>
        <v>4</v>
      </c>
      <c r="D2388" s="29">
        <f t="shared" si="75"/>
        <v>1.0738622586670132E-4</v>
      </c>
      <c r="F2388" s="30">
        <f>VLOOKUP($B2388,'רביות שנתיות'!B:I,7)</f>
        <v>0</v>
      </c>
      <c r="G2388" s="29">
        <f t="shared" si="74"/>
        <v>0</v>
      </c>
    </row>
    <row r="2389" spans="2:7">
      <c r="B2389" s="1">
        <v>35260</v>
      </c>
      <c r="C2389" s="30">
        <f>VLOOKUP(B2389,'רביות שנתיות'!B:C,2)</f>
        <v>4</v>
      </c>
      <c r="D2389" s="29">
        <f t="shared" si="75"/>
        <v>1.0738622586670132E-4</v>
      </c>
      <c r="F2389" s="30">
        <f>VLOOKUP($B2389,'רביות שנתיות'!B:I,7)</f>
        <v>0</v>
      </c>
      <c r="G2389" s="29">
        <f t="shared" si="74"/>
        <v>0</v>
      </c>
    </row>
    <row r="2390" spans="2:7">
      <c r="B2390" s="1">
        <v>35261</v>
      </c>
      <c r="C2390" s="30">
        <f>VLOOKUP(B2390,'רביות שנתיות'!B:C,2)</f>
        <v>4</v>
      </c>
      <c r="D2390" s="29">
        <f t="shared" si="75"/>
        <v>1.0738622586670132E-4</v>
      </c>
      <c r="F2390" s="30">
        <f>VLOOKUP($B2390,'רביות שנתיות'!B:I,7)</f>
        <v>0</v>
      </c>
      <c r="G2390" s="29">
        <f t="shared" si="74"/>
        <v>0</v>
      </c>
    </row>
    <row r="2391" spans="2:7">
      <c r="B2391" s="1">
        <v>35262</v>
      </c>
      <c r="C2391" s="30">
        <f>VLOOKUP(B2391,'רביות שנתיות'!B:C,2)</f>
        <v>4</v>
      </c>
      <c r="D2391" s="29">
        <f t="shared" si="75"/>
        <v>1.0738622586670132E-4</v>
      </c>
      <c r="F2391" s="30">
        <f>VLOOKUP($B2391,'רביות שנתיות'!B:I,7)</f>
        <v>0</v>
      </c>
      <c r="G2391" s="29">
        <f t="shared" si="74"/>
        <v>0</v>
      </c>
    </row>
    <row r="2392" spans="2:7">
      <c r="B2392" s="1">
        <v>35263</v>
      </c>
      <c r="C2392" s="30">
        <f>VLOOKUP(B2392,'רביות שנתיות'!B:C,2)</f>
        <v>4</v>
      </c>
      <c r="D2392" s="29">
        <f t="shared" si="75"/>
        <v>1.0738622586670132E-4</v>
      </c>
      <c r="F2392" s="30">
        <f>VLOOKUP($B2392,'רביות שנתיות'!B:I,7)</f>
        <v>0</v>
      </c>
      <c r="G2392" s="29">
        <f t="shared" si="74"/>
        <v>0</v>
      </c>
    </row>
    <row r="2393" spans="2:7">
      <c r="B2393" s="1">
        <v>35264</v>
      </c>
      <c r="C2393" s="30">
        <f>VLOOKUP(B2393,'רביות שנתיות'!B:C,2)</f>
        <v>4</v>
      </c>
      <c r="D2393" s="29">
        <f t="shared" si="75"/>
        <v>1.0738622586670132E-4</v>
      </c>
      <c r="F2393" s="30">
        <f>VLOOKUP($B2393,'רביות שנתיות'!B:I,7)</f>
        <v>0</v>
      </c>
      <c r="G2393" s="29">
        <f t="shared" si="74"/>
        <v>0</v>
      </c>
    </row>
    <row r="2394" spans="2:7">
      <c r="B2394" s="1">
        <v>35265</v>
      </c>
      <c r="C2394" s="30">
        <f>VLOOKUP(B2394,'רביות שנתיות'!B:C,2)</f>
        <v>4</v>
      </c>
      <c r="D2394" s="29">
        <f t="shared" si="75"/>
        <v>1.0738622586670132E-4</v>
      </c>
      <c r="F2394" s="30">
        <f>VLOOKUP($B2394,'רביות שנתיות'!B:I,7)</f>
        <v>0</v>
      </c>
      <c r="G2394" s="29">
        <f t="shared" si="74"/>
        <v>0</v>
      </c>
    </row>
    <row r="2395" spans="2:7">
      <c r="B2395" s="1">
        <v>35266</v>
      </c>
      <c r="C2395" s="30">
        <f>VLOOKUP(B2395,'רביות שנתיות'!B:C,2)</f>
        <v>4</v>
      </c>
      <c r="D2395" s="29">
        <f t="shared" si="75"/>
        <v>1.0738622586670132E-4</v>
      </c>
      <c r="F2395" s="30">
        <f>VLOOKUP($B2395,'רביות שנתיות'!B:I,7)</f>
        <v>0</v>
      </c>
      <c r="G2395" s="29">
        <f t="shared" si="74"/>
        <v>0</v>
      </c>
    </row>
    <row r="2396" spans="2:7">
      <c r="B2396" s="1">
        <v>35267</v>
      </c>
      <c r="C2396" s="30">
        <f>VLOOKUP(B2396,'רביות שנתיות'!B:C,2)</f>
        <v>4</v>
      </c>
      <c r="D2396" s="29">
        <f t="shared" si="75"/>
        <v>1.0738622586670132E-4</v>
      </c>
      <c r="F2396" s="30">
        <f>VLOOKUP($B2396,'רביות שנתיות'!B:I,7)</f>
        <v>0</v>
      </c>
      <c r="G2396" s="29">
        <f t="shared" si="74"/>
        <v>0</v>
      </c>
    </row>
    <row r="2397" spans="2:7">
      <c r="B2397" s="1">
        <v>35268</v>
      </c>
      <c r="C2397" s="30">
        <f>VLOOKUP(B2397,'רביות שנתיות'!B:C,2)</f>
        <v>4</v>
      </c>
      <c r="D2397" s="29">
        <f t="shared" si="75"/>
        <v>1.0738622586670132E-4</v>
      </c>
      <c r="F2397" s="30">
        <f>VLOOKUP($B2397,'רביות שנתיות'!B:I,7)</f>
        <v>0</v>
      </c>
      <c r="G2397" s="29">
        <f t="shared" si="74"/>
        <v>0</v>
      </c>
    </row>
    <row r="2398" spans="2:7">
      <c r="B2398" s="1">
        <v>35269</v>
      </c>
      <c r="C2398" s="30">
        <f>VLOOKUP(B2398,'רביות שנתיות'!B:C,2)</f>
        <v>4</v>
      </c>
      <c r="D2398" s="29">
        <f t="shared" si="75"/>
        <v>1.0738622586670132E-4</v>
      </c>
      <c r="F2398" s="30">
        <f>VLOOKUP($B2398,'רביות שנתיות'!B:I,7)</f>
        <v>0</v>
      </c>
      <c r="G2398" s="29">
        <f t="shared" si="74"/>
        <v>0</v>
      </c>
    </row>
    <row r="2399" spans="2:7">
      <c r="B2399" s="1">
        <v>35270</v>
      </c>
      <c r="C2399" s="30">
        <f>VLOOKUP(B2399,'רביות שנתיות'!B:C,2)</f>
        <v>4</v>
      </c>
      <c r="D2399" s="29">
        <f t="shared" si="75"/>
        <v>1.0738622586670132E-4</v>
      </c>
      <c r="F2399" s="30">
        <f>VLOOKUP($B2399,'רביות שנתיות'!B:I,7)</f>
        <v>0</v>
      </c>
      <c r="G2399" s="29">
        <f t="shared" si="74"/>
        <v>0</v>
      </c>
    </row>
    <row r="2400" spans="2:7">
      <c r="B2400" s="1">
        <v>35271</v>
      </c>
      <c r="C2400" s="30">
        <f>VLOOKUP(B2400,'רביות שנתיות'!B:C,2)</f>
        <v>4</v>
      </c>
      <c r="D2400" s="29">
        <f t="shared" si="75"/>
        <v>1.0738622586670132E-4</v>
      </c>
      <c r="F2400" s="30">
        <f>VLOOKUP($B2400,'רביות שנתיות'!B:I,7)</f>
        <v>0</v>
      </c>
      <c r="G2400" s="29">
        <f t="shared" si="74"/>
        <v>0</v>
      </c>
    </row>
    <row r="2401" spans="2:7">
      <c r="B2401" s="1">
        <v>35272</v>
      </c>
      <c r="C2401" s="30">
        <f>VLOOKUP(B2401,'רביות שנתיות'!B:C,2)</f>
        <v>4</v>
      </c>
      <c r="D2401" s="29">
        <f t="shared" si="75"/>
        <v>1.0738622586670132E-4</v>
      </c>
      <c r="F2401" s="30">
        <f>VLOOKUP($B2401,'רביות שנתיות'!B:I,7)</f>
        <v>0</v>
      </c>
      <c r="G2401" s="29">
        <f t="shared" si="74"/>
        <v>0</v>
      </c>
    </row>
    <row r="2402" spans="2:7">
      <c r="B2402" s="1">
        <v>35273</v>
      </c>
      <c r="C2402" s="30">
        <f>VLOOKUP(B2402,'רביות שנתיות'!B:C,2)</f>
        <v>4</v>
      </c>
      <c r="D2402" s="29">
        <f t="shared" si="75"/>
        <v>1.0738622586670132E-4</v>
      </c>
      <c r="F2402" s="30">
        <f>VLOOKUP($B2402,'רביות שנתיות'!B:I,7)</f>
        <v>0</v>
      </c>
      <c r="G2402" s="29">
        <f t="shared" si="74"/>
        <v>0</v>
      </c>
    </row>
    <row r="2403" spans="2:7">
      <c r="B2403" s="1">
        <v>35274</v>
      </c>
      <c r="C2403" s="30">
        <f>VLOOKUP(B2403,'רביות שנתיות'!B:C,2)</f>
        <v>4</v>
      </c>
      <c r="D2403" s="29">
        <f t="shared" si="75"/>
        <v>1.0738622586670132E-4</v>
      </c>
      <c r="F2403" s="30">
        <f>VLOOKUP($B2403,'רביות שנתיות'!B:I,7)</f>
        <v>0</v>
      </c>
      <c r="G2403" s="29">
        <f t="shared" si="74"/>
        <v>0</v>
      </c>
    </row>
    <row r="2404" spans="2:7">
      <c r="B2404" s="1">
        <v>35275</v>
      </c>
      <c r="C2404" s="30">
        <f>VLOOKUP(B2404,'רביות שנתיות'!B:C,2)</f>
        <v>4</v>
      </c>
      <c r="D2404" s="29">
        <f t="shared" si="75"/>
        <v>1.0738622586670132E-4</v>
      </c>
      <c r="F2404" s="30">
        <f>VLOOKUP($B2404,'רביות שנתיות'!B:I,7)</f>
        <v>0</v>
      </c>
      <c r="G2404" s="29">
        <f t="shared" si="74"/>
        <v>0</v>
      </c>
    </row>
    <row r="2405" spans="2:7">
      <c r="B2405" s="1">
        <v>35276</v>
      </c>
      <c r="C2405" s="30">
        <f>VLOOKUP(B2405,'רביות שנתיות'!B:C,2)</f>
        <v>4</v>
      </c>
      <c r="D2405" s="29">
        <f t="shared" si="75"/>
        <v>1.0738622586670132E-4</v>
      </c>
      <c r="F2405" s="30">
        <f>VLOOKUP($B2405,'רביות שנתיות'!B:I,7)</f>
        <v>0</v>
      </c>
      <c r="G2405" s="29">
        <f t="shared" si="74"/>
        <v>0</v>
      </c>
    </row>
    <row r="2406" spans="2:7">
      <c r="B2406" s="1">
        <v>35277</v>
      </c>
      <c r="C2406" s="30">
        <f>VLOOKUP(B2406,'רביות שנתיות'!B:C,2)</f>
        <v>4</v>
      </c>
      <c r="D2406" s="29">
        <f t="shared" si="75"/>
        <v>1.0738622586670132E-4</v>
      </c>
      <c r="F2406" s="30">
        <f>VLOOKUP($B2406,'רביות שנתיות'!B:I,7)</f>
        <v>0</v>
      </c>
      <c r="G2406" s="29">
        <f t="shared" si="74"/>
        <v>0</v>
      </c>
    </row>
    <row r="2407" spans="2:7">
      <c r="B2407" s="1">
        <v>35278</v>
      </c>
      <c r="C2407" s="30">
        <f>VLOOKUP(B2407,'רביות שנתיות'!B:C,2)</f>
        <v>4</v>
      </c>
      <c r="D2407" s="29">
        <f t="shared" si="75"/>
        <v>1.0738622586670132E-4</v>
      </c>
      <c r="F2407" s="30">
        <f>VLOOKUP($B2407,'רביות שנתיות'!B:I,7)</f>
        <v>0</v>
      </c>
      <c r="G2407" s="29">
        <f t="shared" si="74"/>
        <v>0</v>
      </c>
    </row>
    <row r="2408" spans="2:7">
      <c r="B2408" s="1">
        <v>35279</v>
      </c>
      <c r="C2408" s="30">
        <f>VLOOKUP(B2408,'רביות שנתיות'!B:C,2)</f>
        <v>4</v>
      </c>
      <c r="D2408" s="29">
        <f t="shared" si="75"/>
        <v>1.0738622586670132E-4</v>
      </c>
      <c r="F2408" s="30">
        <f>VLOOKUP($B2408,'רביות שנתיות'!B:I,7)</f>
        <v>0</v>
      </c>
      <c r="G2408" s="29">
        <f t="shared" si="74"/>
        <v>0</v>
      </c>
    </row>
    <row r="2409" spans="2:7">
      <c r="B2409" s="1">
        <v>35280</v>
      </c>
      <c r="C2409" s="30">
        <f>VLOOKUP(B2409,'רביות שנתיות'!B:C,2)</f>
        <v>4</v>
      </c>
      <c r="D2409" s="29">
        <f t="shared" si="75"/>
        <v>1.0738622586670132E-4</v>
      </c>
      <c r="F2409" s="30">
        <f>VLOOKUP($B2409,'רביות שנתיות'!B:I,7)</f>
        <v>0</v>
      </c>
      <c r="G2409" s="29">
        <f t="shared" si="74"/>
        <v>0</v>
      </c>
    </row>
    <row r="2410" spans="2:7">
      <c r="B2410" s="1">
        <v>35281</v>
      </c>
      <c r="C2410" s="30">
        <f>VLOOKUP(B2410,'רביות שנתיות'!B:C,2)</f>
        <v>4</v>
      </c>
      <c r="D2410" s="29">
        <f t="shared" si="75"/>
        <v>1.0738622586670132E-4</v>
      </c>
      <c r="F2410" s="30">
        <f>VLOOKUP($B2410,'רביות שנתיות'!B:I,7)</f>
        <v>0</v>
      </c>
      <c r="G2410" s="29">
        <f t="shared" si="74"/>
        <v>0</v>
      </c>
    </row>
    <row r="2411" spans="2:7">
      <c r="B2411" s="1">
        <v>35282</v>
      </c>
      <c r="C2411" s="30">
        <f>VLOOKUP(B2411,'רביות שנתיות'!B:C,2)</f>
        <v>4</v>
      </c>
      <c r="D2411" s="29">
        <f t="shared" si="75"/>
        <v>1.0738622586670132E-4</v>
      </c>
      <c r="F2411" s="30">
        <f>VLOOKUP($B2411,'רביות שנתיות'!B:I,7)</f>
        <v>0</v>
      </c>
      <c r="G2411" s="29">
        <f t="shared" si="74"/>
        <v>0</v>
      </c>
    </row>
    <row r="2412" spans="2:7">
      <c r="B2412" s="1">
        <v>35283</v>
      </c>
      <c r="C2412" s="30">
        <f>VLOOKUP(B2412,'רביות שנתיות'!B:C,2)</f>
        <v>4</v>
      </c>
      <c r="D2412" s="29">
        <f t="shared" si="75"/>
        <v>1.0738622586670132E-4</v>
      </c>
      <c r="F2412" s="30">
        <f>VLOOKUP($B2412,'רביות שנתיות'!B:I,7)</f>
        <v>0</v>
      </c>
      <c r="G2412" s="29">
        <f t="shared" si="74"/>
        <v>0</v>
      </c>
    </row>
    <row r="2413" spans="2:7">
      <c r="B2413" s="1">
        <v>35284</v>
      </c>
      <c r="C2413" s="30">
        <f>VLOOKUP(B2413,'רביות שנתיות'!B:C,2)</f>
        <v>4</v>
      </c>
      <c r="D2413" s="29">
        <f t="shared" si="75"/>
        <v>1.0738622586670132E-4</v>
      </c>
      <c r="F2413" s="30">
        <f>VLOOKUP($B2413,'רביות שנתיות'!B:I,7)</f>
        <v>0</v>
      </c>
      <c r="G2413" s="29">
        <f t="shared" si="74"/>
        <v>0</v>
      </c>
    </row>
    <row r="2414" spans="2:7">
      <c r="B2414" s="1">
        <v>35285</v>
      </c>
      <c r="C2414" s="30">
        <f>VLOOKUP(B2414,'רביות שנתיות'!B:C,2)</f>
        <v>4</v>
      </c>
      <c r="D2414" s="29">
        <f t="shared" si="75"/>
        <v>1.0738622586670132E-4</v>
      </c>
      <c r="F2414" s="30">
        <f>VLOOKUP($B2414,'רביות שנתיות'!B:I,7)</f>
        <v>0</v>
      </c>
      <c r="G2414" s="29">
        <f t="shared" si="74"/>
        <v>0</v>
      </c>
    </row>
    <row r="2415" spans="2:7">
      <c r="B2415" s="1">
        <v>35286</v>
      </c>
      <c r="C2415" s="30">
        <f>VLOOKUP(B2415,'רביות שנתיות'!B:C,2)</f>
        <v>4</v>
      </c>
      <c r="D2415" s="29">
        <f t="shared" si="75"/>
        <v>1.0738622586670132E-4</v>
      </c>
      <c r="F2415" s="30">
        <f>VLOOKUP($B2415,'רביות שנתיות'!B:I,7)</f>
        <v>0</v>
      </c>
      <c r="G2415" s="29">
        <f t="shared" si="74"/>
        <v>0</v>
      </c>
    </row>
    <row r="2416" spans="2:7">
      <c r="B2416" s="1">
        <v>35287</v>
      </c>
      <c r="C2416" s="30">
        <f>VLOOKUP(B2416,'רביות שנתיות'!B:C,2)</f>
        <v>4</v>
      </c>
      <c r="D2416" s="29">
        <f t="shared" si="75"/>
        <v>1.0738622586670132E-4</v>
      </c>
      <c r="F2416" s="30">
        <f>VLOOKUP($B2416,'רביות שנתיות'!B:I,7)</f>
        <v>0</v>
      </c>
      <c r="G2416" s="29">
        <f t="shared" si="74"/>
        <v>0</v>
      </c>
    </row>
    <row r="2417" spans="2:7">
      <c r="B2417" s="1">
        <v>35288</v>
      </c>
      <c r="C2417" s="30">
        <f>VLOOKUP(B2417,'רביות שנתיות'!B:C,2)</f>
        <v>4</v>
      </c>
      <c r="D2417" s="29">
        <f t="shared" si="75"/>
        <v>1.0738622586670132E-4</v>
      </c>
      <c r="F2417" s="30">
        <f>VLOOKUP($B2417,'רביות שנתיות'!B:I,7)</f>
        <v>0</v>
      </c>
      <c r="G2417" s="29">
        <f t="shared" si="74"/>
        <v>0</v>
      </c>
    </row>
    <row r="2418" spans="2:7">
      <c r="B2418" s="1">
        <v>35289</v>
      </c>
      <c r="C2418" s="30">
        <f>VLOOKUP(B2418,'רביות שנתיות'!B:C,2)</f>
        <v>4</v>
      </c>
      <c r="D2418" s="29">
        <f t="shared" si="75"/>
        <v>1.0738622586670132E-4</v>
      </c>
      <c r="F2418" s="30">
        <f>VLOOKUP($B2418,'רביות שנתיות'!B:I,7)</f>
        <v>0</v>
      </c>
      <c r="G2418" s="29">
        <f t="shared" si="74"/>
        <v>0</v>
      </c>
    </row>
    <row r="2419" spans="2:7">
      <c r="B2419" s="1">
        <v>35290</v>
      </c>
      <c r="C2419" s="30">
        <f>VLOOKUP(B2419,'רביות שנתיות'!B:C,2)</f>
        <v>4</v>
      </c>
      <c r="D2419" s="29">
        <f t="shared" si="75"/>
        <v>1.0738622586670132E-4</v>
      </c>
      <c r="F2419" s="30">
        <f>VLOOKUP($B2419,'רביות שנתיות'!B:I,7)</f>
        <v>0</v>
      </c>
      <c r="G2419" s="29">
        <f t="shared" si="74"/>
        <v>0</v>
      </c>
    </row>
    <row r="2420" spans="2:7">
      <c r="B2420" s="1">
        <v>35291</v>
      </c>
      <c r="C2420" s="30">
        <f>VLOOKUP(B2420,'רביות שנתיות'!B:C,2)</f>
        <v>4</v>
      </c>
      <c r="D2420" s="29">
        <f t="shared" si="75"/>
        <v>1.0738622586670132E-4</v>
      </c>
      <c r="F2420" s="30">
        <f>VLOOKUP($B2420,'רביות שנתיות'!B:I,7)</f>
        <v>0</v>
      </c>
      <c r="G2420" s="29">
        <f t="shared" si="74"/>
        <v>0</v>
      </c>
    </row>
    <row r="2421" spans="2:7">
      <c r="B2421" s="1">
        <v>35292</v>
      </c>
      <c r="C2421" s="30">
        <f>VLOOKUP(B2421,'רביות שנתיות'!B:C,2)</f>
        <v>4</v>
      </c>
      <c r="D2421" s="29">
        <f t="shared" si="75"/>
        <v>1.0738622586670132E-4</v>
      </c>
      <c r="F2421" s="30">
        <f>VLOOKUP($B2421,'רביות שנתיות'!B:I,7)</f>
        <v>0</v>
      </c>
      <c r="G2421" s="29">
        <f t="shared" si="74"/>
        <v>0</v>
      </c>
    </row>
    <row r="2422" spans="2:7">
      <c r="B2422" s="1">
        <v>35293</v>
      </c>
      <c r="C2422" s="30">
        <f>VLOOKUP(B2422,'רביות שנתיות'!B:C,2)</f>
        <v>4</v>
      </c>
      <c r="D2422" s="29">
        <f t="shared" si="75"/>
        <v>1.0738622586670132E-4</v>
      </c>
      <c r="F2422" s="30">
        <f>VLOOKUP($B2422,'רביות שנתיות'!B:I,7)</f>
        <v>0</v>
      </c>
      <c r="G2422" s="29">
        <f t="shared" si="74"/>
        <v>0</v>
      </c>
    </row>
    <row r="2423" spans="2:7">
      <c r="B2423" s="1">
        <v>35294</v>
      </c>
      <c r="C2423" s="30">
        <f>VLOOKUP(B2423,'רביות שנתיות'!B:C,2)</f>
        <v>4</v>
      </c>
      <c r="D2423" s="29">
        <f t="shared" si="75"/>
        <v>1.0738622586670132E-4</v>
      </c>
      <c r="F2423" s="30">
        <f>VLOOKUP($B2423,'רביות שנתיות'!B:I,7)</f>
        <v>0</v>
      </c>
      <c r="G2423" s="29">
        <f t="shared" si="74"/>
        <v>0</v>
      </c>
    </row>
    <row r="2424" spans="2:7">
      <c r="B2424" s="1">
        <v>35295</v>
      </c>
      <c r="C2424" s="30">
        <f>VLOOKUP(B2424,'רביות שנתיות'!B:C,2)</f>
        <v>4</v>
      </c>
      <c r="D2424" s="29">
        <f t="shared" si="75"/>
        <v>1.0738622586670132E-4</v>
      </c>
      <c r="F2424" s="30">
        <f>VLOOKUP($B2424,'רביות שנתיות'!B:I,7)</f>
        <v>0</v>
      </c>
      <c r="G2424" s="29">
        <f t="shared" si="74"/>
        <v>0</v>
      </c>
    </row>
    <row r="2425" spans="2:7">
      <c r="B2425" s="1">
        <v>35296</v>
      </c>
      <c r="C2425" s="30">
        <f>VLOOKUP(B2425,'רביות שנתיות'!B:C,2)</f>
        <v>4</v>
      </c>
      <c r="D2425" s="29">
        <f t="shared" si="75"/>
        <v>1.0738622586670132E-4</v>
      </c>
      <c r="F2425" s="30">
        <f>VLOOKUP($B2425,'רביות שנתיות'!B:I,7)</f>
        <v>0</v>
      </c>
      <c r="G2425" s="29">
        <f t="shared" si="74"/>
        <v>0</v>
      </c>
    </row>
    <row r="2426" spans="2:7">
      <c r="B2426" s="1">
        <v>35297</v>
      </c>
      <c r="C2426" s="30">
        <f>VLOOKUP(B2426,'רביות שנתיות'!B:C,2)</f>
        <v>4</v>
      </c>
      <c r="D2426" s="29">
        <f t="shared" si="75"/>
        <v>1.0738622586670132E-4</v>
      </c>
      <c r="F2426" s="30">
        <f>VLOOKUP($B2426,'רביות שנתיות'!B:I,7)</f>
        <v>0</v>
      </c>
      <c r="G2426" s="29">
        <f t="shared" si="74"/>
        <v>0</v>
      </c>
    </row>
    <row r="2427" spans="2:7">
      <c r="B2427" s="1">
        <v>35298</v>
      </c>
      <c r="C2427" s="30">
        <f>VLOOKUP(B2427,'רביות שנתיות'!B:C,2)</f>
        <v>4</v>
      </c>
      <c r="D2427" s="29">
        <f t="shared" si="75"/>
        <v>1.0738622586670132E-4</v>
      </c>
      <c r="F2427" s="30">
        <f>VLOOKUP($B2427,'רביות שנתיות'!B:I,7)</f>
        <v>0</v>
      </c>
      <c r="G2427" s="29">
        <f t="shared" si="74"/>
        <v>0</v>
      </c>
    </row>
    <row r="2428" spans="2:7">
      <c r="B2428" s="1">
        <v>35299</v>
      </c>
      <c r="C2428" s="30">
        <f>VLOOKUP(B2428,'רביות שנתיות'!B:C,2)</f>
        <v>4</v>
      </c>
      <c r="D2428" s="29">
        <f t="shared" si="75"/>
        <v>1.0738622586670132E-4</v>
      </c>
      <c r="F2428" s="30">
        <f>VLOOKUP($B2428,'רביות שנתיות'!B:I,7)</f>
        <v>0</v>
      </c>
      <c r="G2428" s="29">
        <f t="shared" si="74"/>
        <v>0</v>
      </c>
    </row>
    <row r="2429" spans="2:7">
      <c r="B2429" s="1">
        <v>35300</v>
      </c>
      <c r="C2429" s="30">
        <f>VLOOKUP(B2429,'רביות שנתיות'!B:C,2)</f>
        <v>4</v>
      </c>
      <c r="D2429" s="29">
        <f t="shared" si="75"/>
        <v>1.0738622586670132E-4</v>
      </c>
      <c r="F2429" s="30">
        <f>VLOOKUP($B2429,'רביות שנתיות'!B:I,7)</f>
        <v>0</v>
      </c>
      <c r="G2429" s="29">
        <f t="shared" si="74"/>
        <v>0</v>
      </c>
    </row>
    <row r="2430" spans="2:7">
      <c r="B2430" s="1">
        <v>35301</v>
      </c>
      <c r="C2430" s="30">
        <f>VLOOKUP(B2430,'רביות שנתיות'!B:C,2)</f>
        <v>4</v>
      </c>
      <c r="D2430" s="29">
        <f t="shared" si="75"/>
        <v>1.0738622586670132E-4</v>
      </c>
      <c r="F2430" s="30">
        <f>VLOOKUP($B2430,'רביות שנתיות'!B:I,7)</f>
        <v>0</v>
      </c>
      <c r="G2430" s="29">
        <f t="shared" si="74"/>
        <v>0</v>
      </c>
    </row>
    <row r="2431" spans="2:7">
      <c r="B2431" s="1">
        <v>35302</v>
      </c>
      <c r="C2431" s="30">
        <f>VLOOKUP(B2431,'רביות שנתיות'!B:C,2)</f>
        <v>4</v>
      </c>
      <c r="D2431" s="29">
        <f t="shared" si="75"/>
        <v>1.0738622586670132E-4</v>
      </c>
      <c r="F2431" s="30">
        <f>VLOOKUP($B2431,'רביות שנתיות'!B:I,7)</f>
        <v>0</v>
      </c>
      <c r="G2431" s="29">
        <f t="shared" si="74"/>
        <v>0</v>
      </c>
    </row>
    <row r="2432" spans="2:7">
      <c r="B2432" s="1">
        <v>35303</v>
      </c>
      <c r="C2432" s="30">
        <f>VLOOKUP(B2432,'רביות שנתיות'!B:C,2)</f>
        <v>4</v>
      </c>
      <c r="D2432" s="29">
        <f t="shared" si="75"/>
        <v>1.0738622586670132E-4</v>
      </c>
      <c r="F2432" s="30">
        <f>VLOOKUP($B2432,'רביות שנתיות'!B:I,7)</f>
        <v>0</v>
      </c>
      <c r="G2432" s="29">
        <f t="shared" si="74"/>
        <v>0</v>
      </c>
    </row>
    <row r="2433" spans="2:7">
      <c r="B2433" s="1">
        <v>35304</v>
      </c>
      <c r="C2433" s="30">
        <f>VLOOKUP(B2433,'רביות שנתיות'!B:C,2)</f>
        <v>4</v>
      </c>
      <c r="D2433" s="29">
        <f t="shared" si="75"/>
        <v>1.0738622586670132E-4</v>
      </c>
      <c r="F2433" s="30">
        <f>VLOOKUP($B2433,'רביות שנתיות'!B:I,7)</f>
        <v>0</v>
      </c>
      <c r="G2433" s="29">
        <f t="shared" si="74"/>
        <v>0</v>
      </c>
    </row>
    <row r="2434" spans="2:7">
      <c r="B2434" s="1">
        <v>35305</v>
      </c>
      <c r="C2434" s="30">
        <f>VLOOKUP(B2434,'רביות שנתיות'!B:C,2)</f>
        <v>4</v>
      </c>
      <c r="D2434" s="29">
        <f t="shared" si="75"/>
        <v>1.0738622586670132E-4</v>
      </c>
      <c r="F2434" s="30">
        <f>VLOOKUP($B2434,'רביות שנתיות'!B:I,7)</f>
        <v>0</v>
      </c>
      <c r="G2434" s="29">
        <f t="shared" si="74"/>
        <v>0</v>
      </c>
    </row>
    <row r="2435" spans="2:7">
      <c r="B2435" s="1">
        <v>35306</v>
      </c>
      <c r="C2435" s="30">
        <f>VLOOKUP(B2435,'רביות שנתיות'!B:C,2)</f>
        <v>4</v>
      </c>
      <c r="D2435" s="29">
        <f t="shared" si="75"/>
        <v>1.0738622586670132E-4</v>
      </c>
      <c r="F2435" s="30">
        <f>VLOOKUP($B2435,'רביות שנתיות'!B:I,7)</f>
        <v>0</v>
      </c>
      <c r="G2435" s="29">
        <f t="shared" si="74"/>
        <v>0</v>
      </c>
    </row>
    <row r="2436" spans="2:7">
      <c r="B2436" s="1">
        <v>35307</v>
      </c>
      <c r="C2436" s="30">
        <f>VLOOKUP(B2436,'רביות שנתיות'!B:C,2)</f>
        <v>4</v>
      </c>
      <c r="D2436" s="29">
        <f t="shared" si="75"/>
        <v>1.0738622586670132E-4</v>
      </c>
      <c r="F2436" s="30">
        <f>VLOOKUP($B2436,'רביות שנתיות'!B:I,7)</f>
        <v>0</v>
      </c>
      <c r="G2436" s="29">
        <f t="shared" ref="G2436:G2499" si="76">(1+F2436/100)^(1/365)-1</f>
        <v>0</v>
      </c>
    </row>
    <row r="2437" spans="2:7">
      <c r="B2437" s="1">
        <v>35308</v>
      </c>
      <c r="C2437" s="30">
        <f>VLOOKUP(B2437,'רביות שנתיות'!B:C,2)</f>
        <v>4</v>
      </c>
      <c r="D2437" s="29">
        <f t="shared" ref="D2437:D2500" si="77">(1+C2437/100)^(1/365.25)-1</f>
        <v>1.0738622586670132E-4</v>
      </c>
      <c r="F2437" s="30">
        <f>VLOOKUP($B2437,'רביות שנתיות'!B:I,7)</f>
        <v>0</v>
      </c>
      <c r="G2437" s="29">
        <f t="shared" si="76"/>
        <v>0</v>
      </c>
    </row>
    <row r="2438" spans="2:7">
      <c r="B2438" s="1">
        <v>35309</v>
      </c>
      <c r="C2438" s="30">
        <f>VLOOKUP(B2438,'רביות שנתיות'!B:C,2)</f>
        <v>4</v>
      </c>
      <c r="D2438" s="29">
        <f t="shared" si="77"/>
        <v>1.0738622586670132E-4</v>
      </c>
      <c r="F2438" s="30">
        <f>VLOOKUP($B2438,'רביות שנתיות'!B:I,7)</f>
        <v>0</v>
      </c>
      <c r="G2438" s="29">
        <f t="shared" si="76"/>
        <v>0</v>
      </c>
    </row>
    <row r="2439" spans="2:7">
      <c r="B2439" s="1">
        <v>35310</v>
      </c>
      <c r="C2439" s="30">
        <f>VLOOKUP(B2439,'רביות שנתיות'!B:C,2)</f>
        <v>4</v>
      </c>
      <c r="D2439" s="29">
        <f t="shared" si="77"/>
        <v>1.0738622586670132E-4</v>
      </c>
      <c r="F2439" s="30">
        <f>VLOOKUP($B2439,'רביות שנתיות'!B:I,7)</f>
        <v>0</v>
      </c>
      <c r="G2439" s="29">
        <f t="shared" si="76"/>
        <v>0</v>
      </c>
    </row>
    <row r="2440" spans="2:7">
      <c r="B2440" s="1">
        <v>35311</v>
      </c>
      <c r="C2440" s="30">
        <f>VLOOKUP(B2440,'רביות שנתיות'!B:C,2)</f>
        <v>4</v>
      </c>
      <c r="D2440" s="29">
        <f t="shared" si="77"/>
        <v>1.0738622586670132E-4</v>
      </c>
      <c r="F2440" s="30">
        <f>VLOOKUP($B2440,'רביות שנתיות'!B:I,7)</f>
        <v>0</v>
      </c>
      <c r="G2440" s="29">
        <f t="shared" si="76"/>
        <v>0</v>
      </c>
    </row>
    <row r="2441" spans="2:7">
      <c r="B2441" s="1">
        <v>35312</v>
      </c>
      <c r="C2441" s="30">
        <f>VLOOKUP(B2441,'רביות שנתיות'!B:C,2)</f>
        <v>4</v>
      </c>
      <c r="D2441" s="29">
        <f t="shared" si="77"/>
        <v>1.0738622586670132E-4</v>
      </c>
      <c r="F2441" s="30">
        <f>VLOOKUP($B2441,'רביות שנתיות'!B:I,7)</f>
        <v>0</v>
      </c>
      <c r="G2441" s="29">
        <f t="shared" si="76"/>
        <v>0</v>
      </c>
    </row>
    <row r="2442" spans="2:7">
      <c r="B2442" s="1">
        <v>35313</v>
      </c>
      <c r="C2442" s="30">
        <f>VLOOKUP(B2442,'רביות שנתיות'!B:C,2)</f>
        <v>4</v>
      </c>
      <c r="D2442" s="29">
        <f t="shared" si="77"/>
        <v>1.0738622586670132E-4</v>
      </c>
      <c r="F2442" s="30">
        <f>VLOOKUP($B2442,'רביות שנתיות'!B:I,7)</f>
        <v>0</v>
      </c>
      <c r="G2442" s="29">
        <f t="shared" si="76"/>
        <v>0</v>
      </c>
    </row>
    <row r="2443" spans="2:7">
      <c r="B2443" s="1">
        <v>35314</v>
      </c>
      <c r="C2443" s="30">
        <f>VLOOKUP(B2443,'רביות שנתיות'!B:C,2)</f>
        <v>4</v>
      </c>
      <c r="D2443" s="29">
        <f t="shared" si="77"/>
        <v>1.0738622586670132E-4</v>
      </c>
      <c r="F2443" s="30">
        <f>VLOOKUP($B2443,'רביות שנתיות'!B:I,7)</f>
        <v>0</v>
      </c>
      <c r="G2443" s="29">
        <f t="shared" si="76"/>
        <v>0</v>
      </c>
    </row>
    <row r="2444" spans="2:7">
      <c r="B2444" s="1">
        <v>35315</v>
      </c>
      <c r="C2444" s="30">
        <f>VLOOKUP(B2444,'רביות שנתיות'!B:C,2)</f>
        <v>4</v>
      </c>
      <c r="D2444" s="29">
        <f t="shared" si="77"/>
        <v>1.0738622586670132E-4</v>
      </c>
      <c r="F2444" s="30">
        <f>VLOOKUP($B2444,'רביות שנתיות'!B:I,7)</f>
        <v>0</v>
      </c>
      <c r="G2444" s="29">
        <f t="shared" si="76"/>
        <v>0</v>
      </c>
    </row>
    <row r="2445" spans="2:7">
      <c r="B2445" s="1">
        <v>35316</v>
      </c>
      <c r="C2445" s="30">
        <f>VLOOKUP(B2445,'רביות שנתיות'!B:C,2)</f>
        <v>4</v>
      </c>
      <c r="D2445" s="29">
        <f t="shared" si="77"/>
        <v>1.0738622586670132E-4</v>
      </c>
      <c r="F2445" s="30">
        <f>VLOOKUP($B2445,'רביות שנתיות'!B:I,7)</f>
        <v>0</v>
      </c>
      <c r="G2445" s="29">
        <f t="shared" si="76"/>
        <v>0</v>
      </c>
    </row>
    <row r="2446" spans="2:7">
      <c r="B2446" s="1">
        <v>35317</v>
      </c>
      <c r="C2446" s="30">
        <f>VLOOKUP(B2446,'רביות שנתיות'!B:C,2)</f>
        <v>4</v>
      </c>
      <c r="D2446" s="29">
        <f t="shared" si="77"/>
        <v>1.0738622586670132E-4</v>
      </c>
      <c r="F2446" s="30">
        <f>VLOOKUP($B2446,'רביות שנתיות'!B:I,7)</f>
        <v>0</v>
      </c>
      <c r="G2446" s="29">
        <f t="shared" si="76"/>
        <v>0</v>
      </c>
    </row>
    <row r="2447" spans="2:7">
      <c r="B2447" s="1">
        <v>35318</v>
      </c>
      <c r="C2447" s="30">
        <f>VLOOKUP(B2447,'רביות שנתיות'!B:C,2)</f>
        <v>4</v>
      </c>
      <c r="D2447" s="29">
        <f t="shared" si="77"/>
        <v>1.0738622586670132E-4</v>
      </c>
      <c r="F2447" s="30">
        <f>VLOOKUP($B2447,'רביות שנתיות'!B:I,7)</f>
        <v>0</v>
      </c>
      <c r="G2447" s="29">
        <f t="shared" si="76"/>
        <v>0</v>
      </c>
    </row>
    <row r="2448" spans="2:7">
      <c r="B2448" s="1">
        <v>35319</v>
      </c>
      <c r="C2448" s="30">
        <f>VLOOKUP(B2448,'רביות שנתיות'!B:C,2)</f>
        <v>4</v>
      </c>
      <c r="D2448" s="29">
        <f t="shared" si="77"/>
        <v>1.0738622586670132E-4</v>
      </c>
      <c r="F2448" s="30">
        <f>VLOOKUP($B2448,'רביות שנתיות'!B:I,7)</f>
        <v>0</v>
      </c>
      <c r="G2448" s="29">
        <f t="shared" si="76"/>
        <v>0</v>
      </c>
    </row>
    <row r="2449" spans="2:7">
      <c r="B2449" s="1">
        <v>35320</v>
      </c>
      <c r="C2449" s="30">
        <f>VLOOKUP(B2449,'רביות שנתיות'!B:C,2)</f>
        <v>4</v>
      </c>
      <c r="D2449" s="29">
        <f t="shared" si="77"/>
        <v>1.0738622586670132E-4</v>
      </c>
      <c r="F2449" s="30">
        <f>VLOOKUP($B2449,'רביות שנתיות'!B:I,7)</f>
        <v>0</v>
      </c>
      <c r="G2449" s="29">
        <f t="shared" si="76"/>
        <v>0</v>
      </c>
    </row>
    <row r="2450" spans="2:7">
      <c r="B2450" s="1">
        <v>35321</v>
      </c>
      <c r="C2450" s="30">
        <f>VLOOKUP(B2450,'רביות שנתיות'!B:C,2)</f>
        <v>4</v>
      </c>
      <c r="D2450" s="29">
        <f t="shared" si="77"/>
        <v>1.0738622586670132E-4</v>
      </c>
      <c r="F2450" s="30">
        <f>VLOOKUP($B2450,'רביות שנתיות'!B:I,7)</f>
        <v>0</v>
      </c>
      <c r="G2450" s="29">
        <f t="shared" si="76"/>
        <v>0</v>
      </c>
    </row>
    <row r="2451" spans="2:7">
      <c r="B2451" s="1">
        <v>35322</v>
      </c>
      <c r="C2451" s="30">
        <f>VLOOKUP(B2451,'רביות שנתיות'!B:C,2)</f>
        <v>4</v>
      </c>
      <c r="D2451" s="29">
        <f t="shared" si="77"/>
        <v>1.0738622586670132E-4</v>
      </c>
      <c r="F2451" s="30">
        <f>VLOOKUP($B2451,'רביות שנתיות'!B:I,7)</f>
        <v>0</v>
      </c>
      <c r="G2451" s="29">
        <f t="shared" si="76"/>
        <v>0</v>
      </c>
    </row>
    <row r="2452" spans="2:7">
      <c r="B2452" s="1">
        <v>35323</v>
      </c>
      <c r="C2452" s="30">
        <f>VLOOKUP(B2452,'רביות שנתיות'!B:C,2)</f>
        <v>4</v>
      </c>
      <c r="D2452" s="29">
        <f t="shared" si="77"/>
        <v>1.0738622586670132E-4</v>
      </c>
      <c r="F2452" s="30">
        <f>VLOOKUP($B2452,'רביות שנתיות'!B:I,7)</f>
        <v>0</v>
      </c>
      <c r="G2452" s="29">
        <f t="shared" si="76"/>
        <v>0</v>
      </c>
    </row>
    <row r="2453" spans="2:7">
      <c r="B2453" s="1">
        <v>35324</v>
      </c>
      <c r="C2453" s="30">
        <f>VLOOKUP(B2453,'רביות שנתיות'!B:C,2)</f>
        <v>4</v>
      </c>
      <c r="D2453" s="29">
        <f t="shared" si="77"/>
        <v>1.0738622586670132E-4</v>
      </c>
      <c r="F2453" s="30">
        <f>VLOOKUP($B2453,'רביות שנתיות'!B:I,7)</f>
        <v>0</v>
      </c>
      <c r="G2453" s="29">
        <f t="shared" si="76"/>
        <v>0</v>
      </c>
    </row>
    <row r="2454" spans="2:7">
      <c r="B2454" s="1">
        <v>35325</v>
      </c>
      <c r="C2454" s="30">
        <f>VLOOKUP(B2454,'רביות שנתיות'!B:C,2)</f>
        <v>4</v>
      </c>
      <c r="D2454" s="29">
        <f t="shared" si="77"/>
        <v>1.0738622586670132E-4</v>
      </c>
      <c r="F2454" s="30">
        <f>VLOOKUP($B2454,'רביות שנתיות'!B:I,7)</f>
        <v>0</v>
      </c>
      <c r="G2454" s="29">
        <f t="shared" si="76"/>
        <v>0</v>
      </c>
    </row>
    <row r="2455" spans="2:7">
      <c r="B2455" s="1">
        <v>35326</v>
      </c>
      <c r="C2455" s="30">
        <f>VLOOKUP(B2455,'רביות שנתיות'!B:C,2)</f>
        <v>4</v>
      </c>
      <c r="D2455" s="29">
        <f t="shared" si="77"/>
        <v>1.0738622586670132E-4</v>
      </c>
      <c r="F2455" s="30">
        <f>VLOOKUP($B2455,'רביות שנתיות'!B:I,7)</f>
        <v>0</v>
      </c>
      <c r="G2455" s="29">
        <f t="shared" si="76"/>
        <v>0</v>
      </c>
    </row>
    <row r="2456" spans="2:7">
      <c r="B2456" s="1">
        <v>35327</v>
      </c>
      <c r="C2456" s="30">
        <f>VLOOKUP(B2456,'רביות שנתיות'!B:C,2)</f>
        <v>4</v>
      </c>
      <c r="D2456" s="29">
        <f t="shared" si="77"/>
        <v>1.0738622586670132E-4</v>
      </c>
      <c r="F2456" s="30">
        <f>VLOOKUP($B2456,'רביות שנתיות'!B:I,7)</f>
        <v>0</v>
      </c>
      <c r="G2456" s="29">
        <f t="shared" si="76"/>
        <v>0</v>
      </c>
    </row>
    <row r="2457" spans="2:7">
      <c r="B2457" s="1">
        <v>35328</v>
      </c>
      <c r="C2457" s="30">
        <f>VLOOKUP(B2457,'רביות שנתיות'!B:C,2)</f>
        <v>4</v>
      </c>
      <c r="D2457" s="29">
        <f t="shared" si="77"/>
        <v>1.0738622586670132E-4</v>
      </c>
      <c r="F2457" s="30">
        <f>VLOOKUP($B2457,'רביות שנתיות'!B:I,7)</f>
        <v>0</v>
      </c>
      <c r="G2457" s="29">
        <f t="shared" si="76"/>
        <v>0</v>
      </c>
    </row>
    <row r="2458" spans="2:7">
      <c r="B2458" s="1">
        <v>35329</v>
      </c>
      <c r="C2458" s="30">
        <f>VLOOKUP(B2458,'רביות שנתיות'!B:C,2)</f>
        <v>4</v>
      </c>
      <c r="D2458" s="29">
        <f t="shared" si="77"/>
        <v>1.0738622586670132E-4</v>
      </c>
      <c r="F2458" s="30">
        <f>VLOOKUP($B2458,'רביות שנתיות'!B:I,7)</f>
        <v>0</v>
      </c>
      <c r="G2458" s="29">
        <f t="shared" si="76"/>
        <v>0</v>
      </c>
    </row>
    <row r="2459" spans="2:7">
      <c r="B2459" s="1">
        <v>35330</v>
      </c>
      <c r="C2459" s="30">
        <f>VLOOKUP(B2459,'רביות שנתיות'!B:C,2)</f>
        <v>4</v>
      </c>
      <c r="D2459" s="29">
        <f t="shared" si="77"/>
        <v>1.0738622586670132E-4</v>
      </c>
      <c r="F2459" s="30">
        <f>VLOOKUP($B2459,'רביות שנתיות'!B:I,7)</f>
        <v>0</v>
      </c>
      <c r="G2459" s="29">
        <f t="shared" si="76"/>
        <v>0</v>
      </c>
    </row>
    <row r="2460" spans="2:7">
      <c r="B2460" s="1">
        <v>35331</v>
      </c>
      <c r="C2460" s="30">
        <f>VLOOKUP(B2460,'רביות שנתיות'!B:C,2)</f>
        <v>4</v>
      </c>
      <c r="D2460" s="29">
        <f t="shared" si="77"/>
        <v>1.0738622586670132E-4</v>
      </c>
      <c r="F2460" s="30">
        <f>VLOOKUP($B2460,'רביות שנתיות'!B:I,7)</f>
        <v>0</v>
      </c>
      <c r="G2460" s="29">
        <f t="shared" si="76"/>
        <v>0</v>
      </c>
    </row>
    <row r="2461" spans="2:7">
      <c r="B2461" s="1">
        <v>35332</v>
      </c>
      <c r="C2461" s="30">
        <f>VLOOKUP(B2461,'רביות שנתיות'!B:C,2)</f>
        <v>4</v>
      </c>
      <c r="D2461" s="29">
        <f t="shared" si="77"/>
        <v>1.0738622586670132E-4</v>
      </c>
      <c r="F2461" s="30">
        <f>VLOOKUP($B2461,'רביות שנתיות'!B:I,7)</f>
        <v>0</v>
      </c>
      <c r="G2461" s="29">
        <f t="shared" si="76"/>
        <v>0</v>
      </c>
    </row>
    <row r="2462" spans="2:7">
      <c r="B2462" s="1">
        <v>35333</v>
      </c>
      <c r="C2462" s="30">
        <f>VLOOKUP(B2462,'רביות שנתיות'!B:C,2)</f>
        <v>4</v>
      </c>
      <c r="D2462" s="29">
        <f t="shared" si="77"/>
        <v>1.0738622586670132E-4</v>
      </c>
      <c r="F2462" s="30">
        <f>VLOOKUP($B2462,'רביות שנתיות'!B:I,7)</f>
        <v>0</v>
      </c>
      <c r="G2462" s="29">
        <f t="shared" si="76"/>
        <v>0</v>
      </c>
    </row>
    <row r="2463" spans="2:7">
      <c r="B2463" s="1">
        <v>35334</v>
      </c>
      <c r="C2463" s="30">
        <f>VLOOKUP(B2463,'רביות שנתיות'!B:C,2)</f>
        <v>4</v>
      </c>
      <c r="D2463" s="29">
        <f t="shared" si="77"/>
        <v>1.0738622586670132E-4</v>
      </c>
      <c r="F2463" s="30">
        <f>VLOOKUP($B2463,'רביות שנתיות'!B:I,7)</f>
        <v>0</v>
      </c>
      <c r="G2463" s="29">
        <f t="shared" si="76"/>
        <v>0</v>
      </c>
    </row>
    <row r="2464" spans="2:7">
      <c r="B2464" s="1">
        <v>35335</v>
      </c>
      <c r="C2464" s="30">
        <f>VLOOKUP(B2464,'רביות שנתיות'!B:C,2)</f>
        <v>4</v>
      </c>
      <c r="D2464" s="29">
        <f t="shared" si="77"/>
        <v>1.0738622586670132E-4</v>
      </c>
      <c r="F2464" s="30">
        <f>VLOOKUP($B2464,'רביות שנתיות'!B:I,7)</f>
        <v>0</v>
      </c>
      <c r="G2464" s="29">
        <f t="shared" si="76"/>
        <v>0</v>
      </c>
    </row>
    <row r="2465" spans="2:7">
      <c r="B2465" s="1">
        <v>35336</v>
      </c>
      <c r="C2465" s="30">
        <f>VLOOKUP(B2465,'רביות שנתיות'!B:C,2)</f>
        <v>4</v>
      </c>
      <c r="D2465" s="29">
        <f t="shared" si="77"/>
        <v>1.0738622586670132E-4</v>
      </c>
      <c r="F2465" s="30">
        <f>VLOOKUP($B2465,'רביות שנתיות'!B:I,7)</f>
        <v>0</v>
      </c>
      <c r="G2465" s="29">
        <f t="shared" si="76"/>
        <v>0</v>
      </c>
    </row>
    <row r="2466" spans="2:7">
      <c r="B2466" s="1">
        <v>35337</v>
      </c>
      <c r="C2466" s="30">
        <f>VLOOKUP(B2466,'רביות שנתיות'!B:C,2)</f>
        <v>4</v>
      </c>
      <c r="D2466" s="29">
        <f t="shared" si="77"/>
        <v>1.0738622586670132E-4</v>
      </c>
      <c r="F2466" s="30">
        <f>VLOOKUP($B2466,'רביות שנתיות'!B:I,7)</f>
        <v>0</v>
      </c>
      <c r="G2466" s="29">
        <f t="shared" si="76"/>
        <v>0</v>
      </c>
    </row>
    <row r="2467" spans="2:7">
      <c r="B2467" s="1">
        <v>35338</v>
      </c>
      <c r="C2467" s="30">
        <f>VLOOKUP(B2467,'רביות שנתיות'!B:C,2)</f>
        <v>4</v>
      </c>
      <c r="D2467" s="29">
        <f t="shared" si="77"/>
        <v>1.0738622586670132E-4</v>
      </c>
      <c r="F2467" s="30">
        <f>VLOOKUP($B2467,'רביות שנתיות'!B:I,7)</f>
        <v>0</v>
      </c>
      <c r="G2467" s="29">
        <f t="shared" si="76"/>
        <v>0</v>
      </c>
    </row>
    <row r="2468" spans="2:7">
      <c r="B2468" s="1">
        <v>35339</v>
      </c>
      <c r="C2468" s="30">
        <f>VLOOKUP(B2468,'רביות שנתיות'!B:C,2)</f>
        <v>4</v>
      </c>
      <c r="D2468" s="29">
        <f t="shared" si="77"/>
        <v>1.0738622586670132E-4</v>
      </c>
      <c r="F2468" s="30">
        <f>VLOOKUP($B2468,'רביות שנתיות'!B:I,7)</f>
        <v>0</v>
      </c>
      <c r="G2468" s="29">
        <f t="shared" si="76"/>
        <v>0</v>
      </c>
    </row>
    <row r="2469" spans="2:7">
      <c r="B2469" s="1">
        <v>35340</v>
      </c>
      <c r="C2469" s="30">
        <f>VLOOKUP(B2469,'רביות שנתיות'!B:C,2)</f>
        <v>4</v>
      </c>
      <c r="D2469" s="29">
        <f t="shared" si="77"/>
        <v>1.0738622586670132E-4</v>
      </c>
      <c r="F2469" s="30">
        <f>VLOOKUP($B2469,'רביות שנתיות'!B:I,7)</f>
        <v>0</v>
      </c>
      <c r="G2469" s="29">
        <f t="shared" si="76"/>
        <v>0</v>
      </c>
    </row>
    <row r="2470" spans="2:7">
      <c r="B2470" s="1">
        <v>35341</v>
      </c>
      <c r="C2470" s="30">
        <f>VLOOKUP(B2470,'רביות שנתיות'!B:C,2)</f>
        <v>4</v>
      </c>
      <c r="D2470" s="29">
        <f t="shared" si="77"/>
        <v>1.0738622586670132E-4</v>
      </c>
      <c r="F2470" s="30">
        <f>VLOOKUP($B2470,'רביות שנתיות'!B:I,7)</f>
        <v>0</v>
      </c>
      <c r="G2470" s="29">
        <f t="shared" si="76"/>
        <v>0</v>
      </c>
    </row>
    <row r="2471" spans="2:7">
      <c r="B2471" s="1">
        <v>35342</v>
      </c>
      <c r="C2471" s="30">
        <f>VLOOKUP(B2471,'רביות שנתיות'!B:C,2)</f>
        <v>4</v>
      </c>
      <c r="D2471" s="29">
        <f t="shared" si="77"/>
        <v>1.0738622586670132E-4</v>
      </c>
      <c r="F2471" s="30">
        <f>VLOOKUP($B2471,'רביות שנתיות'!B:I,7)</f>
        <v>0</v>
      </c>
      <c r="G2471" s="29">
        <f t="shared" si="76"/>
        <v>0</v>
      </c>
    </row>
    <row r="2472" spans="2:7">
      <c r="B2472" s="1">
        <v>35343</v>
      </c>
      <c r="C2472" s="30">
        <f>VLOOKUP(B2472,'רביות שנתיות'!B:C,2)</f>
        <v>4</v>
      </c>
      <c r="D2472" s="29">
        <f t="shared" si="77"/>
        <v>1.0738622586670132E-4</v>
      </c>
      <c r="F2472" s="30">
        <f>VLOOKUP($B2472,'רביות שנתיות'!B:I,7)</f>
        <v>0</v>
      </c>
      <c r="G2472" s="29">
        <f t="shared" si="76"/>
        <v>0</v>
      </c>
    </row>
    <row r="2473" spans="2:7">
      <c r="B2473" s="1">
        <v>35344</v>
      </c>
      <c r="C2473" s="30">
        <f>VLOOKUP(B2473,'רביות שנתיות'!B:C,2)</f>
        <v>4</v>
      </c>
      <c r="D2473" s="29">
        <f t="shared" si="77"/>
        <v>1.0738622586670132E-4</v>
      </c>
      <c r="F2473" s="30">
        <f>VLOOKUP($B2473,'רביות שנתיות'!B:I,7)</f>
        <v>0</v>
      </c>
      <c r="G2473" s="29">
        <f t="shared" si="76"/>
        <v>0</v>
      </c>
    </row>
    <row r="2474" spans="2:7">
      <c r="B2474" s="1">
        <v>35345</v>
      </c>
      <c r="C2474" s="30">
        <f>VLOOKUP(B2474,'רביות שנתיות'!B:C,2)</f>
        <v>4</v>
      </c>
      <c r="D2474" s="29">
        <f t="shared" si="77"/>
        <v>1.0738622586670132E-4</v>
      </c>
      <c r="F2474" s="30">
        <f>VLOOKUP($B2474,'רביות שנתיות'!B:I,7)</f>
        <v>0</v>
      </c>
      <c r="G2474" s="29">
        <f t="shared" si="76"/>
        <v>0</v>
      </c>
    </row>
    <row r="2475" spans="2:7">
      <c r="B2475" s="1">
        <v>35346</v>
      </c>
      <c r="C2475" s="30">
        <f>VLOOKUP(B2475,'רביות שנתיות'!B:C,2)</f>
        <v>4</v>
      </c>
      <c r="D2475" s="29">
        <f t="shared" si="77"/>
        <v>1.0738622586670132E-4</v>
      </c>
      <c r="F2475" s="30">
        <f>VLOOKUP($B2475,'רביות שנתיות'!B:I,7)</f>
        <v>0</v>
      </c>
      <c r="G2475" s="29">
        <f t="shared" si="76"/>
        <v>0</v>
      </c>
    </row>
    <row r="2476" spans="2:7">
      <c r="B2476" s="1">
        <v>35347</v>
      </c>
      <c r="C2476" s="30">
        <f>VLOOKUP(B2476,'רביות שנתיות'!B:C,2)</f>
        <v>4</v>
      </c>
      <c r="D2476" s="29">
        <f t="shared" si="77"/>
        <v>1.0738622586670132E-4</v>
      </c>
      <c r="F2476" s="30">
        <f>VLOOKUP($B2476,'רביות שנתיות'!B:I,7)</f>
        <v>0</v>
      </c>
      <c r="G2476" s="29">
        <f t="shared" si="76"/>
        <v>0</v>
      </c>
    </row>
    <row r="2477" spans="2:7">
      <c r="B2477" s="1">
        <v>35348</v>
      </c>
      <c r="C2477" s="30">
        <f>VLOOKUP(B2477,'רביות שנתיות'!B:C,2)</f>
        <v>4</v>
      </c>
      <c r="D2477" s="29">
        <f t="shared" si="77"/>
        <v>1.0738622586670132E-4</v>
      </c>
      <c r="F2477" s="30">
        <f>VLOOKUP($B2477,'רביות שנתיות'!B:I,7)</f>
        <v>0</v>
      </c>
      <c r="G2477" s="29">
        <f t="shared" si="76"/>
        <v>0</v>
      </c>
    </row>
    <row r="2478" spans="2:7">
      <c r="B2478" s="1">
        <v>35349</v>
      </c>
      <c r="C2478" s="30">
        <f>VLOOKUP(B2478,'רביות שנתיות'!B:C,2)</f>
        <v>4</v>
      </c>
      <c r="D2478" s="29">
        <f t="shared" si="77"/>
        <v>1.0738622586670132E-4</v>
      </c>
      <c r="F2478" s="30">
        <f>VLOOKUP($B2478,'רביות שנתיות'!B:I,7)</f>
        <v>0</v>
      </c>
      <c r="G2478" s="29">
        <f t="shared" si="76"/>
        <v>0</v>
      </c>
    </row>
    <row r="2479" spans="2:7">
      <c r="B2479" s="1">
        <v>35350</v>
      </c>
      <c r="C2479" s="30">
        <f>VLOOKUP(B2479,'רביות שנתיות'!B:C,2)</f>
        <v>4</v>
      </c>
      <c r="D2479" s="29">
        <f t="shared" si="77"/>
        <v>1.0738622586670132E-4</v>
      </c>
      <c r="F2479" s="30">
        <f>VLOOKUP($B2479,'רביות שנתיות'!B:I,7)</f>
        <v>0</v>
      </c>
      <c r="G2479" s="29">
        <f t="shared" si="76"/>
        <v>0</v>
      </c>
    </row>
    <row r="2480" spans="2:7">
      <c r="B2480" s="1">
        <v>35351</v>
      </c>
      <c r="C2480" s="30">
        <f>VLOOKUP(B2480,'רביות שנתיות'!B:C,2)</f>
        <v>4</v>
      </c>
      <c r="D2480" s="29">
        <f t="shared" si="77"/>
        <v>1.0738622586670132E-4</v>
      </c>
      <c r="F2480" s="30">
        <f>VLOOKUP($B2480,'רביות שנתיות'!B:I,7)</f>
        <v>0</v>
      </c>
      <c r="G2480" s="29">
        <f t="shared" si="76"/>
        <v>0</v>
      </c>
    </row>
    <row r="2481" spans="2:7">
      <c r="B2481" s="1">
        <v>35352</v>
      </c>
      <c r="C2481" s="30">
        <f>VLOOKUP(B2481,'רביות שנתיות'!B:C,2)</f>
        <v>4</v>
      </c>
      <c r="D2481" s="29">
        <f t="shared" si="77"/>
        <v>1.0738622586670132E-4</v>
      </c>
      <c r="F2481" s="30">
        <f>VLOOKUP($B2481,'רביות שנתיות'!B:I,7)</f>
        <v>0</v>
      </c>
      <c r="G2481" s="29">
        <f t="shared" si="76"/>
        <v>0</v>
      </c>
    </row>
    <row r="2482" spans="2:7">
      <c r="B2482" s="1">
        <v>35353</v>
      </c>
      <c r="C2482" s="30">
        <f>VLOOKUP(B2482,'רביות שנתיות'!B:C,2)</f>
        <v>4</v>
      </c>
      <c r="D2482" s="29">
        <f t="shared" si="77"/>
        <v>1.0738622586670132E-4</v>
      </c>
      <c r="F2482" s="30">
        <f>VLOOKUP($B2482,'רביות שנתיות'!B:I,7)</f>
        <v>0</v>
      </c>
      <c r="G2482" s="29">
        <f t="shared" si="76"/>
        <v>0</v>
      </c>
    </row>
    <row r="2483" spans="2:7">
      <c r="B2483" s="1">
        <v>35354</v>
      </c>
      <c r="C2483" s="30">
        <f>VLOOKUP(B2483,'רביות שנתיות'!B:C,2)</f>
        <v>4</v>
      </c>
      <c r="D2483" s="29">
        <f t="shared" si="77"/>
        <v>1.0738622586670132E-4</v>
      </c>
      <c r="F2483" s="30">
        <f>VLOOKUP($B2483,'רביות שנתיות'!B:I,7)</f>
        <v>0</v>
      </c>
      <c r="G2483" s="29">
        <f t="shared" si="76"/>
        <v>0</v>
      </c>
    </row>
    <row r="2484" spans="2:7">
      <c r="B2484" s="1">
        <v>35355</v>
      </c>
      <c r="C2484" s="30">
        <f>VLOOKUP(B2484,'רביות שנתיות'!B:C,2)</f>
        <v>4</v>
      </c>
      <c r="D2484" s="29">
        <f t="shared" si="77"/>
        <v>1.0738622586670132E-4</v>
      </c>
      <c r="F2484" s="30">
        <f>VLOOKUP($B2484,'רביות שנתיות'!B:I,7)</f>
        <v>0</v>
      </c>
      <c r="G2484" s="29">
        <f t="shared" si="76"/>
        <v>0</v>
      </c>
    </row>
    <row r="2485" spans="2:7">
      <c r="B2485" s="1">
        <v>35356</v>
      </c>
      <c r="C2485" s="30">
        <f>VLOOKUP(B2485,'רביות שנתיות'!B:C,2)</f>
        <v>4</v>
      </c>
      <c r="D2485" s="29">
        <f t="shared" si="77"/>
        <v>1.0738622586670132E-4</v>
      </c>
      <c r="F2485" s="30">
        <f>VLOOKUP($B2485,'רביות שנתיות'!B:I,7)</f>
        <v>0</v>
      </c>
      <c r="G2485" s="29">
        <f t="shared" si="76"/>
        <v>0</v>
      </c>
    </row>
    <row r="2486" spans="2:7">
      <c r="B2486" s="1">
        <v>35357</v>
      </c>
      <c r="C2486" s="30">
        <f>VLOOKUP(B2486,'רביות שנתיות'!B:C,2)</f>
        <v>4</v>
      </c>
      <c r="D2486" s="29">
        <f t="shared" si="77"/>
        <v>1.0738622586670132E-4</v>
      </c>
      <c r="F2486" s="30">
        <f>VLOOKUP($B2486,'רביות שנתיות'!B:I,7)</f>
        <v>0</v>
      </c>
      <c r="G2486" s="29">
        <f t="shared" si="76"/>
        <v>0</v>
      </c>
    </row>
    <row r="2487" spans="2:7">
      <c r="B2487" s="1">
        <v>35358</v>
      </c>
      <c r="C2487" s="30">
        <f>VLOOKUP(B2487,'רביות שנתיות'!B:C,2)</f>
        <v>4</v>
      </c>
      <c r="D2487" s="29">
        <f t="shared" si="77"/>
        <v>1.0738622586670132E-4</v>
      </c>
      <c r="F2487" s="30">
        <f>VLOOKUP($B2487,'רביות שנתיות'!B:I,7)</f>
        <v>0</v>
      </c>
      <c r="G2487" s="29">
        <f t="shared" si="76"/>
        <v>0</v>
      </c>
    </row>
    <row r="2488" spans="2:7">
      <c r="B2488" s="1">
        <v>35359</v>
      </c>
      <c r="C2488" s="30">
        <f>VLOOKUP(B2488,'רביות שנתיות'!B:C,2)</f>
        <v>4</v>
      </c>
      <c r="D2488" s="29">
        <f t="shared" si="77"/>
        <v>1.0738622586670132E-4</v>
      </c>
      <c r="F2488" s="30">
        <f>VLOOKUP($B2488,'רביות שנתיות'!B:I,7)</f>
        <v>0</v>
      </c>
      <c r="G2488" s="29">
        <f t="shared" si="76"/>
        <v>0</v>
      </c>
    </row>
    <row r="2489" spans="2:7">
      <c r="B2489" s="1">
        <v>35360</v>
      </c>
      <c r="C2489" s="30">
        <f>VLOOKUP(B2489,'רביות שנתיות'!B:C,2)</f>
        <v>4</v>
      </c>
      <c r="D2489" s="29">
        <f t="shared" si="77"/>
        <v>1.0738622586670132E-4</v>
      </c>
      <c r="F2489" s="30">
        <f>VLOOKUP($B2489,'רביות שנתיות'!B:I,7)</f>
        <v>0</v>
      </c>
      <c r="G2489" s="29">
        <f t="shared" si="76"/>
        <v>0</v>
      </c>
    </row>
    <row r="2490" spans="2:7">
      <c r="B2490" s="1">
        <v>35361</v>
      </c>
      <c r="C2490" s="30">
        <f>VLOOKUP(B2490,'רביות שנתיות'!B:C,2)</f>
        <v>4</v>
      </c>
      <c r="D2490" s="29">
        <f t="shared" si="77"/>
        <v>1.0738622586670132E-4</v>
      </c>
      <c r="F2490" s="30">
        <f>VLOOKUP($B2490,'רביות שנתיות'!B:I,7)</f>
        <v>0</v>
      </c>
      <c r="G2490" s="29">
        <f t="shared" si="76"/>
        <v>0</v>
      </c>
    </row>
    <row r="2491" spans="2:7">
      <c r="B2491" s="1">
        <v>35362</v>
      </c>
      <c r="C2491" s="30">
        <f>VLOOKUP(B2491,'רביות שנתיות'!B:C,2)</f>
        <v>4</v>
      </c>
      <c r="D2491" s="29">
        <f t="shared" si="77"/>
        <v>1.0738622586670132E-4</v>
      </c>
      <c r="F2491" s="30">
        <f>VLOOKUP($B2491,'רביות שנתיות'!B:I,7)</f>
        <v>0</v>
      </c>
      <c r="G2491" s="29">
        <f t="shared" si="76"/>
        <v>0</v>
      </c>
    </row>
    <row r="2492" spans="2:7">
      <c r="B2492" s="1">
        <v>35363</v>
      </c>
      <c r="C2492" s="30">
        <f>VLOOKUP(B2492,'רביות שנתיות'!B:C,2)</f>
        <v>4</v>
      </c>
      <c r="D2492" s="29">
        <f t="shared" si="77"/>
        <v>1.0738622586670132E-4</v>
      </c>
      <c r="F2492" s="30">
        <f>VLOOKUP($B2492,'רביות שנתיות'!B:I,7)</f>
        <v>0</v>
      </c>
      <c r="G2492" s="29">
        <f t="shared" si="76"/>
        <v>0</v>
      </c>
    </row>
    <row r="2493" spans="2:7">
      <c r="B2493" s="1">
        <v>35364</v>
      </c>
      <c r="C2493" s="30">
        <f>VLOOKUP(B2493,'רביות שנתיות'!B:C,2)</f>
        <v>4</v>
      </c>
      <c r="D2493" s="29">
        <f t="shared" si="77"/>
        <v>1.0738622586670132E-4</v>
      </c>
      <c r="F2493" s="30">
        <f>VLOOKUP($B2493,'רביות שנתיות'!B:I,7)</f>
        <v>0</v>
      </c>
      <c r="G2493" s="29">
        <f t="shared" si="76"/>
        <v>0</v>
      </c>
    </row>
    <row r="2494" spans="2:7">
      <c r="B2494" s="1">
        <v>35365</v>
      </c>
      <c r="C2494" s="30">
        <f>VLOOKUP(B2494,'רביות שנתיות'!B:C,2)</f>
        <v>4</v>
      </c>
      <c r="D2494" s="29">
        <f t="shared" si="77"/>
        <v>1.0738622586670132E-4</v>
      </c>
      <c r="F2494" s="30">
        <f>VLOOKUP($B2494,'רביות שנתיות'!B:I,7)</f>
        <v>0</v>
      </c>
      <c r="G2494" s="29">
        <f t="shared" si="76"/>
        <v>0</v>
      </c>
    </row>
    <row r="2495" spans="2:7">
      <c r="B2495" s="1">
        <v>35366</v>
      </c>
      <c r="C2495" s="30">
        <f>VLOOKUP(B2495,'רביות שנתיות'!B:C,2)</f>
        <v>4</v>
      </c>
      <c r="D2495" s="29">
        <f t="shared" si="77"/>
        <v>1.0738622586670132E-4</v>
      </c>
      <c r="F2495" s="30">
        <f>VLOOKUP($B2495,'רביות שנתיות'!B:I,7)</f>
        <v>0</v>
      </c>
      <c r="G2495" s="29">
        <f t="shared" si="76"/>
        <v>0</v>
      </c>
    </row>
    <row r="2496" spans="2:7">
      <c r="B2496" s="1">
        <v>35367</v>
      </c>
      <c r="C2496" s="30">
        <f>VLOOKUP(B2496,'רביות שנתיות'!B:C,2)</f>
        <v>4</v>
      </c>
      <c r="D2496" s="29">
        <f t="shared" si="77"/>
        <v>1.0738622586670132E-4</v>
      </c>
      <c r="F2496" s="30">
        <f>VLOOKUP($B2496,'רביות שנתיות'!B:I,7)</f>
        <v>0</v>
      </c>
      <c r="G2496" s="29">
        <f t="shared" si="76"/>
        <v>0</v>
      </c>
    </row>
    <row r="2497" spans="2:7">
      <c r="B2497" s="1">
        <v>35368</v>
      </c>
      <c r="C2497" s="30">
        <f>VLOOKUP(B2497,'רביות שנתיות'!B:C,2)</f>
        <v>4</v>
      </c>
      <c r="D2497" s="29">
        <f t="shared" si="77"/>
        <v>1.0738622586670132E-4</v>
      </c>
      <c r="F2497" s="30">
        <f>VLOOKUP($B2497,'רביות שנתיות'!B:I,7)</f>
        <v>0</v>
      </c>
      <c r="G2497" s="29">
        <f t="shared" si="76"/>
        <v>0</v>
      </c>
    </row>
    <row r="2498" spans="2:7">
      <c r="B2498" s="1">
        <v>35369</v>
      </c>
      <c r="C2498" s="30">
        <f>VLOOKUP(B2498,'רביות שנתיות'!B:C,2)</f>
        <v>4</v>
      </c>
      <c r="D2498" s="29">
        <f t="shared" si="77"/>
        <v>1.0738622586670132E-4</v>
      </c>
      <c r="F2498" s="30">
        <f>VLOOKUP($B2498,'רביות שנתיות'!B:I,7)</f>
        <v>0</v>
      </c>
      <c r="G2498" s="29">
        <f t="shared" si="76"/>
        <v>0</v>
      </c>
    </row>
    <row r="2499" spans="2:7">
      <c r="B2499" s="1">
        <v>35370</v>
      </c>
      <c r="C2499" s="30">
        <f>VLOOKUP(B2499,'רביות שנתיות'!B:C,2)</f>
        <v>4</v>
      </c>
      <c r="D2499" s="29">
        <f t="shared" si="77"/>
        <v>1.0738622586670132E-4</v>
      </c>
      <c r="F2499" s="30">
        <f>VLOOKUP($B2499,'רביות שנתיות'!B:I,7)</f>
        <v>0</v>
      </c>
      <c r="G2499" s="29">
        <f t="shared" si="76"/>
        <v>0</v>
      </c>
    </row>
    <row r="2500" spans="2:7">
      <c r="B2500" s="1">
        <v>35371</v>
      </c>
      <c r="C2500" s="30">
        <f>VLOOKUP(B2500,'רביות שנתיות'!B:C,2)</f>
        <v>4</v>
      </c>
      <c r="D2500" s="29">
        <f t="shared" si="77"/>
        <v>1.0738622586670132E-4</v>
      </c>
      <c r="F2500" s="30">
        <f>VLOOKUP($B2500,'רביות שנתיות'!B:I,7)</f>
        <v>0</v>
      </c>
      <c r="G2500" s="29">
        <f t="shared" ref="G2500:G2563" si="78">(1+F2500/100)^(1/365)-1</f>
        <v>0</v>
      </c>
    </row>
    <row r="2501" spans="2:7">
      <c r="B2501" s="1">
        <v>35372</v>
      </c>
      <c r="C2501" s="30">
        <f>VLOOKUP(B2501,'רביות שנתיות'!B:C,2)</f>
        <v>4</v>
      </c>
      <c r="D2501" s="29">
        <f t="shared" ref="D2501:D2564" si="79">(1+C2501/100)^(1/365.25)-1</f>
        <v>1.0738622586670132E-4</v>
      </c>
      <c r="F2501" s="30">
        <f>VLOOKUP($B2501,'רביות שנתיות'!B:I,7)</f>
        <v>0</v>
      </c>
      <c r="G2501" s="29">
        <f t="shared" si="78"/>
        <v>0</v>
      </c>
    </row>
    <row r="2502" spans="2:7">
      <c r="B2502" s="1">
        <v>35373</v>
      </c>
      <c r="C2502" s="30">
        <f>VLOOKUP(B2502,'רביות שנתיות'!B:C,2)</f>
        <v>4</v>
      </c>
      <c r="D2502" s="29">
        <f t="shared" si="79"/>
        <v>1.0738622586670132E-4</v>
      </c>
      <c r="F2502" s="30">
        <f>VLOOKUP($B2502,'רביות שנתיות'!B:I,7)</f>
        <v>0</v>
      </c>
      <c r="G2502" s="29">
        <f t="shared" si="78"/>
        <v>0</v>
      </c>
    </row>
    <row r="2503" spans="2:7">
      <c r="B2503" s="1">
        <v>35374</v>
      </c>
      <c r="C2503" s="30">
        <f>VLOOKUP(B2503,'רביות שנתיות'!B:C,2)</f>
        <v>4</v>
      </c>
      <c r="D2503" s="29">
        <f t="shared" si="79"/>
        <v>1.0738622586670132E-4</v>
      </c>
      <c r="F2503" s="30">
        <f>VLOOKUP($B2503,'רביות שנתיות'!B:I,7)</f>
        <v>0</v>
      </c>
      <c r="G2503" s="29">
        <f t="shared" si="78"/>
        <v>0</v>
      </c>
    </row>
    <row r="2504" spans="2:7">
      <c r="B2504" s="1">
        <v>35375</v>
      </c>
      <c r="C2504" s="30">
        <f>VLOOKUP(B2504,'רביות שנתיות'!B:C,2)</f>
        <v>4</v>
      </c>
      <c r="D2504" s="29">
        <f t="shared" si="79"/>
        <v>1.0738622586670132E-4</v>
      </c>
      <c r="F2504" s="30">
        <f>VLOOKUP($B2504,'רביות שנתיות'!B:I,7)</f>
        <v>0</v>
      </c>
      <c r="G2504" s="29">
        <f t="shared" si="78"/>
        <v>0</v>
      </c>
    </row>
    <row r="2505" spans="2:7">
      <c r="B2505" s="1">
        <v>35376</v>
      </c>
      <c r="C2505" s="30">
        <f>VLOOKUP(B2505,'רביות שנתיות'!B:C,2)</f>
        <v>4</v>
      </c>
      <c r="D2505" s="29">
        <f t="shared" si="79"/>
        <v>1.0738622586670132E-4</v>
      </c>
      <c r="F2505" s="30">
        <f>VLOOKUP($B2505,'רביות שנתיות'!B:I,7)</f>
        <v>0</v>
      </c>
      <c r="G2505" s="29">
        <f t="shared" si="78"/>
        <v>0</v>
      </c>
    </row>
    <row r="2506" spans="2:7">
      <c r="B2506" s="1">
        <v>35377</v>
      </c>
      <c r="C2506" s="30">
        <f>VLOOKUP(B2506,'רביות שנתיות'!B:C,2)</f>
        <v>4</v>
      </c>
      <c r="D2506" s="29">
        <f t="shared" si="79"/>
        <v>1.0738622586670132E-4</v>
      </c>
      <c r="F2506" s="30">
        <f>VLOOKUP($B2506,'רביות שנתיות'!B:I,7)</f>
        <v>0</v>
      </c>
      <c r="G2506" s="29">
        <f t="shared" si="78"/>
        <v>0</v>
      </c>
    </row>
    <row r="2507" spans="2:7">
      <c r="B2507" s="1">
        <v>35378</v>
      </c>
      <c r="C2507" s="30">
        <f>VLOOKUP(B2507,'רביות שנתיות'!B:C,2)</f>
        <v>4</v>
      </c>
      <c r="D2507" s="29">
        <f t="shared" si="79"/>
        <v>1.0738622586670132E-4</v>
      </c>
      <c r="F2507" s="30">
        <f>VLOOKUP($B2507,'רביות שנתיות'!B:I,7)</f>
        <v>0</v>
      </c>
      <c r="G2507" s="29">
        <f t="shared" si="78"/>
        <v>0</v>
      </c>
    </row>
    <row r="2508" spans="2:7">
      <c r="B2508" s="1">
        <v>35379</v>
      </c>
      <c r="C2508" s="30">
        <f>VLOOKUP(B2508,'רביות שנתיות'!B:C,2)</f>
        <v>4</v>
      </c>
      <c r="D2508" s="29">
        <f t="shared" si="79"/>
        <v>1.0738622586670132E-4</v>
      </c>
      <c r="F2508" s="30">
        <f>VLOOKUP($B2508,'רביות שנתיות'!B:I,7)</f>
        <v>0</v>
      </c>
      <c r="G2508" s="29">
        <f t="shared" si="78"/>
        <v>0</v>
      </c>
    </row>
    <row r="2509" spans="2:7">
      <c r="B2509" s="1">
        <v>35380</v>
      </c>
      <c r="C2509" s="30">
        <f>VLOOKUP(B2509,'רביות שנתיות'!B:C,2)</f>
        <v>4</v>
      </c>
      <c r="D2509" s="29">
        <f t="shared" si="79"/>
        <v>1.0738622586670132E-4</v>
      </c>
      <c r="F2509" s="30">
        <f>VLOOKUP($B2509,'רביות שנתיות'!B:I,7)</f>
        <v>0</v>
      </c>
      <c r="G2509" s="29">
        <f t="shared" si="78"/>
        <v>0</v>
      </c>
    </row>
    <row r="2510" spans="2:7">
      <c r="B2510" s="1">
        <v>35381</v>
      </c>
      <c r="C2510" s="30">
        <f>VLOOKUP(B2510,'רביות שנתיות'!B:C,2)</f>
        <v>4</v>
      </c>
      <c r="D2510" s="29">
        <f t="shared" si="79"/>
        <v>1.0738622586670132E-4</v>
      </c>
      <c r="F2510" s="30">
        <f>VLOOKUP($B2510,'רביות שנתיות'!B:I,7)</f>
        <v>0</v>
      </c>
      <c r="G2510" s="29">
        <f t="shared" si="78"/>
        <v>0</v>
      </c>
    </row>
    <row r="2511" spans="2:7">
      <c r="B2511" s="1">
        <v>35382</v>
      </c>
      <c r="C2511" s="30">
        <f>VLOOKUP(B2511,'רביות שנתיות'!B:C,2)</f>
        <v>4</v>
      </c>
      <c r="D2511" s="29">
        <f t="shared" si="79"/>
        <v>1.0738622586670132E-4</v>
      </c>
      <c r="F2511" s="30">
        <f>VLOOKUP($B2511,'רביות שנתיות'!B:I,7)</f>
        <v>0</v>
      </c>
      <c r="G2511" s="29">
        <f t="shared" si="78"/>
        <v>0</v>
      </c>
    </row>
    <row r="2512" spans="2:7">
      <c r="B2512" s="1">
        <v>35383</v>
      </c>
      <c r="C2512" s="30">
        <f>VLOOKUP(B2512,'רביות שנתיות'!B:C,2)</f>
        <v>4</v>
      </c>
      <c r="D2512" s="29">
        <f t="shared" si="79"/>
        <v>1.0738622586670132E-4</v>
      </c>
      <c r="F2512" s="30">
        <f>VLOOKUP($B2512,'רביות שנתיות'!B:I,7)</f>
        <v>0</v>
      </c>
      <c r="G2512" s="29">
        <f t="shared" si="78"/>
        <v>0</v>
      </c>
    </row>
    <row r="2513" spans="2:7">
      <c r="B2513" s="1">
        <v>35384</v>
      </c>
      <c r="C2513" s="30">
        <f>VLOOKUP(B2513,'רביות שנתיות'!B:C,2)</f>
        <v>4</v>
      </c>
      <c r="D2513" s="29">
        <f t="shared" si="79"/>
        <v>1.0738622586670132E-4</v>
      </c>
      <c r="F2513" s="30">
        <f>VLOOKUP($B2513,'רביות שנתיות'!B:I,7)</f>
        <v>0</v>
      </c>
      <c r="G2513" s="29">
        <f t="shared" si="78"/>
        <v>0</v>
      </c>
    </row>
    <row r="2514" spans="2:7">
      <c r="B2514" s="1">
        <v>35385</v>
      </c>
      <c r="C2514" s="30">
        <f>VLOOKUP(B2514,'רביות שנתיות'!B:C,2)</f>
        <v>4</v>
      </c>
      <c r="D2514" s="29">
        <f t="shared" si="79"/>
        <v>1.0738622586670132E-4</v>
      </c>
      <c r="F2514" s="30">
        <f>VLOOKUP($B2514,'רביות שנתיות'!B:I,7)</f>
        <v>0</v>
      </c>
      <c r="G2514" s="29">
        <f t="shared" si="78"/>
        <v>0</v>
      </c>
    </row>
    <row r="2515" spans="2:7">
      <c r="B2515" s="1">
        <v>35386</v>
      </c>
      <c r="C2515" s="30">
        <f>VLOOKUP(B2515,'רביות שנתיות'!B:C,2)</f>
        <v>4</v>
      </c>
      <c r="D2515" s="29">
        <f t="shared" si="79"/>
        <v>1.0738622586670132E-4</v>
      </c>
      <c r="F2515" s="30">
        <f>VLOOKUP($B2515,'רביות שנתיות'!B:I,7)</f>
        <v>0</v>
      </c>
      <c r="G2515" s="29">
        <f t="shared" si="78"/>
        <v>0</v>
      </c>
    </row>
    <row r="2516" spans="2:7">
      <c r="B2516" s="1">
        <v>35387</v>
      </c>
      <c r="C2516" s="30">
        <f>VLOOKUP(B2516,'רביות שנתיות'!B:C,2)</f>
        <v>4</v>
      </c>
      <c r="D2516" s="29">
        <f t="shared" si="79"/>
        <v>1.0738622586670132E-4</v>
      </c>
      <c r="F2516" s="30">
        <f>VLOOKUP($B2516,'רביות שנתיות'!B:I,7)</f>
        <v>0</v>
      </c>
      <c r="G2516" s="29">
        <f t="shared" si="78"/>
        <v>0</v>
      </c>
    </row>
    <row r="2517" spans="2:7">
      <c r="B2517" s="1">
        <v>35388</v>
      </c>
      <c r="C2517" s="30">
        <f>VLOOKUP(B2517,'רביות שנתיות'!B:C,2)</f>
        <v>4</v>
      </c>
      <c r="D2517" s="29">
        <f t="shared" si="79"/>
        <v>1.0738622586670132E-4</v>
      </c>
      <c r="F2517" s="30">
        <f>VLOOKUP($B2517,'רביות שנתיות'!B:I,7)</f>
        <v>0</v>
      </c>
      <c r="G2517" s="29">
        <f t="shared" si="78"/>
        <v>0</v>
      </c>
    </row>
    <row r="2518" spans="2:7">
      <c r="B2518" s="1">
        <v>35389</v>
      </c>
      <c r="C2518" s="30">
        <f>VLOOKUP(B2518,'רביות שנתיות'!B:C,2)</f>
        <v>4</v>
      </c>
      <c r="D2518" s="29">
        <f t="shared" si="79"/>
        <v>1.0738622586670132E-4</v>
      </c>
      <c r="F2518" s="30">
        <f>VLOOKUP($B2518,'רביות שנתיות'!B:I,7)</f>
        <v>0</v>
      </c>
      <c r="G2518" s="29">
        <f t="shared" si="78"/>
        <v>0</v>
      </c>
    </row>
    <row r="2519" spans="2:7">
      <c r="B2519" s="1">
        <v>35390</v>
      </c>
      <c r="C2519" s="30">
        <f>VLOOKUP(B2519,'רביות שנתיות'!B:C,2)</f>
        <v>4</v>
      </c>
      <c r="D2519" s="29">
        <f t="shared" si="79"/>
        <v>1.0738622586670132E-4</v>
      </c>
      <c r="F2519" s="30">
        <f>VLOOKUP($B2519,'רביות שנתיות'!B:I,7)</f>
        <v>0</v>
      </c>
      <c r="G2519" s="29">
        <f t="shared" si="78"/>
        <v>0</v>
      </c>
    </row>
    <row r="2520" spans="2:7">
      <c r="B2520" s="1">
        <v>35391</v>
      </c>
      <c r="C2520" s="30">
        <f>VLOOKUP(B2520,'רביות שנתיות'!B:C,2)</f>
        <v>4</v>
      </c>
      <c r="D2520" s="29">
        <f t="shared" si="79"/>
        <v>1.0738622586670132E-4</v>
      </c>
      <c r="F2520" s="30">
        <f>VLOOKUP($B2520,'רביות שנתיות'!B:I,7)</f>
        <v>0</v>
      </c>
      <c r="G2520" s="29">
        <f t="shared" si="78"/>
        <v>0</v>
      </c>
    </row>
    <row r="2521" spans="2:7">
      <c r="B2521" s="1">
        <v>35392</v>
      </c>
      <c r="C2521" s="30">
        <f>VLOOKUP(B2521,'רביות שנתיות'!B:C,2)</f>
        <v>4</v>
      </c>
      <c r="D2521" s="29">
        <f t="shared" si="79"/>
        <v>1.0738622586670132E-4</v>
      </c>
      <c r="F2521" s="30">
        <f>VLOOKUP($B2521,'רביות שנתיות'!B:I,7)</f>
        <v>0</v>
      </c>
      <c r="G2521" s="29">
        <f t="shared" si="78"/>
        <v>0</v>
      </c>
    </row>
    <row r="2522" spans="2:7">
      <c r="B2522" s="1">
        <v>35393</v>
      </c>
      <c r="C2522" s="30">
        <f>VLOOKUP(B2522,'רביות שנתיות'!B:C,2)</f>
        <v>4</v>
      </c>
      <c r="D2522" s="29">
        <f t="shared" si="79"/>
        <v>1.0738622586670132E-4</v>
      </c>
      <c r="F2522" s="30">
        <f>VLOOKUP($B2522,'רביות שנתיות'!B:I,7)</f>
        <v>0</v>
      </c>
      <c r="G2522" s="29">
        <f t="shared" si="78"/>
        <v>0</v>
      </c>
    </row>
    <row r="2523" spans="2:7">
      <c r="B2523" s="1">
        <v>35394</v>
      </c>
      <c r="C2523" s="30">
        <f>VLOOKUP(B2523,'רביות שנתיות'!B:C,2)</f>
        <v>4</v>
      </c>
      <c r="D2523" s="29">
        <f t="shared" si="79"/>
        <v>1.0738622586670132E-4</v>
      </c>
      <c r="F2523" s="30">
        <f>VLOOKUP($B2523,'רביות שנתיות'!B:I,7)</f>
        <v>0</v>
      </c>
      <c r="G2523" s="29">
        <f t="shared" si="78"/>
        <v>0</v>
      </c>
    </row>
    <row r="2524" spans="2:7">
      <c r="B2524" s="1">
        <v>35395</v>
      </c>
      <c r="C2524" s="30">
        <f>VLOOKUP(B2524,'רביות שנתיות'!B:C,2)</f>
        <v>4</v>
      </c>
      <c r="D2524" s="29">
        <f t="shared" si="79"/>
        <v>1.0738622586670132E-4</v>
      </c>
      <c r="F2524" s="30">
        <f>VLOOKUP($B2524,'רביות שנתיות'!B:I,7)</f>
        <v>0</v>
      </c>
      <c r="G2524" s="29">
        <f t="shared" si="78"/>
        <v>0</v>
      </c>
    </row>
    <row r="2525" spans="2:7">
      <c r="B2525" s="1">
        <v>35396</v>
      </c>
      <c r="C2525" s="30">
        <f>VLOOKUP(B2525,'רביות שנתיות'!B:C,2)</f>
        <v>4</v>
      </c>
      <c r="D2525" s="29">
        <f t="shared" si="79"/>
        <v>1.0738622586670132E-4</v>
      </c>
      <c r="F2525" s="30">
        <f>VLOOKUP($B2525,'רביות שנתיות'!B:I,7)</f>
        <v>0</v>
      </c>
      <c r="G2525" s="29">
        <f t="shared" si="78"/>
        <v>0</v>
      </c>
    </row>
    <row r="2526" spans="2:7">
      <c r="B2526" s="1">
        <v>35397</v>
      </c>
      <c r="C2526" s="30">
        <f>VLOOKUP(B2526,'רביות שנתיות'!B:C,2)</f>
        <v>4</v>
      </c>
      <c r="D2526" s="29">
        <f t="shared" si="79"/>
        <v>1.0738622586670132E-4</v>
      </c>
      <c r="F2526" s="30">
        <f>VLOOKUP($B2526,'רביות שנתיות'!B:I,7)</f>
        <v>0</v>
      </c>
      <c r="G2526" s="29">
        <f t="shared" si="78"/>
        <v>0</v>
      </c>
    </row>
    <row r="2527" spans="2:7">
      <c r="B2527" s="1">
        <v>35398</v>
      </c>
      <c r="C2527" s="30">
        <f>VLOOKUP(B2527,'רביות שנתיות'!B:C,2)</f>
        <v>4</v>
      </c>
      <c r="D2527" s="29">
        <f t="shared" si="79"/>
        <v>1.0738622586670132E-4</v>
      </c>
      <c r="F2527" s="30">
        <f>VLOOKUP($B2527,'רביות שנתיות'!B:I,7)</f>
        <v>0</v>
      </c>
      <c r="G2527" s="29">
        <f t="shared" si="78"/>
        <v>0</v>
      </c>
    </row>
    <row r="2528" spans="2:7">
      <c r="B2528" s="1">
        <v>35399</v>
      </c>
      <c r="C2528" s="30">
        <f>VLOOKUP(B2528,'רביות שנתיות'!B:C,2)</f>
        <v>4</v>
      </c>
      <c r="D2528" s="29">
        <f t="shared" si="79"/>
        <v>1.0738622586670132E-4</v>
      </c>
      <c r="F2528" s="30">
        <f>VLOOKUP($B2528,'רביות שנתיות'!B:I,7)</f>
        <v>0</v>
      </c>
      <c r="G2528" s="29">
        <f t="shared" si="78"/>
        <v>0</v>
      </c>
    </row>
    <row r="2529" spans="2:7">
      <c r="B2529" s="1">
        <v>35400</v>
      </c>
      <c r="C2529" s="30">
        <f>VLOOKUP(B2529,'רביות שנתיות'!B:C,2)</f>
        <v>4</v>
      </c>
      <c r="D2529" s="29">
        <f t="shared" si="79"/>
        <v>1.0738622586670132E-4</v>
      </c>
      <c r="F2529" s="30">
        <f>VLOOKUP($B2529,'רביות שנתיות'!B:I,7)</f>
        <v>0</v>
      </c>
      <c r="G2529" s="29">
        <f t="shared" si="78"/>
        <v>0</v>
      </c>
    </row>
    <row r="2530" spans="2:7">
      <c r="B2530" s="1">
        <v>35401</v>
      </c>
      <c r="C2530" s="30">
        <f>VLOOKUP(B2530,'רביות שנתיות'!B:C,2)</f>
        <v>4</v>
      </c>
      <c r="D2530" s="29">
        <f t="shared" si="79"/>
        <v>1.0738622586670132E-4</v>
      </c>
      <c r="F2530" s="30">
        <f>VLOOKUP($B2530,'רביות שנתיות'!B:I,7)</f>
        <v>0</v>
      </c>
      <c r="G2530" s="29">
        <f t="shared" si="78"/>
        <v>0</v>
      </c>
    </row>
    <row r="2531" spans="2:7">
      <c r="B2531" s="1">
        <v>35402</v>
      </c>
      <c r="C2531" s="30">
        <f>VLOOKUP(B2531,'רביות שנתיות'!B:C,2)</f>
        <v>4</v>
      </c>
      <c r="D2531" s="29">
        <f t="shared" si="79"/>
        <v>1.0738622586670132E-4</v>
      </c>
      <c r="F2531" s="30">
        <f>VLOOKUP($B2531,'רביות שנתיות'!B:I,7)</f>
        <v>0</v>
      </c>
      <c r="G2531" s="29">
        <f t="shared" si="78"/>
        <v>0</v>
      </c>
    </row>
    <row r="2532" spans="2:7">
      <c r="B2532" s="1">
        <v>35403</v>
      </c>
      <c r="C2532" s="30">
        <f>VLOOKUP(B2532,'רביות שנתיות'!B:C,2)</f>
        <v>4</v>
      </c>
      <c r="D2532" s="29">
        <f t="shared" si="79"/>
        <v>1.0738622586670132E-4</v>
      </c>
      <c r="F2532" s="30">
        <f>VLOOKUP($B2532,'רביות שנתיות'!B:I,7)</f>
        <v>0</v>
      </c>
      <c r="G2532" s="29">
        <f t="shared" si="78"/>
        <v>0</v>
      </c>
    </row>
    <row r="2533" spans="2:7">
      <c r="B2533" s="1">
        <v>35404</v>
      </c>
      <c r="C2533" s="30">
        <f>VLOOKUP(B2533,'רביות שנתיות'!B:C,2)</f>
        <v>4</v>
      </c>
      <c r="D2533" s="29">
        <f t="shared" si="79"/>
        <v>1.0738622586670132E-4</v>
      </c>
      <c r="F2533" s="30">
        <f>VLOOKUP($B2533,'רביות שנתיות'!B:I,7)</f>
        <v>0</v>
      </c>
      <c r="G2533" s="29">
        <f t="shared" si="78"/>
        <v>0</v>
      </c>
    </row>
    <row r="2534" spans="2:7">
      <c r="B2534" s="1">
        <v>35405</v>
      </c>
      <c r="C2534" s="30">
        <f>VLOOKUP(B2534,'רביות שנתיות'!B:C,2)</f>
        <v>4</v>
      </c>
      <c r="D2534" s="29">
        <f t="shared" si="79"/>
        <v>1.0738622586670132E-4</v>
      </c>
      <c r="F2534" s="30">
        <f>VLOOKUP($B2534,'רביות שנתיות'!B:I,7)</f>
        <v>0</v>
      </c>
      <c r="G2534" s="29">
        <f t="shared" si="78"/>
        <v>0</v>
      </c>
    </row>
    <row r="2535" spans="2:7">
      <c r="B2535" s="1">
        <v>35406</v>
      </c>
      <c r="C2535" s="30">
        <f>VLOOKUP(B2535,'רביות שנתיות'!B:C,2)</f>
        <v>4</v>
      </c>
      <c r="D2535" s="29">
        <f t="shared" si="79"/>
        <v>1.0738622586670132E-4</v>
      </c>
      <c r="F2535" s="30">
        <f>VLOOKUP($B2535,'רביות שנתיות'!B:I,7)</f>
        <v>0</v>
      </c>
      <c r="G2535" s="29">
        <f t="shared" si="78"/>
        <v>0</v>
      </c>
    </row>
    <row r="2536" spans="2:7">
      <c r="B2536" s="1">
        <v>35407</v>
      </c>
      <c r="C2536" s="30">
        <f>VLOOKUP(B2536,'רביות שנתיות'!B:C,2)</f>
        <v>4</v>
      </c>
      <c r="D2536" s="29">
        <f t="shared" si="79"/>
        <v>1.0738622586670132E-4</v>
      </c>
      <c r="F2536" s="30">
        <f>VLOOKUP($B2536,'רביות שנתיות'!B:I,7)</f>
        <v>0</v>
      </c>
      <c r="G2536" s="29">
        <f t="shared" si="78"/>
        <v>0</v>
      </c>
    </row>
    <row r="2537" spans="2:7">
      <c r="B2537" s="1">
        <v>35408</v>
      </c>
      <c r="C2537" s="30">
        <f>VLOOKUP(B2537,'רביות שנתיות'!B:C,2)</f>
        <v>4</v>
      </c>
      <c r="D2537" s="29">
        <f t="shared" si="79"/>
        <v>1.0738622586670132E-4</v>
      </c>
      <c r="F2537" s="30">
        <f>VLOOKUP($B2537,'רביות שנתיות'!B:I,7)</f>
        <v>0</v>
      </c>
      <c r="G2537" s="29">
        <f t="shared" si="78"/>
        <v>0</v>
      </c>
    </row>
    <row r="2538" spans="2:7">
      <c r="B2538" s="1">
        <v>35409</v>
      </c>
      <c r="C2538" s="30">
        <f>VLOOKUP(B2538,'רביות שנתיות'!B:C,2)</f>
        <v>4</v>
      </c>
      <c r="D2538" s="29">
        <f t="shared" si="79"/>
        <v>1.0738622586670132E-4</v>
      </c>
      <c r="F2538" s="30">
        <f>VLOOKUP($B2538,'רביות שנתיות'!B:I,7)</f>
        <v>0</v>
      </c>
      <c r="G2538" s="29">
        <f t="shared" si="78"/>
        <v>0</v>
      </c>
    </row>
    <row r="2539" spans="2:7">
      <c r="B2539" s="1">
        <v>35410</v>
      </c>
      <c r="C2539" s="30">
        <f>VLOOKUP(B2539,'רביות שנתיות'!B:C,2)</f>
        <v>4</v>
      </c>
      <c r="D2539" s="29">
        <f t="shared" si="79"/>
        <v>1.0738622586670132E-4</v>
      </c>
      <c r="F2539" s="30">
        <f>VLOOKUP($B2539,'רביות שנתיות'!B:I,7)</f>
        <v>0</v>
      </c>
      <c r="G2539" s="29">
        <f t="shared" si="78"/>
        <v>0</v>
      </c>
    </row>
    <row r="2540" spans="2:7">
      <c r="B2540" s="1">
        <v>35411</v>
      </c>
      <c r="C2540" s="30">
        <f>VLOOKUP(B2540,'רביות שנתיות'!B:C,2)</f>
        <v>4</v>
      </c>
      <c r="D2540" s="29">
        <f t="shared" si="79"/>
        <v>1.0738622586670132E-4</v>
      </c>
      <c r="F2540" s="30">
        <f>VLOOKUP($B2540,'רביות שנתיות'!B:I,7)</f>
        <v>0</v>
      </c>
      <c r="G2540" s="29">
        <f t="shared" si="78"/>
        <v>0</v>
      </c>
    </row>
    <row r="2541" spans="2:7">
      <c r="B2541" s="1">
        <v>35412</v>
      </c>
      <c r="C2541" s="30">
        <f>VLOOKUP(B2541,'רביות שנתיות'!B:C,2)</f>
        <v>4</v>
      </c>
      <c r="D2541" s="29">
        <f t="shared" si="79"/>
        <v>1.0738622586670132E-4</v>
      </c>
      <c r="F2541" s="30">
        <f>VLOOKUP($B2541,'רביות שנתיות'!B:I,7)</f>
        <v>0</v>
      </c>
      <c r="G2541" s="29">
        <f t="shared" si="78"/>
        <v>0</v>
      </c>
    </row>
    <row r="2542" spans="2:7">
      <c r="B2542" s="1">
        <v>35413</v>
      </c>
      <c r="C2542" s="30">
        <f>VLOOKUP(B2542,'רביות שנתיות'!B:C,2)</f>
        <v>4</v>
      </c>
      <c r="D2542" s="29">
        <f t="shared" si="79"/>
        <v>1.0738622586670132E-4</v>
      </c>
      <c r="F2542" s="30">
        <f>VLOOKUP($B2542,'רביות שנתיות'!B:I,7)</f>
        <v>0</v>
      </c>
      <c r="G2542" s="29">
        <f t="shared" si="78"/>
        <v>0</v>
      </c>
    </row>
    <row r="2543" spans="2:7">
      <c r="B2543" s="1">
        <v>35414</v>
      </c>
      <c r="C2543" s="30">
        <f>VLOOKUP(B2543,'רביות שנתיות'!B:C,2)</f>
        <v>4</v>
      </c>
      <c r="D2543" s="29">
        <f t="shared" si="79"/>
        <v>1.0738622586670132E-4</v>
      </c>
      <c r="F2543" s="30">
        <f>VLOOKUP($B2543,'רביות שנתיות'!B:I,7)</f>
        <v>0</v>
      </c>
      <c r="G2543" s="29">
        <f t="shared" si="78"/>
        <v>0</v>
      </c>
    </row>
    <row r="2544" spans="2:7">
      <c r="B2544" s="1">
        <v>35415</v>
      </c>
      <c r="C2544" s="30">
        <f>VLOOKUP(B2544,'רביות שנתיות'!B:C,2)</f>
        <v>4</v>
      </c>
      <c r="D2544" s="29">
        <f t="shared" si="79"/>
        <v>1.0738622586670132E-4</v>
      </c>
      <c r="F2544" s="30">
        <f>VLOOKUP($B2544,'רביות שנתיות'!B:I,7)</f>
        <v>0</v>
      </c>
      <c r="G2544" s="29">
        <f t="shared" si="78"/>
        <v>0</v>
      </c>
    </row>
    <row r="2545" spans="2:7">
      <c r="B2545" s="1">
        <v>35416</v>
      </c>
      <c r="C2545" s="30">
        <f>VLOOKUP(B2545,'רביות שנתיות'!B:C,2)</f>
        <v>4</v>
      </c>
      <c r="D2545" s="29">
        <f t="shared" si="79"/>
        <v>1.0738622586670132E-4</v>
      </c>
      <c r="F2545" s="30">
        <f>VLOOKUP($B2545,'רביות שנתיות'!B:I,7)</f>
        <v>0</v>
      </c>
      <c r="G2545" s="29">
        <f t="shared" si="78"/>
        <v>0</v>
      </c>
    </row>
    <row r="2546" spans="2:7">
      <c r="B2546" s="1">
        <v>35417</v>
      </c>
      <c r="C2546" s="30">
        <f>VLOOKUP(B2546,'רביות שנתיות'!B:C,2)</f>
        <v>4</v>
      </c>
      <c r="D2546" s="29">
        <f t="shared" si="79"/>
        <v>1.0738622586670132E-4</v>
      </c>
      <c r="F2546" s="30">
        <f>VLOOKUP($B2546,'רביות שנתיות'!B:I,7)</f>
        <v>0</v>
      </c>
      <c r="G2546" s="29">
        <f t="shared" si="78"/>
        <v>0</v>
      </c>
    </row>
    <row r="2547" spans="2:7">
      <c r="B2547" s="1">
        <v>35418</v>
      </c>
      <c r="C2547" s="30">
        <f>VLOOKUP(B2547,'רביות שנתיות'!B:C,2)</f>
        <v>4</v>
      </c>
      <c r="D2547" s="29">
        <f t="shared" si="79"/>
        <v>1.0738622586670132E-4</v>
      </c>
      <c r="F2547" s="30">
        <f>VLOOKUP($B2547,'רביות שנתיות'!B:I,7)</f>
        <v>0</v>
      </c>
      <c r="G2547" s="29">
        <f t="shared" si="78"/>
        <v>0</v>
      </c>
    </row>
    <row r="2548" spans="2:7">
      <c r="B2548" s="1">
        <v>35419</v>
      </c>
      <c r="C2548" s="30">
        <f>VLOOKUP(B2548,'רביות שנתיות'!B:C,2)</f>
        <v>4</v>
      </c>
      <c r="D2548" s="29">
        <f t="shared" si="79"/>
        <v>1.0738622586670132E-4</v>
      </c>
      <c r="F2548" s="30">
        <f>VLOOKUP($B2548,'רביות שנתיות'!B:I,7)</f>
        <v>0</v>
      </c>
      <c r="G2548" s="29">
        <f t="shared" si="78"/>
        <v>0</v>
      </c>
    </row>
    <row r="2549" spans="2:7">
      <c r="B2549" s="1">
        <v>35420</v>
      </c>
      <c r="C2549" s="30">
        <f>VLOOKUP(B2549,'רביות שנתיות'!B:C,2)</f>
        <v>4</v>
      </c>
      <c r="D2549" s="29">
        <f t="shared" si="79"/>
        <v>1.0738622586670132E-4</v>
      </c>
      <c r="F2549" s="30">
        <f>VLOOKUP($B2549,'רביות שנתיות'!B:I,7)</f>
        <v>0</v>
      </c>
      <c r="G2549" s="29">
        <f t="shared" si="78"/>
        <v>0</v>
      </c>
    </row>
    <row r="2550" spans="2:7">
      <c r="B2550" s="1">
        <v>35421</v>
      </c>
      <c r="C2550" s="30">
        <f>VLOOKUP(B2550,'רביות שנתיות'!B:C,2)</f>
        <v>4</v>
      </c>
      <c r="D2550" s="29">
        <f t="shared" si="79"/>
        <v>1.0738622586670132E-4</v>
      </c>
      <c r="F2550" s="30">
        <f>VLOOKUP($B2550,'רביות שנתיות'!B:I,7)</f>
        <v>0</v>
      </c>
      <c r="G2550" s="29">
        <f t="shared" si="78"/>
        <v>0</v>
      </c>
    </row>
    <row r="2551" spans="2:7">
      <c r="B2551" s="1">
        <v>35422</v>
      </c>
      <c r="C2551" s="30">
        <f>VLOOKUP(B2551,'רביות שנתיות'!B:C,2)</f>
        <v>4</v>
      </c>
      <c r="D2551" s="29">
        <f t="shared" si="79"/>
        <v>1.0738622586670132E-4</v>
      </c>
      <c r="F2551" s="30">
        <f>VLOOKUP($B2551,'רביות שנתיות'!B:I,7)</f>
        <v>0</v>
      </c>
      <c r="G2551" s="29">
        <f t="shared" si="78"/>
        <v>0</v>
      </c>
    </row>
    <row r="2552" spans="2:7">
      <c r="B2552" s="1">
        <v>35423</v>
      </c>
      <c r="C2552" s="30">
        <f>VLOOKUP(B2552,'רביות שנתיות'!B:C,2)</f>
        <v>4</v>
      </c>
      <c r="D2552" s="29">
        <f t="shared" si="79"/>
        <v>1.0738622586670132E-4</v>
      </c>
      <c r="F2552" s="30">
        <f>VLOOKUP($B2552,'רביות שנתיות'!B:I,7)</f>
        <v>0</v>
      </c>
      <c r="G2552" s="29">
        <f t="shared" si="78"/>
        <v>0</v>
      </c>
    </row>
    <row r="2553" spans="2:7">
      <c r="B2553" s="1">
        <v>35424</v>
      </c>
      <c r="C2553" s="30">
        <f>VLOOKUP(B2553,'רביות שנתיות'!B:C,2)</f>
        <v>4</v>
      </c>
      <c r="D2553" s="29">
        <f t="shared" si="79"/>
        <v>1.0738622586670132E-4</v>
      </c>
      <c r="F2553" s="30">
        <f>VLOOKUP($B2553,'רביות שנתיות'!B:I,7)</f>
        <v>0</v>
      </c>
      <c r="G2553" s="29">
        <f t="shared" si="78"/>
        <v>0</v>
      </c>
    </row>
    <row r="2554" spans="2:7">
      <c r="B2554" s="1">
        <v>35425</v>
      </c>
      <c r="C2554" s="30">
        <f>VLOOKUP(B2554,'רביות שנתיות'!B:C,2)</f>
        <v>4</v>
      </c>
      <c r="D2554" s="29">
        <f t="shared" si="79"/>
        <v>1.0738622586670132E-4</v>
      </c>
      <c r="F2554" s="30">
        <f>VLOOKUP($B2554,'רביות שנתיות'!B:I,7)</f>
        <v>0</v>
      </c>
      <c r="G2554" s="29">
        <f t="shared" si="78"/>
        <v>0</v>
      </c>
    </row>
    <row r="2555" spans="2:7">
      <c r="B2555" s="1">
        <v>35426</v>
      </c>
      <c r="C2555" s="30">
        <f>VLOOKUP(B2555,'רביות שנתיות'!B:C,2)</f>
        <v>4</v>
      </c>
      <c r="D2555" s="29">
        <f t="shared" si="79"/>
        <v>1.0738622586670132E-4</v>
      </c>
      <c r="F2555" s="30">
        <f>VLOOKUP($B2555,'רביות שנתיות'!B:I,7)</f>
        <v>0</v>
      </c>
      <c r="G2555" s="29">
        <f t="shared" si="78"/>
        <v>0</v>
      </c>
    </row>
    <row r="2556" spans="2:7">
      <c r="B2556" s="1">
        <v>35427</v>
      </c>
      <c r="C2556" s="30">
        <f>VLOOKUP(B2556,'רביות שנתיות'!B:C,2)</f>
        <v>4</v>
      </c>
      <c r="D2556" s="29">
        <f t="shared" si="79"/>
        <v>1.0738622586670132E-4</v>
      </c>
      <c r="F2556" s="30">
        <f>VLOOKUP($B2556,'רביות שנתיות'!B:I,7)</f>
        <v>0</v>
      </c>
      <c r="G2556" s="29">
        <f t="shared" si="78"/>
        <v>0</v>
      </c>
    </row>
    <row r="2557" spans="2:7">
      <c r="B2557" s="1">
        <v>35428</v>
      </c>
      <c r="C2557" s="30">
        <f>VLOOKUP(B2557,'רביות שנתיות'!B:C,2)</f>
        <v>4</v>
      </c>
      <c r="D2557" s="29">
        <f t="shared" si="79"/>
        <v>1.0738622586670132E-4</v>
      </c>
      <c r="F2557" s="30">
        <f>VLOOKUP($B2557,'רביות שנתיות'!B:I,7)</f>
        <v>0</v>
      </c>
      <c r="G2557" s="29">
        <f t="shared" si="78"/>
        <v>0</v>
      </c>
    </row>
    <row r="2558" spans="2:7">
      <c r="B2558" s="1">
        <v>35429</v>
      </c>
      <c r="C2558" s="30">
        <f>VLOOKUP(B2558,'רביות שנתיות'!B:C,2)</f>
        <v>4</v>
      </c>
      <c r="D2558" s="29">
        <f t="shared" si="79"/>
        <v>1.0738622586670132E-4</v>
      </c>
      <c r="F2558" s="30">
        <f>VLOOKUP($B2558,'רביות שנתיות'!B:I,7)</f>
        <v>0</v>
      </c>
      <c r="G2558" s="29">
        <f t="shared" si="78"/>
        <v>0</v>
      </c>
    </row>
    <row r="2559" spans="2:7">
      <c r="B2559" s="1">
        <v>35430</v>
      </c>
      <c r="C2559" s="30">
        <f>VLOOKUP(B2559,'רביות שנתיות'!B:C,2)</f>
        <v>4</v>
      </c>
      <c r="D2559" s="29">
        <f t="shared" si="79"/>
        <v>1.0738622586670132E-4</v>
      </c>
      <c r="F2559" s="30">
        <f>VLOOKUP($B2559,'רביות שנתיות'!B:I,7)</f>
        <v>0</v>
      </c>
      <c r="G2559" s="29">
        <f t="shared" si="78"/>
        <v>0</v>
      </c>
    </row>
    <row r="2560" spans="2:7">
      <c r="B2560" s="1">
        <v>35431</v>
      </c>
      <c r="C2560" s="30">
        <f>VLOOKUP(B2560,'רביות שנתיות'!B:C,2)</f>
        <v>4</v>
      </c>
      <c r="D2560" s="29">
        <f t="shared" si="79"/>
        <v>1.0738622586670132E-4</v>
      </c>
      <c r="F2560" s="30">
        <f>VLOOKUP($B2560,'רביות שנתיות'!B:I,7)</f>
        <v>0</v>
      </c>
      <c r="G2560" s="29">
        <f t="shared" si="78"/>
        <v>0</v>
      </c>
    </row>
    <row r="2561" spans="2:7">
      <c r="B2561" s="1">
        <v>35432</v>
      </c>
      <c r="C2561" s="30">
        <f>VLOOKUP(B2561,'רביות שנתיות'!B:C,2)</f>
        <v>4</v>
      </c>
      <c r="D2561" s="29">
        <f t="shared" si="79"/>
        <v>1.0738622586670132E-4</v>
      </c>
      <c r="F2561" s="30">
        <f>VLOOKUP($B2561,'רביות שנתיות'!B:I,7)</f>
        <v>0</v>
      </c>
      <c r="G2561" s="29">
        <f t="shared" si="78"/>
        <v>0</v>
      </c>
    </row>
    <row r="2562" spans="2:7">
      <c r="B2562" s="1">
        <v>35433</v>
      </c>
      <c r="C2562" s="30">
        <f>VLOOKUP(B2562,'רביות שנתיות'!B:C,2)</f>
        <v>4</v>
      </c>
      <c r="D2562" s="29">
        <f t="shared" si="79"/>
        <v>1.0738622586670132E-4</v>
      </c>
      <c r="F2562" s="30">
        <f>VLOOKUP($B2562,'רביות שנתיות'!B:I,7)</f>
        <v>0</v>
      </c>
      <c r="G2562" s="29">
        <f t="shared" si="78"/>
        <v>0</v>
      </c>
    </row>
    <row r="2563" spans="2:7">
      <c r="B2563" s="1">
        <v>35434</v>
      </c>
      <c r="C2563" s="30">
        <f>VLOOKUP(B2563,'רביות שנתיות'!B:C,2)</f>
        <v>4</v>
      </c>
      <c r="D2563" s="29">
        <f t="shared" si="79"/>
        <v>1.0738622586670132E-4</v>
      </c>
      <c r="F2563" s="30">
        <f>VLOOKUP($B2563,'רביות שנתיות'!B:I,7)</f>
        <v>0</v>
      </c>
      <c r="G2563" s="29">
        <f t="shared" si="78"/>
        <v>0</v>
      </c>
    </row>
    <row r="2564" spans="2:7">
      <c r="B2564" s="1">
        <v>35435</v>
      </c>
      <c r="C2564" s="30">
        <f>VLOOKUP(B2564,'רביות שנתיות'!B:C,2)</f>
        <v>4</v>
      </c>
      <c r="D2564" s="29">
        <f t="shared" si="79"/>
        <v>1.0738622586670132E-4</v>
      </c>
      <c r="F2564" s="30">
        <f>VLOOKUP($B2564,'רביות שנתיות'!B:I,7)</f>
        <v>0</v>
      </c>
      <c r="G2564" s="29">
        <f t="shared" ref="G2564:G2627" si="80">(1+F2564/100)^(1/365)-1</f>
        <v>0</v>
      </c>
    </row>
    <row r="2565" spans="2:7">
      <c r="B2565" s="1">
        <v>35436</v>
      </c>
      <c r="C2565" s="30">
        <f>VLOOKUP(B2565,'רביות שנתיות'!B:C,2)</f>
        <v>4</v>
      </c>
      <c r="D2565" s="29">
        <f t="shared" ref="D2565:D2628" si="81">(1+C2565/100)^(1/365.25)-1</f>
        <v>1.0738622586670132E-4</v>
      </c>
      <c r="F2565" s="30">
        <f>VLOOKUP($B2565,'רביות שנתיות'!B:I,7)</f>
        <v>0</v>
      </c>
      <c r="G2565" s="29">
        <f t="shared" si="80"/>
        <v>0</v>
      </c>
    </row>
    <row r="2566" spans="2:7">
      <c r="B2566" s="1">
        <v>35437</v>
      </c>
      <c r="C2566" s="30">
        <f>VLOOKUP(B2566,'רביות שנתיות'!B:C,2)</f>
        <v>4</v>
      </c>
      <c r="D2566" s="29">
        <f t="shared" si="81"/>
        <v>1.0738622586670132E-4</v>
      </c>
      <c r="F2566" s="30">
        <f>VLOOKUP($B2566,'רביות שנתיות'!B:I,7)</f>
        <v>0</v>
      </c>
      <c r="G2566" s="29">
        <f t="shared" si="80"/>
        <v>0</v>
      </c>
    </row>
    <row r="2567" spans="2:7">
      <c r="B2567" s="1">
        <v>35438</v>
      </c>
      <c r="C2567" s="30">
        <f>VLOOKUP(B2567,'רביות שנתיות'!B:C,2)</f>
        <v>4</v>
      </c>
      <c r="D2567" s="29">
        <f t="shared" si="81"/>
        <v>1.0738622586670132E-4</v>
      </c>
      <c r="F2567" s="30">
        <f>VLOOKUP($B2567,'רביות שנתיות'!B:I,7)</f>
        <v>0</v>
      </c>
      <c r="G2567" s="29">
        <f t="shared" si="80"/>
        <v>0</v>
      </c>
    </row>
    <row r="2568" spans="2:7">
      <c r="B2568" s="1">
        <v>35439</v>
      </c>
      <c r="C2568" s="30">
        <f>VLOOKUP(B2568,'רביות שנתיות'!B:C,2)</f>
        <v>4</v>
      </c>
      <c r="D2568" s="29">
        <f t="shared" si="81"/>
        <v>1.0738622586670132E-4</v>
      </c>
      <c r="F2568" s="30">
        <f>VLOOKUP($B2568,'רביות שנתיות'!B:I,7)</f>
        <v>0</v>
      </c>
      <c r="G2568" s="29">
        <f t="shared" si="80"/>
        <v>0</v>
      </c>
    </row>
    <row r="2569" spans="2:7">
      <c r="B2569" s="1">
        <v>35440</v>
      </c>
      <c r="C2569" s="30">
        <f>VLOOKUP(B2569,'רביות שנתיות'!B:C,2)</f>
        <v>4</v>
      </c>
      <c r="D2569" s="29">
        <f t="shared" si="81"/>
        <v>1.0738622586670132E-4</v>
      </c>
      <c r="F2569" s="30">
        <f>VLOOKUP($B2569,'רביות שנתיות'!B:I,7)</f>
        <v>0</v>
      </c>
      <c r="G2569" s="29">
        <f t="shared" si="80"/>
        <v>0</v>
      </c>
    </row>
    <row r="2570" spans="2:7">
      <c r="B2570" s="1">
        <v>35441</v>
      </c>
      <c r="C2570" s="30">
        <f>VLOOKUP(B2570,'רביות שנתיות'!B:C,2)</f>
        <v>4</v>
      </c>
      <c r="D2570" s="29">
        <f t="shared" si="81"/>
        <v>1.0738622586670132E-4</v>
      </c>
      <c r="F2570" s="30">
        <f>VLOOKUP($B2570,'רביות שנתיות'!B:I,7)</f>
        <v>0</v>
      </c>
      <c r="G2570" s="29">
        <f t="shared" si="80"/>
        <v>0</v>
      </c>
    </row>
    <row r="2571" spans="2:7">
      <c r="B2571" s="1">
        <v>35442</v>
      </c>
      <c r="C2571" s="30">
        <f>VLOOKUP(B2571,'רביות שנתיות'!B:C,2)</f>
        <v>4</v>
      </c>
      <c r="D2571" s="29">
        <f t="shared" si="81"/>
        <v>1.0738622586670132E-4</v>
      </c>
      <c r="F2571" s="30">
        <f>VLOOKUP($B2571,'רביות שנתיות'!B:I,7)</f>
        <v>0</v>
      </c>
      <c r="G2571" s="29">
        <f t="shared" si="80"/>
        <v>0</v>
      </c>
    </row>
    <row r="2572" spans="2:7">
      <c r="B2572" s="1">
        <v>35443</v>
      </c>
      <c r="C2572" s="30">
        <f>VLOOKUP(B2572,'רביות שנתיות'!B:C,2)</f>
        <v>4</v>
      </c>
      <c r="D2572" s="29">
        <f t="shared" si="81"/>
        <v>1.0738622586670132E-4</v>
      </c>
      <c r="F2572" s="30">
        <f>VLOOKUP($B2572,'רביות שנתיות'!B:I,7)</f>
        <v>0</v>
      </c>
      <c r="G2572" s="29">
        <f t="shared" si="80"/>
        <v>0</v>
      </c>
    </row>
    <row r="2573" spans="2:7">
      <c r="B2573" s="1">
        <v>35444</v>
      </c>
      <c r="C2573" s="30">
        <f>VLOOKUP(B2573,'רביות שנתיות'!B:C,2)</f>
        <v>4</v>
      </c>
      <c r="D2573" s="29">
        <f t="shared" si="81"/>
        <v>1.0738622586670132E-4</v>
      </c>
      <c r="F2573" s="30">
        <f>VLOOKUP($B2573,'רביות שנתיות'!B:I,7)</f>
        <v>0</v>
      </c>
      <c r="G2573" s="29">
        <f t="shared" si="80"/>
        <v>0</v>
      </c>
    </row>
    <row r="2574" spans="2:7">
      <c r="B2574" s="1">
        <v>35445</v>
      </c>
      <c r="C2574" s="30">
        <f>VLOOKUP(B2574,'רביות שנתיות'!B:C,2)</f>
        <v>4</v>
      </c>
      <c r="D2574" s="29">
        <f t="shared" si="81"/>
        <v>1.0738622586670132E-4</v>
      </c>
      <c r="F2574" s="30">
        <f>VLOOKUP($B2574,'רביות שנתיות'!B:I,7)</f>
        <v>0</v>
      </c>
      <c r="G2574" s="29">
        <f t="shared" si="80"/>
        <v>0</v>
      </c>
    </row>
    <row r="2575" spans="2:7">
      <c r="B2575" s="1">
        <v>35446</v>
      </c>
      <c r="C2575" s="30">
        <f>VLOOKUP(B2575,'רביות שנתיות'!B:C,2)</f>
        <v>4</v>
      </c>
      <c r="D2575" s="29">
        <f t="shared" si="81"/>
        <v>1.0738622586670132E-4</v>
      </c>
      <c r="F2575" s="30">
        <f>VLOOKUP($B2575,'רביות שנתיות'!B:I,7)</f>
        <v>0</v>
      </c>
      <c r="G2575" s="29">
        <f t="shared" si="80"/>
        <v>0</v>
      </c>
    </row>
    <row r="2576" spans="2:7">
      <c r="B2576" s="1">
        <v>35447</v>
      </c>
      <c r="C2576" s="30">
        <f>VLOOKUP(B2576,'רביות שנתיות'!B:C,2)</f>
        <v>4</v>
      </c>
      <c r="D2576" s="29">
        <f t="shared" si="81"/>
        <v>1.0738622586670132E-4</v>
      </c>
      <c r="F2576" s="30">
        <f>VLOOKUP($B2576,'רביות שנתיות'!B:I,7)</f>
        <v>0</v>
      </c>
      <c r="G2576" s="29">
        <f t="shared" si="80"/>
        <v>0</v>
      </c>
    </row>
    <row r="2577" spans="2:7">
      <c r="B2577" s="1">
        <v>35448</v>
      </c>
      <c r="C2577" s="30">
        <f>VLOOKUP(B2577,'רביות שנתיות'!B:C,2)</f>
        <v>4</v>
      </c>
      <c r="D2577" s="29">
        <f t="shared" si="81"/>
        <v>1.0738622586670132E-4</v>
      </c>
      <c r="F2577" s="30">
        <f>VLOOKUP($B2577,'רביות שנתיות'!B:I,7)</f>
        <v>0</v>
      </c>
      <c r="G2577" s="29">
        <f t="shared" si="80"/>
        <v>0</v>
      </c>
    </row>
    <row r="2578" spans="2:7">
      <c r="B2578" s="1">
        <v>35449</v>
      </c>
      <c r="C2578" s="30">
        <f>VLOOKUP(B2578,'רביות שנתיות'!B:C,2)</f>
        <v>4</v>
      </c>
      <c r="D2578" s="29">
        <f t="shared" si="81"/>
        <v>1.0738622586670132E-4</v>
      </c>
      <c r="F2578" s="30">
        <f>VLOOKUP($B2578,'רביות שנתיות'!B:I,7)</f>
        <v>0</v>
      </c>
      <c r="G2578" s="29">
        <f t="shared" si="80"/>
        <v>0</v>
      </c>
    </row>
    <row r="2579" spans="2:7">
      <c r="B2579" s="1">
        <v>35450</v>
      </c>
      <c r="C2579" s="30">
        <f>VLOOKUP(B2579,'רביות שנתיות'!B:C,2)</f>
        <v>4</v>
      </c>
      <c r="D2579" s="29">
        <f t="shared" si="81"/>
        <v>1.0738622586670132E-4</v>
      </c>
      <c r="F2579" s="30">
        <f>VLOOKUP($B2579,'רביות שנתיות'!B:I,7)</f>
        <v>0</v>
      </c>
      <c r="G2579" s="29">
        <f t="shared" si="80"/>
        <v>0</v>
      </c>
    </row>
    <row r="2580" spans="2:7">
      <c r="B2580" s="1">
        <v>35451</v>
      </c>
      <c r="C2580" s="30">
        <f>VLOOKUP(B2580,'רביות שנתיות'!B:C,2)</f>
        <v>4</v>
      </c>
      <c r="D2580" s="29">
        <f t="shared" si="81"/>
        <v>1.0738622586670132E-4</v>
      </c>
      <c r="F2580" s="30">
        <f>VLOOKUP($B2580,'רביות שנתיות'!B:I,7)</f>
        <v>0</v>
      </c>
      <c r="G2580" s="29">
        <f t="shared" si="80"/>
        <v>0</v>
      </c>
    </row>
    <row r="2581" spans="2:7">
      <c r="B2581" s="1">
        <v>35452</v>
      </c>
      <c r="C2581" s="30">
        <f>VLOOKUP(B2581,'רביות שנתיות'!B:C,2)</f>
        <v>4</v>
      </c>
      <c r="D2581" s="29">
        <f t="shared" si="81"/>
        <v>1.0738622586670132E-4</v>
      </c>
      <c r="F2581" s="30">
        <f>VLOOKUP($B2581,'רביות שנתיות'!B:I,7)</f>
        <v>0</v>
      </c>
      <c r="G2581" s="29">
        <f t="shared" si="80"/>
        <v>0</v>
      </c>
    </row>
    <row r="2582" spans="2:7">
      <c r="B2582" s="1">
        <v>35453</v>
      </c>
      <c r="C2582" s="30">
        <f>VLOOKUP(B2582,'רביות שנתיות'!B:C,2)</f>
        <v>4</v>
      </c>
      <c r="D2582" s="29">
        <f t="shared" si="81"/>
        <v>1.0738622586670132E-4</v>
      </c>
      <c r="F2582" s="30">
        <f>VLOOKUP($B2582,'רביות שנתיות'!B:I,7)</f>
        <v>0</v>
      </c>
      <c r="G2582" s="29">
        <f t="shared" si="80"/>
        <v>0</v>
      </c>
    </row>
    <row r="2583" spans="2:7">
      <c r="B2583" s="1">
        <v>35454</v>
      </c>
      <c r="C2583" s="30">
        <f>VLOOKUP(B2583,'רביות שנתיות'!B:C,2)</f>
        <v>4</v>
      </c>
      <c r="D2583" s="29">
        <f t="shared" si="81"/>
        <v>1.0738622586670132E-4</v>
      </c>
      <c r="F2583" s="30">
        <f>VLOOKUP($B2583,'רביות שנתיות'!B:I,7)</f>
        <v>0</v>
      </c>
      <c r="G2583" s="29">
        <f t="shared" si="80"/>
        <v>0</v>
      </c>
    </row>
    <row r="2584" spans="2:7">
      <c r="B2584" s="1">
        <v>35455</v>
      </c>
      <c r="C2584" s="30">
        <f>VLOOKUP(B2584,'רביות שנתיות'!B:C,2)</f>
        <v>4</v>
      </c>
      <c r="D2584" s="29">
        <f t="shared" si="81"/>
        <v>1.0738622586670132E-4</v>
      </c>
      <c r="F2584" s="30">
        <f>VLOOKUP($B2584,'רביות שנתיות'!B:I,7)</f>
        <v>0</v>
      </c>
      <c r="G2584" s="29">
        <f t="shared" si="80"/>
        <v>0</v>
      </c>
    </row>
    <row r="2585" spans="2:7">
      <c r="B2585" s="1">
        <v>35456</v>
      </c>
      <c r="C2585" s="30">
        <f>VLOOKUP(B2585,'רביות שנתיות'!B:C,2)</f>
        <v>4</v>
      </c>
      <c r="D2585" s="29">
        <f t="shared" si="81"/>
        <v>1.0738622586670132E-4</v>
      </c>
      <c r="F2585" s="30">
        <f>VLOOKUP($B2585,'רביות שנתיות'!B:I,7)</f>
        <v>0</v>
      </c>
      <c r="G2585" s="29">
        <f t="shared" si="80"/>
        <v>0</v>
      </c>
    </row>
    <row r="2586" spans="2:7">
      <c r="B2586" s="1">
        <v>35457</v>
      </c>
      <c r="C2586" s="30">
        <f>VLOOKUP(B2586,'רביות שנתיות'!B:C,2)</f>
        <v>4</v>
      </c>
      <c r="D2586" s="29">
        <f t="shared" si="81"/>
        <v>1.0738622586670132E-4</v>
      </c>
      <c r="F2586" s="30">
        <f>VLOOKUP($B2586,'רביות שנתיות'!B:I,7)</f>
        <v>0</v>
      </c>
      <c r="G2586" s="29">
        <f t="shared" si="80"/>
        <v>0</v>
      </c>
    </row>
    <row r="2587" spans="2:7">
      <c r="B2587" s="1">
        <v>35458</v>
      </c>
      <c r="C2587" s="30">
        <f>VLOOKUP(B2587,'רביות שנתיות'!B:C,2)</f>
        <v>4</v>
      </c>
      <c r="D2587" s="29">
        <f t="shared" si="81"/>
        <v>1.0738622586670132E-4</v>
      </c>
      <c r="F2587" s="30">
        <f>VLOOKUP($B2587,'רביות שנתיות'!B:I,7)</f>
        <v>0</v>
      </c>
      <c r="G2587" s="29">
        <f t="shared" si="80"/>
        <v>0</v>
      </c>
    </row>
    <row r="2588" spans="2:7">
      <c r="B2588" s="1">
        <v>35459</v>
      </c>
      <c r="C2588" s="30">
        <f>VLOOKUP(B2588,'רביות שנתיות'!B:C,2)</f>
        <v>4</v>
      </c>
      <c r="D2588" s="29">
        <f t="shared" si="81"/>
        <v>1.0738622586670132E-4</v>
      </c>
      <c r="F2588" s="30">
        <f>VLOOKUP($B2588,'רביות שנתיות'!B:I,7)</f>
        <v>0</v>
      </c>
      <c r="G2588" s="29">
        <f t="shared" si="80"/>
        <v>0</v>
      </c>
    </row>
    <row r="2589" spans="2:7">
      <c r="B2589" s="1">
        <v>35460</v>
      </c>
      <c r="C2589" s="30">
        <f>VLOOKUP(B2589,'רביות שנתיות'!B:C,2)</f>
        <v>4</v>
      </c>
      <c r="D2589" s="29">
        <f t="shared" si="81"/>
        <v>1.0738622586670132E-4</v>
      </c>
      <c r="F2589" s="30">
        <f>VLOOKUP($B2589,'רביות שנתיות'!B:I,7)</f>
        <v>0</v>
      </c>
      <c r="G2589" s="29">
        <f t="shared" si="80"/>
        <v>0</v>
      </c>
    </row>
    <row r="2590" spans="2:7">
      <c r="B2590" s="1">
        <v>35461</v>
      </c>
      <c r="C2590" s="30">
        <f>VLOOKUP(B2590,'רביות שנתיות'!B:C,2)</f>
        <v>4</v>
      </c>
      <c r="D2590" s="29">
        <f t="shared" si="81"/>
        <v>1.0738622586670132E-4</v>
      </c>
      <c r="F2590" s="30">
        <f>VLOOKUP($B2590,'רביות שנתיות'!B:I,7)</f>
        <v>0</v>
      </c>
      <c r="G2590" s="29">
        <f t="shared" si="80"/>
        <v>0</v>
      </c>
    </row>
    <row r="2591" spans="2:7">
      <c r="B2591" s="1">
        <v>35462</v>
      </c>
      <c r="C2591" s="30">
        <f>VLOOKUP(B2591,'רביות שנתיות'!B:C,2)</f>
        <v>4</v>
      </c>
      <c r="D2591" s="29">
        <f t="shared" si="81"/>
        <v>1.0738622586670132E-4</v>
      </c>
      <c r="F2591" s="30">
        <f>VLOOKUP($B2591,'רביות שנתיות'!B:I,7)</f>
        <v>0</v>
      </c>
      <c r="G2591" s="29">
        <f t="shared" si="80"/>
        <v>0</v>
      </c>
    </row>
    <row r="2592" spans="2:7">
      <c r="B2592" s="1">
        <v>35463</v>
      </c>
      <c r="C2592" s="30">
        <f>VLOOKUP(B2592,'רביות שנתיות'!B:C,2)</f>
        <v>4</v>
      </c>
      <c r="D2592" s="29">
        <f t="shared" si="81"/>
        <v>1.0738622586670132E-4</v>
      </c>
      <c r="F2592" s="30">
        <f>VLOOKUP($B2592,'רביות שנתיות'!B:I,7)</f>
        <v>0</v>
      </c>
      <c r="G2592" s="29">
        <f t="shared" si="80"/>
        <v>0</v>
      </c>
    </row>
    <row r="2593" spans="2:7">
      <c r="B2593" s="1">
        <v>35464</v>
      </c>
      <c r="C2593" s="30">
        <f>VLOOKUP(B2593,'רביות שנתיות'!B:C,2)</f>
        <v>4</v>
      </c>
      <c r="D2593" s="29">
        <f t="shared" si="81"/>
        <v>1.0738622586670132E-4</v>
      </c>
      <c r="F2593" s="30">
        <f>VLOOKUP($B2593,'רביות שנתיות'!B:I,7)</f>
        <v>0</v>
      </c>
      <c r="G2593" s="29">
        <f t="shared" si="80"/>
        <v>0</v>
      </c>
    </row>
    <row r="2594" spans="2:7">
      <c r="B2594" s="1">
        <v>35465</v>
      </c>
      <c r="C2594" s="30">
        <f>VLOOKUP(B2594,'רביות שנתיות'!B:C,2)</f>
        <v>4</v>
      </c>
      <c r="D2594" s="29">
        <f t="shared" si="81"/>
        <v>1.0738622586670132E-4</v>
      </c>
      <c r="F2594" s="30">
        <f>VLOOKUP($B2594,'רביות שנתיות'!B:I,7)</f>
        <v>0</v>
      </c>
      <c r="G2594" s="29">
        <f t="shared" si="80"/>
        <v>0</v>
      </c>
    </row>
    <row r="2595" spans="2:7">
      <c r="B2595" s="1">
        <v>35466</v>
      </c>
      <c r="C2595" s="30">
        <f>VLOOKUP(B2595,'רביות שנתיות'!B:C,2)</f>
        <v>4</v>
      </c>
      <c r="D2595" s="29">
        <f t="shared" si="81"/>
        <v>1.0738622586670132E-4</v>
      </c>
      <c r="F2595" s="30">
        <f>VLOOKUP($B2595,'רביות שנתיות'!B:I,7)</f>
        <v>0</v>
      </c>
      <c r="G2595" s="29">
        <f t="shared" si="80"/>
        <v>0</v>
      </c>
    </row>
    <row r="2596" spans="2:7">
      <c r="B2596" s="1">
        <v>35467</v>
      </c>
      <c r="C2596" s="30">
        <f>VLOOKUP(B2596,'רביות שנתיות'!B:C,2)</f>
        <v>4</v>
      </c>
      <c r="D2596" s="29">
        <f t="shared" si="81"/>
        <v>1.0738622586670132E-4</v>
      </c>
      <c r="F2596" s="30">
        <f>VLOOKUP($B2596,'רביות שנתיות'!B:I,7)</f>
        <v>0</v>
      </c>
      <c r="G2596" s="29">
        <f t="shared" si="80"/>
        <v>0</v>
      </c>
    </row>
    <row r="2597" spans="2:7">
      <c r="B2597" s="1">
        <v>35468</v>
      </c>
      <c r="C2597" s="30">
        <f>VLOOKUP(B2597,'רביות שנתיות'!B:C,2)</f>
        <v>4</v>
      </c>
      <c r="D2597" s="29">
        <f t="shared" si="81"/>
        <v>1.0738622586670132E-4</v>
      </c>
      <c r="F2597" s="30">
        <f>VLOOKUP($B2597,'רביות שנתיות'!B:I,7)</f>
        <v>0</v>
      </c>
      <c r="G2597" s="29">
        <f t="shared" si="80"/>
        <v>0</v>
      </c>
    </row>
    <row r="2598" spans="2:7">
      <c r="B2598" s="1">
        <v>35469</v>
      </c>
      <c r="C2598" s="30">
        <f>VLOOKUP(B2598,'רביות שנתיות'!B:C,2)</f>
        <v>4</v>
      </c>
      <c r="D2598" s="29">
        <f t="shared" si="81"/>
        <v>1.0738622586670132E-4</v>
      </c>
      <c r="F2598" s="30">
        <f>VLOOKUP($B2598,'רביות שנתיות'!B:I,7)</f>
        <v>0</v>
      </c>
      <c r="G2598" s="29">
        <f t="shared" si="80"/>
        <v>0</v>
      </c>
    </row>
    <row r="2599" spans="2:7">
      <c r="B2599" s="1">
        <v>35470</v>
      </c>
      <c r="C2599" s="30">
        <f>VLOOKUP(B2599,'רביות שנתיות'!B:C,2)</f>
        <v>4</v>
      </c>
      <c r="D2599" s="29">
        <f t="shared" si="81"/>
        <v>1.0738622586670132E-4</v>
      </c>
      <c r="F2599" s="30">
        <f>VLOOKUP($B2599,'רביות שנתיות'!B:I,7)</f>
        <v>0</v>
      </c>
      <c r="G2599" s="29">
        <f t="shared" si="80"/>
        <v>0</v>
      </c>
    </row>
    <row r="2600" spans="2:7">
      <c r="B2600" s="1">
        <v>35471</v>
      </c>
      <c r="C2600" s="30">
        <f>VLOOKUP(B2600,'רביות שנתיות'!B:C,2)</f>
        <v>4</v>
      </c>
      <c r="D2600" s="29">
        <f t="shared" si="81"/>
        <v>1.0738622586670132E-4</v>
      </c>
      <c r="F2600" s="30">
        <f>VLOOKUP($B2600,'רביות שנתיות'!B:I,7)</f>
        <v>0</v>
      </c>
      <c r="G2600" s="29">
        <f t="shared" si="80"/>
        <v>0</v>
      </c>
    </row>
    <row r="2601" spans="2:7">
      <c r="B2601" s="1">
        <v>35472</v>
      </c>
      <c r="C2601" s="30">
        <f>VLOOKUP(B2601,'רביות שנתיות'!B:C,2)</f>
        <v>4</v>
      </c>
      <c r="D2601" s="29">
        <f t="shared" si="81"/>
        <v>1.0738622586670132E-4</v>
      </c>
      <c r="F2601" s="30">
        <f>VLOOKUP($B2601,'רביות שנתיות'!B:I,7)</f>
        <v>0</v>
      </c>
      <c r="G2601" s="29">
        <f t="shared" si="80"/>
        <v>0</v>
      </c>
    </row>
    <row r="2602" spans="2:7">
      <c r="B2602" s="1">
        <v>35473</v>
      </c>
      <c r="C2602" s="30">
        <f>VLOOKUP(B2602,'רביות שנתיות'!B:C,2)</f>
        <v>4</v>
      </c>
      <c r="D2602" s="29">
        <f t="shared" si="81"/>
        <v>1.0738622586670132E-4</v>
      </c>
      <c r="F2602" s="30">
        <f>VLOOKUP($B2602,'רביות שנתיות'!B:I,7)</f>
        <v>0</v>
      </c>
      <c r="G2602" s="29">
        <f t="shared" si="80"/>
        <v>0</v>
      </c>
    </row>
    <row r="2603" spans="2:7">
      <c r="B2603" s="1">
        <v>35474</v>
      </c>
      <c r="C2603" s="30">
        <f>VLOOKUP(B2603,'רביות שנתיות'!B:C,2)</f>
        <v>4</v>
      </c>
      <c r="D2603" s="29">
        <f t="shared" si="81"/>
        <v>1.0738622586670132E-4</v>
      </c>
      <c r="F2603" s="30">
        <f>VLOOKUP($B2603,'רביות שנתיות'!B:I,7)</f>
        <v>0</v>
      </c>
      <c r="G2603" s="29">
        <f t="shared" si="80"/>
        <v>0</v>
      </c>
    </row>
    <row r="2604" spans="2:7">
      <c r="B2604" s="1">
        <v>35475</v>
      </c>
      <c r="C2604" s="30">
        <f>VLOOKUP(B2604,'רביות שנתיות'!B:C,2)</f>
        <v>4</v>
      </c>
      <c r="D2604" s="29">
        <f t="shared" si="81"/>
        <v>1.0738622586670132E-4</v>
      </c>
      <c r="F2604" s="30">
        <f>VLOOKUP($B2604,'רביות שנתיות'!B:I,7)</f>
        <v>0</v>
      </c>
      <c r="G2604" s="29">
        <f t="shared" si="80"/>
        <v>0</v>
      </c>
    </row>
    <row r="2605" spans="2:7">
      <c r="B2605" s="1">
        <v>35476</v>
      </c>
      <c r="C2605" s="30">
        <f>VLOOKUP(B2605,'רביות שנתיות'!B:C,2)</f>
        <v>4</v>
      </c>
      <c r="D2605" s="29">
        <f t="shared" si="81"/>
        <v>1.0738622586670132E-4</v>
      </c>
      <c r="F2605" s="30">
        <f>VLOOKUP($B2605,'רביות שנתיות'!B:I,7)</f>
        <v>0</v>
      </c>
      <c r="G2605" s="29">
        <f t="shared" si="80"/>
        <v>0</v>
      </c>
    </row>
    <row r="2606" spans="2:7">
      <c r="B2606" s="1">
        <v>35477</v>
      </c>
      <c r="C2606" s="30">
        <f>VLOOKUP(B2606,'רביות שנתיות'!B:C,2)</f>
        <v>4</v>
      </c>
      <c r="D2606" s="29">
        <f t="shared" si="81"/>
        <v>1.0738622586670132E-4</v>
      </c>
      <c r="F2606" s="30">
        <f>VLOOKUP($B2606,'רביות שנתיות'!B:I,7)</f>
        <v>0</v>
      </c>
      <c r="G2606" s="29">
        <f t="shared" si="80"/>
        <v>0</v>
      </c>
    </row>
    <row r="2607" spans="2:7">
      <c r="B2607" s="1">
        <v>35478</v>
      </c>
      <c r="C2607" s="30">
        <f>VLOOKUP(B2607,'רביות שנתיות'!B:C,2)</f>
        <v>4</v>
      </c>
      <c r="D2607" s="29">
        <f t="shared" si="81"/>
        <v>1.0738622586670132E-4</v>
      </c>
      <c r="F2607" s="30">
        <f>VLOOKUP($B2607,'רביות שנתיות'!B:I,7)</f>
        <v>0</v>
      </c>
      <c r="G2607" s="29">
        <f t="shared" si="80"/>
        <v>0</v>
      </c>
    </row>
    <row r="2608" spans="2:7">
      <c r="B2608" s="1">
        <v>35479</v>
      </c>
      <c r="C2608" s="30">
        <f>VLOOKUP(B2608,'רביות שנתיות'!B:C,2)</f>
        <v>4</v>
      </c>
      <c r="D2608" s="29">
        <f t="shared" si="81"/>
        <v>1.0738622586670132E-4</v>
      </c>
      <c r="F2608" s="30">
        <f>VLOOKUP($B2608,'רביות שנתיות'!B:I,7)</f>
        <v>0</v>
      </c>
      <c r="G2608" s="29">
        <f t="shared" si="80"/>
        <v>0</v>
      </c>
    </row>
    <row r="2609" spans="2:7">
      <c r="B2609" s="1">
        <v>35480</v>
      </c>
      <c r="C2609" s="30">
        <f>VLOOKUP(B2609,'רביות שנתיות'!B:C,2)</f>
        <v>4</v>
      </c>
      <c r="D2609" s="29">
        <f t="shared" si="81"/>
        <v>1.0738622586670132E-4</v>
      </c>
      <c r="F2609" s="30">
        <f>VLOOKUP($B2609,'רביות שנתיות'!B:I,7)</f>
        <v>0</v>
      </c>
      <c r="G2609" s="29">
        <f t="shared" si="80"/>
        <v>0</v>
      </c>
    </row>
    <row r="2610" spans="2:7">
      <c r="B2610" s="1">
        <v>35481</v>
      </c>
      <c r="C2610" s="30">
        <f>VLOOKUP(B2610,'רביות שנתיות'!B:C,2)</f>
        <v>4</v>
      </c>
      <c r="D2610" s="29">
        <f t="shared" si="81"/>
        <v>1.0738622586670132E-4</v>
      </c>
      <c r="F2610" s="30">
        <f>VLOOKUP($B2610,'רביות שנתיות'!B:I,7)</f>
        <v>0</v>
      </c>
      <c r="G2610" s="29">
        <f t="shared" si="80"/>
        <v>0</v>
      </c>
    </row>
    <row r="2611" spans="2:7">
      <c r="B2611" s="1">
        <v>35482</v>
      </c>
      <c r="C2611" s="30">
        <f>VLOOKUP(B2611,'רביות שנתיות'!B:C,2)</f>
        <v>4</v>
      </c>
      <c r="D2611" s="29">
        <f t="shared" si="81"/>
        <v>1.0738622586670132E-4</v>
      </c>
      <c r="F2611" s="30">
        <f>VLOOKUP($B2611,'רביות שנתיות'!B:I,7)</f>
        <v>0</v>
      </c>
      <c r="G2611" s="29">
        <f t="shared" si="80"/>
        <v>0</v>
      </c>
    </row>
    <row r="2612" spans="2:7">
      <c r="B2612" s="1">
        <v>35483</v>
      </c>
      <c r="C2612" s="30">
        <f>VLOOKUP(B2612,'רביות שנתיות'!B:C,2)</f>
        <v>4</v>
      </c>
      <c r="D2612" s="29">
        <f t="shared" si="81"/>
        <v>1.0738622586670132E-4</v>
      </c>
      <c r="F2612" s="30">
        <f>VLOOKUP($B2612,'רביות שנתיות'!B:I,7)</f>
        <v>0</v>
      </c>
      <c r="G2612" s="29">
        <f t="shared" si="80"/>
        <v>0</v>
      </c>
    </row>
    <row r="2613" spans="2:7">
      <c r="B2613" s="1">
        <v>35484</v>
      </c>
      <c r="C2613" s="30">
        <f>VLOOKUP(B2613,'רביות שנתיות'!B:C,2)</f>
        <v>4</v>
      </c>
      <c r="D2613" s="29">
        <f t="shared" si="81"/>
        <v>1.0738622586670132E-4</v>
      </c>
      <c r="F2613" s="30">
        <f>VLOOKUP($B2613,'רביות שנתיות'!B:I,7)</f>
        <v>0</v>
      </c>
      <c r="G2613" s="29">
        <f t="shared" si="80"/>
        <v>0</v>
      </c>
    </row>
    <row r="2614" spans="2:7">
      <c r="B2614" s="1">
        <v>35485</v>
      </c>
      <c r="C2614" s="30">
        <f>VLOOKUP(B2614,'רביות שנתיות'!B:C,2)</f>
        <v>4</v>
      </c>
      <c r="D2614" s="29">
        <f t="shared" si="81"/>
        <v>1.0738622586670132E-4</v>
      </c>
      <c r="F2614" s="30">
        <f>VLOOKUP($B2614,'רביות שנתיות'!B:I,7)</f>
        <v>0</v>
      </c>
      <c r="G2614" s="29">
        <f t="shared" si="80"/>
        <v>0</v>
      </c>
    </row>
    <row r="2615" spans="2:7">
      <c r="B2615" s="1">
        <v>35486</v>
      </c>
      <c r="C2615" s="30">
        <f>VLOOKUP(B2615,'רביות שנתיות'!B:C,2)</f>
        <v>4</v>
      </c>
      <c r="D2615" s="29">
        <f t="shared" si="81"/>
        <v>1.0738622586670132E-4</v>
      </c>
      <c r="F2615" s="30">
        <f>VLOOKUP($B2615,'רביות שנתיות'!B:I,7)</f>
        <v>0</v>
      </c>
      <c r="G2615" s="29">
        <f t="shared" si="80"/>
        <v>0</v>
      </c>
    </row>
    <row r="2616" spans="2:7">
      <c r="B2616" s="1">
        <v>35487</v>
      </c>
      <c r="C2616" s="30">
        <f>VLOOKUP(B2616,'רביות שנתיות'!B:C,2)</f>
        <v>4</v>
      </c>
      <c r="D2616" s="29">
        <f t="shared" si="81"/>
        <v>1.0738622586670132E-4</v>
      </c>
      <c r="F2616" s="30">
        <f>VLOOKUP($B2616,'רביות שנתיות'!B:I,7)</f>
        <v>0</v>
      </c>
      <c r="G2616" s="29">
        <f t="shared" si="80"/>
        <v>0</v>
      </c>
    </row>
    <row r="2617" spans="2:7">
      <c r="B2617" s="1">
        <v>35488</v>
      </c>
      <c r="C2617" s="30">
        <f>VLOOKUP(B2617,'רביות שנתיות'!B:C,2)</f>
        <v>4</v>
      </c>
      <c r="D2617" s="29">
        <f t="shared" si="81"/>
        <v>1.0738622586670132E-4</v>
      </c>
      <c r="F2617" s="30">
        <f>VLOOKUP($B2617,'רביות שנתיות'!B:I,7)</f>
        <v>0</v>
      </c>
      <c r="G2617" s="29">
        <f t="shared" si="80"/>
        <v>0</v>
      </c>
    </row>
    <row r="2618" spans="2:7">
      <c r="B2618" s="1">
        <v>35489</v>
      </c>
      <c r="C2618" s="30">
        <f>VLOOKUP(B2618,'רביות שנתיות'!B:C,2)</f>
        <v>4</v>
      </c>
      <c r="D2618" s="29">
        <f t="shared" si="81"/>
        <v>1.0738622586670132E-4</v>
      </c>
      <c r="F2618" s="30">
        <f>VLOOKUP($B2618,'רביות שנתיות'!B:I,7)</f>
        <v>0</v>
      </c>
      <c r="G2618" s="29">
        <f t="shared" si="80"/>
        <v>0</v>
      </c>
    </row>
    <row r="2619" spans="2:7">
      <c r="B2619" s="1">
        <v>35490</v>
      </c>
      <c r="C2619" s="30">
        <f>VLOOKUP(B2619,'רביות שנתיות'!B:C,2)</f>
        <v>4</v>
      </c>
      <c r="D2619" s="29">
        <f t="shared" si="81"/>
        <v>1.0738622586670132E-4</v>
      </c>
      <c r="F2619" s="30">
        <f>VLOOKUP($B2619,'רביות שנתיות'!B:I,7)</f>
        <v>0</v>
      </c>
      <c r="G2619" s="29">
        <f t="shared" si="80"/>
        <v>0</v>
      </c>
    </row>
    <row r="2620" spans="2:7">
      <c r="B2620" s="1">
        <v>35491</v>
      </c>
      <c r="C2620" s="30">
        <f>VLOOKUP(B2620,'רביות שנתיות'!B:C,2)</f>
        <v>4</v>
      </c>
      <c r="D2620" s="29">
        <f t="shared" si="81"/>
        <v>1.0738622586670132E-4</v>
      </c>
      <c r="F2620" s="30">
        <f>VLOOKUP($B2620,'רביות שנתיות'!B:I,7)</f>
        <v>0</v>
      </c>
      <c r="G2620" s="29">
        <f t="shared" si="80"/>
        <v>0</v>
      </c>
    </row>
    <row r="2621" spans="2:7">
      <c r="B2621" s="1">
        <v>35492</v>
      </c>
      <c r="C2621" s="30">
        <f>VLOOKUP(B2621,'רביות שנתיות'!B:C,2)</f>
        <v>4</v>
      </c>
      <c r="D2621" s="29">
        <f t="shared" si="81"/>
        <v>1.0738622586670132E-4</v>
      </c>
      <c r="F2621" s="30">
        <f>VLOOKUP($B2621,'רביות שנתיות'!B:I,7)</f>
        <v>0</v>
      </c>
      <c r="G2621" s="29">
        <f t="shared" si="80"/>
        <v>0</v>
      </c>
    </row>
    <row r="2622" spans="2:7">
      <c r="B2622" s="1">
        <v>35493</v>
      </c>
      <c r="C2622" s="30">
        <f>VLOOKUP(B2622,'רביות שנתיות'!B:C,2)</f>
        <v>4</v>
      </c>
      <c r="D2622" s="29">
        <f t="shared" si="81"/>
        <v>1.0738622586670132E-4</v>
      </c>
      <c r="F2622" s="30">
        <f>VLOOKUP($B2622,'רביות שנתיות'!B:I,7)</f>
        <v>0</v>
      </c>
      <c r="G2622" s="29">
        <f t="shared" si="80"/>
        <v>0</v>
      </c>
    </row>
    <row r="2623" spans="2:7">
      <c r="B2623" s="1">
        <v>35494</v>
      </c>
      <c r="C2623" s="30">
        <f>VLOOKUP(B2623,'רביות שנתיות'!B:C,2)</f>
        <v>4</v>
      </c>
      <c r="D2623" s="29">
        <f t="shared" si="81"/>
        <v>1.0738622586670132E-4</v>
      </c>
      <c r="F2623" s="30">
        <f>VLOOKUP($B2623,'רביות שנתיות'!B:I,7)</f>
        <v>0</v>
      </c>
      <c r="G2623" s="29">
        <f t="shared" si="80"/>
        <v>0</v>
      </c>
    </row>
    <row r="2624" spans="2:7">
      <c r="B2624" s="1">
        <v>35495</v>
      </c>
      <c r="C2624" s="30">
        <f>VLOOKUP(B2624,'רביות שנתיות'!B:C,2)</f>
        <v>4</v>
      </c>
      <c r="D2624" s="29">
        <f t="shared" si="81"/>
        <v>1.0738622586670132E-4</v>
      </c>
      <c r="F2624" s="30">
        <f>VLOOKUP($B2624,'רביות שנתיות'!B:I,7)</f>
        <v>0</v>
      </c>
      <c r="G2624" s="29">
        <f t="shared" si="80"/>
        <v>0</v>
      </c>
    </row>
    <row r="2625" spans="2:7">
      <c r="B2625" s="1">
        <v>35496</v>
      </c>
      <c r="C2625" s="30">
        <f>VLOOKUP(B2625,'רביות שנתיות'!B:C,2)</f>
        <v>4</v>
      </c>
      <c r="D2625" s="29">
        <f t="shared" si="81"/>
        <v>1.0738622586670132E-4</v>
      </c>
      <c r="F2625" s="30">
        <f>VLOOKUP($B2625,'רביות שנתיות'!B:I,7)</f>
        <v>0</v>
      </c>
      <c r="G2625" s="29">
        <f t="shared" si="80"/>
        <v>0</v>
      </c>
    </row>
    <row r="2626" spans="2:7">
      <c r="B2626" s="1">
        <v>35497</v>
      </c>
      <c r="C2626" s="30">
        <f>VLOOKUP(B2626,'רביות שנתיות'!B:C,2)</f>
        <v>4</v>
      </c>
      <c r="D2626" s="29">
        <f t="shared" si="81"/>
        <v>1.0738622586670132E-4</v>
      </c>
      <c r="F2626" s="30">
        <f>VLOOKUP($B2626,'רביות שנתיות'!B:I,7)</f>
        <v>0</v>
      </c>
      <c r="G2626" s="29">
        <f t="shared" si="80"/>
        <v>0</v>
      </c>
    </row>
    <row r="2627" spans="2:7">
      <c r="B2627" s="1">
        <v>35498</v>
      </c>
      <c r="C2627" s="30">
        <f>VLOOKUP(B2627,'רביות שנתיות'!B:C,2)</f>
        <v>4</v>
      </c>
      <c r="D2627" s="29">
        <f t="shared" si="81"/>
        <v>1.0738622586670132E-4</v>
      </c>
      <c r="F2627" s="30">
        <f>VLOOKUP($B2627,'רביות שנתיות'!B:I,7)</f>
        <v>0</v>
      </c>
      <c r="G2627" s="29">
        <f t="shared" si="80"/>
        <v>0</v>
      </c>
    </row>
    <row r="2628" spans="2:7">
      <c r="B2628" s="1">
        <v>35499</v>
      </c>
      <c r="C2628" s="30">
        <f>VLOOKUP(B2628,'רביות שנתיות'!B:C,2)</f>
        <v>4</v>
      </c>
      <c r="D2628" s="29">
        <f t="shared" si="81"/>
        <v>1.0738622586670132E-4</v>
      </c>
      <c r="F2628" s="30">
        <f>VLOOKUP($B2628,'רביות שנתיות'!B:I,7)</f>
        <v>0</v>
      </c>
      <c r="G2628" s="29">
        <f t="shared" ref="G2628:G2691" si="82">(1+F2628/100)^(1/365)-1</f>
        <v>0</v>
      </c>
    </row>
    <row r="2629" spans="2:7">
      <c r="B2629" s="1">
        <v>35500</v>
      </c>
      <c r="C2629" s="30">
        <f>VLOOKUP(B2629,'רביות שנתיות'!B:C,2)</f>
        <v>4</v>
      </c>
      <c r="D2629" s="29">
        <f t="shared" ref="D2629:D2692" si="83">(1+C2629/100)^(1/365.25)-1</f>
        <v>1.0738622586670132E-4</v>
      </c>
      <c r="F2629" s="30">
        <f>VLOOKUP($B2629,'רביות שנתיות'!B:I,7)</f>
        <v>0</v>
      </c>
      <c r="G2629" s="29">
        <f t="shared" si="82"/>
        <v>0</v>
      </c>
    </row>
    <row r="2630" spans="2:7">
      <c r="B2630" s="1">
        <v>35501</v>
      </c>
      <c r="C2630" s="30">
        <f>VLOOKUP(B2630,'רביות שנתיות'!B:C,2)</f>
        <v>4</v>
      </c>
      <c r="D2630" s="29">
        <f t="shared" si="83"/>
        <v>1.0738622586670132E-4</v>
      </c>
      <c r="F2630" s="30">
        <f>VLOOKUP($B2630,'רביות שנתיות'!B:I,7)</f>
        <v>0</v>
      </c>
      <c r="G2630" s="29">
        <f t="shared" si="82"/>
        <v>0</v>
      </c>
    </row>
    <row r="2631" spans="2:7">
      <c r="B2631" s="1">
        <v>35502</v>
      </c>
      <c r="C2631" s="30">
        <f>VLOOKUP(B2631,'רביות שנתיות'!B:C,2)</f>
        <v>4</v>
      </c>
      <c r="D2631" s="29">
        <f t="shared" si="83"/>
        <v>1.0738622586670132E-4</v>
      </c>
      <c r="F2631" s="30">
        <f>VLOOKUP($B2631,'רביות שנתיות'!B:I,7)</f>
        <v>0</v>
      </c>
      <c r="G2631" s="29">
        <f t="shared" si="82"/>
        <v>0</v>
      </c>
    </row>
    <row r="2632" spans="2:7">
      <c r="B2632" s="1">
        <v>35503</v>
      </c>
      <c r="C2632" s="30">
        <f>VLOOKUP(B2632,'רביות שנתיות'!B:C,2)</f>
        <v>4</v>
      </c>
      <c r="D2632" s="29">
        <f t="shared" si="83"/>
        <v>1.0738622586670132E-4</v>
      </c>
      <c r="F2632" s="30">
        <f>VLOOKUP($B2632,'רביות שנתיות'!B:I,7)</f>
        <v>0</v>
      </c>
      <c r="G2632" s="29">
        <f t="shared" si="82"/>
        <v>0</v>
      </c>
    </row>
    <row r="2633" spans="2:7">
      <c r="B2633" s="1">
        <v>35504</v>
      </c>
      <c r="C2633" s="30">
        <f>VLOOKUP(B2633,'רביות שנתיות'!B:C,2)</f>
        <v>4</v>
      </c>
      <c r="D2633" s="29">
        <f t="shared" si="83"/>
        <v>1.0738622586670132E-4</v>
      </c>
      <c r="F2633" s="30">
        <f>VLOOKUP($B2633,'רביות שנתיות'!B:I,7)</f>
        <v>0</v>
      </c>
      <c r="G2633" s="29">
        <f t="shared" si="82"/>
        <v>0</v>
      </c>
    </row>
    <row r="2634" spans="2:7">
      <c r="B2634" s="1">
        <v>35505</v>
      </c>
      <c r="C2634" s="30">
        <f>VLOOKUP(B2634,'רביות שנתיות'!B:C,2)</f>
        <v>4</v>
      </c>
      <c r="D2634" s="29">
        <f t="shared" si="83"/>
        <v>1.0738622586670132E-4</v>
      </c>
      <c r="F2634" s="30">
        <f>VLOOKUP($B2634,'רביות שנתיות'!B:I,7)</f>
        <v>0</v>
      </c>
      <c r="G2634" s="29">
        <f t="shared" si="82"/>
        <v>0</v>
      </c>
    </row>
    <row r="2635" spans="2:7">
      <c r="B2635" s="1">
        <v>35506</v>
      </c>
      <c r="C2635" s="30">
        <f>VLOOKUP(B2635,'רביות שנתיות'!B:C,2)</f>
        <v>4</v>
      </c>
      <c r="D2635" s="29">
        <f t="shared" si="83"/>
        <v>1.0738622586670132E-4</v>
      </c>
      <c r="F2635" s="30">
        <f>VLOOKUP($B2635,'רביות שנתיות'!B:I,7)</f>
        <v>0</v>
      </c>
      <c r="G2635" s="29">
        <f t="shared" si="82"/>
        <v>0</v>
      </c>
    </row>
    <row r="2636" spans="2:7">
      <c r="B2636" s="1">
        <v>35507</v>
      </c>
      <c r="C2636" s="30">
        <f>VLOOKUP(B2636,'רביות שנתיות'!B:C,2)</f>
        <v>4</v>
      </c>
      <c r="D2636" s="29">
        <f t="shared" si="83"/>
        <v>1.0738622586670132E-4</v>
      </c>
      <c r="F2636" s="30">
        <f>VLOOKUP($B2636,'רביות שנתיות'!B:I,7)</f>
        <v>0</v>
      </c>
      <c r="G2636" s="29">
        <f t="shared" si="82"/>
        <v>0</v>
      </c>
    </row>
    <row r="2637" spans="2:7">
      <c r="B2637" s="1">
        <v>35508</v>
      </c>
      <c r="C2637" s="30">
        <f>VLOOKUP(B2637,'רביות שנתיות'!B:C,2)</f>
        <v>4</v>
      </c>
      <c r="D2637" s="29">
        <f t="shared" si="83"/>
        <v>1.0738622586670132E-4</v>
      </c>
      <c r="F2637" s="30">
        <f>VLOOKUP($B2637,'רביות שנתיות'!B:I,7)</f>
        <v>0</v>
      </c>
      <c r="G2637" s="29">
        <f t="shared" si="82"/>
        <v>0</v>
      </c>
    </row>
    <row r="2638" spans="2:7">
      <c r="B2638" s="1">
        <v>35509</v>
      </c>
      <c r="C2638" s="30">
        <f>VLOOKUP(B2638,'רביות שנתיות'!B:C,2)</f>
        <v>4</v>
      </c>
      <c r="D2638" s="29">
        <f t="shared" si="83"/>
        <v>1.0738622586670132E-4</v>
      </c>
      <c r="F2638" s="30">
        <f>VLOOKUP($B2638,'רביות שנתיות'!B:I,7)</f>
        <v>0</v>
      </c>
      <c r="G2638" s="29">
        <f t="shared" si="82"/>
        <v>0</v>
      </c>
    </row>
    <row r="2639" spans="2:7">
      <c r="B2639" s="1">
        <v>35510</v>
      </c>
      <c r="C2639" s="30">
        <f>VLOOKUP(B2639,'רביות שנתיות'!B:C,2)</f>
        <v>4</v>
      </c>
      <c r="D2639" s="29">
        <f t="shared" si="83"/>
        <v>1.0738622586670132E-4</v>
      </c>
      <c r="F2639" s="30">
        <f>VLOOKUP($B2639,'רביות שנתיות'!B:I,7)</f>
        <v>0</v>
      </c>
      <c r="G2639" s="29">
        <f t="shared" si="82"/>
        <v>0</v>
      </c>
    </row>
    <row r="2640" spans="2:7">
      <c r="B2640" s="1">
        <v>35511</v>
      </c>
      <c r="C2640" s="30">
        <f>VLOOKUP(B2640,'רביות שנתיות'!B:C,2)</f>
        <v>4</v>
      </c>
      <c r="D2640" s="29">
        <f t="shared" si="83"/>
        <v>1.0738622586670132E-4</v>
      </c>
      <c r="F2640" s="30">
        <f>VLOOKUP($B2640,'רביות שנתיות'!B:I,7)</f>
        <v>0</v>
      </c>
      <c r="G2640" s="29">
        <f t="shared" si="82"/>
        <v>0</v>
      </c>
    </row>
    <row r="2641" spans="2:7">
      <c r="B2641" s="1">
        <v>35512</v>
      </c>
      <c r="C2641" s="30">
        <f>VLOOKUP(B2641,'רביות שנתיות'!B:C,2)</f>
        <v>4</v>
      </c>
      <c r="D2641" s="29">
        <f t="shared" si="83"/>
        <v>1.0738622586670132E-4</v>
      </c>
      <c r="F2641" s="30">
        <f>VLOOKUP($B2641,'רביות שנתיות'!B:I,7)</f>
        <v>0</v>
      </c>
      <c r="G2641" s="29">
        <f t="shared" si="82"/>
        <v>0</v>
      </c>
    </row>
    <row r="2642" spans="2:7">
      <c r="B2642" s="1">
        <v>35513</v>
      </c>
      <c r="C2642" s="30">
        <f>VLOOKUP(B2642,'רביות שנתיות'!B:C,2)</f>
        <v>4</v>
      </c>
      <c r="D2642" s="29">
        <f t="shared" si="83"/>
        <v>1.0738622586670132E-4</v>
      </c>
      <c r="F2642" s="30">
        <f>VLOOKUP($B2642,'רביות שנתיות'!B:I,7)</f>
        <v>0</v>
      </c>
      <c r="G2642" s="29">
        <f t="shared" si="82"/>
        <v>0</v>
      </c>
    </row>
    <row r="2643" spans="2:7">
      <c r="B2643" s="1">
        <v>35514</v>
      </c>
      <c r="C2643" s="30">
        <f>VLOOKUP(B2643,'רביות שנתיות'!B:C,2)</f>
        <v>4</v>
      </c>
      <c r="D2643" s="29">
        <f t="shared" si="83"/>
        <v>1.0738622586670132E-4</v>
      </c>
      <c r="F2643" s="30">
        <f>VLOOKUP($B2643,'רביות שנתיות'!B:I,7)</f>
        <v>0</v>
      </c>
      <c r="G2643" s="29">
        <f t="shared" si="82"/>
        <v>0</v>
      </c>
    </row>
    <row r="2644" spans="2:7">
      <c r="B2644" s="1">
        <v>35515</v>
      </c>
      <c r="C2644" s="30">
        <f>VLOOKUP(B2644,'רביות שנתיות'!B:C,2)</f>
        <v>4</v>
      </c>
      <c r="D2644" s="29">
        <f t="shared" si="83"/>
        <v>1.0738622586670132E-4</v>
      </c>
      <c r="F2644" s="30">
        <f>VLOOKUP($B2644,'רביות שנתיות'!B:I,7)</f>
        <v>0</v>
      </c>
      <c r="G2644" s="29">
        <f t="shared" si="82"/>
        <v>0</v>
      </c>
    </row>
    <row r="2645" spans="2:7">
      <c r="B2645" s="1">
        <v>35516</v>
      </c>
      <c r="C2645" s="30">
        <f>VLOOKUP(B2645,'רביות שנתיות'!B:C,2)</f>
        <v>4</v>
      </c>
      <c r="D2645" s="29">
        <f t="shared" si="83"/>
        <v>1.0738622586670132E-4</v>
      </c>
      <c r="F2645" s="30">
        <f>VLOOKUP($B2645,'רביות שנתיות'!B:I,7)</f>
        <v>0</v>
      </c>
      <c r="G2645" s="29">
        <f t="shared" si="82"/>
        <v>0</v>
      </c>
    </row>
    <row r="2646" spans="2:7">
      <c r="B2646" s="1">
        <v>35517</v>
      </c>
      <c r="C2646" s="30">
        <f>VLOOKUP(B2646,'רביות שנתיות'!B:C,2)</f>
        <v>4</v>
      </c>
      <c r="D2646" s="29">
        <f t="shared" si="83"/>
        <v>1.0738622586670132E-4</v>
      </c>
      <c r="F2646" s="30">
        <f>VLOOKUP($B2646,'רביות שנתיות'!B:I,7)</f>
        <v>0</v>
      </c>
      <c r="G2646" s="29">
        <f t="shared" si="82"/>
        <v>0</v>
      </c>
    </row>
    <row r="2647" spans="2:7">
      <c r="B2647" s="1">
        <v>35518</v>
      </c>
      <c r="C2647" s="30">
        <f>VLOOKUP(B2647,'רביות שנתיות'!B:C,2)</f>
        <v>4</v>
      </c>
      <c r="D2647" s="29">
        <f t="shared" si="83"/>
        <v>1.0738622586670132E-4</v>
      </c>
      <c r="F2647" s="30">
        <f>VLOOKUP($B2647,'רביות שנתיות'!B:I,7)</f>
        <v>0</v>
      </c>
      <c r="G2647" s="29">
        <f t="shared" si="82"/>
        <v>0</v>
      </c>
    </row>
    <row r="2648" spans="2:7">
      <c r="B2648" s="1">
        <v>35519</v>
      </c>
      <c r="C2648" s="30">
        <f>VLOOKUP(B2648,'רביות שנתיות'!B:C,2)</f>
        <v>4</v>
      </c>
      <c r="D2648" s="29">
        <f t="shared" si="83"/>
        <v>1.0738622586670132E-4</v>
      </c>
      <c r="F2648" s="30">
        <f>VLOOKUP($B2648,'רביות שנתיות'!B:I,7)</f>
        <v>0</v>
      </c>
      <c r="G2648" s="29">
        <f t="shared" si="82"/>
        <v>0</v>
      </c>
    </row>
    <row r="2649" spans="2:7">
      <c r="B2649" s="1">
        <v>35520</v>
      </c>
      <c r="C2649" s="30">
        <f>VLOOKUP(B2649,'רביות שנתיות'!B:C,2)</f>
        <v>4</v>
      </c>
      <c r="D2649" s="29">
        <f t="shared" si="83"/>
        <v>1.0738622586670132E-4</v>
      </c>
      <c r="F2649" s="30">
        <f>VLOOKUP($B2649,'רביות שנתיות'!B:I,7)</f>
        <v>0</v>
      </c>
      <c r="G2649" s="29">
        <f t="shared" si="82"/>
        <v>0</v>
      </c>
    </row>
    <row r="2650" spans="2:7">
      <c r="B2650" s="1">
        <v>35521</v>
      </c>
      <c r="C2650" s="30">
        <f>VLOOKUP(B2650,'רביות שנתיות'!B:C,2)</f>
        <v>4</v>
      </c>
      <c r="D2650" s="29">
        <f t="shared" si="83"/>
        <v>1.0738622586670132E-4</v>
      </c>
      <c r="F2650" s="30">
        <f>VLOOKUP($B2650,'רביות שנתיות'!B:I,7)</f>
        <v>0</v>
      </c>
      <c r="G2650" s="29">
        <f t="shared" si="82"/>
        <v>0</v>
      </c>
    </row>
    <row r="2651" spans="2:7">
      <c r="B2651" s="1">
        <v>35522</v>
      </c>
      <c r="C2651" s="30">
        <f>VLOOKUP(B2651,'רביות שנתיות'!B:C,2)</f>
        <v>4</v>
      </c>
      <c r="D2651" s="29">
        <f t="shared" si="83"/>
        <v>1.0738622586670132E-4</v>
      </c>
      <c r="F2651" s="30">
        <f>VLOOKUP($B2651,'רביות שנתיות'!B:I,7)</f>
        <v>0</v>
      </c>
      <c r="G2651" s="29">
        <f t="shared" si="82"/>
        <v>0</v>
      </c>
    </row>
    <row r="2652" spans="2:7">
      <c r="B2652" s="1">
        <v>35523</v>
      </c>
      <c r="C2652" s="30">
        <f>VLOOKUP(B2652,'רביות שנתיות'!B:C,2)</f>
        <v>4</v>
      </c>
      <c r="D2652" s="29">
        <f t="shared" si="83"/>
        <v>1.0738622586670132E-4</v>
      </c>
      <c r="F2652" s="30">
        <f>VLOOKUP($B2652,'רביות שנתיות'!B:I,7)</f>
        <v>0</v>
      </c>
      <c r="G2652" s="29">
        <f t="shared" si="82"/>
        <v>0</v>
      </c>
    </row>
    <row r="2653" spans="2:7">
      <c r="B2653" s="1">
        <v>35524</v>
      </c>
      <c r="C2653" s="30">
        <f>VLOOKUP(B2653,'רביות שנתיות'!B:C,2)</f>
        <v>4</v>
      </c>
      <c r="D2653" s="29">
        <f t="shared" si="83"/>
        <v>1.0738622586670132E-4</v>
      </c>
      <c r="F2653" s="30">
        <f>VLOOKUP($B2653,'רביות שנתיות'!B:I,7)</f>
        <v>0</v>
      </c>
      <c r="G2653" s="29">
        <f t="shared" si="82"/>
        <v>0</v>
      </c>
    </row>
    <row r="2654" spans="2:7">
      <c r="B2654" s="1">
        <v>35525</v>
      </c>
      <c r="C2654" s="30">
        <f>VLOOKUP(B2654,'רביות שנתיות'!B:C,2)</f>
        <v>4</v>
      </c>
      <c r="D2654" s="29">
        <f t="shared" si="83"/>
        <v>1.0738622586670132E-4</v>
      </c>
      <c r="F2654" s="30">
        <f>VLOOKUP($B2654,'רביות שנתיות'!B:I,7)</f>
        <v>0</v>
      </c>
      <c r="G2654" s="29">
        <f t="shared" si="82"/>
        <v>0</v>
      </c>
    </row>
    <row r="2655" spans="2:7">
      <c r="B2655" s="1">
        <v>35526</v>
      </c>
      <c r="C2655" s="30">
        <f>VLOOKUP(B2655,'רביות שנתיות'!B:C,2)</f>
        <v>4</v>
      </c>
      <c r="D2655" s="29">
        <f t="shared" si="83"/>
        <v>1.0738622586670132E-4</v>
      </c>
      <c r="F2655" s="30">
        <f>VLOOKUP($B2655,'רביות שנתיות'!B:I,7)</f>
        <v>0</v>
      </c>
      <c r="G2655" s="29">
        <f t="shared" si="82"/>
        <v>0</v>
      </c>
    </row>
    <row r="2656" spans="2:7">
      <c r="B2656" s="1">
        <v>35527</v>
      </c>
      <c r="C2656" s="30">
        <f>VLOOKUP(B2656,'רביות שנתיות'!B:C,2)</f>
        <v>4</v>
      </c>
      <c r="D2656" s="29">
        <f t="shared" si="83"/>
        <v>1.0738622586670132E-4</v>
      </c>
      <c r="F2656" s="30">
        <f>VLOOKUP($B2656,'רביות שנתיות'!B:I,7)</f>
        <v>0</v>
      </c>
      <c r="G2656" s="29">
        <f t="shared" si="82"/>
        <v>0</v>
      </c>
    </row>
    <row r="2657" spans="2:7">
      <c r="B2657" s="1">
        <v>35528</v>
      </c>
      <c r="C2657" s="30">
        <f>VLOOKUP(B2657,'רביות שנתיות'!B:C,2)</f>
        <v>4</v>
      </c>
      <c r="D2657" s="29">
        <f t="shared" si="83"/>
        <v>1.0738622586670132E-4</v>
      </c>
      <c r="F2657" s="30">
        <f>VLOOKUP($B2657,'רביות שנתיות'!B:I,7)</f>
        <v>0</v>
      </c>
      <c r="G2657" s="29">
        <f t="shared" si="82"/>
        <v>0</v>
      </c>
    </row>
    <row r="2658" spans="2:7">
      <c r="B2658" s="1">
        <v>35529</v>
      </c>
      <c r="C2658" s="30">
        <f>VLOOKUP(B2658,'רביות שנתיות'!B:C,2)</f>
        <v>4</v>
      </c>
      <c r="D2658" s="29">
        <f t="shared" si="83"/>
        <v>1.0738622586670132E-4</v>
      </c>
      <c r="F2658" s="30">
        <f>VLOOKUP($B2658,'רביות שנתיות'!B:I,7)</f>
        <v>0</v>
      </c>
      <c r="G2658" s="29">
        <f t="shared" si="82"/>
        <v>0</v>
      </c>
    </row>
    <row r="2659" spans="2:7">
      <c r="B2659" s="1">
        <v>35530</v>
      </c>
      <c r="C2659" s="30">
        <f>VLOOKUP(B2659,'רביות שנתיות'!B:C,2)</f>
        <v>4</v>
      </c>
      <c r="D2659" s="29">
        <f t="shared" si="83"/>
        <v>1.0738622586670132E-4</v>
      </c>
      <c r="F2659" s="30">
        <f>VLOOKUP($B2659,'רביות שנתיות'!B:I,7)</f>
        <v>0</v>
      </c>
      <c r="G2659" s="29">
        <f t="shared" si="82"/>
        <v>0</v>
      </c>
    </row>
    <row r="2660" spans="2:7">
      <c r="B2660" s="1">
        <v>35531</v>
      </c>
      <c r="C2660" s="30">
        <f>VLOOKUP(B2660,'רביות שנתיות'!B:C,2)</f>
        <v>4</v>
      </c>
      <c r="D2660" s="29">
        <f t="shared" si="83"/>
        <v>1.0738622586670132E-4</v>
      </c>
      <c r="F2660" s="30">
        <f>VLOOKUP($B2660,'רביות שנתיות'!B:I,7)</f>
        <v>0</v>
      </c>
      <c r="G2660" s="29">
        <f t="shared" si="82"/>
        <v>0</v>
      </c>
    </row>
    <row r="2661" spans="2:7">
      <c r="B2661" s="1">
        <v>35532</v>
      </c>
      <c r="C2661" s="30">
        <f>VLOOKUP(B2661,'רביות שנתיות'!B:C,2)</f>
        <v>4</v>
      </c>
      <c r="D2661" s="29">
        <f t="shared" si="83"/>
        <v>1.0738622586670132E-4</v>
      </c>
      <c r="F2661" s="30">
        <f>VLOOKUP($B2661,'רביות שנתיות'!B:I,7)</f>
        <v>0</v>
      </c>
      <c r="G2661" s="29">
        <f t="shared" si="82"/>
        <v>0</v>
      </c>
    </row>
    <row r="2662" spans="2:7">
      <c r="B2662" s="1">
        <v>35533</v>
      </c>
      <c r="C2662" s="30">
        <f>VLOOKUP(B2662,'רביות שנתיות'!B:C,2)</f>
        <v>4</v>
      </c>
      <c r="D2662" s="29">
        <f t="shared" si="83"/>
        <v>1.0738622586670132E-4</v>
      </c>
      <c r="F2662" s="30">
        <f>VLOOKUP($B2662,'רביות שנתיות'!B:I,7)</f>
        <v>0</v>
      </c>
      <c r="G2662" s="29">
        <f t="shared" si="82"/>
        <v>0</v>
      </c>
    </row>
    <row r="2663" spans="2:7">
      <c r="B2663" s="1">
        <v>35534</v>
      </c>
      <c r="C2663" s="30">
        <f>VLOOKUP(B2663,'רביות שנתיות'!B:C,2)</f>
        <v>4</v>
      </c>
      <c r="D2663" s="29">
        <f t="shared" si="83"/>
        <v>1.0738622586670132E-4</v>
      </c>
      <c r="F2663" s="30">
        <f>VLOOKUP($B2663,'רביות שנתיות'!B:I,7)</f>
        <v>0</v>
      </c>
      <c r="G2663" s="29">
        <f t="shared" si="82"/>
        <v>0</v>
      </c>
    </row>
    <row r="2664" spans="2:7">
      <c r="B2664" s="1">
        <v>35535</v>
      </c>
      <c r="C2664" s="30">
        <f>VLOOKUP(B2664,'רביות שנתיות'!B:C,2)</f>
        <v>4</v>
      </c>
      <c r="D2664" s="29">
        <f t="shared" si="83"/>
        <v>1.0738622586670132E-4</v>
      </c>
      <c r="F2664" s="30">
        <f>VLOOKUP($B2664,'רביות שנתיות'!B:I,7)</f>
        <v>0</v>
      </c>
      <c r="G2664" s="29">
        <f t="shared" si="82"/>
        <v>0</v>
      </c>
    </row>
    <row r="2665" spans="2:7">
      <c r="B2665" s="1">
        <v>35536</v>
      </c>
      <c r="C2665" s="30">
        <f>VLOOKUP(B2665,'רביות שנתיות'!B:C,2)</f>
        <v>4</v>
      </c>
      <c r="D2665" s="29">
        <f t="shared" si="83"/>
        <v>1.0738622586670132E-4</v>
      </c>
      <c r="F2665" s="30">
        <f>VLOOKUP($B2665,'רביות שנתיות'!B:I,7)</f>
        <v>0</v>
      </c>
      <c r="G2665" s="29">
        <f t="shared" si="82"/>
        <v>0</v>
      </c>
    </row>
    <row r="2666" spans="2:7">
      <c r="B2666" s="1">
        <v>35537</v>
      </c>
      <c r="C2666" s="30">
        <f>VLOOKUP(B2666,'רביות שנתיות'!B:C,2)</f>
        <v>4</v>
      </c>
      <c r="D2666" s="29">
        <f t="shared" si="83"/>
        <v>1.0738622586670132E-4</v>
      </c>
      <c r="F2666" s="30">
        <f>VLOOKUP($B2666,'רביות שנתיות'!B:I,7)</f>
        <v>0</v>
      </c>
      <c r="G2666" s="29">
        <f t="shared" si="82"/>
        <v>0</v>
      </c>
    </row>
    <row r="2667" spans="2:7">
      <c r="B2667" s="1">
        <v>35538</v>
      </c>
      <c r="C2667" s="30">
        <f>VLOOKUP(B2667,'רביות שנתיות'!B:C,2)</f>
        <v>4</v>
      </c>
      <c r="D2667" s="29">
        <f t="shared" si="83"/>
        <v>1.0738622586670132E-4</v>
      </c>
      <c r="F2667" s="30">
        <f>VLOOKUP($B2667,'רביות שנתיות'!B:I,7)</f>
        <v>0</v>
      </c>
      <c r="G2667" s="29">
        <f t="shared" si="82"/>
        <v>0</v>
      </c>
    </row>
    <row r="2668" spans="2:7">
      <c r="B2668" s="1">
        <v>35539</v>
      </c>
      <c r="C2668" s="30">
        <f>VLOOKUP(B2668,'רביות שנתיות'!B:C,2)</f>
        <v>4</v>
      </c>
      <c r="D2668" s="29">
        <f t="shared" si="83"/>
        <v>1.0738622586670132E-4</v>
      </c>
      <c r="F2668" s="30">
        <f>VLOOKUP($B2668,'רביות שנתיות'!B:I,7)</f>
        <v>0</v>
      </c>
      <c r="G2668" s="29">
        <f t="shared" si="82"/>
        <v>0</v>
      </c>
    </row>
    <row r="2669" spans="2:7">
      <c r="B2669" s="1">
        <v>35540</v>
      </c>
      <c r="C2669" s="30">
        <f>VLOOKUP(B2669,'רביות שנתיות'!B:C,2)</f>
        <v>4</v>
      </c>
      <c r="D2669" s="29">
        <f t="shared" si="83"/>
        <v>1.0738622586670132E-4</v>
      </c>
      <c r="F2669" s="30">
        <f>VLOOKUP($B2669,'רביות שנתיות'!B:I,7)</f>
        <v>0</v>
      </c>
      <c r="G2669" s="29">
        <f t="shared" si="82"/>
        <v>0</v>
      </c>
    </row>
    <row r="2670" spans="2:7">
      <c r="B2670" s="1">
        <v>35541</v>
      </c>
      <c r="C2670" s="30">
        <f>VLOOKUP(B2670,'רביות שנתיות'!B:C,2)</f>
        <v>4</v>
      </c>
      <c r="D2670" s="29">
        <f t="shared" si="83"/>
        <v>1.0738622586670132E-4</v>
      </c>
      <c r="F2670" s="30">
        <f>VLOOKUP($B2670,'רביות שנתיות'!B:I,7)</f>
        <v>0</v>
      </c>
      <c r="G2670" s="29">
        <f t="shared" si="82"/>
        <v>0</v>
      </c>
    </row>
    <row r="2671" spans="2:7">
      <c r="B2671" s="1">
        <v>35542</v>
      </c>
      <c r="C2671" s="30">
        <f>VLOOKUP(B2671,'רביות שנתיות'!B:C,2)</f>
        <v>4</v>
      </c>
      <c r="D2671" s="29">
        <f t="shared" si="83"/>
        <v>1.0738622586670132E-4</v>
      </c>
      <c r="F2671" s="30">
        <f>VLOOKUP($B2671,'רביות שנתיות'!B:I,7)</f>
        <v>0</v>
      </c>
      <c r="G2671" s="29">
        <f t="shared" si="82"/>
        <v>0</v>
      </c>
    </row>
    <row r="2672" spans="2:7">
      <c r="B2672" s="1">
        <v>35543</v>
      </c>
      <c r="C2672" s="30">
        <f>VLOOKUP(B2672,'רביות שנתיות'!B:C,2)</f>
        <v>4</v>
      </c>
      <c r="D2672" s="29">
        <f t="shared" si="83"/>
        <v>1.0738622586670132E-4</v>
      </c>
      <c r="F2672" s="30">
        <f>VLOOKUP($B2672,'רביות שנתיות'!B:I,7)</f>
        <v>0</v>
      </c>
      <c r="G2672" s="29">
        <f t="shared" si="82"/>
        <v>0</v>
      </c>
    </row>
    <row r="2673" spans="2:7">
      <c r="B2673" s="1">
        <v>35544</v>
      </c>
      <c r="C2673" s="30">
        <f>VLOOKUP(B2673,'רביות שנתיות'!B:C,2)</f>
        <v>4</v>
      </c>
      <c r="D2673" s="29">
        <f t="shared" si="83"/>
        <v>1.0738622586670132E-4</v>
      </c>
      <c r="F2673" s="30">
        <f>VLOOKUP($B2673,'רביות שנתיות'!B:I,7)</f>
        <v>0</v>
      </c>
      <c r="G2673" s="29">
        <f t="shared" si="82"/>
        <v>0</v>
      </c>
    </row>
    <row r="2674" spans="2:7">
      <c r="B2674" s="1">
        <v>35545</v>
      </c>
      <c r="C2674" s="30">
        <f>VLOOKUP(B2674,'רביות שנתיות'!B:C,2)</f>
        <v>4</v>
      </c>
      <c r="D2674" s="29">
        <f t="shared" si="83"/>
        <v>1.0738622586670132E-4</v>
      </c>
      <c r="F2674" s="30">
        <f>VLOOKUP($B2674,'רביות שנתיות'!B:I,7)</f>
        <v>0</v>
      </c>
      <c r="G2674" s="29">
        <f t="shared" si="82"/>
        <v>0</v>
      </c>
    </row>
    <row r="2675" spans="2:7">
      <c r="B2675" s="1">
        <v>35546</v>
      </c>
      <c r="C2675" s="30">
        <f>VLOOKUP(B2675,'רביות שנתיות'!B:C,2)</f>
        <v>4</v>
      </c>
      <c r="D2675" s="29">
        <f t="shared" si="83"/>
        <v>1.0738622586670132E-4</v>
      </c>
      <c r="F2675" s="30">
        <f>VLOOKUP($B2675,'רביות שנתיות'!B:I,7)</f>
        <v>0</v>
      </c>
      <c r="G2675" s="29">
        <f t="shared" si="82"/>
        <v>0</v>
      </c>
    </row>
    <row r="2676" spans="2:7">
      <c r="B2676" s="1">
        <v>35547</v>
      </c>
      <c r="C2676" s="30">
        <f>VLOOKUP(B2676,'רביות שנתיות'!B:C,2)</f>
        <v>4</v>
      </c>
      <c r="D2676" s="29">
        <f t="shared" si="83"/>
        <v>1.0738622586670132E-4</v>
      </c>
      <c r="F2676" s="30">
        <f>VLOOKUP($B2676,'רביות שנתיות'!B:I,7)</f>
        <v>0</v>
      </c>
      <c r="G2676" s="29">
        <f t="shared" si="82"/>
        <v>0</v>
      </c>
    </row>
    <row r="2677" spans="2:7">
      <c r="B2677" s="1">
        <v>35548</v>
      </c>
      <c r="C2677" s="30">
        <f>VLOOKUP(B2677,'רביות שנתיות'!B:C,2)</f>
        <v>4</v>
      </c>
      <c r="D2677" s="29">
        <f t="shared" si="83"/>
        <v>1.0738622586670132E-4</v>
      </c>
      <c r="F2677" s="30">
        <f>VLOOKUP($B2677,'רביות שנתיות'!B:I,7)</f>
        <v>0</v>
      </c>
      <c r="G2677" s="29">
        <f t="shared" si="82"/>
        <v>0</v>
      </c>
    </row>
    <row r="2678" spans="2:7">
      <c r="B2678" s="1">
        <v>35549</v>
      </c>
      <c r="C2678" s="30">
        <f>VLOOKUP(B2678,'רביות שנתיות'!B:C,2)</f>
        <v>4</v>
      </c>
      <c r="D2678" s="29">
        <f t="shared" si="83"/>
        <v>1.0738622586670132E-4</v>
      </c>
      <c r="F2678" s="30">
        <f>VLOOKUP($B2678,'רביות שנתיות'!B:I,7)</f>
        <v>0</v>
      </c>
      <c r="G2678" s="29">
        <f t="shared" si="82"/>
        <v>0</v>
      </c>
    </row>
    <row r="2679" spans="2:7">
      <c r="B2679" s="1">
        <v>35550</v>
      </c>
      <c r="C2679" s="30">
        <f>VLOOKUP(B2679,'רביות שנתיות'!B:C,2)</f>
        <v>4</v>
      </c>
      <c r="D2679" s="29">
        <f t="shared" si="83"/>
        <v>1.0738622586670132E-4</v>
      </c>
      <c r="F2679" s="30">
        <f>VLOOKUP($B2679,'רביות שנתיות'!B:I,7)</f>
        <v>0</v>
      </c>
      <c r="G2679" s="29">
        <f t="shared" si="82"/>
        <v>0</v>
      </c>
    </row>
    <row r="2680" spans="2:7">
      <c r="B2680" s="1">
        <v>35551</v>
      </c>
      <c r="C2680" s="30">
        <f>VLOOKUP(B2680,'רביות שנתיות'!B:C,2)</f>
        <v>4</v>
      </c>
      <c r="D2680" s="29">
        <f t="shared" si="83"/>
        <v>1.0738622586670132E-4</v>
      </c>
      <c r="F2680" s="30">
        <f>VLOOKUP($B2680,'רביות שנתיות'!B:I,7)</f>
        <v>0</v>
      </c>
      <c r="G2680" s="29">
        <f t="shared" si="82"/>
        <v>0</v>
      </c>
    </row>
    <row r="2681" spans="2:7">
      <c r="B2681" s="1">
        <v>35552</v>
      </c>
      <c r="C2681" s="30">
        <f>VLOOKUP(B2681,'רביות שנתיות'!B:C,2)</f>
        <v>4</v>
      </c>
      <c r="D2681" s="29">
        <f t="shared" si="83"/>
        <v>1.0738622586670132E-4</v>
      </c>
      <c r="F2681" s="30">
        <f>VLOOKUP($B2681,'רביות שנתיות'!B:I,7)</f>
        <v>0</v>
      </c>
      <c r="G2681" s="29">
        <f t="shared" si="82"/>
        <v>0</v>
      </c>
    </row>
    <row r="2682" spans="2:7">
      <c r="B2682" s="1">
        <v>35553</v>
      </c>
      <c r="C2682" s="30">
        <f>VLOOKUP(B2682,'רביות שנתיות'!B:C,2)</f>
        <v>4</v>
      </c>
      <c r="D2682" s="29">
        <f t="shared" si="83"/>
        <v>1.0738622586670132E-4</v>
      </c>
      <c r="F2682" s="30">
        <f>VLOOKUP($B2682,'רביות שנתיות'!B:I,7)</f>
        <v>0</v>
      </c>
      <c r="G2682" s="29">
        <f t="shared" si="82"/>
        <v>0</v>
      </c>
    </row>
    <row r="2683" spans="2:7">
      <c r="B2683" s="1">
        <v>35554</v>
      </c>
      <c r="C2683" s="30">
        <f>VLOOKUP(B2683,'רביות שנתיות'!B:C,2)</f>
        <v>4</v>
      </c>
      <c r="D2683" s="29">
        <f t="shared" si="83"/>
        <v>1.0738622586670132E-4</v>
      </c>
      <c r="F2683" s="30">
        <f>VLOOKUP($B2683,'רביות שנתיות'!B:I,7)</f>
        <v>0</v>
      </c>
      <c r="G2683" s="29">
        <f t="shared" si="82"/>
        <v>0</v>
      </c>
    </row>
    <row r="2684" spans="2:7">
      <c r="B2684" s="1">
        <v>35555</v>
      </c>
      <c r="C2684" s="30">
        <f>VLOOKUP(B2684,'רביות שנתיות'!B:C,2)</f>
        <v>4</v>
      </c>
      <c r="D2684" s="29">
        <f t="shared" si="83"/>
        <v>1.0738622586670132E-4</v>
      </c>
      <c r="F2684" s="30">
        <f>VLOOKUP($B2684,'רביות שנתיות'!B:I,7)</f>
        <v>0</v>
      </c>
      <c r="G2684" s="29">
        <f t="shared" si="82"/>
        <v>0</v>
      </c>
    </row>
    <row r="2685" spans="2:7">
      <c r="B2685" s="1">
        <v>35556</v>
      </c>
      <c r="C2685" s="30">
        <f>VLOOKUP(B2685,'רביות שנתיות'!B:C,2)</f>
        <v>4</v>
      </c>
      <c r="D2685" s="29">
        <f t="shared" si="83"/>
        <v>1.0738622586670132E-4</v>
      </c>
      <c r="F2685" s="30">
        <f>VLOOKUP($B2685,'רביות שנתיות'!B:I,7)</f>
        <v>0</v>
      </c>
      <c r="G2685" s="29">
        <f t="shared" si="82"/>
        <v>0</v>
      </c>
    </row>
    <row r="2686" spans="2:7">
      <c r="B2686" s="1">
        <v>35557</v>
      </c>
      <c r="C2686" s="30">
        <f>VLOOKUP(B2686,'רביות שנתיות'!B:C,2)</f>
        <v>4</v>
      </c>
      <c r="D2686" s="29">
        <f t="shared" si="83"/>
        <v>1.0738622586670132E-4</v>
      </c>
      <c r="F2686" s="30">
        <f>VLOOKUP($B2686,'רביות שנתיות'!B:I,7)</f>
        <v>0</v>
      </c>
      <c r="G2686" s="29">
        <f t="shared" si="82"/>
        <v>0</v>
      </c>
    </row>
    <row r="2687" spans="2:7">
      <c r="B2687" s="1">
        <v>35558</v>
      </c>
      <c r="C2687" s="30">
        <f>VLOOKUP(B2687,'רביות שנתיות'!B:C,2)</f>
        <v>4</v>
      </c>
      <c r="D2687" s="29">
        <f t="shared" si="83"/>
        <v>1.0738622586670132E-4</v>
      </c>
      <c r="F2687" s="30">
        <f>VLOOKUP($B2687,'רביות שנתיות'!B:I,7)</f>
        <v>0</v>
      </c>
      <c r="G2687" s="29">
        <f t="shared" si="82"/>
        <v>0</v>
      </c>
    </row>
    <row r="2688" spans="2:7">
      <c r="B2688" s="1">
        <v>35559</v>
      </c>
      <c r="C2688" s="30">
        <f>VLOOKUP(B2688,'רביות שנתיות'!B:C,2)</f>
        <v>4</v>
      </c>
      <c r="D2688" s="29">
        <f t="shared" si="83"/>
        <v>1.0738622586670132E-4</v>
      </c>
      <c r="F2688" s="30">
        <f>VLOOKUP($B2688,'רביות שנתיות'!B:I,7)</f>
        <v>0</v>
      </c>
      <c r="G2688" s="29">
        <f t="shared" si="82"/>
        <v>0</v>
      </c>
    </row>
    <row r="2689" spans="2:7">
      <c r="B2689" s="1">
        <v>35560</v>
      </c>
      <c r="C2689" s="30">
        <f>VLOOKUP(B2689,'רביות שנתיות'!B:C,2)</f>
        <v>4</v>
      </c>
      <c r="D2689" s="29">
        <f t="shared" si="83"/>
        <v>1.0738622586670132E-4</v>
      </c>
      <c r="F2689" s="30">
        <f>VLOOKUP($B2689,'רביות שנתיות'!B:I,7)</f>
        <v>0</v>
      </c>
      <c r="G2689" s="29">
        <f t="shared" si="82"/>
        <v>0</v>
      </c>
    </row>
    <row r="2690" spans="2:7">
      <c r="B2690" s="1">
        <v>35561</v>
      </c>
      <c r="C2690" s="30">
        <f>VLOOKUP(B2690,'רביות שנתיות'!B:C,2)</f>
        <v>4</v>
      </c>
      <c r="D2690" s="29">
        <f t="shared" si="83"/>
        <v>1.0738622586670132E-4</v>
      </c>
      <c r="F2690" s="30">
        <f>VLOOKUP($B2690,'רביות שנתיות'!B:I,7)</f>
        <v>0</v>
      </c>
      <c r="G2690" s="29">
        <f t="shared" si="82"/>
        <v>0</v>
      </c>
    </row>
    <row r="2691" spans="2:7">
      <c r="B2691" s="1">
        <v>35562</v>
      </c>
      <c r="C2691" s="30">
        <f>VLOOKUP(B2691,'רביות שנתיות'!B:C,2)</f>
        <v>4</v>
      </c>
      <c r="D2691" s="29">
        <f t="shared" si="83"/>
        <v>1.0738622586670132E-4</v>
      </c>
      <c r="F2691" s="30">
        <f>VLOOKUP($B2691,'רביות שנתיות'!B:I,7)</f>
        <v>0</v>
      </c>
      <c r="G2691" s="29">
        <f t="shared" si="82"/>
        <v>0</v>
      </c>
    </row>
    <row r="2692" spans="2:7">
      <c r="B2692" s="1">
        <v>35563</v>
      </c>
      <c r="C2692" s="30">
        <f>VLOOKUP(B2692,'רביות שנתיות'!B:C,2)</f>
        <v>4</v>
      </c>
      <c r="D2692" s="29">
        <f t="shared" si="83"/>
        <v>1.0738622586670132E-4</v>
      </c>
      <c r="F2692" s="30">
        <f>VLOOKUP($B2692,'רביות שנתיות'!B:I,7)</f>
        <v>0</v>
      </c>
      <c r="G2692" s="29">
        <f t="shared" ref="G2692:G2755" si="84">(1+F2692/100)^(1/365)-1</f>
        <v>0</v>
      </c>
    </row>
    <row r="2693" spans="2:7">
      <c r="B2693" s="1">
        <v>35564</v>
      </c>
      <c r="C2693" s="30">
        <f>VLOOKUP(B2693,'רביות שנתיות'!B:C,2)</f>
        <v>4</v>
      </c>
      <c r="D2693" s="29">
        <f t="shared" ref="D2693:D2756" si="85">(1+C2693/100)^(1/365.25)-1</f>
        <v>1.0738622586670132E-4</v>
      </c>
      <c r="F2693" s="30">
        <f>VLOOKUP($B2693,'רביות שנתיות'!B:I,7)</f>
        <v>0</v>
      </c>
      <c r="G2693" s="29">
        <f t="shared" si="84"/>
        <v>0</v>
      </c>
    </row>
    <row r="2694" spans="2:7">
      <c r="B2694" s="1">
        <v>35565</v>
      </c>
      <c r="C2694" s="30">
        <f>VLOOKUP(B2694,'רביות שנתיות'!B:C,2)</f>
        <v>4</v>
      </c>
      <c r="D2694" s="29">
        <f t="shared" si="85"/>
        <v>1.0738622586670132E-4</v>
      </c>
      <c r="F2694" s="30">
        <f>VLOOKUP($B2694,'רביות שנתיות'!B:I,7)</f>
        <v>0</v>
      </c>
      <c r="G2694" s="29">
        <f t="shared" si="84"/>
        <v>0</v>
      </c>
    </row>
    <row r="2695" spans="2:7">
      <c r="B2695" s="1">
        <v>35566</v>
      </c>
      <c r="C2695" s="30">
        <f>VLOOKUP(B2695,'רביות שנתיות'!B:C,2)</f>
        <v>4</v>
      </c>
      <c r="D2695" s="29">
        <f t="shared" si="85"/>
        <v>1.0738622586670132E-4</v>
      </c>
      <c r="F2695" s="30">
        <f>VLOOKUP($B2695,'רביות שנתיות'!B:I,7)</f>
        <v>0</v>
      </c>
      <c r="G2695" s="29">
        <f t="shared" si="84"/>
        <v>0</v>
      </c>
    </row>
    <row r="2696" spans="2:7">
      <c r="B2696" s="1">
        <v>35567</v>
      </c>
      <c r="C2696" s="30">
        <f>VLOOKUP(B2696,'רביות שנתיות'!B:C,2)</f>
        <v>4</v>
      </c>
      <c r="D2696" s="29">
        <f t="shared" si="85"/>
        <v>1.0738622586670132E-4</v>
      </c>
      <c r="F2696" s="30">
        <f>VLOOKUP($B2696,'רביות שנתיות'!B:I,7)</f>
        <v>0</v>
      </c>
      <c r="G2696" s="29">
        <f t="shared" si="84"/>
        <v>0</v>
      </c>
    </row>
    <row r="2697" spans="2:7">
      <c r="B2697" s="1">
        <v>35568</v>
      </c>
      <c r="C2697" s="30">
        <f>VLOOKUP(B2697,'רביות שנתיות'!B:C,2)</f>
        <v>4</v>
      </c>
      <c r="D2697" s="29">
        <f t="shared" si="85"/>
        <v>1.0738622586670132E-4</v>
      </c>
      <c r="F2697" s="30">
        <f>VLOOKUP($B2697,'רביות שנתיות'!B:I,7)</f>
        <v>0</v>
      </c>
      <c r="G2697" s="29">
        <f t="shared" si="84"/>
        <v>0</v>
      </c>
    </row>
    <row r="2698" spans="2:7">
      <c r="B2698" s="1">
        <v>35569</v>
      </c>
      <c r="C2698" s="30">
        <f>VLOOKUP(B2698,'רביות שנתיות'!B:C,2)</f>
        <v>4</v>
      </c>
      <c r="D2698" s="29">
        <f t="shared" si="85"/>
        <v>1.0738622586670132E-4</v>
      </c>
      <c r="F2698" s="30">
        <f>VLOOKUP($B2698,'רביות שנתיות'!B:I,7)</f>
        <v>0</v>
      </c>
      <c r="G2698" s="29">
        <f t="shared" si="84"/>
        <v>0</v>
      </c>
    </row>
    <row r="2699" spans="2:7">
      <c r="B2699" s="1">
        <v>35570</v>
      </c>
      <c r="C2699" s="30">
        <f>VLOOKUP(B2699,'רביות שנתיות'!B:C,2)</f>
        <v>4</v>
      </c>
      <c r="D2699" s="29">
        <f t="shared" si="85"/>
        <v>1.0738622586670132E-4</v>
      </c>
      <c r="F2699" s="30">
        <f>VLOOKUP($B2699,'רביות שנתיות'!B:I,7)</f>
        <v>0</v>
      </c>
      <c r="G2699" s="29">
        <f t="shared" si="84"/>
        <v>0</v>
      </c>
    </row>
    <row r="2700" spans="2:7">
      <c r="B2700" s="1">
        <v>35571</v>
      </c>
      <c r="C2700" s="30">
        <f>VLOOKUP(B2700,'רביות שנתיות'!B:C,2)</f>
        <v>4</v>
      </c>
      <c r="D2700" s="29">
        <f t="shared" si="85"/>
        <v>1.0738622586670132E-4</v>
      </c>
      <c r="F2700" s="30">
        <f>VLOOKUP($B2700,'רביות שנתיות'!B:I,7)</f>
        <v>0</v>
      </c>
      <c r="G2700" s="29">
        <f t="shared" si="84"/>
        <v>0</v>
      </c>
    </row>
    <row r="2701" spans="2:7">
      <c r="B2701" s="1">
        <v>35572</v>
      </c>
      <c r="C2701" s="30">
        <f>VLOOKUP(B2701,'רביות שנתיות'!B:C,2)</f>
        <v>4</v>
      </c>
      <c r="D2701" s="29">
        <f t="shared" si="85"/>
        <v>1.0738622586670132E-4</v>
      </c>
      <c r="F2701" s="30">
        <f>VLOOKUP($B2701,'רביות שנתיות'!B:I,7)</f>
        <v>0</v>
      </c>
      <c r="G2701" s="29">
        <f t="shared" si="84"/>
        <v>0</v>
      </c>
    </row>
    <row r="2702" spans="2:7">
      <c r="B2702" s="1">
        <v>35573</v>
      </c>
      <c r="C2702" s="30">
        <f>VLOOKUP(B2702,'רביות שנתיות'!B:C,2)</f>
        <v>4</v>
      </c>
      <c r="D2702" s="29">
        <f t="shared" si="85"/>
        <v>1.0738622586670132E-4</v>
      </c>
      <c r="F2702" s="30">
        <f>VLOOKUP($B2702,'רביות שנתיות'!B:I,7)</f>
        <v>0</v>
      </c>
      <c r="G2702" s="29">
        <f t="shared" si="84"/>
        <v>0</v>
      </c>
    </row>
    <row r="2703" spans="2:7">
      <c r="B2703" s="1">
        <v>35574</v>
      </c>
      <c r="C2703" s="30">
        <f>VLOOKUP(B2703,'רביות שנתיות'!B:C,2)</f>
        <v>4</v>
      </c>
      <c r="D2703" s="29">
        <f t="shared" si="85"/>
        <v>1.0738622586670132E-4</v>
      </c>
      <c r="F2703" s="30">
        <f>VLOOKUP($B2703,'רביות שנתיות'!B:I,7)</f>
        <v>0</v>
      </c>
      <c r="G2703" s="29">
        <f t="shared" si="84"/>
        <v>0</v>
      </c>
    </row>
    <row r="2704" spans="2:7">
      <c r="B2704" s="1">
        <v>35575</v>
      </c>
      <c r="C2704" s="30">
        <f>VLOOKUP(B2704,'רביות שנתיות'!B:C,2)</f>
        <v>4</v>
      </c>
      <c r="D2704" s="29">
        <f t="shared" si="85"/>
        <v>1.0738622586670132E-4</v>
      </c>
      <c r="F2704" s="30">
        <f>VLOOKUP($B2704,'רביות שנתיות'!B:I,7)</f>
        <v>0</v>
      </c>
      <c r="G2704" s="29">
        <f t="shared" si="84"/>
        <v>0</v>
      </c>
    </row>
    <row r="2705" spans="2:7">
      <c r="B2705" s="1">
        <v>35576</v>
      </c>
      <c r="C2705" s="30">
        <f>VLOOKUP(B2705,'רביות שנתיות'!B:C,2)</f>
        <v>4</v>
      </c>
      <c r="D2705" s="29">
        <f t="shared" si="85"/>
        <v>1.0738622586670132E-4</v>
      </c>
      <c r="F2705" s="30">
        <f>VLOOKUP($B2705,'רביות שנתיות'!B:I,7)</f>
        <v>0</v>
      </c>
      <c r="G2705" s="29">
        <f t="shared" si="84"/>
        <v>0</v>
      </c>
    </row>
    <row r="2706" spans="2:7">
      <c r="B2706" s="1">
        <v>35577</v>
      </c>
      <c r="C2706" s="30">
        <f>VLOOKUP(B2706,'רביות שנתיות'!B:C,2)</f>
        <v>4</v>
      </c>
      <c r="D2706" s="29">
        <f t="shared" si="85"/>
        <v>1.0738622586670132E-4</v>
      </c>
      <c r="F2706" s="30">
        <f>VLOOKUP($B2706,'רביות שנתיות'!B:I,7)</f>
        <v>0</v>
      </c>
      <c r="G2706" s="29">
        <f t="shared" si="84"/>
        <v>0</v>
      </c>
    </row>
    <row r="2707" spans="2:7">
      <c r="B2707" s="1">
        <v>35578</v>
      </c>
      <c r="C2707" s="30">
        <f>VLOOKUP(B2707,'רביות שנתיות'!B:C,2)</f>
        <v>4</v>
      </c>
      <c r="D2707" s="29">
        <f t="shared" si="85"/>
        <v>1.0738622586670132E-4</v>
      </c>
      <c r="F2707" s="30">
        <f>VLOOKUP($B2707,'רביות שנתיות'!B:I,7)</f>
        <v>0</v>
      </c>
      <c r="G2707" s="29">
        <f t="shared" si="84"/>
        <v>0</v>
      </c>
    </row>
    <row r="2708" spans="2:7">
      <c r="B2708" s="1">
        <v>35579</v>
      </c>
      <c r="C2708" s="30">
        <f>VLOOKUP(B2708,'רביות שנתיות'!B:C,2)</f>
        <v>4</v>
      </c>
      <c r="D2708" s="29">
        <f t="shared" si="85"/>
        <v>1.0738622586670132E-4</v>
      </c>
      <c r="F2708" s="30">
        <f>VLOOKUP($B2708,'רביות שנתיות'!B:I,7)</f>
        <v>0</v>
      </c>
      <c r="G2708" s="29">
        <f t="shared" si="84"/>
        <v>0</v>
      </c>
    </row>
    <row r="2709" spans="2:7">
      <c r="B2709" s="1">
        <v>35580</v>
      </c>
      <c r="C2709" s="30">
        <f>VLOOKUP(B2709,'רביות שנתיות'!B:C,2)</f>
        <v>4</v>
      </c>
      <c r="D2709" s="29">
        <f t="shared" si="85"/>
        <v>1.0738622586670132E-4</v>
      </c>
      <c r="F2709" s="30">
        <f>VLOOKUP($B2709,'רביות שנתיות'!B:I,7)</f>
        <v>0</v>
      </c>
      <c r="G2709" s="29">
        <f t="shared" si="84"/>
        <v>0</v>
      </c>
    </row>
    <row r="2710" spans="2:7">
      <c r="B2710" s="1">
        <v>35581</v>
      </c>
      <c r="C2710" s="30">
        <f>VLOOKUP(B2710,'רביות שנתיות'!B:C,2)</f>
        <v>4</v>
      </c>
      <c r="D2710" s="29">
        <f t="shared" si="85"/>
        <v>1.0738622586670132E-4</v>
      </c>
      <c r="F2710" s="30">
        <f>VLOOKUP($B2710,'רביות שנתיות'!B:I,7)</f>
        <v>0</v>
      </c>
      <c r="G2710" s="29">
        <f t="shared" si="84"/>
        <v>0</v>
      </c>
    </row>
    <row r="2711" spans="2:7">
      <c r="B2711" s="1">
        <v>35582</v>
      </c>
      <c r="C2711" s="30">
        <f>VLOOKUP(B2711,'רביות שנתיות'!B:C,2)</f>
        <v>4</v>
      </c>
      <c r="D2711" s="29">
        <f t="shared" si="85"/>
        <v>1.0738622586670132E-4</v>
      </c>
      <c r="F2711" s="30">
        <f>VLOOKUP($B2711,'רביות שנתיות'!B:I,7)</f>
        <v>0</v>
      </c>
      <c r="G2711" s="29">
        <f t="shared" si="84"/>
        <v>0</v>
      </c>
    </row>
    <row r="2712" spans="2:7">
      <c r="B2712" s="1">
        <v>35583</v>
      </c>
      <c r="C2712" s="30">
        <f>VLOOKUP(B2712,'רביות שנתיות'!B:C,2)</f>
        <v>4</v>
      </c>
      <c r="D2712" s="29">
        <f t="shared" si="85"/>
        <v>1.0738622586670132E-4</v>
      </c>
      <c r="F2712" s="30">
        <f>VLOOKUP($B2712,'רביות שנתיות'!B:I,7)</f>
        <v>0</v>
      </c>
      <c r="G2712" s="29">
        <f t="shared" si="84"/>
        <v>0</v>
      </c>
    </row>
    <row r="2713" spans="2:7">
      <c r="B2713" s="1">
        <v>35584</v>
      </c>
      <c r="C2713" s="30">
        <f>VLOOKUP(B2713,'רביות שנתיות'!B:C,2)</f>
        <v>4</v>
      </c>
      <c r="D2713" s="29">
        <f t="shared" si="85"/>
        <v>1.0738622586670132E-4</v>
      </c>
      <c r="F2713" s="30">
        <f>VLOOKUP($B2713,'רביות שנתיות'!B:I,7)</f>
        <v>0</v>
      </c>
      <c r="G2713" s="29">
        <f t="shared" si="84"/>
        <v>0</v>
      </c>
    </row>
    <row r="2714" spans="2:7">
      <c r="B2714" s="1">
        <v>35585</v>
      </c>
      <c r="C2714" s="30">
        <f>VLOOKUP(B2714,'רביות שנתיות'!B:C,2)</f>
        <v>4</v>
      </c>
      <c r="D2714" s="29">
        <f t="shared" si="85"/>
        <v>1.0738622586670132E-4</v>
      </c>
      <c r="F2714" s="30">
        <f>VLOOKUP($B2714,'רביות שנתיות'!B:I,7)</f>
        <v>0</v>
      </c>
      <c r="G2714" s="29">
        <f t="shared" si="84"/>
        <v>0</v>
      </c>
    </row>
    <row r="2715" spans="2:7">
      <c r="B2715" s="1">
        <v>35586</v>
      </c>
      <c r="C2715" s="30">
        <f>VLOOKUP(B2715,'רביות שנתיות'!B:C,2)</f>
        <v>4</v>
      </c>
      <c r="D2715" s="29">
        <f t="shared" si="85"/>
        <v>1.0738622586670132E-4</v>
      </c>
      <c r="F2715" s="30">
        <f>VLOOKUP($B2715,'רביות שנתיות'!B:I,7)</f>
        <v>0</v>
      </c>
      <c r="G2715" s="29">
        <f t="shared" si="84"/>
        <v>0</v>
      </c>
    </row>
    <row r="2716" spans="2:7">
      <c r="B2716" s="1">
        <v>35587</v>
      </c>
      <c r="C2716" s="30">
        <f>VLOOKUP(B2716,'רביות שנתיות'!B:C,2)</f>
        <v>4</v>
      </c>
      <c r="D2716" s="29">
        <f t="shared" si="85"/>
        <v>1.0738622586670132E-4</v>
      </c>
      <c r="F2716" s="30">
        <f>VLOOKUP($B2716,'רביות שנתיות'!B:I,7)</f>
        <v>0</v>
      </c>
      <c r="G2716" s="29">
        <f t="shared" si="84"/>
        <v>0</v>
      </c>
    </row>
    <row r="2717" spans="2:7">
      <c r="B2717" s="1">
        <v>35588</v>
      </c>
      <c r="C2717" s="30">
        <f>VLOOKUP(B2717,'רביות שנתיות'!B:C,2)</f>
        <v>4</v>
      </c>
      <c r="D2717" s="29">
        <f t="shared" si="85"/>
        <v>1.0738622586670132E-4</v>
      </c>
      <c r="F2717" s="30">
        <f>VLOOKUP($B2717,'רביות שנתיות'!B:I,7)</f>
        <v>0</v>
      </c>
      <c r="G2717" s="29">
        <f t="shared" si="84"/>
        <v>0</v>
      </c>
    </row>
    <row r="2718" spans="2:7">
      <c r="B2718" s="1">
        <v>35589</v>
      </c>
      <c r="C2718" s="30">
        <f>VLOOKUP(B2718,'רביות שנתיות'!B:C,2)</f>
        <v>4</v>
      </c>
      <c r="D2718" s="29">
        <f t="shared" si="85"/>
        <v>1.0738622586670132E-4</v>
      </c>
      <c r="F2718" s="30">
        <f>VLOOKUP($B2718,'רביות שנתיות'!B:I,7)</f>
        <v>0</v>
      </c>
      <c r="G2718" s="29">
        <f t="shared" si="84"/>
        <v>0</v>
      </c>
    </row>
    <row r="2719" spans="2:7">
      <c r="B2719" s="1">
        <v>35590</v>
      </c>
      <c r="C2719" s="30">
        <f>VLOOKUP(B2719,'רביות שנתיות'!B:C,2)</f>
        <v>4</v>
      </c>
      <c r="D2719" s="29">
        <f t="shared" si="85"/>
        <v>1.0738622586670132E-4</v>
      </c>
      <c r="F2719" s="30">
        <f>VLOOKUP($B2719,'רביות שנתיות'!B:I,7)</f>
        <v>0</v>
      </c>
      <c r="G2719" s="29">
        <f t="shared" si="84"/>
        <v>0</v>
      </c>
    </row>
    <row r="2720" spans="2:7">
      <c r="B2720" s="1">
        <v>35591</v>
      </c>
      <c r="C2720" s="30">
        <f>VLOOKUP(B2720,'רביות שנתיות'!B:C,2)</f>
        <v>4</v>
      </c>
      <c r="D2720" s="29">
        <f t="shared" si="85"/>
        <v>1.0738622586670132E-4</v>
      </c>
      <c r="F2720" s="30">
        <f>VLOOKUP($B2720,'רביות שנתיות'!B:I,7)</f>
        <v>0</v>
      </c>
      <c r="G2720" s="29">
        <f t="shared" si="84"/>
        <v>0</v>
      </c>
    </row>
    <row r="2721" spans="2:7">
      <c r="B2721" s="1">
        <v>35592</v>
      </c>
      <c r="C2721" s="30">
        <f>VLOOKUP(B2721,'רביות שנתיות'!B:C,2)</f>
        <v>4</v>
      </c>
      <c r="D2721" s="29">
        <f t="shared" si="85"/>
        <v>1.0738622586670132E-4</v>
      </c>
      <c r="F2721" s="30">
        <f>VLOOKUP($B2721,'רביות שנתיות'!B:I,7)</f>
        <v>0</v>
      </c>
      <c r="G2721" s="29">
        <f t="shared" si="84"/>
        <v>0</v>
      </c>
    </row>
    <row r="2722" spans="2:7">
      <c r="B2722" s="1">
        <v>35593</v>
      </c>
      <c r="C2722" s="30">
        <f>VLOOKUP(B2722,'רביות שנתיות'!B:C,2)</f>
        <v>4</v>
      </c>
      <c r="D2722" s="29">
        <f t="shared" si="85"/>
        <v>1.0738622586670132E-4</v>
      </c>
      <c r="F2722" s="30">
        <f>VLOOKUP($B2722,'רביות שנתיות'!B:I,7)</f>
        <v>0</v>
      </c>
      <c r="G2722" s="29">
        <f t="shared" si="84"/>
        <v>0</v>
      </c>
    </row>
    <row r="2723" spans="2:7">
      <c r="B2723" s="1">
        <v>35594</v>
      </c>
      <c r="C2723" s="30">
        <f>VLOOKUP(B2723,'רביות שנתיות'!B:C,2)</f>
        <v>4</v>
      </c>
      <c r="D2723" s="29">
        <f t="shared" si="85"/>
        <v>1.0738622586670132E-4</v>
      </c>
      <c r="F2723" s="30">
        <f>VLOOKUP($B2723,'רביות שנתיות'!B:I,7)</f>
        <v>0</v>
      </c>
      <c r="G2723" s="29">
        <f t="shared" si="84"/>
        <v>0</v>
      </c>
    </row>
    <row r="2724" spans="2:7">
      <c r="B2724" s="1">
        <v>35595</v>
      </c>
      <c r="C2724" s="30">
        <f>VLOOKUP(B2724,'רביות שנתיות'!B:C,2)</f>
        <v>4</v>
      </c>
      <c r="D2724" s="29">
        <f t="shared" si="85"/>
        <v>1.0738622586670132E-4</v>
      </c>
      <c r="F2724" s="30">
        <f>VLOOKUP($B2724,'רביות שנתיות'!B:I,7)</f>
        <v>0</v>
      </c>
      <c r="G2724" s="29">
        <f t="shared" si="84"/>
        <v>0</v>
      </c>
    </row>
    <row r="2725" spans="2:7">
      <c r="B2725" s="1">
        <v>35596</v>
      </c>
      <c r="C2725" s="30">
        <f>VLOOKUP(B2725,'רביות שנתיות'!B:C,2)</f>
        <v>4</v>
      </c>
      <c r="D2725" s="29">
        <f t="shared" si="85"/>
        <v>1.0738622586670132E-4</v>
      </c>
      <c r="F2725" s="30">
        <f>VLOOKUP($B2725,'רביות שנתיות'!B:I,7)</f>
        <v>0</v>
      </c>
      <c r="G2725" s="29">
        <f t="shared" si="84"/>
        <v>0</v>
      </c>
    </row>
    <row r="2726" spans="2:7">
      <c r="B2726" s="1">
        <v>35597</v>
      </c>
      <c r="C2726" s="30">
        <f>VLOOKUP(B2726,'רביות שנתיות'!B:C,2)</f>
        <v>4</v>
      </c>
      <c r="D2726" s="29">
        <f t="shared" si="85"/>
        <v>1.0738622586670132E-4</v>
      </c>
      <c r="F2726" s="30">
        <f>VLOOKUP($B2726,'רביות שנתיות'!B:I,7)</f>
        <v>0</v>
      </c>
      <c r="G2726" s="29">
        <f t="shared" si="84"/>
        <v>0</v>
      </c>
    </row>
    <row r="2727" spans="2:7">
      <c r="B2727" s="1">
        <v>35598</v>
      </c>
      <c r="C2727" s="30">
        <f>VLOOKUP(B2727,'רביות שנתיות'!B:C,2)</f>
        <v>4</v>
      </c>
      <c r="D2727" s="29">
        <f t="shared" si="85"/>
        <v>1.0738622586670132E-4</v>
      </c>
      <c r="F2727" s="30">
        <f>VLOOKUP($B2727,'רביות שנתיות'!B:I,7)</f>
        <v>0</v>
      </c>
      <c r="G2727" s="29">
        <f t="shared" si="84"/>
        <v>0</v>
      </c>
    </row>
    <row r="2728" spans="2:7">
      <c r="B2728" s="1">
        <v>35599</v>
      </c>
      <c r="C2728" s="30">
        <f>VLOOKUP(B2728,'רביות שנתיות'!B:C,2)</f>
        <v>4</v>
      </c>
      <c r="D2728" s="29">
        <f t="shared" si="85"/>
        <v>1.0738622586670132E-4</v>
      </c>
      <c r="F2728" s="30">
        <f>VLOOKUP($B2728,'רביות שנתיות'!B:I,7)</f>
        <v>0</v>
      </c>
      <c r="G2728" s="29">
        <f t="shared" si="84"/>
        <v>0</v>
      </c>
    </row>
    <row r="2729" spans="2:7">
      <c r="B2729" s="1">
        <v>35600</v>
      </c>
      <c r="C2729" s="30">
        <f>VLOOKUP(B2729,'רביות שנתיות'!B:C,2)</f>
        <v>4</v>
      </c>
      <c r="D2729" s="29">
        <f t="shared" si="85"/>
        <v>1.0738622586670132E-4</v>
      </c>
      <c r="F2729" s="30">
        <f>VLOOKUP($B2729,'רביות שנתיות'!B:I,7)</f>
        <v>0</v>
      </c>
      <c r="G2729" s="29">
        <f t="shared" si="84"/>
        <v>0</v>
      </c>
    </row>
    <row r="2730" spans="2:7">
      <c r="B2730" s="1">
        <v>35601</v>
      </c>
      <c r="C2730" s="30">
        <f>VLOOKUP(B2730,'רביות שנתיות'!B:C,2)</f>
        <v>4</v>
      </c>
      <c r="D2730" s="29">
        <f t="shared" si="85"/>
        <v>1.0738622586670132E-4</v>
      </c>
      <c r="F2730" s="30">
        <f>VLOOKUP($B2730,'רביות שנתיות'!B:I,7)</f>
        <v>0</v>
      </c>
      <c r="G2730" s="29">
        <f t="shared" si="84"/>
        <v>0</v>
      </c>
    </row>
    <row r="2731" spans="2:7">
      <c r="B2731" s="1">
        <v>35602</v>
      </c>
      <c r="C2731" s="30">
        <f>VLOOKUP(B2731,'רביות שנתיות'!B:C,2)</f>
        <v>4</v>
      </c>
      <c r="D2731" s="29">
        <f t="shared" si="85"/>
        <v>1.0738622586670132E-4</v>
      </c>
      <c r="F2731" s="30">
        <f>VLOOKUP($B2731,'רביות שנתיות'!B:I,7)</f>
        <v>0</v>
      </c>
      <c r="G2731" s="29">
        <f t="shared" si="84"/>
        <v>0</v>
      </c>
    </row>
    <row r="2732" spans="2:7">
      <c r="B2732" s="1">
        <v>35603</v>
      </c>
      <c r="C2732" s="30">
        <f>VLOOKUP(B2732,'רביות שנתיות'!B:C,2)</f>
        <v>4</v>
      </c>
      <c r="D2732" s="29">
        <f t="shared" si="85"/>
        <v>1.0738622586670132E-4</v>
      </c>
      <c r="F2732" s="30">
        <f>VLOOKUP($B2732,'רביות שנתיות'!B:I,7)</f>
        <v>0</v>
      </c>
      <c r="G2732" s="29">
        <f t="shared" si="84"/>
        <v>0</v>
      </c>
    </row>
    <row r="2733" spans="2:7">
      <c r="B2733" s="1">
        <v>35604</v>
      </c>
      <c r="C2733" s="30">
        <f>VLOOKUP(B2733,'רביות שנתיות'!B:C,2)</f>
        <v>4</v>
      </c>
      <c r="D2733" s="29">
        <f t="shared" si="85"/>
        <v>1.0738622586670132E-4</v>
      </c>
      <c r="F2733" s="30">
        <f>VLOOKUP($B2733,'רביות שנתיות'!B:I,7)</f>
        <v>0</v>
      </c>
      <c r="G2733" s="29">
        <f t="shared" si="84"/>
        <v>0</v>
      </c>
    </row>
    <row r="2734" spans="2:7">
      <c r="B2734" s="1">
        <v>35605</v>
      </c>
      <c r="C2734" s="30">
        <f>VLOOKUP(B2734,'רביות שנתיות'!B:C,2)</f>
        <v>4</v>
      </c>
      <c r="D2734" s="29">
        <f t="shared" si="85"/>
        <v>1.0738622586670132E-4</v>
      </c>
      <c r="F2734" s="30">
        <f>VLOOKUP($B2734,'רביות שנתיות'!B:I,7)</f>
        <v>0</v>
      </c>
      <c r="G2734" s="29">
        <f t="shared" si="84"/>
        <v>0</v>
      </c>
    </row>
    <row r="2735" spans="2:7">
      <c r="B2735" s="1">
        <v>35606</v>
      </c>
      <c r="C2735" s="30">
        <f>VLOOKUP(B2735,'רביות שנתיות'!B:C,2)</f>
        <v>4</v>
      </c>
      <c r="D2735" s="29">
        <f t="shared" si="85"/>
        <v>1.0738622586670132E-4</v>
      </c>
      <c r="F2735" s="30">
        <f>VLOOKUP($B2735,'רביות שנתיות'!B:I,7)</f>
        <v>0</v>
      </c>
      <c r="G2735" s="29">
        <f t="shared" si="84"/>
        <v>0</v>
      </c>
    </row>
    <row r="2736" spans="2:7">
      <c r="B2736" s="1">
        <v>35607</v>
      </c>
      <c r="C2736" s="30">
        <f>VLOOKUP(B2736,'רביות שנתיות'!B:C,2)</f>
        <v>4</v>
      </c>
      <c r="D2736" s="29">
        <f t="shared" si="85"/>
        <v>1.0738622586670132E-4</v>
      </c>
      <c r="F2736" s="30">
        <f>VLOOKUP($B2736,'רביות שנתיות'!B:I,7)</f>
        <v>0</v>
      </c>
      <c r="G2736" s="29">
        <f t="shared" si="84"/>
        <v>0</v>
      </c>
    </row>
    <row r="2737" spans="2:7">
      <c r="B2737" s="1">
        <v>35608</v>
      </c>
      <c r="C2737" s="30">
        <f>VLOOKUP(B2737,'רביות שנתיות'!B:C,2)</f>
        <v>4</v>
      </c>
      <c r="D2737" s="29">
        <f t="shared" si="85"/>
        <v>1.0738622586670132E-4</v>
      </c>
      <c r="F2737" s="30">
        <f>VLOOKUP($B2737,'רביות שנתיות'!B:I,7)</f>
        <v>0</v>
      </c>
      <c r="G2737" s="29">
        <f t="shared" si="84"/>
        <v>0</v>
      </c>
    </row>
    <row r="2738" spans="2:7">
      <c r="B2738" s="1">
        <v>35609</v>
      </c>
      <c r="C2738" s="30">
        <f>VLOOKUP(B2738,'רביות שנתיות'!B:C,2)</f>
        <v>4</v>
      </c>
      <c r="D2738" s="29">
        <f t="shared" si="85"/>
        <v>1.0738622586670132E-4</v>
      </c>
      <c r="F2738" s="30">
        <f>VLOOKUP($B2738,'רביות שנתיות'!B:I,7)</f>
        <v>0</v>
      </c>
      <c r="G2738" s="29">
        <f t="shared" si="84"/>
        <v>0</v>
      </c>
    </row>
    <row r="2739" spans="2:7">
      <c r="B2739" s="1">
        <v>35610</v>
      </c>
      <c r="C2739" s="30">
        <f>VLOOKUP(B2739,'רביות שנתיות'!B:C,2)</f>
        <v>4</v>
      </c>
      <c r="D2739" s="29">
        <f t="shared" si="85"/>
        <v>1.0738622586670132E-4</v>
      </c>
      <c r="F2739" s="30">
        <f>VLOOKUP($B2739,'רביות שנתיות'!B:I,7)</f>
        <v>0</v>
      </c>
      <c r="G2739" s="29">
        <f t="shared" si="84"/>
        <v>0</v>
      </c>
    </row>
    <row r="2740" spans="2:7">
      <c r="B2740" s="1">
        <v>35611</v>
      </c>
      <c r="C2740" s="30">
        <f>VLOOKUP(B2740,'רביות שנתיות'!B:C,2)</f>
        <v>4</v>
      </c>
      <c r="D2740" s="29">
        <f t="shared" si="85"/>
        <v>1.0738622586670132E-4</v>
      </c>
      <c r="F2740" s="30">
        <f>VLOOKUP($B2740,'רביות שנתיות'!B:I,7)</f>
        <v>0</v>
      </c>
      <c r="G2740" s="29">
        <f t="shared" si="84"/>
        <v>0</v>
      </c>
    </row>
    <row r="2741" spans="2:7">
      <c r="B2741" s="1">
        <v>35612</v>
      </c>
      <c r="C2741" s="30">
        <f>VLOOKUP(B2741,'רביות שנתיות'!B:C,2)</f>
        <v>4</v>
      </c>
      <c r="D2741" s="29">
        <f t="shared" si="85"/>
        <v>1.0738622586670132E-4</v>
      </c>
      <c r="F2741" s="30">
        <f>VLOOKUP($B2741,'רביות שנתיות'!B:I,7)</f>
        <v>0</v>
      </c>
      <c r="G2741" s="29">
        <f t="shared" si="84"/>
        <v>0</v>
      </c>
    </row>
    <row r="2742" spans="2:7">
      <c r="B2742" s="1">
        <v>35613</v>
      </c>
      <c r="C2742" s="30">
        <f>VLOOKUP(B2742,'רביות שנתיות'!B:C,2)</f>
        <v>4</v>
      </c>
      <c r="D2742" s="29">
        <f t="shared" si="85"/>
        <v>1.0738622586670132E-4</v>
      </c>
      <c r="F2742" s="30">
        <f>VLOOKUP($B2742,'רביות שנתיות'!B:I,7)</f>
        <v>0</v>
      </c>
      <c r="G2742" s="29">
        <f t="shared" si="84"/>
        <v>0</v>
      </c>
    </row>
    <row r="2743" spans="2:7">
      <c r="B2743" s="1">
        <v>35614</v>
      </c>
      <c r="C2743" s="30">
        <f>VLOOKUP(B2743,'רביות שנתיות'!B:C,2)</f>
        <v>4</v>
      </c>
      <c r="D2743" s="29">
        <f t="shared" si="85"/>
        <v>1.0738622586670132E-4</v>
      </c>
      <c r="F2743" s="30">
        <f>VLOOKUP($B2743,'רביות שנתיות'!B:I,7)</f>
        <v>0</v>
      </c>
      <c r="G2743" s="29">
        <f t="shared" si="84"/>
        <v>0</v>
      </c>
    </row>
    <row r="2744" spans="2:7">
      <c r="B2744" s="1">
        <v>35615</v>
      </c>
      <c r="C2744" s="30">
        <f>VLOOKUP(B2744,'רביות שנתיות'!B:C,2)</f>
        <v>4</v>
      </c>
      <c r="D2744" s="29">
        <f t="shared" si="85"/>
        <v>1.0738622586670132E-4</v>
      </c>
      <c r="F2744" s="30">
        <f>VLOOKUP($B2744,'רביות שנתיות'!B:I,7)</f>
        <v>0</v>
      </c>
      <c r="G2744" s="29">
        <f t="shared" si="84"/>
        <v>0</v>
      </c>
    </row>
    <row r="2745" spans="2:7">
      <c r="B2745" s="1">
        <v>35616</v>
      </c>
      <c r="C2745" s="30">
        <f>VLOOKUP(B2745,'רביות שנתיות'!B:C,2)</f>
        <v>4</v>
      </c>
      <c r="D2745" s="29">
        <f t="shared" si="85"/>
        <v>1.0738622586670132E-4</v>
      </c>
      <c r="F2745" s="30">
        <f>VLOOKUP($B2745,'רביות שנתיות'!B:I,7)</f>
        <v>0</v>
      </c>
      <c r="G2745" s="29">
        <f t="shared" si="84"/>
        <v>0</v>
      </c>
    </row>
    <row r="2746" spans="2:7">
      <c r="B2746" s="1">
        <v>35617</v>
      </c>
      <c r="C2746" s="30">
        <f>VLOOKUP(B2746,'רביות שנתיות'!B:C,2)</f>
        <v>4</v>
      </c>
      <c r="D2746" s="29">
        <f t="shared" si="85"/>
        <v>1.0738622586670132E-4</v>
      </c>
      <c r="F2746" s="30">
        <f>VLOOKUP($B2746,'רביות שנתיות'!B:I,7)</f>
        <v>0</v>
      </c>
      <c r="G2746" s="29">
        <f t="shared" si="84"/>
        <v>0</v>
      </c>
    </row>
    <row r="2747" spans="2:7">
      <c r="B2747" s="1">
        <v>35618</v>
      </c>
      <c r="C2747" s="30">
        <f>VLOOKUP(B2747,'רביות שנתיות'!B:C,2)</f>
        <v>4</v>
      </c>
      <c r="D2747" s="29">
        <f t="shared" si="85"/>
        <v>1.0738622586670132E-4</v>
      </c>
      <c r="F2747" s="30">
        <f>VLOOKUP($B2747,'רביות שנתיות'!B:I,7)</f>
        <v>0</v>
      </c>
      <c r="G2747" s="29">
        <f t="shared" si="84"/>
        <v>0</v>
      </c>
    </row>
    <row r="2748" spans="2:7">
      <c r="B2748" s="1">
        <v>35619</v>
      </c>
      <c r="C2748" s="30">
        <f>VLOOKUP(B2748,'רביות שנתיות'!B:C,2)</f>
        <v>4</v>
      </c>
      <c r="D2748" s="29">
        <f t="shared" si="85"/>
        <v>1.0738622586670132E-4</v>
      </c>
      <c r="F2748" s="30">
        <f>VLOOKUP($B2748,'רביות שנתיות'!B:I,7)</f>
        <v>0</v>
      </c>
      <c r="G2748" s="29">
        <f t="shared" si="84"/>
        <v>0</v>
      </c>
    </row>
    <row r="2749" spans="2:7">
      <c r="B2749" s="1">
        <v>35620</v>
      </c>
      <c r="C2749" s="30">
        <f>VLOOKUP(B2749,'רביות שנתיות'!B:C,2)</f>
        <v>4</v>
      </c>
      <c r="D2749" s="29">
        <f t="shared" si="85"/>
        <v>1.0738622586670132E-4</v>
      </c>
      <c r="F2749" s="30">
        <f>VLOOKUP($B2749,'רביות שנתיות'!B:I,7)</f>
        <v>0</v>
      </c>
      <c r="G2749" s="29">
        <f t="shared" si="84"/>
        <v>0</v>
      </c>
    </row>
    <row r="2750" spans="2:7">
      <c r="B2750" s="1">
        <v>35621</v>
      </c>
      <c r="C2750" s="30">
        <f>VLOOKUP(B2750,'רביות שנתיות'!B:C,2)</f>
        <v>4</v>
      </c>
      <c r="D2750" s="29">
        <f t="shared" si="85"/>
        <v>1.0738622586670132E-4</v>
      </c>
      <c r="F2750" s="30">
        <f>VLOOKUP($B2750,'רביות שנתיות'!B:I,7)</f>
        <v>0</v>
      </c>
      <c r="G2750" s="29">
        <f t="shared" si="84"/>
        <v>0</v>
      </c>
    </row>
    <row r="2751" spans="2:7">
      <c r="B2751" s="1">
        <v>35622</v>
      </c>
      <c r="C2751" s="30">
        <f>VLOOKUP(B2751,'רביות שנתיות'!B:C,2)</f>
        <v>4</v>
      </c>
      <c r="D2751" s="29">
        <f t="shared" si="85"/>
        <v>1.0738622586670132E-4</v>
      </c>
      <c r="F2751" s="30">
        <f>VLOOKUP($B2751,'רביות שנתיות'!B:I,7)</f>
        <v>0</v>
      </c>
      <c r="G2751" s="29">
        <f t="shared" si="84"/>
        <v>0</v>
      </c>
    </row>
    <row r="2752" spans="2:7">
      <c r="B2752" s="1">
        <v>35623</v>
      </c>
      <c r="C2752" s="30">
        <f>VLOOKUP(B2752,'רביות שנתיות'!B:C,2)</f>
        <v>4</v>
      </c>
      <c r="D2752" s="29">
        <f t="shared" si="85"/>
        <v>1.0738622586670132E-4</v>
      </c>
      <c r="F2752" s="30">
        <f>VLOOKUP($B2752,'רביות שנתיות'!B:I,7)</f>
        <v>0</v>
      </c>
      <c r="G2752" s="29">
        <f t="shared" si="84"/>
        <v>0</v>
      </c>
    </row>
    <row r="2753" spans="2:7">
      <c r="B2753" s="1">
        <v>35624</v>
      </c>
      <c r="C2753" s="30">
        <f>VLOOKUP(B2753,'רביות שנתיות'!B:C,2)</f>
        <v>4</v>
      </c>
      <c r="D2753" s="29">
        <f t="shared" si="85"/>
        <v>1.0738622586670132E-4</v>
      </c>
      <c r="F2753" s="30">
        <f>VLOOKUP($B2753,'רביות שנתיות'!B:I,7)</f>
        <v>0</v>
      </c>
      <c r="G2753" s="29">
        <f t="shared" si="84"/>
        <v>0</v>
      </c>
    </row>
    <row r="2754" spans="2:7">
      <c r="B2754" s="1">
        <v>35625</v>
      </c>
      <c r="C2754" s="30">
        <f>VLOOKUP(B2754,'רביות שנתיות'!B:C,2)</f>
        <v>4</v>
      </c>
      <c r="D2754" s="29">
        <f t="shared" si="85"/>
        <v>1.0738622586670132E-4</v>
      </c>
      <c r="F2754" s="30">
        <f>VLOOKUP($B2754,'רביות שנתיות'!B:I,7)</f>
        <v>0</v>
      </c>
      <c r="G2754" s="29">
        <f t="shared" si="84"/>
        <v>0</v>
      </c>
    </row>
    <row r="2755" spans="2:7">
      <c r="B2755" s="1">
        <v>35626</v>
      </c>
      <c r="C2755" s="30">
        <f>VLOOKUP(B2755,'רביות שנתיות'!B:C,2)</f>
        <v>4</v>
      </c>
      <c r="D2755" s="29">
        <f t="shared" si="85"/>
        <v>1.0738622586670132E-4</v>
      </c>
      <c r="F2755" s="30">
        <f>VLOOKUP($B2755,'רביות שנתיות'!B:I,7)</f>
        <v>0</v>
      </c>
      <c r="G2755" s="29">
        <f t="shared" si="84"/>
        <v>0</v>
      </c>
    </row>
    <row r="2756" spans="2:7">
      <c r="B2756" s="1">
        <v>35627</v>
      </c>
      <c r="C2756" s="30">
        <f>VLOOKUP(B2756,'רביות שנתיות'!B:C,2)</f>
        <v>4</v>
      </c>
      <c r="D2756" s="29">
        <f t="shared" si="85"/>
        <v>1.0738622586670132E-4</v>
      </c>
      <c r="F2756" s="30">
        <f>VLOOKUP($B2756,'רביות שנתיות'!B:I,7)</f>
        <v>0</v>
      </c>
      <c r="G2756" s="29">
        <f t="shared" ref="G2756:G2819" si="86">(1+F2756/100)^(1/365)-1</f>
        <v>0</v>
      </c>
    </row>
    <row r="2757" spans="2:7">
      <c r="B2757" s="1">
        <v>35628</v>
      </c>
      <c r="C2757" s="30">
        <f>VLOOKUP(B2757,'רביות שנתיות'!B:C,2)</f>
        <v>4</v>
      </c>
      <c r="D2757" s="29">
        <f t="shared" ref="D2757:D2820" si="87">(1+C2757/100)^(1/365.25)-1</f>
        <v>1.0738622586670132E-4</v>
      </c>
      <c r="F2757" s="30">
        <f>VLOOKUP($B2757,'רביות שנתיות'!B:I,7)</f>
        <v>0</v>
      </c>
      <c r="G2757" s="29">
        <f t="shared" si="86"/>
        <v>0</v>
      </c>
    </row>
    <row r="2758" spans="2:7">
      <c r="B2758" s="1">
        <v>35629</v>
      </c>
      <c r="C2758" s="30">
        <f>VLOOKUP(B2758,'רביות שנתיות'!B:C,2)</f>
        <v>4</v>
      </c>
      <c r="D2758" s="29">
        <f t="shared" si="87"/>
        <v>1.0738622586670132E-4</v>
      </c>
      <c r="F2758" s="30">
        <f>VLOOKUP($B2758,'רביות שנתיות'!B:I,7)</f>
        <v>0</v>
      </c>
      <c r="G2758" s="29">
        <f t="shared" si="86"/>
        <v>0</v>
      </c>
    </row>
    <row r="2759" spans="2:7">
      <c r="B2759" s="1">
        <v>35630</v>
      </c>
      <c r="C2759" s="30">
        <f>VLOOKUP(B2759,'רביות שנתיות'!B:C,2)</f>
        <v>4</v>
      </c>
      <c r="D2759" s="29">
        <f t="shared" si="87"/>
        <v>1.0738622586670132E-4</v>
      </c>
      <c r="F2759" s="30">
        <f>VLOOKUP($B2759,'רביות שנתיות'!B:I,7)</f>
        <v>0</v>
      </c>
      <c r="G2759" s="29">
        <f t="shared" si="86"/>
        <v>0</v>
      </c>
    </row>
    <row r="2760" spans="2:7">
      <c r="B2760" s="1">
        <v>35631</v>
      </c>
      <c r="C2760" s="30">
        <f>VLOOKUP(B2760,'רביות שנתיות'!B:C,2)</f>
        <v>4</v>
      </c>
      <c r="D2760" s="29">
        <f t="shared" si="87"/>
        <v>1.0738622586670132E-4</v>
      </c>
      <c r="F2760" s="30">
        <f>VLOOKUP($B2760,'רביות שנתיות'!B:I,7)</f>
        <v>0</v>
      </c>
      <c r="G2760" s="29">
        <f t="shared" si="86"/>
        <v>0</v>
      </c>
    </row>
    <row r="2761" spans="2:7">
      <c r="B2761" s="1">
        <v>35632</v>
      </c>
      <c r="C2761" s="30">
        <f>VLOOKUP(B2761,'רביות שנתיות'!B:C,2)</f>
        <v>4</v>
      </c>
      <c r="D2761" s="29">
        <f t="shared" si="87"/>
        <v>1.0738622586670132E-4</v>
      </c>
      <c r="F2761" s="30">
        <f>VLOOKUP($B2761,'רביות שנתיות'!B:I,7)</f>
        <v>0</v>
      </c>
      <c r="G2761" s="29">
        <f t="shared" si="86"/>
        <v>0</v>
      </c>
    </row>
    <row r="2762" spans="2:7">
      <c r="B2762" s="1">
        <v>35633</v>
      </c>
      <c r="C2762" s="30">
        <f>VLOOKUP(B2762,'רביות שנתיות'!B:C,2)</f>
        <v>4</v>
      </c>
      <c r="D2762" s="29">
        <f t="shared" si="87"/>
        <v>1.0738622586670132E-4</v>
      </c>
      <c r="F2762" s="30">
        <f>VLOOKUP($B2762,'רביות שנתיות'!B:I,7)</f>
        <v>0</v>
      </c>
      <c r="G2762" s="29">
        <f t="shared" si="86"/>
        <v>0</v>
      </c>
    </row>
    <row r="2763" spans="2:7">
      <c r="B2763" s="1">
        <v>35634</v>
      </c>
      <c r="C2763" s="30">
        <f>VLOOKUP(B2763,'רביות שנתיות'!B:C,2)</f>
        <v>4</v>
      </c>
      <c r="D2763" s="29">
        <f t="shared" si="87"/>
        <v>1.0738622586670132E-4</v>
      </c>
      <c r="F2763" s="30">
        <f>VLOOKUP($B2763,'רביות שנתיות'!B:I,7)</f>
        <v>0</v>
      </c>
      <c r="G2763" s="29">
        <f t="shared" si="86"/>
        <v>0</v>
      </c>
    </row>
    <row r="2764" spans="2:7">
      <c r="B2764" s="1">
        <v>35635</v>
      </c>
      <c r="C2764" s="30">
        <f>VLOOKUP(B2764,'רביות שנתיות'!B:C,2)</f>
        <v>4</v>
      </c>
      <c r="D2764" s="29">
        <f t="shared" si="87"/>
        <v>1.0738622586670132E-4</v>
      </c>
      <c r="F2764" s="30">
        <f>VLOOKUP($B2764,'רביות שנתיות'!B:I,7)</f>
        <v>0</v>
      </c>
      <c r="G2764" s="29">
        <f t="shared" si="86"/>
        <v>0</v>
      </c>
    </row>
    <row r="2765" spans="2:7">
      <c r="B2765" s="1">
        <v>35636</v>
      </c>
      <c r="C2765" s="30">
        <f>VLOOKUP(B2765,'רביות שנתיות'!B:C,2)</f>
        <v>4</v>
      </c>
      <c r="D2765" s="29">
        <f t="shared" si="87"/>
        <v>1.0738622586670132E-4</v>
      </c>
      <c r="F2765" s="30">
        <f>VLOOKUP($B2765,'רביות שנתיות'!B:I,7)</f>
        <v>0</v>
      </c>
      <c r="G2765" s="29">
        <f t="shared" si="86"/>
        <v>0</v>
      </c>
    </row>
    <row r="2766" spans="2:7">
      <c r="B2766" s="1">
        <v>35637</v>
      </c>
      <c r="C2766" s="30">
        <f>VLOOKUP(B2766,'רביות שנתיות'!B:C,2)</f>
        <v>4</v>
      </c>
      <c r="D2766" s="29">
        <f t="shared" si="87"/>
        <v>1.0738622586670132E-4</v>
      </c>
      <c r="F2766" s="30">
        <f>VLOOKUP($B2766,'רביות שנתיות'!B:I,7)</f>
        <v>0</v>
      </c>
      <c r="G2766" s="29">
        <f t="shared" si="86"/>
        <v>0</v>
      </c>
    </row>
    <row r="2767" spans="2:7">
      <c r="B2767" s="1">
        <v>35638</v>
      </c>
      <c r="C2767" s="30">
        <f>VLOOKUP(B2767,'רביות שנתיות'!B:C,2)</f>
        <v>4</v>
      </c>
      <c r="D2767" s="29">
        <f t="shared" si="87"/>
        <v>1.0738622586670132E-4</v>
      </c>
      <c r="F2767" s="30">
        <f>VLOOKUP($B2767,'רביות שנתיות'!B:I,7)</f>
        <v>0</v>
      </c>
      <c r="G2767" s="29">
        <f t="shared" si="86"/>
        <v>0</v>
      </c>
    </row>
    <row r="2768" spans="2:7">
      <c r="B2768" s="1">
        <v>35639</v>
      </c>
      <c r="C2768" s="30">
        <f>VLOOKUP(B2768,'רביות שנתיות'!B:C,2)</f>
        <v>4</v>
      </c>
      <c r="D2768" s="29">
        <f t="shared" si="87"/>
        <v>1.0738622586670132E-4</v>
      </c>
      <c r="F2768" s="30">
        <f>VLOOKUP($B2768,'רביות שנתיות'!B:I,7)</f>
        <v>0</v>
      </c>
      <c r="G2768" s="29">
        <f t="shared" si="86"/>
        <v>0</v>
      </c>
    </row>
    <row r="2769" spans="2:7">
      <c r="B2769" s="1">
        <v>35640</v>
      </c>
      <c r="C2769" s="30">
        <f>VLOOKUP(B2769,'רביות שנתיות'!B:C,2)</f>
        <v>4</v>
      </c>
      <c r="D2769" s="29">
        <f t="shared" si="87"/>
        <v>1.0738622586670132E-4</v>
      </c>
      <c r="F2769" s="30">
        <f>VLOOKUP($B2769,'רביות שנתיות'!B:I,7)</f>
        <v>0</v>
      </c>
      <c r="G2769" s="29">
        <f t="shared" si="86"/>
        <v>0</v>
      </c>
    </row>
    <row r="2770" spans="2:7">
      <c r="B2770" s="1">
        <v>35641</v>
      </c>
      <c r="C2770" s="30">
        <f>VLOOKUP(B2770,'רביות שנתיות'!B:C,2)</f>
        <v>4</v>
      </c>
      <c r="D2770" s="29">
        <f t="shared" si="87"/>
        <v>1.0738622586670132E-4</v>
      </c>
      <c r="F2770" s="30">
        <f>VLOOKUP($B2770,'רביות שנתיות'!B:I,7)</f>
        <v>0</v>
      </c>
      <c r="G2770" s="29">
        <f t="shared" si="86"/>
        <v>0</v>
      </c>
    </row>
    <row r="2771" spans="2:7">
      <c r="B2771" s="1">
        <v>35642</v>
      </c>
      <c r="C2771" s="30">
        <f>VLOOKUP(B2771,'רביות שנתיות'!B:C,2)</f>
        <v>4</v>
      </c>
      <c r="D2771" s="29">
        <f t="shared" si="87"/>
        <v>1.0738622586670132E-4</v>
      </c>
      <c r="F2771" s="30">
        <f>VLOOKUP($B2771,'רביות שנתיות'!B:I,7)</f>
        <v>0</v>
      </c>
      <c r="G2771" s="29">
        <f t="shared" si="86"/>
        <v>0</v>
      </c>
    </row>
    <row r="2772" spans="2:7">
      <c r="B2772" s="1">
        <v>35643</v>
      </c>
      <c r="C2772" s="30">
        <f>VLOOKUP(B2772,'רביות שנתיות'!B:C,2)</f>
        <v>4</v>
      </c>
      <c r="D2772" s="29">
        <f t="shared" si="87"/>
        <v>1.0738622586670132E-4</v>
      </c>
      <c r="F2772" s="30">
        <f>VLOOKUP($B2772,'רביות שנתיות'!B:I,7)</f>
        <v>0</v>
      </c>
      <c r="G2772" s="29">
        <f t="shared" si="86"/>
        <v>0</v>
      </c>
    </row>
    <row r="2773" spans="2:7">
      <c r="B2773" s="1">
        <v>35644</v>
      </c>
      <c r="C2773" s="30">
        <f>VLOOKUP(B2773,'רביות שנתיות'!B:C,2)</f>
        <v>4</v>
      </c>
      <c r="D2773" s="29">
        <f t="shared" si="87"/>
        <v>1.0738622586670132E-4</v>
      </c>
      <c r="F2773" s="30">
        <f>VLOOKUP($B2773,'רביות שנתיות'!B:I,7)</f>
        <v>0</v>
      </c>
      <c r="G2773" s="29">
        <f t="shared" si="86"/>
        <v>0</v>
      </c>
    </row>
    <row r="2774" spans="2:7">
      <c r="B2774" s="1">
        <v>35645</v>
      </c>
      <c r="C2774" s="30">
        <f>VLOOKUP(B2774,'רביות שנתיות'!B:C,2)</f>
        <v>4</v>
      </c>
      <c r="D2774" s="29">
        <f t="shared" si="87"/>
        <v>1.0738622586670132E-4</v>
      </c>
      <c r="F2774" s="30">
        <f>VLOOKUP($B2774,'רביות שנתיות'!B:I,7)</f>
        <v>0</v>
      </c>
      <c r="G2774" s="29">
        <f t="shared" si="86"/>
        <v>0</v>
      </c>
    </row>
    <row r="2775" spans="2:7">
      <c r="B2775" s="1">
        <v>35646</v>
      </c>
      <c r="C2775" s="30">
        <f>VLOOKUP(B2775,'רביות שנתיות'!B:C,2)</f>
        <v>4</v>
      </c>
      <c r="D2775" s="29">
        <f t="shared" si="87"/>
        <v>1.0738622586670132E-4</v>
      </c>
      <c r="F2775" s="30">
        <f>VLOOKUP($B2775,'רביות שנתיות'!B:I,7)</f>
        <v>0</v>
      </c>
      <c r="G2775" s="29">
        <f t="shared" si="86"/>
        <v>0</v>
      </c>
    </row>
    <row r="2776" spans="2:7">
      <c r="B2776" s="1">
        <v>35647</v>
      </c>
      <c r="C2776" s="30">
        <f>VLOOKUP(B2776,'רביות שנתיות'!B:C,2)</f>
        <v>4</v>
      </c>
      <c r="D2776" s="29">
        <f t="shared" si="87"/>
        <v>1.0738622586670132E-4</v>
      </c>
      <c r="F2776" s="30">
        <f>VLOOKUP($B2776,'רביות שנתיות'!B:I,7)</f>
        <v>0</v>
      </c>
      <c r="G2776" s="29">
        <f t="shared" si="86"/>
        <v>0</v>
      </c>
    </row>
    <row r="2777" spans="2:7">
      <c r="B2777" s="1">
        <v>35648</v>
      </c>
      <c r="C2777" s="30">
        <f>VLOOKUP(B2777,'רביות שנתיות'!B:C,2)</f>
        <v>4</v>
      </c>
      <c r="D2777" s="29">
        <f t="shared" si="87"/>
        <v>1.0738622586670132E-4</v>
      </c>
      <c r="F2777" s="30">
        <f>VLOOKUP($B2777,'רביות שנתיות'!B:I,7)</f>
        <v>0</v>
      </c>
      <c r="G2777" s="29">
        <f t="shared" si="86"/>
        <v>0</v>
      </c>
    </row>
    <row r="2778" spans="2:7">
      <c r="B2778" s="1">
        <v>35649</v>
      </c>
      <c r="C2778" s="30">
        <f>VLOOKUP(B2778,'רביות שנתיות'!B:C,2)</f>
        <v>4</v>
      </c>
      <c r="D2778" s="29">
        <f t="shared" si="87"/>
        <v>1.0738622586670132E-4</v>
      </c>
      <c r="F2778" s="30">
        <f>VLOOKUP($B2778,'רביות שנתיות'!B:I,7)</f>
        <v>0</v>
      </c>
      <c r="G2778" s="29">
        <f t="shared" si="86"/>
        <v>0</v>
      </c>
    </row>
    <row r="2779" spans="2:7">
      <c r="B2779" s="1">
        <v>35650</v>
      </c>
      <c r="C2779" s="30">
        <f>VLOOKUP(B2779,'רביות שנתיות'!B:C,2)</f>
        <v>4</v>
      </c>
      <c r="D2779" s="29">
        <f t="shared" si="87"/>
        <v>1.0738622586670132E-4</v>
      </c>
      <c r="F2779" s="30">
        <f>VLOOKUP($B2779,'רביות שנתיות'!B:I,7)</f>
        <v>0</v>
      </c>
      <c r="G2779" s="29">
        <f t="shared" si="86"/>
        <v>0</v>
      </c>
    </row>
    <row r="2780" spans="2:7">
      <c r="B2780" s="1">
        <v>35651</v>
      </c>
      <c r="C2780" s="30">
        <f>VLOOKUP(B2780,'רביות שנתיות'!B:C,2)</f>
        <v>4</v>
      </c>
      <c r="D2780" s="29">
        <f t="shared" si="87"/>
        <v>1.0738622586670132E-4</v>
      </c>
      <c r="F2780" s="30">
        <f>VLOOKUP($B2780,'רביות שנתיות'!B:I,7)</f>
        <v>0</v>
      </c>
      <c r="G2780" s="29">
        <f t="shared" si="86"/>
        <v>0</v>
      </c>
    </row>
    <row r="2781" spans="2:7">
      <c r="B2781" s="1">
        <v>35652</v>
      </c>
      <c r="C2781" s="30">
        <f>VLOOKUP(B2781,'רביות שנתיות'!B:C,2)</f>
        <v>4</v>
      </c>
      <c r="D2781" s="29">
        <f t="shared" si="87"/>
        <v>1.0738622586670132E-4</v>
      </c>
      <c r="F2781" s="30">
        <f>VLOOKUP($B2781,'רביות שנתיות'!B:I,7)</f>
        <v>0</v>
      </c>
      <c r="G2781" s="29">
        <f t="shared" si="86"/>
        <v>0</v>
      </c>
    </row>
    <row r="2782" spans="2:7">
      <c r="B2782" s="1">
        <v>35653</v>
      </c>
      <c r="C2782" s="30">
        <f>VLOOKUP(B2782,'רביות שנתיות'!B:C,2)</f>
        <v>4</v>
      </c>
      <c r="D2782" s="29">
        <f t="shared" si="87"/>
        <v>1.0738622586670132E-4</v>
      </c>
      <c r="F2782" s="30">
        <f>VLOOKUP($B2782,'רביות שנתיות'!B:I,7)</f>
        <v>0</v>
      </c>
      <c r="G2782" s="29">
        <f t="shared" si="86"/>
        <v>0</v>
      </c>
    </row>
    <row r="2783" spans="2:7">
      <c r="B2783" s="1">
        <v>35654</v>
      </c>
      <c r="C2783" s="30">
        <f>VLOOKUP(B2783,'רביות שנתיות'!B:C,2)</f>
        <v>4</v>
      </c>
      <c r="D2783" s="29">
        <f t="shared" si="87"/>
        <v>1.0738622586670132E-4</v>
      </c>
      <c r="F2783" s="30">
        <f>VLOOKUP($B2783,'רביות שנתיות'!B:I,7)</f>
        <v>0</v>
      </c>
      <c r="G2783" s="29">
        <f t="shared" si="86"/>
        <v>0</v>
      </c>
    </row>
    <row r="2784" spans="2:7">
      <c r="B2784" s="1">
        <v>35655</v>
      </c>
      <c r="C2784" s="30">
        <f>VLOOKUP(B2784,'רביות שנתיות'!B:C,2)</f>
        <v>4</v>
      </c>
      <c r="D2784" s="29">
        <f t="shared" si="87"/>
        <v>1.0738622586670132E-4</v>
      </c>
      <c r="F2784" s="30">
        <f>VLOOKUP($B2784,'רביות שנתיות'!B:I,7)</f>
        <v>0</v>
      </c>
      <c r="G2784" s="29">
        <f t="shared" si="86"/>
        <v>0</v>
      </c>
    </row>
    <row r="2785" spans="2:7">
      <c r="B2785" s="1">
        <v>35656</v>
      </c>
      <c r="C2785" s="30">
        <f>VLOOKUP(B2785,'רביות שנתיות'!B:C,2)</f>
        <v>4</v>
      </c>
      <c r="D2785" s="29">
        <f t="shared" si="87"/>
        <v>1.0738622586670132E-4</v>
      </c>
      <c r="F2785" s="30">
        <f>VLOOKUP($B2785,'רביות שנתיות'!B:I,7)</f>
        <v>0</v>
      </c>
      <c r="G2785" s="29">
        <f t="shared" si="86"/>
        <v>0</v>
      </c>
    </row>
    <row r="2786" spans="2:7">
      <c r="B2786" s="1">
        <v>35657</v>
      </c>
      <c r="C2786" s="30">
        <f>VLOOKUP(B2786,'רביות שנתיות'!B:C,2)</f>
        <v>4</v>
      </c>
      <c r="D2786" s="29">
        <f t="shared" si="87"/>
        <v>1.0738622586670132E-4</v>
      </c>
      <c r="F2786" s="30">
        <f>VLOOKUP($B2786,'רביות שנתיות'!B:I,7)</f>
        <v>0</v>
      </c>
      <c r="G2786" s="29">
        <f t="shared" si="86"/>
        <v>0</v>
      </c>
    </row>
    <row r="2787" spans="2:7">
      <c r="B2787" s="1">
        <v>35658</v>
      </c>
      <c r="C2787" s="30">
        <f>VLOOKUP(B2787,'רביות שנתיות'!B:C,2)</f>
        <v>4</v>
      </c>
      <c r="D2787" s="29">
        <f t="shared" si="87"/>
        <v>1.0738622586670132E-4</v>
      </c>
      <c r="F2787" s="30">
        <f>VLOOKUP($B2787,'רביות שנתיות'!B:I,7)</f>
        <v>0</v>
      </c>
      <c r="G2787" s="29">
        <f t="shared" si="86"/>
        <v>0</v>
      </c>
    </row>
    <row r="2788" spans="2:7">
      <c r="B2788" s="1">
        <v>35659</v>
      </c>
      <c r="C2788" s="30">
        <f>VLOOKUP(B2788,'רביות שנתיות'!B:C,2)</f>
        <v>4</v>
      </c>
      <c r="D2788" s="29">
        <f t="shared" si="87"/>
        <v>1.0738622586670132E-4</v>
      </c>
      <c r="F2788" s="30">
        <f>VLOOKUP($B2788,'רביות שנתיות'!B:I,7)</f>
        <v>0</v>
      </c>
      <c r="G2788" s="29">
        <f t="shared" si="86"/>
        <v>0</v>
      </c>
    </row>
    <row r="2789" spans="2:7">
      <c r="B2789" s="1">
        <v>35660</v>
      </c>
      <c r="C2789" s="30">
        <f>VLOOKUP(B2789,'רביות שנתיות'!B:C,2)</f>
        <v>4</v>
      </c>
      <c r="D2789" s="29">
        <f t="shared" si="87"/>
        <v>1.0738622586670132E-4</v>
      </c>
      <c r="F2789" s="30">
        <f>VLOOKUP($B2789,'רביות שנתיות'!B:I,7)</f>
        <v>0</v>
      </c>
      <c r="G2789" s="29">
        <f t="shared" si="86"/>
        <v>0</v>
      </c>
    </row>
    <row r="2790" spans="2:7">
      <c r="B2790" s="1">
        <v>35661</v>
      </c>
      <c r="C2790" s="30">
        <f>VLOOKUP(B2790,'רביות שנתיות'!B:C,2)</f>
        <v>4</v>
      </c>
      <c r="D2790" s="29">
        <f t="shared" si="87"/>
        <v>1.0738622586670132E-4</v>
      </c>
      <c r="F2790" s="30">
        <f>VLOOKUP($B2790,'רביות שנתיות'!B:I,7)</f>
        <v>0</v>
      </c>
      <c r="G2790" s="29">
        <f t="shared" si="86"/>
        <v>0</v>
      </c>
    </row>
    <row r="2791" spans="2:7">
      <c r="B2791" s="1">
        <v>35662</v>
      </c>
      <c r="C2791" s="30">
        <f>VLOOKUP(B2791,'רביות שנתיות'!B:C,2)</f>
        <v>4</v>
      </c>
      <c r="D2791" s="29">
        <f t="shared" si="87"/>
        <v>1.0738622586670132E-4</v>
      </c>
      <c r="F2791" s="30">
        <f>VLOOKUP($B2791,'רביות שנתיות'!B:I,7)</f>
        <v>0</v>
      </c>
      <c r="G2791" s="29">
        <f t="shared" si="86"/>
        <v>0</v>
      </c>
    </row>
    <row r="2792" spans="2:7">
      <c r="B2792" s="1">
        <v>35663</v>
      </c>
      <c r="C2792" s="30">
        <f>VLOOKUP(B2792,'רביות שנתיות'!B:C,2)</f>
        <v>4</v>
      </c>
      <c r="D2792" s="29">
        <f t="shared" si="87"/>
        <v>1.0738622586670132E-4</v>
      </c>
      <c r="F2792" s="30">
        <f>VLOOKUP($B2792,'רביות שנתיות'!B:I,7)</f>
        <v>0</v>
      </c>
      <c r="G2792" s="29">
        <f t="shared" si="86"/>
        <v>0</v>
      </c>
    </row>
    <row r="2793" spans="2:7">
      <c r="B2793" s="1">
        <v>35664</v>
      </c>
      <c r="C2793" s="30">
        <f>VLOOKUP(B2793,'רביות שנתיות'!B:C,2)</f>
        <v>4</v>
      </c>
      <c r="D2793" s="29">
        <f t="shared" si="87"/>
        <v>1.0738622586670132E-4</v>
      </c>
      <c r="F2793" s="30">
        <f>VLOOKUP($B2793,'רביות שנתיות'!B:I,7)</f>
        <v>0</v>
      </c>
      <c r="G2793" s="29">
        <f t="shared" si="86"/>
        <v>0</v>
      </c>
    </row>
    <row r="2794" spans="2:7">
      <c r="B2794" s="1">
        <v>35665</v>
      </c>
      <c r="C2794" s="30">
        <f>VLOOKUP(B2794,'רביות שנתיות'!B:C,2)</f>
        <v>4</v>
      </c>
      <c r="D2794" s="29">
        <f t="shared" si="87"/>
        <v>1.0738622586670132E-4</v>
      </c>
      <c r="F2794" s="30">
        <f>VLOOKUP($B2794,'רביות שנתיות'!B:I,7)</f>
        <v>0</v>
      </c>
      <c r="G2794" s="29">
        <f t="shared" si="86"/>
        <v>0</v>
      </c>
    </row>
    <row r="2795" spans="2:7">
      <c r="B2795" s="1">
        <v>35666</v>
      </c>
      <c r="C2795" s="30">
        <f>VLOOKUP(B2795,'רביות שנתיות'!B:C,2)</f>
        <v>4</v>
      </c>
      <c r="D2795" s="29">
        <f t="shared" si="87"/>
        <v>1.0738622586670132E-4</v>
      </c>
      <c r="F2795" s="30">
        <f>VLOOKUP($B2795,'רביות שנתיות'!B:I,7)</f>
        <v>0</v>
      </c>
      <c r="G2795" s="29">
        <f t="shared" si="86"/>
        <v>0</v>
      </c>
    </row>
    <row r="2796" spans="2:7">
      <c r="B2796" s="1">
        <v>35667</v>
      </c>
      <c r="C2796" s="30">
        <f>VLOOKUP(B2796,'רביות שנתיות'!B:C,2)</f>
        <v>4</v>
      </c>
      <c r="D2796" s="29">
        <f t="shared" si="87"/>
        <v>1.0738622586670132E-4</v>
      </c>
      <c r="F2796" s="30">
        <f>VLOOKUP($B2796,'רביות שנתיות'!B:I,7)</f>
        <v>0</v>
      </c>
      <c r="G2796" s="29">
        <f t="shared" si="86"/>
        <v>0</v>
      </c>
    </row>
    <row r="2797" spans="2:7">
      <c r="B2797" s="1">
        <v>35668</v>
      </c>
      <c r="C2797" s="30">
        <f>VLOOKUP(B2797,'רביות שנתיות'!B:C,2)</f>
        <v>4</v>
      </c>
      <c r="D2797" s="29">
        <f t="shared" si="87"/>
        <v>1.0738622586670132E-4</v>
      </c>
      <c r="F2797" s="30">
        <f>VLOOKUP($B2797,'רביות שנתיות'!B:I,7)</f>
        <v>0</v>
      </c>
      <c r="G2797" s="29">
        <f t="shared" si="86"/>
        <v>0</v>
      </c>
    </row>
    <row r="2798" spans="2:7">
      <c r="B2798" s="1">
        <v>35669</v>
      </c>
      <c r="C2798" s="30">
        <f>VLOOKUP(B2798,'רביות שנתיות'!B:C,2)</f>
        <v>4</v>
      </c>
      <c r="D2798" s="29">
        <f t="shared" si="87"/>
        <v>1.0738622586670132E-4</v>
      </c>
      <c r="F2798" s="30">
        <f>VLOOKUP($B2798,'רביות שנתיות'!B:I,7)</f>
        <v>0</v>
      </c>
      <c r="G2798" s="29">
        <f t="shared" si="86"/>
        <v>0</v>
      </c>
    </row>
    <row r="2799" spans="2:7">
      <c r="B2799" s="1">
        <v>35670</v>
      </c>
      <c r="C2799" s="30">
        <f>VLOOKUP(B2799,'רביות שנתיות'!B:C,2)</f>
        <v>4</v>
      </c>
      <c r="D2799" s="29">
        <f t="shared" si="87"/>
        <v>1.0738622586670132E-4</v>
      </c>
      <c r="F2799" s="30">
        <f>VLOOKUP($B2799,'רביות שנתיות'!B:I,7)</f>
        <v>0</v>
      </c>
      <c r="G2799" s="29">
        <f t="shared" si="86"/>
        <v>0</v>
      </c>
    </row>
    <row r="2800" spans="2:7">
      <c r="B2800" s="1">
        <v>35671</v>
      </c>
      <c r="C2800" s="30">
        <f>VLOOKUP(B2800,'רביות שנתיות'!B:C,2)</f>
        <v>4</v>
      </c>
      <c r="D2800" s="29">
        <f t="shared" si="87"/>
        <v>1.0738622586670132E-4</v>
      </c>
      <c r="F2800" s="30">
        <f>VLOOKUP($B2800,'רביות שנתיות'!B:I,7)</f>
        <v>0</v>
      </c>
      <c r="G2800" s="29">
        <f t="shared" si="86"/>
        <v>0</v>
      </c>
    </row>
    <row r="2801" spans="2:7">
      <c r="B2801" s="1">
        <v>35672</v>
      </c>
      <c r="C2801" s="30">
        <f>VLOOKUP(B2801,'רביות שנתיות'!B:C,2)</f>
        <v>4</v>
      </c>
      <c r="D2801" s="29">
        <f t="shared" si="87"/>
        <v>1.0738622586670132E-4</v>
      </c>
      <c r="F2801" s="30">
        <f>VLOOKUP($B2801,'רביות שנתיות'!B:I,7)</f>
        <v>0</v>
      </c>
      <c r="G2801" s="29">
        <f t="shared" si="86"/>
        <v>0</v>
      </c>
    </row>
    <row r="2802" spans="2:7">
      <c r="B2802" s="1">
        <v>35673</v>
      </c>
      <c r="C2802" s="30">
        <f>VLOOKUP(B2802,'רביות שנתיות'!B:C,2)</f>
        <v>4</v>
      </c>
      <c r="D2802" s="29">
        <f t="shared" si="87"/>
        <v>1.0738622586670132E-4</v>
      </c>
      <c r="F2802" s="30">
        <f>VLOOKUP($B2802,'רביות שנתיות'!B:I,7)</f>
        <v>0</v>
      </c>
      <c r="G2802" s="29">
        <f t="shared" si="86"/>
        <v>0</v>
      </c>
    </row>
    <row r="2803" spans="2:7">
      <c r="B2803" s="1">
        <v>35674</v>
      </c>
      <c r="C2803" s="30">
        <f>VLOOKUP(B2803,'רביות שנתיות'!B:C,2)</f>
        <v>4</v>
      </c>
      <c r="D2803" s="29">
        <f t="shared" si="87"/>
        <v>1.0738622586670132E-4</v>
      </c>
      <c r="F2803" s="30">
        <f>VLOOKUP($B2803,'רביות שנתיות'!B:I,7)</f>
        <v>0</v>
      </c>
      <c r="G2803" s="29">
        <f t="shared" si="86"/>
        <v>0</v>
      </c>
    </row>
    <row r="2804" spans="2:7">
      <c r="B2804" s="1">
        <v>35675</v>
      </c>
      <c r="C2804" s="30">
        <f>VLOOKUP(B2804,'רביות שנתיות'!B:C,2)</f>
        <v>4</v>
      </c>
      <c r="D2804" s="29">
        <f t="shared" si="87"/>
        <v>1.0738622586670132E-4</v>
      </c>
      <c r="F2804" s="30">
        <f>VLOOKUP($B2804,'רביות שנתיות'!B:I,7)</f>
        <v>0</v>
      </c>
      <c r="G2804" s="29">
        <f t="shared" si="86"/>
        <v>0</v>
      </c>
    </row>
    <row r="2805" spans="2:7">
      <c r="B2805" s="1">
        <v>35676</v>
      </c>
      <c r="C2805" s="30">
        <f>VLOOKUP(B2805,'רביות שנתיות'!B:C,2)</f>
        <v>4</v>
      </c>
      <c r="D2805" s="29">
        <f t="shared" si="87"/>
        <v>1.0738622586670132E-4</v>
      </c>
      <c r="F2805" s="30">
        <f>VLOOKUP($B2805,'רביות שנתיות'!B:I,7)</f>
        <v>0</v>
      </c>
      <c r="G2805" s="29">
        <f t="shared" si="86"/>
        <v>0</v>
      </c>
    </row>
    <row r="2806" spans="2:7">
      <c r="B2806" s="1">
        <v>35677</v>
      </c>
      <c r="C2806" s="30">
        <f>VLOOKUP(B2806,'רביות שנתיות'!B:C,2)</f>
        <v>4</v>
      </c>
      <c r="D2806" s="29">
        <f t="shared" si="87"/>
        <v>1.0738622586670132E-4</v>
      </c>
      <c r="F2806" s="30">
        <f>VLOOKUP($B2806,'רביות שנתיות'!B:I,7)</f>
        <v>0</v>
      </c>
      <c r="G2806" s="29">
        <f t="shared" si="86"/>
        <v>0</v>
      </c>
    </row>
    <row r="2807" spans="2:7">
      <c r="B2807" s="1">
        <v>35678</v>
      </c>
      <c r="C2807" s="30">
        <f>VLOOKUP(B2807,'רביות שנתיות'!B:C,2)</f>
        <v>4</v>
      </c>
      <c r="D2807" s="29">
        <f t="shared" si="87"/>
        <v>1.0738622586670132E-4</v>
      </c>
      <c r="F2807" s="30">
        <f>VLOOKUP($B2807,'רביות שנתיות'!B:I,7)</f>
        <v>0</v>
      </c>
      <c r="G2807" s="29">
        <f t="shared" si="86"/>
        <v>0</v>
      </c>
    </row>
    <row r="2808" spans="2:7">
      <c r="B2808" s="1">
        <v>35679</v>
      </c>
      <c r="C2808" s="30">
        <f>VLOOKUP(B2808,'רביות שנתיות'!B:C,2)</f>
        <v>4</v>
      </c>
      <c r="D2808" s="29">
        <f t="shared" si="87"/>
        <v>1.0738622586670132E-4</v>
      </c>
      <c r="F2808" s="30">
        <f>VLOOKUP($B2808,'רביות שנתיות'!B:I,7)</f>
        <v>0</v>
      </c>
      <c r="G2808" s="29">
        <f t="shared" si="86"/>
        <v>0</v>
      </c>
    </row>
    <row r="2809" spans="2:7">
      <c r="B2809" s="1">
        <v>35680</v>
      </c>
      <c r="C2809" s="30">
        <f>VLOOKUP(B2809,'רביות שנתיות'!B:C,2)</f>
        <v>4</v>
      </c>
      <c r="D2809" s="29">
        <f t="shared" si="87"/>
        <v>1.0738622586670132E-4</v>
      </c>
      <c r="F2809" s="30">
        <f>VLOOKUP($B2809,'רביות שנתיות'!B:I,7)</f>
        <v>0</v>
      </c>
      <c r="G2809" s="29">
        <f t="shared" si="86"/>
        <v>0</v>
      </c>
    </row>
    <row r="2810" spans="2:7">
      <c r="B2810" s="1">
        <v>35681</v>
      </c>
      <c r="C2810" s="30">
        <f>VLOOKUP(B2810,'רביות שנתיות'!B:C,2)</f>
        <v>4</v>
      </c>
      <c r="D2810" s="29">
        <f t="shared" si="87"/>
        <v>1.0738622586670132E-4</v>
      </c>
      <c r="F2810" s="30">
        <f>VLOOKUP($B2810,'רביות שנתיות'!B:I,7)</f>
        <v>0</v>
      </c>
      <c r="G2810" s="29">
        <f t="shared" si="86"/>
        <v>0</v>
      </c>
    </row>
    <row r="2811" spans="2:7">
      <c r="B2811" s="1">
        <v>35682</v>
      </c>
      <c r="C2811" s="30">
        <f>VLOOKUP(B2811,'רביות שנתיות'!B:C,2)</f>
        <v>4</v>
      </c>
      <c r="D2811" s="29">
        <f t="shared" si="87"/>
        <v>1.0738622586670132E-4</v>
      </c>
      <c r="F2811" s="30">
        <f>VLOOKUP($B2811,'רביות שנתיות'!B:I,7)</f>
        <v>0</v>
      </c>
      <c r="G2811" s="29">
        <f t="shared" si="86"/>
        <v>0</v>
      </c>
    </row>
    <row r="2812" spans="2:7">
      <c r="B2812" s="1">
        <v>35683</v>
      </c>
      <c r="C2812" s="30">
        <f>VLOOKUP(B2812,'רביות שנתיות'!B:C,2)</f>
        <v>4</v>
      </c>
      <c r="D2812" s="29">
        <f t="shared" si="87"/>
        <v>1.0738622586670132E-4</v>
      </c>
      <c r="F2812" s="30">
        <f>VLOOKUP($B2812,'רביות שנתיות'!B:I,7)</f>
        <v>0</v>
      </c>
      <c r="G2812" s="29">
        <f t="shared" si="86"/>
        <v>0</v>
      </c>
    </row>
    <row r="2813" spans="2:7">
      <c r="B2813" s="1">
        <v>35684</v>
      </c>
      <c r="C2813" s="30">
        <f>VLOOKUP(B2813,'רביות שנתיות'!B:C,2)</f>
        <v>4</v>
      </c>
      <c r="D2813" s="29">
        <f t="shared" si="87"/>
        <v>1.0738622586670132E-4</v>
      </c>
      <c r="F2813" s="30">
        <f>VLOOKUP($B2813,'רביות שנתיות'!B:I,7)</f>
        <v>0</v>
      </c>
      <c r="G2813" s="29">
        <f t="shared" si="86"/>
        <v>0</v>
      </c>
    </row>
    <row r="2814" spans="2:7">
      <c r="B2814" s="1">
        <v>35685</v>
      </c>
      <c r="C2814" s="30">
        <f>VLOOKUP(B2814,'רביות שנתיות'!B:C,2)</f>
        <v>4</v>
      </c>
      <c r="D2814" s="29">
        <f t="shared" si="87"/>
        <v>1.0738622586670132E-4</v>
      </c>
      <c r="F2814" s="30">
        <f>VLOOKUP($B2814,'רביות שנתיות'!B:I,7)</f>
        <v>0</v>
      </c>
      <c r="G2814" s="29">
        <f t="shared" si="86"/>
        <v>0</v>
      </c>
    </row>
    <row r="2815" spans="2:7">
      <c r="B2815" s="1">
        <v>35686</v>
      </c>
      <c r="C2815" s="30">
        <f>VLOOKUP(B2815,'רביות שנתיות'!B:C,2)</f>
        <v>4</v>
      </c>
      <c r="D2815" s="29">
        <f t="shared" si="87"/>
        <v>1.0738622586670132E-4</v>
      </c>
      <c r="F2815" s="30">
        <f>VLOOKUP($B2815,'רביות שנתיות'!B:I,7)</f>
        <v>0</v>
      </c>
      <c r="G2815" s="29">
        <f t="shared" si="86"/>
        <v>0</v>
      </c>
    </row>
    <row r="2816" spans="2:7">
      <c r="B2816" s="1">
        <v>35687</v>
      </c>
      <c r="C2816" s="30">
        <f>VLOOKUP(B2816,'רביות שנתיות'!B:C,2)</f>
        <v>4</v>
      </c>
      <c r="D2816" s="29">
        <f t="shared" si="87"/>
        <v>1.0738622586670132E-4</v>
      </c>
      <c r="F2816" s="30">
        <f>VLOOKUP($B2816,'רביות שנתיות'!B:I,7)</f>
        <v>0</v>
      </c>
      <c r="G2816" s="29">
        <f t="shared" si="86"/>
        <v>0</v>
      </c>
    </row>
    <row r="2817" spans="2:7">
      <c r="B2817" s="1">
        <v>35688</v>
      </c>
      <c r="C2817" s="30">
        <f>VLOOKUP(B2817,'רביות שנתיות'!B:C,2)</f>
        <v>4</v>
      </c>
      <c r="D2817" s="29">
        <f t="shared" si="87"/>
        <v>1.0738622586670132E-4</v>
      </c>
      <c r="F2817" s="30">
        <f>VLOOKUP($B2817,'רביות שנתיות'!B:I,7)</f>
        <v>0</v>
      </c>
      <c r="G2817" s="29">
        <f t="shared" si="86"/>
        <v>0</v>
      </c>
    </row>
    <row r="2818" spans="2:7">
      <c r="B2818" s="1">
        <v>35689</v>
      </c>
      <c r="C2818" s="30">
        <f>VLOOKUP(B2818,'רביות שנתיות'!B:C,2)</f>
        <v>4</v>
      </c>
      <c r="D2818" s="29">
        <f t="shared" si="87"/>
        <v>1.0738622586670132E-4</v>
      </c>
      <c r="F2818" s="30">
        <f>VLOOKUP($B2818,'רביות שנתיות'!B:I,7)</f>
        <v>0</v>
      </c>
      <c r="G2818" s="29">
        <f t="shared" si="86"/>
        <v>0</v>
      </c>
    </row>
    <row r="2819" spans="2:7">
      <c r="B2819" s="1">
        <v>35690</v>
      </c>
      <c r="C2819" s="30">
        <f>VLOOKUP(B2819,'רביות שנתיות'!B:C,2)</f>
        <v>4</v>
      </c>
      <c r="D2819" s="29">
        <f t="shared" si="87"/>
        <v>1.0738622586670132E-4</v>
      </c>
      <c r="F2819" s="30">
        <f>VLOOKUP($B2819,'רביות שנתיות'!B:I,7)</f>
        <v>0</v>
      </c>
      <c r="G2819" s="29">
        <f t="shared" si="86"/>
        <v>0</v>
      </c>
    </row>
    <row r="2820" spans="2:7">
      <c r="B2820" s="1">
        <v>35691</v>
      </c>
      <c r="C2820" s="30">
        <f>VLOOKUP(B2820,'רביות שנתיות'!B:C,2)</f>
        <v>4</v>
      </c>
      <c r="D2820" s="29">
        <f t="shared" si="87"/>
        <v>1.0738622586670132E-4</v>
      </c>
      <c r="F2820" s="30">
        <f>VLOOKUP($B2820,'רביות שנתיות'!B:I,7)</f>
        <v>0</v>
      </c>
      <c r="G2820" s="29">
        <f t="shared" ref="G2820:G2883" si="88">(1+F2820/100)^(1/365)-1</f>
        <v>0</v>
      </c>
    </row>
    <row r="2821" spans="2:7">
      <c r="B2821" s="1">
        <v>35692</v>
      </c>
      <c r="C2821" s="30">
        <f>VLOOKUP(B2821,'רביות שנתיות'!B:C,2)</f>
        <v>4</v>
      </c>
      <c r="D2821" s="29">
        <f t="shared" ref="D2821:D2884" si="89">(1+C2821/100)^(1/365.25)-1</f>
        <v>1.0738622586670132E-4</v>
      </c>
      <c r="F2821" s="30">
        <f>VLOOKUP($B2821,'רביות שנתיות'!B:I,7)</f>
        <v>0</v>
      </c>
      <c r="G2821" s="29">
        <f t="shared" si="88"/>
        <v>0</v>
      </c>
    </row>
    <row r="2822" spans="2:7">
      <c r="B2822" s="1">
        <v>35693</v>
      </c>
      <c r="C2822" s="30">
        <f>VLOOKUP(B2822,'רביות שנתיות'!B:C,2)</f>
        <v>4</v>
      </c>
      <c r="D2822" s="29">
        <f t="shared" si="89"/>
        <v>1.0738622586670132E-4</v>
      </c>
      <c r="F2822" s="30">
        <f>VLOOKUP($B2822,'רביות שנתיות'!B:I,7)</f>
        <v>0</v>
      </c>
      <c r="G2822" s="29">
        <f t="shared" si="88"/>
        <v>0</v>
      </c>
    </row>
    <row r="2823" spans="2:7">
      <c r="B2823" s="1">
        <v>35694</v>
      </c>
      <c r="C2823" s="30">
        <f>VLOOKUP(B2823,'רביות שנתיות'!B:C,2)</f>
        <v>4</v>
      </c>
      <c r="D2823" s="29">
        <f t="shared" si="89"/>
        <v>1.0738622586670132E-4</v>
      </c>
      <c r="F2823" s="30">
        <f>VLOOKUP($B2823,'רביות שנתיות'!B:I,7)</f>
        <v>0</v>
      </c>
      <c r="G2823" s="29">
        <f t="shared" si="88"/>
        <v>0</v>
      </c>
    </row>
    <row r="2824" spans="2:7">
      <c r="B2824" s="1">
        <v>35695</v>
      </c>
      <c r="C2824" s="30">
        <f>VLOOKUP(B2824,'רביות שנתיות'!B:C,2)</f>
        <v>4</v>
      </c>
      <c r="D2824" s="29">
        <f t="shared" si="89"/>
        <v>1.0738622586670132E-4</v>
      </c>
      <c r="F2824" s="30">
        <f>VLOOKUP($B2824,'רביות שנתיות'!B:I,7)</f>
        <v>0</v>
      </c>
      <c r="G2824" s="29">
        <f t="shared" si="88"/>
        <v>0</v>
      </c>
    </row>
    <row r="2825" spans="2:7">
      <c r="B2825" s="1">
        <v>35696</v>
      </c>
      <c r="C2825" s="30">
        <f>VLOOKUP(B2825,'רביות שנתיות'!B:C,2)</f>
        <v>4</v>
      </c>
      <c r="D2825" s="29">
        <f t="shared" si="89"/>
        <v>1.0738622586670132E-4</v>
      </c>
      <c r="F2825" s="30">
        <f>VLOOKUP($B2825,'רביות שנתיות'!B:I,7)</f>
        <v>0</v>
      </c>
      <c r="G2825" s="29">
        <f t="shared" si="88"/>
        <v>0</v>
      </c>
    </row>
    <row r="2826" spans="2:7">
      <c r="B2826" s="1">
        <v>35697</v>
      </c>
      <c r="C2826" s="30">
        <f>VLOOKUP(B2826,'רביות שנתיות'!B:C,2)</f>
        <v>4</v>
      </c>
      <c r="D2826" s="29">
        <f t="shared" si="89"/>
        <v>1.0738622586670132E-4</v>
      </c>
      <c r="F2826" s="30">
        <f>VLOOKUP($B2826,'רביות שנתיות'!B:I,7)</f>
        <v>0</v>
      </c>
      <c r="G2826" s="29">
        <f t="shared" si="88"/>
        <v>0</v>
      </c>
    </row>
    <row r="2827" spans="2:7">
      <c r="B2827" s="1">
        <v>35698</v>
      </c>
      <c r="C2827" s="30">
        <f>VLOOKUP(B2827,'רביות שנתיות'!B:C,2)</f>
        <v>4</v>
      </c>
      <c r="D2827" s="29">
        <f t="shared" si="89"/>
        <v>1.0738622586670132E-4</v>
      </c>
      <c r="F2827" s="30">
        <f>VLOOKUP($B2827,'רביות שנתיות'!B:I,7)</f>
        <v>0</v>
      </c>
      <c r="G2827" s="29">
        <f t="shared" si="88"/>
        <v>0</v>
      </c>
    </row>
    <row r="2828" spans="2:7">
      <c r="B2828" s="1">
        <v>35699</v>
      </c>
      <c r="C2828" s="30">
        <f>VLOOKUP(B2828,'רביות שנתיות'!B:C,2)</f>
        <v>4</v>
      </c>
      <c r="D2828" s="29">
        <f t="shared" si="89"/>
        <v>1.0738622586670132E-4</v>
      </c>
      <c r="F2828" s="30">
        <f>VLOOKUP($B2828,'רביות שנתיות'!B:I,7)</f>
        <v>0</v>
      </c>
      <c r="G2828" s="29">
        <f t="shared" si="88"/>
        <v>0</v>
      </c>
    </row>
    <row r="2829" spans="2:7">
      <c r="B2829" s="1">
        <v>35700</v>
      </c>
      <c r="C2829" s="30">
        <f>VLOOKUP(B2829,'רביות שנתיות'!B:C,2)</f>
        <v>4</v>
      </c>
      <c r="D2829" s="29">
        <f t="shared" si="89"/>
        <v>1.0738622586670132E-4</v>
      </c>
      <c r="F2829" s="30">
        <f>VLOOKUP($B2829,'רביות שנתיות'!B:I,7)</f>
        <v>0</v>
      </c>
      <c r="G2829" s="29">
        <f t="shared" si="88"/>
        <v>0</v>
      </c>
    </row>
    <row r="2830" spans="2:7">
      <c r="B2830" s="1">
        <v>35701</v>
      </c>
      <c r="C2830" s="30">
        <f>VLOOKUP(B2830,'רביות שנתיות'!B:C,2)</f>
        <v>4</v>
      </c>
      <c r="D2830" s="29">
        <f t="shared" si="89"/>
        <v>1.0738622586670132E-4</v>
      </c>
      <c r="F2830" s="30">
        <f>VLOOKUP($B2830,'רביות שנתיות'!B:I,7)</f>
        <v>0</v>
      </c>
      <c r="G2830" s="29">
        <f t="shared" si="88"/>
        <v>0</v>
      </c>
    </row>
    <row r="2831" spans="2:7">
      <c r="B2831" s="1">
        <v>35702</v>
      </c>
      <c r="C2831" s="30">
        <f>VLOOKUP(B2831,'רביות שנתיות'!B:C,2)</f>
        <v>4</v>
      </c>
      <c r="D2831" s="29">
        <f t="shared" si="89"/>
        <v>1.0738622586670132E-4</v>
      </c>
      <c r="F2831" s="30">
        <f>VLOOKUP($B2831,'רביות שנתיות'!B:I,7)</f>
        <v>0</v>
      </c>
      <c r="G2831" s="29">
        <f t="shared" si="88"/>
        <v>0</v>
      </c>
    </row>
    <row r="2832" spans="2:7">
      <c r="B2832" s="1">
        <v>35703</v>
      </c>
      <c r="C2832" s="30">
        <f>VLOOKUP(B2832,'רביות שנתיות'!B:C,2)</f>
        <v>4</v>
      </c>
      <c r="D2832" s="29">
        <f t="shared" si="89"/>
        <v>1.0738622586670132E-4</v>
      </c>
      <c r="F2832" s="30">
        <f>VLOOKUP($B2832,'רביות שנתיות'!B:I,7)</f>
        <v>0</v>
      </c>
      <c r="G2832" s="29">
        <f t="shared" si="88"/>
        <v>0</v>
      </c>
    </row>
    <row r="2833" spans="2:7">
      <c r="B2833" s="1">
        <v>35704</v>
      </c>
      <c r="C2833" s="30">
        <f>VLOOKUP(B2833,'רביות שנתיות'!B:C,2)</f>
        <v>4</v>
      </c>
      <c r="D2833" s="29">
        <f t="shared" si="89"/>
        <v>1.0738622586670132E-4</v>
      </c>
      <c r="F2833" s="30">
        <f>VLOOKUP($B2833,'רביות שנתיות'!B:I,7)</f>
        <v>0</v>
      </c>
      <c r="G2833" s="29">
        <f t="shared" si="88"/>
        <v>0</v>
      </c>
    </row>
    <row r="2834" spans="2:7">
      <c r="B2834" s="1">
        <v>35705</v>
      </c>
      <c r="C2834" s="30">
        <f>VLOOKUP(B2834,'רביות שנתיות'!B:C,2)</f>
        <v>4</v>
      </c>
      <c r="D2834" s="29">
        <f t="shared" si="89"/>
        <v>1.0738622586670132E-4</v>
      </c>
      <c r="F2834" s="30">
        <f>VLOOKUP($B2834,'רביות שנתיות'!B:I,7)</f>
        <v>0</v>
      </c>
      <c r="G2834" s="29">
        <f t="shared" si="88"/>
        <v>0</v>
      </c>
    </row>
    <row r="2835" spans="2:7">
      <c r="B2835" s="1">
        <v>35706</v>
      </c>
      <c r="C2835" s="30">
        <f>VLOOKUP(B2835,'רביות שנתיות'!B:C,2)</f>
        <v>4</v>
      </c>
      <c r="D2835" s="29">
        <f t="shared" si="89"/>
        <v>1.0738622586670132E-4</v>
      </c>
      <c r="F2835" s="30">
        <f>VLOOKUP($B2835,'רביות שנתיות'!B:I,7)</f>
        <v>0</v>
      </c>
      <c r="G2835" s="29">
        <f t="shared" si="88"/>
        <v>0</v>
      </c>
    </row>
    <row r="2836" spans="2:7">
      <c r="B2836" s="1">
        <v>35707</v>
      </c>
      <c r="C2836" s="30">
        <f>VLOOKUP(B2836,'רביות שנתיות'!B:C,2)</f>
        <v>4</v>
      </c>
      <c r="D2836" s="29">
        <f t="shared" si="89"/>
        <v>1.0738622586670132E-4</v>
      </c>
      <c r="F2836" s="30">
        <f>VLOOKUP($B2836,'רביות שנתיות'!B:I,7)</f>
        <v>0</v>
      </c>
      <c r="G2836" s="29">
        <f t="shared" si="88"/>
        <v>0</v>
      </c>
    </row>
    <row r="2837" spans="2:7">
      <c r="B2837" s="1">
        <v>35708</v>
      </c>
      <c r="C2837" s="30">
        <f>VLOOKUP(B2837,'רביות שנתיות'!B:C,2)</f>
        <v>4</v>
      </c>
      <c r="D2837" s="29">
        <f t="shared" si="89"/>
        <v>1.0738622586670132E-4</v>
      </c>
      <c r="F2837" s="30">
        <f>VLOOKUP($B2837,'רביות שנתיות'!B:I,7)</f>
        <v>0</v>
      </c>
      <c r="G2837" s="29">
        <f t="shared" si="88"/>
        <v>0</v>
      </c>
    </row>
    <row r="2838" spans="2:7">
      <c r="B2838" s="1">
        <v>35709</v>
      </c>
      <c r="C2838" s="30">
        <f>VLOOKUP(B2838,'רביות שנתיות'!B:C,2)</f>
        <v>4</v>
      </c>
      <c r="D2838" s="29">
        <f t="shared" si="89"/>
        <v>1.0738622586670132E-4</v>
      </c>
      <c r="F2838" s="30">
        <f>VLOOKUP($B2838,'רביות שנתיות'!B:I,7)</f>
        <v>0</v>
      </c>
      <c r="G2838" s="29">
        <f t="shared" si="88"/>
        <v>0</v>
      </c>
    </row>
    <row r="2839" spans="2:7">
      <c r="B2839" s="1">
        <v>35710</v>
      </c>
      <c r="C2839" s="30">
        <f>VLOOKUP(B2839,'רביות שנתיות'!B:C,2)</f>
        <v>4</v>
      </c>
      <c r="D2839" s="29">
        <f t="shared" si="89"/>
        <v>1.0738622586670132E-4</v>
      </c>
      <c r="F2839" s="30">
        <f>VLOOKUP($B2839,'רביות שנתיות'!B:I,7)</f>
        <v>0</v>
      </c>
      <c r="G2839" s="29">
        <f t="shared" si="88"/>
        <v>0</v>
      </c>
    </row>
    <row r="2840" spans="2:7">
      <c r="B2840" s="1">
        <v>35711</v>
      </c>
      <c r="C2840" s="30">
        <f>VLOOKUP(B2840,'רביות שנתיות'!B:C,2)</f>
        <v>4</v>
      </c>
      <c r="D2840" s="29">
        <f t="shared" si="89"/>
        <v>1.0738622586670132E-4</v>
      </c>
      <c r="F2840" s="30">
        <f>VLOOKUP($B2840,'רביות שנתיות'!B:I,7)</f>
        <v>0</v>
      </c>
      <c r="G2840" s="29">
        <f t="shared" si="88"/>
        <v>0</v>
      </c>
    </row>
    <row r="2841" spans="2:7">
      <c r="B2841" s="1">
        <v>35712</v>
      </c>
      <c r="C2841" s="30">
        <f>VLOOKUP(B2841,'רביות שנתיות'!B:C,2)</f>
        <v>4</v>
      </c>
      <c r="D2841" s="29">
        <f t="shared" si="89"/>
        <v>1.0738622586670132E-4</v>
      </c>
      <c r="F2841" s="30">
        <f>VLOOKUP($B2841,'רביות שנתיות'!B:I,7)</f>
        <v>0</v>
      </c>
      <c r="G2841" s="29">
        <f t="shared" si="88"/>
        <v>0</v>
      </c>
    </row>
    <row r="2842" spans="2:7">
      <c r="B2842" s="1">
        <v>35713</v>
      </c>
      <c r="C2842" s="30">
        <f>VLOOKUP(B2842,'רביות שנתיות'!B:C,2)</f>
        <v>4</v>
      </c>
      <c r="D2842" s="29">
        <f t="shared" si="89"/>
        <v>1.0738622586670132E-4</v>
      </c>
      <c r="F2842" s="30">
        <f>VLOOKUP($B2842,'רביות שנתיות'!B:I,7)</f>
        <v>0</v>
      </c>
      <c r="G2842" s="29">
        <f t="shared" si="88"/>
        <v>0</v>
      </c>
    </row>
    <row r="2843" spans="2:7">
      <c r="B2843" s="1">
        <v>35714</v>
      </c>
      <c r="C2843" s="30">
        <f>VLOOKUP(B2843,'רביות שנתיות'!B:C,2)</f>
        <v>4</v>
      </c>
      <c r="D2843" s="29">
        <f t="shared" si="89"/>
        <v>1.0738622586670132E-4</v>
      </c>
      <c r="F2843" s="30">
        <f>VLOOKUP($B2843,'רביות שנתיות'!B:I,7)</f>
        <v>0</v>
      </c>
      <c r="G2843" s="29">
        <f t="shared" si="88"/>
        <v>0</v>
      </c>
    </row>
    <row r="2844" spans="2:7">
      <c r="B2844" s="1">
        <v>35715</v>
      </c>
      <c r="C2844" s="30">
        <f>VLOOKUP(B2844,'רביות שנתיות'!B:C,2)</f>
        <v>4</v>
      </c>
      <c r="D2844" s="29">
        <f t="shared" si="89"/>
        <v>1.0738622586670132E-4</v>
      </c>
      <c r="F2844" s="30">
        <f>VLOOKUP($B2844,'רביות שנתיות'!B:I,7)</f>
        <v>0</v>
      </c>
      <c r="G2844" s="29">
        <f t="shared" si="88"/>
        <v>0</v>
      </c>
    </row>
    <row r="2845" spans="2:7">
      <c r="B2845" s="1">
        <v>35716</v>
      </c>
      <c r="C2845" s="30">
        <f>VLOOKUP(B2845,'רביות שנתיות'!B:C,2)</f>
        <v>4</v>
      </c>
      <c r="D2845" s="29">
        <f t="shared" si="89"/>
        <v>1.0738622586670132E-4</v>
      </c>
      <c r="F2845" s="30">
        <f>VLOOKUP($B2845,'רביות שנתיות'!B:I,7)</f>
        <v>0</v>
      </c>
      <c r="G2845" s="29">
        <f t="shared" si="88"/>
        <v>0</v>
      </c>
    </row>
    <row r="2846" spans="2:7">
      <c r="B2846" s="1">
        <v>35717</v>
      </c>
      <c r="C2846" s="30">
        <f>VLOOKUP(B2846,'רביות שנתיות'!B:C,2)</f>
        <v>4</v>
      </c>
      <c r="D2846" s="29">
        <f t="shared" si="89"/>
        <v>1.0738622586670132E-4</v>
      </c>
      <c r="F2846" s="30">
        <f>VLOOKUP($B2846,'רביות שנתיות'!B:I,7)</f>
        <v>0</v>
      </c>
      <c r="G2846" s="29">
        <f t="shared" si="88"/>
        <v>0</v>
      </c>
    </row>
    <row r="2847" spans="2:7">
      <c r="B2847" s="1">
        <v>35718</v>
      </c>
      <c r="C2847" s="30">
        <f>VLOOKUP(B2847,'רביות שנתיות'!B:C,2)</f>
        <v>4</v>
      </c>
      <c r="D2847" s="29">
        <f t="shared" si="89"/>
        <v>1.0738622586670132E-4</v>
      </c>
      <c r="F2847" s="30">
        <f>VLOOKUP($B2847,'רביות שנתיות'!B:I,7)</f>
        <v>0</v>
      </c>
      <c r="G2847" s="29">
        <f t="shared" si="88"/>
        <v>0</v>
      </c>
    </row>
    <row r="2848" spans="2:7">
      <c r="B2848" s="1">
        <v>35719</v>
      </c>
      <c r="C2848" s="30">
        <f>VLOOKUP(B2848,'רביות שנתיות'!B:C,2)</f>
        <v>4</v>
      </c>
      <c r="D2848" s="29">
        <f t="shared" si="89"/>
        <v>1.0738622586670132E-4</v>
      </c>
      <c r="F2848" s="30">
        <f>VLOOKUP($B2848,'רביות שנתיות'!B:I,7)</f>
        <v>0</v>
      </c>
      <c r="G2848" s="29">
        <f t="shared" si="88"/>
        <v>0</v>
      </c>
    </row>
    <row r="2849" spans="2:7">
      <c r="B2849" s="1">
        <v>35720</v>
      </c>
      <c r="C2849" s="30">
        <f>VLOOKUP(B2849,'רביות שנתיות'!B:C,2)</f>
        <v>4</v>
      </c>
      <c r="D2849" s="29">
        <f t="shared" si="89"/>
        <v>1.0738622586670132E-4</v>
      </c>
      <c r="F2849" s="30">
        <f>VLOOKUP($B2849,'רביות שנתיות'!B:I,7)</f>
        <v>0</v>
      </c>
      <c r="G2849" s="29">
        <f t="shared" si="88"/>
        <v>0</v>
      </c>
    </row>
    <row r="2850" spans="2:7">
      <c r="B2850" s="1">
        <v>35721</v>
      </c>
      <c r="C2850" s="30">
        <f>VLOOKUP(B2850,'רביות שנתיות'!B:C,2)</f>
        <v>4</v>
      </c>
      <c r="D2850" s="29">
        <f t="shared" si="89"/>
        <v>1.0738622586670132E-4</v>
      </c>
      <c r="F2850" s="30">
        <f>VLOOKUP($B2850,'רביות שנתיות'!B:I,7)</f>
        <v>0</v>
      </c>
      <c r="G2850" s="29">
        <f t="shared" si="88"/>
        <v>0</v>
      </c>
    </row>
    <row r="2851" spans="2:7">
      <c r="B2851" s="1">
        <v>35722</v>
      </c>
      <c r="C2851" s="30">
        <f>VLOOKUP(B2851,'רביות שנתיות'!B:C,2)</f>
        <v>4</v>
      </c>
      <c r="D2851" s="29">
        <f t="shared" si="89"/>
        <v>1.0738622586670132E-4</v>
      </c>
      <c r="F2851" s="30">
        <f>VLOOKUP($B2851,'רביות שנתיות'!B:I,7)</f>
        <v>0</v>
      </c>
      <c r="G2851" s="29">
        <f t="shared" si="88"/>
        <v>0</v>
      </c>
    </row>
    <row r="2852" spans="2:7">
      <c r="B2852" s="1">
        <v>35723</v>
      </c>
      <c r="C2852" s="30">
        <f>VLOOKUP(B2852,'רביות שנתיות'!B:C,2)</f>
        <v>4</v>
      </c>
      <c r="D2852" s="29">
        <f t="shared" si="89"/>
        <v>1.0738622586670132E-4</v>
      </c>
      <c r="F2852" s="30">
        <f>VLOOKUP($B2852,'רביות שנתיות'!B:I,7)</f>
        <v>0</v>
      </c>
      <c r="G2852" s="29">
        <f t="shared" si="88"/>
        <v>0</v>
      </c>
    </row>
    <row r="2853" spans="2:7">
      <c r="B2853" s="1">
        <v>35724</v>
      </c>
      <c r="C2853" s="30">
        <f>VLOOKUP(B2853,'רביות שנתיות'!B:C,2)</f>
        <v>4</v>
      </c>
      <c r="D2853" s="29">
        <f t="shared" si="89"/>
        <v>1.0738622586670132E-4</v>
      </c>
      <c r="F2853" s="30">
        <f>VLOOKUP($B2853,'רביות שנתיות'!B:I,7)</f>
        <v>0</v>
      </c>
      <c r="G2853" s="29">
        <f t="shared" si="88"/>
        <v>0</v>
      </c>
    </row>
    <row r="2854" spans="2:7">
      <c r="B2854" s="1">
        <v>35725</v>
      </c>
      <c r="C2854" s="30">
        <f>VLOOKUP(B2854,'רביות שנתיות'!B:C,2)</f>
        <v>4</v>
      </c>
      <c r="D2854" s="29">
        <f t="shared" si="89"/>
        <v>1.0738622586670132E-4</v>
      </c>
      <c r="F2854" s="30">
        <f>VLOOKUP($B2854,'רביות שנתיות'!B:I,7)</f>
        <v>0</v>
      </c>
      <c r="G2854" s="29">
        <f t="shared" si="88"/>
        <v>0</v>
      </c>
    </row>
    <row r="2855" spans="2:7">
      <c r="B2855" s="1">
        <v>35726</v>
      </c>
      <c r="C2855" s="30">
        <f>VLOOKUP(B2855,'רביות שנתיות'!B:C,2)</f>
        <v>4</v>
      </c>
      <c r="D2855" s="29">
        <f t="shared" si="89"/>
        <v>1.0738622586670132E-4</v>
      </c>
      <c r="F2855" s="30">
        <f>VLOOKUP($B2855,'רביות שנתיות'!B:I,7)</f>
        <v>0</v>
      </c>
      <c r="G2855" s="29">
        <f t="shared" si="88"/>
        <v>0</v>
      </c>
    </row>
    <row r="2856" spans="2:7">
      <c r="B2856" s="1">
        <v>35727</v>
      </c>
      <c r="C2856" s="30">
        <f>VLOOKUP(B2856,'רביות שנתיות'!B:C,2)</f>
        <v>4</v>
      </c>
      <c r="D2856" s="29">
        <f t="shared" si="89"/>
        <v>1.0738622586670132E-4</v>
      </c>
      <c r="F2856" s="30">
        <f>VLOOKUP($B2856,'רביות שנתיות'!B:I,7)</f>
        <v>0</v>
      </c>
      <c r="G2856" s="29">
        <f t="shared" si="88"/>
        <v>0</v>
      </c>
    </row>
    <row r="2857" spans="2:7">
      <c r="B2857" s="1">
        <v>35728</v>
      </c>
      <c r="C2857" s="30">
        <f>VLOOKUP(B2857,'רביות שנתיות'!B:C,2)</f>
        <v>4</v>
      </c>
      <c r="D2857" s="29">
        <f t="shared" si="89"/>
        <v>1.0738622586670132E-4</v>
      </c>
      <c r="F2857" s="30">
        <f>VLOOKUP($B2857,'רביות שנתיות'!B:I,7)</f>
        <v>0</v>
      </c>
      <c r="G2857" s="29">
        <f t="shared" si="88"/>
        <v>0</v>
      </c>
    </row>
    <row r="2858" spans="2:7">
      <c r="B2858" s="1">
        <v>35729</v>
      </c>
      <c r="C2858" s="30">
        <f>VLOOKUP(B2858,'רביות שנתיות'!B:C,2)</f>
        <v>4</v>
      </c>
      <c r="D2858" s="29">
        <f t="shared" si="89"/>
        <v>1.0738622586670132E-4</v>
      </c>
      <c r="F2858" s="30">
        <f>VLOOKUP($B2858,'רביות שנתיות'!B:I,7)</f>
        <v>0</v>
      </c>
      <c r="G2858" s="29">
        <f t="shared" si="88"/>
        <v>0</v>
      </c>
    </row>
    <row r="2859" spans="2:7">
      <c r="B2859" s="1">
        <v>35730</v>
      </c>
      <c r="C2859" s="30">
        <f>VLOOKUP(B2859,'רביות שנתיות'!B:C,2)</f>
        <v>4</v>
      </c>
      <c r="D2859" s="29">
        <f t="shared" si="89"/>
        <v>1.0738622586670132E-4</v>
      </c>
      <c r="F2859" s="30">
        <f>VLOOKUP($B2859,'רביות שנתיות'!B:I,7)</f>
        <v>0</v>
      </c>
      <c r="G2859" s="29">
        <f t="shared" si="88"/>
        <v>0</v>
      </c>
    </row>
    <row r="2860" spans="2:7">
      <c r="B2860" s="1">
        <v>35731</v>
      </c>
      <c r="C2860" s="30">
        <f>VLOOKUP(B2860,'רביות שנתיות'!B:C,2)</f>
        <v>4</v>
      </c>
      <c r="D2860" s="29">
        <f t="shared" si="89"/>
        <v>1.0738622586670132E-4</v>
      </c>
      <c r="F2860" s="30">
        <f>VLOOKUP($B2860,'רביות שנתיות'!B:I,7)</f>
        <v>0</v>
      </c>
      <c r="G2860" s="29">
        <f t="shared" si="88"/>
        <v>0</v>
      </c>
    </row>
    <row r="2861" spans="2:7">
      <c r="B2861" s="1">
        <v>35732</v>
      </c>
      <c r="C2861" s="30">
        <f>VLOOKUP(B2861,'רביות שנתיות'!B:C,2)</f>
        <v>4</v>
      </c>
      <c r="D2861" s="29">
        <f t="shared" si="89"/>
        <v>1.0738622586670132E-4</v>
      </c>
      <c r="F2861" s="30">
        <f>VLOOKUP($B2861,'רביות שנתיות'!B:I,7)</f>
        <v>0</v>
      </c>
      <c r="G2861" s="29">
        <f t="shared" si="88"/>
        <v>0</v>
      </c>
    </row>
    <row r="2862" spans="2:7">
      <c r="B2862" s="1">
        <v>35733</v>
      </c>
      <c r="C2862" s="30">
        <f>VLOOKUP(B2862,'רביות שנתיות'!B:C,2)</f>
        <v>4</v>
      </c>
      <c r="D2862" s="29">
        <f t="shared" si="89"/>
        <v>1.0738622586670132E-4</v>
      </c>
      <c r="F2862" s="30">
        <f>VLOOKUP($B2862,'רביות שנתיות'!B:I,7)</f>
        <v>0</v>
      </c>
      <c r="G2862" s="29">
        <f t="shared" si="88"/>
        <v>0</v>
      </c>
    </row>
    <row r="2863" spans="2:7">
      <c r="B2863" s="1">
        <v>35734</v>
      </c>
      <c r="C2863" s="30">
        <f>VLOOKUP(B2863,'רביות שנתיות'!B:C,2)</f>
        <v>4</v>
      </c>
      <c r="D2863" s="29">
        <f t="shared" si="89"/>
        <v>1.0738622586670132E-4</v>
      </c>
      <c r="F2863" s="30">
        <f>VLOOKUP($B2863,'רביות שנתיות'!B:I,7)</f>
        <v>0</v>
      </c>
      <c r="G2863" s="29">
        <f t="shared" si="88"/>
        <v>0</v>
      </c>
    </row>
    <row r="2864" spans="2:7">
      <c r="B2864" s="1">
        <v>35735</v>
      </c>
      <c r="C2864" s="30">
        <f>VLOOKUP(B2864,'רביות שנתיות'!B:C,2)</f>
        <v>4</v>
      </c>
      <c r="D2864" s="29">
        <f t="shared" si="89"/>
        <v>1.0738622586670132E-4</v>
      </c>
      <c r="F2864" s="30">
        <f>VLOOKUP($B2864,'רביות שנתיות'!B:I,7)</f>
        <v>0</v>
      </c>
      <c r="G2864" s="29">
        <f t="shared" si="88"/>
        <v>0</v>
      </c>
    </row>
    <row r="2865" spans="2:7">
      <c r="B2865" s="1">
        <v>35736</v>
      </c>
      <c r="C2865" s="30">
        <f>VLOOKUP(B2865,'רביות שנתיות'!B:C,2)</f>
        <v>4</v>
      </c>
      <c r="D2865" s="29">
        <f t="shared" si="89"/>
        <v>1.0738622586670132E-4</v>
      </c>
      <c r="F2865" s="30">
        <f>VLOOKUP($B2865,'רביות שנתיות'!B:I,7)</f>
        <v>0</v>
      </c>
      <c r="G2865" s="29">
        <f t="shared" si="88"/>
        <v>0</v>
      </c>
    </row>
    <row r="2866" spans="2:7">
      <c r="B2866" s="1">
        <v>35737</v>
      </c>
      <c r="C2866" s="30">
        <f>VLOOKUP(B2866,'רביות שנתיות'!B:C,2)</f>
        <v>4</v>
      </c>
      <c r="D2866" s="29">
        <f t="shared" si="89"/>
        <v>1.0738622586670132E-4</v>
      </c>
      <c r="F2866" s="30">
        <f>VLOOKUP($B2866,'רביות שנתיות'!B:I,7)</f>
        <v>0</v>
      </c>
      <c r="G2866" s="29">
        <f t="shared" si="88"/>
        <v>0</v>
      </c>
    </row>
    <row r="2867" spans="2:7">
      <c r="B2867" s="1">
        <v>35738</v>
      </c>
      <c r="C2867" s="30">
        <f>VLOOKUP(B2867,'רביות שנתיות'!B:C,2)</f>
        <v>4</v>
      </c>
      <c r="D2867" s="29">
        <f t="shared" si="89"/>
        <v>1.0738622586670132E-4</v>
      </c>
      <c r="F2867" s="30">
        <f>VLOOKUP($B2867,'רביות שנתיות'!B:I,7)</f>
        <v>0</v>
      </c>
      <c r="G2867" s="29">
        <f t="shared" si="88"/>
        <v>0</v>
      </c>
    </row>
    <row r="2868" spans="2:7">
      <c r="B2868" s="1">
        <v>35739</v>
      </c>
      <c r="C2868" s="30">
        <f>VLOOKUP(B2868,'רביות שנתיות'!B:C,2)</f>
        <v>4</v>
      </c>
      <c r="D2868" s="29">
        <f t="shared" si="89"/>
        <v>1.0738622586670132E-4</v>
      </c>
      <c r="F2868" s="30">
        <f>VLOOKUP($B2868,'רביות שנתיות'!B:I,7)</f>
        <v>0</v>
      </c>
      <c r="G2868" s="29">
        <f t="shared" si="88"/>
        <v>0</v>
      </c>
    </row>
    <row r="2869" spans="2:7">
      <c r="B2869" s="1">
        <v>35740</v>
      </c>
      <c r="C2869" s="30">
        <f>VLOOKUP(B2869,'רביות שנתיות'!B:C,2)</f>
        <v>4</v>
      </c>
      <c r="D2869" s="29">
        <f t="shared" si="89"/>
        <v>1.0738622586670132E-4</v>
      </c>
      <c r="F2869" s="30">
        <f>VLOOKUP($B2869,'רביות שנתיות'!B:I,7)</f>
        <v>0</v>
      </c>
      <c r="G2869" s="29">
        <f t="shared" si="88"/>
        <v>0</v>
      </c>
    </row>
    <row r="2870" spans="2:7">
      <c r="B2870" s="1">
        <v>35741</v>
      </c>
      <c r="C2870" s="30">
        <f>VLOOKUP(B2870,'רביות שנתיות'!B:C,2)</f>
        <v>4</v>
      </c>
      <c r="D2870" s="29">
        <f t="shared" si="89"/>
        <v>1.0738622586670132E-4</v>
      </c>
      <c r="F2870" s="30">
        <f>VLOOKUP($B2870,'רביות שנתיות'!B:I,7)</f>
        <v>0</v>
      </c>
      <c r="G2870" s="29">
        <f t="shared" si="88"/>
        <v>0</v>
      </c>
    </row>
    <row r="2871" spans="2:7">
      <c r="B2871" s="1">
        <v>35742</v>
      </c>
      <c r="C2871" s="30">
        <f>VLOOKUP(B2871,'רביות שנתיות'!B:C,2)</f>
        <v>4</v>
      </c>
      <c r="D2871" s="29">
        <f t="shared" si="89"/>
        <v>1.0738622586670132E-4</v>
      </c>
      <c r="F2871" s="30">
        <f>VLOOKUP($B2871,'רביות שנתיות'!B:I,7)</f>
        <v>0</v>
      </c>
      <c r="G2871" s="29">
        <f t="shared" si="88"/>
        <v>0</v>
      </c>
    </row>
    <row r="2872" spans="2:7">
      <c r="B2872" s="1">
        <v>35743</v>
      </c>
      <c r="C2872" s="30">
        <f>VLOOKUP(B2872,'רביות שנתיות'!B:C,2)</f>
        <v>4</v>
      </c>
      <c r="D2872" s="29">
        <f t="shared" si="89"/>
        <v>1.0738622586670132E-4</v>
      </c>
      <c r="F2872" s="30">
        <f>VLOOKUP($B2872,'רביות שנתיות'!B:I,7)</f>
        <v>0</v>
      </c>
      <c r="G2872" s="29">
        <f t="shared" si="88"/>
        <v>0</v>
      </c>
    </row>
    <row r="2873" spans="2:7">
      <c r="B2873" s="1">
        <v>35744</v>
      </c>
      <c r="C2873" s="30">
        <f>VLOOKUP(B2873,'רביות שנתיות'!B:C,2)</f>
        <v>4</v>
      </c>
      <c r="D2873" s="29">
        <f t="shared" si="89"/>
        <v>1.0738622586670132E-4</v>
      </c>
      <c r="F2873" s="30">
        <f>VLOOKUP($B2873,'רביות שנתיות'!B:I,7)</f>
        <v>0</v>
      </c>
      <c r="G2873" s="29">
        <f t="shared" si="88"/>
        <v>0</v>
      </c>
    </row>
    <row r="2874" spans="2:7">
      <c r="B2874" s="1">
        <v>35745</v>
      </c>
      <c r="C2874" s="30">
        <f>VLOOKUP(B2874,'רביות שנתיות'!B:C,2)</f>
        <v>4</v>
      </c>
      <c r="D2874" s="29">
        <f t="shared" si="89"/>
        <v>1.0738622586670132E-4</v>
      </c>
      <c r="F2874" s="30">
        <f>VLOOKUP($B2874,'רביות שנתיות'!B:I,7)</f>
        <v>0</v>
      </c>
      <c r="G2874" s="29">
        <f t="shared" si="88"/>
        <v>0</v>
      </c>
    </row>
    <row r="2875" spans="2:7">
      <c r="B2875" s="1">
        <v>35746</v>
      </c>
      <c r="C2875" s="30">
        <f>VLOOKUP(B2875,'רביות שנתיות'!B:C,2)</f>
        <v>4</v>
      </c>
      <c r="D2875" s="29">
        <f t="shared" si="89"/>
        <v>1.0738622586670132E-4</v>
      </c>
      <c r="F2875" s="30">
        <f>VLOOKUP($B2875,'רביות שנתיות'!B:I,7)</f>
        <v>0</v>
      </c>
      <c r="G2875" s="29">
        <f t="shared" si="88"/>
        <v>0</v>
      </c>
    </row>
    <row r="2876" spans="2:7">
      <c r="B2876" s="1">
        <v>35747</v>
      </c>
      <c r="C2876" s="30">
        <f>VLOOKUP(B2876,'רביות שנתיות'!B:C,2)</f>
        <v>4</v>
      </c>
      <c r="D2876" s="29">
        <f t="shared" si="89"/>
        <v>1.0738622586670132E-4</v>
      </c>
      <c r="F2876" s="30">
        <f>VLOOKUP($B2876,'רביות שנתיות'!B:I,7)</f>
        <v>0</v>
      </c>
      <c r="G2876" s="29">
        <f t="shared" si="88"/>
        <v>0</v>
      </c>
    </row>
    <row r="2877" spans="2:7">
      <c r="B2877" s="1">
        <v>35748</v>
      </c>
      <c r="C2877" s="30">
        <f>VLOOKUP(B2877,'רביות שנתיות'!B:C,2)</f>
        <v>4</v>
      </c>
      <c r="D2877" s="29">
        <f t="shared" si="89"/>
        <v>1.0738622586670132E-4</v>
      </c>
      <c r="F2877" s="30">
        <f>VLOOKUP($B2877,'רביות שנתיות'!B:I,7)</f>
        <v>0</v>
      </c>
      <c r="G2877" s="29">
        <f t="shared" si="88"/>
        <v>0</v>
      </c>
    </row>
    <row r="2878" spans="2:7">
      <c r="B2878" s="1">
        <v>35749</v>
      </c>
      <c r="C2878" s="30">
        <f>VLOOKUP(B2878,'רביות שנתיות'!B:C,2)</f>
        <v>4</v>
      </c>
      <c r="D2878" s="29">
        <f t="shared" si="89"/>
        <v>1.0738622586670132E-4</v>
      </c>
      <c r="F2878" s="30">
        <f>VLOOKUP($B2878,'רביות שנתיות'!B:I,7)</f>
        <v>0</v>
      </c>
      <c r="G2878" s="29">
        <f t="shared" si="88"/>
        <v>0</v>
      </c>
    </row>
    <row r="2879" spans="2:7">
      <c r="B2879" s="1">
        <v>35750</v>
      </c>
      <c r="C2879" s="30">
        <f>VLOOKUP(B2879,'רביות שנתיות'!B:C,2)</f>
        <v>4</v>
      </c>
      <c r="D2879" s="29">
        <f t="shared" si="89"/>
        <v>1.0738622586670132E-4</v>
      </c>
      <c r="F2879" s="30">
        <f>VLOOKUP($B2879,'רביות שנתיות'!B:I,7)</f>
        <v>0</v>
      </c>
      <c r="G2879" s="29">
        <f t="shared" si="88"/>
        <v>0</v>
      </c>
    </row>
    <row r="2880" spans="2:7">
      <c r="B2880" s="1">
        <v>35751</v>
      </c>
      <c r="C2880" s="30">
        <f>VLOOKUP(B2880,'רביות שנתיות'!B:C,2)</f>
        <v>4</v>
      </c>
      <c r="D2880" s="29">
        <f t="shared" si="89"/>
        <v>1.0738622586670132E-4</v>
      </c>
      <c r="F2880" s="30">
        <f>VLOOKUP($B2880,'רביות שנתיות'!B:I,7)</f>
        <v>0</v>
      </c>
      <c r="G2880" s="29">
        <f t="shared" si="88"/>
        <v>0</v>
      </c>
    </row>
    <row r="2881" spans="2:7">
      <c r="B2881" s="1">
        <v>35752</v>
      </c>
      <c r="C2881" s="30">
        <f>VLOOKUP(B2881,'רביות שנתיות'!B:C,2)</f>
        <v>4</v>
      </c>
      <c r="D2881" s="29">
        <f t="shared" si="89"/>
        <v>1.0738622586670132E-4</v>
      </c>
      <c r="F2881" s="30">
        <f>VLOOKUP($B2881,'רביות שנתיות'!B:I,7)</f>
        <v>0</v>
      </c>
      <c r="G2881" s="29">
        <f t="shared" si="88"/>
        <v>0</v>
      </c>
    </row>
    <row r="2882" spans="2:7">
      <c r="B2882" s="1">
        <v>35753</v>
      </c>
      <c r="C2882" s="30">
        <f>VLOOKUP(B2882,'רביות שנתיות'!B:C,2)</f>
        <v>4</v>
      </c>
      <c r="D2882" s="29">
        <f t="shared" si="89"/>
        <v>1.0738622586670132E-4</v>
      </c>
      <c r="F2882" s="30">
        <f>VLOOKUP($B2882,'רביות שנתיות'!B:I,7)</f>
        <v>0</v>
      </c>
      <c r="G2882" s="29">
        <f t="shared" si="88"/>
        <v>0</v>
      </c>
    </row>
    <row r="2883" spans="2:7">
      <c r="B2883" s="1">
        <v>35754</v>
      </c>
      <c r="C2883" s="30">
        <f>VLOOKUP(B2883,'רביות שנתיות'!B:C,2)</f>
        <v>4</v>
      </c>
      <c r="D2883" s="29">
        <f t="shared" si="89"/>
        <v>1.0738622586670132E-4</v>
      </c>
      <c r="F2883" s="30">
        <f>VLOOKUP($B2883,'רביות שנתיות'!B:I,7)</f>
        <v>0</v>
      </c>
      <c r="G2883" s="29">
        <f t="shared" si="88"/>
        <v>0</v>
      </c>
    </row>
    <row r="2884" spans="2:7">
      <c r="B2884" s="1">
        <v>35755</v>
      </c>
      <c r="C2884" s="30">
        <f>VLOOKUP(B2884,'רביות שנתיות'!B:C,2)</f>
        <v>4</v>
      </c>
      <c r="D2884" s="29">
        <f t="shared" si="89"/>
        <v>1.0738622586670132E-4</v>
      </c>
      <c r="F2884" s="30">
        <f>VLOOKUP($B2884,'רביות שנתיות'!B:I,7)</f>
        <v>0</v>
      </c>
      <c r="G2884" s="29">
        <f t="shared" ref="G2884:G2947" si="90">(1+F2884/100)^(1/365)-1</f>
        <v>0</v>
      </c>
    </row>
    <row r="2885" spans="2:7">
      <c r="B2885" s="1">
        <v>35756</v>
      </c>
      <c r="C2885" s="30">
        <f>VLOOKUP(B2885,'רביות שנתיות'!B:C,2)</f>
        <v>4</v>
      </c>
      <c r="D2885" s="29">
        <f t="shared" ref="D2885:D2948" si="91">(1+C2885/100)^(1/365.25)-1</f>
        <v>1.0738622586670132E-4</v>
      </c>
      <c r="F2885" s="30">
        <f>VLOOKUP($B2885,'רביות שנתיות'!B:I,7)</f>
        <v>0</v>
      </c>
      <c r="G2885" s="29">
        <f t="shared" si="90"/>
        <v>0</v>
      </c>
    </row>
    <row r="2886" spans="2:7">
      <c r="B2886" s="1">
        <v>35757</v>
      </c>
      <c r="C2886" s="30">
        <f>VLOOKUP(B2886,'רביות שנתיות'!B:C,2)</f>
        <v>4</v>
      </c>
      <c r="D2886" s="29">
        <f t="shared" si="91"/>
        <v>1.0738622586670132E-4</v>
      </c>
      <c r="F2886" s="30">
        <f>VLOOKUP($B2886,'רביות שנתיות'!B:I,7)</f>
        <v>0</v>
      </c>
      <c r="G2886" s="29">
        <f t="shared" si="90"/>
        <v>0</v>
      </c>
    </row>
    <row r="2887" spans="2:7">
      <c r="B2887" s="1">
        <v>35758</v>
      </c>
      <c r="C2887" s="30">
        <f>VLOOKUP(B2887,'רביות שנתיות'!B:C,2)</f>
        <v>4</v>
      </c>
      <c r="D2887" s="29">
        <f t="shared" si="91"/>
        <v>1.0738622586670132E-4</v>
      </c>
      <c r="F2887" s="30">
        <f>VLOOKUP($B2887,'רביות שנתיות'!B:I,7)</f>
        <v>0</v>
      </c>
      <c r="G2887" s="29">
        <f t="shared" si="90"/>
        <v>0</v>
      </c>
    </row>
    <row r="2888" spans="2:7">
      <c r="B2888" s="1">
        <v>35759</v>
      </c>
      <c r="C2888" s="30">
        <f>VLOOKUP(B2888,'רביות שנתיות'!B:C,2)</f>
        <v>4</v>
      </c>
      <c r="D2888" s="29">
        <f t="shared" si="91"/>
        <v>1.0738622586670132E-4</v>
      </c>
      <c r="F2888" s="30">
        <f>VLOOKUP($B2888,'רביות שנתיות'!B:I,7)</f>
        <v>0</v>
      </c>
      <c r="G2888" s="29">
        <f t="shared" si="90"/>
        <v>0</v>
      </c>
    </row>
    <row r="2889" spans="2:7">
      <c r="B2889" s="1">
        <v>35760</v>
      </c>
      <c r="C2889" s="30">
        <f>VLOOKUP(B2889,'רביות שנתיות'!B:C,2)</f>
        <v>4</v>
      </c>
      <c r="D2889" s="29">
        <f t="shared" si="91"/>
        <v>1.0738622586670132E-4</v>
      </c>
      <c r="F2889" s="30">
        <f>VLOOKUP($B2889,'רביות שנתיות'!B:I,7)</f>
        <v>0</v>
      </c>
      <c r="G2889" s="29">
        <f t="shared" si="90"/>
        <v>0</v>
      </c>
    </row>
    <row r="2890" spans="2:7">
      <c r="B2890" s="1">
        <v>35761</v>
      </c>
      <c r="C2890" s="30">
        <f>VLOOKUP(B2890,'רביות שנתיות'!B:C,2)</f>
        <v>4</v>
      </c>
      <c r="D2890" s="29">
        <f t="shared" si="91"/>
        <v>1.0738622586670132E-4</v>
      </c>
      <c r="F2890" s="30">
        <f>VLOOKUP($B2890,'רביות שנתיות'!B:I,7)</f>
        <v>0</v>
      </c>
      <c r="G2890" s="29">
        <f t="shared" si="90"/>
        <v>0</v>
      </c>
    </row>
    <row r="2891" spans="2:7">
      <c r="B2891" s="1">
        <v>35762</v>
      </c>
      <c r="C2891" s="30">
        <f>VLOOKUP(B2891,'רביות שנתיות'!B:C,2)</f>
        <v>4</v>
      </c>
      <c r="D2891" s="29">
        <f t="shared" si="91"/>
        <v>1.0738622586670132E-4</v>
      </c>
      <c r="F2891" s="30">
        <f>VLOOKUP($B2891,'רביות שנתיות'!B:I,7)</f>
        <v>0</v>
      </c>
      <c r="G2891" s="29">
        <f t="shared" si="90"/>
        <v>0</v>
      </c>
    </row>
    <row r="2892" spans="2:7">
      <c r="B2892" s="1">
        <v>35763</v>
      </c>
      <c r="C2892" s="30">
        <f>VLOOKUP(B2892,'רביות שנתיות'!B:C,2)</f>
        <v>4</v>
      </c>
      <c r="D2892" s="29">
        <f t="shared" si="91"/>
        <v>1.0738622586670132E-4</v>
      </c>
      <c r="F2892" s="30">
        <f>VLOOKUP($B2892,'רביות שנתיות'!B:I,7)</f>
        <v>0</v>
      </c>
      <c r="G2892" s="29">
        <f t="shared" si="90"/>
        <v>0</v>
      </c>
    </row>
    <row r="2893" spans="2:7">
      <c r="B2893" s="1">
        <v>35764</v>
      </c>
      <c r="C2893" s="30">
        <f>VLOOKUP(B2893,'רביות שנתיות'!B:C,2)</f>
        <v>4</v>
      </c>
      <c r="D2893" s="29">
        <f t="shared" si="91"/>
        <v>1.0738622586670132E-4</v>
      </c>
      <c r="F2893" s="30">
        <f>VLOOKUP($B2893,'רביות שנתיות'!B:I,7)</f>
        <v>0</v>
      </c>
      <c r="G2893" s="29">
        <f t="shared" si="90"/>
        <v>0</v>
      </c>
    </row>
    <row r="2894" spans="2:7">
      <c r="B2894" s="1">
        <v>35765</v>
      </c>
      <c r="C2894" s="30">
        <f>VLOOKUP(B2894,'רביות שנתיות'!B:C,2)</f>
        <v>4</v>
      </c>
      <c r="D2894" s="29">
        <f t="shared" si="91"/>
        <v>1.0738622586670132E-4</v>
      </c>
      <c r="F2894" s="30">
        <f>VLOOKUP($B2894,'רביות שנתיות'!B:I,7)</f>
        <v>0</v>
      </c>
      <c r="G2894" s="29">
        <f t="shared" si="90"/>
        <v>0</v>
      </c>
    </row>
    <row r="2895" spans="2:7">
      <c r="B2895" s="1">
        <v>35766</v>
      </c>
      <c r="C2895" s="30">
        <f>VLOOKUP(B2895,'רביות שנתיות'!B:C,2)</f>
        <v>4</v>
      </c>
      <c r="D2895" s="29">
        <f t="shared" si="91"/>
        <v>1.0738622586670132E-4</v>
      </c>
      <c r="F2895" s="30">
        <f>VLOOKUP($B2895,'רביות שנתיות'!B:I,7)</f>
        <v>0</v>
      </c>
      <c r="G2895" s="29">
        <f t="shared" si="90"/>
        <v>0</v>
      </c>
    </row>
    <row r="2896" spans="2:7">
      <c r="B2896" s="1">
        <v>35767</v>
      </c>
      <c r="C2896" s="30">
        <f>VLOOKUP(B2896,'רביות שנתיות'!B:C,2)</f>
        <v>4</v>
      </c>
      <c r="D2896" s="29">
        <f t="shared" si="91"/>
        <v>1.0738622586670132E-4</v>
      </c>
      <c r="F2896" s="30">
        <f>VLOOKUP($B2896,'רביות שנתיות'!B:I,7)</f>
        <v>0</v>
      </c>
      <c r="G2896" s="29">
        <f t="shared" si="90"/>
        <v>0</v>
      </c>
    </row>
    <row r="2897" spans="2:7">
      <c r="B2897" s="1">
        <v>35768</v>
      </c>
      <c r="C2897" s="30">
        <f>VLOOKUP(B2897,'רביות שנתיות'!B:C,2)</f>
        <v>4</v>
      </c>
      <c r="D2897" s="29">
        <f t="shared" si="91"/>
        <v>1.0738622586670132E-4</v>
      </c>
      <c r="F2897" s="30">
        <f>VLOOKUP($B2897,'רביות שנתיות'!B:I,7)</f>
        <v>0</v>
      </c>
      <c r="G2897" s="29">
        <f t="shared" si="90"/>
        <v>0</v>
      </c>
    </row>
    <row r="2898" spans="2:7">
      <c r="B2898" s="1">
        <v>35769</v>
      </c>
      <c r="C2898" s="30">
        <f>VLOOKUP(B2898,'רביות שנתיות'!B:C,2)</f>
        <v>4</v>
      </c>
      <c r="D2898" s="29">
        <f t="shared" si="91"/>
        <v>1.0738622586670132E-4</v>
      </c>
      <c r="F2898" s="30">
        <f>VLOOKUP($B2898,'רביות שנתיות'!B:I,7)</f>
        <v>0</v>
      </c>
      <c r="G2898" s="29">
        <f t="shared" si="90"/>
        <v>0</v>
      </c>
    </row>
    <row r="2899" spans="2:7">
      <c r="B2899" s="1">
        <v>35770</v>
      </c>
      <c r="C2899" s="30">
        <f>VLOOKUP(B2899,'רביות שנתיות'!B:C,2)</f>
        <v>4</v>
      </c>
      <c r="D2899" s="29">
        <f t="shared" si="91"/>
        <v>1.0738622586670132E-4</v>
      </c>
      <c r="F2899" s="30">
        <f>VLOOKUP($B2899,'רביות שנתיות'!B:I,7)</f>
        <v>0</v>
      </c>
      <c r="G2899" s="29">
        <f t="shared" si="90"/>
        <v>0</v>
      </c>
    </row>
    <row r="2900" spans="2:7">
      <c r="B2900" s="1">
        <v>35771</v>
      </c>
      <c r="C2900" s="30">
        <f>VLOOKUP(B2900,'רביות שנתיות'!B:C,2)</f>
        <v>4</v>
      </c>
      <c r="D2900" s="29">
        <f t="shared" si="91"/>
        <v>1.0738622586670132E-4</v>
      </c>
      <c r="F2900" s="30">
        <f>VLOOKUP($B2900,'רביות שנתיות'!B:I,7)</f>
        <v>0</v>
      </c>
      <c r="G2900" s="29">
        <f t="shared" si="90"/>
        <v>0</v>
      </c>
    </row>
    <row r="2901" spans="2:7">
      <c r="B2901" s="1">
        <v>35772</v>
      </c>
      <c r="C2901" s="30">
        <f>VLOOKUP(B2901,'רביות שנתיות'!B:C,2)</f>
        <v>4</v>
      </c>
      <c r="D2901" s="29">
        <f t="shared" si="91"/>
        <v>1.0738622586670132E-4</v>
      </c>
      <c r="F2901" s="30">
        <f>VLOOKUP($B2901,'רביות שנתיות'!B:I,7)</f>
        <v>0</v>
      </c>
      <c r="G2901" s="29">
        <f t="shared" si="90"/>
        <v>0</v>
      </c>
    </row>
    <row r="2902" spans="2:7">
      <c r="B2902" s="1">
        <v>35773</v>
      </c>
      <c r="C2902" s="30">
        <f>VLOOKUP(B2902,'רביות שנתיות'!B:C,2)</f>
        <v>4</v>
      </c>
      <c r="D2902" s="29">
        <f t="shared" si="91"/>
        <v>1.0738622586670132E-4</v>
      </c>
      <c r="F2902" s="30">
        <f>VLOOKUP($B2902,'רביות שנתיות'!B:I,7)</f>
        <v>0</v>
      </c>
      <c r="G2902" s="29">
        <f t="shared" si="90"/>
        <v>0</v>
      </c>
    </row>
    <row r="2903" spans="2:7">
      <c r="B2903" s="1">
        <v>35774</v>
      </c>
      <c r="C2903" s="30">
        <f>VLOOKUP(B2903,'רביות שנתיות'!B:C,2)</f>
        <v>4</v>
      </c>
      <c r="D2903" s="29">
        <f t="shared" si="91"/>
        <v>1.0738622586670132E-4</v>
      </c>
      <c r="F2903" s="30">
        <f>VLOOKUP($B2903,'רביות שנתיות'!B:I,7)</f>
        <v>0</v>
      </c>
      <c r="G2903" s="29">
        <f t="shared" si="90"/>
        <v>0</v>
      </c>
    </row>
    <row r="2904" spans="2:7">
      <c r="B2904" s="1">
        <v>35775</v>
      </c>
      <c r="C2904" s="30">
        <f>VLOOKUP(B2904,'רביות שנתיות'!B:C,2)</f>
        <v>4</v>
      </c>
      <c r="D2904" s="29">
        <f t="shared" si="91"/>
        <v>1.0738622586670132E-4</v>
      </c>
      <c r="F2904" s="30">
        <f>VLOOKUP($B2904,'רביות שנתיות'!B:I,7)</f>
        <v>0</v>
      </c>
      <c r="G2904" s="29">
        <f t="shared" si="90"/>
        <v>0</v>
      </c>
    </row>
    <row r="2905" spans="2:7">
      <c r="B2905" s="1">
        <v>35776</v>
      </c>
      <c r="C2905" s="30">
        <f>VLOOKUP(B2905,'רביות שנתיות'!B:C,2)</f>
        <v>4</v>
      </c>
      <c r="D2905" s="29">
        <f t="shared" si="91"/>
        <v>1.0738622586670132E-4</v>
      </c>
      <c r="F2905" s="30">
        <f>VLOOKUP($B2905,'רביות שנתיות'!B:I,7)</f>
        <v>0</v>
      </c>
      <c r="G2905" s="29">
        <f t="shared" si="90"/>
        <v>0</v>
      </c>
    </row>
    <row r="2906" spans="2:7">
      <c r="B2906" s="1">
        <v>35777</v>
      </c>
      <c r="C2906" s="30">
        <f>VLOOKUP(B2906,'רביות שנתיות'!B:C,2)</f>
        <v>4</v>
      </c>
      <c r="D2906" s="29">
        <f t="shared" si="91"/>
        <v>1.0738622586670132E-4</v>
      </c>
      <c r="F2906" s="30">
        <f>VLOOKUP($B2906,'רביות שנתיות'!B:I,7)</f>
        <v>0</v>
      </c>
      <c r="G2906" s="29">
        <f t="shared" si="90"/>
        <v>0</v>
      </c>
    </row>
    <row r="2907" spans="2:7">
      <c r="B2907" s="1">
        <v>35778</v>
      </c>
      <c r="C2907" s="30">
        <f>VLOOKUP(B2907,'רביות שנתיות'!B:C,2)</f>
        <v>4</v>
      </c>
      <c r="D2907" s="29">
        <f t="shared" si="91"/>
        <v>1.0738622586670132E-4</v>
      </c>
      <c r="F2907" s="30">
        <f>VLOOKUP($B2907,'רביות שנתיות'!B:I,7)</f>
        <v>0</v>
      </c>
      <c r="G2907" s="29">
        <f t="shared" si="90"/>
        <v>0</v>
      </c>
    </row>
    <row r="2908" spans="2:7">
      <c r="B2908" s="1">
        <v>35779</v>
      </c>
      <c r="C2908" s="30">
        <f>VLOOKUP(B2908,'רביות שנתיות'!B:C,2)</f>
        <v>4</v>
      </c>
      <c r="D2908" s="29">
        <f t="shared" si="91"/>
        <v>1.0738622586670132E-4</v>
      </c>
      <c r="F2908" s="30">
        <f>VLOOKUP($B2908,'רביות שנתיות'!B:I,7)</f>
        <v>0</v>
      </c>
      <c r="G2908" s="29">
        <f t="shared" si="90"/>
        <v>0</v>
      </c>
    </row>
    <row r="2909" spans="2:7">
      <c r="B2909" s="1">
        <v>35780</v>
      </c>
      <c r="C2909" s="30">
        <f>VLOOKUP(B2909,'רביות שנתיות'!B:C,2)</f>
        <v>4</v>
      </c>
      <c r="D2909" s="29">
        <f t="shared" si="91"/>
        <v>1.0738622586670132E-4</v>
      </c>
      <c r="F2909" s="30">
        <f>VLOOKUP($B2909,'רביות שנתיות'!B:I,7)</f>
        <v>0</v>
      </c>
      <c r="G2909" s="29">
        <f t="shared" si="90"/>
        <v>0</v>
      </c>
    </row>
    <row r="2910" spans="2:7">
      <c r="B2910" s="1">
        <v>35781</v>
      </c>
      <c r="C2910" s="30">
        <f>VLOOKUP(B2910,'רביות שנתיות'!B:C,2)</f>
        <v>4</v>
      </c>
      <c r="D2910" s="29">
        <f t="shared" si="91"/>
        <v>1.0738622586670132E-4</v>
      </c>
      <c r="F2910" s="30">
        <f>VLOOKUP($B2910,'רביות שנתיות'!B:I,7)</f>
        <v>0</v>
      </c>
      <c r="G2910" s="29">
        <f t="shared" si="90"/>
        <v>0</v>
      </c>
    </row>
    <row r="2911" spans="2:7">
      <c r="B2911" s="1">
        <v>35782</v>
      </c>
      <c r="C2911" s="30">
        <f>VLOOKUP(B2911,'רביות שנתיות'!B:C,2)</f>
        <v>4</v>
      </c>
      <c r="D2911" s="29">
        <f t="shared" si="91"/>
        <v>1.0738622586670132E-4</v>
      </c>
      <c r="F2911" s="30">
        <f>VLOOKUP($B2911,'רביות שנתיות'!B:I,7)</f>
        <v>0</v>
      </c>
      <c r="G2911" s="29">
        <f t="shared" si="90"/>
        <v>0</v>
      </c>
    </row>
    <row r="2912" spans="2:7">
      <c r="B2912" s="1">
        <v>35783</v>
      </c>
      <c r="C2912" s="30">
        <f>VLOOKUP(B2912,'רביות שנתיות'!B:C,2)</f>
        <v>4</v>
      </c>
      <c r="D2912" s="29">
        <f t="shared" si="91"/>
        <v>1.0738622586670132E-4</v>
      </c>
      <c r="F2912" s="30">
        <f>VLOOKUP($B2912,'רביות שנתיות'!B:I,7)</f>
        <v>0</v>
      </c>
      <c r="G2912" s="29">
        <f t="shared" si="90"/>
        <v>0</v>
      </c>
    </row>
    <row r="2913" spans="2:7">
      <c r="B2913" s="1">
        <v>35784</v>
      </c>
      <c r="C2913" s="30">
        <f>VLOOKUP(B2913,'רביות שנתיות'!B:C,2)</f>
        <v>4</v>
      </c>
      <c r="D2913" s="29">
        <f t="shared" si="91"/>
        <v>1.0738622586670132E-4</v>
      </c>
      <c r="F2913" s="30">
        <f>VLOOKUP($B2913,'רביות שנתיות'!B:I,7)</f>
        <v>0</v>
      </c>
      <c r="G2913" s="29">
        <f t="shared" si="90"/>
        <v>0</v>
      </c>
    </row>
    <row r="2914" spans="2:7">
      <c r="B2914" s="1">
        <v>35785</v>
      </c>
      <c r="C2914" s="30">
        <f>VLOOKUP(B2914,'רביות שנתיות'!B:C,2)</f>
        <v>4</v>
      </c>
      <c r="D2914" s="29">
        <f t="shared" si="91"/>
        <v>1.0738622586670132E-4</v>
      </c>
      <c r="F2914" s="30">
        <f>VLOOKUP($B2914,'רביות שנתיות'!B:I,7)</f>
        <v>0</v>
      </c>
      <c r="G2914" s="29">
        <f t="shared" si="90"/>
        <v>0</v>
      </c>
    </row>
    <row r="2915" spans="2:7">
      <c r="B2915" s="1">
        <v>35786</v>
      </c>
      <c r="C2915" s="30">
        <f>VLOOKUP(B2915,'רביות שנתיות'!B:C,2)</f>
        <v>4</v>
      </c>
      <c r="D2915" s="29">
        <f t="shared" si="91"/>
        <v>1.0738622586670132E-4</v>
      </c>
      <c r="F2915" s="30">
        <f>VLOOKUP($B2915,'רביות שנתיות'!B:I,7)</f>
        <v>0</v>
      </c>
      <c r="G2915" s="29">
        <f t="shared" si="90"/>
        <v>0</v>
      </c>
    </row>
    <row r="2916" spans="2:7">
      <c r="B2916" s="1">
        <v>35787</v>
      </c>
      <c r="C2916" s="30">
        <f>VLOOKUP(B2916,'רביות שנתיות'!B:C,2)</f>
        <v>4</v>
      </c>
      <c r="D2916" s="29">
        <f t="shared" si="91"/>
        <v>1.0738622586670132E-4</v>
      </c>
      <c r="F2916" s="30">
        <f>VLOOKUP($B2916,'רביות שנתיות'!B:I,7)</f>
        <v>0</v>
      </c>
      <c r="G2916" s="29">
        <f t="shared" si="90"/>
        <v>0</v>
      </c>
    </row>
    <row r="2917" spans="2:7">
      <c r="B2917" s="1">
        <v>35788</v>
      </c>
      <c r="C2917" s="30">
        <f>VLOOKUP(B2917,'רביות שנתיות'!B:C,2)</f>
        <v>4</v>
      </c>
      <c r="D2917" s="29">
        <f t="shared" si="91"/>
        <v>1.0738622586670132E-4</v>
      </c>
      <c r="F2917" s="30">
        <f>VLOOKUP($B2917,'רביות שנתיות'!B:I,7)</f>
        <v>0</v>
      </c>
      <c r="G2917" s="29">
        <f t="shared" si="90"/>
        <v>0</v>
      </c>
    </row>
    <row r="2918" spans="2:7">
      <c r="B2918" s="1">
        <v>35789</v>
      </c>
      <c r="C2918" s="30">
        <f>VLOOKUP(B2918,'רביות שנתיות'!B:C,2)</f>
        <v>4</v>
      </c>
      <c r="D2918" s="29">
        <f t="shared" si="91"/>
        <v>1.0738622586670132E-4</v>
      </c>
      <c r="F2918" s="30">
        <f>VLOOKUP($B2918,'רביות שנתיות'!B:I,7)</f>
        <v>0</v>
      </c>
      <c r="G2918" s="29">
        <f t="shared" si="90"/>
        <v>0</v>
      </c>
    </row>
    <row r="2919" spans="2:7">
      <c r="B2919" s="1">
        <v>35790</v>
      </c>
      <c r="C2919" s="30">
        <f>VLOOKUP(B2919,'רביות שנתיות'!B:C,2)</f>
        <v>4</v>
      </c>
      <c r="D2919" s="29">
        <f t="shared" si="91"/>
        <v>1.0738622586670132E-4</v>
      </c>
      <c r="F2919" s="30">
        <f>VLOOKUP($B2919,'רביות שנתיות'!B:I,7)</f>
        <v>0</v>
      </c>
      <c r="G2919" s="29">
        <f t="shared" si="90"/>
        <v>0</v>
      </c>
    </row>
    <row r="2920" spans="2:7">
      <c r="B2920" s="1">
        <v>35791</v>
      </c>
      <c r="C2920" s="30">
        <f>VLOOKUP(B2920,'רביות שנתיות'!B:C,2)</f>
        <v>4</v>
      </c>
      <c r="D2920" s="29">
        <f t="shared" si="91"/>
        <v>1.0738622586670132E-4</v>
      </c>
      <c r="F2920" s="30">
        <f>VLOOKUP($B2920,'רביות שנתיות'!B:I,7)</f>
        <v>0</v>
      </c>
      <c r="G2920" s="29">
        <f t="shared" si="90"/>
        <v>0</v>
      </c>
    </row>
    <row r="2921" spans="2:7">
      <c r="B2921" s="1">
        <v>35792</v>
      </c>
      <c r="C2921" s="30">
        <f>VLOOKUP(B2921,'רביות שנתיות'!B:C,2)</f>
        <v>4</v>
      </c>
      <c r="D2921" s="29">
        <f t="shared" si="91"/>
        <v>1.0738622586670132E-4</v>
      </c>
      <c r="F2921" s="30">
        <f>VLOOKUP($B2921,'רביות שנתיות'!B:I,7)</f>
        <v>0</v>
      </c>
      <c r="G2921" s="29">
        <f t="shared" si="90"/>
        <v>0</v>
      </c>
    </row>
    <row r="2922" spans="2:7">
      <c r="B2922" s="1">
        <v>35793</v>
      </c>
      <c r="C2922" s="30">
        <f>VLOOKUP(B2922,'רביות שנתיות'!B:C,2)</f>
        <v>4</v>
      </c>
      <c r="D2922" s="29">
        <f t="shared" si="91"/>
        <v>1.0738622586670132E-4</v>
      </c>
      <c r="F2922" s="30">
        <f>VLOOKUP($B2922,'רביות שנתיות'!B:I,7)</f>
        <v>0</v>
      </c>
      <c r="G2922" s="29">
        <f t="shared" si="90"/>
        <v>0</v>
      </c>
    </row>
    <row r="2923" spans="2:7">
      <c r="B2923" s="1">
        <v>35794</v>
      </c>
      <c r="C2923" s="30">
        <f>VLOOKUP(B2923,'רביות שנתיות'!B:C,2)</f>
        <v>4</v>
      </c>
      <c r="D2923" s="29">
        <f t="shared" si="91"/>
        <v>1.0738622586670132E-4</v>
      </c>
      <c r="F2923" s="30">
        <f>VLOOKUP($B2923,'רביות שנתיות'!B:I,7)</f>
        <v>0</v>
      </c>
      <c r="G2923" s="29">
        <f t="shared" si="90"/>
        <v>0</v>
      </c>
    </row>
    <row r="2924" spans="2:7">
      <c r="B2924" s="1">
        <v>35795</v>
      </c>
      <c r="C2924" s="30">
        <f>VLOOKUP(B2924,'רביות שנתיות'!B:C,2)</f>
        <v>4</v>
      </c>
      <c r="D2924" s="29">
        <f t="shared" si="91"/>
        <v>1.0738622586670132E-4</v>
      </c>
      <c r="F2924" s="30">
        <f>VLOOKUP($B2924,'רביות שנתיות'!B:I,7)</f>
        <v>0</v>
      </c>
      <c r="G2924" s="29">
        <f t="shared" si="90"/>
        <v>0</v>
      </c>
    </row>
    <row r="2925" spans="2:7">
      <c r="B2925" s="1">
        <v>35796</v>
      </c>
      <c r="C2925" s="30">
        <f>VLOOKUP(B2925,'רביות שנתיות'!B:C,2)</f>
        <v>4</v>
      </c>
      <c r="D2925" s="29">
        <f t="shared" si="91"/>
        <v>1.0738622586670132E-4</v>
      </c>
      <c r="F2925" s="30">
        <f>VLOOKUP($B2925,'רביות שנתיות'!B:I,7)</f>
        <v>0</v>
      </c>
      <c r="G2925" s="29">
        <f t="shared" si="90"/>
        <v>0</v>
      </c>
    </row>
    <row r="2926" spans="2:7">
      <c r="B2926" s="1">
        <v>35797</v>
      </c>
      <c r="C2926" s="30">
        <f>VLOOKUP(B2926,'רביות שנתיות'!B:C,2)</f>
        <v>4</v>
      </c>
      <c r="D2926" s="29">
        <f t="shared" si="91"/>
        <v>1.0738622586670132E-4</v>
      </c>
      <c r="F2926" s="30">
        <f>VLOOKUP($B2926,'רביות שנתיות'!B:I,7)</f>
        <v>0</v>
      </c>
      <c r="G2926" s="29">
        <f t="shared" si="90"/>
        <v>0</v>
      </c>
    </row>
    <row r="2927" spans="2:7">
      <c r="B2927" s="1">
        <v>35798</v>
      </c>
      <c r="C2927" s="30">
        <f>VLOOKUP(B2927,'רביות שנתיות'!B:C,2)</f>
        <v>4</v>
      </c>
      <c r="D2927" s="29">
        <f t="shared" si="91"/>
        <v>1.0738622586670132E-4</v>
      </c>
      <c r="F2927" s="30">
        <f>VLOOKUP($B2927,'רביות שנתיות'!B:I,7)</f>
        <v>0</v>
      </c>
      <c r="G2927" s="29">
        <f t="shared" si="90"/>
        <v>0</v>
      </c>
    </row>
    <row r="2928" spans="2:7">
      <c r="B2928" s="1">
        <v>35799</v>
      </c>
      <c r="C2928" s="30">
        <f>VLOOKUP(B2928,'רביות שנתיות'!B:C,2)</f>
        <v>4</v>
      </c>
      <c r="D2928" s="29">
        <f t="shared" si="91"/>
        <v>1.0738622586670132E-4</v>
      </c>
      <c r="F2928" s="30">
        <f>VLOOKUP($B2928,'רביות שנתיות'!B:I,7)</f>
        <v>0</v>
      </c>
      <c r="G2928" s="29">
        <f t="shared" si="90"/>
        <v>0</v>
      </c>
    </row>
    <row r="2929" spans="2:7">
      <c r="B2929" s="1">
        <v>35800</v>
      </c>
      <c r="C2929" s="30">
        <f>VLOOKUP(B2929,'רביות שנתיות'!B:C,2)</f>
        <v>4</v>
      </c>
      <c r="D2929" s="29">
        <f t="shared" si="91"/>
        <v>1.0738622586670132E-4</v>
      </c>
      <c r="F2929" s="30">
        <f>VLOOKUP($B2929,'רביות שנתיות'!B:I,7)</f>
        <v>0</v>
      </c>
      <c r="G2929" s="29">
        <f t="shared" si="90"/>
        <v>0</v>
      </c>
    </row>
    <row r="2930" spans="2:7">
      <c r="B2930" s="1">
        <v>35801</v>
      </c>
      <c r="C2930" s="30">
        <f>VLOOKUP(B2930,'רביות שנתיות'!B:C,2)</f>
        <v>4</v>
      </c>
      <c r="D2930" s="29">
        <f t="shared" si="91"/>
        <v>1.0738622586670132E-4</v>
      </c>
      <c r="F2930" s="30">
        <f>VLOOKUP($B2930,'רביות שנתיות'!B:I,7)</f>
        <v>0</v>
      </c>
      <c r="G2930" s="29">
        <f t="shared" si="90"/>
        <v>0</v>
      </c>
    </row>
    <row r="2931" spans="2:7">
      <c r="B2931" s="1">
        <v>35802</v>
      </c>
      <c r="C2931" s="30">
        <f>VLOOKUP(B2931,'רביות שנתיות'!B:C,2)</f>
        <v>4</v>
      </c>
      <c r="D2931" s="29">
        <f t="shared" si="91"/>
        <v>1.0738622586670132E-4</v>
      </c>
      <c r="F2931" s="30">
        <f>VLOOKUP($B2931,'רביות שנתיות'!B:I,7)</f>
        <v>0</v>
      </c>
      <c r="G2931" s="29">
        <f t="shared" si="90"/>
        <v>0</v>
      </c>
    </row>
    <row r="2932" spans="2:7">
      <c r="B2932" s="1">
        <v>35803</v>
      </c>
      <c r="C2932" s="30">
        <f>VLOOKUP(B2932,'רביות שנתיות'!B:C,2)</f>
        <v>4</v>
      </c>
      <c r="D2932" s="29">
        <f t="shared" si="91"/>
        <v>1.0738622586670132E-4</v>
      </c>
      <c r="F2932" s="30">
        <f>VLOOKUP($B2932,'רביות שנתיות'!B:I,7)</f>
        <v>0</v>
      </c>
      <c r="G2932" s="29">
        <f t="shared" si="90"/>
        <v>0</v>
      </c>
    </row>
    <row r="2933" spans="2:7">
      <c r="B2933" s="1">
        <v>35804</v>
      </c>
      <c r="C2933" s="30">
        <f>VLOOKUP(B2933,'רביות שנתיות'!B:C,2)</f>
        <v>4</v>
      </c>
      <c r="D2933" s="29">
        <f t="shared" si="91"/>
        <v>1.0738622586670132E-4</v>
      </c>
      <c r="F2933" s="30">
        <f>VLOOKUP($B2933,'רביות שנתיות'!B:I,7)</f>
        <v>0</v>
      </c>
      <c r="G2933" s="29">
        <f t="shared" si="90"/>
        <v>0</v>
      </c>
    </row>
    <row r="2934" spans="2:7">
      <c r="B2934" s="1">
        <v>35805</v>
      </c>
      <c r="C2934" s="30">
        <f>VLOOKUP(B2934,'רביות שנתיות'!B:C,2)</f>
        <v>4</v>
      </c>
      <c r="D2934" s="29">
        <f t="shared" si="91"/>
        <v>1.0738622586670132E-4</v>
      </c>
      <c r="F2934" s="30">
        <f>VLOOKUP($B2934,'רביות שנתיות'!B:I,7)</f>
        <v>0</v>
      </c>
      <c r="G2934" s="29">
        <f t="shared" si="90"/>
        <v>0</v>
      </c>
    </row>
    <row r="2935" spans="2:7">
      <c r="B2935" s="1">
        <v>35806</v>
      </c>
      <c r="C2935" s="30">
        <f>VLOOKUP(B2935,'רביות שנתיות'!B:C,2)</f>
        <v>4</v>
      </c>
      <c r="D2935" s="29">
        <f t="shared" si="91"/>
        <v>1.0738622586670132E-4</v>
      </c>
      <c r="F2935" s="30">
        <f>VLOOKUP($B2935,'רביות שנתיות'!B:I,7)</f>
        <v>0</v>
      </c>
      <c r="G2935" s="29">
        <f t="shared" si="90"/>
        <v>0</v>
      </c>
    </row>
    <row r="2936" spans="2:7">
      <c r="B2936" s="1">
        <v>35807</v>
      </c>
      <c r="C2936" s="30">
        <f>VLOOKUP(B2936,'רביות שנתיות'!B:C,2)</f>
        <v>4</v>
      </c>
      <c r="D2936" s="29">
        <f t="shared" si="91"/>
        <v>1.0738622586670132E-4</v>
      </c>
      <c r="F2936" s="30">
        <f>VLOOKUP($B2936,'רביות שנתיות'!B:I,7)</f>
        <v>0</v>
      </c>
      <c r="G2936" s="29">
        <f t="shared" si="90"/>
        <v>0</v>
      </c>
    </row>
    <row r="2937" spans="2:7">
      <c r="B2937" s="1">
        <v>35808</v>
      </c>
      <c r="C2937" s="30">
        <f>VLOOKUP(B2937,'רביות שנתיות'!B:C,2)</f>
        <v>4</v>
      </c>
      <c r="D2937" s="29">
        <f t="shared" si="91"/>
        <v>1.0738622586670132E-4</v>
      </c>
      <c r="F2937" s="30">
        <f>VLOOKUP($B2937,'רביות שנתיות'!B:I,7)</f>
        <v>0</v>
      </c>
      <c r="G2937" s="29">
        <f t="shared" si="90"/>
        <v>0</v>
      </c>
    </row>
    <row r="2938" spans="2:7">
      <c r="B2938" s="1">
        <v>35809</v>
      </c>
      <c r="C2938" s="30">
        <f>VLOOKUP(B2938,'רביות שנתיות'!B:C,2)</f>
        <v>4</v>
      </c>
      <c r="D2938" s="29">
        <f t="shared" si="91"/>
        <v>1.0738622586670132E-4</v>
      </c>
      <c r="F2938" s="30">
        <f>VLOOKUP($B2938,'רביות שנתיות'!B:I,7)</f>
        <v>0</v>
      </c>
      <c r="G2938" s="29">
        <f t="shared" si="90"/>
        <v>0</v>
      </c>
    </row>
    <row r="2939" spans="2:7">
      <c r="B2939" s="1">
        <v>35810</v>
      </c>
      <c r="C2939" s="30">
        <f>VLOOKUP(B2939,'רביות שנתיות'!B:C,2)</f>
        <v>4</v>
      </c>
      <c r="D2939" s="29">
        <f t="shared" si="91"/>
        <v>1.0738622586670132E-4</v>
      </c>
      <c r="F2939" s="30">
        <f>VLOOKUP($B2939,'רביות שנתיות'!B:I,7)</f>
        <v>0</v>
      </c>
      <c r="G2939" s="29">
        <f t="shared" si="90"/>
        <v>0</v>
      </c>
    </row>
    <row r="2940" spans="2:7">
      <c r="B2940" s="1">
        <v>35811</v>
      </c>
      <c r="C2940" s="30">
        <f>VLOOKUP(B2940,'רביות שנתיות'!B:C,2)</f>
        <v>4</v>
      </c>
      <c r="D2940" s="29">
        <f t="shared" si="91"/>
        <v>1.0738622586670132E-4</v>
      </c>
      <c r="F2940" s="30">
        <f>VLOOKUP($B2940,'רביות שנתיות'!B:I,7)</f>
        <v>0</v>
      </c>
      <c r="G2940" s="29">
        <f t="shared" si="90"/>
        <v>0</v>
      </c>
    </row>
    <row r="2941" spans="2:7">
      <c r="B2941" s="1">
        <v>35812</v>
      </c>
      <c r="C2941" s="30">
        <f>VLOOKUP(B2941,'רביות שנתיות'!B:C,2)</f>
        <v>4</v>
      </c>
      <c r="D2941" s="29">
        <f t="shared" si="91"/>
        <v>1.0738622586670132E-4</v>
      </c>
      <c r="F2941" s="30">
        <f>VLOOKUP($B2941,'רביות שנתיות'!B:I,7)</f>
        <v>0</v>
      </c>
      <c r="G2941" s="29">
        <f t="shared" si="90"/>
        <v>0</v>
      </c>
    </row>
    <row r="2942" spans="2:7">
      <c r="B2942" s="1">
        <v>35813</v>
      </c>
      <c r="C2942" s="30">
        <f>VLOOKUP(B2942,'רביות שנתיות'!B:C,2)</f>
        <v>4</v>
      </c>
      <c r="D2942" s="29">
        <f t="shared" si="91"/>
        <v>1.0738622586670132E-4</v>
      </c>
      <c r="F2942" s="30">
        <f>VLOOKUP($B2942,'רביות שנתיות'!B:I,7)</f>
        <v>0</v>
      </c>
      <c r="G2942" s="29">
        <f t="shared" si="90"/>
        <v>0</v>
      </c>
    </row>
    <row r="2943" spans="2:7">
      <c r="B2943" s="1">
        <v>35814</v>
      </c>
      <c r="C2943" s="30">
        <f>VLOOKUP(B2943,'רביות שנתיות'!B:C,2)</f>
        <v>4</v>
      </c>
      <c r="D2943" s="29">
        <f t="shared" si="91"/>
        <v>1.0738622586670132E-4</v>
      </c>
      <c r="F2943" s="30">
        <f>VLOOKUP($B2943,'רביות שנתיות'!B:I,7)</f>
        <v>0</v>
      </c>
      <c r="G2943" s="29">
        <f t="shared" si="90"/>
        <v>0</v>
      </c>
    </row>
    <row r="2944" spans="2:7">
      <c r="B2944" s="1">
        <v>35815</v>
      </c>
      <c r="C2944" s="30">
        <f>VLOOKUP(B2944,'רביות שנתיות'!B:C,2)</f>
        <v>4</v>
      </c>
      <c r="D2944" s="29">
        <f t="shared" si="91"/>
        <v>1.0738622586670132E-4</v>
      </c>
      <c r="F2944" s="30">
        <f>VLOOKUP($B2944,'רביות שנתיות'!B:I,7)</f>
        <v>0</v>
      </c>
      <c r="G2944" s="29">
        <f t="shared" si="90"/>
        <v>0</v>
      </c>
    </row>
    <row r="2945" spans="2:7">
      <c r="B2945" s="1">
        <v>35816</v>
      </c>
      <c r="C2945" s="30">
        <f>VLOOKUP(B2945,'רביות שנתיות'!B:C,2)</f>
        <v>4</v>
      </c>
      <c r="D2945" s="29">
        <f t="shared" si="91"/>
        <v>1.0738622586670132E-4</v>
      </c>
      <c r="F2945" s="30">
        <f>VLOOKUP($B2945,'רביות שנתיות'!B:I,7)</f>
        <v>0</v>
      </c>
      <c r="G2945" s="29">
        <f t="shared" si="90"/>
        <v>0</v>
      </c>
    </row>
    <row r="2946" spans="2:7">
      <c r="B2946" s="1">
        <v>35817</v>
      </c>
      <c r="C2946" s="30">
        <f>VLOOKUP(B2946,'רביות שנתיות'!B:C,2)</f>
        <v>4</v>
      </c>
      <c r="D2946" s="29">
        <f t="shared" si="91"/>
        <v>1.0738622586670132E-4</v>
      </c>
      <c r="F2946" s="30">
        <f>VLOOKUP($B2946,'רביות שנתיות'!B:I,7)</f>
        <v>0</v>
      </c>
      <c r="G2946" s="29">
        <f t="shared" si="90"/>
        <v>0</v>
      </c>
    </row>
    <row r="2947" spans="2:7">
      <c r="B2947" s="1">
        <v>35818</v>
      </c>
      <c r="C2947" s="30">
        <f>VLOOKUP(B2947,'רביות שנתיות'!B:C,2)</f>
        <v>4</v>
      </c>
      <c r="D2947" s="29">
        <f t="shared" si="91"/>
        <v>1.0738622586670132E-4</v>
      </c>
      <c r="F2947" s="30">
        <f>VLOOKUP($B2947,'רביות שנתיות'!B:I,7)</f>
        <v>0</v>
      </c>
      <c r="G2947" s="29">
        <f t="shared" si="90"/>
        <v>0</v>
      </c>
    </row>
    <row r="2948" spans="2:7">
      <c r="B2948" s="1">
        <v>35819</v>
      </c>
      <c r="C2948" s="30">
        <f>VLOOKUP(B2948,'רביות שנתיות'!B:C,2)</f>
        <v>4</v>
      </c>
      <c r="D2948" s="29">
        <f t="shared" si="91"/>
        <v>1.0738622586670132E-4</v>
      </c>
      <c r="F2948" s="30">
        <f>VLOOKUP($B2948,'רביות שנתיות'!B:I,7)</f>
        <v>0</v>
      </c>
      <c r="G2948" s="29">
        <f t="shared" ref="G2948:G3011" si="92">(1+F2948/100)^(1/365)-1</f>
        <v>0</v>
      </c>
    </row>
    <row r="2949" spans="2:7">
      <c r="B2949" s="1">
        <v>35820</v>
      </c>
      <c r="C2949" s="30">
        <f>VLOOKUP(B2949,'רביות שנתיות'!B:C,2)</f>
        <v>4</v>
      </c>
      <c r="D2949" s="29">
        <f t="shared" ref="D2949:D3012" si="93">(1+C2949/100)^(1/365.25)-1</f>
        <v>1.0738622586670132E-4</v>
      </c>
      <c r="F2949" s="30">
        <f>VLOOKUP($B2949,'רביות שנתיות'!B:I,7)</f>
        <v>0</v>
      </c>
      <c r="G2949" s="29">
        <f t="shared" si="92"/>
        <v>0</v>
      </c>
    </row>
    <row r="2950" spans="2:7">
      <c r="B2950" s="1">
        <v>35821</v>
      </c>
      <c r="C2950" s="30">
        <f>VLOOKUP(B2950,'רביות שנתיות'!B:C,2)</f>
        <v>4</v>
      </c>
      <c r="D2950" s="29">
        <f t="shared" si="93"/>
        <v>1.0738622586670132E-4</v>
      </c>
      <c r="F2950" s="30">
        <f>VLOOKUP($B2950,'רביות שנתיות'!B:I,7)</f>
        <v>0</v>
      </c>
      <c r="G2950" s="29">
        <f t="shared" si="92"/>
        <v>0</v>
      </c>
    </row>
    <row r="2951" spans="2:7">
      <c r="B2951" s="1">
        <v>35822</v>
      </c>
      <c r="C2951" s="30">
        <f>VLOOKUP(B2951,'רביות שנתיות'!B:C,2)</f>
        <v>4</v>
      </c>
      <c r="D2951" s="29">
        <f t="shared" si="93"/>
        <v>1.0738622586670132E-4</v>
      </c>
      <c r="F2951" s="30">
        <f>VLOOKUP($B2951,'רביות שנתיות'!B:I,7)</f>
        <v>0</v>
      </c>
      <c r="G2951" s="29">
        <f t="shared" si="92"/>
        <v>0</v>
      </c>
    </row>
    <row r="2952" spans="2:7">
      <c r="B2952" s="1">
        <v>35823</v>
      </c>
      <c r="C2952" s="30">
        <f>VLOOKUP(B2952,'רביות שנתיות'!B:C,2)</f>
        <v>4</v>
      </c>
      <c r="D2952" s="29">
        <f t="shared" si="93"/>
        <v>1.0738622586670132E-4</v>
      </c>
      <c r="F2952" s="30">
        <f>VLOOKUP($B2952,'רביות שנתיות'!B:I,7)</f>
        <v>0</v>
      </c>
      <c r="G2952" s="29">
        <f t="shared" si="92"/>
        <v>0</v>
      </c>
    </row>
    <row r="2953" spans="2:7">
      <c r="B2953" s="1">
        <v>35824</v>
      </c>
      <c r="C2953" s="30">
        <f>VLOOKUP(B2953,'רביות שנתיות'!B:C,2)</f>
        <v>4</v>
      </c>
      <c r="D2953" s="29">
        <f t="shared" si="93"/>
        <v>1.0738622586670132E-4</v>
      </c>
      <c r="F2953" s="30">
        <f>VLOOKUP($B2953,'רביות שנתיות'!B:I,7)</f>
        <v>0</v>
      </c>
      <c r="G2953" s="29">
        <f t="shared" si="92"/>
        <v>0</v>
      </c>
    </row>
    <row r="2954" spans="2:7">
      <c r="B2954" s="1">
        <v>35825</v>
      </c>
      <c r="C2954" s="30">
        <f>VLOOKUP(B2954,'רביות שנתיות'!B:C,2)</f>
        <v>4</v>
      </c>
      <c r="D2954" s="29">
        <f t="shared" si="93"/>
        <v>1.0738622586670132E-4</v>
      </c>
      <c r="F2954" s="30">
        <f>VLOOKUP($B2954,'רביות שנתיות'!B:I,7)</f>
        <v>0</v>
      </c>
      <c r="G2954" s="29">
        <f t="shared" si="92"/>
        <v>0</v>
      </c>
    </row>
    <row r="2955" spans="2:7">
      <c r="B2955" s="1">
        <v>35826</v>
      </c>
      <c r="C2955" s="30">
        <f>VLOOKUP(B2955,'רביות שנתיות'!B:C,2)</f>
        <v>4</v>
      </c>
      <c r="D2955" s="29">
        <f t="shared" si="93"/>
        <v>1.0738622586670132E-4</v>
      </c>
      <c r="F2955" s="30">
        <f>VLOOKUP($B2955,'רביות שנתיות'!B:I,7)</f>
        <v>0</v>
      </c>
      <c r="G2955" s="29">
        <f t="shared" si="92"/>
        <v>0</v>
      </c>
    </row>
    <row r="2956" spans="2:7">
      <c r="B2956" s="1">
        <v>35827</v>
      </c>
      <c r="C2956" s="30">
        <f>VLOOKUP(B2956,'רביות שנתיות'!B:C,2)</f>
        <v>4</v>
      </c>
      <c r="D2956" s="29">
        <f t="shared" si="93"/>
        <v>1.0738622586670132E-4</v>
      </c>
      <c r="F2956" s="30">
        <f>VLOOKUP($B2956,'רביות שנתיות'!B:I,7)</f>
        <v>0</v>
      </c>
      <c r="G2956" s="29">
        <f t="shared" si="92"/>
        <v>0</v>
      </c>
    </row>
    <row r="2957" spans="2:7">
      <c r="B2957" s="1">
        <v>35828</v>
      </c>
      <c r="C2957" s="30">
        <f>VLOOKUP(B2957,'רביות שנתיות'!B:C,2)</f>
        <v>4</v>
      </c>
      <c r="D2957" s="29">
        <f t="shared" si="93"/>
        <v>1.0738622586670132E-4</v>
      </c>
      <c r="F2957" s="30">
        <f>VLOOKUP($B2957,'רביות שנתיות'!B:I,7)</f>
        <v>0</v>
      </c>
      <c r="G2957" s="29">
        <f t="shared" si="92"/>
        <v>0</v>
      </c>
    </row>
    <row r="2958" spans="2:7">
      <c r="B2958" s="1">
        <v>35829</v>
      </c>
      <c r="C2958" s="30">
        <f>VLOOKUP(B2958,'רביות שנתיות'!B:C,2)</f>
        <v>4</v>
      </c>
      <c r="D2958" s="29">
        <f t="shared" si="93"/>
        <v>1.0738622586670132E-4</v>
      </c>
      <c r="F2958" s="30">
        <f>VLOOKUP($B2958,'רביות שנתיות'!B:I,7)</f>
        <v>0</v>
      </c>
      <c r="G2958" s="29">
        <f t="shared" si="92"/>
        <v>0</v>
      </c>
    </row>
    <row r="2959" spans="2:7">
      <c r="B2959" s="1">
        <v>35830</v>
      </c>
      <c r="C2959" s="30">
        <f>VLOOKUP(B2959,'רביות שנתיות'!B:C,2)</f>
        <v>4</v>
      </c>
      <c r="D2959" s="29">
        <f t="shared" si="93"/>
        <v>1.0738622586670132E-4</v>
      </c>
      <c r="F2959" s="30">
        <f>VLOOKUP($B2959,'רביות שנתיות'!B:I,7)</f>
        <v>0</v>
      </c>
      <c r="G2959" s="29">
        <f t="shared" si="92"/>
        <v>0</v>
      </c>
    </row>
    <row r="2960" spans="2:7">
      <c r="B2960" s="1">
        <v>35831</v>
      </c>
      <c r="C2960" s="30">
        <f>VLOOKUP(B2960,'רביות שנתיות'!B:C,2)</f>
        <v>4</v>
      </c>
      <c r="D2960" s="29">
        <f t="shared" si="93"/>
        <v>1.0738622586670132E-4</v>
      </c>
      <c r="F2960" s="30">
        <f>VLOOKUP($B2960,'רביות שנתיות'!B:I,7)</f>
        <v>0</v>
      </c>
      <c r="G2960" s="29">
        <f t="shared" si="92"/>
        <v>0</v>
      </c>
    </row>
    <row r="2961" spans="2:7">
      <c r="B2961" s="1">
        <v>35832</v>
      </c>
      <c r="C2961" s="30">
        <f>VLOOKUP(B2961,'רביות שנתיות'!B:C,2)</f>
        <v>4</v>
      </c>
      <c r="D2961" s="29">
        <f t="shared" si="93"/>
        <v>1.0738622586670132E-4</v>
      </c>
      <c r="F2961" s="30">
        <f>VLOOKUP($B2961,'רביות שנתיות'!B:I,7)</f>
        <v>0</v>
      </c>
      <c r="G2961" s="29">
        <f t="shared" si="92"/>
        <v>0</v>
      </c>
    </row>
    <row r="2962" spans="2:7">
      <c r="B2962" s="1">
        <v>35833</v>
      </c>
      <c r="C2962" s="30">
        <f>VLOOKUP(B2962,'רביות שנתיות'!B:C,2)</f>
        <v>4</v>
      </c>
      <c r="D2962" s="29">
        <f t="shared" si="93"/>
        <v>1.0738622586670132E-4</v>
      </c>
      <c r="F2962" s="30">
        <f>VLOOKUP($B2962,'רביות שנתיות'!B:I,7)</f>
        <v>0</v>
      </c>
      <c r="G2962" s="29">
        <f t="shared" si="92"/>
        <v>0</v>
      </c>
    </row>
    <row r="2963" spans="2:7">
      <c r="B2963" s="1">
        <v>35834</v>
      </c>
      <c r="C2963" s="30">
        <f>VLOOKUP(B2963,'רביות שנתיות'!B:C,2)</f>
        <v>4</v>
      </c>
      <c r="D2963" s="29">
        <f t="shared" si="93"/>
        <v>1.0738622586670132E-4</v>
      </c>
      <c r="F2963" s="30">
        <f>VLOOKUP($B2963,'רביות שנתיות'!B:I,7)</f>
        <v>0</v>
      </c>
      <c r="G2963" s="29">
        <f t="shared" si="92"/>
        <v>0</v>
      </c>
    </row>
    <row r="2964" spans="2:7">
      <c r="B2964" s="1">
        <v>35835</v>
      </c>
      <c r="C2964" s="30">
        <f>VLOOKUP(B2964,'רביות שנתיות'!B:C,2)</f>
        <v>4</v>
      </c>
      <c r="D2964" s="29">
        <f t="shared" si="93"/>
        <v>1.0738622586670132E-4</v>
      </c>
      <c r="F2964" s="30">
        <f>VLOOKUP($B2964,'רביות שנתיות'!B:I,7)</f>
        <v>0</v>
      </c>
      <c r="G2964" s="29">
        <f t="shared" si="92"/>
        <v>0</v>
      </c>
    </row>
    <row r="2965" spans="2:7">
      <c r="B2965" s="1">
        <v>35836</v>
      </c>
      <c r="C2965" s="30">
        <f>VLOOKUP(B2965,'רביות שנתיות'!B:C,2)</f>
        <v>4</v>
      </c>
      <c r="D2965" s="29">
        <f t="shared" si="93"/>
        <v>1.0738622586670132E-4</v>
      </c>
      <c r="F2965" s="30">
        <f>VLOOKUP($B2965,'רביות שנתיות'!B:I,7)</f>
        <v>0</v>
      </c>
      <c r="G2965" s="29">
        <f t="shared" si="92"/>
        <v>0</v>
      </c>
    </row>
    <row r="2966" spans="2:7">
      <c r="B2966" s="1">
        <v>35837</v>
      </c>
      <c r="C2966" s="30">
        <f>VLOOKUP(B2966,'רביות שנתיות'!B:C,2)</f>
        <v>4</v>
      </c>
      <c r="D2966" s="29">
        <f t="shared" si="93"/>
        <v>1.0738622586670132E-4</v>
      </c>
      <c r="F2966" s="30">
        <f>VLOOKUP($B2966,'רביות שנתיות'!B:I,7)</f>
        <v>0</v>
      </c>
      <c r="G2966" s="29">
        <f t="shared" si="92"/>
        <v>0</v>
      </c>
    </row>
    <row r="2967" spans="2:7">
      <c r="B2967" s="1">
        <v>35838</v>
      </c>
      <c r="C2967" s="30">
        <f>VLOOKUP(B2967,'רביות שנתיות'!B:C,2)</f>
        <v>4</v>
      </c>
      <c r="D2967" s="29">
        <f t="shared" si="93"/>
        <v>1.0738622586670132E-4</v>
      </c>
      <c r="F2967" s="30">
        <f>VLOOKUP($B2967,'רביות שנתיות'!B:I,7)</f>
        <v>0</v>
      </c>
      <c r="G2967" s="29">
        <f t="shared" si="92"/>
        <v>0</v>
      </c>
    </row>
    <row r="2968" spans="2:7">
      <c r="B2968" s="1">
        <v>35839</v>
      </c>
      <c r="C2968" s="30">
        <f>VLOOKUP(B2968,'רביות שנתיות'!B:C,2)</f>
        <v>4</v>
      </c>
      <c r="D2968" s="29">
        <f t="shared" si="93"/>
        <v>1.0738622586670132E-4</v>
      </c>
      <c r="F2968" s="30">
        <f>VLOOKUP($B2968,'רביות שנתיות'!B:I,7)</f>
        <v>0</v>
      </c>
      <c r="G2968" s="29">
        <f t="shared" si="92"/>
        <v>0</v>
      </c>
    </row>
    <row r="2969" spans="2:7">
      <c r="B2969" s="1">
        <v>35840</v>
      </c>
      <c r="C2969" s="30">
        <f>VLOOKUP(B2969,'רביות שנתיות'!B:C,2)</f>
        <v>4</v>
      </c>
      <c r="D2969" s="29">
        <f t="shared" si="93"/>
        <v>1.0738622586670132E-4</v>
      </c>
      <c r="F2969" s="30">
        <f>VLOOKUP($B2969,'רביות שנתיות'!B:I,7)</f>
        <v>0</v>
      </c>
      <c r="G2969" s="29">
        <f t="shared" si="92"/>
        <v>0</v>
      </c>
    </row>
    <row r="2970" spans="2:7">
      <c r="B2970" s="1">
        <v>35841</v>
      </c>
      <c r="C2970" s="30">
        <f>VLOOKUP(B2970,'רביות שנתיות'!B:C,2)</f>
        <v>4</v>
      </c>
      <c r="D2970" s="29">
        <f t="shared" si="93"/>
        <v>1.0738622586670132E-4</v>
      </c>
      <c r="F2970" s="30">
        <f>VLOOKUP($B2970,'רביות שנתיות'!B:I,7)</f>
        <v>0</v>
      </c>
      <c r="G2970" s="29">
        <f t="shared" si="92"/>
        <v>0</v>
      </c>
    </row>
    <row r="2971" spans="2:7">
      <c r="B2971" s="1">
        <v>35842</v>
      </c>
      <c r="C2971" s="30">
        <f>VLOOKUP(B2971,'רביות שנתיות'!B:C,2)</f>
        <v>4</v>
      </c>
      <c r="D2971" s="29">
        <f t="shared" si="93"/>
        <v>1.0738622586670132E-4</v>
      </c>
      <c r="F2971" s="30">
        <f>VLOOKUP($B2971,'רביות שנתיות'!B:I,7)</f>
        <v>0</v>
      </c>
      <c r="G2971" s="29">
        <f t="shared" si="92"/>
        <v>0</v>
      </c>
    </row>
    <row r="2972" spans="2:7">
      <c r="B2972" s="1">
        <v>35843</v>
      </c>
      <c r="C2972" s="30">
        <f>VLOOKUP(B2972,'רביות שנתיות'!B:C,2)</f>
        <v>4</v>
      </c>
      <c r="D2972" s="29">
        <f t="shared" si="93"/>
        <v>1.0738622586670132E-4</v>
      </c>
      <c r="F2972" s="30">
        <f>VLOOKUP($B2972,'רביות שנתיות'!B:I,7)</f>
        <v>0</v>
      </c>
      <c r="G2972" s="29">
        <f t="shared" si="92"/>
        <v>0</v>
      </c>
    </row>
    <row r="2973" spans="2:7">
      <c r="B2973" s="1">
        <v>35844</v>
      </c>
      <c r="C2973" s="30">
        <f>VLOOKUP(B2973,'רביות שנתיות'!B:C,2)</f>
        <v>4</v>
      </c>
      <c r="D2973" s="29">
        <f t="shared" si="93"/>
        <v>1.0738622586670132E-4</v>
      </c>
      <c r="F2973" s="30">
        <f>VLOOKUP($B2973,'רביות שנתיות'!B:I,7)</f>
        <v>0</v>
      </c>
      <c r="G2973" s="29">
        <f t="shared" si="92"/>
        <v>0</v>
      </c>
    </row>
    <row r="2974" spans="2:7">
      <c r="B2974" s="1">
        <v>35845</v>
      </c>
      <c r="C2974" s="30">
        <f>VLOOKUP(B2974,'רביות שנתיות'!B:C,2)</f>
        <v>4</v>
      </c>
      <c r="D2974" s="29">
        <f t="shared" si="93"/>
        <v>1.0738622586670132E-4</v>
      </c>
      <c r="F2974" s="30">
        <f>VLOOKUP($B2974,'רביות שנתיות'!B:I,7)</f>
        <v>0</v>
      </c>
      <c r="G2974" s="29">
        <f t="shared" si="92"/>
        <v>0</v>
      </c>
    </row>
    <row r="2975" spans="2:7">
      <c r="B2975" s="1">
        <v>35846</v>
      </c>
      <c r="C2975" s="30">
        <f>VLOOKUP(B2975,'רביות שנתיות'!B:C,2)</f>
        <v>4</v>
      </c>
      <c r="D2975" s="29">
        <f t="shared" si="93"/>
        <v>1.0738622586670132E-4</v>
      </c>
      <c r="F2975" s="30">
        <f>VLOOKUP($B2975,'רביות שנתיות'!B:I,7)</f>
        <v>0</v>
      </c>
      <c r="G2975" s="29">
        <f t="shared" si="92"/>
        <v>0</v>
      </c>
    </row>
    <row r="2976" spans="2:7">
      <c r="B2976" s="1">
        <v>35847</v>
      </c>
      <c r="C2976" s="30">
        <f>VLOOKUP(B2976,'רביות שנתיות'!B:C,2)</f>
        <v>4</v>
      </c>
      <c r="D2976" s="29">
        <f t="shared" si="93"/>
        <v>1.0738622586670132E-4</v>
      </c>
      <c r="F2976" s="30">
        <f>VLOOKUP($B2976,'רביות שנתיות'!B:I,7)</f>
        <v>0</v>
      </c>
      <c r="G2976" s="29">
        <f t="shared" si="92"/>
        <v>0</v>
      </c>
    </row>
    <row r="2977" spans="2:7">
      <c r="B2977" s="1">
        <v>35848</v>
      </c>
      <c r="C2977" s="30">
        <f>VLOOKUP(B2977,'רביות שנתיות'!B:C,2)</f>
        <v>4</v>
      </c>
      <c r="D2977" s="29">
        <f t="shared" si="93"/>
        <v>1.0738622586670132E-4</v>
      </c>
      <c r="F2977" s="30">
        <f>VLOOKUP($B2977,'רביות שנתיות'!B:I,7)</f>
        <v>0</v>
      </c>
      <c r="G2977" s="29">
        <f t="shared" si="92"/>
        <v>0</v>
      </c>
    </row>
    <row r="2978" spans="2:7">
      <c r="B2978" s="1">
        <v>35849</v>
      </c>
      <c r="C2978" s="30">
        <f>VLOOKUP(B2978,'רביות שנתיות'!B:C,2)</f>
        <v>4</v>
      </c>
      <c r="D2978" s="29">
        <f t="shared" si="93"/>
        <v>1.0738622586670132E-4</v>
      </c>
      <c r="F2978" s="30">
        <f>VLOOKUP($B2978,'רביות שנתיות'!B:I,7)</f>
        <v>0</v>
      </c>
      <c r="G2978" s="29">
        <f t="shared" si="92"/>
        <v>0</v>
      </c>
    </row>
    <row r="2979" spans="2:7">
      <c r="B2979" s="1">
        <v>35850</v>
      </c>
      <c r="C2979" s="30">
        <f>VLOOKUP(B2979,'רביות שנתיות'!B:C,2)</f>
        <v>4</v>
      </c>
      <c r="D2979" s="29">
        <f t="shared" si="93"/>
        <v>1.0738622586670132E-4</v>
      </c>
      <c r="F2979" s="30">
        <f>VLOOKUP($B2979,'רביות שנתיות'!B:I,7)</f>
        <v>0</v>
      </c>
      <c r="G2979" s="29">
        <f t="shared" si="92"/>
        <v>0</v>
      </c>
    </row>
    <row r="2980" spans="2:7">
      <c r="B2980" s="1">
        <v>35851</v>
      </c>
      <c r="C2980" s="30">
        <f>VLOOKUP(B2980,'רביות שנתיות'!B:C,2)</f>
        <v>4</v>
      </c>
      <c r="D2980" s="29">
        <f t="shared" si="93"/>
        <v>1.0738622586670132E-4</v>
      </c>
      <c r="F2980" s="30">
        <f>VLOOKUP($B2980,'רביות שנתיות'!B:I,7)</f>
        <v>0</v>
      </c>
      <c r="G2980" s="29">
        <f t="shared" si="92"/>
        <v>0</v>
      </c>
    </row>
    <row r="2981" spans="2:7">
      <c r="B2981" s="1">
        <v>35852</v>
      </c>
      <c r="C2981" s="30">
        <f>VLOOKUP(B2981,'רביות שנתיות'!B:C,2)</f>
        <v>4</v>
      </c>
      <c r="D2981" s="29">
        <f t="shared" si="93"/>
        <v>1.0738622586670132E-4</v>
      </c>
      <c r="F2981" s="30">
        <f>VLOOKUP($B2981,'רביות שנתיות'!B:I,7)</f>
        <v>0</v>
      </c>
      <c r="G2981" s="29">
        <f t="shared" si="92"/>
        <v>0</v>
      </c>
    </row>
    <row r="2982" spans="2:7">
      <c r="B2982" s="1">
        <v>35853</v>
      </c>
      <c r="C2982" s="30">
        <f>VLOOKUP(B2982,'רביות שנתיות'!B:C,2)</f>
        <v>4</v>
      </c>
      <c r="D2982" s="29">
        <f t="shared" si="93"/>
        <v>1.0738622586670132E-4</v>
      </c>
      <c r="F2982" s="30">
        <f>VLOOKUP($B2982,'רביות שנתיות'!B:I,7)</f>
        <v>0</v>
      </c>
      <c r="G2982" s="29">
        <f t="shared" si="92"/>
        <v>0</v>
      </c>
    </row>
    <row r="2983" spans="2:7">
      <c r="B2983" s="1">
        <v>35854</v>
      </c>
      <c r="C2983" s="30">
        <f>VLOOKUP(B2983,'רביות שנתיות'!B:C,2)</f>
        <v>4</v>
      </c>
      <c r="D2983" s="29">
        <f t="shared" si="93"/>
        <v>1.0738622586670132E-4</v>
      </c>
      <c r="F2983" s="30">
        <f>VLOOKUP($B2983,'רביות שנתיות'!B:I,7)</f>
        <v>0</v>
      </c>
      <c r="G2983" s="29">
        <f t="shared" si="92"/>
        <v>0</v>
      </c>
    </row>
    <row r="2984" spans="2:7">
      <c r="B2984" s="1">
        <v>35855</v>
      </c>
      <c r="C2984" s="30">
        <f>VLOOKUP(B2984,'רביות שנתיות'!B:C,2)</f>
        <v>4</v>
      </c>
      <c r="D2984" s="29">
        <f t="shared" si="93"/>
        <v>1.0738622586670132E-4</v>
      </c>
      <c r="F2984" s="30">
        <f>VLOOKUP($B2984,'רביות שנתיות'!B:I,7)</f>
        <v>0</v>
      </c>
      <c r="G2984" s="29">
        <f t="shared" si="92"/>
        <v>0</v>
      </c>
    </row>
    <row r="2985" spans="2:7">
      <c r="B2985" s="1">
        <v>35856</v>
      </c>
      <c r="C2985" s="30">
        <f>VLOOKUP(B2985,'רביות שנתיות'!B:C,2)</f>
        <v>4</v>
      </c>
      <c r="D2985" s="29">
        <f t="shared" si="93"/>
        <v>1.0738622586670132E-4</v>
      </c>
      <c r="F2985" s="30">
        <f>VLOOKUP($B2985,'רביות שנתיות'!B:I,7)</f>
        <v>0</v>
      </c>
      <c r="G2985" s="29">
        <f t="shared" si="92"/>
        <v>0</v>
      </c>
    </row>
    <row r="2986" spans="2:7">
      <c r="B2986" s="1">
        <v>35857</v>
      </c>
      <c r="C2986" s="30">
        <f>VLOOKUP(B2986,'רביות שנתיות'!B:C,2)</f>
        <v>4</v>
      </c>
      <c r="D2986" s="29">
        <f t="shared" si="93"/>
        <v>1.0738622586670132E-4</v>
      </c>
      <c r="F2986" s="30">
        <f>VLOOKUP($B2986,'רביות שנתיות'!B:I,7)</f>
        <v>0</v>
      </c>
      <c r="G2986" s="29">
        <f t="shared" si="92"/>
        <v>0</v>
      </c>
    </row>
    <row r="2987" spans="2:7">
      <c r="B2987" s="1">
        <v>35858</v>
      </c>
      <c r="C2987" s="30">
        <f>VLOOKUP(B2987,'רביות שנתיות'!B:C,2)</f>
        <v>4</v>
      </c>
      <c r="D2987" s="29">
        <f t="shared" si="93"/>
        <v>1.0738622586670132E-4</v>
      </c>
      <c r="F2987" s="30">
        <f>VLOOKUP($B2987,'רביות שנתיות'!B:I,7)</f>
        <v>0</v>
      </c>
      <c r="G2987" s="29">
        <f t="shared" si="92"/>
        <v>0</v>
      </c>
    </row>
    <row r="2988" spans="2:7">
      <c r="B2988" s="1">
        <v>35859</v>
      </c>
      <c r="C2988" s="30">
        <f>VLOOKUP(B2988,'רביות שנתיות'!B:C,2)</f>
        <v>4</v>
      </c>
      <c r="D2988" s="29">
        <f t="shared" si="93"/>
        <v>1.0738622586670132E-4</v>
      </c>
      <c r="F2988" s="30">
        <f>VLOOKUP($B2988,'רביות שנתיות'!B:I,7)</f>
        <v>0</v>
      </c>
      <c r="G2988" s="29">
        <f t="shared" si="92"/>
        <v>0</v>
      </c>
    </row>
    <row r="2989" spans="2:7">
      <c r="B2989" s="1">
        <v>35860</v>
      </c>
      <c r="C2989" s="30">
        <f>VLOOKUP(B2989,'רביות שנתיות'!B:C,2)</f>
        <v>4</v>
      </c>
      <c r="D2989" s="29">
        <f t="shared" si="93"/>
        <v>1.0738622586670132E-4</v>
      </c>
      <c r="F2989" s="30">
        <f>VLOOKUP($B2989,'רביות שנתיות'!B:I,7)</f>
        <v>0</v>
      </c>
      <c r="G2989" s="29">
        <f t="shared" si="92"/>
        <v>0</v>
      </c>
    </row>
    <row r="2990" spans="2:7">
      <c r="B2990" s="1">
        <v>35861</v>
      </c>
      <c r="C2990" s="30">
        <f>VLOOKUP(B2990,'רביות שנתיות'!B:C,2)</f>
        <v>4</v>
      </c>
      <c r="D2990" s="29">
        <f t="shared" si="93"/>
        <v>1.0738622586670132E-4</v>
      </c>
      <c r="F2990" s="30">
        <f>VLOOKUP($B2990,'רביות שנתיות'!B:I,7)</f>
        <v>0</v>
      </c>
      <c r="G2990" s="29">
        <f t="shared" si="92"/>
        <v>0</v>
      </c>
    </row>
    <row r="2991" spans="2:7">
      <c r="B2991" s="1">
        <v>35862</v>
      </c>
      <c r="C2991" s="30">
        <f>VLOOKUP(B2991,'רביות שנתיות'!B:C,2)</f>
        <v>4</v>
      </c>
      <c r="D2991" s="29">
        <f t="shared" si="93"/>
        <v>1.0738622586670132E-4</v>
      </c>
      <c r="F2991" s="30">
        <f>VLOOKUP($B2991,'רביות שנתיות'!B:I,7)</f>
        <v>0</v>
      </c>
      <c r="G2991" s="29">
        <f t="shared" si="92"/>
        <v>0</v>
      </c>
    </row>
    <row r="2992" spans="2:7">
      <c r="B2992" s="1">
        <v>35863</v>
      </c>
      <c r="C2992" s="30">
        <f>VLOOKUP(B2992,'רביות שנתיות'!B:C,2)</f>
        <v>4</v>
      </c>
      <c r="D2992" s="29">
        <f t="shared" si="93"/>
        <v>1.0738622586670132E-4</v>
      </c>
      <c r="F2992" s="30">
        <f>VLOOKUP($B2992,'רביות שנתיות'!B:I,7)</f>
        <v>0</v>
      </c>
      <c r="G2992" s="29">
        <f t="shared" si="92"/>
        <v>0</v>
      </c>
    </row>
    <row r="2993" spans="2:7">
      <c r="B2993" s="1">
        <v>35864</v>
      </c>
      <c r="C2993" s="30">
        <f>VLOOKUP(B2993,'רביות שנתיות'!B:C,2)</f>
        <v>4</v>
      </c>
      <c r="D2993" s="29">
        <f t="shared" si="93"/>
        <v>1.0738622586670132E-4</v>
      </c>
      <c r="F2993" s="30">
        <f>VLOOKUP($B2993,'רביות שנתיות'!B:I,7)</f>
        <v>0</v>
      </c>
      <c r="G2993" s="29">
        <f t="shared" si="92"/>
        <v>0</v>
      </c>
    </row>
    <row r="2994" spans="2:7">
      <c r="B2994" s="1">
        <v>35865</v>
      </c>
      <c r="C2994" s="30">
        <f>VLOOKUP(B2994,'רביות שנתיות'!B:C,2)</f>
        <v>4</v>
      </c>
      <c r="D2994" s="29">
        <f t="shared" si="93"/>
        <v>1.0738622586670132E-4</v>
      </c>
      <c r="F2994" s="30">
        <f>VLOOKUP($B2994,'רביות שנתיות'!B:I,7)</f>
        <v>0</v>
      </c>
      <c r="G2994" s="29">
        <f t="shared" si="92"/>
        <v>0</v>
      </c>
    </row>
    <row r="2995" spans="2:7">
      <c r="B2995" s="1">
        <v>35866</v>
      </c>
      <c r="C2995" s="30">
        <f>VLOOKUP(B2995,'רביות שנתיות'!B:C,2)</f>
        <v>4</v>
      </c>
      <c r="D2995" s="29">
        <f t="shared" si="93"/>
        <v>1.0738622586670132E-4</v>
      </c>
      <c r="F2995" s="30">
        <f>VLOOKUP($B2995,'רביות שנתיות'!B:I,7)</f>
        <v>0</v>
      </c>
      <c r="G2995" s="29">
        <f t="shared" si="92"/>
        <v>0</v>
      </c>
    </row>
    <row r="2996" spans="2:7">
      <c r="B2996" s="1">
        <v>35867</v>
      </c>
      <c r="C2996" s="30">
        <f>VLOOKUP(B2996,'רביות שנתיות'!B:C,2)</f>
        <v>4</v>
      </c>
      <c r="D2996" s="29">
        <f t="shared" si="93"/>
        <v>1.0738622586670132E-4</v>
      </c>
      <c r="F2996" s="30">
        <f>VLOOKUP($B2996,'רביות שנתיות'!B:I,7)</f>
        <v>0</v>
      </c>
      <c r="G2996" s="29">
        <f t="shared" si="92"/>
        <v>0</v>
      </c>
    </row>
    <row r="2997" spans="2:7">
      <c r="B2997" s="1">
        <v>35868</v>
      </c>
      <c r="C2997" s="30">
        <f>VLOOKUP(B2997,'רביות שנתיות'!B:C,2)</f>
        <v>4</v>
      </c>
      <c r="D2997" s="29">
        <f t="shared" si="93"/>
        <v>1.0738622586670132E-4</v>
      </c>
      <c r="F2997" s="30">
        <f>VLOOKUP($B2997,'רביות שנתיות'!B:I,7)</f>
        <v>0</v>
      </c>
      <c r="G2997" s="29">
        <f t="shared" si="92"/>
        <v>0</v>
      </c>
    </row>
    <row r="2998" spans="2:7">
      <c r="B2998" s="1">
        <v>35869</v>
      </c>
      <c r="C2998" s="30">
        <f>VLOOKUP(B2998,'רביות שנתיות'!B:C,2)</f>
        <v>4</v>
      </c>
      <c r="D2998" s="29">
        <f t="shared" si="93"/>
        <v>1.0738622586670132E-4</v>
      </c>
      <c r="F2998" s="30">
        <f>VLOOKUP($B2998,'רביות שנתיות'!B:I,7)</f>
        <v>0</v>
      </c>
      <c r="G2998" s="29">
        <f t="shared" si="92"/>
        <v>0</v>
      </c>
    </row>
    <row r="2999" spans="2:7">
      <c r="B2999" s="1">
        <v>35870</v>
      </c>
      <c r="C2999" s="30">
        <f>VLOOKUP(B2999,'רביות שנתיות'!B:C,2)</f>
        <v>4</v>
      </c>
      <c r="D2999" s="29">
        <f t="shared" si="93"/>
        <v>1.0738622586670132E-4</v>
      </c>
      <c r="F2999" s="30">
        <f>VLOOKUP($B2999,'רביות שנתיות'!B:I,7)</f>
        <v>0</v>
      </c>
      <c r="G2999" s="29">
        <f t="shared" si="92"/>
        <v>0</v>
      </c>
    </row>
    <row r="3000" spans="2:7">
      <c r="B3000" s="1">
        <v>35871</v>
      </c>
      <c r="C3000" s="30">
        <f>VLOOKUP(B3000,'רביות שנתיות'!B:C,2)</f>
        <v>4</v>
      </c>
      <c r="D3000" s="29">
        <f t="shared" si="93"/>
        <v>1.0738622586670132E-4</v>
      </c>
      <c r="F3000" s="30">
        <f>VLOOKUP($B3000,'רביות שנתיות'!B:I,7)</f>
        <v>0</v>
      </c>
      <c r="G3000" s="29">
        <f t="shared" si="92"/>
        <v>0</v>
      </c>
    </row>
    <row r="3001" spans="2:7">
      <c r="B3001" s="1">
        <v>35872</v>
      </c>
      <c r="C3001" s="30">
        <f>VLOOKUP(B3001,'רביות שנתיות'!B:C,2)</f>
        <v>4</v>
      </c>
      <c r="D3001" s="29">
        <f t="shared" si="93"/>
        <v>1.0738622586670132E-4</v>
      </c>
      <c r="F3001" s="30">
        <f>VLOOKUP($B3001,'רביות שנתיות'!B:I,7)</f>
        <v>0</v>
      </c>
      <c r="G3001" s="29">
        <f t="shared" si="92"/>
        <v>0</v>
      </c>
    </row>
    <row r="3002" spans="2:7">
      <c r="B3002" s="1">
        <v>35873</v>
      </c>
      <c r="C3002" s="30">
        <f>VLOOKUP(B3002,'רביות שנתיות'!B:C,2)</f>
        <v>4</v>
      </c>
      <c r="D3002" s="29">
        <f t="shared" si="93"/>
        <v>1.0738622586670132E-4</v>
      </c>
      <c r="F3002" s="30">
        <f>VLOOKUP($B3002,'רביות שנתיות'!B:I,7)</f>
        <v>0</v>
      </c>
      <c r="G3002" s="29">
        <f t="shared" si="92"/>
        <v>0</v>
      </c>
    </row>
    <row r="3003" spans="2:7">
      <c r="B3003" s="1">
        <v>35874</v>
      </c>
      <c r="C3003" s="30">
        <f>VLOOKUP(B3003,'רביות שנתיות'!B:C,2)</f>
        <v>4</v>
      </c>
      <c r="D3003" s="29">
        <f t="shared" si="93"/>
        <v>1.0738622586670132E-4</v>
      </c>
      <c r="F3003" s="30">
        <f>VLOOKUP($B3003,'רביות שנתיות'!B:I,7)</f>
        <v>0</v>
      </c>
      <c r="G3003" s="29">
        <f t="shared" si="92"/>
        <v>0</v>
      </c>
    </row>
    <row r="3004" spans="2:7">
      <c r="B3004" s="1">
        <v>35875</v>
      </c>
      <c r="C3004" s="30">
        <f>VLOOKUP(B3004,'רביות שנתיות'!B:C,2)</f>
        <v>4</v>
      </c>
      <c r="D3004" s="29">
        <f t="shared" si="93"/>
        <v>1.0738622586670132E-4</v>
      </c>
      <c r="F3004" s="30">
        <f>VLOOKUP($B3004,'רביות שנתיות'!B:I,7)</f>
        <v>0</v>
      </c>
      <c r="G3004" s="29">
        <f t="shared" si="92"/>
        <v>0</v>
      </c>
    </row>
    <row r="3005" spans="2:7">
      <c r="B3005" s="1">
        <v>35876</v>
      </c>
      <c r="C3005" s="30">
        <f>VLOOKUP(B3005,'רביות שנתיות'!B:C,2)</f>
        <v>4</v>
      </c>
      <c r="D3005" s="29">
        <f t="shared" si="93"/>
        <v>1.0738622586670132E-4</v>
      </c>
      <c r="F3005" s="30">
        <f>VLOOKUP($B3005,'רביות שנתיות'!B:I,7)</f>
        <v>0</v>
      </c>
      <c r="G3005" s="29">
        <f t="shared" si="92"/>
        <v>0</v>
      </c>
    </row>
    <row r="3006" spans="2:7">
      <c r="B3006" s="1">
        <v>35877</v>
      </c>
      <c r="C3006" s="30">
        <f>VLOOKUP(B3006,'רביות שנתיות'!B:C,2)</f>
        <v>4</v>
      </c>
      <c r="D3006" s="29">
        <f t="shared" si="93"/>
        <v>1.0738622586670132E-4</v>
      </c>
      <c r="F3006" s="30">
        <f>VLOOKUP($B3006,'רביות שנתיות'!B:I,7)</f>
        <v>0</v>
      </c>
      <c r="G3006" s="29">
        <f t="shared" si="92"/>
        <v>0</v>
      </c>
    </row>
    <row r="3007" spans="2:7">
      <c r="B3007" s="1">
        <v>35878</v>
      </c>
      <c r="C3007" s="30">
        <f>VLOOKUP(B3007,'רביות שנתיות'!B:C,2)</f>
        <v>4</v>
      </c>
      <c r="D3007" s="29">
        <f t="shared" si="93"/>
        <v>1.0738622586670132E-4</v>
      </c>
      <c r="F3007" s="30">
        <f>VLOOKUP($B3007,'רביות שנתיות'!B:I,7)</f>
        <v>0</v>
      </c>
      <c r="G3007" s="29">
        <f t="shared" si="92"/>
        <v>0</v>
      </c>
    </row>
    <row r="3008" spans="2:7">
      <c r="B3008" s="1">
        <v>35879</v>
      </c>
      <c r="C3008" s="30">
        <f>VLOOKUP(B3008,'רביות שנתיות'!B:C,2)</f>
        <v>4</v>
      </c>
      <c r="D3008" s="29">
        <f t="shared" si="93"/>
        <v>1.0738622586670132E-4</v>
      </c>
      <c r="F3008" s="30">
        <f>VLOOKUP($B3008,'רביות שנתיות'!B:I,7)</f>
        <v>0</v>
      </c>
      <c r="G3008" s="29">
        <f t="shared" si="92"/>
        <v>0</v>
      </c>
    </row>
    <row r="3009" spans="2:7">
      <c r="B3009" s="1">
        <v>35880</v>
      </c>
      <c r="C3009" s="30">
        <f>VLOOKUP(B3009,'רביות שנתיות'!B:C,2)</f>
        <v>4</v>
      </c>
      <c r="D3009" s="29">
        <f t="shared" si="93"/>
        <v>1.0738622586670132E-4</v>
      </c>
      <c r="F3009" s="30">
        <f>VLOOKUP($B3009,'רביות שנתיות'!B:I,7)</f>
        <v>0</v>
      </c>
      <c r="G3009" s="29">
        <f t="shared" si="92"/>
        <v>0</v>
      </c>
    </row>
    <row r="3010" spans="2:7">
      <c r="B3010" s="1">
        <v>35881</v>
      </c>
      <c r="C3010" s="30">
        <f>VLOOKUP(B3010,'רביות שנתיות'!B:C,2)</f>
        <v>4</v>
      </c>
      <c r="D3010" s="29">
        <f t="shared" si="93"/>
        <v>1.0738622586670132E-4</v>
      </c>
      <c r="F3010" s="30">
        <f>VLOOKUP($B3010,'רביות שנתיות'!B:I,7)</f>
        <v>0</v>
      </c>
      <c r="G3010" s="29">
        <f t="shared" si="92"/>
        <v>0</v>
      </c>
    </row>
    <row r="3011" spans="2:7">
      <c r="B3011" s="1">
        <v>35882</v>
      </c>
      <c r="C3011" s="30">
        <f>VLOOKUP(B3011,'רביות שנתיות'!B:C,2)</f>
        <v>4</v>
      </c>
      <c r="D3011" s="29">
        <f t="shared" si="93"/>
        <v>1.0738622586670132E-4</v>
      </c>
      <c r="F3011" s="30">
        <f>VLOOKUP($B3011,'רביות שנתיות'!B:I,7)</f>
        <v>0</v>
      </c>
      <c r="G3011" s="29">
        <f t="shared" si="92"/>
        <v>0</v>
      </c>
    </row>
    <row r="3012" spans="2:7">
      <c r="B3012" s="1">
        <v>35883</v>
      </c>
      <c r="C3012" s="30">
        <f>VLOOKUP(B3012,'רביות שנתיות'!B:C,2)</f>
        <v>4</v>
      </c>
      <c r="D3012" s="29">
        <f t="shared" si="93"/>
        <v>1.0738622586670132E-4</v>
      </c>
      <c r="F3012" s="30">
        <f>VLOOKUP($B3012,'רביות שנתיות'!B:I,7)</f>
        <v>0</v>
      </c>
      <c r="G3012" s="29">
        <f t="shared" ref="G3012:G3075" si="94">(1+F3012/100)^(1/365)-1</f>
        <v>0</v>
      </c>
    </row>
    <row r="3013" spans="2:7">
      <c r="B3013" s="1">
        <v>35884</v>
      </c>
      <c r="C3013" s="30">
        <f>VLOOKUP(B3013,'רביות שנתיות'!B:C,2)</f>
        <v>4</v>
      </c>
      <c r="D3013" s="29">
        <f t="shared" ref="D3013:D3076" si="95">(1+C3013/100)^(1/365.25)-1</f>
        <v>1.0738622586670132E-4</v>
      </c>
      <c r="F3013" s="30">
        <f>VLOOKUP($B3013,'רביות שנתיות'!B:I,7)</f>
        <v>0</v>
      </c>
      <c r="G3013" s="29">
        <f t="shared" si="94"/>
        <v>0</v>
      </c>
    </row>
    <row r="3014" spans="2:7">
      <c r="B3014" s="1">
        <v>35885</v>
      </c>
      <c r="C3014" s="30">
        <f>VLOOKUP(B3014,'רביות שנתיות'!B:C,2)</f>
        <v>4</v>
      </c>
      <c r="D3014" s="29">
        <f t="shared" si="95"/>
        <v>1.0738622586670132E-4</v>
      </c>
      <c r="F3014" s="30">
        <f>VLOOKUP($B3014,'רביות שנתיות'!B:I,7)</f>
        <v>0</v>
      </c>
      <c r="G3014" s="29">
        <f t="shared" si="94"/>
        <v>0</v>
      </c>
    </row>
    <row r="3015" spans="2:7">
      <c r="B3015" s="1">
        <v>35886</v>
      </c>
      <c r="C3015" s="30">
        <f>VLOOKUP(B3015,'רביות שנתיות'!B:C,2)</f>
        <v>4</v>
      </c>
      <c r="D3015" s="29">
        <f t="shared" si="95"/>
        <v>1.0738622586670132E-4</v>
      </c>
      <c r="F3015" s="30">
        <f>VLOOKUP($B3015,'רביות שנתיות'!B:I,7)</f>
        <v>0</v>
      </c>
      <c r="G3015" s="29">
        <f t="shared" si="94"/>
        <v>0</v>
      </c>
    </row>
    <row r="3016" spans="2:7">
      <c r="B3016" s="1">
        <v>35887</v>
      </c>
      <c r="C3016" s="30">
        <f>VLOOKUP(B3016,'רביות שנתיות'!B:C,2)</f>
        <v>4</v>
      </c>
      <c r="D3016" s="29">
        <f t="shared" si="95"/>
        <v>1.0738622586670132E-4</v>
      </c>
      <c r="F3016" s="30">
        <f>VLOOKUP($B3016,'רביות שנתיות'!B:I,7)</f>
        <v>0</v>
      </c>
      <c r="G3016" s="29">
        <f t="shared" si="94"/>
        <v>0</v>
      </c>
    </row>
    <row r="3017" spans="2:7">
      <c r="B3017" s="1">
        <v>35888</v>
      </c>
      <c r="C3017" s="30">
        <f>VLOOKUP(B3017,'רביות שנתיות'!B:C,2)</f>
        <v>4</v>
      </c>
      <c r="D3017" s="29">
        <f t="shared" si="95"/>
        <v>1.0738622586670132E-4</v>
      </c>
      <c r="F3017" s="30">
        <f>VLOOKUP($B3017,'רביות שנתיות'!B:I,7)</f>
        <v>0</v>
      </c>
      <c r="G3017" s="29">
        <f t="shared" si="94"/>
        <v>0</v>
      </c>
    </row>
    <row r="3018" spans="2:7">
      <c r="B3018" s="1">
        <v>35889</v>
      </c>
      <c r="C3018" s="30">
        <f>VLOOKUP(B3018,'רביות שנתיות'!B:C,2)</f>
        <v>4</v>
      </c>
      <c r="D3018" s="29">
        <f t="shared" si="95"/>
        <v>1.0738622586670132E-4</v>
      </c>
      <c r="F3018" s="30">
        <f>VLOOKUP($B3018,'רביות שנתיות'!B:I,7)</f>
        <v>0</v>
      </c>
      <c r="G3018" s="29">
        <f t="shared" si="94"/>
        <v>0</v>
      </c>
    </row>
    <row r="3019" spans="2:7">
      <c r="B3019" s="1">
        <v>35890</v>
      </c>
      <c r="C3019" s="30">
        <f>VLOOKUP(B3019,'רביות שנתיות'!B:C,2)</f>
        <v>4</v>
      </c>
      <c r="D3019" s="29">
        <f t="shared" si="95"/>
        <v>1.0738622586670132E-4</v>
      </c>
      <c r="F3019" s="30">
        <f>VLOOKUP($B3019,'רביות שנתיות'!B:I,7)</f>
        <v>0</v>
      </c>
      <c r="G3019" s="29">
        <f t="shared" si="94"/>
        <v>0</v>
      </c>
    </row>
    <row r="3020" spans="2:7">
      <c r="B3020" s="1">
        <v>35891</v>
      </c>
      <c r="C3020" s="30">
        <f>VLOOKUP(B3020,'רביות שנתיות'!B:C,2)</f>
        <v>4</v>
      </c>
      <c r="D3020" s="29">
        <f t="shared" si="95"/>
        <v>1.0738622586670132E-4</v>
      </c>
      <c r="F3020" s="30">
        <f>VLOOKUP($B3020,'רביות שנתיות'!B:I,7)</f>
        <v>0</v>
      </c>
      <c r="G3020" s="29">
        <f t="shared" si="94"/>
        <v>0</v>
      </c>
    </row>
    <row r="3021" spans="2:7">
      <c r="B3021" s="1">
        <v>35892</v>
      </c>
      <c r="C3021" s="30">
        <f>VLOOKUP(B3021,'רביות שנתיות'!B:C,2)</f>
        <v>4</v>
      </c>
      <c r="D3021" s="29">
        <f t="shared" si="95"/>
        <v>1.0738622586670132E-4</v>
      </c>
      <c r="F3021" s="30">
        <f>VLOOKUP($B3021,'רביות שנתיות'!B:I,7)</f>
        <v>0</v>
      </c>
      <c r="G3021" s="29">
        <f t="shared" si="94"/>
        <v>0</v>
      </c>
    </row>
    <row r="3022" spans="2:7">
      <c r="B3022" s="1">
        <v>35893</v>
      </c>
      <c r="C3022" s="30">
        <f>VLOOKUP(B3022,'רביות שנתיות'!B:C,2)</f>
        <v>4</v>
      </c>
      <c r="D3022" s="29">
        <f t="shared" si="95"/>
        <v>1.0738622586670132E-4</v>
      </c>
      <c r="F3022" s="30">
        <f>VLOOKUP($B3022,'רביות שנתיות'!B:I,7)</f>
        <v>0</v>
      </c>
      <c r="G3022" s="29">
        <f t="shared" si="94"/>
        <v>0</v>
      </c>
    </row>
    <row r="3023" spans="2:7">
      <c r="B3023" s="1">
        <v>35894</v>
      </c>
      <c r="C3023" s="30">
        <f>VLOOKUP(B3023,'רביות שנתיות'!B:C,2)</f>
        <v>4</v>
      </c>
      <c r="D3023" s="29">
        <f t="shared" si="95"/>
        <v>1.0738622586670132E-4</v>
      </c>
      <c r="F3023" s="30">
        <f>VLOOKUP($B3023,'רביות שנתיות'!B:I,7)</f>
        <v>0</v>
      </c>
      <c r="G3023" s="29">
        <f t="shared" si="94"/>
        <v>0</v>
      </c>
    </row>
    <row r="3024" spans="2:7">
      <c r="B3024" s="1">
        <v>35895</v>
      </c>
      <c r="C3024" s="30">
        <f>VLOOKUP(B3024,'רביות שנתיות'!B:C,2)</f>
        <v>4</v>
      </c>
      <c r="D3024" s="29">
        <f t="shared" si="95"/>
        <v>1.0738622586670132E-4</v>
      </c>
      <c r="F3024" s="30">
        <f>VLOOKUP($B3024,'רביות שנתיות'!B:I,7)</f>
        <v>0</v>
      </c>
      <c r="G3024" s="29">
        <f t="shared" si="94"/>
        <v>0</v>
      </c>
    </row>
    <row r="3025" spans="2:7">
      <c r="B3025" s="1">
        <v>35896</v>
      </c>
      <c r="C3025" s="30">
        <f>VLOOKUP(B3025,'רביות שנתיות'!B:C,2)</f>
        <v>4</v>
      </c>
      <c r="D3025" s="29">
        <f t="shared" si="95"/>
        <v>1.0738622586670132E-4</v>
      </c>
      <c r="F3025" s="30">
        <f>VLOOKUP($B3025,'רביות שנתיות'!B:I,7)</f>
        <v>0</v>
      </c>
      <c r="G3025" s="29">
        <f t="shared" si="94"/>
        <v>0</v>
      </c>
    </row>
    <row r="3026" spans="2:7">
      <c r="B3026" s="1">
        <v>35897</v>
      </c>
      <c r="C3026" s="30">
        <f>VLOOKUP(B3026,'רביות שנתיות'!B:C,2)</f>
        <v>4</v>
      </c>
      <c r="D3026" s="29">
        <f t="shared" si="95"/>
        <v>1.0738622586670132E-4</v>
      </c>
      <c r="F3026" s="30">
        <f>VLOOKUP($B3026,'רביות שנתיות'!B:I,7)</f>
        <v>0</v>
      </c>
      <c r="G3026" s="29">
        <f t="shared" si="94"/>
        <v>0</v>
      </c>
    </row>
    <row r="3027" spans="2:7">
      <c r="B3027" s="1">
        <v>35898</v>
      </c>
      <c r="C3027" s="30">
        <f>VLOOKUP(B3027,'רביות שנתיות'!B:C,2)</f>
        <v>4</v>
      </c>
      <c r="D3027" s="29">
        <f t="shared" si="95"/>
        <v>1.0738622586670132E-4</v>
      </c>
      <c r="F3027" s="30">
        <f>VLOOKUP($B3027,'רביות שנתיות'!B:I,7)</f>
        <v>0</v>
      </c>
      <c r="G3027" s="29">
        <f t="shared" si="94"/>
        <v>0</v>
      </c>
    </row>
    <row r="3028" spans="2:7">
      <c r="B3028" s="1">
        <v>35899</v>
      </c>
      <c r="C3028" s="30">
        <f>VLOOKUP(B3028,'רביות שנתיות'!B:C,2)</f>
        <v>4</v>
      </c>
      <c r="D3028" s="29">
        <f t="shared" si="95"/>
        <v>1.0738622586670132E-4</v>
      </c>
      <c r="F3028" s="30">
        <f>VLOOKUP($B3028,'רביות שנתיות'!B:I,7)</f>
        <v>0</v>
      </c>
      <c r="G3028" s="29">
        <f t="shared" si="94"/>
        <v>0</v>
      </c>
    </row>
    <row r="3029" spans="2:7">
      <c r="B3029" s="1">
        <v>35900</v>
      </c>
      <c r="C3029" s="30">
        <f>VLOOKUP(B3029,'רביות שנתיות'!B:C,2)</f>
        <v>4</v>
      </c>
      <c r="D3029" s="29">
        <f t="shared" si="95"/>
        <v>1.0738622586670132E-4</v>
      </c>
      <c r="F3029" s="30">
        <f>VLOOKUP($B3029,'רביות שנתיות'!B:I,7)</f>
        <v>0</v>
      </c>
      <c r="G3029" s="29">
        <f t="shared" si="94"/>
        <v>0</v>
      </c>
    </row>
    <row r="3030" spans="2:7">
      <c r="B3030" s="1">
        <v>35901</v>
      </c>
      <c r="C3030" s="30">
        <f>VLOOKUP(B3030,'רביות שנתיות'!B:C,2)</f>
        <v>4</v>
      </c>
      <c r="D3030" s="29">
        <f t="shared" si="95"/>
        <v>1.0738622586670132E-4</v>
      </c>
      <c r="F3030" s="30">
        <f>VLOOKUP($B3030,'רביות שנתיות'!B:I,7)</f>
        <v>0</v>
      </c>
      <c r="G3030" s="29">
        <f t="shared" si="94"/>
        <v>0</v>
      </c>
    </row>
    <row r="3031" spans="2:7">
      <c r="B3031" s="1">
        <v>35902</v>
      </c>
      <c r="C3031" s="30">
        <f>VLOOKUP(B3031,'רביות שנתיות'!B:C,2)</f>
        <v>4</v>
      </c>
      <c r="D3031" s="29">
        <f t="shared" si="95"/>
        <v>1.0738622586670132E-4</v>
      </c>
      <c r="F3031" s="30">
        <f>VLOOKUP($B3031,'רביות שנתיות'!B:I,7)</f>
        <v>0</v>
      </c>
      <c r="G3031" s="29">
        <f t="shared" si="94"/>
        <v>0</v>
      </c>
    </row>
    <row r="3032" spans="2:7">
      <c r="B3032" s="1">
        <v>35903</v>
      </c>
      <c r="C3032" s="30">
        <f>VLOOKUP(B3032,'רביות שנתיות'!B:C,2)</f>
        <v>4</v>
      </c>
      <c r="D3032" s="29">
        <f t="shared" si="95"/>
        <v>1.0738622586670132E-4</v>
      </c>
      <c r="F3032" s="30">
        <f>VLOOKUP($B3032,'רביות שנתיות'!B:I,7)</f>
        <v>0</v>
      </c>
      <c r="G3032" s="29">
        <f t="shared" si="94"/>
        <v>0</v>
      </c>
    </row>
    <row r="3033" spans="2:7">
      <c r="B3033" s="1">
        <v>35904</v>
      </c>
      <c r="C3033" s="30">
        <f>VLOOKUP(B3033,'רביות שנתיות'!B:C,2)</f>
        <v>4</v>
      </c>
      <c r="D3033" s="29">
        <f t="shared" si="95"/>
        <v>1.0738622586670132E-4</v>
      </c>
      <c r="F3033" s="30">
        <f>VLOOKUP($B3033,'רביות שנתיות'!B:I,7)</f>
        <v>0</v>
      </c>
      <c r="G3033" s="29">
        <f t="shared" si="94"/>
        <v>0</v>
      </c>
    </row>
    <row r="3034" spans="2:7">
      <c r="B3034" s="1">
        <v>35905</v>
      </c>
      <c r="C3034" s="30">
        <f>VLOOKUP(B3034,'רביות שנתיות'!B:C,2)</f>
        <v>4</v>
      </c>
      <c r="D3034" s="29">
        <f t="shared" si="95"/>
        <v>1.0738622586670132E-4</v>
      </c>
      <c r="F3034" s="30">
        <f>VLOOKUP($B3034,'רביות שנתיות'!B:I,7)</f>
        <v>0</v>
      </c>
      <c r="G3034" s="29">
        <f t="shared" si="94"/>
        <v>0</v>
      </c>
    </row>
    <row r="3035" spans="2:7">
      <c r="B3035" s="1">
        <v>35906</v>
      </c>
      <c r="C3035" s="30">
        <f>VLOOKUP(B3035,'רביות שנתיות'!B:C,2)</f>
        <v>4</v>
      </c>
      <c r="D3035" s="29">
        <f t="shared" si="95"/>
        <v>1.0738622586670132E-4</v>
      </c>
      <c r="F3035" s="30">
        <f>VLOOKUP($B3035,'רביות שנתיות'!B:I,7)</f>
        <v>0</v>
      </c>
      <c r="G3035" s="29">
        <f t="shared" si="94"/>
        <v>0</v>
      </c>
    </row>
    <row r="3036" spans="2:7">
      <c r="B3036" s="1">
        <v>35907</v>
      </c>
      <c r="C3036" s="30">
        <f>VLOOKUP(B3036,'רביות שנתיות'!B:C,2)</f>
        <v>4</v>
      </c>
      <c r="D3036" s="29">
        <f t="shared" si="95"/>
        <v>1.0738622586670132E-4</v>
      </c>
      <c r="F3036" s="30">
        <f>VLOOKUP($B3036,'רביות שנתיות'!B:I,7)</f>
        <v>0</v>
      </c>
      <c r="G3036" s="29">
        <f t="shared" si="94"/>
        <v>0</v>
      </c>
    </row>
    <row r="3037" spans="2:7">
      <c r="B3037" s="1">
        <v>35908</v>
      </c>
      <c r="C3037" s="30">
        <f>VLOOKUP(B3037,'רביות שנתיות'!B:C,2)</f>
        <v>4</v>
      </c>
      <c r="D3037" s="29">
        <f t="shared" si="95"/>
        <v>1.0738622586670132E-4</v>
      </c>
      <c r="F3037" s="30">
        <f>VLOOKUP($B3037,'רביות שנתיות'!B:I,7)</f>
        <v>0</v>
      </c>
      <c r="G3037" s="29">
        <f t="shared" si="94"/>
        <v>0</v>
      </c>
    </row>
    <row r="3038" spans="2:7">
      <c r="B3038" s="1">
        <v>35909</v>
      </c>
      <c r="C3038" s="30">
        <f>VLOOKUP(B3038,'רביות שנתיות'!B:C,2)</f>
        <v>4</v>
      </c>
      <c r="D3038" s="29">
        <f t="shared" si="95"/>
        <v>1.0738622586670132E-4</v>
      </c>
      <c r="F3038" s="30">
        <f>VLOOKUP($B3038,'רביות שנתיות'!B:I,7)</f>
        <v>0</v>
      </c>
      <c r="G3038" s="29">
        <f t="shared" si="94"/>
        <v>0</v>
      </c>
    </row>
    <row r="3039" spans="2:7">
      <c r="B3039" s="1">
        <v>35910</v>
      </c>
      <c r="C3039" s="30">
        <f>VLOOKUP(B3039,'רביות שנתיות'!B:C,2)</f>
        <v>4</v>
      </c>
      <c r="D3039" s="29">
        <f t="shared" si="95"/>
        <v>1.0738622586670132E-4</v>
      </c>
      <c r="F3039" s="30">
        <f>VLOOKUP($B3039,'רביות שנתיות'!B:I,7)</f>
        <v>0</v>
      </c>
      <c r="G3039" s="29">
        <f t="shared" si="94"/>
        <v>0</v>
      </c>
    </row>
    <row r="3040" spans="2:7">
      <c r="B3040" s="1">
        <v>35911</v>
      </c>
      <c r="C3040" s="30">
        <f>VLOOKUP(B3040,'רביות שנתיות'!B:C,2)</f>
        <v>4</v>
      </c>
      <c r="D3040" s="29">
        <f t="shared" si="95"/>
        <v>1.0738622586670132E-4</v>
      </c>
      <c r="F3040" s="30">
        <f>VLOOKUP($B3040,'רביות שנתיות'!B:I,7)</f>
        <v>0</v>
      </c>
      <c r="G3040" s="29">
        <f t="shared" si="94"/>
        <v>0</v>
      </c>
    </row>
    <row r="3041" spans="2:7">
      <c r="B3041" s="1">
        <v>35912</v>
      </c>
      <c r="C3041" s="30">
        <f>VLOOKUP(B3041,'רביות שנתיות'!B:C,2)</f>
        <v>4</v>
      </c>
      <c r="D3041" s="29">
        <f t="shared" si="95"/>
        <v>1.0738622586670132E-4</v>
      </c>
      <c r="F3041" s="30">
        <f>VLOOKUP($B3041,'רביות שנתיות'!B:I,7)</f>
        <v>0</v>
      </c>
      <c r="G3041" s="29">
        <f t="shared" si="94"/>
        <v>0</v>
      </c>
    </row>
    <row r="3042" spans="2:7">
      <c r="B3042" s="1">
        <v>35913</v>
      </c>
      <c r="C3042" s="30">
        <f>VLOOKUP(B3042,'רביות שנתיות'!B:C,2)</f>
        <v>4</v>
      </c>
      <c r="D3042" s="29">
        <f t="shared" si="95"/>
        <v>1.0738622586670132E-4</v>
      </c>
      <c r="F3042" s="30">
        <f>VLOOKUP($B3042,'רביות שנתיות'!B:I,7)</f>
        <v>0</v>
      </c>
      <c r="G3042" s="29">
        <f t="shared" si="94"/>
        <v>0</v>
      </c>
    </row>
    <row r="3043" spans="2:7">
      <c r="B3043" s="1">
        <v>35914</v>
      </c>
      <c r="C3043" s="30">
        <f>VLOOKUP(B3043,'רביות שנתיות'!B:C,2)</f>
        <v>4</v>
      </c>
      <c r="D3043" s="29">
        <f t="shared" si="95"/>
        <v>1.0738622586670132E-4</v>
      </c>
      <c r="F3043" s="30">
        <f>VLOOKUP($B3043,'רביות שנתיות'!B:I,7)</f>
        <v>0</v>
      </c>
      <c r="G3043" s="29">
        <f t="shared" si="94"/>
        <v>0</v>
      </c>
    </row>
    <row r="3044" spans="2:7">
      <c r="B3044" s="1">
        <v>35915</v>
      </c>
      <c r="C3044" s="30">
        <f>VLOOKUP(B3044,'רביות שנתיות'!B:C,2)</f>
        <v>4</v>
      </c>
      <c r="D3044" s="29">
        <f t="shared" si="95"/>
        <v>1.0738622586670132E-4</v>
      </c>
      <c r="F3044" s="30">
        <f>VLOOKUP($B3044,'רביות שנתיות'!B:I,7)</f>
        <v>0</v>
      </c>
      <c r="G3044" s="29">
        <f t="shared" si="94"/>
        <v>0</v>
      </c>
    </row>
    <row r="3045" spans="2:7">
      <c r="B3045" s="1">
        <v>35916</v>
      </c>
      <c r="C3045" s="30">
        <f>VLOOKUP(B3045,'רביות שנתיות'!B:C,2)</f>
        <v>4</v>
      </c>
      <c r="D3045" s="29">
        <f t="shared" si="95"/>
        <v>1.0738622586670132E-4</v>
      </c>
      <c r="F3045" s="30">
        <f>VLOOKUP($B3045,'רביות שנתיות'!B:I,7)</f>
        <v>0</v>
      </c>
      <c r="G3045" s="29">
        <f t="shared" si="94"/>
        <v>0</v>
      </c>
    </row>
    <row r="3046" spans="2:7">
      <c r="B3046" s="1">
        <v>35917</v>
      </c>
      <c r="C3046" s="30">
        <f>VLOOKUP(B3046,'רביות שנתיות'!B:C,2)</f>
        <v>4</v>
      </c>
      <c r="D3046" s="29">
        <f t="shared" si="95"/>
        <v>1.0738622586670132E-4</v>
      </c>
      <c r="F3046" s="30">
        <f>VLOOKUP($B3046,'רביות שנתיות'!B:I,7)</f>
        <v>0</v>
      </c>
      <c r="G3046" s="29">
        <f t="shared" si="94"/>
        <v>0</v>
      </c>
    </row>
    <row r="3047" spans="2:7">
      <c r="B3047" s="1">
        <v>35918</v>
      </c>
      <c r="C3047" s="30">
        <f>VLOOKUP(B3047,'רביות שנתיות'!B:C,2)</f>
        <v>4</v>
      </c>
      <c r="D3047" s="29">
        <f t="shared" si="95"/>
        <v>1.0738622586670132E-4</v>
      </c>
      <c r="F3047" s="30">
        <f>VLOOKUP($B3047,'רביות שנתיות'!B:I,7)</f>
        <v>0</v>
      </c>
      <c r="G3047" s="29">
        <f t="shared" si="94"/>
        <v>0</v>
      </c>
    </row>
    <row r="3048" spans="2:7">
      <c r="B3048" s="1">
        <v>35919</v>
      </c>
      <c r="C3048" s="30">
        <f>VLOOKUP(B3048,'רביות שנתיות'!B:C,2)</f>
        <v>4</v>
      </c>
      <c r="D3048" s="29">
        <f t="shared" si="95"/>
        <v>1.0738622586670132E-4</v>
      </c>
      <c r="F3048" s="30">
        <f>VLOOKUP($B3048,'רביות שנתיות'!B:I,7)</f>
        <v>0</v>
      </c>
      <c r="G3048" s="29">
        <f t="shared" si="94"/>
        <v>0</v>
      </c>
    </row>
    <row r="3049" spans="2:7">
      <c r="B3049" s="1">
        <v>35920</v>
      </c>
      <c r="C3049" s="30">
        <f>VLOOKUP(B3049,'רביות שנתיות'!B:C,2)</f>
        <v>4</v>
      </c>
      <c r="D3049" s="29">
        <f t="shared" si="95"/>
        <v>1.0738622586670132E-4</v>
      </c>
      <c r="F3049" s="30">
        <f>VLOOKUP($B3049,'רביות שנתיות'!B:I,7)</f>
        <v>0</v>
      </c>
      <c r="G3049" s="29">
        <f t="shared" si="94"/>
        <v>0</v>
      </c>
    </row>
    <row r="3050" spans="2:7">
      <c r="B3050" s="1">
        <v>35921</v>
      </c>
      <c r="C3050" s="30">
        <f>VLOOKUP(B3050,'רביות שנתיות'!B:C,2)</f>
        <v>4</v>
      </c>
      <c r="D3050" s="29">
        <f t="shared" si="95"/>
        <v>1.0738622586670132E-4</v>
      </c>
      <c r="F3050" s="30">
        <f>VLOOKUP($B3050,'רביות שנתיות'!B:I,7)</f>
        <v>0</v>
      </c>
      <c r="G3050" s="29">
        <f t="shared" si="94"/>
        <v>0</v>
      </c>
    </row>
    <row r="3051" spans="2:7">
      <c r="B3051" s="1">
        <v>35922</v>
      </c>
      <c r="C3051" s="30">
        <f>VLOOKUP(B3051,'רביות שנתיות'!B:C,2)</f>
        <v>4</v>
      </c>
      <c r="D3051" s="29">
        <f t="shared" si="95"/>
        <v>1.0738622586670132E-4</v>
      </c>
      <c r="F3051" s="30">
        <f>VLOOKUP($B3051,'רביות שנתיות'!B:I,7)</f>
        <v>0</v>
      </c>
      <c r="G3051" s="29">
        <f t="shared" si="94"/>
        <v>0</v>
      </c>
    </row>
    <row r="3052" spans="2:7">
      <c r="B3052" s="1">
        <v>35923</v>
      </c>
      <c r="C3052" s="30">
        <f>VLOOKUP(B3052,'רביות שנתיות'!B:C,2)</f>
        <v>4</v>
      </c>
      <c r="D3052" s="29">
        <f t="shared" si="95"/>
        <v>1.0738622586670132E-4</v>
      </c>
      <c r="F3052" s="30">
        <f>VLOOKUP($B3052,'רביות שנתיות'!B:I,7)</f>
        <v>0</v>
      </c>
      <c r="G3052" s="29">
        <f t="shared" si="94"/>
        <v>0</v>
      </c>
    </row>
    <row r="3053" spans="2:7">
      <c r="B3053" s="1">
        <v>35924</v>
      </c>
      <c r="C3053" s="30">
        <f>VLOOKUP(B3053,'רביות שנתיות'!B:C,2)</f>
        <v>4</v>
      </c>
      <c r="D3053" s="29">
        <f t="shared" si="95"/>
        <v>1.0738622586670132E-4</v>
      </c>
      <c r="F3053" s="30">
        <f>VLOOKUP($B3053,'רביות שנתיות'!B:I,7)</f>
        <v>0</v>
      </c>
      <c r="G3053" s="29">
        <f t="shared" si="94"/>
        <v>0</v>
      </c>
    </row>
    <row r="3054" spans="2:7">
      <c r="B3054" s="1">
        <v>35925</v>
      </c>
      <c r="C3054" s="30">
        <f>VLOOKUP(B3054,'רביות שנתיות'!B:C,2)</f>
        <v>4</v>
      </c>
      <c r="D3054" s="29">
        <f t="shared" si="95"/>
        <v>1.0738622586670132E-4</v>
      </c>
      <c r="F3054" s="30">
        <f>VLOOKUP($B3054,'רביות שנתיות'!B:I,7)</f>
        <v>0</v>
      </c>
      <c r="G3054" s="29">
        <f t="shared" si="94"/>
        <v>0</v>
      </c>
    </row>
    <row r="3055" spans="2:7">
      <c r="B3055" s="1">
        <v>35926</v>
      </c>
      <c r="C3055" s="30">
        <f>VLOOKUP(B3055,'רביות שנתיות'!B:C,2)</f>
        <v>4</v>
      </c>
      <c r="D3055" s="29">
        <f t="shared" si="95"/>
        <v>1.0738622586670132E-4</v>
      </c>
      <c r="F3055" s="30">
        <f>VLOOKUP($B3055,'רביות שנתיות'!B:I,7)</f>
        <v>0</v>
      </c>
      <c r="G3055" s="29">
        <f t="shared" si="94"/>
        <v>0</v>
      </c>
    </row>
    <row r="3056" spans="2:7">
      <c r="B3056" s="1">
        <v>35927</v>
      </c>
      <c r="C3056" s="30">
        <f>VLOOKUP(B3056,'רביות שנתיות'!B:C,2)</f>
        <v>4</v>
      </c>
      <c r="D3056" s="29">
        <f t="shared" si="95"/>
        <v>1.0738622586670132E-4</v>
      </c>
      <c r="F3056" s="30">
        <f>VLOOKUP($B3056,'רביות שנתיות'!B:I,7)</f>
        <v>0</v>
      </c>
      <c r="G3056" s="29">
        <f t="shared" si="94"/>
        <v>0</v>
      </c>
    </row>
    <row r="3057" spans="2:7">
      <c r="B3057" s="1">
        <v>35928</v>
      </c>
      <c r="C3057" s="30">
        <f>VLOOKUP(B3057,'רביות שנתיות'!B:C,2)</f>
        <v>4</v>
      </c>
      <c r="D3057" s="29">
        <f t="shared" si="95"/>
        <v>1.0738622586670132E-4</v>
      </c>
      <c r="F3057" s="30">
        <f>VLOOKUP($B3057,'רביות שנתיות'!B:I,7)</f>
        <v>0</v>
      </c>
      <c r="G3057" s="29">
        <f t="shared" si="94"/>
        <v>0</v>
      </c>
    </row>
    <row r="3058" spans="2:7">
      <c r="B3058" s="1">
        <v>35929</v>
      </c>
      <c r="C3058" s="30">
        <f>VLOOKUP(B3058,'רביות שנתיות'!B:C,2)</f>
        <v>4</v>
      </c>
      <c r="D3058" s="29">
        <f t="shared" si="95"/>
        <v>1.0738622586670132E-4</v>
      </c>
      <c r="F3058" s="30">
        <f>VLOOKUP($B3058,'רביות שנתיות'!B:I,7)</f>
        <v>0</v>
      </c>
      <c r="G3058" s="29">
        <f t="shared" si="94"/>
        <v>0</v>
      </c>
    </row>
    <row r="3059" spans="2:7">
      <c r="B3059" s="1">
        <v>35930</v>
      </c>
      <c r="C3059" s="30">
        <f>VLOOKUP(B3059,'רביות שנתיות'!B:C,2)</f>
        <v>4</v>
      </c>
      <c r="D3059" s="29">
        <f t="shared" si="95"/>
        <v>1.0738622586670132E-4</v>
      </c>
      <c r="F3059" s="30">
        <f>VLOOKUP($B3059,'רביות שנתיות'!B:I,7)</f>
        <v>0</v>
      </c>
      <c r="G3059" s="29">
        <f t="shared" si="94"/>
        <v>0</v>
      </c>
    </row>
    <row r="3060" spans="2:7">
      <c r="B3060" s="1">
        <v>35931</v>
      </c>
      <c r="C3060" s="30">
        <f>VLOOKUP(B3060,'רביות שנתיות'!B:C,2)</f>
        <v>4</v>
      </c>
      <c r="D3060" s="29">
        <f t="shared" si="95"/>
        <v>1.0738622586670132E-4</v>
      </c>
      <c r="F3060" s="30">
        <f>VLOOKUP($B3060,'רביות שנתיות'!B:I,7)</f>
        <v>0</v>
      </c>
      <c r="G3060" s="29">
        <f t="shared" si="94"/>
        <v>0</v>
      </c>
    </row>
    <row r="3061" spans="2:7">
      <c r="B3061" s="1">
        <v>35932</v>
      </c>
      <c r="C3061" s="30">
        <f>VLOOKUP(B3061,'רביות שנתיות'!B:C,2)</f>
        <v>4</v>
      </c>
      <c r="D3061" s="29">
        <f t="shared" si="95"/>
        <v>1.0738622586670132E-4</v>
      </c>
      <c r="F3061" s="30">
        <f>VLOOKUP($B3061,'רביות שנתיות'!B:I,7)</f>
        <v>0</v>
      </c>
      <c r="G3061" s="29">
        <f t="shared" si="94"/>
        <v>0</v>
      </c>
    </row>
    <row r="3062" spans="2:7">
      <c r="B3062" s="1">
        <v>35933</v>
      </c>
      <c r="C3062" s="30">
        <f>VLOOKUP(B3062,'רביות שנתיות'!B:C,2)</f>
        <v>4</v>
      </c>
      <c r="D3062" s="29">
        <f t="shared" si="95"/>
        <v>1.0738622586670132E-4</v>
      </c>
      <c r="F3062" s="30">
        <f>VLOOKUP($B3062,'רביות שנתיות'!B:I,7)</f>
        <v>0</v>
      </c>
      <c r="G3062" s="29">
        <f t="shared" si="94"/>
        <v>0</v>
      </c>
    </row>
    <row r="3063" spans="2:7">
      <c r="B3063" s="1">
        <v>35934</v>
      </c>
      <c r="C3063" s="30">
        <f>VLOOKUP(B3063,'רביות שנתיות'!B:C,2)</f>
        <v>4</v>
      </c>
      <c r="D3063" s="29">
        <f t="shared" si="95"/>
        <v>1.0738622586670132E-4</v>
      </c>
      <c r="F3063" s="30">
        <f>VLOOKUP($B3063,'רביות שנתיות'!B:I,7)</f>
        <v>0</v>
      </c>
      <c r="G3063" s="29">
        <f t="shared" si="94"/>
        <v>0</v>
      </c>
    </row>
    <row r="3064" spans="2:7">
      <c r="B3064" s="1">
        <v>35935</v>
      </c>
      <c r="C3064" s="30">
        <f>VLOOKUP(B3064,'רביות שנתיות'!B:C,2)</f>
        <v>4</v>
      </c>
      <c r="D3064" s="29">
        <f t="shared" si="95"/>
        <v>1.0738622586670132E-4</v>
      </c>
      <c r="F3064" s="30">
        <f>VLOOKUP($B3064,'רביות שנתיות'!B:I,7)</f>
        <v>0</v>
      </c>
      <c r="G3064" s="29">
        <f t="shared" si="94"/>
        <v>0</v>
      </c>
    </row>
    <row r="3065" spans="2:7">
      <c r="B3065" s="1">
        <v>35936</v>
      </c>
      <c r="C3065" s="30">
        <f>VLOOKUP(B3065,'רביות שנתיות'!B:C,2)</f>
        <v>4</v>
      </c>
      <c r="D3065" s="29">
        <f t="shared" si="95"/>
        <v>1.0738622586670132E-4</v>
      </c>
      <c r="F3065" s="30">
        <f>VLOOKUP($B3065,'רביות שנתיות'!B:I,7)</f>
        <v>0</v>
      </c>
      <c r="G3065" s="29">
        <f t="shared" si="94"/>
        <v>0</v>
      </c>
    </row>
    <row r="3066" spans="2:7">
      <c r="B3066" s="1">
        <v>35937</v>
      </c>
      <c r="C3066" s="30">
        <f>VLOOKUP(B3066,'רביות שנתיות'!B:C,2)</f>
        <v>4</v>
      </c>
      <c r="D3066" s="29">
        <f t="shared" si="95"/>
        <v>1.0738622586670132E-4</v>
      </c>
      <c r="F3066" s="30">
        <f>VLOOKUP($B3066,'רביות שנתיות'!B:I,7)</f>
        <v>0</v>
      </c>
      <c r="G3066" s="29">
        <f t="shared" si="94"/>
        <v>0</v>
      </c>
    </row>
    <row r="3067" spans="2:7">
      <c r="B3067" s="1">
        <v>35938</v>
      </c>
      <c r="C3067" s="30">
        <f>VLOOKUP(B3067,'רביות שנתיות'!B:C,2)</f>
        <v>4</v>
      </c>
      <c r="D3067" s="29">
        <f t="shared" si="95"/>
        <v>1.0738622586670132E-4</v>
      </c>
      <c r="F3067" s="30">
        <f>VLOOKUP($B3067,'רביות שנתיות'!B:I,7)</f>
        <v>0</v>
      </c>
      <c r="G3067" s="29">
        <f t="shared" si="94"/>
        <v>0</v>
      </c>
    </row>
    <row r="3068" spans="2:7">
      <c r="B3068" s="1">
        <v>35939</v>
      </c>
      <c r="C3068" s="30">
        <f>VLOOKUP(B3068,'רביות שנתיות'!B:C,2)</f>
        <v>4</v>
      </c>
      <c r="D3068" s="29">
        <f t="shared" si="95"/>
        <v>1.0738622586670132E-4</v>
      </c>
      <c r="F3068" s="30">
        <f>VLOOKUP($B3068,'רביות שנתיות'!B:I,7)</f>
        <v>0</v>
      </c>
      <c r="G3068" s="29">
        <f t="shared" si="94"/>
        <v>0</v>
      </c>
    </row>
    <row r="3069" spans="2:7">
      <c r="B3069" s="1">
        <v>35940</v>
      </c>
      <c r="C3069" s="30">
        <f>VLOOKUP(B3069,'רביות שנתיות'!B:C,2)</f>
        <v>4</v>
      </c>
      <c r="D3069" s="29">
        <f t="shared" si="95"/>
        <v>1.0738622586670132E-4</v>
      </c>
      <c r="F3069" s="30">
        <f>VLOOKUP($B3069,'רביות שנתיות'!B:I,7)</f>
        <v>0</v>
      </c>
      <c r="G3069" s="29">
        <f t="shared" si="94"/>
        <v>0</v>
      </c>
    </row>
    <row r="3070" spans="2:7">
      <c r="B3070" s="1">
        <v>35941</v>
      </c>
      <c r="C3070" s="30">
        <f>VLOOKUP(B3070,'רביות שנתיות'!B:C,2)</f>
        <v>4</v>
      </c>
      <c r="D3070" s="29">
        <f t="shared" si="95"/>
        <v>1.0738622586670132E-4</v>
      </c>
      <c r="F3070" s="30">
        <f>VLOOKUP($B3070,'רביות שנתיות'!B:I,7)</f>
        <v>0</v>
      </c>
      <c r="G3070" s="29">
        <f t="shared" si="94"/>
        <v>0</v>
      </c>
    </row>
    <row r="3071" spans="2:7">
      <c r="B3071" s="1">
        <v>35942</v>
      </c>
      <c r="C3071" s="30">
        <f>VLOOKUP(B3071,'רביות שנתיות'!B:C,2)</f>
        <v>4</v>
      </c>
      <c r="D3071" s="29">
        <f t="shared" si="95"/>
        <v>1.0738622586670132E-4</v>
      </c>
      <c r="F3071" s="30">
        <f>VLOOKUP($B3071,'רביות שנתיות'!B:I,7)</f>
        <v>0</v>
      </c>
      <c r="G3071" s="29">
        <f t="shared" si="94"/>
        <v>0</v>
      </c>
    </row>
    <row r="3072" spans="2:7">
      <c r="B3072" s="1">
        <v>35943</v>
      </c>
      <c r="C3072" s="30">
        <f>VLOOKUP(B3072,'רביות שנתיות'!B:C,2)</f>
        <v>4</v>
      </c>
      <c r="D3072" s="29">
        <f t="shared" si="95"/>
        <v>1.0738622586670132E-4</v>
      </c>
      <c r="F3072" s="30">
        <f>VLOOKUP($B3072,'רביות שנתיות'!B:I,7)</f>
        <v>0</v>
      </c>
      <c r="G3072" s="29">
        <f t="shared" si="94"/>
        <v>0</v>
      </c>
    </row>
    <row r="3073" spans="2:7">
      <c r="B3073" s="1">
        <v>35944</v>
      </c>
      <c r="C3073" s="30">
        <f>VLOOKUP(B3073,'רביות שנתיות'!B:C,2)</f>
        <v>4</v>
      </c>
      <c r="D3073" s="29">
        <f t="shared" si="95"/>
        <v>1.0738622586670132E-4</v>
      </c>
      <c r="F3073" s="30">
        <f>VLOOKUP($B3073,'רביות שנתיות'!B:I,7)</f>
        <v>0</v>
      </c>
      <c r="G3073" s="29">
        <f t="shared" si="94"/>
        <v>0</v>
      </c>
    </row>
    <row r="3074" spans="2:7">
      <c r="B3074" s="1">
        <v>35945</v>
      </c>
      <c r="C3074" s="30">
        <f>VLOOKUP(B3074,'רביות שנתיות'!B:C,2)</f>
        <v>4</v>
      </c>
      <c r="D3074" s="29">
        <f t="shared" si="95"/>
        <v>1.0738622586670132E-4</v>
      </c>
      <c r="F3074" s="30">
        <f>VLOOKUP($B3074,'רביות שנתיות'!B:I,7)</f>
        <v>0</v>
      </c>
      <c r="G3074" s="29">
        <f t="shared" si="94"/>
        <v>0</v>
      </c>
    </row>
    <row r="3075" spans="2:7">
      <c r="B3075" s="1">
        <v>35946</v>
      </c>
      <c r="C3075" s="30">
        <f>VLOOKUP(B3075,'רביות שנתיות'!B:C,2)</f>
        <v>4</v>
      </c>
      <c r="D3075" s="29">
        <f t="shared" si="95"/>
        <v>1.0738622586670132E-4</v>
      </c>
      <c r="F3075" s="30">
        <f>VLOOKUP($B3075,'רביות שנתיות'!B:I,7)</f>
        <v>0</v>
      </c>
      <c r="G3075" s="29">
        <f t="shared" si="94"/>
        <v>0</v>
      </c>
    </row>
    <row r="3076" spans="2:7">
      <c r="B3076" s="1">
        <v>35947</v>
      </c>
      <c r="C3076" s="30">
        <f>VLOOKUP(B3076,'רביות שנתיות'!B:C,2)</f>
        <v>4</v>
      </c>
      <c r="D3076" s="29">
        <f t="shared" si="95"/>
        <v>1.0738622586670132E-4</v>
      </c>
      <c r="F3076" s="30">
        <f>VLOOKUP($B3076,'רביות שנתיות'!B:I,7)</f>
        <v>0</v>
      </c>
      <c r="G3076" s="29">
        <f t="shared" ref="G3076:G3139" si="96">(1+F3076/100)^(1/365)-1</f>
        <v>0</v>
      </c>
    </row>
    <row r="3077" spans="2:7">
      <c r="B3077" s="1">
        <v>35948</v>
      </c>
      <c r="C3077" s="30">
        <f>VLOOKUP(B3077,'רביות שנתיות'!B:C,2)</f>
        <v>4</v>
      </c>
      <c r="D3077" s="29">
        <f t="shared" ref="D3077:D3140" si="97">(1+C3077/100)^(1/365.25)-1</f>
        <v>1.0738622586670132E-4</v>
      </c>
      <c r="F3077" s="30">
        <f>VLOOKUP($B3077,'רביות שנתיות'!B:I,7)</f>
        <v>0</v>
      </c>
      <c r="G3077" s="29">
        <f t="shared" si="96"/>
        <v>0</v>
      </c>
    </row>
    <row r="3078" spans="2:7">
      <c r="B3078" s="1">
        <v>35949</v>
      </c>
      <c r="C3078" s="30">
        <f>VLOOKUP(B3078,'רביות שנתיות'!B:C,2)</f>
        <v>4</v>
      </c>
      <c r="D3078" s="29">
        <f t="shared" si="97"/>
        <v>1.0738622586670132E-4</v>
      </c>
      <c r="F3078" s="30">
        <f>VLOOKUP($B3078,'רביות שנתיות'!B:I,7)</f>
        <v>0</v>
      </c>
      <c r="G3078" s="29">
        <f t="shared" si="96"/>
        <v>0</v>
      </c>
    </row>
    <row r="3079" spans="2:7">
      <c r="B3079" s="1">
        <v>35950</v>
      </c>
      <c r="C3079" s="30">
        <f>VLOOKUP(B3079,'רביות שנתיות'!B:C,2)</f>
        <v>4</v>
      </c>
      <c r="D3079" s="29">
        <f t="shared" si="97"/>
        <v>1.0738622586670132E-4</v>
      </c>
      <c r="F3079" s="30">
        <f>VLOOKUP($B3079,'רביות שנתיות'!B:I,7)</f>
        <v>0</v>
      </c>
      <c r="G3079" s="29">
        <f t="shared" si="96"/>
        <v>0</v>
      </c>
    </row>
    <row r="3080" spans="2:7">
      <c r="B3080" s="1">
        <v>35951</v>
      </c>
      <c r="C3080" s="30">
        <f>VLOOKUP(B3080,'רביות שנתיות'!B:C,2)</f>
        <v>4</v>
      </c>
      <c r="D3080" s="29">
        <f t="shared" si="97"/>
        <v>1.0738622586670132E-4</v>
      </c>
      <c r="F3080" s="30">
        <f>VLOOKUP($B3080,'רביות שנתיות'!B:I,7)</f>
        <v>0</v>
      </c>
      <c r="G3080" s="29">
        <f t="shared" si="96"/>
        <v>0</v>
      </c>
    </row>
    <row r="3081" spans="2:7">
      <c r="B3081" s="1">
        <v>35952</v>
      </c>
      <c r="C3081" s="30">
        <f>VLOOKUP(B3081,'רביות שנתיות'!B:C,2)</f>
        <v>4</v>
      </c>
      <c r="D3081" s="29">
        <f t="shared" si="97"/>
        <v>1.0738622586670132E-4</v>
      </c>
      <c r="F3081" s="30">
        <f>VLOOKUP($B3081,'רביות שנתיות'!B:I,7)</f>
        <v>0</v>
      </c>
      <c r="G3081" s="29">
        <f t="shared" si="96"/>
        <v>0</v>
      </c>
    </row>
    <row r="3082" spans="2:7">
      <c r="B3082" s="1">
        <v>35953</v>
      </c>
      <c r="C3082" s="30">
        <f>VLOOKUP(B3082,'רביות שנתיות'!B:C,2)</f>
        <v>4</v>
      </c>
      <c r="D3082" s="29">
        <f t="shared" si="97"/>
        <v>1.0738622586670132E-4</v>
      </c>
      <c r="F3082" s="30">
        <f>VLOOKUP($B3082,'רביות שנתיות'!B:I,7)</f>
        <v>0</v>
      </c>
      <c r="G3082" s="29">
        <f t="shared" si="96"/>
        <v>0</v>
      </c>
    </row>
    <row r="3083" spans="2:7">
      <c r="B3083" s="1">
        <v>35954</v>
      </c>
      <c r="C3083" s="30">
        <f>VLOOKUP(B3083,'רביות שנתיות'!B:C,2)</f>
        <v>4</v>
      </c>
      <c r="D3083" s="29">
        <f t="shared" si="97"/>
        <v>1.0738622586670132E-4</v>
      </c>
      <c r="F3083" s="30">
        <f>VLOOKUP($B3083,'רביות שנתיות'!B:I,7)</f>
        <v>0</v>
      </c>
      <c r="G3083" s="29">
        <f t="shared" si="96"/>
        <v>0</v>
      </c>
    </row>
    <row r="3084" spans="2:7">
      <c r="B3084" s="1">
        <v>35955</v>
      </c>
      <c r="C3084" s="30">
        <f>VLOOKUP(B3084,'רביות שנתיות'!B:C,2)</f>
        <v>4</v>
      </c>
      <c r="D3084" s="29">
        <f t="shared" si="97"/>
        <v>1.0738622586670132E-4</v>
      </c>
      <c r="F3084" s="30">
        <f>VLOOKUP($B3084,'רביות שנתיות'!B:I,7)</f>
        <v>0</v>
      </c>
      <c r="G3084" s="29">
        <f t="shared" si="96"/>
        <v>0</v>
      </c>
    </row>
    <row r="3085" spans="2:7">
      <c r="B3085" s="1">
        <v>35956</v>
      </c>
      <c r="C3085" s="30">
        <f>VLOOKUP(B3085,'רביות שנתיות'!B:C,2)</f>
        <v>4</v>
      </c>
      <c r="D3085" s="29">
        <f t="shared" si="97"/>
        <v>1.0738622586670132E-4</v>
      </c>
      <c r="F3085" s="30">
        <f>VLOOKUP($B3085,'רביות שנתיות'!B:I,7)</f>
        <v>0</v>
      </c>
      <c r="G3085" s="29">
        <f t="shared" si="96"/>
        <v>0</v>
      </c>
    </row>
    <row r="3086" spans="2:7">
      <c r="B3086" s="1">
        <v>35957</v>
      </c>
      <c r="C3086" s="30">
        <f>VLOOKUP(B3086,'רביות שנתיות'!B:C,2)</f>
        <v>4</v>
      </c>
      <c r="D3086" s="29">
        <f t="shared" si="97"/>
        <v>1.0738622586670132E-4</v>
      </c>
      <c r="F3086" s="30">
        <f>VLOOKUP($B3086,'רביות שנתיות'!B:I,7)</f>
        <v>0</v>
      </c>
      <c r="G3086" s="29">
        <f t="shared" si="96"/>
        <v>0</v>
      </c>
    </row>
    <row r="3087" spans="2:7">
      <c r="B3087" s="1">
        <v>35958</v>
      </c>
      <c r="C3087" s="30">
        <f>VLOOKUP(B3087,'רביות שנתיות'!B:C,2)</f>
        <v>4</v>
      </c>
      <c r="D3087" s="29">
        <f t="shared" si="97"/>
        <v>1.0738622586670132E-4</v>
      </c>
      <c r="F3087" s="30">
        <f>VLOOKUP($B3087,'רביות שנתיות'!B:I,7)</f>
        <v>0</v>
      </c>
      <c r="G3087" s="29">
        <f t="shared" si="96"/>
        <v>0</v>
      </c>
    </row>
    <row r="3088" spans="2:7">
      <c r="B3088" s="1">
        <v>35959</v>
      </c>
      <c r="C3088" s="30">
        <f>VLOOKUP(B3088,'רביות שנתיות'!B:C,2)</f>
        <v>4</v>
      </c>
      <c r="D3088" s="29">
        <f t="shared" si="97"/>
        <v>1.0738622586670132E-4</v>
      </c>
      <c r="F3088" s="30">
        <f>VLOOKUP($B3088,'רביות שנתיות'!B:I,7)</f>
        <v>0</v>
      </c>
      <c r="G3088" s="29">
        <f t="shared" si="96"/>
        <v>0</v>
      </c>
    </row>
    <row r="3089" spans="2:7">
      <c r="B3089" s="1">
        <v>35960</v>
      </c>
      <c r="C3089" s="30">
        <f>VLOOKUP(B3089,'רביות שנתיות'!B:C,2)</f>
        <v>4</v>
      </c>
      <c r="D3089" s="29">
        <f t="shared" si="97"/>
        <v>1.0738622586670132E-4</v>
      </c>
      <c r="F3089" s="30">
        <f>VLOOKUP($B3089,'רביות שנתיות'!B:I,7)</f>
        <v>0</v>
      </c>
      <c r="G3089" s="29">
        <f t="shared" si="96"/>
        <v>0</v>
      </c>
    </row>
    <row r="3090" spans="2:7">
      <c r="B3090" s="1">
        <v>35961</v>
      </c>
      <c r="C3090" s="30">
        <f>VLOOKUP(B3090,'רביות שנתיות'!B:C,2)</f>
        <v>4</v>
      </c>
      <c r="D3090" s="29">
        <f t="shared" si="97"/>
        <v>1.0738622586670132E-4</v>
      </c>
      <c r="F3090" s="30">
        <f>VLOOKUP($B3090,'רביות שנתיות'!B:I,7)</f>
        <v>0</v>
      </c>
      <c r="G3090" s="29">
        <f t="shared" si="96"/>
        <v>0</v>
      </c>
    </row>
    <row r="3091" spans="2:7">
      <c r="B3091" s="1">
        <v>35962</v>
      </c>
      <c r="C3091" s="30">
        <f>VLOOKUP(B3091,'רביות שנתיות'!B:C,2)</f>
        <v>4</v>
      </c>
      <c r="D3091" s="29">
        <f t="shared" si="97"/>
        <v>1.0738622586670132E-4</v>
      </c>
      <c r="F3091" s="30">
        <f>VLOOKUP($B3091,'רביות שנתיות'!B:I,7)</f>
        <v>0</v>
      </c>
      <c r="G3091" s="29">
        <f t="shared" si="96"/>
        <v>0</v>
      </c>
    </row>
    <row r="3092" spans="2:7">
      <c r="B3092" s="1">
        <v>35963</v>
      </c>
      <c r="C3092" s="30">
        <f>VLOOKUP(B3092,'רביות שנתיות'!B:C,2)</f>
        <v>4</v>
      </c>
      <c r="D3092" s="29">
        <f t="shared" si="97"/>
        <v>1.0738622586670132E-4</v>
      </c>
      <c r="F3092" s="30">
        <f>VLOOKUP($B3092,'רביות שנתיות'!B:I,7)</f>
        <v>0</v>
      </c>
      <c r="G3092" s="29">
        <f t="shared" si="96"/>
        <v>0</v>
      </c>
    </row>
    <row r="3093" spans="2:7">
      <c r="B3093" s="1">
        <v>35964</v>
      </c>
      <c r="C3093" s="30">
        <f>VLOOKUP(B3093,'רביות שנתיות'!B:C,2)</f>
        <v>4</v>
      </c>
      <c r="D3093" s="29">
        <f t="shared" si="97"/>
        <v>1.0738622586670132E-4</v>
      </c>
      <c r="F3093" s="30">
        <f>VLOOKUP($B3093,'רביות שנתיות'!B:I,7)</f>
        <v>0</v>
      </c>
      <c r="G3093" s="29">
        <f t="shared" si="96"/>
        <v>0</v>
      </c>
    </row>
    <row r="3094" spans="2:7">
      <c r="B3094" s="1">
        <v>35965</v>
      </c>
      <c r="C3094" s="30">
        <f>VLOOKUP(B3094,'רביות שנתיות'!B:C,2)</f>
        <v>4</v>
      </c>
      <c r="D3094" s="29">
        <f t="shared" si="97"/>
        <v>1.0738622586670132E-4</v>
      </c>
      <c r="F3094" s="30">
        <f>VLOOKUP($B3094,'רביות שנתיות'!B:I,7)</f>
        <v>0</v>
      </c>
      <c r="G3094" s="29">
        <f t="shared" si="96"/>
        <v>0</v>
      </c>
    </row>
    <row r="3095" spans="2:7">
      <c r="B3095" s="1">
        <v>35966</v>
      </c>
      <c r="C3095" s="30">
        <f>VLOOKUP(B3095,'רביות שנתיות'!B:C,2)</f>
        <v>4</v>
      </c>
      <c r="D3095" s="29">
        <f t="shared" si="97"/>
        <v>1.0738622586670132E-4</v>
      </c>
      <c r="F3095" s="30">
        <f>VLOOKUP($B3095,'רביות שנתיות'!B:I,7)</f>
        <v>0</v>
      </c>
      <c r="G3095" s="29">
        <f t="shared" si="96"/>
        <v>0</v>
      </c>
    </row>
    <row r="3096" spans="2:7">
      <c r="B3096" s="1">
        <v>35967</v>
      </c>
      <c r="C3096" s="30">
        <f>VLOOKUP(B3096,'רביות שנתיות'!B:C,2)</f>
        <v>4</v>
      </c>
      <c r="D3096" s="29">
        <f t="shared" si="97"/>
        <v>1.0738622586670132E-4</v>
      </c>
      <c r="F3096" s="30">
        <f>VLOOKUP($B3096,'רביות שנתיות'!B:I,7)</f>
        <v>0</v>
      </c>
      <c r="G3096" s="29">
        <f t="shared" si="96"/>
        <v>0</v>
      </c>
    </row>
    <row r="3097" spans="2:7">
      <c r="B3097" s="1">
        <v>35968</v>
      </c>
      <c r="C3097" s="30">
        <f>VLOOKUP(B3097,'רביות שנתיות'!B:C,2)</f>
        <v>4</v>
      </c>
      <c r="D3097" s="29">
        <f t="shared" si="97"/>
        <v>1.0738622586670132E-4</v>
      </c>
      <c r="F3097" s="30">
        <f>VLOOKUP($B3097,'רביות שנתיות'!B:I,7)</f>
        <v>0</v>
      </c>
      <c r="G3097" s="29">
        <f t="shared" si="96"/>
        <v>0</v>
      </c>
    </row>
    <row r="3098" spans="2:7">
      <c r="B3098" s="1">
        <v>35969</v>
      </c>
      <c r="C3098" s="30">
        <f>VLOOKUP(B3098,'רביות שנתיות'!B:C,2)</f>
        <v>4</v>
      </c>
      <c r="D3098" s="29">
        <f t="shared" si="97"/>
        <v>1.0738622586670132E-4</v>
      </c>
      <c r="F3098" s="30">
        <f>VLOOKUP($B3098,'רביות שנתיות'!B:I,7)</f>
        <v>0</v>
      </c>
      <c r="G3098" s="29">
        <f t="shared" si="96"/>
        <v>0</v>
      </c>
    </row>
    <row r="3099" spans="2:7">
      <c r="B3099" s="1">
        <v>35970</v>
      </c>
      <c r="C3099" s="30">
        <f>VLOOKUP(B3099,'רביות שנתיות'!B:C,2)</f>
        <v>4</v>
      </c>
      <c r="D3099" s="29">
        <f t="shared" si="97"/>
        <v>1.0738622586670132E-4</v>
      </c>
      <c r="F3099" s="30">
        <f>VLOOKUP($B3099,'רביות שנתיות'!B:I,7)</f>
        <v>0</v>
      </c>
      <c r="G3099" s="29">
        <f t="shared" si="96"/>
        <v>0</v>
      </c>
    </row>
    <row r="3100" spans="2:7">
      <c r="B3100" s="1">
        <v>35971</v>
      </c>
      <c r="C3100" s="30">
        <f>VLOOKUP(B3100,'רביות שנתיות'!B:C,2)</f>
        <v>4</v>
      </c>
      <c r="D3100" s="29">
        <f t="shared" si="97"/>
        <v>1.0738622586670132E-4</v>
      </c>
      <c r="F3100" s="30">
        <f>VLOOKUP($B3100,'רביות שנתיות'!B:I,7)</f>
        <v>0</v>
      </c>
      <c r="G3100" s="29">
        <f t="shared" si="96"/>
        <v>0</v>
      </c>
    </row>
    <row r="3101" spans="2:7">
      <c r="B3101" s="1">
        <v>35972</v>
      </c>
      <c r="C3101" s="30">
        <f>VLOOKUP(B3101,'רביות שנתיות'!B:C,2)</f>
        <v>4</v>
      </c>
      <c r="D3101" s="29">
        <f t="shared" si="97"/>
        <v>1.0738622586670132E-4</v>
      </c>
      <c r="F3101" s="30">
        <f>VLOOKUP($B3101,'רביות שנתיות'!B:I,7)</f>
        <v>0</v>
      </c>
      <c r="G3101" s="29">
        <f t="shared" si="96"/>
        <v>0</v>
      </c>
    </row>
    <row r="3102" spans="2:7">
      <c r="B3102" s="1">
        <v>35973</v>
      </c>
      <c r="C3102" s="30">
        <f>VLOOKUP(B3102,'רביות שנתיות'!B:C,2)</f>
        <v>4</v>
      </c>
      <c r="D3102" s="29">
        <f t="shared" si="97"/>
        <v>1.0738622586670132E-4</v>
      </c>
      <c r="F3102" s="30">
        <f>VLOOKUP($B3102,'רביות שנתיות'!B:I,7)</f>
        <v>0</v>
      </c>
      <c r="G3102" s="29">
        <f t="shared" si="96"/>
        <v>0</v>
      </c>
    </row>
    <row r="3103" spans="2:7">
      <c r="B3103" s="1">
        <v>35974</v>
      </c>
      <c r="C3103" s="30">
        <f>VLOOKUP(B3103,'רביות שנתיות'!B:C,2)</f>
        <v>4</v>
      </c>
      <c r="D3103" s="29">
        <f t="shared" si="97"/>
        <v>1.0738622586670132E-4</v>
      </c>
      <c r="F3103" s="30">
        <f>VLOOKUP($B3103,'רביות שנתיות'!B:I,7)</f>
        <v>0</v>
      </c>
      <c r="G3103" s="29">
        <f t="shared" si="96"/>
        <v>0</v>
      </c>
    </row>
    <row r="3104" spans="2:7">
      <c r="B3104" s="1">
        <v>35975</v>
      </c>
      <c r="C3104" s="30">
        <f>VLOOKUP(B3104,'רביות שנתיות'!B:C,2)</f>
        <v>4</v>
      </c>
      <c r="D3104" s="29">
        <f t="shared" si="97"/>
        <v>1.0738622586670132E-4</v>
      </c>
      <c r="F3104" s="30">
        <f>VLOOKUP($B3104,'רביות שנתיות'!B:I,7)</f>
        <v>0</v>
      </c>
      <c r="G3104" s="29">
        <f t="shared" si="96"/>
        <v>0</v>
      </c>
    </row>
    <row r="3105" spans="2:7">
      <c r="B3105" s="1">
        <v>35976</v>
      </c>
      <c r="C3105" s="30">
        <f>VLOOKUP(B3105,'רביות שנתיות'!B:C,2)</f>
        <v>4</v>
      </c>
      <c r="D3105" s="29">
        <f t="shared" si="97"/>
        <v>1.0738622586670132E-4</v>
      </c>
      <c r="F3105" s="30">
        <f>VLOOKUP($B3105,'רביות שנתיות'!B:I,7)</f>
        <v>0</v>
      </c>
      <c r="G3105" s="29">
        <f t="shared" si="96"/>
        <v>0</v>
      </c>
    </row>
    <row r="3106" spans="2:7">
      <c r="B3106" s="1">
        <v>35977</v>
      </c>
      <c r="C3106" s="30">
        <f>VLOOKUP(B3106,'רביות שנתיות'!B:C,2)</f>
        <v>4</v>
      </c>
      <c r="D3106" s="29">
        <f t="shared" si="97"/>
        <v>1.0738622586670132E-4</v>
      </c>
      <c r="F3106" s="30">
        <f>VLOOKUP($B3106,'רביות שנתיות'!B:I,7)</f>
        <v>0</v>
      </c>
      <c r="G3106" s="29">
        <f t="shared" si="96"/>
        <v>0</v>
      </c>
    </row>
    <row r="3107" spans="2:7">
      <c r="B3107" s="1">
        <v>35978</v>
      </c>
      <c r="C3107" s="30">
        <f>VLOOKUP(B3107,'רביות שנתיות'!B:C,2)</f>
        <v>4</v>
      </c>
      <c r="D3107" s="29">
        <f t="shared" si="97"/>
        <v>1.0738622586670132E-4</v>
      </c>
      <c r="F3107" s="30">
        <f>VLOOKUP($B3107,'רביות שנתיות'!B:I,7)</f>
        <v>0</v>
      </c>
      <c r="G3107" s="29">
        <f t="shared" si="96"/>
        <v>0</v>
      </c>
    </row>
    <row r="3108" spans="2:7">
      <c r="B3108" s="1">
        <v>35979</v>
      </c>
      <c r="C3108" s="30">
        <f>VLOOKUP(B3108,'רביות שנתיות'!B:C,2)</f>
        <v>4</v>
      </c>
      <c r="D3108" s="29">
        <f t="shared" si="97"/>
        <v>1.0738622586670132E-4</v>
      </c>
      <c r="F3108" s="30">
        <f>VLOOKUP($B3108,'רביות שנתיות'!B:I,7)</f>
        <v>0</v>
      </c>
      <c r="G3108" s="29">
        <f t="shared" si="96"/>
        <v>0</v>
      </c>
    </row>
    <row r="3109" spans="2:7">
      <c r="B3109" s="1">
        <v>35980</v>
      </c>
      <c r="C3109" s="30">
        <f>VLOOKUP(B3109,'רביות שנתיות'!B:C,2)</f>
        <v>4</v>
      </c>
      <c r="D3109" s="29">
        <f t="shared" si="97"/>
        <v>1.0738622586670132E-4</v>
      </c>
      <c r="F3109" s="30">
        <f>VLOOKUP($B3109,'רביות שנתיות'!B:I,7)</f>
        <v>0</v>
      </c>
      <c r="G3109" s="29">
        <f t="shared" si="96"/>
        <v>0</v>
      </c>
    </row>
    <row r="3110" spans="2:7">
      <c r="B3110" s="1">
        <v>35981</v>
      </c>
      <c r="C3110" s="30">
        <f>VLOOKUP(B3110,'רביות שנתיות'!B:C,2)</f>
        <v>4</v>
      </c>
      <c r="D3110" s="29">
        <f t="shared" si="97"/>
        <v>1.0738622586670132E-4</v>
      </c>
      <c r="F3110" s="30">
        <f>VLOOKUP($B3110,'רביות שנתיות'!B:I,7)</f>
        <v>0</v>
      </c>
      <c r="G3110" s="29">
        <f t="shared" si="96"/>
        <v>0</v>
      </c>
    </row>
    <row r="3111" spans="2:7">
      <c r="B3111" s="1">
        <v>35982</v>
      </c>
      <c r="C3111" s="30">
        <f>VLOOKUP(B3111,'רביות שנתיות'!B:C,2)</f>
        <v>4</v>
      </c>
      <c r="D3111" s="29">
        <f t="shared" si="97"/>
        <v>1.0738622586670132E-4</v>
      </c>
      <c r="F3111" s="30">
        <f>VLOOKUP($B3111,'רביות שנתיות'!B:I,7)</f>
        <v>0</v>
      </c>
      <c r="G3111" s="29">
        <f t="shared" si="96"/>
        <v>0</v>
      </c>
    </row>
    <row r="3112" spans="2:7">
      <c r="B3112" s="1">
        <v>35983</v>
      </c>
      <c r="C3112" s="30">
        <f>VLOOKUP(B3112,'רביות שנתיות'!B:C,2)</f>
        <v>4</v>
      </c>
      <c r="D3112" s="29">
        <f t="shared" si="97"/>
        <v>1.0738622586670132E-4</v>
      </c>
      <c r="F3112" s="30">
        <f>VLOOKUP($B3112,'רביות שנתיות'!B:I,7)</f>
        <v>0</v>
      </c>
      <c r="G3112" s="29">
        <f t="shared" si="96"/>
        <v>0</v>
      </c>
    </row>
    <row r="3113" spans="2:7">
      <c r="B3113" s="1">
        <v>35984</v>
      </c>
      <c r="C3113" s="30">
        <f>VLOOKUP(B3113,'רביות שנתיות'!B:C,2)</f>
        <v>4</v>
      </c>
      <c r="D3113" s="29">
        <f t="shared" si="97"/>
        <v>1.0738622586670132E-4</v>
      </c>
      <c r="F3113" s="30">
        <f>VLOOKUP($B3113,'רביות שנתיות'!B:I,7)</f>
        <v>0</v>
      </c>
      <c r="G3113" s="29">
        <f t="shared" si="96"/>
        <v>0</v>
      </c>
    </row>
    <row r="3114" spans="2:7">
      <c r="B3114" s="1">
        <v>35985</v>
      </c>
      <c r="C3114" s="30">
        <f>VLOOKUP(B3114,'רביות שנתיות'!B:C,2)</f>
        <v>4</v>
      </c>
      <c r="D3114" s="29">
        <f t="shared" si="97"/>
        <v>1.0738622586670132E-4</v>
      </c>
      <c r="F3114" s="30">
        <f>VLOOKUP($B3114,'רביות שנתיות'!B:I,7)</f>
        <v>0</v>
      </c>
      <c r="G3114" s="29">
        <f t="shared" si="96"/>
        <v>0</v>
      </c>
    </row>
    <row r="3115" spans="2:7">
      <c r="B3115" s="1">
        <v>35986</v>
      </c>
      <c r="C3115" s="30">
        <f>VLOOKUP(B3115,'רביות שנתיות'!B:C,2)</f>
        <v>4</v>
      </c>
      <c r="D3115" s="29">
        <f t="shared" si="97"/>
        <v>1.0738622586670132E-4</v>
      </c>
      <c r="F3115" s="30">
        <f>VLOOKUP($B3115,'רביות שנתיות'!B:I,7)</f>
        <v>0</v>
      </c>
      <c r="G3115" s="29">
        <f t="shared" si="96"/>
        <v>0</v>
      </c>
    </row>
    <row r="3116" spans="2:7">
      <c r="B3116" s="1">
        <v>35987</v>
      </c>
      <c r="C3116" s="30">
        <f>VLOOKUP(B3116,'רביות שנתיות'!B:C,2)</f>
        <v>4</v>
      </c>
      <c r="D3116" s="29">
        <f t="shared" si="97"/>
        <v>1.0738622586670132E-4</v>
      </c>
      <c r="F3116" s="30">
        <f>VLOOKUP($B3116,'רביות שנתיות'!B:I,7)</f>
        <v>0</v>
      </c>
      <c r="G3116" s="29">
        <f t="shared" si="96"/>
        <v>0</v>
      </c>
    </row>
    <row r="3117" spans="2:7">
      <c r="B3117" s="1">
        <v>35988</v>
      </c>
      <c r="C3117" s="30">
        <f>VLOOKUP(B3117,'רביות שנתיות'!B:C,2)</f>
        <v>4</v>
      </c>
      <c r="D3117" s="29">
        <f t="shared" si="97"/>
        <v>1.0738622586670132E-4</v>
      </c>
      <c r="F3117" s="30">
        <f>VLOOKUP($B3117,'רביות שנתיות'!B:I,7)</f>
        <v>0</v>
      </c>
      <c r="G3117" s="29">
        <f t="shared" si="96"/>
        <v>0</v>
      </c>
    </row>
    <row r="3118" spans="2:7">
      <c r="B3118" s="1">
        <v>35989</v>
      </c>
      <c r="C3118" s="30">
        <f>VLOOKUP(B3118,'רביות שנתיות'!B:C,2)</f>
        <v>4</v>
      </c>
      <c r="D3118" s="29">
        <f t="shared" si="97"/>
        <v>1.0738622586670132E-4</v>
      </c>
      <c r="F3118" s="30">
        <f>VLOOKUP($B3118,'רביות שנתיות'!B:I,7)</f>
        <v>0</v>
      </c>
      <c r="G3118" s="29">
        <f t="shared" si="96"/>
        <v>0</v>
      </c>
    </row>
    <row r="3119" spans="2:7">
      <c r="B3119" s="1">
        <v>35990</v>
      </c>
      <c r="C3119" s="30">
        <f>VLOOKUP(B3119,'רביות שנתיות'!B:C,2)</f>
        <v>4</v>
      </c>
      <c r="D3119" s="29">
        <f t="shared" si="97"/>
        <v>1.0738622586670132E-4</v>
      </c>
      <c r="F3119" s="30">
        <f>VLOOKUP($B3119,'רביות שנתיות'!B:I,7)</f>
        <v>0</v>
      </c>
      <c r="G3119" s="29">
        <f t="shared" si="96"/>
        <v>0</v>
      </c>
    </row>
    <row r="3120" spans="2:7">
      <c r="B3120" s="1">
        <v>35991</v>
      </c>
      <c r="C3120" s="30">
        <f>VLOOKUP(B3120,'רביות שנתיות'!B:C,2)</f>
        <v>4</v>
      </c>
      <c r="D3120" s="29">
        <f t="shared" si="97"/>
        <v>1.0738622586670132E-4</v>
      </c>
      <c r="F3120" s="30">
        <f>VLOOKUP($B3120,'רביות שנתיות'!B:I,7)</f>
        <v>0</v>
      </c>
      <c r="G3120" s="29">
        <f t="shared" si="96"/>
        <v>0</v>
      </c>
    </row>
    <row r="3121" spans="2:7">
      <c r="B3121" s="1">
        <v>35992</v>
      </c>
      <c r="C3121" s="30">
        <f>VLOOKUP(B3121,'רביות שנתיות'!B:C,2)</f>
        <v>4</v>
      </c>
      <c r="D3121" s="29">
        <f t="shared" si="97"/>
        <v>1.0738622586670132E-4</v>
      </c>
      <c r="F3121" s="30">
        <f>VLOOKUP($B3121,'רביות שנתיות'!B:I,7)</f>
        <v>0</v>
      </c>
      <c r="G3121" s="29">
        <f t="shared" si="96"/>
        <v>0</v>
      </c>
    </row>
    <row r="3122" spans="2:7">
      <c r="B3122" s="1">
        <v>35993</v>
      </c>
      <c r="C3122" s="30">
        <f>VLOOKUP(B3122,'רביות שנתיות'!B:C,2)</f>
        <v>4</v>
      </c>
      <c r="D3122" s="29">
        <f t="shared" si="97"/>
        <v>1.0738622586670132E-4</v>
      </c>
      <c r="F3122" s="30">
        <f>VLOOKUP($B3122,'רביות שנתיות'!B:I,7)</f>
        <v>0</v>
      </c>
      <c r="G3122" s="29">
        <f t="shared" si="96"/>
        <v>0</v>
      </c>
    </row>
    <row r="3123" spans="2:7">
      <c r="B3123" s="1">
        <v>35994</v>
      </c>
      <c r="C3123" s="30">
        <f>VLOOKUP(B3123,'רביות שנתיות'!B:C,2)</f>
        <v>4</v>
      </c>
      <c r="D3123" s="29">
        <f t="shared" si="97"/>
        <v>1.0738622586670132E-4</v>
      </c>
      <c r="F3123" s="30">
        <f>VLOOKUP($B3123,'רביות שנתיות'!B:I,7)</f>
        <v>0</v>
      </c>
      <c r="G3123" s="29">
        <f t="shared" si="96"/>
        <v>0</v>
      </c>
    </row>
    <row r="3124" spans="2:7">
      <c r="B3124" s="1">
        <v>35995</v>
      </c>
      <c r="C3124" s="30">
        <f>VLOOKUP(B3124,'רביות שנתיות'!B:C,2)</f>
        <v>4</v>
      </c>
      <c r="D3124" s="29">
        <f t="shared" si="97"/>
        <v>1.0738622586670132E-4</v>
      </c>
      <c r="F3124" s="30">
        <f>VLOOKUP($B3124,'רביות שנתיות'!B:I,7)</f>
        <v>0</v>
      </c>
      <c r="G3124" s="29">
        <f t="shared" si="96"/>
        <v>0</v>
      </c>
    </row>
    <row r="3125" spans="2:7">
      <c r="B3125" s="1">
        <v>35996</v>
      </c>
      <c r="C3125" s="30">
        <f>VLOOKUP(B3125,'רביות שנתיות'!B:C,2)</f>
        <v>4</v>
      </c>
      <c r="D3125" s="29">
        <f t="shared" si="97"/>
        <v>1.0738622586670132E-4</v>
      </c>
      <c r="F3125" s="30">
        <f>VLOOKUP($B3125,'רביות שנתיות'!B:I,7)</f>
        <v>0</v>
      </c>
      <c r="G3125" s="29">
        <f t="shared" si="96"/>
        <v>0</v>
      </c>
    </row>
    <row r="3126" spans="2:7">
      <c r="B3126" s="1">
        <v>35997</v>
      </c>
      <c r="C3126" s="30">
        <f>VLOOKUP(B3126,'רביות שנתיות'!B:C,2)</f>
        <v>4</v>
      </c>
      <c r="D3126" s="29">
        <f t="shared" si="97"/>
        <v>1.0738622586670132E-4</v>
      </c>
      <c r="F3126" s="30">
        <f>VLOOKUP($B3126,'רביות שנתיות'!B:I,7)</f>
        <v>0</v>
      </c>
      <c r="G3126" s="29">
        <f t="shared" si="96"/>
        <v>0</v>
      </c>
    </row>
    <row r="3127" spans="2:7">
      <c r="B3127" s="1">
        <v>35998</v>
      </c>
      <c r="C3127" s="30">
        <f>VLOOKUP(B3127,'רביות שנתיות'!B:C,2)</f>
        <v>4</v>
      </c>
      <c r="D3127" s="29">
        <f t="shared" si="97"/>
        <v>1.0738622586670132E-4</v>
      </c>
      <c r="F3127" s="30">
        <f>VLOOKUP($B3127,'רביות שנתיות'!B:I,7)</f>
        <v>0</v>
      </c>
      <c r="G3127" s="29">
        <f t="shared" si="96"/>
        <v>0</v>
      </c>
    </row>
    <row r="3128" spans="2:7">
      <c r="B3128" s="1">
        <v>35999</v>
      </c>
      <c r="C3128" s="30">
        <f>VLOOKUP(B3128,'רביות שנתיות'!B:C,2)</f>
        <v>4</v>
      </c>
      <c r="D3128" s="29">
        <f t="shared" si="97"/>
        <v>1.0738622586670132E-4</v>
      </c>
      <c r="F3128" s="30">
        <f>VLOOKUP($B3128,'רביות שנתיות'!B:I,7)</f>
        <v>0</v>
      </c>
      <c r="G3128" s="29">
        <f t="shared" si="96"/>
        <v>0</v>
      </c>
    </row>
    <row r="3129" spans="2:7">
      <c r="B3129" s="1">
        <v>36000</v>
      </c>
      <c r="C3129" s="30">
        <f>VLOOKUP(B3129,'רביות שנתיות'!B:C,2)</f>
        <v>4</v>
      </c>
      <c r="D3129" s="29">
        <f t="shared" si="97"/>
        <v>1.0738622586670132E-4</v>
      </c>
      <c r="F3129" s="30">
        <f>VLOOKUP($B3129,'רביות שנתיות'!B:I,7)</f>
        <v>0</v>
      </c>
      <c r="G3129" s="29">
        <f t="shared" si="96"/>
        <v>0</v>
      </c>
    </row>
    <row r="3130" spans="2:7">
      <c r="B3130" s="1">
        <v>36001</v>
      </c>
      <c r="C3130" s="30">
        <f>VLOOKUP(B3130,'רביות שנתיות'!B:C,2)</f>
        <v>4</v>
      </c>
      <c r="D3130" s="29">
        <f t="shared" si="97"/>
        <v>1.0738622586670132E-4</v>
      </c>
      <c r="F3130" s="30">
        <f>VLOOKUP($B3130,'רביות שנתיות'!B:I,7)</f>
        <v>0</v>
      </c>
      <c r="G3130" s="29">
        <f t="shared" si="96"/>
        <v>0</v>
      </c>
    </row>
    <row r="3131" spans="2:7">
      <c r="B3131" s="1">
        <v>36002</v>
      </c>
      <c r="C3131" s="30">
        <f>VLOOKUP(B3131,'רביות שנתיות'!B:C,2)</f>
        <v>4</v>
      </c>
      <c r="D3131" s="29">
        <f t="shared" si="97"/>
        <v>1.0738622586670132E-4</v>
      </c>
      <c r="F3131" s="30">
        <f>VLOOKUP($B3131,'רביות שנתיות'!B:I,7)</f>
        <v>0</v>
      </c>
      <c r="G3131" s="29">
        <f t="shared" si="96"/>
        <v>0</v>
      </c>
    </row>
    <row r="3132" spans="2:7">
      <c r="B3132" s="1">
        <v>36003</v>
      </c>
      <c r="C3132" s="30">
        <f>VLOOKUP(B3132,'רביות שנתיות'!B:C,2)</f>
        <v>4</v>
      </c>
      <c r="D3132" s="29">
        <f t="shared" si="97"/>
        <v>1.0738622586670132E-4</v>
      </c>
      <c r="F3132" s="30">
        <f>VLOOKUP($B3132,'רביות שנתיות'!B:I,7)</f>
        <v>0</v>
      </c>
      <c r="G3132" s="29">
        <f t="shared" si="96"/>
        <v>0</v>
      </c>
    </row>
    <row r="3133" spans="2:7">
      <c r="B3133" s="1">
        <v>36004</v>
      </c>
      <c r="C3133" s="30">
        <f>VLOOKUP(B3133,'רביות שנתיות'!B:C,2)</f>
        <v>4</v>
      </c>
      <c r="D3133" s="29">
        <f t="shared" si="97"/>
        <v>1.0738622586670132E-4</v>
      </c>
      <c r="F3133" s="30">
        <f>VLOOKUP($B3133,'רביות שנתיות'!B:I,7)</f>
        <v>0</v>
      </c>
      <c r="G3133" s="29">
        <f t="shared" si="96"/>
        <v>0</v>
      </c>
    </row>
    <row r="3134" spans="2:7">
      <c r="B3134" s="1">
        <v>36005</v>
      </c>
      <c r="C3134" s="30">
        <f>VLOOKUP(B3134,'רביות שנתיות'!B:C,2)</f>
        <v>4</v>
      </c>
      <c r="D3134" s="29">
        <f t="shared" si="97"/>
        <v>1.0738622586670132E-4</v>
      </c>
      <c r="F3134" s="30">
        <f>VLOOKUP($B3134,'רביות שנתיות'!B:I,7)</f>
        <v>0</v>
      </c>
      <c r="G3134" s="29">
        <f t="shared" si="96"/>
        <v>0</v>
      </c>
    </row>
    <row r="3135" spans="2:7">
      <c r="B3135" s="1">
        <v>36006</v>
      </c>
      <c r="C3135" s="30">
        <f>VLOOKUP(B3135,'רביות שנתיות'!B:C,2)</f>
        <v>4</v>
      </c>
      <c r="D3135" s="29">
        <f t="shared" si="97"/>
        <v>1.0738622586670132E-4</v>
      </c>
      <c r="F3135" s="30">
        <f>VLOOKUP($B3135,'רביות שנתיות'!B:I,7)</f>
        <v>0</v>
      </c>
      <c r="G3135" s="29">
        <f t="shared" si="96"/>
        <v>0</v>
      </c>
    </row>
    <row r="3136" spans="2:7">
      <c r="B3136" s="1">
        <v>36007</v>
      </c>
      <c r="C3136" s="30">
        <f>VLOOKUP(B3136,'רביות שנתיות'!B:C,2)</f>
        <v>4</v>
      </c>
      <c r="D3136" s="29">
        <f t="shared" si="97"/>
        <v>1.0738622586670132E-4</v>
      </c>
      <c r="F3136" s="30">
        <f>VLOOKUP($B3136,'רביות שנתיות'!B:I,7)</f>
        <v>0</v>
      </c>
      <c r="G3136" s="29">
        <f t="shared" si="96"/>
        <v>0</v>
      </c>
    </row>
    <row r="3137" spans="2:7">
      <c r="B3137" s="1">
        <v>36008</v>
      </c>
      <c r="C3137" s="30">
        <f>VLOOKUP(B3137,'רביות שנתיות'!B:C,2)</f>
        <v>4</v>
      </c>
      <c r="D3137" s="29">
        <f t="shared" si="97"/>
        <v>1.0738622586670132E-4</v>
      </c>
      <c r="F3137" s="30">
        <f>VLOOKUP($B3137,'רביות שנתיות'!B:I,7)</f>
        <v>0</v>
      </c>
      <c r="G3137" s="29">
        <f t="shared" si="96"/>
        <v>0</v>
      </c>
    </row>
    <row r="3138" spans="2:7">
      <c r="B3138" s="1">
        <v>36009</v>
      </c>
      <c r="C3138" s="30">
        <f>VLOOKUP(B3138,'רביות שנתיות'!B:C,2)</f>
        <v>4</v>
      </c>
      <c r="D3138" s="29">
        <f t="shared" si="97"/>
        <v>1.0738622586670132E-4</v>
      </c>
      <c r="F3138" s="30">
        <f>VLOOKUP($B3138,'רביות שנתיות'!B:I,7)</f>
        <v>0</v>
      </c>
      <c r="G3138" s="29">
        <f t="shared" si="96"/>
        <v>0</v>
      </c>
    </row>
    <row r="3139" spans="2:7">
      <c r="B3139" s="1">
        <v>36010</v>
      </c>
      <c r="C3139" s="30">
        <f>VLOOKUP(B3139,'רביות שנתיות'!B:C,2)</f>
        <v>4</v>
      </c>
      <c r="D3139" s="29">
        <f t="shared" si="97"/>
        <v>1.0738622586670132E-4</v>
      </c>
      <c r="F3139" s="30">
        <f>VLOOKUP($B3139,'רביות שנתיות'!B:I,7)</f>
        <v>0</v>
      </c>
      <c r="G3139" s="29">
        <f t="shared" si="96"/>
        <v>0</v>
      </c>
    </row>
    <row r="3140" spans="2:7">
      <c r="B3140" s="1">
        <v>36011</v>
      </c>
      <c r="C3140" s="30">
        <f>VLOOKUP(B3140,'רביות שנתיות'!B:C,2)</f>
        <v>4</v>
      </c>
      <c r="D3140" s="29">
        <f t="shared" si="97"/>
        <v>1.0738622586670132E-4</v>
      </c>
      <c r="F3140" s="30">
        <f>VLOOKUP($B3140,'רביות שנתיות'!B:I,7)</f>
        <v>0</v>
      </c>
      <c r="G3140" s="29">
        <f t="shared" ref="G3140:G3203" si="98">(1+F3140/100)^(1/365)-1</f>
        <v>0</v>
      </c>
    </row>
    <row r="3141" spans="2:7">
      <c r="B3141" s="1">
        <v>36012</v>
      </c>
      <c r="C3141" s="30">
        <f>VLOOKUP(B3141,'רביות שנתיות'!B:C,2)</f>
        <v>4</v>
      </c>
      <c r="D3141" s="29">
        <f t="shared" ref="D3141:D3204" si="99">(1+C3141/100)^(1/365.25)-1</f>
        <v>1.0738622586670132E-4</v>
      </c>
      <c r="F3141" s="30">
        <f>VLOOKUP($B3141,'רביות שנתיות'!B:I,7)</f>
        <v>0</v>
      </c>
      <c r="G3141" s="29">
        <f t="shared" si="98"/>
        <v>0</v>
      </c>
    </row>
    <row r="3142" spans="2:7">
      <c r="B3142" s="1">
        <v>36013</v>
      </c>
      <c r="C3142" s="30">
        <f>VLOOKUP(B3142,'רביות שנתיות'!B:C,2)</f>
        <v>4</v>
      </c>
      <c r="D3142" s="29">
        <f t="shared" si="99"/>
        <v>1.0738622586670132E-4</v>
      </c>
      <c r="F3142" s="30">
        <f>VLOOKUP($B3142,'רביות שנתיות'!B:I,7)</f>
        <v>0</v>
      </c>
      <c r="G3142" s="29">
        <f t="shared" si="98"/>
        <v>0</v>
      </c>
    </row>
    <row r="3143" spans="2:7">
      <c r="B3143" s="1">
        <v>36014</v>
      </c>
      <c r="C3143" s="30">
        <f>VLOOKUP(B3143,'רביות שנתיות'!B:C,2)</f>
        <v>4</v>
      </c>
      <c r="D3143" s="29">
        <f t="shared" si="99"/>
        <v>1.0738622586670132E-4</v>
      </c>
      <c r="F3143" s="30">
        <f>VLOOKUP($B3143,'רביות שנתיות'!B:I,7)</f>
        <v>0</v>
      </c>
      <c r="G3143" s="29">
        <f t="shared" si="98"/>
        <v>0</v>
      </c>
    </row>
    <row r="3144" spans="2:7">
      <c r="B3144" s="1">
        <v>36015</v>
      </c>
      <c r="C3144" s="30">
        <f>VLOOKUP(B3144,'רביות שנתיות'!B:C,2)</f>
        <v>4</v>
      </c>
      <c r="D3144" s="29">
        <f t="shared" si="99"/>
        <v>1.0738622586670132E-4</v>
      </c>
      <c r="F3144" s="30">
        <f>VLOOKUP($B3144,'רביות שנתיות'!B:I,7)</f>
        <v>0</v>
      </c>
      <c r="G3144" s="29">
        <f t="shared" si="98"/>
        <v>0</v>
      </c>
    </row>
    <row r="3145" spans="2:7">
      <c r="B3145" s="1">
        <v>36016</v>
      </c>
      <c r="C3145" s="30">
        <f>VLOOKUP(B3145,'רביות שנתיות'!B:C,2)</f>
        <v>4</v>
      </c>
      <c r="D3145" s="29">
        <f t="shared" si="99"/>
        <v>1.0738622586670132E-4</v>
      </c>
      <c r="F3145" s="30">
        <f>VLOOKUP($B3145,'רביות שנתיות'!B:I,7)</f>
        <v>0</v>
      </c>
      <c r="G3145" s="29">
        <f t="shared" si="98"/>
        <v>0</v>
      </c>
    </row>
    <row r="3146" spans="2:7">
      <c r="B3146" s="1">
        <v>36017</v>
      </c>
      <c r="C3146" s="30">
        <f>VLOOKUP(B3146,'רביות שנתיות'!B:C,2)</f>
        <v>4</v>
      </c>
      <c r="D3146" s="29">
        <f t="shared" si="99"/>
        <v>1.0738622586670132E-4</v>
      </c>
      <c r="F3146" s="30">
        <f>VLOOKUP($B3146,'רביות שנתיות'!B:I,7)</f>
        <v>0</v>
      </c>
      <c r="G3146" s="29">
        <f t="shared" si="98"/>
        <v>0</v>
      </c>
    </row>
    <row r="3147" spans="2:7">
      <c r="B3147" s="1">
        <v>36018</v>
      </c>
      <c r="C3147" s="30">
        <f>VLOOKUP(B3147,'רביות שנתיות'!B:C,2)</f>
        <v>4</v>
      </c>
      <c r="D3147" s="29">
        <f t="shared" si="99"/>
        <v>1.0738622586670132E-4</v>
      </c>
      <c r="F3147" s="30">
        <f>VLOOKUP($B3147,'רביות שנתיות'!B:I,7)</f>
        <v>0</v>
      </c>
      <c r="G3147" s="29">
        <f t="shared" si="98"/>
        <v>0</v>
      </c>
    </row>
    <row r="3148" spans="2:7">
      <c r="B3148" s="1">
        <v>36019</v>
      </c>
      <c r="C3148" s="30">
        <f>VLOOKUP(B3148,'רביות שנתיות'!B:C,2)</f>
        <v>4</v>
      </c>
      <c r="D3148" s="29">
        <f t="shared" si="99"/>
        <v>1.0738622586670132E-4</v>
      </c>
      <c r="F3148" s="30">
        <f>VLOOKUP($B3148,'רביות שנתיות'!B:I,7)</f>
        <v>0</v>
      </c>
      <c r="G3148" s="29">
        <f t="shared" si="98"/>
        <v>0</v>
      </c>
    </row>
    <row r="3149" spans="2:7">
      <c r="B3149" s="1">
        <v>36020</v>
      </c>
      <c r="C3149" s="30">
        <f>VLOOKUP(B3149,'רביות שנתיות'!B:C,2)</f>
        <v>4</v>
      </c>
      <c r="D3149" s="29">
        <f t="shared" si="99"/>
        <v>1.0738622586670132E-4</v>
      </c>
      <c r="F3149" s="30">
        <f>VLOOKUP($B3149,'רביות שנתיות'!B:I,7)</f>
        <v>0</v>
      </c>
      <c r="G3149" s="29">
        <f t="shared" si="98"/>
        <v>0</v>
      </c>
    </row>
    <row r="3150" spans="2:7">
      <c r="B3150" s="1">
        <v>36021</v>
      </c>
      <c r="C3150" s="30">
        <f>VLOOKUP(B3150,'רביות שנתיות'!B:C,2)</f>
        <v>4</v>
      </c>
      <c r="D3150" s="29">
        <f t="shared" si="99"/>
        <v>1.0738622586670132E-4</v>
      </c>
      <c r="F3150" s="30">
        <f>VLOOKUP($B3150,'רביות שנתיות'!B:I,7)</f>
        <v>0</v>
      </c>
      <c r="G3150" s="29">
        <f t="shared" si="98"/>
        <v>0</v>
      </c>
    </row>
    <row r="3151" spans="2:7">
      <c r="B3151" s="1">
        <v>36022</v>
      </c>
      <c r="C3151" s="30">
        <f>VLOOKUP(B3151,'רביות שנתיות'!B:C,2)</f>
        <v>4</v>
      </c>
      <c r="D3151" s="29">
        <f t="shared" si="99"/>
        <v>1.0738622586670132E-4</v>
      </c>
      <c r="F3151" s="30">
        <f>VLOOKUP($B3151,'רביות שנתיות'!B:I,7)</f>
        <v>0</v>
      </c>
      <c r="G3151" s="29">
        <f t="shared" si="98"/>
        <v>0</v>
      </c>
    </row>
    <row r="3152" spans="2:7">
      <c r="B3152" s="1">
        <v>36023</v>
      </c>
      <c r="C3152" s="30">
        <f>VLOOKUP(B3152,'רביות שנתיות'!B:C,2)</f>
        <v>4</v>
      </c>
      <c r="D3152" s="29">
        <f t="shared" si="99"/>
        <v>1.0738622586670132E-4</v>
      </c>
      <c r="F3152" s="30">
        <f>VLOOKUP($B3152,'רביות שנתיות'!B:I,7)</f>
        <v>0</v>
      </c>
      <c r="G3152" s="29">
        <f t="shared" si="98"/>
        <v>0</v>
      </c>
    </row>
    <row r="3153" spans="2:7">
      <c r="B3153" s="1">
        <v>36024</v>
      </c>
      <c r="C3153" s="30">
        <f>VLOOKUP(B3153,'רביות שנתיות'!B:C,2)</f>
        <v>4</v>
      </c>
      <c r="D3153" s="29">
        <f t="shared" si="99"/>
        <v>1.0738622586670132E-4</v>
      </c>
      <c r="F3153" s="30">
        <f>VLOOKUP($B3153,'רביות שנתיות'!B:I,7)</f>
        <v>0</v>
      </c>
      <c r="G3153" s="29">
        <f t="shared" si="98"/>
        <v>0</v>
      </c>
    </row>
    <row r="3154" spans="2:7">
      <c r="B3154" s="1">
        <v>36025</v>
      </c>
      <c r="C3154" s="30">
        <f>VLOOKUP(B3154,'רביות שנתיות'!B:C,2)</f>
        <v>4</v>
      </c>
      <c r="D3154" s="29">
        <f t="shared" si="99"/>
        <v>1.0738622586670132E-4</v>
      </c>
      <c r="F3154" s="30">
        <f>VLOOKUP($B3154,'רביות שנתיות'!B:I,7)</f>
        <v>0</v>
      </c>
      <c r="G3154" s="29">
        <f t="shared" si="98"/>
        <v>0</v>
      </c>
    </row>
    <row r="3155" spans="2:7">
      <c r="B3155" s="1">
        <v>36026</v>
      </c>
      <c r="C3155" s="30">
        <f>VLOOKUP(B3155,'רביות שנתיות'!B:C,2)</f>
        <v>4</v>
      </c>
      <c r="D3155" s="29">
        <f t="shared" si="99"/>
        <v>1.0738622586670132E-4</v>
      </c>
      <c r="F3155" s="30">
        <f>VLOOKUP($B3155,'רביות שנתיות'!B:I,7)</f>
        <v>0</v>
      </c>
      <c r="G3155" s="29">
        <f t="shared" si="98"/>
        <v>0</v>
      </c>
    </row>
    <row r="3156" spans="2:7">
      <c r="B3156" s="1">
        <v>36027</v>
      </c>
      <c r="C3156" s="30">
        <f>VLOOKUP(B3156,'רביות שנתיות'!B:C,2)</f>
        <v>4</v>
      </c>
      <c r="D3156" s="29">
        <f t="shared" si="99"/>
        <v>1.0738622586670132E-4</v>
      </c>
      <c r="F3156" s="30">
        <f>VLOOKUP($B3156,'רביות שנתיות'!B:I,7)</f>
        <v>0</v>
      </c>
      <c r="G3156" s="29">
        <f t="shared" si="98"/>
        <v>0</v>
      </c>
    </row>
    <row r="3157" spans="2:7">
      <c r="B3157" s="1">
        <v>36028</v>
      </c>
      <c r="C3157" s="30">
        <f>VLOOKUP(B3157,'רביות שנתיות'!B:C,2)</f>
        <v>4</v>
      </c>
      <c r="D3157" s="29">
        <f t="shared" si="99"/>
        <v>1.0738622586670132E-4</v>
      </c>
      <c r="F3157" s="30">
        <f>VLOOKUP($B3157,'רביות שנתיות'!B:I,7)</f>
        <v>0</v>
      </c>
      <c r="G3157" s="29">
        <f t="shared" si="98"/>
        <v>0</v>
      </c>
    </row>
    <row r="3158" spans="2:7">
      <c r="B3158" s="1">
        <v>36029</v>
      </c>
      <c r="C3158" s="30">
        <f>VLOOKUP(B3158,'רביות שנתיות'!B:C,2)</f>
        <v>4</v>
      </c>
      <c r="D3158" s="29">
        <f t="shared" si="99"/>
        <v>1.0738622586670132E-4</v>
      </c>
      <c r="F3158" s="30">
        <f>VLOOKUP($B3158,'רביות שנתיות'!B:I,7)</f>
        <v>0</v>
      </c>
      <c r="G3158" s="29">
        <f t="shared" si="98"/>
        <v>0</v>
      </c>
    </row>
    <row r="3159" spans="2:7">
      <c r="B3159" s="1">
        <v>36030</v>
      </c>
      <c r="C3159" s="30">
        <f>VLOOKUP(B3159,'רביות שנתיות'!B:C,2)</f>
        <v>4</v>
      </c>
      <c r="D3159" s="29">
        <f t="shared" si="99"/>
        <v>1.0738622586670132E-4</v>
      </c>
      <c r="F3159" s="30">
        <f>VLOOKUP($B3159,'רביות שנתיות'!B:I,7)</f>
        <v>0</v>
      </c>
      <c r="G3159" s="29">
        <f t="shared" si="98"/>
        <v>0</v>
      </c>
    </row>
    <row r="3160" spans="2:7">
      <c r="B3160" s="1">
        <v>36031</v>
      </c>
      <c r="C3160" s="30">
        <f>VLOOKUP(B3160,'רביות שנתיות'!B:C,2)</f>
        <v>4</v>
      </c>
      <c r="D3160" s="29">
        <f t="shared" si="99"/>
        <v>1.0738622586670132E-4</v>
      </c>
      <c r="F3160" s="30">
        <f>VLOOKUP($B3160,'רביות שנתיות'!B:I,7)</f>
        <v>0</v>
      </c>
      <c r="G3160" s="29">
        <f t="shared" si="98"/>
        <v>0</v>
      </c>
    </row>
    <row r="3161" spans="2:7">
      <c r="B3161" s="1">
        <v>36032</v>
      </c>
      <c r="C3161" s="30">
        <f>VLOOKUP(B3161,'רביות שנתיות'!B:C,2)</f>
        <v>4</v>
      </c>
      <c r="D3161" s="29">
        <f t="shared" si="99"/>
        <v>1.0738622586670132E-4</v>
      </c>
      <c r="F3161" s="30">
        <f>VLOOKUP($B3161,'רביות שנתיות'!B:I,7)</f>
        <v>0</v>
      </c>
      <c r="G3161" s="29">
        <f t="shared" si="98"/>
        <v>0</v>
      </c>
    </row>
    <row r="3162" spans="2:7">
      <c r="B3162" s="1">
        <v>36033</v>
      </c>
      <c r="C3162" s="30">
        <f>VLOOKUP(B3162,'רביות שנתיות'!B:C,2)</f>
        <v>4</v>
      </c>
      <c r="D3162" s="29">
        <f t="shared" si="99"/>
        <v>1.0738622586670132E-4</v>
      </c>
      <c r="F3162" s="30">
        <f>VLOOKUP($B3162,'רביות שנתיות'!B:I,7)</f>
        <v>0</v>
      </c>
      <c r="G3162" s="29">
        <f t="shared" si="98"/>
        <v>0</v>
      </c>
    </row>
    <row r="3163" spans="2:7">
      <c r="B3163" s="1">
        <v>36034</v>
      </c>
      <c r="C3163" s="30">
        <f>VLOOKUP(B3163,'רביות שנתיות'!B:C,2)</f>
        <v>4</v>
      </c>
      <c r="D3163" s="29">
        <f t="shared" si="99"/>
        <v>1.0738622586670132E-4</v>
      </c>
      <c r="F3163" s="30">
        <f>VLOOKUP($B3163,'רביות שנתיות'!B:I,7)</f>
        <v>0</v>
      </c>
      <c r="G3163" s="29">
        <f t="shared" si="98"/>
        <v>0</v>
      </c>
    </row>
    <row r="3164" spans="2:7">
      <c r="B3164" s="1">
        <v>36035</v>
      </c>
      <c r="C3164" s="30">
        <f>VLOOKUP(B3164,'רביות שנתיות'!B:C,2)</f>
        <v>4</v>
      </c>
      <c r="D3164" s="29">
        <f t="shared" si="99"/>
        <v>1.0738622586670132E-4</v>
      </c>
      <c r="F3164" s="30">
        <f>VLOOKUP($B3164,'רביות שנתיות'!B:I,7)</f>
        <v>0</v>
      </c>
      <c r="G3164" s="29">
        <f t="shared" si="98"/>
        <v>0</v>
      </c>
    </row>
    <row r="3165" spans="2:7">
      <c r="B3165" s="1">
        <v>36036</v>
      </c>
      <c r="C3165" s="30">
        <f>VLOOKUP(B3165,'רביות שנתיות'!B:C,2)</f>
        <v>4</v>
      </c>
      <c r="D3165" s="29">
        <f t="shared" si="99"/>
        <v>1.0738622586670132E-4</v>
      </c>
      <c r="F3165" s="30">
        <f>VLOOKUP($B3165,'רביות שנתיות'!B:I,7)</f>
        <v>0</v>
      </c>
      <c r="G3165" s="29">
        <f t="shared" si="98"/>
        <v>0</v>
      </c>
    </row>
    <row r="3166" spans="2:7">
      <c r="B3166" s="1">
        <v>36037</v>
      </c>
      <c r="C3166" s="30">
        <f>VLOOKUP(B3166,'רביות שנתיות'!B:C,2)</f>
        <v>4</v>
      </c>
      <c r="D3166" s="29">
        <f t="shared" si="99"/>
        <v>1.0738622586670132E-4</v>
      </c>
      <c r="F3166" s="30">
        <f>VLOOKUP($B3166,'רביות שנתיות'!B:I,7)</f>
        <v>0</v>
      </c>
      <c r="G3166" s="29">
        <f t="shared" si="98"/>
        <v>0</v>
      </c>
    </row>
    <row r="3167" spans="2:7">
      <c r="B3167" s="1">
        <v>36038</v>
      </c>
      <c r="C3167" s="30">
        <f>VLOOKUP(B3167,'רביות שנתיות'!B:C,2)</f>
        <v>4</v>
      </c>
      <c r="D3167" s="29">
        <f t="shared" si="99"/>
        <v>1.0738622586670132E-4</v>
      </c>
      <c r="F3167" s="30">
        <f>VLOOKUP($B3167,'רביות שנתיות'!B:I,7)</f>
        <v>0</v>
      </c>
      <c r="G3167" s="29">
        <f t="shared" si="98"/>
        <v>0</v>
      </c>
    </row>
    <row r="3168" spans="2:7">
      <c r="B3168" s="1">
        <v>36039</v>
      </c>
      <c r="C3168" s="30">
        <f>VLOOKUP(B3168,'רביות שנתיות'!B:C,2)</f>
        <v>4</v>
      </c>
      <c r="D3168" s="29">
        <f t="shared" si="99"/>
        <v>1.0738622586670132E-4</v>
      </c>
      <c r="F3168" s="30">
        <f>VLOOKUP($B3168,'רביות שנתיות'!B:I,7)</f>
        <v>0</v>
      </c>
      <c r="G3168" s="29">
        <f t="shared" si="98"/>
        <v>0</v>
      </c>
    </row>
    <row r="3169" spans="2:7">
      <c r="B3169" s="1">
        <v>36040</v>
      </c>
      <c r="C3169" s="30">
        <f>VLOOKUP(B3169,'רביות שנתיות'!B:C,2)</f>
        <v>4</v>
      </c>
      <c r="D3169" s="29">
        <f t="shared" si="99"/>
        <v>1.0738622586670132E-4</v>
      </c>
      <c r="F3169" s="30">
        <f>VLOOKUP($B3169,'רביות שנתיות'!B:I,7)</f>
        <v>0</v>
      </c>
      <c r="G3169" s="29">
        <f t="shared" si="98"/>
        <v>0</v>
      </c>
    </row>
    <row r="3170" spans="2:7">
      <c r="B3170" s="1">
        <v>36041</v>
      </c>
      <c r="C3170" s="30">
        <f>VLOOKUP(B3170,'רביות שנתיות'!B:C,2)</f>
        <v>4</v>
      </c>
      <c r="D3170" s="29">
        <f t="shared" si="99"/>
        <v>1.0738622586670132E-4</v>
      </c>
      <c r="F3170" s="30">
        <f>VLOOKUP($B3170,'רביות שנתיות'!B:I,7)</f>
        <v>0</v>
      </c>
      <c r="G3170" s="29">
        <f t="shared" si="98"/>
        <v>0</v>
      </c>
    </row>
    <row r="3171" spans="2:7">
      <c r="B3171" s="1">
        <v>36042</v>
      </c>
      <c r="C3171" s="30">
        <f>VLOOKUP(B3171,'רביות שנתיות'!B:C,2)</f>
        <v>4</v>
      </c>
      <c r="D3171" s="29">
        <f t="shared" si="99"/>
        <v>1.0738622586670132E-4</v>
      </c>
      <c r="F3171" s="30">
        <f>VLOOKUP($B3171,'רביות שנתיות'!B:I,7)</f>
        <v>0</v>
      </c>
      <c r="G3171" s="29">
        <f t="shared" si="98"/>
        <v>0</v>
      </c>
    </row>
    <row r="3172" spans="2:7">
      <c r="B3172" s="1">
        <v>36043</v>
      </c>
      <c r="C3172" s="30">
        <f>VLOOKUP(B3172,'רביות שנתיות'!B:C,2)</f>
        <v>4</v>
      </c>
      <c r="D3172" s="29">
        <f t="shared" si="99"/>
        <v>1.0738622586670132E-4</v>
      </c>
      <c r="F3172" s="30">
        <f>VLOOKUP($B3172,'רביות שנתיות'!B:I,7)</f>
        <v>0</v>
      </c>
      <c r="G3172" s="29">
        <f t="shared" si="98"/>
        <v>0</v>
      </c>
    </row>
    <row r="3173" spans="2:7">
      <c r="B3173" s="1">
        <v>36044</v>
      </c>
      <c r="C3173" s="30">
        <f>VLOOKUP(B3173,'רביות שנתיות'!B:C,2)</f>
        <v>4</v>
      </c>
      <c r="D3173" s="29">
        <f t="shared" si="99"/>
        <v>1.0738622586670132E-4</v>
      </c>
      <c r="F3173" s="30">
        <f>VLOOKUP($B3173,'רביות שנתיות'!B:I,7)</f>
        <v>0</v>
      </c>
      <c r="G3173" s="29">
        <f t="shared" si="98"/>
        <v>0</v>
      </c>
    </row>
    <row r="3174" spans="2:7">
      <c r="B3174" s="1">
        <v>36045</v>
      </c>
      <c r="C3174" s="30">
        <f>VLOOKUP(B3174,'רביות שנתיות'!B:C,2)</f>
        <v>4</v>
      </c>
      <c r="D3174" s="29">
        <f t="shared" si="99"/>
        <v>1.0738622586670132E-4</v>
      </c>
      <c r="F3174" s="30">
        <f>VLOOKUP($B3174,'רביות שנתיות'!B:I,7)</f>
        <v>0</v>
      </c>
      <c r="G3174" s="29">
        <f t="shared" si="98"/>
        <v>0</v>
      </c>
    </row>
    <row r="3175" spans="2:7">
      <c r="B3175" s="1">
        <v>36046</v>
      </c>
      <c r="C3175" s="30">
        <f>VLOOKUP(B3175,'רביות שנתיות'!B:C,2)</f>
        <v>4</v>
      </c>
      <c r="D3175" s="29">
        <f t="shared" si="99"/>
        <v>1.0738622586670132E-4</v>
      </c>
      <c r="F3175" s="30">
        <f>VLOOKUP($B3175,'רביות שנתיות'!B:I,7)</f>
        <v>0</v>
      </c>
      <c r="G3175" s="29">
        <f t="shared" si="98"/>
        <v>0</v>
      </c>
    </row>
    <row r="3176" spans="2:7">
      <c r="B3176" s="1">
        <v>36047</v>
      </c>
      <c r="C3176" s="30">
        <f>VLOOKUP(B3176,'רביות שנתיות'!B:C,2)</f>
        <v>4</v>
      </c>
      <c r="D3176" s="29">
        <f t="shared" si="99"/>
        <v>1.0738622586670132E-4</v>
      </c>
      <c r="F3176" s="30">
        <f>VLOOKUP($B3176,'רביות שנתיות'!B:I,7)</f>
        <v>0</v>
      </c>
      <c r="G3176" s="29">
        <f t="shared" si="98"/>
        <v>0</v>
      </c>
    </row>
    <row r="3177" spans="2:7">
      <c r="B3177" s="1">
        <v>36048</v>
      </c>
      <c r="C3177" s="30">
        <f>VLOOKUP(B3177,'רביות שנתיות'!B:C,2)</f>
        <v>4</v>
      </c>
      <c r="D3177" s="29">
        <f t="shared" si="99"/>
        <v>1.0738622586670132E-4</v>
      </c>
      <c r="F3177" s="30">
        <f>VLOOKUP($B3177,'רביות שנתיות'!B:I,7)</f>
        <v>0</v>
      </c>
      <c r="G3177" s="29">
        <f t="shared" si="98"/>
        <v>0</v>
      </c>
    </row>
    <row r="3178" spans="2:7">
      <c r="B3178" s="1">
        <v>36049</v>
      </c>
      <c r="C3178" s="30">
        <f>VLOOKUP(B3178,'רביות שנתיות'!B:C,2)</f>
        <v>4</v>
      </c>
      <c r="D3178" s="29">
        <f t="shared" si="99"/>
        <v>1.0738622586670132E-4</v>
      </c>
      <c r="F3178" s="30">
        <f>VLOOKUP($B3178,'רביות שנתיות'!B:I,7)</f>
        <v>0</v>
      </c>
      <c r="G3178" s="29">
        <f t="shared" si="98"/>
        <v>0</v>
      </c>
    </row>
    <row r="3179" spans="2:7">
      <c r="B3179" s="1">
        <v>36050</v>
      </c>
      <c r="C3179" s="30">
        <f>VLOOKUP(B3179,'רביות שנתיות'!B:C,2)</f>
        <v>4</v>
      </c>
      <c r="D3179" s="29">
        <f t="shared" si="99"/>
        <v>1.0738622586670132E-4</v>
      </c>
      <c r="F3179" s="30">
        <f>VLOOKUP($B3179,'רביות שנתיות'!B:I,7)</f>
        <v>0</v>
      </c>
      <c r="G3179" s="29">
        <f t="shared" si="98"/>
        <v>0</v>
      </c>
    </row>
    <row r="3180" spans="2:7">
      <c r="B3180" s="1">
        <v>36051</v>
      </c>
      <c r="C3180" s="30">
        <f>VLOOKUP(B3180,'רביות שנתיות'!B:C,2)</f>
        <v>4</v>
      </c>
      <c r="D3180" s="29">
        <f t="shared" si="99"/>
        <v>1.0738622586670132E-4</v>
      </c>
      <c r="F3180" s="30">
        <f>VLOOKUP($B3180,'רביות שנתיות'!B:I,7)</f>
        <v>0</v>
      </c>
      <c r="G3180" s="29">
        <f t="shared" si="98"/>
        <v>0</v>
      </c>
    </row>
    <row r="3181" spans="2:7">
      <c r="B3181" s="1">
        <v>36052</v>
      </c>
      <c r="C3181" s="30">
        <f>VLOOKUP(B3181,'רביות שנתיות'!B:C,2)</f>
        <v>4</v>
      </c>
      <c r="D3181" s="29">
        <f t="shared" si="99"/>
        <v>1.0738622586670132E-4</v>
      </c>
      <c r="F3181" s="30">
        <f>VLOOKUP($B3181,'רביות שנתיות'!B:I,7)</f>
        <v>0</v>
      </c>
      <c r="G3181" s="29">
        <f t="shared" si="98"/>
        <v>0</v>
      </c>
    </row>
    <row r="3182" spans="2:7">
      <c r="B3182" s="1">
        <v>36053</v>
      </c>
      <c r="C3182" s="30">
        <f>VLOOKUP(B3182,'רביות שנתיות'!B:C,2)</f>
        <v>4</v>
      </c>
      <c r="D3182" s="29">
        <f t="shared" si="99"/>
        <v>1.0738622586670132E-4</v>
      </c>
      <c r="F3182" s="30">
        <f>VLOOKUP($B3182,'רביות שנתיות'!B:I,7)</f>
        <v>0</v>
      </c>
      <c r="G3182" s="29">
        <f t="shared" si="98"/>
        <v>0</v>
      </c>
    </row>
    <row r="3183" spans="2:7">
      <c r="B3183" s="1">
        <v>36054</v>
      </c>
      <c r="C3183" s="30">
        <f>VLOOKUP(B3183,'רביות שנתיות'!B:C,2)</f>
        <v>4</v>
      </c>
      <c r="D3183" s="29">
        <f t="shared" si="99"/>
        <v>1.0738622586670132E-4</v>
      </c>
      <c r="F3183" s="30">
        <f>VLOOKUP($B3183,'רביות שנתיות'!B:I,7)</f>
        <v>0</v>
      </c>
      <c r="G3183" s="29">
        <f t="shared" si="98"/>
        <v>0</v>
      </c>
    </row>
    <row r="3184" spans="2:7">
      <c r="B3184" s="1">
        <v>36055</v>
      </c>
      <c r="C3184" s="30">
        <f>VLOOKUP(B3184,'רביות שנתיות'!B:C,2)</f>
        <v>4</v>
      </c>
      <c r="D3184" s="29">
        <f t="shared" si="99"/>
        <v>1.0738622586670132E-4</v>
      </c>
      <c r="F3184" s="30">
        <f>VLOOKUP($B3184,'רביות שנתיות'!B:I,7)</f>
        <v>0</v>
      </c>
      <c r="G3184" s="29">
        <f t="shared" si="98"/>
        <v>0</v>
      </c>
    </row>
    <row r="3185" spans="2:7">
      <c r="B3185" s="1">
        <v>36056</v>
      </c>
      <c r="C3185" s="30">
        <f>VLOOKUP(B3185,'רביות שנתיות'!B:C,2)</f>
        <v>4</v>
      </c>
      <c r="D3185" s="29">
        <f t="shared" si="99"/>
        <v>1.0738622586670132E-4</v>
      </c>
      <c r="F3185" s="30">
        <f>VLOOKUP($B3185,'רביות שנתיות'!B:I,7)</f>
        <v>0</v>
      </c>
      <c r="G3185" s="29">
        <f t="shared" si="98"/>
        <v>0</v>
      </c>
    </row>
    <row r="3186" spans="2:7">
      <c r="B3186" s="1">
        <v>36057</v>
      </c>
      <c r="C3186" s="30">
        <f>VLOOKUP(B3186,'רביות שנתיות'!B:C,2)</f>
        <v>4</v>
      </c>
      <c r="D3186" s="29">
        <f t="shared" si="99"/>
        <v>1.0738622586670132E-4</v>
      </c>
      <c r="F3186" s="30">
        <f>VLOOKUP($B3186,'רביות שנתיות'!B:I,7)</f>
        <v>0</v>
      </c>
      <c r="G3186" s="29">
        <f t="shared" si="98"/>
        <v>0</v>
      </c>
    </row>
    <row r="3187" spans="2:7">
      <c r="B3187" s="1">
        <v>36058</v>
      </c>
      <c r="C3187" s="30">
        <f>VLOOKUP(B3187,'רביות שנתיות'!B:C,2)</f>
        <v>4</v>
      </c>
      <c r="D3187" s="29">
        <f t="shared" si="99"/>
        <v>1.0738622586670132E-4</v>
      </c>
      <c r="F3187" s="30">
        <f>VLOOKUP($B3187,'רביות שנתיות'!B:I,7)</f>
        <v>0</v>
      </c>
      <c r="G3187" s="29">
        <f t="shared" si="98"/>
        <v>0</v>
      </c>
    </row>
    <row r="3188" spans="2:7">
      <c r="B3188" s="1">
        <v>36059</v>
      </c>
      <c r="C3188" s="30">
        <f>VLOOKUP(B3188,'רביות שנתיות'!B:C,2)</f>
        <v>4</v>
      </c>
      <c r="D3188" s="29">
        <f t="shared" si="99"/>
        <v>1.0738622586670132E-4</v>
      </c>
      <c r="F3188" s="30">
        <f>VLOOKUP($B3188,'רביות שנתיות'!B:I,7)</f>
        <v>0</v>
      </c>
      <c r="G3188" s="29">
        <f t="shared" si="98"/>
        <v>0</v>
      </c>
    </row>
    <row r="3189" spans="2:7">
      <c r="B3189" s="1">
        <v>36060</v>
      </c>
      <c r="C3189" s="30">
        <f>VLOOKUP(B3189,'רביות שנתיות'!B:C,2)</f>
        <v>4</v>
      </c>
      <c r="D3189" s="29">
        <f t="shared" si="99"/>
        <v>1.0738622586670132E-4</v>
      </c>
      <c r="F3189" s="30">
        <f>VLOOKUP($B3189,'רביות שנתיות'!B:I,7)</f>
        <v>0</v>
      </c>
      <c r="G3189" s="29">
        <f t="shared" si="98"/>
        <v>0</v>
      </c>
    </row>
    <row r="3190" spans="2:7">
      <c r="B3190" s="1">
        <v>36061</v>
      </c>
      <c r="C3190" s="30">
        <f>VLOOKUP(B3190,'רביות שנתיות'!B:C,2)</f>
        <v>4</v>
      </c>
      <c r="D3190" s="29">
        <f t="shared" si="99"/>
        <v>1.0738622586670132E-4</v>
      </c>
      <c r="F3190" s="30">
        <f>VLOOKUP($B3190,'רביות שנתיות'!B:I,7)</f>
        <v>0</v>
      </c>
      <c r="G3190" s="29">
        <f t="shared" si="98"/>
        <v>0</v>
      </c>
    </row>
    <row r="3191" spans="2:7">
      <c r="B3191" s="1">
        <v>36062</v>
      </c>
      <c r="C3191" s="30">
        <f>VLOOKUP(B3191,'רביות שנתיות'!B:C,2)</f>
        <v>4</v>
      </c>
      <c r="D3191" s="29">
        <f t="shared" si="99"/>
        <v>1.0738622586670132E-4</v>
      </c>
      <c r="F3191" s="30">
        <f>VLOOKUP($B3191,'רביות שנתיות'!B:I,7)</f>
        <v>0</v>
      </c>
      <c r="G3191" s="29">
        <f t="shared" si="98"/>
        <v>0</v>
      </c>
    </row>
    <row r="3192" spans="2:7">
      <c r="B3192" s="1">
        <v>36063</v>
      </c>
      <c r="C3192" s="30">
        <f>VLOOKUP(B3192,'רביות שנתיות'!B:C,2)</f>
        <v>4</v>
      </c>
      <c r="D3192" s="29">
        <f t="shared" si="99"/>
        <v>1.0738622586670132E-4</v>
      </c>
      <c r="F3192" s="30">
        <f>VLOOKUP($B3192,'רביות שנתיות'!B:I,7)</f>
        <v>0</v>
      </c>
      <c r="G3192" s="29">
        <f t="shared" si="98"/>
        <v>0</v>
      </c>
    </row>
    <row r="3193" spans="2:7">
      <c r="B3193" s="1">
        <v>36064</v>
      </c>
      <c r="C3193" s="30">
        <f>VLOOKUP(B3193,'רביות שנתיות'!B:C,2)</f>
        <v>4</v>
      </c>
      <c r="D3193" s="29">
        <f t="shared" si="99"/>
        <v>1.0738622586670132E-4</v>
      </c>
      <c r="F3193" s="30">
        <f>VLOOKUP($B3193,'רביות שנתיות'!B:I,7)</f>
        <v>0</v>
      </c>
      <c r="G3193" s="29">
        <f t="shared" si="98"/>
        <v>0</v>
      </c>
    </row>
    <row r="3194" spans="2:7">
      <c r="B3194" s="1">
        <v>36065</v>
      </c>
      <c r="C3194" s="30">
        <f>VLOOKUP(B3194,'רביות שנתיות'!B:C,2)</f>
        <v>4</v>
      </c>
      <c r="D3194" s="29">
        <f t="shared" si="99"/>
        <v>1.0738622586670132E-4</v>
      </c>
      <c r="F3194" s="30">
        <f>VLOOKUP($B3194,'רביות שנתיות'!B:I,7)</f>
        <v>0</v>
      </c>
      <c r="G3194" s="29">
        <f t="shared" si="98"/>
        <v>0</v>
      </c>
    </row>
    <row r="3195" spans="2:7">
      <c r="B3195" s="1">
        <v>36066</v>
      </c>
      <c r="C3195" s="30">
        <f>VLOOKUP(B3195,'רביות שנתיות'!B:C,2)</f>
        <v>4</v>
      </c>
      <c r="D3195" s="29">
        <f t="shared" si="99"/>
        <v>1.0738622586670132E-4</v>
      </c>
      <c r="F3195" s="30">
        <f>VLOOKUP($B3195,'רביות שנתיות'!B:I,7)</f>
        <v>0</v>
      </c>
      <c r="G3195" s="29">
        <f t="shared" si="98"/>
        <v>0</v>
      </c>
    </row>
    <row r="3196" spans="2:7">
      <c r="B3196" s="1">
        <v>36067</v>
      </c>
      <c r="C3196" s="30">
        <f>VLOOKUP(B3196,'רביות שנתיות'!B:C,2)</f>
        <v>4</v>
      </c>
      <c r="D3196" s="29">
        <f t="shared" si="99"/>
        <v>1.0738622586670132E-4</v>
      </c>
      <c r="F3196" s="30">
        <f>VLOOKUP($B3196,'רביות שנתיות'!B:I,7)</f>
        <v>0</v>
      </c>
      <c r="G3196" s="29">
        <f t="shared" si="98"/>
        <v>0</v>
      </c>
    </row>
    <row r="3197" spans="2:7">
      <c r="B3197" s="1">
        <v>36068</v>
      </c>
      <c r="C3197" s="30">
        <f>VLOOKUP(B3197,'רביות שנתיות'!B:C,2)</f>
        <v>4</v>
      </c>
      <c r="D3197" s="29">
        <f t="shared" si="99"/>
        <v>1.0738622586670132E-4</v>
      </c>
      <c r="F3197" s="30">
        <f>VLOOKUP($B3197,'רביות שנתיות'!B:I,7)</f>
        <v>0</v>
      </c>
      <c r="G3197" s="29">
        <f t="shared" si="98"/>
        <v>0</v>
      </c>
    </row>
    <row r="3198" spans="2:7">
      <c r="B3198" s="1">
        <v>36069</v>
      </c>
      <c r="C3198" s="30">
        <f>VLOOKUP(B3198,'רביות שנתיות'!B:C,2)</f>
        <v>4</v>
      </c>
      <c r="D3198" s="29">
        <f t="shared" si="99"/>
        <v>1.0738622586670132E-4</v>
      </c>
      <c r="F3198" s="30">
        <f>VLOOKUP($B3198,'רביות שנתיות'!B:I,7)</f>
        <v>0</v>
      </c>
      <c r="G3198" s="29">
        <f t="shared" si="98"/>
        <v>0</v>
      </c>
    </row>
    <row r="3199" spans="2:7">
      <c r="B3199" s="1">
        <v>36070</v>
      </c>
      <c r="C3199" s="30">
        <f>VLOOKUP(B3199,'רביות שנתיות'!B:C,2)</f>
        <v>4</v>
      </c>
      <c r="D3199" s="29">
        <f t="shared" si="99"/>
        <v>1.0738622586670132E-4</v>
      </c>
      <c r="F3199" s="30">
        <f>VLOOKUP($B3199,'רביות שנתיות'!B:I,7)</f>
        <v>0</v>
      </c>
      <c r="G3199" s="29">
        <f t="shared" si="98"/>
        <v>0</v>
      </c>
    </row>
    <row r="3200" spans="2:7">
      <c r="B3200" s="1">
        <v>36071</v>
      </c>
      <c r="C3200" s="30">
        <f>VLOOKUP(B3200,'רביות שנתיות'!B:C,2)</f>
        <v>4</v>
      </c>
      <c r="D3200" s="29">
        <f t="shared" si="99"/>
        <v>1.0738622586670132E-4</v>
      </c>
      <c r="F3200" s="30">
        <f>VLOOKUP($B3200,'רביות שנתיות'!B:I,7)</f>
        <v>0</v>
      </c>
      <c r="G3200" s="29">
        <f t="shared" si="98"/>
        <v>0</v>
      </c>
    </row>
    <row r="3201" spans="2:7">
      <c r="B3201" s="1">
        <v>36072</v>
      </c>
      <c r="C3201" s="30">
        <f>VLOOKUP(B3201,'רביות שנתיות'!B:C,2)</f>
        <v>4</v>
      </c>
      <c r="D3201" s="29">
        <f t="shared" si="99"/>
        <v>1.0738622586670132E-4</v>
      </c>
      <c r="F3201" s="30">
        <f>VLOOKUP($B3201,'רביות שנתיות'!B:I,7)</f>
        <v>0</v>
      </c>
      <c r="G3201" s="29">
        <f t="shared" si="98"/>
        <v>0</v>
      </c>
    </row>
    <row r="3202" spans="2:7">
      <c r="B3202" s="1">
        <v>36073</v>
      </c>
      <c r="C3202" s="30">
        <f>VLOOKUP(B3202,'רביות שנתיות'!B:C,2)</f>
        <v>4</v>
      </c>
      <c r="D3202" s="29">
        <f t="shared" si="99"/>
        <v>1.0738622586670132E-4</v>
      </c>
      <c r="F3202" s="30">
        <f>VLOOKUP($B3202,'רביות שנתיות'!B:I,7)</f>
        <v>0</v>
      </c>
      <c r="G3202" s="29">
        <f t="shared" si="98"/>
        <v>0</v>
      </c>
    </row>
    <row r="3203" spans="2:7">
      <c r="B3203" s="1">
        <v>36074</v>
      </c>
      <c r="C3203" s="30">
        <f>VLOOKUP(B3203,'רביות שנתיות'!B:C,2)</f>
        <v>4</v>
      </c>
      <c r="D3203" s="29">
        <f t="shared" si="99"/>
        <v>1.0738622586670132E-4</v>
      </c>
      <c r="F3203" s="30">
        <f>VLOOKUP($B3203,'רביות שנתיות'!B:I,7)</f>
        <v>0</v>
      </c>
      <c r="G3203" s="29">
        <f t="shared" si="98"/>
        <v>0</v>
      </c>
    </row>
    <row r="3204" spans="2:7">
      <c r="B3204" s="1">
        <v>36075</v>
      </c>
      <c r="C3204" s="30">
        <f>VLOOKUP(B3204,'רביות שנתיות'!B:C,2)</f>
        <v>4</v>
      </c>
      <c r="D3204" s="29">
        <f t="shared" si="99"/>
        <v>1.0738622586670132E-4</v>
      </c>
      <c r="F3204" s="30">
        <f>VLOOKUP($B3204,'רביות שנתיות'!B:I,7)</f>
        <v>0</v>
      </c>
      <c r="G3204" s="29">
        <f t="shared" ref="G3204:G3267" si="100">(1+F3204/100)^(1/365)-1</f>
        <v>0</v>
      </c>
    </row>
    <row r="3205" spans="2:7">
      <c r="B3205" s="1">
        <v>36076</v>
      </c>
      <c r="C3205" s="30">
        <f>VLOOKUP(B3205,'רביות שנתיות'!B:C,2)</f>
        <v>4</v>
      </c>
      <c r="D3205" s="29">
        <f t="shared" ref="D3205:D3268" si="101">(1+C3205/100)^(1/365.25)-1</f>
        <v>1.0738622586670132E-4</v>
      </c>
      <c r="F3205" s="30">
        <f>VLOOKUP($B3205,'רביות שנתיות'!B:I,7)</f>
        <v>0</v>
      </c>
      <c r="G3205" s="29">
        <f t="shared" si="100"/>
        <v>0</v>
      </c>
    </row>
    <row r="3206" spans="2:7">
      <c r="B3206" s="1">
        <v>36077</v>
      </c>
      <c r="C3206" s="30">
        <f>VLOOKUP(B3206,'רביות שנתיות'!B:C,2)</f>
        <v>4</v>
      </c>
      <c r="D3206" s="29">
        <f t="shared" si="101"/>
        <v>1.0738622586670132E-4</v>
      </c>
      <c r="F3206" s="30">
        <f>VLOOKUP($B3206,'רביות שנתיות'!B:I,7)</f>
        <v>0</v>
      </c>
      <c r="G3206" s="29">
        <f t="shared" si="100"/>
        <v>0</v>
      </c>
    </row>
    <row r="3207" spans="2:7">
      <c r="B3207" s="1">
        <v>36078</v>
      </c>
      <c r="C3207" s="30">
        <f>VLOOKUP(B3207,'רביות שנתיות'!B:C,2)</f>
        <v>4</v>
      </c>
      <c r="D3207" s="29">
        <f t="shared" si="101"/>
        <v>1.0738622586670132E-4</v>
      </c>
      <c r="F3207" s="30">
        <f>VLOOKUP($B3207,'רביות שנתיות'!B:I,7)</f>
        <v>0</v>
      </c>
      <c r="G3207" s="29">
        <f t="shared" si="100"/>
        <v>0</v>
      </c>
    </row>
    <row r="3208" spans="2:7">
      <c r="B3208" s="1">
        <v>36079</v>
      </c>
      <c r="C3208" s="30">
        <f>VLOOKUP(B3208,'רביות שנתיות'!B:C,2)</f>
        <v>4</v>
      </c>
      <c r="D3208" s="29">
        <f t="shared" si="101"/>
        <v>1.0738622586670132E-4</v>
      </c>
      <c r="F3208" s="30">
        <f>VLOOKUP($B3208,'רביות שנתיות'!B:I,7)</f>
        <v>0</v>
      </c>
      <c r="G3208" s="29">
        <f t="shared" si="100"/>
        <v>0</v>
      </c>
    </row>
    <row r="3209" spans="2:7">
      <c r="B3209" s="1">
        <v>36080</v>
      </c>
      <c r="C3209" s="30">
        <f>VLOOKUP(B3209,'רביות שנתיות'!B:C,2)</f>
        <v>4</v>
      </c>
      <c r="D3209" s="29">
        <f t="shared" si="101"/>
        <v>1.0738622586670132E-4</v>
      </c>
      <c r="F3209" s="30">
        <f>VLOOKUP($B3209,'רביות שנתיות'!B:I,7)</f>
        <v>0</v>
      </c>
      <c r="G3209" s="29">
        <f t="shared" si="100"/>
        <v>0</v>
      </c>
    </row>
    <row r="3210" spans="2:7">
      <c r="B3210" s="1">
        <v>36081</v>
      </c>
      <c r="C3210" s="30">
        <f>VLOOKUP(B3210,'רביות שנתיות'!B:C,2)</f>
        <v>4</v>
      </c>
      <c r="D3210" s="29">
        <f t="shared" si="101"/>
        <v>1.0738622586670132E-4</v>
      </c>
      <c r="F3210" s="30">
        <f>VLOOKUP($B3210,'רביות שנתיות'!B:I,7)</f>
        <v>0</v>
      </c>
      <c r="G3210" s="29">
        <f t="shared" si="100"/>
        <v>0</v>
      </c>
    </row>
    <row r="3211" spans="2:7">
      <c r="B3211" s="1">
        <v>36082</v>
      </c>
      <c r="C3211" s="30">
        <f>VLOOKUP(B3211,'רביות שנתיות'!B:C,2)</f>
        <v>4</v>
      </c>
      <c r="D3211" s="29">
        <f t="shared" si="101"/>
        <v>1.0738622586670132E-4</v>
      </c>
      <c r="F3211" s="30">
        <f>VLOOKUP($B3211,'רביות שנתיות'!B:I,7)</f>
        <v>0</v>
      </c>
      <c r="G3211" s="29">
        <f t="shared" si="100"/>
        <v>0</v>
      </c>
    </row>
    <row r="3212" spans="2:7">
      <c r="B3212" s="1">
        <v>36083</v>
      </c>
      <c r="C3212" s="30">
        <f>VLOOKUP(B3212,'רביות שנתיות'!B:C,2)</f>
        <v>4</v>
      </c>
      <c r="D3212" s="29">
        <f t="shared" si="101"/>
        <v>1.0738622586670132E-4</v>
      </c>
      <c r="F3212" s="30">
        <f>VLOOKUP($B3212,'רביות שנתיות'!B:I,7)</f>
        <v>0</v>
      </c>
      <c r="G3212" s="29">
        <f t="shared" si="100"/>
        <v>0</v>
      </c>
    </row>
    <row r="3213" spans="2:7">
      <c r="B3213" s="1">
        <v>36084</v>
      </c>
      <c r="C3213" s="30">
        <f>VLOOKUP(B3213,'רביות שנתיות'!B:C,2)</f>
        <v>4</v>
      </c>
      <c r="D3213" s="29">
        <f t="shared" si="101"/>
        <v>1.0738622586670132E-4</v>
      </c>
      <c r="F3213" s="30">
        <f>VLOOKUP($B3213,'רביות שנתיות'!B:I,7)</f>
        <v>0</v>
      </c>
      <c r="G3213" s="29">
        <f t="shared" si="100"/>
        <v>0</v>
      </c>
    </row>
    <row r="3214" spans="2:7">
      <c r="B3214" s="1">
        <v>36085</v>
      </c>
      <c r="C3214" s="30">
        <f>VLOOKUP(B3214,'רביות שנתיות'!B:C,2)</f>
        <v>4</v>
      </c>
      <c r="D3214" s="29">
        <f t="shared" si="101"/>
        <v>1.0738622586670132E-4</v>
      </c>
      <c r="F3214" s="30">
        <f>VLOOKUP($B3214,'רביות שנתיות'!B:I,7)</f>
        <v>0</v>
      </c>
      <c r="G3214" s="29">
        <f t="shared" si="100"/>
        <v>0</v>
      </c>
    </row>
    <row r="3215" spans="2:7">
      <c r="B3215" s="1">
        <v>36086</v>
      </c>
      <c r="C3215" s="30">
        <f>VLOOKUP(B3215,'רביות שנתיות'!B:C,2)</f>
        <v>4</v>
      </c>
      <c r="D3215" s="29">
        <f t="shared" si="101"/>
        <v>1.0738622586670132E-4</v>
      </c>
      <c r="F3215" s="30">
        <f>VLOOKUP($B3215,'רביות שנתיות'!B:I,7)</f>
        <v>0</v>
      </c>
      <c r="G3215" s="29">
        <f t="shared" si="100"/>
        <v>0</v>
      </c>
    </row>
    <row r="3216" spans="2:7">
      <c r="B3216" s="1">
        <v>36087</v>
      </c>
      <c r="C3216" s="30">
        <f>VLOOKUP(B3216,'רביות שנתיות'!B:C,2)</f>
        <v>4</v>
      </c>
      <c r="D3216" s="29">
        <f t="shared" si="101"/>
        <v>1.0738622586670132E-4</v>
      </c>
      <c r="F3216" s="30">
        <f>VLOOKUP($B3216,'רביות שנתיות'!B:I,7)</f>
        <v>0</v>
      </c>
      <c r="G3216" s="29">
        <f t="shared" si="100"/>
        <v>0</v>
      </c>
    </row>
    <row r="3217" spans="2:7">
      <c r="B3217" s="1">
        <v>36088</v>
      </c>
      <c r="C3217" s="30">
        <f>VLOOKUP(B3217,'רביות שנתיות'!B:C,2)</f>
        <v>4</v>
      </c>
      <c r="D3217" s="29">
        <f t="shared" si="101"/>
        <v>1.0738622586670132E-4</v>
      </c>
      <c r="F3217" s="30">
        <f>VLOOKUP($B3217,'רביות שנתיות'!B:I,7)</f>
        <v>0</v>
      </c>
      <c r="G3217" s="29">
        <f t="shared" si="100"/>
        <v>0</v>
      </c>
    </row>
    <row r="3218" spans="2:7">
      <c r="B3218" s="1">
        <v>36089</v>
      </c>
      <c r="C3218" s="30">
        <f>VLOOKUP(B3218,'רביות שנתיות'!B:C,2)</f>
        <v>4</v>
      </c>
      <c r="D3218" s="29">
        <f t="shared" si="101"/>
        <v>1.0738622586670132E-4</v>
      </c>
      <c r="F3218" s="30">
        <f>VLOOKUP($B3218,'רביות שנתיות'!B:I,7)</f>
        <v>0</v>
      </c>
      <c r="G3218" s="29">
        <f t="shared" si="100"/>
        <v>0</v>
      </c>
    </row>
    <row r="3219" spans="2:7">
      <c r="B3219" s="1">
        <v>36090</v>
      </c>
      <c r="C3219" s="30">
        <f>VLOOKUP(B3219,'רביות שנתיות'!B:C,2)</f>
        <v>4</v>
      </c>
      <c r="D3219" s="29">
        <f t="shared" si="101"/>
        <v>1.0738622586670132E-4</v>
      </c>
      <c r="F3219" s="30">
        <f>VLOOKUP($B3219,'רביות שנתיות'!B:I,7)</f>
        <v>0</v>
      </c>
      <c r="G3219" s="29">
        <f t="shared" si="100"/>
        <v>0</v>
      </c>
    </row>
    <row r="3220" spans="2:7">
      <c r="B3220" s="1">
        <v>36091</v>
      </c>
      <c r="C3220" s="30">
        <f>VLOOKUP(B3220,'רביות שנתיות'!B:C,2)</f>
        <v>4</v>
      </c>
      <c r="D3220" s="29">
        <f t="shared" si="101"/>
        <v>1.0738622586670132E-4</v>
      </c>
      <c r="F3220" s="30">
        <f>VLOOKUP($B3220,'רביות שנתיות'!B:I,7)</f>
        <v>0</v>
      </c>
      <c r="G3220" s="29">
        <f t="shared" si="100"/>
        <v>0</v>
      </c>
    </row>
    <row r="3221" spans="2:7">
      <c r="B3221" s="1">
        <v>36092</v>
      </c>
      <c r="C3221" s="30">
        <f>VLOOKUP(B3221,'רביות שנתיות'!B:C,2)</f>
        <v>4</v>
      </c>
      <c r="D3221" s="29">
        <f t="shared" si="101"/>
        <v>1.0738622586670132E-4</v>
      </c>
      <c r="F3221" s="30">
        <f>VLOOKUP($B3221,'רביות שנתיות'!B:I,7)</f>
        <v>0</v>
      </c>
      <c r="G3221" s="29">
        <f t="shared" si="100"/>
        <v>0</v>
      </c>
    </row>
    <row r="3222" spans="2:7">
      <c r="B3222" s="1">
        <v>36093</v>
      </c>
      <c r="C3222" s="30">
        <f>VLOOKUP(B3222,'רביות שנתיות'!B:C,2)</f>
        <v>4</v>
      </c>
      <c r="D3222" s="29">
        <f t="shared" si="101"/>
        <v>1.0738622586670132E-4</v>
      </c>
      <c r="F3222" s="30">
        <f>VLOOKUP($B3222,'רביות שנתיות'!B:I,7)</f>
        <v>0</v>
      </c>
      <c r="G3222" s="29">
        <f t="shared" si="100"/>
        <v>0</v>
      </c>
    </row>
    <row r="3223" spans="2:7">
      <c r="B3223" s="1">
        <v>36094</v>
      </c>
      <c r="C3223" s="30">
        <f>VLOOKUP(B3223,'רביות שנתיות'!B:C,2)</f>
        <v>4</v>
      </c>
      <c r="D3223" s="29">
        <f t="shared" si="101"/>
        <v>1.0738622586670132E-4</v>
      </c>
      <c r="F3223" s="30">
        <f>VLOOKUP($B3223,'רביות שנתיות'!B:I,7)</f>
        <v>0</v>
      </c>
      <c r="G3223" s="29">
        <f t="shared" si="100"/>
        <v>0</v>
      </c>
    </row>
    <row r="3224" spans="2:7">
      <c r="B3224" s="1">
        <v>36095</v>
      </c>
      <c r="C3224" s="30">
        <f>VLOOKUP(B3224,'רביות שנתיות'!B:C,2)</f>
        <v>4</v>
      </c>
      <c r="D3224" s="29">
        <f t="shared" si="101"/>
        <v>1.0738622586670132E-4</v>
      </c>
      <c r="F3224" s="30">
        <f>VLOOKUP($B3224,'רביות שנתיות'!B:I,7)</f>
        <v>0</v>
      </c>
      <c r="G3224" s="29">
        <f t="shared" si="100"/>
        <v>0</v>
      </c>
    </row>
    <row r="3225" spans="2:7">
      <c r="B3225" s="1">
        <v>36096</v>
      </c>
      <c r="C3225" s="30">
        <f>VLOOKUP(B3225,'רביות שנתיות'!B:C,2)</f>
        <v>4</v>
      </c>
      <c r="D3225" s="29">
        <f t="shared" si="101"/>
        <v>1.0738622586670132E-4</v>
      </c>
      <c r="F3225" s="30">
        <f>VLOOKUP($B3225,'רביות שנתיות'!B:I,7)</f>
        <v>0</v>
      </c>
      <c r="G3225" s="29">
        <f t="shared" si="100"/>
        <v>0</v>
      </c>
    </row>
    <row r="3226" spans="2:7">
      <c r="B3226" s="1">
        <v>36097</v>
      </c>
      <c r="C3226" s="30">
        <f>VLOOKUP(B3226,'רביות שנתיות'!B:C,2)</f>
        <v>4</v>
      </c>
      <c r="D3226" s="29">
        <f t="shared" si="101"/>
        <v>1.0738622586670132E-4</v>
      </c>
      <c r="F3226" s="30">
        <f>VLOOKUP($B3226,'רביות שנתיות'!B:I,7)</f>
        <v>0</v>
      </c>
      <c r="G3226" s="29">
        <f t="shared" si="100"/>
        <v>0</v>
      </c>
    </row>
    <row r="3227" spans="2:7">
      <c r="B3227" s="1">
        <v>36098</v>
      </c>
      <c r="C3227" s="30">
        <f>VLOOKUP(B3227,'רביות שנתיות'!B:C,2)</f>
        <v>4</v>
      </c>
      <c r="D3227" s="29">
        <f t="shared" si="101"/>
        <v>1.0738622586670132E-4</v>
      </c>
      <c r="F3227" s="30">
        <f>VLOOKUP($B3227,'רביות שנתיות'!B:I,7)</f>
        <v>0</v>
      </c>
      <c r="G3227" s="29">
        <f t="shared" si="100"/>
        <v>0</v>
      </c>
    </row>
    <row r="3228" spans="2:7">
      <c r="B3228" s="1">
        <v>36099</v>
      </c>
      <c r="C3228" s="30">
        <f>VLOOKUP(B3228,'רביות שנתיות'!B:C,2)</f>
        <v>4</v>
      </c>
      <c r="D3228" s="29">
        <f t="shared" si="101"/>
        <v>1.0738622586670132E-4</v>
      </c>
      <c r="F3228" s="30">
        <f>VLOOKUP($B3228,'רביות שנתיות'!B:I,7)</f>
        <v>0</v>
      </c>
      <c r="G3228" s="29">
        <f t="shared" si="100"/>
        <v>0</v>
      </c>
    </row>
    <row r="3229" spans="2:7">
      <c r="B3229" s="1">
        <v>36100</v>
      </c>
      <c r="C3229" s="30">
        <f>VLOOKUP(B3229,'רביות שנתיות'!B:C,2)</f>
        <v>4</v>
      </c>
      <c r="D3229" s="29">
        <f t="shared" si="101"/>
        <v>1.0738622586670132E-4</v>
      </c>
      <c r="F3229" s="30">
        <f>VLOOKUP($B3229,'רביות שנתיות'!B:I,7)</f>
        <v>0</v>
      </c>
      <c r="G3229" s="29">
        <f t="shared" si="100"/>
        <v>0</v>
      </c>
    </row>
    <row r="3230" spans="2:7">
      <c r="B3230" s="1">
        <v>36101</v>
      </c>
      <c r="C3230" s="30">
        <f>VLOOKUP(B3230,'רביות שנתיות'!B:C,2)</f>
        <v>4</v>
      </c>
      <c r="D3230" s="29">
        <f t="shared" si="101"/>
        <v>1.0738622586670132E-4</v>
      </c>
      <c r="F3230" s="30">
        <f>VLOOKUP($B3230,'רביות שנתיות'!B:I,7)</f>
        <v>0</v>
      </c>
      <c r="G3230" s="29">
        <f t="shared" si="100"/>
        <v>0</v>
      </c>
    </row>
    <row r="3231" spans="2:7">
      <c r="B3231" s="1">
        <v>36102</v>
      </c>
      <c r="C3231" s="30">
        <f>VLOOKUP(B3231,'רביות שנתיות'!B:C,2)</f>
        <v>4</v>
      </c>
      <c r="D3231" s="29">
        <f t="shared" si="101"/>
        <v>1.0738622586670132E-4</v>
      </c>
      <c r="F3231" s="30">
        <f>VLOOKUP($B3231,'רביות שנתיות'!B:I,7)</f>
        <v>0</v>
      </c>
      <c r="G3231" s="29">
        <f t="shared" si="100"/>
        <v>0</v>
      </c>
    </row>
    <row r="3232" spans="2:7">
      <c r="B3232" s="1">
        <v>36103</v>
      </c>
      <c r="C3232" s="30">
        <f>VLOOKUP(B3232,'רביות שנתיות'!B:C,2)</f>
        <v>4</v>
      </c>
      <c r="D3232" s="29">
        <f t="shared" si="101"/>
        <v>1.0738622586670132E-4</v>
      </c>
      <c r="F3232" s="30">
        <f>VLOOKUP($B3232,'רביות שנתיות'!B:I,7)</f>
        <v>0</v>
      </c>
      <c r="G3232" s="29">
        <f t="shared" si="100"/>
        <v>0</v>
      </c>
    </row>
    <row r="3233" spans="2:7">
      <c r="B3233" s="1">
        <v>36104</v>
      </c>
      <c r="C3233" s="30">
        <f>VLOOKUP(B3233,'רביות שנתיות'!B:C,2)</f>
        <v>4</v>
      </c>
      <c r="D3233" s="29">
        <f t="shared" si="101"/>
        <v>1.0738622586670132E-4</v>
      </c>
      <c r="F3233" s="30">
        <f>VLOOKUP($B3233,'רביות שנתיות'!B:I,7)</f>
        <v>0</v>
      </c>
      <c r="G3233" s="29">
        <f t="shared" si="100"/>
        <v>0</v>
      </c>
    </row>
    <row r="3234" spans="2:7">
      <c r="B3234" s="1">
        <v>36105</v>
      </c>
      <c r="C3234" s="30">
        <f>VLOOKUP(B3234,'רביות שנתיות'!B:C,2)</f>
        <v>4</v>
      </c>
      <c r="D3234" s="29">
        <f t="shared" si="101"/>
        <v>1.0738622586670132E-4</v>
      </c>
      <c r="F3234" s="30">
        <f>VLOOKUP($B3234,'רביות שנתיות'!B:I,7)</f>
        <v>0</v>
      </c>
      <c r="G3234" s="29">
        <f t="shared" si="100"/>
        <v>0</v>
      </c>
    </row>
    <row r="3235" spans="2:7">
      <c r="B3235" s="1">
        <v>36106</v>
      </c>
      <c r="C3235" s="30">
        <f>VLOOKUP(B3235,'רביות שנתיות'!B:C,2)</f>
        <v>4</v>
      </c>
      <c r="D3235" s="29">
        <f t="shared" si="101"/>
        <v>1.0738622586670132E-4</v>
      </c>
      <c r="F3235" s="30">
        <f>VLOOKUP($B3235,'רביות שנתיות'!B:I,7)</f>
        <v>0</v>
      </c>
      <c r="G3235" s="29">
        <f t="shared" si="100"/>
        <v>0</v>
      </c>
    </row>
    <row r="3236" spans="2:7">
      <c r="B3236" s="1">
        <v>36107</v>
      </c>
      <c r="C3236" s="30">
        <f>VLOOKUP(B3236,'רביות שנתיות'!B:C,2)</f>
        <v>4</v>
      </c>
      <c r="D3236" s="29">
        <f t="shared" si="101"/>
        <v>1.0738622586670132E-4</v>
      </c>
      <c r="F3236" s="30">
        <f>VLOOKUP($B3236,'רביות שנתיות'!B:I,7)</f>
        <v>0</v>
      </c>
      <c r="G3236" s="29">
        <f t="shared" si="100"/>
        <v>0</v>
      </c>
    </row>
    <row r="3237" spans="2:7">
      <c r="B3237" s="1">
        <v>36108</v>
      </c>
      <c r="C3237" s="30">
        <f>VLOOKUP(B3237,'רביות שנתיות'!B:C,2)</f>
        <v>4</v>
      </c>
      <c r="D3237" s="29">
        <f t="shared" si="101"/>
        <v>1.0738622586670132E-4</v>
      </c>
      <c r="F3237" s="30">
        <f>VLOOKUP($B3237,'רביות שנתיות'!B:I,7)</f>
        <v>0</v>
      </c>
      <c r="G3237" s="29">
        <f t="shared" si="100"/>
        <v>0</v>
      </c>
    </row>
    <row r="3238" spans="2:7">
      <c r="B3238" s="1">
        <v>36109</v>
      </c>
      <c r="C3238" s="30">
        <f>VLOOKUP(B3238,'רביות שנתיות'!B:C,2)</f>
        <v>4</v>
      </c>
      <c r="D3238" s="29">
        <f t="shared" si="101"/>
        <v>1.0738622586670132E-4</v>
      </c>
      <c r="F3238" s="30">
        <f>VLOOKUP($B3238,'רביות שנתיות'!B:I,7)</f>
        <v>0</v>
      </c>
      <c r="G3238" s="29">
        <f t="shared" si="100"/>
        <v>0</v>
      </c>
    </row>
    <row r="3239" spans="2:7">
      <c r="B3239" s="1">
        <v>36110</v>
      </c>
      <c r="C3239" s="30">
        <f>VLOOKUP(B3239,'רביות שנתיות'!B:C,2)</f>
        <v>4</v>
      </c>
      <c r="D3239" s="29">
        <f t="shared" si="101"/>
        <v>1.0738622586670132E-4</v>
      </c>
      <c r="F3239" s="30">
        <f>VLOOKUP($B3239,'רביות שנתיות'!B:I,7)</f>
        <v>0</v>
      </c>
      <c r="G3239" s="29">
        <f t="shared" si="100"/>
        <v>0</v>
      </c>
    </row>
    <row r="3240" spans="2:7">
      <c r="B3240" s="1">
        <v>36111</v>
      </c>
      <c r="C3240" s="30">
        <f>VLOOKUP(B3240,'רביות שנתיות'!B:C,2)</f>
        <v>4</v>
      </c>
      <c r="D3240" s="29">
        <f t="shared" si="101"/>
        <v>1.0738622586670132E-4</v>
      </c>
      <c r="F3240" s="30">
        <f>VLOOKUP($B3240,'רביות שנתיות'!B:I,7)</f>
        <v>0</v>
      </c>
      <c r="G3240" s="29">
        <f t="shared" si="100"/>
        <v>0</v>
      </c>
    </row>
    <row r="3241" spans="2:7">
      <c r="B3241" s="1">
        <v>36112</v>
      </c>
      <c r="C3241" s="30">
        <f>VLOOKUP(B3241,'רביות שנתיות'!B:C,2)</f>
        <v>4</v>
      </c>
      <c r="D3241" s="29">
        <f t="shared" si="101"/>
        <v>1.0738622586670132E-4</v>
      </c>
      <c r="F3241" s="30">
        <f>VLOOKUP($B3241,'רביות שנתיות'!B:I,7)</f>
        <v>0</v>
      </c>
      <c r="G3241" s="29">
        <f t="shared" si="100"/>
        <v>0</v>
      </c>
    </row>
    <row r="3242" spans="2:7">
      <c r="B3242" s="1">
        <v>36113</v>
      </c>
      <c r="C3242" s="30">
        <f>VLOOKUP(B3242,'רביות שנתיות'!B:C,2)</f>
        <v>4</v>
      </c>
      <c r="D3242" s="29">
        <f t="shared" si="101"/>
        <v>1.0738622586670132E-4</v>
      </c>
      <c r="F3242" s="30">
        <f>VLOOKUP($B3242,'רביות שנתיות'!B:I,7)</f>
        <v>0</v>
      </c>
      <c r="G3242" s="29">
        <f t="shared" si="100"/>
        <v>0</v>
      </c>
    </row>
    <row r="3243" spans="2:7">
      <c r="B3243" s="1">
        <v>36114</v>
      </c>
      <c r="C3243" s="30">
        <f>VLOOKUP(B3243,'רביות שנתיות'!B:C,2)</f>
        <v>4</v>
      </c>
      <c r="D3243" s="29">
        <f t="shared" si="101"/>
        <v>1.0738622586670132E-4</v>
      </c>
      <c r="F3243" s="30">
        <f>VLOOKUP($B3243,'רביות שנתיות'!B:I,7)</f>
        <v>0</v>
      </c>
      <c r="G3243" s="29">
        <f t="shared" si="100"/>
        <v>0</v>
      </c>
    </row>
    <row r="3244" spans="2:7">
      <c r="B3244" s="1">
        <v>36115</v>
      </c>
      <c r="C3244" s="30">
        <f>VLOOKUP(B3244,'רביות שנתיות'!B:C,2)</f>
        <v>4</v>
      </c>
      <c r="D3244" s="29">
        <f t="shared" si="101"/>
        <v>1.0738622586670132E-4</v>
      </c>
      <c r="F3244" s="30">
        <f>VLOOKUP($B3244,'רביות שנתיות'!B:I,7)</f>
        <v>0</v>
      </c>
      <c r="G3244" s="29">
        <f t="shared" si="100"/>
        <v>0</v>
      </c>
    </row>
    <row r="3245" spans="2:7">
      <c r="B3245" s="1">
        <v>36116</v>
      </c>
      <c r="C3245" s="30">
        <f>VLOOKUP(B3245,'רביות שנתיות'!B:C,2)</f>
        <v>4</v>
      </c>
      <c r="D3245" s="29">
        <f t="shared" si="101"/>
        <v>1.0738622586670132E-4</v>
      </c>
      <c r="F3245" s="30">
        <f>VLOOKUP($B3245,'רביות שנתיות'!B:I,7)</f>
        <v>0</v>
      </c>
      <c r="G3245" s="29">
        <f t="shared" si="100"/>
        <v>0</v>
      </c>
    </row>
    <row r="3246" spans="2:7">
      <c r="B3246" s="1">
        <v>36117</v>
      </c>
      <c r="C3246" s="30">
        <f>VLOOKUP(B3246,'רביות שנתיות'!B:C,2)</f>
        <v>4</v>
      </c>
      <c r="D3246" s="29">
        <f t="shared" si="101"/>
        <v>1.0738622586670132E-4</v>
      </c>
      <c r="F3246" s="30">
        <f>VLOOKUP($B3246,'רביות שנתיות'!B:I,7)</f>
        <v>0</v>
      </c>
      <c r="G3246" s="29">
        <f t="shared" si="100"/>
        <v>0</v>
      </c>
    </row>
    <row r="3247" spans="2:7">
      <c r="B3247" s="1">
        <v>36118</v>
      </c>
      <c r="C3247" s="30">
        <f>VLOOKUP(B3247,'רביות שנתיות'!B:C,2)</f>
        <v>4</v>
      </c>
      <c r="D3247" s="29">
        <f t="shared" si="101"/>
        <v>1.0738622586670132E-4</v>
      </c>
      <c r="F3247" s="30">
        <f>VLOOKUP($B3247,'רביות שנתיות'!B:I,7)</f>
        <v>0</v>
      </c>
      <c r="G3247" s="29">
        <f t="shared" si="100"/>
        <v>0</v>
      </c>
    </row>
    <row r="3248" spans="2:7">
      <c r="B3248" s="1">
        <v>36119</v>
      </c>
      <c r="C3248" s="30">
        <f>VLOOKUP(B3248,'רביות שנתיות'!B:C,2)</f>
        <v>4</v>
      </c>
      <c r="D3248" s="29">
        <f t="shared" si="101"/>
        <v>1.0738622586670132E-4</v>
      </c>
      <c r="F3248" s="30">
        <f>VLOOKUP($B3248,'רביות שנתיות'!B:I,7)</f>
        <v>0</v>
      </c>
      <c r="G3248" s="29">
        <f t="shared" si="100"/>
        <v>0</v>
      </c>
    </row>
    <row r="3249" spans="2:7">
      <c r="B3249" s="1">
        <v>36120</v>
      </c>
      <c r="C3249" s="30">
        <f>VLOOKUP(B3249,'רביות שנתיות'!B:C,2)</f>
        <v>4</v>
      </c>
      <c r="D3249" s="29">
        <f t="shared" si="101"/>
        <v>1.0738622586670132E-4</v>
      </c>
      <c r="F3249" s="30">
        <f>VLOOKUP($B3249,'רביות שנתיות'!B:I,7)</f>
        <v>0</v>
      </c>
      <c r="G3249" s="29">
        <f t="shared" si="100"/>
        <v>0</v>
      </c>
    </row>
    <row r="3250" spans="2:7">
      <c r="B3250" s="1">
        <v>36121</v>
      </c>
      <c r="C3250" s="30">
        <f>VLOOKUP(B3250,'רביות שנתיות'!B:C,2)</f>
        <v>4</v>
      </c>
      <c r="D3250" s="29">
        <f t="shared" si="101"/>
        <v>1.0738622586670132E-4</v>
      </c>
      <c r="F3250" s="30">
        <f>VLOOKUP($B3250,'רביות שנתיות'!B:I,7)</f>
        <v>0</v>
      </c>
      <c r="G3250" s="29">
        <f t="shared" si="100"/>
        <v>0</v>
      </c>
    </row>
    <row r="3251" spans="2:7">
      <c r="B3251" s="1">
        <v>36122</v>
      </c>
      <c r="C3251" s="30">
        <f>VLOOKUP(B3251,'רביות שנתיות'!B:C,2)</f>
        <v>4</v>
      </c>
      <c r="D3251" s="29">
        <f t="shared" si="101"/>
        <v>1.0738622586670132E-4</v>
      </c>
      <c r="F3251" s="30">
        <f>VLOOKUP($B3251,'רביות שנתיות'!B:I,7)</f>
        <v>0</v>
      </c>
      <c r="G3251" s="29">
        <f t="shared" si="100"/>
        <v>0</v>
      </c>
    </row>
    <row r="3252" spans="2:7">
      <c r="B3252" s="1">
        <v>36123</v>
      </c>
      <c r="C3252" s="30">
        <f>VLOOKUP(B3252,'רביות שנתיות'!B:C,2)</f>
        <v>4</v>
      </c>
      <c r="D3252" s="29">
        <f t="shared" si="101"/>
        <v>1.0738622586670132E-4</v>
      </c>
      <c r="F3252" s="30">
        <f>VLOOKUP($B3252,'רביות שנתיות'!B:I,7)</f>
        <v>0</v>
      </c>
      <c r="G3252" s="29">
        <f t="shared" si="100"/>
        <v>0</v>
      </c>
    </row>
    <row r="3253" spans="2:7">
      <c r="B3253" s="1">
        <v>36124</v>
      </c>
      <c r="C3253" s="30">
        <f>VLOOKUP(B3253,'רביות שנתיות'!B:C,2)</f>
        <v>4</v>
      </c>
      <c r="D3253" s="29">
        <f t="shared" si="101"/>
        <v>1.0738622586670132E-4</v>
      </c>
      <c r="F3253" s="30">
        <f>VLOOKUP($B3253,'רביות שנתיות'!B:I,7)</f>
        <v>0</v>
      </c>
      <c r="G3253" s="29">
        <f t="shared" si="100"/>
        <v>0</v>
      </c>
    </row>
    <row r="3254" spans="2:7">
      <c r="B3254" s="1">
        <v>36125</v>
      </c>
      <c r="C3254" s="30">
        <f>VLOOKUP(B3254,'רביות שנתיות'!B:C,2)</f>
        <v>4</v>
      </c>
      <c r="D3254" s="29">
        <f t="shared" si="101"/>
        <v>1.0738622586670132E-4</v>
      </c>
      <c r="F3254" s="30">
        <f>VLOOKUP($B3254,'רביות שנתיות'!B:I,7)</f>
        <v>0</v>
      </c>
      <c r="G3254" s="29">
        <f t="shared" si="100"/>
        <v>0</v>
      </c>
    </row>
    <row r="3255" spans="2:7">
      <c r="B3255" s="1">
        <v>36126</v>
      </c>
      <c r="C3255" s="30">
        <f>VLOOKUP(B3255,'רביות שנתיות'!B:C,2)</f>
        <v>4</v>
      </c>
      <c r="D3255" s="29">
        <f t="shared" si="101"/>
        <v>1.0738622586670132E-4</v>
      </c>
      <c r="F3255" s="30">
        <f>VLOOKUP($B3255,'רביות שנתיות'!B:I,7)</f>
        <v>0</v>
      </c>
      <c r="G3255" s="29">
        <f t="shared" si="100"/>
        <v>0</v>
      </c>
    </row>
    <row r="3256" spans="2:7">
      <c r="B3256" s="1">
        <v>36127</v>
      </c>
      <c r="C3256" s="30">
        <f>VLOOKUP(B3256,'רביות שנתיות'!B:C,2)</f>
        <v>4</v>
      </c>
      <c r="D3256" s="29">
        <f t="shared" si="101"/>
        <v>1.0738622586670132E-4</v>
      </c>
      <c r="F3256" s="30">
        <f>VLOOKUP($B3256,'רביות שנתיות'!B:I,7)</f>
        <v>0</v>
      </c>
      <c r="G3256" s="29">
        <f t="shared" si="100"/>
        <v>0</v>
      </c>
    </row>
    <row r="3257" spans="2:7">
      <c r="B3257" s="1">
        <v>36128</v>
      </c>
      <c r="C3257" s="30">
        <f>VLOOKUP(B3257,'רביות שנתיות'!B:C,2)</f>
        <v>4</v>
      </c>
      <c r="D3257" s="29">
        <f t="shared" si="101"/>
        <v>1.0738622586670132E-4</v>
      </c>
      <c r="F3257" s="30">
        <f>VLOOKUP($B3257,'רביות שנתיות'!B:I,7)</f>
        <v>0</v>
      </c>
      <c r="G3257" s="29">
        <f t="shared" si="100"/>
        <v>0</v>
      </c>
    </row>
    <row r="3258" spans="2:7">
      <c r="B3258" s="1">
        <v>36129</v>
      </c>
      <c r="C3258" s="30">
        <f>VLOOKUP(B3258,'רביות שנתיות'!B:C,2)</f>
        <v>4</v>
      </c>
      <c r="D3258" s="29">
        <f t="shared" si="101"/>
        <v>1.0738622586670132E-4</v>
      </c>
      <c r="F3258" s="30">
        <f>VLOOKUP($B3258,'רביות שנתיות'!B:I,7)</f>
        <v>0</v>
      </c>
      <c r="G3258" s="29">
        <f t="shared" si="100"/>
        <v>0</v>
      </c>
    </row>
    <row r="3259" spans="2:7">
      <c r="B3259" s="1">
        <v>36130</v>
      </c>
      <c r="C3259" s="30">
        <f>VLOOKUP(B3259,'רביות שנתיות'!B:C,2)</f>
        <v>4</v>
      </c>
      <c r="D3259" s="29">
        <f t="shared" si="101"/>
        <v>1.0738622586670132E-4</v>
      </c>
      <c r="F3259" s="30">
        <f>VLOOKUP($B3259,'רביות שנתיות'!B:I,7)</f>
        <v>0</v>
      </c>
      <c r="G3259" s="29">
        <f t="shared" si="100"/>
        <v>0</v>
      </c>
    </row>
    <row r="3260" spans="2:7">
      <c r="B3260" s="1">
        <v>36131</v>
      </c>
      <c r="C3260" s="30">
        <f>VLOOKUP(B3260,'רביות שנתיות'!B:C,2)</f>
        <v>4</v>
      </c>
      <c r="D3260" s="29">
        <f t="shared" si="101"/>
        <v>1.0738622586670132E-4</v>
      </c>
      <c r="F3260" s="30">
        <f>VLOOKUP($B3260,'רביות שנתיות'!B:I,7)</f>
        <v>0</v>
      </c>
      <c r="G3260" s="29">
        <f t="shared" si="100"/>
        <v>0</v>
      </c>
    </row>
    <row r="3261" spans="2:7">
      <c r="B3261" s="1">
        <v>36132</v>
      </c>
      <c r="C3261" s="30">
        <f>VLOOKUP(B3261,'רביות שנתיות'!B:C,2)</f>
        <v>4</v>
      </c>
      <c r="D3261" s="29">
        <f t="shared" si="101"/>
        <v>1.0738622586670132E-4</v>
      </c>
      <c r="F3261" s="30">
        <f>VLOOKUP($B3261,'רביות שנתיות'!B:I,7)</f>
        <v>0</v>
      </c>
      <c r="G3261" s="29">
        <f t="shared" si="100"/>
        <v>0</v>
      </c>
    </row>
    <row r="3262" spans="2:7">
      <c r="B3262" s="1">
        <v>36133</v>
      </c>
      <c r="C3262" s="30">
        <f>VLOOKUP(B3262,'רביות שנתיות'!B:C,2)</f>
        <v>4</v>
      </c>
      <c r="D3262" s="29">
        <f t="shared" si="101"/>
        <v>1.0738622586670132E-4</v>
      </c>
      <c r="F3262" s="30">
        <f>VLOOKUP($B3262,'רביות שנתיות'!B:I,7)</f>
        <v>0</v>
      </c>
      <c r="G3262" s="29">
        <f t="shared" si="100"/>
        <v>0</v>
      </c>
    </row>
    <row r="3263" spans="2:7">
      <c r="B3263" s="1">
        <v>36134</v>
      </c>
      <c r="C3263" s="30">
        <f>VLOOKUP(B3263,'רביות שנתיות'!B:C,2)</f>
        <v>4</v>
      </c>
      <c r="D3263" s="29">
        <f t="shared" si="101"/>
        <v>1.0738622586670132E-4</v>
      </c>
      <c r="F3263" s="30">
        <f>VLOOKUP($B3263,'רביות שנתיות'!B:I,7)</f>
        <v>0</v>
      </c>
      <c r="G3263" s="29">
        <f t="shared" si="100"/>
        <v>0</v>
      </c>
    </row>
    <row r="3264" spans="2:7">
      <c r="B3264" s="1">
        <v>36135</v>
      </c>
      <c r="C3264" s="30">
        <f>VLOOKUP(B3264,'רביות שנתיות'!B:C,2)</f>
        <v>4</v>
      </c>
      <c r="D3264" s="29">
        <f t="shared" si="101"/>
        <v>1.0738622586670132E-4</v>
      </c>
      <c r="F3264" s="30">
        <f>VLOOKUP($B3264,'רביות שנתיות'!B:I,7)</f>
        <v>0</v>
      </c>
      <c r="G3264" s="29">
        <f t="shared" si="100"/>
        <v>0</v>
      </c>
    </row>
    <row r="3265" spans="2:7">
      <c r="B3265" s="1">
        <v>36136</v>
      </c>
      <c r="C3265" s="30">
        <f>VLOOKUP(B3265,'רביות שנתיות'!B:C,2)</f>
        <v>4</v>
      </c>
      <c r="D3265" s="29">
        <f t="shared" si="101"/>
        <v>1.0738622586670132E-4</v>
      </c>
      <c r="F3265" s="30">
        <f>VLOOKUP($B3265,'רביות שנתיות'!B:I,7)</f>
        <v>0</v>
      </c>
      <c r="G3265" s="29">
        <f t="shared" si="100"/>
        <v>0</v>
      </c>
    </row>
    <row r="3266" spans="2:7">
      <c r="B3266" s="1">
        <v>36137</v>
      </c>
      <c r="C3266" s="30">
        <f>VLOOKUP(B3266,'רביות שנתיות'!B:C,2)</f>
        <v>4</v>
      </c>
      <c r="D3266" s="29">
        <f t="shared" si="101"/>
        <v>1.0738622586670132E-4</v>
      </c>
      <c r="F3266" s="30">
        <f>VLOOKUP($B3266,'רביות שנתיות'!B:I,7)</f>
        <v>0</v>
      </c>
      <c r="G3266" s="29">
        <f t="shared" si="100"/>
        <v>0</v>
      </c>
    </row>
    <row r="3267" spans="2:7">
      <c r="B3267" s="1">
        <v>36138</v>
      </c>
      <c r="C3267" s="30">
        <f>VLOOKUP(B3267,'רביות שנתיות'!B:C,2)</f>
        <v>4</v>
      </c>
      <c r="D3267" s="29">
        <f t="shared" si="101"/>
        <v>1.0738622586670132E-4</v>
      </c>
      <c r="F3267" s="30">
        <f>VLOOKUP($B3267,'רביות שנתיות'!B:I,7)</f>
        <v>0</v>
      </c>
      <c r="G3267" s="29">
        <f t="shared" si="100"/>
        <v>0</v>
      </c>
    </row>
    <row r="3268" spans="2:7">
      <c r="B3268" s="1">
        <v>36139</v>
      </c>
      <c r="C3268" s="30">
        <f>VLOOKUP(B3268,'רביות שנתיות'!B:C,2)</f>
        <v>4</v>
      </c>
      <c r="D3268" s="29">
        <f t="shared" si="101"/>
        <v>1.0738622586670132E-4</v>
      </c>
      <c r="F3268" s="30">
        <f>VLOOKUP($B3268,'רביות שנתיות'!B:I,7)</f>
        <v>0</v>
      </c>
      <c r="G3268" s="29">
        <f t="shared" ref="G3268:G3331" si="102">(1+F3268/100)^(1/365)-1</f>
        <v>0</v>
      </c>
    </row>
    <row r="3269" spans="2:7">
      <c r="B3269" s="1">
        <v>36140</v>
      </c>
      <c r="C3269" s="30">
        <f>VLOOKUP(B3269,'רביות שנתיות'!B:C,2)</f>
        <v>4</v>
      </c>
      <c r="D3269" s="29">
        <f t="shared" ref="D3269:D3332" si="103">(1+C3269/100)^(1/365.25)-1</f>
        <v>1.0738622586670132E-4</v>
      </c>
      <c r="F3269" s="30">
        <f>VLOOKUP($B3269,'רביות שנתיות'!B:I,7)</f>
        <v>0</v>
      </c>
      <c r="G3269" s="29">
        <f t="shared" si="102"/>
        <v>0</v>
      </c>
    </row>
    <row r="3270" spans="2:7">
      <c r="B3270" s="1">
        <v>36141</v>
      </c>
      <c r="C3270" s="30">
        <f>VLOOKUP(B3270,'רביות שנתיות'!B:C,2)</f>
        <v>4</v>
      </c>
      <c r="D3270" s="29">
        <f t="shared" si="103"/>
        <v>1.0738622586670132E-4</v>
      </c>
      <c r="F3270" s="30">
        <f>VLOOKUP($B3270,'רביות שנתיות'!B:I,7)</f>
        <v>0</v>
      </c>
      <c r="G3270" s="29">
        <f t="shared" si="102"/>
        <v>0</v>
      </c>
    </row>
    <row r="3271" spans="2:7">
      <c r="B3271" s="1">
        <v>36142</v>
      </c>
      <c r="C3271" s="30">
        <f>VLOOKUP(B3271,'רביות שנתיות'!B:C,2)</f>
        <v>4</v>
      </c>
      <c r="D3271" s="29">
        <f t="shared" si="103"/>
        <v>1.0738622586670132E-4</v>
      </c>
      <c r="F3271" s="30">
        <f>VLOOKUP($B3271,'רביות שנתיות'!B:I,7)</f>
        <v>0</v>
      </c>
      <c r="G3271" s="29">
        <f t="shared" si="102"/>
        <v>0</v>
      </c>
    </row>
    <row r="3272" spans="2:7">
      <c r="B3272" s="1">
        <v>36143</v>
      </c>
      <c r="C3272" s="30">
        <f>VLOOKUP(B3272,'רביות שנתיות'!B:C,2)</f>
        <v>4</v>
      </c>
      <c r="D3272" s="29">
        <f t="shared" si="103"/>
        <v>1.0738622586670132E-4</v>
      </c>
      <c r="F3272" s="30">
        <f>VLOOKUP($B3272,'רביות שנתיות'!B:I,7)</f>
        <v>0</v>
      </c>
      <c r="G3272" s="29">
        <f t="shared" si="102"/>
        <v>0</v>
      </c>
    </row>
    <row r="3273" spans="2:7">
      <c r="B3273" s="1">
        <v>36144</v>
      </c>
      <c r="C3273" s="30">
        <f>VLOOKUP(B3273,'רביות שנתיות'!B:C,2)</f>
        <v>4</v>
      </c>
      <c r="D3273" s="29">
        <f t="shared" si="103"/>
        <v>1.0738622586670132E-4</v>
      </c>
      <c r="F3273" s="30">
        <f>VLOOKUP($B3273,'רביות שנתיות'!B:I,7)</f>
        <v>0</v>
      </c>
      <c r="G3273" s="29">
        <f t="shared" si="102"/>
        <v>0</v>
      </c>
    </row>
    <row r="3274" spans="2:7">
      <c r="B3274" s="1">
        <v>36145</v>
      </c>
      <c r="C3274" s="30">
        <f>VLOOKUP(B3274,'רביות שנתיות'!B:C,2)</f>
        <v>4</v>
      </c>
      <c r="D3274" s="29">
        <f t="shared" si="103"/>
        <v>1.0738622586670132E-4</v>
      </c>
      <c r="F3274" s="30">
        <f>VLOOKUP($B3274,'רביות שנתיות'!B:I,7)</f>
        <v>0</v>
      </c>
      <c r="G3274" s="29">
        <f t="shared" si="102"/>
        <v>0</v>
      </c>
    </row>
    <row r="3275" spans="2:7">
      <c r="B3275" s="1">
        <v>36146</v>
      </c>
      <c r="C3275" s="30">
        <f>VLOOKUP(B3275,'רביות שנתיות'!B:C,2)</f>
        <v>4</v>
      </c>
      <c r="D3275" s="29">
        <f t="shared" si="103"/>
        <v>1.0738622586670132E-4</v>
      </c>
      <c r="F3275" s="30">
        <f>VLOOKUP($B3275,'רביות שנתיות'!B:I,7)</f>
        <v>0</v>
      </c>
      <c r="G3275" s="29">
        <f t="shared" si="102"/>
        <v>0</v>
      </c>
    </row>
    <row r="3276" spans="2:7">
      <c r="B3276" s="1">
        <v>36147</v>
      </c>
      <c r="C3276" s="30">
        <f>VLOOKUP(B3276,'רביות שנתיות'!B:C,2)</f>
        <v>4</v>
      </c>
      <c r="D3276" s="29">
        <f t="shared" si="103"/>
        <v>1.0738622586670132E-4</v>
      </c>
      <c r="F3276" s="30">
        <f>VLOOKUP($B3276,'רביות שנתיות'!B:I,7)</f>
        <v>0</v>
      </c>
      <c r="G3276" s="29">
        <f t="shared" si="102"/>
        <v>0</v>
      </c>
    </row>
    <row r="3277" spans="2:7">
      <c r="B3277" s="1">
        <v>36148</v>
      </c>
      <c r="C3277" s="30">
        <f>VLOOKUP(B3277,'רביות שנתיות'!B:C,2)</f>
        <v>4</v>
      </c>
      <c r="D3277" s="29">
        <f t="shared" si="103"/>
        <v>1.0738622586670132E-4</v>
      </c>
      <c r="F3277" s="30">
        <f>VLOOKUP($B3277,'רביות שנתיות'!B:I,7)</f>
        <v>0</v>
      </c>
      <c r="G3277" s="29">
        <f t="shared" si="102"/>
        <v>0</v>
      </c>
    </row>
    <row r="3278" spans="2:7">
      <c r="B3278" s="1">
        <v>36149</v>
      </c>
      <c r="C3278" s="30">
        <f>VLOOKUP(B3278,'רביות שנתיות'!B:C,2)</f>
        <v>4</v>
      </c>
      <c r="D3278" s="29">
        <f t="shared" si="103"/>
        <v>1.0738622586670132E-4</v>
      </c>
      <c r="F3278" s="30">
        <f>VLOOKUP($B3278,'רביות שנתיות'!B:I,7)</f>
        <v>0</v>
      </c>
      <c r="G3278" s="29">
        <f t="shared" si="102"/>
        <v>0</v>
      </c>
    </row>
    <row r="3279" spans="2:7">
      <c r="B3279" s="1">
        <v>36150</v>
      </c>
      <c r="C3279" s="30">
        <f>VLOOKUP(B3279,'רביות שנתיות'!B:C,2)</f>
        <v>4</v>
      </c>
      <c r="D3279" s="29">
        <f t="shared" si="103"/>
        <v>1.0738622586670132E-4</v>
      </c>
      <c r="F3279" s="30">
        <f>VLOOKUP($B3279,'רביות שנתיות'!B:I,7)</f>
        <v>0</v>
      </c>
      <c r="G3279" s="29">
        <f t="shared" si="102"/>
        <v>0</v>
      </c>
    </row>
    <row r="3280" spans="2:7">
      <c r="B3280" s="1">
        <v>36151</v>
      </c>
      <c r="C3280" s="30">
        <f>VLOOKUP(B3280,'רביות שנתיות'!B:C,2)</f>
        <v>4</v>
      </c>
      <c r="D3280" s="29">
        <f t="shared" si="103"/>
        <v>1.0738622586670132E-4</v>
      </c>
      <c r="F3280" s="30">
        <f>VLOOKUP($B3280,'רביות שנתיות'!B:I,7)</f>
        <v>0</v>
      </c>
      <c r="G3280" s="29">
        <f t="shared" si="102"/>
        <v>0</v>
      </c>
    </row>
    <row r="3281" spans="2:7">
      <c r="B3281" s="1">
        <v>36152</v>
      </c>
      <c r="C3281" s="30">
        <f>VLOOKUP(B3281,'רביות שנתיות'!B:C,2)</f>
        <v>4</v>
      </c>
      <c r="D3281" s="29">
        <f t="shared" si="103"/>
        <v>1.0738622586670132E-4</v>
      </c>
      <c r="F3281" s="30">
        <f>VLOOKUP($B3281,'רביות שנתיות'!B:I,7)</f>
        <v>0</v>
      </c>
      <c r="G3281" s="29">
        <f t="shared" si="102"/>
        <v>0</v>
      </c>
    </row>
    <row r="3282" spans="2:7">
      <c r="B3282" s="1">
        <v>36153</v>
      </c>
      <c r="C3282" s="30">
        <f>VLOOKUP(B3282,'רביות שנתיות'!B:C,2)</f>
        <v>4</v>
      </c>
      <c r="D3282" s="29">
        <f t="shared" si="103"/>
        <v>1.0738622586670132E-4</v>
      </c>
      <c r="F3282" s="30">
        <f>VLOOKUP($B3282,'רביות שנתיות'!B:I,7)</f>
        <v>0</v>
      </c>
      <c r="G3282" s="29">
        <f t="shared" si="102"/>
        <v>0</v>
      </c>
    </row>
    <row r="3283" spans="2:7">
      <c r="B3283" s="1">
        <v>36154</v>
      </c>
      <c r="C3283" s="30">
        <f>VLOOKUP(B3283,'רביות שנתיות'!B:C,2)</f>
        <v>4</v>
      </c>
      <c r="D3283" s="29">
        <f t="shared" si="103"/>
        <v>1.0738622586670132E-4</v>
      </c>
      <c r="F3283" s="30">
        <f>VLOOKUP($B3283,'רביות שנתיות'!B:I,7)</f>
        <v>0</v>
      </c>
      <c r="G3283" s="29">
        <f t="shared" si="102"/>
        <v>0</v>
      </c>
    </row>
    <row r="3284" spans="2:7">
      <c r="B3284" s="1">
        <v>36155</v>
      </c>
      <c r="C3284" s="30">
        <f>VLOOKUP(B3284,'רביות שנתיות'!B:C,2)</f>
        <v>4</v>
      </c>
      <c r="D3284" s="29">
        <f t="shared" si="103"/>
        <v>1.0738622586670132E-4</v>
      </c>
      <c r="F3284" s="30">
        <f>VLOOKUP($B3284,'רביות שנתיות'!B:I,7)</f>
        <v>0</v>
      </c>
      <c r="G3284" s="29">
        <f t="shared" si="102"/>
        <v>0</v>
      </c>
    </row>
    <row r="3285" spans="2:7">
      <c r="B3285" s="1">
        <v>36156</v>
      </c>
      <c r="C3285" s="30">
        <f>VLOOKUP(B3285,'רביות שנתיות'!B:C,2)</f>
        <v>4</v>
      </c>
      <c r="D3285" s="29">
        <f t="shared" si="103"/>
        <v>1.0738622586670132E-4</v>
      </c>
      <c r="F3285" s="30">
        <f>VLOOKUP($B3285,'רביות שנתיות'!B:I,7)</f>
        <v>0</v>
      </c>
      <c r="G3285" s="29">
        <f t="shared" si="102"/>
        <v>0</v>
      </c>
    </row>
    <row r="3286" spans="2:7">
      <c r="B3286" s="1">
        <v>36157</v>
      </c>
      <c r="C3286" s="30">
        <f>VLOOKUP(B3286,'רביות שנתיות'!B:C,2)</f>
        <v>4</v>
      </c>
      <c r="D3286" s="29">
        <f t="shared" si="103"/>
        <v>1.0738622586670132E-4</v>
      </c>
      <c r="F3286" s="30">
        <f>VLOOKUP($B3286,'רביות שנתיות'!B:I,7)</f>
        <v>0</v>
      </c>
      <c r="G3286" s="29">
        <f t="shared" si="102"/>
        <v>0</v>
      </c>
    </row>
    <row r="3287" spans="2:7">
      <c r="B3287" s="1">
        <v>36158</v>
      </c>
      <c r="C3287" s="30">
        <f>VLOOKUP(B3287,'רביות שנתיות'!B:C,2)</f>
        <v>4</v>
      </c>
      <c r="D3287" s="29">
        <f t="shared" si="103"/>
        <v>1.0738622586670132E-4</v>
      </c>
      <c r="F3287" s="30">
        <f>VLOOKUP($B3287,'רביות שנתיות'!B:I,7)</f>
        <v>0</v>
      </c>
      <c r="G3287" s="29">
        <f t="shared" si="102"/>
        <v>0</v>
      </c>
    </row>
    <row r="3288" spans="2:7">
      <c r="B3288" s="1">
        <v>36159</v>
      </c>
      <c r="C3288" s="30">
        <f>VLOOKUP(B3288,'רביות שנתיות'!B:C,2)</f>
        <v>4</v>
      </c>
      <c r="D3288" s="29">
        <f t="shared" si="103"/>
        <v>1.0738622586670132E-4</v>
      </c>
      <c r="F3288" s="30">
        <f>VLOOKUP($B3288,'רביות שנתיות'!B:I,7)</f>
        <v>0</v>
      </c>
      <c r="G3288" s="29">
        <f t="shared" si="102"/>
        <v>0</v>
      </c>
    </row>
    <row r="3289" spans="2:7">
      <c r="B3289" s="1">
        <v>36160</v>
      </c>
      <c r="C3289" s="30">
        <f>VLOOKUP(B3289,'רביות שנתיות'!B:C,2)</f>
        <v>4</v>
      </c>
      <c r="D3289" s="29">
        <f t="shared" si="103"/>
        <v>1.0738622586670132E-4</v>
      </c>
      <c r="F3289" s="30">
        <f>VLOOKUP($B3289,'רביות שנתיות'!B:I,7)</f>
        <v>0</v>
      </c>
      <c r="G3289" s="29">
        <f t="shared" si="102"/>
        <v>0</v>
      </c>
    </row>
    <row r="3290" spans="2:7">
      <c r="B3290" s="1">
        <v>36161</v>
      </c>
      <c r="C3290" s="30">
        <f>VLOOKUP(B3290,'רביות שנתיות'!B:C,2)</f>
        <v>4</v>
      </c>
      <c r="D3290" s="29">
        <f t="shared" si="103"/>
        <v>1.0738622586670132E-4</v>
      </c>
      <c r="F3290" s="30">
        <f>VLOOKUP($B3290,'רביות שנתיות'!B:I,7)</f>
        <v>0</v>
      </c>
      <c r="G3290" s="29">
        <f t="shared" si="102"/>
        <v>0</v>
      </c>
    </row>
    <row r="3291" spans="2:7">
      <c r="B3291" s="1">
        <v>36162</v>
      </c>
      <c r="C3291" s="30">
        <f>VLOOKUP(B3291,'רביות שנתיות'!B:C,2)</f>
        <v>4</v>
      </c>
      <c r="D3291" s="29">
        <f t="shared" si="103"/>
        <v>1.0738622586670132E-4</v>
      </c>
      <c r="F3291" s="30">
        <f>VLOOKUP($B3291,'רביות שנתיות'!B:I,7)</f>
        <v>0</v>
      </c>
      <c r="G3291" s="29">
        <f t="shared" si="102"/>
        <v>0</v>
      </c>
    </row>
    <row r="3292" spans="2:7">
      <c r="B3292" s="1">
        <v>36163</v>
      </c>
      <c r="C3292" s="30">
        <f>VLOOKUP(B3292,'רביות שנתיות'!B:C,2)</f>
        <v>4</v>
      </c>
      <c r="D3292" s="29">
        <f t="shared" si="103"/>
        <v>1.0738622586670132E-4</v>
      </c>
      <c r="F3292" s="30">
        <f>VLOOKUP($B3292,'רביות שנתיות'!B:I,7)</f>
        <v>0</v>
      </c>
      <c r="G3292" s="29">
        <f t="shared" si="102"/>
        <v>0</v>
      </c>
    </row>
    <row r="3293" spans="2:7">
      <c r="B3293" s="1">
        <v>36164</v>
      </c>
      <c r="C3293" s="30">
        <f>VLOOKUP(B3293,'רביות שנתיות'!B:C,2)</f>
        <v>4</v>
      </c>
      <c r="D3293" s="29">
        <f t="shared" si="103"/>
        <v>1.0738622586670132E-4</v>
      </c>
      <c r="F3293" s="30">
        <f>VLOOKUP($B3293,'רביות שנתיות'!B:I,7)</f>
        <v>0</v>
      </c>
      <c r="G3293" s="29">
        <f t="shared" si="102"/>
        <v>0</v>
      </c>
    </row>
    <row r="3294" spans="2:7">
      <c r="B3294" s="1">
        <v>36165</v>
      </c>
      <c r="C3294" s="30">
        <f>VLOOKUP(B3294,'רביות שנתיות'!B:C,2)</f>
        <v>4</v>
      </c>
      <c r="D3294" s="29">
        <f t="shared" si="103"/>
        <v>1.0738622586670132E-4</v>
      </c>
      <c r="F3294" s="30">
        <f>VLOOKUP($B3294,'רביות שנתיות'!B:I,7)</f>
        <v>0</v>
      </c>
      <c r="G3294" s="29">
        <f t="shared" si="102"/>
        <v>0</v>
      </c>
    </row>
    <row r="3295" spans="2:7">
      <c r="B3295" s="1">
        <v>36166</v>
      </c>
      <c r="C3295" s="30">
        <f>VLOOKUP(B3295,'רביות שנתיות'!B:C,2)</f>
        <v>4</v>
      </c>
      <c r="D3295" s="29">
        <f t="shared" si="103"/>
        <v>1.0738622586670132E-4</v>
      </c>
      <c r="F3295" s="30">
        <f>VLOOKUP($B3295,'רביות שנתיות'!B:I,7)</f>
        <v>0</v>
      </c>
      <c r="G3295" s="29">
        <f t="shared" si="102"/>
        <v>0</v>
      </c>
    </row>
    <row r="3296" spans="2:7">
      <c r="B3296" s="1">
        <v>36167</v>
      </c>
      <c r="C3296" s="30">
        <f>VLOOKUP(B3296,'רביות שנתיות'!B:C,2)</f>
        <v>4</v>
      </c>
      <c r="D3296" s="29">
        <f t="shared" si="103"/>
        <v>1.0738622586670132E-4</v>
      </c>
      <c r="F3296" s="30">
        <f>VLOOKUP($B3296,'רביות שנתיות'!B:I,7)</f>
        <v>0</v>
      </c>
      <c r="G3296" s="29">
        <f t="shared" si="102"/>
        <v>0</v>
      </c>
    </row>
    <row r="3297" spans="2:7">
      <c r="B3297" s="1">
        <v>36168</v>
      </c>
      <c r="C3297" s="30">
        <f>VLOOKUP(B3297,'רביות שנתיות'!B:C,2)</f>
        <v>4</v>
      </c>
      <c r="D3297" s="29">
        <f t="shared" si="103"/>
        <v>1.0738622586670132E-4</v>
      </c>
      <c r="F3297" s="30">
        <f>VLOOKUP($B3297,'רביות שנתיות'!B:I,7)</f>
        <v>0</v>
      </c>
      <c r="G3297" s="29">
        <f t="shared" si="102"/>
        <v>0</v>
      </c>
    </row>
    <row r="3298" spans="2:7">
      <c r="B3298" s="1">
        <v>36169</v>
      </c>
      <c r="C3298" s="30">
        <f>VLOOKUP(B3298,'רביות שנתיות'!B:C,2)</f>
        <v>4</v>
      </c>
      <c r="D3298" s="29">
        <f t="shared" si="103"/>
        <v>1.0738622586670132E-4</v>
      </c>
      <c r="F3298" s="30">
        <f>VLOOKUP($B3298,'רביות שנתיות'!B:I,7)</f>
        <v>0</v>
      </c>
      <c r="G3298" s="29">
        <f t="shared" si="102"/>
        <v>0</v>
      </c>
    </row>
    <row r="3299" spans="2:7">
      <c r="B3299" s="1">
        <v>36170</v>
      </c>
      <c r="C3299" s="30">
        <f>VLOOKUP(B3299,'רביות שנתיות'!B:C,2)</f>
        <v>4</v>
      </c>
      <c r="D3299" s="29">
        <f t="shared" si="103"/>
        <v>1.0738622586670132E-4</v>
      </c>
      <c r="F3299" s="30">
        <f>VLOOKUP($B3299,'רביות שנתיות'!B:I,7)</f>
        <v>0</v>
      </c>
      <c r="G3299" s="29">
        <f t="shared" si="102"/>
        <v>0</v>
      </c>
    </row>
    <row r="3300" spans="2:7">
      <c r="B3300" s="1">
        <v>36171</v>
      </c>
      <c r="C3300" s="30">
        <f>VLOOKUP(B3300,'רביות שנתיות'!B:C,2)</f>
        <v>4</v>
      </c>
      <c r="D3300" s="29">
        <f t="shared" si="103"/>
        <v>1.0738622586670132E-4</v>
      </c>
      <c r="F3300" s="30">
        <f>VLOOKUP($B3300,'רביות שנתיות'!B:I,7)</f>
        <v>0</v>
      </c>
      <c r="G3300" s="29">
        <f t="shared" si="102"/>
        <v>0</v>
      </c>
    </row>
    <row r="3301" spans="2:7">
      <c r="B3301" s="1">
        <v>36172</v>
      </c>
      <c r="C3301" s="30">
        <f>VLOOKUP(B3301,'רביות שנתיות'!B:C,2)</f>
        <v>4</v>
      </c>
      <c r="D3301" s="29">
        <f t="shared" si="103"/>
        <v>1.0738622586670132E-4</v>
      </c>
      <c r="F3301" s="30">
        <f>VLOOKUP($B3301,'רביות שנתיות'!B:I,7)</f>
        <v>0</v>
      </c>
      <c r="G3301" s="29">
        <f t="shared" si="102"/>
        <v>0</v>
      </c>
    </row>
    <row r="3302" spans="2:7">
      <c r="B3302" s="1">
        <v>36173</v>
      </c>
      <c r="C3302" s="30">
        <f>VLOOKUP(B3302,'רביות שנתיות'!B:C,2)</f>
        <v>4</v>
      </c>
      <c r="D3302" s="29">
        <f t="shared" si="103"/>
        <v>1.0738622586670132E-4</v>
      </c>
      <c r="F3302" s="30">
        <f>VLOOKUP($B3302,'רביות שנתיות'!B:I,7)</f>
        <v>0</v>
      </c>
      <c r="G3302" s="29">
        <f t="shared" si="102"/>
        <v>0</v>
      </c>
    </row>
    <row r="3303" spans="2:7">
      <c r="B3303" s="1">
        <v>36174</v>
      </c>
      <c r="C3303" s="30">
        <f>VLOOKUP(B3303,'רביות שנתיות'!B:C,2)</f>
        <v>4</v>
      </c>
      <c r="D3303" s="29">
        <f t="shared" si="103"/>
        <v>1.0738622586670132E-4</v>
      </c>
      <c r="F3303" s="30">
        <f>VLOOKUP($B3303,'רביות שנתיות'!B:I,7)</f>
        <v>0</v>
      </c>
      <c r="G3303" s="29">
        <f t="shared" si="102"/>
        <v>0</v>
      </c>
    </row>
    <row r="3304" spans="2:7">
      <c r="B3304" s="1">
        <v>36175</v>
      </c>
      <c r="C3304" s="30">
        <f>VLOOKUP(B3304,'רביות שנתיות'!B:C,2)</f>
        <v>4</v>
      </c>
      <c r="D3304" s="29">
        <f t="shared" si="103"/>
        <v>1.0738622586670132E-4</v>
      </c>
      <c r="F3304" s="30">
        <f>VLOOKUP($B3304,'רביות שנתיות'!B:I,7)</f>
        <v>0</v>
      </c>
      <c r="G3304" s="29">
        <f t="shared" si="102"/>
        <v>0</v>
      </c>
    </row>
    <row r="3305" spans="2:7">
      <c r="B3305" s="1">
        <v>36176</v>
      </c>
      <c r="C3305" s="30">
        <f>VLOOKUP(B3305,'רביות שנתיות'!B:C,2)</f>
        <v>4</v>
      </c>
      <c r="D3305" s="29">
        <f t="shared" si="103"/>
        <v>1.0738622586670132E-4</v>
      </c>
      <c r="F3305" s="30">
        <f>VLOOKUP($B3305,'רביות שנתיות'!B:I,7)</f>
        <v>0</v>
      </c>
      <c r="G3305" s="29">
        <f t="shared" si="102"/>
        <v>0</v>
      </c>
    </row>
    <row r="3306" spans="2:7">
      <c r="B3306" s="1">
        <v>36177</v>
      </c>
      <c r="C3306" s="30">
        <f>VLOOKUP(B3306,'רביות שנתיות'!B:C,2)</f>
        <v>4</v>
      </c>
      <c r="D3306" s="29">
        <f t="shared" si="103"/>
        <v>1.0738622586670132E-4</v>
      </c>
      <c r="F3306" s="30">
        <f>VLOOKUP($B3306,'רביות שנתיות'!B:I,7)</f>
        <v>0</v>
      </c>
      <c r="G3306" s="29">
        <f t="shared" si="102"/>
        <v>0</v>
      </c>
    </row>
    <row r="3307" spans="2:7">
      <c r="B3307" s="1">
        <v>36178</v>
      </c>
      <c r="C3307" s="30">
        <f>VLOOKUP(B3307,'רביות שנתיות'!B:C,2)</f>
        <v>4</v>
      </c>
      <c r="D3307" s="29">
        <f t="shared" si="103"/>
        <v>1.0738622586670132E-4</v>
      </c>
      <c r="F3307" s="30">
        <f>VLOOKUP($B3307,'רביות שנתיות'!B:I,7)</f>
        <v>0</v>
      </c>
      <c r="G3307" s="29">
        <f t="shared" si="102"/>
        <v>0</v>
      </c>
    </row>
    <row r="3308" spans="2:7">
      <c r="B3308" s="1">
        <v>36179</v>
      </c>
      <c r="C3308" s="30">
        <f>VLOOKUP(B3308,'רביות שנתיות'!B:C,2)</f>
        <v>4</v>
      </c>
      <c r="D3308" s="29">
        <f t="shared" si="103"/>
        <v>1.0738622586670132E-4</v>
      </c>
      <c r="F3308" s="30">
        <f>VLOOKUP($B3308,'רביות שנתיות'!B:I,7)</f>
        <v>0</v>
      </c>
      <c r="G3308" s="29">
        <f t="shared" si="102"/>
        <v>0</v>
      </c>
    </row>
    <row r="3309" spans="2:7">
      <c r="B3309" s="1">
        <v>36180</v>
      </c>
      <c r="C3309" s="30">
        <f>VLOOKUP(B3309,'רביות שנתיות'!B:C,2)</f>
        <v>4</v>
      </c>
      <c r="D3309" s="29">
        <f t="shared" si="103"/>
        <v>1.0738622586670132E-4</v>
      </c>
      <c r="F3309" s="30">
        <f>VLOOKUP($B3309,'רביות שנתיות'!B:I,7)</f>
        <v>0</v>
      </c>
      <c r="G3309" s="29">
        <f t="shared" si="102"/>
        <v>0</v>
      </c>
    </row>
    <row r="3310" spans="2:7">
      <c r="B3310" s="1">
        <v>36181</v>
      </c>
      <c r="C3310" s="30">
        <f>VLOOKUP(B3310,'רביות שנתיות'!B:C,2)</f>
        <v>4</v>
      </c>
      <c r="D3310" s="29">
        <f t="shared" si="103"/>
        <v>1.0738622586670132E-4</v>
      </c>
      <c r="F3310" s="30">
        <f>VLOOKUP($B3310,'רביות שנתיות'!B:I,7)</f>
        <v>0</v>
      </c>
      <c r="G3310" s="29">
        <f t="shared" si="102"/>
        <v>0</v>
      </c>
    </row>
    <row r="3311" spans="2:7">
      <c r="B3311" s="1">
        <v>36182</v>
      </c>
      <c r="C3311" s="30">
        <f>VLOOKUP(B3311,'רביות שנתיות'!B:C,2)</f>
        <v>4</v>
      </c>
      <c r="D3311" s="29">
        <f t="shared" si="103"/>
        <v>1.0738622586670132E-4</v>
      </c>
      <c r="F3311" s="30">
        <f>VLOOKUP($B3311,'רביות שנתיות'!B:I,7)</f>
        <v>0</v>
      </c>
      <c r="G3311" s="29">
        <f t="shared" si="102"/>
        <v>0</v>
      </c>
    </row>
    <row r="3312" spans="2:7">
      <c r="B3312" s="1">
        <v>36183</v>
      </c>
      <c r="C3312" s="30">
        <f>VLOOKUP(B3312,'רביות שנתיות'!B:C,2)</f>
        <v>4</v>
      </c>
      <c r="D3312" s="29">
        <f t="shared" si="103"/>
        <v>1.0738622586670132E-4</v>
      </c>
      <c r="F3312" s="30">
        <f>VLOOKUP($B3312,'רביות שנתיות'!B:I,7)</f>
        <v>0</v>
      </c>
      <c r="G3312" s="29">
        <f t="shared" si="102"/>
        <v>0</v>
      </c>
    </row>
    <row r="3313" spans="2:7">
      <c r="B3313" s="1">
        <v>36184</v>
      </c>
      <c r="C3313" s="30">
        <f>VLOOKUP(B3313,'רביות שנתיות'!B:C,2)</f>
        <v>4</v>
      </c>
      <c r="D3313" s="29">
        <f t="shared" si="103"/>
        <v>1.0738622586670132E-4</v>
      </c>
      <c r="F3313" s="30">
        <f>VLOOKUP($B3313,'רביות שנתיות'!B:I,7)</f>
        <v>0</v>
      </c>
      <c r="G3313" s="29">
        <f t="shared" si="102"/>
        <v>0</v>
      </c>
    </row>
    <row r="3314" spans="2:7">
      <c r="B3314" s="1">
        <v>36185</v>
      </c>
      <c r="C3314" s="30">
        <f>VLOOKUP(B3314,'רביות שנתיות'!B:C,2)</f>
        <v>4</v>
      </c>
      <c r="D3314" s="29">
        <f t="shared" si="103"/>
        <v>1.0738622586670132E-4</v>
      </c>
      <c r="F3314" s="30">
        <f>VLOOKUP($B3314,'רביות שנתיות'!B:I,7)</f>
        <v>0</v>
      </c>
      <c r="G3314" s="29">
        <f t="shared" si="102"/>
        <v>0</v>
      </c>
    </row>
    <row r="3315" spans="2:7">
      <c r="B3315" s="1">
        <v>36186</v>
      </c>
      <c r="C3315" s="30">
        <f>VLOOKUP(B3315,'רביות שנתיות'!B:C,2)</f>
        <v>4</v>
      </c>
      <c r="D3315" s="29">
        <f t="shared" si="103"/>
        <v>1.0738622586670132E-4</v>
      </c>
      <c r="F3315" s="30">
        <f>VLOOKUP($B3315,'רביות שנתיות'!B:I,7)</f>
        <v>0</v>
      </c>
      <c r="G3315" s="29">
        <f t="shared" si="102"/>
        <v>0</v>
      </c>
    </row>
    <row r="3316" spans="2:7">
      <c r="B3316" s="1">
        <v>36187</v>
      </c>
      <c r="C3316" s="30">
        <f>VLOOKUP(B3316,'רביות שנתיות'!B:C,2)</f>
        <v>4</v>
      </c>
      <c r="D3316" s="29">
        <f t="shared" si="103"/>
        <v>1.0738622586670132E-4</v>
      </c>
      <c r="F3316" s="30">
        <f>VLOOKUP($B3316,'רביות שנתיות'!B:I,7)</f>
        <v>0</v>
      </c>
      <c r="G3316" s="29">
        <f t="shared" si="102"/>
        <v>0</v>
      </c>
    </row>
    <row r="3317" spans="2:7">
      <c r="B3317" s="1">
        <v>36188</v>
      </c>
      <c r="C3317" s="30">
        <f>VLOOKUP(B3317,'רביות שנתיות'!B:C,2)</f>
        <v>4</v>
      </c>
      <c r="D3317" s="29">
        <f t="shared" si="103"/>
        <v>1.0738622586670132E-4</v>
      </c>
      <c r="F3317" s="30">
        <f>VLOOKUP($B3317,'רביות שנתיות'!B:I,7)</f>
        <v>0</v>
      </c>
      <c r="G3317" s="29">
        <f t="shared" si="102"/>
        <v>0</v>
      </c>
    </row>
    <row r="3318" spans="2:7">
      <c r="B3318" s="1">
        <v>36189</v>
      </c>
      <c r="C3318" s="30">
        <f>VLOOKUP(B3318,'רביות שנתיות'!B:C,2)</f>
        <v>4</v>
      </c>
      <c r="D3318" s="29">
        <f t="shared" si="103"/>
        <v>1.0738622586670132E-4</v>
      </c>
      <c r="F3318" s="30">
        <f>VLOOKUP($B3318,'רביות שנתיות'!B:I,7)</f>
        <v>0</v>
      </c>
      <c r="G3318" s="29">
        <f t="shared" si="102"/>
        <v>0</v>
      </c>
    </row>
    <row r="3319" spans="2:7">
      <c r="B3319" s="1">
        <v>36190</v>
      </c>
      <c r="C3319" s="30">
        <f>VLOOKUP(B3319,'רביות שנתיות'!B:C,2)</f>
        <v>4</v>
      </c>
      <c r="D3319" s="29">
        <f t="shared" si="103"/>
        <v>1.0738622586670132E-4</v>
      </c>
      <c r="F3319" s="30">
        <f>VLOOKUP($B3319,'רביות שנתיות'!B:I,7)</f>
        <v>0</v>
      </c>
      <c r="G3319" s="29">
        <f t="shared" si="102"/>
        <v>0</v>
      </c>
    </row>
    <row r="3320" spans="2:7">
      <c r="B3320" s="1">
        <v>36191</v>
      </c>
      <c r="C3320" s="30">
        <f>VLOOKUP(B3320,'רביות שנתיות'!B:C,2)</f>
        <v>4</v>
      </c>
      <c r="D3320" s="29">
        <f t="shared" si="103"/>
        <v>1.0738622586670132E-4</v>
      </c>
      <c r="F3320" s="30">
        <f>VLOOKUP($B3320,'רביות שנתיות'!B:I,7)</f>
        <v>0</v>
      </c>
      <c r="G3320" s="29">
        <f t="shared" si="102"/>
        <v>0</v>
      </c>
    </row>
    <row r="3321" spans="2:7">
      <c r="B3321" s="1">
        <v>36192</v>
      </c>
      <c r="C3321" s="30">
        <f>VLOOKUP(B3321,'רביות שנתיות'!B:C,2)</f>
        <v>4</v>
      </c>
      <c r="D3321" s="29">
        <f t="shared" si="103"/>
        <v>1.0738622586670132E-4</v>
      </c>
      <c r="F3321" s="30">
        <f>VLOOKUP($B3321,'רביות שנתיות'!B:I,7)</f>
        <v>0</v>
      </c>
      <c r="G3321" s="29">
        <f t="shared" si="102"/>
        <v>0</v>
      </c>
    </row>
    <row r="3322" spans="2:7">
      <c r="B3322" s="1">
        <v>36193</v>
      </c>
      <c r="C3322" s="30">
        <f>VLOOKUP(B3322,'רביות שנתיות'!B:C,2)</f>
        <v>4</v>
      </c>
      <c r="D3322" s="29">
        <f t="shared" si="103"/>
        <v>1.0738622586670132E-4</v>
      </c>
      <c r="F3322" s="30">
        <f>VLOOKUP($B3322,'רביות שנתיות'!B:I,7)</f>
        <v>0</v>
      </c>
      <c r="G3322" s="29">
        <f t="shared" si="102"/>
        <v>0</v>
      </c>
    </row>
    <row r="3323" spans="2:7">
      <c r="B3323" s="1">
        <v>36194</v>
      </c>
      <c r="C3323" s="30">
        <f>VLOOKUP(B3323,'רביות שנתיות'!B:C,2)</f>
        <v>4</v>
      </c>
      <c r="D3323" s="29">
        <f t="shared" si="103"/>
        <v>1.0738622586670132E-4</v>
      </c>
      <c r="F3323" s="30">
        <f>VLOOKUP($B3323,'רביות שנתיות'!B:I,7)</f>
        <v>0</v>
      </c>
      <c r="G3323" s="29">
        <f t="shared" si="102"/>
        <v>0</v>
      </c>
    </row>
    <row r="3324" spans="2:7">
      <c r="B3324" s="1">
        <v>36195</v>
      </c>
      <c r="C3324" s="30">
        <f>VLOOKUP(B3324,'רביות שנתיות'!B:C,2)</f>
        <v>4</v>
      </c>
      <c r="D3324" s="29">
        <f t="shared" si="103"/>
        <v>1.0738622586670132E-4</v>
      </c>
      <c r="F3324" s="30">
        <f>VLOOKUP($B3324,'רביות שנתיות'!B:I,7)</f>
        <v>0</v>
      </c>
      <c r="G3324" s="29">
        <f t="shared" si="102"/>
        <v>0</v>
      </c>
    </row>
    <row r="3325" spans="2:7">
      <c r="B3325" s="1">
        <v>36196</v>
      </c>
      <c r="C3325" s="30">
        <f>VLOOKUP(B3325,'רביות שנתיות'!B:C,2)</f>
        <v>4</v>
      </c>
      <c r="D3325" s="29">
        <f t="shared" si="103"/>
        <v>1.0738622586670132E-4</v>
      </c>
      <c r="F3325" s="30">
        <f>VLOOKUP($B3325,'רביות שנתיות'!B:I,7)</f>
        <v>0</v>
      </c>
      <c r="G3325" s="29">
        <f t="shared" si="102"/>
        <v>0</v>
      </c>
    </row>
    <row r="3326" spans="2:7">
      <c r="B3326" s="1">
        <v>36197</v>
      </c>
      <c r="C3326" s="30">
        <f>VLOOKUP(B3326,'רביות שנתיות'!B:C,2)</f>
        <v>4</v>
      </c>
      <c r="D3326" s="29">
        <f t="shared" si="103"/>
        <v>1.0738622586670132E-4</v>
      </c>
      <c r="F3326" s="30">
        <f>VLOOKUP($B3326,'רביות שנתיות'!B:I,7)</f>
        <v>0</v>
      </c>
      <c r="G3326" s="29">
        <f t="shared" si="102"/>
        <v>0</v>
      </c>
    </row>
    <row r="3327" spans="2:7">
      <c r="B3327" s="1">
        <v>36198</v>
      </c>
      <c r="C3327" s="30">
        <f>VLOOKUP(B3327,'רביות שנתיות'!B:C,2)</f>
        <v>4</v>
      </c>
      <c r="D3327" s="29">
        <f t="shared" si="103"/>
        <v>1.0738622586670132E-4</v>
      </c>
      <c r="F3327" s="30">
        <f>VLOOKUP($B3327,'רביות שנתיות'!B:I,7)</f>
        <v>0</v>
      </c>
      <c r="G3327" s="29">
        <f t="shared" si="102"/>
        <v>0</v>
      </c>
    </row>
    <row r="3328" spans="2:7">
      <c r="B3328" s="1">
        <v>36199</v>
      </c>
      <c r="C3328" s="30">
        <f>VLOOKUP(B3328,'רביות שנתיות'!B:C,2)</f>
        <v>4</v>
      </c>
      <c r="D3328" s="29">
        <f t="shared" si="103"/>
        <v>1.0738622586670132E-4</v>
      </c>
      <c r="F3328" s="30">
        <f>VLOOKUP($B3328,'רביות שנתיות'!B:I,7)</f>
        <v>0</v>
      </c>
      <c r="G3328" s="29">
        <f t="shared" si="102"/>
        <v>0</v>
      </c>
    </row>
    <row r="3329" spans="2:7">
      <c r="B3329" s="1">
        <v>36200</v>
      </c>
      <c r="C3329" s="30">
        <f>VLOOKUP(B3329,'רביות שנתיות'!B:C,2)</f>
        <v>4</v>
      </c>
      <c r="D3329" s="29">
        <f t="shared" si="103"/>
        <v>1.0738622586670132E-4</v>
      </c>
      <c r="F3329" s="30">
        <f>VLOOKUP($B3329,'רביות שנתיות'!B:I,7)</f>
        <v>0</v>
      </c>
      <c r="G3329" s="29">
        <f t="shared" si="102"/>
        <v>0</v>
      </c>
    </row>
    <row r="3330" spans="2:7">
      <c r="B3330" s="1">
        <v>36201</v>
      </c>
      <c r="C3330" s="30">
        <f>VLOOKUP(B3330,'רביות שנתיות'!B:C,2)</f>
        <v>4</v>
      </c>
      <c r="D3330" s="29">
        <f t="shared" si="103"/>
        <v>1.0738622586670132E-4</v>
      </c>
      <c r="F3330" s="30">
        <f>VLOOKUP($B3330,'רביות שנתיות'!B:I,7)</f>
        <v>0</v>
      </c>
      <c r="G3330" s="29">
        <f t="shared" si="102"/>
        <v>0</v>
      </c>
    </row>
    <row r="3331" spans="2:7">
      <c r="B3331" s="1">
        <v>36202</v>
      </c>
      <c r="C3331" s="30">
        <f>VLOOKUP(B3331,'רביות שנתיות'!B:C,2)</f>
        <v>4</v>
      </c>
      <c r="D3331" s="29">
        <f t="shared" si="103"/>
        <v>1.0738622586670132E-4</v>
      </c>
      <c r="F3331" s="30">
        <f>VLOOKUP($B3331,'רביות שנתיות'!B:I,7)</f>
        <v>0</v>
      </c>
      <c r="G3331" s="29">
        <f t="shared" si="102"/>
        <v>0</v>
      </c>
    </row>
    <row r="3332" spans="2:7">
      <c r="B3332" s="1">
        <v>36203</v>
      </c>
      <c r="C3332" s="30">
        <f>VLOOKUP(B3332,'רביות שנתיות'!B:C,2)</f>
        <v>4</v>
      </c>
      <c r="D3332" s="29">
        <f t="shared" si="103"/>
        <v>1.0738622586670132E-4</v>
      </c>
      <c r="F3332" s="30">
        <f>VLOOKUP($B3332,'רביות שנתיות'!B:I,7)</f>
        <v>0</v>
      </c>
      <c r="G3332" s="29">
        <f t="shared" ref="G3332:G3395" si="104">(1+F3332/100)^(1/365)-1</f>
        <v>0</v>
      </c>
    </row>
    <row r="3333" spans="2:7">
      <c r="B3333" s="1">
        <v>36204</v>
      </c>
      <c r="C3333" s="30">
        <f>VLOOKUP(B3333,'רביות שנתיות'!B:C,2)</f>
        <v>4</v>
      </c>
      <c r="D3333" s="29">
        <f t="shared" ref="D3333:D3396" si="105">(1+C3333/100)^(1/365.25)-1</f>
        <v>1.0738622586670132E-4</v>
      </c>
      <c r="F3333" s="30">
        <f>VLOOKUP($B3333,'רביות שנתיות'!B:I,7)</f>
        <v>0</v>
      </c>
      <c r="G3333" s="29">
        <f t="shared" si="104"/>
        <v>0</v>
      </c>
    </row>
    <row r="3334" spans="2:7">
      <c r="B3334" s="1">
        <v>36205</v>
      </c>
      <c r="C3334" s="30">
        <f>VLOOKUP(B3334,'רביות שנתיות'!B:C,2)</f>
        <v>4</v>
      </c>
      <c r="D3334" s="29">
        <f t="shared" si="105"/>
        <v>1.0738622586670132E-4</v>
      </c>
      <c r="F3334" s="30">
        <f>VLOOKUP($B3334,'רביות שנתיות'!B:I,7)</f>
        <v>0</v>
      </c>
      <c r="G3334" s="29">
        <f t="shared" si="104"/>
        <v>0</v>
      </c>
    </row>
    <row r="3335" spans="2:7">
      <c r="B3335" s="1">
        <v>36206</v>
      </c>
      <c r="C3335" s="30">
        <f>VLOOKUP(B3335,'רביות שנתיות'!B:C,2)</f>
        <v>4</v>
      </c>
      <c r="D3335" s="29">
        <f t="shared" si="105"/>
        <v>1.0738622586670132E-4</v>
      </c>
      <c r="F3335" s="30">
        <f>VLOOKUP($B3335,'רביות שנתיות'!B:I,7)</f>
        <v>0</v>
      </c>
      <c r="G3335" s="29">
        <f t="shared" si="104"/>
        <v>0</v>
      </c>
    </row>
    <row r="3336" spans="2:7">
      <c r="B3336" s="1">
        <v>36207</v>
      </c>
      <c r="C3336" s="30">
        <f>VLOOKUP(B3336,'רביות שנתיות'!B:C,2)</f>
        <v>4</v>
      </c>
      <c r="D3336" s="29">
        <f t="shared" si="105"/>
        <v>1.0738622586670132E-4</v>
      </c>
      <c r="F3336" s="30">
        <f>VLOOKUP($B3336,'רביות שנתיות'!B:I,7)</f>
        <v>0</v>
      </c>
      <c r="G3336" s="29">
        <f t="shared" si="104"/>
        <v>0</v>
      </c>
    </row>
    <row r="3337" spans="2:7">
      <c r="B3337" s="1">
        <v>36208</v>
      </c>
      <c r="C3337" s="30">
        <f>VLOOKUP(B3337,'רביות שנתיות'!B:C,2)</f>
        <v>4</v>
      </c>
      <c r="D3337" s="29">
        <f t="shared" si="105"/>
        <v>1.0738622586670132E-4</v>
      </c>
      <c r="F3337" s="30">
        <f>VLOOKUP($B3337,'רביות שנתיות'!B:I,7)</f>
        <v>0</v>
      </c>
      <c r="G3337" s="29">
        <f t="shared" si="104"/>
        <v>0</v>
      </c>
    </row>
    <row r="3338" spans="2:7">
      <c r="B3338" s="1">
        <v>36209</v>
      </c>
      <c r="C3338" s="30">
        <f>VLOOKUP(B3338,'רביות שנתיות'!B:C,2)</f>
        <v>4</v>
      </c>
      <c r="D3338" s="29">
        <f t="shared" si="105"/>
        <v>1.0738622586670132E-4</v>
      </c>
      <c r="F3338" s="30">
        <f>VLOOKUP($B3338,'רביות שנתיות'!B:I,7)</f>
        <v>0</v>
      </c>
      <c r="G3338" s="29">
        <f t="shared" si="104"/>
        <v>0</v>
      </c>
    </row>
    <row r="3339" spans="2:7">
      <c r="B3339" s="1">
        <v>36210</v>
      </c>
      <c r="C3339" s="30">
        <f>VLOOKUP(B3339,'רביות שנתיות'!B:C,2)</f>
        <v>4</v>
      </c>
      <c r="D3339" s="29">
        <f t="shared" si="105"/>
        <v>1.0738622586670132E-4</v>
      </c>
      <c r="F3339" s="30">
        <f>VLOOKUP($B3339,'רביות שנתיות'!B:I,7)</f>
        <v>0</v>
      </c>
      <c r="G3339" s="29">
        <f t="shared" si="104"/>
        <v>0</v>
      </c>
    </row>
    <row r="3340" spans="2:7">
      <c r="B3340" s="1">
        <v>36211</v>
      </c>
      <c r="C3340" s="30">
        <f>VLOOKUP(B3340,'רביות שנתיות'!B:C,2)</f>
        <v>4</v>
      </c>
      <c r="D3340" s="29">
        <f t="shared" si="105"/>
        <v>1.0738622586670132E-4</v>
      </c>
      <c r="F3340" s="30">
        <f>VLOOKUP($B3340,'רביות שנתיות'!B:I,7)</f>
        <v>0</v>
      </c>
      <c r="G3340" s="29">
        <f t="shared" si="104"/>
        <v>0</v>
      </c>
    </row>
    <row r="3341" spans="2:7">
      <c r="B3341" s="1">
        <v>36212</v>
      </c>
      <c r="C3341" s="30">
        <f>VLOOKUP(B3341,'רביות שנתיות'!B:C,2)</f>
        <v>4</v>
      </c>
      <c r="D3341" s="29">
        <f t="shared" si="105"/>
        <v>1.0738622586670132E-4</v>
      </c>
      <c r="F3341" s="30">
        <f>VLOOKUP($B3341,'רביות שנתיות'!B:I,7)</f>
        <v>0</v>
      </c>
      <c r="G3341" s="29">
        <f t="shared" si="104"/>
        <v>0</v>
      </c>
    </row>
    <row r="3342" spans="2:7">
      <c r="B3342" s="1">
        <v>36213</v>
      </c>
      <c r="C3342" s="30">
        <f>VLOOKUP(B3342,'רביות שנתיות'!B:C,2)</f>
        <v>4</v>
      </c>
      <c r="D3342" s="29">
        <f t="shared" si="105"/>
        <v>1.0738622586670132E-4</v>
      </c>
      <c r="F3342" s="30">
        <f>VLOOKUP($B3342,'רביות שנתיות'!B:I,7)</f>
        <v>0</v>
      </c>
      <c r="G3342" s="29">
        <f t="shared" si="104"/>
        <v>0</v>
      </c>
    </row>
    <row r="3343" spans="2:7">
      <c r="B3343" s="1">
        <v>36214</v>
      </c>
      <c r="C3343" s="30">
        <f>VLOOKUP(B3343,'רביות שנתיות'!B:C,2)</f>
        <v>4</v>
      </c>
      <c r="D3343" s="29">
        <f t="shared" si="105"/>
        <v>1.0738622586670132E-4</v>
      </c>
      <c r="F3343" s="30">
        <f>VLOOKUP($B3343,'רביות שנתיות'!B:I,7)</f>
        <v>0</v>
      </c>
      <c r="G3343" s="29">
        <f t="shared" si="104"/>
        <v>0</v>
      </c>
    </row>
    <row r="3344" spans="2:7">
      <c r="B3344" s="1">
        <v>36215</v>
      </c>
      <c r="C3344" s="30">
        <f>VLOOKUP(B3344,'רביות שנתיות'!B:C,2)</f>
        <v>4</v>
      </c>
      <c r="D3344" s="29">
        <f t="shared" si="105"/>
        <v>1.0738622586670132E-4</v>
      </c>
      <c r="F3344" s="30">
        <f>VLOOKUP($B3344,'רביות שנתיות'!B:I,7)</f>
        <v>0</v>
      </c>
      <c r="G3344" s="29">
        <f t="shared" si="104"/>
        <v>0</v>
      </c>
    </row>
    <row r="3345" spans="2:7">
      <c r="B3345" s="1">
        <v>36216</v>
      </c>
      <c r="C3345" s="30">
        <f>VLOOKUP(B3345,'רביות שנתיות'!B:C,2)</f>
        <v>4</v>
      </c>
      <c r="D3345" s="29">
        <f t="shared" si="105"/>
        <v>1.0738622586670132E-4</v>
      </c>
      <c r="F3345" s="30">
        <f>VLOOKUP($B3345,'רביות שנתיות'!B:I,7)</f>
        <v>0</v>
      </c>
      <c r="G3345" s="29">
        <f t="shared" si="104"/>
        <v>0</v>
      </c>
    </row>
    <row r="3346" spans="2:7">
      <c r="B3346" s="1">
        <v>36217</v>
      </c>
      <c r="C3346" s="30">
        <f>VLOOKUP(B3346,'רביות שנתיות'!B:C,2)</f>
        <v>4</v>
      </c>
      <c r="D3346" s="29">
        <f t="shared" si="105"/>
        <v>1.0738622586670132E-4</v>
      </c>
      <c r="F3346" s="30">
        <f>VLOOKUP($B3346,'רביות שנתיות'!B:I,7)</f>
        <v>0</v>
      </c>
      <c r="G3346" s="29">
        <f t="shared" si="104"/>
        <v>0</v>
      </c>
    </row>
    <row r="3347" spans="2:7">
      <c r="B3347" s="1">
        <v>36218</v>
      </c>
      <c r="C3347" s="30">
        <f>VLOOKUP(B3347,'רביות שנתיות'!B:C,2)</f>
        <v>4</v>
      </c>
      <c r="D3347" s="29">
        <f t="shared" si="105"/>
        <v>1.0738622586670132E-4</v>
      </c>
      <c r="F3347" s="30">
        <f>VLOOKUP($B3347,'רביות שנתיות'!B:I,7)</f>
        <v>0</v>
      </c>
      <c r="G3347" s="29">
        <f t="shared" si="104"/>
        <v>0</v>
      </c>
    </row>
    <row r="3348" spans="2:7">
      <c r="B3348" s="1">
        <v>36219</v>
      </c>
      <c r="C3348" s="30">
        <f>VLOOKUP(B3348,'רביות שנתיות'!B:C,2)</f>
        <v>4</v>
      </c>
      <c r="D3348" s="29">
        <f t="shared" si="105"/>
        <v>1.0738622586670132E-4</v>
      </c>
      <c r="F3348" s="30">
        <f>VLOOKUP($B3348,'רביות שנתיות'!B:I,7)</f>
        <v>0</v>
      </c>
      <c r="G3348" s="29">
        <f t="shared" si="104"/>
        <v>0</v>
      </c>
    </row>
    <row r="3349" spans="2:7">
      <c r="B3349" s="1">
        <v>36220</v>
      </c>
      <c r="C3349" s="30">
        <f>VLOOKUP(B3349,'רביות שנתיות'!B:C,2)</f>
        <v>4</v>
      </c>
      <c r="D3349" s="29">
        <f t="shared" si="105"/>
        <v>1.0738622586670132E-4</v>
      </c>
      <c r="F3349" s="30">
        <f>VLOOKUP($B3349,'רביות שנתיות'!B:I,7)</f>
        <v>0</v>
      </c>
      <c r="G3349" s="29">
        <f t="shared" si="104"/>
        <v>0</v>
      </c>
    </row>
    <row r="3350" spans="2:7">
      <c r="B3350" s="1">
        <v>36221</v>
      </c>
      <c r="C3350" s="30">
        <f>VLOOKUP(B3350,'רביות שנתיות'!B:C,2)</f>
        <v>4</v>
      </c>
      <c r="D3350" s="29">
        <f t="shared" si="105"/>
        <v>1.0738622586670132E-4</v>
      </c>
      <c r="F3350" s="30">
        <f>VLOOKUP($B3350,'רביות שנתיות'!B:I,7)</f>
        <v>0</v>
      </c>
      <c r="G3350" s="29">
        <f t="shared" si="104"/>
        <v>0</v>
      </c>
    </row>
    <row r="3351" spans="2:7">
      <c r="B3351" s="1">
        <v>36222</v>
      </c>
      <c r="C3351" s="30">
        <f>VLOOKUP(B3351,'רביות שנתיות'!B:C,2)</f>
        <v>4</v>
      </c>
      <c r="D3351" s="29">
        <f t="shared" si="105"/>
        <v>1.0738622586670132E-4</v>
      </c>
      <c r="F3351" s="30">
        <f>VLOOKUP($B3351,'רביות שנתיות'!B:I,7)</f>
        <v>0</v>
      </c>
      <c r="G3351" s="29">
        <f t="shared" si="104"/>
        <v>0</v>
      </c>
    </row>
    <row r="3352" spans="2:7">
      <c r="B3352" s="1">
        <v>36223</v>
      </c>
      <c r="C3352" s="30">
        <f>VLOOKUP(B3352,'רביות שנתיות'!B:C,2)</f>
        <v>4</v>
      </c>
      <c r="D3352" s="29">
        <f t="shared" si="105"/>
        <v>1.0738622586670132E-4</v>
      </c>
      <c r="F3352" s="30">
        <f>VLOOKUP($B3352,'רביות שנתיות'!B:I,7)</f>
        <v>0</v>
      </c>
      <c r="G3352" s="29">
        <f t="shared" si="104"/>
        <v>0</v>
      </c>
    </row>
    <row r="3353" spans="2:7">
      <c r="B3353" s="1">
        <v>36224</v>
      </c>
      <c r="C3353" s="30">
        <f>VLOOKUP(B3353,'רביות שנתיות'!B:C,2)</f>
        <v>4</v>
      </c>
      <c r="D3353" s="29">
        <f t="shared" si="105"/>
        <v>1.0738622586670132E-4</v>
      </c>
      <c r="F3353" s="30">
        <f>VLOOKUP($B3353,'רביות שנתיות'!B:I,7)</f>
        <v>0</v>
      </c>
      <c r="G3353" s="29">
        <f t="shared" si="104"/>
        <v>0</v>
      </c>
    </row>
    <row r="3354" spans="2:7">
      <c r="B3354" s="1">
        <v>36225</v>
      </c>
      <c r="C3354" s="30">
        <f>VLOOKUP(B3354,'רביות שנתיות'!B:C,2)</f>
        <v>4</v>
      </c>
      <c r="D3354" s="29">
        <f t="shared" si="105"/>
        <v>1.0738622586670132E-4</v>
      </c>
      <c r="F3354" s="30">
        <f>VLOOKUP($B3354,'רביות שנתיות'!B:I,7)</f>
        <v>0</v>
      </c>
      <c r="G3354" s="29">
        <f t="shared" si="104"/>
        <v>0</v>
      </c>
    </row>
    <row r="3355" spans="2:7">
      <c r="B3355" s="1">
        <v>36226</v>
      </c>
      <c r="C3355" s="30">
        <f>VLOOKUP(B3355,'רביות שנתיות'!B:C,2)</f>
        <v>4</v>
      </c>
      <c r="D3355" s="29">
        <f t="shared" si="105"/>
        <v>1.0738622586670132E-4</v>
      </c>
      <c r="F3355" s="30">
        <f>VLOOKUP($B3355,'רביות שנתיות'!B:I,7)</f>
        <v>0</v>
      </c>
      <c r="G3355" s="29">
        <f t="shared" si="104"/>
        <v>0</v>
      </c>
    </row>
    <row r="3356" spans="2:7">
      <c r="B3356" s="1">
        <v>36227</v>
      </c>
      <c r="C3356" s="30">
        <f>VLOOKUP(B3356,'רביות שנתיות'!B:C,2)</f>
        <v>4</v>
      </c>
      <c r="D3356" s="29">
        <f t="shared" si="105"/>
        <v>1.0738622586670132E-4</v>
      </c>
      <c r="F3356" s="30">
        <f>VLOOKUP($B3356,'רביות שנתיות'!B:I,7)</f>
        <v>0</v>
      </c>
      <c r="G3356" s="29">
        <f t="shared" si="104"/>
        <v>0</v>
      </c>
    </row>
    <row r="3357" spans="2:7">
      <c r="B3357" s="1">
        <v>36228</v>
      </c>
      <c r="C3357" s="30">
        <f>VLOOKUP(B3357,'רביות שנתיות'!B:C,2)</f>
        <v>4</v>
      </c>
      <c r="D3357" s="29">
        <f t="shared" si="105"/>
        <v>1.0738622586670132E-4</v>
      </c>
      <c r="F3357" s="30">
        <f>VLOOKUP($B3357,'רביות שנתיות'!B:I,7)</f>
        <v>0</v>
      </c>
      <c r="G3357" s="29">
        <f t="shared" si="104"/>
        <v>0</v>
      </c>
    </row>
    <row r="3358" spans="2:7">
      <c r="B3358" s="1">
        <v>36229</v>
      </c>
      <c r="C3358" s="30">
        <f>VLOOKUP(B3358,'רביות שנתיות'!B:C,2)</f>
        <v>4</v>
      </c>
      <c r="D3358" s="29">
        <f t="shared" si="105"/>
        <v>1.0738622586670132E-4</v>
      </c>
      <c r="F3358" s="30">
        <f>VLOOKUP($B3358,'רביות שנתיות'!B:I,7)</f>
        <v>0</v>
      </c>
      <c r="G3358" s="29">
        <f t="shared" si="104"/>
        <v>0</v>
      </c>
    </row>
    <row r="3359" spans="2:7">
      <c r="B3359" s="1">
        <v>36230</v>
      </c>
      <c r="C3359" s="30">
        <f>VLOOKUP(B3359,'רביות שנתיות'!B:C,2)</f>
        <v>4</v>
      </c>
      <c r="D3359" s="29">
        <f t="shared" si="105"/>
        <v>1.0738622586670132E-4</v>
      </c>
      <c r="F3359" s="30">
        <f>VLOOKUP($B3359,'רביות שנתיות'!B:I,7)</f>
        <v>0</v>
      </c>
      <c r="G3359" s="29">
        <f t="shared" si="104"/>
        <v>0</v>
      </c>
    </row>
    <row r="3360" spans="2:7">
      <c r="B3360" s="1">
        <v>36231</v>
      </c>
      <c r="C3360" s="30">
        <f>VLOOKUP(B3360,'רביות שנתיות'!B:C,2)</f>
        <v>4</v>
      </c>
      <c r="D3360" s="29">
        <f t="shared" si="105"/>
        <v>1.0738622586670132E-4</v>
      </c>
      <c r="F3360" s="30">
        <f>VLOOKUP($B3360,'רביות שנתיות'!B:I,7)</f>
        <v>0</v>
      </c>
      <c r="G3360" s="29">
        <f t="shared" si="104"/>
        <v>0</v>
      </c>
    </row>
    <row r="3361" spans="2:7">
      <c r="B3361" s="1">
        <v>36232</v>
      </c>
      <c r="C3361" s="30">
        <f>VLOOKUP(B3361,'רביות שנתיות'!B:C,2)</f>
        <v>4</v>
      </c>
      <c r="D3361" s="29">
        <f t="shared" si="105"/>
        <v>1.0738622586670132E-4</v>
      </c>
      <c r="F3361" s="30">
        <f>VLOOKUP($B3361,'רביות שנתיות'!B:I,7)</f>
        <v>0</v>
      </c>
      <c r="G3361" s="29">
        <f t="shared" si="104"/>
        <v>0</v>
      </c>
    </row>
    <row r="3362" spans="2:7">
      <c r="B3362" s="1">
        <v>36233</v>
      </c>
      <c r="C3362" s="30">
        <f>VLOOKUP(B3362,'רביות שנתיות'!B:C,2)</f>
        <v>4</v>
      </c>
      <c r="D3362" s="29">
        <f t="shared" si="105"/>
        <v>1.0738622586670132E-4</v>
      </c>
      <c r="F3362" s="30">
        <f>VLOOKUP($B3362,'רביות שנתיות'!B:I,7)</f>
        <v>0</v>
      </c>
      <c r="G3362" s="29">
        <f t="shared" si="104"/>
        <v>0</v>
      </c>
    </row>
    <row r="3363" spans="2:7">
      <c r="B3363" s="1">
        <v>36234</v>
      </c>
      <c r="C3363" s="30">
        <f>VLOOKUP(B3363,'רביות שנתיות'!B:C,2)</f>
        <v>4</v>
      </c>
      <c r="D3363" s="29">
        <f t="shared" si="105"/>
        <v>1.0738622586670132E-4</v>
      </c>
      <c r="F3363" s="30">
        <f>VLOOKUP($B3363,'רביות שנתיות'!B:I,7)</f>
        <v>0</v>
      </c>
      <c r="G3363" s="29">
        <f t="shared" si="104"/>
        <v>0</v>
      </c>
    </row>
    <row r="3364" spans="2:7">
      <c r="B3364" s="1">
        <v>36235</v>
      </c>
      <c r="C3364" s="30">
        <f>VLOOKUP(B3364,'רביות שנתיות'!B:C,2)</f>
        <v>4</v>
      </c>
      <c r="D3364" s="29">
        <f t="shared" si="105"/>
        <v>1.0738622586670132E-4</v>
      </c>
      <c r="F3364" s="30">
        <f>VLOOKUP($B3364,'רביות שנתיות'!B:I,7)</f>
        <v>0</v>
      </c>
      <c r="G3364" s="29">
        <f t="shared" si="104"/>
        <v>0</v>
      </c>
    </row>
    <row r="3365" spans="2:7">
      <c r="B3365" s="1">
        <v>36236</v>
      </c>
      <c r="C3365" s="30">
        <f>VLOOKUP(B3365,'רביות שנתיות'!B:C,2)</f>
        <v>4</v>
      </c>
      <c r="D3365" s="29">
        <f t="shared" si="105"/>
        <v>1.0738622586670132E-4</v>
      </c>
      <c r="F3365" s="30">
        <f>VLOOKUP($B3365,'רביות שנתיות'!B:I,7)</f>
        <v>0</v>
      </c>
      <c r="G3365" s="29">
        <f t="shared" si="104"/>
        <v>0</v>
      </c>
    </row>
    <row r="3366" spans="2:7">
      <c r="B3366" s="1">
        <v>36237</v>
      </c>
      <c r="C3366" s="30">
        <f>VLOOKUP(B3366,'רביות שנתיות'!B:C,2)</f>
        <v>4</v>
      </c>
      <c r="D3366" s="29">
        <f t="shared" si="105"/>
        <v>1.0738622586670132E-4</v>
      </c>
      <c r="F3366" s="30">
        <f>VLOOKUP($B3366,'רביות שנתיות'!B:I,7)</f>
        <v>0</v>
      </c>
      <c r="G3366" s="29">
        <f t="shared" si="104"/>
        <v>0</v>
      </c>
    </row>
    <row r="3367" spans="2:7">
      <c r="B3367" s="1">
        <v>36238</v>
      </c>
      <c r="C3367" s="30">
        <f>VLOOKUP(B3367,'רביות שנתיות'!B:C,2)</f>
        <v>4</v>
      </c>
      <c r="D3367" s="29">
        <f t="shared" si="105"/>
        <v>1.0738622586670132E-4</v>
      </c>
      <c r="F3367" s="30">
        <f>VLOOKUP($B3367,'רביות שנתיות'!B:I,7)</f>
        <v>0</v>
      </c>
      <c r="G3367" s="29">
        <f t="shared" si="104"/>
        <v>0</v>
      </c>
    </row>
    <row r="3368" spans="2:7">
      <c r="B3368" s="1">
        <v>36239</v>
      </c>
      <c r="C3368" s="30">
        <f>VLOOKUP(B3368,'רביות שנתיות'!B:C,2)</f>
        <v>4</v>
      </c>
      <c r="D3368" s="29">
        <f t="shared" si="105"/>
        <v>1.0738622586670132E-4</v>
      </c>
      <c r="F3368" s="30">
        <f>VLOOKUP($B3368,'רביות שנתיות'!B:I,7)</f>
        <v>0</v>
      </c>
      <c r="G3368" s="29">
        <f t="shared" si="104"/>
        <v>0</v>
      </c>
    </row>
    <row r="3369" spans="2:7">
      <c r="B3369" s="1">
        <v>36240</v>
      </c>
      <c r="C3369" s="30">
        <f>VLOOKUP(B3369,'רביות שנתיות'!B:C,2)</f>
        <v>4</v>
      </c>
      <c r="D3369" s="29">
        <f t="shared" si="105"/>
        <v>1.0738622586670132E-4</v>
      </c>
      <c r="F3369" s="30">
        <f>VLOOKUP($B3369,'רביות שנתיות'!B:I,7)</f>
        <v>0</v>
      </c>
      <c r="G3369" s="29">
        <f t="shared" si="104"/>
        <v>0</v>
      </c>
    </row>
    <row r="3370" spans="2:7">
      <c r="B3370" s="1">
        <v>36241</v>
      </c>
      <c r="C3370" s="30">
        <f>VLOOKUP(B3370,'רביות שנתיות'!B:C,2)</f>
        <v>4</v>
      </c>
      <c r="D3370" s="29">
        <f t="shared" si="105"/>
        <v>1.0738622586670132E-4</v>
      </c>
      <c r="F3370" s="30">
        <f>VLOOKUP($B3370,'רביות שנתיות'!B:I,7)</f>
        <v>0</v>
      </c>
      <c r="G3370" s="29">
        <f t="shared" si="104"/>
        <v>0</v>
      </c>
    </row>
    <row r="3371" spans="2:7">
      <c r="B3371" s="1">
        <v>36242</v>
      </c>
      <c r="C3371" s="30">
        <f>VLOOKUP(B3371,'רביות שנתיות'!B:C,2)</f>
        <v>4</v>
      </c>
      <c r="D3371" s="29">
        <f t="shared" si="105"/>
        <v>1.0738622586670132E-4</v>
      </c>
      <c r="F3371" s="30">
        <f>VLOOKUP($B3371,'רביות שנתיות'!B:I,7)</f>
        <v>0</v>
      </c>
      <c r="G3371" s="29">
        <f t="shared" si="104"/>
        <v>0</v>
      </c>
    </row>
    <row r="3372" spans="2:7">
      <c r="B3372" s="1">
        <v>36243</v>
      </c>
      <c r="C3372" s="30">
        <f>VLOOKUP(B3372,'רביות שנתיות'!B:C,2)</f>
        <v>4</v>
      </c>
      <c r="D3372" s="29">
        <f t="shared" si="105"/>
        <v>1.0738622586670132E-4</v>
      </c>
      <c r="F3372" s="30">
        <f>VLOOKUP($B3372,'רביות שנתיות'!B:I,7)</f>
        <v>0</v>
      </c>
      <c r="G3372" s="29">
        <f t="shared" si="104"/>
        <v>0</v>
      </c>
    </row>
    <row r="3373" spans="2:7">
      <c r="B3373" s="1">
        <v>36244</v>
      </c>
      <c r="C3373" s="30">
        <f>VLOOKUP(B3373,'רביות שנתיות'!B:C,2)</f>
        <v>4</v>
      </c>
      <c r="D3373" s="29">
        <f t="shared" si="105"/>
        <v>1.0738622586670132E-4</v>
      </c>
      <c r="F3373" s="30">
        <f>VLOOKUP($B3373,'רביות שנתיות'!B:I,7)</f>
        <v>0</v>
      </c>
      <c r="G3373" s="29">
        <f t="shared" si="104"/>
        <v>0</v>
      </c>
    </row>
    <row r="3374" spans="2:7">
      <c r="B3374" s="1">
        <v>36245</v>
      </c>
      <c r="C3374" s="30">
        <f>VLOOKUP(B3374,'רביות שנתיות'!B:C,2)</f>
        <v>4</v>
      </c>
      <c r="D3374" s="29">
        <f t="shared" si="105"/>
        <v>1.0738622586670132E-4</v>
      </c>
      <c r="F3374" s="30">
        <f>VLOOKUP($B3374,'רביות שנתיות'!B:I,7)</f>
        <v>0</v>
      </c>
      <c r="G3374" s="29">
        <f t="shared" si="104"/>
        <v>0</v>
      </c>
    </row>
    <row r="3375" spans="2:7">
      <c r="B3375" s="1">
        <v>36246</v>
      </c>
      <c r="C3375" s="30">
        <f>VLOOKUP(B3375,'רביות שנתיות'!B:C,2)</f>
        <v>4</v>
      </c>
      <c r="D3375" s="29">
        <f t="shared" si="105"/>
        <v>1.0738622586670132E-4</v>
      </c>
      <c r="F3375" s="30">
        <f>VLOOKUP($B3375,'רביות שנתיות'!B:I,7)</f>
        <v>0</v>
      </c>
      <c r="G3375" s="29">
        <f t="shared" si="104"/>
        <v>0</v>
      </c>
    </row>
    <row r="3376" spans="2:7">
      <c r="B3376" s="1">
        <v>36247</v>
      </c>
      <c r="C3376" s="30">
        <f>VLOOKUP(B3376,'רביות שנתיות'!B:C,2)</f>
        <v>4</v>
      </c>
      <c r="D3376" s="29">
        <f t="shared" si="105"/>
        <v>1.0738622586670132E-4</v>
      </c>
      <c r="F3376" s="30">
        <f>VLOOKUP($B3376,'רביות שנתיות'!B:I,7)</f>
        <v>0</v>
      </c>
      <c r="G3376" s="29">
        <f t="shared" si="104"/>
        <v>0</v>
      </c>
    </row>
    <row r="3377" spans="2:7">
      <c r="B3377" s="1">
        <v>36248</v>
      </c>
      <c r="C3377" s="30">
        <f>VLOOKUP(B3377,'רביות שנתיות'!B:C,2)</f>
        <v>4</v>
      </c>
      <c r="D3377" s="29">
        <f t="shared" si="105"/>
        <v>1.0738622586670132E-4</v>
      </c>
      <c r="F3377" s="30">
        <f>VLOOKUP($B3377,'רביות שנתיות'!B:I,7)</f>
        <v>0</v>
      </c>
      <c r="G3377" s="29">
        <f t="shared" si="104"/>
        <v>0</v>
      </c>
    </row>
    <row r="3378" spans="2:7">
      <c r="B3378" s="1">
        <v>36249</v>
      </c>
      <c r="C3378" s="30">
        <f>VLOOKUP(B3378,'רביות שנתיות'!B:C,2)</f>
        <v>4</v>
      </c>
      <c r="D3378" s="29">
        <f t="shared" si="105"/>
        <v>1.0738622586670132E-4</v>
      </c>
      <c r="F3378" s="30">
        <f>VLOOKUP($B3378,'רביות שנתיות'!B:I,7)</f>
        <v>0</v>
      </c>
      <c r="G3378" s="29">
        <f t="shared" si="104"/>
        <v>0</v>
      </c>
    </row>
    <row r="3379" spans="2:7">
      <c r="B3379" s="1">
        <v>36250</v>
      </c>
      <c r="C3379" s="30">
        <f>VLOOKUP(B3379,'רביות שנתיות'!B:C,2)</f>
        <v>4</v>
      </c>
      <c r="D3379" s="29">
        <f t="shared" si="105"/>
        <v>1.0738622586670132E-4</v>
      </c>
      <c r="F3379" s="30">
        <f>VLOOKUP($B3379,'רביות שנתיות'!B:I,7)</f>
        <v>0</v>
      </c>
      <c r="G3379" s="29">
        <f t="shared" si="104"/>
        <v>0</v>
      </c>
    </row>
    <row r="3380" spans="2:7">
      <c r="B3380" s="1">
        <v>36251</v>
      </c>
      <c r="C3380" s="30">
        <f>VLOOKUP(B3380,'רביות שנתיות'!B:C,2)</f>
        <v>4</v>
      </c>
      <c r="D3380" s="29">
        <f t="shared" si="105"/>
        <v>1.0738622586670132E-4</v>
      </c>
      <c r="F3380" s="30">
        <f>VLOOKUP($B3380,'רביות שנתיות'!B:I,7)</f>
        <v>0</v>
      </c>
      <c r="G3380" s="29">
        <f t="shared" si="104"/>
        <v>0</v>
      </c>
    </row>
    <row r="3381" spans="2:7">
      <c r="B3381" s="1">
        <v>36252</v>
      </c>
      <c r="C3381" s="30">
        <f>VLOOKUP(B3381,'רביות שנתיות'!B:C,2)</f>
        <v>4</v>
      </c>
      <c r="D3381" s="29">
        <f t="shared" si="105"/>
        <v>1.0738622586670132E-4</v>
      </c>
      <c r="F3381" s="30">
        <f>VLOOKUP($B3381,'רביות שנתיות'!B:I,7)</f>
        <v>0</v>
      </c>
      <c r="G3381" s="29">
        <f t="shared" si="104"/>
        <v>0</v>
      </c>
    </row>
    <row r="3382" spans="2:7">
      <c r="B3382" s="1">
        <v>36253</v>
      </c>
      <c r="C3382" s="30">
        <f>VLOOKUP(B3382,'רביות שנתיות'!B:C,2)</f>
        <v>4</v>
      </c>
      <c r="D3382" s="29">
        <f t="shared" si="105"/>
        <v>1.0738622586670132E-4</v>
      </c>
      <c r="F3382" s="30">
        <f>VLOOKUP($B3382,'רביות שנתיות'!B:I,7)</f>
        <v>0</v>
      </c>
      <c r="G3382" s="29">
        <f t="shared" si="104"/>
        <v>0</v>
      </c>
    </row>
    <row r="3383" spans="2:7">
      <c r="B3383" s="1">
        <v>36254</v>
      </c>
      <c r="C3383" s="30">
        <f>VLOOKUP(B3383,'רביות שנתיות'!B:C,2)</f>
        <v>4</v>
      </c>
      <c r="D3383" s="29">
        <f t="shared" si="105"/>
        <v>1.0738622586670132E-4</v>
      </c>
      <c r="F3383" s="30">
        <f>VLOOKUP($B3383,'רביות שנתיות'!B:I,7)</f>
        <v>0</v>
      </c>
      <c r="G3383" s="29">
        <f t="shared" si="104"/>
        <v>0</v>
      </c>
    </row>
    <row r="3384" spans="2:7">
      <c r="B3384" s="1">
        <v>36255</v>
      </c>
      <c r="C3384" s="30">
        <f>VLOOKUP(B3384,'רביות שנתיות'!B:C,2)</f>
        <v>4</v>
      </c>
      <c r="D3384" s="29">
        <f t="shared" si="105"/>
        <v>1.0738622586670132E-4</v>
      </c>
      <c r="F3384" s="30">
        <f>VLOOKUP($B3384,'רביות שנתיות'!B:I,7)</f>
        <v>0</v>
      </c>
      <c r="G3384" s="29">
        <f t="shared" si="104"/>
        <v>0</v>
      </c>
    </row>
    <row r="3385" spans="2:7">
      <c r="B3385" s="1">
        <v>36256</v>
      </c>
      <c r="C3385" s="30">
        <f>VLOOKUP(B3385,'רביות שנתיות'!B:C,2)</f>
        <v>4</v>
      </c>
      <c r="D3385" s="29">
        <f t="shared" si="105"/>
        <v>1.0738622586670132E-4</v>
      </c>
      <c r="F3385" s="30">
        <f>VLOOKUP($B3385,'רביות שנתיות'!B:I,7)</f>
        <v>0</v>
      </c>
      <c r="G3385" s="29">
        <f t="shared" si="104"/>
        <v>0</v>
      </c>
    </row>
    <row r="3386" spans="2:7">
      <c r="B3386" s="1">
        <v>36257</v>
      </c>
      <c r="C3386" s="30">
        <f>VLOOKUP(B3386,'רביות שנתיות'!B:C,2)</f>
        <v>4</v>
      </c>
      <c r="D3386" s="29">
        <f t="shared" si="105"/>
        <v>1.0738622586670132E-4</v>
      </c>
      <c r="F3386" s="30">
        <f>VLOOKUP($B3386,'רביות שנתיות'!B:I,7)</f>
        <v>0</v>
      </c>
      <c r="G3386" s="29">
        <f t="shared" si="104"/>
        <v>0</v>
      </c>
    </row>
    <row r="3387" spans="2:7">
      <c r="B3387" s="1">
        <v>36258</v>
      </c>
      <c r="C3387" s="30">
        <f>VLOOKUP(B3387,'רביות שנתיות'!B:C,2)</f>
        <v>4</v>
      </c>
      <c r="D3387" s="29">
        <f t="shared" si="105"/>
        <v>1.0738622586670132E-4</v>
      </c>
      <c r="F3387" s="30">
        <f>VLOOKUP($B3387,'רביות שנתיות'!B:I,7)</f>
        <v>0</v>
      </c>
      <c r="G3387" s="29">
        <f t="shared" si="104"/>
        <v>0</v>
      </c>
    </row>
    <row r="3388" spans="2:7">
      <c r="B3388" s="1">
        <v>36259</v>
      </c>
      <c r="C3388" s="30">
        <f>VLOOKUP(B3388,'רביות שנתיות'!B:C,2)</f>
        <v>4</v>
      </c>
      <c r="D3388" s="29">
        <f t="shared" si="105"/>
        <v>1.0738622586670132E-4</v>
      </c>
      <c r="F3388" s="30">
        <f>VLOOKUP($B3388,'רביות שנתיות'!B:I,7)</f>
        <v>0</v>
      </c>
      <c r="G3388" s="29">
        <f t="shared" si="104"/>
        <v>0</v>
      </c>
    </row>
    <row r="3389" spans="2:7">
      <c r="B3389" s="1">
        <v>36260</v>
      </c>
      <c r="C3389" s="30">
        <f>VLOOKUP(B3389,'רביות שנתיות'!B:C,2)</f>
        <v>4</v>
      </c>
      <c r="D3389" s="29">
        <f t="shared" si="105"/>
        <v>1.0738622586670132E-4</v>
      </c>
      <c r="F3389" s="30">
        <f>VLOOKUP($B3389,'רביות שנתיות'!B:I,7)</f>
        <v>0</v>
      </c>
      <c r="G3389" s="29">
        <f t="shared" si="104"/>
        <v>0</v>
      </c>
    </row>
    <row r="3390" spans="2:7">
      <c r="B3390" s="1">
        <v>36261</v>
      </c>
      <c r="C3390" s="30">
        <f>VLOOKUP(B3390,'רביות שנתיות'!B:C,2)</f>
        <v>4</v>
      </c>
      <c r="D3390" s="29">
        <f t="shared" si="105"/>
        <v>1.0738622586670132E-4</v>
      </c>
      <c r="F3390" s="30">
        <f>VLOOKUP($B3390,'רביות שנתיות'!B:I,7)</f>
        <v>0</v>
      </c>
      <c r="G3390" s="29">
        <f t="shared" si="104"/>
        <v>0</v>
      </c>
    </row>
    <row r="3391" spans="2:7">
      <c r="B3391" s="1">
        <v>36262</v>
      </c>
      <c r="C3391" s="30">
        <f>VLOOKUP(B3391,'רביות שנתיות'!B:C,2)</f>
        <v>4</v>
      </c>
      <c r="D3391" s="29">
        <f t="shared" si="105"/>
        <v>1.0738622586670132E-4</v>
      </c>
      <c r="F3391" s="30">
        <f>VLOOKUP($B3391,'רביות שנתיות'!B:I,7)</f>
        <v>0</v>
      </c>
      <c r="G3391" s="29">
        <f t="shared" si="104"/>
        <v>0</v>
      </c>
    </row>
    <row r="3392" spans="2:7">
      <c r="B3392" s="1">
        <v>36263</v>
      </c>
      <c r="C3392" s="30">
        <f>VLOOKUP(B3392,'רביות שנתיות'!B:C,2)</f>
        <v>4</v>
      </c>
      <c r="D3392" s="29">
        <f t="shared" si="105"/>
        <v>1.0738622586670132E-4</v>
      </c>
      <c r="F3392" s="30">
        <f>VLOOKUP($B3392,'רביות שנתיות'!B:I,7)</f>
        <v>0</v>
      </c>
      <c r="G3392" s="29">
        <f t="shared" si="104"/>
        <v>0</v>
      </c>
    </row>
    <row r="3393" spans="2:7">
      <c r="B3393" s="1">
        <v>36264</v>
      </c>
      <c r="C3393" s="30">
        <f>VLOOKUP(B3393,'רביות שנתיות'!B:C,2)</f>
        <v>4</v>
      </c>
      <c r="D3393" s="29">
        <f t="shared" si="105"/>
        <v>1.0738622586670132E-4</v>
      </c>
      <c r="F3393" s="30">
        <f>VLOOKUP($B3393,'רביות שנתיות'!B:I,7)</f>
        <v>0</v>
      </c>
      <c r="G3393" s="29">
        <f t="shared" si="104"/>
        <v>0</v>
      </c>
    </row>
    <row r="3394" spans="2:7">
      <c r="B3394" s="1">
        <v>36265</v>
      </c>
      <c r="C3394" s="30">
        <f>VLOOKUP(B3394,'רביות שנתיות'!B:C,2)</f>
        <v>4</v>
      </c>
      <c r="D3394" s="29">
        <f t="shared" si="105"/>
        <v>1.0738622586670132E-4</v>
      </c>
      <c r="F3394" s="30">
        <f>VLOOKUP($B3394,'רביות שנתיות'!B:I,7)</f>
        <v>0</v>
      </c>
      <c r="G3394" s="29">
        <f t="shared" si="104"/>
        <v>0</v>
      </c>
    </row>
    <row r="3395" spans="2:7">
      <c r="B3395" s="1">
        <v>36266</v>
      </c>
      <c r="C3395" s="30">
        <f>VLOOKUP(B3395,'רביות שנתיות'!B:C,2)</f>
        <v>4</v>
      </c>
      <c r="D3395" s="29">
        <f t="shared" si="105"/>
        <v>1.0738622586670132E-4</v>
      </c>
      <c r="F3395" s="30">
        <f>VLOOKUP($B3395,'רביות שנתיות'!B:I,7)</f>
        <v>0</v>
      </c>
      <c r="G3395" s="29">
        <f t="shared" si="104"/>
        <v>0</v>
      </c>
    </row>
    <row r="3396" spans="2:7">
      <c r="B3396" s="1">
        <v>36267</v>
      </c>
      <c r="C3396" s="30">
        <f>VLOOKUP(B3396,'רביות שנתיות'!B:C,2)</f>
        <v>4</v>
      </c>
      <c r="D3396" s="29">
        <f t="shared" si="105"/>
        <v>1.0738622586670132E-4</v>
      </c>
      <c r="F3396" s="30">
        <f>VLOOKUP($B3396,'רביות שנתיות'!B:I,7)</f>
        <v>0</v>
      </c>
      <c r="G3396" s="29">
        <f t="shared" ref="G3396:G3459" si="106">(1+F3396/100)^(1/365)-1</f>
        <v>0</v>
      </c>
    </row>
    <row r="3397" spans="2:7">
      <c r="B3397" s="1">
        <v>36268</v>
      </c>
      <c r="C3397" s="30">
        <f>VLOOKUP(B3397,'רביות שנתיות'!B:C,2)</f>
        <v>4</v>
      </c>
      <c r="D3397" s="29">
        <f t="shared" ref="D3397:D3460" si="107">(1+C3397/100)^(1/365.25)-1</f>
        <v>1.0738622586670132E-4</v>
      </c>
      <c r="F3397" s="30">
        <f>VLOOKUP($B3397,'רביות שנתיות'!B:I,7)</f>
        <v>0</v>
      </c>
      <c r="G3397" s="29">
        <f t="shared" si="106"/>
        <v>0</v>
      </c>
    </row>
    <row r="3398" spans="2:7">
      <c r="B3398" s="1">
        <v>36269</v>
      </c>
      <c r="C3398" s="30">
        <f>VLOOKUP(B3398,'רביות שנתיות'!B:C,2)</f>
        <v>4</v>
      </c>
      <c r="D3398" s="29">
        <f t="shared" si="107"/>
        <v>1.0738622586670132E-4</v>
      </c>
      <c r="F3398" s="30">
        <f>VLOOKUP($B3398,'רביות שנתיות'!B:I,7)</f>
        <v>0</v>
      </c>
      <c r="G3398" s="29">
        <f t="shared" si="106"/>
        <v>0</v>
      </c>
    </row>
    <row r="3399" spans="2:7">
      <c r="B3399" s="1">
        <v>36270</v>
      </c>
      <c r="C3399" s="30">
        <f>VLOOKUP(B3399,'רביות שנתיות'!B:C,2)</f>
        <v>4</v>
      </c>
      <c r="D3399" s="29">
        <f t="shared" si="107"/>
        <v>1.0738622586670132E-4</v>
      </c>
      <c r="F3399" s="30">
        <f>VLOOKUP($B3399,'רביות שנתיות'!B:I,7)</f>
        <v>0</v>
      </c>
      <c r="G3399" s="29">
        <f t="shared" si="106"/>
        <v>0</v>
      </c>
    </row>
    <row r="3400" spans="2:7">
      <c r="B3400" s="1">
        <v>36271</v>
      </c>
      <c r="C3400" s="30">
        <f>VLOOKUP(B3400,'רביות שנתיות'!B:C,2)</f>
        <v>4</v>
      </c>
      <c r="D3400" s="29">
        <f t="shared" si="107"/>
        <v>1.0738622586670132E-4</v>
      </c>
      <c r="F3400" s="30">
        <f>VLOOKUP($B3400,'רביות שנתיות'!B:I,7)</f>
        <v>0</v>
      </c>
      <c r="G3400" s="29">
        <f t="shared" si="106"/>
        <v>0</v>
      </c>
    </row>
    <row r="3401" spans="2:7">
      <c r="B3401" s="1">
        <v>36272</v>
      </c>
      <c r="C3401" s="30">
        <f>VLOOKUP(B3401,'רביות שנתיות'!B:C,2)</f>
        <v>4</v>
      </c>
      <c r="D3401" s="29">
        <f t="shared" si="107"/>
        <v>1.0738622586670132E-4</v>
      </c>
      <c r="F3401" s="30">
        <f>VLOOKUP($B3401,'רביות שנתיות'!B:I,7)</f>
        <v>0</v>
      </c>
      <c r="G3401" s="29">
        <f t="shared" si="106"/>
        <v>0</v>
      </c>
    </row>
    <row r="3402" spans="2:7">
      <c r="B3402" s="1">
        <v>36273</v>
      </c>
      <c r="C3402" s="30">
        <f>VLOOKUP(B3402,'רביות שנתיות'!B:C,2)</f>
        <v>4</v>
      </c>
      <c r="D3402" s="29">
        <f t="shared" si="107"/>
        <v>1.0738622586670132E-4</v>
      </c>
      <c r="F3402" s="30">
        <f>VLOOKUP($B3402,'רביות שנתיות'!B:I,7)</f>
        <v>0</v>
      </c>
      <c r="G3402" s="29">
        <f t="shared" si="106"/>
        <v>0</v>
      </c>
    </row>
    <row r="3403" spans="2:7">
      <c r="B3403" s="1">
        <v>36274</v>
      </c>
      <c r="C3403" s="30">
        <f>VLOOKUP(B3403,'רביות שנתיות'!B:C,2)</f>
        <v>4</v>
      </c>
      <c r="D3403" s="29">
        <f t="shared" si="107"/>
        <v>1.0738622586670132E-4</v>
      </c>
      <c r="F3403" s="30">
        <f>VLOOKUP($B3403,'רביות שנתיות'!B:I,7)</f>
        <v>0</v>
      </c>
      <c r="G3403" s="29">
        <f t="shared" si="106"/>
        <v>0</v>
      </c>
    </row>
    <row r="3404" spans="2:7">
      <c r="B3404" s="1">
        <v>36275</v>
      </c>
      <c r="C3404" s="30">
        <f>VLOOKUP(B3404,'רביות שנתיות'!B:C,2)</f>
        <v>4</v>
      </c>
      <c r="D3404" s="29">
        <f t="shared" si="107"/>
        <v>1.0738622586670132E-4</v>
      </c>
      <c r="F3404" s="30">
        <f>VLOOKUP($B3404,'רביות שנתיות'!B:I,7)</f>
        <v>0</v>
      </c>
      <c r="G3404" s="29">
        <f t="shared" si="106"/>
        <v>0</v>
      </c>
    </row>
    <row r="3405" spans="2:7">
      <c r="B3405" s="1">
        <v>36276</v>
      </c>
      <c r="C3405" s="30">
        <f>VLOOKUP(B3405,'רביות שנתיות'!B:C,2)</f>
        <v>4</v>
      </c>
      <c r="D3405" s="29">
        <f t="shared" si="107"/>
        <v>1.0738622586670132E-4</v>
      </c>
      <c r="F3405" s="30">
        <f>VLOOKUP($B3405,'רביות שנתיות'!B:I,7)</f>
        <v>0</v>
      </c>
      <c r="G3405" s="29">
        <f t="shared" si="106"/>
        <v>0</v>
      </c>
    </row>
    <row r="3406" spans="2:7">
      <c r="B3406" s="1">
        <v>36277</v>
      </c>
      <c r="C3406" s="30">
        <f>VLOOKUP(B3406,'רביות שנתיות'!B:C,2)</f>
        <v>4</v>
      </c>
      <c r="D3406" s="29">
        <f t="shared" si="107"/>
        <v>1.0738622586670132E-4</v>
      </c>
      <c r="F3406" s="30">
        <f>VLOOKUP($B3406,'רביות שנתיות'!B:I,7)</f>
        <v>0</v>
      </c>
      <c r="G3406" s="29">
        <f t="shared" si="106"/>
        <v>0</v>
      </c>
    </row>
    <row r="3407" spans="2:7">
      <c r="B3407" s="1">
        <v>36278</v>
      </c>
      <c r="C3407" s="30">
        <f>VLOOKUP(B3407,'רביות שנתיות'!B:C,2)</f>
        <v>4</v>
      </c>
      <c r="D3407" s="29">
        <f t="shared" si="107"/>
        <v>1.0738622586670132E-4</v>
      </c>
      <c r="F3407" s="30">
        <f>VLOOKUP($B3407,'רביות שנתיות'!B:I,7)</f>
        <v>0</v>
      </c>
      <c r="G3407" s="29">
        <f t="shared" si="106"/>
        <v>0</v>
      </c>
    </row>
    <row r="3408" spans="2:7">
      <c r="B3408" s="1">
        <v>36279</v>
      </c>
      <c r="C3408" s="30">
        <f>VLOOKUP(B3408,'רביות שנתיות'!B:C,2)</f>
        <v>4</v>
      </c>
      <c r="D3408" s="29">
        <f t="shared" si="107"/>
        <v>1.0738622586670132E-4</v>
      </c>
      <c r="F3408" s="30">
        <f>VLOOKUP($B3408,'רביות שנתיות'!B:I,7)</f>
        <v>0</v>
      </c>
      <c r="G3408" s="29">
        <f t="shared" si="106"/>
        <v>0</v>
      </c>
    </row>
    <row r="3409" spans="2:7">
      <c r="B3409" s="1">
        <v>36280</v>
      </c>
      <c r="C3409" s="30">
        <f>VLOOKUP(B3409,'רביות שנתיות'!B:C,2)</f>
        <v>4</v>
      </c>
      <c r="D3409" s="29">
        <f t="shared" si="107"/>
        <v>1.0738622586670132E-4</v>
      </c>
      <c r="F3409" s="30">
        <f>VLOOKUP($B3409,'רביות שנתיות'!B:I,7)</f>
        <v>0</v>
      </c>
      <c r="G3409" s="29">
        <f t="shared" si="106"/>
        <v>0</v>
      </c>
    </row>
    <row r="3410" spans="2:7">
      <c r="B3410" s="1">
        <v>36281</v>
      </c>
      <c r="C3410" s="30">
        <f>VLOOKUP(B3410,'רביות שנתיות'!B:C,2)</f>
        <v>4</v>
      </c>
      <c r="D3410" s="29">
        <f t="shared" si="107"/>
        <v>1.0738622586670132E-4</v>
      </c>
      <c r="F3410" s="30">
        <f>VLOOKUP($B3410,'רביות שנתיות'!B:I,7)</f>
        <v>0</v>
      </c>
      <c r="G3410" s="29">
        <f t="shared" si="106"/>
        <v>0</v>
      </c>
    </row>
    <row r="3411" spans="2:7">
      <c r="B3411" s="1">
        <v>36282</v>
      </c>
      <c r="C3411" s="30">
        <f>VLOOKUP(B3411,'רביות שנתיות'!B:C,2)</f>
        <v>4</v>
      </c>
      <c r="D3411" s="29">
        <f t="shared" si="107"/>
        <v>1.0738622586670132E-4</v>
      </c>
      <c r="F3411" s="30">
        <f>VLOOKUP($B3411,'רביות שנתיות'!B:I,7)</f>
        <v>0</v>
      </c>
      <c r="G3411" s="29">
        <f t="shared" si="106"/>
        <v>0</v>
      </c>
    </row>
    <row r="3412" spans="2:7">
      <c r="B3412" s="1">
        <v>36283</v>
      </c>
      <c r="C3412" s="30">
        <f>VLOOKUP(B3412,'רביות שנתיות'!B:C,2)</f>
        <v>4</v>
      </c>
      <c r="D3412" s="29">
        <f t="shared" si="107"/>
        <v>1.0738622586670132E-4</v>
      </c>
      <c r="F3412" s="30">
        <f>VLOOKUP($B3412,'רביות שנתיות'!B:I,7)</f>
        <v>0</v>
      </c>
      <c r="G3412" s="29">
        <f t="shared" si="106"/>
        <v>0</v>
      </c>
    </row>
    <row r="3413" spans="2:7">
      <c r="B3413" s="1">
        <v>36284</v>
      </c>
      <c r="C3413" s="30">
        <f>VLOOKUP(B3413,'רביות שנתיות'!B:C,2)</f>
        <v>4</v>
      </c>
      <c r="D3413" s="29">
        <f t="shared" si="107"/>
        <v>1.0738622586670132E-4</v>
      </c>
      <c r="F3413" s="30">
        <f>VLOOKUP($B3413,'רביות שנתיות'!B:I,7)</f>
        <v>0</v>
      </c>
      <c r="G3413" s="29">
        <f t="shared" si="106"/>
        <v>0</v>
      </c>
    </row>
    <row r="3414" spans="2:7">
      <c r="B3414" s="1">
        <v>36285</v>
      </c>
      <c r="C3414" s="30">
        <f>VLOOKUP(B3414,'רביות שנתיות'!B:C,2)</f>
        <v>4</v>
      </c>
      <c r="D3414" s="29">
        <f t="shared" si="107"/>
        <v>1.0738622586670132E-4</v>
      </c>
      <c r="F3414" s="30">
        <f>VLOOKUP($B3414,'רביות שנתיות'!B:I,7)</f>
        <v>0</v>
      </c>
      <c r="G3414" s="29">
        <f t="shared" si="106"/>
        <v>0</v>
      </c>
    </row>
    <row r="3415" spans="2:7">
      <c r="B3415" s="1">
        <v>36286</v>
      </c>
      <c r="C3415" s="30">
        <f>VLOOKUP(B3415,'רביות שנתיות'!B:C,2)</f>
        <v>4</v>
      </c>
      <c r="D3415" s="29">
        <f t="shared" si="107"/>
        <v>1.0738622586670132E-4</v>
      </c>
      <c r="F3415" s="30">
        <f>VLOOKUP($B3415,'רביות שנתיות'!B:I,7)</f>
        <v>0</v>
      </c>
      <c r="G3415" s="29">
        <f t="shared" si="106"/>
        <v>0</v>
      </c>
    </row>
    <row r="3416" spans="2:7">
      <c r="B3416" s="1">
        <v>36287</v>
      </c>
      <c r="C3416" s="30">
        <f>VLOOKUP(B3416,'רביות שנתיות'!B:C,2)</f>
        <v>4</v>
      </c>
      <c r="D3416" s="29">
        <f t="shared" si="107"/>
        <v>1.0738622586670132E-4</v>
      </c>
      <c r="F3416" s="30">
        <f>VLOOKUP($B3416,'רביות שנתיות'!B:I,7)</f>
        <v>0</v>
      </c>
      <c r="G3416" s="29">
        <f t="shared" si="106"/>
        <v>0</v>
      </c>
    </row>
    <row r="3417" spans="2:7">
      <c r="B3417" s="1">
        <v>36288</v>
      </c>
      <c r="C3417" s="30">
        <f>VLOOKUP(B3417,'רביות שנתיות'!B:C,2)</f>
        <v>4</v>
      </c>
      <c r="D3417" s="29">
        <f t="shared" si="107"/>
        <v>1.0738622586670132E-4</v>
      </c>
      <c r="F3417" s="30">
        <f>VLOOKUP($B3417,'רביות שנתיות'!B:I,7)</f>
        <v>0</v>
      </c>
      <c r="G3417" s="29">
        <f t="shared" si="106"/>
        <v>0</v>
      </c>
    </row>
    <row r="3418" spans="2:7">
      <c r="B3418" s="1">
        <v>36289</v>
      </c>
      <c r="C3418" s="30">
        <f>VLOOKUP(B3418,'רביות שנתיות'!B:C,2)</f>
        <v>4</v>
      </c>
      <c r="D3418" s="29">
        <f t="shared" si="107"/>
        <v>1.0738622586670132E-4</v>
      </c>
      <c r="F3418" s="30">
        <f>VLOOKUP($B3418,'רביות שנתיות'!B:I,7)</f>
        <v>0</v>
      </c>
      <c r="G3418" s="29">
        <f t="shared" si="106"/>
        <v>0</v>
      </c>
    </row>
    <row r="3419" spans="2:7">
      <c r="B3419" s="1">
        <v>36290</v>
      </c>
      <c r="C3419" s="30">
        <f>VLOOKUP(B3419,'רביות שנתיות'!B:C,2)</f>
        <v>4</v>
      </c>
      <c r="D3419" s="29">
        <f t="shared" si="107"/>
        <v>1.0738622586670132E-4</v>
      </c>
      <c r="F3419" s="30">
        <f>VLOOKUP($B3419,'רביות שנתיות'!B:I,7)</f>
        <v>0</v>
      </c>
      <c r="G3419" s="29">
        <f t="shared" si="106"/>
        <v>0</v>
      </c>
    </row>
    <row r="3420" spans="2:7">
      <c r="B3420" s="1">
        <v>36291</v>
      </c>
      <c r="C3420" s="30">
        <f>VLOOKUP(B3420,'רביות שנתיות'!B:C,2)</f>
        <v>4</v>
      </c>
      <c r="D3420" s="29">
        <f t="shared" si="107"/>
        <v>1.0738622586670132E-4</v>
      </c>
      <c r="F3420" s="30">
        <f>VLOOKUP($B3420,'רביות שנתיות'!B:I,7)</f>
        <v>0</v>
      </c>
      <c r="G3420" s="29">
        <f t="shared" si="106"/>
        <v>0</v>
      </c>
    </row>
    <row r="3421" spans="2:7">
      <c r="B3421" s="1">
        <v>36292</v>
      </c>
      <c r="C3421" s="30">
        <f>VLOOKUP(B3421,'רביות שנתיות'!B:C,2)</f>
        <v>4</v>
      </c>
      <c r="D3421" s="29">
        <f t="shared" si="107"/>
        <v>1.0738622586670132E-4</v>
      </c>
      <c r="F3421" s="30">
        <f>VLOOKUP($B3421,'רביות שנתיות'!B:I,7)</f>
        <v>0</v>
      </c>
      <c r="G3421" s="29">
        <f t="shared" si="106"/>
        <v>0</v>
      </c>
    </row>
    <row r="3422" spans="2:7">
      <c r="B3422" s="1">
        <v>36293</v>
      </c>
      <c r="C3422" s="30">
        <f>VLOOKUP(B3422,'רביות שנתיות'!B:C,2)</f>
        <v>4</v>
      </c>
      <c r="D3422" s="29">
        <f t="shared" si="107"/>
        <v>1.0738622586670132E-4</v>
      </c>
      <c r="F3422" s="30">
        <f>VLOOKUP($B3422,'רביות שנתיות'!B:I,7)</f>
        <v>0</v>
      </c>
      <c r="G3422" s="29">
        <f t="shared" si="106"/>
        <v>0</v>
      </c>
    </row>
    <row r="3423" spans="2:7">
      <c r="B3423" s="1">
        <v>36294</v>
      </c>
      <c r="C3423" s="30">
        <f>VLOOKUP(B3423,'רביות שנתיות'!B:C,2)</f>
        <v>4</v>
      </c>
      <c r="D3423" s="29">
        <f t="shared" si="107"/>
        <v>1.0738622586670132E-4</v>
      </c>
      <c r="F3423" s="30">
        <f>VLOOKUP($B3423,'רביות שנתיות'!B:I,7)</f>
        <v>0</v>
      </c>
      <c r="G3423" s="29">
        <f t="shared" si="106"/>
        <v>0</v>
      </c>
    </row>
    <row r="3424" spans="2:7">
      <c r="B3424" s="1">
        <v>36295</v>
      </c>
      <c r="C3424" s="30">
        <f>VLOOKUP(B3424,'רביות שנתיות'!B:C,2)</f>
        <v>4</v>
      </c>
      <c r="D3424" s="29">
        <f t="shared" si="107"/>
        <v>1.0738622586670132E-4</v>
      </c>
      <c r="F3424" s="30">
        <f>VLOOKUP($B3424,'רביות שנתיות'!B:I,7)</f>
        <v>0</v>
      </c>
      <c r="G3424" s="29">
        <f t="shared" si="106"/>
        <v>0</v>
      </c>
    </row>
    <row r="3425" spans="2:7">
      <c r="B3425" s="1">
        <v>36296</v>
      </c>
      <c r="C3425" s="30">
        <f>VLOOKUP(B3425,'רביות שנתיות'!B:C,2)</f>
        <v>4</v>
      </c>
      <c r="D3425" s="29">
        <f t="shared" si="107"/>
        <v>1.0738622586670132E-4</v>
      </c>
      <c r="F3425" s="30">
        <f>VLOOKUP($B3425,'רביות שנתיות'!B:I,7)</f>
        <v>0</v>
      </c>
      <c r="G3425" s="29">
        <f t="shared" si="106"/>
        <v>0</v>
      </c>
    </row>
    <row r="3426" spans="2:7">
      <c r="B3426" s="1">
        <v>36297</v>
      </c>
      <c r="C3426" s="30">
        <f>VLOOKUP(B3426,'רביות שנתיות'!B:C,2)</f>
        <v>4</v>
      </c>
      <c r="D3426" s="29">
        <f t="shared" si="107"/>
        <v>1.0738622586670132E-4</v>
      </c>
      <c r="F3426" s="30">
        <f>VLOOKUP($B3426,'רביות שנתיות'!B:I,7)</f>
        <v>0</v>
      </c>
      <c r="G3426" s="29">
        <f t="shared" si="106"/>
        <v>0</v>
      </c>
    </row>
    <row r="3427" spans="2:7">
      <c r="B3427" s="1">
        <v>36298</v>
      </c>
      <c r="C3427" s="30">
        <f>VLOOKUP(B3427,'רביות שנתיות'!B:C,2)</f>
        <v>4</v>
      </c>
      <c r="D3427" s="29">
        <f t="shared" si="107"/>
        <v>1.0738622586670132E-4</v>
      </c>
      <c r="F3427" s="30">
        <f>VLOOKUP($B3427,'רביות שנתיות'!B:I,7)</f>
        <v>0</v>
      </c>
      <c r="G3427" s="29">
        <f t="shared" si="106"/>
        <v>0</v>
      </c>
    </row>
    <row r="3428" spans="2:7">
      <c r="B3428" s="1">
        <v>36299</v>
      </c>
      <c r="C3428" s="30">
        <f>VLOOKUP(B3428,'רביות שנתיות'!B:C,2)</f>
        <v>4</v>
      </c>
      <c r="D3428" s="29">
        <f t="shared" si="107"/>
        <v>1.0738622586670132E-4</v>
      </c>
      <c r="F3428" s="30">
        <f>VLOOKUP($B3428,'רביות שנתיות'!B:I,7)</f>
        <v>0</v>
      </c>
      <c r="G3428" s="29">
        <f t="shared" si="106"/>
        <v>0</v>
      </c>
    </row>
    <row r="3429" spans="2:7">
      <c r="B3429" s="1">
        <v>36300</v>
      </c>
      <c r="C3429" s="30">
        <f>VLOOKUP(B3429,'רביות שנתיות'!B:C,2)</f>
        <v>4</v>
      </c>
      <c r="D3429" s="29">
        <f t="shared" si="107"/>
        <v>1.0738622586670132E-4</v>
      </c>
      <c r="F3429" s="30">
        <f>VLOOKUP($B3429,'רביות שנתיות'!B:I,7)</f>
        <v>0</v>
      </c>
      <c r="G3429" s="29">
        <f t="shared" si="106"/>
        <v>0</v>
      </c>
    </row>
    <row r="3430" spans="2:7">
      <c r="B3430" s="1">
        <v>36301</v>
      </c>
      <c r="C3430" s="30">
        <f>VLOOKUP(B3430,'רביות שנתיות'!B:C,2)</f>
        <v>4</v>
      </c>
      <c r="D3430" s="29">
        <f t="shared" si="107"/>
        <v>1.0738622586670132E-4</v>
      </c>
      <c r="F3430" s="30">
        <f>VLOOKUP($B3430,'רביות שנתיות'!B:I,7)</f>
        <v>0</v>
      </c>
      <c r="G3430" s="29">
        <f t="shared" si="106"/>
        <v>0</v>
      </c>
    </row>
    <row r="3431" spans="2:7">
      <c r="B3431" s="1">
        <v>36302</v>
      </c>
      <c r="C3431" s="30">
        <f>VLOOKUP(B3431,'רביות שנתיות'!B:C,2)</f>
        <v>4</v>
      </c>
      <c r="D3431" s="29">
        <f t="shared" si="107"/>
        <v>1.0738622586670132E-4</v>
      </c>
      <c r="F3431" s="30">
        <f>VLOOKUP($B3431,'רביות שנתיות'!B:I,7)</f>
        <v>0</v>
      </c>
      <c r="G3431" s="29">
        <f t="shared" si="106"/>
        <v>0</v>
      </c>
    </row>
    <row r="3432" spans="2:7">
      <c r="B3432" s="1">
        <v>36303</v>
      </c>
      <c r="C3432" s="30">
        <f>VLOOKUP(B3432,'רביות שנתיות'!B:C,2)</f>
        <v>4</v>
      </c>
      <c r="D3432" s="29">
        <f t="shared" si="107"/>
        <v>1.0738622586670132E-4</v>
      </c>
      <c r="F3432" s="30">
        <f>VLOOKUP($B3432,'רביות שנתיות'!B:I,7)</f>
        <v>0</v>
      </c>
      <c r="G3432" s="29">
        <f t="shared" si="106"/>
        <v>0</v>
      </c>
    </row>
    <row r="3433" spans="2:7">
      <c r="B3433" s="1">
        <v>36304</v>
      </c>
      <c r="C3433" s="30">
        <f>VLOOKUP(B3433,'רביות שנתיות'!B:C,2)</f>
        <v>4</v>
      </c>
      <c r="D3433" s="29">
        <f t="shared" si="107"/>
        <v>1.0738622586670132E-4</v>
      </c>
      <c r="F3433" s="30">
        <f>VLOOKUP($B3433,'רביות שנתיות'!B:I,7)</f>
        <v>0</v>
      </c>
      <c r="G3433" s="29">
        <f t="shared" si="106"/>
        <v>0</v>
      </c>
    </row>
    <row r="3434" spans="2:7">
      <c r="B3434" s="1">
        <v>36305</v>
      </c>
      <c r="C3434" s="30">
        <f>VLOOKUP(B3434,'רביות שנתיות'!B:C,2)</f>
        <v>4</v>
      </c>
      <c r="D3434" s="29">
        <f t="shared" si="107"/>
        <v>1.0738622586670132E-4</v>
      </c>
      <c r="F3434" s="30">
        <f>VLOOKUP($B3434,'רביות שנתיות'!B:I,7)</f>
        <v>0</v>
      </c>
      <c r="G3434" s="29">
        <f t="shared" si="106"/>
        <v>0</v>
      </c>
    </row>
    <row r="3435" spans="2:7">
      <c r="B3435" s="1">
        <v>36306</v>
      </c>
      <c r="C3435" s="30">
        <f>VLOOKUP(B3435,'רביות שנתיות'!B:C,2)</f>
        <v>4</v>
      </c>
      <c r="D3435" s="29">
        <f t="shared" si="107"/>
        <v>1.0738622586670132E-4</v>
      </c>
      <c r="F3435" s="30">
        <f>VLOOKUP($B3435,'רביות שנתיות'!B:I,7)</f>
        <v>0</v>
      </c>
      <c r="G3435" s="29">
        <f t="shared" si="106"/>
        <v>0</v>
      </c>
    </row>
    <row r="3436" spans="2:7">
      <c r="B3436" s="1">
        <v>36307</v>
      </c>
      <c r="C3436" s="30">
        <f>VLOOKUP(B3436,'רביות שנתיות'!B:C,2)</f>
        <v>4</v>
      </c>
      <c r="D3436" s="29">
        <f t="shared" si="107"/>
        <v>1.0738622586670132E-4</v>
      </c>
      <c r="F3436" s="30">
        <f>VLOOKUP($B3436,'רביות שנתיות'!B:I,7)</f>
        <v>0</v>
      </c>
      <c r="G3436" s="29">
        <f t="shared" si="106"/>
        <v>0</v>
      </c>
    </row>
    <row r="3437" spans="2:7">
      <c r="B3437" s="1">
        <v>36308</v>
      </c>
      <c r="C3437" s="30">
        <f>VLOOKUP(B3437,'רביות שנתיות'!B:C,2)</f>
        <v>4</v>
      </c>
      <c r="D3437" s="29">
        <f t="shared" si="107"/>
        <v>1.0738622586670132E-4</v>
      </c>
      <c r="F3437" s="30">
        <f>VLOOKUP($B3437,'רביות שנתיות'!B:I,7)</f>
        <v>0</v>
      </c>
      <c r="G3437" s="29">
        <f t="shared" si="106"/>
        <v>0</v>
      </c>
    </row>
    <row r="3438" spans="2:7">
      <c r="B3438" s="1">
        <v>36309</v>
      </c>
      <c r="C3438" s="30">
        <f>VLOOKUP(B3438,'רביות שנתיות'!B:C,2)</f>
        <v>4</v>
      </c>
      <c r="D3438" s="29">
        <f t="shared" si="107"/>
        <v>1.0738622586670132E-4</v>
      </c>
      <c r="F3438" s="30">
        <f>VLOOKUP($B3438,'רביות שנתיות'!B:I,7)</f>
        <v>0</v>
      </c>
      <c r="G3438" s="29">
        <f t="shared" si="106"/>
        <v>0</v>
      </c>
    </row>
    <row r="3439" spans="2:7">
      <c r="B3439" s="1">
        <v>36310</v>
      </c>
      <c r="C3439" s="30">
        <f>VLOOKUP(B3439,'רביות שנתיות'!B:C,2)</f>
        <v>4</v>
      </c>
      <c r="D3439" s="29">
        <f t="shared" si="107"/>
        <v>1.0738622586670132E-4</v>
      </c>
      <c r="F3439" s="30">
        <f>VLOOKUP($B3439,'רביות שנתיות'!B:I,7)</f>
        <v>0</v>
      </c>
      <c r="G3439" s="29">
        <f t="shared" si="106"/>
        <v>0</v>
      </c>
    </row>
    <row r="3440" spans="2:7">
      <c r="B3440" s="1">
        <v>36311</v>
      </c>
      <c r="C3440" s="30">
        <f>VLOOKUP(B3440,'רביות שנתיות'!B:C,2)</f>
        <v>4</v>
      </c>
      <c r="D3440" s="29">
        <f t="shared" si="107"/>
        <v>1.0738622586670132E-4</v>
      </c>
      <c r="F3440" s="30">
        <f>VLOOKUP($B3440,'רביות שנתיות'!B:I,7)</f>
        <v>0</v>
      </c>
      <c r="G3440" s="29">
        <f t="shared" si="106"/>
        <v>0</v>
      </c>
    </row>
    <row r="3441" spans="2:7">
      <c r="B3441" s="1">
        <v>36312</v>
      </c>
      <c r="C3441" s="30">
        <f>VLOOKUP(B3441,'רביות שנתיות'!B:C,2)</f>
        <v>4</v>
      </c>
      <c r="D3441" s="29">
        <f t="shared" si="107"/>
        <v>1.0738622586670132E-4</v>
      </c>
      <c r="F3441" s="30">
        <f>VLOOKUP($B3441,'רביות שנתיות'!B:I,7)</f>
        <v>0</v>
      </c>
      <c r="G3441" s="29">
        <f t="shared" si="106"/>
        <v>0</v>
      </c>
    </row>
    <row r="3442" spans="2:7">
      <c r="B3442" s="1">
        <v>36313</v>
      </c>
      <c r="C3442" s="30">
        <f>VLOOKUP(B3442,'רביות שנתיות'!B:C,2)</f>
        <v>4</v>
      </c>
      <c r="D3442" s="29">
        <f t="shared" si="107"/>
        <v>1.0738622586670132E-4</v>
      </c>
      <c r="F3442" s="30">
        <f>VLOOKUP($B3442,'רביות שנתיות'!B:I,7)</f>
        <v>0</v>
      </c>
      <c r="G3442" s="29">
        <f t="shared" si="106"/>
        <v>0</v>
      </c>
    </row>
    <row r="3443" spans="2:7">
      <c r="B3443" s="1">
        <v>36314</v>
      </c>
      <c r="C3443" s="30">
        <f>VLOOKUP(B3443,'רביות שנתיות'!B:C,2)</f>
        <v>4</v>
      </c>
      <c r="D3443" s="29">
        <f t="shared" si="107"/>
        <v>1.0738622586670132E-4</v>
      </c>
      <c r="F3443" s="30">
        <f>VLOOKUP($B3443,'רביות שנתיות'!B:I,7)</f>
        <v>0</v>
      </c>
      <c r="G3443" s="29">
        <f t="shared" si="106"/>
        <v>0</v>
      </c>
    </row>
    <row r="3444" spans="2:7">
      <c r="B3444" s="1">
        <v>36315</v>
      </c>
      <c r="C3444" s="30">
        <f>VLOOKUP(B3444,'רביות שנתיות'!B:C,2)</f>
        <v>4</v>
      </c>
      <c r="D3444" s="29">
        <f t="shared" si="107"/>
        <v>1.0738622586670132E-4</v>
      </c>
      <c r="F3444" s="30">
        <f>VLOOKUP($B3444,'רביות שנתיות'!B:I,7)</f>
        <v>0</v>
      </c>
      <c r="G3444" s="29">
        <f t="shared" si="106"/>
        <v>0</v>
      </c>
    </row>
    <row r="3445" spans="2:7">
      <c r="B3445" s="1">
        <v>36316</v>
      </c>
      <c r="C3445" s="30">
        <f>VLOOKUP(B3445,'רביות שנתיות'!B:C,2)</f>
        <v>4</v>
      </c>
      <c r="D3445" s="29">
        <f t="shared" si="107"/>
        <v>1.0738622586670132E-4</v>
      </c>
      <c r="F3445" s="30">
        <f>VLOOKUP($B3445,'רביות שנתיות'!B:I,7)</f>
        <v>0</v>
      </c>
      <c r="G3445" s="29">
        <f t="shared" si="106"/>
        <v>0</v>
      </c>
    </row>
    <row r="3446" spans="2:7">
      <c r="B3446" s="1">
        <v>36317</v>
      </c>
      <c r="C3446" s="30">
        <f>VLOOKUP(B3446,'רביות שנתיות'!B:C,2)</f>
        <v>4</v>
      </c>
      <c r="D3446" s="29">
        <f t="shared" si="107"/>
        <v>1.0738622586670132E-4</v>
      </c>
      <c r="F3446" s="30">
        <f>VLOOKUP($B3446,'רביות שנתיות'!B:I,7)</f>
        <v>0</v>
      </c>
      <c r="G3446" s="29">
        <f t="shared" si="106"/>
        <v>0</v>
      </c>
    </row>
    <row r="3447" spans="2:7">
      <c r="B3447" s="1">
        <v>36318</v>
      </c>
      <c r="C3447" s="30">
        <f>VLOOKUP(B3447,'רביות שנתיות'!B:C,2)</f>
        <v>4</v>
      </c>
      <c r="D3447" s="29">
        <f t="shared" si="107"/>
        <v>1.0738622586670132E-4</v>
      </c>
      <c r="F3447" s="30">
        <f>VLOOKUP($B3447,'רביות שנתיות'!B:I,7)</f>
        <v>0</v>
      </c>
      <c r="G3447" s="29">
        <f t="shared" si="106"/>
        <v>0</v>
      </c>
    </row>
    <row r="3448" spans="2:7">
      <c r="B3448" s="1">
        <v>36319</v>
      </c>
      <c r="C3448" s="30">
        <f>VLOOKUP(B3448,'רביות שנתיות'!B:C,2)</f>
        <v>4</v>
      </c>
      <c r="D3448" s="29">
        <f t="shared" si="107"/>
        <v>1.0738622586670132E-4</v>
      </c>
      <c r="F3448" s="30">
        <f>VLOOKUP($B3448,'רביות שנתיות'!B:I,7)</f>
        <v>0</v>
      </c>
      <c r="G3448" s="29">
        <f t="shared" si="106"/>
        <v>0</v>
      </c>
    </row>
    <row r="3449" spans="2:7">
      <c r="B3449" s="1">
        <v>36320</v>
      </c>
      <c r="C3449" s="30">
        <f>VLOOKUP(B3449,'רביות שנתיות'!B:C,2)</f>
        <v>4</v>
      </c>
      <c r="D3449" s="29">
        <f t="shared" si="107"/>
        <v>1.0738622586670132E-4</v>
      </c>
      <c r="F3449" s="30">
        <f>VLOOKUP($B3449,'רביות שנתיות'!B:I,7)</f>
        <v>0</v>
      </c>
      <c r="G3449" s="29">
        <f t="shared" si="106"/>
        <v>0</v>
      </c>
    </row>
    <row r="3450" spans="2:7">
      <c r="B3450" s="1">
        <v>36321</v>
      </c>
      <c r="C3450" s="30">
        <f>VLOOKUP(B3450,'רביות שנתיות'!B:C,2)</f>
        <v>4</v>
      </c>
      <c r="D3450" s="29">
        <f t="shared" si="107"/>
        <v>1.0738622586670132E-4</v>
      </c>
      <c r="F3450" s="30">
        <f>VLOOKUP($B3450,'רביות שנתיות'!B:I,7)</f>
        <v>0</v>
      </c>
      <c r="G3450" s="29">
        <f t="shared" si="106"/>
        <v>0</v>
      </c>
    </row>
    <row r="3451" spans="2:7">
      <c r="B3451" s="1">
        <v>36322</v>
      </c>
      <c r="C3451" s="30">
        <f>VLOOKUP(B3451,'רביות שנתיות'!B:C,2)</f>
        <v>4</v>
      </c>
      <c r="D3451" s="29">
        <f t="shared" si="107"/>
        <v>1.0738622586670132E-4</v>
      </c>
      <c r="F3451" s="30">
        <f>VLOOKUP($B3451,'רביות שנתיות'!B:I,7)</f>
        <v>0</v>
      </c>
      <c r="G3451" s="29">
        <f t="shared" si="106"/>
        <v>0</v>
      </c>
    </row>
    <row r="3452" spans="2:7">
      <c r="B3452" s="1">
        <v>36323</v>
      </c>
      <c r="C3452" s="30">
        <f>VLOOKUP(B3452,'רביות שנתיות'!B:C,2)</f>
        <v>4</v>
      </c>
      <c r="D3452" s="29">
        <f t="shared" si="107"/>
        <v>1.0738622586670132E-4</v>
      </c>
      <c r="F3452" s="30">
        <f>VLOOKUP($B3452,'רביות שנתיות'!B:I,7)</f>
        <v>0</v>
      </c>
      <c r="G3452" s="29">
        <f t="shared" si="106"/>
        <v>0</v>
      </c>
    </row>
    <row r="3453" spans="2:7">
      <c r="B3453" s="1">
        <v>36324</v>
      </c>
      <c r="C3453" s="30">
        <f>VLOOKUP(B3453,'רביות שנתיות'!B:C,2)</f>
        <v>4</v>
      </c>
      <c r="D3453" s="29">
        <f t="shared" si="107"/>
        <v>1.0738622586670132E-4</v>
      </c>
      <c r="F3453" s="30">
        <f>VLOOKUP($B3453,'רביות שנתיות'!B:I,7)</f>
        <v>0</v>
      </c>
      <c r="G3453" s="29">
        <f t="shared" si="106"/>
        <v>0</v>
      </c>
    </row>
    <row r="3454" spans="2:7">
      <c r="B3454" s="1">
        <v>36325</v>
      </c>
      <c r="C3454" s="30">
        <f>VLOOKUP(B3454,'רביות שנתיות'!B:C,2)</f>
        <v>4</v>
      </c>
      <c r="D3454" s="29">
        <f t="shared" si="107"/>
        <v>1.0738622586670132E-4</v>
      </c>
      <c r="F3454" s="30">
        <f>VLOOKUP($B3454,'רביות שנתיות'!B:I,7)</f>
        <v>0</v>
      </c>
      <c r="G3454" s="29">
        <f t="shared" si="106"/>
        <v>0</v>
      </c>
    </row>
    <row r="3455" spans="2:7">
      <c r="B3455" s="1">
        <v>36326</v>
      </c>
      <c r="C3455" s="30">
        <f>VLOOKUP(B3455,'רביות שנתיות'!B:C,2)</f>
        <v>4</v>
      </c>
      <c r="D3455" s="29">
        <f t="shared" si="107"/>
        <v>1.0738622586670132E-4</v>
      </c>
      <c r="F3455" s="30">
        <f>VLOOKUP($B3455,'רביות שנתיות'!B:I,7)</f>
        <v>0</v>
      </c>
      <c r="G3455" s="29">
        <f t="shared" si="106"/>
        <v>0</v>
      </c>
    </row>
    <row r="3456" spans="2:7">
      <c r="B3456" s="1">
        <v>36327</v>
      </c>
      <c r="C3456" s="30">
        <f>VLOOKUP(B3456,'רביות שנתיות'!B:C,2)</f>
        <v>4</v>
      </c>
      <c r="D3456" s="29">
        <f t="shared" si="107"/>
        <v>1.0738622586670132E-4</v>
      </c>
      <c r="F3456" s="30">
        <f>VLOOKUP($B3456,'רביות שנתיות'!B:I,7)</f>
        <v>0</v>
      </c>
      <c r="G3456" s="29">
        <f t="shared" si="106"/>
        <v>0</v>
      </c>
    </row>
    <row r="3457" spans="2:7">
      <c r="B3457" s="1">
        <v>36328</v>
      </c>
      <c r="C3457" s="30">
        <f>VLOOKUP(B3457,'רביות שנתיות'!B:C,2)</f>
        <v>4</v>
      </c>
      <c r="D3457" s="29">
        <f t="shared" si="107"/>
        <v>1.0738622586670132E-4</v>
      </c>
      <c r="F3457" s="30">
        <f>VLOOKUP($B3457,'רביות שנתיות'!B:I,7)</f>
        <v>0</v>
      </c>
      <c r="G3457" s="29">
        <f t="shared" si="106"/>
        <v>0</v>
      </c>
    </row>
    <row r="3458" spans="2:7">
      <c r="B3458" s="1">
        <v>36329</v>
      </c>
      <c r="C3458" s="30">
        <f>VLOOKUP(B3458,'רביות שנתיות'!B:C,2)</f>
        <v>4</v>
      </c>
      <c r="D3458" s="29">
        <f t="shared" si="107"/>
        <v>1.0738622586670132E-4</v>
      </c>
      <c r="F3458" s="30">
        <f>VLOOKUP($B3458,'רביות שנתיות'!B:I,7)</f>
        <v>0</v>
      </c>
      <c r="G3458" s="29">
        <f t="shared" si="106"/>
        <v>0</v>
      </c>
    </row>
    <row r="3459" spans="2:7">
      <c r="B3459" s="1">
        <v>36330</v>
      </c>
      <c r="C3459" s="30">
        <f>VLOOKUP(B3459,'רביות שנתיות'!B:C,2)</f>
        <v>4</v>
      </c>
      <c r="D3459" s="29">
        <f t="shared" si="107"/>
        <v>1.0738622586670132E-4</v>
      </c>
      <c r="F3459" s="30">
        <f>VLOOKUP($B3459,'רביות שנתיות'!B:I,7)</f>
        <v>0</v>
      </c>
      <c r="G3459" s="29">
        <f t="shared" si="106"/>
        <v>0</v>
      </c>
    </row>
    <row r="3460" spans="2:7">
      <c r="B3460" s="1">
        <v>36331</v>
      </c>
      <c r="C3460" s="30">
        <f>VLOOKUP(B3460,'רביות שנתיות'!B:C,2)</f>
        <v>4</v>
      </c>
      <c r="D3460" s="29">
        <f t="shared" si="107"/>
        <v>1.0738622586670132E-4</v>
      </c>
      <c r="F3460" s="30">
        <f>VLOOKUP($B3460,'רביות שנתיות'!B:I,7)</f>
        <v>0</v>
      </c>
      <c r="G3460" s="29">
        <f t="shared" ref="G3460:G3523" si="108">(1+F3460/100)^(1/365)-1</f>
        <v>0</v>
      </c>
    </row>
    <row r="3461" spans="2:7">
      <c r="B3461" s="1">
        <v>36332</v>
      </c>
      <c r="C3461" s="30">
        <f>VLOOKUP(B3461,'רביות שנתיות'!B:C,2)</f>
        <v>4</v>
      </c>
      <c r="D3461" s="29">
        <f t="shared" ref="D3461:D3524" si="109">(1+C3461/100)^(1/365.25)-1</f>
        <v>1.0738622586670132E-4</v>
      </c>
      <c r="F3461" s="30">
        <f>VLOOKUP($B3461,'רביות שנתיות'!B:I,7)</f>
        <v>0</v>
      </c>
      <c r="G3461" s="29">
        <f t="shared" si="108"/>
        <v>0</v>
      </c>
    </row>
    <row r="3462" spans="2:7">
      <c r="B3462" s="1">
        <v>36333</v>
      </c>
      <c r="C3462" s="30">
        <f>VLOOKUP(B3462,'רביות שנתיות'!B:C,2)</f>
        <v>4</v>
      </c>
      <c r="D3462" s="29">
        <f t="shared" si="109"/>
        <v>1.0738622586670132E-4</v>
      </c>
      <c r="F3462" s="30">
        <f>VLOOKUP($B3462,'רביות שנתיות'!B:I,7)</f>
        <v>0</v>
      </c>
      <c r="G3462" s="29">
        <f t="shared" si="108"/>
        <v>0</v>
      </c>
    </row>
    <row r="3463" spans="2:7">
      <c r="B3463" s="1">
        <v>36334</v>
      </c>
      <c r="C3463" s="30">
        <f>VLOOKUP(B3463,'רביות שנתיות'!B:C,2)</f>
        <v>4</v>
      </c>
      <c r="D3463" s="29">
        <f t="shared" si="109"/>
        <v>1.0738622586670132E-4</v>
      </c>
      <c r="F3463" s="30">
        <f>VLOOKUP($B3463,'רביות שנתיות'!B:I,7)</f>
        <v>0</v>
      </c>
      <c r="G3463" s="29">
        <f t="shared" si="108"/>
        <v>0</v>
      </c>
    </row>
    <row r="3464" spans="2:7">
      <c r="B3464" s="1">
        <v>36335</v>
      </c>
      <c r="C3464" s="30">
        <f>VLOOKUP(B3464,'רביות שנתיות'!B:C,2)</f>
        <v>4</v>
      </c>
      <c r="D3464" s="29">
        <f t="shared" si="109"/>
        <v>1.0738622586670132E-4</v>
      </c>
      <c r="F3464" s="30">
        <f>VLOOKUP($B3464,'רביות שנתיות'!B:I,7)</f>
        <v>0</v>
      </c>
      <c r="G3464" s="29">
        <f t="shared" si="108"/>
        <v>0</v>
      </c>
    </row>
    <row r="3465" spans="2:7">
      <c r="B3465" s="1">
        <v>36336</v>
      </c>
      <c r="C3465" s="30">
        <f>VLOOKUP(B3465,'רביות שנתיות'!B:C,2)</f>
        <v>4</v>
      </c>
      <c r="D3465" s="29">
        <f t="shared" si="109"/>
        <v>1.0738622586670132E-4</v>
      </c>
      <c r="F3465" s="30">
        <f>VLOOKUP($B3465,'רביות שנתיות'!B:I,7)</f>
        <v>0</v>
      </c>
      <c r="G3465" s="29">
        <f t="shared" si="108"/>
        <v>0</v>
      </c>
    </row>
    <row r="3466" spans="2:7">
      <c r="B3466" s="1">
        <v>36337</v>
      </c>
      <c r="C3466" s="30">
        <f>VLOOKUP(B3466,'רביות שנתיות'!B:C,2)</f>
        <v>4</v>
      </c>
      <c r="D3466" s="29">
        <f t="shared" si="109"/>
        <v>1.0738622586670132E-4</v>
      </c>
      <c r="F3466" s="30">
        <f>VLOOKUP($B3466,'רביות שנתיות'!B:I,7)</f>
        <v>0</v>
      </c>
      <c r="G3466" s="29">
        <f t="shared" si="108"/>
        <v>0</v>
      </c>
    </row>
    <row r="3467" spans="2:7">
      <c r="B3467" s="1">
        <v>36338</v>
      </c>
      <c r="C3467" s="30">
        <f>VLOOKUP(B3467,'רביות שנתיות'!B:C,2)</f>
        <v>4</v>
      </c>
      <c r="D3467" s="29">
        <f t="shared" si="109"/>
        <v>1.0738622586670132E-4</v>
      </c>
      <c r="F3467" s="30">
        <f>VLOOKUP($B3467,'רביות שנתיות'!B:I,7)</f>
        <v>0</v>
      </c>
      <c r="G3467" s="29">
        <f t="shared" si="108"/>
        <v>0</v>
      </c>
    </row>
    <row r="3468" spans="2:7">
      <c r="B3468" s="1">
        <v>36339</v>
      </c>
      <c r="C3468" s="30">
        <f>VLOOKUP(B3468,'רביות שנתיות'!B:C,2)</f>
        <v>4</v>
      </c>
      <c r="D3468" s="29">
        <f t="shared" si="109"/>
        <v>1.0738622586670132E-4</v>
      </c>
      <c r="F3468" s="30">
        <f>VLOOKUP($B3468,'רביות שנתיות'!B:I,7)</f>
        <v>0</v>
      </c>
      <c r="G3468" s="29">
        <f t="shared" si="108"/>
        <v>0</v>
      </c>
    </row>
    <row r="3469" spans="2:7">
      <c r="B3469" s="1">
        <v>36340</v>
      </c>
      <c r="C3469" s="30">
        <f>VLOOKUP(B3469,'רביות שנתיות'!B:C,2)</f>
        <v>4</v>
      </c>
      <c r="D3469" s="29">
        <f t="shared" si="109"/>
        <v>1.0738622586670132E-4</v>
      </c>
      <c r="F3469" s="30">
        <f>VLOOKUP($B3469,'רביות שנתיות'!B:I,7)</f>
        <v>0</v>
      </c>
      <c r="G3469" s="29">
        <f t="shared" si="108"/>
        <v>0</v>
      </c>
    </row>
    <row r="3470" spans="2:7">
      <c r="B3470" s="1">
        <v>36341</v>
      </c>
      <c r="C3470" s="30">
        <f>VLOOKUP(B3470,'רביות שנתיות'!B:C,2)</f>
        <v>4</v>
      </c>
      <c r="D3470" s="29">
        <f t="shared" si="109"/>
        <v>1.0738622586670132E-4</v>
      </c>
      <c r="F3470" s="30">
        <f>VLOOKUP($B3470,'רביות שנתיות'!B:I,7)</f>
        <v>0</v>
      </c>
      <c r="G3470" s="29">
        <f t="shared" si="108"/>
        <v>0</v>
      </c>
    </row>
    <row r="3471" spans="2:7">
      <c r="B3471" s="1">
        <v>36342</v>
      </c>
      <c r="C3471" s="30">
        <f>VLOOKUP(B3471,'רביות שנתיות'!B:C,2)</f>
        <v>4</v>
      </c>
      <c r="D3471" s="29">
        <f t="shared" si="109"/>
        <v>1.0738622586670132E-4</v>
      </c>
      <c r="F3471" s="30">
        <f>VLOOKUP($B3471,'רביות שנתיות'!B:I,7)</f>
        <v>0</v>
      </c>
      <c r="G3471" s="29">
        <f t="shared" si="108"/>
        <v>0</v>
      </c>
    </row>
    <row r="3472" spans="2:7">
      <c r="B3472" s="1">
        <v>36343</v>
      </c>
      <c r="C3472" s="30">
        <f>VLOOKUP(B3472,'רביות שנתיות'!B:C,2)</f>
        <v>4</v>
      </c>
      <c r="D3472" s="29">
        <f t="shared" si="109"/>
        <v>1.0738622586670132E-4</v>
      </c>
      <c r="F3472" s="30">
        <f>VLOOKUP($B3472,'רביות שנתיות'!B:I,7)</f>
        <v>0</v>
      </c>
      <c r="G3472" s="29">
        <f t="shared" si="108"/>
        <v>0</v>
      </c>
    </row>
    <row r="3473" spans="2:7">
      <c r="B3473" s="1">
        <v>36344</v>
      </c>
      <c r="C3473" s="30">
        <f>VLOOKUP(B3473,'רביות שנתיות'!B:C,2)</f>
        <v>4</v>
      </c>
      <c r="D3473" s="29">
        <f t="shared" si="109"/>
        <v>1.0738622586670132E-4</v>
      </c>
      <c r="F3473" s="30">
        <f>VLOOKUP($B3473,'רביות שנתיות'!B:I,7)</f>
        <v>0</v>
      </c>
      <c r="G3473" s="29">
        <f t="shared" si="108"/>
        <v>0</v>
      </c>
    </row>
    <row r="3474" spans="2:7">
      <c r="B3474" s="1">
        <v>36345</v>
      </c>
      <c r="C3474" s="30">
        <f>VLOOKUP(B3474,'רביות שנתיות'!B:C,2)</f>
        <v>4</v>
      </c>
      <c r="D3474" s="29">
        <f t="shared" si="109"/>
        <v>1.0738622586670132E-4</v>
      </c>
      <c r="F3474" s="30">
        <f>VLOOKUP($B3474,'רביות שנתיות'!B:I,7)</f>
        <v>0</v>
      </c>
      <c r="G3474" s="29">
        <f t="shared" si="108"/>
        <v>0</v>
      </c>
    </row>
    <row r="3475" spans="2:7">
      <c r="B3475" s="1">
        <v>36346</v>
      </c>
      <c r="C3475" s="30">
        <f>VLOOKUP(B3475,'רביות שנתיות'!B:C,2)</f>
        <v>4</v>
      </c>
      <c r="D3475" s="29">
        <f t="shared" si="109"/>
        <v>1.0738622586670132E-4</v>
      </c>
      <c r="F3475" s="30">
        <f>VLOOKUP($B3475,'רביות שנתיות'!B:I,7)</f>
        <v>0</v>
      </c>
      <c r="G3475" s="29">
        <f t="shared" si="108"/>
        <v>0</v>
      </c>
    </row>
    <row r="3476" spans="2:7">
      <c r="B3476" s="1">
        <v>36347</v>
      </c>
      <c r="C3476" s="30">
        <f>VLOOKUP(B3476,'רביות שנתיות'!B:C,2)</f>
        <v>4</v>
      </c>
      <c r="D3476" s="29">
        <f t="shared" si="109"/>
        <v>1.0738622586670132E-4</v>
      </c>
      <c r="F3476" s="30">
        <f>VLOOKUP($B3476,'רביות שנתיות'!B:I,7)</f>
        <v>0</v>
      </c>
      <c r="G3476" s="29">
        <f t="shared" si="108"/>
        <v>0</v>
      </c>
    </row>
    <row r="3477" spans="2:7">
      <c r="B3477" s="1">
        <v>36348</v>
      </c>
      <c r="C3477" s="30">
        <f>VLOOKUP(B3477,'רביות שנתיות'!B:C,2)</f>
        <v>4</v>
      </c>
      <c r="D3477" s="29">
        <f t="shared" si="109"/>
        <v>1.0738622586670132E-4</v>
      </c>
      <c r="F3477" s="30">
        <f>VLOOKUP($B3477,'רביות שנתיות'!B:I,7)</f>
        <v>0</v>
      </c>
      <c r="G3477" s="29">
        <f t="shared" si="108"/>
        <v>0</v>
      </c>
    </row>
    <row r="3478" spans="2:7">
      <c r="B3478" s="1">
        <v>36349</v>
      </c>
      <c r="C3478" s="30">
        <f>VLOOKUP(B3478,'רביות שנתיות'!B:C,2)</f>
        <v>4</v>
      </c>
      <c r="D3478" s="29">
        <f t="shared" si="109"/>
        <v>1.0738622586670132E-4</v>
      </c>
      <c r="F3478" s="30">
        <f>VLOOKUP($B3478,'רביות שנתיות'!B:I,7)</f>
        <v>0</v>
      </c>
      <c r="G3478" s="29">
        <f t="shared" si="108"/>
        <v>0</v>
      </c>
    </row>
    <row r="3479" spans="2:7">
      <c r="B3479" s="1">
        <v>36350</v>
      </c>
      <c r="C3479" s="30">
        <f>VLOOKUP(B3479,'רביות שנתיות'!B:C,2)</f>
        <v>4</v>
      </c>
      <c r="D3479" s="29">
        <f t="shared" si="109"/>
        <v>1.0738622586670132E-4</v>
      </c>
      <c r="F3479" s="30">
        <f>VLOOKUP($B3479,'רביות שנתיות'!B:I,7)</f>
        <v>0</v>
      </c>
      <c r="G3479" s="29">
        <f t="shared" si="108"/>
        <v>0</v>
      </c>
    </row>
    <row r="3480" spans="2:7">
      <c r="B3480" s="1">
        <v>36351</v>
      </c>
      <c r="C3480" s="30">
        <f>VLOOKUP(B3480,'רביות שנתיות'!B:C,2)</f>
        <v>4</v>
      </c>
      <c r="D3480" s="29">
        <f t="shared" si="109"/>
        <v>1.0738622586670132E-4</v>
      </c>
      <c r="F3480" s="30">
        <f>VLOOKUP($B3480,'רביות שנתיות'!B:I,7)</f>
        <v>0</v>
      </c>
      <c r="G3480" s="29">
        <f t="shared" si="108"/>
        <v>0</v>
      </c>
    </row>
    <row r="3481" spans="2:7">
      <c r="B3481" s="1">
        <v>36352</v>
      </c>
      <c r="C3481" s="30">
        <f>VLOOKUP(B3481,'רביות שנתיות'!B:C,2)</f>
        <v>4</v>
      </c>
      <c r="D3481" s="29">
        <f t="shared" si="109"/>
        <v>1.0738622586670132E-4</v>
      </c>
      <c r="F3481" s="30">
        <f>VLOOKUP($B3481,'רביות שנתיות'!B:I,7)</f>
        <v>0</v>
      </c>
      <c r="G3481" s="29">
        <f t="shared" si="108"/>
        <v>0</v>
      </c>
    </row>
    <row r="3482" spans="2:7">
      <c r="B3482" s="1">
        <v>36353</v>
      </c>
      <c r="C3482" s="30">
        <f>VLOOKUP(B3482,'רביות שנתיות'!B:C,2)</f>
        <v>4</v>
      </c>
      <c r="D3482" s="29">
        <f t="shared" si="109"/>
        <v>1.0738622586670132E-4</v>
      </c>
      <c r="F3482" s="30">
        <f>VLOOKUP($B3482,'רביות שנתיות'!B:I,7)</f>
        <v>0</v>
      </c>
      <c r="G3482" s="29">
        <f t="shared" si="108"/>
        <v>0</v>
      </c>
    </row>
    <row r="3483" spans="2:7">
      <c r="B3483" s="1">
        <v>36354</v>
      </c>
      <c r="C3483" s="30">
        <f>VLOOKUP(B3483,'רביות שנתיות'!B:C,2)</f>
        <v>4</v>
      </c>
      <c r="D3483" s="29">
        <f t="shared" si="109"/>
        <v>1.0738622586670132E-4</v>
      </c>
      <c r="F3483" s="30">
        <f>VLOOKUP($B3483,'רביות שנתיות'!B:I,7)</f>
        <v>0</v>
      </c>
      <c r="G3483" s="29">
        <f t="shared" si="108"/>
        <v>0</v>
      </c>
    </row>
    <row r="3484" spans="2:7">
      <c r="B3484" s="1">
        <v>36355</v>
      </c>
      <c r="C3484" s="30">
        <f>VLOOKUP(B3484,'רביות שנתיות'!B:C,2)</f>
        <v>4</v>
      </c>
      <c r="D3484" s="29">
        <f t="shared" si="109"/>
        <v>1.0738622586670132E-4</v>
      </c>
      <c r="F3484" s="30">
        <f>VLOOKUP($B3484,'רביות שנתיות'!B:I,7)</f>
        <v>0</v>
      </c>
      <c r="G3484" s="29">
        <f t="shared" si="108"/>
        <v>0</v>
      </c>
    </row>
    <row r="3485" spans="2:7">
      <c r="B3485" s="1">
        <v>36356</v>
      </c>
      <c r="C3485" s="30">
        <f>VLOOKUP(B3485,'רביות שנתיות'!B:C,2)</f>
        <v>4</v>
      </c>
      <c r="D3485" s="29">
        <f t="shared" si="109"/>
        <v>1.0738622586670132E-4</v>
      </c>
      <c r="F3485" s="30">
        <f>VLOOKUP($B3485,'רביות שנתיות'!B:I,7)</f>
        <v>0</v>
      </c>
      <c r="G3485" s="29">
        <f t="shared" si="108"/>
        <v>0</v>
      </c>
    </row>
    <row r="3486" spans="2:7">
      <c r="B3486" s="1">
        <v>36357</v>
      </c>
      <c r="C3486" s="30">
        <f>VLOOKUP(B3486,'רביות שנתיות'!B:C,2)</f>
        <v>4</v>
      </c>
      <c r="D3486" s="29">
        <f t="shared" si="109"/>
        <v>1.0738622586670132E-4</v>
      </c>
      <c r="F3486" s="30">
        <f>VLOOKUP($B3486,'רביות שנתיות'!B:I,7)</f>
        <v>0</v>
      </c>
      <c r="G3486" s="29">
        <f t="shared" si="108"/>
        <v>0</v>
      </c>
    </row>
    <row r="3487" spans="2:7">
      <c r="B3487" s="1">
        <v>36358</v>
      </c>
      <c r="C3487" s="30">
        <f>VLOOKUP(B3487,'רביות שנתיות'!B:C,2)</f>
        <v>4</v>
      </c>
      <c r="D3487" s="29">
        <f t="shared" si="109"/>
        <v>1.0738622586670132E-4</v>
      </c>
      <c r="F3487" s="30">
        <f>VLOOKUP($B3487,'רביות שנתיות'!B:I,7)</f>
        <v>0</v>
      </c>
      <c r="G3487" s="29">
        <f t="shared" si="108"/>
        <v>0</v>
      </c>
    </row>
    <row r="3488" spans="2:7">
      <c r="B3488" s="1">
        <v>36359</v>
      </c>
      <c r="C3488" s="30">
        <f>VLOOKUP(B3488,'רביות שנתיות'!B:C,2)</f>
        <v>4</v>
      </c>
      <c r="D3488" s="29">
        <f t="shared" si="109"/>
        <v>1.0738622586670132E-4</v>
      </c>
      <c r="F3488" s="30">
        <f>VLOOKUP($B3488,'רביות שנתיות'!B:I,7)</f>
        <v>0</v>
      </c>
      <c r="G3488" s="29">
        <f t="shared" si="108"/>
        <v>0</v>
      </c>
    </row>
    <row r="3489" spans="2:7">
      <c r="B3489" s="1">
        <v>36360</v>
      </c>
      <c r="C3489" s="30">
        <f>VLOOKUP(B3489,'רביות שנתיות'!B:C,2)</f>
        <v>4</v>
      </c>
      <c r="D3489" s="29">
        <f t="shared" si="109"/>
        <v>1.0738622586670132E-4</v>
      </c>
      <c r="F3489" s="30">
        <f>VLOOKUP($B3489,'רביות שנתיות'!B:I,7)</f>
        <v>0</v>
      </c>
      <c r="G3489" s="29">
        <f t="shared" si="108"/>
        <v>0</v>
      </c>
    </row>
    <row r="3490" spans="2:7">
      <c r="B3490" s="1">
        <v>36361</v>
      </c>
      <c r="C3490" s="30">
        <f>VLOOKUP(B3490,'רביות שנתיות'!B:C,2)</f>
        <v>4</v>
      </c>
      <c r="D3490" s="29">
        <f t="shared" si="109"/>
        <v>1.0738622586670132E-4</v>
      </c>
      <c r="F3490" s="30">
        <f>VLOOKUP($B3490,'רביות שנתיות'!B:I,7)</f>
        <v>0</v>
      </c>
      <c r="G3490" s="29">
        <f t="shared" si="108"/>
        <v>0</v>
      </c>
    </row>
    <row r="3491" spans="2:7">
      <c r="B3491" s="1">
        <v>36362</v>
      </c>
      <c r="C3491" s="30">
        <f>VLOOKUP(B3491,'רביות שנתיות'!B:C,2)</f>
        <v>4</v>
      </c>
      <c r="D3491" s="29">
        <f t="shared" si="109"/>
        <v>1.0738622586670132E-4</v>
      </c>
      <c r="F3491" s="30">
        <f>VLOOKUP($B3491,'רביות שנתיות'!B:I,7)</f>
        <v>0</v>
      </c>
      <c r="G3491" s="29">
        <f t="shared" si="108"/>
        <v>0</v>
      </c>
    </row>
    <row r="3492" spans="2:7">
      <c r="B3492" s="1">
        <v>36363</v>
      </c>
      <c r="C3492" s="30">
        <f>VLOOKUP(B3492,'רביות שנתיות'!B:C,2)</f>
        <v>4</v>
      </c>
      <c r="D3492" s="29">
        <f t="shared" si="109"/>
        <v>1.0738622586670132E-4</v>
      </c>
      <c r="F3492" s="30">
        <f>VLOOKUP($B3492,'רביות שנתיות'!B:I,7)</f>
        <v>0</v>
      </c>
      <c r="G3492" s="29">
        <f t="shared" si="108"/>
        <v>0</v>
      </c>
    </row>
    <row r="3493" spans="2:7">
      <c r="B3493" s="1">
        <v>36364</v>
      </c>
      <c r="C3493" s="30">
        <f>VLOOKUP(B3493,'רביות שנתיות'!B:C,2)</f>
        <v>4</v>
      </c>
      <c r="D3493" s="29">
        <f t="shared" si="109"/>
        <v>1.0738622586670132E-4</v>
      </c>
      <c r="F3493" s="30">
        <f>VLOOKUP($B3493,'רביות שנתיות'!B:I,7)</f>
        <v>0</v>
      </c>
      <c r="G3493" s="29">
        <f t="shared" si="108"/>
        <v>0</v>
      </c>
    </row>
    <row r="3494" spans="2:7">
      <c r="B3494" s="1">
        <v>36365</v>
      </c>
      <c r="C3494" s="30">
        <f>VLOOKUP(B3494,'רביות שנתיות'!B:C,2)</f>
        <v>4</v>
      </c>
      <c r="D3494" s="29">
        <f t="shared" si="109"/>
        <v>1.0738622586670132E-4</v>
      </c>
      <c r="F3494" s="30">
        <f>VLOOKUP($B3494,'רביות שנתיות'!B:I,7)</f>
        <v>0</v>
      </c>
      <c r="G3494" s="29">
        <f t="shared" si="108"/>
        <v>0</v>
      </c>
    </row>
    <row r="3495" spans="2:7">
      <c r="B3495" s="1">
        <v>36366</v>
      </c>
      <c r="C3495" s="30">
        <f>VLOOKUP(B3495,'רביות שנתיות'!B:C,2)</f>
        <v>4</v>
      </c>
      <c r="D3495" s="29">
        <f t="shared" si="109"/>
        <v>1.0738622586670132E-4</v>
      </c>
      <c r="F3495" s="30">
        <f>VLOOKUP($B3495,'רביות שנתיות'!B:I,7)</f>
        <v>0</v>
      </c>
      <c r="G3495" s="29">
        <f t="shared" si="108"/>
        <v>0</v>
      </c>
    </row>
    <row r="3496" spans="2:7">
      <c r="B3496" s="1">
        <v>36367</v>
      </c>
      <c r="C3496" s="30">
        <f>VLOOKUP(B3496,'רביות שנתיות'!B:C,2)</f>
        <v>4</v>
      </c>
      <c r="D3496" s="29">
        <f t="shared" si="109"/>
        <v>1.0738622586670132E-4</v>
      </c>
      <c r="F3496" s="30">
        <f>VLOOKUP($B3496,'רביות שנתיות'!B:I,7)</f>
        <v>0</v>
      </c>
      <c r="G3496" s="29">
        <f t="shared" si="108"/>
        <v>0</v>
      </c>
    </row>
    <row r="3497" spans="2:7">
      <c r="B3497" s="1">
        <v>36368</v>
      </c>
      <c r="C3497" s="30">
        <f>VLOOKUP(B3497,'רביות שנתיות'!B:C,2)</f>
        <v>4</v>
      </c>
      <c r="D3497" s="29">
        <f t="shared" si="109"/>
        <v>1.0738622586670132E-4</v>
      </c>
      <c r="F3497" s="30">
        <f>VLOOKUP($B3497,'רביות שנתיות'!B:I,7)</f>
        <v>0</v>
      </c>
      <c r="G3497" s="29">
        <f t="shared" si="108"/>
        <v>0</v>
      </c>
    </row>
    <row r="3498" spans="2:7">
      <c r="B3498" s="1">
        <v>36369</v>
      </c>
      <c r="C3498" s="30">
        <f>VLOOKUP(B3498,'רביות שנתיות'!B:C,2)</f>
        <v>4</v>
      </c>
      <c r="D3498" s="29">
        <f t="shared" si="109"/>
        <v>1.0738622586670132E-4</v>
      </c>
      <c r="F3498" s="30">
        <f>VLOOKUP($B3498,'רביות שנתיות'!B:I,7)</f>
        <v>0</v>
      </c>
      <c r="G3498" s="29">
        <f t="shared" si="108"/>
        <v>0</v>
      </c>
    </row>
    <row r="3499" spans="2:7">
      <c r="B3499" s="1">
        <v>36370</v>
      </c>
      <c r="C3499" s="30">
        <f>VLOOKUP(B3499,'רביות שנתיות'!B:C,2)</f>
        <v>4</v>
      </c>
      <c r="D3499" s="29">
        <f t="shared" si="109"/>
        <v>1.0738622586670132E-4</v>
      </c>
      <c r="F3499" s="30">
        <f>VLOOKUP($B3499,'רביות שנתיות'!B:I,7)</f>
        <v>0</v>
      </c>
      <c r="G3499" s="29">
        <f t="shared" si="108"/>
        <v>0</v>
      </c>
    </row>
    <row r="3500" spans="2:7">
      <c r="B3500" s="1">
        <v>36371</v>
      </c>
      <c r="C3500" s="30">
        <f>VLOOKUP(B3500,'רביות שנתיות'!B:C,2)</f>
        <v>4</v>
      </c>
      <c r="D3500" s="29">
        <f t="shared" si="109"/>
        <v>1.0738622586670132E-4</v>
      </c>
      <c r="F3500" s="30">
        <f>VLOOKUP($B3500,'רביות שנתיות'!B:I,7)</f>
        <v>0</v>
      </c>
      <c r="G3500" s="29">
        <f t="shared" si="108"/>
        <v>0</v>
      </c>
    </row>
    <row r="3501" spans="2:7">
      <c r="B3501" s="1">
        <v>36372</v>
      </c>
      <c r="C3501" s="30">
        <f>VLOOKUP(B3501,'רביות שנתיות'!B:C,2)</f>
        <v>4</v>
      </c>
      <c r="D3501" s="29">
        <f t="shared" si="109"/>
        <v>1.0738622586670132E-4</v>
      </c>
      <c r="F3501" s="30">
        <f>VLOOKUP($B3501,'רביות שנתיות'!B:I,7)</f>
        <v>0</v>
      </c>
      <c r="G3501" s="29">
        <f t="shared" si="108"/>
        <v>0</v>
      </c>
    </row>
    <row r="3502" spans="2:7">
      <c r="B3502" s="1">
        <v>36373</v>
      </c>
      <c r="C3502" s="30">
        <f>VLOOKUP(B3502,'רביות שנתיות'!B:C,2)</f>
        <v>4</v>
      </c>
      <c r="D3502" s="29">
        <f t="shared" si="109"/>
        <v>1.0738622586670132E-4</v>
      </c>
      <c r="F3502" s="30">
        <f>VLOOKUP($B3502,'רביות שנתיות'!B:I,7)</f>
        <v>0</v>
      </c>
      <c r="G3502" s="29">
        <f t="shared" si="108"/>
        <v>0</v>
      </c>
    </row>
    <row r="3503" spans="2:7">
      <c r="B3503" s="1">
        <v>36374</v>
      </c>
      <c r="C3503" s="30">
        <f>VLOOKUP(B3503,'רביות שנתיות'!B:C,2)</f>
        <v>4</v>
      </c>
      <c r="D3503" s="29">
        <f t="shared" si="109"/>
        <v>1.0738622586670132E-4</v>
      </c>
      <c r="F3503" s="30">
        <f>VLOOKUP($B3503,'רביות שנתיות'!B:I,7)</f>
        <v>0</v>
      </c>
      <c r="G3503" s="29">
        <f t="shared" si="108"/>
        <v>0</v>
      </c>
    </row>
    <row r="3504" spans="2:7">
      <c r="B3504" s="1">
        <v>36375</v>
      </c>
      <c r="C3504" s="30">
        <f>VLOOKUP(B3504,'רביות שנתיות'!B:C,2)</f>
        <v>4</v>
      </c>
      <c r="D3504" s="29">
        <f t="shared" si="109"/>
        <v>1.0738622586670132E-4</v>
      </c>
      <c r="F3504" s="30">
        <f>VLOOKUP($B3504,'רביות שנתיות'!B:I,7)</f>
        <v>0</v>
      </c>
      <c r="G3504" s="29">
        <f t="shared" si="108"/>
        <v>0</v>
      </c>
    </row>
    <row r="3505" spans="2:7">
      <c r="B3505" s="1">
        <v>36376</v>
      </c>
      <c r="C3505" s="30">
        <f>VLOOKUP(B3505,'רביות שנתיות'!B:C,2)</f>
        <v>4</v>
      </c>
      <c r="D3505" s="29">
        <f t="shared" si="109"/>
        <v>1.0738622586670132E-4</v>
      </c>
      <c r="F3505" s="30">
        <f>VLOOKUP($B3505,'רביות שנתיות'!B:I,7)</f>
        <v>0</v>
      </c>
      <c r="G3505" s="29">
        <f t="shared" si="108"/>
        <v>0</v>
      </c>
    </row>
    <row r="3506" spans="2:7">
      <c r="B3506" s="1">
        <v>36377</v>
      </c>
      <c r="C3506" s="30">
        <f>VLOOKUP(B3506,'רביות שנתיות'!B:C,2)</f>
        <v>4</v>
      </c>
      <c r="D3506" s="29">
        <f t="shared" si="109"/>
        <v>1.0738622586670132E-4</v>
      </c>
      <c r="F3506" s="30">
        <f>VLOOKUP($B3506,'רביות שנתיות'!B:I,7)</f>
        <v>0</v>
      </c>
      <c r="G3506" s="29">
        <f t="shared" si="108"/>
        <v>0</v>
      </c>
    </row>
    <row r="3507" spans="2:7">
      <c r="B3507" s="1">
        <v>36378</v>
      </c>
      <c r="C3507" s="30">
        <f>VLOOKUP(B3507,'רביות שנתיות'!B:C,2)</f>
        <v>4</v>
      </c>
      <c r="D3507" s="29">
        <f t="shared" si="109"/>
        <v>1.0738622586670132E-4</v>
      </c>
      <c r="F3507" s="30">
        <f>VLOOKUP($B3507,'רביות שנתיות'!B:I,7)</f>
        <v>0</v>
      </c>
      <c r="G3507" s="29">
        <f t="shared" si="108"/>
        <v>0</v>
      </c>
    </row>
    <row r="3508" spans="2:7">
      <c r="B3508" s="1">
        <v>36379</v>
      </c>
      <c r="C3508" s="30">
        <f>VLOOKUP(B3508,'רביות שנתיות'!B:C,2)</f>
        <v>4</v>
      </c>
      <c r="D3508" s="29">
        <f t="shared" si="109"/>
        <v>1.0738622586670132E-4</v>
      </c>
      <c r="F3508" s="30">
        <f>VLOOKUP($B3508,'רביות שנתיות'!B:I,7)</f>
        <v>0</v>
      </c>
      <c r="G3508" s="29">
        <f t="shared" si="108"/>
        <v>0</v>
      </c>
    </row>
    <row r="3509" spans="2:7">
      <c r="B3509" s="1">
        <v>36380</v>
      </c>
      <c r="C3509" s="30">
        <f>VLOOKUP(B3509,'רביות שנתיות'!B:C,2)</f>
        <v>4</v>
      </c>
      <c r="D3509" s="29">
        <f t="shared" si="109"/>
        <v>1.0738622586670132E-4</v>
      </c>
      <c r="F3509" s="30">
        <f>VLOOKUP($B3509,'רביות שנתיות'!B:I,7)</f>
        <v>0</v>
      </c>
      <c r="G3509" s="29">
        <f t="shared" si="108"/>
        <v>0</v>
      </c>
    </row>
    <row r="3510" spans="2:7">
      <c r="B3510" s="1">
        <v>36381</v>
      </c>
      <c r="C3510" s="30">
        <f>VLOOKUP(B3510,'רביות שנתיות'!B:C,2)</f>
        <v>4</v>
      </c>
      <c r="D3510" s="29">
        <f t="shared" si="109"/>
        <v>1.0738622586670132E-4</v>
      </c>
      <c r="F3510" s="30">
        <f>VLOOKUP($B3510,'רביות שנתיות'!B:I,7)</f>
        <v>0</v>
      </c>
      <c r="G3510" s="29">
        <f t="shared" si="108"/>
        <v>0</v>
      </c>
    </row>
    <row r="3511" spans="2:7">
      <c r="B3511" s="1">
        <v>36382</v>
      </c>
      <c r="C3511" s="30">
        <f>VLOOKUP(B3511,'רביות שנתיות'!B:C,2)</f>
        <v>4</v>
      </c>
      <c r="D3511" s="29">
        <f t="shared" si="109"/>
        <v>1.0738622586670132E-4</v>
      </c>
      <c r="F3511" s="30">
        <f>VLOOKUP($B3511,'רביות שנתיות'!B:I,7)</f>
        <v>0</v>
      </c>
      <c r="G3511" s="29">
        <f t="shared" si="108"/>
        <v>0</v>
      </c>
    </row>
    <row r="3512" spans="2:7">
      <c r="B3512" s="1">
        <v>36383</v>
      </c>
      <c r="C3512" s="30">
        <f>VLOOKUP(B3512,'רביות שנתיות'!B:C,2)</f>
        <v>4</v>
      </c>
      <c r="D3512" s="29">
        <f t="shared" si="109"/>
        <v>1.0738622586670132E-4</v>
      </c>
      <c r="F3512" s="30">
        <f>VLOOKUP($B3512,'רביות שנתיות'!B:I,7)</f>
        <v>0</v>
      </c>
      <c r="G3512" s="29">
        <f t="shared" si="108"/>
        <v>0</v>
      </c>
    </row>
    <row r="3513" spans="2:7">
      <c r="B3513" s="1">
        <v>36384</v>
      </c>
      <c r="C3513" s="30">
        <f>VLOOKUP(B3513,'רביות שנתיות'!B:C,2)</f>
        <v>4</v>
      </c>
      <c r="D3513" s="29">
        <f t="shared" si="109"/>
        <v>1.0738622586670132E-4</v>
      </c>
      <c r="F3513" s="30">
        <f>VLOOKUP($B3513,'רביות שנתיות'!B:I,7)</f>
        <v>0</v>
      </c>
      <c r="G3513" s="29">
        <f t="shared" si="108"/>
        <v>0</v>
      </c>
    </row>
    <row r="3514" spans="2:7">
      <c r="B3514" s="1">
        <v>36385</v>
      </c>
      <c r="C3514" s="30">
        <f>VLOOKUP(B3514,'רביות שנתיות'!B:C,2)</f>
        <v>4</v>
      </c>
      <c r="D3514" s="29">
        <f t="shared" si="109"/>
        <v>1.0738622586670132E-4</v>
      </c>
      <c r="F3514" s="30">
        <f>VLOOKUP($B3514,'רביות שנתיות'!B:I,7)</f>
        <v>0</v>
      </c>
      <c r="G3514" s="29">
        <f t="shared" si="108"/>
        <v>0</v>
      </c>
    </row>
    <row r="3515" spans="2:7">
      <c r="B3515" s="1">
        <v>36386</v>
      </c>
      <c r="C3515" s="30">
        <f>VLOOKUP(B3515,'רביות שנתיות'!B:C,2)</f>
        <v>4</v>
      </c>
      <c r="D3515" s="29">
        <f t="shared" si="109"/>
        <v>1.0738622586670132E-4</v>
      </c>
      <c r="F3515" s="30">
        <f>VLOOKUP($B3515,'רביות שנתיות'!B:I,7)</f>
        <v>0</v>
      </c>
      <c r="G3515" s="29">
        <f t="shared" si="108"/>
        <v>0</v>
      </c>
    </row>
    <row r="3516" spans="2:7">
      <c r="B3516" s="1">
        <v>36387</v>
      </c>
      <c r="C3516" s="30">
        <f>VLOOKUP(B3516,'רביות שנתיות'!B:C,2)</f>
        <v>4</v>
      </c>
      <c r="D3516" s="29">
        <f t="shared" si="109"/>
        <v>1.0738622586670132E-4</v>
      </c>
      <c r="F3516" s="30">
        <f>VLOOKUP($B3516,'רביות שנתיות'!B:I,7)</f>
        <v>0</v>
      </c>
      <c r="G3516" s="29">
        <f t="shared" si="108"/>
        <v>0</v>
      </c>
    </row>
    <row r="3517" spans="2:7">
      <c r="B3517" s="1">
        <v>36388</v>
      </c>
      <c r="C3517" s="30">
        <f>VLOOKUP(B3517,'רביות שנתיות'!B:C,2)</f>
        <v>4</v>
      </c>
      <c r="D3517" s="29">
        <f t="shared" si="109"/>
        <v>1.0738622586670132E-4</v>
      </c>
      <c r="F3517" s="30">
        <f>VLOOKUP($B3517,'רביות שנתיות'!B:I,7)</f>
        <v>0</v>
      </c>
      <c r="G3517" s="29">
        <f t="shared" si="108"/>
        <v>0</v>
      </c>
    </row>
    <row r="3518" spans="2:7">
      <c r="B3518" s="1">
        <v>36389</v>
      </c>
      <c r="C3518" s="30">
        <f>VLOOKUP(B3518,'רביות שנתיות'!B:C,2)</f>
        <v>4</v>
      </c>
      <c r="D3518" s="29">
        <f t="shared" si="109"/>
        <v>1.0738622586670132E-4</v>
      </c>
      <c r="F3518" s="30">
        <f>VLOOKUP($B3518,'רביות שנתיות'!B:I,7)</f>
        <v>0</v>
      </c>
      <c r="G3518" s="29">
        <f t="shared" si="108"/>
        <v>0</v>
      </c>
    </row>
    <row r="3519" spans="2:7">
      <c r="B3519" s="1">
        <v>36390</v>
      </c>
      <c r="C3519" s="30">
        <f>VLOOKUP(B3519,'רביות שנתיות'!B:C,2)</f>
        <v>4</v>
      </c>
      <c r="D3519" s="29">
        <f t="shared" si="109"/>
        <v>1.0738622586670132E-4</v>
      </c>
      <c r="F3519" s="30">
        <f>VLOOKUP($B3519,'רביות שנתיות'!B:I,7)</f>
        <v>0</v>
      </c>
      <c r="G3519" s="29">
        <f t="shared" si="108"/>
        <v>0</v>
      </c>
    </row>
    <row r="3520" spans="2:7">
      <c r="B3520" s="1">
        <v>36391</v>
      </c>
      <c r="C3520" s="30">
        <f>VLOOKUP(B3520,'רביות שנתיות'!B:C,2)</f>
        <v>4</v>
      </c>
      <c r="D3520" s="29">
        <f t="shared" si="109"/>
        <v>1.0738622586670132E-4</v>
      </c>
      <c r="F3520" s="30">
        <f>VLOOKUP($B3520,'רביות שנתיות'!B:I,7)</f>
        <v>0</v>
      </c>
      <c r="G3520" s="29">
        <f t="shared" si="108"/>
        <v>0</v>
      </c>
    </row>
    <row r="3521" spans="2:7">
      <c r="B3521" s="1">
        <v>36392</v>
      </c>
      <c r="C3521" s="30">
        <f>VLOOKUP(B3521,'רביות שנתיות'!B:C,2)</f>
        <v>4</v>
      </c>
      <c r="D3521" s="29">
        <f t="shared" si="109"/>
        <v>1.0738622586670132E-4</v>
      </c>
      <c r="F3521" s="30">
        <f>VLOOKUP($B3521,'רביות שנתיות'!B:I,7)</f>
        <v>0</v>
      </c>
      <c r="G3521" s="29">
        <f t="shared" si="108"/>
        <v>0</v>
      </c>
    </row>
    <row r="3522" spans="2:7">
      <c r="B3522" s="1">
        <v>36393</v>
      </c>
      <c r="C3522" s="30">
        <f>VLOOKUP(B3522,'רביות שנתיות'!B:C,2)</f>
        <v>4</v>
      </c>
      <c r="D3522" s="29">
        <f t="shared" si="109"/>
        <v>1.0738622586670132E-4</v>
      </c>
      <c r="F3522" s="30">
        <f>VLOOKUP($B3522,'רביות שנתיות'!B:I,7)</f>
        <v>0</v>
      </c>
      <c r="G3522" s="29">
        <f t="shared" si="108"/>
        <v>0</v>
      </c>
    </row>
    <row r="3523" spans="2:7">
      <c r="B3523" s="1">
        <v>36394</v>
      </c>
      <c r="C3523" s="30">
        <f>VLOOKUP(B3523,'רביות שנתיות'!B:C,2)</f>
        <v>4</v>
      </c>
      <c r="D3523" s="29">
        <f t="shared" si="109"/>
        <v>1.0738622586670132E-4</v>
      </c>
      <c r="F3523" s="30">
        <f>VLOOKUP($B3523,'רביות שנתיות'!B:I,7)</f>
        <v>0</v>
      </c>
      <c r="G3523" s="29">
        <f t="shared" si="108"/>
        <v>0</v>
      </c>
    </row>
    <row r="3524" spans="2:7">
      <c r="B3524" s="1">
        <v>36395</v>
      </c>
      <c r="C3524" s="30">
        <f>VLOOKUP(B3524,'רביות שנתיות'!B:C,2)</f>
        <v>4</v>
      </c>
      <c r="D3524" s="29">
        <f t="shared" si="109"/>
        <v>1.0738622586670132E-4</v>
      </c>
      <c r="F3524" s="30">
        <f>VLOOKUP($B3524,'רביות שנתיות'!B:I,7)</f>
        <v>0</v>
      </c>
      <c r="G3524" s="29">
        <f t="shared" ref="G3524:G3587" si="110">(1+F3524/100)^(1/365)-1</f>
        <v>0</v>
      </c>
    </row>
    <row r="3525" spans="2:7">
      <c r="B3525" s="1">
        <v>36396</v>
      </c>
      <c r="C3525" s="30">
        <f>VLOOKUP(B3525,'רביות שנתיות'!B:C,2)</f>
        <v>4</v>
      </c>
      <c r="D3525" s="29">
        <f t="shared" ref="D3525:D3588" si="111">(1+C3525/100)^(1/365.25)-1</f>
        <v>1.0738622586670132E-4</v>
      </c>
      <c r="F3525" s="30">
        <f>VLOOKUP($B3525,'רביות שנתיות'!B:I,7)</f>
        <v>0</v>
      </c>
      <c r="G3525" s="29">
        <f t="shared" si="110"/>
        <v>0</v>
      </c>
    </row>
    <row r="3526" spans="2:7">
      <c r="B3526" s="1">
        <v>36397</v>
      </c>
      <c r="C3526" s="30">
        <f>VLOOKUP(B3526,'רביות שנתיות'!B:C,2)</f>
        <v>4</v>
      </c>
      <c r="D3526" s="29">
        <f t="shared" si="111"/>
        <v>1.0738622586670132E-4</v>
      </c>
      <c r="F3526" s="30">
        <f>VLOOKUP($B3526,'רביות שנתיות'!B:I,7)</f>
        <v>0</v>
      </c>
      <c r="G3526" s="29">
        <f t="shared" si="110"/>
        <v>0</v>
      </c>
    </row>
    <row r="3527" spans="2:7">
      <c r="B3527" s="1">
        <v>36398</v>
      </c>
      <c r="C3527" s="30">
        <f>VLOOKUP(B3527,'רביות שנתיות'!B:C,2)</f>
        <v>4</v>
      </c>
      <c r="D3527" s="29">
        <f t="shared" si="111"/>
        <v>1.0738622586670132E-4</v>
      </c>
      <c r="F3527" s="30">
        <f>VLOOKUP($B3527,'רביות שנתיות'!B:I,7)</f>
        <v>0</v>
      </c>
      <c r="G3527" s="29">
        <f t="shared" si="110"/>
        <v>0</v>
      </c>
    </row>
    <row r="3528" spans="2:7">
      <c r="B3528" s="1">
        <v>36399</v>
      </c>
      <c r="C3528" s="30">
        <f>VLOOKUP(B3528,'רביות שנתיות'!B:C,2)</f>
        <v>4</v>
      </c>
      <c r="D3528" s="29">
        <f t="shared" si="111"/>
        <v>1.0738622586670132E-4</v>
      </c>
      <c r="F3528" s="30">
        <f>VLOOKUP($B3528,'רביות שנתיות'!B:I,7)</f>
        <v>0</v>
      </c>
      <c r="G3528" s="29">
        <f t="shared" si="110"/>
        <v>0</v>
      </c>
    </row>
    <row r="3529" spans="2:7">
      <c r="B3529" s="1">
        <v>36400</v>
      </c>
      <c r="C3529" s="30">
        <f>VLOOKUP(B3529,'רביות שנתיות'!B:C,2)</f>
        <v>4</v>
      </c>
      <c r="D3529" s="29">
        <f t="shared" si="111"/>
        <v>1.0738622586670132E-4</v>
      </c>
      <c r="F3529" s="30">
        <f>VLOOKUP($B3529,'רביות שנתיות'!B:I,7)</f>
        <v>0</v>
      </c>
      <c r="G3529" s="29">
        <f t="shared" si="110"/>
        <v>0</v>
      </c>
    </row>
    <row r="3530" spans="2:7">
      <c r="B3530" s="1">
        <v>36401</v>
      </c>
      <c r="C3530" s="30">
        <f>VLOOKUP(B3530,'רביות שנתיות'!B:C,2)</f>
        <v>4</v>
      </c>
      <c r="D3530" s="29">
        <f t="shared" si="111"/>
        <v>1.0738622586670132E-4</v>
      </c>
      <c r="F3530" s="30">
        <f>VLOOKUP($B3530,'רביות שנתיות'!B:I,7)</f>
        <v>0</v>
      </c>
      <c r="G3530" s="29">
        <f t="shared" si="110"/>
        <v>0</v>
      </c>
    </row>
    <row r="3531" spans="2:7">
      <c r="B3531" s="1">
        <v>36402</v>
      </c>
      <c r="C3531" s="30">
        <f>VLOOKUP(B3531,'רביות שנתיות'!B:C,2)</f>
        <v>4</v>
      </c>
      <c r="D3531" s="29">
        <f t="shared" si="111"/>
        <v>1.0738622586670132E-4</v>
      </c>
      <c r="F3531" s="30">
        <f>VLOOKUP($B3531,'רביות שנתיות'!B:I,7)</f>
        <v>0</v>
      </c>
      <c r="G3531" s="29">
        <f t="shared" si="110"/>
        <v>0</v>
      </c>
    </row>
    <row r="3532" spans="2:7">
      <c r="B3532" s="1">
        <v>36403</v>
      </c>
      <c r="C3532" s="30">
        <f>VLOOKUP(B3532,'רביות שנתיות'!B:C,2)</f>
        <v>4</v>
      </c>
      <c r="D3532" s="29">
        <f t="shared" si="111"/>
        <v>1.0738622586670132E-4</v>
      </c>
      <c r="F3532" s="30">
        <f>VLOOKUP($B3532,'רביות שנתיות'!B:I,7)</f>
        <v>0</v>
      </c>
      <c r="G3532" s="29">
        <f t="shared" si="110"/>
        <v>0</v>
      </c>
    </row>
    <row r="3533" spans="2:7">
      <c r="B3533" s="1">
        <v>36404</v>
      </c>
      <c r="C3533" s="30">
        <f>VLOOKUP(B3533,'רביות שנתיות'!B:C,2)</f>
        <v>4</v>
      </c>
      <c r="D3533" s="29">
        <f t="shared" si="111"/>
        <v>1.0738622586670132E-4</v>
      </c>
      <c r="F3533" s="30">
        <f>VLOOKUP($B3533,'רביות שנתיות'!B:I,7)</f>
        <v>0</v>
      </c>
      <c r="G3533" s="29">
        <f t="shared" si="110"/>
        <v>0</v>
      </c>
    </row>
    <row r="3534" spans="2:7">
      <c r="B3534" s="1">
        <v>36405</v>
      </c>
      <c r="C3534" s="30">
        <f>VLOOKUP(B3534,'רביות שנתיות'!B:C,2)</f>
        <v>4</v>
      </c>
      <c r="D3534" s="29">
        <f t="shared" si="111"/>
        <v>1.0738622586670132E-4</v>
      </c>
      <c r="F3534" s="30">
        <f>VLOOKUP($B3534,'רביות שנתיות'!B:I,7)</f>
        <v>0</v>
      </c>
      <c r="G3534" s="29">
        <f t="shared" si="110"/>
        <v>0</v>
      </c>
    </row>
    <row r="3535" spans="2:7">
      <c r="B3535" s="1">
        <v>36406</v>
      </c>
      <c r="C3535" s="30">
        <f>VLOOKUP(B3535,'רביות שנתיות'!B:C,2)</f>
        <v>4</v>
      </c>
      <c r="D3535" s="29">
        <f t="shared" si="111"/>
        <v>1.0738622586670132E-4</v>
      </c>
      <c r="F3535" s="30">
        <f>VLOOKUP($B3535,'רביות שנתיות'!B:I,7)</f>
        <v>0</v>
      </c>
      <c r="G3535" s="29">
        <f t="shared" si="110"/>
        <v>0</v>
      </c>
    </row>
    <row r="3536" spans="2:7">
      <c r="B3536" s="1">
        <v>36407</v>
      </c>
      <c r="C3536" s="30">
        <f>VLOOKUP(B3536,'רביות שנתיות'!B:C,2)</f>
        <v>4</v>
      </c>
      <c r="D3536" s="29">
        <f t="shared" si="111"/>
        <v>1.0738622586670132E-4</v>
      </c>
      <c r="F3536" s="30">
        <f>VLOOKUP($B3536,'רביות שנתיות'!B:I,7)</f>
        <v>0</v>
      </c>
      <c r="G3536" s="29">
        <f t="shared" si="110"/>
        <v>0</v>
      </c>
    </row>
    <row r="3537" spans="2:7">
      <c r="B3537" s="1">
        <v>36408</v>
      </c>
      <c r="C3537" s="30">
        <f>VLOOKUP(B3537,'רביות שנתיות'!B:C,2)</f>
        <v>4</v>
      </c>
      <c r="D3537" s="29">
        <f t="shared" si="111"/>
        <v>1.0738622586670132E-4</v>
      </c>
      <c r="F3537" s="30">
        <f>VLOOKUP($B3537,'רביות שנתיות'!B:I,7)</f>
        <v>0</v>
      </c>
      <c r="G3537" s="29">
        <f t="shared" si="110"/>
        <v>0</v>
      </c>
    </row>
    <row r="3538" spans="2:7">
      <c r="B3538" s="1">
        <v>36409</v>
      </c>
      <c r="C3538" s="30">
        <f>VLOOKUP(B3538,'רביות שנתיות'!B:C,2)</f>
        <v>4</v>
      </c>
      <c r="D3538" s="29">
        <f t="shared" si="111"/>
        <v>1.0738622586670132E-4</v>
      </c>
      <c r="F3538" s="30">
        <f>VLOOKUP($B3538,'רביות שנתיות'!B:I,7)</f>
        <v>0</v>
      </c>
      <c r="G3538" s="29">
        <f t="shared" si="110"/>
        <v>0</v>
      </c>
    </row>
    <row r="3539" spans="2:7">
      <c r="B3539" s="1">
        <v>36410</v>
      </c>
      <c r="C3539" s="30">
        <f>VLOOKUP(B3539,'רביות שנתיות'!B:C,2)</f>
        <v>4</v>
      </c>
      <c r="D3539" s="29">
        <f t="shared" si="111"/>
        <v>1.0738622586670132E-4</v>
      </c>
      <c r="F3539" s="30">
        <f>VLOOKUP($B3539,'רביות שנתיות'!B:I,7)</f>
        <v>0</v>
      </c>
      <c r="G3539" s="29">
        <f t="shared" si="110"/>
        <v>0</v>
      </c>
    </row>
    <row r="3540" spans="2:7">
      <c r="B3540" s="1">
        <v>36411</v>
      </c>
      <c r="C3540" s="30">
        <f>VLOOKUP(B3540,'רביות שנתיות'!B:C,2)</f>
        <v>4</v>
      </c>
      <c r="D3540" s="29">
        <f t="shared" si="111"/>
        <v>1.0738622586670132E-4</v>
      </c>
      <c r="F3540" s="30">
        <f>VLOOKUP($B3540,'רביות שנתיות'!B:I,7)</f>
        <v>0</v>
      </c>
      <c r="G3540" s="29">
        <f t="shared" si="110"/>
        <v>0</v>
      </c>
    </row>
    <row r="3541" spans="2:7">
      <c r="B3541" s="1">
        <v>36412</v>
      </c>
      <c r="C3541" s="30">
        <f>VLOOKUP(B3541,'רביות שנתיות'!B:C,2)</f>
        <v>4</v>
      </c>
      <c r="D3541" s="29">
        <f t="shared" si="111"/>
        <v>1.0738622586670132E-4</v>
      </c>
      <c r="F3541" s="30">
        <f>VLOOKUP($B3541,'רביות שנתיות'!B:I,7)</f>
        <v>0</v>
      </c>
      <c r="G3541" s="29">
        <f t="shared" si="110"/>
        <v>0</v>
      </c>
    </row>
    <row r="3542" spans="2:7">
      <c r="B3542" s="1">
        <v>36413</v>
      </c>
      <c r="C3542" s="30">
        <f>VLOOKUP(B3542,'רביות שנתיות'!B:C,2)</f>
        <v>4</v>
      </c>
      <c r="D3542" s="29">
        <f t="shared" si="111"/>
        <v>1.0738622586670132E-4</v>
      </c>
      <c r="F3542" s="30">
        <f>VLOOKUP($B3542,'רביות שנתיות'!B:I,7)</f>
        <v>0</v>
      </c>
      <c r="G3542" s="29">
        <f t="shared" si="110"/>
        <v>0</v>
      </c>
    </row>
    <row r="3543" spans="2:7">
      <c r="B3543" s="1">
        <v>36414</v>
      </c>
      <c r="C3543" s="30">
        <f>VLOOKUP(B3543,'רביות שנתיות'!B:C,2)</f>
        <v>4</v>
      </c>
      <c r="D3543" s="29">
        <f t="shared" si="111"/>
        <v>1.0738622586670132E-4</v>
      </c>
      <c r="F3543" s="30">
        <f>VLOOKUP($B3543,'רביות שנתיות'!B:I,7)</f>
        <v>0</v>
      </c>
      <c r="G3543" s="29">
        <f t="shared" si="110"/>
        <v>0</v>
      </c>
    </row>
    <row r="3544" spans="2:7">
      <c r="B3544" s="1">
        <v>36415</v>
      </c>
      <c r="C3544" s="30">
        <f>VLOOKUP(B3544,'רביות שנתיות'!B:C,2)</f>
        <v>4</v>
      </c>
      <c r="D3544" s="29">
        <f t="shared" si="111"/>
        <v>1.0738622586670132E-4</v>
      </c>
      <c r="F3544" s="30">
        <f>VLOOKUP($B3544,'רביות שנתיות'!B:I,7)</f>
        <v>0</v>
      </c>
      <c r="G3544" s="29">
        <f t="shared" si="110"/>
        <v>0</v>
      </c>
    </row>
    <row r="3545" spans="2:7">
      <c r="B3545" s="1">
        <v>36416</v>
      </c>
      <c r="C3545" s="30">
        <f>VLOOKUP(B3545,'רביות שנתיות'!B:C,2)</f>
        <v>4</v>
      </c>
      <c r="D3545" s="29">
        <f t="shared" si="111"/>
        <v>1.0738622586670132E-4</v>
      </c>
      <c r="F3545" s="30">
        <f>VLOOKUP($B3545,'רביות שנתיות'!B:I,7)</f>
        <v>0</v>
      </c>
      <c r="G3545" s="29">
        <f t="shared" si="110"/>
        <v>0</v>
      </c>
    </row>
    <row r="3546" spans="2:7">
      <c r="B3546" s="1">
        <v>36417</v>
      </c>
      <c r="C3546" s="30">
        <f>VLOOKUP(B3546,'רביות שנתיות'!B:C,2)</f>
        <v>4</v>
      </c>
      <c r="D3546" s="29">
        <f t="shared" si="111"/>
        <v>1.0738622586670132E-4</v>
      </c>
      <c r="F3546" s="30">
        <f>VLOOKUP($B3546,'רביות שנתיות'!B:I,7)</f>
        <v>0</v>
      </c>
      <c r="G3546" s="29">
        <f t="shared" si="110"/>
        <v>0</v>
      </c>
    </row>
    <row r="3547" spans="2:7">
      <c r="B3547" s="1">
        <v>36418</v>
      </c>
      <c r="C3547" s="30">
        <f>VLOOKUP(B3547,'רביות שנתיות'!B:C,2)</f>
        <v>4</v>
      </c>
      <c r="D3547" s="29">
        <f t="shared" si="111"/>
        <v>1.0738622586670132E-4</v>
      </c>
      <c r="F3547" s="30">
        <f>VLOOKUP($B3547,'רביות שנתיות'!B:I,7)</f>
        <v>0</v>
      </c>
      <c r="G3547" s="29">
        <f t="shared" si="110"/>
        <v>0</v>
      </c>
    </row>
    <row r="3548" spans="2:7">
      <c r="B3548" s="1">
        <v>36419</v>
      </c>
      <c r="C3548" s="30">
        <f>VLOOKUP(B3548,'רביות שנתיות'!B:C,2)</f>
        <v>4</v>
      </c>
      <c r="D3548" s="29">
        <f t="shared" si="111"/>
        <v>1.0738622586670132E-4</v>
      </c>
      <c r="F3548" s="30">
        <f>VLOOKUP($B3548,'רביות שנתיות'!B:I,7)</f>
        <v>0</v>
      </c>
      <c r="G3548" s="29">
        <f t="shared" si="110"/>
        <v>0</v>
      </c>
    </row>
    <row r="3549" spans="2:7">
      <c r="B3549" s="1">
        <v>36420</v>
      </c>
      <c r="C3549" s="30">
        <f>VLOOKUP(B3549,'רביות שנתיות'!B:C,2)</f>
        <v>4</v>
      </c>
      <c r="D3549" s="29">
        <f t="shared" si="111"/>
        <v>1.0738622586670132E-4</v>
      </c>
      <c r="F3549" s="30">
        <f>VLOOKUP($B3549,'רביות שנתיות'!B:I,7)</f>
        <v>0</v>
      </c>
      <c r="G3549" s="29">
        <f t="shared" si="110"/>
        <v>0</v>
      </c>
    </row>
    <row r="3550" spans="2:7">
      <c r="B3550" s="1">
        <v>36421</v>
      </c>
      <c r="C3550" s="30">
        <f>VLOOKUP(B3550,'רביות שנתיות'!B:C,2)</f>
        <v>4</v>
      </c>
      <c r="D3550" s="29">
        <f t="shared" si="111"/>
        <v>1.0738622586670132E-4</v>
      </c>
      <c r="F3550" s="30">
        <f>VLOOKUP($B3550,'רביות שנתיות'!B:I,7)</f>
        <v>0</v>
      </c>
      <c r="G3550" s="29">
        <f t="shared" si="110"/>
        <v>0</v>
      </c>
    </row>
    <row r="3551" spans="2:7">
      <c r="B3551" s="1">
        <v>36422</v>
      </c>
      <c r="C3551" s="30">
        <f>VLOOKUP(B3551,'רביות שנתיות'!B:C,2)</f>
        <v>4</v>
      </c>
      <c r="D3551" s="29">
        <f t="shared" si="111"/>
        <v>1.0738622586670132E-4</v>
      </c>
      <c r="F3551" s="30">
        <f>VLOOKUP($B3551,'רביות שנתיות'!B:I,7)</f>
        <v>0</v>
      </c>
      <c r="G3551" s="29">
        <f t="shared" si="110"/>
        <v>0</v>
      </c>
    </row>
    <row r="3552" spans="2:7">
      <c r="B3552" s="1">
        <v>36423</v>
      </c>
      <c r="C3552" s="30">
        <f>VLOOKUP(B3552,'רביות שנתיות'!B:C,2)</f>
        <v>4</v>
      </c>
      <c r="D3552" s="29">
        <f t="shared" si="111"/>
        <v>1.0738622586670132E-4</v>
      </c>
      <c r="F3552" s="30">
        <f>VLOOKUP($B3552,'רביות שנתיות'!B:I,7)</f>
        <v>0</v>
      </c>
      <c r="G3552" s="29">
        <f t="shared" si="110"/>
        <v>0</v>
      </c>
    </row>
    <row r="3553" spans="2:7">
      <c r="B3553" s="1">
        <v>36424</v>
      </c>
      <c r="C3553" s="30">
        <f>VLOOKUP(B3553,'רביות שנתיות'!B:C,2)</f>
        <v>4</v>
      </c>
      <c r="D3553" s="29">
        <f t="shared" si="111"/>
        <v>1.0738622586670132E-4</v>
      </c>
      <c r="F3553" s="30">
        <f>VLOOKUP($B3553,'רביות שנתיות'!B:I,7)</f>
        <v>0</v>
      </c>
      <c r="G3553" s="29">
        <f t="shared" si="110"/>
        <v>0</v>
      </c>
    </row>
    <row r="3554" spans="2:7">
      <c r="B3554" s="1">
        <v>36425</v>
      </c>
      <c r="C3554" s="30">
        <f>VLOOKUP(B3554,'רביות שנתיות'!B:C,2)</f>
        <v>4</v>
      </c>
      <c r="D3554" s="29">
        <f t="shared" si="111"/>
        <v>1.0738622586670132E-4</v>
      </c>
      <c r="F3554" s="30">
        <f>VLOOKUP($B3554,'רביות שנתיות'!B:I,7)</f>
        <v>0</v>
      </c>
      <c r="G3554" s="29">
        <f t="shared" si="110"/>
        <v>0</v>
      </c>
    </row>
    <row r="3555" spans="2:7">
      <c r="B3555" s="1">
        <v>36426</v>
      </c>
      <c r="C3555" s="30">
        <f>VLOOKUP(B3555,'רביות שנתיות'!B:C,2)</f>
        <v>4</v>
      </c>
      <c r="D3555" s="29">
        <f t="shared" si="111"/>
        <v>1.0738622586670132E-4</v>
      </c>
      <c r="F3555" s="30">
        <f>VLOOKUP($B3555,'רביות שנתיות'!B:I,7)</f>
        <v>0</v>
      </c>
      <c r="G3555" s="29">
        <f t="shared" si="110"/>
        <v>0</v>
      </c>
    </row>
    <row r="3556" spans="2:7">
      <c r="B3556" s="1">
        <v>36427</v>
      </c>
      <c r="C3556" s="30">
        <f>VLOOKUP(B3556,'רביות שנתיות'!B:C,2)</f>
        <v>4</v>
      </c>
      <c r="D3556" s="29">
        <f t="shared" si="111"/>
        <v>1.0738622586670132E-4</v>
      </c>
      <c r="F3556" s="30">
        <f>VLOOKUP($B3556,'רביות שנתיות'!B:I,7)</f>
        <v>0</v>
      </c>
      <c r="G3556" s="29">
        <f t="shared" si="110"/>
        <v>0</v>
      </c>
    </row>
    <row r="3557" spans="2:7">
      <c r="B3557" s="1">
        <v>36428</v>
      </c>
      <c r="C3557" s="30">
        <f>VLOOKUP(B3557,'רביות שנתיות'!B:C,2)</f>
        <v>4</v>
      </c>
      <c r="D3557" s="29">
        <f t="shared" si="111"/>
        <v>1.0738622586670132E-4</v>
      </c>
      <c r="F3557" s="30">
        <f>VLOOKUP($B3557,'רביות שנתיות'!B:I,7)</f>
        <v>0</v>
      </c>
      <c r="G3557" s="29">
        <f t="shared" si="110"/>
        <v>0</v>
      </c>
    </row>
    <row r="3558" spans="2:7">
      <c r="B3558" s="1">
        <v>36429</v>
      </c>
      <c r="C3558" s="30">
        <f>VLOOKUP(B3558,'רביות שנתיות'!B:C,2)</f>
        <v>4</v>
      </c>
      <c r="D3558" s="29">
        <f t="shared" si="111"/>
        <v>1.0738622586670132E-4</v>
      </c>
      <c r="F3558" s="30">
        <f>VLOOKUP($B3558,'רביות שנתיות'!B:I,7)</f>
        <v>0</v>
      </c>
      <c r="G3558" s="29">
        <f t="shared" si="110"/>
        <v>0</v>
      </c>
    </row>
    <row r="3559" spans="2:7">
      <c r="B3559" s="1">
        <v>36430</v>
      </c>
      <c r="C3559" s="30">
        <f>VLOOKUP(B3559,'רביות שנתיות'!B:C,2)</f>
        <v>4</v>
      </c>
      <c r="D3559" s="29">
        <f t="shared" si="111"/>
        <v>1.0738622586670132E-4</v>
      </c>
      <c r="F3559" s="30">
        <f>VLOOKUP($B3559,'רביות שנתיות'!B:I,7)</f>
        <v>0</v>
      </c>
      <c r="G3559" s="29">
        <f t="shared" si="110"/>
        <v>0</v>
      </c>
    </row>
    <row r="3560" spans="2:7">
      <c r="B3560" s="1">
        <v>36431</v>
      </c>
      <c r="C3560" s="30">
        <f>VLOOKUP(B3560,'רביות שנתיות'!B:C,2)</f>
        <v>4</v>
      </c>
      <c r="D3560" s="29">
        <f t="shared" si="111"/>
        <v>1.0738622586670132E-4</v>
      </c>
      <c r="F3560" s="30">
        <f>VLOOKUP($B3560,'רביות שנתיות'!B:I,7)</f>
        <v>0</v>
      </c>
      <c r="G3560" s="29">
        <f t="shared" si="110"/>
        <v>0</v>
      </c>
    </row>
    <row r="3561" spans="2:7">
      <c r="B3561" s="1">
        <v>36432</v>
      </c>
      <c r="C3561" s="30">
        <f>VLOOKUP(B3561,'רביות שנתיות'!B:C,2)</f>
        <v>4</v>
      </c>
      <c r="D3561" s="29">
        <f t="shared" si="111"/>
        <v>1.0738622586670132E-4</v>
      </c>
      <c r="F3561" s="30">
        <f>VLOOKUP($B3561,'רביות שנתיות'!B:I,7)</f>
        <v>0</v>
      </c>
      <c r="G3561" s="29">
        <f t="shared" si="110"/>
        <v>0</v>
      </c>
    </row>
    <row r="3562" spans="2:7">
      <c r="B3562" s="1">
        <v>36433</v>
      </c>
      <c r="C3562" s="30">
        <f>VLOOKUP(B3562,'רביות שנתיות'!B:C,2)</f>
        <v>4</v>
      </c>
      <c r="D3562" s="29">
        <f t="shared" si="111"/>
        <v>1.0738622586670132E-4</v>
      </c>
      <c r="F3562" s="30">
        <f>VLOOKUP($B3562,'רביות שנתיות'!B:I,7)</f>
        <v>0</v>
      </c>
      <c r="G3562" s="29">
        <f t="shared" si="110"/>
        <v>0</v>
      </c>
    </row>
    <row r="3563" spans="2:7">
      <c r="B3563" s="1">
        <v>36434</v>
      </c>
      <c r="C3563" s="30">
        <f>VLOOKUP(B3563,'רביות שנתיות'!B:C,2)</f>
        <v>4</v>
      </c>
      <c r="D3563" s="29">
        <f t="shared" si="111"/>
        <v>1.0738622586670132E-4</v>
      </c>
      <c r="F3563" s="30">
        <f>VLOOKUP($B3563,'רביות שנתיות'!B:I,7)</f>
        <v>0</v>
      </c>
      <c r="G3563" s="29">
        <f t="shared" si="110"/>
        <v>0</v>
      </c>
    </row>
    <row r="3564" spans="2:7">
      <c r="B3564" s="1">
        <v>36435</v>
      </c>
      <c r="C3564" s="30">
        <f>VLOOKUP(B3564,'רביות שנתיות'!B:C,2)</f>
        <v>4</v>
      </c>
      <c r="D3564" s="29">
        <f t="shared" si="111"/>
        <v>1.0738622586670132E-4</v>
      </c>
      <c r="F3564" s="30">
        <f>VLOOKUP($B3564,'רביות שנתיות'!B:I,7)</f>
        <v>0</v>
      </c>
      <c r="G3564" s="29">
        <f t="shared" si="110"/>
        <v>0</v>
      </c>
    </row>
    <row r="3565" spans="2:7">
      <c r="B3565" s="1">
        <v>36436</v>
      </c>
      <c r="C3565" s="30">
        <f>VLOOKUP(B3565,'רביות שנתיות'!B:C,2)</f>
        <v>4</v>
      </c>
      <c r="D3565" s="29">
        <f t="shared" si="111"/>
        <v>1.0738622586670132E-4</v>
      </c>
      <c r="F3565" s="30">
        <f>VLOOKUP($B3565,'רביות שנתיות'!B:I,7)</f>
        <v>0</v>
      </c>
      <c r="G3565" s="29">
        <f t="shared" si="110"/>
        <v>0</v>
      </c>
    </row>
    <row r="3566" spans="2:7">
      <c r="B3566" s="1">
        <v>36437</v>
      </c>
      <c r="C3566" s="30">
        <f>VLOOKUP(B3566,'רביות שנתיות'!B:C,2)</f>
        <v>4</v>
      </c>
      <c r="D3566" s="29">
        <f t="shared" si="111"/>
        <v>1.0738622586670132E-4</v>
      </c>
      <c r="F3566" s="30">
        <f>VLOOKUP($B3566,'רביות שנתיות'!B:I,7)</f>
        <v>0</v>
      </c>
      <c r="G3566" s="29">
        <f t="shared" si="110"/>
        <v>0</v>
      </c>
    </row>
    <row r="3567" spans="2:7">
      <c r="B3567" s="1">
        <v>36438</v>
      </c>
      <c r="C3567" s="30">
        <f>VLOOKUP(B3567,'רביות שנתיות'!B:C,2)</f>
        <v>4</v>
      </c>
      <c r="D3567" s="29">
        <f t="shared" si="111"/>
        <v>1.0738622586670132E-4</v>
      </c>
      <c r="F3567" s="30">
        <f>VLOOKUP($B3567,'רביות שנתיות'!B:I,7)</f>
        <v>0</v>
      </c>
      <c r="G3567" s="29">
        <f t="shared" si="110"/>
        <v>0</v>
      </c>
    </row>
    <row r="3568" spans="2:7">
      <c r="B3568" s="1">
        <v>36439</v>
      </c>
      <c r="C3568" s="30">
        <f>VLOOKUP(B3568,'רביות שנתיות'!B:C,2)</f>
        <v>4</v>
      </c>
      <c r="D3568" s="29">
        <f t="shared" si="111"/>
        <v>1.0738622586670132E-4</v>
      </c>
      <c r="F3568" s="30">
        <f>VLOOKUP($B3568,'רביות שנתיות'!B:I,7)</f>
        <v>0</v>
      </c>
      <c r="G3568" s="29">
        <f t="shared" si="110"/>
        <v>0</v>
      </c>
    </row>
    <row r="3569" spans="2:7">
      <c r="B3569" s="1">
        <v>36440</v>
      </c>
      <c r="C3569" s="30">
        <f>VLOOKUP(B3569,'רביות שנתיות'!B:C,2)</f>
        <v>4</v>
      </c>
      <c r="D3569" s="29">
        <f t="shared" si="111"/>
        <v>1.0738622586670132E-4</v>
      </c>
      <c r="F3569" s="30">
        <f>VLOOKUP($B3569,'רביות שנתיות'!B:I,7)</f>
        <v>0</v>
      </c>
      <c r="G3569" s="29">
        <f t="shared" si="110"/>
        <v>0</v>
      </c>
    </row>
    <row r="3570" spans="2:7">
      <c r="B3570" s="1">
        <v>36441</v>
      </c>
      <c r="C3570" s="30">
        <f>VLOOKUP(B3570,'רביות שנתיות'!B:C,2)</f>
        <v>4</v>
      </c>
      <c r="D3570" s="29">
        <f t="shared" si="111"/>
        <v>1.0738622586670132E-4</v>
      </c>
      <c r="F3570" s="30">
        <f>VLOOKUP($B3570,'רביות שנתיות'!B:I,7)</f>
        <v>0</v>
      </c>
      <c r="G3570" s="29">
        <f t="shared" si="110"/>
        <v>0</v>
      </c>
    </row>
    <row r="3571" spans="2:7">
      <c r="B3571" s="1">
        <v>36442</v>
      </c>
      <c r="C3571" s="30">
        <f>VLOOKUP(B3571,'רביות שנתיות'!B:C,2)</f>
        <v>4</v>
      </c>
      <c r="D3571" s="29">
        <f t="shared" si="111"/>
        <v>1.0738622586670132E-4</v>
      </c>
      <c r="F3571" s="30">
        <f>VLOOKUP($B3571,'רביות שנתיות'!B:I,7)</f>
        <v>0</v>
      </c>
      <c r="G3571" s="29">
        <f t="shared" si="110"/>
        <v>0</v>
      </c>
    </row>
    <row r="3572" spans="2:7">
      <c r="B3572" s="1">
        <v>36443</v>
      </c>
      <c r="C3572" s="30">
        <f>VLOOKUP(B3572,'רביות שנתיות'!B:C,2)</f>
        <v>4</v>
      </c>
      <c r="D3572" s="29">
        <f t="shared" si="111"/>
        <v>1.0738622586670132E-4</v>
      </c>
      <c r="F3572" s="30">
        <f>VLOOKUP($B3572,'רביות שנתיות'!B:I,7)</f>
        <v>0</v>
      </c>
      <c r="G3572" s="29">
        <f t="shared" si="110"/>
        <v>0</v>
      </c>
    </row>
    <row r="3573" spans="2:7">
      <c r="B3573" s="1">
        <v>36444</v>
      </c>
      <c r="C3573" s="30">
        <f>VLOOKUP(B3573,'רביות שנתיות'!B:C,2)</f>
        <v>4</v>
      </c>
      <c r="D3573" s="29">
        <f t="shared" si="111"/>
        <v>1.0738622586670132E-4</v>
      </c>
      <c r="F3573" s="30">
        <f>VLOOKUP($B3573,'רביות שנתיות'!B:I,7)</f>
        <v>0</v>
      </c>
      <c r="G3573" s="29">
        <f t="shared" si="110"/>
        <v>0</v>
      </c>
    </row>
    <row r="3574" spans="2:7">
      <c r="B3574" s="1">
        <v>36445</v>
      </c>
      <c r="C3574" s="30">
        <f>VLOOKUP(B3574,'רביות שנתיות'!B:C,2)</f>
        <v>4</v>
      </c>
      <c r="D3574" s="29">
        <f t="shared" si="111"/>
        <v>1.0738622586670132E-4</v>
      </c>
      <c r="F3574" s="30">
        <f>VLOOKUP($B3574,'רביות שנתיות'!B:I,7)</f>
        <v>0</v>
      </c>
      <c r="G3574" s="29">
        <f t="shared" si="110"/>
        <v>0</v>
      </c>
    </row>
    <row r="3575" spans="2:7">
      <c r="B3575" s="1">
        <v>36446</v>
      </c>
      <c r="C3575" s="30">
        <f>VLOOKUP(B3575,'רביות שנתיות'!B:C,2)</f>
        <v>4</v>
      </c>
      <c r="D3575" s="29">
        <f t="shared" si="111"/>
        <v>1.0738622586670132E-4</v>
      </c>
      <c r="F3575" s="30">
        <f>VLOOKUP($B3575,'רביות שנתיות'!B:I,7)</f>
        <v>0</v>
      </c>
      <c r="G3575" s="29">
        <f t="shared" si="110"/>
        <v>0</v>
      </c>
    </row>
    <row r="3576" spans="2:7">
      <c r="B3576" s="1">
        <v>36447</v>
      </c>
      <c r="C3576" s="30">
        <f>VLOOKUP(B3576,'רביות שנתיות'!B:C,2)</f>
        <v>4</v>
      </c>
      <c r="D3576" s="29">
        <f t="shared" si="111"/>
        <v>1.0738622586670132E-4</v>
      </c>
      <c r="F3576" s="30">
        <f>VLOOKUP($B3576,'רביות שנתיות'!B:I,7)</f>
        <v>0</v>
      </c>
      <c r="G3576" s="29">
        <f t="shared" si="110"/>
        <v>0</v>
      </c>
    </row>
    <row r="3577" spans="2:7">
      <c r="B3577" s="1">
        <v>36448</v>
      </c>
      <c r="C3577" s="30">
        <f>VLOOKUP(B3577,'רביות שנתיות'!B:C,2)</f>
        <v>4</v>
      </c>
      <c r="D3577" s="29">
        <f t="shared" si="111"/>
        <v>1.0738622586670132E-4</v>
      </c>
      <c r="F3577" s="30">
        <f>VLOOKUP($B3577,'רביות שנתיות'!B:I,7)</f>
        <v>0</v>
      </c>
      <c r="G3577" s="29">
        <f t="shared" si="110"/>
        <v>0</v>
      </c>
    </row>
    <row r="3578" spans="2:7">
      <c r="B3578" s="1">
        <v>36449</v>
      </c>
      <c r="C3578" s="30">
        <f>VLOOKUP(B3578,'רביות שנתיות'!B:C,2)</f>
        <v>4</v>
      </c>
      <c r="D3578" s="29">
        <f t="shared" si="111"/>
        <v>1.0738622586670132E-4</v>
      </c>
      <c r="F3578" s="30">
        <f>VLOOKUP($B3578,'רביות שנתיות'!B:I,7)</f>
        <v>0</v>
      </c>
      <c r="G3578" s="29">
        <f t="shared" si="110"/>
        <v>0</v>
      </c>
    </row>
    <row r="3579" spans="2:7">
      <c r="B3579" s="1">
        <v>36450</v>
      </c>
      <c r="C3579" s="30">
        <f>VLOOKUP(B3579,'רביות שנתיות'!B:C,2)</f>
        <v>4</v>
      </c>
      <c r="D3579" s="29">
        <f t="shared" si="111"/>
        <v>1.0738622586670132E-4</v>
      </c>
      <c r="F3579" s="30">
        <f>VLOOKUP($B3579,'רביות שנתיות'!B:I,7)</f>
        <v>0</v>
      </c>
      <c r="G3579" s="29">
        <f t="shared" si="110"/>
        <v>0</v>
      </c>
    </row>
    <row r="3580" spans="2:7">
      <c r="B3580" s="1">
        <v>36451</v>
      </c>
      <c r="C3580" s="30">
        <f>VLOOKUP(B3580,'רביות שנתיות'!B:C,2)</f>
        <v>4</v>
      </c>
      <c r="D3580" s="29">
        <f t="shared" si="111"/>
        <v>1.0738622586670132E-4</v>
      </c>
      <c r="F3580" s="30">
        <f>VLOOKUP($B3580,'רביות שנתיות'!B:I,7)</f>
        <v>0</v>
      </c>
      <c r="G3580" s="29">
        <f t="shared" si="110"/>
        <v>0</v>
      </c>
    </row>
    <row r="3581" spans="2:7">
      <c r="B3581" s="1">
        <v>36452</v>
      </c>
      <c r="C3581" s="30">
        <f>VLOOKUP(B3581,'רביות שנתיות'!B:C,2)</f>
        <v>4</v>
      </c>
      <c r="D3581" s="29">
        <f t="shared" si="111"/>
        <v>1.0738622586670132E-4</v>
      </c>
      <c r="F3581" s="30">
        <f>VLOOKUP($B3581,'רביות שנתיות'!B:I,7)</f>
        <v>0</v>
      </c>
      <c r="G3581" s="29">
        <f t="shared" si="110"/>
        <v>0</v>
      </c>
    </row>
    <row r="3582" spans="2:7">
      <c r="B3582" s="1">
        <v>36453</v>
      </c>
      <c r="C3582" s="30">
        <f>VLOOKUP(B3582,'רביות שנתיות'!B:C,2)</f>
        <v>4</v>
      </c>
      <c r="D3582" s="29">
        <f t="shared" si="111"/>
        <v>1.0738622586670132E-4</v>
      </c>
      <c r="F3582" s="30">
        <f>VLOOKUP($B3582,'רביות שנתיות'!B:I,7)</f>
        <v>0</v>
      </c>
      <c r="G3582" s="29">
        <f t="shared" si="110"/>
        <v>0</v>
      </c>
    </row>
    <row r="3583" spans="2:7">
      <c r="B3583" s="1">
        <v>36454</v>
      </c>
      <c r="C3583" s="30">
        <f>VLOOKUP(B3583,'רביות שנתיות'!B:C,2)</f>
        <v>4</v>
      </c>
      <c r="D3583" s="29">
        <f t="shared" si="111"/>
        <v>1.0738622586670132E-4</v>
      </c>
      <c r="F3583" s="30">
        <f>VLOOKUP($B3583,'רביות שנתיות'!B:I,7)</f>
        <v>0</v>
      </c>
      <c r="G3583" s="29">
        <f t="shared" si="110"/>
        <v>0</v>
      </c>
    </row>
    <row r="3584" spans="2:7">
      <c r="B3584" s="1">
        <v>36455</v>
      </c>
      <c r="C3584" s="30">
        <f>VLOOKUP(B3584,'רביות שנתיות'!B:C,2)</f>
        <v>4</v>
      </c>
      <c r="D3584" s="29">
        <f t="shared" si="111"/>
        <v>1.0738622586670132E-4</v>
      </c>
      <c r="F3584" s="30">
        <f>VLOOKUP($B3584,'רביות שנתיות'!B:I,7)</f>
        <v>0</v>
      </c>
      <c r="G3584" s="29">
        <f t="shared" si="110"/>
        <v>0</v>
      </c>
    </row>
    <row r="3585" spans="2:7">
      <c r="B3585" s="1">
        <v>36456</v>
      </c>
      <c r="C3585" s="30">
        <f>VLOOKUP(B3585,'רביות שנתיות'!B:C,2)</f>
        <v>4</v>
      </c>
      <c r="D3585" s="29">
        <f t="shared" si="111"/>
        <v>1.0738622586670132E-4</v>
      </c>
      <c r="F3585" s="30">
        <f>VLOOKUP($B3585,'רביות שנתיות'!B:I,7)</f>
        <v>0</v>
      </c>
      <c r="G3585" s="29">
        <f t="shared" si="110"/>
        <v>0</v>
      </c>
    </row>
    <row r="3586" spans="2:7">
      <c r="B3586" s="1">
        <v>36457</v>
      </c>
      <c r="C3586" s="30">
        <f>VLOOKUP(B3586,'רביות שנתיות'!B:C,2)</f>
        <v>4</v>
      </c>
      <c r="D3586" s="29">
        <f t="shared" si="111"/>
        <v>1.0738622586670132E-4</v>
      </c>
      <c r="F3586" s="30">
        <f>VLOOKUP($B3586,'רביות שנתיות'!B:I,7)</f>
        <v>0</v>
      </c>
      <c r="G3586" s="29">
        <f t="shared" si="110"/>
        <v>0</v>
      </c>
    </row>
    <row r="3587" spans="2:7">
      <c r="B3587" s="1">
        <v>36458</v>
      </c>
      <c r="C3587" s="30">
        <f>VLOOKUP(B3587,'רביות שנתיות'!B:C,2)</f>
        <v>4</v>
      </c>
      <c r="D3587" s="29">
        <f t="shared" si="111"/>
        <v>1.0738622586670132E-4</v>
      </c>
      <c r="F3587" s="30">
        <f>VLOOKUP($B3587,'רביות שנתיות'!B:I,7)</f>
        <v>0</v>
      </c>
      <c r="G3587" s="29">
        <f t="shared" si="110"/>
        <v>0</v>
      </c>
    </row>
    <row r="3588" spans="2:7">
      <c r="B3588" s="1">
        <v>36459</v>
      </c>
      <c r="C3588" s="30">
        <f>VLOOKUP(B3588,'רביות שנתיות'!B:C,2)</f>
        <v>4</v>
      </c>
      <c r="D3588" s="29">
        <f t="shared" si="111"/>
        <v>1.0738622586670132E-4</v>
      </c>
      <c r="F3588" s="30">
        <f>VLOOKUP($B3588,'רביות שנתיות'!B:I,7)</f>
        <v>0</v>
      </c>
      <c r="G3588" s="29">
        <f t="shared" ref="G3588:G3651" si="112">(1+F3588/100)^(1/365)-1</f>
        <v>0</v>
      </c>
    </row>
    <row r="3589" spans="2:7">
      <c r="B3589" s="1">
        <v>36460</v>
      </c>
      <c r="C3589" s="30">
        <f>VLOOKUP(B3589,'רביות שנתיות'!B:C,2)</f>
        <v>4</v>
      </c>
      <c r="D3589" s="29">
        <f t="shared" ref="D3589:D3652" si="113">(1+C3589/100)^(1/365.25)-1</f>
        <v>1.0738622586670132E-4</v>
      </c>
      <c r="F3589" s="30">
        <f>VLOOKUP($B3589,'רביות שנתיות'!B:I,7)</f>
        <v>0</v>
      </c>
      <c r="G3589" s="29">
        <f t="shared" si="112"/>
        <v>0</v>
      </c>
    </row>
    <row r="3590" spans="2:7">
      <c r="B3590" s="1">
        <v>36461</v>
      </c>
      <c r="C3590" s="30">
        <f>VLOOKUP(B3590,'רביות שנתיות'!B:C,2)</f>
        <v>4</v>
      </c>
      <c r="D3590" s="29">
        <f t="shared" si="113"/>
        <v>1.0738622586670132E-4</v>
      </c>
      <c r="F3590" s="30">
        <f>VLOOKUP($B3590,'רביות שנתיות'!B:I,7)</f>
        <v>0</v>
      </c>
      <c r="G3590" s="29">
        <f t="shared" si="112"/>
        <v>0</v>
      </c>
    </row>
    <row r="3591" spans="2:7">
      <c r="B3591" s="1">
        <v>36462</v>
      </c>
      <c r="C3591" s="30">
        <f>VLOOKUP(B3591,'רביות שנתיות'!B:C,2)</f>
        <v>4</v>
      </c>
      <c r="D3591" s="29">
        <f t="shared" si="113"/>
        <v>1.0738622586670132E-4</v>
      </c>
      <c r="F3591" s="30">
        <f>VLOOKUP($B3591,'רביות שנתיות'!B:I,7)</f>
        <v>0</v>
      </c>
      <c r="G3591" s="29">
        <f t="shared" si="112"/>
        <v>0</v>
      </c>
    </row>
    <row r="3592" spans="2:7">
      <c r="B3592" s="1">
        <v>36463</v>
      </c>
      <c r="C3592" s="30">
        <f>VLOOKUP(B3592,'רביות שנתיות'!B:C,2)</f>
        <v>4</v>
      </c>
      <c r="D3592" s="29">
        <f t="shared" si="113"/>
        <v>1.0738622586670132E-4</v>
      </c>
      <c r="F3592" s="30">
        <f>VLOOKUP($B3592,'רביות שנתיות'!B:I,7)</f>
        <v>0</v>
      </c>
      <c r="G3592" s="29">
        <f t="shared" si="112"/>
        <v>0</v>
      </c>
    </row>
    <row r="3593" spans="2:7">
      <c r="B3593" s="1">
        <v>36464</v>
      </c>
      <c r="C3593" s="30">
        <f>VLOOKUP(B3593,'רביות שנתיות'!B:C,2)</f>
        <v>4</v>
      </c>
      <c r="D3593" s="29">
        <f t="shared" si="113"/>
        <v>1.0738622586670132E-4</v>
      </c>
      <c r="F3593" s="30">
        <f>VLOOKUP($B3593,'רביות שנתיות'!B:I,7)</f>
        <v>0</v>
      </c>
      <c r="G3593" s="29">
        <f t="shared" si="112"/>
        <v>0</v>
      </c>
    </row>
    <row r="3594" spans="2:7">
      <c r="B3594" s="1">
        <v>36465</v>
      </c>
      <c r="C3594" s="30">
        <f>VLOOKUP(B3594,'רביות שנתיות'!B:C,2)</f>
        <v>4</v>
      </c>
      <c r="D3594" s="29">
        <f t="shared" si="113"/>
        <v>1.0738622586670132E-4</v>
      </c>
      <c r="F3594" s="30">
        <f>VLOOKUP($B3594,'רביות שנתיות'!B:I,7)</f>
        <v>0</v>
      </c>
      <c r="G3594" s="29">
        <f t="shared" si="112"/>
        <v>0</v>
      </c>
    </row>
    <row r="3595" spans="2:7">
      <c r="B3595" s="1">
        <v>36466</v>
      </c>
      <c r="C3595" s="30">
        <f>VLOOKUP(B3595,'רביות שנתיות'!B:C,2)</f>
        <v>4</v>
      </c>
      <c r="D3595" s="29">
        <f t="shared" si="113"/>
        <v>1.0738622586670132E-4</v>
      </c>
      <c r="F3595" s="30">
        <f>VLOOKUP($B3595,'רביות שנתיות'!B:I,7)</f>
        <v>0</v>
      </c>
      <c r="G3595" s="29">
        <f t="shared" si="112"/>
        <v>0</v>
      </c>
    </row>
    <row r="3596" spans="2:7">
      <c r="B3596" s="1">
        <v>36467</v>
      </c>
      <c r="C3596" s="30">
        <f>VLOOKUP(B3596,'רביות שנתיות'!B:C,2)</f>
        <v>4</v>
      </c>
      <c r="D3596" s="29">
        <f t="shared" si="113"/>
        <v>1.0738622586670132E-4</v>
      </c>
      <c r="F3596" s="30">
        <f>VLOOKUP($B3596,'רביות שנתיות'!B:I,7)</f>
        <v>0</v>
      </c>
      <c r="G3596" s="29">
        <f t="shared" si="112"/>
        <v>0</v>
      </c>
    </row>
    <row r="3597" spans="2:7">
      <c r="B3597" s="1">
        <v>36468</v>
      </c>
      <c r="C3597" s="30">
        <f>VLOOKUP(B3597,'רביות שנתיות'!B:C,2)</f>
        <v>4</v>
      </c>
      <c r="D3597" s="29">
        <f t="shared" si="113"/>
        <v>1.0738622586670132E-4</v>
      </c>
      <c r="F3597" s="30">
        <f>VLOOKUP($B3597,'רביות שנתיות'!B:I,7)</f>
        <v>0</v>
      </c>
      <c r="G3597" s="29">
        <f t="shared" si="112"/>
        <v>0</v>
      </c>
    </row>
    <row r="3598" spans="2:7">
      <c r="B3598" s="1">
        <v>36469</v>
      </c>
      <c r="C3598" s="30">
        <f>VLOOKUP(B3598,'רביות שנתיות'!B:C,2)</f>
        <v>4</v>
      </c>
      <c r="D3598" s="29">
        <f t="shared" si="113"/>
        <v>1.0738622586670132E-4</v>
      </c>
      <c r="F3598" s="30">
        <f>VLOOKUP($B3598,'רביות שנתיות'!B:I,7)</f>
        <v>0</v>
      </c>
      <c r="G3598" s="29">
        <f t="shared" si="112"/>
        <v>0</v>
      </c>
    </row>
    <row r="3599" spans="2:7">
      <c r="B3599" s="1">
        <v>36470</v>
      </c>
      <c r="C3599" s="30">
        <f>VLOOKUP(B3599,'רביות שנתיות'!B:C,2)</f>
        <v>4</v>
      </c>
      <c r="D3599" s="29">
        <f t="shared" si="113"/>
        <v>1.0738622586670132E-4</v>
      </c>
      <c r="F3599" s="30">
        <f>VLOOKUP($B3599,'רביות שנתיות'!B:I,7)</f>
        <v>0</v>
      </c>
      <c r="G3599" s="29">
        <f t="shared" si="112"/>
        <v>0</v>
      </c>
    </row>
    <row r="3600" spans="2:7">
      <c r="B3600" s="1">
        <v>36471</v>
      </c>
      <c r="C3600" s="30">
        <f>VLOOKUP(B3600,'רביות שנתיות'!B:C,2)</f>
        <v>4</v>
      </c>
      <c r="D3600" s="29">
        <f t="shared" si="113"/>
        <v>1.0738622586670132E-4</v>
      </c>
      <c r="F3600" s="30">
        <f>VLOOKUP($B3600,'רביות שנתיות'!B:I,7)</f>
        <v>0</v>
      </c>
      <c r="G3600" s="29">
        <f t="shared" si="112"/>
        <v>0</v>
      </c>
    </row>
    <row r="3601" spans="2:7">
      <c r="B3601" s="1">
        <v>36472</v>
      </c>
      <c r="C3601" s="30">
        <f>VLOOKUP(B3601,'רביות שנתיות'!B:C,2)</f>
        <v>4</v>
      </c>
      <c r="D3601" s="29">
        <f t="shared" si="113"/>
        <v>1.0738622586670132E-4</v>
      </c>
      <c r="F3601" s="30">
        <f>VLOOKUP($B3601,'רביות שנתיות'!B:I,7)</f>
        <v>0</v>
      </c>
      <c r="G3601" s="29">
        <f t="shared" si="112"/>
        <v>0</v>
      </c>
    </row>
    <row r="3602" spans="2:7">
      <c r="B3602" s="1">
        <v>36473</v>
      </c>
      <c r="C3602" s="30">
        <f>VLOOKUP(B3602,'רביות שנתיות'!B:C,2)</f>
        <v>4</v>
      </c>
      <c r="D3602" s="29">
        <f t="shared" si="113"/>
        <v>1.0738622586670132E-4</v>
      </c>
      <c r="F3602" s="30">
        <f>VLOOKUP($B3602,'רביות שנתיות'!B:I,7)</f>
        <v>0</v>
      </c>
      <c r="G3602" s="29">
        <f t="shared" si="112"/>
        <v>0</v>
      </c>
    </row>
    <row r="3603" spans="2:7">
      <c r="B3603" s="1">
        <v>36474</v>
      </c>
      <c r="C3603" s="30">
        <f>VLOOKUP(B3603,'רביות שנתיות'!B:C,2)</f>
        <v>4</v>
      </c>
      <c r="D3603" s="29">
        <f t="shared" si="113"/>
        <v>1.0738622586670132E-4</v>
      </c>
      <c r="F3603" s="30">
        <f>VLOOKUP($B3603,'רביות שנתיות'!B:I,7)</f>
        <v>0</v>
      </c>
      <c r="G3603" s="29">
        <f t="shared" si="112"/>
        <v>0</v>
      </c>
    </row>
    <row r="3604" spans="2:7">
      <c r="B3604" s="1">
        <v>36475</v>
      </c>
      <c r="C3604" s="30">
        <f>VLOOKUP(B3604,'רביות שנתיות'!B:C,2)</f>
        <v>4</v>
      </c>
      <c r="D3604" s="29">
        <f t="shared" si="113"/>
        <v>1.0738622586670132E-4</v>
      </c>
      <c r="F3604" s="30">
        <f>VLOOKUP($B3604,'רביות שנתיות'!B:I,7)</f>
        <v>0</v>
      </c>
      <c r="G3604" s="29">
        <f t="shared" si="112"/>
        <v>0</v>
      </c>
    </row>
    <row r="3605" spans="2:7">
      <c r="B3605" s="1">
        <v>36476</v>
      </c>
      <c r="C3605" s="30">
        <f>VLOOKUP(B3605,'רביות שנתיות'!B:C,2)</f>
        <v>4</v>
      </c>
      <c r="D3605" s="29">
        <f t="shared" si="113"/>
        <v>1.0738622586670132E-4</v>
      </c>
      <c r="F3605" s="30">
        <f>VLOOKUP($B3605,'רביות שנתיות'!B:I,7)</f>
        <v>0</v>
      </c>
      <c r="G3605" s="29">
        <f t="shared" si="112"/>
        <v>0</v>
      </c>
    </row>
    <row r="3606" spans="2:7">
      <c r="B3606" s="1">
        <v>36477</v>
      </c>
      <c r="C3606" s="30">
        <f>VLOOKUP(B3606,'רביות שנתיות'!B:C,2)</f>
        <v>4</v>
      </c>
      <c r="D3606" s="29">
        <f t="shared" si="113"/>
        <v>1.0738622586670132E-4</v>
      </c>
      <c r="F3606" s="30">
        <f>VLOOKUP($B3606,'רביות שנתיות'!B:I,7)</f>
        <v>0</v>
      </c>
      <c r="G3606" s="29">
        <f t="shared" si="112"/>
        <v>0</v>
      </c>
    </row>
    <row r="3607" spans="2:7">
      <c r="B3607" s="1">
        <v>36478</v>
      </c>
      <c r="C3607" s="30">
        <f>VLOOKUP(B3607,'רביות שנתיות'!B:C,2)</f>
        <v>4</v>
      </c>
      <c r="D3607" s="29">
        <f t="shared" si="113"/>
        <v>1.0738622586670132E-4</v>
      </c>
      <c r="F3607" s="30">
        <f>VLOOKUP($B3607,'רביות שנתיות'!B:I,7)</f>
        <v>0</v>
      </c>
      <c r="G3607" s="29">
        <f t="shared" si="112"/>
        <v>0</v>
      </c>
    </row>
    <row r="3608" spans="2:7">
      <c r="B3608" s="1">
        <v>36479</v>
      </c>
      <c r="C3608" s="30">
        <f>VLOOKUP(B3608,'רביות שנתיות'!B:C,2)</f>
        <v>4</v>
      </c>
      <c r="D3608" s="29">
        <f t="shared" si="113"/>
        <v>1.0738622586670132E-4</v>
      </c>
      <c r="F3608" s="30">
        <f>VLOOKUP($B3608,'רביות שנתיות'!B:I,7)</f>
        <v>0</v>
      </c>
      <c r="G3608" s="29">
        <f t="shared" si="112"/>
        <v>0</v>
      </c>
    </row>
    <row r="3609" spans="2:7">
      <c r="B3609" s="1">
        <v>36480</v>
      </c>
      <c r="C3609" s="30">
        <f>VLOOKUP(B3609,'רביות שנתיות'!B:C,2)</f>
        <v>4</v>
      </c>
      <c r="D3609" s="29">
        <f t="shared" si="113"/>
        <v>1.0738622586670132E-4</v>
      </c>
      <c r="F3609" s="30">
        <f>VLOOKUP($B3609,'רביות שנתיות'!B:I,7)</f>
        <v>0</v>
      </c>
      <c r="G3609" s="29">
        <f t="shared" si="112"/>
        <v>0</v>
      </c>
    </row>
    <row r="3610" spans="2:7">
      <c r="B3610" s="1">
        <v>36481</v>
      </c>
      <c r="C3610" s="30">
        <f>VLOOKUP(B3610,'רביות שנתיות'!B:C,2)</f>
        <v>4</v>
      </c>
      <c r="D3610" s="29">
        <f t="shared" si="113"/>
        <v>1.0738622586670132E-4</v>
      </c>
      <c r="F3610" s="30">
        <f>VLOOKUP($B3610,'רביות שנתיות'!B:I,7)</f>
        <v>0</v>
      </c>
      <c r="G3610" s="29">
        <f t="shared" si="112"/>
        <v>0</v>
      </c>
    </row>
    <row r="3611" spans="2:7">
      <c r="B3611" s="1">
        <v>36482</v>
      </c>
      <c r="C3611" s="30">
        <f>VLOOKUP(B3611,'רביות שנתיות'!B:C,2)</f>
        <v>4</v>
      </c>
      <c r="D3611" s="29">
        <f t="shared" si="113"/>
        <v>1.0738622586670132E-4</v>
      </c>
      <c r="F3611" s="30">
        <f>VLOOKUP($B3611,'רביות שנתיות'!B:I,7)</f>
        <v>0</v>
      </c>
      <c r="G3611" s="29">
        <f t="shared" si="112"/>
        <v>0</v>
      </c>
    </row>
    <row r="3612" spans="2:7">
      <c r="B3612" s="1">
        <v>36483</v>
      </c>
      <c r="C3612" s="30">
        <f>VLOOKUP(B3612,'רביות שנתיות'!B:C,2)</f>
        <v>4</v>
      </c>
      <c r="D3612" s="29">
        <f t="shared" si="113"/>
        <v>1.0738622586670132E-4</v>
      </c>
      <c r="F3612" s="30">
        <f>VLOOKUP($B3612,'רביות שנתיות'!B:I,7)</f>
        <v>0</v>
      </c>
      <c r="G3612" s="29">
        <f t="shared" si="112"/>
        <v>0</v>
      </c>
    </row>
    <row r="3613" spans="2:7">
      <c r="B3613" s="1">
        <v>36484</v>
      </c>
      <c r="C3613" s="30">
        <f>VLOOKUP(B3613,'רביות שנתיות'!B:C,2)</f>
        <v>4</v>
      </c>
      <c r="D3613" s="29">
        <f t="shared" si="113"/>
        <v>1.0738622586670132E-4</v>
      </c>
      <c r="F3613" s="30">
        <f>VLOOKUP($B3613,'רביות שנתיות'!B:I,7)</f>
        <v>0</v>
      </c>
      <c r="G3613" s="29">
        <f t="shared" si="112"/>
        <v>0</v>
      </c>
    </row>
    <row r="3614" spans="2:7">
      <c r="B3614" s="1">
        <v>36485</v>
      </c>
      <c r="C3614" s="30">
        <f>VLOOKUP(B3614,'רביות שנתיות'!B:C,2)</f>
        <v>4</v>
      </c>
      <c r="D3614" s="29">
        <f t="shared" si="113"/>
        <v>1.0738622586670132E-4</v>
      </c>
      <c r="F3614" s="30">
        <f>VLOOKUP($B3614,'רביות שנתיות'!B:I,7)</f>
        <v>0</v>
      </c>
      <c r="G3614" s="29">
        <f t="shared" si="112"/>
        <v>0</v>
      </c>
    </row>
    <row r="3615" spans="2:7">
      <c r="B3615" s="1">
        <v>36486</v>
      </c>
      <c r="C3615" s="30">
        <f>VLOOKUP(B3615,'רביות שנתיות'!B:C,2)</f>
        <v>4</v>
      </c>
      <c r="D3615" s="29">
        <f t="shared" si="113"/>
        <v>1.0738622586670132E-4</v>
      </c>
      <c r="F3615" s="30">
        <f>VLOOKUP($B3615,'רביות שנתיות'!B:I,7)</f>
        <v>0</v>
      </c>
      <c r="G3615" s="29">
        <f t="shared" si="112"/>
        <v>0</v>
      </c>
    </row>
    <row r="3616" spans="2:7">
      <c r="B3616" s="1">
        <v>36487</v>
      </c>
      <c r="C3616" s="30">
        <f>VLOOKUP(B3616,'רביות שנתיות'!B:C,2)</f>
        <v>4</v>
      </c>
      <c r="D3616" s="29">
        <f t="shared" si="113"/>
        <v>1.0738622586670132E-4</v>
      </c>
      <c r="F3616" s="30">
        <f>VLOOKUP($B3616,'רביות שנתיות'!B:I,7)</f>
        <v>0</v>
      </c>
      <c r="G3616" s="29">
        <f t="shared" si="112"/>
        <v>0</v>
      </c>
    </row>
    <row r="3617" spans="2:7">
      <c r="B3617" s="1">
        <v>36488</v>
      </c>
      <c r="C3617" s="30">
        <f>VLOOKUP(B3617,'רביות שנתיות'!B:C,2)</f>
        <v>4</v>
      </c>
      <c r="D3617" s="29">
        <f t="shared" si="113"/>
        <v>1.0738622586670132E-4</v>
      </c>
      <c r="F3617" s="30">
        <f>VLOOKUP($B3617,'רביות שנתיות'!B:I,7)</f>
        <v>0</v>
      </c>
      <c r="G3617" s="29">
        <f t="shared" si="112"/>
        <v>0</v>
      </c>
    </row>
    <row r="3618" spans="2:7">
      <c r="B3618" s="1">
        <v>36489</v>
      </c>
      <c r="C3618" s="30">
        <f>VLOOKUP(B3618,'רביות שנתיות'!B:C,2)</f>
        <v>4</v>
      </c>
      <c r="D3618" s="29">
        <f t="shared" si="113"/>
        <v>1.0738622586670132E-4</v>
      </c>
      <c r="F3618" s="30">
        <f>VLOOKUP($B3618,'רביות שנתיות'!B:I,7)</f>
        <v>0</v>
      </c>
      <c r="G3618" s="29">
        <f t="shared" si="112"/>
        <v>0</v>
      </c>
    </row>
    <row r="3619" spans="2:7">
      <c r="B3619" s="1">
        <v>36490</v>
      </c>
      <c r="C3619" s="30">
        <f>VLOOKUP(B3619,'רביות שנתיות'!B:C,2)</f>
        <v>4</v>
      </c>
      <c r="D3619" s="29">
        <f t="shared" si="113"/>
        <v>1.0738622586670132E-4</v>
      </c>
      <c r="F3619" s="30">
        <f>VLOOKUP($B3619,'רביות שנתיות'!B:I,7)</f>
        <v>0</v>
      </c>
      <c r="G3619" s="29">
        <f t="shared" si="112"/>
        <v>0</v>
      </c>
    </row>
    <row r="3620" spans="2:7">
      <c r="B3620" s="1">
        <v>36491</v>
      </c>
      <c r="C3620" s="30">
        <f>VLOOKUP(B3620,'רביות שנתיות'!B:C,2)</f>
        <v>4</v>
      </c>
      <c r="D3620" s="29">
        <f t="shared" si="113"/>
        <v>1.0738622586670132E-4</v>
      </c>
      <c r="F3620" s="30">
        <f>VLOOKUP($B3620,'רביות שנתיות'!B:I,7)</f>
        <v>0</v>
      </c>
      <c r="G3620" s="29">
        <f t="shared" si="112"/>
        <v>0</v>
      </c>
    </row>
    <row r="3621" spans="2:7">
      <c r="B3621" s="1">
        <v>36492</v>
      </c>
      <c r="C3621" s="30">
        <f>VLOOKUP(B3621,'רביות שנתיות'!B:C,2)</f>
        <v>4</v>
      </c>
      <c r="D3621" s="29">
        <f t="shared" si="113"/>
        <v>1.0738622586670132E-4</v>
      </c>
      <c r="F3621" s="30">
        <f>VLOOKUP($B3621,'רביות שנתיות'!B:I,7)</f>
        <v>0</v>
      </c>
      <c r="G3621" s="29">
        <f t="shared" si="112"/>
        <v>0</v>
      </c>
    </row>
    <row r="3622" spans="2:7">
      <c r="B3622" s="1">
        <v>36493</v>
      </c>
      <c r="C3622" s="30">
        <f>VLOOKUP(B3622,'רביות שנתיות'!B:C,2)</f>
        <v>4</v>
      </c>
      <c r="D3622" s="29">
        <f t="shared" si="113"/>
        <v>1.0738622586670132E-4</v>
      </c>
      <c r="F3622" s="30">
        <f>VLOOKUP($B3622,'רביות שנתיות'!B:I,7)</f>
        <v>0</v>
      </c>
      <c r="G3622" s="29">
        <f t="shared" si="112"/>
        <v>0</v>
      </c>
    </row>
    <row r="3623" spans="2:7">
      <c r="B3623" s="1">
        <v>36494</v>
      </c>
      <c r="C3623" s="30">
        <f>VLOOKUP(B3623,'רביות שנתיות'!B:C,2)</f>
        <v>4</v>
      </c>
      <c r="D3623" s="29">
        <f t="shared" si="113"/>
        <v>1.0738622586670132E-4</v>
      </c>
      <c r="F3623" s="30">
        <f>VLOOKUP($B3623,'רביות שנתיות'!B:I,7)</f>
        <v>0</v>
      </c>
      <c r="G3623" s="29">
        <f t="shared" si="112"/>
        <v>0</v>
      </c>
    </row>
    <row r="3624" spans="2:7">
      <c r="B3624" s="1">
        <v>36495</v>
      </c>
      <c r="C3624" s="30">
        <f>VLOOKUP(B3624,'רביות שנתיות'!B:C,2)</f>
        <v>4</v>
      </c>
      <c r="D3624" s="29">
        <f t="shared" si="113"/>
        <v>1.0738622586670132E-4</v>
      </c>
      <c r="F3624" s="30">
        <f>VLOOKUP($B3624,'רביות שנתיות'!B:I,7)</f>
        <v>0</v>
      </c>
      <c r="G3624" s="29">
        <f t="shared" si="112"/>
        <v>0</v>
      </c>
    </row>
    <row r="3625" spans="2:7">
      <c r="B3625" s="1">
        <v>36496</v>
      </c>
      <c r="C3625" s="30">
        <f>VLOOKUP(B3625,'רביות שנתיות'!B:C,2)</f>
        <v>4</v>
      </c>
      <c r="D3625" s="29">
        <f t="shared" si="113"/>
        <v>1.0738622586670132E-4</v>
      </c>
      <c r="F3625" s="30">
        <f>VLOOKUP($B3625,'רביות שנתיות'!B:I,7)</f>
        <v>0</v>
      </c>
      <c r="G3625" s="29">
        <f t="shared" si="112"/>
        <v>0</v>
      </c>
    </row>
    <row r="3626" spans="2:7">
      <c r="B3626" s="1">
        <v>36497</v>
      </c>
      <c r="C3626" s="30">
        <f>VLOOKUP(B3626,'רביות שנתיות'!B:C,2)</f>
        <v>4</v>
      </c>
      <c r="D3626" s="29">
        <f t="shared" si="113"/>
        <v>1.0738622586670132E-4</v>
      </c>
      <c r="F3626" s="30">
        <f>VLOOKUP($B3626,'רביות שנתיות'!B:I,7)</f>
        <v>0</v>
      </c>
      <c r="G3626" s="29">
        <f t="shared" si="112"/>
        <v>0</v>
      </c>
    </row>
    <row r="3627" spans="2:7">
      <c r="B3627" s="1">
        <v>36498</v>
      </c>
      <c r="C3627" s="30">
        <f>VLOOKUP(B3627,'רביות שנתיות'!B:C,2)</f>
        <v>4</v>
      </c>
      <c r="D3627" s="29">
        <f t="shared" si="113"/>
        <v>1.0738622586670132E-4</v>
      </c>
      <c r="F3627" s="30">
        <f>VLOOKUP($B3627,'רביות שנתיות'!B:I,7)</f>
        <v>0</v>
      </c>
      <c r="G3627" s="29">
        <f t="shared" si="112"/>
        <v>0</v>
      </c>
    </row>
    <row r="3628" spans="2:7">
      <c r="B3628" s="1">
        <v>36499</v>
      </c>
      <c r="C3628" s="30">
        <f>VLOOKUP(B3628,'רביות שנתיות'!B:C,2)</f>
        <v>4</v>
      </c>
      <c r="D3628" s="29">
        <f t="shared" si="113"/>
        <v>1.0738622586670132E-4</v>
      </c>
      <c r="F3628" s="30">
        <f>VLOOKUP($B3628,'רביות שנתיות'!B:I,7)</f>
        <v>0</v>
      </c>
      <c r="G3628" s="29">
        <f t="shared" si="112"/>
        <v>0</v>
      </c>
    </row>
    <row r="3629" spans="2:7">
      <c r="B3629" s="1">
        <v>36500</v>
      </c>
      <c r="C3629" s="30">
        <f>VLOOKUP(B3629,'רביות שנתיות'!B:C,2)</f>
        <v>4</v>
      </c>
      <c r="D3629" s="29">
        <f t="shared" si="113"/>
        <v>1.0738622586670132E-4</v>
      </c>
      <c r="F3629" s="30">
        <f>VLOOKUP($B3629,'רביות שנתיות'!B:I,7)</f>
        <v>0</v>
      </c>
      <c r="G3629" s="29">
        <f t="shared" si="112"/>
        <v>0</v>
      </c>
    </row>
    <row r="3630" spans="2:7">
      <c r="B3630" s="1">
        <v>36501</v>
      </c>
      <c r="C3630" s="30">
        <f>VLOOKUP(B3630,'רביות שנתיות'!B:C,2)</f>
        <v>4</v>
      </c>
      <c r="D3630" s="29">
        <f t="shared" si="113"/>
        <v>1.0738622586670132E-4</v>
      </c>
      <c r="F3630" s="30">
        <f>VLOOKUP($B3630,'רביות שנתיות'!B:I,7)</f>
        <v>0</v>
      </c>
      <c r="G3630" s="29">
        <f t="shared" si="112"/>
        <v>0</v>
      </c>
    </row>
    <row r="3631" spans="2:7">
      <c r="B3631" s="1">
        <v>36502</v>
      </c>
      <c r="C3631" s="30">
        <f>VLOOKUP(B3631,'רביות שנתיות'!B:C,2)</f>
        <v>4</v>
      </c>
      <c r="D3631" s="29">
        <f t="shared" si="113"/>
        <v>1.0738622586670132E-4</v>
      </c>
      <c r="F3631" s="30">
        <f>VLOOKUP($B3631,'רביות שנתיות'!B:I,7)</f>
        <v>0</v>
      </c>
      <c r="G3631" s="29">
        <f t="shared" si="112"/>
        <v>0</v>
      </c>
    </row>
    <row r="3632" spans="2:7">
      <c r="B3632" s="1">
        <v>36503</v>
      </c>
      <c r="C3632" s="30">
        <f>VLOOKUP(B3632,'רביות שנתיות'!B:C,2)</f>
        <v>4</v>
      </c>
      <c r="D3632" s="29">
        <f t="shared" si="113"/>
        <v>1.0738622586670132E-4</v>
      </c>
      <c r="F3632" s="30">
        <f>VLOOKUP($B3632,'רביות שנתיות'!B:I,7)</f>
        <v>0</v>
      </c>
      <c r="G3632" s="29">
        <f t="shared" si="112"/>
        <v>0</v>
      </c>
    </row>
    <row r="3633" spans="2:7">
      <c r="B3633" s="1">
        <v>36504</v>
      </c>
      <c r="C3633" s="30">
        <f>VLOOKUP(B3633,'רביות שנתיות'!B:C,2)</f>
        <v>4</v>
      </c>
      <c r="D3633" s="29">
        <f t="shared" si="113"/>
        <v>1.0738622586670132E-4</v>
      </c>
      <c r="F3633" s="30">
        <f>VLOOKUP($B3633,'רביות שנתיות'!B:I,7)</f>
        <v>0</v>
      </c>
      <c r="G3633" s="29">
        <f t="shared" si="112"/>
        <v>0</v>
      </c>
    </row>
    <row r="3634" spans="2:7">
      <c r="B3634" s="1">
        <v>36505</v>
      </c>
      <c r="C3634" s="30">
        <f>VLOOKUP(B3634,'רביות שנתיות'!B:C,2)</f>
        <v>4</v>
      </c>
      <c r="D3634" s="29">
        <f t="shared" si="113"/>
        <v>1.0738622586670132E-4</v>
      </c>
      <c r="F3634" s="30">
        <f>VLOOKUP($B3634,'רביות שנתיות'!B:I,7)</f>
        <v>0</v>
      </c>
      <c r="G3634" s="29">
        <f t="shared" si="112"/>
        <v>0</v>
      </c>
    </row>
    <row r="3635" spans="2:7">
      <c r="B3635" s="1">
        <v>36506</v>
      </c>
      <c r="C3635" s="30">
        <f>VLOOKUP(B3635,'רביות שנתיות'!B:C,2)</f>
        <v>4</v>
      </c>
      <c r="D3635" s="29">
        <f t="shared" si="113"/>
        <v>1.0738622586670132E-4</v>
      </c>
      <c r="F3635" s="30">
        <f>VLOOKUP($B3635,'רביות שנתיות'!B:I,7)</f>
        <v>0</v>
      </c>
      <c r="G3635" s="29">
        <f t="shared" si="112"/>
        <v>0</v>
      </c>
    </row>
    <row r="3636" spans="2:7">
      <c r="B3636" s="1">
        <v>36507</v>
      </c>
      <c r="C3636" s="30">
        <f>VLOOKUP(B3636,'רביות שנתיות'!B:C,2)</f>
        <v>4</v>
      </c>
      <c r="D3636" s="29">
        <f t="shared" si="113"/>
        <v>1.0738622586670132E-4</v>
      </c>
      <c r="F3636" s="30">
        <f>VLOOKUP($B3636,'רביות שנתיות'!B:I,7)</f>
        <v>0</v>
      </c>
      <c r="G3636" s="29">
        <f t="shared" si="112"/>
        <v>0</v>
      </c>
    </row>
    <row r="3637" spans="2:7">
      <c r="B3637" s="1">
        <v>36508</v>
      </c>
      <c r="C3637" s="30">
        <f>VLOOKUP(B3637,'רביות שנתיות'!B:C,2)</f>
        <v>4</v>
      </c>
      <c r="D3637" s="29">
        <f t="shared" si="113"/>
        <v>1.0738622586670132E-4</v>
      </c>
      <c r="F3637" s="30">
        <f>VLOOKUP($B3637,'רביות שנתיות'!B:I,7)</f>
        <v>0</v>
      </c>
      <c r="G3637" s="29">
        <f t="shared" si="112"/>
        <v>0</v>
      </c>
    </row>
    <row r="3638" spans="2:7">
      <c r="B3638" s="1">
        <v>36509</v>
      </c>
      <c r="C3638" s="30">
        <f>VLOOKUP(B3638,'רביות שנתיות'!B:C,2)</f>
        <v>4</v>
      </c>
      <c r="D3638" s="29">
        <f t="shared" si="113"/>
        <v>1.0738622586670132E-4</v>
      </c>
      <c r="F3638" s="30">
        <f>VLOOKUP($B3638,'רביות שנתיות'!B:I,7)</f>
        <v>0</v>
      </c>
      <c r="G3638" s="29">
        <f t="shared" si="112"/>
        <v>0</v>
      </c>
    </row>
    <row r="3639" spans="2:7">
      <c r="B3639" s="1">
        <v>36510</v>
      </c>
      <c r="C3639" s="30">
        <f>VLOOKUP(B3639,'רביות שנתיות'!B:C,2)</f>
        <v>4</v>
      </c>
      <c r="D3639" s="29">
        <f t="shared" si="113"/>
        <v>1.0738622586670132E-4</v>
      </c>
      <c r="F3639" s="30">
        <f>VLOOKUP($B3639,'רביות שנתיות'!B:I,7)</f>
        <v>0</v>
      </c>
      <c r="G3639" s="29">
        <f t="shared" si="112"/>
        <v>0</v>
      </c>
    </row>
    <row r="3640" spans="2:7">
      <c r="B3640" s="1">
        <v>36511</v>
      </c>
      <c r="C3640" s="30">
        <f>VLOOKUP(B3640,'רביות שנתיות'!B:C,2)</f>
        <v>4</v>
      </c>
      <c r="D3640" s="29">
        <f t="shared" si="113"/>
        <v>1.0738622586670132E-4</v>
      </c>
      <c r="F3640" s="30">
        <f>VLOOKUP($B3640,'רביות שנתיות'!B:I,7)</f>
        <v>0</v>
      </c>
      <c r="G3640" s="29">
        <f t="shared" si="112"/>
        <v>0</v>
      </c>
    </row>
    <row r="3641" spans="2:7">
      <c r="B3641" s="1">
        <v>36512</v>
      </c>
      <c r="C3641" s="30">
        <f>VLOOKUP(B3641,'רביות שנתיות'!B:C,2)</f>
        <v>4</v>
      </c>
      <c r="D3641" s="29">
        <f t="shared" si="113"/>
        <v>1.0738622586670132E-4</v>
      </c>
      <c r="F3641" s="30">
        <f>VLOOKUP($B3641,'רביות שנתיות'!B:I,7)</f>
        <v>0</v>
      </c>
      <c r="G3641" s="29">
        <f t="shared" si="112"/>
        <v>0</v>
      </c>
    </row>
    <row r="3642" spans="2:7">
      <c r="B3642" s="1">
        <v>36513</v>
      </c>
      <c r="C3642" s="30">
        <f>VLOOKUP(B3642,'רביות שנתיות'!B:C,2)</f>
        <v>4</v>
      </c>
      <c r="D3642" s="29">
        <f t="shared" si="113"/>
        <v>1.0738622586670132E-4</v>
      </c>
      <c r="F3642" s="30">
        <f>VLOOKUP($B3642,'רביות שנתיות'!B:I,7)</f>
        <v>0</v>
      </c>
      <c r="G3642" s="29">
        <f t="shared" si="112"/>
        <v>0</v>
      </c>
    </row>
    <row r="3643" spans="2:7">
      <c r="B3643" s="1">
        <v>36514</v>
      </c>
      <c r="C3643" s="30">
        <f>VLOOKUP(B3643,'רביות שנתיות'!B:C,2)</f>
        <v>4</v>
      </c>
      <c r="D3643" s="29">
        <f t="shared" si="113"/>
        <v>1.0738622586670132E-4</v>
      </c>
      <c r="F3643" s="30">
        <f>VLOOKUP($B3643,'רביות שנתיות'!B:I,7)</f>
        <v>0</v>
      </c>
      <c r="G3643" s="29">
        <f t="shared" si="112"/>
        <v>0</v>
      </c>
    </row>
    <row r="3644" spans="2:7">
      <c r="B3644" s="1">
        <v>36515</v>
      </c>
      <c r="C3644" s="30">
        <f>VLOOKUP(B3644,'רביות שנתיות'!B:C,2)</f>
        <v>4</v>
      </c>
      <c r="D3644" s="29">
        <f t="shared" si="113"/>
        <v>1.0738622586670132E-4</v>
      </c>
      <c r="F3644" s="30">
        <f>VLOOKUP($B3644,'רביות שנתיות'!B:I,7)</f>
        <v>0</v>
      </c>
      <c r="G3644" s="29">
        <f t="shared" si="112"/>
        <v>0</v>
      </c>
    </row>
    <row r="3645" spans="2:7">
      <c r="B3645" s="1">
        <v>36516</v>
      </c>
      <c r="C3645" s="30">
        <f>VLOOKUP(B3645,'רביות שנתיות'!B:C,2)</f>
        <v>4</v>
      </c>
      <c r="D3645" s="29">
        <f t="shared" si="113"/>
        <v>1.0738622586670132E-4</v>
      </c>
      <c r="F3645" s="30">
        <f>VLOOKUP($B3645,'רביות שנתיות'!B:I,7)</f>
        <v>0</v>
      </c>
      <c r="G3645" s="29">
        <f t="shared" si="112"/>
        <v>0</v>
      </c>
    </row>
    <row r="3646" spans="2:7">
      <c r="B3646" s="1">
        <v>36517</v>
      </c>
      <c r="C3646" s="30">
        <f>VLOOKUP(B3646,'רביות שנתיות'!B:C,2)</f>
        <v>4</v>
      </c>
      <c r="D3646" s="29">
        <f t="shared" si="113"/>
        <v>1.0738622586670132E-4</v>
      </c>
      <c r="F3646" s="30">
        <f>VLOOKUP($B3646,'רביות שנתיות'!B:I,7)</f>
        <v>0</v>
      </c>
      <c r="G3646" s="29">
        <f t="shared" si="112"/>
        <v>0</v>
      </c>
    </row>
    <row r="3647" spans="2:7">
      <c r="B3647" s="1">
        <v>36518</v>
      </c>
      <c r="C3647" s="30">
        <f>VLOOKUP(B3647,'רביות שנתיות'!B:C,2)</f>
        <v>4</v>
      </c>
      <c r="D3647" s="29">
        <f t="shared" si="113"/>
        <v>1.0738622586670132E-4</v>
      </c>
      <c r="F3647" s="30">
        <f>VLOOKUP($B3647,'רביות שנתיות'!B:I,7)</f>
        <v>0</v>
      </c>
      <c r="G3647" s="29">
        <f t="shared" si="112"/>
        <v>0</v>
      </c>
    </row>
    <row r="3648" spans="2:7">
      <c r="B3648" s="1">
        <v>36519</v>
      </c>
      <c r="C3648" s="30">
        <f>VLOOKUP(B3648,'רביות שנתיות'!B:C,2)</f>
        <v>4</v>
      </c>
      <c r="D3648" s="29">
        <f t="shared" si="113"/>
        <v>1.0738622586670132E-4</v>
      </c>
      <c r="F3648" s="30">
        <f>VLOOKUP($B3648,'רביות שנתיות'!B:I,7)</f>
        <v>0</v>
      </c>
      <c r="G3648" s="29">
        <f t="shared" si="112"/>
        <v>0</v>
      </c>
    </row>
    <row r="3649" spans="2:7">
      <c r="B3649" s="1">
        <v>36520</v>
      </c>
      <c r="C3649" s="30">
        <f>VLOOKUP(B3649,'רביות שנתיות'!B:C,2)</f>
        <v>4</v>
      </c>
      <c r="D3649" s="29">
        <f t="shared" si="113"/>
        <v>1.0738622586670132E-4</v>
      </c>
      <c r="F3649" s="30">
        <f>VLOOKUP($B3649,'רביות שנתיות'!B:I,7)</f>
        <v>0</v>
      </c>
      <c r="G3649" s="29">
        <f t="shared" si="112"/>
        <v>0</v>
      </c>
    </row>
    <row r="3650" spans="2:7">
      <c r="B3650" s="1">
        <v>36521</v>
      </c>
      <c r="C3650" s="30">
        <f>VLOOKUP(B3650,'רביות שנתיות'!B:C,2)</f>
        <v>4</v>
      </c>
      <c r="D3650" s="29">
        <f t="shared" si="113"/>
        <v>1.0738622586670132E-4</v>
      </c>
      <c r="F3650" s="30">
        <f>VLOOKUP($B3650,'רביות שנתיות'!B:I,7)</f>
        <v>0</v>
      </c>
      <c r="G3650" s="29">
        <f t="shared" si="112"/>
        <v>0</v>
      </c>
    </row>
    <row r="3651" spans="2:7">
      <c r="B3651" s="1">
        <v>36522</v>
      </c>
      <c r="C3651" s="30">
        <f>VLOOKUP(B3651,'רביות שנתיות'!B:C,2)</f>
        <v>4</v>
      </c>
      <c r="D3651" s="29">
        <f t="shared" si="113"/>
        <v>1.0738622586670132E-4</v>
      </c>
      <c r="F3651" s="30">
        <f>VLOOKUP($B3651,'רביות שנתיות'!B:I,7)</f>
        <v>0</v>
      </c>
      <c r="G3651" s="29">
        <f t="shared" si="112"/>
        <v>0</v>
      </c>
    </row>
    <row r="3652" spans="2:7">
      <c r="B3652" s="1">
        <v>36523</v>
      </c>
      <c r="C3652" s="30">
        <f>VLOOKUP(B3652,'רביות שנתיות'!B:C,2)</f>
        <v>4</v>
      </c>
      <c r="D3652" s="29">
        <f t="shared" si="113"/>
        <v>1.0738622586670132E-4</v>
      </c>
      <c r="F3652" s="30">
        <f>VLOOKUP($B3652,'רביות שנתיות'!B:I,7)</f>
        <v>0</v>
      </c>
      <c r="G3652" s="29">
        <f t="shared" ref="G3652:G3715" si="114">(1+F3652/100)^(1/365)-1</f>
        <v>0</v>
      </c>
    </row>
    <row r="3653" spans="2:7">
      <c r="B3653" s="1">
        <v>36524</v>
      </c>
      <c r="C3653" s="30">
        <f>VLOOKUP(B3653,'רביות שנתיות'!B:C,2)</f>
        <v>4</v>
      </c>
      <c r="D3653" s="29">
        <f t="shared" ref="D3653:D3716" si="115">(1+C3653/100)^(1/365.25)-1</f>
        <v>1.0738622586670132E-4</v>
      </c>
      <c r="F3653" s="30">
        <f>VLOOKUP($B3653,'רביות שנתיות'!B:I,7)</f>
        <v>0</v>
      </c>
      <c r="G3653" s="29">
        <f t="shared" si="114"/>
        <v>0</v>
      </c>
    </row>
    <row r="3654" spans="2:7">
      <c r="B3654" s="1">
        <v>36525</v>
      </c>
      <c r="C3654" s="30">
        <f>VLOOKUP(B3654,'רביות שנתיות'!B:C,2)</f>
        <v>4</v>
      </c>
      <c r="D3654" s="29">
        <f t="shared" si="115"/>
        <v>1.0738622586670132E-4</v>
      </c>
      <c r="F3654" s="30">
        <f>VLOOKUP($B3654,'רביות שנתיות'!B:I,7)</f>
        <v>0</v>
      </c>
      <c r="G3654" s="29">
        <f t="shared" si="114"/>
        <v>0</v>
      </c>
    </row>
    <row r="3655" spans="2:7">
      <c r="B3655" s="1">
        <v>36526</v>
      </c>
      <c r="C3655" s="30">
        <f>VLOOKUP(B3655,'רביות שנתיות'!B:C,2)</f>
        <v>4</v>
      </c>
      <c r="D3655" s="29">
        <f t="shared" si="115"/>
        <v>1.0738622586670132E-4</v>
      </c>
      <c r="F3655" s="30">
        <f>VLOOKUP($B3655,'רביות שנתיות'!B:I,7)</f>
        <v>0</v>
      </c>
      <c r="G3655" s="29">
        <f t="shared" si="114"/>
        <v>0</v>
      </c>
    </row>
    <row r="3656" spans="2:7">
      <c r="B3656" s="1">
        <v>36527</v>
      </c>
      <c r="C3656" s="30">
        <f>VLOOKUP(B3656,'רביות שנתיות'!B:C,2)</f>
        <v>4</v>
      </c>
      <c r="D3656" s="29">
        <f t="shared" si="115"/>
        <v>1.0738622586670132E-4</v>
      </c>
      <c r="F3656" s="30">
        <f>VLOOKUP($B3656,'רביות שנתיות'!B:I,7)</f>
        <v>0</v>
      </c>
      <c r="G3656" s="29">
        <f t="shared" si="114"/>
        <v>0</v>
      </c>
    </row>
    <row r="3657" spans="2:7">
      <c r="B3657" s="1">
        <v>36528</v>
      </c>
      <c r="C3657" s="30">
        <f>VLOOKUP(B3657,'רביות שנתיות'!B:C,2)</f>
        <v>4</v>
      </c>
      <c r="D3657" s="29">
        <f t="shared" si="115"/>
        <v>1.0738622586670132E-4</v>
      </c>
      <c r="F3657" s="30">
        <f>VLOOKUP($B3657,'רביות שנתיות'!B:I,7)</f>
        <v>0</v>
      </c>
      <c r="G3657" s="29">
        <f t="shared" si="114"/>
        <v>0</v>
      </c>
    </row>
    <row r="3658" spans="2:7">
      <c r="B3658" s="1">
        <v>36529</v>
      </c>
      <c r="C3658" s="30">
        <f>VLOOKUP(B3658,'רביות שנתיות'!B:C,2)</f>
        <v>4</v>
      </c>
      <c r="D3658" s="29">
        <f t="shared" si="115"/>
        <v>1.0738622586670132E-4</v>
      </c>
      <c r="F3658" s="30">
        <f>VLOOKUP($B3658,'רביות שנתיות'!B:I,7)</f>
        <v>0</v>
      </c>
      <c r="G3658" s="29">
        <f t="shared" si="114"/>
        <v>0</v>
      </c>
    </row>
    <row r="3659" spans="2:7">
      <c r="B3659" s="1">
        <v>36530</v>
      </c>
      <c r="C3659" s="30">
        <f>VLOOKUP(B3659,'רביות שנתיות'!B:C,2)</f>
        <v>4</v>
      </c>
      <c r="D3659" s="29">
        <f t="shared" si="115"/>
        <v>1.0738622586670132E-4</v>
      </c>
      <c r="F3659" s="30">
        <f>VLOOKUP($B3659,'רביות שנתיות'!B:I,7)</f>
        <v>0</v>
      </c>
      <c r="G3659" s="29">
        <f t="shared" si="114"/>
        <v>0</v>
      </c>
    </row>
    <row r="3660" spans="2:7">
      <c r="B3660" s="1">
        <v>36531</v>
      </c>
      <c r="C3660" s="30">
        <f>VLOOKUP(B3660,'רביות שנתיות'!B:C,2)</f>
        <v>4</v>
      </c>
      <c r="D3660" s="29">
        <f t="shared" si="115"/>
        <v>1.0738622586670132E-4</v>
      </c>
      <c r="F3660" s="30">
        <f>VLOOKUP($B3660,'רביות שנתיות'!B:I,7)</f>
        <v>0</v>
      </c>
      <c r="G3660" s="29">
        <f t="shared" si="114"/>
        <v>0</v>
      </c>
    </row>
    <row r="3661" spans="2:7">
      <c r="B3661" s="1">
        <v>36532</v>
      </c>
      <c r="C3661" s="30">
        <f>VLOOKUP(B3661,'רביות שנתיות'!B:C,2)</f>
        <v>4</v>
      </c>
      <c r="D3661" s="29">
        <f t="shared" si="115"/>
        <v>1.0738622586670132E-4</v>
      </c>
      <c r="F3661" s="30">
        <f>VLOOKUP($B3661,'רביות שנתיות'!B:I,7)</f>
        <v>0</v>
      </c>
      <c r="G3661" s="29">
        <f t="shared" si="114"/>
        <v>0</v>
      </c>
    </row>
    <row r="3662" spans="2:7">
      <c r="B3662" s="1">
        <v>36533</v>
      </c>
      <c r="C3662" s="30">
        <f>VLOOKUP(B3662,'רביות שנתיות'!B:C,2)</f>
        <v>4</v>
      </c>
      <c r="D3662" s="29">
        <f t="shared" si="115"/>
        <v>1.0738622586670132E-4</v>
      </c>
      <c r="F3662" s="30">
        <f>VLOOKUP($B3662,'רביות שנתיות'!B:I,7)</f>
        <v>0</v>
      </c>
      <c r="G3662" s="29">
        <f t="shared" si="114"/>
        <v>0</v>
      </c>
    </row>
    <row r="3663" spans="2:7">
      <c r="B3663" s="1">
        <v>36534</v>
      </c>
      <c r="C3663" s="30">
        <f>VLOOKUP(B3663,'רביות שנתיות'!B:C,2)</f>
        <v>4</v>
      </c>
      <c r="D3663" s="29">
        <f t="shared" si="115"/>
        <v>1.0738622586670132E-4</v>
      </c>
      <c r="F3663" s="30">
        <f>VLOOKUP($B3663,'רביות שנתיות'!B:I,7)</f>
        <v>0</v>
      </c>
      <c r="G3663" s="29">
        <f t="shared" si="114"/>
        <v>0</v>
      </c>
    </row>
    <row r="3664" spans="2:7">
      <c r="B3664" s="1">
        <v>36535</v>
      </c>
      <c r="C3664" s="30">
        <f>VLOOKUP(B3664,'רביות שנתיות'!B:C,2)</f>
        <v>4</v>
      </c>
      <c r="D3664" s="29">
        <f t="shared" si="115"/>
        <v>1.0738622586670132E-4</v>
      </c>
      <c r="F3664" s="30">
        <f>VLOOKUP($B3664,'רביות שנתיות'!B:I,7)</f>
        <v>0</v>
      </c>
      <c r="G3664" s="29">
        <f t="shared" si="114"/>
        <v>0</v>
      </c>
    </row>
    <row r="3665" spans="2:7">
      <c r="B3665" s="1">
        <v>36536</v>
      </c>
      <c r="C3665" s="30">
        <f>VLOOKUP(B3665,'רביות שנתיות'!B:C,2)</f>
        <v>4</v>
      </c>
      <c r="D3665" s="29">
        <f t="shared" si="115"/>
        <v>1.0738622586670132E-4</v>
      </c>
      <c r="F3665" s="30">
        <f>VLOOKUP($B3665,'רביות שנתיות'!B:I,7)</f>
        <v>0</v>
      </c>
      <c r="G3665" s="29">
        <f t="shared" si="114"/>
        <v>0</v>
      </c>
    </row>
    <row r="3666" spans="2:7">
      <c r="B3666" s="1">
        <v>36537</v>
      </c>
      <c r="C3666" s="30">
        <f>VLOOKUP(B3666,'רביות שנתיות'!B:C,2)</f>
        <v>4</v>
      </c>
      <c r="D3666" s="29">
        <f t="shared" si="115"/>
        <v>1.0738622586670132E-4</v>
      </c>
      <c r="F3666" s="30">
        <f>VLOOKUP($B3666,'רביות שנתיות'!B:I,7)</f>
        <v>0</v>
      </c>
      <c r="G3666" s="29">
        <f t="shared" si="114"/>
        <v>0</v>
      </c>
    </row>
    <row r="3667" spans="2:7">
      <c r="B3667" s="1">
        <v>36538</v>
      </c>
      <c r="C3667" s="30">
        <f>VLOOKUP(B3667,'רביות שנתיות'!B:C,2)</f>
        <v>4</v>
      </c>
      <c r="D3667" s="29">
        <f t="shared" si="115"/>
        <v>1.0738622586670132E-4</v>
      </c>
      <c r="F3667" s="30">
        <f>VLOOKUP($B3667,'רביות שנתיות'!B:I,7)</f>
        <v>0</v>
      </c>
      <c r="G3667" s="29">
        <f t="shared" si="114"/>
        <v>0</v>
      </c>
    </row>
    <row r="3668" spans="2:7">
      <c r="B3668" s="1">
        <v>36539</v>
      </c>
      <c r="C3668" s="30">
        <f>VLOOKUP(B3668,'רביות שנתיות'!B:C,2)</f>
        <v>4</v>
      </c>
      <c r="D3668" s="29">
        <f t="shared" si="115"/>
        <v>1.0738622586670132E-4</v>
      </c>
      <c r="F3668" s="30">
        <f>VLOOKUP($B3668,'רביות שנתיות'!B:I,7)</f>
        <v>0</v>
      </c>
      <c r="G3668" s="29">
        <f t="shared" si="114"/>
        <v>0</v>
      </c>
    </row>
    <row r="3669" spans="2:7">
      <c r="B3669" s="1">
        <v>36540</v>
      </c>
      <c r="C3669" s="30">
        <f>VLOOKUP(B3669,'רביות שנתיות'!B:C,2)</f>
        <v>4</v>
      </c>
      <c r="D3669" s="29">
        <f t="shared" si="115"/>
        <v>1.0738622586670132E-4</v>
      </c>
      <c r="F3669" s="30">
        <f>VLOOKUP($B3669,'רביות שנתיות'!B:I,7)</f>
        <v>0</v>
      </c>
      <c r="G3669" s="29">
        <f t="shared" si="114"/>
        <v>0</v>
      </c>
    </row>
    <row r="3670" spans="2:7">
      <c r="B3670" s="1">
        <v>36541</v>
      </c>
      <c r="C3670" s="30">
        <f>VLOOKUP(B3670,'רביות שנתיות'!B:C,2)</f>
        <v>4</v>
      </c>
      <c r="D3670" s="29">
        <f t="shared" si="115"/>
        <v>1.0738622586670132E-4</v>
      </c>
      <c r="F3670" s="30">
        <f>VLOOKUP($B3670,'רביות שנתיות'!B:I,7)</f>
        <v>0</v>
      </c>
      <c r="G3670" s="29">
        <f t="shared" si="114"/>
        <v>0</v>
      </c>
    </row>
    <row r="3671" spans="2:7">
      <c r="B3671" s="1">
        <v>36542</v>
      </c>
      <c r="C3671" s="30">
        <f>VLOOKUP(B3671,'רביות שנתיות'!B:C,2)</f>
        <v>4</v>
      </c>
      <c r="D3671" s="29">
        <f t="shared" si="115"/>
        <v>1.0738622586670132E-4</v>
      </c>
      <c r="F3671" s="30">
        <f>VLOOKUP($B3671,'רביות שנתיות'!B:I,7)</f>
        <v>0</v>
      </c>
      <c r="G3671" s="29">
        <f t="shared" si="114"/>
        <v>0</v>
      </c>
    </row>
    <row r="3672" spans="2:7">
      <c r="B3672" s="1">
        <v>36543</v>
      </c>
      <c r="C3672" s="30">
        <f>VLOOKUP(B3672,'רביות שנתיות'!B:C,2)</f>
        <v>4</v>
      </c>
      <c r="D3672" s="29">
        <f t="shared" si="115"/>
        <v>1.0738622586670132E-4</v>
      </c>
      <c r="F3672" s="30">
        <f>VLOOKUP($B3672,'רביות שנתיות'!B:I,7)</f>
        <v>0</v>
      </c>
      <c r="G3672" s="29">
        <f t="shared" si="114"/>
        <v>0</v>
      </c>
    </row>
    <row r="3673" spans="2:7">
      <c r="B3673" s="1">
        <v>36544</v>
      </c>
      <c r="C3673" s="30">
        <f>VLOOKUP(B3673,'רביות שנתיות'!B:C,2)</f>
        <v>4</v>
      </c>
      <c r="D3673" s="29">
        <f t="shared" si="115"/>
        <v>1.0738622586670132E-4</v>
      </c>
      <c r="F3673" s="30">
        <f>VLOOKUP($B3673,'רביות שנתיות'!B:I,7)</f>
        <v>0</v>
      </c>
      <c r="G3673" s="29">
        <f t="shared" si="114"/>
        <v>0</v>
      </c>
    </row>
    <row r="3674" spans="2:7">
      <c r="B3674" s="1">
        <v>36545</v>
      </c>
      <c r="C3674" s="30">
        <f>VLOOKUP(B3674,'רביות שנתיות'!B:C,2)</f>
        <v>4</v>
      </c>
      <c r="D3674" s="29">
        <f t="shared" si="115"/>
        <v>1.0738622586670132E-4</v>
      </c>
      <c r="F3674" s="30">
        <f>VLOOKUP($B3674,'רביות שנתיות'!B:I,7)</f>
        <v>0</v>
      </c>
      <c r="G3674" s="29">
        <f t="shared" si="114"/>
        <v>0</v>
      </c>
    </row>
    <row r="3675" spans="2:7">
      <c r="B3675" s="1">
        <v>36546</v>
      </c>
      <c r="C3675" s="30">
        <f>VLOOKUP(B3675,'רביות שנתיות'!B:C,2)</f>
        <v>4</v>
      </c>
      <c r="D3675" s="29">
        <f t="shared" si="115"/>
        <v>1.0738622586670132E-4</v>
      </c>
      <c r="F3675" s="30">
        <f>VLOOKUP($B3675,'רביות שנתיות'!B:I,7)</f>
        <v>0</v>
      </c>
      <c r="G3675" s="29">
        <f t="shared" si="114"/>
        <v>0</v>
      </c>
    </row>
    <row r="3676" spans="2:7">
      <c r="B3676" s="1">
        <v>36547</v>
      </c>
      <c r="C3676" s="30">
        <f>VLOOKUP(B3676,'רביות שנתיות'!B:C,2)</f>
        <v>4</v>
      </c>
      <c r="D3676" s="29">
        <f t="shared" si="115"/>
        <v>1.0738622586670132E-4</v>
      </c>
      <c r="F3676" s="30">
        <f>VLOOKUP($B3676,'רביות שנתיות'!B:I,7)</f>
        <v>0</v>
      </c>
      <c r="G3676" s="29">
        <f t="shared" si="114"/>
        <v>0</v>
      </c>
    </row>
    <row r="3677" spans="2:7">
      <c r="B3677" s="1">
        <v>36548</v>
      </c>
      <c r="C3677" s="30">
        <f>VLOOKUP(B3677,'רביות שנתיות'!B:C,2)</f>
        <v>4</v>
      </c>
      <c r="D3677" s="29">
        <f t="shared" si="115"/>
        <v>1.0738622586670132E-4</v>
      </c>
      <c r="F3677" s="30">
        <f>VLOOKUP($B3677,'רביות שנתיות'!B:I,7)</f>
        <v>0</v>
      </c>
      <c r="G3677" s="29">
        <f t="shared" si="114"/>
        <v>0</v>
      </c>
    </row>
    <row r="3678" spans="2:7">
      <c r="B3678" s="1">
        <v>36549</v>
      </c>
      <c r="C3678" s="30">
        <f>VLOOKUP(B3678,'רביות שנתיות'!B:C,2)</f>
        <v>4</v>
      </c>
      <c r="D3678" s="29">
        <f t="shared" si="115"/>
        <v>1.0738622586670132E-4</v>
      </c>
      <c r="F3678" s="30">
        <f>VLOOKUP($B3678,'רביות שנתיות'!B:I,7)</f>
        <v>0</v>
      </c>
      <c r="G3678" s="29">
        <f t="shared" si="114"/>
        <v>0</v>
      </c>
    </row>
    <row r="3679" spans="2:7">
      <c r="B3679" s="1">
        <v>36550</v>
      </c>
      <c r="C3679" s="30">
        <f>VLOOKUP(B3679,'רביות שנתיות'!B:C,2)</f>
        <v>4</v>
      </c>
      <c r="D3679" s="29">
        <f t="shared" si="115"/>
        <v>1.0738622586670132E-4</v>
      </c>
      <c r="F3679" s="30">
        <f>VLOOKUP($B3679,'רביות שנתיות'!B:I,7)</f>
        <v>0</v>
      </c>
      <c r="G3679" s="29">
        <f t="shared" si="114"/>
        <v>0</v>
      </c>
    </row>
    <row r="3680" spans="2:7">
      <c r="B3680" s="1">
        <v>36551</v>
      </c>
      <c r="C3680" s="30">
        <f>VLOOKUP(B3680,'רביות שנתיות'!B:C,2)</f>
        <v>4</v>
      </c>
      <c r="D3680" s="29">
        <f t="shared" si="115"/>
        <v>1.0738622586670132E-4</v>
      </c>
      <c r="F3680" s="30">
        <f>VLOOKUP($B3680,'רביות שנתיות'!B:I,7)</f>
        <v>0</v>
      </c>
      <c r="G3680" s="29">
        <f t="shared" si="114"/>
        <v>0</v>
      </c>
    </row>
    <row r="3681" spans="2:7">
      <c r="B3681" s="1">
        <v>36552</v>
      </c>
      <c r="C3681" s="30">
        <f>VLOOKUP(B3681,'רביות שנתיות'!B:C,2)</f>
        <v>4</v>
      </c>
      <c r="D3681" s="29">
        <f t="shared" si="115"/>
        <v>1.0738622586670132E-4</v>
      </c>
      <c r="F3681" s="30">
        <f>VLOOKUP($B3681,'רביות שנתיות'!B:I,7)</f>
        <v>0</v>
      </c>
      <c r="G3681" s="29">
        <f t="shared" si="114"/>
        <v>0</v>
      </c>
    </row>
    <row r="3682" spans="2:7">
      <c r="B3682" s="1">
        <v>36553</v>
      </c>
      <c r="C3682" s="30">
        <f>VLOOKUP(B3682,'רביות שנתיות'!B:C,2)</f>
        <v>4</v>
      </c>
      <c r="D3682" s="29">
        <f t="shared" si="115"/>
        <v>1.0738622586670132E-4</v>
      </c>
      <c r="F3682" s="30">
        <f>VLOOKUP($B3682,'רביות שנתיות'!B:I,7)</f>
        <v>0</v>
      </c>
      <c r="G3682" s="29">
        <f t="shared" si="114"/>
        <v>0</v>
      </c>
    </row>
    <row r="3683" spans="2:7">
      <c r="B3683" s="1">
        <v>36554</v>
      </c>
      <c r="C3683" s="30">
        <f>VLOOKUP(B3683,'רביות שנתיות'!B:C,2)</f>
        <v>4</v>
      </c>
      <c r="D3683" s="29">
        <f t="shared" si="115"/>
        <v>1.0738622586670132E-4</v>
      </c>
      <c r="F3683" s="30">
        <f>VLOOKUP($B3683,'רביות שנתיות'!B:I,7)</f>
        <v>0</v>
      </c>
      <c r="G3683" s="29">
        <f t="shared" si="114"/>
        <v>0</v>
      </c>
    </row>
    <row r="3684" spans="2:7">
      <c r="B3684" s="1">
        <v>36555</v>
      </c>
      <c r="C3684" s="30">
        <f>VLOOKUP(B3684,'רביות שנתיות'!B:C,2)</f>
        <v>4</v>
      </c>
      <c r="D3684" s="29">
        <f t="shared" si="115"/>
        <v>1.0738622586670132E-4</v>
      </c>
      <c r="F3684" s="30">
        <f>VLOOKUP($B3684,'רביות שנתיות'!B:I,7)</f>
        <v>0</v>
      </c>
      <c r="G3684" s="29">
        <f t="shared" si="114"/>
        <v>0</v>
      </c>
    </row>
    <row r="3685" spans="2:7">
      <c r="B3685" s="1">
        <v>36556</v>
      </c>
      <c r="C3685" s="30">
        <f>VLOOKUP(B3685,'רביות שנתיות'!B:C,2)</f>
        <v>4</v>
      </c>
      <c r="D3685" s="29">
        <f t="shared" si="115"/>
        <v>1.0738622586670132E-4</v>
      </c>
      <c r="F3685" s="30">
        <f>VLOOKUP($B3685,'רביות שנתיות'!B:I,7)</f>
        <v>0</v>
      </c>
      <c r="G3685" s="29">
        <f t="shared" si="114"/>
        <v>0</v>
      </c>
    </row>
    <row r="3686" spans="2:7">
      <c r="B3686" s="1">
        <v>36557</v>
      </c>
      <c r="C3686" s="30">
        <f>VLOOKUP(B3686,'רביות שנתיות'!B:C,2)</f>
        <v>4</v>
      </c>
      <c r="D3686" s="29">
        <f t="shared" si="115"/>
        <v>1.0738622586670132E-4</v>
      </c>
      <c r="F3686" s="30">
        <f>VLOOKUP($B3686,'רביות שנתיות'!B:I,7)</f>
        <v>0</v>
      </c>
      <c r="G3686" s="29">
        <f t="shared" si="114"/>
        <v>0</v>
      </c>
    </row>
    <row r="3687" spans="2:7">
      <c r="B3687" s="1">
        <v>36558</v>
      </c>
      <c r="C3687" s="30">
        <f>VLOOKUP(B3687,'רביות שנתיות'!B:C,2)</f>
        <v>4</v>
      </c>
      <c r="D3687" s="29">
        <f t="shared" si="115"/>
        <v>1.0738622586670132E-4</v>
      </c>
      <c r="F3687" s="30">
        <f>VLOOKUP($B3687,'רביות שנתיות'!B:I,7)</f>
        <v>0</v>
      </c>
      <c r="G3687" s="29">
        <f t="shared" si="114"/>
        <v>0</v>
      </c>
    </row>
    <row r="3688" spans="2:7">
      <c r="B3688" s="1">
        <v>36559</v>
      </c>
      <c r="C3688" s="30">
        <f>VLOOKUP(B3688,'רביות שנתיות'!B:C,2)</f>
        <v>4</v>
      </c>
      <c r="D3688" s="29">
        <f t="shared" si="115"/>
        <v>1.0738622586670132E-4</v>
      </c>
      <c r="F3688" s="30">
        <f>VLOOKUP($B3688,'רביות שנתיות'!B:I,7)</f>
        <v>0</v>
      </c>
      <c r="G3688" s="29">
        <f t="shared" si="114"/>
        <v>0</v>
      </c>
    </row>
    <row r="3689" spans="2:7">
      <c r="B3689" s="1">
        <v>36560</v>
      </c>
      <c r="C3689" s="30">
        <f>VLOOKUP(B3689,'רביות שנתיות'!B:C,2)</f>
        <v>4</v>
      </c>
      <c r="D3689" s="29">
        <f t="shared" si="115"/>
        <v>1.0738622586670132E-4</v>
      </c>
      <c r="F3689" s="30">
        <f>VLOOKUP($B3689,'רביות שנתיות'!B:I,7)</f>
        <v>0</v>
      </c>
      <c r="G3689" s="29">
        <f t="shared" si="114"/>
        <v>0</v>
      </c>
    </row>
    <row r="3690" spans="2:7">
      <c r="B3690" s="1">
        <v>36561</v>
      </c>
      <c r="C3690" s="30">
        <f>VLOOKUP(B3690,'רביות שנתיות'!B:C,2)</f>
        <v>4</v>
      </c>
      <c r="D3690" s="29">
        <f t="shared" si="115"/>
        <v>1.0738622586670132E-4</v>
      </c>
      <c r="F3690" s="30">
        <f>VLOOKUP($B3690,'רביות שנתיות'!B:I,7)</f>
        <v>0</v>
      </c>
      <c r="G3690" s="29">
        <f t="shared" si="114"/>
        <v>0</v>
      </c>
    </row>
    <row r="3691" spans="2:7">
      <c r="B3691" s="1">
        <v>36562</v>
      </c>
      <c r="C3691" s="30">
        <f>VLOOKUP(B3691,'רביות שנתיות'!B:C,2)</f>
        <v>4</v>
      </c>
      <c r="D3691" s="29">
        <f t="shared" si="115"/>
        <v>1.0738622586670132E-4</v>
      </c>
      <c r="F3691" s="30">
        <f>VLOOKUP($B3691,'רביות שנתיות'!B:I,7)</f>
        <v>0</v>
      </c>
      <c r="G3691" s="29">
        <f t="shared" si="114"/>
        <v>0</v>
      </c>
    </row>
    <row r="3692" spans="2:7">
      <c r="B3692" s="1">
        <v>36563</v>
      </c>
      <c r="C3692" s="30">
        <f>VLOOKUP(B3692,'רביות שנתיות'!B:C,2)</f>
        <v>4</v>
      </c>
      <c r="D3692" s="29">
        <f t="shared" si="115"/>
        <v>1.0738622586670132E-4</v>
      </c>
      <c r="F3692" s="30">
        <f>VLOOKUP($B3692,'רביות שנתיות'!B:I,7)</f>
        <v>0</v>
      </c>
      <c r="G3692" s="29">
        <f t="shared" si="114"/>
        <v>0</v>
      </c>
    </row>
    <row r="3693" spans="2:7">
      <c r="B3693" s="1">
        <v>36564</v>
      </c>
      <c r="C3693" s="30">
        <f>VLOOKUP(B3693,'רביות שנתיות'!B:C,2)</f>
        <v>4</v>
      </c>
      <c r="D3693" s="29">
        <f t="shared" si="115"/>
        <v>1.0738622586670132E-4</v>
      </c>
      <c r="F3693" s="30">
        <f>VLOOKUP($B3693,'רביות שנתיות'!B:I,7)</f>
        <v>0</v>
      </c>
      <c r="G3693" s="29">
        <f t="shared" si="114"/>
        <v>0</v>
      </c>
    </row>
    <row r="3694" spans="2:7">
      <c r="B3694" s="1">
        <v>36565</v>
      </c>
      <c r="C3694" s="30">
        <f>VLOOKUP(B3694,'רביות שנתיות'!B:C,2)</f>
        <v>4</v>
      </c>
      <c r="D3694" s="29">
        <f t="shared" si="115"/>
        <v>1.0738622586670132E-4</v>
      </c>
      <c r="F3694" s="30">
        <f>VLOOKUP($B3694,'רביות שנתיות'!B:I,7)</f>
        <v>0</v>
      </c>
      <c r="G3694" s="29">
        <f t="shared" si="114"/>
        <v>0</v>
      </c>
    </row>
    <row r="3695" spans="2:7">
      <c r="B3695" s="1">
        <v>36566</v>
      </c>
      <c r="C3695" s="30">
        <f>VLOOKUP(B3695,'רביות שנתיות'!B:C,2)</f>
        <v>4</v>
      </c>
      <c r="D3695" s="29">
        <f t="shared" si="115"/>
        <v>1.0738622586670132E-4</v>
      </c>
      <c r="F3695" s="30">
        <f>VLOOKUP($B3695,'רביות שנתיות'!B:I,7)</f>
        <v>0</v>
      </c>
      <c r="G3695" s="29">
        <f t="shared" si="114"/>
        <v>0</v>
      </c>
    </row>
    <row r="3696" spans="2:7">
      <c r="B3696" s="1">
        <v>36567</v>
      </c>
      <c r="C3696" s="30">
        <f>VLOOKUP(B3696,'רביות שנתיות'!B:C,2)</f>
        <v>4</v>
      </c>
      <c r="D3696" s="29">
        <f t="shared" si="115"/>
        <v>1.0738622586670132E-4</v>
      </c>
      <c r="F3696" s="30">
        <f>VLOOKUP($B3696,'רביות שנתיות'!B:I,7)</f>
        <v>0</v>
      </c>
      <c r="G3696" s="29">
        <f t="shared" si="114"/>
        <v>0</v>
      </c>
    </row>
    <row r="3697" spans="2:7">
      <c r="B3697" s="1">
        <v>36568</v>
      </c>
      <c r="C3697" s="30">
        <f>VLOOKUP(B3697,'רביות שנתיות'!B:C,2)</f>
        <v>4</v>
      </c>
      <c r="D3697" s="29">
        <f t="shared" si="115"/>
        <v>1.0738622586670132E-4</v>
      </c>
      <c r="F3697" s="30">
        <f>VLOOKUP($B3697,'רביות שנתיות'!B:I,7)</f>
        <v>0</v>
      </c>
      <c r="G3697" s="29">
        <f t="shared" si="114"/>
        <v>0</v>
      </c>
    </row>
    <row r="3698" spans="2:7">
      <c r="B3698" s="1">
        <v>36569</v>
      </c>
      <c r="C3698" s="30">
        <f>VLOOKUP(B3698,'רביות שנתיות'!B:C,2)</f>
        <v>4</v>
      </c>
      <c r="D3698" s="29">
        <f t="shared" si="115"/>
        <v>1.0738622586670132E-4</v>
      </c>
      <c r="F3698" s="30">
        <f>VLOOKUP($B3698,'רביות שנתיות'!B:I,7)</f>
        <v>0</v>
      </c>
      <c r="G3698" s="29">
        <f t="shared" si="114"/>
        <v>0</v>
      </c>
    </row>
    <row r="3699" spans="2:7">
      <c r="B3699" s="1">
        <v>36570</v>
      </c>
      <c r="C3699" s="30">
        <f>VLOOKUP(B3699,'רביות שנתיות'!B:C,2)</f>
        <v>4</v>
      </c>
      <c r="D3699" s="29">
        <f t="shared" si="115"/>
        <v>1.0738622586670132E-4</v>
      </c>
      <c r="F3699" s="30">
        <f>VLOOKUP($B3699,'רביות שנתיות'!B:I,7)</f>
        <v>0</v>
      </c>
      <c r="G3699" s="29">
        <f t="shared" si="114"/>
        <v>0</v>
      </c>
    </row>
    <row r="3700" spans="2:7">
      <c r="B3700" s="1">
        <v>36571</v>
      </c>
      <c r="C3700" s="30">
        <f>VLOOKUP(B3700,'רביות שנתיות'!B:C,2)</f>
        <v>4</v>
      </c>
      <c r="D3700" s="29">
        <f t="shared" si="115"/>
        <v>1.0738622586670132E-4</v>
      </c>
      <c r="F3700" s="30">
        <f>VLOOKUP($B3700,'רביות שנתיות'!B:I,7)</f>
        <v>0</v>
      </c>
      <c r="G3700" s="29">
        <f t="shared" si="114"/>
        <v>0</v>
      </c>
    </row>
    <row r="3701" spans="2:7">
      <c r="B3701" s="1">
        <v>36572</v>
      </c>
      <c r="C3701" s="30">
        <f>VLOOKUP(B3701,'רביות שנתיות'!B:C,2)</f>
        <v>4</v>
      </c>
      <c r="D3701" s="29">
        <f t="shared" si="115"/>
        <v>1.0738622586670132E-4</v>
      </c>
      <c r="F3701" s="30">
        <f>VLOOKUP($B3701,'רביות שנתיות'!B:I,7)</f>
        <v>0</v>
      </c>
      <c r="G3701" s="29">
        <f t="shared" si="114"/>
        <v>0</v>
      </c>
    </row>
    <row r="3702" spans="2:7">
      <c r="B3702" s="1">
        <v>36573</v>
      </c>
      <c r="C3702" s="30">
        <f>VLOOKUP(B3702,'רביות שנתיות'!B:C,2)</f>
        <v>4</v>
      </c>
      <c r="D3702" s="29">
        <f t="shared" si="115"/>
        <v>1.0738622586670132E-4</v>
      </c>
      <c r="F3702" s="30">
        <f>VLOOKUP($B3702,'רביות שנתיות'!B:I,7)</f>
        <v>0</v>
      </c>
      <c r="G3702" s="29">
        <f t="shared" si="114"/>
        <v>0</v>
      </c>
    </row>
    <row r="3703" spans="2:7">
      <c r="B3703" s="1">
        <v>36574</v>
      </c>
      <c r="C3703" s="30">
        <f>VLOOKUP(B3703,'רביות שנתיות'!B:C,2)</f>
        <v>4</v>
      </c>
      <c r="D3703" s="29">
        <f t="shared" si="115"/>
        <v>1.0738622586670132E-4</v>
      </c>
      <c r="F3703" s="30">
        <f>VLOOKUP($B3703,'רביות שנתיות'!B:I,7)</f>
        <v>0</v>
      </c>
      <c r="G3703" s="29">
        <f t="shared" si="114"/>
        <v>0</v>
      </c>
    </row>
    <row r="3704" spans="2:7">
      <c r="B3704" s="1">
        <v>36575</v>
      </c>
      <c r="C3704" s="30">
        <f>VLOOKUP(B3704,'רביות שנתיות'!B:C,2)</f>
        <v>4</v>
      </c>
      <c r="D3704" s="29">
        <f t="shared" si="115"/>
        <v>1.0738622586670132E-4</v>
      </c>
      <c r="F3704" s="30">
        <f>VLOOKUP($B3704,'רביות שנתיות'!B:I,7)</f>
        <v>0</v>
      </c>
      <c r="G3704" s="29">
        <f t="shared" si="114"/>
        <v>0</v>
      </c>
    </row>
    <row r="3705" spans="2:7">
      <c r="B3705" s="1">
        <v>36576</v>
      </c>
      <c r="C3705" s="30">
        <f>VLOOKUP(B3705,'רביות שנתיות'!B:C,2)</f>
        <v>4</v>
      </c>
      <c r="D3705" s="29">
        <f t="shared" si="115"/>
        <v>1.0738622586670132E-4</v>
      </c>
      <c r="F3705" s="30">
        <f>VLOOKUP($B3705,'רביות שנתיות'!B:I,7)</f>
        <v>0</v>
      </c>
      <c r="G3705" s="29">
        <f t="shared" si="114"/>
        <v>0</v>
      </c>
    </row>
    <row r="3706" spans="2:7">
      <c r="B3706" s="1">
        <v>36577</v>
      </c>
      <c r="C3706" s="30">
        <f>VLOOKUP(B3706,'רביות שנתיות'!B:C,2)</f>
        <v>4</v>
      </c>
      <c r="D3706" s="29">
        <f t="shared" si="115"/>
        <v>1.0738622586670132E-4</v>
      </c>
      <c r="F3706" s="30">
        <f>VLOOKUP($B3706,'רביות שנתיות'!B:I,7)</f>
        <v>0</v>
      </c>
      <c r="G3706" s="29">
        <f t="shared" si="114"/>
        <v>0</v>
      </c>
    </row>
    <row r="3707" spans="2:7">
      <c r="B3707" s="1">
        <v>36578</v>
      </c>
      <c r="C3707" s="30">
        <f>VLOOKUP(B3707,'רביות שנתיות'!B:C,2)</f>
        <v>4</v>
      </c>
      <c r="D3707" s="29">
        <f t="shared" si="115"/>
        <v>1.0738622586670132E-4</v>
      </c>
      <c r="F3707" s="30">
        <f>VLOOKUP($B3707,'רביות שנתיות'!B:I,7)</f>
        <v>0</v>
      </c>
      <c r="G3707" s="29">
        <f t="shared" si="114"/>
        <v>0</v>
      </c>
    </row>
    <row r="3708" spans="2:7">
      <c r="B3708" s="1">
        <v>36579</v>
      </c>
      <c r="C3708" s="30">
        <f>VLOOKUP(B3708,'רביות שנתיות'!B:C,2)</f>
        <v>4</v>
      </c>
      <c r="D3708" s="29">
        <f t="shared" si="115"/>
        <v>1.0738622586670132E-4</v>
      </c>
      <c r="F3708" s="30">
        <f>VLOOKUP($B3708,'רביות שנתיות'!B:I,7)</f>
        <v>0</v>
      </c>
      <c r="G3708" s="29">
        <f t="shared" si="114"/>
        <v>0</v>
      </c>
    </row>
    <row r="3709" spans="2:7">
      <c r="B3709" s="1">
        <v>36580</v>
      </c>
      <c r="C3709" s="30">
        <f>VLOOKUP(B3709,'רביות שנתיות'!B:C,2)</f>
        <v>4</v>
      </c>
      <c r="D3709" s="29">
        <f t="shared" si="115"/>
        <v>1.0738622586670132E-4</v>
      </c>
      <c r="F3709" s="30">
        <f>VLOOKUP($B3709,'רביות שנתיות'!B:I,7)</f>
        <v>0</v>
      </c>
      <c r="G3709" s="29">
        <f t="shared" si="114"/>
        <v>0</v>
      </c>
    </row>
    <row r="3710" spans="2:7">
      <c r="B3710" s="1">
        <v>36581</v>
      </c>
      <c r="C3710" s="30">
        <f>VLOOKUP(B3710,'רביות שנתיות'!B:C,2)</f>
        <v>4</v>
      </c>
      <c r="D3710" s="29">
        <f t="shared" si="115"/>
        <v>1.0738622586670132E-4</v>
      </c>
      <c r="F3710" s="30">
        <f>VLOOKUP($B3710,'רביות שנתיות'!B:I,7)</f>
        <v>0</v>
      </c>
      <c r="G3710" s="29">
        <f t="shared" si="114"/>
        <v>0</v>
      </c>
    </row>
    <row r="3711" spans="2:7">
      <c r="B3711" s="1">
        <v>36582</v>
      </c>
      <c r="C3711" s="30">
        <f>VLOOKUP(B3711,'רביות שנתיות'!B:C,2)</f>
        <v>4</v>
      </c>
      <c r="D3711" s="29">
        <f t="shared" si="115"/>
        <v>1.0738622586670132E-4</v>
      </c>
      <c r="F3711" s="30">
        <f>VLOOKUP($B3711,'רביות שנתיות'!B:I,7)</f>
        <v>0</v>
      </c>
      <c r="G3711" s="29">
        <f t="shared" si="114"/>
        <v>0</v>
      </c>
    </row>
    <row r="3712" spans="2:7">
      <c r="B3712" s="1">
        <v>36583</v>
      </c>
      <c r="C3712" s="30">
        <f>VLOOKUP(B3712,'רביות שנתיות'!B:C,2)</f>
        <v>4</v>
      </c>
      <c r="D3712" s="29">
        <f t="shared" si="115"/>
        <v>1.0738622586670132E-4</v>
      </c>
      <c r="F3712" s="30">
        <f>VLOOKUP($B3712,'רביות שנתיות'!B:I,7)</f>
        <v>0</v>
      </c>
      <c r="G3712" s="29">
        <f t="shared" si="114"/>
        <v>0</v>
      </c>
    </row>
    <row r="3713" spans="2:7">
      <c r="B3713" s="1">
        <v>36584</v>
      </c>
      <c r="C3713" s="30">
        <f>VLOOKUP(B3713,'רביות שנתיות'!B:C,2)</f>
        <v>4</v>
      </c>
      <c r="D3713" s="29">
        <f t="shared" si="115"/>
        <v>1.0738622586670132E-4</v>
      </c>
      <c r="F3713" s="30">
        <f>VLOOKUP($B3713,'רביות שנתיות'!B:I,7)</f>
        <v>0</v>
      </c>
      <c r="G3713" s="29">
        <f t="shared" si="114"/>
        <v>0</v>
      </c>
    </row>
    <row r="3714" spans="2:7">
      <c r="B3714" s="1">
        <v>36585</v>
      </c>
      <c r="C3714" s="30">
        <f>VLOOKUP(B3714,'רביות שנתיות'!B:C,2)</f>
        <v>4</v>
      </c>
      <c r="D3714" s="29">
        <f t="shared" si="115"/>
        <v>1.0738622586670132E-4</v>
      </c>
      <c r="F3714" s="30">
        <f>VLOOKUP($B3714,'רביות שנתיות'!B:I,7)</f>
        <v>0</v>
      </c>
      <c r="G3714" s="29">
        <f t="shared" si="114"/>
        <v>0</v>
      </c>
    </row>
    <row r="3715" spans="2:7">
      <c r="B3715" s="1">
        <v>36586</v>
      </c>
      <c r="C3715" s="30">
        <f>VLOOKUP(B3715,'רביות שנתיות'!B:C,2)</f>
        <v>4</v>
      </c>
      <c r="D3715" s="29">
        <f t="shared" si="115"/>
        <v>1.0738622586670132E-4</v>
      </c>
      <c r="F3715" s="30">
        <f>VLOOKUP($B3715,'רביות שנתיות'!B:I,7)</f>
        <v>0</v>
      </c>
      <c r="G3715" s="29">
        <f t="shared" si="114"/>
        <v>0</v>
      </c>
    </row>
    <row r="3716" spans="2:7">
      <c r="B3716" s="1">
        <v>36587</v>
      </c>
      <c r="C3716" s="30">
        <f>VLOOKUP(B3716,'רביות שנתיות'!B:C,2)</f>
        <v>4</v>
      </c>
      <c r="D3716" s="29">
        <f t="shared" si="115"/>
        <v>1.0738622586670132E-4</v>
      </c>
      <c r="F3716" s="30">
        <f>VLOOKUP($B3716,'רביות שנתיות'!B:I,7)</f>
        <v>0</v>
      </c>
      <c r="G3716" s="29">
        <f t="shared" ref="G3716:G3779" si="116">(1+F3716/100)^(1/365)-1</f>
        <v>0</v>
      </c>
    </row>
    <row r="3717" spans="2:7">
      <c r="B3717" s="1">
        <v>36588</v>
      </c>
      <c r="C3717" s="30">
        <f>VLOOKUP(B3717,'רביות שנתיות'!B:C,2)</f>
        <v>4</v>
      </c>
      <c r="D3717" s="29">
        <f t="shared" ref="D3717:D3780" si="117">(1+C3717/100)^(1/365.25)-1</f>
        <v>1.0738622586670132E-4</v>
      </c>
      <c r="F3717" s="30">
        <f>VLOOKUP($B3717,'רביות שנתיות'!B:I,7)</f>
        <v>0</v>
      </c>
      <c r="G3717" s="29">
        <f t="shared" si="116"/>
        <v>0</v>
      </c>
    </row>
    <row r="3718" spans="2:7">
      <c r="B3718" s="1">
        <v>36589</v>
      </c>
      <c r="C3718" s="30">
        <f>VLOOKUP(B3718,'רביות שנתיות'!B:C,2)</f>
        <v>4</v>
      </c>
      <c r="D3718" s="29">
        <f t="shared" si="117"/>
        <v>1.0738622586670132E-4</v>
      </c>
      <c r="F3718" s="30">
        <f>VLOOKUP($B3718,'רביות שנתיות'!B:I,7)</f>
        <v>0</v>
      </c>
      <c r="G3718" s="29">
        <f t="shared" si="116"/>
        <v>0</v>
      </c>
    </row>
    <row r="3719" spans="2:7">
      <c r="B3719" s="1">
        <v>36590</v>
      </c>
      <c r="C3719" s="30">
        <f>VLOOKUP(B3719,'רביות שנתיות'!B:C,2)</f>
        <v>4</v>
      </c>
      <c r="D3719" s="29">
        <f t="shared" si="117"/>
        <v>1.0738622586670132E-4</v>
      </c>
      <c r="F3719" s="30">
        <f>VLOOKUP($B3719,'רביות שנתיות'!B:I,7)</f>
        <v>0</v>
      </c>
      <c r="G3719" s="29">
        <f t="shared" si="116"/>
        <v>0</v>
      </c>
    </row>
    <row r="3720" spans="2:7">
      <c r="B3720" s="1">
        <v>36591</v>
      </c>
      <c r="C3720" s="30">
        <f>VLOOKUP(B3720,'רביות שנתיות'!B:C,2)</f>
        <v>4</v>
      </c>
      <c r="D3720" s="29">
        <f t="shared" si="117"/>
        <v>1.0738622586670132E-4</v>
      </c>
      <c r="F3720" s="30">
        <f>VLOOKUP($B3720,'רביות שנתיות'!B:I,7)</f>
        <v>0</v>
      </c>
      <c r="G3720" s="29">
        <f t="shared" si="116"/>
        <v>0</v>
      </c>
    </row>
    <row r="3721" spans="2:7">
      <c r="B3721" s="1">
        <v>36592</v>
      </c>
      <c r="C3721" s="30">
        <f>VLOOKUP(B3721,'רביות שנתיות'!B:C,2)</f>
        <v>4</v>
      </c>
      <c r="D3721" s="29">
        <f t="shared" si="117"/>
        <v>1.0738622586670132E-4</v>
      </c>
      <c r="F3721" s="30">
        <f>VLOOKUP($B3721,'רביות שנתיות'!B:I,7)</f>
        <v>0</v>
      </c>
      <c r="G3721" s="29">
        <f t="shared" si="116"/>
        <v>0</v>
      </c>
    </row>
    <row r="3722" spans="2:7">
      <c r="B3722" s="1">
        <v>36593</v>
      </c>
      <c r="C3722" s="30">
        <f>VLOOKUP(B3722,'רביות שנתיות'!B:C,2)</f>
        <v>4</v>
      </c>
      <c r="D3722" s="29">
        <f t="shared" si="117"/>
        <v>1.0738622586670132E-4</v>
      </c>
      <c r="F3722" s="30">
        <f>VLOOKUP($B3722,'רביות שנתיות'!B:I,7)</f>
        <v>0</v>
      </c>
      <c r="G3722" s="29">
        <f t="shared" si="116"/>
        <v>0</v>
      </c>
    </row>
    <row r="3723" spans="2:7">
      <c r="B3723" s="1">
        <v>36594</v>
      </c>
      <c r="C3723" s="30">
        <f>VLOOKUP(B3723,'רביות שנתיות'!B:C,2)</f>
        <v>4</v>
      </c>
      <c r="D3723" s="29">
        <f t="shared" si="117"/>
        <v>1.0738622586670132E-4</v>
      </c>
      <c r="F3723" s="30">
        <f>VLOOKUP($B3723,'רביות שנתיות'!B:I,7)</f>
        <v>0</v>
      </c>
      <c r="G3723" s="29">
        <f t="shared" si="116"/>
        <v>0</v>
      </c>
    </row>
    <row r="3724" spans="2:7">
      <c r="B3724" s="1">
        <v>36595</v>
      </c>
      <c r="C3724" s="30">
        <f>VLOOKUP(B3724,'רביות שנתיות'!B:C,2)</f>
        <v>4</v>
      </c>
      <c r="D3724" s="29">
        <f t="shared" si="117"/>
        <v>1.0738622586670132E-4</v>
      </c>
      <c r="F3724" s="30">
        <f>VLOOKUP($B3724,'רביות שנתיות'!B:I,7)</f>
        <v>0</v>
      </c>
      <c r="G3724" s="29">
        <f t="shared" si="116"/>
        <v>0</v>
      </c>
    </row>
    <row r="3725" spans="2:7">
      <c r="B3725" s="1">
        <v>36596</v>
      </c>
      <c r="C3725" s="30">
        <f>VLOOKUP(B3725,'רביות שנתיות'!B:C,2)</f>
        <v>4</v>
      </c>
      <c r="D3725" s="29">
        <f t="shared" si="117"/>
        <v>1.0738622586670132E-4</v>
      </c>
      <c r="F3725" s="30">
        <f>VLOOKUP($B3725,'רביות שנתיות'!B:I,7)</f>
        <v>0</v>
      </c>
      <c r="G3725" s="29">
        <f t="shared" si="116"/>
        <v>0</v>
      </c>
    </row>
    <row r="3726" spans="2:7">
      <c r="B3726" s="1">
        <v>36597</v>
      </c>
      <c r="C3726" s="30">
        <f>VLOOKUP(B3726,'רביות שנתיות'!B:C,2)</f>
        <v>4</v>
      </c>
      <c r="D3726" s="29">
        <f t="shared" si="117"/>
        <v>1.0738622586670132E-4</v>
      </c>
      <c r="F3726" s="30">
        <f>VLOOKUP($B3726,'רביות שנתיות'!B:I,7)</f>
        <v>0</v>
      </c>
      <c r="G3726" s="29">
        <f t="shared" si="116"/>
        <v>0</v>
      </c>
    </row>
    <row r="3727" spans="2:7">
      <c r="B3727" s="1">
        <v>36598</v>
      </c>
      <c r="C3727" s="30">
        <f>VLOOKUP(B3727,'רביות שנתיות'!B:C,2)</f>
        <v>4</v>
      </c>
      <c r="D3727" s="29">
        <f t="shared" si="117"/>
        <v>1.0738622586670132E-4</v>
      </c>
      <c r="F3727" s="30">
        <f>VLOOKUP($B3727,'רביות שנתיות'!B:I,7)</f>
        <v>0</v>
      </c>
      <c r="G3727" s="29">
        <f t="shared" si="116"/>
        <v>0</v>
      </c>
    </row>
    <row r="3728" spans="2:7">
      <c r="B3728" s="1">
        <v>36599</v>
      </c>
      <c r="C3728" s="30">
        <f>VLOOKUP(B3728,'רביות שנתיות'!B:C,2)</f>
        <v>4</v>
      </c>
      <c r="D3728" s="29">
        <f t="shared" si="117"/>
        <v>1.0738622586670132E-4</v>
      </c>
      <c r="F3728" s="30">
        <f>VLOOKUP($B3728,'רביות שנתיות'!B:I,7)</f>
        <v>0</v>
      </c>
      <c r="G3728" s="29">
        <f t="shared" si="116"/>
        <v>0</v>
      </c>
    </row>
    <row r="3729" spans="2:7">
      <c r="B3729" s="1">
        <v>36600</v>
      </c>
      <c r="C3729" s="30">
        <f>VLOOKUP(B3729,'רביות שנתיות'!B:C,2)</f>
        <v>4</v>
      </c>
      <c r="D3729" s="29">
        <f t="shared" si="117"/>
        <v>1.0738622586670132E-4</v>
      </c>
      <c r="F3729" s="30">
        <f>VLOOKUP($B3729,'רביות שנתיות'!B:I,7)</f>
        <v>0</v>
      </c>
      <c r="G3729" s="29">
        <f t="shared" si="116"/>
        <v>0</v>
      </c>
    </row>
    <row r="3730" spans="2:7">
      <c r="B3730" s="1">
        <v>36601</v>
      </c>
      <c r="C3730" s="30">
        <f>VLOOKUP(B3730,'רביות שנתיות'!B:C,2)</f>
        <v>4</v>
      </c>
      <c r="D3730" s="29">
        <f t="shared" si="117"/>
        <v>1.0738622586670132E-4</v>
      </c>
      <c r="F3730" s="30">
        <f>VLOOKUP($B3730,'רביות שנתיות'!B:I,7)</f>
        <v>0</v>
      </c>
      <c r="G3730" s="29">
        <f t="shared" si="116"/>
        <v>0</v>
      </c>
    </row>
    <row r="3731" spans="2:7">
      <c r="B3731" s="1">
        <v>36602</v>
      </c>
      <c r="C3731" s="30">
        <f>VLOOKUP(B3731,'רביות שנתיות'!B:C,2)</f>
        <v>4</v>
      </c>
      <c r="D3731" s="29">
        <f t="shared" si="117"/>
        <v>1.0738622586670132E-4</v>
      </c>
      <c r="F3731" s="30">
        <f>VLOOKUP($B3731,'רביות שנתיות'!B:I,7)</f>
        <v>0</v>
      </c>
      <c r="G3731" s="29">
        <f t="shared" si="116"/>
        <v>0</v>
      </c>
    </row>
    <row r="3732" spans="2:7">
      <c r="B3732" s="1">
        <v>36603</v>
      </c>
      <c r="C3732" s="30">
        <f>VLOOKUP(B3732,'רביות שנתיות'!B:C,2)</f>
        <v>4</v>
      </c>
      <c r="D3732" s="29">
        <f t="shared" si="117"/>
        <v>1.0738622586670132E-4</v>
      </c>
      <c r="F3732" s="30">
        <f>VLOOKUP($B3732,'רביות שנתיות'!B:I,7)</f>
        <v>0</v>
      </c>
      <c r="G3732" s="29">
        <f t="shared" si="116"/>
        <v>0</v>
      </c>
    </row>
    <row r="3733" spans="2:7">
      <c r="B3733" s="1">
        <v>36604</v>
      </c>
      <c r="C3733" s="30">
        <f>VLOOKUP(B3733,'רביות שנתיות'!B:C,2)</f>
        <v>4</v>
      </c>
      <c r="D3733" s="29">
        <f t="shared" si="117"/>
        <v>1.0738622586670132E-4</v>
      </c>
      <c r="F3733" s="30">
        <f>VLOOKUP($B3733,'רביות שנתיות'!B:I,7)</f>
        <v>0</v>
      </c>
      <c r="G3733" s="29">
        <f t="shared" si="116"/>
        <v>0</v>
      </c>
    </row>
    <row r="3734" spans="2:7">
      <c r="B3734" s="1">
        <v>36605</v>
      </c>
      <c r="C3734" s="30">
        <f>VLOOKUP(B3734,'רביות שנתיות'!B:C,2)</f>
        <v>4</v>
      </c>
      <c r="D3734" s="29">
        <f t="shared" si="117"/>
        <v>1.0738622586670132E-4</v>
      </c>
      <c r="F3734" s="30">
        <f>VLOOKUP($B3734,'רביות שנתיות'!B:I,7)</f>
        <v>0</v>
      </c>
      <c r="G3734" s="29">
        <f t="shared" si="116"/>
        <v>0</v>
      </c>
    </row>
    <row r="3735" spans="2:7">
      <c r="B3735" s="1">
        <v>36606</v>
      </c>
      <c r="C3735" s="30">
        <f>VLOOKUP(B3735,'רביות שנתיות'!B:C,2)</f>
        <v>4</v>
      </c>
      <c r="D3735" s="29">
        <f t="shared" si="117"/>
        <v>1.0738622586670132E-4</v>
      </c>
      <c r="F3735" s="30">
        <f>VLOOKUP($B3735,'רביות שנתיות'!B:I,7)</f>
        <v>0</v>
      </c>
      <c r="G3735" s="29">
        <f t="shared" si="116"/>
        <v>0</v>
      </c>
    </row>
    <row r="3736" spans="2:7">
      <c r="B3736" s="1">
        <v>36607</v>
      </c>
      <c r="C3736" s="30">
        <f>VLOOKUP(B3736,'רביות שנתיות'!B:C,2)</f>
        <v>4</v>
      </c>
      <c r="D3736" s="29">
        <f t="shared" si="117"/>
        <v>1.0738622586670132E-4</v>
      </c>
      <c r="F3736" s="30">
        <f>VLOOKUP($B3736,'רביות שנתיות'!B:I,7)</f>
        <v>0</v>
      </c>
      <c r="G3736" s="29">
        <f t="shared" si="116"/>
        <v>0</v>
      </c>
    </row>
    <row r="3737" spans="2:7">
      <c r="B3737" s="1">
        <v>36608</v>
      </c>
      <c r="C3737" s="30">
        <f>VLOOKUP(B3737,'רביות שנתיות'!B:C,2)</f>
        <v>4</v>
      </c>
      <c r="D3737" s="29">
        <f t="shared" si="117"/>
        <v>1.0738622586670132E-4</v>
      </c>
      <c r="F3737" s="30">
        <f>VLOOKUP($B3737,'רביות שנתיות'!B:I,7)</f>
        <v>0</v>
      </c>
      <c r="G3737" s="29">
        <f t="shared" si="116"/>
        <v>0</v>
      </c>
    </row>
    <row r="3738" spans="2:7">
      <c r="B3738" s="1">
        <v>36609</v>
      </c>
      <c r="C3738" s="30">
        <f>VLOOKUP(B3738,'רביות שנתיות'!B:C,2)</f>
        <v>4</v>
      </c>
      <c r="D3738" s="29">
        <f t="shared" si="117"/>
        <v>1.0738622586670132E-4</v>
      </c>
      <c r="F3738" s="30">
        <f>VLOOKUP($B3738,'רביות שנתיות'!B:I,7)</f>
        <v>0</v>
      </c>
      <c r="G3738" s="29">
        <f t="shared" si="116"/>
        <v>0</v>
      </c>
    </row>
    <row r="3739" spans="2:7">
      <c r="B3739" s="1">
        <v>36610</v>
      </c>
      <c r="C3739" s="30">
        <f>VLOOKUP(B3739,'רביות שנתיות'!B:C,2)</f>
        <v>4</v>
      </c>
      <c r="D3739" s="29">
        <f t="shared" si="117"/>
        <v>1.0738622586670132E-4</v>
      </c>
      <c r="F3739" s="30">
        <f>VLOOKUP($B3739,'רביות שנתיות'!B:I,7)</f>
        <v>0</v>
      </c>
      <c r="G3739" s="29">
        <f t="shared" si="116"/>
        <v>0</v>
      </c>
    </row>
    <row r="3740" spans="2:7">
      <c r="B3740" s="1">
        <v>36611</v>
      </c>
      <c r="C3740" s="30">
        <f>VLOOKUP(B3740,'רביות שנתיות'!B:C,2)</f>
        <v>4</v>
      </c>
      <c r="D3740" s="29">
        <f t="shared" si="117"/>
        <v>1.0738622586670132E-4</v>
      </c>
      <c r="F3740" s="30">
        <f>VLOOKUP($B3740,'רביות שנתיות'!B:I,7)</f>
        <v>0</v>
      </c>
      <c r="G3740" s="29">
        <f t="shared" si="116"/>
        <v>0</v>
      </c>
    </row>
    <row r="3741" spans="2:7">
      <c r="B3741" s="1">
        <v>36612</v>
      </c>
      <c r="C3741" s="30">
        <f>VLOOKUP(B3741,'רביות שנתיות'!B:C,2)</f>
        <v>4</v>
      </c>
      <c r="D3741" s="29">
        <f t="shared" si="117"/>
        <v>1.0738622586670132E-4</v>
      </c>
      <c r="F3741" s="30">
        <f>VLOOKUP($B3741,'רביות שנתיות'!B:I,7)</f>
        <v>0</v>
      </c>
      <c r="G3741" s="29">
        <f t="shared" si="116"/>
        <v>0</v>
      </c>
    </row>
    <row r="3742" spans="2:7">
      <c r="B3742" s="1">
        <v>36613</v>
      </c>
      <c r="C3742" s="30">
        <f>VLOOKUP(B3742,'רביות שנתיות'!B:C,2)</f>
        <v>4</v>
      </c>
      <c r="D3742" s="29">
        <f t="shared" si="117"/>
        <v>1.0738622586670132E-4</v>
      </c>
      <c r="F3742" s="30">
        <f>VLOOKUP($B3742,'רביות שנתיות'!B:I,7)</f>
        <v>0</v>
      </c>
      <c r="G3742" s="29">
        <f t="shared" si="116"/>
        <v>0</v>
      </c>
    </row>
    <row r="3743" spans="2:7">
      <c r="B3743" s="1">
        <v>36614</v>
      </c>
      <c r="C3743" s="30">
        <f>VLOOKUP(B3743,'רביות שנתיות'!B:C,2)</f>
        <v>4</v>
      </c>
      <c r="D3743" s="29">
        <f t="shared" si="117"/>
        <v>1.0738622586670132E-4</v>
      </c>
      <c r="F3743" s="30">
        <f>VLOOKUP($B3743,'רביות שנתיות'!B:I,7)</f>
        <v>0</v>
      </c>
      <c r="G3743" s="29">
        <f t="shared" si="116"/>
        <v>0</v>
      </c>
    </row>
    <row r="3744" spans="2:7">
      <c r="B3744" s="1">
        <v>36615</v>
      </c>
      <c r="C3744" s="30">
        <f>VLOOKUP(B3744,'רביות שנתיות'!B:C,2)</f>
        <v>4</v>
      </c>
      <c r="D3744" s="29">
        <f t="shared" si="117"/>
        <v>1.0738622586670132E-4</v>
      </c>
      <c r="F3744" s="30">
        <f>VLOOKUP($B3744,'רביות שנתיות'!B:I,7)</f>
        <v>0</v>
      </c>
      <c r="G3744" s="29">
        <f t="shared" si="116"/>
        <v>0</v>
      </c>
    </row>
    <row r="3745" spans="2:7">
      <c r="B3745" s="1">
        <v>36616</v>
      </c>
      <c r="C3745" s="30">
        <f>VLOOKUP(B3745,'רביות שנתיות'!B:C,2)</f>
        <v>4</v>
      </c>
      <c r="D3745" s="29">
        <f t="shared" si="117"/>
        <v>1.0738622586670132E-4</v>
      </c>
      <c r="F3745" s="30">
        <f>VLOOKUP($B3745,'רביות שנתיות'!B:I,7)</f>
        <v>0</v>
      </c>
      <c r="G3745" s="29">
        <f t="shared" si="116"/>
        <v>0</v>
      </c>
    </row>
    <row r="3746" spans="2:7">
      <c r="B3746" s="1">
        <v>36617</v>
      </c>
      <c r="C3746" s="30">
        <f>VLOOKUP(B3746,'רביות שנתיות'!B:C,2)</f>
        <v>4</v>
      </c>
      <c r="D3746" s="29">
        <f t="shared" si="117"/>
        <v>1.0738622586670132E-4</v>
      </c>
      <c r="F3746" s="30">
        <f>VLOOKUP($B3746,'רביות שנתיות'!B:I,7)</f>
        <v>0</v>
      </c>
      <c r="G3746" s="29">
        <f t="shared" si="116"/>
        <v>0</v>
      </c>
    </row>
    <row r="3747" spans="2:7">
      <c r="B3747" s="1">
        <v>36618</v>
      </c>
      <c r="C3747" s="30">
        <f>VLOOKUP(B3747,'רביות שנתיות'!B:C,2)</f>
        <v>4</v>
      </c>
      <c r="D3747" s="29">
        <f t="shared" si="117"/>
        <v>1.0738622586670132E-4</v>
      </c>
      <c r="F3747" s="30">
        <f>VLOOKUP($B3747,'רביות שנתיות'!B:I,7)</f>
        <v>0</v>
      </c>
      <c r="G3747" s="29">
        <f t="shared" si="116"/>
        <v>0</v>
      </c>
    </row>
    <row r="3748" spans="2:7">
      <c r="B3748" s="1">
        <v>36619</v>
      </c>
      <c r="C3748" s="30">
        <f>VLOOKUP(B3748,'רביות שנתיות'!B:C,2)</f>
        <v>4</v>
      </c>
      <c r="D3748" s="29">
        <f t="shared" si="117"/>
        <v>1.0738622586670132E-4</v>
      </c>
      <c r="F3748" s="30">
        <f>VLOOKUP($B3748,'רביות שנתיות'!B:I,7)</f>
        <v>0</v>
      </c>
      <c r="G3748" s="29">
        <f t="shared" si="116"/>
        <v>0</v>
      </c>
    </row>
    <row r="3749" spans="2:7">
      <c r="B3749" s="1">
        <v>36620</v>
      </c>
      <c r="C3749" s="30">
        <f>VLOOKUP(B3749,'רביות שנתיות'!B:C,2)</f>
        <v>4</v>
      </c>
      <c r="D3749" s="29">
        <f t="shared" si="117"/>
        <v>1.0738622586670132E-4</v>
      </c>
      <c r="F3749" s="30">
        <f>VLOOKUP($B3749,'רביות שנתיות'!B:I,7)</f>
        <v>0</v>
      </c>
      <c r="G3749" s="29">
        <f t="shared" si="116"/>
        <v>0</v>
      </c>
    </row>
    <row r="3750" spans="2:7">
      <c r="B3750" s="1">
        <v>36621</v>
      </c>
      <c r="C3750" s="30">
        <f>VLOOKUP(B3750,'רביות שנתיות'!B:C,2)</f>
        <v>4</v>
      </c>
      <c r="D3750" s="29">
        <f t="shared" si="117"/>
        <v>1.0738622586670132E-4</v>
      </c>
      <c r="F3750" s="30">
        <f>VLOOKUP($B3750,'רביות שנתיות'!B:I,7)</f>
        <v>0</v>
      </c>
      <c r="G3750" s="29">
        <f t="shared" si="116"/>
        <v>0</v>
      </c>
    </row>
    <row r="3751" spans="2:7">
      <c r="B3751" s="1">
        <v>36622</v>
      </c>
      <c r="C3751" s="30">
        <f>VLOOKUP(B3751,'רביות שנתיות'!B:C,2)</f>
        <v>4</v>
      </c>
      <c r="D3751" s="29">
        <f t="shared" si="117"/>
        <v>1.0738622586670132E-4</v>
      </c>
      <c r="F3751" s="30">
        <f>VLOOKUP($B3751,'רביות שנתיות'!B:I,7)</f>
        <v>0</v>
      </c>
      <c r="G3751" s="29">
        <f t="shared" si="116"/>
        <v>0</v>
      </c>
    </row>
    <row r="3752" spans="2:7">
      <c r="B3752" s="1">
        <v>36623</v>
      </c>
      <c r="C3752" s="30">
        <f>VLOOKUP(B3752,'רביות שנתיות'!B:C,2)</f>
        <v>4</v>
      </c>
      <c r="D3752" s="29">
        <f t="shared" si="117"/>
        <v>1.0738622586670132E-4</v>
      </c>
      <c r="F3752" s="30">
        <f>VLOOKUP($B3752,'רביות שנתיות'!B:I,7)</f>
        <v>0</v>
      </c>
      <c r="G3752" s="29">
        <f t="shared" si="116"/>
        <v>0</v>
      </c>
    </row>
    <row r="3753" spans="2:7">
      <c r="B3753" s="1">
        <v>36624</v>
      </c>
      <c r="C3753" s="30">
        <f>VLOOKUP(B3753,'רביות שנתיות'!B:C,2)</f>
        <v>4</v>
      </c>
      <c r="D3753" s="29">
        <f t="shared" si="117"/>
        <v>1.0738622586670132E-4</v>
      </c>
      <c r="F3753" s="30">
        <f>VLOOKUP($B3753,'רביות שנתיות'!B:I,7)</f>
        <v>0</v>
      </c>
      <c r="G3753" s="29">
        <f t="shared" si="116"/>
        <v>0</v>
      </c>
    </row>
    <row r="3754" spans="2:7">
      <c r="B3754" s="1">
        <v>36625</v>
      </c>
      <c r="C3754" s="30">
        <f>VLOOKUP(B3754,'רביות שנתיות'!B:C,2)</f>
        <v>4</v>
      </c>
      <c r="D3754" s="29">
        <f t="shared" si="117"/>
        <v>1.0738622586670132E-4</v>
      </c>
      <c r="F3754" s="30">
        <f>VLOOKUP($B3754,'רביות שנתיות'!B:I,7)</f>
        <v>0</v>
      </c>
      <c r="G3754" s="29">
        <f t="shared" si="116"/>
        <v>0</v>
      </c>
    </row>
    <row r="3755" spans="2:7">
      <c r="B3755" s="1">
        <v>36626</v>
      </c>
      <c r="C3755" s="30">
        <f>VLOOKUP(B3755,'רביות שנתיות'!B:C,2)</f>
        <v>4</v>
      </c>
      <c r="D3755" s="29">
        <f t="shared" si="117"/>
        <v>1.0738622586670132E-4</v>
      </c>
      <c r="F3755" s="30">
        <f>VLOOKUP($B3755,'רביות שנתיות'!B:I,7)</f>
        <v>0</v>
      </c>
      <c r="G3755" s="29">
        <f t="shared" si="116"/>
        <v>0</v>
      </c>
    </row>
    <row r="3756" spans="2:7">
      <c r="B3756" s="1">
        <v>36627</v>
      </c>
      <c r="C3756" s="30">
        <f>VLOOKUP(B3756,'רביות שנתיות'!B:C,2)</f>
        <v>4</v>
      </c>
      <c r="D3756" s="29">
        <f t="shared" si="117"/>
        <v>1.0738622586670132E-4</v>
      </c>
      <c r="F3756" s="30">
        <f>VLOOKUP($B3756,'רביות שנתיות'!B:I,7)</f>
        <v>0</v>
      </c>
      <c r="G3756" s="29">
        <f t="shared" si="116"/>
        <v>0</v>
      </c>
    </row>
    <row r="3757" spans="2:7">
      <c r="B3757" s="1">
        <v>36628</v>
      </c>
      <c r="C3757" s="30">
        <f>VLOOKUP(B3757,'רביות שנתיות'!B:C,2)</f>
        <v>4</v>
      </c>
      <c r="D3757" s="29">
        <f t="shared" si="117"/>
        <v>1.0738622586670132E-4</v>
      </c>
      <c r="F3757" s="30">
        <f>VLOOKUP($B3757,'רביות שנתיות'!B:I,7)</f>
        <v>0</v>
      </c>
      <c r="G3757" s="29">
        <f t="shared" si="116"/>
        <v>0</v>
      </c>
    </row>
    <row r="3758" spans="2:7">
      <c r="B3758" s="1">
        <v>36629</v>
      </c>
      <c r="C3758" s="30">
        <f>VLOOKUP(B3758,'רביות שנתיות'!B:C,2)</f>
        <v>4</v>
      </c>
      <c r="D3758" s="29">
        <f t="shared" si="117"/>
        <v>1.0738622586670132E-4</v>
      </c>
      <c r="F3758" s="30">
        <f>VLOOKUP($B3758,'רביות שנתיות'!B:I,7)</f>
        <v>0</v>
      </c>
      <c r="G3758" s="29">
        <f t="shared" si="116"/>
        <v>0</v>
      </c>
    </row>
    <row r="3759" spans="2:7">
      <c r="B3759" s="1">
        <v>36630</v>
      </c>
      <c r="C3759" s="30">
        <f>VLOOKUP(B3759,'רביות שנתיות'!B:C,2)</f>
        <v>4</v>
      </c>
      <c r="D3759" s="29">
        <f t="shared" si="117"/>
        <v>1.0738622586670132E-4</v>
      </c>
      <c r="F3759" s="30">
        <f>VLOOKUP($B3759,'רביות שנתיות'!B:I,7)</f>
        <v>0</v>
      </c>
      <c r="G3759" s="29">
        <f t="shared" si="116"/>
        <v>0</v>
      </c>
    </row>
    <row r="3760" spans="2:7">
      <c r="B3760" s="1">
        <v>36631</v>
      </c>
      <c r="C3760" s="30">
        <f>VLOOKUP(B3760,'רביות שנתיות'!B:C,2)</f>
        <v>4</v>
      </c>
      <c r="D3760" s="29">
        <f t="shared" si="117"/>
        <v>1.0738622586670132E-4</v>
      </c>
      <c r="F3760" s="30">
        <f>VLOOKUP($B3760,'רביות שנתיות'!B:I,7)</f>
        <v>0</v>
      </c>
      <c r="G3760" s="29">
        <f t="shared" si="116"/>
        <v>0</v>
      </c>
    </row>
    <row r="3761" spans="2:7">
      <c r="B3761" s="1">
        <v>36632</v>
      </c>
      <c r="C3761" s="30">
        <f>VLOOKUP(B3761,'רביות שנתיות'!B:C,2)</f>
        <v>4</v>
      </c>
      <c r="D3761" s="29">
        <f t="shared" si="117"/>
        <v>1.0738622586670132E-4</v>
      </c>
      <c r="F3761" s="30">
        <f>VLOOKUP($B3761,'רביות שנתיות'!B:I,7)</f>
        <v>0</v>
      </c>
      <c r="G3761" s="29">
        <f t="shared" si="116"/>
        <v>0</v>
      </c>
    </row>
    <row r="3762" spans="2:7">
      <c r="B3762" s="1">
        <v>36633</v>
      </c>
      <c r="C3762" s="30">
        <f>VLOOKUP(B3762,'רביות שנתיות'!B:C,2)</f>
        <v>4</v>
      </c>
      <c r="D3762" s="29">
        <f t="shared" si="117"/>
        <v>1.0738622586670132E-4</v>
      </c>
      <c r="F3762" s="30">
        <f>VLOOKUP($B3762,'רביות שנתיות'!B:I,7)</f>
        <v>0</v>
      </c>
      <c r="G3762" s="29">
        <f t="shared" si="116"/>
        <v>0</v>
      </c>
    </row>
    <row r="3763" spans="2:7">
      <c r="B3763" s="1">
        <v>36634</v>
      </c>
      <c r="C3763" s="30">
        <f>VLOOKUP(B3763,'רביות שנתיות'!B:C,2)</f>
        <v>4</v>
      </c>
      <c r="D3763" s="29">
        <f t="shared" si="117"/>
        <v>1.0738622586670132E-4</v>
      </c>
      <c r="F3763" s="30">
        <f>VLOOKUP($B3763,'רביות שנתיות'!B:I,7)</f>
        <v>0</v>
      </c>
      <c r="G3763" s="29">
        <f t="shared" si="116"/>
        <v>0</v>
      </c>
    </row>
    <row r="3764" spans="2:7">
      <c r="B3764" s="1">
        <v>36635</v>
      </c>
      <c r="C3764" s="30">
        <f>VLOOKUP(B3764,'רביות שנתיות'!B:C,2)</f>
        <v>4</v>
      </c>
      <c r="D3764" s="29">
        <f t="shared" si="117"/>
        <v>1.0738622586670132E-4</v>
      </c>
      <c r="F3764" s="30">
        <f>VLOOKUP($B3764,'רביות שנתיות'!B:I,7)</f>
        <v>0</v>
      </c>
      <c r="G3764" s="29">
        <f t="shared" si="116"/>
        <v>0</v>
      </c>
    </row>
    <row r="3765" spans="2:7">
      <c r="B3765" s="1">
        <v>36636</v>
      </c>
      <c r="C3765" s="30">
        <f>VLOOKUP(B3765,'רביות שנתיות'!B:C,2)</f>
        <v>4</v>
      </c>
      <c r="D3765" s="29">
        <f t="shared" si="117"/>
        <v>1.0738622586670132E-4</v>
      </c>
      <c r="F3765" s="30">
        <f>VLOOKUP($B3765,'רביות שנתיות'!B:I,7)</f>
        <v>0</v>
      </c>
      <c r="G3765" s="29">
        <f t="shared" si="116"/>
        <v>0</v>
      </c>
    </row>
    <row r="3766" spans="2:7">
      <c r="B3766" s="1">
        <v>36637</v>
      </c>
      <c r="C3766" s="30">
        <f>VLOOKUP(B3766,'רביות שנתיות'!B:C,2)</f>
        <v>4</v>
      </c>
      <c r="D3766" s="29">
        <f t="shared" si="117"/>
        <v>1.0738622586670132E-4</v>
      </c>
      <c r="F3766" s="30">
        <f>VLOOKUP($B3766,'רביות שנתיות'!B:I,7)</f>
        <v>0</v>
      </c>
      <c r="G3766" s="29">
        <f t="shared" si="116"/>
        <v>0</v>
      </c>
    </row>
    <row r="3767" spans="2:7">
      <c r="B3767" s="1">
        <v>36638</v>
      </c>
      <c r="C3767" s="30">
        <f>VLOOKUP(B3767,'רביות שנתיות'!B:C,2)</f>
        <v>4</v>
      </c>
      <c r="D3767" s="29">
        <f t="shared" si="117"/>
        <v>1.0738622586670132E-4</v>
      </c>
      <c r="F3767" s="30">
        <f>VLOOKUP($B3767,'רביות שנתיות'!B:I,7)</f>
        <v>0</v>
      </c>
      <c r="G3767" s="29">
        <f t="shared" si="116"/>
        <v>0</v>
      </c>
    </row>
    <row r="3768" spans="2:7">
      <c r="B3768" s="1">
        <v>36639</v>
      </c>
      <c r="C3768" s="30">
        <f>VLOOKUP(B3768,'רביות שנתיות'!B:C,2)</f>
        <v>4</v>
      </c>
      <c r="D3768" s="29">
        <f t="shared" si="117"/>
        <v>1.0738622586670132E-4</v>
      </c>
      <c r="F3768" s="30">
        <f>VLOOKUP($B3768,'רביות שנתיות'!B:I,7)</f>
        <v>0</v>
      </c>
      <c r="G3768" s="29">
        <f t="shared" si="116"/>
        <v>0</v>
      </c>
    </row>
    <row r="3769" spans="2:7">
      <c r="B3769" s="1">
        <v>36640</v>
      </c>
      <c r="C3769" s="30">
        <f>VLOOKUP(B3769,'רביות שנתיות'!B:C,2)</f>
        <v>4</v>
      </c>
      <c r="D3769" s="29">
        <f t="shared" si="117"/>
        <v>1.0738622586670132E-4</v>
      </c>
      <c r="F3769" s="30">
        <f>VLOOKUP($B3769,'רביות שנתיות'!B:I,7)</f>
        <v>0</v>
      </c>
      <c r="G3769" s="29">
        <f t="shared" si="116"/>
        <v>0</v>
      </c>
    </row>
    <row r="3770" spans="2:7">
      <c r="B3770" s="1">
        <v>36641</v>
      </c>
      <c r="C3770" s="30">
        <f>VLOOKUP(B3770,'רביות שנתיות'!B:C,2)</f>
        <v>4</v>
      </c>
      <c r="D3770" s="29">
        <f t="shared" si="117"/>
        <v>1.0738622586670132E-4</v>
      </c>
      <c r="F3770" s="30">
        <f>VLOOKUP($B3770,'רביות שנתיות'!B:I,7)</f>
        <v>0</v>
      </c>
      <c r="G3770" s="29">
        <f t="shared" si="116"/>
        <v>0</v>
      </c>
    </row>
    <row r="3771" spans="2:7">
      <c r="B3771" s="1">
        <v>36642</v>
      </c>
      <c r="C3771" s="30">
        <f>VLOOKUP(B3771,'רביות שנתיות'!B:C,2)</f>
        <v>4</v>
      </c>
      <c r="D3771" s="29">
        <f t="shared" si="117"/>
        <v>1.0738622586670132E-4</v>
      </c>
      <c r="F3771" s="30">
        <f>VLOOKUP($B3771,'רביות שנתיות'!B:I,7)</f>
        <v>0</v>
      </c>
      <c r="G3771" s="29">
        <f t="shared" si="116"/>
        <v>0</v>
      </c>
    </row>
    <row r="3772" spans="2:7">
      <c r="B3772" s="1">
        <v>36643</v>
      </c>
      <c r="C3772" s="30">
        <f>VLOOKUP(B3772,'רביות שנתיות'!B:C,2)</f>
        <v>4</v>
      </c>
      <c r="D3772" s="29">
        <f t="shared" si="117"/>
        <v>1.0738622586670132E-4</v>
      </c>
      <c r="F3772" s="30">
        <f>VLOOKUP($B3772,'רביות שנתיות'!B:I,7)</f>
        <v>0</v>
      </c>
      <c r="G3772" s="29">
        <f t="shared" si="116"/>
        <v>0</v>
      </c>
    </row>
    <row r="3773" spans="2:7">
      <c r="B3773" s="1">
        <v>36644</v>
      </c>
      <c r="C3773" s="30">
        <f>VLOOKUP(B3773,'רביות שנתיות'!B:C,2)</f>
        <v>4</v>
      </c>
      <c r="D3773" s="29">
        <f t="shared" si="117"/>
        <v>1.0738622586670132E-4</v>
      </c>
      <c r="F3773" s="30">
        <f>VLOOKUP($B3773,'רביות שנתיות'!B:I,7)</f>
        <v>0</v>
      </c>
      <c r="G3773" s="29">
        <f t="shared" si="116"/>
        <v>0</v>
      </c>
    </row>
    <row r="3774" spans="2:7">
      <c r="B3774" s="1">
        <v>36645</v>
      </c>
      <c r="C3774" s="30">
        <f>VLOOKUP(B3774,'רביות שנתיות'!B:C,2)</f>
        <v>4</v>
      </c>
      <c r="D3774" s="29">
        <f t="shared" si="117"/>
        <v>1.0738622586670132E-4</v>
      </c>
      <c r="F3774" s="30">
        <f>VLOOKUP($B3774,'רביות שנתיות'!B:I,7)</f>
        <v>0</v>
      </c>
      <c r="G3774" s="29">
        <f t="shared" si="116"/>
        <v>0</v>
      </c>
    </row>
    <row r="3775" spans="2:7">
      <c r="B3775" s="1">
        <v>36646</v>
      </c>
      <c r="C3775" s="30">
        <f>VLOOKUP(B3775,'רביות שנתיות'!B:C,2)</f>
        <v>4</v>
      </c>
      <c r="D3775" s="29">
        <f t="shared" si="117"/>
        <v>1.0738622586670132E-4</v>
      </c>
      <c r="F3775" s="30">
        <f>VLOOKUP($B3775,'רביות שנתיות'!B:I,7)</f>
        <v>0</v>
      </c>
      <c r="G3775" s="29">
        <f t="shared" si="116"/>
        <v>0</v>
      </c>
    </row>
    <row r="3776" spans="2:7">
      <c r="B3776" s="1">
        <v>36647</v>
      </c>
      <c r="C3776" s="30">
        <f>VLOOKUP(B3776,'רביות שנתיות'!B:C,2)</f>
        <v>4</v>
      </c>
      <c r="D3776" s="29">
        <f t="shared" si="117"/>
        <v>1.0738622586670132E-4</v>
      </c>
      <c r="F3776" s="30">
        <f>VLOOKUP($B3776,'רביות שנתיות'!B:I,7)</f>
        <v>0</v>
      </c>
      <c r="G3776" s="29">
        <f t="shared" si="116"/>
        <v>0</v>
      </c>
    </row>
    <row r="3777" spans="2:7">
      <c r="B3777" s="1">
        <v>36648</v>
      </c>
      <c r="C3777" s="30">
        <f>VLOOKUP(B3777,'רביות שנתיות'!B:C,2)</f>
        <v>4</v>
      </c>
      <c r="D3777" s="29">
        <f t="shared" si="117"/>
        <v>1.0738622586670132E-4</v>
      </c>
      <c r="F3777" s="30">
        <f>VLOOKUP($B3777,'רביות שנתיות'!B:I,7)</f>
        <v>0</v>
      </c>
      <c r="G3777" s="29">
        <f t="shared" si="116"/>
        <v>0</v>
      </c>
    </row>
    <row r="3778" spans="2:7">
      <c r="B3778" s="1">
        <v>36649</v>
      </c>
      <c r="C3778" s="30">
        <f>VLOOKUP(B3778,'רביות שנתיות'!B:C,2)</f>
        <v>4</v>
      </c>
      <c r="D3778" s="29">
        <f t="shared" si="117"/>
        <v>1.0738622586670132E-4</v>
      </c>
      <c r="F3778" s="30">
        <f>VLOOKUP($B3778,'רביות שנתיות'!B:I,7)</f>
        <v>0</v>
      </c>
      <c r="G3778" s="29">
        <f t="shared" si="116"/>
        <v>0</v>
      </c>
    </row>
    <row r="3779" spans="2:7">
      <c r="B3779" s="1">
        <v>36650</v>
      </c>
      <c r="C3779" s="30">
        <f>VLOOKUP(B3779,'רביות שנתיות'!B:C,2)</f>
        <v>4</v>
      </c>
      <c r="D3779" s="29">
        <f t="shared" si="117"/>
        <v>1.0738622586670132E-4</v>
      </c>
      <c r="F3779" s="30">
        <f>VLOOKUP($B3779,'רביות שנתיות'!B:I,7)</f>
        <v>0</v>
      </c>
      <c r="G3779" s="29">
        <f t="shared" si="116"/>
        <v>0</v>
      </c>
    </row>
    <row r="3780" spans="2:7">
      <c r="B3780" s="1">
        <v>36651</v>
      </c>
      <c r="C3780" s="30">
        <f>VLOOKUP(B3780,'רביות שנתיות'!B:C,2)</f>
        <v>4</v>
      </c>
      <c r="D3780" s="29">
        <f t="shared" si="117"/>
        <v>1.0738622586670132E-4</v>
      </c>
      <c r="F3780" s="30">
        <f>VLOOKUP($B3780,'רביות שנתיות'!B:I,7)</f>
        <v>0</v>
      </c>
      <c r="G3780" s="29">
        <f t="shared" ref="G3780:G3843" si="118">(1+F3780/100)^(1/365)-1</f>
        <v>0</v>
      </c>
    </row>
    <row r="3781" spans="2:7">
      <c r="B3781" s="1">
        <v>36652</v>
      </c>
      <c r="C3781" s="30">
        <f>VLOOKUP(B3781,'רביות שנתיות'!B:C,2)</f>
        <v>4</v>
      </c>
      <c r="D3781" s="29">
        <f t="shared" ref="D3781:D3844" si="119">(1+C3781/100)^(1/365.25)-1</f>
        <v>1.0738622586670132E-4</v>
      </c>
      <c r="F3781" s="30">
        <f>VLOOKUP($B3781,'רביות שנתיות'!B:I,7)</f>
        <v>0</v>
      </c>
      <c r="G3781" s="29">
        <f t="shared" si="118"/>
        <v>0</v>
      </c>
    </row>
    <row r="3782" spans="2:7">
      <c r="B3782" s="1">
        <v>36653</v>
      </c>
      <c r="C3782" s="30">
        <f>VLOOKUP(B3782,'רביות שנתיות'!B:C,2)</f>
        <v>4</v>
      </c>
      <c r="D3782" s="29">
        <f t="shared" si="119"/>
        <v>1.0738622586670132E-4</v>
      </c>
      <c r="F3782" s="30">
        <f>VLOOKUP($B3782,'רביות שנתיות'!B:I,7)</f>
        <v>0</v>
      </c>
      <c r="G3782" s="29">
        <f t="shared" si="118"/>
        <v>0</v>
      </c>
    </row>
    <row r="3783" spans="2:7">
      <c r="B3783" s="1">
        <v>36654</v>
      </c>
      <c r="C3783" s="30">
        <f>VLOOKUP(B3783,'רביות שנתיות'!B:C,2)</f>
        <v>4</v>
      </c>
      <c r="D3783" s="29">
        <f t="shared" si="119"/>
        <v>1.0738622586670132E-4</v>
      </c>
      <c r="F3783" s="30">
        <f>VLOOKUP($B3783,'רביות שנתיות'!B:I,7)</f>
        <v>0</v>
      </c>
      <c r="G3783" s="29">
        <f t="shared" si="118"/>
        <v>0</v>
      </c>
    </row>
    <row r="3784" spans="2:7">
      <c r="B3784" s="1">
        <v>36655</v>
      </c>
      <c r="C3784" s="30">
        <f>VLOOKUP(B3784,'רביות שנתיות'!B:C,2)</f>
        <v>4</v>
      </c>
      <c r="D3784" s="29">
        <f t="shared" si="119"/>
        <v>1.0738622586670132E-4</v>
      </c>
      <c r="F3784" s="30">
        <f>VLOOKUP($B3784,'רביות שנתיות'!B:I,7)</f>
        <v>0</v>
      </c>
      <c r="G3784" s="29">
        <f t="shared" si="118"/>
        <v>0</v>
      </c>
    </row>
    <row r="3785" spans="2:7">
      <c r="B3785" s="1">
        <v>36656</v>
      </c>
      <c r="C3785" s="30">
        <f>VLOOKUP(B3785,'רביות שנתיות'!B:C,2)</f>
        <v>4</v>
      </c>
      <c r="D3785" s="29">
        <f t="shared" si="119"/>
        <v>1.0738622586670132E-4</v>
      </c>
      <c r="F3785" s="30">
        <f>VLOOKUP($B3785,'רביות שנתיות'!B:I,7)</f>
        <v>0</v>
      </c>
      <c r="G3785" s="29">
        <f t="shared" si="118"/>
        <v>0</v>
      </c>
    </row>
    <row r="3786" spans="2:7">
      <c r="B3786" s="1">
        <v>36657</v>
      </c>
      <c r="C3786" s="30">
        <f>VLOOKUP(B3786,'רביות שנתיות'!B:C,2)</f>
        <v>4</v>
      </c>
      <c r="D3786" s="29">
        <f t="shared" si="119"/>
        <v>1.0738622586670132E-4</v>
      </c>
      <c r="F3786" s="30">
        <f>VLOOKUP($B3786,'רביות שנתיות'!B:I,7)</f>
        <v>0</v>
      </c>
      <c r="G3786" s="29">
        <f t="shared" si="118"/>
        <v>0</v>
      </c>
    </row>
    <row r="3787" spans="2:7">
      <c r="B3787" s="1">
        <v>36658</v>
      </c>
      <c r="C3787" s="30">
        <f>VLOOKUP(B3787,'רביות שנתיות'!B:C,2)</f>
        <v>4</v>
      </c>
      <c r="D3787" s="29">
        <f t="shared" si="119"/>
        <v>1.0738622586670132E-4</v>
      </c>
      <c r="F3787" s="30">
        <f>VLOOKUP($B3787,'רביות שנתיות'!B:I,7)</f>
        <v>0</v>
      </c>
      <c r="G3787" s="29">
        <f t="shared" si="118"/>
        <v>0</v>
      </c>
    </row>
    <row r="3788" spans="2:7">
      <c r="B3788" s="1">
        <v>36659</v>
      </c>
      <c r="C3788" s="30">
        <f>VLOOKUP(B3788,'רביות שנתיות'!B:C,2)</f>
        <v>4</v>
      </c>
      <c r="D3788" s="29">
        <f t="shared" si="119"/>
        <v>1.0738622586670132E-4</v>
      </c>
      <c r="F3788" s="30">
        <f>VLOOKUP($B3788,'רביות שנתיות'!B:I,7)</f>
        <v>0</v>
      </c>
      <c r="G3788" s="29">
        <f t="shared" si="118"/>
        <v>0</v>
      </c>
    </row>
    <row r="3789" spans="2:7">
      <c r="B3789" s="1">
        <v>36660</v>
      </c>
      <c r="C3789" s="30">
        <f>VLOOKUP(B3789,'רביות שנתיות'!B:C,2)</f>
        <v>4</v>
      </c>
      <c r="D3789" s="29">
        <f t="shared" si="119"/>
        <v>1.0738622586670132E-4</v>
      </c>
      <c r="F3789" s="30">
        <f>VLOOKUP($B3789,'רביות שנתיות'!B:I,7)</f>
        <v>0</v>
      </c>
      <c r="G3789" s="29">
        <f t="shared" si="118"/>
        <v>0</v>
      </c>
    </row>
    <row r="3790" spans="2:7">
      <c r="B3790" s="1">
        <v>36661</v>
      </c>
      <c r="C3790" s="30">
        <f>VLOOKUP(B3790,'רביות שנתיות'!B:C,2)</f>
        <v>4</v>
      </c>
      <c r="D3790" s="29">
        <f t="shared" si="119"/>
        <v>1.0738622586670132E-4</v>
      </c>
      <c r="F3790" s="30">
        <f>VLOOKUP($B3790,'רביות שנתיות'!B:I,7)</f>
        <v>0</v>
      </c>
      <c r="G3790" s="29">
        <f t="shared" si="118"/>
        <v>0</v>
      </c>
    </row>
    <row r="3791" spans="2:7">
      <c r="B3791" s="1">
        <v>36662</v>
      </c>
      <c r="C3791" s="30">
        <f>VLOOKUP(B3791,'רביות שנתיות'!B:C,2)</f>
        <v>4</v>
      </c>
      <c r="D3791" s="29">
        <f t="shared" si="119"/>
        <v>1.0738622586670132E-4</v>
      </c>
      <c r="F3791" s="30">
        <f>VLOOKUP($B3791,'רביות שנתיות'!B:I,7)</f>
        <v>0</v>
      </c>
      <c r="G3791" s="29">
        <f t="shared" si="118"/>
        <v>0</v>
      </c>
    </row>
    <row r="3792" spans="2:7">
      <c r="B3792" s="1">
        <v>36663</v>
      </c>
      <c r="C3792" s="30">
        <f>VLOOKUP(B3792,'רביות שנתיות'!B:C,2)</f>
        <v>4</v>
      </c>
      <c r="D3792" s="29">
        <f t="shared" si="119"/>
        <v>1.0738622586670132E-4</v>
      </c>
      <c r="F3792" s="30">
        <f>VLOOKUP($B3792,'רביות שנתיות'!B:I,7)</f>
        <v>0</v>
      </c>
      <c r="G3792" s="29">
        <f t="shared" si="118"/>
        <v>0</v>
      </c>
    </row>
    <row r="3793" spans="2:7">
      <c r="B3793" s="1">
        <v>36664</v>
      </c>
      <c r="C3793" s="30">
        <f>VLOOKUP(B3793,'רביות שנתיות'!B:C,2)</f>
        <v>4</v>
      </c>
      <c r="D3793" s="29">
        <f t="shared" si="119"/>
        <v>1.0738622586670132E-4</v>
      </c>
      <c r="F3793" s="30">
        <f>VLOOKUP($B3793,'רביות שנתיות'!B:I,7)</f>
        <v>0</v>
      </c>
      <c r="G3793" s="29">
        <f t="shared" si="118"/>
        <v>0</v>
      </c>
    </row>
    <row r="3794" spans="2:7">
      <c r="B3794" s="1">
        <v>36665</v>
      </c>
      <c r="C3794" s="30">
        <f>VLOOKUP(B3794,'רביות שנתיות'!B:C,2)</f>
        <v>4</v>
      </c>
      <c r="D3794" s="29">
        <f t="shared" si="119"/>
        <v>1.0738622586670132E-4</v>
      </c>
      <c r="F3794" s="30">
        <f>VLOOKUP($B3794,'רביות שנתיות'!B:I,7)</f>
        <v>0</v>
      </c>
      <c r="G3794" s="29">
        <f t="shared" si="118"/>
        <v>0</v>
      </c>
    </row>
    <row r="3795" spans="2:7">
      <c r="B3795" s="1">
        <v>36666</v>
      </c>
      <c r="C3795" s="30">
        <f>VLOOKUP(B3795,'רביות שנתיות'!B:C,2)</f>
        <v>4</v>
      </c>
      <c r="D3795" s="29">
        <f t="shared" si="119"/>
        <v>1.0738622586670132E-4</v>
      </c>
      <c r="F3795" s="30">
        <f>VLOOKUP($B3795,'רביות שנתיות'!B:I,7)</f>
        <v>0</v>
      </c>
      <c r="G3795" s="29">
        <f t="shared" si="118"/>
        <v>0</v>
      </c>
    </row>
    <row r="3796" spans="2:7">
      <c r="B3796" s="1">
        <v>36667</v>
      </c>
      <c r="C3796" s="30">
        <f>VLOOKUP(B3796,'רביות שנתיות'!B:C,2)</f>
        <v>4</v>
      </c>
      <c r="D3796" s="29">
        <f t="shared" si="119"/>
        <v>1.0738622586670132E-4</v>
      </c>
      <c r="F3796" s="30">
        <f>VLOOKUP($B3796,'רביות שנתיות'!B:I,7)</f>
        <v>0</v>
      </c>
      <c r="G3796" s="29">
        <f t="shared" si="118"/>
        <v>0</v>
      </c>
    </row>
    <row r="3797" spans="2:7">
      <c r="B3797" s="1">
        <v>36668</v>
      </c>
      <c r="C3797" s="30">
        <f>VLOOKUP(B3797,'רביות שנתיות'!B:C,2)</f>
        <v>4</v>
      </c>
      <c r="D3797" s="29">
        <f t="shared" si="119"/>
        <v>1.0738622586670132E-4</v>
      </c>
      <c r="F3797" s="30">
        <f>VLOOKUP($B3797,'רביות שנתיות'!B:I,7)</f>
        <v>0</v>
      </c>
      <c r="G3797" s="29">
        <f t="shared" si="118"/>
        <v>0</v>
      </c>
    </row>
    <row r="3798" spans="2:7">
      <c r="B3798" s="1">
        <v>36669</v>
      </c>
      <c r="C3798" s="30">
        <f>VLOOKUP(B3798,'רביות שנתיות'!B:C,2)</f>
        <v>4</v>
      </c>
      <c r="D3798" s="29">
        <f t="shared" si="119"/>
        <v>1.0738622586670132E-4</v>
      </c>
      <c r="F3798" s="30">
        <f>VLOOKUP($B3798,'רביות שנתיות'!B:I,7)</f>
        <v>0</v>
      </c>
      <c r="G3798" s="29">
        <f t="shared" si="118"/>
        <v>0</v>
      </c>
    </row>
    <row r="3799" spans="2:7">
      <c r="B3799" s="1">
        <v>36670</v>
      </c>
      <c r="C3799" s="30">
        <f>VLOOKUP(B3799,'רביות שנתיות'!B:C,2)</f>
        <v>4</v>
      </c>
      <c r="D3799" s="29">
        <f t="shared" si="119"/>
        <v>1.0738622586670132E-4</v>
      </c>
      <c r="F3799" s="30">
        <f>VLOOKUP($B3799,'רביות שנתיות'!B:I,7)</f>
        <v>0</v>
      </c>
      <c r="G3799" s="29">
        <f t="shared" si="118"/>
        <v>0</v>
      </c>
    </row>
    <row r="3800" spans="2:7">
      <c r="B3800" s="1">
        <v>36671</v>
      </c>
      <c r="C3800" s="30">
        <f>VLOOKUP(B3800,'רביות שנתיות'!B:C,2)</f>
        <v>4</v>
      </c>
      <c r="D3800" s="29">
        <f t="shared" si="119"/>
        <v>1.0738622586670132E-4</v>
      </c>
      <c r="F3800" s="30">
        <f>VLOOKUP($B3800,'רביות שנתיות'!B:I,7)</f>
        <v>0</v>
      </c>
      <c r="G3800" s="29">
        <f t="shared" si="118"/>
        <v>0</v>
      </c>
    </row>
    <row r="3801" spans="2:7">
      <c r="B3801" s="1">
        <v>36672</v>
      </c>
      <c r="C3801" s="30">
        <f>VLOOKUP(B3801,'רביות שנתיות'!B:C,2)</f>
        <v>4</v>
      </c>
      <c r="D3801" s="29">
        <f t="shared" si="119"/>
        <v>1.0738622586670132E-4</v>
      </c>
      <c r="F3801" s="30">
        <f>VLOOKUP($B3801,'רביות שנתיות'!B:I,7)</f>
        <v>0</v>
      </c>
      <c r="G3801" s="29">
        <f t="shared" si="118"/>
        <v>0</v>
      </c>
    </row>
    <row r="3802" spans="2:7">
      <c r="B3802" s="1">
        <v>36673</v>
      </c>
      <c r="C3802" s="30">
        <f>VLOOKUP(B3802,'רביות שנתיות'!B:C,2)</f>
        <v>4</v>
      </c>
      <c r="D3802" s="29">
        <f t="shared" si="119"/>
        <v>1.0738622586670132E-4</v>
      </c>
      <c r="F3802" s="30">
        <f>VLOOKUP($B3802,'רביות שנתיות'!B:I,7)</f>
        <v>0</v>
      </c>
      <c r="G3802" s="29">
        <f t="shared" si="118"/>
        <v>0</v>
      </c>
    </row>
    <row r="3803" spans="2:7">
      <c r="B3803" s="1">
        <v>36674</v>
      </c>
      <c r="C3803" s="30">
        <f>VLOOKUP(B3803,'רביות שנתיות'!B:C,2)</f>
        <v>4</v>
      </c>
      <c r="D3803" s="29">
        <f t="shared" si="119"/>
        <v>1.0738622586670132E-4</v>
      </c>
      <c r="F3803" s="30">
        <f>VLOOKUP($B3803,'רביות שנתיות'!B:I,7)</f>
        <v>0</v>
      </c>
      <c r="G3803" s="29">
        <f t="shared" si="118"/>
        <v>0</v>
      </c>
    </row>
    <row r="3804" spans="2:7">
      <c r="B3804" s="1">
        <v>36675</v>
      </c>
      <c r="C3804" s="30">
        <f>VLOOKUP(B3804,'רביות שנתיות'!B:C,2)</f>
        <v>4</v>
      </c>
      <c r="D3804" s="29">
        <f t="shared" si="119"/>
        <v>1.0738622586670132E-4</v>
      </c>
      <c r="F3804" s="30">
        <f>VLOOKUP($B3804,'רביות שנתיות'!B:I,7)</f>
        <v>0</v>
      </c>
      <c r="G3804" s="29">
        <f t="shared" si="118"/>
        <v>0</v>
      </c>
    </row>
    <row r="3805" spans="2:7">
      <c r="B3805" s="1">
        <v>36676</v>
      </c>
      <c r="C3805" s="30">
        <f>VLOOKUP(B3805,'רביות שנתיות'!B:C,2)</f>
        <v>4</v>
      </c>
      <c r="D3805" s="29">
        <f t="shared" si="119"/>
        <v>1.0738622586670132E-4</v>
      </c>
      <c r="F3805" s="30">
        <f>VLOOKUP($B3805,'רביות שנתיות'!B:I,7)</f>
        <v>0</v>
      </c>
      <c r="G3805" s="29">
        <f t="shared" si="118"/>
        <v>0</v>
      </c>
    </row>
    <row r="3806" spans="2:7">
      <c r="B3806" s="1">
        <v>36677</v>
      </c>
      <c r="C3806" s="30">
        <f>VLOOKUP(B3806,'רביות שנתיות'!B:C,2)</f>
        <v>4</v>
      </c>
      <c r="D3806" s="29">
        <f t="shared" si="119"/>
        <v>1.0738622586670132E-4</v>
      </c>
      <c r="F3806" s="30">
        <f>VLOOKUP($B3806,'רביות שנתיות'!B:I,7)</f>
        <v>0</v>
      </c>
      <c r="G3806" s="29">
        <f t="shared" si="118"/>
        <v>0</v>
      </c>
    </row>
    <row r="3807" spans="2:7">
      <c r="B3807" s="1">
        <v>36678</v>
      </c>
      <c r="C3807" s="30">
        <f>VLOOKUP(B3807,'רביות שנתיות'!B:C,2)</f>
        <v>4</v>
      </c>
      <c r="D3807" s="29">
        <f t="shared" si="119"/>
        <v>1.0738622586670132E-4</v>
      </c>
      <c r="F3807" s="30">
        <f>VLOOKUP($B3807,'רביות שנתיות'!B:I,7)</f>
        <v>0</v>
      </c>
      <c r="G3807" s="29">
        <f t="shared" si="118"/>
        <v>0</v>
      </c>
    </row>
    <row r="3808" spans="2:7">
      <c r="B3808" s="1">
        <v>36679</v>
      </c>
      <c r="C3808" s="30">
        <f>VLOOKUP(B3808,'רביות שנתיות'!B:C,2)</f>
        <v>4</v>
      </c>
      <c r="D3808" s="29">
        <f t="shared" si="119"/>
        <v>1.0738622586670132E-4</v>
      </c>
      <c r="F3808" s="30">
        <f>VLOOKUP($B3808,'רביות שנתיות'!B:I,7)</f>
        <v>0</v>
      </c>
      <c r="G3808" s="29">
        <f t="shared" si="118"/>
        <v>0</v>
      </c>
    </row>
    <row r="3809" spans="2:7">
      <c r="B3809" s="1">
        <v>36680</v>
      </c>
      <c r="C3809" s="30">
        <f>VLOOKUP(B3809,'רביות שנתיות'!B:C,2)</f>
        <v>4</v>
      </c>
      <c r="D3809" s="29">
        <f t="shared" si="119"/>
        <v>1.0738622586670132E-4</v>
      </c>
      <c r="F3809" s="30">
        <f>VLOOKUP($B3809,'רביות שנתיות'!B:I,7)</f>
        <v>0</v>
      </c>
      <c r="G3809" s="29">
        <f t="shared" si="118"/>
        <v>0</v>
      </c>
    </row>
    <row r="3810" spans="2:7">
      <c r="B3810" s="1">
        <v>36681</v>
      </c>
      <c r="C3810" s="30">
        <f>VLOOKUP(B3810,'רביות שנתיות'!B:C,2)</f>
        <v>4</v>
      </c>
      <c r="D3810" s="29">
        <f t="shared" si="119"/>
        <v>1.0738622586670132E-4</v>
      </c>
      <c r="F3810" s="30">
        <f>VLOOKUP($B3810,'רביות שנתיות'!B:I,7)</f>
        <v>0</v>
      </c>
      <c r="G3810" s="29">
        <f t="shared" si="118"/>
        <v>0</v>
      </c>
    </row>
    <row r="3811" spans="2:7">
      <c r="B3811" s="1">
        <v>36682</v>
      </c>
      <c r="C3811" s="30">
        <f>VLOOKUP(B3811,'רביות שנתיות'!B:C,2)</f>
        <v>4</v>
      </c>
      <c r="D3811" s="29">
        <f t="shared" si="119"/>
        <v>1.0738622586670132E-4</v>
      </c>
      <c r="F3811" s="30">
        <f>VLOOKUP($B3811,'רביות שנתיות'!B:I,7)</f>
        <v>0</v>
      </c>
      <c r="G3811" s="29">
        <f t="shared" si="118"/>
        <v>0</v>
      </c>
    </row>
    <row r="3812" spans="2:7">
      <c r="B3812" s="1">
        <v>36683</v>
      </c>
      <c r="C3812" s="30">
        <f>VLOOKUP(B3812,'רביות שנתיות'!B:C,2)</f>
        <v>4</v>
      </c>
      <c r="D3812" s="29">
        <f t="shared" si="119"/>
        <v>1.0738622586670132E-4</v>
      </c>
      <c r="F3812" s="30">
        <f>VLOOKUP($B3812,'רביות שנתיות'!B:I,7)</f>
        <v>0</v>
      </c>
      <c r="G3812" s="29">
        <f t="shared" si="118"/>
        <v>0</v>
      </c>
    </row>
    <row r="3813" spans="2:7">
      <c r="B3813" s="1">
        <v>36684</v>
      </c>
      <c r="C3813" s="30">
        <f>VLOOKUP(B3813,'רביות שנתיות'!B:C,2)</f>
        <v>4</v>
      </c>
      <c r="D3813" s="29">
        <f t="shared" si="119"/>
        <v>1.0738622586670132E-4</v>
      </c>
      <c r="F3813" s="30">
        <f>VLOOKUP($B3813,'רביות שנתיות'!B:I,7)</f>
        <v>0</v>
      </c>
      <c r="G3813" s="29">
        <f t="shared" si="118"/>
        <v>0</v>
      </c>
    </row>
    <row r="3814" spans="2:7">
      <c r="B3814" s="1">
        <v>36685</v>
      </c>
      <c r="C3814" s="30">
        <f>VLOOKUP(B3814,'רביות שנתיות'!B:C,2)</f>
        <v>4</v>
      </c>
      <c r="D3814" s="29">
        <f t="shared" si="119"/>
        <v>1.0738622586670132E-4</v>
      </c>
      <c r="F3814" s="30">
        <f>VLOOKUP($B3814,'רביות שנתיות'!B:I,7)</f>
        <v>0</v>
      </c>
      <c r="G3814" s="29">
        <f t="shared" si="118"/>
        <v>0</v>
      </c>
    </row>
    <row r="3815" spans="2:7">
      <c r="B3815" s="1">
        <v>36686</v>
      </c>
      <c r="C3815" s="30">
        <f>VLOOKUP(B3815,'רביות שנתיות'!B:C,2)</f>
        <v>4</v>
      </c>
      <c r="D3815" s="29">
        <f t="shared" si="119"/>
        <v>1.0738622586670132E-4</v>
      </c>
      <c r="F3815" s="30">
        <f>VLOOKUP($B3815,'רביות שנתיות'!B:I,7)</f>
        <v>0</v>
      </c>
      <c r="G3815" s="29">
        <f t="shared" si="118"/>
        <v>0</v>
      </c>
    </row>
    <row r="3816" spans="2:7">
      <c r="B3816" s="1">
        <v>36687</v>
      </c>
      <c r="C3816" s="30">
        <f>VLOOKUP(B3816,'רביות שנתיות'!B:C,2)</f>
        <v>4</v>
      </c>
      <c r="D3816" s="29">
        <f t="shared" si="119"/>
        <v>1.0738622586670132E-4</v>
      </c>
      <c r="F3816" s="30">
        <f>VLOOKUP($B3816,'רביות שנתיות'!B:I,7)</f>
        <v>0</v>
      </c>
      <c r="G3816" s="29">
        <f t="shared" si="118"/>
        <v>0</v>
      </c>
    </row>
    <row r="3817" spans="2:7">
      <c r="B3817" s="1">
        <v>36688</v>
      </c>
      <c r="C3817" s="30">
        <f>VLOOKUP(B3817,'רביות שנתיות'!B:C,2)</f>
        <v>4</v>
      </c>
      <c r="D3817" s="29">
        <f t="shared" si="119"/>
        <v>1.0738622586670132E-4</v>
      </c>
      <c r="F3817" s="30">
        <f>VLOOKUP($B3817,'רביות שנתיות'!B:I,7)</f>
        <v>0</v>
      </c>
      <c r="G3817" s="29">
        <f t="shared" si="118"/>
        <v>0</v>
      </c>
    </row>
    <row r="3818" spans="2:7">
      <c r="B3818" s="1">
        <v>36689</v>
      </c>
      <c r="C3818" s="30">
        <f>VLOOKUP(B3818,'רביות שנתיות'!B:C,2)</f>
        <v>4</v>
      </c>
      <c r="D3818" s="29">
        <f t="shared" si="119"/>
        <v>1.0738622586670132E-4</v>
      </c>
      <c r="F3818" s="30">
        <f>VLOOKUP($B3818,'רביות שנתיות'!B:I,7)</f>
        <v>0</v>
      </c>
      <c r="G3818" s="29">
        <f t="shared" si="118"/>
        <v>0</v>
      </c>
    </row>
    <row r="3819" spans="2:7">
      <c r="B3819" s="1">
        <v>36690</v>
      </c>
      <c r="C3819" s="30">
        <f>VLOOKUP(B3819,'רביות שנתיות'!B:C,2)</f>
        <v>4</v>
      </c>
      <c r="D3819" s="29">
        <f t="shared" si="119"/>
        <v>1.0738622586670132E-4</v>
      </c>
      <c r="F3819" s="30">
        <f>VLOOKUP($B3819,'רביות שנתיות'!B:I,7)</f>
        <v>0</v>
      </c>
      <c r="G3819" s="29">
        <f t="shared" si="118"/>
        <v>0</v>
      </c>
    </row>
    <row r="3820" spans="2:7">
      <c r="B3820" s="1">
        <v>36691</v>
      </c>
      <c r="C3820" s="30">
        <f>VLOOKUP(B3820,'רביות שנתיות'!B:C,2)</f>
        <v>4</v>
      </c>
      <c r="D3820" s="29">
        <f t="shared" si="119"/>
        <v>1.0738622586670132E-4</v>
      </c>
      <c r="F3820" s="30">
        <f>VLOOKUP($B3820,'רביות שנתיות'!B:I,7)</f>
        <v>0</v>
      </c>
      <c r="G3820" s="29">
        <f t="shared" si="118"/>
        <v>0</v>
      </c>
    </row>
    <row r="3821" spans="2:7">
      <c r="B3821" s="1">
        <v>36692</v>
      </c>
      <c r="C3821" s="30">
        <f>VLOOKUP(B3821,'רביות שנתיות'!B:C,2)</f>
        <v>4</v>
      </c>
      <c r="D3821" s="29">
        <f t="shared" si="119"/>
        <v>1.0738622586670132E-4</v>
      </c>
      <c r="F3821" s="30">
        <f>VLOOKUP($B3821,'רביות שנתיות'!B:I,7)</f>
        <v>0</v>
      </c>
      <c r="G3821" s="29">
        <f t="shared" si="118"/>
        <v>0</v>
      </c>
    </row>
    <row r="3822" spans="2:7">
      <c r="B3822" s="1">
        <v>36693</v>
      </c>
      <c r="C3822" s="30">
        <f>VLOOKUP(B3822,'רביות שנתיות'!B:C,2)</f>
        <v>4</v>
      </c>
      <c r="D3822" s="29">
        <f t="shared" si="119"/>
        <v>1.0738622586670132E-4</v>
      </c>
      <c r="F3822" s="30">
        <f>VLOOKUP($B3822,'רביות שנתיות'!B:I,7)</f>
        <v>0</v>
      </c>
      <c r="G3822" s="29">
        <f t="shared" si="118"/>
        <v>0</v>
      </c>
    </row>
    <row r="3823" spans="2:7">
      <c r="B3823" s="1">
        <v>36694</v>
      </c>
      <c r="C3823" s="30">
        <f>VLOOKUP(B3823,'רביות שנתיות'!B:C,2)</f>
        <v>4</v>
      </c>
      <c r="D3823" s="29">
        <f t="shared" si="119"/>
        <v>1.0738622586670132E-4</v>
      </c>
      <c r="F3823" s="30">
        <f>VLOOKUP($B3823,'רביות שנתיות'!B:I,7)</f>
        <v>0</v>
      </c>
      <c r="G3823" s="29">
        <f t="shared" si="118"/>
        <v>0</v>
      </c>
    </row>
    <row r="3824" spans="2:7">
      <c r="B3824" s="1">
        <v>36695</v>
      </c>
      <c r="C3824" s="30">
        <f>VLOOKUP(B3824,'רביות שנתיות'!B:C,2)</f>
        <v>4</v>
      </c>
      <c r="D3824" s="29">
        <f t="shared" si="119"/>
        <v>1.0738622586670132E-4</v>
      </c>
      <c r="F3824" s="30">
        <f>VLOOKUP($B3824,'רביות שנתיות'!B:I,7)</f>
        <v>0</v>
      </c>
      <c r="G3824" s="29">
        <f t="shared" si="118"/>
        <v>0</v>
      </c>
    </row>
    <row r="3825" spans="2:7">
      <c r="B3825" s="1">
        <v>36696</v>
      </c>
      <c r="C3825" s="30">
        <f>VLOOKUP(B3825,'רביות שנתיות'!B:C,2)</f>
        <v>4</v>
      </c>
      <c r="D3825" s="29">
        <f t="shared" si="119"/>
        <v>1.0738622586670132E-4</v>
      </c>
      <c r="F3825" s="30">
        <f>VLOOKUP($B3825,'רביות שנתיות'!B:I,7)</f>
        <v>0</v>
      </c>
      <c r="G3825" s="29">
        <f t="shared" si="118"/>
        <v>0</v>
      </c>
    </row>
    <row r="3826" spans="2:7">
      <c r="B3826" s="1">
        <v>36697</v>
      </c>
      <c r="C3826" s="30">
        <f>VLOOKUP(B3826,'רביות שנתיות'!B:C,2)</f>
        <v>4</v>
      </c>
      <c r="D3826" s="29">
        <f t="shared" si="119"/>
        <v>1.0738622586670132E-4</v>
      </c>
      <c r="F3826" s="30">
        <f>VLOOKUP($B3826,'רביות שנתיות'!B:I,7)</f>
        <v>0</v>
      </c>
      <c r="G3826" s="29">
        <f t="shared" si="118"/>
        <v>0</v>
      </c>
    </row>
    <row r="3827" spans="2:7">
      <c r="B3827" s="1">
        <v>36698</v>
      </c>
      <c r="C3827" s="30">
        <f>VLOOKUP(B3827,'רביות שנתיות'!B:C,2)</f>
        <v>4</v>
      </c>
      <c r="D3827" s="29">
        <f t="shared" si="119"/>
        <v>1.0738622586670132E-4</v>
      </c>
      <c r="F3827" s="30">
        <f>VLOOKUP($B3827,'רביות שנתיות'!B:I,7)</f>
        <v>0</v>
      </c>
      <c r="G3827" s="29">
        <f t="shared" si="118"/>
        <v>0</v>
      </c>
    </row>
    <row r="3828" spans="2:7">
      <c r="B3828" s="1">
        <v>36699</v>
      </c>
      <c r="C3828" s="30">
        <f>VLOOKUP(B3828,'רביות שנתיות'!B:C,2)</f>
        <v>4</v>
      </c>
      <c r="D3828" s="29">
        <f t="shared" si="119"/>
        <v>1.0738622586670132E-4</v>
      </c>
      <c r="F3828" s="30">
        <f>VLOOKUP($B3828,'רביות שנתיות'!B:I,7)</f>
        <v>0</v>
      </c>
      <c r="G3828" s="29">
        <f t="shared" si="118"/>
        <v>0</v>
      </c>
    </row>
    <row r="3829" spans="2:7">
      <c r="B3829" s="1">
        <v>36700</v>
      </c>
      <c r="C3829" s="30">
        <f>VLOOKUP(B3829,'רביות שנתיות'!B:C,2)</f>
        <v>4</v>
      </c>
      <c r="D3829" s="29">
        <f t="shared" si="119"/>
        <v>1.0738622586670132E-4</v>
      </c>
      <c r="F3829" s="30">
        <f>VLOOKUP($B3829,'רביות שנתיות'!B:I,7)</f>
        <v>0</v>
      </c>
      <c r="G3829" s="29">
        <f t="shared" si="118"/>
        <v>0</v>
      </c>
    </row>
    <row r="3830" spans="2:7">
      <c r="B3830" s="1">
        <v>36701</v>
      </c>
      <c r="C3830" s="30">
        <f>VLOOKUP(B3830,'רביות שנתיות'!B:C,2)</f>
        <v>4</v>
      </c>
      <c r="D3830" s="29">
        <f t="shared" si="119"/>
        <v>1.0738622586670132E-4</v>
      </c>
      <c r="F3830" s="30">
        <f>VLOOKUP($B3830,'רביות שנתיות'!B:I,7)</f>
        <v>0</v>
      </c>
      <c r="G3830" s="29">
        <f t="shared" si="118"/>
        <v>0</v>
      </c>
    </row>
    <row r="3831" spans="2:7">
      <c r="B3831" s="1">
        <v>36702</v>
      </c>
      <c r="C3831" s="30">
        <f>VLOOKUP(B3831,'רביות שנתיות'!B:C,2)</f>
        <v>4</v>
      </c>
      <c r="D3831" s="29">
        <f t="shared" si="119"/>
        <v>1.0738622586670132E-4</v>
      </c>
      <c r="F3831" s="30">
        <f>VLOOKUP($B3831,'רביות שנתיות'!B:I,7)</f>
        <v>0</v>
      </c>
      <c r="G3831" s="29">
        <f t="shared" si="118"/>
        <v>0</v>
      </c>
    </row>
    <row r="3832" spans="2:7">
      <c r="B3832" s="1">
        <v>36703</v>
      </c>
      <c r="C3832" s="30">
        <f>VLOOKUP(B3832,'רביות שנתיות'!B:C,2)</f>
        <v>4</v>
      </c>
      <c r="D3832" s="29">
        <f t="shared" si="119"/>
        <v>1.0738622586670132E-4</v>
      </c>
      <c r="F3832" s="30">
        <f>VLOOKUP($B3832,'רביות שנתיות'!B:I,7)</f>
        <v>0</v>
      </c>
      <c r="G3832" s="29">
        <f t="shared" si="118"/>
        <v>0</v>
      </c>
    </row>
    <row r="3833" spans="2:7">
      <c r="B3833" s="1">
        <v>36704</v>
      </c>
      <c r="C3833" s="30">
        <f>VLOOKUP(B3833,'רביות שנתיות'!B:C,2)</f>
        <v>4</v>
      </c>
      <c r="D3833" s="29">
        <f t="shared" si="119"/>
        <v>1.0738622586670132E-4</v>
      </c>
      <c r="F3833" s="30">
        <f>VLOOKUP($B3833,'רביות שנתיות'!B:I,7)</f>
        <v>0</v>
      </c>
      <c r="G3833" s="29">
        <f t="shared" si="118"/>
        <v>0</v>
      </c>
    </row>
    <row r="3834" spans="2:7">
      <c r="B3834" s="1">
        <v>36705</v>
      </c>
      <c r="C3834" s="30">
        <f>VLOOKUP(B3834,'רביות שנתיות'!B:C,2)</f>
        <v>4</v>
      </c>
      <c r="D3834" s="29">
        <f t="shared" si="119"/>
        <v>1.0738622586670132E-4</v>
      </c>
      <c r="F3834" s="30">
        <f>VLOOKUP($B3834,'רביות שנתיות'!B:I,7)</f>
        <v>0</v>
      </c>
      <c r="G3834" s="29">
        <f t="shared" si="118"/>
        <v>0</v>
      </c>
    </row>
    <row r="3835" spans="2:7">
      <c r="B3835" s="1">
        <v>36706</v>
      </c>
      <c r="C3835" s="30">
        <f>VLOOKUP(B3835,'רביות שנתיות'!B:C,2)</f>
        <v>4</v>
      </c>
      <c r="D3835" s="29">
        <f t="shared" si="119"/>
        <v>1.0738622586670132E-4</v>
      </c>
      <c r="F3835" s="30">
        <f>VLOOKUP($B3835,'רביות שנתיות'!B:I,7)</f>
        <v>0</v>
      </c>
      <c r="G3835" s="29">
        <f t="shared" si="118"/>
        <v>0</v>
      </c>
    </row>
    <row r="3836" spans="2:7">
      <c r="B3836" s="1">
        <v>36707</v>
      </c>
      <c r="C3836" s="30">
        <f>VLOOKUP(B3836,'רביות שנתיות'!B:C,2)</f>
        <v>4</v>
      </c>
      <c r="D3836" s="29">
        <f t="shared" si="119"/>
        <v>1.0738622586670132E-4</v>
      </c>
      <c r="F3836" s="30">
        <f>VLOOKUP($B3836,'רביות שנתיות'!B:I,7)</f>
        <v>0</v>
      </c>
      <c r="G3836" s="29">
        <f t="shared" si="118"/>
        <v>0</v>
      </c>
    </row>
    <row r="3837" spans="2:7">
      <c r="B3837" s="1">
        <v>36708</v>
      </c>
      <c r="C3837" s="30">
        <f>VLOOKUP(B3837,'רביות שנתיות'!B:C,2)</f>
        <v>4</v>
      </c>
      <c r="D3837" s="29">
        <f t="shared" si="119"/>
        <v>1.0738622586670132E-4</v>
      </c>
      <c r="F3837" s="30">
        <f>VLOOKUP($B3837,'רביות שנתיות'!B:I,7)</f>
        <v>0</v>
      </c>
      <c r="G3837" s="29">
        <f t="shared" si="118"/>
        <v>0</v>
      </c>
    </row>
    <row r="3838" spans="2:7">
      <c r="B3838" s="1">
        <v>36709</v>
      </c>
      <c r="C3838" s="30">
        <f>VLOOKUP(B3838,'רביות שנתיות'!B:C,2)</f>
        <v>4</v>
      </c>
      <c r="D3838" s="29">
        <f t="shared" si="119"/>
        <v>1.0738622586670132E-4</v>
      </c>
      <c r="F3838" s="30">
        <f>VLOOKUP($B3838,'רביות שנתיות'!B:I,7)</f>
        <v>0</v>
      </c>
      <c r="G3838" s="29">
        <f t="shared" si="118"/>
        <v>0</v>
      </c>
    </row>
    <row r="3839" spans="2:7">
      <c r="B3839" s="1">
        <v>36710</v>
      </c>
      <c r="C3839" s="30">
        <f>VLOOKUP(B3839,'רביות שנתיות'!B:C,2)</f>
        <v>4</v>
      </c>
      <c r="D3839" s="29">
        <f t="shared" si="119"/>
        <v>1.0738622586670132E-4</v>
      </c>
      <c r="F3839" s="30">
        <f>VLOOKUP($B3839,'רביות שנתיות'!B:I,7)</f>
        <v>0</v>
      </c>
      <c r="G3839" s="29">
        <f t="shared" si="118"/>
        <v>0</v>
      </c>
    </row>
    <row r="3840" spans="2:7">
      <c r="B3840" s="1">
        <v>36711</v>
      </c>
      <c r="C3840" s="30">
        <f>VLOOKUP(B3840,'רביות שנתיות'!B:C,2)</f>
        <v>4</v>
      </c>
      <c r="D3840" s="29">
        <f t="shared" si="119"/>
        <v>1.0738622586670132E-4</v>
      </c>
      <c r="F3840" s="30">
        <f>VLOOKUP($B3840,'רביות שנתיות'!B:I,7)</f>
        <v>0</v>
      </c>
      <c r="G3840" s="29">
        <f t="shared" si="118"/>
        <v>0</v>
      </c>
    </row>
    <row r="3841" spans="2:7">
      <c r="B3841" s="1">
        <v>36712</v>
      </c>
      <c r="C3841" s="30">
        <f>VLOOKUP(B3841,'רביות שנתיות'!B:C,2)</f>
        <v>4</v>
      </c>
      <c r="D3841" s="29">
        <f t="shared" si="119"/>
        <v>1.0738622586670132E-4</v>
      </c>
      <c r="F3841" s="30">
        <f>VLOOKUP($B3841,'רביות שנתיות'!B:I,7)</f>
        <v>0</v>
      </c>
      <c r="G3841" s="29">
        <f t="shared" si="118"/>
        <v>0</v>
      </c>
    </row>
    <row r="3842" spans="2:7">
      <c r="B3842" s="1">
        <v>36713</v>
      </c>
      <c r="C3842" s="30">
        <f>VLOOKUP(B3842,'רביות שנתיות'!B:C,2)</f>
        <v>4</v>
      </c>
      <c r="D3842" s="29">
        <f t="shared" si="119"/>
        <v>1.0738622586670132E-4</v>
      </c>
      <c r="F3842" s="30">
        <f>VLOOKUP($B3842,'רביות שנתיות'!B:I,7)</f>
        <v>0</v>
      </c>
      <c r="G3842" s="29">
        <f t="shared" si="118"/>
        <v>0</v>
      </c>
    </row>
    <row r="3843" spans="2:7">
      <c r="B3843" s="1">
        <v>36714</v>
      </c>
      <c r="C3843" s="30">
        <f>VLOOKUP(B3843,'רביות שנתיות'!B:C,2)</f>
        <v>4</v>
      </c>
      <c r="D3843" s="29">
        <f t="shared" si="119"/>
        <v>1.0738622586670132E-4</v>
      </c>
      <c r="F3843" s="30">
        <f>VLOOKUP($B3843,'רביות שנתיות'!B:I,7)</f>
        <v>0</v>
      </c>
      <c r="G3843" s="29">
        <f t="shared" si="118"/>
        <v>0</v>
      </c>
    </row>
    <row r="3844" spans="2:7">
      <c r="B3844" s="1">
        <v>36715</v>
      </c>
      <c r="C3844" s="30">
        <f>VLOOKUP(B3844,'רביות שנתיות'!B:C,2)</f>
        <v>4</v>
      </c>
      <c r="D3844" s="29">
        <f t="shared" si="119"/>
        <v>1.0738622586670132E-4</v>
      </c>
      <c r="F3844" s="30">
        <f>VLOOKUP($B3844,'רביות שנתיות'!B:I,7)</f>
        <v>0</v>
      </c>
      <c r="G3844" s="29">
        <f t="shared" ref="G3844:G3907" si="120">(1+F3844/100)^(1/365)-1</f>
        <v>0</v>
      </c>
    </row>
    <row r="3845" spans="2:7">
      <c r="B3845" s="1">
        <v>36716</v>
      </c>
      <c r="C3845" s="30">
        <f>VLOOKUP(B3845,'רביות שנתיות'!B:C,2)</f>
        <v>4</v>
      </c>
      <c r="D3845" s="29">
        <f t="shared" ref="D3845:D3908" si="121">(1+C3845/100)^(1/365.25)-1</f>
        <v>1.0738622586670132E-4</v>
      </c>
      <c r="F3845" s="30">
        <f>VLOOKUP($B3845,'רביות שנתיות'!B:I,7)</f>
        <v>0</v>
      </c>
      <c r="G3845" s="29">
        <f t="shared" si="120"/>
        <v>0</v>
      </c>
    </row>
    <row r="3846" spans="2:7">
      <c r="B3846" s="1">
        <v>36717</v>
      </c>
      <c r="C3846" s="30">
        <f>VLOOKUP(B3846,'רביות שנתיות'!B:C,2)</f>
        <v>4</v>
      </c>
      <c r="D3846" s="29">
        <f t="shared" si="121"/>
        <v>1.0738622586670132E-4</v>
      </c>
      <c r="F3846" s="30">
        <f>VLOOKUP($B3846,'רביות שנתיות'!B:I,7)</f>
        <v>0</v>
      </c>
      <c r="G3846" s="29">
        <f t="shared" si="120"/>
        <v>0</v>
      </c>
    </row>
    <row r="3847" spans="2:7">
      <c r="B3847" s="1">
        <v>36718</v>
      </c>
      <c r="C3847" s="30">
        <f>VLOOKUP(B3847,'רביות שנתיות'!B:C,2)</f>
        <v>4</v>
      </c>
      <c r="D3847" s="29">
        <f t="shared" si="121"/>
        <v>1.0738622586670132E-4</v>
      </c>
      <c r="F3847" s="30">
        <f>VLOOKUP($B3847,'רביות שנתיות'!B:I,7)</f>
        <v>0</v>
      </c>
      <c r="G3847" s="29">
        <f t="shared" si="120"/>
        <v>0</v>
      </c>
    </row>
    <row r="3848" spans="2:7">
      <c r="B3848" s="1">
        <v>36719</v>
      </c>
      <c r="C3848" s="30">
        <f>VLOOKUP(B3848,'רביות שנתיות'!B:C,2)</f>
        <v>4</v>
      </c>
      <c r="D3848" s="29">
        <f t="shared" si="121"/>
        <v>1.0738622586670132E-4</v>
      </c>
      <c r="F3848" s="30">
        <f>VLOOKUP($B3848,'רביות שנתיות'!B:I,7)</f>
        <v>0</v>
      </c>
      <c r="G3848" s="29">
        <f t="shared" si="120"/>
        <v>0</v>
      </c>
    </row>
    <row r="3849" spans="2:7">
      <c r="B3849" s="1">
        <v>36720</v>
      </c>
      <c r="C3849" s="30">
        <f>VLOOKUP(B3849,'רביות שנתיות'!B:C,2)</f>
        <v>4</v>
      </c>
      <c r="D3849" s="29">
        <f t="shared" si="121"/>
        <v>1.0738622586670132E-4</v>
      </c>
      <c r="F3849" s="30">
        <f>VLOOKUP($B3849,'רביות שנתיות'!B:I,7)</f>
        <v>0</v>
      </c>
      <c r="G3849" s="29">
        <f t="shared" si="120"/>
        <v>0</v>
      </c>
    </row>
    <row r="3850" spans="2:7">
      <c r="B3850" s="1">
        <v>36721</v>
      </c>
      <c r="C3850" s="30">
        <f>VLOOKUP(B3850,'רביות שנתיות'!B:C,2)</f>
        <v>4</v>
      </c>
      <c r="D3850" s="29">
        <f t="shared" si="121"/>
        <v>1.0738622586670132E-4</v>
      </c>
      <c r="F3850" s="30">
        <f>VLOOKUP($B3850,'רביות שנתיות'!B:I,7)</f>
        <v>0</v>
      </c>
      <c r="G3850" s="29">
        <f t="shared" si="120"/>
        <v>0</v>
      </c>
    </row>
    <row r="3851" spans="2:7">
      <c r="B3851" s="1">
        <v>36722</v>
      </c>
      <c r="C3851" s="30">
        <f>VLOOKUP(B3851,'רביות שנתיות'!B:C,2)</f>
        <v>4</v>
      </c>
      <c r="D3851" s="29">
        <f t="shared" si="121"/>
        <v>1.0738622586670132E-4</v>
      </c>
      <c r="F3851" s="30">
        <f>VLOOKUP($B3851,'רביות שנתיות'!B:I,7)</f>
        <v>0</v>
      </c>
      <c r="G3851" s="29">
        <f t="shared" si="120"/>
        <v>0</v>
      </c>
    </row>
    <row r="3852" spans="2:7">
      <c r="B3852" s="1">
        <v>36723</v>
      </c>
      <c r="C3852" s="30">
        <f>VLOOKUP(B3852,'רביות שנתיות'!B:C,2)</f>
        <v>4</v>
      </c>
      <c r="D3852" s="29">
        <f t="shared" si="121"/>
        <v>1.0738622586670132E-4</v>
      </c>
      <c r="F3852" s="30">
        <f>VLOOKUP($B3852,'רביות שנתיות'!B:I,7)</f>
        <v>0</v>
      </c>
      <c r="G3852" s="29">
        <f t="shared" si="120"/>
        <v>0</v>
      </c>
    </row>
    <row r="3853" spans="2:7">
      <c r="B3853" s="1">
        <v>36724</v>
      </c>
      <c r="C3853" s="30">
        <f>VLOOKUP(B3853,'רביות שנתיות'!B:C,2)</f>
        <v>4</v>
      </c>
      <c r="D3853" s="29">
        <f t="shared" si="121"/>
        <v>1.0738622586670132E-4</v>
      </c>
      <c r="F3853" s="30">
        <f>VLOOKUP($B3853,'רביות שנתיות'!B:I,7)</f>
        <v>0</v>
      </c>
      <c r="G3853" s="29">
        <f t="shared" si="120"/>
        <v>0</v>
      </c>
    </row>
    <row r="3854" spans="2:7">
      <c r="B3854" s="1">
        <v>36725</v>
      </c>
      <c r="C3854" s="30">
        <f>VLOOKUP(B3854,'רביות שנתיות'!B:C,2)</f>
        <v>4</v>
      </c>
      <c r="D3854" s="29">
        <f t="shared" si="121"/>
        <v>1.0738622586670132E-4</v>
      </c>
      <c r="F3854" s="30">
        <f>VLOOKUP($B3854,'רביות שנתיות'!B:I,7)</f>
        <v>0</v>
      </c>
      <c r="G3854" s="29">
        <f t="shared" si="120"/>
        <v>0</v>
      </c>
    </row>
    <row r="3855" spans="2:7">
      <c r="B3855" s="1">
        <v>36726</v>
      </c>
      <c r="C3855" s="30">
        <f>VLOOKUP(B3855,'רביות שנתיות'!B:C,2)</f>
        <v>4</v>
      </c>
      <c r="D3855" s="29">
        <f t="shared" si="121"/>
        <v>1.0738622586670132E-4</v>
      </c>
      <c r="F3855" s="30">
        <f>VLOOKUP($B3855,'רביות שנתיות'!B:I,7)</f>
        <v>0</v>
      </c>
      <c r="G3855" s="29">
        <f t="shared" si="120"/>
        <v>0</v>
      </c>
    </row>
    <row r="3856" spans="2:7">
      <c r="B3856" s="1">
        <v>36727</v>
      </c>
      <c r="C3856" s="30">
        <f>VLOOKUP(B3856,'רביות שנתיות'!B:C,2)</f>
        <v>4</v>
      </c>
      <c r="D3856" s="29">
        <f t="shared" si="121"/>
        <v>1.0738622586670132E-4</v>
      </c>
      <c r="F3856" s="30">
        <f>VLOOKUP($B3856,'רביות שנתיות'!B:I,7)</f>
        <v>0</v>
      </c>
      <c r="G3856" s="29">
        <f t="shared" si="120"/>
        <v>0</v>
      </c>
    </row>
    <row r="3857" spans="2:7">
      <c r="B3857" s="1">
        <v>36728</v>
      </c>
      <c r="C3857" s="30">
        <f>VLOOKUP(B3857,'רביות שנתיות'!B:C,2)</f>
        <v>4</v>
      </c>
      <c r="D3857" s="29">
        <f t="shared" si="121"/>
        <v>1.0738622586670132E-4</v>
      </c>
      <c r="F3857" s="30">
        <f>VLOOKUP($B3857,'רביות שנתיות'!B:I,7)</f>
        <v>0</v>
      </c>
      <c r="G3857" s="29">
        <f t="shared" si="120"/>
        <v>0</v>
      </c>
    </row>
    <row r="3858" spans="2:7">
      <c r="B3858" s="1">
        <v>36729</v>
      </c>
      <c r="C3858" s="30">
        <f>VLOOKUP(B3858,'רביות שנתיות'!B:C,2)</f>
        <v>4</v>
      </c>
      <c r="D3858" s="29">
        <f t="shared" si="121"/>
        <v>1.0738622586670132E-4</v>
      </c>
      <c r="F3858" s="30">
        <f>VLOOKUP($B3858,'רביות שנתיות'!B:I,7)</f>
        <v>0</v>
      </c>
      <c r="G3858" s="29">
        <f t="shared" si="120"/>
        <v>0</v>
      </c>
    </row>
    <row r="3859" spans="2:7">
      <c r="B3859" s="1">
        <v>36730</v>
      </c>
      <c r="C3859" s="30">
        <f>VLOOKUP(B3859,'רביות שנתיות'!B:C,2)</f>
        <v>4</v>
      </c>
      <c r="D3859" s="29">
        <f t="shared" si="121"/>
        <v>1.0738622586670132E-4</v>
      </c>
      <c r="F3859" s="30">
        <f>VLOOKUP($B3859,'רביות שנתיות'!B:I,7)</f>
        <v>0</v>
      </c>
      <c r="G3859" s="29">
        <f t="shared" si="120"/>
        <v>0</v>
      </c>
    </row>
    <row r="3860" spans="2:7">
      <c r="B3860" s="1">
        <v>36731</v>
      </c>
      <c r="C3860" s="30">
        <f>VLOOKUP(B3860,'רביות שנתיות'!B:C,2)</f>
        <v>4</v>
      </c>
      <c r="D3860" s="29">
        <f t="shared" si="121"/>
        <v>1.0738622586670132E-4</v>
      </c>
      <c r="F3860" s="30">
        <f>VLOOKUP($B3860,'רביות שנתיות'!B:I,7)</f>
        <v>0</v>
      </c>
      <c r="G3860" s="29">
        <f t="shared" si="120"/>
        <v>0</v>
      </c>
    </row>
    <row r="3861" spans="2:7">
      <c r="B3861" s="1">
        <v>36732</v>
      </c>
      <c r="C3861" s="30">
        <f>VLOOKUP(B3861,'רביות שנתיות'!B:C,2)</f>
        <v>4</v>
      </c>
      <c r="D3861" s="29">
        <f t="shared" si="121"/>
        <v>1.0738622586670132E-4</v>
      </c>
      <c r="F3861" s="30">
        <f>VLOOKUP($B3861,'רביות שנתיות'!B:I,7)</f>
        <v>0</v>
      </c>
      <c r="G3861" s="29">
        <f t="shared" si="120"/>
        <v>0</v>
      </c>
    </row>
    <row r="3862" spans="2:7">
      <c r="B3862" s="1">
        <v>36733</v>
      </c>
      <c r="C3862" s="30">
        <f>VLOOKUP(B3862,'רביות שנתיות'!B:C,2)</f>
        <v>4</v>
      </c>
      <c r="D3862" s="29">
        <f t="shared" si="121"/>
        <v>1.0738622586670132E-4</v>
      </c>
      <c r="F3862" s="30">
        <f>VLOOKUP($B3862,'רביות שנתיות'!B:I,7)</f>
        <v>0</v>
      </c>
      <c r="G3862" s="29">
        <f t="shared" si="120"/>
        <v>0</v>
      </c>
    </row>
    <row r="3863" spans="2:7">
      <c r="B3863" s="1">
        <v>36734</v>
      </c>
      <c r="C3863" s="30">
        <f>VLOOKUP(B3863,'רביות שנתיות'!B:C,2)</f>
        <v>4</v>
      </c>
      <c r="D3863" s="29">
        <f t="shared" si="121"/>
        <v>1.0738622586670132E-4</v>
      </c>
      <c r="F3863" s="30">
        <f>VLOOKUP($B3863,'רביות שנתיות'!B:I,7)</f>
        <v>0</v>
      </c>
      <c r="G3863" s="29">
        <f t="shared" si="120"/>
        <v>0</v>
      </c>
    </row>
    <row r="3864" spans="2:7">
      <c r="B3864" s="1">
        <v>36735</v>
      </c>
      <c r="C3864" s="30">
        <f>VLOOKUP(B3864,'רביות שנתיות'!B:C,2)</f>
        <v>4</v>
      </c>
      <c r="D3864" s="29">
        <f t="shared" si="121"/>
        <v>1.0738622586670132E-4</v>
      </c>
      <c r="F3864" s="30">
        <f>VLOOKUP($B3864,'רביות שנתיות'!B:I,7)</f>
        <v>0</v>
      </c>
      <c r="G3864" s="29">
        <f t="shared" si="120"/>
        <v>0</v>
      </c>
    </row>
    <row r="3865" spans="2:7">
      <c r="B3865" s="1">
        <v>36736</v>
      </c>
      <c r="C3865" s="30">
        <f>VLOOKUP(B3865,'רביות שנתיות'!B:C,2)</f>
        <v>4</v>
      </c>
      <c r="D3865" s="29">
        <f t="shared" si="121"/>
        <v>1.0738622586670132E-4</v>
      </c>
      <c r="F3865" s="30">
        <f>VLOOKUP($B3865,'רביות שנתיות'!B:I,7)</f>
        <v>0</v>
      </c>
      <c r="G3865" s="29">
        <f t="shared" si="120"/>
        <v>0</v>
      </c>
    </row>
    <row r="3866" spans="2:7">
      <c r="B3866" s="1">
        <v>36737</v>
      </c>
      <c r="C3866" s="30">
        <f>VLOOKUP(B3866,'רביות שנתיות'!B:C,2)</f>
        <v>4</v>
      </c>
      <c r="D3866" s="29">
        <f t="shared" si="121"/>
        <v>1.0738622586670132E-4</v>
      </c>
      <c r="F3866" s="30">
        <f>VLOOKUP($B3866,'רביות שנתיות'!B:I,7)</f>
        <v>0</v>
      </c>
      <c r="G3866" s="29">
        <f t="shared" si="120"/>
        <v>0</v>
      </c>
    </row>
    <row r="3867" spans="2:7">
      <c r="B3867" s="1">
        <v>36738</v>
      </c>
      <c r="C3867" s="30">
        <f>VLOOKUP(B3867,'רביות שנתיות'!B:C,2)</f>
        <v>4</v>
      </c>
      <c r="D3867" s="29">
        <f t="shared" si="121"/>
        <v>1.0738622586670132E-4</v>
      </c>
      <c r="F3867" s="30">
        <f>VLOOKUP($B3867,'רביות שנתיות'!B:I,7)</f>
        <v>0</v>
      </c>
      <c r="G3867" s="29">
        <f t="shared" si="120"/>
        <v>0</v>
      </c>
    </row>
    <row r="3868" spans="2:7">
      <c r="B3868" s="1">
        <v>36739</v>
      </c>
      <c r="C3868" s="30">
        <f>VLOOKUP(B3868,'רביות שנתיות'!B:C,2)</f>
        <v>4</v>
      </c>
      <c r="D3868" s="29">
        <f t="shared" si="121"/>
        <v>1.0738622586670132E-4</v>
      </c>
      <c r="F3868" s="30">
        <f>VLOOKUP($B3868,'רביות שנתיות'!B:I,7)</f>
        <v>0</v>
      </c>
      <c r="G3868" s="29">
        <f t="shared" si="120"/>
        <v>0</v>
      </c>
    </row>
    <row r="3869" spans="2:7">
      <c r="B3869" s="1">
        <v>36740</v>
      </c>
      <c r="C3869" s="30">
        <f>VLOOKUP(B3869,'רביות שנתיות'!B:C,2)</f>
        <v>4</v>
      </c>
      <c r="D3869" s="29">
        <f t="shared" si="121"/>
        <v>1.0738622586670132E-4</v>
      </c>
      <c r="F3869" s="30">
        <f>VLOOKUP($B3869,'רביות שנתיות'!B:I,7)</f>
        <v>0</v>
      </c>
      <c r="G3869" s="29">
        <f t="shared" si="120"/>
        <v>0</v>
      </c>
    </row>
    <row r="3870" spans="2:7">
      <c r="B3870" s="1">
        <v>36741</v>
      </c>
      <c r="C3870" s="30">
        <f>VLOOKUP(B3870,'רביות שנתיות'!B:C,2)</f>
        <v>4</v>
      </c>
      <c r="D3870" s="29">
        <f t="shared" si="121"/>
        <v>1.0738622586670132E-4</v>
      </c>
      <c r="F3870" s="30">
        <f>VLOOKUP($B3870,'רביות שנתיות'!B:I,7)</f>
        <v>0</v>
      </c>
      <c r="G3870" s="29">
        <f t="shared" si="120"/>
        <v>0</v>
      </c>
    </row>
    <row r="3871" spans="2:7">
      <c r="B3871" s="1">
        <v>36742</v>
      </c>
      <c r="C3871" s="30">
        <f>VLOOKUP(B3871,'רביות שנתיות'!B:C,2)</f>
        <v>4</v>
      </c>
      <c r="D3871" s="29">
        <f t="shared" si="121"/>
        <v>1.0738622586670132E-4</v>
      </c>
      <c r="F3871" s="30">
        <f>VLOOKUP($B3871,'רביות שנתיות'!B:I,7)</f>
        <v>0</v>
      </c>
      <c r="G3871" s="29">
        <f t="shared" si="120"/>
        <v>0</v>
      </c>
    </row>
    <row r="3872" spans="2:7">
      <c r="B3872" s="1">
        <v>36743</v>
      </c>
      <c r="C3872" s="30">
        <f>VLOOKUP(B3872,'רביות שנתיות'!B:C,2)</f>
        <v>4</v>
      </c>
      <c r="D3872" s="29">
        <f t="shared" si="121"/>
        <v>1.0738622586670132E-4</v>
      </c>
      <c r="F3872" s="30">
        <f>VLOOKUP($B3872,'רביות שנתיות'!B:I,7)</f>
        <v>0</v>
      </c>
      <c r="G3872" s="29">
        <f t="shared" si="120"/>
        <v>0</v>
      </c>
    </row>
    <row r="3873" spans="2:7">
      <c r="B3873" s="1">
        <v>36744</v>
      </c>
      <c r="C3873" s="30">
        <f>VLOOKUP(B3873,'רביות שנתיות'!B:C,2)</f>
        <v>4</v>
      </c>
      <c r="D3873" s="29">
        <f t="shared" si="121"/>
        <v>1.0738622586670132E-4</v>
      </c>
      <c r="F3873" s="30">
        <f>VLOOKUP($B3873,'רביות שנתיות'!B:I,7)</f>
        <v>0</v>
      </c>
      <c r="G3873" s="29">
        <f t="shared" si="120"/>
        <v>0</v>
      </c>
    </row>
    <row r="3874" spans="2:7">
      <c r="B3874" s="1">
        <v>36745</v>
      </c>
      <c r="C3874" s="30">
        <f>VLOOKUP(B3874,'רביות שנתיות'!B:C,2)</f>
        <v>4</v>
      </c>
      <c r="D3874" s="29">
        <f t="shared" si="121"/>
        <v>1.0738622586670132E-4</v>
      </c>
      <c r="F3874" s="30">
        <f>VLOOKUP($B3874,'רביות שנתיות'!B:I,7)</f>
        <v>0</v>
      </c>
      <c r="G3874" s="29">
        <f t="shared" si="120"/>
        <v>0</v>
      </c>
    </row>
    <row r="3875" spans="2:7">
      <c r="B3875" s="1">
        <v>36746</v>
      </c>
      <c r="C3875" s="30">
        <f>VLOOKUP(B3875,'רביות שנתיות'!B:C,2)</f>
        <v>4</v>
      </c>
      <c r="D3875" s="29">
        <f t="shared" si="121"/>
        <v>1.0738622586670132E-4</v>
      </c>
      <c r="F3875" s="30">
        <f>VLOOKUP($B3875,'רביות שנתיות'!B:I,7)</f>
        <v>0</v>
      </c>
      <c r="G3875" s="29">
        <f t="shared" si="120"/>
        <v>0</v>
      </c>
    </row>
    <row r="3876" spans="2:7">
      <c r="B3876" s="1">
        <v>36747</v>
      </c>
      <c r="C3876" s="30">
        <f>VLOOKUP(B3876,'רביות שנתיות'!B:C,2)</f>
        <v>4</v>
      </c>
      <c r="D3876" s="29">
        <f t="shared" si="121"/>
        <v>1.0738622586670132E-4</v>
      </c>
      <c r="F3876" s="30">
        <f>VLOOKUP($B3876,'רביות שנתיות'!B:I,7)</f>
        <v>0</v>
      </c>
      <c r="G3876" s="29">
        <f t="shared" si="120"/>
        <v>0</v>
      </c>
    </row>
    <row r="3877" spans="2:7">
      <c r="B3877" s="1">
        <v>36748</v>
      </c>
      <c r="C3877" s="30">
        <f>VLOOKUP(B3877,'רביות שנתיות'!B:C,2)</f>
        <v>4</v>
      </c>
      <c r="D3877" s="29">
        <f t="shared" si="121"/>
        <v>1.0738622586670132E-4</v>
      </c>
      <c r="F3877" s="30">
        <f>VLOOKUP($B3877,'רביות שנתיות'!B:I,7)</f>
        <v>0</v>
      </c>
      <c r="G3877" s="29">
        <f t="shared" si="120"/>
        <v>0</v>
      </c>
    </row>
    <row r="3878" spans="2:7">
      <c r="B3878" s="1">
        <v>36749</v>
      </c>
      <c r="C3878" s="30">
        <f>VLOOKUP(B3878,'רביות שנתיות'!B:C,2)</f>
        <v>4</v>
      </c>
      <c r="D3878" s="29">
        <f t="shared" si="121"/>
        <v>1.0738622586670132E-4</v>
      </c>
      <c r="F3878" s="30">
        <f>VLOOKUP($B3878,'רביות שנתיות'!B:I,7)</f>
        <v>0</v>
      </c>
      <c r="G3878" s="29">
        <f t="shared" si="120"/>
        <v>0</v>
      </c>
    </row>
    <row r="3879" spans="2:7">
      <c r="B3879" s="1">
        <v>36750</v>
      </c>
      <c r="C3879" s="30">
        <f>VLOOKUP(B3879,'רביות שנתיות'!B:C,2)</f>
        <v>4</v>
      </c>
      <c r="D3879" s="29">
        <f t="shared" si="121"/>
        <v>1.0738622586670132E-4</v>
      </c>
      <c r="F3879" s="30">
        <f>VLOOKUP($B3879,'רביות שנתיות'!B:I,7)</f>
        <v>0</v>
      </c>
      <c r="G3879" s="29">
        <f t="shared" si="120"/>
        <v>0</v>
      </c>
    </row>
    <row r="3880" spans="2:7">
      <c r="B3880" s="1">
        <v>36751</v>
      </c>
      <c r="C3880" s="30">
        <f>VLOOKUP(B3880,'רביות שנתיות'!B:C,2)</f>
        <v>4</v>
      </c>
      <c r="D3880" s="29">
        <f t="shared" si="121"/>
        <v>1.0738622586670132E-4</v>
      </c>
      <c r="F3880" s="30">
        <f>VLOOKUP($B3880,'רביות שנתיות'!B:I,7)</f>
        <v>0</v>
      </c>
      <c r="G3880" s="29">
        <f t="shared" si="120"/>
        <v>0</v>
      </c>
    </row>
    <row r="3881" spans="2:7">
      <c r="B3881" s="1">
        <v>36752</v>
      </c>
      <c r="C3881" s="30">
        <f>VLOOKUP(B3881,'רביות שנתיות'!B:C,2)</f>
        <v>4</v>
      </c>
      <c r="D3881" s="29">
        <f t="shared" si="121"/>
        <v>1.0738622586670132E-4</v>
      </c>
      <c r="F3881" s="30">
        <f>VLOOKUP($B3881,'רביות שנתיות'!B:I,7)</f>
        <v>0</v>
      </c>
      <c r="G3881" s="29">
        <f t="shared" si="120"/>
        <v>0</v>
      </c>
    </row>
    <row r="3882" spans="2:7">
      <c r="B3882" s="1">
        <v>36753</v>
      </c>
      <c r="C3882" s="30">
        <f>VLOOKUP(B3882,'רביות שנתיות'!B:C,2)</f>
        <v>4</v>
      </c>
      <c r="D3882" s="29">
        <f t="shared" si="121"/>
        <v>1.0738622586670132E-4</v>
      </c>
      <c r="F3882" s="30">
        <f>VLOOKUP($B3882,'רביות שנתיות'!B:I,7)</f>
        <v>0</v>
      </c>
      <c r="G3882" s="29">
        <f t="shared" si="120"/>
        <v>0</v>
      </c>
    </row>
    <row r="3883" spans="2:7">
      <c r="B3883" s="1">
        <v>36754</v>
      </c>
      <c r="C3883" s="30">
        <f>VLOOKUP(B3883,'רביות שנתיות'!B:C,2)</f>
        <v>4</v>
      </c>
      <c r="D3883" s="29">
        <f t="shared" si="121"/>
        <v>1.0738622586670132E-4</v>
      </c>
      <c r="F3883" s="30">
        <f>VLOOKUP($B3883,'רביות שנתיות'!B:I,7)</f>
        <v>0</v>
      </c>
      <c r="G3883" s="29">
        <f t="shared" si="120"/>
        <v>0</v>
      </c>
    </row>
    <row r="3884" spans="2:7">
      <c r="B3884" s="1">
        <v>36755</v>
      </c>
      <c r="C3884" s="30">
        <f>VLOOKUP(B3884,'רביות שנתיות'!B:C,2)</f>
        <v>4</v>
      </c>
      <c r="D3884" s="29">
        <f t="shared" si="121"/>
        <v>1.0738622586670132E-4</v>
      </c>
      <c r="F3884" s="30">
        <f>VLOOKUP($B3884,'רביות שנתיות'!B:I,7)</f>
        <v>0</v>
      </c>
      <c r="G3884" s="29">
        <f t="shared" si="120"/>
        <v>0</v>
      </c>
    </row>
    <row r="3885" spans="2:7">
      <c r="B3885" s="1">
        <v>36756</v>
      </c>
      <c r="C3885" s="30">
        <f>VLOOKUP(B3885,'רביות שנתיות'!B:C,2)</f>
        <v>4</v>
      </c>
      <c r="D3885" s="29">
        <f t="shared" si="121"/>
        <v>1.0738622586670132E-4</v>
      </c>
      <c r="F3885" s="30">
        <f>VLOOKUP($B3885,'רביות שנתיות'!B:I,7)</f>
        <v>0</v>
      </c>
      <c r="G3885" s="29">
        <f t="shared" si="120"/>
        <v>0</v>
      </c>
    </row>
    <row r="3886" spans="2:7">
      <c r="B3886" s="1">
        <v>36757</v>
      </c>
      <c r="C3886" s="30">
        <f>VLOOKUP(B3886,'רביות שנתיות'!B:C,2)</f>
        <v>4</v>
      </c>
      <c r="D3886" s="29">
        <f t="shared" si="121"/>
        <v>1.0738622586670132E-4</v>
      </c>
      <c r="F3886" s="30">
        <f>VLOOKUP($B3886,'רביות שנתיות'!B:I,7)</f>
        <v>0</v>
      </c>
      <c r="G3886" s="29">
        <f t="shared" si="120"/>
        <v>0</v>
      </c>
    </row>
    <row r="3887" spans="2:7">
      <c r="B3887" s="1">
        <v>36758</v>
      </c>
      <c r="C3887" s="30">
        <f>VLOOKUP(B3887,'רביות שנתיות'!B:C,2)</f>
        <v>4</v>
      </c>
      <c r="D3887" s="29">
        <f t="shared" si="121"/>
        <v>1.0738622586670132E-4</v>
      </c>
      <c r="F3887" s="30">
        <f>VLOOKUP($B3887,'רביות שנתיות'!B:I,7)</f>
        <v>0</v>
      </c>
      <c r="G3887" s="29">
        <f t="shared" si="120"/>
        <v>0</v>
      </c>
    </row>
    <row r="3888" spans="2:7">
      <c r="B3888" s="1">
        <v>36759</v>
      </c>
      <c r="C3888" s="30">
        <f>VLOOKUP(B3888,'רביות שנתיות'!B:C,2)</f>
        <v>4</v>
      </c>
      <c r="D3888" s="29">
        <f t="shared" si="121"/>
        <v>1.0738622586670132E-4</v>
      </c>
      <c r="F3888" s="30">
        <f>VLOOKUP($B3888,'רביות שנתיות'!B:I,7)</f>
        <v>0</v>
      </c>
      <c r="G3888" s="29">
        <f t="shared" si="120"/>
        <v>0</v>
      </c>
    </row>
    <row r="3889" spans="2:7">
      <c r="B3889" s="1">
        <v>36760</v>
      </c>
      <c r="C3889" s="30">
        <f>VLOOKUP(B3889,'רביות שנתיות'!B:C,2)</f>
        <v>4</v>
      </c>
      <c r="D3889" s="29">
        <f t="shared" si="121"/>
        <v>1.0738622586670132E-4</v>
      </c>
      <c r="F3889" s="30">
        <f>VLOOKUP($B3889,'רביות שנתיות'!B:I,7)</f>
        <v>0</v>
      </c>
      <c r="G3889" s="29">
        <f t="shared" si="120"/>
        <v>0</v>
      </c>
    </row>
    <row r="3890" spans="2:7">
      <c r="B3890" s="1">
        <v>36761</v>
      </c>
      <c r="C3890" s="30">
        <f>VLOOKUP(B3890,'רביות שנתיות'!B:C,2)</f>
        <v>4</v>
      </c>
      <c r="D3890" s="29">
        <f t="shared" si="121"/>
        <v>1.0738622586670132E-4</v>
      </c>
      <c r="F3890" s="30">
        <f>VLOOKUP($B3890,'רביות שנתיות'!B:I,7)</f>
        <v>0</v>
      </c>
      <c r="G3890" s="29">
        <f t="shared" si="120"/>
        <v>0</v>
      </c>
    </row>
    <row r="3891" spans="2:7">
      <c r="B3891" s="1">
        <v>36762</v>
      </c>
      <c r="C3891" s="30">
        <f>VLOOKUP(B3891,'רביות שנתיות'!B:C,2)</f>
        <v>4</v>
      </c>
      <c r="D3891" s="29">
        <f t="shared" si="121"/>
        <v>1.0738622586670132E-4</v>
      </c>
      <c r="F3891" s="30">
        <f>VLOOKUP($B3891,'רביות שנתיות'!B:I,7)</f>
        <v>0</v>
      </c>
      <c r="G3891" s="29">
        <f t="shared" si="120"/>
        <v>0</v>
      </c>
    </row>
    <row r="3892" spans="2:7">
      <c r="B3892" s="1">
        <v>36763</v>
      </c>
      <c r="C3892" s="30">
        <f>VLOOKUP(B3892,'רביות שנתיות'!B:C,2)</f>
        <v>4</v>
      </c>
      <c r="D3892" s="29">
        <f t="shared" si="121"/>
        <v>1.0738622586670132E-4</v>
      </c>
      <c r="F3892" s="30">
        <f>VLOOKUP($B3892,'רביות שנתיות'!B:I,7)</f>
        <v>0</v>
      </c>
      <c r="G3892" s="29">
        <f t="shared" si="120"/>
        <v>0</v>
      </c>
    </row>
    <row r="3893" spans="2:7">
      <c r="B3893" s="1">
        <v>36764</v>
      </c>
      <c r="C3893" s="30">
        <f>VLOOKUP(B3893,'רביות שנתיות'!B:C,2)</f>
        <v>4</v>
      </c>
      <c r="D3893" s="29">
        <f t="shared" si="121"/>
        <v>1.0738622586670132E-4</v>
      </c>
      <c r="F3893" s="30">
        <f>VLOOKUP($B3893,'רביות שנתיות'!B:I,7)</f>
        <v>0</v>
      </c>
      <c r="G3893" s="29">
        <f t="shared" si="120"/>
        <v>0</v>
      </c>
    </row>
    <row r="3894" spans="2:7">
      <c r="B3894" s="1">
        <v>36765</v>
      </c>
      <c r="C3894" s="30">
        <f>VLOOKUP(B3894,'רביות שנתיות'!B:C,2)</f>
        <v>4</v>
      </c>
      <c r="D3894" s="29">
        <f t="shared" si="121"/>
        <v>1.0738622586670132E-4</v>
      </c>
      <c r="F3894" s="30">
        <f>VLOOKUP($B3894,'רביות שנתיות'!B:I,7)</f>
        <v>0</v>
      </c>
      <c r="G3894" s="29">
        <f t="shared" si="120"/>
        <v>0</v>
      </c>
    </row>
    <row r="3895" spans="2:7">
      <c r="B3895" s="1">
        <v>36766</v>
      </c>
      <c r="C3895" s="30">
        <f>VLOOKUP(B3895,'רביות שנתיות'!B:C,2)</f>
        <v>4</v>
      </c>
      <c r="D3895" s="29">
        <f t="shared" si="121"/>
        <v>1.0738622586670132E-4</v>
      </c>
      <c r="F3895" s="30">
        <f>VLOOKUP($B3895,'רביות שנתיות'!B:I,7)</f>
        <v>0</v>
      </c>
      <c r="G3895" s="29">
        <f t="shared" si="120"/>
        <v>0</v>
      </c>
    </row>
    <row r="3896" spans="2:7">
      <c r="B3896" s="1">
        <v>36767</v>
      </c>
      <c r="C3896" s="30">
        <f>VLOOKUP(B3896,'רביות שנתיות'!B:C,2)</f>
        <v>4</v>
      </c>
      <c r="D3896" s="29">
        <f t="shared" si="121"/>
        <v>1.0738622586670132E-4</v>
      </c>
      <c r="F3896" s="30">
        <f>VLOOKUP($B3896,'רביות שנתיות'!B:I,7)</f>
        <v>0</v>
      </c>
      <c r="G3896" s="29">
        <f t="shared" si="120"/>
        <v>0</v>
      </c>
    </row>
    <row r="3897" spans="2:7">
      <c r="B3897" s="1">
        <v>36768</v>
      </c>
      <c r="C3897" s="30">
        <f>VLOOKUP(B3897,'רביות שנתיות'!B:C,2)</f>
        <v>4</v>
      </c>
      <c r="D3897" s="29">
        <f t="shared" si="121"/>
        <v>1.0738622586670132E-4</v>
      </c>
      <c r="F3897" s="30">
        <f>VLOOKUP($B3897,'רביות שנתיות'!B:I,7)</f>
        <v>0</v>
      </c>
      <c r="G3897" s="29">
        <f t="shared" si="120"/>
        <v>0</v>
      </c>
    </row>
    <row r="3898" spans="2:7">
      <c r="B3898" s="1">
        <v>36769</v>
      </c>
      <c r="C3898" s="30">
        <f>VLOOKUP(B3898,'רביות שנתיות'!B:C,2)</f>
        <v>4</v>
      </c>
      <c r="D3898" s="29">
        <f t="shared" si="121"/>
        <v>1.0738622586670132E-4</v>
      </c>
      <c r="F3898" s="30">
        <f>VLOOKUP($B3898,'רביות שנתיות'!B:I,7)</f>
        <v>0</v>
      </c>
      <c r="G3898" s="29">
        <f t="shared" si="120"/>
        <v>0</v>
      </c>
    </row>
    <row r="3899" spans="2:7">
      <c r="B3899" s="1">
        <v>36770</v>
      </c>
      <c r="C3899" s="30">
        <f>VLOOKUP(B3899,'רביות שנתיות'!B:C,2)</f>
        <v>4</v>
      </c>
      <c r="D3899" s="29">
        <f t="shared" si="121"/>
        <v>1.0738622586670132E-4</v>
      </c>
      <c r="F3899" s="30">
        <f>VLOOKUP($B3899,'רביות שנתיות'!B:I,7)</f>
        <v>0</v>
      </c>
      <c r="G3899" s="29">
        <f t="shared" si="120"/>
        <v>0</v>
      </c>
    </row>
    <row r="3900" spans="2:7">
      <c r="B3900" s="1">
        <v>36771</v>
      </c>
      <c r="C3900" s="30">
        <f>VLOOKUP(B3900,'רביות שנתיות'!B:C,2)</f>
        <v>4</v>
      </c>
      <c r="D3900" s="29">
        <f t="shared" si="121"/>
        <v>1.0738622586670132E-4</v>
      </c>
      <c r="F3900" s="30">
        <f>VLOOKUP($B3900,'רביות שנתיות'!B:I,7)</f>
        <v>0</v>
      </c>
      <c r="G3900" s="29">
        <f t="shared" si="120"/>
        <v>0</v>
      </c>
    </row>
    <row r="3901" spans="2:7">
      <c r="B3901" s="1">
        <v>36772</v>
      </c>
      <c r="C3901" s="30">
        <f>VLOOKUP(B3901,'רביות שנתיות'!B:C,2)</f>
        <v>4</v>
      </c>
      <c r="D3901" s="29">
        <f t="shared" si="121"/>
        <v>1.0738622586670132E-4</v>
      </c>
      <c r="F3901" s="30">
        <f>VLOOKUP($B3901,'רביות שנתיות'!B:I,7)</f>
        <v>0</v>
      </c>
      <c r="G3901" s="29">
        <f t="shared" si="120"/>
        <v>0</v>
      </c>
    </row>
    <row r="3902" spans="2:7">
      <c r="B3902" s="1">
        <v>36773</v>
      </c>
      <c r="C3902" s="30">
        <f>VLOOKUP(B3902,'רביות שנתיות'!B:C,2)</f>
        <v>4</v>
      </c>
      <c r="D3902" s="29">
        <f t="shared" si="121"/>
        <v>1.0738622586670132E-4</v>
      </c>
      <c r="F3902" s="30">
        <f>VLOOKUP($B3902,'רביות שנתיות'!B:I,7)</f>
        <v>0</v>
      </c>
      <c r="G3902" s="29">
        <f t="shared" si="120"/>
        <v>0</v>
      </c>
    </row>
    <row r="3903" spans="2:7">
      <c r="B3903" s="1">
        <v>36774</v>
      </c>
      <c r="C3903" s="30">
        <f>VLOOKUP(B3903,'רביות שנתיות'!B:C,2)</f>
        <v>4</v>
      </c>
      <c r="D3903" s="29">
        <f t="shared" si="121"/>
        <v>1.0738622586670132E-4</v>
      </c>
      <c r="F3903" s="30">
        <f>VLOOKUP($B3903,'רביות שנתיות'!B:I,7)</f>
        <v>0</v>
      </c>
      <c r="G3903" s="29">
        <f t="shared" si="120"/>
        <v>0</v>
      </c>
    </row>
    <row r="3904" spans="2:7">
      <c r="B3904" s="1">
        <v>36775</v>
      </c>
      <c r="C3904" s="30">
        <f>VLOOKUP(B3904,'רביות שנתיות'!B:C,2)</f>
        <v>4</v>
      </c>
      <c r="D3904" s="29">
        <f t="shared" si="121"/>
        <v>1.0738622586670132E-4</v>
      </c>
      <c r="F3904" s="30">
        <f>VLOOKUP($B3904,'רביות שנתיות'!B:I,7)</f>
        <v>0</v>
      </c>
      <c r="G3904" s="29">
        <f t="shared" si="120"/>
        <v>0</v>
      </c>
    </row>
    <row r="3905" spans="2:7">
      <c r="B3905" s="1">
        <v>36776</v>
      </c>
      <c r="C3905" s="30">
        <f>VLOOKUP(B3905,'רביות שנתיות'!B:C,2)</f>
        <v>4</v>
      </c>
      <c r="D3905" s="29">
        <f t="shared" si="121"/>
        <v>1.0738622586670132E-4</v>
      </c>
      <c r="F3905" s="30">
        <f>VLOOKUP($B3905,'רביות שנתיות'!B:I,7)</f>
        <v>0</v>
      </c>
      <c r="G3905" s="29">
        <f t="shared" si="120"/>
        <v>0</v>
      </c>
    </row>
    <row r="3906" spans="2:7">
      <c r="B3906" s="1">
        <v>36777</v>
      </c>
      <c r="C3906" s="30">
        <f>VLOOKUP(B3906,'רביות שנתיות'!B:C,2)</f>
        <v>4</v>
      </c>
      <c r="D3906" s="29">
        <f t="shared" si="121"/>
        <v>1.0738622586670132E-4</v>
      </c>
      <c r="F3906" s="30">
        <f>VLOOKUP($B3906,'רביות שנתיות'!B:I,7)</f>
        <v>0</v>
      </c>
      <c r="G3906" s="29">
        <f t="shared" si="120"/>
        <v>0</v>
      </c>
    </row>
    <row r="3907" spans="2:7">
      <c r="B3907" s="1">
        <v>36778</v>
      </c>
      <c r="C3907" s="30">
        <f>VLOOKUP(B3907,'רביות שנתיות'!B:C,2)</f>
        <v>4</v>
      </c>
      <c r="D3907" s="29">
        <f t="shared" si="121"/>
        <v>1.0738622586670132E-4</v>
      </c>
      <c r="F3907" s="30">
        <f>VLOOKUP($B3907,'רביות שנתיות'!B:I,7)</f>
        <v>0</v>
      </c>
      <c r="G3907" s="29">
        <f t="shared" si="120"/>
        <v>0</v>
      </c>
    </row>
    <row r="3908" spans="2:7">
      <c r="B3908" s="1">
        <v>36779</v>
      </c>
      <c r="C3908" s="30">
        <f>VLOOKUP(B3908,'רביות שנתיות'!B:C,2)</f>
        <v>4</v>
      </c>
      <c r="D3908" s="29">
        <f t="shared" si="121"/>
        <v>1.0738622586670132E-4</v>
      </c>
      <c r="F3908" s="30">
        <f>VLOOKUP($B3908,'רביות שנתיות'!B:I,7)</f>
        <v>0</v>
      </c>
      <c r="G3908" s="29">
        <f t="shared" ref="G3908:G3971" si="122">(1+F3908/100)^(1/365)-1</f>
        <v>0</v>
      </c>
    </row>
    <row r="3909" spans="2:7">
      <c r="B3909" s="1">
        <v>36780</v>
      </c>
      <c r="C3909" s="30">
        <f>VLOOKUP(B3909,'רביות שנתיות'!B:C,2)</f>
        <v>4</v>
      </c>
      <c r="D3909" s="29">
        <f t="shared" ref="D3909:D3972" si="123">(1+C3909/100)^(1/365.25)-1</f>
        <v>1.0738622586670132E-4</v>
      </c>
      <c r="F3909" s="30">
        <f>VLOOKUP($B3909,'רביות שנתיות'!B:I,7)</f>
        <v>0</v>
      </c>
      <c r="G3909" s="29">
        <f t="shared" si="122"/>
        <v>0</v>
      </c>
    </row>
    <row r="3910" spans="2:7">
      <c r="B3910" s="1">
        <v>36781</v>
      </c>
      <c r="C3910" s="30">
        <f>VLOOKUP(B3910,'רביות שנתיות'!B:C,2)</f>
        <v>4</v>
      </c>
      <c r="D3910" s="29">
        <f t="shared" si="123"/>
        <v>1.0738622586670132E-4</v>
      </c>
      <c r="F3910" s="30">
        <f>VLOOKUP($B3910,'רביות שנתיות'!B:I,7)</f>
        <v>0</v>
      </c>
      <c r="G3910" s="29">
        <f t="shared" si="122"/>
        <v>0</v>
      </c>
    </row>
    <row r="3911" spans="2:7">
      <c r="B3911" s="1">
        <v>36782</v>
      </c>
      <c r="C3911" s="30">
        <f>VLOOKUP(B3911,'רביות שנתיות'!B:C,2)</f>
        <v>4</v>
      </c>
      <c r="D3911" s="29">
        <f t="shared" si="123"/>
        <v>1.0738622586670132E-4</v>
      </c>
      <c r="F3911" s="30">
        <f>VLOOKUP($B3911,'רביות שנתיות'!B:I,7)</f>
        <v>0</v>
      </c>
      <c r="G3911" s="29">
        <f t="shared" si="122"/>
        <v>0</v>
      </c>
    </row>
    <row r="3912" spans="2:7">
      <c r="B3912" s="1">
        <v>36783</v>
      </c>
      <c r="C3912" s="30">
        <f>VLOOKUP(B3912,'רביות שנתיות'!B:C,2)</f>
        <v>4</v>
      </c>
      <c r="D3912" s="29">
        <f t="shared" si="123"/>
        <v>1.0738622586670132E-4</v>
      </c>
      <c r="F3912" s="30">
        <f>VLOOKUP($B3912,'רביות שנתיות'!B:I,7)</f>
        <v>0</v>
      </c>
      <c r="G3912" s="29">
        <f t="shared" si="122"/>
        <v>0</v>
      </c>
    </row>
    <row r="3913" spans="2:7">
      <c r="B3913" s="1">
        <v>36784</v>
      </c>
      <c r="C3913" s="30">
        <f>VLOOKUP(B3913,'רביות שנתיות'!B:C,2)</f>
        <v>4</v>
      </c>
      <c r="D3913" s="29">
        <f t="shared" si="123"/>
        <v>1.0738622586670132E-4</v>
      </c>
      <c r="F3913" s="30">
        <f>VLOOKUP($B3913,'רביות שנתיות'!B:I,7)</f>
        <v>0</v>
      </c>
      <c r="G3913" s="29">
        <f t="shared" si="122"/>
        <v>0</v>
      </c>
    </row>
    <row r="3914" spans="2:7">
      <c r="B3914" s="1">
        <v>36785</v>
      </c>
      <c r="C3914" s="30">
        <f>VLOOKUP(B3914,'רביות שנתיות'!B:C,2)</f>
        <v>4</v>
      </c>
      <c r="D3914" s="29">
        <f t="shared" si="123"/>
        <v>1.0738622586670132E-4</v>
      </c>
      <c r="F3914" s="30">
        <f>VLOOKUP($B3914,'רביות שנתיות'!B:I,7)</f>
        <v>0</v>
      </c>
      <c r="G3914" s="29">
        <f t="shared" si="122"/>
        <v>0</v>
      </c>
    </row>
    <row r="3915" spans="2:7">
      <c r="B3915" s="1">
        <v>36786</v>
      </c>
      <c r="C3915" s="30">
        <f>VLOOKUP(B3915,'רביות שנתיות'!B:C,2)</f>
        <v>4</v>
      </c>
      <c r="D3915" s="29">
        <f t="shared" si="123"/>
        <v>1.0738622586670132E-4</v>
      </c>
      <c r="F3915" s="30">
        <f>VLOOKUP($B3915,'רביות שנתיות'!B:I,7)</f>
        <v>0</v>
      </c>
      <c r="G3915" s="29">
        <f t="shared" si="122"/>
        <v>0</v>
      </c>
    </row>
    <row r="3916" spans="2:7">
      <c r="B3916" s="1">
        <v>36787</v>
      </c>
      <c r="C3916" s="30">
        <f>VLOOKUP(B3916,'רביות שנתיות'!B:C,2)</f>
        <v>4</v>
      </c>
      <c r="D3916" s="29">
        <f t="shared" si="123"/>
        <v>1.0738622586670132E-4</v>
      </c>
      <c r="F3916" s="30">
        <f>VLOOKUP($B3916,'רביות שנתיות'!B:I,7)</f>
        <v>0</v>
      </c>
      <c r="G3916" s="29">
        <f t="shared" si="122"/>
        <v>0</v>
      </c>
    </row>
    <row r="3917" spans="2:7">
      <c r="B3917" s="1">
        <v>36788</v>
      </c>
      <c r="C3917" s="30">
        <f>VLOOKUP(B3917,'רביות שנתיות'!B:C,2)</f>
        <v>4</v>
      </c>
      <c r="D3917" s="29">
        <f t="shared" si="123"/>
        <v>1.0738622586670132E-4</v>
      </c>
      <c r="F3917" s="30">
        <f>VLOOKUP($B3917,'רביות שנתיות'!B:I,7)</f>
        <v>0</v>
      </c>
      <c r="G3917" s="29">
        <f t="shared" si="122"/>
        <v>0</v>
      </c>
    </row>
    <row r="3918" spans="2:7">
      <c r="B3918" s="1">
        <v>36789</v>
      </c>
      <c r="C3918" s="30">
        <f>VLOOKUP(B3918,'רביות שנתיות'!B:C,2)</f>
        <v>4</v>
      </c>
      <c r="D3918" s="29">
        <f t="shared" si="123"/>
        <v>1.0738622586670132E-4</v>
      </c>
      <c r="F3918" s="30">
        <f>VLOOKUP($B3918,'רביות שנתיות'!B:I,7)</f>
        <v>0</v>
      </c>
      <c r="G3918" s="29">
        <f t="shared" si="122"/>
        <v>0</v>
      </c>
    </row>
    <row r="3919" spans="2:7">
      <c r="B3919" s="1">
        <v>36790</v>
      </c>
      <c r="C3919" s="30">
        <f>VLOOKUP(B3919,'רביות שנתיות'!B:C,2)</f>
        <v>4</v>
      </c>
      <c r="D3919" s="29">
        <f t="shared" si="123"/>
        <v>1.0738622586670132E-4</v>
      </c>
      <c r="F3919" s="30">
        <f>VLOOKUP($B3919,'רביות שנתיות'!B:I,7)</f>
        <v>0</v>
      </c>
      <c r="G3919" s="29">
        <f t="shared" si="122"/>
        <v>0</v>
      </c>
    </row>
    <row r="3920" spans="2:7">
      <c r="B3920" s="1">
        <v>36791</v>
      </c>
      <c r="C3920" s="30">
        <f>VLOOKUP(B3920,'רביות שנתיות'!B:C,2)</f>
        <v>4</v>
      </c>
      <c r="D3920" s="29">
        <f t="shared" si="123"/>
        <v>1.0738622586670132E-4</v>
      </c>
      <c r="F3920" s="30">
        <f>VLOOKUP($B3920,'רביות שנתיות'!B:I,7)</f>
        <v>0</v>
      </c>
      <c r="G3920" s="29">
        <f t="shared" si="122"/>
        <v>0</v>
      </c>
    </row>
    <row r="3921" spans="2:7">
      <c r="B3921" s="1">
        <v>36792</v>
      </c>
      <c r="C3921" s="30">
        <f>VLOOKUP(B3921,'רביות שנתיות'!B:C,2)</f>
        <v>4</v>
      </c>
      <c r="D3921" s="29">
        <f t="shared" si="123"/>
        <v>1.0738622586670132E-4</v>
      </c>
      <c r="F3921" s="30">
        <f>VLOOKUP($B3921,'רביות שנתיות'!B:I,7)</f>
        <v>0</v>
      </c>
      <c r="G3921" s="29">
        <f t="shared" si="122"/>
        <v>0</v>
      </c>
    </row>
    <row r="3922" spans="2:7">
      <c r="B3922" s="1">
        <v>36793</v>
      </c>
      <c r="C3922" s="30">
        <f>VLOOKUP(B3922,'רביות שנתיות'!B:C,2)</f>
        <v>4</v>
      </c>
      <c r="D3922" s="29">
        <f t="shared" si="123"/>
        <v>1.0738622586670132E-4</v>
      </c>
      <c r="F3922" s="30">
        <f>VLOOKUP($B3922,'רביות שנתיות'!B:I,7)</f>
        <v>0</v>
      </c>
      <c r="G3922" s="29">
        <f t="shared" si="122"/>
        <v>0</v>
      </c>
    </row>
    <row r="3923" spans="2:7">
      <c r="B3923" s="1">
        <v>36794</v>
      </c>
      <c r="C3923" s="30">
        <f>VLOOKUP(B3923,'רביות שנתיות'!B:C,2)</f>
        <v>4</v>
      </c>
      <c r="D3923" s="29">
        <f t="shared" si="123"/>
        <v>1.0738622586670132E-4</v>
      </c>
      <c r="F3923" s="30">
        <f>VLOOKUP($B3923,'רביות שנתיות'!B:I,7)</f>
        <v>0</v>
      </c>
      <c r="G3923" s="29">
        <f t="shared" si="122"/>
        <v>0</v>
      </c>
    </row>
    <row r="3924" spans="2:7">
      <c r="B3924" s="1">
        <v>36795</v>
      </c>
      <c r="C3924" s="30">
        <f>VLOOKUP(B3924,'רביות שנתיות'!B:C,2)</f>
        <v>4</v>
      </c>
      <c r="D3924" s="29">
        <f t="shared" si="123"/>
        <v>1.0738622586670132E-4</v>
      </c>
      <c r="F3924" s="30">
        <f>VLOOKUP($B3924,'רביות שנתיות'!B:I,7)</f>
        <v>0</v>
      </c>
      <c r="G3924" s="29">
        <f t="shared" si="122"/>
        <v>0</v>
      </c>
    </row>
    <row r="3925" spans="2:7">
      <c r="B3925" s="1">
        <v>36796</v>
      </c>
      <c r="C3925" s="30">
        <f>VLOOKUP(B3925,'רביות שנתיות'!B:C,2)</f>
        <v>4</v>
      </c>
      <c r="D3925" s="29">
        <f t="shared" si="123"/>
        <v>1.0738622586670132E-4</v>
      </c>
      <c r="F3925" s="30">
        <f>VLOOKUP($B3925,'רביות שנתיות'!B:I,7)</f>
        <v>0</v>
      </c>
      <c r="G3925" s="29">
        <f t="shared" si="122"/>
        <v>0</v>
      </c>
    </row>
    <row r="3926" spans="2:7">
      <c r="B3926" s="1">
        <v>36797</v>
      </c>
      <c r="C3926" s="30">
        <f>VLOOKUP(B3926,'רביות שנתיות'!B:C,2)</f>
        <v>4</v>
      </c>
      <c r="D3926" s="29">
        <f t="shared" si="123"/>
        <v>1.0738622586670132E-4</v>
      </c>
      <c r="F3926" s="30">
        <f>VLOOKUP($B3926,'רביות שנתיות'!B:I,7)</f>
        <v>0</v>
      </c>
      <c r="G3926" s="29">
        <f t="shared" si="122"/>
        <v>0</v>
      </c>
    </row>
    <row r="3927" spans="2:7">
      <c r="B3927" s="1">
        <v>36798</v>
      </c>
      <c r="C3927" s="30">
        <f>VLOOKUP(B3927,'רביות שנתיות'!B:C,2)</f>
        <v>4</v>
      </c>
      <c r="D3927" s="29">
        <f t="shared" si="123"/>
        <v>1.0738622586670132E-4</v>
      </c>
      <c r="F3927" s="30">
        <f>VLOOKUP($B3927,'רביות שנתיות'!B:I,7)</f>
        <v>0</v>
      </c>
      <c r="G3927" s="29">
        <f t="shared" si="122"/>
        <v>0</v>
      </c>
    </row>
    <row r="3928" spans="2:7">
      <c r="B3928" s="1">
        <v>36799</v>
      </c>
      <c r="C3928" s="30">
        <f>VLOOKUP(B3928,'רביות שנתיות'!B:C,2)</f>
        <v>4</v>
      </c>
      <c r="D3928" s="29">
        <f t="shared" si="123"/>
        <v>1.0738622586670132E-4</v>
      </c>
      <c r="F3928" s="30">
        <f>VLOOKUP($B3928,'רביות שנתיות'!B:I,7)</f>
        <v>0</v>
      </c>
      <c r="G3928" s="29">
        <f t="shared" si="122"/>
        <v>0</v>
      </c>
    </row>
    <row r="3929" spans="2:7">
      <c r="B3929" s="1">
        <v>36800</v>
      </c>
      <c r="C3929" s="30">
        <f>VLOOKUP(B3929,'רביות שנתיות'!B:C,2)</f>
        <v>4</v>
      </c>
      <c r="D3929" s="29">
        <f t="shared" si="123"/>
        <v>1.0738622586670132E-4</v>
      </c>
      <c r="F3929" s="30">
        <f>VLOOKUP($B3929,'רביות שנתיות'!B:I,7)</f>
        <v>0</v>
      </c>
      <c r="G3929" s="29">
        <f t="shared" si="122"/>
        <v>0</v>
      </c>
    </row>
    <row r="3930" spans="2:7">
      <c r="B3930" s="1">
        <v>36801</v>
      </c>
      <c r="C3930" s="30">
        <f>VLOOKUP(B3930,'רביות שנתיות'!B:C,2)</f>
        <v>4</v>
      </c>
      <c r="D3930" s="29">
        <f t="shared" si="123"/>
        <v>1.0738622586670132E-4</v>
      </c>
      <c r="F3930" s="30">
        <f>VLOOKUP($B3930,'רביות שנתיות'!B:I,7)</f>
        <v>0</v>
      </c>
      <c r="G3930" s="29">
        <f t="shared" si="122"/>
        <v>0</v>
      </c>
    </row>
    <row r="3931" spans="2:7">
      <c r="B3931" s="1">
        <v>36802</v>
      </c>
      <c r="C3931" s="30">
        <f>VLOOKUP(B3931,'רביות שנתיות'!B:C,2)</f>
        <v>4</v>
      </c>
      <c r="D3931" s="29">
        <f t="shared" si="123"/>
        <v>1.0738622586670132E-4</v>
      </c>
      <c r="F3931" s="30">
        <f>VLOOKUP($B3931,'רביות שנתיות'!B:I,7)</f>
        <v>0</v>
      </c>
      <c r="G3931" s="29">
        <f t="shared" si="122"/>
        <v>0</v>
      </c>
    </row>
    <row r="3932" spans="2:7">
      <c r="B3932" s="1">
        <v>36803</v>
      </c>
      <c r="C3932" s="30">
        <f>VLOOKUP(B3932,'רביות שנתיות'!B:C,2)</f>
        <v>4</v>
      </c>
      <c r="D3932" s="29">
        <f t="shared" si="123"/>
        <v>1.0738622586670132E-4</v>
      </c>
      <c r="F3932" s="30">
        <f>VLOOKUP($B3932,'רביות שנתיות'!B:I,7)</f>
        <v>0</v>
      </c>
      <c r="G3932" s="29">
        <f t="shared" si="122"/>
        <v>0</v>
      </c>
    </row>
    <row r="3933" spans="2:7">
      <c r="B3933" s="1">
        <v>36804</v>
      </c>
      <c r="C3933" s="30">
        <f>VLOOKUP(B3933,'רביות שנתיות'!B:C,2)</f>
        <v>4</v>
      </c>
      <c r="D3933" s="29">
        <f t="shared" si="123"/>
        <v>1.0738622586670132E-4</v>
      </c>
      <c r="F3933" s="30">
        <f>VLOOKUP($B3933,'רביות שנתיות'!B:I,7)</f>
        <v>0</v>
      </c>
      <c r="G3933" s="29">
        <f t="shared" si="122"/>
        <v>0</v>
      </c>
    </row>
    <row r="3934" spans="2:7">
      <c r="B3934" s="1">
        <v>36805</v>
      </c>
      <c r="C3934" s="30">
        <f>VLOOKUP(B3934,'רביות שנתיות'!B:C,2)</f>
        <v>4</v>
      </c>
      <c r="D3934" s="29">
        <f t="shared" si="123"/>
        <v>1.0738622586670132E-4</v>
      </c>
      <c r="F3934" s="30">
        <f>VLOOKUP($B3934,'רביות שנתיות'!B:I,7)</f>
        <v>0</v>
      </c>
      <c r="G3934" s="29">
        <f t="shared" si="122"/>
        <v>0</v>
      </c>
    </row>
    <row r="3935" spans="2:7">
      <c r="B3935" s="1">
        <v>36806</v>
      </c>
      <c r="C3935" s="30">
        <f>VLOOKUP(B3935,'רביות שנתיות'!B:C,2)</f>
        <v>4</v>
      </c>
      <c r="D3935" s="29">
        <f t="shared" si="123"/>
        <v>1.0738622586670132E-4</v>
      </c>
      <c r="F3935" s="30">
        <f>VLOOKUP($B3935,'רביות שנתיות'!B:I,7)</f>
        <v>0</v>
      </c>
      <c r="G3935" s="29">
        <f t="shared" si="122"/>
        <v>0</v>
      </c>
    </row>
    <row r="3936" spans="2:7">
      <c r="B3936" s="1">
        <v>36807</v>
      </c>
      <c r="C3936" s="30">
        <f>VLOOKUP(B3936,'רביות שנתיות'!B:C,2)</f>
        <v>4</v>
      </c>
      <c r="D3936" s="29">
        <f t="shared" si="123"/>
        <v>1.0738622586670132E-4</v>
      </c>
      <c r="F3936" s="30">
        <f>VLOOKUP($B3936,'רביות שנתיות'!B:I,7)</f>
        <v>0</v>
      </c>
      <c r="G3936" s="29">
        <f t="shared" si="122"/>
        <v>0</v>
      </c>
    </row>
    <row r="3937" spans="2:7">
      <c r="B3937" s="1">
        <v>36808</v>
      </c>
      <c r="C3937" s="30">
        <f>VLOOKUP(B3937,'רביות שנתיות'!B:C,2)</f>
        <v>4</v>
      </c>
      <c r="D3937" s="29">
        <f t="shared" si="123"/>
        <v>1.0738622586670132E-4</v>
      </c>
      <c r="F3937" s="30">
        <f>VLOOKUP($B3937,'רביות שנתיות'!B:I,7)</f>
        <v>0</v>
      </c>
      <c r="G3937" s="29">
        <f t="shared" si="122"/>
        <v>0</v>
      </c>
    </row>
    <row r="3938" spans="2:7">
      <c r="B3938" s="1">
        <v>36809</v>
      </c>
      <c r="C3938" s="30">
        <f>VLOOKUP(B3938,'רביות שנתיות'!B:C,2)</f>
        <v>4</v>
      </c>
      <c r="D3938" s="29">
        <f t="shared" si="123"/>
        <v>1.0738622586670132E-4</v>
      </c>
      <c r="F3938" s="30">
        <f>VLOOKUP($B3938,'רביות שנתיות'!B:I,7)</f>
        <v>0</v>
      </c>
      <c r="G3938" s="29">
        <f t="shared" si="122"/>
        <v>0</v>
      </c>
    </row>
    <row r="3939" spans="2:7">
      <c r="B3939" s="1">
        <v>36810</v>
      </c>
      <c r="C3939" s="30">
        <f>VLOOKUP(B3939,'רביות שנתיות'!B:C,2)</f>
        <v>4</v>
      </c>
      <c r="D3939" s="29">
        <f t="shared" si="123"/>
        <v>1.0738622586670132E-4</v>
      </c>
      <c r="F3939" s="30">
        <f>VLOOKUP($B3939,'רביות שנתיות'!B:I,7)</f>
        <v>0</v>
      </c>
      <c r="G3939" s="29">
        <f t="shared" si="122"/>
        <v>0</v>
      </c>
    </row>
    <row r="3940" spans="2:7">
      <c r="B3940" s="1">
        <v>36811</v>
      </c>
      <c r="C3940" s="30">
        <f>VLOOKUP(B3940,'רביות שנתיות'!B:C,2)</f>
        <v>4</v>
      </c>
      <c r="D3940" s="29">
        <f t="shared" si="123"/>
        <v>1.0738622586670132E-4</v>
      </c>
      <c r="F3940" s="30">
        <f>VLOOKUP($B3940,'רביות שנתיות'!B:I,7)</f>
        <v>0</v>
      </c>
      <c r="G3940" s="29">
        <f t="shared" si="122"/>
        <v>0</v>
      </c>
    </row>
    <row r="3941" spans="2:7">
      <c r="B3941" s="1">
        <v>36812</v>
      </c>
      <c r="C3941" s="30">
        <f>VLOOKUP(B3941,'רביות שנתיות'!B:C,2)</f>
        <v>4</v>
      </c>
      <c r="D3941" s="29">
        <f t="shared" si="123"/>
        <v>1.0738622586670132E-4</v>
      </c>
      <c r="F3941" s="30">
        <f>VLOOKUP($B3941,'רביות שנתיות'!B:I,7)</f>
        <v>0</v>
      </c>
      <c r="G3941" s="29">
        <f t="shared" si="122"/>
        <v>0</v>
      </c>
    </row>
    <row r="3942" spans="2:7">
      <c r="B3942" s="1">
        <v>36813</v>
      </c>
      <c r="C3942" s="30">
        <f>VLOOKUP(B3942,'רביות שנתיות'!B:C,2)</f>
        <v>4</v>
      </c>
      <c r="D3942" s="29">
        <f t="shared" si="123"/>
        <v>1.0738622586670132E-4</v>
      </c>
      <c r="F3942" s="30">
        <f>VLOOKUP($B3942,'רביות שנתיות'!B:I,7)</f>
        <v>0</v>
      </c>
      <c r="G3942" s="29">
        <f t="shared" si="122"/>
        <v>0</v>
      </c>
    </row>
    <row r="3943" spans="2:7">
      <c r="B3943" s="1">
        <v>36814</v>
      </c>
      <c r="C3943" s="30">
        <f>VLOOKUP(B3943,'רביות שנתיות'!B:C,2)</f>
        <v>4</v>
      </c>
      <c r="D3943" s="29">
        <f t="shared" si="123"/>
        <v>1.0738622586670132E-4</v>
      </c>
      <c r="F3943" s="30">
        <f>VLOOKUP($B3943,'רביות שנתיות'!B:I,7)</f>
        <v>0</v>
      </c>
      <c r="G3943" s="29">
        <f t="shared" si="122"/>
        <v>0</v>
      </c>
    </row>
    <row r="3944" spans="2:7">
      <c r="B3944" s="1">
        <v>36815</v>
      </c>
      <c r="C3944" s="30">
        <f>VLOOKUP(B3944,'רביות שנתיות'!B:C,2)</f>
        <v>4</v>
      </c>
      <c r="D3944" s="29">
        <f t="shared" si="123"/>
        <v>1.0738622586670132E-4</v>
      </c>
      <c r="F3944" s="30">
        <f>VLOOKUP($B3944,'רביות שנתיות'!B:I,7)</f>
        <v>0</v>
      </c>
      <c r="G3944" s="29">
        <f t="shared" si="122"/>
        <v>0</v>
      </c>
    </row>
    <row r="3945" spans="2:7">
      <c r="B3945" s="1">
        <v>36816</v>
      </c>
      <c r="C3945" s="30">
        <f>VLOOKUP(B3945,'רביות שנתיות'!B:C,2)</f>
        <v>4</v>
      </c>
      <c r="D3945" s="29">
        <f t="shared" si="123"/>
        <v>1.0738622586670132E-4</v>
      </c>
      <c r="F3945" s="30">
        <f>VLOOKUP($B3945,'רביות שנתיות'!B:I,7)</f>
        <v>0</v>
      </c>
      <c r="G3945" s="29">
        <f t="shared" si="122"/>
        <v>0</v>
      </c>
    </row>
    <row r="3946" spans="2:7">
      <c r="B3946" s="1">
        <v>36817</v>
      </c>
      <c r="C3946" s="30">
        <f>VLOOKUP(B3946,'רביות שנתיות'!B:C,2)</f>
        <v>4</v>
      </c>
      <c r="D3946" s="29">
        <f t="shared" si="123"/>
        <v>1.0738622586670132E-4</v>
      </c>
      <c r="F3946" s="30">
        <f>VLOOKUP($B3946,'רביות שנתיות'!B:I,7)</f>
        <v>0</v>
      </c>
      <c r="G3946" s="29">
        <f t="shared" si="122"/>
        <v>0</v>
      </c>
    </row>
    <row r="3947" spans="2:7">
      <c r="B3947" s="1">
        <v>36818</v>
      </c>
      <c r="C3947" s="30">
        <f>VLOOKUP(B3947,'רביות שנתיות'!B:C,2)</f>
        <v>4</v>
      </c>
      <c r="D3947" s="29">
        <f t="shared" si="123"/>
        <v>1.0738622586670132E-4</v>
      </c>
      <c r="F3947" s="30">
        <f>VLOOKUP($B3947,'רביות שנתיות'!B:I,7)</f>
        <v>0</v>
      </c>
      <c r="G3947" s="29">
        <f t="shared" si="122"/>
        <v>0</v>
      </c>
    </row>
    <row r="3948" spans="2:7">
      <c r="B3948" s="1">
        <v>36819</v>
      </c>
      <c r="C3948" s="30">
        <f>VLOOKUP(B3948,'רביות שנתיות'!B:C,2)</f>
        <v>4</v>
      </c>
      <c r="D3948" s="29">
        <f t="shared" si="123"/>
        <v>1.0738622586670132E-4</v>
      </c>
      <c r="F3948" s="30">
        <f>VLOOKUP($B3948,'רביות שנתיות'!B:I,7)</f>
        <v>0</v>
      </c>
      <c r="G3948" s="29">
        <f t="shared" si="122"/>
        <v>0</v>
      </c>
    </row>
    <row r="3949" spans="2:7">
      <c r="B3949" s="1">
        <v>36820</v>
      </c>
      <c r="C3949" s="30">
        <f>VLOOKUP(B3949,'רביות שנתיות'!B:C,2)</f>
        <v>4</v>
      </c>
      <c r="D3949" s="29">
        <f t="shared" si="123"/>
        <v>1.0738622586670132E-4</v>
      </c>
      <c r="F3949" s="30">
        <f>VLOOKUP($B3949,'רביות שנתיות'!B:I,7)</f>
        <v>0</v>
      </c>
      <c r="G3949" s="29">
        <f t="shared" si="122"/>
        <v>0</v>
      </c>
    </row>
    <row r="3950" spans="2:7">
      <c r="B3950" s="1">
        <v>36821</v>
      </c>
      <c r="C3950" s="30">
        <f>VLOOKUP(B3950,'רביות שנתיות'!B:C,2)</f>
        <v>4</v>
      </c>
      <c r="D3950" s="29">
        <f t="shared" si="123"/>
        <v>1.0738622586670132E-4</v>
      </c>
      <c r="F3950" s="30">
        <f>VLOOKUP($B3950,'רביות שנתיות'!B:I,7)</f>
        <v>0</v>
      </c>
      <c r="G3950" s="29">
        <f t="shared" si="122"/>
        <v>0</v>
      </c>
    </row>
    <row r="3951" spans="2:7">
      <c r="B3951" s="1">
        <v>36822</v>
      </c>
      <c r="C3951" s="30">
        <f>VLOOKUP(B3951,'רביות שנתיות'!B:C,2)</f>
        <v>4</v>
      </c>
      <c r="D3951" s="29">
        <f t="shared" si="123"/>
        <v>1.0738622586670132E-4</v>
      </c>
      <c r="F3951" s="30">
        <f>VLOOKUP($B3951,'רביות שנתיות'!B:I,7)</f>
        <v>0</v>
      </c>
      <c r="G3951" s="29">
        <f t="shared" si="122"/>
        <v>0</v>
      </c>
    </row>
    <row r="3952" spans="2:7">
      <c r="B3952" s="1">
        <v>36823</v>
      </c>
      <c r="C3952" s="30">
        <f>VLOOKUP(B3952,'רביות שנתיות'!B:C,2)</f>
        <v>4</v>
      </c>
      <c r="D3952" s="29">
        <f t="shared" si="123"/>
        <v>1.0738622586670132E-4</v>
      </c>
      <c r="F3952" s="30">
        <f>VLOOKUP($B3952,'רביות שנתיות'!B:I,7)</f>
        <v>0</v>
      </c>
      <c r="G3952" s="29">
        <f t="shared" si="122"/>
        <v>0</v>
      </c>
    </row>
    <row r="3953" spans="2:7">
      <c r="B3953" s="1">
        <v>36824</v>
      </c>
      <c r="C3953" s="30">
        <f>VLOOKUP(B3953,'רביות שנתיות'!B:C,2)</f>
        <v>4</v>
      </c>
      <c r="D3953" s="29">
        <f t="shared" si="123"/>
        <v>1.0738622586670132E-4</v>
      </c>
      <c r="F3953" s="30">
        <f>VLOOKUP($B3953,'רביות שנתיות'!B:I,7)</f>
        <v>0</v>
      </c>
      <c r="G3953" s="29">
        <f t="shared" si="122"/>
        <v>0</v>
      </c>
    </row>
    <row r="3954" spans="2:7">
      <c r="B3954" s="1">
        <v>36825</v>
      </c>
      <c r="C3954" s="30">
        <f>VLOOKUP(B3954,'רביות שנתיות'!B:C,2)</f>
        <v>4</v>
      </c>
      <c r="D3954" s="29">
        <f t="shared" si="123"/>
        <v>1.0738622586670132E-4</v>
      </c>
      <c r="F3954" s="30">
        <f>VLOOKUP($B3954,'רביות שנתיות'!B:I,7)</f>
        <v>0</v>
      </c>
      <c r="G3954" s="29">
        <f t="shared" si="122"/>
        <v>0</v>
      </c>
    </row>
    <row r="3955" spans="2:7">
      <c r="B3955" s="1">
        <v>36826</v>
      </c>
      <c r="C3955" s="30">
        <f>VLOOKUP(B3955,'רביות שנתיות'!B:C,2)</f>
        <v>4</v>
      </c>
      <c r="D3955" s="29">
        <f t="shared" si="123"/>
        <v>1.0738622586670132E-4</v>
      </c>
      <c r="F3955" s="30">
        <f>VLOOKUP($B3955,'רביות שנתיות'!B:I,7)</f>
        <v>0</v>
      </c>
      <c r="G3955" s="29">
        <f t="shared" si="122"/>
        <v>0</v>
      </c>
    </row>
    <row r="3956" spans="2:7">
      <c r="B3956" s="1">
        <v>36827</v>
      </c>
      <c r="C3956" s="30">
        <f>VLOOKUP(B3956,'רביות שנתיות'!B:C,2)</f>
        <v>4</v>
      </c>
      <c r="D3956" s="29">
        <f t="shared" si="123"/>
        <v>1.0738622586670132E-4</v>
      </c>
      <c r="F3956" s="30">
        <f>VLOOKUP($B3956,'רביות שנתיות'!B:I,7)</f>
        <v>0</v>
      </c>
      <c r="G3956" s="29">
        <f t="shared" si="122"/>
        <v>0</v>
      </c>
    </row>
    <row r="3957" spans="2:7">
      <c r="B3957" s="1">
        <v>36828</v>
      </c>
      <c r="C3957" s="30">
        <f>VLOOKUP(B3957,'רביות שנתיות'!B:C,2)</f>
        <v>4</v>
      </c>
      <c r="D3957" s="29">
        <f t="shared" si="123"/>
        <v>1.0738622586670132E-4</v>
      </c>
      <c r="F3957" s="30">
        <f>VLOOKUP($B3957,'רביות שנתיות'!B:I,7)</f>
        <v>0</v>
      </c>
      <c r="G3957" s="29">
        <f t="shared" si="122"/>
        <v>0</v>
      </c>
    </row>
    <row r="3958" spans="2:7">
      <c r="B3958" s="1">
        <v>36829</v>
      </c>
      <c r="C3958" s="30">
        <f>VLOOKUP(B3958,'רביות שנתיות'!B:C,2)</f>
        <v>4</v>
      </c>
      <c r="D3958" s="29">
        <f t="shared" si="123"/>
        <v>1.0738622586670132E-4</v>
      </c>
      <c r="F3958" s="30">
        <f>VLOOKUP($B3958,'רביות שנתיות'!B:I,7)</f>
        <v>0</v>
      </c>
      <c r="G3958" s="29">
        <f t="shared" si="122"/>
        <v>0</v>
      </c>
    </row>
    <row r="3959" spans="2:7">
      <c r="B3959" s="1">
        <v>36830</v>
      </c>
      <c r="C3959" s="30">
        <f>VLOOKUP(B3959,'רביות שנתיות'!B:C,2)</f>
        <v>4</v>
      </c>
      <c r="D3959" s="29">
        <f t="shared" si="123"/>
        <v>1.0738622586670132E-4</v>
      </c>
      <c r="F3959" s="30">
        <f>VLOOKUP($B3959,'רביות שנתיות'!B:I,7)</f>
        <v>0</v>
      </c>
      <c r="G3959" s="29">
        <f t="shared" si="122"/>
        <v>0</v>
      </c>
    </row>
    <row r="3960" spans="2:7">
      <c r="B3960" s="1">
        <v>36831</v>
      </c>
      <c r="C3960" s="30">
        <f>VLOOKUP(B3960,'רביות שנתיות'!B:C,2)</f>
        <v>4</v>
      </c>
      <c r="D3960" s="29">
        <f t="shared" si="123"/>
        <v>1.0738622586670132E-4</v>
      </c>
      <c r="F3960" s="30">
        <f>VLOOKUP($B3960,'רביות שנתיות'!B:I,7)</f>
        <v>0</v>
      </c>
      <c r="G3960" s="29">
        <f t="shared" si="122"/>
        <v>0</v>
      </c>
    </row>
    <row r="3961" spans="2:7">
      <c r="B3961" s="1">
        <v>36832</v>
      </c>
      <c r="C3961" s="30">
        <f>VLOOKUP(B3961,'רביות שנתיות'!B:C,2)</f>
        <v>4</v>
      </c>
      <c r="D3961" s="29">
        <f t="shared" si="123"/>
        <v>1.0738622586670132E-4</v>
      </c>
      <c r="F3961" s="30">
        <f>VLOOKUP($B3961,'רביות שנתיות'!B:I,7)</f>
        <v>0</v>
      </c>
      <c r="G3961" s="29">
        <f t="shared" si="122"/>
        <v>0</v>
      </c>
    </row>
    <row r="3962" spans="2:7">
      <c r="B3962" s="1">
        <v>36833</v>
      </c>
      <c r="C3962" s="30">
        <f>VLOOKUP(B3962,'רביות שנתיות'!B:C,2)</f>
        <v>4</v>
      </c>
      <c r="D3962" s="29">
        <f t="shared" si="123"/>
        <v>1.0738622586670132E-4</v>
      </c>
      <c r="F3962" s="30">
        <f>VLOOKUP($B3962,'רביות שנתיות'!B:I,7)</f>
        <v>0</v>
      </c>
      <c r="G3962" s="29">
        <f t="shared" si="122"/>
        <v>0</v>
      </c>
    </row>
    <row r="3963" spans="2:7">
      <c r="B3963" s="1">
        <v>36834</v>
      </c>
      <c r="C3963" s="30">
        <f>VLOOKUP(B3963,'רביות שנתיות'!B:C,2)</f>
        <v>4</v>
      </c>
      <c r="D3963" s="29">
        <f t="shared" si="123"/>
        <v>1.0738622586670132E-4</v>
      </c>
      <c r="F3963" s="30">
        <f>VLOOKUP($B3963,'רביות שנתיות'!B:I,7)</f>
        <v>0</v>
      </c>
      <c r="G3963" s="29">
        <f t="shared" si="122"/>
        <v>0</v>
      </c>
    </row>
    <row r="3964" spans="2:7">
      <c r="B3964" s="1">
        <v>36835</v>
      </c>
      <c r="C3964" s="30">
        <f>VLOOKUP(B3964,'רביות שנתיות'!B:C,2)</f>
        <v>4</v>
      </c>
      <c r="D3964" s="29">
        <f t="shared" si="123"/>
        <v>1.0738622586670132E-4</v>
      </c>
      <c r="F3964" s="30">
        <f>VLOOKUP($B3964,'רביות שנתיות'!B:I,7)</f>
        <v>0</v>
      </c>
      <c r="G3964" s="29">
        <f t="shared" si="122"/>
        <v>0</v>
      </c>
    </row>
    <row r="3965" spans="2:7">
      <c r="B3965" s="1">
        <v>36836</v>
      </c>
      <c r="C3965" s="30">
        <f>VLOOKUP(B3965,'רביות שנתיות'!B:C,2)</f>
        <v>4</v>
      </c>
      <c r="D3965" s="29">
        <f t="shared" si="123"/>
        <v>1.0738622586670132E-4</v>
      </c>
      <c r="F3965" s="30">
        <f>VLOOKUP($B3965,'רביות שנתיות'!B:I,7)</f>
        <v>0</v>
      </c>
      <c r="G3965" s="29">
        <f t="shared" si="122"/>
        <v>0</v>
      </c>
    </row>
    <row r="3966" spans="2:7">
      <c r="B3966" s="1">
        <v>36837</v>
      </c>
      <c r="C3966" s="30">
        <f>VLOOKUP(B3966,'רביות שנתיות'!B:C,2)</f>
        <v>4</v>
      </c>
      <c r="D3966" s="29">
        <f t="shared" si="123"/>
        <v>1.0738622586670132E-4</v>
      </c>
      <c r="F3966" s="30">
        <f>VLOOKUP($B3966,'רביות שנתיות'!B:I,7)</f>
        <v>0</v>
      </c>
      <c r="G3966" s="29">
        <f t="shared" si="122"/>
        <v>0</v>
      </c>
    </row>
    <row r="3967" spans="2:7">
      <c r="B3967" s="1">
        <v>36838</v>
      </c>
      <c r="C3967" s="30">
        <f>VLOOKUP(B3967,'רביות שנתיות'!B:C,2)</f>
        <v>4</v>
      </c>
      <c r="D3967" s="29">
        <f t="shared" si="123"/>
        <v>1.0738622586670132E-4</v>
      </c>
      <c r="F3967" s="30">
        <f>VLOOKUP($B3967,'רביות שנתיות'!B:I,7)</f>
        <v>0</v>
      </c>
      <c r="G3967" s="29">
        <f t="shared" si="122"/>
        <v>0</v>
      </c>
    </row>
    <row r="3968" spans="2:7">
      <c r="B3968" s="1">
        <v>36839</v>
      </c>
      <c r="C3968" s="30">
        <f>VLOOKUP(B3968,'רביות שנתיות'!B:C,2)</f>
        <v>4</v>
      </c>
      <c r="D3968" s="29">
        <f t="shared" si="123"/>
        <v>1.0738622586670132E-4</v>
      </c>
      <c r="F3968" s="30">
        <f>VLOOKUP($B3968,'רביות שנתיות'!B:I,7)</f>
        <v>0</v>
      </c>
      <c r="G3968" s="29">
        <f t="shared" si="122"/>
        <v>0</v>
      </c>
    </row>
    <row r="3969" spans="2:7">
      <c r="B3969" s="1">
        <v>36840</v>
      </c>
      <c r="C3969" s="30">
        <f>VLOOKUP(B3969,'רביות שנתיות'!B:C,2)</f>
        <v>4</v>
      </c>
      <c r="D3969" s="29">
        <f t="shared" si="123"/>
        <v>1.0738622586670132E-4</v>
      </c>
      <c r="F3969" s="30">
        <f>VLOOKUP($B3969,'רביות שנתיות'!B:I,7)</f>
        <v>0</v>
      </c>
      <c r="G3969" s="29">
        <f t="shared" si="122"/>
        <v>0</v>
      </c>
    </row>
    <row r="3970" spans="2:7">
      <c r="B3970" s="1">
        <v>36841</v>
      </c>
      <c r="C3970" s="30">
        <f>VLOOKUP(B3970,'רביות שנתיות'!B:C,2)</f>
        <v>4</v>
      </c>
      <c r="D3970" s="29">
        <f t="shared" si="123"/>
        <v>1.0738622586670132E-4</v>
      </c>
      <c r="F3970" s="30">
        <f>VLOOKUP($B3970,'רביות שנתיות'!B:I,7)</f>
        <v>0</v>
      </c>
      <c r="G3970" s="29">
        <f t="shared" si="122"/>
        <v>0</v>
      </c>
    </row>
    <row r="3971" spans="2:7">
      <c r="B3971" s="1">
        <v>36842</v>
      </c>
      <c r="C3971" s="30">
        <f>VLOOKUP(B3971,'רביות שנתיות'!B:C,2)</f>
        <v>4</v>
      </c>
      <c r="D3971" s="29">
        <f t="shared" si="123"/>
        <v>1.0738622586670132E-4</v>
      </c>
      <c r="F3971" s="30">
        <f>VLOOKUP($B3971,'רביות שנתיות'!B:I,7)</f>
        <v>0</v>
      </c>
      <c r="G3971" s="29">
        <f t="shared" si="122"/>
        <v>0</v>
      </c>
    </row>
    <row r="3972" spans="2:7">
      <c r="B3972" s="1">
        <v>36843</v>
      </c>
      <c r="C3972" s="30">
        <f>VLOOKUP(B3972,'רביות שנתיות'!B:C,2)</f>
        <v>4</v>
      </c>
      <c r="D3972" s="29">
        <f t="shared" si="123"/>
        <v>1.0738622586670132E-4</v>
      </c>
      <c r="F3972" s="30">
        <f>VLOOKUP($B3972,'רביות שנתיות'!B:I,7)</f>
        <v>0</v>
      </c>
      <c r="G3972" s="29">
        <f t="shared" ref="G3972:G4035" si="124">(1+F3972/100)^(1/365)-1</f>
        <v>0</v>
      </c>
    </row>
    <row r="3973" spans="2:7">
      <c r="B3973" s="1">
        <v>36844</v>
      </c>
      <c r="C3973" s="30">
        <f>VLOOKUP(B3973,'רביות שנתיות'!B:C,2)</f>
        <v>4</v>
      </c>
      <c r="D3973" s="29">
        <f t="shared" ref="D3973:D4036" si="125">(1+C3973/100)^(1/365.25)-1</f>
        <v>1.0738622586670132E-4</v>
      </c>
      <c r="F3973" s="30">
        <f>VLOOKUP($B3973,'רביות שנתיות'!B:I,7)</f>
        <v>0</v>
      </c>
      <c r="G3973" s="29">
        <f t="shared" si="124"/>
        <v>0</v>
      </c>
    </row>
    <row r="3974" spans="2:7">
      <c r="B3974" s="1">
        <v>36845</v>
      </c>
      <c r="C3974" s="30">
        <f>VLOOKUP(B3974,'רביות שנתיות'!B:C,2)</f>
        <v>4</v>
      </c>
      <c r="D3974" s="29">
        <f t="shared" si="125"/>
        <v>1.0738622586670132E-4</v>
      </c>
      <c r="F3974" s="30">
        <f>VLOOKUP($B3974,'רביות שנתיות'!B:I,7)</f>
        <v>0</v>
      </c>
      <c r="G3974" s="29">
        <f t="shared" si="124"/>
        <v>0</v>
      </c>
    </row>
    <row r="3975" spans="2:7">
      <c r="B3975" s="1">
        <v>36846</v>
      </c>
      <c r="C3975" s="30">
        <f>VLOOKUP(B3975,'רביות שנתיות'!B:C,2)</f>
        <v>4</v>
      </c>
      <c r="D3975" s="29">
        <f t="shared" si="125"/>
        <v>1.0738622586670132E-4</v>
      </c>
      <c r="F3975" s="30">
        <f>VLOOKUP($B3975,'רביות שנתיות'!B:I,7)</f>
        <v>0</v>
      </c>
      <c r="G3975" s="29">
        <f t="shared" si="124"/>
        <v>0</v>
      </c>
    </row>
    <row r="3976" spans="2:7">
      <c r="B3976" s="1">
        <v>36847</v>
      </c>
      <c r="C3976" s="30">
        <f>VLOOKUP(B3976,'רביות שנתיות'!B:C,2)</f>
        <v>4</v>
      </c>
      <c r="D3976" s="29">
        <f t="shared" si="125"/>
        <v>1.0738622586670132E-4</v>
      </c>
      <c r="F3976" s="30">
        <f>VLOOKUP($B3976,'רביות שנתיות'!B:I,7)</f>
        <v>0</v>
      </c>
      <c r="G3976" s="29">
        <f t="shared" si="124"/>
        <v>0</v>
      </c>
    </row>
    <row r="3977" spans="2:7">
      <c r="B3977" s="1">
        <v>36848</v>
      </c>
      <c r="C3977" s="30">
        <f>VLOOKUP(B3977,'רביות שנתיות'!B:C,2)</f>
        <v>4</v>
      </c>
      <c r="D3977" s="29">
        <f t="shared" si="125"/>
        <v>1.0738622586670132E-4</v>
      </c>
      <c r="F3977" s="30">
        <f>VLOOKUP($B3977,'רביות שנתיות'!B:I,7)</f>
        <v>0</v>
      </c>
      <c r="G3977" s="29">
        <f t="shared" si="124"/>
        <v>0</v>
      </c>
    </row>
    <row r="3978" spans="2:7">
      <c r="B3978" s="1">
        <v>36849</v>
      </c>
      <c r="C3978" s="30">
        <f>VLOOKUP(B3978,'רביות שנתיות'!B:C,2)</f>
        <v>4</v>
      </c>
      <c r="D3978" s="29">
        <f t="shared" si="125"/>
        <v>1.0738622586670132E-4</v>
      </c>
      <c r="F3978" s="30">
        <f>VLOOKUP($B3978,'רביות שנתיות'!B:I,7)</f>
        <v>0</v>
      </c>
      <c r="G3978" s="29">
        <f t="shared" si="124"/>
        <v>0</v>
      </c>
    </row>
    <row r="3979" spans="2:7">
      <c r="B3979" s="1">
        <v>36850</v>
      </c>
      <c r="C3979" s="30">
        <f>VLOOKUP(B3979,'רביות שנתיות'!B:C,2)</f>
        <v>4</v>
      </c>
      <c r="D3979" s="29">
        <f t="shared" si="125"/>
        <v>1.0738622586670132E-4</v>
      </c>
      <c r="F3979" s="30">
        <f>VLOOKUP($B3979,'רביות שנתיות'!B:I,7)</f>
        <v>0</v>
      </c>
      <c r="G3979" s="29">
        <f t="shared" si="124"/>
        <v>0</v>
      </c>
    </row>
    <row r="3980" spans="2:7">
      <c r="B3980" s="1">
        <v>36851</v>
      </c>
      <c r="C3980" s="30">
        <f>VLOOKUP(B3980,'רביות שנתיות'!B:C,2)</f>
        <v>4</v>
      </c>
      <c r="D3980" s="29">
        <f t="shared" si="125"/>
        <v>1.0738622586670132E-4</v>
      </c>
      <c r="F3980" s="30">
        <f>VLOOKUP($B3980,'רביות שנתיות'!B:I,7)</f>
        <v>0</v>
      </c>
      <c r="G3980" s="29">
        <f t="shared" si="124"/>
        <v>0</v>
      </c>
    </row>
    <row r="3981" spans="2:7">
      <c r="B3981" s="1">
        <v>36852</v>
      </c>
      <c r="C3981" s="30">
        <f>VLOOKUP(B3981,'רביות שנתיות'!B:C,2)</f>
        <v>4</v>
      </c>
      <c r="D3981" s="29">
        <f t="shared" si="125"/>
        <v>1.0738622586670132E-4</v>
      </c>
      <c r="F3981" s="30">
        <f>VLOOKUP($B3981,'רביות שנתיות'!B:I,7)</f>
        <v>0</v>
      </c>
      <c r="G3981" s="29">
        <f t="shared" si="124"/>
        <v>0</v>
      </c>
    </row>
    <row r="3982" spans="2:7">
      <c r="B3982" s="1">
        <v>36853</v>
      </c>
      <c r="C3982" s="30">
        <f>VLOOKUP(B3982,'רביות שנתיות'!B:C,2)</f>
        <v>4</v>
      </c>
      <c r="D3982" s="29">
        <f t="shared" si="125"/>
        <v>1.0738622586670132E-4</v>
      </c>
      <c r="F3982" s="30">
        <f>VLOOKUP($B3982,'רביות שנתיות'!B:I,7)</f>
        <v>0</v>
      </c>
      <c r="G3982" s="29">
        <f t="shared" si="124"/>
        <v>0</v>
      </c>
    </row>
    <row r="3983" spans="2:7">
      <c r="B3983" s="1">
        <v>36854</v>
      </c>
      <c r="C3983" s="30">
        <f>VLOOKUP(B3983,'רביות שנתיות'!B:C,2)</f>
        <v>4</v>
      </c>
      <c r="D3983" s="29">
        <f t="shared" si="125"/>
        <v>1.0738622586670132E-4</v>
      </c>
      <c r="F3983" s="30">
        <f>VLOOKUP($B3983,'רביות שנתיות'!B:I,7)</f>
        <v>0</v>
      </c>
      <c r="G3983" s="29">
        <f t="shared" si="124"/>
        <v>0</v>
      </c>
    </row>
    <row r="3984" spans="2:7">
      <c r="B3984" s="1">
        <v>36855</v>
      </c>
      <c r="C3984" s="30">
        <f>VLOOKUP(B3984,'רביות שנתיות'!B:C,2)</f>
        <v>4</v>
      </c>
      <c r="D3984" s="29">
        <f t="shared" si="125"/>
        <v>1.0738622586670132E-4</v>
      </c>
      <c r="F3984" s="30">
        <f>VLOOKUP($B3984,'רביות שנתיות'!B:I,7)</f>
        <v>0</v>
      </c>
      <c r="G3984" s="29">
        <f t="shared" si="124"/>
        <v>0</v>
      </c>
    </row>
    <row r="3985" spans="2:7">
      <c r="B3985" s="1">
        <v>36856</v>
      </c>
      <c r="C3985" s="30">
        <f>VLOOKUP(B3985,'רביות שנתיות'!B:C,2)</f>
        <v>4</v>
      </c>
      <c r="D3985" s="29">
        <f t="shared" si="125"/>
        <v>1.0738622586670132E-4</v>
      </c>
      <c r="F3985" s="30">
        <f>VLOOKUP($B3985,'רביות שנתיות'!B:I,7)</f>
        <v>0</v>
      </c>
      <c r="G3985" s="29">
        <f t="shared" si="124"/>
        <v>0</v>
      </c>
    </row>
    <row r="3986" spans="2:7">
      <c r="B3986" s="1">
        <v>36857</v>
      </c>
      <c r="C3986" s="30">
        <f>VLOOKUP(B3986,'רביות שנתיות'!B:C,2)</f>
        <v>4</v>
      </c>
      <c r="D3986" s="29">
        <f t="shared" si="125"/>
        <v>1.0738622586670132E-4</v>
      </c>
      <c r="F3986" s="30">
        <f>VLOOKUP($B3986,'רביות שנתיות'!B:I,7)</f>
        <v>0</v>
      </c>
      <c r="G3986" s="29">
        <f t="shared" si="124"/>
        <v>0</v>
      </c>
    </row>
    <row r="3987" spans="2:7">
      <c r="B3987" s="1">
        <v>36858</v>
      </c>
      <c r="C3987" s="30">
        <f>VLOOKUP(B3987,'רביות שנתיות'!B:C,2)</f>
        <v>4</v>
      </c>
      <c r="D3987" s="29">
        <f t="shared" si="125"/>
        <v>1.0738622586670132E-4</v>
      </c>
      <c r="F3987" s="30">
        <f>VLOOKUP($B3987,'רביות שנתיות'!B:I,7)</f>
        <v>0</v>
      </c>
      <c r="G3987" s="29">
        <f t="shared" si="124"/>
        <v>0</v>
      </c>
    </row>
    <row r="3988" spans="2:7">
      <c r="B3988" s="1">
        <v>36859</v>
      </c>
      <c r="C3988" s="30">
        <f>VLOOKUP(B3988,'רביות שנתיות'!B:C,2)</f>
        <v>4</v>
      </c>
      <c r="D3988" s="29">
        <f t="shared" si="125"/>
        <v>1.0738622586670132E-4</v>
      </c>
      <c r="F3988" s="30">
        <f>VLOOKUP($B3988,'רביות שנתיות'!B:I,7)</f>
        <v>0</v>
      </c>
      <c r="G3988" s="29">
        <f t="shared" si="124"/>
        <v>0</v>
      </c>
    </row>
    <row r="3989" spans="2:7">
      <c r="B3989" s="1">
        <v>36860</v>
      </c>
      <c r="C3989" s="30">
        <f>VLOOKUP(B3989,'רביות שנתיות'!B:C,2)</f>
        <v>4</v>
      </c>
      <c r="D3989" s="29">
        <f t="shared" si="125"/>
        <v>1.0738622586670132E-4</v>
      </c>
      <c r="F3989" s="30">
        <f>VLOOKUP($B3989,'רביות שנתיות'!B:I,7)</f>
        <v>0</v>
      </c>
      <c r="G3989" s="29">
        <f t="shared" si="124"/>
        <v>0</v>
      </c>
    </row>
    <row r="3990" spans="2:7">
      <c r="B3990" s="1">
        <v>36861</v>
      </c>
      <c r="C3990" s="30">
        <f>VLOOKUP(B3990,'רביות שנתיות'!B:C,2)</f>
        <v>4</v>
      </c>
      <c r="D3990" s="29">
        <f t="shared" si="125"/>
        <v>1.0738622586670132E-4</v>
      </c>
      <c r="F3990" s="30">
        <f>VLOOKUP($B3990,'רביות שנתיות'!B:I,7)</f>
        <v>0</v>
      </c>
      <c r="G3990" s="29">
        <f t="shared" si="124"/>
        <v>0</v>
      </c>
    </row>
    <row r="3991" spans="2:7">
      <c r="B3991" s="1">
        <v>36862</v>
      </c>
      <c r="C3991" s="30">
        <f>VLOOKUP(B3991,'רביות שנתיות'!B:C,2)</f>
        <v>4</v>
      </c>
      <c r="D3991" s="29">
        <f t="shared" si="125"/>
        <v>1.0738622586670132E-4</v>
      </c>
      <c r="F3991" s="30">
        <f>VLOOKUP($B3991,'רביות שנתיות'!B:I,7)</f>
        <v>0</v>
      </c>
      <c r="G3991" s="29">
        <f t="shared" si="124"/>
        <v>0</v>
      </c>
    </row>
    <row r="3992" spans="2:7">
      <c r="B3992" s="1">
        <v>36863</v>
      </c>
      <c r="C3992" s="30">
        <f>VLOOKUP(B3992,'רביות שנתיות'!B:C,2)</f>
        <v>4</v>
      </c>
      <c r="D3992" s="29">
        <f t="shared" si="125"/>
        <v>1.0738622586670132E-4</v>
      </c>
      <c r="F3992" s="30">
        <f>VLOOKUP($B3992,'רביות שנתיות'!B:I,7)</f>
        <v>0</v>
      </c>
      <c r="G3992" s="29">
        <f t="shared" si="124"/>
        <v>0</v>
      </c>
    </row>
    <row r="3993" spans="2:7">
      <c r="B3993" s="1">
        <v>36864</v>
      </c>
      <c r="C3993" s="30">
        <f>VLOOKUP(B3993,'רביות שנתיות'!B:C,2)</f>
        <v>4</v>
      </c>
      <c r="D3993" s="29">
        <f t="shared" si="125"/>
        <v>1.0738622586670132E-4</v>
      </c>
      <c r="F3993" s="30">
        <f>VLOOKUP($B3993,'רביות שנתיות'!B:I,7)</f>
        <v>0</v>
      </c>
      <c r="G3993" s="29">
        <f t="shared" si="124"/>
        <v>0</v>
      </c>
    </row>
    <row r="3994" spans="2:7">
      <c r="B3994" s="1">
        <v>36865</v>
      </c>
      <c r="C3994" s="30">
        <f>VLOOKUP(B3994,'רביות שנתיות'!B:C,2)</f>
        <v>4</v>
      </c>
      <c r="D3994" s="29">
        <f t="shared" si="125"/>
        <v>1.0738622586670132E-4</v>
      </c>
      <c r="F3994" s="30">
        <f>VLOOKUP($B3994,'רביות שנתיות'!B:I,7)</f>
        <v>0</v>
      </c>
      <c r="G3994" s="29">
        <f t="shared" si="124"/>
        <v>0</v>
      </c>
    </row>
    <row r="3995" spans="2:7">
      <c r="B3995" s="1">
        <v>36866</v>
      </c>
      <c r="C3995" s="30">
        <f>VLOOKUP(B3995,'רביות שנתיות'!B:C,2)</f>
        <v>4</v>
      </c>
      <c r="D3995" s="29">
        <f t="shared" si="125"/>
        <v>1.0738622586670132E-4</v>
      </c>
      <c r="F3995" s="30">
        <f>VLOOKUP($B3995,'רביות שנתיות'!B:I,7)</f>
        <v>0</v>
      </c>
      <c r="G3995" s="29">
        <f t="shared" si="124"/>
        <v>0</v>
      </c>
    </row>
    <row r="3996" spans="2:7">
      <c r="B3996" s="1">
        <v>36867</v>
      </c>
      <c r="C3996" s="30">
        <f>VLOOKUP(B3996,'רביות שנתיות'!B:C,2)</f>
        <v>4</v>
      </c>
      <c r="D3996" s="29">
        <f t="shared" si="125"/>
        <v>1.0738622586670132E-4</v>
      </c>
      <c r="F3996" s="30">
        <f>VLOOKUP($B3996,'רביות שנתיות'!B:I,7)</f>
        <v>0</v>
      </c>
      <c r="G3996" s="29">
        <f t="shared" si="124"/>
        <v>0</v>
      </c>
    </row>
    <row r="3997" spans="2:7">
      <c r="B3997" s="1">
        <v>36868</v>
      </c>
      <c r="C3997" s="30">
        <f>VLOOKUP(B3997,'רביות שנתיות'!B:C,2)</f>
        <v>4</v>
      </c>
      <c r="D3997" s="29">
        <f t="shared" si="125"/>
        <v>1.0738622586670132E-4</v>
      </c>
      <c r="F3997" s="30">
        <f>VLOOKUP($B3997,'רביות שנתיות'!B:I,7)</f>
        <v>0</v>
      </c>
      <c r="G3997" s="29">
        <f t="shared" si="124"/>
        <v>0</v>
      </c>
    </row>
    <row r="3998" spans="2:7">
      <c r="B3998" s="1">
        <v>36869</v>
      </c>
      <c r="C3998" s="30">
        <f>VLOOKUP(B3998,'רביות שנתיות'!B:C,2)</f>
        <v>4</v>
      </c>
      <c r="D3998" s="29">
        <f t="shared" si="125"/>
        <v>1.0738622586670132E-4</v>
      </c>
      <c r="F3998" s="30">
        <f>VLOOKUP($B3998,'רביות שנתיות'!B:I,7)</f>
        <v>0</v>
      </c>
      <c r="G3998" s="29">
        <f t="shared" si="124"/>
        <v>0</v>
      </c>
    </row>
    <row r="3999" spans="2:7">
      <c r="B3999" s="1">
        <v>36870</v>
      </c>
      <c r="C3999" s="30">
        <f>VLOOKUP(B3999,'רביות שנתיות'!B:C,2)</f>
        <v>4</v>
      </c>
      <c r="D3999" s="29">
        <f t="shared" si="125"/>
        <v>1.0738622586670132E-4</v>
      </c>
      <c r="F3999" s="30">
        <f>VLOOKUP($B3999,'רביות שנתיות'!B:I,7)</f>
        <v>0</v>
      </c>
      <c r="G3999" s="29">
        <f t="shared" si="124"/>
        <v>0</v>
      </c>
    </row>
    <row r="4000" spans="2:7">
      <c r="B4000" s="1">
        <v>36871</v>
      </c>
      <c r="C4000" s="30">
        <f>VLOOKUP(B4000,'רביות שנתיות'!B:C,2)</f>
        <v>4</v>
      </c>
      <c r="D4000" s="29">
        <f t="shared" si="125"/>
        <v>1.0738622586670132E-4</v>
      </c>
      <c r="F4000" s="30">
        <f>VLOOKUP($B4000,'רביות שנתיות'!B:I,7)</f>
        <v>0</v>
      </c>
      <c r="G4000" s="29">
        <f t="shared" si="124"/>
        <v>0</v>
      </c>
    </row>
    <row r="4001" spans="2:7">
      <c r="B4001" s="1">
        <v>36872</v>
      </c>
      <c r="C4001" s="30">
        <f>VLOOKUP(B4001,'רביות שנתיות'!B:C,2)</f>
        <v>4</v>
      </c>
      <c r="D4001" s="29">
        <f t="shared" si="125"/>
        <v>1.0738622586670132E-4</v>
      </c>
      <c r="F4001" s="30">
        <f>VLOOKUP($B4001,'רביות שנתיות'!B:I,7)</f>
        <v>0</v>
      </c>
      <c r="G4001" s="29">
        <f t="shared" si="124"/>
        <v>0</v>
      </c>
    </row>
    <row r="4002" spans="2:7">
      <c r="B4002" s="1">
        <v>36873</v>
      </c>
      <c r="C4002" s="30">
        <f>VLOOKUP(B4002,'רביות שנתיות'!B:C,2)</f>
        <v>4</v>
      </c>
      <c r="D4002" s="29">
        <f t="shared" si="125"/>
        <v>1.0738622586670132E-4</v>
      </c>
      <c r="F4002" s="30">
        <f>VLOOKUP($B4002,'רביות שנתיות'!B:I,7)</f>
        <v>0</v>
      </c>
      <c r="G4002" s="29">
        <f t="shared" si="124"/>
        <v>0</v>
      </c>
    </row>
    <row r="4003" spans="2:7">
      <c r="B4003" s="1">
        <v>36874</v>
      </c>
      <c r="C4003" s="30">
        <f>VLOOKUP(B4003,'רביות שנתיות'!B:C,2)</f>
        <v>4</v>
      </c>
      <c r="D4003" s="29">
        <f t="shared" si="125"/>
        <v>1.0738622586670132E-4</v>
      </c>
      <c r="F4003" s="30">
        <f>VLOOKUP($B4003,'רביות שנתיות'!B:I,7)</f>
        <v>0</v>
      </c>
      <c r="G4003" s="29">
        <f t="shared" si="124"/>
        <v>0</v>
      </c>
    </row>
    <row r="4004" spans="2:7">
      <c r="B4004" s="1">
        <v>36875</v>
      </c>
      <c r="C4004" s="30">
        <f>VLOOKUP(B4004,'רביות שנתיות'!B:C,2)</f>
        <v>4</v>
      </c>
      <c r="D4004" s="29">
        <f t="shared" si="125"/>
        <v>1.0738622586670132E-4</v>
      </c>
      <c r="F4004" s="30">
        <f>VLOOKUP($B4004,'רביות שנתיות'!B:I,7)</f>
        <v>0</v>
      </c>
      <c r="G4004" s="29">
        <f t="shared" si="124"/>
        <v>0</v>
      </c>
    </row>
    <row r="4005" spans="2:7">
      <c r="B4005" s="1">
        <v>36876</v>
      </c>
      <c r="C4005" s="30">
        <f>VLOOKUP(B4005,'רביות שנתיות'!B:C,2)</f>
        <v>4</v>
      </c>
      <c r="D4005" s="29">
        <f t="shared" si="125"/>
        <v>1.0738622586670132E-4</v>
      </c>
      <c r="F4005" s="30">
        <f>VLOOKUP($B4005,'רביות שנתיות'!B:I,7)</f>
        <v>0</v>
      </c>
      <c r="G4005" s="29">
        <f t="shared" si="124"/>
        <v>0</v>
      </c>
    </row>
    <row r="4006" spans="2:7">
      <c r="B4006" s="1">
        <v>36877</v>
      </c>
      <c r="C4006" s="30">
        <f>VLOOKUP(B4006,'רביות שנתיות'!B:C,2)</f>
        <v>4</v>
      </c>
      <c r="D4006" s="29">
        <f t="shared" si="125"/>
        <v>1.0738622586670132E-4</v>
      </c>
      <c r="F4006" s="30">
        <f>VLOOKUP($B4006,'רביות שנתיות'!B:I,7)</f>
        <v>0</v>
      </c>
      <c r="G4006" s="29">
        <f t="shared" si="124"/>
        <v>0</v>
      </c>
    </row>
    <row r="4007" spans="2:7">
      <c r="B4007" s="1">
        <v>36878</v>
      </c>
      <c r="C4007" s="30">
        <f>VLOOKUP(B4007,'רביות שנתיות'!B:C,2)</f>
        <v>4</v>
      </c>
      <c r="D4007" s="29">
        <f t="shared" si="125"/>
        <v>1.0738622586670132E-4</v>
      </c>
      <c r="F4007" s="30">
        <f>VLOOKUP($B4007,'רביות שנתיות'!B:I,7)</f>
        <v>0</v>
      </c>
      <c r="G4007" s="29">
        <f t="shared" si="124"/>
        <v>0</v>
      </c>
    </row>
    <row r="4008" spans="2:7">
      <c r="B4008" s="1">
        <v>36879</v>
      </c>
      <c r="C4008" s="30">
        <f>VLOOKUP(B4008,'רביות שנתיות'!B:C,2)</f>
        <v>4</v>
      </c>
      <c r="D4008" s="29">
        <f t="shared" si="125"/>
        <v>1.0738622586670132E-4</v>
      </c>
      <c r="F4008" s="30">
        <f>VLOOKUP($B4008,'רביות שנתיות'!B:I,7)</f>
        <v>0</v>
      </c>
      <c r="G4008" s="29">
        <f t="shared" si="124"/>
        <v>0</v>
      </c>
    </row>
    <row r="4009" spans="2:7">
      <c r="B4009" s="1">
        <v>36880</v>
      </c>
      <c r="C4009" s="30">
        <f>VLOOKUP(B4009,'רביות שנתיות'!B:C,2)</f>
        <v>4</v>
      </c>
      <c r="D4009" s="29">
        <f t="shared" si="125"/>
        <v>1.0738622586670132E-4</v>
      </c>
      <c r="F4009" s="30">
        <f>VLOOKUP($B4009,'רביות שנתיות'!B:I,7)</f>
        <v>0</v>
      </c>
      <c r="G4009" s="29">
        <f t="shared" si="124"/>
        <v>0</v>
      </c>
    </row>
    <row r="4010" spans="2:7">
      <c r="B4010" s="1">
        <v>36881</v>
      </c>
      <c r="C4010" s="30">
        <f>VLOOKUP(B4010,'רביות שנתיות'!B:C,2)</f>
        <v>4</v>
      </c>
      <c r="D4010" s="29">
        <f t="shared" si="125"/>
        <v>1.0738622586670132E-4</v>
      </c>
      <c r="F4010" s="30">
        <f>VLOOKUP($B4010,'רביות שנתיות'!B:I,7)</f>
        <v>0</v>
      </c>
      <c r="G4010" s="29">
        <f t="shared" si="124"/>
        <v>0</v>
      </c>
    </row>
    <row r="4011" spans="2:7">
      <c r="B4011" s="1">
        <v>36882</v>
      </c>
      <c r="C4011" s="30">
        <f>VLOOKUP(B4011,'רביות שנתיות'!B:C,2)</f>
        <v>4</v>
      </c>
      <c r="D4011" s="29">
        <f t="shared" si="125"/>
        <v>1.0738622586670132E-4</v>
      </c>
      <c r="F4011" s="30">
        <f>VLOOKUP($B4011,'רביות שנתיות'!B:I,7)</f>
        <v>0</v>
      </c>
      <c r="G4011" s="29">
        <f t="shared" si="124"/>
        <v>0</v>
      </c>
    </row>
    <row r="4012" spans="2:7">
      <c r="B4012" s="1">
        <v>36883</v>
      </c>
      <c r="C4012" s="30">
        <f>VLOOKUP(B4012,'רביות שנתיות'!B:C,2)</f>
        <v>4</v>
      </c>
      <c r="D4012" s="29">
        <f t="shared" si="125"/>
        <v>1.0738622586670132E-4</v>
      </c>
      <c r="F4012" s="30">
        <f>VLOOKUP($B4012,'רביות שנתיות'!B:I,7)</f>
        <v>0</v>
      </c>
      <c r="G4012" s="29">
        <f t="shared" si="124"/>
        <v>0</v>
      </c>
    </row>
    <row r="4013" spans="2:7">
      <c r="B4013" s="1">
        <v>36884</v>
      </c>
      <c r="C4013" s="30">
        <f>VLOOKUP(B4013,'רביות שנתיות'!B:C,2)</f>
        <v>4</v>
      </c>
      <c r="D4013" s="29">
        <f t="shared" si="125"/>
        <v>1.0738622586670132E-4</v>
      </c>
      <c r="F4013" s="30">
        <f>VLOOKUP($B4013,'רביות שנתיות'!B:I,7)</f>
        <v>0</v>
      </c>
      <c r="G4013" s="29">
        <f t="shared" si="124"/>
        <v>0</v>
      </c>
    </row>
    <row r="4014" spans="2:7">
      <c r="B4014" s="1">
        <v>36885</v>
      </c>
      <c r="C4014" s="30">
        <f>VLOOKUP(B4014,'רביות שנתיות'!B:C,2)</f>
        <v>4</v>
      </c>
      <c r="D4014" s="29">
        <f t="shared" si="125"/>
        <v>1.0738622586670132E-4</v>
      </c>
      <c r="F4014" s="30">
        <f>VLOOKUP($B4014,'רביות שנתיות'!B:I,7)</f>
        <v>0</v>
      </c>
      <c r="G4014" s="29">
        <f t="shared" si="124"/>
        <v>0</v>
      </c>
    </row>
    <row r="4015" spans="2:7">
      <c r="B4015" s="1">
        <v>36886</v>
      </c>
      <c r="C4015" s="30">
        <f>VLOOKUP(B4015,'רביות שנתיות'!B:C,2)</f>
        <v>4</v>
      </c>
      <c r="D4015" s="29">
        <f t="shared" si="125"/>
        <v>1.0738622586670132E-4</v>
      </c>
      <c r="F4015" s="30">
        <f>VLOOKUP($B4015,'רביות שנתיות'!B:I,7)</f>
        <v>0</v>
      </c>
      <c r="G4015" s="29">
        <f t="shared" si="124"/>
        <v>0</v>
      </c>
    </row>
    <row r="4016" spans="2:7">
      <c r="B4016" s="1">
        <v>36887</v>
      </c>
      <c r="C4016" s="30">
        <f>VLOOKUP(B4016,'רביות שנתיות'!B:C,2)</f>
        <v>4</v>
      </c>
      <c r="D4016" s="29">
        <f t="shared" si="125"/>
        <v>1.0738622586670132E-4</v>
      </c>
      <c r="F4016" s="30">
        <f>VLOOKUP($B4016,'רביות שנתיות'!B:I,7)</f>
        <v>0</v>
      </c>
      <c r="G4016" s="29">
        <f t="shared" si="124"/>
        <v>0</v>
      </c>
    </row>
    <row r="4017" spans="2:7">
      <c r="B4017" s="1">
        <v>36888</v>
      </c>
      <c r="C4017" s="30">
        <f>VLOOKUP(B4017,'רביות שנתיות'!B:C,2)</f>
        <v>4</v>
      </c>
      <c r="D4017" s="29">
        <f t="shared" si="125"/>
        <v>1.0738622586670132E-4</v>
      </c>
      <c r="F4017" s="30">
        <f>VLOOKUP($B4017,'רביות שנתיות'!B:I,7)</f>
        <v>0</v>
      </c>
      <c r="G4017" s="29">
        <f t="shared" si="124"/>
        <v>0</v>
      </c>
    </row>
    <row r="4018" spans="2:7">
      <c r="B4018" s="1">
        <v>36889</v>
      </c>
      <c r="C4018" s="30">
        <f>VLOOKUP(B4018,'רביות שנתיות'!B:C,2)</f>
        <v>4</v>
      </c>
      <c r="D4018" s="29">
        <f t="shared" si="125"/>
        <v>1.0738622586670132E-4</v>
      </c>
      <c r="F4018" s="30">
        <f>VLOOKUP($B4018,'רביות שנתיות'!B:I,7)</f>
        <v>0</v>
      </c>
      <c r="G4018" s="29">
        <f t="shared" si="124"/>
        <v>0</v>
      </c>
    </row>
    <row r="4019" spans="2:7">
      <c r="B4019" s="1">
        <v>36890</v>
      </c>
      <c r="C4019" s="30">
        <f>VLOOKUP(B4019,'רביות שנתיות'!B:C,2)</f>
        <v>4</v>
      </c>
      <c r="D4019" s="29">
        <f t="shared" si="125"/>
        <v>1.0738622586670132E-4</v>
      </c>
      <c r="F4019" s="30">
        <f>VLOOKUP($B4019,'רביות שנתיות'!B:I,7)</f>
        <v>0</v>
      </c>
      <c r="G4019" s="29">
        <f t="shared" si="124"/>
        <v>0</v>
      </c>
    </row>
    <row r="4020" spans="2:7">
      <c r="B4020" s="1">
        <v>36891</v>
      </c>
      <c r="C4020" s="30">
        <f>VLOOKUP(B4020,'רביות שנתיות'!B:C,2)</f>
        <v>4</v>
      </c>
      <c r="D4020" s="29">
        <f t="shared" si="125"/>
        <v>1.0738622586670132E-4</v>
      </c>
      <c r="F4020" s="30">
        <f>VLOOKUP($B4020,'רביות שנתיות'!B:I,7)</f>
        <v>0</v>
      </c>
      <c r="G4020" s="29">
        <f t="shared" si="124"/>
        <v>0</v>
      </c>
    </row>
    <row r="4021" spans="2:7">
      <c r="B4021" s="1">
        <v>36892</v>
      </c>
      <c r="C4021" s="30">
        <f>VLOOKUP(B4021,'רביות שנתיות'!B:C,2)</f>
        <v>4</v>
      </c>
      <c r="D4021" s="29">
        <f t="shared" si="125"/>
        <v>1.0738622586670132E-4</v>
      </c>
      <c r="F4021" s="30">
        <f>VLOOKUP($B4021,'רביות שנתיות'!B:I,7)</f>
        <v>0</v>
      </c>
      <c r="G4021" s="29">
        <f t="shared" si="124"/>
        <v>0</v>
      </c>
    </row>
    <row r="4022" spans="2:7">
      <c r="B4022" s="1">
        <v>36893</v>
      </c>
      <c r="C4022" s="30">
        <f>VLOOKUP(B4022,'רביות שנתיות'!B:C,2)</f>
        <v>4</v>
      </c>
      <c r="D4022" s="29">
        <f t="shared" si="125"/>
        <v>1.0738622586670132E-4</v>
      </c>
      <c r="F4022" s="30">
        <f>VLOOKUP($B4022,'רביות שנתיות'!B:I,7)</f>
        <v>0</v>
      </c>
      <c r="G4022" s="29">
        <f t="shared" si="124"/>
        <v>0</v>
      </c>
    </row>
    <row r="4023" spans="2:7">
      <c r="B4023" s="1">
        <v>36894</v>
      </c>
      <c r="C4023" s="30">
        <f>VLOOKUP(B4023,'רביות שנתיות'!B:C,2)</f>
        <v>4</v>
      </c>
      <c r="D4023" s="29">
        <f t="shared" si="125"/>
        <v>1.0738622586670132E-4</v>
      </c>
      <c r="F4023" s="30">
        <f>VLOOKUP($B4023,'רביות שנתיות'!B:I,7)</f>
        <v>0</v>
      </c>
      <c r="G4023" s="29">
        <f t="shared" si="124"/>
        <v>0</v>
      </c>
    </row>
    <row r="4024" spans="2:7">
      <c r="B4024" s="1">
        <v>36895</v>
      </c>
      <c r="C4024" s="30">
        <f>VLOOKUP(B4024,'רביות שנתיות'!B:C,2)</f>
        <v>4</v>
      </c>
      <c r="D4024" s="29">
        <f t="shared" si="125"/>
        <v>1.0738622586670132E-4</v>
      </c>
      <c r="F4024" s="30">
        <f>VLOOKUP($B4024,'רביות שנתיות'!B:I,7)</f>
        <v>0</v>
      </c>
      <c r="G4024" s="29">
        <f t="shared" si="124"/>
        <v>0</v>
      </c>
    </row>
    <row r="4025" spans="2:7">
      <c r="B4025" s="1">
        <v>36896</v>
      </c>
      <c r="C4025" s="30">
        <f>VLOOKUP(B4025,'רביות שנתיות'!B:C,2)</f>
        <v>4</v>
      </c>
      <c r="D4025" s="29">
        <f t="shared" si="125"/>
        <v>1.0738622586670132E-4</v>
      </c>
      <c r="F4025" s="30">
        <f>VLOOKUP($B4025,'רביות שנתיות'!B:I,7)</f>
        <v>0</v>
      </c>
      <c r="G4025" s="29">
        <f t="shared" si="124"/>
        <v>0</v>
      </c>
    </row>
    <row r="4026" spans="2:7">
      <c r="B4026" s="1">
        <v>36897</v>
      </c>
      <c r="C4026" s="30">
        <f>VLOOKUP(B4026,'רביות שנתיות'!B:C,2)</f>
        <v>4</v>
      </c>
      <c r="D4026" s="29">
        <f t="shared" si="125"/>
        <v>1.0738622586670132E-4</v>
      </c>
      <c r="F4026" s="30">
        <f>VLOOKUP($B4026,'רביות שנתיות'!B:I,7)</f>
        <v>0</v>
      </c>
      <c r="G4026" s="29">
        <f t="shared" si="124"/>
        <v>0</v>
      </c>
    </row>
    <row r="4027" spans="2:7">
      <c r="B4027" s="1">
        <v>36898</v>
      </c>
      <c r="C4027" s="30">
        <f>VLOOKUP(B4027,'רביות שנתיות'!B:C,2)</f>
        <v>4</v>
      </c>
      <c r="D4027" s="29">
        <f t="shared" si="125"/>
        <v>1.0738622586670132E-4</v>
      </c>
      <c r="F4027" s="30">
        <f>VLOOKUP($B4027,'רביות שנתיות'!B:I,7)</f>
        <v>0</v>
      </c>
      <c r="G4027" s="29">
        <f t="shared" si="124"/>
        <v>0</v>
      </c>
    </row>
    <row r="4028" spans="2:7">
      <c r="B4028" s="1">
        <v>36899</v>
      </c>
      <c r="C4028" s="30">
        <f>VLOOKUP(B4028,'רביות שנתיות'!B:C,2)</f>
        <v>4</v>
      </c>
      <c r="D4028" s="29">
        <f t="shared" si="125"/>
        <v>1.0738622586670132E-4</v>
      </c>
      <c r="F4028" s="30">
        <f>VLOOKUP($B4028,'רביות שנתיות'!B:I,7)</f>
        <v>0</v>
      </c>
      <c r="G4028" s="29">
        <f t="shared" si="124"/>
        <v>0</v>
      </c>
    </row>
    <row r="4029" spans="2:7">
      <c r="B4029" s="1">
        <v>36900</v>
      </c>
      <c r="C4029" s="30">
        <f>VLOOKUP(B4029,'רביות שנתיות'!B:C,2)</f>
        <v>4</v>
      </c>
      <c r="D4029" s="29">
        <f t="shared" si="125"/>
        <v>1.0738622586670132E-4</v>
      </c>
      <c r="F4029" s="30">
        <f>VLOOKUP($B4029,'רביות שנתיות'!B:I,7)</f>
        <v>0</v>
      </c>
      <c r="G4029" s="29">
        <f t="shared" si="124"/>
        <v>0</v>
      </c>
    </row>
    <row r="4030" spans="2:7">
      <c r="B4030" s="1">
        <v>36901</v>
      </c>
      <c r="C4030" s="30">
        <f>VLOOKUP(B4030,'רביות שנתיות'!B:C,2)</f>
        <v>4</v>
      </c>
      <c r="D4030" s="29">
        <f t="shared" si="125"/>
        <v>1.0738622586670132E-4</v>
      </c>
      <c r="F4030" s="30">
        <f>VLOOKUP($B4030,'רביות שנתיות'!B:I,7)</f>
        <v>0</v>
      </c>
      <c r="G4030" s="29">
        <f t="shared" si="124"/>
        <v>0</v>
      </c>
    </row>
    <row r="4031" spans="2:7">
      <c r="B4031" s="1">
        <v>36902</v>
      </c>
      <c r="C4031" s="30">
        <f>VLOOKUP(B4031,'רביות שנתיות'!B:C,2)</f>
        <v>4</v>
      </c>
      <c r="D4031" s="29">
        <f t="shared" si="125"/>
        <v>1.0738622586670132E-4</v>
      </c>
      <c r="F4031" s="30">
        <f>VLOOKUP($B4031,'רביות שנתיות'!B:I,7)</f>
        <v>0</v>
      </c>
      <c r="G4031" s="29">
        <f t="shared" si="124"/>
        <v>0</v>
      </c>
    </row>
    <row r="4032" spans="2:7">
      <c r="B4032" s="1">
        <v>36903</v>
      </c>
      <c r="C4032" s="30">
        <f>VLOOKUP(B4032,'רביות שנתיות'!B:C,2)</f>
        <v>4</v>
      </c>
      <c r="D4032" s="29">
        <f t="shared" si="125"/>
        <v>1.0738622586670132E-4</v>
      </c>
      <c r="F4032" s="30">
        <f>VLOOKUP($B4032,'רביות שנתיות'!B:I,7)</f>
        <v>0</v>
      </c>
      <c r="G4032" s="29">
        <f t="shared" si="124"/>
        <v>0</v>
      </c>
    </row>
    <row r="4033" spans="2:7">
      <c r="B4033" s="1">
        <v>36904</v>
      </c>
      <c r="C4033" s="30">
        <f>VLOOKUP(B4033,'רביות שנתיות'!B:C,2)</f>
        <v>4</v>
      </c>
      <c r="D4033" s="29">
        <f t="shared" si="125"/>
        <v>1.0738622586670132E-4</v>
      </c>
      <c r="F4033" s="30">
        <f>VLOOKUP($B4033,'רביות שנתיות'!B:I,7)</f>
        <v>0</v>
      </c>
      <c r="G4033" s="29">
        <f t="shared" si="124"/>
        <v>0</v>
      </c>
    </row>
    <row r="4034" spans="2:7">
      <c r="B4034" s="1">
        <v>36905</v>
      </c>
      <c r="C4034" s="30">
        <f>VLOOKUP(B4034,'רביות שנתיות'!B:C,2)</f>
        <v>4</v>
      </c>
      <c r="D4034" s="29">
        <f t="shared" si="125"/>
        <v>1.0738622586670132E-4</v>
      </c>
      <c r="F4034" s="30">
        <f>VLOOKUP($B4034,'רביות שנתיות'!B:I,7)</f>
        <v>0</v>
      </c>
      <c r="G4034" s="29">
        <f t="shared" si="124"/>
        <v>0</v>
      </c>
    </row>
    <row r="4035" spans="2:7">
      <c r="B4035" s="1">
        <v>36906</v>
      </c>
      <c r="C4035" s="30">
        <f>VLOOKUP(B4035,'רביות שנתיות'!B:C,2)</f>
        <v>4</v>
      </c>
      <c r="D4035" s="29">
        <f t="shared" si="125"/>
        <v>1.0738622586670132E-4</v>
      </c>
      <c r="F4035" s="30">
        <f>VLOOKUP($B4035,'רביות שנתיות'!B:I,7)</f>
        <v>0</v>
      </c>
      <c r="G4035" s="29">
        <f t="shared" si="124"/>
        <v>0</v>
      </c>
    </row>
    <row r="4036" spans="2:7">
      <c r="B4036" s="1">
        <v>36907</v>
      </c>
      <c r="C4036" s="30">
        <f>VLOOKUP(B4036,'רביות שנתיות'!B:C,2)</f>
        <v>4</v>
      </c>
      <c r="D4036" s="29">
        <f t="shared" si="125"/>
        <v>1.0738622586670132E-4</v>
      </c>
      <c r="F4036" s="30">
        <f>VLOOKUP($B4036,'רביות שנתיות'!B:I,7)</f>
        <v>0</v>
      </c>
      <c r="G4036" s="29">
        <f t="shared" ref="G4036:G4099" si="126">(1+F4036/100)^(1/365)-1</f>
        <v>0</v>
      </c>
    </row>
    <row r="4037" spans="2:7">
      <c r="B4037" s="1">
        <v>36908</v>
      </c>
      <c r="C4037" s="30">
        <f>VLOOKUP(B4037,'רביות שנתיות'!B:C,2)</f>
        <v>4</v>
      </c>
      <c r="D4037" s="29">
        <f t="shared" ref="D4037:D4100" si="127">(1+C4037/100)^(1/365.25)-1</f>
        <v>1.0738622586670132E-4</v>
      </c>
      <c r="F4037" s="30">
        <f>VLOOKUP($B4037,'רביות שנתיות'!B:I,7)</f>
        <v>0</v>
      </c>
      <c r="G4037" s="29">
        <f t="shared" si="126"/>
        <v>0</v>
      </c>
    </row>
    <row r="4038" spans="2:7">
      <c r="B4038" s="1">
        <v>36909</v>
      </c>
      <c r="C4038" s="30">
        <f>VLOOKUP(B4038,'רביות שנתיות'!B:C,2)</f>
        <v>4</v>
      </c>
      <c r="D4038" s="29">
        <f t="shared" si="127"/>
        <v>1.0738622586670132E-4</v>
      </c>
      <c r="F4038" s="30">
        <f>VLOOKUP($B4038,'רביות שנתיות'!B:I,7)</f>
        <v>0</v>
      </c>
      <c r="G4038" s="29">
        <f t="shared" si="126"/>
        <v>0</v>
      </c>
    </row>
    <row r="4039" spans="2:7">
      <c r="B4039" s="1">
        <v>36910</v>
      </c>
      <c r="C4039" s="30">
        <f>VLOOKUP(B4039,'רביות שנתיות'!B:C,2)</f>
        <v>4</v>
      </c>
      <c r="D4039" s="29">
        <f t="shared" si="127"/>
        <v>1.0738622586670132E-4</v>
      </c>
      <c r="F4039" s="30">
        <f>VLOOKUP($B4039,'רביות שנתיות'!B:I,7)</f>
        <v>0</v>
      </c>
      <c r="G4039" s="29">
        <f t="shared" si="126"/>
        <v>0</v>
      </c>
    </row>
    <row r="4040" spans="2:7">
      <c r="B4040" s="1">
        <v>36911</v>
      </c>
      <c r="C4040" s="30">
        <f>VLOOKUP(B4040,'רביות שנתיות'!B:C,2)</f>
        <v>4</v>
      </c>
      <c r="D4040" s="29">
        <f t="shared" si="127"/>
        <v>1.0738622586670132E-4</v>
      </c>
      <c r="F4040" s="30">
        <f>VLOOKUP($B4040,'רביות שנתיות'!B:I,7)</f>
        <v>0</v>
      </c>
      <c r="G4040" s="29">
        <f t="shared" si="126"/>
        <v>0</v>
      </c>
    </row>
    <row r="4041" spans="2:7">
      <c r="B4041" s="1">
        <v>36912</v>
      </c>
      <c r="C4041" s="30">
        <f>VLOOKUP(B4041,'רביות שנתיות'!B:C,2)</f>
        <v>4</v>
      </c>
      <c r="D4041" s="29">
        <f t="shared" si="127"/>
        <v>1.0738622586670132E-4</v>
      </c>
      <c r="F4041" s="30">
        <f>VLOOKUP($B4041,'רביות שנתיות'!B:I,7)</f>
        <v>0</v>
      </c>
      <c r="G4041" s="29">
        <f t="shared" si="126"/>
        <v>0</v>
      </c>
    </row>
    <row r="4042" spans="2:7">
      <c r="B4042" s="1">
        <v>36913</v>
      </c>
      <c r="C4042" s="30">
        <f>VLOOKUP(B4042,'רביות שנתיות'!B:C,2)</f>
        <v>4</v>
      </c>
      <c r="D4042" s="29">
        <f t="shared" si="127"/>
        <v>1.0738622586670132E-4</v>
      </c>
      <c r="F4042" s="30">
        <f>VLOOKUP($B4042,'רביות שנתיות'!B:I,7)</f>
        <v>0</v>
      </c>
      <c r="G4042" s="29">
        <f t="shared" si="126"/>
        <v>0</v>
      </c>
    </row>
    <row r="4043" spans="2:7">
      <c r="B4043" s="1">
        <v>36914</v>
      </c>
      <c r="C4043" s="30">
        <f>VLOOKUP(B4043,'רביות שנתיות'!B:C,2)</f>
        <v>4</v>
      </c>
      <c r="D4043" s="29">
        <f t="shared" si="127"/>
        <v>1.0738622586670132E-4</v>
      </c>
      <c r="F4043" s="30">
        <f>VLOOKUP($B4043,'רביות שנתיות'!B:I,7)</f>
        <v>0</v>
      </c>
      <c r="G4043" s="29">
        <f t="shared" si="126"/>
        <v>0</v>
      </c>
    </row>
    <row r="4044" spans="2:7">
      <c r="B4044" s="1">
        <v>36915</v>
      </c>
      <c r="C4044" s="30">
        <f>VLOOKUP(B4044,'רביות שנתיות'!B:C,2)</f>
        <v>4</v>
      </c>
      <c r="D4044" s="29">
        <f t="shared" si="127"/>
        <v>1.0738622586670132E-4</v>
      </c>
      <c r="F4044" s="30">
        <f>VLOOKUP($B4044,'רביות שנתיות'!B:I,7)</f>
        <v>0</v>
      </c>
      <c r="G4044" s="29">
        <f t="shared" si="126"/>
        <v>0</v>
      </c>
    </row>
    <row r="4045" spans="2:7">
      <c r="B4045" s="1">
        <v>36916</v>
      </c>
      <c r="C4045" s="30">
        <f>VLOOKUP(B4045,'רביות שנתיות'!B:C,2)</f>
        <v>4</v>
      </c>
      <c r="D4045" s="29">
        <f t="shared" si="127"/>
        <v>1.0738622586670132E-4</v>
      </c>
      <c r="F4045" s="30">
        <f>VLOOKUP($B4045,'רביות שנתיות'!B:I,7)</f>
        <v>0</v>
      </c>
      <c r="G4045" s="29">
        <f t="shared" si="126"/>
        <v>0</v>
      </c>
    </row>
    <row r="4046" spans="2:7">
      <c r="B4046" s="1">
        <v>36917</v>
      </c>
      <c r="C4046" s="30">
        <f>VLOOKUP(B4046,'רביות שנתיות'!B:C,2)</f>
        <v>4</v>
      </c>
      <c r="D4046" s="29">
        <f t="shared" si="127"/>
        <v>1.0738622586670132E-4</v>
      </c>
      <c r="F4046" s="30">
        <f>VLOOKUP($B4046,'רביות שנתיות'!B:I,7)</f>
        <v>0</v>
      </c>
      <c r="G4046" s="29">
        <f t="shared" si="126"/>
        <v>0</v>
      </c>
    </row>
    <row r="4047" spans="2:7">
      <c r="B4047" s="1">
        <v>36918</v>
      </c>
      <c r="C4047" s="30">
        <f>VLOOKUP(B4047,'רביות שנתיות'!B:C,2)</f>
        <v>4</v>
      </c>
      <c r="D4047" s="29">
        <f t="shared" si="127"/>
        <v>1.0738622586670132E-4</v>
      </c>
      <c r="F4047" s="30">
        <f>VLOOKUP($B4047,'רביות שנתיות'!B:I,7)</f>
        <v>0</v>
      </c>
      <c r="G4047" s="29">
        <f t="shared" si="126"/>
        <v>0</v>
      </c>
    </row>
    <row r="4048" spans="2:7">
      <c r="B4048" s="1">
        <v>36919</v>
      </c>
      <c r="C4048" s="30">
        <f>VLOOKUP(B4048,'רביות שנתיות'!B:C,2)</f>
        <v>4</v>
      </c>
      <c r="D4048" s="29">
        <f t="shared" si="127"/>
        <v>1.0738622586670132E-4</v>
      </c>
      <c r="F4048" s="30">
        <f>VLOOKUP($B4048,'רביות שנתיות'!B:I,7)</f>
        <v>0</v>
      </c>
      <c r="G4048" s="29">
        <f t="shared" si="126"/>
        <v>0</v>
      </c>
    </row>
    <row r="4049" spans="2:7">
      <c r="B4049" s="1">
        <v>36920</v>
      </c>
      <c r="C4049" s="30">
        <f>VLOOKUP(B4049,'רביות שנתיות'!B:C,2)</f>
        <v>4</v>
      </c>
      <c r="D4049" s="29">
        <f t="shared" si="127"/>
        <v>1.0738622586670132E-4</v>
      </c>
      <c r="F4049" s="30">
        <f>VLOOKUP($B4049,'רביות שנתיות'!B:I,7)</f>
        <v>0</v>
      </c>
      <c r="G4049" s="29">
        <f t="shared" si="126"/>
        <v>0</v>
      </c>
    </row>
    <row r="4050" spans="2:7">
      <c r="B4050" s="1">
        <v>36921</v>
      </c>
      <c r="C4050" s="30">
        <f>VLOOKUP(B4050,'רביות שנתיות'!B:C,2)</f>
        <v>4</v>
      </c>
      <c r="D4050" s="29">
        <f t="shared" si="127"/>
        <v>1.0738622586670132E-4</v>
      </c>
      <c r="F4050" s="30">
        <f>VLOOKUP($B4050,'רביות שנתיות'!B:I,7)</f>
        <v>0</v>
      </c>
      <c r="G4050" s="29">
        <f t="shared" si="126"/>
        <v>0</v>
      </c>
    </row>
    <row r="4051" spans="2:7">
      <c r="B4051" s="1">
        <v>36922</v>
      </c>
      <c r="C4051" s="30">
        <f>VLOOKUP(B4051,'רביות שנתיות'!B:C,2)</f>
        <v>4</v>
      </c>
      <c r="D4051" s="29">
        <f t="shared" si="127"/>
        <v>1.0738622586670132E-4</v>
      </c>
      <c r="F4051" s="30">
        <f>VLOOKUP($B4051,'רביות שנתיות'!B:I,7)</f>
        <v>0</v>
      </c>
      <c r="G4051" s="29">
        <f t="shared" si="126"/>
        <v>0</v>
      </c>
    </row>
    <row r="4052" spans="2:7">
      <c r="B4052" s="1">
        <v>36923</v>
      </c>
      <c r="C4052" s="30">
        <f>VLOOKUP(B4052,'רביות שנתיות'!B:C,2)</f>
        <v>4</v>
      </c>
      <c r="D4052" s="29">
        <f t="shared" si="127"/>
        <v>1.0738622586670132E-4</v>
      </c>
      <c r="F4052" s="30">
        <f>VLOOKUP($B4052,'רביות שנתיות'!B:I,7)</f>
        <v>0</v>
      </c>
      <c r="G4052" s="29">
        <f t="shared" si="126"/>
        <v>0</v>
      </c>
    </row>
    <row r="4053" spans="2:7">
      <c r="B4053" s="1">
        <v>36924</v>
      </c>
      <c r="C4053" s="30">
        <f>VLOOKUP(B4053,'רביות שנתיות'!B:C,2)</f>
        <v>4</v>
      </c>
      <c r="D4053" s="29">
        <f t="shared" si="127"/>
        <v>1.0738622586670132E-4</v>
      </c>
      <c r="F4053" s="30">
        <f>VLOOKUP($B4053,'רביות שנתיות'!B:I,7)</f>
        <v>0</v>
      </c>
      <c r="G4053" s="29">
        <f t="shared" si="126"/>
        <v>0</v>
      </c>
    </row>
    <row r="4054" spans="2:7">
      <c r="B4054" s="1">
        <v>36925</v>
      </c>
      <c r="C4054" s="30">
        <f>VLOOKUP(B4054,'רביות שנתיות'!B:C,2)</f>
        <v>4</v>
      </c>
      <c r="D4054" s="29">
        <f t="shared" si="127"/>
        <v>1.0738622586670132E-4</v>
      </c>
      <c r="F4054" s="30">
        <f>VLOOKUP($B4054,'רביות שנתיות'!B:I,7)</f>
        <v>0</v>
      </c>
      <c r="G4054" s="29">
        <f t="shared" si="126"/>
        <v>0</v>
      </c>
    </row>
    <row r="4055" spans="2:7">
      <c r="B4055" s="1">
        <v>36926</v>
      </c>
      <c r="C4055" s="30">
        <f>VLOOKUP(B4055,'רביות שנתיות'!B:C,2)</f>
        <v>4</v>
      </c>
      <c r="D4055" s="29">
        <f t="shared" si="127"/>
        <v>1.0738622586670132E-4</v>
      </c>
      <c r="F4055" s="30">
        <f>VLOOKUP($B4055,'רביות שנתיות'!B:I,7)</f>
        <v>0</v>
      </c>
      <c r="G4055" s="29">
        <f t="shared" si="126"/>
        <v>0</v>
      </c>
    </row>
    <row r="4056" spans="2:7">
      <c r="B4056" s="1">
        <v>36927</v>
      </c>
      <c r="C4056" s="30">
        <f>VLOOKUP(B4056,'רביות שנתיות'!B:C,2)</f>
        <v>4</v>
      </c>
      <c r="D4056" s="29">
        <f t="shared" si="127"/>
        <v>1.0738622586670132E-4</v>
      </c>
      <c r="F4056" s="30">
        <f>VLOOKUP($B4056,'רביות שנתיות'!B:I,7)</f>
        <v>0</v>
      </c>
      <c r="G4056" s="29">
        <f t="shared" si="126"/>
        <v>0</v>
      </c>
    </row>
    <row r="4057" spans="2:7">
      <c r="B4057" s="1">
        <v>36928</v>
      </c>
      <c r="C4057" s="30">
        <f>VLOOKUP(B4057,'רביות שנתיות'!B:C,2)</f>
        <v>4</v>
      </c>
      <c r="D4057" s="29">
        <f t="shared" si="127"/>
        <v>1.0738622586670132E-4</v>
      </c>
      <c r="F4057" s="30">
        <f>VLOOKUP($B4057,'רביות שנתיות'!B:I,7)</f>
        <v>0</v>
      </c>
      <c r="G4057" s="29">
        <f t="shared" si="126"/>
        <v>0</v>
      </c>
    </row>
    <row r="4058" spans="2:7">
      <c r="B4058" s="1">
        <v>36929</v>
      </c>
      <c r="C4058" s="30">
        <f>VLOOKUP(B4058,'רביות שנתיות'!B:C,2)</f>
        <v>4</v>
      </c>
      <c r="D4058" s="29">
        <f t="shared" si="127"/>
        <v>1.0738622586670132E-4</v>
      </c>
      <c r="F4058" s="30">
        <f>VLOOKUP($B4058,'רביות שנתיות'!B:I,7)</f>
        <v>0</v>
      </c>
      <c r="G4058" s="29">
        <f t="shared" si="126"/>
        <v>0</v>
      </c>
    </row>
    <row r="4059" spans="2:7">
      <c r="B4059" s="1">
        <v>36930</v>
      </c>
      <c r="C4059" s="30">
        <f>VLOOKUP(B4059,'רביות שנתיות'!B:C,2)</f>
        <v>4</v>
      </c>
      <c r="D4059" s="29">
        <f t="shared" si="127"/>
        <v>1.0738622586670132E-4</v>
      </c>
      <c r="F4059" s="30">
        <f>VLOOKUP($B4059,'רביות שנתיות'!B:I,7)</f>
        <v>0</v>
      </c>
      <c r="G4059" s="29">
        <f t="shared" si="126"/>
        <v>0</v>
      </c>
    </row>
    <row r="4060" spans="2:7">
      <c r="B4060" s="1">
        <v>36931</v>
      </c>
      <c r="C4060" s="30">
        <f>VLOOKUP(B4060,'רביות שנתיות'!B:C,2)</f>
        <v>4</v>
      </c>
      <c r="D4060" s="29">
        <f t="shared" si="127"/>
        <v>1.0738622586670132E-4</v>
      </c>
      <c r="F4060" s="30">
        <f>VLOOKUP($B4060,'רביות שנתיות'!B:I,7)</f>
        <v>0</v>
      </c>
      <c r="G4060" s="29">
        <f t="shared" si="126"/>
        <v>0</v>
      </c>
    </row>
    <row r="4061" spans="2:7">
      <c r="B4061" s="1">
        <v>36932</v>
      </c>
      <c r="C4061" s="30">
        <f>VLOOKUP(B4061,'רביות שנתיות'!B:C,2)</f>
        <v>4</v>
      </c>
      <c r="D4061" s="29">
        <f t="shared" si="127"/>
        <v>1.0738622586670132E-4</v>
      </c>
      <c r="F4061" s="30">
        <f>VLOOKUP($B4061,'רביות שנתיות'!B:I,7)</f>
        <v>0</v>
      </c>
      <c r="G4061" s="29">
        <f t="shared" si="126"/>
        <v>0</v>
      </c>
    </row>
    <row r="4062" spans="2:7">
      <c r="B4062" s="1">
        <v>36933</v>
      </c>
      <c r="C4062" s="30">
        <f>VLOOKUP(B4062,'רביות שנתיות'!B:C,2)</f>
        <v>4</v>
      </c>
      <c r="D4062" s="29">
        <f t="shared" si="127"/>
        <v>1.0738622586670132E-4</v>
      </c>
      <c r="F4062" s="30">
        <f>VLOOKUP($B4062,'רביות שנתיות'!B:I,7)</f>
        <v>0</v>
      </c>
      <c r="G4062" s="29">
        <f t="shared" si="126"/>
        <v>0</v>
      </c>
    </row>
    <row r="4063" spans="2:7">
      <c r="B4063" s="1">
        <v>36934</v>
      </c>
      <c r="C4063" s="30">
        <f>VLOOKUP(B4063,'רביות שנתיות'!B:C,2)</f>
        <v>4</v>
      </c>
      <c r="D4063" s="29">
        <f t="shared" si="127"/>
        <v>1.0738622586670132E-4</v>
      </c>
      <c r="F4063" s="30">
        <f>VLOOKUP($B4063,'רביות שנתיות'!B:I,7)</f>
        <v>0</v>
      </c>
      <c r="G4063" s="29">
        <f t="shared" si="126"/>
        <v>0</v>
      </c>
    </row>
    <row r="4064" spans="2:7">
      <c r="B4064" s="1">
        <v>36935</v>
      </c>
      <c r="C4064" s="30">
        <f>VLOOKUP(B4064,'רביות שנתיות'!B:C,2)</f>
        <v>4</v>
      </c>
      <c r="D4064" s="29">
        <f t="shared" si="127"/>
        <v>1.0738622586670132E-4</v>
      </c>
      <c r="F4064" s="30">
        <f>VLOOKUP($B4064,'רביות שנתיות'!B:I,7)</f>
        <v>0</v>
      </c>
      <c r="G4064" s="29">
        <f t="shared" si="126"/>
        <v>0</v>
      </c>
    </row>
    <row r="4065" spans="2:7">
      <c r="B4065" s="1">
        <v>36936</v>
      </c>
      <c r="C4065" s="30">
        <f>VLOOKUP(B4065,'רביות שנתיות'!B:C,2)</f>
        <v>4</v>
      </c>
      <c r="D4065" s="29">
        <f t="shared" si="127"/>
        <v>1.0738622586670132E-4</v>
      </c>
      <c r="F4065" s="30">
        <f>VLOOKUP($B4065,'רביות שנתיות'!B:I,7)</f>
        <v>0</v>
      </c>
      <c r="G4065" s="29">
        <f t="shared" si="126"/>
        <v>0</v>
      </c>
    </row>
    <row r="4066" spans="2:7">
      <c r="B4066" s="1">
        <v>36937</v>
      </c>
      <c r="C4066" s="30">
        <f>VLOOKUP(B4066,'רביות שנתיות'!B:C,2)</f>
        <v>4</v>
      </c>
      <c r="D4066" s="29">
        <f t="shared" si="127"/>
        <v>1.0738622586670132E-4</v>
      </c>
      <c r="F4066" s="30">
        <f>VLOOKUP($B4066,'רביות שנתיות'!B:I,7)</f>
        <v>0</v>
      </c>
      <c r="G4066" s="29">
        <f t="shared" si="126"/>
        <v>0</v>
      </c>
    </row>
    <row r="4067" spans="2:7">
      <c r="B4067" s="1">
        <v>36938</v>
      </c>
      <c r="C4067" s="30">
        <f>VLOOKUP(B4067,'רביות שנתיות'!B:C,2)</f>
        <v>4</v>
      </c>
      <c r="D4067" s="29">
        <f t="shared" si="127"/>
        <v>1.0738622586670132E-4</v>
      </c>
      <c r="F4067" s="30">
        <f>VLOOKUP($B4067,'רביות שנתיות'!B:I,7)</f>
        <v>0</v>
      </c>
      <c r="G4067" s="29">
        <f t="shared" si="126"/>
        <v>0</v>
      </c>
    </row>
    <row r="4068" spans="2:7">
      <c r="B4068" s="1">
        <v>36939</v>
      </c>
      <c r="C4068" s="30">
        <f>VLOOKUP(B4068,'רביות שנתיות'!B:C,2)</f>
        <v>4</v>
      </c>
      <c r="D4068" s="29">
        <f t="shared" si="127"/>
        <v>1.0738622586670132E-4</v>
      </c>
      <c r="F4068" s="30">
        <f>VLOOKUP($B4068,'רביות שנתיות'!B:I,7)</f>
        <v>0</v>
      </c>
      <c r="G4068" s="29">
        <f t="shared" si="126"/>
        <v>0</v>
      </c>
    </row>
    <row r="4069" spans="2:7">
      <c r="B4069" s="1">
        <v>36940</v>
      </c>
      <c r="C4069" s="30">
        <f>VLOOKUP(B4069,'רביות שנתיות'!B:C,2)</f>
        <v>4</v>
      </c>
      <c r="D4069" s="29">
        <f t="shared" si="127"/>
        <v>1.0738622586670132E-4</v>
      </c>
      <c r="F4069" s="30">
        <f>VLOOKUP($B4069,'רביות שנתיות'!B:I,7)</f>
        <v>0</v>
      </c>
      <c r="G4069" s="29">
        <f t="shared" si="126"/>
        <v>0</v>
      </c>
    </row>
    <row r="4070" spans="2:7">
      <c r="B4070" s="1">
        <v>36941</v>
      </c>
      <c r="C4070" s="30">
        <f>VLOOKUP(B4070,'רביות שנתיות'!B:C,2)</f>
        <v>4</v>
      </c>
      <c r="D4070" s="29">
        <f t="shared" si="127"/>
        <v>1.0738622586670132E-4</v>
      </c>
      <c r="F4070" s="30">
        <f>VLOOKUP($B4070,'רביות שנתיות'!B:I,7)</f>
        <v>0</v>
      </c>
      <c r="G4070" s="29">
        <f t="shared" si="126"/>
        <v>0</v>
      </c>
    </row>
    <row r="4071" spans="2:7">
      <c r="B4071" s="1">
        <v>36942</v>
      </c>
      <c r="C4071" s="30">
        <f>VLOOKUP(B4071,'רביות שנתיות'!B:C,2)</f>
        <v>4</v>
      </c>
      <c r="D4071" s="29">
        <f t="shared" si="127"/>
        <v>1.0738622586670132E-4</v>
      </c>
      <c r="F4071" s="30">
        <f>VLOOKUP($B4071,'רביות שנתיות'!B:I,7)</f>
        <v>0</v>
      </c>
      <c r="G4071" s="29">
        <f t="shared" si="126"/>
        <v>0</v>
      </c>
    </row>
    <row r="4072" spans="2:7">
      <c r="B4072" s="1">
        <v>36943</v>
      </c>
      <c r="C4072" s="30">
        <f>VLOOKUP(B4072,'רביות שנתיות'!B:C,2)</f>
        <v>4</v>
      </c>
      <c r="D4072" s="29">
        <f t="shared" si="127"/>
        <v>1.0738622586670132E-4</v>
      </c>
      <c r="F4072" s="30">
        <f>VLOOKUP($B4072,'רביות שנתיות'!B:I,7)</f>
        <v>0</v>
      </c>
      <c r="G4072" s="29">
        <f t="shared" si="126"/>
        <v>0</v>
      </c>
    </row>
    <row r="4073" spans="2:7">
      <c r="B4073" s="1">
        <v>36944</v>
      </c>
      <c r="C4073" s="30">
        <f>VLOOKUP(B4073,'רביות שנתיות'!B:C,2)</f>
        <v>4</v>
      </c>
      <c r="D4073" s="29">
        <f t="shared" si="127"/>
        <v>1.0738622586670132E-4</v>
      </c>
      <c r="F4073" s="30">
        <f>VLOOKUP($B4073,'רביות שנתיות'!B:I,7)</f>
        <v>0</v>
      </c>
      <c r="G4073" s="29">
        <f t="shared" si="126"/>
        <v>0</v>
      </c>
    </row>
    <row r="4074" spans="2:7">
      <c r="B4074" s="1">
        <v>36945</v>
      </c>
      <c r="C4074" s="30">
        <f>VLOOKUP(B4074,'רביות שנתיות'!B:C,2)</f>
        <v>4</v>
      </c>
      <c r="D4074" s="29">
        <f t="shared" si="127"/>
        <v>1.0738622586670132E-4</v>
      </c>
      <c r="F4074" s="30">
        <f>VLOOKUP($B4074,'רביות שנתיות'!B:I,7)</f>
        <v>0</v>
      </c>
      <c r="G4074" s="29">
        <f t="shared" si="126"/>
        <v>0</v>
      </c>
    </row>
    <row r="4075" spans="2:7">
      <c r="B4075" s="1">
        <v>36946</v>
      </c>
      <c r="C4075" s="30">
        <f>VLOOKUP(B4075,'רביות שנתיות'!B:C,2)</f>
        <v>4</v>
      </c>
      <c r="D4075" s="29">
        <f t="shared" si="127"/>
        <v>1.0738622586670132E-4</v>
      </c>
      <c r="F4075" s="30">
        <f>VLOOKUP($B4075,'רביות שנתיות'!B:I,7)</f>
        <v>0</v>
      </c>
      <c r="G4075" s="29">
        <f t="shared" si="126"/>
        <v>0</v>
      </c>
    </row>
    <row r="4076" spans="2:7">
      <c r="B4076" s="1">
        <v>36947</v>
      </c>
      <c r="C4076" s="30">
        <f>VLOOKUP(B4076,'רביות שנתיות'!B:C,2)</f>
        <v>4</v>
      </c>
      <c r="D4076" s="29">
        <f t="shared" si="127"/>
        <v>1.0738622586670132E-4</v>
      </c>
      <c r="F4076" s="30">
        <f>VLOOKUP($B4076,'רביות שנתיות'!B:I,7)</f>
        <v>0</v>
      </c>
      <c r="G4076" s="29">
        <f t="shared" si="126"/>
        <v>0</v>
      </c>
    </row>
    <row r="4077" spans="2:7">
      <c r="B4077" s="1">
        <v>36948</v>
      </c>
      <c r="C4077" s="30">
        <f>VLOOKUP(B4077,'רביות שנתיות'!B:C,2)</f>
        <v>4</v>
      </c>
      <c r="D4077" s="29">
        <f t="shared" si="127"/>
        <v>1.0738622586670132E-4</v>
      </c>
      <c r="F4077" s="30">
        <f>VLOOKUP($B4077,'רביות שנתיות'!B:I,7)</f>
        <v>0</v>
      </c>
      <c r="G4077" s="29">
        <f t="shared" si="126"/>
        <v>0</v>
      </c>
    </row>
    <row r="4078" spans="2:7">
      <c r="B4078" s="1">
        <v>36949</v>
      </c>
      <c r="C4078" s="30">
        <f>VLOOKUP(B4078,'רביות שנתיות'!B:C,2)</f>
        <v>4</v>
      </c>
      <c r="D4078" s="29">
        <f t="shared" si="127"/>
        <v>1.0738622586670132E-4</v>
      </c>
      <c r="F4078" s="30">
        <f>VLOOKUP($B4078,'רביות שנתיות'!B:I,7)</f>
        <v>0</v>
      </c>
      <c r="G4078" s="29">
        <f t="shared" si="126"/>
        <v>0</v>
      </c>
    </row>
    <row r="4079" spans="2:7">
      <c r="B4079" s="1">
        <v>36950</v>
      </c>
      <c r="C4079" s="30">
        <f>VLOOKUP(B4079,'רביות שנתיות'!B:C,2)</f>
        <v>4</v>
      </c>
      <c r="D4079" s="29">
        <f t="shared" si="127"/>
        <v>1.0738622586670132E-4</v>
      </c>
      <c r="F4079" s="30">
        <f>VLOOKUP($B4079,'רביות שנתיות'!B:I,7)</f>
        <v>0</v>
      </c>
      <c r="G4079" s="29">
        <f t="shared" si="126"/>
        <v>0</v>
      </c>
    </row>
    <row r="4080" spans="2:7">
      <c r="B4080" s="1">
        <v>36951</v>
      </c>
      <c r="C4080" s="30">
        <f>VLOOKUP(B4080,'רביות שנתיות'!B:C,2)</f>
        <v>4</v>
      </c>
      <c r="D4080" s="29">
        <f t="shared" si="127"/>
        <v>1.0738622586670132E-4</v>
      </c>
      <c r="F4080" s="30">
        <f>VLOOKUP($B4080,'רביות שנתיות'!B:I,7)</f>
        <v>0</v>
      </c>
      <c r="G4080" s="29">
        <f t="shared" si="126"/>
        <v>0</v>
      </c>
    </row>
    <row r="4081" spans="2:7">
      <c r="B4081" s="1">
        <v>36952</v>
      </c>
      <c r="C4081" s="30">
        <f>VLOOKUP(B4081,'רביות שנתיות'!B:C,2)</f>
        <v>4</v>
      </c>
      <c r="D4081" s="29">
        <f t="shared" si="127"/>
        <v>1.0738622586670132E-4</v>
      </c>
      <c r="F4081" s="30">
        <f>VLOOKUP($B4081,'רביות שנתיות'!B:I,7)</f>
        <v>0</v>
      </c>
      <c r="G4081" s="29">
        <f t="shared" si="126"/>
        <v>0</v>
      </c>
    </row>
    <row r="4082" spans="2:7">
      <c r="B4082" s="1">
        <v>36953</v>
      </c>
      <c r="C4082" s="30">
        <f>VLOOKUP(B4082,'רביות שנתיות'!B:C,2)</f>
        <v>4</v>
      </c>
      <c r="D4082" s="29">
        <f t="shared" si="127"/>
        <v>1.0738622586670132E-4</v>
      </c>
      <c r="F4082" s="30">
        <f>VLOOKUP($B4082,'רביות שנתיות'!B:I,7)</f>
        <v>0</v>
      </c>
      <c r="G4082" s="29">
        <f t="shared" si="126"/>
        <v>0</v>
      </c>
    </row>
    <row r="4083" spans="2:7">
      <c r="B4083" s="1">
        <v>36954</v>
      </c>
      <c r="C4083" s="30">
        <f>VLOOKUP(B4083,'רביות שנתיות'!B:C,2)</f>
        <v>4</v>
      </c>
      <c r="D4083" s="29">
        <f t="shared" si="127"/>
        <v>1.0738622586670132E-4</v>
      </c>
      <c r="F4083" s="30">
        <f>VLOOKUP($B4083,'רביות שנתיות'!B:I,7)</f>
        <v>0</v>
      </c>
      <c r="G4083" s="29">
        <f t="shared" si="126"/>
        <v>0</v>
      </c>
    </row>
    <row r="4084" spans="2:7">
      <c r="B4084" s="1">
        <v>36955</v>
      </c>
      <c r="C4084" s="30">
        <f>VLOOKUP(B4084,'רביות שנתיות'!B:C,2)</f>
        <v>4</v>
      </c>
      <c r="D4084" s="29">
        <f t="shared" si="127"/>
        <v>1.0738622586670132E-4</v>
      </c>
      <c r="F4084" s="30">
        <f>VLOOKUP($B4084,'רביות שנתיות'!B:I,7)</f>
        <v>0</v>
      </c>
      <c r="G4084" s="29">
        <f t="shared" si="126"/>
        <v>0</v>
      </c>
    </row>
    <row r="4085" spans="2:7">
      <c r="B4085" s="1">
        <v>36956</v>
      </c>
      <c r="C4085" s="30">
        <f>VLOOKUP(B4085,'רביות שנתיות'!B:C,2)</f>
        <v>4</v>
      </c>
      <c r="D4085" s="29">
        <f t="shared" si="127"/>
        <v>1.0738622586670132E-4</v>
      </c>
      <c r="F4085" s="30">
        <f>VLOOKUP($B4085,'רביות שנתיות'!B:I,7)</f>
        <v>0</v>
      </c>
      <c r="G4085" s="29">
        <f t="shared" si="126"/>
        <v>0</v>
      </c>
    </row>
    <row r="4086" spans="2:7">
      <c r="B4086" s="1">
        <v>36957</v>
      </c>
      <c r="C4086" s="30">
        <f>VLOOKUP(B4086,'רביות שנתיות'!B:C,2)</f>
        <v>4</v>
      </c>
      <c r="D4086" s="29">
        <f t="shared" si="127"/>
        <v>1.0738622586670132E-4</v>
      </c>
      <c r="F4086" s="30">
        <f>VLOOKUP($B4086,'רביות שנתיות'!B:I,7)</f>
        <v>0</v>
      </c>
      <c r="G4086" s="29">
        <f t="shared" si="126"/>
        <v>0</v>
      </c>
    </row>
    <row r="4087" spans="2:7">
      <c r="B4087" s="1">
        <v>36958</v>
      </c>
      <c r="C4087" s="30">
        <f>VLOOKUP(B4087,'רביות שנתיות'!B:C,2)</f>
        <v>4</v>
      </c>
      <c r="D4087" s="29">
        <f t="shared" si="127"/>
        <v>1.0738622586670132E-4</v>
      </c>
      <c r="F4087" s="30">
        <f>VLOOKUP($B4087,'רביות שנתיות'!B:I,7)</f>
        <v>0</v>
      </c>
      <c r="G4087" s="29">
        <f t="shared" si="126"/>
        <v>0</v>
      </c>
    </row>
    <row r="4088" spans="2:7">
      <c r="B4088" s="1">
        <v>36959</v>
      </c>
      <c r="C4088" s="30">
        <f>VLOOKUP(B4088,'רביות שנתיות'!B:C,2)</f>
        <v>4</v>
      </c>
      <c r="D4088" s="29">
        <f t="shared" si="127"/>
        <v>1.0738622586670132E-4</v>
      </c>
      <c r="F4088" s="30">
        <f>VLOOKUP($B4088,'רביות שנתיות'!B:I,7)</f>
        <v>0</v>
      </c>
      <c r="G4088" s="29">
        <f t="shared" si="126"/>
        <v>0</v>
      </c>
    </row>
    <row r="4089" spans="2:7">
      <c r="B4089" s="1">
        <v>36960</v>
      </c>
      <c r="C4089" s="30">
        <f>VLOOKUP(B4089,'רביות שנתיות'!B:C,2)</f>
        <v>4</v>
      </c>
      <c r="D4089" s="29">
        <f t="shared" si="127"/>
        <v>1.0738622586670132E-4</v>
      </c>
      <c r="F4089" s="30">
        <f>VLOOKUP($B4089,'רביות שנתיות'!B:I,7)</f>
        <v>0</v>
      </c>
      <c r="G4089" s="29">
        <f t="shared" si="126"/>
        <v>0</v>
      </c>
    </row>
    <row r="4090" spans="2:7">
      <c r="B4090" s="1">
        <v>36961</v>
      </c>
      <c r="C4090" s="30">
        <f>VLOOKUP(B4090,'רביות שנתיות'!B:C,2)</f>
        <v>4</v>
      </c>
      <c r="D4090" s="29">
        <f t="shared" si="127"/>
        <v>1.0738622586670132E-4</v>
      </c>
      <c r="F4090" s="30">
        <f>VLOOKUP($B4090,'רביות שנתיות'!B:I,7)</f>
        <v>0</v>
      </c>
      <c r="G4090" s="29">
        <f t="shared" si="126"/>
        <v>0</v>
      </c>
    </row>
    <row r="4091" spans="2:7">
      <c r="B4091" s="1">
        <v>36962</v>
      </c>
      <c r="C4091" s="30">
        <f>VLOOKUP(B4091,'רביות שנתיות'!B:C,2)</f>
        <v>4</v>
      </c>
      <c r="D4091" s="29">
        <f t="shared" si="127"/>
        <v>1.0738622586670132E-4</v>
      </c>
      <c r="F4091" s="30">
        <f>VLOOKUP($B4091,'רביות שנתיות'!B:I,7)</f>
        <v>0</v>
      </c>
      <c r="G4091" s="29">
        <f t="shared" si="126"/>
        <v>0</v>
      </c>
    </row>
    <row r="4092" spans="2:7">
      <c r="B4092" s="1">
        <v>36963</v>
      </c>
      <c r="C4092" s="30">
        <f>VLOOKUP(B4092,'רביות שנתיות'!B:C,2)</f>
        <v>4</v>
      </c>
      <c r="D4092" s="29">
        <f t="shared" si="127"/>
        <v>1.0738622586670132E-4</v>
      </c>
      <c r="F4092" s="30">
        <f>VLOOKUP($B4092,'רביות שנתיות'!B:I,7)</f>
        <v>0</v>
      </c>
      <c r="G4092" s="29">
        <f t="shared" si="126"/>
        <v>0</v>
      </c>
    </row>
    <row r="4093" spans="2:7">
      <c r="B4093" s="1">
        <v>36964</v>
      </c>
      <c r="C4093" s="30">
        <f>VLOOKUP(B4093,'רביות שנתיות'!B:C,2)</f>
        <v>4</v>
      </c>
      <c r="D4093" s="29">
        <f t="shared" si="127"/>
        <v>1.0738622586670132E-4</v>
      </c>
      <c r="F4093" s="30">
        <f>VLOOKUP($B4093,'רביות שנתיות'!B:I,7)</f>
        <v>0</v>
      </c>
      <c r="G4093" s="29">
        <f t="shared" si="126"/>
        <v>0</v>
      </c>
    </row>
    <row r="4094" spans="2:7">
      <c r="B4094" s="1">
        <v>36965</v>
      </c>
      <c r="C4094" s="30">
        <f>VLOOKUP(B4094,'רביות שנתיות'!B:C,2)</f>
        <v>4</v>
      </c>
      <c r="D4094" s="29">
        <f t="shared" si="127"/>
        <v>1.0738622586670132E-4</v>
      </c>
      <c r="F4094" s="30">
        <f>VLOOKUP($B4094,'רביות שנתיות'!B:I,7)</f>
        <v>0</v>
      </c>
      <c r="G4094" s="29">
        <f t="shared" si="126"/>
        <v>0</v>
      </c>
    </row>
    <row r="4095" spans="2:7">
      <c r="B4095" s="1">
        <v>36966</v>
      </c>
      <c r="C4095" s="30">
        <f>VLOOKUP(B4095,'רביות שנתיות'!B:C,2)</f>
        <v>4</v>
      </c>
      <c r="D4095" s="29">
        <f t="shared" si="127"/>
        <v>1.0738622586670132E-4</v>
      </c>
      <c r="F4095" s="30">
        <f>VLOOKUP($B4095,'רביות שנתיות'!B:I,7)</f>
        <v>0</v>
      </c>
      <c r="G4095" s="29">
        <f t="shared" si="126"/>
        <v>0</v>
      </c>
    </row>
    <row r="4096" spans="2:7">
      <c r="B4096" s="1">
        <v>36967</v>
      </c>
      <c r="C4096" s="30">
        <f>VLOOKUP(B4096,'רביות שנתיות'!B:C,2)</f>
        <v>4</v>
      </c>
      <c r="D4096" s="29">
        <f t="shared" si="127"/>
        <v>1.0738622586670132E-4</v>
      </c>
      <c r="F4096" s="30">
        <f>VLOOKUP($B4096,'רביות שנתיות'!B:I,7)</f>
        <v>0</v>
      </c>
      <c r="G4096" s="29">
        <f t="shared" si="126"/>
        <v>0</v>
      </c>
    </row>
    <row r="4097" spans="2:7">
      <c r="B4097" s="1">
        <v>36968</v>
      </c>
      <c r="C4097" s="30">
        <f>VLOOKUP(B4097,'רביות שנתיות'!B:C,2)</f>
        <v>4</v>
      </c>
      <c r="D4097" s="29">
        <f t="shared" si="127"/>
        <v>1.0738622586670132E-4</v>
      </c>
      <c r="F4097" s="30">
        <f>VLOOKUP($B4097,'רביות שנתיות'!B:I,7)</f>
        <v>0</v>
      </c>
      <c r="G4097" s="29">
        <f t="shared" si="126"/>
        <v>0</v>
      </c>
    </row>
    <row r="4098" spans="2:7">
      <c r="B4098" s="1">
        <v>36969</v>
      </c>
      <c r="C4098" s="30">
        <f>VLOOKUP(B4098,'רביות שנתיות'!B:C,2)</f>
        <v>4</v>
      </c>
      <c r="D4098" s="29">
        <f t="shared" si="127"/>
        <v>1.0738622586670132E-4</v>
      </c>
      <c r="F4098" s="30">
        <f>VLOOKUP($B4098,'רביות שנתיות'!B:I,7)</f>
        <v>0</v>
      </c>
      <c r="G4098" s="29">
        <f t="shared" si="126"/>
        <v>0</v>
      </c>
    </row>
    <row r="4099" spans="2:7">
      <c r="B4099" s="1">
        <v>36970</v>
      </c>
      <c r="C4099" s="30">
        <f>VLOOKUP(B4099,'רביות שנתיות'!B:C,2)</f>
        <v>4</v>
      </c>
      <c r="D4099" s="29">
        <f t="shared" si="127"/>
        <v>1.0738622586670132E-4</v>
      </c>
      <c r="F4099" s="30">
        <f>VLOOKUP($B4099,'רביות שנתיות'!B:I,7)</f>
        <v>0</v>
      </c>
      <c r="G4099" s="29">
        <f t="shared" si="126"/>
        <v>0</v>
      </c>
    </row>
    <row r="4100" spans="2:7">
      <c r="B4100" s="1">
        <v>36971</v>
      </c>
      <c r="C4100" s="30">
        <f>VLOOKUP(B4100,'רביות שנתיות'!B:C,2)</f>
        <v>4</v>
      </c>
      <c r="D4100" s="29">
        <f t="shared" si="127"/>
        <v>1.0738622586670132E-4</v>
      </c>
      <c r="F4100" s="30">
        <f>VLOOKUP($B4100,'רביות שנתיות'!B:I,7)</f>
        <v>0</v>
      </c>
      <c r="G4100" s="29">
        <f t="shared" ref="G4100:G4163" si="128">(1+F4100/100)^(1/365)-1</f>
        <v>0</v>
      </c>
    </row>
    <row r="4101" spans="2:7">
      <c r="B4101" s="1">
        <v>36972</v>
      </c>
      <c r="C4101" s="30">
        <f>VLOOKUP(B4101,'רביות שנתיות'!B:C,2)</f>
        <v>4</v>
      </c>
      <c r="D4101" s="29">
        <f t="shared" ref="D4101:D4164" si="129">(1+C4101/100)^(1/365.25)-1</f>
        <v>1.0738622586670132E-4</v>
      </c>
      <c r="F4101" s="30">
        <f>VLOOKUP($B4101,'רביות שנתיות'!B:I,7)</f>
        <v>0</v>
      </c>
      <c r="G4101" s="29">
        <f t="shared" si="128"/>
        <v>0</v>
      </c>
    </row>
    <row r="4102" spans="2:7">
      <c r="B4102" s="1">
        <v>36973</v>
      </c>
      <c r="C4102" s="30">
        <f>VLOOKUP(B4102,'רביות שנתיות'!B:C,2)</f>
        <v>4</v>
      </c>
      <c r="D4102" s="29">
        <f t="shared" si="129"/>
        <v>1.0738622586670132E-4</v>
      </c>
      <c r="F4102" s="30">
        <f>VLOOKUP($B4102,'רביות שנתיות'!B:I,7)</f>
        <v>0</v>
      </c>
      <c r="G4102" s="29">
        <f t="shared" si="128"/>
        <v>0</v>
      </c>
    </row>
    <row r="4103" spans="2:7">
      <c r="B4103" s="1">
        <v>36974</v>
      </c>
      <c r="C4103" s="30">
        <f>VLOOKUP(B4103,'רביות שנתיות'!B:C,2)</f>
        <v>4</v>
      </c>
      <c r="D4103" s="29">
        <f t="shared" si="129"/>
        <v>1.0738622586670132E-4</v>
      </c>
      <c r="F4103" s="30">
        <f>VLOOKUP($B4103,'רביות שנתיות'!B:I,7)</f>
        <v>0</v>
      </c>
      <c r="G4103" s="29">
        <f t="shared" si="128"/>
        <v>0</v>
      </c>
    </row>
    <row r="4104" spans="2:7">
      <c r="B4104" s="1">
        <v>36975</v>
      </c>
      <c r="C4104" s="30">
        <f>VLOOKUP(B4104,'רביות שנתיות'!B:C,2)</f>
        <v>4</v>
      </c>
      <c r="D4104" s="29">
        <f t="shared" si="129"/>
        <v>1.0738622586670132E-4</v>
      </c>
      <c r="F4104" s="30">
        <f>VLOOKUP($B4104,'רביות שנתיות'!B:I,7)</f>
        <v>0</v>
      </c>
      <c r="G4104" s="29">
        <f t="shared" si="128"/>
        <v>0</v>
      </c>
    </row>
    <row r="4105" spans="2:7">
      <c r="B4105" s="1">
        <v>36976</v>
      </c>
      <c r="C4105" s="30">
        <f>VLOOKUP(B4105,'רביות שנתיות'!B:C,2)</f>
        <v>4</v>
      </c>
      <c r="D4105" s="29">
        <f t="shared" si="129"/>
        <v>1.0738622586670132E-4</v>
      </c>
      <c r="F4105" s="30">
        <f>VLOOKUP($B4105,'רביות שנתיות'!B:I,7)</f>
        <v>0</v>
      </c>
      <c r="G4105" s="29">
        <f t="shared" si="128"/>
        <v>0</v>
      </c>
    </row>
    <row r="4106" spans="2:7">
      <c r="B4106" s="1">
        <v>36977</v>
      </c>
      <c r="C4106" s="30">
        <f>VLOOKUP(B4106,'רביות שנתיות'!B:C,2)</f>
        <v>4</v>
      </c>
      <c r="D4106" s="29">
        <f t="shared" si="129"/>
        <v>1.0738622586670132E-4</v>
      </c>
      <c r="F4106" s="30">
        <f>VLOOKUP($B4106,'רביות שנתיות'!B:I,7)</f>
        <v>0</v>
      </c>
      <c r="G4106" s="29">
        <f t="shared" si="128"/>
        <v>0</v>
      </c>
    </row>
    <row r="4107" spans="2:7">
      <c r="B4107" s="1">
        <v>36978</v>
      </c>
      <c r="C4107" s="30">
        <f>VLOOKUP(B4107,'רביות שנתיות'!B:C,2)</f>
        <v>4</v>
      </c>
      <c r="D4107" s="29">
        <f t="shared" si="129"/>
        <v>1.0738622586670132E-4</v>
      </c>
      <c r="F4107" s="30">
        <f>VLOOKUP($B4107,'רביות שנתיות'!B:I,7)</f>
        <v>0</v>
      </c>
      <c r="G4107" s="29">
        <f t="shared" si="128"/>
        <v>0</v>
      </c>
    </row>
    <row r="4108" spans="2:7">
      <c r="B4108" s="1">
        <v>36979</v>
      </c>
      <c r="C4108" s="30">
        <f>VLOOKUP(B4108,'רביות שנתיות'!B:C,2)</f>
        <v>4</v>
      </c>
      <c r="D4108" s="29">
        <f t="shared" si="129"/>
        <v>1.0738622586670132E-4</v>
      </c>
      <c r="F4108" s="30">
        <f>VLOOKUP($B4108,'רביות שנתיות'!B:I,7)</f>
        <v>0</v>
      </c>
      <c r="G4108" s="29">
        <f t="shared" si="128"/>
        <v>0</v>
      </c>
    </row>
    <row r="4109" spans="2:7">
      <c r="B4109" s="1">
        <v>36980</v>
      </c>
      <c r="C4109" s="30">
        <f>VLOOKUP(B4109,'רביות שנתיות'!B:C,2)</f>
        <v>4</v>
      </c>
      <c r="D4109" s="29">
        <f t="shared" si="129"/>
        <v>1.0738622586670132E-4</v>
      </c>
      <c r="F4109" s="30">
        <f>VLOOKUP($B4109,'רביות שנתיות'!B:I,7)</f>
        <v>0</v>
      </c>
      <c r="G4109" s="29">
        <f t="shared" si="128"/>
        <v>0</v>
      </c>
    </row>
    <row r="4110" spans="2:7">
      <c r="B4110" s="1">
        <v>36981</v>
      </c>
      <c r="C4110" s="30">
        <f>VLOOKUP(B4110,'רביות שנתיות'!B:C,2)</f>
        <v>4</v>
      </c>
      <c r="D4110" s="29">
        <f t="shared" si="129"/>
        <v>1.0738622586670132E-4</v>
      </c>
      <c r="F4110" s="30">
        <f>VLOOKUP($B4110,'רביות שנתיות'!B:I,7)</f>
        <v>0</v>
      </c>
      <c r="G4110" s="29">
        <f t="shared" si="128"/>
        <v>0</v>
      </c>
    </row>
    <row r="4111" spans="2:7">
      <c r="B4111" s="1">
        <v>36982</v>
      </c>
      <c r="C4111" s="30">
        <f>VLOOKUP(B4111,'רביות שנתיות'!B:C,2)</f>
        <v>4</v>
      </c>
      <c r="D4111" s="29">
        <f t="shared" si="129"/>
        <v>1.0738622586670132E-4</v>
      </c>
      <c r="F4111" s="30">
        <f>VLOOKUP($B4111,'רביות שנתיות'!B:I,7)</f>
        <v>0</v>
      </c>
      <c r="G4111" s="29">
        <f t="shared" si="128"/>
        <v>0</v>
      </c>
    </row>
    <row r="4112" spans="2:7">
      <c r="B4112" s="1">
        <v>36983</v>
      </c>
      <c r="C4112" s="30">
        <f>VLOOKUP(B4112,'רביות שנתיות'!B:C,2)</f>
        <v>4</v>
      </c>
      <c r="D4112" s="29">
        <f t="shared" si="129"/>
        <v>1.0738622586670132E-4</v>
      </c>
      <c r="F4112" s="30">
        <f>VLOOKUP($B4112,'רביות שנתיות'!B:I,7)</f>
        <v>0</v>
      </c>
      <c r="G4112" s="29">
        <f t="shared" si="128"/>
        <v>0</v>
      </c>
    </row>
    <row r="4113" spans="2:7">
      <c r="B4113" s="1">
        <v>36984</v>
      </c>
      <c r="C4113" s="30">
        <f>VLOOKUP(B4113,'רביות שנתיות'!B:C,2)</f>
        <v>4</v>
      </c>
      <c r="D4113" s="29">
        <f t="shared" si="129"/>
        <v>1.0738622586670132E-4</v>
      </c>
      <c r="F4113" s="30">
        <f>VLOOKUP($B4113,'רביות שנתיות'!B:I,7)</f>
        <v>0</v>
      </c>
      <c r="G4113" s="29">
        <f t="shared" si="128"/>
        <v>0</v>
      </c>
    </row>
    <row r="4114" spans="2:7">
      <c r="B4114" s="1">
        <v>36985</v>
      </c>
      <c r="C4114" s="30">
        <f>VLOOKUP(B4114,'רביות שנתיות'!B:C,2)</f>
        <v>4</v>
      </c>
      <c r="D4114" s="29">
        <f t="shared" si="129"/>
        <v>1.0738622586670132E-4</v>
      </c>
      <c r="F4114" s="30">
        <f>VLOOKUP($B4114,'רביות שנתיות'!B:I,7)</f>
        <v>0</v>
      </c>
      <c r="G4114" s="29">
        <f t="shared" si="128"/>
        <v>0</v>
      </c>
    </row>
    <row r="4115" spans="2:7">
      <c r="B4115" s="1">
        <v>36986</v>
      </c>
      <c r="C4115" s="30">
        <f>VLOOKUP(B4115,'רביות שנתיות'!B:C,2)</f>
        <v>4</v>
      </c>
      <c r="D4115" s="29">
        <f t="shared" si="129"/>
        <v>1.0738622586670132E-4</v>
      </c>
      <c r="F4115" s="30">
        <f>VLOOKUP($B4115,'רביות שנתיות'!B:I,7)</f>
        <v>0</v>
      </c>
      <c r="G4115" s="29">
        <f t="shared" si="128"/>
        <v>0</v>
      </c>
    </row>
    <row r="4116" spans="2:7">
      <c r="B4116" s="1">
        <v>36987</v>
      </c>
      <c r="C4116" s="30">
        <f>VLOOKUP(B4116,'רביות שנתיות'!B:C,2)</f>
        <v>4</v>
      </c>
      <c r="D4116" s="29">
        <f t="shared" si="129"/>
        <v>1.0738622586670132E-4</v>
      </c>
      <c r="F4116" s="30">
        <f>VLOOKUP($B4116,'רביות שנתיות'!B:I,7)</f>
        <v>0</v>
      </c>
      <c r="G4116" s="29">
        <f t="shared" si="128"/>
        <v>0</v>
      </c>
    </row>
    <row r="4117" spans="2:7">
      <c r="B4117" s="1">
        <v>36988</v>
      </c>
      <c r="C4117" s="30">
        <f>VLOOKUP(B4117,'רביות שנתיות'!B:C,2)</f>
        <v>4</v>
      </c>
      <c r="D4117" s="29">
        <f t="shared" si="129"/>
        <v>1.0738622586670132E-4</v>
      </c>
      <c r="F4117" s="30">
        <f>VLOOKUP($B4117,'רביות שנתיות'!B:I,7)</f>
        <v>0</v>
      </c>
      <c r="G4117" s="29">
        <f t="shared" si="128"/>
        <v>0</v>
      </c>
    </row>
    <row r="4118" spans="2:7">
      <c r="B4118" s="1">
        <v>36989</v>
      </c>
      <c r="C4118" s="30">
        <f>VLOOKUP(B4118,'רביות שנתיות'!B:C,2)</f>
        <v>4</v>
      </c>
      <c r="D4118" s="29">
        <f t="shared" si="129"/>
        <v>1.0738622586670132E-4</v>
      </c>
      <c r="F4118" s="30">
        <f>VLOOKUP($B4118,'רביות שנתיות'!B:I,7)</f>
        <v>0</v>
      </c>
      <c r="G4118" s="29">
        <f t="shared" si="128"/>
        <v>0</v>
      </c>
    </row>
    <row r="4119" spans="2:7">
      <c r="B4119" s="1">
        <v>36990</v>
      </c>
      <c r="C4119" s="30">
        <f>VLOOKUP(B4119,'רביות שנתיות'!B:C,2)</f>
        <v>4</v>
      </c>
      <c r="D4119" s="29">
        <f t="shared" si="129"/>
        <v>1.0738622586670132E-4</v>
      </c>
      <c r="F4119" s="30">
        <f>VLOOKUP($B4119,'רביות שנתיות'!B:I,7)</f>
        <v>0</v>
      </c>
      <c r="G4119" s="29">
        <f t="shared" si="128"/>
        <v>0</v>
      </c>
    </row>
    <row r="4120" spans="2:7">
      <c r="B4120" s="1">
        <v>36991</v>
      </c>
      <c r="C4120" s="30">
        <f>VLOOKUP(B4120,'רביות שנתיות'!B:C,2)</f>
        <v>4</v>
      </c>
      <c r="D4120" s="29">
        <f t="shared" si="129"/>
        <v>1.0738622586670132E-4</v>
      </c>
      <c r="F4120" s="30">
        <f>VLOOKUP($B4120,'רביות שנתיות'!B:I,7)</f>
        <v>0</v>
      </c>
      <c r="G4120" s="29">
        <f t="shared" si="128"/>
        <v>0</v>
      </c>
    </row>
    <row r="4121" spans="2:7">
      <c r="B4121" s="1">
        <v>36992</v>
      </c>
      <c r="C4121" s="30">
        <f>VLOOKUP(B4121,'רביות שנתיות'!B:C,2)</f>
        <v>4</v>
      </c>
      <c r="D4121" s="29">
        <f t="shared" si="129"/>
        <v>1.0738622586670132E-4</v>
      </c>
      <c r="F4121" s="30">
        <f>VLOOKUP($B4121,'רביות שנתיות'!B:I,7)</f>
        <v>0</v>
      </c>
      <c r="G4121" s="29">
        <f t="shared" si="128"/>
        <v>0</v>
      </c>
    </row>
    <row r="4122" spans="2:7">
      <c r="B4122" s="1">
        <v>36993</v>
      </c>
      <c r="C4122" s="30">
        <f>VLOOKUP(B4122,'רביות שנתיות'!B:C,2)</f>
        <v>4</v>
      </c>
      <c r="D4122" s="29">
        <f t="shared" si="129"/>
        <v>1.0738622586670132E-4</v>
      </c>
      <c r="F4122" s="30">
        <f>VLOOKUP($B4122,'רביות שנתיות'!B:I,7)</f>
        <v>0</v>
      </c>
      <c r="G4122" s="29">
        <f t="shared" si="128"/>
        <v>0</v>
      </c>
    </row>
    <row r="4123" spans="2:7">
      <c r="B4123" s="1">
        <v>36994</v>
      </c>
      <c r="C4123" s="30">
        <f>VLOOKUP(B4123,'רביות שנתיות'!B:C,2)</f>
        <v>4</v>
      </c>
      <c r="D4123" s="29">
        <f t="shared" si="129"/>
        <v>1.0738622586670132E-4</v>
      </c>
      <c r="F4123" s="30">
        <f>VLOOKUP($B4123,'רביות שנתיות'!B:I,7)</f>
        <v>0</v>
      </c>
      <c r="G4123" s="29">
        <f t="shared" si="128"/>
        <v>0</v>
      </c>
    </row>
    <row r="4124" spans="2:7">
      <c r="B4124" s="1">
        <v>36995</v>
      </c>
      <c r="C4124" s="30">
        <f>VLOOKUP(B4124,'רביות שנתיות'!B:C,2)</f>
        <v>4</v>
      </c>
      <c r="D4124" s="29">
        <f t="shared" si="129"/>
        <v>1.0738622586670132E-4</v>
      </c>
      <c r="F4124" s="30">
        <f>VLOOKUP($B4124,'רביות שנתיות'!B:I,7)</f>
        <v>0</v>
      </c>
      <c r="G4124" s="29">
        <f t="shared" si="128"/>
        <v>0</v>
      </c>
    </row>
    <row r="4125" spans="2:7">
      <c r="B4125" s="1">
        <v>36996</v>
      </c>
      <c r="C4125" s="30">
        <f>VLOOKUP(B4125,'רביות שנתיות'!B:C,2)</f>
        <v>4</v>
      </c>
      <c r="D4125" s="29">
        <f t="shared" si="129"/>
        <v>1.0738622586670132E-4</v>
      </c>
      <c r="F4125" s="30">
        <f>VLOOKUP($B4125,'רביות שנתיות'!B:I,7)</f>
        <v>0</v>
      </c>
      <c r="G4125" s="29">
        <f t="shared" si="128"/>
        <v>0</v>
      </c>
    </row>
    <row r="4126" spans="2:7">
      <c r="B4126" s="1">
        <v>36997</v>
      </c>
      <c r="C4126" s="30">
        <f>VLOOKUP(B4126,'רביות שנתיות'!B:C,2)</f>
        <v>4</v>
      </c>
      <c r="D4126" s="29">
        <f t="shared" si="129"/>
        <v>1.0738622586670132E-4</v>
      </c>
      <c r="F4126" s="30">
        <f>VLOOKUP($B4126,'רביות שנתיות'!B:I,7)</f>
        <v>0</v>
      </c>
      <c r="G4126" s="29">
        <f t="shared" si="128"/>
        <v>0</v>
      </c>
    </row>
    <row r="4127" spans="2:7">
      <c r="B4127" s="1">
        <v>36998</v>
      </c>
      <c r="C4127" s="30">
        <f>VLOOKUP(B4127,'רביות שנתיות'!B:C,2)</f>
        <v>4</v>
      </c>
      <c r="D4127" s="29">
        <f t="shared" si="129"/>
        <v>1.0738622586670132E-4</v>
      </c>
      <c r="F4127" s="30">
        <f>VLOOKUP($B4127,'רביות שנתיות'!B:I,7)</f>
        <v>0</v>
      </c>
      <c r="G4127" s="29">
        <f t="shared" si="128"/>
        <v>0</v>
      </c>
    </row>
    <row r="4128" spans="2:7">
      <c r="B4128" s="1">
        <v>36999</v>
      </c>
      <c r="C4128" s="30">
        <f>VLOOKUP(B4128,'רביות שנתיות'!B:C,2)</f>
        <v>4</v>
      </c>
      <c r="D4128" s="29">
        <f t="shared" si="129"/>
        <v>1.0738622586670132E-4</v>
      </c>
      <c r="F4128" s="30">
        <f>VLOOKUP($B4128,'רביות שנתיות'!B:I,7)</f>
        <v>0</v>
      </c>
      <c r="G4128" s="29">
        <f t="shared" si="128"/>
        <v>0</v>
      </c>
    </row>
    <row r="4129" spans="2:7">
      <c r="B4129" s="1">
        <v>37000</v>
      </c>
      <c r="C4129" s="30">
        <f>VLOOKUP(B4129,'רביות שנתיות'!B:C,2)</f>
        <v>4</v>
      </c>
      <c r="D4129" s="29">
        <f t="shared" si="129"/>
        <v>1.0738622586670132E-4</v>
      </c>
      <c r="F4129" s="30">
        <f>VLOOKUP($B4129,'רביות שנתיות'!B:I,7)</f>
        <v>0</v>
      </c>
      <c r="G4129" s="29">
        <f t="shared" si="128"/>
        <v>0</v>
      </c>
    </row>
    <row r="4130" spans="2:7">
      <c r="B4130" s="1">
        <v>37001</v>
      </c>
      <c r="C4130" s="30">
        <f>VLOOKUP(B4130,'רביות שנתיות'!B:C,2)</f>
        <v>4</v>
      </c>
      <c r="D4130" s="29">
        <f t="shared" si="129"/>
        <v>1.0738622586670132E-4</v>
      </c>
      <c r="F4130" s="30">
        <f>VLOOKUP($B4130,'רביות שנתיות'!B:I,7)</f>
        <v>0</v>
      </c>
      <c r="G4130" s="29">
        <f t="shared" si="128"/>
        <v>0</v>
      </c>
    </row>
    <row r="4131" spans="2:7">
      <c r="B4131" s="1">
        <v>37002</v>
      </c>
      <c r="C4131" s="30">
        <f>VLOOKUP(B4131,'רביות שנתיות'!B:C,2)</f>
        <v>4</v>
      </c>
      <c r="D4131" s="29">
        <f t="shared" si="129"/>
        <v>1.0738622586670132E-4</v>
      </c>
      <c r="F4131" s="30">
        <f>VLOOKUP($B4131,'רביות שנתיות'!B:I,7)</f>
        <v>0</v>
      </c>
      <c r="G4131" s="29">
        <f t="shared" si="128"/>
        <v>0</v>
      </c>
    </row>
    <row r="4132" spans="2:7">
      <c r="B4132" s="1">
        <v>37003</v>
      </c>
      <c r="C4132" s="30">
        <f>VLOOKUP(B4132,'רביות שנתיות'!B:C,2)</f>
        <v>4</v>
      </c>
      <c r="D4132" s="29">
        <f t="shared" si="129"/>
        <v>1.0738622586670132E-4</v>
      </c>
      <c r="F4132" s="30">
        <f>VLOOKUP($B4132,'רביות שנתיות'!B:I,7)</f>
        <v>0</v>
      </c>
      <c r="G4132" s="29">
        <f t="shared" si="128"/>
        <v>0</v>
      </c>
    </row>
    <row r="4133" spans="2:7">
      <c r="B4133" s="1">
        <v>37004</v>
      </c>
      <c r="C4133" s="30">
        <f>VLOOKUP(B4133,'רביות שנתיות'!B:C,2)</f>
        <v>4</v>
      </c>
      <c r="D4133" s="29">
        <f t="shared" si="129"/>
        <v>1.0738622586670132E-4</v>
      </c>
      <c r="F4133" s="30">
        <f>VLOOKUP($B4133,'רביות שנתיות'!B:I,7)</f>
        <v>0</v>
      </c>
      <c r="G4133" s="29">
        <f t="shared" si="128"/>
        <v>0</v>
      </c>
    </row>
    <row r="4134" spans="2:7">
      <c r="B4134" s="1">
        <v>37005</v>
      </c>
      <c r="C4134" s="30">
        <f>VLOOKUP(B4134,'רביות שנתיות'!B:C,2)</f>
        <v>4</v>
      </c>
      <c r="D4134" s="29">
        <f t="shared" si="129"/>
        <v>1.0738622586670132E-4</v>
      </c>
      <c r="F4134" s="30">
        <f>VLOOKUP($B4134,'רביות שנתיות'!B:I,7)</f>
        <v>0</v>
      </c>
      <c r="G4134" s="29">
        <f t="shared" si="128"/>
        <v>0</v>
      </c>
    </row>
    <row r="4135" spans="2:7">
      <c r="B4135" s="1">
        <v>37006</v>
      </c>
      <c r="C4135" s="30">
        <f>VLOOKUP(B4135,'רביות שנתיות'!B:C,2)</f>
        <v>4</v>
      </c>
      <c r="D4135" s="29">
        <f t="shared" si="129"/>
        <v>1.0738622586670132E-4</v>
      </c>
      <c r="F4135" s="30">
        <f>VLOOKUP($B4135,'רביות שנתיות'!B:I,7)</f>
        <v>0</v>
      </c>
      <c r="G4135" s="29">
        <f t="shared" si="128"/>
        <v>0</v>
      </c>
    </row>
    <row r="4136" spans="2:7">
      <c r="B4136" s="1">
        <v>37007</v>
      </c>
      <c r="C4136" s="30">
        <f>VLOOKUP(B4136,'רביות שנתיות'!B:C,2)</f>
        <v>4</v>
      </c>
      <c r="D4136" s="29">
        <f t="shared" si="129"/>
        <v>1.0738622586670132E-4</v>
      </c>
      <c r="F4136" s="30">
        <f>VLOOKUP($B4136,'רביות שנתיות'!B:I,7)</f>
        <v>0</v>
      </c>
      <c r="G4136" s="29">
        <f t="shared" si="128"/>
        <v>0</v>
      </c>
    </row>
    <row r="4137" spans="2:7">
      <c r="B4137" s="1">
        <v>37008</v>
      </c>
      <c r="C4137" s="30">
        <f>VLOOKUP(B4137,'רביות שנתיות'!B:C,2)</f>
        <v>4</v>
      </c>
      <c r="D4137" s="29">
        <f t="shared" si="129"/>
        <v>1.0738622586670132E-4</v>
      </c>
      <c r="F4137" s="30">
        <f>VLOOKUP($B4137,'רביות שנתיות'!B:I,7)</f>
        <v>0</v>
      </c>
      <c r="G4137" s="29">
        <f t="shared" si="128"/>
        <v>0</v>
      </c>
    </row>
    <row r="4138" spans="2:7">
      <c r="B4138" s="1">
        <v>37009</v>
      </c>
      <c r="C4138" s="30">
        <f>VLOOKUP(B4138,'רביות שנתיות'!B:C,2)</f>
        <v>4</v>
      </c>
      <c r="D4138" s="29">
        <f t="shared" si="129"/>
        <v>1.0738622586670132E-4</v>
      </c>
      <c r="F4138" s="30">
        <f>VLOOKUP($B4138,'רביות שנתיות'!B:I,7)</f>
        <v>0</v>
      </c>
      <c r="G4138" s="29">
        <f t="shared" si="128"/>
        <v>0</v>
      </c>
    </row>
    <row r="4139" spans="2:7">
      <c r="B4139" s="1">
        <v>37010</v>
      </c>
      <c r="C4139" s="30">
        <f>VLOOKUP(B4139,'רביות שנתיות'!B:C,2)</f>
        <v>4</v>
      </c>
      <c r="D4139" s="29">
        <f t="shared" si="129"/>
        <v>1.0738622586670132E-4</v>
      </c>
      <c r="F4139" s="30">
        <f>VLOOKUP($B4139,'רביות שנתיות'!B:I,7)</f>
        <v>0</v>
      </c>
      <c r="G4139" s="29">
        <f t="shared" si="128"/>
        <v>0</v>
      </c>
    </row>
    <row r="4140" spans="2:7">
      <c r="B4140" s="1">
        <v>37011</v>
      </c>
      <c r="C4140" s="30">
        <f>VLOOKUP(B4140,'רביות שנתיות'!B:C,2)</f>
        <v>4</v>
      </c>
      <c r="D4140" s="29">
        <f t="shared" si="129"/>
        <v>1.0738622586670132E-4</v>
      </c>
      <c r="F4140" s="30">
        <f>VLOOKUP($B4140,'רביות שנתיות'!B:I,7)</f>
        <v>0</v>
      </c>
      <c r="G4140" s="29">
        <f t="shared" si="128"/>
        <v>0</v>
      </c>
    </row>
    <row r="4141" spans="2:7">
      <c r="B4141" s="1">
        <v>37012</v>
      </c>
      <c r="C4141" s="30">
        <f>VLOOKUP(B4141,'רביות שנתיות'!B:C,2)</f>
        <v>4</v>
      </c>
      <c r="D4141" s="29">
        <f t="shared" si="129"/>
        <v>1.0738622586670132E-4</v>
      </c>
      <c r="F4141" s="30">
        <f>VLOOKUP($B4141,'רביות שנתיות'!B:I,7)</f>
        <v>0</v>
      </c>
      <c r="G4141" s="29">
        <f t="shared" si="128"/>
        <v>0</v>
      </c>
    </row>
    <row r="4142" spans="2:7">
      <c r="B4142" s="1">
        <v>37013</v>
      </c>
      <c r="C4142" s="30">
        <f>VLOOKUP(B4142,'רביות שנתיות'!B:C,2)</f>
        <v>4</v>
      </c>
      <c r="D4142" s="29">
        <f t="shared" si="129"/>
        <v>1.0738622586670132E-4</v>
      </c>
      <c r="F4142" s="30">
        <f>VLOOKUP($B4142,'רביות שנתיות'!B:I,7)</f>
        <v>0</v>
      </c>
      <c r="G4142" s="29">
        <f t="shared" si="128"/>
        <v>0</v>
      </c>
    </row>
    <row r="4143" spans="2:7">
      <c r="B4143" s="1">
        <v>37014</v>
      </c>
      <c r="C4143" s="30">
        <f>VLOOKUP(B4143,'רביות שנתיות'!B:C,2)</f>
        <v>4</v>
      </c>
      <c r="D4143" s="29">
        <f t="shared" si="129"/>
        <v>1.0738622586670132E-4</v>
      </c>
      <c r="F4143" s="30">
        <f>VLOOKUP($B4143,'רביות שנתיות'!B:I,7)</f>
        <v>0</v>
      </c>
      <c r="G4143" s="29">
        <f t="shared" si="128"/>
        <v>0</v>
      </c>
    </row>
    <row r="4144" spans="2:7">
      <c r="B4144" s="1">
        <v>37015</v>
      </c>
      <c r="C4144" s="30">
        <f>VLOOKUP(B4144,'רביות שנתיות'!B:C,2)</f>
        <v>4</v>
      </c>
      <c r="D4144" s="29">
        <f t="shared" si="129"/>
        <v>1.0738622586670132E-4</v>
      </c>
      <c r="F4144" s="30">
        <f>VLOOKUP($B4144,'רביות שנתיות'!B:I,7)</f>
        <v>0</v>
      </c>
      <c r="G4144" s="29">
        <f t="shared" si="128"/>
        <v>0</v>
      </c>
    </row>
    <row r="4145" spans="2:7">
      <c r="B4145" s="1">
        <v>37016</v>
      </c>
      <c r="C4145" s="30">
        <f>VLOOKUP(B4145,'רביות שנתיות'!B:C,2)</f>
        <v>4</v>
      </c>
      <c r="D4145" s="29">
        <f t="shared" si="129"/>
        <v>1.0738622586670132E-4</v>
      </c>
      <c r="F4145" s="30">
        <f>VLOOKUP($B4145,'רביות שנתיות'!B:I,7)</f>
        <v>0</v>
      </c>
      <c r="G4145" s="29">
        <f t="shared" si="128"/>
        <v>0</v>
      </c>
    </row>
    <row r="4146" spans="2:7">
      <c r="B4146" s="1">
        <v>37017</v>
      </c>
      <c r="C4146" s="30">
        <f>VLOOKUP(B4146,'רביות שנתיות'!B:C,2)</f>
        <v>4</v>
      </c>
      <c r="D4146" s="29">
        <f t="shared" si="129"/>
        <v>1.0738622586670132E-4</v>
      </c>
      <c r="F4146" s="30">
        <f>VLOOKUP($B4146,'רביות שנתיות'!B:I,7)</f>
        <v>0</v>
      </c>
      <c r="G4146" s="29">
        <f t="shared" si="128"/>
        <v>0</v>
      </c>
    </row>
    <row r="4147" spans="2:7">
      <c r="B4147" s="1">
        <v>37018</v>
      </c>
      <c r="C4147" s="30">
        <f>VLOOKUP(B4147,'רביות שנתיות'!B:C,2)</f>
        <v>4</v>
      </c>
      <c r="D4147" s="29">
        <f t="shared" si="129"/>
        <v>1.0738622586670132E-4</v>
      </c>
      <c r="F4147" s="30">
        <f>VLOOKUP($B4147,'רביות שנתיות'!B:I,7)</f>
        <v>0</v>
      </c>
      <c r="G4147" s="29">
        <f t="shared" si="128"/>
        <v>0</v>
      </c>
    </row>
    <row r="4148" spans="2:7">
      <c r="B4148" s="1">
        <v>37019</v>
      </c>
      <c r="C4148" s="30">
        <f>VLOOKUP(B4148,'רביות שנתיות'!B:C,2)</f>
        <v>4</v>
      </c>
      <c r="D4148" s="29">
        <f t="shared" si="129"/>
        <v>1.0738622586670132E-4</v>
      </c>
      <c r="F4148" s="30">
        <f>VLOOKUP($B4148,'רביות שנתיות'!B:I,7)</f>
        <v>0</v>
      </c>
      <c r="G4148" s="29">
        <f t="shared" si="128"/>
        <v>0</v>
      </c>
    </row>
    <row r="4149" spans="2:7">
      <c r="B4149" s="1">
        <v>37020</v>
      </c>
      <c r="C4149" s="30">
        <f>VLOOKUP(B4149,'רביות שנתיות'!B:C,2)</f>
        <v>4</v>
      </c>
      <c r="D4149" s="29">
        <f t="shared" si="129"/>
        <v>1.0738622586670132E-4</v>
      </c>
      <c r="F4149" s="30">
        <f>VLOOKUP($B4149,'רביות שנתיות'!B:I,7)</f>
        <v>0</v>
      </c>
      <c r="G4149" s="29">
        <f t="shared" si="128"/>
        <v>0</v>
      </c>
    </row>
    <row r="4150" spans="2:7">
      <c r="B4150" s="1">
        <v>37021</v>
      </c>
      <c r="C4150" s="30">
        <f>VLOOKUP(B4150,'רביות שנתיות'!B:C,2)</f>
        <v>4</v>
      </c>
      <c r="D4150" s="29">
        <f t="shared" si="129"/>
        <v>1.0738622586670132E-4</v>
      </c>
      <c r="F4150" s="30">
        <f>VLOOKUP($B4150,'רביות שנתיות'!B:I,7)</f>
        <v>0</v>
      </c>
      <c r="G4150" s="29">
        <f t="shared" si="128"/>
        <v>0</v>
      </c>
    </row>
    <row r="4151" spans="2:7">
      <c r="B4151" s="1">
        <v>37022</v>
      </c>
      <c r="C4151" s="30">
        <f>VLOOKUP(B4151,'רביות שנתיות'!B:C,2)</f>
        <v>4</v>
      </c>
      <c r="D4151" s="29">
        <f t="shared" si="129"/>
        <v>1.0738622586670132E-4</v>
      </c>
      <c r="F4151" s="30">
        <f>VLOOKUP($B4151,'רביות שנתיות'!B:I,7)</f>
        <v>0</v>
      </c>
      <c r="G4151" s="29">
        <f t="shared" si="128"/>
        <v>0</v>
      </c>
    </row>
    <row r="4152" spans="2:7">
      <c r="B4152" s="1">
        <v>37023</v>
      </c>
      <c r="C4152" s="30">
        <f>VLOOKUP(B4152,'רביות שנתיות'!B:C,2)</f>
        <v>4</v>
      </c>
      <c r="D4152" s="29">
        <f t="shared" si="129"/>
        <v>1.0738622586670132E-4</v>
      </c>
      <c r="F4152" s="30">
        <f>VLOOKUP($B4152,'רביות שנתיות'!B:I,7)</f>
        <v>0</v>
      </c>
      <c r="G4152" s="29">
        <f t="shared" si="128"/>
        <v>0</v>
      </c>
    </row>
    <row r="4153" spans="2:7">
      <c r="B4153" s="1">
        <v>37024</v>
      </c>
      <c r="C4153" s="30">
        <f>VLOOKUP(B4153,'רביות שנתיות'!B:C,2)</f>
        <v>4</v>
      </c>
      <c r="D4153" s="29">
        <f t="shared" si="129"/>
        <v>1.0738622586670132E-4</v>
      </c>
      <c r="F4153" s="30">
        <f>VLOOKUP($B4153,'רביות שנתיות'!B:I,7)</f>
        <v>0</v>
      </c>
      <c r="G4153" s="29">
        <f t="shared" si="128"/>
        <v>0</v>
      </c>
    </row>
    <row r="4154" spans="2:7">
      <c r="B4154" s="1">
        <v>37025</v>
      </c>
      <c r="C4154" s="30">
        <f>VLOOKUP(B4154,'רביות שנתיות'!B:C,2)</f>
        <v>4</v>
      </c>
      <c r="D4154" s="29">
        <f t="shared" si="129"/>
        <v>1.0738622586670132E-4</v>
      </c>
      <c r="F4154" s="30">
        <f>VLOOKUP($B4154,'רביות שנתיות'!B:I,7)</f>
        <v>0</v>
      </c>
      <c r="G4154" s="29">
        <f t="shared" si="128"/>
        <v>0</v>
      </c>
    </row>
    <row r="4155" spans="2:7">
      <c r="B4155" s="1">
        <v>37026</v>
      </c>
      <c r="C4155" s="30">
        <f>VLOOKUP(B4155,'רביות שנתיות'!B:C,2)</f>
        <v>4</v>
      </c>
      <c r="D4155" s="29">
        <f t="shared" si="129"/>
        <v>1.0738622586670132E-4</v>
      </c>
      <c r="F4155" s="30">
        <f>VLOOKUP($B4155,'רביות שנתיות'!B:I,7)</f>
        <v>0</v>
      </c>
      <c r="G4155" s="29">
        <f t="shared" si="128"/>
        <v>0</v>
      </c>
    </row>
    <row r="4156" spans="2:7">
      <c r="B4156" s="1">
        <v>37027</v>
      </c>
      <c r="C4156" s="30">
        <f>VLOOKUP(B4156,'רביות שנתיות'!B:C,2)</f>
        <v>4</v>
      </c>
      <c r="D4156" s="29">
        <f t="shared" si="129"/>
        <v>1.0738622586670132E-4</v>
      </c>
      <c r="F4156" s="30">
        <f>VLOOKUP($B4156,'רביות שנתיות'!B:I,7)</f>
        <v>0</v>
      </c>
      <c r="G4156" s="29">
        <f t="shared" si="128"/>
        <v>0</v>
      </c>
    </row>
    <row r="4157" spans="2:7">
      <c r="B4157" s="1">
        <v>37028</v>
      </c>
      <c r="C4157" s="30">
        <f>VLOOKUP(B4157,'רביות שנתיות'!B:C,2)</f>
        <v>4</v>
      </c>
      <c r="D4157" s="29">
        <f t="shared" si="129"/>
        <v>1.0738622586670132E-4</v>
      </c>
      <c r="F4157" s="30">
        <f>VLOOKUP($B4157,'רביות שנתיות'!B:I,7)</f>
        <v>0</v>
      </c>
      <c r="G4157" s="29">
        <f t="shared" si="128"/>
        <v>0</v>
      </c>
    </row>
    <row r="4158" spans="2:7">
      <c r="B4158" s="1">
        <v>37029</v>
      </c>
      <c r="C4158" s="30">
        <f>VLOOKUP(B4158,'רביות שנתיות'!B:C,2)</f>
        <v>4</v>
      </c>
      <c r="D4158" s="29">
        <f t="shared" si="129"/>
        <v>1.0738622586670132E-4</v>
      </c>
      <c r="F4158" s="30">
        <f>VLOOKUP($B4158,'רביות שנתיות'!B:I,7)</f>
        <v>0</v>
      </c>
      <c r="G4158" s="29">
        <f t="shared" si="128"/>
        <v>0</v>
      </c>
    </row>
    <row r="4159" spans="2:7">
      <c r="B4159" s="1">
        <v>37030</v>
      </c>
      <c r="C4159" s="30">
        <f>VLOOKUP(B4159,'רביות שנתיות'!B:C,2)</f>
        <v>4</v>
      </c>
      <c r="D4159" s="29">
        <f t="shared" si="129"/>
        <v>1.0738622586670132E-4</v>
      </c>
      <c r="F4159" s="30">
        <f>VLOOKUP($B4159,'רביות שנתיות'!B:I,7)</f>
        <v>0</v>
      </c>
      <c r="G4159" s="29">
        <f t="shared" si="128"/>
        <v>0</v>
      </c>
    </row>
    <row r="4160" spans="2:7">
      <c r="B4160" s="1">
        <v>37031</v>
      </c>
      <c r="C4160" s="30">
        <f>VLOOKUP(B4160,'רביות שנתיות'!B:C,2)</f>
        <v>4</v>
      </c>
      <c r="D4160" s="29">
        <f t="shared" si="129"/>
        <v>1.0738622586670132E-4</v>
      </c>
      <c r="F4160" s="30">
        <f>VLOOKUP($B4160,'רביות שנתיות'!B:I,7)</f>
        <v>0</v>
      </c>
      <c r="G4160" s="29">
        <f t="shared" si="128"/>
        <v>0</v>
      </c>
    </row>
    <row r="4161" spans="2:7">
      <c r="B4161" s="1">
        <v>37032</v>
      </c>
      <c r="C4161" s="30">
        <f>VLOOKUP(B4161,'רביות שנתיות'!B:C,2)</f>
        <v>4</v>
      </c>
      <c r="D4161" s="29">
        <f t="shared" si="129"/>
        <v>1.0738622586670132E-4</v>
      </c>
      <c r="F4161" s="30">
        <f>VLOOKUP($B4161,'רביות שנתיות'!B:I,7)</f>
        <v>0</v>
      </c>
      <c r="G4161" s="29">
        <f t="shared" si="128"/>
        <v>0</v>
      </c>
    </row>
    <row r="4162" spans="2:7">
      <c r="B4162" s="1">
        <v>37033</v>
      </c>
      <c r="C4162" s="30">
        <f>VLOOKUP(B4162,'רביות שנתיות'!B:C,2)</f>
        <v>4</v>
      </c>
      <c r="D4162" s="29">
        <f t="shared" si="129"/>
        <v>1.0738622586670132E-4</v>
      </c>
      <c r="F4162" s="30">
        <f>VLOOKUP($B4162,'רביות שנתיות'!B:I,7)</f>
        <v>0</v>
      </c>
      <c r="G4162" s="29">
        <f t="shared" si="128"/>
        <v>0</v>
      </c>
    </row>
    <row r="4163" spans="2:7">
      <c r="B4163" s="1">
        <v>37034</v>
      </c>
      <c r="C4163" s="30">
        <f>VLOOKUP(B4163,'רביות שנתיות'!B:C,2)</f>
        <v>4</v>
      </c>
      <c r="D4163" s="29">
        <f t="shared" si="129"/>
        <v>1.0738622586670132E-4</v>
      </c>
      <c r="F4163" s="30">
        <f>VLOOKUP($B4163,'רביות שנתיות'!B:I,7)</f>
        <v>0</v>
      </c>
      <c r="G4163" s="29">
        <f t="shared" si="128"/>
        <v>0</v>
      </c>
    </row>
    <row r="4164" spans="2:7">
      <c r="B4164" s="1">
        <v>37035</v>
      </c>
      <c r="C4164" s="30">
        <f>VLOOKUP(B4164,'רביות שנתיות'!B:C,2)</f>
        <v>4</v>
      </c>
      <c r="D4164" s="29">
        <f t="shared" si="129"/>
        <v>1.0738622586670132E-4</v>
      </c>
      <c r="F4164" s="30">
        <f>VLOOKUP($B4164,'רביות שנתיות'!B:I,7)</f>
        <v>0</v>
      </c>
      <c r="G4164" s="29">
        <f t="shared" ref="G4164:G4227" si="130">(1+F4164/100)^(1/365)-1</f>
        <v>0</v>
      </c>
    </row>
    <row r="4165" spans="2:7">
      <c r="B4165" s="1">
        <v>37036</v>
      </c>
      <c r="C4165" s="30">
        <f>VLOOKUP(B4165,'רביות שנתיות'!B:C,2)</f>
        <v>4</v>
      </c>
      <c r="D4165" s="29">
        <f t="shared" ref="D4165:D4228" si="131">(1+C4165/100)^(1/365.25)-1</f>
        <v>1.0738622586670132E-4</v>
      </c>
      <c r="F4165" s="30">
        <f>VLOOKUP($B4165,'רביות שנתיות'!B:I,7)</f>
        <v>0</v>
      </c>
      <c r="G4165" s="29">
        <f t="shared" si="130"/>
        <v>0</v>
      </c>
    </row>
    <row r="4166" spans="2:7">
      <c r="B4166" s="1">
        <v>37037</v>
      </c>
      <c r="C4166" s="30">
        <f>VLOOKUP(B4166,'רביות שנתיות'!B:C,2)</f>
        <v>4</v>
      </c>
      <c r="D4166" s="29">
        <f t="shared" si="131"/>
        <v>1.0738622586670132E-4</v>
      </c>
      <c r="F4166" s="30">
        <f>VLOOKUP($B4166,'רביות שנתיות'!B:I,7)</f>
        <v>0</v>
      </c>
      <c r="G4166" s="29">
        <f t="shared" si="130"/>
        <v>0</v>
      </c>
    </row>
    <row r="4167" spans="2:7">
      <c r="B4167" s="1">
        <v>37038</v>
      </c>
      <c r="C4167" s="30">
        <f>VLOOKUP(B4167,'רביות שנתיות'!B:C,2)</f>
        <v>4</v>
      </c>
      <c r="D4167" s="29">
        <f t="shared" si="131"/>
        <v>1.0738622586670132E-4</v>
      </c>
      <c r="F4167" s="30">
        <f>VLOOKUP($B4167,'רביות שנתיות'!B:I,7)</f>
        <v>0</v>
      </c>
      <c r="G4167" s="29">
        <f t="shared" si="130"/>
        <v>0</v>
      </c>
    </row>
    <row r="4168" spans="2:7">
      <c r="B4168" s="1">
        <v>37039</v>
      </c>
      <c r="C4168" s="30">
        <f>VLOOKUP(B4168,'רביות שנתיות'!B:C,2)</f>
        <v>4</v>
      </c>
      <c r="D4168" s="29">
        <f t="shared" si="131"/>
        <v>1.0738622586670132E-4</v>
      </c>
      <c r="F4168" s="30">
        <f>VLOOKUP($B4168,'רביות שנתיות'!B:I,7)</f>
        <v>0</v>
      </c>
      <c r="G4168" s="29">
        <f t="shared" si="130"/>
        <v>0</v>
      </c>
    </row>
    <row r="4169" spans="2:7">
      <c r="B4169" s="1">
        <v>37040</v>
      </c>
      <c r="C4169" s="30">
        <f>VLOOKUP(B4169,'רביות שנתיות'!B:C,2)</f>
        <v>4</v>
      </c>
      <c r="D4169" s="29">
        <f t="shared" si="131"/>
        <v>1.0738622586670132E-4</v>
      </c>
      <c r="F4169" s="30">
        <f>VLOOKUP($B4169,'רביות שנתיות'!B:I,7)</f>
        <v>0</v>
      </c>
      <c r="G4169" s="29">
        <f t="shared" si="130"/>
        <v>0</v>
      </c>
    </row>
    <row r="4170" spans="2:7">
      <c r="B4170" s="1">
        <v>37041</v>
      </c>
      <c r="C4170" s="30">
        <f>VLOOKUP(B4170,'רביות שנתיות'!B:C,2)</f>
        <v>4</v>
      </c>
      <c r="D4170" s="29">
        <f t="shared" si="131"/>
        <v>1.0738622586670132E-4</v>
      </c>
      <c r="F4170" s="30">
        <f>VLOOKUP($B4170,'רביות שנתיות'!B:I,7)</f>
        <v>0</v>
      </c>
      <c r="G4170" s="29">
        <f t="shared" si="130"/>
        <v>0</v>
      </c>
    </row>
    <row r="4171" spans="2:7">
      <c r="B4171" s="1">
        <v>37042</v>
      </c>
      <c r="C4171" s="30">
        <f>VLOOKUP(B4171,'רביות שנתיות'!B:C,2)</f>
        <v>4</v>
      </c>
      <c r="D4171" s="29">
        <f t="shared" si="131"/>
        <v>1.0738622586670132E-4</v>
      </c>
      <c r="F4171" s="30">
        <f>VLOOKUP($B4171,'רביות שנתיות'!B:I,7)</f>
        <v>0</v>
      </c>
      <c r="G4171" s="29">
        <f t="shared" si="130"/>
        <v>0</v>
      </c>
    </row>
    <row r="4172" spans="2:7">
      <c r="B4172" s="1">
        <v>37043</v>
      </c>
      <c r="C4172" s="30">
        <f>VLOOKUP(B4172,'רביות שנתיות'!B:C,2)</f>
        <v>4</v>
      </c>
      <c r="D4172" s="29">
        <f t="shared" si="131"/>
        <v>1.0738622586670132E-4</v>
      </c>
      <c r="F4172" s="30">
        <f>VLOOKUP($B4172,'רביות שנתיות'!B:I,7)</f>
        <v>0</v>
      </c>
      <c r="G4172" s="29">
        <f t="shared" si="130"/>
        <v>0</v>
      </c>
    </row>
    <row r="4173" spans="2:7">
      <c r="B4173" s="1">
        <v>37044</v>
      </c>
      <c r="C4173" s="30">
        <f>VLOOKUP(B4173,'רביות שנתיות'!B:C,2)</f>
        <v>4</v>
      </c>
      <c r="D4173" s="29">
        <f t="shared" si="131"/>
        <v>1.0738622586670132E-4</v>
      </c>
      <c r="F4173" s="30">
        <f>VLOOKUP($B4173,'רביות שנתיות'!B:I,7)</f>
        <v>0</v>
      </c>
      <c r="G4173" s="29">
        <f t="shared" si="130"/>
        <v>0</v>
      </c>
    </row>
    <row r="4174" spans="2:7">
      <c r="B4174" s="1">
        <v>37045</v>
      </c>
      <c r="C4174" s="30">
        <f>VLOOKUP(B4174,'רביות שנתיות'!B:C,2)</f>
        <v>4</v>
      </c>
      <c r="D4174" s="29">
        <f t="shared" si="131"/>
        <v>1.0738622586670132E-4</v>
      </c>
      <c r="F4174" s="30">
        <f>VLOOKUP($B4174,'רביות שנתיות'!B:I,7)</f>
        <v>0</v>
      </c>
      <c r="G4174" s="29">
        <f t="shared" si="130"/>
        <v>0</v>
      </c>
    </row>
    <row r="4175" spans="2:7">
      <c r="B4175" s="1">
        <v>37046</v>
      </c>
      <c r="C4175" s="30">
        <f>VLOOKUP(B4175,'רביות שנתיות'!B:C,2)</f>
        <v>4</v>
      </c>
      <c r="D4175" s="29">
        <f t="shared" si="131"/>
        <v>1.0738622586670132E-4</v>
      </c>
      <c r="F4175" s="30">
        <f>VLOOKUP($B4175,'רביות שנתיות'!B:I,7)</f>
        <v>0</v>
      </c>
      <c r="G4175" s="29">
        <f t="shared" si="130"/>
        <v>0</v>
      </c>
    </row>
    <row r="4176" spans="2:7">
      <c r="B4176" s="1">
        <v>37047</v>
      </c>
      <c r="C4176" s="30">
        <f>VLOOKUP(B4176,'רביות שנתיות'!B:C,2)</f>
        <v>4</v>
      </c>
      <c r="D4176" s="29">
        <f t="shared" si="131"/>
        <v>1.0738622586670132E-4</v>
      </c>
      <c r="F4176" s="30">
        <f>VLOOKUP($B4176,'רביות שנתיות'!B:I,7)</f>
        <v>0</v>
      </c>
      <c r="G4176" s="29">
        <f t="shared" si="130"/>
        <v>0</v>
      </c>
    </row>
    <row r="4177" spans="2:7">
      <c r="B4177" s="1">
        <v>37048</v>
      </c>
      <c r="C4177" s="30">
        <f>VLOOKUP(B4177,'רביות שנתיות'!B:C,2)</f>
        <v>4</v>
      </c>
      <c r="D4177" s="29">
        <f t="shared" si="131"/>
        <v>1.0738622586670132E-4</v>
      </c>
      <c r="F4177" s="30">
        <f>VLOOKUP($B4177,'רביות שנתיות'!B:I,7)</f>
        <v>0</v>
      </c>
      <c r="G4177" s="29">
        <f t="shared" si="130"/>
        <v>0</v>
      </c>
    </row>
    <row r="4178" spans="2:7">
      <c r="B4178" s="1">
        <v>37049</v>
      </c>
      <c r="C4178" s="30">
        <f>VLOOKUP(B4178,'רביות שנתיות'!B:C,2)</f>
        <v>4</v>
      </c>
      <c r="D4178" s="29">
        <f t="shared" si="131"/>
        <v>1.0738622586670132E-4</v>
      </c>
      <c r="F4178" s="30">
        <f>VLOOKUP($B4178,'רביות שנתיות'!B:I,7)</f>
        <v>0</v>
      </c>
      <c r="G4178" s="29">
        <f t="shared" si="130"/>
        <v>0</v>
      </c>
    </row>
    <row r="4179" spans="2:7">
      <c r="B4179" s="1">
        <v>37050</v>
      </c>
      <c r="C4179" s="30">
        <f>VLOOKUP(B4179,'רביות שנתיות'!B:C,2)</f>
        <v>4</v>
      </c>
      <c r="D4179" s="29">
        <f t="shared" si="131"/>
        <v>1.0738622586670132E-4</v>
      </c>
      <c r="F4179" s="30">
        <f>VLOOKUP($B4179,'רביות שנתיות'!B:I,7)</f>
        <v>0</v>
      </c>
      <c r="G4179" s="29">
        <f t="shared" si="130"/>
        <v>0</v>
      </c>
    </row>
    <row r="4180" spans="2:7">
      <c r="B4180" s="1">
        <v>37051</v>
      </c>
      <c r="C4180" s="30">
        <f>VLOOKUP(B4180,'רביות שנתיות'!B:C,2)</f>
        <v>4</v>
      </c>
      <c r="D4180" s="29">
        <f t="shared" si="131"/>
        <v>1.0738622586670132E-4</v>
      </c>
      <c r="F4180" s="30">
        <f>VLOOKUP($B4180,'רביות שנתיות'!B:I,7)</f>
        <v>0</v>
      </c>
      <c r="G4180" s="29">
        <f t="shared" si="130"/>
        <v>0</v>
      </c>
    </row>
    <row r="4181" spans="2:7">
      <c r="B4181" s="1">
        <v>37052</v>
      </c>
      <c r="C4181" s="30">
        <f>VLOOKUP(B4181,'רביות שנתיות'!B:C,2)</f>
        <v>4</v>
      </c>
      <c r="D4181" s="29">
        <f t="shared" si="131"/>
        <v>1.0738622586670132E-4</v>
      </c>
      <c r="F4181" s="30">
        <f>VLOOKUP($B4181,'רביות שנתיות'!B:I,7)</f>
        <v>0</v>
      </c>
      <c r="G4181" s="29">
        <f t="shared" si="130"/>
        <v>0</v>
      </c>
    </row>
    <row r="4182" spans="2:7">
      <c r="B4182" s="1">
        <v>37053</v>
      </c>
      <c r="C4182" s="30">
        <f>VLOOKUP(B4182,'רביות שנתיות'!B:C,2)</f>
        <v>4</v>
      </c>
      <c r="D4182" s="29">
        <f t="shared" si="131"/>
        <v>1.0738622586670132E-4</v>
      </c>
      <c r="F4182" s="30">
        <f>VLOOKUP($B4182,'רביות שנתיות'!B:I,7)</f>
        <v>0</v>
      </c>
      <c r="G4182" s="29">
        <f t="shared" si="130"/>
        <v>0</v>
      </c>
    </row>
    <row r="4183" spans="2:7">
      <c r="B4183" s="1">
        <v>37054</v>
      </c>
      <c r="C4183" s="30">
        <f>VLOOKUP(B4183,'רביות שנתיות'!B:C,2)</f>
        <v>4</v>
      </c>
      <c r="D4183" s="29">
        <f t="shared" si="131"/>
        <v>1.0738622586670132E-4</v>
      </c>
      <c r="F4183" s="30">
        <f>VLOOKUP($B4183,'רביות שנתיות'!B:I,7)</f>
        <v>0</v>
      </c>
      <c r="G4183" s="29">
        <f t="shared" si="130"/>
        <v>0</v>
      </c>
    </row>
    <row r="4184" spans="2:7">
      <c r="B4184" s="1">
        <v>37055</v>
      </c>
      <c r="C4184" s="30">
        <f>VLOOKUP(B4184,'רביות שנתיות'!B:C,2)</f>
        <v>4</v>
      </c>
      <c r="D4184" s="29">
        <f t="shared" si="131"/>
        <v>1.0738622586670132E-4</v>
      </c>
      <c r="F4184" s="30">
        <f>VLOOKUP($B4184,'רביות שנתיות'!B:I,7)</f>
        <v>0</v>
      </c>
      <c r="G4184" s="29">
        <f t="shared" si="130"/>
        <v>0</v>
      </c>
    </row>
    <row r="4185" spans="2:7">
      <c r="B4185" s="1">
        <v>37056</v>
      </c>
      <c r="C4185" s="30">
        <f>VLOOKUP(B4185,'רביות שנתיות'!B:C,2)</f>
        <v>4</v>
      </c>
      <c r="D4185" s="29">
        <f t="shared" si="131"/>
        <v>1.0738622586670132E-4</v>
      </c>
      <c r="F4185" s="30">
        <f>VLOOKUP($B4185,'רביות שנתיות'!B:I,7)</f>
        <v>0</v>
      </c>
      <c r="G4185" s="29">
        <f t="shared" si="130"/>
        <v>0</v>
      </c>
    </row>
    <row r="4186" spans="2:7">
      <c r="B4186" s="1">
        <v>37057</v>
      </c>
      <c r="C4186" s="30">
        <f>VLOOKUP(B4186,'רביות שנתיות'!B:C,2)</f>
        <v>4</v>
      </c>
      <c r="D4186" s="29">
        <f t="shared" si="131"/>
        <v>1.0738622586670132E-4</v>
      </c>
      <c r="F4186" s="30">
        <f>VLOOKUP($B4186,'רביות שנתיות'!B:I,7)</f>
        <v>0</v>
      </c>
      <c r="G4186" s="29">
        <f t="shared" si="130"/>
        <v>0</v>
      </c>
    </row>
    <row r="4187" spans="2:7">
      <c r="B4187" s="1">
        <v>37058</v>
      </c>
      <c r="C4187" s="30">
        <f>VLOOKUP(B4187,'רביות שנתיות'!B:C,2)</f>
        <v>4</v>
      </c>
      <c r="D4187" s="29">
        <f t="shared" si="131"/>
        <v>1.0738622586670132E-4</v>
      </c>
      <c r="F4187" s="30">
        <f>VLOOKUP($B4187,'רביות שנתיות'!B:I,7)</f>
        <v>0</v>
      </c>
      <c r="G4187" s="29">
        <f t="shared" si="130"/>
        <v>0</v>
      </c>
    </row>
    <row r="4188" spans="2:7">
      <c r="B4188" s="1">
        <v>37059</v>
      </c>
      <c r="C4188" s="30">
        <f>VLOOKUP(B4188,'רביות שנתיות'!B:C,2)</f>
        <v>4</v>
      </c>
      <c r="D4188" s="29">
        <f t="shared" si="131"/>
        <v>1.0738622586670132E-4</v>
      </c>
      <c r="F4188" s="30">
        <f>VLOOKUP($B4188,'רביות שנתיות'!B:I,7)</f>
        <v>0</v>
      </c>
      <c r="G4188" s="29">
        <f t="shared" si="130"/>
        <v>0</v>
      </c>
    </row>
    <row r="4189" spans="2:7">
      <c r="B4189" s="1">
        <v>37060</v>
      </c>
      <c r="C4189" s="30">
        <f>VLOOKUP(B4189,'רביות שנתיות'!B:C,2)</f>
        <v>4</v>
      </c>
      <c r="D4189" s="29">
        <f t="shared" si="131"/>
        <v>1.0738622586670132E-4</v>
      </c>
      <c r="F4189" s="30">
        <f>VLOOKUP($B4189,'רביות שנתיות'!B:I,7)</f>
        <v>0</v>
      </c>
      <c r="G4189" s="29">
        <f t="shared" si="130"/>
        <v>0</v>
      </c>
    </row>
    <row r="4190" spans="2:7">
      <c r="B4190" s="1">
        <v>37061</v>
      </c>
      <c r="C4190" s="30">
        <f>VLOOKUP(B4190,'רביות שנתיות'!B:C,2)</f>
        <v>4</v>
      </c>
      <c r="D4190" s="29">
        <f t="shared" si="131"/>
        <v>1.0738622586670132E-4</v>
      </c>
      <c r="F4190" s="30">
        <f>VLOOKUP($B4190,'רביות שנתיות'!B:I,7)</f>
        <v>0</v>
      </c>
      <c r="G4190" s="29">
        <f t="shared" si="130"/>
        <v>0</v>
      </c>
    </row>
    <row r="4191" spans="2:7">
      <c r="B4191" s="1">
        <v>37062</v>
      </c>
      <c r="C4191" s="30">
        <f>VLOOKUP(B4191,'רביות שנתיות'!B:C,2)</f>
        <v>4</v>
      </c>
      <c r="D4191" s="29">
        <f t="shared" si="131"/>
        <v>1.0738622586670132E-4</v>
      </c>
      <c r="F4191" s="30">
        <f>VLOOKUP($B4191,'רביות שנתיות'!B:I,7)</f>
        <v>0</v>
      </c>
      <c r="G4191" s="29">
        <f t="shared" si="130"/>
        <v>0</v>
      </c>
    </row>
    <row r="4192" spans="2:7">
      <c r="B4192" s="1">
        <v>37063</v>
      </c>
      <c r="C4192" s="30">
        <f>VLOOKUP(B4192,'רביות שנתיות'!B:C,2)</f>
        <v>4</v>
      </c>
      <c r="D4192" s="29">
        <f t="shared" si="131"/>
        <v>1.0738622586670132E-4</v>
      </c>
      <c r="F4192" s="30">
        <f>VLOOKUP($B4192,'רביות שנתיות'!B:I,7)</f>
        <v>0</v>
      </c>
      <c r="G4192" s="29">
        <f t="shared" si="130"/>
        <v>0</v>
      </c>
    </row>
    <row r="4193" spans="2:7">
      <c r="B4193" s="1">
        <v>37064</v>
      </c>
      <c r="C4193" s="30">
        <f>VLOOKUP(B4193,'רביות שנתיות'!B:C,2)</f>
        <v>4</v>
      </c>
      <c r="D4193" s="29">
        <f t="shared" si="131"/>
        <v>1.0738622586670132E-4</v>
      </c>
      <c r="F4193" s="30">
        <f>VLOOKUP($B4193,'רביות שנתיות'!B:I,7)</f>
        <v>0</v>
      </c>
      <c r="G4193" s="29">
        <f t="shared" si="130"/>
        <v>0</v>
      </c>
    </row>
    <row r="4194" spans="2:7">
      <c r="B4194" s="1">
        <v>37065</v>
      </c>
      <c r="C4194" s="30">
        <f>VLOOKUP(B4194,'רביות שנתיות'!B:C,2)</f>
        <v>4</v>
      </c>
      <c r="D4194" s="29">
        <f t="shared" si="131"/>
        <v>1.0738622586670132E-4</v>
      </c>
      <c r="F4194" s="30">
        <f>VLOOKUP($B4194,'רביות שנתיות'!B:I,7)</f>
        <v>0</v>
      </c>
      <c r="G4194" s="29">
        <f t="shared" si="130"/>
        <v>0</v>
      </c>
    </row>
    <row r="4195" spans="2:7">
      <c r="B4195" s="1">
        <v>37066</v>
      </c>
      <c r="C4195" s="30">
        <f>VLOOKUP(B4195,'רביות שנתיות'!B:C,2)</f>
        <v>4</v>
      </c>
      <c r="D4195" s="29">
        <f t="shared" si="131"/>
        <v>1.0738622586670132E-4</v>
      </c>
      <c r="F4195" s="30">
        <f>VLOOKUP($B4195,'רביות שנתיות'!B:I,7)</f>
        <v>0</v>
      </c>
      <c r="G4195" s="29">
        <f t="shared" si="130"/>
        <v>0</v>
      </c>
    </row>
    <row r="4196" spans="2:7">
      <c r="B4196" s="1">
        <v>37067</v>
      </c>
      <c r="C4196" s="30">
        <f>VLOOKUP(B4196,'רביות שנתיות'!B:C,2)</f>
        <v>4</v>
      </c>
      <c r="D4196" s="29">
        <f t="shared" si="131"/>
        <v>1.0738622586670132E-4</v>
      </c>
      <c r="F4196" s="30">
        <f>VLOOKUP($B4196,'רביות שנתיות'!B:I,7)</f>
        <v>0</v>
      </c>
      <c r="G4196" s="29">
        <f t="shared" si="130"/>
        <v>0</v>
      </c>
    </row>
    <row r="4197" spans="2:7">
      <c r="B4197" s="1">
        <v>37068</v>
      </c>
      <c r="C4197" s="30">
        <f>VLOOKUP(B4197,'רביות שנתיות'!B:C,2)</f>
        <v>4</v>
      </c>
      <c r="D4197" s="29">
        <f t="shared" si="131"/>
        <v>1.0738622586670132E-4</v>
      </c>
      <c r="F4197" s="30">
        <f>VLOOKUP($B4197,'רביות שנתיות'!B:I,7)</f>
        <v>0</v>
      </c>
      <c r="G4197" s="29">
        <f t="shared" si="130"/>
        <v>0</v>
      </c>
    </row>
    <row r="4198" spans="2:7">
      <c r="B4198" s="1">
        <v>37069</v>
      </c>
      <c r="C4198" s="30">
        <f>VLOOKUP(B4198,'רביות שנתיות'!B:C,2)</f>
        <v>4</v>
      </c>
      <c r="D4198" s="29">
        <f t="shared" si="131"/>
        <v>1.0738622586670132E-4</v>
      </c>
      <c r="F4198" s="30">
        <f>VLOOKUP($B4198,'רביות שנתיות'!B:I,7)</f>
        <v>0</v>
      </c>
      <c r="G4198" s="29">
        <f t="shared" si="130"/>
        <v>0</v>
      </c>
    </row>
    <row r="4199" spans="2:7">
      <c r="B4199" s="1">
        <v>37070</v>
      </c>
      <c r="C4199" s="30">
        <f>VLOOKUP(B4199,'רביות שנתיות'!B:C,2)</f>
        <v>4</v>
      </c>
      <c r="D4199" s="29">
        <f t="shared" si="131"/>
        <v>1.0738622586670132E-4</v>
      </c>
      <c r="F4199" s="30">
        <f>VLOOKUP($B4199,'רביות שנתיות'!B:I,7)</f>
        <v>0</v>
      </c>
      <c r="G4199" s="29">
        <f t="shared" si="130"/>
        <v>0</v>
      </c>
    </row>
    <row r="4200" spans="2:7">
      <c r="B4200" s="1">
        <v>37071</v>
      </c>
      <c r="C4200" s="30">
        <f>VLOOKUP(B4200,'רביות שנתיות'!B:C,2)</f>
        <v>4</v>
      </c>
      <c r="D4200" s="29">
        <f t="shared" si="131"/>
        <v>1.0738622586670132E-4</v>
      </c>
      <c r="F4200" s="30">
        <f>VLOOKUP($B4200,'רביות שנתיות'!B:I,7)</f>
        <v>0</v>
      </c>
      <c r="G4200" s="29">
        <f t="shared" si="130"/>
        <v>0</v>
      </c>
    </row>
    <row r="4201" spans="2:7">
      <c r="B4201" s="1">
        <v>37072</v>
      </c>
      <c r="C4201" s="30">
        <f>VLOOKUP(B4201,'רביות שנתיות'!B:C,2)</f>
        <v>4</v>
      </c>
      <c r="D4201" s="29">
        <f t="shared" si="131"/>
        <v>1.0738622586670132E-4</v>
      </c>
      <c r="F4201" s="30">
        <f>VLOOKUP($B4201,'רביות שנתיות'!B:I,7)</f>
        <v>0</v>
      </c>
      <c r="G4201" s="29">
        <f t="shared" si="130"/>
        <v>0</v>
      </c>
    </row>
    <row r="4202" spans="2:7">
      <c r="B4202" s="1">
        <v>37073</v>
      </c>
      <c r="C4202" s="30">
        <f>VLOOKUP(B4202,'רביות שנתיות'!B:C,2)</f>
        <v>4</v>
      </c>
      <c r="D4202" s="29">
        <f t="shared" si="131"/>
        <v>1.0738622586670132E-4</v>
      </c>
      <c r="F4202" s="30">
        <f>VLOOKUP($B4202,'רביות שנתיות'!B:I,7)</f>
        <v>0</v>
      </c>
      <c r="G4202" s="29">
        <f t="shared" si="130"/>
        <v>0</v>
      </c>
    </row>
    <row r="4203" spans="2:7">
      <c r="B4203" s="1">
        <v>37074</v>
      </c>
      <c r="C4203" s="30">
        <f>VLOOKUP(B4203,'רביות שנתיות'!B:C,2)</f>
        <v>4</v>
      </c>
      <c r="D4203" s="29">
        <f t="shared" si="131"/>
        <v>1.0738622586670132E-4</v>
      </c>
      <c r="F4203" s="30">
        <f>VLOOKUP($B4203,'רביות שנתיות'!B:I,7)</f>
        <v>0</v>
      </c>
      <c r="G4203" s="29">
        <f t="shared" si="130"/>
        <v>0</v>
      </c>
    </row>
    <row r="4204" spans="2:7">
      <c r="B4204" s="1">
        <v>37075</v>
      </c>
      <c r="C4204" s="30">
        <f>VLOOKUP(B4204,'רביות שנתיות'!B:C,2)</f>
        <v>4</v>
      </c>
      <c r="D4204" s="29">
        <f t="shared" si="131"/>
        <v>1.0738622586670132E-4</v>
      </c>
      <c r="F4204" s="30">
        <f>VLOOKUP($B4204,'רביות שנתיות'!B:I,7)</f>
        <v>0</v>
      </c>
      <c r="G4204" s="29">
        <f t="shared" si="130"/>
        <v>0</v>
      </c>
    </row>
    <row r="4205" spans="2:7">
      <c r="B4205" s="1">
        <v>37076</v>
      </c>
      <c r="C4205" s="30">
        <f>VLOOKUP(B4205,'רביות שנתיות'!B:C,2)</f>
        <v>4</v>
      </c>
      <c r="D4205" s="29">
        <f t="shared" si="131"/>
        <v>1.0738622586670132E-4</v>
      </c>
      <c r="F4205" s="30">
        <f>VLOOKUP($B4205,'רביות שנתיות'!B:I,7)</f>
        <v>0</v>
      </c>
      <c r="G4205" s="29">
        <f t="shared" si="130"/>
        <v>0</v>
      </c>
    </row>
    <row r="4206" spans="2:7">
      <c r="B4206" s="1">
        <v>37077</v>
      </c>
      <c r="C4206" s="30">
        <f>VLOOKUP(B4206,'רביות שנתיות'!B:C,2)</f>
        <v>4</v>
      </c>
      <c r="D4206" s="29">
        <f t="shared" si="131"/>
        <v>1.0738622586670132E-4</v>
      </c>
      <c r="F4206" s="30">
        <f>VLOOKUP($B4206,'רביות שנתיות'!B:I,7)</f>
        <v>0</v>
      </c>
      <c r="G4206" s="29">
        <f t="shared" si="130"/>
        <v>0</v>
      </c>
    </row>
    <row r="4207" spans="2:7">
      <c r="B4207" s="1">
        <v>37078</v>
      </c>
      <c r="C4207" s="30">
        <f>VLOOKUP(B4207,'רביות שנתיות'!B:C,2)</f>
        <v>4</v>
      </c>
      <c r="D4207" s="29">
        <f t="shared" si="131"/>
        <v>1.0738622586670132E-4</v>
      </c>
      <c r="F4207" s="30">
        <f>VLOOKUP($B4207,'רביות שנתיות'!B:I,7)</f>
        <v>0</v>
      </c>
      <c r="G4207" s="29">
        <f t="shared" si="130"/>
        <v>0</v>
      </c>
    </row>
    <row r="4208" spans="2:7">
      <c r="B4208" s="1">
        <v>37079</v>
      </c>
      <c r="C4208" s="30">
        <f>VLOOKUP(B4208,'רביות שנתיות'!B:C,2)</f>
        <v>4</v>
      </c>
      <c r="D4208" s="29">
        <f t="shared" si="131"/>
        <v>1.0738622586670132E-4</v>
      </c>
      <c r="F4208" s="30">
        <f>VLOOKUP($B4208,'רביות שנתיות'!B:I,7)</f>
        <v>0</v>
      </c>
      <c r="G4208" s="29">
        <f t="shared" si="130"/>
        <v>0</v>
      </c>
    </row>
    <row r="4209" spans="2:7">
      <c r="B4209" s="1">
        <v>37080</v>
      </c>
      <c r="C4209" s="30">
        <f>VLOOKUP(B4209,'רביות שנתיות'!B:C,2)</f>
        <v>4</v>
      </c>
      <c r="D4209" s="29">
        <f t="shared" si="131"/>
        <v>1.0738622586670132E-4</v>
      </c>
      <c r="F4209" s="30">
        <f>VLOOKUP($B4209,'רביות שנתיות'!B:I,7)</f>
        <v>0</v>
      </c>
      <c r="G4209" s="29">
        <f t="shared" si="130"/>
        <v>0</v>
      </c>
    </row>
    <row r="4210" spans="2:7">
      <c r="B4210" s="1">
        <v>37081</v>
      </c>
      <c r="C4210" s="30">
        <f>VLOOKUP(B4210,'רביות שנתיות'!B:C,2)</f>
        <v>4</v>
      </c>
      <c r="D4210" s="29">
        <f t="shared" si="131"/>
        <v>1.0738622586670132E-4</v>
      </c>
      <c r="F4210" s="30">
        <f>VLOOKUP($B4210,'רביות שנתיות'!B:I,7)</f>
        <v>0</v>
      </c>
      <c r="G4210" s="29">
        <f t="shared" si="130"/>
        <v>0</v>
      </c>
    </row>
    <row r="4211" spans="2:7">
      <c r="B4211" s="1">
        <v>37082</v>
      </c>
      <c r="C4211" s="30">
        <f>VLOOKUP(B4211,'רביות שנתיות'!B:C,2)</f>
        <v>4</v>
      </c>
      <c r="D4211" s="29">
        <f t="shared" si="131"/>
        <v>1.0738622586670132E-4</v>
      </c>
      <c r="F4211" s="30">
        <f>VLOOKUP($B4211,'רביות שנתיות'!B:I,7)</f>
        <v>0</v>
      </c>
      <c r="G4211" s="29">
        <f t="shared" si="130"/>
        <v>0</v>
      </c>
    </row>
    <row r="4212" spans="2:7">
      <c r="B4212" s="1">
        <v>37083</v>
      </c>
      <c r="C4212" s="30">
        <f>VLOOKUP(B4212,'רביות שנתיות'!B:C,2)</f>
        <v>4</v>
      </c>
      <c r="D4212" s="29">
        <f t="shared" si="131"/>
        <v>1.0738622586670132E-4</v>
      </c>
      <c r="F4212" s="30">
        <f>VLOOKUP($B4212,'רביות שנתיות'!B:I,7)</f>
        <v>0</v>
      </c>
      <c r="G4212" s="29">
        <f t="shared" si="130"/>
        <v>0</v>
      </c>
    </row>
    <row r="4213" spans="2:7">
      <c r="B4213" s="1">
        <v>37084</v>
      </c>
      <c r="C4213" s="30">
        <f>VLOOKUP(B4213,'רביות שנתיות'!B:C,2)</f>
        <v>4</v>
      </c>
      <c r="D4213" s="29">
        <f t="shared" si="131"/>
        <v>1.0738622586670132E-4</v>
      </c>
      <c r="F4213" s="30">
        <f>VLOOKUP($B4213,'רביות שנתיות'!B:I,7)</f>
        <v>0</v>
      </c>
      <c r="G4213" s="29">
        <f t="shared" si="130"/>
        <v>0</v>
      </c>
    </row>
    <row r="4214" spans="2:7">
      <c r="B4214" s="1">
        <v>37085</v>
      </c>
      <c r="C4214" s="30">
        <f>VLOOKUP(B4214,'רביות שנתיות'!B:C,2)</f>
        <v>4</v>
      </c>
      <c r="D4214" s="29">
        <f t="shared" si="131"/>
        <v>1.0738622586670132E-4</v>
      </c>
      <c r="F4214" s="30">
        <f>VLOOKUP($B4214,'רביות שנתיות'!B:I,7)</f>
        <v>0</v>
      </c>
      <c r="G4214" s="29">
        <f t="shared" si="130"/>
        <v>0</v>
      </c>
    </row>
    <row r="4215" spans="2:7">
      <c r="B4215" s="1">
        <v>37086</v>
      </c>
      <c r="C4215" s="30">
        <f>VLOOKUP(B4215,'רביות שנתיות'!B:C,2)</f>
        <v>4</v>
      </c>
      <c r="D4215" s="29">
        <f t="shared" si="131"/>
        <v>1.0738622586670132E-4</v>
      </c>
      <c r="F4215" s="30">
        <f>VLOOKUP($B4215,'רביות שנתיות'!B:I,7)</f>
        <v>0</v>
      </c>
      <c r="G4215" s="29">
        <f t="shared" si="130"/>
        <v>0</v>
      </c>
    </row>
    <row r="4216" spans="2:7">
      <c r="B4216" s="1">
        <v>37087</v>
      </c>
      <c r="C4216" s="30">
        <f>VLOOKUP(B4216,'רביות שנתיות'!B:C,2)</f>
        <v>4</v>
      </c>
      <c r="D4216" s="29">
        <f t="shared" si="131"/>
        <v>1.0738622586670132E-4</v>
      </c>
      <c r="F4216" s="30">
        <f>VLOOKUP($B4216,'רביות שנתיות'!B:I,7)</f>
        <v>0</v>
      </c>
      <c r="G4216" s="29">
        <f t="shared" si="130"/>
        <v>0</v>
      </c>
    </row>
    <row r="4217" spans="2:7">
      <c r="B4217" s="1">
        <v>37088</v>
      </c>
      <c r="C4217" s="30">
        <f>VLOOKUP(B4217,'רביות שנתיות'!B:C,2)</f>
        <v>4</v>
      </c>
      <c r="D4217" s="29">
        <f t="shared" si="131"/>
        <v>1.0738622586670132E-4</v>
      </c>
      <c r="F4217" s="30">
        <f>VLOOKUP($B4217,'רביות שנתיות'!B:I,7)</f>
        <v>0</v>
      </c>
      <c r="G4217" s="29">
        <f t="shared" si="130"/>
        <v>0</v>
      </c>
    </row>
    <row r="4218" spans="2:7">
      <c r="B4218" s="1">
        <v>37089</v>
      </c>
      <c r="C4218" s="30">
        <f>VLOOKUP(B4218,'רביות שנתיות'!B:C,2)</f>
        <v>4</v>
      </c>
      <c r="D4218" s="29">
        <f t="shared" si="131"/>
        <v>1.0738622586670132E-4</v>
      </c>
      <c r="F4218" s="30">
        <f>VLOOKUP($B4218,'רביות שנתיות'!B:I,7)</f>
        <v>0</v>
      </c>
      <c r="G4218" s="29">
        <f t="shared" si="130"/>
        <v>0</v>
      </c>
    </row>
    <row r="4219" spans="2:7">
      <c r="B4219" s="1">
        <v>37090</v>
      </c>
      <c r="C4219" s="30">
        <f>VLOOKUP(B4219,'רביות שנתיות'!B:C,2)</f>
        <v>4</v>
      </c>
      <c r="D4219" s="29">
        <f t="shared" si="131"/>
        <v>1.0738622586670132E-4</v>
      </c>
      <c r="F4219" s="30">
        <f>VLOOKUP($B4219,'רביות שנתיות'!B:I,7)</f>
        <v>0</v>
      </c>
      <c r="G4219" s="29">
        <f t="shared" si="130"/>
        <v>0</v>
      </c>
    </row>
    <row r="4220" spans="2:7">
      <c r="B4220" s="1">
        <v>37091</v>
      </c>
      <c r="C4220" s="30">
        <f>VLOOKUP(B4220,'רביות שנתיות'!B:C,2)</f>
        <v>4</v>
      </c>
      <c r="D4220" s="29">
        <f t="shared" si="131"/>
        <v>1.0738622586670132E-4</v>
      </c>
      <c r="F4220" s="30">
        <f>VLOOKUP($B4220,'רביות שנתיות'!B:I,7)</f>
        <v>0</v>
      </c>
      <c r="G4220" s="29">
        <f t="shared" si="130"/>
        <v>0</v>
      </c>
    </row>
    <row r="4221" spans="2:7">
      <c r="B4221" s="1">
        <v>37092</v>
      </c>
      <c r="C4221" s="30">
        <f>VLOOKUP(B4221,'רביות שנתיות'!B:C,2)</f>
        <v>4</v>
      </c>
      <c r="D4221" s="29">
        <f t="shared" si="131"/>
        <v>1.0738622586670132E-4</v>
      </c>
      <c r="F4221" s="30">
        <f>VLOOKUP($B4221,'רביות שנתיות'!B:I,7)</f>
        <v>0</v>
      </c>
      <c r="G4221" s="29">
        <f t="shared" si="130"/>
        <v>0</v>
      </c>
    </row>
    <row r="4222" spans="2:7">
      <c r="B4222" s="1">
        <v>37093</v>
      </c>
      <c r="C4222" s="30">
        <f>VLOOKUP(B4222,'רביות שנתיות'!B:C,2)</f>
        <v>4</v>
      </c>
      <c r="D4222" s="29">
        <f t="shared" si="131"/>
        <v>1.0738622586670132E-4</v>
      </c>
      <c r="F4222" s="30">
        <f>VLOOKUP($B4222,'רביות שנתיות'!B:I,7)</f>
        <v>0</v>
      </c>
      <c r="G4222" s="29">
        <f t="shared" si="130"/>
        <v>0</v>
      </c>
    </row>
    <row r="4223" spans="2:7">
      <c r="B4223" s="1">
        <v>37094</v>
      </c>
      <c r="C4223" s="30">
        <f>VLOOKUP(B4223,'רביות שנתיות'!B:C,2)</f>
        <v>4</v>
      </c>
      <c r="D4223" s="29">
        <f t="shared" si="131"/>
        <v>1.0738622586670132E-4</v>
      </c>
      <c r="F4223" s="30">
        <f>VLOOKUP($B4223,'רביות שנתיות'!B:I,7)</f>
        <v>0</v>
      </c>
      <c r="G4223" s="29">
        <f t="shared" si="130"/>
        <v>0</v>
      </c>
    </row>
    <row r="4224" spans="2:7">
      <c r="B4224" s="1">
        <v>37095</v>
      </c>
      <c r="C4224" s="30">
        <f>VLOOKUP(B4224,'רביות שנתיות'!B:C,2)</f>
        <v>4</v>
      </c>
      <c r="D4224" s="29">
        <f t="shared" si="131"/>
        <v>1.0738622586670132E-4</v>
      </c>
      <c r="F4224" s="30">
        <f>VLOOKUP($B4224,'רביות שנתיות'!B:I,7)</f>
        <v>0</v>
      </c>
      <c r="G4224" s="29">
        <f t="shared" si="130"/>
        <v>0</v>
      </c>
    </row>
    <row r="4225" spans="2:7">
      <c r="B4225" s="1">
        <v>37096</v>
      </c>
      <c r="C4225" s="30">
        <f>VLOOKUP(B4225,'רביות שנתיות'!B:C,2)</f>
        <v>4</v>
      </c>
      <c r="D4225" s="29">
        <f t="shared" si="131"/>
        <v>1.0738622586670132E-4</v>
      </c>
      <c r="F4225" s="30">
        <f>VLOOKUP($B4225,'רביות שנתיות'!B:I,7)</f>
        <v>0</v>
      </c>
      <c r="G4225" s="29">
        <f t="shared" si="130"/>
        <v>0</v>
      </c>
    </row>
    <row r="4226" spans="2:7">
      <c r="B4226" s="1">
        <v>37097</v>
      </c>
      <c r="C4226" s="30">
        <f>VLOOKUP(B4226,'רביות שנתיות'!B:C,2)</f>
        <v>4</v>
      </c>
      <c r="D4226" s="29">
        <f t="shared" si="131"/>
        <v>1.0738622586670132E-4</v>
      </c>
      <c r="F4226" s="30">
        <f>VLOOKUP($B4226,'רביות שנתיות'!B:I,7)</f>
        <v>0</v>
      </c>
      <c r="G4226" s="29">
        <f t="shared" si="130"/>
        <v>0</v>
      </c>
    </row>
    <row r="4227" spans="2:7">
      <c r="B4227" s="1">
        <v>37098</v>
      </c>
      <c r="C4227" s="30">
        <f>VLOOKUP(B4227,'רביות שנתיות'!B:C,2)</f>
        <v>4</v>
      </c>
      <c r="D4227" s="29">
        <f t="shared" si="131"/>
        <v>1.0738622586670132E-4</v>
      </c>
      <c r="F4227" s="30">
        <f>VLOOKUP($B4227,'רביות שנתיות'!B:I,7)</f>
        <v>0</v>
      </c>
      <c r="G4227" s="29">
        <f t="shared" si="130"/>
        <v>0</v>
      </c>
    </row>
    <row r="4228" spans="2:7">
      <c r="B4228" s="1">
        <v>37099</v>
      </c>
      <c r="C4228" s="30">
        <f>VLOOKUP(B4228,'רביות שנתיות'!B:C,2)</f>
        <v>4</v>
      </c>
      <c r="D4228" s="29">
        <f t="shared" si="131"/>
        <v>1.0738622586670132E-4</v>
      </c>
      <c r="F4228" s="30">
        <f>VLOOKUP($B4228,'רביות שנתיות'!B:I,7)</f>
        <v>0</v>
      </c>
      <c r="G4228" s="29">
        <f t="shared" ref="G4228:G4291" si="132">(1+F4228/100)^(1/365)-1</f>
        <v>0</v>
      </c>
    </row>
    <row r="4229" spans="2:7">
      <c r="B4229" s="1">
        <v>37100</v>
      </c>
      <c r="C4229" s="30">
        <f>VLOOKUP(B4229,'רביות שנתיות'!B:C,2)</f>
        <v>4</v>
      </c>
      <c r="D4229" s="29">
        <f t="shared" ref="D4229:D4292" si="133">(1+C4229/100)^(1/365.25)-1</f>
        <v>1.0738622586670132E-4</v>
      </c>
      <c r="F4229" s="30">
        <f>VLOOKUP($B4229,'רביות שנתיות'!B:I,7)</f>
        <v>0</v>
      </c>
      <c r="G4229" s="29">
        <f t="shared" si="132"/>
        <v>0</v>
      </c>
    </row>
    <row r="4230" spans="2:7">
      <c r="B4230" s="1">
        <v>37101</v>
      </c>
      <c r="C4230" s="30">
        <f>VLOOKUP(B4230,'רביות שנתיות'!B:C,2)</f>
        <v>4</v>
      </c>
      <c r="D4230" s="29">
        <f t="shared" si="133"/>
        <v>1.0738622586670132E-4</v>
      </c>
      <c r="F4230" s="30">
        <f>VLOOKUP($B4230,'רביות שנתיות'!B:I,7)</f>
        <v>0</v>
      </c>
      <c r="G4230" s="29">
        <f t="shared" si="132"/>
        <v>0</v>
      </c>
    </row>
    <row r="4231" spans="2:7">
      <c r="B4231" s="1">
        <v>37102</v>
      </c>
      <c r="C4231" s="30">
        <f>VLOOKUP(B4231,'רביות שנתיות'!B:C,2)</f>
        <v>4</v>
      </c>
      <c r="D4231" s="29">
        <f t="shared" si="133"/>
        <v>1.0738622586670132E-4</v>
      </c>
      <c r="F4231" s="30">
        <f>VLOOKUP($B4231,'רביות שנתיות'!B:I,7)</f>
        <v>0</v>
      </c>
      <c r="G4231" s="29">
        <f t="shared" si="132"/>
        <v>0</v>
      </c>
    </row>
    <row r="4232" spans="2:7">
      <c r="B4232" s="1">
        <v>37103</v>
      </c>
      <c r="C4232" s="30">
        <f>VLOOKUP(B4232,'רביות שנתיות'!B:C,2)</f>
        <v>4</v>
      </c>
      <c r="D4232" s="29">
        <f t="shared" si="133"/>
        <v>1.0738622586670132E-4</v>
      </c>
      <c r="F4232" s="30">
        <f>VLOOKUP($B4232,'רביות שנתיות'!B:I,7)</f>
        <v>0</v>
      </c>
      <c r="G4232" s="29">
        <f t="shared" si="132"/>
        <v>0</v>
      </c>
    </row>
    <row r="4233" spans="2:7">
      <c r="B4233" s="1">
        <v>37104</v>
      </c>
      <c r="C4233" s="30">
        <f>VLOOKUP(B4233,'רביות שנתיות'!B:C,2)</f>
        <v>4</v>
      </c>
      <c r="D4233" s="29">
        <f t="shared" si="133"/>
        <v>1.0738622586670132E-4</v>
      </c>
      <c r="F4233" s="30">
        <f>VLOOKUP($B4233,'רביות שנתיות'!B:I,7)</f>
        <v>0</v>
      </c>
      <c r="G4233" s="29">
        <f t="shared" si="132"/>
        <v>0</v>
      </c>
    </row>
    <row r="4234" spans="2:7">
      <c r="B4234" s="1">
        <v>37105</v>
      </c>
      <c r="C4234" s="30">
        <f>VLOOKUP(B4234,'רביות שנתיות'!B:C,2)</f>
        <v>4</v>
      </c>
      <c r="D4234" s="29">
        <f t="shared" si="133"/>
        <v>1.0738622586670132E-4</v>
      </c>
      <c r="F4234" s="30">
        <f>VLOOKUP($B4234,'רביות שנתיות'!B:I,7)</f>
        <v>0</v>
      </c>
      <c r="G4234" s="29">
        <f t="shared" si="132"/>
        <v>0</v>
      </c>
    </row>
    <row r="4235" spans="2:7">
      <c r="B4235" s="1">
        <v>37106</v>
      </c>
      <c r="C4235" s="30">
        <f>VLOOKUP(B4235,'רביות שנתיות'!B:C,2)</f>
        <v>4</v>
      </c>
      <c r="D4235" s="29">
        <f t="shared" si="133"/>
        <v>1.0738622586670132E-4</v>
      </c>
      <c r="F4235" s="30">
        <f>VLOOKUP($B4235,'רביות שנתיות'!B:I,7)</f>
        <v>0</v>
      </c>
      <c r="G4235" s="29">
        <f t="shared" si="132"/>
        <v>0</v>
      </c>
    </row>
    <row r="4236" spans="2:7">
      <c r="B4236" s="1">
        <v>37107</v>
      </c>
      <c r="C4236" s="30">
        <f>VLOOKUP(B4236,'רביות שנתיות'!B:C,2)</f>
        <v>4</v>
      </c>
      <c r="D4236" s="29">
        <f t="shared" si="133"/>
        <v>1.0738622586670132E-4</v>
      </c>
      <c r="F4236" s="30">
        <f>VLOOKUP($B4236,'רביות שנתיות'!B:I,7)</f>
        <v>0</v>
      </c>
      <c r="G4236" s="29">
        <f t="shared" si="132"/>
        <v>0</v>
      </c>
    </row>
    <row r="4237" spans="2:7">
      <c r="B4237" s="1">
        <v>37108</v>
      </c>
      <c r="C4237" s="30">
        <f>VLOOKUP(B4237,'רביות שנתיות'!B:C,2)</f>
        <v>4</v>
      </c>
      <c r="D4237" s="29">
        <f t="shared" si="133"/>
        <v>1.0738622586670132E-4</v>
      </c>
      <c r="F4237" s="30">
        <f>VLOOKUP($B4237,'רביות שנתיות'!B:I,7)</f>
        <v>0</v>
      </c>
      <c r="G4237" s="29">
        <f t="shared" si="132"/>
        <v>0</v>
      </c>
    </row>
    <row r="4238" spans="2:7">
      <c r="B4238" s="1">
        <v>37109</v>
      </c>
      <c r="C4238" s="30">
        <f>VLOOKUP(B4238,'רביות שנתיות'!B:C,2)</f>
        <v>4</v>
      </c>
      <c r="D4238" s="29">
        <f t="shared" si="133"/>
        <v>1.0738622586670132E-4</v>
      </c>
      <c r="F4238" s="30">
        <f>VLOOKUP($B4238,'רביות שנתיות'!B:I,7)</f>
        <v>0</v>
      </c>
      <c r="G4238" s="29">
        <f t="shared" si="132"/>
        <v>0</v>
      </c>
    </row>
    <row r="4239" spans="2:7">
      <c r="B4239" s="1">
        <v>37110</v>
      </c>
      <c r="C4239" s="30">
        <f>VLOOKUP(B4239,'רביות שנתיות'!B:C,2)</f>
        <v>4</v>
      </c>
      <c r="D4239" s="29">
        <f t="shared" si="133"/>
        <v>1.0738622586670132E-4</v>
      </c>
      <c r="F4239" s="30">
        <f>VLOOKUP($B4239,'רביות שנתיות'!B:I,7)</f>
        <v>0</v>
      </c>
      <c r="G4239" s="29">
        <f t="shared" si="132"/>
        <v>0</v>
      </c>
    </row>
    <row r="4240" spans="2:7">
      <c r="B4240" s="1">
        <v>37111</v>
      </c>
      <c r="C4240" s="30">
        <f>VLOOKUP(B4240,'רביות שנתיות'!B:C,2)</f>
        <v>4</v>
      </c>
      <c r="D4240" s="29">
        <f t="shared" si="133"/>
        <v>1.0738622586670132E-4</v>
      </c>
      <c r="F4240" s="30">
        <f>VLOOKUP($B4240,'רביות שנתיות'!B:I,7)</f>
        <v>0</v>
      </c>
      <c r="G4240" s="29">
        <f t="shared" si="132"/>
        <v>0</v>
      </c>
    </row>
    <row r="4241" spans="2:7">
      <c r="B4241" s="1">
        <v>37112</v>
      </c>
      <c r="C4241" s="30">
        <f>VLOOKUP(B4241,'רביות שנתיות'!B:C,2)</f>
        <v>4</v>
      </c>
      <c r="D4241" s="29">
        <f t="shared" si="133"/>
        <v>1.0738622586670132E-4</v>
      </c>
      <c r="F4241" s="30">
        <f>VLOOKUP($B4241,'רביות שנתיות'!B:I,7)</f>
        <v>0</v>
      </c>
      <c r="G4241" s="29">
        <f t="shared" si="132"/>
        <v>0</v>
      </c>
    </row>
    <row r="4242" spans="2:7">
      <c r="B4242" s="1">
        <v>37113</v>
      </c>
      <c r="C4242" s="30">
        <f>VLOOKUP(B4242,'רביות שנתיות'!B:C,2)</f>
        <v>4</v>
      </c>
      <c r="D4242" s="29">
        <f t="shared" si="133"/>
        <v>1.0738622586670132E-4</v>
      </c>
      <c r="F4242" s="30">
        <f>VLOOKUP($B4242,'רביות שנתיות'!B:I,7)</f>
        <v>0</v>
      </c>
      <c r="G4242" s="29">
        <f t="shared" si="132"/>
        <v>0</v>
      </c>
    </row>
    <row r="4243" spans="2:7">
      <c r="B4243" s="1">
        <v>37114</v>
      </c>
      <c r="C4243" s="30">
        <f>VLOOKUP(B4243,'רביות שנתיות'!B:C,2)</f>
        <v>4</v>
      </c>
      <c r="D4243" s="29">
        <f t="shared" si="133"/>
        <v>1.0738622586670132E-4</v>
      </c>
      <c r="F4243" s="30">
        <f>VLOOKUP($B4243,'רביות שנתיות'!B:I,7)</f>
        <v>0</v>
      </c>
      <c r="G4243" s="29">
        <f t="shared" si="132"/>
        <v>0</v>
      </c>
    </row>
    <row r="4244" spans="2:7">
      <c r="B4244" s="1">
        <v>37115</v>
      </c>
      <c r="C4244" s="30">
        <f>VLOOKUP(B4244,'רביות שנתיות'!B:C,2)</f>
        <v>4</v>
      </c>
      <c r="D4244" s="29">
        <f t="shared" si="133"/>
        <v>1.0738622586670132E-4</v>
      </c>
      <c r="F4244" s="30">
        <f>VLOOKUP($B4244,'רביות שנתיות'!B:I,7)</f>
        <v>0</v>
      </c>
      <c r="G4244" s="29">
        <f t="shared" si="132"/>
        <v>0</v>
      </c>
    </row>
    <row r="4245" spans="2:7">
      <c r="B4245" s="1">
        <v>37116</v>
      </c>
      <c r="C4245" s="30">
        <f>VLOOKUP(B4245,'רביות שנתיות'!B:C,2)</f>
        <v>4</v>
      </c>
      <c r="D4245" s="29">
        <f t="shared" si="133"/>
        <v>1.0738622586670132E-4</v>
      </c>
      <c r="F4245" s="30">
        <f>VLOOKUP($B4245,'רביות שנתיות'!B:I,7)</f>
        <v>0</v>
      </c>
      <c r="G4245" s="29">
        <f t="shared" si="132"/>
        <v>0</v>
      </c>
    </row>
    <row r="4246" spans="2:7">
      <c r="B4246" s="1">
        <v>37117</v>
      </c>
      <c r="C4246" s="30">
        <f>VLOOKUP(B4246,'רביות שנתיות'!B:C,2)</f>
        <v>4</v>
      </c>
      <c r="D4246" s="29">
        <f t="shared" si="133"/>
        <v>1.0738622586670132E-4</v>
      </c>
      <c r="F4246" s="30">
        <f>VLOOKUP($B4246,'רביות שנתיות'!B:I,7)</f>
        <v>0</v>
      </c>
      <c r="G4246" s="29">
        <f t="shared" si="132"/>
        <v>0</v>
      </c>
    </row>
    <row r="4247" spans="2:7">
      <c r="B4247" s="1">
        <v>37118</v>
      </c>
      <c r="C4247" s="30">
        <f>VLOOKUP(B4247,'רביות שנתיות'!B:C,2)</f>
        <v>4</v>
      </c>
      <c r="D4247" s="29">
        <f t="shared" si="133"/>
        <v>1.0738622586670132E-4</v>
      </c>
      <c r="F4247" s="30">
        <f>VLOOKUP($B4247,'רביות שנתיות'!B:I,7)</f>
        <v>0</v>
      </c>
      <c r="G4247" s="29">
        <f t="shared" si="132"/>
        <v>0</v>
      </c>
    </row>
    <row r="4248" spans="2:7">
      <c r="B4248" s="1">
        <v>37119</v>
      </c>
      <c r="C4248" s="30">
        <f>VLOOKUP(B4248,'רביות שנתיות'!B:C,2)</f>
        <v>4</v>
      </c>
      <c r="D4248" s="29">
        <f t="shared" si="133"/>
        <v>1.0738622586670132E-4</v>
      </c>
      <c r="F4248" s="30">
        <f>VLOOKUP($B4248,'רביות שנתיות'!B:I,7)</f>
        <v>0</v>
      </c>
      <c r="G4248" s="29">
        <f t="shared" si="132"/>
        <v>0</v>
      </c>
    </row>
    <row r="4249" spans="2:7">
      <c r="B4249" s="1">
        <v>37120</v>
      </c>
      <c r="C4249" s="30">
        <f>VLOOKUP(B4249,'רביות שנתיות'!B:C,2)</f>
        <v>4</v>
      </c>
      <c r="D4249" s="29">
        <f t="shared" si="133"/>
        <v>1.0738622586670132E-4</v>
      </c>
      <c r="F4249" s="30">
        <f>VLOOKUP($B4249,'רביות שנתיות'!B:I,7)</f>
        <v>0</v>
      </c>
      <c r="G4249" s="29">
        <f t="shared" si="132"/>
        <v>0</v>
      </c>
    </row>
    <row r="4250" spans="2:7">
      <c r="B4250" s="1">
        <v>37121</v>
      </c>
      <c r="C4250" s="30">
        <f>VLOOKUP(B4250,'רביות שנתיות'!B:C,2)</f>
        <v>4</v>
      </c>
      <c r="D4250" s="29">
        <f t="shared" si="133"/>
        <v>1.0738622586670132E-4</v>
      </c>
      <c r="F4250" s="30">
        <f>VLOOKUP($B4250,'רביות שנתיות'!B:I,7)</f>
        <v>0</v>
      </c>
      <c r="G4250" s="29">
        <f t="shared" si="132"/>
        <v>0</v>
      </c>
    </row>
    <row r="4251" spans="2:7">
      <c r="B4251" s="1">
        <v>37122</v>
      </c>
      <c r="C4251" s="30">
        <f>VLOOKUP(B4251,'רביות שנתיות'!B:C,2)</f>
        <v>4</v>
      </c>
      <c r="D4251" s="29">
        <f t="shared" si="133"/>
        <v>1.0738622586670132E-4</v>
      </c>
      <c r="F4251" s="30">
        <f>VLOOKUP($B4251,'רביות שנתיות'!B:I,7)</f>
        <v>0</v>
      </c>
      <c r="G4251" s="29">
        <f t="shared" si="132"/>
        <v>0</v>
      </c>
    </row>
    <row r="4252" spans="2:7">
      <c r="B4252" s="1">
        <v>37123</v>
      </c>
      <c r="C4252" s="30">
        <f>VLOOKUP(B4252,'רביות שנתיות'!B:C,2)</f>
        <v>4</v>
      </c>
      <c r="D4252" s="29">
        <f t="shared" si="133"/>
        <v>1.0738622586670132E-4</v>
      </c>
      <c r="F4252" s="30">
        <f>VLOOKUP($B4252,'רביות שנתיות'!B:I,7)</f>
        <v>0</v>
      </c>
      <c r="G4252" s="29">
        <f t="shared" si="132"/>
        <v>0</v>
      </c>
    </row>
    <row r="4253" spans="2:7">
      <c r="B4253" s="1">
        <v>37124</v>
      </c>
      <c r="C4253" s="30">
        <f>VLOOKUP(B4253,'רביות שנתיות'!B:C,2)</f>
        <v>4</v>
      </c>
      <c r="D4253" s="29">
        <f t="shared" si="133"/>
        <v>1.0738622586670132E-4</v>
      </c>
      <c r="F4253" s="30">
        <f>VLOOKUP($B4253,'רביות שנתיות'!B:I,7)</f>
        <v>0</v>
      </c>
      <c r="G4253" s="29">
        <f t="shared" si="132"/>
        <v>0</v>
      </c>
    </row>
    <row r="4254" spans="2:7">
      <c r="B4254" s="1">
        <v>37125</v>
      </c>
      <c r="C4254" s="30">
        <f>VLOOKUP(B4254,'רביות שנתיות'!B:C,2)</f>
        <v>4</v>
      </c>
      <c r="D4254" s="29">
        <f t="shared" si="133"/>
        <v>1.0738622586670132E-4</v>
      </c>
      <c r="F4254" s="30">
        <f>VLOOKUP($B4254,'רביות שנתיות'!B:I,7)</f>
        <v>0</v>
      </c>
      <c r="G4254" s="29">
        <f t="shared" si="132"/>
        <v>0</v>
      </c>
    </row>
    <row r="4255" spans="2:7">
      <c r="B4255" s="1">
        <v>37126</v>
      </c>
      <c r="C4255" s="30">
        <f>VLOOKUP(B4255,'רביות שנתיות'!B:C,2)</f>
        <v>4</v>
      </c>
      <c r="D4255" s="29">
        <f t="shared" si="133"/>
        <v>1.0738622586670132E-4</v>
      </c>
      <c r="F4255" s="30">
        <f>VLOOKUP($B4255,'רביות שנתיות'!B:I,7)</f>
        <v>0</v>
      </c>
      <c r="G4255" s="29">
        <f t="shared" si="132"/>
        <v>0</v>
      </c>
    </row>
    <row r="4256" spans="2:7">
      <c r="B4256" s="1">
        <v>37127</v>
      </c>
      <c r="C4256" s="30">
        <f>VLOOKUP(B4256,'רביות שנתיות'!B:C,2)</f>
        <v>4</v>
      </c>
      <c r="D4256" s="29">
        <f t="shared" si="133"/>
        <v>1.0738622586670132E-4</v>
      </c>
      <c r="F4256" s="30">
        <f>VLOOKUP($B4256,'רביות שנתיות'!B:I,7)</f>
        <v>0</v>
      </c>
      <c r="G4256" s="29">
        <f t="shared" si="132"/>
        <v>0</v>
      </c>
    </row>
    <row r="4257" spans="2:7">
      <c r="B4257" s="1">
        <v>37128</v>
      </c>
      <c r="C4257" s="30">
        <f>VLOOKUP(B4257,'רביות שנתיות'!B:C,2)</f>
        <v>4</v>
      </c>
      <c r="D4257" s="29">
        <f t="shared" si="133"/>
        <v>1.0738622586670132E-4</v>
      </c>
      <c r="F4257" s="30">
        <f>VLOOKUP($B4257,'רביות שנתיות'!B:I,7)</f>
        <v>0</v>
      </c>
      <c r="G4257" s="29">
        <f t="shared" si="132"/>
        <v>0</v>
      </c>
    </row>
    <row r="4258" spans="2:7">
      <c r="B4258" s="1">
        <v>37129</v>
      </c>
      <c r="C4258" s="30">
        <f>VLOOKUP(B4258,'רביות שנתיות'!B:C,2)</f>
        <v>4</v>
      </c>
      <c r="D4258" s="29">
        <f t="shared" si="133"/>
        <v>1.0738622586670132E-4</v>
      </c>
      <c r="F4258" s="30">
        <f>VLOOKUP($B4258,'רביות שנתיות'!B:I,7)</f>
        <v>0</v>
      </c>
      <c r="G4258" s="29">
        <f t="shared" si="132"/>
        <v>0</v>
      </c>
    </row>
    <row r="4259" spans="2:7">
      <c r="B4259" s="1">
        <v>37130</v>
      </c>
      <c r="C4259" s="30">
        <f>VLOOKUP(B4259,'רביות שנתיות'!B:C,2)</f>
        <v>4</v>
      </c>
      <c r="D4259" s="29">
        <f t="shared" si="133"/>
        <v>1.0738622586670132E-4</v>
      </c>
      <c r="F4259" s="30">
        <f>VLOOKUP($B4259,'רביות שנתיות'!B:I,7)</f>
        <v>0</v>
      </c>
      <c r="G4259" s="29">
        <f t="shared" si="132"/>
        <v>0</v>
      </c>
    </row>
    <row r="4260" spans="2:7">
      <c r="B4260" s="1">
        <v>37131</v>
      </c>
      <c r="C4260" s="30">
        <f>VLOOKUP(B4260,'רביות שנתיות'!B:C,2)</f>
        <v>4</v>
      </c>
      <c r="D4260" s="29">
        <f t="shared" si="133"/>
        <v>1.0738622586670132E-4</v>
      </c>
      <c r="F4260" s="30">
        <f>VLOOKUP($B4260,'רביות שנתיות'!B:I,7)</f>
        <v>0</v>
      </c>
      <c r="G4260" s="29">
        <f t="shared" si="132"/>
        <v>0</v>
      </c>
    </row>
    <row r="4261" spans="2:7">
      <c r="B4261" s="1">
        <v>37132</v>
      </c>
      <c r="C4261" s="30">
        <f>VLOOKUP(B4261,'רביות שנתיות'!B:C,2)</f>
        <v>4</v>
      </c>
      <c r="D4261" s="29">
        <f t="shared" si="133"/>
        <v>1.0738622586670132E-4</v>
      </c>
      <c r="F4261" s="30">
        <f>VLOOKUP($B4261,'רביות שנתיות'!B:I,7)</f>
        <v>0</v>
      </c>
      <c r="G4261" s="29">
        <f t="shared" si="132"/>
        <v>0</v>
      </c>
    </row>
    <row r="4262" spans="2:7">
      <c r="B4262" s="1">
        <v>37133</v>
      </c>
      <c r="C4262" s="30">
        <f>VLOOKUP(B4262,'רביות שנתיות'!B:C,2)</f>
        <v>4</v>
      </c>
      <c r="D4262" s="29">
        <f t="shared" si="133"/>
        <v>1.0738622586670132E-4</v>
      </c>
      <c r="F4262" s="30">
        <f>VLOOKUP($B4262,'רביות שנתיות'!B:I,7)</f>
        <v>0</v>
      </c>
      <c r="G4262" s="29">
        <f t="shared" si="132"/>
        <v>0</v>
      </c>
    </row>
    <row r="4263" spans="2:7">
      <c r="B4263" s="1">
        <v>37134</v>
      </c>
      <c r="C4263" s="30">
        <f>VLOOKUP(B4263,'רביות שנתיות'!B:C,2)</f>
        <v>4</v>
      </c>
      <c r="D4263" s="29">
        <f t="shared" si="133"/>
        <v>1.0738622586670132E-4</v>
      </c>
      <c r="F4263" s="30">
        <f>VLOOKUP($B4263,'רביות שנתיות'!B:I,7)</f>
        <v>0</v>
      </c>
      <c r="G4263" s="29">
        <f t="shared" si="132"/>
        <v>0</v>
      </c>
    </row>
    <row r="4264" spans="2:7">
      <c r="B4264" s="1">
        <v>37135</v>
      </c>
      <c r="C4264" s="30">
        <f>VLOOKUP(B4264,'רביות שנתיות'!B:C,2)</f>
        <v>4</v>
      </c>
      <c r="D4264" s="29">
        <f t="shared" si="133"/>
        <v>1.0738622586670132E-4</v>
      </c>
      <c r="F4264" s="30">
        <f>VLOOKUP($B4264,'רביות שנתיות'!B:I,7)</f>
        <v>0</v>
      </c>
      <c r="G4264" s="29">
        <f t="shared" si="132"/>
        <v>0</v>
      </c>
    </row>
    <row r="4265" spans="2:7">
      <c r="B4265" s="1">
        <v>37136</v>
      </c>
      <c r="C4265" s="30">
        <f>VLOOKUP(B4265,'רביות שנתיות'!B:C,2)</f>
        <v>4</v>
      </c>
      <c r="D4265" s="29">
        <f t="shared" si="133"/>
        <v>1.0738622586670132E-4</v>
      </c>
      <c r="F4265" s="30">
        <f>VLOOKUP($B4265,'רביות שנתיות'!B:I,7)</f>
        <v>0</v>
      </c>
      <c r="G4265" s="29">
        <f t="shared" si="132"/>
        <v>0</v>
      </c>
    </row>
    <row r="4266" spans="2:7">
      <c r="B4266" s="1">
        <v>37137</v>
      </c>
      <c r="C4266" s="30">
        <f>VLOOKUP(B4266,'רביות שנתיות'!B:C,2)</f>
        <v>4</v>
      </c>
      <c r="D4266" s="29">
        <f t="shared" si="133"/>
        <v>1.0738622586670132E-4</v>
      </c>
      <c r="F4266" s="30">
        <f>VLOOKUP($B4266,'רביות שנתיות'!B:I,7)</f>
        <v>0</v>
      </c>
      <c r="G4266" s="29">
        <f t="shared" si="132"/>
        <v>0</v>
      </c>
    </row>
    <row r="4267" spans="2:7">
      <c r="B4267" s="1">
        <v>37138</v>
      </c>
      <c r="C4267" s="30">
        <f>VLOOKUP(B4267,'רביות שנתיות'!B:C,2)</f>
        <v>4</v>
      </c>
      <c r="D4267" s="29">
        <f t="shared" si="133"/>
        <v>1.0738622586670132E-4</v>
      </c>
      <c r="F4267" s="30">
        <f>VLOOKUP($B4267,'רביות שנתיות'!B:I,7)</f>
        <v>0</v>
      </c>
      <c r="G4267" s="29">
        <f t="shared" si="132"/>
        <v>0</v>
      </c>
    </row>
    <row r="4268" spans="2:7">
      <c r="B4268" s="1">
        <v>37139</v>
      </c>
      <c r="C4268" s="30">
        <f>VLOOKUP(B4268,'רביות שנתיות'!B:C,2)</f>
        <v>4</v>
      </c>
      <c r="D4268" s="29">
        <f t="shared" si="133"/>
        <v>1.0738622586670132E-4</v>
      </c>
      <c r="F4268" s="30">
        <f>VLOOKUP($B4268,'רביות שנתיות'!B:I,7)</f>
        <v>0</v>
      </c>
      <c r="G4268" s="29">
        <f t="shared" si="132"/>
        <v>0</v>
      </c>
    </row>
    <row r="4269" spans="2:7">
      <c r="B4269" s="1">
        <v>37140</v>
      </c>
      <c r="C4269" s="30">
        <f>VLOOKUP(B4269,'רביות שנתיות'!B:C,2)</f>
        <v>4</v>
      </c>
      <c r="D4269" s="29">
        <f t="shared" si="133"/>
        <v>1.0738622586670132E-4</v>
      </c>
      <c r="F4269" s="30">
        <f>VLOOKUP($B4269,'רביות שנתיות'!B:I,7)</f>
        <v>0</v>
      </c>
      <c r="G4269" s="29">
        <f t="shared" si="132"/>
        <v>0</v>
      </c>
    </row>
    <row r="4270" spans="2:7">
      <c r="B4270" s="1">
        <v>37141</v>
      </c>
      <c r="C4270" s="30">
        <f>VLOOKUP(B4270,'רביות שנתיות'!B:C,2)</f>
        <v>4</v>
      </c>
      <c r="D4270" s="29">
        <f t="shared" si="133"/>
        <v>1.0738622586670132E-4</v>
      </c>
      <c r="F4270" s="30">
        <f>VLOOKUP($B4270,'רביות שנתיות'!B:I,7)</f>
        <v>0</v>
      </c>
      <c r="G4270" s="29">
        <f t="shared" si="132"/>
        <v>0</v>
      </c>
    </row>
    <row r="4271" spans="2:7">
      <c r="B4271" s="1">
        <v>37142</v>
      </c>
      <c r="C4271" s="30">
        <f>VLOOKUP(B4271,'רביות שנתיות'!B:C,2)</f>
        <v>4</v>
      </c>
      <c r="D4271" s="29">
        <f t="shared" si="133"/>
        <v>1.0738622586670132E-4</v>
      </c>
      <c r="F4271" s="30">
        <f>VLOOKUP($B4271,'רביות שנתיות'!B:I,7)</f>
        <v>0</v>
      </c>
      <c r="G4271" s="29">
        <f t="shared" si="132"/>
        <v>0</v>
      </c>
    </row>
    <row r="4272" spans="2:7">
      <c r="B4272" s="1">
        <v>37143</v>
      </c>
      <c r="C4272" s="30">
        <f>VLOOKUP(B4272,'רביות שנתיות'!B:C,2)</f>
        <v>4</v>
      </c>
      <c r="D4272" s="29">
        <f t="shared" si="133"/>
        <v>1.0738622586670132E-4</v>
      </c>
      <c r="F4272" s="30">
        <f>VLOOKUP($B4272,'רביות שנתיות'!B:I,7)</f>
        <v>0</v>
      </c>
      <c r="G4272" s="29">
        <f t="shared" si="132"/>
        <v>0</v>
      </c>
    </row>
    <row r="4273" spans="2:7">
      <c r="B4273" s="1">
        <v>37144</v>
      </c>
      <c r="C4273" s="30">
        <f>VLOOKUP(B4273,'רביות שנתיות'!B:C,2)</f>
        <v>4</v>
      </c>
      <c r="D4273" s="29">
        <f t="shared" si="133"/>
        <v>1.0738622586670132E-4</v>
      </c>
      <c r="F4273" s="30">
        <f>VLOOKUP($B4273,'רביות שנתיות'!B:I,7)</f>
        <v>0</v>
      </c>
      <c r="G4273" s="29">
        <f t="shared" si="132"/>
        <v>0</v>
      </c>
    </row>
    <row r="4274" spans="2:7">
      <c r="B4274" s="1">
        <v>37145</v>
      </c>
      <c r="C4274" s="30">
        <f>VLOOKUP(B4274,'רביות שנתיות'!B:C,2)</f>
        <v>4</v>
      </c>
      <c r="D4274" s="29">
        <f t="shared" si="133"/>
        <v>1.0738622586670132E-4</v>
      </c>
      <c r="F4274" s="30">
        <f>VLOOKUP($B4274,'רביות שנתיות'!B:I,7)</f>
        <v>0</v>
      </c>
      <c r="G4274" s="29">
        <f t="shared" si="132"/>
        <v>0</v>
      </c>
    </row>
    <row r="4275" spans="2:7">
      <c r="B4275" s="1">
        <v>37146</v>
      </c>
      <c r="C4275" s="30">
        <f>VLOOKUP(B4275,'רביות שנתיות'!B:C,2)</f>
        <v>4</v>
      </c>
      <c r="D4275" s="29">
        <f t="shared" si="133"/>
        <v>1.0738622586670132E-4</v>
      </c>
      <c r="F4275" s="30">
        <f>VLOOKUP($B4275,'רביות שנתיות'!B:I,7)</f>
        <v>0</v>
      </c>
      <c r="G4275" s="29">
        <f t="shared" si="132"/>
        <v>0</v>
      </c>
    </row>
    <row r="4276" spans="2:7">
      <c r="B4276" s="1">
        <v>37147</v>
      </c>
      <c r="C4276" s="30">
        <f>VLOOKUP(B4276,'רביות שנתיות'!B:C,2)</f>
        <v>4</v>
      </c>
      <c r="D4276" s="29">
        <f t="shared" si="133"/>
        <v>1.0738622586670132E-4</v>
      </c>
      <c r="F4276" s="30">
        <f>VLOOKUP($B4276,'רביות שנתיות'!B:I,7)</f>
        <v>0</v>
      </c>
      <c r="G4276" s="29">
        <f t="shared" si="132"/>
        <v>0</v>
      </c>
    </row>
    <row r="4277" spans="2:7">
      <c r="B4277" s="1">
        <v>37148</v>
      </c>
      <c r="C4277" s="30">
        <f>VLOOKUP(B4277,'רביות שנתיות'!B:C,2)</f>
        <v>4</v>
      </c>
      <c r="D4277" s="29">
        <f t="shared" si="133"/>
        <v>1.0738622586670132E-4</v>
      </c>
      <c r="F4277" s="30">
        <f>VLOOKUP($B4277,'רביות שנתיות'!B:I,7)</f>
        <v>0</v>
      </c>
      <c r="G4277" s="29">
        <f t="shared" si="132"/>
        <v>0</v>
      </c>
    </row>
    <row r="4278" spans="2:7">
      <c r="B4278" s="1">
        <v>37149</v>
      </c>
      <c r="C4278" s="30">
        <f>VLOOKUP(B4278,'רביות שנתיות'!B:C,2)</f>
        <v>4</v>
      </c>
      <c r="D4278" s="29">
        <f t="shared" si="133"/>
        <v>1.0738622586670132E-4</v>
      </c>
      <c r="F4278" s="30">
        <f>VLOOKUP($B4278,'רביות שנתיות'!B:I,7)</f>
        <v>0</v>
      </c>
      <c r="G4278" s="29">
        <f t="shared" si="132"/>
        <v>0</v>
      </c>
    </row>
    <row r="4279" spans="2:7">
      <c r="B4279" s="1">
        <v>37150</v>
      </c>
      <c r="C4279" s="30">
        <f>VLOOKUP(B4279,'רביות שנתיות'!B:C,2)</f>
        <v>4</v>
      </c>
      <c r="D4279" s="29">
        <f t="shared" si="133"/>
        <v>1.0738622586670132E-4</v>
      </c>
      <c r="F4279" s="30">
        <f>VLOOKUP($B4279,'רביות שנתיות'!B:I,7)</f>
        <v>0</v>
      </c>
      <c r="G4279" s="29">
        <f t="shared" si="132"/>
        <v>0</v>
      </c>
    </row>
    <row r="4280" spans="2:7">
      <c r="B4280" s="1">
        <v>37151</v>
      </c>
      <c r="C4280" s="30">
        <f>VLOOKUP(B4280,'רביות שנתיות'!B:C,2)</f>
        <v>4</v>
      </c>
      <c r="D4280" s="29">
        <f t="shared" si="133"/>
        <v>1.0738622586670132E-4</v>
      </c>
      <c r="F4280" s="30">
        <f>VLOOKUP($B4280,'רביות שנתיות'!B:I,7)</f>
        <v>0</v>
      </c>
      <c r="G4280" s="29">
        <f t="shared" si="132"/>
        <v>0</v>
      </c>
    </row>
    <row r="4281" spans="2:7">
      <c r="B4281" s="1">
        <v>37152</v>
      </c>
      <c r="C4281" s="30">
        <f>VLOOKUP(B4281,'רביות שנתיות'!B:C,2)</f>
        <v>4</v>
      </c>
      <c r="D4281" s="29">
        <f t="shared" si="133"/>
        <v>1.0738622586670132E-4</v>
      </c>
      <c r="F4281" s="30">
        <f>VLOOKUP($B4281,'רביות שנתיות'!B:I,7)</f>
        <v>0</v>
      </c>
      <c r="G4281" s="29">
        <f t="shared" si="132"/>
        <v>0</v>
      </c>
    </row>
    <row r="4282" spans="2:7">
      <c r="B4282" s="1">
        <v>37153</v>
      </c>
      <c r="C4282" s="30">
        <f>VLOOKUP(B4282,'רביות שנתיות'!B:C,2)</f>
        <v>4</v>
      </c>
      <c r="D4282" s="29">
        <f t="shared" si="133"/>
        <v>1.0738622586670132E-4</v>
      </c>
      <c r="F4282" s="30">
        <f>VLOOKUP($B4282,'רביות שנתיות'!B:I,7)</f>
        <v>0</v>
      </c>
      <c r="G4282" s="29">
        <f t="shared" si="132"/>
        <v>0</v>
      </c>
    </row>
    <row r="4283" spans="2:7">
      <c r="B4283" s="1">
        <v>37154</v>
      </c>
      <c r="C4283" s="30">
        <f>VLOOKUP(B4283,'רביות שנתיות'!B:C,2)</f>
        <v>4</v>
      </c>
      <c r="D4283" s="29">
        <f t="shared" si="133"/>
        <v>1.0738622586670132E-4</v>
      </c>
      <c r="F4283" s="30">
        <f>VLOOKUP($B4283,'רביות שנתיות'!B:I,7)</f>
        <v>0</v>
      </c>
      <c r="G4283" s="29">
        <f t="shared" si="132"/>
        <v>0</v>
      </c>
    </row>
    <row r="4284" spans="2:7">
      <c r="B4284" s="1">
        <v>37155</v>
      </c>
      <c r="C4284" s="30">
        <f>VLOOKUP(B4284,'רביות שנתיות'!B:C,2)</f>
        <v>4</v>
      </c>
      <c r="D4284" s="29">
        <f t="shared" si="133"/>
        <v>1.0738622586670132E-4</v>
      </c>
      <c r="F4284" s="30">
        <f>VLOOKUP($B4284,'רביות שנתיות'!B:I,7)</f>
        <v>0</v>
      </c>
      <c r="G4284" s="29">
        <f t="shared" si="132"/>
        <v>0</v>
      </c>
    </row>
    <row r="4285" spans="2:7">
      <c r="B4285" s="1">
        <v>37156</v>
      </c>
      <c r="C4285" s="30">
        <f>VLOOKUP(B4285,'רביות שנתיות'!B:C,2)</f>
        <v>4</v>
      </c>
      <c r="D4285" s="29">
        <f t="shared" si="133"/>
        <v>1.0738622586670132E-4</v>
      </c>
      <c r="F4285" s="30">
        <f>VLOOKUP($B4285,'רביות שנתיות'!B:I,7)</f>
        <v>0</v>
      </c>
      <c r="G4285" s="29">
        <f t="shared" si="132"/>
        <v>0</v>
      </c>
    </row>
    <row r="4286" spans="2:7">
      <c r="B4286" s="1">
        <v>37157</v>
      </c>
      <c r="C4286" s="30">
        <f>VLOOKUP(B4286,'רביות שנתיות'!B:C,2)</f>
        <v>4</v>
      </c>
      <c r="D4286" s="29">
        <f t="shared" si="133"/>
        <v>1.0738622586670132E-4</v>
      </c>
      <c r="F4286" s="30">
        <f>VLOOKUP($B4286,'רביות שנתיות'!B:I,7)</f>
        <v>0</v>
      </c>
      <c r="G4286" s="29">
        <f t="shared" si="132"/>
        <v>0</v>
      </c>
    </row>
    <row r="4287" spans="2:7">
      <c r="B4287" s="1">
        <v>37158</v>
      </c>
      <c r="C4287" s="30">
        <f>VLOOKUP(B4287,'רביות שנתיות'!B:C,2)</f>
        <v>4</v>
      </c>
      <c r="D4287" s="29">
        <f t="shared" si="133"/>
        <v>1.0738622586670132E-4</v>
      </c>
      <c r="F4287" s="30">
        <f>VLOOKUP($B4287,'רביות שנתיות'!B:I,7)</f>
        <v>0</v>
      </c>
      <c r="G4287" s="29">
        <f t="shared" si="132"/>
        <v>0</v>
      </c>
    </row>
    <row r="4288" spans="2:7">
      <c r="B4288" s="1">
        <v>37159</v>
      </c>
      <c r="C4288" s="30">
        <f>VLOOKUP(B4288,'רביות שנתיות'!B:C,2)</f>
        <v>4</v>
      </c>
      <c r="D4288" s="29">
        <f t="shared" si="133"/>
        <v>1.0738622586670132E-4</v>
      </c>
      <c r="F4288" s="30">
        <f>VLOOKUP($B4288,'רביות שנתיות'!B:I,7)</f>
        <v>0</v>
      </c>
      <c r="G4288" s="29">
        <f t="shared" si="132"/>
        <v>0</v>
      </c>
    </row>
    <row r="4289" spans="2:7">
      <c r="B4289" s="1">
        <v>37160</v>
      </c>
      <c r="C4289" s="30">
        <f>VLOOKUP(B4289,'רביות שנתיות'!B:C,2)</f>
        <v>4</v>
      </c>
      <c r="D4289" s="29">
        <f t="shared" si="133"/>
        <v>1.0738622586670132E-4</v>
      </c>
      <c r="F4289" s="30">
        <f>VLOOKUP($B4289,'רביות שנתיות'!B:I,7)</f>
        <v>0</v>
      </c>
      <c r="G4289" s="29">
        <f t="shared" si="132"/>
        <v>0</v>
      </c>
    </row>
    <row r="4290" spans="2:7">
      <c r="B4290" s="1">
        <v>37161</v>
      </c>
      <c r="C4290" s="30">
        <f>VLOOKUP(B4290,'רביות שנתיות'!B:C,2)</f>
        <v>4</v>
      </c>
      <c r="D4290" s="29">
        <f t="shared" si="133"/>
        <v>1.0738622586670132E-4</v>
      </c>
      <c r="F4290" s="30">
        <f>VLOOKUP($B4290,'רביות שנתיות'!B:I,7)</f>
        <v>0</v>
      </c>
      <c r="G4290" s="29">
        <f t="shared" si="132"/>
        <v>0</v>
      </c>
    </row>
    <row r="4291" spans="2:7">
      <c r="B4291" s="1">
        <v>37162</v>
      </c>
      <c r="C4291" s="30">
        <f>VLOOKUP(B4291,'רביות שנתיות'!B:C,2)</f>
        <v>4</v>
      </c>
      <c r="D4291" s="29">
        <f t="shared" si="133"/>
        <v>1.0738622586670132E-4</v>
      </c>
      <c r="F4291" s="30">
        <f>VLOOKUP($B4291,'רביות שנתיות'!B:I,7)</f>
        <v>0</v>
      </c>
      <c r="G4291" s="29">
        <f t="shared" si="132"/>
        <v>0</v>
      </c>
    </row>
    <row r="4292" spans="2:7">
      <c r="B4292" s="1">
        <v>37163</v>
      </c>
      <c r="C4292" s="30">
        <f>VLOOKUP(B4292,'רביות שנתיות'!B:C,2)</f>
        <v>4</v>
      </c>
      <c r="D4292" s="29">
        <f t="shared" si="133"/>
        <v>1.0738622586670132E-4</v>
      </c>
      <c r="F4292" s="30">
        <f>VLOOKUP($B4292,'רביות שנתיות'!B:I,7)</f>
        <v>0</v>
      </c>
      <c r="G4292" s="29">
        <f t="shared" ref="G4292:G4355" si="134">(1+F4292/100)^(1/365)-1</f>
        <v>0</v>
      </c>
    </row>
    <row r="4293" spans="2:7">
      <c r="B4293" s="1">
        <v>37164</v>
      </c>
      <c r="C4293" s="30">
        <f>VLOOKUP(B4293,'רביות שנתיות'!B:C,2)</f>
        <v>4</v>
      </c>
      <c r="D4293" s="29">
        <f t="shared" ref="D4293:D4356" si="135">(1+C4293/100)^(1/365.25)-1</f>
        <v>1.0738622586670132E-4</v>
      </c>
      <c r="F4293" s="30">
        <f>VLOOKUP($B4293,'רביות שנתיות'!B:I,7)</f>
        <v>0</v>
      </c>
      <c r="G4293" s="29">
        <f t="shared" si="134"/>
        <v>0</v>
      </c>
    </row>
    <row r="4294" spans="2:7">
      <c r="B4294" s="1">
        <v>37165</v>
      </c>
      <c r="C4294" s="30">
        <f>VLOOKUP(B4294,'רביות שנתיות'!B:C,2)</f>
        <v>4</v>
      </c>
      <c r="D4294" s="29">
        <f t="shared" si="135"/>
        <v>1.0738622586670132E-4</v>
      </c>
      <c r="F4294" s="30">
        <f>VLOOKUP($B4294,'רביות שנתיות'!B:I,7)</f>
        <v>0</v>
      </c>
      <c r="G4294" s="29">
        <f t="shared" si="134"/>
        <v>0</v>
      </c>
    </row>
    <row r="4295" spans="2:7">
      <c r="B4295" s="1">
        <v>37166</v>
      </c>
      <c r="C4295" s="30">
        <f>VLOOKUP(B4295,'רביות שנתיות'!B:C,2)</f>
        <v>4</v>
      </c>
      <c r="D4295" s="29">
        <f t="shared" si="135"/>
        <v>1.0738622586670132E-4</v>
      </c>
      <c r="F4295" s="30">
        <f>VLOOKUP($B4295,'רביות שנתיות'!B:I,7)</f>
        <v>0</v>
      </c>
      <c r="G4295" s="29">
        <f t="shared" si="134"/>
        <v>0</v>
      </c>
    </row>
    <row r="4296" spans="2:7">
      <c r="B4296" s="1">
        <v>37167</v>
      </c>
      <c r="C4296" s="30">
        <f>VLOOKUP(B4296,'רביות שנתיות'!B:C,2)</f>
        <v>4</v>
      </c>
      <c r="D4296" s="29">
        <f t="shared" si="135"/>
        <v>1.0738622586670132E-4</v>
      </c>
      <c r="F4296" s="30">
        <f>VLOOKUP($B4296,'רביות שנתיות'!B:I,7)</f>
        <v>0</v>
      </c>
      <c r="G4296" s="29">
        <f t="shared" si="134"/>
        <v>0</v>
      </c>
    </row>
    <row r="4297" spans="2:7">
      <c r="B4297" s="1">
        <v>37168</v>
      </c>
      <c r="C4297" s="30">
        <f>VLOOKUP(B4297,'רביות שנתיות'!B:C,2)</f>
        <v>4</v>
      </c>
      <c r="D4297" s="29">
        <f t="shared" si="135"/>
        <v>1.0738622586670132E-4</v>
      </c>
      <c r="F4297" s="30">
        <f>VLOOKUP($B4297,'רביות שנתיות'!B:I,7)</f>
        <v>0</v>
      </c>
      <c r="G4297" s="29">
        <f t="shared" si="134"/>
        <v>0</v>
      </c>
    </row>
    <row r="4298" spans="2:7">
      <c r="B4298" s="1">
        <v>37169</v>
      </c>
      <c r="C4298" s="30">
        <f>VLOOKUP(B4298,'רביות שנתיות'!B:C,2)</f>
        <v>4</v>
      </c>
      <c r="D4298" s="29">
        <f t="shared" si="135"/>
        <v>1.0738622586670132E-4</v>
      </c>
      <c r="F4298" s="30">
        <f>VLOOKUP($B4298,'רביות שנתיות'!B:I,7)</f>
        <v>0</v>
      </c>
      <c r="G4298" s="29">
        <f t="shared" si="134"/>
        <v>0</v>
      </c>
    </row>
    <row r="4299" spans="2:7">
      <c r="B4299" s="1">
        <v>37170</v>
      </c>
      <c r="C4299" s="30">
        <f>VLOOKUP(B4299,'רביות שנתיות'!B:C,2)</f>
        <v>4</v>
      </c>
      <c r="D4299" s="29">
        <f t="shared" si="135"/>
        <v>1.0738622586670132E-4</v>
      </c>
      <c r="F4299" s="30">
        <f>VLOOKUP($B4299,'רביות שנתיות'!B:I,7)</f>
        <v>0</v>
      </c>
      <c r="G4299" s="29">
        <f t="shared" si="134"/>
        <v>0</v>
      </c>
    </row>
    <row r="4300" spans="2:7">
      <c r="B4300" s="1">
        <v>37171</v>
      </c>
      <c r="C4300" s="30">
        <f>VLOOKUP(B4300,'רביות שנתיות'!B:C,2)</f>
        <v>4</v>
      </c>
      <c r="D4300" s="29">
        <f t="shared" si="135"/>
        <v>1.0738622586670132E-4</v>
      </c>
      <c r="F4300" s="30">
        <f>VLOOKUP($B4300,'רביות שנתיות'!B:I,7)</f>
        <v>0</v>
      </c>
      <c r="G4300" s="29">
        <f t="shared" si="134"/>
        <v>0</v>
      </c>
    </row>
    <row r="4301" spans="2:7">
      <c r="B4301" s="1">
        <v>37172</v>
      </c>
      <c r="C4301" s="30">
        <f>VLOOKUP(B4301,'רביות שנתיות'!B:C,2)</f>
        <v>4</v>
      </c>
      <c r="D4301" s="29">
        <f t="shared" si="135"/>
        <v>1.0738622586670132E-4</v>
      </c>
      <c r="F4301" s="30">
        <f>VLOOKUP($B4301,'רביות שנתיות'!B:I,7)</f>
        <v>0</v>
      </c>
      <c r="G4301" s="29">
        <f t="shared" si="134"/>
        <v>0</v>
      </c>
    </row>
    <row r="4302" spans="2:7">
      <c r="B4302" s="1">
        <v>37173</v>
      </c>
      <c r="C4302" s="30">
        <f>VLOOKUP(B4302,'רביות שנתיות'!B:C,2)</f>
        <v>4</v>
      </c>
      <c r="D4302" s="29">
        <f t="shared" si="135"/>
        <v>1.0738622586670132E-4</v>
      </c>
      <c r="F4302" s="30">
        <f>VLOOKUP($B4302,'רביות שנתיות'!B:I,7)</f>
        <v>0</v>
      </c>
      <c r="G4302" s="29">
        <f t="shared" si="134"/>
        <v>0</v>
      </c>
    </row>
    <row r="4303" spans="2:7">
      <c r="B4303" s="1">
        <v>37174</v>
      </c>
      <c r="C4303" s="30">
        <f>VLOOKUP(B4303,'רביות שנתיות'!B:C,2)</f>
        <v>4</v>
      </c>
      <c r="D4303" s="29">
        <f t="shared" si="135"/>
        <v>1.0738622586670132E-4</v>
      </c>
      <c r="F4303" s="30">
        <f>VLOOKUP($B4303,'רביות שנתיות'!B:I,7)</f>
        <v>0</v>
      </c>
      <c r="G4303" s="29">
        <f t="shared" si="134"/>
        <v>0</v>
      </c>
    </row>
    <row r="4304" spans="2:7">
      <c r="B4304" s="1">
        <v>37175</v>
      </c>
      <c r="C4304" s="30">
        <f>VLOOKUP(B4304,'רביות שנתיות'!B:C,2)</f>
        <v>4</v>
      </c>
      <c r="D4304" s="29">
        <f t="shared" si="135"/>
        <v>1.0738622586670132E-4</v>
      </c>
      <c r="F4304" s="30">
        <f>VLOOKUP($B4304,'רביות שנתיות'!B:I,7)</f>
        <v>0</v>
      </c>
      <c r="G4304" s="29">
        <f t="shared" si="134"/>
        <v>0</v>
      </c>
    </row>
    <row r="4305" spans="2:7">
      <c r="B4305" s="1">
        <v>37176</v>
      </c>
      <c r="C4305" s="30">
        <f>VLOOKUP(B4305,'רביות שנתיות'!B:C,2)</f>
        <v>4</v>
      </c>
      <c r="D4305" s="29">
        <f t="shared" si="135"/>
        <v>1.0738622586670132E-4</v>
      </c>
      <c r="F4305" s="30">
        <f>VLOOKUP($B4305,'רביות שנתיות'!B:I,7)</f>
        <v>0</v>
      </c>
      <c r="G4305" s="29">
        <f t="shared" si="134"/>
        <v>0</v>
      </c>
    </row>
    <row r="4306" spans="2:7">
      <c r="B4306" s="1">
        <v>37177</v>
      </c>
      <c r="C4306" s="30">
        <f>VLOOKUP(B4306,'רביות שנתיות'!B:C,2)</f>
        <v>4</v>
      </c>
      <c r="D4306" s="29">
        <f t="shared" si="135"/>
        <v>1.0738622586670132E-4</v>
      </c>
      <c r="F4306" s="30">
        <f>VLOOKUP($B4306,'רביות שנתיות'!B:I,7)</f>
        <v>0</v>
      </c>
      <c r="G4306" s="29">
        <f t="shared" si="134"/>
        <v>0</v>
      </c>
    </row>
    <row r="4307" spans="2:7">
      <c r="B4307" s="1">
        <v>37178</v>
      </c>
      <c r="C4307" s="30">
        <f>VLOOKUP(B4307,'רביות שנתיות'!B:C,2)</f>
        <v>4</v>
      </c>
      <c r="D4307" s="29">
        <f t="shared" si="135"/>
        <v>1.0738622586670132E-4</v>
      </c>
      <c r="F4307" s="30">
        <f>VLOOKUP($B4307,'רביות שנתיות'!B:I,7)</f>
        <v>0</v>
      </c>
      <c r="G4307" s="29">
        <f t="shared" si="134"/>
        <v>0</v>
      </c>
    </row>
    <row r="4308" spans="2:7">
      <c r="B4308" s="1">
        <v>37179</v>
      </c>
      <c r="C4308" s="30">
        <f>VLOOKUP(B4308,'רביות שנתיות'!B:C,2)</f>
        <v>4</v>
      </c>
      <c r="D4308" s="29">
        <f t="shared" si="135"/>
        <v>1.0738622586670132E-4</v>
      </c>
      <c r="F4308" s="30">
        <f>VLOOKUP($B4308,'רביות שנתיות'!B:I,7)</f>
        <v>0</v>
      </c>
      <c r="G4308" s="29">
        <f t="shared" si="134"/>
        <v>0</v>
      </c>
    </row>
    <row r="4309" spans="2:7">
      <c r="B4309" s="1">
        <v>37180</v>
      </c>
      <c r="C4309" s="30">
        <f>VLOOKUP(B4309,'רביות שנתיות'!B:C,2)</f>
        <v>4</v>
      </c>
      <c r="D4309" s="29">
        <f t="shared" si="135"/>
        <v>1.0738622586670132E-4</v>
      </c>
      <c r="F4309" s="30">
        <f>VLOOKUP($B4309,'רביות שנתיות'!B:I,7)</f>
        <v>0</v>
      </c>
      <c r="G4309" s="29">
        <f t="shared" si="134"/>
        <v>0</v>
      </c>
    </row>
    <row r="4310" spans="2:7">
      <c r="B4310" s="1">
        <v>37181</v>
      </c>
      <c r="C4310" s="30">
        <f>VLOOKUP(B4310,'רביות שנתיות'!B:C,2)</f>
        <v>4</v>
      </c>
      <c r="D4310" s="29">
        <f t="shared" si="135"/>
        <v>1.0738622586670132E-4</v>
      </c>
      <c r="F4310" s="30">
        <f>VLOOKUP($B4310,'רביות שנתיות'!B:I,7)</f>
        <v>0</v>
      </c>
      <c r="G4310" s="29">
        <f t="shared" si="134"/>
        <v>0</v>
      </c>
    </row>
    <row r="4311" spans="2:7">
      <c r="B4311" s="1">
        <v>37182</v>
      </c>
      <c r="C4311" s="30">
        <f>VLOOKUP(B4311,'רביות שנתיות'!B:C,2)</f>
        <v>4</v>
      </c>
      <c r="D4311" s="29">
        <f t="shared" si="135"/>
        <v>1.0738622586670132E-4</v>
      </c>
      <c r="F4311" s="30">
        <f>VLOOKUP($B4311,'רביות שנתיות'!B:I,7)</f>
        <v>0</v>
      </c>
      <c r="G4311" s="29">
        <f t="shared" si="134"/>
        <v>0</v>
      </c>
    </row>
    <row r="4312" spans="2:7">
      <c r="B4312" s="1">
        <v>37183</v>
      </c>
      <c r="C4312" s="30">
        <f>VLOOKUP(B4312,'רביות שנתיות'!B:C,2)</f>
        <v>4</v>
      </c>
      <c r="D4312" s="29">
        <f t="shared" si="135"/>
        <v>1.0738622586670132E-4</v>
      </c>
      <c r="F4312" s="30">
        <f>VLOOKUP($B4312,'רביות שנתיות'!B:I,7)</f>
        <v>0</v>
      </c>
      <c r="G4312" s="29">
        <f t="shared" si="134"/>
        <v>0</v>
      </c>
    </row>
    <row r="4313" spans="2:7">
      <c r="B4313" s="1">
        <v>37184</v>
      </c>
      <c r="C4313" s="30">
        <f>VLOOKUP(B4313,'רביות שנתיות'!B:C,2)</f>
        <v>4</v>
      </c>
      <c r="D4313" s="29">
        <f t="shared" si="135"/>
        <v>1.0738622586670132E-4</v>
      </c>
      <c r="F4313" s="30">
        <f>VLOOKUP($B4313,'רביות שנתיות'!B:I,7)</f>
        <v>0</v>
      </c>
      <c r="G4313" s="29">
        <f t="shared" si="134"/>
        <v>0</v>
      </c>
    </row>
    <row r="4314" spans="2:7">
      <c r="B4314" s="1">
        <v>37185</v>
      </c>
      <c r="C4314" s="30">
        <f>VLOOKUP(B4314,'רביות שנתיות'!B:C,2)</f>
        <v>4</v>
      </c>
      <c r="D4314" s="29">
        <f t="shared" si="135"/>
        <v>1.0738622586670132E-4</v>
      </c>
      <c r="F4314" s="30">
        <f>VLOOKUP($B4314,'רביות שנתיות'!B:I,7)</f>
        <v>0</v>
      </c>
      <c r="G4314" s="29">
        <f t="shared" si="134"/>
        <v>0</v>
      </c>
    </row>
    <row r="4315" spans="2:7">
      <c r="B4315" s="1">
        <v>37186</v>
      </c>
      <c r="C4315" s="30">
        <f>VLOOKUP(B4315,'רביות שנתיות'!B:C,2)</f>
        <v>4</v>
      </c>
      <c r="D4315" s="29">
        <f t="shared" si="135"/>
        <v>1.0738622586670132E-4</v>
      </c>
      <c r="F4315" s="30">
        <f>VLOOKUP($B4315,'רביות שנתיות'!B:I,7)</f>
        <v>0</v>
      </c>
      <c r="G4315" s="29">
        <f t="shared" si="134"/>
        <v>0</v>
      </c>
    </row>
    <row r="4316" spans="2:7">
      <c r="B4316" s="1">
        <v>37187</v>
      </c>
      <c r="C4316" s="30">
        <f>VLOOKUP(B4316,'רביות שנתיות'!B:C,2)</f>
        <v>4</v>
      </c>
      <c r="D4316" s="29">
        <f t="shared" si="135"/>
        <v>1.0738622586670132E-4</v>
      </c>
      <c r="F4316" s="30">
        <f>VLOOKUP($B4316,'רביות שנתיות'!B:I,7)</f>
        <v>0</v>
      </c>
      <c r="G4316" s="29">
        <f t="shared" si="134"/>
        <v>0</v>
      </c>
    </row>
    <row r="4317" spans="2:7">
      <c r="B4317" s="1">
        <v>37188</v>
      </c>
      <c r="C4317" s="30">
        <f>VLOOKUP(B4317,'רביות שנתיות'!B:C,2)</f>
        <v>4</v>
      </c>
      <c r="D4317" s="29">
        <f t="shared" si="135"/>
        <v>1.0738622586670132E-4</v>
      </c>
      <c r="F4317" s="30">
        <f>VLOOKUP($B4317,'רביות שנתיות'!B:I,7)</f>
        <v>0</v>
      </c>
      <c r="G4317" s="29">
        <f t="shared" si="134"/>
        <v>0</v>
      </c>
    </row>
    <row r="4318" spans="2:7">
      <c r="B4318" s="1">
        <v>37189</v>
      </c>
      <c r="C4318" s="30">
        <f>VLOOKUP(B4318,'רביות שנתיות'!B:C,2)</f>
        <v>4</v>
      </c>
      <c r="D4318" s="29">
        <f t="shared" si="135"/>
        <v>1.0738622586670132E-4</v>
      </c>
      <c r="F4318" s="30">
        <f>VLOOKUP($B4318,'רביות שנתיות'!B:I,7)</f>
        <v>0</v>
      </c>
      <c r="G4318" s="29">
        <f t="shared" si="134"/>
        <v>0</v>
      </c>
    </row>
    <row r="4319" spans="2:7">
      <c r="B4319" s="1">
        <v>37190</v>
      </c>
      <c r="C4319" s="30">
        <f>VLOOKUP(B4319,'רביות שנתיות'!B:C,2)</f>
        <v>4</v>
      </c>
      <c r="D4319" s="29">
        <f t="shared" si="135"/>
        <v>1.0738622586670132E-4</v>
      </c>
      <c r="F4319" s="30">
        <f>VLOOKUP($B4319,'רביות שנתיות'!B:I,7)</f>
        <v>0</v>
      </c>
      <c r="G4319" s="29">
        <f t="shared" si="134"/>
        <v>0</v>
      </c>
    </row>
    <row r="4320" spans="2:7">
      <c r="B4320" s="1">
        <v>37191</v>
      </c>
      <c r="C4320" s="30">
        <f>VLOOKUP(B4320,'רביות שנתיות'!B:C,2)</f>
        <v>4</v>
      </c>
      <c r="D4320" s="29">
        <f t="shared" si="135"/>
        <v>1.0738622586670132E-4</v>
      </c>
      <c r="F4320" s="30">
        <f>VLOOKUP($B4320,'רביות שנתיות'!B:I,7)</f>
        <v>0</v>
      </c>
      <c r="G4320" s="29">
        <f t="shared" si="134"/>
        <v>0</v>
      </c>
    </row>
    <row r="4321" spans="2:7">
      <c r="B4321" s="1">
        <v>37192</v>
      </c>
      <c r="C4321" s="30">
        <f>VLOOKUP(B4321,'רביות שנתיות'!B:C,2)</f>
        <v>4</v>
      </c>
      <c r="D4321" s="29">
        <f t="shared" si="135"/>
        <v>1.0738622586670132E-4</v>
      </c>
      <c r="F4321" s="30">
        <f>VLOOKUP($B4321,'רביות שנתיות'!B:I,7)</f>
        <v>0</v>
      </c>
      <c r="G4321" s="29">
        <f t="shared" si="134"/>
        <v>0</v>
      </c>
    </row>
    <row r="4322" spans="2:7">
      <c r="B4322" s="1">
        <v>37193</v>
      </c>
      <c r="C4322" s="30">
        <f>VLOOKUP(B4322,'רביות שנתיות'!B:C,2)</f>
        <v>4</v>
      </c>
      <c r="D4322" s="29">
        <f t="shared" si="135"/>
        <v>1.0738622586670132E-4</v>
      </c>
      <c r="F4322" s="30">
        <f>VLOOKUP($B4322,'רביות שנתיות'!B:I,7)</f>
        <v>0</v>
      </c>
      <c r="G4322" s="29">
        <f t="shared" si="134"/>
        <v>0</v>
      </c>
    </row>
    <row r="4323" spans="2:7">
      <c r="B4323" s="1">
        <v>37194</v>
      </c>
      <c r="C4323" s="30">
        <f>VLOOKUP(B4323,'רביות שנתיות'!B:C,2)</f>
        <v>4</v>
      </c>
      <c r="D4323" s="29">
        <f t="shared" si="135"/>
        <v>1.0738622586670132E-4</v>
      </c>
      <c r="F4323" s="30">
        <f>VLOOKUP($B4323,'רביות שנתיות'!B:I,7)</f>
        <v>0</v>
      </c>
      <c r="G4323" s="29">
        <f t="shared" si="134"/>
        <v>0</v>
      </c>
    </row>
    <row r="4324" spans="2:7">
      <c r="B4324" s="1">
        <v>37195</v>
      </c>
      <c r="C4324" s="30">
        <f>VLOOKUP(B4324,'רביות שנתיות'!B:C,2)</f>
        <v>4</v>
      </c>
      <c r="D4324" s="29">
        <f t="shared" si="135"/>
        <v>1.0738622586670132E-4</v>
      </c>
      <c r="F4324" s="30">
        <f>VLOOKUP($B4324,'רביות שנתיות'!B:I,7)</f>
        <v>0</v>
      </c>
      <c r="G4324" s="29">
        <f t="shared" si="134"/>
        <v>0</v>
      </c>
    </row>
    <row r="4325" spans="2:7">
      <c r="B4325" s="1">
        <v>37196</v>
      </c>
      <c r="C4325" s="30">
        <f>VLOOKUP(B4325,'רביות שנתיות'!B:C,2)</f>
        <v>4</v>
      </c>
      <c r="D4325" s="29">
        <f t="shared" si="135"/>
        <v>1.0738622586670132E-4</v>
      </c>
      <c r="F4325" s="30">
        <f>VLOOKUP($B4325,'רביות שנתיות'!B:I,7)</f>
        <v>0</v>
      </c>
      <c r="G4325" s="29">
        <f t="shared" si="134"/>
        <v>0</v>
      </c>
    </row>
    <row r="4326" spans="2:7">
      <c r="B4326" s="1">
        <v>37197</v>
      </c>
      <c r="C4326" s="30">
        <f>VLOOKUP(B4326,'רביות שנתיות'!B:C,2)</f>
        <v>4</v>
      </c>
      <c r="D4326" s="29">
        <f t="shared" si="135"/>
        <v>1.0738622586670132E-4</v>
      </c>
      <c r="F4326" s="30">
        <f>VLOOKUP($B4326,'רביות שנתיות'!B:I,7)</f>
        <v>0</v>
      </c>
      <c r="G4326" s="29">
        <f t="shared" si="134"/>
        <v>0</v>
      </c>
    </row>
    <row r="4327" spans="2:7">
      <c r="B4327" s="1">
        <v>37198</v>
      </c>
      <c r="C4327" s="30">
        <f>VLOOKUP(B4327,'רביות שנתיות'!B:C,2)</f>
        <v>4</v>
      </c>
      <c r="D4327" s="29">
        <f t="shared" si="135"/>
        <v>1.0738622586670132E-4</v>
      </c>
      <c r="F4327" s="30">
        <f>VLOOKUP($B4327,'רביות שנתיות'!B:I,7)</f>
        <v>0</v>
      </c>
      <c r="G4327" s="29">
        <f t="shared" si="134"/>
        <v>0</v>
      </c>
    </row>
    <row r="4328" spans="2:7">
      <c r="B4328" s="1">
        <v>37199</v>
      </c>
      <c r="C4328" s="30">
        <f>VLOOKUP(B4328,'רביות שנתיות'!B:C,2)</f>
        <v>4</v>
      </c>
      <c r="D4328" s="29">
        <f t="shared" si="135"/>
        <v>1.0738622586670132E-4</v>
      </c>
      <c r="F4328" s="30">
        <f>VLOOKUP($B4328,'רביות שנתיות'!B:I,7)</f>
        <v>0</v>
      </c>
      <c r="G4328" s="29">
        <f t="shared" si="134"/>
        <v>0</v>
      </c>
    </row>
    <row r="4329" spans="2:7">
      <c r="B4329" s="1">
        <v>37200</v>
      </c>
      <c r="C4329" s="30">
        <f>VLOOKUP(B4329,'רביות שנתיות'!B:C,2)</f>
        <v>4</v>
      </c>
      <c r="D4329" s="29">
        <f t="shared" si="135"/>
        <v>1.0738622586670132E-4</v>
      </c>
      <c r="F4329" s="30">
        <f>VLOOKUP($B4329,'רביות שנתיות'!B:I,7)</f>
        <v>0</v>
      </c>
      <c r="G4329" s="29">
        <f t="shared" si="134"/>
        <v>0</v>
      </c>
    </row>
    <row r="4330" spans="2:7">
      <c r="B4330" s="1">
        <v>37201</v>
      </c>
      <c r="C4330" s="30">
        <f>VLOOKUP(B4330,'רביות שנתיות'!B:C,2)</f>
        <v>4</v>
      </c>
      <c r="D4330" s="29">
        <f t="shared" si="135"/>
        <v>1.0738622586670132E-4</v>
      </c>
      <c r="F4330" s="30">
        <f>VLOOKUP($B4330,'רביות שנתיות'!B:I,7)</f>
        <v>0</v>
      </c>
      <c r="G4330" s="29">
        <f t="shared" si="134"/>
        <v>0</v>
      </c>
    </row>
    <row r="4331" spans="2:7">
      <c r="B4331" s="1">
        <v>37202</v>
      </c>
      <c r="C4331" s="30">
        <f>VLOOKUP(B4331,'רביות שנתיות'!B:C,2)</f>
        <v>4</v>
      </c>
      <c r="D4331" s="29">
        <f t="shared" si="135"/>
        <v>1.0738622586670132E-4</v>
      </c>
      <c r="F4331" s="30">
        <f>VLOOKUP($B4331,'רביות שנתיות'!B:I,7)</f>
        <v>0</v>
      </c>
      <c r="G4331" s="29">
        <f t="shared" si="134"/>
        <v>0</v>
      </c>
    </row>
    <row r="4332" spans="2:7">
      <c r="B4332" s="1">
        <v>37203</v>
      </c>
      <c r="C4332" s="30">
        <f>VLOOKUP(B4332,'רביות שנתיות'!B:C,2)</f>
        <v>4</v>
      </c>
      <c r="D4332" s="29">
        <f t="shared" si="135"/>
        <v>1.0738622586670132E-4</v>
      </c>
      <c r="F4332" s="30">
        <f>VLOOKUP($B4332,'רביות שנתיות'!B:I,7)</f>
        <v>0</v>
      </c>
      <c r="G4332" s="29">
        <f t="shared" si="134"/>
        <v>0</v>
      </c>
    </row>
    <row r="4333" spans="2:7">
      <c r="B4333" s="1">
        <v>37204</v>
      </c>
      <c r="C4333" s="30">
        <f>VLOOKUP(B4333,'רביות שנתיות'!B:C,2)</f>
        <v>4</v>
      </c>
      <c r="D4333" s="29">
        <f t="shared" si="135"/>
        <v>1.0738622586670132E-4</v>
      </c>
      <c r="F4333" s="30">
        <f>VLOOKUP($B4333,'רביות שנתיות'!B:I,7)</f>
        <v>0</v>
      </c>
      <c r="G4333" s="29">
        <f t="shared" si="134"/>
        <v>0</v>
      </c>
    </row>
    <row r="4334" spans="2:7">
      <c r="B4334" s="1">
        <v>37205</v>
      </c>
      <c r="C4334" s="30">
        <f>VLOOKUP(B4334,'רביות שנתיות'!B:C,2)</f>
        <v>4</v>
      </c>
      <c r="D4334" s="29">
        <f t="shared" si="135"/>
        <v>1.0738622586670132E-4</v>
      </c>
      <c r="F4334" s="30">
        <f>VLOOKUP($B4334,'רביות שנתיות'!B:I,7)</f>
        <v>0</v>
      </c>
      <c r="G4334" s="29">
        <f t="shared" si="134"/>
        <v>0</v>
      </c>
    </row>
    <row r="4335" spans="2:7">
      <c r="B4335" s="1">
        <v>37206</v>
      </c>
      <c r="C4335" s="30">
        <f>VLOOKUP(B4335,'רביות שנתיות'!B:C,2)</f>
        <v>4</v>
      </c>
      <c r="D4335" s="29">
        <f t="shared" si="135"/>
        <v>1.0738622586670132E-4</v>
      </c>
      <c r="F4335" s="30">
        <f>VLOOKUP($B4335,'רביות שנתיות'!B:I,7)</f>
        <v>0</v>
      </c>
      <c r="G4335" s="29">
        <f t="shared" si="134"/>
        <v>0</v>
      </c>
    </row>
    <row r="4336" spans="2:7">
      <c r="B4336" s="1">
        <v>37207</v>
      </c>
      <c r="C4336" s="30">
        <f>VLOOKUP(B4336,'רביות שנתיות'!B:C,2)</f>
        <v>4</v>
      </c>
      <c r="D4336" s="29">
        <f t="shared" si="135"/>
        <v>1.0738622586670132E-4</v>
      </c>
      <c r="F4336" s="30">
        <f>VLOOKUP($B4336,'רביות שנתיות'!B:I,7)</f>
        <v>0</v>
      </c>
      <c r="G4336" s="29">
        <f t="shared" si="134"/>
        <v>0</v>
      </c>
    </row>
    <row r="4337" spans="2:7">
      <c r="B4337" s="1">
        <v>37208</v>
      </c>
      <c r="C4337" s="30">
        <f>VLOOKUP(B4337,'רביות שנתיות'!B:C,2)</f>
        <v>4</v>
      </c>
      <c r="D4337" s="29">
        <f t="shared" si="135"/>
        <v>1.0738622586670132E-4</v>
      </c>
      <c r="F4337" s="30">
        <f>VLOOKUP($B4337,'רביות שנתיות'!B:I,7)</f>
        <v>0</v>
      </c>
      <c r="G4337" s="29">
        <f t="shared" si="134"/>
        <v>0</v>
      </c>
    </row>
    <row r="4338" spans="2:7">
      <c r="B4338" s="1">
        <v>37209</v>
      </c>
      <c r="C4338" s="30">
        <f>VLOOKUP(B4338,'רביות שנתיות'!B:C,2)</f>
        <v>4</v>
      </c>
      <c r="D4338" s="29">
        <f t="shared" si="135"/>
        <v>1.0738622586670132E-4</v>
      </c>
      <c r="F4338" s="30">
        <f>VLOOKUP($B4338,'רביות שנתיות'!B:I,7)</f>
        <v>0</v>
      </c>
      <c r="G4338" s="29">
        <f t="shared" si="134"/>
        <v>0</v>
      </c>
    </row>
    <row r="4339" spans="2:7">
      <c r="B4339" s="1">
        <v>37210</v>
      </c>
      <c r="C4339" s="30">
        <f>VLOOKUP(B4339,'רביות שנתיות'!B:C,2)</f>
        <v>4</v>
      </c>
      <c r="D4339" s="29">
        <f t="shared" si="135"/>
        <v>1.0738622586670132E-4</v>
      </c>
      <c r="F4339" s="30">
        <f>VLOOKUP($B4339,'רביות שנתיות'!B:I,7)</f>
        <v>0</v>
      </c>
      <c r="G4339" s="29">
        <f t="shared" si="134"/>
        <v>0</v>
      </c>
    </row>
    <row r="4340" spans="2:7">
      <c r="B4340" s="1">
        <v>37211</v>
      </c>
      <c r="C4340" s="30">
        <f>VLOOKUP(B4340,'רביות שנתיות'!B:C,2)</f>
        <v>4</v>
      </c>
      <c r="D4340" s="29">
        <f t="shared" si="135"/>
        <v>1.0738622586670132E-4</v>
      </c>
      <c r="F4340" s="30">
        <f>VLOOKUP($B4340,'רביות שנתיות'!B:I,7)</f>
        <v>0</v>
      </c>
      <c r="G4340" s="29">
        <f t="shared" si="134"/>
        <v>0</v>
      </c>
    </row>
    <row r="4341" spans="2:7">
      <c r="B4341" s="1">
        <v>37212</v>
      </c>
      <c r="C4341" s="30">
        <f>VLOOKUP(B4341,'רביות שנתיות'!B:C,2)</f>
        <v>4</v>
      </c>
      <c r="D4341" s="29">
        <f t="shared" si="135"/>
        <v>1.0738622586670132E-4</v>
      </c>
      <c r="F4341" s="30">
        <f>VLOOKUP($B4341,'רביות שנתיות'!B:I,7)</f>
        <v>0</v>
      </c>
      <c r="G4341" s="29">
        <f t="shared" si="134"/>
        <v>0</v>
      </c>
    </row>
    <row r="4342" spans="2:7">
      <c r="B4342" s="1">
        <v>37213</v>
      </c>
      <c r="C4342" s="30">
        <f>VLOOKUP(B4342,'רביות שנתיות'!B:C,2)</f>
        <v>4</v>
      </c>
      <c r="D4342" s="29">
        <f t="shared" si="135"/>
        <v>1.0738622586670132E-4</v>
      </c>
      <c r="F4342" s="30">
        <f>VLOOKUP($B4342,'רביות שנתיות'!B:I,7)</f>
        <v>0</v>
      </c>
      <c r="G4342" s="29">
        <f t="shared" si="134"/>
        <v>0</v>
      </c>
    </row>
    <row r="4343" spans="2:7">
      <c r="B4343" s="1">
        <v>37214</v>
      </c>
      <c r="C4343" s="30">
        <f>VLOOKUP(B4343,'רביות שנתיות'!B:C,2)</f>
        <v>4</v>
      </c>
      <c r="D4343" s="29">
        <f t="shared" si="135"/>
        <v>1.0738622586670132E-4</v>
      </c>
      <c r="F4343" s="30">
        <f>VLOOKUP($B4343,'רביות שנתיות'!B:I,7)</f>
        <v>0</v>
      </c>
      <c r="G4343" s="29">
        <f t="shared" si="134"/>
        <v>0</v>
      </c>
    </row>
    <row r="4344" spans="2:7">
      <c r="B4344" s="1">
        <v>37215</v>
      </c>
      <c r="C4344" s="30">
        <f>VLOOKUP(B4344,'רביות שנתיות'!B:C,2)</f>
        <v>4</v>
      </c>
      <c r="D4344" s="29">
        <f t="shared" si="135"/>
        <v>1.0738622586670132E-4</v>
      </c>
      <c r="F4344" s="30">
        <f>VLOOKUP($B4344,'רביות שנתיות'!B:I,7)</f>
        <v>0</v>
      </c>
      <c r="G4344" s="29">
        <f t="shared" si="134"/>
        <v>0</v>
      </c>
    </row>
    <row r="4345" spans="2:7">
      <c r="B4345" s="1">
        <v>37216</v>
      </c>
      <c r="C4345" s="30">
        <f>VLOOKUP(B4345,'רביות שנתיות'!B:C,2)</f>
        <v>4</v>
      </c>
      <c r="D4345" s="29">
        <f t="shared" si="135"/>
        <v>1.0738622586670132E-4</v>
      </c>
      <c r="F4345" s="30">
        <f>VLOOKUP($B4345,'רביות שנתיות'!B:I,7)</f>
        <v>0</v>
      </c>
      <c r="G4345" s="29">
        <f t="shared" si="134"/>
        <v>0</v>
      </c>
    </row>
    <row r="4346" spans="2:7">
      <c r="B4346" s="1">
        <v>37217</v>
      </c>
      <c r="C4346" s="30">
        <f>VLOOKUP(B4346,'רביות שנתיות'!B:C,2)</f>
        <v>4</v>
      </c>
      <c r="D4346" s="29">
        <f t="shared" si="135"/>
        <v>1.0738622586670132E-4</v>
      </c>
      <c r="F4346" s="30">
        <f>VLOOKUP($B4346,'רביות שנתיות'!B:I,7)</f>
        <v>0</v>
      </c>
      <c r="G4346" s="29">
        <f t="shared" si="134"/>
        <v>0</v>
      </c>
    </row>
    <row r="4347" spans="2:7">
      <c r="B4347" s="1">
        <v>37218</v>
      </c>
      <c r="C4347" s="30">
        <f>VLOOKUP(B4347,'רביות שנתיות'!B:C,2)</f>
        <v>4</v>
      </c>
      <c r="D4347" s="29">
        <f t="shared" si="135"/>
        <v>1.0738622586670132E-4</v>
      </c>
      <c r="F4347" s="30">
        <f>VLOOKUP($B4347,'רביות שנתיות'!B:I,7)</f>
        <v>0</v>
      </c>
      <c r="G4347" s="29">
        <f t="shared" si="134"/>
        <v>0</v>
      </c>
    </row>
    <row r="4348" spans="2:7">
      <c r="B4348" s="1">
        <v>37219</v>
      </c>
      <c r="C4348" s="30">
        <f>VLOOKUP(B4348,'רביות שנתיות'!B:C,2)</f>
        <v>4</v>
      </c>
      <c r="D4348" s="29">
        <f t="shared" si="135"/>
        <v>1.0738622586670132E-4</v>
      </c>
      <c r="F4348" s="30">
        <f>VLOOKUP($B4348,'רביות שנתיות'!B:I,7)</f>
        <v>0</v>
      </c>
      <c r="G4348" s="29">
        <f t="shared" si="134"/>
        <v>0</v>
      </c>
    </row>
    <row r="4349" spans="2:7">
      <c r="B4349" s="1">
        <v>37220</v>
      </c>
      <c r="C4349" s="30">
        <f>VLOOKUP(B4349,'רביות שנתיות'!B:C,2)</f>
        <v>4</v>
      </c>
      <c r="D4349" s="29">
        <f t="shared" si="135"/>
        <v>1.0738622586670132E-4</v>
      </c>
      <c r="F4349" s="30">
        <f>VLOOKUP($B4349,'רביות שנתיות'!B:I,7)</f>
        <v>0</v>
      </c>
      <c r="G4349" s="29">
        <f t="shared" si="134"/>
        <v>0</v>
      </c>
    </row>
    <row r="4350" spans="2:7">
      <c r="B4350" s="1">
        <v>37221</v>
      </c>
      <c r="C4350" s="30">
        <f>VLOOKUP(B4350,'רביות שנתיות'!B:C,2)</f>
        <v>4</v>
      </c>
      <c r="D4350" s="29">
        <f t="shared" si="135"/>
        <v>1.0738622586670132E-4</v>
      </c>
      <c r="F4350" s="30">
        <f>VLOOKUP($B4350,'רביות שנתיות'!B:I,7)</f>
        <v>0</v>
      </c>
      <c r="G4350" s="29">
        <f t="shared" si="134"/>
        <v>0</v>
      </c>
    </row>
    <row r="4351" spans="2:7">
      <c r="B4351" s="1">
        <v>37222</v>
      </c>
      <c r="C4351" s="30">
        <f>VLOOKUP(B4351,'רביות שנתיות'!B:C,2)</f>
        <v>4</v>
      </c>
      <c r="D4351" s="29">
        <f t="shared" si="135"/>
        <v>1.0738622586670132E-4</v>
      </c>
      <c r="F4351" s="30">
        <f>VLOOKUP($B4351,'רביות שנתיות'!B:I,7)</f>
        <v>0</v>
      </c>
      <c r="G4351" s="29">
        <f t="shared" si="134"/>
        <v>0</v>
      </c>
    </row>
    <row r="4352" spans="2:7">
      <c r="B4352" s="1">
        <v>37223</v>
      </c>
      <c r="C4352" s="30">
        <f>VLOOKUP(B4352,'רביות שנתיות'!B:C,2)</f>
        <v>4</v>
      </c>
      <c r="D4352" s="29">
        <f t="shared" si="135"/>
        <v>1.0738622586670132E-4</v>
      </c>
      <c r="F4352" s="30">
        <f>VLOOKUP($B4352,'רביות שנתיות'!B:I,7)</f>
        <v>0</v>
      </c>
      <c r="G4352" s="29">
        <f t="shared" si="134"/>
        <v>0</v>
      </c>
    </row>
    <row r="4353" spans="2:7">
      <c r="B4353" s="1">
        <v>37224</v>
      </c>
      <c r="C4353" s="30">
        <f>VLOOKUP(B4353,'רביות שנתיות'!B:C,2)</f>
        <v>4</v>
      </c>
      <c r="D4353" s="29">
        <f t="shared" si="135"/>
        <v>1.0738622586670132E-4</v>
      </c>
      <c r="F4353" s="30">
        <f>VLOOKUP($B4353,'רביות שנתיות'!B:I,7)</f>
        <v>0</v>
      </c>
      <c r="G4353" s="29">
        <f t="shared" si="134"/>
        <v>0</v>
      </c>
    </row>
    <row r="4354" spans="2:7">
      <c r="B4354" s="1">
        <v>37225</v>
      </c>
      <c r="C4354" s="30">
        <f>VLOOKUP(B4354,'רביות שנתיות'!B:C,2)</f>
        <v>4</v>
      </c>
      <c r="D4354" s="29">
        <f t="shared" si="135"/>
        <v>1.0738622586670132E-4</v>
      </c>
      <c r="F4354" s="30">
        <f>VLOOKUP($B4354,'רביות שנתיות'!B:I,7)</f>
        <v>0</v>
      </c>
      <c r="G4354" s="29">
        <f t="shared" si="134"/>
        <v>0</v>
      </c>
    </row>
    <row r="4355" spans="2:7">
      <c r="B4355" s="1">
        <v>37226</v>
      </c>
      <c r="C4355" s="30">
        <f>VLOOKUP(B4355,'רביות שנתיות'!B:C,2)</f>
        <v>4</v>
      </c>
      <c r="D4355" s="29">
        <f t="shared" si="135"/>
        <v>1.0738622586670132E-4</v>
      </c>
      <c r="F4355" s="30">
        <f>VLOOKUP($B4355,'רביות שנתיות'!B:I,7)</f>
        <v>0</v>
      </c>
      <c r="G4355" s="29">
        <f t="shared" si="134"/>
        <v>0</v>
      </c>
    </row>
    <row r="4356" spans="2:7">
      <c r="B4356" s="1">
        <v>37227</v>
      </c>
      <c r="C4356" s="30">
        <f>VLOOKUP(B4356,'רביות שנתיות'!B:C,2)</f>
        <v>4</v>
      </c>
      <c r="D4356" s="29">
        <f t="shared" si="135"/>
        <v>1.0738622586670132E-4</v>
      </c>
      <c r="F4356" s="30">
        <f>VLOOKUP($B4356,'רביות שנתיות'!B:I,7)</f>
        <v>0</v>
      </c>
      <c r="G4356" s="29">
        <f t="shared" ref="G4356:G4419" si="136">(1+F4356/100)^(1/365)-1</f>
        <v>0</v>
      </c>
    </row>
    <row r="4357" spans="2:7">
      <c r="B4357" s="1">
        <v>37228</v>
      </c>
      <c r="C4357" s="30">
        <f>VLOOKUP(B4357,'רביות שנתיות'!B:C,2)</f>
        <v>4</v>
      </c>
      <c r="D4357" s="29">
        <f t="shared" ref="D4357:D4420" si="137">(1+C4357/100)^(1/365.25)-1</f>
        <v>1.0738622586670132E-4</v>
      </c>
      <c r="F4357" s="30">
        <f>VLOOKUP($B4357,'רביות שנתיות'!B:I,7)</f>
        <v>0</v>
      </c>
      <c r="G4357" s="29">
        <f t="shared" si="136"/>
        <v>0</v>
      </c>
    </row>
    <row r="4358" spans="2:7">
      <c r="B4358" s="1">
        <v>37229</v>
      </c>
      <c r="C4358" s="30">
        <f>VLOOKUP(B4358,'רביות שנתיות'!B:C,2)</f>
        <v>4</v>
      </c>
      <c r="D4358" s="29">
        <f t="shared" si="137"/>
        <v>1.0738622586670132E-4</v>
      </c>
      <c r="F4358" s="30">
        <f>VLOOKUP($B4358,'רביות שנתיות'!B:I,7)</f>
        <v>0</v>
      </c>
      <c r="G4358" s="29">
        <f t="shared" si="136"/>
        <v>0</v>
      </c>
    </row>
    <row r="4359" spans="2:7">
      <c r="B4359" s="1">
        <v>37230</v>
      </c>
      <c r="C4359" s="30">
        <f>VLOOKUP(B4359,'רביות שנתיות'!B:C,2)</f>
        <v>4</v>
      </c>
      <c r="D4359" s="29">
        <f t="shared" si="137"/>
        <v>1.0738622586670132E-4</v>
      </c>
      <c r="F4359" s="30">
        <f>VLOOKUP($B4359,'רביות שנתיות'!B:I,7)</f>
        <v>0</v>
      </c>
      <c r="G4359" s="29">
        <f t="shared" si="136"/>
        <v>0</v>
      </c>
    </row>
    <row r="4360" spans="2:7">
      <c r="B4360" s="1">
        <v>37231</v>
      </c>
      <c r="C4360" s="30">
        <f>VLOOKUP(B4360,'רביות שנתיות'!B:C,2)</f>
        <v>4</v>
      </c>
      <c r="D4360" s="29">
        <f t="shared" si="137"/>
        <v>1.0738622586670132E-4</v>
      </c>
      <c r="F4360" s="30">
        <f>VLOOKUP($B4360,'רביות שנתיות'!B:I,7)</f>
        <v>0</v>
      </c>
      <c r="G4360" s="29">
        <f t="shared" si="136"/>
        <v>0</v>
      </c>
    </row>
    <row r="4361" spans="2:7">
      <c r="B4361" s="1">
        <v>37232</v>
      </c>
      <c r="C4361" s="30">
        <f>VLOOKUP(B4361,'רביות שנתיות'!B:C,2)</f>
        <v>4</v>
      </c>
      <c r="D4361" s="29">
        <f t="shared" si="137"/>
        <v>1.0738622586670132E-4</v>
      </c>
      <c r="F4361" s="30">
        <f>VLOOKUP($B4361,'רביות שנתיות'!B:I,7)</f>
        <v>0</v>
      </c>
      <c r="G4361" s="29">
        <f t="shared" si="136"/>
        <v>0</v>
      </c>
    </row>
    <row r="4362" spans="2:7">
      <c r="B4362" s="1">
        <v>37233</v>
      </c>
      <c r="C4362" s="30">
        <f>VLOOKUP(B4362,'רביות שנתיות'!B:C,2)</f>
        <v>4</v>
      </c>
      <c r="D4362" s="29">
        <f t="shared" si="137"/>
        <v>1.0738622586670132E-4</v>
      </c>
      <c r="F4362" s="30">
        <f>VLOOKUP($B4362,'רביות שנתיות'!B:I,7)</f>
        <v>0</v>
      </c>
      <c r="G4362" s="29">
        <f t="shared" si="136"/>
        <v>0</v>
      </c>
    </row>
    <row r="4363" spans="2:7">
      <c r="B4363" s="1">
        <v>37234</v>
      </c>
      <c r="C4363" s="30">
        <f>VLOOKUP(B4363,'רביות שנתיות'!B:C,2)</f>
        <v>4</v>
      </c>
      <c r="D4363" s="29">
        <f t="shared" si="137"/>
        <v>1.0738622586670132E-4</v>
      </c>
      <c r="F4363" s="30">
        <f>VLOOKUP($B4363,'רביות שנתיות'!B:I,7)</f>
        <v>0</v>
      </c>
      <c r="G4363" s="29">
        <f t="shared" si="136"/>
        <v>0</v>
      </c>
    </row>
    <row r="4364" spans="2:7">
      <c r="B4364" s="1">
        <v>37235</v>
      </c>
      <c r="C4364" s="30">
        <f>VLOOKUP(B4364,'רביות שנתיות'!B:C,2)</f>
        <v>4</v>
      </c>
      <c r="D4364" s="29">
        <f t="shared" si="137"/>
        <v>1.0738622586670132E-4</v>
      </c>
      <c r="F4364" s="30">
        <f>VLOOKUP($B4364,'רביות שנתיות'!B:I,7)</f>
        <v>0</v>
      </c>
      <c r="G4364" s="29">
        <f t="shared" si="136"/>
        <v>0</v>
      </c>
    </row>
    <row r="4365" spans="2:7">
      <c r="B4365" s="1">
        <v>37236</v>
      </c>
      <c r="C4365" s="30">
        <f>VLOOKUP(B4365,'רביות שנתיות'!B:C,2)</f>
        <v>4</v>
      </c>
      <c r="D4365" s="29">
        <f t="shared" si="137"/>
        <v>1.0738622586670132E-4</v>
      </c>
      <c r="F4365" s="30">
        <f>VLOOKUP($B4365,'רביות שנתיות'!B:I,7)</f>
        <v>0</v>
      </c>
      <c r="G4365" s="29">
        <f t="shared" si="136"/>
        <v>0</v>
      </c>
    </row>
    <row r="4366" spans="2:7">
      <c r="B4366" s="1">
        <v>37237</v>
      </c>
      <c r="C4366" s="30">
        <f>VLOOKUP(B4366,'רביות שנתיות'!B:C,2)</f>
        <v>4</v>
      </c>
      <c r="D4366" s="29">
        <f t="shared" si="137"/>
        <v>1.0738622586670132E-4</v>
      </c>
      <c r="F4366" s="30">
        <f>VLOOKUP($B4366,'רביות שנתיות'!B:I,7)</f>
        <v>0</v>
      </c>
      <c r="G4366" s="29">
        <f t="shared" si="136"/>
        <v>0</v>
      </c>
    </row>
    <row r="4367" spans="2:7">
      <c r="B4367" s="1">
        <v>37238</v>
      </c>
      <c r="C4367" s="30">
        <f>VLOOKUP(B4367,'רביות שנתיות'!B:C,2)</f>
        <v>4</v>
      </c>
      <c r="D4367" s="29">
        <f t="shared" si="137"/>
        <v>1.0738622586670132E-4</v>
      </c>
      <c r="F4367" s="30">
        <f>VLOOKUP($B4367,'רביות שנתיות'!B:I,7)</f>
        <v>0</v>
      </c>
      <c r="G4367" s="29">
        <f t="shared" si="136"/>
        <v>0</v>
      </c>
    </row>
    <row r="4368" spans="2:7">
      <c r="B4368" s="1">
        <v>37239</v>
      </c>
      <c r="C4368" s="30">
        <f>VLOOKUP(B4368,'רביות שנתיות'!B:C,2)</f>
        <v>4</v>
      </c>
      <c r="D4368" s="29">
        <f t="shared" si="137"/>
        <v>1.0738622586670132E-4</v>
      </c>
      <c r="F4368" s="30">
        <f>VLOOKUP($B4368,'רביות שנתיות'!B:I,7)</f>
        <v>0</v>
      </c>
      <c r="G4368" s="29">
        <f t="shared" si="136"/>
        <v>0</v>
      </c>
    </row>
    <row r="4369" spans="2:7">
      <c r="B4369" s="1">
        <v>37240</v>
      </c>
      <c r="C4369" s="30">
        <f>VLOOKUP(B4369,'רביות שנתיות'!B:C,2)</f>
        <v>4</v>
      </c>
      <c r="D4369" s="29">
        <f t="shared" si="137"/>
        <v>1.0738622586670132E-4</v>
      </c>
      <c r="F4369" s="30">
        <f>VLOOKUP($B4369,'רביות שנתיות'!B:I,7)</f>
        <v>0</v>
      </c>
      <c r="G4369" s="29">
        <f t="shared" si="136"/>
        <v>0</v>
      </c>
    </row>
    <row r="4370" spans="2:7">
      <c r="B4370" s="1">
        <v>37241</v>
      </c>
      <c r="C4370" s="30">
        <f>VLOOKUP(B4370,'רביות שנתיות'!B:C,2)</f>
        <v>4</v>
      </c>
      <c r="D4370" s="29">
        <f t="shared" si="137"/>
        <v>1.0738622586670132E-4</v>
      </c>
      <c r="F4370" s="30">
        <f>VLOOKUP($B4370,'רביות שנתיות'!B:I,7)</f>
        <v>0</v>
      </c>
      <c r="G4370" s="29">
        <f t="shared" si="136"/>
        <v>0</v>
      </c>
    </row>
    <row r="4371" spans="2:7">
      <c r="B4371" s="1">
        <v>37242</v>
      </c>
      <c r="C4371" s="30">
        <f>VLOOKUP(B4371,'רביות שנתיות'!B:C,2)</f>
        <v>4</v>
      </c>
      <c r="D4371" s="29">
        <f t="shared" si="137"/>
        <v>1.0738622586670132E-4</v>
      </c>
      <c r="F4371" s="30">
        <f>VLOOKUP($B4371,'רביות שנתיות'!B:I,7)</f>
        <v>0</v>
      </c>
      <c r="G4371" s="29">
        <f t="shared" si="136"/>
        <v>0</v>
      </c>
    </row>
    <row r="4372" spans="2:7">
      <c r="B4372" s="1">
        <v>37243</v>
      </c>
      <c r="C4372" s="30">
        <f>VLOOKUP(B4372,'רביות שנתיות'!B:C,2)</f>
        <v>4</v>
      </c>
      <c r="D4372" s="29">
        <f t="shared" si="137"/>
        <v>1.0738622586670132E-4</v>
      </c>
      <c r="F4372" s="30">
        <f>VLOOKUP($B4372,'רביות שנתיות'!B:I,7)</f>
        <v>0</v>
      </c>
      <c r="G4372" s="29">
        <f t="shared" si="136"/>
        <v>0</v>
      </c>
    </row>
    <row r="4373" spans="2:7">
      <c r="B4373" s="1">
        <v>37244</v>
      </c>
      <c r="C4373" s="30">
        <f>VLOOKUP(B4373,'רביות שנתיות'!B:C,2)</f>
        <v>4</v>
      </c>
      <c r="D4373" s="29">
        <f t="shared" si="137"/>
        <v>1.0738622586670132E-4</v>
      </c>
      <c r="F4373" s="30">
        <f>VLOOKUP($B4373,'רביות שנתיות'!B:I,7)</f>
        <v>0</v>
      </c>
      <c r="G4373" s="29">
        <f t="shared" si="136"/>
        <v>0</v>
      </c>
    </row>
    <row r="4374" spans="2:7">
      <c r="B4374" s="1">
        <v>37245</v>
      </c>
      <c r="C4374" s="30">
        <f>VLOOKUP(B4374,'רביות שנתיות'!B:C,2)</f>
        <v>4</v>
      </c>
      <c r="D4374" s="29">
        <f t="shared" si="137"/>
        <v>1.0738622586670132E-4</v>
      </c>
      <c r="F4374" s="30">
        <f>VLOOKUP($B4374,'רביות שנתיות'!B:I,7)</f>
        <v>0</v>
      </c>
      <c r="G4374" s="29">
        <f t="shared" si="136"/>
        <v>0</v>
      </c>
    </row>
    <row r="4375" spans="2:7">
      <c r="B4375" s="1">
        <v>37246</v>
      </c>
      <c r="C4375" s="30">
        <f>VLOOKUP(B4375,'רביות שנתיות'!B:C,2)</f>
        <v>4</v>
      </c>
      <c r="D4375" s="29">
        <f t="shared" si="137"/>
        <v>1.0738622586670132E-4</v>
      </c>
      <c r="F4375" s="30">
        <f>VLOOKUP($B4375,'רביות שנתיות'!B:I,7)</f>
        <v>0</v>
      </c>
      <c r="G4375" s="29">
        <f t="shared" si="136"/>
        <v>0</v>
      </c>
    </row>
    <row r="4376" spans="2:7">
      <c r="B4376" s="1">
        <v>37247</v>
      </c>
      <c r="C4376" s="30">
        <f>VLOOKUP(B4376,'רביות שנתיות'!B:C,2)</f>
        <v>4</v>
      </c>
      <c r="D4376" s="29">
        <f t="shared" si="137"/>
        <v>1.0738622586670132E-4</v>
      </c>
      <c r="F4376" s="30">
        <f>VLOOKUP($B4376,'רביות שנתיות'!B:I,7)</f>
        <v>0</v>
      </c>
      <c r="G4376" s="29">
        <f t="shared" si="136"/>
        <v>0</v>
      </c>
    </row>
    <row r="4377" spans="2:7">
      <c r="B4377" s="1">
        <v>37248</v>
      </c>
      <c r="C4377" s="30">
        <f>VLOOKUP(B4377,'רביות שנתיות'!B:C,2)</f>
        <v>4</v>
      </c>
      <c r="D4377" s="29">
        <f t="shared" si="137"/>
        <v>1.0738622586670132E-4</v>
      </c>
      <c r="F4377" s="30">
        <f>VLOOKUP($B4377,'רביות שנתיות'!B:I,7)</f>
        <v>0</v>
      </c>
      <c r="G4377" s="29">
        <f t="shared" si="136"/>
        <v>0</v>
      </c>
    </row>
    <row r="4378" spans="2:7">
      <c r="B4378" s="1">
        <v>37249</v>
      </c>
      <c r="C4378" s="30">
        <f>VLOOKUP(B4378,'רביות שנתיות'!B:C,2)</f>
        <v>4</v>
      </c>
      <c r="D4378" s="29">
        <f t="shared" si="137"/>
        <v>1.0738622586670132E-4</v>
      </c>
      <c r="F4378" s="30">
        <f>VLOOKUP($B4378,'רביות שנתיות'!B:I,7)</f>
        <v>0</v>
      </c>
      <c r="G4378" s="29">
        <f t="shared" si="136"/>
        <v>0</v>
      </c>
    </row>
    <row r="4379" spans="2:7">
      <c r="B4379" s="1">
        <v>37250</v>
      </c>
      <c r="C4379" s="30">
        <f>VLOOKUP(B4379,'רביות שנתיות'!B:C,2)</f>
        <v>4</v>
      </c>
      <c r="D4379" s="29">
        <f t="shared" si="137"/>
        <v>1.0738622586670132E-4</v>
      </c>
      <c r="F4379" s="30">
        <f>VLOOKUP($B4379,'רביות שנתיות'!B:I,7)</f>
        <v>0</v>
      </c>
      <c r="G4379" s="29">
        <f t="shared" si="136"/>
        <v>0</v>
      </c>
    </row>
    <row r="4380" spans="2:7">
      <c r="B4380" s="1">
        <v>37251</v>
      </c>
      <c r="C4380" s="30">
        <f>VLOOKUP(B4380,'רביות שנתיות'!B:C,2)</f>
        <v>4</v>
      </c>
      <c r="D4380" s="29">
        <f t="shared" si="137"/>
        <v>1.0738622586670132E-4</v>
      </c>
      <c r="F4380" s="30">
        <f>VLOOKUP($B4380,'רביות שנתיות'!B:I,7)</f>
        <v>0</v>
      </c>
      <c r="G4380" s="29">
        <f t="shared" si="136"/>
        <v>0</v>
      </c>
    </row>
    <row r="4381" spans="2:7">
      <c r="B4381" s="1">
        <v>37252</v>
      </c>
      <c r="C4381" s="30">
        <f>VLOOKUP(B4381,'רביות שנתיות'!B:C,2)</f>
        <v>4</v>
      </c>
      <c r="D4381" s="29">
        <f t="shared" si="137"/>
        <v>1.0738622586670132E-4</v>
      </c>
      <c r="F4381" s="30">
        <f>VLOOKUP($B4381,'רביות שנתיות'!B:I,7)</f>
        <v>0</v>
      </c>
      <c r="G4381" s="29">
        <f t="shared" si="136"/>
        <v>0</v>
      </c>
    </row>
    <row r="4382" spans="2:7">
      <c r="B4382" s="1">
        <v>37253</v>
      </c>
      <c r="C4382" s="30">
        <f>VLOOKUP(B4382,'רביות שנתיות'!B:C,2)</f>
        <v>4</v>
      </c>
      <c r="D4382" s="29">
        <f t="shared" si="137"/>
        <v>1.0738622586670132E-4</v>
      </c>
      <c r="F4382" s="30">
        <f>VLOOKUP($B4382,'רביות שנתיות'!B:I,7)</f>
        <v>0</v>
      </c>
      <c r="G4382" s="29">
        <f t="shared" si="136"/>
        <v>0</v>
      </c>
    </row>
    <row r="4383" spans="2:7">
      <c r="B4383" s="1">
        <v>37254</v>
      </c>
      <c r="C4383" s="30">
        <f>VLOOKUP(B4383,'רביות שנתיות'!B:C,2)</f>
        <v>4</v>
      </c>
      <c r="D4383" s="29">
        <f t="shared" si="137"/>
        <v>1.0738622586670132E-4</v>
      </c>
      <c r="F4383" s="30">
        <f>VLOOKUP($B4383,'רביות שנתיות'!B:I,7)</f>
        <v>0</v>
      </c>
      <c r="G4383" s="29">
        <f t="shared" si="136"/>
        <v>0</v>
      </c>
    </row>
    <row r="4384" spans="2:7">
      <c r="B4384" s="1">
        <v>37255</v>
      </c>
      <c r="C4384" s="30">
        <f>VLOOKUP(B4384,'רביות שנתיות'!B:C,2)</f>
        <v>4</v>
      </c>
      <c r="D4384" s="29">
        <f t="shared" si="137"/>
        <v>1.0738622586670132E-4</v>
      </c>
      <c r="F4384" s="30">
        <f>VLOOKUP($B4384,'רביות שנתיות'!B:I,7)</f>
        <v>0</v>
      </c>
      <c r="G4384" s="29">
        <f t="shared" si="136"/>
        <v>0</v>
      </c>
    </row>
    <row r="4385" spans="2:7">
      <c r="B4385" s="1">
        <v>37256</v>
      </c>
      <c r="C4385" s="30">
        <f>VLOOKUP(B4385,'רביות שנתיות'!B:C,2)</f>
        <v>4</v>
      </c>
      <c r="D4385" s="29">
        <f t="shared" si="137"/>
        <v>1.0738622586670132E-4</v>
      </c>
      <c r="F4385" s="30">
        <f>VLOOKUP($B4385,'רביות שנתיות'!B:I,7)</f>
        <v>0</v>
      </c>
      <c r="G4385" s="29">
        <f t="shared" si="136"/>
        <v>0</v>
      </c>
    </row>
    <row r="4386" spans="2:7">
      <c r="B4386" s="1">
        <v>37257</v>
      </c>
      <c r="C4386" s="30">
        <f>VLOOKUP(B4386,'רביות שנתיות'!B:C,2)</f>
        <v>4</v>
      </c>
      <c r="D4386" s="29">
        <f t="shared" si="137"/>
        <v>1.0738622586670132E-4</v>
      </c>
      <c r="F4386" s="30">
        <f>VLOOKUP($B4386,'רביות שנתיות'!B:I,7)</f>
        <v>0</v>
      </c>
      <c r="G4386" s="29">
        <f t="shared" si="136"/>
        <v>0</v>
      </c>
    </row>
    <row r="4387" spans="2:7">
      <c r="B4387" s="1">
        <v>37258</v>
      </c>
      <c r="C4387" s="30">
        <f>VLOOKUP(B4387,'רביות שנתיות'!B:C,2)</f>
        <v>4</v>
      </c>
      <c r="D4387" s="29">
        <f t="shared" si="137"/>
        <v>1.0738622586670132E-4</v>
      </c>
      <c r="F4387" s="30">
        <f>VLOOKUP($B4387,'רביות שנתיות'!B:I,7)</f>
        <v>0</v>
      </c>
      <c r="G4387" s="29">
        <f t="shared" si="136"/>
        <v>0</v>
      </c>
    </row>
    <row r="4388" spans="2:7">
      <c r="B4388" s="1">
        <v>37259</v>
      </c>
      <c r="C4388" s="30">
        <f>VLOOKUP(B4388,'רביות שנתיות'!B:C,2)</f>
        <v>4</v>
      </c>
      <c r="D4388" s="29">
        <f t="shared" si="137"/>
        <v>1.0738622586670132E-4</v>
      </c>
      <c r="F4388" s="30">
        <f>VLOOKUP($B4388,'רביות שנתיות'!B:I,7)</f>
        <v>0</v>
      </c>
      <c r="G4388" s="29">
        <f t="shared" si="136"/>
        <v>0</v>
      </c>
    </row>
    <row r="4389" spans="2:7">
      <c r="B4389" s="1">
        <v>37260</v>
      </c>
      <c r="C4389" s="30">
        <f>VLOOKUP(B4389,'רביות שנתיות'!B:C,2)</f>
        <v>4</v>
      </c>
      <c r="D4389" s="29">
        <f t="shared" si="137"/>
        <v>1.0738622586670132E-4</v>
      </c>
      <c r="F4389" s="30">
        <f>VLOOKUP($B4389,'רביות שנתיות'!B:I,7)</f>
        <v>0</v>
      </c>
      <c r="G4389" s="29">
        <f t="shared" si="136"/>
        <v>0</v>
      </c>
    </row>
    <row r="4390" spans="2:7">
      <c r="B4390" s="1">
        <v>37261</v>
      </c>
      <c r="C4390" s="30">
        <f>VLOOKUP(B4390,'רביות שנתיות'!B:C,2)</f>
        <v>4</v>
      </c>
      <c r="D4390" s="29">
        <f t="shared" si="137"/>
        <v>1.0738622586670132E-4</v>
      </c>
      <c r="F4390" s="30">
        <f>VLOOKUP($B4390,'רביות שנתיות'!B:I,7)</f>
        <v>0</v>
      </c>
      <c r="G4390" s="29">
        <f t="shared" si="136"/>
        <v>0</v>
      </c>
    </row>
    <row r="4391" spans="2:7">
      <c r="B4391" s="1">
        <v>37262</v>
      </c>
      <c r="C4391" s="30">
        <f>VLOOKUP(B4391,'רביות שנתיות'!B:C,2)</f>
        <v>4</v>
      </c>
      <c r="D4391" s="29">
        <f t="shared" si="137"/>
        <v>1.0738622586670132E-4</v>
      </c>
      <c r="F4391" s="30">
        <f>VLOOKUP($B4391,'רביות שנתיות'!B:I,7)</f>
        <v>0</v>
      </c>
      <c r="G4391" s="29">
        <f t="shared" si="136"/>
        <v>0</v>
      </c>
    </row>
    <row r="4392" spans="2:7">
      <c r="B4392" s="1">
        <v>37263</v>
      </c>
      <c r="C4392" s="30">
        <f>VLOOKUP(B4392,'רביות שנתיות'!B:C,2)</f>
        <v>4</v>
      </c>
      <c r="D4392" s="29">
        <f t="shared" si="137"/>
        <v>1.0738622586670132E-4</v>
      </c>
      <c r="F4392" s="30">
        <f>VLOOKUP($B4392,'רביות שנתיות'!B:I,7)</f>
        <v>0</v>
      </c>
      <c r="G4392" s="29">
        <f t="shared" si="136"/>
        <v>0</v>
      </c>
    </row>
    <row r="4393" spans="2:7">
      <c r="B4393" s="1">
        <v>37264</v>
      </c>
      <c r="C4393" s="30">
        <f>VLOOKUP(B4393,'רביות שנתיות'!B:C,2)</f>
        <v>4</v>
      </c>
      <c r="D4393" s="29">
        <f t="shared" si="137"/>
        <v>1.0738622586670132E-4</v>
      </c>
      <c r="F4393" s="30">
        <f>VLOOKUP($B4393,'רביות שנתיות'!B:I,7)</f>
        <v>0</v>
      </c>
      <c r="G4393" s="29">
        <f t="shared" si="136"/>
        <v>0</v>
      </c>
    </row>
    <row r="4394" spans="2:7">
      <c r="B4394" s="1">
        <v>37265</v>
      </c>
      <c r="C4394" s="30">
        <f>VLOOKUP(B4394,'רביות שנתיות'!B:C,2)</f>
        <v>4</v>
      </c>
      <c r="D4394" s="29">
        <f t="shared" si="137"/>
        <v>1.0738622586670132E-4</v>
      </c>
      <c r="F4394" s="30">
        <f>VLOOKUP($B4394,'רביות שנתיות'!B:I,7)</f>
        <v>0</v>
      </c>
      <c r="G4394" s="29">
        <f t="shared" si="136"/>
        <v>0</v>
      </c>
    </row>
    <row r="4395" spans="2:7">
      <c r="B4395" s="1">
        <v>37266</v>
      </c>
      <c r="C4395" s="30">
        <f>VLOOKUP(B4395,'רביות שנתיות'!B:C,2)</f>
        <v>4</v>
      </c>
      <c r="D4395" s="29">
        <f t="shared" si="137"/>
        <v>1.0738622586670132E-4</v>
      </c>
      <c r="F4395" s="30">
        <f>VLOOKUP($B4395,'רביות שנתיות'!B:I,7)</f>
        <v>0</v>
      </c>
      <c r="G4395" s="29">
        <f t="shared" si="136"/>
        <v>0</v>
      </c>
    </row>
    <row r="4396" spans="2:7">
      <c r="B4396" s="1">
        <v>37267</v>
      </c>
      <c r="C4396" s="30">
        <f>VLOOKUP(B4396,'רביות שנתיות'!B:C,2)</f>
        <v>4</v>
      </c>
      <c r="D4396" s="29">
        <f t="shared" si="137"/>
        <v>1.0738622586670132E-4</v>
      </c>
      <c r="F4396" s="30">
        <f>VLOOKUP($B4396,'רביות שנתיות'!B:I,7)</f>
        <v>0</v>
      </c>
      <c r="G4396" s="29">
        <f t="shared" si="136"/>
        <v>0</v>
      </c>
    </row>
    <row r="4397" spans="2:7">
      <c r="B4397" s="1">
        <v>37268</v>
      </c>
      <c r="C4397" s="30">
        <f>VLOOKUP(B4397,'רביות שנתיות'!B:C,2)</f>
        <v>4</v>
      </c>
      <c r="D4397" s="29">
        <f t="shared" si="137"/>
        <v>1.0738622586670132E-4</v>
      </c>
      <c r="F4397" s="30">
        <f>VLOOKUP($B4397,'רביות שנתיות'!B:I,7)</f>
        <v>0</v>
      </c>
      <c r="G4397" s="29">
        <f t="shared" si="136"/>
        <v>0</v>
      </c>
    </row>
    <row r="4398" spans="2:7">
      <c r="B4398" s="1">
        <v>37269</v>
      </c>
      <c r="C4398" s="30">
        <f>VLOOKUP(B4398,'רביות שנתיות'!B:C,2)</f>
        <v>4</v>
      </c>
      <c r="D4398" s="29">
        <f t="shared" si="137"/>
        <v>1.0738622586670132E-4</v>
      </c>
      <c r="F4398" s="30">
        <f>VLOOKUP($B4398,'רביות שנתיות'!B:I,7)</f>
        <v>0</v>
      </c>
      <c r="G4398" s="29">
        <f t="shared" si="136"/>
        <v>0</v>
      </c>
    </row>
    <row r="4399" spans="2:7">
      <c r="B4399" s="1">
        <v>37270</v>
      </c>
      <c r="C4399" s="30">
        <f>VLOOKUP(B4399,'רביות שנתיות'!B:C,2)</f>
        <v>4</v>
      </c>
      <c r="D4399" s="29">
        <f t="shared" si="137"/>
        <v>1.0738622586670132E-4</v>
      </c>
      <c r="F4399" s="30">
        <f>VLOOKUP($B4399,'רביות שנתיות'!B:I,7)</f>
        <v>0</v>
      </c>
      <c r="G4399" s="29">
        <f t="shared" si="136"/>
        <v>0</v>
      </c>
    </row>
    <row r="4400" spans="2:7">
      <c r="B4400" s="1">
        <v>37271</v>
      </c>
      <c r="C4400" s="30">
        <f>VLOOKUP(B4400,'רביות שנתיות'!B:C,2)</f>
        <v>4</v>
      </c>
      <c r="D4400" s="29">
        <f t="shared" si="137"/>
        <v>1.0738622586670132E-4</v>
      </c>
      <c r="F4400" s="30">
        <f>VLOOKUP($B4400,'רביות שנתיות'!B:I,7)</f>
        <v>0</v>
      </c>
      <c r="G4400" s="29">
        <f t="shared" si="136"/>
        <v>0</v>
      </c>
    </row>
    <row r="4401" spans="2:7">
      <c r="B4401" s="1">
        <v>37272</v>
      </c>
      <c r="C4401" s="30">
        <f>VLOOKUP(B4401,'רביות שנתיות'!B:C,2)</f>
        <v>4</v>
      </c>
      <c r="D4401" s="29">
        <f t="shared" si="137"/>
        <v>1.0738622586670132E-4</v>
      </c>
      <c r="F4401" s="30">
        <f>VLOOKUP($B4401,'רביות שנתיות'!B:I,7)</f>
        <v>0</v>
      </c>
      <c r="G4401" s="29">
        <f t="shared" si="136"/>
        <v>0</v>
      </c>
    </row>
    <row r="4402" spans="2:7">
      <c r="B4402" s="1">
        <v>37273</v>
      </c>
      <c r="C4402" s="30">
        <f>VLOOKUP(B4402,'רביות שנתיות'!B:C,2)</f>
        <v>4</v>
      </c>
      <c r="D4402" s="29">
        <f t="shared" si="137"/>
        <v>1.0738622586670132E-4</v>
      </c>
      <c r="F4402" s="30">
        <f>VLOOKUP($B4402,'רביות שנתיות'!B:I,7)</f>
        <v>0</v>
      </c>
      <c r="G4402" s="29">
        <f t="shared" si="136"/>
        <v>0</v>
      </c>
    </row>
    <row r="4403" spans="2:7">
      <c r="B4403" s="1">
        <v>37274</v>
      </c>
      <c r="C4403" s="30">
        <f>VLOOKUP(B4403,'רביות שנתיות'!B:C,2)</f>
        <v>4</v>
      </c>
      <c r="D4403" s="29">
        <f t="shared" si="137"/>
        <v>1.0738622586670132E-4</v>
      </c>
      <c r="F4403" s="30">
        <f>VLOOKUP($B4403,'רביות שנתיות'!B:I,7)</f>
        <v>0</v>
      </c>
      <c r="G4403" s="29">
        <f t="shared" si="136"/>
        <v>0</v>
      </c>
    </row>
    <row r="4404" spans="2:7">
      <c r="B4404" s="1">
        <v>37275</v>
      </c>
      <c r="C4404" s="30">
        <f>VLOOKUP(B4404,'רביות שנתיות'!B:C,2)</f>
        <v>4</v>
      </c>
      <c r="D4404" s="29">
        <f t="shared" si="137"/>
        <v>1.0738622586670132E-4</v>
      </c>
      <c r="F4404" s="30">
        <f>VLOOKUP($B4404,'רביות שנתיות'!B:I,7)</f>
        <v>0</v>
      </c>
      <c r="G4404" s="29">
        <f t="shared" si="136"/>
        <v>0</v>
      </c>
    </row>
    <row r="4405" spans="2:7">
      <c r="B4405" s="1">
        <v>37276</v>
      </c>
      <c r="C4405" s="30">
        <f>VLOOKUP(B4405,'רביות שנתיות'!B:C,2)</f>
        <v>4</v>
      </c>
      <c r="D4405" s="29">
        <f t="shared" si="137"/>
        <v>1.0738622586670132E-4</v>
      </c>
      <c r="F4405" s="30">
        <f>VLOOKUP($B4405,'רביות שנתיות'!B:I,7)</f>
        <v>0</v>
      </c>
      <c r="G4405" s="29">
        <f t="shared" si="136"/>
        <v>0</v>
      </c>
    </row>
    <row r="4406" spans="2:7">
      <c r="B4406" s="1">
        <v>37277</v>
      </c>
      <c r="C4406" s="30">
        <f>VLOOKUP(B4406,'רביות שנתיות'!B:C,2)</f>
        <v>4</v>
      </c>
      <c r="D4406" s="29">
        <f t="shared" si="137"/>
        <v>1.0738622586670132E-4</v>
      </c>
      <c r="F4406" s="30">
        <f>VLOOKUP($B4406,'רביות שנתיות'!B:I,7)</f>
        <v>0</v>
      </c>
      <c r="G4406" s="29">
        <f t="shared" si="136"/>
        <v>0</v>
      </c>
    </row>
    <row r="4407" spans="2:7">
      <c r="B4407" s="1">
        <v>37278</v>
      </c>
      <c r="C4407" s="30">
        <f>VLOOKUP(B4407,'רביות שנתיות'!B:C,2)</f>
        <v>4</v>
      </c>
      <c r="D4407" s="29">
        <f t="shared" si="137"/>
        <v>1.0738622586670132E-4</v>
      </c>
      <c r="F4407" s="30">
        <f>VLOOKUP($B4407,'רביות שנתיות'!B:I,7)</f>
        <v>0</v>
      </c>
      <c r="G4407" s="29">
        <f t="shared" si="136"/>
        <v>0</v>
      </c>
    </row>
    <row r="4408" spans="2:7">
      <c r="B4408" s="1">
        <v>37279</v>
      </c>
      <c r="C4408" s="30">
        <f>VLOOKUP(B4408,'רביות שנתיות'!B:C,2)</f>
        <v>4</v>
      </c>
      <c r="D4408" s="29">
        <f t="shared" si="137"/>
        <v>1.0738622586670132E-4</v>
      </c>
      <c r="F4408" s="30">
        <f>VLOOKUP($B4408,'רביות שנתיות'!B:I,7)</f>
        <v>0</v>
      </c>
      <c r="G4408" s="29">
        <f t="shared" si="136"/>
        <v>0</v>
      </c>
    </row>
    <row r="4409" spans="2:7">
      <c r="B4409" s="1">
        <v>37280</v>
      </c>
      <c r="C4409" s="30">
        <f>VLOOKUP(B4409,'רביות שנתיות'!B:C,2)</f>
        <v>4</v>
      </c>
      <c r="D4409" s="29">
        <f t="shared" si="137"/>
        <v>1.0738622586670132E-4</v>
      </c>
      <c r="F4409" s="30">
        <f>VLOOKUP($B4409,'רביות שנתיות'!B:I,7)</f>
        <v>0</v>
      </c>
      <c r="G4409" s="29">
        <f t="shared" si="136"/>
        <v>0</v>
      </c>
    </row>
    <row r="4410" spans="2:7">
      <c r="B4410" s="1">
        <v>37281</v>
      </c>
      <c r="C4410" s="30">
        <f>VLOOKUP(B4410,'רביות שנתיות'!B:C,2)</f>
        <v>4</v>
      </c>
      <c r="D4410" s="29">
        <f t="shared" si="137"/>
        <v>1.0738622586670132E-4</v>
      </c>
      <c r="F4410" s="30">
        <f>VLOOKUP($B4410,'רביות שנתיות'!B:I,7)</f>
        <v>0</v>
      </c>
      <c r="G4410" s="29">
        <f t="shared" si="136"/>
        <v>0</v>
      </c>
    </row>
    <row r="4411" spans="2:7">
      <c r="B4411" s="1">
        <v>37282</v>
      </c>
      <c r="C4411" s="30">
        <f>VLOOKUP(B4411,'רביות שנתיות'!B:C,2)</f>
        <v>4</v>
      </c>
      <c r="D4411" s="29">
        <f t="shared" si="137"/>
        <v>1.0738622586670132E-4</v>
      </c>
      <c r="F4411" s="30">
        <f>VLOOKUP($B4411,'רביות שנתיות'!B:I,7)</f>
        <v>0</v>
      </c>
      <c r="G4411" s="29">
        <f t="shared" si="136"/>
        <v>0</v>
      </c>
    </row>
    <row r="4412" spans="2:7">
      <c r="B4412" s="1">
        <v>37283</v>
      </c>
      <c r="C4412" s="30">
        <f>VLOOKUP(B4412,'רביות שנתיות'!B:C,2)</f>
        <v>4</v>
      </c>
      <c r="D4412" s="29">
        <f t="shared" si="137"/>
        <v>1.0738622586670132E-4</v>
      </c>
      <c r="F4412" s="30">
        <f>VLOOKUP($B4412,'רביות שנתיות'!B:I,7)</f>
        <v>0</v>
      </c>
      <c r="G4412" s="29">
        <f t="shared" si="136"/>
        <v>0</v>
      </c>
    </row>
    <row r="4413" spans="2:7">
      <c r="B4413" s="1">
        <v>37284</v>
      </c>
      <c r="C4413" s="30">
        <f>VLOOKUP(B4413,'רביות שנתיות'!B:C,2)</f>
        <v>4</v>
      </c>
      <c r="D4413" s="29">
        <f t="shared" si="137"/>
        <v>1.0738622586670132E-4</v>
      </c>
      <c r="F4413" s="30">
        <f>VLOOKUP($B4413,'רביות שנתיות'!B:I,7)</f>
        <v>0</v>
      </c>
      <c r="G4413" s="29">
        <f t="shared" si="136"/>
        <v>0</v>
      </c>
    </row>
    <row r="4414" spans="2:7">
      <c r="B4414" s="1">
        <v>37285</v>
      </c>
      <c r="C4414" s="30">
        <f>VLOOKUP(B4414,'רביות שנתיות'!B:C,2)</f>
        <v>4</v>
      </c>
      <c r="D4414" s="29">
        <f t="shared" si="137"/>
        <v>1.0738622586670132E-4</v>
      </c>
      <c r="F4414" s="30">
        <f>VLOOKUP($B4414,'רביות שנתיות'!B:I,7)</f>
        <v>0</v>
      </c>
      <c r="G4414" s="29">
        <f t="shared" si="136"/>
        <v>0</v>
      </c>
    </row>
    <row r="4415" spans="2:7">
      <c r="B4415" s="1">
        <v>37286</v>
      </c>
      <c r="C4415" s="30">
        <f>VLOOKUP(B4415,'רביות שנתיות'!B:C,2)</f>
        <v>4</v>
      </c>
      <c r="D4415" s="29">
        <f t="shared" si="137"/>
        <v>1.0738622586670132E-4</v>
      </c>
      <c r="F4415" s="30">
        <f>VLOOKUP($B4415,'רביות שנתיות'!B:I,7)</f>
        <v>0</v>
      </c>
      <c r="G4415" s="29">
        <f t="shared" si="136"/>
        <v>0</v>
      </c>
    </row>
    <row r="4416" spans="2:7">
      <c r="B4416" s="1">
        <v>37287</v>
      </c>
      <c r="C4416" s="30">
        <f>VLOOKUP(B4416,'רביות שנתיות'!B:C,2)</f>
        <v>4</v>
      </c>
      <c r="D4416" s="29">
        <f t="shared" si="137"/>
        <v>1.0738622586670132E-4</v>
      </c>
      <c r="F4416" s="30">
        <f>VLOOKUP($B4416,'רביות שנתיות'!B:I,7)</f>
        <v>0</v>
      </c>
      <c r="G4416" s="29">
        <f t="shared" si="136"/>
        <v>0</v>
      </c>
    </row>
    <row r="4417" spans="2:7">
      <c r="B4417" s="1">
        <v>37288</v>
      </c>
      <c r="C4417" s="30">
        <f>VLOOKUP(B4417,'רביות שנתיות'!B:C,2)</f>
        <v>4</v>
      </c>
      <c r="D4417" s="29">
        <f t="shared" si="137"/>
        <v>1.0738622586670132E-4</v>
      </c>
      <c r="F4417" s="30">
        <f>VLOOKUP($B4417,'רביות שנתיות'!B:I,7)</f>
        <v>0</v>
      </c>
      <c r="G4417" s="29">
        <f t="shared" si="136"/>
        <v>0</v>
      </c>
    </row>
    <row r="4418" spans="2:7">
      <c r="B4418" s="1">
        <v>37289</v>
      </c>
      <c r="C4418" s="30">
        <f>VLOOKUP(B4418,'רביות שנתיות'!B:C,2)</f>
        <v>4</v>
      </c>
      <c r="D4418" s="29">
        <f t="shared" si="137"/>
        <v>1.0738622586670132E-4</v>
      </c>
      <c r="F4418" s="30">
        <f>VLOOKUP($B4418,'רביות שנתיות'!B:I,7)</f>
        <v>0</v>
      </c>
      <c r="G4418" s="29">
        <f t="shared" si="136"/>
        <v>0</v>
      </c>
    </row>
    <row r="4419" spans="2:7">
      <c r="B4419" s="1">
        <v>37290</v>
      </c>
      <c r="C4419" s="30">
        <f>VLOOKUP(B4419,'רביות שנתיות'!B:C,2)</f>
        <v>4</v>
      </c>
      <c r="D4419" s="29">
        <f t="shared" si="137"/>
        <v>1.0738622586670132E-4</v>
      </c>
      <c r="F4419" s="30">
        <f>VLOOKUP($B4419,'רביות שנתיות'!B:I,7)</f>
        <v>0</v>
      </c>
      <c r="G4419" s="29">
        <f t="shared" si="136"/>
        <v>0</v>
      </c>
    </row>
    <row r="4420" spans="2:7">
      <c r="B4420" s="1">
        <v>37291</v>
      </c>
      <c r="C4420" s="30">
        <f>VLOOKUP(B4420,'רביות שנתיות'!B:C,2)</f>
        <v>4</v>
      </c>
      <c r="D4420" s="29">
        <f t="shared" si="137"/>
        <v>1.0738622586670132E-4</v>
      </c>
      <c r="F4420" s="30">
        <f>VLOOKUP($B4420,'רביות שנתיות'!B:I,7)</f>
        <v>0</v>
      </c>
      <c r="G4420" s="29">
        <f t="shared" ref="G4420:G4483" si="138">(1+F4420/100)^(1/365)-1</f>
        <v>0</v>
      </c>
    </row>
    <row r="4421" spans="2:7">
      <c r="B4421" s="1">
        <v>37292</v>
      </c>
      <c r="C4421" s="30">
        <f>VLOOKUP(B4421,'רביות שנתיות'!B:C,2)</f>
        <v>4</v>
      </c>
      <c r="D4421" s="29">
        <f t="shared" ref="D4421:D4484" si="139">(1+C4421/100)^(1/365.25)-1</f>
        <v>1.0738622586670132E-4</v>
      </c>
      <c r="F4421" s="30">
        <f>VLOOKUP($B4421,'רביות שנתיות'!B:I,7)</f>
        <v>0</v>
      </c>
      <c r="G4421" s="29">
        <f t="shared" si="138"/>
        <v>0</v>
      </c>
    </row>
    <row r="4422" spans="2:7">
      <c r="B4422" s="1">
        <v>37293</v>
      </c>
      <c r="C4422" s="30">
        <f>VLOOKUP(B4422,'רביות שנתיות'!B:C,2)</f>
        <v>4</v>
      </c>
      <c r="D4422" s="29">
        <f t="shared" si="139"/>
        <v>1.0738622586670132E-4</v>
      </c>
      <c r="F4422" s="30">
        <f>VLOOKUP($B4422,'רביות שנתיות'!B:I,7)</f>
        <v>0</v>
      </c>
      <c r="G4422" s="29">
        <f t="shared" si="138"/>
        <v>0</v>
      </c>
    </row>
    <row r="4423" spans="2:7">
      <c r="B4423" s="1">
        <v>37294</v>
      </c>
      <c r="C4423" s="30">
        <f>VLOOKUP(B4423,'רביות שנתיות'!B:C,2)</f>
        <v>4</v>
      </c>
      <c r="D4423" s="29">
        <f t="shared" si="139"/>
        <v>1.0738622586670132E-4</v>
      </c>
      <c r="F4423" s="30">
        <f>VLOOKUP($B4423,'רביות שנתיות'!B:I,7)</f>
        <v>0</v>
      </c>
      <c r="G4423" s="29">
        <f t="shared" si="138"/>
        <v>0</v>
      </c>
    </row>
    <row r="4424" spans="2:7">
      <c r="B4424" s="1">
        <v>37295</v>
      </c>
      <c r="C4424" s="30">
        <f>VLOOKUP(B4424,'רביות שנתיות'!B:C,2)</f>
        <v>4</v>
      </c>
      <c r="D4424" s="29">
        <f t="shared" si="139"/>
        <v>1.0738622586670132E-4</v>
      </c>
      <c r="F4424" s="30">
        <f>VLOOKUP($B4424,'רביות שנתיות'!B:I,7)</f>
        <v>0</v>
      </c>
      <c r="G4424" s="29">
        <f t="shared" si="138"/>
        <v>0</v>
      </c>
    </row>
    <row r="4425" spans="2:7">
      <c r="B4425" s="1">
        <v>37296</v>
      </c>
      <c r="C4425" s="30">
        <f>VLOOKUP(B4425,'רביות שנתיות'!B:C,2)</f>
        <v>4</v>
      </c>
      <c r="D4425" s="29">
        <f t="shared" si="139"/>
        <v>1.0738622586670132E-4</v>
      </c>
      <c r="F4425" s="30">
        <f>VLOOKUP($B4425,'רביות שנתיות'!B:I,7)</f>
        <v>0</v>
      </c>
      <c r="G4425" s="29">
        <f t="shared" si="138"/>
        <v>0</v>
      </c>
    </row>
    <row r="4426" spans="2:7">
      <c r="B4426" s="1">
        <v>37297</v>
      </c>
      <c r="C4426" s="30">
        <f>VLOOKUP(B4426,'רביות שנתיות'!B:C,2)</f>
        <v>4</v>
      </c>
      <c r="D4426" s="29">
        <f t="shared" si="139"/>
        <v>1.0738622586670132E-4</v>
      </c>
      <c r="F4426" s="30">
        <f>VLOOKUP($B4426,'רביות שנתיות'!B:I,7)</f>
        <v>0</v>
      </c>
      <c r="G4426" s="29">
        <f t="shared" si="138"/>
        <v>0</v>
      </c>
    </row>
    <row r="4427" spans="2:7">
      <c r="B4427" s="1">
        <v>37298</v>
      </c>
      <c r="C4427" s="30">
        <f>VLOOKUP(B4427,'רביות שנתיות'!B:C,2)</f>
        <v>4</v>
      </c>
      <c r="D4427" s="29">
        <f t="shared" si="139"/>
        <v>1.0738622586670132E-4</v>
      </c>
      <c r="F4427" s="30">
        <f>VLOOKUP($B4427,'רביות שנתיות'!B:I,7)</f>
        <v>0</v>
      </c>
      <c r="G4427" s="29">
        <f t="shared" si="138"/>
        <v>0</v>
      </c>
    </row>
    <row r="4428" spans="2:7">
      <c r="B4428" s="1">
        <v>37299</v>
      </c>
      <c r="C4428" s="30">
        <f>VLOOKUP(B4428,'רביות שנתיות'!B:C,2)</f>
        <v>4</v>
      </c>
      <c r="D4428" s="29">
        <f t="shared" si="139"/>
        <v>1.0738622586670132E-4</v>
      </c>
      <c r="F4428" s="30">
        <f>VLOOKUP($B4428,'רביות שנתיות'!B:I,7)</f>
        <v>0</v>
      </c>
      <c r="G4428" s="29">
        <f t="shared" si="138"/>
        <v>0</v>
      </c>
    </row>
    <row r="4429" spans="2:7">
      <c r="B4429" s="1">
        <v>37300</v>
      </c>
      <c r="C4429" s="30">
        <f>VLOOKUP(B4429,'רביות שנתיות'!B:C,2)</f>
        <v>4</v>
      </c>
      <c r="D4429" s="29">
        <f t="shared" si="139"/>
        <v>1.0738622586670132E-4</v>
      </c>
      <c r="F4429" s="30">
        <f>VLOOKUP($B4429,'רביות שנתיות'!B:I,7)</f>
        <v>0</v>
      </c>
      <c r="G4429" s="29">
        <f t="shared" si="138"/>
        <v>0</v>
      </c>
    </row>
    <row r="4430" spans="2:7">
      <c r="B4430" s="1">
        <v>37301</v>
      </c>
      <c r="C4430" s="30">
        <f>VLOOKUP(B4430,'רביות שנתיות'!B:C,2)</f>
        <v>4</v>
      </c>
      <c r="D4430" s="29">
        <f t="shared" si="139"/>
        <v>1.0738622586670132E-4</v>
      </c>
      <c r="F4430" s="30">
        <f>VLOOKUP($B4430,'רביות שנתיות'!B:I,7)</f>
        <v>0</v>
      </c>
      <c r="G4430" s="29">
        <f t="shared" si="138"/>
        <v>0</v>
      </c>
    </row>
    <row r="4431" spans="2:7">
      <c r="B4431" s="1">
        <v>37302</v>
      </c>
      <c r="C4431" s="30">
        <f>VLOOKUP(B4431,'רביות שנתיות'!B:C,2)</f>
        <v>4</v>
      </c>
      <c r="D4431" s="29">
        <f t="shared" si="139"/>
        <v>1.0738622586670132E-4</v>
      </c>
      <c r="F4431" s="30">
        <f>VLOOKUP($B4431,'רביות שנתיות'!B:I,7)</f>
        <v>0</v>
      </c>
      <c r="G4431" s="29">
        <f t="shared" si="138"/>
        <v>0</v>
      </c>
    </row>
    <row r="4432" spans="2:7">
      <c r="B4432" s="1">
        <v>37303</v>
      </c>
      <c r="C4432" s="30">
        <f>VLOOKUP(B4432,'רביות שנתיות'!B:C,2)</f>
        <v>4</v>
      </c>
      <c r="D4432" s="29">
        <f t="shared" si="139"/>
        <v>1.0738622586670132E-4</v>
      </c>
      <c r="F4432" s="30">
        <f>VLOOKUP($B4432,'רביות שנתיות'!B:I,7)</f>
        <v>0</v>
      </c>
      <c r="G4432" s="29">
        <f t="shared" si="138"/>
        <v>0</v>
      </c>
    </row>
    <row r="4433" spans="2:7">
      <c r="B4433" s="1">
        <v>37304</v>
      </c>
      <c r="C4433" s="30">
        <f>VLOOKUP(B4433,'רביות שנתיות'!B:C,2)</f>
        <v>4</v>
      </c>
      <c r="D4433" s="29">
        <f t="shared" si="139"/>
        <v>1.0738622586670132E-4</v>
      </c>
      <c r="F4433" s="30">
        <f>VLOOKUP($B4433,'רביות שנתיות'!B:I,7)</f>
        <v>0</v>
      </c>
      <c r="G4433" s="29">
        <f t="shared" si="138"/>
        <v>0</v>
      </c>
    </row>
    <row r="4434" spans="2:7">
      <c r="B4434" s="1">
        <v>37305</v>
      </c>
      <c r="C4434" s="30">
        <f>VLOOKUP(B4434,'רביות שנתיות'!B:C,2)</f>
        <v>4</v>
      </c>
      <c r="D4434" s="29">
        <f t="shared" si="139"/>
        <v>1.0738622586670132E-4</v>
      </c>
      <c r="F4434" s="30">
        <f>VLOOKUP($B4434,'רביות שנתיות'!B:I,7)</f>
        <v>0</v>
      </c>
      <c r="G4434" s="29">
        <f t="shared" si="138"/>
        <v>0</v>
      </c>
    </row>
    <row r="4435" spans="2:7">
      <c r="B4435" s="1">
        <v>37306</v>
      </c>
      <c r="C4435" s="30">
        <f>VLOOKUP(B4435,'רביות שנתיות'!B:C,2)</f>
        <v>4</v>
      </c>
      <c r="D4435" s="29">
        <f t="shared" si="139"/>
        <v>1.0738622586670132E-4</v>
      </c>
      <c r="F4435" s="30">
        <f>VLOOKUP($B4435,'רביות שנתיות'!B:I,7)</f>
        <v>0</v>
      </c>
      <c r="G4435" s="29">
        <f t="shared" si="138"/>
        <v>0</v>
      </c>
    </row>
    <row r="4436" spans="2:7">
      <c r="B4436" s="1">
        <v>37307</v>
      </c>
      <c r="C4436" s="30">
        <f>VLOOKUP(B4436,'רביות שנתיות'!B:C,2)</f>
        <v>4</v>
      </c>
      <c r="D4436" s="29">
        <f t="shared" si="139"/>
        <v>1.0738622586670132E-4</v>
      </c>
      <c r="F4436" s="30">
        <f>VLOOKUP($B4436,'רביות שנתיות'!B:I,7)</f>
        <v>0</v>
      </c>
      <c r="G4436" s="29">
        <f t="shared" si="138"/>
        <v>0</v>
      </c>
    </row>
    <row r="4437" spans="2:7">
      <c r="B4437" s="1">
        <v>37308</v>
      </c>
      <c r="C4437" s="30">
        <f>VLOOKUP(B4437,'רביות שנתיות'!B:C,2)</f>
        <v>4</v>
      </c>
      <c r="D4437" s="29">
        <f t="shared" si="139"/>
        <v>1.0738622586670132E-4</v>
      </c>
      <c r="F4437" s="30">
        <f>VLOOKUP($B4437,'רביות שנתיות'!B:I,7)</f>
        <v>0</v>
      </c>
      <c r="G4437" s="29">
        <f t="shared" si="138"/>
        <v>0</v>
      </c>
    </row>
    <row r="4438" spans="2:7">
      <c r="B4438" s="1">
        <v>37309</v>
      </c>
      <c r="C4438" s="30">
        <f>VLOOKUP(B4438,'רביות שנתיות'!B:C,2)</f>
        <v>4</v>
      </c>
      <c r="D4438" s="29">
        <f t="shared" si="139"/>
        <v>1.0738622586670132E-4</v>
      </c>
      <c r="F4438" s="30">
        <f>VLOOKUP($B4438,'רביות שנתיות'!B:I,7)</f>
        <v>0</v>
      </c>
      <c r="G4438" s="29">
        <f t="shared" si="138"/>
        <v>0</v>
      </c>
    </row>
    <row r="4439" spans="2:7">
      <c r="B4439" s="1">
        <v>37310</v>
      </c>
      <c r="C4439" s="30">
        <f>VLOOKUP(B4439,'רביות שנתיות'!B:C,2)</f>
        <v>4</v>
      </c>
      <c r="D4439" s="29">
        <f t="shared" si="139"/>
        <v>1.0738622586670132E-4</v>
      </c>
      <c r="F4439" s="30">
        <f>VLOOKUP($B4439,'רביות שנתיות'!B:I,7)</f>
        <v>0</v>
      </c>
      <c r="G4439" s="29">
        <f t="shared" si="138"/>
        <v>0</v>
      </c>
    </row>
    <row r="4440" spans="2:7">
      <c r="B4440" s="1">
        <v>37311</v>
      </c>
      <c r="C4440" s="30">
        <f>VLOOKUP(B4440,'רביות שנתיות'!B:C,2)</f>
        <v>4</v>
      </c>
      <c r="D4440" s="29">
        <f t="shared" si="139"/>
        <v>1.0738622586670132E-4</v>
      </c>
      <c r="F4440" s="30">
        <f>VLOOKUP($B4440,'רביות שנתיות'!B:I,7)</f>
        <v>0</v>
      </c>
      <c r="G4440" s="29">
        <f t="shared" si="138"/>
        <v>0</v>
      </c>
    </row>
    <row r="4441" spans="2:7">
      <c r="B4441" s="1">
        <v>37312</v>
      </c>
      <c r="C4441" s="30">
        <f>VLOOKUP(B4441,'רביות שנתיות'!B:C,2)</f>
        <v>4</v>
      </c>
      <c r="D4441" s="29">
        <f t="shared" si="139"/>
        <v>1.0738622586670132E-4</v>
      </c>
      <c r="F4441" s="30">
        <f>VLOOKUP($B4441,'רביות שנתיות'!B:I,7)</f>
        <v>0</v>
      </c>
      <c r="G4441" s="29">
        <f t="shared" si="138"/>
        <v>0</v>
      </c>
    </row>
    <row r="4442" spans="2:7">
      <c r="B4442" s="1">
        <v>37313</v>
      </c>
      <c r="C4442" s="30">
        <f>VLOOKUP(B4442,'רביות שנתיות'!B:C,2)</f>
        <v>4</v>
      </c>
      <c r="D4442" s="29">
        <f t="shared" si="139"/>
        <v>1.0738622586670132E-4</v>
      </c>
      <c r="F4442" s="30">
        <f>VLOOKUP($B4442,'רביות שנתיות'!B:I,7)</f>
        <v>0</v>
      </c>
      <c r="G4442" s="29">
        <f t="shared" si="138"/>
        <v>0</v>
      </c>
    </row>
    <row r="4443" spans="2:7">
      <c r="B4443" s="1">
        <v>37314</v>
      </c>
      <c r="C4443" s="30">
        <f>VLOOKUP(B4443,'רביות שנתיות'!B:C,2)</f>
        <v>4</v>
      </c>
      <c r="D4443" s="29">
        <f t="shared" si="139"/>
        <v>1.0738622586670132E-4</v>
      </c>
      <c r="F4443" s="30">
        <f>VLOOKUP($B4443,'רביות שנתיות'!B:I,7)</f>
        <v>0</v>
      </c>
      <c r="G4443" s="29">
        <f t="shared" si="138"/>
        <v>0</v>
      </c>
    </row>
    <row r="4444" spans="2:7">
      <c r="B4444" s="1">
        <v>37315</v>
      </c>
      <c r="C4444" s="30">
        <f>VLOOKUP(B4444,'רביות שנתיות'!B:C,2)</f>
        <v>4</v>
      </c>
      <c r="D4444" s="29">
        <f t="shared" si="139"/>
        <v>1.0738622586670132E-4</v>
      </c>
      <c r="F4444" s="30">
        <f>VLOOKUP($B4444,'רביות שנתיות'!B:I,7)</f>
        <v>0</v>
      </c>
      <c r="G4444" s="29">
        <f t="shared" si="138"/>
        <v>0</v>
      </c>
    </row>
    <row r="4445" spans="2:7">
      <c r="B4445" s="1">
        <v>37316</v>
      </c>
      <c r="C4445" s="30">
        <f>VLOOKUP(B4445,'רביות שנתיות'!B:C,2)</f>
        <v>4</v>
      </c>
      <c r="D4445" s="29">
        <f t="shared" si="139"/>
        <v>1.0738622586670132E-4</v>
      </c>
      <c r="F4445" s="30">
        <f>VLOOKUP($B4445,'רביות שנתיות'!B:I,7)</f>
        <v>0</v>
      </c>
      <c r="G4445" s="29">
        <f t="shared" si="138"/>
        <v>0</v>
      </c>
    </row>
    <row r="4446" spans="2:7">
      <c r="B4446" s="1">
        <v>37317</v>
      </c>
      <c r="C4446" s="30">
        <f>VLOOKUP(B4446,'רביות שנתיות'!B:C,2)</f>
        <v>4</v>
      </c>
      <c r="D4446" s="29">
        <f t="shared" si="139"/>
        <v>1.0738622586670132E-4</v>
      </c>
      <c r="F4446" s="30">
        <f>VLOOKUP($B4446,'רביות שנתיות'!B:I,7)</f>
        <v>0</v>
      </c>
      <c r="G4446" s="29">
        <f t="shared" si="138"/>
        <v>0</v>
      </c>
    </row>
    <row r="4447" spans="2:7">
      <c r="B4447" s="1">
        <v>37318</v>
      </c>
      <c r="C4447" s="30">
        <f>VLOOKUP(B4447,'רביות שנתיות'!B:C,2)</f>
        <v>4</v>
      </c>
      <c r="D4447" s="29">
        <f t="shared" si="139"/>
        <v>1.0738622586670132E-4</v>
      </c>
      <c r="F4447" s="30">
        <f>VLOOKUP($B4447,'רביות שנתיות'!B:I,7)</f>
        <v>0</v>
      </c>
      <c r="G4447" s="29">
        <f t="shared" si="138"/>
        <v>0</v>
      </c>
    </row>
    <row r="4448" spans="2:7">
      <c r="B4448" s="1">
        <v>37319</v>
      </c>
      <c r="C4448" s="30">
        <f>VLOOKUP(B4448,'רביות שנתיות'!B:C,2)</f>
        <v>4</v>
      </c>
      <c r="D4448" s="29">
        <f t="shared" si="139"/>
        <v>1.0738622586670132E-4</v>
      </c>
      <c r="F4448" s="30">
        <f>VLOOKUP($B4448,'רביות שנתיות'!B:I,7)</f>
        <v>0</v>
      </c>
      <c r="G4448" s="29">
        <f t="shared" si="138"/>
        <v>0</v>
      </c>
    </row>
    <row r="4449" spans="2:7">
      <c r="B4449" s="1">
        <v>37320</v>
      </c>
      <c r="C4449" s="30">
        <f>VLOOKUP(B4449,'רביות שנתיות'!B:C,2)</f>
        <v>4</v>
      </c>
      <c r="D4449" s="29">
        <f t="shared" si="139"/>
        <v>1.0738622586670132E-4</v>
      </c>
      <c r="F4449" s="30">
        <f>VLOOKUP($B4449,'רביות שנתיות'!B:I,7)</f>
        <v>0</v>
      </c>
      <c r="G4449" s="29">
        <f t="shared" si="138"/>
        <v>0</v>
      </c>
    </row>
    <row r="4450" spans="2:7">
      <c r="B4450" s="1">
        <v>37321</v>
      </c>
      <c r="C4450" s="30">
        <f>VLOOKUP(B4450,'רביות שנתיות'!B:C,2)</f>
        <v>4</v>
      </c>
      <c r="D4450" s="29">
        <f t="shared" si="139"/>
        <v>1.0738622586670132E-4</v>
      </c>
      <c r="F4450" s="30">
        <f>VLOOKUP($B4450,'רביות שנתיות'!B:I,7)</f>
        <v>0</v>
      </c>
      <c r="G4450" s="29">
        <f t="shared" si="138"/>
        <v>0</v>
      </c>
    </row>
    <row r="4451" spans="2:7">
      <c r="B4451" s="1">
        <v>37322</v>
      </c>
      <c r="C4451" s="30">
        <f>VLOOKUP(B4451,'רביות שנתיות'!B:C,2)</f>
        <v>4</v>
      </c>
      <c r="D4451" s="29">
        <f t="shared" si="139"/>
        <v>1.0738622586670132E-4</v>
      </c>
      <c r="F4451" s="30">
        <f>VLOOKUP($B4451,'רביות שנתיות'!B:I,7)</f>
        <v>0</v>
      </c>
      <c r="G4451" s="29">
        <f t="shared" si="138"/>
        <v>0</v>
      </c>
    </row>
    <row r="4452" spans="2:7">
      <c r="B4452" s="1">
        <v>37323</v>
      </c>
      <c r="C4452" s="30">
        <f>VLOOKUP(B4452,'רביות שנתיות'!B:C,2)</f>
        <v>4</v>
      </c>
      <c r="D4452" s="29">
        <f t="shared" si="139"/>
        <v>1.0738622586670132E-4</v>
      </c>
      <c r="F4452" s="30">
        <f>VLOOKUP($B4452,'רביות שנתיות'!B:I,7)</f>
        <v>0</v>
      </c>
      <c r="G4452" s="29">
        <f t="shared" si="138"/>
        <v>0</v>
      </c>
    </row>
    <row r="4453" spans="2:7">
      <c r="B4453" s="1">
        <v>37324</v>
      </c>
      <c r="C4453" s="30">
        <f>VLOOKUP(B4453,'רביות שנתיות'!B:C,2)</f>
        <v>4</v>
      </c>
      <c r="D4453" s="29">
        <f t="shared" si="139"/>
        <v>1.0738622586670132E-4</v>
      </c>
      <c r="F4453" s="30">
        <f>VLOOKUP($B4453,'רביות שנתיות'!B:I,7)</f>
        <v>0</v>
      </c>
      <c r="G4453" s="29">
        <f t="shared" si="138"/>
        <v>0</v>
      </c>
    </row>
    <row r="4454" spans="2:7">
      <c r="B4454" s="1">
        <v>37325</v>
      </c>
      <c r="C4454" s="30">
        <f>VLOOKUP(B4454,'רביות שנתיות'!B:C,2)</f>
        <v>4</v>
      </c>
      <c r="D4454" s="29">
        <f t="shared" si="139"/>
        <v>1.0738622586670132E-4</v>
      </c>
      <c r="F4454" s="30">
        <f>VLOOKUP($B4454,'רביות שנתיות'!B:I,7)</f>
        <v>0</v>
      </c>
      <c r="G4454" s="29">
        <f t="shared" si="138"/>
        <v>0</v>
      </c>
    </row>
    <row r="4455" spans="2:7">
      <c r="B4455" s="1">
        <v>37326</v>
      </c>
      <c r="C4455" s="30">
        <f>VLOOKUP(B4455,'רביות שנתיות'!B:C,2)</f>
        <v>4</v>
      </c>
      <c r="D4455" s="29">
        <f t="shared" si="139"/>
        <v>1.0738622586670132E-4</v>
      </c>
      <c r="F4455" s="30">
        <f>VLOOKUP($B4455,'רביות שנתיות'!B:I,7)</f>
        <v>0</v>
      </c>
      <c r="G4455" s="29">
        <f t="shared" si="138"/>
        <v>0</v>
      </c>
    </row>
    <row r="4456" spans="2:7">
      <c r="B4456" s="1">
        <v>37327</v>
      </c>
      <c r="C4456" s="30">
        <f>VLOOKUP(B4456,'רביות שנתיות'!B:C,2)</f>
        <v>4</v>
      </c>
      <c r="D4456" s="29">
        <f t="shared" si="139"/>
        <v>1.0738622586670132E-4</v>
      </c>
      <c r="F4456" s="30">
        <f>VLOOKUP($B4456,'רביות שנתיות'!B:I,7)</f>
        <v>0</v>
      </c>
      <c r="G4456" s="29">
        <f t="shared" si="138"/>
        <v>0</v>
      </c>
    </row>
    <row r="4457" spans="2:7">
      <c r="B4457" s="1">
        <v>37328</v>
      </c>
      <c r="C4457" s="30">
        <f>VLOOKUP(B4457,'רביות שנתיות'!B:C,2)</f>
        <v>4</v>
      </c>
      <c r="D4457" s="29">
        <f t="shared" si="139"/>
        <v>1.0738622586670132E-4</v>
      </c>
      <c r="F4457" s="30">
        <f>VLOOKUP($B4457,'רביות שנתיות'!B:I,7)</f>
        <v>0</v>
      </c>
      <c r="G4457" s="29">
        <f t="shared" si="138"/>
        <v>0</v>
      </c>
    </row>
    <row r="4458" spans="2:7">
      <c r="B4458" s="1">
        <v>37329</v>
      </c>
      <c r="C4458" s="30">
        <f>VLOOKUP(B4458,'רביות שנתיות'!B:C,2)</f>
        <v>4</v>
      </c>
      <c r="D4458" s="29">
        <f t="shared" si="139"/>
        <v>1.0738622586670132E-4</v>
      </c>
      <c r="F4458" s="30">
        <f>VLOOKUP($B4458,'רביות שנתיות'!B:I,7)</f>
        <v>0</v>
      </c>
      <c r="G4458" s="29">
        <f t="shared" si="138"/>
        <v>0</v>
      </c>
    </row>
    <row r="4459" spans="2:7">
      <c r="B4459" s="1">
        <v>37330</v>
      </c>
      <c r="C4459" s="30">
        <f>VLOOKUP(B4459,'רביות שנתיות'!B:C,2)</f>
        <v>4</v>
      </c>
      <c r="D4459" s="29">
        <f t="shared" si="139"/>
        <v>1.0738622586670132E-4</v>
      </c>
      <c r="F4459" s="30">
        <f>VLOOKUP($B4459,'רביות שנתיות'!B:I,7)</f>
        <v>0</v>
      </c>
      <c r="G4459" s="29">
        <f t="shared" si="138"/>
        <v>0</v>
      </c>
    </row>
    <row r="4460" spans="2:7">
      <c r="B4460" s="1">
        <v>37331</v>
      </c>
      <c r="C4460" s="30">
        <f>VLOOKUP(B4460,'רביות שנתיות'!B:C,2)</f>
        <v>4</v>
      </c>
      <c r="D4460" s="29">
        <f t="shared" si="139"/>
        <v>1.0738622586670132E-4</v>
      </c>
      <c r="F4460" s="30">
        <f>VLOOKUP($B4460,'רביות שנתיות'!B:I,7)</f>
        <v>0</v>
      </c>
      <c r="G4460" s="29">
        <f t="shared" si="138"/>
        <v>0</v>
      </c>
    </row>
    <row r="4461" spans="2:7">
      <c r="B4461" s="1">
        <v>37332</v>
      </c>
      <c r="C4461" s="30">
        <f>VLOOKUP(B4461,'רביות שנתיות'!B:C,2)</f>
        <v>4</v>
      </c>
      <c r="D4461" s="29">
        <f t="shared" si="139"/>
        <v>1.0738622586670132E-4</v>
      </c>
      <c r="F4461" s="30">
        <f>VLOOKUP($B4461,'רביות שנתיות'!B:I,7)</f>
        <v>0</v>
      </c>
      <c r="G4461" s="29">
        <f t="shared" si="138"/>
        <v>0</v>
      </c>
    </row>
    <row r="4462" spans="2:7">
      <c r="B4462" s="1">
        <v>37333</v>
      </c>
      <c r="C4462" s="30">
        <f>VLOOKUP(B4462,'רביות שנתיות'!B:C,2)</f>
        <v>4</v>
      </c>
      <c r="D4462" s="29">
        <f t="shared" si="139"/>
        <v>1.0738622586670132E-4</v>
      </c>
      <c r="F4462" s="30">
        <f>VLOOKUP($B4462,'רביות שנתיות'!B:I,7)</f>
        <v>0</v>
      </c>
      <c r="G4462" s="29">
        <f t="shared" si="138"/>
        <v>0</v>
      </c>
    </row>
    <row r="4463" spans="2:7">
      <c r="B4463" s="1">
        <v>37334</v>
      </c>
      <c r="C4463" s="30">
        <f>VLOOKUP(B4463,'רביות שנתיות'!B:C,2)</f>
        <v>4</v>
      </c>
      <c r="D4463" s="29">
        <f t="shared" si="139"/>
        <v>1.0738622586670132E-4</v>
      </c>
      <c r="F4463" s="30">
        <f>VLOOKUP($B4463,'רביות שנתיות'!B:I,7)</f>
        <v>0</v>
      </c>
      <c r="G4463" s="29">
        <f t="shared" si="138"/>
        <v>0</v>
      </c>
    </row>
    <row r="4464" spans="2:7">
      <c r="B4464" s="1">
        <v>37335</v>
      </c>
      <c r="C4464" s="30">
        <f>VLOOKUP(B4464,'רביות שנתיות'!B:C,2)</f>
        <v>4</v>
      </c>
      <c r="D4464" s="29">
        <f t="shared" si="139"/>
        <v>1.0738622586670132E-4</v>
      </c>
      <c r="F4464" s="30">
        <f>VLOOKUP($B4464,'רביות שנתיות'!B:I,7)</f>
        <v>0</v>
      </c>
      <c r="G4464" s="29">
        <f t="shared" si="138"/>
        <v>0</v>
      </c>
    </row>
    <row r="4465" spans="2:7">
      <c r="B4465" s="1">
        <v>37336</v>
      </c>
      <c r="C4465" s="30">
        <f>VLOOKUP(B4465,'רביות שנתיות'!B:C,2)</f>
        <v>4</v>
      </c>
      <c r="D4465" s="29">
        <f t="shared" si="139"/>
        <v>1.0738622586670132E-4</v>
      </c>
      <c r="F4465" s="30">
        <f>VLOOKUP($B4465,'רביות שנתיות'!B:I,7)</f>
        <v>0</v>
      </c>
      <c r="G4465" s="29">
        <f t="shared" si="138"/>
        <v>0</v>
      </c>
    </row>
    <row r="4466" spans="2:7">
      <c r="B4466" s="1">
        <v>37337</v>
      </c>
      <c r="C4466" s="30">
        <f>VLOOKUP(B4466,'רביות שנתיות'!B:C,2)</f>
        <v>4</v>
      </c>
      <c r="D4466" s="29">
        <f t="shared" si="139"/>
        <v>1.0738622586670132E-4</v>
      </c>
      <c r="F4466" s="30">
        <f>VLOOKUP($B4466,'רביות שנתיות'!B:I,7)</f>
        <v>0</v>
      </c>
      <c r="G4466" s="29">
        <f t="shared" si="138"/>
        <v>0</v>
      </c>
    </row>
    <row r="4467" spans="2:7">
      <c r="B4467" s="1">
        <v>37338</v>
      </c>
      <c r="C4467" s="30">
        <f>VLOOKUP(B4467,'רביות שנתיות'!B:C,2)</f>
        <v>4</v>
      </c>
      <c r="D4467" s="29">
        <f t="shared" si="139"/>
        <v>1.0738622586670132E-4</v>
      </c>
      <c r="F4467" s="30">
        <f>VLOOKUP($B4467,'רביות שנתיות'!B:I,7)</f>
        <v>0</v>
      </c>
      <c r="G4467" s="29">
        <f t="shared" si="138"/>
        <v>0</v>
      </c>
    </row>
    <row r="4468" spans="2:7">
      <c r="B4468" s="1">
        <v>37339</v>
      </c>
      <c r="C4468" s="30">
        <f>VLOOKUP(B4468,'רביות שנתיות'!B:C,2)</f>
        <v>4</v>
      </c>
      <c r="D4468" s="29">
        <f t="shared" si="139"/>
        <v>1.0738622586670132E-4</v>
      </c>
      <c r="F4468" s="30">
        <f>VLOOKUP($B4468,'רביות שנתיות'!B:I,7)</f>
        <v>0</v>
      </c>
      <c r="G4468" s="29">
        <f t="shared" si="138"/>
        <v>0</v>
      </c>
    </row>
    <row r="4469" spans="2:7">
      <c r="B4469" s="1">
        <v>37340</v>
      </c>
      <c r="C4469" s="30">
        <f>VLOOKUP(B4469,'רביות שנתיות'!B:C,2)</f>
        <v>4</v>
      </c>
      <c r="D4469" s="29">
        <f t="shared" si="139"/>
        <v>1.0738622586670132E-4</v>
      </c>
      <c r="F4469" s="30">
        <f>VLOOKUP($B4469,'רביות שנתיות'!B:I,7)</f>
        <v>0</v>
      </c>
      <c r="G4469" s="29">
        <f t="shared" si="138"/>
        <v>0</v>
      </c>
    </row>
    <row r="4470" spans="2:7">
      <c r="B4470" s="1">
        <v>37341</v>
      </c>
      <c r="C4470" s="30">
        <f>VLOOKUP(B4470,'רביות שנתיות'!B:C,2)</f>
        <v>4</v>
      </c>
      <c r="D4470" s="29">
        <f t="shared" si="139"/>
        <v>1.0738622586670132E-4</v>
      </c>
      <c r="F4470" s="30">
        <f>VLOOKUP($B4470,'רביות שנתיות'!B:I,7)</f>
        <v>0</v>
      </c>
      <c r="G4470" s="29">
        <f t="shared" si="138"/>
        <v>0</v>
      </c>
    </row>
    <row r="4471" spans="2:7">
      <c r="B4471" s="1">
        <v>37342</v>
      </c>
      <c r="C4471" s="30">
        <f>VLOOKUP(B4471,'רביות שנתיות'!B:C,2)</f>
        <v>4</v>
      </c>
      <c r="D4471" s="29">
        <f t="shared" si="139"/>
        <v>1.0738622586670132E-4</v>
      </c>
      <c r="F4471" s="30">
        <f>VLOOKUP($B4471,'רביות שנתיות'!B:I,7)</f>
        <v>0</v>
      </c>
      <c r="G4471" s="29">
        <f t="shared" si="138"/>
        <v>0</v>
      </c>
    </row>
    <row r="4472" spans="2:7">
      <c r="B4472" s="1">
        <v>37343</v>
      </c>
      <c r="C4472" s="30">
        <f>VLOOKUP(B4472,'רביות שנתיות'!B:C,2)</f>
        <v>4</v>
      </c>
      <c r="D4472" s="29">
        <f t="shared" si="139"/>
        <v>1.0738622586670132E-4</v>
      </c>
      <c r="F4472" s="30">
        <f>VLOOKUP($B4472,'רביות שנתיות'!B:I,7)</f>
        <v>0</v>
      </c>
      <c r="G4472" s="29">
        <f t="shared" si="138"/>
        <v>0</v>
      </c>
    </row>
    <row r="4473" spans="2:7">
      <c r="B4473" s="1">
        <v>37344</v>
      </c>
      <c r="C4473" s="30">
        <f>VLOOKUP(B4473,'רביות שנתיות'!B:C,2)</f>
        <v>4</v>
      </c>
      <c r="D4473" s="29">
        <f t="shared" si="139"/>
        <v>1.0738622586670132E-4</v>
      </c>
      <c r="F4473" s="30">
        <f>VLOOKUP($B4473,'רביות שנתיות'!B:I,7)</f>
        <v>0</v>
      </c>
      <c r="G4473" s="29">
        <f t="shared" si="138"/>
        <v>0</v>
      </c>
    </row>
    <row r="4474" spans="2:7">
      <c r="B4474" s="1">
        <v>37345</v>
      </c>
      <c r="C4474" s="30">
        <f>VLOOKUP(B4474,'רביות שנתיות'!B:C,2)</f>
        <v>4</v>
      </c>
      <c r="D4474" s="29">
        <f t="shared" si="139"/>
        <v>1.0738622586670132E-4</v>
      </c>
      <c r="F4474" s="30">
        <f>VLOOKUP($B4474,'רביות שנתיות'!B:I,7)</f>
        <v>0</v>
      </c>
      <c r="G4474" s="29">
        <f t="shared" si="138"/>
        <v>0</v>
      </c>
    </row>
    <row r="4475" spans="2:7">
      <c r="B4475" s="1">
        <v>37346</v>
      </c>
      <c r="C4475" s="30">
        <f>VLOOKUP(B4475,'רביות שנתיות'!B:C,2)</f>
        <v>4</v>
      </c>
      <c r="D4475" s="29">
        <f t="shared" si="139"/>
        <v>1.0738622586670132E-4</v>
      </c>
      <c r="F4475" s="30">
        <f>VLOOKUP($B4475,'רביות שנתיות'!B:I,7)</f>
        <v>0</v>
      </c>
      <c r="G4475" s="29">
        <f t="shared" si="138"/>
        <v>0</v>
      </c>
    </row>
    <row r="4476" spans="2:7">
      <c r="B4476" s="1">
        <v>37347</v>
      </c>
      <c r="C4476" s="30">
        <f>VLOOKUP(B4476,'רביות שנתיות'!B:C,2)</f>
        <v>4</v>
      </c>
      <c r="D4476" s="29">
        <f t="shared" si="139"/>
        <v>1.0738622586670132E-4</v>
      </c>
      <c r="F4476" s="30">
        <f>VLOOKUP($B4476,'רביות שנתיות'!B:I,7)</f>
        <v>0</v>
      </c>
      <c r="G4476" s="29">
        <f t="shared" si="138"/>
        <v>0</v>
      </c>
    </row>
    <row r="4477" spans="2:7">
      <c r="B4477" s="1">
        <v>37348</v>
      </c>
      <c r="C4477" s="30">
        <f>VLOOKUP(B4477,'רביות שנתיות'!B:C,2)</f>
        <v>4</v>
      </c>
      <c r="D4477" s="29">
        <f t="shared" si="139"/>
        <v>1.0738622586670132E-4</v>
      </c>
      <c r="F4477" s="30">
        <f>VLOOKUP($B4477,'רביות שנתיות'!B:I,7)</f>
        <v>0</v>
      </c>
      <c r="G4477" s="29">
        <f t="shared" si="138"/>
        <v>0</v>
      </c>
    </row>
    <row r="4478" spans="2:7">
      <c r="B4478" s="1">
        <v>37349</v>
      </c>
      <c r="C4478" s="30">
        <f>VLOOKUP(B4478,'רביות שנתיות'!B:C,2)</f>
        <v>4</v>
      </c>
      <c r="D4478" s="29">
        <f t="shared" si="139"/>
        <v>1.0738622586670132E-4</v>
      </c>
      <c r="F4478" s="30">
        <f>VLOOKUP($B4478,'רביות שנתיות'!B:I,7)</f>
        <v>0</v>
      </c>
      <c r="G4478" s="29">
        <f t="shared" si="138"/>
        <v>0</v>
      </c>
    </row>
    <row r="4479" spans="2:7">
      <c r="B4479" s="1">
        <v>37350</v>
      </c>
      <c r="C4479" s="30">
        <f>VLOOKUP(B4479,'רביות שנתיות'!B:C,2)</f>
        <v>4</v>
      </c>
      <c r="D4479" s="29">
        <f t="shared" si="139"/>
        <v>1.0738622586670132E-4</v>
      </c>
      <c r="F4479" s="30">
        <f>VLOOKUP($B4479,'רביות שנתיות'!B:I,7)</f>
        <v>0</v>
      </c>
      <c r="G4479" s="29">
        <f t="shared" si="138"/>
        <v>0</v>
      </c>
    </row>
    <row r="4480" spans="2:7">
      <c r="B4480" s="1">
        <v>37351</v>
      </c>
      <c r="C4480" s="30">
        <f>VLOOKUP(B4480,'רביות שנתיות'!B:C,2)</f>
        <v>4</v>
      </c>
      <c r="D4480" s="29">
        <f t="shared" si="139"/>
        <v>1.0738622586670132E-4</v>
      </c>
      <c r="F4480" s="30">
        <f>VLOOKUP($B4480,'רביות שנתיות'!B:I,7)</f>
        <v>0</v>
      </c>
      <c r="G4480" s="29">
        <f t="shared" si="138"/>
        <v>0</v>
      </c>
    </row>
    <row r="4481" spans="2:7">
      <c r="B4481" s="1">
        <v>37352</v>
      </c>
      <c r="C4481" s="30">
        <f>VLOOKUP(B4481,'רביות שנתיות'!B:C,2)</f>
        <v>4</v>
      </c>
      <c r="D4481" s="29">
        <f t="shared" si="139"/>
        <v>1.0738622586670132E-4</v>
      </c>
      <c r="F4481" s="30">
        <f>VLOOKUP($B4481,'רביות שנתיות'!B:I,7)</f>
        <v>0</v>
      </c>
      <c r="G4481" s="29">
        <f t="shared" si="138"/>
        <v>0</v>
      </c>
    </row>
    <row r="4482" spans="2:7">
      <c r="B4482" s="1">
        <v>37353</v>
      </c>
      <c r="C4482" s="30">
        <f>VLOOKUP(B4482,'רביות שנתיות'!B:C,2)</f>
        <v>4</v>
      </c>
      <c r="D4482" s="29">
        <f t="shared" si="139"/>
        <v>1.0738622586670132E-4</v>
      </c>
      <c r="F4482" s="30">
        <f>VLOOKUP($B4482,'רביות שנתיות'!B:I,7)</f>
        <v>0</v>
      </c>
      <c r="G4482" s="29">
        <f t="shared" si="138"/>
        <v>0</v>
      </c>
    </row>
    <row r="4483" spans="2:7">
      <c r="B4483" s="1">
        <v>37354</v>
      </c>
      <c r="C4483" s="30">
        <f>VLOOKUP(B4483,'רביות שנתיות'!B:C,2)</f>
        <v>4</v>
      </c>
      <c r="D4483" s="29">
        <f t="shared" si="139"/>
        <v>1.0738622586670132E-4</v>
      </c>
      <c r="F4483" s="30">
        <f>VLOOKUP($B4483,'רביות שנתיות'!B:I,7)</f>
        <v>0</v>
      </c>
      <c r="G4483" s="29">
        <f t="shared" si="138"/>
        <v>0</v>
      </c>
    </row>
    <row r="4484" spans="2:7">
      <c r="B4484" s="1">
        <v>37355</v>
      </c>
      <c r="C4484" s="30">
        <f>VLOOKUP(B4484,'רביות שנתיות'!B:C,2)</f>
        <v>4</v>
      </c>
      <c r="D4484" s="29">
        <f t="shared" si="139"/>
        <v>1.0738622586670132E-4</v>
      </c>
      <c r="F4484" s="30">
        <f>VLOOKUP($B4484,'רביות שנתיות'!B:I,7)</f>
        <v>0</v>
      </c>
      <c r="G4484" s="29">
        <f t="shared" ref="G4484:G4547" si="140">(1+F4484/100)^(1/365)-1</f>
        <v>0</v>
      </c>
    </row>
    <row r="4485" spans="2:7">
      <c r="B4485" s="1">
        <v>37356</v>
      </c>
      <c r="C4485" s="30">
        <f>VLOOKUP(B4485,'רביות שנתיות'!B:C,2)</f>
        <v>4</v>
      </c>
      <c r="D4485" s="29">
        <f t="shared" ref="D4485:D4548" si="141">(1+C4485/100)^(1/365.25)-1</f>
        <v>1.0738622586670132E-4</v>
      </c>
      <c r="F4485" s="30">
        <f>VLOOKUP($B4485,'רביות שנתיות'!B:I,7)</f>
        <v>0</v>
      </c>
      <c r="G4485" s="29">
        <f t="shared" si="140"/>
        <v>0</v>
      </c>
    </row>
    <row r="4486" spans="2:7">
      <c r="B4486" s="1">
        <v>37357</v>
      </c>
      <c r="C4486" s="30">
        <f>VLOOKUP(B4486,'רביות שנתיות'!B:C,2)</f>
        <v>4</v>
      </c>
      <c r="D4486" s="29">
        <f t="shared" si="141"/>
        <v>1.0738622586670132E-4</v>
      </c>
      <c r="F4486" s="30">
        <f>VLOOKUP($B4486,'רביות שנתיות'!B:I,7)</f>
        <v>0</v>
      </c>
      <c r="G4486" s="29">
        <f t="shared" si="140"/>
        <v>0</v>
      </c>
    </row>
    <row r="4487" spans="2:7">
      <c r="B4487" s="1">
        <v>37358</v>
      </c>
      <c r="C4487" s="30">
        <f>VLOOKUP(B4487,'רביות שנתיות'!B:C,2)</f>
        <v>4</v>
      </c>
      <c r="D4487" s="29">
        <f t="shared" si="141"/>
        <v>1.0738622586670132E-4</v>
      </c>
      <c r="F4487" s="30">
        <f>VLOOKUP($B4487,'רביות שנתיות'!B:I,7)</f>
        <v>0</v>
      </c>
      <c r="G4487" s="29">
        <f t="shared" si="140"/>
        <v>0</v>
      </c>
    </row>
    <row r="4488" spans="2:7">
      <c r="B4488" s="1">
        <v>37359</v>
      </c>
      <c r="C4488" s="30">
        <f>VLOOKUP(B4488,'רביות שנתיות'!B:C,2)</f>
        <v>4</v>
      </c>
      <c r="D4488" s="29">
        <f t="shared" si="141"/>
        <v>1.0738622586670132E-4</v>
      </c>
      <c r="F4488" s="30">
        <f>VLOOKUP($B4488,'רביות שנתיות'!B:I,7)</f>
        <v>0</v>
      </c>
      <c r="G4488" s="29">
        <f t="shared" si="140"/>
        <v>0</v>
      </c>
    </row>
    <row r="4489" spans="2:7">
      <c r="B4489" s="1">
        <v>37360</v>
      </c>
      <c r="C4489" s="30">
        <f>VLOOKUP(B4489,'רביות שנתיות'!B:C,2)</f>
        <v>4</v>
      </c>
      <c r="D4489" s="29">
        <f t="shared" si="141"/>
        <v>1.0738622586670132E-4</v>
      </c>
      <c r="F4489" s="30">
        <f>VLOOKUP($B4489,'רביות שנתיות'!B:I,7)</f>
        <v>0</v>
      </c>
      <c r="G4489" s="29">
        <f t="shared" si="140"/>
        <v>0</v>
      </c>
    </row>
    <row r="4490" spans="2:7">
      <c r="B4490" s="1">
        <v>37361</v>
      </c>
      <c r="C4490" s="30">
        <f>VLOOKUP(B4490,'רביות שנתיות'!B:C,2)</f>
        <v>4</v>
      </c>
      <c r="D4490" s="29">
        <f t="shared" si="141"/>
        <v>1.0738622586670132E-4</v>
      </c>
      <c r="F4490" s="30">
        <f>VLOOKUP($B4490,'רביות שנתיות'!B:I,7)</f>
        <v>0</v>
      </c>
      <c r="G4490" s="29">
        <f t="shared" si="140"/>
        <v>0</v>
      </c>
    </row>
    <row r="4491" spans="2:7">
      <c r="B4491" s="1">
        <v>37362</v>
      </c>
      <c r="C4491" s="30">
        <f>VLOOKUP(B4491,'רביות שנתיות'!B:C,2)</f>
        <v>4</v>
      </c>
      <c r="D4491" s="29">
        <f t="shared" si="141"/>
        <v>1.0738622586670132E-4</v>
      </c>
      <c r="F4491" s="30">
        <f>VLOOKUP($B4491,'רביות שנתיות'!B:I,7)</f>
        <v>0</v>
      </c>
      <c r="G4491" s="29">
        <f t="shared" si="140"/>
        <v>0</v>
      </c>
    </row>
    <row r="4492" spans="2:7">
      <c r="B4492" s="1">
        <v>37363</v>
      </c>
      <c r="C4492" s="30">
        <f>VLOOKUP(B4492,'רביות שנתיות'!B:C,2)</f>
        <v>4</v>
      </c>
      <c r="D4492" s="29">
        <f t="shared" si="141"/>
        <v>1.0738622586670132E-4</v>
      </c>
      <c r="F4492" s="30">
        <f>VLOOKUP($B4492,'רביות שנתיות'!B:I,7)</f>
        <v>0</v>
      </c>
      <c r="G4492" s="29">
        <f t="shared" si="140"/>
        <v>0</v>
      </c>
    </row>
    <row r="4493" spans="2:7">
      <c r="B4493" s="1">
        <v>37364</v>
      </c>
      <c r="C4493" s="30">
        <f>VLOOKUP(B4493,'רביות שנתיות'!B:C,2)</f>
        <v>4</v>
      </c>
      <c r="D4493" s="29">
        <f t="shared" si="141"/>
        <v>1.0738622586670132E-4</v>
      </c>
      <c r="F4493" s="30">
        <f>VLOOKUP($B4493,'רביות שנתיות'!B:I,7)</f>
        <v>0</v>
      </c>
      <c r="G4493" s="29">
        <f t="shared" si="140"/>
        <v>0</v>
      </c>
    </row>
    <row r="4494" spans="2:7">
      <c r="B4494" s="1">
        <v>37365</v>
      </c>
      <c r="C4494" s="30">
        <f>VLOOKUP(B4494,'רביות שנתיות'!B:C,2)</f>
        <v>4</v>
      </c>
      <c r="D4494" s="29">
        <f t="shared" si="141"/>
        <v>1.0738622586670132E-4</v>
      </c>
      <c r="F4494" s="30">
        <f>VLOOKUP($B4494,'רביות שנתיות'!B:I,7)</f>
        <v>0</v>
      </c>
      <c r="G4494" s="29">
        <f t="shared" si="140"/>
        <v>0</v>
      </c>
    </row>
    <row r="4495" spans="2:7">
      <c r="B4495" s="1">
        <v>37366</v>
      </c>
      <c r="C4495" s="30">
        <f>VLOOKUP(B4495,'רביות שנתיות'!B:C,2)</f>
        <v>4</v>
      </c>
      <c r="D4495" s="29">
        <f t="shared" si="141"/>
        <v>1.0738622586670132E-4</v>
      </c>
      <c r="F4495" s="30">
        <f>VLOOKUP($B4495,'רביות שנתיות'!B:I,7)</f>
        <v>0</v>
      </c>
      <c r="G4495" s="29">
        <f t="shared" si="140"/>
        <v>0</v>
      </c>
    </row>
    <row r="4496" spans="2:7">
      <c r="B4496" s="1">
        <v>37367</v>
      </c>
      <c r="C4496" s="30">
        <f>VLOOKUP(B4496,'רביות שנתיות'!B:C,2)</f>
        <v>4</v>
      </c>
      <c r="D4496" s="29">
        <f t="shared" si="141"/>
        <v>1.0738622586670132E-4</v>
      </c>
      <c r="F4496" s="30">
        <f>VLOOKUP($B4496,'רביות שנתיות'!B:I,7)</f>
        <v>0</v>
      </c>
      <c r="G4496" s="29">
        <f t="shared" si="140"/>
        <v>0</v>
      </c>
    </row>
    <row r="4497" spans="2:7">
      <c r="B4497" s="1">
        <v>37368</v>
      </c>
      <c r="C4497" s="30">
        <f>VLOOKUP(B4497,'רביות שנתיות'!B:C,2)</f>
        <v>4</v>
      </c>
      <c r="D4497" s="29">
        <f t="shared" si="141"/>
        <v>1.0738622586670132E-4</v>
      </c>
      <c r="F4497" s="30">
        <f>VLOOKUP($B4497,'רביות שנתיות'!B:I,7)</f>
        <v>0</v>
      </c>
      <c r="G4497" s="29">
        <f t="shared" si="140"/>
        <v>0</v>
      </c>
    </row>
    <row r="4498" spans="2:7">
      <c r="B4498" s="1">
        <v>37369</v>
      </c>
      <c r="C4498" s="30">
        <f>VLOOKUP(B4498,'רביות שנתיות'!B:C,2)</f>
        <v>4</v>
      </c>
      <c r="D4498" s="29">
        <f t="shared" si="141"/>
        <v>1.0738622586670132E-4</v>
      </c>
      <c r="F4498" s="30">
        <f>VLOOKUP($B4498,'רביות שנתיות'!B:I,7)</f>
        <v>0</v>
      </c>
      <c r="G4498" s="29">
        <f t="shared" si="140"/>
        <v>0</v>
      </c>
    </row>
    <row r="4499" spans="2:7">
      <c r="B4499" s="1">
        <v>37370</v>
      </c>
      <c r="C4499" s="30">
        <f>VLOOKUP(B4499,'רביות שנתיות'!B:C,2)</f>
        <v>4</v>
      </c>
      <c r="D4499" s="29">
        <f t="shared" si="141"/>
        <v>1.0738622586670132E-4</v>
      </c>
      <c r="F4499" s="30">
        <f>VLOOKUP($B4499,'רביות שנתיות'!B:I,7)</f>
        <v>0</v>
      </c>
      <c r="G4499" s="29">
        <f t="shared" si="140"/>
        <v>0</v>
      </c>
    </row>
    <row r="4500" spans="2:7">
      <c r="B4500" s="1">
        <v>37371</v>
      </c>
      <c r="C4500" s="30">
        <f>VLOOKUP(B4500,'רביות שנתיות'!B:C,2)</f>
        <v>4</v>
      </c>
      <c r="D4500" s="29">
        <f t="shared" si="141"/>
        <v>1.0738622586670132E-4</v>
      </c>
      <c r="F4500" s="30">
        <f>VLOOKUP($B4500,'רביות שנתיות'!B:I,7)</f>
        <v>0</v>
      </c>
      <c r="G4500" s="29">
        <f t="shared" si="140"/>
        <v>0</v>
      </c>
    </row>
    <row r="4501" spans="2:7">
      <c r="B4501" s="1">
        <v>37372</v>
      </c>
      <c r="C4501" s="30">
        <f>VLOOKUP(B4501,'רביות שנתיות'!B:C,2)</f>
        <v>4</v>
      </c>
      <c r="D4501" s="29">
        <f t="shared" si="141"/>
        <v>1.0738622586670132E-4</v>
      </c>
      <c r="F4501" s="30">
        <f>VLOOKUP($B4501,'רביות שנתיות'!B:I,7)</f>
        <v>0</v>
      </c>
      <c r="G4501" s="29">
        <f t="shared" si="140"/>
        <v>0</v>
      </c>
    </row>
    <row r="4502" spans="2:7">
      <c r="B4502" s="1">
        <v>37373</v>
      </c>
      <c r="C4502" s="30">
        <f>VLOOKUP(B4502,'רביות שנתיות'!B:C,2)</f>
        <v>4</v>
      </c>
      <c r="D4502" s="29">
        <f t="shared" si="141"/>
        <v>1.0738622586670132E-4</v>
      </c>
      <c r="F4502" s="30">
        <f>VLOOKUP($B4502,'רביות שנתיות'!B:I,7)</f>
        <v>0</v>
      </c>
      <c r="G4502" s="29">
        <f t="shared" si="140"/>
        <v>0</v>
      </c>
    </row>
    <row r="4503" spans="2:7">
      <c r="B4503" s="1">
        <v>37374</v>
      </c>
      <c r="C4503" s="30">
        <f>VLOOKUP(B4503,'רביות שנתיות'!B:C,2)</f>
        <v>4</v>
      </c>
      <c r="D4503" s="29">
        <f t="shared" si="141"/>
        <v>1.0738622586670132E-4</v>
      </c>
      <c r="F4503" s="30">
        <f>VLOOKUP($B4503,'רביות שנתיות'!B:I,7)</f>
        <v>0</v>
      </c>
      <c r="G4503" s="29">
        <f t="shared" si="140"/>
        <v>0</v>
      </c>
    </row>
    <row r="4504" spans="2:7">
      <c r="B4504" s="1">
        <v>37375</v>
      </c>
      <c r="C4504" s="30">
        <f>VLOOKUP(B4504,'רביות שנתיות'!B:C,2)</f>
        <v>4</v>
      </c>
      <c r="D4504" s="29">
        <f t="shared" si="141"/>
        <v>1.0738622586670132E-4</v>
      </c>
      <c r="F4504" s="30">
        <f>VLOOKUP($B4504,'רביות שנתיות'!B:I,7)</f>
        <v>0</v>
      </c>
      <c r="G4504" s="29">
        <f t="shared" si="140"/>
        <v>0</v>
      </c>
    </row>
    <row r="4505" spans="2:7">
      <c r="B4505" s="1">
        <v>37376</v>
      </c>
      <c r="C4505" s="30">
        <f>VLOOKUP(B4505,'רביות שנתיות'!B:C,2)</f>
        <v>4</v>
      </c>
      <c r="D4505" s="29">
        <f t="shared" si="141"/>
        <v>1.0738622586670132E-4</v>
      </c>
      <c r="F4505" s="30">
        <f>VLOOKUP($B4505,'רביות שנתיות'!B:I,7)</f>
        <v>0</v>
      </c>
      <c r="G4505" s="29">
        <f t="shared" si="140"/>
        <v>0</v>
      </c>
    </row>
    <row r="4506" spans="2:7">
      <c r="B4506" s="1">
        <v>37377</v>
      </c>
      <c r="C4506" s="30">
        <f>VLOOKUP(B4506,'רביות שנתיות'!B:C,2)</f>
        <v>4</v>
      </c>
      <c r="D4506" s="29">
        <f t="shared" si="141"/>
        <v>1.0738622586670132E-4</v>
      </c>
      <c r="F4506" s="30">
        <f>VLOOKUP($B4506,'רביות שנתיות'!B:I,7)</f>
        <v>0</v>
      </c>
      <c r="G4506" s="29">
        <f t="shared" si="140"/>
        <v>0</v>
      </c>
    </row>
    <row r="4507" spans="2:7">
      <c r="B4507" s="1">
        <v>37378</v>
      </c>
      <c r="C4507" s="30">
        <f>VLOOKUP(B4507,'רביות שנתיות'!B:C,2)</f>
        <v>4</v>
      </c>
      <c r="D4507" s="29">
        <f t="shared" si="141"/>
        <v>1.0738622586670132E-4</v>
      </c>
      <c r="F4507" s="30">
        <f>VLOOKUP($B4507,'רביות שנתיות'!B:I,7)</f>
        <v>0</v>
      </c>
      <c r="G4507" s="29">
        <f t="shared" si="140"/>
        <v>0</v>
      </c>
    </row>
    <row r="4508" spans="2:7">
      <c r="B4508" s="1">
        <v>37379</v>
      </c>
      <c r="C4508" s="30">
        <f>VLOOKUP(B4508,'רביות שנתיות'!B:C,2)</f>
        <v>4</v>
      </c>
      <c r="D4508" s="29">
        <f t="shared" si="141"/>
        <v>1.0738622586670132E-4</v>
      </c>
      <c r="F4508" s="30">
        <f>VLOOKUP($B4508,'רביות שנתיות'!B:I,7)</f>
        <v>0</v>
      </c>
      <c r="G4508" s="29">
        <f t="shared" si="140"/>
        <v>0</v>
      </c>
    </row>
    <row r="4509" spans="2:7">
      <c r="B4509" s="1">
        <v>37380</v>
      </c>
      <c r="C4509" s="30">
        <f>VLOOKUP(B4509,'רביות שנתיות'!B:C,2)</f>
        <v>4</v>
      </c>
      <c r="D4509" s="29">
        <f t="shared" si="141"/>
        <v>1.0738622586670132E-4</v>
      </c>
      <c r="F4509" s="30">
        <f>VLOOKUP($B4509,'רביות שנתיות'!B:I,7)</f>
        <v>0</v>
      </c>
      <c r="G4509" s="29">
        <f t="shared" si="140"/>
        <v>0</v>
      </c>
    </row>
    <row r="4510" spans="2:7">
      <c r="B4510" s="1">
        <v>37381</v>
      </c>
      <c r="C4510" s="30">
        <f>VLOOKUP(B4510,'רביות שנתיות'!B:C,2)</f>
        <v>4</v>
      </c>
      <c r="D4510" s="29">
        <f t="shared" si="141"/>
        <v>1.0738622586670132E-4</v>
      </c>
      <c r="F4510" s="30">
        <f>VLOOKUP($B4510,'רביות שנתיות'!B:I,7)</f>
        <v>0</v>
      </c>
      <c r="G4510" s="29">
        <f t="shared" si="140"/>
        <v>0</v>
      </c>
    </row>
    <row r="4511" spans="2:7">
      <c r="B4511" s="1">
        <v>37382</v>
      </c>
      <c r="C4511" s="30">
        <f>VLOOKUP(B4511,'רביות שנתיות'!B:C,2)</f>
        <v>4</v>
      </c>
      <c r="D4511" s="29">
        <f t="shared" si="141"/>
        <v>1.0738622586670132E-4</v>
      </c>
      <c r="F4511" s="30">
        <f>VLOOKUP($B4511,'רביות שנתיות'!B:I,7)</f>
        <v>0</v>
      </c>
      <c r="G4511" s="29">
        <f t="shared" si="140"/>
        <v>0</v>
      </c>
    </row>
    <row r="4512" spans="2:7">
      <c r="B4512" s="1">
        <v>37383</v>
      </c>
      <c r="C4512" s="30">
        <f>VLOOKUP(B4512,'רביות שנתיות'!B:C,2)</f>
        <v>4</v>
      </c>
      <c r="D4512" s="29">
        <f t="shared" si="141"/>
        <v>1.0738622586670132E-4</v>
      </c>
      <c r="F4512" s="30">
        <f>VLOOKUP($B4512,'רביות שנתיות'!B:I,7)</f>
        <v>0</v>
      </c>
      <c r="G4512" s="29">
        <f t="shared" si="140"/>
        <v>0</v>
      </c>
    </row>
    <row r="4513" spans="2:7">
      <c r="B4513" s="1">
        <v>37384</v>
      </c>
      <c r="C4513" s="30">
        <f>VLOOKUP(B4513,'רביות שנתיות'!B:C,2)</f>
        <v>4</v>
      </c>
      <c r="D4513" s="29">
        <f t="shared" si="141"/>
        <v>1.0738622586670132E-4</v>
      </c>
      <c r="F4513" s="30">
        <f>VLOOKUP($B4513,'רביות שנתיות'!B:I,7)</f>
        <v>0</v>
      </c>
      <c r="G4513" s="29">
        <f t="shared" si="140"/>
        <v>0</v>
      </c>
    </row>
    <row r="4514" spans="2:7">
      <c r="B4514" s="1">
        <v>37385</v>
      </c>
      <c r="C4514" s="30">
        <f>VLOOKUP(B4514,'רביות שנתיות'!B:C,2)</f>
        <v>4</v>
      </c>
      <c r="D4514" s="29">
        <f t="shared" si="141"/>
        <v>1.0738622586670132E-4</v>
      </c>
      <c r="F4514" s="30">
        <f>VLOOKUP($B4514,'רביות שנתיות'!B:I,7)</f>
        <v>0</v>
      </c>
      <c r="G4514" s="29">
        <f t="shared" si="140"/>
        <v>0</v>
      </c>
    </row>
    <row r="4515" spans="2:7">
      <c r="B4515" s="1">
        <v>37386</v>
      </c>
      <c r="C4515" s="30">
        <f>VLOOKUP(B4515,'רביות שנתיות'!B:C,2)</f>
        <v>4</v>
      </c>
      <c r="D4515" s="29">
        <f t="shared" si="141"/>
        <v>1.0738622586670132E-4</v>
      </c>
      <c r="F4515" s="30">
        <f>VLOOKUP($B4515,'רביות שנתיות'!B:I,7)</f>
        <v>0</v>
      </c>
      <c r="G4515" s="29">
        <f t="shared" si="140"/>
        <v>0</v>
      </c>
    </row>
    <row r="4516" spans="2:7">
      <c r="B4516" s="1">
        <v>37387</v>
      </c>
      <c r="C4516" s="30">
        <f>VLOOKUP(B4516,'רביות שנתיות'!B:C,2)</f>
        <v>4</v>
      </c>
      <c r="D4516" s="29">
        <f t="shared" si="141"/>
        <v>1.0738622586670132E-4</v>
      </c>
      <c r="F4516" s="30">
        <f>VLOOKUP($B4516,'רביות שנתיות'!B:I,7)</f>
        <v>0</v>
      </c>
      <c r="G4516" s="29">
        <f t="shared" si="140"/>
        <v>0</v>
      </c>
    </row>
    <row r="4517" spans="2:7">
      <c r="B4517" s="1">
        <v>37388</v>
      </c>
      <c r="C4517" s="30">
        <f>VLOOKUP(B4517,'רביות שנתיות'!B:C,2)</f>
        <v>4</v>
      </c>
      <c r="D4517" s="29">
        <f t="shared" si="141"/>
        <v>1.0738622586670132E-4</v>
      </c>
      <c r="F4517" s="30">
        <f>VLOOKUP($B4517,'רביות שנתיות'!B:I,7)</f>
        <v>0</v>
      </c>
      <c r="G4517" s="29">
        <f t="shared" si="140"/>
        <v>0</v>
      </c>
    </row>
    <row r="4518" spans="2:7">
      <c r="B4518" s="1">
        <v>37389</v>
      </c>
      <c r="C4518" s="30">
        <f>VLOOKUP(B4518,'רביות שנתיות'!B:C,2)</f>
        <v>4</v>
      </c>
      <c r="D4518" s="29">
        <f t="shared" si="141"/>
        <v>1.0738622586670132E-4</v>
      </c>
      <c r="F4518" s="30">
        <f>VLOOKUP($B4518,'רביות שנתיות'!B:I,7)</f>
        <v>0</v>
      </c>
      <c r="G4518" s="29">
        <f t="shared" si="140"/>
        <v>0</v>
      </c>
    </row>
    <row r="4519" spans="2:7">
      <c r="B4519" s="1">
        <v>37390</v>
      </c>
      <c r="C4519" s="30">
        <f>VLOOKUP(B4519,'רביות שנתיות'!B:C,2)</f>
        <v>4</v>
      </c>
      <c r="D4519" s="29">
        <f t="shared" si="141"/>
        <v>1.0738622586670132E-4</v>
      </c>
      <c r="F4519" s="30">
        <f>VLOOKUP($B4519,'רביות שנתיות'!B:I,7)</f>
        <v>0</v>
      </c>
      <c r="G4519" s="29">
        <f t="shared" si="140"/>
        <v>0</v>
      </c>
    </row>
    <row r="4520" spans="2:7">
      <c r="B4520" s="1">
        <v>37391</v>
      </c>
      <c r="C4520" s="30">
        <f>VLOOKUP(B4520,'רביות שנתיות'!B:C,2)</f>
        <v>4</v>
      </c>
      <c r="D4520" s="29">
        <f t="shared" si="141"/>
        <v>1.0738622586670132E-4</v>
      </c>
      <c r="F4520" s="30">
        <f>VLOOKUP($B4520,'רביות שנתיות'!B:I,7)</f>
        <v>0</v>
      </c>
      <c r="G4520" s="29">
        <f t="shared" si="140"/>
        <v>0</v>
      </c>
    </row>
    <row r="4521" spans="2:7">
      <c r="B4521" s="1">
        <v>37392</v>
      </c>
      <c r="C4521" s="30">
        <f>VLOOKUP(B4521,'רביות שנתיות'!B:C,2)</f>
        <v>4</v>
      </c>
      <c r="D4521" s="29">
        <f t="shared" si="141"/>
        <v>1.0738622586670132E-4</v>
      </c>
      <c r="F4521" s="30">
        <f>VLOOKUP($B4521,'רביות שנתיות'!B:I,7)</f>
        <v>0</v>
      </c>
      <c r="G4521" s="29">
        <f t="shared" si="140"/>
        <v>0</v>
      </c>
    </row>
    <row r="4522" spans="2:7">
      <c r="B4522" s="1">
        <v>37393</v>
      </c>
      <c r="C4522" s="30">
        <f>VLOOKUP(B4522,'רביות שנתיות'!B:C,2)</f>
        <v>4</v>
      </c>
      <c r="D4522" s="29">
        <f t="shared" si="141"/>
        <v>1.0738622586670132E-4</v>
      </c>
      <c r="F4522" s="30">
        <f>VLOOKUP($B4522,'רביות שנתיות'!B:I,7)</f>
        <v>0</v>
      </c>
      <c r="G4522" s="29">
        <f t="shared" si="140"/>
        <v>0</v>
      </c>
    </row>
    <row r="4523" spans="2:7">
      <c r="B4523" s="1">
        <v>37394</v>
      </c>
      <c r="C4523" s="30">
        <f>VLOOKUP(B4523,'רביות שנתיות'!B:C,2)</f>
        <v>4</v>
      </c>
      <c r="D4523" s="29">
        <f t="shared" si="141"/>
        <v>1.0738622586670132E-4</v>
      </c>
      <c r="F4523" s="30">
        <f>VLOOKUP($B4523,'רביות שנתיות'!B:I,7)</f>
        <v>0</v>
      </c>
      <c r="G4523" s="29">
        <f t="shared" si="140"/>
        <v>0</v>
      </c>
    </row>
    <row r="4524" spans="2:7">
      <c r="B4524" s="1">
        <v>37395</v>
      </c>
      <c r="C4524" s="30">
        <f>VLOOKUP(B4524,'רביות שנתיות'!B:C,2)</f>
        <v>4</v>
      </c>
      <c r="D4524" s="29">
        <f t="shared" si="141"/>
        <v>1.0738622586670132E-4</v>
      </c>
      <c r="F4524" s="30">
        <f>VLOOKUP($B4524,'רביות שנתיות'!B:I,7)</f>
        <v>0</v>
      </c>
      <c r="G4524" s="29">
        <f t="shared" si="140"/>
        <v>0</v>
      </c>
    </row>
    <row r="4525" spans="2:7">
      <c r="B4525" s="1">
        <v>37396</v>
      </c>
      <c r="C4525" s="30">
        <f>VLOOKUP(B4525,'רביות שנתיות'!B:C,2)</f>
        <v>4</v>
      </c>
      <c r="D4525" s="29">
        <f t="shared" si="141"/>
        <v>1.0738622586670132E-4</v>
      </c>
      <c r="F4525" s="30">
        <f>VLOOKUP($B4525,'רביות שנתיות'!B:I,7)</f>
        <v>0</v>
      </c>
      <c r="G4525" s="29">
        <f t="shared" si="140"/>
        <v>0</v>
      </c>
    </row>
    <row r="4526" spans="2:7">
      <c r="B4526" s="1">
        <v>37397</v>
      </c>
      <c r="C4526" s="30">
        <f>VLOOKUP(B4526,'רביות שנתיות'!B:C,2)</f>
        <v>4</v>
      </c>
      <c r="D4526" s="29">
        <f t="shared" si="141"/>
        <v>1.0738622586670132E-4</v>
      </c>
      <c r="F4526" s="30">
        <f>VLOOKUP($B4526,'רביות שנתיות'!B:I,7)</f>
        <v>0</v>
      </c>
      <c r="G4526" s="29">
        <f t="shared" si="140"/>
        <v>0</v>
      </c>
    </row>
    <row r="4527" spans="2:7">
      <c r="B4527" s="1">
        <v>37398</v>
      </c>
      <c r="C4527" s="30">
        <f>VLOOKUP(B4527,'רביות שנתיות'!B:C,2)</f>
        <v>4</v>
      </c>
      <c r="D4527" s="29">
        <f t="shared" si="141"/>
        <v>1.0738622586670132E-4</v>
      </c>
      <c r="F4527" s="30">
        <f>VLOOKUP($B4527,'רביות שנתיות'!B:I,7)</f>
        <v>0</v>
      </c>
      <c r="G4527" s="29">
        <f t="shared" si="140"/>
        <v>0</v>
      </c>
    </row>
    <row r="4528" spans="2:7">
      <c r="B4528" s="1">
        <v>37399</v>
      </c>
      <c r="C4528" s="30">
        <f>VLOOKUP(B4528,'רביות שנתיות'!B:C,2)</f>
        <v>4</v>
      </c>
      <c r="D4528" s="29">
        <f t="shared" si="141"/>
        <v>1.0738622586670132E-4</v>
      </c>
      <c r="F4528" s="30">
        <f>VLOOKUP($B4528,'רביות שנתיות'!B:I,7)</f>
        <v>0</v>
      </c>
      <c r="G4528" s="29">
        <f t="shared" si="140"/>
        <v>0</v>
      </c>
    </row>
    <row r="4529" spans="2:7">
      <c r="B4529" s="1">
        <v>37400</v>
      </c>
      <c r="C4529" s="30">
        <f>VLOOKUP(B4529,'רביות שנתיות'!B:C,2)</f>
        <v>4</v>
      </c>
      <c r="D4529" s="29">
        <f t="shared" si="141"/>
        <v>1.0738622586670132E-4</v>
      </c>
      <c r="F4529" s="30">
        <f>VLOOKUP($B4529,'רביות שנתיות'!B:I,7)</f>
        <v>0</v>
      </c>
      <c r="G4529" s="29">
        <f t="shared" si="140"/>
        <v>0</v>
      </c>
    </row>
    <row r="4530" spans="2:7">
      <c r="B4530" s="1">
        <v>37401</v>
      </c>
      <c r="C4530" s="30">
        <f>VLOOKUP(B4530,'רביות שנתיות'!B:C,2)</f>
        <v>4</v>
      </c>
      <c r="D4530" s="29">
        <f t="shared" si="141"/>
        <v>1.0738622586670132E-4</v>
      </c>
      <c r="F4530" s="30">
        <f>VLOOKUP($B4530,'רביות שנתיות'!B:I,7)</f>
        <v>0</v>
      </c>
      <c r="G4530" s="29">
        <f t="shared" si="140"/>
        <v>0</v>
      </c>
    </row>
    <row r="4531" spans="2:7">
      <c r="B4531" s="1">
        <v>37402</v>
      </c>
      <c r="C4531" s="30">
        <f>VLOOKUP(B4531,'רביות שנתיות'!B:C,2)</f>
        <v>4</v>
      </c>
      <c r="D4531" s="29">
        <f t="shared" si="141"/>
        <v>1.0738622586670132E-4</v>
      </c>
      <c r="F4531" s="30">
        <f>VLOOKUP($B4531,'רביות שנתיות'!B:I,7)</f>
        <v>0</v>
      </c>
      <c r="G4531" s="29">
        <f t="shared" si="140"/>
        <v>0</v>
      </c>
    </row>
    <row r="4532" spans="2:7">
      <c r="B4532" s="1">
        <v>37403</v>
      </c>
      <c r="C4532" s="30">
        <f>VLOOKUP(B4532,'רביות שנתיות'!B:C,2)</f>
        <v>4</v>
      </c>
      <c r="D4532" s="29">
        <f t="shared" si="141"/>
        <v>1.0738622586670132E-4</v>
      </c>
      <c r="F4532" s="30">
        <f>VLOOKUP($B4532,'רביות שנתיות'!B:I,7)</f>
        <v>0</v>
      </c>
      <c r="G4532" s="29">
        <f t="shared" si="140"/>
        <v>0</v>
      </c>
    </row>
    <row r="4533" spans="2:7">
      <c r="B4533" s="1">
        <v>37404</v>
      </c>
      <c r="C4533" s="30">
        <f>VLOOKUP(B4533,'רביות שנתיות'!B:C,2)</f>
        <v>4</v>
      </c>
      <c r="D4533" s="29">
        <f t="shared" si="141"/>
        <v>1.0738622586670132E-4</v>
      </c>
      <c r="F4533" s="30">
        <f>VLOOKUP($B4533,'רביות שנתיות'!B:I,7)</f>
        <v>0</v>
      </c>
      <c r="G4533" s="29">
        <f t="shared" si="140"/>
        <v>0</v>
      </c>
    </row>
    <row r="4534" spans="2:7">
      <c r="B4534" s="1">
        <v>37405</v>
      </c>
      <c r="C4534" s="30">
        <f>VLOOKUP(B4534,'רביות שנתיות'!B:C,2)</f>
        <v>4</v>
      </c>
      <c r="D4534" s="29">
        <f t="shared" si="141"/>
        <v>1.0738622586670132E-4</v>
      </c>
      <c r="F4534" s="30">
        <f>VLOOKUP($B4534,'רביות שנתיות'!B:I,7)</f>
        <v>0</v>
      </c>
      <c r="G4534" s="29">
        <f t="shared" si="140"/>
        <v>0</v>
      </c>
    </row>
    <row r="4535" spans="2:7">
      <c r="B4535" s="1">
        <v>37406</v>
      </c>
      <c r="C4535" s="30">
        <f>VLOOKUP(B4535,'רביות שנתיות'!B:C,2)</f>
        <v>4</v>
      </c>
      <c r="D4535" s="29">
        <f t="shared" si="141"/>
        <v>1.0738622586670132E-4</v>
      </c>
      <c r="F4535" s="30">
        <f>VLOOKUP($B4535,'רביות שנתיות'!B:I,7)</f>
        <v>0</v>
      </c>
      <c r="G4535" s="29">
        <f t="shared" si="140"/>
        <v>0</v>
      </c>
    </row>
    <row r="4536" spans="2:7">
      <c r="B4536" s="1">
        <v>37407</v>
      </c>
      <c r="C4536" s="30">
        <f>VLOOKUP(B4536,'רביות שנתיות'!B:C,2)</f>
        <v>4</v>
      </c>
      <c r="D4536" s="29">
        <f t="shared" si="141"/>
        <v>1.0738622586670132E-4</v>
      </c>
      <c r="F4536" s="30">
        <f>VLOOKUP($B4536,'רביות שנתיות'!B:I,7)</f>
        <v>0</v>
      </c>
      <c r="G4536" s="29">
        <f t="shared" si="140"/>
        <v>0</v>
      </c>
    </row>
    <row r="4537" spans="2:7">
      <c r="B4537" s="1">
        <v>37408</v>
      </c>
      <c r="C4537" s="30">
        <f>VLOOKUP(B4537,'רביות שנתיות'!B:C,2)</f>
        <v>4</v>
      </c>
      <c r="D4537" s="29">
        <f t="shared" si="141"/>
        <v>1.0738622586670132E-4</v>
      </c>
      <c r="F4537" s="30">
        <f>VLOOKUP($B4537,'רביות שנתיות'!B:I,7)</f>
        <v>0</v>
      </c>
      <c r="G4537" s="29">
        <f t="shared" si="140"/>
        <v>0</v>
      </c>
    </row>
    <row r="4538" spans="2:7">
      <c r="B4538" s="1">
        <v>37409</v>
      </c>
      <c r="C4538" s="30">
        <f>VLOOKUP(B4538,'רביות שנתיות'!B:C,2)</f>
        <v>4</v>
      </c>
      <c r="D4538" s="29">
        <f t="shared" si="141"/>
        <v>1.0738622586670132E-4</v>
      </c>
      <c r="F4538" s="30">
        <f>VLOOKUP($B4538,'רביות שנתיות'!B:I,7)</f>
        <v>0</v>
      </c>
      <c r="G4538" s="29">
        <f t="shared" si="140"/>
        <v>0</v>
      </c>
    </row>
    <row r="4539" spans="2:7">
      <c r="B4539" s="1">
        <v>37410</v>
      </c>
      <c r="C4539" s="30">
        <f>VLOOKUP(B4539,'רביות שנתיות'!B:C,2)</f>
        <v>4</v>
      </c>
      <c r="D4539" s="29">
        <f t="shared" si="141"/>
        <v>1.0738622586670132E-4</v>
      </c>
      <c r="F4539" s="30">
        <f>VLOOKUP($B4539,'רביות שנתיות'!B:I,7)</f>
        <v>0</v>
      </c>
      <c r="G4539" s="29">
        <f t="shared" si="140"/>
        <v>0</v>
      </c>
    </row>
    <row r="4540" spans="2:7">
      <c r="B4540" s="1">
        <v>37411</v>
      </c>
      <c r="C4540" s="30">
        <f>VLOOKUP(B4540,'רביות שנתיות'!B:C,2)</f>
        <v>4</v>
      </c>
      <c r="D4540" s="29">
        <f t="shared" si="141"/>
        <v>1.0738622586670132E-4</v>
      </c>
      <c r="F4540" s="30">
        <f>VLOOKUP($B4540,'רביות שנתיות'!B:I,7)</f>
        <v>0</v>
      </c>
      <c r="G4540" s="29">
        <f t="shared" si="140"/>
        <v>0</v>
      </c>
    </row>
    <row r="4541" spans="2:7">
      <c r="B4541" s="1">
        <v>37412</v>
      </c>
      <c r="C4541" s="30">
        <f>VLOOKUP(B4541,'רביות שנתיות'!B:C,2)</f>
        <v>4</v>
      </c>
      <c r="D4541" s="29">
        <f t="shared" si="141"/>
        <v>1.0738622586670132E-4</v>
      </c>
      <c r="F4541" s="30">
        <f>VLOOKUP($B4541,'רביות שנתיות'!B:I,7)</f>
        <v>0</v>
      </c>
      <c r="G4541" s="29">
        <f t="shared" si="140"/>
        <v>0</v>
      </c>
    </row>
    <row r="4542" spans="2:7">
      <c r="B4542" s="1">
        <v>37413</v>
      </c>
      <c r="C4542" s="30">
        <f>VLOOKUP(B4542,'רביות שנתיות'!B:C,2)</f>
        <v>4</v>
      </c>
      <c r="D4542" s="29">
        <f t="shared" si="141"/>
        <v>1.0738622586670132E-4</v>
      </c>
      <c r="F4542" s="30">
        <f>VLOOKUP($B4542,'רביות שנתיות'!B:I,7)</f>
        <v>0</v>
      </c>
      <c r="G4542" s="29">
        <f t="shared" si="140"/>
        <v>0</v>
      </c>
    </row>
    <row r="4543" spans="2:7">
      <c r="B4543" s="1">
        <v>37414</v>
      </c>
      <c r="C4543" s="30">
        <f>VLOOKUP(B4543,'רביות שנתיות'!B:C,2)</f>
        <v>4</v>
      </c>
      <c r="D4543" s="29">
        <f t="shared" si="141"/>
        <v>1.0738622586670132E-4</v>
      </c>
      <c r="F4543" s="30">
        <f>VLOOKUP($B4543,'רביות שנתיות'!B:I,7)</f>
        <v>0</v>
      </c>
      <c r="G4543" s="29">
        <f t="shared" si="140"/>
        <v>0</v>
      </c>
    </row>
    <row r="4544" spans="2:7">
      <c r="B4544" s="1">
        <v>37415</v>
      </c>
      <c r="C4544" s="30">
        <f>VLOOKUP(B4544,'רביות שנתיות'!B:C,2)</f>
        <v>4</v>
      </c>
      <c r="D4544" s="29">
        <f t="shared" si="141"/>
        <v>1.0738622586670132E-4</v>
      </c>
      <c r="F4544" s="30">
        <f>VLOOKUP($B4544,'רביות שנתיות'!B:I,7)</f>
        <v>0</v>
      </c>
      <c r="G4544" s="29">
        <f t="shared" si="140"/>
        <v>0</v>
      </c>
    </row>
    <row r="4545" spans="2:7">
      <c r="B4545" s="1">
        <v>37416</v>
      </c>
      <c r="C4545" s="30">
        <f>VLOOKUP(B4545,'רביות שנתיות'!B:C,2)</f>
        <v>4</v>
      </c>
      <c r="D4545" s="29">
        <f t="shared" si="141"/>
        <v>1.0738622586670132E-4</v>
      </c>
      <c r="F4545" s="30">
        <f>VLOOKUP($B4545,'רביות שנתיות'!B:I,7)</f>
        <v>0</v>
      </c>
      <c r="G4545" s="29">
        <f t="shared" si="140"/>
        <v>0</v>
      </c>
    </row>
    <row r="4546" spans="2:7">
      <c r="B4546" s="1">
        <v>37417</v>
      </c>
      <c r="C4546" s="30">
        <f>VLOOKUP(B4546,'רביות שנתיות'!B:C,2)</f>
        <v>4</v>
      </c>
      <c r="D4546" s="29">
        <f t="shared" si="141"/>
        <v>1.0738622586670132E-4</v>
      </c>
      <c r="F4546" s="30">
        <f>VLOOKUP($B4546,'רביות שנתיות'!B:I,7)</f>
        <v>0</v>
      </c>
      <c r="G4546" s="29">
        <f t="shared" si="140"/>
        <v>0</v>
      </c>
    </row>
    <row r="4547" spans="2:7">
      <c r="B4547" s="1">
        <v>37418</v>
      </c>
      <c r="C4547" s="30">
        <f>VLOOKUP(B4547,'רביות שנתיות'!B:C,2)</f>
        <v>4</v>
      </c>
      <c r="D4547" s="29">
        <f t="shared" si="141"/>
        <v>1.0738622586670132E-4</v>
      </c>
      <c r="F4547" s="30">
        <f>VLOOKUP($B4547,'רביות שנתיות'!B:I,7)</f>
        <v>0</v>
      </c>
      <c r="G4547" s="29">
        <f t="shared" si="140"/>
        <v>0</v>
      </c>
    </row>
    <row r="4548" spans="2:7">
      <c r="B4548" s="1">
        <v>37419</v>
      </c>
      <c r="C4548" s="30">
        <f>VLOOKUP(B4548,'רביות שנתיות'!B:C,2)</f>
        <v>4</v>
      </c>
      <c r="D4548" s="29">
        <f t="shared" si="141"/>
        <v>1.0738622586670132E-4</v>
      </c>
      <c r="F4548" s="30">
        <f>VLOOKUP($B4548,'רביות שנתיות'!B:I,7)</f>
        <v>0</v>
      </c>
      <c r="G4548" s="29">
        <f t="shared" ref="G4548:G4611" si="142">(1+F4548/100)^(1/365)-1</f>
        <v>0</v>
      </c>
    </row>
    <row r="4549" spans="2:7">
      <c r="B4549" s="1">
        <v>37420</v>
      </c>
      <c r="C4549" s="30">
        <f>VLOOKUP(B4549,'רביות שנתיות'!B:C,2)</f>
        <v>4</v>
      </c>
      <c r="D4549" s="29">
        <f t="shared" ref="D4549:D4612" si="143">(1+C4549/100)^(1/365.25)-1</f>
        <v>1.0738622586670132E-4</v>
      </c>
      <c r="F4549" s="30">
        <f>VLOOKUP($B4549,'רביות שנתיות'!B:I,7)</f>
        <v>0</v>
      </c>
      <c r="G4549" s="29">
        <f t="shared" si="142"/>
        <v>0</v>
      </c>
    </row>
    <row r="4550" spans="2:7">
      <c r="B4550" s="1">
        <v>37421</v>
      </c>
      <c r="C4550" s="30">
        <f>VLOOKUP(B4550,'רביות שנתיות'!B:C,2)</f>
        <v>4</v>
      </c>
      <c r="D4550" s="29">
        <f t="shared" si="143"/>
        <v>1.0738622586670132E-4</v>
      </c>
      <c r="F4550" s="30">
        <f>VLOOKUP($B4550,'רביות שנתיות'!B:I,7)</f>
        <v>0</v>
      </c>
      <c r="G4550" s="29">
        <f t="shared" si="142"/>
        <v>0</v>
      </c>
    </row>
    <row r="4551" spans="2:7">
      <c r="B4551" s="1">
        <v>37422</v>
      </c>
      <c r="C4551" s="30">
        <f>VLOOKUP(B4551,'רביות שנתיות'!B:C,2)</f>
        <v>4</v>
      </c>
      <c r="D4551" s="29">
        <f t="shared" si="143"/>
        <v>1.0738622586670132E-4</v>
      </c>
      <c r="F4551" s="30">
        <f>VLOOKUP($B4551,'רביות שנתיות'!B:I,7)</f>
        <v>0</v>
      </c>
      <c r="G4551" s="29">
        <f t="shared" si="142"/>
        <v>0</v>
      </c>
    </row>
    <row r="4552" spans="2:7">
      <c r="B4552" s="1">
        <v>37423</v>
      </c>
      <c r="C4552" s="30">
        <f>VLOOKUP(B4552,'רביות שנתיות'!B:C,2)</f>
        <v>4</v>
      </c>
      <c r="D4552" s="29">
        <f t="shared" si="143"/>
        <v>1.0738622586670132E-4</v>
      </c>
      <c r="F4552" s="30">
        <f>VLOOKUP($B4552,'רביות שנתיות'!B:I,7)</f>
        <v>0</v>
      </c>
      <c r="G4552" s="29">
        <f t="shared" si="142"/>
        <v>0</v>
      </c>
    </row>
    <row r="4553" spans="2:7">
      <c r="B4553" s="1">
        <v>37424</v>
      </c>
      <c r="C4553" s="30">
        <f>VLOOKUP(B4553,'רביות שנתיות'!B:C,2)</f>
        <v>4</v>
      </c>
      <c r="D4553" s="29">
        <f t="shared" si="143"/>
        <v>1.0738622586670132E-4</v>
      </c>
      <c r="F4553" s="30">
        <f>VLOOKUP($B4553,'רביות שנתיות'!B:I,7)</f>
        <v>0</v>
      </c>
      <c r="G4553" s="29">
        <f t="shared" si="142"/>
        <v>0</v>
      </c>
    </row>
    <row r="4554" spans="2:7">
      <c r="B4554" s="1">
        <v>37425</v>
      </c>
      <c r="C4554" s="30">
        <f>VLOOKUP(B4554,'רביות שנתיות'!B:C,2)</f>
        <v>4</v>
      </c>
      <c r="D4554" s="29">
        <f t="shared" si="143"/>
        <v>1.0738622586670132E-4</v>
      </c>
      <c r="F4554" s="30">
        <f>VLOOKUP($B4554,'רביות שנתיות'!B:I,7)</f>
        <v>0</v>
      </c>
      <c r="G4554" s="29">
        <f t="shared" si="142"/>
        <v>0</v>
      </c>
    </row>
    <row r="4555" spans="2:7">
      <c r="B4555" s="1">
        <v>37426</v>
      </c>
      <c r="C4555" s="30">
        <f>VLOOKUP(B4555,'רביות שנתיות'!B:C,2)</f>
        <v>4</v>
      </c>
      <c r="D4555" s="29">
        <f t="shared" si="143"/>
        <v>1.0738622586670132E-4</v>
      </c>
      <c r="F4555" s="30">
        <f>VLOOKUP($B4555,'רביות שנתיות'!B:I,7)</f>
        <v>0</v>
      </c>
      <c r="G4555" s="29">
        <f t="shared" si="142"/>
        <v>0</v>
      </c>
    </row>
    <row r="4556" spans="2:7">
      <c r="B4556" s="1">
        <v>37427</v>
      </c>
      <c r="C4556" s="30">
        <f>VLOOKUP(B4556,'רביות שנתיות'!B:C,2)</f>
        <v>4</v>
      </c>
      <c r="D4556" s="29">
        <f t="shared" si="143"/>
        <v>1.0738622586670132E-4</v>
      </c>
      <c r="F4556" s="30">
        <f>VLOOKUP($B4556,'רביות שנתיות'!B:I,7)</f>
        <v>0</v>
      </c>
      <c r="G4556" s="29">
        <f t="shared" si="142"/>
        <v>0</v>
      </c>
    </row>
    <row r="4557" spans="2:7">
      <c r="B4557" s="1">
        <v>37428</v>
      </c>
      <c r="C4557" s="30">
        <f>VLOOKUP(B4557,'רביות שנתיות'!B:C,2)</f>
        <v>4</v>
      </c>
      <c r="D4557" s="29">
        <f t="shared" si="143"/>
        <v>1.0738622586670132E-4</v>
      </c>
      <c r="F4557" s="30">
        <f>VLOOKUP($B4557,'רביות שנתיות'!B:I,7)</f>
        <v>0</v>
      </c>
      <c r="G4557" s="29">
        <f t="shared" si="142"/>
        <v>0</v>
      </c>
    </row>
    <row r="4558" spans="2:7">
      <c r="B4558" s="1">
        <v>37429</v>
      </c>
      <c r="C4558" s="30">
        <f>VLOOKUP(B4558,'רביות שנתיות'!B:C,2)</f>
        <v>4</v>
      </c>
      <c r="D4558" s="29">
        <f t="shared" si="143"/>
        <v>1.0738622586670132E-4</v>
      </c>
      <c r="F4558" s="30">
        <f>VLOOKUP($B4558,'רביות שנתיות'!B:I,7)</f>
        <v>0</v>
      </c>
      <c r="G4558" s="29">
        <f t="shared" si="142"/>
        <v>0</v>
      </c>
    </row>
    <row r="4559" spans="2:7">
      <c r="B4559" s="1">
        <v>37430</v>
      </c>
      <c r="C4559" s="30">
        <f>VLOOKUP(B4559,'רביות שנתיות'!B:C,2)</f>
        <v>4</v>
      </c>
      <c r="D4559" s="29">
        <f t="shared" si="143"/>
        <v>1.0738622586670132E-4</v>
      </c>
      <c r="F4559" s="30">
        <f>VLOOKUP($B4559,'רביות שנתיות'!B:I,7)</f>
        <v>0</v>
      </c>
      <c r="G4559" s="29">
        <f t="shared" si="142"/>
        <v>0</v>
      </c>
    </row>
    <row r="4560" spans="2:7">
      <c r="B4560" s="1">
        <v>37431</v>
      </c>
      <c r="C4560" s="30">
        <f>VLOOKUP(B4560,'רביות שנתיות'!B:C,2)</f>
        <v>4</v>
      </c>
      <c r="D4560" s="29">
        <f t="shared" si="143"/>
        <v>1.0738622586670132E-4</v>
      </c>
      <c r="F4560" s="30">
        <f>VLOOKUP($B4560,'רביות שנתיות'!B:I,7)</f>
        <v>0</v>
      </c>
      <c r="G4560" s="29">
        <f t="shared" si="142"/>
        <v>0</v>
      </c>
    </row>
    <row r="4561" spans="2:7">
      <c r="B4561" s="1">
        <v>37432</v>
      </c>
      <c r="C4561" s="30">
        <f>VLOOKUP(B4561,'רביות שנתיות'!B:C,2)</f>
        <v>4</v>
      </c>
      <c r="D4561" s="29">
        <f t="shared" si="143"/>
        <v>1.0738622586670132E-4</v>
      </c>
      <c r="F4561" s="30">
        <f>VLOOKUP($B4561,'רביות שנתיות'!B:I,7)</f>
        <v>0</v>
      </c>
      <c r="G4561" s="29">
        <f t="shared" si="142"/>
        <v>0</v>
      </c>
    </row>
    <row r="4562" spans="2:7">
      <c r="B4562" s="1">
        <v>37433</v>
      </c>
      <c r="C4562" s="30">
        <f>VLOOKUP(B4562,'רביות שנתיות'!B:C,2)</f>
        <v>4</v>
      </c>
      <c r="D4562" s="29">
        <f t="shared" si="143"/>
        <v>1.0738622586670132E-4</v>
      </c>
      <c r="F4562" s="30">
        <f>VLOOKUP($B4562,'רביות שנתיות'!B:I,7)</f>
        <v>0</v>
      </c>
      <c r="G4562" s="29">
        <f t="shared" si="142"/>
        <v>0</v>
      </c>
    </row>
    <row r="4563" spans="2:7">
      <c r="B4563" s="1">
        <v>37434</v>
      </c>
      <c r="C4563" s="30">
        <f>VLOOKUP(B4563,'רביות שנתיות'!B:C,2)</f>
        <v>4</v>
      </c>
      <c r="D4563" s="29">
        <f t="shared" si="143"/>
        <v>1.0738622586670132E-4</v>
      </c>
      <c r="F4563" s="30">
        <f>VLOOKUP($B4563,'רביות שנתיות'!B:I,7)</f>
        <v>0</v>
      </c>
      <c r="G4563" s="29">
        <f t="shared" si="142"/>
        <v>0</v>
      </c>
    </row>
    <row r="4564" spans="2:7">
      <c r="B4564" s="1">
        <v>37435</v>
      </c>
      <c r="C4564" s="30">
        <f>VLOOKUP(B4564,'רביות שנתיות'!B:C,2)</f>
        <v>4</v>
      </c>
      <c r="D4564" s="29">
        <f t="shared" si="143"/>
        <v>1.0738622586670132E-4</v>
      </c>
      <c r="F4564" s="30">
        <f>VLOOKUP($B4564,'רביות שנתיות'!B:I,7)</f>
        <v>0</v>
      </c>
      <c r="G4564" s="29">
        <f t="shared" si="142"/>
        <v>0</v>
      </c>
    </row>
    <row r="4565" spans="2:7">
      <c r="B4565" s="1">
        <v>37436</v>
      </c>
      <c r="C4565" s="30">
        <f>VLOOKUP(B4565,'רביות שנתיות'!B:C,2)</f>
        <v>4</v>
      </c>
      <c r="D4565" s="29">
        <f t="shared" si="143"/>
        <v>1.0738622586670132E-4</v>
      </c>
      <c r="F4565" s="30">
        <f>VLOOKUP($B4565,'רביות שנתיות'!B:I,7)</f>
        <v>0</v>
      </c>
      <c r="G4565" s="29">
        <f t="shared" si="142"/>
        <v>0</v>
      </c>
    </row>
    <row r="4566" spans="2:7">
      <c r="B4566" s="1">
        <v>37437</v>
      </c>
      <c r="C4566" s="30">
        <f>VLOOKUP(B4566,'רביות שנתיות'!B:C,2)</f>
        <v>4</v>
      </c>
      <c r="D4566" s="29">
        <f t="shared" si="143"/>
        <v>1.0738622586670132E-4</v>
      </c>
      <c r="F4566" s="30">
        <f>VLOOKUP($B4566,'רביות שנתיות'!B:I,7)</f>
        <v>0</v>
      </c>
      <c r="G4566" s="29">
        <f t="shared" si="142"/>
        <v>0</v>
      </c>
    </row>
    <row r="4567" spans="2:7">
      <c r="B4567" s="1">
        <v>37438</v>
      </c>
      <c r="C4567" s="30">
        <f>VLOOKUP(B4567,'רביות שנתיות'!B:C,2)</f>
        <v>4</v>
      </c>
      <c r="D4567" s="29">
        <f t="shared" si="143"/>
        <v>1.0738622586670132E-4</v>
      </c>
      <c r="F4567" s="30">
        <f>VLOOKUP($B4567,'רביות שנתיות'!B:I,7)</f>
        <v>0</v>
      </c>
      <c r="G4567" s="29">
        <f t="shared" si="142"/>
        <v>0</v>
      </c>
    </row>
    <row r="4568" spans="2:7">
      <c r="B4568" s="1">
        <v>37439</v>
      </c>
      <c r="C4568" s="30">
        <f>VLOOKUP(B4568,'רביות שנתיות'!B:C,2)</f>
        <v>4</v>
      </c>
      <c r="D4568" s="29">
        <f t="shared" si="143"/>
        <v>1.0738622586670132E-4</v>
      </c>
      <c r="F4568" s="30">
        <f>VLOOKUP($B4568,'רביות שנתיות'!B:I,7)</f>
        <v>0</v>
      </c>
      <c r="G4568" s="29">
        <f t="shared" si="142"/>
        <v>0</v>
      </c>
    </row>
    <row r="4569" spans="2:7">
      <c r="B4569" s="1">
        <v>37440</v>
      </c>
      <c r="C4569" s="30">
        <f>VLOOKUP(B4569,'רביות שנתיות'!B:C,2)</f>
        <v>4</v>
      </c>
      <c r="D4569" s="29">
        <f t="shared" si="143"/>
        <v>1.0738622586670132E-4</v>
      </c>
      <c r="F4569" s="30">
        <f>VLOOKUP($B4569,'רביות שנתיות'!B:I,7)</f>
        <v>0</v>
      </c>
      <c r="G4569" s="29">
        <f t="shared" si="142"/>
        <v>0</v>
      </c>
    </row>
    <row r="4570" spans="2:7">
      <c r="B4570" s="1">
        <v>37441</v>
      </c>
      <c r="C4570" s="30">
        <f>VLOOKUP(B4570,'רביות שנתיות'!B:C,2)</f>
        <v>4</v>
      </c>
      <c r="D4570" s="29">
        <f t="shared" si="143"/>
        <v>1.0738622586670132E-4</v>
      </c>
      <c r="F4570" s="30">
        <f>VLOOKUP($B4570,'רביות שנתיות'!B:I,7)</f>
        <v>0</v>
      </c>
      <c r="G4570" s="29">
        <f t="shared" si="142"/>
        <v>0</v>
      </c>
    </row>
    <row r="4571" spans="2:7">
      <c r="B4571" s="1">
        <v>37442</v>
      </c>
      <c r="C4571" s="30">
        <f>VLOOKUP(B4571,'רביות שנתיות'!B:C,2)</f>
        <v>4</v>
      </c>
      <c r="D4571" s="29">
        <f t="shared" si="143"/>
        <v>1.0738622586670132E-4</v>
      </c>
      <c r="F4571" s="30">
        <f>VLOOKUP($B4571,'רביות שנתיות'!B:I,7)</f>
        <v>0</v>
      </c>
      <c r="G4571" s="29">
        <f t="shared" si="142"/>
        <v>0</v>
      </c>
    </row>
    <row r="4572" spans="2:7">
      <c r="B4572" s="1">
        <v>37443</v>
      </c>
      <c r="C4572" s="30">
        <f>VLOOKUP(B4572,'רביות שנתיות'!B:C,2)</f>
        <v>4</v>
      </c>
      <c r="D4572" s="29">
        <f t="shared" si="143"/>
        <v>1.0738622586670132E-4</v>
      </c>
      <c r="F4572" s="30">
        <f>VLOOKUP($B4572,'רביות שנתיות'!B:I,7)</f>
        <v>0</v>
      </c>
      <c r="G4572" s="29">
        <f t="shared" si="142"/>
        <v>0</v>
      </c>
    </row>
    <row r="4573" spans="2:7">
      <c r="B4573" s="1">
        <v>37444</v>
      </c>
      <c r="C4573" s="30">
        <f>VLOOKUP(B4573,'רביות שנתיות'!B:C,2)</f>
        <v>4</v>
      </c>
      <c r="D4573" s="29">
        <f t="shared" si="143"/>
        <v>1.0738622586670132E-4</v>
      </c>
      <c r="F4573" s="30">
        <f>VLOOKUP($B4573,'רביות שנתיות'!B:I,7)</f>
        <v>0</v>
      </c>
      <c r="G4573" s="29">
        <f t="shared" si="142"/>
        <v>0</v>
      </c>
    </row>
    <row r="4574" spans="2:7">
      <c r="B4574" s="1">
        <v>37445</v>
      </c>
      <c r="C4574" s="30">
        <f>VLOOKUP(B4574,'רביות שנתיות'!B:C,2)</f>
        <v>4</v>
      </c>
      <c r="D4574" s="29">
        <f t="shared" si="143"/>
        <v>1.0738622586670132E-4</v>
      </c>
      <c r="F4574" s="30">
        <f>VLOOKUP($B4574,'רביות שנתיות'!B:I,7)</f>
        <v>0</v>
      </c>
      <c r="G4574" s="29">
        <f t="shared" si="142"/>
        <v>0</v>
      </c>
    </row>
    <row r="4575" spans="2:7">
      <c r="B4575" s="1">
        <v>37446</v>
      </c>
      <c r="C4575" s="30">
        <f>VLOOKUP(B4575,'רביות שנתיות'!B:C,2)</f>
        <v>4</v>
      </c>
      <c r="D4575" s="29">
        <f t="shared" si="143"/>
        <v>1.0738622586670132E-4</v>
      </c>
      <c r="F4575" s="30">
        <f>VLOOKUP($B4575,'רביות שנתיות'!B:I,7)</f>
        <v>0</v>
      </c>
      <c r="G4575" s="29">
        <f t="shared" si="142"/>
        <v>0</v>
      </c>
    </row>
    <row r="4576" spans="2:7">
      <c r="B4576" s="1">
        <v>37447</v>
      </c>
      <c r="C4576" s="30">
        <f>VLOOKUP(B4576,'רביות שנתיות'!B:C,2)</f>
        <v>4</v>
      </c>
      <c r="D4576" s="29">
        <f t="shared" si="143"/>
        <v>1.0738622586670132E-4</v>
      </c>
      <c r="F4576" s="30">
        <f>VLOOKUP($B4576,'רביות שנתיות'!B:I,7)</f>
        <v>0</v>
      </c>
      <c r="G4576" s="29">
        <f t="shared" si="142"/>
        <v>0</v>
      </c>
    </row>
    <row r="4577" spans="2:7">
      <c r="B4577" s="1">
        <v>37448</v>
      </c>
      <c r="C4577" s="30">
        <f>VLOOKUP(B4577,'רביות שנתיות'!B:C,2)</f>
        <v>4</v>
      </c>
      <c r="D4577" s="29">
        <f t="shared" si="143"/>
        <v>1.0738622586670132E-4</v>
      </c>
      <c r="F4577" s="30">
        <f>VLOOKUP($B4577,'רביות שנתיות'!B:I,7)</f>
        <v>0</v>
      </c>
      <c r="G4577" s="29">
        <f t="shared" si="142"/>
        <v>0</v>
      </c>
    </row>
    <row r="4578" spans="2:7">
      <c r="B4578" s="1">
        <v>37449</v>
      </c>
      <c r="C4578" s="30">
        <f>VLOOKUP(B4578,'רביות שנתיות'!B:C,2)</f>
        <v>4</v>
      </c>
      <c r="D4578" s="29">
        <f t="shared" si="143"/>
        <v>1.0738622586670132E-4</v>
      </c>
      <c r="F4578" s="30">
        <f>VLOOKUP($B4578,'רביות שנתיות'!B:I,7)</f>
        <v>0</v>
      </c>
      <c r="G4578" s="29">
        <f t="shared" si="142"/>
        <v>0</v>
      </c>
    </row>
    <row r="4579" spans="2:7">
      <c r="B4579" s="1">
        <v>37450</v>
      </c>
      <c r="C4579" s="30">
        <f>VLOOKUP(B4579,'רביות שנתיות'!B:C,2)</f>
        <v>4</v>
      </c>
      <c r="D4579" s="29">
        <f t="shared" si="143"/>
        <v>1.0738622586670132E-4</v>
      </c>
      <c r="F4579" s="30">
        <f>VLOOKUP($B4579,'רביות שנתיות'!B:I,7)</f>
        <v>0</v>
      </c>
      <c r="G4579" s="29">
        <f t="shared" si="142"/>
        <v>0</v>
      </c>
    </row>
    <row r="4580" spans="2:7">
      <c r="B4580" s="1">
        <v>37451</v>
      </c>
      <c r="C4580" s="30">
        <f>VLOOKUP(B4580,'רביות שנתיות'!B:C,2)</f>
        <v>4</v>
      </c>
      <c r="D4580" s="29">
        <f t="shared" si="143"/>
        <v>1.0738622586670132E-4</v>
      </c>
      <c r="F4580" s="30">
        <f>VLOOKUP($B4580,'רביות שנתיות'!B:I,7)</f>
        <v>0</v>
      </c>
      <c r="G4580" s="29">
        <f t="shared" si="142"/>
        <v>0</v>
      </c>
    </row>
    <row r="4581" spans="2:7">
      <c r="B4581" s="1">
        <v>37452</v>
      </c>
      <c r="C4581" s="30">
        <f>VLOOKUP(B4581,'רביות שנתיות'!B:C,2)</f>
        <v>4</v>
      </c>
      <c r="D4581" s="29">
        <f t="shared" si="143"/>
        <v>1.0738622586670132E-4</v>
      </c>
      <c r="F4581" s="30">
        <f>VLOOKUP($B4581,'רביות שנתיות'!B:I,7)</f>
        <v>0</v>
      </c>
      <c r="G4581" s="29">
        <f t="shared" si="142"/>
        <v>0</v>
      </c>
    </row>
    <row r="4582" spans="2:7">
      <c r="B4582" s="1">
        <v>37453</v>
      </c>
      <c r="C4582" s="30">
        <f>VLOOKUP(B4582,'רביות שנתיות'!B:C,2)</f>
        <v>4</v>
      </c>
      <c r="D4582" s="29">
        <f t="shared" si="143"/>
        <v>1.0738622586670132E-4</v>
      </c>
      <c r="F4582" s="30">
        <f>VLOOKUP($B4582,'רביות שנתיות'!B:I,7)</f>
        <v>0</v>
      </c>
      <c r="G4582" s="29">
        <f t="shared" si="142"/>
        <v>0</v>
      </c>
    </row>
    <row r="4583" spans="2:7">
      <c r="B4583" s="1">
        <v>37454</v>
      </c>
      <c r="C4583" s="30">
        <f>VLOOKUP(B4583,'רביות שנתיות'!B:C,2)</f>
        <v>4</v>
      </c>
      <c r="D4583" s="29">
        <f t="shared" si="143"/>
        <v>1.0738622586670132E-4</v>
      </c>
      <c r="F4583" s="30">
        <f>VLOOKUP($B4583,'רביות שנתיות'!B:I,7)</f>
        <v>0</v>
      </c>
      <c r="G4583" s="29">
        <f t="shared" si="142"/>
        <v>0</v>
      </c>
    </row>
    <row r="4584" spans="2:7">
      <c r="B4584" s="1">
        <v>37455</v>
      </c>
      <c r="C4584" s="30">
        <f>VLOOKUP(B4584,'רביות שנתיות'!B:C,2)</f>
        <v>4</v>
      </c>
      <c r="D4584" s="29">
        <f t="shared" si="143"/>
        <v>1.0738622586670132E-4</v>
      </c>
      <c r="F4584" s="30">
        <f>VLOOKUP($B4584,'רביות שנתיות'!B:I,7)</f>
        <v>0</v>
      </c>
      <c r="G4584" s="29">
        <f t="shared" si="142"/>
        <v>0</v>
      </c>
    </row>
    <row r="4585" spans="2:7">
      <c r="B4585" s="1">
        <v>37456</v>
      </c>
      <c r="C4585" s="30">
        <f>VLOOKUP(B4585,'רביות שנתיות'!B:C,2)</f>
        <v>4</v>
      </c>
      <c r="D4585" s="29">
        <f t="shared" si="143"/>
        <v>1.0738622586670132E-4</v>
      </c>
      <c r="F4585" s="30">
        <f>VLOOKUP($B4585,'רביות שנתיות'!B:I,7)</f>
        <v>0</v>
      </c>
      <c r="G4585" s="29">
        <f t="shared" si="142"/>
        <v>0</v>
      </c>
    </row>
    <row r="4586" spans="2:7">
      <c r="B4586" s="1">
        <v>37457</v>
      </c>
      <c r="C4586" s="30">
        <f>VLOOKUP(B4586,'רביות שנתיות'!B:C,2)</f>
        <v>4</v>
      </c>
      <c r="D4586" s="29">
        <f t="shared" si="143"/>
        <v>1.0738622586670132E-4</v>
      </c>
      <c r="F4586" s="30">
        <f>VLOOKUP($B4586,'רביות שנתיות'!B:I,7)</f>
        <v>0</v>
      </c>
      <c r="G4586" s="29">
        <f t="shared" si="142"/>
        <v>0</v>
      </c>
    </row>
    <row r="4587" spans="2:7">
      <c r="B4587" s="1">
        <v>37458</v>
      </c>
      <c r="C4587" s="30">
        <f>VLOOKUP(B4587,'רביות שנתיות'!B:C,2)</f>
        <v>4</v>
      </c>
      <c r="D4587" s="29">
        <f t="shared" si="143"/>
        <v>1.0738622586670132E-4</v>
      </c>
      <c r="F4587" s="30">
        <f>VLOOKUP($B4587,'רביות שנתיות'!B:I,7)</f>
        <v>0</v>
      </c>
      <c r="G4587" s="29">
        <f t="shared" si="142"/>
        <v>0</v>
      </c>
    </row>
    <row r="4588" spans="2:7">
      <c r="B4588" s="1">
        <v>37459</v>
      </c>
      <c r="C4588" s="30">
        <f>VLOOKUP(B4588,'רביות שנתיות'!B:C,2)</f>
        <v>4</v>
      </c>
      <c r="D4588" s="29">
        <f t="shared" si="143"/>
        <v>1.0738622586670132E-4</v>
      </c>
      <c r="F4588" s="30">
        <f>VLOOKUP($B4588,'רביות שנתיות'!B:I,7)</f>
        <v>0</v>
      </c>
      <c r="G4588" s="29">
        <f t="shared" si="142"/>
        <v>0</v>
      </c>
    </row>
    <row r="4589" spans="2:7">
      <c r="B4589" s="1">
        <v>37460</v>
      </c>
      <c r="C4589" s="30">
        <f>VLOOKUP(B4589,'רביות שנתיות'!B:C,2)</f>
        <v>4</v>
      </c>
      <c r="D4589" s="29">
        <f t="shared" si="143"/>
        <v>1.0738622586670132E-4</v>
      </c>
      <c r="F4589" s="30">
        <f>VLOOKUP($B4589,'רביות שנתיות'!B:I,7)</f>
        <v>0</v>
      </c>
      <c r="G4589" s="29">
        <f t="shared" si="142"/>
        <v>0</v>
      </c>
    </row>
    <row r="4590" spans="2:7">
      <c r="B4590" s="1">
        <v>37461</v>
      </c>
      <c r="C4590" s="30">
        <f>VLOOKUP(B4590,'רביות שנתיות'!B:C,2)</f>
        <v>4</v>
      </c>
      <c r="D4590" s="29">
        <f t="shared" si="143"/>
        <v>1.0738622586670132E-4</v>
      </c>
      <c r="F4590" s="30">
        <f>VLOOKUP($B4590,'רביות שנתיות'!B:I,7)</f>
        <v>0</v>
      </c>
      <c r="G4590" s="29">
        <f t="shared" si="142"/>
        <v>0</v>
      </c>
    </row>
    <row r="4591" spans="2:7">
      <c r="B4591" s="1">
        <v>37462</v>
      </c>
      <c r="C4591" s="30">
        <f>VLOOKUP(B4591,'רביות שנתיות'!B:C,2)</f>
        <v>4</v>
      </c>
      <c r="D4591" s="29">
        <f t="shared" si="143"/>
        <v>1.0738622586670132E-4</v>
      </c>
      <c r="F4591" s="30">
        <f>VLOOKUP($B4591,'רביות שנתיות'!B:I,7)</f>
        <v>0</v>
      </c>
      <c r="G4591" s="29">
        <f t="shared" si="142"/>
        <v>0</v>
      </c>
    </row>
    <row r="4592" spans="2:7">
      <c r="B4592" s="1">
        <v>37463</v>
      </c>
      <c r="C4592" s="30">
        <f>VLOOKUP(B4592,'רביות שנתיות'!B:C,2)</f>
        <v>4</v>
      </c>
      <c r="D4592" s="29">
        <f t="shared" si="143"/>
        <v>1.0738622586670132E-4</v>
      </c>
      <c r="F4592" s="30">
        <f>VLOOKUP($B4592,'רביות שנתיות'!B:I,7)</f>
        <v>0</v>
      </c>
      <c r="G4592" s="29">
        <f t="shared" si="142"/>
        <v>0</v>
      </c>
    </row>
    <row r="4593" spans="2:7">
      <c r="B4593" s="1">
        <v>37464</v>
      </c>
      <c r="C4593" s="30">
        <f>VLOOKUP(B4593,'רביות שנתיות'!B:C,2)</f>
        <v>4</v>
      </c>
      <c r="D4593" s="29">
        <f t="shared" si="143"/>
        <v>1.0738622586670132E-4</v>
      </c>
      <c r="F4593" s="30">
        <f>VLOOKUP($B4593,'רביות שנתיות'!B:I,7)</f>
        <v>0</v>
      </c>
      <c r="G4593" s="29">
        <f t="shared" si="142"/>
        <v>0</v>
      </c>
    </row>
    <row r="4594" spans="2:7">
      <c r="B4594" s="1">
        <v>37465</v>
      </c>
      <c r="C4594" s="30">
        <f>VLOOKUP(B4594,'רביות שנתיות'!B:C,2)</f>
        <v>4</v>
      </c>
      <c r="D4594" s="29">
        <f t="shared" si="143"/>
        <v>1.0738622586670132E-4</v>
      </c>
      <c r="F4594" s="30">
        <f>VLOOKUP($B4594,'רביות שנתיות'!B:I,7)</f>
        <v>0</v>
      </c>
      <c r="G4594" s="29">
        <f t="shared" si="142"/>
        <v>0</v>
      </c>
    </row>
    <row r="4595" spans="2:7">
      <c r="B4595" s="1">
        <v>37466</v>
      </c>
      <c r="C4595" s="30">
        <f>VLOOKUP(B4595,'רביות שנתיות'!B:C,2)</f>
        <v>4</v>
      </c>
      <c r="D4595" s="29">
        <f t="shared" si="143"/>
        <v>1.0738622586670132E-4</v>
      </c>
      <c r="F4595" s="30">
        <f>VLOOKUP($B4595,'רביות שנתיות'!B:I,7)</f>
        <v>0</v>
      </c>
      <c r="G4595" s="29">
        <f t="shared" si="142"/>
        <v>0</v>
      </c>
    </row>
    <row r="4596" spans="2:7">
      <c r="B4596" s="1">
        <v>37467</v>
      </c>
      <c r="C4596" s="30">
        <f>VLOOKUP(B4596,'רביות שנתיות'!B:C,2)</f>
        <v>4</v>
      </c>
      <c r="D4596" s="29">
        <f t="shared" si="143"/>
        <v>1.0738622586670132E-4</v>
      </c>
      <c r="F4596" s="30">
        <f>VLOOKUP($B4596,'רביות שנתיות'!B:I,7)</f>
        <v>0</v>
      </c>
      <c r="G4596" s="29">
        <f t="shared" si="142"/>
        <v>0</v>
      </c>
    </row>
    <row r="4597" spans="2:7">
      <c r="B4597" s="1">
        <v>37468</v>
      </c>
      <c r="C4597" s="30">
        <f>VLOOKUP(B4597,'רביות שנתיות'!B:C,2)</f>
        <v>4</v>
      </c>
      <c r="D4597" s="29">
        <f t="shared" si="143"/>
        <v>1.0738622586670132E-4</v>
      </c>
      <c r="F4597" s="30">
        <f>VLOOKUP($B4597,'רביות שנתיות'!B:I,7)</f>
        <v>0</v>
      </c>
      <c r="G4597" s="29">
        <f t="shared" si="142"/>
        <v>0</v>
      </c>
    </row>
    <row r="4598" spans="2:7">
      <c r="B4598" s="1">
        <v>37469</v>
      </c>
      <c r="C4598" s="30">
        <f>VLOOKUP(B4598,'רביות שנתיות'!B:C,2)</f>
        <v>4</v>
      </c>
      <c r="D4598" s="29">
        <f t="shared" si="143"/>
        <v>1.0738622586670132E-4</v>
      </c>
      <c r="F4598" s="30">
        <f>VLOOKUP($B4598,'רביות שנתיות'!B:I,7)</f>
        <v>0</v>
      </c>
      <c r="G4598" s="29">
        <f t="shared" si="142"/>
        <v>0</v>
      </c>
    </row>
    <row r="4599" spans="2:7">
      <c r="B4599" s="1">
        <v>37470</v>
      </c>
      <c r="C4599" s="30">
        <f>VLOOKUP(B4599,'רביות שנתיות'!B:C,2)</f>
        <v>4</v>
      </c>
      <c r="D4599" s="29">
        <f t="shared" si="143"/>
        <v>1.0738622586670132E-4</v>
      </c>
      <c r="F4599" s="30">
        <f>VLOOKUP($B4599,'רביות שנתיות'!B:I,7)</f>
        <v>0</v>
      </c>
      <c r="G4599" s="29">
        <f t="shared" si="142"/>
        <v>0</v>
      </c>
    </row>
    <row r="4600" spans="2:7">
      <c r="B4600" s="1">
        <v>37471</v>
      </c>
      <c r="C4600" s="30">
        <f>VLOOKUP(B4600,'רביות שנתיות'!B:C,2)</f>
        <v>4</v>
      </c>
      <c r="D4600" s="29">
        <f t="shared" si="143"/>
        <v>1.0738622586670132E-4</v>
      </c>
      <c r="F4600" s="30">
        <f>VLOOKUP($B4600,'רביות שנתיות'!B:I,7)</f>
        <v>0</v>
      </c>
      <c r="G4600" s="29">
        <f t="shared" si="142"/>
        <v>0</v>
      </c>
    </row>
    <row r="4601" spans="2:7">
      <c r="B4601" s="1">
        <v>37472</v>
      </c>
      <c r="C4601" s="30">
        <f>VLOOKUP(B4601,'רביות שנתיות'!B:C,2)</f>
        <v>4</v>
      </c>
      <c r="D4601" s="29">
        <f t="shared" si="143"/>
        <v>1.0738622586670132E-4</v>
      </c>
      <c r="F4601" s="30">
        <f>VLOOKUP($B4601,'רביות שנתיות'!B:I,7)</f>
        <v>0</v>
      </c>
      <c r="G4601" s="29">
        <f t="shared" si="142"/>
        <v>0</v>
      </c>
    </row>
    <row r="4602" spans="2:7">
      <c r="B4602" s="1">
        <v>37473</v>
      </c>
      <c r="C4602" s="30">
        <f>VLOOKUP(B4602,'רביות שנתיות'!B:C,2)</f>
        <v>4</v>
      </c>
      <c r="D4602" s="29">
        <f t="shared" si="143"/>
        <v>1.0738622586670132E-4</v>
      </c>
      <c r="F4602" s="30">
        <f>VLOOKUP($B4602,'רביות שנתיות'!B:I,7)</f>
        <v>0</v>
      </c>
      <c r="G4602" s="29">
        <f t="shared" si="142"/>
        <v>0</v>
      </c>
    </row>
    <row r="4603" spans="2:7">
      <c r="B4603" s="1">
        <v>37474</v>
      </c>
      <c r="C4603" s="30">
        <f>VLOOKUP(B4603,'רביות שנתיות'!B:C,2)</f>
        <v>4</v>
      </c>
      <c r="D4603" s="29">
        <f t="shared" si="143"/>
        <v>1.0738622586670132E-4</v>
      </c>
      <c r="F4603" s="30">
        <f>VLOOKUP($B4603,'רביות שנתיות'!B:I,7)</f>
        <v>0</v>
      </c>
      <c r="G4603" s="29">
        <f t="shared" si="142"/>
        <v>0</v>
      </c>
    </row>
    <row r="4604" spans="2:7">
      <c r="B4604" s="1">
        <v>37475</v>
      </c>
      <c r="C4604" s="30">
        <f>VLOOKUP(B4604,'רביות שנתיות'!B:C,2)</f>
        <v>4</v>
      </c>
      <c r="D4604" s="29">
        <f t="shared" si="143"/>
        <v>1.0738622586670132E-4</v>
      </c>
      <c r="F4604" s="30">
        <f>VLOOKUP($B4604,'רביות שנתיות'!B:I,7)</f>
        <v>0</v>
      </c>
      <c r="G4604" s="29">
        <f t="shared" si="142"/>
        <v>0</v>
      </c>
    </row>
    <row r="4605" spans="2:7">
      <c r="B4605" s="1">
        <v>37476</v>
      </c>
      <c r="C4605" s="30">
        <f>VLOOKUP(B4605,'רביות שנתיות'!B:C,2)</f>
        <v>4</v>
      </c>
      <c r="D4605" s="29">
        <f t="shared" si="143"/>
        <v>1.0738622586670132E-4</v>
      </c>
      <c r="F4605" s="30">
        <f>VLOOKUP($B4605,'רביות שנתיות'!B:I,7)</f>
        <v>0</v>
      </c>
      <c r="G4605" s="29">
        <f t="shared" si="142"/>
        <v>0</v>
      </c>
    </row>
    <row r="4606" spans="2:7">
      <c r="B4606" s="1">
        <v>37477</v>
      </c>
      <c r="C4606" s="30">
        <f>VLOOKUP(B4606,'רביות שנתיות'!B:C,2)</f>
        <v>4</v>
      </c>
      <c r="D4606" s="29">
        <f t="shared" si="143"/>
        <v>1.0738622586670132E-4</v>
      </c>
      <c r="F4606" s="30">
        <f>VLOOKUP($B4606,'רביות שנתיות'!B:I,7)</f>
        <v>0</v>
      </c>
      <c r="G4606" s="29">
        <f t="shared" si="142"/>
        <v>0</v>
      </c>
    </row>
    <row r="4607" spans="2:7">
      <c r="B4607" s="1">
        <v>37478</v>
      </c>
      <c r="C4607" s="30">
        <f>VLOOKUP(B4607,'רביות שנתיות'!B:C,2)</f>
        <v>4</v>
      </c>
      <c r="D4607" s="29">
        <f t="shared" si="143"/>
        <v>1.0738622586670132E-4</v>
      </c>
      <c r="F4607" s="30">
        <f>VLOOKUP($B4607,'רביות שנתיות'!B:I,7)</f>
        <v>0</v>
      </c>
      <c r="G4607" s="29">
        <f t="shared" si="142"/>
        <v>0</v>
      </c>
    </row>
    <row r="4608" spans="2:7">
      <c r="B4608" s="1">
        <v>37479</v>
      </c>
      <c r="C4608" s="30">
        <f>VLOOKUP(B4608,'רביות שנתיות'!B:C,2)</f>
        <v>4</v>
      </c>
      <c r="D4608" s="29">
        <f t="shared" si="143"/>
        <v>1.0738622586670132E-4</v>
      </c>
      <c r="F4608" s="30">
        <f>VLOOKUP($B4608,'רביות שנתיות'!B:I,7)</f>
        <v>0</v>
      </c>
      <c r="G4608" s="29">
        <f t="shared" si="142"/>
        <v>0</v>
      </c>
    </row>
    <row r="4609" spans="2:7">
      <c r="B4609" s="1">
        <v>37480</v>
      </c>
      <c r="C4609" s="30">
        <f>VLOOKUP(B4609,'רביות שנתיות'!B:C,2)</f>
        <v>4</v>
      </c>
      <c r="D4609" s="29">
        <f t="shared" si="143"/>
        <v>1.0738622586670132E-4</v>
      </c>
      <c r="F4609" s="30">
        <f>VLOOKUP($B4609,'רביות שנתיות'!B:I,7)</f>
        <v>0</v>
      </c>
      <c r="G4609" s="29">
        <f t="shared" si="142"/>
        <v>0</v>
      </c>
    </row>
    <row r="4610" spans="2:7">
      <c r="B4610" s="1">
        <v>37481</v>
      </c>
      <c r="C4610" s="30">
        <f>VLOOKUP(B4610,'רביות שנתיות'!B:C,2)</f>
        <v>4</v>
      </c>
      <c r="D4610" s="29">
        <f t="shared" si="143"/>
        <v>1.0738622586670132E-4</v>
      </c>
      <c r="F4610" s="30">
        <f>VLOOKUP($B4610,'רביות שנתיות'!B:I,7)</f>
        <v>0</v>
      </c>
      <c r="G4610" s="29">
        <f t="shared" si="142"/>
        <v>0</v>
      </c>
    </row>
    <row r="4611" spans="2:7">
      <c r="B4611" s="1">
        <v>37482</v>
      </c>
      <c r="C4611" s="30">
        <f>VLOOKUP(B4611,'רביות שנתיות'!B:C,2)</f>
        <v>4</v>
      </c>
      <c r="D4611" s="29">
        <f t="shared" si="143"/>
        <v>1.0738622586670132E-4</v>
      </c>
      <c r="F4611" s="30">
        <f>VLOOKUP($B4611,'רביות שנתיות'!B:I,7)</f>
        <v>0</v>
      </c>
      <c r="G4611" s="29">
        <f t="shared" si="142"/>
        <v>0</v>
      </c>
    </row>
    <row r="4612" spans="2:7">
      <c r="B4612" s="1">
        <v>37483</v>
      </c>
      <c r="C4612" s="30">
        <f>VLOOKUP(B4612,'רביות שנתיות'!B:C,2)</f>
        <v>4</v>
      </c>
      <c r="D4612" s="29">
        <f t="shared" si="143"/>
        <v>1.0738622586670132E-4</v>
      </c>
      <c r="F4612" s="30">
        <f>VLOOKUP($B4612,'רביות שנתיות'!B:I,7)</f>
        <v>0</v>
      </c>
      <c r="G4612" s="29">
        <f t="shared" ref="G4612:G4675" si="144">(1+F4612/100)^(1/365)-1</f>
        <v>0</v>
      </c>
    </row>
    <row r="4613" spans="2:7">
      <c r="B4613" s="1">
        <v>37484</v>
      </c>
      <c r="C4613" s="30">
        <f>VLOOKUP(B4613,'רביות שנתיות'!B:C,2)</f>
        <v>4</v>
      </c>
      <c r="D4613" s="29">
        <f t="shared" ref="D4613:D4676" si="145">(1+C4613/100)^(1/365.25)-1</f>
        <v>1.0738622586670132E-4</v>
      </c>
      <c r="F4613" s="30">
        <f>VLOOKUP($B4613,'רביות שנתיות'!B:I,7)</f>
        <v>0</v>
      </c>
      <c r="G4613" s="29">
        <f t="shared" si="144"/>
        <v>0</v>
      </c>
    </row>
    <row r="4614" spans="2:7">
      <c r="B4614" s="1">
        <v>37485</v>
      </c>
      <c r="C4614" s="30">
        <f>VLOOKUP(B4614,'רביות שנתיות'!B:C,2)</f>
        <v>4</v>
      </c>
      <c r="D4614" s="29">
        <f t="shared" si="145"/>
        <v>1.0738622586670132E-4</v>
      </c>
      <c r="F4614" s="30">
        <f>VLOOKUP($B4614,'רביות שנתיות'!B:I,7)</f>
        <v>0</v>
      </c>
      <c r="G4614" s="29">
        <f t="shared" si="144"/>
        <v>0</v>
      </c>
    </row>
    <row r="4615" spans="2:7">
      <c r="B4615" s="1">
        <v>37486</v>
      </c>
      <c r="C4615" s="30">
        <f>VLOOKUP(B4615,'רביות שנתיות'!B:C,2)</f>
        <v>4</v>
      </c>
      <c r="D4615" s="29">
        <f t="shared" si="145"/>
        <v>1.0738622586670132E-4</v>
      </c>
      <c r="F4615" s="30">
        <f>VLOOKUP($B4615,'רביות שנתיות'!B:I,7)</f>
        <v>0</v>
      </c>
      <c r="G4615" s="29">
        <f t="shared" si="144"/>
        <v>0</v>
      </c>
    </row>
    <row r="4616" spans="2:7">
      <c r="B4616" s="1">
        <v>37487</v>
      </c>
      <c r="C4616" s="30">
        <f>VLOOKUP(B4616,'רביות שנתיות'!B:C,2)</f>
        <v>4</v>
      </c>
      <c r="D4616" s="29">
        <f t="shared" si="145"/>
        <v>1.0738622586670132E-4</v>
      </c>
      <c r="F4616" s="30">
        <f>VLOOKUP($B4616,'רביות שנתיות'!B:I,7)</f>
        <v>0</v>
      </c>
      <c r="G4616" s="29">
        <f t="shared" si="144"/>
        <v>0</v>
      </c>
    </row>
    <row r="4617" spans="2:7">
      <c r="B4617" s="1">
        <v>37488</v>
      </c>
      <c r="C4617" s="30">
        <f>VLOOKUP(B4617,'רביות שנתיות'!B:C,2)</f>
        <v>4</v>
      </c>
      <c r="D4617" s="29">
        <f t="shared" si="145"/>
        <v>1.0738622586670132E-4</v>
      </c>
      <c r="F4617" s="30">
        <f>VLOOKUP($B4617,'רביות שנתיות'!B:I,7)</f>
        <v>0</v>
      </c>
      <c r="G4617" s="29">
        <f t="shared" si="144"/>
        <v>0</v>
      </c>
    </row>
    <row r="4618" spans="2:7">
      <c r="B4618" s="1">
        <v>37489</v>
      </c>
      <c r="C4618" s="30">
        <f>VLOOKUP(B4618,'רביות שנתיות'!B:C,2)</f>
        <v>4</v>
      </c>
      <c r="D4618" s="29">
        <f t="shared" si="145"/>
        <v>1.0738622586670132E-4</v>
      </c>
      <c r="F4618" s="30">
        <f>VLOOKUP($B4618,'רביות שנתיות'!B:I,7)</f>
        <v>0</v>
      </c>
      <c r="G4618" s="29">
        <f t="shared" si="144"/>
        <v>0</v>
      </c>
    </row>
    <row r="4619" spans="2:7">
      <c r="B4619" s="1">
        <v>37490</v>
      </c>
      <c r="C4619" s="30">
        <f>VLOOKUP(B4619,'רביות שנתיות'!B:C,2)</f>
        <v>4</v>
      </c>
      <c r="D4619" s="29">
        <f t="shared" si="145"/>
        <v>1.0738622586670132E-4</v>
      </c>
      <c r="F4619" s="30">
        <f>VLOOKUP($B4619,'רביות שנתיות'!B:I,7)</f>
        <v>0</v>
      </c>
      <c r="G4619" s="29">
        <f t="shared" si="144"/>
        <v>0</v>
      </c>
    </row>
    <row r="4620" spans="2:7">
      <c r="B4620" s="1">
        <v>37491</v>
      </c>
      <c r="C4620" s="30">
        <f>VLOOKUP(B4620,'רביות שנתיות'!B:C,2)</f>
        <v>4</v>
      </c>
      <c r="D4620" s="29">
        <f t="shared" si="145"/>
        <v>1.0738622586670132E-4</v>
      </c>
      <c r="F4620" s="30">
        <f>VLOOKUP($B4620,'רביות שנתיות'!B:I,7)</f>
        <v>0</v>
      </c>
      <c r="G4620" s="29">
        <f t="shared" si="144"/>
        <v>0</v>
      </c>
    </row>
    <row r="4621" spans="2:7">
      <c r="B4621" s="1">
        <v>37492</v>
      </c>
      <c r="C4621" s="30">
        <f>VLOOKUP(B4621,'רביות שנתיות'!B:C,2)</f>
        <v>4</v>
      </c>
      <c r="D4621" s="29">
        <f t="shared" si="145"/>
        <v>1.0738622586670132E-4</v>
      </c>
      <c r="F4621" s="30">
        <f>VLOOKUP($B4621,'רביות שנתיות'!B:I,7)</f>
        <v>0</v>
      </c>
      <c r="G4621" s="29">
        <f t="shared" si="144"/>
        <v>0</v>
      </c>
    </row>
    <row r="4622" spans="2:7">
      <c r="B4622" s="1">
        <v>37493</v>
      </c>
      <c r="C4622" s="30">
        <f>VLOOKUP(B4622,'רביות שנתיות'!B:C,2)</f>
        <v>4</v>
      </c>
      <c r="D4622" s="29">
        <f t="shared" si="145"/>
        <v>1.0738622586670132E-4</v>
      </c>
      <c r="F4622" s="30">
        <f>VLOOKUP($B4622,'רביות שנתיות'!B:I,7)</f>
        <v>0</v>
      </c>
      <c r="G4622" s="29">
        <f t="shared" si="144"/>
        <v>0</v>
      </c>
    </row>
    <row r="4623" spans="2:7">
      <c r="B4623" s="1">
        <v>37494</v>
      </c>
      <c r="C4623" s="30">
        <f>VLOOKUP(B4623,'רביות שנתיות'!B:C,2)</f>
        <v>4</v>
      </c>
      <c r="D4623" s="29">
        <f t="shared" si="145"/>
        <v>1.0738622586670132E-4</v>
      </c>
      <c r="F4623" s="30">
        <f>VLOOKUP($B4623,'רביות שנתיות'!B:I,7)</f>
        <v>0</v>
      </c>
      <c r="G4623" s="29">
        <f t="shared" si="144"/>
        <v>0</v>
      </c>
    </row>
    <row r="4624" spans="2:7">
      <c r="B4624" s="1">
        <v>37495</v>
      </c>
      <c r="C4624" s="30">
        <f>VLOOKUP(B4624,'רביות שנתיות'!B:C,2)</f>
        <v>4</v>
      </c>
      <c r="D4624" s="29">
        <f t="shared" si="145"/>
        <v>1.0738622586670132E-4</v>
      </c>
      <c r="F4624" s="30">
        <f>VLOOKUP($B4624,'רביות שנתיות'!B:I,7)</f>
        <v>0</v>
      </c>
      <c r="G4624" s="29">
        <f t="shared" si="144"/>
        <v>0</v>
      </c>
    </row>
    <row r="4625" spans="2:7">
      <c r="B4625" s="1">
        <v>37496</v>
      </c>
      <c r="C4625" s="30">
        <f>VLOOKUP(B4625,'רביות שנתיות'!B:C,2)</f>
        <v>4</v>
      </c>
      <c r="D4625" s="29">
        <f t="shared" si="145"/>
        <v>1.0738622586670132E-4</v>
      </c>
      <c r="F4625" s="30">
        <f>VLOOKUP($B4625,'רביות שנתיות'!B:I,7)</f>
        <v>0</v>
      </c>
      <c r="G4625" s="29">
        <f t="shared" si="144"/>
        <v>0</v>
      </c>
    </row>
    <row r="4626" spans="2:7">
      <c r="B4626" s="1">
        <v>37497</v>
      </c>
      <c r="C4626" s="30">
        <f>VLOOKUP(B4626,'רביות שנתיות'!B:C,2)</f>
        <v>4</v>
      </c>
      <c r="D4626" s="29">
        <f t="shared" si="145"/>
        <v>1.0738622586670132E-4</v>
      </c>
      <c r="F4626" s="30">
        <f>VLOOKUP($B4626,'רביות שנתיות'!B:I,7)</f>
        <v>0</v>
      </c>
      <c r="G4626" s="29">
        <f t="shared" si="144"/>
        <v>0</v>
      </c>
    </row>
    <row r="4627" spans="2:7">
      <c r="B4627" s="1">
        <v>37498</v>
      </c>
      <c r="C4627" s="30">
        <f>VLOOKUP(B4627,'רביות שנתיות'!B:C,2)</f>
        <v>4</v>
      </c>
      <c r="D4627" s="29">
        <f t="shared" si="145"/>
        <v>1.0738622586670132E-4</v>
      </c>
      <c r="F4627" s="30">
        <f>VLOOKUP($B4627,'רביות שנתיות'!B:I,7)</f>
        <v>0</v>
      </c>
      <c r="G4627" s="29">
        <f t="shared" si="144"/>
        <v>0</v>
      </c>
    </row>
    <row r="4628" spans="2:7">
      <c r="B4628" s="1">
        <v>37499</v>
      </c>
      <c r="C4628" s="30">
        <f>VLOOKUP(B4628,'רביות שנתיות'!B:C,2)</f>
        <v>4</v>
      </c>
      <c r="D4628" s="29">
        <f t="shared" si="145"/>
        <v>1.0738622586670132E-4</v>
      </c>
      <c r="F4628" s="30">
        <f>VLOOKUP($B4628,'רביות שנתיות'!B:I,7)</f>
        <v>0</v>
      </c>
      <c r="G4628" s="29">
        <f t="shared" si="144"/>
        <v>0</v>
      </c>
    </row>
    <row r="4629" spans="2:7">
      <c r="B4629" s="1">
        <v>37500</v>
      </c>
      <c r="C4629" s="30">
        <f>VLOOKUP(B4629,'רביות שנתיות'!B:C,2)</f>
        <v>4</v>
      </c>
      <c r="D4629" s="29">
        <f t="shared" si="145"/>
        <v>1.0738622586670132E-4</v>
      </c>
      <c r="F4629" s="30">
        <f>VLOOKUP($B4629,'רביות שנתיות'!B:I,7)</f>
        <v>0</v>
      </c>
      <c r="G4629" s="29">
        <f t="shared" si="144"/>
        <v>0</v>
      </c>
    </row>
    <row r="4630" spans="2:7">
      <c r="B4630" s="1">
        <v>37501</v>
      </c>
      <c r="C4630" s="30">
        <f>VLOOKUP(B4630,'רביות שנתיות'!B:C,2)</f>
        <v>4</v>
      </c>
      <c r="D4630" s="29">
        <f t="shared" si="145"/>
        <v>1.0738622586670132E-4</v>
      </c>
      <c r="F4630" s="30">
        <f>VLOOKUP($B4630,'רביות שנתיות'!B:I,7)</f>
        <v>0</v>
      </c>
      <c r="G4630" s="29">
        <f t="shared" si="144"/>
        <v>0</v>
      </c>
    </row>
    <row r="4631" spans="2:7">
      <c r="B4631" s="1">
        <v>37502</v>
      </c>
      <c r="C4631" s="30">
        <f>VLOOKUP(B4631,'רביות שנתיות'!B:C,2)</f>
        <v>4</v>
      </c>
      <c r="D4631" s="29">
        <f t="shared" si="145"/>
        <v>1.0738622586670132E-4</v>
      </c>
      <c r="F4631" s="30">
        <f>VLOOKUP($B4631,'רביות שנתיות'!B:I,7)</f>
        <v>0</v>
      </c>
      <c r="G4631" s="29">
        <f t="shared" si="144"/>
        <v>0</v>
      </c>
    </row>
    <row r="4632" spans="2:7">
      <c r="B4632" s="1">
        <v>37503</v>
      </c>
      <c r="C4632" s="30">
        <f>VLOOKUP(B4632,'רביות שנתיות'!B:C,2)</f>
        <v>4</v>
      </c>
      <c r="D4632" s="29">
        <f t="shared" si="145"/>
        <v>1.0738622586670132E-4</v>
      </c>
      <c r="F4632" s="30">
        <f>VLOOKUP($B4632,'רביות שנתיות'!B:I,7)</f>
        <v>0</v>
      </c>
      <c r="G4632" s="29">
        <f t="shared" si="144"/>
        <v>0</v>
      </c>
    </row>
    <row r="4633" spans="2:7">
      <c r="B4633" s="1">
        <v>37504</v>
      </c>
      <c r="C4633" s="30">
        <f>VLOOKUP(B4633,'רביות שנתיות'!B:C,2)</f>
        <v>4</v>
      </c>
      <c r="D4633" s="29">
        <f t="shared" si="145"/>
        <v>1.0738622586670132E-4</v>
      </c>
      <c r="F4633" s="30">
        <f>VLOOKUP($B4633,'רביות שנתיות'!B:I,7)</f>
        <v>0</v>
      </c>
      <c r="G4633" s="29">
        <f t="shared" si="144"/>
        <v>0</v>
      </c>
    </row>
    <row r="4634" spans="2:7">
      <c r="B4634" s="1">
        <v>37505</v>
      </c>
      <c r="C4634" s="30">
        <f>VLOOKUP(B4634,'רביות שנתיות'!B:C,2)</f>
        <v>4</v>
      </c>
      <c r="D4634" s="29">
        <f t="shared" si="145"/>
        <v>1.0738622586670132E-4</v>
      </c>
      <c r="F4634" s="30">
        <f>VLOOKUP($B4634,'רביות שנתיות'!B:I,7)</f>
        <v>0</v>
      </c>
      <c r="G4634" s="29">
        <f t="shared" si="144"/>
        <v>0</v>
      </c>
    </row>
    <row r="4635" spans="2:7">
      <c r="B4635" s="1">
        <v>37506</v>
      </c>
      <c r="C4635" s="30">
        <f>VLOOKUP(B4635,'רביות שנתיות'!B:C,2)</f>
        <v>4</v>
      </c>
      <c r="D4635" s="29">
        <f t="shared" si="145"/>
        <v>1.0738622586670132E-4</v>
      </c>
      <c r="F4635" s="30">
        <f>VLOOKUP($B4635,'רביות שנתיות'!B:I,7)</f>
        <v>0</v>
      </c>
      <c r="G4635" s="29">
        <f t="shared" si="144"/>
        <v>0</v>
      </c>
    </row>
    <row r="4636" spans="2:7">
      <c r="B4636" s="1">
        <v>37507</v>
      </c>
      <c r="C4636" s="30">
        <f>VLOOKUP(B4636,'רביות שנתיות'!B:C,2)</f>
        <v>4</v>
      </c>
      <c r="D4636" s="29">
        <f t="shared" si="145"/>
        <v>1.0738622586670132E-4</v>
      </c>
      <c r="F4636" s="30">
        <f>VLOOKUP($B4636,'רביות שנתיות'!B:I,7)</f>
        <v>0</v>
      </c>
      <c r="G4636" s="29">
        <f t="shared" si="144"/>
        <v>0</v>
      </c>
    </row>
    <row r="4637" spans="2:7">
      <c r="B4637" s="1">
        <v>37508</v>
      </c>
      <c r="C4637" s="30">
        <f>VLOOKUP(B4637,'רביות שנתיות'!B:C,2)</f>
        <v>4</v>
      </c>
      <c r="D4637" s="29">
        <f t="shared" si="145"/>
        <v>1.0738622586670132E-4</v>
      </c>
      <c r="F4637" s="30">
        <f>VLOOKUP($B4637,'רביות שנתיות'!B:I,7)</f>
        <v>0</v>
      </c>
      <c r="G4637" s="29">
        <f t="shared" si="144"/>
        <v>0</v>
      </c>
    </row>
    <row r="4638" spans="2:7">
      <c r="B4638" s="1">
        <v>37509</v>
      </c>
      <c r="C4638" s="30">
        <f>VLOOKUP(B4638,'רביות שנתיות'!B:C,2)</f>
        <v>4</v>
      </c>
      <c r="D4638" s="29">
        <f t="shared" si="145"/>
        <v>1.0738622586670132E-4</v>
      </c>
      <c r="F4638" s="30">
        <f>VLOOKUP($B4638,'רביות שנתיות'!B:I,7)</f>
        <v>0</v>
      </c>
      <c r="G4638" s="29">
        <f t="shared" si="144"/>
        <v>0</v>
      </c>
    </row>
    <row r="4639" spans="2:7">
      <c r="B4639" s="1">
        <v>37510</v>
      </c>
      <c r="C4639" s="30">
        <f>VLOOKUP(B4639,'רביות שנתיות'!B:C,2)</f>
        <v>4</v>
      </c>
      <c r="D4639" s="29">
        <f t="shared" si="145"/>
        <v>1.0738622586670132E-4</v>
      </c>
      <c r="F4639" s="30">
        <f>VLOOKUP($B4639,'רביות שנתיות'!B:I,7)</f>
        <v>0</v>
      </c>
      <c r="G4639" s="29">
        <f t="shared" si="144"/>
        <v>0</v>
      </c>
    </row>
    <row r="4640" spans="2:7">
      <c r="B4640" s="1">
        <v>37511</v>
      </c>
      <c r="C4640" s="30">
        <f>VLOOKUP(B4640,'רביות שנתיות'!B:C,2)</f>
        <v>4</v>
      </c>
      <c r="D4640" s="29">
        <f t="shared" si="145"/>
        <v>1.0738622586670132E-4</v>
      </c>
      <c r="F4640" s="30">
        <f>VLOOKUP($B4640,'רביות שנתיות'!B:I,7)</f>
        <v>0</v>
      </c>
      <c r="G4640" s="29">
        <f t="shared" si="144"/>
        <v>0</v>
      </c>
    </row>
    <row r="4641" spans="2:7">
      <c r="B4641" s="1">
        <v>37512</v>
      </c>
      <c r="C4641" s="30">
        <f>VLOOKUP(B4641,'רביות שנתיות'!B:C,2)</f>
        <v>4</v>
      </c>
      <c r="D4641" s="29">
        <f t="shared" si="145"/>
        <v>1.0738622586670132E-4</v>
      </c>
      <c r="F4641" s="30">
        <f>VLOOKUP($B4641,'רביות שנתיות'!B:I,7)</f>
        <v>0</v>
      </c>
      <c r="G4641" s="29">
        <f t="shared" si="144"/>
        <v>0</v>
      </c>
    </row>
    <row r="4642" spans="2:7">
      <c r="B4642" s="1">
        <v>37513</v>
      </c>
      <c r="C4642" s="30">
        <f>VLOOKUP(B4642,'רביות שנתיות'!B:C,2)</f>
        <v>4</v>
      </c>
      <c r="D4642" s="29">
        <f t="shared" si="145"/>
        <v>1.0738622586670132E-4</v>
      </c>
      <c r="F4642" s="30">
        <f>VLOOKUP($B4642,'רביות שנתיות'!B:I,7)</f>
        <v>0</v>
      </c>
      <c r="G4642" s="29">
        <f t="shared" si="144"/>
        <v>0</v>
      </c>
    </row>
    <row r="4643" spans="2:7">
      <c r="B4643" s="1">
        <v>37514</v>
      </c>
      <c r="C4643" s="30">
        <f>VLOOKUP(B4643,'רביות שנתיות'!B:C,2)</f>
        <v>4</v>
      </c>
      <c r="D4643" s="29">
        <f t="shared" si="145"/>
        <v>1.0738622586670132E-4</v>
      </c>
      <c r="F4643" s="30">
        <f>VLOOKUP($B4643,'רביות שנתיות'!B:I,7)</f>
        <v>0</v>
      </c>
      <c r="G4643" s="29">
        <f t="shared" si="144"/>
        <v>0</v>
      </c>
    </row>
    <row r="4644" spans="2:7">
      <c r="B4644" s="1">
        <v>37515</v>
      </c>
      <c r="C4644" s="30">
        <f>VLOOKUP(B4644,'רביות שנתיות'!B:C,2)</f>
        <v>4</v>
      </c>
      <c r="D4644" s="29">
        <f t="shared" si="145"/>
        <v>1.0738622586670132E-4</v>
      </c>
      <c r="F4644" s="30">
        <f>VLOOKUP($B4644,'רביות שנתיות'!B:I,7)</f>
        <v>0</v>
      </c>
      <c r="G4644" s="29">
        <f t="shared" si="144"/>
        <v>0</v>
      </c>
    </row>
    <row r="4645" spans="2:7">
      <c r="B4645" s="1">
        <v>37516</v>
      </c>
      <c r="C4645" s="30">
        <f>VLOOKUP(B4645,'רביות שנתיות'!B:C,2)</f>
        <v>4</v>
      </c>
      <c r="D4645" s="29">
        <f t="shared" si="145"/>
        <v>1.0738622586670132E-4</v>
      </c>
      <c r="F4645" s="30">
        <f>VLOOKUP($B4645,'רביות שנתיות'!B:I,7)</f>
        <v>0</v>
      </c>
      <c r="G4645" s="29">
        <f t="shared" si="144"/>
        <v>0</v>
      </c>
    </row>
    <row r="4646" spans="2:7">
      <c r="B4646" s="1">
        <v>37517</v>
      </c>
      <c r="C4646" s="30">
        <f>VLOOKUP(B4646,'רביות שנתיות'!B:C,2)</f>
        <v>4</v>
      </c>
      <c r="D4646" s="29">
        <f t="shared" si="145"/>
        <v>1.0738622586670132E-4</v>
      </c>
      <c r="F4646" s="30">
        <f>VLOOKUP($B4646,'רביות שנתיות'!B:I,7)</f>
        <v>0</v>
      </c>
      <c r="G4646" s="29">
        <f t="shared" si="144"/>
        <v>0</v>
      </c>
    </row>
    <row r="4647" spans="2:7">
      <c r="B4647" s="1">
        <v>37518</v>
      </c>
      <c r="C4647" s="30">
        <f>VLOOKUP(B4647,'רביות שנתיות'!B:C,2)</f>
        <v>4</v>
      </c>
      <c r="D4647" s="29">
        <f t="shared" si="145"/>
        <v>1.0738622586670132E-4</v>
      </c>
      <c r="F4647" s="30">
        <f>VLOOKUP($B4647,'רביות שנתיות'!B:I,7)</f>
        <v>0</v>
      </c>
      <c r="G4647" s="29">
        <f t="shared" si="144"/>
        <v>0</v>
      </c>
    </row>
    <row r="4648" spans="2:7">
      <c r="B4648" s="1">
        <v>37519</v>
      </c>
      <c r="C4648" s="30">
        <f>VLOOKUP(B4648,'רביות שנתיות'!B:C,2)</f>
        <v>4</v>
      </c>
      <c r="D4648" s="29">
        <f t="shared" si="145"/>
        <v>1.0738622586670132E-4</v>
      </c>
      <c r="F4648" s="30">
        <f>VLOOKUP($B4648,'רביות שנתיות'!B:I,7)</f>
        <v>0</v>
      </c>
      <c r="G4648" s="29">
        <f t="shared" si="144"/>
        <v>0</v>
      </c>
    </row>
    <row r="4649" spans="2:7">
      <c r="B4649" s="1">
        <v>37520</v>
      </c>
      <c r="C4649" s="30">
        <f>VLOOKUP(B4649,'רביות שנתיות'!B:C,2)</f>
        <v>4</v>
      </c>
      <c r="D4649" s="29">
        <f t="shared" si="145"/>
        <v>1.0738622586670132E-4</v>
      </c>
      <c r="F4649" s="30">
        <f>VLOOKUP($B4649,'רביות שנתיות'!B:I,7)</f>
        <v>0</v>
      </c>
      <c r="G4649" s="29">
        <f t="shared" si="144"/>
        <v>0</v>
      </c>
    </row>
    <row r="4650" spans="2:7">
      <c r="B4650" s="1">
        <v>37521</v>
      </c>
      <c r="C4650" s="30">
        <f>VLOOKUP(B4650,'רביות שנתיות'!B:C,2)</f>
        <v>4</v>
      </c>
      <c r="D4650" s="29">
        <f t="shared" si="145"/>
        <v>1.0738622586670132E-4</v>
      </c>
      <c r="F4650" s="30">
        <f>VLOOKUP($B4650,'רביות שנתיות'!B:I,7)</f>
        <v>0</v>
      </c>
      <c r="G4650" s="29">
        <f t="shared" si="144"/>
        <v>0</v>
      </c>
    </row>
    <row r="4651" spans="2:7">
      <c r="B4651" s="1">
        <v>37522</v>
      </c>
      <c r="C4651" s="30">
        <f>VLOOKUP(B4651,'רביות שנתיות'!B:C,2)</f>
        <v>4</v>
      </c>
      <c r="D4651" s="29">
        <f t="shared" si="145"/>
        <v>1.0738622586670132E-4</v>
      </c>
      <c r="F4651" s="30">
        <f>VLOOKUP($B4651,'רביות שנתיות'!B:I,7)</f>
        <v>0</v>
      </c>
      <c r="G4651" s="29">
        <f t="shared" si="144"/>
        <v>0</v>
      </c>
    </row>
    <row r="4652" spans="2:7">
      <c r="B4652" s="1">
        <v>37523</v>
      </c>
      <c r="C4652" s="30">
        <f>VLOOKUP(B4652,'רביות שנתיות'!B:C,2)</f>
        <v>4</v>
      </c>
      <c r="D4652" s="29">
        <f t="shared" si="145"/>
        <v>1.0738622586670132E-4</v>
      </c>
      <c r="F4652" s="30">
        <f>VLOOKUP($B4652,'רביות שנתיות'!B:I,7)</f>
        <v>0</v>
      </c>
      <c r="G4652" s="29">
        <f t="shared" si="144"/>
        <v>0</v>
      </c>
    </row>
    <row r="4653" spans="2:7">
      <c r="B4653" s="1">
        <v>37524</v>
      </c>
      <c r="C4653" s="30">
        <f>VLOOKUP(B4653,'רביות שנתיות'!B:C,2)</f>
        <v>4</v>
      </c>
      <c r="D4653" s="29">
        <f t="shared" si="145"/>
        <v>1.0738622586670132E-4</v>
      </c>
      <c r="F4653" s="30">
        <f>VLOOKUP($B4653,'רביות שנתיות'!B:I,7)</f>
        <v>0</v>
      </c>
      <c r="G4653" s="29">
        <f t="shared" si="144"/>
        <v>0</v>
      </c>
    </row>
    <row r="4654" spans="2:7">
      <c r="B4654" s="1">
        <v>37525</v>
      </c>
      <c r="C4654" s="30">
        <f>VLOOKUP(B4654,'רביות שנתיות'!B:C,2)</f>
        <v>4</v>
      </c>
      <c r="D4654" s="29">
        <f t="shared" si="145"/>
        <v>1.0738622586670132E-4</v>
      </c>
      <c r="F4654" s="30">
        <f>VLOOKUP($B4654,'רביות שנתיות'!B:I,7)</f>
        <v>0</v>
      </c>
      <c r="G4654" s="29">
        <f t="shared" si="144"/>
        <v>0</v>
      </c>
    </row>
    <row r="4655" spans="2:7">
      <c r="B4655" s="1">
        <v>37526</v>
      </c>
      <c r="C4655" s="30">
        <f>VLOOKUP(B4655,'רביות שנתיות'!B:C,2)</f>
        <v>4</v>
      </c>
      <c r="D4655" s="29">
        <f t="shared" si="145"/>
        <v>1.0738622586670132E-4</v>
      </c>
      <c r="F4655" s="30">
        <f>VLOOKUP($B4655,'רביות שנתיות'!B:I,7)</f>
        <v>0</v>
      </c>
      <c r="G4655" s="29">
        <f t="shared" si="144"/>
        <v>0</v>
      </c>
    </row>
    <row r="4656" spans="2:7">
      <c r="B4656" s="1">
        <v>37527</v>
      </c>
      <c r="C4656" s="30">
        <f>VLOOKUP(B4656,'רביות שנתיות'!B:C,2)</f>
        <v>4</v>
      </c>
      <c r="D4656" s="29">
        <f t="shared" si="145"/>
        <v>1.0738622586670132E-4</v>
      </c>
      <c r="F4656" s="30">
        <f>VLOOKUP($B4656,'רביות שנתיות'!B:I,7)</f>
        <v>0</v>
      </c>
      <c r="G4656" s="29">
        <f t="shared" si="144"/>
        <v>0</v>
      </c>
    </row>
    <row r="4657" spans="2:7">
      <c r="B4657" s="1">
        <v>37528</v>
      </c>
      <c r="C4657" s="30">
        <f>VLOOKUP(B4657,'רביות שנתיות'!B:C,2)</f>
        <v>4</v>
      </c>
      <c r="D4657" s="29">
        <f t="shared" si="145"/>
        <v>1.0738622586670132E-4</v>
      </c>
      <c r="F4657" s="30">
        <f>VLOOKUP($B4657,'רביות שנתיות'!B:I,7)</f>
        <v>0</v>
      </c>
      <c r="G4657" s="29">
        <f t="shared" si="144"/>
        <v>0</v>
      </c>
    </row>
    <row r="4658" spans="2:7">
      <c r="B4658" s="1">
        <v>37529</v>
      </c>
      <c r="C4658" s="30">
        <f>VLOOKUP(B4658,'רביות שנתיות'!B:C,2)</f>
        <v>4</v>
      </c>
      <c r="D4658" s="29">
        <f t="shared" si="145"/>
        <v>1.0738622586670132E-4</v>
      </c>
      <c r="F4658" s="30">
        <f>VLOOKUP($B4658,'רביות שנתיות'!B:I,7)</f>
        <v>0</v>
      </c>
      <c r="G4658" s="29">
        <f t="shared" si="144"/>
        <v>0</v>
      </c>
    </row>
    <row r="4659" spans="2:7">
      <c r="B4659" s="1">
        <v>37530</v>
      </c>
      <c r="C4659" s="30">
        <f>VLOOKUP(B4659,'רביות שנתיות'!B:C,2)</f>
        <v>4</v>
      </c>
      <c r="D4659" s="29">
        <f t="shared" si="145"/>
        <v>1.0738622586670132E-4</v>
      </c>
      <c r="F4659" s="30">
        <f>VLOOKUP($B4659,'רביות שנתיות'!B:I,7)</f>
        <v>0</v>
      </c>
      <c r="G4659" s="29">
        <f t="shared" si="144"/>
        <v>0</v>
      </c>
    </row>
    <row r="4660" spans="2:7">
      <c r="B4660" s="1">
        <v>37531</v>
      </c>
      <c r="C4660" s="30">
        <f>VLOOKUP(B4660,'רביות שנתיות'!B:C,2)</f>
        <v>4</v>
      </c>
      <c r="D4660" s="29">
        <f t="shared" si="145"/>
        <v>1.0738622586670132E-4</v>
      </c>
      <c r="F4660" s="30">
        <f>VLOOKUP($B4660,'רביות שנתיות'!B:I,7)</f>
        <v>0</v>
      </c>
      <c r="G4660" s="29">
        <f t="shared" si="144"/>
        <v>0</v>
      </c>
    </row>
    <row r="4661" spans="2:7">
      <c r="B4661" s="1">
        <v>37532</v>
      </c>
      <c r="C4661" s="30">
        <f>VLOOKUP(B4661,'רביות שנתיות'!B:C,2)</f>
        <v>4</v>
      </c>
      <c r="D4661" s="29">
        <f t="shared" si="145"/>
        <v>1.0738622586670132E-4</v>
      </c>
      <c r="F4661" s="30">
        <f>VLOOKUP($B4661,'רביות שנתיות'!B:I,7)</f>
        <v>0</v>
      </c>
      <c r="G4661" s="29">
        <f t="shared" si="144"/>
        <v>0</v>
      </c>
    </row>
    <row r="4662" spans="2:7">
      <c r="B4662" s="1">
        <v>37533</v>
      </c>
      <c r="C4662" s="30">
        <f>VLOOKUP(B4662,'רביות שנתיות'!B:C,2)</f>
        <v>4</v>
      </c>
      <c r="D4662" s="29">
        <f t="shared" si="145"/>
        <v>1.0738622586670132E-4</v>
      </c>
      <c r="F4662" s="30">
        <f>VLOOKUP($B4662,'רביות שנתיות'!B:I,7)</f>
        <v>0</v>
      </c>
      <c r="G4662" s="29">
        <f t="shared" si="144"/>
        <v>0</v>
      </c>
    </row>
    <row r="4663" spans="2:7">
      <c r="B4663" s="1">
        <v>37534</v>
      </c>
      <c r="C4663" s="30">
        <f>VLOOKUP(B4663,'רביות שנתיות'!B:C,2)</f>
        <v>4</v>
      </c>
      <c r="D4663" s="29">
        <f t="shared" si="145"/>
        <v>1.0738622586670132E-4</v>
      </c>
      <c r="F4663" s="30">
        <f>VLOOKUP($B4663,'רביות שנתיות'!B:I,7)</f>
        <v>0</v>
      </c>
      <c r="G4663" s="29">
        <f t="shared" si="144"/>
        <v>0</v>
      </c>
    </row>
    <row r="4664" spans="2:7">
      <c r="B4664" s="1">
        <v>37535</v>
      </c>
      <c r="C4664" s="30">
        <f>VLOOKUP(B4664,'רביות שנתיות'!B:C,2)</f>
        <v>4</v>
      </c>
      <c r="D4664" s="29">
        <f t="shared" si="145"/>
        <v>1.0738622586670132E-4</v>
      </c>
      <c r="F4664" s="30">
        <f>VLOOKUP($B4664,'רביות שנתיות'!B:I,7)</f>
        <v>0</v>
      </c>
      <c r="G4664" s="29">
        <f t="shared" si="144"/>
        <v>0</v>
      </c>
    </row>
    <row r="4665" spans="2:7">
      <c r="B4665" s="1">
        <v>37536</v>
      </c>
      <c r="C4665" s="30">
        <f>VLOOKUP(B4665,'רביות שנתיות'!B:C,2)</f>
        <v>4</v>
      </c>
      <c r="D4665" s="29">
        <f t="shared" si="145"/>
        <v>1.0738622586670132E-4</v>
      </c>
      <c r="F4665" s="30">
        <f>VLOOKUP($B4665,'רביות שנתיות'!B:I,7)</f>
        <v>0</v>
      </c>
      <c r="G4665" s="29">
        <f t="shared" si="144"/>
        <v>0</v>
      </c>
    </row>
    <row r="4666" spans="2:7">
      <c r="B4666" s="1">
        <v>37537</v>
      </c>
      <c r="C4666" s="30">
        <f>VLOOKUP(B4666,'רביות שנתיות'!B:C,2)</f>
        <v>4</v>
      </c>
      <c r="D4666" s="29">
        <f t="shared" si="145"/>
        <v>1.0738622586670132E-4</v>
      </c>
      <c r="F4666" s="30">
        <f>VLOOKUP($B4666,'רביות שנתיות'!B:I,7)</f>
        <v>0</v>
      </c>
      <c r="G4666" s="29">
        <f t="shared" si="144"/>
        <v>0</v>
      </c>
    </row>
    <row r="4667" spans="2:7">
      <c r="B4667" s="1">
        <v>37538</v>
      </c>
      <c r="C4667" s="30">
        <f>VLOOKUP(B4667,'רביות שנתיות'!B:C,2)</f>
        <v>4</v>
      </c>
      <c r="D4667" s="29">
        <f t="shared" si="145"/>
        <v>1.0738622586670132E-4</v>
      </c>
      <c r="F4667" s="30">
        <f>VLOOKUP($B4667,'רביות שנתיות'!B:I,7)</f>
        <v>0</v>
      </c>
      <c r="G4667" s="29">
        <f t="shared" si="144"/>
        <v>0</v>
      </c>
    </row>
    <row r="4668" spans="2:7">
      <c r="B4668" s="1">
        <v>37539</v>
      </c>
      <c r="C4668" s="30">
        <f>VLOOKUP(B4668,'רביות שנתיות'!B:C,2)</f>
        <v>4</v>
      </c>
      <c r="D4668" s="29">
        <f t="shared" si="145"/>
        <v>1.0738622586670132E-4</v>
      </c>
      <c r="F4668" s="30">
        <f>VLOOKUP($B4668,'רביות שנתיות'!B:I,7)</f>
        <v>0</v>
      </c>
      <c r="G4668" s="29">
        <f t="shared" si="144"/>
        <v>0</v>
      </c>
    </row>
    <row r="4669" spans="2:7">
      <c r="B4669" s="1">
        <v>37540</v>
      </c>
      <c r="C4669" s="30">
        <f>VLOOKUP(B4669,'רביות שנתיות'!B:C,2)</f>
        <v>4</v>
      </c>
      <c r="D4669" s="29">
        <f t="shared" si="145"/>
        <v>1.0738622586670132E-4</v>
      </c>
      <c r="F4669" s="30">
        <f>VLOOKUP($B4669,'רביות שנתיות'!B:I,7)</f>
        <v>0</v>
      </c>
      <c r="G4669" s="29">
        <f t="shared" si="144"/>
        <v>0</v>
      </c>
    </row>
    <row r="4670" spans="2:7">
      <c r="B4670" s="1">
        <v>37541</v>
      </c>
      <c r="C4670" s="30">
        <f>VLOOKUP(B4670,'רביות שנתיות'!B:C,2)</f>
        <v>4</v>
      </c>
      <c r="D4670" s="29">
        <f t="shared" si="145"/>
        <v>1.0738622586670132E-4</v>
      </c>
      <c r="F4670" s="30">
        <f>VLOOKUP($B4670,'רביות שנתיות'!B:I,7)</f>
        <v>0</v>
      </c>
      <c r="G4670" s="29">
        <f t="shared" si="144"/>
        <v>0</v>
      </c>
    </row>
    <row r="4671" spans="2:7">
      <c r="B4671" s="1">
        <v>37542</v>
      </c>
      <c r="C4671" s="30">
        <f>VLOOKUP(B4671,'רביות שנתיות'!B:C,2)</f>
        <v>4</v>
      </c>
      <c r="D4671" s="29">
        <f t="shared" si="145"/>
        <v>1.0738622586670132E-4</v>
      </c>
      <c r="F4671" s="30">
        <f>VLOOKUP($B4671,'רביות שנתיות'!B:I,7)</f>
        <v>0</v>
      </c>
      <c r="G4671" s="29">
        <f t="shared" si="144"/>
        <v>0</v>
      </c>
    </row>
    <row r="4672" spans="2:7">
      <c r="B4672" s="1">
        <v>37543</v>
      </c>
      <c r="C4672" s="30">
        <f>VLOOKUP(B4672,'רביות שנתיות'!B:C,2)</f>
        <v>4</v>
      </c>
      <c r="D4672" s="29">
        <f t="shared" si="145"/>
        <v>1.0738622586670132E-4</v>
      </c>
      <c r="F4672" s="30">
        <f>VLOOKUP($B4672,'רביות שנתיות'!B:I,7)</f>
        <v>0</v>
      </c>
      <c r="G4672" s="29">
        <f t="shared" si="144"/>
        <v>0</v>
      </c>
    </row>
    <row r="4673" spans="2:7">
      <c r="B4673" s="1">
        <v>37544</v>
      </c>
      <c r="C4673" s="30">
        <f>VLOOKUP(B4673,'רביות שנתיות'!B:C,2)</f>
        <v>4</v>
      </c>
      <c r="D4673" s="29">
        <f t="shared" si="145"/>
        <v>1.0738622586670132E-4</v>
      </c>
      <c r="F4673" s="30">
        <f>VLOOKUP($B4673,'רביות שנתיות'!B:I,7)</f>
        <v>0</v>
      </c>
      <c r="G4673" s="29">
        <f t="shared" si="144"/>
        <v>0</v>
      </c>
    </row>
    <row r="4674" spans="2:7">
      <c r="B4674" s="1">
        <v>37545</v>
      </c>
      <c r="C4674" s="30">
        <f>VLOOKUP(B4674,'רביות שנתיות'!B:C,2)</f>
        <v>4</v>
      </c>
      <c r="D4674" s="29">
        <f t="shared" si="145"/>
        <v>1.0738622586670132E-4</v>
      </c>
      <c r="F4674" s="30">
        <f>VLOOKUP($B4674,'רביות שנתיות'!B:I,7)</f>
        <v>0</v>
      </c>
      <c r="G4674" s="29">
        <f t="shared" si="144"/>
        <v>0</v>
      </c>
    </row>
    <row r="4675" spans="2:7">
      <c r="B4675" s="1">
        <v>37546</v>
      </c>
      <c r="C4675" s="30">
        <f>VLOOKUP(B4675,'רביות שנתיות'!B:C,2)</f>
        <v>4</v>
      </c>
      <c r="D4675" s="29">
        <f t="shared" si="145"/>
        <v>1.0738622586670132E-4</v>
      </c>
      <c r="F4675" s="30">
        <f>VLOOKUP($B4675,'רביות שנתיות'!B:I,7)</f>
        <v>0</v>
      </c>
      <c r="G4675" s="29">
        <f t="shared" si="144"/>
        <v>0</v>
      </c>
    </row>
    <row r="4676" spans="2:7">
      <c r="B4676" s="1">
        <v>37547</v>
      </c>
      <c r="C4676" s="30">
        <f>VLOOKUP(B4676,'רביות שנתיות'!B:C,2)</f>
        <v>4</v>
      </c>
      <c r="D4676" s="29">
        <f t="shared" si="145"/>
        <v>1.0738622586670132E-4</v>
      </c>
      <c r="F4676" s="30">
        <f>VLOOKUP($B4676,'רביות שנתיות'!B:I,7)</f>
        <v>0</v>
      </c>
      <c r="G4676" s="29">
        <f t="shared" ref="G4676:G4739" si="146">(1+F4676/100)^(1/365)-1</f>
        <v>0</v>
      </c>
    </row>
    <row r="4677" spans="2:7">
      <c r="B4677" s="1">
        <v>37548</v>
      </c>
      <c r="C4677" s="30">
        <f>VLOOKUP(B4677,'רביות שנתיות'!B:C,2)</f>
        <v>4</v>
      </c>
      <c r="D4677" s="29">
        <f t="shared" ref="D4677:D4740" si="147">(1+C4677/100)^(1/365.25)-1</f>
        <v>1.0738622586670132E-4</v>
      </c>
      <c r="F4677" s="30">
        <f>VLOOKUP($B4677,'רביות שנתיות'!B:I,7)</f>
        <v>0</v>
      </c>
      <c r="G4677" s="29">
        <f t="shared" si="146"/>
        <v>0</v>
      </c>
    </row>
    <row r="4678" spans="2:7">
      <c r="B4678" s="1">
        <v>37549</v>
      </c>
      <c r="C4678" s="30">
        <f>VLOOKUP(B4678,'רביות שנתיות'!B:C,2)</f>
        <v>4</v>
      </c>
      <c r="D4678" s="29">
        <f t="shared" si="147"/>
        <v>1.0738622586670132E-4</v>
      </c>
      <c r="F4678" s="30">
        <f>VLOOKUP($B4678,'רביות שנתיות'!B:I,7)</f>
        <v>0</v>
      </c>
      <c r="G4678" s="29">
        <f t="shared" si="146"/>
        <v>0</v>
      </c>
    </row>
    <row r="4679" spans="2:7">
      <c r="B4679" s="1">
        <v>37550</v>
      </c>
      <c r="C4679" s="30">
        <f>VLOOKUP(B4679,'רביות שנתיות'!B:C,2)</f>
        <v>4</v>
      </c>
      <c r="D4679" s="29">
        <f t="shared" si="147"/>
        <v>1.0738622586670132E-4</v>
      </c>
      <c r="F4679" s="30">
        <f>VLOOKUP($B4679,'רביות שנתיות'!B:I,7)</f>
        <v>0</v>
      </c>
      <c r="G4679" s="29">
        <f t="shared" si="146"/>
        <v>0</v>
      </c>
    </row>
    <row r="4680" spans="2:7">
      <c r="B4680" s="1">
        <v>37551</v>
      </c>
      <c r="C4680" s="30">
        <f>VLOOKUP(B4680,'רביות שנתיות'!B:C,2)</f>
        <v>4</v>
      </c>
      <c r="D4680" s="29">
        <f t="shared" si="147"/>
        <v>1.0738622586670132E-4</v>
      </c>
      <c r="F4680" s="30">
        <f>VLOOKUP($B4680,'רביות שנתיות'!B:I,7)</f>
        <v>0</v>
      </c>
      <c r="G4680" s="29">
        <f t="shared" si="146"/>
        <v>0</v>
      </c>
    </row>
    <row r="4681" spans="2:7">
      <c r="B4681" s="1">
        <v>37552</v>
      </c>
      <c r="C4681" s="30">
        <f>VLOOKUP(B4681,'רביות שנתיות'!B:C,2)</f>
        <v>4</v>
      </c>
      <c r="D4681" s="29">
        <f t="shared" si="147"/>
        <v>1.0738622586670132E-4</v>
      </c>
      <c r="F4681" s="30">
        <f>VLOOKUP($B4681,'רביות שנתיות'!B:I,7)</f>
        <v>0</v>
      </c>
      <c r="G4681" s="29">
        <f t="shared" si="146"/>
        <v>0</v>
      </c>
    </row>
    <row r="4682" spans="2:7">
      <c r="B4682" s="1">
        <v>37553</v>
      </c>
      <c r="C4682" s="30">
        <f>VLOOKUP(B4682,'רביות שנתיות'!B:C,2)</f>
        <v>4</v>
      </c>
      <c r="D4682" s="29">
        <f t="shared" si="147"/>
        <v>1.0738622586670132E-4</v>
      </c>
      <c r="F4682" s="30">
        <f>VLOOKUP($B4682,'רביות שנתיות'!B:I,7)</f>
        <v>0</v>
      </c>
      <c r="G4682" s="29">
        <f t="shared" si="146"/>
        <v>0</v>
      </c>
    </row>
    <row r="4683" spans="2:7">
      <c r="B4683" s="1">
        <v>37554</v>
      </c>
      <c r="C4683" s="30">
        <f>VLOOKUP(B4683,'רביות שנתיות'!B:C,2)</f>
        <v>4</v>
      </c>
      <c r="D4683" s="29">
        <f t="shared" si="147"/>
        <v>1.0738622586670132E-4</v>
      </c>
      <c r="F4683" s="30">
        <f>VLOOKUP($B4683,'רביות שנתיות'!B:I,7)</f>
        <v>0</v>
      </c>
      <c r="G4683" s="29">
        <f t="shared" si="146"/>
        <v>0</v>
      </c>
    </row>
    <row r="4684" spans="2:7">
      <c r="B4684" s="1">
        <v>37555</v>
      </c>
      <c r="C4684" s="30">
        <f>VLOOKUP(B4684,'רביות שנתיות'!B:C,2)</f>
        <v>4</v>
      </c>
      <c r="D4684" s="29">
        <f t="shared" si="147"/>
        <v>1.0738622586670132E-4</v>
      </c>
      <c r="F4684" s="30">
        <f>VLOOKUP($B4684,'רביות שנתיות'!B:I,7)</f>
        <v>0</v>
      </c>
      <c r="G4684" s="29">
        <f t="shared" si="146"/>
        <v>0</v>
      </c>
    </row>
    <row r="4685" spans="2:7">
      <c r="B4685" s="1">
        <v>37556</v>
      </c>
      <c r="C4685" s="30">
        <f>VLOOKUP(B4685,'רביות שנתיות'!B:C,2)</f>
        <v>4</v>
      </c>
      <c r="D4685" s="29">
        <f t="shared" si="147"/>
        <v>1.0738622586670132E-4</v>
      </c>
      <c r="F4685" s="30">
        <f>VLOOKUP($B4685,'רביות שנתיות'!B:I,7)</f>
        <v>0</v>
      </c>
      <c r="G4685" s="29">
        <f t="shared" si="146"/>
        <v>0</v>
      </c>
    </row>
    <row r="4686" spans="2:7">
      <c r="B4686" s="1">
        <v>37557</v>
      </c>
      <c r="C4686" s="30">
        <f>VLOOKUP(B4686,'רביות שנתיות'!B:C,2)</f>
        <v>4</v>
      </c>
      <c r="D4686" s="29">
        <f t="shared" si="147"/>
        <v>1.0738622586670132E-4</v>
      </c>
      <c r="F4686" s="30">
        <f>VLOOKUP($B4686,'רביות שנתיות'!B:I,7)</f>
        <v>0</v>
      </c>
      <c r="G4686" s="29">
        <f t="shared" si="146"/>
        <v>0</v>
      </c>
    </row>
    <row r="4687" spans="2:7">
      <c r="B4687" s="1">
        <v>37558</v>
      </c>
      <c r="C4687" s="30">
        <f>VLOOKUP(B4687,'רביות שנתיות'!B:C,2)</f>
        <v>4</v>
      </c>
      <c r="D4687" s="29">
        <f t="shared" si="147"/>
        <v>1.0738622586670132E-4</v>
      </c>
      <c r="F4687" s="30">
        <f>VLOOKUP($B4687,'רביות שנתיות'!B:I,7)</f>
        <v>0</v>
      </c>
      <c r="G4687" s="29">
        <f t="shared" si="146"/>
        <v>0</v>
      </c>
    </row>
    <row r="4688" spans="2:7">
      <c r="B4688" s="1">
        <v>37559</v>
      </c>
      <c r="C4688" s="30">
        <f>VLOOKUP(B4688,'רביות שנתיות'!B:C,2)</f>
        <v>4</v>
      </c>
      <c r="D4688" s="29">
        <f t="shared" si="147"/>
        <v>1.0738622586670132E-4</v>
      </c>
      <c r="F4688" s="30">
        <f>VLOOKUP($B4688,'רביות שנתיות'!B:I,7)</f>
        <v>0</v>
      </c>
      <c r="G4688" s="29">
        <f t="shared" si="146"/>
        <v>0</v>
      </c>
    </row>
    <row r="4689" spans="2:7">
      <c r="B4689" s="1">
        <v>37560</v>
      </c>
      <c r="C4689" s="30">
        <f>VLOOKUP(B4689,'רביות שנתיות'!B:C,2)</f>
        <v>4</v>
      </c>
      <c r="D4689" s="29">
        <f t="shared" si="147"/>
        <v>1.0738622586670132E-4</v>
      </c>
      <c r="F4689" s="30">
        <f>VLOOKUP($B4689,'רביות שנתיות'!B:I,7)</f>
        <v>0</v>
      </c>
      <c r="G4689" s="29">
        <f t="shared" si="146"/>
        <v>0</v>
      </c>
    </row>
    <row r="4690" spans="2:7">
      <c r="B4690" s="1">
        <v>37561</v>
      </c>
      <c r="C4690" s="30">
        <f>VLOOKUP(B4690,'רביות שנתיות'!B:C,2)</f>
        <v>4</v>
      </c>
      <c r="D4690" s="29">
        <f t="shared" si="147"/>
        <v>1.0738622586670132E-4</v>
      </c>
      <c r="F4690" s="30">
        <f>VLOOKUP($B4690,'רביות שנתיות'!B:I,7)</f>
        <v>0</v>
      </c>
      <c r="G4690" s="29">
        <f t="shared" si="146"/>
        <v>0</v>
      </c>
    </row>
    <row r="4691" spans="2:7">
      <c r="B4691" s="1">
        <v>37562</v>
      </c>
      <c r="C4691" s="30">
        <f>VLOOKUP(B4691,'רביות שנתיות'!B:C,2)</f>
        <v>4</v>
      </c>
      <c r="D4691" s="29">
        <f t="shared" si="147"/>
        <v>1.0738622586670132E-4</v>
      </c>
      <c r="F4691" s="30">
        <f>VLOOKUP($B4691,'רביות שנתיות'!B:I,7)</f>
        <v>0</v>
      </c>
      <c r="G4691" s="29">
        <f t="shared" si="146"/>
        <v>0</v>
      </c>
    </row>
    <row r="4692" spans="2:7">
      <c r="B4692" s="1">
        <v>37563</v>
      </c>
      <c r="C4692" s="30">
        <f>VLOOKUP(B4692,'רביות שנתיות'!B:C,2)</f>
        <v>4</v>
      </c>
      <c r="D4692" s="29">
        <f t="shared" si="147"/>
        <v>1.0738622586670132E-4</v>
      </c>
      <c r="F4692" s="30">
        <f>VLOOKUP($B4692,'רביות שנתיות'!B:I,7)</f>
        <v>0</v>
      </c>
      <c r="G4692" s="29">
        <f t="shared" si="146"/>
        <v>0</v>
      </c>
    </row>
    <row r="4693" spans="2:7">
      <c r="B4693" s="1">
        <v>37564</v>
      </c>
      <c r="C4693" s="30">
        <f>VLOOKUP(B4693,'רביות שנתיות'!B:C,2)</f>
        <v>4</v>
      </c>
      <c r="D4693" s="29">
        <f t="shared" si="147"/>
        <v>1.0738622586670132E-4</v>
      </c>
      <c r="F4693" s="30">
        <f>VLOOKUP($B4693,'רביות שנתיות'!B:I,7)</f>
        <v>0</v>
      </c>
      <c r="G4693" s="29">
        <f t="shared" si="146"/>
        <v>0</v>
      </c>
    </row>
    <row r="4694" spans="2:7">
      <c r="B4694" s="1">
        <v>37565</v>
      </c>
      <c r="C4694" s="30">
        <f>VLOOKUP(B4694,'רביות שנתיות'!B:C,2)</f>
        <v>4</v>
      </c>
      <c r="D4694" s="29">
        <f t="shared" si="147"/>
        <v>1.0738622586670132E-4</v>
      </c>
      <c r="F4694" s="30">
        <f>VLOOKUP($B4694,'רביות שנתיות'!B:I,7)</f>
        <v>0</v>
      </c>
      <c r="G4694" s="29">
        <f t="shared" si="146"/>
        <v>0</v>
      </c>
    </row>
    <row r="4695" spans="2:7">
      <c r="B4695" s="1">
        <v>37566</v>
      </c>
      <c r="C4695" s="30">
        <f>VLOOKUP(B4695,'רביות שנתיות'!B:C,2)</f>
        <v>4</v>
      </c>
      <c r="D4695" s="29">
        <f t="shared" si="147"/>
        <v>1.0738622586670132E-4</v>
      </c>
      <c r="F4695" s="30">
        <f>VLOOKUP($B4695,'רביות שנתיות'!B:I,7)</f>
        <v>0</v>
      </c>
      <c r="G4695" s="29">
        <f t="shared" si="146"/>
        <v>0</v>
      </c>
    </row>
    <row r="4696" spans="2:7">
      <c r="B4696" s="1">
        <v>37567</v>
      </c>
      <c r="C4696" s="30">
        <f>VLOOKUP(B4696,'רביות שנתיות'!B:C,2)</f>
        <v>4</v>
      </c>
      <c r="D4696" s="29">
        <f t="shared" si="147"/>
        <v>1.0738622586670132E-4</v>
      </c>
      <c r="F4696" s="30">
        <f>VLOOKUP($B4696,'רביות שנתיות'!B:I,7)</f>
        <v>0</v>
      </c>
      <c r="G4696" s="29">
        <f t="shared" si="146"/>
        <v>0</v>
      </c>
    </row>
    <row r="4697" spans="2:7">
      <c r="B4697" s="1">
        <v>37568</v>
      </c>
      <c r="C4697" s="30">
        <f>VLOOKUP(B4697,'רביות שנתיות'!B:C,2)</f>
        <v>4</v>
      </c>
      <c r="D4697" s="29">
        <f t="shared" si="147"/>
        <v>1.0738622586670132E-4</v>
      </c>
      <c r="F4697" s="30">
        <f>VLOOKUP($B4697,'רביות שנתיות'!B:I,7)</f>
        <v>0</v>
      </c>
      <c r="G4697" s="29">
        <f t="shared" si="146"/>
        <v>0</v>
      </c>
    </row>
    <row r="4698" spans="2:7">
      <c r="B4698" s="1">
        <v>37569</v>
      </c>
      <c r="C4698" s="30">
        <f>VLOOKUP(B4698,'רביות שנתיות'!B:C,2)</f>
        <v>4</v>
      </c>
      <c r="D4698" s="29">
        <f t="shared" si="147"/>
        <v>1.0738622586670132E-4</v>
      </c>
      <c r="F4698" s="30">
        <f>VLOOKUP($B4698,'רביות שנתיות'!B:I,7)</f>
        <v>0</v>
      </c>
      <c r="G4698" s="29">
        <f t="shared" si="146"/>
        <v>0</v>
      </c>
    </row>
    <row r="4699" spans="2:7">
      <c r="B4699" s="1">
        <v>37570</v>
      </c>
      <c r="C4699" s="30">
        <f>VLOOKUP(B4699,'רביות שנתיות'!B:C,2)</f>
        <v>4</v>
      </c>
      <c r="D4699" s="29">
        <f t="shared" si="147"/>
        <v>1.0738622586670132E-4</v>
      </c>
      <c r="F4699" s="30">
        <f>VLOOKUP($B4699,'רביות שנתיות'!B:I,7)</f>
        <v>0</v>
      </c>
      <c r="G4699" s="29">
        <f t="shared" si="146"/>
        <v>0</v>
      </c>
    </row>
    <row r="4700" spans="2:7">
      <c r="B4700" s="1">
        <v>37571</v>
      </c>
      <c r="C4700" s="30">
        <f>VLOOKUP(B4700,'רביות שנתיות'!B:C,2)</f>
        <v>4</v>
      </c>
      <c r="D4700" s="29">
        <f t="shared" si="147"/>
        <v>1.0738622586670132E-4</v>
      </c>
      <c r="F4700" s="30">
        <f>VLOOKUP($B4700,'רביות שנתיות'!B:I,7)</f>
        <v>0</v>
      </c>
      <c r="G4700" s="29">
        <f t="shared" si="146"/>
        <v>0</v>
      </c>
    </row>
    <row r="4701" spans="2:7">
      <c r="B4701" s="1">
        <v>37572</v>
      </c>
      <c r="C4701" s="30">
        <f>VLOOKUP(B4701,'רביות שנתיות'!B:C,2)</f>
        <v>4</v>
      </c>
      <c r="D4701" s="29">
        <f t="shared" si="147"/>
        <v>1.0738622586670132E-4</v>
      </c>
      <c r="F4701" s="30">
        <f>VLOOKUP($B4701,'רביות שנתיות'!B:I,7)</f>
        <v>0</v>
      </c>
      <c r="G4701" s="29">
        <f t="shared" si="146"/>
        <v>0</v>
      </c>
    </row>
    <row r="4702" spans="2:7">
      <c r="B4702" s="1">
        <v>37573</v>
      </c>
      <c r="C4702" s="30">
        <f>VLOOKUP(B4702,'רביות שנתיות'!B:C,2)</f>
        <v>4</v>
      </c>
      <c r="D4702" s="29">
        <f t="shared" si="147"/>
        <v>1.0738622586670132E-4</v>
      </c>
      <c r="F4702" s="30">
        <f>VLOOKUP($B4702,'רביות שנתיות'!B:I,7)</f>
        <v>0</v>
      </c>
      <c r="G4702" s="29">
        <f t="shared" si="146"/>
        <v>0</v>
      </c>
    </row>
    <row r="4703" spans="2:7">
      <c r="B4703" s="1">
        <v>37574</v>
      </c>
      <c r="C4703" s="30">
        <f>VLOOKUP(B4703,'רביות שנתיות'!B:C,2)</f>
        <v>4</v>
      </c>
      <c r="D4703" s="29">
        <f t="shared" si="147"/>
        <v>1.0738622586670132E-4</v>
      </c>
      <c r="F4703" s="30">
        <f>VLOOKUP($B4703,'רביות שנתיות'!B:I,7)</f>
        <v>0</v>
      </c>
      <c r="G4703" s="29">
        <f t="shared" si="146"/>
        <v>0</v>
      </c>
    </row>
    <row r="4704" spans="2:7">
      <c r="B4704" s="1">
        <v>37575</v>
      </c>
      <c r="C4704" s="30">
        <f>VLOOKUP(B4704,'רביות שנתיות'!B:C,2)</f>
        <v>4</v>
      </c>
      <c r="D4704" s="29">
        <f t="shared" si="147"/>
        <v>1.0738622586670132E-4</v>
      </c>
      <c r="F4704" s="30">
        <f>VLOOKUP($B4704,'רביות שנתיות'!B:I,7)</f>
        <v>0</v>
      </c>
      <c r="G4704" s="29">
        <f t="shared" si="146"/>
        <v>0</v>
      </c>
    </row>
    <row r="4705" spans="2:7">
      <c r="B4705" s="1">
        <v>37576</v>
      </c>
      <c r="C4705" s="30">
        <f>VLOOKUP(B4705,'רביות שנתיות'!B:C,2)</f>
        <v>4</v>
      </c>
      <c r="D4705" s="29">
        <f t="shared" si="147"/>
        <v>1.0738622586670132E-4</v>
      </c>
      <c r="F4705" s="30">
        <f>VLOOKUP($B4705,'רביות שנתיות'!B:I,7)</f>
        <v>0</v>
      </c>
      <c r="G4705" s="29">
        <f t="shared" si="146"/>
        <v>0</v>
      </c>
    </row>
    <row r="4706" spans="2:7">
      <c r="B4706" s="1">
        <v>37577</v>
      </c>
      <c r="C4706" s="30">
        <f>VLOOKUP(B4706,'רביות שנתיות'!B:C,2)</f>
        <v>4</v>
      </c>
      <c r="D4706" s="29">
        <f t="shared" si="147"/>
        <v>1.0738622586670132E-4</v>
      </c>
      <c r="F4706" s="30">
        <f>VLOOKUP($B4706,'רביות שנתיות'!B:I,7)</f>
        <v>0</v>
      </c>
      <c r="G4706" s="29">
        <f t="shared" si="146"/>
        <v>0</v>
      </c>
    </row>
    <row r="4707" spans="2:7">
      <c r="B4707" s="1">
        <v>37578</v>
      </c>
      <c r="C4707" s="30">
        <f>VLOOKUP(B4707,'רביות שנתיות'!B:C,2)</f>
        <v>4</v>
      </c>
      <c r="D4707" s="29">
        <f t="shared" si="147"/>
        <v>1.0738622586670132E-4</v>
      </c>
      <c r="F4707" s="30">
        <f>VLOOKUP($B4707,'רביות שנתיות'!B:I,7)</f>
        <v>0</v>
      </c>
      <c r="G4707" s="29">
        <f t="shared" si="146"/>
        <v>0</v>
      </c>
    </row>
    <row r="4708" spans="2:7">
      <c r="B4708" s="1">
        <v>37579</v>
      </c>
      <c r="C4708" s="30">
        <f>VLOOKUP(B4708,'רביות שנתיות'!B:C,2)</f>
        <v>4</v>
      </c>
      <c r="D4708" s="29">
        <f t="shared" si="147"/>
        <v>1.0738622586670132E-4</v>
      </c>
      <c r="F4708" s="30">
        <f>VLOOKUP($B4708,'רביות שנתיות'!B:I,7)</f>
        <v>0</v>
      </c>
      <c r="G4708" s="29">
        <f t="shared" si="146"/>
        <v>0</v>
      </c>
    </row>
    <row r="4709" spans="2:7">
      <c r="B4709" s="1">
        <v>37580</v>
      </c>
      <c r="C4709" s="30">
        <f>VLOOKUP(B4709,'רביות שנתיות'!B:C,2)</f>
        <v>4</v>
      </c>
      <c r="D4709" s="29">
        <f t="shared" si="147"/>
        <v>1.0738622586670132E-4</v>
      </c>
      <c r="F4709" s="30">
        <f>VLOOKUP($B4709,'רביות שנתיות'!B:I,7)</f>
        <v>0</v>
      </c>
      <c r="G4709" s="29">
        <f t="shared" si="146"/>
        <v>0</v>
      </c>
    </row>
    <row r="4710" spans="2:7">
      <c r="B4710" s="1">
        <v>37581</v>
      </c>
      <c r="C4710" s="30">
        <f>VLOOKUP(B4710,'רביות שנתיות'!B:C,2)</f>
        <v>4</v>
      </c>
      <c r="D4710" s="29">
        <f t="shared" si="147"/>
        <v>1.0738622586670132E-4</v>
      </c>
      <c r="F4710" s="30">
        <f>VLOOKUP($B4710,'רביות שנתיות'!B:I,7)</f>
        <v>0</v>
      </c>
      <c r="G4710" s="29">
        <f t="shared" si="146"/>
        <v>0</v>
      </c>
    </row>
    <row r="4711" spans="2:7">
      <c r="B4711" s="1">
        <v>37582</v>
      </c>
      <c r="C4711" s="30">
        <f>VLOOKUP(B4711,'רביות שנתיות'!B:C,2)</f>
        <v>4</v>
      </c>
      <c r="D4711" s="29">
        <f t="shared" si="147"/>
        <v>1.0738622586670132E-4</v>
      </c>
      <c r="F4711" s="30">
        <f>VLOOKUP($B4711,'רביות שנתיות'!B:I,7)</f>
        <v>0</v>
      </c>
      <c r="G4711" s="29">
        <f t="shared" si="146"/>
        <v>0</v>
      </c>
    </row>
    <row r="4712" spans="2:7">
      <c r="B4712" s="1">
        <v>37583</v>
      </c>
      <c r="C4712" s="30">
        <f>VLOOKUP(B4712,'רביות שנתיות'!B:C,2)</f>
        <v>4</v>
      </c>
      <c r="D4712" s="29">
        <f t="shared" si="147"/>
        <v>1.0738622586670132E-4</v>
      </c>
      <c r="F4712" s="30">
        <f>VLOOKUP($B4712,'רביות שנתיות'!B:I,7)</f>
        <v>0</v>
      </c>
      <c r="G4712" s="29">
        <f t="shared" si="146"/>
        <v>0</v>
      </c>
    </row>
    <row r="4713" spans="2:7">
      <c r="B4713" s="1">
        <v>37584</v>
      </c>
      <c r="C4713" s="30">
        <f>VLOOKUP(B4713,'רביות שנתיות'!B:C,2)</f>
        <v>4</v>
      </c>
      <c r="D4713" s="29">
        <f t="shared" si="147"/>
        <v>1.0738622586670132E-4</v>
      </c>
      <c r="F4713" s="30">
        <f>VLOOKUP($B4713,'רביות שנתיות'!B:I,7)</f>
        <v>0</v>
      </c>
      <c r="G4713" s="29">
        <f t="shared" si="146"/>
        <v>0</v>
      </c>
    </row>
    <row r="4714" spans="2:7">
      <c r="B4714" s="1">
        <v>37585</v>
      </c>
      <c r="C4714" s="30">
        <f>VLOOKUP(B4714,'רביות שנתיות'!B:C,2)</f>
        <v>4</v>
      </c>
      <c r="D4714" s="29">
        <f t="shared" si="147"/>
        <v>1.0738622586670132E-4</v>
      </c>
      <c r="F4714" s="30">
        <f>VLOOKUP($B4714,'רביות שנתיות'!B:I,7)</f>
        <v>0</v>
      </c>
      <c r="G4714" s="29">
        <f t="shared" si="146"/>
        <v>0</v>
      </c>
    </row>
    <row r="4715" spans="2:7">
      <c r="B4715" s="1">
        <v>37586</v>
      </c>
      <c r="C4715" s="30">
        <f>VLOOKUP(B4715,'רביות שנתיות'!B:C,2)</f>
        <v>4</v>
      </c>
      <c r="D4715" s="29">
        <f t="shared" si="147"/>
        <v>1.0738622586670132E-4</v>
      </c>
      <c r="F4715" s="30">
        <f>VLOOKUP($B4715,'רביות שנתיות'!B:I,7)</f>
        <v>0</v>
      </c>
      <c r="G4715" s="29">
        <f t="shared" si="146"/>
        <v>0</v>
      </c>
    </row>
    <row r="4716" spans="2:7">
      <c r="B4716" s="1">
        <v>37587</v>
      </c>
      <c r="C4716" s="30">
        <f>VLOOKUP(B4716,'רביות שנתיות'!B:C,2)</f>
        <v>4</v>
      </c>
      <c r="D4716" s="29">
        <f t="shared" si="147"/>
        <v>1.0738622586670132E-4</v>
      </c>
      <c r="F4716" s="30">
        <f>VLOOKUP($B4716,'רביות שנתיות'!B:I,7)</f>
        <v>0</v>
      </c>
      <c r="G4716" s="29">
        <f t="shared" si="146"/>
        <v>0</v>
      </c>
    </row>
    <row r="4717" spans="2:7">
      <c r="B4717" s="1">
        <v>37588</v>
      </c>
      <c r="C4717" s="30">
        <f>VLOOKUP(B4717,'רביות שנתיות'!B:C,2)</f>
        <v>4</v>
      </c>
      <c r="D4717" s="29">
        <f t="shared" si="147"/>
        <v>1.0738622586670132E-4</v>
      </c>
      <c r="F4717" s="30">
        <f>VLOOKUP($B4717,'רביות שנתיות'!B:I,7)</f>
        <v>0</v>
      </c>
      <c r="G4717" s="29">
        <f t="shared" si="146"/>
        <v>0</v>
      </c>
    </row>
    <row r="4718" spans="2:7">
      <c r="B4718" s="1">
        <v>37589</v>
      </c>
      <c r="C4718" s="30">
        <f>VLOOKUP(B4718,'רביות שנתיות'!B:C,2)</f>
        <v>4</v>
      </c>
      <c r="D4718" s="29">
        <f t="shared" si="147"/>
        <v>1.0738622586670132E-4</v>
      </c>
      <c r="F4718" s="30">
        <f>VLOOKUP($B4718,'רביות שנתיות'!B:I,7)</f>
        <v>0</v>
      </c>
      <c r="G4718" s="29">
        <f t="shared" si="146"/>
        <v>0</v>
      </c>
    </row>
    <row r="4719" spans="2:7">
      <c r="B4719" s="1">
        <v>37590</v>
      </c>
      <c r="C4719" s="30">
        <f>VLOOKUP(B4719,'רביות שנתיות'!B:C,2)</f>
        <v>4</v>
      </c>
      <c r="D4719" s="29">
        <f t="shared" si="147"/>
        <v>1.0738622586670132E-4</v>
      </c>
      <c r="F4719" s="30">
        <f>VLOOKUP($B4719,'רביות שנתיות'!B:I,7)</f>
        <v>0</v>
      </c>
      <c r="G4719" s="29">
        <f t="shared" si="146"/>
        <v>0</v>
      </c>
    </row>
    <row r="4720" spans="2:7">
      <c r="B4720" s="1">
        <v>37591</v>
      </c>
      <c r="C4720" s="30">
        <f>VLOOKUP(B4720,'רביות שנתיות'!B:C,2)</f>
        <v>4</v>
      </c>
      <c r="D4720" s="29">
        <f t="shared" si="147"/>
        <v>1.0738622586670132E-4</v>
      </c>
      <c r="F4720" s="30">
        <f>VLOOKUP($B4720,'רביות שנתיות'!B:I,7)</f>
        <v>0</v>
      </c>
      <c r="G4720" s="29">
        <f t="shared" si="146"/>
        <v>0</v>
      </c>
    </row>
    <row r="4721" spans="2:7">
      <c r="B4721" s="1">
        <v>37592</v>
      </c>
      <c r="C4721" s="30">
        <f>VLOOKUP(B4721,'רביות שנתיות'!B:C,2)</f>
        <v>4</v>
      </c>
      <c r="D4721" s="29">
        <f t="shared" si="147"/>
        <v>1.0738622586670132E-4</v>
      </c>
      <c r="F4721" s="30">
        <f>VLOOKUP($B4721,'רביות שנתיות'!B:I,7)</f>
        <v>0</v>
      </c>
      <c r="G4721" s="29">
        <f t="shared" si="146"/>
        <v>0</v>
      </c>
    </row>
    <row r="4722" spans="2:7">
      <c r="B4722" s="1">
        <v>37593</v>
      </c>
      <c r="C4722" s="30">
        <f>VLOOKUP(B4722,'רביות שנתיות'!B:C,2)</f>
        <v>4</v>
      </c>
      <c r="D4722" s="29">
        <f t="shared" si="147"/>
        <v>1.0738622586670132E-4</v>
      </c>
      <c r="F4722" s="30">
        <f>VLOOKUP($B4722,'רביות שנתיות'!B:I,7)</f>
        <v>0</v>
      </c>
      <c r="G4722" s="29">
        <f t="shared" si="146"/>
        <v>0</v>
      </c>
    </row>
    <row r="4723" spans="2:7">
      <c r="B4723" s="1">
        <v>37594</v>
      </c>
      <c r="C4723" s="30">
        <f>VLOOKUP(B4723,'רביות שנתיות'!B:C,2)</f>
        <v>4</v>
      </c>
      <c r="D4723" s="29">
        <f t="shared" si="147"/>
        <v>1.0738622586670132E-4</v>
      </c>
      <c r="F4723" s="30">
        <f>VLOOKUP($B4723,'רביות שנתיות'!B:I,7)</f>
        <v>0</v>
      </c>
      <c r="G4723" s="29">
        <f t="shared" si="146"/>
        <v>0</v>
      </c>
    </row>
    <row r="4724" spans="2:7">
      <c r="B4724" s="1">
        <v>37595</v>
      </c>
      <c r="C4724" s="30">
        <f>VLOOKUP(B4724,'רביות שנתיות'!B:C,2)</f>
        <v>4</v>
      </c>
      <c r="D4724" s="29">
        <f t="shared" si="147"/>
        <v>1.0738622586670132E-4</v>
      </c>
      <c r="F4724" s="30">
        <f>VLOOKUP($B4724,'רביות שנתיות'!B:I,7)</f>
        <v>0</v>
      </c>
      <c r="G4724" s="29">
        <f t="shared" si="146"/>
        <v>0</v>
      </c>
    </row>
    <row r="4725" spans="2:7">
      <c r="B4725" s="1">
        <v>37596</v>
      </c>
      <c r="C4725" s="30">
        <f>VLOOKUP(B4725,'רביות שנתיות'!B:C,2)</f>
        <v>4</v>
      </c>
      <c r="D4725" s="29">
        <f t="shared" si="147"/>
        <v>1.0738622586670132E-4</v>
      </c>
      <c r="F4725" s="30">
        <f>VLOOKUP($B4725,'רביות שנתיות'!B:I,7)</f>
        <v>0</v>
      </c>
      <c r="G4725" s="29">
        <f t="shared" si="146"/>
        <v>0</v>
      </c>
    </row>
    <row r="4726" spans="2:7">
      <c r="B4726" s="1">
        <v>37597</v>
      </c>
      <c r="C4726" s="30">
        <f>VLOOKUP(B4726,'רביות שנתיות'!B:C,2)</f>
        <v>4</v>
      </c>
      <c r="D4726" s="29">
        <f t="shared" si="147"/>
        <v>1.0738622586670132E-4</v>
      </c>
      <c r="F4726" s="30">
        <f>VLOOKUP($B4726,'רביות שנתיות'!B:I,7)</f>
        <v>0</v>
      </c>
      <c r="G4726" s="29">
        <f t="shared" si="146"/>
        <v>0</v>
      </c>
    </row>
    <row r="4727" spans="2:7">
      <c r="B4727" s="1">
        <v>37598</v>
      </c>
      <c r="C4727" s="30">
        <f>VLOOKUP(B4727,'רביות שנתיות'!B:C,2)</f>
        <v>4</v>
      </c>
      <c r="D4727" s="29">
        <f t="shared" si="147"/>
        <v>1.0738622586670132E-4</v>
      </c>
      <c r="F4727" s="30">
        <f>VLOOKUP($B4727,'רביות שנתיות'!B:I,7)</f>
        <v>0</v>
      </c>
      <c r="G4727" s="29">
        <f t="shared" si="146"/>
        <v>0</v>
      </c>
    </row>
    <row r="4728" spans="2:7">
      <c r="B4728" s="1">
        <v>37599</v>
      </c>
      <c r="C4728" s="30">
        <f>VLOOKUP(B4728,'רביות שנתיות'!B:C,2)</f>
        <v>4</v>
      </c>
      <c r="D4728" s="29">
        <f t="shared" si="147"/>
        <v>1.0738622586670132E-4</v>
      </c>
      <c r="F4728" s="30">
        <f>VLOOKUP($B4728,'רביות שנתיות'!B:I,7)</f>
        <v>0</v>
      </c>
      <c r="G4728" s="29">
        <f t="shared" si="146"/>
        <v>0</v>
      </c>
    </row>
    <row r="4729" spans="2:7">
      <c r="B4729" s="1">
        <v>37600</v>
      </c>
      <c r="C4729" s="30">
        <f>VLOOKUP(B4729,'רביות שנתיות'!B:C,2)</f>
        <v>4</v>
      </c>
      <c r="D4729" s="29">
        <f t="shared" si="147"/>
        <v>1.0738622586670132E-4</v>
      </c>
      <c r="F4729" s="30">
        <f>VLOOKUP($B4729,'רביות שנתיות'!B:I,7)</f>
        <v>0</v>
      </c>
      <c r="G4729" s="29">
        <f t="shared" si="146"/>
        <v>0</v>
      </c>
    </row>
    <row r="4730" spans="2:7">
      <c r="B4730" s="1">
        <v>37601</v>
      </c>
      <c r="C4730" s="30">
        <f>VLOOKUP(B4730,'רביות שנתיות'!B:C,2)</f>
        <v>4</v>
      </c>
      <c r="D4730" s="29">
        <f t="shared" si="147"/>
        <v>1.0738622586670132E-4</v>
      </c>
      <c r="F4730" s="30">
        <f>VLOOKUP($B4730,'רביות שנתיות'!B:I,7)</f>
        <v>0</v>
      </c>
      <c r="G4730" s="29">
        <f t="shared" si="146"/>
        <v>0</v>
      </c>
    </row>
    <row r="4731" spans="2:7">
      <c r="B4731" s="1">
        <v>37602</v>
      </c>
      <c r="C4731" s="30">
        <f>VLOOKUP(B4731,'רביות שנתיות'!B:C,2)</f>
        <v>4</v>
      </c>
      <c r="D4731" s="29">
        <f t="shared" si="147"/>
        <v>1.0738622586670132E-4</v>
      </c>
      <c r="F4731" s="30">
        <f>VLOOKUP($B4731,'רביות שנתיות'!B:I,7)</f>
        <v>0</v>
      </c>
      <c r="G4731" s="29">
        <f t="shared" si="146"/>
        <v>0</v>
      </c>
    </row>
    <row r="4732" spans="2:7">
      <c r="B4732" s="1">
        <v>37603</v>
      </c>
      <c r="C4732" s="30">
        <f>VLOOKUP(B4732,'רביות שנתיות'!B:C,2)</f>
        <v>4</v>
      </c>
      <c r="D4732" s="29">
        <f t="shared" si="147"/>
        <v>1.0738622586670132E-4</v>
      </c>
      <c r="F4732" s="30">
        <f>VLOOKUP($B4732,'רביות שנתיות'!B:I,7)</f>
        <v>0</v>
      </c>
      <c r="G4732" s="29">
        <f t="shared" si="146"/>
        <v>0</v>
      </c>
    </row>
    <row r="4733" spans="2:7">
      <c r="B4733" s="1">
        <v>37604</v>
      </c>
      <c r="C4733" s="30">
        <f>VLOOKUP(B4733,'רביות שנתיות'!B:C,2)</f>
        <v>4</v>
      </c>
      <c r="D4733" s="29">
        <f t="shared" si="147"/>
        <v>1.0738622586670132E-4</v>
      </c>
      <c r="F4733" s="30">
        <f>VLOOKUP($B4733,'רביות שנתיות'!B:I,7)</f>
        <v>0</v>
      </c>
      <c r="G4733" s="29">
        <f t="shared" si="146"/>
        <v>0</v>
      </c>
    </row>
    <row r="4734" spans="2:7">
      <c r="B4734" s="1">
        <v>37605</v>
      </c>
      <c r="C4734" s="30">
        <f>VLOOKUP(B4734,'רביות שנתיות'!B:C,2)</f>
        <v>4</v>
      </c>
      <c r="D4734" s="29">
        <f t="shared" si="147"/>
        <v>1.0738622586670132E-4</v>
      </c>
      <c r="F4734" s="30">
        <f>VLOOKUP($B4734,'רביות שנתיות'!B:I,7)</f>
        <v>0</v>
      </c>
      <c r="G4734" s="29">
        <f t="shared" si="146"/>
        <v>0</v>
      </c>
    </row>
    <row r="4735" spans="2:7">
      <c r="B4735" s="1">
        <v>37606</v>
      </c>
      <c r="C4735" s="30">
        <f>VLOOKUP(B4735,'רביות שנתיות'!B:C,2)</f>
        <v>4</v>
      </c>
      <c r="D4735" s="29">
        <f t="shared" si="147"/>
        <v>1.0738622586670132E-4</v>
      </c>
      <c r="F4735" s="30">
        <f>VLOOKUP($B4735,'רביות שנתיות'!B:I,7)</f>
        <v>0</v>
      </c>
      <c r="G4735" s="29">
        <f t="shared" si="146"/>
        <v>0</v>
      </c>
    </row>
    <row r="4736" spans="2:7">
      <c r="B4736" s="1">
        <v>37607</v>
      </c>
      <c r="C4736" s="30">
        <f>VLOOKUP(B4736,'רביות שנתיות'!B:C,2)</f>
        <v>4</v>
      </c>
      <c r="D4736" s="29">
        <f t="shared" si="147"/>
        <v>1.0738622586670132E-4</v>
      </c>
      <c r="F4736" s="30">
        <f>VLOOKUP($B4736,'רביות שנתיות'!B:I,7)</f>
        <v>0</v>
      </c>
      <c r="G4736" s="29">
        <f t="shared" si="146"/>
        <v>0</v>
      </c>
    </row>
    <row r="4737" spans="2:7">
      <c r="B4737" s="1">
        <v>37608</v>
      </c>
      <c r="C4737" s="30">
        <f>VLOOKUP(B4737,'רביות שנתיות'!B:C,2)</f>
        <v>4</v>
      </c>
      <c r="D4737" s="29">
        <f t="shared" si="147"/>
        <v>1.0738622586670132E-4</v>
      </c>
      <c r="F4737" s="30">
        <f>VLOOKUP($B4737,'רביות שנתיות'!B:I,7)</f>
        <v>0</v>
      </c>
      <c r="G4737" s="29">
        <f t="shared" si="146"/>
        <v>0</v>
      </c>
    </row>
    <row r="4738" spans="2:7">
      <c r="B4738" s="1">
        <v>37609</v>
      </c>
      <c r="C4738" s="30">
        <f>VLOOKUP(B4738,'רביות שנתיות'!B:C,2)</f>
        <v>4</v>
      </c>
      <c r="D4738" s="29">
        <f t="shared" si="147"/>
        <v>1.0738622586670132E-4</v>
      </c>
      <c r="F4738" s="30">
        <f>VLOOKUP($B4738,'רביות שנתיות'!B:I,7)</f>
        <v>0</v>
      </c>
      <c r="G4738" s="29">
        <f t="shared" si="146"/>
        <v>0</v>
      </c>
    </row>
    <row r="4739" spans="2:7">
      <c r="B4739" s="1">
        <v>37610</v>
      </c>
      <c r="C4739" s="30">
        <f>VLOOKUP(B4739,'רביות שנתיות'!B:C,2)</f>
        <v>4</v>
      </c>
      <c r="D4739" s="29">
        <f t="shared" si="147"/>
        <v>1.0738622586670132E-4</v>
      </c>
      <c r="F4739" s="30">
        <f>VLOOKUP($B4739,'רביות שנתיות'!B:I,7)</f>
        <v>0</v>
      </c>
      <c r="G4739" s="29">
        <f t="shared" si="146"/>
        <v>0</v>
      </c>
    </row>
    <row r="4740" spans="2:7">
      <c r="B4740" s="1">
        <v>37611</v>
      </c>
      <c r="C4740" s="30">
        <f>VLOOKUP(B4740,'רביות שנתיות'!B:C,2)</f>
        <v>4</v>
      </c>
      <c r="D4740" s="29">
        <f t="shared" si="147"/>
        <v>1.0738622586670132E-4</v>
      </c>
      <c r="F4740" s="30">
        <f>VLOOKUP($B4740,'רביות שנתיות'!B:I,7)</f>
        <v>0</v>
      </c>
      <c r="G4740" s="29">
        <f t="shared" ref="G4740:G4803" si="148">(1+F4740/100)^(1/365)-1</f>
        <v>0</v>
      </c>
    </row>
    <row r="4741" spans="2:7">
      <c r="B4741" s="1">
        <v>37612</v>
      </c>
      <c r="C4741" s="30">
        <f>VLOOKUP(B4741,'רביות שנתיות'!B:C,2)</f>
        <v>4</v>
      </c>
      <c r="D4741" s="29">
        <f t="shared" ref="D4741:D4804" si="149">(1+C4741/100)^(1/365.25)-1</f>
        <v>1.0738622586670132E-4</v>
      </c>
      <c r="F4741" s="30">
        <f>VLOOKUP($B4741,'רביות שנתיות'!B:I,7)</f>
        <v>0</v>
      </c>
      <c r="G4741" s="29">
        <f t="shared" si="148"/>
        <v>0</v>
      </c>
    </row>
    <row r="4742" spans="2:7">
      <c r="B4742" s="1">
        <v>37613</v>
      </c>
      <c r="C4742" s="30">
        <f>VLOOKUP(B4742,'רביות שנתיות'!B:C,2)</f>
        <v>4</v>
      </c>
      <c r="D4742" s="29">
        <f t="shared" si="149"/>
        <v>1.0738622586670132E-4</v>
      </c>
      <c r="F4742" s="30">
        <f>VLOOKUP($B4742,'רביות שנתיות'!B:I,7)</f>
        <v>0</v>
      </c>
      <c r="G4742" s="29">
        <f t="shared" si="148"/>
        <v>0</v>
      </c>
    </row>
    <row r="4743" spans="2:7">
      <c r="B4743" s="1">
        <v>37614</v>
      </c>
      <c r="C4743" s="30">
        <f>VLOOKUP(B4743,'רביות שנתיות'!B:C,2)</f>
        <v>4</v>
      </c>
      <c r="D4743" s="29">
        <f t="shared" si="149"/>
        <v>1.0738622586670132E-4</v>
      </c>
      <c r="F4743" s="30">
        <f>VLOOKUP($B4743,'רביות שנתיות'!B:I,7)</f>
        <v>0</v>
      </c>
      <c r="G4743" s="29">
        <f t="shared" si="148"/>
        <v>0</v>
      </c>
    </row>
    <row r="4744" spans="2:7">
      <c r="B4744" s="1">
        <v>37615</v>
      </c>
      <c r="C4744" s="30">
        <f>VLOOKUP(B4744,'רביות שנתיות'!B:C,2)</f>
        <v>4</v>
      </c>
      <c r="D4744" s="29">
        <f t="shared" si="149"/>
        <v>1.0738622586670132E-4</v>
      </c>
      <c r="F4744" s="30">
        <f>VLOOKUP($B4744,'רביות שנתיות'!B:I,7)</f>
        <v>0</v>
      </c>
      <c r="G4744" s="29">
        <f t="shared" si="148"/>
        <v>0</v>
      </c>
    </row>
    <row r="4745" spans="2:7">
      <c r="B4745" s="1">
        <v>37616</v>
      </c>
      <c r="C4745" s="30">
        <f>VLOOKUP(B4745,'רביות שנתיות'!B:C,2)</f>
        <v>4</v>
      </c>
      <c r="D4745" s="29">
        <f t="shared" si="149"/>
        <v>1.0738622586670132E-4</v>
      </c>
      <c r="F4745" s="30">
        <f>VLOOKUP($B4745,'רביות שנתיות'!B:I,7)</f>
        <v>0</v>
      </c>
      <c r="G4745" s="29">
        <f t="shared" si="148"/>
        <v>0</v>
      </c>
    </row>
    <row r="4746" spans="2:7">
      <c r="B4746" s="1">
        <v>37617</v>
      </c>
      <c r="C4746" s="30">
        <f>VLOOKUP(B4746,'רביות שנתיות'!B:C,2)</f>
        <v>4</v>
      </c>
      <c r="D4746" s="29">
        <f t="shared" si="149"/>
        <v>1.0738622586670132E-4</v>
      </c>
      <c r="F4746" s="30">
        <f>VLOOKUP($B4746,'רביות שנתיות'!B:I,7)</f>
        <v>0</v>
      </c>
      <c r="G4746" s="29">
        <f t="shared" si="148"/>
        <v>0</v>
      </c>
    </row>
    <row r="4747" spans="2:7">
      <c r="B4747" s="1">
        <v>37618</v>
      </c>
      <c r="C4747" s="30">
        <f>VLOOKUP(B4747,'רביות שנתיות'!B:C,2)</f>
        <v>4</v>
      </c>
      <c r="D4747" s="29">
        <f t="shared" si="149"/>
        <v>1.0738622586670132E-4</v>
      </c>
      <c r="F4747" s="30">
        <f>VLOOKUP($B4747,'רביות שנתיות'!B:I,7)</f>
        <v>0</v>
      </c>
      <c r="G4747" s="29">
        <f t="shared" si="148"/>
        <v>0</v>
      </c>
    </row>
    <row r="4748" spans="2:7">
      <c r="B4748" s="1">
        <v>37619</v>
      </c>
      <c r="C4748" s="30">
        <f>VLOOKUP(B4748,'רביות שנתיות'!B:C,2)</f>
        <v>4</v>
      </c>
      <c r="D4748" s="29">
        <f t="shared" si="149"/>
        <v>1.0738622586670132E-4</v>
      </c>
      <c r="F4748" s="30">
        <f>VLOOKUP($B4748,'רביות שנתיות'!B:I,7)</f>
        <v>0</v>
      </c>
      <c r="G4748" s="29">
        <f t="shared" si="148"/>
        <v>0</v>
      </c>
    </row>
    <row r="4749" spans="2:7">
      <c r="B4749" s="1">
        <v>37620</v>
      </c>
      <c r="C4749" s="30">
        <f>VLOOKUP(B4749,'רביות שנתיות'!B:C,2)</f>
        <v>4</v>
      </c>
      <c r="D4749" s="29">
        <f t="shared" si="149"/>
        <v>1.0738622586670132E-4</v>
      </c>
      <c r="F4749" s="30">
        <f>VLOOKUP($B4749,'רביות שנתיות'!B:I,7)</f>
        <v>0</v>
      </c>
      <c r="G4749" s="29">
        <f t="shared" si="148"/>
        <v>0</v>
      </c>
    </row>
    <row r="4750" spans="2:7">
      <c r="B4750" s="1">
        <v>37621</v>
      </c>
      <c r="C4750" s="30">
        <f>VLOOKUP(B4750,'רביות שנתיות'!B:C,2)</f>
        <v>4</v>
      </c>
      <c r="D4750" s="29">
        <f t="shared" si="149"/>
        <v>1.0738622586670132E-4</v>
      </c>
      <c r="F4750" s="30">
        <f>VLOOKUP($B4750,'רביות שנתיות'!B:I,7)</f>
        <v>0</v>
      </c>
      <c r="G4750" s="29">
        <f t="shared" si="148"/>
        <v>0</v>
      </c>
    </row>
    <row r="4751" spans="2:7">
      <c r="B4751" s="1">
        <v>37622</v>
      </c>
      <c r="C4751" s="30">
        <f>VLOOKUP(B4751,'רביות שנתיות'!B:C,2)</f>
        <v>4</v>
      </c>
      <c r="D4751" s="29">
        <f t="shared" si="149"/>
        <v>1.0738622586670132E-4</v>
      </c>
      <c r="F4751" s="30">
        <f>VLOOKUP($B4751,'רביות שנתיות'!B:I,7)</f>
        <v>0</v>
      </c>
      <c r="G4751" s="29">
        <f t="shared" si="148"/>
        <v>0</v>
      </c>
    </row>
    <row r="4752" spans="2:7">
      <c r="B4752" s="1">
        <v>37623</v>
      </c>
      <c r="C4752" s="30">
        <f>VLOOKUP(B4752,'רביות שנתיות'!B:C,2)</f>
        <v>4</v>
      </c>
      <c r="D4752" s="29">
        <f t="shared" si="149"/>
        <v>1.0738622586670132E-4</v>
      </c>
      <c r="F4752" s="30">
        <f>VLOOKUP($B4752,'רביות שנתיות'!B:I,7)</f>
        <v>0</v>
      </c>
      <c r="G4752" s="29">
        <f t="shared" si="148"/>
        <v>0</v>
      </c>
    </row>
    <row r="4753" spans="2:7">
      <c r="B4753" s="1">
        <v>37624</v>
      </c>
      <c r="C4753" s="30">
        <f>VLOOKUP(B4753,'רביות שנתיות'!B:C,2)</f>
        <v>4</v>
      </c>
      <c r="D4753" s="29">
        <f t="shared" si="149"/>
        <v>1.0738622586670132E-4</v>
      </c>
      <c r="F4753" s="30">
        <f>VLOOKUP($B4753,'רביות שנתיות'!B:I,7)</f>
        <v>0</v>
      </c>
      <c r="G4753" s="29">
        <f t="shared" si="148"/>
        <v>0</v>
      </c>
    </row>
    <row r="4754" spans="2:7">
      <c r="B4754" s="1">
        <v>37625</v>
      </c>
      <c r="C4754" s="30">
        <f>VLOOKUP(B4754,'רביות שנתיות'!B:C,2)</f>
        <v>4</v>
      </c>
      <c r="D4754" s="29">
        <f t="shared" si="149"/>
        <v>1.0738622586670132E-4</v>
      </c>
      <c r="F4754" s="30">
        <f>VLOOKUP($B4754,'רביות שנתיות'!B:I,7)</f>
        <v>0</v>
      </c>
      <c r="G4754" s="29">
        <f t="shared" si="148"/>
        <v>0</v>
      </c>
    </row>
    <row r="4755" spans="2:7">
      <c r="B4755" s="1">
        <v>37626</v>
      </c>
      <c r="C4755" s="30">
        <f>VLOOKUP(B4755,'רביות שנתיות'!B:C,2)</f>
        <v>4</v>
      </c>
      <c r="D4755" s="29">
        <f t="shared" si="149"/>
        <v>1.0738622586670132E-4</v>
      </c>
      <c r="F4755" s="30">
        <f>VLOOKUP($B4755,'רביות שנתיות'!B:I,7)</f>
        <v>0</v>
      </c>
      <c r="G4755" s="29">
        <f t="shared" si="148"/>
        <v>0</v>
      </c>
    </row>
    <row r="4756" spans="2:7">
      <c r="B4756" s="1">
        <v>37627</v>
      </c>
      <c r="C4756" s="30">
        <f>VLOOKUP(B4756,'רביות שנתיות'!B:C,2)</f>
        <v>4</v>
      </c>
      <c r="D4756" s="29">
        <f t="shared" si="149"/>
        <v>1.0738622586670132E-4</v>
      </c>
      <c r="F4756" s="30">
        <f>VLOOKUP($B4756,'רביות שנתיות'!B:I,7)</f>
        <v>0</v>
      </c>
      <c r="G4756" s="29">
        <f t="shared" si="148"/>
        <v>0</v>
      </c>
    </row>
    <row r="4757" spans="2:7">
      <c r="B4757" s="1">
        <v>37628</v>
      </c>
      <c r="C4757" s="30">
        <f>VLOOKUP(B4757,'רביות שנתיות'!B:C,2)</f>
        <v>4</v>
      </c>
      <c r="D4757" s="29">
        <f t="shared" si="149"/>
        <v>1.0738622586670132E-4</v>
      </c>
      <c r="F4757" s="30">
        <f>VLOOKUP($B4757,'רביות שנתיות'!B:I,7)</f>
        <v>0</v>
      </c>
      <c r="G4757" s="29">
        <f t="shared" si="148"/>
        <v>0</v>
      </c>
    </row>
    <row r="4758" spans="2:7">
      <c r="B4758" s="1">
        <v>37629</v>
      </c>
      <c r="C4758" s="30">
        <f>VLOOKUP(B4758,'רביות שנתיות'!B:C,2)</f>
        <v>4</v>
      </c>
      <c r="D4758" s="29">
        <f t="shared" si="149"/>
        <v>1.0738622586670132E-4</v>
      </c>
      <c r="F4758" s="30">
        <f>VLOOKUP($B4758,'רביות שנתיות'!B:I,7)</f>
        <v>0</v>
      </c>
      <c r="G4758" s="29">
        <f t="shared" si="148"/>
        <v>0</v>
      </c>
    </row>
    <row r="4759" spans="2:7">
      <c r="B4759" s="1">
        <v>37630</v>
      </c>
      <c r="C4759" s="30">
        <f>VLOOKUP(B4759,'רביות שנתיות'!B:C,2)</f>
        <v>4</v>
      </c>
      <c r="D4759" s="29">
        <f t="shared" si="149"/>
        <v>1.0738622586670132E-4</v>
      </c>
      <c r="F4759" s="30">
        <f>VLOOKUP($B4759,'רביות שנתיות'!B:I,7)</f>
        <v>0</v>
      </c>
      <c r="G4759" s="29">
        <f t="shared" si="148"/>
        <v>0</v>
      </c>
    </row>
    <row r="4760" spans="2:7">
      <c r="B4760" s="1">
        <v>37631</v>
      </c>
      <c r="C4760" s="30">
        <f>VLOOKUP(B4760,'רביות שנתיות'!B:C,2)</f>
        <v>4</v>
      </c>
      <c r="D4760" s="29">
        <f t="shared" si="149"/>
        <v>1.0738622586670132E-4</v>
      </c>
      <c r="F4760" s="30">
        <f>VLOOKUP($B4760,'רביות שנתיות'!B:I,7)</f>
        <v>0</v>
      </c>
      <c r="G4760" s="29">
        <f t="shared" si="148"/>
        <v>0</v>
      </c>
    </row>
    <row r="4761" spans="2:7">
      <c r="B4761" s="1">
        <v>37632</v>
      </c>
      <c r="C4761" s="30">
        <f>VLOOKUP(B4761,'רביות שנתיות'!B:C,2)</f>
        <v>4</v>
      </c>
      <c r="D4761" s="29">
        <f t="shared" si="149"/>
        <v>1.0738622586670132E-4</v>
      </c>
      <c r="F4761" s="30">
        <f>VLOOKUP($B4761,'רביות שנתיות'!B:I,7)</f>
        <v>0</v>
      </c>
      <c r="G4761" s="29">
        <f t="shared" si="148"/>
        <v>0</v>
      </c>
    </row>
    <row r="4762" spans="2:7">
      <c r="B4762" s="1">
        <v>37633</v>
      </c>
      <c r="C4762" s="30">
        <f>VLOOKUP(B4762,'רביות שנתיות'!B:C,2)</f>
        <v>4</v>
      </c>
      <c r="D4762" s="29">
        <f t="shared" si="149"/>
        <v>1.0738622586670132E-4</v>
      </c>
      <c r="F4762" s="30">
        <f>VLOOKUP($B4762,'רביות שנתיות'!B:I,7)</f>
        <v>0</v>
      </c>
      <c r="G4762" s="29">
        <f t="shared" si="148"/>
        <v>0</v>
      </c>
    </row>
    <row r="4763" spans="2:7">
      <c r="B4763" s="1">
        <v>37634</v>
      </c>
      <c r="C4763" s="30">
        <f>VLOOKUP(B4763,'רביות שנתיות'!B:C,2)</f>
        <v>4</v>
      </c>
      <c r="D4763" s="29">
        <f t="shared" si="149"/>
        <v>1.0738622586670132E-4</v>
      </c>
      <c r="F4763" s="30">
        <f>VLOOKUP($B4763,'רביות שנתיות'!B:I,7)</f>
        <v>0</v>
      </c>
      <c r="G4763" s="29">
        <f t="shared" si="148"/>
        <v>0</v>
      </c>
    </row>
    <row r="4764" spans="2:7">
      <c r="B4764" s="1">
        <v>37635</v>
      </c>
      <c r="C4764" s="30">
        <f>VLOOKUP(B4764,'רביות שנתיות'!B:C,2)</f>
        <v>4</v>
      </c>
      <c r="D4764" s="29">
        <f t="shared" si="149"/>
        <v>1.0738622586670132E-4</v>
      </c>
      <c r="F4764" s="30">
        <f>VLOOKUP($B4764,'רביות שנתיות'!B:I,7)</f>
        <v>0</v>
      </c>
      <c r="G4764" s="29">
        <f t="shared" si="148"/>
        <v>0</v>
      </c>
    </row>
    <row r="4765" spans="2:7">
      <c r="B4765" s="1">
        <v>37636</v>
      </c>
      <c r="C4765" s="30">
        <f>VLOOKUP(B4765,'רביות שנתיות'!B:C,2)</f>
        <v>4</v>
      </c>
      <c r="D4765" s="29">
        <f t="shared" si="149"/>
        <v>1.0738622586670132E-4</v>
      </c>
      <c r="F4765" s="30">
        <f>VLOOKUP($B4765,'רביות שנתיות'!B:I,7)</f>
        <v>0</v>
      </c>
      <c r="G4765" s="29">
        <f t="shared" si="148"/>
        <v>0</v>
      </c>
    </row>
    <row r="4766" spans="2:7">
      <c r="B4766" s="1">
        <v>37637</v>
      </c>
      <c r="C4766" s="30">
        <f>VLOOKUP(B4766,'רביות שנתיות'!B:C,2)</f>
        <v>4</v>
      </c>
      <c r="D4766" s="29">
        <f t="shared" si="149"/>
        <v>1.0738622586670132E-4</v>
      </c>
      <c r="F4766" s="30">
        <f>VLOOKUP($B4766,'רביות שנתיות'!B:I,7)</f>
        <v>0</v>
      </c>
      <c r="G4766" s="29">
        <f t="shared" si="148"/>
        <v>0</v>
      </c>
    </row>
    <row r="4767" spans="2:7">
      <c r="B4767" s="1">
        <v>37638</v>
      </c>
      <c r="C4767" s="30">
        <f>VLOOKUP(B4767,'רביות שנתיות'!B:C,2)</f>
        <v>4</v>
      </c>
      <c r="D4767" s="29">
        <f t="shared" si="149"/>
        <v>1.0738622586670132E-4</v>
      </c>
      <c r="F4767" s="30">
        <f>VLOOKUP($B4767,'רביות שנתיות'!B:I,7)</f>
        <v>0</v>
      </c>
      <c r="G4767" s="29">
        <f t="shared" si="148"/>
        <v>0</v>
      </c>
    </row>
    <row r="4768" spans="2:7">
      <c r="B4768" s="1">
        <v>37639</v>
      </c>
      <c r="C4768" s="30">
        <f>VLOOKUP(B4768,'רביות שנתיות'!B:C,2)</f>
        <v>4</v>
      </c>
      <c r="D4768" s="29">
        <f t="shared" si="149"/>
        <v>1.0738622586670132E-4</v>
      </c>
      <c r="F4768" s="30">
        <f>VLOOKUP($B4768,'רביות שנתיות'!B:I,7)</f>
        <v>0</v>
      </c>
      <c r="G4768" s="29">
        <f t="shared" si="148"/>
        <v>0</v>
      </c>
    </row>
    <row r="4769" spans="2:7">
      <c r="B4769" s="1">
        <v>37640</v>
      </c>
      <c r="C4769" s="30">
        <f>VLOOKUP(B4769,'רביות שנתיות'!B:C,2)</f>
        <v>4</v>
      </c>
      <c r="D4769" s="29">
        <f t="shared" si="149"/>
        <v>1.0738622586670132E-4</v>
      </c>
      <c r="F4769" s="30">
        <f>VLOOKUP($B4769,'רביות שנתיות'!B:I,7)</f>
        <v>0</v>
      </c>
      <c r="G4769" s="29">
        <f t="shared" si="148"/>
        <v>0</v>
      </c>
    </row>
    <row r="4770" spans="2:7">
      <c r="B4770" s="1">
        <v>37641</v>
      </c>
      <c r="C4770" s="30">
        <f>VLOOKUP(B4770,'רביות שנתיות'!B:C,2)</f>
        <v>4</v>
      </c>
      <c r="D4770" s="29">
        <f t="shared" si="149"/>
        <v>1.0738622586670132E-4</v>
      </c>
      <c r="F4770" s="30">
        <f>VLOOKUP($B4770,'רביות שנתיות'!B:I,7)</f>
        <v>0</v>
      </c>
      <c r="G4770" s="29">
        <f t="shared" si="148"/>
        <v>0</v>
      </c>
    </row>
    <row r="4771" spans="2:7">
      <c r="B4771" s="1">
        <v>37642</v>
      </c>
      <c r="C4771" s="30">
        <f>VLOOKUP(B4771,'רביות שנתיות'!B:C,2)</f>
        <v>4</v>
      </c>
      <c r="D4771" s="29">
        <f t="shared" si="149"/>
        <v>1.0738622586670132E-4</v>
      </c>
      <c r="F4771" s="30">
        <f>VLOOKUP($B4771,'רביות שנתיות'!B:I,7)</f>
        <v>0</v>
      </c>
      <c r="G4771" s="29">
        <f t="shared" si="148"/>
        <v>0</v>
      </c>
    </row>
    <row r="4772" spans="2:7">
      <c r="B4772" s="1">
        <v>37643</v>
      </c>
      <c r="C4772" s="30">
        <f>VLOOKUP(B4772,'רביות שנתיות'!B:C,2)</f>
        <v>4</v>
      </c>
      <c r="D4772" s="29">
        <f t="shared" si="149"/>
        <v>1.0738622586670132E-4</v>
      </c>
      <c r="F4772" s="30">
        <f>VLOOKUP($B4772,'רביות שנתיות'!B:I,7)</f>
        <v>0</v>
      </c>
      <c r="G4772" s="29">
        <f t="shared" si="148"/>
        <v>0</v>
      </c>
    </row>
    <row r="4773" spans="2:7">
      <c r="B4773" s="1">
        <v>37644</v>
      </c>
      <c r="C4773" s="30">
        <f>VLOOKUP(B4773,'רביות שנתיות'!B:C,2)</f>
        <v>4</v>
      </c>
      <c r="D4773" s="29">
        <f t="shared" si="149"/>
        <v>1.0738622586670132E-4</v>
      </c>
      <c r="F4773" s="30">
        <f>VLOOKUP($B4773,'רביות שנתיות'!B:I,7)</f>
        <v>0</v>
      </c>
      <c r="G4773" s="29">
        <f t="shared" si="148"/>
        <v>0</v>
      </c>
    </row>
    <row r="4774" spans="2:7">
      <c r="B4774" s="1">
        <v>37645</v>
      </c>
      <c r="C4774" s="30">
        <f>VLOOKUP(B4774,'רביות שנתיות'!B:C,2)</f>
        <v>4</v>
      </c>
      <c r="D4774" s="29">
        <f t="shared" si="149"/>
        <v>1.0738622586670132E-4</v>
      </c>
      <c r="F4774" s="30">
        <f>VLOOKUP($B4774,'רביות שנתיות'!B:I,7)</f>
        <v>0</v>
      </c>
      <c r="G4774" s="29">
        <f t="shared" si="148"/>
        <v>0</v>
      </c>
    </row>
    <row r="4775" spans="2:7">
      <c r="B4775" s="1">
        <v>37646</v>
      </c>
      <c r="C4775" s="30">
        <f>VLOOKUP(B4775,'רביות שנתיות'!B:C,2)</f>
        <v>4</v>
      </c>
      <c r="D4775" s="29">
        <f t="shared" si="149"/>
        <v>1.0738622586670132E-4</v>
      </c>
      <c r="F4775" s="30">
        <f>VLOOKUP($B4775,'רביות שנתיות'!B:I,7)</f>
        <v>0</v>
      </c>
      <c r="G4775" s="29">
        <f t="shared" si="148"/>
        <v>0</v>
      </c>
    </row>
    <row r="4776" spans="2:7">
      <c r="B4776" s="1">
        <v>37647</v>
      </c>
      <c r="C4776" s="30">
        <f>VLOOKUP(B4776,'רביות שנתיות'!B:C,2)</f>
        <v>4</v>
      </c>
      <c r="D4776" s="29">
        <f t="shared" si="149"/>
        <v>1.0738622586670132E-4</v>
      </c>
      <c r="F4776" s="30">
        <f>VLOOKUP($B4776,'רביות שנתיות'!B:I,7)</f>
        <v>0</v>
      </c>
      <c r="G4776" s="29">
        <f t="shared" si="148"/>
        <v>0</v>
      </c>
    </row>
    <row r="4777" spans="2:7">
      <c r="B4777" s="1">
        <v>37648</v>
      </c>
      <c r="C4777" s="30">
        <f>VLOOKUP(B4777,'רביות שנתיות'!B:C,2)</f>
        <v>4</v>
      </c>
      <c r="D4777" s="29">
        <f t="shared" si="149"/>
        <v>1.0738622586670132E-4</v>
      </c>
      <c r="F4777" s="30">
        <f>VLOOKUP($B4777,'רביות שנתיות'!B:I,7)</f>
        <v>0</v>
      </c>
      <c r="G4777" s="29">
        <f t="shared" si="148"/>
        <v>0</v>
      </c>
    </row>
    <row r="4778" spans="2:7">
      <c r="B4778" s="1">
        <v>37649</v>
      </c>
      <c r="C4778" s="30">
        <f>VLOOKUP(B4778,'רביות שנתיות'!B:C,2)</f>
        <v>4</v>
      </c>
      <c r="D4778" s="29">
        <f t="shared" si="149"/>
        <v>1.0738622586670132E-4</v>
      </c>
      <c r="F4778" s="30">
        <f>VLOOKUP($B4778,'רביות שנתיות'!B:I,7)</f>
        <v>0</v>
      </c>
      <c r="G4778" s="29">
        <f t="shared" si="148"/>
        <v>0</v>
      </c>
    </row>
    <row r="4779" spans="2:7">
      <c r="B4779" s="1">
        <v>37650</v>
      </c>
      <c r="C4779" s="30">
        <f>VLOOKUP(B4779,'רביות שנתיות'!B:C,2)</f>
        <v>4</v>
      </c>
      <c r="D4779" s="29">
        <f t="shared" si="149"/>
        <v>1.0738622586670132E-4</v>
      </c>
      <c r="F4779" s="30">
        <f>VLOOKUP($B4779,'רביות שנתיות'!B:I,7)</f>
        <v>0</v>
      </c>
      <c r="G4779" s="29">
        <f t="shared" si="148"/>
        <v>0</v>
      </c>
    </row>
    <row r="4780" spans="2:7">
      <c r="B4780" s="1">
        <v>37651</v>
      </c>
      <c r="C4780" s="30">
        <f>VLOOKUP(B4780,'רביות שנתיות'!B:C,2)</f>
        <v>4</v>
      </c>
      <c r="D4780" s="29">
        <f t="shared" si="149"/>
        <v>1.0738622586670132E-4</v>
      </c>
      <c r="F4780" s="30">
        <f>VLOOKUP($B4780,'רביות שנתיות'!B:I,7)</f>
        <v>0</v>
      </c>
      <c r="G4780" s="29">
        <f t="shared" si="148"/>
        <v>0</v>
      </c>
    </row>
    <row r="4781" spans="2:7">
      <c r="B4781" s="1">
        <v>37652</v>
      </c>
      <c r="C4781" s="30">
        <f>VLOOKUP(B4781,'רביות שנתיות'!B:C,2)</f>
        <v>4</v>
      </c>
      <c r="D4781" s="29">
        <f t="shared" si="149"/>
        <v>1.0738622586670132E-4</v>
      </c>
      <c r="F4781" s="30">
        <f>VLOOKUP($B4781,'רביות שנתיות'!B:I,7)</f>
        <v>0</v>
      </c>
      <c r="G4781" s="29">
        <f t="shared" si="148"/>
        <v>0</v>
      </c>
    </row>
    <row r="4782" spans="2:7">
      <c r="B4782" s="1">
        <v>37653</v>
      </c>
      <c r="C4782" s="30">
        <f>VLOOKUP(B4782,'רביות שנתיות'!B:C,2)</f>
        <v>4</v>
      </c>
      <c r="D4782" s="29">
        <f t="shared" si="149"/>
        <v>1.0738622586670132E-4</v>
      </c>
      <c r="F4782" s="30">
        <f>VLOOKUP($B4782,'רביות שנתיות'!B:I,7)</f>
        <v>0</v>
      </c>
      <c r="G4782" s="29">
        <f t="shared" si="148"/>
        <v>0</v>
      </c>
    </row>
    <row r="4783" spans="2:7">
      <c r="B4783" s="1">
        <v>37654</v>
      </c>
      <c r="C4783" s="30">
        <f>VLOOKUP(B4783,'רביות שנתיות'!B:C,2)</f>
        <v>4</v>
      </c>
      <c r="D4783" s="29">
        <f t="shared" si="149"/>
        <v>1.0738622586670132E-4</v>
      </c>
      <c r="F4783" s="30">
        <f>VLOOKUP($B4783,'רביות שנתיות'!B:I,7)</f>
        <v>0</v>
      </c>
      <c r="G4783" s="29">
        <f t="shared" si="148"/>
        <v>0</v>
      </c>
    </row>
    <row r="4784" spans="2:7">
      <c r="B4784" s="1">
        <v>37655</v>
      </c>
      <c r="C4784" s="30">
        <f>VLOOKUP(B4784,'רביות שנתיות'!B:C,2)</f>
        <v>4</v>
      </c>
      <c r="D4784" s="29">
        <f t="shared" si="149"/>
        <v>1.0738622586670132E-4</v>
      </c>
      <c r="F4784" s="30">
        <f>VLOOKUP($B4784,'רביות שנתיות'!B:I,7)</f>
        <v>0</v>
      </c>
      <c r="G4784" s="29">
        <f t="shared" si="148"/>
        <v>0</v>
      </c>
    </row>
    <row r="4785" spans="2:7">
      <c r="B4785" s="1">
        <v>37656</v>
      </c>
      <c r="C4785" s="30">
        <f>VLOOKUP(B4785,'רביות שנתיות'!B:C,2)</f>
        <v>4</v>
      </c>
      <c r="D4785" s="29">
        <f t="shared" si="149"/>
        <v>1.0738622586670132E-4</v>
      </c>
      <c r="F4785" s="30">
        <f>VLOOKUP($B4785,'רביות שנתיות'!B:I,7)</f>
        <v>0</v>
      </c>
      <c r="G4785" s="29">
        <f t="shared" si="148"/>
        <v>0</v>
      </c>
    </row>
    <row r="4786" spans="2:7">
      <c r="B4786" s="1">
        <v>37657</v>
      </c>
      <c r="C4786" s="30">
        <f>VLOOKUP(B4786,'רביות שנתיות'!B:C,2)</f>
        <v>4</v>
      </c>
      <c r="D4786" s="29">
        <f t="shared" si="149"/>
        <v>1.0738622586670132E-4</v>
      </c>
      <c r="F4786" s="30">
        <f>VLOOKUP($B4786,'רביות שנתיות'!B:I,7)</f>
        <v>0</v>
      </c>
      <c r="G4786" s="29">
        <f t="shared" si="148"/>
        <v>0</v>
      </c>
    </row>
    <row r="4787" spans="2:7">
      <c r="B4787" s="1">
        <v>37658</v>
      </c>
      <c r="C4787" s="30">
        <f>VLOOKUP(B4787,'רביות שנתיות'!B:C,2)</f>
        <v>4</v>
      </c>
      <c r="D4787" s="29">
        <f t="shared" si="149"/>
        <v>1.0738622586670132E-4</v>
      </c>
      <c r="F4787" s="30">
        <f>VLOOKUP($B4787,'רביות שנתיות'!B:I,7)</f>
        <v>0</v>
      </c>
      <c r="G4787" s="29">
        <f t="shared" si="148"/>
        <v>0</v>
      </c>
    </row>
    <row r="4788" spans="2:7">
      <c r="B4788" s="1">
        <v>37659</v>
      </c>
      <c r="C4788" s="30">
        <f>VLOOKUP(B4788,'רביות שנתיות'!B:C,2)</f>
        <v>4</v>
      </c>
      <c r="D4788" s="29">
        <f t="shared" si="149"/>
        <v>1.0738622586670132E-4</v>
      </c>
      <c r="F4788" s="30">
        <f>VLOOKUP($B4788,'רביות שנתיות'!B:I,7)</f>
        <v>0</v>
      </c>
      <c r="G4788" s="29">
        <f t="shared" si="148"/>
        <v>0</v>
      </c>
    </row>
    <row r="4789" spans="2:7">
      <c r="B4789" s="1">
        <v>37660</v>
      </c>
      <c r="C4789" s="30">
        <f>VLOOKUP(B4789,'רביות שנתיות'!B:C,2)</f>
        <v>4</v>
      </c>
      <c r="D4789" s="29">
        <f t="shared" si="149"/>
        <v>1.0738622586670132E-4</v>
      </c>
      <c r="F4789" s="30">
        <f>VLOOKUP($B4789,'רביות שנתיות'!B:I,7)</f>
        <v>0</v>
      </c>
      <c r="G4789" s="29">
        <f t="shared" si="148"/>
        <v>0</v>
      </c>
    </row>
    <row r="4790" spans="2:7">
      <c r="B4790" s="1">
        <v>37661</v>
      </c>
      <c r="C4790" s="30">
        <f>VLOOKUP(B4790,'רביות שנתיות'!B:C,2)</f>
        <v>4</v>
      </c>
      <c r="D4790" s="29">
        <f t="shared" si="149"/>
        <v>1.0738622586670132E-4</v>
      </c>
      <c r="F4790" s="30">
        <f>VLOOKUP($B4790,'רביות שנתיות'!B:I,7)</f>
        <v>0</v>
      </c>
      <c r="G4790" s="29">
        <f t="shared" si="148"/>
        <v>0</v>
      </c>
    </row>
    <row r="4791" spans="2:7">
      <c r="B4791" s="1">
        <v>37662</v>
      </c>
      <c r="C4791" s="30">
        <f>VLOOKUP(B4791,'רביות שנתיות'!B:C,2)</f>
        <v>4</v>
      </c>
      <c r="D4791" s="29">
        <f t="shared" si="149"/>
        <v>1.0738622586670132E-4</v>
      </c>
      <c r="F4791" s="30">
        <f>VLOOKUP($B4791,'רביות שנתיות'!B:I,7)</f>
        <v>0</v>
      </c>
      <c r="G4791" s="29">
        <f t="shared" si="148"/>
        <v>0</v>
      </c>
    </row>
    <row r="4792" spans="2:7">
      <c r="B4792" s="1">
        <v>37663</v>
      </c>
      <c r="C4792" s="30">
        <f>VLOOKUP(B4792,'רביות שנתיות'!B:C,2)</f>
        <v>4</v>
      </c>
      <c r="D4792" s="29">
        <f t="shared" si="149"/>
        <v>1.0738622586670132E-4</v>
      </c>
      <c r="F4792" s="30">
        <f>VLOOKUP($B4792,'רביות שנתיות'!B:I,7)</f>
        <v>0</v>
      </c>
      <c r="G4792" s="29">
        <f t="shared" si="148"/>
        <v>0</v>
      </c>
    </row>
    <row r="4793" spans="2:7">
      <c r="B4793" s="1">
        <v>37664</v>
      </c>
      <c r="C4793" s="30">
        <f>VLOOKUP(B4793,'רביות שנתיות'!B:C,2)</f>
        <v>4</v>
      </c>
      <c r="D4793" s="29">
        <f t="shared" si="149"/>
        <v>1.0738622586670132E-4</v>
      </c>
      <c r="F4793" s="30">
        <f>VLOOKUP($B4793,'רביות שנתיות'!B:I,7)</f>
        <v>0</v>
      </c>
      <c r="G4793" s="29">
        <f t="shared" si="148"/>
        <v>0</v>
      </c>
    </row>
    <row r="4794" spans="2:7">
      <c r="B4794" s="1">
        <v>37665</v>
      </c>
      <c r="C4794" s="30">
        <f>VLOOKUP(B4794,'רביות שנתיות'!B:C,2)</f>
        <v>4</v>
      </c>
      <c r="D4794" s="29">
        <f t="shared" si="149"/>
        <v>1.0738622586670132E-4</v>
      </c>
      <c r="F4794" s="30">
        <f>VLOOKUP($B4794,'רביות שנתיות'!B:I,7)</f>
        <v>0</v>
      </c>
      <c r="G4794" s="29">
        <f t="shared" si="148"/>
        <v>0</v>
      </c>
    </row>
    <row r="4795" spans="2:7">
      <c r="B4795" s="1">
        <v>37666</v>
      </c>
      <c r="C4795" s="30">
        <f>VLOOKUP(B4795,'רביות שנתיות'!B:C,2)</f>
        <v>4</v>
      </c>
      <c r="D4795" s="29">
        <f t="shared" si="149"/>
        <v>1.0738622586670132E-4</v>
      </c>
      <c r="F4795" s="30">
        <f>VLOOKUP($B4795,'רביות שנתיות'!B:I,7)</f>
        <v>0</v>
      </c>
      <c r="G4795" s="29">
        <f t="shared" si="148"/>
        <v>0</v>
      </c>
    </row>
    <row r="4796" spans="2:7">
      <c r="B4796" s="1">
        <v>37667</v>
      </c>
      <c r="C4796" s="30">
        <f>VLOOKUP(B4796,'רביות שנתיות'!B:C,2)</f>
        <v>4</v>
      </c>
      <c r="D4796" s="29">
        <f t="shared" si="149"/>
        <v>1.0738622586670132E-4</v>
      </c>
      <c r="F4796" s="30">
        <f>VLOOKUP($B4796,'רביות שנתיות'!B:I,7)</f>
        <v>0</v>
      </c>
      <c r="G4796" s="29">
        <f t="shared" si="148"/>
        <v>0</v>
      </c>
    </row>
    <row r="4797" spans="2:7">
      <c r="B4797" s="1">
        <v>37668</v>
      </c>
      <c r="C4797" s="30">
        <f>VLOOKUP(B4797,'רביות שנתיות'!B:C,2)</f>
        <v>4</v>
      </c>
      <c r="D4797" s="29">
        <f t="shared" si="149"/>
        <v>1.0738622586670132E-4</v>
      </c>
      <c r="F4797" s="30">
        <f>VLOOKUP($B4797,'רביות שנתיות'!B:I,7)</f>
        <v>0</v>
      </c>
      <c r="G4797" s="29">
        <f t="shared" si="148"/>
        <v>0</v>
      </c>
    </row>
    <row r="4798" spans="2:7">
      <c r="B4798" s="1">
        <v>37669</v>
      </c>
      <c r="C4798" s="30">
        <f>VLOOKUP(B4798,'רביות שנתיות'!B:C,2)</f>
        <v>4</v>
      </c>
      <c r="D4798" s="29">
        <f t="shared" si="149"/>
        <v>1.0738622586670132E-4</v>
      </c>
      <c r="F4798" s="30">
        <f>VLOOKUP($B4798,'רביות שנתיות'!B:I,7)</f>
        <v>0</v>
      </c>
      <c r="G4798" s="29">
        <f t="shared" si="148"/>
        <v>0</v>
      </c>
    </row>
    <row r="4799" spans="2:7">
      <c r="B4799" s="1">
        <v>37670</v>
      </c>
      <c r="C4799" s="30">
        <f>VLOOKUP(B4799,'רביות שנתיות'!B:C,2)</f>
        <v>4</v>
      </c>
      <c r="D4799" s="29">
        <f t="shared" si="149"/>
        <v>1.0738622586670132E-4</v>
      </c>
      <c r="F4799" s="30">
        <f>VLOOKUP($B4799,'רביות שנתיות'!B:I,7)</f>
        <v>0</v>
      </c>
      <c r="G4799" s="29">
        <f t="shared" si="148"/>
        <v>0</v>
      </c>
    </row>
    <row r="4800" spans="2:7">
      <c r="B4800" s="1">
        <v>37671</v>
      </c>
      <c r="C4800" s="30">
        <f>VLOOKUP(B4800,'רביות שנתיות'!B:C,2)</f>
        <v>4</v>
      </c>
      <c r="D4800" s="29">
        <f t="shared" si="149"/>
        <v>1.0738622586670132E-4</v>
      </c>
      <c r="F4800" s="30">
        <f>VLOOKUP($B4800,'רביות שנתיות'!B:I,7)</f>
        <v>0</v>
      </c>
      <c r="G4800" s="29">
        <f t="shared" si="148"/>
        <v>0</v>
      </c>
    </row>
    <row r="4801" spans="2:7">
      <c r="B4801" s="1">
        <v>37672</v>
      </c>
      <c r="C4801" s="30">
        <f>VLOOKUP(B4801,'רביות שנתיות'!B:C,2)</f>
        <v>4</v>
      </c>
      <c r="D4801" s="29">
        <f t="shared" si="149"/>
        <v>1.0738622586670132E-4</v>
      </c>
      <c r="F4801" s="30">
        <f>VLOOKUP($B4801,'רביות שנתיות'!B:I,7)</f>
        <v>0</v>
      </c>
      <c r="G4801" s="29">
        <f t="shared" si="148"/>
        <v>0</v>
      </c>
    </row>
    <row r="4802" spans="2:7">
      <c r="B4802" s="1">
        <v>37673</v>
      </c>
      <c r="C4802" s="30">
        <f>VLOOKUP(B4802,'רביות שנתיות'!B:C,2)</f>
        <v>4</v>
      </c>
      <c r="D4802" s="29">
        <f t="shared" si="149"/>
        <v>1.0738622586670132E-4</v>
      </c>
      <c r="F4802" s="30">
        <f>VLOOKUP($B4802,'רביות שנתיות'!B:I,7)</f>
        <v>0</v>
      </c>
      <c r="G4802" s="29">
        <f t="shared" si="148"/>
        <v>0</v>
      </c>
    </row>
    <row r="4803" spans="2:7">
      <c r="B4803" s="1">
        <v>37674</v>
      </c>
      <c r="C4803" s="30">
        <f>VLOOKUP(B4803,'רביות שנתיות'!B:C,2)</f>
        <v>4</v>
      </c>
      <c r="D4803" s="29">
        <f t="shared" si="149"/>
        <v>1.0738622586670132E-4</v>
      </c>
      <c r="F4803" s="30">
        <f>VLOOKUP($B4803,'רביות שנתיות'!B:I,7)</f>
        <v>0</v>
      </c>
      <c r="G4803" s="29">
        <f t="shared" si="148"/>
        <v>0</v>
      </c>
    </row>
    <row r="4804" spans="2:7">
      <c r="B4804" s="1">
        <v>37675</v>
      </c>
      <c r="C4804" s="30">
        <f>VLOOKUP(B4804,'רביות שנתיות'!B:C,2)</f>
        <v>4</v>
      </c>
      <c r="D4804" s="29">
        <f t="shared" si="149"/>
        <v>1.0738622586670132E-4</v>
      </c>
      <c r="F4804" s="30">
        <f>VLOOKUP($B4804,'רביות שנתיות'!B:I,7)</f>
        <v>0</v>
      </c>
      <c r="G4804" s="29">
        <f t="shared" ref="G4804:G4867" si="150">(1+F4804/100)^(1/365)-1</f>
        <v>0</v>
      </c>
    </row>
    <row r="4805" spans="2:7">
      <c r="B4805" s="1">
        <v>37676</v>
      </c>
      <c r="C4805" s="30">
        <f>VLOOKUP(B4805,'רביות שנתיות'!B:C,2)</f>
        <v>4</v>
      </c>
      <c r="D4805" s="29">
        <f t="shared" ref="D4805:D4868" si="151">(1+C4805/100)^(1/365.25)-1</f>
        <v>1.0738622586670132E-4</v>
      </c>
      <c r="F4805" s="30">
        <f>VLOOKUP($B4805,'רביות שנתיות'!B:I,7)</f>
        <v>0</v>
      </c>
      <c r="G4805" s="29">
        <f t="shared" si="150"/>
        <v>0</v>
      </c>
    </row>
    <row r="4806" spans="2:7">
      <c r="B4806" s="1">
        <v>37677</v>
      </c>
      <c r="C4806" s="30">
        <f>VLOOKUP(B4806,'רביות שנתיות'!B:C,2)</f>
        <v>4</v>
      </c>
      <c r="D4806" s="29">
        <f t="shared" si="151"/>
        <v>1.0738622586670132E-4</v>
      </c>
      <c r="F4806" s="30">
        <f>VLOOKUP($B4806,'רביות שנתיות'!B:I,7)</f>
        <v>0</v>
      </c>
      <c r="G4806" s="29">
        <f t="shared" si="150"/>
        <v>0</v>
      </c>
    </row>
    <row r="4807" spans="2:7">
      <c r="B4807" s="1">
        <v>37678</v>
      </c>
      <c r="C4807" s="30">
        <f>VLOOKUP(B4807,'רביות שנתיות'!B:C,2)</f>
        <v>4</v>
      </c>
      <c r="D4807" s="29">
        <f t="shared" si="151"/>
        <v>1.0738622586670132E-4</v>
      </c>
      <c r="F4807" s="30">
        <f>VLOOKUP($B4807,'רביות שנתיות'!B:I,7)</f>
        <v>0</v>
      </c>
      <c r="G4807" s="29">
        <f t="shared" si="150"/>
        <v>0</v>
      </c>
    </row>
    <row r="4808" spans="2:7">
      <c r="B4808" s="1">
        <v>37679</v>
      </c>
      <c r="C4808" s="30">
        <f>VLOOKUP(B4808,'רביות שנתיות'!B:C,2)</f>
        <v>4</v>
      </c>
      <c r="D4808" s="29">
        <f t="shared" si="151"/>
        <v>1.0738622586670132E-4</v>
      </c>
      <c r="F4808" s="30">
        <f>VLOOKUP($B4808,'רביות שנתיות'!B:I,7)</f>
        <v>0</v>
      </c>
      <c r="G4808" s="29">
        <f t="shared" si="150"/>
        <v>0</v>
      </c>
    </row>
    <row r="4809" spans="2:7">
      <c r="B4809" s="1">
        <v>37680</v>
      </c>
      <c r="C4809" s="30">
        <f>VLOOKUP(B4809,'רביות שנתיות'!B:C,2)</f>
        <v>4</v>
      </c>
      <c r="D4809" s="29">
        <f t="shared" si="151"/>
        <v>1.0738622586670132E-4</v>
      </c>
      <c r="F4809" s="30">
        <f>VLOOKUP($B4809,'רביות שנתיות'!B:I,7)</f>
        <v>0</v>
      </c>
      <c r="G4809" s="29">
        <f t="shared" si="150"/>
        <v>0</v>
      </c>
    </row>
    <row r="4810" spans="2:7">
      <c r="B4810" s="1">
        <v>37681</v>
      </c>
      <c r="C4810" s="30">
        <f>VLOOKUP(B4810,'רביות שנתיות'!B:C,2)</f>
        <v>4</v>
      </c>
      <c r="D4810" s="29">
        <f t="shared" si="151"/>
        <v>1.0738622586670132E-4</v>
      </c>
      <c r="F4810" s="30">
        <f>VLOOKUP($B4810,'רביות שנתיות'!B:I,7)</f>
        <v>0</v>
      </c>
      <c r="G4810" s="29">
        <f t="shared" si="150"/>
        <v>0</v>
      </c>
    </row>
    <row r="4811" spans="2:7">
      <c r="B4811" s="1">
        <v>37682</v>
      </c>
      <c r="C4811" s="30">
        <f>VLOOKUP(B4811,'רביות שנתיות'!B:C,2)</f>
        <v>4</v>
      </c>
      <c r="D4811" s="29">
        <f t="shared" si="151"/>
        <v>1.0738622586670132E-4</v>
      </c>
      <c r="F4811" s="30">
        <f>VLOOKUP($B4811,'רביות שנתיות'!B:I,7)</f>
        <v>0</v>
      </c>
      <c r="G4811" s="29">
        <f t="shared" si="150"/>
        <v>0</v>
      </c>
    </row>
    <row r="4812" spans="2:7">
      <c r="B4812" s="1">
        <v>37683</v>
      </c>
      <c r="C4812" s="30">
        <f>VLOOKUP(B4812,'רביות שנתיות'!B:C,2)</f>
        <v>4</v>
      </c>
      <c r="D4812" s="29">
        <f t="shared" si="151"/>
        <v>1.0738622586670132E-4</v>
      </c>
      <c r="F4812" s="30">
        <f>VLOOKUP($B4812,'רביות שנתיות'!B:I,7)</f>
        <v>0</v>
      </c>
      <c r="G4812" s="29">
        <f t="shared" si="150"/>
        <v>0</v>
      </c>
    </row>
    <row r="4813" spans="2:7">
      <c r="B4813" s="1">
        <v>37684</v>
      </c>
      <c r="C4813" s="30">
        <f>VLOOKUP(B4813,'רביות שנתיות'!B:C,2)</f>
        <v>4</v>
      </c>
      <c r="D4813" s="29">
        <f t="shared" si="151"/>
        <v>1.0738622586670132E-4</v>
      </c>
      <c r="F4813" s="30">
        <f>VLOOKUP($B4813,'רביות שנתיות'!B:I,7)</f>
        <v>0</v>
      </c>
      <c r="G4813" s="29">
        <f t="shared" si="150"/>
        <v>0</v>
      </c>
    </row>
    <row r="4814" spans="2:7">
      <c r="B4814" s="1">
        <v>37685</v>
      </c>
      <c r="C4814" s="30">
        <f>VLOOKUP(B4814,'רביות שנתיות'!B:C,2)</f>
        <v>4</v>
      </c>
      <c r="D4814" s="29">
        <f t="shared" si="151"/>
        <v>1.0738622586670132E-4</v>
      </c>
      <c r="F4814" s="30">
        <f>VLOOKUP($B4814,'רביות שנתיות'!B:I,7)</f>
        <v>0</v>
      </c>
      <c r="G4814" s="29">
        <f t="shared" si="150"/>
        <v>0</v>
      </c>
    </row>
    <row r="4815" spans="2:7">
      <c r="B4815" s="1">
        <v>37686</v>
      </c>
      <c r="C4815" s="30">
        <f>VLOOKUP(B4815,'רביות שנתיות'!B:C,2)</f>
        <v>4</v>
      </c>
      <c r="D4815" s="29">
        <f t="shared" si="151"/>
        <v>1.0738622586670132E-4</v>
      </c>
      <c r="F4815" s="30">
        <f>VLOOKUP($B4815,'רביות שנתיות'!B:I,7)</f>
        <v>0</v>
      </c>
      <c r="G4815" s="29">
        <f t="shared" si="150"/>
        <v>0</v>
      </c>
    </row>
    <row r="4816" spans="2:7">
      <c r="B4816" s="1">
        <v>37687</v>
      </c>
      <c r="C4816" s="30">
        <f>VLOOKUP(B4816,'רביות שנתיות'!B:C,2)</f>
        <v>4</v>
      </c>
      <c r="D4816" s="29">
        <f t="shared" si="151"/>
        <v>1.0738622586670132E-4</v>
      </c>
      <c r="F4816" s="30">
        <f>VLOOKUP($B4816,'רביות שנתיות'!B:I,7)</f>
        <v>0</v>
      </c>
      <c r="G4816" s="29">
        <f t="shared" si="150"/>
        <v>0</v>
      </c>
    </row>
    <row r="4817" spans="2:7">
      <c r="B4817" s="1">
        <v>37688</v>
      </c>
      <c r="C4817" s="30">
        <f>VLOOKUP(B4817,'רביות שנתיות'!B:C,2)</f>
        <v>4</v>
      </c>
      <c r="D4817" s="29">
        <f t="shared" si="151"/>
        <v>1.0738622586670132E-4</v>
      </c>
      <c r="F4817" s="30">
        <f>VLOOKUP($B4817,'רביות שנתיות'!B:I,7)</f>
        <v>0</v>
      </c>
      <c r="G4817" s="29">
        <f t="shared" si="150"/>
        <v>0</v>
      </c>
    </row>
    <row r="4818" spans="2:7">
      <c r="B4818" s="1">
        <v>37689</v>
      </c>
      <c r="C4818" s="30">
        <f>VLOOKUP(B4818,'רביות שנתיות'!B:C,2)</f>
        <v>4</v>
      </c>
      <c r="D4818" s="29">
        <f t="shared" si="151"/>
        <v>1.0738622586670132E-4</v>
      </c>
      <c r="F4818" s="30">
        <f>VLOOKUP($B4818,'רביות שנתיות'!B:I,7)</f>
        <v>0</v>
      </c>
      <c r="G4818" s="29">
        <f t="shared" si="150"/>
        <v>0</v>
      </c>
    </row>
    <row r="4819" spans="2:7">
      <c r="B4819" s="1">
        <v>37690</v>
      </c>
      <c r="C4819" s="30">
        <f>VLOOKUP(B4819,'רביות שנתיות'!B:C,2)</f>
        <v>4</v>
      </c>
      <c r="D4819" s="29">
        <f t="shared" si="151"/>
        <v>1.0738622586670132E-4</v>
      </c>
      <c r="F4819" s="30">
        <f>VLOOKUP($B4819,'רביות שנתיות'!B:I,7)</f>
        <v>0</v>
      </c>
      <c r="G4819" s="29">
        <f t="shared" si="150"/>
        <v>0</v>
      </c>
    </row>
    <row r="4820" spans="2:7">
      <c r="B4820" s="1">
        <v>37691</v>
      </c>
      <c r="C4820" s="30">
        <f>VLOOKUP(B4820,'רביות שנתיות'!B:C,2)</f>
        <v>4</v>
      </c>
      <c r="D4820" s="29">
        <f t="shared" si="151"/>
        <v>1.0738622586670132E-4</v>
      </c>
      <c r="F4820" s="30">
        <f>VLOOKUP($B4820,'רביות שנתיות'!B:I,7)</f>
        <v>0</v>
      </c>
      <c r="G4820" s="29">
        <f t="shared" si="150"/>
        <v>0</v>
      </c>
    </row>
    <row r="4821" spans="2:7">
      <c r="B4821" s="1">
        <v>37692</v>
      </c>
      <c r="C4821" s="30">
        <f>VLOOKUP(B4821,'רביות שנתיות'!B:C,2)</f>
        <v>4</v>
      </c>
      <c r="D4821" s="29">
        <f t="shared" si="151"/>
        <v>1.0738622586670132E-4</v>
      </c>
      <c r="F4821" s="30">
        <f>VLOOKUP($B4821,'רביות שנתיות'!B:I,7)</f>
        <v>0</v>
      </c>
      <c r="G4821" s="29">
        <f t="shared" si="150"/>
        <v>0</v>
      </c>
    </row>
    <row r="4822" spans="2:7">
      <c r="B4822" s="1">
        <v>37693</v>
      </c>
      <c r="C4822" s="30">
        <f>VLOOKUP(B4822,'רביות שנתיות'!B:C,2)</f>
        <v>4</v>
      </c>
      <c r="D4822" s="29">
        <f t="shared" si="151"/>
        <v>1.0738622586670132E-4</v>
      </c>
      <c r="F4822" s="30">
        <f>VLOOKUP($B4822,'רביות שנתיות'!B:I,7)</f>
        <v>0</v>
      </c>
      <c r="G4822" s="29">
        <f t="shared" si="150"/>
        <v>0</v>
      </c>
    </row>
    <row r="4823" spans="2:7">
      <c r="B4823" s="1">
        <v>37694</v>
      </c>
      <c r="C4823" s="30">
        <f>VLOOKUP(B4823,'רביות שנתיות'!B:C,2)</f>
        <v>4</v>
      </c>
      <c r="D4823" s="29">
        <f t="shared" si="151"/>
        <v>1.0738622586670132E-4</v>
      </c>
      <c r="F4823" s="30">
        <f>VLOOKUP($B4823,'רביות שנתיות'!B:I,7)</f>
        <v>0</v>
      </c>
      <c r="G4823" s="29">
        <f t="shared" si="150"/>
        <v>0</v>
      </c>
    </row>
    <row r="4824" spans="2:7">
      <c r="B4824" s="1">
        <v>37695</v>
      </c>
      <c r="C4824" s="30">
        <f>VLOOKUP(B4824,'רביות שנתיות'!B:C,2)</f>
        <v>4</v>
      </c>
      <c r="D4824" s="29">
        <f t="shared" si="151"/>
        <v>1.0738622586670132E-4</v>
      </c>
      <c r="F4824" s="30">
        <f>VLOOKUP($B4824,'רביות שנתיות'!B:I,7)</f>
        <v>0</v>
      </c>
      <c r="G4824" s="29">
        <f t="shared" si="150"/>
        <v>0</v>
      </c>
    </row>
    <row r="4825" spans="2:7">
      <c r="B4825" s="1">
        <v>37696</v>
      </c>
      <c r="C4825" s="30">
        <f>VLOOKUP(B4825,'רביות שנתיות'!B:C,2)</f>
        <v>4</v>
      </c>
      <c r="D4825" s="29">
        <f t="shared" si="151"/>
        <v>1.0738622586670132E-4</v>
      </c>
      <c r="F4825" s="30">
        <f>VLOOKUP($B4825,'רביות שנתיות'!B:I,7)</f>
        <v>0</v>
      </c>
      <c r="G4825" s="29">
        <f t="shared" si="150"/>
        <v>0</v>
      </c>
    </row>
    <row r="4826" spans="2:7">
      <c r="B4826" s="1">
        <v>37697</v>
      </c>
      <c r="C4826" s="30">
        <f>VLOOKUP(B4826,'רביות שנתיות'!B:C,2)</f>
        <v>4</v>
      </c>
      <c r="D4826" s="29">
        <f t="shared" si="151"/>
        <v>1.0738622586670132E-4</v>
      </c>
      <c r="F4826" s="30">
        <f>VLOOKUP($B4826,'רביות שנתיות'!B:I,7)</f>
        <v>0</v>
      </c>
      <c r="G4826" s="29">
        <f t="shared" si="150"/>
        <v>0</v>
      </c>
    </row>
    <row r="4827" spans="2:7">
      <c r="B4827" s="1">
        <v>37698</v>
      </c>
      <c r="C4827" s="30">
        <f>VLOOKUP(B4827,'רביות שנתיות'!B:C,2)</f>
        <v>4</v>
      </c>
      <c r="D4827" s="29">
        <f t="shared" si="151"/>
        <v>1.0738622586670132E-4</v>
      </c>
      <c r="F4827" s="30">
        <f>VLOOKUP($B4827,'רביות שנתיות'!B:I,7)</f>
        <v>0</v>
      </c>
      <c r="G4827" s="29">
        <f t="shared" si="150"/>
        <v>0</v>
      </c>
    </row>
    <row r="4828" spans="2:7">
      <c r="B4828" s="1">
        <v>37699</v>
      </c>
      <c r="C4828" s="30">
        <f>VLOOKUP(B4828,'רביות שנתיות'!B:C,2)</f>
        <v>4</v>
      </c>
      <c r="D4828" s="29">
        <f t="shared" si="151"/>
        <v>1.0738622586670132E-4</v>
      </c>
      <c r="F4828" s="30">
        <f>VLOOKUP($B4828,'רביות שנתיות'!B:I,7)</f>
        <v>0</v>
      </c>
      <c r="G4828" s="29">
        <f t="shared" si="150"/>
        <v>0</v>
      </c>
    </row>
    <row r="4829" spans="2:7">
      <c r="B4829" s="1">
        <v>37700</v>
      </c>
      <c r="C4829" s="30">
        <f>VLOOKUP(B4829,'רביות שנתיות'!B:C,2)</f>
        <v>4</v>
      </c>
      <c r="D4829" s="29">
        <f t="shared" si="151"/>
        <v>1.0738622586670132E-4</v>
      </c>
      <c r="F4829" s="30">
        <f>VLOOKUP($B4829,'רביות שנתיות'!B:I,7)</f>
        <v>0</v>
      </c>
      <c r="G4829" s="29">
        <f t="shared" si="150"/>
        <v>0</v>
      </c>
    </row>
    <row r="4830" spans="2:7">
      <c r="B4830" s="1">
        <v>37701</v>
      </c>
      <c r="C4830" s="30">
        <f>VLOOKUP(B4830,'רביות שנתיות'!B:C,2)</f>
        <v>4</v>
      </c>
      <c r="D4830" s="29">
        <f t="shared" si="151"/>
        <v>1.0738622586670132E-4</v>
      </c>
      <c r="F4830" s="30">
        <f>VLOOKUP($B4830,'רביות שנתיות'!B:I,7)</f>
        <v>0</v>
      </c>
      <c r="G4830" s="29">
        <f t="shared" si="150"/>
        <v>0</v>
      </c>
    </row>
    <row r="4831" spans="2:7">
      <c r="B4831" s="1">
        <v>37702</v>
      </c>
      <c r="C4831" s="30">
        <f>VLOOKUP(B4831,'רביות שנתיות'!B:C,2)</f>
        <v>4</v>
      </c>
      <c r="D4831" s="29">
        <f t="shared" si="151"/>
        <v>1.0738622586670132E-4</v>
      </c>
      <c r="F4831" s="30">
        <f>VLOOKUP($B4831,'רביות שנתיות'!B:I,7)</f>
        <v>0</v>
      </c>
      <c r="G4831" s="29">
        <f t="shared" si="150"/>
        <v>0</v>
      </c>
    </row>
    <row r="4832" spans="2:7">
      <c r="B4832" s="1">
        <v>37703</v>
      </c>
      <c r="C4832" s="30">
        <f>VLOOKUP(B4832,'רביות שנתיות'!B:C,2)</f>
        <v>4</v>
      </c>
      <c r="D4832" s="29">
        <f t="shared" si="151"/>
        <v>1.0738622586670132E-4</v>
      </c>
      <c r="F4832" s="30">
        <f>VLOOKUP($B4832,'רביות שנתיות'!B:I,7)</f>
        <v>0</v>
      </c>
      <c r="G4832" s="29">
        <f t="shared" si="150"/>
        <v>0</v>
      </c>
    </row>
    <row r="4833" spans="2:7">
      <c r="B4833" s="1">
        <v>37704</v>
      </c>
      <c r="C4833" s="30">
        <f>VLOOKUP(B4833,'רביות שנתיות'!B:C,2)</f>
        <v>4</v>
      </c>
      <c r="D4833" s="29">
        <f t="shared" si="151"/>
        <v>1.0738622586670132E-4</v>
      </c>
      <c r="F4833" s="30">
        <f>VLOOKUP($B4833,'רביות שנתיות'!B:I,7)</f>
        <v>0</v>
      </c>
      <c r="G4833" s="29">
        <f t="shared" si="150"/>
        <v>0</v>
      </c>
    </row>
    <row r="4834" spans="2:7">
      <c r="B4834" s="1">
        <v>37705</v>
      </c>
      <c r="C4834" s="30">
        <f>VLOOKUP(B4834,'רביות שנתיות'!B:C,2)</f>
        <v>4</v>
      </c>
      <c r="D4834" s="29">
        <f t="shared" si="151"/>
        <v>1.0738622586670132E-4</v>
      </c>
      <c r="F4834" s="30">
        <f>VLOOKUP($B4834,'רביות שנתיות'!B:I,7)</f>
        <v>0</v>
      </c>
      <c r="G4834" s="29">
        <f t="shared" si="150"/>
        <v>0</v>
      </c>
    </row>
    <row r="4835" spans="2:7">
      <c r="B4835" s="1">
        <v>37706</v>
      </c>
      <c r="C4835" s="30">
        <f>VLOOKUP(B4835,'רביות שנתיות'!B:C,2)</f>
        <v>4</v>
      </c>
      <c r="D4835" s="29">
        <f t="shared" si="151"/>
        <v>1.0738622586670132E-4</v>
      </c>
      <c r="F4835" s="30">
        <f>VLOOKUP($B4835,'רביות שנתיות'!B:I,7)</f>
        <v>0</v>
      </c>
      <c r="G4835" s="29">
        <f t="shared" si="150"/>
        <v>0</v>
      </c>
    </row>
    <row r="4836" spans="2:7">
      <c r="B4836" s="1">
        <v>37707</v>
      </c>
      <c r="C4836" s="30">
        <f>VLOOKUP(B4836,'רביות שנתיות'!B:C,2)</f>
        <v>4</v>
      </c>
      <c r="D4836" s="29">
        <f t="shared" si="151"/>
        <v>1.0738622586670132E-4</v>
      </c>
      <c r="F4836" s="30">
        <f>VLOOKUP($B4836,'רביות שנתיות'!B:I,7)</f>
        <v>0</v>
      </c>
      <c r="G4836" s="29">
        <f t="shared" si="150"/>
        <v>0</v>
      </c>
    </row>
    <row r="4837" spans="2:7">
      <c r="B4837" s="1">
        <v>37708</v>
      </c>
      <c r="C4837" s="30">
        <f>VLOOKUP(B4837,'רביות שנתיות'!B:C,2)</f>
        <v>4</v>
      </c>
      <c r="D4837" s="29">
        <f t="shared" si="151"/>
        <v>1.0738622586670132E-4</v>
      </c>
      <c r="F4837" s="30">
        <f>VLOOKUP($B4837,'רביות שנתיות'!B:I,7)</f>
        <v>0</v>
      </c>
      <c r="G4837" s="29">
        <f t="shared" si="150"/>
        <v>0</v>
      </c>
    </row>
    <row r="4838" spans="2:7">
      <c r="B4838" s="1">
        <v>37709</v>
      </c>
      <c r="C4838" s="30">
        <f>VLOOKUP(B4838,'רביות שנתיות'!B:C,2)</f>
        <v>4</v>
      </c>
      <c r="D4838" s="29">
        <f t="shared" si="151"/>
        <v>1.0738622586670132E-4</v>
      </c>
      <c r="F4838" s="30">
        <f>VLOOKUP($B4838,'רביות שנתיות'!B:I,7)</f>
        <v>0</v>
      </c>
      <c r="G4838" s="29">
        <f t="shared" si="150"/>
        <v>0</v>
      </c>
    </row>
    <row r="4839" spans="2:7">
      <c r="B4839" s="1">
        <v>37710</v>
      </c>
      <c r="C4839" s="30">
        <f>VLOOKUP(B4839,'רביות שנתיות'!B:C,2)</f>
        <v>4</v>
      </c>
      <c r="D4839" s="29">
        <f t="shared" si="151"/>
        <v>1.0738622586670132E-4</v>
      </c>
      <c r="F4839" s="30">
        <f>VLOOKUP($B4839,'רביות שנתיות'!B:I,7)</f>
        <v>0</v>
      </c>
      <c r="G4839" s="29">
        <f t="shared" si="150"/>
        <v>0</v>
      </c>
    </row>
    <row r="4840" spans="2:7">
      <c r="B4840" s="1">
        <v>37711</v>
      </c>
      <c r="C4840" s="30">
        <f>VLOOKUP(B4840,'רביות שנתיות'!B:C,2)</f>
        <v>4</v>
      </c>
      <c r="D4840" s="29">
        <f t="shared" si="151"/>
        <v>1.0738622586670132E-4</v>
      </c>
      <c r="F4840" s="30">
        <f>VLOOKUP($B4840,'רביות שנתיות'!B:I,7)</f>
        <v>0</v>
      </c>
      <c r="G4840" s="29">
        <f t="shared" si="150"/>
        <v>0</v>
      </c>
    </row>
    <row r="4841" spans="2:7">
      <c r="B4841" s="1">
        <v>37712</v>
      </c>
      <c r="C4841" s="30">
        <f>VLOOKUP(B4841,'רביות שנתיות'!B:C,2)</f>
        <v>6.3</v>
      </c>
      <c r="D4841" s="29">
        <f t="shared" si="151"/>
        <v>1.6728325615589235E-4</v>
      </c>
      <c r="F4841" s="30">
        <f>VLOOKUP($B4841,'רביות שנתיות'!B:I,7)</f>
        <v>12.8</v>
      </c>
      <c r="G4841" s="29">
        <f t="shared" si="150"/>
        <v>3.3004391299318314E-4</v>
      </c>
    </row>
    <row r="4842" spans="2:7">
      <c r="B4842" s="1">
        <v>37713</v>
      </c>
      <c r="C4842" s="30">
        <f>VLOOKUP(B4842,'רביות שנתיות'!B:C,2)</f>
        <v>6.3</v>
      </c>
      <c r="D4842" s="29">
        <f t="shared" si="151"/>
        <v>1.6728325615589235E-4</v>
      </c>
      <c r="F4842" s="30">
        <f>VLOOKUP($B4842,'רביות שנתיות'!B:I,7)</f>
        <v>12.8</v>
      </c>
      <c r="G4842" s="29">
        <f t="shared" si="150"/>
        <v>3.3004391299318314E-4</v>
      </c>
    </row>
    <row r="4843" spans="2:7">
      <c r="B4843" s="1">
        <v>37714</v>
      </c>
      <c r="C4843" s="30">
        <f>VLOOKUP(B4843,'רביות שנתיות'!B:C,2)</f>
        <v>6.3</v>
      </c>
      <c r="D4843" s="29">
        <f t="shared" si="151"/>
        <v>1.6728325615589235E-4</v>
      </c>
      <c r="F4843" s="30">
        <f>VLOOKUP($B4843,'רביות שנתיות'!B:I,7)</f>
        <v>12.8</v>
      </c>
      <c r="G4843" s="29">
        <f t="shared" si="150"/>
        <v>3.3004391299318314E-4</v>
      </c>
    </row>
    <row r="4844" spans="2:7">
      <c r="B4844" s="1">
        <v>37715</v>
      </c>
      <c r="C4844" s="30">
        <f>VLOOKUP(B4844,'רביות שנתיות'!B:C,2)</f>
        <v>6.3</v>
      </c>
      <c r="D4844" s="29">
        <f t="shared" si="151"/>
        <v>1.6728325615589235E-4</v>
      </c>
      <c r="F4844" s="30">
        <f>VLOOKUP($B4844,'רביות שנתיות'!B:I,7)</f>
        <v>12.8</v>
      </c>
      <c r="G4844" s="29">
        <f t="shared" si="150"/>
        <v>3.3004391299318314E-4</v>
      </c>
    </row>
    <row r="4845" spans="2:7">
      <c r="B4845" s="1">
        <v>37716</v>
      </c>
      <c r="C4845" s="30">
        <f>VLOOKUP(B4845,'רביות שנתיות'!B:C,2)</f>
        <v>6.3</v>
      </c>
      <c r="D4845" s="29">
        <f t="shared" si="151"/>
        <v>1.6728325615589235E-4</v>
      </c>
      <c r="F4845" s="30">
        <f>VLOOKUP($B4845,'רביות שנתיות'!B:I,7)</f>
        <v>12.8</v>
      </c>
      <c r="G4845" s="29">
        <f t="shared" si="150"/>
        <v>3.3004391299318314E-4</v>
      </c>
    </row>
    <row r="4846" spans="2:7">
      <c r="B4846" s="1">
        <v>37717</v>
      </c>
      <c r="C4846" s="30">
        <f>VLOOKUP(B4846,'רביות שנתיות'!B:C,2)</f>
        <v>6.3</v>
      </c>
      <c r="D4846" s="29">
        <f t="shared" si="151"/>
        <v>1.6728325615589235E-4</v>
      </c>
      <c r="F4846" s="30">
        <f>VLOOKUP($B4846,'רביות שנתיות'!B:I,7)</f>
        <v>12.8</v>
      </c>
      <c r="G4846" s="29">
        <f t="shared" si="150"/>
        <v>3.3004391299318314E-4</v>
      </c>
    </row>
    <row r="4847" spans="2:7">
      <c r="B4847" s="1">
        <v>37718</v>
      </c>
      <c r="C4847" s="30">
        <f>VLOOKUP(B4847,'רביות שנתיות'!B:C,2)</f>
        <v>6.3</v>
      </c>
      <c r="D4847" s="29">
        <f t="shared" si="151"/>
        <v>1.6728325615589235E-4</v>
      </c>
      <c r="F4847" s="30">
        <f>VLOOKUP($B4847,'רביות שנתיות'!B:I,7)</f>
        <v>12.8</v>
      </c>
      <c r="G4847" s="29">
        <f t="shared" si="150"/>
        <v>3.3004391299318314E-4</v>
      </c>
    </row>
    <row r="4848" spans="2:7">
      <c r="B4848" s="1">
        <v>37719</v>
      </c>
      <c r="C4848" s="30">
        <f>VLOOKUP(B4848,'רביות שנתיות'!B:C,2)</f>
        <v>6.3</v>
      </c>
      <c r="D4848" s="29">
        <f t="shared" si="151"/>
        <v>1.6728325615589235E-4</v>
      </c>
      <c r="F4848" s="30">
        <f>VLOOKUP($B4848,'רביות שנתיות'!B:I,7)</f>
        <v>12.8</v>
      </c>
      <c r="G4848" s="29">
        <f t="shared" si="150"/>
        <v>3.3004391299318314E-4</v>
      </c>
    </row>
    <row r="4849" spans="2:7">
      <c r="B4849" s="1">
        <v>37720</v>
      </c>
      <c r="C4849" s="30">
        <f>VLOOKUP(B4849,'רביות שנתיות'!B:C,2)</f>
        <v>6.3</v>
      </c>
      <c r="D4849" s="29">
        <f t="shared" si="151"/>
        <v>1.6728325615589235E-4</v>
      </c>
      <c r="F4849" s="30">
        <f>VLOOKUP($B4849,'רביות שנתיות'!B:I,7)</f>
        <v>12.8</v>
      </c>
      <c r="G4849" s="29">
        <f t="shared" si="150"/>
        <v>3.3004391299318314E-4</v>
      </c>
    </row>
    <row r="4850" spans="2:7">
      <c r="B4850" s="1">
        <v>37721</v>
      </c>
      <c r="C4850" s="30">
        <f>VLOOKUP(B4850,'רביות שנתיות'!B:C,2)</f>
        <v>6.3</v>
      </c>
      <c r="D4850" s="29">
        <f t="shared" si="151"/>
        <v>1.6728325615589235E-4</v>
      </c>
      <c r="F4850" s="30">
        <f>VLOOKUP($B4850,'רביות שנתיות'!B:I,7)</f>
        <v>12.8</v>
      </c>
      <c r="G4850" s="29">
        <f t="shared" si="150"/>
        <v>3.3004391299318314E-4</v>
      </c>
    </row>
    <row r="4851" spans="2:7">
      <c r="B4851" s="1">
        <v>37722</v>
      </c>
      <c r="C4851" s="30">
        <f>VLOOKUP(B4851,'רביות שנתיות'!B:C,2)</f>
        <v>6.3</v>
      </c>
      <c r="D4851" s="29">
        <f t="shared" si="151"/>
        <v>1.6728325615589235E-4</v>
      </c>
      <c r="F4851" s="30">
        <f>VLOOKUP($B4851,'רביות שנתיות'!B:I,7)</f>
        <v>12.8</v>
      </c>
      <c r="G4851" s="29">
        <f t="shared" si="150"/>
        <v>3.3004391299318314E-4</v>
      </c>
    </row>
    <row r="4852" spans="2:7">
      <c r="B4852" s="1">
        <v>37723</v>
      </c>
      <c r="C4852" s="30">
        <f>VLOOKUP(B4852,'רביות שנתיות'!B:C,2)</f>
        <v>6.3</v>
      </c>
      <c r="D4852" s="29">
        <f t="shared" si="151"/>
        <v>1.6728325615589235E-4</v>
      </c>
      <c r="F4852" s="30">
        <f>VLOOKUP($B4852,'רביות שנתיות'!B:I,7)</f>
        <v>12.8</v>
      </c>
      <c r="G4852" s="29">
        <f t="shared" si="150"/>
        <v>3.3004391299318314E-4</v>
      </c>
    </row>
    <row r="4853" spans="2:7">
      <c r="B4853" s="1">
        <v>37724</v>
      </c>
      <c r="C4853" s="30">
        <f>VLOOKUP(B4853,'רביות שנתיות'!B:C,2)</f>
        <v>6.3</v>
      </c>
      <c r="D4853" s="29">
        <f t="shared" si="151"/>
        <v>1.6728325615589235E-4</v>
      </c>
      <c r="F4853" s="30">
        <f>VLOOKUP($B4853,'רביות שנתיות'!B:I,7)</f>
        <v>12.8</v>
      </c>
      <c r="G4853" s="29">
        <f t="shared" si="150"/>
        <v>3.3004391299318314E-4</v>
      </c>
    </row>
    <row r="4854" spans="2:7">
      <c r="B4854" s="1">
        <v>37725</v>
      </c>
      <c r="C4854" s="30">
        <f>VLOOKUP(B4854,'רביות שנתיות'!B:C,2)</f>
        <v>6.3</v>
      </c>
      <c r="D4854" s="29">
        <f t="shared" si="151"/>
        <v>1.6728325615589235E-4</v>
      </c>
      <c r="F4854" s="30">
        <f>VLOOKUP($B4854,'רביות שנתיות'!B:I,7)</f>
        <v>12.8</v>
      </c>
      <c r="G4854" s="29">
        <f t="shared" si="150"/>
        <v>3.3004391299318314E-4</v>
      </c>
    </row>
    <row r="4855" spans="2:7">
      <c r="B4855" s="1">
        <v>37726</v>
      </c>
      <c r="C4855" s="30">
        <f>VLOOKUP(B4855,'רביות שנתיות'!B:C,2)</f>
        <v>6.3</v>
      </c>
      <c r="D4855" s="29">
        <f t="shared" si="151"/>
        <v>1.6728325615589235E-4</v>
      </c>
      <c r="F4855" s="30">
        <f>VLOOKUP($B4855,'רביות שנתיות'!B:I,7)</f>
        <v>12.8</v>
      </c>
      <c r="G4855" s="29">
        <f t="shared" si="150"/>
        <v>3.3004391299318314E-4</v>
      </c>
    </row>
    <row r="4856" spans="2:7">
      <c r="B4856" s="1">
        <v>37727</v>
      </c>
      <c r="C4856" s="30">
        <f>VLOOKUP(B4856,'רביות שנתיות'!B:C,2)</f>
        <v>6.3</v>
      </c>
      <c r="D4856" s="29">
        <f t="shared" si="151"/>
        <v>1.6728325615589235E-4</v>
      </c>
      <c r="F4856" s="30">
        <f>VLOOKUP($B4856,'רביות שנתיות'!B:I,7)</f>
        <v>12.8</v>
      </c>
      <c r="G4856" s="29">
        <f t="shared" si="150"/>
        <v>3.3004391299318314E-4</v>
      </c>
    </row>
    <row r="4857" spans="2:7">
      <c r="B4857" s="1">
        <v>37728</v>
      </c>
      <c r="C4857" s="30">
        <f>VLOOKUP(B4857,'רביות שנתיות'!B:C,2)</f>
        <v>6.3</v>
      </c>
      <c r="D4857" s="29">
        <f t="shared" si="151"/>
        <v>1.6728325615589235E-4</v>
      </c>
      <c r="F4857" s="30">
        <f>VLOOKUP($B4857,'רביות שנתיות'!B:I,7)</f>
        <v>12.8</v>
      </c>
      <c r="G4857" s="29">
        <f t="shared" si="150"/>
        <v>3.3004391299318314E-4</v>
      </c>
    </row>
    <row r="4858" spans="2:7">
      <c r="B4858" s="1">
        <v>37729</v>
      </c>
      <c r="C4858" s="30">
        <f>VLOOKUP(B4858,'רביות שנתיות'!B:C,2)</f>
        <v>6.3</v>
      </c>
      <c r="D4858" s="29">
        <f t="shared" si="151"/>
        <v>1.6728325615589235E-4</v>
      </c>
      <c r="F4858" s="30">
        <f>VLOOKUP($B4858,'רביות שנתיות'!B:I,7)</f>
        <v>12.8</v>
      </c>
      <c r="G4858" s="29">
        <f t="shared" si="150"/>
        <v>3.3004391299318314E-4</v>
      </c>
    </row>
    <row r="4859" spans="2:7">
      <c r="B4859" s="1">
        <v>37730</v>
      </c>
      <c r="C4859" s="30">
        <f>VLOOKUP(B4859,'רביות שנתיות'!B:C,2)</f>
        <v>6.3</v>
      </c>
      <c r="D4859" s="29">
        <f t="shared" si="151"/>
        <v>1.6728325615589235E-4</v>
      </c>
      <c r="F4859" s="30">
        <f>VLOOKUP($B4859,'רביות שנתיות'!B:I,7)</f>
        <v>12.8</v>
      </c>
      <c r="G4859" s="29">
        <f t="shared" si="150"/>
        <v>3.3004391299318314E-4</v>
      </c>
    </row>
    <row r="4860" spans="2:7">
      <c r="B4860" s="1">
        <v>37731</v>
      </c>
      <c r="C4860" s="30">
        <f>VLOOKUP(B4860,'רביות שנתיות'!B:C,2)</f>
        <v>6.3</v>
      </c>
      <c r="D4860" s="29">
        <f t="shared" si="151"/>
        <v>1.6728325615589235E-4</v>
      </c>
      <c r="F4860" s="30">
        <f>VLOOKUP($B4860,'רביות שנתיות'!B:I,7)</f>
        <v>12.8</v>
      </c>
      <c r="G4860" s="29">
        <f t="shared" si="150"/>
        <v>3.3004391299318314E-4</v>
      </c>
    </row>
    <row r="4861" spans="2:7">
      <c r="B4861" s="1">
        <v>37732</v>
      </c>
      <c r="C4861" s="30">
        <f>VLOOKUP(B4861,'רביות שנתיות'!B:C,2)</f>
        <v>6.3</v>
      </c>
      <c r="D4861" s="29">
        <f t="shared" si="151"/>
        <v>1.6728325615589235E-4</v>
      </c>
      <c r="F4861" s="30">
        <f>VLOOKUP($B4861,'רביות שנתיות'!B:I,7)</f>
        <v>12.8</v>
      </c>
      <c r="G4861" s="29">
        <f t="shared" si="150"/>
        <v>3.3004391299318314E-4</v>
      </c>
    </row>
    <row r="4862" spans="2:7">
      <c r="B4862" s="1">
        <v>37733</v>
      </c>
      <c r="C4862" s="30">
        <f>VLOOKUP(B4862,'רביות שנתיות'!B:C,2)</f>
        <v>6.3</v>
      </c>
      <c r="D4862" s="29">
        <f t="shared" si="151"/>
        <v>1.6728325615589235E-4</v>
      </c>
      <c r="F4862" s="30">
        <f>VLOOKUP($B4862,'רביות שנתיות'!B:I,7)</f>
        <v>12.8</v>
      </c>
      <c r="G4862" s="29">
        <f t="shared" si="150"/>
        <v>3.3004391299318314E-4</v>
      </c>
    </row>
    <row r="4863" spans="2:7">
      <c r="B4863" s="1">
        <v>37734</v>
      </c>
      <c r="C4863" s="30">
        <f>VLOOKUP(B4863,'רביות שנתיות'!B:C,2)</f>
        <v>6.3</v>
      </c>
      <c r="D4863" s="29">
        <f t="shared" si="151"/>
        <v>1.6728325615589235E-4</v>
      </c>
      <c r="F4863" s="30">
        <f>VLOOKUP($B4863,'רביות שנתיות'!B:I,7)</f>
        <v>12.8</v>
      </c>
      <c r="G4863" s="29">
        <f t="shared" si="150"/>
        <v>3.3004391299318314E-4</v>
      </c>
    </row>
    <row r="4864" spans="2:7">
      <c r="B4864" s="1">
        <v>37735</v>
      </c>
      <c r="C4864" s="30">
        <f>VLOOKUP(B4864,'רביות שנתיות'!B:C,2)</f>
        <v>6.3</v>
      </c>
      <c r="D4864" s="29">
        <f t="shared" si="151"/>
        <v>1.6728325615589235E-4</v>
      </c>
      <c r="F4864" s="30">
        <f>VLOOKUP($B4864,'רביות שנתיות'!B:I,7)</f>
        <v>12.8</v>
      </c>
      <c r="G4864" s="29">
        <f t="shared" si="150"/>
        <v>3.3004391299318314E-4</v>
      </c>
    </row>
    <row r="4865" spans="2:7">
      <c r="B4865" s="1">
        <v>37736</v>
      </c>
      <c r="C4865" s="30">
        <f>VLOOKUP(B4865,'רביות שנתיות'!B:C,2)</f>
        <v>6.3</v>
      </c>
      <c r="D4865" s="29">
        <f t="shared" si="151"/>
        <v>1.6728325615589235E-4</v>
      </c>
      <c r="F4865" s="30">
        <f>VLOOKUP($B4865,'רביות שנתיות'!B:I,7)</f>
        <v>12.8</v>
      </c>
      <c r="G4865" s="29">
        <f t="shared" si="150"/>
        <v>3.3004391299318314E-4</v>
      </c>
    </row>
    <row r="4866" spans="2:7">
      <c r="B4866" s="1">
        <v>37737</v>
      </c>
      <c r="C4866" s="30">
        <f>VLOOKUP(B4866,'רביות שנתיות'!B:C,2)</f>
        <v>6.3</v>
      </c>
      <c r="D4866" s="29">
        <f t="shared" si="151"/>
        <v>1.6728325615589235E-4</v>
      </c>
      <c r="F4866" s="30">
        <f>VLOOKUP($B4866,'רביות שנתיות'!B:I,7)</f>
        <v>12.8</v>
      </c>
      <c r="G4866" s="29">
        <f t="shared" si="150"/>
        <v>3.3004391299318314E-4</v>
      </c>
    </row>
    <row r="4867" spans="2:7">
      <c r="B4867" s="1">
        <v>37738</v>
      </c>
      <c r="C4867" s="30">
        <f>VLOOKUP(B4867,'רביות שנתיות'!B:C,2)</f>
        <v>6.3</v>
      </c>
      <c r="D4867" s="29">
        <f t="shared" si="151"/>
        <v>1.6728325615589235E-4</v>
      </c>
      <c r="F4867" s="30">
        <f>VLOOKUP($B4867,'רביות שנתיות'!B:I,7)</f>
        <v>12.8</v>
      </c>
      <c r="G4867" s="29">
        <f t="shared" si="150"/>
        <v>3.3004391299318314E-4</v>
      </c>
    </row>
    <row r="4868" spans="2:7">
      <c r="B4868" s="1">
        <v>37739</v>
      </c>
      <c r="C4868" s="30">
        <f>VLOOKUP(B4868,'רביות שנתיות'!B:C,2)</f>
        <v>6.3</v>
      </c>
      <c r="D4868" s="29">
        <f t="shared" si="151"/>
        <v>1.6728325615589235E-4</v>
      </c>
      <c r="F4868" s="30">
        <f>VLOOKUP($B4868,'רביות שנתיות'!B:I,7)</f>
        <v>12.8</v>
      </c>
      <c r="G4868" s="29">
        <f t="shared" ref="G4868:G4931" si="152">(1+F4868/100)^(1/365)-1</f>
        <v>3.3004391299318314E-4</v>
      </c>
    </row>
    <row r="4869" spans="2:7">
      <c r="B4869" s="1">
        <v>37740</v>
      </c>
      <c r="C4869" s="30">
        <f>VLOOKUP(B4869,'רביות שנתיות'!B:C,2)</f>
        <v>6.3</v>
      </c>
      <c r="D4869" s="29">
        <f t="shared" ref="D4869:D4932" si="153">(1+C4869/100)^(1/365.25)-1</f>
        <v>1.6728325615589235E-4</v>
      </c>
      <c r="F4869" s="30">
        <f>VLOOKUP($B4869,'רביות שנתיות'!B:I,7)</f>
        <v>12.8</v>
      </c>
      <c r="G4869" s="29">
        <f t="shared" si="152"/>
        <v>3.3004391299318314E-4</v>
      </c>
    </row>
    <row r="4870" spans="2:7">
      <c r="B4870" s="1">
        <v>37741</v>
      </c>
      <c r="C4870" s="30">
        <f>VLOOKUP(B4870,'רביות שנתיות'!B:C,2)</f>
        <v>6.3</v>
      </c>
      <c r="D4870" s="29">
        <f t="shared" si="153"/>
        <v>1.6728325615589235E-4</v>
      </c>
      <c r="F4870" s="30">
        <f>VLOOKUP($B4870,'רביות שנתיות'!B:I,7)</f>
        <v>12.8</v>
      </c>
      <c r="G4870" s="29">
        <f t="shared" si="152"/>
        <v>3.3004391299318314E-4</v>
      </c>
    </row>
    <row r="4871" spans="2:7">
      <c r="B4871" s="1">
        <v>37742</v>
      </c>
      <c r="C4871" s="30">
        <f>VLOOKUP(B4871,'רביות שנתיות'!B:C,2)</f>
        <v>6.3</v>
      </c>
      <c r="D4871" s="29">
        <f t="shared" si="153"/>
        <v>1.6728325615589235E-4</v>
      </c>
      <c r="F4871" s="30">
        <f>VLOOKUP($B4871,'רביות שנתיות'!B:I,7)</f>
        <v>12.8</v>
      </c>
      <c r="G4871" s="29">
        <f t="shared" si="152"/>
        <v>3.3004391299318314E-4</v>
      </c>
    </row>
    <row r="4872" spans="2:7">
      <c r="B4872" s="1">
        <v>37743</v>
      </c>
      <c r="C4872" s="30">
        <f>VLOOKUP(B4872,'רביות שנתיות'!B:C,2)</f>
        <v>6.3</v>
      </c>
      <c r="D4872" s="29">
        <f t="shared" si="153"/>
        <v>1.6728325615589235E-4</v>
      </c>
      <c r="F4872" s="30">
        <f>VLOOKUP($B4872,'רביות שנתיות'!B:I,7)</f>
        <v>12.8</v>
      </c>
      <c r="G4872" s="29">
        <f t="shared" si="152"/>
        <v>3.3004391299318314E-4</v>
      </c>
    </row>
    <row r="4873" spans="2:7">
      <c r="B4873" s="1">
        <v>37744</v>
      </c>
      <c r="C4873" s="30">
        <f>VLOOKUP(B4873,'רביות שנתיות'!B:C,2)</f>
        <v>6.3</v>
      </c>
      <c r="D4873" s="29">
        <f t="shared" si="153"/>
        <v>1.6728325615589235E-4</v>
      </c>
      <c r="F4873" s="30">
        <f>VLOOKUP($B4873,'רביות שנתיות'!B:I,7)</f>
        <v>12.8</v>
      </c>
      <c r="G4873" s="29">
        <f t="shared" si="152"/>
        <v>3.3004391299318314E-4</v>
      </c>
    </row>
    <row r="4874" spans="2:7">
      <c r="B4874" s="1">
        <v>37745</v>
      </c>
      <c r="C4874" s="30">
        <f>VLOOKUP(B4874,'רביות שנתיות'!B:C,2)</f>
        <v>6.3</v>
      </c>
      <c r="D4874" s="29">
        <f t="shared" si="153"/>
        <v>1.6728325615589235E-4</v>
      </c>
      <c r="F4874" s="30">
        <f>VLOOKUP($B4874,'רביות שנתיות'!B:I,7)</f>
        <v>12.8</v>
      </c>
      <c r="G4874" s="29">
        <f t="shared" si="152"/>
        <v>3.3004391299318314E-4</v>
      </c>
    </row>
    <row r="4875" spans="2:7">
      <c r="B4875" s="1">
        <v>37746</v>
      </c>
      <c r="C4875" s="30">
        <f>VLOOKUP(B4875,'רביות שנתיות'!B:C,2)</f>
        <v>6.3</v>
      </c>
      <c r="D4875" s="29">
        <f t="shared" si="153"/>
        <v>1.6728325615589235E-4</v>
      </c>
      <c r="F4875" s="30">
        <f>VLOOKUP($B4875,'רביות שנתיות'!B:I,7)</f>
        <v>12.8</v>
      </c>
      <c r="G4875" s="29">
        <f t="shared" si="152"/>
        <v>3.3004391299318314E-4</v>
      </c>
    </row>
    <row r="4876" spans="2:7">
      <c r="B4876" s="1">
        <v>37747</v>
      </c>
      <c r="C4876" s="30">
        <f>VLOOKUP(B4876,'רביות שנתיות'!B:C,2)</f>
        <v>6.3</v>
      </c>
      <c r="D4876" s="29">
        <f t="shared" si="153"/>
        <v>1.6728325615589235E-4</v>
      </c>
      <c r="F4876" s="30">
        <f>VLOOKUP($B4876,'רביות שנתיות'!B:I,7)</f>
        <v>12.8</v>
      </c>
      <c r="G4876" s="29">
        <f t="shared" si="152"/>
        <v>3.3004391299318314E-4</v>
      </c>
    </row>
    <row r="4877" spans="2:7">
      <c r="B4877" s="1">
        <v>37748</v>
      </c>
      <c r="C4877" s="30">
        <f>VLOOKUP(B4877,'רביות שנתיות'!B:C,2)</f>
        <v>6.3</v>
      </c>
      <c r="D4877" s="29">
        <f t="shared" si="153"/>
        <v>1.6728325615589235E-4</v>
      </c>
      <c r="F4877" s="30">
        <f>VLOOKUP($B4877,'רביות שנתיות'!B:I,7)</f>
        <v>12.8</v>
      </c>
      <c r="G4877" s="29">
        <f t="shared" si="152"/>
        <v>3.3004391299318314E-4</v>
      </c>
    </row>
    <row r="4878" spans="2:7">
      <c r="B4878" s="1">
        <v>37749</v>
      </c>
      <c r="C4878" s="30">
        <f>VLOOKUP(B4878,'רביות שנתיות'!B:C,2)</f>
        <v>6.3</v>
      </c>
      <c r="D4878" s="29">
        <f t="shared" si="153"/>
        <v>1.6728325615589235E-4</v>
      </c>
      <c r="F4878" s="30">
        <f>VLOOKUP($B4878,'רביות שנתיות'!B:I,7)</f>
        <v>12.8</v>
      </c>
      <c r="G4878" s="29">
        <f t="shared" si="152"/>
        <v>3.3004391299318314E-4</v>
      </c>
    </row>
    <row r="4879" spans="2:7">
      <c r="B4879" s="1">
        <v>37750</v>
      </c>
      <c r="C4879" s="30">
        <f>VLOOKUP(B4879,'רביות שנתיות'!B:C,2)</f>
        <v>6.3</v>
      </c>
      <c r="D4879" s="29">
        <f t="shared" si="153"/>
        <v>1.6728325615589235E-4</v>
      </c>
      <c r="F4879" s="30">
        <f>VLOOKUP($B4879,'רביות שנתיות'!B:I,7)</f>
        <v>12.8</v>
      </c>
      <c r="G4879" s="29">
        <f t="shared" si="152"/>
        <v>3.3004391299318314E-4</v>
      </c>
    </row>
    <row r="4880" spans="2:7">
      <c r="B4880" s="1">
        <v>37751</v>
      </c>
      <c r="C4880" s="30">
        <f>VLOOKUP(B4880,'רביות שנתיות'!B:C,2)</f>
        <v>6.3</v>
      </c>
      <c r="D4880" s="29">
        <f t="shared" si="153"/>
        <v>1.6728325615589235E-4</v>
      </c>
      <c r="F4880" s="30">
        <f>VLOOKUP($B4880,'רביות שנתיות'!B:I,7)</f>
        <v>12.8</v>
      </c>
      <c r="G4880" s="29">
        <f t="shared" si="152"/>
        <v>3.3004391299318314E-4</v>
      </c>
    </row>
    <row r="4881" spans="2:7">
      <c r="B4881" s="1">
        <v>37752</v>
      </c>
      <c r="C4881" s="30">
        <f>VLOOKUP(B4881,'רביות שנתיות'!B:C,2)</f>
        <v>6.3</v>
      </c>
      <c r="D4881" s="29">
        <f t="shared" si="153"/>
        <v>1.6728325615589235E-4</v>
      </c>
      <c r="F4881" s="30">
        <f>VLOOKUP($B4881,'רביות שנתיות'!B:I,7)</f>
        <v>12.8</v>
      </c>
      <c r="G4881" s="29">
        <f t="shared" si="152"/>
        <v>3.3004391299318314E-4</v>
      </c>
    </row>
    <row r="4882" spans="2:7">
      <c r="B4882" s="1">
        <v>37753</v>
      </c>
      <c r="C4882" s="30">
        <f>VLOOKUP(B4882,'רביות שנתיות'!B:C,2)</f>
        <v>6.3</v>
      </c>
      <c r="D4882" s="29">
        <f t="shared" si="153"/>
        <v>1.6728325615589235E-4</v>
      </c>
      <c r="F4882" s="30">
        <f>VLOOKUP($B4882,'רביות שנתיות'!B:I,7)</f>
        <v>12.8</v>
      </c>
      <c r="G4882" s="29">
        <f t="shared" si="152"/>
        <v>3.3004391299318314E-4</v>
      </c>
    </row>
    <row r="4883" spans="2:7">
      <c r="B4883" s="1">
        <v>37754</v>
      </c>
      <c r="C4883" s="30">
        <f>VLOOKUP(B4883,'רביות שנתיות'!B:C,2)</f>
        <v>6.3</v>
      </c>
      <c r="D4883" s="29">
        <f t="shared" si="153"/>
        <v>1.6728325615589235E-4</v>
      </c>
      <c r="F4883" s="30">
        <f>VLOOKUP($B4883,'רביות שנתיות'!B:I,7)</f>
        <v>12.8</v>
      </c>
      <c r="G4883" s="29">
        <f t="shared" si="152"/>
        <v>3.3004391299318314E-4</v>
      </c>
    </row>
    <row r="4884" spans="2:7">
      <c r="B4884" s="1">
        <v>37755</v>
      </c>
      <c r="C4884" s="30">
        <f>VLOOKUP(B4884,'רביות שנתיות'!B:C,2)</f>
        <v>6.3</v>
      </c>
      <c r="D4884" s="29">
        <f t="shared" si="153"/>
        <v>1.6728325615589235E-4</v>
      </c>
      <c r="F4884" s="30">
        <f>VLOOKUP($B4884,'רביות שנתיות'!B:I,7)</f>
        <v>12.8</v>
      </c>
      <c r="G4884" s="29">
        <f t="shared" si="152"/>
        <v>3.3004391299318314E-4</v>
      </c>
    </row>
    <row r="4885" spans="2:7">
      <c r="B4885" s="1">
        <v>37756</v>
      </c>
      <c r="C4885" s="30">
        <f>VLOOKUP(B4885,'רביות שנתיות'!B:C,2)</f>
        <v>6.3</v>
      </c>
      <c r="D4885" s="29">
        <f t="shared" si="153"/>
        <v>1.6728325615589235E-4</v>
      </c>
      <c r="F4885" s="30">
        <f>VLOOKUP($B4885,'רביות שנתיות'!B:I,7)</f>
        <v>12.8</v>
      </c>
      <c r="G4885" s="29">
        <f t="shared" si="152"/>
        <v>3.3004391299318314E-4</v>
      </c>
    </row>
    <row r="4886" spans="2:7">
      <c r="B4886" s="1">
        <v>37757</v>
      </c>
      <c r="C4886" s="30">
        <f>VLOOKUP(B4886,'רביות שנתיות'!B:C,2)</f>
        <v>6.3</v>
      </c>
      <c r="D4886" s="29">
        <f t="shared" si="153"/>
        <v>1.6728325615589235E-4</v>
      </c>
      <c r="F4886" s="30">
        <f>VLOOKUP($B4886,'רביות שנתיות'!B:I,7)</f>
        <v>12.8</v>
      </c>
      <c r="G4886" s="29">
        <f t="shared" si="152"/>
        <v>3.3004391299318314E-4</v>
      </c>
    </row>
    <row r="4887" spans="2:7">
      <c r="B4887" s="1">
        <v>37758</v>
      </c>
      <c r="C4887" s="30">
        <f>VLOOKUP(B4887,'רביות שנתיות'!B:C,2)</f>
        <v>6.3</v>
      </c>
      <c r="D4887" s="29">
        <f t="shared" si="153"/>
        <v>1.6728325615589235E-4</v>
      </c>
      <c r="F4887" s="30">
        <f>VLOOKUP($B4887,'רביות שנתיות'!B:I,7)</f>
        <v>12.8</v>
      </c>
      <c r="G4887" s="29">
        <f t="shared" si="152"/>
        <v>3.3004391299318314E-4</v>
      </c>
    </row>
    <row r="4888" spans="2:7">
      <c r="B4888" s="1">
        <v>37759</v>
      </c>
      <c r="C4888" s="30">
        <f>VLOOKUP(B4888,'רביות שנתיות'!B:C,2)</f>
        <v>6.3</v>
      </c>
      <c r="D4888" s="29">
        <f t="shared" si="153"/>
        <v>1.6728325615589235E-4</v>
      </c>
      <c r="F4888" s="30">
        <f>VLOOKUP($B4888,'רביות שנתיות'!B:I,7)</f>
        <v>12.8</v>
      </c>
      <c r="G4888" s="29">
        <f t="shared" si="152"/>
        <v>3.3004391299318314E-4</v>
      </c>
    </row>
    <row r="4889" spans="2:7">
      <c r="B4889" s="1">
        <v>37760</v>
      </c>
      <c r="C4889" s="30">
        <f>VLOOKUP(B4889,'רביות שנתיות'!B:C,2)</f>
        <v>6.3</v>
      </c>
      <c r="D4889" s="29">
        <f t="shared" si="153"/>
        <v>1.6728325615589235E-4</v>
      </c>
      <c r="F4889" s="30">
        <f>VLOOKUP($B4889,'רביות שנתיות'!B:I,7)</f>
        <v>12.8</v>
      </c>
      <c r="G4889" s="29">
        <f t="shared" si="152"/>
        <v>3.3004391299318314E-4</v>
      </c>
    </row>
    <row r="4890" spans="2:7">
      <c r="B4890" s="1">
        <v>37761</v>
      </c>
      <c r="C4890" s="30">
        <f>VLOOKUP(B4890,'רביות שנתיות'!B:C,2)</f>
        <v>6.3</v>
      </c>
      <c r="D4890" s="29">
        <f t="shared" si="153"/>
        <v>1.6728325615589235E-4</v>
      </c>
      <c r="F4890" s="30">
        <f>VLOOKUP($B4890,'רביות שנתיות'!B:I,7)</f>
        <v>12.8</v>
      </c>
      <c r="G4890" s="29">
        <f t="shared" si="152"/>
        <v>3.3004391299318314E-4</v>
      </c>
    </row>
    <row r="4891" spans="2:7">
      <c r="B4891" s="1">
        <v>37762</v>
      </c>
      <c r="C4891" s="30">
        <f>VLOOKUP(B4891,'רביות שנתיות'!B:C,2)</f>
        <v>6.3</v>
      </c>
      <c r="D4891" s="29">
        <f t="shared" si="153"/>
        <v>1.6728325615589235E-4</v>
      </c>
      <c r="F4891" s="30">
        <f>VLOOKUP($B4891,'רביות שנתיות'!B:I,7)</f>
        <v>12.8</v>
      </c>
      <c r="G4891" s="29">
        <f t="shared" si="152"/>
        <v>3.3004391299318314E-4</v>
      </c>
    </row>
    <row r="4892" spans="2:7">
      <c r="B4892" s="1">
        <v>37763</v>
      </c>
      <c r="C4892" s="30">
        <f>VLOOKUP(B4892,'רביות שנתיות'!B:C,2)</f>
        <v>6.3</v>
      </c>
      <c r="D4892" s="29">
        <f t="shared" si="153"/>
        <v>1.6728325615589235E-4</v>
      </c>
      <c r="F4892" s="30">
        <f>VLOOKUP($B4892,'רביות שנתיות'!B:I,7)</f>
        <v>12.8</v>
      </c>
      <c r="G4892" s="29">
        <f t="shared" si="152"/>
        <v>3.3004391299318314E-4</v>
      </c>
    </row>
    <row r="4893" spans="2:7">
      <c r="B4893" s="1">
        <v>37764</v>
      </c>
      <c r="C4893" s="30">
        <f>VLOOKUP(B4893,'רביות שנתיות'!B:C,2)</f>
        <v>6.3</v>
      </c>
      <c r="D4893" s="29">
        <f t="shared" si="153"/>
        <v>1.6728325615589235E-4</v>
      </c>
      <c r="F4893" s="30">
        <f>VLOOKUP($B4893,'רביות שנתיות'!B:I,7)</f>
        <v>12.8</v>
      </c>
      <c r="G4893" s="29">
        <f t="shared" si="152"/>
        <v>3.3004391299318314E-4</v>
      </c>
    </row>
    <row r="4894" spans="2:7">
      <c r="B4894" s="1">
        <v>37765</v>
      </c>
      <c r="C4894" s="30">
        <f>VLOOKUP(B4894,'רביות שנתיות'!B:C,2)</f>
        <v>6.3</v>
      </c>
      <c r="D4894" s="29">
        <f t="shared" si="153"/>
        <v>1.6728325615589235E-4</v>
      </c>
      <c r="F4894" s="30">
        <f>VLOOKUP($B4894,'רביות שנתיות'!B:I,7)</f>
        <v>12.8</v>
      </c>
      <c r="G4894" s="29">
        <f t="shared" si="152"/>
        <v>3.3004391299318314E-4</v>
      </c>
    </row>
    <row r="4895" spans="2:7">
      <c r="B4895" s="1">
        <v>37766</v>
      </c>
      <c r="C4895" s="30">
        <f>VLOOKUP(B4895,'רביות שנתיות'!B:C,2)</f>
        <v>6.3</v>
      </c>
      <c r="D4895" s="29">
        <f t="shared" si="153"/>
        <v>1.6728325615589235E-4</v>
      </c>
      <c r="F4895" s="30">
        <f>VLOOKUP($B4895,'רביות שנתיות'!B:I,7)</f>
        <v>12.8</v>
      </c>
      <c r="G4895" s="29">
        <f t="shared" si="152"/>
        <v>3.3004391299318314E-4</v>
      </c>
    </row>
    <row r="4896" spans="2:7">
      <c r="B4896" s="1">
        <v>37767</v>
      </c>
      <c r="C4896" s="30">
        <f>VLOOKUP(B4896,'רביות שנתיות'!B:C,2)</f>
        <v>6.3</v>
      </c>
      <c r="D4896" s="29">
        <f t="shared" si="153"/>
        <v>1.6728325615589235E-4</v>
      </c>
      <c r="F4896" s="30">
        <f>VLOOKUP($B4896,'רביות שנתיות'!B:I,7)</f>
        <v>12.8</v>
      </c>
      <c r="G4896" s="29">
        <f t="shared" si="152"/>
        <v>3.3004391299318314E-4</v>
      </c>
    </row>
    <row r="4897" spans="2:7">
      <c r="B4897" s="1">
        <v>37768</v>
      </c>
      <c r="C4897" s="30">
        <f>VLOOKUP(B4897,'רביות שנתיות'!B:C,2)</f>
        <v>6.3</v>
      </c>
      <c r="D4897" s="29">
        <f t="shared" si="153"/>
        <v>1.6728325615589235E-4</v>
      </c>
      <c r="F4897" s="30">
        <f>VLOOKUP($B4897,'רביות שנתיות'!B:I,7)</f>
        <v>12.8</v>
      </c>
      <c r="G4897" s="29">
        <f t="shared" si="152"/>
        <v>3.3004391299318314E-4</v>
      </c>
    </row>
    <row r="4898" spans="2:7">
      <c r="B4898" s="1">
        <v>37769</v>
      </c>
      <c r="C4898" s="30">
        <f>VLOOKUP(B4898,'רביות שנתיות'!B:C,2)</f>
        <v>6.3</v>
      </c>
      <c r="D4898" s="29">
        <f t="shared" si="153"/>
        <v>1.6728325615589235E-4</v>
      </c>
      <c r="F4898" s="30">
        <f>VLOOKUP($B4898,'רביות שנתיות'!B:I,7)</f>
        <v>12.8</v>
      </c>
      <c r="G4898" s="29">
        <f t="shared" si="152"/>
        <v>3.3004391299318314E-4</v>
      </c>
    </row>
    <row r="4899" spans="2:7">
      <c r="B4899" s="1">
        <v>37770</v>
      </c>
      <c r="C4899" s="30">
        <f>VLOOKUP(B4899,'רביות שנתיות'!B:C,2)</f>
        <v>6.3</v>
      </c>
      <c r="D4899" s="29">
        <f t="shared" si="153"/>
        <v>1.6728325615589235E-4</v>
      </c>
      <c r="F4899" s="30">
        <f>VLOOKUP($B4899,'רביות שנתיות'!B:I,7)</f>
        <v>12.8</v>
      </c>
      <c r="G4899" s="29">
        <f t="shared" si="152"/>
        <v>3.3004391299318314E-4</v>
      </c>
    </row>
    <row r="4900" spans="2:7">
      <c r="B4900" s="1">
        <v>37771</v>
      </c>
      <c r="C4900" s="30">
        <f>VLOOKUP(B4900,'רביות שנתיות'!B:C,2)</f>
        <v>6.3</v>
      </c>
      <c r="D4900" s="29">
        <f t="shared" si="153"/>
        <v>1.6728325615589235E-4</v>
      </c>
      <c r="F4900" s="30">
        <f>VLOOKUP($B4900,'רביות שנתיות'!B:I,7)</f>
        <v>12.8</v>
      </c>
      <c r="G4900" s="29">
        <f t="shared" si="152"/>
        <v>3.3004391299318314E-4</v>
      </c>
    </row>
    <row r="4901" spans="2:7">
      <c r="B4901" s="1">
        <v>37772</v>
      </c>
      <c r="C4901" s="30">
        <f>VLOOKUP(B4901,'רביות שנתיות'!B:C,2)</f>
        <v>6.3</v>
      </c>
      <c r="D4901" s="29">
        <f t="shared" si="153"/>
        <v>1.6728325615589235E-4</v>
      </c>
      <c r="F4901" s="30">
        <f>VLOOKUP($B4901,'רביות שנתיות'!B:I,7)</f>
        <v>12.8</v>
      </c>
      <c r="G4901" s="29">
        <f t="shared" si="152"/>
        <v>3.3004391299318314E-4</v>
      </c>
    </row>
    <row r="4902" spans="2:7">
      <c r="B4902" s="1">
        <v>37773</v>
      </c>
      <c r="C4902" s="30">
        <f>VLOOKUP(B4902,'רביות שנתיות'!B:C,2)</f>
        <v>6.3</v>
      </c>
      <c r="D4902" s="29">
        <f t="shared" si="153"/>
        <v>1.6728325615589235E-4</v>
      </c>
      <c r="F4902" s="30">
        <f>VLOOKUP($B4902,'רביות שנתיות'!B:I,7)</f>
        <v>12.8</v>
      </c>
      <c r="G4902" s="29">
        <f t="shared" si="152"/>
        <v>3.3004391299318314E-4</v>
      </c>
    </row>
    <row r="4903" spans="2:7">
      <c r="B4903" s="1">
        <v>37774</v>
      </c>
      <c r="C4903" s="30">
        <f>VLOOKUP(B4903,'רביות שנתיות'!B:C,2)</f>
        <v>6.3</v>
      </c>
      <c r="D4903" s="29">
        <f t="shared" si="153"/>
        <v>1.6728325615589235E-4</v>
      </c>
      <c r="F4903" s="30">
        <f>VLOOKUP($B4903,'רביות שנתיות'!B:I,7)</f>
        <v>12.8</v>
      </c>
      <c r="G4903" s="29">
        <f t="shared" si="152"/>
        <v>3.3004391299318314E-4</v>
      </c>
    </row>
    <row r="4904" spans="2:7">
      <c r="B4904" s="1">
        <v>37775</v>
      </c>
      <c r="C4904" s="30">
        <f>VLOOKUP(B4904,'רביות שנתיות'!B:C,2)</f>
        <v>6.3</v>
      </c>
      <c r="D4904" s="29">
        <f t="shared" si="153"/>
        <v>1.6728325615589235E-4</v>
      </c>
      <c r="F4904" s="30">
        <f>VLOOKUP($B4904,'רביות שנתיות'!B:I,7)</f>
        <v>12.8</v>
      </c>
      <c r="G4904" s="29">
        <f t="shared" si="152"/>
        <v>3.3004391299318314E-4</v>
      </c>
    </row>
    <row r="4905" spans="2:7">
      <c r="B4905" s="1">
        <v>37776</v>
      </c>
      <c r="C4905" s="30">
        <f>VLOOKUP(B4905,'רביות שנתיות'!B:C,2)</f>
        <v>6.3</v>
      </c>
      <c r="D4905" s="29">
        <f t="shared" si="153"/>
        <v>1.6728325615589235E-4</v>
      </c>
      <c r="F4905" s="30">
        <f>VLOOKUP($B4905,'רביות שנתיות'!B:I,7)</f>
        <v>12.8</v>
      </c>
      <c r="G4905" s="29">
        <f t="shared" si="152"/>
        <v>3.3004391299318314E-4</v>
      </c>
    </row>
    <row r="4906" spans="2:7">
      <c r="B4906" s="1">
        <v>37777</v>
      </c>
      <c r="C4906" s="30">
        <f>VLOOKUP(B4906,'רביות שנתיות'!B:C,2)</f>
        <v>6.3</v>
      </c>
      <c r="D4906" s="29">
        <f t="shared" si="153"/>
        <v>1.6728325615589235E-4</v>
      </c>
      <c r="F4906" s="30">
        <f>VLOOKUP($B4906,'רביות שנתיות'!B:I,7)</f>
        <v>12.8</v>
      </c>
      <c r="G4906" s="29">
        <f t="shared" si="152"/>
        <v>3.3004391299318314E-4</v>
      </c>
    </row>
    <row r="4907" spans="2:7">
      <c r="B4907" s="1">
        <v>37778</v>
      </c>
      <c r="C4907" s="30">
        <f>VLOOKUP(B4907,'רביות שנתיות'!B:C,2)</f>
        <v>6.3</v>
      </c>
      <c r="D4907" s="29">
        <f t="shared" si="153"/>
        <v>1.6728325615589235E-4</v>
      </c>
      <c r="F4907" s="30">
        <f>VLOOKUP($B4907,'רביות שנתיות'!B:I,7)</f>
        <v>12.8</v>
      </c>
      <c r="G4907" s="29">
        <f t="shared" si="152"/>
        <v>3.3004391299318314E-4</v>
      </c>
    </row>
    <row r="4908" spans="2:7">
      <c r="B4908" s="1">
        <v>37779</v>
      </c>
      <c r="C4908" s="30">
        <f>VLOOKUP(B4908,'רביות שנתיות'!B:C,2)</f>
        <v>6.3</v>
      </c>
      <c r="D4908" s="29">
        <f t="shared" si="153"/>
        <v>1.6728325615589235E-4</v>
      </c>
      <c r="F4908" s="30">
        <f>VLOOKUP($B4908,'רביות שנתיות'!B:I,7)</f>
        <v>12.8</v>
      </c>
      <c r="G4908" s="29">
        <f t="shared" si="152"/>
        <v>3.3004391299318314E-4</v>
      </c>
    </row>
    <row r="4909" spans="2:7">
      <c r="B4909" s="1">
        <v>37780</v>
      </c>
      <c r="C4909" s="30">
        <f>VLOOKUP(B4909,'רביות שנתיות'!B:C,2)</f>
        <v>6.3</v>
      </c>
      <c r="D4909" s="29">
        <f t="shared" si="153"/>
        <v>1.6728325615589235E-4</v>
      </c>
      <c r="F4909" s="30">
        <f>VLOOKUP($B4909,'רביות שנתיות'!B:I,7)</f>
        <v>12.8</v>
      </c>
      <c r="G4909" s="29">
        <f t="shared" si="152"/>
        <v>3.3004391299318314E-4</v>
      </c>
    </row>
    <row r="4910" spans="2:7">
      <c r="B4910" s="1">
        <v>37781</v>
      </c>
      <c r="C4910" s="30">
        <f>VLOOKUP(B4910,'רביות שנתיות'!B:C,2)</f>
        <v>6.3</v>
      </c>
      <c r="D4910" s="29">
        <f t="shared" si="153"/>
        <v>1.6728325615589235E-4</v>
      </c>
      <c r="F4910" s="30">
        <f>VLOOKUP($B4910,'רביות שנתיות'!B:I,7)</f>
        <v>12.8</v>
      </c>
      <c r="G4910" s="29">
        <f t="shared" si="152"/>
        <v>3.3004391299318314E-4</v>
      </c>
    </row>
    <row r="4911" spans="2:7">
      <c r="B4911" s="1">
        <v>37782</v>
      </c>
      <c r="C4911" s="30">
        <f>VLOOKUP(B4911,'רביות שנתיות'!B:C,2)</f>
        <v>6.3</v>
      </c>
      <c r="D4911" s="29">
        <f t="shared" si="153"/>
        <v>1.6728325615589235E-4</v>
      </c>
      <c r="F4911" s="30">
        <f>VLOOKUP($B4911,'רביות שנתיות'!B:I,7)</f>
        <v>12.8</v>
      </c>
      <c r="G4911" s="29">
        <f t="shared" si="152"/>
        <v>3.3004391299318314E-4</v>
      </c>
    </row>
    <row r="4912" spans="2:7">
      <c r="B4912" s="1">
        <v>37783</v>
      </c>
      <c r="C4912" s="30">
        <f>VLOOKUP(B4912,'רביות שנתיות'!B:C,2)</f>
        <v>6.3</v>
      </c>
      <c r="D4912" s="29">
        <f t="shared" si="153"/>
        <v>1.6728325615589235E-4</v>
      </c>
      <c r="F4912" s="30">
        <f>VLOOKUP($B4912,'רביות שנתיות'!B:I,7)</f>
        <v>12.8</v>
      </c>
      <c r="G4912" s="29">
        <f t="shared" si="152"/>
        <v>3.3004391299318314E-4</v>
      </c>
    </row>
    <row r="4913" spans="2:7">
      <c r="B4913" s="1">
        <v>37784</v>
      </c>
      <c r="C4913" s="30">
        <f>VLOOKUP(B4913,'רביות שנתיות'!B:C,2)</f>
        <v>6.3</v>
      </c>
      <c r="D4913" s="29">
        <f t="shared" si="153"/>
        <v>1.6728325615589235E-4</v>
      </c>
      <c r="F4913" s="30">
        <f>VLOOKUP($B4913,'רביות שנתיות'!B:I,7)</f>
        <v>12.8</v>
      </c>
      <c r="G4913" s="29">
        <f t="shared" si="152"/>
        <v>3.3004391299318314E-4</v>
      </c>
    </row>
    <row r="4914" spans="2:7">
      <c r="B4914" s="1">
        <v>37785</v>
      </c>
      <c r="C4914" s="30">
        <f>VLOOKUP(B4914,'רביות שנתיות'!B:C,2)</f>
        <v>6.3</v>
      </c>
      <c r="D4914" s="29">
        <f t="shared" si="153"/>
        <v>1.6728325615589235E-4</v>
      </c>
      <c r="F4914" s="30">
        <f>VLOOKUP($B4914,'רביות שנתיות'!B:I,7)</f>
        <v>12.8</v>
      </c>
      <c r="G4914" s="29">
        <f t="shared" si="152"/>
        <v>3.3004391299318314E-4</v>
      </c>
    </row>
    <row r="4915" spans="2:7">
      <c r="B4915" s="1">
        <v>37786</v>
      </c>
      <c r="C4915" s="30">
        <f>VLOOKUP(B4915,'רביות שנתיות'!B:C,2)</f>
        <v>6.3</v>
      </c>
      <c r="D4915" s="29">
        <f t="shared" si="153"/>
        <v>1.6728325615589235E-4</v>
      </c>
      <c r="F4915" s="30">
        <f>VLOOKUP($B4915,'רביות שנתיות'!B:I,7)</f>
        <v>12.8</v>
      </c>
      <c r="G4915" s="29">
        <f t="shared" si="152"/>
        <v>3.3004391299318314E-4</v>
      </c>
    </row>
    <row r="4916" spans="2:7">
      <c r="B4916" s="1">
        <v>37787</v>
      </c>
      <c r="C4916" s="30">
        <f>VLOOKUP(B4916,'רביות שנתיות'!B:C,2)</f>
        <v>6.3</v>
      </c>
      <c r="D4916" s="29">
        <f t="shared" si="153"/>
        <v>1.6728325615589235E-4</v>
      </c>
      <c r="F4916" s="30">
        <f>VLOOKUP($B4916,'רביות שנתיות'!B:I,7)</f>
        <v>12.8</v>
      </c>
      <c r="G4916" s="29">
        <f t="shared" si="152"/>
        <v>3.3004391299318314E-4</v>
      </c>
    </row>
    <row r="4917" spans="2:7">
      <c r="B4917" s="1">
        <v>37788</v>
      </c>
      <c r="C4917" s="30">
        <f>VLOOKUP(B4917,'רביות שנתיות'!B:C,2)</f>
        <v>6.3</v>
      </c>
      <c r="D4917" s="29">
        <f t="shared" si="153"/>
        <v>1.6728325615589235E-4</v>
      </c>
      <c r="F4917" s="30">
        <f>VLOOKUP($B4917,'רביות שנתיות'!B:I,7)</f>
        <v>12.8</v>
      </c>
      <c r="G4917" s="29">
        <f t="shared" si="152"/>
        <v>3.3004391299318314E-4</v>
      </c>
    </row>
    <row r="4918" spans="2:7">
      <c r="B4918" s="1">
        <v>37789</v>
      </c>
      <c r="C4918" s="30">
        <f>VLOOKUP(B4918,'רביות שנתיות'!B:C,2)</f>
        <v>6.3</v>
      </c>
      <c r="D4918" s="29">
        <f t="shared" si="153"/>
        <v>1.6728325615589235E-4</v>
      </c>
      <c r="F4918" s="30">
        <f>VLOOKUP($B4918,'רביות שנתיות'!B:I,7)</f>
        <v>12.8</v>
      </c>
      <c r="G4918" s="29">
        <f t="shared" si="152"/>
        <v>3.3004391299318314E-4</v>
      </c>
    </row>
    <row r="4919" spans="2:7">
      <c r="B4919" s="1">
        <v>37790</v>
      </c>
      <c r="C4919" s="30">
        <f>VLOOKUP(B4919,'רביות שנתיות'!B:C,2)</f>
        <v>6.3</v>
      </c>
      <c r="D4919" s="29">
        <f t="shared" si="153"/>
        <v>1.6728325615589235E-4</v>
      </c>
      <c r="F4919" s="30">
        <f>VLOOKUP($B4919,'רביות שנתיות'!B:I,7)</f>
        <v>12.8</v>
      </c>
      <c r="G4919" s="29">
        <f t="shared" si="152"/>
        <v>3.3004391299318314E-4</v>
      </c>
    </row>
    <row r="4920" spans="2:7">
      <c r="B4920" s="1">
        <v>37791</v>
      </c>
      <c r="C4920" s="30">
        <f>VLOOKUP(B4920,'רביות שנתיות'!B:C,2)</f>
        <v>6.3</v>
      </c>
      <c r="D4920" s="29">
        <f t="shared" si="153"/>
        <v>1.6728325615589235E-4</v>
      </c>
      <c r="F4920" s="30">
        <f>VLOOKUP($B4920,'רביות שנתיות'!B:I,7)</f>
        <v>12.8</v>
      </c>
      <c r="G4920" s="29">
        <f t="shared" si="152"/>
        <v>3.3004391299318314E-4</v>
      </c>
    </row>
    <row r="4921" spans="2:7">
      <c r="B4921" s="1">
        <v>37792</v>
      </c>
      <c r="C4921" s="30">
        <f>VLOOKUP(B4921,'רביות שנתיות'!B:C,2)</f>
        <v>6.3</v>
      </c>
      <c r="D4921" s="29">
        <f t="shared" si="153"/>
        <v>1.6728325615589235E-4</v>
      </c>
      <c r="F4921" s="30">
        <f>VLOOKUP($B4921,'רביות שנתיות'!B:I,7)</f>
        <v>12.8</v>
      </c>
      <c r="G4921" s="29">
        <f t="shared" si="152"/>
        <v>3.3004391299318314E-4</v>
      </c>
    </row>
    <row r="4922" spans="2:7">
      <c r="B4922" s="1">
        <v>37793</v>
      </c>
      <c r="C4922" s="30">
        <f>VLOOKUP(B4922,'רביות שנתיות'!B:C,2)</f>
        <v>6.3</v>
      </c>
      <c r="D4922" s="29">
        <f t="shared" si="153"/>
        <v>1.6728325615589235E-4</v>
      </c>
      <c r="F4922" s="30">
        <f>VLOOKUP($B4922,'רביות שנתיות'!B:I,7)</f>
        <v>12.8</v>
      </c>
      <c r="G4922" s="29">
        <f t="shared" si="152"/>
        <v>3.3004391299318314E-4</v>
      </c>
    </row>
    <row r="4923" spans="2:7">
      <c r="B4923" s="1">
        <v>37794</v>
      </c>
      <c r="C4923" s="30">
        <f>VLOOKUP(B4923,'רביות שנתיות'!B:C,2)</f>
        <v>6.3</v>
      </c>
      <c r="D4923" s="29">
        <f t="shared" si="153"/>
        <v>1.6728325615589235E-4</v>
      </c>
      <c r="F4923" s="30">
        <f>VLOOKUP($B4923,'רביות שנתיות'!B:I,7)</f>
        <v>12.8</v>
      </c>
      <c r="G4923" s="29">
        <f t="shared" si="152"/>
        <v>3.3004391299318314E-4</v>
      </c>
    </row>
    <row r="4924" spans="2:7">
      <c r="B4924" s="1">
        <v>37795</v>
      </c>
      <c r="C4924" s="30">
        <f>VLOOKUP(B4924,'רביות שנתיות'!B:C,2)</f>
        <v>6.3</v>
      </c>
      <c r="D4924" s="29">
        <f t="shared" si="153"/>
        <v>1.6728325615589235E-4</v>
      </c>
      <c r="F4924" s="30">
        <f>VLOOKUP($B4924,'רביות שנתיות'!B:I,7)</f>
        <v>12.8</v>
      </c>
      <c r="G4924" s="29">
        <f t="shared" si="152"/>
        <v>3.3004391299318314E-4</v>
      </c>
    </row>
    <row r="4925" spans="2:7">
      <c r="B4925" s="1">
        <v>37796</v>
      </c>
      <c r="C4925" s="30">
        <f>VLOOKUP(B4925,'רביות שנתיות'!B:C,2)</f>
        <v>6.3</v>
      </c>
      <c r="D4925" s="29">
        <f t="shared" si="153"/>
        <v>1.6728325615589235E-4</v>
      </c>
      <c r="F4925" s="30">
        <f>VLOOKUP($B4925,'רביות שנתיות'!B:I,7)</f>
        <v>12.8</v>
      </c>
      <c r="G4925" s="29">
        <f t="shared" si="152"/>
        <v>3.3004391299318314E-4</v>
      </c>
    </row>
    <row r="4926" spans="2:7">
      <c r="B4926" s="1">
        <v>37797</v>
      </c>
      <c r="C4926" s="30">
        <f>VLOOKUP(B4926,'רביות שנתיות'!B:C,2)</f>
        <v>6.3</v>
      </c>
      <c r="D4926" s="29">
        <f t="shared" si="153"/>
        <v>1.6728325615589235E-4</v>
      </c>
      <c r="F4926" s="30">
        <f>VLOOKUP($B4926,'רביות שנתיות'!B:I,7)</f>
        <v>12.8</v>
      </c>
      <c r="G4926" s="29">
        <f t="shared" si="152"/>
        <v>3.3004391299318314E-4</v>
      </c>
    </row>
    <row r="4927" spans="2:7">
      <c r="B4927" s="1">
        <v>37798</v>
      </c>
      <c r="C4927" s="30">
        <f>VLOOKUP(B4927,'רביות שנתיות'!B:C,2)</f>
        <v>6.3</v>
      </c>
      <c r="D4927" s="29">
        <f t="shared" si="153"/>
        <v>1.6728325615589235E-4</v>
      </c>
      <c r="F4927" s="30">
        <f>VLOOKUP($B4927,'רביות שנתיות'!B:I,7)</f>
        <v>12.8</v>
      </c>
      <c r="G4927" s="29">
        <f t="shared" si="152"/>
        <v>3.3004391299318314E-4</v>
      </c>
    </row>
    <row r="4928" spans="2:7">
      <c r="B4928" s="1">
        <v>37799</v>
      </c>
      <c r="C4928" s="30">
        <f>VLOOKUP(B4928,'רביות שנתיות'!B:C,2)</f>
        <v>6.3</v>
      </c>
      <c r="D4928" s="29">
        <f t="shared" si="153"/>
        <v>1.6728325615589235E-4</v>
      </c>
      <c r="F4928" s="30">
        <f>VLOOKUP($B4928,'רביות שנתיות'!B:I,7)</f>
        <v>12.8</v>
      </c>
      <c r="G4928" s="29">
        <f t="shared" si="152"/>
        <v>3.3004391299318314E-4</v>
      </c>
    </row>
    <row r="4929" spans="2:7">
      <c r="B4929" s="1">
        <v>37800</v>
      </c>
      <c r="C4929" s="30">
        <f>VLOOKUP(B4929,'רביות שנתיות'!B:C,2)</f>
        <v>6.3</v>
      </c>
      <c r="D4929" s="29">
        <f t="shared" si="153"/>
        <v>1.6728325615589235E-4</v>
      </c>
      <c r="F4929" s="30">
        <f>VLOOKUP($B4929,'רביות שנתיות'!B:I,7)</f>
        <v>12.8</v>
      </c>
      <c r="G4929" s="29">
        <f t="shared" si="152"/>
        <v>3.3004391299318314E-4</v>
      </c>
    </row>
    <row r="4930" spans="2:7">
      <c r="B4930" s="1">
        <v>37801</v>
      </c>
      <c r="C4930" s="30">
        <f>VLOOKUP(B4930,'רביות שנתיות'!B:C,2)</f>
        <v>6.3</v>
      </c>
      <c r="D4930" s="29">
        <f t="shared" si="153"/>
        <v>1.6728325615589235E-4</v>
      </c>
      <c r="F4930" s="30">
        <f>VLOOKUP($B4930,'רביות שנתיות'!B:I,7)</f>
        <v>12.8</v>
      </c>
      <c r="G4930" s="29">
        <f t="shared" si="152"/>
        <v>3.3004391299318314E-4</v>
      </c>
    </row>
    <row r="4931" spans="2:7">
      <c r="B4931" s="1">
        <v>37802</v>
      </c>
      <c r="C4931" s="30">
        <f>VLOOKUP(B4931,'רביות שנתיות'!B:C,2)</f>
        <v>6.3</v>
      </c>
      <c r="D4931" s="29">
        <f t="shared" si="153"/>
        <v>1.6728325615589235E-4</v>
      </c>
      <c r="F4931" s="30">
        <f>VLOOKUP($B4931,'רביות שנתיות'!B:I,7)</f>
        <v>12.8</v>
      </c>
      <c r="G4931" s="29">
        <f t="shared" si="152"/>
        <v>3.3004391299318314E-4</v>
      </c>
    </row>
    <row r="4932" spans="2:7">
      <c r="B4932" s="1">
        <v>37803</v>
      </c>
      <c r="C4932" s="30">
        <f>VLOOKUP(B4932,'רביות שנתיות'!B:C,2)</f>
        <v>5.5</v>
      </c>
      <c r="D4932" s="29">
        <f t="shared" si="153"/>
        <v>1.4659737522282335E-4</v>
      </c>
      <c r="F4932" s="30">
        <f>VLOOKUP($B4932,'רביות שנתיות'!B:I,7)</f>
        <v>12</v>
      </c>
      <c r="G4932" s="29">
        <f t="shared" ref="G4932:G4995" si="154">(1+F4932/100)^(1/365)-1</f>
        <v>3.1053775565537123E-4</v>
      </c>
    </row>
    <row r="4933" spans="2:7">
      <c r="B4933" s="1">
        <v>37804</v>
      </c>
      <c r="C4933" s="30">
        <f>VLOOKUP(B4933,'רביות שנתיות'!B:C,2)</f>
        <v>5.5</v>
      </c>
      <c r="D4933" s="29">
        <f t="shared" ref="D4933:D4996" si="155">(1+C4933/100)^(1/365.25)-1</f>
        <v>1.4659737522282335E-4</v>
      </c>
      <c r="F4933" s="30">
        <f>VLOOKUP($B4933,'רביות שנתיות'!B:I,7)</f>
        <v>12</v>
      </c>
      <c r="G4933" s="29">
        <f t="shared" si="154"/>
        <v>3.1053775565537123E-4</v>
      </c>
    </row>
    <row r="4934" spans="2:7">
      <c r="B4934" s="1">
        <v>37805</v>
      </c>
      <c r="C4934" s="30">
        <f>VLOOKUP(B4934,'רביות שנתיות'!B:C,2)</f>
        <v>5.5</v>
      </c>
      <c r="D4934" s="29">
        <f t="shared" si="155"/>
        <v>1.4659737522282335E-4</v>
      </c>
      <c r="F4934" s="30">
        <f>VLOOKUP($B4934,'רביות שנתיות'!B:I,7)</f>
        <v>12</v>
      </c>
      <c r="G4934" s="29">
        <f t="shared" si="154"/>
        <v>3.1053775565537123E-4</v>
      </c>
    </row>
    <row r="4935" spans="2:7">
      <c r="B4935" s="1">
        <v>37806</v>
      </c>
      <c r="C4935" s="30">
        <f>VLOOKUP(B4935,'רביות שנתיות'!B:C,2)</f>
        <v>5.5</v>
      </c>
      <c r="D4935" s="29">
        <f t="shared" si="155"/>
        <v>1.4659737522282335E-4</v>
      </c>
      <c r="F4935" s="30">
        <f>VLOOKUP($B4935,'רביות שנתיות'!B:I,7)</f>
        <v>12</v>
      </c>
      <c r="G4935" s="29">
        <f t="shared" si="154"/>
        <v>3.1053775565537123E-4</v>
      </c>
    </row>
    <row r="4936" spans="2:7">
      <c r="B4936" s="1">
        <v>37807</v>
      </c>
      <c r="C4936" s="30">
        <f>VLOOKUP(B4936,'רביות שנתיות'!B:C,2)</f>
        <v>5.5</v>
      </c>
      <c r="D4936" s="29">
        <f t="shared" si="155"/>
        <v>1.4659737522282335E-4</v>
      </c>
      <c r="F4936" s="30">
        <f>VLOOKUP($B4936,'רביות שנתיות'!B:I,7)</f>
        <v>12</v>
      </c>
      <c r="G4936" s="29">
        <f t="shared" si="154"/>
        <v>3.1053775565537123E-4</v>
      </c>
    </row>
    <row r="4937" spans="2:7">
      <c r="B4937" s="1">
        <v>37808</v>
      </c>
      <c r="C4937" s="30">
        <f>VLOOKUP(B4937,'רביות שנתיות'!B:C,2)</f>
        <v>5.5</v>
      </c>
      <c r="D4937" s="29">
        <f t="shared" si="155"/>
        <v>1.4659737522282335E-4</v>
      </c>
      <c r="F4937" s="30">
        <f>VLOOKUP($B4937,'רביות שנתיות'!B:I,7)</f>
        <v>12</v>
      </c>
      <c r="G4937" s="29">
        <f t="shared" si="154"/>
        <v>3.1053775565537123E-4</v>
      </c>
    </row>
    <row r="4938" spans="2:7">
      <c r="B4938" s="1">
        <v>37809</v>
      </c>
      <c r="C4938" s="30">
        <f>VLOOKUP(B4938,'רביות שנתיות'!B:C,2)</f>
        <v>5.5</v>
      </c>
      <c r="D4938" s="29">
        <f t="shared" si="155"/>
        <v>1.4659737522282335E-4</v>
      </c>
      <c r="F4938" s="30">
        <f>VLOOKUP($B4938,'רביות שנתיות'!B:I,7)</f>
        <v>12</v>
      </c>
      <c r="G4938" s="29">
        <f t="shared" si="154"/>
        <v>3.1053775565537123E-4</v>
      </c>
    </row>
    <row r="4939" spans="2:7">
      <c r="B4939" s="1">
        <v>37810</v>
      </c>
      <c r="C4939" s="30">
        <f>VLOOKUP(B4939,'רביות שנתיות'!B:C,2)</f>
        <v>5.5</v>
      </c>
      <c r="D4939" s="29">
        <f t="shared" si="155"/>
        <v>1.4659737522282335E-4</v>
      </c>
      <c r="F4939" s="30">
        <f>VLOOKUP($B4939,'רביות שנתיות'!B:I,7)</f>
        <v>12</v>
      </c>
      <c r="G4939" s="29">
        <f t="shared" si="154"/>
        <v>3.1053775565537123E-4</v>
      </c>
    </row>
    <row r="4940" spans="2:7">
      <c r="B4940" s="1">
        <v>37811</v>
      </c>
      <c r="C4940" s="30">
        <f>VLOOKUP(B4940,'רביות שנתיות'!B:C,2)</f>
        <v>5.5</v>
      </c>
      <c r="D4940" s="29">
        <f t="shared" si="155"/>
        <v>1.4659737522282335E-4</v>
      </c>
      <c r="F4940" s="30">
        <f>VLOOKUP($B4940,'רביות שנתיות'!B:I,7)</f>
        <v>12</v>
      </c>
      <c r="G4940" s="29">
        <f t="shared" si="154"/>
        <v>3.1053775565537123E-4</v>
      </c>
    </row>
    <row r="4941" spans="2:7">
      <c r="B4941" s="1">
        <v>37812</v>
      </c>
      <c r="C4941" s="30">
        <f>VLOOKUP(B4941,'רביות שנתיות'!B:C,2)</f>
        <v>5.5</v>
      </c>
      <c r="D4941" s="29">
        <f t="shared" si="155"/>
        <v>1.4659737522282335E-4</v>
      </c>
      <c r="F4941" s="30">
        <f>VLOOKUP($B4941,'רביות שנתיות'!B:I,7)</f>
        <v>12</v>
      </c>
      <c r="G4941" s="29">
        <f t="shared" si="154"/>
        <v>3.1053775565537123E-4</v>
      </c>
    </row>
    <row r="4942" spans="2:7">
      <c r="B4942" s="1">
        <v>37813</v>
      </c>
      <c r="C4942" s="30">
        <f>VLOOKUP(B4942,'רביות שנתיות'!B:C,2)</f>
        <v>5.5</v>
      </c>
      <c r="D4942" s="29">
        <f t="shared" si="155"/>
        <v>1.4659737522282335E-4</v>
      </c>
      <c r="F4942" s="30">
        <f>VLOOKUP($B4942,'רביות שנתיות'!B:I,7)</f>
        <v>12</v>
      </c>
      <c r="G4942" s="29">
        <f t="shared" si="154"/>
        <v>3.1053775565537123E-4</v>
      </c>
    </row>
    <row r="4943" spans="2:7">
      <c r="B4943" s="1">
        <v>37814</v>
      </c>
      <c r="C4943" s="30">
        <f>VLOOKUP(B4943,'רביות שנתיות'!B:C,2)</f>
        <v>5.5</v>
      </c>
      <c r="D4943" s="29">
        <f t="shared" si="155"/>
        <v>1.4659737522282335E-4</v>
      </c>
      <c r="F4943" s="30">
        <f>VLOOKUP($B4943,'רביות שנתיות'!B:I,7)</f>
        <v>12</v>
      </c>
      <c r="G4943" s="29">
        <f t="shared" si="154"/>
        <v>3.1053775565537123E-4</v>
      </c>
    </row>
    <row r="4944" spans="2:7">
      <c r="B4944" s="1">
        <v>37815</v>
      </c>
      <c r="C4944" s="30">
        <f>VLOOKUP(B4944,'רביות שנתיות'!B:C,2)</f>
        <v>5.5</v>
      </c>
      <c r="D4944" s="29">
        <f t="shared" si="155"/>
        <v>1.4659737522282335E-4</v>
      </c>
      <c r="F4944" s="30">
        <f>VLOOKUP($B4944,'רביות שנתיות'!B:I,7)</f>
        <v>12</v>
      </c>
      <c r="G4944" s="29">
        <f t="shared" si="154"/>
        <v>3.1053775565537123E-4</v>
      </c>
    </row>
    <row r="4945" spans="2:7">
      <c r="B4945" s="1">
        <v>37816</v>
      </c>
      <c r="C4945" s="30">
        <f>VLOOKUP(B4945,'רביות שנתיות'!B:C,2)</f>
        <v>5.5</v>
      </c>
      <c r="D4945" s="29">
        <f t="shared" si="155"/>
        <v>1.4659737522282335E-4</v>
      </c>
      <c r="F4945" s="30">
        <f>VLOOKUP($B4945,'רביות שנתיות'!B:I,7)</f>
        <v>12</v>
      </c>
      <c r="G4945" s="29">
        <f t="shared" si="154"/>
        <v>3.1053775565537123E-4</v>
      </c>
    </row>
    <row r="4946" spans="2:7">
      <c r="B4946" s="1">
        <v>37817</v>
      </c>
      <c r="C4946" s="30">
        <f>VLOOKUP(B4946,'רביות שנתיות'!B:C,2)</f>
        <v>5.5</v>
      </c>
      <c r="D4946" s="29">
        <f t="shared" si="155"/>
        <v>1.4659737522282335E-4</v>
      </c>
      <c r="F4946" s="30">
        <f>VLOOKUP($B4946,'רביות שנתיות'!B:I,7)</f>
        <v>12</v>
      </c>
      <c r="G4946" s="29">
        <f t="shared" si="154"/>
        <v>3.1053775565537123E-4</v>
      </c>
    </row>
    <row r="4947" spans="2:7">
      <c r="B4947" s="1">
        <v>37818</v>
      </c>
      <c r="C4947" s="30">
        <f>VLOOKUP(B4947,'רביות שנתיות'!B:C,2)</f>
        <v>5.5</v>
      </c>
      <c r="D4947" s="29">
        <f t="shared" si="155"/>
        <v>1.4659737522282335E-4</v>
      </c>
      <c r="F4947" s="30">
        <f>VLOOKUP($B4947,'רביות שנתיות'!B:I,7)</f>
        <v>12</v>
      </c>
      <c r="G4947" s="29">
        <f t="shared" si="154"/>
        <v>3.1053775565537123E-4</v>
      </c>
    </row>
    <row r="4948" spans="2:7">
      <c r="B4948" s="1">
        <v>37819</v>
      </c>
      <c r="C4948" s="30">
        <f>VLOOKUP(B4948,'רביות שנתיות'!B:C,2)</f>
        <v>5.5</v>
      </c>
      <c r="D4948" s="29">
        <f t="shared" si="155"/>
        <v>1.4659737522282335E-4</v>
      </c>
      <c r="F4948" s="30">
        <f>VLOOKUP($B4948,'רביות שנתיות'!B:I,7)</f>
        <v>12</v>
      </c>
      <c r="G4948" s="29">
        <f t="shared" si="154"/>
        <v>3.1053775565537123E-4</v>
      </c>
    </row>
    <row r="4949" spans="2:7">
      <c r="B4949" s="1">
        <v>37820</v>
      </c>
      <c r="C4949" s="30">
        <f>VLOOKUP(B4949,'רביות שנתיות'!B:C,2)</f>
        <v>5.5</v>
      </c>
      <c r="D4949" s="29">
        <f t="shared" si="155"/>
        <v>1.4659737522282335E-4</v>
      </c>
      <c r="F4949" s="30">
        <f>VLOOKUP($B4949,'רביות שנתיות'!B:I,7)</f>
        <v>12</v>
      </c>
      <c r="G4949" s="29">
        <f t="shared" si="154"/>
        <v>3.1053775565537123E-4</v>
      </c>
    </row>
    <row r="4950" spans="2:7">
      <c r="B4950" s="1">
        <v>37821</v>
      </c>
      <c r="C4950" s="30">
        <f>VLOOKUP(B4950,'רביות שנתיות'!B:C,2)</f>
        <v>5.5</v>
      </c>
      <c r="D4950" s="29">
        <f t="shared" si="155"/>
        <v>1.4659737522282335E-4</v>
      </c>
      <c r="F4950" s="30">
        <f>VLOOKUP($B4950,'רביות שנתיות'!B:I,7)</f>
        <v>12</v>
      </c>
      <c r="G4950" s="29">
        <f t="shared" si="154"/>
        <v>3.1053775565537123E-4</v>
      </c>
    </row>
    <row r="4951" spans="2:7">
      <c r="B4951" s="1">
        <v>37822</v>
      </c>
      <c r="C4951" s="30">
        <f>VLOOKUP(B4951,'רביות שנתיות'!B:C,2)</f>
        <v>5.5</v>
      </c>
      <c r="D4951" s="29">
        <f t="shared" si="155"/>
        <v>1.4659737522282335E-4</v>
      </c>
      <c r="F4951" s="30">
        <f>VLOOKUP($B4951,'רביות שנתיות'!B:I,7)</f>
        <v>12</v>
      </c>
      <c r="G4951" s="29">
        <f t="shared" si="154"/>
        <v>3.1053775565537123E-4</v>
      </c>
    </row>
    <row r="4952" spans="2:7">
      <c r="B4952" s="1">
        <v>37823</v>
      </c>
      <c r="C4952" s="30">
        <f>VLOOKUP(B4952,'רביות שנתיות'!B:C,2)</f>
        <v>5.5</v>
      </c>
      <c r="D4952" s="29">
        <f t="shared" si="155"/>
        <v>1.4659737522282335E-4</v>
      </c>
      <c r="F4952" s="30">
        <f>VLOOKUP($B4952,'רביות שנתיות'!B:I,7)</f>
        <v>12</v>
      </c>
      <c r="G4952" s="29">
        <f t="shared" si="154"/>
        <v>3.1053775565537123E-4</v>
      </c>
    </row>
    <row r="4953" spans="2:7">
      <c r="B4953" s="1">
        <v>37824</v>
      </c>
      <c r="C4953" s="30">
        <f>VLOOKUP(B4953,'רביות שנתיות'!B:C,2)</f>
        <v>5.5</v>
      </c>
      <c r="D4953" s="29">
        <f t="shared" si="155"/>
        <v>1.4659737522282335E-4</v>
      </c>
      <c r="F4953" s="30">
        <f>VLOOKUP($B4953,'רביות שנתיות'!B:I,7)</f>
        <v>12</v>
      </c>
      <c r="G4953" s="29">
        <f t="shared" si="154"/>
        <v>3.1053775565537123E-4</v>
      </c>
    </row>
    <row r="4954" spans="2:7">
      <c r="B4954" s="1">
        <v>37825</v>
      </c>
      <c r="C4954" s="30">
        <f>VLOOKUP(B4954,'רביות שנתיות'!B:C,2)</f>
        <v>5.5</v>
      </c>
      <c r="D4954" s="29">
        <f t="shared" si="155"/>
        <v>1.4659737522282335E-4</v>
      </c>
      <c r="F4954" s="30">
        <f>VLOOKUP($B4954,'רביות שנתיות'!B:I,7)</f>
        <v>12</v>
      </c>
      <c r="G4954" s="29">
        <f t="shared" si="154"/>
        <v>3.1053775565537123E-4</v>
      </c>
    </row>
    <row r="4955" spans="2:7">
      <c r="B4955" s="1">
        <v>37826</v>
      </c>
      <c r="C4955" s="30">
        <f>VLOOKUP(B4955,'רביות שנתיות'!B:C,2)</f>
        <v>5.5</v>
      </c>
      <c r="D4955" s="29">
        <f t="shared" si="155"/>
        <v>1.4659737522282335E-4</v>
      </c>
      <c r="F4955" s="30">
        <f>VLOOKUP($B4955,'רביות שנתיות'!B:I,7)</f>
        <v>12</v>
      </c>
      <c r="G4955" s="29">
        <f t="shared" si="154"/>
        <v>3.1053775565537123E-4</v>
      </c>
    </row>
    <row r="4956" spans="2:7">
      <c r="B4956" s="1">
        <v>37827</v>
      </c>
      <c r="C4956" s="30">
        <f>VLOOKUP(B4956,'רביות שנתיות'!B:C,2)</f>
        <v>5.5</v>
      </c>
      <c r="D4956" s="29">
        <f t="shared" si="155"/>
        <v>1.4659737522282335E-4</v>
      </c>
      <c r="F4956" s="30">
        <f>VLOOKUP($B4956,'רביות שנתיות'!B:I,7)</f>
        <v>12</v>
      </c>
      <c r="G4956" s="29">
        <f t="shared" si="154"/>
        <v>3.1053775565537123E-4</v>
      </c>
    </row>
    <row r="4957" spans="2:7">
      <c r="B4957" s="1">
        <v>37828</v>
      </c>
      <c r="C4957" s="30">
        <f>VLOOKUP(B4957,'רביות שנתיות'!B:C,2)</f>
        <v>5.5</v>
      </c>
      <c r="D4957" s="29">
        <f t="shared" si="155"/>
        <v>1.4659737522282335E-4</v>
      </c>
      <c r="F4957" s="30">
        <f>VLOOKUP($B4957,'רביות שנתיות'!B:I,7)</f>
        <v>12</v>
      </c>
      <c r="G4957" s="29">
        <f t="shared" si="154"/>
        <v>3.1053775565537123E-4</v>
      </c>
    </row>
    <row r="4958" spans="2:7">
      <c r="B4958" s="1">
        <v>37829</v>
      </c>
      <c r="C4958" s="30">
        <f>VLOOKUP(B4958,'רביות שנתיות'!B:C,2)</f>
        <v>5.5</v>
      </c>
      <c r="D4958" s="29">
        <f t="shared" si="155"/>
        <v>1.4659737522282335E-4</v>
      </c>
      <c r="F4958" s="30">
        <f>VLOOKUP($B4958,'רביות שנתיות'!B:I,7)</f>
        <v>12</v>
      </c>
      <c r="G4958" s="29">
        <f t="shared" si="154"/>
        <v>3.1053775565537123E-4</v>
      </c>
    </row>
    <row r="4959" spans="2:7">
      <c r="B4959" s="1">
        <v>37830</v>
      </c>
      <c r="C4959" s="30">
        <f>VLOOKUP(B4959,'רביות שנתיות'!B:C,2)</f>
        <v>5.5</v>
      </c>
      <c r="D4959" s="29">
        <f t="shared" si="155"/>
        <v>1.4659737522282335E-4</v>
      </c>
      <c r="F4959" s="30">
        <f>VLOOKUP($B4959,'רביות שנתיות'!B:I,7)</f>
        <v>12</v>
      </c>
      <c r="G4959" s="29">
        <f t="shared" si="154"/>
        <v>3.1053775565537123E-4</v>
      </c>
    </row>
    <row r="4960" spans="2:7">
      <c r="B4960" s="1">
        <v>37831</v>
      </c>
      <c r="C4960" s="30">
        <f>VLOOKUP(B4960,'רביות שנתיות'!B:C,2)</f>
        <v>5.5</v>
      </c>
      <c r="D4960" s="29">
        <f t="shared" si="155"/>
        <v>1.4659737522282335E-4</v>
      </c>
      <c r="F4960" s="30">
        <f>VLOOKUP($B4960,'רביות שנתיות'!B:I,7)</f>
        <v>12</v>
      </c>
      <c r="G4960" s="29">
        <f t="shared" si="154"/>
        <v>3.1053775565537123E-4</v>
      </c>
    </row>
    <row r="4961" spans="2:7">
      <c r="B4961" s="1">
        <v>37832</v>
      </c>
      <c r="C4961" s="30">
        <f>VLOOKUP(B4961,'רביות שנתיות'!B:C,2)</f>
        <v>5.5</v>
      </c>
      <c r="D4961" s="29">
        <f t="shared" si="155"/>
        <v>1.4659737522282335E-4</v>
      </c>
      <c r="F4961" s="30">
        <f>VLOOKUP($B4961,'רביות שנתיות'!B:I,7)</f>
        <v>12</v>
      </c>
      <c r="G4961" s="29">
        <f t="shared" si="154"/>
        <v>3.1053775565537123E-4</v>
      </c>
    </row>
    <row r="4962" spans="2:7">
      <c r="B4962" s="1">
        <v>37833</v>
      </c>
      <c r="C4962" s="30">
        <f>VLOOKUP(B4962,'רביות שנתיות'!B:C,2)</f>
        <v>5.5</v>
      </c>
      <c r="D4962" s="29">
        <f t="shared" si="155"/>
        <v>1.4659737522282335E-4</v>
      </c>
      <c r="F4962" s="30">
        <f>VLOOKUP($B4962,'רביות שנתיות'!B:I,7)</f>
        <v>12</v>
      </c>
      <c r="G4962" s="29">
        <f t="shared" si="154"/>
        <v>3.1053775565537123E-4</v>
      </c>
    </row>
    <row r="4963" spans="2:7">
      <c r="B4963" s="1">
        <v>37834</v>
      </c>
      <c r="C4963" s="30">
        <f>VLOOKUP(B4963,'רביות שנתיות'!B:C,2)</f>
        <v>5.5</v>
      </c>
      <c r="D4963" s="29">
        <f t="shared" si="155"/>
        <v>1.4659737522282335E-4</v>
      </c>
      <c r="F4963" s="30">
        <f>VLOOKUP($B4963,'רביות שנתיות'!B:I,7)</f>
        <v>12</v>
      </c>
      <c r="G4963" s="29">
        <f t="shared" si="154"/>
        <v>3.1053775565537123E-4</v>
      </c>
    </row>
    <row r="4964" spans="2:7">
      <c r="B4964" s="1">
        <v>37835</v>
      </c>
      <c r="C4964" s="30">
        <f>VLOOKUP(B4964,'רביות שנתיות'!B:C,2)</f>
        <v>5.5</v>
      </c>
      <c r="D4964" s="29">
        <f t="shared" si="155"/>
        <v>1.4659737522282335E-4</v>
      </c>
      <c r="F4964" s="30">
        <f>VLOOKUP($B4964,'רביות שנתיות'!B:I,7)</f>
        <v>12</v>
      </c>
      <c r="G4964" s="29">
        <f t="shared" si="154"/>
        <v>3.1053775565537123E-4</v>
      </c>
    </row>
    <row r="4965" spans="2:7">
      <c r="B4965" s="1">
        <v>37836</v>
      </c>
      <c r="C4965" s="30">
        <f>VLOOKUP(B4965,'רביות שנתיות'!B:C,2)</f>
        <v>5.5</v>
      </c>
      <c r="D4965" s="29">
        <f t="shared" si="155"/>
        <v>1.4659737522282335E-4</v>
      </c>
      <c r="F4965" s="30">
        <f>VLOOKUP($B4965,'רביות שנתיות'!B:I,7)</f>
        <v>12</v>
      </c>
      <c r="G4965" s="29">
        <f t="shared" si="154"/>
        <v>3.1053775565537123E-4</v>
      </c>
    </row>
    <row r="4966" spans="2:7">
      <c r="B4966" s="1">
        <v>37837</v>
      </c>
      <c r="C4966" s="30">
        <f>VLOOKUP(B4966,'רביות שנתיות'!B:C,2)</f>
        <v>5.5</v>
      </c>
      <c r="D4966" s="29">
        <f t="shared" si="155"/>
        <v>1.4659737522282335E-4</v>
      </c>
      <c r="F4966" s="30">
        <f>VLOOKUP($B4966,'רביות שנתיות'!B:I,7)</f>
        <v>12</v>
      </c>
      <c r="G4966" s="29">
        <f t="shared" si="154"/>
        <v>3.1053775565537123E-4</v>
      </c>
    </row>
    <row r="4967" spans="2:7">
      <c r="B4967" s="1">
        <v>37838</v>
      </c>
      <c r="C4967" s="30">
        <f>VLOOKUP(B4967,'רביות שנתיות'!B:C,2)</f>
        <v>5.5</v>
      </c>
      <c r="D4967" s="29">
        <f t="shared" si="155"/>
        <v>1.4659737522282335E-4</v>
      </c>
      <c r="F4967" s="30">
        <f>VLOOKUP($B4967,'רביות שנתיות'!B:I,7)</f>
        <v>12</v>
      </c>
      <c r="G4967" s="29">
        <f t="shared" si="154"/>
        <v>3.1053775565537123E-4</v>
      </c>
    </row>
    <row r="4968" spans="2:7">
      <c r="B4968" s="1">
        <v>37839</v>
      </c>
      <c r="C4968" s="30">
        <f>VLOOKUP(B4968,'רביות שנתיות'!B:C,2)</f>
        <v>5.5</v>
      </c>
      <c r="D4968" s="29">
        <f t="shared" si="155"/>
        <v>1.4659737522282335E-4</v>
      </c>
      <c r="F4968" s="30">
        <f>VLOOKUP($B4968,'רביות שנתיות'!B:I,7)</f>
        <v>12</v>
      </c>
      <c r="G4968" s="29">
        <f t="shared" si="154"/>
        <v>3.1053775565537123E-4</v>
      </c>
    </row>
    <row r="4969" spans="2:7">
      <c r="B4969" s="1">
        <v>37840</v>
      </c>
      <c r="C4969" s="30">
        <f>VLOOKUP(B4969,'רביות שנתיות'!B:C,2)</f>
        <v>5.5</v>
      </c>
      <c r="D4969" s="29">
        <f t="shared" si="155"/>
        <v>1.4659737522282335E-4</v>
      </c>
      <c r="F4969" s="30">
        <f>VLOOKUP($B4969,'רביות שנתיות'!B:I,7)</f>
        <v>12</v>
      </c>
      <c r="G4969" s="29">
        <f t="shared" si="154"/>
        <v>3.1053775565537123E-4</v>
      </c>
    </row>
    <row r="4970" spans="2:7">
      <c r="B4970" s="1">
        <v>37841</v>
      </c>
      <c r="C4970" s="30">
        <f>VLOOKUP(B4970,'רביות שנתיות'!B:C,2)</f>
        <v>5.5</v>
      </c>
      <c r="D4970" s="29">
        <f t="shared" si="155"/>
        <v>1.4659737522282335E-4</v>
      </c>
      <c r="F4970" s="30">
        <f>VLOOKUP($B4970,'רביות שנתיות'!B:I,7)</f>
        <v>12</v>
      </c>
      <c r="G4970" s="29">
        <f t="shared" si="154"/>
        <v>3.1053775565537123E-4</v>
      </c>
    </row>
    <row r="4971" spans="2:7">
      <c r="B4971" s="1">
        <v>37842</v>
      </c>
      <c r="C4971" s="30">
        <f>VLOOKUP(B4971,'רביות שנתיות'!B:C,2)</f>
        <v>5.5</v>
      </c>
      <c r="D4971" s="29">
        <f t="shared" si="155"/>
        <v>1.4659737522282335E-4</v>
      </c>
      <c r="F4971" s="30">
        <f>VLOOKUP($B4971,'רביות שנתיות'!B:I,7)</f>
        <v>12</v>
      </c>
      <c r="G4971" s="29">
        <f t="shared" si="154"/>
        <v>3.1053775565537123E-4</v>
      </c>
    </row>
    <row r="4972" spans="2:7">
      <c r="B4972" s="1">
        <v>37843</v>
      </c>
      <c r="C4972" s="30">
        <f>VLOOKUP(B4972,'רביות שנתיות'!B:C,2)</f>
        <v>5.5</v>
      </c>
      <c r="D4972" s="29">
        <f t="shared" si="155"/>
        <v>1.4659737522282335E-4</v>
      </c>
      <c r="F4972" s="30">
        <f>VLOOKUP($B4972,'רביות שנתיות'!B:I,7)</f>
        <v>12</v>
      </c>
      <c r="G4972" s="29">
        <f t="shared" si="154"/>
        <v>3.1053775565537123E-4</v>
      </c>
    </row>
    <row r="4973" spans="2:7">
      <c r="B4973" s="1">
        <v>37844</v>
      </c>
      <c r="C4973" s="30">
        <f>VLOOKUP(B4973,'רביות שנתיות'!B:C,2)</f>
        <v>5.5</v>
      </c>
      <c r="D4973" s="29">
        <f t="shared" si="155"/>
        <v>1.4659737522282335E-4</v>
      </c>
      <c r="F4973" s="30">
        <f>VLOOKUP($B4973,'רביות שנתיות'!B:I,7)</f>
        <v>12</v>
      </c>
      <c r="G4973" s="29">
        <f t="shared" si="154"/>
        <v>3.1053775565537123E-4</v>
      </c>
    </row>
    <row r="4974" spans="2:7">
      <c r="B4974" s="1">
        <v>37845</v>
      </c>
      <c r="C4974" s="30">
        <f>VLOOKUP(B4974,'רביות שנתיות'!B:C,2)</f>
        <v>5.5</v>
      </c>
      <c r="D4974" s="29">
        <f t="shared" si="155"/>
        <v>1.4659737522282335E-4</v>
      </c>
      <c r="F4974" s="30">
        <f>VLOOKUP($B4974,'רביות שנתיות'!B:I,7)</f>
        <v>12</v>
      </c>
      <c r="G4974" s="29">
        <f t="shared" si="154"/>
        <v>3.1053775565537123E-4</v>
      </c>
    </row>
    <row r="4975" spans="2:7">
      <c r="B4975" s="1">
        <v>37846</v>
      </c>
      <c r="C4975" s="30">
        <f>VLOOKUP(B4975,'רביות שנתיות'!B:C,2)</f>
        <v>5.5</v>
      </c>
      <c r="D4975" s="29">
        <f t="shared" si="155"/>
        <v>1.4659737522282335E-4</v>
      </c>
      <c r="F4975" s="30">
        <f>VLOOKUP($B4975,'רביות שנתיות'!B:I,7)</f>
        <v>12</v>
      </c>
      <c r="G4975" s="29">
        <f t="shared" si="154"/>
        <v>3.1053775565537123E-4</v>
      </c>
    </row>
    <row r="4976" spans="2:7">
      <c r="B4976" s="1">
        <v>37847</v>
      </c>
      <c r="C4976" s="30">
        <f>VLOOKUP(B4976,'רביות שנתיות'!B:C,2)</f>
        <v>5.5</v>
      </c>
      <c r="D4976" s="29">
        <f t="shared" si="155"/>
        <v>1.4659737522282335E-4</v>
      </c>
      <c r="F4976" s="30">
        <f>VLOOKUP($B4976,'רביות שנתיות'!B:I,7)</f>
        <v>12</v>
      </c>
      <c r="G4976" s="29">
        <f t="shared" si="154"/>
        <v>3.1053775565537123E-4</v>
      </c>
    </row>
    <row r="4977" spans="2:7">
      <c r="B4977" s="1">
        <v>37848</v>
      </c>
      <c r="C4977" s="30">
        <f>VLOOKUP(B4977,'רביות שנתיות'!B:C,2)</f>
        <v>5.5</v>
      </c>
      <c r="D4977" s="29">
        <f t="shared" si="155"/>
        <v>1.4659737522282335E-4</v>
      </c>
      <c r="F4977" s="30">
        <f>VLOOKUP($B4977,'רביות שנתיות'!B:I,7)</f>
        <v>12</v>
      </c>
      <c r="G4977" s="29">
        <f t="shared" si="154"/>
        <v>3.1053775565537123E-4</v>
      </c>
    </row>
    <row r="4978" spans="2:7">
      <c r="B4978" s="1">
        <v>37849</v>
      </c>
      <c r="C4978" s="30">
        <f>VLOOKUP(B4978,'רביות שנתיות'!B:C,2)</f>
        <v>5.5</v>
      </c>
      <c r="D4978" s="29">
        <f t="shared" si="155"/>
        <v>1.4659737522282335E-4</v>
      </c>
      <c r="F4978" s="30">
        <f>VLOOKUP($B4978,'רביות שנתיות'!B:I,7)</f>
        <v>12</v>
      </c>
      <c r="G4978" s="29">
        <f t="shared" si="154"/>
        <v>3.1053775565537123E-4</v>
      </c>
    </row>
    <row r="4979" spans="2:7">
      <c r="B4979" s="1">
        <v>37850</v>
      </c>
      <c r="C4979" s="30">
        <f>VLOOKUP(B4979,'רביות שנתיות'!B:C,2)</f>
        <v>5.5</v>
      </c>
      <c r="D4979" s="29">
        <f t="shared" si="155"/>
        <v>1.4659737522282335E-4</v>
      </c>
      <c r="F4979" s="30">
        <f>VLOOKUP($B4979,'רביות שנתיות'!B:I,7)</f>
        <v>12</v>
      </c>
      <c r="G4979" s="29">
        <f t="shared" si="154"/>
        <v>3.1053775565537123E-4</v>
      </c>
    </row>
    <row r="4980" spans="2:7">
      <c r="B4980" s="1">
        <v>37851</v>
      </c>
      <c r="C4980" s="30">
        <f>VLOOKUP(B4980,'רביות שנתיות'!B:C,2)</f>
        <v>5.5</v>
      </c>
      <c r="D4980" s="29">
        <f t="shared" si="155"/>
        <v>1.4659737522282335E-4</v>
      </c>
      <c r="F4980" s="30">
        <f>VLOOKUP($B4980,'רביות שנתיות'!B:I,7)</f>
        <v>12</v>
      </c>
      <c r="G4980" s="29">
        <f t="shared" si="154"/>
        <v>3.1053775565537123E-4</v>
      </c>
    </row>
    <row r="4981" spans="2:7">
      <c r="B4981" s="1">
        <v>37852</v>
      </c>
      <c r="C4981" s="30">
        <f>VLOOKUP(B4981,'רביות שנתיות'!B:C,2)</f>
        <v>5.5</v>
      </c>
      <c r="D4981" s="29">
        <f t="shared" si="155"/>
        <v>1.4659737522282335E-4</v>
      </c>
      <c r="F4981" s="30">
        <f>VLOOKUP($B4981,'רביות שנתיות'!B:I,7)</f>
        <v>12</v>
      </c>
      <c r="G4981" s="29">
        <f t="shared" si="154"/>
        <v>3.1053775565537123E-4</v>
      </c>
    </row>
    <row r="4982" spans="2:7">
      <c r="B4982" s="1">
        <v>37853</v>
      </c>
      <c r="C4982" s="30">
        <f>VLOOKUP(B4982,'רביות שנתיות'!B:C,2)</f>
        <v>5.5</v>
      </c>
      <c r="D4982" s="29">
        <f t="shared" si="155"/>
        <v>1.4659737522282335E-4</v>
      </c>
      <c r="F4982" s="30">
        <f>VLOOKUP($B4982,'רביות שנתיות'!B:I,7)</f>
        <v>12</v>
      </c>
      <c r="G4982" s="29">
        <f t="shared" si="154"/>
        <v>3.1053775565537123E-4</v>
      </c>
    </row>
    <row r="4983" spans="2:7">
      <c r="B4983" s="1">
        <v>37854</v>
      </c>
      <c r="C4983" s="30">
        <f>VLOOKUP(B4983,'רביות שנתיות'!B:C,2)</f>
        <v>5.5</v>
      </c>
      <c r="D4983" s="29">
        <f t="shared" si="155"/>
        <v>1.4659737522282335E-4</v>
      </c>
      <c r="F4983" s="30">
        <f>VLOOKUP($B4983,'רביות שנתיות'!B:I,7)</f>
        <v>12</v>
      </c>
      <c r="G4983" s="29">
        <f t="shared" si="154"/>
        <v>3.1053775565537123E-4</v>
      </c>
    </row>
    <row r="4984" spans="2:7">
      <c r="B4984" s="1">
        <v>37855</v>
      </c>
      <c r="C4984" s="30">
        <f>VLOOKUP(B4984,'רביות שנתיות'!B:C,2)</f>
        <v>5.5</v>
      </c>
      <c r="D4984" s="29">
        <f t="shared" si="155"/>
        <v>1.4659737522282335E-4</v>
      </c>
      <c r="F4984" s="30">
        <f>VLOOKUP($B4984,'רביות שנתיות'!B:I,7)</f>
        <v>12</v>
      </c>
      <c r="G4984" s="29">
        <f t="shared" si="154"/>
        <v>3.1053775565537123E-4</v>
      </c>
    </row>
    <row r="4985" spans="2:7">
      <c r="B4985" s="1">
        <v>37856</v>
      </c>
      <c r="C4985" s="30">
        <f>VLOOKUP(B4985,'רביות שנתיות'!B:C,2)</f>
        <v>5.5</v>
      </c>
      <c r="D4985" s="29">
        <f t="shared" si="155"/>
        <v>1.4659737522282335E-4</v>
      </c>
      <c r="F4985" s="30">
        <f>VLOOKUP($B4985,'רביות שנתיות'!B:I,7)</f>
        <v>12</v>
      </c>
      <c r="G4985" s="29">
        <f t="shared" si="154"/>
        <v>3.1053775565537123E-4</v>
      </c>
    </row>
    <row r="4986" spans="2:7">
      <c r="B4986" s="1">
        <v>37857</v>
      </c>
      <c r="C4986" s="30">
        <f>VLOOKUP(B4986,'רביות שנתיות'!B:C,2)</f>
        <v>5.5</v>
      </c>
      <c r="D4986" s="29">
        <f t="shared" si="155"/>
        <v>1.4659737522282335E-4</v>
      </c>
      <c r="F4986" s="30">
        <f>VLOOKUP($B4986,'רביות שנתיות'!B:I,7)</f>
        <v>12</v>
      </c>
      <c r="G4986" s="29">
        <f t="shared" si="154"/>
        <v>3.1053775565537123E-4</v>
      </c>
    </row>
    <row r="4987" spans="2:7">
      <c r="B4987" s="1">
        <v>37858</v>
      </c>
      <c r="C4987" s="30">
        <f>VLOOKUP(B4987,'רביות שנתיות'!B:C,2)</f>
        <v>5.5</v>
      </c>
      <c r="D4987" s="29">
        <f t="shared" si="155"/>
        <v>1.4659737522282335E-4</v>
      </c>
      <c r="F4987" s="30">
        <f>VLOOKUP($B4987,'רביות שנתיות'!B:I,7)</f>
        <v>12</v>
      </c>
      <c r="G4987" s="29">
        <f t="shared" si="154"/>
        <v>3.1053775565537123E-4</v>
      </c>
    </row>
    <row r="4988" spans="2:7">
      <c r="B4988" s="1">
        <v>37859</v>
      </c>
      <c r="C4988" s="30">
        <f>VLOOKUP(B4988,'רביות שנתיות'!B:C,2)</f>
        <v>5.5</v>
      </c>
      <c r="D4988" s="29">
        <f t="shared" si="155"/>
        <v>1.4659737522282335E-4</v>
      </c>
      <c r="F4988" s="30">
        <f>VLOOKUP($B4988,'רביות שנתיות'!B:I,7)</f>
        <v>12</v>
      </c>
      <c r="G4988" s="29">
        <f t="shared" si="154"/>
        <v>3.1053775565537123E-4</v>
      </c>
    </row>
    <row r="4989" spans="2:7">
      <c r="B4989" s="1">
        <v>37860</v>
      </c>
      <c r="C4989" s="30">
        <f>VLOOKUP(B4989,'רביות שנתיות'!B:C,2)</f>
        <v>5.5</v>
      </c>
      <c r="D4989" s="29">
        <f t="shared" si="155"/>
        <v>1.4659737522282335E-4</v>
      </c>
      <c r="F4989" s="30">
        <f>VLOOKUP($B4989,'רביות שנתיות'!B:I,7)</f>
        <v>12</v>
      </c>
      <c r="G4989" s="29">
        <f t="shared" si="154"/>
        <v>3.1053775565537123E-4</v>
      </c>
    </row>
    <row r="4990" spans="2:7">
      <c r="B4990" s="1">
        <v>37861</v>
      </c>
      <c r="C4990" s="30">
        <f>VLOOKUP(B4990,'רביות שנתיות'!B:C,2)</f>
        <v>5.5</v>
      </c>
      <c r="D4990" s="29">
        <f t="shared" si="155"/>
        <v>1.4659737522282335E-4</v>
      </c>
      <c r="F4990" s="30">
        <f>VLOOKUP($B4990,'רביות שנתיות'!B:I,7)</f>
        <v>12</v>
      </c>
      <c r="G4990" s="29">
        <f t="shared" si="154"/>
        <v>3.1053775565537123E-4</v>
      </c>
    </row>
    <row r="4991" spans="2:7">
      <c r="B4991" s="1">
        <v>37862</v>
      </c>
      <c r="C4991" s="30">
        <f>VLOOKUP(B4991,'רביות שנתיות'!B:C,2)</f>
        <v>5.5</v>
      </c>
      <c r="D4991" s="29">
        <f t="shared" si="155"/>
        <v>1.4659737522282335E-4</v>
      </c>
      <c r="F4991" s="30">
        <f>VLOOKUP($B4991,'רביות שנתיות'!B:I,7)</f>
        <v>12</v>
      </c>
      <c r="G4991" s="29">
        <f t="shared" si="154"/>
        <v>3.1053775565537123E-4</v>
      </c>
    </row>
    <row r="4992" spans="2:7">
      <c r="B4992" s="1">
        <v>37863</v>
      </c>
      <c r="C4992" s="30">
        <f>VLOOKUP(B4992,'רביות שנתיות'!B:C,2)</f>
        <v>5.5</v>
      </c>
      <c r="D4992" s="29">
        <f t="shared" si="155"/>
        <v>1.4659737522282335E-4</v>
      </c>
      <c r="F4992" s="30">
        <f>VLOOKUP($B4992,'רביות שנתיות'!B:I,7)</f>
        <v>12</v>
      </c>
      <c r="G4992" s="29">
        <f t="shared" si="154"/>
        <v>3.1053775565537123E-4</v>
      </c>
    </row>
    <row r="4993" spans="2:7">
      <c r="B4993" s="1">
        <v>37864</v>
      </c>
      <c r="C4993" s="30">
        <f>VLOOKUP(B4993,'רביות שנתיות'!B:C,2)</f>
        <v>5.5</v>
      </c>
      <c r="D4993" s="29">
        <f t="shared" si="155"/>
        <v>1.4659737522282335E-4</v>
      </c>
      <c r="F4993" s="30">
        <f>VLOOKUP($B4993,'רביות שנתיות'!B:I,7)</f>
        <v>12</v>
      </c>
      <c r="G4993" s="29">
        <f t="shared" si="154"/>
        <v>3.1053775565537123E-4</v>
      </c>
    </row>
    <row r="4994" spans="2:7">
      <c r="B4994" s="1">
        <v>37865</v>
      </c>
      <c r="C4994" s="30">
        <f>VLOOKUP(B4994,'רביות שנתיות'!B:C,2)</f>
        <v>5.5</v>
      </c>
      <c r="D4994" s="29">
        <f t="shared" si="155"/>
        <v>1.4659737522282335E-4</v>
      </c>
      <c r="F4994" s="30">
        <f>VLOOKUP($B4994,'רביות שנתיות'!B:I,7)</f>
        <v>12</v>
      </c>
      <c r="G4994" s="29">
        <f t="shared" si="154"/>
        <v>3.1053775565537123E-4</v>
      </c>
    </row>
    <row r="4995" spans="2:7">
      <c r="B4995" s="1">
        <v>37866</v>
      </c>
      <c r="C4995" s="30">
        <f>VLOOKUP(B4995,'רביות שנתיות'!B:C,2)</f>
        <v>5.5</v>
      </c>
      <c r="D4995" s="29">
        <f t="shared" si="155"/>
        <v>1.4659737522282335E-4</v>
      </c>
      <c r="F4995" s="30">
        <f>VLOOKUP($B4995,'רביות שנתיות'!B:I,7)</f>
        <v>12</v>
      </c>
      <c r="G4995" s="29">
        <f t="shared" si="154"/>
        <v>3.1053775565537123E-4</v>
      </c>
    </row>
    <row r="4996" spans="2:7">
      <c r="B4996" s="1">
        <v>37867</v>
      </c>
      <c r="C4996" s="30">
        <f>VLOOKUP(B4996,'רביות שנתיות'!B:C,2)</f>
        <v>5.5</v>
      </c>
      <c r="D4996" s="29">
        <f t="shared" si="155"/>
        <v>1.4659737522282335E-4</v>
      </c>
      <c r="F4996" s="30">
        <f>VLOOKUP($B4996,'רביות שנתיות'!B:I,7)</f>
        <v>12</v>
      </c>
      <c r="G4996" s="29">
        <f t="shared" ref="G4996:G5059" si="156">(1+F4996/100)^(1/365)-1</f>
        <v>3.1053775565537123E-4</v>
      </c>
    </row>
    <row r="4997" spans="2:7">
      <c r="B4997" s="1">
        <v>37868</v>
      </c>
      <c r="C4997" s="30">
        <f>VLOOKUP(B4997,'רביות שנתיות'!B:C,2)</f>
        <v>5.5</v>
      </c>
      <c r="D4997" s="29">
        <f t="shared" ref="D4997:D5060" si="157">(1+C4997/100)^(1/365.25)-1</f>
        <v>1.4659737522282335E-4</v>
      </c>
      <c r="F4997" s="30">
        <f>VLOOKUP($B4997,'רביות שנתיות'!B:I,7)</f>
        <v>12</v>
      </c>
      <c r="G4997" s="29">
        <f t="shared" si="156"/>
        <v>3.1053775565537123E-4</v>
      </c>
    </row>
    <row r="4998" spans="2:7">
      <c r="B4998" s="1">
        <v>37869</v>
      </c>
      <c r="C4998" s="30">
        <f>VLOOKUP(B4998,'רביות שנתיות'!B:C,2)</f>
        <v>5.5</v>
      </c>
      <c r="D4998" s="29">
        <f t="shared" si="157"/>
        <v>1.4659737522282335E-4</v>
      </c>
      <c r="F4998" s="30">
        <f>VLOOKUP($B4998,'רביות שנתיות'!B:I,7)</f>
        <v>12</v>
      </c>
      <c r="G4998" s="29">
        <f t="shared" si="156"/>
        <v>3.1053775565537123E-4</v>
      </c>
    </row>
    <row r="4999" spans="2:7">
      <c r="B4999" s="1">
        <v>37870</v>
      </c>
      <c r="C4999" s="30">
        <f>VLOOKUP(B4999,'רביות שנתיות'!B:C,2)</f>
        <v>5.5</v>
      </c>
      <c r="D4999" s="29">
        <f t="shared" si="157"/>
        <v>1.4659737522282335E-4</v>
      </c>
      <c r="F4999" s="30">
        <f>VLOOKUP($B4999,'רביות שנתיות'!B:I,7)</f>
        <v>12</v>
      </c>
      <c r="G4999" s="29">
        <f t="shared" si="156"/>
        <v>3.1053775565537123E-4</v>
      </c>
    </row>
    <row r="5000" spans="2:7">
      <c r="B5000" s="1">
        <v>37871</v>
      </c>
      <c r="C5000" s="30">
        <f>VLOOKUP(B5000,'רביות שנתיות'!B:C,2)</f>
        <v>5.5</v>
      </c>
      <c r="D5000" s="29">
        <f t="shared" si="157"/>
        <v>1.4659737522282335E-4</v>
      </c>
      <c r="F5000" s="30">
        <f>VLOOKUP($B5000,'רביות שנתיות'!B:I,7)</f>
        <v>12</v>
      </c>
      <c r="G5000" s="29">
        <f t="shared" si="156"/>
        <v>3.1053775565537123E-4</v>
      </c>
    </row>
    <row r="5001" spans="2:7">
      <c r="B5001" s="1">
        <v>37872</v>
      </c>
      <c r="C5001" s="30">
        <f>VLOOKUP(B5001,'רביות שנתיות'!B:C,2)</f>
        <v>5.5</v>
      </c>
      <c r="D5001" s="29">
        <f t="shared" si="157"/>
        <v>1.4659737522282335E-4</v>
      </c>
      <c r="F5001" s="30">
        <f>VLOOKUP($B5001,'רביות שנתיות'!B:I,7)</f>
        <v>12</v>
      </c>
      <c r="G5001" s="29">
        <f t="shared" si="156"/>
        <v>3.1053775565537123E-4</v>
      </c>
    </row>
    <row r="5002" spans="2:7">
      <c r="B5002" s="1">
        <v>37873</v>
      </c>
      <c r="C5002" s="30">
        <f>VLOOKUP(B5002,'רביות שנתיות'!B:C,2)</f>
        <v>5.5</v>
      </c>
      <c r="D5002" s="29">
        <f t="shared" si="157"/>
        <v>1.4659737522282335E-4</v>
      </c>
      <c r="F5002" s="30">
        <f>VLOOKUP($B5002,'רביות שנתיות'!B:I,7)</f>
        <v>12</v>
      </c>
      <c r="G5002" s="29">
        <f t="shared" si="156"/>
        <v>3.1053775565537123E-4</v>
      </c>
    </row>
    <row r="5003" spans="2:7">
      <c r="B5003" s="1">
        <v>37874</v>
      </c>
      <c r="C5003" s="30">
        <f>VLOOKUP(B5003,'רביות שנתיות'!B:C,2)</f>
        <v>5.5</v>
      </c>
      <c r="D5003" s="29">
        <f t="shared" si="157"/>
        <v>1.4659737522282335E-4</v>
      </c>
      <c r="F5003" s="30">
        <f>VLOOKUP($B5003,'רביות שנתיות'!B:I,7)</f>
        <v>12</v>
      </c>
      <c r="G5003" s="29">
        <f t="shared" si="156"/>
        <v>3.1053775565537123E-4</v>
      </c>
    </row>
    <row r="5004" spans="2:7">
      <c r="B5004" s="1">
        <v>37875</v>
      </c>
      <c r="C5004" s="30">
        <f>VLOOKUP(B5004,'רביות שנתיות'!B:C,2)</f>
        <v>5.5</v>
      </c>
      <c r="D5004" s="29">
        <f t="shared" si="157"/>
        <v>1.4659737522282335E-4</v>
      </c>
      <c r="F5004" s="30">
        <f>VLOOKUP($B5004,'רביות שנתיות'!B:I,7)</f>
        <v>12</v>
      </c>
      <c r="G5004" s="29">
        <f t="shared" si="156"/>
        <v>3.1053775565537123E-4</v>
      </c>
    </row>
    <row r="5005" spans="2:7">
      <c r="B5005" s="1">
        <v>37876</v>
      </c>
      <c r="C5005" s="30">
        <f>VLOOKUP(B5005,'רביות שנתיות'!B:C,2)</f>
        <v>5.5</v>
      </c>
      <c r="D5005" s="29">
        <f t="shared" si="157"/>
        <v>1.4659737522282335E-4</v>
      </c>
      <c r="F5005" s="30">
        <f>VLOOKUP($B5005,'רביות שנתיות'!B:I,7)</f>
        <v>12</v>
      </c>
      <c r="G5005" s="29">
        <f t="shared" si="156"/>
        <v>3.1053775565537123E-4</v>
      </c>
    </row>
    <row r="5006" spans="2:7">
      <c r="B5006" s="1">
        <v>37877</v>
      </c>
      <c r="C5006" s="30">
        <f>VLOOKUP(B5006,'רביות שנתיות'!B:C,2)</f>
        <v>5.5</v>
      </c>
      <c r="D5006" s="29">
        <f t="shared" si="157"/>
        <v>1.4659737522282335E-4</v>
      </c>
      <c r="F5006" s="30">
        <f>VLOOKUP($B5006,'רביות שנתיות'!B:I,7)</f>
        <v>12</v>
      </c>
      <c r="G5006" s="29">
        <f t="shared" si="156"/>
        <v>3.1053775565537123E-4</v>
      </c>
    </row>
    <row r="5007" spans="2:7">
      <c r="B5007" s="1">
        <v>37878</v>
      </c>
      <c r="C5007" s="30">
        <f>VLOOKUP(B5007,'רביות שנתיות'!B:C,2)</f>
        <v>5.5</v>
      </c>
      <c r="D5007" s="29">
        <f t="shared" si="157"/>
        <v>1.4659737522282335E-4</v>
      </c>
      <c r="F5007" s="30">
        <f>VLOOKUP($B5007,'רביות שנתיות'!B:I,7)</f>
        <v>12</v>
      </c>
      <c r="G5007" s="29">
        <f t="shared" si="156"/>
        <v>3.1053775565537123E-4</v>
      </c>
    </row>
    <row r="5008" spans="2:7">
      <c r="B5008" s="1">
        <v>37879</v>
      </c>
      <c r="C5008" s="30">
        <f>VLOOKUP(B5008,'רביות שנתיות'!B:C,2)</f>
        <v>5.5</v>
      </c>
      <c r="D5008" s="29">
        <f t="shared" si="157"/>
        <v>1.4659737522282335E-4</v>
      </c>
      <c r="F5008" s="30">
        <f>VLOOKUP($B5008,'רביות שנתיות'!B:I,7)</f>
        <v>12</v>
      </c>
      <c r="G5008" s="29">
        <f t="shared" si="156"/>
        <v>3.1053775565537123E-4</v>
      </c>
    </row>
    <row r="5009" spans="2:7">
      <c r="B5009" s="1">
        <v>37880</v>
      </c>
      <c r="C5009" s="30">
        <f>VLOOKUP(B5009,'רביות שנתיות'!B:C,2)</f>
        <v>5.5</v>
      </c>
      <c r="D5009" s="29">
        <f t="shared" si="157"/>
        <v>1.4659737522282335E-4</v>
      </c>
      <c r="F5009" s="30">
        <f>VLOOKUP($B5009,'רביות שנתיות'!B:I,7)</f>
        <v>12</v>
      </c>
      <c r="G5009" s="29">
        <f t="shared" si="156"/>
        <v>3.1053775565537123E-4</v>
      </c>
    </row>
    <row r="5010" spans="2:7">
      <c r="B5010" s="1">
        <v>37881</v>
      </c>
      <c r="C5010" s="30">
        <f>VLOOKUP(B5010,'רביות שנתיות'!B:C,2)</f>
        <v>5.5</v>
      </c>
      <c r="D5010" s="29">
        <f t="shared" si="157"/>
        <v>1.4659737522282335E-4</v>
      </c>
      <c r="F5010" s="30">
        <f>VLOOKUP($B5010,'רביות שנתיות'!B:I,7)</f>
        <v>12</v>
      </c>
      <c r="G5010" s="29">
        <f t="shared" si="156"/>
        <v>3.1053775565537123E-4</v>
      </c>
    </row>
    <row r="5011" spans="2:7">
      <c r="B5011" s="1">
        <v>37882</v>
      </c>
      <c r="C5011" s="30">
        <f>VLOOKUP(B5011,'רביות שנתיות'!B:C,2)</f>
        <v>5.5</v>
      </c>
      <c r="D5011" s="29">
        <f t="shared" si="157"/>
        <v>1.4659737522282335E-4</v>
      </c>
      <c r="F5011" s="30">
        <f>VLOOKUP($B5011,'רביות שנתיות'!B:I,7)</f>
        <v>12</v>
      </c>
      <c r="G5011" s="29">
        <f t="shared" si="156"/>
        <v>3.1053775565537123E-4</v>
      </c>
    </row>
    <row r="5012" spans="2:7">
      <c r="B5012" s="1">
        <v>37883</v>
      </c>
      <c r="C5012" s="30">
        <f>VLOOKUP(B5012,'רביות שנתיות'!B:C,2)</f>
        <v>5.5</v>
      </c>
      <c r="D5012" s="29">
        <f t="shared" si="157"/>
        <v>1.4659737522282335E-4</v>
      </c>
      <c r="F5012" s="30">
        <f>VLOOKUP($B5012,'רביות שנתיות'!B:I,7)</f>
        <v>12</v>
      </c>
      <c r="G5012" s="29">
        <f t="shared" si="156"/>
        <v>3.1053775565537123E-4</v>
      </c>
    </row>
    <row r="5013" spans="2:7">
      <c r="B5013" s="1">
        <v>37884</v>
      </c>
      <c r="C5013" s="30">
        <f>VLOOKUP(B5013,'רביות שנתיות'!B:C,2)</f>
        <v>5.5</v>
      </c>
      <c r="D5013" s="29">
        <f t="shared" si="157"/>
        <v>1.4659737522282335E-4</v>
      </c>
      <c r="F5013" s="30">
        <f>VLOOKUP($B5013,'רביות שנתיות'!B:I,7)</f>
        <v>12</v>
      </c>
      <c r="G5013" s="29">
        <f t="shared" si="156"/>
        <v>3.1053775565537123E-4</v>
      </c>
    </row>
    <row r="5014" spans="2:7">
      <c r="B5014" s="1">
        <v>37885</v>
      </c>
      <c r="C5014" s="30">
        <f>VLOOKUP(B5014,'רביות שנתיות'!B:C,2)</f>
        <v>5.5</v>
      </c>
      <c r="D5014" s="29">
        <f t="shared" si="157"/>
        <v>1.4659737522282335E-4</v>
      </c>
      <c r="F5014" s="30">
        <f>VLOOKUP($B5014,'רביות שנתיות'!B:I,7)</f>
        <v>12</v>
      </c>
      <c r="G5014" s="29">
        <f t="shared" si="156"/>
        <v>3.1053775565537123E-4</v>
      </c>
    </row>
    <row r="5015" spans="2:7">
      <c r="B5015" s="1">
        <v>37886</v>
      </c>
      <c r="C5015" s="30">
        <f>VLOOKUP(B5015,'רביות שנתיות'!B:C,2)</f>
        <v>5.5</v>
      </c>
      <c r="D5015" s="29">
        <f t="shared" si="157"/>
        <v>1.4659737522282335E-4</v>
      </c>
      <c r="F5015" s="30">
        <f>VLOOKUP($B5015,'רביות שנתיות'!B:I,7)</f>
        <v>12</v>
      </c>
      <c r="G5015" s="29">
        <f t="shared" si="156"/>
        <v>3.1053775565537123E-4</v>
      </c>
    </row>
    <row r="5016" spans="2:7">
      <c r="B5016" s="1">
        <v>37887</v>
      </c>
      <c r="C5016" s="30">
        <f>VLOOKUP(B5016,'רביות שנתיות'!B:C,2)</f>
        <v>5.5</v>
      </c>
      <c r="D5016" s="29">
        <f t="shared" si="157"/>
        <v>1.4659737522282335E-4</v>
      </c>
      <c r="F5016" s="30">
        <f>VLOOKUP($B5016,'רביות שנתיות'!B:I,7)</f>
        <v>12</v>
      </c>
      <c r="G5016" s="29">
        <f t="shared" si="156"/>
        <v>3.1053775565537123E-4</v>
      </c>
    </row>
    <row r="5017" spans="2:7">
      <c r="B5017" s="1">
        <v>37888</v>
      </c>
      <c r="C5017" s="30">
        <f>VLOOKUP(B5017,'רביות שנתיות'!B:C,2)</f>
        <v>5.5</v>
      </c>
      <c r="D5017" s="29">
        <f t="shared" si="157"/>
        <v>1.4659737522282335E-4</v>
      </c>
      <c r="F5017" s="30">
        <f>VLOOKUP($B5017,'רביות שנתיות'!B:I,7)</f>
        <v>12</v>
      </c>
      <c r="G5017" s="29">
        <f t="shared" si="156"/>
        <v>3.1053775565537123E-4</v>
      </c>
    </row>
    <row r="5018" spans="2:7">
      <c r="B5018" s="1">
        <v>37889</v>
      </c>
      <c r="C5018" s="30">
        <f>VLOOKUP(B5018,'רביות שנתיות'!B:C,2)</f>
        <v>5.5</v>
      </c>
      <c r="D5018" s="29">
        <f t="shared" si="157"/>
        <v>1.4659737522282335E-4</v>
      </c>
      <c r="F5018" s="30">
        <f>VLOOKUP($B5018,'רביות שנתיות'!B:I,7)</f>
        <v>12</v>
      </c>
      <c r="G5018" s="29">
        <f t="shared" si="156"/>
        <v>3.1053775565537123E-4</v>
      </c>
    </row>
    <row r="5019" spans="2:7">
      <c r="B5019" s="1">
        <v>37890</v>
      </c>
      <c r="C5019" s="30">
        <f>VLOOKUP(B5019,'רביות שנתיות'!B:C,2)</f>
        <v>5.5</v>
      </c>
      <c r="D5019" s="29">
        <f t="shared" si="157"/>
        <v>1.4659737522282335E-4</v>
      </c>
      <c r="F5019" s="30">
        <f>VLOOKUP($B5019,'רביות שנתיות'!B:I,7)</f>
        <v>12</v>
      </c>
      <c r="G5019" s="29">
        <f t="shared" si="156"/>
        <v>3.1053775565537123E-4</v>
      </c>
    </row>
    <row r="5020" spans="2:7">
      <c r="B5020" s="1">
        <v>37891</v>
      </c>
      <c r="C5020" s="30">
        <f>VLOOKUP(B5020,'רביות שנתיות'!B:C,2)</f>
        <v>5.5</v>
      </c>
      <c r="D5020" s="29">
        <f t="shared" si="157"/>
        <v>1.4659737522282335E-4</v>
      </c>
      <c r="F5020" s="30">
        <f>VLOOKUP($B5020,'רביות שנתיות'!B:I,7)</f>
        <v>12</v>
      </c>
      <c r="G5020" s="29">
        <f t="shared" si="156"/>
        <v>3.1053775565537123E-4</v>
      </c>
    </row>
    <row r="5021" spans="2:7">
      <c r="B5021" s="1">
        <v>37892</v>
      </c>
      <c r="C5021" s="30">
        <f>VLOOKUP(B5021,'רביות שנתיות'!B:C,2)</f>
        <v>5.5</v>
      </c>
      <c r="D5021" s="29">
        <f t="shared" si="157"/>
        <v>1.4659737522282335E-4</v>
      </c>
      <c r="F5021" s="30">
        <f>VLOOKUP($B5021,'רביות שנתיות'!B:I,7)</f>
        <v>12</v>
      </c>
      <c r="G5021" s="29">
        <f t="shared" si="156"/>
        <v>3.1053775565537123E-4</v>
      </c>
    </row>
    <row r="5022" spans="2:7">
      <c r="B5022" s="1">
        <v>37893</v>
      </c>
      <c r="C5022" s="30">
        <f>VLOOKUP(B5022,'רביות שנתיות'!B:C,2)</f>
        <v>5.5</v>
      </c>
      <c r="D5022" s="29">
        <f t="shared" si="157"/>
        <v>1.4659737522282335E-4</v>
      </c>
      <c r="F5022" s="30">
        <f>VLOOKUP($B5022,'רביות שנתיות'!B:I,7)</f>
        <v>12</v>
      </c>
      <c r="G5022" s="29">
        <f t="shared" si="156"/>
        <v>3.1053775565537123E-4</v>
      </c>
    </row>
    <row r="5023" spans="2:7">
      <c r="B5023" s="1">
        <v>37894</v>
      </c>
      <c r="C5023" s="30">
        <f>VLOOKUP(B5023,'רביות שנתיות'!B:C,2)</f>
        <v>5.5</v>
      </c>
      <c r="D5023" s="29">
        <f t="shared" si="157"/>
        <v>1.4659737522282335E-4</v>
      </c>
      <c r="F5023" s="30">
        <f>VLOOKUP($B5023,'רביות שנתיות'!B:I,7)</f>
        <v>12</v>
      </c>
      <c r="G5023" s="29">
        <f t="shared" si="156"/>
        <v>3.1053775565537123E-4</v>
      </c>
    </row>
    <row r="5024" spans="2:7">
      <c r="B5024" s="1">
        <v>37895</v>
      </c>
      <c r="C5024" s="30">
        <f>VLOOKUP(B5024,'רביות שנתיות'!B:C,2)</f>
        <v>5.2</v>
      </c>
      <c r="D5024" s="29">
        <f t="shared" si="157"/>
        <v>1.3879981473396974E-4</v>
      </c>
      <c r="F5024" s="30">
        <f>VLOOKUP($B5024,'רביות שנתיות'!B:I,7)</f>
        <v>11.7</v>
      </c>
      <c r="G5024" s="29">
        <f t="shared" si="156"/>
        <v>3.0318710284538142E-4</v>
      </c>
    </row>
    <row r="5025" spans="2:7">
      <c r="B5025" s="1">
        <v>37896</v>
      </c>
      <c r="C5025" s="30">
        <f>VLOOKUP(B5025,'רביות שנתיות'!B:C,2)</f>
        <v>5.2</v>
      </c>
      <c r="D5025" s="29">
        <f t="shared" si="157"/>
        <v>1.3879981473396974E-4</v>
      </c>
      <c r="F5025" s="30">
        <f>VLOOKUP($B5025,'רביות שנתיות'!B:I,7)</f>
        <v>11.7</v>
      </c>
      <c r="G5025" s="29">
        <f t="shared" si="156"/>
        <v>3.0318710284538142E-4</v>
      </c>
    </row>
    <row r="5026" spans="2:7">
      <c r="B5026" s="1">
        <v>37897</v>
      </c>
      <c r="C5026" s="30">
        <f>VLOOKUP(B5026,'רביות שנתיות'!B:C,2)</f>
        <v>5.2</v>
      </c>
      <c r="D5026" s="29">
        <f t="shared" si="157"/>
        <v>1.3879981473396974E-4</v>
      </c>
      <c r="F5026" s="30">
        <f>VLOOKUP($B5026,'רביות שנתיות'!B:I,7)</f>
        <v>11.7</v>
      </c>
      <c r="G5026" s="29">
        <f t="shared" si="156"/>
        <v>3.0318710284538142E-4</v>
      </c>
    </row>
    <row r="5027" spans="2:7">
      <c r="B5027" s="1">
        <v>37898</v>
      </c>
      <c r="C5027" s="30">
        <f>VLOOKUP(B5027,'רביות שנתיות'!B:C,2)</f>
        <v>5.2</v>
      </c>
      <c r="D5027" s="29">
        <f t="shared" si="157"/>
        <v>1.3879981473396974E-4</v>
      </c>
      <c r="F5027" s="30">
        <f>VLOOKUP($B5027,'רביות שנתיות'!B:I,7)</f>
        <v>11.7</v>
      </c>
      <c r="G5027" s="29">
        <f t="shared" si="156"/>
        <v>3.0318710284538142E-4</v>
      </c>
    </row>
    <row r="5028" spans="2:7">
      <c r="B5028" s="1">
        <v>37899</v>
      </c>
      <c r="C5028" s="30">
        <f>VLOOKUP(B5028,'רביות שנתיות'!B:C,2)</f>
        <v>5.2</v>
      </c>
      <c r="D5028" s="29">
        <f t="shared" si="157"/>
        <v>1.3879981473396974E-4</v>
      </c>
      <c r="F5028" s="30">
        <f>VLOOKUP($B5028,'רביות שנתיות'!B:I,7)</f>
        <v>11.7</v>
      </c>
      <c r="G5028" s="29">
        <f t="shared" si="156"/>
        <v>3.0318710284538142E-4</v>
      </c>
    </row>
    <row r="5029" spans="2:7">
      <c r="B5029" s="1">
        <v>37900</v>
      </c>
      <c r="C5029" s="30">
        <f>VLOOKUP(B5029,'רביות שנתיות'!B:C,2)</f>
        <v>5.2</v>
      </c>
      <c r="D5029" s="29">
        <f t="shared" si="157"/>
        <v>1.3879981473396974E-4</v>
      </c>
      <c r="F5029" s="30">
        <f>VLOOKUP($B5029,'רביות שנתיות'!B:I,7)</f>
        <v>11.7</v>
      </c>
      <c r="G5029" s="29">
        <f t="shared" si="156"/>
        <v>3.0318710284538142E-4</v>
      </c>
    </row>
    <row r="5030" spans="2:7">
      <c r="B5030" s="1">
        <v>37901</v>
      </c>
      <c r="C5030" s="30">
        <f>VLOOKUP(B5030,'רביות שנתיות'!B:C,2)</f>
        <v>5.2</v>
      </c>
      <c r="D5030" s="29">
        <f t="shared" si="157"/>
        <v>1.3879981473396974E-4</v>
      </c>
      <c r="F5030" s="30">
        <f>VLOOKUP($B5030,'רביות שנתיות'!B:I,7)</f>
        <v>11.7</v>
      </c>
      <c r="G5030" s="29">
        <f t="shared" si="156"/>
        <v>3.0318710284538142E-4</v>
      </c>
    </row>
    <row r="5031" spans="2:7">
      <c r="B5031" s="1">
        <v>37902</v>
      </c>
      <c r="C5031" s="30">
        <f>VLOOKUP(B5031,'רביות שנתיות'!B:C,2)</f>
        <v>5.2</v>
      </c>
      <c r="D5031" s="29">
        <f t="shared" si="157"/>
        <v>1.3879981473396974E-4</v>
      </c>
      <c r="F5031" s="30">
        <f>VLOOKUP($B5031,'רביות שנתיות'!B:I,7)</f>
        <v>11.7</v>
      </c>
      <c r="G5031" s="29">
        <f t="shared" si="156"/>
        <v>3.0318710284538142E-4</v>
      </c>
    </row>
    <row r="5032" spans="2:7">
      <c r="B5032" s="1">
        <v>37903</v>
      </c>
      <c r="C5032" s="30">
        <f>VLOOKUP(B5032,'רביות שנתיות'!B:C,2)</f>
        <v>5.2</v>
      </c>
      <c r="D5032" s="29">
        <f t="shared" si="157"/>
        <v>1.3879981473396974E-4</v>
      </c>
      <c r="F5032" s="30">
        <f>VLOOKUP($B5032,'רביות שנתיות'!B:I,7)</f>
        <v>11.7</v>
      </c>
      <c r="G5032" s="29">
        <f t="shared" si="156"/>
        <v>3.0318710284538142E-4</v>
      </c>
    </row>
    <row r="5033" spans="2:7">
      <c r="B5033" s="1">
        <v>37904</v>
      </c>
      <c r="C5033" s="30">
        <f>VLOOKUP(B5033,'רביות שנתיות'!B:C,2)</f>
        <v>5.2</v>
      </c>
      <c r="D5033" s="29">
        <f t="shared" si="157"/>
        <v>1.3879981473396974E-4</v>
      </c>
      <c r="F5033" s="30">
        <f>VLOOKUP($B5033,'רביות שנתיות'!B:I,7)</f>
        <v>11.7</v>
      </c>
      <c r="G5033" s="29">
        <f t="shared" si="156"/>
        <v>3.0318710284538142E-4</v>
      </c>
    </row>
    <row r="5034" spans="2:7">
      <c r="B5034" s="1">
        <v>37905</v>
      </c>
      <c r="C5034" s="30">
        <f>VLOOKUP(B5034,'רביות שנתיות'!B:C,2)</f>
        <v>5.2</v>
      </c>
      <c r="D5034" s="29">
        <f t="shared" si="157"/>
        <v>1.3879981473396974E-4</v>
      </c>
      <c r="F5034" s="30">
        <f>VLOOKUP($B5034,'רביות שנתיות'!B:I,7)</f>
        <v>11.7</v>
      </c>
      <c r="G5034" s="29">
        <f t="shared" si="156"/>
        <v>3.0318710284538142E-4</v>
      </c>
    </row>
    <row r="5035" spans="2:7">
      <c r="B5035" s="1">
        <v>37906</v>
      </c>
      <c r="C5035" s="30">
        <f>VLOOKUP(B5035,'רביות שנתיות'!B:C,2)</f>
        <v>5.2</v>
      </c>
      <c r="D5035" s="29">
        <f t="shared" si="157"/>
        <v>1.3879981473396974E-4</v>
      </c>
      <c r="F5035" s="30">
        <f>VLOOKUP($B5035,'רביות שנתיות'!B:I,7)</f>
        <v>11.7</v>
      </c>
      <c r="G5035" s="29">
        <f t="shared" si="156"/>
        <v>3.0318710284538142E-4</v>
      </c>
    </row>
    <row r="5036" spans="2:7">
      <c r="B5036" s="1">
        <v>37907</v>
      </c>
      <c r="C5036" s="30">
        <f>VLOOKUP(B5036,'רביות שנתיות'!B:C,2)</f>
        <v>5.2</v>
      </c>
      <c r="D5036" s="29">
        <f t="shared" si="157"/>
        <v>1.3879981473396974E-4</v>
      </c>
      <c r="F5036" s="30">
        <f>VLOOKUP($B5036,'רביות שנתיות'!B:I,7)</f>
        <v>11.7</v>
      </c>
      <c r="G5036" s="29">
        <f t="shared" si="156"/>
        <v>3.0318710284538142E-4</v>
      </c>
    </row>
    <row r="5037" spans="2:7">
      <c r="B5037" s="1">
        <v>37908</v>
      </c>
      <c r="C5037" s="30">
        <f>VLOOKUP(B5037,'רביות שנתיות'!B:C,2)</f>
        <v>5.2</v>
      </c>
      <c r="D5037" s="29">
        <f t="shared" si="157"/>
        <v>1.3879981473396974E-4</v>
      </c>
      <c r="F5037" s="30">
        <f>VLOOKUP($B5037,'רביות שנתיות'!B:I,7)</f>
        <v>11.7</v>
      </c>
      <c r="G5037" s="29">
        <f t="shared" si="156"/>
        <v>3.0318710284538142E-4</v>
      </c>
    </row>
    <row r="5038" spans="2:7">
      <c r="B5038" s="1">
        <v>37909</v>
      </c>
      <c r="C5038" s="30">
        <f>VLOOKUP(B5038,'רביות שנתיות'!B:C,2)</f>
        <v>5.2</v>
      </c>
      <c r="D5038" s="29">
        <f t="shared" si="157"/>
        <v>1.3879981473396974E-4</v>
      </c>
      <c r="F5038" s="30">
        <f>VLOOKUP($B5038,'רביות שנתיות'!B:I,7)</f>
        <v>11.7</v>
      </c>
      <c r="G5038" s="29">
        <f t="shared" si="156"/>
        <v>3.0318710284538142E-4</v>
      </c>
    </row>
    <row r="5039" spans="2:7">
      <c r="B5039" s="1">
        <v>37910</v>
      </c>
      <c r="C5039" s="30">
        <f>VLOOKUP(B5039,'רביות שנתיות'!B:C,2)</f>
        <v>5.2</v>
      </c>
      <c r="D5039" s="29">
        <f t="shared" si="157"/>
        <v>1.3879981473396974E-4</v>
      </c>
      <c r="F5039" s="30">
        <f>VLOOKUP($B5039,'רביות שנתיות'!B:I,7)</f>
        <v>11.7</v>
      </c>
      <c r="G5039" s="29">
        <f t="shared" si="156"/>
        <v>3.0318710284538142E-4</v>
      </c>
    </row>
    <row r="5040" spans="2:7">
      <c r="B5040" s="1">
        <v>37911</v>
      </c>
      <c r="C5040" s="30">
        <f>VLOOKUP(B5040,'רביות שנתיות'!B:C,2)</f>
        <v>5.2</v>
      </c>
      <c r="D5040" s="29">
        <f t="shared" si="157"/>
        <v>1.3879981473396974E-4</v>
      </c>
      <c r="F5040" s="30">
        <f>VLOOKUP($B5040,'רביות שנתיות'!B:I,7)</f>
        <v>11.7</v>
      </c>
      <c r="G5040" s="29">
        <f t="shared" si="156"/>
        <v>3.0318710284538142E-4</v>
      </c>
    </row>
    <row r="5041" spans="2:7">
      <c r="B5041" s="1">
        <v>37912</v>
      </c>
      <c r="C5041" s="30">
        <f>VLOOKUP(B5041,'רביות שנתיות'!B:C,2)</f>
        <v>5.2</v>
      </c>
      <c r="D5041" s="29">
        <f t="shared" si="157"/>
        <v>1.3879981473396974E-4</v>
      </c>
      <c r="F5041" s="30">
        <f>VLOOKUP($B5041,'רביות שנתיות'!B:I,7)</f>
        <v>11.7</v>
      </c>
      <c r="G5041" s="29">
        <f t="shared" si="156"/>
        <v>3.0318710284538142E-4</v>
      </c>
    </row>
    <row r="5042" spans="2:7">
      <c r="B5042" s="1">
        <v>37913</v>
      </c>
      <c r="C5042" s="30">
        <f>VLOOKUP(B5042,'רביות שנתיות'!B:C,2)</f>
        <v>5.2</v>
      </c>
      <c r="D5042" s="29">
        <f t="shared" si="157"/>
        <v>1.3879981473396974E-4</v>
      </c>
      <c r="F5042" s="30">
        <f>VLOOKUP($B5042,'רביות שנתיות'!B:I,7)</f>
        <v>11.7</v>
      </c>
      <c r="G5042" s="29">
        <f t="shared" si="156"/>
        <v>3.0318710284538142E-4</v>
      </c>
    </row>
    <row r="5043" spans="2:7">
      <c r="B5043" s="1">
        <v>37914</v>
      </c>
      <c r="C5043" s="30">
        <f>VLOOKUP(B5043,'רביות שנתיות'!B:C,2)</f>
        <v>5.2</v>
      </c>
      <c r="D5043" s="29">
        <f t="shared" si="157"/>
        <v>1.3879981473396974E-4</v>
      </c>
      <c r="F5043" s="30">
        <f>VLOOKUP($B5043,'רביות שנתיות'!B:I,7)</f>
        <v>11.7</v>
      </c>
      <c r="G5043" s="29">
        <f t="shared" si="156"/>
        <v>3.0318710284538142E-4</v>
      </c>
    </row>
    <row r="5044" spans="2:7">
      <c r="B5044" s="1">
        <v>37915</v>
      </c>
      <c r="C5044" s="30">
        <f>VLOOKUP(B5044,'רביות שנתיות'!B:C,2)</f>
        <v>5.2</v>
      </c>
      <c r="D5044" s="29">
        <f t="shared" si="157"/>
        <v>1.3879981473396974E-4</v>
      </c>
      <c r="F5044" s="30">
        <f>VLOOKUP($B5044,'רביות שנתיות'!B:I,7)</f>
        <v>11.7</v>
      </c>
      <c r="G5044" s="29">
        <f t="shared" si="156"/>
        <v>3.0318710284538142E-4</v>
      </c>
    </row>
    <row r="5045" spans="2:7">
      <c r="B5045" s="1">
        <v>37916</v>
      </c>
      <c r="C5045" s="30">
        <f>VLOOKUP(B5045,'רביות שנתיות'!B:C,2)</f>
        <v>5.2</v>
      </c>
      <c r="D5045" s="29">
        <f t="shared" si="157"/>
        <v>1.3879981473396974E-4</v>
      </c>
      <c r="F5045" s="30">
        <f>VLOOKUP($B5045,'רביות שנתיות'!B:I,7)</f>
        <v>11.7</v>
      </c>
      <c r="G5045" s="29">
        <f t="shared" si="156"/>
        <v>3.0318710284538142E-4</v>
      </c>
    </row>
    <row r="5046" spans="2:7">
      <c r="B5046" s="1">
        <v>37917</v>
      </c>
      <c r="C5046" s="30">
        <f>VLOOKUP(B5046,'רביות שנתיות'!B:C,2)</f>
        <v>5.2</v>
      </c>
      <c r="D5046" s="29">
        <f t="shared" si="157"/>
        <v>1.3879981473396974E-4</v>
      </c>
      <c r="F5046" s="30">
        <f>VLOOKUP($B5046,'רביות שנתיות'!B:I,7)</f>
        <v>11.7</v>
      </c>
      <c r="G5046" s="29">
        <f t="shared" si="156"/>
        <v>3.0318710284538142E-4</v>
      </c>
    </row>
    <row r="5047" spans="2:7">
      <c r="B5047" s="1">
        <v>37918</v>
      </c>
      <c r="C5047" s="30">
        <f>VLOOKUP(B5047,'רביות שנתיות'!B:C,2)</f>
        <v>5.2</v>
      </c>
      <c r="D5047" s="29">
        <f t="shared" si="157"/>
        <v>1.3879981473396974E-4</v>
      </c>
      <c r="F5047" s="30">
        <f>VLOOKUP($B5047,'רביות שנתיות'!B:I,7)</f>
        <v>11.7</v>
      </c>
      <c r="G5047" s="29">
        <f t="shared" si="156"/>
        <v>3.0318710284538142E-4</v>
      </c>
    </row>
    <row r="5048" spans="2:7">
      <c r="B5048" s="1">
        <v>37919</v>
      </c>
      <c r="C5048" s="30">
        <f>VLOOKUP(B5048,'רביות שנתיות'!B:C,2)</f>
        <v>5.2</v>
      </c>
      <c r="D5048" s="29">
        <f t="shared" si="157"/>
        <v>1.3879981473396974E-4</v>
      </c>
      <c r="F5048" s="30">
        <f>VLOOKUP($B5048,'רביות שנתיות'!B:I,7)</f>
        <v>11.7</v>
      </c>
      <c r="G5048" s="29">
        <f t="shared" si="156"/>
        <v>3.0318710284538142E-4</v>
      </c>
    </row>
    <row r="5049" spans="2:7">
      <c r="B5049" s="1">
        <v>37920</v>
      </c>
      <c r="C5049" s="30">
        <f>VLOOKUP(B5049,'רביות שנתיות'!B:C,2)</f>
        <v>5.2</v>
      </c>
      <c r="D5049" s="29">
        <f t="shared" si="157"/>
        <v>1.3879981473396974E-4</v>
      </c>
      <c r="F5049" s="30">
        <f>VLOOKUP($B5049,'רביות שנתיות'!B:I,7)</f>
        <v>11.7</v>
      </c>
      <c r="G5049" s="29">
        <f t="shared" si="156"/>
        <v>3.0318710284538142E-4</v>
      </c>
    </row>
    <row r="5050" spans="2:7">
      <c r="B5050" s="1">
        <v>37921</v>
      </c>
      <c r="C5050" s="30">
        <f>VLOOKUP(B5050,'רביות שנתיות'!B:C,2)</f>
        <v>5.2</v>
      </c>
      <c r="D5050" s="29">
        <f t="shared" si="157"/>
        <v>1.3879981473396974E-4</v>
      </c>
      <c r="F5050" s="30">
        <f>VLOOKUP($B5050,'רביות שנתיות'!B:I,7)</f>
        <v>11.7</v>
      </c>
      <c r="G5050" s="29">
        <f t="shared" si="156"/>
        <v>3.0318710284538142E-4</v>
      </c>
    </row>
    <row r="5051" spans="2:7">
      <c r="B5051" s="1">
        <v>37922</v>
      </c>
      <c r="C5051" s="30">
        <f>VLOOKUP(B5051,'רביות שנתיות'!B:C,2)</f>
        <v>5.2</v>
      </c>
      <c r="D5051" s="29">
        <f t="shared" si="157"/>
        <v>1.3879981473396974E-4</v>
      </c>
      <c r="F5051" s="30">
        <f>VLOOKUP($B5051,'רביות שנתיות'!B:I,7)</f>
        <v>11.7</v>
      </c>
      <c r="G5051" s="29">
        <f t="shared" si="156"/>
        <v>3.0318710284538142E-4</v>
      </c>
    </row>
    <row r="5052" spans="2:7">
      <c r="B5052" s="1">
        <v>37923</v>
      </c>
      <c r="C5052" s="30">
        <f>VLOOKUP(B5052,'רביות שנתיות'!B:C,2)</f>
        <v>5.2</v>
      </c>
      <c r="D5052" s="29">
        <f t="shared" si="157"/>
        <v>1.3879981473396974E-4</v>
      </c>
      <c r="F5052" s="30">
        <f>VLOOKUP($B5052,'רביות שנתיות'!B:I,7)</f>
        <v>11.7</v>
      </c>
      <c r="G5052" s="29">
        <f t="shared" si="156"/>
        <v>3.0318710284538142E-4</v>
      </c>
    </row>
    <row r="5053" spans="2:7">
      <c r="B5053" s="1">
        <v>37924</v>
      </c>
      <c r="C5053" s="30">
        <f>VLOOKUP(B5053,'רביות שנתיות'!B:C,2)</f>
        <v>5.2</v>
      </c>
      <c r="D5053" s="29">
        <f t="shared" si="157"/>
        <v>1.3879981473396974E-4</v>
      </c>
      <c r="F5053" s="30">
        <f>VLOOKUP($B5053,'רביות שנתיות'!B:I,7)</f>
        <v>11.7</v>
      </c>
      <c r="G5053" s="29">
        <f t="shared" si="156"/>
        <v>3.0318710284538142E-4</v>
      </c>
    </row>
    <row r="5054" spans="2:7">
      <c r="B5054" s="1">
        <v>37925</v>
      </c>
      <c r="C5054" s="30">
        <f>VLOOKUP(B5054,'רביות שנתיות'!B:C,2)</f>
        <v>5.2</v>
      </c>
      <c r="D5054" s="29">
        <f t="shared" si="157"/>
        <v>1.3879981473396974E-4</v>
      </c>
      <c r="F5054" s="30">
        <f>VLOOKUP($B5054,'רביות שנתיות'!B:I,7)</f>
        <v>11.7</v>
      </c>
      <c r="G5054" s="29">
        <f t="shared" si="156"/>
        <v>3.0318710284538142E-4</v>
      </c>
    </row>
    <row r="5055" spans="2:7">
      <c r="B5055" s="1">
        <v>37926</v>
      </c>
      <c r="C5055" s="30">
        <f>VLOOKUP(B5055,'רביות שנתיות'!B:C,2)</f>
        <v>5.2</v>
      </c>
      <c r="D5055" s="29">
        <f t="shared" si="157"/>
        <v>1.3879981473396974E-4</v>
      </c>
      <c r="F5055" s="30">
        <f>VLOOKUP($B5055,'רביות שנתיות'!B:I,7)</f>
        <v>11.7</v>
      </c>
      <c r="G5055" s="29">
        <f t="shared" si="156"/>
        <v>3.0318710284538142E-4</v>
      </c>
    </row>
    <row r="5056" spans="2:7">
      <c r="B5056" s="1">
        <v>37927</v>
      </c>
      <c r="C5056" s="30">
        <f>VLOOKUP(B5056,'רביות שנתיות'!B:C,2)</f>
        <v>5.2</v>
      </c>
      <c r="D5056" s="29">
        <f t="shared" si="157"/>
        <v>1.3879981473396974E-4</v>
      </c>
      <c r="F5056" s="30">
        <f>VLOOKUP($B5056,'רביות שנתיות'!B:I,7)</f>
        <v>11.7</v>
      </c>
      <c r="G5056" s="29">
        <f t="shared" si="156"/>
        <v>3.0318710284538142E-4</v>
      </c>
    </row>
    <row r="5057" spans="2:7">
      <c r="B5057" s="1">
        <v>37928</v>
      </c>
      <c r="C5057" s="30">
        <f>VLOOKUP(B5057,'רביות שנתיות'!B:C,2)</f>
        <v>5.2</v>
      </c>
      <c r="D5057" s="29">
        <f t="shared" si="157"/>
        <v>1.3879981473396974E-4</v>
      </c>
      <c r="F5057" s="30">
        <f>VLOOKUP($B5057,'רביות שנתיות'!B:I,7)</f>
        <v>11.7</v>
      </c>
      <c r="G5057" s="29">
        <f t="shared" si="156"/>
        <v>3.0318710284538142E-4</v>
      </c>
    </row>
    <row r="5058" spans="2:7">
      <c r="B5058" s="1">
        <v>37929</v>
      </c>
      <c r="C5058" s="30">
        <f>VLOOKUP(B5058,'רביות שנתיות'!B:C,2)</f>
        <v>5.2</v>
      </c>
      <c r="D5058" s="29">
        <f t="shared" si="157"/>
        <v>1.3879981473396974E-4</v>
      </c>
      <c r="F5058" s="30">
        <f>VLOOKUP($B5058,'רביות שנתיות'!B:I,7)</f>
        <v>11.7</v>
      </c>
      <c r="G5058" s="29">
        <f t="shared" si="156"/>
        <v>3.0318710284538142E-4</v>
      </c>
    </row>
    <row r="5059" spans="2:7">
      <c r="B5059" s="1">
        <v>37930</v>
      </c>
      <c r="C5059" s="30">
        <f>VLOOKUP(B5059,'רביות שנתיות'!B:C,2)</f>
        <v>5.2</v>
      </c>
      <c r="D5059" s="29">
        <f t="shared" si="157"/>
        <v>1.3879981473396974E-4</v>
      </c>
      <c r="F5059" s="30">
        <f>VLOOKUP($B5059,'רביות שנתיות'!B:I,7)</f>
        <v>11.7</v>
      </c>
      <c r="G5059" s="29">
        <f t="shared" si="156"/>
        <v>3.0318710284538142E-4</v>
      </c>
    </row>
    <row r="5060" spans="2:7">
      <c r="B5060" s="1">
        <v>37931</v>
      </c>
      <c r="C5060" s="30">
        <f>VLOOKUP(B5060,'רביות שנתיות'!B:C,2)</f>
        <v>5.2</v>
      </c>
      <c r="D5060" s="29">
        <f t="shared" si="157"/>
        <v>1.3879981473396974E-4</v>
      </c>
      <c r="F5060" s="30">
        <f>VLOOKUP($B5060,'רביות שנתיות'!B:I,7)</f>
        <v>11.7</v>
      </c>
      <c r="G5060" s="29">
        <f t="shared" ref="G5060:G5123" si="158">(1+F5060/100)^(1/365)-1</f>
        <v>3.0318710284538142E-4</v>
      </c>
    </row>
    <row r="5061" spans="2:7">
      <c r="B5061" s="1">
        <v>37932</v>
      </c>
      <c r="C5061" s="30">
        <f>VLOOKUP(B5061,'רביות שנתיות'!B:C,2)</f>
        <v>5.2</v>
      </c>
      <c r="D5061" s="29">
        <f t="shared" ref="D5061:D5124" si="159">(1+C5061/100)^(1/365.25)-1</f>
        <v>1.3879981473396974E-4</v>
      </c>
      <c r="F5061" s="30">
        <f>VLOOKUP($B5061,'רביות שנתיות'!B:I,7)</f>
        <v>11.7</v>
      </c>
      <c r="G5061" s="29">
        <f t="shared" si="158"/>
        <v>3.0318710284538142E-4</v>
      </c>
    </row>
    <row r="5062" spans="2:7">
      <c r="B5062" s="1">
        <v>37933</v>
      </c>
      <c r="C5062" s="30">
        <f>VLOOKUP(B5062,'רביות שנתיות'!B:C,2)</f>
        <v>5.2</v>
      </c>
      <c r="D5062" s="29">
        <f t="shared" si="159"/>
        <v>1.3879981473396974E-4</v>
      </c>
      <c r="F5062" s="30">
        <f>VLOOKUP($B5062,'רביות שנתיות'!B:I,7)</f>
        <v>11.7</v>
      </c>
      <c r="G5062" s="29">
        <f t="shared" si="158"/>
        <v>3.0318710284538142E-4</v>
      </c>
    </row>
    <row r="5063" spans="2:7">
      <c r="B5063" s="1">
        <v>37934</v>
      </c>
      <c r="C5063" s="30">
        <f>VLOOKUP(B5063,'רביות שנתיות'!B:C,2)</f>
        <v>5.2</v>
      </c>
      <c r="D5063" s="29">
        <f t="shared" si="159"/>
        <v>1.3879981473396974E-4</v>
      </c>
      <c r="F5063" s="30">
        <f>VLOOKUP($B5063,'רביות שנתיות'!B:I,7)</f>
        <v>11.7</v>
      </c>
      <c r="G5063" s="29">
        <f t="shared" si="158"/>
        <v>3.0318710284538142E-4</v>
      </c>
    </row>
    <row r="5064" spans="2:7">
      <c r="B5064" s="1">
        <v>37935</v>
      </c>
      <c r="C5064" s="30">
        <f>VLOOKUP(B5064,'רביות שנתיות'!B:C,2)</f>
        <v>5.2</v>
      </c>
      <c r="D5064" s="29">
        <f t="shared" si="159"/>
        <v>1.3879981473396974E-4</v>
      </c>
      <c r="F5064" s="30">
        <f>VLOOKUP($B5064,'רביות שנתיות'!B:I,7)</f>
        <v>11.7</v>
      </c>
      <c r="G5064" s="29">
        <f t="shared" si="158"/>
        <v>3.0318710284538142E-4</v>
      </c>
    </row>
    <row r="5065" spans="2:7">
      <c r="B5065" s="1">
        <v>37936</v>
      </c>
      <c r="C5065" s="30">
        <f>VLOOKUP(B5065,'רביות שנתיות'!B:C,2)</f>
        <v>5.2</v>
      </c>
      <c r="D5065" s="29">
        <f t="shared" si="159"/>
        <v>1.3879981473396974E-4</v>
      </c>
      <c r="F5065" s="30">
        <f>VLOOKUP($B5065,'רביות שנתיות'!B:I,7)</f>
        <v>11.7</v>
      </c>
      <c r="G5065" s="29">
        <f t="shared" si="158"/>
        <v>3.0318710284538142E-4</v>
      </c>
    </row>
    <row r="5066" spans="2:7">
      <c r="B5066" s="1">
        <v>37937</v>
      </c>
      <c r="C5066" s="30">
        <f>VLOOKUP(B5066,'רביות שנתיות'!B:C,2)</f>
        <v>5.2</v>
      </c>
      <c r="D5066" s="29">
        <f t="shared" si="159"/>
        <v>1.3879981473396974E-4</v>
      </c>
      <c r="F5066" s="30">
        <f>VLOOKUP($B5066,'רביות שנתיות'!B:I,7)</f>
        <v>11.7</v>
      </c>
      <c r="G5066" s="29">
        <f t="shared" si="158"/>
        <v>3.0318710284538142E-4</v>
      </c>
    </row>
    <row r="5067" spans="2:7">
      <c r="B5067" s="1">
        <v>37938</v>
      </c>
      <c r="C5067" s="30">
        <f>VLOOKUP(B5067,'רביות שנתיות'!B:C,2)</f>
        <v>5.2</v>
      </c>
      <c r="D5067" s="29">
        <f t="shared" si="159"/>
        <v>1.3879981473396974E-4</v>
      </c>
      <c r="F5067" s="30">
        <f>VLOOKUP($B5067,'רביות שנתיות'!B:I,7)</f>
        <v>11.7</v>
      </c>
      <c r="G5067" s="29">
        <f t="shared" si="158"/>
        <v>3.0318710284538142E-4</v>
      </c>
    </row>
    <row r="5068" spans="2:7">
      <c r="B5068" s="1">
        <v>37939</v>
      </c>
      <c r="C5068" s="30">
        <f>VLOOKUP(B5068,'רביות שנתיות'!B:C,2)</f>
        <v>5.2</v>
      </c>
      <c r="D5068" s="29">
        <f t="shared" si="159"/>
        <v>1.3879981473396974E-4</v>
      </c>
      <c r="F5068" s="30">
        <f>VLOOKUP($B5068,'רביות שנתיות'!B:I,7)</f>
        <v>11.7</v>
      </c>
      <c r="G5068" s="29">
        <f t="shared" si="158"/>
        <v>3.0318710284538142E-4</v>
      </c>
    </row>
    <row r="5069" spans="2:7">
      <c r="B5069" s="1">
        <v>37940</v>
      </c>
      <c r="C5069" s="30">
        <f>VLOOKUP(B5069,'רביות שנתיות'!B:C,2)</f>
        <v>5.2</v>
      </c>
      <c r="D5069" s="29">
        <f t="shared" si="159"/>
        <v>1.3879981473396974E-4</v>
      </c>
      <c r="F5069" s="30">
        <f>VLOOKUP($B5069,'רביות שנתיות'!B:I,7)</f>
        <v>11.7</v>
      </c>
      <c r="G5069" s="29">
        <f t="shared" si="158"/>
        <v>3.0318710284538142E-4</v>
      </c>
    </row>
    <row r="5070" spans="2:7">
      <c r="B5070" s="1">
        <v>37941</v>
      </c>
      <c r="C5070" s="30">
        <f>VLOOKUP(B5070,'רביות שנתיות'!B:C,2)</f>
        <v>5.2</v>
      </c>
      <c r="D5070" s="29">
        <f t="shared" si="159"/>
        <v>1.3879981473396974E-4</v>
      </c>
      <c r="F5070" s="30">
        <f>VLOOKUP($B5070,'רביות שנתיות'!B:I,7)</f>
        <v>11.7</v>
      </c>
      <c r="G5070" s="29">
        <f t="shared" si="158"/>
        <v>3.0318710284538142E-4</v>
      </c>
    </row>
    <row r="5071" spans="2:7">
      <c r="B5071" s="1">
        <v>37942</v>
      </c>
      <c r="C5071" s="30">
        <f>VLOOKUP(B5071,'רביות שנתיות'!B:C,2)</f>
        <v>5.2</v>
      </c>
      <c r="D5071" s="29">
        <f t="shared" si="159"/>
        <v>1.3879981473396974E-4</v>
      </c>
      <c r="F5071" s="30">
        <f>VLOOKUP($B5071,'רביות שנתיות'!B:I,7)</f>
        <v>11.7</v>
      </c>
      <c r="G5071" s="29">
        <f t="shared" si="158"/>
        <v>3.0318710284538142E-4</v>
      </c>
    </row>
    <row r="5072" spans="2:7">
      <c r="B5072" s="1">
        <v>37943</v>
      </c>
      <c r="C5072" s="30">
        <f>VLOOKUP(B5072,'רביות שנתיות'!B:C,2)</f>
        <v>5.2</v>
      </c>
      <c r="D5072" s="29">
        <f t="shared" si="159"/>
        <v>1.3879981473396974E-4</v>
      </c>
      <c r="F5072" s="30">
        <f>VLOOKUP($B5072,'רביות שנתיות'!B:I,7)</f>
        <v>11.7</v>
      </c>
      <c r="G5072" s="29">
        <f t="shared" si="158"/>
        <v>3.0318710284538142E-4</v>
      </c>
    </row>
    <row r="5073" spans="2:7">
      <c r="B5073" s="1">
        <v>37944</v>
      </c>
      <c r="C5073" s="30">
        <f>VLOOKUP(B5073,'רביות שנתיות'!B:C,2)</f>
        <v>5.2</v>
      </c>
      <c r="D5073" s="29">
        <f t="shared" si="159"/>
        <v>1.3879981473396974E-4</v>
      </c>
      <c r="F5073" s="30">
        <f>VLOOKUP($B5073,'רביות שנתיות'!B:I,7)</f>
        <v>11.7</v>
      </c>
      <c r="G5073" s="29">
        <f t="shared" si="158"/>
        <v>3.0318710284538142E-4</v>
      </c>
    </row>
    <row r="5074" spans="2:7">
      <c r="B5074" s="1">
        <v>37945</v>
      </c>
      <c r="C5074" s="30">
        <f>VLOOKUP(B5074,'רביות שנתיות'!B:C,2)</f>
        <v>5.2</v>
      </c>
      <c r="D5074" s="29">
        <f t="shared" si="159"/>
        <v>1.3879981473396974E-4</v>
      </c>
      <c r="F5074" s="30">
        <f>VLOOKUP($B5074,'רביות שנתיות'!B:I,7)</f>
        <v>11.7</v>
      </c>
      <c r="G5074" s="29">
        <f t="shared" si="158"/>
        <v>3.0318710284538142E-4</v>
      </c>
    </row>
    <row r="5075" spans="2:7">
      <c r="B5075" s="1">
        <v>37946</v>
      </c>
      <c r="C5075" s="30">
        <f>VLOOKUP(B5075,'רביות שנתיות'!B:C,2)</f>
        <v>5.2</v>
      </c>
      <c r="D5075" s="29">
        <f t="shared" si="159"/>
        <v>1.3879981473396974E-4</v>
      </c>
      <c r="F5075" s="30">
        <f>VLOOKUP($B5075,'רביות שנתיות'!B:I,7)</f>
        <v>11.7</v>
      </c>
      <c r="G5075" s="29">
        <f t="shared" si="158"/>
        <v>3.0318710284538142E-4</v>
      </c>
    </row>
    <row r="5076" spans="2:7">
      <c r="B5076" s="1">
        <v>37947</v>
      </c>
      <c r="C5076" s="30">
        <f>VLOOKUP(B5076,'רביות שנתיות'!B:C,2)</f>
        <v>5.2</v>
      </c>
      <c r="D5076" s="29">
        <f t="shared" si="159"/>
        <v>1.3879981473396974E-4</v>
      </c>
      <c r="F5076" s="30">
        <f>VLOOKUP($B5076,'רביות שנתיות'!B:I,7)</f>
        <v>11.7</v>
      </c>
      <c r="G5076" s="29">
        <f t="shared" si="158"/>
        <v>3.0318710284538142E-4</v>
      </c>
    </row>
    <row r="5077" spans="2:7">
      <c r="B5077" s="1">
        <v>37948</v>
      </c>
      <c r="C5077" s="30">
        <f>VLOOKUP(B5077,'רביות שנתיות'!B:C,2)</f>
        <v>5.2</v>
      </c>
      <c r="D5077" s="29">
        <f t="shared" si="159"/>
        <v>1.3879981473396974E-4</v>
      </c>
      <c r="F5077" s="30">
        <f>VLOOKUP($B5077,'רביות שנתיות'!B:I,7)</f>
        <v>11.7</v>
      </c>
      <c r="G5077" s="29">
        <f t="shared" si="158"/>
        <v>3.0318710284538142E-4</v>
      </c>
    </row>
    <row r="5078" spans="2:7">
      <c r="B5078" s="1">
        <v>37949</v>
      </c>
      <c r="C5078" s="30">
        <f>VLOOKUP(B5078,'רביות שנתיות'!B:C,2)</f>
        <v>5.2</v>
      </c>
      <c r="D5078" s="29">
        <f t="shared" si="159"/>
        <v>1.3879981473396974E-4</v>
      </c>
      <c r="F5078" s="30">
        <f>VLOOKUP($B5078,'רביות שנתיות'!B:I,7)</f>
        <v>11.7</v>
      </c>
      <c r="G5078" s="29">
        <f t="shared" si="158"/>
        <v>3.0318710284538142E-4</v>
      </c>
    </row>
    <row r="5079" spans="2:7">
      <c r="B5079" s="1">
        <v>37950</v>
      </c>
      <c r="C5079" s="30">
        <f>VLOOKUP(B5079,'רביות שנתיות'!B:C,2)</f>
        <v>5.2</v>
      </c>
      <c r="D5079" s="29">
        <f t="shared" si="159"/>
        <v>1.3879981473396974E-4</v>
      </c>
      <c r="F5079" s="30">
        <f>VLOOKUP($B5079,'רביות שנתיות'!B:I,7)</f>
        <v>11.7</v>
      </c>
      <c r="G5079" s="29">
        <f t="shared" si="158"/>
        <v>3.0318710284538142E-4</v>
      </c>
    </row>
    <row r="5080" spans="2:7">
      <c r="B5080" s="1">
        <v>37951</v>
      </c>
      <c r="C5080" s="30">
        <f>VLOOKUP(B5080,'רביות שנתיות'!B:C,2)</f>
        <v>5.2</v>
      </c>
      <c r="D5080" s="29">
        <f t="shared" si="159"/>
        <v>1.3879981473396974E-4</v>
      </c>
      <c r="F5080" s="30">
        <f>VLOOKUP($B5080,'רביות שנתיות'!B:I,7)</f>
        <v>11.7</v>
      </c>
      <c r="G5080" s="29">
        <f t="shared" si="158"/>
        <v>3.0318710284538142E-4</v>
      </c>
    </row>
    <row r="5081" spans="2:7">
      <c r="B5081" s="1">
        <v>37952</v>
      </c>
      <c r="C5081" s="30">
        <f>VLOOKUP(B5081,'רביות שנתיות'!B:C,2)</f>
        <v>5.2</v>
      </c>
      <c r="D5081" s="29">
        <f t="shared" si="159"/>
        <v>1.3879981473396974E-4</v>
      </c>
      <c r="F5081" s="30">
        <f>VLOOKUP($B5081,'רביות שנתיות'!B:I,7)</f>
        <v>11.7</v>
      </c>
      <c r="G5081" s="29">
        <f t="shared" si="158"/>
        <v>3.0318710284538142E-4</v>
      </c>
    </row>
    <row r="5082" spans="2:7">
      <c r="B5082" s="1">
        <v>37953</v>
      </c>
      <c r="C5082" s="30">
        <f>VLOOKUP(B5082,'רביות שנתיות'!B:C,2)</f>
        <v>5.2</v>
      </c>
      <c r="D5082" s="29">
        <f t="shared" si="159"/>
        <v>1.3879981473396974E-4</v>
      </c>
      <c r="F5082" s="30">
        <f>VLOOKUP($B5082,'רביות שנתיות'!B:I,7)</f>
        <v>11.7</v>
      </c>
      <c r="G5082" s="29">
        <f t="shared" si="158"/>
        <v>3.0318710284538142E-4</v>
      </c>
    </row>
    <row r="5083" spans="2:7">
      <c r="B5083" s="1">
        <v>37954</v>
      </c>
      <c r="C5083" s="30">
        <f>VLOOKUP(B5083,'רביות שנתיות'!B:C,2)</f>
        <v>5.2</v>
      </c>
      <c r="D5083" s="29">
        <f t="shared" si="159"/>
        <v>1.3879981473396974E-4</v>
      </c>
      <c r="F5083" s="30">
        <f>VLOOKUP($B5083,'רביות שנתיות'!B:I,7)</f>
        <v>11.7</v>
      </c>
      <c r="G5083" s="29">
        <f t="shared" si="158"/>
        <v>3.0318710284538142E-4</v>
      </c>
    </row>
    <row r="5084" spans="2:7">
      <c r="B5084" s="1">
        <v>37955</v>
      </c>
      <c r="C5084" s="30">
        <f>VLOOKUP(B5084,'רביות שנתיות'!B:C,2)</f>
        <v>5.2</v>
      </c>
      <c r="D5084" s="29">
        <f t="shared" si="159"/>
        <v>1.3879981473396974E-4</v>
      </c>
      <c r="F5084" s="30">
        <f>VLOOKUP($B5084,'רביות שנתיות'!B:I,7)</f>
        <v>11.7</v>
      </c>
      <c r="G5084" s="29">
        <f t="shared" si="158"/>
        <v>3.0318710284538142E-4</v>
      </c>
    </row>
    <row r="5085" spans="2:7">
      <c r="B5085" s="1">
        <v>37956</v>
      </c>
      <c r="C5085" s="30">
        <f>VLOOKUP(B5085,'רביות שנתיות'!B:C,2)</f>
        <v>5.2</v>
      </c>
      <c r="D5085" s="29">
        <f t="shared" si="159"/>
        <v>1.3879981473396974E-4</v>
      </c>
      <c r="F5085" s="30">
        <f>VLOOKUP($B5085,'רביות שנתיות'!B:I,7)</f>
        <v>11.7</v>
      </c>
      <c r="G5085" s="29">
        <f t="shared" si="158"/>
        <v>3.0318710284538142E-4</v>
      </c>
    </row>
    <row r="5086" spans="2:7">
      <c r="B5086" s="1">
        <v>37957</v>
      </c>
      <c r="C5086" s="30">
        <f>VLOOKUP(B5086,'רביות שנתיות'!B:C,2)</f>
        <v>5.2</v>
      </c>
      <c r="D5086" s="29">
        <f t="shared" si="159"/>
        <v>1.3879981473396974E-4</v>
      </c>
      <c r="F5086" s="30">
        <f>VLOOKUP($B5086,'רביות שנתיות'!B:I,7)</f>
        <v>11.7</v>
      </c>
      <c r="G5086" s="29">
        <f t="shared" si="158"/>
        <v>3.0318710284538142E-4</v>
      </c>
    </row>
    <row r="5087" spans="2:7">
      <c r="B5087" s="1">
        <v>37958</v>
      </c>
      <c r="C5087" s="30">
        <f>VLOOKUP(B5087,'רביות שנתיות'!B:C,2)</f>
        <v>5.2</v>
      </c>
      <c r="D5087" s="29">
        <f t="shared" si="159"/>
        <v>1.3879981473396974E-4</v>
      </c>
      <c r="F5087" s="30">
        <f>VLOOKUP($B5087,'רביות שנתיות'!B:I,7)</f>
        <v>11.7</v>
      </c>
      <c r="G5087" s="29">
        <f t="shared" si="158"/>
        <v>3.0318710284538142E-4</v>
      </c>
    </row>
    <row r="5088" spans="2:7">
      <c r="B5088" s="1">
        <v>37959</v>
      </c>
      <c r="C5088" s="30">
        <f>VLOOKUP(B5088,'רביות שנתיות'!B:C,2)</f>
        <v>5.2</v>
      </c>
      <c r="D5088" s="29">
        <f t="shared" si="159"/>
        <v>1.3879981473396974E-4</v>
      </c>
      <c r="F5088" s="30">
        <f>VLOOKUP($B5088,'רביות שנתיות'!B:I,7)</f>
        <v>11.7</v>
      </c>
      <c r="G5088" s="29">
        <f t="shared" si="158"/>
        <v>3.0318710284538142E-4</v>
      </c>
    </row>
    <row r="5089" spans="2:7">
      <c r="B5089" s="1">
        <v>37960</v>
      </c>
      <c r="C5089" s="30">
        <f>VLOOKUP(B5089,'רביות שנתיות'!B:C,2)</f>
        <v>5.2</v>
      </c>
      <c r="D5089" s="29">
        <f t="shared" si="159"/>
        <v>1.3879981473396974E-4</v>
      </c>
      <c r="F5089" s="30">
        <f>VLOOKUP($B5089,'רביות שנתיות'!B:I,7)</f>
        <v>11.7</v>
      </c>
      <c r="G5089" s="29">
        <f t="shared" si="158"/>
        <v>3.0318710284538142E-4</v>
      </c>
    </row>
    <row r="5090" spans="2:7">
      <c r="B5090" s="1">
        <v>37961</v>
      </c>
      <c r="C5090" s="30">
        <f>VLOOKUP(B5090,'רביות שנתיות'!B:C,2)</f>
        <v>5.2</v>
      </c>
      <c r="D5090" s="29">
        <f t="shared" si="159"/>
        <v>1.3879981473396974E-4</v>
      </c>
      <c r="F5090" s="30">
        <f>VLOOKUP($B5090,'רביות שנתיות'!B:I,7)</f>
        <v>11.7</v>
      </c>
      <c r="G5090" s="29">
        <f t="shared" si="158"/>
        <v>3.0318710284538142E-4</v>
      </c>
    </row>
    <row r="5091" spans="2:7">
      <c r="B5091" s="1">
        <v>37962</v>
      </c>
      <c r="C5091" s="30">
        <f>VLOOKUP(B5091,'רביות שנתיות'!B:C,2)</f>
        <v>5.2</v>
      </c>
      <c r="D5091" s="29">
        <f t="shared" si="159"/>
        <v>1.3879981473396974E-4</v>
      </c>
      <c r="F5091" s="30">
        <f>VLOOKUP($B5091,'רביות שנתיות'!B:I,7)</f>
        <v>11.7</v>
      </c>
      <c r="G5091" s="29">
        <f t="shared" si="158"/>
        <v>3.0318710284538142E-4</v>
      </c>
    </row>
    <row r="5092" spans="2:7">
      <c r="B5092" s="1">
        <v>37963</v>
      </c>
      <c r="C5092" s="30">
        <f>VLOOKUP(B5092,'רביות שנתיות'!B:C,2)</f>
        <v>5.2</v>
      </c>
      <c r="D5092" s="29">
        <f t="shared" si="159"/>
        <v>1.3879981473396974E-4</v>
      </c>
      <c r="F5092" s="30">
        <f>VLOOKUP($B5092,'רביות שנתיות'!B:I,7)</f>
        <v>11.7</v>
      </c>
      <c r="G5092" s="29">
        <f t="shared" si="158"/>
        <v>3.0318710284538142E-4</v>
      </c>
    </row>
    <row r="5093" spans="2:7">
      <c r="B5093" s="1">
        <v>37964</v>
      </c>
      <c r="C5093" s="30">
        <f>VLOOKUP(B5093,'רביות שנתיות'!B:C,2)</f>
        <v>5.2</v>
      </c>
      <c r="D5093" s="29">
        <f t="shared" si="159"/>
        <v>1.3879981473396974E-4</v>
      </c>
      <c r="F5093" s="30">
        <f>VLOOKUP($B5093,'רביות שנתיות'!B:I,7)</f>
        <v>11.7</v>
      </c>
      <c r="G5093" s="29">
        <f t="shared" si="158"/>
        <v>3.0318710284538142E-4</v>
      </c>
    </row>
    <row r="5094" spans="2:7">
      <c r="B5094" s="1">
        <v>37965</v>
      </c>
      <c r="C5094" s="30">
        <f>VLOOKUP(B5094,'רביות שנתיות'!B:C,2)</f>
        <v>5.2</v>
      </c>
      <c r="D5094" s="29">
        <f t="shared" si="159"/>
        <v>1.3879981473396974E-4</v>
      </c>
      <c r="F5094" s="30">
        <f>VLOOKUP($B5094,'רביות שנתיות'!B:I,7)</f>
        <v>11.7</v>
      </c>
      <c r="G5094" s="29">
        <f t="shared" si="158"/>
        <v>3.0318710284538142E-4</v>
      </c>
    </row>
    <row r="5095" spans="2:7">
      <c r="B5095" s="1">
        <v>37966</v>
      </c>
      <c r="C5095" s="30">
        <f>VLOOKUP(B5095,'רביות שנתיות'!B:C,2)</f>
        <v>5.2</v>
      </c>
      <c r="D5095" s="29">
        <f t="shared" si="159"/>
        <v>1.3879981473396974E-4</v>
      </c>
      <c r="F5095" s="30">
        <f>VLOOKUP($B5095,'רביות שנתיות'!B:I,7)</f>
        <v>11.7</v>
      </c>
      <c r="G5095" s="29">
        <f t="shared" si="158"/>
        <v>3.0318710284538142E-4</v>
      </c>
    </row>
    <row r="5096" spans="2:7">
      <c r="B5096" s="1">
        <v>37967</v>
      </c>
      <c r="C5096" s="30">
        <f>VLOOKUP(B5096,'רביות שנתיות'!B:C,2)</f>
        <v>5.2</v>
      </c>
      <c r="D5096" s="29">
        <f t="shared" si="159"/>
        <v>1.3879981473396974E-4</v>
      </c>
      <c r="F5096" s="30">
        <f>VLOOKUP($B5096,'רביות שנתיות'!B:I,7)</f>
        <v>11.7</v>
      </c>
      <c r="G5096" s="29">
        <f t="shared" si="158"/>
        <v>3.0318710284538142E-4</v>
      </c>
    </row>
    <row r="5097" spans="2:7">
      <c r="B5097" s="1">
        <v>37968</v>
      </c>
      <c r="C5097" s="30">
        <f>VLOOKUP(B5097,'רביות שנתיות'!B:C,2)</f>
        <v>5.2</v>
      </c>
      <c r="D5097" s="29">
        <f t="shared" si="159"/>
        <v>1.3879981473396974E-4</v>
      </c>
      <c r="F5097" s="30">
        <f>VLOOKUP($B5097,'רביות שנתיות'!B:I,7)</f>
        <v>11.7</v>
      </c>
      <c r="G5097" s="29">
        <f t="shared" si="158"/>
        <v>3.0318710284538142E-4</v>
      </c>
    </row>
    <row r="5098" spans="2:7">
      <c r="B5098" s="1">
        <v>37969</v>
      </c>
      <c r="C5098" s="30">
        <f>VLOOKUP(B5098,'רביות שנתיות'!B:C,2)</f>
        <v>5.2</v>
      </c>
      <c r="D5098" s="29">
        <f t="shared" si="159"/>
        <v>1.3879981473396974E-4</v>
      </c>
      <c r="F5098" s="30">
        <f>VLOOKUP($B5098,'רביות שנתיות'!B:I,7)</f>
        <v>11.7</v>
      </c>
      <c r="G5098" s="29">
        <f t="shared" si="158"/>
        <v>3.0318710284538142E-4</v>
      </c>
    </row>
    <row r="5099" spans="2:7">
      <c r="B5099" s="1">
        <v>37970</v>
      </c>
      <c r="C5099" s="30">
        <f>VLOOKUP(B5099,'רביות שנתיות'!B:C,2)</f>
        <v>5.2</v>
      </c>
      <c r="D5099" s="29">
        <f t="shared" si="159"/>
        <v>1.3879981473396974E-4</v>
      </c>
      <c r="F5099" s="30">
        <f>VLOOKUP($B5099,'רביות שנתיות'!B:I,7)</f>
        <v>11.7</v>
      </c>
      <c r="G5099" s="29">
        <f t="shared" si="158"/>
        <v>3.0318710284538142E-4</v>
      </c>
    </row>
    <row r="5100" spans="2:7">
      <c r="B5100" s="1">
        <v>37971</v>
      </c>
      <c r="C5100" s="30">
        <f>VLOOKUP(B5100,'רביות שנתיות'!B:C,2)</f>
        <v>5.2</v>
      </c>
      <c r="D5100" s="29">
        <f t="shared" si="159"/>
        <v>1.3879981473396974E-4</v>
      </c>
      <c r="F5100" s="30">
        <f>VLOOKUP($B5100,'רביות שנתיות'!B:I,7)</f>
        <v>11.7</v>
      </c>
      <c r="G5100" s="29">
        <f t="shared" si="158"/>
        <v>3.0318710284538142E-4</v>
      </c>
    </row>
    <row r="5101" spans="2:7">
      <c r="B5101" s="1">
        <v>37972</v>
      </c>
      <c r="C5101" s="30">
        <f>VLOOKUP(B5101,'רביות שנתיות'!B:C,2)</f>
        <v>5.2</v>
      </c>
      <c r="D5101" s="29">
        <f t="shared" si="159"/>
        <v>1.3879981473396974E-4</v>
      </c>
      <c r="F5101" s="30">
        <f>VLOOKUP($B5101,'רביות שנתיות'!B:I,7)</f>
        <v>11.7</v>
      </c>
      <c r="G5101" s="29">
        <f t="shared" si="158"/>
        <v>3.0318710284538142E-4</v>
      </c>
    </row>
    <row r="5102" spans="2:7">
      <c r="B5102" s="1">
        <v>37973</v>
      </c>
      <c r="C5102" s="30">
        <f>VLOOKUP(B5102,'רביות שנתיות'!B:C,2)</f>
        <v>5.2</v>
      </c>
      <c r="D5102" s="29">
        <f t="shared" si="159"/>
        <v>1.3879981473396974E-4</v>
      </c>
      <c r="F5102" s="30">
        <f>VLOOKUP($B5102,'רביות שנתיות'!B:I,7)</f>
        <v>11.7</v>
      </c>
      <c r="G5102" s="29">
        <f t="shared" si="158"/>
        <v>3.0318710284538142E-4</v>
      </c>
    </row>
    <row r="5103" spans="2:7">
      <c r="B5103" s="1">
        <v>37974</v>
      </c>
      <c r="C5103" s="30">
        <f>VLOOKUP(B5103,'רביות שנתיות'!B:C,2)</f>
        <v>5.2</v>
      </c>
      <c r="D5103" s="29">
        <f t="shared" si="159"/>
        <v>1.3879981473396974E-4</v>
      </c>
      <c r="F5103" s="30">
        <f>VLOOKUP($B5103,'רביות שנתיות'!B:I,7)</f>
        <v>11.7</v>
      </c>
      <c r="G5103" s="29">
        <f t="shared" si="158"/>
        <v>3.0318710284538142E-4</v>
      </c>
    </row>
    <row r="5104" spans="2:7">
      <c r="B5104" s="1">
        <v>37975</v>
      </c>
      <c r="C5104" s="30">
        <f>VLOOKUP(B5104,'רביות שנתיות'!B:C,2)</f>
        <v>5.2</v>
      </c>
      <c r="D5104" s="29">
        <f t="shared" si="159"/>
        <v>1.3879981473396974E-4</v>
      </c>
      <c r="F5104" s="30">
        <f>VLOOKUP($B5104,'רביות שנתיות'!B:I,7)</f>
        <v>11.7</v>
      </c>
      <c r="G5104" s="29">
        <f t="shared" si="158"/>
        <v>3.0318710284538142E-4</v>
      </c>
    </row>
    <row r="5105" spans="2:7">
      <c r="B5105" s="1">
        <v>37976</v>
      </c>
      <c r="C5105" s="30">
        <f>VLOOKUP(B5105,'רביות שנתיות'!B:C,2)</f>
        <v>5.2</v>
      </c>
      <c r="D5105" s="29">
        <f t="shared" si="159"/>
        <v>1.3879981473396974E-4</v>
      </c>
      <c r="F5105" s="30">
        <f>VLOOKUP($B5105,'רביות שנתיות'!B:I,7)</f>
        <v>11.7</v>
      </c>
      <c r="G5105" s="29">
        <f t="shared" si="158"/>
        <v>3.0318710284538142E-4</v>
      </c>
    </row>
    <row r="5106" spans="2:7">
      <c r="B5106" s="1">
        <v>37977</v>
      </c>
      <c r="C5106" s="30">
        <f>VLOOKUP(B5106,'רביות שנתיות'!B:C,2)</f>
        <v>5.2</v>
      </c>
      <c r="D5106" s="29">
        <f t="shared" si="159"/>
        <v>1.3879981473396974E-4</v>
      </c>
      <c r="F5106" s="30">
        <f>VLOOKUP($B5106,'רביות שנתיות'!B:I,7)</f>
        <v>11.7</v>
      </c>
      <c r="G5106" s="29">
        <f t="shared" si="158"/>
        <v>3.0318710284538142E-4</v>
      </c>
    </row>
    <row r="5107" spans="2:7">
      <c r="B5107" s="1">
        <v>37978</v>
      </c>
      <c r="C5107" s="30">
        <f>VLOOKUP(B5107,'רביות שנתיות'!B:C,2)</f>
        <v>5.2</v>
      </c>
      <c r="D5107" s="29">
        <f t="shared" si="159"/>
        <v>1.3879981473396974E-4</v>
      </c>
      <c r="F5107" s="30">
        <f>VLOOKUP($B5107,'רביות שנתיות'!B:I,7)</f>
        <v>11.7</v>
      </c>
      <c r="G5107" s="29">
        <f t="shared" si="158"/>
        <v>3.0318710284538142E-4</v>
      </c>
    </row>
    <row r="5108" spans="2:7">
      <c r="B5108" s="1">
        <v>37979</v>
      </c>
      <c r="C5108" s="30">
        <f>VLOOKUP(B5108,'רביות שנתיות'!B:C,2)</f>
        <v>5.2</v>
      </c>
      <c r="D5108" s="29">
        <f t="shared" si="159"/>
        <v>1.3879981473396974E-4</v>
      </c>
      <c r="F5108" s="30">
        <f>VLOOKUP($B5108,'רביות שנתיות'!B:I,7)</f>
        <v>11.7</v>
      </c>
      <c r="G5108" s="29">
        <f t="shared" si="158"/>
        <v>3.0318710284538142E-4</v>
      </c>
    </row>
    <row r="5109" spans="2:7">
      <c r="B5109" s="1">
        <v>37980</v>
      </c>
      <c r="C5109" s="30">
        <f>VLOOKUP(B5109,'רביות שנתיות'!B:C,2)</f>
        <v>5.2</v>
      </c>
      <c r="D5109" s="29">
        <f t="shared" si="159"/>
        <v>1.3879981473396974E-4</v>
      </c>
      <c r="F5109" s="30">
        <f>VLOOKUP($B5109,'רביות שנתיות'!B:I,7)</f>
        <v>11.7</v>
      </c>
      <c r="G5109" s="29">
        <f t="shared" si="158"/>
        <v>3.0318710284538142E-4</v>
      </c>
    </row>
    <row r="5110" spans="2:7">
      <c r="B5110" s="1">
        <v>37981</v>
      </c>
      <c r="C5110" s="30">
        <f>VLOOKUP(B5110,'רביות שנתיות'!B:C,2)</f>
        <v>5.2</v>
      </c>
      <c r="D5110" s="29">
        <f t="shared" si="159"/>
        <v>1.3879981473396974E-4</v>
      </c>
      <c r="F5110" s="30">
        <f>VLOOKUP($B5110,'רביות שנתיות'!B:I,7)</f>
        <v>11.7</v>
      </c>
      <c r="G5110" s="29">
        <f t="shared" si="158"/>
        <v>3.0318710284538142E-4</v>
      </c>
    </row>
    <row r="5111" spans="2:7">
      <c r="B5111" s="1">
        <v>37982</v>
      </c>
      <c r="C5111" s="30">
        <f>VLOOKUP(B5111,'רביות שנתיות'!B:C,2)</f>
        <v>5.2</v>
      </c>
      <c r="D5111" s="29">
        <f t="shared" si="159"/>
        <v>1.3879981473396974E-4</v>
      </c>
      <c r="F5111" s="30">
        <f>VLOOKUP($B5111,'רביות שנתיות'!B:I,7)</f>
        <v>11.7</v>
      </c>
      <c r="G5111" s="29">
        <f t="shared" si="158"/>
        <v>3.0318710284538142E-4</v>
      </c>
    </row>
    <row r="5112" spans="2:7">
      <c r="B5112" s="1">
        <v>37983</v>
      </c>
      <c r="C5112" s="30">
        <f>VLOOKUP(B5112,'רביות שנתיות'!B:C,2)</f>
        <v>5.2</v>
      </c>
      <c r="D5112" s="29">
        <f t="shared" si="159"/>
        <v>1.3879981473396974E-4</v>
      </c>
      <c r="F5112" s="30">
        <f>VLOOKUP($B5112,'רביות שנתיות'!B:I,7)</f>
        <v>11.7</v>
      </c>
      <c r="G5112" s="29">
        <f t="shared" si="158"/>
        <v>3.0318710284538142E-4</v>
      </c>
    </row>
    <row r="5113" spans="2:7">
      <c r="B5113" s="1">
        <v>37984</v>
      </c>
      <c r="C5113" s="30">
        <f>VLOOKUP(B5113,'רביות שנתיות'!B:C,2)</f>
        <v>5.2</v>
      </c>
      <c r="D5113" s="29">
        <f t="shared" si="159"/>
        <v>1.3879981473396974E-4</v>
      </c>
      <c r="F5113" s="30">
        <f>VLOOKUP($B5113,'רביות שנתיות'!B:I,7)</f>
        <v>11.7</v>
      </c>
      <c r="G5113" s="29">
        <f t="shared" si="158"/>
        <v>3.0318710284538142E-4</v>
      </c>
    </row>
    <row r="5114" spans="2:7">
      <c r="B5114" s="1">
        <v>37985</v>
      </c>
      <c r="C5114" s="30">
        <f>VLOOKUP(B5114,'רביות שנתיות'!B:C,2)</f>
        <v>5.2</v>
      </c>
      <c r="D5114" s="29">
        <f t="shared" si="159"/>
        <v>1.3879981473396974E-4</v>
      </c>
      <c r="F5114" s="30">
        <f>VLOOKUP($B5114,'רביות שנתיות'!B:I,7)</f>
        <v>11.7</v>
      </c>
      <c r="G5114" s="29">
        <f t="shared" si="158"/>
        <v>3.0318710284538142E-4</v>
      </c>
    </row>
    <row r="5115" spans="2:7">
      <c r="B5115" s="1">
        <v>37986</v>
      </c>
      <c r="C5115" s="30">
        <f>VLOOKUP(B5115,'רביות שנתיות'!B:C,2)</f>
        <v>5.2</v>
      </c>
      <c r="D5115" s="29">
        <f t="shared" si="159"/>
        <v>1.3879981473396974E-4</v>
      </c>
      <c r="F5115" s="30">
        <f>VLOOKUP($B5115,'רביות שנתיות'!B:I,7)</f>
        <v>11.7</v>
      </c>
      <c r="G5115" s="29">
        <f t="shared" si="158"/>
        <v>3.0318710284538142E-4</v>
      </c>
    </row>
    <row r="5116" spans="2:7">
      <c r="B5116" s="1">
        <v>37987</v>
      </c>
      <c r="C5116" s="30">
        <f>VLOOKUP(B5116,'רביות שנתיות'!B:C,2)</f>
        <v>5.0999999999999996</v>
      </c>
      <c r="D5116" s="29">
        <f t="shared" si="159"/>
        <v>1.3619569924006036E-4</v>
      </c>
      <c r="F5116" s="30">
        <f>VLOOKUP($B5116,'רביות שנתיות'!B:I,7)</f>
        <v>11.6</v>
      </c>
      <c r="G5116" s="29">
        <f t="shared" si="158"/>
        <v>3.0073250947526553E-4</v>
      </c>
    </row>
    <row r="5117" spans="2:7">
      <c r="B5117" s="1">
        <v>37988</v>
      </c>
      <c r="C5117" s="30">
        <f>VLOOKUP(B5117,'רביות שנתיות'!B:C,2)</f>
        <v>5.0999999999999996</v>
      </c>
      <c r="D5117" s="29">
        <f t="shared" si="159"/>
        <v>1.3619569924006036E-4</v>
      </c>
      <c r="F5117" s="30">
        <f>VLOOKUP($B5117,'רביות שנתיות'!B:I,7)</f>
        <v>11.6</v>
      </c>
      <c r="G5117" s="29">
        <f t="shared" si="158"/>
        <v>3.0073250947526553E-4</v>
      </c>
    </row>
    <row r="5118" spans="2:7">
      <c r="B5118" s="1">
        <v>37989</v>
      </c>
      <c r="C5118" s="30">
        <f>VLOOKUP(B5118,'רביות שנתיות'!B:C,2)</f>
        <v>5.0999999999999996</v>
      </c>
      <c r="D5118" s="29">
        <f t="shared" si="159"/>
        <v>1.3619569924006036E-4</v>
      </c>
      <c r="F5118" s="30">
        <f>VLOOKUP($B5118,'רביות שנתיות'!B:I,7)</f>
        <v>11.6</v>
      </c>
      <c r="G5118" s="29">
        <f t="shared" si="158"/>
        <v>3.0073250947526553E-4</v>
      </c>
    </row>
    <row r="5119" spans="2:7">
      <c r="B5119" s="1">
        <v>37990</v>
      </c>
      <c r="C5119" s="30">
        <f>VLOOKUP(B5119,'רביות שנתיות'!B:C,2)</f>
        <v>5.0999999999999996</v>
      </c>
      <c r="D5119" s="29">
        <f t="shared" si="159"/>
        <v>1.3619569924006036E-4</v>
      </c>
      <c r="F5119" s="30">
        <f>VLOOKUP($B5119,'רביות שנתיות'!B:I,7)</f>
        <v>11.6</v>
      </c>
      <c r="G5119" s="29">
        <f t="shared" si="158"/>
        <v>3.0073250947526553E-4</v>
      </c>
    </row>
    <row r="5120" spans="2:7">
      <c r="B5120" s="1">
        <v>37991</v>
      </c>
      <c r="C5120" s="30">
        <f>VLOOKUP(B5120,'רביות שנתיות'!B:C,2)</f>
        <v>5.0999999999999996</v>
      </c>
      <c r="D5120" s="29">
        <f t="shared" si="159"/>
        <v>1.3619569924006036E-4</v>
      </c>
      <c r="F5120" s="30">
        <f>VLOOKUP($B5120,'רביות שנתיות'!B:I,7)</f>
        <v>11.6</v>
      </c>
      <c r="G5120" s="29">
        <f t="shared" si="158"/>
        <v>3.0073250947526553E-4</v>
      </c>
    </row>
    <row r="5121" spans="2:7">
      <c r="B5121" s="1">
        <v>37992</v>
      </c>
      <c r="C5121" s="30">
        <f>VLOOKUP(B5121,'רביות שנתיות'!B:C,2)</f>
        <v>5.0999999999999996</v>
      </c>
      <c r="D5121" s="29">
        <f t="shared" si="159"/>
        <v>1.3619569924006036E-4</v>
      </c>
      <c r="F5121" s="30">
        <f>VLOOKUP($B5121,'רביות שנתיות'!B:I,7)</f>
        <v>11.6</v>
      </c>
      <c r="G5121" s="29">
        <f t="shared" si="158"/>
        <v>3.0073250947526553E-4</v>
      </c>
    </row>
    <row r="5122" spans="2:7">
      <c r="B5122" s="1">
        <v>37993</v>
      </c>
      <c r="C5122" s="30">
        <f>VLOOKUP(B5122,'רביות שנתיות'!B:C,2)</f>
        <v>5.0999999999999996</v>
      </c>
      <c r="D5122" s="29">
        <f t="shared" si="159"/>
        <v>1.3619569924006036E-4</v>
      </c>
      <c r="F5122" s="30">
        <f>VLOOKUP($B5122,'רביות שנתיות'!B:I,7)</f>
        <v>11.6</v>
      </c>
      <c r="G5122" s="29">
        <f t="shared" si="158"/>
        <v>3.0073250947526553E-4</v>
      </c>
    </row>
    <row r="5123" spans="2:7">
      <c r="B5123" s="1">
        <v>37994</v>
      </c>
      <c r="C5123" s="30">
        <f>VLOOKUP(B5123,'רביות שנתיות'!B:C,2)</f>
        <v>5.0999999999999996</v>
      </c>
      <c r="D5123" s="29">
        <f t="shared" si="159"/>
        <v>1.3619569924006036E-4</v>
      </c>
      <c r="F5123" s="30">
        <f>VLOOKUP($B5123,'רביות שנתיות'!B:I,7)</f>
        <v>11.6</v>
      </c>
      <c r="G5123" s="29">
        <f t="shared" si="158"/>
        <v>3.0073250947526553E-4</v>
      </c>
    </row>
    <row r="5124" spans="2:7">
      <c r="B5124" s="1">
        <v>37995</v>
      </c>
      <c r="C5124" s="30">
        <f>VLOOKUP(B5124,'רביות שנתיות'!B:C,2)</f>
        <v>5.0999999999999996</v>
      </c>
      <c r="D5124" s="29">
        <f t="shared" si="159"/>
        <v>1.3619569924006036E-4</v>
      </c>
      <c r="F5124" s="30">
        <f>VLOOKUP($B5124,'רביות שנתיות'!B:I,7)</f>
        <v>11.6</v>
      </c>
      <c r="G5124" s="29">
        <f t="shared" ref="G5124:G5187" si="160">(1+F5124/100)^(1/365)-1</f>
        <v>3.0073250947526553E-4</v>
      </c>
    </row>
    <row r="5125" spans="2:7">
      <c r="B5125" s="1">
        <v>37996</v>
      </c>
      <c r="C5125" s="30">
        <f>VLOOKUP(B5125,'רביות שנתיות'!B:C,2)</f>
        <v>5.0999999999999996</v>
      </c>
      <c r="D5125" s="29">
        <f t="shared" ref="D5125:D5188" si="161">(1+C5125/100)^(1/365.25)-1</f>
        <v>1.3619569924006036E-4</v>
      </c>
      <c r="F5125" s="30">
        <f>VLOOKUP($B5125,'רביות שנתיות'!B:I,7)</f>
        <v>11.6</v>
      </c>
      <c r="G5125" s="29">
        <f t="shared" si="160"/>
        <v>3.0073250947526553E-4</v>
      </c>
    </row>
    <row r="5126" spans="2:7">
      <c r="B5126" s="1">
        <v>37997</v>
      </c>
      <c r="C5126" s="30">
        <f>VLOOKUP(B5126,'רביות שנתיות'!B:C,2)</f>
        <v>5.0999999999999996</v>
      </c>
      <c r="D5126" s="29">
        <f t="shared" si="161"/>
        <v>1.3619569924006036E-4</v>
      </c>
      <c r="F5126" s="30">
        <f>VLOOKUP($B5126,'רביות שנתיות'!B:I,7)</f>
        <v>11.6</v>
      </c>
      <c r="G5126" s="29">
        <f t="shared" si="160"/>
        <v>3.0073250947526553E-4</v>
      </c>
    </row>
    <row r="5127" spans="2:7">
      <c r="B5127" s="1">
        <v>37998</v>
      </c>
      <c r="C5127" s="30">
        <f>VLOOKUP(B5127,'רביות שנתיות'!B:C,2)</f>
        <v>5.0999999999999996</v>
      </c>
      <c r="D5127" s="29">
        <f t="shared" si="161"/>
        <v>1.3619569924006036E-4</v>
      </c>
      <c r="F5127" s="30">
        <f>VLOOKUP($B5127,'רביות שנתיות'!B:I,7)</f>
        <v>11.6</v>
      </c>
      <c r="G5127" s="29">
        <f t="shared" si="160"/>
        <v>3.0073250947526553E-4</v>
      </c>
    </row>
    <row r="5128" spans="2:7">
      <c r="B5128" s="1">
        <v>37999</v>
      </c>
      <c r="C5128" s="30">
        <f>VLOOKUP(B5128,'רביות שנתיות'!B:C,2)</f>
        <v>5.0999999999999996</v>
      </c>
      <c r="D5128" s="29">
        <f t="shared" si="161"/>
        <v>1.3619569924006036E-4</v>
      </c>
      <c r="F5128" s="30">
        <f>VLOOKUP($B5128,'רביות שנתיות'!B:I,7)</f>
        <v>11.6</v>
      </c>
      <c r="G5128" s="29">
        <f t="shared" si="160"/>
        <v>3.0073250947526553E-4</v>
      </c>
    </row>
    <row r="5129" spans="2:7">
      <c r="B5129" s="1">
        <v>38000</v>
      </c>
      <c r="C5129" s="30">
        <f>VLOOKUP(B5129,'רביות שנתיות'!B:C,2)</f>
        <v>5.0999999999999996</v>
      </c>
      <c r="D5129" s="29">
        <f t="shared" si="161"/>
        <v>1.3619569924006036E-4</v>
      </c>
      <c r="F5129" s="30">
        <f>VLOOKUP($B5129,'רביות שנתיות'!B:I,7)</f>
        <v>11.6</v>
      </c>
      <c r="G5129" s="29">
        <f t="shared" si="160"/>
        <v>3.0073250947526553E-4</v>
      </c>
    </row>
    <row r="5130" spans="2:7">
      <c r="B5130" s="1">
        <v>38001</v>
      </c>
      <c r="C5130" s="30">
        <f>VLOOKUP(B5130,'רביות שנתיות'!B:C,2)</f>
        <v>5.0999999999999996</v>
      </c>
      <c r="D5130" s="29">
        <f t="shared" si="161"/>
        <v>1.3619569924006036E-4</v>
      </c>
      <c r="F5130" s="30">
        <f>VLOOKUP($B5130,'רביות שנתיות'!B:I,7)</f>
        <v>11.6</v>
      </c>
      <c r="G5130" s="29">
        <f t="shared" si="160"/>
        <v>3.0073250947526553E-4</v>
      </c>
    </row>
    <row r="5131" spans="2:7">
      <c r="B5131" s="1">
        <v>38002</v>
      </c>
      <c r="C5131" s="30">
        <f>VLOOKUP(B5131,'רביות שנתיות'!B:C,2)</f>
        <v>5.0999999999999996</v>
      </c>
      <c r="D5131" s="29">
        <f t="shared" si="161"/>
        <v>1.3619569924006036E-4</v>
      </c>
      <c r="F5131" s="30">
        <f>VLOOKUP($B5131,'רביות שנתיות'!B:I,7)</f>
        <v>11.6</v>
      </c>
      <c r="G5131" s="29">
        <f t="shared" si="160"/>
        <v>3.0073250947526553E-4</v>
      </c>
    </row>
    <row r="5132" spans="2:7">
      <c r="B5132" s="1">
        <v>38003</v>
      </c>
      <c r="C5132" s="30">
        <f>VLOOKUP(B5132,'רביות שנתיות'!B:C,2)</f>
        <v>5.0999999999999996</v>
      </c>
      <c r="D5132" s="29">
        <f t="shared" si="161"/>
        <v>1.3619569924006036E-4</v>
      </c>
      <c r="F5132" s="30">
        <f>VLOOKUP($B5132,'רביות שנתיות'!B:I,7)</f>
        <v>11.6</v>
      </c>
      <c r="G5132" s="29">
        <f t="shared" si="160"/>
        <v>3.0073250947526553E-4</v>
      </c>
    </row>
    <row r="5133" spans="2:7">
      <c r="B5133" s="1">
        <v>38004</v>
      </c>
      <c r="C5133" s="30">
        <f>VLOOKUP(B5133,'רביות שנתיות'!B:C,2)</f>
        <v>5.0999999999999996</v>
      </c>
      <c r="D5133" s="29">
        <f t="shared" si="161"/>
        <v>1.3619569924006036E-4</v>
      </c>
      <c r="F5133" s="30">
        <f>VLOOKUP($B5133,'רביות שנתיות'!B:I,7)</f>
        <v>11.6</v>
      </c>
      <c r="G5133" s="29">
        <f t="shared" si="160"/>
        <v>3.0073250947526553E-4</v>
      </c>
    </row>
    <row r="5134" spans="2:7">
      <c r="B5134" s="1">
        <v>38005</v>
      </c>
      <c r="C5134" s="30">
        <f>VLOOKUP(B5134,'רביות שנתיות'!B:C,2)</f>
        <v>5.0999999999999996</v>
      </c>
      <c r="D5134" s="29">
        <f t="shared" si="161"/>
        <v>1.3619569924006036E-4</v>
      </c>
      <c r="F5134" s="30">
        <f>VLOOKUP($B5134,'רביות שנתיות'!B:I,7)</f>
        <v>11.6</v>
      </c>
      <c r="G5134" s="29">
        <f t="shared" si="160"/>
        <v>3.0073250947526553E-4</v>
      </c>
    </row>
    <row r="5135" spans="2:7">
      <c r="B5135" s="1">
        <v>38006</v>
      </c>
      <c r="C5135" s="30">
        <f>VLOOKUP(B5135,'רביות שנתיות'!B:C,2)</f>
        <v>5.0999999999999996</v>
      </c>
      <c r="D5135" s="29">
        <f t="shared" si="161"/>
        <v>1.3619569924006036E-4</v>
      </c>
      <c r="F5135" s="30">
        <f>VLOOKUP($B5135,'רביות שנתיות'!B:I,7)</f>
        <v>11.6</v>
      </c>
      <c r="G5135" s="29">
        <f t="shared" si="160"/>
        <v>3.0073250947526553E-4</v>
      </c>
    </row>
    <row r="5136" spans="2:7">
      <c r="B5136" s="1">
        <v>38007</v>
      </c>
      <c r="C5136" s="30">
        <f>VLOOKUP(B5136,'רביות שנתיות'!B:C,2)</f>
        <v>5.0999999999999996</v>
      </c>
      <c r="D5136" s="29">
        <f t="shared" si="161"/>
        <v>1.3619569924006036E-4</v>
      </c>
      <c r="F5136" s="30">
        <f>VLOOKUP($B5136,'רביות שנתיות'!B:I,7)</f>
        <v>11.6</v>
      </c>
      <c r="G5136" s="29">
        <f t="shared" si="160"/>
        <v>3.0073250947526553E-4</v>
      </c>
    </row>
    <row r="5137" spans="2:7">
      <c r="B5137" s="1">
        <v>38008</v>
      </c>
      <c r="C5137" s="30">
        <f>VLOOKUP(B5137,'רביות שנתיות'!B:C,2)</f>
        <v>5.0999999999999996</v>
      </c>
      <c r="D5137" s="29">
        <f t="shared" si="161"/>
        <v>1.3619569924006036E-4</v>
      </c>
      <c r="F5137" s="30">
        <f>VLOOKUP($B5137,'רביות שנתיות'!B:I,7)</f>
        <v>11.6</v>
      </c>
      <c r="G5137" s="29">
        <f t="shared" si="160"/>
        <v>3.0073250947526553E-4</v>
      </c>
    </row>
    <row r="5138" spans="2:7">
      <c r="B5138" s="1">
        <v>38009</v>
      </c>
      <c r="C5138" s="30">
        <f>VLOOKUP(B5138,'רביות שנתיות'!B:C,2)</f>
        <v>5.0999999999999996</v>
      </c>
      <c r="D5138" s="29">
        <f t="shared" si="161"/>
        <v>1.3619569924006036E-4</v>
      </c>
      <c r="F5138" s="30">
        <f>VLOOKUP($B5138,'רביות שנתיות'!B:I,7)</f>
        <v>11.6</v>
      </c>
      <c r="G5138" s="29">
        <f t="shared" si="160"/>
        <v>3.0073250947526553E-4</v>
      </c>
    </row>
    <row r="5139" spans="2:7">
      <c r="B5139" s="1">
        <v>38010</v>
      </c>
      <c r="C5139" s="30">
        <f>VLOOKUP(B5139,'רביות שנתיות'!B:C,2)</f>
        <v>5.0999999999999996</v>
      </c>
      <c r="D5139" s="29">
        <f t="shared" si="161"/>
        <v>1.3619569924006036E-4</v>
      </c>
      <c r="F5139" s="30">
        <f>VLOOKUP($B5139,'רביות שנתיות'!B:I,7)</f>
        <v>11.6</v>
      </c>
      <c r="G5139" s="29">
        <f t="shared" si="160"/>
        <v>3.0073250947526553E-4</v>
      </c>
    </row>
    <row r="5140" spans="2:7">
      <c r="B5140" s="1">
        <v>38011</v>
      </c>
      <c r="C5140" s="30">
        <f>VLOOKUP(B5140,'רביות שנתיות'!B:C,2)</f>
        <v>5.0999999999999996</v>
      </c>
      <c r="D5140" s="29">
        <f t="shared" si="161"/>
        <v>1.3619569924006036E-4</v>
      </c>
      <c r="F5140" s="30">
        <f>VLOOKUP($B5140,'רביות שנתיות'!B:I,7)</f>
        <v>11.6</v>
      </c>
      <c r="G5140" s="29">
        <f t="shared" si="160"/>
        <v>3.0073250947526553E-4</v>
      </c>
    </row>
    <row r="5141" spans="2:7">
      <c r="B5141" s="1">
        <v>38012</v>
      </c>
      <c r="C5141" s="30">
        <f>VLOOKUP(B5141,'רביות שנתיות'!B:C,2)</f>
        <v>5.0999999999999996</v>
      </c>
      <c r="D5141" s="29">
        <f t="shared" si="161"/>
        <v>1.3619569924006036E-4</v>
      </c>
      <c r="F5141" s="30">
        <f>VLOOKUP($B5141,'רביות שנתיות'!B:I,7)</f>
        <v>11.6</v>
      </c>
      <c r="G5141" s="29">
        <f t="shared" si="160"/>
        <v>3.0073250947526553E-4</v>
      </c>
    </row>
    <row r="5142" spans="2:7">
      <c r="B5142" s="1">
        <v>38013</v>
      </c>
      <c r="C5142" s="30">
        <f>VLOOKUP(B5142,'רביות שנתיות'!B:C,2)</f>
        <v>5.0999999999999996</v>
      </c>
      <c r="D5142" s="29">
        <f t="shared" si="161"/>
        <v>1.3619569924006036E-4</v>
      </c>
      <c r="F5142" s="30">
        <f>VLOOKUP($B5142,'רביות שנתיות'!B:I,7)</f>
        <v>11.6</v>
      </c>
      <c r="G5142" s="29">
        <f t="shared" si="160"/>
        <v>3.0073250947526553E-4</v>
      </c>
    </row>
    <row r="5143" spans="2:7">
      <c r="B5143" s="1">
        <v>38014</v>
      </c>
      <c r="C5143" s="30">
        <f>VLOOKUP(B5143,'רביות שנתיות'!B:C,2)</f>
        <v>5.0999999999999996</v>
      </c>
      <c r="D5143" s="29">
        <f t="shared" si="161"/>
        <v>1.3619569924006036E-4</v>
      </c>
      <c r="F5143" s="30">
        <f>VLOOKUP($B5143,'רביות שנתיות'!B:I,7)</f>
        <v>11.6</v>
      </c>
      <c r="G5143" s="29">
        <f t="shared" si="160"/>
        <v>3.0073250947526553E-4</v>
      </c>
    </row>
    <row r="5144" spans="2:7">
      <c r="B5144" s="1">
        <v>38015</v>
      </c>
      <c r="C5144" s="30">
        <f>VLOOKUP(B5144,'רביות שנתיות'!B:C,2)</f>
        <v>5.0999999999999996</v>
      </c>
      <c r="D5144" s="29">
        <f t="shared" si="161"/>
        <v>1.3619569924006036E-4</v>
      </c>
      <c r="F5144" s="30">
        <f>VLOOKUP($B5144,'רביות שנתיות'!B:I,7)</f>
        <v>11.6</v>
      </c>
      <c r="G5144" s="29">
        <f t="shared" si="160"/>
        <v>3.0073250947526553E-4</v>
      </c>
    </row>
    <row r="5145" spans="2:7">
      <c r="B5145" s="1">
        <v>38016</v>
      </c>
      <c r="C5145" s="30">
        <f>VLOOKUP(B5145,'רביות שנתיות'!B:C,2)</f>
        <v>5.0999999999999996</v>
      </c>
      <c r="D5145" s="29">
        <f t="shared" si="161"/>
        <v>1.3619569924006036E-4</v>
      </c>
      <c r="F5145" s="30">
        <f>VLOOKUP($B5145,'רביות שנתיות'!B:I,7)</f>
        <v>11.6</v>
      </c>
      <c r="G5145" s="29">
        <f t="shared" si="160"/>
        <v>3.0073250947526553E-4</v>
      </c>
    </row>
    <row r="5146" spans="2:7">
      <c r="B5146" s="1">
        <v>38017</v>
      </c>
      <c r="C5146" s="30">
        <f>VLOOKUP(B5146,'רביות שנתיות'!B:C,2)</f>
        <v>5.0999999999999996</v>
      </c>
      <c r="D5146" s="29">
        <f t="shared" si="161"/>
        <v>1.3619569924006036E-4</v>
      </c>
      <c r="F5146" s="30">
        <f>VLOOKUP($B5146,'רביות שנתיות'!B:I,7)</f>
        <v>11.6</v>
      </c>
      <c r="G5146" s="29">
        <f t="shared" si="160"/>
        <v>3.0073250947526553E-4</v>
      </c>
    </row>
    <row r="5147" spans="2:7">
      <c r="B5147" s="1">
        <v>38018</v>
      </c>
      <c r="C5147" s="30">
        <f>VLOOKUP(B5147,'רביות שנתיות'!B:C,2)</f>
        <v>5.0999999999999996</v>
      </c>
      <c r="D5147" s="29">
        <f t="shared" si="161"/>
        <v>1.3619569924006036E-4</v>
      </c>
      <c r="F5147" s="30">
        <f>VLOOKUP($B5147,'רביות שנתיות'!B:I,7)</f>
        <v>11.6</v>
      </c>
      <c r="G5147" s="29">
        <f t="shared" si="160"/>
        <v>3.0073250947526553E-4</v>
      </c>
    </row>
    <row r="5148" spans="2:7">
      <c r="B5148" s="1">
        <v>38019</v>
      </c>
      <c r="C5148" s="30">
        <f>VLOOKUP(B5148,'רביות שנתיות'!B:C,2)</f>
        <v>5.0999999999999996</v>
      </c>
      <c r="D5148" s="29">
        <f t="shared" si="161"/>
        <v>1.3619569924006036E-4</v>
      </c>
      <c r="F5148" s="30">
        <f>VLOOKUP($B5148,'רביות שנתיות'!B:I,7)</f>
        <v>11.6</v>
      </c>
      <c r="G5148" s="29">
        <f t="shared" si="160"/>
        <v>3.0073250947526553E-4</v>
      </c>
    </row>
    <row r="5149" spans="2:7">
      <c r="B5149" s="1">
        <v>38020</v>
      </c>
      <c r="C5149" s="30">
        <f>VLOOKUP(B5149,'רביות שנתיות'!B:C,2)</f>
        <v>5.0999999999999996</v>
      </c>
      <c r="D5149" s="29">
        <f t="shared" si="161"/>
        <v>1.3619569924006036E-4</v>
      </c>
      <c r="F5149" s="30">
        <f>VLOOKUP($B5149,'רביות שנתיות'!B:I,7)</f>
        <v>11.6</v>
      </c>
      <c r="G5149" s="29">
        <f t="shared" si="160"/>
        <v>3.0073250947526553E-4</v>
      </c>
    </row>
    <row r="5150" spans="2:7">
      <c r="B5150" s="1">
        <v>38021</v>
      </c>
      <c r="C5150" s="30">
        <f>VLOOKUP(B5150,'רביות שנתיות'!B:C,2)</f>
        <v>5.0999999999999996</v>
      </c>
      <c r="D5150" s="29">
        <f t="shared" si="161"/>
        <v>1.3619569924006036E-4</v>
      </c>
      <c r="F5150" s="30">
        <f>VLOOKUP($B5150,'רביות שנתיות'!B:I,7)</f>
        <v>11.6</v>
      </c>
      <c r="G5150" s="29">
        <f t="shared" si="160"/>
        <v>3.0073250947526553E-4</v>
      </c>
    </row>
    <row r="5151" spans="2:7">
      <c r="B5151" s="1">
        <v>38022</v>
      </c>
      <c r="C5151" s="30">
        <f>VLOOKUP(B5151,'רביות שנתיות'!B:C,2)</f>
        <v>5.0999999999999996</v>
      </c>
      <c r="D5151" s="29">
        <f t="shared" si="161"/>
        <v>1.3619569924006036E-4</v>
      </c>
      <c r="F5151" s="30">
        <f>VLOOKUP($B5151,'רביות שנתיות'!B:I,7)</f>
        <v>11.6</v>
      </c>
      <c r="G5151" s="29">
        <f t="shared" si="160"/>
        <v>3.0073250947526553E-4</v>
      </c>
    </row>
    <row r="5152" spans="2:7">
      <c r="B5152" s="1">
        <v>38023</v>
      </c>
      <c r="C5152" s="30">
        <f>VLOOKUP(B5152,'רביות שנתיות'!B:C,2)</f>
        <v>5.0999999999999996</v>
      </c>
      <c r="D5152" s="29">
        <f t="shared" si="161"/>
        <v>1.3619569924006036E-4</v>
      </c>
      <c r="F5152" s="30">
        <f>VLOOKUP($B5152,'רביות שנתיות'!B:I,7)</f>
        <v>11.6</v>
      </c>
      <c r="G5152" s="29">
        <f t="shared" si="160"/>
        <v>3.0073250947526553E-4</v>
      </c>
    </row>
    <row r="5153" spans="2:7">
      <c r="B5153" s="1">
        <v>38024</v>
      </c>
      <c r="C5153" s="30">
        <f>VLOOKUP(B5153,'רביות שנתיות'!B:C,2)</f>
        <v>5.0999999999999996</v>
      </c>
      <c r="D5153" s="29">
        <f t="shared" si="161"/>
        <v>1.3619569924006036E-4</v>
      </c>
      <c r="F5153" s="30">
        <f>VLOOKUP($B5153,'רביות שנתיות'!B:I,7)</f>
        <v>11.6</v>
      </c>
      <c r="G5153" s="29">
        <f t="shared" si="160"/>
        <v>3.0073250947526553E-4</v>
      </c>
    </row>
    <row r="5154" spans="2:7">
      <c r="B5154" s="1">
        <v>38025</v>
      </c>
      <c r="C5154" s="30">
        <f>VLOOKUP(B5154,'רביות שנתיות'!B:C,2)</f>
        <v>5.0999999999999996</v>
      </c>
      <c r="D5154" s="29">
        <f t="shared" si="161"/>
        <v>1.3619569924006036E-4</v>
      </c>
      <c r="F5154" s="30">
        <f>VLOOKUP($B5154,'רביות שנתיות'!B:I,7)</f>
        <v>11.6</v>
      </c>
      <c r="G5154" s="29">
        <f t="shared" si="160"/>
        <v>3.0073250947526553E-4</v>
      </c>
    </row>
    <row r="5155" spans="2:7">
      <c r="B5155" s="1">
        <v>38026</v>
      </c>
      <c r="C5155" s="30">
        <f>VLOOKUP(B5155,'רביות שנתיות'!B:C,2)</f>
        <v>5.0999999999999996</v>
      </c>
      <c r="D5155" s="29">
        <f t="shared" si="161"/>
        <v>1.3619569924006036E-4</v>
      </c>
      <c r="F5155" s="30">
        <f>VLOOKUP($B5155,'רביות שנתיות'!B:I,7)</f>
        <v>11.6</v>
      </c>
      <c r="G5155" s="29">
        <f t="shared" si="160"/>
        <v>3.0073250947526553E-4</v>
      </c>
    </row>
    <row r="5156" spans="2:7">
      <c r="B5156" s="1">
        <v>38027</v>
      </c>
      <c r="C5156" s="30">
        <f>VLOOKUP(B5156,'רביות שנתיות'!B:C,2)</f>
        <v>5.0999999999999996</v>
      </c>
      <c r="D5156" s="29">
        <f t="shared" si="161"/>
        <v>1.3619569924006036E-4</v>
      </c>
      <c r="F5156" s="30">
        <f>VLOOKUP($B5156,'רביות שנתיות'!B:I,7)</f>
        <v>11.6</v>
      </c>
      <c r="G5156" s="29">
        <f t="shared" si="160"/>
        <v>3.0073250947526553E-4</v>
      </c>
    </row>
    <row r="5157" spans="2:7">
      <c r="B5157" s="1">
        <v>38028</v>
      </c>
      <c r="C5157" s="30">
        <f>VLOOKUP(B5157,'רביות שנתיות'!B:C,2)</f>
        <v>5.0999999999999996</v>
      </c>
      <c r="D5157" s="29">
        <f t="shared" si="161"/>
        <v>1.3619569924006036E-4</v>
      </c>
      <c r="F5157" s="30">
        <f>VLOOKUP($B5157,'רביות שנתיות'!B:I,7)</f>
        <v>11.6</v>
      </c>
      <c r="G5157" s="29">
        <f t="shared" si="160"/>
        <v>3.0073250947526553E-4</v>
      </c>
    </row>
    <row r="5158" spans="2:7">
      <c r="B5158" s="1">
        <v>38029</v>
      </c>
      <c r="C5158" s="30">
        <f>VLOOKUP(B5158,'רביות שנתיות'!B:C,2)</f>
        <v>5.0999999999999996</v>
      </c>
      <c r="D5158" s="29">
        <f t="shared" si="161"/>
        <v>1.3619569924006036E-4</v>
      </c>
      <c r="F5158" s="30">
        <f>VLOOKUP($B5158,'רביות שנתיות'!B:I,7)</f>
        <v>11.6</v>
      </c>
      <c r="G5158" s="29">
        <f t="shared" si="160"/>
        <v>3.0073250947526553E-4</v>
      </c>
    </row>
    <row r="5159" spans="2:7">
      <c r="B5159" s="1">
        <v>38030</v>
      </c>
      <c r="C5159" s="30">
        <f>VLOOKUP(B5159,'רביות שנתיות'!B:C,2)</f>
        <v>5.0999999999999996</v>
      </c>
      <c r="D5159" s="29">
        <f t="shared" si="161"/>
        <v>1.3619569924006036E-4</v>
      </c>
      <c r="F5159" s="30">
        <f>VLOOKUP($B5159,'רביות שנתיות'!B:I,7)</f>
        <v>11.6</v>
      </c>
      <c r="G5159" s="29">
        <f t="shared" si="160"/>
        <v>3.0073250947526553E-4</v>
      </c>
    </row>
    <row r="5160" spans="2:7">
      <c r="B5160" s="1">
        <v>38031</v>
      </c>
      <c r="C5160" s="30">
        <f>VLOOKUP(B5160,'רביות שנתיות'!B:C,2)</f>
        <v>5.0999999999999996</v>
      </c>
      <c r="D5160" s="29">
        <f t="shared" si="161"/>
        <v>1.3619569924006036E-4</v>
      </c>
      <c r="F5160" s="30">
        <f>VLOOKUP($B5160,'רביות שנתיות'!B:I,7)</f>
        <v>11.6</v>
      </c>
      <c r="G5160" s="29">
        <f t="shared" si="160"/>
        <v>3.0073250947526553E-4</v>
      </c>
    </row>
    <row r="5161" spans="2:7">
      <c r="B5161" s="1">
        <v>38032</v>
      </c>
      <c r="C5161" s="30">
        <f>VLOOKUP(B5161,'רביות שנתיות'!B:C,2)</f>
        <v>5.0999999999999996</v>
      </c>
      <c r="D5161" s="29">
        <f t="shared" si="161"/>
        <v>1.3619569924006036E-4</v>
      </c>
      <c r="F5161" s="30">
        <f>VLOOKUP($B5161,'רביות שנתיות'!B:I,7)</f>
        <v>11.6</v>
      </c>
      <c r="G5161" s="29">
        <f t="shared" si="160"/>
        <v>3.0073250947526553E-4</v>
      </c>
    </row>
    <row r="5162" spans="2:7">
      <c r="B5162" s="1">
        <v>38033</v>
      </c>
      <c r="C5162" s="30">
        <f>VLOOKUP(B5162,'רביות שנתיות'!B:C,2)</f>
        <v>5.0999999999999996</v>
      </c>
      <c r="D5162" s="29">
        <f t="shared" si="161"/>
        <v>1.3619569924006036E-4</v>
      </c>
      <c r="F5162" s="30">
        <f>VLOOKUP($B5162,'רביות שנתיות'!B:I,7)</f>
        <v>11.6</v>
      </c>
      <c r="G5162" s="29">
        <f t="shared" si="160"/>
        <v>3.0073250947526553E-4</v>
      </c>
    </row>
    <row r="5163" spans="2:7">
      <c r="B5163" s="1">
        <v>38034</v>
      </c>
      <c r="C5163" s="30">
        <f>VLOOKUP(B5163,'רביות שנתיות'!B:C,2)</f>
        <v>5.0999999999999996</v>
      </c>
      <c r="D5163" s="29">
        <f t="shared" si="161"/>
        <v>1.3619569924006036E-4</v>
      </c>
      <c r="F5163" s="30">
        <f>VLOOKUP($B5163,'רביות שנתיות'!B:I,7)</f>
        <v>11.6</v>
      </c>
      <c r="G5163" s="29">
        <f t="shared" si="160"/>
        <v>3.0073250947526553E-4</v>
      </c>
    </row>
    <row r="5164" spans="2:7">
      <c r="B5164" s="1">
        <v>38035</v>
      </c>
      <c r="C5164" s="30">
        <f>VLOOKUP(B5164,'רביות שנתיות'!B:C,2)</f>
        <v>5.0999999999999996</v>
      </c>
      <c r="D5164" s="29">
        <f t="shared" si="161"/>
        <v>1.3619569924006036E-4</v>
      </c>
      <c r="F5164" s="30">
        <f>VLOOKUP($B5164,'רביות שנתיות'!B:I,7)</f>
        <v>11.6</v>
      </c>
      <c r="G5164" s="29">
        <f t="shared" si="160"/>
        <v>3.0073250947526553E-4</v>
      </c>
    </row>
    <row r="5165" spans="2:7">
      <c r="B5165" s="1">
        <v>38036</v>
      </c>
      <c r="C5165" s="30">
        <f>VLOOKUP(B5165,'רביות שנתיות'!B:C,2)</f>
        <v>5.0999999999999996</v>
      </c>
      <c r="D5165" s="29">
        <f t="shared" si="161"/>
        <v>1.3619569924006036E-4</v>
      </c>
      <c r="F5165" s="30">
        <f>VLOOKUP($B5165,'רביות שנתיות'!B:I,7)</f>
        <v>11.6</v>
      </c>
      <c r="G5165" s="29">
        <f t="shared" si="160"/>
        <v>3.0073250947526553E-4</v>
      </c>
    </row>
    <row r="5166" spans="2:7">
      <c r="B5166" s="1">
        <v>38037</v>
      </c>
      <c r="C5166" s="30">
        <f>VLOOKUP(B5166,'רביות שנתיות'!B:C,2)</f>
        <v>5.0999999999999996</v>
      </c>
      <c r="D5166" s="29">
        <f t="shared" si="161"/>
        <v>1.3619569924006036E-4</v>
      </c>
      <c r="F5166" s="30">
        <f>VLOOKUP($B5166,'רביות שנתיות'!B:I,7)</f>
        <v>11.6</v>
      </c>
      <c r="G5166" s="29">
        <f t="shared" si="160"/>
        <v>3.0073250947526553E-4</v>
      </c>
    </row>
    <row r="5167" spans="2:7">
      <c r="B5167" s="1">
        <v>38038</v>
      </c>
      <c r="C5167" s="30">
        <f>VLOOKUP(B5167,'רביות שנתיות'!B:C,2)</f>
        <v>5.0999999999999996</v>
      </c>
      <c r="D5167" s="29">
        <f t="shared" si="161"/>
        <v>1.3619569924006036E-4</v>
      </c>
      <c r="F5167" s="30">
        <f>VLOOKUP($B5167,'רביות שנתיות'!B:I,7)</f>
        <v>11.6</v>
      </c>
      <c r="G5167" s="29">
        <f t="shared" si="160"/>
        <v>3.0073250947526553E-4</v>
      </c>
    </row>
    <row r="5168" spans="2:7">
      <c r="B5168" s="1">
        <v>38039</v>
      </c>
      <c r="C5168" s="30">
        <f>VLOOKUP(B5168,'רביות שנתיות'!B:C,2)</f>
        <v>5.0999999999999996</v>
      </c>
      <c r="D5168" s="29">
        <f t="shared" si="161"/>
        <v>1.3619569924006036E-4</v>
      </c>
      <c r="F5168" s="30">
        <f>VLOOKUP($B5168,'רביות שנתיות'!B:I,7)</f>
        <v>11.6</v>
      </c>
      <c r="G5168" s="29">
        <f t="shared" si="160"/>
        <v>3.0073250947526553E-4</v>
      </c>
    </row>
    <row r="5169" spans="2:7">
      <c r="B5169" s="1">
        <v>38040</v>
      </c>
      <c r="C5169" s="30">
        <f>VLOOKUP(B5169,'רביות שנתיות'!B:C,2)</f>
        <v>5.0999999999999996</v>
      </c>
      <c r="D5169" s="29">
        <f t="shared" si="161"/>
        <v>1.3619569924006036E-4</v>
      </c>
      <c r="F5169" s="30">
        <f>VLOOKUP($B5169,'רביות שנתיות'!B:I,7)</f>
        <v>11.6</v>
      </c>
      <c r="G5169" s="29">
        <f t="shared" si="160"/>
        <v>3.0073250947526553E-4</v>
      </c>
    </row>
    <row r="5170" spans="2:7">
      <c r="B5170" s="1">
        <v>38041</v>
      </c>
      <c r="C5170" s="30">
        <f>VLOOKUP(B5170,'רביות שנתיות'!B:C,2)</f>
        <v>5.0999999999999996</v>
      </c>
      <c r="D5170" s="29">
        <f t="shared" si="161"/>
        <v>1.3619569924006036E-4</v>
      </c>
      <c r="F5170" s="30">
        <f>VLOOKUP($B5170,'רביות שנתיות'!B:I,7)</f>
        <v>11.6</v>
      </c>
      <c r="G5170" s="29">
        <f t="shared" si="160"/>
        <v>3.0073250947526553E-4</v>
      </c>
    </row>
    <row r="5171" spans="2:7">
      <c r="B5171" s="1">
        <v>38042</v>
      </c>
      <c r="C5171" s="30">
        <f>VLOOKUP(B5171,'רביות שנתיות'!B:C,2)</f>
        <v>5.0999999999999996</v>
      </c>
      <c r="D5171" s="29">
        <f t="shared" si="161"/>
        <v>1.3619569924006036E-4</v>
      </c>
      <c r="F5171" s="30">
        <f>VLOOKUP($B5171,'רביות שנתיות'!B:I,7)</f>
        <v>11.6</v>
      </c>
      <c r="G5171" s="29">
        <f t="shared" si="160"/>
        <v>3.0073250947526553E-4</v>
      </c>
    </row>
    <row r="5172" spans="2:7">
      <c r="B5172" s="1">
        <v>38043</v>
      </c>
      <c r="C5172" s="30">
        <f>VLOOKUP(B5172,'רביות שנתיות'!B:C,2)</f>
        <v>5.0999999999999996</v>
      </c>
      <c r="D5172" s="29">
        <f t="shared" si="161"/>
        <v>1.3619569924006036E-4</v>
      </c>
      <c r="F5172" s="30">
        <f>VLOOKUP($B5172,'רביות שנתיות'!B:I,7)</f>
        <v>11.6</v>
      </c>
      <c r="G5172" s="29">
        <f t="shared" si="160"/>
        <v>3.0073250947526553E-4</v>
      </c>
    </row>
    <row r="5173" spans="2:7">
      <c r="B5173" s="1">
        <v>38044</v>
      </c>
      <c r="C5173" s="30">
        <f>VLOOKUP(B5173,'רביות שנתיות'!B:C,2)</f>
        <v>5.0999999999999996</v>
      </c>
      <c r="D5173" s="29">
        <f t="shared" si="161"/>
        <v>1.3619569924006036E-4</v>
      </c>
      <c r="F5173" s="30">
        <f>VLOOKUP($B5173,'רביות שנתיות'!B:I,7)</f>
        <v>11.6</v>
      </c>
      <c r="G5173" s="29">
        <f t="shared" si="160"/>
        <v>3.0073250947526553E-4</v>
      </c>
    </row>
    <row r="5174" spans="2:7">
      <c r="B5174" s="1">
        <v>38045</v>
      </c>
      <c r="C5174" s="30">
        <f>VLOOKUP(B5174,'רביות שנתיות'!B:C,2)</f>
        <v>5.0999999999999996</v>
      </c>
      <c r="D5174" s="29">
        <f t="shared" si="161"/>
        <v>1.3619569924006036E-4</v>
      </c>
      <c r="F5174" s="30">
        <f>VLOOKUP($B5174,'רביות שנתיות'!B:I,7)</f>
        <v>11.6</v>
      </c>
      <c r="G5174" s="29">
        <f t="shared" si="160"/>
        <v>3.0073250947526553E-4</v>
      </c>
    </row>
    <row r="5175" spans="2:7">
      <c r="B5175" s="1">
        <v>38046</v>
      </c>
      <c r="C5175" s="30">
        <f>VLOOKUP(B5175,'רביות שנתיות'!B:C,2)</f>
        <v>5.0999999999999996</v>
      </c>
      <c r="D5175" s="29">
        <f t="shared" si="161"/>
        <v>1.3619569924006036E-4</v>
      </c>
      <c r="F5175" s="30">
        <f>VLOOKUP($B5175,'רביות שנתיות'!B:I,7)</f>
        <v>11.6</v>
      </c>
      <c r="G5175" s="29">
        <f t="shared" si="160"/>
        <v>3.0073250947526553E-4</v>
      </c>
    </row>
    <row r="5176" spans="2:7">
      <c r="B5176" s="1">
        <v>38047</v>
      </c>
      <c r="C5176" s="30">
        <f>VLOOKUP(B5176,'רביות שנתיות'!B:C,2)</f>
        <v>5.0999999999999996</v>
      </c>
      <c r="D5176" s="29">
        <f t="shared" si="161"/>
        <v>1.3619569924006036E-4</v>
      </c>
      <c r="F5176" s="30">
        <f>VLOOKUP($B5176,'רביות שנתיות'!B:I,7)</f>
        <v>11.6</v>
      </c>
      <c r="G5176" s="29">
        <f t="shared" si="160"/>
        <v>3.0073250947526553E-4</v>
      </c>
    </row>
    <row r="5177" spans="2:7">
      <c r="B5177" s="1">
        <v>38048</v>
      </c>
      <c r="C5177" s="30">
        <f>VLOOKUP(B5177,'רביות שנתיות'!B:C,2)</f>
        <v>5.0999999999999996</v>
      </c>
      <c r="D5177" s="29">
        <f t="shared" si="161"/>
        <v>1.3619569924006036E-4</v>
      </c>
      <c r="F5177" s="30">
        <f>VLOOKUP($B5177,'רביות שנתיות'!B:I,7)</f>
        <v>11.6</v>
      </c>
      <c r="G5177" s="29">
        <f t="shared" si="160"/>
        <v>3.0073250947526553E-4</v>
      </c>
    </row>
    <row r="5178" spans="2:7">
      <c r="B5178" s="1">
        <v>38049</v>
      </c>
      <c r="C5178" s="30">
        <f>VLOOKUP(B5178,'רביות שנתיות'!B:C,2)</f>
        <v>5.0999999999999996</v>
      </c>
      <c r="D5178" s="29">
        <f t="shared" si="161"/>
        <v>1.3619569924006036E-4</v>
      </c>
      <c r="F5178" s="30">
        <f>VLOOKUP($B5178,'רביות שנתיות'!B:I,7)</f>
        <v>11.6</v>
      </c>
      <c r="G5178" s="29">
        <f t="shared" si="160"/>
        <v>3.0073250947526553E-4</v>
      </c>
    </row>
    <row r="5179" spans="2:7">
      <c r="B5179" s="1">
        <v>38050</v>
      </c>
      <c r="C5179" s="30">
        <f>VLOOKUP(B5179,'רביות שנתיות'!B:C,2)</f>
        <v>5.0999999999999996</v>
      </c>
      <c r="D5179" s="29">
        <f t="shared" si="161"/>
        <v>1.3619569924006036E-4</v>
      </c>
      <c r="F5179" s="30">
        <f>VLOOKUP($B5179,'רביות שנתיות'!B:I,7)</f>
        <v>11.6</v>
      </c>
      <c r="G5179" s="29">
        <f t="shared" si="160"/>
        <v>3.0073250947526553E-4</v>
      </c>
    </row>
    <row r="5180" spans="2:7">
      <c r="B5180" s="1">
        <v>38051</v>
      </c>
      <c r="C5180" s="30">
        <f>VLOOKUP(B5180,'רביות שנתיות'!B:C,2)</f>
        <v>5.0999999999999996</v>
      </c>
      <c r="D5180" s="29">
        <f t="shared" si="161"/>
        <v>1.3619569924006036E-4</v>
      </c>
      <c r="F5180" s="30">
        <f>VLOOKUP($B5180,'רביות שנתיות'!B:I,7)</f>
        <v>11.6</v>
      </c>
      <c r="G5180" s="29">
        <f t="shared" si="160"/>
        <v>3.0073250947526553E-4</v>
      </c>
    </row>
    <row r="5181" spans="2:7">
      <c r="B5181" s="1">
        <v>38052</v>
      </c>
      <c r="C5181" s="30">
        <f>VLOOKUP(B5181,'רביות שנתיות'!B:C,2)</f>
        <v>5.0999999999999996</v>
      </c>
      <c r="D5181" s="29">
        <f t="shared" si="161"/>
        <v>1.3619569924006036E-4</v>
      </c>
      <c r="F5181" s="30">
        <f>VLOOKUP($B5181,'רביות שנתיות'!B:I,7)</f>
        <v>11.6</v>
      </c>
      <c r="G5181" s="29">
        <f t="shared" si="160"/>
        <v>3.0073250947526553E-4</v>
      </c>
    </row>
    <row r="5182" spans="2:7">
      <c r="B5182" s="1">
        <v>38053</v>
      </c>
      <c r="C5182" s="30">
        <f>VLOOKUP(B5182,'רביות שנתיות'!B:C,2)</f>
        <v>5.0999999999999996</v>
      </c>
      <c r="D5182" s="29">
        <f t="shared" si="161"/>
        <v>1.3619569924006036E-4</v>
      </c>
      <c r="F5182" s="30">
        <f>VLOOKUP($B5182,'רביות שנתיות'!B:I,7)</f>
        <v>11.6</v>
      </c>
      <c r="G5182" s="29">
        <f t="shared" si="160"/>
        <v>3.0073250947526553E-4</v>
      </c>
    </row>
    <row r="5183" spans="2:7">
      <c r="B5183" s="1">
        <v>38054</v>
      </c>
      <c r="C5183" s="30">
        <f>VLOOKUP(B5183,'רביות שנתיות'!B:C,2)</f>
        <v>5.0999999999999996</v>
      </c>
      <c r="D5183" s="29">
        <f t="shared" si="161"/>
        <v>1.3619569924006036E-4</v>
      </c>
      <c r="F5183" s="30">
        <f>VLOOKUP($B5183,'רביות שנתיות'!B:I,7)</f>
        <v>11.6</v>
      </c>
      <c r="G5183" s="29">
        <f t="shared" si="160"/>
        <v>3.0073250947526553E-4</v>
      </c>
    </row>
    <row r="5184" spans="2:7">
      <c r="B5184" s="1">
        <v>38055</v>
      </c>
      <c r="C5184" s="30">
        <f>VLOOKUP(B5184,'רביות שנתיות'!B:C,2)</f>
        <v>5.0999999999999996</v>
      </c>
      <c r="D5184" s="29">
        <f t="shared" si="161"/>
        <v>1.3619569924006036E-4</v>
      </c>
      <c r="F5184" s="30">
        <f>VLOOKUP($B5184,'רביות שנתיות'!B:I,7)</f>
        <v>11.6</v>
      </c>
      <c r="G5184" s="29">
        <f t="shared" si="160"/>
        <v>3.0073250947526553E-4</v>
      </c>
    </row>
    <row r="5185" spans="2:7">
      <c r="B5185" s="1">
        <v>38056</v>
      </c>
      <c r="C5185" s="30">
        <f>VLOOKUP(B5185,'רביות שנתיות'!B:C,2)</f>
        <v>5.0999999999999996</v>
      </c>
      <c r="D5185" s="29">
        <f t="shared" si="161"/>
        <v>1.3619569924006036E-4</v>
      </c>
      <c r="F5185" s="30">
        <f>VLOOKUP($B5185,'רביות שנתיות'!B:I,7)</f>
        <v>11.6</v>
      </c>
      <c r="G5185" s="29">
        <f t="shared" si="160"/>
        <v>3.0073250947526553E-4</v>
      </c>
    </row>
    <row r="5186" spans="2:7">
      <c r="B5186" s="1">
        <v>38057</v>
      </c>
      <c r="C5186" s="30">
        <f>VLOOKUP(B5186,'רביות שנתיות'!B:C,2)</f>
        <v>5.0999999999999996</v>
      </c>
      <c r="D5186" s="29">
        <f t="shared" si="161"/>
        <v>1.3619569924006036E-4</v>
      </c>
      <c r="F5186" s="30">
        <f>VLOOKUP($B5186,'רביות שנתיות'!B:I,7)</f>
        <v>11.6</v>
      </c>
      <c r="G5186" s="29">
        <f t="shared" si="160"/>
        <v>3.0073250947526553E-4</v>
      </c>
    </row>
    <row r="5187" spans="2:7">
      <c r="B5187" s="1">
        <v>38058</v>
      </c>
      <c r="C5187" s="30">
        <f>VLOOKUP(B5187,'רביות שנתיות'!B:C,2)</f>
        <v>5.0999999999999996</v>
      </c>
      <c r="D5187" s="29">
        <f t="shared" si="161"/>
        <v>1.3619569924006036E-4</v>
      </c>
      <c r="F5187" s="30">
        <f>VLOOKUP($B5187,'רביות שנתיות'!B:I,7)</f>
        <v>11.6</v>
      </c>
      <c r="G5187" s="29">
        <f t="shared" si="160"/>
        <v>3.0073250947526553E-4</v>
      </c>
    </row>
    <row r="5188" spans="2:7">
      <c r="B5188" s="1">
        <v>38059</v>
      </c>
      <c r="C5188" s="30">
        <f>VLOOKUP(B5188,'רביות שנתיות'!B:C,2)</f>
        <v>5.0999999999999996</v>
      </c>
      <c r="D5188" s="29">
        <f t="shared" si="161"/>
        <v>1.3619569924006036E-4</v>
      </c>
      <c r="F5188" s="30">
        <f>VLOOKUP($B5188,'רביות שנתיות'!B:I,7)</f>
        <v>11.6</v>
      </c>
      <c r="G5188" s="29">
        <f t="shared" ref="G5188:G5251" si="162">(1+F5188/100)^(1/365)-1</f>
        <v>3.0073250947526553E-4</v>
      </c>
    </row>
    <row r="5189" spans="2:7">
      <c r="B5189" s="1">
        <v>38060</v>
      </c>
      <c r="C5189" s="30">
        <f>VLOOKUP(B5189,'רביות שנתיות'!B:C,2)</f>
        <v>5.0999999999999996</v>
      </c>
      <c r="D5189" s="29">
        <f t="shared" ref="D5189:D5252" si="163">(1+C5189/100)^(1/365.25)-1</f>
        <v>1.3619569924006036E-4</v>
      </c>
      <c r="F5189" s="30">
        <f>VLOOKUP($B5189,'רביות שנתיות'!B:I,7)</f>
        <v>11.6</v>
      </c>
      <c r="G5189" s="29">
        <f t="shared" si="162"/>
        <v>3.0073250947526553E-4</v>
      </c>
    </row>
    <row r="5190" spans="2:7">
      <c r="B5190" s="1">
        <v>38061</v>
      </c>
      <c r="C5190" s="30">
        <f>VLOOKUP(B5190,'רביות שנתיות'!B:C,2)</f>
        <v>5.0999999999999996</v>
      </c>
      <c r="D5190" s="29">
        <f t="shared" si="163"/>
        <v>1.3619569924006036E-4</v>
      </c>
      <c r="F5190" s="30">
        <f>VLOOKUP($B5190,'רביות שנתיות'!B:I,7)</f>
        <v>11.6</v>
      </c>
      <c r="G5190" s="29">
        <f t="shared" si="162"/>
        <v>3.0073250947526553E-4</v>
      </c>
    </row>
    <row r="5191" spans="2:7">
      <c r="B5191" s="1">
        <v>38062</v>
      </c>
      <c r="C5191" s="30">
        <f>VLOOKUP(B5191,'רביות שנתיות'!B:C,2)</f>
        <v>5.0999999999999996</v>
      </c>
      <c r="D5191" s="29">
        <f t="shared" si="163"/>
        <v>1.3619569924006036E-4</v>
      </c>
      <c r="F5191" s="30">
        <f>VLOOKUP($B5191,'רביות שנתיות'!B:I,7)</f>
        <v>11.6</v>
      </c>
      <c r="G5191" s="29">
        <f t="shared" si="162"/>
        <v>3.0073250947526553E-4</v>
      </c>
    </row>
    <row r="5192" spans="2:7">
      <c r="B5192" s="1">
        <v>38063</v>
      </c>
      <c r="C5192" s="30">
        <f>VLOOKUP(B5192,'רביות שנתיות'!B:C,2)</f>
        <v>5.0999999999999996</v>
      </c>
      <c r="D5192" s="29">
        <f t="shared" si="163"/>
        <v>1.3619569924006036E-4</v>
      </c>
      <c r="F5192" s="30">
        <f>VLOOKUP($B5192,'רביות שנתיות'!B:I,7)</f>
        <v>11.6</v>
      </c>
      <c r="G5192" s="29">
        <f t="shared" si="162"/>
        <v>3.0073250947526553E-4</v>
      </c>
    </row>
    <row r="5193" spans="2:7">
      <c r="B5193" s="1">
        <v>38064</v>
      </c>
      <c r="C5193" s="30">
        <f>VLOOKUP(B5193,'רביות שנתיות'!B:C,2)</f>
        <v>5.0999999999999996</v>
      </c>
      <c r="D5193" s="29">
        <f t="shared" si="163"/>
        <v>1.3619569924006036E-4</v>
      </c>
      <c r="F5193" s="30">
        <f>VLOOKUP($B5193,'רביות שנתיות'!B:I,7)</f>
        <v>11.6</v>
      </c>
      <c r="G5193" s="29">
        <f t="shared" si="162"/>
        <v>3.0073250947526553E-4</v>
      </c>
    </row>
    <row r="5194" spans="2:7">
      <c r="B5194" s="1">
        <v>38065</v>
      </c>
      <c r="C5194" s="30">
        <f>VLOOKUP(B5194,'רביות שנתיות'!B:C,2)</f>
        <v>5.0999999999999996</v>
      </c>
      <c r="D5194" s="29">
        <f t="shared" si="163"/>
        <v>1.3619569924006036E-4</v>
      </c>
      <c r="F5194" s="30">
        <f>VLOOKUP($B5194,'רביות שנתיות'!B:I,7)</f>
        <v>11.6</v>
      </c>
      <c r="G5194" s="29">
        <f t="shared" si="162"/>
        <v>3.0073250947526553E-4</v>
      </c>
    </row>
    <row r="5195" spans="2:7">
      <c r="B5195" s="1">
        <v>38066</v>
      </c>
      <c r="C5195" s="30">
        <f>VLOOKUP(B5195,'רביות שנתיות'!B:C,2)</f>
        <v>5.0999999999999996</v>
      </c>
      <c r="D5195" s="29">
        <f t="shared" si="163"/>
        <v>1.3619569924006036E-4</v>
      </c>
      <c r="F5195" s="30">
        <f>VLOOKUP($B5195,'רביות שנתיות'!B:I,7)</f>
        <v>11.6</v>
      </c>
      <c r="G5195" s="29">
        <f t="shared" si="162"/>
        <v>3.0073250947526553E-4</v>
      </c>
    </row>
    <row r="5196" spans="2:7">
      <c r="B5196" s="1">
        <v>38067</v>
      </c>
      <c r="C5196" s="30">
        <f>VLOOKUP(B5196,'רביות שנתיות'!B:C,2)</f>
        <v>5.0999999999999996</v>
      </c>
      <c r="D5196" s="29">
        <f t="shared" si="163"/>
        <v>1.3619569924006036E-4</v>
      </c>
      <c r="F5196" s="30">
        <f>VLOOKUP($B5196,'רביות שנתיות'!B:I,7)</f>
        <v>11.6</v>
      </c>
      <c r="G5196" s="29">
        <f t="shared" si="162"/>
        <v>3.0073250947526553E-4</v>
      </c>
    </row>
    <row r="5197" spans="2:7">
      <c r="B5197" s="1">
        <v>38068</v>
      </c>
      <c r="C5197" s="30">
        <f>VLOOKUP(B5197,'רביות שנתיות'!B:C,2)</f>
        <v>5.0999999999999996</v>
      </c>
      <c r="D5197" s="29">
        <f t="shared" si="163"/>
        <v>1.3619569924006036E-4</v>
      </c>
      <c r="F5197" s="30">
        <f>VLOOKUP($B5197,'רביות שנתיות'!B:I,7)</f>
        <v>11.6</v>
      </c>
      <c r="G5197" s="29">
        <f t="shared" si="162"/>
        <v>3.0073250947526553E-4</v>
      </c>
    </row>
    <row r="5198" spans="2:7">
      <c r="B5198" s="1">
        <v>38069</v>
      </c>
      <c r="C5198" s="30">
        <f>VLOOKUP(B5198,'רביות שנתיות'!B:C,2)</f>
        <v>5.0999999999999996</v>
      </c>
      <c r="D5198" s="29">
        <f t="shared" si="163"/>
        <v>1.3619569924006036E-4</v>
      </c>
      <c r="F5198" s="30">
        <f>VLOOKUP($B5198,'רביות שנתיות'!B:I,7)</f>
        <v>11.6</v>
      </c>
      <c r="G5198" s="29">
        <f t="shared" si="162"/>
        <v>3.0073250947526553E-4</v>
      </c>
    </row>
    <row r="5199" spans="2:7">
      <c r="B5199" s="1">
        <v>38070</v>
      </c>
      <c r="C5199" s="30">
        <f>VLOOKUP(B5199,'רביות שנתיות'!B:C,2)</f>
        <v>5.0999999999999996</v>
      </c>
      <c r="D5199" s="29">
        <f t="shared" si="163"/>
        <v>1.3619569924006036E-4</v>
      </c>
      <c r="F5199" s="30">
        <f>VLOOKUP($B5199,'רביות שנתיות'!B:I,7)</f>
        <v>11.6</v>
      </c>
      <c r="G5199" s="29">
        <f t="shared" si="162"/>
        <v>3.0073250947526553E-4</v>
      </c>
    </row>
    <row r="5200" spans="2:7">
      <c r="B5200" s="1">
        <v>38071</v>
      </c>
      <c r="C5200" s="30">
        <f>VLOOKUP(B5200,'רביות שנתיות'!B:C,2)</f>
        <v>5.0999999999999996</v>
      </c>
      <c r="D5200" s="29">
        <f t="shared" si="163"/>
        <v>1.3619569924006036E-4</v>
      </c>
      <c r="F5200" s="30">
        <f>VLOOKUP($B5200,'רביות שנתיות'!B:I,7)</f>
        <v>11.6</v>
      </c>
      <c r="G5200" s="29">
        <f t="shared" si="162"/>
        <v>3.0073250947526553E-4</v>
      </c>
    </row>
    <row r="5201" spans="2:7">
      <c r="B5201" s="1">
        <v>38072</v>
      </c>
      <c r="C5201" s="30">
        <f>VLOOKUP(B5201,'רביות שנתיות'!B:C,2)</f>
        <v>5.0999999999999996</v>
      </c>
      <c r="D5201" s="29">
        <f t="shared" si="163"/>
        <v>1.3619569924006036E-4</v>
      </c>
      <c r="F5201" s="30">
        <f>VLOOKUP($B5201,'רביות שנתיות'!B:I,7)</f>
        <v>11.6</v>
      </c>
      <c r="G5201" s="29">
        <f t="shared" si="162"/>
        <v>3.0073250947526553E-4</v>
      </c>
    </row>
    <row r="5202" spans="2:7">
      <c r="B5202" s="1">
        <v>38073</v>
      </c>
      <c r="C5202" s="30">
        <f>VLOOKUP(B5202,'רביות שנתיות'!B:C,2)</f>
        <v>5.0999999999999996</v>
      </c>
      <c r="D5202" s="29">
        <f t="shared" si="163"/>
        <v>1.3619569924006036E-4</v>
      </c>
      <c r="F5202" s="30">
        <f>VLOOKUP($B5202,'רביות שנתיות'!B:I,7)</f>
        <v>11.6</v>
      </c>
      <c r="G5202" s="29">
        <f t="shared" si="162"/>
        <v>3.0073250947526553E-4</v>
      </c>
    </row>
    <row r="5203" spans="2:7">
      <c r="B5203" s="1">
        <v>38074</v>
      </c>
      <c r="C5203" s="30">
        <f>VLOOKUP(B5203,'רביות שנתיות'!B:C,2)</f>
        <v>5.0999999999999996</v>
      </c>
      <c r="D5203" s="29">
        <f t="shared" si="163"/>
        <v>1.3619569924006036E-4</v>
      </c>
      <c r="F5203" s="30">
        <f>VLOOKUP($B5203,'רביות שנתיות'!B:I,7)</f>
        <v>11.6</v>
      </c>
      <c r="G5203" s="29">
        <f t="shared" si="162"/>
        <v>3.0073250947526553E-4</v>
      </c>
    </row>
    <row r="5204" spans="2:7">
      <c r="B5204" s="1">
        <v>38075</v>
      </c>
      <c r="C5204" s="30">
        <f>VLOOKUP(B5204,'רביות שנתיות'!B:C,2)</f>
        <v>5.0999999999999996</v>
      </c>
      <c r="D5204" s="29">
        <f t="shared" si="163"/>
        <v>1.3619569924006036E-4</v>
      </c>
      <c r="F5204" s="30">
        <f>VLOOKUP($B5204,'רביות שנתיות'!B:I,7)</f>
        <v>11.6</v>
      </c>
      <c r="G5204" s="29">
        <f t="shared" si="162"/>
        <v>3.0073250947526553E-4</v>
      </c>
    </row>
    <row r="5205" spans="2:7">
      <c r="B5205" s="1">
        <v>38076</v>
      </c>
      <c r="C5205" s="30">
        <f>VLOOKUP(B5205,'רביות שנתיות'!B:C,2)</f>
        <v>5.0999999999999996</v>
      </c>
      <c r="D5205" s="29">
        <f t="shared" si="163"/>
        <v>1.3619569924006036E-4</v>
      </c>
      <c r="F5205" s="30">
        <f>VLOOKUP($B5205,'רביות שנתיות'!B:I,7)</f>
        <v>11.6</v>
      </c>
      <c r="G5205" s="29">
        <f t="shared" si="162"/>
        <v>3.0073250947526553E-4</v>
      </c>
    </row>
    <row r="5206" spans="2:7">
      <c r="B5206" s="1">
        <v>38077</v>
      </c>
      <c r="C5206" s="30">
        <f>VLOOKUP(B5206,'רביות שנתיות'!B:C,2)</f>
        <v>5.0999999999999996</v>
      </c>
      <c r="D5206" s="29">
        <f t="shared" si="163"/>
        <v>1.3619569924006036E-4</v>
      </c>
      <c r="F5206" s="30">
        <f>VLOOKUP($B5206,'רביות שנתיות'!B:I,7)</f>
        <v>11.6</v>
      </c>
      <c r="G5206" s="29">
        <f t="shared" si="162"/>
        <v>3.0073250947526553E-4</v>
      </c>
    </row>
    <row r="5207" spans="2:7">
      <c r="B5207" s="1">
        <v>38078</v>
      </c>
      <c r="C5207" s="30">
        <f>VLOOKUP(B5207,'רביות שנתיות'!B:C,2)</f>
        <v>4.5999999999999996</v>
      </c>
      <c r="D5207" s="29">
        <f t="shared" si="163"/>
        <v>1.2313794537943679E-4</v>
      </c>
      <c r="F5207" s="30">
        <f>VLOOKUP($B5207,'רביות שנתיות'!B:I,7)</f>
        <v>11.1</v>
      </c>
      <c r="G5207" s="29">
        <f t="shared" si="162"/>
        <v>2.8842654764593689E-4</v>
      </c>
    </row>
    <row r="5208" spans="2:7">
      <c r="B5208" s="1">
        <v>38079</v>
      </c>
      <c r="C5208" s="30">
        <f>VLOOKUP(B5208,'רביות שנתיות'!B:C,2)</f>
        <v>4.5999999999999996</v>
      </c>
      <c r="D5208" s="29">
        <f t="shared" si="163"/>
        <v>1.2313794537943679E-4</v>
      </c>
      <c r="F5208" s="30">
        <f>VLOOKUP($B5208,'רביות שנתיות'!B:I,7)</f>
        <v>11.1</v>
      </c>
      <c r="G5208" s="29">
        <f t="shared" si="162"/>
        <v>2.8842654764593689E-4</v>
      </c>
    </row>
    <row r="5209" spans="2:7">
      <c r="B5209" s="1">
        <v>38080</v>
      </c>
      <c r="C5209" s="30">
        <f>VLOOKUP(B5209,'רביות שנתיות'!B:C,2)</f>
        <v>4.5999999999999996</v>
      </c>
      <c r="D5209" s="29">
        <f t="shared" si="163"/>
        <v>1.2313794537943679E-4</v>
      </c>
      <c r="F5209" s="30">
        <f>VLOOKUP($B5209,'רביות שנתיות'!B:I,7)</f>
        <v>11.1</v>
      </c>
      <c r="G5209" s="29">
        <f t="shared" si="162"/>
        <v>2.8842654764593689E-4</v>
      </c>
    </row>
    <row r="5210" spans="2:7">
      <c r="B5210" s="1">
        <v>38081</v>
      </c>
      <c r="C5210" s="30">
        <f>VLOOKUP(B5210,'רביות שנתיות'!B:C,2)</f>
        <v>4.5999999999999996</v>
      </c>
      <c r="D5210" s="29">
        <f t="shared" si="163"/>
        <v>1.2313794537943679E-4</v>
      </c>
      <c r="F5210" s="30">
        <f>VLOOKUP($B5210,'רביות שנתיות'!B:I,7)</f>
        <v>11.1</v>
      </c>
      <c r="G5210" s="29">
        <f t="shared" si="162"/>
        <v>2.8842654764593689E-4</v>
      </c>
    </row>
    <row r="5211" spans="2:7">
      <c r="B5211" s="1">
        <v>38082</v>
      </c>
      <c r="C5211" s="30">
        <f>VLOOKUP(B5211,'רביות שנתיות'!B:C,2)</f>
        <v>4.5999999999999996</v>
      </c>
      <c r="D5211" s="29">
        <f t="shared" si="163"/>
        <v>1.2313794537943679E-4</v>
      </c>
      <c r="F5211" s="30">
        <f>VLOOKUP($B5211,'רביות שנתיות'!B:I,7)</f>
        <v>11.1</v>
      </c>
      <c r="G5211" s="29">
        <f t="shared" si="162"/>
        <v>2.8842654764593689E-4</v>
      </c>
    </row>
    <row r="5212" spans="2:7">
      <c r="B5212" s="1">
        <v>38083</v>
      </c>
      <c r="C5212" s="30">
        <f>VLOOKUP(B5212,'רביות שנתיות'!B:C,2)</f>
        <v>4.5999999999999996</v>
      </c>
      <c r="D5212" s="29">
        <f t="shared" si="163"/>
        <v>1.2313794537943679E-4</v>
      </c>
      <c r="F5212" s="30">
        <f>VLOOKUP($B5212,'רביות שנתיות'!B:I,7)</f>
        <v>11.1</v>
      </c>
      <c r="G5212" s="29">
        <f t="shared" si="162"/>
        <v>2.8842654764593689E-4</v>
      </c>
    </row>
    <row r="5213" spans="2:7">
      <c r="B5213" s="1">
        <v>38084</v>
      </c>
      <c r="C5213" s="30">
        <f>VLOOKUP(B5213,'רביות שנתיות'!B:C,2)</f>
        <v>4.5999999999999996</v>
      </c>
      <c r="D5213" s="29">
        <f t="shared" si="163"/>
        <v>1.2313794537943679E-4</v>
      </c>
      <c r="F5213" s="30">
        <f>VLOOKUP($B5213,'רביות שנתיות'!B:I,7)</f>
        <v>11.1</v>
      </c>
      <c r="G5213" s="29">
        <f t="shared" si="162"/>
        <v>2.8842654764593689E-4</v>
      </c>
    </row>
    <row r="5214" spans="2:7">
      <c r="B5214" s="1">
        <v>38085</v>
      </c>
      <c r="C5214" s="30">
        <f>VLOOKUP(B5214,'רביות שנתיות'!B:C,2)</f>
        <v>4.5999999999999996</v>
      </c>
      <c r="D5214" s="29">
        <f t="shared" si="163"/>
        <v>1.2313794537943679E-4</v>
      </c>
      <c r="F5214" s="30">
        <f>VLOOKUP($B5214,'רביות שנתיות'!B:I,7)</f>
        <v>11.1</v>
      </c>
      <c r="G5214" s="29">
        <f t="shared" si="162"/>
        <v>2.8842654764593689E-4</v>
      </c>
    </row>
    <row r="5215" spans="2:7">
      <c r="B5215" s="1">
        <v>38086</v>
      </c>
      <c r="C5215" s="30">
        <f>VLOOKUP(B5215,'רביות שנתיות'!B:C,2)</f>
        <v>4.5999999999999996</v>
      </c>
      <c r="D5215" s="29">
        <f t="shared" si="163"/>
        <v>1.2313794537943679E-4</v>
      </c>
      <c r="F5215" s="30">
        <f>VLOOKUP($B5215,'רביות שנתיות'!B:I,7)</f>
        <v>11.1</v>
      </c>
      <c r="G5215" s="29">
        <f t="shared" si="162"/>
        <v>2.8842654764593689E-4</v>
      </c>
    </row>
    <row r="5216" spans="2:7">
      <c r="B5216" s="1">
        <v>38087</v>
      </c>
      <c r="C5216" s="30">
        <f>VLOOKUP(B5216,'רביות שנתיות'!B:C,2)</f>
        <v>4.5999999999999996</v>
      </c>
      <c r="D5216" s="29">
        <f t="shared" si="163"/>
        <v>1.2313794537943679E-4</v>
      </c>
      <c r="F5216" s="30">
        <f>VLOOKUP($B5216,'רביות שנתיות'!B:I,7)</f>
        <v>11.1</v>
      </c>
      <c r="G5216" s="29">
        <f t="shared" si="162"/>
        <v>2.8842654764593689E-4</v>
      </c>
    </row>
    <row r="5217" spans="2:7">
      <c r="B5217" s="1">
        <v>38088</v>
      </c>
      <c r="C5217" s="30">
        <f>VLOOKUP(B5217,'רביות שנתיות'!B:C,2)</f>
        <v>4.5999999999999996</v>
      </c>
      <c r="D5217" s="29">
        <f t="shared" si="163"/>
        <v>1.2313794537943679E-4</v>
      </c>
      <c r="F5217" s="30">
        <f>VLOOKUP($B5217,'רביות שנתיות'!B:I,7)</f>
        <v>11.1</v>
      </c>
      <c r="G5217" s="29">
        <f t="shared" si="162"/>
        <v>2.8842654764593689E-4</v>
      </c>
    </row>
    <row r="5218" spans="2:7">
      <c r="B5218" s="1">
        <v>38089</v>
      </c>
      <c r="C5218" s="30">
        <f>VLOOKUP(B5218,'רביות שנתיות'!B:C,2)</f>
        <v>4.5999999999999996</v>
      </c>
      <c r="D5218" s="29">
        <f t="shared" si="163"/>
        <v>1.2313794537943679E-4</v>
      </c>
      <c r="F5218" s="30">
        <f>VLOOKUP($B5218,'רביות שנתיות'!B:I,7)</f>
        <v>11.1</v>
      </c>
      <c r="G5218" s="29">
        <f t="shared" si="162"/>
        <v>2.8842654764593689E-4</v>
      </c>
    </row>
    <row r="5219" spans="2:7">
      <c r="B5219" s="1">
        <v>38090</v>
      </c>
      <c r="C5219" s="30">
        <f>VLOOKUP(B5219,'רביות שנתיות'!B:C,2)</f>
        <v>4.5999999999999996</v>
      </c>
      <c r="D5219" s="29">
        <f t="shared" si="163"/>
        <v>1.2313794537943679E-4</v>
      </c>
      <c r="F5219" s="30">
        <f>VLOOKUP($B5219,'רביות שנתיות'!B:I,7)</f>
        <v>11.1</v>
      </c>
      <c r="G5219" s="29">
        <f t="shared" si="162"/>
        <v>2.8842654764593689E-4</v>
      </c>
    </row>
    <row r="5220" spans="2:7">
      <c r="B5220" s="1">
        <v>38091</v>
      </c>
      <c r="C5220" s="30">
        <f>VLOOKUP(B5220,'רביות שנתיות'!B:C,2)</f>
        <v>4.5999999999999996</v>
      </c>
      <c r="D5220" s="29">
        <f t="shared" si="163"/>
        <v>1.2313794537943679E-4</v>
      </c>
      <c r="F5220" s="30">
        <f>VLOOKUP($B5220,'רביות שנתיות'!B:I,7)</f>
        <v>11.1</v>
      </c>
      <c r="G5220" s="29">
        <f t="shared" si="162"/>
        <v>2.8842654764593689E-4</v>
      </c>
    </row>
    <row r="5221" spans="2:7">
      <c r="B5221" s="1">
        <v>38092</v>
      </c>
      <c r="C5221" s="30">
        <f>VLOOKUP(B5221,'רביות שנתיות'!B:C,2)</f>
        <v>4.5999999999999996</v>
      </c>
      <c r="D5221" s="29">
        <f t="shared" si="163"/>
        <v>1.2313794537943679E-4</v>
      </c>
      <c r="F5221" s="30">
        <f>VLOOKUP($B5221,'רביות שנתיות'!B:I,7)</f>
        <v>11.1</v>
      </c>
      <c r="G5221" s="29">
        <f t="shared" si="162"/>
        <v>2.8842654764593689E-4</v>
      </c>
    </row>
    <row r="5222" spans="2:7">
      <c r="B5222" s="1">
        <v>38093</v>
      </c>
      <c r="C5222" s="30">
        <f>VLOOKUP(B5222,'רביות שנתיות'!B:C,2)</f>
        <v>4.5999999999999996</v>
      </c>
      <c r="D5222" s="29">
        <f t="shared" si="163"/>
        <v>1.2313794537943679E-4</v>
      </c>
      <c r="F5222" s="30">
        <f>VLOOKUP($B5222,'רביות שנתיות'!B:I,7)</f>
        <v>11.1</v>
      </c>
      <c r="G5222" s="29">
        <f t="shared" si="162"/>
        <v>2.8842654764593689E-4</v>
      </c>
    </row>
    <row r="5223" spans="2:7">
      <c r="B5223" s="1">
        <v>38094</v>
      </c>
      <c r="C5223" s="30">
        <f>VLOOKUP(B5223,'רביות שנתיות'!B:C,2)</f>
        <v>4.5999999999999996</v>
      </c>
      <c r="D5223" s="29">
        <f t="shared" si="163"/>
        <v>1.2313794537943679E-4</v>
      </c>
      <c r="F5223" s="30">
        <f>VLOOKUP($B5223,'רביות שנתיות'!B:I,7)</f>
        <v>11.1</v>
      </c>
      <c r="G5223" s="29">
        <f t="shared" si="162"/>
        <v>2.8842654764593689E-4</v>
      </c>
    </row>
    <row r="5224" spans="2:7">
      <c r="B5224" s="1">
        <v>38095</v>
      </c>
      <c r="C5224" s="30">
        <f>VLOOKUP(B5224,'רביות שנתיות'!B:C,2)</f>
        <v>4.5999999999999996</v>
      </c>
      <c r="D5224" s="29">
        <f t="shared" si="163"/>
        <v>1.2313794537943679E-4</v>
      </c>
      <c r="F5224" s="30">
        <f>VLOOKUP($B5224,'רביות שנתיות'!B:I,7)</f>
        <v>11.1</v>
      </c>
      <c r="G5224" s="29">
        <f t="shared" si="162"/>
        <v>2.8842654764593689E-4</v>
      </c>
    </row>
    <row r="5225" spans="2:7">
      <c r="B5225" s="1">
        <v>38096</v>
      </c>
      <c r="C5225" s="30">
        <f>VLOOKUP(B5225,'רביות שנתיות'!B:C,2)</f>
        <v>4.5999999999999996</v>
      </c>
      <c r="D5225" s="29">
        <f t="shared" si="163"/>
        <v>1.2313794537943679E-4</v>
      </c>
      <c r="F5225" s="30">
        <f>VLOOKUP($B5225,'רביות שנתיות'!B:I,7)</f>
        <v>11.1</v>
      </c>
      <c r="G5225" s="29">
        <f t="shared" si="162"/>
        <v>2.8842654764593689E-4</v>
      </c>
    </row>
    <row r="5226" spans="2:7">
      <c r="B5226" s="1">
        <v>38097</v>
      </c>
      <c r="C5226" s="30">
        <f>VLOOKUP(B5226,'רביות שנתיות'!B:C,2)</f>
        <v>4.5999999999999996</v>
      </c>
      <c r="D5226" s="29">
        <f t="shared" si="163"/>
        <v>1.2313794537943679E-4</v>
      </c>
      <c r="F5226" s="30">
        <f>VLOOKUP($B5226,'רביות שנתיות'!B:I,7)</f>
        <v>11.1</v>
      </c>
      <c r="G5226" s="29">
        <f t="shared" si="162"/>
        <v>2.8842654764593689E-4</v>
      </c>
    </row>
    <row r="5227" spans="2:7">
      <c r="B5227" s="1">
        <v>38098</v>
      </c>
      <c r="C5227" s="30">
        <f>VLOOKUP(B5227,'רביות שנתיות'!B:C,2)</f>
        <v>4.5999999999999996</v>
      </c>
      <c r="D5227" s="29">
        <f t="shared" si="163"/>
        <v>1.2313794537943679E-4</v>
      </c>
      <c r="F5227" s="30">
        <f>VLOOKUP($B5227,'רביות שנתיות'!B:I,7)</f>
        <v>11.1</v>
      </c>
      <c r="G5227" s="29">
        <f t="shared" si="162"/>
        <v>2.8842654764593689E-4</v>
      </c>
    </row>
    <row r="5228" spans="2:7">
      <c r="B5228" s="1">
        <v>38099</v>
      </c>
      <c r="C5228" s="30">
        <f>VLOOKUP(B5228,'רביות שנתיות'!B:C,2)</f>
        <v>4.5999999999999996</v>
      </c>
      <c r="D5228" s="29">
        <f t="shared" si="163"/>
        <v>1.2313794537943679E-4</v>
      </c>
      <c r="F5228" s="30">
        <f>VLOOKUP($B5228,'רביות שנתיות'!B:I,7)</f>
        <v>11.1</v>
      </c>
      <c r="G5228" s="29">
        <f t="shared" si="162"/>
        <v>2.8842654764593689E-4</v>
      </c>
    </row>
    <row r="5229" spans="2:7">
      <c r="B5229" s="1">
        <v>38100</v>
      </c>
      <c r="C5229" s="30">
        <f>VLOOKUP(B5229,'רביות שנתיות'!B:C,2)</f>
        <v>4.5999999999999996</v>
      </c>
      <c r="D5229" s="29">
        <f t="shared" si="163"/>
        <v>1.2313794537943679E-4</v>
      </c>
      <c r="F5229" s="30">
        <f>VLOOKUP($B5229,'רביות שנתיות'!B:I,7)</f>
        <v>11.1</v>
      </c>
      <c r="G5229" s="29">
        <f t="shared" si="162"/>
        <v>2.8842654764593689E-4</v>
      </c>
    </row>
    <row r="5230" spans="2:7">
      <c r="B5230" s="1">
        <v>38101</v>
      </c>
      <c r="C5230" s="30">
        <f>VLOOKUP(B5230,'רביות שנתיות'!B:C,2)</f>
        <v>4.5999999999999996</v>
      </c>
      <c r="D5230" s="29">
        <f t="shared" si="163"/>
        <v>1.2313794537943679E-4</v>
      </c>
      <c r="F5230" s="30">
        <f>VLOOKUP($B5230,'רביות שנתיות'!B:I,7)</f>
        <v>11.1</v>
      </c>
      <c r="G5230" s="29">
        <f t="shared" si="162"/>
        <v>2.8842654764593689E-4</v>
      </c>
    </row>
    <row r="5231" spans="2:7">
      <c r="B5231" s="1">
        <v>38102</v>
      </c>
      <c r="C5231" s="30">
        <f>VLOOKUP(B5231,'רביות שנתיות'!B:C,2)</f>
        <v>4.5999999999999996</v>
      </c>
      <c r="D5231" s="29">
        <f t="shared" si="163"/>
        <v>1.2313794537943679E-4</v>
      </c>
      <c r="F5231" s="30">
        <f>VLOOKUP($B5231,'רביות שנתיות'!B:I,7)</f>
        <v>11.1</v>
      </c>
      <c r="G5231" s="29">
        <f t="shared" si="162"/>
        <v>2.8842654764593689E-4</v>
      </c>
    </row>
    <row r="5232" spans="2:7">
      <c r="B5232" s="1">
        <v>38103</v>
      </c>
      <c r="C5232" s="30">
        <f>VLOOKUP(B5232,'רביות שנתיות'!B:C,2)</f>
        <v>4.5999999999999996</v>
      </c>
      <c r="D5232" s="29">
        <f t="shared" si="163"/>
        <v>1.2313794537943679E-4</v>
      </c>
      <c r="F5232" s="30">
        <f>VLOOKUP($B5232,'רביות שנתיות'!B:I,7)</f>
        <v>11.1</v>
      </c>
      <c r="G5232" s="29">
        <f t="shared" si="162"/>
        <v>2.8842654764593689E-4</v>
      </c>
    </row>
    <row r="5233" spans="2:7">
      <c r="B5233" s="1">
        <v>38104</v>
      </c>
      <c r="C5233" s="30">
        <f>VLOOKUP(B5233,'רביות שנתיות'!B:C,2)</f>
        <v>4.5999999999999996</v>
      </c>
      <c r="D5233" s="29">
        <f t="shared" si="163"/>
        <v>1.2313794537943679E-4</v>
      </c>
      <c r="F5233" s="30">
        <f>VLOOKUP($B5233,'רביות שנתיות'!B:I,7)</f>
        <v>11.1</v>
      </c>
      <c r="G5233" s="29">
        <f t="shared" si="162"/>
        <v>2.8842654764593689E-4</v>
      </c>
    </row>
    <row r="5234" spans="2:7">
      <c r="B5234" s="1">
        <v>38105</v>
      </c>
      <c r="C5234" s="30">
        <f>VLOOKUP(B5234,'רביות שנתיות'!B:C,2)</f>
        <v>4.5999999999999996</v>
      </c>
      <c r="D5234" s="29">
        <f t="shared" si="163"/>
        <v>1.2313794537943679E-4</v>
      </c>
      <c r="F5234" s="30">
        <f>VLOOKUP($B5234,'רביות שנתיות'!B:I,7)</f>
        <v>11.1</v>
      </c>
      <c r="G5234" s="29">
        <f t="shared" si="162"/>
        <v>2.8842654764593689E-4</v>
      </c>
    </row>
    <row r="5235" spans="2:7">
      <c r="B5235" s="1">
        <v>38106</v>
      </c>
      <c r="C5235" s="30">
        <f>VLOOKUP(B5235,'רביות שנתיות'!B:C,2)</f>
        <v>4.5999999999999996</v>
      </c>
      <c r="D5235" s="29">
        <f t="shared" si="163"/>
        <v>1.2313794537943679E-4</v>
      </c>
      <c r="F5235" s="30">
        <f>VLOOKUP($B5235,'רביות שנתיות'!B:I,7)</f>
        <v>11.1</v>
      </c>
      <c r="G5235" s="29">
        <f t="shared" si="162"/>
        <v>2.8842654764593689E-4</v>
      </c>
    </row>
    <row r="5236" spans="2:7">
      <c r="B5236" s="1">
        <v>38107</v>
      </c>
      <c r="C5236" s="30">
        <f>VLOOKUP(B5236,'רביות שנתיות'!B:C,2)</f>
        <v>4.5999999999999996</v>
      </c>
      <c r="D5236" s="29">
        <f t="shared" si="163"/>
        <v>1.2313794537943679E-4</v>
      </c>
      <c r="F5236" s="30">
        <f>VLOOKUP($B5236,'רביות שנתיות'!B:I,7)</f>
        <v>11.1</v>
      </c>
      <c r="G5236" s="29">
        <f t="shared" si="162"/>
        <v>2.8842654764593689E-4</v>
      </c>
    </row>
    <row r="5237" spans="2:7">
      <c r="B5237" s="1">
        <v>38108</v>
      </c>
      <c r="C5237" s="30">
        <f>VLOOKUP(B5237,'רביות שנתיות'!B:C,2)</f>
        <v>4.5999999999999996</v>
      </c>
      <c r="D5237" s="29">
        <f t="shared" si="163"/>
        <v>1.2313794537943679E-4</v>
      </c>
      <c r="F5237" s="30">
        <f>VLOOKUP($B5237,'רביות שנתיות'!B:I,7)</f>
        <v>11.1</v>
      </c>
      <c r="G5237" s="29">
        <f t="shared" si="162"/>
        <v>2.8842654764593689E-4</v>
      </c>
    </row>
    <row r="5238" spans="2:7">
      <c r="B5238" s="1">
        <v>38109</v>
      </c>
      <c r="C5238" s="30">
        <f>VLOOKUP(B5238,'רביות שנתיות'!B:C,2)</f>
        <v>4.5999999999999996</v>
      </c>
      <c r="D5238" s="29">
        <f t="shared" si="163"/>
        <v>1.2313794537943679E-4</v>
      </c>
      <c r="F5238" s="30">
        <f>VLOOKUP($B5238,'רביות שנתיות'!B:I,7)</f>
        <v>11.1</v>
      </c>
      <c r="G5238" s="29">
        <f t="shared" si="162"/>
        <v>2.8842654764593689E-4</v>
      </c>
    </row>
    <row r="5239" spans="2:7">
      <c r="B5239" s="1">
        <v>38110</v>
      </c>
      <c r="C5239" s="30">
        <f>VLOOKUP(B5239,'רביות שנתיות'!B:C,2)</f>
        <v>4.5999999999999996</v>
      </c>
      <c r="D5239" s="29">
        <f t="shared" si="163"/>
        <v>1.2313794537943679E-4</v>
      </c>
      <c r="F5239" s="30">
        <f>VLOOKUP($B5239,'רביות שנתיות'!B:I,7)</f>
        <v>11.1</v>
      </c>
      <c r="G5239" s="29">
        <f t="shared" si="162"/>
        <v>2.8842654764593689E-4</v>
      </c>
    </row>
    <row r="5240" spans="2:7">
      <c r="B5240" s="1">
        <v>38111</v>
      </c>
      <c r="C5240" s="30">
        <f>VLOOKUP(B5240,'רביות שנתיות'!B:C,2)</f>
        <v>4.5999999999999996</v>
      </c>
      <c r="D5240" s="29">
        <f t="shared" si="163"/>
        <v>1.2313794537943679E-4</v>
      </c>
      <c r="F5240" s="30">
        <f>VLOOKUP($B5240,'רביות שנתיות'!B:I,7)</f>
        <v>11.1</v>
      </c>
      <c r="G5240" s="29">
        <f t="shared" si="162"/>
        <v>2.8842654764593689E-4</v>
      </c>
    </row>
    <row r="5241" spans="2:7">
      <c r="B5241" s="1">
        <v>38112</v>
      </c>
      <c r="C5241" s="30">
        <f>VLOOKUP(B5241,'רביות שנתיות'!B:C,2)</f>
        <v>4.5999999999999996</v>
      </c>
      <c r="D5241" s="29">
        <f t="shared" si="163"/>
        <v>1.2313794537943679E-4</v>
      </c>
      <c r="F5241" s="30">
        <f>VLOOKUP($B5241,'רביות שנתיות'!B:I,7)</f>
        <v>11.1</v>
      </c>
      <c r="G5241" s="29">
        <f t="shared" si="162"/>
        <v>2.8842654764593689E-4</v>
      </c>
    </row>
    <row r="5242" spans="2:7">
      <c r="B5242" s="1">
        <v>38113</v>
      </c>
      <c r="C5242" s="30">
        <f>VLOOKUP(B5242,'רביות שנתיות'!B:C,2)</f>
        <v>4.5999999999999996</v>
      </c>
      <c r="D5242" s="29">
        <f t="shared" si="163"/>
        <v>1.2313794537943679E-4</v>
      </c>
      <c r="F5242" s="30">
        <f>VLOOKUP($B5242,'רביות שנתיות'!B:I,7)</f>
        <v>11.1</v>
      </c>
      <c r="G5242" s="29">
        <f t="shared" si="162"/>
        <v>2.8842654764593689E-4</v>
      </c>
    </row>
    <row r="5243" spans="2:7">
      <c r="B5243" s="1">
        <v>38114</v>
      </c>
      <c r="C5243" s="30">
        <f>VLOOKUP(B5243,'רביות שנתיות'!B:C,2)</f>
        <v>4.5999999999999996</v>
      </c>
      <c r="D5243" s="29">
        <f t="shared" si="163"/>
        <v>1.2313794537943679E-4</v>
      </c>
      <c r="F5243" s="30">
        <f>VLOOKUP($B5243,'רביות שנתיות'!B:I,7)</f>
        <v>11.1</v>
      </c>
      <c r="G5243" s="29">
        <f t="shared" si="162"/>
        <v>2.8842654764593689E-4</v>
      </c>
    </row>
    <row r="5244" spans="2:7">
      <c r="B5244" s="1">
        <v>38115</v>
      </c>
      <c r="C5244" s="30">
        <f>VLOOKUP(B5244,'רביות שנתיות'!B:C,2)</f>
        <v>4.5999999999999996</v>
      </c>
      <c r="D5244" s="29">
        <f t="shared" si="163"/>
        <v>1.2313794537943679E-4</v>
      </c>
      <c r="F5244" s="30">
        <f>VLOOKUP($B5244,'רביות שנתיות'!B:I,7)</f>
        <v>11.1</v>
      </c>
      <c r="G5244" s="29">
        <f t="shared" si="162"/>
        <v>2.8842654764593689E-4</v>
      </c>
    </row>
    <row r="5245" spans="2:7">
      <c r="B5245" s="1">
        <v>38116</v>
      </c>
      <c r="C5245" s="30">
        <f>VLOOKUP(B5245,'רביות שנתיות'!B:C,2)</f>
        <v>4.5999999999999996</v>
      </c>
      <c r="D5245" s="29">
        <f t="shared" si="163"/>
        <v>1.2313794537943679E-4</v>
      </c>
      <c r="F5245" s="30">
        <f>VLOOKUP($B5245,'רביות שנתיות'!B:I,7)</f>
        <v>11.1</v>
      </c>
      <c r="G5245" s="29">
        <f t="shared" si="162"/>
        <v>2.8842654764593689E-4</v>
      </c>
    </row>
    <row r="5246" spans="2:7">
      <c r="B5246" s="1">
        <v>38117</v>
      </c>
      <c r="C5246" s="30">
        <f>VLOOKUP(B5246,'רביות שנתיות'!B:C,2)</f>
        <v>4.5999999999999996</v>
      </c>
      <c r="D5246" s="29">
        <f t="shared" si="163"/>
        <v>1.2313794537943679E-4</v>
      </c>
      <c r="F5246" s="30">
        <f>VLOOKUP($B5246,'רביות שנתיות'!B:I,7)</f>
        <v>11.1</v>
      </c>
      <c r="G5246" s="29">
        <f t="shared" si="162"/>
        <v>2.8842654764593689E-4</v>
      </c>
    </row>
    <row r="5247" spans="2:7">
      <c r="B5247" s="1">
        <v>38118</v>
      </c>
      <c r="C5247" s="30">
        <f>VLOOKUP(B5247,'רביות שנתיות'!B:C,2)</f>
        <v>4.5999999999999996</v>
      </c>
      <c r="D5247" s="29">
        <f t="shared" si="163"/>
        <v>1.2313794537943679E-4</v>
      </c>
      <c r="F5247" s="30">
        <f>VLOOKUP($B5247,'רביות שנתיות'!B:I,7)</f>
        <v>11.1</v>
      </c>
      <c r="G5247" s="29">
        <f t="shared" si="162"/>
        <v>2.8842654764593689E-4</v>
      </c>
    </row>
    <row r="5248" spans="2:7">
      <c r="B5248" s="1">
        <v>38119</v>
      </c>
      <c r="C5248" s="30">
        <f>VLOOKUP(B5248,'רביות שנתיות'!B:C,2)</f>
        <v>4.5999999999999996</v>
      </c>
      <c r="D5248" s="29">
        <f t="shared" si="163"/>
        <v>1.2313794537943679E-4</v>
      </c>
      <c r="F5248" s="30">
        <f>VLOOKUP($B5248,'רביות שנתיות'!B:I,7)</f>
        <v>11.1</v>
      </c>
      <c r="G5248" s="29">
        <f t="shared" si="162"/>
        <v>2.8842654764593689E-4</v>
      </c>
    </row>
    <row r="5249" spans="2:7">
      <c r="B5249" s="1">
        <v>38120</v>
      </c>
      <c r="C5249" s="30">
        <f>VLOOKUP(B5249,'רביות שנתיות'!B:C,2)</f>
        <v>4.5999999999999996</v>
      </c>
      <c r="D5249" s="29">
        <f t="shared" si="163"/>
        <v>1.2313794537943679E-4</v>
      </c>
      <c r="F5249" s="30">
        <f>VLOOKUP($B5249,'רביות שנתיות'!B:I,7)</f>
        <v>11.1</v>
      </c>
      <c r="G5249" s="29">
        <f t="shared" si="162"/>
        <v>2.8842654764593689E-4</v>
      </c>
    </row>
    <row r="5250" spans="2:7">
      <c r="B5250" s="1">
        <v>38121</v>
      </c>
      <c r="C5250" s="30">
        <f>VLOOKUP(B5250,'רביות שנתיות'!B:C,2)</f>
        <v>4.5999999999999996</v>
      </c>
      <c r="D5250" s="29">
        <f t="shared" si="163"/>
        <v>1.2313794537943679E-4</v>
      </c>
      <c r="F5250" s="30">
        <f>VLOOKUP($B5250,'רביות שנתיות'!B:I,7)</f>
        <v>11.1</v>
      </c>
      <c r="G5250" s="29">
        <f t="shared" si="162"/>
        <v>2.8842654764593689E-4</v>
      </c>
    </row>
    <row r="5251" spans="2:7">
      <c r="B5251" s="1">
        <v>38122</v>
      </c>
      <c r="C5251" s="30">
        <f>VLOOKUP(B5251,'רביות שנתיות'!B:C,2)</f>
        <v>4.5999999999999996</v>
      </c>
      <c r="D5251" s="29">
        <f t="shared" si="163"/>
        <v>1.2313794537943679E-4</v>
      </c>
      <c r="F5251" s="30">
        <f>VLOOKUP($B5251,'רביות שנתיות'!B:I,7)</f>
        <v>11.1</v>
      </c>
      <c r="G5251" s="29">
        <f t="shared" si="162"/>
        <v>2.8842654764593689E-4</v>
      </c>
    </row>
    <row r="5252" spans="2:7">
      <c r="B5252" s="1">
        <v>38123</v>
      </c>
      <c r="C5252" s="30">
        <f>VLOOKUP(B5252,'רביות שנתיות'!B:C,2)</f>
        <v>4.5999999999999996</v>
      </c>
      <c r="D5252" s="29">
        <f t="shared" si="163"/>
        <v>1.2313794537943679E-4</v>
      </c>
      <c r="F5252" s="30">
        <f>VLOOKUP($B5252,'רביות שנתיות'!B:I,7)</f>
        <v>11.1</v>
      </c>
      <c r="G5252" s="29">
        <f t="shared" ref="G5252:G5315" si="164">(1+F5252/100)^(1/365)-1</f>
        <v>2.8842654764593689E-4</v>
      </c>
    </row>
    <row r="5253" spans="2:7">
      <c r="B5253" s="1">
        <v>38124</v>
      </c>
      <c r="C5253" s="30">
        <f>VLOOKUP(B5253,'רביות שנתיות'!B:C,2)</f>
        <v>4.5999999999999996</v>
      </c>
      <c r="D5253" s="29">
        <f t="shared" ref="D5253:D5316" si="165">(1+C5253/100)^(1/365.25)-1</f>
        <v>1.2313794537943679E-4</v>
      </c>
      <c r="F5253" s="30">
        <f>VLOOKUP($B5253,'רביות שנתיות'!B:I,7)</f>
        <v>11.1</v>
      </c>
      <c r="G5253" s="29">
        <f t="shared" si="164"/>
        <v>2.8842654764593689E-4</v>
      </c>
    </row>
    <row r="5254" spans="2:7">
      <c r="B5254" s="1">
        <v>38125</v>
      </c>
      <c r="C5254" s="30">
        <f>VLOOKUP(B5254,'רביות שנתיות'!B:C,2)</f>
        <v>4.5999999999999996</v>
      </c>
      <c r="D5254" s="29">
        <f t="shared" si="165"/>
        <v>1.2313794537943679E-4</v>
      </c>
      <c r="F5254" s="30">
        <f>VLOOKUP($B5254,'רביות שנתיות'!B:I,7)</f>
        <v>11.1</v>
      </c>
      <c r="G5254" s="29">
        <f t="shared" si="164"/>
        <v>2.8842654764593689E-4</v>
      </c>
    </row>
    <row r="5255" spans="2:7">
      <c r="B5255" s="1">
        <v>38126</v>
      </c>
      <c r="C5255" s="30">
        <f>VLOOKUP(B5255,'רביות שנתיות'!B:C,2)</f>
        <v>4.5999999999999996</v>
      </c>
      <c r="D5255" s="29">
        <f t="shared" si="165"/>
        <v>1.2313794537943679E-4</v>
      </c>
      <c r="F5255" s="30">
        <f>VLOOKUP($B5255,'רביות שנתיות'!B:I,7)</f>
        <v>11.1</v>
      </c>
      <c r="G5255" s="29">
        <f t="shared" si="164"/>
        <v>2.8842654764593689E-4</v>
      </c>
    </row>
    <row r="5256" spans="2:7">
      <c r="B5256" s="1">
        <v>38127</v>
      </c>
      <c r="C5256" s="30">
        <f>VLOOKUP(B5256,'רביות שנתיות'!B:C,2)</f>
        <v>4.5999999999999996</v>
      </c>
      <c r="D5256" s="29">
        <f t="shared" si="165"/>
        <v>1.2313794537943679E-4</v>
      </c>
      <c r="F5256" s="30">
        <f>VLOOKUP($B5256,'רביות שנתיות'!B:I,7)</f>
        <v>11.1</v>
      </c>
      <c r="G5256" s="29">
        <f t="shared" si="164"/>
        <v>2.8842654764593689E-4</v>
      </c>
    </row>
    <row r="5257" spans="2:7">
      <c r="B5257" s="1">
        <v>38128</v>
      </c>
      <c r="C5257" s="30">
        <f>VLOOKUP(B5257,'רביות שנתיות'!B:C,2)</f>
        <v>4.5999999999999996</v>
      </c>
      <c r="D5257" s="29">
        <f t="shared" si="165"/>
        <v>1.2313794537943679E-4</v>
      </c>
      <c r="F5257" s="30">
        <f>VLOOKUP($B5257,'רביות שנתיות'!B:I,7)</f>
        <v>11.1</v>
      </c>
      <c r="G5257" s="29">
        <f t="shared" si="164"/>
        <v>2.8842654764593689E-4</v>
      </c>
    </row>
    <row r="5258" spans="2:7">
      <c r="B5258" s="1">
        <v>38129</v>
      </c>
      <c r="C5258" s="30">
        <f>VLOOKUP(B5258,'רביות שנתיות'!B:C,2)</f>
        <v>4.5999999999999996</v>
      </c>
      <c r="D5258" s="29">
        <f t="shared" si="165"/>
        <v>1.2313794537943679E-4</v>
      </c>
      <c r="F5258" s="30">
        <f>VLOOKUP($B5258,'רביות שנתיות'!B:I,7)</f>
        <v>11.1</v>
      </c>
      <c r="G5258" s="29">
        <f t="shared" si="164"/>
        <v>2.8842654764593689E-4</v>
      </c>
    </row>
    <row r="5259" spans="2:7">
      <c r="B5259" s="1">
        <v>38130</v>
      </c>
      <c r="C5259" s="30">
        <f>VLOOKUP(B5259,'רביות שנתיות'!B:C,2)</f>
        <v>4.5999999999999996</v>
      </c>
      <c r="D5259" s="29">
        <f t="shared" si="165"/>
        <v>1.2313794537943679E-4</v>
      </c>
      <c r="F5259" s="30">
        <f>VLOOKUP($B5259,'רביות שנתיות'!B:I,7)</f>
        <v>11.1</v>
      </c>
      <c r="G5259" s="29">
        <f t="shared" si="164"/>
        <v>2.8842654764593689E-4</v>
      </c>
    </row>
    <row r="5260" spans="2:7">
      <c r="B5260" s="1">
        <v>38131</v>
      </c>
      <c r="C5260" s="30">
        <f>VLOOKUP(B5260,'רביות שנתיות'!B:C,2)</f>
        <v>4.5999999999999996</v>
      </c>
      <c r="D5260" s="29">
        <f t="shared" si="165"/>
        <v>1.2313794537943679E-4</v>
      </c>
      <c r="F5260" s="30">
        <f>VLOOKUP($B5260,'רביות שנתיות'!B:I,7)</f>
        <v>11.1</v>
      </c>
      <c r="G5260" s="29">
        <f t="shared" si="164"/>
        <v>2.8842654764593689E-4</v>
      </c>
    </row>
    <row r="5261" spans="2:7">
      <c r="B5261" s="1">
        <v>38132</v>
      </c>
      <c r="C5261" s="30">
        <f>VLOOKUP(B5261,'רביות שנתיות'!B:C,2)</f>
        <v>4.5999999999999996</v>
      </c>
      <c r="D5261" s="29">
        <f t="shared" si="165"/>
        <v>1.2313794537943679E-4</v>
      </c>
      <c r="F5261" s="30">
        <f>VLOOKUP($B5261,'רביות שנתיות'!B:I,7)</f>
        <v>11.1</v>
      </c>
      <c r="G5261" s="29">
        <f t="shared" si="164"/>
        <v>2.8842654764593689E-4</v>
      </c>
    </row>
    <row r="5262" spans="2:7">
      <c r="B5262" s="1">
        <v>38133</v>
      </c>
      <c r="C5262" s="30">
        <f>VLOOKUP(B5262,'רביות שנתיות'!B:C,2)</f>
        <v>4.5999999999999996</v>
      </c>
      <c r="D5262" s="29">
        <f t="shared" si="165"/>
        <v>1.2313794537943679E-4</v>
      </c>
      <c r="F5262" s="30">
        <f>VLOOKUP($B5262,'רביות שנתיות'!B:I,7)</f>
        <v>11.1</v>
      </c>
      <c r="G5262" s="29">
        <f t="shared" si="164"/>
        <v>2.8842654764593689E-4</v>
      </c>
    </row>
    <row r="5263" spans="2:7">
      <c r="B5263" s="1">
        <v>38134</v>
      </c>
      <c r="C5263" s="30">
        <f>VLOOKUP(B5263,'רביות שנתיות'!B:C,2)</f>
        <v>4.5999999999999996</v>
      </c>
      <c r="D5263" s="29">
        <f t="shared" si="165"/>
        <v>1.2313794537943679E-4</v>
      </c>
      <c r="F5263" s="30">
        <f>VLOOKUP($B5263,'רביות שנתיות'!B:I,7)</f>
        <v>11.1</v>
      </c>
      <c r="G5263" s="29">
        <f t="shared" si="164"/>
        <v>2.8842654764593689E-4</v>
      </c>
    </row>
    <row r="5264" spans="2:7">
      <c r="B5264" s="1">
        <v>38135</v>
      </c>
      <c r="C5264" s="30">
        <f>VLOOKUP(B5264,'רביות שנתיות'!B:C,2)</f>
        <v>4.5999999999999996</v>
      </c>
      <c r="D5264" s="29">
        <f t="shared" si="165"/>
        <v>1.2313794537943679E-4</v>
      </c>
      <c r="F5264" s="30">
        <f>VLOOKUP($B5264,'רביות שנתיות'!B:I,7)</f>
        <v>11.1</v>
      </c>
      <c r="G5264" s="29">
        <f t="shared" si="164"/>
        <v>2.8842654764593689E-4</v>
      </c>
    </row>
    <row r="5265" spans="2:7">
      <c r="B5265" s="1">
        <v>38136</v>
      </c>
      <c r="C5265" s="30">
        <f>VLOOKUP(B5265,'רביות שנתיות'!B:C,2)</f>
        <v>4.5999999999999996</v>
      </c>
      <c r="D5265" s="29">
        <f t="shared" si="165"/>
        <v>1.2313794537943679E-4</v>
      </c>
      <c r="F5265" s="30">
        <f>VLOOKUP($B5265,'רביות שנתיות'!B:I,7)</f>
        <v>11.1</v>
      </c>
      <c r="G5265" s="29">
        <f t="shared" si="164"/>
        <v>2.8842654764593689E-4</v>
      </c>
    </row>
    <row r="5266" spans="2:7">
      <c r="B5266" s="1">
        <v>38137</v>
      </c>
      <c r="C5266" s="30">
        <f>VLOOKUP(B5266,'רביות שנתיות'!B:C,2)</f>
        <v>4.5999999999999996</v>
      </c>
      <c r="D5266" s="29">
        <f t="shared" si="165"/>
        <v>1.2313794537943679E-4</v>
      </c>
      <c r="F5266" s="30">
        <f>VLOOKUP($B5266,'רביות שנתיות'!B:I,7)</f>
        <v>11.1</v>
      </c>
      <c r="G5266" s="29">
        <f t="shared" si="164"/>
        <v>2.8842654764593689E-4</v>
      </c>
    </row>
    <row r="5267" spans="2:7">
      <c r="B5267" s="1">
        <v>38138</v>
      </c>
      <c r="C5267" s="30">
        <f>VLOOKUP(B5267,'רביות שנתיות'!B:C,2)</f>
        <v>4.5999999999999996</v>
      </c>
      <c r="D5267" s="29">
        <f t="shared" si="165"/>
        <v>1.2313794537943679E-4</v>
      </c>
      <c r="F5267" s="30">
        <f>VLOOKUP($B5267,'רביות שנתיות'!B:I,7)</f>
        <v>11.1</v>
      </c>
      <c r="G5267" s="29">
        <f t="shared" si="164"/>
        <v>2.8842654764593689E-4</v>
      </c>
    </row>
    <row r="5268" spans="2:7">
      <c r="B5268" s="1">
        <v>38139</v>
      </c>
      <c r="C5268" s="30">
        <f>VLOOKUP(B5268,'רביות שנתיות'!B:C,2)</f>
        <v>4.5999999999999996</v>
      </c>
      <c r="D5268" s="29">
        <f t="shared" si="165"/>
        <v>1.2313794537943679E-4</v>
      </c>
      <c r="F5268" s="30">
        <f>VLOOKUP($B5268,'רביות שנתיות'!B:I,7)</f>
        <v>11.1</v>
      </c>
      <c r="G5268" s="29">
        <f t="shared" si="164"/>
        <v>2.8842654764593689E-4</v>
      </c>
    </row>
    <row r="5269" spans="2:7">
      <c r="B5269" s="1">
        <v>38140</v>
      </c>
      <c r="C5269" s="30">
        <f>VLOOKUP(B5269,'רביות שנתיות'!B:C,2)</f>
        <v>4.5999999999999996</v>
      </c>
      <c r="D5269" s="29">
        <f t="shared" si="165"/>
        <v>1.2313794537943679E-4</v>
      </c>
      <c r="F5269" s="30">
        <f>VLOOKUP($B5269,'רביות שנתיות'!B:I,7)</f>
        <v>11.1</v>
      </c>
      <c r="G5269" s="29">
        <f t="shared" si="164"/>
        <v>2.8842654764593689E-4</v>
      </c>
    </row>
    <row r="5270" spans="2:7">
      <c r="B5270" s="1">
        <v>38141</v>
      </c>
      <c r="C5270" s="30">
        <f>VLOOKUP(B5270,'רביות שנתיות'!B:C,2)</f>
        <v>4.5999999999999996</v>
      </c>
      <c r="D5270" s="29">
        <f t="shared" si="165"/>
        <v>1.2313794537943679E-4</v>
      </c>
      <c r="F5270" s="30">
        <f>VLOOKUP($B5270,'רביות שנתיות'!B:I,7)</f>
        <v>11.1</v>
      </c>
      <c r="G5270" s="29">
        <f t="shared" si="164"/>
        <v>2.8842654764593689E-4</v>
      </c>
    </row>
    <row r="5271" spans="2:7">
      <c r="B5271" s="1">
        <v>38142</v>
      </c>
      <c r="C5271" s="30">
        <f>VLOOKUP(B5271,'רביות שנתיות'!B:C,2)</f>
        <v>4.5999999999999996</v>
      </c>
      <c r="D5271" s="29">
        <f t="shared" si="165"/>
        <v>1.2313794537943679E-4</v>
      </c>
      <c r="F5271" s="30">
        <f>VLOOKUP($B5271,'רביות שנתיות'!B:I,7)</f>
        <v>11.1</v>
      </c>
      <c r="G5271" s="29">
        <f t="shared" si="164"/>
        <v>2.8842654764593689E-4</v>
      </c>
    </row>
    <row r="5272" spans="2:7">
      <c r="B5272" s="1">
        <v>38143</v>
      </c>
      <c r="C5272" s="30">
        <f>VLOOKUP(B5272,'רביות שנתיות'!B:C,2)</f>
        <v>4.5999999999999996</v>
      </c>
      <c r="D5272" s="29">
        <f t="shared" si="165"/>
        <v>1.2313794537943679E-4</v>
      </c>
      <c r="F5272" s="30">
        <f>VLOOKUP($B5272,'רביות שנתיות'!B:I,7)</f>
        <v>11.1</v>
      </c>
      <c r="G5272" s="29">
        <f t="shared" si="164"/>
        <v>2.8842654764593689E-4</v>
      </c>
    </row>
    <row r="5273" spans="2:7">
      <c r="B5273" s="1">
        <v>38144</v>
      </c>
      <c r="C5273" s="30">
        <f>VLOOKUP(B5273,'רביות שנתיות'!B:C,2)</f>
        <v>4.5999999999999996</v>
      </c>
      <c r="D5273" s="29">
        <f t="shared" si="165"/>
        <v>1.2313794537943679E-4</v>
      </c>
      <c r="F5273" s="30">
        <f>VLOOKUP($B5273,'רביות שנתיות'!B:I,7)</f>
        <v>11.1</v>
      </c>
      <c r="G5273" s="29">
        <f t="shared" si="164"/>
        <v>2.8842654764593689E-4</v>
      </c>
    </row>
    <row r="5274" spans="2:7">
      <c r="B5274" s="1">
        <v>38145</v>
      </c>
      <c r="C5274" s="30">
        <f>VLOOKUP(B5274,'רביות שנתיות'!B:C,2)</f>
        <v>4.5999999999999996</v>
      </c>
      <c r="D5274" s="29">
        <f t="shared" si="165"/>
        <v>1.2313794537943679E-4</v>
      </c>
      <c r="F5274" s="30">
        <f>VLOOKUP($B5274,'רביות שנתיות'!B:I,7)</f>
        <v>11.1</v>
      </c>
      <c r="G5274" s="29">
        <f t="shared" si="164"/>
        <v>2.8842654764593689E-4</v>
      </c>
    </row>
    <row r="5275" spans="2:7">
      <c r="B5275" s="1">
        <v>38146</v>
      </c>
      <c r="C5275" s="30">
        <f>VLOOKUP(B5275,'רביות שנתיות'!B:C,2)</f>
        <v>4.5999999999999996</v>
      </c>
      <c r="D5275" s="29">
        <f t="shared" si="165"/>
        <v>1.2313794537943679E-4</v>
      </c>
      <c r="F5275" s="30">
        <f>VLOOKUP($B5275,'רביות שנתיות'!B:I,7)</f>
        <v>11.1</v>
      </c>
      <c r="G5275" s="29">
        <f t="shared" si="164"/>
        <v>2.8842654764593689E-4</v>
      </c>
    </row>
    <row r="5276" spans="2:7">
      <c r="B5276" s="1">
        <v>38147</v>
      </c>
      <c r="C5276" s="30">
        <f>VLOOKUP(B5276,'רביות שנתיות'!B:C,2)</f>
        <v>4.5999999999999996</v>
      </c>
      <c r="D5276" s="29">
        <f t="shared" si="165"/>
        <v>1.2313794537943679E-4</v>
      </c>
      <c r="F5276" s="30">
        <f>VLOOKUP($B5276,'רביות שנתיות'!B:I,7)</f>
        <v>11.1</v>
      </c>
      <c r="G5276" s="29">
        <f t="shared" si="164"/>
        <v>2.8842654764593689E-4</v>
      </c>
    </row>
    <row r="5277" spans="2:7">
      <c r="B5277" s="1">
        <v>38148</v>
      </c>
      <c r="C5277" s="30">
        <f>VLOOKUP(B5277,'רביות שנתיות'!B:C,2)</f>
        <v>4.5999999999999996</v>
      </c>
      <c r="D5277" s="29">
        <f t="shared" si="165"/>
        <v>1.2313794537943679E-4</v>
      </c>
      <c r="F5277" s="30">
        <f>VLOOKUP($B5277,'רביות שנתיות'!B:I,7)</f>
        <v>11.1</v>
      </c>
      <c r="G5277" s="29">
        <f t="shared" si="164"/>
        <v>2.8842654764593689E-4</v>
      </c>
    </row>
    <row r="5278" spans="2:7">
      <c r="B5278" s="1">
        <v>38149</v>
      </c>
      <c r="C5278" s="30">
        <f>VLOOKUP(B5278,'רביות שנתיות'!B:C,2)</f>
        <v>4.5999999999999996</v>
      </c>
      <c r="D5278" s="29">
        <f t="shared" si="165"/>
        <v>1.2313794537943679E-4</v>
      </c>
      <c r="F5278" s="30">
        <f>VLOOKUP($B5278,'רביות שנתיות'!B:I,7)</f>
        <v>11.1</v>
      </c>
      <c r="G5278" s="29">
        <f t="shared" si="164"/>
        <v>2.8842654764593689E-4</v>
      </c>
    </row>
    <row r="5279" spans="2:7">
      <c r="B5279" s="1">
        <v>38150</v>
      </c>
      <c r="C5279" s="30">
        <f>VLOOKUP(B5279,'רביות שנתיות'!B:C,2)</f>
        <v>4.5999999999999996</v>
      </c>
      <c r="D5279" s="29">
        <f t="shared" si="165"/>
        <v>1.2313794537943679E-4</v>
      </c>
      <c r="F5279" s="30">
        <f>VLOOKUP($B5279,'רביות שנתיות'!B:I,7)</f>
        <v>11.1</v>
      </c>
      <c r="G5279" s="29">
        <f t="shared" si="164"/>
        <v>2.8842654764593689E-4</v>
      </c>
    </row>
    <row r="5280" spans="2:7">
      <c r="B5280" s="1">
        <v>38151</v>
      </c>
      <c r="C5280" s="30">
        <f>VLOOKUP(B5280,'רביות שנתיות'!B:C,2)</f>
        <v>4.5999999999999996</v>
      </c>
      <c r="D5280" s="29">
        <f t="shared" si="165"/>
        <v>1.2313794537943679E-4</v>
      </c>
      <c r="F5280" s="30">
        <f>VLOOKUP($B5280,'רביות שנתיות'!B:I,7)</f>
        <v>11.1</v>
      </c>
      <c r="G5280" s="29">
        <f t="shared" si="164"/>
        <v>2.8842654764593689E-4</v>
      </c>
    </row>
    <row r="5281" spans="2:7">
      <c r="B5281" s="1">
        <v>38152</v>
      </c>
      <c r="C5281" s="30">
        <f>VLOOKUP(B5281,'רביות שנתיות'!B:C,2)</f>
        <v>4.5999999999999996</v>
      </c>
      <c r="D5281" s="29">
        <f t="shared" si="165"/>
        <v>1.2313794537943679E-4</v>
      </c>
      <c r="F5281" s="30">
        <f>VLOOKUP($B5281,'רביות שנתיות'!B:I,7)</f>
        <v>11.1</v>
      </c>
      <c r="G5281" s="29">
        <f t="shared" si="164"/>
        <v>2.8842654764593689E-4</v>
      </c>
    </row>
    <row r="5282" spans="2:7">
      <c r="B5282" s="1">
        <v>38153</v>
      </c>
      <c r="C5282" s="30">
        <f>VLOOKUP(B5282,'רביות שנתיות'!B:C,2)</f>
        <v>4.5999999999999996</v>
      </c>
      <c r="D5282" s="29">
        <f t="shared" si="165"/>
        <v>1.2313794537943679E-4</v>
      </c>
      <c r="F5282" s="30">
        <f>VLOOKUP($B5282,'רביות שנתיות'!B:I,7)</f>
        <v>11.1</v>
      </c>
      <c r="G5282" s="29">
        <f t="shared" si="164"/>
        <v>2.8842654764593689E-4</v>
      </c>
    </row>
    <row r="5283" spans="2:7">
      <c r="B5283" s="1">
        <v>38154</v>
      </c>
      <c r="C5283" s="30">
        <f>VLOOKUP(B5283,'רביות שנתיות'!B:C,2)</f>
        <v>4.5999999999999996</v>
      </c>
      <c r="D5283" s="29">
        <f t="shared" si="165"/>
        <v>1.2313794537943679E-4</v>
      </c>
      <c r="F5283" s="30">
        <f>VLOOKUP($B5283,'רביות שנתיות'!B:I,7)</f>
        <v>11.1</v>
      </c>
      <c r="G5283" s="29">
        <f t="shared" si="164"/>
        <v>2.8842654764593689E-4</v>
      </c>
    </row>
    <row r="5284" spans="2:7">
      <c r="B5284" s="1">
        <v>38155</v>
      </c>
      <c r="C5284" s="30">
        <f>VLOOKUP(B5284,'רביות שנתיות'!B:C,2)</f>
        <v>4.5999999999999996</v>
      </c>
      <c r="D5284" s="29">
        <f t="shared" si="165"/>
        <v>1.2313794537943679E-4</v>
      </c>
      <c r="F5284" s="30">
        <f>VLOOKUP($B5284,'רביות שנתיות'!B:I,7)</f>
        <v>11.1</v>
      </c>
      <c r="G5284" s="29">
        <f t="shared" si="164"/>
        <v>2.8842654764593689E-4</v>
      </c>
    </row>
    <row r="5285" spans="2:7">
      <c r="B5285" s="1">
        <v>38156</v>
      </c>
      <c r="C5285" s="30">
        <f>VLOOKUP(B5285,'רביות שנתיות'!B:C,2)</f>
        <v>4.5999999999999996</v>
      </c>
      <c r="D5285" s="29">
        <f t="shared" si="165"/>
        <v>1.2313794537943679E-4</v>
      </c>
      <c r="F5285" s="30">
        <f>VLOOKUP($B5285,'רביות שנתיות'!B:I,7)</f>
        <v>11.1</v>
      </c>
      <c r="G5285" s="29">
        <f t="shared" si="164"/>
        <v>2.8842654764593689E-4</v>
      </c>
    </row>
    <row r="5286" spans="2:7">
      <c r="B5286" s="1">
        <v>38157</v>
      </c>
      <c r="C5286" s="30">
        <f>VLOOKUP(B5286,'רביות שנתיות'!B:C,2)</f>
        <v>4.5999999999999996</v>
      </c>
      <c r="D5286" s="29">
        <f t="shared" si="165"/>
        <v>1.2313794537943679E-4</v>
      </c>
      <c r="F5286" s="30">
        <f>VLOOKUP($B5286,'רביות שנתיות'!B:I,7)</f>
        <v>11.1</v>
      </c>
      <c r="G5286" s="29">
        <f t="shared" si="164"/>
        <v>2.8842654764593689E-4</v>
      </c>
    </row>
    <row r="5287" spans="2:7">
      <c r="B5287" s="1">
        <v>38158</v>
      </c>
      <c r="C5287" s="30">
        <f>VLOOKUP(B5287,'רביות שנתיות'!B:C,2)</f>
        <v>4.5999999999999996</v>
      </c>
      <c r="D5287" s="29">
        <f t="shared" si="165"/>
        <v>1.2313794537943679E-4</v>
      </c>
      <c r="F5287" s="30">
        <f>VLOOKUP($B5287,'רביות שנתיות'!B:I,7)</f>
        <v>11.1</v>
      </c>
      <c r="G5287" s="29">
        <f t="shared" si="164"/>
        <v>2.8842654764593689E-4</v>
      </c>
    </row>
    <row r="5288" spans="2:7">
      <c r="B5288" s="1">
        <v>38159</v>
      </c>
      <c r="C5288" s="30">
        <f>VLOOKUP(B5288,'רביות שנתיות'!B:C,2)</f>
        <v>4.5999999999999996</v>
      </c>
      <c r="D5288" s="29">
        <f t="shared" si="165"/>
        <v>1.2313794537943679E-4</v>
      </c>
      <c r="F5288" s="30">
        <f>VLOOKUP($B5288,'רביות שנתיות'!B:I,7)</f>
        <v>11.1</v>
      </c>
      <c r="G5288" s="29">
        <f t="shared" si="164"/>
        <v>2.8842654764593689E-4</v>
      </c>
    </row>
    <row r="5289" spans="2:7">
      <c r="B5289" s="1">
        <v>38160</v>
      </c>
      <c r="C5289" s="30">
        <f>VLOOKUP(B5289,'רביות שנתיות'!B:C,2)</f>
        <v>4.5999999999999996</v>
      </c>
      <c r="D5289" s="29">
        <f t="shared" si="165"/>
        <v>1.2313794537943679E-4</v>
      </c>
      <c r="F5289" s="30">
        <f>VLOOKUP($B5289,'רביות שנתיות'!B:I,7)</f>
        <v>11.1</v>
      </c>
      <c r="G5289" s="29">
        <f t="shared" si="164"/>
        <v>2.8842654764593689E-4</v>
      </c>
    </row>
    <row r="5290" spans="2:7">
      <c r="B5290" s="1">
        <v>38161</v>
      </c>
      <c r="C5290" s="30">
        <f>VLOOKUP(B5290,'רביות שנתיות'!B:C,2)</f>
        <v>4.5999999999999996</v>
      </c>
      <c r="D5290" s="29">
        <f t="shared" si="165"/>
        <v>1.2313794537943679E-4</v>
      </c>
      <c r="F5290" s="30">
        <f>VLOOKUP($B5290,'רביות שנתיות'!B:I,7)</f>
        <v>11.1</v>
      </c>
      <c r="G5290" s="29">
        <f t="shared" si="164"/>
        <v>2.8842654764593689E-4</v>
      </c>
    </row>
    <row r="5291" spans="2:7">
      <c r="B5291" s="1">
        <v>38162</v>
      </c>
      <c r="C5291" s="30">
        <f>VLOOKUP(B5291,'רביות שנתיות'!B:C,2)</f>
        <v>4.5999999999999996</v>
      </c>
      <c r="D5291" s="29">
        <f t="shared" si="165"/>
        <v>1.2313794537943679E-4</v>
      </c>
      <c r="F5291" s="30">
        <f>VLOOKUP($B5291,'רביות שנתיות'!B:I,7)</f>
        <v>11.1</v>
      </c>
      <c r="G5291" s="29">
        <f t="shared" si="164"/>
        <v>2.8842654764593689E-4</v>
      </c>
    </row>
    <row r="5292" spans="2:7">
      <c r="B5292" s="1">
        <v>38163</v>
      </c>
      <c r="C5292" s="30">
        <f>VLOOKUP(B5292,'רביות שנתיות'!B:C,2)</f>
        <v>4.5999999999999996</v>
      </c>
      <c r="D5292" s="29">
        <f t="shared" si="165"/>
        <v>1.2313794537943679E-4</v>
      </c>
      <c r="F5292" s="30">
        <f>VLOOKUP($B5292,'רביות שנתיות'!B:I,7)</f>
        <v>11.1</v>
      </c>
      <c r="G5292" s="29">
        <f t="shared" si="164"/>
        <v>2.8842654764593689E-4</v>
      </c>
    </row>
    <row r="5293" spans="2:7">
      <c r="B5293" s="1">
        <v>38164</v>
      </c>
      <c r="C5293" s="30">
        <f>VLOOKUP(B5293,'רביות שנתיות'!B:C,2)</f>
        <v>4.5999999999999996</v>
      </c>
      <c r="D5293" s="29">
        <f t="shared" si="165"/>
        <v>1.2313794537943679E-4</v>
      </c>
      <c r="F5293" s="30">
        <f>VLOOKUP($B5293,'רביות שנתיות'!B:I,7)</f>
        <v>11.1</v>
      </c>
      <c r="G5293" s="29">
        <f t="shared" si="164"/>
        <v>2.8842654764593689E-4</v>
      </c>
    </row>
    <row r="5294" spans="2:7">
      <c r="B5294" s="1">
        <v>38165</v>
      </c>
      <c r="C5294" s="30">
        <f>VLOOKUP(B5294,'רביות שנתיות'!B:C,2)</f>
        <v>4.5999999999999996</v>
      </c>
      <c r="D5294" s="29">
        <f t="shared" si="165"/>
        <v>1.2313794537943679E-4</v>
      </c>
      <c r="F5294" s="30">
        <f>VLOOKUP($B5294,'רביות שנתיות'!B:I,7)</f>
        <v>11.1</v>
      </c>
      <c r="G5294" s="29">
        <f t="shared" si="164"/>
        <v>2.8842654764593689E-4</v>
      </c>
    </row>
    <row r="5295" spans="2:7">
      <c r="B5295" s="1">
        <v>38166</v>
      </c>
      <c r="C5295" s="30">
        <f>VLOOKUP(B5295,'רביות שנתיות'!B:C,2)</f>
        <v>4.5999999999999996</v>
      </c>
      <c r="D5295" s="29">
        <f t="shared" si="165"/>
        <v>1.2313794537943679E-4</v>
      </c>
      <c r="F5295" s="30">
        <f>VLOOKUP($B5295,'רביות שנתיות'!B:I,7)</f>
        <v>11.1</v>
      </c>
      <c r="G5295" s="29">
        <f t="shared" si="164"/>
        <v>2.8842654764593689E-4</v>
      </c>
    </row>
    <row r="5296" spans="2:7">
      <c r="B5296" s="1">
        <v>38167</v>
      </c>
      <c r="C5296" s="30">
        <f>VLOOKUP(B5296,'רביות שנתיות'!B:C,2)</f>
        <v>4.5999999999999996</v>
      </c>
      <c r="D5296" s="29">
        <f t="shared" si="165"/>
        <v>1.2313794537943679E-4</v>
      </c>
      <c r="F5296" s="30">
        <f>VLOOKUP($B5296,'רביות שנתיות'!B:I,7)</f>
        <v>11.1</v>
      </c>
      <c r="G5296" s="29">
        <f t="shared" si="164"/>
        <v>2.8842654764593689E-4</v>
      </c>
    </row>
    <row r="5297" spans="2:7">
      <c r="B5297" s="1">
        <v>38168</v>
      </c>
      <c r="C5297" s="30">
        <f>VLOOKUP(B5297,'רביות שנתיות'!B:C,2)</f>
        <v>4.5999999999999996</v>
      </c>
      <c r="D5297" s="29">
        <f t="shared" si="165"/>
        <v>1.2313794537943679E-4</v>
      </c>
      <c r="F5297" s="30">
        <f>VLOOKUP($B5297,'רביות שנתיות'!B:I,7)</f>
        <v>11.1</v>
      </c>
      <c r="G5297" s="29">
        <f t="shared" si="164"/>
        <v>2.8842654764593689E-4</v>
      </c>
    </row>
    <row r="5298" spans="2:7">
      <c r="B5298" s="1">
        <v>38169</v>
      </c>
      <c r="C5298" s="30">
        <f>VLOOKUP(B5298,'רביות שנתיות'!B:C,2)</f>
        <v>4.5</v>
      </c>
      <c r="D5298" s="29">
        <f t="shared" si="165"/>
        <v>1.2051892620768001E-4</v>
      </c>
      <c r="F5298" s="30">
        <f>VLOOKUP($B5298,'רביות שנתיות'!B:I,7)</f>
        <v>11</v>
      </c>
      <c r="G5298" s="29">
        <f t="shared" si="164"/>
        <v>2.8595872860770477E-4</v>
      </c>
    </row>
    <row r="5299" spans="2:7">
      <c r="B5299" s="1">
        <v>38170</v>
      </c>
      <c r="C5299" s="30">
        <f>VLOOKUP(B5299,'רביות שנתיות'!B:C,2)</f>
        <v>4.5</v>
      </c>
      <c r="D5299" s="29">
        <f t="shared" si="165"/>
        <v>1.2051892620768001E-4</v>
      </c>
      <c r="F5299" s="30">
        <f>VLOOKUP($B5299,'רביות שנתיות'!B:I,7)</f>
        <v>11</v>
      </c>
      <c r="G5299" s="29">
        <f t="shared" si="164"/>
        <v>2.8595872860770477E-4</v>
      </c>
    </row>
    <row r="5300" spans="2:7">
      <c r="B5300" s="1">
        <v>38171</v>
      </c>
      <c r="C5300" s="30">
        <f>VLOOKUP(B5300,'רביות שנתיות'!B:C,2)</f>
        <v>4.5</v>
      </c>
      <c r="D5300" s="29">
        <f t="shared" si="165"/>
        <v>1.2051892620768001E-4</v>
      </c>
      <c r="F5300" s="30">
        <f>VLOOKUP($B5300,'רביות שנתיות'!B:I,7)</f>
        <v>11</v>
      </c>
      <c r="G5300" s="29">
        <f t="shared" si="164"/>
        <v>2.8595872860770477E-4</v>
      </c>
    </row>
    <row r="5301" spans="2:7">
      <c r="B5301" s="1">
        <v>38172</v>
      </c>
      <c r="C5301" s="30">
        <f>VLOOKUP(B5301,'רביות שנתיות'!B:C,2)</f>
        <v>4.5</v>
      </c>
      <c r="D5301" s="29">
        <f t="shared" si="165"/>
        <v>1.2051892620768001E-4</v>
      </c>
      <c r="F5301" s="30">
        <f>VLOOKUP($B5301,'רביות שנתיות'!B:I,7)</f>
        <v>11</v>
      </c>
      <c r="G5301" s="29">
        <f t="shared" si="164"/>
        <v>2.8595872860770477E-4</v>
      </c>
    </row>
    <row r="5302" spans="2:7">
      <c r="B5302" s="1">
        <v>38173</v>
      </c>
      <c r="C5302" s="30">
        <f>VLOOKUP(B5302,'רביות שנתיות'!B:C,2)</f>
        <v>4.5</v>
      </c>
      <c r="D5302" s="29">
        <f t="shared" si="165"/>
        <v>1.2051892620768001E-4</v>
      </c>
      <c r="F5302" s="30">
        <f>VLOOKUP($B5302,'רביות שנתיות'!B:I,7)</f>
        <v>11</v>
      </c>
      <c r="G5302" s="29">
        <f t="shared" si="164"/>
        <v>2.8595872860770477E-4</v>
      </c>
    </row>
    <row r="5303" spans="2:7">
      <c r="B5303" s="1">
        <v>38174</v>
      </c>
      <c r="C5303" s="30">
        <f>VLOOKUP(B5303,'רביות שנתיות'!B:C,2)</f>
        <v>4.5</v>
      </c>
      <c r="D5303" s="29">
        <f t="shared" si="165"/>
        <v>1.2051892620768001E-4</v>
      </c>
      <c r="F5303" s="30">
        <f>VLOOKUP($B5303,'רביות שנתיות'!B:I,7)</f>
        <v>11</v>
      </c>
      <c r="G5303" s="29">
        <f t="shared" si="164"/>
        <v>2.8595872860770477E-4</v>
      </c>
    </row>
    <row r="5304" spans="2:7">
      <c r="B5304" s="1">
        <v>38175</v>
      </c>
      <c r="C5304" s="30">
        <f>VLOOKUP(B5304,'רביות שנתיות'!B:C,2)</f>
        <v>4.5</v>
      </c>
      <c r="D5304" s="29">
        <f t="shared" si="165"/>
        <v>1.2051892620768001E-4</v>
      </c>
      <c r="F5304" s="30">
        <f>VLOOKUP($B5304,'רביות שנתיות'!B:I,7)</f>
        <v>11</v>
      </c>
      <c r="G5304" s="29">
        <f t="shared" si="164"/>
        <v>2.8595872860770477E-4</v>
      </c>
    </row>
    <row r="5305" spans="2:7">
      <c r="B5305" s="1">
        <v>38176</v>
      </c>
      <c r="C5305" s="30">
        <f>VLOOKUP(B5305,'רביות שנתיות'!B:C,2)</f>
        <v>4.5</v>
      </c>
      <c r="D5305" s="29">
        <f t="shared" si="165"/>
        <v>1.2051892620768001E-4</v>
      </c>
      <c r="F5305" s="30">
        <f>VLOOKUP($B5305,'רביות שנתיות'!B:I,7)</f>
        <v>11</v>
      </c>
      <c r="G5305" s="29">
        <f t="shared" si="164"/>
        <v>2.8595872860770477E-4</v>
      </c>
    </row>
    <row r="5306" spans="2:7">
      <c r="B5306" s="1">
        <v>38177</v>
      </c>
      <c r="C5306" s="30">
        <f>VLOOKUP(B5306,'רביות שנתיות'!B:C,2)</f>
        <v>4.5</v>
      </c>
      <c r="D5306" s="29">
        <f t="shared" si="165"/>
        <v>1.2051892620768001E-4</v>
      </c>
      <c r="F5306" s="30">
        <f>VLOOKUP($B5306,'רביות שנתיות'!B:I,7)</f>
        <v>11</v>
      </c>
      <c r="G5306" s="29">
        <f t="shared" si="164"/>
        <v>2.8595872860770477E-4</v>
      </c>
    </row>
    <row r="5307" spans="2:7">
      <c r="B5307" s="1">
        <v>38178</v>
      </c>
      <c r="C5307" s="30">
        <f>VLOOKUP(B5307,'רביות שנתיות'!B:C,2)</f>
        <v>4.5</v>
      </c>
      <c r="D5307" s="29">
        <f t="shared" si="165"/>
        <v>1.2051892620768001E-4</v>
      </c>
      <c r="F5307" s="30">
        <f>VLOOKUP($B5307,'רביות שנתיות'!B:I,7)</f>
        <v>11</v>
      </c>
      <c r="G5307" s="29">
        <f t="shared" si="164"/>
        <v>2.8595872860770477E-4</v>
      </c>
    </row>
    <row r="5308" spans="2:7">
      <c r="B5308" s="1">
        <v>38179</v>
      </c>
      <c r="C5308" s="30">
        <f>VLOOKUP(B5308,'רביות שנתיות'!B:C,2)</f>
        <v>4.5</v>
      </c>
      <c r="D5308" s="29">
        <f t="shared" si="165"/>
        <v>1.2051892620768001E-4</v>
      </c>
      <c r="F5308" s="30">
        <f>VLOOKUP($B5308,'רביות שנתיות'!B:I,7)</f>
        <v>11</v>
      </c>
      <c r="G5308" s="29">
        <f t="shared" si="164"/>
        <v>2.8595872860770477E-4</v>
      </c>
    </row>
    <row r="5309" spans="2:7">
      <c r="B5309" s="1">
        <v>38180</v>
      </c>
      <c r="C5309" s="30">
        <f>VLOOKUP(B5309,'רביות שנתיות'!B:C,2)</f>
        <v>4.5</v>
      </c>
      <c r="D5309" s="29">
        <f t="shared" si="165"/>
        <v>1.2051892620768001E-4</v>
      </c>
      <c r="F5309" s="30">
        <f>VLOOKUP($B5309,'רביות שנתיות'!B:I,7)</f>
        <v>11</v>
      </c>
      <c r="G5309" s="29">
        <f t="shared" si="164"/>
        <v>2.8595872860770477E-4</v>
      </c>
    </row>
    <row r="5310" spans="2:7">
      <c r="B5310" s="1">
        <v>38181</v>
      </c>
      <c r="C5310" s="30">
        <f>VLOOKUP(B5310,'רביות שנתיות'!B:C,2)</f>
        <v>4.5</v>
      </c>
      <c r="D5310" s="29">
        <f t="shared" si="165"/>
        <v>1.2051892620768001E-4</v>
      </c>
      <c r="F5310" s="30">
        <f>VLOOKUP($B5310,'רביות שנתיות'!B:I,7)</f>
        <v>11</v>
      </c>
      <c r="G5310" s="29">
        <f t="shared" si="164"/>
        <v>2.8595872860770477E-4</v>
      </c>
    </row>
    <row r="5311" spans="2:7">
      <c r="B5311" s="1">
        <v>38182</v>
      </c>
      <c r="C5311" s="30">
        <f>VLOOKUP(B5311,'רביות שנתיות'!B:C,2)</f>
        <v>4.5</v>
      </c>
      <c r="D5311" s="29">
        <f t="shared" si="165"/>
        <v>1.2051892620768001E-4</v>
      </c>
      <c r="F5311" s="30">
        <f>VLOOKUP($B5311,'רביות שנתיות'!B:I,7)</f>
        <v>11</v>
      </c>
      <c r="G5311" s="29">
        <f t="shared" si="164"/>
        <v>2.8595872860770477E-4</v>
      </c>
    </row>
    <row r="5312" spans="2:7">
      <c r="B5312" s="1">
        <v>38183</v>
      </c>
      <c r="C5312" s="30">
        <f>VLOOKUP(B5312,'רביות שנתיות'!B:C,2)</f>
        <v>4.5</v>
      </c>
      <c r="D5312" s="29">
        <f t="shared" si="165"/>
        <v>1.2051892620768001E-4</v>
      </c>
      <c r="F5312" s="30">
        <f>VLOOKUP($B5312,'רביות שנתיות'!B:I,7)</f>
        <v>11</v>
      </c>
      <c r="G5312" s="29">
        <f t="shared" si="164"/>
        <v>2.8595872860770477E-4</v>
      </c>
    </row>
    <row r="5313" spans="2:7">
      <c r="B5313" s="1">
        <v>38184</v>
      </c>
      <c r="C5313" s="30">
        <f>VLOOKUP(B5313,'רביות שנתיות'!B:C,2)</f>
        <v>4.5</v>
      </c>
      <c r="D5313" s="29">
        <f t="shared" si="165"/>
        <v>1.2051892620768001E-4</v>
      </c>
      <c r="F5313" s="30">
        <f>VLOOKUP($B5313,'רביות שנתיות'!B:I,7)</f>
        <v>11</v>
      </c>
      <c r="G5313" s="29">
        <f t="shared" si="164"/>
        <v>2.8595872860770477E-4</v>
      </c>
    </row>
    <row r="5314" spans="2:7">
      <c r="B5314" s="1">
        <v>38185</v>
      </c>
      <c r="C5314" s="30">
        <f>VLOOKUP(B5314,'רביות שנתיות'!B:C,2)</f>
        <v>4.5</v>
      </c>
      <c r="D5314" s="29">
        <f t="shared" si="165"/>
        <v>1.2051892620768001E-4</v>
      </c>
      <c r="F5314" s="30">
        <f>VLOOKUP($B5314,'רביות שנתיות'!B:I,7)</f>
        <v>11</v>
      </c>
      <c r="G5314" s="29">
        <f t="shared" si="164"/>
        <v>2.8595872860770477E-4</v>
      </c>
    </row>
    <row r="5315" spans="2:7">
      <c r="B5315" s="1">
        <v>38186</v>
      </c>
      <c r="C5315" s="30">
        <f>VLOOKUP(B5315,'רביות שנתיות'!B:C,2)</f>
        <v>4.5</v>
      </c>
      <c r="D5315" s="29">
        <f t="shared" si="165"/>
        <v>1.2051892620768001E-4</v>
      </c>
      <c r="F5315" s="30">
        <f>VLOOKUP($B5315,'רביות שנתיות'!B:I,7)</f>
        <v>11</v>
      </c>
      <c r="G5315" s="29">
        <f t="shared" si="164"/>
        <v>2.8595872860770477E-4</v>
      </c>
    </row>
    <row r="5316" spans="2:7">
      <c r="B5316" s="1">
        <v>38187</v>
      </c>
      <c r="C5316" s="30">
        <f>VLOOKUP(B5316,'רביות שנתיות'!B:C,2)</f>
        <v>4.5</v>
      </c>
      <c r="D5316" s="29">
        <f t="shared" si="165"/>
        <v>1.2051892620768001E-4</v>
      </c>
      <c r="F5316" s="30">
        <f>VLOOKUP($B5316,'רביות שנתיות'!B:I,7)</f>
        <v>11</v>
      </c>
      <c r="G5316" s="29">
        <f t="shared" ref="G5316:G5379" si="166">(1+F5316/100)^(1/365)-1</f>
        <v>2.8595872860770477E-4</v>
      </c>
    </row>
    <row r="5317" spans="2:7">
      <c r="B5317" s="1">
        <v>38188</v>
      </c>
      <c r="C5317" s="30">
        <f>VLOOKUP(B5317,'רביות שנתיות'!B:C,2)</f>
        <v>4.5</v>
      </c>
      <c r="D5317" s="29">
        <f t="shared" ref="D5317:D5380" si="167">(1+C5317/100)^(1/365.25)-1</f>
        <v>1.2051892620768001E-4</v>
      </c>
      <c r="F5317" s="30">
        <f>VLOOKUP($B5317,'רביות שנתיות'!B:I,7)</f>
        <v>11</v>
      </c>
      <c r="G5317" s="29">
        <f t="shared" si="166"/>
        <v>2.8595872860770477E-4</v>
      </c>
    </row>
    <row r="5318" spans="2:7">
      <c r="B5318" s="1">
        <v>38189</v>
      </c>
      <c r="C5318" s="30">
        <f>VLOOKUP(B5318,'רביות שנתיות'!B:C,2)</f>
        <v>4.5</v>
      </c>
      <c r="D5318" s="29">
        <f t="shared" si="167"/>
        <v>1.2051892620768001E-4</v>
      </c>
      <c r="F5318" s="30">
        <f>VLOOKUP($B5318,'רביות שנתיות'!B:I,7)</f>
        <v>11</v>
      </c>
      <c r="G5318" s="29">
        <f t="shared" si="166"/>
        <v>2.8595872860770477E-4</v>
      </c>
    </row>
    <row r="5319" spans="2:7">
      <c r="B5319" s="1">
        <v>38190</v>
      </c>
      <c r="C5319" s="30">
        <f>VLOOKUP(B5319,'רביות שנתיות'!B:C,2)</f>
        <v>4.5</v>
      </c>
      <c r="D5319" s="29">
        <f t="shared" si="167"/>
        <v>1.2051892620768001E-4</v>
      </c>
      <c r="F5319" s="30">
        <f>VLOOKUP($B5319,'רביות שנתיות'!B:I,7)</f>
        <v>11</v>
      </c>
      <c r="G5319" s="29">
        <f t="shared" si="166"/>
        <v>2.8595872860770477E-4</v>
      </c>
    </row>
    <row r="5320" spans="2:7">
      <c r="B5320" s="1">
        <v>38191</v>
      </c>
      <c r="C5320" s="30">
        <f>VLOOKUP(B5320,'רביות שנתיות'!B:C,2)</f>
        <v>4.5</v>
      </c>
      <c r="D5320" s="29">
        <f t="shared" si="167"/>
        <v>1.2051892620768001E-4</v>
      </c>
      <c r="F5320" s="30">
        <f>VLOOKUP($B5320,'רביות שנתיות'!B:I,7)</f>
        <v>11</v>
      </c>
      <c r="G5320" s="29">
        <f t="shared" si="166"/>
        <v>2.8595872860770477E-4</v>
      </c>
    </row>
    <row r="5321" spans="2:7">
      <c r="B5321" s="1">
        <v>38192</v>
      </c>
      <c r="C5321" s="30">
        <f>VLOOKUP(B5321,'רביות שנתיות'!B:C,2)</f>
        <v>4.5</v>
      </c>
      <c r="D5321" s="29">
        <f t="shared" si="167"/>
        <v>1.2051892620768001E-4</v>
      </c>
      <c r="F5321" s="30">
        <f>VLOOKUP($B5321,'רביות שנתיות'!B:I,7)</f>
        <v>11</v>
      </c>
      <c r="G5321" s="29">
        <f t="shared" si="166"/>
        <v>2.8595872860770477E-4</v>
      </c>
    </row>
    <row r="5322" spans="2:7">
      <c r="B5322" s="1">
        <v>38193</v>
      </c>
      <c r="C5322" s="30">
        <f>VLOOKUP(B5322,'רביות שנתיות'!B:C,2)</f>
        <v>4.5</v>
      </c>
      <c r="D5322" s="29">
        <f t="shared" si="167"/>
        <v>1.2051892620768001E-4</v>
      </c>
      <c r="F5322" s="30">
        <f>VLOOKUP($B5322,'רביות שנתיות'!B:I,7)</f>
        <v>11</v>
      </c>
      <c r="G5322" s="29">
        <f t="shared" si="166"/>
        <v>2.8595872860770477E-4</v>
      </c>
    </row>
    <row r="5323" spans="2:7">
      <c r="B5323" s="1">
        <v>38194</v>
      </c>
      <c r="C5323" s="30">
        <f>VLOOKUP(B5323,'רביות שנתיות'!B:C,2)</f>
        <v>4.5</v>
      </c>
      <c r="D5323" s="29">
        <f t="shared" si="167"/>
        <v>1.2051892620768001E-4</v>
      </c>
      <c r="F5323" s="30">
        <f>VLOOKUP($B5323,'רביות שנתיות'!B:I,7)</f>
        <v>11</v>
      </c>
      <c r="G5323" s="29">
        <f t="shared" si="166"/>
        <v>2.8595872860770477E-4</v>
      </c>
    </row>
    <row r="5324" spans="2:7">
      <c r="B5324" s="1">
        <v>38195</v>
      </c>
      <c r="C5324" s="30">
        <f>VLOOKUP(B5324,'רביות שנתיות'!B:C,2)</f>
        <v>4.5</v>
      </c>
      <c r="D5324" s="29">
        <f t="shared" si="167"/>
        <v>1.2051892620768001E-4</v>
      </c>
      <c r="F5324" s="30">
        <f>VLOOKUP($B5324,'רביות שנתיות'!B:I,7)</f>
        <v>11</v>
      </c>
      <c r="G5324" s="29">
        <f t="shared" si="166"/>
        <v>2.8595872860770477E-4</v>
      </c>
    </row>
    <row r="5325" spans="2:7">
      <c r="B5325" s="1">
        <v>38196</v>
      </c>
      <c r="C5325" s="30">
        <f>VLOOKUP(B5325,'רביות שנתיות'!B:C,2)</f>
        <v>4.5</v>
      </c>
      <c r="D5325" s="29">
        <f t="shared" si="167"/>
        <v>1.2051892620768001E-4</v>
      </c>
      <c r="F5325" s="30">
        <f>VLOOKUP($B5325,'רביות שנתיות'!B:I,7)</f>
        <v>11</v>
      </c>
      <c r="G5325" s="29">
        <f t="shared" si="166"/>
        <v>2.8595872860770477E-4</v>
      </c>
    </row>
    <row r="5326" spans="2:7">
      <c r="B5326" s="1">
        <v>38197</v>
      </c>
      <c r="C5326" s="30">
        <f>VLOOKUP(B5326,'רביות שנתיות'!B:C,2)</f>
        <v>4.5</v>
      </c>
      <c r="D5326" s="29">
        <f t="shared" si="167"/>
        <v>1.2051892620768001E-4</v>
      </c>
      <c r="F5326" s="30">
        <f>VLOOKUP($B5326,'רביות שנתיות'!B:I,7)</f>
        <v>11</v>
      </c>
      <c r="G5326" s="29">
        <f t="shared" si="166"/>
        <v>2.8595872860770477E-4</v>
      </c>
    </row>
    <row r="5327" spans="2:7">
      <c r="B5327" s="1">
        <v>38198</v>
      </c>
      <c r="C5327" s="30">
        <f>VLOOKUP(B5327,'רביות שנתיות'!B:C,2)</f>
        <v>4.5</v>
      </c>
      <c r="D5327" s="29">
        <f t="shared" si="167"/>
        <v>1.2051892620768001E-4</v>
      </c>
      <c r="F5327" s="30">
        <f>VLOOKUP($B5327,'רביות שנתיות'!B:I,7)</f>
        <v>11</v>
      </c>
      <c r="G5327" s="29">
        <f t="shared" si="166"/>
        <v>2.8595872860770477E-4</v>
      </c>
    </row>
    <row r="5328" spans="2:7">
      <c r="B5328" s="1">
        <v>38199</v>
      </c>
      <c r="C5328" s="30">
        <f>VLOOKUP(B5328,'רביות שנתיות'!B:C,2)</f>
        <v>4.5</v>
      </c>
      <c r="D5328" s="29">
        <f t="shared" si="167"/>
        <v>1.2051892620768001E-4</v>
      </c>
      <c r="F5328" s="30">
        <f>VLOOKUP($B5328,'רביות שנתיות'!B:I,7)</f>
        <v>11</v>
      </c>
      <c r="G5328" s="29">
        <f t="shared" si="166"/>
        <v>2.8595872860770477E-4</v>
      </c>
    </row>
    <row r="5329" spans="2:7">
      <c r="B5329" s="1">
        <v>38200</v>
      </c>
      <c r="C5329" s="30">
        <f>VLOOKUP(B5329,'רביות שנתיות'!B:C,2)</f>
        <v>4.5</v>
      </c>
      <c r="D5329" s="29">
        <f t="shared" si="167"/>
        <v>1.2051892620768001E-4</v>
      </c>
      <c r="F5329" s="30">
        <f>VLOOKUP($B5329,'רביות שנתיות'!B:I,7)</f>
        <v>11</v>
      </c>
      <c r="G5329" s="29">
        <f t="shared" si="166"/>
        <v>2.8595872860770477E-4</v>
      </c>
    </row>
    <row r="5330" spans="2:7">
      <c r="B5330" s="1">
        <v>38201</v>
      </c>
      <c r="C5330" s="30">
        <f>VLOOKUP(B5330,'רביות שנתיות'!B:C,2)</f>
        <v>4.5</v>
      </c>
      <c r="D5330" s="29">
        <f t="shared" si="167"/>
        <v>1.2051892620768001E-4</v>
      </c>
      <c r="F5330" s="30">
        <f>VLOOKUP($B5330,'רביות שנתיות'!B:I,7)</f>
        <v>11</v>
      </c>
      <c r="G5330" s="29">
        <f t="shared" si="166"/>
        <v>2.8595872860770477E-4</v>
      </c>
    </row>
    <row r="5331" spans="2:7">
      <c r="B5331" s="1">
        <v>38202</v>
      </c>
      <c r="C5331" s="30">
        <f>VLOOKUP(B5331,'רביות שנתיות'!B:C,2)</f>
        <v>4.5</v>
      </c>
      <c r="D5331" s="29">
        <f t="shared" si="167"/>
        <v>1.2051892620768001E-4</v>
      </c>
      <c r="F5331" s="30">
        <f>VLOOKUP($B5331,'רביות שנתיות'!B:I,7)</f>
        <v>11</v>
      </c>
      <c r="G5331" s="29">
        <f t="shared" si="166"/>
        <v>2.8595872860770477E-4</v>
      </c>
    </row>
    <row r="5332" spans="2:7">
      <c r="B5332" s="1">
        <v>38203</v>
      </c>
      <c r="C5332" s="30">
        <f>VLOOKUP(B5332,'רביות שנתיות'!B:C,2)</f>
        <v>4.5</v>
      </c>
      <c r="D5332" s="29">
        <f t="shared" si="167"/>
        <v>1.2051892620768001E-4</v>
      </c>
      <c r="F5332" s="30">
        <f>VLOOKUP($B5332,'רביות שנתיות'!B:I,7)</f>
        <v>11</v>
      </c>
      <c r="G5332" s="29">
        <f t="shared" si="166"/>
        <v>2.8595872860770477E-4</v>
      </c>
    </row>
    <row r="5333" spans="2:7">
      <c r="B5333" s="1">
        <v>38204</v>
      </c>
      <c r="C5333" s="30">
        <f>VLOOKUP(B5333,'רביות שנתיות'!B:C,2)</f>
        <v>4.5</v>
      </c>
      <c r="D5333" s="29">
        <f t="shared" si="167"/>
        <v>1.2051892620768001E-4</v>
      </c>
      <c r="F5333" s="30">
        <f>VLOOKUP($B5333,'רביות שנתיות'!B:I,7)</f>
        <v>11</v>
      </c>
      <c r="G5333" s="29">
        <f t="shared" si="166"/>
        <v>2.8595872860770477E-4</v>
      </c>
    </row>
    <row r="5334" spans="2:7">
      <c r="B5334" s="1">
        <v>38205</v>
      </c>
      <c r="C5334" s="30">
        <f>VLOOKUP(B5334,'רביות שנתיות'!B:C,2)</f>
        <v>4.5</v>
      </c>
      <c r="D5334" s="29">
        <f t="shared" si="167"/>
        <v>1.2051892620768001E-4</v>
      </c>
      <c r="F5334" s="30">
        <f>VLOOKUP($B5334,'רביות שנתיות'!B:I,7)</f>
        <v>11</v>
      </c>
      <c r="G5334" s="29">
        <f t="shared" si="166"/>
        <v>2.8595872860770477E-4</v>
      </c>
    </row>
    <row r="5335" spans="2:7">
      <c r="B5335" s="1">
        <v>38206</v>
      </c>
      <c r="C5335" s="30">
        <f>VLOOKUP(B5335,'רביות שנתיות'!B:C,2)</f>
        <v>4.5</v>
      </c>
      <c r="D5335" s="29">
        <f t="shared" si="167"/>
        <v>1.2051892620768001E-4</v>
      </c>
      <c r="F5335" s="30">
        <f>VLOOKUP($B5335,'רביות שנתיות'!B:I,7)</f>
        <v>11</v>
      </c>
      <c r="G5335" s="29">
        <f t="shared" si="166"/>
        <v>2.8595872860770477E-4</v>
      </c>
    </row>
    <row r="5336" spans="2:7">
      <c r="B5336" s="1">
        <v>38207</v>
      </c>
      <c r="C5336" s="30">
        <f>VLOOKUP(B5336,'רביות שנתיות'!B:C,2)</f>
        <v>4.5</v>
      </c>
      <c r="D5336" s="29">
        <f t="shared" si="167"/>
        <v>1.2051892620768001E-4</v>
      </c>
      <c r="F5336" s="30">
        <f>VLOOKUP($B5336,'רביות שנתיות'!B:I,7)</f>
        <v>11</v>
      </c>
      <c r="G5336" s="29">
        <f t="shared" si="166"/>
        <v>2.8595872860770477E-4</v>
      </c>
    </row>
    <row r="5337" spans="2:7">
      <c r="B5337" s="1">
        <v>38208</v>
      </c>
      <c r="C5337" s="30">
        <f>VLOOKUP(B5337,'רביות שנתיות'!B:C,2)</f>
        <v>4.5</v>
      </c>
      <c r="D5337" s="29">
        <f t="shared" si="167"/>
        <v>1.2051892620768001E-4</v>
      </c>
      <c r="F5337" s="30">
        <f>VLOOKUP($B5337,'רביות שנתיות'!B:I,7)</f>
        <v>11</v>
      </c>
      <c r="G5337" s="29">
        <f t="shared" si="166"/>
        <v>2.8595872860770477E-4</v>
      </c>
    </row>
    <row r="5338" spans="2:7">
      <c r="B5338" s="1">
        <v>38209</v>
      </c>
      <c r="C5338" s="30">
        <f>VLOOKUP(B5338,'רביות שנתיות'!B:C,2)</f>
        <v>4.5</v>
      </c>
      <c r="D5338" s="29">
        <f t="shared" si="167"/>
        <v>1.2051892620768001E-4</v>
      </c>
      <c r="F5338" s="30">
        <f>VLOOKUP($B5338,'רביות שנתיות'!B:I,7)</f>
        <v>11</v>
      </c>
      <c r="G5338" s="29">
        <f t="shared" si="166"/>
        <v>2.8595872860770477E-4</v>
      </c>
    </row>
    <row r="5339" spans="2:7">
      <c r="B5339" s="1">
        <v>38210</v>
      </c>
      <c r="C5339" s="30">
        <f>VLOOKUP(B5339,'רביות שנתיות'!B:C,2)</f>
        <v>4.5</v>
      </c>
      <c r="D5339" s="29">
        <f t="shared" si="167"/>
        <v>1.2051892620768001E-4</v>
      </c>
      <c r="F5339" s="30">
        <f>VLOOKUP($B5339,'רביות שנתיות'!B:I,7)</f>
        <v>11</v>
      </c>
      <c r="G5339" s="29">
        <f t="shared" si="166"/>
        <v>2.8595872860770477E-4</v>
      </c>
    </row>
    <row r="5340" spans="2:7">
      <c r="B5340" s="1">
        <v>38211</v>
      </c>
      <c r="C5340" s="30">
        <f>VLOOKUP(B5340,'רביות שנתיות'!B:C,2)</f>
        <v>4.5</v>
      </c>
      <c r="D5340" s="29">
        <f t="shared" si="167"/>
        <v>1.2051892620768001E-4</v>
      </c>
      <c r="F5340" s="30">
        <f>VLOOKUP($B5340,'רביות שנתיות'!B:I,7)</f>
        <v>11</v>
      </c>
      <c r="G5340" s="29">
        <f t="shared" si="166"/>
        <v>2.8595872860770477E-4</v>
      </c>
    </row>
    <row r="5341" spans="2:7">
      <c r="B5341" s="1">
        <v>38212</v>
      </c>
      <c r="C5341" s="30">
        <f>VLOOKUP(B5341,'רביות שנתיות'!B:C,2)</f>
        <v>4.5</v>
      </c>
      <c r="D5341" s="29">
        <f t="shared" si="167"/>
        <v>1.2051892620768001E-4</v>
      </c>
      <c r="F5341" s="30">
        <f>VLOOKUP($B5341,'רביות שנתיות'!B:I,7)</f>
        <v>11</v>
      </c>
      <c r="G5341" s="29">
        <f t="shared" si="166"/>
        <v>2.8595872860770477E-4</v>
      </c>
    </row>
    <row r="5342" spans="2:7">
      <c r="B5342" s="1">
        <v>38213</v>
      </c>
      <c r="C5342" s="30">
        <f>VLOOKUP(B5342,'רביות שנתיות'!B:C,2)</f>
        <v>4.5</v>
      </c>
      <c r="D5342" s="29">
        <f t="shared" si="167"/>
        <v>1.2051892620768001E-4</v>
      </c>
      <c r="F5342" s="30">
        <f>VLOOKUP($B5342,'רביות שנתיות'!B:I,7)</f>
        <v>11</v>
      </c>
      <c r="G5342" s="29">
        <f t="shared" si="166"/>
        <v>2.8595872860770477E-4</v>
      </c>
    </row>
    <row r="5343" spans="2:7">
      <c r="B5343" s="1">
        <v>38214</v>
      </c>
      <c r="C5343" s="30">
        <f>VLOOKUP(B5343,'רביות שנתיות'!B:C,2)</f>
        <v>4.5</v>
      </c>
      <c r="D5343" s="29">
        <f t="shared" si="167"/>
        <v>1.2051892620768001E-4</v>
      </c>
      <c r="F5343" s="30">
        <f>VLOOKUP($B5343,'רביות שנתיות'!B:I,7)</f>
        <v>11</v>
      </c>
      <c r="G5343" s="29">
        <f t="shared" si="166"/>
        <v>2.8595872860770477E-4</v>
      </c>
    </row>
    <row r="5344" spans="2:7">
      <c r="B5344" s="1">
        <v>38215</v>
      </c>
      <c r="C5344" s="30">
        <f>VLOOKUP(B5344,'רביות שנתיות'!B:C,2)</f>
        <v>4.5</v>
      </c>
      <c r="D5344" s="29">
        <f t="shared" si="167"/>
        <v>1.2051892620768001E-4</v>
      </c>
      <c r="F5344" s="30">
        <f>VLOOKUP($B5344,'רביות שנתיות'!B:I,7)</f>
        <v>11</v>
      </c>
      <c r="G5344" s="29">
        <f t="shared" si="166"/>
        <v>2.8595872860770477E-4</v>
      </c>
    </row>
    <row r="5345" spans="2:7">
      <c r="B5345" s="1">
        <v>38216</v>
      </c>
      <c r="C5345" s="30">
        <f>VLOOKUP(B5345,'רביות שנתיות'!B:C,2)</f>
        <v>4.5</v>
      </c>
      <c r="D5345" s="29">
        <f t="shared" si="167"/>
        <v>1.2051892620768001E-4</v>
      </c>
      <c r="F5345" s="30">
        <f>VLOOKUP($B5345,'רביות שנתיות'!B:I,7)</f>
        <v>11</v>
      </c>
      <c r="G5345" s="29">
        <f t="shared" si="166"/>
        <v>2.8595872860770477E-4</v>
      </c>
    </row>
    <row r="5346" spans="2:7">
      <c r="B5346" s="1">
        <v>38217</v>
      </c>
      <c r="C5346" s="30">
        <f>VLOOKUP(B5346,'רביות שנתיות'!B:C,2)</f>
        <v>4.5</v>
      </c>
      <c r="D5346" s="29">
        <f t="shared" si="167"/>
        <v>1.2051892620768001E-4</v>
      </c>
      <c r="F5346" s="30">
        <f>VLOOKUP($B5346,'רביות שנתיות'!B:I,7)</f>
        <v>11</v>
      </c>
      <c r="G5346" s="29">
        <f t="shared" si="166"/>
        <v>2.8595872860770477E-4</v>
      </c>
    </row>
    <row r="5347" spans="2:7">
      <c r="B5347" s="1">
        <v>38218</v>
      </c>
      <c r="C5347" s="30">
        <f>VLOOKUP(B5347,'רביות שנתיות'!B:C,2)</f>
        <v>4.5</v>
      </c>
      <c r="D5347" s="29">
        <f t="shared" si="167"/>
        <v>1.2051892620768001E-4</v>
      </c>
      <c r="F5347" s="30">
        <f>VLOOKUP($B5347,'רביות שנתיות'!B:I,7)</f>
        <v>11</v>
      </c>
      <c r="G5347" s="29">
        <f t="shared" si="166"/>
        <v>2.8595872860770477E-4</v>
      </c>
    </row>
    <row r="5348" spans="2:7">
      <c r="B5348" s="1">
        <v>38219</v>
      </c>
      <c r="C5348" s="30">
        <f>VLOOKUP(B5348,'רביות שנתיות'!B:C,2)</f>
        <v>4.5</v>
      </c>
      <c r="D5348" s="29">
        <f t="shared" si="167"/>
        <v>1.2051892620768001E-4</v>
      </c>
      <c r="F5348" s="30">
        <f>VLOOKUP($B5348,'רביות שנתיות'!B:I,7)</f>
        <v>11</v>
      </c>
      <c r="G5348" s="29">
        <f t="shared" si="166"/>
        <v>2.8595872860770477E-4</v>
      </c>
    </row>
    <row r="5349" spans="2:7">
      <c r="B5349" s="1">
        <v>38220</v>
      </c>
      <c r="C5349" s="30">
        <f>VLOOKUP(B5349,'רביות שנתיות'!B:C,2)</f>
        <v>4.5</v>
      </c>
      <c r="D5349" s="29">
        <f t="shared" si="167"/>
        <v>1.2051892620768001E-4</v>
      </c>
      <c r="F5349" s="30">
        <f>VLOOKUP($B5349,'רביות שנתיות'!B:I,7)</f>
        <v>11</v>
      </c>
      <c r="G5349" s="29">
        <f t="shared" si="166"/>
        <v>2.8595872860770477E-4</v>
      </c>
    </row>
    <row r="5350" spans="2:7">
      <c r="B5350" s="1">
        <v>38221</v>
      </c>
      <c r="C5350" s="30">
        <f>VLOOKUP(B5350,'רביות שנתיות'!B:C,2)</f>
        <v>4.5</v>
      </c>
      <c r="D5350" s="29">
        <f t="shared" si="167"/>
        <v>1.2051892620768001E-4</v>
      </c>
      <c r="F5350" s="30">
        <f>VLOOKUP($B5350,'רביות שנתיות'!B:I,7)</f>
        <v>11</v>
      </c>
      <c r="G5350" s="29">
        <f t="shared" si="166"/>
        <v>2.8595872860770477E-4</v>
      </c>
    </row>
    <row r="5351" spans="2:7">
      <c r="B5351" s="1">
        <v>38222</v>
      </c>
      <c r="C5351" s="30">
        <f>VLOOKUP(B5351,'רביות שנתיות'!B:C,2)</f>
        <v>4.5</v>
      </c>
      <c r="D5351" s="29">
        <f t="shared" si="167"/>
        <v>1.2051892620768001E-4</v>
      </c>
      <c r="F5351" s="30">
        <f>VLOOKUP($B5351,'רביות שנתיות'!B:I,7)</f>
        <v>11</v>
      </c>
      <c r="G5351" s="29">
        <f t="shared" si="166"/>
        <v>2.8595872860770477E-4</v>
      </c>
    </row>
    <row r="5352" spans="2:7">
      <c r="B5352" s="1">
        <v>38223</v>
      </c>
      <c r="C5352" s="30">
        <f>VLOOKUP(B5352,'רביות שנתיות'!B:C,2)</f>
        <v>4.5</v>
      </c>
      <c r="D5352" s="29">
        <f t="shared" si="167"/>
        <v>1.2051892620768001E-4</v>
      </c>
      <c r="F5352" s="30">
        <f>VLOOKUP($B5352,'רביות שנתיות'!B:I,7)</f>
        <v>11</v>
      </c>
      <c r="G5352" s="29">
        <f t="shared" si="166"/>
        <v>2.8595872860770477E-4</v>
      </c>
    </row>
    <row r="5353" spans="2:7">
      <c r="B5353" s="1">
        <v>38224</v>
      </c>
      <c r="C5353" s="30">
        <f>VLOOKUP(B5353,'רביות שנתיות'!B:C,2)</f>
        <v>4.5</v>
      </c>
      <c r="D5353" s="29">
        <f t="shared" si="167"/>
        <v>1.2051892620768001E-4</v>
      </c>
      <c r="F5353" s="30">
        <f>VLOOKUP($B5353,'רביות שנתיות'!B:I,7)</f>
        <v>11</v>
      </c>
      <c r="G5353" s="29">
        <f t="shared" si="166"/>
        <v>2.8595872860770477E-4</v>
      </c>
    </row>
    <row r="5354" spans="2:7">
      <c r="B5354" s="1">
        <v>38225</v>
      </c>
      <c r="C5354" s="30">
        <f>VLOOKUP(B5354,'רביות שנתיות'!B:C,2)</f>
        <v>4.5</v>
      </c>
      <c r="D5354" s="29">
        <f t="shared" si="167"/>
        <v>1.2051892620768001E-4</v>
      </c>
      <c r="F5354" s="30">
        <f>VLOOKUP($B5354,'רביות שנתיות'!B:I,7)</f>
        <v>11</v>
      </c>
      <c r="G5354" s="29">
        <f t="shared" si="166"/>
        <v>2.8595872860770477E-4</v>
      </c>
    </row>
    <row r="5355" spans="2:7">
      <c r="B5355" s="1">
        <v>38226</v>
      </c>
      <c r="C5355" s="30">
        <f>VLOOKUP(B5355,'רביות שנתיות'!B:C,2)</f>
        <v>4.5</v>
      </c>
      <c r="D5355" s="29">
        <f t="shared" si="167"/>
        <v>1.2051892620768001E-4</v>
      </c>
      <c r="F5355" s="30">
        <f>VLOOKUP($B5355,'רביות שנתיות'!B:I,7)</f>
        <v>11</v>
      </c>
      <c r="G5355" s="29">
        <f t="shared" si="166"/>
        <v>2.8595872860770477E-4</v>
      </c>
    </row>
    <row r="5356" spans="2:7">
      <c r="B5356" s="1">
        <v>38227</v>
      </c>
      <c r="C5356" s="30">
        <f>VLOOKUP(B5356,'רביות שנתיות'!B:C,2)</f>
        <v>4.5</v>
      </c>
      <c r="D5356" s="29">
        <f t="shared" si="167"/>
        <v>1.2051892620768001E-4</v>
      </c>
      <c r="F5356" s="30">
        <f>VLOOKUP($B5356,'רביות שנתיות'!B:I,7)</f>
        <v>11</v>
      </c>
      <c r="G5356" s="29">
        <f t="shared" si="166"/>
        <v>2.8595872860770477E-4</v>
      </c>
    </row>
    <row r="5357" spans="2:7">
      <c r="B5357" s="1">
        <v>38228</v>
      </c>
      <c r="C5357" s="30">
        <f>VLOOKUP(B5357,'רביות שנתיות'!B:C,2)</f>
        <v>4.5</v>
      </c>
      <c r="D5357" s="29">
        <f t="shared" si="167"/>
        <v>1.2051892620768001E-4</v>
      </c>
      <c r="F5357" s="30">
        <f>VLOOKUP($B5357,'רביות שנתיות'!B:I,7)</f>
        <v>11</v>
      </c>
      <c r="G5357" s="29">
        <f t="shared" si="166"/>
        <v>2.8595872860770477E-4</v>
      </c>
    </row>
    <row r="5358" spans="2:7">
      <c r="B5358" s="1">
        <v>38229</v>
      </c>
      <c r="C5358" s="30">
        <f>VLOOKUP(B5358,'רביות שנתיות'!B:C,2)</f>
        <v>4.5</v>
      </c>
      <c r="D5358" s="29">
        <f t="shared" si="167"/>
        <v>1.2051892620768001E-4</v>
      </c>
      <c r="F5358" s="30">
        <f>VLOOKUP($B5358,'רביות שנתיות'!B:I,7)</f>
        <v>11</v>
      </c>
      <c r="G5358" s="29">
        <f t="shared" si="166"/>
        <v>2.8595872860770477E-4</v>
      </c>
    </row>
    <row r="5359" spans="2:7">
      <c r="B5359" s="1">
        <v>38230</v>
      </c>
      <c r="C5359" s="30">
        <f>VLOOKUP(B5359,'רביות שנתיות'!B:C,2)</f>
        <v>4.5</v>
      </c>
      <c r="D5359" s="29">
        <f t="shared" si="167"/>
        <v>1.2051892620768001E-4</v>
      </c>
      <c r="F5359" s="30">
        <f>VLOOKUP($B5359,'רביות שנתיות'!B:I,7)</f>
        <v>11</v>
      </c>
      <c r="G5359" s="29">
        <f t="shared" si="166"/>
        <v>2.8595872860770477E-4</v>
      </c>
    </row>
    <row r="5360" spans="2:7">
      <c r="B5360" s="1">
        <v>38231</v>
      </c>
      <c r="C5360" s="30">
        <f>VLOOKUP(B5360,'רביות שנתיות'!B:C,2)</f>
        <v>4.5</v>
      </c>
      <c r="D5360" s="29">
        <f t="shared" si="167"/>
        <v>1.2051892620768001E-4</v>
      </c>
      <c r="F5360" s="30">
        <f>VLOOKUP($B5360,'רביות שנתיות'!B:I,7)</f>
        <v>11</v>
      </c>
      <c r="G5360" s="29">
        <f t="shared" si="166"/>
        <v>2.8595872860770477E-4</v>
      </c>
    </row>
    <row r="5361" spans="2:7">
      <c r="B5361" s="1">
        <v>38232</v>
      </c>
      <c r="C5361" s="30">
        <f>VLOOKUP(B5361,'רביות שנתיות'!B:C,2)</f>
        <v>4.5</v>
      </c>
      <c r="D5361" s="29">
        <f t="shared" si="167"/>
        <v>1.2051892620768001E-4</v>
      </c>
      <c r="F5361" s="30">
        <f>VLOOKUP($B5361,'רביות שנתיות'!B:I,7)</f>
        <v>11</v>
      </c>
      <c r="G5361" s="29">
        <f t="shared" si="166"/>
        <v>2.8595872860770477E-4</v>
      </c>
    </row>
    <row r="5362" spans="2:7">
      <c r="B5362" s="1">
        <v>38233</v>
      </c>
      <c r="C5362" s="30">
        <f>VLOOKUP(B5362,'רביות שנתיות'!B:C,2)</f>
        <v>4.5</v>
      </c>
      <c r="D5362" s="29">
        <f t="shared" si="167"/>
        <v>1.2051892620768001E-4</v>
      </c>
      <c r="F5362" s="30">
        <f>VLOOKUP($B5362,'רביות שנתיות'!B:I,7)</f>
        <v>11</v>
      </c>
      <c r="G5362" s="29">
        <f t="shared" si="166"/>
        <v>2.8595872860770477E-4</v>
      </c>
    </row>
    <row r="5363" spans="2:7">
      <c r="B5363" s="1">
        <v>38234</v>
      </c>
      <c r="C5363" s="30">
        <f>VLOOKUP(B5363,'רביות שנתיות'!B:C,2)</f>
        <v>4.5</v>
      </c>
      <c r="D5363" s="29">
        <f t="shared" si="167"/>
        <v>1.2051892620768001E-4</v>
      </c>
      <c r="F5363" s="30">
        <f>VLOOKUP($B5363,'רביות שנתיות'!B:I,7)</f>
        <v>11</v>
      </c>
      <c r="G5363" s="29">
        <f t="shared" si="166"/>
        <v>2.8595872860770477E-4</v>
      </c>
    </row>
    <row r="5364" spans="2:7">
      <c r="B5364" s="1">
        <v>38235</v>
      </c>
      <c r="C5364" s="30">
        <f>VLOOKUP(B5364,'רביות שנתיות'!B:C,2)</f>
        <v>4.5</v>
      </c>
      <c r="D5364" s="29">
        <f t="shared" si="167"/>
        <v>1.2051892620768001E-4</v>
      </c>
      <c r="F5364" s="30">
        <f>VLOOKUP($B5364,'רביות שנתיות'!B:I,7)</f>
        <v>11</v>
      </c>
      <c r="G5364" s="29">
        <f t="shared" si="166"/>
        <v>2.8595872860770477E-4</v>
      </c>
    </row>
    <row r="5365" spans="2:7">
      <c r="B5365" s="1">
        <v>38236</v>
      </c>
      <c r="C5365" s="30">
        <f>VLOOKUP(B5365,'רביות שנתיות'!B:C,2)</f>
        <v>4.5</v>
      </c>
      <c r="D5365" s="29">
        <f t="shared" si="167"/>
        <v>1.2051892620768001E-4</v>
      </c>
      <c r="F5365" s="30">
        <f>VLOOKUP($B5365,'רביות שנתיות'!B:I,7)</f>
        <v>11</v>
      </c>
      <c r="G5365" s="29">
        <f t="shared" si="166"/>
        <v>2.8595872860770477E-4</v>
      </c>
    </row>
    <row r="5366" spans="2:7">
      <c r="B5366" s="1">
        <v>38237</v>
      </c>
      <c r="C5366" s="30">
        <f>VLOOKUP(B5366,'רביות שנתיות'!B:C,2)</f>
        <v>4.5</v>
      </c>
      <c r="D5366" s="29">
        <f t="shared" si="167"/>
        <v>1.2051892620768001E-4</v>
      </c>
      <c r="F5366" s="30">
        <f>VLOOKUP($B5366,'רביות שנתיות'!B:I,7)</f>
        <v>11</v>
      </c>
      <c r="G5366" s="29">
        <f t="shared" si="166"/>
        <v>2.8595872860770477E-4</v>
      </c>
    </row>
    <row r="5367" spans="2:7">
      <c r="B5367" s="1">
        <v>38238</v>
      </c>
      <c r="C5367" s="30">
        <f>VLOOKUP(B5367,'רביות שנתיות'!B:C,2)</f>
        <v>4.5</v>
      </c>
      <c r="D5367" s="29">
        <f t="shared" si="167"/>
        <v>1.2051892620768001E-4</v>
      </c>
      <c r="F5367" s="30">
        <f>VLOOKUP($B5367,'רביות שנתיות'!B:I,7)</f>
        <v>11</v>
      </c>
      <c r="G5367" s="29">
        <f t="shared" si="166"/>
        <v>2.8595872860770477E-4</v>
      </c>
    </row>
    <row r="5368" spans="2:7">
      <c r="B5368" s="1">
        <v>38239</v>
      </c>
      <c r="C5368" s="30">
        <f>VLOOKUP(B5368,'רביות שנתיות'!B:C,2)</f>
        <v>4.5</v>
      </c>
      <c r="D5368" s="29">
        <f t="shared" si="167"/>
        <v>1.2051892620768001E-4</v>
      </c>
      <c r="F5368" s="30">
        <f>VLOOKUP($B5368,'רביות שנתיות'!B:I,7)</f>
        <v>11</v>
      </c>
      <c r="G5368" s="29">
        <f t="shared" si="166"/>
        <v>2.8595872860770477E-4</v>
      </c>
    </row>
    <row r="5369" spans="2:7">
      <c r="B5369" s="1">
        <v>38240</v>
      </c>
      <c r="C5369" s="30">
        <f>VLOOKUP(B5369,'רביות שנתיות'!B:C,2)</f>
        <v>4.5</v>
      </c>
      <c r="D5369" s="29">
        <f t="shared" si="167"/>
        <v>1.2051892620768001E-4</v>
      </c>
      <c r="F5369" s="30">
        <f>VLOOKUP($B5369,'רביות שנתיות'!B:I,7)</f>
        <v>11</v>
      </c>
      <c r="G5369" s="29">
        <f t="shared" si="166"/>
        <v>2.8595872860770477E-4</v>
      </c>
    </row>
    <row r="5370" spans="2:7">
      <c r="B5370" s="1">
        <v>38241</v>
      </c>
      <c r="C5370" s="30">
        <f>VLOOKUP(B5370,'רביות שנתיות'!B:C,2)</f>
        <v>4.5</v>
      </c>
      <c r="D5370" s="29">
        <f t="shared" si="167"/>
        <v>1.2051892620768001E-4</v>
      </c>
      <c r="F5370" s="30">
        <f>VLOOKUP($B5370,'רביות שנתיות'!B:I,7)</f>
        <v>11</v>
      </c>
      <c r="G5370" s="29">
        <f t="shared" si="166"/>
        <v>2.8595872860770477E-4</v>
      </c>
    </row>
    <row r="5371" spans="2:7">
      <c r="B5371" s="1">
        <v>38242</v>
      </c>
      <c r="C5371" s="30">
        <f>VLOOKUP(B5371,'רביות שנתיות'!B:C,2)</f>
        <v>4.5</v>
      </c>
      <c r="D5371" s="29">
        <f t="shared" si="167"/>
        <v>1.2051892620768001E-4</v>
      </c>
      <c r="F5371" s="30">
        <f>VLOOKUP($B5371,'רביות שנתיות'!B:I,7)</f>
        <v>11</v>
      </c>
      <c r="G5371" s="29">
        <f t="shared" si="166"/>
        <v>2.8595872860770477E-4</v>
      </c>
    </row>
    <row r="5372" spans="2:7">
      <c r="B5372" s="1">
        <v>38243</v>
      </c>
      <c r="C5372" s="30">
        <f>VLOOKUP(B5372,'רביות שנתיות'!B:C,2)</f>
        <v>4.5</v>
      </c>
      <c r="D5372" s="29">
        <f t="shared" si="167"/>
        <v>1.2051892620768001E-4</v>
      </c>
      <c r="F5372" s="30">
        <f>VLOOKUP($B5372,'רביות שנתיות'!B:I,7)</f>
        <v>11</v>
      </c>
      <c r="G5372" s="29">
        <f t="shared" si="166"/>
        <v>2.8595872860770477E-4</v>
      </c>
    </row>
    <row r="5373" spans="2:7">
      <c r="B5373" s="1">
        <v>38244</v>
      </c>
      <c r="C5373" s="30">
        <f>VLOOKUP(B5373,'רביות שנתיות'!B:C,2)</f>
        <v>4.5</v>
      </c>
      <c r="D5373" s="29">
        <f t="shared" si="167"/>
        <v>1.2051892620768001E-4</v>
      </c>
      <c r="F5373" s="30">
        <f>VLOOKUP($B5373,'רביות שנתיות'!B:I,7)</f>
        <v>11</v>
      </c>
      <c r="G5373" s="29">
        <f t="shared" si="166"/>
        <v>2.8595872860770477E-4</v>
      </c>
    </row>
    <row r="5374" spans="2:7">
      <c r="B5374" s="1">
        <v>38245</v>
      </c>
      <c r="C5374" s="30">
        <f>VLOOKUP(B5374,'רביות שנתיות'!B:C,2)</f>
        <v>4.5</v>
      </c>
      <c r="D5374" s="29">
        <f t="shared" si="167"/>
        <v>1.2051892620768001E-4</v>
      </c>
      <c r="F5374" s="30">
        <f>VLOOKUP($B5374,'רביות שנתיות'!B:I,7)</f>
        <v>11</v>
      </c>
      <c r="G5374" s="29">
        <f t="shared" si="166"/>
        <v>2.8595872860770477E-4</v>
      </c>
    </row>
    <row r="5375" spans="2:7">
      <c r="B5375" s="1">
        <v>38246</v>
      </c>
      <c r="C5375" s="30">
        <f>VLOOKUP(B5375,'רביות שנתיות'!B:C,2)</f>
        <v>4.5</v>
      </c>
      <c r="D5375" s="29">
        <f t="shared" si="167"/>
        <v>1.2051892620768001E-4</v>
      </c>
      <c r="F5375" s="30">
        <f>VLOOKUP($B5375,'רביות שנתיות'!B:I,7)</f>
        <v>11</v>
      </c>
      <c r="G5375" s="29">
        <f t="shared" si="166"/>
        <v>2.8595872860770477E-4</v>
      </c>
    </row>
    <row r="5376" spans="2:7">
      <c r="B5376" s="1">
        <v>38247</v>
      </c>
      <c r="C5376" s="30">
        <f>VLOOKUP(B5376,'רביות שנתיות'!B:C,2)</f>
        <v>4.5</v>
      </c>
      <c r="D5376" s="29">
        <f t="shared" si="167"/>
        <v>1.2051892620768001E-4</v>
      </c>
      <c r="F5376" s="30">
        <f>VLOOKUP($B5376,'רביות שנתיות'!B:I,7)</f>
        <v>11</v>
      </c>
      <c r="G5376" s="29">
        <f t="shared" si="166"/>
        <v>2.8595872860770477E-4</v>
      </c>
    </row>
    <row r="5377" spans="2:7">
      <c r="B5377" s="1">
        <v>38248</v>
      </c>
      <c r="C5377" s="30">
        <f>VLOOKUP(B5377,'רביות שנתיות'!B:C,2)</f>
        <v>4.5</v>
      </c>
      <c r="D5377" s="29">
        <f t="shared" si="167"/>
        <v>1.2051892620768001E-4</v>
      </c>
      <c r="F5377" s="30">
        <f>VLOOKUP($B5377,'רביות שנתיות'!B:I,7)</f>
        <v>11</v>
      </c>
      <c r="G5377" s="29">
        <f t="shared" si="166"/>
        <v>2.8595872860770477E-4</v>
      </c>
    </row>
    <row r="5378" spans="2:7">
      <c r="B5378" s="1">
        <v>38249</v>
      </c>
      <c r="C5378" s="30">
        <f>VLOOKUP(B5378,'רביות שנתיות'!B:C,2)</f>
        <v>4.5</v>
      </c>
      <c r="D5378" s="29">
        <f t="shared" si="167"/>
        <v>1.2051892620768001E-4</v>
      </c>
      <c r="F5378" s="30">
        <f>VLOOKUP($B5378,'רביות שנתיות'!B:I,7)</f>
        <v>11</v>
      </c>
      <c r="G5378" s="29">
        <f t="shared" si="166"/>
        <v>2.8595872860770477E-4</v>
      </c>
    </row>
    <row r="5379" spans="2:7">
      <c r="B5379" s="1">
        <v>38250</v>
      </c>
      <c r="C5379" s="30">
        <f>VLOOKUP(B5379,'רביות שנתיות'!B:C,2)</f>
        <v>4.5</v>
      </c>
      <c r="D5379" s="29">
        <f t="shared" si="167"/>
        <v>1.2051892620768001E-4</v>
      </c>
      <c r="F5379" s="30">
        <f>VLOOKUP($B5379,'רביות שנתיות'!B:I,7)</f>
        <v>11</v>
      </c>
      <c r="G5379" s="29">
        <f t="shared" si="166"/>
        <v>2.8595872860770477E-4</v>
      </c>
    </row>
    <row r="5380" spans="2:7">
      <c r="B5380" s="1">
        <v>38251</v>
      </c>
      <c r="C5380" s="30">
        <f>VLOOKUP(B5380,'רביות שנתיות'!B:C,2)</f>
        <v>4.5</v>
      </c>
      <c r="D5380" s="29">
        <f t="shared" si="167"/>
        <v>1.2051892620768001E-4</v>
      </c>
      <c r="F5380" s="30">
        <f>VLOOKUP($B5380,'רביות שנתיות'!B:I,7)</f>
        <v>11</v>
      </c>
      <c r="G5380" s="29">
        <f t="shared" ref="G5380:G5443" si="168">(1+F5380/100)^(1/365)-1</f>
        <v>2.8595872860770477E-4</v>
      </c>
    </row>
    <row r="5381" spans="2:7">
      <c r="B5381" s="1">
        <v>38252</v>
      </c>
      <c r="C5381" s="30">
        <f>VLOOKUP(B5381,'רביות שנתיות'!B:C,2)</f>
        <v>4.5</v>
      </c>
      <c r="D5381" s="29">
        <f t="shared" ref="D5381:D5444" si="169">(1+C5381/100)^(1/365.25)-1</f>
        <v>1.2051892620768001E-4</v>
      </c>
      <c r="F5381" s="30">
        <f>VLOOKUP($B5381,'רביות שנתיות'!B:I,7)</f>
        <v>11</v>
      </c>
      <c r="G5381" s="29">
        <f t="shared" si="168"/>
        <v>2.8595872860770477E-4</v>
      </c>
    </row>
    <row r="5382" spans="2:7">
      <c r="B5382" s="1">
        <v>38253</v>
      </c>
      <c r="C5382" s="30">
        <f>VLOOKUP(B5382,'רביות שנתיות'!B:C,2)</f>
        <v>4.5</v>
      </c>
      <c r="D5382" s="29">
        <f t="shared" si="169"/>
        <v>1.2051892620768001E-4</v>
      </c>
      <c r="F5382" s="30">
        <f>VLOOKUP($B5382,'רביות שנתיות'!B:I,7)</f>
        <v>11</v>
      </c>
      <c r="G5382" s="29">
        <f t="shared" si="168"/>
        <v>2.8595872860770477E-4</v>
      </c>
    </row>
    <row r="5383" spans="2:7">
      <c r="B5383" s="1">
        <v>38254</v>
      </c>
      <c r="C5383" s="30">
        <f>VLOOKUP(B5383,'רביות שנתיות'!B:C,2)</f>
        <v>4.5</v>
      </c>
      <c r="D5383" s="29">
        <f t="shared" si="169"/>
        <v>1.2051892620768001E-4</v>
      </c>
      <c r="F5383" s="30">
        <f>VLOOKUP($B5383,'רביות שנתיות'!B:I,7)</f>
        <v>11</v>
      </c>
      <c r="G5383" s="29">
        <f t="shared" si="168"/>
        <v>2.8595872860770477E-4</v>
      </c>
    </row>
    <row r="5384" spans="2:7">
      <c r="B5384" s="1">
        <v>38255</v>
      </c>
      <c r="C5384" s="30">
        <f>VLOOKUP(B5384,'רביות שנתיות'!B:C,2)</f>
        <v>4.5</v>
      </c>
      <c r="D5384" s="29">
        <f t="shared" si="169"/>
        <v>1.2051892620768001E-4</v>
      </c>
      <c r="F5384" s="30">
        <f>VLOOKUP($B5384,'רביות שנתיות'!B:I,7)</f>
        <v>11</v>
      </c>
      <c r="G5384" s="29">
        <f t="shared" si="168"/>
        <v>2.8595872860770477E-4</v>
      </c>
    </row>
    <row r="5385" spans="2:7">
      <c r="B5385" s="1">
        <v>38256</v>
      </c>
      <c r="C5385" s="30">
        <f>VLOOKUP(B5385,'רביות שנתיות'!B:C,2)</f>
        <v>4.5</v>
      </c>
      <c r="D5385" s="29">
        <f t="shared" si="169"/>
        <v>1.2051892620768001E-4</v>
      </c>
      <c r="F5385" s="30">
        <f>VLOOKUP($B5385,'רביות שנתיות'!B:I,7)</f>
        <v>11</v>
      </c>
      <c r="G5385" s="29">
        <f t="shared" si="168"/>
        <v>2.8595872860770477E-4</v>
      </c>
    </row>
    <row r="5386" spans="2:7">
      <c r="B5386" s="1">
        <v>38257</v>
      </c>
      <c r="C5386" s="30">
        <f>VLOOKUP(B5386,'רביות שנתיות'!B:C,2)</f>
        <v>4.5</v>
      </c>
      <c r="D5386" s="29">
        <f t="shared" si="169"/>
        <v>1.2051892620768001E-4</v>
      </c>
      <c r="F5386" s="30">
        <f>VLOOKUP($B5386,'רביות שנתיות'!B:I,7)</f>
        <v>11</v>
      </c>
      <c r="G5386" s="29">
        <f t="shared" si="168"/>
        <v>2.8595872860770477E-4</v>
      </c>
    </row>
    <row r="5387" spans="2:7">
      <c r="B5387" s="1">
        <v>38258</v>
      </c>
      <c r="C5387" s="30">
        <f>VLOOKUP(B5387,'רביות שנתיות'!B:C,2)</f>
        <v>4.5</v>
      </c>
      <c r="D5387" s="29">
        <f t="shared" si="169"/>
        <v>1.2051892620768001E-4</v>
      </c>
      <c r="F5387" s="30">
        <f>VLOOKUP($B5387,'רביות שנתיות'!B:I,7)</f>
        <v>11</v>
      </c>
      <c r="G5387" s="29">
        <f t="shared" si="168"/>
        <v>2.8595872860770477E-4</v>
      </c>
    </row>
    <row r="5388" spans="2:7">
      <c r="B5388" s="1">
        <v>38259</v>
      </c>
      <c r="C5388" s="30">
        <f>VLOOKUP(B5388,'רביות שנתיות'!B:C,2)</f>
        <v>4.5</v>
      </c>
      <c r="D5388" s="29">
        <f t="shared" si="169"/>
        <v>1.2051892620768001E-4</v>
      </c>
      <c r="F5388" s="30">
        <f>VLOOKUP($B5388,'רביות שנתיות'!B:I,7)</f>
        <v>11</v>
      </c>
      <c r="G5388" s="29">
        <f t="shared" si="168"/>
        <v>2.8595872860770477E-4</v>
      </c>
    </row>
    <row r="5389" spans="2:7">
      <c r="B5389" s="1">
        <v>38260</v>
      </c>
      <c r="C5389" s="30">
        <f>VLOOKUP(B5389,'רביות שנתיות'!B:C,2)</f>
        <v>4.5</v>
      </c>
      <c r="D5389" s="29">
        <f t="shared" si="169"/>
        <v>1.2051892620768001E-4</v>
      </c>
      <c r="F5389" s="30">
        <f>VLOOKUP($B5389,'רביות שנתיות'!B:I,7)</f>
        <v>11</v>
      </c>
      <c r="G5389" s="29">
        <f t="shared" si="168"/>
        <v>2.8595872860770477E-4</v>
      </c>
    </row>
    <row r="5390" spans="2:7">
      <c r="B5390" s="1">
        <v>38261</v>
      </c>
      <c r="C5390" s="30">
        <f>VLOOKUP(B5390,'רביות שנתיות'!B:C,2)</f>
        <v>4.2</v>
      </c>
      <c r="D5390" s="29">
        <f t="shared" si="169"/>
        <v>1.1264684611300702E-4</v>
      </c>
      <c r="F5390" s="30">
        <f>VLOOKUP($B5390,'רביות שנתיות'!B:I,7)</f>
        <v>10.7</v>
      </c>
      <c r="G5390" s="29">
        <f t="shared" si="168"/>
        <v>2.7854194650034358E-4</v>
      </c>
    </row>
    <row r="5391" spans="2:7">
      <c r="B5391" s="1">
        <v>38262</v>
      </c>
      <c r="C5391" s="30">
        <f>VLOOKUP(B5391,'רביות שנתיות'!B:C,2)</f>
        <v>4.2</v>
      </c>
      <c r="D5391" s="29">
        <f t="shared" si="169"/>
        <v>1.1264684611300702E-4</v>
      </c>
      <c r="F5391" s="30">
        <f>VLOOKUP($B5391,'רביות שנתיות'!B:I,7)</f>
        <v>10.7</v>
      </c>
      <c r="G5391" s="29">
        <f t="shared" si="168"/>
        <v>2.7854194650034358E-4</v>
      </c>
    </row>
    <row r="5392" spans="2:7">
      <c r="B5392" s="1">
        <v>38263</v>
      </c>
      <c r="C5392" s="30">
        <f>VLOOKUP(B5392,'רביות שנתיות'!B:C,2)</f>
        <v>4.2</v>
      </c>
      <c r="D5392" s="29">
        <f t="shared" si="169"/>
        <v>1.1264684611300702E-4</v>
      </c>
      <c r="F5392" s="30">
        <f>VLOOKUP($B5392,'רביות שנתיות'!B:I,7)</f>
        <v>10.7</v>
      </c>
      <c r="G5392" s="29">
        <f t="shared" si="168"/>
        <v>2.7854194650034358E-4</v>
      </c>
    </row>
    <row r="5393" spans="2:7">
      <c r="B5393" s="1">
        <v>38264</v>
      </c>
      <c r="C5393" s="30">
        <f>VLOOKUP(B5393,'רביות שנתיות'!B:C,2)</f>
        <v>4.2</v>
      </c>
      <c r="D5393" s="29">
        <f t="shared" si="169"/>
        <v>1.1264684611300702E-4</v>
      </c>
      <c r="F5393" s="30">
        <f>VLOOKUP($B5393,'רביות שנתיות'!B:I,7)</f>
        <v>10.7</v>
      </c>
      <c r="G5393" s="29">
        <f t="shared" si="168"/>
        <v>2.7854194650034358E-4</v>
      </c>
    </row>
    <row r="5394" spans="2:7">
      <c r="B5394" s="1">
        <v>38265</v>
      </c>
      <c r="C5394" s="30">
        <f>VLOOKUP(B5394,'רביות שנתיות'!B:C,2)</f>
        <v>4.2</v>
      </c>
      <c r="D5394" s="29">
        <f t="shared" si="169"/>
        <v>1.1264684611300702E-4</v>
      </c>
      <c r="F5394" s="30">
        <f>VLOOKUP($B5394,'רביות שנתיות'!B:I,7)</f>
        <v>10.7</v>
      </c>
      <c r="G5394" s="29">
        <f t="shared" si="168"/>
        <v>2.7854194650034358E-4</v>
      </c>
    </row>
    <row r="5395" spans="2:7">
      <c r="B5395" s="1">
        <v>38266</v>
      </c>
      <c r="C5395" s="30">
        <f>VLOOKUP(B5395,'רביות שנתיות'!B:C,2)</f>
        <v>4.2</v>
      </c>
      <c r="D5395" s="29">
        <f t="shared" si="169"/>
        <v>1.1264684611300702E-4</v>
      </c>
      <c r="F5395" s="30">
        <f>VLOOKUP($B5395,'רביות שנתיות'!B:I,7)</f>
        <v>10.7</v>
      </c>
      <c r="G5395" s="29">
        <f t="shared" si="168"/>
        <v>2.7854194650034358E-4</v>
      </c>
    </row>
    <row r="5396" spans="2:7">
      <c r="B5396" s="1">
        <v>38267</v>
      </c>
      <c r="C5396" s="30">
        <f>VLOOKUP(B5396,'רביות שנתיות'!B:C,2)</f>
        <v>4.2</v>
      </c>
      <c r="D5396" s="29">
        <f t="shared" si="169"/>
        <v>1.1264684611300702E-4</v>
      </c>
      <c r="F5396" s="30">
        <f>VLOOKUP($B5396,'רביות שנתיות'!B:I,7)</f>
        <v>10.7</v>
      </c>
      <c r="G5396" s="29">
        <f t="shared" si="168"/>
        <v>2.7854194650034358E-4</v>
      </c>
    </row>
    <row r="5397" spans="2:7">
      <c r="B5397" s="1">
        <v>38268</v>
      </c>
      <c r="C5397" s="30">
        <f>VLOOKUP(B5397,'רביות שנתיות'!B:C,2)</f>
        <v>4.2</v>
      </c>
      <c r="D5397" s="29">
        <f t="shared" si="169"/>
        <v>1.1264684611300702E-4</v>
      </c>
      <c r="F5397" s="30">
        <f>VLOOKUP($B5397,'רביות שנתיות'!B:I,7)</f>
        <v>10.7</v>
      </c>
      <c r="G5397" s="29">
        <f t="shared" si="168"/>
        <v>2.7854194650034358E-4</v>
      </c>
    </row>
    <row r="5398" spans="2:7">
      <c r="B5398" s="1">
        <v>38269</v>
      </c>
      <c r="C5398" s="30">
        <f>VLOOKUP(B5398,'רביות שנתיות'!B:C,2)</f>
        <v>4.2</v>
      </c>
      <c r="D5398" s="29">
        <f t="shared" si="169"/>
        <v>1.1264684611300702E-4</v>
      </c>
      <c r="F5398" s="30">
        <f>VLOOKUP($B5398,'רביות שנתיות'!B:I,7)</f>
        <v>10.7</v>
      </c>
      <c r="G5398" s="29">
        <f t="shared" si="168"/>
        <v>2.7854194650034358E-4</v>
      </c>
    </row>
    <row r="5399" spans="2:7">
      <c r="B5399" s="1">
        <v>38270</v>
      </c>
      <c r="C5399" s="30">
        <f>VLOOKUP(B5399,'רביות שנתיות'!B:C,2)</f>
        <v>4.2</v>
      </c>
      <c r="D5399" s="29">
        <f t="shared" si="169"/>
        <v>1.1264684611300702E-4</v>
      </c>
      <c r="F5399" s="30">
        <f>VLOOKUP($B5399,'רביות שנתיות'!B:I,7)</f>
        <v>10.7</v>
      </c>
      <c r="G5399" s="29">
        <f t="shared" si="168"/>
        <v>2.7854194650034358E-4</v>
      </c>
    </row>
    <row r="5400" spans="2:7">
      <c r="B5400" s="1">
        <v>38271</v>
      </c>
      <c r="C5400" s="30">
        <f>VLOOKUP(B5400,'רביות שנתיות'!B:C,2)</f>
        <v>4.2</v>
      </c>
      <c r="D5400" s="29">
        <f t="shared" si="169"/>
        <v>1.1264684611300702E-4</v>
      </c>
      <c r="F5400" s="30">
        <f>VLOOKUP($B5400,'רביות שנתיות'!B:I,7)</f>
        <v>10.7</v>
      </c>
      <c r="G5400" s="29">
        <f t="shared" si="168"/>
        <v>2.7854194650034358E-4</v>
      </c>
    </row>
    <row r="5401" spans="2:7">
      <c r="B5401" s="1">
        <v>38272</v>
      </c>
      <c r="C5401" s="30">
        <f>VLOOKUP(B5401,'רביות שנתיות'!B:C,2)</f>
        <v>4.2</v>
      </c>
      <c r="D5401" s="29">
        <f t="shared" si="169"/>
        <v>1.1264684611300702E-4</v>
      </c>
      <c r="F5401" s="30">
        <f>VLOOKUP($B5401,'רביות שנתיות'!B:I,7)</f>
        <v>10.7</v>
      </c>
      <c r="G5401" s="29">
        <f t="shared" si="168"/>
        <v>2.7854194650034358E-4</v>
      </c>
    </row>
    <row r="5402" spans="2:7">
      <c r="B5402" s="1">
        <v>38273</v>
      </c>
      <c r="C5402" s="30">
        <f>VLOOKUP(B5402,'רביות שנתיות'!B:C,2)</f>
        <v>4.2</v>
      </c>
      <c r="D5402" s="29">
        <f t="shared" si="169"/>
        <v>1.1264684611300702E-4</v>
      </c>
      <c r="F5402" s="30">
        <f>VLOOKUP($B5402,'רביות שנתיות'!B:I,7)</f>
        <v>10.7</v>
      </c>
      <c r="G5402" s="29">
        <f t="shared" si="168"/>
        <v>2.7854194650034358E-4</v>
      </c>
    </row>
    <row r="5403" spans="2:7">
      <c r="B5403" s="1">
        <v>38274</v>
      </c>
      <c r="C5403" s="30">
        <f>VLOOKUP(B5403,'רביות שנתיות'!B:C,2)</f>
        <v>4.2</v>
      </c>
      <c r="D5403" s="29">
        <f t="shared" si="169"/>
        <v>1.1264684611300702E-4</v>
      </c>
      <c r="F5403" s="30">
        <f>VLOOKUP($B5403,'רביות שנתיות'!B:I,7)</f>
        <v>10.7</v>
      </c>
      <c r="G5403" s="29">
        <f t="shared" si="168"/>
        <v>2.7854194650034358E-4</v>
      </c>
    </row>
    <row r="5404" spans="2:7">
      <c r="B5404" s="1">
        <v>38275</v>
      </c>
      <c r="C5404" s="30">
        <f>VLOOKUP(B5404,'רביות שנתיות'!B:C,2)</f>
        <v>4.2</v>
      </c>
      <c r="D5404" s="29">
        <f t="shared" si="169"/>
        <v>1.1264684611300702E-4</v>
      </c>
      <c r="F5404" s="30">
        <f>VLOOKUP($B5404,'רביות שנתיות'!B:I,7)</f>
        <v>10.7</v>
      </c>
      <c r="G5404" s="29">
        <f t="shared" si="168"/>
        <v>2.7854194650034358E-4</v>
      </c>
    </row>
    <row r="5405" spans="2:7">
      <c r="B5405" s="1">
        <v>38276</v>
      </c>
      <c r="C5405" s="30">
        <f>VLOOKUP(B5405,'רביות שנתיות'!B:C,2)</f>
        <v>4.2</v>
      </c>
      <c r="D5405" s="29">
        <f t="shared" si="169"/>
        <v>1.1264684611300702E-4</v>
      </c>
      <c r="F5405" s="30">
        <f>VLOOKUP($B5405,'רביות שנתיות'!B:I,7)</f>
        <v>10.7</v>
      </c>
      <c r="G5405" s="29">
        <f t="shared" si="168"/>
        <v>2.7854194650034358E-4</v>
      </c>
    </row>
    <row r="5406" spans="2:7">
      <c r="B5406" s="1">
        <v>38277</v>
      </c>
      <c r="C5406" s="30">
        <f>VLOOKUP(B5406,'רביות שנתיות'!B:C,2)</f>
        <v>4.2</v>
      </c>
      <c r="D5406" s="29">
        <f t="shared" si="169"/>
        <v>1.1264684611300702E-4</v>
      </c>
      <c r="F5406" s="30">
        <f>VLOOKUP($B5406,'רביות שנתיות'!B:I,7)</f>
        <v>10.7</v>
      </c>
      <c r="G5406" s="29">
        <f t="shared" si="168"/>
        <v>2.7854194650034358E-4</v>
      </c>
    </row>
    <row r="5407" spans="2:7">
      <c r="B5407" s="1">
        <v>38278</v>
      </c>
      <c r="C5407" s="30">
        <f>VLOOKUP(B5407,'רביות שנתיות'!B:C,2)</f>
        <v>4.2</v>
      </c>
      <c r="D5407" s="29">
        <f t="shared" si="169"/>
        <v>1.1264684611300702E-4</v>
      </c>
      <c r="F5407" s="30">
        <f>VLOOKUP($B5407,'רביות שנתיות'!B:I,7)</f>
        <v>10.7</v>
      </c>
      <c r="G5407" s="29">
        <f t="shared" si="168"/>
        <v>2.7854194650034358E-4</v>
      </c>
    </row>
    <row r="5408" spans="2:7">
      <c r="B5408" s="1">
        <v>38279</v>
      </c>
      <c r="C5408" s="30">
        <f>VLOOKUP(B5408,'רביות שנתיות'!B:C,2)</f>
        <v>4.2</v>
      </c>
      <c r="D5408" s="29">
        <f t="shared" si="169"/>
        <v>1.1264684611300702E-4</v>
      </c>
      <c r="F5408" s="30">
        <f>VLOOKUP($B5408,'רביות שנתיות'!B:I,7)</f>
        <v>10.7</v>
      </c>
      <c r="G5408" s="29">
        <f t="shared" si="168"/>
        <v>2.7854194650034358E-4</v>
      </c>
    </row>
    <row r="5409" spans="2:7">
      <c r="B5409" s="1">
        <v>38280</v>
      </c>
      <c r="C5409" s="30">
        <f>VLOOKUP(B5409,'רביות שנתיות'!B:C,2)</f>
        <v>4.2</v>
      </c>
      <c r="D5409" s="29">
        <f t="shared" si="169"/>
        <v>1.1264684611300702E-4</v>
      </c>
      <c r="F5409" s="30">
        <f>VLOOKUP($B5409,'רביות שנתיות'!B:I,7)</f>
        <v>10.7</v>
      </c>
      <c r="G5409" s="29">
        <f t="shared" si="168"/>
        <v>2.7854194650034358E-4</v>
      </c>
    </row>
    <row r="5410" spans="2:7">
      <c r="B5410" s="1">
        <v>38281</v>
      </c>
      <c r="C5410" s="30">
        <f>VLOOKUP(B5410,'רביות שנתיות'!B:C,2)</f>
        <v>4.2</v>
      </c>
      <c r="D5410" s="29">
        <f t="shared" si="169"/>
        <v>1.1264684611300702E-4</v>
      </c>
      <c r="F5410" s="30">
        <f>VLOOKUP($B5410,'רביות שנתיות'!B:I,7)</f>
        <v>10.7</v>
      </c>
      <c r="G5410" s="29">
        <f t="shared" si="168"/>
        <v>2.7854194650034358E-4</v>
      </c>
    </row>
    <row r="5411" spans="2:7">
      <c r="B5411" s="1">
        <v>38282</v>
      </c>
      <c r="C5411" s="30">
        <f>VLOOKUP(B5411,'רביות שנתיות'!B:C,2)</f>
        <v>4.2</v>
      </c>
      <c r="D5411" s="29">
        <f t="shared" si="169"/>
        <v>1.1264684611300702E-4</v>
      </c>
      <c r="F5411" s="30">
        <f>VLOOKUP($B5411,'רביות שנתיות'!B:I,7)</f>
        <v>10.7</v>
      </c>
      <c r="G5411" s="29">
        <f t="shared" si="168"/>
        <v>2.7854194650034358E-4</v>
      </c>
    </row>
    <row r="5412" spans="2:7">
      <c r="B5412" s="1">
        <v>38283</v>
      </c>
      <c r="C5412" s="30">
        <f>VLOOKUP(B5412,'רביות שנתיות'!B:C,2)</f>
        <v>4.2</v>
      </c>
      <c r="D5412" s="29">
        <f t="shared" si="169"/>
        <v>1.1264684611300702E-4</v>
      </c>
      <c r="F5412" s="30">
        <f>VLOOKUP($B5412,'רביות שנתיות'!B:I,7)</f>
        <v>10.7</v>
      </c>
      <c r="G5412" s="29">
        <f t="shared" si="168"/>
        <v>2.7854194650034358E-4</v>
      </c>
    </row>
    <row r="5413" spans="2:7">
      <c r="B5413" s="1">
        <v>38284</v>
      </c>
      <c r="C5413" s="30">
        <f>VLOOKUP(B5413,'רביות שנתיות'!B:C,2)</f>
        <v>4.2</v>
      </c>
      <c r="D5413" s="29">
        <f t="shared" si="169"/>
        <v>1.1264684611300702E-4</v>
      </c>
      <c r="F5413" s="30">
        <f>VLOOKUP($B5413,'רביות שנתיות'!B:I,7)</f>
        <v>10.7</v>
      </c>
      <c r="G5413" s="29">
        <f t="shared" si="168"/>
        <v>2.7854194650034358E-4</v>
      </c>
    </row>
    <row r="5414" spans="2:7">
      <c r="B5414" s="1">
        <v>38285</v>
      </c>
      <c r="C5414" s="30">
        <f>VLOOKUP(B5414,'רביות שנתיות'!B:C,2)</f>
        <v>4.2</v>
      </c>
      <c r="D5414" s="29">
        <f t="shared" si="169"/>
        <v>1.1264684611300702E-4</v>
      </c>
      <c r="F5414" s="30">
        <f>VLOOKUP($B5414,'רביות שנתיות'!B:I,7)</f>
        <v>10.7</v>
      </c>
      <c r="G5414" s="29">
        <f t="shared" si="168"/>
        <v>2.7854194650034358E-4</v>
      </c>
    </row>
    <row r="5415" spans="2:7">
      <c r="B5415" s="1">
        <v>38286</v>
      </c>
      <c r="C5415" s="30">
        <f>VLOOKUP(B5415,'רביות שנתיות'!B:C,2)</f>
        <v>4.2</v>
      </c>
      <c r="D5415" s="29">
        <f t="shared" si="169"/>
        <v>1.1264684611300702E-4</v>
      </c>
      <c r="F5415" s="30">
        <f>VLOOKUP($B5415,'רביות שנתיות'!B:I,7)</f>
        <v>10.7</v>
      </c>
      <c r="G5415" s="29">
        <f t="shared" si="168"/>
        <v>2.7854194650034358E-4</v>
      </c>
    </row>
    <row r="5416" spans="2:7">
      <c r="B5416" s="1">
        <v>38287</v>
      </c>
      <c r="C5416" s="30">
        <f>VLOOKUP(B5416,'רביות שנתיות'!B:C,2)</f>
        <v>4.2</v>
      </c>
      <c r="D5416" s="29">
        <f t="shared" si="169"/>
        <v>1.1264684611300702E-4</v>
      </c>
      <c r="F5416" s="30">
        <f>VLOOKUP($B5416,'רביות שנתיות'!B:I,7)</f>
        <v>10.7</v>
      </c>
      <c r="G5416" s="29">
        <f t="shared" si="168"/>
        <v>2.7854194650034358E-4</v>
      </c>
    </row>
    <row r="5417" spans="2:7">
      <c r="B5417" s="1">
        <v>38288</v>
      </c>
      <c r="C5417" s="30">
        <f>VLOOKUP(B5417,'רביות שנתיות'!B:C,2)</f>
        <v>4.2</v>
      </c>
      <c r="D5417" s="29">
        <f t="shared" si="169"/>
        <v>1.1264684611300702E-4</v>
      </c>
      <c r="F5417" s="30">
        <f>VLOOKUP($B5417,'רביות שנתיות'!B:I,7)</f>
        <v>10.7</v>
      </c>
      <c r="G5417" s="29">
        <f t="shared" si="168"/>
        <v>2.7854194650034358E-4</v>
      </c>
    </row>
    <row r="5418" spans="2:7">
      <c r="B5418" s="1">
        <v>38289</v>
      </c>
      <c r="C5418" s="30">
        <f>VLOOKUP(B5418,'רביות שנתיות'!B:C,2)</f>
        <v>4.2</v>
      </c>
      <c r="D5418" s="29">
        <f t="shared" si="169"/>
        <v>1.1264684611300702E-4</v>
      </c>
      <c r="F5418" s="30">
        <f>VLOOKUP($B5418,'רביות שנתיות'!B:I,7)</f>
        <v>10.7</v>
      </c>
      <c r="G5418" s="29">
        <f t="shared" si="168"/>
        <v>2.7854194650034358E-4</v>
      </c>
    </row>
    <row r="5419" spans="2:7">
      <c r="B5419" s="1">
        <v>38290</v>
      </c>
      <c r="C5419" s="30">
        <f>VLOOKUP(B5419,'רביות שנתיות'!B:C,2)</f>
        <v>4.2</v>
      </c>
      <c r="D5419" s="29">
        <f t="shared" si="169"/>
        <v>1.1264684611300702E-4</v>
      </c>
      <c r="F5419" s="30">
        <f>VLOOKUP($B5419,'רביות שנתיות'!B:I,7)</f>
        <v>10.7</v>
      </c>
      <c r="G5419" s="29">
        <f t="shared" si="168"/>
        <v>2.7854194650034358E-4</v>
      </c>
    </row>
    <row r="5420" spans="2:7">
      <c r="B5420" s="1">
        <v>38291</v>
      </c>
      <c r="C5420" s="30">
        <f>VLOOKUP(B5420,'רביות שנתיות'!B:C,2)</f>
        <v>4.2</v>
      </c>
      <c r="D5420" s="29">
        <f t="shared" si="169"/>
        <v>1.1264684611300702E-4</v>
      </c>
      <c r="F5420" s="30">
        <f>VLOOKUP($B5420,'רביות שנתיות'!B:I,7)</f>
        <v>10.7</v>
      </c>
      <c r="G5420" s="29">
        <f t="shared" si="168"/>
        <v>2.7854194650034358E-4</v>
      </c>
    </row>
    <row r="5421" spans="2:7">
      <c r="B5421" s="1">
        <v>38292</v>
      </c>
      <c r="C5421" s="30">
        <f>VLOOKUP(B5421,'רביות שנתיות'!B:C,2)</f>
        <v>4.2</v>
      </c>
      <c r="D5421" s="29">
        <f t="shared" si="169"/>
        <v>1.1264684611300702E-4</v>
      </c>
      <c r="F5421" s="30">
        <f>VLOOKUP($B5421,'רביות שנתיות'!B:I,7)</f>
        <v>10.7</v>
      </c>
      <c r="G5421" s="29">
        <f t="shared" si="168"/>
        <v>2.7854194650034358E-4</v>
      </c>
    </row>
    <row r="5422" spans="2:7">
      <c r="B5422" s="1">
        <v>38293</v>
      </c>
      <c r="C5422" s="30">
        <f>VLOOKUP(B5422,'רביות שנתיות'!B:C,2)</f>
        <v>4.2</v>
      </c>
      <c r="D5422" s="29">
        <f t="shared" si="169"/>
        <v>1.1264684611300702E-4</v>
      </c>
      <c r="F5422" s="30">
        <f>VLOOKUP($B5422,'רביות שנתיות'!B:I,7)</f>
        <v>10.7</v>
      </c>
      <c r="G5422" s="29">
        <f t="shared" si="168"/>
        <v>2.7854194650034358E-4</v>
      </c>
    </row>
    <row r="5423" spans="2:7">
      <c r="B5423" s="1">
        <v>38294</v>
      </c>
      <c r="C5423" s="30">
        <f>VLOOKUP(B5423,'רביות שנתיות'!B:C,2)</f>
        <v>4.2</v>
      </c>
      <c r="D5423" s="29">
        <f t="shared" si="169"/>
        <v>1.1264684611300702E-4</v>
      </c>
      <c r="F5423" s="30">
        <f>VLOOKUP($B5423,'רביות שנתיות'!B:I,7)</f>
        <v>10.7</v>
      </c>
      <c r="G5423" s="29">
        <f t="shared" si="168"/>
        <v>2.7854194650034358E-4</v>
      </c>
    </row>
    <row r="5424" spans="2:7">
      <c r="B5424" s="1">
        <v>38295</v>
      </c>
      <c r="C5424" s="30">
        <f>VLOOKUP(B5424,'רביות שנתיות'!B:C,2)</f>
        <v>4.2</v>
      </c>
      <c r="D5424" s="29">
        <f t="shared" si="169"/>
        <v>1.1264684611300702E-4</v>
      </c>
      <c r="F5424" s="30">
        <f>VLOOKUP($B5424,'רביות שנתיות'!B:I,7)</f>
        <v>10.7</v>
      </c>
      <c r="G5424" s="29">
        <f t="shared" si="168"/>
        <v>2.7854194650034358E-4</v>
      </c>
    </row>
    <row r="5425" spans="2:7">
      <c r="B5425" s="1">
        <v>38296</v>
      </c>
      <c r="C5425" s="30">
        <f>VLOOKUP(B5425,'רביות שנתיות'!B:C,2)</f>
        <v>4.2</v>
      </c>
      <c r="D5425" s="29">
        <f t="shared" si="169"/>
        <v>1.1264684611300702E-4</v>
      </c>
      <c r="F5425" s="30">
        <f>VLOOKUP($B5425,'רביות שנתיות'!B:I,7)</f>
        <v>10.7</v>
      </c>
      <c r="G5425" s="29">
        <f t="shared" si="168"/>
        <v>2.7854194650034358E-4</v>
      </c>
    </row>
    <row r="5426" spans="2:7">
      <c r="B5426" s="1">
        <v>38297</v>
      </c>
      <c r="C5426" s="30">
        <f>VLOOKUP(B5426,'רביות שנתיות'!B:C,2)</f>
        <v>4.2</v>
      </c>
      <c r="D5426" s="29">
        <f t="shared" si="169"/>
        <v>1.1264684611300702E-4</v>
      </c>
      <c r="F5426" s="30">
        <f>VLOOKUP($B5426,'רביות שנתיות'!B:I,7)</f>
        <v>10.7</v>
      </c>
      <c r="G5426" s="29">
        <f t="shared" si="168"/>
        <v>2.7854194650034358E-4</v>
      </c>
    </row>
    <row r="5427" spans="2:7">
      <c r="B5427" s="1">
        <v>38298</v>
      </c>
      <c r="C5427" s="30">
        <f>VLOOKUP(B5427,'רביות שנתיות'!B:C,2)</f>
        <v>4.2</v>
      </c>
      <c r="D5427" s="29">
        <f t="shared" si="169"/>
        <v>1.1264684611300702E-4</v>
      </c>
      <c r="F5427" s="30">
        <f>VLOOKUP($B5427,'רביות שנתיות'!B:I,7)</f>
        <v>10.7</v>
      </c>
      <c r="G5427" s="29">
        <f t="shared" si="168"/>
        <v>2.7854194650034358E-4</v>
      </c>
    </row>
    <row r="5428" spans="2:7">
      <c r="B5428" s="1">
        <v>38299</v>
      </c>
      <c r="C5428" s="30">
        <f>VLOOKUP(B5428,'רביות שנתיות'!B:C,2)</f>
        <v>4.2</v>
      </c>
      <c r="D5428" s="29">
        <f t="shared" si="169"/>
        <v>1.1264684611300702E-4</v>
      </c>
      <c r="F5428" s="30">
        <f>VLOOKUP($B5428,'רביות שנתיות'!B:I,7)</f>
        <v>10.7</v>
      </c>
      <c r="G5428" s="29">
        <f t="shared" si="168"/>
        <v>2.7854194650034358E-4</v>
      </c>
    </row>
    <row r="5429" spans="2:7">
      <c r="B5429" s="1">
        <v>38300</v>
      </c>
      <c r="C5429" s="30">
        <f>VLOOKUP(B5429,'רביות שנתיות'!B:C,2)</f>
        <v>4.2</v>
      </c>
      <c r="D5429" s="29">
        <f t="shared" si="169"/>
        <v>1.1264684611300702E-4</v>
      </c>
      <c r="F5429" s="30">
        <f>VLOOKUP($B5429,'רביות שנתיות'!B:I,7)</f>
        <v>10.7</v>
      </c>
      <c r="G5429" s="29">
        <f t="shared" si="168"/>
        <v>2.7854194650034358E-4</v>
      </c>
    </row>
    <row r="5430" spans="2:7">
      <c r="B5430" s="1">
        <v>38301</v>
      </c>
      <c r="C5430" s="30">
        <f>VLOOKUP(B5430,'רביות שנתיות'!B:C,2)</f>
        <v>4.2</v>
      </c>
      <c r="D5430" s="29">
        <f t="shared" si="169"/>
        <v>1.1264684611300702E-4</v>
      </c>
      <c r="F5430" s="30">
        <f>VLOOKUP($B5430,'רביות שנתיות'!B:I,7)</f>
        <v>10.7</v>
      </c>
      <c r="G5430" s="29">
        <f t="shared" si="168"/>
        <v>2.7854194650034358E-4</v>
      </c>
    </row>
    <row r="5431" spans="2:7">
      <c r="B5431" s="1">
        <v>38302</v>
      </c>
      <c r="C5431" s="30">
        <f>VLOOKUP(B5431,'רביות שנתיות'!B:C,2)</f>
        <v>4.2</v>
      </c>
      <c r="D5431" s="29">
        <f t="shared" si="169"/>
        <v>1.1264684611300702E-4</v>
      </c>
      <c r="F5431" s="30">
        <f>VLOOKUP($B5431,'רביות שנתיות'!B:I,7)</f>
        <v>10.7</v>
      </c>
      <c r="G5431" s="29">
        <f t="shared" si="168"/>
        <v>2.7854194650034358E-4</v>
      </c>
    </row>
    <row r="5432" spans="2:7">
      <c r="B5432" s="1">
        <v>38303</v>
      </c>
      <c r="C5432" s="30">
        <f>VLOOKUP(B5432,'רביות שנתיות'!B:C,2)</f>
        <v>4.2</v>
      </c>
      <c r="D5432" s="29">
        <f t="shared" si="169"/>
        <v>1.1264684611300702E-4</v>
      </c>
      <c r="F5432" s="30">
        <f>VLOOKUP($B5432,'רביות שנתיות'!B:I,7)</f>
        <v>10.7</v>
      </c>
      <c r="G5432" s="29">
        <f t="shared" si="168"/>
        <v>2.7854194650034358E-4</v>
      </c>
    </row>
    <row r="5433" spans="2:7">
      <c r="B5433" s="1">
        <v>38304</v>
      </c>
      <c r="C5433" s="30">
        <f>VLOOKUP(B5433,'רביות שנתיות'!B:C,2)</f>
        <v>4.2</v>
      </c>
      <c r="D5433" s="29">
        <f t="shared" si="169"/>
        <v>1.1264684611300702E-4</v>
      </c>
      <c r="F5433" s="30">
        <f>VLOOKUP($B5433,'רביות שנתיות'!B:I,7)</f>
        <v>10.7</v>
      </c>
      <c r="G5433" s="29">
        <f t="shared" si="168"/>
        <v>2.7854194650034358E-4</v>
      </c>
    </row>
    <row r="5434" spans="2:7">
      <c r="B5434" s="1">
        <v>38305</v>
      </c>
      <c r="C5434" s="30">
        <f>VLOOKUP(B5434,'רביות שנתיות'!B:C,2)</f>
        <v>4.2</v>
      </c>
      <c r="D5434" s="29">
        <f t="shared" si="169"/>
        <v>1.1264684611300702E-4</v>
      </c>
      <c r="F5434" s="30">
        <f>VLOOKUP($B5434,'רביות שנתיות'!B:I,7)</f>
        <v>10.7</v>
      </c>
      <c r="G5434" s="29">
        <f t="shared" si="168"/>
        <v>2.7854194650034358E-4</v>
      </c>
    </row>
    <row r="5435" spans="2:7">
      <c r="B5435" s="1">
        <v>38306</v>
      </c>
      <c r="C5435" s="30">
        <f>VLOOKUP(B5435,'רביות שנתיות'!B:C,2)</f>
        <v>4.2</v>
      </c>
      <c r="D5435" s="29">
        <f t="shared" si="169"/>
        <v>1.1264684611300702E-4</v>
      </c>
      <c r="F5435" s="30">
        <f>VLOOKUP($B5435,'רביות שנתיות'!B:I,7)</f>
        <v>10.7</v>
      </c>
      <c r="G5435" s="29">
        <f t="shared" si="168"/>
        <v>2.7854194650034358E-4</v>
      </c>
    </row>
    <row r="5436" spans="2:7">
      <c r="B5436" s="1">
        <v>38307</v>
      </c>
      <c r="C5436" s="30">
        <f>VLOOKUP(B5436,'רביות שנתיות'!B:C,2)</f>
        <v>4.2</v>
      </c>
      <c r="D5436" s="29">
        <f t="shared" si="169"/>
        <v>1.1264684611300702E-4</v>
      </c>
      <c r="F5436" s="30">
        <f>VLOOKUP($B5436,'רביות שנתיות'!B:I,7)</f>
        <v>10.7</v>
      </c>
      <c r="G5436" s="29">
        <f t="shared" si="168"/>
        <v>2.7854194650034358E-4</v>
      </c>
    </row>
    <row r="5437" spans="2:7">
      <c r="B5437" s="1">
        <v>38308</v>
      </c>
      <c r="C5437" s="30">
        <f>VLOOKUP(B5437,'רביות שנתיות'!B:C,2)</f>
        <v>4.2</v>
      </c>
      <c r="D5437" s="29">
        <f t="shared" si="169"/>
        <v>1.1264684611300702E-4</v>
      </c>
      <c r="F5437" s="30">
        <f>VLOOKUP($B5437,'רביות שנתיות'!B:I,7)</f>
        <v>10.7</v>
      </c>
      <c r="G5437" s="29">
        <f t="shared" si="168"/>
        <v>2.7854194650034358E-4</v>
      </c>
    </row>
    <row r="5438" spans="2:7">
      <c r="B5438" s="1">
        <v>38309</v>
      </c>
      <c r="C5438" s="30">
        <f>VLOOKUP(B5438,'רביות שנתיות'!B:C,2)</f>
        <v>4.2</v>
      </c>
      <c r="D5438" s="29">
        <f t="shared" si="169"/>
        <v>1.1264684611300702E-4</v>
      </c>
      <c r="F5438" s="30">
        <f>VLOOKUP($B5438,'רביות שנתיות'!B:I,7)</f>
        <v>10.7</v>
      </c>
      <c r="G5438" s="29">
        <f t="shared" si="168"/>
        <v>2.7854194650034358E-4</v>
      </c>
    </row>
    <row r="5439" spans="2:7">
      <c r="B5439" s="1">
        <v>38310</v>
      </c>
      <c r="C5439" s="30">
        <f>VLOOKUP(B5439,'רביות שנתיות'!B:C,2)</f>
        <v>4.2</v>
      </c>
      <c r="D5439" s="29">
        <f t="shared" si="169"/>
        <v>1.1264684611300702E-4</v>
      </c>
      <c r="F5439" s="30">
        <f>VLOOKUP($B5439,'רביות שנתיות'!B:I,7)</f>
        <v>10.7</v>
      </c>
      <c r="G5439" s="29">
        <f t="shared" si="168"/>
        <v>2.7854194650034358E-4</v>
      </c>
    </row>
    <row r="5440" spans="2:7">
      <c r="B5440" s="1">
        <v>38311</v>
      </c>
      <c r="C5440" s="30">
        <f>VLOOKUP(B5440,'רביות שנתיות'!B:C,2)</f>
        <v>4.2</v>
      </c>
      <c r="D5440" s="29">
        <f t="shared" si="169"/>
        <v>1.1264684611300702E-4</v>
      </c>
      <c r="F5440" s="30">
        <f>VLOOKUP($B5440,'רביות שנתיות'!B:I,7)</f>
        <v>10.7</v>
      </c>
      <c r="G5440" s="29">
        <f t="shared" si="168"/>
        <v>2.7854194650034358E-4</v>
      </c>
    </row>
    <row r="5441" spans="2:7">
      <c r="B5441" s="1">
        <v>38312</v>
      </c>
      <c r="C5441" s="30">
        <f>VLOOKUP(B5441,'רביות שנתיות'!B:C,2)</f>
        <v>4.2</v>
      </c>
      <c r="D5441" s="29">
        <f t="shared" si="169"/>
        <v>1.1264684611300702E-4</v>
      </c>
      <c r="F5441" s="30">
        <f>VLOOKUP($B5441,'רביות שנתיות'!B:I,7)</f>
        <v>10.7</v>
      </c>
      <c r="G5441" s="29">
        <f t="shared" si="168"/>
        <v>2.7854194650034358E-4</v>
      </c>
    </row>
    <row r="5442" spans="2:7">
      <c r="B5442" s="1">
        <v>38313</v>
      </c>
      <c r="C5442" s="30">
        <f>VLOOKUP(B5442,'רביות שנתיות'!B:C,2)</f>
        <v>4.2</v>
      </c>
      <c r="D5442" s="29">
        <f t="shared" si="169"/>
        <v>1.1264684611300702E-4</v>
      </c>
      <c r="F5442" s="30">
        <f>VLOOKUP($B5442,'רביות שנתיות'!B:I,7)</f>
        <v>10.7</v>
      </c>
      <c r="G5442" s="29">
        <f t="shared" si="168"/>
        <v>2.7854194650034358E-4</v>
      </c>
    </row>
    <row r="5443" spans="2:7">
      <c r="B5443" s="1">
        <v>38314</v>
      </c>
      <c r="C5443" s="30">
        <f>VLOOKUP(B5443,'רביות שנתיות'!B:C,2)</f>
        <v>4.2</v>
      </c>
      <c r="D5443" s="29">
        <f t="shared" si="169"/>
        <v>1.1264684611300702E-4</v>
      </c>
      <c r="F5443" s="30">
        <f>VLOOKUP($B5443,'רביות שנתיות'!B:I,7)</f>
        <v>10.7</v>
      </c>
      <c r="G5443" s="29">
        <f t="shared" si="168"/>
        <v>2.7854194650034358E-4</v>
      </c>
    </row>
    <row r="5444" spans="2:7">
      <c r="B5444" s="1">
        <v>38315</v>
      </c>
      <c r="C5444" s="30">
        <f>VLOOKUP(B5444,'רביות שנתיות'!B:C,2)</f>
        <v>4.2</v>
      </c>
      <c r="D5444" s="29">
        <f t="shared" si="169"/>
        <v>1.1264684611300702E-4</v>
      </c>
      <c r="F5444" s="30">
        <f>VLOOKUP($B5444,'רביות שנתיות'!B:I,7)</f>
        <v>10.7</v>
      </c>
      <c r="G5444" s="29">
        <f t="shared" ref="G5444:G5507" si="170">(1+F5444/100)^(1/365)-1</f>
        <v>2.7854194650034358E-4</v>
      </c>
    </row>
    <row r="5445" spans="2:7">
      <c r="B5445" s="1">
        <v>38316</v>
      </c>
      <c r="C5445" s="30">
        <f>VLOOKUP(B5445,'רביות שנתיות'!B:C,2)</f>
        <v>4.2</v>
      </c>
      <c r="D5445" s="29">
        <f t="shared" ref="D5445:D5508" si="171">(1+C5445/100)^(1/365.25)-1</f>
        <v>1.1264684611300702E-4</v>
      </c>
      <c r="F5445" s="30">
        <f>VLOOKUP($B5445,'רביות שנתיות'!B:I,7)</f>
        <v>10.7</v>
      </c>
      <c r="G5445" s="29">
        <f t="shared" si="170"/>
        <v>2.7854194650034358E-4</v>
      </c>
    </row>
    <row r="5446" spans="2:7">
      <c r="B5446" s="1">
        <v>38317</v>
      </c>
      <c r="C5446" s="30">
        <f>VLOOKUP(B5446,'רביות שנתיות'!B:C,2)</f>
        <v>4.2</v>
      </c>
      <c r="D5446" s="29">
        <f t="shared" si="171"/>
        <v>1.1264684611300702E-4</v>
      </c>
      <c r="F5446" s="30">
        <f>VLOOKUP($B5446,'רביות שנתיות'!B:I,7)</f>
        <v>10.7</v>
      </c>
      <c r="G5446" s="29">
        <f t="shared" si="170"/>
        <v>2.7854194650034358E-4</v>
      </c>
    </row>
    <row r="5447" spans="2:7">
      <c r="B5447" s="1">
        <v>38318</v>
      </c>
      <c r="C5447" s="30">
        <f>VLOOKUP(B5447,'רביות שנתיות'!B:C,2)</f>
        <v>4.2</v>
      </c>
      <c r="D5447" s="29">
        <f t="shared" si="171"/>
        <v>1.1264684611300702E-4</v>
      </c>
      <c r="F5447" s="30">
        <f>VLOOKUP($B5447,'רביות שנתיות'!B:I,7)</f>
        <v>10.7</v>
      </c>
      <c r="G5447" s="29">
        <f t="shared" si="170"/>
        <v>2.7854194650034358E-4</v>
      </c>
    </row>
    <row r="5448" spans="2:7">
      <c r="B5448" s="1">
        <v>38319</v>
      </c>
      <c r="C5448" s="30">
        <f>VLOOKUP(B5448,'רביות שנתיות'!B:C,2)</f>
        <v>4.2</v>
      </c>
      <c r="D5448" s="29">
        <f t="shared" si="171"/>
        <v>1.1264684611300702E-4</v>
      </c>
      <c r="F5448" s="30">
        <f>VLOOKUP($B5448,'רביות שנתיות'!B:I,7)</f>
        <v>10.7</v>
      </c>
      <c r="G5448" s="29">
        <f t="shared" si="170"/>
        <v>2.7854194650034358E-4</v>
      </c>
    </row>
    <row r="5449" spans="2:7">
      <c r="B5449" s="1">
        <v>38320</v>
      </c>
      <c r="C5449" s="30">
        <f>VLOOKUP(B5449,'רביות שנתיות'!B:C,2)</f>
        <v>4.2</v>
      </c>
      <c r="D5449" s="29">
        <f t="shared" si="171"/>
        <v>1.1264684611300702E-4</v>
      </c>
      <c r="F5449" s="30">
        <f>VLOOKUP($B5449,'רביות שנתיות'!B:I,7)</f>
        <v>10.7</v>
      </c>
      <c r="G5449" s="29">
        <f t="shared" si="170"/>
        <v>2.7854194650034358E-4</v>
      </c>
    </row>
    <row r="5450" spans="2:7">
      <c r="B5450" s="1">
        <v>38321</v>
      </c>
      <c r="C5450" s="30">
        <f>VLOOKUP(B5450,'רביות שנתיות'!B:C,2)</f>
        <v>4.2</v>
      </c>
      <c r="D5450" s="29">
        <f t="shared" si="171"/>
        <v>1.1264684611300702E-4</v>
      </c>
      <c r="F5450" s="30">
        <f>VLOOKUP($B5450,'רביות שנתיות'!B:I,7)</f>
        <v>10.7</v>
      </c>
      <c r="G5450" s="29">
        <f t="shared" si="170"/>
        <v>2.7854194650034358E-4</v>
      </c>
    </row>
    <row r="5451" spans="2:7">
      <c r="B5451" s="1">
        <v>38322</v>
      </c>
      <c r="C5451" s="30">
        <f>VLOOKUP(B5451,'רביות שנתיות'!B:C,2)</f>
        <v>4.2</v>
      </c>
      <c r="D5451" s="29">
        <f t="shared" si="171"/>
        <v>1.1264684611300702E-4</v>
      </c>
      <c r="F5451" s="30">
        <f>VLOOKUP($B5451,'רביות שנתיות'!B:I,7)</f>
        <v>10.7</v>
      </c>
      <c r="G5451" s="29">
        <f t="shared" si="170"/>
        <v>2.7854194650034358E-4</v>
      </c>
    </row>
    <row r="5452" spans="2:7">
      <c r="B5452" s="1">
        <v>38323</v>
      </c>
      <c r="C5452" s="30">
        <f>VLOOKUP(B5452,'רביות שנתיות'!B:C,2)</f>
        <v>4.2</v>
      </c>
      <c r="D5452" s="29">
        <f t="shared" si="171"/>
        <v>1.1264684611300702E-4</v>
      </c>
      <c r="F5452" s="30">
        <f>VLOOKUP($B5452,'רביות שנתיות'!B:I,7)</f>
        <v>10.7</v>
      </c>
      <c r="G5452" s="29">
        <f t="shared" si="170"/>
        <v>2.7854194650034358E-4</v>
      </c>
    </row>
    <row r="5453" spans="2:7">
      <c r="B5453" s="1">
        <v>38324</v>
      </c>
      <c r="C5453" s="30">
        <f>VLOOKUP(B5453,'רביות שנתיות'!B:C,2)</f>
        <v>4.2</v>
      </c>
      <c r="D5453" s="29">
        <f t="shared" si="171"/>
        <v>1.1264684611300702E-4</v>
      </c>
      <c r="F5453" s="30">
        <f>VLOOKUP($B5453,'רביות שנתיות'!B:I,7)</f>
        <v>10.7</v>
      </c>
      <c r="G5453" s="29">
        <f t="shared" si="170"/>
        <v>2.7854194650034358E-4</v>
      </c>
    </row>
    <row r="5454" spans="2:7">
      <c r="B5454" s="1">
        <v>38325</v>
      </c>
      <c r="C5454" s="30">
        <f>VLOOKUP(B5454,'רביות שנתיות'!B:C,2)</f>
        <v>4.2</v>
      </c>
      <c r="D5454" s="29">
        <f t="shared" si="171"/>
        <v>1.1264684611300702E-4</v>
      </c>
      <c r="F5454" s="30">
        <f>VLOOKUP($B5454,'רביות שנתיות'!B:I,7)</f>
        <v>10.7</v>
      </c>
      <c r="G5454" s="29">
        <f t="shared" si="170"/>
        <v>2.7854194650034358E-4</v>
      </c>
    </row>
    <row r="5455" spans="2:7">
      <c r="B5455" s="1">
        <v>38326</v>
      </c>
      <c r="C5455" s="30">
        <f>VLOOKUP(B5455,'רביות שנתיות'!B:C,2)</f>
        <v>4.2</v>
      </c>
      <c r="D5455" s="29">
        <f t="shared" si="171"/>
        <v>1.1264684611300702E-4</v>
      </c>
      <c r="F5455" s="30">
        <f>VLOOKUP($B5455,'רביות שנתיות'!B:I,7)</f>
        <v>10.7</v>
      </c>
      <c r="G5455" s="29">
        <f t="shared" si="170"/>
        <v>2.7854194650034358E-4</v>
      </c>
    </row>
    <row r="5456" spans="2:7">
      <c r="B5456" s="1">
        <v>38327</v>
      </c>
      <c r="C5456" s="30">
        <f>VLOOKUP(B5456,'רביות שנתיות'!B:C,2)</f>
        <v>4.2</v>
      </c>
      <c r="D5456" s="29">
        <f t="shared" si="171"/>
        <v>1.1264684611300702E-4</v>
      </c>
      <c r="F5456" s="30">
        <f>VLOOKUP($B5456,'רביות שנתיות'!B:I,7)</f>
        <v>10.7</v>
      </c>
      <c r="G5456" s="29">
        <f t="shared" si="170"/>
        <v>2.7854194650034358E-4</v>
      </c>
    </row>
    <row r="5457" spans="2:7">
      <c r="B5457" s="1">
        <v>38328</v>
      </c>
      <c r="C5457" s="30">
        <f>VLOOKUP(B5457,'רביות שנתיות'!B:C,2)</f>
        <v>4.2</v>
      </c>
      <c r="D5457" s="29">
        <f t="shared" si="171"/>
        <v>1.1264684611300702E-4</v>
      </c>
      <c r="F5457" s="30">
        <f>VLOOKUP($B5457,'רביות שנתיות'!B:I,7)</f>
        <v>10.7</v>
      </c>
      <c r="G5457" s="29">
        <f t="shared" si="170"/>
        <v>2.7854194650034358E-4</v>
      </c>
    </row>
    <row r="5458" spans="2:7">
      <c r="B5458" s="1">
        <v>38329</v>
      </c>
      <c r="C5458" s="30">
        <f>VLOOKUP(B5458,'רביות שנתיות'!B:C,2)</f>
        <v>4.2</v>
      </c>
      <c r="D5458" s="29">
        <f t="shared" si="171"/>
        <v>1.1264684611300702E-4</v>
      </c>
      <c r="F5458" s="30">
        <f>VLOOKUP($B5458,'רביות שנתיות'!B:I,7)</f>
        <v>10.7</v>
      </c>
      <c r="G5458" s="29">
        <f t="shared" si="170"/>
        <v>2.7854194650034358E-4</v>
      </c>
    </row>
    <row r="5459" spans="2:7">
      <c r="B5459" s="1">
        <v>38330</v>
      </c>
      <c r="C5459" s="30">
        <f>VLOOKUP(B5459,'רביות שנתיות'!B:C,2)</f>
        <v>4.2</v>
      </c>
      <c r="D5459" s="29">
        <f t="shared" si="171"/>
        <v>1.1264684611300702E-4</v>
      </c>
      <c r="F5459" s="30">
        <f>VLOOKUP($B5459,'רביות שנתיות'!B:I,7)</f>
        <v>10.7</v>
      </c>
      <c r="G5459" s="29">
        <f t="shared" si="170"/>
        <v>2.7854194650034358E-4</v>
      </c>
    </row>
    <row r="5460" spans="2:7">
      <c r="B5460" s="1">
        <v>38331</v>
      </c>
      <c r="C5460" s="30">
        <f>VLOOKUP(B5460,'רביות שנתיות'!B:C,2)</f>
        <v>4.2</v>
      </c>
      <c r="D5460" s="29">
        <f t="shared" si="171"/>
        <v>1.1264684611300702E-4</v>
      </c>
      <c r="F5460" s="30">
        <f>VLOOKUP($B5460,'רביות שנתיות'!B:I,7)</f>
        <v>10.7</v>
      </c>
      <c r="G5460" s="29">
        <f t="shared" si="170"/>
        <v>2.7854194650034358E-4</v>
      </c>
    </row>
    <row r="5461" spans="2:7">
      <c r="B5461" s="1">
        <v>38332</v>
      </c>
      <c r="C5461" s="30">
        <f>VLOOKUP(B5461,'רביות שנתיות'!B:C,2)</f>
        <v>4.2</v>
      </c>
      <c r="D5461" s="29">
        <f t="shared" si="171"/>
        <v>1.1264684611300702E-4</v>
      </c>
      <c r="F5461" s="30">
        <f>VLOOKUP($B5461,'רביות שנתיות'!B:I,7)</f>
        <v>10.7</v>
      </c>
      <c r="G5461" s="29">
        <f t="shared" si="170"/>
        <v>2.7854194650034358E-4</v>
      </c>
    </row>
    <row r="5462" spans="2:7">
      <c r="B5462" s="1">
        <v>38333</v>
      </c>
      <c r="C5462" s="30">
        <f>VLOOKUP(B5462,'רביות שנתיות'!B:C,2)</f>
        <v>4.2</v>
      </c>
      <c r="D5462" s="29">
        <f t="shared" si="171"/>
        <v>1.1264684611300702E-4</v>
      </c>
      <c r="F5462" s="30">
        <f>VLOOKUP($B5462,'רביות שנתיות'!B:I,7)</f>
        <v>10.7</v>
      </c>
      <c r="G5462" s="29">
        <f t="shared" si="170"/>
        <v>2.7854194650034358E-4</v>
      </c>
    </row>
    <row r="5463" spans="2:7">
      <c r="B5463" s="1">
        <v>38334</v>
      </c>
      <c r="C5463" s="30">
        <f>VLOOKUP(B5463,'רביות שנתיות'!B:C,2)</f>
        <v>4.2</v>
      </c>
      <c r="D5463" s="29">
        <f t="shared" si="171"/>
        <v>1.1264684611300702E-4</v>
      </c>
      <c r="F5463" s="30">
        <f>VLOOKUP($B5463,'רביות שנתיות'!B:I,7)</f>
        <v>10.7</v>
      </c>
      <c r="G5463" s="29">
        <f t="shared" si="170"/>
        <v>2.7854194650034358E-4</v>
      </c>
    </row>
    <row r="5464" spans="2:7">
      <c r="B5464" s="1">
        <v>38335</v>
      </c>
      <c r="C5464" s="30">
        <f>VLOOKUP(B5464,'רביות שנתיות'!B:C,2)</f>
        <v>4.2</v>
      </c>
      <c r="D5464" s="29">
        <f t="shared" si="171"/>
        <v>1.1264684611300702E-4</v>
      </c>
      <c r="F5464" s="30">
        <f>VLOOKUP($B5464,'רביות שנתיות'!B:I,7)</f>
        <v>10.7</v>
      </c>
      <c r="G5464" s="29">
        <f t="shared" si="170"/>
        <v>2.7854194650034358E-4</v>
      </c>
    </row>
    <row r="5465" spans="2:7">
      <c r="B5465" s="1">
        <v>38336</v>
      </c>
      <c r="C5465" s="30">
        <f>VLOOKUP(B5465,'רביות שנתיות'!B:C,2)</f>
        <v>4.2</v>
      </c>
      <c r="D5465" s="29">
        <f t="shared" si="171"/>
        <v>1.1264684611300702E-4</v>
      </c>
      <c r="F5465" s="30">
        <f>VLOOKUP($B5465,'רביות שנתיות'!B:I,7)</f>
        <v>10.7</v>
      </c>
      <c r="G5465" s="29">
        <f t="shared" si="170"/>
        <v>2.7854194650034358E-4</v>
      </c>
    </row>
    <row r="5466" spans="2:7">
      <c r="B5466" s="1">
        <v>38337</v>
      </c>
      <c r="C5466" s="30">
        <f>VLOOKUP(B5466,'רביות שנתיות'!B:C,2)</f>
        <v>4.2</v>
      </c>
      <c r="D5466" s="29">
        <f t="shared" si="171"/>
        <v>1.1264684611300702E-4</v>
      </c>
      <c r="F5466" s="30">
        <f>VLOOKUP($B5466,'רביות שנתיות'!B:I,7)</f>
        <v>10.7</v>
      </c>
      <c r="G5466" s="29">
        <f t="shared" si="170"/>
        <v>2.7854194650034358E-4</v>
      </c>
    </row>
    <row r="5467" spans="2:7">
      <c r="B5467" s="1">
        <v>38338</v>
      </c>
      <c r="C5467" s="30">
        <f>VLOOKUP(B5467,'רביות שנתיות'!B:C,2)</f>
        <v>4.2</v>
      </c>
      <c r="D5467" s="29">
        <f t="shared" si="171"/>
        <v>1.1264684611300702E-4</v>
      </c>
      <c r="F5467" s="30">
        <f>VLOOKUP($B5467,'רביות שנתיות'!B:I,7)</f>
        <v>10.7</v>
      </c>
      <c r="G5467" s="29">
        <f t="shared" si="170"/>
        <v>2.7854194650034358E-4</v>
      </c>
    </row>
    <row r="5468" spans="2:7">
      <c r="B5468" s="1">
        <v>38339</v>
      </c>
      <c r="C5468" s="30">
        <f>VLOOKUP(B5468,'רביות שנתיות'!B:C,2)</f>
        <v>4.2</v>
      </c>
      <c r="D5468" s="29">
        <f t="shared" si="171"/>
        <v>1.1264684611300702E-4</v>
      </c>
      <c r="F5468" s="30">
        <f>VLOOKUP($B5468,'רביות שנתיות'!B:I,7)</f>
        <v>10.7</v>
      </c>
      <c r="G5468" s="29">
        <f t="shared" si="170"/>
        <v>2.7854194650034358E-4</v>
      </c>
    </row>
    <row r="5469" spans="2:7">
      <c r="B5469" s="1">
        <v>38340</v>
      </c>
      <c r="C5469" s="30">
        <f>VLOOKUP(B5469,'רביות שנתיות'!B:C,2)</f>
        <v>4.2</v>
      </c>
      <c r="D5469" s="29">
        <f t="shared" si="171"/>
        <v>1.1264684611300702E-4</v>
      </c>
      <c r="F5469" s="30">
        <f>VLOOKUP($B5469,'רביות שנתיות'!B:I,7)</f>
        <v>10.7</v>
      </c>
      <c r="G5469" s="29">
        <f t="shared" si="170"/>
        <v>2.7854194650034358E-4</v>
      </c>
    </row>
    <row r="5470" spans="2:7">
      <c r="B5470" s="1">
        <v>38341</v>
      </c>
      <c r="C5470" s="30">
        <f>VLOOKUP(B5470,'רביות שנתיות'!B:C,2)</f>
        <v>4.2</v>
      </c>
      <c r="D5470" s="29">
        <f t="shared" si="171"/>
        <v>1.1264684611300702E-4</v>
      </c>
      <c r="F5470" s="30">
        <f>VLOOKUP($B5470,'רביות שנתיות'!B:I,7)</f>
        <v>10.7</v>
      </c>
      <c r="G5470" s="29">
        <f t="shared" si="170"/>
        <v>2.7854194650034358E-4</v>
      </c>
    </row>
    <row r="5471" spans="2:7">
      <c r="B5471" s="1">
        <v>38342</v>
      </c>
      <c r="C5471" s="30">
        <f>VLOOKUP(B5471,'רביות שנתיות'!B:C,2)</f>
        <v>4.2</v>
      </c>
      <c r="D5471" s="29">
        <f t="shared" si="171"/>
        <v>1.1264684611300702E-4</v>
      </c>
      <c r="F5471" s="30">
        <f>VLOOKUP($B5471,'רביות שנתיות'!B:I,7)</f>
        <v>10.7</v>
      </c>
      <c r="G5471" s="29">
        <f t="shared" si="170"/>
        <v>2.7854194650034358E-4</v>
      </c>
    </row>
    <row r="5472" spans="2:7">
      <c r="B5472" s="1">
        <v>38343</v>
      </c>
      <c r="C5472" s="30">
        <f>VLOOKUP(B5472,'רביות שנתיות'!B:C,2)</f>
        <v>4.2</v>
      </c>
      <c r="D5472" s="29">
        <f t="shared" si="171"/>
        <v>1.1264684611300702E-4</v>
      </c>
      <c r="F5472" s="30">
        <f>VLOOKUP($B5472,'רביות שנתיות'!B:I,7)</f>
        <v>10.7</v>
      </c>
      <c r="G5472" s="29">
        <f t="shared" si="170"/>
        <v>2.7854194650034358E-4</v>
      </c>
    </row>
    <row r="5473" spans="2:7">
      <c r="B5473" s="1">
        <v>38344</v>
      </c>
      <c r="C5473" s="30">
        <f>VLOOKUP(B5473,'רביות שנתיות'!B:C,2)</f>
        <v>4.2</v>
      </c>
      <c r="D5473" s="29">
        <f t="shared" si="171"/>
        <v>1.1264684611300702E-4</v>
      </c>
      <c r="F5473" s="30">
        <f>VLOOKUP($B5473,'רביות שנתיות'!B:I,7)</f>
        <v>10.7</v>
      </c>
      <c r="G5473" s="29">
        <f t="shared" si="170"/>
        <v>2.7854194650034358E-4</v>
      </c>
    </row>
    <row r="5474" spans="2:7">
      <c r="B5474" s="1">
        <v>38345</v>
      </c>
      <c r="C5474" s="30">
        <f>VLOOKUP(B5474,'רביות שנתיות'!B:C,2)</f>
        <v>4.2</v>
      </c>
      <c r="D5474" s="29">
        <f t="shared" si="171"/>
        <v>1.1264684611300702E-4</v>
      </c>
      <c r="F5474" s="30">
        <f>VLOOKUP($B5474,'רביות שנתיות'!B:I,7)</f>
        <v>10.7</v>
      </c>
      <c r="G5474" s="29">
        <f t="shared" si="170"/>
        <v>2.7854194650034358E-4</v>
      </c>
    </row>
    <row r="5475" spans="2:7">
      <c r="B5475" s="1">
        <v>38346</v>
      </c>
      <c r="C5475" s="30">
        <f>VLOOKUP(B5475,'רביות שנתיות'!B:C,2)</f>
        <v>4.2</v>
      </c>
      <c r="D5475" s="29">
        <f t="shared" si="171"/>
        <v>1.1264684611300702E-4</v>
      </c>
      <c r="F5475" s="30">
        <f>VLOOKUP($B5475,'רביות שנתיות'!B:I,7)</f>
        <v>10.7</v>
      </c>
      <c r="G5475" s="29">
        <f t="shared" si="170"/>
        <v>2.7854194650034358E-4</v>
      </c>
    </row>
    <row r="5476" spans="2:7">
      <c r="B5476" s="1">
        <v>38347</v>
      </c>
      <c r="C5476" s="30">
        <f>VLOOKUP(B5476,'רביות שנתיות'!B:C,2)</f>
        <v>4.2</v>
      </c>
      <c r="D5476" s="29">
        <f t="shared" si="171"/>
        <v>1.1264684611300702E-4</v>
      </c>
      <c r="F5476" s="30">
        <f>VLOOKUP($B5476,'רביות שנתיות'!B:I,7)</f>
        <v>10.7</v>
      </c>
      <c r="G5476" s="29">
        <f t="shared" si="170"/>
        <v>2.7854194650034358E-4</v>
      </c>
    </row>
    <row r="5477" spans="2:7">
      <c r="B5477" s="1">
        <v>38348</v>
      </c>
      <c r="C5477" s="30">
        <f>VLOOKUP(B5477,'רביות שנתיות'!B:C,2)</f>
        <v>4.2</v>
      </c>
      <c r="D5477" s="29">
        <f t="shared" si="171"/>
        <v>1.1264684611300702E-4</v>
      </c>
      <c r="F5477" s="30">
        <f>VLOOKUP($B5477,'רביות שנתיות'!B:I,7)</f>
        <v>10.7</v>
      </c>
      <c r="G5477" s="29">
        <f t="shared" si="170"/>
        <v>2.7854194650034358E-4</v>
      </c>
    </row>
    <row r="5478" spans="2:7">
      <c r="B5478" s="1">
        <v>38349</v>
      </c>
      <c r="C5478" s="30">
        <f>VLOOKUP(B5478,'רביות שנתיות'!B:C,2)</f>
        <v>4.2</v>
      </c>
      <c r="D5478" s="29">
        <f t="shared" si="171"/>
        <v>1.1264684611300702E-4</v>
      </c>
      <c r="F5478" s="30">
        <f>VLOOKUP($B5478,'רביות שנתיות'!B:I,7)</f>
        <v>10.7</v>
      </c>
      <c r="G5478" s="29">
        <f t="shared" si="170"/>
        <v>2.7854194650034358E-4</v>
      </c>
    </row>
    <row r="5479" spans="2:7">
      <c r="B5479" s="1">
        <v>38350</v>
      </c>
      <c r="C5479" s="30">
        <f>VLOOKUP(B5479,'רביות שנתיות'!B:C,2)</f>
        <v>4.2</v>
      </c>
      <c r="D5479" s="29">
        <f t="shared" si="171"/>
        <v>1.1264684611300702E-4</v>
      </c>
      <c r="F5479" s="30">
        <f>VLOOKUP($B5479,'רביות שנתיות'!B:I,7)</f>
        <v>10.7</v>
      </c>
      <c r="G5479" s="29">
        <f t="shared" si="170"/>
        <v>2.7854194650034358E-4</v>
      </c>
    </row>
    <row r="5480" spans="2:7">
      <c r="B5480" s="1">
        <v>38351</v>
      </c>
      <c r="C5480" s="30">
        <f>VLOOKUP(B5480,'רביות שנתיות'!B:C,2)</f>
        <v>4.2</v>
      </c>
      <c r="D5480" s="29">
        <f t="shared" si="171"/>
        <v>1.1264684611300702E-4</v>
      </c>
      <c r="F5480" s="30">
        <f>VLOOKUP($B5480,'רביות שנתיות'!B:I,7)</f>
        <v>10.7</v>
      </c>
      <c r="G5480" s="29">
        <f t="shared" si="170"/>
        <v>2.7854194650034358E-4</v>
      </c>
    </row>
    <row r="5481" spans="2:7">
      <c r="B5481" s="1">
        <v>38352</v>
      </c>
      <c r="C5481" s="30">
        <f>VLOOKUP(B5481,'רביות שנתיות'!B:C,2)</f>
        <v>4.2</v>
      </c>
      <c r="D5481" s="29">
        <f t="shared" si="171"/>
        <v>1.1264684611300702E-4</v>
      </c>
      <c r="F5481" s="30">
        <f>VLOOKUP($B5481,'רביות שנתיות'!B:I,7)</f>
        <v>10.7</v>
      </c>
      <c r="G5481" s="29">
        <f t="shared" si="170"/>
        <v>2.7854194650034358E-4</v>
      </c>
    </row>
    <row r="5482" spans="2:7">
      <c r="B5482" s="1">
        <v>38353</v>
      </c>
      <c r="C5482" s="30">
        <f>VLOOKUP(B5482,'רביות שנתיות'!B:C,2)</f>
        <v>4</v>
      </c>
      <c r="D5482" s="29">
        <f t="shared" si="171"/>
        <v>1.0738622586670132E-4</v>
      </c>
      <c r="F5482" s="30">
        <f>VLOOKUP($B5482,'רביות שנתיות'!B:I,7)</f>
        <v>10.5</v>
      </c>
      <c r="G5482" s="29">
        <f t="shared" si="170"/>
        <v>2.7358628083273828E-4</v>
      </c>
    </row>
    <row r="5483" spans="2:7">
      <c r="B5483" s="1">
        <v>38354</v>
      </c>
      <c r="C5483" s="30">
        <f>VLOOKUP(B5483,'רביות שנתיות'!B:C,2)</f>
        <v>4</v>
      </c>
      <c r="D5483" s="29">
        <f t="shared" si="171"/>
        <v>1.0738622586670132E-4</v>
      </c>
      <c r="F5483" s="30">
        <f>VLOOKUP($B5483,'רביות שנתיות'!B:I,7)</f>
        <v>10.5</v>
      </c>
      <c r="G5483" s="29">
        <f t="shared" si="170"/>
        <v>2.7358628083273828E-4</v>
      </c>
    </row>
    <row r="5484" spans="2:7">
      <c r="B5484" s="1">
        <v>38355</v>
      </c>
      <c r="C5484" s="30">
        <f>VLOOKUP(B5484,'רביות שנתיות'!B:C,2)</f>
        <v>4</v>
      </c>
      <c r="D5484" s="29">
        <f t="shared" si="171"/>
        <v>1.0738622586670132E-4</v>
      </c>
      <c r="F5484" s="30">
        <f>VLOOKUP($B5484,'רביות שנתיות'!B:I,7)</f>
        <v>10.5</v>
      </c>
      <c r="G5484" s="29">
        <f t="shared" si="170"/>
        <v>2.7358628083273828E-4</v>
      </c>
    </row>
    <row r="5485" spans="2:7">
      <c r="B5485" s="1">
        <v>38356</v>
      </c>
      <c r="C5485" s="30">
        <f>VLOOKUP(B5485,'רביות שנתיות'!B:C,2)</f>
        <v>4</v>
      </c>
      <c r="D5485" s="29">
        <f t="shared" si="171"/>
        <v>1.0738622586670132E-4</v>
      </c>
      <c r="F5485" s="30">
        <f>VLOOKUP($B5485,'רביות שנתיות'!B:I,7)</f>
        <v>10.5</v>
      </c>
      <c r="G5485" s="29">
        <f t="shared" si="170"/>
        <v>2.7358628083273828E-4</v>
      </c>
    </row>
    <row r="5486" spans="2:7">
      <c r="B5486" s="1">
        <v>38357</v>
      </c>
      <c r="C5486" s="30">
        <f>VLOOKUP(B5486,'רביות שנתיות'!B:C,2)</f>
        <v>4</v>
      </c>
      <c r="D5486" s="29">
        <f t="shared" si="171"/>
        <v>1.0738622586670132E-4</v>
      </c>
      <c r="F5486" s="30">
        <f>VLOOKUP($B5486,'רביות שנתיות'!B:I,7)</f>
        <v>10.5</v>
      </c>
      <c r="G5486" s="29">
        <f t="shared" si="170"/>
        <v>2.7358628083273828E-4</v>
      </c>
    </row>
    <row r="5487" spans="2:7">
      <c r="B5487" s="1">
        <v>38358</v>
      </c>
      <c r="C5487" s="30">
        <f>VLOOKUP(B5487,'רביות שנתיות'!B:C,2)</f>
        <v>4</v>
      </c>
      <c r="D5487" s="29">
        <f t="shared" si="171"/>
        <v>1.0738622586670132E-4</v>
      </c>
      <c r="F5487" s="30">
        <f>VLOOKUP($B5487,'רביות שנתיות'!B:I,7)</f>
        <v>10.5</v>
      </c>
      <c r="G5487" s="29">
        <f t="shared" si="170"/>
        <v>2.7358628083273828E-4</v>
      </c>
    </row>
    <row r="5488" spans="2:7">
      <c r="B5488" s="1">
        <v>38359</v>
      </c>
      <c r="C5488" s="30">
        <f>VLOOKUP(B5488,'רביות שנתיות'!B:C,2)</f>
        <v>4</v>
      </c>
      <c r="D5488" s="29">
        <f t="shared" si="171"/>
        <v>1.0738622586670132E-4</v>
      </c>
      <c r="F5488" s="30">
        <f>VLOOKUP($B5488,'רביות שנתיות'!B:I,7)</f>
        <v>10.5</v>
      </c>
      <c r="G5488" s="29">
        <f t="shared" si="170"/>
        <v>2.7358628083273828E-4</v>
      </c>
    </row>
    <row r="5489" spans="2:7">
      <c r="B5489" s="1">
        <v>38360</v>
      </c>
      <c r="C5489" s="30">
        <f>VLOOKUP(B5489,'רביות שנתיות'!B:C,2)</f>
        <v>4</v>
      </c>
      <c r="D5489" s="29">
        <f t="shared" si="171"/>
        <v>1.0738622586670132E-4</v>
      </c>
      <c r="F5489" s="30">
        <f>VLOOKUP($B5489,'רביות שנתיות'!B:I,7)</f>
        <v>10.5</v>
      </c>
      <c r="G5489" s="29">
        <f t="shared" si="170"/>
        <v>2.7358628083273828E-4</v>
      </c>
    </row>
    <row r="5490" spans="2:7">
      <c r="B5490" s="1">
        <v>38361</v>
      </c>
      <c r="C5490" s="30">
        <f>VLOOKUP(B5490,'רביות שנתיות'!B:C,2)</f>
        <v>4</v>
      </c>
      <c r="D5490" s="29">
        <f t="shared" si="171"/>
        <v>1.0738622586670132E-4</v>
      </c>
      <c r="F5490" s="30">
        <f>VLOOKUP($B5490,'רביות שנתיות'!B:I,7)</f>
        <v>10.5</v>
      </c>
      <c r="G5490" s="29">
        <f t="shared" si="170"/>
        <v>2.7358628083273828E-4</v>
      </c>
    </row>
    <row r="5491" spans="2:7">
      <c r="B5491" s="1">
        <v>38362</v>
      </c>
      <c r="C5491" s="30">
        <f>VLOOKUP(B5491,'רביות שנתיות'!B:C,2)</f>
        <v>4</v>
      </c>
      <c r="D5491" s="29">
        <f t="shared" si="171"/>
        <v>1.0738622586670132E-4</v>
      </c>
      <c r="F5491" s="30">
        <f>VLOOKUP($B5491,'רביות שנתיות'!B:I,7)</f>
        <v>10.5</v>
      </c>
      <c r="G5491" s="29">
        <f t="shared" si="170"/>
        <v>2.7358628083273828E-4</v>
      </c>
    </row>
    <row r="5492" spans="2:7">
      <c r="B5492" s="1">
        <v>38363</v>
      </c>
      <c r="C5492" s="30">
        <f>VLOOKUP(B5492,'רביות שנתיות'!B:C,2)</f>
        <v>4</v>
      </c>
      <c r="D5492" s="29">
        <f t="shared" si="171"/>
        <v>1.0738622586670132E-4</v>
      </c>
      <c r="F5492" s="30">
        <f>VLOOKUP($B5492,'רביות שנתיות'!B:I,7)</f>
        <v>10.5</v>
      </c>
      <c r="G5492" s="29">
        <f t="shared" si="170"/>
        <v>2.7358628083273828E-4</v>
      </c>
    </row>
    <row r="5493" spans="2:7">
      <c r="B5493" s="1">
        <v>38364</v>
      </c>
      <c r="C5493" s="30">
        <f>VLOOKUP(B5493,'רביות שנתיות'!B:C,2)</f>
        <v>4</v>
      </c>
      <c r="D5493" s="29">
        <f t="shared" si="171"/>
        <v>1.0738622586670132E-4</v>
      </c>
      <c r="F5493" s="30">
        <f>VLOOKUP($B5493,'רביות שנתיות'!B:I,7)</f>
        <v>10.5</v>
      </c>
      <c r="G5493" s="29">
        <f t="shared" si="170"/>
        <v>2.7358628083273828E-4</v>
      </c>
    </row>
    <row r="5494" spans="2:7">
      <c r="B5494" s="1">
        <v>38365</v>
      </c>
      <c r="C5494" s="30">
        <f>VLOOKUP(B5494,'רביות שנתיות'!B:C,2)</f>
        <v>4</v>
      </c>
      <c r="D5494" s="29">
        <f t="shared" si="171"/>
        <v>1.0738622586670132E-4</v>
      </c>
      <c r="F5494" s="30">
        <f>VLOOKUP($B5494,'רביות שנתיות'!B:I,7)</f>
        <v>10.5</v>
      </c>
      <c r="G5494" s="29">
        <f t="shared" si="170"/>
        <v>2.7358628083273828E-4</v>
      </c>
    </row>
    <row r="5495" spans="2:7">
      <c r="B5495" s="1">
        <v>38366</v>
      </c>
      <c r="C5495" s="30">
        <f>VLOOKUP(B5495,'רביות שנתיות'!B:C,2)</f>
        <v>4</v>
      </c>
      <c r="D5495" s="29">
        <f t="shared" si="171"/>
        <v>1.0738622586670132E-4</v>
      </c>
      <c r="F5495" s="30">
        <f>VLOOKUP($B5495,'רביות שנתיות'!B:I,7)</f>
        <v>10.5</v>
      </c>
      <c r="G5495" s="29">
        <f t="shared" si="170"/>
        <v>2.7358628083273828E-4</v>
      </c>
    </row>
    <row r="5496" spans="2:7">
      <c r="B5496" s="1">
        <v>38367</v>
      </c>
      <c r="C5496" s="30">
        <f>VLOOKUP(B5496,'רביות שנתיות'!B:C,2)</f>
        <v>4</v>
      </c>
      <c r="D5496" s="29">
        <f t="shared" si="171"/>
        <v>1.0738622586670132E-4</v>
      </c>
      <c r="F5496" s="30">
        <f>VLOOKUP($B5496,'רביות שנתיות'!B:I,7)</f>
        <v>10.5</v>
      </c>
      <c r="G5496" s="29">
        <f t="shared" si="170"/>
        <v>2.7358628083273828E-4</v>
      </c>
    </row>
    <row r="5497" spans="2:7">
      <c r="B5497" s="1">
        <v>38368</v>
      </c>
      <c r="C5497" s="30">
        <f>VLOOKUP(B5497,'רביות שנתיות'!B:C,2)</f>
        <v>4</v>
      </c>
      <c r="D5497" s="29">
        <f t="shared" si="171"/>
        <v>1.0738622586670132E-4</v>
      </c>
      <c r="F5497" s="30">
        <f>VLOOKUP($B5497,'רביות שנתיות'!B:I,7)</f>
        <v>10.5</v>
      </c>
      <c r="G5497" s="29">
        <f t="shared" si="170"/>
        <v>2.7358628083273828E-4</v>
      </c>
    </row>
    <row r="5498" spans="2:7">
      <c r="B5498" s="1">
        <v>38369</v>
      </c>
      <c r="C5498" s="30">
        <f>VLOOKUP(B5498,'רביות שנתיות'!B:C,2)</f>
        <v>4</v>
      </c>
      <c r="D5498" s="29">
        <f t="shared" si="171"/>
        <v>1.0738622586670132E-4</v>
      </c>
      <c r="F5498" s="30">
        <f>VLOOKUP($B5498,'רביות שנתיות'!B:I,7)</f>
        <v>10.5</v>
      </c>
      <c r="G5498" s="29">
        <f t="shared" si="170"/>
        <v>2.7358628083273828E-4</v>
      </c>
    </row>
    <row r="5499" spans="2:7">
      <c r="B5499" s="1">
        <v>38370</v>
      </c>
      <c r="C5499" s="30">
        <f>VLOOKUP(B5499,'רביות שנתיות'!B:C,2)</f>
        <v>4</v>
      </c>
      <c r="D5499" s="29">
        <f t="shared" si="171"/>
        <v>1.0738622586670132E-4</v>
      </c>
      <c r="F5499" s="30">
        <f>VLOOKUP($B5499,'רביות שנתיות'!B:I,7)</f>
        <v>10.5</v>
      </c>
      <c r="G5499" s="29">
        <f t="shared" si="170"/>
        <v>2.7358628083273828E-4</v>
      </c>
    </row>
    <row r="5500" spans="2:7">
      <c r="B5500" s="1">
        <v>38371</v>
      </c>
      <c r="C5500" s="30">
        <f>VLOOKUP(B5500,'רביות שנתיות'!B:C,2)</f>
        <v>4</v>
      </c>
      <c r="D5500" s="29">
        <f t="shared" si="171"/>
        <v>1.0738622586670132E-4</v>
      </c>
      <c r="F5500" s="30">
        <f>VLOOKUP($B5500,'רביות שנתיות'!B:I,7)</f>
        <v>10.5</v>
      </c>
      <c r="G5500" s="29">
        <f t="shared" si="170"/>
        <v>2.7358628083273828E-4</v>
      </c>
    </row>
    <row r="5501" spans="2:7">
      <c r="B5501" s="1">
        <v>38372</v>
      </c>
      <c r="C5501" s="30">
        <f>VLOOKUP(B5501,'רביות שנתיות'!B:C,2)</f>
        <v>4</v>
      </c>
      <c r="D5501" s="29">
        <f t="shared" si="171"/>
        <v>1.0738622586670132E-4</v>
      </c>
      <c r="F5501" s="30">
        <f>VLOOKUP($B5501,'רביות שנתיות'!B:I,7)</f>
        <v>10.5</v>
      </c>
      <c r="G5501" s="29">
        <f t="shared" si="170"/>
        <v>2.7358628083273828E-4</v>
      </c>
    </row>
    <row r="5502" spans="2:7">
      <c r="B5502" s="1">
        <v>38373</v>
      </c>
      <c r="C5502" s="30">
        <f>VLOOKUP(B5502,'רביות שנתיות'!B:C,2)</f>
        <v>4</v>
      </c>
      <c r="D5502" s="29">
        <f t="shared" si="171"/>
        <v>1.0738622586670132E-4</v>
      </c>
      <c r="F5502" s="30">
        <f>VLOOKUP($B5502,'רביות שנתיות'!B:I,7)</f>
        <v>10.5</v>
      </c>
      <c r="G5502" s="29">
        <f t="shared" si="170"/>
        <v>2.7358628083273828E-4</v>
      </c>
    </row>
    <row r="5503" spans="2:7">
      <c r="B5503" s="1">
        <v>38374</v>
      </c>
      <c r="C5503" s="30">
        <f>VLOOKUP(B5503,'רביות שנתיות'!B:C,2)</f>
        <v>4</v>
      </c>
      <c r="D5503" s="29">
        <f t="shared" si="171"/>
        <v>1.0738622586670132E-4</v>
      </c>
      <c r="F5503" s="30">
        <f>VLOOKUP($B5503,'רביות שנתיות'!B:I,7)</f>
        <v>10.5</v>
      </c>
      <c r="G5503" s="29">
        <f t="shared" si="170"/>
        <v>2.7358628083273828E-4</v>
      </c>
    </row>
    <row r="5504" spans="2:7">
      <c r="B5504" s="1">
        <v>38375</v>
      </c>
      <c r="C5504" s="30">
        <f>VLOOKUP(B5504,'רביות שנתיות'!B:C,2)</f>
        <v>4</v>
      </c>
      <c r="D5504" s="29">
        <f t="shared" si="171"/>
        <v>1.0738622586670132E-4</v>
      </c>
      <c r="F5504" s="30">
        <f>VLOOKUP($B5504,'רביות שנתיות'!B:I,7)</f>
        <v>10.5</v>
      </c>
      <c r="G5504" s="29">
        <f t="shared" si="170"/>
        <v>2.7358628083273828E-4</v>
      </c>
    </row>
    <row r="5505" spans="2:7">
      <c r="B5505" s="1">
        <v>38376</v>
      </c>
      <c r="C5505" s="30">
        <f>VLOOKUP(B5505,'רביות שנתיות'!B:C,2)</f>
        <v>4</v>
      </c>
      <c r="D5505" s="29">
        <f t="shared" si="171"/>
        <v>1.0738622586670132E-4</v>
      </c>
      <c r="F5505" s="30">
        <f>VLOOKUP($B5505,'רביות שנתיות'!B:I,7)</f>
        <v>10.5</v>
      </c>
      <c r="G5505" s="29">
        <f t="shared" si="170"/>
        <v>2.7358628083273828E-4</v>
      </c>
    </row>
    <row r="5506" spans="2:7">
      <c r="B5506" s="1">
        <v>38377</v>
      </c>
      <c r="C5506" s="30">
        <f>VLOOKUP(B5506,'רביות שנתיות'!B:C,2)</f>
        <v>4</v>
      </c>
      <c r="D5506" s="29">
        <f t="shared" si="171"/>
        <v>1.0738622586670132E-4</v>
      </c>
      <c r="F5506" s="30">
        <f>VLOOKUP($B5506,'רביות שנתיות'!B:I,7)</f>
        <v>10.5</v>
      </c>
      <c r="G5506" s="29">
        <f t="shared" si="170"/>
        <v>2.7358628083273828E-4</v>
      </c>
    </row>
    <row r="5507" spans="2:7">
      <c r="B5507" s="1">
        <v>38378</v>
      </c>
      <c r="C5507" s="30">
        <f>VLOOKUP(B5507,'רביות שנתיות'!B:C,2)</f>
        <v>4</v>
      </c>
      <c r="D5507" s="29">
        <f t="shared" si="171"/>
        <v>1.0738622586670132E-4</v>
      </c>
      <c r="F5507" s="30">
        <f>VLOOKUP($B5507,'רביות שנתיות'!B:I,7)</f>
        <v>10.5</v>
      </c>
      <c r="G5507" s="29">
        <f t="shared" si="170"/>
        <v>2.7358628083273828E-4</v>
      </c>
    </row>
    <row r="5508" spans="2:7">
      <c r="B5508" s="1">
        <v>38379</v>
      </c>
      <c r="C5508" s="30">
        <f>VLOOKUP(B5508,'רביות שנתיות'!B:C,2)</f>
        <v>4</v>
      </c>
      <c r="D5508" s="29">
        <f t="shared" si="171"/>
        <v>1.0738622586670132E-4</v>
      </c>
      <c r="F5508" s="30">
        <f>VLOOKUP($B5508,'רביות שנתיות'!B:I,7)</f>
        <v>10.5</v>
      </c>
      <c r="G5508" s="29">
        <f t="shared" ref="G5508:G5571" si="172">(1+F5508/100)^(1/365)-1</f>
        <v>2.7358628083273828E-4</v>
      </c>
    </row>
    <row r="5509" spans="2:7">
      <c r="B5509" s="1">
        <v>38380</v>
      </c>
      <c r="C5509" s="30">
        <f>VLOOKUP(B5509,'רביות שנתיות'!B:C,2)</f>
        <v>4</v>
      </c>
      <c r="D5509" s="29">
        <f t="shared" ref="D5509:D5572" si="173">(1+C5509/100)^(1/365.25)-1</f>
        <v>1.0738622586670132E-4</v>
      </c>
      <c r="F5509" s="30">
        <f>VLOOKUP($B5509,'רביות שנתיות'!B:I,7)</f>
        <v>10.5</v>
      </c>
      <c r="G5509" s="29">
        <f t="shared" si="172"/>
        <v>2.7358628083273828E-4</v>
      </c>
    </row>
    <row r="5510" spans="2:7">
      <c r="B5510" s="1">
        <v>38381</v>
      </c>
      <c r="C5510" s="30">
        <f>VLOOKUP(B5510,'רביות שנתיות'!B:C,2)</f>
        <v>4</v>
      </c>
      <c r="D5510" s="29">
        <f t="shared" si="173"/>
        <v>1.0738622586670132E-4</v>
      </c>
      <c r="F5510" s="30">
        <f>VLOOKUP($B5510,'רביות שנתיות'!B:I,7)</f>
        <v>10.5</v>
      </c>
      <c r="G5510" s="29">
        <f t="shared" si="172"/>
        <v>2.7358628083273828E-4</v>
      </c>
    </row>
    <row r="5511" spans="2:7">
      <c r="B5511" s="1">
        <v>38382</v>
      </c>
      <c r="C5511" s="30">
        <f>VLOOKUP(B5511,'רביות שנתיות'!B:C,2)</f>
        <v>4</v>
      </c>
      <c r="D5511" s="29">
        <f t="shared" si="173"/>
        <v>1.0738622586670132E-4</v>
      </c>
      <c r="F5511" s="30">
        <f>VLOOKUP($B5511,'רביות שנתיות'!B:I,7)</f>
        <v>10.5</v>
      </c>
      <c r="G5511" s="29">
        <f t="shared" si="172"/>
        <v>2.7358628083273828E-4</v>
      </c>
    </row>
    <row r="5512" spans="2:7">
      <c r="B5512" s="1">
        <v>38383</v>
      </c>
      <c r="C5512" s="30">
        <f>VLOOKUP(B5512,'רביות שנתיות'!B:C,2)</f>
        <v>4</v>
      </c>
      <c r="D5512" s="29">
        <f t="shared" si="173"/>
        <v>1.0738622586670132E-4</v>
      </c>
      <c r="F5512" s="30">
        <f>VLOOKUP($B5512,'רביות שנתיות'!B:I,7)</f>
        <v>10.5</v>
      </c>
      <c r="G5512" s="29">
        <f t="shared" si="172"/>
        <v>2.7358628083273828E-4</v>
      </c>
    </row>
    <row r="5513" spans="2:7">
      <c r="B5513" s="1">
        <v>38384</v>
      </c>
      <c r="C5513" s="30">
        <f>VLOOKUP(B5513,'רביות שנתיות'!B:C,2)</f>
        <v>4</v>
      </c>
      <c r="D5513" s="29">
        <f t="shared" si="173"/>
        <v>1.0738622586670132E-4</v>
      </c>
      <c r="F5513" s="30">
        <f>VLOOKUP($B5513,'רביות שנתיות'!B:I,7)</f>
        <v>10.5</v>
      </c>
      <c r="G5513" s="29">
        <f t="shared" si="172"/>
        <v>2.7358628083273828E-4</v>
      </c>
    </row>
    <row r="5514" spans="2:7">
      <c r="B5514" s="1">
        <v>38385</v>
      </c>
      <c r="C5514" s="30">
        <f>VLOOKUP(B5514,'רביות שנתיות'!B:C,2)</f>
        <v>4</v>
      </c>
      <c r="D5514" s="29">
        <f t="shared" si="173"/>
        <v>1.0738622586670132E-4</v>
      </c>
      <c r="F5514" s="30">
        <f>VLOOKUP($B5514,'רביות שנתיות'!B:I,7)</f>
        <v>10.5</v>
      </c>
      <c r="G5514" s="29">
        <f t="shared" si="172"/>
        <v>2.7358628083273828E-4</v>
      </c>
    </row>
    <row r="5515" spans="2:7">
      <c r="B5515" s="1">
        <v>38386</v>
      </c>
      <c r="C5515" s="30">
        <f>VLOOKUP(B5515,'רביות שנתיות'!B:C,2)</f>
        <v>4</v>
      </c>
      <c r="D5515" s="29">
        <f t="shared" si="173"/>
        <v>1.0738622586670132E-4</v>
      </c>
      <c r="F5515" s="30">
        <f>VLOOKUP($B5515,'רביות שנתיות'!B:I,7)</f>
        <v>10.5</v>
      </c>
      <c r="G5515" s="29">
        <f t="shared" si="172"/>
        <v>2.7358628083273828E-4</v>
      </c>
    </row>
    <row r="5516" spans="2:7">
      <c r="B5516" s="1">
        <v>38387</v>
      </c>
      <c r="C5516" s="30">
        <f>VLOOKUP(B5516,'רביות שנתיות'!B:C,2)</f>
        <v>4</v>
      </c>
      <c r="D5516" s="29">
        <f t="shared" si="173"/>
        <v>1.0738622586670132E-4</v>
      </c>
      <c r="F5516" s="30">
        <f>VLOOKUP($B5516,'רביות שנתיות'!B:I,7)</f>
        <v>10.5</v>
      </c>
      <c r="G5516" s="29">
        <f t="shared" si="172"/>
        <v>2.7358628083273828E-4</v>
      </c>
    </row>
    <row r="5517" spans="2:7">
      <c r="B5517" s="1">
        <v>38388</v>
      </c>
      <c r="C5517" s="30">
        <f>VLOOKUP(B5517,'רביות שנתיות'!B:C,2)</f>
        <v>4</v>
      </c>
      <c r="D5517" s="29">
        <f t="shared" si="173"/>
        <v>1.0738622586670132E-4</v>
      </c>
      <c r="F5517" s="30">
        <f>VLOOKUP($B5517,'רביות שנתיות'!B:I,7)</f>
        <v>10.5</v>
      </c>
      <c r="G5517" s="29">
        <f t="shared" si="172"/>
        <v>2.7358628083273828E-4</v>
      </c>
    </row>
    <row r="5518" spans="2:7">
      <c r="B5518" s="1">
        <v>38389</v>
      </c>
      <c r="C5518" s="30">
        <f>VLOOKUP(B5518,'רביות שנתיות'!B:C,2)</f>
        <v>4</v>
      </c>
      <c r="D5518" s="29">
        <f t="shared" si="173"/>
        <v>1.0738622586670132E-4</v>
      </c>
      <c r="F5518" s="30">
        <f>VLOOKUP($B5518,'רביות שנתיות'!B:I,7)</f>
        <v>10.5</v>
      </c>
      <c r="G5518" s="29">
        <f t="shared" si="172"/>
        <v>2.7358628083273828E-4</v>
      </c>
    </row>
    <row r="5519" spans="2:7">
      <c r="B5519" s="1">
        <v>38390</v>
      </c>
      <c r="C5519" s="30">
        <f>VLOOKUP(B5519,'רביות שנתיות'!B:C,2)</f>
        <v>4</v>
      </c>
      <c r="D5519" s="29">
        <f t="shared" si="173"/>
        <v>1.0738622586670132E-4</v>
      </c>
      <c r="F5519" s="30">
        <f>VLOOKUP($B5519,'רביות שנתיות'!B:I,7)</f>
        <v>10.5</v>
      </c>
      <c r="G5519" s="29">
        <f t="shared" si="172"/>
        <v>2.7358628083273828E-4</v>
      </c>
    </row>
    <row r="5520" spans="2:7">
      <c r="B5520" s="1">
        <v>38391</v>
      </c>
      <c r="C5520" s="30">
        <f>VLOOKUP(B5520,'רביות שנתיות'!B:C,2)</f>
        <v>4</v>
      </c>
      <c r="D5520" s="29">
        <f t="shared" si="173"/>
        <v>1.0738622586670132E-4</v>
      </c>
      <c r="F5520" s="30">
        <f>VLOOKUP($B5520,'רביות שנתיות'!B:I,7)</f>
        <v>10.5</v>
      </c>
      <c r="G5520" s="29">
        <f t="shared" si="172"/>
        <v>2.7358628083273828E-4</v>
      </c>
    </row>
    <row r="5521" spans="2:7">
      <c r="B5521" s="1">
        <v>38392</v>
      </c>
      <c r="C5521" s="30">
        <f>VLOOKUP(B5521,'רביות שנתיות'!B:C,2)</f>
        <v>4</v>
      </c>
      <c r="D5521" s="29">
        <f t="shared" si="173"/>
        <v>1.0738622586670132E-4</v>
      </c>
      <c r="F5521" s="30">
        <f>VLOOKUP($B5521,'רביות שנתיות'!B:I,7)</f>
        <v>10.5</v>
      </c>
      <c r="G5521" s="29">
        <f t="shared" si="172"/>
        <v>2.7358628083273828E-4</v>
      </c>
    </row>
    <row r="5522" spans="2:7">
      <c r="B5522" s="1">
        <v>38393</v>
      </c>
      <c r="C5522" s="30">
        <f>VLOOKUP(B5522,'רביות שנתיות'!B:C,2)</f>
        <v>4</v>
      </c>
      <c r="D5522" s="29">
        <f t="shared" si="173"/>
        <v>1.0738622586670132E-4</v>
      </c>
      <c r="F5522" s="30">
        <f>VLOOKUP($B5522,'רביות שנתיות'!B:I,7)</f>
        <v>10.5</v>
      </c>
      <c r="G5522" s="29">
        <f t="shared" si="172"/>
        <v>2.7358628083273828E-4</v>
      </c>
    </row>
    <row r="5523" spans="2:7">
      <c r="B5523" s="1">
        <v>38394</v>
      </c>
      <c r="C5523" s="30">
        <f>VLOOKUP(B5523,'רביות שנתיות'!B:C,2)</f>
        <v>4</v>
      </c>
      <c r="D5523" s="29">
        <f t="shared" si="173"/>
        <v>1.0738622586670132E-4</v>
      </c>
      <c r="F5523" s="30">
        <f>VLOOKUP($B5523,'רביות שנתיות'!B:I,7)</f>
        <v>10.5</v>
      </c>
      <c r="G5523" s="29">
        <f t="shared" si="172"/>
        <v>2.7358628083273828E-4</v>
      </c>
    </row>
    <row r="5524" spans="2:7">
      <c r="B5524" s="1">
        <v>38395</v>
      </c>
      <c r="C5524" s="30">
        <f>VLOOKUP(B5524,'רביות שנתיות'!B:C,2)</f>
        <v>4</v>
      </c>
      <c r="D5524" s="29">
        <f t="shared" si="173"/>
        <v>1.0738622586670132E-4</v>
      </c>
      <c r="F5524" s="30">
        <f>VLOOKUP($B5524,'רביות שנתיות'!B:I,7)</f>
        <v>10.5</v>
      </c>
      <c r="G5524" s="29">
        <f t="shared" si="172"/>
        <v>2.7358628083273828E-4</v>
      </c>
    </row>
    <row r="5525" spans="2:7">
      <c r="B5525" s="1">
        <v>38396</v>
      </c>
      <c r="C5525" s="30">
        <f>VLOOKUP(B5525,'רביות שנתיות'!B:C,2)</f>
        <v>4</v>
      </c>
      <c r="D5525" s="29">
        <f t="shared" si="173"/>
        <v>1.0738622586670132E-4</v>
      </c>
      <c r="F5525" s="30">
        <f>VLOOKUP($B5525,'רביות שנתיות'!B:I,7)</f>
        <v>10.5</v>
      </c>
      <c r="G5525" s="29">
        <f t="shared" si="172"/>
        <v>2.7358628083273828E-4</v>
      </c>
    </row>
    <row r="5526" spans="2:7">
      <c r="B5526" s="1">
        <v>38397</v>
      </c>
      <c r="C5526" s="30">
        <f>VLOOKUP(B5526,'רביות שנתיות'!B:C,2)</f>
        <v>4</v>
      </c>
      <c r="D5526" s="29">
        <f t="shared" si="173"/>
        <v>1.0738622586670132E-4</v>
      </c>
      <c r="F5526" s="30">
        <f>VLOOKUP($B5526,'רביות שנתיות'!B:I,7)</f>
        <v>10.5</v>
      </c>
      <c r="G5526" s="29">
        <f t="shared" si="172"/>
        <v>2.7358628083273828E-4</v>
      </c>
    </row>
    <row r="5527" spans="2:7">
      <c r="B5527" s="1">
        <v>38398</v>
      </c>
      <c r="C5527" s="30">
        <f>VLOOKUP(B5527,'רביות שנתיות'!B:C,2)</f>
        <v>4</v>
      </c>
      <c r="D5527" s="29">
        <f t="shared" si="173"/>
        <v>1.0738622586670132E-4</v>
      </c>
      <c r="F5527" s="30">
        <f>VLOOKUP($B5527,'רביות שנתיות'!B:I,7)</f>
        <v>10.5</v>
      </c>
      <c r="G5527" s="29">
        <f t="shared" si="172"/>
        <v>2.7358628083273828E-4</v>
      </c>
    </row>
    <row r="5528" spans="2:7">
      <c r="B5528" s="1">
        <v>38399</v>
      </c>
      <c r="C5528" s="30">
        <f>VLOOKUP(B5528,'רביות שנתיות'!B:C,2)</f>
        <v>4</v>
      </c>
      <c r="D5528" s="29">
        <f t="shared" si="173"/>
        <v>1.0738622586670132E-4</v>
      </c>
      <c r="F5528" s="30">
        <f>VLOOKUP($B5528,'רביות שנתיות'!B:I,7)</f>
        <v>10.5</v>
      </c>
      <c r="G5528" s="29">
        <f t="shared" si="172"/>
        <v>2.7358628083273828E-4</v>
      </c>
    </row>
    <row r="5529" spans="2:7">
      <c r="B5529" s="1">
        <v>38400</v>
      </c>
      <c r="C5529" s="30">
        <f>VLOOKUP(B5529,'רביות שנתיות'!B:C,2)</f>
        <v>4</v>
      </c>
      <c r="D5529" s="29">
        <f t="shared" si="173"/>
        <v>1.0738622586670132E-4</v>
      </c>
      <c r="F5529" s="30">
        <f>VLOOKUP($B5529,'רביות שנתיות'!B:I,7)</f>
        <v>10.5</v>
      </c>
      <c r="G5529" s="29">
        <f t="shared" si="172"/>
        <v>2.7358628083273828E-4</v>
      </c>
    </row>
    <row r="5530" spans="2:7">
      <c r="B5530" s="1">
        <v>38401</v>
      </c>
      <c r="C5530" s="30">
        <f>VLOOKUP(B5530,'רביות שנתיות'!B:C,2)</f>
        <v>4</v>
      </c>
      <c r="D5530" s="29">
        <f t="shared" si="173"/>
        <v>1.0738622586670132E-4</v>
      </c>
      <c r="F5530" s="30">
        <f>VLOOKUP($B5530,'רביות שנתיות'!B:I,7)</f>
        <v>10.5</v>
      </c>
      <c r="G5530" s="29">
        <f t="shared" si="172"/>
        <v>2.7358628083273828E-4</v>
      </c>
    </row>
    <row r="5531" spans="2:7">
      <c r="B5531" s="1">
        <v>38402</v>
      </c>
      <c r="C5531" s="30">
        <f>VLOOKUP(B5531,'רביות שנתיות'!B:C,2)</f>
        <v>4</v>
      </c>
      <c r="D5531" s="29">
        <f t="shared" si="173"/>
        <v>1.0738622586670132E-4</v>
      </c>
      <c r="F5531" s="30">
        <f>VLOOKUP($B5531,'רביות שנתיות'!B:I,7)</f>
        <v>10.5</v>
      </c>
      <c r="G5531" s="29">
        <f t="shared" si="172"/>
        <v>2.7358628083273828E-4</v>
      </c>
    </row>
    <row r="5532" spans="2:7">
      <c r="B5532" s="1">
        <v>38403</v>
      </c>
      <c r="C5532" s="30">
        <f>VLOOKUP(B5532,'רביות שנתיות'!B:C,2)</f>
        <v>4</v>
      </c>
      <c r="D5532" s="29">
        <f t="shared" si="173"/>
        <v>1.0738622586670132E-4</v>
      </c>
      <c r="F5532" s="30">
        <f>VLOOKUP($B5532,'רביות שנתיות'!B:I,7)</f>
        <v>10.5</v>
      </c>
      <c r="G5532" s="29">
        <f t="shared" si="172"/>
        <v>2.7358628083273828E-4</v>
      </c>
    </row>
    <row r="5533" spans="2:7">
      <c r="B5533" s="1">
        <v>38404</v>
      </c>
      <c r="C5533" s="30">
        <f>VLOOKUP(B5533,'רביות שנתיות'!B:C,2)</f>
        <v>4</v>
      </c>
      <c r="D5533" s="29">
        <f t="shared" si="173"/>
        <v>1.0738622586670132E-4</v>
      </c>
      <c r="F5533" s="30">
        <f>VLOOKUP($B5533,'רביות שנתיות'!B:I,7)</f>
        <v>10.5</v>
      </c>
      <c r="G5533" s="29">
        <f t="shared" si="172"/>
        <v>2.7358628083273828E-4</v>
      </c>
    </row>
    <row r="5534" spans="2:7">
      <c r="B5534" s="1">
        <v>38405</v>
      </c>
      <c r="C5534" s="30">
        <f>VLOOKUP(B5534,'רביות שנתיות'!B:C,2)</f>
        <v>4</v>
      </c>
      <c r="D5534" s="29">
        <f t="shared" si="173"/>
        <v>1.0738622586670132E-4</v>
      </c>
      <c r="F5534" s="30">
        <f>VLOOKUP($B5534,'רביות שנתיות'!B:I,7)</f>
        <v>10.5</v>
      </c>
      <c r="G5534" s="29">
        <f t="shared" si="172"/>
        <v>2.7358628083273828E-4</v>
      </c>
    </row>
    <row r="5535" spans="2:7">
      <c r="B5535" s="1">
        <v>38406</v>
      </c>
      <c r="C5535" s="30">
        <f>VLOOKUP(B5535,'רביות שנתיות'!B:C,2)</f>
        <v>4</v>
      </c>
      <c r="D5535" s="29">
        <f t="shared" si="173"/>
        <v>1.0738622586670132E-4</v>
      </c>
      <c r="F5535" s="30">
        <f>VLOOKUP($B5535,'רביות שנתיות'!B:I,7)</f>
        <v>10.5</v>
      </c>
      <c r="G5535" s="29">
        <f t="shared" si="172"/>
        <v>2.7358628083273828E-4</v>
      </c>
    </row>
    <row r="5536" spans="2:7">
      <c r="B5536" s="1">
        <v>38407</v>
      </c>
      <c r="C5536" s="30">
        <f>VLOOKUP(B5536,'רביות שנתיות'!B:C,2)</f>
        <v>4</v>
      </c>
      <c r="D5536" s="29">
        <f t="shared" si="173"/>
        <v>1.0738622586670132E-4</v>
      </c>
      <c r="F5536" s="30">
        <f>VLOOKUP($B5536,'רביות שנתיות'!B:I,7)</f>
        <v>10.5</v>
      </c>
      <c r="G5536" s="29">
        <f t="shared" si="172"/>
        <v>2.7358628083273828E-4</v>
      </c>
    </row>
    <row r="5537" spans="2:7">
      <c r="B5537" s="1">
        <v>38408</v>
      </c>
      <c r="C5537" s="30">
        <f>VLOOKUP(B5537,'רביות שנתיות'!B:C,2)</f>
        <v>4</v>
      </c>
      <c r="D5537" s="29">
        <f t="shared" si="173"/>
        <v>1.0738622586670132E-4</v>
      </c>
      <c r="F5537" s="30">
        <f>VLOOKUP($B5537,'רביות שנתיות'!B:I,7)</f>
        <v>10.5</v>
      </c>
      <c r="G5537" s="29">
        <f t="shared" si="172"/>
        <v>2.7358628083273828E-4</v>
      </c>
    </row>
    <row r="5538" spans="2:7">
      <c r="B5538" s="1">
        <v>38409</v>
      </c>
      <c r="C5538" s="30">
        <f>VLOOKUP(B5538,'רביות שנתיות'!B:C,2)</f>
        <v>4</v>
      </c>
      <c r="D5538" s="29">
        <f t="shared" si="173"/>
        <v>1.0738622586670132E-4</v>
      </c>
      <c r="F5538" s="30">
        <f>VLOOKUP($B5538,'רביות שנתיות'!B:I,7)</f>
        <v>10.5</v>
      </c>
      <c r="G5538" s="29">
        <f t="shared" si="172"/>
        <v>2.7358628083273828E-4</v>
      </c>
    </row>
    <row r="5539" spans="2:7">
      <c r="B5539" s="1">
        <v>38410</v>
      </c>
      <c r="C5539" s="30">
        <f>VLOOKUP(B5539,'רביות שנתיות'!B:C,2)</f>
        <v>4</v>
      </c>
      <c r="D5539" s="29">
        <f t="shared" si="173"/>
        <v>1.0738622586670132E-4</v>
      </c>
      <c r="F5539" s="30">
        <f>VLOOKUP($B5539,'רביות שנתיות'!B:I,7)</f>
        <v>10.5</v>
      </c>
      <c r="G5539" s="29">
        <f t="shared" si="172"/>
        <v>2.7358628083273828E-4</v>
      </c>
    </row>
    <row r="5540" spans="2:7">
      <c r="B5540" s="1">
        <v>38411</v>
      </c>
      <c r="C5540" s="30">
        <f>VLOOKUP(B5540,'רביות שנתיות'!B:C,2)</f>
        <v>4</v>
      </c>
      <c r="D5540" s="29">
        <f t="shared" si="173"/>
        <v>1.0738622586670132E-4</v>
      </c>
      <c r="F5540" s="30">
        <f>VLOOKUP($B5540,'רביות שנתיות'!B:I,7)</f>
        <v>10.5</v>
      </c>
      <c r="G5540" s="29">
        <f t="shared" si="172"/>
        <v>2.7358628083273828E-4</v>
      </c>
    </row>
    <row r="5541" spans="2:7">
      <c r="B5541" s="1">
        <v>38412</v>
      </c>
      <c r="C5541" s="30">
        <f>VLOOKUP(B5541,'רביות שנתיות'!B:C,2)</f>
        <v>4</v>
      </c>
      <c r="D5541" s="29">
        <f t="shared" si="173"/>
        <v>1.0738622586670132E-4</v>
      </c>
      <c r="F5541" s="30">
        <f>VLOOKUP($B5541,'רביות שנתיות'!B:I,7)</f>
        <v>10.5</v>
      </c>
      <c r="G5541" s="29">
        <f t="shared" si="172"/>
        <v>2.7358628083273828E-4</v>
      </c>
    </row>
    <row r="5542" spans="2:7">
      <c r="B5542" s="1">
        <v>38413</v>
      </c>
      <c r="C5542" s="30">
        <f>VLOOKUP(B5542,'רביות שנתיות'!B:C,2)</f>
        <v>4</v>
      </c>
      <c r="D5542" s="29">
        <f t="shared" si="173"/>
        <v>1.0738622586670132E-4</v>
      </c>
      <c r="F5542" s="30">
        <f>VLOOKUP($B5542,'רביות שנתיות'!B:I,7)</f>
        <v>10.5</v>
      </c>
      <c r="G5542" s="29">
        <f t="shared" si="172"/>
        <v>2.7358628083273828E-4</v>
      </c>
    </row>
    <row r="5543" spans="2:7">
      <c r="B5543" s="1">
        <v>38414</v>
      </c>
      <c r="C5543" s="30">
        <f>VLOOKUP(B5543,'רביות שנתיות'!B:C,2)</f>
        <v>4</v>
      </c>
      <c r="D5543" s="29">
        <f t="shared" si="173"/>
        <v>1.0738622586670132E-4</v>
      </c>
      <c r="F5543" s="30">
        <f>VLOOKUP($B5543,'רביות שנתיות'!B:I,7)</f>
        <v>10.5</v>
      </c>
      <c r="G5543" s="29">
        <f t="shared" si="172"/>
        <v>2.7358628083273828E-4</v>
      </c>
    </row>
    <row r="5544" spans="2:7">
      <c r="B5544" s="1">
        <v>38415</v>
      </c>
      <c r="C5544" s="30">
        <f>VLOOKUP(B5544,'רביות שנתיות'!B:C,2)</f>
        <v>4</v>
      </c>
      <c r="D5544" s="29">
        <f t="shared" si="173"/>
        <v>1.0738622586670132E-4</v>
      </c>
      <c r="F5544" s="30">
        <f>VLOOKUP($B5544,'רביות שנתיות'!B:I,7)</f>
        <v>10.5</v>
      </c>
      <c r="G5544" s="29">
        <f t="shared" si="172"/>
        <v>2.7358628083273828E-4</v>
      </c>
    </row>
    <row r="5545" spans="2:7">
      <c r="B5545" s="1">
        <v>38416</v>
      </c>
      <c r="C5545" s="30">
        <f>VLOOKUP(B5545,'רביות שנתיות'!B:C,2)</f>
        <v>4</v>
      </c>
      <c r="D5545" s="29">
        <f t="shared" si="173"/>
        <v>1.0738622586670132E-4</v>
      </c>
      <c r="F5545" s="30">
        <f>VLOOKUP($B5545,'רביות שנתיות'!B:I,7)</f>
        <v>10.5</v>
      </c>
      <c r="G5545" s="29">
        <f t="shared" si="172"/>
        <v>2.7358628083273828E-4</v>
      </c>
    </row>
    <row r="5546" spans="2:7">
      <c r="B5546" s="1">
        <v>38417</v>
      </c>
      <c r="C5546" s="30">
        <f>VLOOKUP(B5546,'רביות שנתיות'!B:C,2)</f>
        <v>4</v>
      </c>
      <c r="D5546" s="29">
        <f t="shared" si="173"/>
        <v>1.0738622586670132E-4</v>
      </c>
      <c r="F5546" s="30">
        <f>VLOOKUP($B5546,'רביות שנתיות'!B:I,7)</f>
        <v>10.5</v>
      </c>
      <c r="G5546" s="29">
        <f t="shared" si="172"/>
        <v>2.7358628083273828E-4</v>
      </c>
    </row>
    <row r="5547" spans="2:7">
      <c r="B5547" s="1">
        <v>38418</v>
      </c>
      <c r="C5547" s="30">
        <f>VLOOKUP(B5547,'רביות שנתיות'!B:C,2)</f>
        <v>4</v>
      </c>
      <c r="D5547" s="29">
        <f t="shared" si="173"/>
        <v>1.0738622586670132E-4</v>
      </c>
      <c r="F5547" s="30">
        <f>VLOOKUP($B5547,'רביות שנתיות'!B:I,7)</f>
        <v>10.5</v>
      </c>
      <c r="G5547" s="29">
        <f t="shared" si="172"/>
        <v>2.7358628083273828E-4</v>
      </c>
    </row>
    <row r="5548" spans="2:7">
      <c r="B5548" s="1">
        <v>38419</v>
      </c>
      <c r="C5548" s="30">
        <f>VLOOKUP(B5548,'רביות שנתיות'!B:C,2)</f>
        <v>4</v>
      </c>
      <c r="D5548" s="29">
        <f t="shared" si="173"/>
        <v>1.0738622586670132E-4</v>
      </c>
      <c r="F5548" s="30">
        <f>VLOOKUP($B5548,'רביות שנתיות'!B:I,7)</f>
        <v>10.5</v>
      </c>
      <c r="G5548" s="29">
        <f t="shared" si="172"/>
        <v>2.7358628083273828E-4</v>
      </c>
    </row>
    <row r="5549" spans="2:7">
      <c r="B5549" s="1">
        <v>38420</v>
      </c>
      <c r="C5549" s="30">
        <f>VLOOKUP(B5549,'רביות שנתיות'!B:C,2)</f>
        <v>4</v>
      </c>
      <c r="D5549" s="29">
        <f t="shared" si="173"/>
        <v>1.0738622586670132E-4</v>
      </c>
      <c r="F5549" s="30">
        <f>VLOOKUP($B5549,'רביות שנתיות'!B:I,7)</f>
        <v>10.5</v>
      </c>
      <c r="G5549" s="29">
        <f t="shared" si="172"/>
        <v>2.7358628083273828E-4</v>
      </c>
    </row>
    <row r="5550" spans="2:7">
      <c r="B5550" s="1">
        <v>38421</v>
      </c>
      <c r="C5550" s="30">
        <f>VLOOKUP(B5550,'רביות שנתיות'!B:C,2)</f>
        <v>4</v>
      </c>
      <c r="D5550" s="29">
        <f t="shared" si="173"/>
        <v>1.0738622586670132E-4</v>
      </c>
      <c r="F5550" s="30">
        <f>VLOOKUP($B5550,'רביות שנתיות'!B:I,7)</f>
        <v>10.5</v>
      </c>
      <c r="G5550" s="29">
        <f t="shared" si="172"/>
        <v>2.7358628083273828E-4</v>
      </c>
    </row>
    <row r="5551" spans="2:7">
      <c r="B5551" s="1">
        <v>38422</v>
      </c>
      <c r="C5551" s="30">
        <f>VLOOKUP(B5551,'רביות שנתיות'!B:C,2)</f>
        <v>4</v>
      </c>
      <c r="D5551" s="29">
        <f t="shared" si="173"/>
        <v>1.0738622586670132E-4</v>
      </c>
      <c r="F5551" s="30">
        <f>VLOOKUP($B5551,'רביות שנתיות'!B:I,7)</f>
        <v>10.5</v>
      </c>
      <c r="G5551" s="29">
        <f t="shared" si="172"/>
        <v>2.7358628083273828E-4</v>
      </c>
    </row>
    <row r="5552" spans="2:7">
      <c r="B5552" s="1">
        <v>38423</v>
      </c>
      <c r="C5552" s="30">
        <f>VLOOKUP(B5552,'רביות שנתיות'!B:C,2)</f>
        <v>4</v>
      </c>
      <c r="D5552" s="29">
        <f t="shared" si="173"/>
        <v>1.0738622586670132E-4</v>
      </c>
      <c r="F5552" s="30">
        <f>VLOOKUP($B5552,'רביות שנתיות'!B:I,7)</f>
        <v>10.5</v>
      </c>
      <c r="G5552" s="29">
        <f t="shared" si="172"/>
        <v>2.7358628083273828E-4</v>
      </c>
    </row>
    <row r="5553" spans="2:7">
      <c r="B5553" s="1">
        <v>38424</v>
      </c>
      <c r="C5553" s="30">
        <f>VLOOKUP(B5553,'רביות שנתיות'!B:C,2)</f>
        <v>4</v>
      </c>
      <c r="D5553" s="29">
        <f t="shared" si="173"/>
        <v>1.0738622586670132E-4</v>
      </c>
      <c r="F5553" s="30">
        <f>VLOOKUP($B5553,'רביות שנתיות'!B:I,7)</f>
        <v>10.5</v>
      </c>
      <c r="G5553" s="29">
        <f t="shared" si="172"/>
        <v>2.7358628083273828E-4</v>
      </c>
    </row>
    <row r="5554" spans="2:7">
      <c r="B5554" s="1">
        <v>38425</v>
      </c>
      <c r="C5554" s="30">
        <f>VLOOKUP(B5554,'רביות שנתיות'!B:C,2)</f>
        <v>4</v>
      </c>
      <c r="D5554" s="29">
        <f t="shared" si="173"/>
        <v>1.0738622586670132E-4</v>
      </c>
      <c r="F5554" s="30">
        <f>VLOOKUP($B5554,'רביות שנתיות'!B:I,7)</f>
        <v>10.5</v>
      </c>
      <c r="G5554" s="29">
        <f t="shared" si="172"/>
        <v>2.7358628083273828E-4</v>
      </c>
    </row>
    <row r="5555" spans="2:7">
      <c r="B5555" s="1">
        <v>38426</v>
      </c>
      <c r="C5555" s="30">
        <f>VLOOKUP(B5555,'רביות שנתיות'!B:C,2)</f>
        <v>4</v>
      </c>
      <c r="D5555" s="29">
        <f t="shared" si="173"/>
        <v>1.0738622586670132E-4</v>
      </c>
      <c r="F5555" s="30">
        <f>VLOOKUP($B5555,'רביות שנתיות'!B:I,7)</f>
        <v>10.5</v>
      </c>
      <c r="G5555" s="29">
        <f t="shared" si="172"/>
        <v>2.7358628083273828E-4</v>
      </c>
    </row>
    <row r="5556" spans="2:7">
      <c r="B5556" s="1">
        <v>38427</v>
      </c>
      <c r="C5556" s="30">
        <f>VLOOKUP(B5556,'רביות שנתיות'!B:C,2)</f>
        <v>4</v>
      </c>
      <c r="D5556" s="29">
        <f t="shared" si="173"/>
        <v>1.0738622586670132E-4</v>
      </c>
      <c r="F5556" s="30">
        <f>VLOOKUP($B5556,'רביות שנתיות'!B:I,7)</f>
        <v>10.5</v>
      </c>
      <c r="G5556" s="29">
        <f t="shared" si="172"/>
        <v>2.7358628083273828E-4</v>
      </c>
    </row>
    <row r="5557" spans="2:7">
      <c r="B5557" s="1">
        <v>38428</v>
      </c>
      <c r="C5557" s="30">
        <f>VLOOKUP(B5557,'רביות שנתיות'!B:C,2)</f>
        <v>4</v>
      </c>
      <c r="D5557" s="29">
        <f t="shared" si="173"/>
        <v>1.0738622586670132E-4</v>
      </c>
      <c r="F5557" s="30">
        <f>VLOOKUP($B5557,'רביות שנתיות'!B:I,7)</f>
        <v>10.5</v>
      </c>
      <c r="G5557" s="29">
        <f t="shared" si="172"/>
        <v>2.7358628083273828E-4</v>
      </c>
    </row>
    <row r="5558" spans="2:7">
      <c r="B5558" s="1">
        <v>38429</v>
      </c>
      <c r="C5558" s="30">
        <f>VLOOKUP(B5558,'רביות שנתיות'!B:C,2)</f>
        <v>4</v>
      </c>
      <c r="D5558" s="29">
        <f t="shared" si="173"/>
        <v>1.0738622586670132E-4</v>
      </c>
      <c r="F5558" s="30">
        <f>VLOOKUP($B5558,'רביות שנתיות'!B:I,7)</f>
        <v>10.5</v>
      </c>
      <c r="G5558" s="29">
        <f t="shared" si="172"/>
        <v>2.7358628083273828E-4</v>
      </c>
    </row>
    <row r="5559" spans="2:7">
      <c r="B5559" s="1">
        <v>38430</v>
      </c>
      <c r="C5559" s="30">
        <f>VLOOKUP(B5559,'רביות שנתיות'!B:C,2)</f>
        <v>4</v>
      </c>
      <c r="D5559" s="29">
        <f t="shared" si="173"/>
        <v>1.0738622586670132E-4</v>
      </c>
      <c r="F5559" s="30">
        <f>VLOOKUP($B5559,'רביות שנתיות'!B:I,7)</f>
        <v>10.5</v>
      </c>
      <c r="G5559" s="29">
        <f t="shared" si="172"/>
        <v>2.7358628083273828E-4</v>
      </c>
    </row>
    <row r="5560" spans="2:7">
      <c r="B5560" s="1">
        <v>38431</v>
      </c>
      <c r="C5560" s="30">
        <f>VLOOKUP(B5560,'רביות שנתיות'!B:C,2)</f>
        <v>4</v>
      </c>
      <c r="D5560" s="29">
        <f t="shared" si="173"/>
        <v>1.0738622586670132E-4</v>
      </c>
      <c r="F5560" s="30">
        <f>VLOOKUP($B5560,'רביות שנתיות'!B:I,7)</f>
        <v>10.5</v>
      </c>
      <c r="G5560" s="29">
        <f t="shared" si="172"/>
        <v>2.7358628083273828E-4</v>
      </c>
    </row>
    <row r="5561" spans="2:7">
      <c r="B5561" s="1">
        <v>38432</v>
      </c>
      <c r="C5561" s="30">
        <f>VLOOKUP(B5561,'רביות שנתיות'!B:C,2)</f>
        <v>4</v>
      </c>
      <c r="D5561" s="29">
        <f t="shared" si="173"/>
        <v>1.0738622586670132E-4</v>
      </c>
      <c r="F5561" s="30">
        <f>VLOOKUP($B5561,'רביות שנתיות'!B:I,7)</f>
        <v>10.5</v>
      </c>
      <c r="G5561" s="29">
        <f t="shared" si="172"/>
        <v>2.7358628083273828E-4</v>
      </c>
    </row>
    <row r="5562" spans="2:7">
      <c r="B5562" s="1">
        <v>38433</v>
      </c>
      <c r="C5562" s="30">
        <f>VLOOKUP(B5562,'רביות שנתיות'!B:C,2)</f>
        <v>4</v>
      </c>
      <c r="D5562" s="29">
        <f t="shared" si="173"/>
        <v>1.0738622586670132E-4</v>
      </c>
      <c r="F5562" s="30">
        <f>VLOOKUP($B5562,'רביות שנתיות'!B:I,7)</f>
        <v>10.5</v>
      </c>
      <c r="G5562" s="29">
        <f t="shared" si="172"/>
        <v>2.7358628083273828E-4</v>
      </c>
    </row>
    <row r="5563" spans="2:7">
      <c r="B5563" s="1">
        <v>38434</v>
      </c>
      <c r="C5563" s="30">
        <f>VLOOKUP(B5563,'רביות שנתיות'!B:C,2)</f>
        <v>4</v>
      </c>
      <c r="D5563" s="29">
        <f t="shared" si="173"/>
        <v>1.0738622586670132E-4</v>
      </c>
      <c r="F5563" s="30">
        <f>VLOOKUP($B5563,'רביות שנתיות'!B:I,7)</f>
        <v>10.5</v>
      </c>
      <c r="G5563" s="29">
        <f t="shared" si="172"/>
        <v>2.7358628083273828E-4</v>
      </c>
    </row>
    <row r="5564" spans="2:7">
      <c r="B5564" s="1">
        <v>38435</v>
      </c>
      <c r="C5564" s="30">
        <f>VLOOKUP(B5564,'רביות שנתיות'!B:C,2)</f>
        <v>4</v>
      </c>
      <c r="D5564" s="29">
        <f t="shared" si="173"/>
        <v>1.0738622586670132E-4</v>
      </c>
      <c r="F5564" s="30">
        <f>VLOOKUP($B5564,'רביות שנתיות'!B:I,7)</f>
        <v>10.5</v>
      </c>
      <c r="G5564" s="29">
        <f t="shared" si="172"/>
        <v>2.7358628083273828E-4</v>
      </c>
    </row>
    <row r="5565" spans="2:7">
      <c r="B5565" s="1">
        <v>38436</v>
      </c>
      <c r="C5565" s="30">
        <f>VLOOKUP(B5565,'רביות שנתיות'!B:C,2)</f>
        <v>4</v>
      </c>
      <c r="D5565" s="29">
        <f t="shared" si="173"/>
        <v>1.0738622586670132E-4</v>
      </c>
      <c r="F5565" s="30">
        <f>VLOOKUP($B5565,'רביות שנתיות'!B:I,7)</f>
        <v>10.5</v>
      </c>
      <c r="G5565" s="29">
        <f t="shared" si="172"/>
        <v>2.7358628083273828E-4</v>
      </c>
    </row>
    <row r="5566" spans="2:7">
      <c r="B5566" s="1">
        <v>38437</v>
      </c>
      <c r="C5566" s="30">
        <f>VLOOKUP(B5566,'רביות שנתיות'!B:C,2)</f>
        <v>4</v>
      </c>
      <c r="D5566" s="29">
        <f t="shared" si="173"/>
        <v>1.0738622586670132E-4</v>
      </c>
      <c r="F5566" s="30">
        <f>VLOOKUP($B5566,'רביות שנתיות'!B:I,7)</f>
        <v>10.5</v>
      </c>
      <c r="G5566" s="29">
        <f t="shared" si="172"/>
        <v>2.7358628083273828E-4</v>
      </c>
    </row>
    <row r="5567" spans="2:7">
      <c r="B5567" s="1">
        <v>38438</v>
      </c>
      <c r="C5567" s="30">
        <f>VLOOKUP(B5567,'רביות שנתיות'!B:C,2)</f>
        <v>4</v>
      </c>
      <c r="D5567" s="29">
        <f t="shared" si="173"/>
        <v>1.0738622586670132E-4</v>
      </c>
      <c r="F5567" s="30">
        <f>VLOOKUP($B5567,'רביות שנתיות'!B:I,7)</f>
        <v>10.5</v>
      </c>
      <c r="G5567" s="29">
        <f t="shared" si="172"/>
        <v>2.7358628083273828E-4</v>
      </c>
    </row>
    <row r="5568" spans="2:7">
      <c r="B5568" s="1">
        <v>38439</v>
      </c>
      <c r="C5568" s="30">
        <f>VLOOKUP(B5568,'רביות שנתיות'!B:C,2)</f>
        <v>4</v>
      </c>
      <c r="D5568" s="29">
        <f t="shared" si="173"/>
        <v>1.0738622586670132E-4</v>
      </c>
      <c r="F5568" s="30">
        <f>VLOOKUP($B5568,'רביות שנתיות'!B:I,7)</f>
        <v>10.5</v>
      </c>
      <c r="G5568" s="29">
        <f t="shared" si="172"/>
        <v>2.7358628083273828E-4</v>
      </c>
    </row>
    <row r="5569" spans="2:7">
      <c r="B5569" s="1">
        <v>38440</v>
      </c>
      <c r="C5569" s="30">
        <f>VLOOKUP(B5569,'רביות שנתיות'!B:C,2)</f>
        <v>4</v>
      </c>
      <c r="D5569" s="29">
        <f t="shared" si="173"/>
        <v>1.0738622586670132E-4</v>
      </c>
      <c r="F5569" s="30">
        <f>VLOOKUP($B5569,'רביות שנתיות'!B:I,7)</f>
        <v>10.5</v>
      </c>
      <c r="G5569" s="29">
        <f t="shared" si="172"/>
        <v>2.7358628083273828E-4</v>
      </c>
    </row>
    <row r="5570" spans="2:7">
      <c r="B5570" s="1">
        <v>38441</v>
      </c>
      <c r="C5570" s="30">
        <f>VLOOKUP(B5570,'רביות שנתיות'!B:C,2)</f>
        <v>4</v>
      </c>
      <c r="D5570" s="29">
        <f t="shared" si="173"/>
        <v>1.0738622586670132E-4</v>
      </c>
      <c r="F5570" s="30">
        <f>VLOOKUP($B5570,'רביות שנתיות'!B:I,7)</f>
        <v>10.5</v>
      </c>
      <c r="G5570" s="29">
        <f t="shared" si="172"/>
        <v>2.7358628083273828E-4</v>
      </c>
    </row>
    <row r="5571" spans="2:7">
      <c r="B5571" s="1">
        <v>38442</v>
      </c>
      <c r="C5571" s="30">
        <f>VLOOKUP(B5571,'רביות שנתיות'!B:C,2)</f>
        <v>4</v>
      </c>
      <c r="D5571" s="29">
        <f t="shared" si="173"/>
        <v>1.0738622586670132E-4</v>
      </c>
      <c r="F5571" s="30">
        <f>VLOOKUP($B5571,'רביות שנתיות'!B:I,7)</f>
        <v>10.5</v>
      </c>
      <c r="G5571" s="29">
        <f t="shared" si="172"/>
        <v>2.7358628083273828E-4</v>
      </c>
    </row>
    <row r="5572" spans="2:7">
      <c r="B5572" s="1">
        <v>38443</v>
      </c>
      <c r="C5572" s="30">
        <f>VLOOKUP(B5572,'רביות שנתיות'!B:C,2)</f>
        <v>3.1</v>
      </c>
      <c r="D5572" s="29">
        <f t="shared" si="173"/>
        <v>8.3587901309023493E-5</v>
      </c>
      <c r="F5572" s="30">
        <f>VLOOKUP($B5572,'רביות שנתיות'!B:I,7)</f>
        <v>9.6</v>
      </c>
      <c r="G5572" s="29">
        <f t="shared" ref="G5572:G5635" si="174">(1+F5572/100)^(1/365)-1</f>
        <v>2.511745213014116E-4</v>
      </c>
    </row>
    <row r="5573" spans="2:7">
      <c r="B5573" s="1">
        <v>38444</v>
      </c>
      <c r="C5573" s="30">
        <f>VLOOKUP(B5573,'רביות שנתיות'!B:C,2)</f>
        <v>3.1</v>
      </c>
      <c r="D5573" s="29">
        <f t="shared" ref="D5573:D5636" si="175">(1+C5573/100)^(1/365.25)-1</f>
        <v>8.3587901309023493E-5</v>
      </c>
      <c r="F5573" s="30">
        <f>VLOOKUP($B5573,'רביות שנתיות'!B:I,7)</f>
        <v>9.6</v>
      </c>
      <c r="G5573" s="29">
        <f t="shared" si="174"/>
        <v>2.511745213014116E-4</v>
      </c>
    </row>
    <row r="5574" spans="2:7">
      <c r="B5574" s="1">
        <v>38445</v>
      </c>
      <c r="C5574" s="30">
        <f>VLOOKUP(B5574,'רביות שנתיות'!B:C,2)</f>
        <v>3.1</v>
      </c>
      <c r="D5574" s="29">
        <f t="shared" si="175"/>
        <v>8.3587901309023493E-5</v>
      </c>
      <c r="F5574" s="30">
        <f>VLOOKUP($B5574,'רביות שנתיות'!B:I,7)</f>
        <v>9.6</v>
      </c>
      <c r="G5574" s="29">
        <f t="shared" si="174"/>
        <v>2.511745213014116E-4</v>
      </c>
    </row>
    <row r="5575" spans="2:7">
      <c r="B5575" s="1">
        <v>38446</v>
      </c>
      <c r="C5575" s="30">
        <f>VLOOKUP(B5575,'רביות שנתיות'!B:C,2)</f>
        <v>3.1</v>
      </c>
      <c r="D5575" s="29">
        <f t="shared" si="175"/>
        <v>8.3587901309023493E-5</v>
      </c>
      <c r="F5575" s="30">
        <f>VLOOKUP($B5575,'רביות שנתיות'!B:I,7)</f>
        <v>9.6</v>
      </c>
      <c r="G5575" s="29">
        <f t="shared" si="174"/>
        <v>2.511745213014116E-4</v>
      </c>
    </row>
    <row r="5576" spans="2:7">
      <c r="B5576" s="1">
        <v>38447</v>
      </c>
      <c r="C5576" s="30">
        <f>VLOOKUP(B5576,'רביות שנתיות'!B:C,2)</f>
        <v>3.1</v>
      </c>
      <c r="D5576" s="29">
        <f t="shared" si="175"/>
        <v>8.3587901309023493E-5</v>
      </c>
      <c r="F5576" s="30">
        <f>VLOOKUP($B5576,'רביות שנתיות'!B:I,7)</f>
        <v>9.6</v>
      </c>
      <c r="G5576" s="29">
        <f t="shared" si="174"/>
        <v>2.511745213014116E-4</v>
      </c>
    </row>
    <row r="5577" spans="2:7">
      <c r="B5577" s="1">
        <v>38448</v>
      </c>
      <c r="C5577" s="30">
        <f>VLOOKUP(B5577,'רביות שנתיות'!B:C,2)</f>
        <v>3.1</v>
      </c>
      <c r="D5577" s="29">
        <f t="shared" si="175"/>
        <v>8.3587901309023493E-5</v>
      </c>
      <c r="F5577" s="30">
        <f>VLOOKUP($B5577,'רביות שנתיות'!B:I,7)</f>
        <v>9.6</v>
      </c>
      <c r="G5577" s="29">
        <f t="shared" si="174"/>
        <v>2.511745213014116E-4</v>
      </c>
    </row>
    <row r="5578" spans="2:7">
      <c r="B5578" s="1">
        <v>38449</v>
      </c>
      <c r="C5578" s="30">
        <f>VLOOKUP(B5578,'רביות שנתיות'!B:C,2)</f>
        <v>3.1</v>
      </c>
      <c r="D5578" s="29">
        <f t="shared" si="175"/>
        <v>8.3587901309023493E-5</v>
      </c>
      <c r="F5578" s="30">
        <f>VLOOKUP($B5578,'רביות שנתיות'!B:I,7)</f>
        <v>9.6</v>
      </c>
      <c r="G5578" s="29">
        <f t="shared" si="174"/>
        <v>2.511745213014116E-4</v>
      </c>
    </row>
    <row r="5579" spans="2:7">
      <c r="B5579" s="1">
        <v>38450</v>
      </c>
      <c r="C5579" s="30">
        <f>VLOOKUP(B5579,'רביות שנתיות'!B:C,2)</f>
        <v>3.1</v>
      </c>
      <c r="D5579" s="29">
        <f t="shared" si="175"/>
        <v>8.3587901309023493E-5</v>
      </c>
      <c r="F5579" s="30">
        <f>VLOOKUP($B5579,'רביות שנתיות'!B:I,7)</f>
        <v>9.6</v>
      </c>
      <c r="G5579" s="29">
        <f t="shared" si="174"/>
        <v>2.511745213014116E-4</v>
      </c>
    </row>
    <row r="5580" spans="2:7">
      <c r="B5580" s="1">
        <v>38451</v>
      </c>
      <c r="C5580" s="30">
        <f>VLOOKUP(B5580,'רביות שנתיות'!B:C,2)</f>
        <v>3.1</v>
      </c>
      <c r="D5580" s="29">
        <f t="shared" si="175"/>
        <v>8.3587901309023493E-5</v>
      </c>
      <c r="F5580" s="30">
        <f>VLOOKUP($B5580,'רביות שנתיות'!B:I,7)</f>
        <v>9.6</v>
      </c>
      <c r="G5580" s="29">
        <f t="shared" si="174"/>
        <v>2.511745213014116E-4</v>
      </c>
    </row>
    <row r="5581" spans="2:7">
      <c r="B5581" s="1">
        <v>38452</v>
      </c>
      <c r="C5581" s="30">
        <f>VLOOKUP(B5581,'רביות שנתיות'!B:C,2)</f>
        <v>3.1</v>
      </c>
      <c r="D5581" s="29">
        <f t="shared" si="175"/>
        <v>8.3587901309023493E-5</v>
      </c>
      <c r="F5581" s="30">
        <f>VLOOKUP($B5581,'רביות שנתיות'!B:I,7)</f>
        <v>9.6</v>
      </c>
      <c r="G5581" s="29">
        <f t="shared" si="174"/>
        <v>2.511745213014116E-4</v>
      </c>
    </row>
    <row r="5582" spans="2:7">
      <c r="B5582" s="1">
        <v>38453</v>
      </c>
      <c r="C5582" s="30">
        <f>VLOOKUP(B5582,'רביות שנתיות'!B:C,2)</f>
        <v>3.1</v>
      </c>
      <c r="D5582" s="29">
        <f t="shared" si="175"/>
        <v>8.3587901309023493E-5</v>
      </c>
      <c r="F5582" s="30">
        <f>VLOOKUP($B5582,'רביות שנתיות'!B:I,7)</f>
        <v>9.6</v>
      </c>
      <c r="G5582" s="29">
        <f t="shared" si="174"/>
        <v>2.511745213014116E-4</v>
      </c>
    </row>
    <row r="5583" spans="2:7">
      <c r="B5583" s="1">
        <v>38454</v>
      </c>
      <c r="C5583" s="30">
        <f>VLOOKUP(B5583,'רביות שנתיות'!B:C,2)</f>
        <v>3.1</v>
      </c>
      <c r="D5583" s="29">
        <f t="shared" si="175"/>
        <v>8.3587901309023493E-5</v>
      </c>
      <c r="F5583" s="30">
        <f>VLOOKUP($B5583,'רביות שנתיות'!B:I,7)</f>
        <v>9.6</v>
      </c>
      <c r="G5583" s="29">
        <f t="shared" si="174"/>
        <v>2.511745213014116E-4</v>
      </c>
    </row>
    <row r="5584" spans="2:7">
      <c r="B5584" s="1">
        <v>38455</v>
      </c>
      <c r="C5584" s="30">
        <f>VLOOKUP(B5584,'רביות שנתיות'!B:C,2)</f>
        <v>3.1</v>
      </c>
      <c r="D5584" s="29">
        <f t="shared" si="175"/>
        <v>8.3587901309023493E-5</v>
      </c>
      <c r="F5584" s="30">
        <f>VLOOKUP($B5584,'רביות שנתיות'!B:I,7)</f>
        <v>9.6</v>
      </c>
      <c r="G5584" s="29">
        <f t="shared" si="174"/>
        <v>2.511745213014116E-4</v>
      </c>
    </row>
    <row r="5585" spans="2:7">
      <c r="B5585" s="1">
        <v>38456</v>
      </c>
      <c r="C5585" s="30">
        <f>VLOOKUP(B5585,'רביות שנתיות'!B:C,2)</f>
        <v>3.1</v>
      </c>
      <c r="D5585" s="29">
        <f t="shared" si="175"/>
        <v>8.3587901309023493E-5</v>
      </c>
      <c r="F5585" s="30">
        <f>VLOOKUP($B5585,'רביות שנתיות'!B:I,7)</f>
        <v>9.6</v>
      </c>
      <c r="G5585" s="29">
        <f t="shared" si="174"/>
        <v>2.511745213014116E-4</v>
      </c>
    </row>
    <row r="5586" spans="2:7">
      <c r="B5586" s="1">
        <v>38457</v>
      </c>
      <c r="C5586" s="30">
        <f>VLOOKUP(B5586,'רביות שנתיות'!B:C,2)</f>
        <v>3.1</v>
      </c>
      <c r="D5586" s="29">
        <f t="shared" si="175"/>
        <v>8.3587901309023493E-5</v>
      </c>
      <c r="F5586" s="30">
        <f>VLOOKUP($B5586,'רביות שנתיות'!B:I,7)</f>
        <v>9.6</v>
      </c>
      <c r="G5586" s="29">
        <f t="shared" si="174"/>
        <v>2.511745213014116E-4</v>
      </c>
    </row>
    <row r="5587" spans="2:7">
      <c r="B5587" s="1">
        <v>38458</v>
      </c>
      <c r="C5587" s="30">
        <f>VLOOKUP(B5587,'רביות שנתיות'!B:C,2)</f>
        <v>3.1</v>
      </c>
      <c r="D5587" s="29">
        <f t="shared" si="175"/>
        <v>8.3587901309023493E-5</v>
      </c>
      <c r="F5587" s="30">
        <f>VLOOKUP($B5587,'רביות שנתיות'!B:I,7)</f>
        <v>9.6</v>
      </c>
      <c r="G5587" s="29">
        <f t="shared" si="174"/>
        <v>2.511745213014116E-4</v>
      </c>
    </row>
    <row r="5588" spans="2:7">
      <c r="B5588" s="1">
        <v>38459</v>
      </c>
      <c r="C5588" s="30">
        <f>VLOOKUP(B5588,'רביות שנתיות'!B:C,2)</f>
        <v>3.1</v>
      </c>
      <c r="D5588" s="29">
        <f t="shared" si="175"/>
        <v>8.3587901309023493E-5</v>
      </c>
      <c r="F5588" s="30">
        <f>VLOOKUP($B5588,'רביות שנתיות'!B:I,7)</f>
        <v>9.6</v>
      </c>
      <c r="G5588" s="29">
        <f t="shared" si="174"/>
        <v>2.511745213014116E-4</v>
      </c>
    </row>
    <row r="5589" spans="2:7">
      <c r="B5589" s="1">
        <v>38460</v>
      </c>
      <c r="C5589" s="30">
        <f>VLOOKUP(B5589,'רביות שנתיות'!B:C,2)</f>
        <v>3.1</v>
      </c>
      <c r="D5589" s="29">
        <f t="shared" si="175"/>
        <v>8.3587901309023493E-5</v>
      </c>
      <c r="F5589" s="30">
        <f>VLOOKUP($B5589,'רביות שנתיות'!B:I,7)</f>
        <v>9.6</v>
      </c>
      <c r="G5589" s="29">
        <f t="shared" si="174"/>
        <v>2.511745213014116E-4</v>
      </c>
    </row>
    <row r="5590" spans="2:7">
      <c r="B5590" s="1">
        <v>38461</v>
      </c>
      <c r="C5590" s="30">
        <f>VLOOKUP(B5590,'רביות שנתיות'!B:C,2)</f>
        <v>3.1</v>
      </c>
      <c r="D5590" s="29">
        <f t="shared" si="175"/>
        <v>8.3587901309023493E-5</v>
      </c>
      <c r="F5590" s="30">
        <f>VLOOKUP($B5590,'רביות שנתיות'!B:I,7)</f>
        <v>9.6</v>
      </c>
      <c r="G5590" s="29">
        <f t="shared" si="174"/>
        <v>2.511745213014116E-4</v>
      </c>
    </row>
    <row r="5591" spans="2:7">
      <c r="B5591" s="1">
        <v>38462</v>
      </c>
      <c r="C5591" s="30">
        <f>VLOOKUP(B5591,'רביות שנתיות'!B:C,2)</f>
        <v>3.1</v>
      </c>
      <c r="D5591" s="29">
        <f t="shared" si="175"/>
        <v>8.3587901309023493E-5</v>
      </c>
      <c r="F5591" s="30">
        <f>VLOOKUP($B5591,'רביות שנתיות'!B:I,7)</f>
        <v>9.6</v>
      </c>
      <c r="G5591" s="29">
        <f t="shared" si="174"/>
        <v>2.511745213014116E-4</v>
      </c>
    </row>
    <row r="5592" spans="2:7">
      <c r="B5592" s="1">
        <v>38463</v>
      </c>
      <c r="C5592" s="30">
        <f>VLOOKUP(B5592,'רביות שנתיות'!B:C,2)</f>
        <v>3.1</v>
      </c>
      <c r="D5592" s="29">
        <f t="shared" si="175"/>
        <v>8.3587901309023493E-5</v>
      </c>
      <c r="F5592" s="30">
        <f>VLOOKUP($B5592,'רביות שנתיות'!B:I,7)</f>
        <v>9.6</v>
      </c>
      <c r="G5592" s="29">
        <f t="shared" si="174"/>
        <v>2.511745213014116E-4</v>
      </c>
    </row>
    <row r="5593" spans="2:7">
      <c r="B5593" s="1">
        <v>38464</v>
      </c>
      <c r="C5593" s="30">
        <f>VLOOKUP(B5593,'רביות שנתיות'!B:C,2)</f>
        <v>3.1</v>
      </c>
      <c r="D5593" s="29">
        <f t="shared" si="175"/>
        <v>8.3587901309023493E-5</v>
      </c>
      <c r="F5593" s="30">
        <f>VLOOKUP($B5593,'רביות שנתיות'!B:I,7)</f>
        <v>9.6</v>
      </c>
      <c r="G5593" s="29">
        <f t="shared" si="174"/>
        <v>2.511745213014116E-4</v>
      </c>
    </row>
    <row r="5594" spans="2:7">
      <c r="B5594" s="1">
        <v>38465</v>
      </c>
      <c r="C5594" s="30">
        <f>VLOOKUP(B5594,'רביות שנתיות'!B:C,2)</f>
        <v>3.1</v>
      </c>
      <c r="D5594" s="29">
        <f t="shared" si="175"/>
        <v>8.3587901309023493E-5</v>
      </c>
      <c r="F5594" s="30">
        <f>VLOOKUP($B5594,'רביות שנתיות'!B:I,7)</f>
        <v>9.6</v>
      </c>
      <c r="G5594" s="29">
        <f t="shared" si="174"/>
        <v>2.511745213014116E-4</v>
      </c>
    </row>
    <row r="5595" spans="2:7">
      <c r="B5595" s="1">
        <v>38466</v>
      </c>
      <c r="C5595" s="30">
        <f>VLOOKUP(B5595,'רביות שנתיות'!B:C,2)</f>
        <v>3.1</v>
      </c>
      <c r="D5595" s="29">
        <f t="shared" si="175"/>
        <v>8.3587901309023493E-5</v>
      </c>
      <c r="F5595" s="30">
        <f>VLOOKUP($B5595,'רביות שנתיות'!B:I,7)</f>
        <v>9.6</v>
      </c>
      <c r="G5595" s="29">
        <f t="shared" si="174"/>
        <v>2.511745213014116E-4</v>
      </c>
    </row>
    <row r="5596" spans="2:7">
      <c r="B5596" s="1">
        <v>38467</v>
      </c>
      <c r="C5596" s="30">
        <f>VLOOKUP(B5596,'רביות שנתיות'!B:C,2)</f>
        <v>3.1</v>
      </c>
      <c r="D5596" s="29">
        <f t="shared" si="175"/>
        <v>8.3587901309023493E-5</v>
      </c>
      <c r="F5596" s="30">
        <f>VLOOKUP($B5596,'רביות שנתיות'!B:I,7)</f>
        <v>9.6</v>
      </c>
      <c r="G5596" s="29">
        <f t="shared" si="174"/>
        <v>2.511745213014116E-4</v>
      </c>
    </row>
    <row r="5597" spans="2:7">
      <c r="B5597" s="1">
        <v>38468</v>
      </c>
      <c r="C5597" s="30">
        <f>VLOOKUP(B5597,'רביות שנתיות'!B:C,2)</f>
        <v>3.1</v>
      </c>
      <c r="D5597" s="29">
        <f t="shared" si="175"/>
        <v>8.3587901309023493E-5</v>
      </c>
      <c r="F5597" s="30">
        <f>VLOOKUP($B5597,'רביות שנתיות'!B:I,7)</f>
        <v>9.6</v>
      </c>
      <c r="G5597" s="29">
        <f t="shared" si="174"/>
        <v>2.511745213014116E-4</v>
      </c>
    </row>
    <row r="5598" spans="2:7">
      <c r="B5598" s="1">
        <v>38469</v>
      </c>
      <c r="C5598" s="30">
        <f>VLOOKUP(B5598,'רביות שנתיות'!B:C,2)</f>
        <v>3.1</v>
      </c>
      <c r="D5598" s="29">
        <f t="shared" si="175"/>
        <v>8.3587901309023493E-5</v>
      </c>
      <c r="F5598" s="30">
        <f>VLOOKUP($B5598,'רביות שנתיות'!B:I,7)</f>
        <v>9.6</v>
      </c>
      <c r="G5598" s="29">
        <f t="shared" si="174"/>
        <v>2.511745213014116E-4</v>
      </c>
    </row>
    <row r="5599" spans="2:7">
      <c r="B5599" s="1">
        <v>38470</v>
      </c>
      <c r="C5599" s="30">
        <f>VLOOKUP(B5599,'רביות שנתיות'!B:C,2)</f>
        <v>3.1</v>
      </c>
      <c r="D5599" s="29">
        <f t="shared" si="175"/>
        <v>8.3587901309023493E-5</v>
      </c>
      <c r="F5599" s="30">
        <f>VLOOKUP($B5599,'רביות שנתיות'!B:I,7)</f>
        <v>9.6</v>
      </c>
      <c r="G5599" s="29">
        <f t="shared" si="174"/>
        <v>2.511745213014116E-4</v>
      </c>
    </row>
    <row r="5600" spans="2:7">
      <c r="B5600" s="1">
        <v>38471</v>
      </c>
      <c r="C5600" s="30">
        <f>VLOOKUP(B5600,'רביות שנתיות'!B:C,2)</f>
        <v>3.1</v>
      </c>
      <c r="D5600" s="29">
        <f t="shared" si="175"/>
        <v>8.3587901309023493E-5</v>
      </c>
      <c r="F5600" s="30">
        <f>VLOOKUP($B5600,'רביות שנתיות'!B:I,7)</f>
        <v>9.6</v>
      </c>
      <c r="G5600" s="29">
        <f t="shared" si="174"/>
        <v>2.511745213014116E-4</v>
      </c>
    </row>
    <row r="5601" spans="2:7">
      <c r="B5601" s="1">
        <v>38472</v>
      </c>
      <c r="C5601" s="30">
        <f>VLOOKUP(B5601,'רביות שנתיות'!B:C,2)</f>
        <v>3.1</v>
      </c>
      <c r="D5601" s="29">
        <f t="shared" si="175"/>
        <v>8.3587901309023493E-5</v>
      </c>
      <c r="F5601" s="30">
        <f>VLOOKUP($B5601,'רביות שנתיות'!B:I,7)</f>
        <v>9.6</v>
      </c>
      <c r="G5601" s="29">
        <f t="shared" si="174"/>
        <v>2.511745213014116E-4</v>
      </c>
    </row>
    <row r="5602" spans="2:7">
      <c r="B5602" s="1">
        <v>38473</v>
      </c>
      <c r="C5602" s="30">
        <f>VLOOKUP(B5602,'רביות שנתיות'!B:C,2)</f>
        <v>3.1</v>
      </c>
      <c r="D5602" s="29">
        <f t="shared" si="175"/>
        <v>8.3587901309023493E-5</v>
      </c>
      <c r="F5602" s="30">
        <f>VLOOKUP($B5602,'רביות שנתיות'!B:I,7)</f>
        <v>9.6</v>
      </c>
      <c r="G5602" s="29">
        <f t="shared" si="174"/>
        <v>2.511745213014116E-4</v>
      </c>
    </row>
    <row r="5603" spans="2:7">
      <c r="B5603" s="1">
        <v>38474</v>
      </c>
      <c r="C5603" s="30">
        <f>VLOOKUP(B5603,'רביות שנתיות'!B:C,2)</f>
        <v>3.1</v>
      </c>
      <c r="D5603" s="29">
        <f t="shared" si="175"/>
        <v>8.3587901309023493E-5</v>
      </c>
      <c r="F5603" s="30">
        <f>VLOOKUP($B5603,'רביות שנתיות'!B:I,7)</f>
        <v>9.6</v>
      </c>
      <c r="G5603" s="29">
        <f t="shared" si="174"/>
        <v>2.511745213014116E-4</v>
      </c>
    </row>
    <row r="5604" spans="2:7">
      <c r="B5604" s="1">
        <v>38475</v>
      </c>
      <c r="C5604" s="30">
        <f>VLOOKUP(B5604,'רביות שנתיות'!B:C,2)</f>
        <v>3.1</v>
      </c>
      <c r="D5604" s="29">
        <f t="shared" si="175"/>
        <v>8.3587901309023493E-5</v>
      </c>
      <c r="F5604" s="30">
        <f>VLOOKUP($B5604,'רביות שנתיות'!B:I,7)</f>
        <v>9.6</v>
      </c>
      <c r="G5604" s="29">
        <f t="shared" si="174"/>
        <v>2.511745213014116E-4</v>
      </c>
    </row>
    <row r="5605" spans="2:7">
      <c r="B5605" s="1">
        <v>38476</v>
      </c>
      <c r="C5605" s="30">
        <f>VLOOKUP(B5605,'רביות שנתיות'!B:C,2)</f>
        <v>3.1</v>
      </c>
      <c r="D5605" s="29">
        <f t="shared" si="175"/>
        <v>8.3587901309023493E-5</v>
      </c>
      <c r="F5605" s="30">
        <f>VLOOKUP($B5605,'רביות שנתיות'!B:I,7)</f>
        <v>9.6</v>
      </c>
      <c r="G5605" s="29">
        <f t="shared" si="174"/>
        <v>2.511745213014116E-4</v>
      </c>
    </row>
    <row r="5606" spans="2:7">
      <c r="B5606" s="1">
        <v>38477</v>
      </c>
      <c r="C5606" s="30">
        <f>VLOOKUP(B5606,'רביות שנתיות'!B:C,2)</f>
        <v>3.1</v>
      </c>
      <c r="D5606" s="29">
        <f t="shared" si="175"/>
        <v>8.3587901309023493E-5</v>
      </c>
      <c r="F5606" s="30">
        <f>VLOOKUP($B5606,'רביות שנתיות'!B:I,7)</f>
        <v>9.6</v>
      </c>
      <c r="G5606" s="29">
        <f t="shared" si="174"/>
        <v>2.511745213014116E-4</v>
      </c>
    </row>
    <row r="5607" spans="2:7">
      <c r="B5607" s="1">
        <v>38478</v>
      </c>
      <c r="C5607" s="30">
        <f>VLOOKUP(B5607,'רביות שנתיות'!B:C,2)</f>
        <v>3.1</v>
      </c>
      <c r="D5607" s="29">
        <f t="shared" si="175"/>
        <v>8.3587901309023493E-5</v>
      </c>
      <c r="F5607" s="30">
        <f>VLOOKUP($B5607,'רביות שנתיות'!B:I,7)</f>
        <v>9.6</v>
      </c>
      <c r="G5607" s="29">
        <f t="shared" si="174"/>
        <v>2.511745213014116E-4</v>
      </c>
    </row>
    <row r="5608" spans="2:7">
      <c r="B5608" s="1">
        <v>38479</v>
      </c>
      <c r="C5608" s="30">
        <f>VLOOKUP(B5608,'רביות שנתיות'!B:C,2)</f>
        <v>3.1</v>
      </c>
      <c r="D5608" s="29">
        <f t="shared" si="175"/>
        <v>8.3587901309023493E-5</v>
      </c>
      <c r="F5608" s="30">
        <f>VLOOKUP($B5608,'רביות שנתיות'!B:I,7)</f>
        <v>9.6</v>
      </c>
      <c r="G5608" s="29">
        <f t="shared" si="174"/>
        <v>2.511745213014116E-4</v>
      </c>
    </row>
    <row r="5609" spans="2:7">
      <c r="B5609" s="1">
        <v>38480</v>
      </c>
      <c r="C5609" s="30">
        <f>VLOOKUP(B5609,'רביות שנתיות'!B:C,2)</f>
        <v>3.1</v>
      </c>
      <c r="D5609" s="29">
        <f t="shared" si="175"/>
        <v>8.3587901309023493E-5</v>
      </c>
      <c r="F5609" s="30">
        <f>VLOOKUP($B5609,'רביות שנתיות'!B:I,7)</f>
        <v>9.6</v>
      </c>
      <c r="G5609" s="29">
        <f t="shared" si="174"/>
        <v>2.511745213014116E-4</v>
      </c>
    </row>
    <row r="5610" spans="2:7">
      <c r="B5610" s="1">
        <v>38481</v>
      </c>
      <c r="C5610" s="30">
        <f>VLOOKUP(B5610,'רביות שנתיות'!B:C,2)</f>
        <v>3.1</v>
      </c>
      <c r="D5610" s="29">
        <f t="shared" si="175"/>
        <v>8.3587901309023493E-5</v>
      </c>
      <c r="F5610" s="30">
        <f>VLOOKUP($B5610,'רביות שנתיות'!B:I,7)</f>
        <v>9.6</v>
      </c>
      <c r="G5610" s="29">
        <f t="shared" si="174"/>
        <v>2.511745213014116E-4</v>
      </c>
    </row>
    <row r="5611" spans="2:7">
      <c r="B5611" s="1">
        <v>38482</v>
      </c>
      <c r="C5611" s="30">
        <f>VLOOKUP(B5611,'רביות שנתיות'!B:C,2)</f>
        <v>3.1</v>
      </c>
      <c r="D5611" s="29">
        <f t="shared" si="175"/>
        <v>8.3587901309023493E-5</v>
      </c>
      <c r="F5611" s="30">
        <f>VLOOKUP($B5611,'רביות שנתיות'!B:I,7)</f>
        <v>9.6</v>
      </c>
      <c r="G5611" s="29">
        <f t="shared" si="174"/>
        <v>2.511745213014116E-4</v>
      </c>
    </row>
    <row r="5612" spans="2:7">
      <c r="B5612" s="1">
        <v>38483</v>
      </c>
      <c r="C5612" s="30">
        <f>VLOOKUP(B5612,'רביות שנתיות'!B:C,2)</f>
        <v>3.1</v>
      </c>
      <c r="D5612" s="29">
        <f t="shared" si="175"/>
        <v>8.3587901309023493E-5</v>
      </c>
      <c r="F5612" s="30">
        <f>VLOOKUP($B5612,'רביות שנתיות'!B:I,7)</f>
        <v>9.6</v>
      </c>
      <c r="G5612" s="29">
        <f t="shared" si="174"/>
        <v>2.511745213014116E-4</v>
      </c>
    </row>
    <row r="5613" spans="2:7">
      <c r="B5613" s="1">
        <v>38484</v>
      </c>
      <c r="C5613" s="30">
        <f>VLOOKUP(B5613,'רביות שנתיות'!B:C,2)</f>
        <v>3.1</v>
      </c>
      <c r="D5613" s="29">
        <f t="shared" si="175"/>
        <v>8.3587901309023493E-5</v>
      </c>
      <c r="F5613" s="30">
        <f>VLOOKUP($B5613,'רביות שנתיות'!B:I,7)</f>
        <v>9.6</v>
      </c>
      <c r="G5613" s="29">
        <f t="shared" si="174"/>
        <v>2.511745213014116E-4</v>
      </c>
    </row>
    <row r="5614" spans="2:7">
      <c r="B5614" s="1">
        <v>38485</v>
      </c>
      <c r="C5614" s="30">
        <f>VLOOKUP(B5614,'רביות שנתיות'!B:C,2)</f>
        <v>3.1</v>
      </c>
      <c r="D5614" s="29">
        <f t="shared" si="175"/>
        <v>8.3587901309023493E-5</v>
      </c>
      <c r="F5614" s="30">
        <f>VLOOKUP($B5614,'רביות שנתיות'!B:I,7)</f>
        <v>9.6</v>
      </c>
      <c r="G5614" s="29">
        <f t="shared" si="174"/>
        <v>2.511745213014116E-4</v>
      </c>
    </row>
    <row r="5615" spans="2:7">
      <c r="B5615" s="1">
        <v>38486</v>
      </c>
      <c r="C5615" s="30">
        <f>VLOOKUP(B5615,'רביות שנתיות'!B:C,2)</f>
        <v>3.1</v>
      </c>
      <c r="D5615" s="29">
        <f t="shared" si="175"/>
        <v>8.3587901309023493E-5</v>
      </c>
      <c r="F5615" s="30">
        <f>VLOOKUP($B5615,'רביות שנתיות'!B:I,7)</f>
        <v>9.6</v>
      </c>
      <c r="G5615" s="29">
        <f t="shared" si="174"/>
        <v>2.511745213014116E-4</v>
      </c>
    </row>
    <row r="5616" spans="2:7">
      <c r="B5616" s="1">
        <v>38487</v>
      </c>
      <c r="C5616" s="30">
        <f>VLOOKUP(B5616,'רביות שנתיות'!B:C,2)</f>
        <v>3.1</v>
      </c>
      <c r="D5616" s="29">
        <f t="shared" si="175"/>
        <v>8.3587901309023493E-5</v>
      </c>
      <c r="F5616" s="30">
        <f>VLOOKUP($B5616,'רביות שנתיות'!B:I,7)</f>
        <v>9.6</v>
      </c>
      <c r="G5616" s="29">
        <f t="shared" si="174"/>
        <v>2.511745213014116E-4</v>
      </c>
    </row>
    <row r="5617" spans="2:7">
      <c r="B5617" s="1">
        <v>38488</v>
      </c>
      <c r="C5617" s="30">
        <f>VLOOKUP(B5617,'רביות שנתיות'!B:C,2)</f>
        <v>3.1</v>
      </c>
      <c r="D5617" s="29">
        <f t="shared" si="175"/>
        <v>8.3587901309023493E-5</v>
      </c>
      <c r="F5617" s="30">
        <f>VLOOKUP($B5617,'רביות שנתיות'!B:I,7)</f>
        <v>9.6</v>
      </c>
      <c r="G5617" s="29">
        <f t="shared" si="174"/>
        <v>2.511745213014116E-4</v>
      </c>
    </row>
    <row r="5618" spans="2:7">
      <c r="B5618" s="1">
        <v>38489</v>
      </c>
      <c r="C5618" s="30">
        <f>VLOOKUP(B5618,'רביות שנתיות'!B:C,2)</f>
        <v>3.1</v>
      </c>
      <c r="D5618" s="29">
        <f t="shared" si="175"/>
        <v>8.3587901309023493E-5</v>
      </c>
      <c r="F5618" s="30">
        <f>VLOOKUP($B5618,'רביות שנתיות'!B:I,7)</f>
        <v>9.6</v>
      </c>
      <c r="G5618" s="29">
        <f t="shared" si="174"/>
        <v>2.511745213014116E-4</v>
      </c>
    </row>
    <row r="5619" spans="2:7">
      <c r="B5619" s="1">
        <v>38490</v>
      </c>
      <c r="C5619" s="30">
        <f>VLOOKUP(B5619,'רביות שנתיות'!B:C,2)</f>
        <v>3.1</v>
      </c>
      <c r="D5619" s="29">
        <f t="shared" si="175"/>
        <v>8.3587901309023493E-5</v>
      </c>
      <c r="F5619" s="30">
        <f>VLOOKUP($B5619,'רביות שנתיות'!B:I,7)</f>
        <v>9.6</v>
      </c>
      <c r="G5619" s="29">
        <f t="shared" si="174"/>
        <v>2.511745213014116E-4</v>
      </c>
    </row>
    <row r="5620" spans="2:7">
      <c r="B5620" s="1">
        <v>38491</v>
      </c>
      <c r="C5620" s="30">
        <f>VLOOKUP(B5620,'רביות שנתיות'!B:C,2)</f>
        <v>3.1</v>
      </c>
      <c r="D5620" s="29">
        <f t="shared" si="175"/>
        <v>8.3587901309023493E-5</v>
      </c>
      <c r="F5620" s="30">
        <f>VLOOKUP($B5620,'רביות שנתיות'!B:I,7)</f>
        <v>9.6</v>
      </c>
      <c r="G5620" s="29">
        <f t="shared" si="174"/>
        <v>2.511745213014116E-4</v>
      </c>
    </row>
    <row r="5621" spans="2:7">
      <c r="B5621" s="1">
        <v>38492</v>
      </c>
      <c r="C5621" s="30">
        <f>VLOOKUP(B5621,'רביות שנתיות'!B:C,2)</f>
        <v>3.1</v>
      </c>
      <c r="D5621" s="29">
        <f t="shared" si="175"/>
        <v>8.3587901309023493E-5</v>
      </c>
      <c r="F5621" s="30">
        <f>VLOOKUP($B5621,'רביות שנתיות'!B:I,7)</f>
        <v>9.6</v>
      </c>
      <c r="G5621" s="29">
        <f t="shared" si="174"/>
        <v>2.511745213014116E-4</v>
      </c>
    </row>
    <row r="5622" spans="2:7">
      <c r="B5622" s="1">
        <v>38493</v>
      </c>
      <c r="C5622" s="30">
        <f>VLOOKUP(B5622,'רביות שנתיות'!B:C,2)</f>
        <v>3.1</v>
      </c>
      <c r="D5622" s="29">
        <f t="shared" si="175"/>
        <v>8.3587901309023493E-5</v>
      </c>
      <c r="F5622" s="30">
        <f>VLOOKUP($B5622,'רביות שנתיות'!B:I,7)</f>
        <v>9.6</v>
      </c>
      <c r="G5622" s="29">
        <f t="shared" si="174"/>
        <v>2.511745213014116E-4</v>
      </c>
    </row>
    <row r="5623" spans="2:7">
      <c r="B5623" s="1">
        <v>38494</v>
      </c>
      <c r="C5623" s="30">
        <f>VLOOKUP(B5623,'רביות שנתיות'!B:C,2)</f>
        <v>3.1</v>
      </c>
      <c r="D5623" s="29">
        <f t="shared" si="175"/>
        <v>8.3587901309023493E-5</v>
      </c>
      <c r="F5623" s="30">
        <f>VLOOKUP($B5623,'רביות שנתיות'!B:I,7)</f>
        <v>9.6</v>
      </c>
      <c r="G5623" s="29">
        <f t="shared" si="174"/>
        <v>2.511745213014116E-4</v>
      </c>
    </row>
    <row r="5624" spans="2:7">
      <c r="B5624" s="1">
        <v>38495</v>
      </c>
      <c r="C5624" s="30">
        <f>VLOOKUP(B5624,'רביות שנתיות'!B:C,2)</f>
        <v>3.1</v>
      </c>
      <c r="D5624" s="29">
        <f t="shared" si="175"/>
        <v>8.3587901309023493E-5</v>
      </c>
      <c r="F5624" s="30">
        <f>VLOOKUP($B5624,'רביות שנתיות'!B:I,7)</f>
        <v>9.6</v>
      </c>
      <c r="G5624" s="29">
        <f t="shared" si="174"/>
        <v>2.511745213014116E-4</v>
      </c>
    </row>
    <row r="5625" spans="2:7">
      <c r="B5625" s="1">
        <v>38496</v>
      </c>
      <c r="C5625" s="30">
        <f>VLOOKUP(B5625,'רביות שנתיות'!B:C,2)</f>
        <v>3.1</v>
      </c>
      <c r="D5625" s="29">
        <f t="shared" si="175"/>
        <v>8.3587901309023493E-5</v>
      </c>
      <c r="F5625" s="30">
        <f>VLOOKUP($B5625,'רביות שנתיות'!B:I,7)</f>
        <v>9.6</v>
      </c>
      <c r="G5625" s="29">
        <f t="shared" si="174"/>
        <v>2.511745213014116E-4</v>
      </c>
    </row>
    <row r="5626" spans="2:7">
      <c r="B5626" s="1">
        <v>38497</v>
      </c>
      <c r="C5626" s="30">
        <f>VLOOKUP(B5626,'רביות שנתיות'!B:C,2)</f>
        <v>3.1</v>
      </c>
      <c r="D5626" s="29">
        <f t="shared" si="175"/>
        <v>8.3587901309023493E-5</v>
      </c>
      <c r="F5626" s="30">
        <f>VLOOKUP($B5626,'רביות שנתיות'!B:I,7)</f>
        <v>9.6</v>
      </c>
      <c r="G5626" s="29">
        <f t="shared" si="174"/>
        <v>2.511745213014116E-4</v>
      </c>
    </row>
    <row r="5627" spans="2:7">
      <c r="B5627" s="1">
        <v>38498</v>
      </c>
      <c r="C5627" s="30">
        <f>VLOOKUP(B5627,'רביות שנתיות'!B:C,2)</f>
        <v>3.1</v>
      </c>
      <c r="D5627" s="29">
        <f t="shared" si="175"/>
        <v>8.3587901309023493E-5</v>
      </c>
      <c r="F5627" s="30">
        <f>VLOOKUP($B5627,'רביות שנתיות'!B:I,7)</f>
        <v>9.6</v>
      </c>
      <c r="G5627" s="29">
        <f t="shared" si="174"/>
        <v>2.511745213014116E-4</v>
      </c>
    </row>
    <row r="5628" spans="2:7">
      <c r="B5628" s="1">
        <v>38499</v>
      </c>
      <c r="C5628" s="30">
        <f>VLOOKUP(B5628,'רביות שנתיות'!B:C,2)</f>
        <v>3.1</v>
      </c>
      <c r="D5628" s="29">
        <f t="shared" si="175"/>
        <v>8.3587901309023493E-5</v>
      </c>
      <c r="F5628" s="30">
        <f>VLOOKUP($B5628,'רביות שנתיות'!B:I,7)</f>
        <v>9.6</v>
      </c>
      <c r="G5628" s="29">
        <f t="shared" si="174"/>
        <v>2.511745213014116E-4</v>
      </c>
    </row>
    <row r="5629" spans="2:7">
      <c r="B5629" s="1">
        <v>38500</v>
      </c>
      <c r="C5629" s="30">
        <f>VLOOKUP(B5629,'רביות שנתיות'!B:C,2)</f>
        <v>3.1</v>
      </c>
      <c r="D5629" s="29">
        <f t="shared" si="175"/>
        <v>8.3587901309023493E-5</v>
      </c>
      <c r="F5629" s="30">
        <f>VLOOKUP($B5629,'רביות שנתיות'!B:I,7)</f>
        <v>9.6</v>
      </c>
      <c r="G5629" s="29">
        <f t="shared" si="174"/>
        <v>2.511745213014116E-4</v>
      </c>
    </row>
    <row r="5630" spans="2:7">
      <c r="B5630" s="1">
        <v>38501</v>
      </c>
      <c r="C5630" s="30">
        <f>VLOOKUP(B5630,'רביות שנתיות'!B:C,2)</f>
        <v>3.1</v>
      </c>
      <c r="D5630" s="29">
        <f t="shared" si="175"/>
        <v>8.3587901309023493E-5</v>
      </c>
      <c r="F5630" s="30">
        <f>VLOOKUP($B5630,'רביות שנתיות'!B:I,7)</f>
        <v>9.6</v>
      </c>
      <c r="G5630" s="29">
        <f t="shared" si="174"/>
        <v>2.511745213014116E-4</v>
      </c>
    </row>
    <row r="5631" spans="2:7">
      <c r="B5631" s="1">
        <v>38502</v>
      </c>
      <c r="C5631" s="30">
        <f>VLOOKUP(B5631,'רביות שנתיות'!B:C,2)</f>
        <v>3.1</v>
      </c>
      <c r="D5631" s="29">
        <f t="shared" si="175"/>
        <v>8.3587901309023493E-5</v>
      </c>
      <c r="F5631" s="30">
        <f>VLOOKUP($B5631,'רביות שנתיות'!B:I,7)</f>
        <v>9.6</v>
      </c>
      <c r="G5631" s="29">
        <f t="shared" si="174"/>
        <v>2.511745213014116E-4</v>
      </c>
    </row>
    <row r="5632" spans="2:7">
      <c r="B5632" s="1">
        <v>38503</v>
      </c>
      <c r="C5632" s="30">
        <f>VLOOKUP(B5632,'רביות שנתיות'!B:C,2)</f>
        <v>3.1</v>
      </c>
      <c r="D5632" s="29">
        <f t="shared" si="175"/>
        <v>8.3587901309023493E-5</v>
      </c>
      <c r="F5632" s="30">
        <f>VLOOKUP($B5632,'רביות שנתיות'!B:I,7)</f>
        <v>9.6</v>
      </c>
      <c r="G5632" s="29">
        <f t="shared" si="174"/>
        <v>2.511745213014116E-4</v>
      </c>
    </row>
    <row r="5633" spans="2:7">
      <c r="B5633" s="1">
        <v>38504</v>
      </c>
      <c r="C5633" s="30">
        <f>VLOOKUP(B5633,'רביות שנתיות'!B:C,2)</f>
        <v>3.1</v>
      </c>
      <c r="D5633" s="29">
        <f t="shared" si="175"/>
        <v>8.3587901309023493E-5</v>
      </c>
      <c r="F5633" s="30">
        <f>VLOOKUP($B5633,'רביות שנתיות'!B:I,7)</f>
        <v>9.6</v>
      </c>
      <c r="G5633" s="29">
        <f t="shared" si="174"/>
        <v>2.511745213014116E-4</v>
      </c>
    </row>
    <row r="5634" spans="2:7">
      <c r="B5634" s="1">
        <v>38505</v>
      </c>
      <c r="C5634" s="30">
        <f>VLOOKUP(B5634,'רביות שנתיות'!B:C,2)</f>
        <v>3.1</v>
      </c>
      <c r="D5634" s="29">
        <f t="shared" si="175"/>
        <v>8.3587901309023493E-5</v>
      </c>
      <c r="F5634" s="30">
        <f>VLOOKUP($B5634,'רביות שנתיות'!B:I,7)</f>
        <v>9.6</v>
      </c>
      <c r="G5634" s="29">
        <f t="shared" si="174"/>
        <v>2.511745213014116E-4</v>
      </c>
    </row>
    <row r="5635" spans="2:7">
      <c r="B5635" s="1">
        <v>38506</v>
      </c>
      <c r="C5635" s="30">
        <f>VLOOKUP(B5635,'רביות שנתיות'!B:C,2)</f>
        <v>3.1</v>
      </c>
      <c r="D5635" s="29">
        <f t="shared" si="175"/>
        <v>8.3587901309023493E-5</v>
      </c>
      <c r="F5635" s="30">
        <f>VLOOKUP($B5635,'רביות שנתיות'!B:I,7)</f>
        <v>9.6</v>
      </c>
      <c r="G5635" s="29">
        <f t="shared" si="174"/>
        <v>2.511745213014116E-4</v>
      </c>
    </row>
    <row r="5636" spans="2:7">
      <c r="B5636" s="1">
        <v>38507</v>
      </c>
      <c r="C5636" s="30">
        <f>VLOOKUP(B5636,'רביות שנתיות'!B:C,2)</f>
        <v>3.1</v>
      </c>
      <c r="D5636" s="29">
        <f t="shared" si="175"/>
        <v>8.3587901309023493E-5</v>
      </c>
      <c r="F5636" s="30">
        <f>VLOOKUP($B5636,'רביות שנתיות'!B:I,7)</f>
        <v>9.6</v>
      </c>
      <c r="G5636" s="29">
        <f t="shared" ref="G5636:G5699" si="176">(1+F5636/100)^(1/365)-1</f>
        <v>2.511745213014116E-4</v>
      </c>
    </row>
    <row r="5637" spans="2:7">
      <c r="B5637" s="1">
        <v>38508</v>
      </c>
      <c r="C5637" s="30">
        <f>VLOOKUP(B5637,'רביות שנתיות'!B:C,2)</f>
        <v>3.1</v>
      </c>
      <c r="D5637" s="29">
        <f t="shared" ref="D5637:D5700" si="177">(1+C5637/100)^(1/365.25)-1</f>
        <v>8.3587901309023493E-5</v>
      </c>
      <c r="F5637" s="30">
        <f>VLOOKUP($B5637,'רביות שנתיות'!B:I,7)</f>
        <v>9.6</v>
      </c>
      <c r="G5637" s="29">
        <f t="shared" si="176"/>
        <v>2.511745213014116E-4</v>
      </c>
    </row>
    <row r="5638" spans="2:7">
      <c r="B5638" s="1">
        <v>38509</v>
      </c>
      <c r="C5638" s="30">
        <f>VLOOKUP(B5638,'רביות שנתיות'!B:C,2)</f>
        <v>3.1</v>
      </c>
      <c r="D5638" s="29">
        <f t="shared" si="177"/>
        <v>8.3587901309023493E-5</v>
      </c>
      <c r="F5638" s="30">
        <f>VLOOKUP($B5638,'רביות שנתיות'!B:I,7)</f>
        <v>9.6</v>
      </c>
      <c r="G5638" s="29">
        <f t="shared" si="176"/>
        <v>2.511745213014116E-4</v>
      </c>
    </row>
    <row r="5639" spans="2:7">
      <c r="B5639" s="1">
        <v>38510</v>
      </c>
      <c r="C5639" s="30">
        <f>VLOOKUP(B5639,'רביות שנתיות'!B:C,2)</f>
        <v>3.1</v>
      </c>
      <c r="D5639" s="29">
        <f t="shared" si="177"/>
        <v>8.3587901309023493E-5</v>
      </c>
      <c r="F5639" s="30">
        <f>VLOOKUP($B5639,'רביות שנתיות'!B:I,7)</f>
        <v>9.6</v>
      </c>
      <c r="G5639" s="29">
        <f t="shared" si="176"/>
        <v>2.511745213014116E-4</v>
      </c>
    </row>
    <row r="5640" spans="2:7">
      <c r="B5640" s="1">
        <v>38511</v>
      </c>
      <c r="C5640" s="30">
        <f>VLOOKUP(B5640,'רביות שנתיות'!B:C,2)</f>
        <v>3.1</v>
      </c>
      <c r="D5640" s="29">
        <f t="shared" si="177"/>
        <v>8.3587901309023493E-5</v>
      </c>
      <c r="F5640" s="30">
        <f>VLOOKUP($B5640,'רביות שנתיות'!B:I,7)</f>
        <v>9.6</v>
      </c>
      <c r="G5640" s="29">
        <f t="shared" si="176"/>
        <v>2.511745213014116E-4</v>
      </c>
    </row>
    <row r="5641" spans="2:7">
      <c r="B5641" s="1">
        <v>38512</v>
      </c>
      <c r="C5641" s="30">
        <f>VLOOKUP(B5641,'רביות שנתיות'!B:C,2)</f>
        <v>3.1</v>
      </c>
      <c r="D5641" s="29">
        <f t="shared" si="177"/>
        <v>8.3587901309023493E-5</v>
      </c>
      <c r="F5641" s="30">
        <f>VLOOKUP($B5641,'רביות שנתיות'!B:I,7)</f>
        <v>9.6</v>
      </c>
      <c r="G5641" s="29">
        <f t="shared" si="176"/>
        <v>2.511745213014116E-4</v>
      </c>
    </row>
    <row r="5642" spans="2:7">
      <c r="B5642" s="1">
        <v>38513</v>
      </c>
      <c r="C5642" s="30">
        <f>VLOOKUP(B5642,'רביות שנתיות'!B:C,2)</f>
        <v>3.1</v>
      </c>
      <c r="D5642" s="29">
        <f t="shared" si="177"/>
        <v>8.3587901309023493E-5</v>
      </c>
      <c r="F5642" s="30">
        <f>VLOOKUP($B5642,'רביות שנתיות'!B:I,7)</f>
        <v>9.6</v>
      </c>
      <c r="G5642" s="29">
        <f t="shared" si="176"/>
        <v>2.511745213014116E-4</v>
      </c>
    </row>
    <row r="5643" spans="2:7">
      <c r="B5643" s="1">
        <v>38514</v>
      </c>
      <c r="C5643" s="30">
        <f>VLOOKUP(B5643,'רביות שנתיות'!B:C,2)</f>
        <v>3.1</v>
      </c>
      <c r="D5643" s="29">
        <f t="shared" si="177"/>
        <v>8.3587901309023493E-5</v>
      </c>
      <c r="F5643" s="30">
        <f>VLOOKUP($B5643,'רביות שנתיות'!B:I,7)</f>
        <v>9.6</v>
      </c>
      <c r="G5643" s="29">
        <f t="shared" si="176"/>
        <v>2.511745213014116E-4</v>
      </c>
    </row>
    <row r="5644" spans="2:7">
      <c r="B5644" s="1">
        <v>38515</v>
      </c>
      <c r="C5644" s="30">
        <f>VLOOKUP(B5644,'רביות שנתיות'!B:C,2)</f>
        <v>3.1</v>
      </c>
      <c r="D5644" s="29">
        <f t="shared" si="177"/>
        <v>8.3587901309023493E-5</v>
      </c>
      <c r="F5644" s="30">
        <f>VLOOKUP($B5644,'רביות שנתיות'!B:I,7)</f>
        <v>9.6</v>
      </c>
      <c r="G5644" s="29">
        <f t="shared" si="176"/>
        <v>2.511745213014116E-4</v>
      </c>
    </row>
    <row r="5645" spans="2:7">
      <c r="B5645" s="1">
        <v>38516</v>
      </c>
      <c r="C5645" s="30">
        <f>VLOOKUP(B5645,'רביות שנתיות'!B:C,2)</f>
        <v>3.1</v>
      </c>
      <c r="D5645" s="29">
        <f t="shared" si="177"/>
        <v>8.3587901309023493E-5</v>
      </c>
      <c r="F5645" s="30">
        <f>VLOOKUP($B5645,'רביות שנתיות'!B:I,7)</f>
        <v>9.6</v>
      </c>
      <c r="G5645" s="29">
        <f t="shared" si="176"/>
        <v>2.511745213014116E-4</v>
      </c>
    </row>
    <row r="5646" spans="2:7">
      <c r="B5646" s="1">
        <v>38517</v>
      </c>
      <c r="C5646" s="30">
        <f>VLOOKUP(B5646,'רביות שנתיות'!B:C,2)</f>
        <v>3.1</v>
      </c>
      <c r="D5646" s="29">
        <f t="shared" si="177"/>
        <v>8.3587901309023493E-5</v>
      </c>
      <c r="F5646" s="30">
        <f>VLOOKUP($B5646,'רביות שנתיות'!B:I,7)</f>
        <v>9.6</v>
      </c>
      <c r="G5646" s="29">
        <f t="shared" si="176"/>
        <v>2.511745213014116E-4</v>
      </c>
    </row>
    <row r="5647" spans="2:7">
      <c r="B5647" s="1">
        <v>38518</v>
      </c>
      <c r="C5647" s="30">
        <f>VLOOKUP(B5647,'רביות שנתיות'!B:C,2)</f>
        <v>3.1</v>
      </c>
      <c r="D5647" s="29">
        <f t="shared" si="177"/>
        <v>8.3587901309023493E-5</v>
      </c>
      <c r="F5647" s="30">
        <f>VLOOKUP($B5647,'רביות שנתיות'!B:I,7)</f>
        <v>9.6</v>
      </c>
      <c r="G5647" s="29">
        <f t="shared" si="176"/>
        <v>2.511745213014116E-4</v>
      </c>
    </row>
    <row r="5648" spans="2:7">
      <c r="B5648" s="1">
        <v>38519</v>
      </c>
      <c r="C5648" s="30">
        <f>VLOOKUP(B5648,'רביות שנתיות'!B:C,2)</f>
        <v>3.1</v>
      </c>
      <c r="D5648" s="29">
        <f t="shared" si="177"/>
        <v>8.3587901309023493E-5</v>
      </c>
      <c r="F5648" s="30">
        <f>VLOOKUP($B5648,'רביות שנתיות'!B:I,7)</f>
        <v>9.6</v>
      </c>
      <c r="G5648" s="29">
        <f t="shared" si="176"/>
        <v>2.511745213014116E-4</v>
      </c>
    </row>
    <row r="5649" spans="2:7">
      <c r="B5649" s="1">
        <v>38520</v>
      </c>
      <c r="C5649" s="30">
        <f>VLOOKUP(B5649,'רביות שנתיות'!B:C,2)</f>
        <v>3.1</v>
      </c>
      <c r="D5649" s="29">
        <f t="shared" si="177"/>
        <v>8.3587901309023493E-5</v>
      </c>
      <c r="F5649" s="30">
        <f>VLOOKUP($B5649,'רביות שנתיות'!B:I,7)</f>
        <v>9.6</v>
      </c>
      <c r="G5649" s="29">
        <f t="shared" si="176"/>
        <v>2.511745213014116E-4</v>
      </c>
    </row>
    <row r="5650" spans="2:7">
      <c r="B5650" s="1">
        <v>38521</v>
      </c>
      <c r="C5650" s="30">
        <f>VLOOKUP(B5650,'רביות שנתיות'!B:C,2)</f>
        <v>3.1</v>
      </c>
      <c r="D5650" s="29">
        <f t="shared" si="177"/>
        <v>8.3587901309023493E-5</v>
      </c>
      <c r="F5650" s="30">
        <f>VLOOKUP($B5650,'רביות שנתיות'!B:I,7)</f>
        <v>9.6</v>
      </c>
      <c r="G5650" s="29">
        <f t="shared" si="176"/>
        <v>2.511745213014116E-4</v>
      </c>
    </row>
    <row r="5651" spans="2:7">
      <c r="B5651" s="1">
        <v>38522</v>
      </c>
      <c r="C5651" s="30">
        <f>VLOOKUP(B5651,'רביות שנתיות'!B:C,2)</f>
        <v>3.1</v>
      </c>
      <c r="D5651" s="29">
        <f t="shared" si="177"/>
        <v>8.3587901309023493E-5</v>
      </c>
      <c r="F5651" s="30">
        <f>VLOOKUP($B5651,'רביות שנתיות'!B:I,7)</f>
        <v>9.6</v>
      </c>
      <c r="G5651" s="29">
        <f t="shared" si="176"/>
        <v>2.511745213014116E-4</v>
      </c>
    </row>
    <row r="5652" spans="2:7">
      <c r="B5652" s="1">
        <v>38523</v>
      </c>
      <c r="C5652" s="30">
        <f>VLOOKUP(B5652,'רביות שנתיות'!B:C,2)</f>
        <v>3.1</v>
      </c>
      <c r="D5652" s="29">
        <f t="shared" si="177"/>
        <v>8.3587901309023493E-5</v>
      </c>
      <c r="F5652" s="30">
        <f>VLOOKUP($B5652,'רביות שנתיות'!B:I,7)</f>
        <v>9.6</v>
      </c>
      <c r="G5652" s="29">
        <f t="shared" si="176"/>
        <v>2.511745213014116E-4</v>
      </c>
    </row>
    <row r="5653" spans="2:7">
      <c r="B5653" s="1">
        <v>38524</v>
      </c>
      <c r="C5653" s="30">
        <f>VLOOKUP(B5653,'רביות שנתיות'!B:C,2)</f>
        <v>3.1</v>
      </c>
      <c r="D5653" s="29">
        <f t="shared" si="177"/>
        <v>8.3587901309023493E-5</v>
      </c>
      <c r="F5653" s="30">
        <f>VLOOKUP($B5653,'רביות שנתיות'!B:I,7)</f>
        <v>9.6</v>
      </c>
      <c r="G5653" s="29">
        <f t="shared" si="176"/>
        <v>2.511745213014116E-4</v>
      </c>
    </row>
    <row r="5654" spans="2:7">
      <c r="B5654" s="1">
        <v>38525</v>
      </c>
      <c r="C5654" s="30">
        <f>VLOOKUP(B5654,'רביות שנתיות'!B:C,2)</f>
        <v>3.1</v>
      </c>
      <c r="D5654" s="29">
        <f t="shared" si="177"/>
        <v>8.3587901309023493E-5</v>
      </c>
      <c r="F5654" s="30">
        <f>VLOOKUP($B5654,'רביות שנתיות'!B:I,7)</f>
        <v>9.6</v>
      </c>
      <c r="G5654" s="29">
        <f t="shared" si="176"/>
        <v>2.511745213014116E-4</v>
      </c>
    </row>
    <row r="5655" spans="2:7">
      <c r="B5655" s="1">
        <v>38526</v>
      </c>
      <c r="C5655" s="30">
        <f>VLOOKUP(B5655,'רביות שנתיות'!B:C,2)</f>
        <v>3.1</v>
      </c>
      <c r="D5655" s="29">
        <f t="shared" si="177"/>
        <v>8.3587901309023493E-5</v>
      </c>
      <c r="F5655" s="30">
        <f>VLOOKUP($B5655,'רביות שנתיות'!B:I,7)</f>
        <v>9.6</v>
      </c>
      <c r="G5655" s="29">
        <f t="shared" si="176"/>
        <v>2.511745213014116E-4</v>
      </c>
    </row>
    <row r="5656" spans="2:7">
      <c r="B5656" s="1">
        <v>38527</v>
      </c>
      <c r="C5656" s="30">
        <f>VLOOKUP(B5656,'רביות שנתיות'!B:C,2)</f>
        <v>3.1</v>
      </c>
      <c r="D5656" s="29">
        <f t="shared" si="177"/>
        <v>8.3587901309023493E-5</v>
      </c>
      <c r="F5656" s="30">
        <f>VLOOKUP($B5656,'רביות שנתיות'!B:I,7)</f>
        <v>9.6</v>
      </c>
      <c r="G5656" s="29">
        <f t="shared" si="176"/>
        <v>2.511745213014116E-4</v>
      </c>
    </row>
    <row r="5657" spans="2:7">
      <c r="B5657" s="1">
        <v>38528</v>
      </c>
      <c r="C5657" s="30">
        <f>VLOOKUP(B5657,'רביות שנתיות'!B:C,2)</f>
        <v>3.1</v>
      </c>
      <c r="D5657" s="29">
        <f t="shared" si="177"/>
        <v>8.3587901309023493E-5</v>
      </c>
      <c r="F5657" s="30">
        <f>VLOOKUP($B5657,'רביות שנתיות'!B:I,7)</f>
        <v>9.6</v>
      </c>
      <c r="G5657" s="29">
        <f t="shared" si="176"/>
        <v>2.511745213014116E-4</v>
      </c>
    </row>
    <row r="5658" spans="2:7">
      <c r="B5658" s="1">
        <v>38529</v>
      </c>
      <c r="C5658" s="30">
        <f>VLOOKUP(B5658,'רביות שנתיות'!B:C,2)</f>
        <v>3.1</v>
      </c>
      <c r="D5658" s="29">
        <f t="shared" si="177"/>
        <v>8.3587901309023493E-5</v>
      </c>
      <c r="F5658" s="30">
        <f>VLOOKUP($B5658,'רביות שנתיות'!B:I,7)</f>
        <v>9.6</v>
      </c>
      <c r="G5658" s="29">
        <f t="shared" si="176"/>
        <v>2.511745213014116E-4</v>
      </c>
    </row>
    <row r="5659" spans="2:7">
      <c r="B5659" s="1">
        <v>38530</v>
      </c>
      <c r="C5659" s="30">
        <f>VLOOKUP(B5659,'רביות שנתיות'!B:C,2)</f>
        <v>3.1</v>
      </c>
      <c r="D5659" s="29">
        <f t="shared" si="177"/>
        <v>8.3587901309023493E-5</v>
      </c>
      <c r="F5659" s="30">
        <f>VLOOKUP($B5659,'רביות שנתיות'!B:I,7)</f>
        <v>9.6</v>
      </c>
      <c r="G5659" s="29">
        <f t="shared" si="176"/>
        <v>2.511745213014116E-4</v>
      </c>
    </row>
    <row r="5660" spans="2:7">
      <c r="B5660" s="1">
        <v>38531</v>
      </c>
      <c r="C5660" s="30">
        <f>VLOOKUP(B5660,'רביות שנתיות'!B:C,2)</f>
        <v>3.1</v>
      </c>
      <c r="D5660" s="29">
        <f t="shared" si="177"/>
        <v>8.3587901309023493E-5</v>
      </c>
      <c r="F5660" s="30">
        <f>VLOOKUP($B5660,'רביות שנתיות'!B:I,7)</f>
        <v>9.6</v>
      </c>
      <c r="G5660" s="29">
        <f t="shared" si="176"/>
        <v>2.511745213014116E-4</v>
      </c>
    </row>
    <row r="5661" spans="2:7">
      <c r="B5661" s="1">
        <v>38532</v>
      </c>
      <c r="C5661" s="30">
        <f>VLOOKUP(B5661,'רביות שנתיות'!B:C,2)</f>
        <v>3.1</v>
      </c>
      <c r="D5661" s="29">
        <f t="shared" si="177"/>
        <v>8.3587901309023493E-5</v>
      </c>
      <c r="F5661" s="30">
        <f>VLOOKUP($B5661,'רביות שנתיות'!B:I,7)</f>
        <v>9.6</v>
      </c>
      <c r="G5661" s="29">
        <f t="shared" si="176"/>
        <v>2.511745213014116E-4</v>
      </c>
    </row>
    <row r="5662" spans="2:7">
      <c r="B5662" s="1">
        <v>38533</v>
      </c>
      <c r="C5662" s="30">
        <f>VLOOKUP(B5662,'רביות שנתיות'!B:C,2)</f>
        <v>3.1</v>
      </c>
      <c r="D5662" s="29">
        <f t="shared" si="177"/>
        <v>8.3587901309023493E-5</v>
      </c>
      <c r="F5662" s="30">
        <f>VLOOKUP($B5662,'רביות שנתיות'!B:I,7)</f>
        <v>9.6</v>
      </c>
      <c r="G5662" s="29">
        <f t="shared" si="176"/>
        <v>2.511745213014116E-4</v>
      </c>
    </row>
    <row r="5663" spans="2:7">
      <c r="B5663" s="1">
        <v>38534</v>
      </c>
      <c r="C5663" s="30">
        <f>VLOOKUP(B5663,'רביות שנתיות'!B:C,2)</f>
        <v>3.2</v>
      </c>
      <c r="D5663" s="29">
        <f t="shared" si="177"/>
        <v>8.6242369061517721E-5</v>
      </c>
      <c r="F5663" s="30">
        <f>VLOOKUP($B5663,'רביות שנתיות'!B:I,7)</f>
        <v>9.6999999999999993</v>
      </c>
      <c r="G5663" s="29">
        <f t="shared" si="176"/>
        <v>2.5367376233242922E-4</v>
      </c>
    </row>
    <row r="5664" spans="2:7">
      <c r="B5664" s="1">
        <v>38535</v>
      </c>
      <c r="C5664" s="30">
        <f>VLOOKUP(B5664,'רביות שנתיות'!B:C,2)</f>
        <v>3.2</v>
      </c>
      <c r="D5664" s="29">
        <f t="shared" si="177"/>
        <v>8.6242369061517721E-5</v>
      </c>
      <c r="F5664" s="30">
        <f>VLOOKUP($B5664,'רביות שנתיות'!B:I,7)</f>
        <v>9.6999999999999993</v>
      </c>
      <c r="G5664" s="29">
        <f t="shared" si="176"/>
        <v>2.5367376233242922E-4</v>
      </c>
    </row>
    <row r="5665" spans="2:7">
      <c r="B5665" s="1">
        <v>38536</v>
      </c>
      <c r="C5665" s="30">
        <f>VLOOKUP(B5665,'רביות שנתיות'!B:C,2)</f>
        <v>3.2</v>
      </c>
      <c r="D5665" s="29">
        <f t="shared" si="177"/>
        <v>8.6242369061517721E-5</v>
      </c>
      <c r="F5665" s="30">
        <f>VLOOKUP($B5665,'רביות שנתיות'!B:I,7)</f>
        <v>9.6999999999999993</v>
      </c>
      <c r="G5665" s="29">
        <f t="shared" si="176"/>
        <v>2.5367376233242922E-4</v>
      </c>
    </row>
    <row r="5666" spans="2:7">
      <c r="B5666" s="1">
        <v>38537</v>
      </c>
      <c r="C5666" s="30">
        <f>VLOOKUP(B5666,'רביות שנתיות'!B:C,2)</f>
        <v>3.2</v>
      </c>
      <c r="D5666" s="29">
        <f t="shared" si="177"/>
        <v>8.6242369061517721E-5</v>
      </c>
      <c r="F5666" s="30">
        <f>VLOOKUP($B5666,'רביות שנתיות'!B:I,7)</f>
        <v>9.6999999999999993</v>
      </c>
      <c r="G5666" s="29">
        <f t="shared" si="176"/>
        <v>2.5367376233242922E-4</v>
      </c>
    </row>
    <row r="5667" spans="2:7">
      <c r="B5667" s="1">
        <v>38538</v>
      </c>
      <c r="C5667" s="30">
        <f>VLOOKUP(B5667,'רביות שנתיות'!B:C,2)</f>
        <v>3.2</v>
      </c>
      <c r="D5667" s="29">
        <f t="shared" si="177"/>
        <v>8.6242369061517721E-5</v>
      </c>
      <c r="F5667" s="30">
        <f>VLOOKUP($B5667,'רביות שנתיות'!B:I,7)</f>
        <v>9.6999999999999993</v>
      </c>
      <c r="G5667" s="29">
        <f t="shared" si="176"/>
        <v>2.5367376233242922E-4</v>
      </c>
    </row>
    <row r="5668" spans="2:7">
      <c r="B5668" s="1">
        <v>38539</v>
      </c>
      <c r="C5668" s="30">
        <f>VLOOKUP(B5668,'רביות שנתיות'!B:C,2)</f>
        <v>3.2</v>
      </c>
      <c r="D5668" s="29">
        <f t="shared" si="177"/>
        <v>8.6242369061517721E-5</v>
      </c>
      <c r="F5668" s="30">
        <f>VLOOKUP($B5668,'רביות שנתיות'!B:I,7)</f>
        <v>9.6999999999999993</v>
      </c>
      <c r="G5668" s="29">
        <f t="shared" si="176"/>
        <v>2.5367376233242922E-4</v>
      </c>
    </row>
    <row r="5669" spans="2:7">
      <c r="B5669" s="1">
        <v>38540</v>
      </c>
      <c r="C5669" s="30">
        <f>VLOOKUP(B5669,'רביות שנתיות'!B:C,2)</f>
        <v>3.2</v>
      </c>
      <c r="D5669" s="29">
        <f t="shared" si="177"/>
        <v>8.6242369061517721E-5</v>
      </c>
      <c r="F5669" s="30">
        <f>VLOOKUP($B5669,'רביות שנתיות'!B:I,7)</f>
        <v>9.6999999999999993</v>
      </c>
      <c r="G5669" s="29">
        <f t="shared" si="176"/>
        <v>2.5367376233242922E-4</v>
      </c>
    </row>
    <row r="5670" spans="2:7">
      <c r="B5670" s="1">
        <v>38541</v>
      </c>
      <c r="C5670" s="30">
        <f>VLOOKUP(B5670,'רביות שנתיות'!B:C,2)</f>
        <v>3.2</v>
      </c>
      <c r="D5670" s="29">
        <f t="shared" si="177"/>
        <v>8.6242369061517721E-5</v>
      </c>
      <c r="F5670" s="30">
        <f>VLOOKUP($B5670,'רביות שנתיות'!B:I,7)</f>
        <v>9.6999999999999993</v>
      </c>
      <c r="G5670" s="29">
        <f t="shared" si="176"/>
        <v>2.5367376233242922E-4</v>
      </c>
    </row>
    <row r="5671" spans="2:7">
      <c r="B5671" s="1">
        <v>38542</v>
      </c>
      <c r="C5671" s="30">
        <f>VLOOKUP(B5671,'רביות שנתיות'!B:C,2)</f>
        <v>3.2</v>
      </c>
      <c r="D5671" s="29">
        <f t="shared" si="177"/>
        <v>8.6242369061517721E-5</v>
      </c>
      <c r="F5671" s="30">
        <f>VLOOKUP($B5671,'רביות שנתיות'!B:I,7)</f>
        <v>9.6999999999999993</v>
      </c>
      <c r="G5671" s="29">
        <f t="shared" si="176"/>
        <v>2.5367376233242922E-4</v>
      </c>
    </row>
    <row r="5672" spans="2:7">
      <c r="B5672" s="1">
        <v>38543</v>
      </c>
      <c r="C5672" s="30">
        <f>VLOOKUP(B5672,'רביות שנתיות'!B:C,2)</f>
        <v>3.2</v>
      </c>
      <c r="D5672" s="29">
        <f t="shared" si="177"/>
        <v>8.6242369061517721E-5</v>
      </c>
      <c r="F5672" s="30">
        <f>VLOOKUP($B5672,'רביות שנתיות'!B:I,7)</f>
        <v>9.6999999999999993</v>
      </c>
      <c r="G5672" s="29">
        <f t="shared" si="176"/>
        <v>2.5367376233242922E-4</v>
      </c>
    </row>
    <row r="5673" spans="2:7">
      <c r="B5673" s="1">
        <v>38544</v>
      </c>
      <c r="C5673" s="30">
        <f>VLOOKUP(B5673,'רביות שנתיות'!B:C,2)</f>
        <v>3.2</v>
      </c>
      <c r="D5673" s="29">
        <f t="shared" si="177"/>
        <v>8.6242369061517721E-5</v>
      </c>
      <c r="F5673" s="30">
        <f>VLOOKUP($B5673,'רביות שנתיות'!B:I,7)</f>
        <v>9.6999999999999993</v>
      </c>
      <c r="G5673" s="29">
        <f t="shared" si="176"/>
        <v>2.5367376233242922E-4</v>
      </c>
    </row>
    <row r="5674" spans="2:7">
      <c r="B5674" s="1">
        <v>38545</v>
      </c>
      <c r="C5674" s="30">
        <f>VLOOKUP(B5674,'רביות שנתיות'!B:C,2)</f>
        <v>3.2</v>
      </c>
      <c r="D5674" s="29">
        <f t="shared" si="177"/>
        <v>8.6242369061517721E-5</v>
      </c>
      <c r="F5674" s="30">
        <f>VLOOKUP($B5674,'רביות שנתיות'!B:I,7)</f>
        <v>9.6999999999999993</v>
      </c>
      <c r="G5674" s="29">
        <f t="shared" si="176"/>
        <v>2.5367376233242922E-4</v>
      </c>
    </row>
    <row r="5675" spans="2:7">
      <c r="B5675" s="1">
        <v>38546</v>
      </c>
      <c r="C5675" s="30">
        <f>VLOOKUP(B5675,'רביות שנתיות'!B:C,2)</f>
        <v>3.2</v>
      </c>
      <c r="D5675" s="29">
        <f t="shared" si="177"/>
        <v>8.6242369061517721E-5</v>
      </c>
      <c r="F5675" s="30">
        <f>VLOOKUP($B5675,'רביות שנתיות'!B:I,7)</f>
        <v>9.6999999999999993</v>
      </c>
      <c r="G5675" s="29">
        <f t="shared" si="176"/>
        <v>2.5367376233242922E-4</v>
      </c>
    </row>
    <row r="5676" spans="2:7">
      <c r="B5676" s="1">
        <v>38547</v>
      </c>
      <c r="C5676" s="30">
        <f>VLOOKUP(B5676,'רביות שנתיות'!B:C,2)</f>
        <v>3.2</v>
      </c>
      <c r="D5676" s="29">
        <f t="shared" si="177"/>
        <v>8.6242369061517721E-5</v>
      </c>
      <c r="F5676" s="30">
        <f>VLOOKUP($B5676,'רביות שנתיות'!B:I,7)</f>
        <v>9.6999999999999993</v>
      </c>
      <c r="G5676" s="29">
        <f t="shared" si="176"/>
        <v>2.5367376233242922E-4</v>
      </c>
    </row>
    <row r="5677" spans="2:7">
      <c r="B5677" s="1">
        <v>38548</v>
      </c>
      <c r="C5677" s="30">
        <f>VLOOKUP(B5677,'רביות שנתיות'!B:C,2)</f>
        <v>3.2</v>
      </c>
      <c r="D5677" s="29">
        <f t="shared" si="177"/>
        <v>8.6242369061517721E-5</v>
      </c>
      <c r="F5677" s="30">
        <f>VLOOKUP($B5677,'רביות שנתיות'!B:I,7)</f>
        <v>9.6999999999999993</v>
      </c>
      <c r="G5677" s="29">
        <f t="shared" si="176"/>
        <v>2.5367376233242922E-4</v>
      </c>
    </row>
    <row r="5678" spans="2:7">
      <c r="B5678" s="1">
        <v>38549</v>
      </c>
      <c r="C5678" s="30">
        <f>VLOOKUP(B5678,'רביות שנתיות'!B:C,2)</f>
        <v>3.2</v>
      </c>
      <c r="D5678" s="29">
        <f t="shared" si="177"/>
        <v>8.6242369061517721E-5</v>
      </c>
      <c r="F5678" s="30">
        <f>VLOOKUP($B5678,'רביות שנתיות'!B:I,7)</f>
        <v>9.6999999999999993</v>
      </c>
      <c r="G5678" s="29">
        <f t="shared" si="176"/>
        <v>2.5367376233242922E-4</v>
      </c>
    </row>
    <row r="5679" spans="2:7">
      <c r="B5679" s="1">
        <v>38550</v>
      </c>
      <c r="C5679" s="30">
        <f>VLOOKUP(B5679,'רביות שנתיות'!B:C,2)</f>
        <v>3.2</v>
      </c>
      <c r="D5679" s="29">
        <f t="shared" si="177"/>
        <v>8.6242369061517721E-5</v>
      </c>
      <c r="F5679" s="30">
        <f>VLOOKUP($B5679,'רביות שנתיות'!B:I,7)</f>
        <v>9.6999999999999993</v>
      </c>
      <c r="G5679" s="29">
        <f t="shared" si="176"/>
        <v>2.5367376233242922E-4</v>
      </c>
    </row>
    <row r="5680" spans="2:7">
      <c r="B5680" s="1">
        <v>38551</v>
      </c>
      <c r="C5680" s="30">
        <f>VLOOKUP(B5680,'רביות שנתיות'!B:C,2)</f>
        <v>3.2</v>
      </c>
      <c r="D5680" s="29">
        <f t="shared" si="177"/>
        <v>8.6242369061517721E-5</v>
      </c>
      <c r="F5680" s="30">
        <f>VLOOKUP($B5680,'רביות שנתיות'!B:I,7)</f>
        <v>9.6999999999999993</v>
      </c>
      <c r="G5680" s="29">
        <f t="shared" si="176"/>
        <v>2.5367376233242922E-4</v>
      </c>
    </row>
    <row r="5681" spans="2:7">
      <c r="B5681" s="1">
        <v>38552</v>
      </c>
      <c r="C5681" s="30">
        <f>VLOOKUP(B5681,'רביות שנתיות'!B:C,2)</f>
        <v>3.2</v>
      </c>
      <c r="D5681" s="29">
        <f t="shared" si="177"/>
        <v>8.6242369061517721E-5</v>
      </c>
      <c r="F5681" s="30">
        <f>VLOOKUP($B5681,'רביות שנתיות'!B:I,7)</f>
        <v>9.6999999999999993</v>
      </c>
      <c r="G5681" s="29">
        <f t="shared" si="176"/>
        <v>2.5367376233242922E-4</v>
      </c>
    </row>
    <row r="5682" spans="2:7">
      <c r="B5682" s="1">
        <v>38553</v>
      </c>
      <c r="C5682" s="30">
        <f>VLOOKUP(B5682,'רביות שנתיות'!B:C,2)</f>
        <v>3.2</v>
      </c>
      <c r="D5682" s="29">
        <f t="shared" si="177"/>
        <v>8.6242369061517721E-5</v>
      </c>
      <c r="F5682" s="30">
        <f>VLOOKUP($B5682,'רביות שנתיות'!B:I,7)</f>
        <v>9.6999999999999993</v>
      </c>
      <c r="G5682" s="29">
        <f t="shared" si="176"/>
        <v>2.5367376233242922E-4</v>
      </c>
    </row>
    <row r="5683" spans="2:7">
      <c r="B5683" s="1">
        <v>38554</v>
      </c>
      <c r="C5683" s="30">
        <f>VLOOKUP(B5683,'רביות שנתיות'!B:C,2)</f>
        <v>3.2</v>
      </c>
      <c r="D5683" s="29">
        <f t="shared" si="177"/>
        <v>8.6242369061517721E-5</v>
      </c>
      <c r="F5683" s="30">
        <f>VLOOKUP($B5683,'רביות שנתיות'!B:I,7)</f>
        <v>9.6999999999999993</v>
      </c>
      <c r="G5683" s="29">
        <f t="shared" si="176"/>
        <v>2.5367376233242922E-4</v>
      </c>
    </row>
    <row r="5684" spans="2:7">
      <c r="B5684" s="1">
        <v>38555</v>
      </c>
      <c r="C5684" s="30">
        <f>VLOOKUP(B5684,'רביות שנתיות'!B:C,2)</f>
        <v>3.2</v>
      </c>
      <c r="D5684" s="29">
        <f t="shared" si="177"/>
        <v>8.6242369061517721E-5</v>
      </c>
      <c r="F5684" s="30">
        <f>VLOOKUP($B5684,'רביות שנתיות'!B:I,7)</f>
        <v>9.6999999999999993</v>
      </c>
      <c r="G5684" s="29">
        <f t="shared" si="176"/>
        <v>2.5367376233242922E-4</v>
      </c>
    </row>
    <row r="5685" spans="2:7">
      <c r="B5685" s="1">
        <v>38556</v>
      </c>
      <c r="C5685" s="30">
        <f>VLOOKUP(B5685,'רביות שנתיות'!B:C,2)</f>
        <v>3.2</v>
      </c>
      <c r="D5685" s="29">
        <f t="shared" si="177"/>
        <v>8.6242369061517721E-5</v>
      </c>
      <c r="F5685" s="30">
        <f>VLOOKUP($B5685,'רביות שנתיות'!B:I,7)</f>
        <v>9.6999999999999993</v>
      </c>
      <c r="G5685" s="29">
        <f t="shared" si="176"/>
        <v>2.5367376233242922E-4</v>
      </c>
    </row>
    <row r="5686" spans="2:7">
      <c r="B5686" s="1">
        <v>38557</v>
      </c>
      <c r="C5686" s="30">
        <f>VLOOKUP(B5686,'רביות שנתיות'!B:C,2)</f>
        <v>3.2</v>
      </c>
      <c r="D5686" s="29">
        <f t="shared" si="177"/>
        <v>8.6242369061517721E-5</v>
      </c>
      <c r="F5686" s="30">
        <f>VLOOKUP($B5686,'רביות שנתיות'!B:I,7)</f>
        <v>9.6999999999999993</v>
      </c>
      <c r="G5686" s="29">
        <f t="shared" si="176"/>
        <v>2.5367376233242922E-4</v>
      </c>
    </row>
    <row r="5687" spans="2:7">
      <c r="B5687" s="1">
        <v>38558</v>
      </c>
      <c r="C5687" s="30">
        <f>VLOOKUP(B5687,'רביות שנתיות'!B:C,2)</f>
        <v>3.2</v>
      </c>
      <c r="D5687" s="29">
        <f t="shared" si="177"/>
        <v>8.6242369061517721E-5</v>
      </c>
      <c r="F5687" s="30">
        <f>VLOOKUP($B5687,'רביות שנתיות'!B:I,7)</f>
        <v>9.6999999999999993</v>
      </c>
      <c r="G5687" s="29">
        <f t="shared" si="176"/>
        <v>2.5367376233242922E-4</v>
      </c>
    </row>
    <row r="5688" spans="2:7">
      <c r="B5688" s="1">
        <v>38559</v>
      </c>
      <c r="C5688" s="30">
        <f>VLOOKUP(B5688,'רביות שנתיות'!B:C,2)</f>
        <v>3.2</v>
      </c>
      <c r="D5688" s="29">
        <f t="shared" si="177"/>
        <v>8.6242369061517721E-5</v>
      </c>
      <c r="F5688" s="30">
        <f>VLOOKUP($B5688,'רביות שנתיות'!B:I,7)</f>
        <v>9.6999999999999993</v>
      </c>
      <c r="G5688" s="29">
        <f t="shared" si="176"/>
        <v>2.5367376233242922E-4</v>
      </c>
    </row>
    <row r="5689" spans="2:7">
      <c r="B5689" s="1">
        <v>38560</v>
      </c>
      <c r="C5689" s="30">
        <f>VLOOKUP(B5689,'רביות שנתיות'!B:C,2)</f>
        <v>3.2</v>
      </c>
      <c r="D5689" s="29">
        <f t="shared" si="177"/>
        <v>8.6242369061517721E-5</v>
      </c>
      <c r="F5689" s="30">
        <f>VLOOKUP($B5689,'רביות שנתיות'!B:I,7)</f>
        <v>9.6999999999999993</v>
      </c>
      <c r="G5689" s="29">
        <f t="shared" si="176"/>
        <v>2.5367376233242922E-4</v>
      </c>
    </row>
    <row r="5690" spans="2:7">
      <c r="B5690" s="1">
        <v>38561</v>
      </c>
      <c r="C5690" s="30">
        <f>VLOOKUP(B5690,'רביות שנתיות'!B:C,2)</f>
        <v>3.2</v>
      </c>
      <c r="D5690" s="29">
        <f t="shared" si="177"/>
        <v>8.6242369061517721E-5</v>
      </c>
      <c r="F5690" s="30">
        <f>VLOOKUP($B5690,'רביות שנתיות'!B:I,7)</f>
        <v>9.6999999999999993</v>
      </c>
      <c r="G5690" s="29">
        <f t="shared" si="176"/>
        <v>2.5367376233242922E-4</v>
      </c>
    </row>
    <row r="5691" spans="2:7">
      <c r="B5691" s="1">
        <v>38562</v>
      </c>
      <c r="C5691" s="30">
        <f>VLOOKUP(B5691,'רביות שנתיות'!B:C,2)</f>
        <v>3.2</v>
      </c>
      <c r="D5691" s="29">
        <f t="shared" si="177"/>
        <v>8.6242369061517721E-5</v>
      </c>
      <c r="F5691" s="30">
        <f>VLOOKUP($B5691,'רביות שנתיות'!B:I,7)</f>
        <v>9.6999999999999993</v>
      </c>
      <c r="G5691" s="29">
        <f t="shared" si="176"/>
        <v>2.5367376233242922E-4</v>
      </c>
    </row>
    <row r="5692" spans="2:7">
      <c r="B5692" s="1">
        <v>38563</v>
      </c>
      <c r="C5692" s="30">
        <f>VLOOKUP(B5692,'רביות שנתיות'!B:C,2)</f>
        <v>3.2</v>
      </c>
      <c r="D5692" s="29">
        <f t="shared" si="177"/>
        <v>8.6242369061517721E-5</v>
      </c>
      <c r="F5692" s="30">
        <f>VLOOKUP($B5692,'רביות שנתיות'!B:I,7)</f>
        <v>9.6999999999999993</v>
      </c>
      <c r="G5692" s="29">
        <f t="shared" si="176"/>
        <v>2.5367376233242922E-4</v>
      </c>
    </row>
    <row r="5693" spans="2:7">
      <c r="B5693" s="1">
        <v>38564</v>
      </c>
      <c r="C5693" s="30">
        <f>VLOOKUP(B5693,'רביות שנתיות'!B:C,2)</f>
        <v>3.2</v>
      </c>
      <c r="D5693" s="29">
        <f t="shared" si="177"/>
        <v>8.6242369061517721E-5</v>
      </c>
      <c r="F5693" s="30">
        <f>VLOOKUP($B5693,'רביות שנתיות'!B:I,7)</f>
        <v>9.6999999999999993</v>
      </c>
      <c r="G5693" s="29">
        <f t="shared" si="176"/>
        <v>2.5367376233242922E-4</v>
      </c>
    </row>
    <row r="5694" spans="2:7">
      <c r="B5694" s="1">
        <v>38565</v>
      </c>
      <c r="C5694" s="30">
        <f>VLOOKUP(B5694,'רביות שנתיות'!B:C,2)</f>
        <v>3.2</v>
      </c>
      <c r="D5694" s="29">
        <f t="shared" si="177"/>
        <v>8.6242369061517721E-5</v>
      </c>
      <c r="F5694" s="30">
        <f>VLOOKUP($B5694,'רביות שנתיות'!B:I,7)</f>
        <v>9.6999999999999993</v>
      </c>
      <c r="G5694" s="29">
        <f t="shared" si="176"/>
        <v>2.5367376233242922E-4</v>
      </c>
    </row>
    <row r="5695" spans="2:7">
      <c r="B5695" s="1">
        <v>38566</v>
      </c>
      <c r="C5695" s="30">
        <f>VLOOKUP(B5695,'רביות שנתיות'!B:C,2)</f>
        <v>3.2</v>
      </c>
      <c r="D5695" s="29">
        <f t="shared" si="177"/>
        <v>8.6242369061517721E-5</v>
      </c>
      <c r="F5695" s="30">
        <f>VLOOKUP($B5695,'רביות שנתיות'!B:I,7)</f>
        <v>9.6999999999999993</v>
      </c>
      <c r="G5695" s="29">
        <f t="shared" si="176"/>
        <v>2.5367376233242922E-4</v>
      </c>
    </row>
    <row r="5696" spans="2:7">
      <c r="B5696" s="1">
        <v>38567</v>
      </c>
      <c r="C5696" s="30">
        <f>VLOOKUP(B5696,'רביות שנתיות'!B:C,2)</f>
        <v>3.2</v>
      </c>
      <c r="D5696" s="29">
        <f t="shared" si="177"/>
        <v>8.6242369061517721E-5</v>
      </c>
      <c r="F5696" s="30">
        <f>VLOOKUP($B5696,'רביות שנתיות'!B:I,7)</f>
        <v>9.6999999999999993</v>
      </c>
      <c r="G5696" s="29">
        <f t="shared" si="176"/>
        <v>2.5367376233242922E-4</v>
      </c>
    </row>
    <row r="5697" spans="2:7">
      <c r="B5697" s="1">
        <v>38568</v>
      </c>
      <c r="C5697" s="30">
        <f>VLOOKUP(B5697,'רביות שנתיות'!B:C,2)</f>
        <v>3.2</v>
      </c>
      <c r="D5697" s="29">
        <f t="shared" si="177"/>
        <v>8.6242369061517721E-5</v>
      </c>
      <c r="F5697" s="30">
        <f>VLOOKUP($B5697,'רביות שנתיות'!B:I,7)</f>
        <v>9.6999999999999993</v>
      </c>
      <c r="G5697" s="29">
        <f t="shared" si="176"/>
        <v>2.5367376233242922E-4</v>
      </c>
    </row>
    <row r="5698" spans="2:7">
      <c r="B5698" s="1">
        <v>38569</v>
      </c>
      <c r="C5698" s="30">
        <f>VLOOKUP(B5698,'רביות שנתיות'!B:C,2)</f>
        <v>3.2</v>
      </c>
      <c r="D5698" s="29">
        <f t="shared" si="177"/>
        <v>8.6242369061517721E-5</v>
      </c>
      <c r="F5698" s="30">
        <f>VLOOKUP($B5698,'רביות שנתיות'!B:I,7)</f>
        <v>9.6999999999999993</v>
      </c>
      <c r="G5698" s="29">
        <f t="shared" si="176"/>
        <v>2.5367376233242922E-4</v>
      </c>
    </row>
    <row r="5699" spans="2:7">
      <c r="B5699" s="1">
        <v>38570</v>
      </c>
      <c r="C5699" s="30">
        <f>VLOOKUP(B5699,'רביות שנתיות'!B:C,2)</f>
        <v>3.2</v>
      </c>
      <c r="D5699" s="29">
        <f t="shared" si="177"/>
        <v>8.6242369061517721E-5</v>
      </c>
      <c r="F5699" s="30">
        <f>VLOOKUP($B5699,'רביות שנתיות'!B:I,7)</f>
        <v>9.6999999999999993</v>
      </c>
      <c r="G5699" s="29">
        <f t="shared" si="176"/>
        <v>2.5367376233242922E-4</v>
      </c>
    </row>
    <row r="5700" spans="2:7">
      <c r="B5700" s="1">
        <v>38571</v>
      </c>
      <c r="C5700" s="30">
        <f>VLOOKUP(B5700,'רביות שנתיות'!B:C,2)</f>
        <v>3.2</v>
      </c>
      <c r="D5700" s="29">
        <f t="shared" si="177"/>
        <v>8.6242369061517721E-5</v>
      </c>
      <c r="F5700" s="30">
        <f>VLOOKUP($B5700,'רביות שנתיות'!B:I,7)</f>
        <v>9.6999999999999993</v>
      </c>
      <c r="G5700" s="29">
        <f t="shared" ref="G5700:G5763" si="178">(1+F5700/100)^(1/365)-1</f>
        <v>2.5367376233242922E-4</v>
      </c>
    </row>
    <row r="5701" spans="2:7">
      <c r="B5701" s="1">
        <v>38572</v>
      </c>
      <c r="C5701" s="30">
        <f>VLOOKUP(B5701,'רביות שנתיות'!B:C,2)</f>
        <v>3.2</v>
      </c>
      <c r="D5701" s="29">
        <f t="shared" ref="D5701:D5764" si="179">(1+C5701/100)^(1/365.25)-1</f>
        <v>8.6242369061517721E-5</v>
      </c>
      <c r="F5701" s="30">
        <f>VLOOKUP($B5701,'רביות שנתיות'!B:I,7)</f>
        <v>9.6999999999999993</v>
      </c>
      <c r="G5701" s="29">
        <f t="shared" si="178"/>
        <v>2.5367376233242922E-4</v>
      </c>
    </row>
    <row r="5702" spans="2:7">
      <c r="B5702" s="1">
        <v>38573</v>
      </c>
      <c r="C5702" s="30">
        <f>VLOOKUP(B5702,'רביות שנתיות'!B:C,2)</f>
        <v>3.2</v>
      </c>
      <c r="D5702" s="29">
        <f t="shared" si="179"/>
        <v>8.6242369061517721E-5</v>
      </c>
      <c r="F5702" s="30">
        <f>VLOOKUP($B5702,'רביות שנתיות'!B:I,7)</f>
        <v>9.6999999999999993</v>
      </c>
      <c r="G5702" s="29">
        <f t="shared" si="178"/>
        <v>2.5367376233242922E-4</v>
      </c>
    </row>
    <row r="5703" spans="2:7">
      <c r="B5703" s="1">
        <v>38574</v>
      </c>
      <c r="C5703" s="30">
        <f>VLOOKUP(B5703,'רביות שנתיות'!B:C,2)</f>
        <v>3.2</v>
      </c>
      <c r="D5703" s="29">
        <f t="shared" si="179"/>
        <v>8.6242369061517721E-5</v>
      </c>
      <c r="F5703" s="30">
        <f>VLOOKUP($B5703,'רביות שנתיות'!B:I,7)</f>
        <v>9.6999999999999993</v>
      </c>
      <c r="G5703" s="29">
        <f t="shared" si="178"/>
        <v>2.5367376233242922E-4</v>
      </c>
    </row>
    <row r="5704" spans="2:7">
      <c r="B5704" s="1">
        <v>38575</v>
      </c>
      <c r="C5704" s="30">
        <f>VLOOKUP(B5704,'רביות שנתיות'!B:C,2)</f>
        <v>3.2</v>
      </c>
      <c r="D5704" s="29">
        <f t="shared" si="179"/>
        <v>8.6242369061517721E-5</v>
      </c>
      <c r="F5704" s="30">
        <f>VLOOKUP($B5704,'רביות שנתיות'!B:I,7)</f>
        <v>9.6999999999999993</v>
      </c>
      <c r="G5704" s="29">
        <f t="shared" si="178"/>
        <v>2.5367376233242922E-4</v>
      </c>
    </row>
    <row r="5705" spans="2:7">
      <c r="B5705" s="1">
        <v>38576</v>
      </c>
      <c r="C5705" s="30">
        <f>VLOOKUP(B5705,'רביות שנתיות'!B:C,2)</f>
        <v>3.2</v>
      </c>
      <c r="D5705" s="29">
        <f t="shared" si="179"/>
        <v>8.6242369061517721E-5</v>
      </c>
      <c r="F5705" s="30">
        <f>VLOOKUP($B5705,'רביות שנתיות'!B:I,7)</f>
        <v>9.6999999999999993</v>
      </c>
      <c r="G5705" s="29">
        <f t="shared" si="178"/>
        <v>2.5367376233242922E-4</v>
      </c>
    </row>
    <row r="5706" spans="2:7">
      <c r="B5706" s="1">
        <v>38577</v>
      </c>
      <c r="C5706" s="30">
        <f>VLOOKUP(B5706,'רביות שנתיות'!B:C,2)</f>
        <v>3.2</v>
      </c>
      <c r="D5706" s="29">
        <f t="shared" si="179"/>
        <v>8.6242369061517721E-5</v>
      </c>
      <c r="F5706" s="30">
        <f>VLOOKUP($B5706,'רביות שנתיות'!B:I,7)</f>
        <v>9.6999999999999993</v>
      </c>
      <c r="G5706" s="29">
        <f t="shared" si="178"/>
        <v>2.5367376233242922E-4</v>
      </c>
    </row>
    <row r="5707" spans="2:7">
      <c r="B5707" s="1">
        <v>38578</v>
      </c>
      <c r="C5707" s="30">
        <f>VLOOKUP(B5707,'רביות שנתיות'!B:C,2)</f>
        <v>3.2</v>
      </c>
      <c r="D5707" s="29">
        <f t="shared" si="179"/>
        <v>8.6242369061517721E-5</v>
      </c>
      <c r="F5707" s="30">
        <f>VLOOKUP($B5707,'רביות שנתיות'!B:I,7)</f>
        <v>9.6999999999999993</v>
      </c>
      <c r="G5707" s="29">
        <f t="shared" si="178"/>
        <v>2.5367376233242922E-4</v>
      </c>
    </row>
    <row r="5708" spans="2:7">
      <c r="B5708" s="1">
        <v>38579</v>
      </c>
      <c r="C5708" s="30">
        <f>VLOOKUP(B5708,'רביות שנתיות'!B:C,2)</f>
        <v>3.2</v>
      </c>
      <c r="D5708" s="29">
        <f t="shared" si="179"/>
        <v>8.6242369061517721E-5</v>
      </c>
      <c r="F5708" s="30">
        <f>VLOOKUP($B5708,'רביות שנתיות'!B:I,7)</f>
        <v>9.6999999999999993</v>
      </c>
      <c r="G5708" s="29">
        <f t="shared" si="178"/>
        <v>2.5367376233242922E-4</v>
      </c>
    </row>
    <row r="5709" spans="2:7">
      <c r="B5709" s="1">
        <v>38580</v>
      </c>
      <c r="C5709" s="30">
        <f>VLOOKUP(B5709,'רביות שנתיות'!B:C,2)</f>
        <v>3.2</v>
      </c>
      <c r="D5709" s="29">
        <f t="shared" si="179"/>
        <v>8.6242369061517721E-5</v>
      </c>
      <c r="F5709" s="30">
        <f>VLOOKUP($B5709,'רביות שנתיות'!B:I,7)</f>
        <v>9.6999999999999993</v>
      </c>
      <c r="G5709" s="29">
        <f t="shared" si="178"/>
        <v>2.5367376233242922E-4</v>
      </c>
    </row>
    <row r="5710" spans="2:7">
      <c r="B5710" s="1">
        <v>38581</v>
      </c>
      <c r="C5710" s="30">
        <f>VLOOKUP(B5710,'רביות שנתיות'!B:C,2)</f>
        <v>3.2</v>
      </c>
      <c r="D5710" s="29">
        <f t="shared" si="179"/>
        <v>8.6242369061517721E-5</v>
      </c>
      <c r="F5710" s="30">
        <f>VLOOKUP($B5710,'רביות שנתיות'!B:I,7)</f>
        <v>9.6999999999999993</v>
      </c>
      <c r="G5710" s="29">
        <f t="shared" si="178"/>
        <v>2.5367376233242922E-4</v>
      </c>
    </row>
    <row r="5711" spans="2:7">
      <c r="B5711" s="1">
        <v>38582</v>
      </c>
      <c r="C5711" s="30">
        <f>VLOOKUP(B5711,'רביות שנתיות'!B:C,2)</f>
        <v>3.2</v>
      </c>
      <c r="D5711" s="29">
        <f t="shared" si="179"/>
        <v>8.6242369061517721E-5</v>
      </c>
      <c r="F5711" s="30">
        <f>VLOOKUP($B5711,'רביות שנתיות'!B:I,7)</f>
        <v>9.6999999999999993</v>
      </c>
      <c r="G5711" s="29">
        <f t="shared" si="178"/>
        <v>2.5367376233242922E-4</v>
      </c>
    </row>
    <row r="5712" spans="2:7">
      <c r="B5712" s="1">
        <v>38583</v>
      </c>
      <c r="C5712" s="30">
        <f>VLOOKUP(B5712,'רביות שנתיות'!B:C,2)</f>
        <v>3.2</v>
      </c>
      <c r="D5712" s="29">
        <f t="shared" si="179"/>
        <v>8.6242369061517721E-5</v>
      </c>
      <c r="F5712" s="30">
        <f>VLOOKUP($B5712,'רביות שנתיות'!B:I,7)</f>
        <v>9.6999999999999993</v>
      </c>
      <c r="G5712" s="29">
        <f t="shared" si="178"/>
        <v>2.5367376233242922E-4</v>
      </c>
    </row>
    <row r="5713" spans="2:7">
      <c r="B5713" s="1">
        <v>38584</v>
      </c>
      <c r="C5713" s="30">
        <f>VLOOKUP(B5713,'רביות שנתיות'!B:C,2)</f>
        <v>3.2</v>
      </c>
      <c r="D5713" s="29">
        <f t="shared" si="179"/>
        <v>8.6242369061517721E-5</v>
      </c>
      <c r="F5713" s="30">
        <f>VLOOKUP($B5713,'רביות שנתיות'!B:I,7)</f>
        <v>9.6999999999999993</v>
      </c>
      <c r="G5713" s="29">
        <f t="shared" si="178"/>
        <v>2.5367376233242922E-4</v>
      </c>
    </row>
    <row r="5714" spans="2:7">
      <c r="B5714" s="1">
        <v>38585</v>
      </c>
      <c r="C5714" s="30">
        <f>VLOOKUP(B5714,'רביות שנתיות'!B:C,2)</f>
        <v>3.2</v>
      </c>
      <c r="D5714" s="29">
        <f t="shared" si="179"/>
        <v>8.6242369061517721E-5</v>
      </c>
      <c r="F5714" s="30">
        <f>VLOOKUP($B5714,'רביות שנתיות'!B:I,7)</f>
        <v>9.6999999999999993</v>
      </c>
      <c r="G5714" s="29">
        <f t="shared" si="178"/>
        <v>2.5367376233242922E-4</v>
      </c>
    </row>
    <row r="5715" spans="2:7">
      <c r="B5715" s="1">
        <v>38586</v>
      </c>
      <c r="C5715" s="30">
        <f>VLOOKUP(B5715,'רביות שנתיות'!B:C,2)</f>
        <v>3.2</v>
      </c>
      <c r="D5715" s="29">
        <f t="shared" si="179"/>
        <v>8.6242369061517721E-5</v>
      </c>
      <c r="F5715" s="30">
        <f>VLOOKUP($B5715,'רביות שנתיות'!B:I,7)</f>
        <v>9.6999999999999993</v>
      </c>
      <c r="G5715" s="29">
        <f t="shared" si="178"/>
        <v>2.5367376233242922E-4</v>
      </c>
    </row>
    <row r="5716" spans="2:7">
      <c r="B5716" s="1">
        <v>38587</v>
      </c>
      <c r="C5716" s="30">
        <f>VLOOKUP(B5716,'רביות שנתיות'!B:C,2)</f>
        <v>3.2</v>
      </c>
      <c r="D5716" s="29">
        <f t="shared" si="179"/>
        <v>8.6242369061517721E-5</v>
      </c>
      <c r="F5716" s="30">
        <f>VLOOKUP($B5716,'רביות שנתיות'!B:I,7)</f>
        <v>9.6999999999999993</v>
      </c>
      <c r="G5716" s="29">
        <f t="shared" si="178"/>
        <v>2.5367376233242922E-4</v>
      </c>
    </row>
    <row r="5717" spans="2:7">
      <c r="B5717" s="1">
        <v>38588</v>
      </c>
      <c r="C5717" s="30">
        <f>VLOOKUP(B5717,'רביות שנתיות'!B:C,2)</f>
        <v>3.2</v>
      </c>
      <c r="D5717" s="29">
        <f t="shared" si="179"/>
        <v>8.6242369061517721E-5</v>
      </c>
      <c r="F5717" s="30">
        <f>VLOOKUP($B5717,'רביות שנתיות'!B:I,7)</f>
        <v>9.6999999999999993</v>
      </c>
      <c r="G5717" s="29">
        <f t="shared" si="178"/>
        <v>2.5367376233242922E-4</v>
      </c>
    </row>
    <row r="5718" spans="2:7">
      <c r="B5718" s="1">
        <v>38589</v>
      </c>
      <c r="C5718" s="30">
        <f>VLOOKUP(B5718,'רביות שנתיות'!B:C,2)</f>
        <v>3.2</v>
      </c>
      <c r="D5718" s="29">
        <f t="shared" si="179"/>
        <v>8.6242369061517721E-5</v>
      </c>
      <c r="F5718" s="30">
        <f>VLOOKUP($B5718,'רביות שנתיות'!B:I,7)</f>
        <v>9.6999999999999993</v>
      </c>
      <c r="G5718" s="29">
        <f t="shared" si="178"/>
        <v>2.5367376233242922E-4</v>
      </c>
    </row>
    <row r="5719" spans="2:7">
      <c r="B5719" s="1">
        <v>38590</v>
      </c>
      <c r="C5719" s="30">
        <f>VLOOKUP(B5719,'רביות שנתיות'!B:C,2)</f>
        <v>3.2</v>
      </c>
      <c r="D5719" s="29">
        <f t="shared" si="179"/>
        <v>8.6242369061517721E-5</v>
      </c>
      <c r="F5719" s="30">
        <f>VLOOKUP($B5719,'רביות שנתיות'!B:I,7)</f>
        <v>9.6999999999999993</v>
      </c>
      <c r="G5719" s="29">
        <f t="shared" si="178"/>
        <v>2.5367376233242922E-4</v>
      </c>
    </row>
    <row r="5720" spans="2:7">
      <c r="B5720" s="1">
        <v>38591</v>
      </c>
      <c r="C5720" s="30">
        <f>VLOOKUP(B5720,'רביות שנתיות'!B:C,2)</f>
        <v>3.2</v>
      </c>
      <c r="D5720" s="29">
        <f t="shared" si="179"/>
        <v>8.6242369061517721E-5</v>
      </c>
      <c r="F5720" s="30">
        <f>VLOOKUP($B5720,'רביות שנתיות'!B:I,7)</f>
        <v>9.6999999999999993</v>
      </c>
      <c r="G5720" s="29">
        <f t="shared" si="178"/>
        <v>2.5367376233242922E-4</v>
      </c>
    </row>
    <row r="5721" spans="2:7">
      <c r="B5721" s="1">
        <v>38592</v>
      </c>
      <c r="C5721" s="30">
        <f>VLOOKUP(B5721,'רביות שנתיות'!B:C,2)</f>
        <v>3.2</v>
      </c>
      <c r="D5721" s="29">
        <f t="shared" si="179"/>
        <v>8.6242369061517721E-5</v>
      </c>
      <c r="F5721" s="30">
        <f>VLOOKUP($B5721,'רביות שנתיות'!B:I,7)</f>
        <v>9.6999999999999993</v>
      </c>
      <c r="G5721" s="29">
        <f t="shared" si="178"/>
        <v>2.5367376233242922E-4</v>
      </c>
    </row>
    <row r="5722" spans="2:7">
      <c r="B5722" s="1">
        <v>38593</v>
      </c>
      <c r="C5722" s="30">
        <f>VLOOKUP(B5722,'רביות שנתיות'!B:C,2)</f>
        <v>3.2</v>
      </c>
      <c r="D5722" s="29">
        <f t="shared" si="179"/>
        <v>8.6242369061517721E-5</v>
      </c>
      <c r="F5722" s="30">
        <f>VLOOKUP($B5722,'רביות שנתיות'!B:I,7)</f>
        <v>9.6999999999999993</v>
      </c>
      <c r="G5722" s="29">
        <f t="shared" si="178"/>
        <v>2.5367376233242922E-4</v>
      </c>
    </row>
    <row r="5723" spans="2:7">
      <c r="B5723" s="1">
        <v>38594</v>
      </c>
      <c r="C5723" s="30">
        <f>VLOOKUP(B5723,'רביות שנתיות'!B:C,2)</f>
        <v>3.2</v>
      </c>
      <c r="D5723" s="29">
        <f t="shared" si="179"/>
        <v>8.6242369061517721E-5</v>
      </c>
      <c r="F5723" s="30">
        <f>VLOOKUP($B5723,'רביות שנתיות'!B:I,7)</f>
        <v>9.6999999999999993</v>
      </c>
      <c r="G5723" s="29">
        <f t="shared" si="178"/>
        <v>2.5367376233242922E-4</v>
      </c>
    </row>
    <row r="5724" spans="2:7">
      <c r="B5724" s="1">
        <v>38595</v>
      </c>
      <c r="C5724" s="30">
        <f>VLOOKUP(B5724,'רביות שנתיות'!B:C,2)</f>
        <v>3.2</v>
      </c>
      <c r="D5724" s="29">
        <f t="shared" si="179"/>
        <v>8.6242369061517721E-5</v>
      </c>
      <c r="F5724" s="30">
        <f>VLOOKUP($B5724,'רביות שנתיות'!B:I,7)</f>
        <v>9.6999999999999993</v>
      </c>
      <c r="G5724" s="29">
        <f t="shared" si="178"/>
        <v>2.5367376233242922E-4</v>
      </c>
    </row>
    <row r="5725" spans="2:7">
      <c r="B5725" s="1">
        <v>38596</v>
      </c>
      <c r="C5725" s="30">
        <f>VLOOKUP(B5725,'רביות שנתיות'!B:C,2)</f>
        <v>3.2</v>
      </c>
      <c r="D5725" s="29">
        <f t="shared" si="179"/>
        <v>8.6242369061517721E-5</v>
      </c>
      <c r="F5725" s="30">
        <f>VLOOKUP($B5725,'רביות שנתיות'!B:I,7)</f>
        <v>9.6999999999999993</v>
      </c>
      <c r="G5725" s="29">
        <f t="shared" si="178"/>
        <v>2.5367376233242922E-4</v>
      </c>
    </row>
    <row r="5726" spans="2:7">
      <c r="B5726" s="1">
        <v>38597</v>
      </c>
      <c r="C5726" s="30">
        <f>VLOOKUP(B5726,'רביות שנתיות'!B:C,2)</f>
        <v>3.2</v>
      </c>
      <c r="D5726" s="29">
        <f t="shared" si="179"/>
        <v>8.6242369061517721E-5</v>
      </c>
      <c r="F5726" s="30">
        <f>VLOOKUP($B5726,'רביות שנתיות'!B:I,7)</f>
        <v>9.6999999999999993</v>
      </c>
      <c r="G5726" s="29">
        <f t="shared" si="178"/>
        <v>2.5367376233242922E-4</v>
      </c>
    </row>
    <row r="5727" spans="2:7">
      <c r="B5727" s="1">
        <v>38598</v>
      </c>
      <c r="C5727" s="30">
        <f>VLOOKUP(B5727,'רביות שנתיות'!B:C,2)</f>
        <v>3.2</v>
      </c>
      <c r="D5727" s="29">
        <f t="shared" si="179"/>
        <v>8.6242369061517721E-5</v>
      </c>
      <c r="F5727" s="30">
        <f>VLOOKUP($B5727,'רביות שנתיות'!B:I,7)</f>
        <v>9.6999999999999993</v>
      </c>
      <c r="G5727" s="29">
        <f t="shared" si="178"/>
        <v>2.5367376233242922E-4</v>
      </c>
    </row>
    <row r="5728" spans="2:7">
      <c r="B5728" s="1">
        <v>38599</v>
      </c>
      <c r="C5728" s="30">
        <f>VLOOKUP(B5728,'רביות שנתיות'!B:C,2)</f>
        <v>3.2</v>
      </c>
      <c r="D5728" s="29">
        <f t="shared" si="179"/>
        <v>8.6242369061517721E-5</v>
      </c>
      <c r="F5728" s="30">
        <f>VLOOKUP($B5728,'רביות שנתיות'!B:I,7)</f>
        <v>9.6999999999999993</v>
      </c>
      <c r="G5728" s="29">
        <f t="shared" si="178"/>
        <v>2.5367376233242922E-4</v>
      </c>
    </row>
    <row r="5729" spans="2:7">
      <c r="B5729" s="1">
        <v>38600</v>
      </c>
      <c r="C5729" s="30">
        <f>VLOOKUP(B5729,'רביות שנתיות'!B:C,2)</f>
        <v>3.2</v>
      </c>
      <c r="D5729" s="29">
        <f t="shared" si="179"/>
        <v>8.6242369061517721E-5</v>
      </c>
      <c r="F5729" s="30">
        <f>VLOOKUP($B5729,'רביות שנתיות'!B:I,7)</f>
        <v>9.6999999999999993</v>
      </c>
      <c r="G5729" s="29">
        <f t="shared" si="178"/>
        <v>2.5367376233242922E-4</v>
      </c>
    </row>
    <row r="5730" spans="2:7">
      <c r="B5730" s="1">
        <v>38601</v>
      </c>
      <c r="C5730" s="30">
        <f>VLOOKUP(B5730,'רביות שנתיות'!B:C,2)</f>
        <v>3.2</v>
      </c>
      <c r="D5730" s="29">
        <f t="shared" si="179"/>
        <v>8.6242369061517721E-5</v>
      </c>
      <c r="F5730" s="30">
        <f>VLOOKUP($B5730,'רביות שנתיות'!B:I,7)</f>
        <v>9.6999999999999993</v>
      </c>
      <c r="G5730" s="29">
        <f t="shared" si="178"/>
        <v>2.5367376233242922E-4</v>
      </c>
    </row>
    <row r="5731" spans="2:7">
      <c r="B5731" s="1">
        <v>38602</v>
      </c>
      <c r="C5731" s="30">
        <f>VLOOKUP(B5731,'רביות שנתיות'!B:C,2)</f>
        <v>3.2</v>
      </c>
      <c r="D5731" s="29">
        <f t="shared" si="179"/>
        <v>8.6242369061517721E-5</v>
      </c>
      <c r="F5731" s="30">
        <f>VLOOKUP($B5731,'רביות שנתיות'!B:I,7)</f>
        <v>9.6999999999999993</v>
      </c>
      <c r="G5731" s="29">
        <f t="shared" si="178"/>
        <v>2.5367376233242922E-4</v>
      </c>
    </row>
    <row r="5732" spans="2:7">
      <c r="B5732" s="1">
        <v>38603</v>
      </c>
      <c r="C5732" s="30">
        <f>VLOOKUP(B5732,'רביות שנתיות'!B:C,2)</f>
        <v>3.2</v>
      </c>
      <c r="D5732" s="29">
        <f t="shared" si="179"/>
        <v>8.6242369061517721E-5</v>
      </c>
      <c r="F5732" s="30">
        <f>VLOOKUP($B5732,'רביות שנתיות'!B:I,7)</f>
        <v>9.6999999999999993</v>
      </c>
      <c r="G5732" s="29">
        <f t="shared" si="178"/>
        <v>2.5367376233242922E-4</v>
      </c>
    </row>
    <row r="5733" spans="2:7">
      <c r="B5733" s="1">
        <v>38604</v>
      </c>
      <c r="C5733" s="30">
        <f>VLOOKUP(B5733,'רביות שנתיות'!B:C,2)</f>
        <v>3.2</v>
      </c>
      <c r="D5733" s="29">
        <f t="shared" si="179"/>
        <v>8.6242369061517721E-5</v>
      </c>
      <c r="F5733" s="30">
        <f>VLOOKUP($B5733,'רביות שנתיות'!B:I,7)</f>
        <v>9.6999999999999993</v>
      </c>
      <c r="G5733" s="29">
        <f t="shared" si="178"/>
        <v>2.5367376233242922E-4</v>
      </c>
    </row>
    <row r="5734" spans="2:7">
      <c r="B5734" s="1">
        <v>38605</v>
      </c>
      <c r="C5734" s="30">
        <f>VLOOKUP(B5734,'רביות שנתיות'!B:C,2)</f>
        <v>3.2</v>
      </c>
      <c r="D5734" s="29">
        <f t="shared" si="179"/>
        <v>8.6242369061517721E-5</v>
      </c>
      <c r="F5734" s="30">
        <f>VLOOKUP($B5734,'רביות שנתיות'!B:I,7)</f>
        <v>9.6999999999999993</v>
      </c>
      <c r="G5734" s="29">
        <f t="shared" si="178"/>
        <v>2.5367376233242922E-4</v>
      </c>
    </row>
    <row r="5735" spans="2:7">
      <c r="B5735" s="1">
        <v>38606</v>
      </c>
      <c r="C5735" s="30">
        <f>VLOOKUP(B5735,'רביות שנתיות'!B:C,2)</f>
        <v>3.2</v>
      </c>
      <c r="D5735" s="29">
        <f t="shared" si="179"/>
        <v>8.6242369061517721E-5</v>
      </c>
      <c r="F5735" s="30">
        <f>VLOOKUP($B5735,'רביות שנתיות'!B:I,7)</f>
        <v>9.6999999999999993</v>
      </c>
      <c r="G5735" s="29">
        <f t="shared" si="178"/>
        <v>2.5367376233242922E-4</v>
      </c>
    </row>
    <row r="5736" spans="2:7">
      <c r="B5736" s="1">
        <v>38607</v>
      </c>
      <c r="C5736" s="30">
        <f>VLOOKUP(B5736,'רביות שנתיות'!B:C,2)</f>
        <v>3.2</v>
      </c>
      <c r="D5736" s="29">
        <f t="shared" si="179"/>
        <v>8.6242369061517721E-5</v>
      </c>
      <c r="F5736" s="30">
        <f>VLOOKUP($B5736,'רביות שנתיות'!B:I,7)</f>
        <v>9.6999999999999993</v>
      </c>
      <c r="G5736" s="29">
        <f t="shared" si="178"/>
        <v>2.5367376233242922E-4</v>
      </c>
    </row>
    <row r="5737" spans="2:7">
      <c r="B5737" s="1">
        <v>38608</v>
      </c>
      <c r="C5737" s="30">
        <f>VLOOKUP(B5737,'רביות שנתיות'!B:C,2)</f>
        <v>3.2</v>
      </c>
      <c r="D5737" s="29">
        <f t="shared" si="179"/>
        <v>8.6242369061517721E-5</v>
      </c>
      <c r="F5737" s="30">
        <f>VLOOKUP($B5737,'רביות שנתיות'!B:I,7)</f>
        <v>9.6999999999999993</v>
      </c>
      <c r="G5737" s="29">
        <f t="shared" si="178"/>
        <v>2.5367376233242922E-4</v>
      </c>
    </row>
    <row r="5738" spans="2:7">
      <c r="B5738" s="1">
        <v>38609</v>
      </c>
      <c r="C5738" s="30">
        <f>VLOOKUP(B5738,'רביות שנתיות'!B:C,2)</f>
        <v>3.2</v>
      </c>
      <c r="D5738" s="29">
        <f t="shared" si="179"/>
        <v>8.6242369061517721E-5</v>
      </c>
      <c r="F5738" s="30">
        <f>VLOOKUP($B5738,'רביות שנתיות'!B:I,7)</f>
        <v>9.6999999999999993</v>
      </c>
      <c r="G5738" s="29">
        <f t="shared" si="178"/>
        <v>2.5367376233242922E-4</v>
      </c>
    </row>
    <row r="5739" spans="2:7">
      <c r="B5739" s="1">
        <v>38610</v>
      </c>
      <c r="C5739" s="30">
        <f>VLOOKUP(B5739,'רביות שנתיות'!B:C,2)</f>
        <v>3.2</v>
      </c>
      <c r="D5739" s="29">
        <f t="shared" si="179"/>
        <v>8.6242369061517721E-5</v>
      </c>
      <c r="F5739" s="30">
        <f>VLOOKUP($B5739,'רביות שנתיות'!B:I,7)</f>
        <v>9.6999999999999993</v>
      </c>
      <c r="G5739" s="29">
        <f t="shared" si="178"/>
        <v>2.5367376233242922E-4</v>
      </c>
    </row>
    <row r="5740" spans="2:7">
      <c r="B5740" s="1">
        <v>38611</v>
      </c>
      <c r="C5740" s="30">
        <f>VLOOKUP(B5740,'רביות שנתיות'!B:C,2)</f>
        <v>3.2</v>
      </c>
      <c r="D5740" s="29">
        <f t="shared" si="179"/>
        <v>8.6242369061517721E-5</v>
      </c>
      <c r="F5740" s="30">
        <f>VLOOKUP($B5740,'רביות שנתיות'!B:I,7)</f>
        <v>9.6999999999999993</v>
      </c>
      <c r="G5740" s="29">
        <f t="shared" si="178"/>
        <v>2.5367376233242922E-4</v>
      </c>
    </row>
    <row r="5741" spans="2:7">
      <c r="B5741" s="1">
        <v>38612</v>
      </c>
      <c r="C5741" s="30">
        <f>VLOOKUP(B5741,'רביות שנתיות'!B:C,2)</f>
        <v>3.2</v>
      </c>
      <c r="D5741" s="29">
        <f t="shared" si="179"/>
        <v>8.6242369061517721E-5</v>
      </c>
      <c r="F5741" s="30">
        <f>VLOOKUP($B5741,'רביות שנתיות'!B:I,7)</f>
        <v>9.6999999999999993</v>
      </c>
      <c r="G5741" s="29">
        <f t="shared" si="178"/>
        <v>2.5367376233242922E-4</v>
      </c>
    </row>
    <row r="5742" spans="2:7">
      <c r="B5742" s="1">
        <v>38613</v>
      </c>
      <c r="C5742" s="30">
        <f>VLOOKUP(B5742,'רביות שנתיות'!B:C,2)</f>
        <v>3.2</v>
      </c>
      <c r="D5742" s="29">
        <f t="shared" si="179"/>
        <v>8.6242369061517721E-5</v>
      </c>
      <c r="F5742" s="30">
        <f>VLOOKUP($B5742,'רביות שנתיות'!B:I,7)</f>
        <v>9.6999999999999993</v>
      </c>
      <c r="G5742" s="29">
        <f t="shared" si="178"/>
        <v>2.5367376233242922E-4</v>
      </c>
    </row>
    <row r="5743" spans="2:7">
      <c r="B5743" s="1">
        <v>38614</v>
      </c>
      <c r="C5743" s="30">
        <f>VLOOKUP(B5743,'רביות שנתיות'!B:C,2)</f>
        <v>3.2</v>
      </c>
      <c r="D5743" s="29">
        <f t="shared" si="179"/>
        <v>8.6242369061517721E-5</v>
      </c>
      <c r="F5743" s="30">
        <f>VLOOKUP($B5743,'רביות שנתיות'!B:I,7)</f>
        <v>9.6999999999999993</v>
      </c>
      <c r="G5743" s="29">
        <f t="shared" si="178"/>
        <v>2.5367376233242922E-4</v>
      </c>
    </row>
    <row r="5744" spans="2:7">
      <c r="B5744" s="1">
        <v>38615</v>
      </c>
      <c r="C5744" s="30">
        <f>VLOOKUP(B5744,'רביות שנתיות'!B:C,2)</f>
        <v>3.2</v>
      </c>
      <c r="D5744" s="29">
        <f t="shared" si="179"/>
        <v>8.6242369061517721E-5</v>
      </c>
      <c r="F5744" s="30">
        <f>VLOOKUP($B5744,'רביות שנתיות'!B:I,7)</f>
        <v>9.6999999999999993</v>
      </c>
      <c r="G5744" s="29">
        <f t="shared" si="178"/>
        <v>2.5367376233242922E-4</v>
      </c>
    </row>
    <row r="5745" spans="2:7">
      <c r="B5745" s="1">
        <v>38616</v>
      </c>
      <c r="C5745" s="30">
        <f>VLOOKUP(B5745,'רביות שנתיות'!B:C,2)</f>
        <v>3.2</v>
      </c>
      <c r="D5745" s="29">
        <f t="shared" si="179"/>
        <v>8.6242369061517721E-5</v>
      </c>
      <c r="F5745" s="30">
        <f>VLOOKUP($B5745,'רביות שנתיות'!B:I,7)</f>
        <v>9.6999999999999993</v>
      </c>
      <c r="G5745" s="29">
        <f t="shared" si="178"/>
        <v>2.5367376233242922E-4</v>
      </c>
    </row>
    <row r="5746" spans="2:7">
      <c r="B5746" s="1">
        <v>38617</v>
      </c>
      <c r="C5746" s="30">
        <f>VLOOKUP(B5746,'רביות שנתיות'!B:C,2)</f>
        <v>3.2</v>
      </c>
      <c r="D5746" s="29">
        <f t="shared" si="179"/>
        <v>8.6242369061517721E-5</v>
      </c>
      <c r="F5746" s="30">
        <f>VLOOKUP($B5746,'רביות שנתיות'!B:I,7)</f>
        <v>9.6999999999999993</v>
      </c>
      <c r="G5746" s="29">
        <f t="shared" si="178"/>
        <v>2.5367376233242922E-4</v>
      </c>
    </row>
    <row r="5747" spans="2:7">
      <c r="B5747" s="1">
        <v>38618</v>
      </c>
      <c r="C5747" s="30">
        <f>VLOOKUP(B5747,'רביות שנתיות'!B:C,2)</f>
        <v>3.2</v>
      </c>
      <c r="D5747" s="29">
        <f t="shared" si="179"/>
        <v>8.6242369061517721E-5</v>
      </c>
      <c r="F5747" s="30">
        <f>VLOOKUP($B5747,'רביות שנתיות'!B:I,7)</f>
        <v>9.6999999999999993</v>
      </c>
      <c r="G5747" s="29">
        <f t="shared" si="178"/>
        <v>2.5367376233242922E-4</v>
      </c>
    </row>
    <row r="5748" spans="2:7">
      <c r="B5748" s="1">
        <v>38619</v>
      </c>
      <c r="C5748" s="30">
        <f>VLOOKUP(B5748,'רביות שנתיות'!B:C,2)</f>
        <v>3.2</v>
      </c>
      <c r="D5748" s="29">
        <f t="shared" si="179"/>
        <v>8.6242369061517721E-5</v>
      </c>
      <c r="F5748" s="30">
        <f>VLOOKUP($B5748,'רביות שנתיות'!B:I,7)</f>
        <v>9.6999999999999993</v>
      </c>
      <c r="G5748" s="29">
        <f t="shared" si="178"/>
        <v>2.5367376233242922E-4</v>
      </c>
    </row>
    <row r="5749" spans="2:7">
      <c r="B5749" s="1">
        <v>38620</v>
      </c>
      <c r="C5749" s="30">
        <f>VLOOKUP(B5749,'רביות שנתיות'!B:C,2)</f>
        <v>3.2</v>
      </c>
      <c r="D5749" s="29">
        <f t="shared" si="179"/>
        <v>8.6242369061517721E-5</v>
      </c>
      <c r="F5749" s="30">
        <f>VLOOKUP($B5749,'רביות שנתיות'!B:I,7)</f>
        <v>9.6999999999999993</v>
      </c>
      <c r="G5749" s="29">
        <f t="shared" si="178"/>
        <v>2.5367376233242922E-4</v>
      </c>
    </row>
    <row r="5750" spans="2:7">
      <c r="B5750" s="1">
        <v>38621</v>
      </c>
      <c r="C5750" s="30">
        <f>VLOOKUP(B5750,'רביות שנתיות'!B:C,2)</f>
        <v>3.2</v>
      </c>
      <c r="D5750" s="29">
        <f t="shared" si="179"/>
        <v>8.6242369061517721E-5</v>
      </c>
      <c r="F5750" s="30">
        <f>VLOOKUP($B5750,'רביות שנתיות'!B:I,7)</f>
        <v>9.6999999999999993</v>
      </c>
      <c r="G5750" s="29">
        <f t="shared" si="178"/>
        <v>2.5367376233242922E-4</v>
      </c>
    </row>
    <row r="5751" spans="2:7">
      <c r="B5751" s="1">
        <v>38622</v>
      </c>
      <c r="C5751" s="30">
        <f>VLOOKUP(B5751,'רביות שנתיות'!B:C,2)</f>
        <v>3.2</v>
      </c>
      <c r="D5751" s="29">
        <f t="shared" si="179"/>
        <v>8.6242369061517721E-5</v>
      </c>
      <c r="F5751" s="30">
        <f>VLOOKUP($B5751,'רביות שנתיות'!B:I,7)</f>
        <v>9.6999999999999993</v>
      </c>
      <c r="G5751" s="29">
        <f t="shared" si="178"/>
        <v>2.5367376233242922E-4</v>
      </c>
    </row>
    <row r="5752" spans="2:7">
      <c r="B5752" s="1">
        <v>38623</v>
      </c>
      <c r="C5752" s="30">
        <f>VLOOKUP(B5752,'רביות שנתיות'!B:C,2)</f>
        <v>3.2</v>
      </c>
      <c r="D5752" s="29">
        <f t="shared" si="179"/>
        <v>8.6242369061517721E-5</v>
      </c>
      <c r="F5752" s="30">
        <f>VLOOKUP($B5752,'רביות שנתיות'!B:I,7)</f>
        <v>9.6999999999999993</v>
      </c>
      <c r="G5752" s="29">
        <f t="shared" si="178"/>
        <v>2.5367376233242922E-4</v>
      </c>
    </row>
    <row r="5753" spans="2:7">
      <c r="B5753" s="1">
        <v>38624</v>
      </c>
      <c r="C5753" s="30">
        <f>VLOOKUP(B5753,'רביות שנתיות'!B:C,2)</f>
        <v>3.2</v>
      </c>
      <c r="D5753" s="29">
        <f t="shared" si="179"/>
        <v>8.6242369061517721E-5</v>
      </c>
      <c r="F5753" s="30">
        <f>VLOOKUP($B5753,'רביות שנתיות'!B:I,7)</f>
        <v>9.6999999999999993</v>
      </c>
      <c r="G5753" s="29">
        <f t="shared" si="178"/>
        <v>2.5367376233242922E-4</v>
      </c>
    </row>
    <row r="5754" spans="2:7">
      <c r="B5754" s="1">
        <v>38625</v>
      </c>
      <c r="C5754" s="30">
        <f>VLOOKUP(B5754,'רביות שנתיות'!B:C,2)</f>
        <v>3.2</v>
      </c>
      <c r="D5754" s="29">
        <f t="shared" si="179"/>
        <v>8.6242369061517721E-5</v>
      </c>
      <c r="F5754" s="30">
        <f>VLOOKUP($B5754,'רביות שנתיות'!B:I,7)</f>
        <v>9.6999999999999993</v>
      </c>
      <c r="G5754" s="29">
        <f t="shared" si="178"/>
        <v>2.5367376233242922E-4</v>
      </c>
    </row>
    <row r="5755" spans="2:7">
      <c r="B5755" s="1">
        <v>38626</v>
      </c>
      <c r="C5755" s="30">
        <f>VLOOKUP(B5755,'רביות שנתיות'!B:C,2)</f>
        <v>3</v>
      </c>
      <c r="D5755" s="29">
        <f t="shared" si="179"/>
        <v>8.0930864709394257E-5</v>
      </c>
      <c r="F5755" s="30">
        <f>VLOOKUP($B5755,'רביות שנתיות'!B:I,7)</f>
        <v>9.5</v>
      </c>
      <c r="G5755" s="29">
        <f t="shared" si="178"/>
        <v>2.4867300515341029E-4</v>
      </c>
    </row>
    <row r="5756" spans="2:7">
      <c r="B5756" s="1">
        <v>38627</v>
      </c>
      <c r="C5756" s="30">
        <f>VLOOKUP(B5756,'רביות שנתיות'!B:C,2)</f>
        <v>3</v>
      </c>
      <c r="D5756" s="29">
        <f t="shared" si="179"/>
        <v>8.0930864709394257E-5</v>
      </c>
      <c r="F5756" s="30">
        <f>VLOOKUP($B5756,'רביות שנתיות'!B:I,7)</f>
        <v>9.5</v>
      </c>
      <c r="G5756" s="29">
        <f t="shared" si="178"/>
        <v>2.4867300515341029E-4</v>
      </c>
    </row>
    <row r="5757" spans="2:7">
      <c r="B5757" s="1">
        <v>38628</v>
      </c>
      <c r="C5757" s="30">
        <f>VLOOKUP(B5757,'רביות שנתיות'!B:C,2)</f>
        <v>3</v>
      </c>
      <c r="D5757" s="29">
        <f t="shared" si="179"/>
        <v>8.0930864709394257E-5</v>
      </c>
      <c r="F5757" s="30">
        <f>VLOOKUP($B5757,'רביות שנתיות'!B:I,7)</f>
        <v>9.5</v>
      </c>
      <c r="G5757" s="29">
        <f t="shared" si="178"/>
        <v>2.4867300515341029E-4</v>
      </c>
    </row>
    <row r="5758" spans="2:7">
      <c r="B5758" s="1">
        <v>38629</v>
      </c>
      <c r="C5758" s="30">
        <f>VLOOKUP(B5758,'רביות שנתיות'!B:C,2)</f>
        <v>3</v>
      </c>
      <c r="D5758" s="29">
        <f t="shared" si="179"/>
        <v>8.0930864709394257E-5</v>
      </c>
      <c r="F5758" s="30">
        <f>VLOOKUP($B5758,'רביות שנתיות'!B:I,7)</f>
        <v>9.5</v>
      </c>
      <c r="G5758" s="29">
        <f t="shared" si="178"/>
        <v>2.4867300515341029E-4</v>
      </c>
    </row>
    <row r="5759" spans="2:7">
      <c r="B5759" s="1">
        <v>38630</v>
      </c>
      <c r="C5759" s="30">
        <f>VLOOKUP(B5759,'רביות שנתיות'!B:C,2)</f>
        <v>3</v>
      </c>
      <c r="D5759" s="29">
        <f t="shared" si="179"/>
        <v>8.0930864709394257E-5</v>
      </c>
      <c r="F5759" s="30">
        <f>VLOOKUP($B5759,'רביות שנתיות'!B:I,7)</f>
        <v>9.5</v>
      </c>
      <c r="G5759" s="29">
        <f t="shared" si="178"/>
        <v>2.4867300515341029E-4</v>
      </c>
    </row>
    <row r="5760" spans="2:7">
      <c r="B5760" s="1">
        <v>38631</v>
      </c>
      <c r="C5760" s="30">
        <f>VLOOKUP(B5760,'רביות שנתיות'!B:C,2)</f>
        <v>3</v>
      </c>
      <c r="D5760" s="29">
        <f t="shared" si="179"/>
        <v>8.0930864709394257E-5</v>
      </c>
      <c r="F5760" s="30">
        <f>VLOOKUP($B5760,'רביות שנתיות'!B:I,7)</f>
        <v>9.5</v>
      </c>
      <c r="G5760" s="29">
        <f t="shared" si="178"/>
        <v>2.4867300515341029E-4</v>
      </c>
    </row>
    <row r="5761" spans="2:7">
      <c r="B5761" s="1">
        <v>38632</v>
      </c>
      <c r="C5761" s="30">
        <f>VLOOKUP(B5761,'רביות שנתיות'!B:C,2)</f>
        <v>3</v>
      </c>
      <c r="D5761" s="29">
        <f t="shared" si="179"/>
        <v>8.0930864709394257E-5</v>
      </c>
      <c r="F5761" s="30">
        <f>VLOOKUP($B5761,'רביות שנתיות'!B:I,7)</f>
        <v>9.5</v>
      </c>
      <c r="G5761" s="29">
        <f t="shared" si="178"/>
        <v>2.4867300515341029E-4</v>
      </c>
    </row>
    <row r="5762" spans="2:7">
      <c r="B5762" s="1">
        <v>38633</v>
      </c>
      <c r="C5762" s="30">
        <f>VLOOKUP(B5762,'רביות שנתיות'!B:C,2)</f>
        <v>3</v>
      </c>
      <c r="D5762" s="29">
        <f t="shared" si="179"/>
        <v>8.0930864709394257E-5</v>
      </c>
      <c r="F5762" s="30">
        <f>VLOOKUP($B5762,'רביות שנתיות'!B:I,7)</f>
        <v>9.5</v>
      </c>
      <c r="G5762" s="29">
        <f t="shared" si="178"/>
        <v>2.4867300515341029E-4</v>
      </c>
    </row>
    <row r="5763" spans="2:7">
      <c r="B5763" s="1">
        <v>38634</v>
      </c>
      <c r="C5763" s="30">
        <f>VLOOKUP(B5763,'רביות שנתיות'!B:C,2)</f>
        <v>3</v>
      </c>
      <c r="D5763" s="29">
        <f t="shared" si="179"/>
        <v>8.0930864709394257E-5</v>
      </c>
      <c r="F5763" s="30">
        <f>VLOOKUP($B5763,'רביות שנתיות'!B:I,7)</f>
        <v>9.5</v>
      </c>
      <c r="G5763" s="29">
        <f t="shared" si="178"/>
        <v>2.4867300515341029E-4</v>
      </c>
    </row>
    <row r="5764" spans="2:7">
      <c r="B5764" s="1">
        <v>38635</v>
      </c>
      <c r="C5764" s="30">
        <f>VLOOKUP(B5764,'רביות שנתיות'!B:C,2)</f>
        <v>3</v>
      </c>
      <c r="D5764" s="29">
        <f t="shared" si="179"/>
        <v>8.0930864709394257E-5</v>
      </c>
      <c r="F5764" s="30">
        <f>VLOOKUP($B5764,'רביות שנתיות'!B:I,7)</f>
        <v>9.5</v>
      </c>
      <c r="G5764" s="29">
        <f t="shared" ref="G5764:G5827" si="180">(1+F5764/100)^(1/365)-1</f>
        <v>2.4867300515341029E-4</v>
      </c>
    </row>
    <row r="5765" spans="2:7">
      <c r="B5765" s="1">
        <v>38636</v>
      </c>
      <c r="C5765" s="30">
        <f>VLOOKUP(B5765,'רביות שנתיות'!B:C,2)</f>
        <v>3</v>
      </c>
      <c r="D5765" s="29">
        <f t="shared" ref="D5765:D5828" si="181">(1+C5765/100)^(1/365.25)-1</f>
        <v>8.0930864709394257E-5</v>
      </c>
      <c r="F5765" s="30">
        <f>VLOOKUP($B5765,'רביות שנתיות'!B:I,7)</f>
        <v>9.5</v>
      </c>
      <c r="G5765" s="29">
        <f t="shared" si="180"/>
        <v>2.4867300515341029E-4</v>
      </c>
    </row>
    <row r="5766" spans="2:7">
      <c r="B5766" s="1">
        <v>38637</v>
      </c>
      <c r="C5766" s="30">
        <f>VLOOKUP(B5766,'רביות שנתיות'!B:C,2)</f>
        <v>3</v>
      </c>
      <c r="D5766" s="29">
        <f t="shared" si="181"/>
        <v>8.0930864709394257E-5</v>
      </c>
      <c r="F5766" s="30">
        <f>VLOOKUP($B5766,'רביות שנתיות'!B:I,7)</f>
        <v>9.5</v>
      </c>
      <c r="G5766" s="29">
        <f t="shared" si="180"/>
        <v>2.4867300515341029E-4</v>
      </c>
    </row>
    <row r="5767" spans="2:7">
      <c r="B5767" s="1">
        <v>38638</v>
      </c>
      <c r="C5767" s="30">
        <f>VLOOKUP(B5767,'רביות שנתיות'!B:C,2)</f>
        <v>3</v>
      </c>
      <c r="D5767" s="29">
        <f t="shared" si="181"/>
        <v>8.0930864709394257E-5</v>
      </c>
      <c r="F5767" s="30">
        <f>VLOOKUP($B5767,'רביות שנתיות'!B:I,7)</f>
        <v>9.5</v>
      </c>
      <c r="G5767" s="29">
        <f t="shared" si="180"/>
        <v>2.4867300515341029E-4</v>
      </c>
    </row>
    <row r="5768" spans="2:7">
      <c r="B5768" s="1">
        <v>38639</v>
      </c>
      <c r="C5768" s="30">
        <f>VLOOKUP(B5768,'רביות שנתיות'!B:C,2)</f>
        <v>3</v>
      </c>
      <c r="D5768" s="29">
        <f t="shared" si="181"/>
        <v>8.0930864709394257E-5</v>
      </c>
      <c r="F5768" s="30">
        <f>VLOOKUP($B5768,'רביות שנתיות'!B:I,7)</f>
        <v>9.5</v>
      </c>
      <c r="G5768" s="29">
        <f t="shared" si="180"/>
        <v>2.4867300515341029E-4</v>
      </c>
    </row>
    <row r="5769" spans="2:7">
      <c r="B5769" s="1">
        <v>38640</v>
      </c>
      <c r="C5769" s="30">
        <f>VLOOKUP(B5769,'רביות שנתיות'!B:C,2)</f>
        <v>3</v>
      </c>
      <c r="D5769" s="29">
        <f t="shared" si="181"/>
        <v>8.0930864709394257E-5</v>
      </c>
      <c r="F5769" s="30">
        <f>VLOOKUP($B5769,'רביות שנתיות'!B:I,7)</f>
        <v>9.5</v>
      </c>
      <c r="G5769" s="29">
        <f t="shared" si="180"/>
        <v>2.4867300515341029E-4</v>
      </c>
    </row>
    <row r="5770" spans="2:7">
      <c r="B5770" s="1">
        <v>38641</v>
      </c>
      <c r="C5770" s="30">
        <f>VLOOKUP(B5770,'רביות שנתיות'!B:C,2)</f>
        <v>3</v>
      </c>
      <c r="D5770" s="29">
        <f t="shared" si="181"/>
        <v>8.0930864709394257E-5</v>
      </c>
      <c r="F5770" s="30">
        <f>VLOOKUP($B5770,'רביות שנתיות'!B:I,7)</f>
        <v>9.5</v>
      </c>
      <c r="G5770" s="29">
        <f t="shared" si="180"/>
        <v>2.4867300515341029E-4</v>
      </c>
    </row>
    <row r="5771" spans="2:7">
      <c r="B5771" s="1">
        <v>38642</v>
      </c>
      <c r="C5771" s="30">
        <f>VLOOKUP(B5771,'רביות שנתיות'!B:C,2)</f>
        <v>3</v>
      </c>
      <c r="D5771" s="29">
        <f t="shared" si="181"/>
        <v>8.0930864709394257E-5</v>
      </c>
      <c r="F5771" s="30">
        <f>VLOOKUP($B5771,'רביות שנתיות'!B:I,7)</f>
        <v>9.5</v>
      </c>
      <c r="G5771" s="29">
        <f t="shared" si="180"/>
        <v>2.4867300515341029E-4</v>
      </c>
    </row>
    <row r="5772" spans="2:7">
      <c r="B5772" s="1">
        <v>38643</v>
      </c>
      <c r="C5772" s="30">
        <f>VLOOKUP(B5772,'רביות שנתיות'!B:C,2)</f>
        <v>3</v>
      </c>
      <c r="D5772" s="29">
        <f t="shared" si="181"/>
        <v>8.0930864709394257E-5</v>
      </c>
      <c r="F5772" s="30">
        <f>VLOOKUP($B5772,'רביות שנתיות'!B:I,7)</f>
        <v>9.5</v>
      </c>
      <c r="G5772" s="29">
        <f t="shared" si="180"/>
        <v>2.4867300515341029E-4</v>
      </c>
    </row>
    <row r="5773" spans="2:7">
      <c r="B5773" s="1">
        <v>38644</v>
      </c>
      <c r="C5773" s="30">
        <f>VLOOKUP(B5773,'רביות שנתיות'!B:C,2)</f>
        <v>3</v>
      </c>
      <c r="D5773" s="29">
        <f t="shared" si="181"/>
        <v>8.0930864709394257E-5</v>
      </c>
      <c r="F5773" s="30">
        <f>VLOOKUP($B5773,'רביות שנתיות'!B:I,7)</f>
        <v>9.5</v>
      </c>
      <c r="G5773" s="29">
        <f t="shared" si="180"/>
        <v>2.4867300515341029E-4</v>
      </c>
    </row>
    <row r="5774" spans="2:7">
      <c r="B5774" s="1">
        <v>38645</v>
      </c>
      <c r="C5774" s="30">
        <f>VLOOKUP(B5774,'רביות שנתיות'!B:C,2)</f>
        <v>3</v>
      </c>
      <c r="D5774" s="29">
        <f t="shared" si="181"/>
        <v>8.0930864709394257E-5</v>
      </c>
      <c r="F5774" s="30">
        <f>VLOOKUP($B5774,'רביות שנתיות'!B:I,7)</f>
        <v>9.5</v>
      </c>
      <c r="G5774" s="29">
        <f t="shared" si="180"/>
        <v>2.4867300515341029E-4</v>
      </c>
    </row>
    <row r="5775" spans="2:7">
      <c r="B5775" s="1">
        <v>38646</v>
      </c>
      <c r="C5775" s="30">
        <f>VLOOKUP(B5775,'רביות שנתיות'!B:C,2)</f>
        <v>3</v>
      </c>
      <c r="D5775" s="29">
        <f t="shared" si="181"/>
        <v>8.0930864709394257E-5</v>
      </c>
      <c r="F5775" s="30">
        <f>VLOOKUP($B5775,'רביות שנתיות'!B:I,7)</f>
        <v>9.5</v>
      </c>
      <c r="G5775" s="29">
        <f t="shared" si="180"/>
        <v>2.4867300515341029E-4</v>
      </c>
    </row>
    <row r="5776" spans="2:7">
      <c r="B5776" s="1">
        <v>38647</v>
      </c>
      <c r="C5776" s="30">
        <f>VLOOKUP(B5776,'רביות שנתיות'!B:C,2)</f>
        <v>3</v>
      </c>
      <c r="D5776" s="29">
        <f t="shared" si="181"/>
        <v>8.0930864709394257E-5</v>
      </c>
      <c r="F5776" s="30">
        <f>VLOOKUP($B5776,'רביות שנתיות'!B:I,7)</f>
        <v>9.5</v>
      </c>
      <c r="G5776" s="29">
        <f t="shared" si="180"/>
        <v>2.4867300515341029E-4</v>
      </c>
    </row>
    <row r="5777" spans="2:7">
      <c r="B5777" s="1">
        <v>38648</v>
      </c>
      <c r="C5777" s="30">
        <f>VLOOKUP(B5777,'רביות שנתיות'!B:C,2)</f>
        <v>3</v>
      </c>
      <c r="D5777" s="29">
        <f t="shared" si="181"/>
        <v>8.0930864709394257E-5</v>
      </c>
      <c r="F5777" s="30">
        <f>VLOOKUP($B5777,'רביות שנתיות'!B:I,7)</f>
        <v>9.5</v>
      </c>
      <c r="G5777" s="29">
        <f t="shared" si="180"/>
        <v>2.4867300515341029E-4</v>
      </c>
    </row>
    <row r="5778" spans="2:7">
      <c r="B5778" s="1">
        <v>38649</v>
      </c>
      <c r="C5778" s="30">
        <f>VLOOKUP(B5778,'רביות שנתיות'!B:C,2)</f>
        <v>3</v>
      </c>
      <c r="D5778" s="29">
        <f t="shared" si="181"/>
        <v>8.0930864709394257E-5</v>
      </c>
      <c r="F5778" s="30">
        <f>VLOOKUP($B5778,'רביות שנתיות'!B:I,7)</f>
        <v>9.5</v>
      </c>
      <c r="G5778" s="29">
        <f t="shared" si="180"/>
        <v>2.4867300515341029E-4</v>
      </c>
    </row>
    <row r="5779" spans="2:7">
      <c r="B5779" s="1">
        <v>38650</v>
      </c>
      <c r="C5779" s="30">
        <f>VLOOKUP(B5779,'רביות שנתיות'!B:C,2)</f>
        <v>3</v>
      </c>
      <c r="D5779" s="29">
        <f t="shared" si="181"/>
        <v>8.0930864709394257E-5</v>
      </c>
      <c r="F5779" s="30">
        <f>VLOOKUP($B5779,'רביות שנתיות'!B:I,7)</f>
        <v>9.5</v>
      </c>
      <c r="G5779" s="29">
        <f t="shared" si="180"/>
        <v>2.4867300515341029E-4</v>
      </c>
    </row>
    <row r="5780" spans="2:7">
      <c r="B5780" s="1">
        <v>38651</v>
      </c>
      <c r="C5780" s="30">
        <f>VLOOKUP(B5780,'רביות שנתיות'!B:C,2)</f>
        <v>3</v>
      </c>
      <c r="D5780" s="29">
        <f t="shared" si="181"/>
        <v>8.0930864709394257E-5</v>
      </c>
      <c r="F5780" s="30">
        <f>VLOOKUP($B5780,'רביות שנתיות'!B:I,7)</f>
        <v>9.5</v>
      </c>
      <c r="G5780" s="29">
        <f t="shared" si="180"/>
        <v>2.4867300515341029E-4</v>
      </c>
    </row>
    <row r="5781" spans="2:7">
      <c r="B5781" s="1">
        <v>38652</v>
      </c>
      <c r="C5781" s="30">
        <f>VLOOKUP(B5781,'רביות שנתיות'!B:C,2)</f>
        <v>3</v>
      </c>
      <c r="D5781" s="29">
        <f t="shared" si="181"/>
        <v>8.0930864709394257E-5</v>
      </c>
      <c r="F5781" s="30">
        <f>VLOOKUP($B5781,'רביות שנתיות'!B:I,7)</f>
        <v>9.5</v>
      </c>
      <c r="G5781" s="29">
        <f t="shared" si="180"/>
        <v>2.4867300515341029E-4</v>
      </c>
    </row>
    <row r="5782" spans="2:7">
      <c r="B5782" s="1">
        <v>38653</v>
      </c>
      <c r="C5782" s="30">
        <f>VLOOKUP(B5782,'רביות שנתיות'!B:C,2)</f>
        <v>3</v>
      </c>
      <c r="D5782" s="29">
        <f t="shared" si="181"/>
        <v>8.0930864709394257E-5</v>
      </c>
      <c r="F5782" s="30">
        <f>VLOOKUP($B5782,'רביות שנתיות'!B:I,7)</f>
        <v>9.5</v>
      </c>
      <c r="G5782" s="29">
        <f t="shared" si="180"/>
        <v>2.4867300515341029E-4</v>
      </c>
    </row>
    <row r="5783" spans="2:7">
      <c r="B5783" s="1">
        <v>38654</v>
      </c>
      <c r="C5783" s="30">
        <f>VLOOKUP(B5783,'רביות שנתיות'!B:C,2)</f>
        <v>3</v>
      </c>
      <c r="D5783" s="29">
        <f t="shared" si="181"/>
        <v>8.0930864709394257E-5</v>
      </c>
      <c r="F5783" s="30">
        <f>VLOOKUP($B5783,'רביות שנתיות'!B:I,7)</f>
        <v>9.5</v>
      </c>
      <c r="G5783" s="29">
        <f t="shared" si="180"/>
        <v>2.4867300515341029E-4</v>
      </c>
    </row>
    <row r="5784" spans="2:7">
      <c r="B5784" s="1">
        <v>38655</v>
      </c>
      <c r="C5784" s="30">
        <f>VLOOKUP(B5784,'רביות שנתיות'!B:C,2)</f>
        <v>3</v>
      </c>
      <c r="D5784" s="29">
        <f t="shared" si="181"/>
        <v>8.0930864709394257E-5</v>
      </c>
      <c r="F5784" s="30">
        <f>VLOOKUP($B5784,'רביות שנתיות'!B:I,7)</f>
        <v>9.5</v>
      </c>
      <c r="G5784" s="29">
        <f t="shared" si="180"/>
        <v>2.4867300515341029E-4</v>
      </c>
    </row>
    <row r="5785" spans="2:7">
      <c r="B5785" s="1">
        <v>38656</v>
      </c>
      <c r="C5785" s="30">
        <f>VLOOKUP(B5785,'רביות שנתיות'!B:C,2)</f>
        <v>3</v>
      </c>
      <c r="D5785" s="29">
        <f t="shared" si="181"/>
        <v>8.0930864709394257E-5</v>
      </c>
      <c r="F5785" s="30">
        <f>VLOOKUP($B5785,'רביות שנתיות'!B:I,7)</f>
        <v>9.5</v>
      </c>
      <c r="G5785" s="29">
        <f t="shared" si="180"/>
        <v>2.4867300515341029E-4</v>
      </c>
    </row>
    <row r="5786" spans="2:7">
      <c r="B5786" s="1">
        <v>38657</v>
      </c>
      <c r="C5786" s="30">
        <f>VLOOKUP(B5786,'רביות שנתיות'!B:C,2)</f>
        <v>3</v>
      </c>
      <c r="D5786" s="29">
        <f t="shared" si="181"/>
        <v>8.0930864709394257E-5</v>
      </c>
      <c r="F5786" s="30">
        <f>VLOOKUP($B5786,'רביות שנתיות'!B:I,7)</f>
        <v>9.5</v>
      </c>
      <c r="G5786" s="29">
        <f t="shared" si="180"/>
        <v>2.4867300515341029E-4</v>
      </c>
    </row>
    <row r="5787" spans="2:7">
      <c r="B5787" s="1">
        <v>38658</v>
      </c>
      <c r="C5787" s="30">
        <f>VLOOKUP(B5787,'רביות שנתיות'!B:C,2)</f>
        <v>3</v>
      </c>
      <c r="D5787" s="29">
        <f t="shared" si="181"/>
        <v>8.0930864709394257E-5</v>
      </c>
      <c r="F5787" s="30">
        <f>VLOOKUP($B5787,'רביות שנתיות'!B:I,7)</f>
        <v>9.5</v>
      </c>
      <c r="G5787" s="29">
        <f t="shared" si="180"/>
        <v>2.4867300515341029E-4</v>
      </c>
    </row>
    <row r="5788" spans="2:7">
      <c r="B5788" s="1">
        <v>38659</v>
      </c>
      <c r="C5788" s="30">
        <f>VLOOKUP(B5788,'רביות שנתיות'!B:C,2)</f>
        <v>3</v>
      </c>
      <c r="D5788" s="29">
        <f t="shared" si="181"/>
        <v>8.0930864709394257E-5</v>
      </c>
      <c r="F5788" s="30">
        <f>VLOOKUP($B5788,'רביות שנתיות'!B:I,7)</f>
        <v>9.5</v>
      </c>
      <c r="G5788" s="29">
        <f t="shared" si="180"/>
        <v>2.4867300515341029E-4</v>
      </c>
    </row>
    <row r="5789" spans="2:7">
      <c r="B5789" s="1">
        <v>38660</v>
      </c>
      <c r="C5789" s="30">
        <f>VLOOKUP(B5789,'רביות שנתיות'!B:C,2)</f>
        <v>3</v>
      </c>
      <c r="D5789" s="29">
        <f t="shared" si="181"/>
        <v>8.0930864709394257E-5</v>
      </c>
      <c r="F5789" s="30">
        <f>VLOOKUP($B5789,'רביות שנתיות'!B:I,7)</f>
        <v>9.5</v>
      </c>
      <c r="G5789" s="29">
        <f t="shared" si="180"/>
        <v>2.4867300515341029E-4</v>
      </c>
    </row>
    <row r="5790" spans="2:7">
      <c r="B5790" s="1">
        <v>38661</v>
      </c>
      <c r="C5790" s="30">
        <f>VLOOKUP(B5790,'רביות שנתיות'!B:C,2)</f>
        <v>3</v>
      </c>
      <c r="D5790" s="29">
        <f t="shared" si="181"/>
        <v>8.0930864709394257E-5</v>
      </c>
      <c r="F5790" s="30">
        <f>VLOOKUP($B5790,'רביות שנתיות'!B:I,7)</f>
        <v>9.5</v>
      </c>
      <c r="G5790" s="29">
        <f t="shared" si="180"/>
        <v>2.4867300515341029E-4</v>
      </c>
    </row>
    <row r="5791" spans="2:7">
      <c r="B5791" s="1">
        <v>38662</v>
      </c>
      <c r="C5791" s="30">
        <f>VLOOKUP(B5791,'רביות שנתיות'!B:C,2)</f>
        <v>3</v>
      </c>
      <c r="D5791" s="29">
        <f t="shared" si="181"/>
        <v>8.0930864709394257E-5</v>
      </c>
      <c r="F5791" s="30">
        <f>VLOOKUP($B5791,'רביות שנתיות'!B:I,7)</f>
        <v>9.5</v>
      </c>
      <c r="G5791" s="29">
        <f t="shared" si="180"/>
        <v>2.4867300515341029E-4</v>
      </c>
    </row>
    <row r="5792" spans="2:7">
      <c r="B5792" s="1">
        <v>38663</v>
      </c>
      <c r="C5792" s="30">
        <f>VLOOKUP(B5792,'רביות שנתיות'!B:C,2)</f>
        <v>3</v>
      </c>
      <c r="D5792" s="29">
        <f t="shared" si="181"/>
        <v>8.0930864709394257E-5</v>
      </c>
      <c r="F5792" s="30">
        <f>VLOOKUP($B5792,'רביות שנתיות'!B:I,7)</f>
        <v>9.5</v>
      </c>
      <c r="G5792" s="29">
        <f t="shared" si="180"/>
        <v>2.4867300515341029E-4</v>
      </c>
    </row>
    <row r="5793" spans="2:7">
      <c r="B5793" s="1">
        <v>38664</v>
      </c>
      <c r="C5793" s="30">
        <f>VLOOKUP(B5793,'רביות שנתיות'!B:C,2)</f>
        <v>3</v>
      </c>
      <c r="D5793" s="29">
        <f t="shared" si="181"/>
        <v>8.0930864709394257E-5</v>
      </c>
      <c r="F5793" s="30">
        <f>VLOOKUP($B5793,'רביות שנתיות'!B:I,7)</f>
        <v>9.5</v>
      </c>
      <c r="G5793" s="29">
        <f t="shared" si="180"/>
        <v>2.4867300515341029E-4</v>
      </c>
    </row>
    <row r="5794" spans="2:7">
      <c r="B5794" s="1">
        <v>38665</v>
      </c>
      <c r="C5794" s="30">
        <f>VLOOKUP(B5794,'רביות שנתיות'!B:C,2)</f>
        <v>3</v>
      </c>
      <c r="D5794" s="29">
        <f t="shared" si="181"/>
        <v>8.0930864709394257E-5</v>
      </c>
      <c r="F5794" s="30">
        <f>VLOOKUP($B5794,'רביות שנתיות'!B:I,7)</f>
        <v>9.5</v>
      </c>
      <c r="G5794" s="29">
        <f t="shared" si="180"/>
        <v>2.4867300515341029E-4</v>
      </c>
    </row>
    <row r="5795" spans="2:7">
      <c r="B5795" s="1">
        <v>38666</v>
      </c>
      <c r="C5795" s="30">
        <f>VLOOKUP(B5795,'רביות שנתיות'!B:C,2)</f>
        <v>3</v>
      </c>
      <c r="D5795" s="29">
        <f t="shared" si="181"/>
        <v>8.0930864709394257E-5</v>
      </c>
      <c r="F5795" s="30">
        <f>VLOOKUP($B5795,'רביות שנתיות'!B:I,7)</f>
        <v>9.5</v>
      </c>
      <c r="G5795" s="29">
        <f t="shared" si="180"/>
        <v>2.4867300515341029E-4</v>
      </c>
    </row>
    <row r="5796" spans="2:7">
      <c r="B5796" s="1">
        <v>38667</v>
      </c>
      <c r="C5796" s="30">
        <f>VLOOKUP(B5796,'רביות שנתיות'!B:C,2)</f>
        <v>3</v>
      </c>
      <c r="D5796" s="29">
        <f t="shared" si="181"/>
        <v>8.0930864709394257E-5</v>
      </c>
      <c r="F5796" s="30">
        <f>VLOOKUP($B5796,'רביות שנתיות'!B:I,7)</f>
        <v>9.5</v>
      </c>
      <c r="G5796" s="29">
        <f t="shared" si="180"/>
        <v>2.4867300515341029E-4</v>
      </c>
    </row>
    <row r="5797" spans="2:7">
      <c r="B5797" s="1">
        <v>38668</v>
      </c>
      <c r="C5797" s="30">
        <f>VLOOKUP(B5797,'רביות שנתיות'!B:C,2)</f>
        <v>3</v>
      </c>
      <c r="D5797" s="29">
        <f t="shared" si="181"/>
        <v>8.0930864709394257E-5</v>
      </c>
      <c r="F5797" s="30">
        <f>VLOOKUP($B5797,'רביות שנתיות'!B:I,7)</f>
        <v>9.5</v>
      </c>
      <c r="G5797" s="29">
        <f t="shared" si="180"/>
        <v>2.4867300515341029E-4</v>
      </c>
    </row>
    <row r="5798" spans="2:7">
      <c r="B5798" s="1">
        <v>38669</v>
      </c>
      <c r="C5798" s="30">
        <f>VLOOKUP(B5798,'רביות שנתיות'!B:C,2)</f>
        <v>3</v>
      </c>
      <c r="D5798" s="29">
        <f t="shared" si="181"/>
        <v>8.0930864709394257E-5</v>
      </c>
      <c r="F5798" s="30">
        <f>VLOOKUP($B5798,'רביות שנתיות'!B:I,7)</f>
        <v>9.5</v>
      </c>
      <c r="G5798" s="29">
        <f t="shared" si="180"/>
        <v>2.4867300515341029E-4</v>
      </c>
    </row>
    <row r="5799" spans="2:7">
      <c r="B5799" s="1">
        <v>38670</v>
      </c>
      <c r="C5799" s="30">
        <f>VLOOKUP(B5799,'רביות שנתיות'!B:C,2)</f>
        <v>3</v>
      </c>
      <c r="D5799" s="29">
        <f t="shared" si="181"/>
        <v>8.0930864709394257E-5</v>
      </c>
      <c r="F5799" s="30">
        <f>VLOOKUP($B5799,'רביות שנתיות'!B:I,7)</f>
        <v>9.5</v>
      </c>
      <c r="G5799" s="29">
        <f t="shared" si="180"/>
        <v>2.4867300515341029E-4</v>
      </c>
    </row>
    <row r="5800" spans="2:7">
      <c r="B5800" s="1">
        <v>38671</v>
      </c>
      <c r="C5800" s="30">
        <f>VLOOKUP(B5800,'רביות שנתיות'!B:C,2)</f>
        <v>3</v>
      </c>
      <c r="D5800" s="29">
        <f t="shared" si="181"/>
        <v>8.0930864709394257E-5</v>
      </c>
      <c r="F5800" s="30">
        <f>VLOOKUP($B5800,'רביות שנתיות'!B:I,7)</f>
        <v>9.5</v>
      </c>
      <c r="G5800" s="29">
        <f t="shared" si="180"/>
        <v>2.4867300515341029E-4</v>
      </c>
    </row>
    <row r="5801" spans="2:7">
      <c r="B5801" s="1">
        <v>38672</v>
      </c>
      <c r="C5801" s="30">
        <f>VLOOKUP(B5801,'רביות שנתיות'!B:C,2)</f>
        <v>3</v>
      </c>
      <c r="D5801" s="29">
        <f t="shared" si="181"/>
        <v>8.0930864709394257E-5</v>
      </c>
      <c r="F5801" s="30">
        <f>VLOOKUP($B5801,'רביות שנתיות'!B:I,7)</f>
        <v>9.5</v>
      </c>
      <c r="G5801" s="29">
        <f t="shared" si="180"/>
        <v>2.4867300515341029E-4</v>
      </c>
    </row>
    <row r="5802" spans="2:7">
      <c r="B5802" s="1">
        <v>38673</v>
      </c>
      <c r="C5802" s="30">
        <f>VLOOKUP(B5802,'רביות שנתיות'!B:C,2)</f>
        <v>3</v>
      </c>
      <c r="D5802" s="29">
        <f t="shared" si="181"/>
        <v>8.0930864709394257E-5</v>
      </c>
      <c r="F5802" s="30">
        <f>VLOOKUP($B5802,'רביות שנתיות'!B:I,7)</f>
        <v>9.5</v>
      </c>
      <c r="G5802" s="29">
        <f t="shared" si="180"/>
        <v>2.4867300515341029E-4</v>
      </c>
    </row>
    <row r="5803" spans="2:7">
      <c r="B5803" s="1">
        <v>38674</v>
      </c>
      <c r="C5803" s="30">
        <f>VLOOKUP(B5803,'רביות שנתיות'!B:C,2)</f>
        <v>3</v>
      </c>
      <c r="D5803" s="29">
        <f t="shared" si="181"/>
        <v>8.0930864709394257E-5</v>
      </c>
      <c r="F5803" s="30">
        <f>VLOOKUP($B5803,'רביות שנתיות'!B:I,7)</f>
        <v>9.5</v>
      </c>
      <c r="G5803" s="29">
        <f t="shared" si="180"/>
        <v>2.4867300515341029E-4</v>
      </c>
    </row>
    <row r="5804" spans="2:7">
      <c r="B5804" s="1">
        <v>38675</v>
      </c>
      <c r="C5804" s="30">
        <f>VLOOKUP(B5804,'רביות שנתיות'!B:C,2)</f>
        <v>3</v>
      </c>
      <c r="D5804" s="29">
        <f t="shared" si="181"/>
        <v>8.0930864709394257E-5</v>
      </c>
      <c r="F5804" s="30">
        <f>VLOOKUP($B5804,'רביות שנתיות'!B:I,7)</f>
        <v>9.5</v>
      </c>
      <c r="G5804" s="29">
        <f t="shared" si="180"/>
        <v>2.4867300515341029E-4</v>
      </c>
    </row>
    <row r="5805" spans="2:7">
      <c r="B5805" s="1">
        <v>38676</v>
      </c>
      <c r="C5805" s="30">
        <f>VLOOKUP(B5805,'רביות שנתיות'!B:C,2)</f>
        <v>3</v>
      </c>
      <c r="D5805" s="29">
        <f t="shared" si="181"/>
        <v>8.0930864709394257E-5</v>
      </c>
      <c r="F5805" s="30">
        <f>VLOOKUP($B5805,'רביות שנתיות'!B:I,7)</f>
        <v>9.5</v>
      </c>
      <c r="G5805" s="29">
        <f t="shared" si="180"/>
        <v>2.4867300515341029E-4</v>
      </c>
    </row>
    <row r="5806" spans="2:7">
      <c r="B5806" s="1">
        <v>38677</v>
      </c>
      <c r="C5806" s="30">
        <f>VLOOKUP(B5806,'רביות שנתיות'!B:C,2)</f>
        <v>3</v>
      </c>
      <c r="D5806" s="29">
        <f t="shared" si="181"/>
        <v>8.0930864709394257E-5</v>
      </c>
      <c r="F5806" s="30">
        <f>VLOOKUP($B5806,'רביות שנתיות'!B:I,7)</f>
        <v>9.5</v>
      </c>
      <c r="G5806" s="29">
        <f t="shared" si="180"/>
        <v>2.4867300515341029E-4</v>
      </c>
    </row>
    <row r="5807" spans="2:7">
      <c r="B5807" s="1">
        <v>38678</v>
      </c>
      <c r="C5807" s="30">
        <f>VLOOKUP(B5807,'רביות שנתיות'!B:C,2)</f>
        <v>3</v>
      </c>
      <c r="D5807" s="29">
        <f t="shared" si="181"/>
        <v>8.0930864709394257E-5</v>
      </c>
      <c r="F5807" s="30">
        <f>VLOOKUP($B5807,'רביות שנתיות'!B:I,7)</f>
        <v>9.5</v>
      </c>
      <c r="G5807" s="29">
        <f t="shared" si="180"/>
        <v>2.4867300515341029E-4</v>
      </c>
    </row>
    <row r="5808" spans="2:7">
      <c r="B5808" s="1">
        <v>38679</v>
      </c>
      <c r="C5808" s="30">
        <f>VLOOKUP(B5808,'רביות שנתיות'!B:C,2)</f>
        <v>3</v>
      </c>
      <c r="D5808" s="29">
        <f t="shared" si="181"/>
        <v>8.0930864709394257E-5</v>
      </c>
      <c r="F5808" s="30">
        <f>VLOOKUP($B5808,'רביות שנתיות'!B:I,7)</f>
        <v>9.5</v>
      </c>
      <c r="G5808" s="29">
        <f t="shared" si="180"/>
        <v>2.4867300515341029E-4</v>
      </c>
    </row>
    <row r="5809" spans="2:7">
      <c r="B5809" s="1">
        <v>38680</v>
      </c>
      <c r="C5809" s="30">
        <f>VLOOKUP(B5809,'רביות שנתיות'!B:C,2)</f>
        <v>3</v>
      </c>
      <c r="D5809" s="29">
        <f t="shared" si="181"/>
        <v>8.0930864709394257E-5</v>
      </c>
      <c r="F5809" s="30">
        <f>VLOOKUP($B5809,'רביות שנתיות'!B:I,7)</f>
        <v>9.5</v>
      </c>
      <c r="G5809" s="29">
        <f t="shared" si="180"/>
        <v>2.4867300515341029E-4</v>
      </c>
    </row>
    <row r="5810" spans="2:7">
      <c r="B5810" s="1">
        <v>38681</v>
      </c>
      <c r="C5810" s="30">
        <f>VLOOKUP(B5810,'רביות שנתיות'!B:C,2)</f>
        <v>3</v>
      </c>
      <c r="D5810" s="29">
        <f t="shared" si="181"/>
        <v>8.0930864709394257E-5</v>
      </c>
      <c r="F5810" s="30">
        <f>VLOOKUP($B5810,'רביות שנתיות'!B:I,7)</f>
        <v>9.5</v>
      </c>
      <c r="G5810" s="29">
        <f t="shared" si="180"/>
        <v>2.4867300515341029E-4</v>
      </c>
    </row>
    <row r="5811" spans="2:7">
      <c r="B5811" s="1">
        <v>38682</v>
      </c>
      <c r="C5811" s="30">
        <f>VLOOKUP(B5811,'רביות שנתיות'!B:C,2)</f>
        <v>3</v>
      </c>
      <c r="D5811" s="29">
        <f t="shared" si="181"/>
        <v>8.0930864709394257E-5</v>
      </c>
      <c r="F5811" s="30">
        <f>VLOOKUP($B5811,'רביות שנתיות'!B:I,7)</f>
        <v>9.5</v>
      </c>
      <c r="G5811" s="29">
        <f t="shared" si="180"/>
        <v>2.4867300515341029E-4</v>
      </c>
    </row>
    <row r="5812" spans="2:7">
      <c r="B5812" s="1">
        <v>38683</v>
      </c>
      <c r="C5812" s="30">
        <f>VLOOKUP(B5812,'רביות שנתיות'!B:C,2)</f>
        <v>3</v>
      </c>
      <c r="D5812" s="29">
        <f t="shared" si="181"/>
        <v>8.0930864709394257E-5</v>
      </c>
      <c r="F5812" s="30">
        <f>VLOOKUP($B5812,'רביות שנתיות'!B:I,7)</f>
        <v>9.5</v>
      </c>
      <c r="G5812" s="29">
        <f t="shared" si="180"/>
        <v>2.4867300515341029E-4</v>
      </c>
    </row>
    <row r="5813" spans="2:7">
      <c r="B5813" s="1">
        <v>38684</v>
      </c>
      <c r="C5813" s="30">
        <f>VLOOKUP(B5813,'רביות שנתיות'!B:C,2)</f>
        <v>3</v>
      </c>
      <c r="D5813" s="29">
        <f t="shared" si="181"/>
        <v>8.0930864709394257E-5</v>
      </c>
      <c r="F5813" s="30">
        <f>VLOOKUP($B5813,'רביות שנתיות'!B:I,7)</f>
        <v>9.5</v>
      </c>
      <c r="G5813" s="29">
        <f t="shared" si="180"/>
        <v>2.4867300515341029E-4</v>
      </c>
    </row>
    <row r="5814" spans="2:7">
      <c r="B5814" s="1">
        <v>38685</v>
      </c>
      <c r="C5814" s="30">
        <f>VLOOKUP(B5814,'רביות שנתיות'!B:C,2)</f>
        <v>3</v>
      </c>
      <c r="D5814" s="29">
        <f t="shared" si="181"/>
        <v>8.0930864709394257E-5</v>
      </c>
      <c r="F5814" s="30">
        <f>VLOOKUP($B5814,'רביות שנתיות'!B:I,7)</f>
        <v>9.5</v>
      </c>
      <c r="G5814" s="29">
        <f t="shared" si="180"/>
        <v>2.4867300515341029E-4</v>
      </c>
    </row>
    <row r="5815" spans="2:7">
      <c r="B5815" s="1">
        <v>38686</v>
      </c>
      <c r="C5815" s="30">
        <f>VLOOKUP(B5815,'רביות שנתיות'!B:C,2)</f>
        <v>3</v>
      </c>
      <c r="D5815" s="29">
        <f t="shared" si="181"/>
        <v>8.0930864709394257E-5</v>
      </c>
      <c r="F5815" s="30">
        <f>VLOOKUP($B5815,'רביות שנתיות'!B:I,7)</f>
        <v>9.5</v>
      </c>
      <c r="G5815" s="29">
        <f t="shared" si="180"/>
        <v>2.4867300515341029E-4</v>
      </c>
    </row>
    <row r="5816" spans="2:7">
      <c r="B5816" s="1">
        <v>38687</v>
      </c>
      <c r="C5816" s="30">
        <f>VLOOKUP(B5816,'רביות שנתיות'!B:C,2)</f>
        <v>3</v>
      </c>
      <c r="D5816" s="29">
        <f t="shared" si="181"/>
        <v>8.0930864709394257E-5</v>
      </c>
      <c r="F5816" s="30">
        <f>VLOOKUP($B5816,'רביות שנתיות'!B:I,7)</f>
        <v>9.5</v>
      </c>
      <c r="G5816" s="29">
        <f t="shared" si="180"/>
        <v>2.4867300515341029E-4</v>
      </c>
    </row>
    <row r="5817" spans="2:7">
      <c r="B5817" s="1">
        <v>38688</v>
      </c>
      <c r="C5817" s="30">
        <f>VLOOKUP(B5817,'רביות שנתיות'!B:C,2)</f>
        <v>3</v>
      </c>
      <c r="D5817" s="29">
        <f t="shared" si="181"/>
        <v>8.0930864709394257E-5</v>
      </c>
      <c r="F5817" s="30">
        <f>VLOOKUP($B5817,'רביות שנתיות'!B:I,7)</f>
        <v>9.5</v>
      </c>
      <c r="G5817" s="29">
        <f t="shared" si="180"/>
        <v>2.4867300515341029E-4</v>
      </c>
    </row>
    <row r="5818" spans="2:7">
      <c r="B5818" s="1">
        <v>38689</v>
      </c>
      <c r="C5818" s="30">
        <f>VLOOKUP(B5818,'רביות שנתיות'!B:C,2)</f>
        <v>3</v>
      </c>
      <c r="D5818" s="29">
        <f t="shared" si="181"/>
        <v>8.0930864709394257E-5</v>
      </c>
      <c r="F5818" s="30">
        <f>VLOOKUP($B5818,'רביות שנתיות'!B:I,7)</f>
        <v>9.5</v>
      </c>
      <c r="G5818" s="29">
        <f t="shared" si="180"/>
        <v>2.4867300515341029E-4</v>
      </c>
    </row>
    <row r="5819" spans="2:7">
      <c r="B5819" s="1">
        <v>38690</v>
      </c>
      <c r="C5819" s="30">
        <f>VLOOKUP(B5819,'רביות שנתיות'!B:C,2)</f>
        <v>3</v>
      </c>
      <c r="D5819" s="29">
        <f t="shared" si="181"/>
        <v>8.0930864709394257E-5</v>
      </c>
      <c r="F5819" s="30">
        <f>VLOOKUP($B5819,'רביות שנתיות'!B:I,7)</f>
        <v>9.5</v>
      </c>
      <c r="G5819" s="29">
        <f t="shared" si="180"/>
        <v>2.4867300515341029E-4</v>
      </c>
    </row>
    <row r="5820" spans="2:7">
      <c r="B5820" s="1">
        <v>38691</v>
      </c>
      <c r="C5820" s="30">
        <f>VLOOKUP(B5820,'רביות שנתיות'!B:C,2)</f>
        <v>3</v>
      </c>
      <c r="D5820" s="29">
        <f t="shared" si="181"/>
        <v>8.0930864709394257E-5</v>
      </c>
      <c r="F5820" s="30">
        <f>VLOOKUP($B5820,'רביות שנתיות'!B:I,7)</f>
        <v>9.5</v>
      </c>
      <c r="G5820" s="29">
        <f t="shared" si="180"/>
        <v>2.4867300515341029E-4</v>
      </c>
    </row>
    <row r="5821" spans="2:7">
      <c r="B5821" s="1">
        <v>38692</v>
      </c>
      <c r="C5821" s="30">
        <f>VLOOKUP(B5821,'רביות שנתיות'!B:C,2)</f>
        <v>3</v>
      </c>
      <c r="D5821" s="29">
        <f t="shared" si="181"/>
        <v>8.0930864709394257E-5</v>
      </c>
      <c r="F5821" s="30">
        <f>VLOOKUP($B5821,'רביות שנתיות'!B:I,7)</f>
        <v>9.5</v>
      </c>
      <c r="G5821" s="29">
        <f t="shared" si="180"/>
        <v>2.4867300515341029E-4</v>
      </c>
    </row>
    <row r="5822" spans="2:7">
      <c r="B5822" s="1">
        <v>38693</v>
      </c>
      <c r="C5822" s="30">
        <f>VLOOKUP(B5822,'רביות שנתיות'!B:C,2)</f>
        <v>3</v>
      </c>
      <c r="D5822" s="29">
        <f t="shared" si="181"/>
        <v>8.0930864709394257E-5</v>
      </c>
      <c r="F5822" s="30">
        <f>VLOOKUP($B5822,'רביות שנתיות'!B:I,7)</f>
        <v>9.5</v>
      </c>
      <c r="G5822" s="29">
        <f t="shared" si="180"/>
        <v>2.4867300515341029E-4</v>
      </c>
    </row>
    <row r="5823" spans="2:7">
      <c r="B5823" s="1">
        <v>38694</v>
      </c>
      <c r="C5823" s="30">
        <f>VLOOKUP(B5823,'רביות שנתיות'!B:C,2)</f>
        <v>3</v>
      </c>
      <c r="D5823" s="29">
        <f t="shared" si="181"/>
        <v>8.0930864709394257E-5</v>
      </c>
      <c r="F5823" s="30">
        <f>VLOOKUP($B5823,'רביות שנתיות'!B:I,7)</f>
        <v>9.5</v>
      </c>
      <c r="G5823" s="29">
        <f t="shared" si="180"/>
        <v>2.4867300515341029E-4</v>
      </c>
    </row>
    <row r="5824" spans="2:7">
      <c r="B5824" s="1">
        <v>38695</v>
      </c>
      <c r="C5824" s="30">
        <f>VLOOKUP(B5824,'רביות שנתיות'!B:C,2)</f>
        <v>3</v>
      </c>
      <c r="D5824" s="29">
        <f t="shared" si="181"/>
        <v>8.0930864709394257E-5</v>
      </c>
      <c r="F5824" s="30">
        <f>VLOOKUP($B5824,'רביות שנתיות'!B:I,7)</f>
        <v>9.5</v>
      </c>
      <c r="G5824" s="29">
        <f t="shared" si="180"/>
        <v>2.4867300515341029E-4</v>
      </c>
    </row>
    <row r="5825" spans="2:7">
      <c r="B5825" s="1">
        <v>38696</v>
      </c>
      <c r="C5825" s="30">
        <f>VLOOKUP(B5825,'רביות שנתיות'!B:C,2)</f>
        <v>3</v>
      </c>
      <c r="D5825" s="29">
        <f t="shared" si="181"/>
        <v>8.0930864709394257E-5</v>
      </c>
      <c r="F5825" s="30">
        <f>VLOOKUP($B5825,'רביות שנתיות'!B:I,7)</f>
        <v>9.5</v>
      </c>
      <c r="G5825" s="29">
        <f t="shared" si="180"/>
        <v>2.4867300515341029E-4</v>
      </c>
    </row>
    <row r="5826" spans="2:7">
      <c r="B5826" s="1">
        <v>38697</v>
      </c>
      <c r="C5826" s="30">
        <f>VLOOKUP(B5826,'רביות שנתיות'!B:C,2)</f>
        <v>3</v>
      </c>
      <c r="D5826" s="29">
        <f t="shared" si="181"/>
        <v>8.0930864709394257E-5</v>
      </c>
      <c r="F5826" s="30">
        <f>VLOOKUP($B5826,'רביות שנתיות'!B:I,7)</f>
        <v>9.5</v>
      </c>
      <c r="G5826" s="29">
        <f t="shared" si="180"/>
        <v>2.4867300515341029E-4</v>
      </c>
    </row>
    <row r="5827" spans="2:7">
      <c r="B5827" s="1">
        <v>38698</v>
      </c>
      <c r="C5827" s="30">
        <f>VLOOKUP(B5827,'רביות שנתיות'!B:C,2)</f>
        <v>3</v>
      </c>
      <c r="D5827" s="29">
        <f t="shared" si="181"/>
        <v>8.0930864709394257E-5</v>
      </c>
      <c r="F5827" s="30">
        <f>VLOOKUP($B5827,'רביות שנתיות'!B:I,7)</f>
        <v>9.5</v>
      </c>
      <c r="G5827" s="29">
        <f t="shared" si="180"/>
        <v>2.4867300515341029E-4</v>
      </c>
    </row>
    <row r="5828" spans="2:7">
      <c r="B5828" s="1">
        <v>38699</v>
      </c>
      <c r="C5828" s="30">
        <f>VLOOKUP(B5828,'רביות שנתיות'!B:C,2)</f>
        <v>3</v>
      </c>
      <c r="D5828" s="29">
        <f t="shared" si="181"/>
        <v>8.0930864709394257E-5</v>
      </c>
      <c r="F5828" s="30">
        <f>VLOOKUP($B5828,'רביות שנתיות'!B:I,7)</f>
        <v>9.5</v>
      </c>
      <c r="G5828" s="29">
        <f t="shared" ref="G5828:G5891" si="182">(1+F5828/100)^(1/365)-1</f>
        <v>2.4867300515341029E-4</v>
      </c>
    </row>
    <row r="5829" spans="2:7">
      <c r="B5829" s="1">
        <v>38700</v>
      </c>
      <c r="C5829" s="30">
        <f>VLOOKUP(B5829,'רביות שנתיות'!B:C,2)</f>
        <v>3</v>
      </c>
      <c r="D5829" s="29">
        <f t="shared" ref="D5829:D5892" si="183">(1+C5829/100)^(1/365.25)-1</f>
        <v>8.0930864709394257E-5</v>
      </c>
      <c r="F5829" s="30">
        <f>VLOOKUP($B5829,'רביות שנתיות'!B:I,7)</f>
        <v>9.5</v>
      </c>
      <c r="G5829" s="29">
        <f t="shared" si="182"/>
        <v>2.4867300515341029E-4</v>
      </c>
    </row>
    <row r="5830" spans="2:7">
      <c r="B5830" s="1">
        <v>38701</v>
      </c>
      <c r="C5830" s="30">
        <f>VLOOKUP(B5830,'רביות שנתיות'!B:C,2)</f>
        <v>3</v>
      </c>
      <c r="D5830" s="29">
        <f t="shared" si="183"/>
        <v>8.0930864709394257E-5</v>
      </c>
      <c r="F5830" s="30">
        <f>VLOOKUP($B5830,'רביות שנתיות'!B:I,7)</f>
        <v>9.5</v>
      </c>
      <c r="G5830" s="29">
        <f t="shared" si="182"/>
        <v>2.4867300515341029E-4</v>
      </c>
    </row>
    <row r="5831" spans="2:7">
      <c r="B5831" s="1">
        <v>38702</v>
      </c>
      <c r="C5831" s="30">
        <f>VLOOKUP(B5831,'רביות שנתיות'!B:C,2)</f>
        <v>3</v>
      </c>
      <c r="D5831" s="29">
        <f t="shared" si="183"/>
        <v>8.0930864709394257E-5</v>
      </c>
      <c r="F5831" s="30">
        <f>VLOOKUP($B5831,'רביות שנתיות'!B:I,7)</f>
        <v>9.5</v>
      </c>
      <c r="G5831" s="29">
        <f t="shared" si="182"/>
        <v>2.4867300515341029E-4</v>
      </c>
    </row>
    <row r="5832" spans="2:7">
      <c r="B5832" s="1">
        <v>38703</v>
      </c>
      <c r="C5832" s="30">
        <f>VLOOKUP(B5832,'רביות שנתיות'!B:C,2)</f>
        <v>3</v>
      </c>
      <c r="D5832" s="29">
        <f t="shared" si="183"/>
        <v>8.0930864709394257E-5</v>
      </c>
      <c r="F5832" s="30">
        <f>VLOOKUP($B5832,'רביות שנתיות'!B:I,7)</f>
        <v>9.5</v>
      </c>
      <c r="G5832" s="29">
        <f t="shared" si="182"/>
        <v>2.4867300515341029E-4</v>
      </c>
    </row>
    <row r="5833" spans="2:7">
      <c r="B5833" s="1">
        <v>38704</v>
      </c>
      <c r="C5833" s="30">
        <f>VLOOKUP(B5833,'רביות שנתיות'!B:C,2)</f>
        <v>3</v>
      </c>
      <c r="D5833" s="29">
        <f t="shared" si="183"/>
        <v>8.0930864709394257E-5</v>
      </c>
      <c r="F5833" s="30">
        <f>VLOOKUP($B5833,'רביות שנתיות'!B:I,7)</f>
        <v>9.5</v>
      </c>
      <c r="G5833" s="29">
        <f t="shared" si="182"/>
        <v>2.4867300515341029E-4</v>
      </c>
    </row>
    <row r="5834" spans="2:7">
      <c r="B5834" s="1">
        <v>38705</v>
      </c>
      <c r="C5834" s="30">
        <f>VLOOKUP(B5834,'רביות שנתיות'!B:C,2)</f>
        <v>3</v>
      </c>
      <c r="D5834" s="29">
        <f t="shared" si="183"/>
        <v>8.0930864709394257E-5</v>
      </c>
      <c r="F5834" s="30">
        <f>VLOOKUP($B5834,'רביות שנתיות'!B:I,7)</f>
        <v>9.5</v>
      </c>
      <c r="G5834" s="29">
        <f t="shared" si="182"/>
        <v>2.4867300515341029E-4</v>
      </c>
    </row>
    <row r="5835" spans="2:7">
      <c r="B5835" s="1">
        <v>38706</v>
      </c>
      <c r="C5835" s="30">
        <f>VLOOKUP(B5835,'רביות שנתיות'!B:C,2)</f>
        <v>3</v>
      </c>
      <c r="D5835" s="29">
        <f t="shared" si="183"/>
        <v>8.0930864709394257E-5</v>
      </c>
      <c r="F5835" s="30">
        <f>VLOOKUP($B5835,'רביות שנתיות'!B:I,7)</f>
        <v>9.5</v>
      </c>
      <c r="G5835" s="29">
        <f t="shared" si="182"/>
        <v>2.4867300515341029E-4</v>
      </c>
    </row>
    <row r="5836" spans="2:7">
      <c r="B5836" s="1">
        <v>38707</v>
      </c>
      <c r="C5836" s="30">
        <f>VLOOKUP(B5836,'רביות שנתיות'!B:C,2)</f>
        <v>3</v>
      </c>
      <c r="D5836" s="29">
        <f t="shared" si="183"/>
        <v>8.0930864709394257E-5</v>
      </c>
      <c r="F5836" s="30">
        <f>VLOOKUP($B5836,'רביות שנתיות'!B:I,7)</f>
        <v>9.5</v>
      </c>
      <c r="G5836" s="29">
        <f t="shared" si="182"/>
        <v>2.4867300515341029E-4</v>
      </c>
    </row>
    <row r="5837" spans="2:7">
      <c r="B5837" s="1">
        <v>38708</v>
      </c>
      <c r="C5837" s="30">
        <f>VLOOKUP(B5837,'רביות שנתיות'!B:C,2)</f>
        <v>3</v>
      </c>
      <c r="D5837" s="29">
        <f t="shared" si="183"/>
        <v>8.0930864709394257E-5</v>
      </c>
      <c r="F5837" s="30">
        <f>VLOOKUP($B5837,'רביות שנתיות'!B:I,7)</f>
        <v>9.5</v>
      </c>
      <c r="G5837" s="29">
        <f t="shared" si="182"/>
        <v>2.4867300515341029E-4</v>
      </c>
    </row>
    <row r="5838" spans="2:7">
      <c r="B5838" s="1">
        <v>38709</v>
      </c>
      <c r="C5838" s="30">
        <f>VLOOKUP(B5838,'רביות שנתיות'!B:C,2)</f>
        <v>3</v>
      </c>
      <c r="D5838" s="29">
        <f t="shared" si="183"/>
        <v>8.0930864709394257E-5</v>
      </c>
      <c r="F5838" s="30">
        <f>VLOOKUP($B5838,'רביות שנתיות'!B:I,7)</f>
        <v>9.5</v>
      </c>
      <c r="G5838" s="29">
        <f t="shared" si="182"/>
        <v>2.4867300515341029E-4</v>
      </c>
    </row>
    <row r="5839" spans="2:7">
      <c r="B5839" s="1">
        <v>38710</v>
      </c>
      <c r="C5839" s="30">
        <f>VLOOKUP(B5839,'רביות שנתיות'!B:C,2)</f>
        <v>3</v>
      </c>
      <c r="D5839" s="29">
        <f t="shared" si="183"/>
        <v>8.0930864709394257E-5</v>
      </c>
      <c r="F5839" s="30">
        <f>VLOOKUP($B5839,'רביות שנתיות'!B:I,7)</f>
        <v>9.5</v>
      </c>
      <c r="G5839" s="29">
        <f t="shared" si="182"/>
        <v>2.4867300515341029E-4</v>
      </c>
    </row>
    <row r="5840" spans="2:7">
      <c r="B5840" s="1">
        <v>38711</v>
      </c>
      <c r="C5840" s="30">
        <f>VLOOKUP(B5840,'רביות שנתיות'!B:C,2)</f>
        <v>3</v>
      </c>
      <c r="D5840" s="29">
        <f t="shared" si="183"/>
        <v>8.0930864709394257E-5</v>
      </c>
      <c r="F5840" s="30">
        <f>VLOOKUP($B5840,'רביות שנתיות'!B:I,7)</f>
        <v>9.5</v>
      </c>
      <c r="G5840" s="29">
        <f t="shared" si="182"/>
        <v>2.4867300515341029E-4</v>
      </c>
    </row>
    <row r="5841" spans="2:7">
      <c r="B5841" s="1">
        <v>38712</v>
      </c>
      <c r="C5841" s="30">
        <f>VLOOKUP(B5841,'רביות שנתיות'!B:C,2)</f>
        <v>3</v>
      </c>
      <c r="D5841" s="29">
        <f t="shared" si="183"/>
        <v>8.0930864709394257E-5</v>
      </c>
      <c r="F5841" s="30">
        <f>VLOOKUP($B5841,'רביות שנתיות'!B:I,7)</f>
        <v>9.5</v>
      </c>
      <c r="G5841" s="29">
        <f t="shared" si="182"/>
        <v>2.4867300515341029E-4</v>
      </c>
    </row>
    <row r="5842" spans="2:7">
      <c r="B5842" s="1">
        <v>38713</v>
      </c>
      <c r="C5842" s="30">
        <f>VLOOKUP(B5842,'רביות שנתיות'!B:C,2)</f>
        <v>3</v>
      </c>
      <c r="D5842" s="29">
        <f t="shared" si="183"/>
        <v>8.0930864709394257E-5</v>
      </c>
      <c r="F5842" s="30">
        <f>VLOOKUP($B5842,'רביות שנתיות'!B:I,7)</f>
        <v>9.5</v>
      </c>
      <c r="G5842" s="29">
        <f t="shared" si="182"/>
        <v>2.4867300515341029E-4</v>
      </c>
    </row>
    <row r="5843" spans="2:7">
      <c r="B5843" s="1">
        <v>38714</v>
      </c>
      <c r="C5843" s="30">
        <f>VLOOKUP(B5843,'רביות שנתיות'!B:C,2)</f>
        <v>3</v>
      </c>
      <c r="D5843" s="29">
        <f t="shared" si="183"/>
        <v>8.0930864709394257E-5</v>
      </c>
      <c r="F5843" s="30">
        <f>VLOOKUP($B5843,'רביות שנתיות'!B:I,7)</f>
        <v>9.5</v>
      </c>
      <c r="G5843" s="29">
        <f t="shared" si="182"/>
        <v>2.4867300515341029E-4</v>
      </c>
    </row>
    <row r="5844" spans="2:7">
      <c r="B5844" s="1">
        <v>38715</v>
      </c>
      <c r="C5844" s="30">
        <f>VLOOKUP(B5844,'רביות שנתיות'!B:C,2)</f>
        <v>3</v>
      </c>
      <c r="D5844" s="29">
        <f t="shared" si="183"/>
        <v>8.0930864709394257E-5</v>
      </c>
      <c r="F5844" s="30">
        <f>VLOOKUP($B5844,'רביות שנתיות'!B:I,7)</f>
        <v>9.5</v>
      </c>
      <c r="G5844" s="29">
        <f t="shared" si="182"/>
        <v>2.4867300515341029E-4</v>
      </c>
    </row>
    <row r="5845" spans="2:7">
      <c r="B5845" s="1">
        <v>38716</v>
      </c>
      <c r="C5845" s="30">
        <f>VLOOKUP(B5845,'רביות שנתיות'!B:C,2)</f>
        <v>3</v>
      </c>
      <c r="D5845" s="29">
        <f t="shared" si="183"/>
        <v>8.0930864709394257E-5</v>
      </c>
      <c r="F5845" s="30">
        <f>VLOOKUP($B5845,'רביות שנתיות'!B:I,7)</f>
        <v>9.5</v>
      </c>
      <c r="G5845" s="29">
        <f t="shared" si="182"/>
        <v>2.4867300515341029E-4</v>
      </c>
    </row>
    <row r="5846" spans="2:7">
      <c r="B5846" s="1">
        <v>38717</v>
      </c>
      <c r="C5846" s="30">
        <f>VLOOKUP(B5846,'רביות שנתיות'!B:C,2)</f>
        <v>3</v>
      </c>
      <c r="D5846" s="29">
        <f t="shared" si="183"/>
        <v>8.0930864709394257E-5</v>
      </c>
      <c r="F5846" s="30">
        <f>VLOOKUP($B5846,'רביות שנתיות'!B:I,7)</f>
        <v>9.5</v>
      </c>
      <c r="G5846" s="29">
        <f t="shared" si="182"/>
        <v>2.4867300515341029E-4</v>
      </c>
    </row>
    <row r="5847" spans="2:7">
      <c r="B5847" s="1">
        <v>38718</v>
      </c>
      <c r="C5847" s="30">
        <f>VLOOKUP(B5847,'רביות שנתיות'!B:C,2)</f>
        <v>4.3</v>
      </c>
      <c r="D5847" s="29">
        <f t="shared" si="183"/>
        <v>1.1527338136740894E-4</v>
      </c>
      <c r="F5847" s="30">
        <f>VLOOKUP($B5847,'רביות שנתיות'!B:I,7)</f>
        <v>10.8</v>
      </c>
      <c r="G5847" s="29">
        <f t="shared" si="182"/>
        <v>2.8101643203704008E-4</v>
      </c>
    </row>
    <row r="5848" spans="2:7">
      <c r="B5848" s="1">
        <v>38719</v>
      </c>
      <c r="C5848" s="30">
        <f>VLOOKUP(B5848,'רביות שנתיות'!B:C,2)</f>
        <v>4.3</v>
      </c>
      <c r="D5848" s="29">
        <f t="shared" si="183"/>
        <v>1.1527338136740894E-4</v>
      </c>
      <c r="F5848" s="30">
        <f>VLOOKUP($B5848,'רביות שנתיות'!B:I,7)</f>
        <v>10.8</v>
      </c>
      <c r="G5848" s="29">
        <f t="shared" si="182"/>
        <v>2.8101643203704008E-4</v>
      </c>
    </row>
    <row r="5849" spans="2:7">
      <c r="B5849" s="1">
        <v>38720</v>
      </c>
      <c r="C5849" s="30">
        <f>VLOOKUP(B5849,'רביות שנתיות'!B:C,2)</f>
        <v>4.3</v>
      </c>
      <c r="D5849" s="29">
        <f t="shared" si="183"/>
        <v>1.1527338136740894E-4</v>
      </c>
      <c r="F5849" s="30">
        <f>VLOOKUP($B5849,'רביות שנתיות'!B:I,7)</f>
        <v>10.8</v>
      </c>
      <c r="G5849" s="29">
        <f t="shared" si="182"/>
        <v>2.8101643203704008E-4</v>
      </c>
    </row>
    <row r="5850" spans="2:7">
      <c r="B5850" s="1">
        <v>38721</v>
      </c>
      <c r="C5850" s="30">
        <f>VLOOKUP(B5850,'רביות שנתיות'!B:C,2)</f>
        <v>4.3</v>
      </c>
      <c r="D5850" s="29">
        <f t="shared" si="183"/>
        <v>1.1527338136740894E-4</v>
      </c>
      <c r="F5850" s="30">
        <f>VLOOKUP($B5850,'רביות שנתיות'!B:I,7)</f>
        <v>10.8</v>
      </c>
      <c r="G5850" s="29">
        <f t="shared" si="182"/>
        <v>2.8101643203704008E-4</v>
      </c>
    </row>
    <row r="5851" spans="2:7">
      <c r="B5851" s="1">
        <v>38722</v>
      </c>
      <c r="C5851" s="30">
        <f>VLOOKUP(B5851,'רביות שנתיות'!B:C,2)</f>
        <v>4.3</v>
      </c>
      <c r="D5851" s="29">
        <f t="shared" si="183"/>
        <v>1.1527338136740894E-4</v>
      </c>
      <c r="F5851" s="30">
        <f>VLOOKUP($B5851,'רביות שנתיות'!B:I,7)</f>
        <v>10.8</v>
      </c>
      <c r="G5851" s="29">
        <f t="shared" si="182"/>
        <v>2.8101643203704008E-4</v>
      </c>
    </row>
    <row r="5852" spans="2:7">
      <c r="B5852" s="1">
        <v>38723</v>
      </c>
      <c r="C5852" s="30">
        <f>VLOOKUP(B5852,'רביות שנתיות'!B:C,2)</f>
        <v>4.3</v>
      </c>
      <c r="D5852" s="29">
        <f t="shared" si="183"/>
        <v>1.1527338136740894E-4</v>
      </c>
      <c r="F5852" s="30">
        <f>VLOOKUP($B5852,'רביות שנתיות'!B:I,7)</f>
        <v>10.8</v>
      </c>
      <c r="G5852" s="29">
        <f t="shared" si="182"/>
        <v>2.8101643203704008E-4</v>
      </c>
    </row>
    <row r="5853" spans="2:7">
      <c r="B5853" s="1">
        <v>38724</v>
      </c>
      <c r="C5853" s="30">
        <f>VLOOKUP(B5853,'רביות שנתיות'!B:C,2)</f>
        <v>4.3</v>
      </c>
      <c r="D5853" s="29">
        <f t="shared" si="183"/>
        <v>1.1527338136740894E-4</v>
      </c>
      <c r="F5853" s="30">
        <f>VLOOKUP($B5853,'רביות שנתיות'!B:I,7)</f>
        <v>10.8</v>
      </c>
      <c r="G5853" s="29">
        <f t="shared" si="182"/>
        <v>2.8101643203704008E-4</v>
      </c>
    </row>
    <row r="5854" spans="2:7">
      <c r="B5854" s="1">
        <v>38725</v>
      </c>
      <c r="C5854" s="30">
        <f>VLOOKUP(B5854,'רביות שנתיות'!B:C,2)</f>
        <v>4.3</v>
      </c>
      <c r="D5854" s="29">
        <f t="shared" si="183"/>
        <v>1.1527338136740894E-4</v>
      </c>
      <c r="F5854" s="30">
        <f>VLOOKUP($B5854,'רביות שנתיות'!B:I,7)</f>
        <v>10.8</v>
      </c>
      <c r="G5854" s="29">
        <f t="shared" si="182"/>
        <v>2.8101643203704008E-4</v>
      </c>
    </row>
    <row r="5855" spans="2:7">
      <c r="B5855" s="1">
        <v>38726</v>
      </c>
      <c r="C5855" s="30">
        <f>VLOOKUP(B5855,'רביות שנתיות'!B:C,2)</f>
        <v>4.3</v>
      </c>
      <c r="D5855" s="29">
        <f t="shared" si="183"/>
        <v>1.1527338136740894E-4</v>
      </c>
      <c r="F5855" s="30">
        <f>VLOOKUP($B5855,'רביות שנתיות'!B:I,7)</f>
        <v>10.8</v>
      </c>
      <c r="G5855" s="29">
        <f t="shared" si="182"/>
        <v>2.8101643203704008E-4</v>
      </c>
    </row>
    <row r="5856" spans="2:7">
      <c r="B5856" s="1">
        <v>38727</v>
      </c>
      <c r="C5856" s="30">
        <f>VLOOKUP(B5856,'רביות שנתיות'!B:C,2)</f>
        <v>4.3</v>
      </c>
      <c r="D5856" s="29">
        <f t="shared" si="183"/>
        <v>1.1527338136740894E-4</v>
      </c>
      <c r="F5856" s="30">
        <f>VLOOKUP($B5856,'רביות שנתיות'!B:I,7)</f>
        <v>10.8</v>
      </c>
      <c r="G5856" s="29">
        <f t="shared" si="182"/>
        <v>2.8101643203704008E-4</v>
      </c>
    </row>
    <row r="5857" spans="2:7">
      <c r="B5857" s="1">
        <v>38728</v>
      </c>
      <c r="C5857" s="30">
        <f>VLOOKUP(B5857,'רביות שנתיות'!B:C,2)</f>
        <v>4.3</v>
      </c>
      <c r="D5857" s="29">
        <f t="shared" si="183"/>
        <v>1.1527338136740894E-4</v>
      </c>
      <c r="F5857" s="30">
        <f>VLOOKUP($B5857,'רביות שנתיות'!B:I,7)</f>
        <v>10.8</v>
      </c>
      <c r="G5857" s="29">
        <f t="shared" si="182"/>
        <v>2.8101643203704008E-4</v>
      </c>
    </row>
    <row r="5858" spans="2:7">
      <c r="B5858" s="1">
        <v>38729</v>
      </c>
      <c r="C5858" s="30">
        <f>VLOOKUP(B5858,'רביות שנתיות'!B:C,2)</f>
        <v>4.3</v>
      </c>
      <c r="D5858" s="29">
        <f t="shared" si="183"/>
        <v>1.1527338136740894E-4</v>
      </c>
      <c r="F5858" s="30">
        <f>VLOOKUP($B5858,'רביות שנתיות'!B:I,7)</f>
        <v>10.8</v>
      </c>
      <c r="G5858" s="29">
        <f t="shared" si="182"/>
        <v>2.8101643203704008E-4</v>
      </c>
    </row>
    <row r="5859" spans="2:7">
      <c r="B5859" s="1">
        <v>38730</v>
      </c>
      <c r="C5859" s="30">
        <f>VLOOKUP(B5859,'רביות שנתיות'!B:C,2)</f>
        <v>4.3</v>
      </c>
      <c r="D5859" s="29">
        <f t="shared" si="183"/>
        <v>1.1527338136740894E-4</v>
      </c>
      <c r="F5859" s="30">
        <f>VLOOKUP($B5859,'רביות שנתיות'!B:I,7)</f>
        <v>10.8</v>
      </c>
      <c r="G5859" s="29">
        <f t="shared" si="182"/>
        <v>2.8101643203704008E-4</v>
      </c>
    </row>
    <row r="5860" spans="2:7">
      <c r="B5860" s="1">
        <v>38731</v>
      </c>
      <c r="C5860" s="30">
        <f>VLOOKUP(B5860,'רביות שנתיות'!B:C,2)</f>
        <v>4.3</v>
      </c>
      <c r="D5860" s="29">
        <f t="shared" si="183"/>
        <v>1.1527338136740894E-4</v>
      </c>
      <c r="F5860" s="30">
        <f>VLOOKUP($B5860,'רביות שנתיות'!B:I,7)</f>
        <v>10.8</v>
      </c>
      <c r="G5860" s="29">
        <f t="shared" si="182"/>
        <v>2.8101643203704008E-4</v>
      </c>
    </row>
    <row r="5861" spans="2:7">
      <c r="B5861" s="1">
        <v>38732</v>
      </c>
      <c r="C5861" s="30">
        <f>VLOOKUP(B5861,'רביות שנתיות'!B:C,2)</f>
        <v>4.3</v>
      </c>
      <c r="D5861" s="29">
        <f t="shared" si="183"/>
        <v>1.1527338136740894E-4</v>
      </c>
      <c r="F5861" s="30">
        <f>VLOOKUP($B5861,'רביות שנתיות'!B:I,7)</f>
        <v>10.8</v>
      </c>
      <c r="G5861" s="29">
        <f t="shared" si="182"/>
        <v>2.8101643203704008E-4</v>
      </c>
    </row>
    <row r="5862" spans="2:7">
      <c r="B5862" s="1">
        <v>38733</v>
      </c>
      <c r="C5862" s="30">
        <f>VLOOKUP(B5862,'רביות שנתיות'!B:C,2)</f>
        <v>4.3</v>
      </c>
      <c r="D5862" s="29">
        <f t="shared" si="183"/>
        <v>1.1527338136740894E-4</v>
      </c>
      <c r="F5862" s="30">
        <f>VLOOKUP($B5862,'רביות שנתיות'!B:I,7)</f>
        <v>10.8</v>
      </c>
      <c r="G5862" s="29">
        <f t="shared" si="182"/>
        <v>2.8101643203704008E-4</v>
      </c>
    </row>
    <row r="5863" spans="2:7">
      <c r="B5863" s="1">
        <v>38734</v>
      </c>
      <c r="C5863" s="30">
        <f>VLOOKUP(B5863,'רביות שנתיות'!B:C,2)</f>
        <v>4.3</v>
      </c>
      <c r="D5863" s="29">
        <f t="shared" si="183"/>
        <v>1.1527338136740894E-4</v>
      </c>
      <c r="F5863" s="30">
        <f>VLOOKUP($B5863,'רביות שנתיות'!B:I,7)</f>
        <v>10.8</v>
      </c>
      <c r="G5863" s="29">
        <f t="shared" si="182"/>
        <v>2.8101643203704008E-4</v>
      </c>
    </row>
    <row r="5864" spans="2:7">
      <c r="B5864" s="1">
        <v>38735</v>
      </c>
      <c r="C5864" s="30">
        <f>VLOOKUP(B5864,'רביות שנתיות'!B:C,2)</f>
        <v>4.3</v>
      </c>
      <c r="D5864" s="29">
        <f t="shared" si="183"/>
        <v>1.1527338136740894E-4</v>
      </c>
      <c r="F5864" s="30">
        <f>VLOOKUP($B5864,'רביות שנתיות'!B:I,7)</f>
        <v>10.8</v>
      </c>
      <c r="G5864" s="29">
        <f t="shared" si="182"/>
        <v>2.8101643203704008E-4</v>
      </c>
    </row>
    <row r="5865" spans="2:7">
      <c r="B5865" s="1">
        <v>38736</v>
      </c>
      <c r="C5865" s="30">
        <f>VLOOKUP(B5865,'רביות שנתיות'!B:C,2)</f>
        <v>4.3</v>
      </c>
      <c r="D5865" s="29">
        <f t="shared" si="183"/>
        <v>1.1527338136740894E-4</v>
      </c>
      <c r="F5865" s="30">
        <f>VLOOKUP($B5865,'רביות שנתיות'!B:I,7)</f>
        <v>10.8</v>
      </c>
      <c r="G5865" s="29">
        <f t="shared" si="182"/>
        <v>2.8101643203704008E-4</v>
      </c>
    </row>
    <row r="5866" spans="2:7">
      <c r="B5866" s="1">
        <v>38737</v>
      </c>
      <c r="C5866" s="30">
        <f>VLOOKUP(B5866,'רביות שנתיות'!B:C,2)</f>
        <v>4.3</v>
      </c>
      <c r="D5866" s="29">
        <f t="shared" si="183"/>
        <v>1.1527338136740894E-4</v>
      </c>
      <c r="F5866" s="30">
        <f>VLOOKUP($B5866,'רביות שנתיות'!B:I,7)</f>
        <v>10.8</v>
      </c>
      <c r="G5866" s="29">
        <f t="shared" si="182"/>
        <v>2.8101643203704008E-4</v>
      </c>
    </row>
    <row r="5867" spans="2:7">
      <c r="B5867" s="1">
        <v>38738</v>
      </c>
      <c r="C5867" s="30">
        <f>VLOOKUP(B5867,'רביות שנתיות'!B:C,2)</f>
        <v>4.3</v>
      </c>
      <c r="D5867" s="29">
        <f t="shared" si="183"/>
        <v>1.1527338136740894E-4</v>
      </c>
      <c r="F5867" s="30">
        <f>VLOOKUP($B5867,'רביות שנתיות'!B:I,7)</f>
        <v>10.8</v>
      </c>
      <c r="G5867" s="29">
        <f t="shared" si="182"/>
        <v>2.8101643203704008E-4</v>
      </c>
    </row>
    <row r="5868" spans="2:7">
      <c r="B5868" s="1">
        <v>38739</v>
      </c>
      <c r="C5868" s="30">
        <f>VLOOKUP(B5868,'רביות שנתיות'!B:C,2)</f>
        <v>4.3</v>
      </c>
      <c r="D5868" s="29">
        <f t="shared" si="183"/>
        <v>1.1527338136740894E-4</v>
      </c>
      <c r="F5868" s="30">
        <f>VLOOKUP($B5868,'רביות שנתיות'!B:I,7)</f>
        <v>10.8</v>
      </c>
      <c r="G5868" s="29">
        <f t="shared" si="182"/>
        <v>2.8101643203704008E-4</v>
      </c>
    </row>
    <row r="5869" spans="2:7">
      <c r="B5869" s="1">
        <v>38740</v>
      </c>
      <c r="C5869" s="30">
        <f>VLOOKUP(B5869,'רביות שנתיות'!B:C,2)</f>
        <v>4.3</v>
      </c>
      <c r="D5869" s="29">
        <f t="shared" si="183"/>
        <v>1.1527338136740894E-4</v>
      </c>
      <c r="F5869" s="30">
        <f>VLOOKUP($B5869,'רביות שנתיות'!B:I,7)</f>
        <v>10.8</v>
      </c>
      <c r="G5869" s="29">
        <f t="shared" si="182"/>
        <v>2.8101643203704008E-4</v>
      </c>
    </row>
    <row r="5870" spans="2:7">
      <c r="B5870" s="1">
        <v>38741</v>
      </c>
      <c r="C5870" s="30">
        <f>VLOOKUP(B5870,'רביות שנתיות'!B:C,2)</f>
        <v>4.3</v>
      </c>
      <c r="D5870" s="29">
        <f t="shared" si="183"/>
        <v>1.1527338136740894E-4</v>
      </c>
      <c r="F5870" s="30">
        <f>VLOOKUP($B5870,'רביות שנתיות'!B:I,7)</f>
        <v>10.8</v>
      </c>
      <c r="G5870" s="29">
        <f t="shared" si="182"/>
        <v>2.8101643203704008E-4</v>
      </c>
    </row>
    <row r="5871" spans="2:7">
      <c r="B5871" s="1">
        <v>38742</v>
      </c>
      <c r="C5871" s="30">
        <f>VLOOKUP(B5871,'רביות שנתיות'!B:C,2)</f>
        <v>4.3</v>
      </c>
      <c r="D5871" s="29">
        <f t="shared" si="183"/>
        <v>1.1527338136740894E-4</v>
      </c>
      <c r="F5871" s="30">
        <f>VLOOKUP($B5871,'רביות שנתיות'!B:I,7)</f>
        <v>10.8</v>
      </c>
      <c r="G5871" s="29">
        <f t="shared" si="182"/>
        <v>2.8101643203704008E-4</v>
      </c>
    </row>
    <row r="5872" spans="2:7">
      <c r="B5872" s="1">
        <v>38743</v>
      </c>
      <c r="C5872" s="30">
        <f>VLOOKUP(B5872,'רביות שנתיות'!B:C,2)</f>
        <v>4.3</v>
      </c>
      <c r="D5872" s="29">
        <f t="shared" si="183"/>
        <v>1.1527338136740894E-4</v>
      </c>
      <c r="F5872" s="30">
        <f>VLOOKUP($B5872,'רביות שנתיות'!B:I,7)</f>
        <v>10.8</v>
      </c>
      <c r="G5872" s="29">
        <f t="shared" si="182"/>
        <v>2.8101643203704008E-4</v>
      </c>
    </row>
    <row r="5873" spans="2:7">
      <c r="B5873" s="1">
        <v>38744</v>
      </c>
      <c r="C5873" s="30">
        <f>VLOOKUP(B5873,'רביות שנתיות'!B:C,2)</f>
        <v>4.3</v>
      </c>
      <c r="D5873" s="29">
        <f t="shared" si="183"/>
        <v>1.1527338136740894E-4</v>
      </c>
      <c r="F5873" s="30">
        <f>VLOOKUP($B5873,'רביות שנתיות'!B:I,7)</f>
        <v>10.8</v>
      </c>
      <c r="G5873" s="29">
        <f t="shared" si="182"/>
        <v>2.8101643203704008E-4</v>
      </c>
    </row>
    <row r="5874" spans="2:7">
      <c r="B5874" s="1">
        <v>38745</v>
      </c>
      <c r="C5874" s="30">
        <f>VLOOKUP(B5874,'רביות שנתיות'!B:C,2)</f>
        <v>4.3</v>
      </c>
      <c r="D5874" s="29">
        <f t="shared" si="183"/>
        <v>1.1527338136740894E-4</v>
      </c>
      <c r="F5874" s="30">
        <f>VLOOKUP($B5874,'רביות שנתיות'!B:I,7)</f>
        <v>10.8</v>
      </c>
      <c r="G5874" s="29">
        <f t="shared" si="182"/>
        <v>2.8101643203704008E-4</v>
      </c>
    </row>
    <row r="5875" spans="2:7">
      <c r="B5875" s="1">
        <v>38746</v>
      </c>
      <c r="C5875" s="30">
        <f>VLOOKUP(B5875,'רביות שנתיות'!B:C,2)</f>
        <v>4.3</v>
      </c>
      <c r="D5875" s="29">
        <f t="shared" si="183"/>
        <v>1.1527338136740894E-4</v>
      </c>
      <c r="F5875" s="30">
        <f>VLOOKUP($B5875,'רביות שנתיות'!B:I,7)</f>
        <v>10.8</v>
      </c>
      <c r="G5875" s="29">
        <f t="shared" si="182"/>
        <v>2.8101643203704008E-4</v>
      </c>
    </row>
    <row r="5876" spans="2:7">
      <c r="B5876" s="1">
        <v>38747</v>
      </c>
      <c r="C5876" s="30">
        <f>VLOOKUP(B5876,'רביות שנתיות'!B:C,2)</f>
        <v>4.3</v>
      </c>
      <c r="D5876" s="29">
        <f t="shared" si="183"/>
        <v>1.1527338136740894E-4</v>
      </c>
      <c r="F5876" s="30">
        <f>VLOOKUP($B5876,'רביות שנתיות'!B:I,7)</f>
        <v>10.8</v>
      </c>
      <c r="G5876" s="29">
        <f t="shared" si="182"/>
        <v>2.8101643203704008E-4</v>
      </c>
    </row>
    <row r="5877" spans="2:7">
      <c r="B5877" s="1">
        <v>38748</v>
      </c>
      <c r="C5877" s="30">
        <f>VLOOKUP(B5877,'רביות שנתיות'!B:C,2)</f>
        <v>4.3</v>
      </c>
      <c r="D5877" s="29">
        <f t="shared" si="183"/>
        <v>1.1527338136740894E-4</v>
      </c>
      <c r="F5877" s="30">
        <f>VLOOKUP($B5877,'רביות שנתיות'!B:I,7)</f>
        <v>10.8</v>
      </c>
      <c r="G5877" s="29">
        <f t="shared" si="182"/>
        <v>2.8101643203704008E-4</v>
      </c>
    </row>
    <row r="5878" spans="2:7">
      <c r="B5878" s="1">
        <v>38749</v>
      </c>
      <c r="C5878" s="30">
        <f>VLOOKUP(B5878,'רביות שנתיות'!B:C,2)</f>
        <v>4.3</v>
      </c>
      <c r="D5878" s="29">
        <f t="shared" si="183"/>
        <v>1.1527338136740894E-4</v>
      </c>
      <c r="F5878" s="30">
        <f>VLOOKUP($B5878,'רביות שנתיות'!B:I,7)</f>
        <v>10.8</v>
      </c>
      <c r="G5878" s="29">
        <f t="shared" si="182"/>
        <v>2.8101643203704008E-4</v>
      </c>
    </row>
    <row r="5879" spans="2:7">
      <c r="B5879" s="1">
        <v>38750</v>
      </c>
      <c r="C5879" s="30">
        <f>VLOOKUP(B5879,'רביות שנתיות'!B:C,2)</f>
        <v>4.3</v>
      </c>
      <c r="D5879" s="29">
        <f t="shared" si="183"/>
        <v>1.1527338136740894E-4</v>
      </c>
      <c r="F5879" s="30">
        <f>VLOOKUP($B5879,'רביות שנתיות'!B:I,7)</f>
        <v>10.8</v>
      </c>
      <c r="G5879" s="29">
        <f t="shared" si="182"/>
        <v>2.8101643203704008E-4</v>
      </c>
    </row>
    <row r="5880" spans="2:7">
      <c r="B5880" s="1">
        <v>38751</v>
      </c>
      <c r="C5880" s="30">
        <f>VLOOKUP(B5880,'רביות שנתיות'!B:C,2)</f>
        <v>4.3</v>
      </c>
      <c r="D5880" s="29">
        <f t="shared" si="183"/>
        <v>1.1527338136740894E-4</v>
      </c>
      <c r="F5880" s="30">
        <f>VLOOKUP($B5880,'רביות שנתיות'!B:I,7)</f>
        <v>10.8</v>
      </c>
      <c r="G5880" s="29">
        <f t="shared" si="182"/>
        <v>2.8101643203704008E-4</v>
      </c>
    </row>
    <row r="5881" spans="2:7">
      <c r="B5881" s="1">
        <v>38752</v>
      </c>
      <c r="C5881" s="30">
        <f>VLOOKUP(B5881,'רביות שנתיות'!B:C,2)</f>
        <v>4.3</v>
      </c>
      <c r="D5881" s="29">
        <f t="shared" si="183"/>
        <v>1.1527338136740894E-4</v>
      </c>
      <c r="F5881" s="30">
        <f>VLOOKUP($B5881,'רביות שנתיות'!B:I,7)</f>
        <v>10.8</v>
      </c>
      <c r="G5881" s="29">
        <f t="shared" si="182"/>
        <v>2.8101643203704008E-4</v>
      </c>
    </row>
    <row r="5882" spans="2:7">
      <c r="B5882" s="1">
        <v>38753</v>
      </c>
      <c r="C5882" s="30">
        <f>VLOOKUP(B5882,'רביות שנתיות'!B:C,2)</f>
        <v>4.3</v>
      </c>
      <c r="D5882" s="29">
        <f t="shared" si="183"/>
        <v>1.1527338136740894E-4</v>
      </c>
      <c r="F5882" s="30">
        <f>VLOOKUP($B5882,'רביות שנתיות'!B:I,7)</f>
        <v>10.8</v>
      </c>
      <c r="G5882" s="29">
        <f t="shared" si="182"/>
        <v>2.8101643203704008E-4</v>
      </c>
    </row>
    <row r="5883" spans="2:7">
      <c r="B5883" s="1">
        <v>38754</v>
      </c>
      <c r="C5883" s="30">
        <f>VLOOKUP(B5883,'רביות שנתיות'!B:C,2)</f>
        <v>4.3</v>
      </c>
      <c r="D5883" s="29">
        <f t="shared" si="183"/>
        <v>1.1527338136740894E-4</v>
      </c>
      <c r="F5883" s="30">
        <f>VLOOKUP($B5883,'רביות שנתיות'!B:I,7)</f>
        <v>10.8</v>
      </c>
      <c r="G5883" s="29">
        <f t="shared" si="182"/>
        <v>2.8101643203704008E-4</v>
      </c>
    </row>
    <row r="5884" spans="2:7">
      <c r="B5884" s="1">
        <v>38755</v>
      </c>
      <c r="C5884" s="30">
        <f>VLOOKUP(B5884,'רביות שנתיות'!B:C,2)</f>
        <v>4.3</v>
      </c>
      <c r="D5884" s="29">
        <f t="shared" si="183"/>
        <v>1.1527338136740894E-4</v>
      </c>
      <c r="F5884" s="30">
        <f>VLOOKUP($B5884,'רביות שנתיות'!B:I,7)</f>
        <v>10.8</v>
      </c>
      <c r="G5884" s="29">
        <f t="shared" si="182"/>
        <v>2.8101643203704008E-4</v>
      </c>
    </row>
    <row r="5885" spans="2:7">
      <c r="B5885" s="1">
        <v>38756</v>
      </c>
      <c r="C5885" s="30">
        <f>VLOOKUP(B5885,'רביות שנתיות'!B:C,2)</f>
        <v>4.3</v>
      </c>
      <c r="D5885" s="29">
        <f t="shared" si="183"/>
        <v>1.1527338136740894E-4</v>
      </c>
      <c r="F5885" s="30">
        <f>VLOOKUP($B5885,'רביות שנתיות'!B:I,7)</f>
        <v>10.8</v>
      </c>
      <c r="G5885" s="29">
        <f t="shared" si="182"/>
        <v>2.8101643203704008E-4</v>
      </c>
    </row>
    <row r="5886" spans="2:7">
      <c r="B5886" s="1">
        <v>38757</v>
      </c>
      <c r="C5886" s="30">
        <f>VLOOKUP(B5886,'רביות שנתיות'!B:C,2)</f>
        <v>4.3</v>
      </c>
      <c r="D5886" s="29">
        <f t="shared" si="183"/>
        <v>1.1527338136740894E-4</v>
      </c>
      <c r="F5886" s="30">
        <f>VLOOKUP($B5886,'רביות שנתיות'!B:I,7)</f>
        <v>10.8</v>
      </c>
      <c r="G5886" s="29">
        <f t="shared" si="182"/>
        <v>2.8101643203704008E-4</v>
      </c>
    </row>
    <row r="5887" spans="2:7">
      <c r="B5887" s="1">
        <v>38758</v>
      </c>
      <c r="C5887" s="30">
        <f>VLOOKUP(B5887,'רביות שנתיות'!B:C,2)</f>
        <v>4.3</v>
      </c>
      <c r="D5887" s="29">
        <f t="shared" si="183"/>
        <v>1.1527338136740894E-4</v>
      </c>
      <c r="F5887" s="30">
        <f>VLOOKUP($B5887,'רביות שנתיות'!B:I,7)</f>
        <v>10.8</v>
      </c>
      <c r="G5887" s="29">
        <f t="shared" si="182"/>
        <v>2.8101643203704008E-4</v>
      </c>
    </row>
    <row r="5888" spans="2:7">
      <c r="B5888" s="1">
        <v>38759</v>
      </c>
      <c r="C5888" s="30">
        <f>VLOOKUP(B5888,'רביות שנתיות'!B:C,2)</f>
        <v>4.3</v>
      </c>
      <c r="D5888" s="29">
        <f t="shared" si="183"/>
        <v>1.1527338136740894E-4</v>
      </c>
      <c r="F5888" s="30">
        <f>VLOOKUP($B5888,'רביות שנתיות'!B:I,7)</f>
        <v>10.8</v>
      </c>
      <c r="G5888" s="29">
        <f t="shared" si="182"/>
        <v>2.8101643203704008E-4</v>
      </c>
    </row>
    <row r="5889" spans="2:7">
      <c r="B5889" s="1">
        <v>38760</v>
      </c>
      <c r="C5889" s="30">
        <f>VLOOKUP(B5889,'רביות שנתיות'!B:C,2)</f>
        <v>4.3</v>
      </c>
      <c r="D5889" s="29">
        <f t="shared" si="183"/>
        <v>1.1527338136740894E-4</v>
      </c>
      <c r="F5889" s="30">
        <f>VLOOKUP($B5889,'רביות שנתיות'!B:I,7)</f>
        <v>10.8</v>
      </c>
      <c r="G5889" s="29">
        <f t="shared" si="182"/>
        <v>2.8101643203704008E-4</v>
      </c>
    </row>
    <row r="5890" spans="2:7">
      <c r="B5890" s="1">
        <v>38761</v>
      </c>
      <c r="C5890" s="30">
        <f>VLOOKUP(B5890,'רביות שנתיות'!B:C,2)</f>
        <v>4.3</v>
      </c>
      <c r="D5890" s="29">
        <f t="shared" si="183"/>
        <v>1.1527338136740894E-4</v>
      </c>
      <c r="F5890" s="30">
        <f>VLOOKUP($B5890,'רביות שנתיות'!B:I,7)</f>
        <v>10.8</v>
      </c>
      <c r="G5890" s="29">
        <f t="shared" si="182"/>
        <v>2.8101643203704008E-4</v>
      </c>
    </row>
    <row r="5891" spans="2:7">
      <c r="B5891" s="1">
        <v>38762</v>
      </c>
      <c r="C5891" s="30">
        <f>VLOOKUP(B5891,'רביות שנתיות'!B:C,2)</f>
        <v>4.3</v>
      </c>
      <c r="D5891" s="29">
        <f t="shared" si="183"/>
        <v>1.1527338136740894E-4</v>
      </c>
      <c r="F5891" s="30">
        <f>VLOOKUP($B5891,'רביות שנתיות'!B:I,7)</f>
        <v>10.8</v>
      </c>
      <c r="G5891" s="29">
        <f t="shared" si="182"/>
        <v>2.8101643203704008E-4</v>
      </c>
    </row>
    <row r="5892" spans="2:7">
      <c r="B5892" s="1">
        <v>38763</v>
      </c>
      <c r="C5892" s="30">
        <f>VLOOKUP(B5892,'רביות שנתיות'!B:C,2)</f>
        <v>4.3</v>
      </c>
      <c r="D5892" s="29">
        <f t="shared" si="183"/>
        <v>1.1527338136740894E-4</v>
      </c>
      <c r="F5892" s="30">
        <f>VLOOKUP($B5892,'רביות שנתיות'!B:I,7)</f>
        <v>10.8</v>
      </c>
      <c r="G5892" s="29">
        <f t="shared" ref="G5892:G5955" si="184">(1+F5892/100)^(1/365)-1</f>
        <v>2.8101643203704008E-4</v>
      </c>
    </row>
    <row r="5893" spans="2:7">
      <c r="B5893" s="1">
        <v>38764</v>
      </c>
      <c r="C5893" s="30">
        <f>VLOOKUP(B5893,'רביות שנתיות'!B:C,2)</f>
        <v>4.3</v>
      </c>
      <c r="D5893" s="29">
        <f t="shared" ref="D5893:D5956" si="185">(1+C5893/100)^(1/365.25)-1</f>
        <v>1.1527338136740894E-4</v>
      </c>
      <c r="F5893" s="30">
        <f>VLOOKUP($B5893,'רביות שנתיות'!B:I,7)</f>
        <v>10.8</v>
      </c>
      <c r="G5893" s="29">
        <f t="shared" si="184"/>
        <v>2.8101643203704008E-4</v>
      </c>
    </row>
    <row r="5894" spans="2:7">
      <c r="B5894" s="1">
        <v>38765</v>
      </c>
      <c r="C5894" s="30">
        <f>VLOOKUP(B5894,'רביות שנתיות'!B:C,2)</f>
        <v>4.3</v>
      </c>
      <c r="D5894" s="29">
        <f t="shared" si="185"/>
        <v>1.1527338136740894E-4</v>
      </c>
      <c r="F5894" s="30">
        <f>VLOOKUP($B5894,'רביות שנתיות'!B:I,7)</f>
        <v>10.8</v>
      </c>
      <c r="G5894" s="29">
        <f t="shared" si="184"/>
        <v>2.8101643203704008E-4</v>
      </c>
    </row>
    <row r="5895" spans="2:7">
      <c r="B5895" s="1">
        <v>38766</v>
      </c>
      <c r="C5895" s="30">
        <f>VLOOKUP(B5895,'רביות שנתיות'!B:C,2)</f>
        <v>4.3</v>
      </c>
      <c r="D5895" s="29">
        <f t="shared" si="185"/>
        <v>1.1527338136740894E-4</v>
      </c>
      <c r="F5895" s="30">
        <f>VLOOKUP($B5895,'רביות שנתיות'!B:I,7)</f>
        <v>10.8</v>
      </c>
      <c r="G5895" s="29">
        <f t="shared" si="184"/>
        <v>2.8101643203704008E-4</v>
      </c>
    </row>
    <row r="5896" spans="2:7">
      <c r="B5896" s="1">
        <v>38767</v>
      </c>
      <c r="C5896" s="30">
        <f>VLOOKUP(B5896,'רביות שנתיות'!B:C,2)</f>
        <v>4.3</v>
      </c>
      <c r="D5896" s="29">
        <f t="shared" si="185"/>
        <v>1.1527338136740894E-4</v>
      </c>
      <c r="F5896" s="30">
        <f>VLOOKUP($B5896,'רביות שנתיות'!B:I,7)</f>
        <v>10.8</v>
      </c>
      <c r="G5896" s="29">
        <f t="shared" si="184"/>
        <v>2.8101643203704008E-4</v>
      </c>
    </row>
    <row r="5897" spans="2:7">
      <c r="B5897" s="1">
        <v>38768</v>
      </c>
      <c r="C5897" s="30">
        <f>VLOOKUP(B5897,'רביות שנתיות'!B:C,2)</f>
        <v>4.3</v>
      </c>
      <c r="D5897" s="29">
        <f t="shared" si="185"/>
        <v>1.1527338136740894E-4</v>
      </c>
      <c r="F5897" s="30">
        <f>VLOOKUP($B5897,'רביות שנתיות'!B:I,7)</f>
        <v>10.8</v>
      </c>
      <c r="G5897" s="29">
        <f t="shared" si="184"/>
        <v>2.8101643203704008E-4</v>
      </c>
    </row>
    <row r="5898" spans="2:7">
      <c r="B5898" s="1">
        <v>38769</v>
      </c>
      <c r="C5898" s="30">
        <f>VLOOKUP(B5898,'רביות שנתיות'!B:C,2)</f>
        <v>4.3</v>
      </c>
      <c r="D5898" s="29">
        <f t="shared" si="185"/>
        <v>1.1527338136740894E-4</v>
      </c>
      <c r="F5898" s="30">
        <f>VLOOKUP($B5898,'רביות שנתיות'!B:I,7)</f>
        <v>10.8</v>
      </c>
      <c r="G5898" s="29">
        <f t="shared" si="184"/>
        <v>2.8101643203704008E-4</v>
      </c>
    </row>
    <row r="5899" spans="2:7">
      <c r="B5899" s="1">
        <v>38770</v>
      </c>
      <c r="C5899" s="30">
        <f>VLOOKUP(B5899,'רביות שנתיות'!B:C,2)</f>
        <v>4.3</v>
      </c>
      <c r="D5899" s="29">
        <f t="shared" si="185"/>
        <v>1.1527338136740894E-4</v>
      </c>
      <c r="F5899" s="30">
        <f>VLOOKUP($B5899,'רביות שנתיות'!B:I,7)</f>
        <v>10.8</v>
      </c>
      <c r="G5899" s="29">
        <f t="shared" si="184"/>
        <v>2.8101643203704008E-4</v>
      </c>
    </row>
    <row r="5900" spans="2:7">
      <c r="B5900" s="1">
        <v>38771</v>
      </c>
      <c r="C5900" s="30">
        <f>VLOOKUP(B5900,'רביות שנתיות'!B:C,2)</f>
        <v>4.3</v>
      </c>
      <c r="D5900" s="29">
        <f t="shared" si="185"/>
        <v>1.1527338136740894E-4</v>
      </c>
      <c r="F5900" s="30">
        <f>VLOOKUP($B5900,'רביות שנתיות'!B:I,7)</f>
        <v>10.8</v>
      </c>
      <c r="G5900" s="29">
        <f t="shared" si="184"/>
        <v>2.8101643203704008E-4</v>
      </c>
    </row>
    <row r="5901" spans="2:7">
      <c r="B5901" s="1">
        <v>38772</v>
      </c>
      <c r="C5901" s="30">
        <f>VLOOKUP(B5901,'רביות שנתיות'!B:C,2)</f>
        <v>4.3</v>
      </c>
      <c r="D5901" s="29">
        <f t="shared" si="185"/>
        <v>1.1527338136740894E-4</v>
      </c>
      <c r="F5901" s="30">
        <f>VLOOKUP($B5901,'רביות שנתיות'!B:I,7)</f>
        <v>10.8</v>
      </c>
      <c r="G5901" s="29">
        <f t="shared" si="184"/>
        <v>2.8101643203704008E-4</v>
      </c>
    </row>
    <row r="5902" spans="2:7">
      <c r="B5902" s="1">
        <v>38773</v>
      </c>
      <c r="C5902" s="30">
        <f>VLOOKUP(B5902,'רביות שנתיות'!B:C,2)</f>
        <v>4.3</v>
      </c>
      <c r="D5902" s="29">
        <f t="shared" si="185"/>
        <v>1.1527338136740894E-4</v>
      </c>
      <c r="F5902" s="30">
        <f>VLOOKUP($B5902,'רביות שנתיות'!B:I,7)</f>
        <v>10.8</v>
      </c>
      <c r="G5902" s="29">
        <f t="shared" si="184"/>
        <v>2.8101643203704008E-4</v>
      </c>
    </row>
    <row r="5903" spans="2:7">
      <c r="B5903" s="1">
        <v>38774</v>
      </c>
      <c r="C5903" s="30">
        <f>VLOOKUP(B5903,'רביות שנתיות'!B:C,2)</f>
        <v>4.3</v>
      </c>
      <c r="D5903" s="29">
        <f t="shared" si="185"/>
        <v>1.1527338136740894E-4</v>
      </c>
      <c r="F5903" s="30">
        <f>VLOOKUP($B5903,'רביות שנתיות'!B:I,7)</f>
        <v>10.8</v>
      </c>
      <c r="G5903" s="29">
        <f t="shared" si="184"/>
        <v>2.8101643203704008E-4</v>
      </c>
    </row>
    <row r="5904" spans="2:7">
      <c r="B5904" s="1">
        <v>38775</v>
      </c>
      <c r="C5904" s="30">
        <f>VLOOKUP(B5904,'רביות שנתיות'!B:C,2)</f>
        <v>4.3</v>
      </c>
      <c r="D5904" s="29">
        <f t="shared" si="185"/>
        <v>1.1527338136740894E-4</v>
      </c>
      <c r="F5904" s="30">
        <f>VLOOKUP($B5904,'רביות שנתיות'!B:I,7)</f>
        <v>10.8</v>
      </c>
      <c r="G5904" s="29">
        <f t="shared" si="184"/>
        <v>2.8101643203704008E-4</v>
      </c>
    </row>
    <row r="5905" spans="2:7">
      <c r="B5905" s="1">
        <v>38776</v>
      </c>
      <c r="C5905" s="30">
        <f>VLOOKUP(B5905,'רביות שנתיות'!B:C,2)</f>
        <v>4.3</v>
      </c>
      <c r="D5905" s="29">
        <f t="shared" si="185"/>
        <v>1.1527338136740894E-4</v>
      </c>
      <c r="F5905" s="30">
        <f>VLOOKUP($B5905,'רביות שנתיות'!B:I,7)</f>
        <v>10.8</v>
      </c>
      <c r="G5905" s="29">
        <f t="shared" si="184"/>
        <v>2.8101643203704008E-4</v>
      </c>
    </row>
    <row r="5906" spans="2:7">
      <c r="B5906" s="1">
        <v>38777</v>
      </c>
      <c r="C5906" s="30">
        <f>VLOOKUP(B5906,'רביות שנתיות'!B:C,2)</f>
        <v>4.3</v>
      </c>
      <c r="D5906" s="29">
        <f t="shared" si="185"/>
        <v>1.1527338136740894E-4</v>
      </c>
      <c r="F5906" s="30">
        <f>VLOOKUP($B5906,'רביות שנתיות'!B:I,7)</f>
        <v>10.8</v>
      </c>
      <c r="G5906" s="29">
        <f t="shared" si="184"/>
        <v>2.8101643203704008E-4</v>
      </c>
    </row>
    <row r="5907" spans="2:7">
      <c r="B5907" s="1">
        <v>38778</v>
      </c>
      <c r="C5907" s="30">
        <f>VLOOKUP(B5907,'רביות שנתיות'!B:C,2)</f>
        <v>4.3</v>
      </c>
      <c r="D5907" s="29">
        <f t="shared" si="185"/>
        <v>1.1527338136740894E-4</v>
      </c>
      <c r="F5907" s="30">
        <f>VLOOKUP($B5907,'רביות שנתיות'!B:I,7)</f>
        <v>10.8</v>
      </c>
      <c r="G5907" s="29">
        <f t="shared" si="184"/>
        <v>2.8101643203704008E-4</v>
      </c>
    </row>
    <row r="5908" spans="2:7">
      <c r="B5908" s="1">
        <v>38779</v>
      </c>
      <c r="C5908" s="30">
        <f>VLOOKUP(B5908,'רביות שנתיות'!B:C,2)</f>
        <v>4.3</v>
      </c>
      <c r="D5908" s="29">
        <f t="shared" si="185"/>
        <v>1.1527338136740894E-4</v>
      </c>
      <c r="F5908" s="30">
        <f>VLOOKUP($B5908,'רביות שנתיות'!B:I,7)</f>
        <v>10.8</v>
      </c>
      <c r="G5908" s="29">
        <f t="shared" si="184"/>
        <v>2.8101643203704008E-4</v>
      </c>
    </row>
    <row r="5909" spans="2:7">
      <c r="B5909" s="1">
        <v>38780</v>
      </c>
      <c r="C5909" s="30">
        <f>VLOOKUP(B5909,'רביות שנתיות'!B:C,2)</f>
        <v>4.3</v>
      </c>
      <c r="D5909" s="29">
        <f t="shared" si="185"/>
        <v>1.1527338136740894E-4</v>
      </c>
      <c r="F5909" s="30">
        <f>VLOOKUP($B5909,'רביות שנתיות'!B:I,7)</f>
        <v>10.8</v>
      </c>
      <c r="G5909" s="29">
        <f t="shared" si="184"/>
        <v>2.8101643203704008E-4</v>
      </c>
    </row>
    <row r="5910" spans="2:7">
      <c r="B5910" s="1">
        <v>38781</v>
      </c>
      <c r="C5910" s="30">
        <f>VLOOKUP(B5910,'רביות שנתיות'!B:C,2)</f>
        <v>4.3</v>
      </c>
      <c r="D5910" s="29">
        <f t="shared" si="185"/>
        <v>1.1527338136740894E-4</v>
      </c>
      <c r="F5910" s="30">
        <f>VLOOKUP($B5910,'רביות שנתיות'!B:I,7)</f>
        <v>10.8</v>
      </c>
      <c r="G5910" s="29">
        <f t="shared" si="184"/>
        <v>2.8101643203704008E-4</v>
      </c>
    </row>
    <row r="5911" spans="2:7">
      <c r="B5911" s="1">
        <v>38782</v>
      </c>
      <c r="C5911" s="30">
        <f>VLOOKUP(B5911,'רביות שנתיות'!B:C,2)</f>
        <v>4.3</v>
      </c>
      <c r="D5911" s="29">
        <f t="shared" si="185"/>
        <v>1.1527338136740894E-4</v>
      </c>
      <c r="F5911" s="30">
        <f>VLOOKUP($B5911,'רביות שנתיות'!B:I,7)</f>
        <v>10.8</v>
      </c>
      <c r="G5911" s="29">
        <f t="shared" si="184"/>
        <v>2.8101643203704008E-4</v>
      </c>
    </row>
    <row r="5912" spans="2:7">
      <c r="B5912" s="1">
        <v>38783</v>
      </c>
      <c r="C5912" s="30">
        <f>VLOOKUP(B5912,'רביות שנתיות'!B:C,2)</f>
        <v>4.3</v>
      </c>
      <c r="D5912" s="29">
        <f t="shared" si="185"/>
        <v>1.1527338136740894E-4</v>
      </c>
      <c r="F5912" s="30">
        <f>VLOOKUP($B5912,'רביות שנתיות'!B:I,7)</f>
        <v>10.8</v>
      </c>
      <c r="G5912" s="29">
        <f t="shared" si="184"/>
        <v>2.8101643203704008E-4</v>
      </c>
    </row>
    <row r="5913" spans="2:7">
      <c r="B5913" s="1">
        <v>38784</v>
      </c>
      <c r="C5913" s="30">
        <f>VLOOKUP(B5913,'רביות שנתיות'!B:C,2)</f>
        <v>4.3</v>
      </c>
      <c r="D5913" s="29">
        <f t="shared" si="185"/>
        <v>1.1527338136740894E-4</v>
      </c>
      <c r="F5913" s="30">
        <f>VLOOKUP($B5913,'רביות שנתיות'!B:I,7)</f>
        <v>10.8</v>
      </c>
      <c r="G5913" s="29">
        <f t="shared" si="184"/>
        <v>2.8101643203704008E-4</v>
      </c>
    </row>
    <row r="5914" spans="2:7">
      <c r="B5914" s="1">
        <v>38785</v>
      </c>
      <c r="C5914" s="30">
        <f>VLOOKUP(B5914,'רביות שנתיות'!B:C,2)</f>
        <v>4.3</v>
      </c>
      <c r="D5914" s="29">
        <f t="shared" si="185"/>
        <v>1.1527338136740894E-4</v>
      </c>
      <c r="F5914" s="30">
        <f>VLOOKUP($B5914,'רביות שנתיות'!B:I,7)</f>
        <v>10.8</v>
      </c>
      <c r="G5914" s="29">
        <f t="shared" si="184"/>
        <v>2.8101643203704008E-4</v>
      </c>
    </row>
    <row r="5915" spans="2:7">
      <c r="B5915" s="1">
        <v>38786</v>
      </c>
      <c r="C5915" s="30">
        <f>VLOOKUP(B5915,'רביות שנתיות'!B:C,2)</f>
        <v>4.3</v>
      </c>
      <c r="D5915" s="29">
        <f t="shared" si="185"/>
        <v>1.1527338136740894E-4</v>
      </c>
      <c r="F5915" s="30">
        <f>VLOOKUP($B5915,'רביות שנתיות'!B:I,7)</f>
        <v>10.8</v>
      </c>
      <c r="G5915" s="29">
        <f t="shared" si="184"/>
        <v>2.8101643203704008E-4</v>
      </c>
    </row>
    <row r="5916" spans="2:7">
      <c r="B5916" s="1">
        <v>38787</v>
      </c>
      <c r="C5916" s="30">
        <f>VLOOKUP(B5916,'רביות שנתיות'!B:C,2)</f>
        <v>4.3</v>
      </c>
      <c r="D5916" s="29">
        <f t="shared" si="185"/>
        <v>1.1527338136740894E-4</v>
      </c>
      <c r="F5916" s="30">
        <f>VLOOKUP($B5916,'רביות שנתיות'!B:I,7)</f>
        <v>10.8</v>
      </c>
      <c r="G5916" s="29">
        <f t="shared" si="184"/>
        <v>2.8101643203704008E-4</v>
      </c>
    </row>
    <row r="5917" spans="2:7">
      <c r="B5917" s="1">
        <v>38788</v>
      </c>
      <c r="C5917" s="30">
        <f>VLOOKUP(B5917,'רביות שנתיות'!B:C,2)</f>
        <v>4.3</v>
      </c>
      <c r="D5917" s="29">
        <f t="shared" si="185"/>
        <v>1.1527338136740894E-4</v>
      </c>
      <c r="F5917" s="30">
        <f>VLOOKUP($B5917,'רביות שנתיות'!B:I,7)</f>
        <v>10.8</v>
      </c>
      <c r="G5917" s="29">
        <f t="shared" si="184"/>
        <v>2.8101643203704008E-4</v>
      </c>
    </row>
    <row r="5918" spans="2:7">
      <c r="B5918" s="1">
        <v>38789</v>
      </c>
      <c r="C5918" s="30">
        <f>VLOOKUP(B5918,'רביות שנתיות'!B:C,2)</f>
        <v>4.3</v>
      </c>
      <c r="D5918" s="29">
        <f t="shared" si="185"/>
        <v>1.1527338136740894E-4</v>
      </c>
      <c r="F5918" s="30">
        <f>VLOOKUP($B5918,'רביות שנתיות'!B:I,7)</f>
        <v>10.8</v>
      </c>
      <c r="G5918" s="29">
        <f t="shared" si="184"/>
        <v>2.8101643203704008E-4</v>
      </c>
    </row>
    <row r="5919" spans="2:7">
      <c r="B5919" s="1">
        <v>38790</v>
      </c>
      <c r="C5919" s="30">
        <f>VLOOKUP(B5919,'רביות שנתיות'!B:C,2)</f>
        <v>4.3</v>
      </c>
      <c r="D5919" s="29">
        <f t="shared" si="185"/>
        <v>1.1527338136740894E-4</v>
      </c>
      <c r="F5919" s="30">
        <f>VLOOKUP($B5919,'רביות שנתיות'!B:I,7)</f>
        <v>10.8</v>
      </c>
      <c r="G5919" s="29">
        <f t="shared" si="184"/>
        <v>2.8101643203704008E-4</v>
      </c>
    </row>
    <row r="5920" spans="2:7">
      <c r="B5920" s="1">
        <v>38791</v>
      </c>
      <c r="C5920" s="30">
        <f>VLOOKUP(B5920,'רביות שנתיות'!B:C,2)</f>
        <v>4.3</v>
      </c>
      <c r="D5920" s="29">
        <f t="shared" si="185"/>
        <v>1.1527338136740894E-4</v>
      </c>
      <c r="F5920" s="30">
        <f>VLOOKUP($B5920,'רביות שנתיות'!B:I,7)</f>
        <v>10.8</v>
      </c>
      <c r="G5920" s="29">
        <f t="shared" si="184"/>
        <v>2.8101643203704008E-4</v>
      </c>
    </row>
    <row r="5921" spans="2:7">
      <c r="B5921" s="1">
        <v>38792</v>
      </c>
      <c r="C5921" s="30">
        <f>VLOOKUP(B5921,'רביות שנתיות'!B:C,2)</f>
        <v>4.3</v>
      </c>
      <c r="D5921" s="29">
        <f t="shared" si="185"/>
        <v>1.1527338136740894E-4</v>
      </c>
      <c r="F5921" s="30">
        <f>VLOOKUP($B5921,'רביות שנתיות'!B:I,7)</f>
        <v>10.8</v>
      </c>
      <c r="G5921" s="29">
        <f t="shared" si="184"/>
        <v>2.8101643203704008E-4</v>
      </c>
    </row>
    <row r="5922" spans="2:7">
      <c r="B5922" s="1">
        <v>38793</v>
      </c>
      <c r="C5922" s="30">
        <f>VLOOKUP(B5922,'רביות שנתיות'!B:C,2)</f>
        <v>4.3</v>
      </c>
      <c r="D5922" s="29">
        <f t="shared" si="185"/>
        <v>1.1527338136740894E-4</v>
      </c>
      <c r="F5922" s="30">
        <f>VLOOKUP($B5922,'רביות שנתיות'!B:I,7)</f>
        <v>10.8</v>
      </c>
      <c r="G5922" s="29">
        <f t="shared" si="184"/>
        <v>2.8101643203704008E-4</v>
      </c>
    </row>
    <row r="5923" spans="2:7">
      <c r="B5923" s="1">
        <v>38794</v>
      </c>
      <c r="C5923" s="30">
        <f>VLOOKUP(B5923,'רביות שנתיות'!B:C,2)</f>
        <v>4.3</v>
      </c>
      <c r="D5923" s="29">
        <f t="shared" si="185"/>
        <v>1.1527338136740894E-4</v>
      </c>
      <c r="F5923" s="30">
        <f>VLOOKUP($B5923,'רביות שנתיות'!B:I,7)</f>
        <v>10.8</v>
      </c>
      <c r="G5923" s="29">
        <f t="shared" si="184"/>
        <v>2.8101643203704008E-4</v>
      </c>
    </row>
    <row r="5924" spans="2:7">
      <c r="B5924" s="1">
        <v>38795</v>
      </c>
      <c r="C5924" s="30">
        <f>VLOOKUP(B5924,'רביות שנתיות'!B:C,2)</f>
        <v>4.3</v>
      </c>
      <c r="D5924" s="29">
        <f t="shared" si="185"/>
        <v>1.1527338136740894E-4</v>
      </c>
      <c r="F5924" s="30">
        <f>VLOOKUP($B5924,'רביות שנתיות'!B:I,7)</f>
        <v>10.8</v>
      </c>
      <c r="G5924" s="29">
        <f t="shared" si="184"/>
        <v>2.8101643203704008E-4</v>
      </c>
    </row>
    <row r="5925" spans="2:7">
      <c r="B5925" s="1">
        <v>38796</v>
      </c>
      <c r="C5925" s="30">
        <f>VLOOKUP(B5925,'רביות שנתיות'!B:C,2)</f>
        <v>4.3</v>
      </c>
      <c r="D5925" s="29">
        <f t="shared" si="185"/>
        <v>1.1527338136740894E-4</v>
      </c>
      <c r="F5925" s="30">
        <f>VLOOKUP($B5925,'רביות שנתיות'!B:I,7)</f>
        <v>10.8</v>
      </c>
      <c r="G5925" s="29">
        <f t="shared" si="184"/>
        <v>2.8101643203704008E-4</v>
      </c>
    </row>
    <row r="5926" spans="2:7">
      <c r="B5926" s="1">
        <v>38797</v>
      </c>
      <c r="C5926" s="30">
        <f>VLOOKUP(B5926,'רביות שנתיות'!B:C,2)</f>
        <v>4.3</v>
      </c>
      <c r="D5926" s="29">
        <f t="shared" si="185"/>
        <v>1.1527338136740894E-4</v>
      </c>
      <c r="F5926" s="30">
        <f>VLOOKUP($B5926,'רביות שנתיות'!B:I,7)</f>
        <v>10.8</v>
      </c>
      <c r="G5926" s="29">
        <f t="shared" si="184"/>
        <v>2.8101643203704008E-4</v>
      </c>
    </row>
    <row r="5927" spans="2:7">
      <c r="B5927" s="1">
        <v>38798</v>
      </c>
      <c r="C5927" s="30">
        <f>VLOOKUP(B5927,'רביות שנתיות'!B:C,2)</f>
        <v>4.3</v>
      </c>
      <c r="D5927" s="29">
        <f t="shared" si="185"/>
        <v>1.1527338136740894E-4</v>
      </c>
      <c r="F5927" s="30">
        <f>VLOOKUP($B5927,'רביות שנתיות'!B:I,7)</f>
        <v>10.8</v>
      </c>
      <c r="G5927" s="29">
        <f t="shared" si="184"/>
        <v>2.8101643203704008E-4</v>
      </c>
    </row>
    <row r="5928" spans="2:7">
      <c r="B5928" s="1">
        <v>38799</v>
      </c>
      <c r="C5928" s="30">
        <f>VLOOKUP(B5928,'רביות שנתיות'!B:C,2)</f>
        <v>4.3</v>
      </c>
      <c r="D5928" s="29">
        <f t="shared" si="185"/>
        <v>1.1527338136740894E-4</v>
      </c>
      <c r="F5928" s="30">
        <f>VLOOKUP($B5928,'רביות שנתיות'!B:I,7)</f>
        <v>10.8</v>
      </c>
      <c r="G5928" s="29">
        <f t="shared" si="184"/>
        <v>2.8101643203704008E-4</v>
      </c>
    </row>
    <row r="5929" spans="2:7">
      <c r="B5929" s="1">
        <v>38800</v>
      </c>
      <c r="C5929" s="30">
        <f>VLOOKUP(B5929,'רביות שנתיות'!B:C,2)</f>
        <v>4.3</v>
      </c>
      <c r="D5929" s="29">
        <f t="shared" si="185"/>
        <v>1.1527338136740894E-4</v>
      </c>
      <c r="F5929" s="30">
        <f>VLOOKUP($B5929,'רביות שנתיות'!B:I,7)</f>
        <v>10.8</v>
      </c>
      <c r="G5929" s="29">
        <f t="shared" si="184"/>
        <v>2.8101643203704008E-4</v>
      </c>
    </row>
    <row r="5930" spans="2:7">
      <c r="B5930" s="1">
        <v>38801</v>
      </c>
      <c r="C5930" s="30">
        <f>VLOOKUP(B5930,'רביות שנתיות'!B:C,2)</f>
        <v>4.3</v>
      </c>
      <c r="D5930" s="29">
        <f t="shared" si="185"/>
        <v>1.1527338136740894E-4</v>
      </c>
      <c r="F5930" s="30">
        <f>VLOOKUP($B5930,'רביות שנתיות'!B:I,7)</f>
        <v>10.8</v>
      </c>
      <c r="G5930" s="29">
        <f t="shared" si="184"/>
        <v>2.8101643203704008E-4</v>
      </c>
    </row>
    <row r="5931" spans="2:7">
      <c r="B5931" s="1">
        <v>38802</v>
      </c>
      <c r="C5931" s="30">
        <f>VLOOKUP(B5931,'רביות שנתיות'!B:C,2)</f>
        <v>4.3</v>
      </c>
      <c r="D5931" s="29">
        <f t="shared" si="185"/>
        <v>1.1527338136740894E-4</v>
      </c>
      <c r="F5931" s="30">
        <f>VLOOKUP($B5931,'רביות שנתיות'!B:I,7)</f>
        <v>10.8</v>
      </c>
      <c r="G5931" s="29">
        <f t="shared" si="184"/>
        <v>2.8101643203704008E-4</v>
      </c>
    </row>
    <row r="5932" spans="2:7">
      <c r="B5932" s="1">
        <v>38803</v>
      </c>
      <c r="C5932" s="30">
        <f>VLOOKUP(B5932,'רביות שנתיות'!B:C,2)</f>
        <v>4.3</v>
      </c>
      <c r="D5932" s="29">
        <f t="shared" si="185"/>
        <v>1.1527338136740894E-4</v>
      </c>
      <c r="F5932" s="30">
        <f>VLOOKUP($B5932,'רביות שנתיות'!B:I,7)</f>
        <v>10.8</v>
      </c>
      <c r="G5932" s="29">
        <f t="shared" si="184"/>
        <v>2.8101643203704008E-4</v>
      </c>
    </row>
    <row r="5933" spans="2:7">
      <c r="B5933" s="1">
        <v>38804</v>
      </c>
      <c r="C5933" s="30">
        <f>VLOOKUP(B5933,'רביות שנתיות'!B:C,2)</f>
        <v>4.3</v>
      </c>
      <c r="D5933" s="29">
        <f t="shared" si="185"/>
        <v>1.1527338136740894E-4</v>
      </c>
      <c r="F5933" s="30">
        <f>VLOOKUP($B5933,'רביות שנתיות'!B:I,7)</f>
        <v>10.8</v>
      </c>
      <c r="G5933" s="29">
        <f t="shared" si="184"/>
        <v>2.8101643203704008E-4</v>
      </c>
    </row>
    <row r="5934" spans="2:7">
      <c r="B5934" s="1">
        <v>38805</v>
      </c>
      <c r="C5934" s="30">
        <f>VLOOKUP(B5934,'רביות שנתיות'!B:C,2)</f>
        <v>4.3</v>
      </c>
      <c r="D5934" s="29">
        <f t="shared" si="185"/>
        <v>1.1527338136740894E-4</v>
      </c>
      <c r="F5934" s="30">
        <f>VLOOKUP($B5934,'רביות שנתיות'!B:I,7)</f>
        <v>10.8</v>
      </c>
      <c r="G5934" s="29">
        <f t="shared" si="184"/>
        <v>2.8101643203704008E-4</v>
      </c>
    </row>
    <row r="5935" spans="2:7">
      <c r="B5935" s="1">
        <v>38806</v>
      </c>
      <c r="C5935" s="30">
        <f>VLOOKUP(B5935,'רביות שנתיות'!B:C,2)</f>
        <v>4.3</v>
      </c>
      <c r="D5935" s="29">
        <f t="shared" si="185"/>
        <v>1.1527338136740894E-4</v>
      </c>
      <c r="F5935" s="30">
        <f>VLOOKUP($B5935,'רביות שנתיות'!B:I,7)</f>
        <v>10.8</v>
      </c>
      <c r="G5935" s="29">
        <f t="shared" si="184"/>
        <v>2.8101643203704008E-4</v>
      </c>
    </row>
    <row r="5936" spans="2:7">
      <c r="B5936" s="1">
        <v>38807</v>
      </c>
      <c r="C5936" s="30">
        <f>VLOOKUP(B5936,'רביות שנתיות'!B:C,2)</f>
        <v>4.3</v>
      </c>
      <c r="D5936" s="29">
        <f t="shared" si="185"/>
        <v>1.1527338136740894E-4</v>
      </c>
      <c r="F5936" s="30">
        <f>VLOOKUP($B5936,'רביות שנתיות'!B:I,7)</f>
        <v>10.8</v>
      </c>
      <c r="G5936" s="29">
        <f t="shared" si="184"/>
        <v>2.8101643203704008E-4</v>
      </c>
    </row>
    <row r="5937" spans="2:7">
      <c r="B5937" s="1">
        <v>38808</v>
      </c>
      <c r="C5937" s="30">
        <f>VLOOKUP(B5937,'רביות שנתיות'!B:C,2)</f>
        <v>4.5</v>
      </c>
      <c r="D5937" s="29">
        <f t="shared" si="185"/>
        <v>1.2051892620768001E-4</v>
      </c>
      <c r="F5937" s="30">
        <f>VLOOKUP($B5937,'רביות שנתיות'!B:I,7)</f>
        <v>11</v>
      </c>
      <c r="G5937" s="29">
        <f t="shared" si="184"/>
        <v>2.8595872860770477E-4</v>
      </c>
    </row>
    <row r="5938" spans="2:7">
      <c r="B5938" s="1">
        <v>38809</v>
      </c>
      <c r="C5938" s="30">
        <f>VLOOKUP(B5938,'רביות שנתיות'!B:C,2)</f>
        <v>4.5</v>
      </c>
      <c r="D5938" s="29">
        <f t="shared" si="185"/>
        <v>1.2051892620768001E-4</v>
      </c>
      <c r="F5938" s="30">
        <f>VLOOKUP($B5938,'רביות שנתיות'!B:I,7)</f>
        <v>11</v>
      </c>
      <c r="G5938" s="29">
        <f t="shared" si="184"/>
        <v>2.8595872860770477E-4</v>
      </c>
    </row>
    <row r="5939" spans="2:7">
      <c r="B5939" s="1">
        <v>38810</v>
      </c>
      <c r="C5939" s="30">
        <f>VLOOKUP(B5939,'רביות שנתיות'!B:C,2)</f>
        <v>4.5</v>
      </c>
      <c r="D5939" s="29">
        <f t="shared" si="185"/>
        <v>1.2051892620768001E-4</v>
      </c>
      <c r="F5939" s="30">
        <f>VLOOKUP($B5939,'רביות שנתיות'!B:I,7)</f>
        <v>11</v>
      </c>
      <c r="G5939" s="29">
        <f t="shared" si="184"/>
        <v>2.8595872860770477E-4</v>
      </c>
    </row>
    <row r="5940" spans="2:7">
      <c r="B5940" s="1">
        <v>38811</v>
      </c>
      <c r="C5940" s="30">
        <f>VLOOKUP(B5940,'רביות שנתיות'!B:C,2)</f>
        <v>4.5</v>
      </c>
      <c r="D5940" s="29">
        <f t="shared" si="185"/>
        <v>1.2051892620768001E-4</v>
      </c>
      <c r="F5940" s="30">
        <f>VLOOKUP($B5940,'רביות שנתיות'!B:I,7)</f>
        <v>11</v>
      </c>
      <c r="G5940" s="29">
        <f t="shared" si="184"/>
        <v>2.8595872860770477E-4</v>
      </c>
    </row>
    <row r="5941" spans="2:7">
      <c r="B5941" s="1">
        <v>38812</v>
      </c>
      <c r="C5941" s="30">
        <f>VLOOKUP(B5941,'רביות שנתיות'!B:C,2)</f>
        <v>4.5</v>
      </c>
      <c r="D5941" s="29">
        <f t="shared" si="185"/>
        <v>1.2051892620768001E-4</v>
      </c>
      <c r="F5941" s="30">
        <f>VLOOKUP($B5941,'רביות שנתיות'!B:I,7)</f>
        <v>11</v>
      </c>
      <c r="G5941" s="29">
        <f t="shared" si="184"/>
        <v>2.8595872860770477E-4</v>
      </c>
    </row>
    <row r="5942" spans="2:7">
      <c r="B5942" s="1">
        <v>38813</v>
      </c>
      <c r="C5942" s="30">
        <f>VLOOKUP(B5942,'רביות שנתיות'!B:C,2)</f>
        <v>4.5</v>
      </c>
      <c r="D5942" s="29">
        <f t="shared" si="185"/>
        <v>1.2051892620768001E-4</v>
      </c>
      <c r="F5942" s="30">
        <f>VLOOKUP($B5942,'רביות שנתיות'!B:I,7)</f>
        <v>11</v>
      </c>
      <c r="G5942" s="29">
        <f t="shared" si="184"/>
        <v>2.8595872860770477E-4</v>
      </c>
    </row>
    <row r="5943" spans="2:7">
      <c r="B5943" s="1">
        <v>38814</v>
      </c>
      <c r="C5943" s="30">
        <f>VLOOKUP(B5943,'רביות שנתיות'!B:C,2)</f>
        <v>4.5</v>
      </c>
      <c r="D5943" s="29">
        <f t="shared" si="185"/>
        <v>1.2051892620768001E-4</v>
      </c>
      <c r="F5943" s="30">
        <f>VLOOKUP($B5943,'רביות שנתיות'!B:I,7)</f>
        <v>11</v>
      </c>
      <c r="G5943" s="29">
        <f t="shared" si="184"/>
        <v>2.8595872860770477E-4</v>
      </c>
    </row>
    <row r="5944" spans="2:7">
      <c r="B5944" s="1">
        <v>38815</v>
      </c>
      <c r="C5944" s="30">
        <f>VLOOKUP(B5944,'רביות שנתיות'!B:C,2)</f>
        <v>4.5</v>
      </c>
      <c r="D5944" s="29">
        <f t="shared" si="185"/>
        <v>1.2051892620768001E-4</v>
      </c>
      <c r="F5944" s="30">
        <f>VLOOKUP($B5944,'רביות שנתיות'!B:I,7)</f>
        <v>11</v>
      </c>
      <c r="G5944" s="29">
        <f t="shared" si="184"/>
        <v>2.8595872860770477E-4</v>
      </c>
    </row>
    <row r="5945" spans="2:7">
      <c r="B5945" s="1">
        <v>38816</v>
      </c>
      <c r="C5945" s="30">
        <f>VLOOKUP(B5945,'רביות שנתיות'!B:C,2)</f>
        <v>4.5</v>
      </c>
      <c r="D5945" s="29">
        <f t="shared" si="185"/>
        <v>1.2051892620768001E-4</v>
      </c>
      <c r="F5945" s="30">
        <f>VLOOKUP($B5945,'רביות שנתיות'!B:I,7)</f>
        <v>11</v>
      </c>
      <c r="G5945" s="29">
        <f t="shared" si="184"/>
        <v>2.8595872860770477E-4</v>
      </c>
    </row>
    <row r="5946" spans="2:7">
      <c r="B5946" s="1">
        <v>38817</v>
      </c>
      <c r="C5946" s="30">
        <f>VLOOKUP(B5946,'רביות שנתיות'!B:C,2)</f>
        <v>4.5</v>
      </c>
      <c r="D5946" s="29">
        <f t="shared" si="185"/>
        <v>1.2051892620768001E-4</v>
      </c>
      <c r="F5946" s="30">
        <f>VLOOKUP($B5946,'רביות שנתיות'!B:I,7)</f>
        <v>11</v>
      </c>
      <c r="G5946" s="29">
        <f t="shared" si="184"/>
        <v>2.8595872860770477E-4</v>
      </c>
    </row>
    <row r="5947" spans="2:7">
      <c r="B5947" s="1">
        <v>38818</v>
      </c>
      <c r="C5947" s="30">
        <f>VLOOKUP(B5947,'רביות שנתיות'!B:C,2)</f>
        <v>4.5</v>
      </c>
      <c r="D5947" s="29">
        <f t="shared" si="185"/>
        <v>1.2051892620768001E-4</v>
      </c>
      <c r="F5947" s="30">
        <f>VLOOKUP($B5947,'רביות שנתיות'!B:I,7)</f>
        <v>11</v>
      </c>
      <c r="G5947" s="29">
        <f t="shared" si="184"/>
        <v>2.8595872860770477E-4</v>
      </c>
    </row>
    <row r="5948" spans="2:7">
      <c r="B5948" s="1">
        <v>38819</v>
      </c>
      <c r="C5948" s="30">
        <f>VLOOKUP(B5948,'רביות שנתיות'!B:C,2)</f>
        <v>4.5</v>
      </c>
      <c r="D5948" s="29">
        <f t="shared" si="185"/>
        <v>1.2051892620768001E-4</v>
      </c>
      <c r="F5948" s="30">
        <f>VLOOKUP($B5948,'רביות שנתיות'!B:I,7)</f>
        <v>11</v>
      </c>
      <c r="G5948" s="29">
        <f t="shared" si="184"/>
        <v>2.8595872860770477E-4</v>
      </c>
    </row>
    <row r="5949" spans="2:7">
      <c r="B5949" s="1">
        <v>38820</v>
      </c>
      <c r="C5949" s="30">
        <f>VLOOKUP(B5949,'רביות שנתיות'!B:C,2)</f>
        <v>4.5</v>
      </c>
      <c r="D5949" s="29">
        <f t="shared" si="185"/>
        <v>1.2051892620768001E-4</v>
      </c>
      <c r="F5949" s="30">
        <f>VLOOKUP($B5949,'רביות שנתיות'!B:I,7)</f>
        <v>11</v>
      </c>
      <c r="G5949" s="29">
        <f t="shared" si="184"/>
        <v>2.8595872860770477E-4</v>
      </c>
    </row>
    <row r="5950" spans="2:7">
      <c r="B5950" s="1">
        <v>38821</v>
      </c>
      <c r="C5950" s="30">
        <f>VLOOKUP(B5950,'רביות שנתיות'!B:C,2)</f>
        <v>4.5</v>
      </c>
      <c r="D5950" s="29">
        <f t="shared" si="185"/>
        <v>1.2051892620768001E-4</v>
      </c>
      <c r="F5950" s="30">
        <f>VLOOKUP($B5950,'רביות שנתיות'!B:I,7)</f>
        <v>11</v>
      </c>
      <c r="G5950" s="29">
        <f t="shared" si="184"/>
        <v>2.8595872860770477E-4</v>
      </c>
    </row>
    <row r="5951" spans="2:7">
      <c r="B5951" s="1">
        <v>38822</v>
      </c>
      <c r="C5951" s="30">
        <f>VLOOKUP(B5951,'רביות שנתיות'!B:C,2)</f>
        <v>4.5</v>
      </c>
      <c r="D5951" s="29">
        <f t="shared" si="185"/>
        <v>1.2051892620768001E-4</v>
      </c>
      <c r="F5951" s="30">
        <f>VLOOKUP($B5951,'רביות שנתיות'!B:I,7)</f>
        <v>11</v>
      </c>
      <c r="G5951" s="29">
        <f t="shared" si="184"/>
        <v>2.8595872860770477E-4</v>
      </c>
    </row>
    <row r="5952" spans="2:7">
      <c r="B5952" s="1">
        <v>38823</v>
      </c>
      <c r="C5952" s="30">
        <f>VLOOKUP(B5952,'רביות שנתיות'!B:C,2)</f>
        <v>4.5</v>
      </c>
      <c r="D5952" s="29">
        <f t="shared" si="185"/>
        <v>1.2051892620768001E-4</v>
      </c>
      <c r="F5952" s="30">
        <f>VLOOKUP($B5952,'רביות שנתיות'!B:I,7)</f>
        <v>11</v>
      </c>
      <c r="G5952" s="29">
        <f t="shared" si="184"/>
        <v>2.8595872860770477E-4</v>
      </c>
    </row>
    <row r="5953" spans="2:7">
      <c r="B5953" s="1">
        <v>38824</v>
      </c>
      <c r="C5953" s="30">
        <f>VLOOKUP(B5953,'רביות שנתיות'!B:C,2)</f>
        <v>4.5</v>
      </c>
      <c r="D5953" s="29">
        <f t="shared" si="185"/>
        <v>1.2051892620768001E-4</v>
      </c>
      <c r="F5953" s="30">
        <f>VLOOKUP($B5953,'רביות שנתיות'!B:I,7)</f>
        <v>11</v>
      </c>
      <c r="G5953" s="29">
        <f t="shared" si="184"/>
        <v>2.8595872860770477E-4</v>
      </c>
    </row>
    <row r="5954" spans="2:7">
      <c r="B5954" s="1">
        <v>38825</v>
      </c>
      <c r="C5954" s="30">
        <f>VLOOKUP(B5954,'רביות שנתיות'!B:C,2)</f>
        <v>4.5</v>
      </c>
      <c r="D5954" s="29">
        <f t="shared" si="185"/>
        <v>1.2051892620768001E-4</v>
      </c>
      <c r="F5954" s="30">
        <f>VLOOKUP($B5954,'רביות שנתיות'!B:I,7)</f>
        <v>11</v>
      </c>
      <c r="G5954" s="29">
        <f t="shared" si="184"/>
        <v>2.8595872860770477E-4</v>
      </c>
    </row>
    <row r="5955" spans="2:7">
      <c r="B5955" s="1">
        <v>38826</v>
      </c>
      <c r="C5955" s="30">
        <f>VLOOKUP(B5955,'רביות שנתיות'!B:C,2)</f>
        <v>4.5</v>
      </c>
      <c r="D5955" s="29">
        <f t="shared" si="185"/>
        <v>1.2051892620768001E-4</v>
      </c>
      <c r="F5955" s="30">
        <f>VLOOKUP($B5955,'רביות שנתיות'!B:I,7)</f>
        <v>11</v>
      </c>
      <c r="G5955" s="29">
        <f t="shared" si="184"/>
        <v>2.8595872860770477E-4</v>
      </c>
    </row>
    <row r="5956" spans="2:7">
      <c r="B5956" s="1">
        <v>38827</v>
      </c>
      <c r="C5956" s="30">
        <f>VLOOKUP(B5956,'רביות שנתיות'!B:C,2)</f>
        <v>4.5</v>
      </c>
      <c r="D5956" s="29">
        <f t="shared" si="185"/>
        <v>1.2051892620768001E-4</v>
      </c>
      <c r="F5956" s="30">
        <f>VLOOKUP($B5956,'רביות שנתיות'!B:I,7)</f>
        <v>11</v>
      </c>
      <c r="G5956" s="29">
        <f t="shared" ref="G5956:G6019" si="186">(1+F5956/100)^(1/365)-1</f>
        <v>2.8595872860770477E-4</v>
      </c>
    </row>
    <row r="5957" spans="2:7">
      <c r="B5957" s="1">
        <v>38828</v>
      </c>
      <c r="C5957" s="30">
        <f>VLOOKUP(B5957,'רביות שנתיות'!B:C,2)</f>
        <v>4.5</v>
      </c>
      <c r="D5957" s="29">
        <f t="shared" ref="D5957:D6020" si="187">(1+C5957/100)^(1/365.25)-1</f>
        <v>1.2051892620768001E-4</v>
      </c>
      <c r="F5957" s="30">
        <f>VLOOKUP($B5957,'רביות שנתיות'!B:I,7)</f>
        <v>11</v>
      </c>
      <c r="G5957" s="29">
        <f t="shared" si="186"/>
        <v>2.8595872860770477E-4</v>
      </c>
    </row>
    <row r="5958" spans="2:7">
      <c r="B5958" s="1">
        <v>38829</v>
      </c>
      <c r="C5958" s="30">
        <f>VLOOKUP(B5958,'רביות שנתיות'!B:C,2)</f>
        <v>4.5</v>
      </c>
      <c r="D5958" s="29">
        <f t="shared" si="187"/>
        <v>1.2051892620768001E-4</v>
      </c>
      <c r="F5958" s="30">
        <f>VLOOKUP($B5958,'רביות שנתיות'!B:I,7)</f>
        <v>11</v>
      </c>
      <c r="G5958" s="29">
        <f t="shared" si="186"/>
        <v>2.8595872860770477E-4</v>
      </c>
    </row>
    <row r="5959" spans="2:7">
      <c r="B5959" s="1">
        <v>38830</v>
      </c>
      <c r="C5959" s="30">
        <f>VLOOKUP(B5959,'רביות שנתיות'!B:C,2)</f>
        <v>4.5</v>
      </c>
      <c r="D5959" s="29">
        <f t="shared" si="187"/>
        <v>1.2051892620768001E-4</v>
      </c>
      <c r="F5959" s="30">
        <f>VLOOKUP($B5959,'רביות שנתיות'!B:I,7)</f>
        <v>11</v>
      </c>
      <c r="G5959" s="29">
        <f t="shared" si="186"/>
        <v>2.8595872860770477E-4</v>
      </c>
    </row>
    <row r="5960" spans="2:7">
      <c r="B5960" s="1">
        <v>38831</v>
      </c>
      <c r="C5960" s="30">
        <f>VLOOKUP(B5960,'רביות שנתיות'!B:C,2)</f>
        <v>4.5</v>
      </c>
      <c r="D5960" s="29">
        <f t="shared" si="187"/>
        <v>1.2051892620768001E-4</v>
      </c>
      <c r="F5960" s="30">
        <f>VLOOKUP($B5960,'רביות שנתיות'!B:I,7)</f>
        <v>11</v>
      </c>
      <c r="G5960" s="29">
        <f t="shared" si="186"/>
        <v>2.8595872860770477E-4</v>
      </c>
    </row>
    <row r="5961" spans="2:7">
      <c r="B5961" s="1">
        <v>38832</v>
      </c>
      <c r="C5961" s="30">
        <f>VLOOKUP(B5961,'רביות שנתיות'!B:C,2)</f>
        <v>4.5</v>
      </c>
      <c r="D5961" s="29">
        <f t="shared" si="187"/>
        <v>1.2051892620768001E-4</v>
      </c>
      <c r="F5961" s="30">
        <f>VLOOKUP($B5961,'רביות שנתיות'!B:I,7)</f>
        <v>11</v>
      </c>
      <c r="G5961" s="29">
        <f t="shared" si="186"/>
        <v>2.8595872860770477E-4</v>
      </c>
    </row>
    <row r="5962" spans="2:7">
      <c r="B5962" s="1">
        <v>38833</v>
      </c>
      <c r="C5962" s="30">
        <f>VLOOKUP(B5962,'רביות שנתיות'!B:C,2)</f>
        <v>4.5</v>
      </c>
      <c r="D5962" s="29">
        <f t="shared" si="187"/>
        <v>1.2051892620768001E-4</v>
      </c>
      <c r="F5962" s="30">
        <f>VLOOKUP($B5962,'רביות שנתיות'!B:I,7)</f>
        <v>11</v>
      </c>
      <c r="G5962" s="29">
        <f t="shared" si="186"/>
        <v>2.8595872860770477E-4</v>
      </c>
    </row>
    <row r="5963" spans="2:7">
      <c r="B5963" s="1">
        <v>38834</v>
      </c>
      <c r="C5963" s="30">
        <f>VLOOKUP(B5963,'רביות שנתיות'!B:C,2)</f>
        <v>4.5</v>
      </c>
      <c r="D5963" s="29">
        <f t="shared" si="187"/>
        <v>1.2051892620768001E-4</v>
      </c>
      <c r="F5963" s="30">
        <f>VLOOKUP($B5963,'רביות שנתיות'!B:I,7)</f>
        <v>11</v>
      </c>
      <c r="G5963" s="29">
        <f t="shared" si="186"/>
        <v>2.8595872860770477E-4</v>
      </c>
    </row>
    <row r="5964" spans="2:7">
      <c r="B5964" s="1">
        <v>38835</v>
      </c>
      <c r="C5964" s="30">
        <f>VLOOKUP(B5964,'רביות שנתיות'!B:C,2)</f>
        <v>4.5</v>
      </c>
      <c r="D5964" s="29">
        <f t="shared" si="187"/>
        <v>1.2051892620768001E-4</v>
      </c>
      <c r="F5964" s="30">
        <f>VLOOKUP($B5964,'רביות שנתיות'!B:I,7)</f>
        <v>11</v>
      </c>
      <c r="G5964" s="29">
        <f t="shared" si="186"/>
        <v>2.8595872860770477E-4</v>
      </c>
    </row>
    <row r="5965" spans="2:7">
      <c r="B5965" s="1">
        <v>38836</v>
      </c>
      <c r="C5965" s="30">
        <f>VLOOKUP(B5965,'רביות שנתיות'!B:C,2)</f>
        <v>4.5</v>
      </c>
      <c r="D5965" s="29">
        <f t="shared" si="187"/>
        <v>1.2051892620768001E-4</v>
      </c>
      <c r="F5965" s="30">
        <f>VLOOKUP($B5965,'רביות שנתיות'!B:I,7)</f>
        <v>11</v>
      </c>
      <c r="G5965" s="29">
        <f t="shared" si="186"/>
        <v>2.8595872860770477E-4</v>
      </c>
    </row>
    <row r="5966" spans="2:7">
      <c r="B5966" s="1">
        <v>38837</v>
      </c>
      <c r="C5966" s="30">
        <f>VLOOKUP(B5966,'רביות שנתיות'!B:C,2)</f>
        <v>4.5</v>
      </c>
      <c r="D5966" s="29">
        <f t="shared" si="187"/>
        <v>1.2051892620768001E-4</v>
      </c>
      <c r="F5966" s="30">
        <f>VLOOKUP($B5966,'רביות שנתיות'!B:I,7)</f>
        <v>11</v>
      </c>
      <c r="G5966" s="29">
        <f t="shared" si="186"/>
        <v>2.8595872860770477E-4</v>
      </c>
    </row>
    <row r="5967" spans="2:7">
      <c r="B5967" s="1">
        <v>38838</v>
      </c>
      <c r="C5967" s="30">
        <f>VLOOKUP(B5967,'רביות שנתיות'!B:C,2)</f>
        <v>4.5</v>
      </c>
      <c r="D5967" s="29">
        <f t="shared" si="187"/>
        <v>1.2051892620768001E-4</v>
      </c>
      <c r="F5967" s="30">
        <f>VLOOKUP($B5967,'רביות שנתיות'!B:I,7)</f>
        <v>11</v>
      </c>
      <c r="G5967" s="29">
        <f t="shared" si="186"/>
        <v>2.8595872860770477E-4</v>
      </c>
    </row>
    <row r="5968" spans="2:7">
      <c r="B5968" s="1">
        <v>38839</v>
      </c>
      <c r="C5968" s="30">
        <f>VLOOKUP(B5968,'רביות שנתיות'!B:C,2)</f>
        <v>4.5</v>
      </c>
      <c r="D5968" s="29">
        <f t="shared" si="187"/>
        <v>1.2051892620768001E-4</v>
      </c>
      <c r="F5968" s="30">
        <f>VLOOKUP($B5968,'רביות שנתיות'!B:I,7)</f>
        <v>11</v>
      </c>
      <c r="G5968" s="29">
        <f t="shared" si="186"/>
        <v>2.8595872860770477E-4</v>
      </c>
    </row>
    <row r="5969" spans="2:7">
      <c r="B5969" s="1">
        <v>38840</v>
      </c>
      <c r="C5969" s="30">
        <f>VLOOKUP(B5969,'רביות שנתיות'!B:C,2)</f>
        <v>4.5</v>
      </c>
      <c r="D5969" s="29">
        <f t="shared" si="187"/>
        <v>1.2051892620768001E-4</v>
      </c>
      <c r="F5969" s="30">
        <f>VLOOKUP($B5969,'רביות שנתיות'!B:I,7)</f>
        <v>11</v>
      </c>
      <c r="G5969" s="29">
        <f t="shared" si="186"/>
        <v>2.8595872860770477E-4</v>
      </c>
    </row>
    <row r="5970" spans="2:7">
      <c r="B5970" s="1">
        <v>38841</v>
      </c>
      <c r="C5970" s="30">
        <f>VLOOKUP(B5970,'רביות שנתיות'!B:C,2)</f>
        <v>4.5</v>
      </c>
      <c r="D5970" s="29">
        <f t="shared" si="187"/>
        <v>1.2051892620768001E-4</v>
      </c>
      <c r="F5970" s="30">
        <f>VLOOKUP($B5970,'רביות שנתיות'!B:I,7)</f>
        <v>11</v>
      </c>
      <c r="G5970" s="29">
        <f t="shared" si="186"/>
        <v>2.8595872860770477E-4</v>
      </c>
    </row>
    <row r="5971" spans="2:7">
      <c r="B5971" s="1">
        <v>38842</v>
      </c>
      <c r="C5971" s="30">
        <f>VLOOKUP(B5971,'רביות שנתיות'!B:C,2)</f>
        <v>4.5</v>
      </c>
      <c r="D5971" s="29">
        <f t="shared" si="187"/>
        <v>1.2051892620768001E-4</v>
      </c>
      <c r="F5971" s="30">
        <f>VLOOKUP($B5971,'רביות שנתיות'!B:I,7)</f>
        <v>11</v>
      </c>
      <c r="G5971" s="29">
        <f t="shared" si="186"/>
        <v>2.8595872860770477E-4</v>
      </c>
    </row>
    <row r="5972" spans="2:7">
      <c r="B5972" s="1">
        <v>38843</v>
      </c>
      <c r="C5972" s="30">
        <f>VLOOKUP(B5972,'רביות שנתיות'!B:C,2)</f>
        <v>4.5</v>
      </c>
      <c r="D5972" s="29">
        <f t="shared" si="187"/>
        <v>1.2051892620768001E-4</v>
      </c>
      <c r="F5972" s="30">
        <f>VLOOKUP($B5972,'רביות שנתיות'!B:I,7)</f>
        <v>11</v>
      </c>
      <c r="G5972" s="29">
        <f t="shared" si="186"/>
        <v>2.8595872860770477E-4</v>
      </c>
    </row>
    <row r="5973" spans="2:7">
      <c r="B5973" s="1">
        <v>38844</v>
      </c>
      <c r="C5973" s="30">
        <f>VLOOKUP(B5973,'רביות שנתיות'!B:C,2)</f>
        <v>4.5</v>
      </c>
      <c r="D5973" s="29">
        <f t="shared" si="187"/>
        <v>1.2051892620768001E-4</v>
      </c>
      <c r="F5973" s="30">
        <f>VLOOKUP($B5973,'רביות שנתיות'!B:I,7)</f>
        <v>11</v>
      </c>
      <c r="G5973" s="29">
        <f t="shared" si="186"/>
        <v>2.8595872860770477E-4</v>
      </c>
    </row>
    <row r="5974" spans="2:7">
      <c r="B5974" s="1">
        <v>38845</v>
      </c>
      <c r="C5974" s="30">
        <f>VLOOKUP(B5974,'רביות שנתיות'!B:C,2)</f>
        <v>4.5</v>
      </c>
      <c r="D5974" s="29">
        <f t="shared" si="187"/>
        <v>1.2051892620768001E-4</v>
      </c>
      <c r="F5974" s="30">
        <f>VLOOKUP($B5974,'רביות שנתיות'!B:I,7)</f>
        <v>11</v>
      </c>
      <c r="G5974" s="29">
        <f t="shared" si="186"/>
        <v>2.8595872860770477E-4</v>
      </c>
    </row>
    <row r="5975" spans="2:7">
      <c r="B5975" s="1">
        <v>38846</v>
      </c>
      <c r="C5975" s="30">
        <f>VLOOKUP(B5975,'רביות שנתיות'!B:C,2)</f>
        <v>4.5</v>
      </c>
      <c r="D5975" s="29">
        <f t="shared" si="187"/>
        <v>1.2051892620768001E-4</v>
      </c>
      <c r="F5975" s="30">
        <f>VLOOKUP($B5975,'רביות שנתיות'!B:I,7)</f>
        <v>11</v>
      </c>
      <c r="G5975" s="29">
        <f t="shared" si="186"/>
        <v>2.8595872860770477E-4</v>
      </c>
    </row>
    <row r="5976" spans="2:7">
      <c r="B5976" s="1">
        <v>38847</v>
      </c>
      <c r="C5976" s="30">
        <f>VLOOKUP(B5976,'רביות שנתיות'!B:C,2)</f>
        <v>4.5</v>
      </c>
      <c r="D5976" s="29">
        <f t="shared" si="187"/>
        <v>1.2051892620768001E-4</v>
      </c>
      <c r="F5976" s="30">
        <f>VLOOKUP($B5976,'רביות שנתיות'!B:I,7)</f>
        <v>11</v>
      </c>
      <c r="G5976" s="29">
        <f t="shared" si="186"/>
        <v>2.8595872860770477E-4</v>
      </c>
    </row>
    <row r="5977" spans="2:7">
      <c r="B5977" s="1">
        <v>38848</v>
      </c>
      <c r="C5977" s="30">
        <f>VLOOKUP(B5977,'רביות שנתיות'!B:C,2)</f>
        <v>4.5</v>
      </c>
      <c r="D5977" s="29">
        <f t="shared" si="187"/>
        <v>1.2051892620768001E-4</v>
      </c>
      <c r="F5977" s="30">
        <f>VLOOKUP($B5977,'רביות שנתיות'!B:I,7)</f>
        <v>11</v>
      </c>
      <c r="G5977" s="29">
        <f t="shared" si="186"/>
        <v>2.8595872860770477E-4</v>
      </c>
    </row>
    <row r="5978" spans="2:7">
      <c r="B5978" s="1">
        <v>38849</v>
      </c>
      <c r="C5978" s="30">
        <f>VLOOKUP(B5978,'רביות שנתיות'!B:C,2)</f>
        <v>4.5</v>
      </c>
      <c r="D5978" s="29">
        <f t="shared" si="187"/>
        <v>1.2051892620768001E-4</v>
      </c>
      <c r="F5978" s="30">
        <f>VLOOKUP($B5978,'רביות שנתיות'!B:I,7)</f>
        <v>11</v>
      </c>
      <c r="G5978" s="29">
        <f t="shared" si="186"/>
        <v>2.8595872860770477E-4</v>
      </c>
    </row>
    <row r="5979" spans="2:7">
      <c r="B5979" s="1">
        <v>38850</v>
      </c>
      <c r="C5979" s="30">
        <f>VLOOKUP(B5979,'רביות שנתיות'!B:C,2)</f>
        <v>4.5</v>
      </c>
      <c r="D5979" s="29">
        <f t="shared" si="187"/>
        <v>1.2051892620768001E-4</v>
      </c>
      <c r="F5979" s="30">
        <f>VLOOKUP($B5979,'רביות שנתיות'!B:I,7)</f>
        <v>11</v>
      </c>
      <c r="G5979" s="29">
        <f t="shared" si="186"/>
        <v>2.8595872860770477E-4</v>
      </c>
    </row>
    <row r="5980" spans="2:7">
      <c r="B5980" s="1">
        <v>38851</v>
      </c>
      <c r="C5980" s="30">
        <f>VLOOKUP(B5980,'רביות שנתיות'!B:C,2)</f>
        <v>4.5</v>
      </c>
      <c r="D5980" s="29">
        <f t="shared" si="187"/>
        <v>1.2051892620768001E-4</v>
      </c>
      <c r="F5980" s="30">
        <f>VLOOKUP($B5980,'רביות שנתיות'!B:I,7)</f>
        <v>11</v>
      </c>
      <c r="G5980" s="29">
        <f t="shared" si="186"/>
        <v>2.8595872860770477E-4</v>
      </c>
    </row>
    <row r="5981" spans="2:7">
      <c r="B5981" s="1">
        <v>38852</v>
      </c>
      <c r="C5981" s="30">
        <f>VLOOKUP(B5981,'רביות שנתיות'!B:C,2)</f>
        <v>4.5</v>
      </c>
      <c r="D5981" s="29">
        <f t="shared" si="187"/>
        <v>1.2051892620768001E-4</v>
      </c>
      <c r="F5981" s="30">
        <f>VLOOKUP($B5981,'רביות שנתיות'!B:I,7)</f>
        <v>11</v>
      </c>
      <c r="G5981" s="29">
        <f t="shared" si="186"/>
        <v>2.8595872860770477E-4</v>
      </c>
    </row>
    <row r="5982" spans="2:7">
      <c r="B5982" s="1">
        <v>38853</v>
      </c>
      <c r="C5982" s="30">
        <f>VLOOKUP(B5982,'רביות שנתיות'!B:C,2)</f>
        <v>4.5</v>
      </c>
      <c r="D5982" s="29">
        <f t="shared" si="187"/>
        <v>1.2051892620768001E-4</v>
      </c>
      <c r="F5982" s="30">
        <f>VLOOKUP($B5982,'רביות שנתיות'!B:I,7)</f>
        <v>11</v>
      </c>
      <c r="G5982" s="29">
        <f t="shared" si="186"/>
        <v>2.8595872860770477E-4</v>
      </c>
    </row>
    <row r="5983" spans="2:7">
      <c r="B5983" s="1">
        <v>38854</v>
      </c>
      <c r="C5983" s="30">
        <f>VLOOKUP(B5983,'רביות שנתיות'!B:C,2)</f>
        <v>4.5</v>
      </c>
      <c r="D5983" s="29">
        <f t="shared" si="187"/>
        <v>1.2051892620768001E-4</v>
      </c>
      <c r="F5983" s="30">
        <f>VLOOKUP($B5983,'רביות שנתיות'!B:I,7)</f>
        <v>11</v>
      </c>
      <c r="G5983" s="29">
        <f t="shared" si="186"/>
        <v>2.8595872860770477E-4</v>
      </c>
    </row>
    <row r="5984" spans="2:7">
      <c r="B5984" s="1">
        <v>38855</v>
      </c>
      <c r="C5984" s="30">
        <f>VLOOKUP(B5984,'רביות שנתיות'!B:C,2)</f>
        <v>4.5</v>
      </c>
      <c r="D5984" s="29">
        <f t="shared" si="187"/>
        <v>1.2051892620768001E-4</v>
      </c>
      <c r="F5984" s="30">
        <f>VLOOKUP($B5984,'רביות שנתיות'!B:I,7)</f>
        <v>11</v>
      </c>
      <c r="G5984" s="29">
        <f t="shared" si="186"/>
        <v>2.8595872860770477E-4</v>
      </c>
    </row>
    <row r="5985" spans="2:7">
      <c r="B5985" s="1">
        <v>38856</v>
      </c>
      <c r="C5985" s="30">
        <f>VLOOKUP(B5985,'רביות שנתיות'!B:C,2)</f>
        <v>4.5</v>
      </c>
      <c r="D5985" s="29">
        <f t="shared" si="187"/>
        <v>1.2051892620768001E-4</v>
      </c>
      <c r="F5985" s="30">
        <f>VLOOKUP($B5985,'רביות שנתיות'!B:I,7)</f>
        <v>11</v>
      </c>
      <c r="G5985" s="29">
        <f t="shared" si="186"/>
        <v>2.8595872860770477E-4</v>
      </c>
    </row>
    <row r="5986" spans="2:7">
      <c r="B5986" s="1">
        <v>38857</v>
      </c>
      <c r="C5986" s="30">
        <f>VLOOKUP(B5986,'רביות שנתיות'!B:C,2)</f>
        <v>4.5</v>
      </c>
      <c r="D5986" s="29">
        <f t="shared" si="187"/>
        <v>1.2051892620768001E-4</v>
      </c>
      <c r="F5986" s="30">
        <f>VLOOKUP($B5986,'רביות שנתיות'!B:I,7)</f>
        <v>11</v>
      </c>
      <c r="G5986" s="29">
        <f t="shared" si="186"/>
        <v>2.8595872860770477E-4</v>
      </c>
    </row>
    <row r="5987" spans="2:7">
      <c r="B5987" s="1">
        <v>38858</v>
      </c>
      <c r="C5987" s="30">
        <f>VLOOKUP(B5987,'רביות שנתיות'!B:C,2)</f>
        <v>4.5</v>
      </c>
      <c r="D5987" s="29">
        <f t="shared" si="187"/>
        <v>1.2051892620768001E-4</v>
      </c>
      <c r="F5987" s="30">
        <f>VLOOKUP($B5987,'רביות שנתיות'!B:I,7)</f>
        <v>11</v>
      </c>
      <c r="G5987" s="29">
        <f t="shared" si="186"/>
        <v>2.8595872860770477E-4</v>
      </c>
    </row>
    <row r="5988" spans="2:7">
      <c r="B5988" s="1">
        <v>38859</v>
      </c>
      <c r="C5988" s="30">
        <f>VLOOKUP(B5988,'רביות שנתיות'!B:C,2)</f>
        <v>4.5</v>
      </c>
      <c r="D5988" s="29">
        <f t="shared" si="187"/>
        <v>1.2051892620768001E-4</v>
      </c>
      <c r="F5988" s="30">
        <f>VLOOKUP($B5988,'רביות שנתיות'!B:I,7)</f>
        <v>11</v>
      </c>
      <c r="G5988" s="29">
        <f t="shared" si="186"/>
        <v>2.8595872860770477E-4</v>
      </c>
    </row>
    <row r="5989" spans="2:7">
      <c r="B5989" s="1">
        <v>38860</v>
      </c>
      <c r="C5989" s="30">
        <f>VLOOKUP(B5989,'רביות שנתיות'!B:C,2)</f>
        <v>4.5</v>
      </c>
      <c r="D5989" s="29">
        <f t="shared" si="187"/>
        <v>1.2051892620768001E-4</v>
      </c>
      <c r="F5989" s="30">
        <f>VLOOKUP($B5989,'רביות שנתיות'!B:I,7)</f>
        <v>11</v>
      </c>
      <c r="G5989" s="29">
        <f t="shared" si="186"/>
        <v>2.8595872860770477E-4</v>
      </c>
    </row>
    <row r="5990" spans="2:7">
      <c r="B5990" s="1">
        <v>38861</v>
      </c>
      <c r="C5990" s="30">
        <f>VLOOKUP(B5990,'רביות שנתיות'!B:C,2)</f>
        <v>4.5</v>
      </c>
      <c r="D5990" s="29">
        <f t="shared" si="187"/>
        <v>1.2051892620768001E-4</v>
      </c>
      <c r="F5990" s="30">
        <f>VLOOKUP($B5990,'רביות שנתיות'!B:I,7)</f>
        <v>11</v>
      </c>
      <c r="G5990" s="29">
        <f t="shared" si="186"/>
        <v>2.8595872860770477E-4</v>
      </c>
    </row>
    <row r="5991" spans="2:7">
      <c r="B5991" s="1">
        <v>38862</v>
      </c>
      <c r="C5991" s="30">
        <f>VLOOKUP(B5991,'רביות שנתיות'!B:C,2)</f>
        <v>4.5</v>
      </c>
      <c r="D5991" s="29">
        <f t="shared" si="187"/>
        <v>1.2051892620768001E-4</v>
      </c>
      <c r="F5991" s="30">
        <f>VLOOKUP($B5991,'רביות שנתיות'!B:I,7)</f>
        <v>11</v>
      </c>
      <c r="G5991" s="29">
        <f t="shared" si="186"/>
        <v>2.8595872860770477E-4</v>
      </c>
    </row>
    <row r="5992" spans="2:7">
      <c r="B5992" s="1">
        <v>38863</v>
      </c>
      <c r="C5992" s="30">
        <f>VLOOKUP(B5992,'רביות שנתיות'!B:C,2)</f>
        <v>4.5</v>
      </c>
      <c r="D5992" s="29">
        <f t="shared" si="187"/>
        <v>1.2051892620768001E-4</v>
      </c>
      <c r="F5992" s="30">
        <f>VLOOKUP($B5992,'רביות שנתיות'!B:I,7)</f>
        <v>11</v>
      </c>
      <c r="G5992" s="29">
        <f t="shared" si="186"/>
        <v>2.8595872860770477E-4</v>
      </c>
    </row>
    <row r="5993" spans="2:7">
      <c r="B5993" s="1">
        <v>38864</v>
      </c>
      <c r="C5993" s="30">
        <f>VLOOKUP(B5993,'רביות שנתיות'!B:C,2)</f>
        <v>4.5</v>
      </c>
      <c r="D5993" s="29">
        <f t="shared" si="187"/>
        <v>1.2051892620768001E-4</v>
      </c>
      <c r="F5993" s="30">
        <f>VLOOKUP($B5993,'רביות שנתיות'!B:I,7)</f>
        <v>11</v>
      </c>
      <c r="G5993" s="29">
        <f t="shared" si="186"/>
        <v>2.8595872860770477E-4</v>
      </c>
    </row>
    <row r="5994" spans="2:7">
      <c r="B5994" s="1">
        <v>38865</v>
      </c>
      <c r="C5994" s="30">
        <f>VLOOKUP(B5994,'רביות שנתיות'!B:C,2)</f>
        <v>4.5</v>
      </c>
      <c r="D5994" s="29">
        <f t="shared" si="187"/>
        <v>1.2051892620768001E-4</v>
      </c>
      <c r="F5994" s="30">
        <f>VLOOKUP($B5994,'רביות שנתיות'!B:I,7)</f>
        <v>11</v>
      </c>
      <c r="G5994" s="29">
        <f t="shared" si="186"/>
        <v>2.8595872860770477E-4</v>
      </c>
    </row>
    <row r="5995" spans="2:7">
      <c r="B5995" s="1">
        <v>38866</v>
      </c>
      <c r="C5995" s="30">
        <f>VLOOKUP(B5995,'רביות שנתיות'!B:C,2)</f>
        <v>4.5</v>
      </c>
      <c r="D5995" s="29">
        <f t="shared" si="187"/>
        <v>1.2051892620768001E-4</v>
      </c>
      <c r="F5995" s="30">
        <f>VLOOKUP($B5995,'רביות שנתיות'!B:I,7)</f>
        <v>11</v>
      </c>
      <c r="G5995" s="29">
        <f t="shared" si="186"/>
        <v>2.8595872860770477E-4</v>
      </c>
    </row>
    <row r="5996" spans="2:7">
      <c r="B5996" s="1">
        <v>38867</v>
      </c>
      <c r="C5996" s="30">
        <f>VLOOKUP(B5996,'רביות שנתיות'!B:C,2)</f>
        <v>4.5</v>
      </c>
      <c r="D5996" s="29">
        <f t="shared" si="187"/>
        <v>1.2051892620768001E-4</v>
      </c>
      <c r="F5996" s="30">
        <f>VLOOKUP($B5996,'רביות שנתיות'!B:I,7)</f>
        <v>11</v>
      </c>
      <c r="G5996" s="29">
        <f t="shared" si="186"/>
        <v>2.8595872860770477E-4</v>
      </c>
    </row>
    <row r="5997" spans="2:7">
      <c r="B5997" s="1">
        <v>38868</v>
      </c>
      <c r="C5997" s="30">
        <f>VLOOKUP(B5997,'רביות שנתיות'!B:C,2)</f>
        <v>4.5</v>
      </c>
      <c r="D5997" s="29">
        <f t="shared" si="187"/>
        <v>1.2051892620768001E-4</v>
      </c>
      <c r="F5997" s="30">
        <f>VLOOKUP($B5997,'רביות שנתיות'!B:I,7)</f>
        <v>11</v>
      </c>
      <c r="G5997" s="29">
        <f t="shared" si="186"/>
        <v>2.8595872860770477E-4</v>
      </c>
    </row>
    <row r="5998" spans="2:7">
      <c r="B5998" s="1">
        <v>38869</v>
      </c>
      <c r="C5998" s="30">
        <f>VLOOKUP(B5998,'רביות שנתיות'!B:C,2)</f>
        <v>4.5</v>
      </c>
      <c r="D5998" s="29">
        <f t="shared" si="187"/>
        <v>1.2051892620768001E-4</v>
      </c>
      <c r="F5998" s="30">
        <f>VLOOKUP($B5998,'רביות שנתיות'!B:I,7)</f>
        <v>11</v>
      </c>
      <c r="G5998" s="29">
        <f t="shared" si="186"/>
        <v>2.8595872860770477E-4</v>
      </c>
    </row>
    <row r="5999" spans="2:7">
      <c r="B5999" s="1">
        <v>38870</v>
      </c>
      <c r="C5999" s="30">
        <f>VLOOKUP(B5999,'רביות שנתיות'!B:C,2)</f>
        <v>4.5</v>
      </c>
      <c r="D5999" s="29">
        <f t="shared" si="187"/>
        <v>1.2051892620768001E-4</v>
      </c>
      <c r="F5999" s="30">
        <f>VLOOKUP($B5999,'רביות שנתיות'!B:I,7)</f>
        <v>11</v>
      </c>
      <c r="G5999" s="29">
        <f t="shared" si="186"/>
        <v>2.8595872860770477E-4</v>
      </c>
    </row>
    <row r="6000" spans="2:7">
      <c r="B6000" s="1">
        <v>38871</v>
      </c>
      <c r="C6000" s="30">
        <f>VLOOKUP(B6000,'רביות שנתיות'!B:C,2)</f>
        <v>4.5</v>
      </c>
      <c r="D6000" s="29">
        <f t="shared" si="187"/>
        <v>1.2051892620768001E-4</v>
      </c>
      <c r="F6000" s="30">
        <f>VLOOKUP($B6000,'רביות שנתיות'!B:I,7)</f>
        <v>11</v>
      </c>
      <c r="G6000" s="29">
        <f t="shared" si="186"/>
        <v>2.8595872860770477E-4</v>
      </c>
    </row>
    <row r="6001" spans="2:7">
      <c r="B6001" s="1">
        <v>38872</v>
      </c>
      <c r="C6001" s="30">
        <f>VLOOKUP(B6001,'רביות שנתיות'!B:C,2)</f>
        <v>4.5</v>
      </c>
      <c r="D6001" s="29">
        <f t="shared" si="187"/>
        <v>1.2051892620768001E-4</v>
      </c>
      <c r="F6001" s="30">
        <f>VLOOKUP($B6001,'רביות שנתיות'!B:I,7)</f>
        <v>11</v>
      </c>
      <c r="G6001" s="29">
        <f t="shared" si="186"/>
        <v>2.8595872860770477E-4</v>
      </c>
    </row>
    <row r="6002" spans="2:7">
      <c r="B6002" s="1">
        <v>38873</v>
      </c>
      <c r="C6002" s="30">
        <f>VLOOKUP(B6002,'רביות שנתיות'!B:C,2)</f>
        <v>4.5</v>
      </c>
      <c r="D6002" s="29">
        <f t="shared" si="187"/>
        <v>1.2051892620768001E-4</v>
      </c>
      <c r="F6002" s="30">
        <f>VLOOKUP($B6002,'רביות שנתיות'!B:I,7)</f>
        <v>11</v>
      </c>
      <c r="G6002" s="29">
        <f t="shared" si="186"/>
        <v>2.8595872860770477E-4</v>
      </c>
    </row>
    <row r="6003" spans="2:7">
      <c r="B6003" s="1">
        <v>38874</v>
      </c>
      <c r="C6003" s="30">
        <f>VLOOKUP(B6003,'רביות שנתיות'!B:C,2)</f>
        <v>4.5</v>
      </c>
      <c r="D6003" s="29">
        <f t="shared" si="187"/>
        <v>1.2051892620768001E-4</v>
      </c>
      <c r="F6003" s="30">
        <f>VLOOKUP($B6003,'רביות שנתיות'!B:I,7)</f>
        <v>11</v>
      </c>
      <c r="G6003" s="29">
        <f t="shared" si="186"/>
        <v>2.8595872860770477E-4</v>
      </c>
    </row>
    <row r="6004" spans="2:7">
      <c r="B6004" s="1">
        <v>38875</v>
      </c>
      <c r="C6004" s="30">
        <f>VLOOKUP(B6004,'רביות שנתיות'!B:C,2)</f>
        <v>4.5</v>
      </c>
      <c r="D6004" s="29">
        <f t="shared" si="187"/>
        <v>1.2051892620768001E-4</v>
      </c>
      <c r="F6004" s="30">
        <f>VLOOKUP($B6004,'רביות שנתיות'!B:I,7)</f>
        <v>11</v>
      </c>
      <c r="G6004" s="29">
        <f t="shared" si="186"/>
        <v>2.8595872860770477E-4</v>
      </c>
    </row>
    <row r="6005" spans="2:7">
      <c r="B6005" s="1">
        <v>38876</v>
      </c>
      <c r="C6005" s="30">
        <f>VLOOKUP(B6005,'רביות שנתיות'!B:C,2)</f>
        <v>4.5</v>
      </c>
      <c r="D6005" s="29">
        <f t="shared" si="187"/>
        <v>1.2051892620768001E-4</v>
      </c>
      <c r="F6005" s="30">
        <f>VLOOKUP($B6005,'רביות שנתיות'!B:I,7)</f>
        <v>11</v>
      </c>
      <c r="G6005" s="29">
        <f t="shared" si="186"/>
        <v>2.8595872860770477E-4</v>
      </c>
    </row>
    <row r="6006" spans="2:7">
      <c r="B6006" s="1">
        <v>38877</v>
      </c>
      <c r="C6006" s="30">
        <f>VLOOKUP(B6006,'רביות שנתיות'!B:C,2)</f>
        <v>4.5</v>
      </c>
      <c r="D6006" s="29">
        <f t="shared" si="187"/>
        <v>1.2051892620768001E-4</v>
      </c>
      <c r="F6006" s="30">
        <f>VLOOKUP($B6006,'רביות שנתיות'!B:I,7)</f>
        <v>11</v>
      </c>
      <c r="G6006" s="29">
        <f t="shared" si="186"/>
        <v>2.8595872860770477E-4</v>
      </c>
    </row>
    <row r="6007" spans="2:7">
      <c r="B6007" s="1">
        <v>38878</v>
      </c>
      <c r="C6007" s="30">
        <f>VLOOKUP(B6007,'רביות שנתיות'!B:C,2)</f>
        <v>4.5</v>
      </c>
      <c r="D6007" s="29">
        <f t="shared" si="187"/>
        <v>1.2051892620768001E-4</v>
      </c>
      <c r="F6007" s="30">
        <f>VLOOKUP($B6007,'רביות שנתיות'!B:I,7)</f>
        <v>11</v>
      </c>
      <c r="G6007" s="29">
        <f t="shared" si="186"/>
        <v>2.8595872860770477E-4</v>
      </c>
    </row>
    <row r="6008" spans="2:7">
      <c r="B6008" s="1">
        <v>38879</v>
      </c>
      <c r="C6008" s="30">
        <f>VLOOKUP(B6008,'רביות שנתיות'!B:C,2)</f>
        <v>4.5</v>
      </c>
      <c r="D6008" s="29">
        <f t="shared" si="187"/>
        <v>1.2051892620768001E-4</v>
      </c>
      <c r="F6008" s="30">
        <f>VLOOKUP($B6008,'רביות שנתיות'!B:I,7)</f>
        <v>11</v>
      </c>
      <c r="G6008" s="29">
        <f t="shared" si="186"/>
        <v>2.8595872860770477E-4</v>
      </c>
    </row>
    <row r="6009" spans="2:7">
      <c r="B6009" s="1">
        <v>38880</v>
      </c>
      <c r="C6009" s="30">
        <f>VLOOKUP(B6009,'רביות שנתיות'!B:C,2)</f>
        <v>4.5</v>
      </c>
      <c r="D6009" s="29">
        <f t="shared" si="187"/>
        <v>1.2051892620768001E-4</v>
      </c>
      <c r="F6009" s="30">
        <f>VLOOKUP($B6009,'רביות שנתיות'!B:I,7)</f>
        <v>11</v>
      </c>
      <c r="G6009" s="29">
        <f t="shared" si="186"/>
        <v>2.8595872860770477E-4</v>
      </c>
    </row>
    <row r="6010" spans="2:7">
      <c r="B6010" s="1">
        <v>38881</v>
      </c>
      <c r="C6010" s="30">
        <f>VLOOKUP(B6010,'רביות שנתיות'!B:C,2)</f>
        <v>4.5</v>
      </c>
      <c r="D6010" s="29">
        <f t="shared" si="187"/>
        <v>1.2051892620768001E-4</v>
      </c>
      <c r="F6010" s="30">
        <f>VLOOKUP($B6010,'רביות שנתיות'!B:I,7)</f>
        <v>11</v>
      </c>
      <c r="G6010" s="29">
        <f t="shared" si="186"/>
        <v>2.8595872860770477E-4</v>
      </c>
    </row>
    <row r="6011" spans="2:7">
      <c r="B6011" s="1">
        <v>38882</v>
      </c>
      <c r="C6011" s="30">
        <f>VLOOKUP(B6011,'רביות שנתיות'!B:C,2)</f>
        <v>4.5</v>
      </c>
      <c r="D6011" s="29">
        <f t="shared" si="187"/>
        <v>1.2051892620768001E-4</v>
      </c>
      <c r="F6011" s="30">
        <f>VLOOKUP($B6011,'רביות שנתיות'!B:I,7)</f>
        <v>11</v>
      </c>
      <c r="G6011" s="29">
        <f t="shared" si="186"/>
        <v>2.8595872860770477E-4</v>
      </c>
    </row>
    <row r="6012" spans="2:7">
      <c r="B6012" s="1">
        <v>38883</v>
      </c>
      <c r="C6012" s="30">
        <f>VLOOKUP(B6012,'רביות שנתיות'!B:C,2)</f>
        <v>4.5</v>
      </c>
      <c r="D6012" s="29">
        <f t="shared" si="187"/>
        <v>1.2051892620768001E-4</v>
      </c>
      <c r="F6012" s="30">
        <f>VLOOKUP($B6012,'רביות שנתיות'!B:I,7)</f>
        <v>11</v>
      </c>
      <c r="G6012" s="29">
        <f t="shared" si="186"/>
        <v>2.8595872860770477E-4</v>
      </c>
    </row>
    <row r="6013" spans="2:7">
      <c r="B6013" s="1">
        <v>38884</v>
      </c>
      <c r="C6013" s="30">
        <f>VLOOKUP(B6013,'רביות שנתיות'!B:C,2)</f>
        <v>4.5</v>
      </c>
      <c r="D6013" s="29">
        <f t="shared" si="187"/>
        <v>1.2051892620768001E-4</v>
      </c>
      <c r="F6013" s="30">
        <f>VLOOKUP($B6013,'רביות שנתיות'!B:I,7)</f>
        <v>11</v>
      </c>
      <c r="G6013" s="29">
        <f t="shared" si="186"/>
        <v>2.8595872860770477E-4</v>
      </c>
    </row>
    <row r="6014" spans="2:7">
      <c r="B6014" s="1">
        <v>38885</v>
      </c>
      <c r="C6014" s="30">
        <f>VLOOKUP(B6014,'רביות שנתיות'!B:C,2)</f>
        <v>4.5</v>
      </c>
      <c r="D6014" s="29">
        <f t="shared" si="187"/>
        <v>1.2051892620768001E-4</v>
      </c>
      <c r="F6014" s="30">
        <f>VLOOKUP($B6014,'רביות שנתיות'!B:I,7)</f>
        <v>11</v>
      </c>
      <c r="G6014" s="29">
        <f t="shared" si="186"/>
        <v>2.8595872860770477E-4</v>
      </c>
    </row>
    <row r="6015" spans="2:7">
      <c r="B6015" s="1">
        <v>38886</v>
      </c>
      <c r="C6015" s="30">
        <f>VLOOKUP(B6015,'רביות שנתיות'!B:C,2)</f>
        <v>4.5</v>
      </c>
      <c r="D6015" s="29">
        <f t="shared" si="187"/>
        <v>1.2051892620768001E-4</v>
      </c>
      <c r="F6015" s="30">
        <f>VLOOKUP($B6015,'רביות שנתיות'!B:I,7)</f>
        <v>11</v>
      </c>
      <c r="G6015" s="29">
        <f t="shared" si="186"/>
        <v>2.8595872860770477E-4</v>
      </c>
    </row>
    <row r="6016" spans="2:7">
      <c r="B6016" s="1">
        <v>38887</v>
      </c>
      <c r="C6016" s="30">
        <f>VLOOKUP(B6016,'רביות שנתיות'!B:C,2)</f>
        <v>4.5</v>
      </c>
      <c r="D6016" s="29">
        <f t="shared" si="187"/>
        <v>1.2051892620768001E-4</v>
      </c>
      <c r="F6016" s="30">
        <f>VLOOKUP($B6016,'רביות שנתיות'!B:I,7)</f>
        <v>11</v>
      </c>
      <c r="G6016" s="29">
        <f t="shared" si="186"/>
        <v>2.8595872860770477E-4</v>
      </c>
    </row>
    <row r="6017" spans="2:7">
      <c r="B6017" s="1">
        <v>38888</v>
      </c>
      <c r="C6017" s="30">
        <f>VLOOKUP(B6017,'רביות שנתיות'!B:C,2)</f>
        <v>4.5</v>
      </c>
      <c r="D6017" s="29">
        <f t="shared" si="187"/>
        <v>1.2051892620768001E-4</v>
      </c>
      <c r="F6017" s="30">
        <f>VLOOKUP($B6017,'רביות שנתיות'!B:I,7)</f>
        <v>11</v>
      </c>
      <c r="G6017" s="29">
        <f t="shared" si="186"/>
        <v>2.8595872860770477E-4</v>
      </c>
    </row>
    <row r="6018" spans="2:7">
      <c r="B6018" s="1">
        <v>38889</v>
      </c>
      <c r="C6018" s="30">
        <f>VLOOKUP(B6018,'רביות שנתיות'!B:C,2)</f>
        <v>4.5</v>
      </c>
      <c r="D6018" s="29">
        <f t="shared" si="187"/>
        <v>1.2051892620768001E-4</v>
      </c>
      <c r="F6018" s="30">
        <f>VLOOKUP($B6018,'רביות שנתיות'!B:I,7)</f>
        <v>11</v>
      </c>
      <c r="G6018" s="29">
        <f t="shared" si="186"/>
        <v>2.8595872860770477E-4</v>
      </c>
    </row>
    <row r="6019" spans="2:7">
      <c r="B6019" s="1">
        <v>38890</v>
      </c>
      <c r="C6019" s="30">
        <f>VLOOKUP(B6019,'רביות שנתיות'!B:C,2)</f>
        <v>4.5</v>
      </c>
      <c r="D6019" s="29">
        <f t="shared" si="187"/>
        <v>1.2051892620768001E-4</v>
      </c>
      <c r="F6019" s="30">
        <f>VLOOKUP($B6019,'רביות שנתיות'!B:I,7)</f>
        <v>11</v>
      </c>
      <c r="G6019" s="29">
        <f t="shared" si="186"/>
        <v>2.8595872860770477E-4</v>
      </c>
    </row>
    <row r="6020" spans="2:7">
      <c r="B6020" s="1">
        <v>38891</v>
      </c>
      <c r="C6020" s="30">
        <f>VLOOKUP(B6020,'רביות שנתיות'!B:C,2)</f>
        <v>4.5</v>
      </c>
      <c r="D6020" s="29">
        <f t="shared" si="187"/>
        <v>1.2051892620768001E-4</v>
      </c>
      <c r="F6020" s="30">
        <f>VLOOKUP($B6020,'רביות שנתיות'!B:I,7)</f>
        <v>11</v>
      </c>
      <c r="G6020" s="29">
        <f t="shared" ref="G6020:G6083" si="188">(1+F6020/100)^(1/365)-1</f>
        <v>2.8595872860770477E-4</v>
      </c>
    </row>
    <row r="6021" spans="2:7">
      <c r="B6021" s="1">
        <v>38892</v>
      </c>
      <c r="C6021" s="30">
        <f>VLOOKUP(B6021,'רביות שנתיות'!B:C,2)</f>
        <v>4.5</v>
      </c>
      <c r="D6021" s="29">
        <f t="shared" ref="D6021:D6084" si="189">(1+C6021/100)^(1/365.25)-1</f>
        <v>1.2051892620768001E-4</v>
      </c>
      <c r="F6021" s="30">
        <f>VLOOKUP($B6021,'רביות שנתיות'!B:I,7)</f>
        <v>11</v>
      </c>
      <c r="G6021" s="29">
        <f t="shared" si="188"/>
        <v>2.8595872860770477E-4</v>
      </c>
    </row>
    <row r="6022" spans="2:7">
      <c r="B6022" s="1">
        <v>38893</v>
      </c>
      <c r="C6022" s="30">
        <f>VLOOKUP(B6022,'רביות שנתיות'!B:C,2)</f>
        <v>4.5</v>
      </c>
      <c r="D6022" s="29">
        <f t="shared" si="189"/>
        <v>1.2051892620768001E-4</v>
      </c>
      <c r="F6022" s="30">
        <f>VLOOKUP($B6022,'רביות שנתיות'!B:I,7)</f>
        <v>11</v>
      </c>
      <c r="G6022" s="29">
        <f t="shared" si="188"/>
        <v>2.8595872860770477E-4</v>
      </c>
    </row>
    <row r="6023" spans="2:7">
      <c r="B6023" s="1">
        <v>38894</v>
      </c>
      <c r="C6023" s="30">
        <f>VLOOKUP(B6023,'רביות שנתיות'!B:C,2)</f>
        <v>4.5</v>
      </c>
      <c r="D6023" s="29">
        <f t="shared" si="189"/>
        <v>1.2051892620768001E-4</v>
      </c>
      <c r="F6023" s="30">
        <f>VLOOKUP($B6023,'רביות שנתיות'!B:I,7)</f>
        <v>11</v>
      </c>
      <c r="G6023" s="29">
        <f t="shared" si="188"/>
        <v>2.8595872860770477E-4</v>
      </c>
    </row>
    <row r="6024" spans="2:7">
      <c r="B6024" s="1">
        <v>38895</v>
      </c>
      <c r="C6024" s="30">
        <f>VLOOKUP(B6024,'רביות שנתיות'!B:C,2)</f>
        <v>4.5</v>
      </c>
      <c r="D6024" s="29">
        <f t="shared" si="189"/>
        <v>1.2051892620768001E-4</v>
      </c>
      <c r="F6024" s="30">
        <f>VLOOKUP($B6024,'רביות שנתיות'!B:I,7)</f>
        <v>11</v>
      </c>
      <c r="G6024" s="29">
        <f t="shared" si="188"/>
        <v>2.8595872860770477E-4</v>
      </c>
    </row>
    <row r="6025" spans="2:7">
      <c r="B6025" s="1">
        <v>38896</v>
      </c>
      <c r="C6025" s="30">
        <f>VLOOKUP(B6025,'רביות שנתיות'!B:C,2)</f>
        <v>4.5</v>
      </c>
      <c r="D6025" s="29">
        <f t="shared" si="189"/>
        <v>1.2051892620768001E-4</v>
      </c>
      <c r="F6025" s="30">
        <f>VLOOKUP($B6025,'רביות שנתיות'!B:I,7)</f>
        <v>11</v>
      </c>
      <c r="G6025" s="29">
        <f t="shared" si="188"/>
        <v>2.8595872860770477E-4</v>
      </c>
    </row>
    <row r="6026" spans="2:7">
      <c r="B6026" s="1">
        <v>38897</v>
      </c>
      <c r="C6026" s="30">
        <f>VLOOKUP(B6026,'רביות שנתיות'!B:C,2)</f>
        <v>4.5</v>
      </c>
      <c r="D6026" s="29">
        <f t="shared" si="189"/>
        <v>1.2051892620768001E-4</v>
      </c>
      <c r="F6026" s="30">
        <f>VLOOKUP($B6026,'רביות שנתיות'!B:I,7)</f>
        <v>11</v>
      </c>
      <c r="G6026" s="29">
        <f t="shared" si="188"/>
        <v>2.8595872860770477E-4</v>
      </c>
    </row>
    <row r="6027" spans="2:7">
      <c r="B6027" s="1">
        <v>38898</v>
      </c>
      <c r="C6027" s="30">
        <f>VLOOKUP(B6027,'רביות שנתיות'!B:C,2)</f>
        <v>4.5</v>
      </c>
      <c r="D6027" s="29">
        <f t="shared" si="189"/>
        <v>1.2051892620768001E-4</v>
      </c>
      <c r="F6027" s="30">
        <f>VLOOKUP($B6027,'רביות שנתיות'!B:I,7)</f>
        <v>11</v>
      </c>
      <c r="G6027" s="29">
        <f t="shared" si="188"/>
        <v>2.8595872860770477E-4</v>
      </c>
    </row>
    <row r="6028" spans="2:7">
      <c r="B6028" s="1">
        <v>38899</v>
      </c>
      <c r="C6028" s="30">
        <f>VLOOKUP(B6028,'רביות שנתיות'!B:C,2)</f>
        <v>4.7</v>
      </c>
      <c r="D6028" s="29">
        <f t="shared" si="189"/>
        <v>1.2575446875318086E-4</v>
      </c>
      <c r="F6028" s="30">
        <f>VLOOKUP($B6028,'רביות שנתיות'!B:I,7)</f>
        <v>11.2</v>
      </c>
      <c r="G6028" s="29">
        <f t="shared" si="188"/>
        <v>2.9089215250377443E-4</v>
      </c>
    </row>
    <row r="6029" spans="2:7">
      <c r="B6029" s="1">
        <v>38900</v>
      </c>
      <c r="C6029" s="30">
        <f>VLOOKUP(B6029,'רביות שנתיות'!B:C,2)</f>
        <v>4.7</v>
      </c>
      <c r="D6029" s="29">
        <f t="shared" si="189"/>
        <v>1.2575446875318086E-4</v>
      </c>
      <c r="F6029" s="30">
        <f>VLOOKUP($B6029,'רביות שנתיות'!B:I,7)</f>
        <v>11.2</v>
      </c>
      <c r="G6029" s="29">
        <f t="shared" si="188"/>
        <v>2.9089215250377443E-4</v>
      </c>
    </row>
    <row r="6030" spans="2:7">
      <c r="B6030" s="1">
        <v>38901</v>
      </c>
      <c r="C6030" s="30">
        <f>VLOOKUP(B6030,'רביות שנתיות'!B:C,2)</f>
        <v>4.7</v>
      </c>
      <c r="D6030" s="29">
        <f t="shared" si="189"/>
        <v>1.2575446875318086E-4</v>
      </c>
      <c r="F6030" s="30">
        <f>VLOOKUP($B6030,'רביות שנתיות'!B:I,7)</f>
        <v>11.2</v>
      </c>
      <c r="G6030" s="29">
        <f t="shared" si="188"/>
        <v>2.9089215250377443E-4</v>
      </c>
    </row>
    <row r="6031" spans="2:7">
      <c r="B6031" s="1">
        <v>38902</v>
      </c>
      <c r="C6031" s="30">
        <f>VLOOKUP(B6031,'רביות שנתיות'!B:C,2)</f>
        <v>4.7</v>
      </c>
      <c r="D6031" s="29">
        <f t="shared" si="189"/>
        <v>1.2575446875318086E-4</v>
      </c>
      <c r="F6031" s="30">
        <f>VLOOKUP($B6031,'רביות שנתיות'!B:I,7)</f>
        <v>11.2</v>
      </c>
      <c r="G6031" s="29">
        <f t="shared" si="188"/>
        <v>2.9089215250377443E-4</v>
      </c>
    </row>
    <row r="6032" spans="2:7">
      <c r="B6032" s="1">
        <v>38903</v>
      </c>
      <c r="C6032" s="30">
        <f>VLOOKUP(B6032,'רביות שנתיות'!B:C,2)</f>
        <v>4.7</v>
      </c>
      <c r="D6032" s="29">
        <f t="shared" si="189"/>
        <v>1.2575446875318086E-4</v>
      </c>
      <c r="F6032" s="30">
        <f>VLOOKUP($B6032,'רביות שנתיות'!B:I,7)</f>
        <v>11.2</v>
      </c>
      <c r="G6032" s="29">
        <f t="shared" si="188"/>
        <v>2.9089215250377443E-4</v>
      </c>
    </row>
    <row r="6033" spans="2:7">
      <c r="B6033" s="1">
        <v>38904</v>
      </c>
      <c r="C6033" s="30">
        <f>VLOOKUP(B6033,'רביות שנתיות'!B:C,2)</f>
        <v>4.7</v>
      </c>
      <c r="D6033" s="29">
        <f t="shared" si="189"/>
        <v>1.2575446875318086E-4</v>
      </c>
      <c r="F6033" s="30">
        <f>VLOOKUP($B6033,'רביות שנתיות'!B:I,7)</f>
        <v>11.2</v>
      </c>
      <c r="G6033" s="29">
        <f t="shared" si="188"/>
        <v>2.9089215250377443E-4</v>
      </c>
    </row>
    <row r="6034" spans="2:7">
      <c r="B6034" s="1">
        <v>38905</v>
      </c>
      <c r="C6034" s="30">
        <f>VLOOKUP(B6034,'רביות שנתיות'!B:C,2)</f>
        <v>4.7</v>
      </c>
      <c r="D6034" s="29">
        <f t="shared" si="189"/>
        <v>1.2575446875318086E-4</v>
      </c>
      <c r="F6034" s="30">
        <f>VLOOKUP($B6034,'רביות שנתיות'!B:I,7)</f>
        <v>11.2</v>
      </c>
      <c r="G6034" s="29">
        <f t="shared" si="188"/>
        <v>2.9089215250377443E-4</v>
      </c>
    </row>
    <row r="6035" spans="2:7">
      <c r="B6035" s="1">
        <v>38906</v>
      </c>
      <c r="C6035" s="30">
        <f>VLOOKUP(B6035,'רביות שנתיות'!B:C,2)</f>
        <v>4.7</v>
      </c>
      <c r="D6035" s="29">
        <f t="shared" si="189"/>
        <v>1.2575446875318086E-4</v>
      </c>
      <c r="F6035" s="30">
        <f>VLOOKUP($B6035,'רביות שנתיות'!B:I,7)</f>
        <v>11.2</v>
      </c>
      <c r="G6035" s="29">
        <f t="shared" si="188"/>
        <v>2.9089215250377443E-4</v>
      </c>
    </row>
    <row r="6036" spans="2:7">
      <c r="B6036" s="1">
        <v>38907</v>
      </c>
      <c r="C6036" s="30">
        <f>VLOOKUP(B6036,'רביות שנתיות'!B:C,2)</f>
        <v>4.7</v>
      </c>
      <c r="D6036" s="29">
        <f t="shared" si="189"/>
        <v>1.2575446875318086E-4</v>
      </c>
      <c r="F6036" s="30">
        <f>VLOOKUP($B6036,'רביות שנתיות'!B:I,7)</f>
        <v>11.2</v>
      </c>
      <c r="G6036" s="29">
        <f t="shared" si="188"/>
        <v>2.9089215250377443E-4</v>
      </c>
    </row>
    <row r="6037" spans="2:7">
      <c r="B6037" s="1">
        <v>38908</v>
      </c>
      <c r="C6037" s="30">
        <f>VLOOKUP(B6037,'רביות שנתיות'!B:C,2)</f>
        <v>4.7</v>
      </c>
      <c r="D6037" s="29">
        <f t="shared" si="189"/>
        <v>1.2575446875318086E-4</v>
      </c>
      <c r="F6037" s="30">
        <f>VLOOKUP($B6037,'רביות שנתיות'!B:I,7)</f>
        <v>11.2</v>
      </c>
      <c r="G6037" s="29">
        <f t="shared" si="188"/>
        <v>2.9089215250377443E-4</v>
      </c>
    </row>
    <row r="6038" spans="2:7">
      <c r="B6038" s="1">
        <v>38909</v>
      </c>
      <c r="C6038" s="30">
        <f>VLOOKUP(B6038,'רביות שנתיות'!B:C,2)</f>
        <v>4.7</v>
      </c>
      <c r="D6038" s="29">
        <f t="shared" si="189"/>
        <v>1.2575446875318086E-4</v>
      </c>
      <c r="F6038" s="30">
        <f>VLOOKUP($B6038,'רביות שנתיות'!B:I,7)</f>
        <v>11.2</v>
      </c>
      <c r="G6038" s="29">
        <f t="shared" si="188"/>
        <v>2.9089215250377443E-4</v>
      </c>
    </row>
    <row r="6039" spans="2:7">
      <c r="B6039" s="1">
        <v>38910</v>
      </c>
      <c r="C6039" s="30">
        <f>VLOOKUP(B6039,'רביות שנתיות'!B:C,2)</f>
        <v>4.7</v>
      </c>
      <c r="D6039" s="29">
        <f t="shared" si="189"/>
        <v>1.2575446875318086E-4</v>
      </c>
      <c r="F6039" s="30">
        <f>VLOOKUP($B6039,'רביות שנתיות'!B:I,7)</f>
        <v>11.2</v>
      </c>
      <c r="G6039" s="29">
        <f t="shared" si="188"/>
        <v>2.9089215250377443E-4</v>
      </c>
    </row>
    <row r="6040" spans="2:7">
      <c r="B6040" s="1">
        <v>38911</v>
      </c>
      <c r="C6040" s="30">
        <f>VLOOKUP(B6040,'רביות שנתיות'!B:C,2)</f>
        <v>4.7</v>
      </c>
      <c r="D6040" s="29">
        <f t="shared" si="189"/>
        <v>1.2575446875318086E-4</v>
      </c>
      <c r="F6040" s="30">
        <f>VLOOKUP($B6040,'רביות שנתיות'!B:I,7)</f>
        <v>11.2</v>
      </c>
      <c r="G6040" s="29">
        <f t="shared" si="188"/>
        <v>2.9089215250377443E-4</v>
      </c>
    </row>
    <row r="6041" spans="2:7">
      <c r="B6041" s="1">
        <v>38912</v>
      </c>
      <c r="C6041" s="30">
        <f>VLOOKUP(B6041,'רביות שנתיות'!B:C,2)</f>
        <v>4.7</v>
      </c>
      <c r="D6041" s="29">
        <f t="shared" si="189"/>
        <v>1.2575446875318086E-4</v>
      </c>
      <c r="F6041" s="30">
        <f>VLOOKUP($B6041,'רביות שנתיות'!B:I,7)</f>
        <v>11.2</v>
      </c>
      <c r="G6041" s="29">
        <f t="shared" si="188"/>
        <v>2.9089215250377443E-4</v>
      </c>
    </row>
    <row r="6042" spans="2:7">
      <c r="B6042" s="1">
        <v>38913</v>
      </c>
      <c r="C6042" s="30">
        <f>VLOOKUP(B6042,'רביות שנתיות'!B:C,2)</f>
        <v>4.7</v>
      </c>
      <c r="D6042" s="29">
        <f t="shared" si="189"/>
        <v>1.2575446875318086E-4</v>
      </c>
      <c r="F6042" s="30">
        <f>VLOOKUP($B6042,'רביות שנתיות'!B:I,7)</f>
        <v>11.2</v>
      </c>
      <c r="G6042" s="29">
        <f t="shared" si="188"/>
        <v>2.9089215250377443E-4</v>
      </c>
    </row>
    <row r="6043" spans="2:7">
      <c r="B6043" s="1">
        <v>38914</v>
      </c>
      <c r="C6043" s="30">
        <f>VLOOKUP(B6043,'רביות שנתיות'!B:C,2)</f>
        <v>4.7</v>
      </c>
      <c r="D6043" s="29">
        <f t="shared" si="189"/>
        <v>1.2575446875318086E-4</v>
      </c>
      <c r="F6043" s="30">
        <f>VLOOKUP($B6043,'רביות שנתיות'!B:I,7)</f>
        <v>11.2</v>
      </c>
      <c r="G6043" s="29">
        <f t="shared" si="188"/>
        <v>2.9089215250377443E-4</v>
      </c>
    </row>
    <row r="6044" spans="2:7">
      <c r="B6044" s="1">
        <v>38915</v>
      </c>
      <c r="C6044" s="30">
        <f>VLOOKUP(B6044,'רביות שנתיות'!B:C,2)</f>
        <v>4.7</v>
      </c>
      <c r="D6044" s="29">
        <f t="shared" si="189"/>
        <v>1.2575446875318086E-4</v>
      </c>
      <c r="F6044" s="30">
        <f>VLOOKUP($B6044,'רביות שנתיות'!B:I,7)</f>
        <v>11.2</v>
      </c>
      <c r="G6044" s="29">
        <f t="shared" si="188"/>
        <v>2.9089215250377443E-4</v>
      </c>
    </row>
    <row r="6045" spans="2:7">
      <c r="B6045" s="1">
        <v>38916</v>
      </c>
      <c r="C6045" s="30">
        <f>VLOOKUP(B6045,'רביות שנתיות'!B:C,2)</f>
        <v>4.7</v>
      </c>
      <c r="D6045" s="29">
        <f t="shared" si="189"/>
        <v>1.2575446875318086E-4</v>
      </c>
      <c r="F6045" s="30">
        <f>VLOOKUP($B6045,'רביות שנתיות'!B:I,7)</f>
        <v>11.2</v>
      </c>
      <c r="G6045" s="29">
        <f t="shared" si="188"/>
        <v>2.9089215250377443E-4</v>
      </c>
    </row>
    <row r="6046" spans="2:7">
      <c r="B6046" s="1">
        <v>38917</v>
      </c>
      <c r="C6046" s="30">
        <f>VLOOKUP(B6046,'רביות שנתיות'!B:C,2)</f>
        <v>4.7</v>
      </c>
      <c r="D6046" s="29">
        <f t="shared" si="189"/>
        <v>1.2575446875318086E-4</v>
      </c>
      <c r="F6046" s="30">
        <f>VLOOKUP($B6046,'רביות שנתיות'!B:I,7)</f>
        <v>11.2</v>
      </c>
      <c r="G6046" s="29">
        <f t="shared" si="188"/>
        <v>2.9089215250377443E-4</v>
      </c>
    </row>
    <row r="6047" spans="2:7">
      <c r="B6047" s="1">
        <v>38918</v>
      </c>
      <c r="C6047" s="30">
        <f>VLOOKUP(B6047,'רביות שנתיות'!B:C,2)</f>
        <v>4.7</v>
      </c>
      <c r="D6047" s="29">
        <f t="shared" si="189"/>
        <v>1.2575446875318086E-4</v>
      </c>
      <c r="F6047" s="30">
        <f>VLOOKUP($B6047,'רביות שנתיות'!B:I,7)</f>
        <v>11.2</v>
      </c>
      <c r="G6047" s="29">
        <f t="shared" si="188"/>
        <v>2.9089215250377443E-4</v>
      </c>
    </row>
    <row r="6048" spans="2:7">
      <c r="B6048" s="1">
        <v>38919</v>
      </c>
      <c r="C6048" s="30">
        <f>VLOOKUP(B6048,'רביות שנתיות'!B:C,2)</f>
        <v>4.7</v>
      </c>
      <c r="D6048" s="29">
        <f t="shared" si="189"/>
        <v>1.2575446875318086E-4</v>
      </c>
      <c r="F6048" s="30">
        <f>VLOOKUP($B6048,'רביות שנתיות'!B:I,7)</f>
        <v>11.2</v>
      </c>
      <c r="G6048" s="29">
        <f t="shared" si="188"/>
        <v>2.9089215250377443E-4</v>
      </c>
    </row>
    <row r="6049" spans="2:7">
      <c r="B6049" s="1">
        <v>38920</v>
      </c>
      <c r="C6049" s="30">
        <f>VLOOKUP(B6049,'רביות שנתיות'!B:C,2)</f>
        <v>4.7</v>
      </c>
      <c r="D6049" s="29">
        <f t="shared" si="189"/>
        <v>1.2575446875318086E-4</v>
      </c>
      <c r="F6049" s="30">
        <f>VLOOKUP($B6049,'רביות שנתיות'!B:I,7)</f>
        <v>11.2</v>
      </c>
      <c r="G6049" s="29">
        <f t="shared" si="188"/>
        <v>2.9089215250377443E-4</v>
      </c>
    </row>
    <row r="6050" spans="2:7">
      <c r="B6050" s="1">
        <v>38921</v>
      </c>
      <c r="C6050" s="30">
        <f>VLOOKUP(B6050,'רביות שנתיות'!B:C,2)</f>
        <v>4.7</v>
      </c>
      <c r="D6050" s="29">
        <f t="shared" si="189"/>
        <v>1.2575446875318086E-4</v>
      </c>
      <c r="F6050" s="30">
        <f>VLOOKUP($B6050,'רביות שנתיות'!B:I,7)</f>
        <v>11.2</v>
      </c>
      <c r="G6050" s="29">
        <f t="shared" si="188"/>
        <v>2.9089215250377443E-4</v>
      </c>
    </row>
    <row r="6051" spans="2:7">
      <c r="B6051" s="1">
        <v>38922</v>
      </c>
      <c r="C6051" s="30">
        <f>VLOOKUP(B6051,'רביות שנתיות'!B:C,2)</f>
        <v>4.7</v>
      </c>
      <c r="D6051" s="29">
        <f t="shared" si="189"/>
        <v>1.2575446875318086E-4</v>
      </c>
      <c r="F6051" s="30">
        <f>VLOOKUP($B6051,'רביות שנתיות'!B:I,7)</f>
        <v>11.2</v>
      </c>
      <c r="G6051" s="29">
        <f t="shared" si="188"/>
        <v>2.9089215250377443E-4</v>
      </c>
    </row>
    <row r="6052" spans="2:7">
      <c r="B6052" s="1">
        <v>38923</v>
      </c>
      <c r="C6052" s="30">
        <f>VLOOKUP(B6052,'רביות שנתיות'!B:C,2)</f>
        <v>4.7</v>
      </c>
      <c r="D6052" s="29">
        <f t="shared" si="189"/>
        <v>1.2575446875318086E-4</v>
      </c>
      <c r="F6052" s="30">
        <f>VLOOKUP($B6052,'רביות שנתיות'!B:I,7)</f>
        <v>11.2</v>
      </c>
      <c r="G6052" s="29">
        <f t="shared" si="188"/>
        <v>2.9089215250377443E-4</v>
      </c>
    </row>
    <row r="6053" spans="2:7">
      <c r="B6053" s="1">
        <v>38924</v>
      </c>
      <c r="C6053" s="30">
        <f>VLOOKUP(B6053,'רביות שנתיות'!B:C,2)</f>
        <v>4.7</v>
      </c>
      <c r="D6053" s="29">
        <f t="shared" si="189"/>
        <v>1.2575446875318086E-4</v>
      </c>
      <c r="F6053" s="30">
        <f>VLOOKUP($B6053,'רביות שנתיות'!B:I,7)</f>
        <v>11.2</v>
      </c>
      <c r="G6053" s="29">
        <f t="shared" si="188"/>
        <v>2.9089215250377443E-4</v>
      </c>
    </row>
    <row r="6054" spans="2:7">
      <c r="B6054" s="1">
        <v>38925</v>
      </c>
      <c r="C6054" s="30">
        <f>VLOOKUP(B6054,'רביות שנתיות'!B:C,2)</f>
        <v>4.7</v>
      </c>
      <c r="D6054" s="29">
        <f t="shared" si="189"/>
        <v>1.2575446875318086E-4</v>
      </c>
      <c r="F6054" s="30">
        <f>VLOOKUP($B6054,'רביות שנתיות'!B:I,7)</f>
        <v>11.2</v>
      </c>
      <c r="G6054" s="29">
        <f t="shared" si="188"/>
        <v>2.9089215250377443E-4</v>
      </c>
    </row>
    <row r="6055" spans="2:7">
      <c r="B6055" s="1">
        <v>38926</v>
      </c>
      <c r="C6055" s="30">
        <f>VLOOKUP(B6055,'רביות שנתיות'!B:C,2)</f>
        <v>4.7</v>
      </c>
      <c r="D6055" s="29">
        <f t="shared" si="189"/>
        <v>1.2575446875318086E-4</v>
      </c>
      <c r="F6055" s="30">
        <f>VLOOKUP($B6055,'רביות שנתיות'!B:I,7)</f>
        <v>11.2</v>
      </c>
      <c r="G6055" s="29">
        <f t="shared" si="188"/>
        <v>2.9089215250377443E-4</v>
      </c>
    </row>
    <row r="6056" spans="2:7">
      <c r="B6056" s="1">
        <v>38927</v>
      </c>
      <c r="C6056" s="30">
        <f>VLOOKUP(B6056,'רביות שנתיות'!B:C,2)</f>
        <v>4.7</v>
      </c>
      <c r="D6056" s="29">
        <f t="shared" si="189"/>
        <v>1.2575446875318086E-4</v>
      </c>
      <c r="F6056" s="30">
        <f>VLOOKUP($B6056,'רביות שנתיות'!B:I,7)</f>
        <v>11.2</v>
      </c>
      <c r="G6056" s="29">
        <f t="shared" si="188"/>
        <v>2.9089215250377443E-4</v>
      </c>
    </row>
    <row r="6057" spans="2:7">
      <c r="B6057" s="1">
        <v>38928</v>
      </c>
      <c r="C6057" s="30">
        <f>VLOOKUP(B6057,'רביות שנתיות'!B:C,2)</f>
        <v>4.7</v>
      </c>
      <c r="D6057" s="29">
        <f t="shared" si="189"/>
        <v>1.2575446875318086E-4</v>
      </c>
      <c r="F6057" s="30">
        <f>VLOOKUP($B6057,'רביות שנתיות'!B:I,7)</f>
        <v>11.2</v>
      </c>
      <c r="G6057" s="29">
        <f t="shared" si="188"/>
        <v>2.9089215250377443E-4</v>
      </c>
    </row>
    <row r="6058" spans="2:7">
      <c r="B6058" s="1">
        <v>38929</v>
      </c>
      <c r="C6058" s="30">
        <f>VLOOKUP(B6058,'רביות שנתיות'!B:C,2)</f>
        <v>4.7</v>
      </c>
      <c r="D6058" s="29">
        <f t="shared" si="189"/>
        <v>1.2575446875318086E-4</v>
      </c>
      <c r="F6058" s="30">
        <f>VLOOKUP($B6058,'רביות שנתיות'!B:I,7)</f>
        <v>11.2</v>
      </c>
      <c r="G6058" s="29">
        <f t="shared" si="188"/>
        <v>2.9089215250377443E-4</v>
      </c>
    </row>
    <row r="6059" spans="2:7">
      <c r="B6059" s="1">
        <v>38930</v>
      </c>
      <c r="C6059" s="30">
        <f>VLOOKUP(B6059,'רביות שנתיות'!B:C,2)</f>
        <v>4.7</v>
      </c>
      <c r="D6059" s="29">
        <f t="shared" si="189"/>
        <v>1.2575446875318086E-4</v>
      </c>
      <c r="F6059" s="30">
        <f>VLOOKUP($B6059,'רביות שנתיות'!B:I,7)</f>
        <v>11.2</v>
      </c>
      <c r="G6059" s="29">
        <f t="shared" si="188"/>
        <v>2.9089215250377443E-4</v>
      </c>
    </row>
    <row r="6060" spans="2:7">
      <c r="B6060" s="1">
        <v>38931</v>
      </c>
      <c r="C6060" s="30">
        <f>VLOOKUP(B6060,'רביות שנתיות'!B:C,2)</f>
        <v>4.7</v>
      </c>
      <c r="D6060" s="29">
        <f t="shared" si="189"/>
        <v>1.2575446875318086E-4</v>
      </c>
      <c r="F6060" s="30">
        <f>VLOOKUP($B6060,'רביות שנתיות'!B:I,7)</f>
        <v>11.2</v>
      </c>
      <c r="G6060" s="29">
        <f t="shared" si="188"/>
        <v>2.9089215250377443E-4</v>
      </c>
    </row>
    <row r="6061" spans="2:7">
      <c r="B6061" s="1">
        <v>38932</v>
      </c>
      <c r="C6061" s="30">
        <f>VLOOKUP(B6061,'רביות שנתיות'!B:C,2)</f>
        <v>4.7</v>
      </c>
      <c r="D6061" s="29">
        <f t="shared" si="189"/>
        <v>1.2575446875318086E-4</v>
      </c>
      <c r="F6061" s="30">
        <f>VLOOKUP($B6061,'רביות שנתיות'!B:I,7)</f>
        <v>11.2</v>
      </c>
      <c r="G6061" s="29">
        <f t="shared" si="188"/>
        <v>2.9089215250377443E-4</v>
      </c>
    </row>
    <row r="6062" spans="2:7">
      <c r="B6062" s="1">
        <v>38933</v>
      </c>
      <c r="C6062" s="30">
        <f>VLOOKUP(B6062,'רביות שנתיות'!B:C,2)</f>
        <v>4.7</v>
      </c>
      <c r="D6062" s="29">
        <f t="shared" si="189"/>
        <v>1.2575446875318086E-4</v>
      </c>
      <c r="F6062" s="30">
        <f>VLOOKUP($B6062,'רביות שנתיות'!B:I,7)</f>
        <v>11.2</v>
      </c>
      <c r="G6062" s="29">
        <f t="shared" si="188"/>
        <v>2.9089215250377443E-4</v>
      </c>
    </row>
    <row r="6063" spans="2:7">
      <c r="B6063" s="1">
        <v>38934</v>
      </c>
      <c r="C6063" s="30">
        <f>VLOOKUP(B6063,'רביות שנתיות'!B:C,2)</f>
        <v>4.7</v>
      </c>
      <c r="D6063" s="29">
        <f t="shared" si="189"/>
        <v>1.2575446875318086E-4</v>
      </c>
      <c r="F6063" s="30">
        <f>VLOOKUP($B6063,'רביות שנתיות'!B:I,7)</f>
        <v>11.2</v>
      </c>
      <c r="G6063" s="29">
        <f t="shared" si="188"/>
        <v>2.9089215250377443E-4</v>
      </c>
    </row>
    <row r="6064" spans="2:7">
      <c r="B6064" s="1">
        <v>38935</v>
      </c>
      <c r="C6064" s="30">
        <f>VLOOKUP(B6064,'רביות שנתיות'!B:C,2)</f>
        <v>4.7</v>
      </c>
      <c r="D6064" s="29">
        <f t="shared" si="189"/>
        <v>1.2575446875318086E-4</v>
      </c>
      <c r="F6064" s="30">
        <f>VLOOKUP($B6064,'רביות שנתיות'!B:I,7)</f>
        <v>11.2</v>
      </c>
      <c r="G6064" s="29">
        <f t="shared" si="188"/>
        <v>2.9089215250377443E-4</v>
      </c>
    </row>
    <row r="6065" spans="2:7">
      <c r="B6065" s="1">
        <v>38936</v>
      </c>
      <c r="C6065" s="30">
        <f>VLOOKUP(B6065,'רביות שנתיות'!B:C,2)</f>
        <v>4.7</v>
      </c>
      <c r="D6065" s="29">
        <f t="shared" si="189"/>
        <v>1.2575446875318086E-4</v>
      </c>
      <c r="F6065" s="30">
        <f>VLOOKUP($B6065,'רביות שנתיות'!B:I,7)</f>
        <v>11.2</v>
      </c>
      <c r="G6065" s="29">
        <f t="shared" si="188"/>
        <v>2.9089215250377443E-4</v>
      </c>
    </row>
    <row r="6066" spans="2:7">
      <c r="B6066" s="1">
        <v>38937</v>
      </c>
      <c r="C6066" s="30">
        <f>VLOOKUP(B6066,'רביות שנתיות'!B:C,2)</f>
        <v>4.7</v>
      </c>
      <c r="D6066" s="29">
        <f t="shared" si="189"/>
        <v>1.2575446875318086E-4</v>
      </c>
      <c r="F6066" s="30">
        <f>VLOOKUP($B6066,'רביות שנתיות'!B:I,7)</f>
        <v>11.2</v>
      </c>
      <c r="G6066" s="29">
        <f t="shared" si="188"/>
        <v>2.9089215250377443E-4</v>
      </c>
    </row>
    <row r="6067" spans="2:7">
      <c r="B6067" s="1">
        <v>38938</v>
      </c>
      <c r="C6067" s="30">
        <f>VLOOKUP(B6067,'רביות שנתיות'!B:C,2)</f>
        <v>4.7</v>
      </c>
      <c r="D6067" s="29">
        <f t="shared" si="189"/>
        <v>1.2575446875318086E-4</v>
      </c>
      <c r="F6067" s="30">
        <f>VLOOKUP($B6067,'רביות שנתיות'!B:I,7)</f>
        <v>11.2</v>
      </c>
      <c r="G6067" s="29">
        <f t="shared" si="188"/>
        <v>2.9089215250377443E-4</v>
      </c>
    </row>
    <row r="6068" spans="2:7">
      <c r="B6068" s="1">
        <v>38939</v>
      </c>
      <c r="C6068" s="30">
        <f>VLOOKUP(B6068,'רביות שנתיות'!B:C,2)</f>
        <v>4.7</v>
      </c>
      <c r="D6068" s="29">
        <f t="shared" si="189"/>
        <v>1.2575446875318086E-4</v>
      </c>
      <c r="F6068" s="30">
        <f>VLOOKUP($B6068,'רביות שנתיות'!B:I,7)</f>
        <v>11.2</v>
      </c>
      <c r="G6068" s="29">
        <f t="shared" si="188"/>
        <v>2.9089215250377443E-4</v>
      </c>
    </row>
    <row r="6069" spans="2:7">
      <c r="B6069" s="1">
        <v>38940</v>
      </c>
      <c r="C6069" s="30">
        <f>VLOOKUP(B6069,'רביות שנתיות'!B:C,2)</f>
        <v>4.7</v>
      </c>
      <c r="D6069" s="29">
        <f t="shared" si="189"/>
        <v>1.2575446875318086E-4</v>
      </c>
      <c r="F6069" s="30">
        <f>VLOOKUP($B6069,'רביות שנתיות'!B:I,7)</f>
        <v>11.2</v>
      </c>
      <c r="G6069" s="29">
        <f t="shared" si="188"/>
        <v>2.9089215250377443E-4</v>
      </c>
    </row>
    <row r="6070" spans="2:7">
      <c r="B6070" s="1">
        <v>38941</v>
      </c>
      <c r="C6070" s="30">
        <f>VLOOKUP(B6070,'רביות שנתיות'!B:C,2)</f>
        <v>4.7</v>
      </c>
      <c r="D6070" s="29">
        <f t="shared" si="189"/>
        <v>1.2575446875318086E-4</v>
      </c>
      <c r="F6070" s="30">
        <f>VLOOKUP($B6070,'רביות שנתיות'!B:I,7)</f>
        <v>11.2</v>
      </c>
      <c r="G6070" s="29">
        <f t="shared" si="188"/>
        <v>2.9089215250377443E-4</v>
      </c>
    </row>
    <row r="6071" spans="2:7">
      <c r="B6071" s="1">
        <v>38942</v>
      </c>
      <c r="C6071" s="30">
        <f>VLOOKUP(B6071,'רביות שנתיות'!B:C,2)</f>
        <v>4.7</v>
      </c>
      <c r="D6071" s="29">
        <f t="shared" si="189"/>
        <v>1.2575446875318086E-4</v>
      </c>
      <c r="F6071" s="30">
        <f>VLOOKUP($B6071,'רביות שנתיות'!B:I,7)</f>
        <v>11.2</v>
      </c>
      <c r="G6071" s="29">
        <f t="shared" si="188"/>
        <v>2.9089215250377443E-4</v>
      </c>
    </row>
    <row r="6072" spans="2:7">
      <c r="B6072" s="1">
        <v>38943</v>
      </c>
      <c r="C6072" s="30">
        <f>VLOOKUP(B6072,'רביות שנתיות'!B:C,2)</f>
        <v>4.7</v>
      </c>
      <c r="D6072" s="29">
        <f t="shared" si="189"/>
        <v>1.2575446875318086E-4</v>
      </c>
      <c r="F6072" s="30">
        <f>VLOOKUP($B6072,'רביות שנתיות'!B:I,7)</f>
        <v>11.2</v>
      </c>
      <c r="G6072" s="29">
        <f t="shared" si="188"/>
        <v>2.9089215250377443E-4</v>
      </c>
    </row>
    <row r="6073" spans="2:7">
      <c r="B6073" s="1">
        <v>38944</v>
      </c>
      <c r="C6073" s="30">
        <f>VLOOKUP(B6073,'רביות שנתיות'!B:C,2)</f>
        <v>4.7</v>
      </c>
      <c r="D6073" s="29">
        <f t="shared" si="189"/>
        <v>1.2575446875318086E-4</v>
      </c>
      <c r="F6073" s="30">
        <f>VLOOKUP($B6073,'רביות שנתיות'!B:I,7)</f>
        <v>11.2</v>
      </c>
      <c r="G6073" s="29">
        <f t="shared" si="188"/>
        <v>2.9089215250377443E-4</v>
      </c>
    </row>
    <row r="6074" spans="2:7">
      <c r="B6074" s="1">
        <v>38945</v>
      </c>
      <c r="C6074" s="30">
        <f>VLOOKUP(B6074,'רביות שנתיות'!B:C,2)</f>
        <v>4.7</v>
      </c>
      <c r="D6074" s="29">
        <f t="shared" si="189"/>
        <v>1.2575446875318086E-4</v>
      </c>
      <c r="F6074" s="30">
        <f>VLOOKUP($B6074,'רביות שנתיות'!B:I,7)</f>
        <v>11.2</v>
      </c>
      <c r="G6074" s="29">
        <f t="shared" si="188"/>
        <v>2.9089215250377443E-4</v>
      </c>
    </row>
    <row r="6075" spans="2:7">
      <c r="B6075" s="1">
        <v>38946</v>
      </c>
      <c r="C6075" s="30">
        <f>VLOOKUP(B6075,'רביות שנתיות'!B:C,2)</f>
        <v>4.7</v>
      </c>
      <c r="D6075" s="29">
        <f t="shared" si="189"/>
        <v>1.2575446875318086E-4</v>
      </c>
      <c r="F6075" s="30">
        <f>VLOOKUP($B6075,'רביות שנתיות'!B:I,7)</f>
        <v>11.2</v>
      </c>
      <c r="G6075" s="29">
        <f t="shared" si="188"/>
        <v>2.9089215250377443E-4</v>
      </c>
    </row>
    <row r="6076" spans="2:7">
      <c r="B6076" s="1">
        <v>38947</v>
      </c>
      <c r="C6076" s="30">
        <f>VLOOKUP(B6076,'רביות שנתיות'!B:C,2)</f>
        <v>4.7</v>
      </c>
      <c r="D6076" s="29">
        <f t="shared" si="189"/>
        <v>1.2575446875318086E-4</v>
      </c>
      <c r="F6076" s="30">
        <f>VLOOKUP($B6076,'רביות שנתיות'!B:I,7)</f>
        <v>11.2</v>
      </c>
      <c r="G6076" s="29">
        <f t="shared" si="188"/>
        <v>2.9089215250377443E-4</v>
      </c>
    </row>
    <row r="6077" spans="2:7">
      <c r="B6077" s="1">
        <v>38948</v>
      </c>
      <c r="C6077" s="30">
        <f>VLOOKUP(B6077,'רביות שנתיות'!B:C,2)</f>
        <v>4.7</v>
      </c>
      <c r="D6077" s="29">
        <f t="shared" si="189"/>
        <v>1.2575446875318086E-4</v>
      </c>
      <c r="F6077" s="30">
        <f>VLOOKUP($B6077,'רביות שנתיות'!B:I,7)</f>
        <v>11.2</v>
      </c>
      <c r="G6077" s="29">
        <f t="shared" si="188"/>
        <v>2.9089215250377443E-4</v>
      </c>
    </row>
    <row r="6078" spans="2:7">
      <c r="B6078" s="1">
        <v>38949</v>
      </c>
      <c r="C6078" s="30">
        <f>VLOOKUP(B6078,'רביות שנתיות'!B:C,2)</f>
        <v>4.7</v>
      </c>
      <c r="D6078" s="29">
        <f t="shared" si="189"/>
        <v>1.2575446875318086E-4</v>
      </c>
      <c r="F6078" s="30">
        <f>VLOOKUP($B6078,'רביות שנתיות'!B:I,7)</f>
        <v>11.2</v>
      </c>
      <c r="G6078" s="29">
        <f t="shared" si="188"/>
        <v>2.9089215250377443E-4</v>
      </c>
    </row>
    <row r="6079" spans="2:7">
      <c r="B6079" s="1">
        <v>38950</v>
      </c>
      <c r="C6079" s="30">
        <f>VLOOKUP(B6079,'רביות שנתיות'!B:C,2)</f>
        <v>4.7</v>
      </c>
      <c r="D6079" s="29">
        <f t="shared" si="189"/>
        <v>1.2575446875318086E-4</v>
      </c>
      <c r="F6079" s="30">
        <f>VLOOKUP($B6079,'רביות שנתיות'!B:I,7)</f>
        <v>11.2</v>
      </c>
      <c r="G6079" s="29">
        <f t="shared" si="188"/>
        <v>2.9089215250377443E-4</v>
      </c>
    </row>
    <row r="6080" spans="2:7">
      <c r="B6080" s="1">
        <v>38951</v>
      </c>
      <c r="C6080" s="30">
        <f>VLOOKUP(B6080,'רביות שנתיות'!B:C,2)</f>
        <v>4.7</v>
      </c>
      <c r="D6080" s="29">
        <f t="shared" si="189"/>
        <v>1.2575446875318086E-4</v>
      </c>
      <c r="F6080" s="30">
        <f>VLOOKUP($B6080,'רביות שנתיות'!B:I,7)</f>
        <v>11.2</v>
      </c>
      <c r="G6080" s="29">
        <f t="shared" si="188"/>
        <v>2.9089215250377443E-4</v>
      </c>
    </row>
    <row r="6081" spans="2:7">
      <c r="B6081" s="1">
        <v>38952</v>
      </c>
      <c r="C6081" s="30">
        <f>VLOOKUP(B6081,'רביות שנתיות'!B:C,2)</f>
        <v>4.7</v>
      </c>
      <c r="D6081" s="29">
        <f t="shared" si="189"/>
        <v>1.2575446875318086E-4</v>
      </c>
      <c r="F6081" s="30">
        <f>VLOOKUP($B6081,'רביות שנתיות'!B:I,7)</f>
        <v>11.2</v>
      </c>
      <c r="G6081" s="29">
        <f t="shared" si="188"/>
        <v>2.9089215250377443E-4</v>
      </c>
    </row>
    <row r="6082" spans="2:7">
      <c r="B6082" s="1">
        <v>38953</v>
      </c>
      <c r="C6082" s="30">
        <f>VLOOKUP(B6082,'רביות שנתיות'!B:C,2)</f>
        <v>4.7</v>
      </c>
      <c r="D6082" s="29">
        <f t="shared" si="189"/>
        <v>1.2575446875318086E-4</v>
      </c>
      <c r="F6082" s="30">
        <f>VLOOKUP($B6082,'רביות שנתיות'!B:I,7)</f>
        <v>11.2</v>
      </c>
      <c r="G6082" s="29">
        <f t="shared" si="188"/>
        <v>2.9089215250377443E-4</v>
      </c>
    </row>
    <row r="6083" spans="2:7">
      <c r="B6083" s="1">
        <v>38954</v>
      </c>
      <c r="C6083" s="30">
        <f>VLOOKUP(B6083,'רביות שנתיות'!B:C,2)</f>
        <v>4.7</v>
      </c>
      <c r="D6083" s="29">
        <f t="shared" si="189"/>
        <v>1.2575446875318086E-4</v>
      </c>
      <c r="F6083" s="30">
        <f>VLOOKUP($B6083,'רביות שנתיות'!B:I,7)</f>
        <v>11.2</v>
      </c>
      <c r="G6083" s="29">
        <f t="shared" si="188"/>
        <v>2.9089215250377443E-4</v>
      </c>
    </row>
    <row r="6084" spans="2:7">
      <c r="B6084" s="1">
        <v>38955</v>
      </c>
      <c r="C6084" s="30">
        <f>VLOOKUP(B6084,'רביות שנתיות'!B:C,2)</f>
        <v>4.7</v>
      </c>
      <c r="D6084" s="29">
        <f t="shared" si="189"/>
        <v>1.2575446875318086E-4</v>
      </c>
      <c r="F6084" s="30">
        <f>VLOOKUP($B6084,'רביות שנתיות'!B:I,7)</f>
        <v>11.2</v>
      </c>
      <c r="G6084" s="29">
        <f t="shared" ref="G6084:G6147" si="190">(1+F6084/100)^(1/365)-1</f>
        <v>2.9089215250377443E-4</v>
      </c>
    </row>
    <row r="6085" spans="2:7">
      <c r="B6085" s="1">
        <v>38956</v>
      </c>
      <c r="C6085" s="30">
        <f>VLOOKUP(B6085,'רביות שנתיות'!B:C,2)</f>
        <v>4.7</v>
      </c>
      <c r="D6085" s="29">
        <f t="shared" ref="D6085:D6148" si="191">(1+C6085/100)^(1/365.25)-1</f>
        <v>1.2575446875318086E-4</v>
      </c>
      <c r="F6085" s="30">
        <f>VLOOKUP($B6085,'רביות שנתיות'!B:I,7)</f>
        <v>11.2</v>
      </c>
      <c r="G6085" s="29">
        <f t="shared" si="190"/>
        <v>2.9089215250377443E-4</v>
      </c>
    </row>
    <row r="6086" spans="2:7">
      <c r="B6086" s="1">
        <v>38957</v>
      </c>
      <c r="C6086" s="30">
        <f>VLOOKUP(B6086,'רביות שנתיות'!B:C,2)</f>
        <v>4.7</v>
      </c>
      <c r="D6086" s="29">
        <f t="shared" si="191"/>
        <v>1.2575446875318086E-4</v>
      </c>
      <c r="F6086" s="30">
        <f>VLOOKUP($B6086,'רביות שנתיות'!B:I,7)</f>
        <v>11.2</v>
      </c>
      <c r="G6086" s="29">
        <f t="shared" si="190"/>
        <v>2.9089215250377443E-4</v>
      </c>
    </row>
    <row r="6087" spans="2:7">
      <c r="B6087" s="1">
        <v>38958</v>
      </c>
      <c r="C6087" s="30">
        <f>VLOOKUP(B6087,'רביות שנתיות'!B:C,2)</f>
        <v>4.7</v>
      </c>
      <c r="D6087" s="29">
        <f t="shared" si="191"/>
        <v>1.2575446875318086E-4</v>
      </c>
      <c r="F6087" s="30">
        <f>VLOOKUP($B6087,'רביות שנתיות'!B:I,7)</f>
        <v>11.2</v>
      </c>
      <c r="G6087" s="29">
        <f t="shared" si="190"/>
        <v>2.9089215250377443E-4</v>
      </c>
    </row>
    <row r="6088" spans="2:7">
      <c r="B6088" s="1">
        <v>38959</v>
      </c>
      <c r="C6088" s="30">
        <f>VLOOKUP(B6088,'רביות שנתיות'!B:C,2)</f>
        <v>4.7</v>
      </c>
      <c r="D6088" s="29">
        <f t="shared" si="191"/>
        <v>1.2575446875318086E-4</v>
      </c>
      <c r="F6088" s="30">
        <f>VLOOKUP($B6088,'רביות שנתיות'!B:I,7)</f>
        <v>11.2</v>
      </c>
      <c r="G6088" s="29">
        <f t="shared" si="190"/>
        <v>2.9089215250377443E-4</v>
      </c>
    </row>
    <row r="6089" spans="2:7">
      <c r="B6089" s="1">
        <v>38960</v>
      </c>
      <c r="C6089" s="30">
        <f>VLOOKUP(B6089,'רביות שנתיות'!B:C,2)</f>
        <v>4.7</v>
      </c>
      <c r="D6089" s="29">
        <f t="shared" si="191"/>
        <v>1.2575446875318086E-4</v>
      </c>
      <c r="F6089" s="30">
        <f>VLOOKUP($B6089,'רביות שנתיות'!B:I,7)</f>
        <v>11.2</v>
      </c>
      <c r="G6089" s="29">
        <f t="shared" si="190"/>
        <v>2.9089215250377443E-4</v>
      </c>
    </row>
    <row r="6090" spans="2:7">
      <c r="B6090" s="1">
        <v>38961</v>
      </c>
      <c r="C6090" s="30">
        <f>VLOOKUP(B6090,'רביות שנתיות'!B:C,2)</f>
        <v>4.7</v>
      </c>
      <c r="D6090" s="29">
        <f t="shared" si="191"/>
        <v>1.2575446875318086E-4</v>
      </c>
      <c r="F6090" s="30">
        <f>VLOOKUP($B6090,'רביות שנתיות'!B:I,7)</f>
        <v>11.2</v>
      </c>
      <c r="G6090" s="29">
        <f t="shared" si="190"/>
        <v>2.9089215250377443E-4</v>
      </c>
    </row>
    <row r="6091" spans="2:7">
      <c r="B6091" s="1">
        <v>38962</v>
      </c>
      <c r="C6091" s="30">
        <f>VLOOKUP(B6091,'רביות שנתיות'!B:C,2)</f>
        <v>4.7</v>
      </c>
      <c r="D6091" s="29">
        <f t="shared" si="191"/>
        <v>1.2575446875318086E-4</v>
      </c>
      <c r="F6091" s="30">
        <f>VLOOKUP($B6091,'רביות שנתיות'!B:I,7)</f>
        <v>11.2</v>
      </c>
      <c r="G6091" s="29">
        <f t="shared" si="190"/>
        <v>2.9089215250377443E-4</v>
      </c>
    </row>
    <row r="6092" spans="2:7">
      <c r="B6092" s="1">
        <v>38963</v>
      </c>
      <c r="C6092" s="30">
        <f>VLOOKUP(B6092,'רביות שנתיות'!B:C,2)</f>
        <v>4.7</v>
      </c>
      <c r="D6092" s="29">
        <f t="shared" si="191"/>
        <v>1.2575446875318086E-4</v>
      </c>
      <c r="F6092" s="30">
        <f>VLOOKUP($B6092,'רביות שנתיות'!B:I,7)</f>
        <v>11.2</v>
      </c>
      <c r="G6092" s="29">
        <f t="shared" si="190"/>
        <v>2.9089215250377443E-4</v>
      </c>
    </row>
    <row r="6093" spans="2:7">
      <c r="B6093" s="1">
        <v>38964</v>
      </c>
      <c r="C6093" s="30">
        <f>VLOOKUP(B6093,'רביות שנתיות'!B:C,2)</f>
        <v>4.7</v>
      </c>
      <c r="D6093" s="29">
        <f t="shared" si="191"/>
        <v>1.2575446875318086E-4</v>
      </c>
      <c r="F6093" s="30">
        <f>VLOOKUP($B6093,'רביות שנתיות'!B:I,7)</f>
        <v>11.2</v>
      </c>
      <c r="G6093" s="29">
        <f t="shared" si="190"/>
        <v>2.9089215250377443E-4</v>
      </c>
    </row>
    <row r="6094" spans="2:7">
      <c r="B6094" s="1">
        <v>38965</v>
      </c>
      <c r="C6094" s="30">
        <f>VLOOKUP(B6094,'רביות שנתיות'!B:C,2)</f>
        <v>4.7</v>
      </c>
      <c r="D6094" s="29">
        <f t="shared" si="191"/>
        <v>1.2575446875318086E-4</v>
      </c>
      <c r="F6094" s="30">
        <f>VLOOKUP($B6094,'רביות שנתיות'!B:I,7)</f>
        <v>11.2</v>
      </c>
      <c r="G6094" s="29">
        <f t="shared" si="190"/>
        <v>2.9089215250377443E-4</v>
      </c>
    </row>
    <row r="6095" spans="2:7">
      <c r="B6095" s="1">
        <v>38966</v>
      </c>
      <c r="C6095" s="30">
        <f>VLOOKUP(B6095,'רביות שנתיות'!B:C,2)</f>
        <v>4.7</v>
      </c>
      <c r="D6095" s="29">
        <f t="shared" si="191"/>
        <v>1.2575446875318086E-4</v>
      </c>
      <c r="F6095" s="30">
        <f>VLOOKUP($B6095,'רביות שנתיות'!B:I,7)</f>
        <v>11.2</v>
      </c>
      <c r="G6095" s="29">
        <f t="shared" si="190"/>
        <v>2.9089215250377443E-4</v>
      </c>
    </row>
    <row r="6096" spans="2:7">
      <c r="B6096" s="1">
        <v>38967</v>
      </c>
      <c r="C6096" s="30">
        <f>VLOOKUP(B6096,'רביות שנתיות'!B:C,2)</f>
        <v>4.7</v>
      </c>
      <c r="D6096" s="29">
        <f t="shared" si="191"/>
        <v>1.2575446875318086E-4</v>
      </c>
      <c r="F6096" s="30">
        <f>VLOOKUP($B6096,'רביות שנתיות'!B:I,7)</f>
        <v>11.2</v>
      </c>
      <c r="G6096" s="29">
        <f t="shared" si="190"/>
        <v>2.9089215250377443E-4</v>
      </c>
    </row>
    <row r="6097" spans="2:7">
      <c r="B6097" s="1">
        <v>38968</v>
      </c>
      <c r="C6097" s="30">
        <f>VLOOKUP(B6097,'רביות שנתיות'!B:C,2)</f>
        <v>4.7</v>
      </c>
      <c r="D6097" s="29">
        <f t="shared" si="191"/>
        <v>1.2575446875318086E-4</v>
      </c>
      <c r="F6097" s="30">
        <f>VLOOKUP($B6097,'רביות שנתיות'!B:I,7)</f>
        <v>11.2</v>
      </c>
      <c r="G6097" s="29">
        <f t="shared" si="190"/>
        <v>2.9089215250377443E-4</v>
      </c>
    </row>
    <row r="6098" spans="2:7">
      <c r="B6098" s="1">
        <v>38969</v>
      </c>
      <c r="C6098" s="30">
        <f>VLOOKUP(B6098,'רביות שנתיות'!B:C,2)</f>
        <v>4.7</v>
      </c>
      <c r="D6098" s="29">
        <f t="shared" si="191"/>
        <v>1.2575446875318086E-4</v>
      </c>
      <c r="F6098" s="30">
        <f>VLOOKUP($B6098,'רביות שנתיות'!B:I,7)</f>
        <v>11.2</v>
      </c>
      <c r="G6098" s="29">
        <f t="shared" si="190"/>
        <v>2.9089215250377443E-4</v>
      </c>
    </row>
    <row r="6099" spans="2:7">
      <c r="B6099" s="1">
        <v>38970</v>
      </c>
      <c r="C6099" s="30">
        <f>VLOOKUP(B6099,'רביות שנתיות'!B:C,2)</f>
        <v>4.7</v>
      </c>
      <c r="D6099" s="29">
        <f t="shared" si="191"/>
        <v>1.2575446875318086E-4</v>
      </c>
      <c r="F6099" s="30">
        <f>VLOOKUP($B6099,'רביות שנתיות'!B:I,7)</f>
        <v>11.2</v>
      </c>
      <c r="G6099" s="29">
        <f t="shared" si="190"/>
        <v>2.9089215250377443E-4</v>
      </c>
    </row>
    <row r="6100" spans="2:7">
      <c r="B6100" s="1">
        <v>38971</v>
      </c>
      <c r="C6100" s="30">
        <f>VLOOKUP(B6100,'רביות שנתיות'!B:C,2)</f>
        <v>4.7</v>
      </c>
      <c r="D6100" s="29">
        <f t="shared" si="191"/>
        <v>1.2575446875318086E-4</v>
      </c>
      <c r="F6100" s="30">
        <f>VLOOKUP($B6100,'רביות שנתיות'!B:I,7)</f>
        <v>11.2</v>
      </c>
      <c r="G6100" s="29">
        <f t="shared" si="190"/>
        <v>2.9089215250377443E-4</v>
      </c>
    </row>
    <row r="6101" spans="2:7">
      <c r="B6101" s="1">
        <v>38972</v>
      </c>
      <c r="C6101" s="30">
        <f>VLOOKUP(B6101,'רביות שנתיות'!B:C,2)</f>
        <v>4.7</v>
      </c>
      <c r="D6101" s="29">
        <f t="shared" si="191"/>
        <v>1.2575446875318086E-4</v>
      </c>
      <c r="F6101" s="30">
        <f>VLOOKUP($B6101,'רביות שנתיות'!B:I,7)</f>
        <v>11.2</v>
      </c>
      <c r="G6101" s="29">
        <f t="shared" si="190"/>
        <v>2.9089215250377443E-4</v>
      </c>
    </row>
    <row r="6102" spans="2:7">
      <c r="B6102" s="1">
        <v>38973</v>
      </c>
      <c r="C6102" s="30">
        <f>VLOOKUP(B6102,'רביות שנתיות'!B:C,2)</f>
        <v>4.7</v>
      </c>
      <c r="D6102" s="29">
        <f t="shared" si="191"/>
        <v>1.2575446875318086E-4</v>
      </c>
      <c r="F6102" s="30">
        <f>VLOOKUP($B6102,'רביות שנתיות'!B:I,7)</f>
        <v>11.2</v>
      </c>
      <c r="G6102" s="29">
        <f t="shared" si="190"/>
        <v>2.9089215250377443E-4</v>
      </c>
    </row>
    <row r="6103" spans="2:7">
      <c r="B6103" s="1">
        <v>38974</v>
      </c>
      <c r="C6103" s="30">
        <f>VLOOKUP(B6103,'רביות שנתיות'!B:C,2)</f>
        <v>4.7</v>
      </c>
      <c r="D6103" s="29">
        <f t="shared" si="191"/>
        <v>1.2575446875318086E-4</v>
      </c>
      <c r="F6103" s="30">
        <f>VLOOKUP($B6103,'רביות שנתיות'!B:I,7)</f>
        <v>11.2</v>
      </c>
      <c r="G6103" s="29">
        <f t="shared" si="190"/>
        <v>2.9089215250377443E-4</v>
      </c>
    </row>
    <row r="6104" spans="2:7">
      <c r="B6104" s="1">
        <v>38975</v>
      </c>
      <c r="C6104" s="30">
        <f>VLOOKUP(B6104,'רביות שנתיות'!B:C,2)</f>
        <v>4.7</v>
      </c>
      <c r="D6104" s="29">
        <f t="shared" si="191"/>
        <v>1.2575446875318086E-4</v>
      </c>
      <c r="F6104" s="30">
        <f>VLOOKUP($B6104,'רביות שנתיות'!B:I,7)</f>
        <v>11.2</v>
      </c>
      <c r="G6104" s="29">
        <f t="shared" si="190"/>
        <v>2.9089215250377443E-4</v>
      </c>
    </row>
    <row r="6105" spans="2:7">
      <c r="B6105" s="1">
        <v>38976</v>
      </c>
      <c r="C6105" s="30">
        <f>VLOOKUP(B6105,'רביות שנתיות'!B:C,2)</f>
        <v>4.7</v>
      </c>
      <c r="D6105" s="29">
        <f t="shared" si="191"/>
        <v>1.2575446875318086E-4</v>
      </c>
      <c r="F6105" s="30">
        <f>VLOOKUP($B6105,'רביות שנתיות'!B:I,7)</f>
        <v>11.2</v>
      </c>
      <c r="G6105" s="29">
        <f t="shared" si="190"/>
        <v>2.9089215250377443E-4</v>
      </c>
    </row>
    <row r="6106" spans="2:7">
      <c r="B6106" s="1">
        <v>38977</v>
      </c>
      <c r="C6106" s="30">
        <f>VLOOKUP(B6106,'רביות שנתיות'!B:C,2)</f>
        <v>4.7</v>
      </c>
      <c r="D6106" s="29">
        <f t="shared" si="191"/>
        <v>1.2575446875318086E-4</v>
      </c>
      <c r="F6106" s="30">
        <f>VLOOKUP($B6106,'רביות שנתיות'!B:I,7)</f>
        <v>11.2</v>
      </c>
      <c r="G6106" s="29">
        <f t="shared" si="190"/>
        <v>2.9089215250377443E-4</v>
      </c>
    </row>
    <row r="6107" spans="2:7">
      <c r="B6107" s="1">
        <v>38978</v>
      </c>
      <c r="C6107" s="30">
        <f>VLOOKUP(B6107,'רביות שנתיות'!B:C,2)</f>
        <v>4.7</v>
      </c>
      <c r="D6107" s="29">
        <f t="shared" si="191"/>
        <v>1.2575446875318086E-4</v>
      </c>
      <c r="F6107" s="30">
        <f>VLOOKUP($B6107,'רביות שנתיות'!B:I,7)</f>
        <v>11.2</v>
      </c>
      <c r="G6107" s="29">
        <f t="shared" si="190"/>
        <v>2.9089215250377443E-4</v>
      </c>
    </row>
    <row r="6108" spans="2:7">
      <c r="B6108" s="1">
        <v>38979</v>
      </c>
      <c r="C6108" s="30">
        <f>VLOOKUP(B6108,'רביות שנתיות'!B:C,2)</f>
        <v>4.7</v>
      </c>
      <c r="D6108" s="29">
        <f t="shared" si="191"/>
        <v>1.2575446875318086E-4</v>
      </c>
      <c r="F6108" s="30">
        <f>VLOOKUP($B6108,'רביות שנתיות'!B:I,7)</f>
        <v>11.2</v>
      </c>
      <c r="G6108" s="29">
        <f t="shared" si="190"/>
        <v>2.9089215250377443E-4</v>
      </c>
    </row>
    <row r="6109" spans="2:7">
      <c r="B6109" s="1">
        <v>38980</v>
      </c>
      <c r="C6109" s="30">
        <f>VLOOKUP(B6109,'רביות שנתיות'!B:C,2)</f>
        <v>4.7</v>
      </c>
      <c r="D6109" s="29">
        <f t="shared" si="191"/>
        <v>1.2575446875318086E-4</v>
      </c>
      <c r="F6109" s="30">
        <f>VLOOKUP($B6109,'רביות שנתיות'!B:I,7)</f>
        <v>11.2</v>
      </c>
      <c r="G6109" s="29">
        <f t="shared" si="190"/>
        <v>2.9089215250377443E-4</v>
      </c>
    </row>
    <row r="6110" spans="2:7">
      <c r="B6110" s="1">
        <v>38981</v>
      </c>
      <c r="C6110" s="30">
        <f>VLOOKUP(B6110,'רביות שנתיות'!B:C,2)</f>
        <v>4.7</v>
      </c>
      <c r="D6110" s="29">
        <f t="shared" si="191"/>
        <v>1.2575446875318086E-4</v>
      </c>
      <c r="F6110" s="30">
        <f>VLOOKUP($B6110,'רביות שנתיות'!B:I,7)</f>
        <v>11.2</v>
      </c>
      <c r="G6110" s="29">
        <f t="shared" si="190"/>
        <v>2.9089215250377443E-4</v>
      </c>
    </row>
    <row r="6111" spans="2:7">
      <c r="B6111" s="1">
        <v>38982</v>
      </c>
      <c r="C6111" s="30">
        <f>VLOOKUP(B6111,'רביות שנתיות'!B:C,2)</f>
        <v>4.7</v>
      </c>
      <c r="D6111" s="29">
        <f t="shared" si="191"/>
        <v>1.2575446875318086E-4</v>
      </c>
      <c r="F6111" s="30">
        <f>VLOOKUP($B6111,'רביות שנתיות'!B:I,7)</f>
        <v>11.2</v>
      </c>
      <c r="G6111" s="29">
        <f t="shared" si="190"/>
        <v>2.9089215250377443E-4</v>
      </c>
    </row>
    <row r="6112" spans="2:7">
      <c r="B6112" s="1">
        <v>38983</v>
      </c>
      <c r="C6112" s="30">
        <f>VLOOKUP(B6112,'רביות שנתיות'!B:C,2)</f>
        <v>4.7</v>
      </c>
      <c r="D6112" s="29">
        <f t="shared" si="191"/>
        <v>1.2575446875318086E-4</v>
      </c>
      <c r="F6112" s="30">
        <f>VLOOKUP($B6112,'רביות שנתיות'!B:I,7)</f>
        <v>11.2</v>
      </c>
      <c r="G6112" s="29">
        <f t="shared" si="190"/>
        <v>2.9089215250377443E-4</v>
      </c>
    </row>
    <row r="6113" spans="2:7">
      <c r="B6113" s="1">
        <v>38984</v>
      </c>
      <c r="C6113" s="30">
        <f>VLOOKUP(B6113,'רביות שנתיות'!B:C,2)</f>
        <v>4.7</v>
      </c>
      <c r="D6113" s="29">
        <f t="shared" si="191"/>
        <v>1.2575446875318086E-4</v>
      </c>
      <c r="F6113" s="30">
        <f>VLOOKUP($B6113,'רביות שנתיות'!B:I,7)</f>
        <v>11.2</v>
      </c>
      <c r="G6113" s="29">
        <f t="shared" si="190"/>
        <v>2.9089215250377443E-4</v>
      </c>
    </row>
    <row r="6114" spans="2:7">
      <c r="B6114" s="1">
        <v>38985</v>
      </c>
      <c r="C6114" s="30">
        <f>VLOOKUP(B6114,'רביות שנתיות'!B:C,2)</f>
        <v>4.7</v>
      </c>
      <c r="D6114" s="29">
        <f t="shared" si="191"/>
        <v>1.2575446875318086E-4</v>
      </c>
      <c r="F6114" s="30">
        <f>VLOOKUP($B6114,'רביות שנתיות'!B:I,7)</f>
        <v>11.2</v>
      </c>
      <c r="G6114" s="29">
        <f t="shared" si="190"/>
        <v>2.9089215250377443E-4</v>
      </c>
    </row>
    <row r="6115" spans="2:7">
      <c r="B6115" s="1">
        <v>38986</v>
      </c>
      <c r="C6115" s="30">
        <f>VLOOKUP(B6115,'רביות שנתיות'!B:C,2)</f>
        <v>4.7</v>
      </c>
      <c r="D6115" s="29">
        <f t="shared" si="191"/>
        <v>1.2575446875318086E-4</v>
      </c>
      <c r="F6115" s="30">
        <f>VLOOKUP($B6115,'רביות שנתיות'!B:I,7)</f>
        <v>11.2</v>
      </c>
      <c r="G6115" s="29">
        <f t="shared" si="190"/>
        <v>2.9089215250377443E-4</v>
      </c>
    </row>
    <row r="6116" spans="2:7">
      <c r="B6116" s="1">
        <v>38987</v>
      </c>
      <c r="C6116" s="30">
        <f>VLOOKUP(B6116,'רביות שנתיות'!B:C,2)</f>
        <v>4.7</v>
      </c>
      <c r="D6116" s="29">
        <f t="shared" si="191"/>
        <v>1.2575446875318086E-4</v>
      </c>
      <c r="F6116" s="30">
        <f>VLOOKUP($B6116,'רביות שנתיות'!B:I,7)</f>
        <v>11.2</v>
      </c>
      <c r="G6116" s="29">
        <f t="shared" si="190"/>
        <v>2.9089215250377443E-4</v>
      </c>
    </row>
    <row r="6117" spans="2:7">
      <c r="B6117" s="1">
        <v>38988</v>
      </c>
      <c r="C6117" s="30">
        <f>VLOOKUP(B6117,'רביות שנתיות'!B:C,2)</f>
        <v>4.7</v>
      </c>
      <c r="D6117" s="29">
        <f t="shared" si="191"/>
        <v>1.2575446875318086E-4</v>
      </c>
      <c r="F6117" s="30">
        <f>VLOOKUP($B6117,'רביות שנתיות'!B:I,7)</f>
        <v>11.2</v>
      </c>
      <c r="G6117" s="29">
        <f t="shared" si="190"/>
        <v>2.9089215250377443E-4</v>
      </c>
    </row>
    <row r="6118" spans="2:7">
      <c r="B6118" s="1">
        <v>38989</v>
      </c>
      <c r="C6118" s="30">
        <f>VLOOKUP(B6118,'רביות שנתיות'!B:C,2)</f>
        <v>4.7</v>
      </c>
      <c r="D6118" s="29">
        <f t="shared" si="191"/>
        <v>1.2575446875318086E-4</v>
      </c>
      <c r="F6118" s="30">
        <f>VLOOKUP($B6118,'רביות שנתיות'!B:I,7)</f>
        <v>11.2</v>
      </c>
      <c r="G6118" s="29">
        <f t="shared" si="190"/>
        <v>2.9089215250377443E-4</v>
      </c>
    </row>
    <row r="6119" spans="2:7">
      <c r="B6119" s="1">
        <v>38990</v>
      </c>
      <c r="C6119" s="30">
        <f>VLOOKUP(B6119,'רביות שנתיות'!B:C,2)</f>
        <v>4.7</v>
      </c>
      <c r="D6119" s="29">
        <f t="shared" si="191"/>
        <v>1.2575446875318086E-4</v>
      </c>
      <c r="F6119" s="30">
        <f>VLOOKUP($B6119,'רביות שנתיות'!B:I,7)</f>
        <v>11.2</v>
      </c>
      <c r="G6119" s="29">
        <f t="shared" si="190"/>
        <v>2.9089215250377443E-4</v>
      </c>
    </row>
    <row r="6120" spans="2:7">
      <c r="B6120" s="1">
        <v>38991</v>
      </c>
      <c r="C6120" s="30">
        <f>VLOOKUP(B6120,'רביות שנתיות'!B:C,2)</f>
        <v>4.8</v>
      </c>
      <c r="D6120" s="29">
        <f t="shared" si="191"/>
        <v>1.283685010877722E-4</v>
      </c>
      <c r="F6120" s="30">
        <f>VLOOKUP($B6120,'רביות שנתיות'!B:I,7)</f>
        <v>11.3</v>
      </c>
      <c r="G6120" s="29">
        <f t="shared" si="190"/>
        <v>2.9335554715648193E-4</v>
      </c>
    </row>
    <row r="6121" spans="2:7">
      <c r="B6121" s="1">
        <v>38992</v>
      </c>
      <c r="C6121" s="30">
        <f>VLOOKUP(B6121,'רביות שנתיות'!B:C,2)</f>
        <v>4.8</v>
      </c>
      <c r="D6121" s="29">
        <f t="shared" si="191"/>
        <v>1.283685010877722E-4</v>
      </c>
      <c r="F6121" s="30">
        <f>VLOOKUP($B6121,'רביות שנתיות'!B:I,7)</f>
        <v>11.3</v>
      </c>
      <c r="G6121" s="29">
        <f t="shared" si="190"/>
        <v>2.9335554715648193E-4</v>
      </c>
    </row>
    <row r="6122" spans="2:7">
      <c r="B6122" s="1">
        <v>38993</v>
      </c>
      <c r="C6122" s="30">
        <f>VLOOKUP(B6122,'רביות שנתיות'!B:C,2)</f>
        <v>4.8</v>
      </c>
      <c r="D6122" s="29">
        <f t="shared" si="191"/>
        <v>1.283685010877722E-4</v>
      </c>
      <c r="F6122" s="30">
        <f>VLOOKUP($B6122,'רביות שנתיות'!B:I,7)</f>
        <v>11.3</v>
      </c>
      <c r="G6122" s="29">
        <f t="shared" si="190"/>
        <v>2.9335554715648193E-4</v>
      </c>
    </row>
    <row r="6123" spans="2:7">
      <c r="B6123" s="1">
        <v>38994</v>
      </c>
      <c r="C6123" s="30">
        <f>VLOOKUP(B6123,'רביות שנתיות'!B:C,2)</f>
        <v>4.8</v>
      </c>
      <c r="D6123" s="29">
        <f t="shared" si="191"/>
        <v>1.283685010877722E-4</v>
      </c>
      <c r="F6123" s="30">
        <f>VLOOKUP($B6123,'רביות שנתיות'!B:I,7)</f>
        <v>11.3</v>
      </c>
      <c r="G6123" s="29">
        <f t="shared" si="190"/>
        <v>2.9335554715648193E-4</v>
      </c>
    </row>
    <row r="6124" spans="2:7">
      <c r="B6124" s="1">
        <v>38995</v>
      </c>
      <c r="C6124" s="30">
        <f>VLOOKUP(B6124,'רביות שנתיות'!B:C,2)</f>
        <v>4.8</v>
      </c>
      <c r="D6124" s="29">
        <f t="shared" si="191"/>
        <v>1.283685010877722E-4</v>
      </c>
      <c r="F6124" s="30">
        <f>VLOOKUP($B6124,'רביות שנתיות'!B:I,7)</f>
        <v>11.3</v>
      </c>
      <c r="G6124" s="29">
        <f t="shared" si="190"/>
        <v>2.9335554715648193E-4</v>
      </c>
    </row>
    <row r="6125" spans="2:7">
      <c r="B6125" s="1">
        <v>38996</v>
      </c>
      <c r="C6125" s="30">
        <f>VLOOKUP(B6125,'רביות שנתיות'!B:C,2)</f>
        <v>4.8</v>
      </c>
      <c r="D6125" s="29">
        <f t="shared" si="191"/>
        <v>1.283685010877722E-4</v>
      </c>
      <c r="F6125" s="30">
        <f>VLOOKUP($B6125,'רביות שנתיות'!B:I,7)</f>
        <v>11.3</v>
      </c>
      <c r="G6125" s="29">
        <f t="shared" si="190"/>
        <v>2.9335554715648193E-4</v>
      </c>
    </row>
    <row r="6126" spans="2:7">
      <c r="B6126" s="1">
        <v>38997</v>
      </c>
      <c r="C6126" s="30">
        <f>VLOOKUP(B6126,'רביות שנתיות'!B:C,2)</f>
        <v>4.8</v>
      </c>
      <c r="D6126" s="29">
        <f t="shared" si="191"/>
        <v>1.283685010877722E-4</v>
      </c>
      <c r="F6126" s="30">
        <f>VLOOKUP($B6126,'רביות שנתיות'!B:I,7)</f>
        <v>11.3</v>
      </c>
      <c r="G6126" s="29">
        <f t="shared" si="190"/>
        <v>2.9335554715648193E-4</v>
      </c>
    </row>
    <row r="6127" spans="2:7">
      <c r="B6127" s="1">
        <v>38998</v>
      </c>
      <c r="C6127" s="30">
        <f>VLOOKUP(B6127,'רביות שנתיות'!B:C,2)</f>
        <v>4.8</v>
      </c>
      <c r="D6127" s="29">
        <f t="shared" si="191"/>
        <v>1.283685010877722E-4</v>
      </c>
      <c r="F6127" s="30">
        <f>VLOOKUP($B6127,'רביות שנתיות'!B:I,7)</f>
        <v>11.3</v>
      </c>
      <c r="G6127" s="29">
        <f t="shared" si="190"/>
        <v>2.9335554715648193E-4</v>
      </c>
    </row>
    <row r="6128" spans="2:7">
      <c r="B6128" s="1">
        <v>38999</v>
      </c>
      <c r="C6128" s="30">
        <f>VLOOKUP(B6128,'רביות שנתיות'!B:C,2)</f>
        <v>4.8</v>
      </c>
      <c r="D6128" s="29">
        <f t="shared" si="191"/>
        <v>1.283685010877722E-4</v>
      </c>
      <c r="F6128" s="30">
        <f>VLOOKUP($B6128,'רביות שנתיות'!B:I,7)</f>
        <v>11.3</v>
      </c>
      <c r="G6128" s="29">
        <f t="shared" si="190"/>
        <v>2.9335554715648193E-4</v>
      </c>
    </row>
    <row r="6129" spans="2:7">
      <c r="B6129" s="1">
        <v>39000</v>
      </c>
      <c r="C6129" s="30">
        <f>VLOOKUP(B6129,'רביות שנתיות'!B:C,2)</f>
        <v>4.8</v>
      </c>
      <c r="D6129" s="29">
        <f t="shared" si="191"/>
        <v>1.283685010877722E-4</v>
      </c>
      <c r="F6129" s="30">
        <f>VLOOKUP($B6129,'רביות שנתיות'!B:I,7)</f>
        <v>11.3</v>
      </c>
      <c r="G6129" s="29">
        <f t="shared" si="190"/>
        <v>2.9335554715648193E-4</v>
      </c>
    </row>
    <row r="6130" spans="2:7">
      <c r="B6130" s="1">
        <v>39001</v>
      </c>
      <c r="C6130" s="30">
        <f>VLOOKUP(B6130,'רביות שנתיות'!B:C,2)</f>
        <v>4.8</v>
      </c>
      <c r="D6130" s="29">
        <f t="shared" si="191"/>
        <v>1.283685010877722E-4</v>
      </c>
      <c r="F6130" s="30">
        <f>VLOOKUP($B6130,'רביות שנתיות'!B:I,7)</f>
        <v>11.3</v>
      </c>
      <c r="G6130" s="29">
        <f t="shared" si="190"/>
        <v>2.9335554715648193E-4</v>
      </c>
    </row>
    <row r="6131" spans="2:7">
      <c r="B6131" s="1">
        <v>39002</v>
      </c>
      <c r="C6131" s="30">
        <f>VLOOKUP(B6131,'רביות שנתיות'!B:C,2)</f>
        <v>4.8</v>
      </c>
      <c r="D6131" s="29">
        <f t="shared" si="191"/>
        <v>1.283685010877722E-4</v>
      </c>
      <c r="F6131" s="30">
        <f>VLOOKUP($B6131,'רביות שנתיות'!B:I,7)</f>
        <v>11.3</v>
      </c>
      <c r="G6131" s="29">
        <f t="shared" si="190"/>
        <v>2.9335554715648193E-4</v>
      </c>
    </row>
    <row r="6132" spans="2:7">
      <c r="B6132" s="1">
        <v>39003</v>
      </c>
      <c r="C6132" s="30">
        <f>VLOOKUP(B6132,'רביות שנתיות'!B:C,2)</f>
        <v>4.8</v>
      </c>
      <c r="D6132" s="29">
        <f t="shared" si="191"/>
        <v>1.283685010877722E-4</v>
      </c>
      <c r="F6132" s="30">
        <f>VLOOKUP($B6132,'רביות שנתיות'!B:I,7)</f>
        <v>11.3</v>
      </c>
      <c r="G6132" s="29">
        <f t="shared" si="190"/>
        <v>2.9335554715648193E-4</v>
      </c>
    </row>
    <row r="6133" spans="2:7">
      <c r="B6133" s="1">
        <v>39004</v>
      </c>
      <c r="C6133" s="30">
        <f>VLOOKUP(B6133,'רביות שנתיות'!B:C,2)</f>
        <v>4.8</v>
      </c>
      <c r="D6133" s="29">
        <f t="shared" si="191"/>
        <v>1.283685010877722E-4</v>
      </c>
      <c r="F6133" s="30">
        <f>VLOOKUP($B6133,'רביות שנתיות'!B:I,7)</f>
        <v>11.3</v>
      </c>
      <c r="G6133" s="29">
        <f t="shared" si="190"/>
        <v>2.9335554715648193E-4</v>
      </c>
    </row>
    <row r="6134" spans="2:7">
      <c r="B6134" s="1">
        <v>39005</v>
      </c>
      <c r="C6134" s="30">
        <f>VLOOKUP(B6134,'רביות שנתיות'!B:C,2)</f>
        <v>4.8</v>
      </c>
      <c r="D6134" s="29">
        <f t="shared" si="191"/>
        <v>1.283685010877722E-4</v>
      </c>
      <c r="F6134" s="30">
        <f>VLOOKUP($B6134,'רביות שנתיות'!B:I,7)</f>
        <v>11.3</v>
      </c>
      <c r="G6134" s="29">
        <f t="shared" si="190"/>
        <v>2.9335554715648193E-4</v>
      </c>
    </row>
    <row r="6135" spans="2:7">
      <c r="B6135" s="1">
        <v>39006</v>
      </c>
      <c r="C6135" s="30">
        <f>VLOOKUP(B6135,'רביות שנתיות'!B:C,2)</f>
        <v>4.8</v>
      </c>
      <c r="D6135" s="29">
        <f t="shared" si="191"/>
        <v>1.283685010877722E-4</v>
      </c>
      <c r="F6135" s="30">
        <f>VLOOKUP($B6135,'רביות שנתיות'!B:I,7)</f>
        <v>11.3</v>
      </c>
      <c r="G6135" s="29">
        <f t="shared" si="190"/>
        <v>2.9335554715648193E-4</v>
      </c>
    </row>
    <row r="6136" spans="2:7">
      <c r="B6136" s="1">
        <v>39007</v>
      </c>
      <c r="C6136" s="30">
        <f>VLOOKUP(B6136,'רביות שנתיות'!B:C,2)</f>
        <v>4.8</v>
      </c>
      <c r="D6136" s="29">
        <f t="shared" si="191"/>
        <v>1.283685010877722E-4</v>
      </c>
      <c r="F6136" s="30">
        <f>VLOOKUP($B6136,'רביות שנתיות'!B:I,7)</f>
        <v>11.3</v>
      </c>
      <c r="G6136" s="29">
        <f t="shared" si="190"/>
        <v>2.9335554715648193E-4</v>
      </c>
    </row>
    <row r="6137" spans="2:7">
      <c r="B6137" s="1">
        <v>39008</v>
      </c>
      <c r="C6137" s="30">
        <f>VLOOKUP(B6137,'רביות שנתיות'!B:C,2)</f>
        <v>4.8</v>
      </c>
      <c r="D6137" s="29">
        <f t="shared" si="191"/>
        <v>1.283685010877722E-4</v>
      </c>
      <c r="F6137" s="30">
        <f>VLOOKUP($B6137,'רביות שנתיות'!B:I,7)</f>
        <v>11.3</v>
      </c>
      <c r="G6137" s="29">
        <f t="shared" si="190"/>
        <v>2.9335554715648193E-4</v>
      </c>
    </row>
    <row r="6138" spans="2:7">
      <c r="B6138" s="1">
        <v>39009</v>
      </c>
      <c r="C6138" s="30">
        <f>VLOOKUP(B6138,'רביות שנתיות'!B:C,2)</f>
        <v>4.8</v>
      </c>
      <c r="D6138" s="29">
        <f t="shared" si="191"/>
        <v>1.283685010877722E-4</v>
      </c>
      <c r="F6138" s="30">
        <f>VLOOKUP($B6138,'רביות שנתיות'!B:I,7)</f>
        <v>11.3</v>
      </c>
      <c r="G6138" s="29">
        <f t="shared" si="190"/>
        <v>2.9335554715648193E-4</v>
      </c>
    </row>
    <row r="6139" spans="2:7">
      <c r="B6139" s="1">
        <v>39010</v>
      </c>
      <c r="C6139" s="30">
        <f>VLOOKUP(B6139,'רביות שנתיות'!B:C,2)</f>
        <v>4.8</v>
      </c>
      <c r="D6139" s="29">
        <f t="shared" si="191"/>
        <v>1.283685010877722E-4</v>
      </c>
      <c r="F6139" s="30">
        <f>VLOOKUP($B6139,'רביות שנתיות'!B:I,7)</f>
        <v>11.3</v>
      </c>
      <c r="G6139" s="29">
        <f t="shared" si="190"/>
        <v>2.9335554715648193E-4</v>
      </c>
    </row>
    <row r="6140" spans="2:7">
      <c r="B6140" s="1">
        <v>39011</v>
      </c>
      <c r="C6140" s="30">
        <f>VLOOKUP(B6140,'רביות שנתיות'!B:C,2)</f>
        <v>4.8</v>
      </c>
      <c r="D6140" s="29">
        <f t="shared" si="191"/>
        <v>1.283685010877722E-4</v>
      </c>
      <c r="F6140" s="30">
        <f>VLOOKUP($B6140,'רביות שנתיות'!B:I,7)</f>
        <v>11.3</v>
      </c>
      <c r="G6140" s="29">
        <f t="shared" si="190"/>
        <v>2.9335554715648193E-4</v>
      </c>
    </row>
    <row r="6141" spans="2:7">
      <c r="B6141" s="1">
        <v>39012</v>
      </c>
      <c r="C6141" s="30">
        <f>VLOOKUP(B6141,'רביות שנתיות'!B:C,2)</f>
        <v>4.8</v>
      </c>
      <c r="D6141" s="29">
        <f t="shared" si="191"/>
        <v>1.283685010877722E-4</v>
      </c>
      <c r="F6141" s="30">
        <f>VLOOKUP($B6141,'רביות שנתיות'!B:I,7)</f>
        <v>11.3</v>
      </c>
      <c r="G6141" s="29">
        <f t="shared" si="190"/>
        <v>2.9335554715648193E-4</v>
      </c>
    </row>
    <row r="6142" spans="2:7">
      <c r="B6142" s="1">
        <v>39013</v>
      </c>
      <c r="C6142" s="30">
        <f>VLOOKUP(B6142,'רביות שנתיות'!B:C,2)</f>
        <v>4.8</v>
      </c>
      <c r="D6142" s="29">
        <f t="shared" si="191"/>
        <v>1.283685010877722E-4</v>
      </c>
      <c r="F6142" s="30">
        <f>VLOOKUP($B6142,'רביות שנתיות'!B:I,7)</f>
        <v>11.3</v>
      </c>
      <c r="G6142" s="29">
        <f t="shared" si="190"/>
        <v>2.9335554715648193E-4</v>
      </c>
    </row>
    <row r="6143" spans="2:7">
      <c r="B6143" s="1">
        <v>39014</v>
      </c>
      <c r="C6143" s="30">
        <f>VLOOKUP(B6143,'רביות שנתיות'!B:C,2)</f>
        <v>4.8</v>
      </c>
      <c r="D6143" s="29">
        <f t="shared" si="191"/>
        <v>1.283685010877722E-4</v>
      </c>
      <c r="F6143" s="30">
        <f>VLOOKUP($B6143,'רביות שנתיות'!B:I,7)</f>
        <v>11.3</v>
      </c>
      <c r="G6143" s="29">
        <f t="shared" si="190"/>
        <v>2.9335554715648193E-4</v>
      </c>
    </row>
    <row r="6144" spans="2:7">
      <c r="B6144" s="1">
        <v>39015</v>
      </c>
      <c r="C6144" s="30">
        <f>VLOOKUP(B6144,'רביות שנתיות'!B:C,2)</f>
        <v>4.8</v>
      </c>
      <c r="D6144" s="29">
        <f t="shared" si="191"/>
        <v>1.283685010877722E-4</v>
      </c>
      <c r="F6144" s="30">
        <f>VLOOKUP($B6144,'רביות שנתיות'!B:I,7)</f>
        <v>11.3</v>
      </c>
      <c r="G6144" s="29">
        <f t="shared" si="190"/>
        <v>2.9335554715648193E-4</v>
      </c>
    </row>
    <row r="6145" spans="2:7">
      <c r="B6145" s="1">
        <v>39016</v>
      </c>
      <c r="C6145" s="30">
        <f>VLOOKUP(B6145,'רביות שנתיות'!B:C,2)</f>
        <v>4.8</v>
      </c>
      <c r="D6145" s="29">
        <f t="shared" si="191"/>
        <v>1.283685010877722E-4</v>
      </c>
      <c r="F6145" s="30">
        <f>VLOOKUP($B6145,'רביות שנתיות'!B:I,7)</f>
        <v>11.3</v>
      </c>
      <c r="G6145" s="29">
        <f t="shared" si="190"/>
        <v>2.9335554715648193E-4</v>
      </c>
    </row>
    <row r="6146" spans="2:7">
      <c r="B6146" s="1">
        <v>39017</v>
      </c>
      <c r="C6146" s="30">
        <f>VLOOKUP(B6146,'רביות שנתיות'!B:C,2)</f>
        <v>4.8</v>
      </c>
      <c r="D6146" s="29">
        <f t="shared" si="191"/>
        <v>1.283685010877722E-4</v>
      </c>
      <c r="F6146" s="30">
        <f>VLOOKUP($B6146,'רביות שנתיות'!B:I,7)</f>
        <v>11.3</v>
      </c>
      <c r="G6146" s="29">
        <f t="shared" si="190"/>
        <v>2.9335554715648193E-4</v>
      </c>
    </row>
    <row r="6147" spans="2:7">
      <c r="B6147" s="1">
        <v>39018</v>
      </c>
      <c r="C6147" s="30">
        <f>VLOOKUP(B6147,'רביות שנתיות'!B:C,2)</f>
        <v>4.8</v>
      </c>
      <c r="D6147" s="29">
        <f t="shared" si="191"/>
        <v>1.283685010877722E-4</v>
      </c>
      <c r="F6147" s="30">
        <f>VLOOKUP($B6147,'רביות שנתיות'!B:I,7)</f>
        <v>11.3</v>
      </c>
      <c r="G6147" s="29">
        <f t="shared" si="190"/>
        <v>2.9335554715648193E-4</v>
      </c>
    </row>
    <row r="6148" spans="2:7">
      <c r="B6148" s="1">
        <v>39019</v>
      </c>
      <c r="C6148" s="30">
        <f>VLOOKUP(B6148,'רביות שנתיות'!B:C,2)</f>
        <v>4.8</v>
      </c>
      <c r="D6148" s="29">
        <f t="shared" si="191"/>
        <v>1.283685010877722E-4</v>
      </c>
      <c r="F6148" s="30">
        <f>VLOOKUP($B6148,'רביות שנתיות'!B:I,7)</f>
        <v>11.3</v>
      </c>
      <c r="G6148" s="29">
        <f t="shared" ref="G6148:G6211" si="192">(1+F6148/100)^(1/365)-1</f>
        <v>2.9335554715648193E-4</v>
      </c>
    </row>
    <row r="6149" spans="2:7">
      <c r="B6149" s="1">
        <v>39020</v>
      </c>
      <c r="C6149" s="30">
        <f>VLOOKUP(B6149,'רביות שנתיות'!B:C,2)</f>
        <v>4.8</v>
      </c>
      <c r="D6149" s="29">
        <f t="shared" ref="D6149:D6212" si="193">(1+C6149/100)^(1/365.25)-1</f>
        <v>1.283685010877722E-4</v>
      </c>
      <c r="F6149" s="30">
        <f>VLOOKUP($B6149,'רביות שנתיות'!B:I,7)</f>
        <v>11.3</v>
      </c>
      <c r="G6149" s="29">
        <f t="shared" si="192"/>
        <v>2.9335554715648193E-4</v>
      </c>
    </row>
    <row r="6150" spans="2:7">
      <c r="B6150" s="1">
        <v>39021</v>
      </c>
      <c r="C6150" s="30">
        <f>VLOOKUP(B6150,'רביות שנתיות'!B:C,2)</f>
        <v>4.8</v>
      </c>
      <c r="D6150" s="29">
        <f t="shared" si="193"/>
        <v>1.283685010877722E-4</v>
      </c>
      <c r="F6150" s="30">
        <f>VLOOKUP($B6150,'רביות שנתיות'!B:I,7)</f>
        <v>11.3</v>
      </c>
      <c r="G6150" s="29">
        <f t="shared" si="192"/>
        <v>2.9335554715648193E-4</v>
      </c>
    </row>
    <row r="6151" spans="2:7">
      <c r="B6151" s="1">
        <v>39022</v>
      </c>
      <c r="C6151" s="30">
        <f>VLOOKUP(B6151,'רביות שנתיות'!B:C,2)</f>
        <v>4.8</v>
      </c>
      <c r="D6151" s="29">
        <f t="shared" si="193"/>
        <v>1.283685010877722E-4</v>
      </c>
      <c r="F6151" s="30">
        <f>VLOOKUP($B6151,'רביות שנתיות'!B:I,7)</f>
        <v>11.3</v>
      </c>
      <c r="G6151" s="29">
        <f t="shared" si="192"/>
        <v>2.9335554715648193E-4</v>
      </c>
    </row>
    <row r="6152" spans="2:7">
      <c r="B6152" s="1">
        <v>39023</v>
      </c>
      <c r="C6152" s="30">
        <f>VLOOKUP(B6152,'רביות שנתיות'!B:C,2)</f>
        <v>4.8</v>
      </c>
      <c r="D6152" s="29">
        <f t="shared" si="193"/>
        <v>1.283685010877722E-4</v>
      </c>
      <c r="F6152" s="30">
        <f>VLOOKUP($B6152,'רביות שנתיות'!B:I,7)</f>
        <v>11.3</v>
      </c>
      <c r="G6152" s="29">
        <f t="shared" si="192"/>
        <v>2.9335554715648193E-4</v>
      </c>
    </row>
    <row r="6153" spans="2:7">
      <c r="B6153" s="1">
        <v>39024</v>
      </c>
      <c r="C6153" s="30">
        <f>VLOOKUP(B6153,'רביות שנתיות'!B:C,2)</f>
        <v>4.8</v>
      </c>
      <c r="D6153" s="29">
        <f t="shared" si="193"/>
        <v>1.283685010877722E-4</v>
      </c>
      <c r="F6153" s="30">
        <f>VLOOKUP($B6153,'רביות שנתיות'!B:I,7)</f>
        <v>11.3</v>
      </c>
      <c r="G6153" s="29">
        <f t="shared" si="192"/>
        <v>2.9335554715648193E-4</v>
      </c>
    </row>
    <row r="6154" spans="2:7">
      <c r="B6154" s="1">
        <v>39025</v>
      </c>
      <c r="C6154" s="30">
        <f>VLOOKUP(B6154,'רביות שנתיות'!B:C,2)</f>
        <v>4.8</v>
      </c>
      <c r="D6154" s="29">
        <f t="shared" si="193"/>
        <v>1.283685010877722E-4</v>
      </c>
      <c r="F6154" s="30">
        <f>VLOOKUP($B6154,'רביות שנתיות'!B:I,7)</f>
        <v>11.3</v>
      </c>
      <c r="G6154" s="29">
        <f t="shared" si="192"/>
        <v>2.9335554715648193E-4</v>
      </c>
    </row>
    <row r="6155" spans="2:7">
      <c r="B6155" s="1">
        <v>39026</v>
      </c>
      <c r="C6155" s="30">
        <f>VLOOKUP(B6155,'רביות שנתיות'!B:C,2)</f>
        <v>4.8</v>
      </c>
      <c r="D6155" s="29">
        <f t="shared" si="193"/>
        <v>1.283685010877722E-4</v>
      </c>
      <c r="F6155" s="30">
        <f>VLOOKUP($B6155,'רביות שנתיות'!B:I,7)</f>
        <v>11.3</v>
      </c>
      <c r="G6155" s="29">
        <f t="shared" si="192"/>
        <v>2.9335554715648193E-4</v>
      </c>
    </row>
    <row r="6156" spans="2:7">
      <c r="B6156" s="1">
        <v>39027</v>
      </c>
      <c r="C6156" s="30">
        <f>VLOOKUP(B6156,'רביות שנתיות'!B:C,2)</f>
        <v>4.8</v>
      </c>
      <c r="D6156" s="29">
        <f t="shared" si="193"/>
        <v>1.283685010877722E-4</v>
      </c>
      <c r="F6156" s="30">
        <f>VLOOKUP($B6156,'רביות שנתיות'!B:I,7)</f>
        <v>11.3</v>
      </c>
      <c r="G6156" s="29">
        <f t="shared" si="192"/>
        <v>2.9335554715648193E-4</v>
      </c>
    </row>
    <row r="6157" spans="2:7">
      <c r="B6157" s="1">
        <v>39028</v>
      </c>
      <c r="C6157" s="30">
        <f>VLOOKUP(B6157,'רביות שנתיות'!B:C,2)</f>
        <v>4.8</v>
      </c>
      <c r="D6157" s="29">
        <f t="shared" si="193"/>
        <v>1.283685010877722E-4</v>
      </c>
      <c r="F6157" s="30">
        <f>VLOOKUP($B6157,'רביות שנתיות'!B:I,7)</f>
        <v>11.3</v>
      </c>
      <c r="G6157" s="29">
        <f t="shared" si="192"/>
        <v>2.9335554715648193E-4</v>
      </c>
    </row>
    <row r="6158" spans="2:7">
      <c r="B6158" s="1">
        <v>39029</v>
      </c>
      <c r="C6158" s="30">
        <f>VLOOKUP(B6158,'רביות שנתיות'!B:C,2)</f>
        <v>4.8</v>
      </c>
      <c r="D6158" s="29">
        <f t="shared" si="193"/>
        <v>1.283685010877722E-4</v>
      </c>
      <c r="F6158" s="30">
        <f>VLOOKUP($B6158,'רביות שנתיות'!B:I,7)</f>
        <v>11.3</v>
      </c>
      <c r="G6158" s="29">
        <f t="shared" si="192"/>
        <v>2.9335554715648193E-4</v>
      </c>
    </row>
    <row r="6159" spans="2:7">
      <c r="B6159" s="1">
        <v>39030</v>
      </c>
      <c r="C6159" s="30">
        <f>VLOOKUP(B6159,'רביות שנתיות'!B:C,2)</f>
        <v>4.8</v>
      </c>
      <c r="D6159" s="29">
        <f t="shared" si="193"/>
        <v>1.283685010877722E-4</v>
      </c>
      <c r="F6159" s="30">
        <f>VLOOKUP($B6159,'רביות שנתיות'!B:I,7)</f>
        <v>11.3</v>
      </c>
      <c r="G6159" s="29">
        <f t="shared" si="192"/>
        <v>2.9335554715648193E-4</v>
      </c>
    </row>
    <row r="6160" spans="2:7">
      <c r="B6160" s="1">
        <v>39031</v>
      </c>
      <c r="C6160" s="30">
        <f>VLOOKUP(B6160,'רביות שנתיות'!B:C,2)</f>
        <v>4.8</v>
      </c>
      <c r="D6160" s="29">
        <f t="shared" si="193"/>
        <v>1.283685010877722E-4</v>
      </c>
      <c r="F6160" s="30">
        <f>VLOOKUP($B6160,'רביות שנתיות'!B:I,7)</f>
        <v>11.3</v>
      </c>
      <c r="G6160" s="29">
        <f t="shared" si="192"/>
        <v>2.9335554715648193E-4</v>
      </c>
    </row>
    <row r="6161" spans="2:7">
      <c r="B6161" s="1">
        <v>39032</v>
      </c>
      <c r="C6161" s="30">
        <f>VLOOKUP(B6161,'רביות שנתיות'!B:C,2)</f>
        <v>4.8</v>
      </c>
      <c r="D6161" s="29">
        <f t="shared" si="193"/>
        <v>1.283685010877722E-4</v>
      </c>
      <c r="F6161" s="30">
        <f>VLOOKUP($B6161,'רביות שנתיות'!B:I,7)</f>
        <v>11.3</v>
      </c>
      <c r="G6161" s="29">
        <f t="shared" si="192"/>
        <v>2.9335554715648193E-4</v>
      </c>
    </row>
    <row r="6162" spans="2:7">
      <c r="B6162" s="1">
        <v>39033</v>
      </c>
      <c r="C6162" s="30">
        <f>VLOOKUP(B6162,'רביות שנתיות'!B:C,2)</f>
        <v>4.8</v>
      </c>
      <c r="D6162" s="29">
        <f t="shared" si="193"/>
        <v>1.283685010877722E-4</v>
      </c>
      <c r="F6162" s="30">
        <f>VLOOKUP($B6162,'רביות שנתיות'!B:I,7)</f>
        <v>11.3</v>
      </c>
      <c r="G6162" s="29">
        <f t="shared" si="192"/>
        <v>2.9335554715648193E-4</v>
      </c>
    </row>
    <row r="6163" spans="2:7">
      <c r="B6163" s="1">
        <v>39034</v>
      </c>
      <c r="C6163" s="30">
        <f>VLOOKUP(B6163,'רביות שנתיות'!B:C,2)</f>
        <v>4.8</v>
      </c>
      <c r="D6163" s="29">
        <f t="shared" si="193"/>
        <v>1.283685010877722E-4</v>
      </c>
      <c r="F6163" s="30">
        <f>VLOOKUP($B6163,'רביות שנתיות'!B:I,7)</f>
        <v>11.3</v>
      </c>
      <c r="G6163" s="29">
        <f t="shared" si="192"/>
        <v>2.9335554715648193E-4</v>
      </c>
    </row>
    <row r="6164" spans="2:7">
      <c r="B6164" s="1">
        <v>39035</v>
      </c>
      <c r="C6164" s="30">
        <f>VLOOKUP(B6164,'רביות שנתיות'!B:C,2)</f>
        <v>4.8</v>
      </c>
      <c r="D6164" s="29">
        <f t="shared" si="193"/>
        <v>1.283685010877722E-4</v>
      </c>
      <c r="F6164" s="30">
        <f>VLOOKUP($B6164,'רביות שנתיות'!B:I,7)</f>
        <v>11.3</v>
      </c>
      <c r="G6164" s="29">
        <f t="shared" si="192"/>
        <v>2.9335554715648193E-4</v>
      </c>
    </row>
    <row r="6165" spans="2:7">
      <c r="B6165" s="1">
        <v>39036</v>
      </c>
      <c r="C6165" s="30">
        <f>VLOOKUP(B6165,'רביות שנתיות'!B:C,2)</f>
        <v>4.8</v>
      </c>
      <c r="D6165" s="29">
        <f t="shared" si="193"/>
        <v>1.283685010877722E-4</v>
      </c>
      <c r="F6165" s="30">
        <f>VLOOKUP($B6165,'רביות שנתיות'!B:I,7)</f>
        <v>11.3</v>
      </c>
      <c r="G6165" s="29">
        <f t="shared" si="192"/>
        <v>2.9335554715648193E-4</v>
      </c>
    </row>
    <row r="6166" spans="2:7">
      <c r="B6166" s="1">
        <v>39037</v>
      </c>
      <c r="C6166" s="30">
        <f>VLOOKUP(B6166,'רביות שנתיות'!B:C,2)</f>
        <v>4.8</v>
      </c>
      <c r="D6166" s="29">
        <f t="shared" si="193"/>
        <v>1.283685010877722E-4</v>
      </c>
      <c r="F6166" s="30">
        <f>VLOOKUP($B6166,'רביות שנתיות'!B:I,7)</f>
        <v>11.3</v>
      </c>
      <c r="G6166" s="29">
        <f t="shared" si="192"/>
        <v>2.9335554715648193E-4</v>
      </c>
    </row>
    <row r="6167" spans="2:7">
      <c r="B6167" s="1">
        <v>39038</v>
      </c>
      <c r="C6167" s="30">
        <f>VLOOKUP(B6167,'רביות שנתיות'!B:C,2)</f>
        <v>4.8</v>
      </c>
      <c r="D6167" s="29">
        <f t="shared" si="193"/>
        <v>1.283685010877722E-4</v>
      </c>
      <c r="F6167" s="30">
        <f>VLOOKUP($B6167,'רביות שנתיות'!B:I,7)</f>
        <v>11.3</v>
      </c>
      <c r="G6167" s="29">
        <f t="shared" si="192"/>
        <v>2.9335554715648193E-4</v>
      </c>
    </row>
    <row r="6168" spans="2:7">
      <c r="B6168" s="1">
        <v>39039</v>
      </c>
      <c r="C6168" s="30">
        <f>VLOOKUP(B6168,'רביות שנתיות'!B:C,2)</f>
        <v>4.8</v>
      </c>
      <c r="D6168" s="29">
        <f t="shared" si="193"/>
        <v>1.283685010877722E-4</v>
      </c>
      <c r="F6168" s="30">
        <f>VLOOKUP($B6168,'רביות שנתיות'!B:I,7)</f>
        <v>11.3</v>
      </c>
      <c r="G6168" s="29">
        <f t="shared" si="192"/>
        <v>2.9335554715648193E-4</v>
      </c>
    </row>
    <row r="6169" spans="2:7">
      <c r="B6169" s="1">
        <v>39040</v>
      </c>
      <c r="C6169" s="30">
        <f>VLOOKUP(B6169,'רביות שנתיות'!B:C,2)</f>
        <v>4.8</v>
      </c>
      <c r="D6169" s="29">
        <f t="shared" si="193"/>
        <v>1.283685010877722E-4</v>
      </c>
      <c r="F6169" s="30">
        <f>VLOOKUP($B6169,'רביות שנתיות'!B:I,7)</f>
        <v>11.3</v>
      </c>
      <c r="G6169" s="29">
        <f t="shared" si="192"/>
        <v>2.9335554715648193E-4</v>
      </c>
    </row>
    <row r="6170" spans="2:7">
      <c r="B6170" s="1">
        <v>39041</v>
      </c>
      <c r="C6170" s="30">
        <f>VLOOKUP(B6170,'רביות שנתיות'!B:C,2)</f>
        <v>4.8</v>
      </c>
      <c r="D6170" s="29">
        <f t="shared" si="193"/>
        <v>1.283685010877722E-4</v>
      </c>
      <c r="F6170" s="30">
        <f>VLOOKUP($B6170,'רביות שנתיות'!B:I,7)</f>
        <v>11.3</v>
      </c>
      <c r="G6170" s="29">
        <f t="shared" si="192"/>
        <v>2.9335554715648193E-4</v>
      </c>
    </row>
    <row r="6171" spans="2:7">
      <c r="B6171" s="1">
        <v>39042</v>
      </c>
      <c r="C6171" s="30">
        <f>VLOOKUP(B6171,'רביות שנתיות'!B:C,2)</f>
        <v>4.8</v>
      </c>
      <c r="D6171" s="29">
        <f t="shared" si="193"/>
        <v>1.283685010877722E-4</v>
      </c>
      <c r="F6171" s="30">
        <f>VLOOKUP($B6171,'רביות שנתיות'!B:I,7)</f>
        <v>11.3</v>
      </c>
      <c r="G6171" s="29">
        <f t="shared" si="192"/>
        <v>2.9335554715648193E-4</v>
      </c>
    </row>
    <row r="6172" spans="2:7">
      <c r="B6172" s="1">
        <v>39043</v>
      </c>
      <c r="C6172" s="30">
        <f>VLOOKUP(B6172,'רביות שנתיות'!B:C,2)</f>
        <v>4.8</v>
      </c>
      <c r="D6172" s="29">
        <f t="shared" si="193"/>
        <v>1.283685010877722E-4</v>
      </c>
      <c r="F6172" s="30">
        <f>VLOOKUP($B6172,'רביות שנתיות'!B:I,7)</f>
        <v>11.3</v>
      </c>
      <c r="G6172" s="29">
        <f t="shared" si="192"/>
        <v>2.9335554715648193E-4</v>
      </c>
    </row>
    <row r="6173" spans="2:7">
      <c r="B6173" s="1">
        <v>39044</v>
      </c>
      <c r="C6173" s="30">
        <f>VLOOKUP(B6173,'רביות שנתיות'!B:C,2)</f>
        <v>4.8</v>
      </c>
      <c r="D6173" s="29">
        <f t="shared" si="193"/>
        <v>1.283685010877722E-4</v>
      </c>
      <c r="F6173" s="30">
        <f>VLOOKUP($B6173,'רביות שנתיות'!B:I,7)</f>
        <v>11.3</v>
      </c>
      <c r="G6173" s="29">
        <f t="shared" si="192"/>
        <v>2.9335554715648193E-4</v>
      </c>
    </row>
    <row r="6174" spans="2:7">
      <c r="B6174" s="1">
        <v>39045</v>
      </c>
      <c r="C6174" s="30">
        <f>VLOOKUP(B6174,'רביות שנתיות'!B:C,2)</f>
        <v>4.8</v>
      </c>
      <c r="D6174" s="29">
        <f t="shared" si="193"/>
        <v>1.283685010877722E-4</v>
      </c>
      <c r="F6174" s="30">
        <f>VLOOKUP($B6174,'רביות שנתיות'!B:I,7)</f>
        <v>11.3</v>
      </c>
      <c r="G6174" s="29">
        <f t="shared" si="192"/>
        <v>2.9335554715648193E-4</v>
      </c>
    </row>
    <row r="6175" spans="2:7">
      <c r="B6175" s="1">
        <v>39046</v>
      </c>
      <c r="C6175" s="30">
        <f>VLOOKUP(B6175,'רביות שנתיות'!B:C,2)</f>
        <v>4.8</v>
      </c>
      <c r="D6175" s="29">
        <f t="shared" si="193"/>
        <v>1.283685010877722E-4</v>
      </c>
      <c r="F6175" s="30">
        <f>VLOOKUP($B6175,'רביות שנתיות'!B:I,7)</f>
        <v>11.3</v>
      </c>
      <c r="G6175" s="29">
        <f t="shared" si="192"/>
        <v>2.9335554715648193E-4</v>
      </c>
    </row>
    <row r="6176" spans="2:7">
      <c r="B6176" s="1">
        <v>39047</v>
      </c>
      <c r="C6176" s="30">
        <f>VLOOKUP(B6176,'רביות שנתיות'!B:C,2)</f>
        <v>4.8</v>
      </c>
      <c r="D6176" s="29">
        <f t="shared" si="193"/>
        <v>1.283685010877722E-4</v>
      </c>
      <c r="F6176" s="30">
        <f>VLOOKUP($B6176,'רביות שנתיות'!B:I,7)</f>
        <v>11.3</v>
      </c>
      <c r="G6176" s="29">
        <f t="shared" si="192"/>
        <v>2.9335554715648193E-4</v>
      </c>
    </row>
    <row r="6177" spans="2:7">
      <c r="B6177" s="1">
        <v>39048</v>
      </c>
      <c r="C6177" s="30">
        <f>VLOOKUP(B6177,'רביות שנתיות'!B:C,2)</f>
        <v>4.8</v>
      </c>
      <c r="D6177" s="29">
        <f t="shared" si="193"/>
        <v>1.283685010877722E-4</v>
      </c>
      <c r="F6177" s="30">
        <f>VLOOKUP($B6177,'רביות שנתיות'!B:I,7)</f>
        <v>11.3</v>
      </c>
      <c r="G6177" s="29">
        <f t="shared" si="192"/>
        <v>2.9335554715648193E-4</v>
      </c>
    </row>
    <row r="6178" spans="2:7">
      <c r="B6178" s="1">
        <v>39049</v>
      </c>
      <c r="C6178" s="30">
        <f>VLOOKUP(B6178,'רביות שנתיות'!B:C,2)</f>
        <v>4.8</v>
      </c>
      <c r="D6178" s="29">
        <f t="shared" si="193"/>
        <v>1.283685010877722E-4</v>
      </c>
      <c r="F6178" s="30">
        <f>VLOOKUP($B6178,'רביות שנתיות'!B:I,7)</f>
        <v>11.3</v>
      </c>
      <c r="G6178" s="29">
        <f t="shared" si="192"/>
        <v>2.9335554715648193E-4</v>
      </c>
    </row>
    <row r="6179" spans="2:7">
      <c r="B6179" s="1">
        <v>39050</v>
      </c>
      <c r="C6179" s="30">
        <f>VLOOKUP(B6179,'רביות שנתיות'!B:C,2)</f>
        <v>4.8</v>
      </c>
      <c r="D6179" s="29">
        <f t="shared" si="193"/>
        <v>1.283685010877722E-4</v>
      </c>
      <c r="F6179" s="30">
        <f>VLOOKUP($B6179,'רביות שנתיות'!B:I,7)</f>
        <v>11.3</v>
      </c>
      <c r="G6179" s="29">
        <f t="shared" si="192"/>
        <v>2.9335554715648193E-4</v>
      </c>
    </row>
    <row r="6180" spans="2:7">
      <c r="B6180" s="1">
        <v>39051</v>
      </c>
      <c r="C6180" s="30">
        <f>VLOOKUP(B6180,'רביות שנתיות'!B:C,2)</f>
        <v>4.8</v>
      </c>
      <c r="D6180" s="29">
        <f t="shared" si="193"/>
        <v>1.283685010877722E-4</v>
      </c>
      <c r="F6180" s="30">
        <f>VLOOKUP($B6180,'רביות שנתיות'!B:I,7)</f>
        <v>11.3</v>
      </c>
      <c r="G6180" s="29">
        <f t="shared" si="192"/>
        <v>2.9335554715648193E-4</v>
      </c>
    </row>
    <row r="6181" spans="2:7">
      <c r="B6181" s="1">
        <v>39052</v>
      </c>
      <c r="C6181" s="30">
        <f>VLOOKUP(B6181,'רביות שנתיות'!B:C,2)</f>
        <v>4.8</v>
      </c>
      <c r="D6181" s="29">
        <f t="shared" si="193"/>
        <v>1.283685010877722E-4</v>
      </c>
      <c r="F6181" s="30">
        <f>VLOOKUP($B6181,'רביות שנתיות'!B:I,7)</f>
        <v>11.3</v>
      </c>
      <c r="G6181" s="29">
        <f t="shared" si="192"/>
        <v>2.9335554715648193E-4</v>
      </c>
    </row>
    <row r="6182" spans="2:7">
      <c r="B6182" s="1">
        <v>39053</v>
      </c>
      <c r="C6182" s="30">
        <f>VLOOKUP(B6182,'רביות שנתיות'!B:C,2)</f>
        <v>4.8</v>
      </c>
      <c r="D6182" s="29">
        <f t="shared" si="193"/>
        <v>1.283685010877722E-4</v>
      </c>
      <c r="F6182" s="30">
        <f>VLOOKUP($B6182,'רביות שנתיות'!B:I,7)</f>
        <v>11.3</v>
      </c>
      <c r="G6182" s="29">
        <f t="shared" si="192"/>
        <v>2.9335554715648193E-4</v>
      </c>
    </row>
    <row r="6183" spans="2:7">
      <c r="B6183" s="1">
        <v>39054</v>
      </c>
      <c r="C6183" s="30">
        <f>VLOOKUP(B6183,'רביות שנתיות'!B:C,2)</f>
        <v>4.8</v>
      </c>
      <c r="D6183" s="29">
        <f t="shared" si="193"/>
        <v>1.283685010877722E-4</v>
      </c>
      <c r="F6183" s="30">
        <f>VLOOKUP($B6183,'רביות שנתיות'!B:I,7)</f>
        <v>11.3</v>
      </c>
      <c r="G6183" s="29">
        <f t="shared" si="192"/>
        <v>2.9335554715648193E-4</v>
      </c>
    </row>
    <row r="6184" spans="2:7">
      <c r="B6184" s="1">
        <v>39055</v>
      </c>
      <c r="C6184" s="30">
        <f>VLOOKUP(B6184,'רביות שנתיות'!B:C,2)</f>
        <v>4.8</v>
      </c>
      <c r="D6184" s="29">
        <f t="shared" si="193"/>
        <v>1.283685010877722E-4</v>
      </c>
      <c r="F6184" s="30">
        <f>VLOOKUP($B6184,'רביות שנתיות'!B:I,7)</f>
        <v>11.3</v>
      </c>
      <c r="G6184" s="29">
        <f t="shared" si="192"/>
        <v>2.9335554715648193E-4</v>
      </c>
    </row>
    <row r="6185" spans="2:7">
      <c r="B6185" s="1">
        <v>39056</v>
      </c>
      <c r="C6185" s="30">
        <f>VLOOKUP(B6185,'רביות שנתיות'!B:C,2)</f>
        <v>4.8</v>
      </c>
      <c r="D6185" s="29">
        <f t="shared" si="193"/>
        <v>1.283685010877722E-4</v>
      </c>
      <c r="F6185" s="30">
        <f>VLOOKUP($B6185,'רביות שנתיות'!B:I,7)</f>
        <v>11.3</v>
      </c>
      <c r="G6185" s="29">
        <f t="shared" si="192"/>
        <v>2.9335554715648193E-4</v>
      </c>
    </row>
    <row r="6186" spans="2:7">
      <c r="B6186" s="1">
        <v>39057</v>
      </c>
      <c r="C6186" s="30">
        <f>VLOOKUP(B6186,'רביות שנתיות'!B:C,2)</f>
        <v>4.8</v>
      </c>
      <c r="D6186" s="29">
        <f t="shared" si="193"/>
        <v>1.283685010877722E-4</v>
      </c>
      <c r="F6186" s="30">
        <f>VLOOKUP($B6186,'רביות שנתיות'!B:I,7)</f>
        <v>11.3</v>
      </c>
      <c r="G6186" s="29">
        <f t="shared" si="192"/>
        <v>2.9335554715648193E-4</v>
      </c>
    </row>
    <row r="6187" spans="2:7">
      <c r="B6187" s="1">
        <v>39058</v>
      </c>
      <c r="C6187" s="30">
        <f>VLOOKUP(B6187,'רביות שנתיות'!B:C,2)</f>
        <v>4.8</v>
      </c>
      <c r="D6187" s="29">
        <f t="shared" si="193"/>
        <v>1.283685010877722E-4</v>
      </c>
      <c r="F6187" s="30">
        <f>VLOOKUP($B6187,'רביות שנתיות'!B:I,7)</f>
        <v>11.3</v>
      </c>
      <c r="G6187" s="29">
        <f t="shared" si="192"/>
        <v>2.9335554715648193E-4</v>
      </c>
    </row>
    <row r="6188" spans="2:7">
      <c r="B6188" s="1">
        <v>39059</v>
      </c>
      <c r="C6188" s="30">
        <f>VLOOKUP(B6188,'רביות שנתיות'!B:C,2)</f>
        <v>4.8</v>
      </c>
      <c r="D6188" s="29">
        <f t="shared" si="193"/>
        <v>1.283685010877722E-4</v>
      </c>
      <c r="F6188" s="30">
        <f>VLOOKUP($B6188,'רביות שנתיות'!B:I,7)</f>
        <v>11.3</v>
      </c>
      <c r="G6188" s="29">
        <f t="shared" si="192"/>
        <v>2.9335554715648193E-4</v>
      </c>
    </row>
    <row r="6189" spans="2:7">
      <c r="B6189" s="1">
        <v>39060</v>
      </c>
      <c r="C6189" s="30">
        <f>VLOOKUP(B6189,'רביות שנתיות'!B:C,2)</f>
        <v>4.8</v>
      </c>
      <c r="D6189" s="29">
        <f t="shared" si="193"/>
        <v>1.283685010877722E-4</v>
      </c>
      <c r="F6189" s="30">
        <f>VLOOKUP($B6189,'רביות שנתיות'!B:I,7)</f>
        <v>11.3</v>
      </c>
      <c r="G6189" s="29">
        <f t="shared" si="192"/>
        <v>2.9335554715648193E-4</v>
      </c>
    </row>
    <row r="6190" spans="2:7">
      <c r="B6190" s="1">
        <v>39061</v>
      </c>
      <c r="C6190" s="30">
        <f>VLOOKUP(B6190,'רביות שנתיות'!B:C,2)</f>
        <v>4.8</v>
      </c>
      <c r="D6190" s="29">
        <f t="shared" si="193"/>
        <v>1.283685010877722E-4</v>
      </c>
      <c r="F6190" s="30">
        <f>VLOOKUP($B6190,'רביות שנתיות'!B:I,7)</f>
        <v>11.3</v>
      </c>
      <c r="G6190" s="29">
        <f t="shared" si="192"/>
        <v>2.9335554715648193E-4</v>
      </c>
    </row>
    <row r="6191" spans="2:7">
      <c r="B6191" s="1">
        <v>39062</v>
      </c>
      <c r="C6191" s="30">
        <f>VLOOKUP(B6191,'רביות שנתיות'!B:C,2)</f>
        <v>4.8</v>
      </c>
      <c r="D6191" s="29">
        <f t="shared" si="193"/>
        <v>1.283685010877722E-4</v>
      </c>
      <c r="F6191" s="30">
        <f>VLOOKUP($B6191,'רביות שנתיות'!B:I,7)</f>
        <v>11.3</v>
      </c>
      <c r="G6191" s="29">
        <f t="shared" si="192"/>
        <v>2.9335554715648193E-4</v>
      </c>
    </row>
    <row r="6192" spans="2:7">
      <c r="B6192" s="1">
        <v>39063</v>
      </c>
      <c r="C6192" s="30">
        <f>VLOOKUP(B6192,'רביות שנתיות'!B:C,2)</f>
        <v>4.8</v>
      </c>
      <c r="D6192" s="29">
        <f t="shared" si="193"/>
        <v>1.283685010877722E-4</v>
      </c>
      <c r="F6192" s="30">
        <f>VLOOKUP($B6192,'רביות שנתיות'!B:I,7)</f>
        <v>11.3</v>
      </c>
      <c r="G6192" s="29">
        <f t="shared" si="192"/>
        <v>2.9335554715648193E-4</v>
      </c>
    </row>
    <row r="6193" spans="2:7">
      <c r="B6193" s="1">
        <v>39064</v>
      </c>
      <c r="C6193" s="30">
        <f>VLOOKUP(B6193,'רביות שנתיות'!B:C,2)</f>
        <v>4.8</v>
      </c>
      <c r="D6193" s="29">
        <f t="shared" si="193"/>
        <v>1.283685010877722E-4</v>
      </c>
      <c r="F6193" s="30">
        <f>VLOOKUP($B6193,'רביות שנתיות'!B:I,7)</f>
        <v>11.3</v>
      </c>
      <c r="G6193" s="29">
        <f t="shared" si="192"/>
        <v>2.9335554715648193E-4</v>
      </c>
    </row>
    <row r="6194" spans="2:7">
      <c r="B6194" s="1">
        <v>39065</v>
      </c>
      <c r="C6194" s="30">
        <f>VLOOKUP(B6194,'רביות שנתיות'!B:C,2)</f>
        <v>4.8</v>
      </c>
      <c r="D6194" s="29">
        <f t="shared" si="193"/>
        <v>1.283685010877722E-4</v>
      </c>
      <c r="F6194" s="30">
        <f>VLOOKUP($B6194,'רביות שנתיות'!B:I,7)</f>
        <v>11.3</v>
      </c>
      <c r="G6194" s="29">
        <f t="shared" si="192"/>
        <v>2.9335554715648193E-4</v>
      </c>
    </row>
    <row r="6195" spans="2:7">
      <c r="B6195" s="1">
        <v>39066</v>
      </c>
      <c r="C6195" s="30">
        <f>VLOOKUP(B6195,'רביות שנתיות'!B:C,2)</f>
        <v>4.8</v>
      </c>
      <c r="D6195" s="29">
        <f t="shared" si="193"/>
        <v>1.283685010877722E-4</v>
      </c>
      <c r="F6195" s="30">
        <f>VLOOKUP($B6195,'רביות שנתיות'!B:I,7)</f>
        <v>11.3</v>
      </c>
      <c r="G6195" s="29">
        <f t="shared" si="192"/>
        <v>2.9335554715648193E-4</v>
      </c>
    </row>
    <row r="6196" spans="2:7">
      <c r="B6196" s="1">
        <v>39067</v>
      </c>
      <c r="C6196" s="30">
        <f>VLOOKUP(B6196,'רביות שנתיות'!B:C,2)</f>
        <v>4.8</v>
      </c>
      <c r="D6196" s="29">
        <f t="shared" si="193"/>
        <v>1.283685010877722E-4</v>
      </c>
      <c r="F6196" s="30">
        <f>VLOOKUP($B6196,'רביות שנתיות'!B:I,7)</f>
        <v>11.3</v>
      </c>
      <c r="G6196" s="29">
        <f t="shared" si="192"/>
        <v>2.9335554715648193E-4</v>
      </c>
    </row>
    <row r="6197" spans="2:7">
      <c r="B6197" s="1">
        <v>39068</v>
      </c>
      <c r="C6197" s="30">
        <f>VLOOKUP(B6197,'רביות שנתיות'!B:C,2)</f>
        <v>4.8</v>
      </c>
      <c r="D6197" s="29">
        <f t="shared" si="193"/>
        <v>1.283685010877722E-4</v>
      </c>
      <c r="F6197" s="30">
        <f>VLOOKUP($B6197,'רביות שנתיות'!B:I,7)</f>
        <v>11.3</v>
      </c>
      <c r="G6197" s="29">
        <f t="shared" si="192"/>
        <v>2.9335554715648193E-4</v>
      </c>
    </row>
    <row r="6198" spans="2:7">
      <c r="B6198" s="1">
        <v>39069</v>
      </c>
      <c r="C6198" s="30">
        <f>VLOOKUP(B6198,'רביות שנתיות'!B:C,2)</f>
        <v>4.8</v>
      </c>
      <c r="D6198" s="29">
        <f t="shared" si="193"/>
        <v>1.283685010877722E-4</v>
      </c>
      <c r="F6198" s="30">
        <f>VLOOKUP($B6198,'רביות שנתיות'!B:I,7)</f>
        <v>11.3</v>
      </c>
      <c r="G6198" s="29">
        <f t="shared" si="192"/>
        <v>2.9335554715648193E-4</v>
      </c>
    </row>
    <row r="6199" spans="2:7">
      <c r="B6199" s="1">
        <v>39070</v>
      </c>
      <c r="C6199" s="30">
        <f>VLOOKUP(B6199,'רביות שנתיות'!B:C,2)</f>
        <v>4.8</v>
      </c>
      <c r="D6199" s="29">
        <f t="shared" si="193"/>
        <v>1.283685010877722E-4</v>
      </c>
      <c r="F6199" s="30">
        <f>VLOOKUP($B6199,'רביות שנתיות'!B:I,7)</f>
        <v>11.3</v>
      </c>
      <c r="G6199" s="29">
        <f t="shared" si="192"/>
        <v>2.9335554715648193E-4</v>
      </c>
    </row>
    <row r="6200" spans="2:7">
      <c r="B6200" s="1">
        <v>39071</v>
      </c>
      <c r="C6200" s="30">
        <f>VLOOKUP(B6200,'רביות שנתיות'!B:C,2)</f>
        <v>4.8</v>
      </c>
      <c r="D6200" s="29">
        <f t="shared" si="193"/>
        <v>1.283685010877722E-4</v>
      </c>
      <c r="F6200" s="30">
        <f>VLOOKUP($B6200,'רביות שנתיות'!B:I,7)</f>
        <v>11.3</v>
      </c>
      <c r="G6200" s="29">
        <f t="shared" si="192"/>
        <v>2.9335554715648193E-4</v>
      </c>
    </row>
    <row r="6201" spans="2:7">
      <c r="B6201" s="1">
        <v>39072</v>
      </c>
      <c r="C6201" s="30">
        <f>VLOOKUP(B6201,'רביות שנתיות'!B:C,2)</f>
        <v>4.8</v>
      </c>
      <c r="D6201" s="29">
        <f t="shared" si="193"/>
        <v>1.283685010877722E-4</v>
      </c>
      <c r="F6201" s="30">
        <f>VLOOKUP($B6201,'רביות שנתיות'!B:I,7)</f>
        <v>11.3</v>
      </c>
      <c r="G6201" s="29">
        <f t="shared" si="192"/>
        <v>2.9335554715648193E-4</v>
      </c>
    </row>
    <row r="6202" spans="2:7">
      <c r="B6202" s="1">
        <v>39073</v>
      </c>
      <c r="C6202" s="30">
        <f>VLOOKUP(B6202,'רביות שנתיות'!B:C,2)</f>
        <v>4.8</v>
      </c>
      <c r="D6202" s="29">
        <f t="shared" si="193"/>
        <v>1.283685010877722E-4</v>
      </c>
      <c r="F6202" s="30">
        <f>VLOOKUP($B6202,'רביות שנתיות'!B:I,7)</f>
        <v>11.3</v>
      </c>
      <c r="G6202" s="29">
        <f t="shared" si="192"/>
        <v>2.9335554715648193E-4</v>
      </c>
    </row>
    <row r="6203" spans="2:7">
      <c r="B6203" s="1">
        <v>39074</v>
      </c>
      <c r="C6203" s="30">
        <f>VLOOKUP(B6203,'רביות שנתיות'!B:C,2)</f>
        <v>4.8</v>
      </c>
      <c r="D6203" s="29">
        <f t="shared" si="193"/>
        <v>1.283685010877722E-4</v>
      </c>
      <c r="F6203" s="30">
        <f>VLOOKUP($B6203,'רביות שנתיות'!B:I,7)</f>
        <v>11.3</v>
      </c>
      <c r="G6203" s="29">
        <f t="shared" si="192"/>
        <v>2.9335554715648193E-4</v>
      </c>
    </row>
    <row r="6204" spans="2:7">
      <c r="B6204" s="1">
        <v>39075</v>
      </c>
      <c r="C6204" s="30">
        <f>VLOOKUP(B6204,'רביות שנתיות'!B:C,2)</f>
        <v>4.8</v>
      </c>
      <c r="D6204" s="29">
        <f t="shared" si="193"/>
        <v>1.283685010877722E-4</v>
      </c>
      <c r="F6204" s="30">
        <f>VLOOKUP($B6204,'רביות שנתיות'!B:I,7)</f>
        <v>11.3</v>
      </c>
      <c r="G6204" s="29">
        <f t="shared" si="192"/>
        <v>2.9335554715648193E-4</v>
      </c>
    </row>
    <row r="6205" spans="2:7">
      <c r="B6205" s="1">
        <v>39076</v>
      </c>
      <c r="C6205" s="30">
        <f>VLOOKUP(B6205,'רביות שנתיות'!B:C,2)</f>
        <v>4.8</v>
      </c>
      <c r="D6205" s="29">
        <f t="shared" si="193"/>
        <v>1.283685010877722E-4</v>
      </c>
      <c r="F6205" s="30">
        <f>VLOOKUP($B6205,'רביות שנתיות'!B:I,7)</f>
        <v>11.3</v>
      </c>
      <c r="G6205" s="29">
        <f t="shared" si="192"/>
        <v>2.9335554715648193E-4</v>
      </c>
    </row>
    <row r="6206" spans="2:7">
      <c r="B6206" s="1">
        <v>39077</v>
      </c>
      <c r="C6206" s="30">
        <f>VLOOKUP(B6206,'רביות שנתיות'!B:C,2)</f>
        <v>4.8</v>
      </c>
      <c r="D6206" s="29">
        <f t="shared" si="193"/>
        <v>1.283685010877722E-4</v>
      </c>
      <c r="F6206" s="30">
        <f>VLOOKUP($B6206,'רביות שנתיות'!B:I,7)</f>
        <v>11.3</v>
      </c>
      <c r="G6206" s="29">
        <f t="shared" si="192"/>
        <v>2.9335554715648193E-4</v>
      </c>
    </row>
    <row r="6207" spans="2:7">
      <c r="B6207" s="1">
        <v>39078</v>
      </c>
      <c r="C6207" s="30">
        <f>VLOOKUP(B6207,'רביות שנתיות'!B:C,2)</f>
        <v>4.8</v>
      </c>
      <c r="D6207" s="29">
        <f t="shared" si="193"/>
        <v>1.283685010877722E-4</v>
      </c>
      <c r="F6207" s="30">
        <f>VLOOKUP($B6207,'רביות שנתיות'!B:I,7)</f>
        <v>11.3</v>
      </c>
      <c r="G6207" s="29">
        <f t="shared" si="192"/>
        <v>2.9335554715648193E-4</v>
      </c>
    </row>
    <row r="6208" spans="2:7">
      <c r="B6208" s="1">
        <v>39079</v>
      </c>
      <c r="C6208" s="30">
        <f>VLOOKUP(B6208,'רביות שנתיות'!B:C,2)</f>
        <v>4.8</v>
      </c>
      <c r="D6208" s="29">
        <f t="shared" si="193"/>
        <v>1.283685010877722E-4</v>
      </c>
      <c r="F6208" s="30">
        <f>VLOOKUP($B6208,'רביות שנתיות'!B:I,7)</f>
        <v>11.3</v>
      </c>
      <c r="G6208" s="29">
        <f t="shared" si="192"/>
        <v>2.9335554715648193E-4</v>
      </c>
    </row>
    <row r="6209" spans="2:7">
      <c r="B6209" s="1">
        <v>39080</v>
      </c>
      <c r="C6209" s="30">
        <f>VLOOKUP(B6209,'רביות שנתיות'!B:C,2)</f>
        <v>4.8</v>
      </c>
      <c r="D6209" s="29">
        <f t="shared" si="193"/>
        <v>1.283685010877722E-4</v>
      </c>
      <c r="F6209" s="30">
        <f>VLOOKUP($B6209,'רביות שנתיות'!B:I,7)</f>
        <v>11.3</v>
      </c>
      <c r="G6209" s="29">
        <f t="shared" si="192"/>
        <v>2.9335554715648193E-4</v>
      </c>
    </row>
    <row r="6210" spans="2:7">
      <c r="B6210" s="1">
        <v>39081</v>
      </c>
      <c r="C6210" s="30">
        <f>VLOOKUP(B6210,'רביות שנתיות'!B:C,2)</f>
        <v>4.8</v>
      </c>
      <c r="D6210" s="29">
        <f t="shared" si="193"/>
        <v>1.283685010877722E-4</v>
      </c>
      <c r="F6210" s="30">
        <f>VLOOKUP($B6210,'רביות שנתיות'!B:I,7)</f>
        <v>11.3</v>
      </c>
      <c r="G6210" s="29">
        <f t="shared" si="192"/>
        <v>2.9335554715648193E-4</v>
      </c>
    </row>
    <row r="6211" spans="2:7">
      <c r="B6211" s="1">
        <v>39082</v>
      </c>
      <c r="C6211" s="30">
        <f>VLOOKUP(B6211,'רביות שנתיות'!B:C,2)</f>
        <v>4.8</v>
      </c>
      <c r="D6211" s="29">
        <f t="shared" si="193"/>
        <v>1.283685010877722E-4</v>
      </c>
      <c r="F6211" s="30">
        <f>VLOOKUP($B6211,'רביות שנתיות'!B:I,7)</f>
        <v>11.3</v>
      </c>
      <c r="G6211" s="29">
        <f t="shared" si="192"/>
        <v>2.9335554715648193E-4</v>
      </c>
    </row>
    <row r="6212" spans="2:7">
      <c r="B6212" s="1">
        <v>39083</v>
      </c>
      <c r="C6212" s="30">
        <f>VLOOKUP(B6212,'רביות שנתיות'!B:C,2)</f>
        <v>4.5999999999999996</v>
      </c>
      <c r="D6212" s="29">
        <f t="shared" si="193"/>
        <v>1.2313794537943679E-4</v>
      </c>
      <c r="F6212" s="30">
        <f>VLOOKUP($B6212,'רביות שנתיות'!B:I,7)</f>
        <v>11.1</v>
      </c>
      <c r="G6212" s="29">
        <f t="shared" ref="G6212:G6275" si="194">(1+F6212/100)^(1/365)-1</f>
        <v>2.8842654764593689E-4</v>
      </c>
    </row>
    <row r="6213" spans="2:7">
      <c r="B6213" s="1">
        <v>39084</v>
      </c>
      <c r="C6213" s="30">
        <f>VLOOKUP(B6213,'רביות שנתיות'!B:C,2)</f>
        <v>4.5999999999999996</v>
      </c>
      <c r="D6213" s="29">
        <f t="shared" ref="D6213:D6276" si="195">(1+C6213/100)^(1/365.25)-1</f>
        <v>1.2313794537943679E-4</v>
      </c>
      <c r="F6213" s="30">
        <f>VLOOKUP($B6213,'רביות שנתיות'!B:I,7)</f>
        <v>11.1</v>
      </c>
      <c r="G6213" s="29">
        <f t="shared" si="194"/>
        <v>2.8842654764593689E-4</v>
      </c>
    </row>
    <row r="6214" spans="2:7">
      <c r="B6214" s="1">
        <v>39085</v>
      </c>
      <c r="C6214" s="30">
        <f>VLOOKUP(B6214,'רביות שנתיות'!B:C,2)</f>
        <v>4.5999999999999996</v>
      </c>
      <c r="D6214" s="29">
        <f t="shared" si="195"/>
        <v>1.2313794537943679E-4</v>
      </c>
      <c r="F6214" s="30">
        <f>VLOOKUP($B6214,'רביות שנתיות'!B:I,7)</f>
        <v>11.1</v>
      </c>
      <c r="G6214" s="29">
        <f t="shared" si="194"/>
        <v>2.8842654764593689E-4</v>
      </c>
    </row>
    <row r="6215" spans="2:7">
      <c r="B6215" s="1">
        <v>39086</v>
      </c>
      <c r="C6215" s="30">
        <f>VLOOKUP(B6215,'רביות שנתיות'!B:C,2)</f>
        <v>4.5999999999999996</v>
      </c>
      <c r="D6215" s="29">
        <f t="shared" si="195"/>
        <v>1.2313794537943679E-4</v>
      </c>
      <c r="F6215" s="30">
        <f>VLOOKUP($B6215,'רביות שנתיות'!B:I,7)</f>
        <v>11.1</v>
      </c>
      <c r="G6215" s="29">
        <f t="shared" si="194"/>
        <v>2.8842654764593689E-4</v>
      </c>
    </row>
    <row r="6216" spans="2:7">
      <c r="B6216" s="1">
        <v>39087</v>
      </c>
      <c r="C6216" s="30">
        <f>VLOOKUP(B6216,'רביות שנתיות'!B:C,2)</f>
        <v>4.5999999999999996</v>
      </c>
      <c r="D6216" s="29">
        <f t="shared" si="195"/>
        <v>1.2313794537943679E-4</v>
      </c>
      <c r="F6216" s="30">
        <f>VLOOKUP($B6216,'רביות שנתיות'!B:I,7)</f>
        <v>11.1</v>
      </c>
      <c r="G6216" s="29">
        <f t="shared" si="194"/>
        <v>2.8842654764593689E-4</v>
      </c>
    </row>
    <row r="6217" spans="2:7">
      <c r="B6217" s="1">
        <v>39088</v>
      </c>
      <c r="C6217" s="30">
        <f>VLOOKUP(B6217,'רביות שנתיות'!B:C,2)</f>
        <v>4.5999999999999996</v>
      </c>
      <c r="D6217" s="29">
        <f t="shared" si="195"/>
        <v>1.2313794537943679E-4</v>
      </c>
      <c r="F6217" s="30">
        <f>VLOOKUP($B6217,'רביות שנתיות'!B:I,7)</f>
        <v>11.1</v>
      </c>
      <c r="G6217" s="29">
        <f t="shared" si="194"/>
        <v>2.8842654764593689E-4</v>
      </c>
    </row>
    <row r="6218" spans="2:7">
      <c r="B6218" s="1">
        <v>39089</v>
      </c>
      <c r="C6218" s="30">
        <f>VLOOKUP(B6218,'רביות שנתיות'!B:C,2)</f>
        <v>4.5999999999999996</v>
      </c>
      <c r="D6218" s="29">
        <f t="shared" si="195"/>
        <v>1.2313794537943679E-4</v>
      </c>
      <c r="F6218" s="30">
        <f>VLOOKUP($B6218,'רביות שנתיות'!B:I,7)</f>
        <v>11.1</v>
      </c>
      <c r="G6218" s="29">
        <f t="shared" si="194"/>
        <v>2.8842654764593689E-4</v>
      </c>
    </row>
    <row r="6219" spans="2:7">
      <c r="B6219" s="1">
        <v>39090</v>
      </c>
      <c r="C6219" s="30">
        <f>VLOOKUP(B6219,'רביות שנתיות'!B:C,2)</f>
        <v>4.5999999999999996</v>
      </c>
      <c r="D6219" s="29">
        <f t="shared" si="195"/>
        <v>1.2313794537943679E-4</v>
      </c>
      <c r="F6219" s="30">
        <f>VLOOKUP($B6219,'רביות שנתיות'!B:I,7)</f>
        <v>11.1</v>
      </c>
      <c r="G6219" s="29">
        <f t="shared" si="194"/>
        <v>2.8842654764593689E-4</v>
      </c>
    </row>
    <row r="6220" spans="2:7">
      <c r="B6220" s="1">
        <v>39091</v>
      </c>
      <c r="C6220" s="30">
        <f>VLOOKUP(B6220,'רביות שנתיות'!B:C,2)</f>
        <v>4.5999999999999996</v>
      </c>
      <c r="D6220" s="29">
        <f t="shared" si="195"/>
        <v>1.2313794537943679E-4</v>
      </c>
      <c r="F6220" s="30">
        <f>VLOOKUP($B6220,'רביות שנתיות'!B:I,7)</f>
        <v>11.1</v>
      </c>
      <c r="G6220" s="29">
        <f t="shared" si="194"/>
        <v>2.8842654764593689E-4</v>
      </c>
    </row>
    <row r="6221" spans="2:7">
      <c r="B6221" s="1">
        <v>39092</v>
      </c>
      <c r="C6221" s="30">
        <f>VLOOKUP(B6221,'רביות שנתיות'!B:C,2)</f>
        <v>4.5999999999999996</v>
      </c>
      <c r="D6221" s="29">
        <f t="shared" si="195"/>
        <v>1.2313794537943679E-4</v>
      </c>
      <c r="F6221" s="30">
        <f>VLOOKUP($B6221,'רביות שנתיות'!B:I,7)</f>
        <v>11.1</v>
      </c>
      <c r="G6221" s="29">
        <f t="shared" si="194"/>
        <v>2.8842654764593689E-4</v>
      </c>
    </row>
    <row r="6222" spans="2:7">
      <c r="B6222" s="1">
        <v>39093</v>
      </c>
      <c r="C6222" s="30">
        <f>VLOOKUP(B6222,'רביות שנתיות'!B:C,2)</f>
        <v>4.5999999999999996</v>
      </c>
      <c r="D6222" s="29">
        <f t="shared" si="195"/>
        <v>1.2313794537943679E-4</v>
      </c>
      <c r="F6222" s="30">
        <f>VLOOKUP($B6222,'רביות שנתיות'!B:I,7)</f>
        <v>11.1</v>
      </c>
      <c r="G6222" s="29">
        <f t="shared" si="194"/>
        <v>2.8842654764593689E-4</v>
      </c>
    </row>
    <row r="6223" spans="2:7">
      <c r="B6223" s="1">
        <v>39094</v>
      </c>
      <c r="C6223" s="30">
        <f>VLOOKUP(B6223,'רביות שנתיות'!B:C,2)</f>
        <v>4.5999999999999996</v>
      </c>
      <c r="D6223" s="29">
        <f t="shared" si="195"/>
        <v>1.2313794537943679E-4</v>
      </c>
      <c r="F6223" s="30">
        <f>VLOOKUP($B6223,'רביות שנתיות'!B:I,7)</f>
        <v>11.1</v>
      </c>
      <c r="G6223" s="29">
        <f t="shared" si="194"/>
        <v>2.8842654764593689E-4</v>
      </c>
    </row>
    <row r="6224" spans="2:7">
      <c r="B6224" s="1">
        <v>39095</v>
      </c>
      <c r="C6224" s="30">
        <f>VLOOKUP(B6224,'רביות שנתיות'!B:C,2)</f>
        <v>4.5999999999999996</v>
      </c>
      <c r="D6224" s="29">
        <f t="shared" si="195"/>
        <v>1.2313794537943679E-4</v>
      </c>
      <c r="F6224" s="30">
        <f>VLOOKUP($B6224,'רביות שנתיות'!B:I,7)</f>
        <v>11.1</v>
      </c>
      <c r="G6224" s="29">
        <f t="shared" si="194"/>
        <v>2.8842654764593689E-4</v>
      </c>
    </row>
    <row r="6225" spans="2:7">
      <c r="B6225" s="1">
        <v>39096</v>
      </c>
      <c r="C6225" s="30">
        <f>VLOOKUP(B6225,'רביות שנתיות'!B:C,2)</f>
        <v>4.5999999999999996</v>
      </c>
      <c r="D6225" s="29">
        <f t="shared" si="195"/>
        <v>1.2313794537943679E-4</v>
      </c>
      <c r="F6225" s="30">
        <f>VLOOKUP($B6225,'רביות שנתיות'!B:I,7)</f>
        <v>11.1</v>
      </c>
      <c r="G6225" s="29">
        <f t="shared" si="194"/>
        <v>2.8842654764593689E-4</v>
      </c>
    </row>
    <row r="6226" spans="2:7">
      <c r="B6226" s="1">
        <v>39097</v>
      </c>
      <c r="C6226" s="30">
        <f>VLOOKUP(B6226,'רביות שנתיות'!B:C,2)</f>
        <v>4.5999999999999996</v>
      </c>
      <c r="D6226" s="29">
        <f t="shared" si="195"/>
        <v>1.2313794537943679E-4</v>
      </c>
      <c r="F6226" s="30">
        <f>VLOOKUP($B6226,'רביות שנתיות'!B:I,7)</f>
        <v>11.1</v>
      </c>
      <c r="G6226" s="29">
        <f t="shared" si="194"/>
        <v>2.8842654764593689E-4</v>
      </c>
    </row>
    <row r="6227" spans="2:7">
      <c r="B6227" s="1">
        <v>39098</v>
      </c>
      <c r="C6227" s="30">
        <f>VLOOKUP(B6227,'רביות שנתיות'!B:C,2)</f>
        <v>4.5999999999999996</v>
      </c>
      <c r="D6227" s="29">
        <f t="shared" si="195"/>
        <v>1.2313794537943679E-4</v>
      </c>
      <c r="F6227" s="30">
        <f>VLOOKUP($B6227,'רביות שנתיות'!B:I,7)</f>
        <v>11.1</v>
      </c>
      <c r="G6227" s="29">
        <f t="shared" si="194"/>
        <v>2.8842654764593689E-4</v>
      </c>
    </row>
    <row r="6228" spans="2:7">
      <c r="B6228" s="1">
        <v>39099</v>
      </c>
      <c r="C6228" s="30">
        <f>VLOOKUP(B6228,'רביות שנתיות'!B:C,2)</f>
        <v>4.5999999999999996</v>
      </c>
      <c r="D6228" s="29">
        <f t="shared" si="195"/>
        <v>1.2313794537943679E-4</v>
      </c>
      <c r="F6228" s="30">
        <f>VLOOKUP($B6228,'רביות שנתיות'!B:I,7)</f>
        <v>11.1</v>
      </c>
      <c r="G6228" s="29">
        <f t="shared" si="194"/>
        <v>2.8842654764593689E-4</v>
      </c>
    </row>
    <row r="6229" spans="2:7">
      <c r="B6229" s="1">
        <v>39100</v>
      </c>
      <c r="C6229" s="30">
        <f>VLOOKUP(B6229,'רביות שנתיות'!B:C,2)</f>
        <v>4.5999999999999996</v>
      </c>
      <c r="D6229" s="29">
        <f t="shared" si="195"/>
        <v>1.2313794537943679E-4</v>
      </c>
      <c r="F6229" s="30">
        <f>VLOOKUP($B6229,'רביות שנתיות'!B:I,7)</f>
        <v>11.1</v>
      </c>
      <c r="G6229" s="29">
        <f t="shared" si="194"/>
        <v>2.8842654764593689E-4</v>
      </c>
    </row>
    <row r="6230" spans="2:7">
      <c r="B6230" s="1">
        <v>39101</v>
      </c>
      <c r="C6230" s="30">
        <f>VLOOKUP(B6230,'רביות שנתיות'!B:C,2)</f>
        <v>4.5999999999999996</v>
      </c>
      <c r="D6230" s="29">
        <f t="shared" si="195"/>
        <v>1.2313794537943679E-4</v>
      </c>
      <c r="F6230" s="30">
        <f>VLOOKUP($B6230,'רביות שנתיות'!B:I,7)</f>
        <v>11.1</v>
      </c>
      <c r="G6230" s="29">
        <f t="shared" si="194"/>
        <v>2.8842654764593689E-4</v>
      </c>
    </row>
    <row r="6231" spans="2:7">
      <c r="B6231" s="1">
        <v>39102</v>
      </c>
      <c r="C6231" s="30">
        <f>VLOOKUP(B6231,'רביות שנתיות'!B:C,2)</f>
        <v>4.5999999999999996</v>
      </c>
      <c r="D6231" s="29">
        <f t="shared" si="195"/>
        <v>1.2313794537943679E-4</v>
      </c>
      <c r="F6231" s="30">
        <f>VLOOKUP($B6231,'רביות שנתיות'!B:I,7)</f>
        <v>11.1</v>
      </c>
      <c r="G6231" s="29">
        <f t="shared" si="194"/>
        <v>2.8842654764593689E-4</v>
      </c>
    </row>
    <row r="6232" spans="2:7">
      <c r="B6232" s="1">
        <v>39103</v>
      </c>
      <c r="C6232" s="30">
        <f>VLOOKUP(B6232,'רביות שנתיות'!B:C,2)</f>
        <v>4.5999999999999996</v>
      </c>
      <c r="D6232" s="29">
        <f t="shared" si="195"/>
        <v>1.2313794537943679E-4</v>
      </c>
      <c r="F6232" s="30">
        <f>VLOOKUP($B6232,'רביות שנתיות'!B:I,7)</f>
        <v>11.1</v>
      </c>
      <c r="G6232" s="29">
        <f t="shared" si="194"/>
        <v>2.8842654764593689E-4</v>
      </c>
    </row>
    <row r="6233" spans="2:7">
      <c r="B6233" s="1">
        <v>39104</v>
      </c>
      <c r="C6233" s="30">
        <f>VLOOKUP(B6233,'רביות שנתיות'!B:C,2)</f>
        <v>4.5999999999999996</v>
      </c>
      <c r="D6233" s="29">
        <f t="shared" si="195"/>
        <v>1.2313794537943679E-4</v>
      </c>
      <c r="F6233" s="30">
        <f>VLOOKUP($B6233,'רביות שנתיות'!B:I,7)</f>
        <v>11.1</v>
      </c>
      <c r="G6233" s="29">
        <f t="shared" si="194"/>
        <v>2.8842654764593689E-4</v>
      </c>
    </row>
    <row r="6234" spans="2:7">
      <c r="B6234" s="1">
        <v>39105</v>
      </c>
      <c r="C6234" s="30">
        <f>VLOOKUP(B6234,'רביות שנתיות'!B:C,2)</f>
        <v>4.5999999999999996</v>
      </c>
      <c r="D6234" s="29">
        <f t="shared" si="195"/>
        <v>1.2313794537943679E-4</v>
      </c>
      <c r="F6234" s="30">
        <f>VLOOKUP($B6234,'רביות שנתיות'!B:I,7)</f>
        <v>11.1</v>
      </c>
      <c r="G6234" s="29">
        <f t="shared" si="194"/>
        <v>2.8842654764593689E-4</v>
      </c>
    </row>
    <row r="6235" spans="2:7">
      <c r="B6235" s="1">
        <v>39106</v>
      </c>
      <c r="C6235" s="30">
        <f>VLOOKUP(B6235,'רביות שנתיות'!B:C,2)</f>
        <v>4.5999999999999996</v>
      </c>
      <c r="D6235" s="29">
        <f t="shared" si="195"/>
        <v>1.2313794537943679E-4</v>
      </c>
      <c r="F6235" s="30">
        <f>VLOOKUP($B6235,'רביות שנתיות'!B:I,7)</f>
        <v>11.1</v>
      </c>
      <c r="G6235" s="29">
        <f t="shared" si="194"/>
        <v>2.8842654764593689E-4</v>
      </c>
    </row>
    <row r="6236" spans="2:7">
      <c r="B6236" s="1">
        <v>39107</v>
      </c>
      <c r="C6236" s="30">
        <f>VLOOKUP(B6236,'רביות שנתיות'!B:C,2)</f>
        <v>4.5999999999999996</v>
      </c>
      <c r="D6236" s="29">
        <f t="shared" si="195"/>
        <v>1.2313794537943679E-4</v>
      </c>
      <c r="F6236" s="30">
        <f>VLOOKUP($B6236,'רביות שנתיות'!B:I,7)</f>
        <v>11.1</v>
      </c>
      <c r="G6236" s="29">
        <f t="shared" si="194"/>
        <v>2.8842654764593689E-4</v>
      </c>
    </row>
    <row r="6237" spans="2:7">
      <c r="B6237" s="1">
        <v>39108</v>
      </c>
      <c r="C6237" s="30">
        <f>VLOOKUP(B6237,'רביות שנתיות'!B:C,2)</f>
        <v>4.5999999999999996</v>
      </c>
      <c r="D6237" s="29">
        <f t="shared" si="195"/>
        <v>1.2313794537943679E-4</v>
      </c>
      <c r="F6237" s="30">
        <f>VLOOKUP($B6237,'רביות שנתיות'!B:I,7)</f>
        <v>11.1</v>
      </c>
      <c r="G6237" s="29">
        <f t="shared" si="194"/>
        <v>2.8842654764593689E-4</v>
      </c>
    </row>
    <row r="6238" spans="2:7">
      <c r="B6238" s="1">
        <v>39109</v>
      </c>
      <c r="C6238" s="30">
        <f>VLOOKUP(B6238,'רביות שנתיות'!B:C,2)</f>
        <v>4.5999999999999996</v>
      </c>
      <c r="D6238" s="29">
        <f t="shared" si="195"/>
        <v>1.2313794537943679E-4</v>
      </c>
      <c r="F6238" s="30">
        <f>VLOOKUP($B6238,'רביות שנתיות'!B:I,7)</f>
        <v>11.1</v>
      </c>
      <c r="G6238" s="29">
        <f t="shared" si="194"/>
        <v>2.8842654764593689E-4</v>
      </c>
    </row>
    <row r="6239" spans="2:7">
      <c r="B6239" s="1">
        <v>39110</v>
      </c>
      <c r="C6239" s="30">
        <f>VLOOKUP(B6239,'רביות שנתיות'!B:C,2)</f>
        <v>4.5999999999999996</v>
      </c>
      <c r="D6239" s="29">
        <f t="shared" si="195"/>
        <v>1.2313794537943679E-4</v>
      </c>
      <c r="F6239" s="30">
        <f>VLOOKUP($B6239,'רביות שנתיות'!B:I,7)</f>
        <v>11.1</v>
      </c>
      <c r="G6239" s="29">
        <f t="shared" si="194"/>
        <v>2.8842654764593689E-4</v>
      </c>
    </row>
    <row r="6240" spans="2:7">
      <c r="B6240" s="1">
        <v>39111</v>
      </c>
      <c r="C6240" s="30">
        <f>VLOOKUP(B6240,'רביות שנתיות'!B:C,2)</f>
        <v>4.5999999999999996</v>
      </c>
      <c r="D6240" s="29">
        <f t="shared" si="195"/>
        <v>1.2313794537943679E-4</v>
      </c>
      <c r="F6240" s="30">
        <f>VLOOKUP($B6240,'רביות שנתיות'!B:I,7)</f>
        <v>11.1</v>
      </c>
      <c r="G6240" s="29">
        <f t="shared" si="194"/>
        <v>2.8842654764593689E-4</v>
      </c>
    </row>
    <row r="6241" spans="2:7">
      <c r="B6241" s="1">
        <v>39112</v>
      </c>
      <c r="C6241" s="30">
        <f>VLOOKUP(B6241,'רביות שנתיות'!B:C,2)</f>
        <v>4.5999999999999996</v>
      </c>
      <c r="D6241" s="29">
        <f t="shared" si="195"/>
        <v>1.2313794537943679E-4</v>
      </c>
      <c r="F6241" s="30">
        <f>VLOOKUP($B6241,'רביות שנתיות'!B:I,7)</f>
        <v>11.1</v>
      </c>
      <c r="G6241" s="29">
        <f t="shared" si="194"/>
        <v>2.8842654764593689E-4</v>
      </c>
    </row>
    <row r="6242" spans="2:7">
      <c r="B6242" s="1">
        <v>39113</v>
      </c>
      <c r="C6242" s="30">
        <f>VLOOKUP(B6242,'רביות שנתיות'!B:C,2)</f>
        <v>4.5999999999999996</v>
      </c>
      <c r="D6242" s="29">
        <f t="shared" si="195"/>
        <v>1.2313794537943679E-4</v>
      </c>
      <c r="F6242" s="30">
        <f>VLOOKUP($B6242,'רביות שנתיות'!B:I,7)</f>
        <v>11.1</v>
      </c>
      <c r="G6242" s="29">
        <f t="shared" si="194"/>
        <v>2.8842654764593689E-4</v>
      </c>
    </row>
    <row r="6243" spans="2:7">
      <c r="B6243" s="1">
        <v>39114</v>
      </c>
      <c r="C6243" s="30">
        <f>VLOOKUP(B6243,'רביות שנתיות'!B:C,2)</f>
        <v>4.5999999999999996</v>
      </c>
      <c r="D6243" s="29">
        <f t="shared" si="195"/>
        <v>1.2313794537943679E-4</v>
      </c>
      <c r="F6243" s="30">
        <f>VLOOKUP($B6243,'רביות שנתיות'!B:I,7)</f>
        <v>11.1</v>
      </c>
      <c r="G6243" s="29">
        <f t="shared" si="194"/>
        <v>2.8842654764593689E-4</v>
      </c>
    </row>
    <row r="6244" spans="2:7">
      <c r="B6244" s="1">
        <v>39115</v>
      </c>
      <c r="C6244" s="30">
        <f>VLOOKUP(B6244,'רביות שנתיות'!B:C,2)</f>
        <v>4.5999999999999996</v>
      </c>
      <c r="D6244" s="29">
        <f t="shared" si="195"/>
        <v>1.2313794537943679E-4</v>
      </c>
      <c r="F6244" s="30">
        <f>VLOOKUP($B6244,'רביות שנתיות'!B:I,7)</f>
        <v>11.1</v>
      </c>
      <c r="G6244" s="29">
        <f t="shared" si="194"/>
        <v>2.8842654764593689E-4</v>
      </c>
    </row>
    <row r="6245" spans="2:7">
      <c r="B6245" s="1">
        <v>39116</v>
      </c>
      <c r="C6245" s="30">
        <f>VLOOKUP(B6245,'רביות שנתיות'!B:C,2)</f>
        <v>4.5999999999999996</v>
      </c>
      <c r="D6245" s="29">
        <f t="shared" si="195"/>
        <v>1.2313794537943679E-4</v>
      </c>
      <c r="F6245" s="30">
        <f>VLOOKUP($B6245,'רביות שנתיות'!B:I,7)</f>
        <v>11.1</v>
      </c>
      <c r="G6245" s="29">
        <f t="shared" si="194"/>
        <v>2.8842654764593689E-4</v>
      </c>
    </row>
    <row r="6246" spans="2:7">
      <c r="B6246" s="1">
        <v>39117</v>
      </c>
      <c r="C6246" s="30">
        <f>VLOOKUP(B6246,'רביות שנתיות'!B:C,2)</f>
        <v>4.5999999999999996</v>
      </c>
      <c r="D6246" s="29">
        <f t="shared" si="195"/>
        <v>1.2313794537943679E-4</v>
      </c>
      <c r="F6246" s="30">
        <f>VLOOKUP($B6246,'רביות שנתיות'!B:I,7)</f>
        <v>11.1</v>
      </c>
      <c r="G6246" s="29">
        <f t="shared" si="194"/>
        <v>2.8842654764593689E-4</v>
      </c>
    </row>
    <row r="6247" spans="2:7">
      <c r="B6247" s="1">
        <v>39118</v>
      </c>
      <c r="C6247" s="30">
        <f>VLOOKUP(B6247,'רביות שנתיות'!B:C,2)</f>
        <v>4.5999999999999996</v>
      </c>
      <c r="D6247" s="29">
        <f t="shared" si="195"/>
        <v>1.2313794537943679E-4</v>
      </c>
      <c r="F6247" s="30">
        <f>VLOOKUP($B6247,'רביות שנתיות'!B:I,7)</f>
        <v>11.1</v>
      </c>
      <c r="G6247" s="29">
        <f t="shared" si="194"/>
        <v>2.8842654764593689E-4</v>
      </c>
    </row>
    <row r="6248" spans="2:7">
      <c r="B6248" s="1">
        <v>39119</v>
      </c>
      <c r="C6248" s="30">
        <f>VLOOKUP(B6248,'רביות שנתיות'!B:C,2)</f>
        <v>4.5999999999999996</v>
      </c>
      <c r="D6248" s="29">
        <f t="shared" si="195"/>
        <v>1.2313794537943679E-4</v>
      </c>
      <c r="F6248" s="30">
        <f>VLOOKUP($B6248,'רביות שנתיות'!B:I,7)</f>
        <v>11.1</v>
      </c>
      <c r="G6248" s="29">
        <f t="shared" si="194"/>
        <v>2.8842654764593689E-4</v>
      </c>
    </row>
    <row r="6249" spans="2:7">
      <c r="B6249" s="1">
        <v>39120</v>
      </c>
      <c r="C6249" s="30">
        <f>VLOOKUP(B6249,'רביות שנתיות'!B:C,2)</f>
        <v>4.5999999999999996</v>
      </c>
      <c r="D6249" s="29">
        <f t="shared" si="195"/>
        <v>1.2313794537943679E-4</v>
      </c>
      <c r="F6249" s="30">
        <f>VLOOKUP($B6249,'רביות שנתיות'!B:I,7)</f>
        <v>11.1</v>
      </c>
      <c r="G6249" s="29">
        <f t="shared" si="194"/>
        <v>2.8842654764593689E-4</v>
      </c>
    </row>
    <row r="6250" spans="2:7">
      <c r="B6250" s="1">
        <v>39121</v>
      </c>
      <c r="C6250" s="30">
        <f>VLOOKUP(B6250,'רביות שנתיות'!B:C,2)</f>
        <v>4.5999999999999996</v>
      </c>
      <c r="D6250" s="29">
        <f t="shared" si="195"/>
        <v>1.2313794537943679E-4</v>
      </c>
      <c r="F6250" s="30">
        <f>VLOOKUP($B6250,'רביות שנתיות'!B:I,7)</f>
        <v>11.1</v>
      </c>
      <c r="G6250" s="29">
        <f t="shared" si="194"/>
        <v>2.8842654764593689E-4</v>
      </c>
    </row>
    <row r="6251" spans="2:7">
      <c r="B6251" s="1">
        <v>39122</v>
      </c>
      <c r="C6251" s="30">
        <f>VLOOKUP(B6251,'רביות שנתיות'!B:C,2)</f>
        <v>4.5999999999999996</v>
      </c>
      <c r="D6251" s="29">
        <f t="shared" si="195"/>
        <v>1.2313794537943679E-4</v>
      </c>
      <c r="F6251" s="30">
        <f>VLOOKUP($B6251,'רביות שנתיות'!B:I,7)</f>
        <v>11.1</v>
      </c>
      <c r="G6251" s="29">
        <f t="shared" si="194"/>
        <v>2.8842654764593689E-4</v>
      </c>
    </row>
    <row r="6252" spans="2:7">
      <c r="B6252" s="1">
        <v>39123</v>
      </c>
      <c r="C6252" s="30">
        <f>VLOOKUP(B6252,'רביות שנתיות'!B:C,2)</f>
        <v>4.5999999999999996</v>
      </c>
      <c r="D6252" s="29">
        <f t="shared" si="195"/>
        <v>1.2313794537943679E-4</v>
      </c>
      <c r="F6252" s="30">
        <f>VLOOKUP($B6252,'רביות שנתיות'!B:I,7)</f>
        <v>11.1</v>
      </c>
      <c r="G6252" s="29">
        <f t="shared" si="194"/>
        <v>2.8842654764593689E-4</v>
      </c>
    </row>
    <row r="6253" spans="2:7">
      <c r="B6253" s="1">
        <v>39124</v>
      </c>
      <c r="C6253" s="30">
        <f>VLOOKUP(B6253,'רביות שנתיות'!B:C,2)</f>
        <v>4.5999999999999996</v>
      </c>
      <c r="D6253" s="29">
        <f t="shared" si="195"/>
        <v>1.2313794537943679E-4</v>
      </c>
      <c r="F6253" s="30">
        <f>VLOOKUP($B6253,'רביות שנתיות'!B:I,7)</f>
        <v>11.1</v>
      </c>
      <c r="G6253" s="29">
        <f t="shared" si="194"/>
        <v>2.8842654764593689E-4</v>
      </c>
    </row>
    <row r="6254" spans="2:7">
      <c r="B6254" s="1">
        <v>39125</v>
      </c>
      <c r="C6254" s="30">
        <f>VLOOKUP(B6254,'רביות שנתיות'!B:C,2)</f>
        <v>4.5999999999999996</v>
      </c>
      <c r="D6254" s="29">
        <f t="shared" si="195"/>
        <v>1.2313794537943679E-4</v>
      </c>
      <c r="F6254" s="30">
        <f>VLOOKUP($B6254,'רביות שנתיות'!B:I,7)</f>
        <v>11.1</v>
      </c>
      <c r="G6254" s="29">
        <f t="shared" si="194"/>
        <v>2.8842654764593689E-4</v>
      </c>
    </row>
    <row r="6255" spans="2:7">
      <c r="B6255" s="1">
        <v>39126</v>
      </c>
      <c r="C6255" s="30">
        <f>VLOOKUP(B6255,'רביות שנתיות'!B:C,2)</f>
        <v>4.5999999999999996</v>
      </c>
      <c r="D6255" s="29">
        <f t="shared" si="195"/>
        <v>1.2313794537943679E-4</v>
      </c>
      <c r="F6255" s="30">
        <f>VLOOKUP($B6255,'רביות שנתיות'!B:I,7)</f>
        <v>11.1</v>
      </c>
      <c r="G6255" s="29">
        <f t="shared" si="194"/>
        <v>2.8842654764593689E-4</v>
      </c>
    </row>
    <row r="6256" spans="2:7">
      <c r="B6256" s="1">
        <v>39127</v>
      </c>
      <c r="C6256" s="30">
        <f>VLOOKUP(B6256,'רביות שנתיות'!B:C,2)</f>
        <v>4.5999999999999996</v>
      </c>
      <c r="D6256" s="29">
        <f t="shared" si="195"/>
        <v>1.2313794537943679E-4</v>
      </c>
      <c r="F6256" s="30">
        <f>VLOOKUP($B6256,'רביות שנתיות'!B:I,7)</f>
        <v>11.1</v>
      </c>
      <c r="G6256" s="29">
        <f t="shared" si="194"/>
        <v>2.8842654764593689E-4</v>
      </c>
    </row>
    <row r="6257" spans="2:7">
      <c r="B6257" s="1">
        <v>39128</v>
      </c>
      <c r="C6257" s="30">
        <f>VLOOKUP(B6257,'רביות שנתיות'!B:C,2)</f>
        <v>4.5999999999999996</v>
      </c>
      <c r="D6257" s="29">
        <f t="shared" si="195"/>
        <v>1.2313794537943679E-4</v>
      </c>
      <c r="F6257" s="30">
        <f>VLOOKUP($B6257,'רביות שנתיות'!B:I,7)</f>
        <v>11.1</v>
      </c>
      <c r="G6257" s="29">
        <f t="shared" si="194"/>
        <v>2.8842654764593689E-4</v>
      </c>
    </row>
    <row r="6258" spans="2:7">
      <c r="B6258" s="1">
        <v>39129</v>
      </c>
      <c r="C6258" s="30">
        <f>VLOOKUP(B6258,'רביות שנתיות'!B:C,2)</f>
        <v>4.5999999999999996</v>
      </c>
      <c r="D6258" s="29">
        <f t="shared" si="195"/>
        <v>1.2313794537943679E-4</v>
      </c>
      <c r="F6258" s="30">
        <f>VLOOKUP($B6258,'רביות שנתיות'!B:I,7)</f>
        <v>11.1</v>
      </c>
      <c r="G6258" s="29">
        <f t="shared" si="194"/>
        <v>2.8842654764593689E-4</v>
      </c>
    </row>
    <row r="6259" spans="2:7">
      <c r="B6259" s="1">
        <v>39130</v>
      </c>
      <c r="C6259" s="30">
        <f>VLOOKUP(B6259,'רביות שנתיות'!B:C,2)</f>
        <v>4.5999999999999996</v>
      </c>
      <c r="D6259" s="29">
        <f t="shared" si="195"/>
        <v>1.2313794537943679E-4</v>
      </c>
      <c r="F6259" s="30">
        <f>VLOOKUP($B6259,'רביות שנתיות'!B:I,7)</f>
        <v>11.1</v>
      </c>
      <c r="G6259" s="29">
        <f t="shared" si="194"/>
        <v>2.8842654764593689E-4</v>
      </c>
    </row>
    <row r="6260" spans="2:7">
      <c r="B6260" s="1">
        <v>39131</v>
      </c>
      <c r="C6260" s="30">
        <f>VLOOKUP(B6260,'רביות שנתיות'!B:C,2)</f>
        <v>4.5999999999999996</v>
      </c>
      <c r="D6260" s="29">
        <f t="shared" si="195"/>
        <v>1.2313794537943679E-4</v>
      </c>
      <c r="F6260" s="30">
        <f>VLOOKUP($B6260,'רביות שנתיות'!B:I,7)</f>
        <v>11.1</v>
      </c>
      <c r="G6260" s="29">
        <f t="shared" si="194"/>
        <v>2.8842654764593689E-4</v>
      </c>
    </row>
    <row r="6261" spans="2:7">
      <c r="B6261" s="1">
        <v>39132</v>
      </c>
      <c r="C6261" s="30">
        <f>VLOOKUP(B6261,'רביות שנתיות'!B:C,2)</f>
        <v>4.5999999999999996</v>
      </c>
      <c r="D6261" s="29">
        <f t="shared" si="195"/>
        <v>1.2313794537943679E-4</v>
      </c>
      <c r="F6261" s="30">
        <f>VLOOKUP($B6261,'רביות שנתיות'!B:I,7)</f>
        <v>11.1</v>
      </c>
      <c r="G6261" s="29">
        <f t="shared" si="194"/>
        <v>2.8842654764593689E-4</v>
      </c>
    </row>
    <row r="6262" spans="2:7">
      <c r="B6262" s="1">
        <v>39133</v>
      </c>
      <c r="C6262" s="30">
        <f>VLOOKUP(B6262,'רביות שנתיות'!B:C,2)</f>
        <v>4.5999999999999996</v>
      </c>
      <c r="D6262" s="29">
        <f t="shared" si="195"/>
        <v>1.2313794537943679E-4</v>
      </c>
      <c r="F6262" s="30">
        <f>VLOOKUP($B6262,'רביות שנתיות'!B:I,7)</f>
        <v>11.1</v>
      </c>
      <c r="G6262" s="29">
        <f t="shared" si="194"/>
        <v>2.8842654764593689E-4</v>
      </c>
    </row>
    <row r="6263" spans="2:7">
      <c r="B6263" s="1">
        <v>39134</v>
      </c>
      <c r="C6263" s="30">
        <f>VLOOKUP(B6263,'רביות שנתיות'!B:C,2)</f>
        <v>4.5999999999999996</v>
      </c>
      <c r="D6263" s="29">
        <f t="shared" si="195"/>
        <v>1.2313794537943679E-4</v>
      </c>
      <c r="F6263" s="30">
        <f>VLOOKUP($B6263,'רביות שנתיות'!B:I,7)</f>
        <v>11.1</v>
      </c>
      <c r="G6263" s="29">
        <f t="shared" si="194"/>
        <v>2.8842654764593689E-4</v>
      </c>
    </row>
    <row r="6264" spans="2:7">
      <c r="B6264" s="1">
        <v>39135</v>
      </c>
      <c r="C6264" s="30">
        <f>VLOOKUP(B6264,'רביות שנתיות'!B:C,2)</f>
        <v>4.5999999999999996</v>
      </c>
      <c r="D6264" s="29">
        <f t="shared" si="195"/>
        <v>1.2313794537943679E-4</v>
      </c>
      <c r="F6264" s="30">
        <f>VLOOKUP($B6264,'רביות שנתיות'!B:I,7)</f>
        <v>11.1</v>
      </c>
      <c r="G6264" s="29">
        <f t="shared" si="194"/>
        <v>2.8842654764593689E-4</v>
      </c>
    </row>
    <row r="6265" spans="2:7">
      <c r="B6265" s="1">
        <v>39136</v>
      </c>
      <c r="C6265" s="30">
        <f>VLOOKUP(B6265,'רביות שנתיות'!B:C,2)</f>
        <v>4.5999999999999996</v>
      </c>
      <c r="D6265" s="29">
        <f t="shared" si="195"/>
        <v>1.2313794537943679E-4</v>
      </c>
      <c r="F6265" s="30">
        <f>VLOOKUP($B6265,'רביות שנתיות'!B:I,7)</f>
        <v>11.1</v>
      </c>
      <c r="G6265" s="29">
        <f t="shared" si="194"/>
        <v>2.8842654764593689E-4</v>
      </c>
    </row>
    <row r="6266" spans="2:7">
      <c r="B6266" s="1">
        <v>39137</v>
      </c>
      <c r="C6266" s="30">
        <f>VLOOKUP(B6266,'רביות שנתיות'!B:C,2)</f>
        <v>4.5999999999999996</v>
      </c>
      <c r="D6266" s="29">
        <f t="shared" si="195"/>
        <v>1.2313794537943679E-4</v>
      </c>
      <c r="F6266" s="30">
        <f>VLOOKUP($B6266,'רביות שנתיות'!B:I,7)</f>
        <v>11.1</v>
      </c>
      <c r="G6266" s="29">
        <f t="shared" si="194"/>
        <v>2.8842654764593689E-4</v>
      </c>
    </row>
    <row r="6267" spans="2:7">
      <c r="B6267" s="1">
        <v>39138</v>
      </c>
      <c r="C6267" s="30">
        <f>VLOOKUP(B6267,'רביות שנתיות'!B:C,2)</f>
        <v>4.5999999999999996</v>
      </c>
      <c r="D6267" s="29">
        <f t="shared" si="195"/>
        <v>1.2313794537943679E-4</v>
      </c>
      <c r="F6267" s="30">
        <f>VLOOKUP($B6267,'רביות שנתיות'!B:I,7)</f>
        <v>11.1</v>
      </c>
      <c r="G6267" s="29">
        <f t="shared" si="194"/>
        <v>2.8842654764593689E-4</v>
      </c>
    </row>
    <row r="6268" spans="2:7">
      <c r="B6268" s="1">
        <v>39139</v>
      </c>
      <c r="C6268" s="30">
        <f>VLOOKUP(B6268,'רביות שנתיות'!B:C,2)</f>
        <v>4.5999999999999996</v>
      </c>
      <c r="D6268" s="29">
        <f t="shared" si="195"/>
        <v>1.2313794537943679E-4</v>
      </c>
      <c r="F6268" s="30">
        <f>VLOOKUP($B6268,'רביות שנתיות'!B:I,7)</f>
        <v>11.1</v>
      </c>
      <c r="G6268" s="29">
        <f t="shared" si="194"/>
        <v>2.8842654764593689E-4</v>
      </c>
    </row>
    <row r="6269" spans="2:7">
      <c r="B6269" s="1">
        <v>39140</v>
      </c>
      <c r="C6269" s="30">
        <f>VLOOKUP(B6269,'רביות שנתיות'!B:C,2)</f>
        <v>4.5999999999999996</v>
      </c>
      <c r="D6269" s="29">
        <f t="shared" si="195"/>
        <v>1.2313794537943679E-4</v>
      </c>
      <c r="F6269" s="30">
        <f>VLOOKUP($B6269,'רביות שנתיות'!B:I,7)</f>
        <v>11.1</v>
      </c>
      <c r="G6269" s="29">
        <f t="shared" si="194"/>
        <v>2.8842654764593689E-4</v>
      </c>
    </row>
    <row r="6270" spans="2:7">
      <c r="B6270" s="1">
        <v>39141</v>
      </c>
      <c r="C6270" s="30">
        <f>VLOOKUP(B6270,'רביות שנתיות'!B:C,2)</f>
        <v>4.5999999999999996</v>
      </c>
      <c r="D6270" s="29">
        <f t="shared" si="195"/>
        <v>1.2313794537943679E-4</v>
      </c>
      <c r="F6270" s="30">
        <f>VLOOKUP($B6270,'רביות שנתיות'!B:I,7)</f>
        <v>11.1</v>
      </c>
      <c r="G6270" s="29">
        <f t="shared" si="194"/>
        <v>2.8842654764593689E-4</v>
      </c>
    </row>
    <row r="6271" spans="2:7">
      <c r="B6271" s="1">
        <v>39142</v>
      </c>
      <c r="C6271" s="30">
        <f>VLOOKUP(B6271,'רביות שנתיות'!B:C,2)</f>
        <v>4.5999999999999996</v>
      </c>
      <c r="D6271" s="29">
        <f t="shared" si="195"/>
        <v>1.2313794537943679E-4</v>
      </c>
      <c r="F6271" s="30">
        <f>VLOOKUP($B6271,'רביות שנתיות'!B:I,7)</f>
        <v>11.1</v>
      </c>
      <c r="G6271" s="29">
        <f t="shared" si="194"/>
        <v>2.8842654764593689E-4</v>
      </c>
    </row>
    <row r="6272" spans="2:7">
      <c r="B6272" s="1">
        <v>39143</v>
      </c>
      <c r="C6272" s="30">
        <f>VLOOKUP(B6272,'רביות שנתיות'!B:C,2)</f>
        <v>4.5999999999999996</v>
      </c>
      <c r="D6272" s="29">
        <f t="shared" si="195"/>
        <v>1.2313794537943679E-4</v>
      </c>
      <c r="F6272" s="30">
        <f>VLOOKUP($B6272,'רביות שנתיות'!B:I,7)</f>
        <v>11.1</v>
      </c>
      <c r="G6272" s="29">
        <f t="shared" si="194"/>
        <v>2.8842654764593689E-4</v>
      </c>
    </row>
    <row r="6273" spans="2:7">
      <c r="B6273" s="1">
        <v>39144</v>
      </c>
      <c r="C6273" s="30">
        <f>VLOOKUP(B6273,'רביות שנתיות'!B:C,2)</f>
        <v>4.5999999999999996</v>
      </c>
      <c r="D6273" s="29">
        <f t="shared" si="195"/>
        <v>1.2313794537943679E-4</v>
      </c>
      <c r="F6273" s="30">
        <f>VLOOKUP($B6273,'רביות שנתיות'!B:I,7)</f>
        <v>11.1</v>
      </c>
      <c r="G6273" s="29">
        <f t="shared" si="194"/>
        <v>2.8842654764593689E-4</v>
      </c>
    </row>
    <row r="6274" spans="2:7">
      <c r="B6274" s="1">
        <v>39145</v>
      </c>
      <c r="C6274" s="30">
        <f>VLOOKUP(B6274,'רביות שנתיות'!B:C,2)</f>
        <v>4.5999999999999996</v>
      </c>
      <c r="D6274" s="29">
        <f t="shared" si="195"/>
        <v>1.2313794537943679E-4</v>
      </c>
      <c r="F6274" s="30">
        <f>VLOOKUP($B6274,'רביות שנתיות'!B:I,7)</f>
        <v>11.1</v>
      </c>
      <c r="G6274" s="29">
        <f t="shared" si="194"/>
        <v>2.8842654764593689E-4</v>
      </c>
    </row>
    <row r="6275" spans="2:7">
      <c r="B6275" s="1">
        <v>39146</v>
      </c>
      <c r="C6275" s="30">
        <f>VLOOKUP(B6275,'רביות שנתיות'!B:C,2)</f>
        <v>4.5999999999999996</v>
      </c>
      <c r="D6275" s="29">
        <f t="shared" si="195"/>
        <v>1.2313794537943679E-4</v>
      </c>
      <c r="F6275" s="30">
        <f>VLOOKUP($B6275,'רביות שנתיות'!B:I,7)</f>
        <v>11.1</v>
      </c>
      <c r="G6275" s="29">
        <f t="shared" si="194"/>
        <v>2.8842654764593689E-4</v>
      </c>
    </row>
    <row r="6276" spans="2:7">
      <c r="B6276" s="1">
        <v>39147</v>
      </c>
      <c r="C6276" s="30">
        <f>VLOOKUP(B6276,'רביות שנתיות'!B:C,2)</f>
        <v>4.5999999999999996</v>
      </c>
      <c r="D6276" s="29">
        <f t="shared" si="195"/>
        <v>1.2313794537943679E-4</v>
      </c>
      <c r="F6276" s="30">
        <f>VLOOKUP($B6276,'רביות שנתיות'!B:I,7)</f>
        <v>11.1</v>
      </c>
      <c r="G6276" s="29">
        <f t="shared" ref="G6276:G6339" si="196">(1+F6276/100)^(1/365)-1</f>
        <v>2.8842654764593689E-4</v>
      </c>
    </row>
    <row r="6277" spans="2:7">
      <c r="B6277" s="1">
        <v>39148</v>
      </c>
      <c r="C6277" s="30">
        <f>VLOOKUP(B6277,'רביות שנתיות'!B:C,2)</f>
        <v>4.5999999999999996</v>
      </c>
      <c r="D6277" s="29">
        <f t="shared" ref="D6277:D6340" si="197">(1+C6277/100)^(1/365.25)-1</f>
        <v>1.2313794537943679E-4</v>
      </c>
      <c r="F6277" s="30">
        <f>VLOOKUP($B6277,'רביות שנתיות'!B:I,7)</f>
        <v>11.1</v>
      </c>
      <c r="G6277" s="29">
        <f t="shared" si="196"/>
        <v>2.8842654764593689E-4</v>
      </c>
    </row>
    <row r="6278" spans="2:7">
      <c r="B6278" s="1">
        <v>39149</v>
      </c>
      <c r="C6278" s="30">
        <f>VLOOKUP(B6278,'רביות שנתיות'!B:C,2)</f>
        <v>4.5999999999999996</v>
      </c>
      <c r="D6278" s="29">
        <f t="shared" si="197"/>
        <v>1.2313794537943679E-4</v>
      </c>
      <c r="F6278" s="30">
        <f>VLOOKUP($B6278,'רביות שנתיות'!B:I,7)</f>
        <v>11.1</v>
      </c>
      <c r="G6278" s="29">
        <f t="shared" si="196"/>
        <v>2.8842654764593689E-4</v>
      </c>
    </row>
    <row r="6279" spans="2:7">
      <c r="B6279" s="1">
        <v>39150</v>
      </c>
      <c r="C6279" s="30">
        <f>VLOOKUP(B6279,'רביות שנתיות'!B:C,2)</f>
        <v>4.5999999999999996</v>
      </c>
      <c r="D6279" s="29">
        <f t="shared" si="197"/>
        <v>1.2313794537943679E-4</v>
      </c>
      <c r="F6279" s="30">
        <f>VLOOKUP($B6279,'רביות שנתיות'!B:I,7)</f>
        <v>11.1</v>
      </c>
      <c r="G6279" s="29">
        <f t="shared" si="196"/>
        <v>2.8842654764593689E-4</v>
      </c>
    </row>
    <row r="6280" spans="2:7">
      <c r="B6280" s="1">
        <v>39151</v>
      </c>
      <c r="C6280" s="30">
        <f>VLOOKUP(B6280,'רביות שנתיות'!B:C,2)</f>
        <v>4.5999999999999996</v>
      </c>
      <c r="D6280" s="29">
        <f t="shared" si="197"/>
        <v>1.2313794537943679E-4</v>
      </c>
      <c r="F6280" s="30">
        <f>VLOOKUP($B6280,'רביות שנתיות'!B:I,7)</f>
        <v>11.1</v>
      </c>
      <c r="G6280" s="29">
        <f t="shared" si="196"/>
        <v>2.8842654764593689E-4</v>
      </c>
    </row>
    <row r="6281" spans="2:7">
      <c r="B6281" s="1">
        <v>39152</v>
      </c>
      <c r="C6281" s="30">
        <f>VLOOKUP(B6281,'רביות שנתיות'!B:C,2)</f>
        <v>4.5999999999999996</v>
      </c>
      <c r="D6281" s="29">
        <f t="shared" si="197"/>
        <v>1.2313794537943679E-4</v>
      </c>
      <c r="F6281" s="30">
        <f>VLOOKUP($B6281,'רביות שנתיות'!B:I,7)</f>
        <v>11.1</v>
      </c>
      <c r="G6281" s="29">
        <f t="shared" si="196"/>
        <v>2.8842654764593689E-4</v>
      </c>
    </row>
    <row r="6282" spans="2:7">
      <c r="B6282" s="1">
        <v>39153</v>
      </c>
      <c r="C6282" s="30">
        <f>VLOOKUP(B6282,'רביות שנתיות'!B:C,2)</f>
        <v>4.5999999999999996</v>
      </c>
      <c r="D6282" s="29">
        <f t="shared" si="197"/>
        <v>1.2313794537943679E-4</v>
      </c>
      <c r="F6282" s="30">
        <f>VLOOKUP($B6282,'רביות שנתיות'!B:I,7)</f>
        <v>11.1</v>
      </c>
      <c r="G6282" s="29">
        <f t="shared" si="196"/>
        <v>2.8842654764593689E-4</v>
      </c>
    </row>
    <row r="6283" spans="2:7">
      <c r="B6283" s="1">
        <v>39154</v>
      </c>
      <c r="C6283" s="30">
        <f>VLOOKUP(B6283,'רביות שנתיות'!B:C,2)</f>
        <v>4.5999999999999996</v>
      </c>
      <c r="D6283" s="29">
        <f t="shared" si="197"/>
        <v>1.2313794537943679E-4</v>
      </c>
      <c r="F6283" s="30">
        <f>VLOOKUP($B6283,'רביות שנתיות'!B:I,7)</f>
        <v>11.1</v>
      </c>
      <c r="G6283" s="29">
        <f t="shared" si="196"/>
        <v>2.8842654764593689E-4</v>
      </c>
    </row>
    <row r="6284" spans="2:7">
      <c r="B6284" s="1">
        <v>39155</v>
      </c>
      <c r="C6284" s="30">
        <f>VLOOKUP(B6284,'רביות שנתיות'!B:C,2)</f>
        <v>4.5999999999999996</v>
      </c>
      <c r="D6284" s="29">
        <f t="shared" si="197"/>
        <v>1.2313794537943679E-4</v>
      </c>
      <c r="F6284" s="30">
        <f>VLOOKUP($B6284,'רביות שנתיות'!B:I,7)</f>
        <v>11.1</v>
      </c>
      <c r="G6284" s="29">
        <f t="shared" si="196"/>
        <v>2.8842654764593689E-4</v>
      </c>
    </row>
    <row r="6285" spans="2:7">
      <c r="B6285" s="1">
        <v>39156</v>
      </c>
      <c r="C6285" s="30">
        <f>VLOOKUP(B6285,'רביות שנתיות'!B:C,2)</f>
        <v>4.5999999999999996</v>
      </c>
      <c r="D6285" s="29">
        <f t="shared" si="197"/>
        <v>1.2313794537943679E-4</v>
      </c>
      <c r="F6285" s="30">
        <f>VLOOKUP($B6285,'רביות שנתיות'!B:I,7)</f>
        <v>11.1</v>
      </c>
      <c r="G6285" s="29">
        <f t="shared" si="196"/>
        <v>2.8842654764593689E-4</v>
      </c>
    </row>
    <row r="6286" spans="2:7">
      <c r="B6286" s="1">
        <v>39157</v>
      </c>
      <c r="C6286" s="30">
        <f>VLOOKUP(B6286,'רביות שנתיות'!B:C,2)</f>
        <v>4.5999999999999996</v>
      </c>
      <c r="D6286" s="29">
        <f t="shared" si="197"/>
        <v>1.2313794537943679E-4</v>
      </c>
      <c r="F6286" s="30">
        <f>VLOOKUP($B6286,'רביות שנתיות'!B:I,7)</f>
        <v>11.1</v>
      </c>
      <c r="G6286" s="29">
        <f t="shared" si="196"/>
        <v>2.8842654764593689E-4</v>
      </c>
    </row>
    <row r="6287" spans="2:7">
      <c r="B6287" s="1">
        <v>39158</v>
      </c>
      <c r="C6287" s="30">
        <f>VLOOKUP(B6287,'רביות שנתיות'!B:C,2)</f>
        <v>4.5999999999999996</v>
      </c>
      <c r="D6287" s="29">
        <f t="shared" si="197"/>
        <v>1.2313794537943679E-4</v>
      </c>
      <c r="F6287" s="30">
        <f>VLOOKUP($B6287,'רביות שנתיות'!B:I,7)</f>
        <v>11.1</v>
      </c>
      <c r="G6287" s="29">
        <f t="shared" si="196"/>
        <v>2.8842654764593689E-4</v>
      </c>
    </row>
    <row r="6288" spans="2:7">
      <c r="B6288" s="1">
        <v>39159</v>
      </c>
      <c r="C6288" s="30">
        <f>VLOOKUP(B6288,'רביות שנתיות'!B:C,2)</f>
        <v>4.5999999999999996</v>
      </c>
      <c r="D6288" s="29">
        <f t="shared" si="197"/>
        <v>1.2313794537943679E-4</v>
      </c>
      <c r="F6288" s="30">
        <f>VLOOKUP($B6288,'רביות שנתיות'!B:I,7)</f>
        <v>11.1</v>
      </c>
      <c r="G6288" s="29">
        <f t="shared" si="196"/>
        <v>2.8842654764593689E-4</v>
      </c>
    </row>
    <row r="6289" spans="2:7">
      <c r="B6289" s="1">
        <v>39160</v>
      </c>
      <c r="C6289" s="30">
        <f>VLOOKUP(B6289,'רביות שנתיות'!B:C,2)</f>
        <v>4.5999999999999996</v>
      </c>
      <c r="D6289" s="29">
        <f t="shared" si="197"/>
        <v>1.2313794537943679E-4</v>
      </c>
      <c r="F6289" s="30">
        <f>VLOOKUP($B6289,'רביות שנתיות'!B:I,7)</f>
        <v>11.1</v>
      </c>
      <c r="G6289" s="29">
        <f t="shared" si="196"/>
        <v>2.8842654764593689E-4</v>
      </c>
    </row>
    <row r="6290" spans="2:7">
      <c r="B6290" s="1">
        <v>39161</v>
      </c>
      <c r="C6290" s="30">
        <f>VLOOKUP(B6290,'רביות שנתיות'!B:C,2)</f>
        <v>4.5999999999999996</v>
      </c>
      <c r="D6290" s="29">
        <f t="shared" si="197"/>
        <v>1.2313794537943679E-4</v>
      </c>
      <c r="F6290" s="30">
        <f>VLOOKUP($B6290,'רביות שנתיות'!B:I,7)</f>
        <v>11.1</v>
      </c>
      <c r="G6290" s="29">
        <f t="shared" si="196"/>
        <v>2.8842654764593689E-4</v>
      </c>
    </row>
    <row r="6291" spans="2:7">
      <c r="B6291" s="1">
        <v>39162</v>
      </c>
      <c r="C6291" s="30">
        <f>VLOOKUP(B6291,'רביות שנתיות'!B:C,2)</f>
        <v>4.5999999999999996</v>
      </c>
      <c r="D6291" s="29">
        <f t="shared" si="197"/>
        <v>1.2313794537943679E-4</v>
      </c>
      <c r="F6291" s="30">
        <f>VLOOKUP($B6291,'רביות שנתיות'!B:I,7)</f>
        <v>11.1</v>
      </c>
      <c r="G6291" s="29">
        <f t="shared" si="196"/>
        <v>2.8842654764593689E-4</v>
      </c>
    </row>
    <row r="6292" spans="2:7">
      <c r="B6292" s="1">
        <v>39163</v>
      </c>
      <c r="C6292" s="30">
        <f>VLOOKUP(B6292,'רביות שנתיות'!B:C,2)</f>
        <v>4.5999999999999996</v>
      </c>
      <c r="D6292" s="29">
        <f t="shared" si="197"/>
        <v>1.2313794537943679E-4</v>
      </c>
      <c r="F6292" s="30">
        <f>VLOOKUP($B6292,'רביות שנתיות'!B:I,7)</f>
        <v>11.1</v>
      </c>
      <c r="G6292" s="29">
        <f t="shared" si="196"/>
        <v>2.8842654764593689E-4</v>
      </c>
    </row>
    <row r="6293" spans="2:7">
      <c r="B6293" s="1">
        <v>39164</v>
      </c>
      <c r="C6293" s="30">
        <f>VLOOKUP(B6293,'רביות שנתיות'!B:C,2)</f>
        <v>4.5999999999999996</v>
      </c>
      <c r="D6293" s="29">
        <f t="shared" si="197"/>
        <v>1.2313794537943679E-4</v>
      </c>
      <c r="F6293" s="30">
        <f>VLOOKUP($B6293,'רביות שנתיות'!B:I,7)</f>
        <v>11.1</v>
      </c>
      <c r="G6293" s="29">
        <f t="shared" si="196"/>
        <v>2.8842654764593689E-4</v>
      </c>
    </row>
    <row r="6294" spans="2:7">
      <c r="B6294" s="1">
        <v>39165</v>
      </c>
      <c r="C6294" s="30">
        <f>VLOOKUP(B6294,'רביות שנתיות'!B:C,2)</f>
        <v>4.5999999999999996</v>
      </c>
      <c r="D6294" s="29">
        <f t="shared" si="197"/>
        <v>1.2313794537943679E-4</v>
      </c>
      <c r="F6294" s="30">
        <f>VLOOKUP($B6294,'רביות שנתיות'!B:I,7)</f>
        <v>11.1</v>
      </c>
      <c r="G6294" s="29">
        <f t="shared" si="196"/>
        <v>2.8842654764593689E-4</v>
      </c>
    </row>
    <row r="6295" spans="2:7">
      <c r="B6295" s="1">
        <v>39166</v>
      </c>
      <c r="C6295" s="30">
        <f>VLOOKUP(B6295,'רביות שנתיות'!B:C,2)</f>
        <v>4.5999999999999996</v>
      </c>
      <c r="D6295" s="29">
        <f t="shared" si="197"/>
        <v>1.2313794537943679E-4</v>
      </c>
      <c r="F6295" s="30">
        <f>VLOOKUP($B6295,'רביות שנתיות'!B:I,7)</f>
        <v>11.1</v>
      </c>
      <c r="G6295" s="29">
        <f t="shared" si="196"/>
        <v>2.8842654764593689E-4</v>
      </c>
    </row>
    <row r="6296" spans="2:7">
      <c r="B6296" s="1">
        <v>39167</v>
      </c>
      <c r="C6296" s="30">
        <f>VLOOKUP(B6296,'רביות שנתיות'!B:C,2)</f>
        <v>4.5999999999999996</v>
      </c>
      <c r="D6296" s="29">
        <f t="shared" si="197"/>
        <v>1.2313794537943679E-4</v>
      </c>
      <c r="F6296" s="30">
        <f>VLOOKUP($B6296,'רביות שנתיות'!B:I,7)</f>
        <v>11.1</v>
      </c>
      <c r="G6296" s="29">
        <f t="shared" si="196"/>
        <v>2.8842654764593689E-4</v>
      </c>
    </row>
    <row r="6297" spans="2:7">
      <c r="B6297" s="1">
        <v>39168</v>
      </c>
      <c r="C6297" s="30">
        <f>VLOOKUP(B6297,'רביות שנתיות'!B:C,2)</f>
        <v>4.5999999999999996</v>
      </c>
      <c r="D6297" s="29">
        <f t="shared" si="197"/>
        <v>1.2313794537943679E-4</v>
      </c>
      <c r="F6297" s="30">
        <f>VLOOKUP($B6297,'רביות שנתיות'!B:I,7)</f>
        <v>11.1</v>
      </c>
      <c r="G6297" s="29">
        <f t="shared" si="196"/>
        <v>2.8842654764593689E-4</v>
      </c>
    </row>
    <row r="6298" spans="2:7">
      <c r="B6298" s="1">
        <v>39169</v>
      </c>
      <c r="C6298" s="30">
        <f>VLOOKUP(B6298,'רביות שנתיות'!B:C,2)</f>
        <v>4.5999999999999996</v>
      </c>
      <c r="D6298" s="29">
        <f t="shared" si="197"/>
        <v>1.2313794537943679E-4</v>
      </c>
      <c r="F6298" s="30">
        <f>VLOOKUP($B6298,'רביות שנתיות'!B:I,7)</f>
        <v>11.1</v>
      </c>
      <c r="G6298" s="29">
        <f t="shared" si="196"/>
        <v>2.8842654764593689E-4</v>
      </c>
    </row>
    <row r="6299" spans="2:7">
      <c r="B6299" s="1">
        <v>39170</v>
      </c>
      <c r="C6299" s="30">
        <f>VLOOKUP(B6299,'רביות שנתיות'!B:C,2)</f>
        <v>4.5999999999999996</v>
      </c>
      <c r="D6299" s="29">
        <f t="shared" si="197"/>
        <v>1.2313794537943679E-4</v>
      </c>
      <c r="F6299" s="30">
        <f>VLOOKUP($B6299,'רביות שנתיות'!B:I,7)</f>
        <v>11.1</v>
      </c>
      <c r="G6299" s="29">
        <f t="shared" si="196"/>
        <v>2.8842654764593689E-4</v>
      </c>
    </row>
    <row r="6300" spans="2:7">
      <c r="B6300" s="1">
        <v>39171</v>
      </c>
      <c r="C6300" s="30">
        <f>VLOOKUP(B6300,'רביות שנתיות'!B:C,2)</f>
        <v>4.5999999999999996</v>
      </c>
      <c r="D6300" s="29">
        <f t="shared" si="197"/>
        <v>1.2313794537943679E-4</v>
      </c>
      <c r="F6300" s="30">
        <f>VLOOKUP($B6300,'רביות שנתיות'!B:I,7)</f>
        <v>11.1</v>
      </c>
      <c r="G6300" s="29">
        <f t="shared" si="196"/>
        <v>2.8842654764593689E-4</v>
      </c>
    </row>
    <row r="6301" spans="2:7">
      <c r="B6301" s="1">
        <v>39172</v>
      </c>
      <c r="C6301" s="30">
        <f>VLOOKUP(B6301,'רביות שנתיות'!B:C,2)</f>
        <v>4.5999999999999996</v>
      </c>
      <c r="D6301" s="29">
        <f t="shared" si="197"/>
        <v>1.2313794537943679E-4</v>
      </c>
      <c r="F6301" s="30">
        <f>VLOOKUP($B6301,'רביות שנתיות'!B:I,7)</f>
        <v>11.1</v>
      </c>
      <c r="G6301" s="29">
        <f t="shared" si="196"/>
        <v>2.8842654764593689E-4</v>
      </c>
    </row>
    <row r="6302" spans="2:7">
      <c r="B6302" s="1">
        <v>39173</v>
      </c>
      <c r="C6302" s="30">
        <f>VLOOKUP(B6302,'רביות שנתיות'!B:C,2)</f>
        <v>4</v>
      </c>
      <c r="D6302" s="29">
        <f t="shared" si="197"/>
        <v>1.0738622586670132E-4</v>
      </c>
      <c r="F6302" s="30">
        <f>VLOOKUP($B6302,'רביות שנתיות'!B:I,7)</f>
        <v>10.5</v>
      </c>
      <c r="G6302" s="29">
        <f t="shared" si="196"/>
        <v>2.7358628083273828E-4</v>
      </c>
    </row>
    <row r="6303" spans="2:7">
      <c r="B6303" s="1">
        <v>39174</v>
      </c>
      <c r="C6303" s="30">
        <f>VLOOKUP(B6303,'רביות שנתיות'!B:C,2)</f>
        <v>4</v>
      </c>
      <c r="D6303" s="29">
        <f t="shared" si="197"/>
        <v>1.0738622586670132E-4</v>
      </c>
      <c r="F6303" s="30">
        <f>VLOOKUP($B6303,'רביות שנתיות'!B:I,7)</f>
        <v>10.5</v>
      </c>
      <c r="G6303" s="29">
        <f t="shared" si="196"/>
        <v>2.7358628083273828E-4</v>
      </c>
    </row>
    <row r="6304" spans="2:7">
      <c r="B6304" s="1">
        <v>39175</v>
      </c>
      <c r="C6304" s="30">
        <f>VLOOKUP(B6304,'רביות שנתיות'!B:C,2)</f>
        <v>4</v>
      </c>
      <c r="D6304" s="29">
        <f t="shared" si="197"/>
        <v>1.0738622586670132E-4</v>
      </c>
      <c r="F6304" s="30">
        <f>VLOOKUP($B6304,'רביות שנתיות'!B:I,7)</f>
        <v>10.5</v>
      </c>
      <c r="G6304" s="29">
        <f t="shared" si="196"/>
        <v>2.7358628083273828E-4</v>
      </c>
    </row>
    <row r="6305" spans="2:7">
      <c r="B6305" s="1">
        <v>39176</v>
      </c>
      <c r="C6305" s="30">
        <f>VLOOKUP(B6305,'רביות שנתיות'!B:C,2)</f>
        <v>4</v>
      </c>
      <c r="D6305" s="29">
        <f t="shared" si="197"/>
        <v>1.0738622586670132E-4</v>
      </c>
      <c r="F6305" s="30">
        <f>VLOOKUP($B6305,'רביות שנתיות'!B:I,7)</f>
        <v>10.5</v>
      </c>
      <c r="G6305" s="29">
        <f t="shared" si="196"/>
        <v>2.7358628083273828E-4</v>
      </c>
    </row>
    <row r="6306" spans="2:7">
      <c r="B6306" s="1">
        <v>39177</v>
      </c>
      <c r="C6306" s="30">
        <f>VLOOKUP(B6306,'רביות שנתיות'!B:C,2)</f>
        <v>4</v>
      </c>
      <c r="D6306" s="29">
        <f t="shared" si="197"/>
        <v>1.0738622586670132E-4</v>
      </c>
      <c r="F6306" s="30">
        <f>VLOOKUP($B6306,'רביות שנתיות'!B:I,7)</f>
        <v>10.5</v>
      </c>
      <c r="G6306" s="29">
        <f t="shared" si="196"/>
        <v>2.7358628083273828E-4</v>
      </c>
    </row>
    <row r="6307" spans="2:7">
      <c r="B6307" s="1">
        <v>39178</v>
      </c>
      <c r="C6307" s="30">
        <f>VLOOKUP(B6307,'רביות שנתיות'!B:C,2)</f>
        <v>4</v>
      </c>
      <c r="D6307" s="29">
        <f t="shared" si="197"/>
        <v>1.0738622586670132E-4</v>
      </c>
      <c r="F6307" s="30">
        <f>VLOOKUP($B6307,'רביות שנתיות'!B:I,7)</f>
        <v>10.5</v>
      </c>
      <c r="G6307" s="29">
        <f t="shared" si="196"/>
        <v>2.7358628083273828E-4</v>
      </c>
    </row>
    <row r="6308" spans="2:7">
      <c r="B6308" s="1">
        <v>39179</v>
      </c>
      <c r="C6308" s="30">
        <f>VLOOKUP(B6308,'רביות שנתיות'!B:C,2)</f>
        <v>4</v>
      </c>
      <c r="D6308" s="29">
        <f t="shared" si="197"/>
        <v>1.0738622586670132E-4</v>
      </c>
      <c r="F6308" s="30">
        <f>VLOOKUP($B6308,'רביות שנתיות'!B:I,7)</f>
        <v>10.5</v>
      </c>
      <c r="G6308" s="29">
        <f t="shared" si="196"/>
        <v>2.7358628083273828E-4</v>
      </c>
    </row>
    <row r="6309" spans="2:7">
      <c r="B6309" s="1">
        <v>39180</v>
      </c>
      <c r="C6309" s="30">
        <f>VLOOKUP(B6309,'רביות שנתיות'!B:C,2)</f>
        <v>4</v>
      </c>
      <c r="D6309" s="29">
        <f t="shared" si="197"/>
        <v>1.0738622586670132E-4</v>
      </c>
      <c r="F6309" s="30">
        <f>VLOOKUP($B6309,'רביות שנתיות'!B:I,7)</f>
        <v>10.5</v>
      </c>
      <c r="G6309" s="29">
        <f t="shared" si="196"/>
        <v>2.7358628083273828E-4</v>
      </c>
    </row>
    <row r="6310" spans="2:7">
      <c r="B6310" s="1">
        <v>39181</v>
      </c>
      <c r="C6310" s="30">
        <f>VLOOKUP(B6310,'רביות שנתיות'!B:C,2)</f>
        <v>4</v>
      </c>
      <c r="D6310" s="29">
        <f t="shared" si="197"/>
        <v>1.0738622586670132E-4</v>
      </c>
      <c r="F6310" s="30">
        <f>VLOOKUP($B6310,'רביות שנתיות'!B:I,7)</f>
        <v>10.5</v>
      </c>
      <c r="G6310" s="29">
        <f t="shared" si="196"/>
        <v>2.7358628083273828E-4</v>
      </c>
    </row>
    <row r="6311" spans="2:7">
      <c r="B6311" s="1">
        <v>39182</v>
      </c>
      <c r="C6311" s="30">
        <f>VLOOKUP(B6311,'רביות שנתיות'!B:C,2)</f>
        <v>4</v>
      </c>
      <c r="D6311" s="29">
        <f t="shared" si="197"/>
        <v>1.0738622586670132E-4</v>
      </c>
      <c r="F6311" s="30">
        <f>VLOOKUP($B6311,'רביות שנתיות'!B:I,7)</f>
        <v>10.5</v>
      </c>
      <c r="G6311" s="29">
        <f t="shared" si="196"/>
        <v>2.7358628083273828E-4</v>
      </c>
    </row>
    <row r="6312" spans="2:7">
      <c r="B6312" s="1">
        <v>39183</v>
      </c>
      <c r="C6312" s="30">
        <f>VLOOKUP(B6312,'רביות שנתיות'!B:C,2)</f>
        <v>4</v>
      </c>
      <c r="D6312" s="29">
        <f t="shared" si="197"/>
        <v>1.0738622586670132E-4</v>
      </c>
      <c r="F6312" s="30">
        <f>VLOOKUP($B6312,'רביות שנתיות'!B:I,7)</f>
        <v>10.5</v>
      </c>
      <c r="G6312" s="29">
        <f t="shared" si="196"/>
        <v>2.7358628083273828E-4</v>
      </c>
    </row>
    <row r="6313" spans="2:7">
      <c r="B6313" s="1">
        <v>39184</v>
      </c>
      <c r="C6313" s="30">
        <f>VLOOKUP(B6313,'רביות שנתיות'!B:C,2)</f>
        <v>4</v>
      </c>
      <c r="D6313" s="29">
        <f t="shared" si="197"/>
        <v>1.0738622586670132E-4</v>
      </c>
      <c r="F6313" s="30">
        <f>VLOOKUP($B6313,'רביות שנתיות'!B:I,7)</f>
        <v>10.5</v>
      </c>
      <c r="G6313" s="29">
        <f t="shared" si="196"/>
        <v>2.7358628083273828E-4</v>
      </c>
    </row>
    <row r="6314" spans="2:7">
      <c r="B6314" s="1">
        <v>39185</v>
      </c>
      <c r="C6314" s="30">
        <f>VLOOKUP(B6314,'רביות שנתיות'!B:C,2)</f>
        <v>4</v>
      </c>
      <c r="D6314" s="29">
        <f t="shared" si="197"/>
        <v>1.0738622586670132E-4</v>
      </c>
      <c r="F6314" s="30">
        <f>VLOOKUP($B6314,'רביות שנתיות'!B:I,7)</f>
        <v>10.5</v>
      </c>
      <c r="G6314" s="29">
        <f t="shared" si="196"/>
        <v>2.7358628083273828E-4</v>
      </c>
    </row>
    <row r="6315" spans="2:7">
      <c r="B6315" s="1">
        <v>39186</v>
      </c>
      <c r="C6315" s="30">
        <f>VLOOKUP(B6315,'רביות שנתיות'!B:C,2)</f>
        <v>4</v>
      </c>
      <c r="D6315" s="29">
        <f t="shared" si="197"/>
        <v>1.0738622586670132E-4</v>
      </c>
      <c r="F6315" s="30">
        <f>VLOOKUP($B6315,'רביות שנתיות'!B:I,7)</f>
        <v>10.5</v>
      </c>
      <c r="G6315" s="29">
        <f t="shared" si="196"/>
        <v>2.7358628083273828E-4</v>
      </c>
    </row>
    <row r="6316" spans="2:7">
      <c r="B6316" s="1">
        <v>39187</v>
      </c>
      <c r="C6316" s="30">
        <f>VLOOKUP(B6316,'רביות שנתיות'!B:C,2)</f>
        <v>4</v>
      </c>
      <c r="D6316" s="29">
        <f t="shared" si="197"/>
        <v>1.0738622586670132E-4</v>
      </c>
      <c r="F6316" s="30">
        <f>VLOOKUP($B6316,'רביות שנתיות'!B:I,7)</f>
        <v>10.5</v>
      </c>
      <c r="G6316" s="29">
        <f t="shared" si="196"/>
        <v>2.7358628083273828E-4</v>
      </c>
    </row>
    <row r="6317" spans="2:7">
      <c r="B6317" s="1">
        <v>39188</v>
      </c>
      <c r="C6317" s="30">
        <f>VLOOKUP(B6317,'רביות שנתיות'!B:C,2)</f>
        <v>4</v>
      </c>
      <c r="D6317" s="29">
        <f t="shared" si="197"/>
        <v>1.0738622586670132E-4</v>
      </c>
      <c r="F6317" s="30">
        <f>VLOOKUP($B6317,'רביות שנתיות'!B:I,7)</f>
        <v>10.5</v>
      </c>
      <c r="G6317" s="29">
        <f t="shared" si="196"/>
        <v>2.7358628083273828E-4</v>
      </c>
    </row>
    <row r="6318" spans="2:7">
      <c r="B6318" s="1">
        <v>39189</v>
      </c>
      <c r="C6318" s="30">
        <f>VLOOKUP(B6318,'רביות שנתיות'!B:C,2)</f>
        <v>4</v>
      </c>
      <c r="D6318" s="29">
        <f t="shared" si="197"/>
        <v>1.0738622586670132E-4</v>
      </c>
      <c r="F6318" s="30">
        <f>VLOOKUP($B6318,'רביות שנתיות'!B:I,7)</f>
        <v>10.5</v>
      </c>
      <c r="G6318" s="29">
        <f t="shared" si="196"/>
        <v>2.7358628083273828E-4</v>
      </c>
    </row>
    <row r="6319" spans="2:7">
      <c r="B6319" s="1">
        <v>39190</v>
      </c>
      <c r="C6319" s="30">
        <f>VLOOKUP(B6319,'רביות שנתיות'!B:C,2)</f>
        <v>4</v>
      </c>
      <c r="D6319" s="29">
        <f t="shared" si="197"/>
        <v>1.0738622586670132E-4</v>
      </c>
      <c r="F6319" s="30">
        <f>VLOOKUP($B6319,'רביות שנתיות'!B:I,7)</f>
        <v>10.5</v>
      </c>
      <c r="G6319" s="29">
        <f t="shared" si="196"/>
        <v>2.7358628083273828E-4</v>
      </c>
    </row>
    <row r="6320" spans="2:7">
      <c r="B6320" s="1">
        <v>39191</v>
      </c>
      <c r="C6320" s="30">
        <f>VLOOKUP(B6320,'רביות שנתיות'!B:C,2)</f>
        <v>4</v>
      </c>
      <c r="D6320" s="29">
        <f t="shared" si="197"/>
        <v>1.0738622586670132E-4</v>
      </c>
      <c r="F6320" s="30">
        <f>VLOOKUP($B6320,'רביות שנתיות'!B:I,7)</f>
        <v>10.5</v>
      </c>
      <c r="G6320" s="29">
        <f t="shared" si="196"/>
        <v>2.7358628083273828E-4</v>
      </c>
    </row>
    <row r="6321" spans="2:7">
      <c r="B6321" s="1">
        <v>39192</v>
      </c>
      <c r="C6321" s="30">
        <f>VLOOKUP(B6321,'רביות שנתיות'!B:C,2)</f>
        <v>4</v>
      </c>
      <c r="D6321" s="29">
        <f t="shared" si="197"/>
        <v>1.0738622586670132E-4</v>
      </c>
      <c r="F6321" s="30">
        <f>VLOOKUP($B6321,'רביות שנתיות'!B:I,7)</f>
        <v>10.5</v>
      </c>
      <c r="G6321" s="29">
        <f t="shared" si="196"/>
        <v>2.7358628083273828E-4</v>
      </c>
    </row>
    <row r="6322" spans="2:7">
      <c r="B6322" s="1">
        <v>39193</v>
      </c>
      <c r="C6322" s="30">
        <f>VLOOKUP(B6322,'רביות שנתיות'!B:C,2)</f>
        <v>4</v>
      </c>
      <c r="D6322" s="29">
        <f t="shared" si="197"/>
        <v>1.0738622586670132E-4</v>
      </c>
      <c r="F6322" s="30">
        <f>VLOOKUP($B6322,'רביות שנתיות'!B:I,7)</f>
        <v>10.5</v>
      </c>
      <c r="G6322" s="29">
        <f t="shared" si="196"/>
        <v>2.7358628083273828E-4</v>
      </c>
    </row>
    <row r="6323" spans="2:7">
      <c r="B6323" s="1">
        <v>39194</v>
      </c>
      <c r="C6323" s="30">
        <f>VLOOKUP(B6323,'רביות שנתיות'!B:C,2)</f>
        <v>4</v>
      </c>
      <c r="D6323" s="29">
        <f t="shared" si="197"/>
        <v>1.0738622586670132E-4</v>
      </c>
      <c r="F6323" s="30">
        <f>VLOOKUP($B6323,'רביות שנתיות'!B:I,7)</f>
        <v>10.5</v>
      </c>
      <c r="G6323" s="29">
        <f t="shared" si="196"/>
        <v>2.7358628083273828E-4</v>
      </c>
    </row>
    <row r="6324" spans="2:7">
      <c r="B6324" s="1">
        <v>39195</v>
      </c>
      <c r="C6324" s="30">
        <f>VLOOKUP(B6324,'רביות שנתיות'!B:C,2)</f>
        <v>4</v>
      </c>
      <c r="D6324" s="29">
        <f t="shared" si="197"/>
        <v>1.0738622586670132E-4</v>
      </c>
      <c r="F6324" s="30">
        <f>VLOOKUP($B6324,'רביות שנתיות'!B:I,7)</f>
        <v>10.5</v>
      </c>
      <c r="G6324" s="29">
        <f t="shared" si="196"/>
        <v>2.7358628083273828E-4</v>
      </c>
    </row>
    <row r="6325" spans="2:7">
      <c r="B6325" s="1">
        <v>39196</v>
      </c>
      <c r="C6325" s="30">
        <f>VLOOKUP(B6325,'רביות שנתיות'!B:C,2)</f>
        <v>4</v>
      </c>
      <c r="D6325" s="29">
        <f t="shared" si="197"/>
        <v>1.0738622586670132E-4</v>
      </c>
      <c r="F6325" s="30">
        <f>VLOOKUP($B6325,'רביות שנתיות'!B:I,7)</f>
        <v>10.5</v>
      </c>
      <c r="G6325" s="29">
        <f t="shared" si="196"/>
        <v>2.7358628083273828E-4</v>
      </c>
    </row>
    <row r="6326" spans="2:7">
      <c r="B6326" s="1">
        <v>39197</v>
      </c>
      <c r="C6326" s="30">
        <f>VLOOKUP(B6326,'רביות שנתיות'!B:C,2)</f>
        <v>4</v>
      </c>
      <c r="D6326" s="29">
        <f t="shared" si="197"/>
        <v>1.0738622586670132E-4</v>
      </c>
      <c r="F6326" s="30">
        <f>VLOOKUP($B6326,'רביות שנתיות'!B:I,7)</f>
        <v>10.5</v>
      </c>
      <c r="G6326" s="29">
        <f t="shared" si="196"/>
        <v>2.7358628083273828E-4</v>
      </c>
    </row>
    <row r="6327" spans="2:7">
      <c r="B6327" s="1">
        <v>39198</v>
      </c>
      <c r="C6327" s="30">
        <f>VLOOKUP(B6327,'רביות שנתיות'!B:C,2)</f>
        <v>4</v>
      </c>
      <c r="D6327" s="29">
        <f t="shared" si="197"/>
        <v>1.0738622586670132E-4</v>
      </c>
      <c r="F6327" s="30">
        <f>VLOOKUP($B6327,'רביות שנתיות'!B:I,7)</f>
        <v>10.5</v>
      </c>
      <c r="G6327" s="29">
        <f t="shared" si="196"/>
        <v>2.7358628083273828E-4</v>
      </c>
    </row>
    <row r="6328" spans="2:7">
      <c r="B6328" s="1">
        <v>39199</v>
      </c>
      <c r="C6328" s="30">
        <f>VLOOKUP(B6328,'רביות שנתיות'!B:C,2)</f>
        <v>4</v>
      </c>
      <c r="D6328" s="29">
        <f t="shared" si="197"/>
        <v>1.0738622586670132E-4</v>
      </c>
      <c r="F6328" s="30">
        <f>VLOOKUP($B6328,'רביות שנתיות'!B:I,7)</f>
        <v>10.5</v>
      </c>
      <c r="G6328" s="29">
        <f t="shared" si="196"/>
        <v>2.7358628083273828E-4</v>
      </c>
    </row>
    <row r="6329" spans="2:7">
      <c r="B6329" s="1">
        <v>39200</v>
      </c>
      <c r="C6329" s="30">
        <f>VLOOKUP(B6329,'רביות שנתיות'!B:C,2)</f>
        <v>4</v>
      </c>
      <c r="D6329" s="29">
        <f t="shared" si="197"/>
        <v>1.0738622586670132E-4</v>
      </c>
      <c r="F6329" s="30">
        <f>VLOOKUP($B6329,'רביות שנתיות'!B:I,7)</f>
        <v>10.5</v>
      </c>
      <c r="G6329" s="29">
        <f t="shared" si="196"/>
        <v>2.7358628083273828E-4</v>
      </c>
    </row>
    <row r="6330" spans="2:7">
      <c r="B6330" s="1">
        <v>39201</v>
      </c>
      <c r="C6330" s="30">
        <f>VLOOKUP(B6330,'רביות שנתיות'!B:C,2)</f>
        <v>4</v>
      </c>
      <c r="D6330" s="29">
        <f t="shared" si="197"/>
        <v>1.0738622586670132E-4</v>
      </c>
      <c r="F6330" s="30">
        <f>VLOOKUP($B6330,'רביות שנתיות'!B:I,7)</f>
        <v>10.5</v>
      </c>
      <c r="G6330" s="29">
        <f t="shared" si="196"/>
        <v>2.7358628083273828E-4</v>
      </c>
    </row>
    <row r="6331" spans="2:7">
      <c r="B6331" s="1">
        <v>39202</v>
      </c>
      <c r="C6331" s="30">
        <f>VLOOKUP(B6331,'רביות שנתיות'!B:C,2)</f>
        <v>4</v>
      </c>
      <c r="D6331" s="29">
        <f t="shared" si="197"/>
        <v>1.0738622586670132E-4</v>
      </c>
      <c r="F6331" s="30">
        <f>VLOOKUP($B6331,'רביות שנתיות'!B:I,7)</f>
        <v>10.5</v>
      </c>
      <c r="G6331" s="29">
        <f t="shared" si="196"/>
        <v>2.7358628083273828E-4</v>
      </c>
    </row>
    <row r="6332" spans="2:7">
      <c r="B6332" s="1">
        <v>39203</v>
      </c>
      <c r="C6332" s="30">
        <f>VLOOKUP(B6332,'רביות שנתיות'!B:C,2)</f>
        <v>4</v>
      </c>
      <c r="D6332" s="29">
        <f t="shared" si="197"/>
        <v>1.0738622586670132E-4</v>
      </c>
      <c r="F6332" s="30">
        <f>VLOOKUP($B6332,'רביות שנתיות'!B:I,7)</f>
        <v>10.5</v>
      </c>
      <c r="G6332" s="29">
        <f t="shared" si="196"/>
        <v>2.7358628083273828E-4</v>
      </c>
    </row>
    <row r="6333" spans="2:7">
      <c r="B6333" s="1">
        <v>39204</v>
      </c>
      <c r="C6333" s="30">
        <f>VLOOKUP(B6333,'רביות שנתיות'!B:C,2)</f>
        <v>4</v>
      </c>
      <c r="D6333" s="29">
        <f t="shared" si="197"/>
        <v>1.0738622586670132E-4</v>
      </c>
      <c r="F6333" s="30">
        <f>VLOOKUP($B6333,'רביות שנתיות'!B:I,7)</f>
        <v>10.5</v>
      </c>
      <c r="G6333" s="29">
        <f t="shared" si="196"/>
        <v>2.7358628083273828E-4</v>
      </c>
    </row>
    <row r="6334" spans="2:7">
      <c r="B6334" s="1">
        <v>39205</v>
      </c>
      <c r="C6334" s="30">
        <f>VLOOKUP(B6334,'רביות שנתיות'!B:C,2)</f>
        <v>4</v>
      </c>
      <c r="D6334" s="29">
        <f t="shared" si="197"/>
        <v>1.0738622586670132E-4</v>
      </c>
      <c r="F6334" s="30">
        <f>VLOOKUP($B6334,'רביות שנתיות'!B:I,7)</f>
        <v>10.5</v>
      </c>
      <c r="G6334" s="29">
        <f t="shared" si="196"/>
        <v>2.7358628083273828E-4</v>
      </c>
    </row>
    <row r="6335" spans="2:7">
      <c r="B6335" s="1">
        <v>39206</v>
      </c>
      <c r="C6335" s="30">
        <f>VLOOKUP(B6335,'רביות שנתיות'!B:C,2)</f>
        <v>4</v>
      </c>
      <c r="D6335" s="29">
        <f t="shared" si="197"/>
        <v>1.0738622586670132E-4</v>
      </c>
      <c r="F6335" s="30">
        <f>VLOOKUP($B6335,'רביות שנתיות'!B:I,7)</f>
        <v>10.5</v>
      </c>
      <c r="G6335" s="29">
        <f t="shared" si="196"/>
        <v>2.7358628083273828E-4</v>
      </c>
    </row>
    <row r="6336" spans="2:7">
      <c r="B6336" s="1">
        <v>39207</v>
      </c>
      <c r="C6336" s="30">
        <f>VLOOKUP(B6336,'רביות שנתיות'!B:C,2)</f>
        <v>4</v>
      </c>
      <c r="D6336" s="29">
        <f t="shared" si="197"/>
        <v>1.0738622586670132E-4</v>
      </c>
      <c r="F6336" s="30">
        <f>VLOOKUP($B6336,'רביות שנתיות'!B:I,7)</f>
        <v>10.5</v>
      </c>
      <c r="G6336" s="29">
        <f t="shared" si="196"/>
        <v>2.7358628083273828E-4</v>
      </c>
    </row>
    <row r="6337" spans="2:7">
      <c r="B6337" s="1">
        <v>39208</v>
      </c>
      <c r="C6337" s="30">
        <f>VLOOKUP(B6337,'רביות שנתיות'!B:C,2)</f>
        <v>4</v>
      </c>
      <c r="D6337" s="29">
        <f t="shared" si="197"/>
        <v>1.0738622586670132E-4</v>
      </c>
      <c r="F6337" s="30">
        <f>VLOOKUP($B6337,'רביות שנתיות'!B:I,7)</f>
        <v>10.5</v>
      </c>
      <c r="G6337" s="29">
        <f t="shared" si="196"/>
        <v>2.7358628083273828E-4</v>
      </c>
    </row>
    <row r="6338" spans="2:7">
      <c r="B6338" s="1">
        <v>39209</v>
      </c>
      <c r="C6338" s="30">
        <f>VLOOKUP(B6338,'רביות שנתיות'!B:C,2)</f>
        <v>4</v>
      </c>
      <c r="D6338" s="29">
        <f t="shared" si="197"/>
        <v>1.0738622586670132E-4</v>
      </c>
      <c r="F6338" s="30">
        <f>VLOOKUP($B6338,'רביות שנתיות'!B:I,7)</f>
        <v>10.5</v>
      </c>
      <c r="G6338" s="29">
        <f t="shared" si="196"/>
        <v>2.7358628083273828E-4</v>
      </c>
    </row>
    <row r="6339" spans="2:7">
      <c r="B6339" s="1">
        <v>39210</v>
      </c>
      <c r="C6339" s="30">
        <f>VLOOKUP(B6339,'רביות שנתיות'!B:C,2)</f>
        <v>4</v>
      </c>
      <c r="D6339" s="29">
        <f t="shared" si="197"/>
        <v>1.0738622586670132E-4</v>
      </c>
      <c r="F6339" s="30">
        <f>VLOOKUP($B6339,'רביות שנתיות'!B:I,7)</f>
        <v>10.5</v>
      </c>
      <c r="G6339" s="29">
        <f t="shared" si="196"/>
        <v>2.7358628083273828E-4</v>
      </c>
    </row>
    <row r="6340" spans="2:7">
      <c r="B6340" s="1">
        <v>39211</v>
      </c>
      <c r="C6340" s="30">
        <f>VLOOKUP(B6340,'רביות שנתיות'!B:C,2)</f>
        <v>4</v>
      </c>
      <c r="D6340" s="29">
        <f t="shared" si="197"/>
        <v>1.0738622586670132E-4</v>
      </c>
      <c r="F6340" s="30">
        <f>VLOOKUP($B6340,'רביות שנתיות'!B:I,7)</f>
        <v>10.5</v>
      </c>
      <c r="G6340" s="29">
        <f t="shared" ref="G6340:G6403" si="198">(1+F6340/100)^(1/365)-1</f>
        <v>2.7358628083273828E-4</v>
      </c>
    </row>
    <row r="6341" spans="2:7">
      <c r="B6341" s="1">
        <v>39212</v>
      </c>
      <c r="C6341" s="30">
        <f>VLOOKUP(B6341,'רביות שנתיות'!B:C,2)</f>
        <v>4</v>
      </c>
      <c r="D6341" s="29">
        <f t="shared" ref="D6341:D6404" si="199">(1+C6341/100)^(1/365.25)-1</f>
        <v>1.0738622586670132E-4</v>
      </c>
      <c r="F6341" s="30">
        <f>VLOOKUP($B6341,'רביות שנתיות'!B:I,7)</f>
        <v>10.5</v>
      </c>
      <c r="G6341" s="29">
        <f t="shared" si="198"/>
        <v>2.7358628083273828E-4</v>
      </c>
    </row>
    <row r="6342" spans="2:7">
      <c r="B6342" s="1">
        <v>39213</v>
      </c>
      <c r="C6342" s="30">
        <f>VLOOKUP(B6342,'רביות שנתיות'!B:C,2)</f>
        <v>4</v>
      </c>
      <c r="D6342" s="29">
        <f t="shared" si="199"/>
        <v>1.0738622586670132E-4</v>
      </c>
      <c r="F6342" s="30">
        <f>VLOOKUP($B6342,'רביות שנתיות'!B:I,7)</f>
        <v>10.5</v>
      </c>
      <c r="G6342" s="29">
        <f t="shared" si="198"/>
        <v>2.7358628083273828E-4</v>
      </c>
    </row>
    <row r="6343" spans="2:7">
      <c r="B6343" s="1">
        <v>39214</v>
      </c>
      <c r="C6343" s="30">
        <f>VLOOKUP(B6343,'רביות שנתיות'!B:C,2)</f>
        <v>4</v>
      </c>
      <c r="D6343" s="29">
        <f t="shared" si="199"/>
        <v>1.0738622586670132E-4</v>
      </c>
      <c r="F6343" s="30">
        <f>VLOOKUP($B6343,'רביות שנתיות'!B:I,7)</f>
        <v>10.5</v>
      </c>
      <c r="G6343" s="29">
        <f t="shared" si="198"/>
        <v>2.7358628083273828E-4</v>
      </c>
    </row>
    <row r="6344" spans="2:7">
      <c r="B6344" s="1">
        <v>39215</v>
      </c>
      <c r="C6344" s="30">
        <f>VLOOKUP(B6344,'רביות שנתיות'!B:C,2)</f>
        <v>4</v>
      </c>
      <c r="D6344" s="29">
        <f t="shared" si="199"/>
        <v>1.0738622586670132E-4</v>
      </c>
      <c r="F6344" s="30">
        <f>VLOOKUP($B6344,'רביות שנתיות'!B:I,7)</f>
        <v>10.5</v>
      </c>
      <c r="G6344" s="29">
        <f t="shared" si="198"/>
        <v>2.7358628083273828E-4</v>
      </c>
    </row>
    <row r="6345" spans="2:7">
      <c r="B6345" s="1">
        <v>39216</v>
      </c>
      <c r="C6345" s="30">
        <f>VLOOKUP(B6345,'רביות שנתיות'!B:C,2)</f>
        <v>4</v>
      </c>
      <c r="D6345" s="29">
        <f t="shared" si="199"/>
        <v>1.0738622586670132E-4</v>
      </c>
      <c r="F6345" s="30">
        <f>VLOOKUP($B6345,'רביות שנתיות'!B:I,7)</f>
        <v>10.5</v>
      </c>
      <c r="G6345" s="29">
        <f t="shared" si="198"/>
        <v>2.7358628083273828E-4</v>
      </c>
    </row>
    <row r="6346" spans="2:7">
      <c r="B6346" s="1">
        <v>39217</v>
      </c>
      <c r="C6346" s="30">
        <f>VLOOKUP(B6346,'רביות שנתיות'!B:C,2)</f>
        <v>4</v>
      </c>
      <c r="D6346" s="29">
        <f t="shared" si="199"/>
        <v>1.0738622586670132E-4</v>
      </c>
      <c r="F6346" s="30">
        <f>VLOOKUP($B6346,'רביות שנתיות'!B:I,7)</f>
        <v>10.5</v>
      </c>
      <c r="G6346" s="29">
        <f t="shared" si="198"/>
        <v>2.7358628083273828E-4</v>
      </c>
    </row>
    <row r="6347" spans="2:7">
      <c r="B6347" s="1">
        <v>39218</v>
      </c>
      <c r="C6347" s="30">
        <f>VLOOKUP(B6347,'רביות שנתיות'!B:C,2)</f>
        <v>4</v>
      </c>
      <c r="D6347" s="29">
        <f t="shared" si="199"/>
        <v>1.0738622586670132E-4</v>
      </c>
      <c r="F6347" s="30">
        <f>VLOOKUP($B6347,'רביות שנתיות'!B:I,7)</f>
        <v>10.5</v>
      </c>
      <c r="G6347" s="29">
        <f t="shared" si="198"/>
        <v>2.7358628083273828E-4</v>
      </c>
    </row>
    <row r="6348" spans="2:7">
      <c r="B6348" s="1">
        <v>39219</v>
      </c>
      <c r="C6348" s="30">
        <f>VLOOKUP(B6348,'רביות שנתיות'!B:C,2)</f>
        <v>4</v>
      </c>
      <c r="D6348" s="29">
        <f t="shared" si="199"/>
        <v>1.0738622586670132E-4</v>
      </c>
      <c r="F6348" s="30">
        <f>VLOOKUP($B6348,'רביות שנתיות'!B:I,7)</f>
        <v>10.5</v>
      </c>
      <c r="G6348" s="29">
        <f t="shared" si="198"/>
        <v>2.7358628083273828E-4</v>
      </c>
    </row>
    <row r="6349" spans="2:7">
      <c r="B6349" s="1">
        <v>39220</v>
      </c>
      <c r="C6349" s="30">
        <f>VLOOKUP(B6349,'רביות שנתיות'!B:C,2)</f>
        <v>4</v>
      </c>
      <c r="D6349" s="29">
        <f t="shared" si="199"/>
        <v>1.0738622586670132E-4</v>
      </c>
      <c r="F6349" s="30">
        <f>VLOOKUP($B6349,'רביות שנתיות'!B:I,7)</f>
        <v>10.5</v>
      </c>
      <c r="G6349" s="29">
        <f t="shared" si="198"/>
        <v>2.7358628083273828E-4</v>
      </c>
    </row>
    <row r="6350" spans="2:7">
      <c r="B6350" s="1">
        <v>39221</v>
      </c>
      <c r="C6350" s="30">
        <f>VLOOKUP(B6350,'רביות שנתיות'!B:C,2)</f>
        <v>4</v>
      </c>
      <c r="D6350" s="29">
        <f t="shared" si="199"/>
        <v>1.0738622586670132E-4</v>
      </c>
      <c r="F6350" s="30">
        <f>VLOOKUP($B6350,'רביות שנתיות'!B:I,7)</f>
        <v>10.5</v>
      </c>
      <c r="G6350" s="29">
        <f t="shared" si="198"/>
        <v>2.7358628083273828E-4</v>
      </c>
    </row>
    <row r="6351" spans="2:7">
      <c r="B6351" s="1">
        <v>39222</v>
      </c>
      <c r="C6351" s="30">
        <f>VLOOKUP(B6351,'רביות שנתיות'!B:C,2)</f>
        <v>4</v>
      </c>
      <c r="D6351" s="29">
        <f t="shared" si="199"/>
        <v>1.0738622586670132E-4</v>
      </c>
      <c r="F6351" s="30">
        <f>VLOOKUP($B6351,'רביות שנתיות'!B:I,7)</f>
        <v>10.5</v>
      </c>
      <c r="G6351" s="29">
        <f t="shared" si="198"/>
        <v>2.7358628083273828E-4</v>
      </c>
    </row>
    <row r="6352" spans="2:7">
      <c r="B6352" s="1">
        <v>39223</v>
      </c>
      <c r="C6352" s="30">
        <f>VLOOKUP(B6352,'רביות שנתיות'!B:C,2)</f>
        <v>4</v>
      </c>
      <c r="D6352" s="29">
        <f t="shared" si="199"/>
        <v>1.0738622586670132E-4</v>
      </c>
      <c r="F6352" s="30">
        <f>VLOOKUP($B6352,'רביות שנתיות'!B:I,7)</f>
        <v>10.5</v>
      </c>
      <c r="G6352" s="29">
        <f t="shared" si="198"/>
        <v>2.7358628083273828E-4</v>
      </c>
    </row>
    <row r="6353" spans="2:7">
      <c r="B6353" s="1">
        <v>39224</v>
      </c>
      <c r="C6353" s="30">
        <f>VLOOKUP(B6353,'רביות שנתיות'!B:C,2)</f>
        <v>4</v>
      </c>
      <c r="D6353" s="29">
        <f t="shared" si="199"/>
        <v>1.0738622586670132E-4</v>
      </c>
      <c r="F6353" s="30">
        <f>VLOOKUP($B6353,'רביות שנתיות'!B:I,7)</f>
        <v>10.5</v>
      </c>
      <c r="G6353" s="29">
        <f t="shared" si="198"/>
        <v>2.7358628083273828E-4</v>
      </c>
    </row>
    <row r="6354" spans="2:7">
      <c r="B6354" s="1">
        <v>39225</v>
      </c>
      <c r="C6354" s="30">
        <f>VLOOKUP(B6354,'רביות שנתיות'!B:C,2)</f>
        <v>4</v>
      </c>
      <c r="D6354" s="29">
        <f t="shared" si="199"/>
        <v>1.0738622586670132E-4</v>
      </c>
      <c r="F6354" s="30">
        <f>VLOOKUP($B6354,'רביות שנתיות'!B:I,7)</f>
        <v>10.5</v>
      </c>
      <c r="G6354" s="29">
        <f t="shared" si="198"/>
        <v>2.7358628083273828E-4</v>
      </c>
    </row>
    <row r="6355" spans="2:7">
      <c r="B6355" s="1">
        <v>39226</v>
      </c>
      <c r="C6355" s="30">
        <f>VLOOKUP(B6355,'רביות שנתיות'!B:C,2)</f>
        <v>4</v>
      </c>
      <c r="D6355" s="29">
        <f t="shared" si="199"/>
        <v>1.0738622586670132E-4</v>
      </c>
      <c r="F6355" s="30">
        <f>VLOOKUP($B6355,'רביות שנתיות'!B:I,7)</f>
        <v>10.5</v>
      </c>
      <c r="G6355" s="29">
        <f t="shared" si="198"/>
        <v>2.7358628083273828E-4</v>
      </c>
    </row>
    <row r="6356" spans="2:7">
      <c r="B6356" s="1">
        <v>39227</v>
      </c>
      <c r="C6356" s="30">
        <f>VLOOKUP(B6356,'רביות שנתיות'!B:C,2)</f>
        <v>4</v>
      </c>
      <c r="D6356" s="29">
        <f t="shared" si="199"/>
        <v>1.0738622586670132E-4</v>
      </c>
      <c r="F6356" s="30">
        <f>VLOOKUP($B6356,'רביות שנתיות'!B:I,7)</f>
        <v>10.5</v>
      </c>
      <c r="G6356" s="29">
        <f t="shared" si="198"/>
        <v>2.7358628083273828E-4</v>
      </c>
    </row>
    <row r="6357" spans="2:7">
      <c r="B6357" s="1">
        <v>39228</v>
      </c>
      <c r="C6357" s="30">
        <f>VLOOKUP(B6357,'רביות שנתיות'!B:C,2)</f>
        <v>4</v>
      </c>
      <c r="D6357" s="29">
        <f t="shared" si="199"/>
        <v>1.0738622586670132E-4</v>
      </c>
      <c r="F6357" s="30">
        <f>VLOOKUP($B6357,'רביות שנתיות'!B:I,7)</f>
        <v>10.5</v>
      </c>
      <c r="G6357" s="29">
        <f t="shared" si="198"/>
        <v>2.7358628083273828E-4</v>
      </c>
    </row>
    <row r="6358" spans="2:7">
      <c r="B6358" s="1">
        <v>39229</v>
      </c>
      <c r="C6358" s="30">
        <f>VLOOKUP(B6358,'רביות שנתיות'!B:C,2)</f>
        <v>4</v>
      </c>
      <c r="D6358" s="29">
        <f t="shared" si="199"/>
        <v>1.0738622586670132E-4</v>
      </c>
      <c r="F6358" s="30">
        <f>VLOOKUP($B6358,'רביות שנתיות'!B:I,7)</f>
        <v>10.5</v>
      </c>
      <c r="G6358" s="29">
        <f t="shared" si="198"/>
        <v>2.7358628083273828E-4</v>
      </c>
    </row>
    <row r="6359" spans="2:7">
      <c r="B6359" s="1">
        <v>39230</v>
      </c>
      <c r="C6359" s="30">
        <f>VLOOKUP(B6359,'רביות שנתיות'!B:C,2)</f>
        <v>4</v>
      </c>
      <c r="D6359" s="29">
        <f t="shared" si="199"/>
        <v>1.0738622586670132E-4</v>
      </c>
      <c r="F6359" s="30">
        <f>VLOOKUP($B6359,'רביות שנתיות'!B:I,7)</f>
        <v>10.5</v>
      </c>
      <c r="G6359" s="29">
        <f t="shared" si="198"/>
        <v>2.7358628083273828E-4</v>
      </c>
    </row>
    <row r="6360" spans="2:7">
      <c r="B6360" s="1">
        <v>39231</v>
      </c>
      <c r="C6360" s="30">
        <f>VLOOKUP(B6360,'רביות שנתיות'!B:C,2)</f>
        <v>4</v>
      </c>
      <c r="D6360" s="29">
        <f t="shared" si="199"/>
        <v>1.0738622586670132E-4</v>
      </c>
      <c r="F6360" s="30">
        <f>VLOOKUP($B6360,'רביות שנתיות'!B:I,7)</f>
        <v>10.5</v>
      </c>
      <c r="G6360" s="29">
        <f t="shared" si="198"/>
        <v>2.7358628083273828E-4</v>
      </c>
    </row>
    <row r="6361" spans="2:7">
      <c r="B6361" s="1">
        <v>39232</v>
      </c>
      <c r="C6361" s="30">
        <f>VLOOKUP(B6361,'רביות שנתיות'!B:C,2)</f>
        <v>4</v>
      </c>
      <c r="D6361" s="29">
        <f t="shared" si="199"/>
        <v>1.0738622586670132E-4</v>
      </c>
      <c r="F6361" s="30">
        <f>VLOOKUP($B6361,'רביות שנתיות'!B:I,7)</f>
        <v>10.5</v>
      </c>
      <c r="G6361" s="29">
        <f t="shared" si="198"/>
        <v>2.7358628083273828E-4</v>
      </c>
    </row>
    <row r="6362" spans="2:7">
      <c r="B6362" s="1">
        <v>39233</v>
      </c>
      <c r="C6362" s="30">
        <f>VLOOKUP(B6362,'רביות שנתיות'!B:C,2)</f>
        <v>4</v>
      </c>
      <c r="D6362" s="29">
        <f t="shared" si="199"/>
        <v>1.0738622586670132E-4</v>
      </c>
      <c r="F6362" s="30">
        <f>VLOOKUP($B6362,'רביות שנתיות'!B:I,7)</f>
        <v>10.5</v>
      </c>
      <c r="G6362" s="29">
        <f t="shared" si="198"/>
        <v>2.7358628083273828E-4</v>
      </c>
    </row>
    <row r="6363" spans="2:7">
      <c r="B6363" s="1">
        <v>39234</v>
      </c>
      <c r="C6363" s="30">
        <f>VLOOKUP(B6363,'רביות שנתיות'!B:C,2)</f>
        <v>4</v>
      </c>
      <c r="D6363" s="29">
        <f t="shared" si="199"/>
        <v>1.0738622586670132E-4</v>
      </c>
      <c r="F6363" s="30">
        <f>VLOOKUP($B6363,'רביות שנתיות'!B:I,7)</f>
        <v>10.5</v>
      </c>
      <c r="G6363" s="29">
        <f t="shared" si="198"/>
        <v>2.7358628083273828E-4</v>
      </c>
    </row>
    <row r="6364" spans="2:7">
      <c r="B6364" s="1">
        <v>39235</v>
      </c>
      <c r="C6364" s="30">
        <f>VLOOKUP(B6364,'רביות שנתיות'!B:C,2)</f>
        <v>4</v>
      </c>
      <c r="D6364" s="29">
        <f t="shared" si="199"/>
        <v>1.0738622586670132E-4</v>
      </c>
      <c r="F6364" s="30">
        <f>VLOOKUP($B6364,'רביות שנתיות'!B:I,7)</f>
        <v>10.5</v>
      </c>
      <c r="G6364" s="29">
        <f t="shared" si="198"/>
        <v>2.7358628083273828E-4</v>
      </c>
    </row>
    <row r="6365" spans="2:7">
      <c r="B6365" s="1">
        <v>39236</v>
      </c>
      <c r="C6365" s="30">
        <f>VLOOKUP(B6365,'רביות שנתיות'!B:C,2)</f>
        <v>4</v>
      </c>
      <c r="D6365" s="29">
        <f t="shared" si="199"/>
        <v>1.0738622586670132E-4</v>
      </c>
      <c r="F6365" s="30">
        <f>VLOOKUP($B6365,'רביות שנתיות'!B:I,7)</f>
        <v>10.5</v>
      </c>
      <c r="G6365" s="29">
        <f t="shared" si="198"/>
        <v>2.7358628083273828E-4</v>
      </c>
    </row>
    <row r="6366" spans="2:7">
      <c r="B6366" s="1">
        <v>39237</v>
      </c>
      <c r="C6366" s="30">
        <f>VLOOKUP(B6366,'רביות שנתיות'!B:C,2)</f>
        <v>4</v>
      </c>
      <c r="D6366" s="29">
        <f t="shared" si="199"/>
        <v>1.0738622586670132E-4</v>
      </c>
      <c r="F6366" s="30">
        <f>VLOOKUP($B6366,'רביות שנתיות'!B:I,7)</f>
        <v>10.5</v>
      </c>
      <c r="G6366" s="29">
        <f t="shared" si="198"/>
        <v>2.7358628083273828E-4</v>
      </c>
    </row>
    <row r="6367" spans="2:7">
      <c r="B6367" s="1">
        <v>39238</v>
      </c>
      <c r="C6367" s="30">
        <f>VLOOKUP(B6367,'רביות שנתיות'!B:C,2)</f>
        <v>4</v>
      </c>
      <c r="D6367" s="29">
        <f t="shared" si="199"/>
        <v>1.0738622586670132E-4</v>
      </c>
      <c r="F6367" s="30">
        <f>VLOOKUP($B6367,'רביות שנתיות'!B:I,7)</f>
        <v>10.5</v>
      </c>
      <c r="G6367" s="29">
        <f t="shared" si="198"/>
        <v>2.7358628083273828E-4</v>
      </c>
    </row>
    <row r="6368" spans="2:7">
      <c r="B6368" s="1">
        <v>39239</v>
      </c>
      <c r="C6368" s="30">
        <f>VLOOKUP(B6368,'רביות שנתיות'!B:C,2)</f>
        <v>4</v>
      </c>
      <c r="D6368" s="29">
        <f t="shared" si="199"/>
        <v>1.0738622586670132E-4</v>
      </c>
      <c r="F6368" s="30">
        <f>VLOOKUP($B6368,'רביות שנתיות'!B:I,7)</f>
        <v>10.5</v>
      </c>
      <c r="G6368" s="29">
        <f t="shared" si="198"/>
        <v>2.7358628083273828E-4</v>
      </c>
    </row>
    <row r="6369" spans="2:7">
      <c r="B6369" s="1">
        <v>39240</v>
      </c>
      <c r="C6369" s="30">
        <f>VLOOKUP(B6369,'רביות שנתיות'!B:C,2)</f>
        <v>4</v>
      </c>
      <c r="D6369" s="29">
        <f t="shared" si="199"/>
        <v>1.0738622586670132E-4</v>
      </c>
      <c r="F6369" s="30">
        <f>VLOOKUP($B6369,'רביות שנתיות'!B:I,7)</f>
        <v>10.5</v>
      </c>
      <c r="G6369" s="29">
        <f t="shared" si="198"/>
        <v>2.7358628083273828E-4</v>
      </c>
    </row>
    <row r="6370" spans="2:7">
      <c r="B6370" s="1">
        <v>39241</v>
      </c>
      <c r="C6370" s="30">
        <f>VLOOKUP(B6370,'רביות שנתיות'!B:C,2)</f>
        <v>4</v>
      </c>
      <c r="D6370" s="29">
        <f t="shared" si="199"/>
        <v>1.0738622586670132E-4</v>
      </c>
      <c r="F6370" s="30">
        <f>VLOOKUP($B6370,'רביות שנתיות'!B:I,7)</f>
        <v>10.5</v>
      </c>
      <c r="G6370" s="29">
        <f t="shared" si="198"/>
        <v>2.7358628083273828E-4</v>
      </c>
    </row>
    <row r="6371" spans="2:7">
      <c r="B6371" s="1">
        <v>39242</v>
      </c>
      <c r="C6371" s="30">
        <f>VLOOKUP(B6371,'רביות שנתיות'!B:C,2)</f>
        <v>4</v>
      </c>
      <c r="D6371" s="29">
        <f t="shared" si="199"/>
        <v>1.0738622586670132E-4</v>
      </c>
      <c r="F6371" s="30">
        <f>VLOOKUP($B6371,'רביות שנתיות'!B:I,7)</f>
        <v>10.5</v>
      </c>
      <c r="G6371" s="29">
        <f t="shared" si="198"/>
        <v>2.7358628083273828E-4</v>
      </c>
    </row>
    <row r="6372" spans="2:7">
      <c r="B6372" s="1">
        <v>39243</v>
      </c>
      <c r="C6372" s="30">
        <f>VLOOKUP(B6372,'רביות שנתיות'!B:C,2)</f>
        <v>4</v>
      </c>
      <c r="D6372" s="29">
        <f t="shared" si="199"/>
        <v>1.0738622586670132E-4</v>
      </c>
      <c r="F6372" s="30">
        <f>VLOOKUP($B6372,'רביות שנתיות'!B:I,7)</f>
        <v>10.5</v>
      </c>
      <c r="G6372" s="29">
        <f t="shared" si="198"/>
        <v>2.7358628083273828E-4</v>
      </c>
    </row>
    <row r="6373" spans="2:7">
      <c r="B6373" s="1">
        <v>39244</v>
      </c>
      <c r="C6373" s="30">
        <f>VLOOKUP(B6373,'רביות שנתיות'!B:C,2)</f>
        <v>4</v>
      </c>
      <c r="D6373" s="29">
        <f t="shared" si="199"/>
        <v>1.0738622586670132E-4</v>
      </c>
      <c r="F6373" s="30">
        <f>VLOOKUP($B6373,'רביות שנתיות'!B:I,7)</f>
        <v>10.5</v>
      </c>
      <c r="G6373" s="29">
        <f t="shared" si="198"/>
        <v>2.7358628083273828E-4</v>
      </c>
    </row>
    <row r="6374" spans="2:7">
      <c r="B6374" s="1">
        <v>39245</v>
      </c>
      <c r="C6374" s="30">
        <f>VLOOKUP(B6374,'רביות שנתיות'!B:C,2)</f>
        <v>4</v>
      </c>
      <c r="D6374" s="29">
        <f t="shared" si="199"/>
        <v>1.0738622586670132E-4</v>
      </c>
      <c r="F6374" s="30">
        <f>VLOOKUP($B6374,'רביות שנתיות'!B:I,7)</f>
        <v>10.5</v>
      </c>
      <c r="G6374" s="29">
        <f t="shared" si="198"/>
        <v>2.7358628083273828E-4</v>
      </c>
    </row>
    <row r="6375" spans="2:7">
      <c r="B6375" s="1">
        <v>39246</v>
      </c>
      <c r="C6375" s="30">
        <f>VLOOKUP(B6375,'רביות שנתיות'!B:C,2)</f>
        <v>4</v>
      </c>
      <c r="D6375" s="29">
        <f t="shared" si="199"/>
        <v>1.0738622586670132E-4</v>
      </c>
      <c r="F6375" s="30">
        <f>VLOOKUP($B6375,'רביות שנתיות'!B:I,7)</f>
        <v>10.5</v>
      </c>
      <c r="G6375" s="29">
        <f t="shared" si="198"/>
        <v>2.7358628083273828E-4</v>
      </c>
    </row>
    <row r="6376" spans="2:7">
      <c r="B6376" s="1">
        <v>39247</v>
      </c>
      <c r="C6376" s="30">
        <f>VLOOKUP(B6376,'רביות שנתיות'!B:C,2)</f>
        <v>4</v>
      </c>
      <c r="D6376" s="29">
        <f t="shared" si="199"/>
        <v>1.0738622586670132E-4</v>
      </c>
      <c r="F6376" s="30">
        <f>VLOOKUP($B6376,'רביות שנתיות'!B:I,7)</f>
        <v>10.5</v>
      </c>
      <c r="G6376" s="29">
        <f t="shared" si="198"/>
        <v>2.7358628083273828E-4</v>
      </c>
    </row>
    <row r="6377" spans="2:7">
      <c r="B6377" s="1">
        <v>39248</v>
      </c>
      <c r="C6377" s="30">
        <f>VLOOKUP(B6377,'רביות שנתיות'!B:C,2)</f>
        <v>4</v>
      </c>
      <c r="D6377" s="29">
        <f t="shared" si="199"/>
        <v>1.0738622586670132E-4</v>
      </c>
      <c r="F6377" s="30">
        <f>VLOOKUP($B6377,'רביות שנתיות'!B:I,7)</f>
        <v>10.5</v>
      </c>
      <c r="G6377" s="29">
        <f t="shared" si="198"/>
        <v>2.7358628083273828E-4</v>
      </c>
    </row>
    <row r="6378" spans="2:7">
      <c r="B6378" s="1">
        <v>39249</v>
      </c>
      <c r="C6378" s="30">
        <f>VLOOKUP(B6378,'רביות שנתיות'!B:C,2)</f>
        <v>4</v>
      </c>
      <c r="D6378" s="29">
        <f t="shared" si="199"/>
        <v>1.0738622586670132E-4</v>
      </c>
      <c r="F6378" s="30">
        <f>VLOOKUP($B6378,'רביות שנתיות'!B:I,7)</f>
        <v>10.5</v>
      </c>
      <c r="G6378" s="29">
        <f t="shared" si="198"/>
        <v>2.7358628083273828E-4</v>
      </c>
    </row>
    <row r="6379" spans="2:7">
      <c r="B6379" s="1">
        <v>39250</v>
      </c>
      <c r="C6379" s="30">
        <f>VLOOKUP(B6379,'רביות שנתיות'!B:C,2)</f>
        <v>4</v>
      </c>
      <c r="D6379" s="29">
        <f t="shared" si="199"/>
        <v>1.0738622586670132E-4</v>
      </c>
      <c r="F6379" s="30">
        <f>VLOOKUP($B6379,'רביות שנתיות'!B:I,7)</f>
        <v>10.5</v>
      </c>
      <c r="G6379" s="29">
        <f t="shared" si="198"/>
        <v>2.7358628083273828E-4</v>
      </c>
    </row>
    <row r="6380" spans="2:7">
      <c r="B6380" s="1">
        <v>39251</v>
      </c>
      <c r="C6380" s="30">
        <f>VLOOKUP(B6380,'רביות שנתיות'!B:C,2)</f>
        <v>4</v>
      </c>
      <c r="D6380" s="29">
        <f t="shared" si="199"/>
        <v>1.0738622586670132E-4</v>
      </c>
      <c r="F6380" s="30">
        <f>VLOOKUP($B6380,'רביות שנתיות'!B:I,7)</f>
        <v>10.5</v>
      </c>
      <c r="G6380" s="29">
        <f t="shared" si="198"/>
        <v>2.7358628083273828E-4</v>
      </c>
    </row>
    <row r="6381" spans="2:7">
      <c r="B6381" s="1">
        <v>39252</v>
      </c>
      <c r="C6381" s="30">
        <f>VLOOKUP(B6381,'רביות שנתיות'!B:C,2)</f>
        <v>4</v>
      </c>
      <c r="D6381" s="29">
        <f t="shared" si="199"/>
        <v>1.0738622586670132E-4</v>
      </c>
      <c r="F6381" s="30">
        <f>VLOOKUP($B6381,'רביות שנתיות'!B:I,7)</f>
        <v>10.5</v>
      </c>
      <c r="G6381" s="29">
        <f t="shared" si="198"/>
        <v>2.7358628083273828E-4</v>
      </c>
    </row>
    <row r="6382" spans="2:7">
      <c r="B6382" s="1">
        <v>39253</v>
      </c>
      <c r="C6382" s="30">
        <f>VLOOKUP(B6382,'רביות שנתיות'!B:C,2)</f>
        <v>4</v>
      </c>
      <c r="D6382" s="29">
        <f t="shared" si="199"/>
        <v>1.0738622586670132E-4</v>
      </c>
      <c r="F6382" s="30">
        <f>VLOOKUP($B6382,'רביות שנתיות'!B:I,7)</f>
        <v>10.5</v>
      </c>
      <c r="G6382" s="29">
        <f t="shared" si="198"/>
        <v>2.7358628083273828E-4</v>
      </c>
    </row>
    <row r="6383" spans="2:7">
      <c r="B6383" s="1">
        <v>39254</v>
      </c>
      <c r="C6383" s="30">
        <f>VLOOKUP(B6383,'רביות שנתיות'!B:C,2)</f>
        <v>4</v>
      </c>
      <c r="D6383" s="29">
        <f t="shared" si="199"/>
        <v>1.0738622586670132E-4</v>
      </c>
      <c r="F6383" s="30">
        <f>VLOOKUP($B6383,'רביות שנתיות'!B:I,7)</f>
        <v>10.5</v>
      </c>
      <c r="G6383" s="29">
        <f t="shared" si="198"/>
        <v>2.7358628083273828E-4</v>
      </c>
    </row>
    <row r="6384" spans="2:7">
      <c r="B6384" s="1">
        <v>39255</v>
      </c>
      <c r="C6384" s="30">
        <f>VLOOKUP(B6384,'רביות שנתיות'!B:C,2)</f>
        <v>4</v>
      </c>
      <c r="D6384" s="29">
        <f t="shared" si="199"/>
        <v>1.0738622586670132E-4</v>
      </c>
      <c r="F6384" s="30">
        <f>VLOOKUP($B6384,'רביות שנתיות'!B:I,7)</f>
        <v>10.5</v>
      </c>
      <c r="G6384" s="29">
        <f t="shared" si="198"/>
        <v>2.7358628083273828E-4</v>
      </c>
    </row>
    <row r="6385" spans="2:7">
      <c r="B6385" s="1">
        <v>39256</v>
      </c>
      <c r="C6385" s="30">
        <f>VLOOKUP(B6385,'רביות שנתיות'!B:C,2)</f>
        <v>4</v>
      </c>
      <c r="D6385" s="29">
        <f t="shared" si="199"/>
        <v>1.0738622586670132E-4</v>
      </c>
      <c r="F6385" s="30">
        <f>VLOOKUP($B6385,'רביות שנתיות'!B:I,7)</f>
        <v>10.5</v>
      </c>
      <c r="G6385" s="29">
        <f t="shared" si="198"/>
        <v>2.7358628083273828E-4</v>
      </c>
    </row>
    <row r="6386" spans="2:7">
      <c r="B6386" s="1">
        <v>39257</v>
      </c>
      <c r="C6386" s="30">
        <f>VLOOKUP(B6386,'רביות שנתיות'!B:C,2)</f>
        <v>4</v>
      </c>
      <c r="D6386" s="29">
        <f t="shared" si="199"/>
        <v>1.0738622586670132E-4</v>
      </c>
      <c r="F6386" s="30">
        <f>VLOOKUP($B6386,'רביות שנתיות'!B:I,7)</f>
        <v>10.5</v>
      </c>
      <c r="G6386" s="29">
        <f t="shared" si="198"/>
        <v>2.7358628083273828E-4</v>
      </c>
    </row>
    <row r="6387" spans="2:7">
      <c r="B6387" s="1">
        <v>39258</v>
      </c>
      <c r="C6387" s="30">
        <f>VLOOKUP(B6387,'רביות שנתיות'!B:C,2)</f>
        <v>4</v>
      </c>
      <c r="D6387" s="29">
        <f t="shared" si="199"/>
        <v>1.0738622586670132E-4</v>
      </c>
      <c r="F6387" s="30">
        <f>VLOOKUP($B6387,'רביות שנתיות'!B:I,7)</f>
        <v>10.5</v>
      </c>
      <c r="G6387" s="29">
        <f t="shared" si="198"/>
        <v>2.7358628083273828E-4</v>
      </c>
    </row>
    <row r="6388" spans="2:7">
      <c r="B6388" s="1">
        <v>39259</v>
      </c>
      <c r="C6388" s="30">
        <f>VLOOKUP(B6388,'רביות שנתיות'!B:C,2)</f>
        <v>4</v>
      </c>
      <c r="D6388" s="29">
        <f t="shared" si="199"/>
        <v>1.0738622586670132E-4</v>
      </c>
      <c r="F6388" s="30">
        <f>VLOOKUP($B6388,'רביות שנתיות'!B:I,7)</f>
        <v>10.5</v>
      </c>
      <c r="G6388" s="29">
        <f t="shared" si="198"/>
        <v>2.7358628083273828E-4</v>
      </c>
    </row>
    <row r="6389" spans="2:7">
      <c r="B6389" s="1">
        <v>39260</v>
      </c>
      <c r="C6389" s="30">
        <f>VLOOKUP(B6389,'רביות שנתיות'!B:C,2)</f>
        <v>4</v>
      </c>
      <c r="D6389" s="29">
        <f t="shared" si="199"/>
        <v>1.0738622586670132E-4</v>
      </c>
      <c r="F6389" s="30">
        <f>VLOOKUP($B6389,'רביות שנתיות'!B:I,7)</f>
        <v>10.5</v>
      </c>
      <c r="G6389" s="29">
        <f t="shared" si="198"/>
        <v>2.7358628083273828E-4</v>
      </c>
    </row>
    <row r="6390" spans="2:7">
      <c r="B6390" s="1">
        <v>39261</v>
      </c>
      <c r="C6390" s="30">
        <f>VLOOKUP(B6390,'רביות שנתיות'!B:C,2)</f>
        <v>4</v>
      </c>
      <c r="D6390" s="29">
        <f t="shared" si="199"/>
        <v>1.0738622586670132E-4</v>
      </c>
      <c r="F6390" s="30">
        <f>VLOOKUP($B6390,'רביות שנתיות'!B:I,7)</f>
        <v>10.5</v>
      </c>
      <c r="G6390" s="29">
        <f t="shared" si="198"/>
        <v>2.7358628083273828E-4</v>
      </c>
    </row>
    <row r="6391" spans="2:7">
      <c r="B6391" s="1">
        <v>39262</v>
      </c>
      <c r="C6391" s="30">
        <f>VLOOKUP(B6391,'רביות שנתיות'!B:C,2)</f>
        <v>4</v>
      </c>
      <c r="D6391" s="29">
        <f t="shared" si="199"/>
        <v>1.0738622586670132E-4</v>
      </c>
      <c r="F6391" s="30">
        <f>VLOOKUP($B6391,'רביות שנתיות'!B:I,7)</f>
        <v>10.5</v>
      </c>
      <c r="G6391" s="29">
        <f t="shared" si="198"/>
        <v>2.7358628083273828E-4</v>
      </c>
    </row>
    <row r="6392" spans="2:7">
      <c r="B6392" s="1">
        <v>39263</v>
      </c>
      <c r="C6392" s="30">
        <f>VLOOKUP(B6392,'רביות שנתיות'!B:C,2)</f>
        <v>4</v>
      </c>
      <c r="D6392" s="29">
        <f t="shared" si="199"/>
        <v>1.0738622586670132E-4</v>
      </c>
      <c r="F6392" s="30">
        <f>VLOOKUP($B6392,'רביות שנתיות'!B:I,7)</f>
        <v>10.5</v>
      </c>
      <c r="G6392" s="29">
        <f t="shared" si="198"/>
        <v>2.7358628083273828E-4</v>
      </c>
    </row>
    <row r="6393" spans="2:7">
      <c r="B6393" s="1">
        <v>39264</v>
      </c>
      <c r="C6393" s="30">
        <f>VLOOKUP(B6393,'רביות שנתיות'!B:C,2)</f>
        <v>3.2</v>
      </c>
      <c r="D6393" s="29">
        <f t="shared" si="199"/>
        <v>8.6242369061517721E-5</v>
      </c>
      <c r="F6393" s="30">
        <f>VLOOKUP($B6393,'רביות שנתיות'!B:I,7)</f>
        <v>9.6999999999999993</v>
      </c>
      <c r="G6393" s="29">
        <f t="shared" si="198"/>
        <v>2.5367376233242922E-4</v>
      </c>
    </row>
    <row r="6394" spans="2:7">
      <c r="B6394" s="1">
        <v>39265</v>
      </c>
      <c r="C6394" s="30">
        <f>VLOOKUP(B6394,'רביות שנתיות'!B:C,2)</f>
        <v>3.2</v>
      </c>
      <c r="D6394" s="29">
        <f t="shared" si="199"/>
        <v>8.6242369061517721E-5</v>
      </c>
      <c r="F6394" s="30">
        <f>VLOOKUP($B6394,'רביות שנתיות'!B:I,7)</f>
        <v>9.6999999999999993</v>
      </c>
      <c r="G6394" s="29">
        <f t="shared" si="198"/>
        <v>2.5367376233242922E-4</v>
      </c>
    </row>
    <row r="6395" spans="2:7">
      <c r="B6395" s="1">
        <v>39266</v>
      </c>
      <c r="C6395" s="30">
        <f>VLOOKUP(B6395,'רביות שנתיות'!B:C,2)</f>
        <v>3.2</v>
      </c>
      <c r="D6395" s="29">
        <f t="shared" si="199"/>
        <v>8.6242369061517721E-5</v>
      </c>
      <c r="F6395" s="30">
        <f>VLOOKUP($B6395,'רביות שנתיות'!B:I,7)</f>
        <v>9.6999999999999993</v>
      </c>
      <c r="G6395" s="29">
        <f t="shared" si="198"/>
        <v>2.5367376233242922E-4</v>
      </c>
    </row>
    <row r="6396" spans="2:7">
      <c r="B6396" s="1">
        <v>39267</v>
      </c>
      <c r="C6396" s="30">
        <f>VLOOKUP(B6396,'רביות שנתיות'!B:C,2)</f>
        <v>3.2</v>
      </c>
      <c r="D6396" s="29">
        <f t="shared" si="199"/>
        <v>8.6242369061517721E-5</v>
      </c>
      <c r="F6396" s="30">
        <f>VLOOKUP($B6396,'רביות שנתיות'!B:I,7)</f>
        <v>9.6999999999999993</v>
      </c>
      <c r="G6396" s="29">
        <f t="shared" si="198"/>
        <v>2.5367376233242922E-4</v>
      </c>
    </row>
    <row r="6397" spans="2:7">
      <c r="B6397" s="1">
        <v>39268</v>
      </c>
      <c r="C6397" s="30">
        <f>VLOOKUP(B6397,'רביות שנתיות'!B:C,2)</f>
        <v>3.2</v>
      </c>
      <c r="D6397" s="29">
        <f t="shared" si="199"/>
        <v>8.6242369061517721E-5</v>
      </c>
      <c r="F6397" s="30">
        <f>VLOOKUP($B6397,'רביות שנתיות'!B:I,7)</f>
        <v>9.6999999999999993</v>
      </c>
      <c r="G6397" s="29">
        <f t="shared" si="198"/>
        <v>2.5367376233242922E-4</v>
      </c>
    </row>
    <row r="6398" spans="2:7">
      <c r="B6398" s="1">
        <v>39269</v>
      </c>
      <c r="C6398" s="30">
        <f>VLOOKUP(B6398,'רביות שנתיות'!B:C,2)</f>
        <v>3.2</v>
      </c>
      <c r="D6398" s="29">
        <f t="shared" si="199"/>
        <v>8.6242369061517721E-5</v>
      </c>
      <c r="F6398" s="30">
        <f>VLOOKUP($B6398,'רביות שנתיות'!B:I,7)</f>
        <v>9.6999999999999993</v>
      </c>
      <c r="G6398" s="29">
        <f t="shared" si="198"/>
        <v>2.5367376233242922E-4</v>
      </c>
    </row>
    <row r="6399" spans="2:7">
      <c r="B6399" s="1">
        <v>39270</v>
      </c>
      <c r="C6399" s="30">
        <f>VLOOKUP(B6399,'רביות שנתיות'!B:C,2)</f>
        <v>3.2</v>
      </c>
      <c r="D6399" s="29">
        <f t="shared" si="199"/>
        <v>8.6242369061517721E-5</v>
      </c>
      <c r="F6399" s="30">
        <f>VLOOKUP($B6399,'רביות שנתיות'!B:I,7)</f>
        <v>9.6999999999999993</v>
      </c>
      <c r="G6399" s="29">
        <f t="shared" si="198"/>
        <v>2.5367376233242922E-4</v>
      </c>
    </row>
    <row r="6400" spans="2:7">
      <c r="B6400" s="1">
        <v>39271</v>
      </c>
      <c r="C6400" s="30">
        <f>VLOOKUP(B6400,'רביות שנתיות'!B:C,2)</f>
        <v>3.2</v>
      </c>
      <c r="D6400" s="29">
        <f t="shared" si="199"/>
        <v>8.6242369061517721E-5</v>
      </c>
      <c r="F6400" s="30">
        <f>VLOOKUP($B6400,'רביות שנתיות'!B:I,7)</f>
        <v>9.6999999999999993</v>
      </c>
      <c r="G6400" s="29">
        <f t="shared" si="198"/>
        <v>2.5367376233242922E-4</v>
      </c>
    </row>
    <row r="6401" spans="2:7">
      <c r="B6401" s="1">
        <v>39272</v>
      </c>
      <c r="C6401" s="30">
        <f>VLOOKUP(B6401,'רביות שנתיות'!B:C,2)</f>
        <v>3.2</v>
      </c>
      <c r="D6401" s="29">
        <f t="shared" si="199"/>
        <v>8.6242369061517721E-5</v>
      </c>
      <c r="F6401" s="30">
        <f>VLOOKUP($B6401,'רביות שנתיות'!B:I,7)</f>
        <v>9.6999999999999993</v>
      </c>
      <c r="G6401" s="29">
        <f t="shared" si="198"/>
        <v>2.5367376233242922E-4</v>
      </c>
    </row>
    <row r="6402" spans="2:7">
      <c r="B6402" s="1">
        <v>39273</v>
      </c>
      <c r="C6402" s="30">
        <f>VLOOKUP(B6402,'רביות שנתיות'!B:C,2)</f>
        <v>3.2</v>
      </c>
      <c r="D6402" s="29">
        <f t="shared" si="199"/>
        <v>8.6242369061517721E-5</v>
      </c>
      <c r="F6402" s="30">
        <f>VLOOKUP($B6402,'רביות שנתיות'!B:I,7)</f>
        <v>9.6999999999999993</v>
      </c>
      <c r="G6402" s="29">
        <f t="shared" si="198"/>
        <v>2.5367376233242922E-4</v>
      </c>
    </row>
    <row r="6403" spans="2:7">
      <c r="B6403" s="1">
        <v>39274</v>
      </c>
      <c r="C6403" s="30">
        <f>VLOOKUP(B6403,'רביות שנתיות'!B:C,2)</f>
        <v>3.2</v>
      </c>
      <c r="D6403" s="29">
        <f t="shared" si="199"/>
        <v>8.6242369061517721E-5</v>
      </c>
      <c r="F6403" s="30">
        <f>VLOOKUP($B6403,'רביות שנתיות'!B:I,7)</f>
        <v>9.6999999999999993</v>
      </c>
      <c r="G6403" s="29">
        <f t="shared" si="198"/>
        <v>2.5367376233242922E-4</v>
      </c>
    </row>
    <row r="6404" spans="2:7">
      <c r="B6404" s="1">
        <v>39275</v>
      </c>
      <c r="C6404" s="30">
        <f>VLOOKUP(B6404,'רביות שנתיות'!B:C,2)</f>
        <v>3.2</v>
      </c>
      <c r="D6404" s="29">
        <f t="shared" si="199"/>
        <v>8.6242369061517721E-5</v>
      </c>
      <c r="F6404" s="30">
        <f>VLOOKUP($B6404,'רביות שנתיות'!B:I,7)</f>
        <v>9.6999999999999993</v>
      </c>
      <c r="G6404" s="29">
        <f t="shared" ref="G6404:G6467" si="200">(1+F6404/100)^(1/365)-1</f>
        <v>2.5367376233242922E-4</v>
      </c>
    </row>
    <row r="6405" spans="2:7">
      <c r="B6405" s="1">
        <v>39276</v>
      </c>
      <c r="C6405" s="30">
        <f>VLOOKUP(B6405,'רביות שנתיות'!B:C,2)</f>
        <v>3.2</v>
      </c>
      <c r="D6405" s="29">
        <f t="shared" ref="D6405:D6468" si="201">(1+C6405/100)^(1/365.25)-1</f>
        <v>8.6242369061517721E-5</v>
      </c>
      <c r="F6405" s="30">
        <f>VLOOKUP($B6405,'רביות שנתיות'!B:I,7)</f>
        <v>9.6999999999999993</v>
      </c>
      <c r="G6405" s="29">
        <f t="shared" si="200"/>
        <v>2.5367376233242922E-4</v>
      </c>
    </row>
    <row r="6406" spans="2:7">
      <c r="B6406" s="1">
        <v>39277</v>
      </c>
      <c r="C6406" s="30">
        <f>VLOOKUP(B6406,'רביות שנתיות'!B:C,2)</f>
        <v>3.2</v>
      </c>
      <c r="D6406" s="29">
        <f t="shared" si="201"/>
        <v>8.6242369061517721E-5</v>
      </c>
      <c r="F6406" s="30">
        <f>VLOOKUP($B6406,'רביות שנתיות'!B:I,7)</f>
        <v>9.6999999999999993</v>
      </c>
      <c r="G6406" s="29">
        <f t="shared" si="200"/>
        <v>2.5367376233242922E-4</v>
      </c>
    </row>
    <row r="6407" spans="2:7">
      <c r="B6407" s="1">
        <v>39278</v>
      </c>
      <c r="C6407" s="30">
        <f>VLOOKUP(B6407,'רביות שנתיות'!B:C,2)</f>
        <v>3.2</v>
      </c>
      <c r="D6407" s="29">
        <f t="shared" si="201"/>
        <v>8.6242369061517721E-5</v>
      </c>
      <c r="F6407" s="30">
        <f>VLOOKUP($B6407,'רביות שנתיות'!B:I,7)</f>
        <v>9.6999999999999993</v>
      </c>
      <c r="G6407" s="29">
        <f t="shared" si="200"/>
        <v>2.5367376233242922E-4</v>
      </c>
    </row>
    <row r="6408" spans="2:7">
      <c r="B6408" s="1">
        <v>39279</v>
      </c>
      <c r="C6408" s="30">
        <f>VLOOKUP(B6408,'רביות שנתיות'!B:C,2)</f>
        <v>3.2</v>
      </c>
      <c r="D6408" s="29">
        <f t="shared" si="201"/>
        <v>8.6242369061517721E-5</v>
      </c>
      <c r="F6408" s="30">
        <f>VLOOKUP($B6408,'רביות שנתיות'!B:I,7)</f>
        <v>9.6999999999999993</v>
      </c>
      <c r="G6408" s="29">
        <f t="shared" si="200"/>
        <v>2.5367376233242922E-4</v>
      </c>
    </row>
    <row r="6409" spans="2:7">
      <c r="B6409" s="1">
        <v>39280</v>
      </c>
      <c r="C6409" s="30">
        <f>VLOOKUP(B6409,'רביות שנתיות'!B:C,2)</f>
        <v>3.2</v>
      </c>
      <c r="D6409" s="29">
        <f t="shared" si="201"/>
        <v>8.6242369061517721E-5</v>
      </c>
      <c r="F6409" s="30">
        <f>VLOOKUP($B6409,'רביות שנתיות'!B:I,7)</f>
        <v>9.6999999999999993</v>
      </c>
      <c r="G6409" s="29">
        <f t="shared" si="200"/>
        <v>2.5367376233242922E-4</v>
      </c>
    </row>
    <row r="6410" spans="2:7">
      <c r="B6410" s="1">
        <v>39281</v>
      </c>
      <c r="C6410" s="30">
        <f>VLOOKUP(B6410,'רביות שנתיות'!B:C,2)</f>
        <v>3.2</v>
      </c>
      <c r="D6410" s="29">
        <f t="shared" si="201"/>
        <v>8.6242369061517721E-5</v>
      </c>
      <c r="F6410" s="30">
        <f>VLOOKUP($B6410,'רביות שנתיות'!B:I,7)</f>
        <v>9.6999999999999993</v>
      </c>
      <c r="G6410" s="29">
        <f t="shared" si="200"/>
        <v>2.5367376233242922E-4</v>
      </c>
    </row>
    <row r="6411" spans="2:7">
      <c r="B6411" s="1">
        <v>39282</v>
      </c>
      <c r="C6411" s="30">
        <f>VLOOKUP(B6411,'רביות שנתיות'!B:C,2)</f>
        <v>3.2</v>
      </c>
      <c r="D6411" s="29">
        <f t="shared" si="201"/>
        <v>8.6242369061517721E-5</v>
      </c>
      <c r="F6411" s="30">
        <f>VLOOKUP($B6411,'רביות שנתיות'!B:I,7)</f>
        <v>9.6999999999999993</v>
      </c>
      <c r="G6411" s="29">
        <f t="shared" si="200"/>
        <v>2.5367376233242922E-4</v>
      </c>
    </row>
    <row r="6412" spans="2:7">
      <c r="B6412" s="1">
        <v>39283</v>
      </c>
      <c r="C6412" s="30">
        <f>VLOOKUP(B6412,'רביות שנתיות'!B:C,2)</f>
        <v>3.2</v>
      </c>
      <c r="D6412" s="29">
        <f t="shared" si="201"/>
        <v>8.6242369061517721E-5</v>
      </c>
      <c r="F6412" s="30">
        <f>VLOOKUP($B6412,'רביות שנתיות'!B:I,7)</f>
        <v>9.6999999999999993</v>
      </c>
      <c r="G6412" s="29">
        <f t="shared" si="200"/>
        <v>2.5367376233242922E-4</v>
      </c>
    </row>
    <row r="6413" spans="2:7">
      <c r="B6413" s="1">
        <v>39284</v>
      </c>
      <c r="C6413" s="30">
        <f>VLOOKUP(B6413,'רביות שנתיות'!B:C,2)</f>
        <v>3.2</v>
      </c>
      <c r="D6413" s="29">
        <f t="shared" si="201"/>
        <v>8.6242369061517721E-5</v>
      </c>
      <c r="F6413" s="30">
        <f>VLOOKUP($B6413,'רביות שנתיות'!B:I,7)</f>
        <v>9.6999999999999993</v>
      </c>
      <c r="G6413" s="29">
        <f t="shared" si="200"/>
        <v>2.5367376233242922E-4</v>
      </c>
    </row>
    <row r="6414" spans="2:7">
      <c r="B6414" s="1">
        <v>39285</v>
      </c>
      <c r="C6414" s="30">
        <f>VLOOKUP(B6414,'רביות שנתיות'!B:C,2)</f>
        <v>3.2</v>
      </c>
      <c r="D6414" s="29">
        <f t="shared" si="201"/>
        <v>8.6242369061517721E-5</v>
      </c>
      <c r="F6414" s="30">
        <f>VLOOKUP($B6414,'רביות שנתיות'!B:I,7)</f>
        <v>9.6999999999999993</v>
      </c>
      <c r="G6414" s="29">
        <f t="shared" si="200"/>
        <v>2.5367376233242922E-4</v>
      </c>
    </row>
    <row r="6415" spans="2:7">
      <c r="B6415" s="1">
        <v>39286</v>
      </c>
      <c r="C6415" s="30">
        <f>VLOOKUP(B6415,'רביות שנתיות'!B:C,2)</f>
        <v>3.2</v>
      </c>
      <c r="D6415" s="29">
        <f t="shared" si="201"/>
        <v>8.6242369061517721E-5</v>
      </c>
      <c r="F6415" s="30">
        <f>VLOOKUP($B6415,'רביות שנתיות'!B:I,7)</f>
        <v>9.6999999999999993</v>
      </c>
      <c r="G6415" s="29">
        <f t="shared" si="200"/>
        <v>2.5367376233242922E-4</v>
      </c>
    </row>
    <row r="6416" spans="2:7">
      <c r="B6416" s="1">
        <v>39287</v>
      </c>
      <c r="C6416" s="30">
        <f>VLOOKUP(B6416,'רביות שנתיות'!B:C,2)</f>
        <v>3.2</v>
      </c>
      <c r="D6416" s="29">
        <f t="shared" si="201"/>
        <v>8.6242369061517721E-5</v>
      </c>
      <c r="F6416" s="30">
        <f>VLOOKUP($B6416,'רביות שנתיות'!B:I,7)</f>
        <v>9.6999999999999993</v>
      </c>
      <c r="G6416" s="29">
        <f t="shared" si="200"/>
        <v>2.5367376233242922E-4</v>
      </c>
    </row>
    <row r="6417" spans="2:7">
      <c r="B6417" s="1">
        <v>39288</v>
      </c>
      <c r="C6417" s="30">
        <f>VLOOKUP(B6417,'רביות שנתיות'!B:C,2)</f>
        <v>3.2</v>
      </c>
      <c r="D6417" s="29">
        <f t="shared" si="201"/>
        <v>8.6242369061517721E-5</v>
      </c>
      <c r="F6417" s="30">
        <f>VLOOKUP($B6417,'רביות שנתיות'!B:I,7)</f>
        <v>9.6999999999999993</v>
      </c>
      <c r="G6417" s="29">
        <f t="shared" si="200"/>
        <v>2.5367376233242922E-4</v>
      </c>
    </row>
    <row r="6418" spans="2:7">
      <c r="B6418" s="1">
        <v>39289</v>
      </c>
      <c r="C6418" s="30">
        <f>VLOOKUP(B6418,'רביות שנתיות'!B:C,2)</f>
        <v>3.2</v>
      </c>
      <c r="D6418" s="29">
        <f t="shared" si="201"/>
        <v>8.6242369061517721E-5</v>
      </c>
      <c r="F6418" s="30">
        <f>VLOOKUP($B6418,'רביות שנתיות'!B:I,7)</f>
        <v>9.6999999999999993</v>
      </c>
      <c r="G6418" s="29">
        <f t="shared" si="200"/>
        <v>2.5367376233242922E-4</v>
      </c>
    </row>
    <row r="6419" spans="2:7">
      <c r="B6419" s="1">
        <v>39290</v>
      </c>
      <c r="C6419" s="30">
        <f>VLOOKUP(B6419,'רביות שנתיות'!B:C,2)</f>
        <v>3.2</v>
      </c>
      <c r="D6419" s="29">
        <f t="shared" si="201"/>
        <v>8.6242369061517721E-5</v>
      </c>
      <c r="F6419" s="30">
        <f>VLOOKUP($B6419,'רביות שנתיות'!B:I,7)</f>
        <v>9.6999999999999993</v>
      </c>
      <c r="G6419" s="29">
        <f t="shared" si="200"/>
        <v>2.5367376233242922E-4</v>
      </c>
    </row>
    <row r="6420" spans="2:7">
      <c r="B6420" s="1">
        <v>39291</v>
      </c>
      <c r="C6420" s="30">
        <f>VLOOKUP(B6420,'רביות שנתיות'!B:C,2)</f>
        <v>3.2</v>
      </c>
      <c r="D6420" s="29">
        <f t="shared" si="201"/>
        <v>8.6242369061517721E-5</v>
      </c>
      <c r="F6420" s="30">
        <f>VLOOKUP($B6420,'רביות שנתיות'!B:I,7)</f>
        <v>9.6999999999999993</v>
      </c>
      <c r="G6420" s="29">
        <f t="shared" si="200"/>
        <v>2.5367376233242922E-4</v>
      </c>
    </row>
    <row r="6421" spans="2:7">
      <c r="B6421" s="1">
        <v>39292</v>
      </c>
      <c r="C6421" s="30">
        <f>VLOOKUP(B6421,'רביות שנתיות'!B:C,2)</f>
        <v>3.2</v>
      </c>
      <c r="D6421" s="29">
        <f t="shared" si="201"/>
        <v>8.6242369061517721E-5</v>
      </c>
      <c r="F6421" s="30">
        <f>VLOOKUP($B6421,'רביות שנתיות'!B:I,7)</f>
        <v>9.6999999999999993</v>
      </c>
      <c r="G6421" s="29">
        <f t="shared" si="200"/>
        <v>2.5367376233242922E-4</v>
      </c>
    </row>
    <row r="6422" spans="2:7">
      <c r="B6422" s="1">
        <v>39293</v>
      </c>
      <c r="C6422" s="30">
        <f>VLOOKUP(B6422,'רביות שנתיות'!B:C,2)</f>
        <v>3.2</v>
      </c>
      <c r="D6422" s="29">
        <f t="shared" si="201"/>
        <v>8.6242369061517721E-5</v>
      </c>
      <c r="F6422" s="30">
        <f>VLOOKUP($B6422,'רביות שנתיות'!B:I,7)</f>
        <v>9.6999999999999993</v>
      </c>
      <c r="G6422" s="29">
        <f t="shared" si="200"/>
        <v>2.5367376233242922E-4</v>
      </c>
    </row>
    <row r="6423" spans="2:7">
      <c r="B6423" s="1">
        <v>39294</v>
      </c>
      <c r="C6423" s="30">
        <f>VLOOKUP(B6423,'רביות שנתיות'!B:C,2)</f>
        <v>3.2</v>
      </c>
      <c r="D6423" s="29">
        <f t="shared" si="201"/>
        <v>8.6242369061517721E-5</v>
      </c>
      <c r="F6423" s="30">
        <f>VLOOKUP($B6423,'רביות שנתיות'!B:I,7)</f>
        <v>9.6999999999999993</v>
      </c>
      <c r="G6423" s="29">
        <f t="shared" si="200"/>
        <v>2.5367376233242922E-4</v>
      </c>
    </row>
    <row r="6424" spans="2:7">
      <c r="B6424" s="1">
        <v>39295</v>
      </c>
      <c r="C6424" s="30">
        <f>VLOOKUP(B6424,'רביות שנתיות'!B:C,2)</f>
        <v>3.2</v>
      </c>
      <c r="D6424" s="29">
        <f t="shared" si="201"/>
        <v>8.6242369061517721E-5</v>
      </c>
      <c r="F6424" s="30">
        <f>VLOOKUP($B6424,'רביות שנתיות'!B:I,7)</f>
        <v>9.6999999999999993</v>
      </c>
      <c r="G6424" s="29">
        <f t="shared" si="200"/>
        <v>2.5367376233242922E-4</v>
      </c>
    </row>
    <row r="6425" spans="2:7">
      <c r="B6425" s="1">
        <v>39296</v>
      </c>
      <c r="C6425" s="30">
        <f>VLOOKUP(B6425,'רביות שנתיות'!B:C,2)</f>
        <v>3.2</v>
      </c>
      <c r="D6425" s="29">
        <f t="shared" si="201"/>
        <v>8.6242369061517721E-5</v>
      </c>
      <c r="F6425" s="30">
        <f>VLOOKUP($B6425,'רביות שנתיות'!B:I,7)</f>
        <v>9.6999999999999993</v>
      </c>
      <c r="G6425" s="29">
        <f t="shared" si="200"/>
        <v>2.5367376233242922E-4</v>
      </c>
    </row>
    <row r="6426" spans="2:7">
      <c r="B6426" s="1">
        <v>39297</v>
      </c>
      <c r="C6426" s="30">
        <f>VLOOKUP(B6426,'רביות שנתיות'!B:C,2)</f>
        <v>3.2</v>
      </c>
      <c r="D6426" s="29">
        <f t="shared" si="201"/>
        <v>8.6242369061517721E-5</v>
      </c>
      <c r="F6426" s="30">
        <f>VLOOKUP($B6426,'רביות שנתיות'!B:I,7)</f>
        <v>9.6999999999999993</v>
      </c>
      <c r="G6426" s="29">
        <f t="shared" si="200"/>
        <v>2.5367376233242922E-4</v>
      </c>
    </row>
    <row r="6427" spans="2:7">
      <c r="B6427" s="1">
        <v>39298</v>
      </c>
      <c r="C6427" s="30">
        <f>VLOOKUP(B6427,'רביות שנתיות'!B:C,2)</f>
        <v>3.2</v>
      </c>
      <c r="D6427" s="29">
        <f t="shared" si="201"/>
        <v>8.6242369061517721E-5</v>
      </c>
      <c r="F6427" s="30">
        <f>VLOOKUP($B6427,'רביות שנתיות'!B:I,7)</f>
        <v>9.6999999999999993</v>
      </c>
      <c r="G6427" s="29">
        <f t="shared" si="200"/>
        <v>2.5367376233242922E-4</v>
      </c>
    </row>
    <row r="6428" spans="2:7">
      <c r="B6428" s="1">
        <v>39299</v>
      </c>
      <c r="C6428" s="30">
        <f>VLOOKUP(B6428,'רביות שנתיות'!B:C,2)</f>
        <v>3.2</v>
      </c>
      <c r="D6428" s="29">
        <f t="shared" si="201"/>
        <v>8.6242369061517721E-5</v>
      </c>
      <c r="F6428" s="30">
        <f>VLOOKUP($B6428,'רביות שנתיות'!B:I,7)</f>
        <v>9.6999999999999993</v>
      </c>
      <c r="G6428" s="29">
        <f t="shared" si="200"/>
        <v>2.5367376233242922E-4</v>
      </c>
    </row>
    <row r="6429" spans="2:7">
      <c r="B6429" s="1">
        <v>39300</v>
      </c>
      <c r="C6429" s="30">
        <f>VLOOKUP(B6429,'רביות שנתיות'!B:C,2)</f>
        <v>3.2</v>
      </c>
      <c r="D6429" s="29">
        <f t="shared" si="201"/>
        <v>8.6242369061517721E-5</v>
      </c>
      <c r="F6429" s="30">
        <f>VLOOKUP($B6429,'רביות שנתיות'!B:I,7)</f>
        <v>9.6999999999999993</v>
      </c>
      <c r="G6429" s="29">
        <f t="shared" si="200"/>
        <v>2.5367376233242922E-4</v>
      </c>
    </row>
    <row r="6430" spans="2:7">
      <c r="B6430" s="1">
        <v>39301</v>
      </c>
      <c r="C6430" s="30">
        <f>VLOOKUP(B6430,'רביות שנתיות'!B:C,2)</f>
        <v>3.2</v>
      </c>
      <c r="D6430" s="29">
        <f t="shared" si="201"/>
        <v>8.6242369061517721E-5</v>
      </c>
      <c r="F6430" s="30">
        <f>VLOOKUP($B6430,'רביות שנתיות'!B:I,7)</f>
        <v>9.6999999999999993</v>
      </c>
      <c r="G6430" s="29">
        <f t="shared" si="200"/>
        <v>2.5367376233242922E-4</v>
      </c>
    </row>
    <row r="6431" spans="2:7">
      <c r="B6431" s="1">
        <v>39302</v>
      </c>
      <c r="C6431" s="30">
        <f>VLOOKUP(B6431,'רביות שנתיות'!B:C,2)</f>
        <v>3.2</v>
      </c>
      <c r="D6431" s="29">
        <f t="shared" si="201"/>
        <v>8.6242369061517721E-5</v>
      </c>
      <c r="F6431" s="30">
        <f>VLOOKUP($B6431,'רביות שנתיות'!B:I,7)</f>
        <v>9.6999999999999993</v>
      </c>
      <c r="G6431" s="29">
        <f t="shared" si="200"/>
        <v>2.5367376233242922E-4</v>
      </c>
    </row>
    <row r="6432" spans="2:7">
      <c r="B6432" s="1">
        <v>39303</v>
      </c>
      <c r="C6432" s="30">
        <f>VLOOKUP(B6432,'רביות שנתיות'!B:C,2)</f>
        <v>3.2</v>
      </c>
      <c r="D6432" s="29">
        <f t="shared" si="201"/>
        <v>8.6242369061517721E-5</v>
      </c>
      <c r="F6432" s="30">
        <f>VLOOKUP($B6432,'רביות שנתיות'!B:I,7)</f>
        <v>9.6999999999999993</v>
      </c>
      <c r="G6432" s="29">
        <f t="shared" si="200"/>
        <v>2.5367376233242922E-4</v>
      </c>
    </row>
    <row r="6433" spans="2:7">
      <c r="B6433" s="1">
        <v>39304</v>
      </c>
      <c r="C6433" s="30">
        <f>VLOOKUP(B6433,'רביות שנתיות'!B:C,2)</f>
        <v>3.2</v>
      </c>
      <c r="D6433" s="29">
        <f t="shared" si="201"/>
        <v>8.6242369061517721E-5</v>
      </c>
      <c r="F6433" s="30">
        <f>VLOOKUP($B6433,'רביות שנתיות'!B:I,7)</f>
        <v>9.6999999999999993</v>
      </c>
      <c r="G6433" s="29">
        <f t="shared" si="200"/>
        <v>2.5367376233242922E-4</v>
      </c>
    </row>
    <row r="6434" spans="2:7">
      <c r="B6434" s="1">
        <v>39305</v>
      </c>
      <c r="C6434" s="30">
        <f>VLOOKUP(B6434,'רביות שנתיות'!B:C,2)</f>
        <v>3.2</v>
      </c>
      <c r="D6434" s="29">
        <f t="shared" si="201"/>
        <v>8.6242369061517721E-5</v>
      </c>
      <c r="F6434" s="30">
        <f>VLOOKUP($B6434,'רביות שנתיות'!B:I,7)</f>
        <v>9.6999999999999993</v>
      </c>
      <c r="G6434" s="29">
        <f t="shared" si="200"/>
        <v>2.5367376233242922E-4</v>
      </c>
    </row>
    <row r="6435" spans="2:7">
      <c r="B6435" s="1">
        <v>39306</v>
      </c>
      <c r="C6435" s="30">
        <f>VLOOKUP(B6435,'רביות שנתיות'!B:C,2)</f>
        <v>3.2</v>
      </c>
      <c r="D6435" s="29">
        <f t="shared" si="201"/>
        <v>8.6242369061517721E-5</v>
      </c>
      <c r="F6435" s="30">
        <f>VLOOKUP($B6435,'רביות שנתיות'!B:I,7)</f>
        <v>9.6999999999999993</v>
      </c>
      <c r="G6435" s="29">
        <f t="shared" si="200"/>
        <v>2.5367376233242922E-4</v>
      </c>
    </row>
    <row r="6436" spans="2:7">
      <c r="B6436" s="1">
        <v>39307</v>
      </c>
      <c r="C6436" s="30">
        <f>VLOOKUP(B6436,'רביות שנתיות'!B:C,2)</f>
        <v>3.2</v>
      </c>
      <c r="D6436" s="29">
        <f t="shared" si="201"/>
        <v>8.6242369061517721E-5</v>
      </c>
      <c r="F6436" s="30">
        <f>VLOOKUP($B6436,'רביות שנתיות'!B:I,7)</f>
        <v>9.6999999999999993</v>
      </c>
      <c r="G6436" s="29">
        <f t="shared" si="200"/>
        <v>2.5367376233242922E-4</v>
      </c>
    </row>
    <row r="6437" spans="2:7">
      <c r="B6437" s="1">
        <v>39308</v>
      </c>
      <c r="C6437" s="30">
        <f>VLOOKUP(B6437,'רביות שנתיות'!B:C,2)</f>
        <v>3.2</v>
      </c>
      <c r="D6437" s="29">
        <f t="shared" si="201"/>
        <v>8.6242369061517721E-5</v>
      </c>
      <c r="F6437" s="30">
        <f>VLOOKUP($B6437,'רביות שנתיות'!B:I,7)</f>
        <v>9.6999999999999993</v>
      </c>
      <c r="G6437" s="29">
        <f t="shared" si="200"/>
        <v>2.5367376233242922E-4</v>
      </c>
    </row>
    <row r="6438" spans="2:7">
      <c r="B6438" s="1">
        <v>39309</v>
      </c>
      <c r="C6438" s="30">
        <f>VLOOKUP(B6438,'רביות שנתיות'!B:C,2)</f>
        <v>3.2</v>
      </c>
      <c r="D6438" s="29">
        <f t="shared" si="201"/>
        <v>8.6242369061517721E-5</v>
      </c>
      <c r="F6438" s="30">
        <f>VLOOKUP($B6438,'רביות שנתיות'!B:I,7)</f>
        <v>9.6999999999999993</v>
      </c>
      <c r="G6438" s="29">
        <f t="shared" si="200"/>
        <v>2.5367376233242922E-4</v>
      </c>
    </row>
    <row r="6439" spans="2:7">
      <c r="B6439" s="1">
        <v>39310</v>
      </c>
      <c r="C6439" s="30">
        <f>VLOOKUP(B6439,'רביות שנתיות'!B:C,2)</f>
        <v>3.2</v>
      </c>
      <c r="D6439" s="29">
        <f t="shared" si="201"/>
        <v>8.6242369061517721E-5</v>
      </c>
      <c r="F6439" s="30">
        <f>VLOOKUP($B6439,'רביות שנתיות'!B:I,7)</f>
        <v>9.6999999999999993</v>
      </c>
      <c r="G6439" s="29">
        <f t="shared" si="200"/>
        <v>2.5367376233242922E-4</v>
      </c>
    </row>
    <row r="6440" spans="2:7">
      <c r="B6440" s="1">
        <v>39311</v>
      </c>
      <c r="C6440" s="30">
        <f>VLOOKUP(B6440,'רביות שנתיות'!B:C,2)</f>
        <v>3.2</v>
      </c>
      <c r="D6440" s="29">
        <f t="shared" si="201"/>
        <v>8.6242369061517721E-5</v>
      </c>
      <c r="F6440" s="30">
        <f>VLOOKUP($B6440,'רביות שנתיות'!B:I,7)</f>
        <v>9.6999999999999993</v>
      </c>
      <c r="G6440" s="29">
        <f t="shared" si="200"/>
        <v>2.5367376233242922E-4</v>
      </c>
    </row>
    <row r="6441" spans="2:7">
      <c r="B6441" s="1">
        <v>39312</v>
      </c>
      <c r="C6441" s="30">
        <f>VLOOKUP(B6441,'רביות שנתיות'!B:C,2)</f>
        <v>3.2</v>
      </c>
      <c r="D6441" s="29">
        <f t="shared" si="201"/>
        <v>8.6242369061517721E-5</v>
      </c>
      <c r="F6441" s="30">
        <f>VLOOKUP($B6441,'רביות שנתיות'!B:I,7)</f>
        <v>9.6999999999999993</v>
      </c>
      <c r="G6441" s="29">
        <f t="shared" si="200"/>
        <v>2.5367376233242922E-4</v>
      </c>
    </row>
    <row r="6442" spans="2:7">
      <c r="B6442" s="1">
        <v>39313</v>
      </c>
      <c r="C6442" s="30">
        <f>VLOOKUP(B6442,'רביות שנתיות'!B:C,2)</f>
        <v>3.2</v>
      </c>
      <c r="D6442" s="29">
        <f t="shared" si="201"/>
        <v>8.6242369061517721E-5</v>
      </c>
      <c r="F6442" s="30">
        <f>VLOOKUP($B6442,'רביות שנתיות'!B:I,7)</f>
        <v>9.6999999999999993</v>
      </c>
      <c r="G6442" s="29">
        <f t="shared" si="200"/>
        <v>2.5367376233242922E-4</v>
      </c>
    </row>
    <row r="6443" spans="2:7">
      <c r="B6443" s="1">
        <v>39314</v>
      </c>
      <c r="C6443" s="30">
        <f>VLOOKUP(B6443,'רביות שנתיות'!B:C,2)</f>
        <v>3.2</v>
      </c>
      <c r="D6443" s="29">
        <f t="shared" si="201"/>
        <v>8.6242369061517721E-5</v>
      </c>
      <c r="F6443" s="30">
        <f>VLOOKUP($B6443,'רביות שנתיות'!B:I,7)</f>
        <v>9.6999999999999993</v>
      </c>
      <c r="G6443" s="29">
        <f t="shared" si="200"/>
        <v>2.5367376233242922E-4</v>
      </c>
    </row>
    <row r="6444" spans="2:7">
      <c r="B6444" s="1">
        <v>39315</v>
      </c>
      <c r="C6444" s="30">
        <f>VLOOKUP(B6444,'רביות שנתיות'!B:C,2)</f>
        <v>3.2</v>
      </c>
      <c r="D6444" s="29">
        <f t="shared" si="201"/>
        <v>8.6242369061517721E-5</v>
      </c>
      <c r="F6444" s="30">
        <f>VLOOKUP($B6444,'רביות שנתיות'!B:I,7)</f>
        <v>9.6999999999999993</v>
      </c>
      <c r="G6444" s="29">
        <f t="shared" si="200"/>
        <v>2.5367376233242922E-4</v>
      </c>
    </row>
    <row r="6445" spans="2:7">
      <c r="B6445" s="1">
        <v>39316</v>
      </c>
      <c r="C6445" s="30">
        <f>VLOOKUP(B6445,'רביות שנתיות'!B:C,2)</f>
        <v>3.2</v>
      </c>
      <c r="D6445" s="29">
        <f t="shared" si="201"/>
        <v>8.6242369061517721E-5</v>
      </c>
      <c r="F6445" s="30">
        <f>VLOOKUP($B6445,'רביות שנתיות'!B:I,7)</f>
        <v>9.6999999999999993</v>
      </c>
      <c r="G6445" s="29">
        <f t="shared" si="200"/>
        <v>2.5367376233242922E-4</v>
      </c>
    </row>
    <row r="6446" spans="2:7">
      <c r="B6446" s="1">
        <v>39317</v>
      </c>
      <c r="C6446" s="30">
        <f>VLOOKUP(B6446,'רביות שנתיות'!B:C,2)</f>
        <v>3.2</v>
      </c>
      <c r="D6446" s="29">
        <f t="shared" si="201"/>
        <v>8.6242369061517721E-5</v>
      </c>
      <c r="F6446" s="30">
        <f>VLOOKUP($B6446,'רביות שנתיות'!B:I,7)</f>
        <v>9.6999999999999993</v>
      </c>
      <c r="G6446" s="29">
        <f t="shared" si="200"/>
        <v>2.5367376233242922E-4</v>
      </c>
    </row>
    <row r="6447" spans="2:7">
      <c r="B6447" s="1">
        <v>39318</v>
      </c>
      <c r="C6447" s="30">
        <f>VLOOKUP(B6447,'רביות שנתיות'!B:C,2)</f>
        <v>3.2</v>
      </c>
      <c r="D6447" s="29">
        <f t="shared" si="201"/>
        <v>8.6242369061517721E-5</v>
      </c>
      <c r="F6447" s="30">
        <f>VLOOKUP($B6447,'רביות שנתיות'!B:I,7)</f>
        <v>9.6999999999999993</v>
      </c>
      <c r="G6447" s="29">
        <f t="shared" si="200"/>
        <v>2.5367376233242922E-4</v>
      </c>
    </row>
    <row r="6448" spans="2:7">
      <c r="B6448" s="1">
        <v>39319</v>
      </c>
      <c r="C6448" s="30">
        <f>VLOOKUP(B6448,'רביות שנתיות'!B:C,2)</f>
        <v>3.2</v>
      </c>
      <c r="D6448" s="29">
        <f t="shared" si="201"/>
        <v>8.6242369061517721E-5</v>
      </c>
      <c r="F6448" s="30">
        <f>VLOOKUP($B6448,'רביות שנתיות'!B:I,7)</f>
        <v>9.6999999999999993</v>
      </c>
      <c r="G6448" s="29">
        <f t="shared" si="200"/>
        <v>2.5367376233242922E-4</v>
      </c>
    </row>
    <row r="6449" spans="2:7">
      <c r="B6449" s="1">
        <v>39320</v>
      </c>
      <c r="C6449" s="30">
        <f>VLOOKUP(B6449,'רביות שנתיות'!B:C,2)</f>
        <v>3.2</v>
      </c>
      <c r="D6449" s="29">
        <f t="shared" si="201"/>
        <v>8.6242369061517721E-5</v>
      </c>
      <c r="F6449" s="30">
        <f>VLOOKUP($B6449,'רביות שנתיות'!B:I,7)</f>
        <v>9.6999999999999993</v>
      </c>
      <c r="G6449" s="29">
        <f t="shared" si="200"/>
        <v>2.5367376233242922E-4</v>
      </c>
    </row>
    <row r="6450" spans="2:7">
      <c r="B6450" s="1">
        <v>39321</v>
      </c>
      <c r="C6450" s="30">
        <f>VLOOKUP(B6450,'רביות שנתיות'!B:C,2)</f>
        <v>3.2</v>
      </c>
      <c r="D6450" s="29">
        <f t="shared" si="201"/>
        <v>8.6242369061517721E-5</v>
      </c>
      <c r="F6450" s="30">
        <f>VLOOKUP($B6450,'רביות שנתיות'!B:I,7)</f>
        <v>9.6999999999999993</v>
      </c>
      <c r="G6450" s="29">
        <f t="shared" si="200"/>
        <v>2.5367376233242922E-4</v>
      </c>
    </row>
    <row r="6451" spans="2:7">
      <c r="B6451" s="1">
        <v>39322</v>
      </c>
      <c r="C6451" s="30">
        <f>VLOOKUP(B6451,'רביות שנתיות'!B:C,2)</f>
        <v>3.2</v>
      </c>
      <c r="D6451" s="29">
        <f t="shared" si="201"/>
        <v>8.6242369061517721E-5</v>
      </c>
      <c r="F6451" s="30">
        <f>VLOOKUP($B6451,'רביות שנתיות'!B:I,7)</f>
        <v>9.6999999999999993</v>
      </c>
      <c r="G6451" s="29">
        <f t="shared" si="200"/>
        <v>2.5367376233242922E-4</v>
      </c>
    </row>
    <row r="6452" spans="2:7">
      <c r="B6452" s="1">
        <v>39323</v>
      </c>
      <c r="C6452" s="30">
        <f>VLOOKUP(B6452,'רביות שנתיות'!B:C,2)</f>
        <v>3.2</v>
      </c>
      <c r="D6452" s="29">
        <f t="shared" si="201"/>
        <v>8.6242369061517721E-5</v>
      </c>
      <c r="F6452" s="30">
        <f>VLOOKUP($B6452,'רביות שנתיות'!B:I,7)</f>
        <v>9.6999999999999993</v>
      </c>
      <c r="G6452" s="29">
        <f t="shared" si="200"/>
        <v>2.5367376233242922E-4</v>
      </c>
    </row>
    <row r="6453" spans="2:7">
      <c r="B6453" s="1">
        <v>39324</v>
      </c>
      <c r="C6453" s="30">
        <f>VLOOKUP(B6453,'רביות שנתיות'!B:C,2)</f>
        <v>3.2</v>
      </c>
      <c r="D6453" s="29">
        <f t="shared" si="201"/>
        <v>8.6242369061517721E-5</v>
      </c>
      <c r="F6453" s="30">
        <f>VLOOKUP($B6453,'רביות שנתיות'!B:I,7)</f>
        <v>9.6999999999999993</v>
      </c>
      <c r="G6453" s="29">
        <f t="shared" si="200"/>
        <v>2.5367376233242922E-4</v>
      </c>
    </row>
    <row r="6454" spans="2:7">
      <c r="B6454" s="1">
        <v>39325</v>
      </c>
      <c r="C6454" s="30">
        <f>VLOOKUP(B6454,'רביות שנתיות'!B:C,2)</f>
        <v>3.2</v>
      </c>
      <c r="D6454" s="29">
        <f t="shared" si="201"/>
        <v>8.6242369061517721E-5</v>
      </c>
      <c r="F6454" s="30">
        <f>VLOOKUP($B6454,'רביות שנתיות'!B:I,7)</f>
        <v>9.6999999999999993</v>
      </c>
      <c r="G6454" s="29">
        <f t="shared" si="200"/>
        <v>2.5367376233242922E-4</v>
      </c>
    </row>
    <row r="6455" spans="2:7">
      <c r="B6455" s="1">
        <v>39326</v>
      </c>
      <c r="C6455" s="30">
        <f>VLOOKUP(B6455,'רביות שנתיות'!B:C,2)</f>
        <v>3.2</v>
      </c>
      <c r="D6455" s="29">
        <f t="shared" si="201"/>
        <v>8.6242369061517721E-5</v>
      </c>
      <c r="F6455" s="30">
        <f>VLOOKUP($B6455,'רביות שנתיות'!B:I,7)</f>
        <v>9.6999999999999993</v>
      </c>
      <c r="G6455" s="29">
        <f t="shared" si="200"/>
        <v>2.5367376233242922E-4</v>
      </c>
    </row>
    <row r="6456" spans="2:7">
      <c r="B6456" s="1">
        <v>39327</v>
      </c>
      <c r="C6456" s="30">
        <f>VLOOKUP(B6456,'רביות שנתיות'!B:C,2)</f>
        <v>3.2</v>
      </c>
      <c r="D6456" s="29">
        <f t="shared" si="201"/>
        <v>8.6242369061517721E-5</v>
      </c>
      <c r="F6456" s="30">
        <f>VLOOKUP($B6456,'רביות שנתיות'!B:I,7)</f>
        <v>9.6999999999999993</v>
      </c>
      <c r="G6456" s="29">
        <f t="shared" si="200"/>
        <v>2.5367376233242922E-4</v>
      </c>
    </row>
    <row r="6457" spans="2:7">
      <c r="B6457" s="1">
        <v>39328</v>
      </c>
      <c r="C6457" s="30">
        <f>VLOOKUP(B6457,'רביות שנתיות'!B:C,2)</f>
        <v>3.2</v>
      </c>
      <c r="D6457" s="29">
        <f t="shared" si="201"/>
        <v>8.6242369061517721E-5</v>
      </c>
      <c r="F6457" s="30">
        <f>VLOOKUP($B6457,'רביות שנתיות'!B:I,7)</f>
        <v>9.6999999999999993</v>
      </c>
      <c r="G6457" s="29">
        <f t="shared" si="200"/>
        <v>2.5367376233242922E-4</v>
      </c>
    </row>
    <row r="6458" spans="2:7">
      <c r="B6458" s="1">
        <v>39329</v>
      </c>
      <c r="C6458" s="30">
        <f>VLOOKUP(B6458,'רביות שנתיות'!B:C,2)</f>
        <v>3.2</v>
      </c>
      <c r="D6458" s="29">
        <f t="shared" si="201"/>
        <v>8.6242369061517721E-5</v>
      </c>
      <c r="F6458" s="30">
        <f>VLOOKUP($B6458,'רביות שנתיות'!B:I,7)</f>
        <v>9.6999999999999993</v>
      </c>
      <c r="G6458" s="29">
        <f t="shared" si="200"/>
        <v>2.5367376233242922E-4</v>
      </c>
    </row>
    <row r="6459" spans="2:7">
      <c r="B6459" s="1">
        <v>39330</v>
      </c>
      <c r="C6459" s="30">
        <f>VLOOKUP(B6459,'רביות שנתיות'!B:C,2)</f>
        <v>3.2</v>
      </c>
      <c r="D6459" s="29">
        <f t="shared" si="201"/>
        <v>8.6242369061517721E-5</v>
      </c>
      <c r="F6459" s="30">
        <f>VLOOKUP($B6459,'רביות שנתיות'!B:I,7)</f>
        <v>9.6999999999999993</v>
      </c>
      <c r="G6459" s="29">
        <f t="shared" si="200"/>
        <v>2.5367376233242922E-4</v>
      </c>
    </row>
    <row r="6460" spans="2:7">
      <c r="B6460" s="1">
        <v>39331</v>
      </c>
      <c r="C6460" s="30">
        <f>VLOOKUP(B6460,'רביות שנתיות'!B:C,2)</f>
        <v>3.2</v>
      </c>
      <c r="D6460" s="29">
        <f t="shared" si="201"/>
        <v>8.6242369061517721E-5</v>
      </c>
      <c r="F6460" s="30">
        <f>VLOOKUP($B6460,'רביות שנתיות'!B:I,7)</f>
        <v>9.6999999999999993</v>
      </c>
      <c r="G6460" s="29">
        <f t="shared" si="200"/>
        <v>2.5367376233242922E-4</v>
      </c>
    </row>
    <row r="6461" spans="2:7">
      <c r="B6461" s="1">
        <v>39332</v>
      </c>
      <c r="C6461" s="30">
        <f>VLOOKUP(B6461,'רביות שנתיות'!B:C,2)</f>
        <v>3.2</v>
      </c>
      <c r="D6461" s="29">
        <f t="shared" si="201"/>
        <v>8.6242369061517721E-5</v>
      </c>
      <c r="F6461" s="30">
        <f>VLOOKUP($B6461,'רביות שנתיות'!B:I,7)</f>
        <v>9.6999999999999993</v>
      </c>
      <c r="G6461" s="29">
        <f t="shared" si="200"/>
        <v>2.5367376233242922E-4</v>
      </c>
    </row>
    <row r="6462" spans="2:7">
      <c r="B6462" s="1">
        <v>39333</v>
      </c>
      <c r="C6462" s="30">
        <f>VLOOKUP(B6462,'רביות שנתיות'!B:C,2)</f>
        <v>3.2</v>
      </c>
      <c r="D6462" s="29">
        <f t="shared" si="201"/>
        <v>8.6242369061517721E-5</v>
      </c>
      <c r="F6462" s="30">
        <f>VLOOKUP($B6462,'רביות שנתיות'!B:I,7)</f>
        <v>9.6999999999999993</v>
      </c>
      <c r="G6462" s="29">
        <f t="shared" si="200"/>
        <v>2.5367376233242922E-4</v>
      </c>
    </row>
    <row r="6463" spans="2:7">
      <c r="B6463" s="1">
        <v>39334</v>
      </c>
      <c r="C6463" s="30">
        <f>VLOOKUP(B6463,'רביות שנתיות'!B:C,2)</f>
        <v>3.2</v>
      </c>
      <c r="D6463" s="29">
        <f t="shared" si="201"/>
        <v>8.6242369061517721E-5</v>
      </c>
      <c r="F6463" s="30">
        <f>VLOOKUP($B6463,'רביות שנתיות'!B:I,7)</f>
        <v>9.6999999999999993</v>
      </c>
      <c r="G6463" s="29">
        <f t="shared" si="200"/>
        <v>2.5367376233242922E-4</v>
      </c>
    </row>
    <row r="6464" spans="2:7">
      <c r="B6464" s="1">
        <v>39335</v>
      </c>
      <c r="C6464" s="30">
        <f>VLOOKUP(B6464,'רביות שנתיות'!B:C,2)</f>
        <v>3.2</v>
      </c>
      <c r="D6464" s="29">
        <f t="shared" si="201"/>
        <v>8.6242369061517721E-5</v>
      </c>
      <c r="F6464" s="30">
        <f>VLOOKUP($B6464,'רביות שנתיות'!B:I,7)</f>
        <v>9.6999999999999993</v>
      </c>
      <c r="G6464" s="29">
        <f t="shared" si="200"/>
        <v>2.5367376233242922E-4</v>
      </c>
    </row>
    <row r="6465" spans="2:7">
      <c r="B6465" s="1">
        <v>39336</v>
      </c>
      <c r="C6465" s="30">
        <f>VLOOKUP(B6465,'רביות שנתיות'!B:C,2)</f>
        <v>3.2</v>
      </c>
      <c r="D6465" s="29">
        <f t="shared" si="201"/>
        <v>8.6242369061517721E-5</v>
      </c>
      <c r="F6465" s="30">
        <f>VLOOKUP($B6465,'רביות שנתיות'!B:I,7)</f>
        <v>9.6999999999999993</v>
      </c>
      <c r="G6465" s="29">
        <f t="shared" si="200"/>
        <v>2.5367376233242922E-4</v>
      </c>
    </row>
    <row r="6466" spans="2:7">
      <c r="B6466" s="1">
        <v>39337</v>
      </c>
      <c r="C6466" s="30">
        <f>VLOOKUP(B6466,'רביות שנתיות'!B:C,2)</f>
        <v>3.2</v>
      </c>
      <c r="D6466" s="29">
        <f t="shared" si="201"/>
        <v>8.6242369061517721E-5</v>
      </c>
      <c r="F6466" s="30">
        <f>VLOOKUP($B6466,'רביות שנתיות'!B:I,7)</f>
        <v>9.6999999999999993</v>
      </c>
      <c r="G6466" s="29">
        <f t="shared" si="200"/>
        <v>2.5367376233242922E-4</v>
      </c>
    </row>
    <row r="6467" spans="2:7">
      <c r="B6467" s="1">
        <v>39338</v>
      </c>
      <c r="C6467" s="30">
        <f>VLOOKUP(B6467,'רביות שנתיות'!B:C,2)</f>
        <v>3.2</v>
      </c>
      <c r="D6467" s="29">
        <f t="shared" si="201"/>
        <v>8.6242369061517721E-5</v>
      </c>
      <c r="F6467" s="30">
        <f>VLOOKUP($B6467,'רביות שנתיות'!B:I,7)</f>
        <v>9.6999999999999993</v>
      </c>
      <c r="G6467" s="29">
        <f t="shared" si="200"/>
        <v>2.5367376233242922E-4</v>
      </c>
    </row>
    <row r="6468" spans="2:7">
      <c r="B6468" s="1">
        <v>39339</v>
      </c>
      <c r="C6468" s="30">
        <f>VLOOKUP(B6468,'רביות שנתיות'!B:C,2)</f>
        <v>3.2</v>
      </c>
      <c r="D6468" s="29">
        <f t="shared" si="201"/>
        <v>8.6242369061517721E-5</v>
      </c>
      <c r="F6468" s="30">
        <f>VLOOKUP($B6468,'רביות שנתיות'!B:I,7)</f>
        <v>9.6999999999999993</v>
      </c>
      <c r="G6468" s="29">
        <f t="shared" ref="G6468:G6531" si="202">(1+F6468/100)^(1/365)-1</f>
        <v>2.5367376233242922E-4</v>
      </c>
    </row>
    <row r="6469" spans="2:7">
      <c r="B6469" s="1">
        <v>39340</v>
      </c>
      <c r="C6469" s="30">
        <f>VLOOKUP(B6469,'רביות שנתיות'!B:C,2)</f>
        <v>3.2</v>
      </c>
      <c r="D6469" s="29">
        <f t="shared" ref="D6469:D6532" si="203">(1+C6469/100)^(1/365.25)-1</f>
        <v>8.6242369061517721E-5</v>
      </c>
      <c r="F6469" s="30">
        <f>VLOOKUP($B6469,'רביות שנתיות'!B:I,7)</f>
        <v>9.6999999999999993</v>
      </c>
      <c r="G6469" s="29">
        <f t="shared" si="202"/>
        <v>2.5367376233242922E-4</v>
      </c>
    </row>
    <row r="6470" spans="2:7">
      <c r="B6470" s="1">
        <v>39341</v>
      </c>
      <c r="C6470" s="30">
        <f>VLOOKUP(B6470,'רביות שנתיות'!B:C,2)</f>
        <v>3.2</v>
      </c>
      <c r="D6470" s="29">
        <f t="shared" si="203"/>
        <v>8.6242369061517721E-5</v>
      </c>
      <c r="F6470" s="30">
        <f>VLOOKUP($B6470,'רביות שנתיות'!B:I,7)</f>
        <v>9.6999999999999993</v>
      </c>
      <c r="G6470" s="29">
        <f t="shared" si="202"/>
        <v>2.5367376233242922E-4</v>
      </c>
    </row>
    <row r="6471" spans="2:7">
      <c r="B6471" s="1">
        <v>39342</v>
      </c>
      <c r="C6471" s="30">
        <f>VLOOKUP(B6471,'רביות שנתיות'!B:C,2)</f>
        <v>3.2</v>
      </c>
      <c r="D6471" s="29">
        <f t="shared" si="203"/>
        <v>8.6242369061517721E-5</v>
      </c>
      <c r="F6471" s="30">
        <f>VLOOKUP($B6471,'רביות שנתיות'!B:I,7)</f>
        <v>9.6999999999999993</v>
      </c>
      <c r="G6471" s="29">
        <f t="shared" si="202"/>
        <v>2.5367376233242922E-4</v>
      </c>
    </row>
    <row r="6472" spans="2:7">
      <c r="B6472" s="1">
        <v>39343</v>
      </c>
      <c r="C6472" s="30">
        <f>VLOOKUP(B6472,'רביות שנתיות'!B:C,2)</f>
        <v>3.2</v>
      </c>
      <c r="D6472" s="29">
        <f t="shared" si="203"/>
        <v>8.6242369061517721E-5</v>
      </c>
      <c r="F6472" s="30">
        <f>VLOOKUP($B6472,'רביות שנתיות'!B:I,7)</f>
        <v>9.6999999999999993</v>
      </c>
      <c r="G6472" s="29">
        <f t="shared" si="202"/>
        <v>2.5367376233242922E-4</v>
      </c>
    </row>
    <row r="6473" spans="2:7">
      <c r="B6473" s="1">
        <v>39344</v>
      </c>
      <c r="C6473" s="30">
        <f>VLOOKUP(B6473,'רביות שנתיות'!B:C,2)</f>
        <v>3.2</v>
      </c>
      <c r="D6473" s="29">
        <f t="shared" si="203"/>
        <v>8.6242369061517721E-5</v>
      </c>
      <c r="F6473" s="30">
        <f>VLOOKUP($B6473,'רביות שנתיות'!B:I,7)</f>
        <v>9.6999999999999993</v>
      </c>
      <c r="G6473" s="29">
        <f t="shared" si="202"/>
        <v>2.5367376233242922E-4</v>
      </c>
    </row>
    <row r="6474" spans="2:7">
      <c r="B6474" s="1">
        <v>39345</v>
      </c>
      <c r="C6474" s="30">
        <f>VLOOKUP(B6474,'רביות שנתיות'!B:C,2)</f>
        <v>3.2</v>
      </c>
      <c r="D6474" s="29">
        <f t="shared" si="203"/>
        <v>8.6242369061517721E-5</v>
      </c>
      <c r="F6474" s="30">
        <f>VLOOKUP($B6474,'רביות שנתיות'!B:I,7)</f>
        <v>9.6999999999999993</v>
      </c>
      <c r="G6474" s="29">
        <f t="shared" si="202"/>
        <v>2.5367376233242922E-4</v>
      </c>
    </row>
    <row r="6475" spans="2:7">
      <c r="B6475" s="1">
        <v>39346</v>
      </c>
      <c r="C6475" s="30">
        <f>VLOOKUP(B6475,'רביות שנתיות'!B:C,2)</f>
        <v>3.2</v>
      </c>
      <c r="D6475" s="29">
        <f t="shared" si="203"/>
        <v>8.6242369061517721E-5</v>
      </c>
      <c r="F6475" s="30">
        <f>VLOOKUP($B6475,'רביות שנתיות'!B:I,7)</f>
        <v>9.6999999999999993</v>
      </c>
      <c r="G6475" s="29">
        <f t="shared" si="202"/>
        <v>2.5367376233242922E-4</v>
      </c>
    </row>
    <row r="6476" spans="2:7">
      <c r="B6476" s="1">
        <v>39347</v>
      </c>
      <c r="C6476" s="30">
        <f>VLOOKUP(B6476,'רביות שנתיות'!B:C,2)</f>
        <v>3.2</v>
      </c>
      <c r="D6476" s="29">
        <f t="shared" si="203"/>
        <v>8.6242369061517721E-5</v>
      </c>
      <c r="F6476" s="30">
        <f>VLOOKUP($B6476,'רביות שנתיות'!B:I,7)</f>
        <v>9.6999999999999993</v>
      </c>
      <c r="G6476" s="29">
        <f t="shared" si="202"/>
        <v>2.5367376233242922E-4</v>
      </c>
    </row>
    <row r="6477" spans="2:7">
      <c r="B6477" s="1">
        <v>39348</v>
      </c>
      <c r="C6477" s="30">
        <f>VLOOKUP(B6477,'רביות שנתיות'!B:C,2)</f>
        <v>3.2</v>
      </c>
      <c r="D6477" s="29">
        <f t="shared" si="203"/>
        <v>8.6242369061517721E-5</v>
      </c>
      <c r="F6477" s="30">
        <f>VLOOKUP($B6477,'רביות שנתיות'!B:I,7)</f>
        <v>9.6999999999999993</v>
      </c>
      <c r="G6477" s="29">
        <f t="shared" si="202"/>
        <v>2.5367376233242922E-4</v>
      </c>
    </row>
    <row r="6478" spans="2:7">
      <c r="B6478" s="1">
        <v>39349</v>
      </c>
      <c r="C6478" s="30">
        <f>VLOOKUP(B6478,'רביות שנתיות'!B:C,2)</f>
        <v>3.2</v>
      </c>
      <c r="D6478" s="29">
        <f t="shared" si="203"/>
        <v>8.6242369061517721E-5</v>
      </c>
      <c r="F6478" s="30">
        <f>VLOOKUP($B6478,'רביות שנתיות'!B:I,7)</f>
        <v>9.6999999999999993</v>
      </c>
      <c r="G6478" s="29">
        <f t="shared" si="202"/>
        <v>2.5367376233242922E-4</v>
      </c>
    </row>
    <row r="6479" spans="2:7">
      <c r="B6479" s="1">
        <v>39350</v>
      </c>
      <c r="C6479" s="30">
        <f>VLOOKUP(B6479,'רביות שנתיות'!B:C,2)</f>
        <v>3.2</v>
      </c>
      <c r="D6479" s="29">
        <f t="shared" si="203"/>
        <v>8.6242369061517721E-5</v>
      </c>
      <c r="F6479" s="30">
        <f>VLOOKUP($B6479,'רביות שנתיות'!B:I,7)</f>
        <v>9.6999999999999993</v>
      </c>
      <c r="G6479" s="29">
        <f t="shared" si="202"/>
        <v>2.5367376233242922E-4</v>
      </c>
    </row>
    <row r="6480" spans="2:7">
      <c r="B6480" s="1">
        <v>39351</v>
      </c>
      <c r="C6480" s="30">
        <f>VLOOKUP(B6480,'רביות שנתיות'!B:C,2)</f>
        <v>3.2</v>
      </c>
      <c r="D6480" s="29">
        <f t="shared" si="203"/>
        <v>8.6242369061517721E-5</v>
      </c>
      <c r="F6480" s="30">
        <f>VLOOKUP($B6480,'רביות שנתיות'!B:I,7)</f>
        <v>9.6999999999999993</v>
      </c>
      <c r="G6480" s="29">
        <f t="shared" si="202"/>
        <v>2.5367376233242922E-4</v>
      </c>
    </row>
    <row r="6481" spans="2:7">
      <c r="B6481" s="1">
        <v>39352</v>
      </c>
      <c r="C6481" s="30">
        <f>VLOOKUP(B6481,'רביות שנתיות'!B:C,2)</f>
        <v>3.2</v>
      </c>
      <c r="D6481" s="29">
        <f t="shared" si="203"/>
        <v>8.6242369061517721E-5</v>
      </c>
      <c r="F6481" s="30">
        <f>VLOOKUP($B6481,'רביות שנתיות'!B:I,7)</f>
        <v>9.6999999999999993</v>
      </c>
      <c r="G6481" s="29">
        <f t="shared" si="202"/>
        <v>2.5367376233242922E-4</v>
      </c>
    </row>
    <row r="6482" spans="2:7">
      <c r="B6482" s="1">
        <v>39353</v>
      </c>
      <c r="C6482" s="30">
        <f>VLOOKUP(B6482,'רביות שנתיות'!B:C,2)</f>
        <v>3.2</v>
      </c>
      <c r="D6482" s="29">
        <f t="shared" si="203"/>
        <v>8.6242369061517721E-5</v>
      </c>
      <c r="F6482" s="30">
        <f>VLOOKUP($B6482,'רביות שנתיות'!B:I,7)</f>
        <v>9.6999999999999993</v>
      </c>
      <c r="G6482" s="29">
        <f t="shared" si="202"/>
        <v>2.5367376233242922E-4</v>
      </c>
    </row>
    <row r="6483" spans="2:7">
      <c r="B6483" s="1">
        <v>39354</v>
      </c>
      <c r="C6483" s="30">
        <f>VLOOKUP(B6483,'רביות שנתיות'!B:C,2)</f>
        <v>3.2</v>
      </c>
      <c r="D6483" s="29">
        <f t="shared" si="203"/>
        <v>8.6242369061517721E-5</v>
      </c>
      <c r="F6483" s="30">
        <f>VLOOKUP($B6483,'רביות שנתיות'!B:I,7)</f>
        <v>9.6999999999999993</v>
      </c>
      <c r="G6483" s="29">
        <f t="shared" si="202"/>
        <v>2.5367376233242922E-4</v>
      </c>
    </row>
    <row r="6484" spans="2:7">
      <c r="B6484" s="1">
        <v>39355</v>
      </c>
      <c r="C6484" s="30">
        <f>VLOOKUP(B6484,'רביות שנתיות'!B:C,2)</f>
        <v>3.2</v>
      </c>
      <c r="D6484" s="29">
        <f t="shared" si="203"/>
        <v>8.6242369061517721E-5</v>
      </c>
      <c r="F6484" s="30">
        <f>VLOOKUP($B6484,'רביות שנתיות'!B:I,7)</f>
        <v>9.6999999999999993</v>
      </c>
      <c r="G6484" s="29">
        <f t="shared" si="202"/>
        <v>2.5367376233242922E-4</v>
      </c>
    </row>
    <row r="6485" spans="2:7">
      <c r="B6485" s="1">
        <v>39356</v>
      </c>
      <c r="C6485" s="30">
        <f>VLOOKUP(B6485,'רביות שנתיות'!B:C,2)</f>
        <v>4.4000000000000004</v>
      </c>
      <c r="D6485" s="29">
        <f t="shared" si="203"/>
        <v>1.1789740646572788E-4</v>
      </c>
      <c r="F6485" s="30">
        <f>VLOOKUP($B6485,'רביות שנתיות'!B:I,7)</f>
        <v>10.9</v>
      </c>
      <c r="G6485" s="29">
        <f t="shared" si="202"/>
        <v>2.8348869140382149E-4</v>
      </c>
    </row>
    <row r="6486" spans="2:7">
      <c r="B6486" s="1">
        <v>39357</v>
      </c>
      <c r="C6486" s="30">
        <f>VLOOKUP(B6486,'רביות שנתיות'!B:C,2)</f>
        <v>4.4000000000000004</v>
      </c>
      <c r="D6486" s="29">
        <f t="shared" si="203"/>
        <v>1.1789740646572788E-4</v>
      </c>
      <c r="F6486" s="30">
        <f>VLOOKUP($B6486,'רביות שנתיות'!B:I,7)</f>
        <v>10.9</v>
      </c>
      <c r="G6486" s="29">
        <f t="shared" si="202"/>
        <v>2.8348869140382149E-4</v>
      </c>
    </row>
    <row r="6487" spans="2:7">
      <c r="B6487" s="1">
        <v>39358</v>
      </c>
      <c r="C6487" s="30">
        <f>VLOOKUP(B6487,'רביות שנתיות'!B:C,2)</f>
        <v>4.4000000000000004</v>
      </c>
      <c r="D6487" s="29">
        <f t="shared" si="203"/>
        <v>1.1789740646572788E-4</v>
      </c>
      <c r="F6487" s="30">
        <f>VLOOKUP($B6487,'רביות שנתיות'!B:I,7)</f>
        <v>10.9</v>
      </c>
      <c r="G6487" s="29">
        <f t="shared" si="202"/>
        <v>2.8348869140382149E-4</v>
      </c>
    </row>
    <row r="6488" spans="2:7">
      <c r="B6488" s="1">
        <v>39359</v>
      </c>
      <c r="C6488" s="30">
        <f>VLOOKUP(B6488,'רביות שנתיות'!B:C,2)</f>
        <v>4.4000000000000004</v>
      </c>
      <c r="D6488" s="29">
        <f t="shared" si="203"/>
        <v>1.1789740646572788E-4</v>
      </c>
      <c r="F6488" s="30">
        <f>VLOOKUP($B6488,'רביות שנתיות'!B:I,7)</f>
        <v>10.9</v>
      </c>
      <c r="G6488" s="29">
        <f t="shared" si="202"/>
        <v>2.8348869140382149E-4</v>
      </c>
    </row>
    <row r="6489" spans="2:7">
      <c r="B6489" s="1">
        <v>39360</v>
      </c>
      <c r="C6489" s="30">
        <f>VLOOKUP(B6489,'רביות שנתיות'!B:C,2)</f>
        <v>4.4000000000000004</v>
      </c>
      <c r="D6489" s="29">
        <f t="shared" si="203"/>
        <v>1.1789740646572788E-4</v>
      </c>
      <c r="F6489" s="30">
        <f>VLOOKUP($B6489,'רביות שנתיות'!B:I,7)</f>
        <v>10.9</v>
      </c>
      <c r="G6489" s="29">
        <f t="shared" si="202"/>
        <v>2.8348869140382149E-4</v>
      </c>
    </row>
    <row r="6490" spans="2:7">
      <c r="B6490" s="1">
        <v>39361</v>
      </c>
      <c r="C6490" s="30">
        <f>VLOOKUP(B6490,'רביות שנתיות'!B:C,2)</f>
        <v>4.4000000000000004</v>
      </c>
      <c r="D6490" s="29">
        <f t="shared" si="203"/>
        <v>1.1789740646572788E-4</v>
      </c>
      <c r="F6490" s="30">
        <f>VLOOKUP($B6490,'רביות שנתיות'!B:I,7)</f>
        <v>10.9</v>
      </c>
      <c r="G6490" s="29">
        <f t="shared" si="202"/>
        <v>2.8348869140382149E-4</v>
      </c>
    </row>
    <row r="6491" spans="2:7">
      <c r="B6491" s="1">
        <v>39362</v>
      </c>
      <c r="C6491" s="30">
        <f>VLOOKUP(B6491,'רביות שנתיות'!B:C,2)</f>
        <v>4.4000000000000004</v>
      </c>
      <c r="D6491" s="29">
        <f t="shared" si="203"/>
        <v>1.1789740646572788E-4</v>
      </c>
      <c r="F6491" s="30">
        <f>VLOOKUP($B6491,'רביות שנתיות'!B:I,7)</f>
        <v>10.9</v>
      </c>
      <c r="G6491" s="29">
        <f t="shared" si="202"/>
        <v>2.8348869140382149E-4</v>
      </c>
    </row>
    <row r="6492" spans="2:7">
      <c r="B6492" s="1">
        <v>39363</v>
      </c>
      <c r="C6492" s="30">
        <f>VLOOKUP(B6492,'רביות שנתיות'!B:C,2)</f>
        <v>4.4000000000000004</v>
      </c>
      <c r="D6492" s="29">
        <f t="shared" si="203"/>
        <v>1.1789740646572788E-4</v>
      </c>
      <c r="F6492" s="30">
        <f>VLOOKUP($B6492,'רביות שנתיות'!B:I,7)</f>
        <v>10.9</v>
      </c>
      <c r="G6492" s="29">
        <f t="shared" si="202"/>
        <v>2.8348869140382149E-4</v>
      </c>
    </row>
    <row r="6493" spans="2:7">
      <c r="B6493" s="1">
        <v>39364</v>
      </c>
      <c r="C6493" s="30">
        <f>VLOOKUP(B6493,'רביות שנתיות'!B:C,2)</f>
        <v>4.4000000000000004</v>
      </c>
      <c r="D6493" s="29">
        <f t="shared" si="203"/>
        <v>1.1789740646572788E-4</v>
      </c>
      <c r="F6493" s="30">
        <f>VLOOKUP($B6493,'רביות שנתיות'!B:I,7)</f>
        <v>10.9</v>
      </c>
      <c r="G6493" s="29">
        <f t="shared" si="202"/>
        <v>2.8348869140382149E-4</v>
      </c>
    </row>
    <row r="6494" spans="2:7">
      <c r="B6494" s="1">
        <v>39365</v>
      </c>
      <c r="C6494" s="30">
        <f>VLOOKUP(B6494,'רביות שנתיות'!B:C,2)</f>
        <v>4.4000000000000004</v>
      </c>
      <c r="D6494" s="29">
        <f t="shared" si="203"/>
        <v>1.1789740646572788E-4</v>
      </c>
      <c r="F6494" s="30">
        <f>VLOOKUP($B6494,'רביות שנתיות'!B:I,7)</f>
        <v>10.9</v>
      </c>
      <c r="G6494" s="29">
        <f t="shared" si="202"/>
        <v>2.8348869140382149E-4</v>
      </c>
    </row>
    <row r="6495" spans="2:7">
      <c r="B6495" s="1">
        <v>39366</v>
      </c>
      <c r="C6495" s="30">
        <f>VLOOKUP(B6495,'רביות שנתיות'!B:C,2)</f>
        <v>4.4000000000000004</v>
      </c>
      <c r="D6495" s="29">
        <f t="shared" si="203"/>
        <v>1.1789740646572788E-4</v>
      </c>
      <c r="F6495" s="30">
        <f>VLOOKUP($B6495,'רביות שנתיות'!B:I,7)</f>
        <v>10.9</v>
      </c>
      <c r="G6495" s="29">
        <f t="shared" si="202"/>
        <v>2.8348869140382149E-4</v>
      </c>
    </row>
    <row r="6496" spans="2:7">
      <c r="B6496" s="1">
        <v>39367</v>
      </c>
      <c r="C6496" s="30">
        <f>VLOOKUP(B6496,'רביות שנתיות'!B:C,2)</f>
        <v>4.4000000000000004</v>
      </c>
      <c r="D6496" s="29">
        <f t="shared" si="203"/>
        <v>1.1789740646572788E-4</v>
      </c>
      <c r="F6496" s="30">
        <f>VLOOKUP($B6496,'רביות שנתיות'!B:I,7)</f>
        <v>10.9</v>
      </c>
      <c r="G6496" s="29">
        <f t="shared" si="202"/>
        <v>2.8348869140382149E-4</v>
      </c>
    </row>
    <row r="6497" spans="2:7">
      <c r="B6497" s="1">
        <v>39368</v>
      </c>
      <c r="C6497" s="30">
        <f>VLOOKUP(B6497,'רביות שנתיות'!B:C,2)</f>
        <v>4.4000000000000004</v>
      </c>
      <c r="D6497" s="29">
        <f t="shared" si="203"/>
        <v>1.1789740646572788E-4</v>
      </c>
      <c r="F6497" s="30">
        <f>VLOOKUP($B6497,'רביות שנתיות'!B:I,7)</f>
        <v>10.9</v>
      </c>
      <c r="G6497" s="29">
        <f t="shared" si="202"/>
        <v>2.8348869140382149E-4</v>
      </c>
    </row>
    <row r="6498" spans="2:7">
      <c r="B6498" s="1">
        <v>39369</v>
      </c>
      <c r="C6498" s="30">
        <f>VLOOKUP(B6498,'רביות שנתיות'!B:C,2)</f>
        <v>4.4000000000000004</v>
      </c>
      <c r="D6498" s="29">
        <f t="shared" si="203"/>
        <v>1.1789740646572788E-4</v>
      </c>
      <c r="F6498" s="30">
        <f>VLOOKUP($B6498,'רביות שנתיות'!B:I,7)</f>
        <v>10.9</v>
      </c>
      <c r="G6498" s="29">
        <f t="shared" si="202"/>
        <v>2.8348869140382149E-4</v>
      </c>
    </row>
    <row r="6499" spans="2:7">
      <c r="B6499" s="1">
        <v>39370</v>
      </c>
      <c r="C6499" s="30">
        <f>VLOOKUP(B6499,'רביות שנתיות'!B:C,2)</f>
        <v>4.4000000000000004</v>
      </c>
      <c r="D6499" s="29">
        <f t="shared" si="203"/>
        <v>1.1789740646572788E-4</v>
      </c>
      <c r="F6499" s="30">
        <f>VLOOKUP($B6499,'רביות שנתיות'!B:I,7)</f>
        <v>10.9</v>
      </c>
      <c r="G6499" s="29">
        <f t="shared" si="202"/>
        <v>2.8348869140382149E-4</v>
      </c>
    </row>
    <row r="6500" spans="2:7">
      <c r="B6500" s="1">
        <v>39371</v>
      </c>
      <c r="C6500" s="30">
        <f>VLOOKUP(B6500,'רביות שנתיות'!B:C,2)</f>
        <v>4.4000000000000004</v>
      </c>
      <c r="D6500" s="29">
        <f t="shared" si="203"/>
        <v>1.1789740646572788E-4</v>
      </c>
      <c r="F6500" s="30">
        <f>VLOOKUP($B6500,'רביות שנתיות'!B:I,7)</f>
        <v>10.9</v>
      </c>
      <c r="G6500" s="29">
        <f t="shared" si="202"/>
        <v>2.8348869140382149E-4</v>
      </c>
    </row>
    <row r="6501" spans="2:7">
      <c r="B6501" s="1">
        <v>39372</v>
      </c>
      <c r="C6501" s="30">
        <f>VLOOKUP(B6501,'רביות שנתיות'!B:C,2)</f>
        <v>4.4000000000000004</v>
      </c>
      <c r="D6501" s="29">
        <f t="shared" si="203"/>
        <v>1.1789740646572788E-4</v>
      </c>
      <c r="F6501" s="30">
        <f>VLOOKUP($B6501,'רביות שנתיות'!B:I,7)</f>
        <v>10.9</v>
      </c>
      <c r="G6501" s="29">
        <f t="shared" si="202"/>
        <v>2.8348869140382149E-4</v>
      </c>
    </row>
    <row r="6502" spans="2:7">
      <c r="B6502" s="1">
        <v>39373</v>
      </c>
      <c r="C6502" s="30">
        <f>VLOOKUP(B6502,'רביות שנתיות'!B:C,2)</f>
        <v>4.4000000000000004</v>
      </c>
      <c r="D6502" s="29">
        <f t="shared" si="203"/>
        <v>1.1789740646572788E-4</v>
      </c>
      <c r="F6502" s="30">
        <f>VLOOKUP($B6502,'רביות שנתיות'!B:I,7)</f>
        <v>10.9</v>
      </c>
      <c r="G6502" s="29">
        <f t="shared" si="202"/>
        <v>2.8348869140382149E-4</v>
      </c>
    </row>
    <row r="6503" spans="2:7">
      <c r="B6503" s="1">
        <v>39374</v>
      </c>
      <c r="C6503" s="30">
        <f>VLOOKUP(B6503,'רביות שנתיות'!B:C,2)</f>
        <v>4.4000000000000004</v>
      </c>
      <c r="D6503" s="29">
        <f t="shared" si="203"/>
        <v>1.1789740646572788E-4</v>
      </c>
      <c r="F6503" s="30">
        <f>VLOOKUP($B6503,'רביות שנתיות'!B:I,7)</f>
        <v>10.9</v>
      </c>
      <c r="G6503" s="29">
        <f t="shared" si="202"/>
        <v>2.8348869140382149E-4</v>
      </c>
    </row>
    <row r="6504" spans="2:7">
      <c r="B6504" s="1">
        <v>39375</v>
      </c>
      <c r="C6504" s="30">
        <f>VLOOKUP(B6504,'רביות שנתיות'!B:C,2)</f>
        <v>4.4000000000000004</v>
      </c>
      <c r="D6504" s="29">
        <f t="shared" si="203"/>
        <v>1.1789740646572788E-4</v>
      </c>
      <c r="F6504" s="30">
        <f>VLOOKUP($B6504,'רביות שנתיות'!B:I,7)</f>
        <v>10.9</v>
      </c>
      <c r="G6504" s="29">
        <f t="shared" si="202"/>
        <v>2.8348869140382149E-4</v>
      </c>
    </row>
    <row r="6505" spans="2:7">
      <c r="B6505" s="1">
        <v>39376</v>
      </c>
      <c r="C6505" s="30">
        <f>VLOOKUP(B6505,'רביות שנתיות'!B:C,2)</f>
        <v>4.4000000000000004</v>
      </c>
      <c r="D6505" s="29">
        <f t="shared" si="203"/>
        <v>1.1789740646572788E-4</v>
      </c>
      <c r="F6505" s="30">
        <f>VLOOKUP($B6505,'רביות שנתיות'!B:I,7)</f>
        <v>10.9</v>
      </c>
      <c r="G6505" s="29">
        <f t="shared" si="202"/>
        <v>2.8348869140382149E-4</v>
      </c>
    </row>
    <row r="6506" spans="2:7">
      <c r="B6506" s="1">
        <v>39377</v>
      </c>
      <c r="C6506" s="30">
        <f>VLOOKUP(B6506,'רביות שנתיות'!B:C,2)</f>
        <v>4.4000000000000004</v>
      </c>
      <c r="D6506" s="29">
        <f t="shared" si="203"/>
        <v>1.1789740646572788E-4</v>
      </c>
      <c r="F6506" s="30">
        <f>VLOOKUP($B6506,'רביות שנתיות'!B:I,7)</f>
        <v>10.9</v>
      </c>
      <c r="G6506" s="29">
        <f t="shared" si="202"/>
        <v>2.8348869140382149E-4</v>
      </c>
    </row>
    <row r="6507" spans="2:7">
      <c r="B6507" s="1">
        <v>39378</v>
      </c>
      <c r="C6507" s="30">
        <f>VLOOKUP(B6507,'רביות שנתיות'!B:C,2)</f>
        <v>4.4000000000000004</v>
      </c>
      <c r="D6507" s="29">
        <f t="shared" si="203"/>
        <v>1.1789740646572788E-4</v>
      </c>
      <c r="F6507" s="30">
        <f>VLOOKUP($B6507,'רביות שנתיות'!B:I,7)</f>
        <v>10.9</v>
      </c>
      <c r="G6507" s="29">
        <f t="shared" si="202"/>
        <v>2.8348869140382149E-4</v>
      </c>
    </row>
    <row r="6508" spans="2:7">
      <c r="B6508" s="1">
        <v>39379</v>
      </c>
      <c r="C6508" s="30">
        <f>VLOOKUP(B6508,'רביות שנתיות'!B:C,2)</f>
        <v>4.4000000000000004</v>
      </c>
      <c r="D6508" s="29">
        <f t="shared" si="203"/>
        <v>1.1789740646572788E-4</v>
      </c>
      <c r="F6508" s="30">
        <f>VLOOKUP($B6508,'רביות שנתיות'!B:I,7)</f>
        <v>10.9</v>
      </c>
      <c r="G6508" s="29">
        <f t="shared" si="202"/>
        <v>2.8348869140382149E-4</v>
      </c>
    </row>
    <row r="6509" spans="2:7">
      <c r="B6509" s="1">
        <v>39380</v>
      </c>
      <c r="C6509" s="30">
        <f>VLOOKUP(B6509,'רביות שנתיות'!B:C,2)</f>
        <v>4.4000000000000004</v>
      </c>
      <c r="D6509" s="29">
        <f t="shared" si="203"/>
        <v>1.1789740646572788E-4</v>
      </c>
      <c r="F6509" s="30">
        <f>VLOOKUP($B6509,'רביות שנתיות'!B:I,7)</f>
        <v>10.9</v>
      </c>
      <c r="G6509" s="29">
        <f t="shared" si="202"/>
        <v>2.8348869140382149E-4</v>
      </c>
    </row>
    <row r="6510" spans="2:7">
      <c r="B6510" s="1">
        <v>39381</v>
      </c>
      <c r="C6510" s="30">
        <f>VLOOKUP(B6510,'רביות שנתיות'!B:C,2)</f>
        <v>4.4000000000000004</v>
      </c>
      <c r="D6510" s="29">
        <f t="shared" si="203"/>
        <v>1.1789740646572788E-4</v>
      </c>
      <c r="F6510" s="30">
        <f>VLOOKUP($B6510,'רביות שנתיות'!B:I,7)</f>
        <v>10.9</v>
      </c>
      <c r="G6510" s="29">
        <f t="shared" si="202"/>
        <v>2.8348869140382149E-4</v>
      </c>
    </row>
    <row r="6511" spans="2:7">
      <c r="B6511" s="1">
        <v>39382</v>
      </c>
      <c r="C6511" s="30">
        <f>VLOOKUP(B6511,'רביות שנתיות'!B:C,2)</f>
        <v>4.4000000000000004</v>
      </c>
      <c r="D6511" s="29">
        <f t="shared" si="203"/>
        <v>1.1789740646572788E-4</v>
      </c>
      <c r="F6511" s="30">
        <f>VLOOKUP($B6511,'רביות שנתיות'!B:I,7)</f>
        <v>10.9</v>
      </c>
      <c r="G6511" s="29">
        <f t="shared" si="202"/>
        <v>2.8348869140382149E-4</v>
      </c>
    </row>
    <row r="6512" spans="2:7">
      <c r="B6512" s="1">
        <v>39383</v>
      </c>
      <c r="C6512" s="30">
        <f>VLOOKUP(B6512,'רביות שנתיות'!B:C,2)</f>
        <v>4.4000000000000004</v>
      </c>
      <c r="D6512" s="29">
        <f t="shared" si="203"/>
        <v>1.1789740646572788E-4</v>
      </c>
      <c r="F6512" s="30">
        <f>VLOOKUP($B6512,'רביות שנתיות'!B:I,7)</f>
        <v>10.9</v>
      </c>
      <c r="G6512" s="29">
        <f t="shared" si="202"/>
        <v>2.8348869140382149E-4</v>
      </c>
    </row>
    <row r="6513" spans="2:7">
      <c r="B6513" s="1">
        <v>39384</v>
      </c>
      <c r="C6513" s="30">
        <f>VLOOKUP(B6513,'רביות שנתיות'!B:C,2)</f>
        <v>4.4000000000000004</v>
      </c>
      <c r="D6513" s="29">
        <f t="shared" si="203"/>
        <v>1.1789740646572788E-4</v>
      </c>
      <c r="F6513" s="30">
        <f>VLOOKUP($B6513,'רביות שנתיות'!B:I,7)</f>
        <v>10.9</v>
      </c>
      <c r="G6513" s="29">
        <f t="shared" si="202"/>
        <v>2.8348869140382149E-4</v>
      </c>
    </row>
    <row r="6514" spans="2:7">
      <c r="B6514" s="1">
        <v>39385</v>
      </c>
      <c r="C6514" s="30">
        <f>VLOOKUP(B6514,'רביות שנתיות'!B:C,2)</f>
        <v>4.4000000000000004</v>
      </c>
      <c r="D6514" s="29">
        <f t="shared" si="203"/>
        <v>1.1789740646572788E-4</v>
      </c>
      <c r="F6514" s="30">
        <f>VLOOKUP($B6514,'רביות שנתיות'!B:I,7)</f>
        <v>10.9</v>
      </c>
      <c r="G6514" s="29">
        <f t="shared" si="202"/>
        <v>2.8348869140382149E-4</v>
      </c>
    </row>
    <row r="6515" spans="2:7">
      <c r="B6515" s="1">
        <v>39386</v>
      </c>
      <c r="C6515" s="30">
        <f>VLOOKUP(B6515,'רביות שנתיות'!B:C,2)</f>
        <v>4.4000000000000004</v>
      </c>
      <c r="D6515" s="29">
        <f t="shared" si="203"/>
        <v>1.1789740646572788E-4</v>
      </c>
      <c r="F6515" s="30">
        <f>VLOOKUP($B6515,'רביות שנתיות'!B:I,7)</f>
        <v>10.9</v>
      </c>
      <c r="G6515" s="29">
        <f t="shared" si="202"/>
        <v>2.8348869140382149E-4</v>
      </c>
    </row>
    <row r="6516" spans="2:7">
      <c r="B6516" s="1">
        <v>39387</v>
      </c>
      <c r="C6516" s="30">
        <f>VLOOKUP(B6516,'רביות שנתיות'!B:C,2)</f>
        <v>4.4000000000000004</v>
      </c>
      <c r="D6516" s="29">
        <f t="shared" si="203"/>
        <v>1.1789740646572788E-4</v>
      </c>
      <c r="F6516" s="30">
        <f>VLOOKUP($B6516,'רביות שנתיות'!B:I,7)</f>
        <v>10.9</v>
      </c>
      <c r="G6516" s="29">
        <f t="shared" si="202"/>
        <v>2.8348869140382149E-4</v>
      </c>
    </row>
    <row r="6517" spans="2:7">
      <c r="B6517" s="1">
        <v>39388</v>
      </c>
      <c r="C6517" s="30">
        <f>VLOOKUP(B6517,'רביות שנתיות'!B:C,2)</f>
        <v>4.4000000000000004</v>
      </c>
      <c r="D6517" s="29">
        <f t="shared" si="203"/>
        <v>1.1789740646572788E-4</v>
      </c>
      <c r="F6517" s="30">
        <f>VLOOKUP($B6517,'רביות שנתיות'!B:I,7)</f>
        <v>10.9</v>
      </c>
      <c r="G6517" s="29">
        <f t="shared" si="202"/>
        <v>2.8348869140382149E-4</v>
      </c>
    </row>
    <row r="6518" spans="2:7">
      <c r="B6518" s="1">
        <v>39389</v>
      </c>
      <c r="C6518" s="30">
        <f>VLOOKUP(B6518,'רביות שנתיות'!B:C,2)</f>
        <v>4.4000000000000004</v>
      </c>
      <c r="D6518" s="29">
        <f t="shared" si="203"/>
        <v>1.1789740646572788E-4</v>
      </c>
      <c r="F6518" s="30">
        <f>VLOOKUP($B6518,'רביות שנתיות'!B:I,7)</f>
        <v>10.9</v>
      </c>
      <c r="G6518" s="29">
        <f t="shared" si="202"/>
        <v>2.8348869140382149E-4</v>
      </c>
    </row>
    <row r="6519" spans="2:7">
      <c r="B6519" s="1">
        <v>39390</v>
      </c>
      <c r="C6519" s="30">
        <f>VLOOKUP(B6519,'רביות שנתיות'!B:C,2)</f>
        <v>4.4000000000000004</v>
      </c>
      <c r="D6519" s="29">
        <f t="shared" si="203"/>
        <v>1.1789740646572788E-4</v>
      </c>
      <c r="F6519" s="30">
        <f>VLOOKUP($B6519,'רביות שנתיות'!B:I,7)</f>
        <v>10.9</v>
      </c>
      <c r="G6519" s="29">
        <f t="shared" si="202"/>
        <v>2.8348869140382149E-4</v>
      </c>
    </row>
    <row r="6520" spans="2:7">
      <c r="B6520" s="1">
        <v>39391</v>
      </c>
      <c r="C6520" s="30">
        <f>VLOOKUP(B6520,'רביות שנתיות'!B:C,2)</f>
        <v>4.4000000000000004</v>
      </c>
      <c r="D6520" s="29">
        <f t="shared" si="203"/>
        <v>1.1789740646572788E-4</v>
      </c>
      <c r="F6520" s="30">
        <f>VLOOKUP($B6520,'רביות שנתיות'!B:I,7)</f>
        <v>10.9</v>
      </c>
      <c r="G6520" s="29">
        <f t="shared" si="202"/>
        <v>2.8348869140382149E-4</v>
      </c>
    </row>
    <row r="6521" spans="2:7">
      <c r="B6521" s="1">
        <v>39392</v>
      </c>
      <c r="C6521" s="30">
        <f>VLOOKUP(B6521,'רביות שנתיות'!B:C,2)</f>
        <v>4.4000000000000004</v>
      </c>
      <c r="D6521" s="29">
        <f t="shared" si="203"/>
        <v>1.1789740646572788E-4</v>
      </c>
      <c r="F6521" s="30">
        <f>VLOOKUP($B6521,'רביות שנתיות'!B:I,7)</f>
        <v>10.9</v>
      </c>
      <c r="G6521" s="29">
        <f t="shared" si="202"/>
        <v>2.8348869140382149E-4</v>
      </c>
    </row>
    <row r="6522" spans="2:7">
      <c r="B6522" s="1">
        <v>39393</v>
      </c>
      <c r="C6522" s="30">
        <f>VLOOKUP(B6522,'רביות שנתיות'!B:C,2)</f>
        <v>4.4000000000000004</v>
      </c>
      <c r="D6522" s="29">
        <f t="shared" si="203"/>
        <v>1.1789740646572788E-4</v>
      </c>
      <c r="F6522" s="30">
        <f>VLOOKUP($B6522,'רביות שנתיות'!B:I,7)</f>
        <v>10.9</v>
      </c>
      <c r="G6522" s="29">
        <f t="shared" si="202"/>
        <v>2.8348869140382149E-4</v>
      </c>
    </row>
    <row r="6523" spans="2:7">
      <c r="B6523" s="1">
        <v>39394</v>
      </c>
      <c r="C6523" s="30">
        <f>VLOOKUP(B6523,'רביות שנתיות'!B:C,2)</f>
        <v>4.4000000000000004</v>
      </c>
      <c r="D6523" s="29">
        <f t="shared" si="203"/>
        <v>1.1789740646572788E-4</v>
      </c>
      <c r="F6523" s="30">
        <f>VLOOKUP($B6523,'רביות שנתיות'!B:I,7)</f>
        <v>10.9</v>
      </c>
      <c r="G6523" s="29">
        <f t="shared" si="202"/>
        <v>2.8348869140382149E-4</v>
      </c>
    </row>
    <row r="6524" spans="2:7">
      <c r="B6524" s="1">
        <v>39395</v>
      </c>
      <c r="C6524" s="30">
        <f>VLOOKUP(B6524,'רביות שנתיות'!B:C,2)</f>
        <v>4.4000000000000004</v>
      </c>
      <c r="D6524" s="29">
        <f t="shared" si="203"/>
        <v>1.1789740646572788E-4</v>
      </c>
      <c r="F6524" s="30">
        <f>VLOOKUP($B6524,'רביות שנתיות'!B:I,7)</f>
        <v>10.9</v>
      </c>
      <c r="G6524" s="29">
        <f t="shared" si="202"/>
        <v>2.8348869140382149E-4</v>
      </c>
    </row>
    <row r="6525" spans="2:7">
      <c r="B6525" s="1">
        <v>39396</v>
      </c>
      <c r="C6525" s="30">
        <f>VLOOKUP(B6525,'רביות שנתיות'!B:C,2)</f>
        <v>4.4000000000000004</v>
      </c>
      <c r="D6525" s="29">
        <f t="shared" si="203"/>
        <v>1.1789740646572788E-4</v>
      </c>
      <c r="F6525" s="30">
        <f>VLOOKUP($B6525,'רביות שנתיות'!B:I,7)</f>
        <v>10.9</v>
      </c>
      <c r="G6525" s="29">
        <f t="shared" si="202"/>
        <v>2.8348869140382149E-4</v>
      </c>
    </row>
    <row r="6526" spans="2:7">
      <c r="B6526" s="1">
        <v>39397</v>
      </c>
      <c r="C6526" s="30">
        <f>VLOOKUP(B6526,'רביות שנתיות'!B:C,2)</f>
        <v>4.4000000000000004</v>
      </c>
      <c r="D6526" s="29">
        <f t="shared" si="203"/>
        <v>1.1789740646572788E-4</v>
      </c>
      <c r="F6526" s="30">
        <f>VLOOKUP($B6526,'רביות שנתיות'!B:I,7)</f>
        <v>10.9</v>
      </c>
      <c r="G6526" s="29">
        <f t="shared" si="202"/>
        <v>2.8348869140382149E-4</v>
      </c>
    </row>
    <row r="6527" spans="2:7">
      <c r="B6527" s="1">
        <v>39398</v>
      </c>
      <c r="C6527" s="30">
        <f>VLOOKUP(B6527,'רביות שנתיות'!B:C,2)</f>
        <v>4.4000000000000004</v>
      </c>
      <c r="D6527" s="29">
        <f t="shared" si="203"/>
        <v>1.1789740646572788E-4</v>
      </c>
      <c r="F6527" s="30">
        <f>VLOOKUP($B6527,'רביות שנתיות'!B:I,7)</f>
        <v>10.9</v>
      </c>
      <c r="G6527" s="29">
        <f t="shared" si="202"/>
        <v>2.8348869140382149E-4</v>
      </c>
    </row>
    <row r="6528" spans="2:7">
      <c r="B6528" s="1">
        <v>39399</v>
      </c>
      <c r="C6528" s="30">
        <f>VLOOKUP(B6528,'רביות שנתיות'!B:C,2)</f>
        <v>4.4000000000000004</v>
      </c>
      <c r="D6528" s="29">
        <f t="shared" si="203"/>
        <v>1.1789740646572788E-4</v>
      </c>
      <c r="F6528" s="30">
        <f>VLOOKUP($B6528,'רביות שנתיות'!B:I,7)</f>
        <v>10.9</v>
      </c>
      <c r="G6528" s="29">
        <f t="shared" si="202"/>
        <v>2.8348869140382149E-4</v>
      </c>
    </row>
    <row r="6529" spans="2:7">
      <c r="B6529" s="1">
        <v>39400</v>
      </c>
      <c r="C6529" s="30">
        <f>VLOOKUP(B6529,'רביות שנתיות'!B:C,2)</f>
        <v>4.4000000000000004</v>
      </c>
      <c r="D6529" s="29">
        <f t="shared" si="203"/>
        <v>1.1789740646572788E-4</v>
      </c>
      <c r="F6529" s="30">
        <f>VLOOKUP($B6529,'רביות שנתיות'!B:I,7)</f>
        <v>10.9</v>
      </c>
      <c r="G6529" s="29">
        <f t="shared" si="202"/>
        <v>2.8348869140382149E-4</v>
      </c>
    </row>
    <row r="6530" spans="2:7">
      <c r="B6530" s="1">
        <v>39401</v>
      </c>
      <c r="C6530" s="30">
        <f>VLOOKUP(B6530,'רביות שנתיות'!B:C,2)</f>
        <v>4.4000000000000004</v>
      </c>
      <c r="D6530" s="29">
        <f t="shared" si="203"/>
        <v>1.1789740646572788E-4</v>
      </c>
      <c r="F6530" s="30">
        <f>VLOOKUP($B6530,'רביות שנתיות'!B:I,7)</f>
        <v>10.9</v>
      </c>
      <c r="G6530" s="29">
        <f t="shared" si="202"/>
        <v>2.8348869140382149E-4</v>
      </c>
    </row>
    <row r="6531" spans="2:7">
      <c r="B6531" s="1">
        <v>39402</v>
      </c>
      <c r="C6531" s="30">
        <f>VLOOKUP(B6531,'רביות שנתיות'!B:C,2)</f>
        <v>4.4000000000000004</v>
      </c>
      <c r="D6531" s="29">
        <f t="shared" si="203"/>
        <v>1.1789740646572788E-4</v>
      </c>
      <c r="F6531" s="30">
        <f>VLOOKUP($B6531,'רביות שנתיות'!B:I,7)</f>
        <v>10.9</v>
      </c>
      <c r="G6531" s="29">
        <f t="shared" si="202"/>
        <v>2.8348869140382149E-4</v>
      </c>
    </row>
    <row r="6532" spans="2:7">
      <c r="B6532" s="1">
        <v>39403</v>
      </c>
      <c r="C6532" s="30">
        <f>VLOOKUP(B6532,'רביות שנתיות'!B:C,2)</f>
        <v>4.4000000000000004</v>
      </c>
      <c r="D6532" s="29">
        <f t="shared" si="203"/>
        <v>1.1789740646572788E-4</v>
      </c>
      <c r="F6532" s="30">
        <f>VLOOKUP($B6532,'רביות שנתיות'!B:I,7)</f>
        <v>10.9</v>
      </c>
      <c r="G6532" s="29">
        <f t="shared" ref="G6532:G6595" si="204">(1+F6532/100)^(1/365)-1</f>
        <v>2.8348869140382149E-4</v>
      </c>
    </row>
    <row r="6533" spans="2:7">
      <c r="B6533" s="1">
        <v>39404</v>
      </c>
      <c r="C6533" s="30">
        <f>VLOOKUP(B6533,'רביות שנתיות'!B:C,2)</f>
        <v>4.4000000000000004</v>
      </c>
      <c r="D6533" s="29">
        <f t="shared" ref="D6533:D6596" si="205">(1+C6533/100)^(1/365.25)-1</f>
        <v>1.1789740646572788E-4</v>
      </c>
      <c r="F6533" s="30">
        <f>VLOOKUP($B6533,'רביות שנתיות'!B:I,7)</f>
        <v>10.9</v>
      </c>
      <c r="G6533" s="29">
        <f t="shared" si="204"/>
        <v>2.8348869140382149E-4</v>
      </c>
    </row>
    <row r="6534" spans="2:7">
      <c r="B6534" s="1">
        <v>39405</v>
      </c>
      <c r="C6534" s="30">
        <f>VLOOKUP(B6534,'רביות שנתיות'!B:C,2)</f>
        <v>4.4000000000000004</v>
      </c>
      <c r="D6534" s="29">
        <f t="shared" si="205"/>
        <v>1.1789740646572788E-4</v>
      </c>
      <c r="F6534" s="30">
        <f>VLOOKUP($B6534,'רביות שנתיות'!B:I,7)</f>
        <v>10.9</v>
      </c>
      <c r="G6534" s="29">
        <f t="shared" si="204"/>
        <v>2.8348869140382149E-4</v>
      </c>
    </row>
    <row r="6535" spans="2:7">
      <c r="B6535" s="1">
        <v>39406</v>
      </c>
      <c r="C6535" s="30">
        <f>VLOOKUP(B6535,'רביות שנתיות'!B:C,2)</f>
        <v>4.4000000000000004</v>
      </c>
      <c r="D6535" s="29">
        <f t="shared" si="205"/>
        <v>1.1789740646572788E-4</v>
      </c>
      <c r="F6535" s="30">
        <f>VLOOKUP($B6535,'רביות שנתיות'!B:I,7)</f>
        <v>10.9</v>
      </c>
      <c r="G6535" s="29">
        <f t="shared" si="204"/>
        <v>2.8348869140382149E-4</v>
      </c>
    </row>
    <row r="6536" spans="2:7">
      <c r="B6536" s="1">
        <v>39407</v>
      </c>
      <c r="C6536" s="30">
        <f>VLOOKUP(B6536,'רביות שנתיות'!B:C,2)</f>
        <v>4.4000000000000004</v>
      </c>
      <c r="D6536" s="29">
        <f t="shared" si="205"/>
        <v>1.1789740646572788E-4</v>
      </c>
      <c r="F6536" s="30">
        <f>VLOOKUP($B6536,'רביות שנתיות'!B:I,7)</f>
        <v>10.9</v>
      </c>
      <c r="G6536" s="29">
        <f t="shared" si="204"/>
        <v>2.8348869140382149E-4</v>
      </c>
    </row>
    <row r="6537" spans="2:7">
      <c r="B6537" s="1">
        <v>39408</v>
      </c>
      <c r="C6537" s="30">
        <f>VLOOKUP(B6537,'רביות שנתיות'!B:C,2)</f>
        <v>4.4000000000000004</v>
      </c>
      <c r="D6537" s="29">
        <f t="shared" si="205"/>
        <v>1.1789740646572788E-4</v>
      </c>
      <c r="F6537" s="30">
        <f>VLOOKUP($B6537,'רביות שנתיות'!B:I,7)</f>
        <v>10.9</v>
      </c>
      <c r="G6537" s="29">
        <f t="shared" si="204"/>
        <v>2.8348869140382149E-4</v>
      </c>
    </row>
    <row r="6538" spans="2:7">
      <c r="B6538" s="1">
        <v>39409</v>
      </c>
      <c r="C6538" s="30">
        <f>VLOOKUP(B6538,'רביות שנתיות'!B:C,2)</f>
        <v>4.4000000000000004</v>
      </c>
      <c r="D6538" s="29">
        <f t="shared" si="205"/>
        <v>1.1789740646572788E-4</v>
      </c>
      <c r="F6538" s="30">
        <f>VLOOKUP($B6538,'רביות שנתיות'!B:I,7)</f>
        <v>10.9</v>
      </c>
      <c r="G6538" s="29">
        <f t="shared" si="204"/>
        <v>2.8348869140382149E-4</v>
      </c>
    </row>
    <row r="6539" spans="2:7">
      <c r="B6539" s="1">
        <v>39410</v>
      </c>
      <c r="C6539" s="30">
        <f>VLOOKUP(B6539,'רביות שנתיות'!B:C,2)</f>
        <v>4.4000000000000004</v>
      </c>
      <c r="D6539" s="29">
        <f t="shared" si="205"/>
        <v>1.1789740646572788E-4</v>
      </c>
      <c r="F6539" s="30">
        <f>VLOOKUP($B6539,'רביות שנתיות'!B:I,7)</f>
        <v>10.9</v>
      </c>
      <c r="G6539" s="29">
        <f t="shared" si="204"/>
        <v>2.8348869140382149E-4</v>
      </c>
    </row>
    <row r="6540" spans="2:7">
      <c r="B6540" s="1">
        <v>39411</v>
      </c>
      <c r="C6540" s="30">
        <f>VLOOKUP(B6540,'רביות שנתיות'!B:C,2)</f>
        <v>4.4000000000000004</v>
      </c>
      <c r="D6540" s="29">
        <f t="shared" si="205"/>
        <v>1.1789740646572788E-4</v>
      </c>
      <c r="F6540" s="30">
        <f>VLOOKUP($B6540,'רביות שנתיות'!B:I,7)</f>
        <v>10.9</v>
      </c>
      <c r="G6540" s="29">
        <f t="shared" si="204"/>
        <v>2.8348869140382149E-4</v>
      </c>
    </row>
    <row r="6541" spans="2:7">
      <c r="B6541" s="1">
        <v>39412</v>
      </c>
      <c r="C6541" s="30">
        <f>VLOOKUP(B6541,'רביות שנתיות'!B:C,2)</f>
        <v>4.4000000000000004</v>
      </c>
      <c r="D6541" s="29">
        <f t="shared" si="205"/>
        <v>1.1789740646572788E-4</v>
      </c>
      <c r="F6541" s="30">
        <f>VLOOKUP($B6541,'רביות שנתיות'!B:I,7)</f>
        <v>10.9</v>
      </c>
      <c r="G6541" s="29">
        <f t="shared" si="204"/>
        <v>2.8348869140382149E-4</v>
      </c>
    </row>
    <row r="6542" spans="2:7">
      <c r="B6542" s="1">
        <v>39413</v>
      </c>
      <c r="C6542" s="30">
        <f>VLOOKUP(B6542,'רביות שנתיות'!B:C,2)</f>
        <v>4.4000000000000004</v>
      </c>
      <c r="D6542" s="29">
        <f t="shared" si="205"/>
        <v>1.1789740646572788E-4</v>
      </c>
      <c r="F6542" s="30">
        <f>VLOOKUP($B6542,'רביות שנתיות'!B:I,7)</f>
        <v>10.9</v>
      </c>
      <c r="G6542" s="29">
        <f t="shared" si="204"/>
        <v>2.8348869140382149E-4</v>
      </c>
    </row>
    <row r="6543" spans="2:7">
      <c r="B6543" s="1">
        <v>39414</v>
      </c>
      <c r="C6543" s="30">
        <f>VLOOKUP(B6543,'רביות שנתיות'!B:C,2)</f>
        <v>4.4000000000000004</v>
      </c>
      <c r="D6543" s="29">
        <f t="shared" si="205"/>
        <v>1.1789740646572788E-4</v>
      </c>
      <c r="F6543" s="30">
        <f>VLOOKUP($B6543,'רביות שנתיות'!B:I,7)</f>
        <v>10.9</v>
      </c>
      <c r="G6543" s="29">
        <f t="shared" si="204"/>
        <v>2.8348869140382149E-4</v>
      </c>
    </row>
    <row r="6544" spans="2:7">
      <c r="B6544" s="1">
        <v>39415</v>
      </c>
      <c r="C6544" s="30">
        <f>VLOOKUP(B6544,'רביות שנתיות'!B:C,2)</f>
        <v>4.4000000000000004</v>
      </c>
      <c r="D6544" s="29">
        <f t="shared" si="205"/>
        <v>1.1789740646572788E-4</v>
      </c>
      <c r="F6544" s="30">
        <f>VLOOKUP($B6544,'רביות שנתיות'!B:I,7)</f>
        <v>10.9</v>
      </c>
      <c r="G6544" s="29">
        <f t="shared" si="204"/>
        <v>2.8348869140382149E-4</v>
      </c>
    </row>
    <row r="6545" spans="2:7">
      <c r="B6545" s="1">
        <v>39416</v>
      </c>
      <c r="C6545" s="30">
        <f>VLOOKUP(B6545,'רביות שנתיות'!B:C,2)</f>
        <v>4.4000000000000004</v>
      </c>
      <c r="D6545" s="29">
        <f t="shared" si="205"/>
        <v>1.1789740646572788E-4</v>
      </c>
      <c r="F6545" s="30">
        <f>VLOOKUP($B6545,'רביות שנתיות'!B:I,7)</f>
        <v>10.9</v>
      </c>
      <c r="G6545" s="29">
        <f t="shared" si="204"/>
        <v>2.8348869140382149E-4</v>
      </c>
    </row>
    <row r="6546" spans="2:7">
      <c r="B6546" s="1">
        <v>39417</v>
      </c>
      <c r="C6546" s="30">
        <f>VLOOKUP(B6546,'רביות שנתיות'!B:C,2)</f>
        <v>4.4000000000000004</v>
      </c>
      <c r="D6546" s="29">
        <f t="shared" si="205"/>
        <v>1.1789740646572788E-4</v>
      </c>
      <c r="F6546" s="30">
        <f>VLOOKUP($B6546,'רביות שנתיות'!B:I,7)</f>
        <v>10.9</v>
      </c>
      <c r="G6546" s="29">
        <f t="shared" si="204"/>
        <v>2.8348869140382149E-4</v>
      </c>
    </row>
    <row r="6547" spans="2:7">
      <c r="B6547" s="1">
        <v>39418</v>
      </c>
      <c r="C6547" s="30">
        <f>VLOOKUP(B6547,'רביות שנתיות'!B:C,2)</f>
        <v>4.4000000000000004</v>
      </c>
      <c r="D6547" s="29">
        <f t="shared" si="205"/>
        <v>1.1789740646572788E-4</v>
      </c>
      <c r="F6547" s="30">
        <f>VLOOKUP($B6547,'רביות שנתיות'!B:I,7)</f>
        <v>10.9</v>
      </c>
      <c r="G6547" s="29">
        <f t="shared" si="204"/>
        <v>2.8348869140382149E-4</v>
      </c>
    </row>
    <row r="6548" spans="2:7">
      <c r="B6548" s="1">
        <v>39419</v>
      </c>
      <c r="C6548" s="30">
        <f>VLOOKUP(B6548,'רביות שנתיות'!B:C,2)</f>
        <v>4.4000000000000004</v>
      </c>
      <c r="D6548" s="29">
        <f t="shared" si="205"/>
        <v>1.1789740646572788E-4</v>
      </c>
      <c r="F6548" s="30">
        <f>VLOOKUP($B6548,'רביות שנתיות'!B:I,7)</f>
        <v>10.9</v>
      </c>
      <c r="G6548" s="29">
        <f t="shared" si="204"/>
        <v>2.8348869140382149E-4</v>
      </c>
    </row>
    <row r="6549" spans="2:7">
      <c r="B6549" s="1">
        <v>39420</v>
      </c>
      <c r="C6549" s="30">
        <f>VLOOKUP(B6549,'רביות שנתיות'!B:C,2)</f>
        <v>4.4000000000000004</v>
      </c>
      <c r="D6549" s="29">
        <f t="shared" si="205"/>
        <v>1.1789740646572788E-4</v>
      </c>
      <c r="F6549" s="30">
        <f>VLOOKUP($B6549,'רביות שנתיות'!B:I,7)</f>
        <v>10.9</v>
      </c>
      <c r="G6549" s="29">
        <f t="shared" si="204"/>
        <v>2.8348869140382149E-4</v>
      </c>
    </row>
    <row r="6550" spans="2:7">
      <c r="B6550" s="1">
        <v>39421</v>
      </c>
      <c r="C6550" s="30">
        <f>VLOOKUP(B6550,'רביות שנתיות'!B:C,2)</f>
        <v>4.4000000000000004</v>
      </c>
      <c r="D6550" s="29">
        <f t="shared" si="205"/>
        <v>1.1789740646572788E-4</v>
      </c>
      <c r="F6550" s="30">
        <f>VLOOKUP($B6550,'רביות שנתיות'!B:I,7)</f>
        <v>10.9</v>
      </c>
      <c r="G6550" s="29">
        <f t="shared" si="204"/>
        <v>2.8348869140382149E-4</v>
      </c>
    </row>
    <row r="6551" spans="2:7">
      <c r="B6551" s="1">
        <v>39422</v>
      </c>
      <c r="C6551" s="30">
        <f>VLOOKUP(B6551,'רביות שנתיות'!B:C,2)</f>
        <v>4.4000000000000004</v>
      </c>
      <c r="D6551" s="29">
        <f t="shared" si="205"/>
        <v>1.1789740646572788E-4</v>
      </c>
      <c r="F6551" s="30">
        <f>VLOOKUP($B6551,'רביות שנתיות'!B:I,7)</f>
        <v>10.9</v>
      </c>
      <c r="G6551" s="29">
        <f t="shared" si="204"/>
        <v>2.8348869140382149E-4</v>
      </c>
    </row>
    <row r="6552" spans="2:7">
      <c r="B6552" s="1">
        <v>39423</v>
      </c>
      <c r="C6552" s="30">
        <f>VLOOKUP(B6552,'רביות שנתיות'!B:C,2)</f>
        <v>4.4000000000000004</v>
      </c>
      <c r="D6552" s="29">
        <f t="shared" si="205"/>
        <v>1.1789740646572788E-4</v>
      </c>
      <c r="F6552" s="30">
        <f>VLOOKUP($B6552,'רביות שנתיות'!B:I,7)</f>
        <v>10.9</v>
      </c>
      <c r="G6552" s="29">
        <f t="shared" si="204"/>
        <v>2.8348869140382149E-4</v>
      </c>
    </row>
    <row r="6553" spans="2:7">
      <c r="B6553" s="1">
        <v>39424</v>
      </c>
      <c r="C6553" s="30">
        <f>VLOOKUP(B6553,'רביות שנתיות'!B:C,2)</f>
        <v>4.4000000000000004</v>
      </c>
      <c r="D6553" s="29">
        <f t="shared" si="205"/>
        <v>1.1789740646572788E-4</v>
      </c>
      <c r="F6553" s="30">
        <f>VLOOKUP($B6553,'רביות שנתיות'!B:I,7)</f>
        <v>10.9</v>
      </c>
      <c r="G6553" s="29">
        <f t="shared" si="204"/>
        <v>2.8348869140382149E-4</v>
      </c>
    </row>
    <row r="6554" spans="2:7">
      <c r="B6554" s="1">
        <v>39425</v>
      </c>
      <c r="C6554" s="30">
        <f>VLOOKUP(B6554,'רביות שנתיות'!B:C,2)</f>
        <v>4.4000000000000004</v>
      </c>
      <c r="D6554" s="29">
        <f t="shared" si="205"/>
        <v>1.1789740646572788E-4</v>
      </c>
      <c r="F6554" s="30">
        <f>VLOOKUP($B6554,'רביות שנתיות'!B:I,7)</f>
        <v>10.9</v>
      </c>
      <c r="G6554" s="29">
        <f t="shared" si="204"/>
        <v>2.8348869140382149E-4</v>
      </c>
    </row>
    <row r="6555" spans="2:7">
      <c r="B6555" s="1">
        <v>39426</v>
      </c>
      <c r="C6555" s="30">
        <f>VLOOKUP(B6555,'רביות שנתיות'!B:C,2)</f>
        <v>4.4000000000000004</v>
      </c>
      <c r="D6555" s="29">
        <f t="shared" si="205"/>
        <v>1.1789740646572788E-4</v>
      </c>
      <c r="F6555" s="30">
        <f>VLOOKUP($B6555,'רביות שנתיות'!B:I,7)</f>
        <v>10.9</v>
      </c>
      <c r="G6555" s="29">
        <f t="shared" si="204"/>
        <v>2.8348869140382149E-4</v>
      </c>
    </row>
    <row r="6556" spans="2:7">
      <c r="B6556" s="1">
        <v>39427</v>
      </c>
      <c r="C6556" s="30">
        <f>VLOOKUP(B6556,'רביות שנתיות'!B:C,2)</f>
        <v>4.4000000000000004</v>
      </c>
      <c r="D6556" s="29">
        <f t="shared" si="205"/>
        <v>1.1789740646572788E-4</v>
      </c>
      <c r="F6556" s="30">
        <f>VLOOKUP($B6556,'רביות שנתיות'!B:I,7)</f>
        <v>10.9</v>
      </c>
      <c r="G6556" s="29">
        <f t="shared" si="204"/>
        <v>2.8348869140382149E-4</v>
      </c>
    </row>
    <row r="6557" spans="2:7">
      <c r="B6557" s="1">
        <v>39428</v>
      </c>
      <c r="C6557" s="30">
        <f>VLOOKUP(B6557,'רביות שנתיות'!B:C,2)</f>
        <v>4.4000000000000004</v>
      </c>
      <c r="D6557" s="29">
        <f t="shared" si="205"/>
        <v>1.1789740646572788E-4</v>
      </c>
      <c r="F6557" s="30">
        <f>VLOOKUP($B6557,'רביות שנתיות'!B:I,7)</f>
        <v>10.9</v>
      </c>
      <c r="G6557" s="29">
        <f t="shared" si="204"/>
        <v>2.8348869140382149E-4</v>
      </c>
    </row>
    <row r="6558" spans="2:7">
      <c r="B6558" s="1">
        <v>39429</v>
      </c>
      <c r="C6558" s="30">
        <f>VLOOKUP(B6558,'רביות שנתיות'!B:C,2)</f>
        <v>4.4000000000000004</v>
      </c>
      <c r="D6558" s="29">
        <f t="shared" si="205"/>
        <v>1.1789740646572788E-4</v>
      </c>
      <c r="F6558" s="30">
        <f>VLOOKUP($B6558,'רביות שנתיות'!B:I,7)</f>
        <v>10.9</v>
      </c>
      <c r="G6558" s="29">
        <f t="shared" si="204"/>
        <v>2.8348869140382149E-4</v>
      </c>
    </row>
    <row r="6559" spans="2:7">
      <c r="B6559" s="1">
        <v>39430</v>
      </c>
      <c r="C6559" s="30">
        <f>VLOOKUP(B6559,'רביות שנתיות'!B:C,2)</f>
        <v>4.4000000000000004</v>
      </c>
      <c r="D6559" s="29">
        <f t="shared" si="205"/>
        <v>1.1789740646572788E-4</v>
      </c>
      <c r="F6559" s="30">
        <f>VLOOKUP($B6559,'רביות שנתיות'!B:I,7)</f>
        <v>10.9</v>
      </c>
      <c r="G6559" s="29">
        <f t="shared" si="204"/>
        <v>2.8348869140382149E-4</v>
      </c>
    </row>
    <row r="6560" spans="2:7">
      <c r="B6560" s="1">
        <v>39431</v>
      </c>
      <c r="C6560" s="30">
        <f>VLOOKUP(B6560,'רביות שנתיות'!B:C,2)</f>
        <v>4.4000000000000004</v>
      </c>
      <c r="D6560" s="29">
        <f t="shared" si="205"/>
        <v>1.1789740646572788E-4</v>
      </c>
      <c r="F6560" s="30">
        <f>VLOOKUP($B6560,'רביות שנתיות'!B:I,7)</f>
        <v>10.9</v>
      </c>
      <c r="G6560" s="29">
        <f t="shared" si="204"/>
        <v>2.8348869140382149E-4</v>
      </c>
    </row>
    <row r="6561" spans="2:7">
      <c r="B6561" s="1">
        <v>39432</v>
      </c>
      <c r="C6561" s="30">
        <f>VLOOKUP(B6561,'רביות שנתיות'!B:C,2)</f>
        <v>4.4000000000000004</v>
      </c>
      <c r="D6561" s="29">
        <f t="shared" si="205"/>
        <v>1.1789740646572788E-4</v>
      </c>
      <c r="F6561" s="30">
        <f>VLOOKUP($B6561,'רביות שנתיות'!B:I,7)</f>
        <v>10.9</v>
      </c>
      <c r="G6561" s="29">
        <f t="shared" si="204"/>
        <v>2.8348869140382149E-4</v>
      </c>
    </row>
    <row r="6562" spans="2:7">
      <c r="B6562" s="1">
        <v>39433</v>
      </c>
      <c r="C6562" s="30">
        <f>VLOOKUP(B6562,'רביות שנתיות'!B:C,2)</f>
        <v>4.4000000000000004</v>
      </c>
      <c r="D6562" s="29">
        <f t="shared" si="205"/>
        <v>1.1789740646572788E-4</v>
      </c>
      <c r="F6562" s="30">
        <f>VLOOKUP($B6562,'רביות שנתיות'!B:I,7)</f>
        <v>10.9</v>
      </c>
      <c r="G6562" s="29">
        <f t="shared" si="204"/>
        <v>2.8348869140382149E-4</v>
      </c>
    </row>
    <row r="6563" spans="2:7">
      <c r="B6563" s="1">
        <v>39434</v>
      </c>
      <c r="C6563" s="30">
        <f>VLOOKUP(B6563,'רביות שנתיות'!B:C,2)</f>
        <v>4.4000000000000004</v>
      </c>
      <c r="D6563" s="29">
        <f t="shared" si="205"/>
        <v>1.1789740646572788E-4</v>
      </c>
      <c r="F6563" s="30">
        <f>VLOOKUP($B6563,'רביות שנתיות'!B:I,7)</f>
        <v>10.9</v>
      </c>
      <c r="G6563" s="29">
        <f t="shared" si="204"/>
        <v>2.8348869140382149E-4</v>
      </c>
    </row>
    <row r="6564" spans="2:7">
      <c r="B6564" s="1">
        <v>39435</v>
      </c>
      <c r="C6564" s="30">
        <f>VLOOKUP(B6564,'רביות שנתיות'!B:C,2)</f>
        <v>4.4000000000000004</v>
      </c>
      <c r="D6564" s="29">
        <f t="shared" si="205"/>
        <v>1.1789740646572788E-4</v>
      </c>
      <c r="F6564" s="30">
        <f>VLOOKUP($B6564,'רביות שנתיות'!B:I,7)</f>
        <v>10.9</v>
      </c>
      <c r="G6564" s="29">
        <f t="shared" si="204"/>
        <v>2.8348869140382149E-4</v>
      </c>
    </row>
    <row r="6565" spans="2:7">
      <c r="B6565" s="1">
        <v>39436</v>
      </c>
      <c r="C6565" s="30">
        <f>VLOOKUP(B6565,'רביות שנתיות'!B:C,2)</f>
        <v>4.4000000000000004</v>
      </c>
      <c r="D6565" s="29">
        <f t="shared" si="205"/>
        <v>1.1789740646572788E-4</v>
      </c>
      <c r="F6565" s="30">
        <f>VLOOKUP($B6565,'רביות שנתיות'!B:I,7)</f>
        <v>10.9</v>
      </c>
      <c r="G6565" s="29">
        <f t="shared" si="204"/>
        <v>2.8348869140382149E-4</v>
      </c>
    </row>
    <row r="6566" spans="2:7">
      <c r="B6566" s="1">
        <v>39437</v>
      </c>
      <c r="C6566" s="30">
        <f>VLOOKUP(B6566,'רביות שנתיות'!B:C,2)</f>
        <v>4.4000000000000004</v>
      </c>
      <c r="D6566" s="29">
        <f t="shared" si="205"/>
        <v>1.1789740646572788E-4</v>
      </c>
      <c r="F6566" s="30">
        <f>VLOOKUP($B6566,'רביות שנתיות'!B:I,7)</f>
        <v>10.9</v>
      </c>
      <c r="G6566" s="29">
        <f t="shared" si="204"/>
        <v>2.8348869140382149E-4</v>
      </c>
    </row>
    <row r="6567" spans="2:7">
      <c r="B6567" s="1">
        <v>39438</v>
      </c>
      <c r="C6567" s="30">
        <f>VLOOKUP(B6567,'רביות שנתיות'!B:C,2)</f>
        <v>4.4000000000000004</v>
      </c>
      <c r="D6567" s="29">
        <f t="shared" si="205"/>
        <v>1.1789740646572788E-4</v>
      </c>
      <c r="F6567" s="30">
        <f>VLOOKUP($B6567,'רביות שנתיות'!B:I,7)</f>
        <v>10.9</v>
      </c>
      <c r="G6567" s="29">
        <f t="shared" si="204"/>
        <v>2.8348869140382149E-4</v>
      </c>
    </row>
    <row r="6568" spans="2:7">
      <c r="B6568" s="1">
        <v>39439</v>
      </c>
      <c r="C6568" s="30">
        <f>VLOOKUP(B6568,'רביות שנתיות'!B:C,2)</f>
        <v>4.4000000000000004</v>
      </c>
      <c r="D6568" s="29">
        <f t="shared" si="205"/>
        <v>1.1789740646572788E-4</v>
      </c>
      <c r="F6568" s="30">
        <f>VLOOKUP($B6568,'רביות שנתיות'!B:I,7)</f>
        <v>10.9</v>
      </c>
      <c r="G6568" s="29">
        <f t="shared" si="204"/>
        <v>2.8348869140382149E-4</v>
      </c>
    </row>
    <row r="6569" spans="2:7">
      <c r="B6569" s="1">
        <v>39440</v>
      </c>
      <c r="C6569" s="30">
        <f>VLOOKUP(B6569,'רביות שנתיות'!B:C,2)</f>
        <v>4.4000000000000004</v>
      </c>
      <c r="D6569" s="29">
        <f t="shared" si="205"/>
        <v>1.1789740646572788E-4</v>
      </c>
      <c r="F6569" s="30">
        <f>VLOOKUP($B6569,'רביות שנתיות'!B:I,7)</f>
        <v>10.9</v>
      </c>
      <c r="G6569" s="29">
        <f t="shared" si="204"/>
        <v>2.8348869140382149E-4</v>
      </c>
    </row>
    <row r="6570" spans="2:7">
      <c r="B6570" s="1">
        <v>39441</v>
      </c>
      <c r="C6570" s="30">
        <f>VLOOKUP(B6570,'רביות שנתיות'!B:C,2)</f>
        <v>4.4000000000000004</v>
      </c>
      <c r="D6570" s="29">
        <f t="shared" si="205"/>
        <v>1.1789740646572788E-4</v>
      </c>
      <c r="F6570" s="30">
        <f>VLOOKUP($B6570,'רביות שנתיות'!B:I,7)</f>
        <v>10.9</v>
      </c>
      <c r="G6570" s="29">
        <f t="shared" si="204"/>
        <v>2.8348869140382149E-4</v>
      </c>
    </row>
    <row r="6571" spans="2:7">
      <c r="B6571" s="1">
        <v>39442</v>
      </c>
      <c r="C6571" s="30">
        <f>VLOOKUP(B6571,'רביות שנתיות'!B:C,2)</f>
        <v>4.4000000000000004</v>
      </c>
      <c r="D6571" s="29">
        <f t="shared" si="205"/>
        <v>1.1789740646572788E-4</v>
      </c>
      <c r="F6571" s="30">
        <f>VLOOKUP($B6571,'רביות שנתיות'!B:I,7)</f>
        <v>10.9</v>
      </c>
      <c r="G6571" s="29">
        <f t="shared" si="204"/>
        <v>2.8348869140382149E-4</v>
      </c>
    </row>
    <row r="6572" spans="2:7">
      <c r="B6572" s="1">
        <v>39443</v>
      </c>
      <c r="C6572" s="30">
        <f>VLOOKUP(B6572,'רביות שנתיות'!B:C,2)</f>
        <v>4.4000000000000004</v>
      </c>
      <c r="D6572" s="29">
        <f t="shared" si="205"/>
        <v>1.1789740646572788E-4</v>
      </c>
      <c r="F6572" s="30">
        <f>VLOOKUP($B6572,'רביות שנתיות'!B:I,7)</f>
        <v>10.9</v>
      </c>
      <c r="G6572" s="29">
        <f t="shared" si="204"/>
        <v>2.8348869140382149E-4</v>
      </c>
    </row>
    <row r="6573" spans="2:7">
      <c r="B6573" s="1">
        <v>39444</v>
      </c>
      <c r="C6573" s="30">
        <f>VLOOKUP(B6573,'רביות שנתיות'!B:C,2)</f>
        <v>4.4000000000000004</v>
      </c>
      <c r="D6573" s="29">
        <f t="shared" si="205"/>
        <v>1.1789740646572788E-4</v>
      </c>
      <c r="F6573" s="30">
        <f>VLOOKUP($B6573,'רביות שנתיות'!B:I,7)</f>
        <v>10.9</v>
      </c>
      <c r="G6573" s="29">
        <f t="shared" si="204"/>
        <v>2.8348869140382149E-4</v>
      </c>
    </row>
    <row r="6574" spans="2:7">
      <c r="B6574" s="1">
        <v>39445</v>
      </c>
      <c r="C6574" s="30">
        <f>VLOOKUP(B6574,'רביות שנתיות'!B:C,2)</f>
        <v>4.4000000000000004</v>
      </c>
      <c r="D6574" s="29">
        <f t="shared" si="205"/>
        <v>1.1789740646572788E-4</v>
      </c>
      <c r="F6574" s="30">
        <f>VLOOKUP($B6574,'רביות שנתיות'!B:I,7)</f>
        <v>10.9</v>
      </c>
      <c r="G6574" s="29">
        <f t="shared" si="204"/>
        <v>2.8348869140382149E-4</v>
      </c>
    </row>
    <row r="6575" spans="2:7">
      <c r="B6575" s="1">
        <v>39446</v>
      </c>
      <c r="C6575" s="30">
        <f>VLOOKUP(B6575,'רביות שנתיות'!B:C,2)</f>
        <v>4.4000000000000004</v>
      </c>
      <c r="D6575" s="29">
        <f t="shared" si="205"/>
        <v>1.1789740646572788E-4</v>
      </c>
      <c r="F6575" s="30">
        <f>VLOOKUP($B6575,'רביות שנתיות'!B:I,7)</f>
        <v>10.9</v>
      </c>
      <c r="G6575" s="29">
        <f t="shared" si="204"/>
        <v>2.8348869140382149E-4</v>
      </c>
    </row>
    <row r="6576" spans="2:7">
      <c r="B6576" s="1">
        <v>39447</v>
      </c>
      <c r="C6576" s="30">
        <f>VLOOKUP(B6576,'רביות שנתיות'!B:C,2)</f>
        <v>4.4000000000000004</v>
      </c>
      <c r="D6576" s="29">
        <f t="shared" si="205"/>
        <v>1.1789740646572788E-4</v>
      </c>
      <c r="F6576" s="30">
        <f>VLOOKUP($B6576,'רביות שנתיות'!B:I,7)</f>
        <v>10.9</v>
      </c>
      <c r="G6576" s="29">
        <f t="shared" si="204"/>
        <v>2.8348869140382149E-4</v>
      </c>
    </row>
    <row r="6577" spans="2:7">
      <c r="B6577" s="1">
        <v>39448</v>
      </c>
      <c r="C6577" s="30">
        <f>VLOOKUP(B6577,'רביות שנתיות'!B:C,2)</f>
        <v>4</v>
      </c>
      <c r="D6577" s="29">
        <f t="shared" si="205"/>
        <v>1.0738622586670132E-4</v>
      </c>
      <c r="F6577" s="30">
        <f>VLOOKUP($B6577,'רביות שנתיות'!B:I,7)</f>
        <v>10.5</v>
      </c>
      <c r="G6577" s="29">
        <f t="shared" si="204"/>
        <v>2.7358628083273828E-4</v>
      </c>
    </row>
    <row r="6578" spans="2:7">
      <c r="B6578" s="1">
        <v>39449</v>
      </c>
      <c r="C6578" s="30">
        <f>VLOOKUP(B6578,'רביות שנתיות'!B:C,2)</f>
        <v>4</v>
      </c>
      <c r="D6578" s="29">
        <f t="shared" si="205"/>
        <v>1.0738622586670132E-4</v>
      </c>
      <c r="F6578" s="30">
        <f>VLOOKUP($B6578,'רביות שנתיות'!B:I,7)</f>
        <v>10.5</v>
      </c>
      <c r="G6578" s="29">
        <f t="shared" si="204"/>
        <v>2.7358628083273828E-4</v>
      </c>
    </row>
    <row r="6579" spans="2:7">
      <c r="B6579" s="1">
        <v>39450</v>
      </c>
      <c r="C6579" s="30">
        <f>VLOOKUP(B6579,'רביות שנתיות'!B:C,2)</f>
        <v>4</v>
      </c>
      <c r="D6579" s="29">
        <f t="shared" si="205"/>
        <v>1.0738622586670132E-4</v>
      </c>
      <c r="F6579" s="30">
        <f>VLOOKUP($B6579,'רביות שנתיות'!B:I,7)</f>
        <v>10.5</v>
      </c>
      <c r="G6579" s="29">
        <f t="shared" si="204"/>
        <v>2.7358628083273828E-4</v>
      </c>
    </row>
    <row r="6580" spans="2:7">
      <c r="B6580" s="1">
        <v>39451</v>
      </c>
      <c r="C6580" s="30">
        <f>VLOOKUP(B6580,'רביות שנתיות'!B:C,2)</f>
        <v>4</v>
      </c>
      <c r="D6580" s="29">
        <f t="shared" si="205"/>
        <v>1.0738622586670132E-4</v>
      </c>
      <c r="F6580" s="30">
        <f>VLOOKUP($B6580,'רביות שנתיות'!B:I,7)</f>
        <v>10.5</v>
      </c>
      <c r="G6580" s="29">
        <f t="shared" si="204"/>
        <v>2.7358628083273828E-4</v>
      </c>
    </row>
    <row r="6581" spans="2:7">
      <c r="B6581" s="1">
        <v>39452</v>
      </c>
      <c r="C6581" s="30">
        <f>VLOOKUP(B6581,'רביות שנתיות'!B:C,2)</f>
        <v>4</v>
      </c>
      <c r="D6581" s="29">
        <f t="shared" si="205"/>
        <v>1.0738622586670132E-4</v>
      </c>
      <c r="F6581" s="30">
        <f>VLOOKUP($B6581,'רביות שנתיות'!B:I,7)</f>
        <v>10.5</v>
      </c>
      <c r="G6581" s="29">
        <f t="shared" si="204"/>
        <v>2.7358628083273828E-4</v>
      </c>
    </row>
    <row r="6582" spans="2:7">
      <c r="B6582" s="1">
        <v>39453</v>
      </c>
      <c r="C6582" s="30">
        <f>VLOOKUP(B6582,'רביות שנתיות'!B:C,2)</f>
        <v>4</v>
      </c>
      <c r="D6582" s="29">
        <f t="shared" si="205"/>
        <v>1.0738622586670132E-4</v>
      </c>
      <c r="F6582" s="30">
        <f>VLOOKUP($B6582,'רביות שנתיות'!B:I,7)</f>
        <v>10.5</v>
      </c>
      <c r="G6582" s="29">
        <f t="shared" si="204"/>
        <v>2.7358628083273828E-4</v>
      </c>
    </row>
    <row r="6583" spans="2:7">
      <c r="B6583" s="1">
        <v>39454</v>
      </c>
      <c r="C6583" s="30">
        <f>VLOOKUP(B6583,'רביות שנתיות'!B:C,2)</f>
        <v>4</v>
      </c>
      <c r="D6583" s="29">
        <f t="shared" si="205"/>
        <v>1.0738622586670132E-4</v>
      </c>
      <c r="F6583" s="30">
        <f>VLOOKUP($B6583,'רביות שנתיות'!B:I,7)</f>
        <v>10.5</v>
      </c>
      <c r="G6583" s="29">
        <f t="shared" si="204"/>
        <v>2.7358628083273828E-4</v>
      </c>
    </row>
    <row r="6584" spans="2:7">
      <c r="B6584" s="1">
        <v>39455</v>
      </c>
      <c r="C6584" s="30">
        <f>VLOOKUP(B6584,'רביות שנתיות'!B:C,2)</f>
        <v>4</v>
      </c>
      <c r="D6584" s="29">
        <f t="shared" si="205"/>
        <v>1.0738622586670132E-4</v>
      </c>
      <c r="F6584" s="30">
        <f>VLOOKUP($B6584,'רביות שנתיות'!B:I,7)</f>
        <v>10.5</v>
      </c>
      <c r="G6584" s="29">
        <f t="shared" si="204"/>
        <v>2.7358628083273828E-4</v>
      </c>
    </row>
    <row r="6585" spans="2:7">
      <c r="B6585" s="1">
        <v>39456</v>
      </c>
      <c r="C6585" s="30">
        <f>VLOOKUP(B6585,'רביות שנתיות'!B:C,2)</f>
        <v>4</v>
      </c>
      <c r="D6585" s="29">
        <f t="shared" si="205"/>
        <v>1.0738622586670132E-4</v>
      </c>
      <c r="F6585" s="30">
        <f>VLOOKUP($B6585,'רביות שנתיות'!B:I,7)</f>
        <v>10.5</v>
      </c>
      <c r="G6585" s="29">
        <f t="shared" si="204"/>
        <v>2.7358628083273828E-4</v>
      </c>
    </row>
    <row r="6586" spans="2:7">
      <c r="B6586" s="1">
        <v>39457</v>
      </c>
      <c r="C6586" s="30">
        <f>VLOOKUP(B6586,'רביות שנתיות'!B:C,2)</f>
        <v>4</v>
      </c>
      <c r="D6586" s="29">
        <f t="shared" si="205"/>
        <v>1.0738622586670132E-4</v>
      </c>
      <c r="F6586" s="30">
        <f>VLOOKUP($B6586,'רביות שנתיות'!B:I,7)</f>
        <v>10.5</v>
      </c>
      <c r="G6586" s="29">
        <f t="shared" si="204"/>
        <v>2.7358628083273828E-4</v>
      </c>
    </row>
    <row r="6587" spans="2:7">
      <c r="B6587" s="1">
        <v>39458</v>
      </c>
      <c r="C6587" s="30">
        <f>VLOOKUP(B6587,'רביות שנתיות'!B:C,2)</f>
        <v>4</v>
      </c>
      <c r="D6587" s="29">
        <f t="shared" si="205"/>
        <v>1.0738622586670132E-4</v>
      </c>
      <c r="F6587" s="30">
        <f>VLOOKUP($B6587,'רביות שנתיות'!B:I,7)</f>
        <v>10.5</v>
      </c>
      <c r="G6587" s="29">
        <f t="shared" si="204"/>
        <v>2.7358628083273828E-4</v>
      </c>
    </row>
    <row r="6588" spans="2:7">
      <c r="B6588" s="1">
        <v>39459</v>
      </c>
      <c r="C6588" s="30">
        <f>VLOOKUP(B6588,'רביות שנתיות'!B:C,2)</f>
        <v>4</v>
      </c>
      <c r="D6588" s="29">
        <f t="shared" si="205"/>
        <v>1.0738622586670132E-4</v>
      </c>
      <c r="F6588" s="30">
        <f>VLOOKUP($B6588,'רביות שנתיות'!B:I,7)</f>
        <v>10.5</v>
      </c>
      <c r="G6588" s="29">
        <f t="shared" si="204"/>
        <v>2.7358628083273828E-4</v>
      </c>
    </row>
    <row r="6589" spans="2:7">
      <c r="B6589" s="1">
        <v>39460</v>
      </c>
      <c r="C6589" s="30">
        <f>VLOOKUP(B6589,'רביות שנתיות'!B:C,2)</f>
        <v>4</v>
      </c>
      <c r="D6589" s="29">
        <f t="shared" si="205"/>
        <v>1.0738622586670132E-4</v>
      </c>
      <c r="F6589" s="30">
        <f>VLOOKUP($B6589,'רביות שנתיות'!B:I,7)</f>
        <v>10.5</v>
      </c>
      <c r="G6589" s="29">
        <f t="shared" si="204"/>
        <v>2.7358628083273828E-4</v>
      </c>
    </row>
    <row r="6590" spans="2:7">
      <c r="B6590" s="1">
        <v>39461</v>
      </c>
      <c r="C6590" s="30">
        <f>VLOOKUP(B6590,'רביות שנתיות'!B:C,2)</f>
        <v>4</v>
      </c>
      <c r="D6590" s="29">
        <f t="shared" si="205"/>
        <v>1.0738622586670132E-4</v>
      </c>
      <c r="F6590" s="30">
        <f>VLOOKUP($B6590,'רביות שנתיות'!B:I,7)</f>
        <v>10.5</v>
      </c>
      <c r="G6590" s="29">
        <f t="shared" si="204"/>
        <v>2.7358628083273828E-4</v>
      </c>
    </row>
    <row r="6591" spans="2:7">
      <c r="B6591" s="1">
        <v>39462</v>
      </c>
      <c r="C6591" s="30">
        <f>VLOOKUP(B6591,'רביות שנתיות'!B:C,2)</f>
        <v>4</v>
      </c>
      <c r="D6591" s="29">
        <f t="shared" si="205"/>
        <v>1.0738622586670132E-4</v>
      </c>
      <c r="F6591" s="30">
        <f>VLOOKUP($B6591,'רביות שנתיות'!B:I,7)</f>
        <v>10.5</v>
      </c>
      <c r="G6591" s="29">
        <f t="shared" si="204"/>
        <v>2.7358628083273828E-4</v>
      </c>
    </row>
    <row r="6592" spans="2:7">
      <c r="B6592" s="1">
        <v>39463</v>
      </c>
      <c r="C6592" s="30">
        <f>VLOOKUP(B6592,'רביות שנתיות'!B:C,2)</f>
        <v>4</v>
      </c>
      <c r="D6592" s="29">
        <f t="shared" si="205"/>
        <v>1.0738622586670132E-4</v>
      </c>
      <c r="F6592" s="30">
        <f>VLOOKUP($B6592,'רביות שנתיות'!B:I,7)</f>
        <v>10.5</v>
      </c>
      <c r="G6592" s="29">
        <f t="shared" si="204"/>
        <v>2.7358628083273828E-4</v>
      </c>
    </row>
    <row r="6593" spans="2:7">
      <c r="B6593" s="1">
        <v>39464</v>
      </c>
      <c r="C6593" s="30">
        <f>VLOOKUP(B6593,'רביות שנתיות'!B:C,2)</f>
        <v>4</v>
      </c>
      <c r="D6593" s="29">
        <f t="shared" si="205"/>
        <v>1.0738622586670132E-4</v>
      </c>
      <c r="F6593" s="30">
        <f>VLOOKUP($B6593,'רביות שנתיות'!B:I,7)</f>
        <v>10.5</v>
      </c>
      <c r="G6593" s="29">
        <f t="shared" si="204"/>
        <v>2.7358628083273828E-4</v>
      </c>
    </row>
    <row r="6594" spans="2:7">
      <c r="B6594" s="1">
        <v>39465</v>
      </c>
      <c r="C6594" s="30">
        <f>VLOOKUP(B6594,'רביות שנתיות'!B:C,2)</f>
        <v>4</v>
      </c>
      <c r="D6594" s="29">
        <f t="shared" si="205"/>
        <v>1.0738622586670132E-4</v>
      </c>
      <c r="F6594" s="30">
        <f>VLOOKUP($B6594,'רביות שנתיות'!B:I,7)</f>
        <v>10.5</v>
      </c>
      <c r="G6594" s="29">
        <f t="shared" si="204"/>
        <v>2.7358628083273828E-4</v>
      </c>
    </row>
    <row r="6595" spans="2:7">
      <c r="B6595" s="1">
        <v>39466</v>
      </c>
      <c r="C6595" s="30">
        <f>VLOOKUP(B6595,'רביות שנתיות'!B:C,2)</f>
        <v>4</v>
      </c>
      <c r="D6595" s="29">
        <f t="shared" si="205"/>
        <v>1.0738622586670132E-4</v>
      </c>
      <c r="F6595" s="30">
        <f>VLOOKUP($B6595,'רביות שנתיות'!B:I,7)</f>
        <v>10.5</v>
      </c>
      <c r="G6595" s="29">
        <f t="shared" si="204"/>
        <v>2.7358628083273828E-4</v>
      </c>
    </row>
    <row r="6596" spans="2:7">
      <c r="B6596" s="1">
        <v>39467</v>
      </c>
      <c r="C6596" s="30">
        <f>VLOOKUP(B6596,'רביות שנתיות'!B:C,2)</f>
        <v>4</v>
      </c>
      <c r="D6596" s="29">
        <f t="shared" si="205"/>
        <v>1.0738622586670132E-4</v>
      </c>
      <c r="F6596" s="30">
        <f>VLOOKUP($B6596,'רביות שנתיות'!B:I,7)</f>
        <v>10.5</v>
      </c>
      <c r="G6596" s="29">
        <f t="shared" ref="G6596:G6659" si="206">(1+F6596/100)^(1/365)-1</f>
        <v>2.7358628083273828E-4</v>
      </c>
    </row>
    <row r="6597" spans="2:7">
      <c r="B6597" s="1">
        <v>39468</v>
      </c>
      <c r="C6597" s="30">
        <f>VLOOKUP(B6597,'רביות שנתיות'!B:C,2)</f>
        <v>4</v>
      </c>
      <c r="D6597" s="29">
        <f t="shared" ref="D6597:D6660" si="207">(1+C6597/100)^(1/365.25)-1</f>
        <v>1.0738622586670132E-4</v>
      </c>
      <c r="F6597" s="30">
        <f>VLOOKUP($B6597,'רביות שנתיות'!B:I,7)</f>
        <v>10.5</v>
      </c>
      <c r="G6597" s="29">
        <f t="shared" si="206"/>
        <v>2.7358628083273828E-4</v>
      </c>
    </row>
    <row r="6598" spans="2:7">
      <c r="B6598" s="1">
        <v>39469</v>
      </c>
      <c r="C6598" s="30">
        <f>VLOOKUP(B6598,'רביות שנתיות'!B:C,2)</f>
        <v>4</v>
      </c>
      <c r="D6598" s="29">
        <f t="shared" si="207"/>
        <v>1.0738622586670132E-4</v>
      </c>
      <c r="F6598" s="30">
        <f>VLOOKUP($B6598,'רביות שנתיות'!B:I,7)</f>
        <v>10.5</v>
      </c>
      <c r="G6598" s="29">
        <f t="shared" si="206"/>
        <v>2.7358628083273828E-4</v>
      </c>
    </row>
    <row r="6599" spans="2:7">
      <c r="B6599" s="1">
        <v>39470</v>
      </c>
      <c r="C6599" s="30">
        <f>VLOOKUP(B6599,'רביות שנתיות'!B:C,2)</f>
        <v>4</v>
      </c>
      <c r="D6599" s="29">
        <f t="shared" si="207"/>
        <v>1.0738622586670132E-4</v>
      </c>
      <c r="F6599" s="30">
        <f>VLOOKUP($B6599,'רביות שנתיות'!B:I,7)</f>
        <v>10.5</v>
      </c>
      <c r="G6599" s="29">
        <f t="shared" si="206"/>
        <v>2.7358628083273828E-4</v>
      </c>
    </row>
    <row r="6600" spans="2:7">
      <c r="B6600" s="1">
        <v>39471</v>
      </c>
      <c r="C6600" s="30">
        <f>VLOOKUP(B6600,'רביות שנתיות'!B:C,2)</f>
        <v>4</v>
      </c>
      <c r="D6600" s="29">
        <f t="shared" si="207"/>
        <v>1.0738622586670132E-4</v>
      </c>
      <c r="F6600" s="30">
        <f>VLOOKUP($B6600,'רביות שנתיות'!B:I,7)</f>
        <v>10.5</v>
      </c>
      <c r="G6600" s="29">
        <f t="shared" si="206"/>
        <v>2.7358628083273828E-4</v>
      </c>
    </row>
    <row r="6601" spans="2:7">
      <c r="B6601" s="1">
        <v>39472</v>
      </c>
      <c r="C6601" s="30">
        <f>VLOOKUP(B6601,'רביות שנתיות'!B:C,2)</f>
        <v>4</v>
      </c>
      <c r="D6601" s="29">
        <f t="shared" si="207"/>
        <v>1.0738622586670132E-4</v>
      </c>
      <c r="F6601" s="30">
        <f>VLOOKUP($B6601,'רביות שנתיות'!B:I,7)</f>
        <v>10.5</v>
      </c>
      <c r="G6601" s="29">
        <f t="shared" si="206"/>
        <v>2.7358628083273828E-4</v>
      </c>
    </row>
    <row r="6602" spans="2:7">
      <c r="B6602" s="1">
        <v>39473</v>
      </c>
      <c r="C6602" s="30">
        <f>VLOOKUP(B6602,'רביות שנתיות'!B:C,2)</f>
        <v>4</v>
      </c>
      <c r="D6602" s="29">
        <f t="shared" si="207"/>
        <v>1.0738622586670132E-4</v>
      </c>
      <c r="F6602" s="30">
        <f>VLOOKUP($B6602,'רביות שנתיות'!B:I,7)</f>
        <v>10.5</v>
      </c>
      <c r="G6602" s="29">
        <f t="shared" si="206"/>
        <v>2.7358628083273828E-4</v>
      </c>
    </row>
    <row r="6603" spans="2:7">
      <c r="B6603" s="1">
        <v>39474</v>
      </c>
      <c r="C6603" s="30">
        <f>VLOOKUP(B6603,'רביות שנתיות'!B:C,2)</f>
        <v>4</v>
      </c>
      <c r="D6603" s="29">
        <f t="shared" si="207"/>
        <v>1.0738622586670132E-4</v>
      </c>
      <c r="F6603" s="30">
        <f>VLOOKUP($B6603,'רביות שנתיות'!B:I,7)</f>
        <v>10.5</v>
      </c>
      <c r="G6603" s="29">
        <f t="shared" si="206"/>
        <v>2.7358628083273828E-4</v>
      </c>
    </row>
    <row r="6604" spans="2:7">
      <c r="B6604" s="1">
        <v>39475</v>
      </c>
      <c r="C6604" s="30">
        <f>VLOOKUP(B6604,'רביות שנתיות'!B:C,2)</f>
        <v>4</v>
      </c>
      <c r="D6604" s="29">
        <f t="shared" si="207"/>
        <v>1.0738622586670132E-4</v>
      </c>
      <c r="F6604" s="30">
        <f>VLOOKUP($B6604,'רביות שנתיות'!B:I,7)</f>
        <v>10.5</v>
      </c>
      <c r="G6604" s="29">
        <f t="shared" si="206"/>
        <v>2.7358628083273828E-4</v>
      </c>
    </row>
    <row r="6605" spans="2:7">
      <c r="B6605" s="1">
        <v>39476</v>
      </c>
      <c r="C6605" s="30">
        <f>VLOOKUP(B6605,'רביות שנתיות'!B:C,2)</f>
        <v>4</v>
      </c>
      <c r="D6605" s="29">
        <f t="shared" si="207"/>
        <v>1.0738622586670132E-4</v>
      </c>
      <c r="F6605" s="30">
        <f>VLOOKUP($B6605,'רביות שנתיות'!B:I,7)</f>
        <v>10.5</v>
      </c>
      <c r="G6605" s="29">
        <f t="shared" si="206"/>
        <v>2.7358628083273828E-4</v>
      </c>
    </row>
    <row r="6606" spans="2:7">
      <c r="B6606" s="1">
        <v>39477</v>
      </c>
      <c r="C6606" s="30">
        <f>VLOOKUP(B6606,'רביות שנתיות'!B:C,2)</f>
        <v>4</v>
      </c>
      <c r="D6606" s="29">
        <f t="shared" si="207"/>
        <v>1.0738622586670132E-4</v>
      </c>
      <c r="F6606" s="30">
        <f>VLOOKUP($B6606,'רביות שנתיות'!B:I,7)</f>
        <v>10.5</v>
      </c>
      <c r="G6606" s="29">
        <f t="shared" si="206"/>
        <v>2.7358628083273828E-4</v>
      </c>
    </row>
    <row r="6607" spans="2:7">
      <c r="B6607" s="1">
        <v>39478</v>
      </c>
      <c r="C6607" s="30">
        <f>VLOOKUP(B6607,'רביות שנתיות'!B:C,2)</f>
        <v>4</v>
      </c>
      <c r="D6607" s="29">
        <f t="shared" si="207"/>
        <v>1.0738622586670132E-4</v>
      </c>
      <c r="F6607" s="30">
        <f>VLOOKUP($B6607,'רביות שנתיות'!B:I,7)</f>
        <v>10.5</v>
      </c>
      <c r="G6607" s="29">
        <f t="shared" si="206"/>
        <v>2.7358628083273828E-4</v>
      </c>
    </row>
    <row r="6608" spans="2:7">
      <c r="B6608" s="1">
        <v>39479</v>
      </c>
      <c r="C6608" s="30">
        <f>VLOOKUP(B6608,'רביות שנתיות'!B:C,2)</f>
        <v>4</v>
      </c>
      <c r="D6608" s="29">
        <f t="shared" si="207"/>
        <v>1.0738622586670132E-4</v>
      </c>
      <c r="F6608" s="30">
        <f>VLOOKUP($B6608,'רביות שנתיות'!B:I,7)</f>
        <v>10.5</v>
      </c>
      <c r="G6608" s="29">
        <f t="shared" si="206"/>
        <v>2.7358628083273828E-4</v>
      </c>
    </row>
    <row r="6609" spans="2:7">
      <c r="B6609" s="1">
        <v>39480</v>
      </c>
      <c r="C6609" s="30">
        <f>VLOOKUP(B6609,'רביות שנתיות'!B:C,2)</f>
        <v>4</v>
      </c>
      <c r="D6609" s="29">
        <f t="shared" si="207"/>
        <v>1.0738622586670132E-4</v>
      </c>
      <c r="F6609" s="30">
        <f>VLOOKUP($B6609,'רביות שנתיות'!B:I,7)</f>
        <v>10.5</v>
      </c>
      <c r="G6609" s="29">
        <f t="shared" si="206"/>
        <v>2.7358628083273828E-4</v>
      </c>
    </row>
    <row r="6610" spans="2:7">
      <c r="B6610" s="1">
        <v>39481</v>
      </c>
      <c r="C6610" s="30">
        <f>VLOOKUP(B6610,'רביות שנתיות'!B:C,2)</f>
        <v>4</v>
      </c>
      <c r="D6610" s="29">
        <f t="shared" si="207"/>
        <v>1.0738622586670132E-4</v>
      </c>
      <c r="F6610" s="30">
        <f>VLOOKUP($B6610,'רביות שנתיות'!B:I,7)</f>
        <v>10.5</v>
      </c>
      <c r="G6610" s="29">
        <f t="shared" si="206"/>
        <v>2.7358628083273828E-4</v>
      </c>
    </row>
    <row r="6611" spans="2:7">
      <c r="B6611" s="1">
        <v>39482</v>
      </c>
      <c r="C6611" s="30">
        <f>VLOOKUP(B6611,'רביות שנתיות'!B:C,2)</f>
        <v>4</v>
      </c>
      <c r="D6611" s="29">
        <f t="shared" si="207"/>
        <v>1.0738622586670132E-4</v>
      </c>
      <c r="F6611" s="30">
        <f>VLOOKUP($B6611,'רביות שנתיות'!B:I,7)</f>
        <v>10.5</v>
      </c>
      <c r="G6611" s="29">
        <f t="shared" si="206"/>
        <v>2.7358628083273828E-4</v>
      </c>
    </row>
    <row r="6612" spans="2:7">
      <c r="B6612" s="1">
        <v>39483</v>
      </c>
      <c r="C6612" s="30">
        <f>VLOOKUP(B6612,'רביות שנתיות'!B:C,2)</f>
        <v>4</v>
      </c>
      <c r="D6612" s="29">
        <f t="shared" si="207"/>
        <v>1.0738622586670132E-4</v>
      </c>
      <c r="F6612" s="30">
        <f>VLOOKUP($B6612,'רביות שנתיות'!B:I,7)</f>
        <v>10.5</v>
      </c>
      <c r="G6612" s="29">
        <f t="shared" si="206"/>
        <v>2.7358628083273828E-4</v>
      </c>
    </row>
    <row r="6613" spans="2:7">
      <c r="B6613" s="1">
        <v>39484</v>
      </c>
      <c r="C6613" s="30">
        <f>VLOOKUP(B6613,'רביות שנתיות'!B:C,2)</f>
        <v>4</v>
      </c>
      <c r="D6613" s="29">
        <f t="shared" si="207"/>
        <v>1.0738622586670132E-4</v>
      </c>
      <c r="F6613" s="30">
        <f>VLOOKUP($B6613,'רביות שנתיות'!B:I,7)</f>
        <v>10.5</v>
      </c>
      <c r="G6613" s="29">
        <f t="shared" si="206"/>
        <v>2.7358628083273828E-4</v>
      </c>
    </row>
    <row r="6614" spans="2:7">
      <c r="B6614" s="1">
        <v>39485</v>
      </c>
      <c r="C6614" s="30">
        <f>VLOOKUP(B6614,'רביות שנתיות'!B:C,2)</f>
        <v>4</v>
      </c>
      <c r="D6614" s="29">
        <f t="shared" si="207"/>
        <v>1.0738622586670132E-4</v>
      </c>
      <c r="F6614" s="30">
        <f>VLOOKUP($B6614,'רביות שנתיות'!B:I,7)</f>
        <v>10.5</v>
      </c>
      <c r="G6614" s="29">
        <f t="shared" si="206"/>
        <v>2.7358628083273828E-4</v>
      </c>
    </row>
    <row r="6615" spans="2:7">
      <c r="B6615" s="1">
        <v>39486</v>
      </c>
      <c r="C6615" s="30">
        <f>VLOOKUP(B6615,'רביות שנתיות'!B:C,2)</f>
        <v>4</v>
      </c>
      <c r="D6615" s="29">
        <f t="shared" si="207"/>
        <v>1.0738622586670132E-4</v>
      </c>
      <c r="F6615" s="30">
        <f>VLOOKUP($B6615,'רביות שנתיות'!B:I,7)</f>
        <v>10.5</v>
      </c>
      <c r="G6615" s="29">
        <f t="shared" si="206"/>
        <v>2.7358628083273828E-4</v>
      </c>
    </row>
    <row r="6616" spans="2:7">
      <c r="B6616" s="1">
        <v>39487</v>
      </c>
      <c r="C6616" s="30">
        <f>VLOOKUP(B6616,'רביות שנתיות'!B:C,2)</f>
        <v>4</v>
      </c>
      <c r="D6616" s="29">
        <f t="shared" si="207"/>
        <v>1.0738622586670132E-4</v>
      </c>
      <c r="F6616" s="30">
        <f>VLOOKUP($B6616,'רביות שנתיות'!B:I,7)</f>
        <v>10.5</v>
      </c>
      <c r="G6616" s="29">
        <f t="shared" si="206"/>
        <v>2.7358628083273828E-4</v>
      </c>
    </row>
    <row r="6617" spans="2:7">
      <c r="B6617" s="1">
        <v>39488</v>
      </c>
      <c r="C6617" s="30">
        <f>VLOOKUP(B6617,'רביות שנתיות'!B:C,2)</f>
        <v>4</v>
      </c>
      <c r="D6617" s="29">
        <f t="shared" si="207"/>
        <v>1.0738622586670132E-4</v>
      </c>
      <c r="F6617" s="30">
        <f>VLOOKUP($B6617,'רביות שנתיות'!B:I,7)</f>
        <v>10.5</v>
      </c>
      <c r="G6617" s="29">
        <f t="shared" si="206"/>
        <v>2.7358628083273828E-4</v>
      </c>
    </row>
    <row r="6618" spans="2:7">
      <c r="B6618" s="1">
        <v>39489</v>
      </c>
      <c r="C6618" s="30">
        <f>VLOOKUP(B6618,'רביות שנתיות'!B:C,2)</f>
        <v>4</v>
      </c>
      <c r="D6618" s="29">
        <f t="shared" si="207"/>
        <v>1.0738622586670132E-4</v>
      </c>
      <c r="F6618" s="30">
        <f>VLOOKUP($B6618,'רביות שנתיות'!B:I,7)</f>
        <v>10.5</v>
      </c>
      <c r="G6618" s="29">
        <f t="shared" si="206"/>
        <v>2.7358628083273828E-4</v>
      </c>
    </row>
    <row r="6619" spans="2:7">
      <c r="B6619" s="1">
        <v>39490</v>
      </c>
      <c r="C6619" s="30">
        <f>VLOOKUP(B6619,'רביות שנתיות'!B:C,2)</f>
        <v>4</v>
      </c>
      <c r="D6619" s="29">
        <f t="shared" si="207"/>
        <v>1.0738622586670132E-4</v>
      </c>
      <c r="F6619" s="30">
        <f>VLOOKUP($B6619,'רביות שנתיות'!B:I,7)</f>
        <v>10.5</v>
      </c>
      <c r="G6619" s="29">
        <f t="shared" si="206"/>
        <v>2.7358628083273828E-4</v>
      </c>
    </row>
    <row r="6620" spans="2:7">
      <c r="B6620" s="1">
        <v>39491</v>
      </c>
      <c r="C6620" s="30">
        <f>VLOOKUP(B6620,'רביות שנתיות'!B:C,2)</f>
        <v>4</v>
      </c>
      <c r="D6620" s="29">
        <f t="shared" si="207"/>
        <v>1.0738622586670132E-4</v>
      </c>
      <c r="F6620" s="30">
        <f>VLOOKUP($B6620,'רביות שנתיות'!B:I,7)</f>
        <v>10.5</v>
      </c>
      <c r="G6620" s="29">
        <f t="shared" si="206"/>
        <v>2.7358628083273828E-4</v>
      </c>
    </row>
    <row r="6621" spans="2:7">
      <c r="B6621" s="1">
        <v>39492</v>
      </c>
      <c r="C6621" s="30">
        <f>VLOOKUP(B6621,'רביות שנתיות'!B:C,2)</f>
        <v>4</v>
      </c>
      <c r="D6621" s="29">
        <f t="shared" si="207"/>
        <v>1.0738622586670132E-4</v>
      </c>
      <c r="F6621" s="30">
        <f>VLOOKUP($B6621,'רביות שנתיות'!B:I,7)</f>
        <v>10.5</v>
      </c>
      <c r="G6621" s="29">
        <f t="shared" si="206"/>
        <v>2.7358628083273828E-4</v>
      </c>
    </row>
    <row r="6622" spans="2:7">
      <c r="B6622" s="1">
        <v>39493</v>
      </c>
      <c r="C6622" s="30">
        <f>VLOOKUP(B6622,'רביות שנתיות'!B:C,2)</f>
        <v>4</v>
      </c>
      <c r="D6622" s="29">
        <f t="shared" si="207"/>
        <v>1.0738622586670132E-4</v>
      </c>
      <c r="F6622" s="30">
        <f>VLOOKUP($B6622,'רביות שנתיות'!B:I,7)</f>
        <v>10.5</v>
      </c>
      <c r="G6622" s="29">
        <f t="shared" si="206"/>
        <v>2.7358628083273828E-4</v>
      </c>
    </row>
    <row r="6623" spans="2:7">
      <c r="B6623" s="1">
        <v>39494</v>
      </c>
      <c r="C6623" s="30">
        <f>VLOOKUP(B6623,'רביות שנתיות'!B:C,2)</f>
        <v>4</v>
      </c>
      <c r="D6623" s="29">
        <f t="shared" si="207"/>
        <v>1.0738622586670132E-4</v>
      </c>
      <c r="F6623" s="30">
        <f>VLOOKUP($B6623,'רביות שנתיות'!B:I,7)</f>
        <v>10.5</v>
      </c>
      <c r="G6623" s="29">
        <f t="shared" si="206"/>
        <v>2.7358628083273828E-4</v>
      </c>
    </row>
    <row r="6624" spans="2:7">
      <c r="B6624" s="1">
        <v>39495</v>
      </c>
      <c r="C6624" s="30">
        <f>VLOOKUP(B6624,'רביות שנתיות'!B:C,2)</f>
        <v>4</v>
      </c>
      <c r="D6624" s="29">
        <f t="shared" si="207"/>
        <v>1.0738622586670132E-4</v>
      </c>
      <c r="F6624" s="30">
        <f>VLOOKUP($B6624,'רביות שנתיות'!B:I,7)</f>
        <v>10.5</v>
      </c>
      <c r="G6624" s="29">
        <f t="shared" si="206"/>
        <v>2.7358628083273828E-4</v>
      </c>
    </row>
    <row r="6625" spans="2:7">
      <c r="B6625" s="1">
        <v>39496</v>
      </c>
      <c r="C6625" s="30">
        <f>VLOOKUP(B6625,'רביות שנתיות'!B:C,2)</f>
        <v>4</v>
      </c>
      <c r="D6625" s="29">
        <f t="shared" si="207"/>
        <v>1.0738622586670132E-4</v>
      </c>
      <c r="F6625" s="30">
        <f>VLOOKUP($B6625,'רביות שנתיות'!B:I,7)</f>
        <v>10.5</v>
      </c>
      <c r="G6625" s="29">
        <f t="shared" si="206"/>
        <v>2.7358628083273828E-4</v>
      </c>
    </row>
    <row r="6626" spans="2:7">
      <c r="B6626" s="1">
        <v>39497</v>
      </c>
      <c r="C6626" s="30">
        <f>VLOOKUP(B6626,'רביות שנתיות'!B:C,2)</f>
        <v>4</v>
      </c>
      <c r="D6626" s="29">
        <f t="shared" si="207"/>
        <v>1.0738622586670132E-4</v>
      </c>
      <c r="F6626" s="30">
        <f>VLOOKUP($B6626,'רביות שנתיות'!B:I,7)</f>
        <v>10.5</v>
      </c>
      <c r="G6626" s="29">
        <f t="shared" si="206"/>
        <v>2.7358628083273828E-4</v>
      </c>
    </row>
    <row r="6627" spans="2:7">
      <c r="B6627" s="1">
        <v>39498</v>
      </c>
      <c r="C6627" s="30">
        <f>VLOOKUP(B6627,'רביות שנתיות'!B:C,2)</f>
        <v>4</v>
      </c>
      <c r="D6627" s="29">
        <f t="shared" si="207"/>
        <v>1.0738622586670132E-4</v>
      </c>
      <c r="F6627" s="30">
        <f>VLOOKUP($B6627,'רביות שנתיות'!B:I,7)</f>
        <v>10.5</v>
      </c>
      <c r="G6627" s="29">
        <f t="shared" si="206"/>
        <v>2.7358628083273828E-4</v>
      </c>
    </row>
    <row r="6628" spans="2:7">
      <c r="B6628" s="1">
        <v>39499</v>
      </c>
      <c r="C6628" s="30">
        <f>VLOOKUP(B6628,'רביות שנתיות'!B:C,2)</f>
        <v>4</v>
      </c>
      <c r="D6628" s="29">
        <f t="shared" si="207"/>
        <v>1.0738622586670132E-4</v>
      </c>
      <c r="F6628" s="30">
        <f>VLOOKUP($B6628,'רביות שנתיות'!B:I,7)</f>
        <v>10.5</v>
      </c>
      <c r="G6628" s="29">
        <f t="shared" si="206"/>
        <v>2.7358628083273828E-4</v>
      </c>
    </row>
    <row r="6629" spans="2:7">
      <c r="B6629" s="1">
        <v>39500</v>
      </c>
      <c r="C6629" s="30">
        <f>VLOOKUP(B6629,'רביות שנתיות'!B:C,2)</f>
        <v>4</v>
      </c>
      <c r="D6629" s="29">
        <f t="shared" si="207"/>
        <v>1.0738622586670132E-4</v>
      </c>
      <c r="F6629" s="30">
        <f>VLOOKUP($B6629,'רביות שנתיות'!B:I,7)</f>
        <v>10.5</v>
      </c>
      <c r="G6629" s="29">
        <f t="shared" si="206"/>
        <v>2.7358628083273828E-4</v>
      </c>
    </row>
    <row r="6630" spans="2:7">
      <c r="B6630" s="1">
        <v>39501</v>
      </c>
      <c r="C6630" s="30">
        <f>VLOOKUP(B6630,'רביות שנתיות'!B:C,2)</f>
        <v>4</v>
      </c>
      <c r="D6630" s="29">
        <f t="shared" si="207"/>
        <v>1.0738622586670132E-4</v>
      </c>
      <c r="F6630" s="30">
        <f>VLOOKUP($B6630,'רביות שנתיות'!B:I,7)</f>
        <v>10.5</v>
      </c>
      <c r="G6630" s="29">
        <f t="shared" si="206"/>
        <v>2.7358628083273828E-4</v>
      </c>
    </row>
    <row r="6631" spans="2:7">
      <c r="B6631" s="1">
        <v>39502</v>
      </c>
      <c r="C6631" s="30">
        <f>VLOOKUP(B6631,'רביות שנתיות'!B:C,2)</f>
        <v>4</v>
      </c>
      <c r="D6631" s="29">
        <f t="shared" si="207"/>
        <v>1.0738622586670132E-4</v>
      </c>
      <c r="F6631" s="30">
        <f>VLOOKUP($B6631,'רביות שנתיות'!B:I,7)</f>
        <v>10.5</v>
      </c>
      <c r="G6631" s="29">
        <f t="shared" si="206"/>
        <v>2.7358628083273828E-4</v>
      </c>
    </row>
    <row r="6632" spans="2:7">
      <c r="B6632" s="1">
        <v>39503</v>
      </c>
      <c r="C6632" s="30">
        <f>VLOOKUP(B6632,'רביות שנתיות'!B:C,2)</f>
        <v>4</v>
      </c>
      <c r="D6632" s="29">
        <f t="shared" si="207"/>
        <v>1.0738622586670132E-4</v>
      </c>
      <c r="F6632" s="30">
        <f>VLOOKUP($B6632,'רביות שנתיות'!B:I,7)</f>
        <v>10.5</v>
      </c>
      <c r="G6632" s="29">
        <f t="shared" si="206"/>
        <v>2.7358628083273828E-4</v>
      </c>
    </row>
    <row r="6633" spans="2:7">
      <c r="B6633" s="1">
        <v>39504</v>
      </c>
      <c r="C6633" s="30">
        <f>VLOOKUP(B6633,'רביות שנתיות'!B:C,2)</f>
        <v>4</v>
      </c>
      <c r="D6633" s="29">
        <f t="shared" si="207"/>
        <v>1.0738622586670132E-4</v>
      </c>
      <c r="F6633" s="30">
        <f>VLOOKUP($B6633,'רביות שנתיות'!B:I,7)</f>
        <v>10.5</v>
      </c>
      <c r="G6633" s="29">
        <f t="shared" si="206"/>
        <v>2.7358628083273828E-4</v>
      </c>
    </row>
    <row r="6634" spans="2:7">
      <c r="B6634" s="1">
        <v>39505</v>
      </c>
      <c r="C6634" s="30">
        <f>VLOOKUP(B6634,'רביות שנתיות'!B:C,2)</f>
        <v>4</v>
      </c>
      <c r="D6634" s="29">
        <f t="shared" si="207"/>
        <v>1.0738622586670132E-4</v>
      </c>
      <c r="F6634" s="30">
        <f>VLOOKUP($B6634,'רביות שנתיות'!B:I,7)</f>
        <v>10.5</v>
      </c>
      <c r="G6634" s="29">
        <f t="shared" si="206"/>
        <v>2.7358628083273828E-4</v>
      </c>
    </row>
    <row r="6635" spans="2:7">
      <c r="B6635" s="1">
        <v>39506</v>
      </c>
      <c r="C6635" s="30">
        <f>VLOOKUP(B6635,'רביות שנתיות'!B:C,2)</f>
        <v>4</v>
      </c>
      <c r="D6635" s="29">
        <f t="shared" si="207"/>
        <v>1.0738622586670132E-4</v>
      </c>
      <c r="F6635" s="30">
        <f>VLOOKUP($B6635,'רביות שנתיות'!B:I,7)</f>
        <v>10.5</v>
      </c>
      <c r="G6635" s="29">
        <f t="shared" si="206"/>
        <v>2.7358628083273828E-4</v>
      </c>
    </row>
    <row r="6636" spans="2:7">
      <c r="B6636" s="1">
        <v>39507</v>
      </c>
      <c r="C6636" s="30">
        <f>VLOOKUP(B6636,'רביות שנתיות'!B:C,2)</f>
        <v>4</v>
      </c>
      <c r="D6636" s="29">
        <f t="shared" si="207"/>
        <v>1.0738622586670132E-4</v>
      </c>
      <c r="F6636" s="30">
        <f>VLOOKUP($B6636,'רביות שנתיות'!B:I,7)</f>
        <v>10.5</v>
      </c>
      <c r="G6636" s="29">
        <f t="shared" si="206"/>
        <v>2.7358628083273828E-4</v>
      </c>
    </row>
    <row r="6637" spans="2:7">
      <c r="B6637" s="1">
        <v>39508</v>
      </c>
      <c r="C6637" s="30">
        <f>VLOOKUP(B6637,'רביות שנתיות'!B:C,2)</f>
        <v>4</v>
      </c>
      <c r="D6637" s="29">
        <f t="shared" si="207"/>
        <v>1.0738622586670132E-4</v>
      </c>
      <c r="F6637" s="30">
        <f>VLOOKUP($B6637,'רביות שנתיות'!B:I,7)</f>
        <v>10.5</v>
      </c>
      <c r="G6637" s="29">
        <f t="shared" si="206"/>
        <v>2.7358628083273828E-4</v>
      </c>
    </row>
    <row r="6638" spans="2:7">
      <c r="B6638" s="1">
        <v>39509</v>
      </c>
      <c r="C6638" s="30">
        <f>VLOOKUP(B6638,'רביות שנתיות'!B:C,2)</f>
        <v>4</v>
      </c>
      <c r="D6638" s="29">
        <f t="shared" si="207"/>
        <v>1.0738622586670132E-4</v>
      </c>
      <c r="F6638" s="30">
        <f>VLOOKUP($B6638,'רביות שנתיות'!B:I,7)</f>
        <v>10.5</v>
      </c>
      <c r="G6638" s="29">
        <f t="shared" si="206"/>
        <v>2.7358628083273828E-4</v>
      </c>
    </row>
    <row r="6639" spans="2:7">
      <c r="B6639" s="1">
        <v>39510</v>
      </c>
      <c r="C6639" s="30">
        <f>VLOOKUP(B6639,'רביות שנתיות'!B:C,2)</f>
        <v>4</v>
      </c>
      <c r="D6639" s="29">
        <f t="shared" si="207"/>
        <v>1.0738622586670132E-4</v>
      </c>
      <c r="F6639" s="30">
        <f>VLOOKUP($B6639,'רביות שנתיות'!B:I,7)</f>
        <v>10.5</v>
      </c>
      <c r="G6639" s="29">
        <f t="shared" si="206"/>
        <v>2.7358628083273828E-4</v>
      </c>
    </row>
    <row r="6640" spans="2:7">
      <c r="B6640" s="1">
        <v>39511</v>
      </c>
      <c r="C6640" s="30">
        <f>VLOOKUP(B6640,'רביות שנתיות'!B:C,2)</f>
        <v>4</v>
      </c>
      <c r="D6640" s="29">
        <f t="shared" si="207"/>
        <v>1.0738622586670132E-4</v>
      </c>
      <c r="F6640" s="30">
        <f>VLOOKUP($B6640,'רביות שנתיות'!B:I,7)</f>
        <v>10.5</v>
      </c>
      <c r="G6640" s="29">
        <f t="shared" si="206"/>
        <v>2.7358628083273828E-4</v>
      </c>
    </row>
    <row r="6641" spans="2:7">
      <c r="B6641" s="1">
        <v>39512</v>
      </c>
      <c r="C6641" s="30">
        <f>VLOOKUP(B6641,'רביות שנתיות'!B:C,2)</f>
        <v>4</v>
      </c>
      <c r="D6641" s="29">
        <f t="shared" si="207"/>
        <v>1.0738622586670132E-4</v>
      </c>
      <c r="F6641" s="30">
        <f>VLOOKUP($B6641,'רביות שנתיות'!B:I,7)</f>
        <v>10.5</v>
      </c>
      <c r="G6641" s="29">
        <f t="shared" si="206"/>
        <v>2.7358628083273828E-4</v>
      </c>
    </row>
    <row r="6642" spans="2:7">
      <c r="B6642" s="1">
        <v>39513</v>
      </c>
      <c r="C6642" s="30">
        <f>VLOOKUP(B6642,'רביות שנתיות'!B:C,2)</f>
        <v>4</v>
      </c>
      <c r="D6642" s="29">
        <f t="shared" si="207"/>
        <v>1.0738622586670132E-4</v>
      </c>
      <c r="F6642" s="30">
        <f>VLOOKUP($B6642,'רביות שנתיות'!B:I,7)</f>
        <v>10.5</v>
      </c>
      <c r="G6642" s="29">
        <f t="shared" si="206"/>
        <v>2.7358628083273828E-4</v>
      </c>
    </row>
    <row r="6643" spans="2:7">
      <c r="B6643" s="1">
        <v>39514</v>
      </c>
      <c r="C6643" s="30">
        <f>VLOOKUP(B6643,'רביות שנתיות'!B:C,2)</f>
        <v>4</v>
      </c>
      <c r="D6643" s="29">
        <f t="shared" si="207"/>
        <v>1.0738622586670132E-4</v>
      </c>
      <c r="F6643" s="30">
        <f>VLOOKUP($B6643,'רביות שנתיות'!B:I,7)</f>
        <v>10.5</v>
      </c>
      <c r="G6643" s="29">
        <f t="shared" si="206"/>
        <v>2.7358628083273828E-4</v>
      </c>
    </row>
    <row r="6644" spans="2:7">
      <c r="B6644" s="1">
        <v>39515</v>
      </c>
      <c r="C6644" s="30">
        <f>VLOOKUP(B6644,'רביות שנתיות'!B:C,2)</f>
        <v>4</v>
      </c>
      <c r="D6644" s="29">
        <f t="shared" si="207"/>
        <v>1.0738622586670132E-4</v>
      </c>
      <c r="F6644" s="30">
        <f>VLOOKUP($B6644,'רביות שנתיות'!B:I,7)</f>
        <v>10.5</v>
      </c>
      <c r="G6644" s="29">
        <f t="shared" si="206"/>
        <v>2.7358628083273828E-4</v>
      </c>
    </row>
    <row r="6645" spans="2:7">
      <c r="B6645" s="1">
        <v>39516</v>
      </c>
      <c r="C6645" s="30">
        <f>VLOOKUP(B6645,'רביות שנתיות'!B:C,2)</f>
        <v>4</v>
      </c>
      <c r="D6645" s="29">
        <f t="shared" si="207"/>
        <v>1.0738622586670132E-4</v>
      </c>
      <c r="F6645" s="30">
        <f>VLOOKUP($B6645,'רביות שנתיות'!B:I,7)</f>
        <v>10.5</v>
      </c>
      <c r="G6645" s="29">
        <f t="shared" si="206"/>
        <v>2.7358628083273828E-4</v>
      </c>
    </row>
    <row r="6646" spans="2:7">
      <c r="B6646" s="1">
        <v>39517</v>
      </c>
      <c r="C6646" s="30">
        <f>VLOOKUP(B6646,'רביות שנתיות'!B:C,2)</f>
        <v>4</v>
      </c>
      <c r="D6646" s="29">
        <f t="shared" si="207"/>
        <v>1.0738622586670132E-4</v>
      </c>
      <c r="F6646" s="30">
        <f>VLOOKUP($B6646,'רביות שנתיות'!B:I,7)</f>
        <v>10.5</v>
      </c>
      <c r="G6646" s="29">
        <f t="shared" si="206"/>
        <v>2.7358628083273828E-4</v>
      </c>
    </row>
    <row r="6647" spans="2:7">
      <c r="B6647" s="1">
        <v>39518</v>
      </c>
      <c r="C6647" s="30">
        <f>VLOOKUP(B6647,'רביות שנתיות'!B:C,2)</f>
        <v>4</v>
      </c>
      <c r="D6647" s="29">
        <f t="shared" si="207"/>
        <v>1.0738622586670132E-4</v>
      </c>
      <c r="F6647" s="30">
        <f>VLOOKUP($B6647,'רביות שנתיות'!B:I,7)</f>
        <v>10.5</v>
      </c>
      <c r="G6647" s="29">
        <f t="shared" si="206"/>
        <v>2.7358628083273828E-4</v>
      </c>
    </row>
    <row r="6648" spans="2:7">
      <c r="B6648" s="1">
        <v>39519</v>
      </c>
      <c r="C6648" s="30">
        <f>VLOOKUP(B6648,'רביות שנתיות'!B:C,2)</f>
        <v>4</v>
      </c>
      <c r="D6648" s="29">
        <f t="shared" si="207"/>
        <v>1.0738622586670132E-4</v>
      </c>
      <c r="F6648" s="30">
        <f>VLOOKUP($B6648,'רביות שנתיות'!B:I,7)</f>
        <v>10.5</v>
      </c>
      <c r="G6648" s="29">
        <f t="shared" si="206"/>
        <v>2.7358628083273828E-4</v>
      </c>
    </row>
    <row r="6649" spans="2:7">
      <c r="B6649" s="1">
        <v>39520</v>
      </c>
      <c r="C6649" s="30">
        <f>VLOOKUP(B6649,'רביות שנתיות'!B:C,2)</f>
        <v>4</v>
      </c>
      <c r="D6649" s="29">
        <f t="shared" si="207"/>
        <v>1.0738622586670132E-4</v>
      </c>
      <c r="F6649" s="30">
        <f>VLOOKUP($B6649,'רביות שנתיות'!B:I,7)</f>
        <v>10.5</v>
      </c>
      <c r="G6649" s="29">
        <f t="shared" si="206"/>
        <v>2.7358628083273828E-4</v>
      </c>
    </row>
    <row r="6650" spans="2:7">
      <c r="B6650" s="1">
        <v>39521</v>
      </c>
      <c r="C6650" s="30">
        <f>VLOOKUP(B6650,'רביות שנתיות'!B:C,2)</f>
        <v>4</v>
      </c>
      <c r="D6650" s="29">
        <f t="shared" si="207"/>
        <v>1.0738622586670132E-4</v>
      </c>
      <c r="F6650" s="30">
        <f>VLOOKUP($B6650,'רביות שנתיות'!B:I,7)</f>
        <v>10.5</v>
      </c>
      <c r="G6650" s="29">
        <f t="shared" si="206"/>
        <v>2.7358628083273828E-4</v>
      </c>
    </row>
    <row r="6651" spans="2:7">
      <c r="B6651" s="1">
        <v>39522</v>
      </c>
      <c r="C6651" s="30">
        <f>VLOOKUP(B6651,'רביות שנתיות'!B:C,2)</f>
        <v>4</v>
      </c>
      <c r="D6651" s="29">
        <f t="shared" si="207"/>
        <v>1.0738622586670132E-4</v>
      </c>
      <c r="F6651" s="30">
        <f>VLOOKUP($B6651,'רביות שנתיות'!B:I,7)</f>
        <v>10.5</v>
      </c>
      <c r="G6651" s="29">
        <f t="shared" si="206"/>
        <v>2.7358628083273828E-4</v>
      </c>
    </row>
    <row r="6652" spans="2:7">
      <c r="B6652" s="1">
        <v>39523</v>
      </c>
      <c r="C6652" s="30">
        <f>VLOOKUP(B6652,'רביות שנתיות'!B:C,2)</f>
        <v>4</v>
      </c>
      <c r="D6652" s="29">
        <f t="shared" si="207"/>
        <v>1.0738622586670132E-4</v>
      </c>
      <c r="F6652" s="30">
        <f>VLOOKUP($B6652,'רביות שנתיות'!B:I,7)</f>
        <v>10.5</v>
      </c>
      <c r="G6652" s="29">
        <f t="shared" si="206"/>
        <v>2.7358628083273828E-4</v>
      </c>
    </row>
    <row r="6653" spans="2:7">
      <c r="B6653" s="1">
        <v>39524</v>
      </c>
      <c r="C6653" s="30">
        <f>VLOOKUP(B6653,'רביות שנתיות'!B:C,2)</f>
        <v>4</v>
      </c>
      <c r="D6653" s="29">
        <f t="shared" si="207"/>
        <v>1.0738622586670132E-4</v>
      </c>
      <c r="F6653" s="30">
        <f>VLOOKUP($B6653,'רביות שנתיות'!B:I,7)</f>
        <v>10.5</v>
      </c>
      <c r="G6653" s="29">
        <f t="shared" si="206"/>
        <v>2.7358628083273828E-4</v>
      </c>
    </row>
    <row r="6654" spans="2:7">
      <c r="B6654" s="1">
        <v>39525</v>
      </c>
      <c r="C6654" s="30">
        <f>VLOOKUP(B6654,'רביות שנתיות'!B:C,2)</f>
        <v>4</v>
      </c>
      <c r="D6654" s="29">
        <f t="shared" si="207"/>
        <v>1.0738622586670132E-4</v>
      </c>
      <c r="F6654" s="30">
        <f>VLOOKUP($B6654,'רביות שנתיות'!B:I,7)</f>
        <v>10.5</v>
      </c>
      <c r="G6654" s="29">
        <f t="shared" si="206"/>
        <v>2.7358628083273828E-4</v>
      </c>
    </row>
    <row r="6655" spans="2:7">
      <c r="B6655" s="1">
        <v>39526</v>
      </c>
      <c r="C6655" s="30">
        <f>VLOOKUP(B6655,'רביות שנתיות'!B:C,2)</f>
        <v>4</v>
      </c>
      <c r="D6655" s="29">
        <f t="shared" si="207"/>
        <v>1.0738622586670132E-4</v>
      </c>
      <c r="F6655" s="30">
        <f>VLOOKUP($B6655,'רביות שנתיות'!B:I,7)</f>
        <v>10.5</v>
      </c>
      <c r="G6655" s="29">
        <f t="shared" si="206"/>
        <v>2.7358628083273828E-4</v>
      </c>
    </row>
    <row r="6656" spans="2:7">
      <c r="B6656" s="1">
        <v>39527</v>
      </c>
      <c r="C6656" s="30">
        <f>VLOOKUP(B6656,'רביות שנתיות'!B:C,2)</f>
        <v>4</v>
      </c>
      <c r="D6656" s="29">
        <f t="shared" si="207"/>
        <v>1.0738622586670132E-4</v>
      </c>
      <c r="F6656" s="30">
        <f>VLOOKUP($B6656,'רביות שנתיות'!B:I,7)</f>
        <v>10.5</v>
      </c>
      <c r="G6656" s="29">
        <f t="shared" si="206"/>
        <v>2.7358628083273828E-4</v>
      </c>
    </row>
    <row r="6657" spans="2:7">
      <c r="B6657" s="1">
        <v>39528</v>
      </c>
      <c r="C6657" s="30">
        <f>VLOOKUP(B6657,'רביות שנתיות'!B:C,2)</f>
        <v>4</v>
      </c>
      <c r="D6657" s="29">
        <f t="shared" si="207"/>
        <v>1.0738622586670132E-4</v>
      </c>
      <c r="F6657" s="30">
        <f>VLOOKUP($B6657,'רביות שנתיות'!B:I,7)</f>
        <v>10.5</v>
      </c>
      <c r="G6657" s="29">
        <f t="shared" si="206"/>
        <v>2.7358628083273828E-4</v>
      </c>
    </row>
    <row r="6658" spans="2:7">
      <c r="B6658" s="1">
        <v>39529</v>
      </c>
      <c r="C6658" s="30">
        <f>VLOOKUP(B6658,'רביות שנתיות'!B:C,2)</f>
        <v>4</v>
      </c>
      <c r="D6658" s="29">
        <f t="shared" si="207"/>
        <v>1.0738622586670132E-4</v>
      </c>
      <c r="F6658" s="30">
        <f>VLOOKUP($B6658,'רביות שנתיות'!B:I,7)</f>
        <v>10.5</v>
      </c>
      <c r="G6658" s="29">
        <f t="shared" si="206"/>
        <v>2.7358628083273828E-4</v>
      </c>
    </row>
    <row r="6659" spans="2:7">
      <c r="B6659" s="1">
        <v>39530</v>
      </c>
      <c r="C6659" s="30">
        <f>VLOOKUP(B6659,'רביות שנתיות'!B:C,2)</f>
        <v>4</v>
      </c>
      <c r="D6659" s="29">
        <f t="shared" si="207"/>
        <v>1.0738622586670132E-4</v>
      </c>
      <c r="F6659" s="30">
        <f>VLOOKUP($B6659,'רביות שנתיות'!B:I,7)</f>
        <v>10.5</v>
      </c>
      <c r="G6659" s="29">
        <f t="shared" si="206"/>
        <v>2.7358628083273828E-4</v>
      </c>
    </row>
    <row r="6660" spans="2:7">
      <c r="B6660" s="1">
        <v>39531</v>
      </c>
      <c r="C6660" s="30">
        <f>VLOOKUP(B6660,'רביות שנתיות'!B:C,2)</f>
        <v>4</v>
      </c>
      <c r="D6660" s="29">
        <f t="shared" si="207"/>
        <v>1.0738622586670132E-4</v>
      </c>
      <c r="F6660" s="30">
        <f>VLOOKUP($B6660,'רביות שנתיות'!B:I,7)</f>
        <v>10.5</v>
      </c>
      <c r="G6660" s="29">
        <f t="shared" ref="G6660:G6723" si="208">(1+F6660/100)^(1/365)-1</f>
        <v>2.7358628083273828E-4</v>
      </c>
    </row>
    <row r="6661" spans="2:7">
      <c r="B6661" s="1">
        <v>39532</v>
      </c>
      <c r="C6661" s="30">
        <f>VLOOKUP(B6661,'רביות שנתיות'!B:C,2)</f>
        <v>4</v>
      </c>
      <c r="D6661" s="29">
        <f t="shared" ref="D6661:D6724" si="209">(1+C6661/100)^(1/365.25)-1</f>
        <v>1.0738622586670132E-4</v>
      </c>
      <c r="F6661" s="30">
        <f>VLOOKUP($B6661,'רביות שנתיות'!B:I,7)</f>
        <v>10.5</v>
      </c>
      <c r="G6661" s="29">
        <f t="shared" si="208"/>
        <v>2.7358628083273828E-4</v>
      </c>
    </row>
    <row r="6662" spans="2:7">
      <c r="B6662" s="1">
        <v>39533</v>
      </c>
      <c r="C6662" s="30">
        <f>VLOOKUP(B6662,'רביות שנתיות'!B:C,2)</f>
        <v>4</v>
      </c>
      <c r="D6662" s="29">
        <f t="shared" si="209"/>
        <v>1.0738622586670132E-4</v>
      </c>
      <c r="F6662" s="30">
        <f>VLOOKUP($B6662,'רביות שנתיות'!B:I,7)</f>
        <v>10.5</v>
      </c>
      <c r="G6662" s="29">
        <f t="shared" si="208"/>
        <v>2.7358628083273828E-4</v>
      </c>
    </row>
    <row r="6663" spans="2:7">
      <c r="B6663" s="1">
        <v>39534</v>
      </c>
      <c r="C6663" s="30">
        <f>VLOOKUP(B6663,'רביות שנתיות'!B:C,2)</f>
        <v>4</v>
      </c>
      <c r="D6663" s="29">
        <f t="shared" si="209"/>
        <v>1.0738622586670132E-4</v>
      </c>
      <c r="F6663" s="30">
        <f>VLOOKUP($B6663,'רביות שנתיות'!B:I,7)</f>
        <v>10.5</v>
      </c>
      <c r="G6663" s="29">
        <f t="shared" si="208"/>
        <v>2.7358628083273828E-4</v>
      </c>
    </row>
    <row r="6664" spans="2:7">
      <c r="B6664" s="1">
        <v>39535</v>
      </c>
      <c r="C6664" s="30">
        <f>VLOOKUP(B6664,'רביות שנתיות'!B:C,2)</f>
        <v>4</v>
      </c>
      <c r="D6664" s="29">
        <f t="shared" si="209"/>
        <v>1.0738622586670132E-4</v>
      </c>
      <c r="F6664" s="30">
        <f>VLOOKUP($B6664,'רביות שנתיות'!B:I,7)</f>
        <v>10.5</v>
      </c>
      <c r="G6664" s="29">
        <f t="shared" si="208"/>
        <v>2.7358628083273828E-4</v>
      </c>
    </row>
    <row r="6665" spans="2:7">
      <c r="B6665" s="1">
        <v>39536</v>
      </c>
      <c r="C6665" s="30">
        <f>VLOOKUP(B6665,'רביות שנתיות'!B:C,2)</f>
        <v>4</v>
      </c>
      <c r="D6665" s="29">
        <f t="shared" si="209"/>
        <v>1.0738622586670132E-4</v>
      </c>
      <c r="F6665" s="30">
        <f>VLOOKUP($B6665,'רביות שנתיות'!B:I,7)</f>
        <v>10.5</v>
      </c>
      <c r="G6665" s="29">
        <f t="shared" si="208"/>
        <v>2.7358628083273828E-4</v>
      </c>
    </row>
    <row r="6666" spans="2:7">
      <c r="B6666" s="1">
        <v>39537</v>
      </c>
      <c r="C6666" s="30">
        <f>VLOOKUP(B6666,'רביות שנתיות'!B:C,2)</f>
        <v>4</v>
      </c>
      <c r="D6666" s="29">
        <f t="shared" si="209"/>
        <v>1.0738622586670132E-4</v>
      </c>
      <c r="F6666" s="30">
        <f>VLOOKUP($B6666,'רביות שנתיות'!B:I,7)</f>
        <v>10.5</v>
      </c>
      <c r="G6666" s="29">
        <f t="shared" si="208"/>
        <v>2.7358628083273828E-4</v>
      </c>
    </row>
    <row r="6667" spans="2:7">
      <c r="B6667" s="1">
        <v>39538</v>
      </c>
      <c r="C6667" s="30">
        <f>VLOOKUP(B6667,'רביות שנתיות'!B:C,2)</f>
        <v>4</v>
      </c>
      <c r="D6667" s="29">
        <f t="shared" si="209"/>
        <v>1.0738622586670132E-4</v>
      </c>
      <c r="F6667" s="30">
        <f>VLOOKUP($B6667,'רביות שנתיות'!B:I,7)</f>
        <v>10.5</v>
      </c>
      <c r="G6667" s="29">
        <f t="shared" si="208"/>
        <v>2.7358628083273828E-4</v>
      </c>
    </row>
    <row r="6668" spans="2:7">
      <c r="B6668" s="1">
        <v>39539</v>
      </c>
      <c r="C6668" s="30">
        <f>VLOOKUP(B6668,'רביות שנתיות'!B:C,2)</f>
        <v>2.7</v>
      </c>
      <c r="D6668" s="29">
        <f t="shared" si="209"/>
        <v>7.2944291917842463E-5</v>
      </c>
      <c r="F6668" s="30">
        <f>VLOOKUP($B6668,'רביות שנתיות'!B:I,7)</f>
        <v>9.1999999999999993</v>
      </c>
      <c r="G6668" s="29">
        <f t="shared" si="208"/>
        <v>2.4115476443142825E-4</v>
      </c>
    </row>
    <row r="6669" spans="2:7">
      <c r="B6669" s="1">
        <v>39540</v>
      </c>
      <c r="C6669" s="30">
        <f>VLOOKUP(B6669,'רביות שנתיות'!B:C,2)</f>
        <v>2.7</v>
      </c>
      <c r="D6669" s="29">
        <f t="shared" si="209"/>
        <v>7.2944291917842463E-5</v>
      </c>
      <c r="F6669" s="30">
        <f>VLOOKUP($B6669,'רביות שנתיות'!B:I,7)</f>
        <v>9.1999999999999993</v>
      </c>
      <c r="G6669" s="29">
        <f t="shared" si="208"/>
        <v>2.4115476443142825E-4</v>
      </c>
    </row>
    <row r="6670" spans="2:7">
      <c r="B6670" s="1">
        <v>39541</v>
      </c>
      <c r="C6670" s="30">
        <f>VLOOKUP(B6670,'רביות שנתיות'!B:C,2)</f>
        <v>2.7</v>
      </c>
      <c r="D6670" s="29">
        <f t="shared" si="209"/>
        <v>7.2944291917842463E-5</v>
      </c>
      <c r="F6670" s="30">
        <f>VLOOKUP($B6670,'רביות שנתיות'!B:I,7)</f>
        <v>9.1999999999999993</v>
      </c>
      <c r="G6670" s="29">
        <f t="shared" si="208"/>
        <v>2.4115476443142825E-4</v>
      </c>
    </row>
    <row r="6671" spans="2:7">
      <c r="B6671" s="1">
        <v>39542</v>
      </c>
      <c r="C6671" s="30">
        <f>VLOOKUP(B6671,'רביות שנתיות'!B:C,2)</f>
        <v>2.7</v>
      </c>
      <c r="D6671" s="29">
        <f t="shared" si="209"/>
        <v>7.2944291917842463E-5</v>
      </c>
      <c r="F6671" s="30">
        <f>VLOOKUP($B6671,'רביות שנתיות'!B:I,7)</f>
        <v>9.1999999999999993</v>
      </c>
      <c r="G6671" s="29">
        <f t="shared" si="208"/>
        <v>2.4115476443142825E-4</v>
      </c>
    </row>
    <row r="6672" spans="2:7">
      <c r="B6672" s="1">
        <v>39543</v>
      </c>
      <c r="C6672" s="30">
        <f>VLOOKUP(B6672,'רביות שנתיות'!B:C,2)</f>
        <v>2.7</v>
      </c>
      <c r="D6672" s="29">
        <f t="shared" si="209"/>
        <v>7.2944291917842463E-5</v>
      </c>
      <c r="F6672" s="30">
        <f>VLOOKUP($B6672,'רביות שנתיות'!B:I,7)</f>
        <v>9.1999999999999993</v>
      </c>
      <c r="G6672" s="29">
        <f t="shared" si="208"/>
        <v>2.4115476443142825E-4</v>
      </c>
    </row>
    <row r="6673" spans="2:7">
      <c r="B6673" s="1">
        <v>39544</v>
      </c>
      <c r="C6673" s="30">
        <f>VLOOKUP(B6673,'רביות שנתיות'!B:C,2)</f>
        <v>2.7</v>
      </c>
      <c r="D6673" s="29">
        <f t="shared" si="209"/>
        <v>7.2944291917842463E-5</v>
      </c>
      <c r="F6673" s="30">
        <f>VLOOKUP($B6673,'רביות שנתיות'!B:I,7)</f>
        <v>9.1999999999999993</v>
      </c>
      <c r="G6673" s="29">
        <f t="shared" si="208"/>
        <v>2.4115476443142825E-4</v>
      </c>
    </row>
    <row r="6674" spans="2:7">
      <c r="B6674" s="1">
        <v>39545</v>
      </c>
      <c r="C6674" s="30">
        <f>VLOOKUP(B6674,'רביות שנתיות'!B:C,2)</f>
        <v>2.7</v>
      </c>
      <c r="D6674" s="29">
        <f t="shared" si="209"/>
        <v>7.2944291917842463E-5</v>
      </c>
      <c r="F6674" s="30">
        <f>VLOOKUP($B6674,'רביות שנתיות'!B:I,7)</f>
        <v>9.1999999999999993</v>
      </c>
      <c r="G6674" s="29">
        <f t="shared" si="208"/>
        <v>2.4115476443142825E-4</v>
      </c>
    </row>
    <row r="6675" spans="2:7">
      <c r="B6675" s="1">
        <v>39546</v>
      </c>
      <c r="C6675" s="30">
        <f>VLOOKUP(B6675,'רביות שנתיות'!B:C,2)</f>
        <v>2.7</v>
      </c>
      <c r="D6675" s="29">
        <f t="shared" si="209"/>
        <v>7.2944291917842463E-5</v>
      </c>
      <c r="F6675" s="30">
        <f>VLOOKUP($B6675,'רביות שנתיות'!B:I,7)</f>
        <v>9.1999999999999993</v>
      </c>
      <c r="G6675" s="29">
        <f t="shared" si="208"/>
        <v>2.4115476443142825E-4</v>
      </c>
    </row>
    <row r="6676" spans="2:7">
      <c r="B6676" s="1">
        <v>39547</v>
      </c>
      <c r="C6676" s="30">
        <f>VLOOKUP(B6676,'רביות שנתיות'!B:C,2)</f>
        <v>2.7</v>
      </c>
      <c r="D6676" s="29">
        <f t="shared" si="209"/>
        <v>7.2944291917842463E-5</v>
      </c>
      <c r="F6676" s="30">
        <f>VLOOKUP($B6676,'רביות שנתיות'!B:I,7)</f>
        <v>9.1999999999999993</v>
      </c>
      <c r="G6676" s="29">
        <f t="shared" si="208"/>
        <v>2.4115476443142825E-4</v>
      </c>
    </row>
    <row r="6677" spans="2:7">
      <c r="B6677" s="1">
        <v>39548</v>
      </c>
      <c r="C6677" s="30">
        <f>VLOOKUP(B6677,'רביות שנתיות'!B:C,2)</f>
        <v>2.7</v>
      </c>
      <c r="D6677" s="29">
        <f t="shared" si="209"/>
        <v>7.2944291917842463E-5</v>
      </c>
      <c r="F6677" s="30">
        <f>VLOOKUP($B6677,'רביות שנתיות'!B:I,7)</f>
        <v>9.1999999999999993</v>
      </c>
      <c r="G6677" s="29">
        <f t="shared" si="208"/>
        <v>2.4115476443142825E-4</v>
      </c>
    </row>
    <row r="6678" spans="2:7">
      <c r="B6678" s="1">
        <v>39549</v>
      </c>
      <c r="C6678" s="30">
        <f>VLOOKUP(B6678,'רביות שנתיות'!B:C,2)</f>
        <v>2.7</v>
      </c>
      <c r="D6678" s="29">
        <f t="shared" si="209"/>
        <v>7.2944291917842463E-5</v>
      </c>
      <c r="F6678" s="30">
        <f>VLOOKUP($B6678,'רביות שנתיות'!B:I,7)</f>
        <v>9.1999999999999993</v>
      </c>
      <c r="G6678" s="29">
        <f t="shared" si="208"/>
        <v>2.4115476443142825E-4</v>
      </c>
    </row>
    <row r="6679" spans="2:7">
      <c r="B6679" s="1">
        <v>39550</v>
      </c>
      <c r="C6679" s="30">
        <f>VLOOKUP(B6679,'רביות שנתיות'!B:C,2)</f>
        <v>2.7</v>
      </c>
      <c r="D6679" s="29">
        <f t="shared" si="209"/>
        <v>7.2944291917842463E-5</v>
      </c>
      <c r="F6679" s="30">
        <f>VLOOKUP($B6679,'רביות שנתיות'!B:I,7)</f>
        <v>9.1999999999999993</v>
      </c>
      <c r="G6679" s="29">
        <f t="shared" si="208"/>
        <v>2.4115476443142825E-4</v>
      </c>
    </row>
    <row r="6680" spans="2:7">
      <c r="B6680" s="1">
        <v>39551</v>
      </c>
      <c r="C6680" s="30">
        <f>VLOOKUP(B6680,'רביות שנתיות'!B:C,2)</f>
        <v>2.7</v>
      </c>
      <c r="D6680" s="29">
        <f t="shared" si="209"/>
        <v>7.2944291917842463E-5</v>
      </c>
      <c r="F6680" s="30">
        <f>VLOOKUP($B6680,'רביות שנתיות'!B:I,7)</f>
        <v>9.1999999999999993</v>
      </c>
      <c r="G6680" s="29">
        <f t="shared" si="208"/>
        <v>2.4115476443142825E-4</v>
      </c>
    </row>
    <row r="6681" spans="2:7">
      <c r="B6681" s="1">
        <v>39552</v>
      </c>
      <c r="C6681" s="30">
        <f>VLOOKUP(B6681,'רביות שנתיות'!B:C,2)</f>
        <v>2.7</v>
      </c>
      <c r="D6681" s="29">
        <f t="shared" si="209"/>
        <v>7.2944291917842463E-5</v>
      </c>
      <c r="F6681" s="30">
        <f>VLOOKUP($B6681,'רביות שנתיות'!B:I,7)</f>
        <v>9.1999999999999993</v>
      </c>
      <c r="G6681" s="29">
        <f t="shared" si="208"/>
        <v>2.4115476443142825E-4</v>
      </c>
    </row>
    <row r="6682" spans="2:7">
      <c r="B6682" s="1">
        <v>39553</v>
      </c>
      <c r="C6682" s="30">
        <f>VLOOKUP(B6682,'רביות שנתיות'!B:C,2)</f>
        <v>2.7</v>
      </c>
      <c r="D6682" s="29">
        <f t="shared" si="209"/>
        <v>7.2944291917842463E-5</v>
      </c>
      <c r="F6682" s="30">
        <f>VLOOKUP($B6682,'רביות שנתיות'!B:I,7)</f>
        <v>9.1999999999999993</v>
      </c>
      <c r="G6682" s="29">
        <f t="shared" si="208"/>
        <v>2.4115476443142825E-4</v>
      </c>
    </row>
    <row r="6683" spans="2:7">
      <c r="B6683" s="1">
        <v>39554</v>
      </c>
      <c r="C6683" s="30">
        <f>VLOOKUP(B6683,'רביות שנתיות'!B:C,2)</f>
        <v>2.7</v>
      </c>
      <c r="D6683" s="29">
        <f t="shared" si="209"/>
        <v>7.2944291917842463E-5</v>
      </c>
      <c r="F6683" s="30">
        <f>VLOOKUP($B6683,'רביות שנתיות'!B:I,7)</f>
        <v>9.1999999999999993</v>
      </c>
      <c r="G6683" s="29">
        <f t="shared" si="208"/>
        <v>2.4115476443142825E-4</v>
      </c>
    </row>
    <row r="6684" spans="2:7">
      <c r="B6684" s="1">
        <v>39555</v>
      </c>
      <c r="C6684" s="30">
        <f>VLOOKUP(B6684,'רביות שנתיות'!B:C,2)</f>
        <v>2.7</v>
      </c>
      <c r="D6684" s="29">
        <f t="shared" si="209"/>
        <v>7.2944291917842463E-5</v>
      </c>
      <c r="F6684" s="30">
        <f>VLOOKUP($B6684,'רביות שנתיות'!B:I,7)</f>
        <v>9.1999999999999993</v>
      </c>
      <c r="G6684" s="29">
        <f t="shared" si="208"/>
        <v>2.4115476443142825E-4</v>
      </c>
    </row>
    <row r="6685" spans="2:7">
      <c r="B6685" s="1">
        <v>39556</v>
      </c>
      <c r="C6685" s="30">
        <f>VLOOKUP(B6685,'רביות שנתיות'!B:C,2)</f>
        <v>2.7</v>
      </c>
      <c r="D6685" s="29">
        <f t="shared" si="209"/>
        <v>7.2944291917842463E-5</v>
      </c>
      <c r="F6685" s="30">
        <f>VLOOKUP($B6685,'רביות שנתיות'!B:I,7)</f>
        <v>9.1999999999999993</v>
      </c>
      <c r="G6685" s="29">
        <f t="shared" si="208"/>
        <v>2.4115476443142825E-4</v>
      </c>
    </row>
    <row r="6686" spans="2:7">
      <c r="B6686" s="1">
        <v>39557</v>
      </c>
      <c r="C6686" s="30">
        <f>VLOOKUP(B6686,'רביות שנתיות'!B:C,2)</f>
        <v>2.7</v>
      </c>
      <c r="D6686" s="29">
        <f t="shared" si="209"/>
        <v>7.2944291917842463E-5</v>
      </c>
      <c r="F6686" s="30">
        <f>VLOOKUP($B6686,'רביות שנתיות'!B:I,7)</f>
        <v>9.1999999999999993</v>
      </c>
      <c r="G6686" s="29">
        <f t="shared" si="208"/>
        <v>2.4115476443142825E-4</v>
      </c>
    </row>
    <row r="6687" spans="2:7">
      <c r="B6687" s="1">
        <v>39558</v>
      </c>
      <c r="C6687" s="30">
        <f>VLOOKUP(B6687,'רביות שנתיות'!B:C,2)</f>
        <v>2.7</v>
      </c>
      <c r="D6687" s="29">
        <f t="shared" si="209"/>
        <v>7.2944291917842463E-5</v>
      </c>
      <c r="F6687" s="30">
        <f>VLOOKUP($B6687,'רביות שנתיות'!B:I,7)</f>
        <v>9.1999999999999993</v>
      </c>
      <c r="G6687" s="29">
        <f t="shared" si="208"/>
        <v>2.4115476443142825E-4</v>
      </c>
    </row>
    <row r="6688" spans="2:7">
      <c r="B6688" s="1">
        <v>39559</v>
      </c>
      <c r="C6688" s="30">
        <f>VLOOKUP(B6688,'רביות שנתיות'!B:C,2)</f>
        <v>2.7</v>
      </c>
      <c r="D6688" s="29">
        <f t="shared" si="209"/>
        <v>7.2944291917842463E-5</v>
      </c>
      <c r="F6688" s="30">
        <f>VLOOKUP($B6688,'רביות שנתיות'!B:I,7)</f>
        <v>9.1999999999999993</v>
      </c>
      <c r="G6688" s="29">
        <f t="shared" si="208"/>
        <v>2.4115476443142825E-4</v>
      </c>
    </row>
    <row r="6689" spans="2:7">
      <c r="B6689" s="1">
        <v>39560</v>
      </c>
      <c r="C6689" s="30">
        <f>VLOOKUP(B6689,'רביות שנתיות'!B:C,2)</f>
        <v>2.7</v>
      </c>
      <c r="D6689" s="29">
        <f t="shared" si="209"/>
        <v>7.2944291917842463E-5</v>
      </c>
      <c r="F6689" s="30">
        <f>VLOOKUP($B6689,'רביות שנתיות'!B:I,7)</f>
        <v>9.1999999999999993</v>
      </c>
      <c r="G6689" s="29">
        <f t="shared" si="208"/>
        <v>2.4115476443142825E-4</v>
      </c>
    </row>
    <row r="6690" spans="2:7">
      <c r="B6690" s="1">
        <v>39561</v>
      </c>
      <c r="C6690" s="30">
        <f>VLOOKUP(B6690,'רביות שנתיות'!B:C,2)</f>
        <v>2.7</v>
      </c>
      <c r="D6690" s="29">
        <f t="shared" si="209"/>
        <v>7.2944291917842463E-5</v>
      </c>
      <c r="F6690" s="30">
        <f>VLOOKUP($B6690,'רביות שנתיות'!B:I,7)</f>
        <v>9.1999999999999993</v>
      </c>
      <c r="G6690" s="29">
        <f t="shared" si="208"/>
        <v>2.4115476443142825E-4</v>
      </c>
    </row>
    <row r="6691" spans="2:7">
      <c r="B6691" s="1">
        <v>39562</v>
      </c>
      <c r="C6691" s="30">
        <f>VLOOKUP(B6691,'רביות שנתיות'!B:C,2)</f>
        <v>2.7</v>
      </c>
      <c r="D6691" s="29">
        <f t="shared" si="209"/>
        <v>7.2944291917842463E-5</v>
      </c>
      <c r="F6691" s="30">
        <f>VLOOKUP($B6691,'רביות שנתיות'!B:I,7)</f>
        <v>9.1999999999999993</v>
      </c>
      <c r="G6691" s="29">
        <f t="shared" si="208"/>
        <v>2.4115476443142825E-4</v>
      </c>
    </row>
    <row r="6692" spans="2:7">
      <c r="B6692" s="1">
        <v>39563</v>
      </c>
      <c r="C6692" s="30">
        <f>VLOOKUP(B6692,'רביות שנתיות'!B:C,2)</f>
        <v>2.7</v>
      </c>
      <c r="D6692" s="29">
        <f t="shared" si="209"/>
        <v>7.2944291917842463E-5</v>
      </c>
      <c r="F6692" s="30">
        <f>VLOOKUP($B6692,'רביות שנתיות'!B:I,7)</f>
        <v>9.1999999999999993</v>
      </c>
      <c r="G6692" s="29">
        <f t="shared" si="208"/>
        <v>2.4115476443142825E-4</v>
      </c>
    </row>
    <row r="6693" spans="2:7">
      <c r="B6693" s="1">
        <v>39564</v>
      </c>
      <c r="C6693" s="30">
        <f>VLOOKUP(B6693,'רביות שנתיות'!B:C,2)</f>
        <v>2.7</v>
      </c>
      <c r="D6693" s="29">
        <f t="shared" si="209"/>
        <v>7.2944291917842463E-5</v>
      </c>
      <c r="F6693" s="30">
        <f>VLOOKUP($B6693,'רביות שנתיות'!B:I,7)</f>
        <v>9.1999999999999993</v>
      </c>
      <c r="G6693" s="29">
        <f t="shared" si="208"/>
        <v>2.4115476443142825E-4</v>
      </c>
    </row>
    <row r="6694" spans="2:7">
      <c r="B6694" s="1">
        <v>39565</v>
      </c>
      <c r="C6694" s="30">
        <f>VLOOKUP(B6694,'רביות שנתיות'!B:C,2)</f>
        <v>2.7</v>
      </c>
      <c r="D6694" s="29">
        <f t="shared" si="209"/>
        <v>7.2944291917842463E-5</v>
      </c>
      <c r="F6694" s="30">
        <f>VLOOKUP($B6694,'רביות שנתיות'!B:I,7)</f>
        <v>9.1999999999999993</v>
      </c>
      <c r="G6694" s="29">
        <f t="shared" si="208"/>
        <v>2.4115476443142825E-4</v>
      </c>
    </row>
    <row r="6695" spans="2:7">
      <c r="B6695" s="1">
        <v>39566</v>
      </c>
      <c r="C6695" s="30">
        <f>VLOOKUP(B6695,'רביות שנתיות'!B:C,2)</f>
        <v>2.7</v>
      </c>
      <c r="D6695" s="29">
        <f t="shared" si="209"/>
        <v>7.2944291917842463E-5</v>
      </c>
      <c r="F6695" s="30">
        <f>VLOOKUP($B6695,'רביות שנתיות'!B:I,7)</f>
        <v>9.1999999999999993</v>
      </c>
      <c r="G6695" s="29">
        <f t="shared" si="208"/>
        <v>2.4115476443142825E-4</v>
      </c>
    </row>
    <row r="6696" spans="2:7">
      <c r="B6696" s="1">
        <v>39567</v>
      </c>
      <c r="C6696" s="30">
        <f>VLOOKUP(B6696,'רביות שנתיות'!B:C,2)</f>
        <v>2.7</v>
      </c>
      <c r="D6696" s="29">
        <f t="shared" si="209"/>
        <v>7.2944291917842463E-5</v>
      </c>
      <c r="F6696" s="30">
        <f>VLOOKUP($B6696,'רביות שנתיות'!B:I,7)</f>
        <v>9.1999999999999993</v>
      </c>
      <c r="G6696" s="29">
        <f t="shared" si="208"/>
        <v>2.4115476443142825E-4</v>
      </c>
    </row>
    <row r="6697" spans="2:7">
      <c r="B6697" s="1">
        <v>39568</v>
      </c>
      <c r="C6697" s="30">
        <f>VLOOKUP(B6697,'רביות שנתיות'!B:C,2)</f>
        <v>2.7</v>
      </c>
      <c r="D6697" s="29">
        <f t="shared" si="209"/>
        <v>7.2944291917842463E-5</v>
      </c>
      <c r="F6697" s="30">
        <f>VLOOKUP($B6697,'רביות שנתיות'!B:I,7)</f>
        <v>9.1999999999999993</v>
      </c>
      <c r="G6697" s="29">
        <f t="shared" si="208"/>
        <v>2.4115476443142825E-4</v>
      </c>
    </row>
    <row r="6698" spans="2:7">
      <c r="B6698" s="1">
        <v>39569</v>
      </c>
      <c r="C6698" s="30">
        <f>VLOOKUP(B6698,'רביות שנתיות'!B:C,2)</f>
        <v>2.7</v>
      </c>
      <c r="D6698" s="29">
        <f t="shared" si="209"/>
        <v>7.2944291917842463E-5</v>
      </c>
      <c r="F6698" s="30">
        <f>VLOOKUP($B6698,'רביות שנתיות'!B:I,7)</f>
        <v>9.1999999999999993</v>
      </c>
      <c r="G6698" s="29">
        <f t="shared" si="208"/>
        <v>2.4115476443142825E-4</v>
      </c>
    </row>
    <row r="6699" spans="2:7">
      <c r="B6699" s="1">
        <v>39570</v>
      </c>
      <c r="C6699" s="30">
        <f>VLOOKUP(B6699,'רביות שנתיות'!B:C,2)</f>
        <v>2.7</v>
      </c>
      <c r="D6699" s="29">
        <f t="shared" si="209"/>
        <v>7.2944291917842463E-5</v>
      </c>
      <c r="F6699" s="30">
        <f>VLOOKUP($B6699,'רביות שנתיות'!B:I,7)</f>
        <v>9.1999999999999993</v>
      </c>
      <c r="G6699" s="29">
        <f t="shared" si="208"/>
        <v>2.4115476443142825E-4</v>
      </c>
    </row>
    <row r="6700" spans="2:7">
      <c r="B6700" s="1">
        <v>39571</v>
      </c>
      <c r="C6700" s="30">
        <f>VLOOKUP(B6700,'רביות שנתיות'!B:C,2)</f>
        <v>2.7</v>
      </c>
      <c r="D6700" s="29">
        <f t="shared" si="209"/>
        <v>7.2944291917842463E-5</v>
      </c>
      <c r="F6700" s="30">
        <f>VLOOKUP($B6700,'רביות שנתיות'!B:I,7)</f>
        <v>9.1999999999999993</v>
      </c>
      <c r="G6700" s="29">
        <f t="shared" si="208"/>
        <v>2.4115476443142825E-4</v>
      </c>
    </row>
    <row r="6701" spans="2:7">
      <c r="B6701" s="1">
        <v>39572</v>
      </c>
      <c r="C6701" s="30">
        <f>VLOOKUP(B6701,'רביות שנתיות'!B:C,2)</f>
        <v>2.7</v>
      </c>
      <c r="D6701" s="29">
        <f t="shared" si="209"/>
        <v>7.2944291917842463E-5</v>
      </c>
      <c r="F6701" s="30">
        <f>VLOOKUP($B6701,'רביות שנתיות'!B:I,7)</f>
        <v>9.1999999999999993</v>
      </c>
      <c r="G6701" s="29">
        <f t="shared" si="208"/>
        <v>2.4115476443142825E-4</v>
      </c>
    </row>
    <row r="6702" spans="2:7">
      <c r="B6702" s="1">
        <v>39573</v>
      </c>
      <c r="C6702" s="30">
        <f>VLOOKUP(B6702,'רביות שנתיות'!B:C,2)</f>
        <v>2.7</v>
      </c>
      <c r="D6702" s="29">
        <f t="shared" si="209"/>
        <v>7.2944291917842463E-5</v>
      </c>
      <c r="F6702" s="30">
        <f>VLOOKUP($B6702,'רביות שנתיות'!B:I,7)</f>
        <v>9.1999999999999993</v>
      </c>
      <c r="G6702" s="29">
        <f t="shared" si="208"/>
        <v>2.4115476443142825E-4</v>
      </c>
    </row>
    <row r="6703" spans="2:7">
      <c r="B6703" s="1">
        <v>39574</v>
      </c>
      <c r="C6703" s="30">
        <f>VLOOKUP(B6703,'רביות שנתיות'!B:C,2)</f>
        <v>2.7</v>
      </c>
      <c r="D6703" s="29">
        <f t="shared" si="209"/>
        <v>7.2944291917842463E-5</v>
      </c>
      <c r="F6703" s="30">
        <f>VLOOKUP($B6703,'רביות שנתיות'!B:I,7)</f>
        <v>9.1999999999999993</v>
      </c>
      <c r="G6703" s="29">
        <f t="shared" si="208"/>
        <v>2.4115476443142825E-4</v>
      </c>
    </row>
    <row r="6704" spans="2:7">
      <c r="B6704" s="1">
        <v>39575</v>
      </c>
      <c r="C6704" s="30">
        <f>VLOOKUP(B6704,'רביות שנתיות'!B:C,2)</f>
        <v>2.7</v>
      </c>
      <c r="D6704" s="29">
        <f t="shared" si="209"/>
        <v>7.2944291917842463E-5</v>
      </c>
      <c r="F6704" s="30">
        <f>VLOOKUP($B6704,'רביות שנתיות'!B:I,7)</f>
        <v>9.1999999999999993</v>
      </c>
      <c r="G6704" s="29">
        <f t="shared" si="208"/>
        <v>2.4115476443142825E-4</v>
      </c>
    </row>
    <row r="6705" spans="2:7">
      <c r="B6705" s="1">
        <v>39576</v>
      </c>
      <c r="C6705" s="30">
        <f>VLOOKUP(B6705,'רביות שנתיות'!B:C,2)</f>
        <v>2.7</v>
      </c>
      <c r="D6705" s="29">
        <f t="shared" si="209"/>
        <v>7.2944291917842463E-5</v>
      </c>
      <c r="F6705" s="30">
        <f>VLOOKUP($B6705,'רביות שנתיות'!B:I,7)</f>
        <v>9.1999999999999993</v>
      </c>
      <c r="G6705" s="29">
        <f t="shared" si="208"/>
        <v>2.4115476443142825E-4</v>
      </c>
    </row>
    <row r="6706" spans="2:7">
      <c r="B6706" s="1">
        <v>39577</v>
      </c>
      <c r="C6706" s="30">
        <f>VLOOKUP(B6706,'רביות שנתיות'!B:C,2)</f>
        <v>2.7</v>
      </c>
      <c r="D6706" s="29">
        <f t="shared" si="209"/>
        <v>7.2944291917842463E-5</v>
      </c>
      <c r="F6706" s="30">
        <f>VLOOKUP($B6706,'רביות שנתיות'!B:I,7)</f>
        <v>9.1999999999999993</v>
      </c>
      <c r="G6706" s="29">
        <f t="shared" si="208"/>
        <v>2.4115476443142825E-4</v>
      </c>
    </row>
    <row r="6707" spans="2:7">
      <c r="B6707" s="1">
        <v>39578</v>
      </c>
      <c r="C6707" s="30">
        <f>VLOOKUP(B6707,'רביות שנתיות'!B:C,2)</f>
        <v>2.7</v>
      </c>
      <c r="D6707" s="29">
        <f t="shared" si="209"/>
        <v>7.2944291917842463E-5</v>
      </c>
      <c r="F6707" s="30">
        <f>VLOOKUP($B6707,'רביות שנתיות'!B:I,7)</f>
        <v>9.1999999999999993</v>
      </c>
      <c r="G6707" s="29">
        <f t="shared" si="208"/>
        <v>2.4115476443142825E-4</v>
      </c>
    </row>
    <row r="6708" spans="2:7">
      <c r="B6708" s="1">
        <v>39579</v>
      </c>
      <c r="C6708" s="30">
        <f>VLOOKUP(B6708,'רביות שנתיות'!B:C,2)</f>
        <v>2.7</v>
      </c>
      <c r="D6708" s="29">
        <f t="shared" si="209"/>
        <v>7.2944291917842463E-5</v>
      </c>
      <c r="F6708" s="30">
        <f>VLOOKUP($B6708,'רביות שנתיות'!B:I,7)</f>
        <v>9.1999999999999993</v>
      </c>
      <c r="G6708" s="29">
        <f t="shared" si="208"/>
        <v>2.4115476443142825E-4</v>
      </c>
    </row>
    <row r="6709" spans="2:7">
      <c r="B6709" s="1">
        <v>39580</v>
      </c>
      <c r="C6709" s="30">
        <f>VLOOKUP(B6709,'רביות שנתיות'!B:C,2)</f>
        <v>2.7</v>
      </c>
      <c r="D6709" s="29">
        <f t="shared" si="209"/>
        <v>7.2944291917842463E-5</v>
      </c>
      <c r="F6709" s="30">
        <f>VLOOKUP($B6709,'רביות שנתיות'!B:I,7)</f>
        <v>9.1999999999999993</v>
      </c>
      <c r="G6709" s="29">
        <f t="shared" si="208"/>
        <v>2.4115476443142825E-4</v>
      </c>
    </row>
    <row r="6710" spans="2:7">
      <c r="B6710" s="1">
        <v>39581</v>
      </c>
      <c r="C6710" s="30">
        <f>VLOOKUP(B6710,'רביות שנתיות'!B:C,2)</f>
        <v>2.7</v>
      </c>
      <c r="D6710" s="29">
        <f t="shared" si="209"/>
        <v>7.2944291917842463E-5</v>
      </c>
      <c r="F6710" s="30">
        <f>VLOOKUP($B6710,'רביות שנתיות'!B:I,7)</f>
        <v>9.1999999999999993</v>
      </c>
      <c r="G6710" s="29">
        <f t="shared" si="208"/>
        <v>2.4115476443142825E-4</v>
      </c>
    </row>
    <row r="6711" spans="2:7">
      <c r="B6711" s="1">
        <v>39582</v>
      </c>
      <c r="C6711" s="30">
        <f>VLOOKUP(B6711,'רביות שנתיות'!B:C,2)</f>
        <v>2.7</v>
      </c>
      <c r="D6711" s="29">
        <f t="shared" si="209"/>
        <v>7.2944291917842463E-5</v>
      </c>
      <c r="F6711" s="30">
        <f>VLOOKUP($B6711,'רביות שנתיות'!B:I,7)</f>
        <v>9.1999999999999993</v>
      </c>
      <c r="G6711" s="29">
        <f t="shared" si="208"/>
        <v>2.4115476443142825E-4</v>
      </c>
    </row>
    <row r="6712" spans="2:7">
      <c r="B6712" s="1">
        <v>39583</v>
      </c>
      <c r="C6712" s="30">
        <f>VLOOKUP(B6712,'רביות שנתיות'!B:C,2)</f>
        <v>2.7</v>
      </c>
      <c r="D6712" s="29">
        <f t="shared" si="209"/>
        <v>7.2944291917842463E-5</v>
      </c>
      <c r="F6712" s="30">
        <f>VLOOKUP($B6712,'רביות שנתיות'!B:I,7)</f>
        <v>9.1999999999999993</v>
      </c>
      <c r="G6712" s="29">
        <f t="shared" si="208"/>
        <v>2.4115476443142825E-4</v>
      </c>
    </row>
    <row r="6713" spans="2:7">
      <c r="B6713" s="1">
        <v>39584</v>
      </c>
      <c r="C6713" s="30">
        <f>VLOOKUP(B6713,'רביות שנתיות'!B:C,2)</f>
        <v>2.7</v>
      </c>
      <c r="D6713" s="29">
        <f t="shared" si="209"/>
        <v>7.2944291917842463E-5</v>
      </c>
      <c r="F6713" s="30">
        <f>VLOOKUP($B6713,'רביות שנתיות'!B:I,7)</f>
        <v>9.1999999999999993</v>
      </c>
      <c r="G6713" s="29">
        <f t="shared" si="208"/>
        <v>2.4115476443142825E-4</v>
      </c>
    </row>
    <row r="6714" spans="2:7">
      <c r="B6714" s="1">
        <v>39585</v>
      </c>
      <c r="C6714" s="30">
        <f>VLOOKUP(B6714,'רביות שנתיות'!B:C,2)</f>
        <v>2.7</v>
      </c>
      <c r="D6714" s="29">
        <f t="shared" si="209"/>
        <v>7.2944291917842463E-5</v>
      </c>
      <c r="F6714" s="30">
        <f>VLOOKUP($B6714,'רביות שנתיות'!B:I,7)</f>
        <v>9.1999999999999993</v>
      </c>
      <c r="G6714" s="29">
        <f t="shared" si="208"/>
        <v>2.4115476443142825E-4</v>
      </c>
    </row>
    <row r="6715" spans="2:7">
      <c r="B6715" s="1">
        <v>39586</v>
      </c>
      <c r="C6715" s="30">
        <f>VLOOKUP(B6715,'רביות שנתיות'!B:C,2)</f>
        <v>2.7</v>
      </c>
      <c r="D6715" s="29">
        <f t="shared" si="209"/>
        <v>7.2944291917842463E-5</v>
      </c>
      <c r="F6715" s="30">
        <f>VLOOKUP($B6715,'רביות שנתיות'!B:I,7)</f>
        <v>9.1999999999999993</v>
      </c>
      <c r="G6715" s="29">
        <f t="shared" si="208"/>
        <v>2.4115476443142825E-4</v>
      </c>
    </row>
    <row r="6716" spans="2:7">
      <c r="B6716" s="1">
        <v>39587</v>
      </c>
      <c r="C6716" s="30">
        <f>VLOOKUP(B6716,'רביות שנתיות'!B:C,2)</f>
        <v>2.7</v>
      </c>
      <c r="D6716" s="29">
        <f t="shared" si="209"/>
        <v>7.2944291917842463E-5</v>
      </c>
      <c r="F6716" s="30">
        <f>VLOOKUP($B6716,'רביות שנתיות'!B:I,7)</f>
        <v>9.1999999999999993</v>
      </c>
      <c r="G6716" s="29">
        <f t="shared" si="208"/>
        <v>2.4115476443142825E-4</v>
      </c>
    </row>
    <row r="6717" spans="2:7">
      <c r="B6717" s="1">
        <v>39588</v>
      </c>
      <c r="C6717" s="30">
        <f>VLOOKUP(B6717,'רביות שנתיות'!B:C,2)</f>
        <v>2.7</v>
      </c>
      <c r="D6717" s="29">
        <f t="shared" si="209"/>
        <v>7.2944291917842463E-5</v>
      </c>
      <c r="F6717" s="30">
        <f>VLOOKUP($B6717,'רביות שנתיות'!B:I,7)</f>
        <v>9.1999999999999993</v>
      </c>
      <c r="G6717" s="29">
        <f t="shared" si="208"/>
        <v>2.4115476443142825E-4</v>
      </c>
    </row>
    <row r="6718" spans="2:7">
      <c r="B6718" s="1">
        <v>39589</v>
      </c>
      <c r="C6718" s="30">
        <f>VLOOKUP(B6718,'רביות שנתיות'!B:C,2)</f>
        <v>2.7</v>
      </c>
      <c r="D6718" s="29">
        <f t="shared" si="209"/>
        <v>7.2944291917842463E-5</v>
      </c>
      <c r="F6718" s="30">
        <f>VLOOKUP($B6718,'רביות שנתיות'!B:I,7)</f>
        <v>9.1999999999999993</v>
      </c>
      <c r="G6718" s="29">
        <f t="shared" si="208"/>
        <v>2.4115476443142825E-4</v>
      </c>
    </row>
    <row r="6719" spans="2:7">
      <c r="B6719" s="1">
        <v>39590</v>
      </c>
      <c r="C6719" s="30">
        <f>VLOOKUP(B6719,'רביות שנתיות'!B:C,2)</f>
        <v>2.7</v>
      </c>
      <c r="D6719" s="29">
        <f t="shared" si="209"/>
        <v>7.2944291917842463E-5</v>
      </c>
      <c r="F6719" s="30">
        <f>VLOOKUP($B6719,'רביות שנתיות'!B:I,7)</f>
        <v>9.1999999999999993</v>
      </c>
      <c r="G6719" s="29">
        <f t="shared" si="208"/>
        <v>2.4115476443142825E-4</v>
      </c>
    </row>
    <row r="6720" spans="2:7">
      <c r="B6720" s="1">
        <v>39591</v>
      </c>
      <c r="C6720" s="30">
        <f>VLOOKUP(B6720,'רביות שנתיות'!B:C,2)</f>
        <v>2.7</v>
      </c>
      <c r="D6720" s="29">
        <f t="shared" si="209"/>
        <v>7.2944291917842463E-5</v>
      </c>
      <c r="F6720" s="30">
        <f>VLOOKUP($B6720,'רביות שנתיות'!B:I,7)</f>
        <v>9.1999999999999993</v>
      </c>
      <c r="G6720" s="29">
        <f t="shared" si="208"/>
        <v>2.4115476443142825E-4</v>
      </c>
    </row>
    <row r="6721" spans="2:7">
      <c r="B6721" s="1">
        <v>39592</v>
      </c>
      <c r="C6721" s="30">
        <f>VLOOKUP(B6721,'רביות שנתיות'!B:C,2)</f>
        <v>2.7</v>
      </c>
      <c r="D6721" s="29">
        <f t="shared" si="209"/>
        <v>7.2944291917842463E-5</v>
      </c>
      <c r="F6721" s="30">
        <f>VLOOKUP($B6721,'רביות שנתיות'!B:I,7)</f>
        <v>9.1999999999999993</v>
      </c>
      <c r="G6721" s="29">
        <f t="shared" si="208"/>
        <v>2.4115476443142825E-4</v>
      </c>
    </row>
    <row r="6722" spans="2:7">
      <c r="B6722" s="1">
        <v>39593</v>
      </c>
      <c r="C6722" s="30">
        <f>VLOOKUP(B6722,'רביות שנתיות'!B:C,2)</f>
        <v>2.7</v>
      </c>
      <c r="D6722" s="29">
        <f t="shared" si="209"/>
        <v>7.2944291917842463E-5</v>
      </c>
      <c r="F6722" s="30">
        <f>VLOOKUP($B6722,'רביות שנתיות'!B:I,7)</f>
        <v>9.1999999999999993</v>
      </c>
      <c r="G6722" s="29">
        <f t="shared" si="208"/>
        <v>2.4115476443142825E-4</v>
      </c>
    </row>
    <row r="6723" spans="2:7">
      <c r="B6723" s="1">
        <v>39594</v>
      </c>
      <c r="C6723" s="30">
        <f>VLOOKUP(B6723,'רביות שנתיות'!B:C,2)</f>
        <v>2.7</v>
      </c>
      <c r="D6723" s="29">
        <f t="shared" si="209"/>
        <v>7.2944291917842463E-5</v>
      </c>
      <c r="F6723" s="30">
        <f>VLOOKUP($B6723,'רביות שנתיות'!B:I,7)</f>
        <v>9.1999999999999993</v>
      </c>
      <c r="G6723" s="29">
        <f t="shared" si="208"/>
        <v>2.4115476443142825E-4</v>
      </c>
    </row>
    <row r="6724" spans="2:7">
      <c r="B6724" s="1">
        <v>39595</v>
      </c>
      <c r="C6724" s="30">
        <f>VLOOKUP(B6724,'רביות שנתיות'!B:C,2)</f>
        <v>2.7</v>
      </c>
      <c r="D6724" s="29">
        <f t="shared" si="209"/>
        <v>7.2944291917842463E-5</v>
      </c>
      <c r="F6724" s="30">
        <f>VLOOKUP($B6724,'רביות שנתיות'!B:I,7)</f>
        <v>9.1999999999999993</v>
      </c>
      <c r="G6724" s="29">
        <f t="shared" ref="G6724:G6787" si="210">(1+F6724/100)^(1/365)-1</f>
        <v>2.4115476443142825E-4</v>
      </c>
    </row>
    <row r="6725" spans="2:7">
      <c r="B6725" s="1">
        <v>39596</v>
      </c>
      <c r="C6725" s="30">
        <f>VLOOKUP(B6725,'רביות שנתיות'!B:C,2)</f>
        <v>2.7</v>
      </c>
      <c r="D6725" s="29">
        <f t="shared" ref="D6725:D6788" si="211">(1+C6725/100)^(1/365.25)-1</f>
        <v>7.2944291917842463E-5</v>
      </c>
      <c r="F6725" s="30">
        <f>VLOOKUP($B6725,'רביות שנתיות'!B:I,7)</f>
        <v>9.1999999999999993</v>
      </c>
      <c r="G6725" s="29">
        <f t="shared" si="210"/>
        <v>2.4115476443142825E-4</v>
      </c>
    </row>
    <row r="6726" spans="2:7">
      <c r="B6726" s="1">
        <v>39597</v>
      </c>
      <c r="C6726" s="30">
        <f>VLOOKUP(B6726,'רביות שנתיות'!B:C,2)</f>
        <v>2.7</v>
      </c>
      <c r="D6726" s="29">
        <f t="shared" si="211"/>
        <v>7.2944291917842463E-5</v>
      </c>
      <c r="F6726" s="30">
        <f>VLOOKUP($B6726,'רביות שנתיות'!B:I,7)</f>
        <v>9.1999999999999993</v>
      </c>
      <c r="G6726" s="29">
        <f t="shared" si="210"/>
        <v>2.4115476443142825E-4</v>
      </c>
    </row>
    <row r="6727" spans="2:7">
      <c r="B6727" s="1">
        <v>39598</v>
      </c>
      <c r="C6727" s="30">
        <f>VLOOKUP(B6727,'רביות שנתיות'!B:C,2)</f>
        <v>2.7</v>
      </c>
      <c r="D6727" s="29">
        <f t="shared" si="211"/>
        <v>7.2944291917842463E-5</v>
      </c>
      <c r="F6727" s="30">
        <f>VLOOKUP($B6727,'רביות שנתיות'!B:I,7)</f>
        <v>9.1999999999999993</v>
      </c>
      <c r="G6727" s="29">
        <f t="shared" si="210"/>
        <v>2.4115476443142825E-4</v>
      </c>
    </row>
    <row r="6728" spans="2:7">
      <c r="B6728" s="1">
        <v>39599</v>
      </c>
      <c r="C6728" s="30">
        <f>VLOOKUP(B6728,'רביות שנתיות'!B:C,2)</f>
        <v>2.7</v>
      </c>
      <c r="D6728" s="29">
        <f t="shared" si="211"/>
        <v>7.2944291917842463E-5</v>
      </c>
      <c r="F6728" s="30">
        <f>VLOOKUP($B6728,'רביות שנתיות'!B:I,7)</f>
        <v>9.1999999999999993</v>
      </c>
      <c r="G6728" s="29">
        <f t="shared" si="210"/>
        <v>2.4115476443142825E-4</v>
      </c>
    </row>
    <row r="6729" spans="2:7">
      <c r="B6729" s="1">
        <v>39600</v>
      </c>
      <c r="C6729" s="30">
        <f>VLOOKUP(B6729,'רביות שנתיות'!B:C,2)</f>
        <v>2.7</v>
      </c>
      <c r="D6729" s="29">
        <f t="shared" si="211"/>
        <v>7.2944291917842463E-5</v>
      </c>
      <c r="F6729" s="30">
        <f>VLOOKUP($B6729,'רביות שנתיות'!B:I,7)</f>
        <v>9.1999999999999993</v>
      </c>
      <c r="G6729" s="29">
        <f t="shared" si="210"/>
        <v>2.4115476443142825E-4</v>
      </c>
    </row>
    <row r="6730" spans="2:7">
      <c r="B6730" s="1">
        <v>39601</v>
      </c>
      <c r="C6730" s="30">
        <f>VLOOKUP(B6730,'רביות שנתיות'!B:C,2)</f>
        <v>2.7</v>
      </c>
      <c r="D6730" s="29">
        <f t="shared" si="211"/>
        <v>7.2944291917842463E-5</v>
      </c>
      <c r="F6730" s="30">
        <f>VLOOKUP($B6730,'רביות שנתיות'!B:I,7)</f>
        <v>9.1999999999999993</v>
      </c>
      <c r="G6730" s="29">
        <f t="shared" si="210"/>
        <v>2.4115476443142825E-4</v>
      </c>
    </row>
    <row r="6731" spans="2:7">
      <c r="B6731" s="1">
        <v>39602</v>
      </c>
      <c r="C6731" s="30">
        <f>VLOOKUP(B6731,'רביות שנתיות'!B:C,2)</f>
        <v>2.7</v>
      </c>
      <c r="D6731" s="29">
        <f t="shared" si="211"/>
        <v>7.2944291917842463E-5</v>
      </c>
      <c r="F6731" s="30">
        <f>VLOOKUP($B6731,'רביות שנתיות'!B:I,7)</f>
        <v>9.1999999999999993</v>
      </c>
      <c r="G6731" s="29">
        <f t="shared" si="210"/>
        <v>2.4115476443142825E-4</v>
      </c>
    </row>
    <row r="6732" spans="2:7">
      <c r="B6732" s="1">
        <v>39603</v>
      </c>
      <c r="C6732" s="30">
        <f>VLOOKUP(B6732,'רביות שנתיות'!B:C,2)</f>
        <v>2.7</v>
      </c>
      <c r="D6732" s="29">
        <f t="shared" si="211"/>
        <v>7.2944291917842463E-5</v>
      </c>
      <c r="F6732" s="30">
        <f>VLOOKUP($B6732,'רביות שנתיות'!B:I,7)</f>
        <v>9.1999999999999993</v>
      </c>
      <c r="G6732" s="29">
        <f t="shared" si="210"/>
        <v>2.4115476443142825E-4</v>
      </c>
    </row>
    <row r="6733" spans="2:7">
      <c r="B6733" s="1">
        <v>39604</v>
      </c>
      <c r="C6733" s="30">
        <f>VLOOKUP(B6733,'רביות שנתיות'!B:C,2)</f>
        <v>2.7</v>
      </c>
      <c r="D6733" s="29">
        <f t="shared" si="211"/>
        <v>7.2944291917842463E-5</v>
      </c>
      <c r="F6733" s="30">
        <f>VLOOKUP($B6733,'רביות שנתיות'!B:I,7)</f>
        <v>9.1999999999999993</v>
      </c>
      <c r="G6733" s="29">
        <f t="shared" si="210"/>
        <v>2.4115476443142825E-4</v>
      </c>
    </row>
    <row r="6734" spans="2:7">
      <c r="B6734" s="1">
        <v>39605</v>
      </c>
      <c r="C6734" s="30">
        <f>VLOOKUP(B6734,'רביות שנתיות'!B:C,2)</f>
        <v>2.7</v>
      </c>
      <c r="D6734" s="29">
        <f t="shared" si="211"/>
        <v>7.2944291917842463E-5</v>
      </c>
      <c r="F6734" s="30">
        <f>VLOOKUP($B6734,'רביות שנתיות'!B:I,7)</f>
        <v>9.1999999999999993</v>
      </c>
      <c r="G6734" s="29">
        <f t="shared" si="210"/>
        <v>2.4115476443142825E-4</v>
      </c>
    </row>
    <row r="6735" spans="2:7">
      <c r="B6735" s="1">
        <v>39606</v>
      </c>
      <c r="C6735" s="30">
        <f>VLOOKUP(B6735,'רביות שנתיות'!B:C,2)</f>
        <v>2.7</v>
      </c>
      <c r="D6735" s="29">
        <f t="shared" si="211"/>
        <v>7.2944291917842463E-5</v>
      </c>
      <c r="F6735" s="30">
        <f>VLOOKUP($B6735,'רביות שנתיות'!B:I,7)</f>
        <v>9.1999999999999993</v>
      </c>
      <c r="G6735" s="29">
        <f t="shared" si="210"/>
        <v>2.4115476443142825E-4</v>
      </c>
    </row>
    <row r="6736" spans="2:7">
      <c r="B6736" s="1">
        <v>39607</v>
      </c>
      <c r="C6736" s="30">
        <f>VLOOKUP(B6736,'רביות שנתיות'!B:C,2)</f>
        <v>2.7</v>
      </c>
      <c r="D6736" s="29">
        <f t="shared" si="211"/>
        <v>7.2944291917842463E-5</v>
      </c>
      <c r="F6736" s="30">
        <f>VLOOKUP($B6736,'רביות שנתיות'!B:I,7)</f>
        <v>9.1999999999999993</v>
      </c>
      <c r="G6736" s="29">
        <f t="shared" si="210"/>
        <v>2.4115476443142825E-4</v>
      </c>
    </row>
    <row r="6737" spans="2:7">
      <c r="B6737" s="1">
        <v>39608</v>
      </c>
      <c r="C6737" s="30">
        <f>VLOOKUP(B6737,'רביות שנתיות'!B:C,2)</f>
        <v>2.7</v>
      </c>
      <c r="D6737" s="29">
        <f t="shared" si="211"/>
        <v>7.2944291917842463E-5</v>
      </c>
      <c r="F6737" s="30">
        <f>VLOOKUP($B6737,'רביות שנתיות'!B:I,7)</f>
        <v>9.1999999999999993</v>
      </c>
      <c r="G6737" s="29">
        <f t="shared" si="210"/>
        <v>2.4115476443142825E-4</v>
      </c>
    </row>
    <row r="6738" spans="2:7">
      <c r="B6738" s="1">
        <v>39609</v>
      </c>
      <c r="C6738" s="30">
        <f>VLOOKUP(B6738,'רביות שנתיות'!B:C,2)</f>
        <v>2.7</v>
      </c>
      <c r="D6738" s="29">
        <f t="shared" si="211"/>
        <v>7.2944291917842463E-5</v>
      </c>
      <c r="F6738" s="30">
        <f>VLOOKUP($B6738,'רביות שנתיות'!B:I,7)</f>
        <v>9.1999999999999993</v>
      </c>
      <c r="G6738" s="29">
        <f t="shared" si="210"/>
        <v>2.4115476443142825E-4</v>
      </c>
    </row>
    <row r="6739" spans="2:7">
      <c r="B6739" s="1">
        <v>39610</v>
      </c>
      <c r="C6739" s="30">
        <f>VLOOKUP(B6739,'רביות שנתיות'!B:C,2)</f>
        <v>2.7</v>
      </c>
      <c r="D6739" s="29">
        <f t="shared" si="211"/>
        <v>7.2944291917842463E-5</v>
      </c>
      <c r="F6739" s="30">
        <f>VLOOKUP($B6739,'רביות שנתיות'!B:I,7)</f>
        <v>9.1999999999999993</v>
      </c>
      <c r="G6739" s="29">
        <f t="shared" si="210"/>
        <v>2.4115476443142825E-4</v>
      </c>
    </row>
    <row r="6740" spans="2:7">
      <c r="B6740" s="1">
        <v>39611</v>
      </c>
      <c r="C6740" s="30">
        <f>VLOOKUP(B6740,'רביות שנתיות'!B:C,2)</f>
        <v>2.7</v>
      </c>
      <c r="D6740" s="29">
        <f t="shared" si="211"/>
        <v>7.2944291917842463E-5</v>
      </c>
      <c r="F6740" s="30">
        <f>VLOOKUP($B6740,'רביות שנתיות'!B:I,7)</f>
        <v>9.1999999999999993</v>
      </c>
      <c r="G6740" s="29">
        <f t="shared" si="210"/>
        <v>2.4115476443142825E-4</v>
      </c>
    </row>
    <row r="6741" spans="2:7">
      <c r="B6741" s="1">
        <v>39612</v>
      </c>
      <c r="C6741" s="30">
        <f>VLOOKUP(B6741,'רביות שנתיות'!B:C,2)</f>
        <v>2.7</v>
      </c>
      <c r="D6741" s="29">
        <f t="shared" si="211"/>
        <v>7.2944291917842463E-5</v>
      </c>
      <c r="F6741" s="30">
        <f>VLOOKUP($B6741,'רביות שנתיות'!B:I,7)</f>
        <v>9.1999999999999993</v>
      </c>
      <c r="G6741" s="29">
        <f t="shared" si="210"/>
        <v>2.4115476443142825E-4</v>
      </c>
    </row>
    <row r="6742" spans="2:7">
      <c r="B6742" s="1">
        <v>39613</v>
      </c>
      <c r="C6742" s="30">
        <f>VLOOKUP(B6742,'רביות שנתיות'!B:C,2)</f>
        <v>2.7</v>
      </c>
      <c r="D6742" s="29">
        <f t="shared" si="211"/>
        <v>7.2944291917842463E-5</v>
      </c>
      <c r="F6742" s="30">
        <f>VLOOKUP($B6742,'רביות שנתיות'!B:I,7)</f>
        <v>9.1999999999999993</v>
      </c>
      <c r="G6742" s="29">
        <f t="shared" si="210"/>
        <v>2.4115476443142825E-4</v>
      </c>
    </row>
    <row r="6743" spans="2:7">
      <c r="B6743" s="1">
        <v>39614</v>
      </c>
      <c r="C6743" s="30">
        <f>VLOOKUP(B6743,'רביות שנתיות'!B:C,2)</f>
        <v>2.7</v>
      </c>
      <c r="D6743" s="29">
        <f t="shared" si="211"/>
        <v>7.2944291917842463E-5</v>
      </c>
      <c r="F6743" s="30">
        <f>VLOOKUP($B6743,'רביות שנתיות'!B:I,7)</f>
        <v>9.1999999999999993</v>
      </c>
      <c r="G6743" s="29">
        <f t="shared" si="210"/>
        <v>2.4115476443142825E-4</v>
      </c>
    </row>
    <row r="6744" spans="2:7">
      <c r="B6744" s="1">
        <v>39615</v>
      </c>
      <c r="C6744" s="30">
        <f>VLOOKUP(B6744,'רביות שנתיות'!B:C,2)</f>
        <v>2.7</v>
      </c>
      <c r="D6744" s="29">
        <f t="shared" si="211"/>
        <v>7.2944291917842463E-5</v>
      </c>
      <c r="F6744" s="30">
        <f>VLOOKUP($B6744,'רביות שנתיות'!B:I,7)</f>
        <v>9.1999999999999993</v>
      </c>
      <c r="G6744" s="29">
        <f t="shared" si="210"/>
        <v>2.4115476443142825E-4</v>
      </c>
    </row>
    <row r="6745" spans="2:7">
      <c r="B6745" s="1">
        <v>39616</v>
      </c>
      <c r="C6745" s="30">
        <f>VLOOKUP(B6745,'רביות שנתיות'!B:C,2)</f>
        <v>2.7</v>
      </c>
      <c r="D6745" s="29">
        <f t="shared" si="211"/>
        <v>7.2944291917842463E-5</v>
      </c>
      <c r="F6745" s="30">
        <f>VLOOKUP($B6745,'רביות שנתיות'!B:I,7)</f>
        <v>9.1999999999999993</v>
      </c>
      <c r="G6745" s="29">
        <f t="shared" si="210"/>
        <v>2.4115476443142825E-4</v>
      </c>
    </row>
    <row r="6746" spans="2:7">
      <c r="B6746" s="1">
        <v>39617</v>
      </c>
      <c r="C6746" s="30">
        <f>VLOOKUP(B6746,'רביות שנתיות'!B:C,2)</f>
        <v>2.7</v>
      </c>
      <c r="D6746" s="29">
        <f t="shared" si="211"/>
        <v>7.2944291917842463E-5</v>
      </c>
      <c r="F6746" s="30">
        <f>VLOOKUP($B6746,'רביות שנתיות'!B:I,7)</f>
        <v>9.1999999999999993</v>
      </c>
      <c r="G6746" s="29">
        <f t="shared" si="210"/>
        <v>2.4115476443142825E-4</v>
      </c>
    </row>
    <row r="6747" spans="2:7">
      <c r="B6747" s="1">
        <v>39618</v>
      </c>
      <c r="C6747" s="30">
        <f>VLOOKUP(B6747,'רביות שנתיות'!B:C,2)</f>
        <v>2.7</v>
      </c>
      <c r="D6747" s="29">
        <f t="shared" si="211"/>
        <v>7.2944291917842463E-5</v>
      </c>
      <c r="F6747" s="30">
        <f>VLOOKUP($B6747,'רביות שנתיות'!B:I,7)</f>
        <v>9.1999999999999993</v>
      </c>
      <c r="G6747" s="29">
        <f t="shared" si="210"/>
        <v>2.4115476443142825E-4</v>
      </c>
    </row>
    <row r="6748" spans="2:7">
      <c r="B6748" s="1">
        <v>39619</v>
      </c>
      <c r="C6748" s="30">
        <f>VLOOKUP(B6748,'רביות שנתיות'!B:C,2)</f>
        <v>2.7</v>
      </c>
      <c r="D6748" s="29">
        <f t="shared" si="211"/>
        <v>7.2944291917842463E-5</v>
      </c>
      <c r="F6748" s="30">
        <f>VLOOKUP($B6748,'רביות שנתיות'!B:I,7)</f>
        <v>9.1999999999999993</v>
      </c>
      <c r="G6748" s="29">
        <f t="shared" si="210"/>
        <v>2.4115476443142825E-4</v>
      </c>
    </row>
    <row r="6749" spans="2:7">
      <c r="B6749" s="1">
        <v>39620</v>
      </c>
      <c r="C6749" s="30">
        <f>VLOOKUP(B6749,'רביות שנתיות'!B:C,2)</f>
        <v>2.7</v>
      </c>
      <c r="D6749" s="29">
        <f t="shared" si="211"/>
        <v>7.2944291917842463E-5</v>
      </c>
      <c r="F6749" s="30">
        <f>VLOOKUP($B6749,'רביות שנתיות'!B:I,7)</f>
        <v>9.1999999999999993</v>
      </c>
      <c r="G6749" s="29">
        <f t="shared" si="210"/>
        <v>2.4115476443142825E-4</v>
      </c>
    </row>
    <row r="6750" spans="2:7">
      <c r="B6750" s="1">
        <v>39621</v>
      </c>
      <c r="C6750" s="30">
        <f>VLOOKUP(B6750,'רביות שנתיות'!B:C,2)</f>
        <v>2.7</v>
      </c>
      <c r="D6750" s="29">
        <f t="shared" si="211"/>
        <v>7.2944291917842463E-5</v>
      </c>
      <c r="F6750" s="30">
        <f>VLOOKUP($B6750,'רביות שנתיות'!B:I,7)</f>
        <v>9.1999999999999993</v>
      </c>
      <c r="G6750" s="29">
        <f t="shared" si="210"/>
        <v>2.4115476443142825E-4</v>
      </c>
    </row>
    <row r="6751" spans="2:7">
      <c r="B6751" s="1">
        <v>39622</v>
      </c>
      <c r="C6751" s="30">
        <f>VLOOKUP(B6751,'רביות שנתיות'!B:C,2)</f>
        <v>2.7</v>
      </c>
      <c r="D6751" s="29">
        <f t="shared" si="211"/>
        <v>7.2944291917842463E-5</v>
      </c>
      <c r="F6751" s="30">
        <f>VLOOKUP($B6751,'רביות שנתיות'!B:I,7)</f>
        <v>9.1999999999999993</v>
      </c>
      <c r="G6751" s="29">
        <f t="shared" si="210"/>
        <v>2.4115476443142825E-4</v>
      </c>
    </row>
    <row r="6752" spans="2:7">
      <c r="B6752" s="1">
        <v>39623</v>
      </c>
      <c r="C6752" s="30">
        <f>VLOOKUP(B6752,'רביות שנתיות'!B:C,2)</f>
        <v>2.7</v>
      </c>
      <c r="D6752" s="29">
        <f t="shared" si="211"/>
        <v>7.2944291917842463E-5</v>
      </c>
      <c r="F6752" s="30">
        <f>VLOOKUP($B6752,'רביות שנתיות'!B:I,7)</f>
        <v>9.1999999999999993</v>
      </c>
      <c r="G6752" s="29">
        <f t="shared" si="210"/>
        <v>2.4115476443142825E-4</v>
      </c>
    </row>
    <row r="6753" spans="2:7">
      <c r="B6753" s="1">
        <v>39624</v>
      </c>
      <c r="C6753" s="30">
        <f>VLOOKUP(B6753,'רביות שנתיות'!B:C,2)</f>
        <v>2.7</v>
      </c>
      <c r="D6753" s="29">
        <f t="shared" si="211"/>
        <v>7.2944291917842463E-5</v>
      </c>
      <c r="F6753" s="30">
        <f>VLOOKUP($B6753,'רביות שנתיות'!B:I,7)</f>
        <v>9.1999999999999993</v>
      </c>
      <c r="G6753" s="29">
        <f t="shared" si="210"/>
        <v>2.4115476443142825E-4</v>
      </c>
    </row>
    <row r="6754" spans="2:7">
      <c r="B6754" s="1">
        <v>39625</v>
      </c>
      <c r="C6754" s="30">
        <f>VLOOKUP(B6754,'רביות שנתיות'!B:C,2)</f>
        <v>2.7</v>
      </c>
      <c r="D6754" s="29">
        <f t="shared" si="211"/>
        <v>7.2944291917842463E-5</v>
      </c>
      <c r="F6754" s="30">
        <f>VLOOKUP($B6754,'רביות שנתיות'!B:I,7)</f>
        <v>9.1999999999999993</v>
      </c>
      <c r="G6754" s="29">
        <f t="shared" si="210"/>
        <v>2.4115476443142825E-4</v>
      </c>
    </row>
    <row r="6755" spans="2:7">
      <c r="B6755" s="1">
        <v>39626</v>
      </c>
      <c r="C6755" s="30">
        <f>VLOOKUP(B6755,'רביות שנתיות'!B:C,2)</f>
        <v>2.7</v>
      </c>
      <c r="D6755" s="29">
        <f t="shared" si="211"/>
        <v>7.2944291917842463E-5</v>
      </c>
      <c r="F6755" s="30">
        <f>VLOOKUP($B6755,'רביות שנתיות'!B:I,7)</f>
        <v>9.1999999999999993</v>
      </c>
      <c r="G6755" s="29">
        <f t="shared" si="210"/>
        <v>2.4115476443142825E-4</v>
      </c>
    </row>
    <row r="6756" spans="2:7">
      <c r="B6756" s="1">
        <v>39627</v>
      </c>
      <c r="C6756" s="30">
        <f>VLOOKUP(B6756,'רביות שנתיות'!B:C,2)</f>
        <v>2.7</v>
      </c>
      <c r="D6756" s="29">
        <f t="shared" si="211"/>
        <v>7.2944291917842463E-5</v>
      </c>
      <c r="F6756" s="30">
        <f>VLOOKUP($B6756,'רביות שנתיות'!B:I,7)</f>
        <v>9.1999999999999993</v>
      </c>
      <c r="G6756" s="29">
        <f t="shared" si="210"/>
        <v>2.4115476443142825E-4</v>
      </c>
    </row>
    <row r="6757" spans="2:7">
      <c r="B6757" s="1">
        <v>39628</v>
      </c>
      <c r="C6757" s="30">
        <f>VLOOKUP(B6757,'רביות שנתיות'!B:C,2)</f>
        <v>2.7</v>
      </c>
      <c r="D6757" s="29">
        <f t="shared" si="211"/>
        <v>7.2944291917842463E-5</v>
      </c>
      <c r="F6757" s="30">
        <f>VLOOKUP($B6757,'רביות שנתיות'!B:I,7)</f>
        <v>9.1999999999999993</v>
      </c>
      <c r="G6757" s="29">
        <f t="shared" si="210"/>
        <v>2.4115476443142825E-4</v>
      </c>
    </row>
    <row r="6758" spans="2:7">
      <c r="B6758" s="1">
        <v>39629</v>
      </c>
      <c r="C6758" s="30">
        <f>VLOOKUP(B6758,'רביות שנתיות'!B:C,2)</f>
        <v>2.7</v>
      </c>
      <c r="D6758" s="29">
        <f t="shared" si="211"/>
        <v>7.2944291917842463E-5</v>
      </c>
      <c r="F6758" s="30">
        <f>VLOOKUP($B6758,'רביות שנתיות'!B:I,7)</f>
        <v>9.1999999999999993</v>
      </c>
      <c r="G6758" s="29">
        <f t="shared" si="210"/>
        <v>2.4115476443142825E-4</v>
      </c>
    </row>
    <row r="6759" spans="2:7">
      <c r="B6759" s="1">
        <v>39630</v>
      </c>
      <c r="C6759" s="30">
        <f>VLOOKUP(B6759,'רביות שנתיות'!B:C,2)</f>
        <v>2.8</v>
      </c>
      <c r="D6759" s="29">
        <f t="shared" si="211"/>
        <v>7.560906501935527E-5</v>
      </c>
      <c r="F6759" s="30">
        <f>VLOOKUP($B6759,'רביות שנתיות'!B:I,7)</f>
        <v>9.3000000000000007</v>
      </c>
      <c r="G6759" s="29">
        <f t="shared" si="210"/>
        <v>2.4366313088708402E-4</v>
      </c>
    </row>
    <row r="6760" spans="2:7">
      <c r="B6760" s="1">
        <v>39631</v>
      </c>
      <c r="C6760" s="30">
        <f>VLOOKUP(B6760,'רביות שנתיות'!B:C,2)</f>
        <v>2.8</v>
      </c>
      <c r="D6760" s="29">
        <f t="shared" si="211"/>
        <v>7.560906501935527E-5</v>
      </c>
      <c r="F6760" s="30">
        <f>VLOOKUP($B6760,'רביות שנתיות'!B:I,7)</f>
        <v>9.3000000000000007</v>
      </c>
      <c r="G6760" s="29">
        <f t="shared" si="210"/>
        <v>2.4366313088708402E-4</v>
      </c>
    </row>
    <row r="6761" spans="2:7">
      <c r="B6761" s="1">
        <v>39632</v>
      </c>
      <c r="C6761" s="30">
        <f>VLOOKUP(B6761,'רביות שנתיות'!B:C,2)</f>
        <v>2.8</v>
      </c>
      <c r="D6761" s="29">
        <f t="shared" si="211"/>
        <v>7.560906501935527E-5</v>
      </c>
      <c r="F6761" s="30">
        <f>VLOOKUP($B6761,'רביות שנתיות'!B:I,7)</f>
        <v>9.3000000000000007</v>
      </c>
      <c r="G6761" s="29">
        <f t="shared" si="210"/>
        <v>2.4366313088708402E-4</v>
      </c>
    </row>
    <row r="6762" spans="2:7">
      <c r="B6762" s="1">
        <v>39633</v>
      </c>
      <c r="C6762" s="30">
        <f>VLOOKUP(B6762,'רביות שנתיות'!B:C,2)</f>
        <v>2.8</v>
      </c>
      <c r="D6762" s="29">
        <f t="shared" si="211"/>
        <v>7.560906501935527E-5</v>
      </c>
      <c r="F6762" s="30">
        <f>VLOOKUP($B6762,'רביות שנתיות'!B:I,7)</f>
        <v>9.3000000000000007</v>
      </c>
      <c r="G6762" s="29">
        <f t="shared" si="210"/>
        <v>2.4366313088708402E-4</v>
      </c>
    </row>
    <row r="6763" spans="2:7">
      <c r="B6763" s="1">
        <v>39634</v>
      </c>
      <c r="C6763" s="30">
        <f>VLOOKUP(B6763,'רביות שנתיות'!B:C,2)</f>
        <v>2.8</v>
      </c>
      <c r="D6763" s="29">
        <f t="shared" si="211"/>
        <v>7.560906501935527E-5</v>
      </c>
      <c r="F6763" s="30">
        <f>VLOOKUP($B6763,'רביות שנתיות'!B:I,7)</f>
        <v>9.3000000000000007</v>
      </c>
      <c r="G6763" s="29">
        <f t="shared" si="210"/>
        <v>2.4366313088708402E-4</v>
      </c>
    </row>
    <row r="6764" spans="2:7">
      <c r="B6764" s="1">
        <v>39635</v>
      </c>
      <c r="C6764" s="30">
        <f>VLOOKUP(B6764,'רביות שנתיות'!B:C,2)</f>
        <v>2.8</v>
      </c>
      <c r="D6764" s="29">
        <f t="shared" si="211"/>
        <v>7.560906501935527E-5</v>
      </c>
      <c r="F6764" s="30">
        <f>VLOOKUP($B6764,'רביות שנתיות'!B:I,7)</f>
        <v>9.3000000000000007</v>
      </c>
      <c r="G6764" s="29">
        <f t="shared" si="210"/>
        <v>2.4366313088708402E-4</v>
      </c>
    </row>
    <row r="6765" spans="2:7">
      <c r="B6765" s="1">
        <v>39636</v>
      </c>
      <c r="C6765" s="30">
        <f>VLOOKUP(B6765,'רביות שנתיות'!B:C,2)</f>
        <v>2.8</v>
      </c>
      <c r="D6765" s="29">
        <f t="shared" si="211"/>
        <v>7.560906501935527E-5</v>
      </c>
      <c r="F6765" s="30">
        <f>VLOOKUP($B6765,'רביות שנתיות'!B:I,7)</f>
        <v>9.3000000000000007</v>
      </c>
      <c r="G6765" s="29">
        <f t="shared" si="210"/>
        <v>2.4366313088708402E-4</v>
      </c>
    </row>
    <row r="6766" spans="2:7">
      <c r="B6766" s="1">
        <v>39637</v>
      </c>
      <c r="C6766" s="30">
        <f>VLOOKUP(B6766,'רביות שנתיות'!B:C,2)</f>
        <v>2.8</v>
      </c>
      <c r="D6766" s="29">
        <f t="shared" si="211"/>
        <v>7.560906501935527E-5</v>
      </c>
      <c r="F6766" s="30">
        <f>VLOOKUP($B6766,'רביות שנתיות'!B:I,7)</f>
        <v>9.3000000000000007</v>
      </c>
      <c r="G6766" s="29">
        <f t="shared" si="210"/>
        <v>2.4366313088708402E-4</v>
      </c>
    </row>
    <row r="6767" spans="2:7">
      <c r="B6767" s="1">
        <v>39638</v>
      </c>
      <c r="C6767" s="30">
        <f>VLOOKUP(B6767,'רביות שנתיות'!B:C,2)</f>
        <v>2.8</v>
      </c>
      <c r="D6767" s="29">
        <f t="shared" si="211"/>
        <v>7.560906501935527E-5</v>
      </c>
      <c r="F6767" s="30">
        <f>VLOOKUP($B6767,'רביות שנתיות'!B:I,7)</f>
        <v>9.3000000000000007</v>
      </c>
      <c r="G6767" s="29">
        <f t="shared" si="210"/>
        <v>2.4366313088708402E-4</v>
      </c>
    </row>
    <row r="6768" spans="2:7">
      <c r="B6768" s="1">
        <v>39639</v>
      </c>
      <c r="C6768" s="30">
        <f>VLOOKUP(B6768,'רביות שנתיות'!B:C,2)</f>
        <v>2.8</v>
      </c>
      <c r="D6768" s="29">
        <f t="shared" si="211"/>
        <v>7.560906501935527E-5</v>
      </c>
      <c r="F6768" s="30">
        <f>VLOOKUP($B6768,'רביות שנתיות'!B:I,7)</f>
        <v>9.3000000000000007</v>
      </c>
      <c r="G6768" s="29">
        <f t="shared" si="210"/>
        <v>2.4366313088708402E-4</v>
      </c>
    </row>
    <row r="6769" spans="2:7">
      <c r="B6769" s="1">
        <v>39640</v>
      </c>
      <c r="C6769" s="30">
        <f>VLOOKUP(B6769,'רביות שנתיות'!B:C,2)</f>
        <v>2.8</v>
      </c>
      <c r="D6769" s="29">
        <f t="shared" si="211"/>
        <v>7.560906501935527E-5</v>
      </c>
      <c r="F6769" s="30">
        <f>VLOOKUP($B6769,'רביות שנתיות'!B:I,7)</f>
        <v>9.3000000000000007</v>
      </c>
      <c r="G6769" s="29">
        <f t="shared" si="210"/>
        <v>2.4366313088708402E-4</v>
      </c>
    </row>
    <row r="6770" spans="2:7">
      <c r="B6770" s="1">
        <v>39641</v>
      </c>
      <c r="C6770" s="30">
        <f>VLOOKUP(B6770,'רביות שנתיות'!B:C,2)</f>
        <v>2.8</v>
      </c>
      <c r="D6770" s="29">
        <f t="shared" si="211"/>
        <v>7.560906501935527E-5</v>
      </c>
      <c r="F6770" s="30">
        <f>VLOOKUP($B6770,'רביות שנתיות'!B:I,7)</f>
        <v>9.3000000000000007</v>
      </c>
      <c r="G6770" s="29">
        <f t="shared" si="210"/>
        <v>2.4366313088708402E-4</v>
      </c>
    </row>
    <row r="6771" spans="2:7">
      <c r="B6771" s="1">
        <v>39642</v>
      </c>
      <c r="C6771" s="30">
        <f>VLOOKUP(B6771,'רביות שנתיות'!B:C,2)</f>
        <v>2.8</v>
      </c>
      <c r="D6771" s="29">
        <f t="shared" si="211"/>
        <v>7.560906501935527E-5</v>
      </c>
      <c r="F6771" s="30">
        <f>VLOOKUP($B6771,'רביות שנתיות'!B:I,7)</f>
        <v>9.3000000000000007</v>
      </c>
      <c r="G6771" s="29">
        <f t="shared" si="210"/>
        <v>2.4366313088708402E-4</v>
      </c>
    </row>
    <row r="6772" spans="2:7">
      <c r="B6772" s="1">
        <v>39643</v>
      </c>
      <c r="C6772" s="30">
        <f>VLOOKUP(B6772,'רביות שנתיות'!B:C,2)</f>
        <v>2.8</v>
      </c>
      <c r="D6772" s="29">
        <f t="shared" si="211"/>
        <v>7.560906501935527E-5</v>
      </c>
      <c r="F6772" s="30">
        <f>VLOOKUP($B6772,'רביות שנתיות'!B:I,7)</f>
        <v>9.3000000000000007</v>
      </c>
      <c r="G6772" s="29">
        <f t="shared" si="210"/>
        <v>2.4366313088708402E-4</v>
      </c>
    </row>
    <row r="6773" spans="2:7">
      <c r="B6773" s="1">
        <v>39644</v>
      </c>
      <c r="C6773" s="30">
        <f>VLOOKUP(B6773,'רביות שנתיות'!B:C,2)</f>
        <v>2.8</v>
      </c>
      <c r="D6773" s="29">
        <f t="shared" si="211"/>
        <v>7.560906501935527E-5</v>
      </c>
      <c r="F6773" s="30">
        <f>VLOOKUP($B6773,'רביות שנתיות'!B:I,7)</f>
        <v>9.3000000000000007</v>
      </c>
      <c r="G6773" s="29">
        <f t="shared" si="210"/>
        <v>2.4366313088708402E-4</v>
      </c>
    </row>
    <row r="6774" spans="2:7">
      <c r="B6774" s="1">
        <v>39645</v>
      </c>
      <c r="C6774" s="30">
        <f>VLOOKUP(B6774,'רביות שנתיות'!B:C,2)</f>
        <v>2.8</v>
      </c>
      <c r="D6774" s="29">
        <f t="shared" si="211"/>
        <v>7.560906501935527E-5</v>
      </c>
      <c r="F6774" s="30">
        <f>VLOOKUP($B6774,'רביות שנתיות'!B:I,7)</f>
        <v>9.3000000000000007</v>
      </c>
      <c r="G6774" s="29">
        <f t="shared" si="210"/>
        <v>2.4366313088708402E-4</v>
      </c>
    </row>
    <row r="6775" spans="2:7">
      <c r="B6775" s="1">
        <v>39646</v>
      </c>
      <c r="C6775" s="30">
        <f>VLOOKUP(B6775,'רביות שנתיות'!B:C,2)</f>
        <v>2.8</v>
      </c>
      <c r="D6775" s="29">
        <f t="shared" si="211"/>
        <v>7.560906501935527E-5</v>
      </c>
      <c r="F6775" s="30">
        <f>VLOOKUP($B6775,'רביות שנתיות'!B:I,7)</f>
        <v>9.3000000000000007</v>
      </c>
      <c r="G6775" s="29">
        <f t="shared" si="210"/>
        <v>2.4366313088708402E-4</v>
      </c>
    </row>
    <row r="6776" spans="2:7">
      <c r="B6776" s="1">
        <v>39647</v>
      </c>
      <c r="C6776" s="30">
        <f>VLOOKUP(B6776,'רביות שנתיות'!B:C,2)</f>
        <v>2.8</v>
      </c>
      <c r="D6776" s="29">
        <f t="shared" si="211"/>
        <v>7.560906501935527E-5</v>
      </c>
      <c r="F6776" s="30">
        <f>VLOOKUP($B6776,'רביות שנתיות'!B:I,7)</f>
        <v>9.3000000000000007</v>
      </c>
      <c r="G6776" s="29">
        <f t="shared" si="210"/>
        <v>2.4366313088708402E-4</v>
      </c>
    </row>
    <row r="6777" spans="2:7">
      <c r="B6777" s="1">
        <v>39648</v>
      </c>
      <c r="C6777" s="30">
        <f>VLOOKUP(B6777,'רביות שנתיות'!B:C,2)</f>
        <v>2.8</v>
      </c>
      <c r="D6777" s="29">
        <f t="shared" si="211"/>
        <v>7.560906501935527E-5</v>
      </c>
      <c r="F6777" s="30">
        <f>VLOOKUP($B6777,'רביות שנתיות'!B:I,7)</f>
        <v>9.3000000000000007</v>
      </c>
      <c r="G6777" s="29">
        <f t="shared" si="210"/>
        <v>2.4366313088708402E-4</v>
      </c>
    </row>
    <row r="6778" spans="2:7">
      <c r="B6778" s="1">
        <v>39649</v>
      </c>
      <c r="C6778" s="30">
        <f>VLOOKUP(B6778,'רביות שנתיות'!B:C,2)</f>
        <v>2.8</v>
      </c>
      <c r="D6778" s="29">
        <f t="shared" si="211"/>
        <v>7.560906501935527E-5</v>
      </c>
      <c r="F6778" s="30">
        <f>VLOOKUP($B6778,'רביות שנתיות'!B:I,7)</f>
        <v>9.3000000000000007</v>
      </c>
      <c r="G6778" s="29">
        <f t="shared" si="210"/>
        <v>2.4366313088708402E-4</v>
      </c>
    </row>
    <row r="6779" spans="2:7">
      <c r="B6779" s="1">
        <v>39650</v>
      </c>
      <c r="C6779" s="30">
        <f>VLOOKUP(B6779,'רביות שנתיות'!B:C,2)</f>
        <v>2.8</v>
      </c>
      <c r="D6779" s="29">
        <f t="shared" si="211"/>
        <v>7.560906501935527E-5</v>
      </c>
      <c r="F6779" s="30">
        <f>VLOOKUP($B6779,'רביות שנתיות'!B:I,7)</f>
        <v>9.3000000000000007</v>
      </c>
      <c r="G6779" s="29">
        <f t="shared" si="210"/>
        <v>2.4366313088708402E-4</v>
      </c>
    </row>
    <row r="6780" spans="2:7">
      <c r="B6780" s="1">
        <v>39651</v>
      </c>
      <c r="C6780" s="30">
        <f>VLOOKUP(B6780,'רביות שנתיות'!B:C,2)</f>
        <v>2.8</v>
      </c>
      <c r="D6780" s="29">
        <f t="shared" si="211"/>
        <v>7.560906501935527E-5</v>
      </c>
      <c r="F6780" s="30">
        <f>VLOOKUP($B6780,'רביות שנתיות'!B:I,7)</f>
        <v>9.3000000000000007</v>
      </c>
      <c r="G6780" s="29">
        <f t="shared" si="210"/>
        <v>2.4366313088708402E-4</v>
      </c>
    </row>
    <row r="6781" spans="2:7">
      <c r="B6781" s="1">
        <v>39652</v>
      </c>
      <c r="C6781" s="30">
        <f>VLOOKUP(B6781,'רביות שנתיות'!B:C,2)</f>
        <v>2.8</v>
      </c>
      <c r="D6781" s="29">
        <f t="shared" si="211"/>
        <v>7.560906501935527E-5</v>
      </c>
      <c r="F6781" s="30">
        <f>VLOOKUP($B6781,'רביות שנתיות'!B:I,7)</f>
        <v>9.3000000000000007</v>
      </c>
      <c r="G6781" s="29">
        <f t="shared" si="210"/>
        <v>2.4366313088708402E-4</v>
      </c>
    </row>
    <row r="6782" spans="2:7">
      <c r="B6782" s="1">
        <v>39653</v>
      </c>
      <c r="C6782" s="30">
        <f>VLOOKUP(B6782,'רביות שנתיות'!B:C,2)</f>
        <v>2.8</v>
      </c>
      <c r="D6782" s="29">
        <f t="shared" si="211"/>
        <v>7.560906501935527E-5</v>
      </c>
      <c r="F6782" s="30">
        <f>VLOOKUP($B6782,'רביות שנתיות'!B:I,7)</f>
        <v>9.3000000000000007</v>
      </c>
      <c r="G6782" s="29">
        <f t="shared" si="210"/>
        <v>2.4366313088708402E-4</v>
      </c>
    </row>
    <row r="6783" spans="2:7">
      <c r="B6783" s="1">
        <v>39654</v>
      </c>
      <c r="C6783" s="30">
        <f>VLOOKUP(B6783,'רביות שנתיות'!B:C,2)</f>
        <v>2.8</v>
      </c>
      <c r="D6783" s="29">
        <f t="shared" si="211"/>
        <v>7.560906501935527E-5</v>
      </c>
      <c r="F6783" s="30">
        <f>VLOOKUP($B6783,'רביות שנתיות'!B:I,7)</f>
        <v>9.3000000000000007</v>
      </c>
      <c r="G6783" s="29">
        <f t="shared" si="210"/>
        <v>2.4366313088708402E-4</v>
      </c>
    </row>
    <row r="6784" spans="2:7">
      <c r="B6784" s="1">
        <v>39655</v>
      </c>
      <c r="C6784" s="30">
        <f>VLOOKUP(B6784,'רביות שנתיות'!B:C,2)</f>
        <v>2.8</v>
      </c>
      <c r="D6784" s="29">
        <f t="shared" si="211"/>
        <v>7.560906501935527E-5</v>
      </c>
      <c r="F6784" s="30">
        <f>VLOOKUP($B6784,'רביות שנתיות'!B:I,7)</f>
        <v>9.3000000000000007</v>
      </c>
      <c r="G6784" s="29">
        <f t="shared" si="210"/>
        <v>2.4366313088708402E-4</v>
      </c>
    </row>
    <row r="6785" spans="2:7">
      <c r="B6785" s="1">
        <v>39656</v>
      </c>
      <c r="C6785" s="30">
        <f>VLOOKUP(B6785,'רביות שנתיות'!B:C,2)</f>
        <v>2.8</v>
      </c>
      <c r="D6785" s="29">
        <f t="shared" si="211"/>
        <v>7.560906501935527E-5</v>
      </c>
      <c r="F6785" s="30">
        <f>VLOOKUP($B6785,'רביות שנתיות'!B:I,7)</f>
        <v>9.3000000000000007</v>
      </c>
      <c r="G6785" s="29">
        <f t="shared" si="210"/>
        <v>2.4366313088708402E-4</v>
      </c>
    </row>
    <row r="6786" spans="2:7">
      <c r="B6786" s="1">
        <v>39657</v>
      </c>
      <c r="C6786" s="30">
        <f>VLOOKUP(B6786,'רביות שנתיות'!B:C,2)</f>
        <v>2.8</v>
      </c>
      <c r="D6786" s="29">
        <f t="shared" si="211"/>
        <v>7.560906501935527E-5</v>
      </c>
      <c r="F6786" s="30">
        <f>VLOOKUP($B6786,'רביות שנתיות'!B:I,7)</f>
        <v>9.3000000000000007</v>
      </c>
      <c r="G6786" s="29">
        <f t="shared" si="210"/>
        <v>2.4366313088708402E-4</v>
      </c>
    </row>
    <row r="6787" spans="2:7">
      <c r="B6787" s="1">
        <v>39658</v>
      </c>
      <c r="C6787" s="30">
        <f>VLOOKUP(B6787,'רביות שנתיות'!B:C,2)</f>
        <v>2.8</v>
      </c>
      <c r="D6787" s="29">
        <f t="shared" si="211"/>
        <v>7.560906501935527E-5</v>
      </c>
      <c r="F6787" s="30">
        <f>VLOOKUP($B6787,'רביות שנתיות'!B:I,7)</f>
        <v>9.3000000000000007</v>
      </c>
      <c r="G6787" s="29">
        <f t="shared" si="210"/>
        <v>2.4366313088708402E-4</v>
      </c>
    </row>
    <row r="6788" spans="2:7">
      <c r="B6788" s="1">
        <v>39659</v>
      </c>
      <c r="C6788" s="30">
        <f>VLOOKUP(B6788,'רביות שנתיות'!B:C,2)</f>
        <v>2.8</v>
      </c>
      <c r="D6788" s="29">
        <f t="shared" si="211"/>
        <v>7.560906501935527E-5</v>
      </c>
      <c r="F6788" s="30">
        <f>VLOOKUP($B6788,'רביות שנתיות'!B:I,7)</f>
        <v>9.3000000000000007</v>
      </c>
      <c r="G6788" s="29">
        <f t="shared" ref="G6788:G6851" si="212">(1+F6788/100)^(1/365)-1</f>
        <v>2.4366313088708402E-4</v>
      </c>
    </row>
    <row r="6789" spans="2:7">
      <c r="B6789" s="1">
        <v>39660</v>
      </c>
      <c r="C6789" s="30">
        <f>VLOOKUP(B6789,'רביות שנתיות'!B:C,2)</f>
        <v>2.8</v>
      </c>
      <c r="D6789" s="29">
        <f t="shared" ref="D6789:D6852" si="213">(1+C6789/100)^(1/365.25)-1</f>
        <v>7.560906501935527E-5</v>
      </c>
      <c r="F6789" s="30">
        <f>VLOOKUP($B6789,'רביות שנתיות'!B:I,7)</f>
        <v>9.3000000000000007</v>
      </c>
      <c r="G6789" s="29">
        <f t="shared" si="212"/>
        <v>2.4366313088708402E-4</v>
      </c>
    </row>
    <row r="6790" spans="2:7">
      <c r="B6790" s="1">
        <v>39661</v>
      </c>
      <c r="C6790" s="30">
        <f>VLOOKUP(B6790,'רביות שנתיות'!B:C,2)</f>
        <v>2.8</v>
      </c>
      <c r="D6790" s="29">
        <f t="shared" si="213"/>
        <v>7.560906501935527E-5</v>
      </c>
      <c r="F6790" s="30">
        <f>VLOOKUP($B6790,'רביות שנתיות'!B:I,7)</f>
        <v>9.3000000000000007</v>
      </c>
      <c r="G6790" s="29">
        <f t="shared" si="212"/>
        <v>2.4366313088708402E-4</v>
      </c>
    </row>
    <row r="6791" spans="2:7">
      <c r="B6791" s="1">
        <v>39662</v>
      </c>
      <c r="C6791" s="30">
        <f>VLOOKUP(B6791,'רביות שנתיות'!B:C,2)</f>
        <v>2.8</v>
      </c>
      <c r="D6791" s="29">
        <f t="shared" si="213"/>
        <v>7.560906501935527E-5</v>
      </c>
      <c r="F6791" s="30">
        <f>VLOOKUP($B6791,'רביות שנתיות'!B:I,7)</f>
        <v>9.3000000000000007</v>
      </c>
      <c r="G6791" s="29">
        <f t="shared" si="212"/>
        <v>2.4366313088708402E-4</v>
      </c>
    </row>
    <row r="6792" spans="2:7">
      <c r="B6792" s="1">
        <v>39663</v>
      </c>
      <c r="C6792" s="30">
        <f>VLOOKUP(B6792,'רביות שנתיות'!B:C,2)</f>
        <v>2.8</v>
      </c>
      <c r="D6792" s="29">
        <f t="shared" si="213"/>
        <v>7.560906501935527E-5</v>
      </c>
      <c r="F6792" s="30">
        <f>VLOOKUP($B6792,'רביות שנתיות'!B:I,7)</f>
        <v>9.3000000000000007</v>
      </c>
      <c r="G6792" s="29">
        <f t="shared" si="212"/>
        <v>2.4366313088708402E-4</v>
      </c>
    </row>
    <row r="6793" spans="2:7">
      <c r="B6793" s="1">
        <v>39664</v>
      </c>
      <c r="C6793" s="30">
        <f>VLOOKUP(B6793,'רביות שנתיות'!B:C,2)</f>
        <v>2.8</v>
      </c>
      <c r="D6793" s="29">
        <f t="shared" si="213"/>
        <v>7.560906501935527E-5</v>
      </c>
      <c r="F6793" s="30">
        <f>VLOOKUP($B6793,'רביות שנתיות'!B:I,7)</f>
        <v>9.3000000000000007</v>
      </c>
      <c r="G6793" s="29">
        <f t="shared" si="212"/>
        <v>2.4366313088708402E-4</v>
      </c>
    </row>
    <row r="6794" spans="2:7">
      <c r="B6794" s="1">
        <v>39665</v>
      </c>
      <c r="C6794" s="30">
        <f>VLOOKUP(B6794,'רביות שנתיות'!B:C,2)</f>
        <v>2.8</v>
      </c>
      <c r="D6794" s="29">
        <f t="shared" si="213"/>
        <v>7.560906501935527E-5</v>
      </c>
      <c r="F6794" s="30">
        <f>VLOOKUP($B6794,'רביות שנתיות'!B:I,7)</f>
        <v>9.3000000000000007</v>
      </c>
      <c r="G6794" s="29">
        <f t="shared" si="212"/>
        <v>2.4366313088708402E-4</v>
      </c>
    </row>
    <row r="6795" spans="2:7">
      <c r="B6795" s="1">
        <v>39666</v>
      </c>
      <c r="C6795" s="30">
        <f>VLOOKUP(B6795,'רביות שנתיות'!B:C,2)</f>
        <v>2.8</v>
      </c>
      <c r="D6795" s="29">
        <f t="shared" si="213"/>
        <v>7.560906501935527E-5</v>
      </c>
      <c r="F6795" s="30">
        <f>VLOOKUP($B6795,'רביות שנתיות'!B:I,7)</f>
        <v>9.3000000000000007</v>
      </c>
      <c r="G6795" s="29">
        <f t="shared" si="212"/>
        <v>2.4366313088708402E-4</v>
      </c>
    </row>
    <row r="6796" spans="2:7">
      <c r="B6796" s="1">
        <v>39667</v>
      </c>
      <c r="C6796" s="30">
        <f>VLOOKUP(B6796,'רביות שנתיות'!B:C,2)</f>
        <v>2.8</v>
      </c>
      <c r="D6796" s="29">
        <f t="shared" si="213"/>
        <v>7.560906501935527E-5</v>
      </c>
      <c r="F6796" s="30">
        <f>VLOOKUP($B6796,'רביות שנתיות'!B:I,7)</f>
        <v>9.3000000000000007</v>
      </c>
      <c r="G6796" s="29">
        <f t="shared" si="212"/>
        <v>2.4366313088708402E-4</v>
      </c>
    </row>
    <row r="6797" spans="2:7">
      <c r="B6797" s="1">
        <v>39668</v>
      </c>
      <c r="C6797" s="30">
        <f>VLOOKUP(B6797,'רביות שנתיות'!B:C,2)</f>
        <v>2.8</v>
      </c>
      <c r="D6797" s="29">
        <f t="shared" si="213"/>
        <v>7.560906501935527E-5</v>
      </c>
      <c r="F6797" s="30">
        <f>VLOOKUP($B6797,'רביות שנתיות'!B:I,7)</f>
        <v>9.3000000000000007</v>
      </c>
      <c r="G6797" s="29">
        <f t="shared" si="212"/>
        <v>2.4366313088708402E-4</v>
      </c>
    </row>
    <row r="6798" spans="2:7">
      <c r="B6798" s="1">
        <v>39669</v>
      </c>
      <c r="C6798" s="30">
        <f>VLOOKUP(B6798,'רביות שנתיות'!B:C,2)</f>
        <v>2.8</v>
      </c>
      <c r="D6798" s="29">
        <f t="shared" si="213"/>
        <v>7.560906501935527E-5</v>
      </c>
      <c r="F6798" s="30">
        <f>VLOOKUP($B6798,'רביות שנתיות'!B:I,7)</f>
        <v>9.3000000000000007</v>
      </c>
      <c r="G6798" s="29">
        <f t="shared" si="212"/>
        <v>2.4366313088708402E-4</v>
      </c>
    </row>
    <row r="6799" spans="2:7">
      <c r="B6799" s="1">
        <v>39670</v>
      </c>
      <c r="C6799" s="30">
        <f>VLOOKUP(B6799,'רביות שנתיות'!B:C,2)</f>
        <v>2.8</v>
      </c>
      <c r="D6799" s="29">
        <f t="shared" si="213"/>
        <v>7.560906501935527E-5</v>
      </c>
      <c r="F6799" s="30">
        <f>VLOOKUP($B6799,'רביות שנתיות'!B:I,7)</f>
        <v>9.3000000000000007</v>
      </c>
      <c r="G6799" s="29">
        <f t="shared" si="212"/>
        <v>2.4366313088708402E-4</v>
      </c>
    </row>
    <row r="6800" spans="2:7">
      <c r="B6800" s="1">
        <v>39671</v>
      </c>
      <c r="C6800" s="30">
        <f>VLOOKUP(B6800,'רביות שנתיות'!B:C,2)</f>
        <v>2.8</v>
      </c>
      <c r="D6800" s="29">
        <f t="shared" si="213"/>
        <v>7.560906501935527E-5</v>
      </c>
      <c r="F6800" s="30">
        <f>VLOOKUP($B6800,'רביות שנתיות'!B:I,7)</f>
        <v>9.3000000000000007</v>
      </c>
      <c r="G6800" s="29">
        <f t="shared" si="212"/>
        <v>2.4366313088708402E-4</v>
      </c>
    </row>
    <row r="6801" spans="2:7">
      <c r="B6801" s="1">
        <v>39672</v>
      </c>
      <c r="C6801" s="30">
        <f>VLOOKUP(B6801,'רביות שנתיות'!B:C,2)</f>
        <v>2.8</v>
      </c>
      <c r="D6801" s="29">
        <f t="shared" si="213"/>
        <v>7.560906501935527E-5</v>
      </c>
      <c r="F6801" s="30">
        <f>VLOOKUP($B6801,'רביות שנתיות'!B:I,7)</f>
        <v>9.3000000000000007</v>
      </c>
      <c r="G6801" s="29">
        <f t="shared" si="212"/>
        <v>2.4366313088708402E-4</v>
      </c>
    </row>
    <row r="6802" spans="2:7">
      <c r="B6802" s="1">
        <v>39673</v>
      </c>
      <c r="C6802" s="30">
        <f>VLOOKUP(B6802,'רביות שנתיות'!B:C,2)</f>
        <v>2.8</v>
      </c>
      <c r="D6802" s="29">
        <f t="shared" si="213"/>
        <v>7.560906501935527E-5</v>
      </c>
      <c r="F6802" s="30">
        <f>VLOOKUP($B6802,'רביות שנתיות'!B:I,7)</f>
        <v>9.3000000000000007</v>
      </c>
      <c r="G6802" s="29">
        <f t="shared" si="212"/>
        <v>2.4366313088708402E-4</v>
      </c>
    </row>
    <row r="6803" spans="2:7">
      <c r="B6803" s="1">
        <v>39674</v>
      </c>
      <c r="C6803" s="30">
        <f>VLOOKUP(B6803,'רביות שנתיות'!B:C,2)</f>
        <v>2.8</v>
      </c>
      <c r="D6803" s="29">
        <f t="shared" si="213"/>
        <v>7.560906501935527E-5</v>
      </c>
      <c r="F6803" s="30">
        <f>VLOOKUP($B6803,'רביות שנתיות'!B:I,7)</f>
        <v>9.3000000000000007</v>
      </c>
      <c r="G6803" s="29">
        <f t="shared" si="212"/>
        <v>2.4366313088708402E-4</v>
      </c>
    </row>
    <row r="6804" spans="2:7">
      <c r="B6804" s="1">
        <v>39675</v>
      </c>
      <c r="C6804" s="30">
        <f>VLOOKUP(B6804,'רביות שנתיות'!B:C,2)</f>
        <v>2.8</v>
      </c>
      <c r="D6804" s="29">
        <f t="shared" si="213"/>
        <v>7.560906501935527E-5</v>
      </c>
      <c r="F6804" s="30">
        <f>VLOOKUP($B6804,'רביות שנתיות'!B:I,7)</f>
        <v>9.3000000000000007</v>
      </c>
      <c r="G6804" s="29">
        <f t="shared" si="212"/>
        <v>2.4366313088708402E-4</v>
      </c>
    </row>
    <row r="6805" spans="2:7">
      <c r="B6805" s="1">
        <v>39676</v>
      </c>
      <c r="C6805" s="30">
        <f>VLOOKUP(B6805,'רביות שנתיות'!B:C,2)</f>
        <v>2.8</v>
      </c>
      <c r="D6805" s="29">
        <f t="shared" si="213"/>
        <v>7.560906501935527E-5</v>
      </c>
      <c r="F6805" s="30">
        <f>VLOOKUP($B6805,'רביות שנתיות'!B:I,7)</f>
        <v>9.3000000000000007</v>
      </c>
      <c r="G6805" s="29">
        <f t="shared" si="212"/>
        <v>2.4366313088708402E-4</v>
      </c>
    </row>
    <row r="6806" spans="2:7">
      <c r="B6806" s="1">
        <v>39677</v>
      </c>
      <c r="C6806" s="30">
        <f>VLOOKUP(B6806,'רביות שנתיות'!B:C,2)</f>
        <v>2.8</v>
      </c>
      <c r="D6806" s="29">
        <f t="shared" si="213"/>
        <v>7.560906501935527E-5</v>
      </c>
      <c r="F6806" s="30">
        <f>VLOOKUP($B6806,'רביות שנתיות'!B:I,7)</f>
        <v>9.3000000000000007</v>
      </c>
      <c r="G6806" s="29">
        <f t="shared" si="212"/>
        <v>2.4366313088708402E-4</v>
      </c>
    </row>
    <row r="6807" spans="2:7">
      <c r="B6807" s="1">
        <v>39678</v>
      </c>
      <c r="C6807" s="30">
        <f>VLOOKUP(B6807,'רביות שנתיות'!B:C,2)</f>
        <v>2.8</v>
      </c>
      <c r="D6807" s="29">
        <f t="shared" si="213"/>
        <v>7.560906501935527E-5</v>
      </c>
      <c r="F6807" s="30">
        <f>VLOOKUP($B6807,'רביות שנתיות'!B:I,7)</f>
        <v>9.3000000000000007</v>
      </c>
      <c r="G6807" s="29">
        <f t="shared" si="212"/>
        <v>2.4366313088708402E-4</v>
      </c>
    </row>
    <row r="6808" spans="2:7">
      <c r="B6808" s="1">
        <v>39679</v>
      </c>
      <c r="C6808" s="30">
        <f>VLOOKUP(B6808,'רביות שנתיות'!B:C,2)</f>
        <v>2.8</v>
      </c>
      <c r="D6808" s="29">
        <f t="shared" si="213"/>
        <v>7.560906501935527E-5</v>
      </c>
      <c r="F6808" s="30">
        <f>VLOOKUP($B6808,'רביות שנתיות'!B:I,7)</f>
        <v>9.3000000000000007</v>
      </c>
      <c r="G6808" s="29">
        <f t="shared" si="212"/>
        <v>2.4366313088708402E-4</v>
      </c>
    </row>
    <row r="6809" spans="2:7">
      <c r="B6809" s="1">
        <v>39680</v>
      </c>
      <c r="C6809" s="30">
        <f>VLOOKUP(B6809,'רביות שנתיות'!B:C,2)</f>
        <v>2.8</v>
      </c>
      <c r="D6809" s="29">
        <f t="shared" si="213"/>
        <v>7.560906501935527E-5</v>
      </c>
      <c r="F6809" s="30">
        <f>VLOOKUP($B6809,'רביות שנתיות'!B:I,7)</f>
        <v>9.3000000000000007</v>
      </c>
      <c r="G6809" s="29">
        <f t="shared" si="212"/>
        <v>2.4366313088708402E-4</v>
      </c>
    </row>
    <row r="6810" spans="2:7">
      <c r="B6810" s="1">
        <v>39681</v>
      </c>
      <c r="C6810" s="30">
        <f>VLOOKUP(B6810,'רביות שנתיות'!B:C,2)</f>
        <v>2.8</v>
      </c>
      <c r="D6810" s="29">
        <f t="shared" si="213"/>
        <v>7.560906501935527E-5</v>
      </c>
      <c r="F6810" s="30">
        <f>VLOOKUP($B6810,'רביות שנתיות'!B:I,7)</f>
        <v>9.3000000000000007</v>
      </c>
      <c r="G6810" s="29">
        <f t="shared" si="212"/>
        <v>2.4366313088708402E-4</v>
      </c>
    </row>
    <row r="6811" spans="2:7">
      <c r="B6811" s="1">
        <v>39682</v>
      </c>
      <c r="C6811" s="30">
        <f>VLOOKUP(B6811,'רביות שנתיות'!B:C,2)</f>
        <v>2.8</v>
      </c>
      <c r="D6811" s="29">
        <f t="shared" si="213"/>
        <v>7.560906501935527E-5</v>
      </c>
      <c r="F6811" s="30">
        <f>VLOOKUP($B6811,'רביות שנתיות'!B:I,7)</f>
        <v>9.3000000000000007</v>
      </c>
      <c r="G6811" s="29">
        <f t="shared" si="212"/>
        <v>2.4366313088708402E-4</v>
      </c>
    </row>
    <row r="6812" spans="2:7">
      <c r="B6812" s="1">
        <v>39683</v>
      </c>
      <c r="C6812" s="30">
        <f>VLOOKUP(B6812,'רביות שנתיות'!B:C,2)</f>
        <v>2.8</v>
      </c>
      <c r="D6812" s="29">
        <f t="shared" si="213"/>
        <v>7.560906501935527E-5</v>
      </c>
      <c r="F6812" s="30">
        <f>VLOOKUP($B6812,'רביות שנתיות'!B:I,7)</f>
        <v>9.3000000000000007</v>
      </c>
      <c r="G6812" s="29">
        <f t="shared" si="212"/>
        <v>2.4366313088708402E-4</v>
      </c>
    </row>
    <row r="6813" spans="2:7">
      <c r="B6813" s="1">
        <v>39684</v>
      </c>
      <c r="C6813" s="30">
        <f>VLOOKUP(B6813,'רביות שנתיות'!B:C,2)</f>
        <v>2.8</v>
      </c>
      <c r="D6813" s="29">
        <f t="shared" si="213"/>
        <v>7.560906501935527E-5</v>
      </c>
      <c r="F6813" s="30">
        <f>VLOOKUP($B6813,'רביות שנתיות'!B:I,7)</f>
        <v>9.3000000000000007</v>
      </c>
      <c r="G6813" s="29">
        <f t="shared" si="212"/>
        <v>2.4366313088708402E-4</v>
      </c>
    </row>
    <row r="6814" spans="2:7">
      <c r="B6814" s="1">
        <v>39685</v>
      </c>
      <c r="C6814" s="30">
        <f>VLOOKUP(B6814,'רביות שנתיות'!B:C,2)</f>
        <v>2.8</v>
      </c>
      <c r="D6814" s="29">
        <f t="shared" si="213"/>
        <v>7.560906501935527E-5</v>
      </c>
      <c r="F6814" s="30">
        <f>VLOOKUP($B6814,'רביות שנתיות'!B:I,7)</f>
        <v>9.3000000000000007</v>
      </c>
      <c r="G6814" s="29">
        <f t="shared" si="212"/>
        <v>2.4366313088708402E-4</v>
      </c>
    </row>
    <row r="6815" spans="2:7">
      <c r="B6815" s="1">
        <v>39686</v>
      </c>
      <c r="C6815" s="30">
        <f>VLOOKUP(B6815,'רביות שנתיות'!B:C,2)</f>
        <v>2.8</v>
      </c>
      <c r="D6815" s="29">
        <f t="shared" si="213"/>
        <v>7.560906501935527E-5</v>
      </c>
      <c r="F6815" s="30">
        <f>VLOOKUP($B6815,'רביות שנתיות'!B:I,7)</f>
        <v>9.3000000000000007</v>
      </c>
      <c r="G6815" s="29">
        <f t="shared" si="212"/>
        <v>2.4366313088708402E-4</v>
      </c>
    </row>
    <row r="6816" spans="2:7">
      <c r="B6816" s="1">
        <v>39687</v>
      </c>
      <c r="C6816" s="30">
        <f>VLOOKUP(B6816,'רביות שנתיות'!B:C,2)</f>
        <v>2.8</v>
      </c>
      <c r="D6816" s="29">
        <f t="shared" si="213"/>
        <v>7.560906501935527E-5</v>
      </c>
      <c r="F6816" s="30">
        <f>VLOOKUP($B6816,'רביות שנתיות'!B:I,7)</f>
        <v>9.3000000000000007</v>
      </c>
      <c r="G6816" s="29">
        <f t="shared" si="212"/>
        <v>2.4366313088708402E-4</v>
      </c>
    </row>
    <row r="6817" spans="2:7">
      <c r="B6817" s="1">
        <v>39688</v>
      </c>
      <c r="C6817" s="30">
        <f>VLOOKUP(B6817,'רביות שנתיות'!B:C,2)</f>
        <v>2.8</v>
      </c>
      <c r="D6817" s="29">
        <f t="shared" si="213"/>
        <v>7.560906501935527E-5</v>
      </c>
      <c r="F6817" s="30">
        <f>VLOOKUP($B6817,'רביות שנתיות'!B:I,7)</f>
        <v>9.3000000000000007</v>
      </c>
      <c r="G6817" s="29">
        <f t="shared" si="212"/>
        <v>2.4366313088708402E-4</v>
      </c>
    </row>
    <row r="6818" spans="2:7">
      <c r="B6818" s="1">
        <v>39689</v>
      </c>
      <c r="C6818" s="30">
        <f>VLOOKUP(B6818,'רביות שנתיות'!B:C,2)</f>
        <v>2.8</v>
      </c>
      <c r="D6818" s="29">
        <f t="shared" si="213"/>
        <v>7.560906501935527E-5</v>
      </c>
      <c r="F6818" s="30">
        <f>VLOOKUP($B6818,'רביות שנתיות'!B:I,7)</f>
        <v>9.3000000000000007</v>
      </c>
      <c r="G6818" s="29">
        <f t="shared" si="212"/>
        <v>2.4366313088708402E-4</v>
      </c>
    </row>
    <row r="6819" spans="2:7">
      <c r="B6819" s="1">
        <v>39690</v>
      </c>
      <c r="C6819" s="30">
        <f>VLOOKUP(B6819,'רביות שנתיות'!B:C,2)</f>
        <v>2.8</v>
      </c>
      <c r="D6819" s="29">
        <f t="shared" si="213"/>
        <v>7.560906501935527E-5</v>
      </c>
      <c r="F6819" s="30">
        <f>VLOOKUP($B6819,'רביות שנתיות'!B:I,7)</f>
        <v>9.3000000000000007</v>
      </c>
      <c r="G6819" s="29">
        <f t="shared" si="212"/>
        <v>2.4366313088708402E-4</v>
      </c>
    </row>
    <row r="6820" spans="2:7">
      <c r="B6820" s="1">
        <v>39691</v>
      </c>
      <c r="C6820" s="30">
        <f>VLOOKUP(B6820,'רביות שנתיות'!B:C,2)</f>
        <v>2.8</v>
      </c>
      <c r="D6820" s="29">
        <f t="shared" si="213"/>
        <v>7.560906501935527E-5</v>
      </c>
      <c r="F6820" s="30">
        <f>VLOOKUP($B6820,'רביות שנתיות'!B:I,7)</f>
        <v>9.3000000000000007</v>
      </c>
      <c r="G6820" s="29">
        <f t="shared" si="212"/>
        <v>2.4366313088708402E-4</v>
      </c>
    </row>
    <row r="6821" spans="2:7">
      <c r="B6821" s="1">
        <v>39692</v>
      </c>
      <c r="C6821" s="30">
        <f>VLOOKUP(B6821,'רביות שנתיות'!B:C,2)</f>
        <v>2.8</v>
      </c>
      <c r="D6821" s="29">
        <f t="shared" si="213"/>
        <v>7.560906501935527E-5</v>
      </c>
      <c r="F6821" s="30">
        <f>VLOOKUP($B6821,'רביות שנתיות'!B:I,7)</f>
        <v>9.3000000000000007</v>
      </c>
      <c r="G6821" s="29">
        <f t="shared" si="212"/>
        <v>2.4366313088708402E-4</v>
      </c>
    </row>
    <row r="6822" spans="2:7">
      <c r="B6822" s="1">
        <v>39693</v>
      </c>
      <c r="C6822" s="30">
        <f>VLOOKUP(B6822,'רביות שנתיות'!B:C,2)</f>
        <v>2.8</v>
      </c>
      <c r="D6822" s="29">
        <f t="shared" si="213"/>
        <v>7.560906501935527E-5</v>
      </c>
      <c r="F6822" s="30">
        <f>VLOOKUP($B6822,'רביות שנתיות'!B:I,7)</f>
        <v>9.3000000000000007</v>
      </c>
      <c r="G6822" s="29">
        <f t="shared" si="212"/>
        <v>2.4366313088708402E-4</v>
      </c>
    </row>
    <row r="6823" spans="2:7">
      <c r="B6823" s="1">
        <v>39694</v>
      </c>
      <c r="C6823" s="30">
        <f>VLOOKUP(B6823,'רביות שנתיות'!B:C,2)</f>
        <v>2.8</v>
      </c>
      <c r="D6823" s="29">
        <f t="shared" si="213"/>
        <v>7.560906501935527E-5</v>
      </c>
      <c r="F6823" s="30">
        <f>VLOOKUP($B6823,'רביות שנתיות'!B:I,7)</f>
        <v>9.3000000000000007</v>
      </c>
      <c r="G6823" s="29">
        <f t="shared" si="212"/>
        <v>2.4366313088708402E-4</v>
      </c>
    </row>
    <row r="6824" spans="2:7">
      <c r="B6824" s="1">
        <v>39695</v>
      </c>
      <c r="C6824" s="30">
        <f>VLOOKUP(B6824,'רביות שנתיות'!B:C,2)</f>
        <v>2.8</v>
      </c>
      <c r="D6824" s="29">
        <f t="shared" si="213"/>
        <v>7.560906501935527E-5</v>
      </c>
      <c r="F6824" s="30">
        <f>VLOOKUP($B6824,'רביות שנתיות'!B:I,7)</f>
        <v>9.3000000000000007</v>
      </c>
      <c r="G6824" s="29">
        <f t="shared" si="212"/>
        <v>2.4366313088708402E-4</v>
      </c>
    </row>
    <row r="6825" spans="2:7">
      <c r="B6825" s="1">
        <v>39696</v>
      </c>
      <c r="C6825" s="30">
        <f>VLOOKUP(B6825,'רביות שנתיות'!B:C,2)</f>
        <v>2.8</v>
      </c>
      <c r="D6825" s="29">
        <f t="shared" si="213"/>
        <v>7.560906501935527E-5</v>
      </c>
      <c r="F6825" s="30">
        <f>VLOOKUP($B6825,'רביות שנתיות'!B:I,7)</f>
        <v>9.3000000000000007</v>
      </c>
      <c r="G6825" s="29">
        <f t="shared" si="212"/>
        <v>2.4366313088708402E-4</v>
      </c>
    </row>
    <row r="6826" spans="2:7">
      <c r="B6826" s="1">
        <v>39697</v>
      </c>
      <c r="C6826" s="30">
        <f>VLOOKUP(B6826,'רביות שנתיות'!B:C,2)</f>
        <v>2.8</v>
      </c>
      <c r="D6826" s="29">
        <f t="shared" si="213"/>
        <v>7.560906501935527E-5</v>
      </c>
      <c r="F6826" s="30">
        <f>VLOOKUP($B6826,'רביות שנתיות'!B:I,7)</f>
        <v>9.3000000000000007</v>
      </c>
      <c r="G6826" s="29">
        <f t="shared" si="212"/>
        <v>2.4366313088708402E-4</v>
      </c>
    </row>
    <row r="6827" spans="2:7">
      <c r="B6827" s="1">
        <v>39698</v>
      </c>
      <c r="C6827" s="30">
        <f>VLOOKUP(B6827,'רביות שנתיות'!B:C,2)</f>
        <v>2.8</v>
      </c>
      <c r="D6827" s="29">
        <f t="shared" si="213"/>
        <v>7.560906501935527E-5</v>
      </c>
      <c r="F6827" s="30">
        <f>VLOOKUP($B6827,'רביות שנתיות'!B:I,7)</f>
        <v>9.3000000000000007</v>
      </c>
      <c r="G6827" s="29">
        <f t="shared" si="212"/>
        <v>2.4366313088708402E-4</v>
      </c>
    </row>
    <row r="6828" spans="2:7">
      <c r="B6828" s="1">
        <v>39699</v>
      </c>
      <c r="C6828" s="30">
        <f>VLOOKUP(B6828,'רביות שנתיות'!B:C,2)</f>
        <v>2.8</v>
      </c>
      <c r="D6828" s="29">
        <f t="shared" si="213"/>
        <v>7.560906501935527E-5</v>
      </c>
      <c r="F6828" s="30">
        <f>VLOOKUP($B6828,'רביות שנתיות'!B:I,7)</f>
        <v>9.3000000000000007</v>
      </c>
      <c r="G6828" s="29">
        <f t="shared" si="212"/>
        <v>2.4366313088708402E-4</v>
      </c>
    </row>
    <row r="6829" spans="2:7">
      <c r="B6829" s="1">
        <v>39700</v>
      </c>
      <c r="C6829" s="30">
        <f>VLOOKUP(B6829,'רביות שנתיות'!B:C,2)</f>
        <v>2.8</v>
      </c>
      <c r="D6829" s="29">
        <f t="shared" si="213"/>
        <v>7.560906501935527E-5</v>
      </c>
      <c r="F6829" s="30">
        <f>VLOOKUP($B6829,'רביות שנתיות'!B:I,7)</f>
        <v>9.3000000000000007</v>
      </c>
      <c r="G6829" s="29">
        <f t="shared" si="212"/>
        <v>2.4366313088708402E-4</v>
      </c>
    </row>
    <row r="6830" spans="2:7">
      <c r="B6830" s="1">
        <v>39701</v>
      </c>
      <c r="C6830" s="30">
        <f>VLOOKUP(B6830,'רביות שנתיות'!B:C,2)</f>
        <v>2.8</v>
      </c>
      <c r="D6830" s="29">
        <f t="shared" si="213"/>
        <v>7.560906501935527E-5</v>
      </c>
      <c r="F6830" s="30">
        <f>VLOOKUP($B6830,'רביות שנתיות'!B:I,7)</f>
        <v>9.3000000000000007</v>
      </c>
      <c r="G6830" s="29">
        <f t="shared" si="212"/>
        <v>2.4366313088708402E-4</v>
      </c>
    </row>
    <row r="6831" spans="2:7">
      <c r="B6831" s="1">
        <v>39702</v>
      </c>
      <c r="C6831" s="30">
        <f>VLOOKUP(B6831,'רביות שנתיות'!B:C,2)</f>
        <v>2.8</v>
      </c>
      <c r="D6831" s="29">
        <f t="shared" si="213"/>
        <v>7.560906501935527E-5</v>
      </c>
      <c r="F6831" s="30">
        <f>VLOOKUP($B6831,'רביות שנתיות'!B:I,7)</f>
        <v>9.3000000000000007</v>
      </c>
      <c r="G6831" s="29">
        <f t="shared" si="212"/>
        <v>2.4366313088708402E-4</v>
      </c>
    </row>
    <row r="6832" spans="2:7">
      <c r="B6832" s="1">
        <v>39703</v>
      </c>
      <c r="C6832" s="30">
        <f>VLOOKUP(B6832,'רביות שנתיות'!B:C,2)</f>
        <v>2.8</v>
      </c>
      <c r="D6832" s="29">
        <f t="shared" si="213"/>
        <v>7.560906501935527E-5</v>
      </c>
      <c r="F6832" s="30">
        <f>VLOOKUP($B6832,'רביות שנתיות'!B:I,7)</f>
        <v>9.3000000000000007</v>
      </c>
      <c r="G6832" s="29">
        <f t="shared" si="212"/>
        <v>2.4366313088708402E-4</v>
      </c>
    </row>
    <row r="6833" spans="2:7">
      <c r="B6833" s="1">
        <v>39704</v>
      </c>
      <c r="C6833" s="30">
        <f>VLOOKUP(B6833,'רביות שנתיות'!B:C,2)</f>
        <v>2.8</v>
      </c>
      <c r="D6833" s="29">
        <f t="shared" si="213"/>
        <v>7.560906501935527E-5</v>
      </c>
      <c r="F6833" s="30">
        <f>VLOOKUP($B6833,'רביות שנתיות'!B:I,7)</f>
        <v>9.3000000000000007</v>
      </c>
      <c r="G6833" s="29">
        <f t="shared" si="212"/>
        <v>2.4366313088708402E-4</v>
      </c>
    </row>
    <row r="6834" spans="2:7">
      <c r="B6834" s="1">
        <v>39705</v>
      </c>
      <c r="C6834" s="30">
        <f>VLOOKUP(B6834,'רביות שנתיות'!B:C,2)</f>
        <v>2.8</v>
      </c>
      <c r="D6834" s="29">
        <f t="shared" si="213"/>
        <v>7.560906501935527E-5</v>
      </c>
      <c r="F6834" s="30">
        <f>VLOOKUP($B6834,'רביות שנתיות'!B:I,7)</f>
        <v>9.3000000000000007</v>
      </c>
      <c r="G6834" s="29">
        <f t="shared" si="212"/>
        <v>2.4366313088708402E-4</v>
      </c>
    </row>
    <row r="6835" spans="2:7">
      <c r="B6835" s="1">
        <v>39706</v>
      </c>
      <c r="C6835" s="30">
        <f>VLOOKUP(B6835,'רביות שנתיות'!B:C,2)</f>
        <v>2.8</v>
      </c>
      <c r="D6835" s="29">
        <f t="shared" si="213"/>
        <v>7.560906501935527E-5</v>
      </c>
      <c r="F6835" s="30">
        <f>VLOOKUP($B6835,'רביות שנתיות'!B:I,7)</f>
        <v>9.3000000000000007</v>
      </c>
      <c r="G6835" s="29">
        <f t="shared" si="212"/>
        <v>2.4366313088708402E-4</v>
      </c>
    </row>
    <row r="6836" spans="2:7">
      <c r="B6836" s="1">
        <v>39707</v>
      </c>
      <c r="C6836" s="30">
        <f>VLOOKUP(B6836,'רביות שנתיות'!B:C,2)</f>
        <v>2.8</v>
      </c>
      <c r="D6836" s="29">
        <f t="shared" si="213"/>
        <v>7.560906501935527E-5</v>
      </c>
      <c r="F6836" s="30">
        <f>VLOOKUP($B6836,'רביות שנתיות'!B:I,7)</f>
        <v>9.3000000000000007</v>
      </c>
      <c r="G6836" s="29">
        <f t="shared" si="212"/>
        <v>2.4366313088708402E-4</v>
      </c>
    </row>
    <row r="6837" spans="2:7">
      <c r="B6837" s="1">
        <v>39708</v>
      </c>
      <c r="C6837" s="30">
        <f>VLOOKUP(B6837,'רביות שנתיות'!B:C,2)</f>
        <v>2.8</v>
      </c>
      <c r="D6837" s="29">
        <f t="shared" si="213"/>
        <v>7.560906501935527E-5</v>
      </c>
      <c r="F6837" s="30">
        <f>VLOOKUP($B6837,'רביות שנתיות'!B:I,7)</f>
        <v>9.3000000000000007</v>
      </c>
      <c r="G6837" s="29">
        <f t="shared" si="212"/>
        <v>2.4366313088708402E-4</v>
      </c>
    </row>
    <row r="6838" spans="2:7">
      <c r="B6838" s="1">
        <v>39709</v>
      </c>
      <c r="C6838" s="30">
        <f>VLOOKUP(B6838,'רביות שנתיות'!B:C,2)</f>
        <v>2.8</v>
      </c>
      <c r="D6838" s="29">
        <f t="shared" si="213"/>
        <v>7.560906501935527E-5</v>
      </c>
      <c r="F6838" s="30">
        <f>VLOOKUP($B6838,'רביות שנתיות'!B:I,7)</f>
        <v>9.3000000000000007</v>
      </c>
      <c r="G6838" s="29">
        <f t="shared" si="212"/>
        <v>2.4366313088708402E-4</v>
      </c>
    </row>
    <row r="6839" spans="2:7">
      <c r="B6839" s="1">
        <v>39710</v>
      </c>
      <c r="C6839" s="30">
        <f>VLOOKUP(B6839,'רביות שנתיות'!B:C,2)</f>
        <v>2.8</v>
      </c>
      <c r="D6839" s="29">
        <f t="shared" si="213"/>
        <v>7.560906501935527E-5</v>
      </c>
      <c r="F6839" s="30">
        <f>VLOOKUP($B6839,'רביות שנתיות'!B:I,7)</f>
        <v>9.3000000000000007</v>
      </c>
      <c r="G6839" s="29">
        <f t="shared" si="212"/>
        <v>2.4366313088708402E-4</v>
      </c>
    </row>
    <row r="6840" spans="2:7">
      <c r="B6840" s="1">
        <v>39711</v>
      </c>
      <c r="C6840" s="30">
        <f>VLOOKUP(B6840,'רביות שנתיות'!B:C,2)</f>
        <v>2.8</v>
      </c>
      <c r="D6840" s="29">
        <f t="shared" si="213"/>
        <v>7.560906501935527E-5</v>
      </c>
      <c r="F6840" s="30">
        <f>VLOOKUP($B6840,'רביות שנתיות'!B:I,7)</f>
        <v>9.3000000000000007</v>
      </c>
      <c r="G6840" s="29">
        <f t="shared" si="212"/>
        <v>2.4366313088708402E-4</v>
      </c>
    </row>
    <row r="6841" spans="2:7">
      <c r="B6841" s="1">
        <v>39712</v>
      </c>
      <c r="C6841" s="30">
        <f>VLOOKUP(B6841,'רביות שנתיות'!B:C,2)</f>
        <v>2.8</v>
      </c>
      <c r="D6841" s="29">
        <f t="shared" si="213"/>
        <v>7.560906501935527E-5</v>
      </c>
      <c r="F6841" s="30">
        <f>VLOOKUP($B6841,'רביות שנתיות'!B:I,7)</f>
        <v>9.3000000000000007</v>
      </c>
      <c r="G6841" s="29">
        <f t="shared" si="212"/>
        <v>2.4366313088708402E-4</v>
      </c>
    </row>
    <row r="6842" spans="2:7">
      <c r="B6842" s="1">
        <v>39713</v>
      </c>
      <c r="C6842" s="30">
        <f>VLOOKUP(B6842,'רביות שנתיות'!B:C,2)</f>
        <v>2.8</v>
      </c>
      <c r="D6842" s="29">
        <f t="shared" si="213"/>
        <v>7.560906501935527E-5</v>
      </c>
      <c r="F6842" s="30">
        <f>VLOOKUP($B6842,'רביות שנתיות'!B:I,7)</f>
        <v>9.3000000000000007</v>
      </c>
      <c r="G6842" s="29">
        <f t="shared" si="212"/>
        <v>2.4366313088708402E-4</v>
      </c>
    </row>
    <row r="6843" spans="2:7">
      <c r="B6843" s="1">
        <v>39714</v>
      </c>
      <c r="C6843" s="30">
        <f>VLOOKUP(B6843,'רביות שנתיות'!B:C,2)</f>
        <v>2.8</v>
      </c>
      <c r="D6843" s="29">
        <f t="shared" si="213"/>
        <v>7.560906501935527E-5</v>
      </c>
      <c r="F6843" s="30">
        <f>VLOOKUP($B6843,'רביות שנתיות'!B:I,7)</f>
        <v>9.3000000000000007</v>
      </c>
      <c r="G6843" s="29">
        <f t="shared" si="212"/>
        <v>2.4366313088708402E-4</v>
      </c>
    </row>
    <row r="6844" spans="2:7">
      <c r="B6844" s="1">
        <v>39715</v>
      </c>
      <c r="C6844" s="30">
        <f>VLOOKUP(B6844,'רביות שנתיות'!B:C,2)</f>
        <v>2.8</v>
      </c>
      <c r="D6844" s="29">
        <f t="shared" si="213"/>
        <v>7.560906501935527E-5</v>
      </c>
      <c r="F6844" s="30">
        <f>VLOOKUP($B6844,'רביות שנתיות'!B:I,7)</f>
        <v>9.3000000000000007</v>
      </c>
      <c r="G6844" s="29">
        <f t="shared" si="212"/>
        <v>2.4366313088708402E-4</v>
      </c>
    </row>
    <row r="6845" spans="2:7">
      <c r="B6845" s="1">
        <v>39716</v>
      </c>
      <c r="C6845" s="30">
        <f>VLOOKUP(B6845,'רביות שנתיות'!B:C,2)</f>
        <v>2.8</v>
      </c>
      <c r="D6845" s="29">
        <f t="shared" si="213"/>
        <v>7.560906501935527E-5</v>
      </c>
      <c r="F6845" s="30">
        <f>VLOOKUP($B6845,'רביות שנתיות'!B:I,7)</f>
        <v>9.3000000000000007</v>
      </c>
      <c r="G6845" s="29">
        <f t="shared" si="212"/>
        <v>2.4366313088708402E-4</v>
      </c>
    </row>
    <row r="6846" spans="2:7">
      <c r="B6846" s="1">
        <v>39717</v>
      </c>
      <c r="C6846" s="30">
        <f>VLOOKUP(B6846,'רביות שנתיות'!B:C,2)</f>
        <v>2.8</v>
      </c>
      <c r="D6846" s="29">
        <f t="shared" si="213"/>
        <v>7.560906501935527E-5</v>
      </c>
      <c r="F6846" s="30">
        <f>VLOOKUP($B6846,'רביות שנתיות'!B:I,7)</f>
        <v>9.3000000000000007</v>
      </c>
      <c r="G6846" s="29">
        <f t="shared" si="212"/>
        <v>2.4366313088708402E-4</v>
      </c>
    </row>
    <row r="6847" spans="2:7">
      <c r="B6847" s="1">
        <v>39718</v>
      </c>
      <c r="C6847" s="30">
        <f>VLOOKUP(B6847,'רביות שנתיות'!B:C,2)</f>
        <v>2.8</v>
      </c>
      <c r="D6847" s="29">
        <f t="shared" si="213"/>
        <v>7.560906501935527E-5</v>
      </c>
      <c r="F6847" s="30">
        <f>VLOOKUP($B6847,'רביות שנתיות'!B:I,7)</f>
        <v>9.3000000000000007</v>
      </c>
      <c r="G6847" s="29">
        <f t="shared" si="212"/>
        <v>2.4366313088708402E-4</v>
      </c>
    </row>
    <row r="6848" spans="2:7">
      <c r="B6848" s="1">
        <v>39719</v>
      </c>
      <c r="C6848" s="30">
        <f>VLOOKUP(B6848,'רביות שנתיות'!B:C,2)</f>
        <v>2.8</v>
      </c>
      <c r="D6848" s="29">
        <f t="shared" si="213"/>
        <v>7.560906501935527E-5</v>
      </c>
      <c r="F6848" s="30">
        <f>VLOOKUP($B6848,'רביות שנתיות'!B:I,7)</f>
        <v>9.3000000000000007</v>
      </c>
      <c r="G6848" s="29">
        <f t="shared" si="212"/>
        <v>2.4366313088708402E-4</v>
      </c>
    </row>
    <row r="6849" spans="2:7">
      <c r="B6849" s="1">
        <v>39720</v>
      </c>
      <c r="C6849" s="30">
        <f>VLOOKUP(B6849,'רביות שנתיות'!B:C,2)</f>
        <v>2.8</v>
      </c>
      <c r="D6849" s="29">
        <f t="shared" si="213"/>
        <v>7.560906501935527E-5</v>
      </c>
      <c r="F6849" s="30">
        <f>VLOOKUP($B6849,'רביות שנתיות'!B:I,7)</f>
        <v>9.3000000000000007</v>
      </c>
      <c r="G6849" s="29">
        <f t="shared" si="212"/>
        <v>2.4366313088708402E-4</v>
      </c>
    </row>
    <row r="6850" spans="2:7">
      <c r="B6850" s="1">
        <v>39721</v>
      </c>
      <c r="C6850" s="30">
        <f>VLOOKUP(B6850,'רביות שנתיות'!B:C,2)</f>
        <v>2.8</v>
      </c>
      <c r="D6850" s="29">
        <f t="shared" si="213"/>
        <v>7.560906501935527E-5</v>
      </c>
      <c r="F6850" s="30">
        <f>VLOOKUP($B6850,'רביות שנתיות'!B:I,7)</f>
        <v>9.3000000000000007</v>
      </c>
      <c r="G6850" s="29">
        <f t="shared" si="212"/>
        <v>2.4366313088708402E-4</v>
      </c>
    </row>
    <row r="6851" spans="2:7">
      <c r="B6851" s="1">
        <v>39722</v>
      </c>
      <c r="C6851" s="30">
        <f>VLOOKUP(B6851,'רביות שנתיות'!B:C,2)</f>
        <v>3.9</v>
      </c>
      <c r="D6851" s="29">
        <f t="shared" si="213"/>
        <v>1.0475213120586524E-4</v>
      </c>
      <c r="F6851" s="30">
        <f>VLOOKUP($B6851,'רביות שנתיות'!B:I,7)</f>
        <v>10.4</v>
      </c>
      <c r="G6851" s="29">
        <f t="shared" si="212"/>
        <v>2.7110509263250648E-4</v>
      </c>
    </row>
    <row r="6852" spans="2:7">
      <c r="B6852" s="1">
        <v>39723</v>
      </c>
      <c r="C6852" s="30">
        <f>VLOOKUP(B6852,'רביות שנתיות'!B:C,2)</f>
        <v>3.9</v>
      </c>
      <c r="D6852" s="29">
        <f t="shared" si="213"/>
        <v>1.0475213120586524E-4</v>
      </c>
      <c r="F6852" s="30">
        <f>VLOOKUP($B6852,'רביות שנתיות'!B:I,7)</f>
        <v>10.4</v>
      </c>
      <c r="G6852" s="29">
        <f t="shared" ref="G6852:G6915" si="214">(1+F6852/100)^(1/365)-1</f>
        <v>2.7110509263250648E-4</v>
      </c>
    </row>
    <row r="6853" spans="2:7">
      <c r="B6853" s="1">
        <v>39724</v>
      </c>
      <c r="C6853" s="30">
        <f>VLOOKUP(B6853,'רביות שנתיות'!B:C,2)</f>
        <v>3.9</v>
      </c>
      <c r="D6853" s="29">
        <f t="shared" ref="D6853:D6916" si="215">(1+C6853/100)^(1/365.25)-1</f>
        <v>1.0475213120586524E-4</v>
      </c>
      <c r="F6853" s="30">
        <f>VLOOKUP($B6853,'רביות שנתיות'!B:I,7)</f>
        <v>10.4</v>
      </c>
      <c r="G6853" s="29">
        <f t="shared" si="214"/>
        <v>2.7110509263250648E-4</v>
      </c>
    </row>
    <row r="6854" spans="2:7">
      <c r="B6854" s="1">
        <v>39725</v>
      </c>
      <c r="C6854" s="30">
        <f>VLOOKUP(B6854,'רביות שנתיות'!B:C,2)</f>
        <v>3.9</v>
      </c>
      <c r="D6854" s="29">
        <f t="shared" si="215"/>
        <v>1.0475213120586524E-4</v>
      </c>
      <c r="F6854" s="30">
        <f>VLOOKUP($B6854,'רביות שנתיות'!B:I,7)</f>
        <v>10.4</v>
      </c>
      <c r="G6854" s="29">
        <f t="shared" si="214"/>
        <v>2.7110509263250648E-4</v>
      </c>
    </row>
    <row r="6855" spans="2:7">
      <c r="B6855" s="1">
        <v>39726</v>
      </c>
      <c r="C6855" s="30">
        <f>VLOOKUP(B6855,'רביות שנתיות'!B:C,2)</f>
        <v>3.9</v>
      </c>
      <c r="D6855" s="29">
        <f t="shared" si="215"/>
        <v>1.0475213120586524E-4</v>
      </c>
      <c r="F6855" s="30">
        <f>VLOOKUP($B6855,'רביות שנתיות'!B:I,7)</f>
        <v>10.4</v>
      </c>
      <c r="G6855" s="29">
        <f t="shared" si="214"/>
        <v>2.7110509263250648E-4</v>
      </c>
    </row>
    <row r="6856" spans="2:7">
      <c r="B6856" s="1">
        <v>39727</v>
      </c>
      <c r="C6856" s="30">
        <f>VLOOKUP(B6856,'רביות שנתיות'!B:C,2)</f>
        <v>3.9</v>
      </c>
      <c r="D6856" s="29">
        <f t="shared" si="215"/>
        <v>1.0475213120586524E-4</v>
      </c>
      <c r="F6856" s="30">
        <f>VLOOKUP($B6856,'רביות שנתיות'!B:I,7)</f>
        <v>10.4</v>
      </c>
      <c r="G6856" s="29">
        <f t="shared" si="214"/>
        <v>2.7110509263250648E-4</v>
      </c>
    </row>
    <row r="6857" spans="2:7">
      <c r="B6857" s="1">
        <v>39728</v>
      </c>
      <c r="C6857" s="30">
        <f>VLOOKUP(B6857,'רביות שנתיות'!B:C,2)</f>
        <v>3.9</v>
      </c>
      <c r="D6857" s="29">
        <f t="shared" si="215"/>
        <v>1.0475213120586524E-4</v>
      </c>
      <c r="F6857" s="30">
        <f>VLOOKUP($B6857,'רביות שנתיות'!B:I,7)</f>
        <v>10.4</v>
      </c>
      <c r="G6857" s="29">
        <f t="shared" si="214"/>
        <v>2.7110509263250648E-4</v>
      </c>
    </row>
    <row r="6858" spans="2:7">
      <c r="B6858" s="1">
        <v>39729</v>
      </c>
      <c r="C6858" s="30">
        <f>VLOOKUP(B6858,'רביות שנתיות'!B:C,2)</f>
        <v>3.9</v>
      </c>
      <c r="D6858" s="29">
        <f t="shared" si="215"/>
        <v>1.0475213120586524E-4</v>
      </c>
      <c r="F6858" s="30">
        <f>VLOOKUP($B6858,'רביות שנתיות'!B:I,7)</f>
        <v>10.4</v>
      </c>
      <c r="G6858" s="29">
        <f t="shared" si="214"/>
        <v>2.7110509263250648E-4</v>
      </c>
    </row>
    <row r="6859" spans="2:7">
      <c r="B6859" s="1">
        <v>39730</v>
      </c>
      <c r="C6859" s="30">
        <f>VLOOKUP(B6859,'רביות שנתיות'!B:C,2)</f>
        <v>3.9</v>
      </c>
      <c r="D6859" s="29">
        <f t="shared" si="215"/>
        <v>1.0475213120586524E-4</v>
      </c>
      <c r="F6859" s="30">
        <f>VLOOKUP($B6859,'רביות שנתיות'!B:I,7)</f>
        <v>10.4</v>
      </c>
      <c r="G6859" s="29">
        <f t="shared" si="214"/>
        <v>2.7110509263250648E-4</v>
      </c>
    </row>
    <row r="6860" spans="2:7">
      <c r="B6860" s="1">
        <v>39731</v>
      </c>
      <c r="C6860" s="30">
        <f>VLOOKUP(B6860,'רביות שנתיות'!B:C,2)</f>
        <v>3.9</v>
      </c>
      <c r="D6860" s="29">
        <f t="shared" si="215"/>
        <v>1.0475213120586524E-4</v>
      </c>
      <c r="F6860" s="30">
        <f>VLOOKUP($B6860,'רביות שנתיות'!B:I,7)</f>
        <v>10.4</v>
      </c>
      <c r="G6860" s="29">
        <f t="shared" si="214"/>
        <v>2.7110509263250648E-4</v>
      </c>
    </row>
    <row r="6861" spans="2:7">
      <c r="B6861" s="1">
        <v>39732</v>
      </c>
      <c r="C6861" s="30">
        <f>VLOOKUP(B6861,'רביות שנתיות'!B:C,2)</f>
        <v>3.9</v>
      </c>
      <c r="D6861" s="29">
        <f t="shared" si="215"/>
        <v>1.0475213120586524E-4</v>
      </c>
      <c r="F6861" s="30">
        <f>VLOOKUP($B6861,'רביות שנתיות'!B:I,7)</f>
        <v>10.4</v>
      </c>
      <c r="G6861" s="29">
        <f t="shared" si="214"/>
        <v>2.7110509263250648E-4</v>
      </c>
    </row>
    <row r="6862" spans="2:7">
      <c r="B6862" s="1">
        <v>39733</v>
      </c>
      <c r="C6862" s="30">
        <f>VLOOKUP(B6862,'רביות שנתיות'!B:C,2)</f>
        <v>3.9</v>
      </c>
      <c r="D6862" s="29">
        <f t="shared" si="215"/>
        <v>1.0475213120586524E-4</v>
      </c>
      <c r="F6862" s="30">
        <f>VLOOKUP($B6862,'רביות שנתיות'!B:I,7)</f>
        <v>10.4</v>
      </c>
      <c r="G6862" s="29">
        <f t="shared" si="214"/>
        <v>2.7110509263250648E-4</v>
      </c>
    </row>
    <row r="6863" spans="2:7">
      <c r="B6863" s="1">
        <v>39734</v>
      </c>
      <c r="C6863" s="30">
        <f>VLOOKUP(B6863,'רביות שנתיות'!B:C,2)</f>
        <v>3.9</v>
      </c>
      <c r="D6863" s="29">
        <f t="shared" si="215"/>
        <v>1.0475213120586524E-4</v>
      </c>
      <c r="F6863" s="30">
        <f>VLOOKUP($B6863,'רביות שנתיות'!B:I,7)</f>
        <v>10.4</v>
      </c>
      <c r="G6863" s="29">
        <f t="shared" si="214"/>
        <v>2.7110509263250648E-4</v>
      </c>
    </row>
    <row r="6864" spans="2:7">
      <c r="B6864" s="1">
        <v>39735</v>
      </c>
      <c r="C6864" s="30">
        <f>VLOOKUP(B6864,'רביות שנתיות'!B:C,2)</f>
        <v>3.9</v>
      </c>
      <c r="D6864" s="29">
        <f t="shared" si="215"/>
        <v>1.0475213120586524E-4</v>
      </c>
      <c r="F6864" s="30">
        <f>VLOOKUP($B6864,'רביות שנתיות'!B:I,7)</f>
        <v>10.4</v>
      </c>
      <c r="G6864" s="29">
        <f t="shared" si="214"/>
        <v>2.7110509263250648E-4</v>
      </c>
    </row>
    <row r="6865" spans="2:7">
      <c r="B6865" s="1">
        <v>39736</v>
      </c>
      <c r="C6865" s="30">
        <f>VLOOKUP(B6865,'רביות שנתיות'!B:C,2)</f>
        <v>3.9</v>
      </c>
      <c r="D6865" s="29">
        <f t="shared" si="215"/>
        <v>1.0475213120586524E-4</v>
      </c>
      <c r="F6865" s="30">
        <f>VLOOKUP($B6865,'רביות שנתיות'!B:I,7)</f>
        <v>10.4</v>
      </c>
      <c r="G6865" s="29">
        <f t="shared" si="214"/>
        <v>2.7110509263250648E-4</v>
      </c>
    </row>
    <row r="6866" spans="2:7">
      <c r="B6866" s="1">
        <v>39737</v>
      </c>
      <c r="C6866" s="30">
        <f>VLOOKUP(B6866,'רביות שנתיות'!B:C,2)</f>
        <v>3.9</v>
      </c>
      <c r="D6866" s="29">
        <f t="shared" si="215"/>
        <v>1.0475213120586524E-4</v>
      </c>
      <c r="F6866" s="30">
        <f>VLOOKUP($B6866,'רביות שנתיות'!B:I,7)</f>
        <v>10.4</v>
      </c>
      <c r="G6866" s="29">
        <f t="shared" si="214"/>
        <v>2.7110509263250648E-4</v>
      </c>
    </row>
    <row r="6867" spans="2:7">
      <c r="B6867" s="1">
        <v>39738</v>
      </c>
      <c r="C6867" s="30">
        <f>VLOOKUP(B6867,'רביות שנתיות'!B:C,2)</f>
        <v>3.9</v>
      </c>
      <c r="D6867" s="29">
        <f t="shared" si="215"/>
        <v>1.0475213120586524E-4</v>
      </c>
      <c r="F6867" s="30">
        <f>VLOOKUP($B6867,'רביות שנתיות'!B:I,7)</f>
        <v>10.4</v>
      </c>
      <c r="G6867" s="29">
        <f t="shared" si="214"/>
        <v>2.7110509263250648E-4</v>
      </c>
    </row>
    <row r="6868" spans="2:7">
      <c r="B6868" s="1">
        <v>39739</v>
      </c>
      <c r="C6868" s="30">
        <f>VLOOKUP(B6868,'רביות שנתיות'!B:C,2)</f>
        <v>3.9</v>
      </c>
      <c r="D6868" s="29">
        <f t="shared" si="215"/>
        <v>1.0475213120586524E-4</v>
      </c>
      <c r="F6868" s="30">
        <f>VLOOKUP($B6868,'רביות שנתיות'!B:I,7)</f>
        <v>10.4</v>
      </c>
      <c r="G6868" s="29">
        <f t="shared" si="214"/>
        <v>2.7110509263250648E-4</v>
      </c>
    </row>
    <row r="6869" spans="2:7">
      <c r="B6869" s="1">
        <v>39740</v>
      </c>
      <c r="C6869" s="30">
        <f>VLOOKUP(B6869,'רביות שנתיות'!B:C,2)</f>
        <v>3.9</v>
      </c>
      <c r="D6869" s="29">
        <f t="shared" si="215"/>
        <v>1.0475213120586524E-4</v>
      </c>
      <c r="F6869" s="30">
        <f>VLOOKUP($B6869,'רביות שנתיות'!B:I,7)</f>
        <v>10.4</v>
      </c>
      <c r="G6869" s="29">
        <f t="shared" si="214"/>
        <v>2.7110509263250648E-4</v>
      </c>
    </row>
    <row r="6870" spans="2:7">
      <c r="B6870" s="1">
        <v>39741</v>
      </c>
      <c r="C6870" s="30">
        <f>VLOOKUP(B6870,'רביות שנתיות'!B:C,2)</f>
        <v>3.9</v>
      </c>
      <c r="D6870" s="29">
        <f t="shared" si="215"/>
        <v>1.0475213120586524E-4</v>
      </c>
      <c r="F6870" s="30">
        <f>VLOOKUP($B6870,'רביות שנתיות'!B:I,7)</f>
        <v>10.4</v>
      </c>
      <c r="G6870" s="29">
        <f t="shared" si="214"/>
        <v>2.7110509263250648E-4</v>
      </c>
    </row>
    <row r="6871" spans="2:7">
      <c r="B6871" s="1">
        <v>39742</v>
      </c>
      <c r="C6871" s="30">
        <f>VLOOKUP(B6871,'רביות שנתיות'!B:C,2)</f>
        <v>3.9</v>
      </c>
      <c r="D6871" s="29">
        <f t="shared" si="215"/>
        <v>1.0475213120586524E-4</v>
      </c>
      <c r="F6871" s="30">
        <f>VLOOKUP($B6871,'רביות שנתיות'!B:I,7)</f>
        <v>10.4</v>
      </c>
      <c r="G6871" s="29">
        <f t="shared" si="214"/>
        <v>2.7110509263250648E-4</v>
      </c>
    </row>
    <row r="6872" spans="2:7">
      <c r="B6872" s="1">
        <v>39743</v>
      </c>
      <c r="C6872" s="30">
        <f>VLOOKUP(B6872,'רביות שנתיות'!B:C,2)</f>
        <v>3.9</v>
      </c>
      <c r="D6872" s="29">
        <f t="shared" si="215"/>
        <v>1.0475213120586524E-4</v>
      </c>
      <c r="F6872" s="30">
        <f>VLOOKUP($B6872,'רביות שנתיות'!B:I,7)</f>
        <v>10.4</v>
      </c>
      <c r="G6872" s="29">
        <f t="shared" si="214"/>
        <v>2.7110509263250648E-4</v>
      </c>
    </row>
    <row r="6873" spans="2:7">
      <c r="B6873" s="1">
        <v>39744</v>
      </c>
      <c r="C6873" s="30">
        <f>VLOOKUP(B6873,'רביות שנתיות'!B:C,2)</f>
        <v>3.9</v>
      </c>
      <c r="D6873" s="29">
        <f t="shared" si="215"/>
        <v>1.0475213120586524E-4</v>
      </c>
      <c r="F6873" s="30">
        <f>VLOOKUP($B6873,'רביות שנתיות'!B:I,7)</f>
        <v>10.4</v>
      </c>
      <c r="G6873" s="29">
        <f t="shared" si="214"/>
        <v>2.7110509263250648E-4</v>
      </c>
    </row>
    <row r="6874" spans="2:7">
      <c r="B6874" s="1">
        <v>39745</v>
      </c>
      <c r="C6874" s="30">
        <f>VLOOKUP(B6874,'רביות שנתיות'!B:C,2)</f>
        <v>3.9</v>
      </c>
      <c r="D6874" s="29">
        <f t="shared" si="215"/>
        <v>1.0475213120586524E-4</v>
      </c>
      <c r="F6874" s="30">
        <f>VLOOKUP($B6874,'רביות שנתיות'!B:I,7)</f>
        <v>10.4</v>
      </c>
      <c r="G6874" s="29">
        <f t="shared" si="214"/>
        <v>2.7110509263250648E-4</v>
      </c>
    </row>
    <row r="6875" spans="2:7">
      <c r="B6875" s="1">
        <v>39746</v>
      </c>
      <c r="C6875" s="30">
        <f>VLOOKUP(B6875,'רביות שנתיות'!B:C,2)</f>
        <v>3.9</v>
      </c>
      <c r="D6875" s="29">
        <f t="shared" si="215"/>
        <v>1.0475213120586524E-4</v>
      </c>
      <c r="F6875" s="30">
        <f>VLOOKUP($B6875,'רביות שנתיות'!B:I,7)</f>
        <v>10.4</v>
      </c>
      <c r="G6875" s="29">
        <f t="shared" si="214"/>
        <v>2.7110509263250648E-4</v>
      </c>
    </row>
    <row r="6876" spans="2:7">
      <c r="B6876" s="1">
        <v>39747</v>
      </c>
      <c r="C6876" s="30">
        <f>VLOOKUP(B6876,'רביות שנתיות'!B:C,2)</f>
        <v>3.9</v>
      </c>
      <c r="D6876" s="29">
        <f t="shared" si="215"/>
        <v>1.0475213120586524E-4</v>
      </c>
      <c r="F6876" s="30">
        <f>VLOOKUP($B6876,'רביות שנתיות'!B:I,7)</f>
        <v>10.4</v>
      </c>
      <c r="G6876" s="29">
        <f t="shared" si="214"/>
        <v>2.7110509263250648E-4</v>
      </c>
    </row>
    <row r="6877" spans="2:7">
      <c r="B6877" s="1">
        <v>39748</v>
      </c>
      <c r="C6877" s="30">
        <f>VLOOKUP(B6877,'רביות שנתיות'!B:C,2)</f>
        <v>3.9</v>
      </c>
      <c r="D6877" s="29">
        <f t="shared" si="215"/>
        <v>1.0475213120586524E-4</v>
      </c>
      <c r="F6877" s="30">
        <f>VLOOKUP($B6877,'רביות שנתיות'!B:I,7)</f>
        <v>10.4</v>
      </c>
      <c r="G6877" s="29">
        <f t="shared" si="214"/>
        <v>2.7110509263250648E-4</v>
      </c>
    </row>
    <row r="6878" spans="2:7">
      <c r="B6878" s="1">
        <v>39749</v>
      </c>
      <c r="C6878" s="30">
        <f>VLOOKUP(B6878,'רביות שנתיות'!B:C,2)</f>
        <v>3.9</v>
      </c>
      <c r="D6878" s="29">
        <f t="shared" si="215"/>
        <v>1.0475213120586524E-4</v>
      </c>
      <c r="F6878" s="30">
        <f>VLOOKUP($B6878,'רביות שנתיות'!B:I,7)</f>
        <v>10.4</v>
      </c>
      <c r="G6878" s="29">
        <f t="shared" si="214"/>
        <v>2.7110509263250648E-4</v>
      </c>
    </row>
    <row r="6879" spans="2:7">
      <c r="B6879" s="1">
        <v>39750</v>
      </c>
      <c r="C6879" s="30">
        <f>VLOOKUP(B6879,'רביות שנתיות'!B:C,2)</f>
        <v>3.9</v>
      </c>
      <c r="D6879" s="29">
        <f t="shared" si="215"/>
        <v>1.0475213120586524E-4</v>
      </c>
      <c r="F6879" s="30">
        <f>VLOOKUP($B6879,'רביות שנתיות'!B:I,7)</f>
        <v>10.4</v>
      </c>
      <c r="G6879" s="29">
        <f t="shared" si="214"/>
        <v>2.7110509263250648E-4</v>
      </c>
    </row>
    <row r="6880" spans="2:7">
      <c r="B6880" s="1">
        <v>39751</v>
      </c>
      <c r="C6880" s="30">
        <f>VLOOKUP(B6880,'רביות שנתיות'!B:C,2)</f>
        <v>3.9</v>
      </c>
      <c r="D6880" s="29">
        <f t="shared" si="215"/>
        <v>1.0475213120586524E-4</v>
      </c>
      <c r="F6880" s="30">
        <f>VLOOKUP($B6880,'רביות שנתיות'!B:I,7)</f>
        <v>10.4</v>
      </c>
      <c r="G6880" s="29">
        <f t="shared" si="214"/>
        <v>2.7110509263250648E-4</v>
      </c>
    </row>
    <row r="6881" spans="2:7">
      <c r="B6881" s="1">
        <v>39752</v>
      </c>
      <c r="C6881" s="30">
        <f>VLOOKUP(B6881,'רביות שנתיות'!B:C,2)</f>
        <v>3.9</v>
      </c>
      <c r="D6881" s="29">
        <f t="shared" si="215"/>
        <v>1.0475213120586524E-4</v>
      </c>
      <c r="F6881" s="30">
        <f>VLOOKUP($B6881,'רביות שנתיות'!B:I,7)</f>
        <v>10.4</v>
      </c>
      <c r="G6881" s="29">
        <f t="shared" si="214"/>
        <v>2.7110509263250648E-4</v>
      </c>
    </row>
    <row r="6882" spans="2:7">
      <c r="B6882" s="1">
        <v>39753</v>
      </c>
      <c r="C6882" s="30">
        <f>VLOOKUP(B6882,'רביות שנתיות'!B:C,2)</f>
        <v>3.9</v>
      </c>
      <c r="D6882" s="29">
        <f t="shared" si="215"/>
        <v>1.0475213120586524E-4</v>
      </c>
      <c r="F6882" s="30">
        <f>VLOOKUP($B6882,'רביות שנתיות'!B:I,7)</f>
        <v>10.4</v>
      </c>
      <c r="G6882" s="29">
        <f t="shared" si="214"/>
        <v>2.7110509263250648E-4</v>
      </c>
    </row>
    <row r="6883" spans="2:7">
      <c r="B6883" s="1">
        <v>39754</v>
      </c>
      <c r="C6883" s="30">
        <f>VLOOKUP(B6883,'רביות שנתיות'!B:C,2)</f>
        <v>3.9</v>
      </c>
      <c r="D6883" s="29">
        <f t="shared" si="215"/>
        <v>1.0475213120586524E-4</v>
      </c>
      <c r="F6883" s="30">
        <f>VLOOKUP($B6883,'רביות שנתיות'!B:I,7)</f>
        <v>10.4</v>
      </c>
      <c r="G6883" s="29">
        <f t="shared" si="214"/>
        <v>2.7110509263250648E-4</v>
      </c>
    </row>
    <row r="6884" spans="2:7">
      <c r="B6884" s="1">
        <v>39755</v>
      </c>
      <c r="C6884" s="30">
        <f>VLOOKUP(B6884,'רביות שנתיות'!B:C,2)</f>
        <v>3.9</v>
      </c>
      <c r="D6884" s="29">
        <f t="shared" si="215"/>
        <v>1.0475213120586524E-4</v>
      </c>
      <c r="F6884" s="30">
        <f>VLOOKUP($B6884,'רביות שנתיות'!B:I,7)</f>
        <v>10.4</v>
      </c>
      <c r="G6884" s="29">
        <f t="shared" si="214"/>
        <v>2.7110509263250648E-4</v>
      </c>
    </row>
    <row r="6885" spans="2:7">
      <c r="B6885" s="1">
        <v>39756</v>
      </c>
      <c r="C6885" s="30">
        <f>VLOOKUP(B6885,'רביות שנתיות'!B:C,2)</f>
        <v>3.9</v>
      </c>
      <c r="D6885" s="29">
        <f t="shared" si="215"/>
        <v>1.0475213120586524E-4</v>
      </c>
      <c r="F6885" s="30">
        <f>VLOOKUP($B6885,'רביות שנתיות'!B:I,7)</f>
        <v>10.4</v>
      </c>
      <c r="G6885" s="29">
        <f t="shared" si="214"/>
        <v>2.7110509263250648E-4</v>
      </c>
    </row>
    <row r="6886" spans="2:7">
      <c r="B6886" s="1">
        <v>39757</v>
      </c>
      <c r="C6886" s="30">
        <f>VLOOKUP(B6886,'רביות שנתיות'!B:C,2)</f>
        <v>3.9</v>
      </c>
      <c r="D6886" s="29">
        <f t="shared" si="215"/>
        <v>1.0475213120586524E-4</v>
      </c>
      <c r="F6886" s="30">
        <f>VLOOKUP($B6886,'רביות שנתיות'!B:I,7)</f>
        <v>10.4</v>
      </c>
      <c r="G6886" s="29">
        <f t="shared" si="214"/>
        <v>2.7110509263250648E-4</v>
      </c>
    </row>
    <row r="6887" spans="2:7">
      <c r="B6887" s="1">
        <v>39758</v>
      </c>
      <c r="C6887" s="30">
        <f>VLOOKUP(B6887,'רביות שנתיות'!B:C,2)</f>
        <v>3.9</v>
      </c>
      <c r="D6887" s="29">
        <f t="shared" si="215"/>
        <v>1.0475213120586524E-4</v>
      </c>
      <c r="F6887" s="30">
        <f>VLOOKUP($B6887,'רביות שנתיות'!B:I,7)</f>
        <v>10.4</v>
      </c>
      <c r="G6887" s="29">
        <f t="shared" si="214"/>
        <v>2.7110509263250648E-4</v>
      </c>
    </row>
    <row r="6888" spans="2:7">
      <c r="B6888" s="1">
        <v>39759</v>
      </c>
      <c r="C6888" s="30">
        <f>VLOOKUP(B6888,'רביות שנתיות'!B:C,2)</f>
        <v>3.9</v>
      </c>
      <c r="D6888" s="29">
        <f t="shared" si="215"/>
        <v>1.0475213120586524E-4</v>
      </c>
      <c r="F6888" s="30">
        <f>VLOOKUP($B6888,'רביות שנתיות'!B:I,7)</f>
        <v>10.4</v>
      </c>
      <c r="G6888" s="29">
        <f t="shared" si="214"/>
        <v>2.7110509263250648E-4</v>
      </c>
    </row>
    <row r="6889" spans="2:7">
      <c r="B6889" s="1">
        <v>39760</v>
      </c>
      <c r="C6889" s="30">
        <f>VLOOKUP(B6889,'רביות שנתיות'!B:C,2)</f>
        <v>3.9</v>
      </c>
      <c r="D6889" s="29">
        <f t="shared" si="215"/>
        <v>1.0475213120586524E-4</v>
      </c>
      <c r="F6889" s="30">
        <f>VLOOKUP($B6889,'רביות שנתיות'!B:I,7)</f>
        <v>10.4</v>
      </c>
      <c r="G6889" s="29">
        <f t="shared" si="214"/>
        <v>2.7110509263250648E-4</v>
      </c>
    </row>
    <row r="6890" spans="2:7">
      <c r="B6890" s="1">
        <v>39761</v>
      </c>
      <c r="C6890" s="30">
        <f>VLOOKUP(B6890,'רביות שנתיות'!B:C,2)</f>
        <v>3.9</v>
      </c>
      <c r="D6890" s="29">
        <f t="shared" si="215"/>
        <v>1.0475213120586524E-4</v>
      </c>
      <c r="F6890" s="30">
        <f>VLOOKUP($B6890,'רביות שנתיות'!B:I,7)</f>
        <v>10.4</v>
      </c>
      <c r="G6890" s="29">
        <f t="shared" si="214"/>
        <v>2.7110509263250648E-4</v>
      </c>
    </row>
    <row r="6891" spans="2:7">
      <c r="B6891" s="1">
        <v>39762</v>
      </c>
      <c r="C6891" s="30">
        <f>VLOOKUP(B6891,'רביות שנתיות'!B:C,2)</f>
        <v>3.9</v>
      </c>
      <c r="D6891" s="29">
        <f t="shared" si="215"/>
        <v>1.0475213120586524E-4</v>
      </c>
      <c r="F6891" s="30">
        <f>VLOOKUP($B6891,'רביות שנתיות'!B:I,7)</f>
        <v>10.4</v>
      </c>
      <c r="G6891" s="29">
        <f t="shared" si="214"/>
        <v>2.7110509263250648E-4</v>
      </c>
    </row>
    <row r="6892" spans="2:7">
      <c r="B6892" s="1">
        <v>39763</v>
      </c>
      <c r="C6892" s="30">
        <f>VLOOKUP(B6892,'רביות שנתיות'!B:C,2)</f>
        <v>3.9</v>
      </c>
      <c r="D6892" s="29">
        <f t="shared" si="215"/>
        <v>1.0475213120586524E-4</v>
      </c>
      <c r="F6892" s="30">
        <f>VLOOKUP($B6892,'רביות שנתיות'!B:I,7)</f>
        <v>10.4</v>
      </c>
      <c r="G6892" s="29">
        <f t="shared" si="214"/>
        <v>2.7110509263250648E-4</v>
      </c>
    </row>
    <row r="6893" spans="2:7">
      <c r="B6893" s="1">
        <v>39764</v>
      </c>
      <c r="C6893" s="30">
        <f>VLOOKUP(B6893,'רביות שנתיות'!B:C,2)</f>
        <v>3.9</v>
      </c>
      <c r="D6893" s="29">
        <f t="shared" si="215"/>
        <v>1.0475213120586524E-4</v>
      </c>
      <c r="F6893" s="30">
        <f>VLOOKUP($B6893,'רביות שנתיות'!B:I,7)</f>
        <v>10.4</v>
      </c>
      <c r="G6893" s="29">
        <f t="shared" si="214"/>
        <v>2.7110509263250648E-4</v>
      </c>
    </row>
    <row r="6894" spans="2:7">
      <c r="B6894" s="1">
        <v>39765</v>
      </c>
      <c r="C6894" s="30">
        <f>VLOOKUP(B6894,'רביות שנתיות'!B:C,2)</f>
        <v>3.9</v>
      </c>
      <c r="D6894" s="29">
        <f t="shared" si="215"/>
        <v>1.0475213120586524E-4</v>
      </c>
      <c r="F6894" s="30">
        <f>VLOOKUP($B6894,'רביות שנתיות'!B:I,7)</f>
        <v>10.4</v>
      </c>
      <c r="G6894" s="29">
        <f t="shared" si="214"/>
        <v>2.7110509263250648E-4</v>
      </c>
    </row>
    <row r="6895" spans="2:7">
      <c r="B6895" s="1">
        <v>39766</v>
      </c>
      <c r="C6895" s="30">
        <f>VLOOKUP(B6895,'רביות שנתיות'!B:C,2)</f>
        <v>3.9</v>
      </c>
      <c r="D6895" s="29">
        <f t="shared" si="215"/>
        <v>1.0475213120586524E-4</v>
      </c>
      <c r="F6895" s="30">
        <f>VLOOKUP($B6895,'רביות שנתיות'!B:I,7)</f>
        <v>10.4</v>
      </c>
      <c r="G6895" s="29">
        <f t="shared" si="214"/>
        <v>2.7110509263250648E-4</v>
      </c>
    </row>
    <row r="6896" spans="2:7">
      <c r="B6896" s="1">
        <v>39767</v>
      </c>
      <c r="C6896" s="30">
        <f>VLOOKUP(B6896,'רביות שנתיות'!B:C,2)</f>
        <v>3.9</v>
      </c>
      <c r="D6896" s="29">
        <f t="shared" si="215"/>
        <v>1.0475213120586524E-4</v>
      </c>
      <c r="F6896" s="30">
        <f>VLOOKUP($B6896,'רביות שנתיות'!B:I,7)</f>
        <v>10.4</v>
      </c>
      <c r="G6896" s="29">
        <f t="shared" si="214"/>
        <v>2.7110509263250648E-4</v>
      </c>
    </row>
    <row r="6897" spans="2:7">
      <c r="B6897" s="1">
        <v>39768</v>
      </c>
      <c r="C6897" s="30">
        <f>VLOOKUP(B6897,'רביות שנתיות'!B:C,2)</f>
        <v>3.9</v>
      </c>
      <c r="D6897" s="29">
        <f t="shared" si="215"/>
        <v>1.0475213120586524E-4</v>
      </c>
      <c r="F6897" s="30">
        <f>VLOOKUP($B6897,'רביות שנתיות'!B:I,7)</f>
        <v>10.4</v>
      </c>
      <c r="G6897" s="29">
        <f t="shared" si="214"/>
        <v>2.7110509263250648E-4</v>
      </c>
    </row>
    <row r="6898" spans="2:7">
      <c r="B6898" s="1">
        <v>39769</v>
      </c>
      <c r="C6898" s="30">
        <f>VLOOKUP(B6898,'רביות שנתיות'!B:C,2)</f>
        <v>3.9</v>
      </c>
      <c r="D6898" s="29">
        <f t="shared" si="215"/>
        <v>1.0475213120586524E-4</v>
      </c>
      <c r="F6898" s="30">
        <f>VLOOKUP($B6898,'רביות שנתיות'!B:I,7)</f>
        <v>10.4</v>
      </c>
      <c r="G6898" s="29">
        <f t="shared" si="214"/>
        <v>2.7110509263250648E-4</v>
      </c>
    </row>
    <row r="6899" spans="2:7">
      <c r="B6899" s="1">
        <v>39770</v>
      </c>
      <c r="C6899" s="30">
        <f>VLOOKUP(B6899,'רביות שנתיות'!B:C,2)</f>
        <v>3.9</v>
      </c>
      <c r="D6899" s="29">
        <f t="shared" si="215"/>
        <v>1.0475213120586524E-4</v>
      </c>
      <c r="F6899" s="30">
        <f>VLOOKUP($B6899,'רביות שנתיות'!B:I,7)</f>
        <v>10.4</v>
      </c>
      <c r="G6899" s="29">
        <f t="shared" si="214"/>
        <v>2.7110509263250648E-4</v>
      </c>
    </row>
    <row r="6900" spans="2:7">
      <c r="B6900" s="1">
        <v>39771</v>
      </c>
      <c r="C6900" s="30">
        <f>VLOOKUP(B6900,'רביות שנתיות'!B:C,2)</f>
        <v>3.9</v>
      </c>
      <c r="D6900" s="29">
        <f t="shared" si="215"/>
        <v>1.0475213120586524E-4</v>
      </c>
      <c r="F6900" s="30">
        <f>VLOOKUP($B6900,'רביות שנתיות'!B:I,7)</f>
        <v>10.4</v>
      </c>
      <c r="G6900" s="29">
        <f t="shared" si="214"/>
        <v>2.7110509263250648E-4</v>
      </c>
    </row>
    <row r="6901" spans="2:7">
      <c r="B6901" s="1">
        <v>39772</v>
      </c>
      <c r="C6901" s="30">
        <f>VLOOKUP(B6901,'רביות שנתיות'!B:C,2)</f>
        <v>3.9</v>
      </c>
      <c r="D6901" s="29">
        <f t="shared" si="215"/>
        <v>1.0475213120586524E-4</v>
      </c>
      <c r="F6901" s="30">
        <f>VLOOKUP($B6901,'רביות שנתיות'!B:I,7)</f>
        <v>10.4</v>
      </c>
      <c r="G6901" s="29">
        <f t="shared" si="214"/>
        <v>2.7110509263250648E-4</v>
      </c>
    </row>
    <row r="6902" spans="2:7">
      <c r="B6902" s="1">
        <v>39773</v>
      </c>
      <c r="C6902" s="30">
        <f>VLOOKUP(B6902,'רביות שנתיות'!B:C,2)</f>
        <v>3.9</v>
      </c>
      <c r="D6902" s="29">
        <f t="shared" si="215"/>
        <v>1.0475213120586524E-4</v>
      </c>
      <c r="F6902" s="30">
        <f>VLOOKUP($B6902,'רביות שנתיות'!B:I,7)</f>
        <v>10.4</v>
      </c>
      <c r="G6902" s="29">
        <f t="shared" si="214"/>
        <v>2.7110509263250648E-4</v>
      </c>
    </row>
    <row r="6903" spans="2:7">
      <c r="B6903" s="1">
        <v>39774</v>
      </c>
      <c r="C6903" s="30">
        <f>VLOOKUP(B6903,'רביות שנתיות'!B:C,2)</f>
        <v>3.9</v>
      </c>
      <c r="D6903" s="29">
        <f t="shared" si="215"/>
        <v>1.0475213120586524E-4</v>
      </c>
      <c r="F6903" s="30">
        <f>VLOOKUP($B6903,'רביות שנתיות'!B:I,7)</f>
        <v>10.4</v>
      </c>
      <c r="G6903" s="29">
        <f t="shared" si="214"/>
        <v>2.7110509263250648E-4</v>
      </c>
    </row>
    <row r="6904" spans="2:7">
      <c r="B6904" s="1">
        <v>39775</v>
      </c>
      <c r="C6904" s="30">
        <f>VLOOKUP(B6904,'רביות שנתיות'!B:C,2)</f>
        <v>3.9</v>
      </c>
      <c r="D6904" s="29">
        <f t="shared" si="215"/>
        <v>1.0475213120586524E-4</v>
      </c>
      <c r="F6904" s="30">
        <f>VLOOKUP($B6904,'רביות שנתיות'!B:I,7)</f>
        <v>10.4</v>
      </c>
      <c r="G6904" s="29">
        <f t="shared" si="214"/>
        <v>2.7110509263250648E-4</v>
      </c>
    </row>
    <row r="6905" spans="2:7">
      <c r="B6905" s="1">
        <v>39776</v>
      </c>
      <c r="C6905" s="30">
        <f>VLOOKUP(B6905,'רביות שנתיות'!B:C,2)</f>
        <v>3.9</v>
      </c>
      <c r="D6905" s="29">
        <f t="shared" si="215"/>
        <v>1.0475213120586524E-4</v>
      </c>
      <c r="F6905" s="30">
        <f>VLOOKUP($B6905,'רביות שנתיות'!B:I,7)</f>
        <v>10.4</v>
      </c>
      <c r="G6905" s="29">
        <f t="shared" si="214"/>
        <v>2.7110509263250648E-4</v>
      </c>
    </row>
    <row r="6906" spans="2:7">
      <c r="B6906" s="1">
        <v>39777</v>
      </c>
      <c r="C6906" s="30">
        <f>VLOOKUP(B6906,'רביות שנתיות'!B:C,2)</f>
        <v>3.9</v>
      </c>
      <c r="D6906" s="29">
        <f t="shared" si="215"/>
        <v>1.0475213120586524E-4</v>
      </c>
      <c r="F6906" s="30">
        <f>VLOOKUP($B6906,'רביות שנתיות'!B:I,7)</f>
        <v>10.4</v>
      </c>
      <c r="G6906" s="29">
        <f t="shared" si="214"/>
        <v>2.7110509263250648E-4</v>
      </c>
    </row>
    <row r="6907" spans="2:7">
      <c r="B6907" s="1">
        <v>39778</v>
      </c>
      <c r="C6907" s="30">
        <f>VLOOKUP(B6907,'רביות שנתיות'!B:C,2)</f>
        <v>3.9</v>
      </c>
      <c r="D6907" s="29">
        <f t="shared" si="215"/>
        <v>1.0475213120586524E-4</v>
      </c>
      <c r="F6907" s="30">
        <f>VLOOKUP($B6907,'רביות שנתיות'!B:I,7)</f>
        <v>10.4</v>
      </c>
      <c r="G6907" s="29">
        <f t="shared" si="214"/>
        <v>2.7110509263250648E-4</v>
      </c>
    </row>
    <row r="6908" spans="2:7">
      <c r="B6908" s="1">
        <v>39779</v>
      </c>
      <c r="C6908" s="30">
        <f>VLOOKUP(B6908,'רביות שנתיות'!B:C,2)</f>
        <v>3.9</v>
      </c>
      <c r="D6908" s="29">
        <f t="shared" si="215"/>
        <v>1.0475213120586524E-4</v>
      </c>
      <c r="F6908" s="30">
        <f>VLOOKUP($B6908,'רביות שנתיות'!B:I,7)</f>
        <v>10.4</v>
      </c>
      <c r="G6908" s="29">
        <f t="shared" si="214"/>
        <v>2.7110509263250648E-4</v>
      </c>
    </row>
    <row r="6909" spans="2:7">
      <c r="B6909" s="1">
        <v>39780</v>
      </c>
      <c r="C6909" s="30">
        <f>VLOOKUP(B6909,'רביות שנתיות'!B:C,2)</f>
        <v>3.9</v>
      </c>
      <c r="D6909" s="29">
        <f t="shared" si="215"/>
        <v>1.0475213120586524E-4</v>
      </c>
      <c r="F6909" s="30">
        <f>VLOOKUP($B6909,'רביות שנתיות'!B:I,7)</f>
        <v>10.4</v>
      </c>
      <c r="G6909" s="29">
        <f t="shared" si="214"/>
        <v>2.7110509263250648E-4</v>
      </c>
    </row>
    <row r="6910" spans="2:7">
      <c r="B6910" s="1">
        <v>39781</v>
      </c>
      <c r="C6910" s="30">
        <f>VLOOKUP(B6910,'רביות שנתיות'!B:C,2)</f>
        <v>3.9</v>
      </c>
      <c r="D6910" s="29">
        <f t="shared" si="215"/>
        <v>1.0475213120586524E-4</v>
      </c>
      <c r="F6910" s="30">
        <f>VLOOKUP($B6910,'רביות שנתיות'!B:I,7)</f>
        <v>10.4</v>
      </c>
      <c r="G6910" s="29">
        <f t="shared" si="214"/>
        <v>2.7110509263250648E-4</v>
      </c>
    </row>
    <row r="6911" spans="2:7">
      <c r="B6911" s="1">
        <v>39782</v>
      </c>
      <c r="C6911" s="30">
        <f>VLOOKUP(B6911,'רביות שנתיות'!B:C,2)</f>
        <v>3.9</v>
      </c>
      <c r="D6911" s="29">
        <f t="shared" si="215"/>
        <v>1.0475213120586524E-4</v>
      </c>
      <c r="F6911" s="30">
        <f>VLOOKUP($B6911,'רביות שנתיות'!B:I,7)</f>
        <v>10.4</v>
      </c>
      <c r="G6911" s="29">
        <f t="shared" si="214"/>
        <v>2.7110509263250648E-4</v>
      </c>
    </row>
    <row r="6912" spans="2:7">
      <c r="B6912" s="1">
        <v>39783</v>
      </c>
      <c r="C6912" s="30">
        <f>VLOOKUP(B6912,'רביות שנתיות'!B:C,2)</f>
        <v>3.9</v>
      </c>
      <c r="D6912" s="29">
        <f t="shared" si="215"/>
        <v>1.0475213120586524E-4</v>
      </c>
      <c r="F6912" s="30">
        <f>VLOOKUP($B6912,'רביות שנתיות'!B:I,7)</f>
        <v>10.4</v>
      </c>
      <c r="G6912" s="29">
        <f t="shared" si="214"/>
        <v>2.7110509263250648E-4</v>
      </c>
    </row>
    <row r="6913" spans="2:7">
      <c r="B6913" s="1">
        <v>39784</v>
      </c>
      <c r="C6913" s="30">
        <f>VLOOKUP(B6913,'רביות שנתיות'!B:C,2)</f>
        <v>3.9</v>
      </c>
      <c r="D6913" s="29">
        <f t="shared" si="215"/>
        <v>1.0475213120586524E-4</v>
      </c>
      <c r="F6913" s="30">
        <f>VLOOKUP($B6913,'רביות שנתיות'!B:I,7)</f>
        <v>10.4</v>
      </c>
      <c r="G6913" s="29">
        <f t="shared" si="214"/>
        <v>2.7110509263250648E-4</v>
      </c>
    </row>
    <row r="6914" spans="2:7">
      <c r="B6914" s="1">
        <v>39785</v>
      </c>
      <c r="C6914" s="30">
        <f>VLOOKUP(B6914,'רביות שנתיות'!B:C,2)</f>
        <v>3.9</v>
      </c>
      <c r="D6914" s="29">
        <f t="shared" si="215"/>
        <v>1.0475213120586524E-4</v>
      </c>
      <c r="F6914" s="30">
        <f>VLOOKUP($B6914,'רביות שנתיות'!B:I,7)</f>
        <v>10.4</v>
      </c>
      <c r="G6914" s="29">
        <f t="shared" si="214"/>
        <v>2.7110509263250648E-4</v>
      </c>
    </row>
    <row r="6915" spans="2:7">
      <c r="B6915" s="1">
        <v>39786</v>
      </c>
      <c r="C6915" s="30">
        <f>VLOOKUP(B6915,'רביות שנתיות'!B:C,2)</f>
        <v>3.9</v>
      </c>
      <c r="D6915" s="29">
        <f t="shared" si="215"/>
        <v>1.0475213120586524E-4</v>
      </c>
      <c r="F6915" s="30">
        <f>VLOOKUP($B6915,'רביות שנתיות'!B:I,7)</f>
        <v>10.4</v>
      </c>
      <c r="G6915" s="29">
        <f t="shared" si="214"/>
        <v>2.7110509263250648E-4</v>
      </c>
    </row>
    <row r="6916" spans="2:7">
      <c r="B6916" s="1">
        <v>39787</v>
      </c>
      <c r="C6916" s="30">
        <f>VLOOKUP(B6916,'רביות שנתיות'!B:C,2)</f>
        <v>3.9</v>
      </c>
      <c r="D6916" s="29">
        <f t="shared" si="215"/>
        <v>1.0475213120586524E-4</v>
      </c>
      <c r="F6916" s="30">
        <f>VLOOKUP($B6916,'רביות שנתיות'!B:I,7)</f>
        <v>10.4</v>
      </c>
      <c r="G6916" s="29">
        <f t="shared" ref="G6916:G6979" si="216">(1+F6916/100)^(1/365)-1</f>
        <v>2.7110509263250648E-4</v>
      </c>
    </row>
    <row r="6917" spans="2:7">
      <c r="B6917" s="1">
        <v>39788</v>
      </c>
      <c r="C6917" s="30">
        <f>VLOOKUP(B6917,'רביות שנתיות'!B:C,2)</f>
        <v>3.9</v>
      </c>
      <c r="D6917" s="29">
        <f t="shared" ref="D6917:D6980" si="217">(1+C6917/100)^(1/365.25)-1</f>
        <v>1.0475213120586524E-4</v>
      </c>
      <c r="F6917" s="30">
        <f>VLOOKUP($B6917,'רביות שנתיות'!B:I,7)</f>
        <v>10.4</v>
      </c>
      <c r="G6917" s="29">
        <f t="shared" si="216"/>
        <v>2.7110509263250648E-4</v>
      </c>
    </row>
    <row r="6918" spans="2:7">
      <c r="B6918" s="1">
        <v>39789</v>
      </c>
      <c r="C6918" s="30">
        <f>VLOOKUP(B6918,'רביות שנתיות'!B:C,2)</f>
        <v>3.9</v>
      </c>
      <c r="D6918" s="29">
        <f t="shared" si="217"/>
        <v>1.0475213120586524E-4</v>
      </c>
      <c r="F6918" s="30">
        <f>VLOOKUP($B6918,'רביות שנתיות'!B:I,7)</f>
        <v>10.4</v>
      </c>
      <c r="G6918" s="29">
        <f t="shared" si="216"/>
        <v>2.7110509263250648E-4</v>
      </c>
    </row>
    <row r="6919" spans="2:7">
      <c r="B6919" s="1">
        <v>39790</v>
      </c>
      <c r="C6919" s="30">
        <f>VLOOKUP(B6919,'רביות שנתיות'!B:C,2)</f>
        <v>3.9</v>
      </c>
      <c r="D6919" s="29">
        <f t="shared" si="217"/>
        <v>1.0475213120586524E-4</v>
      </c>
      <c r="F6919" s="30">
        <f>VLOOKUP($B6919,'רביות שנתיות'!B:I,7)</f>
        <v>10.4</v>
      </c>
      <c r="G6919" s="29">
        <f t="shared" si="216"/>
        <v>2.7110509263250648E-4</v>
      </c>
    </row>
    <row r="6920" spans="2:7">
      <c r="B6920" s="1">
        <v>39791</v>
      </c>
      <c r="C6920" s="30">
        <f>VLOOKUP(B6920,'רביות שנתיות'!B:C,2)</f>
        <v>3.9</v>
      </c>
      <c r="D6920" s="29">
        <f t="shared" si="217"/>
        <v>1.0475213120586524E-4</v>
      </c>
      <c r="F6920" s="30">
        <f>VLOOKUP($B6920,'רביות שנתיות'!B:I,7)</f>
        <v>10.4</v>
      </c>
      <c r="G6920" s="29">
        <f t="shared" si="216"/>
        <v>2.7110509263250648E-4</v>
      </c>
    </row>
    <row r="6921" spans="2:7">
      <c r="B6921" s="1">
        <v>39792</v>
      </c>
      <c r="C6921" s="30">
        <f>VLOOKUP(B6921,'רביות שנתיות'!B:C,2)</f>
        <v>3.9</v>
      </c>
      <c r="D6921" s="29">
        <f t="shared" si="217"/>
        <v>1.0475213120586524E-4</v>
      </c>
      <c r="F6921" s="30">
        <f>VLOOKUP($B6921,'רביות שנתיות'!B:I,7)</f>
        <v>10.4</v>
      </c>
      <c r="G6921" s="29">
        <f t="shared" si="216"/>
        <v>2.7110509263250648E-4</v>
      </c>
    </row>
    <row r="6922" spans="2:7">
      <c r="B6922" s="1">
        <v>39793</v>
      </c>
      <c r="C6922" s="30">
        <f>VLOOKUP(B6922,'רביות שנתיות'!B:C,2)</f>
        <v>3.9</v>
      </c>
      <c r="D6922" s="29">
        <f t="shared" si="217"/>
        <v>1.0475213120586524E-4</v>
      </c>
      <c r="F6922" s="30">
        <f>VLOOKUP($B6922,'רביות שנתיות'!B:I,7)</f>
        <v>10.4</v>
      </c>
      <c r="G6922" s="29">
        <f t="shared" si="216"/>
        <v>2.7110509263250648E-4</v>
      </c>
    </row>
    <row r="6923" spans="2:7">
      <c r="B6923" s="1">
        <v>39794</v>
      </c>
      <c r="C6923" s="30">
        <f>VLOOKUP(B6923,'רביות שנתיות'!B:C,2)</f>
        <v>3.9</v>
      </c>
      <c r="D6923" s="29">
        <f t="shared" si="217"/>
        <v>1.0475213120586524E-4</v>
      </c>
      <c r="F6923" s="30">
        <f>VLOOKUP($B6923,'רביות שנתיות'!B:I,7)</f>
        <v>10.4</v>
      </c>
      <c r="G6923" s="29">
        <f t="shared" si="216"/>
        <v>2.7110509263250648E-4</v>
      </c>
    </row>
    <row r="6924" spans="2:7">
      <c r="B6924" s="1">
        <v>39795</v>
      </c>
      <c r="C6924" s="30">
        <f>VLOOKUP(B6924,'רביות שנתיות'!B:C,2)</f>
        <v>3.9</v>
      </c>
      <c r="D6924" s="29">
        <f t="shared" si="217"/>
        <v>1.0475213120586524E-4</v>
      </c>
      <c r="F6924" s="30">
        <f>VLOOKUP($B6924,'רביות שנתיות'!B:I,7)</f>
        <v>10.4</v>
      </c>
      <c r="G6924" s="29">
        <f t="shared" si="216"/>
        <v>2.7110509263250648E-4</v>
      </c>
    </row>
    <row r="6925" spans="2:7">
      <c r="B6925" s="1">
        <v>39796</v>
      </c>
      <c r="C6925" s="30">
        <f>VLOOKUP(B6925,'רביות שנתיות'!B:C,2)</f>
        <v>3.9</v>
      </c>
      <c r="D6925" s="29">
        <f t="shared" si="217"/>
        <v>1.0475213120586524E-4</v>
      </c>
      <c r="F6925" s="30">
        <f>VLOOKUP($B6925,'רביות שנתיות'!B:I,7)</f>
        <v>10.4</v>
      </c>
      <c r="G6925" s="29">
        <f t="shared" si="216"/>
        <v>2.7110509263250648E-4</v>
      </c>
    </row>
    <row r="6926" spans="2:7">
      <c r="B6926" s="1">
        <v>39797</v>
      </c>
      <c r="C6926" s="30">
        <f>VLOOKUP(B6926,'רביות שנתיות'!B:C,2)</f>
        <v>3.9</v>
      </c>
      <c r="D6926" s="29">
        <f t="shared" si="217"/>
        <v>1.0475213120586524E-4</v>
      </c>
      <c r="F6926" s="30">
        <f>VLOOKUP($B6926,'רביות שנתיות'!B:I,7)</f>
        <v>10.4</v>
      </c>
      <c r="G6926" s="29">
        <f t="shared" si="216"/>
        <v>2.7110509263250648E-4</v>
      </c>
    </row>
    <row r="6927" spans="2:7">
      <c r="B6927" s="1">
        <v>39798</v>
      </c>
      <c r="C6927" s="30">
        <f>VLOOKUP(B6927,'רביות שנתיות'!B:C,2)</f>
        <v>3.9</v>
      </c>
      <c r="D6927" s="29">
        <f t="shared" si="217"/>
        <v>1.0475213120586524E-4</v>
      </c>
      <c r="F6927" s="30">
        <f>VLOOKUP($B6927,'רביות שנתיות'!B:I,7)</f>
        <v>10.4</v>
      </c>
      <c r="G6927" s="29">
        <f t="shared" si="216"/>
        <v>2.7110509263250648E-4</v>
      </c>
    </row>
    <row r="6928" spans="2:7">
      <c r="B6928" s="1">
        <v>39799</v>
      </c>
      <c r="C6928" s="30">
        <f>VLOOKUP(B6928,'רביות שנתיות'!B:C,2)</f>
        <v>3.9</v>
      </c>
      <c r="D6928" s="29">
        <f t="shared" si="217"/>
        <v>1.0475213120586524E-4</v>
      </c>
      <c r="F6928" s="30">
        <f>VLOOKUP($B6928,'רביות שנתיות'!B:I,7)</f>
        <v>10.4</v>
      </c>
      <c r="G6928" s="29">
        <f t="shared" si="216"/>
        <v>2.7110509263250648E-4</v>
      </c>
    </row>
    <row r="6929" spans="2:7">
      <c r="B6929" s="1">
        <v>39800</v>
      </c>
      <c r="C6929" s="30">
        <f>VLOOKUP(B6929,'רביות שנתיות'!B:C,2)</f>
        <v>3.9</v>
      </c>
      <c r="D6929" s="29">
        <f t="shared" si="217"/>
        <v>1.0475213120586524E-4</v>
      </c>
      <c r="F6929" s="30">
        <f>VLOOKUP($B6929,'רביות שנתיות'!B:I,7)</f>
        <v>10.4</v>
      </c>
      <c r="G6929" s="29">
        <f t="shared" si="216"/>
        <v>2.7110509263250648E-4</v>
      </c>
    </row>
    <row r="6930" spans="2:7">
      <c r="B6930" s="1">
        <v>39801</v>
      </c>
      <c r="C6930" s="30">
        <f>VLOOKUP(B6930,'רביות שנתיות'!B:C,2)</f>
        <v>3.9</v>
      </c>
      <c r="D6930" s="29">
        <f t="shared" si="217"/>
        <v>1.0475213120586524E-4</v>
      </c>
      <c r="F6930" s="30">
        <f>VLOOKUP($B6930,'רביות שנתיות'!B:I,7)</f>
        <v>10.4</v>
      </c>
      <c r="G6930" s="29">
        <f t="shared" si="216"/>
        <v>2.7110509263250648E-4</v>
      </c>
    </row>
    <row r="6931" spans="2:7">
      <c r="B6931" s="1">
        <v>39802</v>
      </c>
      <c r="C6931" s="30">
        <f>VLOOKUP(B6931,'רביות שנתיות'!B:C,2)</f>
        <v>3.9</v>
      </c>
      <c r="D6931" s="29">
        <f t="shared" si="217"/>
        <v>1.0475213120586524E-4</v>
      </c>
      <c r="F6931" s="30">
        <f>VLOOKUP($B6931,'רביות שנתיות'!B:I,7)</f>
        <v>10.4</v>
      </c>
      <c r="G6931" s="29">
        <f t="shared" si="216"/>
        <v>2.7110509263250648E-4</v>
      </c>
    </row>
    <row r="6932" spans="2:7">
      <c r="B6932" s="1">
        <v>39803</v>
      </c>
      <c r="C6932" s="30">
        <f>VLOOKUP(B6932,'רביות שנתיות'!B:C,2)</f>
        <v>3.9</v>
      </c>
      <c r="D6932" s="29">
        <f t="shared" si="217"/>
        <v>1.0475213120586524E-4</v>
      </c>
      <c r="F6932" s="30">
        <f>VLOOKUP($B6932,'רביות שנתיות'!B:I,7)</f>
        <v>10.4</v>
      </c>
      <c r="G6932" s="29">
        <f t="shared" si="216"/>
        <v>2.7110509263250648E-4</v>
      </c>
    </row>
    <row r="6933" spans="2:7">
      <c r="B6933" s="1">
        <v>39804</v>
      </c>
      <c r="C6933" s="30">
        <f>VLOOKUP(B6933,'רביות שנתיות'!B:C,2)</f>
        <v>3.9</v>
      </c>
      <c r="D6933" s="29">
        <f t="shared" si="217"/>
        <v>1.0475213120586524E-4</v>
      </c>
      <c r="F6933" s="30">
        <f>VLOOKUP($B6933,'רביות שנתיות'!B:I,7)</f>
        <v>10.4</v>
      </c>
      <c r="G6933" s="29">
        <f t="shared" si="216"/>
        <v>2.7110509263250648E-4</v>
      </c>
    </row>
    <row r="6934" spans="2:7">
      <c r="B6934" s="1">
        <v>39805</v>
      </c>
      <c r="C6934" s="30">
        <f>VLOOKUP(B6934,'רביות שנתיות'!B:C,2)</f>
        <v>3.9</v>
      </c>
      <c r="D6934" s="29">
        <f t="shared" si="217"/>
        <v>1.0475213120586524E-4</v>
      </c>
      <c r="F6934" s="30">
        <f>VLOOKUP($B6934,'רביות שנתיות'!B:I,7)</f>
        <v>10.4</v>
      </c>
      <c r="G6934" s="29">
        <f t="shared" si="216"/>
        <v>2.7110509263250648E-4</v>
      </c>
    </row>
    <row r="6935" spans="2:7">
      <c r="B6935" s="1">
        <v>39806</v>
      </c>
      <c r="C6935" s="30">
        <f>VLOOKUP(B6935,'רביות שנתיות'!B:C,2)</f>
        <v>3.9</v>
      </c>
      <c r="D6935" s="29">
        <f t="shared" si="217"/>
        <v>1.0475213120586524E-4</v>
      </c>
      <c r="F6935" s="30">
        <f>VLOOKUP($B6935,'רביות שנתיות'!B:I,7)</f>
        <v>10.4</v>
      </c>
      <c r="G6935" s="29">
        <f t="shared" si="216"/>
        <v>2.7110509263250648E-4</v>
      </c>
    </row>
    <row r="6936" spans="2:7">
      <c r="B6936" s="1">
        <v>39807</v>
      </c>
      <c r="C6936" s="30">
        <f>VLOOKUP(B6936,'רביות שנתיות'!B:C,2)</f>
        <v>3.9</v>
      </c>
      <c r="D6936" s="29">
        <f t="shared" si="217"/>
        <v>1.0475213120586524E-4</v>
      </c>
      <c r="F6936" s="30">
        <f>VLOOKUP($B6936,'רביות שנתיות'!B:I,7)</f>
        <v>10.4</v>
      </c>
      <c r="G6936" s="29">
        <f t="shared" si="216"/>
        <v>2.7110509263250648E-4</v>
      </c>
    </row>
    <row r="6937" spans="2:7">
      <c r="B6937" s="1">
        <v>39808</v>
      </c>
      <c r="C6937" s="30">
        <f>VLOOKUP(B6937,'רביות שנתיות'!B:C,2)</f>
        <v>3.9</v>
      </c>
      <c r="D6937" s="29">
        <f t="shared" si="217"/>
        <v>1.0475213120586524E-4</v>
      </c>
      <c r="F6937" s="30">
        <f>VLOOKUP($B6937,'רביות שנתיות'!B:I,7)</f>
        <v>10.4</v>
      </c>
      <c r="G6937" s="29">
        <f t="shared" si="216"/>
        <v>2.7110509263250648E-4</v>
      </c>
    </row>
    <row r="6938" spans="2:7">
      <c r="B6938" s="1">
        <v>39809</v>
      </c>
      <c r="C6938" s="30">
        <f>VLOOKUP(B6938,'רביות שנתיות'!B:C,2)</f>
        <v>3.9</v>
      </c>
      <c r="D6938" s="29">
        <f t="shared" si="217"/>
        <v>1.0475213120586524E-4</v>
      </c>
      <c r="F6938" s="30">
        <f>VLOOKUP($B6938,'רביות שנתיות'!B:I,7)</f>
        <v>10.4</v>
      </c>
      <c r="G6938" s="29">
        <f t="shared" si="216"/>
        <v>2.7110509263250648E-4</v>
      </c>
    </row>
    <row r="6939" spans="2:7">
      <c r="B6939" s="1">
        <v>39810</v>
      </c>
      <c r="C6939" s="30">
        <f>VLOOKUP(B6939,'רביות שנתיות'!B:C,2)</f>
        <v>3.9</v>
      </c>
      <c r="D6939" s="29">
        <f t="shared" si="217"/>
        <v>1.0475213120586524E-4</v>
      </c>
      <c r="F6939" s="30">
        <f>VLOOKUP($B6939,'רביות שנתיות'!B:I,7)</f>
        <v>10.4</v>
      </c>
      <c r="G6939" s="29">
        <f t="shared" si="216"/>
        <v>2.7110509263250648E-4</v>
      </c>
    </row>
    <row r="6940" spans="2:7">
      <c r="B6940" s="1">
        <v>39811</v>
      </c>
      <c r="C6940" s="30">
        <f>VLOOKUP(B6940,'רביות שנתיות'!B:C,2)</f>
        <v>3.9</v>
      </c>
      <c r="D6940" s="29">
        <f t="shared" si="217"/>
        <v>1.0475213120586524E-4</v>
      </c>
      <c r="F6940" s="30">
        <f>VLOOKUP($B6940,'רביות שנתיות'!B:I,7)</f>
        <v>10.4</v>
      </c>
      <c r="G6940" s="29">
        <f t="shared" si="216"/>
        <v>2.7110509263250648E-4</v>
      </c>
    </row>
    <row r="6941" spans="2:7">
      <c r="B6941" s="1">
        <v>39812</v>
      </c>
      <c r="C6941" s="30">
        <f>VLOOKUP(B6941,'רביות שנתיות'!B:C,2)</f>
        <v>3.9</v>
      </c>
      <c r="D6941" s="29">
        <f t="shared" si="217"/>
        <v>1.0475213120586524E-4</v>
      </c>
      <c r="F6941" s="30">
        <f>VLOOKUP($B6941,'רביות שנתיות'!B:I,7)</f>
        <v>10.4</v>
      </c>
      <c r="G6941" s="29">
        <f t="shared" si="216"/>
        <v>2.7110509263250648E-4</v>
      </c>
    </row>
    <row r="6942" spans="2:7">
      <c r="B6942" s="1">
        <v>39813</v>
      </c>
      <c r="C6942" s="30">
        <f>VLOOKUP(B6942,'רביות שנתיות'!B:C,2)</f>
        <v>3.9</v>
      </c>
      <c r="D6942" s="29">
        <f t="shared" si="217"/>
        <v>1.0475213120586524E-4</v>
      </c>
      <c r="F6942" s="30">
        <f>VLOOKUP($B6942,'רביות שנתיות'!B:I,7)</f>
        <v>10.4</v>
      </c>
      <c r="G6942" s="29">
        <f t="shared" si="216"/>
        <v>2.7110509263250648E-4</v>
      </c>
    </row>
    <row r="6943" spans="2:7">
      <c r="B6943" s="1">
        <v>39814</v>
      </c>
      <c r="C6943" s="30">
        <f>VLOOKUP(B6943,'רביות שנתיות'!B:C,2)</f>
        <v>3.6</v>
      </c>
      <c r="D6943" s="29">
        <f t="shared" si="217"/>
        <v>9.6834650765709185E-5</v>
      </c>
      <c r="F6943" s="30">
        <f>VLOOKUP($B6943,'רביות שנתיות'!B:I,7)</f>
        <v>10.1</v>
      </c>
      <c r="G6943" s="29">
        <f t="shared" si="216"/>
        <v>2.6364805791989632E-4</v>
      </c>
    </row>
    <row r="6944" spans="2:7">
      <c r="B6944" s="1">
        <v>39815</v>
      </c>
      <c r="C6944" s="30">
        <f>VLOOKUP(B6944,'רביות שנתיות'!B:C,2)</f>
        <v>3.6</v>
      </c>
      <c r="D6944" s="29">
        <f t="shared" si="217"/>
        <v>9.6834650765709185E-5</v>
      </c>
      <c r="F6944" s="30">
        <f>VLOOKUP($B6944,'רביות שנתיות'!B:I,7)</f>
        <v>10.1</v>
      </c>
      <c r="G6944" s="29">
        <f t="shared" si="216"/>
        <v>2.6364805791989632E-4</v>
      </c>
    </row>
    <row r="6945" spans="2:7">
      <c r="B6945" s="1">
        <v>39816</v>
      </c>
      <c r="C6945" s="30">
        <f>VLOOKUP(B6945,'רביות שנתיות'!B:C,2)</f>
        <v>3.6</v>
      </c>
      <c r="D6945" s="29">
        <f t="shared" si="217"/>
        <v>9.6834650765709185E-5</v>
      </c>
      <c r="F6945" s="30">
        <f>VLOOKUP($B6945,'רביות שנתיות'!B:I,7)</f>
        <v>10.1</v>
      </c>
      <c r="G6945" s="29">
        <f t="shared" si="216"/>
        <v>2.6364805791989632E-4</v>
      </c>
    </row>
    <row r="6946" spans="2:7">
      <c r="B6946" s="1">
        <v>39817</v>
      </c>
      <c r="C6946" s="30">
        <f>VLOOKUP(B6946,'רביות שנתיות'!B:C,2)</f>
        <v>3.6</v>
      </c>
      <c r="D6946" s="29">
        <f t="shared" si="217"/>
        <v>9.6834650765709185E-5</v>
      </c>
      <c r="F6946" s="30">
        <f>VLOOKUP($B6946,'רביות שנתיות'!B:I,7)</f>
        <v>10.1</v>
      </c>
      <c r="G6946" s="29">
        <f t="shared" si="216"/>
        <v>2.6364805791989632E-4</v>
      </c>
    </row>
    <row r="6947" spans="2:7">
      <c r="B6947" s="1">
        <v>39818</v>
      </c>
      <c r="C6947" s="30">
        <f>VLOOKUP(B6947,'רביות שנתיות'!B:C,2)</f>
        <v>3.6</v>
      </c>
      <c r="D6947" s="29">
        <f t="shared" si="217"/>
        <v>9.6834650765709185E-5</v>
      </c>
      <c r="F6947" s="30">
        <f>VLOOKUP($B6947,'רביות שנתיות'!B:I,7)</f>
        <v>10.1</v>
      </c>
      <c r="G6947" s="29">
        <f t="shared" si="216"/>
        <v>2.6364805791989632E-4</v>
      </c>
    </row>
    <row r="6948" spans="2:7">
      <c r="B6948" s="1">
        <v>39819</v>
      </c>
      <c r="C6948" s="30">
        <f>VLOOKUP(B6948,'רביות שנתיות'!B:C,2)</f>
        <v>3.6</v>
      </c>
      <c r="D6948" s="29">
        <f t="shared" si="217"/>
        <v>9.6834650765709185E-5</v>
      </c>
      <c r="F6948" s="30">
        <f>VLOOKUP($B6948,'רביות שנתיות'!B:I,7)</f>
        <v>10.1</v>
      </c>
      <c r="G6948" s="29">
        <f t="shared" si="216"/>
        <v>2.6364805791989632E-4</v>
      </c>
    </row>
    <row r="6949" spans="2:7">
      <c r="B6949" s="1">
        <v>39820</v>
      </c>
      <c r="C6949" s="30">
        <f>VLOOKUP(B6949,'רביות שנתיות'!B:C,2)</f>
        <v>3.6</v>
      </c>
      <c r="D6949" s="29">
        <f t="shared" si="217"/>
        <v>9.6834650765709185E-5</v>
      </c>
      <c r="F6949" s="30">
        <f>VLOOKUP($B6949,'רביות שנתיות'!B:I,7)</f>
        <v>10.1</v>
      </c>
      <c r="G6949" s="29">
        <f t="shared" si="216"/>
        <v>2.6364805791989632E-4</v>
      </c>
    </row>
    <row r="6950" spans="2:7">
      <c r="B6950" s="1">
        <v>39821</v>
      </c>
      <c r="C6950" s="30">
        <f>VLOOKUP(B6950,'רביות שנתיות'!B:C,2)</f>
        <v>3.6</v>
      </c>
      <c r="D6950" s="29">
        <f t="shared" si="217"/>
        <v>9.6834650765709185E-5</v>
      </c>
      <c r="F6950" s="30">
        <f>VLOOKUP($B6950,'רביות שנתיות'!B:I,7)</f>
        <v>10.1</v>
      </c>
      <c r="G6950" s="29">
        <f t="shared" si="216"/>
        <v>2.6364805791989632E-4</v>
      </c>
    </row>
    <row r="6951" spans="2:7">
      <c r="B6951" s="1">
        <v>39822</v>
      </c>
      <c r="C6951" s="30">
        <f>VLOOKUP(B6951,'רביות שנתיות'!B:C,2)</f>
        <v>3.6</v>
      </c>
      <c r="D6951" s="29">
        <f t="shared" si="217"/>
        <v>9.6834650765709185E-5</v>
      </c>
      <c r="F6951" s="30">
        <f>VLOOKUP($B6951,'רביות שנתיות'!B:I,7)</f>
        <v>10.1</v>
      </c>
      <c r="G6951" s="29">
        <f t="shared" si="216"/>
        <v>2.6364805791989632E-4</v>
      </c>
    </row>
    <row r="6952" spans="2:7">
      <c r="B6952" s="1">
        <v>39823</v>
      </c>
      <c r="C6952" s="30">
        <f>VLOOKUP(B6952,'רביות שנתיות'!B:C,2)</f>
        <v>3.6</v>
      </c>
      <c r="D6952" s="29">
        <f t="shared" si="217"/>
        <v>9.6834650765709185E-5</v>
      </c>
      <c r="F6952" s="30">
        <f>VLOOKUP($B6952,'רביות שנתיות'!B:I,7)</f>
        <v>10.1</v>
      </c>
      <c r="G6952" s="29">
        <f t="shared" si="216"/>
        <v>2.6364805791989632E-4</v>
      </c>
    </row>
    <row r="6953" spans="2:7">
      <c r="B6953" s="1">
        <v>39824</v>
      </c>
      <c r="C6953" s="30">
        <f>VLOOKUP(B6953,'רביות שנתיות'!B:C,2)</f>
        <v>3.6</v>
      </c>
      <c r="D6953" s="29">
        <f t="shared" si="217"/>
        <v>9.6834650765709185E-5</v>
      </c>
      <c r="F6953" s="30">
        <f>VLOOKUP($B6953,'רביות שנתיות'!B:I,7)</f>
        <v>10.1</v>
      </c>
      <c r="G6953" s="29">
        <f t="shared" si="216"/>
        <v>2.6364805791989632E-4</v>
      </c>
    </row>
    <row r="6954" spans="2:7">
      <c r="B6954" s="1">
        <v>39825</v>
      </c>
      <c r="C6954" s="30">
        <f>VLOOKUP(B6954,'רביות שנתיות'!B:C,2)</f>
        <v>3.6</v>
      </c>
      <c r="D6954" s="29">
        <f t="shared" si="217"/>
        <v>9.6834650765709185E-5</v>
      </c>
      <c r="F6954" s="30">
        <f>VLOOKUP($B6954,'רביות שנתיות'!B:I,7)</f>
        <v>10.1</v>
      </c>
      <c r="G6954" s="29">
        <f t="shared" si="216"/>
        <v>2.6364805791989632E-4</v>
      </c>
    </row>
    <row r="6955" spans="2:7">
      <c r="B6955" s="1">
        <v>39826</v>
      </c>
      <c r="C6955" s="30">
        <f>VLOOKUP(B6955,'רביות שנתיות'!B:C,2)</f>
        <v>3.6</v>
      </c>
      <c r="D6955" s="29">
        <f t="shared" si="217"/>
        <v>9.6834650765709185E-5</v>
      </c>
      <c r="F6955" s="30">
        <f>VLOOKUP($B6955,'רביות שנתיות'!B:I,7)</f>
        <v>10.1</v>
      </c>
      <c r="G6955" s="29">
        <f t="shared" si="216"/>
        <v>2.6364805791989632E-4</v>
      </c>
    </row>
    <row r="6956" spans="2:7">
      <c r="B6956" s="1">
        <v>39827</v>
      </c>
      <c r="C6956" s="30">
        <f>VLOOKUP(B6956,'רביות שנתיות'!B:C,2)</f>
        <v>3.6</v>
      </c>
      <c r="D6956" s="29">
        <f t="shared" si="217"/>
        <v>9.6834650765709185E-5</v>
      </c>
      <c r="F6956" s="30">
        <f>VLOOKUP($B6956,'רביות שנתיות'!B:I,7)</f>
        <v>10.1</v>
      </c>
      <c r="G6956" s="29">
        <f t="shared" si="216"/>
        <v>2.6364805791989632E-4</v>
      </c>
    </row>
    <row r="6957" spans="2:7">
      <c r="B6957" s="1">
        <v>39828</v>
      </c>
      <c r="C6957" s="30">
        <f>VLOOKUP(B6957,'רביות שנתיות'!B:C,2)</f>
        <v>3.6</v>
      </c>
      <c r="D6957" s="29">
        <f t="shared" si="217"/>
        <v>9.6834650765709185E-5</v>
      </c>
      <c r="F6957" s="30">
        <f>VLOOKUP($B6957,'רביות שנתיות'!B:I,7)</f>
        <v>10.1</v>
      </c>
      <c r="G6957" s="29">
        <f t="shared" si="216"/>
        <v>2.6364805791989632E-4</v>
      </c>
    </row>
    <row r="6958" spans="2:7">
      <c r="B6958" s="1">
        <v>39829</v>
      </c>
      <c r="C6958" s="30">
        <f>VLOOKUP(B6958,'רביות שנתיות'!B:C,2)</f>
        <v>3.6</v>
      </c>
      <c r="D6958" s="29">
        <f t="shared" si="217"/>
        <v>9.6834650765709185E-5</v>
      </c>
      <c r="F6958" s="30">
        <f>VLOOKUP($B6958,'רביות שנתיות'!B:I,7)</f>
        <v>10.1</v>
      </c>
      <c r="G6958" s="29">
        <f t="shared" si="216"/>
        <v>2.6364805791989632E-4</v>
      </c>
    </row>
    <row r="6959" spans="2:7">
      <c r="B6959" s="1">
        <v>39830</v>
      </c>
      <c r="C6959" s="30">
        <f>VLOOKUP(B6959,'רביות שנתיות'!B:C,2)</f>
        <v>3.6</v>
      </c>
      <c r="D6959" s="29">
        <f t="shared" si="217"/>
        <v>9.6834650765709185E-5</v>
      </c>
      <c r="F6959" s="30">
        <f>VLOOKUP($B6959,'רביות שנתיות'!B:I,7)</f>
        <v>10.1</v>
      </c>
      <c r="G6959" s="29">
        <f t="shared" si="216"/>
        <v>2.6364805791989632E-4</v>
      </c>
    </row>
    <row r="6960" spans="2:7">
      <c r="B6960" s="1">
        <v>39831</v>
      </c>
      <c r="C6960" s="30">
        <f>VLOOKUP(B6960,'רביות שנתיות'!B:C,2)</f>
        <v>3.6</v>
      </c>
      <c r="D6960" s="29">
        <f t="shared" si="217"/>
        <v>9.6834650765709185E-5</v>
      </c>
      <c r="F6960" s="30">
        <f>VLOOKUP($B6960,'רביות שנתיות'!B:I,7)</f>
        <v>10.1</v>
      </c>
      <c r="G6960" s="29">
        <f t="shared" si="216"/>
        <v>2.6364805791989632E-4</v>
      </c>
    </row>
    <row r="6961" spans="2:7">
      <c r="B6961" s="1">
        <v>39832</v>
      </c>
      <c r="C6961" s="30">
        <f>VLOOKUP(B6961,'רביות שנתיות'!B:C,2)</f>
        <v>3.6</v>
      </c>
      <c r="D6961" s="29">
        <f t="shared" si="217"/>
        <v>9.6834650765709185E-5</v>
      </c>
      <c r="F6961" s="30">
        <f>VLOOKUP($B6961,'רביות שנתיות'!B:I,7)</f>
        <v>10.1</v>
      </c>
      <c r="G6961" s="29">
        <f t="shared" si="216"/>
        <v>2.6364805791989632E-4</v>
      </c>
    </row>
    <row r="6962" spans="2:7">
      <c r="B6962" s="1">
        <v>39833</v>
      </c>
      <c r="C6962" s="30">
        <f>VLOOKUP(B6962,'רביות שנתיות'!B:C,2)</f>
        <v>3.6</v>
      </c>
      <c r="D6962" s="29">
        <f t="shared" si="217"/>
        <v>9.6834650765709185E-5</v>
      </c>
      <c r="F6962" s="30">
        <f>VLOOKUP($B6962,'רביות שנתיות'!B:I,7)</f>
        <v>10.1</v>
      </c>
      <c r="G6962" s="29">
        <f t="shared" si="216"/>
        <v>2.6364805791989632E-4</v>
      </c>
    </row>
    <row r="6963" spans="2:7">
      <c r="B6963" s="1">
        <v>39834</v>
      </c>
      <c r="C6963" s="30">
        <f>VLOOKUP(B6963,'רביות שנתיות'!B:C,2)</f>
        <v>3.6</v>
      </c>
      <c r="D6963" s="29">
        <f t="shared" si="217"/>
        <v>9.6834650765709185E-5</v>
      </c>
      <c r="F6963" s="30">
        <f>VLOOKUP($B6963,'רביות שנתיות'!B:I,7)</f>
        <v>10.1</v>
      </c>
      <c r="G6963" s="29">
        <f t="shared" si="216"/>
        <v>2.6364805791989632E-4</v>
      </c>
    </row>
    <row r="6964" spans="2:7">
      <c r="B6964" s="1">
        <v>39835</v>
      </c>
      <c r="C6964" s="30">
        <f>VLOOKUP(B6964,'רביות שנתיות'!B:C,2)</f>
        <v>3.6</v>
      </c>
      <c r="D6964" s="29">
        <f t="shared" si="217"/>
        <v>9.6834650765709185E-5</v>
      </c>
      <c r="F6964" s="30">
        <f>VLOOKUP($B6964,'רביות שנתיות'!B:I,7)</f>
        <v>10.1</v>
      </c>
      <c r="G6964" s="29">
        <f t="shared" si="216"/>
        <v>2.6364805791989632E-4</v>
      </c>
    </row>
    <row r="6965" spans="2:7">
      <c r="B6965" s="1">
        <v>39836</v>
      </c>
      <c r="C6965" s="30">
        <f>VLOOKUP(B6965,'רביות שנתיות'!B:C,2)</f>
        <v>3.6</v>
      </c>
      <c r="D6965" s="29">
        <f t="shared" si="217"/>
        <v>9.6834650765709185E-5</v>
      </c>
      <c r="F6965" s="30">
        <f>VLOOKUP($B6965,'רביות שנתיות'!B:I,7)</f>
        <v>10.1</v>
      </c>
      <c r="G6965" s="29">
        <f t="shared" si="216"/>
        <v>2.6364805791989632E-4</v>
      </c>
    </row>
    <row r="6966" spans="2:7">
      <c r="B6966" s="1">
        <v>39837</v>
      </c>
      <c r="C6966" s="30">
        <f>VLOOKUP(B6966,'רביות שנתיות'!B:C,2)</f>
        <v>3.6</v>
      </c>
      <c r="D6966" s="29">
        <f t="shared" si="217"/>
        <v>9.6834650765709185E-5</v>
      </c>
      <c r="F6966" s="30">
        <f>VLOOKUP($B6966,'רביות שנתיות'!B:I,7)</f>
        <v>10.1</v>
      </c>
      <c r="G6966" s="29">
        <f t="shared" si="216"/>
        <v>2.6364805791989632E-4</v>
      </c>
    </row>
    <row r="6967" spans="2:7">
      <c r="B6967" s="1">
        <v>39838</v>
      </c>
      <c r="C6967" s="30">
        <f>VLOOKUP(B6967,'רביות שנתיות'!B:C,2)</f>
        <v>3.6</v>
      </c>
      <c r="D6967" s="29">
        <f t="shared" si="217"/>
        <v>9.6834650765709185E-5</v>
      </c>
      <c r="F6967" s="30">
        <f>VLOOKUP($B6967,'רביות שנתיות'!B:I,7)</f>
        <v>10.1</v>
      </c>
      <c r="G6967" s="29">
        <f t="shared" si="216"/>
        <v>2.6364805791989632E-4</v>
      </c>
    </row>
    <row r="6968" spans="2:7">
      <c r="B6968" s="1">
        <v>39839</v>
      </c>
      <c r="C6968" s="30">
        <f>VLOOKUP(B6968,'רביות שנתיות'!B:C,2)</f>
        <v>3.6</v>
      </c>
      <c r="D6968" s="29">
        <f t="shared" si="217"/>
        <v>9.6834650765709185E-5</v>
      </c>
      <c r="F6968" s="30">
        <f>VLOOKUP($B6968,'רביות שנתיות'!B:I,7)</f>
        <v>10.1</v>
      </c>
      <c r="G6968" s="29">
        <f t="shared" si="216"/>
        <v>2.6364805791989632E-4</v>
      </c>
    </row>
    <row r="6969" spans="2:7">
      <c r="B6969" s="1">
        <v>39840</v>
      </c>
      <c r="C6969" s="30">
        <f>VLOOKUP(B6969,'רביות שנתיות'!B:C,2)</f>
        <v>3.6</v>
      </c>
      <c r="D6969" s="29">
        <f t="shared" si="217"/>
        <v>9.6834650765709185E-5</v>
      </c>
      <c r="F6969" s="30">
        <f>VLOOKUP($B6969,'רביות שנתיות'!B:I,7)</f>
        <v>10.1</v>
      </c>
      <c r="G6969" s="29">
        <f t="shared" si="216"/>
        <v>2.6364805791989632E-4</v>
      </c>
    </row>
    <row r="6970" spans="2:7">
      <c r="B6970" s="1">
        <v>39841</v>
      </c>
      <c r="C6970" s="30">
        <f>VLOOKUP(B6970,'רביות שנתיות'!B:C,2)</f>
        <v>3.6</v>
      </c>
      <c r="D6970" s="29">
        <f t="shared" si="217"/>
        <v>9.6834650765709185E-5</v>
      </c>
      <c r="F6970" s="30">
        <f>VLOOKUP($B6970,'רביות שנתיות'!B:I,7)</f>
        <v>10.1</v>
      </c>
      <c r="G6970" s="29">
        <f t="shared" si="216"/>
        <v>2.6364805791989632E-4</v>
      </c>
    </row>
    <row r="6971" spans="2:7">
      <c r="B6971" s="1">
        <v>39842</v>
      </c>
      <c r="C6971" s="30">
        <f>VLOOKUP(B6971,'רביות שנתיות'!B:C,2)</f>
        <v>3.6</v>
      </c>
      <c r="D6971" s="29">
        <f t="shared" si="217"/>
        <v>9.6834650765709185E-5</v>
      </c>
      <c r="F6971" s="30">
        <f>VLOOKUP($B6971,'רביות שנתיות'!B:I,7)</f>
        <v>10.1</v>
      </c>
      <c r="G6971" s="29">
        <f t="shared" si="216"/>
        <v>2.6364805791989632E-4</v>
      </c>
    </row>
    <row r="6972" spans="2:7">
      <c r="B6972" s="1">
        <v>39843</v>
      </c>
      <c r="C6972" s="30">
        <f>VLOOKUP(B6972,'רביות שנתיות'!B:C,2)</f>
        <v>3.6</v>
      </c>
      <c r="D6972" s="29">
        <f t="shared" si="217"/>
        <v>9.6834650765709185E-5</v>
      </c>
      <c r="F6972" s="30">
        <f>VLOOKUP($B6972,'רביות שנתיות'!B:I,7)</f>
        <v>10.1</v>
      </c>
      <c r="G6972" s="29">
        <f t="shared" si="216"/>
        <v>2.6364805791989632E-4</v>
      </c>
    </row>
    <row r="6973" spans="2:7">
      <c r="B6973" s="1">
        <v>39844</v>
      </c>
      <c r="C6973" s="30">
        <f>VLOOKUP(B6973,'רביות שנתיות'!B:C,2)</f>
        <v>3.6</v>
      </c>
      <c r="D6973" s="29">
        <f t="shared" si="217"/>
        <v>9.6834650765709185E-5</v>
      </c>
      <c r="F6973" s="30">
        <f>VLOOKUP($B6973,'רביות שנתיות'!B:I,7)</f>
        <v>10.1</v>
      </c>
      <c r="G6973" s="29">
        <f t="shared" si="216"/>
        <v>2.6364805791989632E-4</v>
      </c>
    </row>
    <row r="6974" spans="2:7">
      <c r="B6974" s="1">
        <v>39845</v>
      </c>
      <c r="C6974" s="30">
        <f>VLOOKUP(B6974,'רביות שנתיות'!B:C,2)</f>
        <v>3.6</v>
      </c>
      <c r="D6974" s="29">
        <f t="shared" si="217"/>
        <v>9.6834650765709185E-5</v>
      </c>
      <c r="F6974" s="30">
        <f>VLOOKUP($B6974,'רביות שנתיות'!B:I,7)</f>
        <v>10.1</v>
      </c>
      <c r="G6974" s="29">
        <f t="shared" si="216"/>
        <v>2.6364805791989632E-4</v>
      </c>
    </row>
    <row r="6975" spans="2:7">
      <c r="B6975" s="1">
        <v>39846</v>
      </c>
      <c r="C6975" s="30">
        <f>VLOOKUP(B6975,'רביות שנתיות'!B:C,2)</f>
        <v>3.6</v>
      </c>
      <c r="D6975" s="29">
        <f t="shared" si="217"/>
        <v>9.6834650765709185E-5</v>
      </c>
      <c r="F6975" s="30">
        <f>VLOOKUP($B6975,'רביות שנתיות'!B:I,7)</f>
        <v>10.1</v>
      </c>
      <c r="G6975" s="29">
        <f t="shared" si="216"/>
        <v>2.6364805791989632E-4</v>
      </c>
    </row>
    <row r="6976" spans="2:7">
      <c r="B6976" s="1">
        <v>39847</v>
      </c>
      <c r="C6976" s="30">
        <f>VLOOKUP(B6976,'רביות שנתיות'!B:C,2)</f>
        <v>3.6</v>
      </c>
      <c r="D6976" s="29">
        <f t="shared" si="217"/>
        <v>9.6834650765709185E-5</v>
      </c>
      <c r="F6976" s="30">
        <f>VLOOKUP($B6976,'רביות שנתיות'!B:I,7)</f>
        <v>10.1</v>
      </c>
      <c r="G6976" s="29">
        <f t="shared" si="216"/>
        <v>2.6364805791989632E-4</v>
      </c>
    </row>
    <row r="6977" spans="2:7">
      <c r="B6977" s="1">
        <v>39848</v>
      </c>
      <c r="C6977" s="30">
        <f>VLOOKUP(B6977,'רביות שנתיות'!B:C,2)</f>
        <v>3.6</v>
      </c>
      <c r="D6977" s="29">
        <f t="shared" si="217"/>
        <v>9.6834650765709185E-5</v>
      </c>
      <c r="F6977" s="30">
        <f>VLOOKUP($B6977,'רביות שנתיות'!B:I,7)</f>
        <v>10.1</v>
      </c>
      <c r="G6977" s="29">
        <f t="shared" si="216"/>
        <v>2.6364805791989632E-4</v>
      </c>
    </row>
    <row r="6978" spans="2:7">
      <c r="B6978" s="1">
        <v>39849</v>
      </c>
      <c r="C6978" s="30">
        <f>VLOOKUP(B6978,'רביות שנתיות'!B:C,2)</f>
        <v>3.6</v>
      </c>
      <c r="D6978" s="29">
        <f t="shared" si="217"/>
        <v>9.6834650765709185E-5</v>
      </c>
      <c r="F6978" s="30">
        <f>VLOOKUP($B6978,'רביות שנתיות'!B:I,7)</f>
        <v>10.1</v>
      </c>
      <c r="G6978" s="29">
        <f t="shared" si="216"/>
        <v>2.6364805791989632E-4</v>
      </c>
    </row>
    <row r="6979" spans="2:7">
      <c r="B6979" s="1">
        <v>39850</v>
      </c>
      <c r="C6979" s="30">
        <f>VLOOKUP(B6979,'רביות שנתיות'!B:C,2)</f>
        <v>3.6</v>
      </c>
      <c r="D6979" s="29">
        <f t="shared" si="217"/>
        <v>9.6834650765709185E-5</v>
      </c>
      <c r="F6979" s="30">
        <f>VLOOKUP($B6979,'רביות שנתיות'!B:I,7)</f>
        <v>10.1</v>
      </c>
      <c r="G6979" s="29">
        <f t="shared" si="216"/>
        <v>2.6364805791989632E-4</v>
      </c>
    </row>
    <row r="6980" spans="2:7">
      <c r="B6980" s="1">
        <v>39851</v>
      </c>
      <c r="C6980" s="30">
        <f>VLOOKUP(B6980,'רביות שנתיות'!B:C,2)</f>
        <v>3.6</v>
      </c>
      <c r="D6980" s="29">
        <f t="shared" si="217"/>
        <v>9.6834650765709185E-5</v>
      </c>
      <c r="F6980" s="30">
        <f>VLOOKUP($B6980,'רביות שנתיות'!B:I,7)</f>
        <v>10.1</v>
      </c>
      <c r="G6980" s="29">
        <f t="shared" ref="G6980:G7043" si="218">(1+F6980/100)^(1/365)-1</f>
        <v>2.6364805791989632E-4</v>
      </c>
    </row>
    <row r="6981" spans="2:7">
      <c r="B6981" s="1">
        <v>39852</v>
      </c>
      <c r="C6981" s="30">
        <f>VLOOKUP(B6981,'רביות שנתיות'!B:C,2)</f>
        <v>3.6</v>
      </c>
      <c r="D6981" s="29">
        <f t="shared" ref="D6981:D7044" si="219">(1+C6981/100)^(1/365.25)-1</f>
        <v>9.6834650765709185E-5</v>
      </c>
      <c r="F6981" s="30">
        <f>VLOOKUP($B6981,'רביות שנתיות'!B:I,7)</f>
        <v>10.1</v>
      </c>
      <c r="G6981" s="29">
        <f t="shared" si="218"/>
        <v>2.6364805791989632E-4</v>
      </c>
    </row>
    <row r="6982" spans="2:7">
      <c r="B6982" s="1">
        <v>39853</v>
      </c>
      <c r="C6982" s="30">
        <f>VLOOKUP(B6982,'רביות שנתיות'!B:C,2)</f>
        <v>3.6</v>
      </c>
      <c r="D6982" s="29">
        <f t="shared" si="219"/>
        <v>9.6834650765709185E-5</v>
      </c>
      <c r="F6982" s="30">
        <f>VLOOKUP($B6982,'רביות שנתיות'!B:I,7)</f>
        <v>10.1</v>
      </c>
      <c r="G6982" s="29">
        <f t="shared" si="218"/>
        <v>2.6364805791989632E-4</v>
      </c>
    </row>
    <row r="6983" spans="2:7">
      <c r="B6983" s="1">
        <v>39854</v>
      </c>
      <c r="C6983" s="30">
        <f>VLOOKUP(B6983,'רביות שנתיות'!B:C,2)</f>
        <v>3.6</v>
      </c>
      <c r="D6983" s="29">
        <f t="shared" si="219"/>
        <v>9.6834650765709185E-5</v>
      </c>
      <c r="F6983" s="30">
        <f>VLOOKUP($B6983,'רביות שנתיות'!B:I,7)</f>
        <v>10.1</v>
      </c>
      <c r="G6983" s="29">
        <f t="shared" si="218"/>
        <v>2.6364805791989632E-4</v>
      </c>
    </row>
    <row r="6984" spans="2:7">
      <c r="B6984" s="1">
        <v>39855</v>
      </c>
      <c r="C6984" s="30">
        <f>VLOOKUP(B6984,'רביות שנתיות'!B:C,2)</f>
        <v>3.6</v>
      </c>
      <c r="D6984" s="29">
        <f t="shared" si="219"/>
        <v>9.6834650765709185E-5</v>
      </c>
      <c r="F6984" s="30">
        <f>VLOOKUP($B6984,'רביות שנתיות'!B:I,7)</f>
        <v>10.1</v>
      </c>
      <c r="G6984" s="29">
        <f t="shared" si="218"/>
        <v>2.6364805791989632E-4</v>
      </c>
    </row>
    <row r="6985" spans="2:7">
      <c r="B6985" s="1">
        <v>39856</v>
      </c>
      <c r="C6985" s="30">
        <f>VLOOKUP(B6985,'רביות שנתיות'!B:C,2)</f>
        <v>3.6</v>
      </c>
      <c r="D6985" s="29">
        <f t="shared" si="219"/>
        <v>9.6834650765709185E-5</v>
      </c>
      <c r="F6985" s="30">
        <f>VLOOKUP($B6985,'רביות שנתיות'!B:I,7)</f>
        <v>10.1</v>
      </c>
      <c r="G6985" s="29">
        <f t="shared" si="218"/>
        <v>2.6364805791989632E-4</v>
      </c>
    </row>
    <row r="6986" spans="2:7">
      <c r="B6986" s="1">
        <v>39857</v>
      </c>
      <c r="C6986" s="30">
        <f>VLOOKUP(B6986,'רביות שנתיות'!B:C,2)</f>
        <v>3.6</v>
      </c>
      <c r="D6986" s="29">
        <f t="shared" si="219"/>
        <v>9.6834650765709185E-5</v>
      </c>
      <c r="F6986" s="30">
        <f>VLOOKUP($B6986,'רביות שנתיות'!B:I,7)</f>
        <v>10.1</v>
      </c>
      <c r="G6986" s="29">
        <f t="shared" si="218"/>
        <v>2.6364805791989632E-4</v>
      </c>
    </row>
    <row r="6987" spans="2:7">
      <c r="B6987" s="1">
        <v>39858</v>
      </c>
      <c r="C6987" s="30">
        <f>VLOOKUP(B6987,'רביות שנתיות'!B:C,2)</f>
        <v>3.6</v>
      </c>
      <c r="D6987" s="29">
        <f t="shared" si="219"/>
        <v>9.6834650765709185E-5</v>
      </c>
      <c r="F6987" s="30">
        <f>VLOOKUP($B6987,'רביות שנתיות'!B:I,7)</f>
        <v>10.1</v>
      </c>
      <c r="G6987" s="29">
        <f t="shared" si="218"/>
        <v>2.6364805791989632E-4</v>
      </c>
    </row>
    <row r="6988" spans="2:7">
      <c r="B6988" s="1">
        <v>39859</v>
      </c>
      <c r="C6988" s="30">
        <f>VLOOKUP(B6988,'רביות שנתיות'!B:C,2)</f>
        <v>3.6</v>
      </c>
      <c r="D6988" s="29">
        <f t="shared" si="219"/>
        <v>9.6834650765709185E-5</v>
      </c>
      <c r="F6988" s="30">
        <f>VLOOKUP($B6988,'רביות שנתיות'!B:I,7)</f>
        <v>10.1</v>
      </c>
      <c r="G6988" s="29">
        <f t="shared" si="218"/>
        <v>2.6364805791989632E-4</v>
      </c>
    </row>
    <row r="6989" spans="2:7">
      <c r="B6989" s="1">
        <v>39860</v>
      </c>
      <c r="C6989" s="30">
        <f>VLOOKUP(B6989,'רביות שנתיות'!B:C,2)</f>
        <v>3.6</v>
      </c>
      <c r="D6989" s="29">
        <f t="shared" si="219"/>
        <v>9.6834650765709185E-5</v>
      </c>
      <c r="F6989" s="30">
        <f>VLOOKUP($B6989,'רביות שנתיות'!B:I,7)</f>
        <v>10.1</v>
      </c>
      <c r="G6989" s="29">
        <f t="shared" si="218"/>
        <v>2.6364805791989632E-4</v>
      </c>
    </row>
    <row r="6990" spans="2:7">
      <c r="B6990" s="1">
        <v>39861</v>
      </c>
      <c r="C6990" s="30">
        <f>VLOOKUP(B6990,'רביות שנתיות'!B:C,2)</f>
        <v>3.6</v>
      </c>
      <c r="D6990" s="29">
        <f t="shared" si="219"/>
        <v>9.6834650765709185E-5</v>
      </c>
      <c r="F6990" s="30">
        <f>VLOOKUP($B6990,'רביות שנתיות'!B:I,7)</f>
        <v>10.1</v>
      </c>
      <c r="G6990" s="29">
        <f t="shared" si="218"/>
        <v>2.6364805791989632E-4</v>
      </c>
    </row>
    <row r="6991" spans="2:7">
      <c r="B6991" s="1">
        <v>39862</v>
      </c>
      <c r="C6991" s="30">
        <f>VLOOKUP(B6991,'רביות שנתיות'!B:C,2)</f>
        <v>3.6</v>
      </c>
      <c r="D6991" s="29">
        <f t="shared" si="219"/>
        <v>9.6834650765709185E-5</v>
      </c>
      <c r="F6991" s="30">
        <f>VLOOKUP($B6991,'רביות שנתיות'!B:I,7)</f>
        <v>10.1</v>
      </c>
      <c r="G6991" s="29">
        <f t="shared" si="218"/>
        <v>2.6364805791989632E-4</v>
      </c>
    </row>
    <row r="6992" spans="2:7">
      <c r="B6992" s="1">
        <v>39863</v>
      </c>
      <c r="C6992" s="30">
        <f>VLOOKUP(B6992,'רביות שנתיות'!B:C,2)</f>
        <v>3.6</v>
      </c>
      <c r="D6992" s="29">
        <f t="shared" si="219"/>
        <v>9.6834650765709185E-5</v>
      </c>
      <c r="F6992" s="30">
        <f>VLOOKUP($B6992,'רביות שנתיות'!B:I,7)</f>
        <v>10.1</v>
      </c>
      <c r="G6992" s="29">
        <f t="shared" si="218"/>
        <v>2.6364805791989632E-4</v>
      </c>
    </row>
    <row r="6993" spans="2:7">
      <c r="B6993" s="1">
        <v>39864</v>
      </c>
      <c r="C6993" s="30">
        <f>VLOOKUP(B6993,'רביות שנתיות'!B:C,2)</f>
        <v>3.6</v>
      </c>
      <c r="D6993" s="29">
        <f t="shared" si="219"/>
        <v>9.6834650765709185E-5</v>
      </c>
      <c r="F6993" s="30">
        <f>VLOOKUP($B6993,'רביות שנתיות'!B:I,7)</f>
        <v>10.1</v>
      </c>
      <c r="G6993" s="29">
        <f t="shared" si="218"/>
        <v>2.6364805791989632E-4</v>
      </c>
    </row>
    <row r="6994" spans="2:7">
      <c r="B6994" s="1">
        <v>39865</v>
      </c>
      <c r="C6994" s="30">
        <f>VLOOKUP(B6994,'רביות שנתיות'!B:C,2)</f>
        <v>3.6</v>
      </c>
      <c r="D6994" s="29">
        <f t="shared" si="219"/>
        <v>9.6834650765709185E-5</v>
      </c>
      <c r="F6994" s="30">
        <f>VLOOKUP($B6994,'רביות שנתיות'!B:I,7)</f>
        <v>10.1</v>
      </c>
      <c r="G6994" s="29">
        <f t="shared" si="218"/>
        <v>2.6364805791989632E-4</v>
      </c>
    </row>
    <row r="6995" spans="2:7">
      <c r="B6995" s="1">
        <v>39866</v>
      </c>
      <c r="C6995" s="30">
        <f>VLOOKUP(B6995,'רביות שנתיות'!B:C,2)</f>
        <v>3.6</v>
      </c>
      <c r="D6995" s="29">
        <f t="shared" si="219"/>
        <v>9.6834650765709185E-5</v>
      </c>
      <c r="F6995" s="30">
        <f>VLOOKUP($B6995,'רביות שנתיות'!B:I,7)</f>
        <v>10.1</v>
      </c>
      <c r="G6995" s="29">
        <f t="shared" si="218"/>
        <v>2.6364805791989632E-4</v>
      </c>
    </row>
    <row r="6996" spans="2:7">
      <c r="B6996" s="1">
        <v>39867</v>
      </c>
      <c r="C6996" s="30">
        <f>VLOOKUP(B6996,'רביות שנתיות'!B:C,2)</f>
        <v>3.6</v>
      </c>
      <c r="D6996" s="29">
        <f t="shared" si="219"/>
        <v>9.6834650765709185E-5</v>
      </c>
      <c r="F6996" s="30">
        <f>VLOOKUP($B6996,'רביות שנתיות'!B:I,7)</f>
        <v>10.1</v>
      </c>
      <c r="G6996" s="29">
        <f t="shared" si="218"/>
        <v>2.6364805791989632E-4</v>
      </c>
    </row>
    <row r="6997" spans="2:7">
      <c r="B6997" s="1">
        <v>39868</v>
      </c>
      <c r="C6997" s="30">
        <f>VLOOKUP(B6997,'רביות שנתיות'!B:C,2)</f>
        <v>3.6</v>
      </c>
      <c r="D6997" s="29">
        <f t="shared" si="219"/>
        <v>9.6834650765709185E-5</v>
      </c>
      <c r="F6997" s="30">
        <f>VLOOKUP($B6997,'רביות שנתיות'!B:I,7)</f>
        <v>10.1</v>
      </c>
      <c r="G6997" s="29">
        <f t="shared" si="218"/>
        <v>2.6364805791989632E-4</v>
      </c>
    </row>
    <row r="6998" spans="2:7">
      <c r="B6998" s="1">
        <v>39869</v>
      </c>
      <c r="C6998" s="30">
        <f>VLOOKUP(B6998,'רביות שנתיות'!B:C,2)</f>
        <v>3.6</v>
      </c>
      <c r="D6998" s="29">
        <f t="shared" si="219"/>
        <v>9.6834650765709185E-5</v>
      </c>
      <c r="F6998" s="30">
        <f>VLOOKUP($B6998,'רביות שנתיות'!B:I,7)</f>
        <v>10.1</v>
      </c>
      <c r="G6998" s="29">
        <f t="shared" si="218"/>
        <v>2.6364805791989632E-4</v>
      </c>
    </row>
    <row r="6999" spans="2:7">
      <c r="B6999" s="1">
        <v>39870</v>
      </c>
      <c r="C6999" s="30">
        <f>VLOOKUP(B6999,'רביות שנתיות'!B:C,2)</f>
        <v>3.6</v>
      </c>
      <c r="D6999" s="29">
        <f t="shared" si="219"/>
        <v>9.6834650765709185E-5</v>
      </c>
      <c r="F6999" s="30">
        <f>VLOOKUP($B6999,'רביות שנתיות'!B:I,7)</f>
        <v>10.1</v>
      </c>
      <c r="G6999" s="29">
        <f t="shared" si="218"/>
        <v>2.6364805791989632E-4</v>
      </c>
    </row>
    <row r="7000" spans="2:7">
      <c r="B7000" s="1">
        <v>39871</v>
      </c>
      <c r="C7000" s="30">
        <f>VLOOKUP(B7000,'רביות שנתיות'!B:C,2)</f>
        <v>3.6</v>
      </c>
      <c r="D7000" s="29">
        <f t="shared" si="219"/>
        <v>9.6834650765709185E-5</v>
      </c>
      <c r="F7000" s="30">
        <f>VLOOKUP($B7000,'רביות שנתיות'!B:I,7)</f>
        <v>10.1</v>
      </c>
      <c r="G7000" s="29">
        <f t="shared" si="218"/>
        <v>2.6364805791989632E-4</v>
      </c>
    </row>
    <row r="7001" spans="2:7">
      <c r="B7001" s="1">
        <v>39872</v>
      </c>
      <c r="C7001" s="30">
        <f>VLOOKUP(B7001,'רביות שנתיות'!B:C,2)</f>
        <v>3.6</v>
      </c>
      <c r="D7001" s="29">
        <f t="shared" si="219"/>
        <v>9.6834650765709185E-5</v>
      </c>
      <c r="F7001" s="30">
        <f>VLOOKUP($B7001,'רביות שנתיות'!B:I,7)</f>
        <v>10.1</v>
      </c>
      <c r="G7001" s="29">
        <f t="shared" si="218"/>
        <v>2.6364805791989632E-4</v>
      </c>
    </row>
    <row r="7002" spans="2:7">
      <c r="B7002" s="1">
        <v>39873</v>
      </c>
      <c r="C7002" s="30">
        <f>VLOOKUP(B7002,'רביות שנתיות'!B:C,2)</f>
        <v>3.6</v>
      </c>
      <c r="D7002" s="29">
        <f t="shared" si="219"/>
        <v>9.6834650765709185E-5</v>
      </c>
      <c r="F7002" s="30">
        <f>VLOOKUP($B7002,'רביות שנתיות'!B:I,7)</f>
        <v>10.1</v>
      </c>
      <c r="G7002" s="29">
        <f t="shared" si="218"/>
        <v>2.6364805791989632E-4</v>
      </c>
    </row>
    <row r="7003" spans="2:7">
      <c r="B7003" s="1">
        <v>39874</v>
      </c>
      <c r="C7003" s="30">
        <f>VLOOKUP(B7003,'רביות שנתיות'!B:C,2)</f>
        <v>3.6</v>
      </c>
      <c r="D7003" s="29">
        <f t="shared" si="219"/>
        <v>9.6834650765709185E-5</v>
      </c>
      <c r="F7003" s="30">
        <f>VLOOKUP($B7003,'רביות שנתיות'!B:I,7)</f>
        <v>10.1</v>
      </c>
      <c r="G7003" s="29">
        <f t="shared" si="218"/>
        <v>2.6364805791989632E-4</v>
      </c>
    </row>
    <row r="7004" spans="2:7">
      <c r="B7004" s="1">
        <v>39875</v>
      </c>
      <c r="C7004" s="30">
        <f>VLOOKUP(B7004,'רביות שנתיות'!B:C,2)</f>
        <v>3.6</v>
      </c>
      <c r="D7004" s="29">
        <f t="shared" si="219"/>
        <v>9.6834650765709185E-5</v>
      </c>
      <c r="F7004" s="30">
        <f>VLOOKUP($B7004,'רביות שנתיות'!B:I,7)</f>
        <v>10.1</v>
      </c>
      <c r="G7004" s="29">
        <f t="shared" si="218"/>
        <v>2.6364805791989632E-4</v>
      </c>
    </row>
    <row r="7005" spans="2:7">
      <c r="B7005" s="1">
        <v>39876</v>
      </c>
      <c r="C7005" s="30">
        <f>VLOOKUP(B7005,'רביות שנתיות'!B:C,2)</f>
        <v>3.6</v>
      </c>
      <c r="D7005" s="29">
        <f t="shared" si="219"/>
        <v>9.6834650765709185E-5</v>
      </c>
      <c r="F7005" s="30">
        <f>VLOOKUP($B7005,'רביות שנתיות'!B:I,7)</f>
        <v>10.1</v>
      </c>
      <c r="G7005" s="29">
        <f t="shared" si="218"/>
        <v>2.6364805791989632E-4</v>
      </c>
    </row>
    <row r="7006" spans="2:7">
      <c r="B7006" s="1">
        <v>39877</v>
      </c>
      <c r="C7006" s="30">
        <f>VLOOKUP(B7006,'רביות שנתיות'!B:C,2)</f>
        <v>3.6</v>
      </c>
      <c r="D7006" s="29">
        <f t="shared" si="219"/>
        <v>9.6834650765709185E-5</v>
      </c>
      <c r="F7006" s="30">
        <f>VLOOKUP($B7006,'רביות שנתיות'!B:I,7)</f>
        <v>10.1</v>
      </c>
      <c r="G7006" s="29">
        <f t="shared" si="218"/>
        <v>2.6364805791989632E-4</v>
      </c>
    </row>
    <row r="7007" spans="2:7">
      <c r="B7007" s="1">
        <v>39878</v>
      </c>
      <c r="C7007" s="30">
        <f>VLOOKUP(B7007,'רביות שנתיות'!B:C,2)</f>
        <v>3.6</v>
      </c>
      <c r="D7007" s="29">
        <f t="shared" si="219"/>
        <v>9.6834650765709185E-5</v>
      </c>
      <c r="F7007" s="30">
        <f>VLOOKUP($B7007,'רביות שנתיות'!B:I,7)</f>
        <v>10.1</v>
      </c>
      <c r="G7007" s="29">
        <f t="shared" si="218"/>
        <v>2.6364805791989632E-4</v>
      </c>
    </row>
    <row r="7008" spans="2:7">
      <c r="B7008" s="1">
        <v>39879</v>
      </c>
      <c r="C7008" s="30">
        <f>VLOOKUP(B7008,'רביות שנתיות'!B:C,2)</f>
        <v>3.6</v>
      </c>
      <c r="D7008" s="29">
        <f t="shared" si="219"/>
        <v>9.6834650765709185E-5</v>
      </c>
      <c r="F7008" s="30">
        <f>VLOOKUP($B7008,'רביות שנתיות'!B:I,7)</f>
        <v>10.1</v>
      </c>
      <c r="G7008" s="29">
        <f t="shared" si="218"/>
        <v>2.6364805791989632E-4</v>
      </c>
    </row>
    <row r="7009" spans="2:7">
      <c r="B7009" s="1">
        <v>39880</v>
      </c>
      <c r="C7009" s="30">
        <f>VLOOKUP(B7009,'רביות שנתיות'!B:C,2)</f>
        <v>3.6</v>
      </c>
      <c r="D7009" s="29">
        <f t="shared" si="219"/>
        <v>9.6834650765709185E-5</v>
      </c>
      <c r="F7009" s="30">
        <f>VLOOKUP($B7009,'רביות שנתיות'!B:I,7)</f>
        <v>10.1</v>
      </c>
      <c r="G7009" s="29">
        <f t="shared" si="218"/>
        <v>2.6364805791989632E-4</v>
      </c>
    </row>
    <row r="7010" spans="2:7">
      <c r="B7010" s="1">
        <v>39881</v>
      </c>
      <c r="C7010" s="30">
        <f>VLOOKUP(B7010,'רביות שנתיות'!B:C,2)</f>
        <v>3.6</v>
      </c>
      <c r="D7010" s="29">
        <f t="shared" si="219"/>
        <v>9.6834650765709185E-5</v>
      </c>
      <c r="F7010" s="30">
        <f>VLOOKUP($B7010,'רביות שנתיות'!B:I,7)</f>
        <v>10.1</v>
      </c>
      <c r="G7010" s="29">
        <f t="shared" si="218"/>
        <v>2.6364805791989632E-4</v>
      </c>
    </row>
    <row r="7011" spans="2:7">
      <c r="B7011" s="1">
        <v>39882</v>
      </c>
      <c r="C7011" s="30">
        <f>VLOOKUP(B7011,'רביות שנתיות'!B:C,2)</f>
        <v>3.6</v>
      </c>
      <c r="D7011" s="29">
        <f t="shared" si="219"/>
        <v>9.6834650765709185E-5</v>
      </c>
      <c r="F7011" s="30">
        <f>VLOOKUP($B7011,'רביות שנתיות'!B:I,7)</f>
        <v>10.1</v>
      </c>
      <c r="G7011" s="29">
        <f t="shared" si="218"/>
        <v>2.6364805791989632E-4</v>
      </c>
    </row>
    <row r="7012" spans="2:7">
      <c r="B7012" s="1">
        <v>39883</v>
      </c>
      <c r="C7012" s="30">
        <f>VLOOKUP(B7012,'רביות שנתיות'!B:C,2)</f>
        <v>3.6</v>
      </c>
      <c r="D7012" s="29">
        <f t="shared" si="219"/>
        <v>9.6834650765709185E-5</v>
      </c>
      <c r="F7012" s="30">
        <f>VLOOKUP($B7012,'רביות שנתיות'!B:I,7)</f>
        <v>10.1</v>
      </c>
      <c r="G7012" s="29">
        <f t="shared" si="218"/>
        <v>2.6364805791989632E-4</v>
      </c>
    </row>
    <row r="7013" spans="2:7">
      <c r="B7013" s="1">
        <v>39884</v>
      </c>
      <c r="C7013" s="30">
        <f>VLOOKUP(B7013,'רביות שנתיות'!B:C,2)</f>
        <v>3.6</v>
      </c>
      <c r="D7013" s="29">
        <f t="shared" si="219"/>
        <v>9.6834650765709185E-5</v>
      </c>
      <c r="F7013" s="30">
        <f>VLOOKUP($B7013,'רביות שנתיות'!B:I,7)</f>
        <v>10.1</v>
      </c>
      <c r="G7013" s="29">
        <f t="shared" si="218"/>
        <v>2.6364805791989632E-4</v>
      </c>
    </row>
    <row r="7014" spans="2:7">
      <c r="B7014" s="1">
        <v>39885</v>
      </c>
      <c r="C7014" s="30">
        <f>VLOOKUP(B7014,'רביות שנתיות'!B:C,2)</f>
        <v>3.6</v>
      </c>
      <c r="D7014" s="29">
        <f t="shared" si="219"/>
        <v>9.6834650765709185E-5</v>
      </c>
      <c r="F7014" s="30">
        <f>VLOOKUP($B7014,'רביות שנתיות'!B:I,7)</f>
        <v>10.1</v>
      </c>
      <c r="G7014" s="29">
        <f t="shared" si="218"/>
        <v>2.6364805791989632E-4</v>
      </c>
    </row>
    <row r="7015" spans="2:7">
      <c r="B7015" s="1">
        <v>39886</v>
      </c>
      <c r="C7015" s="30">
        <f>VLOOKUP(B7015,'רביות שנתיות'!B:C,2)</f>
        <v>3.6</v>
      </c>
      <c r="D7015" s="29">
        <f t="shared" si="219"/>
        <v>9.6834650765709185E-5</v>
      </c>
      <c r="F7015" s="30">
        <f>VLOOKUP($B7015,'רביות שנתיות'!B:I,7)</f>
        <v>10.1</v>
      </c>
      <c r="G7015" s="29">
        <f t="shared" si="218"/>
        <v>2.6364805791989632E-4</v>
      </c>
    </row>
    <row r="7016" spans="2:7">
      <c r="B7016" s="1">
        <v>39887</v>
      </c>
      <c r="C7016" s="30">
        <f>VLOOKUP(B7016,'רביות שנתיות'!B:C,2)</f>
        <v>3.6</v>
      </c>
      <c r="D7016" s="29">
        <f t="shared" si="219"/>
        <v>9.6834650765709185E-5</v>
      </c>
      <c r="F7016" s="30">
        <f>VLOOKUP($B7016,'רביות שנתיות'!B:I,7)</f>
        <v>10.1</v>
      </c>
      <c r="G7016" s="29">
        <f t="shared" si="218"/>
        <v>2.6364805791989632E-4</v>
      </c>
    </row>
    <row r="7017" spans="2:7">
      <c r="B7017" s="1">
        <v>39888</v>
      </c>
      <c r="C7017" s="30">
        <f>VLOOKUP(B7017,'רביות שנתיות'!B:C,2)</f>
        <v>3.6</v>
      </c>
      <c r="D7017" s="29">
        <f t="shared" si="219"/>
        <v>9.6834650765709185E-5</v>
      </c>
      <c r="F7017" s="30">
        <f>VLOOKUP($B7017,'רביות שנתיות'!B:I,7)</f>
        <v>10.1</v>
      </c>
      <c r="G7017" s="29">
        <f t="shared" si="218"/>
        <v>2.6364805791989632E-4</v>
      </c>
    </row>
    <row r="7018" spans="2:7">
      <c r="B7018" s="1">
        <v>39889</v>
      </c>
      <c r="C7018" s="30">
        <f>VLOOKUP(B7018,'רביות שנתיות'!B:C,2)</f>
        <v>3.6</v>
      </c>
      <c r="D7018" s="29">
        <f t="shared" si="219"/>
        <v>9.6834650765709185E-5</v>
      </c>
      <c r="F7018" s="30">
        <f>VLOOKUP($B7018,'רביות שנתיות'!B:I,7)</f>
        <v>10.1</v>
      </c>
      <c r="G7018" s="29">
        <f t="shared" si="218"/>
        <v>2.6364805791989632E-4</v>
      </c>
    </row>
    <row r="7019" spans="2:7">
      <c r="B7019" s="1">
        <v>39890</v>
      </c>
      <c r="C7019" s="30">
        <f>VLOOKUP(B7019,'רביות שנתיות'!B:C,2)</f>
        <v>3.6</v>
      </c>
      <c r="D7019" s="29">
        <f t="shared" si="219"/>
        <v>9.6834650765709185E-5</v>
      </c>
      <c r="F7019" s="30">
        <f>VLOOKUP($B7019,'רביות שנתיות'!B:I,7)</f>
        <v>10.1</v>
      </c>
      <c r="G7019" s="29">
        <f t="shared" si="218"/>
        <v>2.6364805791989632E-4</v>
      </c>
    </row>
    <row r="7020" spans="2:7">
      <c r="B7020" s="1">
        <v>39891</v>
      </c>
      <c r="C7020" s="30">
        <f>VLOOKUP(B7020,'רביות שנתיות'!B:C,2)</f>
        <v>3.6</v>
      </c>
      <c r="D7020" s="29">
        <f t="shared" si="219"/>
        <v>9.6834650765709185E-5</v>
      </c>
      <c r="F7020" s="30">
        <f>VLOOKUP($B7020,'רביות שנתיות'!B:I,7)</f>
        <v>10.1</v>
      </c>
      <c r="G7020" s="29">
        <f t="shared" si="218"/>
        <v>2.6364805791989632E-4</v>
      </c>
    </row>
    <row r="7021" spans="2:7">
      <c r="B7021" s="1">
        <v>39892</v>
      </c>
      <c r="C7021" s="30">
        <f>VLOOKUP(B7021,'רביות שנתיות'!B:C,2)</f>
        <v>3.6</v>
      </c>
      <c r="D7021" s="29">
        <f t="shared" si="219"/>
        <v>9.6834650765709185E-5</v>
      </c>
      <c r="F7021" s="30">
        <f>VLOOKUP($B7021,'רביות שנתיות'!B:I,7)</f>
        <v>10.1</v>
      </c>
      <c r="G7021" s="29">
        <f t="shared" si="218"/>
        <v>2.6364805791989632E-4</v>
      </c>
    </row>
    <row r="7022" spans="2:7">
      <c r="B7022" s="1">
        <v>39893</v>
      </c>
      <c r="C7022" s="30">
        <f>VLOOKUP(B7022,'רביות שנתיות'!B:C,2)</f>
        <v>3.6</v>
      </c>
      <c r="D7022" s="29">
        <f t="shared" si="219"/>
        <v>9.6834650765709185E-5</v>
      </c>
      <c r="F7022" s="30">
        <f>VLOOKUP($B7022,'רביות שנתיות'!B:I,7)</f>
        <v>10.1</v>
      </c>
      <c r="G7022" s="29">
        <f t="shared" si="218"/>
        <v>2.6364805791989632E-4</v>
      </c>
    </row>
    <row r="7023" spans="2:7">
      <c r="B7023" s="1">
        <v>39894</v>
      </c>
      <c r="C7023" s="30">
        <f>VLOOKUP(B7023,'רביות שנתיות'!B:C,2)</f>
        <v>3.6</v>
      </c>
      <c r="D7023" s="29">
        <f t="shared" si="219"/>
        <v>9.6834650765709185E-5</v>
      </c>
      <c r="F7023" s="30">
        <f>VLOOKUP($B7023,'רביות שנתיות'!B:I,7)</f>
        <v>10.1</v>
      </c>
      <c r="G7023" s="29">
        <f t="shared" si="218"/>
        <v>2.6364805791989632E-4</v>
      </c>
    </row>
    <row r="7024" spans="2:7">
      <c r="B7024" s="1">
        <v>39895</v>
      </c>
      <c r="C7024" s="30">
        <f>VLOOKUP(B7024,'רביות שנתיות'!B:C,2)</f>
        <v>3.6</v>
      </c>
      <c r="D7024" s="29">
        <f t="shared" si="219"/>
        <v>9.6834650765709185E-5</v>
      </c>
      <c r="F7024" s="30">
        <f>VLOOKUP($B7024,'רביות שנתיות'!B:I,7)</f>
        <v>10.1</v>
      </c>
      <c r="G7024" s="29">
        <f t="shared" si="218"/>
        <v>2.6364805791989632E-4</v>
      </c>
    </row>
    <row r="7025" spans="2:7">
      <c r="B7025" s="1">
        <v>39896</v>
      </c>
      <c r="C7025" s="30">
        <f>VLOOKUP(B7025,'רביות שנתיות'!B:C,2)</f>
        <v>3.6</v>
      </c>
      <c r="D7025" s="29">
        <f t="shared" si="219"/>
        <v>9.6834650765709185E-5</v>
      </c>
      <c r="F7025" s="30">
        <f>VLOOKUP($B7025,'רביות שנתיות'!B:I,7)</f>
        <v>10.1</v>
      </c>
      <c r="G7025" s="29">
        <f t="shared" si="218"/>
        <v>2.6364805791989632E-4</v>
      </c>
    </row>
    <row r="7026" spans="2:7">
      <c r="B7026" s="1">
        <v>39897</v>
      </c>
      <c r="C7026" s="30">
        <f>VLOOKUP(B7026,'רביות שנתיות'!B:C,2)</f>
        <v>3.6</v>
      </c>
      <c r="D7026" s="29">
        <f t="shared" si="219"/>
        <v>9.6834650765709185E-5</v>
      </c>
      <c r="F7026" s="30">
        <f>VLOOKUP($B7026,'רביות שנתיות'!B:I,7)</f>
        <v>10.1</v>
      </c>
      <c r="G7026" s="29">
        <f t="shared" si="218"/>
        <v>2.6364805791989632E-4</v>
      </c>
    </row>
    <row r="7027" spans="2:7">
      <c r="B7027" s="1">
        <v>39898</v>
      </c>
      <c r="C7027" s="30">
        <f>VLOOKUP(B7027,'רביות שנתיות'!B:C,2)</f>
        <v>3.6</v>
      </c>
      <c r="D7027" s="29">
        <f t="shared" si="219"/>
        <v>9.6834650765709185E-5</v>
      </c>
      <c r="F7027" s="30">
        <f>VLOOKUP($B7027,'רביות שנתיות'!B:I,7)</f>
        <v>10.1</v>
      </c>
      <c r="G7027" s="29">
        <f t="shared" si="218"/>
        <v>2.6364805791989632E-4</v>
      </c>
    </row>
    <row r="7028" spans="2:7">
      <c r="B7028" s="1">
        <v>39899</v>
      </c>
      <c r="C7028" s="30">
        <f>VLOOKUP(B7028,'רביות שנתיות'!B:C,2)</f>
        <v>3.6</v>
      </c>
      <c r="D7028" s="29">
        <f t="shared" si="219"/>
        <v>9.6834650765709185E-5</v>
      </c>
      <c r="F7028" s="30">
        <f>VLOOKUP($B7028,'רביות שנתיות'!B:I,7)</f>
        <v>10.1</v>
      </c>
      <c r="G7028" s="29">
        <f t="shared" si="218"/>
        <v>2.6364805791989632E-4</v>
      </c>
    </row>
    <row r="7029" spans="2:7">
      <c r="B7029" s="1">
        <v>39900</v>
      </c>
      <c r="C7029" s="30">
        <f>VLOOKUP(B7029,'רביות שנתיות'!B:C,2)</f>
        <v>3.6</v>
      </c>
      <c r="D7029" s="29">
        <f t="shared" si="219"/>
        <v>9.6834650765709185E-5</v>
      </c>
      <c r="F7029" s="30">
        <f>VLOOKUP($B7029,'רביות שנתיות'!B:I,7)</f>
        <v>10.1</v>
      </c>
      <c r="G7029" s="29">
        <f t="shared" si="218"/>
        <v>2.6364805791989632E-4</v>
      </c>
    </row>
    <row r="7030" spans="2:7">
      <c r="B7030" s="1">
        <v>39901</v>
      </c>
      <c r="C7030" s="30">
        <f>VLOOKUP(B7030,'רביות שנתיות'!B:C,2)</f>
        <v>3.6</v>
      </c>
      <c r="D7030" s="29">
        <f t="shared" si="219"/>
        <v>9.6834650765709185E-5</v>
      </c>
      <c r="F7030" s="30">
        <f>VLOOKUP($B7030,'רביות שנתיות'!B:I,7)</f>
        <v>10.1</v>
      </c>
      <c r="G7030" s="29">
        <f t="shared" si="218"/>
        <v>2.6364805791989632E-4</v>
      </c>
    </row>
    <row r="7031" spans="2:7">
      <c r="B7031" s="1">
        <v>39902</v>
      </c>
      <c r="C7031" s="30">
        <f>VLOOKUP(B7031,'רביות שנתיות'!B:C,2)</f>
        <v>3.6</v>
      </c>
      <c r="D7031" s="29">
        <f t="shared" si="219"/>
        <v>9.6834650765709185E-5</v>
      </c>
      <c r="F7031" s="30">
        <f>VLOOKUP($B7031,'רביות שנתיות'!B:I,7)</f>
        <v>10.1</v>
      </c>
      <c r="G7031" s="29">
        <f t="shared" si="218"/>
        <v>2.6364805791989632E-4</v>
      </c>
    </row>
    <row r="7032" spans="2:7">
      <c r="B7032" s="1">
        <v>39903</v>
      </c>
      <c r="C7032" s="30">
        <f>VLOOKUP(B7032,'רביות שנתיות'!B:C,2)</f>
        <v>3.6</v>
      </c>
      <c r="D7032" s="29">
        <f t="shared" si="219"/>
        <v>9.6834650765709185E-5</v>
      </c>
      <c r="F7032" s="30">
        <f>VLOOKUP($B7032,'רביות שנתיות'!B:I,7)</f>
        <v>10.1</v>
      </c>
      <c r="G7032" s="29">
        <f t="shared" si="218"/>
        <v>2.6364805791989632E-4</v>
      </c>
    </row>
    <row r="7033" spans="2:7">
      <c r="B7033" s="1">
        <v>39904</v>
      </c>
      <c r="C7033" s="30">
        <f>VLOOKUP(B7033,'רביות שנתיות'!B:C,2)</f>
        <v>1.8</v>
      </c>
      <c r="D7033" s="29">
        <f t="shared" si="219"/>
        <v>4.884422673034905E-5</v>
      </c>
      <c r="F7033" s="30">
        <f>VLOOKUP($B7033,'רביות שנתיות'!B:I,7)</f>
        <v>8.3000000000000007</v>
      </c>
      <c r="G7033" s="29">
        <f t="shared" si="218"/>
        <v>2.1847582954337419E-4</v>
      </c>
    </row>
    <row r="7034" spans="2:7">
      <c r="B7034" s="1">
        <v>39905</v>
      </c>
      <c r="C7034" s="30">
        <f>VLOOKUP(B7034,'רביות שנתיות'!B:C,2)</f>
        <v>1.8</v>
      </c>
      <c r="D7034" s="29">
        <f t="shared" si="219"/>
        <v>4.884422673034905E-5</v>
      </c>
      <c r="F7034" s="30">
        <f>VLOOKUP($B7034,'רביות שנתיות'!B:I,7)</f>
        <v>8.3000000000000007</v>
      </c>
      <c r="G7034" s="29">
        <f t="shared" si="218"/>
        <v>2.1847582954337419E-4</v>
      </c>
    </row>
    <row r="7035" spans="2:7">
      <c r="B7035" s="1">
        <v>39906</v>
      </c>
      <c r="C7035" s="30">
        <f>VLOOKUP(B7035,'רביות שנתיות'!B:C,2)</f>
        <v>1.8</v>
      </c>
      <c r="D7035" s="29">
        <f t="shared" si="219"/>
        <v>4.884422673034905E-5</v>
      </c>
      <c r="F7035" s="30">
        <f>VLOOKUP($B7035,'רביות שנתיות'!B:I,7)</f>
        <v>8.3000000000000007</v>
      </c>
      <c r="G7035" s="29">
        <f t="shared" si="218"/>
        <v>2.1847582954337419E-4</v>
      </c>
    </row>
    <row r="7036" spans="2:7">
      <c r="B7036" s="1">
        <v>39907</v>
      </c>
      <c r="C7036" s="30">
        <f>VLOOKUP(B7036,'רביות שנתיות'!B:C,2)</f>
        <v>1.8</v>
      </c>
      <c r="D7036" s="29">
        <f t="shared" si="219"/>
        <v>4.884422673034905E-5</v>
      </c>
      <c r="F7036" s="30">
        <f>VLOOKUP($B7036,'רביות שנתיות'!B:I,7)</f>
        <v>8.3000000000000007</v>
      </c>
      <c r="G7036" s="29">
        <f t="shared" si="218"/>
        <v>2.1847582954337419E-4</v>
      </c>
    </row>
    <row r="7037" spans="2:7">
      <c r="B7037" s="1">
        <v>39908</v>
      </c>
      <c r="C7037" s="30">
        <f>VLOOKUP(B7037,'רביות שנתיות'!B:C,2)</f>
        <v>1.8</v>
      </c>
      <c r="D7037" s="29">
        <f t="shared" si="219"/>
        <v>4.884422673034905E-5</v>
      </c>
      <c r="F7037" s="30">
        <f>VLOOKUP($B7037,'רביות שנתיות'!B:I,7)</f>
        <v>8.3000000000000007</v>
      </c>
      <c r="G7037" s="29">
        <f t="shared" si="218"/>
        <v>2.1847582954337419E-4</v>
      </c>
    </row>
    <row r="7038" spans="2:7">
      <c r="B7038" s="1">
        <v>39909</v>
      </c>
      <c r="C7038" s="30">
        <f>VLOOKUP(B7038,'רביות שנתיות'!B:C,2)</f>
        <v>1.8</v>
      </c>
      <c r="D7038" s="29">
        <f t="shared" si="219"/>
        <v>4.884422673034905E-5</v>
      </c>
      <c r="F7038" s="30">
        <f>VLOOKUP($B7038,'רביות שנתיות'!B:I,7)</f>
        <v>8.3000000000000007</v>
      </c>
      <c r="G7038" s="29">
        <f t="shared" si="218"/>
        <v>2.1847582954337419E-4</v>
      </c>
    </row>
    <row r="7039" spans="2:7">
      <c r="B7039" s="1">
        <v>39910</v>
      </c>
      <c r="C7039" s="30">
        <f>VLOOKUP(B7039,'רביות שנתיות'!B:C,2)</f>
        <v>1.8</v>
      </c>
      <c r="D7039" s="29">
        <f t="shared" si="219"/>
        <v>4.884422673034905E-5</v>
      </c>
      <c r="F7039" s="30">
        <f>VLOOKUP($B7039,'רביות שנתיות'!B:I,7)</f>
        <v>8.3000000000000007</v>
      </c>
      <c r="G7039" s="29">
        <f t="shared" si="218"/>
        <v>2.1847582954337419E-4</v>
      </c>
    </row>
    <row r="7040" spans="2:7">
      <c r="B7040" s="1">
        <v>39911</v>
      </c>
      <c r="C7040" s="30">
        <f>VLOOKUP(B7040,'רביות שנתיות'!B:C,2)</f>
        <v>1.8</v>
      </c>
      <c r="D7040" s="29">
        <f t="shared" si="219"/>
        <v>4.884422673034905E-5</v>
      </c>
      <c r="F7040" s="30">
        <f>VLOOKUP($B7040,'רביות שנתיות'!B:I,7)</f>
        <v>8.3000000000000007</v>
      </c>
      <c r="G7040" s="29">
        <f t="shared" si="218"/>
        <v>2.1847582954337419E-4</v>
      </c>
    </row>
    <row r="7041" spans="2:7">
      <c r="B7041" s="1">
        <v>39912</v>
      </c>
      <c r="C7041" s="30">
        <f>VLOOKUP(B7041,'רביות שנתיות'!B:C,2)</f>
        <v>1.8</v>
      </c>
      <c r="D7041" s="29">
        <f t="shared" si="219"/>
        <v>4.884422673034905E-5</v>
      </c>
      <c r="F7041" s="30">
        <f>VLOOKUP($B7041,'רביות שנתיות'!B:I,7)</f>
        <v>8.3000000000000007</v>
      </c>
      <c r="G7041" s="29">
        <f t="shared" si="218"/>
        <v>2.1847582954337419E-4</v>
      </c>
    </row>
    <row r="7042" spans="2:7">
      <c r="B7042" s="1">
        <v>39913</v>
      </c>
      <c r="C7042" s="30">
        <f>VLOOKUP(B7042,'רביות שנתיות'!B:C,2)</f>
        <v>1.8</v>
      </c>
      <c r="D7042" s="29">
        <f t="shared" si="219"/>
        <v>4.884422673034905E-5</v>
      </c>
      <c r="F7042" s="30">
        <f>VLOOKUP($B7042,'רביות שנתיות'!B:I,7)</f>
        <v>8.3000000000000007</v>
      </c>
      <c r="G7042" s="29">
        <f t="shared" si="218"/>
        <v>2.1847582954337419E-4</v>
      </c>
    </row>
    <row r="7043" spans="2:7">
      <c r="B7043" s="1">
        <v>39914</v>
      </c>
      <c r="C7043" s="30">
        <f>VLOOKUP(B7043,'רביות שנתיות'!B:C,2)</f>
        <v>1.8</v>
      </c>
      <c r="D7043" s="29">
        <f t="shared" si="219"/>
        <v>4.884422673034905E-5</v>
      </c>
      <c r="F7043" s="30">
        <f>VLOOKUP($B7043,'רביות שנתיות'!B:I,7)</f>
        <v>8.3000000000000007</v>
      </c>
      <c r="G7043" s="29">
        <f t="shared" si="218"/>
        <v>2.1847582954337419E-4</v>
      </c>
    </row>
    <row r="7044" spans="2:7">
      <c r="B7044" s="1">
        <v>39915</v>
      </c>
      <c r="C7044" s="30">
        <f>VLOOKUP(B7044,'רביות שנתיות'!B:C,2)</f>
        <v>1.8</v>
      </c>
      <c r="D7044" s="29">
        <f t="shared" si="219"/>
        <v>4.884422673034905E-5</v>
      </c>
      <c r="F7044" s="30">
        <f>VLOOKUP($B7044,'רביות שנתיות'!B:I,7)</f>
        <v>8.3000000000000007</v>
      </c>
      <c r="G7044" s="29">
        <f t="shared" ref="G7044:G7107" si="220">(1+F7044/100)^(1/365)-1</f>
        <v>2.1847582954337419E-4</v>
      </c>
    </row>
    <row r="7045" spans="2:7">
      <c r="B7045" s="1">
        <v>39916</v>
      </c>
      <c r="C7045" s="30">
        <f>VLOOKUP(B7045,'רביות שנתיות'!B:C,2)</f>
        <v>1.8</v>
      </c>
      <c r="D7045" s="29">
        <f t="shared" ref="D7045:D7108" si="221">(1+C7045/100)^(1/365.25)-1</f>
        <v>4.884422673034905E-5</v>
      </c>
      <c r="F7045" s="30">
        <f>VLOOKUP($B7045,'רביות שנתיות'!B:I,7)</f>
        <v>8.3000000000000007</v>
      </c>
      <c r="G7045" s="29">
        <f t="shared" si="220"/>
        <v>2.1847582954337419E-4</v>
      </c>
    </row>
    <row r="7046" spans="2:7">
      <c r="B7046" s="1">
        <v>39917</v>
      </c>
      <c r="C7046" s="30">
        <f>VLOOKUP(B7046,'רביות שנתיות'!B:C,2)</f>
        <v>1.8</v>
      </c>
      <c r="D7046" s="29">
        <f t="shared" si="221"/>
        <v>4.884422673034905E-5</v>
      </c>
      <c r="F7046" s="30">
        <f>VLOOKUP($B7046,'רביות שנתיות'!B:I,7)</f>
        <v>8.3000000000000007</v>
      </c>
      <c r="G7046" s="29">
        <f t="shared" si="220"/>
        <v>2.1847582954337419E-4</v>
      </c>
    </row>
    <row r="7047" spans="2:7">
      <c r="B7047" s="1">
        <v>39918</v>
      </c>
      <c r="C7047" s="30">
        <f>VLOOKUP(B7047,'רביות שנתיות'!B:C,2)</f>
        <v>1.8</v>
      </c>
      <c r="D7047" s="29">
        <f t="shared" si="221"/>
        <v>4.884422673034905E-5</v>
      </c>
      <c r="F7047" s="30">
        <f>VLOOKUP($B7047,'רביות שנתיות'!B:I,7)</f>
        <v>8.3000000000000007</v>
      </c>
      <c r="G7047" s="29">
        <f t="shared" si="220"/>
        <v>2.1847582954337419E-4</v>
      </c>
    </row>
    <row r="7048" spans="2:7">
      <c r="B7048" s="1">
        <v>39919</v>
      </c>
      <c r="C7048" s="30">
        <f>VLOOKUP(B7048,'רביות שנתיות'!B:C,2)</f>
        <v>1.8</v>
      </c>
      <c r="D7048" s="29">
        <f t="shared" si="221"/>
        <v>4.884422673034905E-5</v>
      </c>
      <c r="F7048" s="30">
        <f>VLOOKUP($B7048,'רביות שנתיות'!B:I,7)</f>
        <v>8.3000000000000007</v>
      </c>
      <c r="G7048" s="29">
        <f t="shared" si="220"/>
        <v>2.1847582954337419E-4</v>
      </c>
    </row>
    <row r="7049" spans="2:7">
      <c r="B7049" s="1">
        <v>39920</v>
      </c>
      <c r="C7049" s="30">
        <f>VLOOKUP(B7049,'רביות שנתיות'!B:C,2)</f>
        <v>1.8</v>
      </c>
      <c r="D7049" s="29">
        <f t="shared" si="221"/>
        <v>4.884422673034905E-5</v>
      </c>
      <c r="F7049" s="30">
        <f>VLOOKUP($B7049,'רביות שנתיות'!B:I,7)</f>
        <v>8.3000000000000007</v>
      </c>
      <c r="G7049" s="29">
        <f t="shared" si="220"/>
        <v>2.1847582954337419E-4</v>
      </c>
    </row>
    <row r="7050" spans="2:7">
      <c r="B7050" s="1">
        <v>39921</v>
      </c>
      <c r="C7050" s="30">
        <f>VLOOKUP(B7050,'רביות שנתיות'!B:C,2)</f>
        <v>1.8</v>
      </c>
      <c r="D7050" s="29">
        <f t="shared" si="221"/>
        <v>4.884422673034905E-5</v>
      </c>
      <c r="F7050" s="30">
        <f>VLOOKUP($B7050,'רביות שנתיות'!B:I,7)</f>
        <v>8.3000000000000007</v>
      </c>
      <c r="G7050" s="29">
        <f t="shared" si="220"/>
        <v>2.1847582954337419E-4</v>
      </c>
    </row>
    <row r="7051" spans="2:7">
      <c r="B7051" s="1">
        <v>39922</v>
      </c>
      <c r="C7051" s="30">
        <f>VLOOKUP(B7051,'רביות שנתיות'!B:C,2)</f>
        <v>1.8</v>
      </c>
      <c r="D7051" s="29">
        <f t="shared" si="221"/>
        <v>4.884422673034905E-5</v>
      </c>
      <c r="F7051" s="30">
        <f>VLOOKUP($B7051,'רביות שנתיות'!B:I,7)</f>
        <v>8.3000000000000007</v>
      </c>
      <c r="G7051" s="29">
        <f t="shared" si="220"/>
        <v>2.1847582954337419E-4</v>
      </c>
    </row>
    <row r="7052" spans="2:7">
      <c r="B7052" s="1">
        <v>39923</v>
      </c>
      <c r="C7052" s="30">
        <f>VLOOKUP(B7052,'רביות שנתיות'!B:C,2)</f>
        <v>1.8</v>
      </c>
      <c r="D7052" s="29">
        <f t="shared" si="221"/>
        <v>4.884422673034905E-5</v>
      </c>
      <c r="F7052" s="30">
        <f>VLOOKUP($B7052,'רביות שנתיות'!B:I,7)</f>
        <v>8.3000000000000007</v>
      </c>
      <c r="G7052" s="29">
        <f t="shared" si="220"/>
        <v>2.1847582954337419E-4</v>
      </c>
    </row>
    <row r="7053" spans="2:7">
      <c r="B7053" s="1">
        <v>39924</v>
      </c>
      <c r="C7053" s="30">
        <f>VLOOKUP(B7053,'רביות שנתיות'!B:C,2)</f>
        <v>1.8</v>
      </c>
      <c r="D7053" s="29">
        <f t="shared" si="221"/>
        <v>4.884422673034905E-5</v>
      </c>
      <c r="F7053" s="30">
        <f>VLOOKUP($B7053,'רביות שנתיות'!B:I,7)</f>
        <v>8.3000000000000007</v>
      </c>
      <c r="G7053" s="29">
        <f t="shared" si="220"/>
        <v>2.1847582954337419E-4</v>
      </c>
    </row>
    <row r="7054" spans="2:7">
      <c r="B7054" s="1">
        <v>39925</v>
      </c>
      <c r="C7054" s="30">
        <f>VLOOKUP(B7054,'רביות שנתיות'!B:C,2)</f>
        <v>1.8</v>
      </c>
      <c r="D7054" s="29">
        <f t="shared" si="221"/>
        <v>4.884422673034905E-5</v>
      </c>
      <c r="F7054" s="30">
        <f>VLOOKUP($B7054,'רביות שנתיות'!B:I,7)</f>
        <v>8.3000000000000007</v>
      </c>
      <c r="G7054" s="29">
        <f t="shared" si="220"/>
        <v>2.1847582954337419E-4</v>
      </c>
    </row>
    <row r="7055" spans="2:7">
      <c r="B7055" s="1">
        <v>39926</v>
      </c>
      <c r="C7055" s="30">
        <f>VLOOKUP(B7055,'רביות שנתיות'!B:C,2)</f>
        <v>1.8</v>
      </c>
      <c r="D7055" s="29">
        <f t="shared" si="221"/>
        <v>4.884422673034905E-5</v>
      </c>
      <c r="F7055" s="30">
        <f>VLOOKUP($B7055,'רביות שנתיות'!B:I,7)</f>
        <v>8.3000000000000007</v>
      </c>
      <c r="G7055" s="29">
        <f t="shared" si="220"/>
        <v>2.1847582954337419E-4</v>
      </c>
    </row>
    <row r="7056" spans="2:7">
      <c r="B7056" s="1">
        <v>39927</v>
      </c>
      <c r="C7056" s="30">
        <f>VLOOKUP(B7056,'רביות שנתיות'!B:C,2)</f>
        <v>1.8</v>
      </c>
      <c r="D7056" s="29">
        <f t="shared" si="221"/>
        <v>4.884422673034905E-5</v>
      </c>
      <c r="F7056" s="30">
        <f>VLOOKUP($B7056,'רביות שנתיות'!B:I,7)</f>
        <v>8.3000000000000007</v>
      </c>
      <c r="G7056" s="29">
        <f t="shared" si="220"/>
        <v>2.1847582954337419E-4</v>
      </c>
    </row>
    <row r="7057" spans="2:7">
      <c r="B7057" s="1">
        <v>39928</v>
      </c>
      <c r="C7057" s="30">
        <f>VLOOKUP(B7057,'רביות שנתיות'!B:C,2)</f>
        <v>1.8</v>
      </c>
      <c r="D7057" s="29">
        <f t="shared" si="221"/>
        <v>4.884422673034905E-5</v>
      </c>
      <c r="F7057" s="30">
        <f>VLOOKUP($B7057,'רביות שנתיות'!B:I,7)</f>
        <v>8.3000000000000007</v>
      </c>
      <c r="G7057" s="29">
        <f t="shared" si="220"/>
        <v>2.1847582954337419E-4</v>
      </c>
    </row>
    <row r="7058" spans="2:7">
      <c r="B7058" s="1">
        <v>39929</v>
      </c>
      <c r="C7058" s="30">
        <f>VLOOKUP(B7058,'רביות שנתיות'!B:C,2)</f>
        <v>1.8</v>
      </c>
      <c r="D7058" s="29">
        <f t="shared" si="221"/>
        <v>4.884422673034905E-5</v>
      </c>
      <c r="F7058" s="30">
        <f>VLOOKUP($B7058,'רביות שנתיות'!B:I,7)</f>
        <v>8.3000000000000007</v>
      </c>
      <c r="G7058" s="29">
        <f t="shared" si="220"/>
        <v>2.1847582954337419E-4</v>
      </c>
    </row>
    <row r="7059" spans="2:7">
      <c r="B7059" s="1">
        <v>39930</v>
      </c>
      <c r="C7059" s="30">
        <f>VLOOKUP(B7059,'רביות שנתיות'!B:C,2)</f>
        <v>1.8</v>
      </c>
      <c r="D7059" s="29">
        <f t="shared" si="221"/>
        <v>4.884422673034905E-5</v>
      </c>
      <c r="F7059" s="30">
        <f>VLOOKUP($B7059,'רביות שנתיות'!B:I,7)</f>
        <v>8.3000000000000007</v>
      </c>
      <c r="G7059" s="29">
        <f t="shared" si="220"/>
        <v>2.1847582954337419E-4</v>
      </c>
    </row>
    <row r="7060" spans="2:7">
      <c r="B7060" s="1">
        <v>39931</v>
      </c>
      <c r="C7060" s="30">
        <f>VLOOKUP(B7060,'רביות שנתיות'!B:C,2)</f>
        <v>1.8</v>
      </c>
      <c r="D7060" s="29">
        <f t="shared" si="221"/>
        <v>4.884422673034905E-5</v>
      </c>
      <c r="F7060" s="30">
        <f>VLOOKUP($B7060,'רביות שנתיות'!B:I,7)</f>
        <v>8.3000000000000007</v>
      </c>
      <c r="G7060" s="29">
        <f t="shared" si="220"/>
        <v>2.1847582954337419E-4</v>
      </c>
    </row>
    <row r="7061" spans="2:7">
      <c r="B7061" s="1">
        <v>39932</v>
      </c>
      <c r="C7061" s="30">
        <f>VLOOKUP(B7061,'רביות שנתיות'!B:C,2)</f>
        <v>1.8</v>
      </c>
      <c r="D7061" s="29">
        <f t="shared" si="221"/>
        <v>4.884422673034905E-5</v>
      </c>
      <c r="F7061" s="30">
        <f>VLOOKUP($B7061,'רביות שנתיות'!B:I,7)</f>
        <v>8.3000000000000007</v>
      </c>
      <c r="G7061" s="29">
        <f t="shared" si="220"/>
        <v>2.1847582954337419E-4</v>
      </c>
    </row>
    <row r="7062" spans="2:7">
      <c r="B7062" s="1">
        <v>39933</v>
      </c>
      <c r="C7062" s="30">
        <f>VLOOKUP(B7062,'רביות שנתיות'!B:C,2)</f>
        <v>1.8</v>
      </c>
      <c r="D7062" s="29">
        <f t="shared" si="221"/>
        <v>4.884422673034905E-5</v>
      </c>
      <c r="F7062" s="30">
        <f>VLOOKUP($B7062,'רביות שנתיות'!B:I,7)</f>
        <v>8.3000000000000007</v>
      </c>
      <c r="G7062" s="29">
        <f t="shared" si="220"/>
        <v>2.1847582954337419E-4</v>
      </c>
    </row>
    <row r="7063" spans="2:7">
      <c r="B7063" s="1">
        <v>39934</v>
      </c>
      <c r="C7063" s="30">
        <f>VLOOKUP(B7063,'רביות שנתיות'!B:C,2)</f>
        <v>1.8</v>
      </c>
      <c r="D7063" s="29">
        <f t="shared" si="221"/>
        <v>4.884422673034905E-5</v>
      </c>
      <c r="F7063" s="30">
        <f>VLOOKUP($B7063,'רביות שנתיות'!B:I,7)</f>
        <v>8.3000000000000007</v>
      </c>
      <c r="G7063" s="29">
        <f t="shared" si="220"/>
        <v>2.1847582954337419E-4</v>
      </c>
    </row>
    <row r="7064" spans="2:7">
      <c r="B7064" s="1">
        <v>39935</v>
      </c>
      <c r="C7064" s="30">
        <f>VLOOKUP(B7064,'רביות שנתיות'!B:C,2)</f>
        <v>1.8</v>
      </c>
      <c r="D7064" s="29">
        <f t="shared" si="221"/>
        <v>4.884422673034905E-5</v>
      </c>
      <c r="F7064" s="30">
        <f>VLOOKUP($B7064,'רביות שנתיות'!B:I,7)</f>
        <v>8.3000000000000007</v>
      </c>
      <c r="G7064" s="29">
        <f t="shared" si="220"/>
        <v>2.1847582954337419E-4</v>
      </c>
    </row>
    <row r="7065" spans="2:7">
      <c r="B7065" s="1">
        <v>39936</v>
      </c>
      <c r="C7065" s="30">
        <f>VLOOKUP(B7065,'רביות שנתיות'!B:C,2)</f>
        <v>1.8</v>
      </c>
      <c r="D7065" s="29">
        <f t="shared" si="221"/>
        <v>4.884422673034905E-5</v>
      </c>
      <c r="F7065" s="30">
        <f>VLOOKUP($B7065,'רביות שנתיות'!B:I,7)</f>
        <v>8.3000000000000007</v>
      </c>
      <c r="G7065" s="29">
        <f t="shared" si="220"/>
        <v>2.1847582954337419E-4</v>
      </c>
    </row>
    <row r="7066" spans="2:7">
      <c r="B7066" s="1">
        <v>39937</v>
      </c>
      <c r="C7066" s="30">
        <f>VLOOKUP(B7066,'רביות שנתיות'!B:C,2)</f>
        <v>1.8</v>
      </c>
      <c r="D7066" s="29">
        <f t="shared" si="221"/>
        <v>4.884422673034905E-5</v>
      </c>
      <c r="F7066" s="30">
        <f>VLOOKUP($B7066,'רביות שנתיות'!B:I,7)</f>
        <v>8.3000000000000007</v>
      </c>
      <c r="G7066" s="29">
        <f t="shared" si="220"/>
        <v>2.1847582954337419E-4</v>
      </c>
    </row>
    <row r="7067" spans="2:7">
      <c r="B7067" s="1">
        <v>39938</v>
      </c>
      <c r="C7067" s="30">
        <f>VLOOKUP(B7067,'רביות שנתיות'!B:C,2)</f>
        <v>1.8</v>
      </c>
      <c r="D7067" s="29">
        <f t="shared" si="221"/>
        <v>4.884422673034905E-5</v>
      </c>
      <c r="F7067" s="30">
        <f>VLOOKUP($B7067,'רביות שנתיות'!B:I,7)</f>
        <v>8.3000000000000007</v>
      </c>
      <c r="G7067" s="29">
        <f t="shared" si="220"/>
        <v>2.1847582954337419E-4</v>
      </c>
    </row>
    <row r="7068" spans="2:7">
      <c r="B7068" s="1">
        <v>39939</v>
      </c>
      <c r="C7068" s="30">
        <f>VLOOKUP(B7068,'רביות שנתיות'!B:C,2)</f>
        <v>1.8</v>
      </c>
      <c r="D7068" s="29">
        <f t="shared" si="221"/>
        <v>4.884422673034905E-5</v>
      </c>
      <c r="F7068" s="30">
        <f>VLOOKUP($B7068,'רביות שנתיות'!B:I,7)</f>
        <v>8.3000000000000007</v>
      </c>
      <c r="G7068" s="29">
        <f t="shared" si="220"/>
        <v>2.1847582954337419E-4</v>
      </c>
    </row>
    <row r="7069" spans="2:7">
      <c r="B7069" s="1">
        <v>39940</v>
      </c>
      <c r="C7069" s="30">
        <f>VLOOKUP(B7069,'רביות שנתיות'!B:C,2)</f>
        <v>1.8</v>
      </c>
      <c r="D7069" s="29">
        <f t="shared" si="221"/>
        <v>4.884422673034905E-5</v>
      </c>
      <c r="F7069" s="30">
        <f>VLOOKUP($B7069,'רביות שנתיות'!B:I,7)</f>
        <v>8.3000000000000007</v>
      </c>
      <c r="G7069" s="29">
        <f t="shared" si="220"/>
        <v>2.1847582954337419E-4</v>
      </c>
    </row>
    <row r="7070" spans="2:7">
      <c r="B7070" s="1">
        <v>39941</v>
      </c>
      <c r="C7070" s="30">
        <f>VLOOKUP(B7070,'רביות שנתיות'!B:C,2)</f>
        <v>1.8</v>
      </c>
      <c r="D7070" s="29">
        <f t="shared" si="221"/>
        <v>4.884422673034905E-5</v>
      </c>
      <c r="F7070" s="30">
        <f>VLOOKUP($B7070,'רביות שנתיות'!B:I,7)</f>
        <v>8.3000000000000007</v>
      </c>
      <c r="G7070" s="29">
        <f t="shared" si="220"/>
        <v>2.1847582954337419E-4</v>
      </c>
    </row>
    <row r="7071" spans="2:7">
      <c r="B7071" s="1">
        <v>39942</v>
      </c>
      <c r="C7071" s="30">
        <f>VLOOKUP(B7071,'רביות שנתיות'!B:C,2)</f>
        <v>1.8</v>
      </c>
      <c r="D7071" s="29">
        <f t="shared" si="221"/>
        <v>4.884422673034905E-5</v>
      </c>
      <c r="F7071" s="30">
        <f>VLOOKUP($B7071,'רביות שנתיות'!B:I,7)</f>
        <v>8.3000000000000007</v>
      </c>
      <c r="G7071" s="29">
        <f t="shared" si="220"/>
        <v>2.1847582954337419E-4</v>
      </c>
    </row>
    <row r="7072" spans="2:7">
      <c r="B7072" s="1">
        <v>39943</v>
      </c>
      <c r="C7072" s="30">
        <f>VLOOKUP(B7072,'רביות שנתיות'!B:C,2)</f>
        <v>1.8</v>
      </c>
      <c r="D7072" s="29">
        <f t="shared" si="221"/>
        <v>4.884422673034905E-5</v>
      </c>
      <c r="F7072" s="30">
        <f>VLOOKUP($B7072,'רביות שנתיות'!B:I,7)</f>
        <v>8.3000000000000007</v>
      </c>
      <c r="G7072" s="29">
        <f t="shared" si="220"/>
        <v>2.1847582954337419E-4</v>
      </c>
    </row>
    <row r="7073" spans="2:7">
      <c r="B7073" s="1">
        <v>39944</v>
      </c>
      <c r="C7073" s="30">
        <f>VLOOKUP(B7073,'רביות שנתיות'!B:C,2)</f>
        <v>1.8</v>
      </c>
      <c r="D7073" s="29">
        <f t="shared" si="221"/>
        <v>4.884422673034905E-5</v>
      </c>
      <c r="F7073" s="30">
        <f>VLOOKUP($B7073,'רביות שנתיות'!B:I,7)</f>
        <v>8.3000000000000007</v>
      </c>
      <c r="G7073" s="29">
        <f t="shared" si="220"/>
        <v>2.1847582954337419E-4</v>
      </c>
    </row>
    <row r="7074" spans="2:7">
      <c r="B7074" s="1">
        <v>39945</v>
      </c>
      <c r="C7074" s="30">
        <f>VLOOKUP(B7074,'רביות שנתיות'!B:C,2)</f>
        <v>1.8</v>
      </c>
      <c r="D7074" s="29">
        <f t="shared" si="221"/>
        <v>4.884422673034905E-5</v>
      </c>
      <c r="F7074" s="30">
        <f>VLOOKUP($B7074,'רביות שנתיות'!B:I,7)</f>
        <v>8.3000000000000007</v>
      </c>
      <c r="G7074" s="29">
        <f t="shared" si="220"/>
        <v>2.1847582954337419E-4</v>
      </c>
    </row>
    <row r="7075" spans="2:7">
      <c r="B7075" s="1">
        <v>39946</v>
      </c>
      <c r="C7075" s="30">
        <f>VLOOKUP(B7075,'רביות שנתיות'!B:C,2)</f>
        <v>1.8</v>
      </c>
      <c r="D7075" s="29">
        <f t="shared" si="221"/>
        <v>4.884422673034905E-5</v>
      </c>
      <c r="F7075" s="30">
        <f>VLOOKUP($B7075,'רביות שנתיות'!B:I,7)</f>
        <v>8.3000000000000007</v>
      </c>
      <c r="G7075" s="29">
        <f t="shared" si="220"/>
        <v>2.1847582954337419E-4</v>
      </c>
    </row>
    <row r="7076" spans="2:7">
      <c r="B7076" s="1">
        <v>39947</v>
      </c>
      <c r="C7076" s="30">
        <f>VLOOKUP(B7076,'רביות שנתיות'!B:C,2)</f>
        <v>1.8</v>
      </c>
      <c r="D7076" s="29">
        <f t="shared" si="221"/>
        <v>4.884422673034905E-5</v>
      </c>
      <c r="F7076" s="30">
        <f>VLOOKUP($B7076,'רביות שנתיות'!B:I,7)</f>
        <v>8.3000000000000007</v>
      </c>
      <c r="G7076" s="29">
        <f t="shared" si="220"/>
        <v>2.1847582954337419E-4</v>
      </c>
    </row>
    <row r="7077" spans="2:7">
      <c r="B7077" s="1">
        <v>39948</v>
      </c>
      <c r="C7077" s="30">
        <f>VLOOKUP(B7077,'רביות שנתיות'!B:C,2)</f>
        <v>1.8</v>
      </c>
      <c r="D7077" s="29">
        <f t="shared" si="221"/>
        <v>4.884422673034905E-5</v>
      </c>
      <c r="F7077" s="30">
        <f>VLOOKUP($B7077,'רביות שנתיות'!B:I,7)</f>
        <v>8.3000000000000007</v>
      </c>
      <c r="G7077" s="29">
        <f t="shared" si="220"/>
        <v>2.1847582954337419E-4</v>
      </c>
    </row>
    <row r="7078" spans="2:7">
      <c r="B7078" s="1">
        <v>39949</v>
      </c>
      <c r="C7078" s="30">
        <f>VLOOKUP(B7078,'רביות שנתיות'!B:C,2)</f>
        <v>1.8</v>
      </c>
      <c r="D7078" s="29">
        <f t="shared" si="221"/>
        <v>4.884422673034905E-5</v>
      </c>
      <c r="F7078" s="30">
        <f>VLOOKUP($B7078,'רביות שנתיות'!B:I,7)</f>
        <v>8.3000000000000007</v>
      </c>
      <c r="G7078" s="29">
        <f t="shared" si="220"/>
        <v>2.1847582954337419E-4</v>
      </c>
    </row>
    <row r="7079" spans="2:7">
      <c r="B7079" s="1">
        <v>39950</v>
      </c>
      <c r="C7079" s="30">
        <f>VLOOKUP(B7079,'רביות שנתיות'!B:C,2)</f>
        <v>1.8</v>
      </c>
      <c r="D7079" s="29">
        <f t="shared" si="221"/>
        <v>4.884422673034905E-5</v>
      </c>
      <c r="F7079" s="30">
        <f>VLOOKUP($B7079,'רביות שנתיות'!B:I,7)</f>
        <v>8.3000000000000007</v>
      </c>
      <c r="G7079" s="29">
        <f t="shared" si="220"/>
        <v>2.1847582954337419E-4</v>
      </c>
    </row>
    <row r="7080" spans="2:7">
      <c r="B7080" s="1">
        <v>39951</v>
      </c>
      <c r="C7080" s="30">
        <f>VLOOKUP(B7080,'רביות שנתיות'!B:C,2)</f>
        <v>1.8</v>
      </c>
      <c r="D7080" s="29">
        <f t="shared" si="221"/>
        <v>4.884422673034905E-5</v>
      </c>
      <c r="F7080" s="30">
        <f>VLOOKUP($B7080,'רביות שנתיות'!B:I,7)</f>
        <v>8.3000000000000007</v>
      </c>
      <c r="G7080" s="29">
        <f t="shared" si="220"/>
        <v>2.1847582954337419E-4</v>
      </c>
    </row>
    <row r="7081" spans="2:7">
      <c r="B7081" s="1">
        <v>39952</v>
      </c>
      <c r="C7081" s="30">
        <f>VLOOKUP(B7081,'רביות שנתיות'!B:C,2)</f>
        <v>1.8</v>
      </c>
      <c r="D7081" s="29">
        <f t="shared" si="221"/>
        <v>4.884422673034905E-5</v>
      </c>
      <c r="F7081" s="30">
        <f>VLOOKUP($B7081,'רביות שנתיות'!B:I,7)</f>
        <v>8.3000000000000007</v>
      </c>
      <c r="G7081" s="29">
        <f t="shared" si="220"/>
        <v>2.1847582954337419E-4</v>
      </c>
    </row>
    <row r="7082" spans="2:7">
      <c r="B7082" s="1">
        <v>39953</v>
      </c>
      <c r="C7082" s="30">
        <f>VLOOKUP(B7082,'רביות שנתיות'!B:C,2)</f>
        <v>1.8</v>
      </c>
      <c r="D7082" s="29">
        <f t="shared" si="221"/>
        <v>4.884422673034905E-5</v>
      </c>
      <c r="F7082" s="30">
        <f>VLOOKUP($B7082,'רביות שנתיות'!B:I,7)</f>
        <v>8.3000000000000007</v>
      </c>
      <c r="G7082" s="29">
        <f t="shared" si="220"/>
        <v>2.1847582954337419E-4</v>
      </c>
    </row>
    <row r="7083" spans="2:7">
      <c r="B7083" s="1">
        <v>39954</v>
      </c>
      <c r="C7083" s="30">
        <f>VLOOKUP(B7083,'רביות שנתיות'!B:C,2)</f>
        <v>1.8</v>
      </c>
      <c r="D7083" s="29">
        <f t="shared" si="221"/>
        <v>4.884422673034905E-5</v>
      </c>
      <c r="F7083" s="30">
        <f>VLOOKUP($B7083,'רביות שנתיות'!B:I,7)</f>
        <v>8.3000000000000007</v>
      </c>
      <c r="G7083" s="29">
        <f t="shared" si="220"/>
        <v>2.1847582954337419E-4</v>
      </c>
    </row>
    <row r="7084" spans="2:7">
      <c r="B7084" s="1">
        <v>39955</v>
      </c>
      <c r="C7084" s="30">
        <f>VLOOKUP(B7084,'רביות שנתיות'!B:C,2)</f>
        <v>1.8</v>
      </c>
      <c r="D7084" s="29">
        <f t="shared" si="221"/>
        <v>4.884422673034905E-5</v>
      </c>
      <c r="F7084" s="30">
        <f>VLOOKUP($B7084,'רביות שנתיות'!B:I,7)</f>
        <v>8.3000000000000007</v>
      </c>
      <c r="G7084" s="29">
        <f t="shared" si="220"/>
        <v>2.1847582954337419E-4</v>
      </c>
    </row>
    <row r="7085" spans="2:7">
      <c r="B7085" s="1">
        <v>39956</v>
      </c>
      <c r="C7085" s="30">
        <f>VLOOKUP(B7085,'רביות שנתיות'!B:C,2)</f>
        <v>1.8</v>
      </c>
      <c r="D7085" s="29">
        <f t="shared" si="221"/>
        <v>4.884422673034905E-5</v>
      </c>
      <c r="F7085" s="30">
        <f>VLOOKUP($B7085,'רביות שנתיות'!B:I,7)</f>
        <v>8.3000000000000007</v>
      </c>
      <c r="G7085" s="29">
        <f t="shared" si="220"/>
        <v>2.1847582954337419E-4</v>
      </c>
    </row>
    <row r="7086" spans="2:7">
      <c r="B7086" s="1">
        <v>39957</v>
      </c>
      <c r="C7086" s="30">
        <f>VLOOKUP(B7086,'רביות שנתיות'!B:C,2)</f>
        <v>1.8</v>
      </c>
      <c r="D7086" s="29">
        <f t="shared" si="221"/>
        <v>4.884422673034905E-5</v>
      </c>
      <c r="F7086" s="30">
        <f>VLOOKUP($B7086,'רביות שנתיות'!B:I,7)</f>
        <v>8.3000000000000007</v>
      </c>
      <c r="G7086" s="29">
        <f t="shared" si="220"/>
        <v>2.1847582954337419E-4</v>
      </c>
    </row>
    <row r="7087" spans="2:7">
      <c r="B7087" s="1">
        <v>39958</v>
      </c>
      <c r="C7087" s="30">
        <f>VLOOKUP(B7087,'רביות שנתיות'!B:C,2)</f>
        <v>1.8</v>
      </c>
      <c r="D7087" s="29">
        <f t="shared" si="221"/>
        <v>4.884422673034905E-5</v>
      </c>
      <c r="F7087" s="30">
        <f>VLOOKUP($B7087,'רביות שנתיות'!B:I,7)</f>
        <v>8.3000000000000007</v>
      </c>
      <c r="G7087" s="29">
        <f t="shared" si="220"/>
        <v>2.1847582954337419E-4</v>
      </c>
    </row>
    <row r="7088" spans="2:7">
      <c r="B7088" s="1">
        <v>39959</v>
      </c>
      <c r="C7088" s="30">
        <f>VLOOKUP(B7088,'רביות שנתיות'!B:C,2)</f>
        <v>1.8</v>
      </c>
      <c r="D7088" s="29">
        <f t="shared" si="221"/>
        <v>4.884422673034905E-5</v>
      </c>
      <c r="F7088" s="30">
        <f>VLOOKUP($B7088,'רביות שנתיות'!B:I,7)</f>
        <v>8.3000000000000007</v>
      </c>
      <c r="G7088" s="29">
        <f t="shared" si="220"/>
        <v>2.1847582954337419E-4</v>
      </c>
    </row>
    <row r="7089" spans="2:7">
      <c r="B7089" s="1">
        <v>39960</v>
      </c>
      <c r="C7089" s="30">
        <f>VLOOKUP(B7089,'רביות שנתיות'!B:C,2)</f>
        <v>1.8</v>
      </c>
      <c r="D7089" s="29">
        <f t="shared" si="221"/>
        <v>4.884422673034905E-5</v>
      </c>
      <c r="F7089" s="30">
        <f>VLOOKUP($B7089,'רביות שנתיות'!B:I,7)</f>
        <v>8.3000000000000007</v>
      </c>
      <c r="G7089" s="29">
        <f t="shared" si="220"/>
        <v>2.1847582954337419E-4</v>
      </c>
    </row>
    <row r="7090" spans="2:7">
      <c r="B7090" s="1">
        <v>39961</v>
      </c>
      <c r="C7090" s="30">
        <f>VLOOKUP(B7090,'רביות שנתיות'!B:C,2)</f>
        <v>1.8</v>
      </c>
      <c r="D7090" s="29">
        <f t="shared" si="221"/>
        <v>4.884422673034905E-5</v>
      </c>
      <c r="F7090" s="30">
        <f>VLOOKUP($B7090,'רביות שנתיות'!B:I,7)</f>
        <v>8.3000000000000007</v>
      </c>
      <c r="G7090" s="29">
        <f t="shared" si="220"/>
        <v>2.1847582954337419E-4</v>
      </c>
    </row>
    <row r="7091" spans="2:7">
      <c r="B7091" s="1">
        <v>39962</v>
      </c>
      <c r="C7091" s="30">
        <f>VLOOKUP(B7091,'רביות שנתיות'!B:C,2)</f>
        <v>1.8</v>
      </c>
      <c r="D7091" s="29">
        <f t="shared" si="221"/>
        <v>4.884422673034905E-5</v>
      </c>
      <c r="F7091" s="30">
        <f>VLOOKUP($B7091,'רביות שנתיות'!B:I,7)</f>
        <v>8.3000000000000007</v>
      </c>
      <c r="G7091" s="29">
        <f t="shared" si="220"/>
        <v>2.1847582954337419E-4</v>
      </c>
    </row>
    <row r="7092" spans="2:7">
      <c r="B7092" s="1">
        <v>39963</v>
      </c>
      <c r="C7092" s="30">
        <f>VLOOKUP(B7092,'רביות שנתיות'!B:C,2)</f>
        <v>1.8</v>
      </c>
      <c r="D7092" s="29">
        <f t="shared" si="221"/>
        <v>4.884422673034905E-5</v>
      </c>
      <c r="F7092" s="30">
        <f>VLOOKUP($B7092,'רביות שנתיות'!B:I,7)</f>
        <v>8.3000000000000007</v>
      </c>
      <c r="G7092" s="29">
        <f t="shared" si="220"/>
        <v>2.1847582954337419E-4</v>
      </c>
    </row>
    <row r="7093" spans="2:7">
      <c r="B7093" s="1">
        <v>39964</v>
      </c>
      <c r="C7093" s="30">
        <f>VLOOKUP(B7093,'רביות שנתיות'!B:C,2)</f>
        <v>1.8</v>
      </c>
      <c r="D7093" s="29">
        <f t="shared" si="221"/>
        <v>4.884422673034905E-5</v>
      </c>
      <c r="F7093" s="30">
        <f>VLOOKUP($B7093,'רביות שנתיות'!B:I,7)</f>
        <v>8.3000000000000007</v>
      </c>
      <c r="G7093" s="29">
        <f t="shared" si="220"/>
        <v>2.1847582954337419E-4</v>
      </c>
    </row>
    <row r="7094" spans="2:7">
      <c r="B7094" s="1">
        <v>39965</v>
      </c>
      <c r="C7094" s="30">
        <f>VLOOKUP(B7094,'רביות שנתיות'!B:C,2)</f>
        <v>1.8</v>
      </c>
      <c r="D7094" s="29">
        <f t="shared" si="221"/>
        <v>4.884422673034905E-5</v>
      </c>
      <c r="F7094" s="30">
        <f>VLOOKUP($B7094,'רביות שנתיות'!B:I,7)</f>
        <v>8.3000000000000007</v>
      </c>
      <c r="G7094" s="29">
        <f t="shared" si="220"/>
        <v>2.1847582954337419E-4</v>
      </c>
    </row>
    <row r="7095" spans="2:7">
      <c r="B7095" s="1">
        <v>39966</v>
      </c>
      <c r="C7095" s="30">
        <f>VLOOKUP(B7095,'רביות שנתיות'!B:C,2)</f>
        <v>1.8</v>
      </c>
      <c r="D7095" s="29">
        <f t="shared" si="221"/>
        <v>4.884422673034905E-5</v>
      </c>
      <c r="F7095" s="30">
        <f>VLOOKUP($B7095,'רביות שנתיות'!B:I,7)</f>
        <v>8.3000000000000007</v>
      </c>
      <c r="G7095" s="29">
        <f t="shared" si="220"/>
        <v>2.1847582954337419E-4</v>
      </c>
    </row>
    <row r="7096" spans="2:7">
      <c r="B7096" s="1">
        <v>39967</v>
      </c>
      <c r="C7096" s="30">
        <f>VLOOKUP(B7096,'רביות שנתיות'!B:C,2)</f>
        <v>1.8</v>
      </c>
      <c r="D7096" s="29">
        <f t="shared" si="221"/>
        <v>4.884422673034905E-5</v>
      </c>
      <c r="F7096" s="30">
        <f>VLOOKUP($B7096,'רביות שנתיות'!B:I,7)</f>
        <v>8.3000000000000007</v>
      </c>
      <c r="G7096" s="29">
        <f t="shared" si="220"/>
        <v>2.1847582954337419E-4</v>
      </c>
    </row>
    <row r="7097" spans="2:7">
      <c r="B7097" s="1">
        <v>39968</v>
      </c>
      <c r="C7097" s="30">
        <f>VLOOKUP(B7097,'רביות שנתיות'!B:C,2)</f>
        <v>1.8</v>
      </c>
      <c r="D7097" s="29">
        <f t="shared" si="221"/>
        <v>4.884422673034905E-5</v>
      </c>
      <c r="F7097" s="30">
        <f>VLOOKUP($B7097,'רביות שנתיות'!B:I,7)</f>
        <v>8.3000000000000007</v>
      </c>
      <c r="G7097" s="29">
        <f t="shared" si="220"/>
        <v>2.1847582954337419E-4</v>
      </c>
    </row>
    <row r="7098" spans="2:7">
      <c r="B7098" s="1">
        <v>39969</v>
      </c>
      <c r="C7098" s="30">
        <f>VLOOKUP(B7098,'רביות שנתיות'!B:C,2)</f>
        <v>1.8</v>
      </c>
      <c r="D7098" s="29">
        <f t="shared" si="221"/>
        <v>4.884422673034905E-5</v>
      </c>
      <c r="F7098" s="30">
        <f>VLOOKUP($B7098,'רביות שנתיות'!B:I,7)</f>
        <v>8.3000000000000007</v>
      </c>
      <c r="G7098" s="29">
        <f t="shared" si="220"/>
        <v>2.1847582954337419E-4</v>
      </c>
    </row>
    <row r="7099" spans="2:7">
      <c r="B7099" s="1">
        <v>39970</v>
      </c>
      <c r="C7099" s="30">
        <f>VLOOKUP(B7099,'רביות שנתיות'!B:C,2)</f>
        <v>1.8</v>
      </c>
      <c r="D7099" s="29">
        <f t="shared" si="221"/>
        <v>4.884422673034905E-5</v>
      </c>
      <c r="F7099" s="30">
        <f>VLOOKUP($B7099,'רביות שנתיות'!B:I,7)</f>
        <v>8.3000000000000007</v>
      </c>
      <c r="G7099" s="29">
        <f t="shared" si="220"/>
        <v>2.1847582954337419E-4</v>
      </c>
    </row>
    <row r="7100" spans="2:7">
      <c r="B7100" s="1">
        <v>39971</v>
      </c>
      <c r="C7100" s="30">
        <f>VLOOKUP(B7100,'רביות שנתיות'!B:C,2)</f>
        <v>1.8</v>
      </c>
      <c r="D7100" s="29">
        <f t="shared" si="221"/>
        <v>4.884422673034905E-5</v>
      </c>
      <c r="F7100" s="30">
        <f>VLOOKUP($B7100,'רביות שנתיות'!B:I,7)</f>
        <v>8.3000000000000007</v>
      </c>
      <c r="G7100" s="29">
        <f t="shared" si="220"/>
        <v>2.1847582954337419E-4</v>
      </c>
    </row>
    <row r="7101" spans="2:7">
      <c r="B7101" s="1">
        <v>39972</v>
      </c>
      <c r="C7101" s="30">
        <f>VLOOKUP(B7101,'רביות שנתיות'!B:C,2)</f>
        <v>1.8</v>
      </c>
      <c r="D7101" s="29">
        <f t="shared" si="221"/>
        <v>4.884422673034905E-5</v>
      </c>
      <c r="F7101" s="30">
        <f>VLOOKUP($B7101,'רביות שנתיות'!B:I,7)</f>
        <v>8.3000000000000007</v>
      </c>
      <c r="G7101" s="29">
        <f t="shared" si="220"/>
        <v>2.1847582954337419E-4</v>
      </c>
    </row>
    <row r="7102" spans="2:7">
      <c r="B7102" s="1">
        <v>39973</v>
      </c>
      <c r="C7102" s="30">
        <f>VLOOKUP(B7102,'רביות שנתיות'!B:C,2)</f>
        <v>1.8</v>
      </c>
      <c r="D7102" s="29">
        <f t="shared" si="221"/>
        <v>4.884422673034905E-5</v>
      </c>
      <c r="F7102" s="30">
        <f>VLOOKUP($B7102,'רביות שנתיות'!B:I,7)</f>
        <v>8.3000000000000007</v>
      </c>
      <c r="G7102" s="29">
        <f t="shared" si="220"/>
        <v>2.1847582954337419E-4</v>
      </c>
    </row>
    <row r="7103" spans="2:7">
      <c r="B7103" s="1">
        <v>39974</v>
      </c>
      <c r="C7103" s="30">
        <f>VLOOKUP(B7103,'רביות שנתיות'!B:C,2)</f>
        <v>1.8</v>
      </c>
      <c r="D7103" s="29">
        <f t="shared" si="221"/>
        <v>4.884422673034905E-5</v>
      </c>
      <c r="F7103" s="30">
        <f>VLOOKUP($B7103,'רביות שנתיות'!B:I,7)</f>
        <v>8.3000000000000007</v>
      </c>
      <c r="G7103" s="29">
        <f t="shared" si="220"/>
        <v>2.1847582954337419E-4</v>
      </c>
    </row>
    <row r="7104" spans="2:7">
      <c r="B7104" s="1">
        <v>39975</v>
      </c>
      <c r="C7104" s="30">
        <f>VLOOKUP(B7104,'רביות שנתיות'!B:C,2)</f>
        <v>1.8</v>
      </c>
      <c r="D7104" s="29">
        <f t="shared" si="221"/>
        <v>4.884422673034905E-5</v>
      </c>
      <c r="F7104" s="30">
        <f>VLOOKUP($B7104,'רביות שנתיות'!B:I,7)</f>
        <v>8.3000000000000007</v>
      </c>
      <c r="G7104" s="29">
        <f t="shared" si="220"/>
        <v>2.1847582954337419E-4</v>
      </c>
    </row>
    <row r="7105" spans="2:7">
      <c r="B7105" s="1">
        <v>39976</v>
      </c>
      <c r="C7105" s="30">
        <f>VLOOKUP(B7105,'רביות שנתיות'!B:C,2)</f>
        <v>1.8</v>
      </c>
      <c r="D7105" s="29">
        <f t="shared" si="221"/>
        <v>4.884422673034905E-5</v>
      </c>
      <c r="F7105" s="30">
        <f>VLOOKUP($B7105,'רביות שנתיות'!B:I,7)</f>
        <v>8.3000000000000007</v>
      </c>
      <c r="G7105" s="29">
        <f t="shared" si="220"/>
        <v>2.1847582954337419E-4</v>
      </c>
    </row>
    <row r="7106" spans="2:7">
      <c r="B7106" s="1">
        <v>39977</v>
      </c>
      <c r="C7106" s="30">
        <f>VLOOKUP(B7106,'רביות שנתיות'!B:C,2)</f>
        <v>1.8</v>
      </c>
      <c r="D7106" s="29">
        <f t="shared" si="221"/>
        <v>4.884422673034905E-5</v>
      </c>
      <c r="F7106" s="30">
        <f>VLOOKUP($B7106,'רביות שנתיות'!B:I,7)</f>
        <v>8.3000000000000007</v>
      </c>
      <c r="G7106" s="29">
        <f t="shared" si="220"/>
        <v>2.1847582954337419E-4</v>
      </c>
    </row>
    <row r="7107" spans="2:7">
      <c r="B7107" s="1">
        <v>39978</v>
      </c>
      <c r="C7107" s="30">
        <f>VLOOKUP(B7107,'רביות שנתיות'!B:C,2)</f>
        <v>1.8</v>
      </c>
      <c r="D7107" s="29">
        <f t="shared" si="221"/>
        <v>4.884422673034905E-5</v>
      </c>
      <c r="F7107" s="30">
        <f>VLOOKUP($B7107,'רביות שנתיות'!B:I,7)</f>
        <v>8.3000000000000007</v>
      </c>
      <c r="G7107" s="29">
        <f t="shared" si="220"/>
        <v>2.1847582954337419E-4</v>
      </c>
    </row>
    <row r="7108" spans="2:7">
      <c r="B7108" s="1">
        <v>39979</v>
      </c>
      <c r="C7108" s="30">
        <f>VLOOKUP(B7108,'רביות שנתיות'!B:C,2)</f>
        <v>1.8</v>
      </c>
      <c r="D7108" s="29">
        <f t="shared" si="221"/>
        <v>4.884422673034905E-5</v>
      </c>
      <c r="F7108" s="30">
        <f>VLOOKUP($B7108,'רביות שנתיות'!B:I,7)</f>
        <v>8.3000000000000007</v>
      </c>
      <c r="G7108" s="29">
        <f t="shared" ref="G7108:G7171" si="222">(1+F7108/100)^(1/365)-1</f>
        <v>2.1847582954337419E-4</v>
      </c>
    </row>
    <row r="7109" spans="2:7">
      <c r="B7109" s="1">
        <v>39980</v>
      </c>
      <c r="C7109" s="30">
        <f>VLOOKUP(B7109,'רביות שנתיות'!B:C,2)</f>
        <v>1.8</v>
      </c>
      <c r="D7109" s="29">
        <f t="shared" ref="D7109:D7172" si="223">(1+C7109/100)^(1/365.25)-1</f>
        <v>4.884422673034905E-5</v>
      </c>
      <c r="F7109" s="30">
        <f>VLOOKUP($B7109,'רביות שנתיות'!B:I,7)</f>
        <v>8.3000000000000007</v>
      </c>
      <c r="G7109" s="29">
        <f t="shared" si="222"/>
        <v>2.1847582954337419E-4</v>
      </c>
    </row>
    <row r="7110" spans="2:7">
      <c r="B7110" s="1">
        <v>39981</v>
      </c>
      <c r="C7110" s="30">
        <f>VLOOKUP(B7110,'רביות שנתיות'!B:C,2)</f>
        <v>1.8</v>
      </c>
      <c r="D7110" s="29">
        <f t="shared" si="223"/>
        <v>4.884422673034905E-5</v>
      </c>
      <c r="F7110" s="30">
        <f>VLOOKUP($B7110,'רביות שנתיות'!B:I,7)</f>
        <v>8.3000000000000007</v>
      </c>
      <c r="G7110" s="29">
        <f t="shared" si="222"/>
        <v>2.1847582954337419E-4</v>
      </c>
    </row>
    <row r="7111" spans="2:7">
      <c r="B7111" s="1">
        <v>39982</v>
      </c>
      <c r="C7111" s="30">
        <f>VLOOKUP(B7111,'רביות שנתיות'!B:C,2)</f>
        <v>1.8</v>
      </c>
      <c r="D7111" s="29">
        <f t="shared" si="223"/>
        <v>4.884422673034905E-5</v>
      </c>
      <c r="F7111" s="30">
        <f>VLOOKUP($B7111,'רביות שנתיות'!B:I,7)</f>
        <v>8.3000000000000007</v>
      </c>
      <c r="G7111" s="29">
        <f t="shared" si="222"/>
        <v>2.1847582954337419E-4</v>
      </c>
    </row>
    <row r="7112" spans="2:7">
      <c r="B7112" s="1">
        <v>39983</v>
      </c>
      <c r="C7112" s="30">
        <f>VLOOKUP(B7112,'רביות שנתיות'!B:C,2)</f>
        <v>1.8</v>
      </c>
      <c r="D7112" s="29">
        <f t="shared" si="223"/>
        <v>4.884422673034905E-5</v>
      </c>
      <c r="F7112" s="30">
        <f>VLOOKUP($B7112,'רביות שנתיות'!B:I,7)</f>
        <v>8.3000000000000007</v>
      </c>
      <c r="G7112" s="29">
        <f t="shared" si="222"/>
        <v>2.1847582954337419E-4</v>
      </c>
    </row>
    <row r="7113" spans="2:7">
      <c r="B7113" s="1">
        <v>39984</v>
      </c>
      <c r="C7113" s="30">
        <f>VLOOKUP(B7113,'רביות שנתיות'!B:C,2)</f>
        <v>1.8</v>
      </c>
      <c r="D7113" s="29">
        <f t="shared" si="223"/>
        <v>4.884422673034905E-5</v>
      </c>
      <c r="F7113" s="30">
        <f>VLOOKUP($B7113,'רביות שנתיות'!B:I,7)</f>
        <v>8.3000000000000007</v>
      </c>
      <c r="G7113" s="29">
        <f t="shared" si="222"/>
        <v>2.1847582954337419E-4</v>
      </c>
    </row>
    <row r="7114" spans="2:7">
      <c r="B7114" s="1">
        <v>39985</v>
      </c>
      <c r="C7114" s="30">
        <f>VLOOKUP(B7114,'רביות שנתיות'!B:C,2)</f>
        <v>1.8</v>
      </c>
      <c r="D7114" s="29">
        <f t="shared" si="223"/>
        <v>4.884422673034905E-5</v>
      </c>
      <c r="F7114" s="30">
        <f>VLOOKUP($B7114,'רביות שנתיות'!B:I,7)</f>
        <v>8.3000000000000007</v>
      </c>
      <c r="G7114" s="29">
        <f t="shared" si="222"/>
        <v>2.1847582954337419E-4</v>
      </c>
    </row>
    <row r="7115" spans="2:7">
      <c r="B7115" s="1">
        <v>39986</v>
      </c>
      <c r="C7115" s="30">
        <f>VLOOKUP(B7115,'רביות שנתיות'!B:C,2)</f>
        <v>1.8</v>
      </c>
      <c r="D7115" s="29">
        <f t="shared" si="223"/>
        <v>4.884422673034905E-5</v>
      </c>
      <c r="F7115" s="30">
        <f>VLOOKUP($B7115,'רביות שנתיות'!B:I,7)</f>
        <v>8.3000000000000007</v>
      </c>
      <c r="G7115" s="29">
        <f t="shared" si="222"/>
        <v>2.1847582954337419E-4</v>
      </c>
    </row>
    <row r="7116" spans="2:7">
      <c r="B7116" s="1">
        <v>39987</v>
      </c>
      <c r="C7116" s="30">
        <f>VLOOKUP(B7116,'רביות שנתיות'!B:C,2)</f>
        <v>1.8</v>
      </c>
      <c r="D7116" s="29">
        <f t="shared" si="223"/>
        <v>4.884422673034905E-5</v>
      </c>
      <c r="F7116" s="30">
        <f>VLOOKUP($B7116,'רביות שנתיות'!B:I,7)</f>
        <v>8.3000000000000007</v>
      </c>
      <c r="G7116" s="29">
        <f t="shared" si="222"/>
        <v>2.1847582954337419E-4</v>
      </c>
    </row>
    <row r="7117" spans="2:7">
      <c r="B7117" s="1">
        <v>39988</v>
      </c>
      <c r="C7117" s="30">
        <f>VLOOKUP(B7117,'רביות שנתיות'!B:C,2)</f>
        <v>1.8</v>
      </c>
      <c r="D7117" s="29">
        <f t="shared" si="223"/>
        <v>4.884422673034905E-5</v>
      </c>
      <c r="F7117" s="30">
        <f>VLOOKUP($B7117,'רביות שנתיות'!B:I,7)</f>
        <v>8.3000000000000007</v>
      </c>
      <c r="G7117" s="29">
        <f t="shared" si="222"/>
        <v>2.1847582954337419E-4</v>
      </c>
    </row>
    <row r="7118" spans="2:7">
      <c r="B7118" s="1">
        <v>39989</v>
      </c>
      <c r="C7118" s="30">
        <f>VLOOKUP(B7118,'רביות שנתיות'!B:C,2)</f>
        <v>1.8</v>
      </c>
      <c r="D7118" s="29">
        <f t="shared" si="223"/>
        <v>4.884422673034905E-5</v>
      </c>
      <c r="F7118" s="30">
        <f>VLOOKUP($B7118,'רביות שנתיות'!B:I,7)</f>
        <v>8.3000000000000007</v>
      </c>
      <c r="G7118" s="29">
        <f t="shared" si="222"/>
        <v>2.1847582954337419E-4</v>
      </c>
    </row>
    <row r="7119" spans="2:7">
      <c r="B7119" s="1">
        <v>39990</v>
      </c>
      <c r="C7119" s="30">
        <f>VLOOKUP(B7119,'רביות שנתיות'!B:C,2)</f>
        <v>1.8</v>
      </c>
      <c r="D7119" s="29">
        <f t="shared" si="223"/>
        <v>4.884422673034905E-5</v>
      </c>
      <c r="F7119" s="30">
        <f>VLOOKUP($B7119,'רביות שנתיות'!B:I,7)</f>
        <v>8.3000000000000007</v>
      </c>
      <c r="G7119" s="29">
        <f t="shared" si="222"/>
        <v>2.1847582954337419E-4</v>
      </c>
    </row>
    <row r="7120" spans="2:7">
      <c r="B7120" s="1">
        <v>39991</v>
      </c>
      <c r="C7120" s="30">
        <f>VLOOKUP(B7120,'רביות שנתיות'!B:C,2)</f>
        <v>1.8</v>
      </c>
      <c r="D7120" s="29">
        <f t="shared" si="223"/>
        <v>4.884422673034905E-5</v>
      </c>
      <c r="F7120" s="30">
        <f>VLOOKUP($B7120,'רביות שנתיות'!B:I,7)</f>
        <v>8.3000000000000007</v>
      </c>
      <c r="G7120" s="29">
        <f t="shared" si="222"/>
        <v>2.1847582954337419E-4</v>
      </c>
    </row>
    <row r="7121" spans="2:7">
      <c r="B7121" s="1">
        <v>39992</v>
      </c>
      <c r="C7121" s="30">
        <f>VLOOKUP(B7121,'רביות שנתיות'!B:C,2)</f>
        <v>1.8</v>
      </c>
      <c r="D7121" s="29">
        <f t="shared" si="223"/>
        <v>4.884422673034905E-5</v>
      </c>
      <c r="F7121" s="30">
        <f>VLOOKUP($B7121,'רביות שנתיות'!B:I,7)</f>
        <v>8.3000000000000007</v>
      </c>
      <c r="G7121" s="29">
        <f t="shared" si="222"/>
        <v>2.1847582954337419E-4</v>
      </c>
    </row>
    <row r="7122" spans="2:7">
      <c r="B7122" s="1">
        <v>39993</v>
      </c>
      <c r="C7122" s="30">
        <f>VLOOKUP(B7122,'רביות שנתיות'!B:C,2)</f>
        <v>1.8</v>
      </c>
      <c r="D7122" s="29">
        <f t="shared" si="223"/>
        <v>4.884422673034905E-5</v>
      </c>
      <c r="F7122" s="30">
        <f>VLOOKUP($B7122,'רביות שנתיות'!B:I,7)</f>
        <v>8.3000000000000007</v>
      </c>
      <c r="G7122" s="29">
        <f t="shared" si="222"/>
        <v>2.1847582954337419E-4</v>
      </c>
    </row>
    <row r="7123" spans="2:7">
      <c r="B7123" s="1">
        <v>39994</v>
      </c>
      <c r="C7123" s="30">
        <f>VLOOKUP(B7123,'רביות שנתיות'!B:C,2)</f>
        <v>1.8</v>
      </c>
      <c r="D7123" s="29">
        <f t="shared" si="223"/>
        <v>4.884422673034905E-5</v>
      </c>
      <c r="F7123" s="30">
        <f>VLOOKUP($B7123,'רביות שנתיות'!B:I,7)</f>
        <v>8.3000000000000007</v>
      </c>
      <c r="G7123" s="29">
        <f t="shared" si="222"/>
        <v>2.1847582954337419E-4</v>
      </c>
    </row>
    <row r="7124" spans="2:7">
      <c r="B7124" s="1">
        <v>39995</v>
      </c>
      <c r="C7124" s="30">
        <f>VLOOKUP(B7124,'רביות שנתיות'!B:C,2)</f>
        <v>1</v>
      </c>
      <c r="D7124" s="29">
        <f t="shared" si="223"/>
        <v>2.7242892239431882E-5</v>
      </c>
      <c r="F7124" s="30">
        <f>VLOOKUP($B7124,'רביות שנתיות'!B:I,7)</f>
        <v>7.5</v>
      </c>
      <c r="G7124" s="29">
        <f t="shared" si="222"/>
        <v>1.9815842963666341E-4</v>
      </c>
    </row>
    <row r="7125" spans="2:7">
      <c r="B7125" s="1">
        <v>39996</v>
      </c>
      <c r="C7125" s="30">
        <f>VLOOKUP(B7125,'רביות שנתיות'!B:C,2)</f>
        <v>1</v>
      </c>
      <c r="D7125" s="29">
        <f t="shared" si="223"/>
        <v>2.7242892239431882E-5</v>
      </c>
      <c r="F7125" s="30">
        <f>VLOOKUP($B7125,'רביות שנתיות'!B:I,7)</f>
        <v>7.5</v>
      </c>
      <c r="G7125" s="29">
        <f t="shared" si="222"/>
        <v>1.9815842963666341E-4</v>
      </c>
    </row>
    <row r="7126" spans="2:7">
      <c r="B7126" s="1">
        <v>39997</v>
      </c>
      <c r="C7126" s="30">
        <f>VLOOKUP(B7126,'רביות שנתיות'!B:C,2)</f>
        <v>1</v>
      </c>
      <c r="D7126" s="29">
        <f t="shared" si="223"/>
        <v>2.7242892239431882E-5</v>
      </c>
      <c r="F7126" s="30">
        <f>VLOOKUP($B7126,'רביות שנתיות'!B:I,7)</f>
        <v>7.5</v>
      </c>
      <c r="G7126" s="29">
        <f t="shared" si="222"/>
        <v>1.9815842963666341E-4</v>
      </c>
    </row>
    <row r="7127" spans="2:7">
      <c r="B7127" s="1">
        <v>39998</v>
      </c>
      <c r="C7127" s="30">
        <f>VLOOKUP(B7127,'רביות שנתיות'!B:C,2)</f>
        <v>1</v>
      </c>
      <c r="D7127" s="29">
        <f t="shared" si="223"/>
        <v>2.7242892239431882E-5</v>
      </c>
      <c r="F7127" s="30">
        <f>VLOOKUP($B7127,'רביות שנתיות'!B:I,7)</f>
        <v>7.5</v>
      </c>
      <c r="G7127" s="29">
        <f t="shared" si="222"/>
        <v>1.9815842963666341E-4</v>
      </c>
    </row>
    <row r="7128" spans="2:7">
      <c r="B7128" s="1">
        <v>39999</v>
      </c>
      <c r="C7128" s="30">
        <f>VLOOKUP(B7128,'רביות שנתיות'!B:C,2)</f>
        <v>1</v>
      </c>
      <c r="D7128" s="29">
        <f t="shared" si="223"/>
        <v>2.7242892239431882E-5</v>
      </c>
      <c r="F7128" s="30">
        <f>VLOOKUP($B7128,'רביות שנתיות'!B:I,7)</f>
        <v>7.5</v>
      </c>
      <c r="G7128" s="29">
        <f t="shared" si="222"/>
        <v>1.9815842963666341E-4</v>
      </c>
    </row>
    <row r="7129" spans="2:7">
      <c r="B7129" s="1">
        <v>40000</v>
      </c>
      <c r="C7129" s="30">
        <f>VLOOKUP(B7129,'רביות שנתיות'!B:C,2)</f>
        <v>1</v>
      </c>
      <c r="D7129" s="29">
        <f t="shared" si="223"/>
        <v>2.7242892239431882E-5</v>
      </c>
      <c r="F7129" s="30">
        <f>VLOOKUP($B7129,'רביות שנתיות'!B:I,7)</f>
        <v>7.5</v>
      </c>
      <c r="G7129" s="29">
        <f t="shared" si="222"/>
        <v>1.9815842963666341E-4</v>
      </c>
    </row>
    <row r="7130" spans="2:7">
      <c r="B7130" s="1">
        <v>40001</v>
      </c>
      <c r="C7130" s="30">
        <f>VLOOKUP(B7130,'רביות שנתיות'!B:C,2)</f>
        <v>1</v>
      </c>
      <c r="D7130" s="29">
        <f t="shared" si="223"/>
        <v>2.7242892239431882E-5</v>
      </c>
      <c r="F7130" s="30">
        <f>VLOOKUP($B7130,'רביות שנתיות'!B:I,7)</f>
        <v>7.5</v>
      </c>
      <c r="G7130" s="29">
        <f t="shared" si="222"/>
        <v>1.9815842963666341E-4</v>
      </c>
    </row>
    <row r="7131" spans="2:7">
      <c r="B7131" s="1">
        <v>40002</v>
      </c>
      <c r="C7131" s="30">
        <f>VLOOKUP(B7131,'רביות שנתיות'!B:C,2)</f>
        <v>1</v>
      </c>
      <c r="D7131" s="29">
        <f t="shared" si="223"/>
        <v>2.7242892239431882E-5</v>
      </c>
      <c r="F7131" s="30">
        <f>VLOOKUP($B7131,'רביות שנתיות'!B:I,7)</f>
        <v>7.5</v>
      </c>
      <c r="G7131" s="29">
        <f t="shared" si="222"/>
        <v>1.9815842963666341E-4</v>
      </c>
    </row>
    <row r="7132" spans="2:7">
      <c r="B7132" s="1">
        <v>40003</v>
      </c>
      <c r="C7132" s="30">
        <f>VLOOKUP(B7132,'רביות שנתיות'!B:C,2)</f>
        <v>1</v>
      </c>
      <c r="D7132" s="29">
        <f t="shared" si="223"/>
        <v>2.7242892239431882E-5</v>
      </c>
      <c r="F7132" s="30">
        <f>VLOOKUP($B7132,'רביות שנתיות'!B:I,7)</f>
        <v>7.5</v>
      </c>
      <c r="G7132" s="29">
        <f t="shared" si="222"/>
        <v>1.9815842963666341E-4</v>
      </c>
    </row>
    <row r="7133" spans="2:7">
      <c r="B7133" s="1">
        <v>40004</v>
      </c>
      <c r="C7133" s="30">
        <f>VLOOKUP(B7133,'רביות שנתיות'!B:C,2)</f>
        <v>1</v>
      </c>
      <c r="D7133" s="29">
        <f t="shared" si="223"/>
        <v>2.7242892239431882E-5</v>
      </c>
      <c r="F7133" s="30">
        <f>VLOOKUP($B7133,'רביות שנתיות'!B:I,7)</f>
        <v>7.5</v>
      </c>
      <c r="G7133" s="29">
        <f t="shared" si="222"/>
        <v>1.9815842963666341E-4</v>
      </c>
    </row>
    <row r="7134" spans="2:7">
      <c r="B7134" s="1">
        <v>40005</v>
      </c>
      <c r="C7134" s="30">
        <f>VLOOKUP(B7134,'רביות שנתיות'!B:C,2)</f>
        <v>1</v>
      </c>
      <c r="D7134" s="29">
        <f t="shared" si="223"/>
        <v>2.7242892239431882E-5</v>
      </c>
      <c r="F7134" s="30">
        <f>VLOOKUP($B7134,'רביות שנתיות'!B:I,7)</f>
        <v>7.5</v>
      </c>
      <c r="G7134" s="29">
        <f t="shared" si="222"/>
        <v>1.9815842963666341E-4</v>
      </c>
    </row>
    <row r="7135" spans="2:7">
      <c r="B7135" s="1">
        <v>40006</v>
      </c>
      <c r="C7135" s="30">
        <f>VLOOKUP(B7135,'רביות שנתיות'!B:C,2)</f>
        <v>1</v>
      </c>
      <c r="D7135" s="29">
        <f t="shared" si="223"/>
        <v>2.7242892239431882E-5</v>
      </c>
      <c r="F7135" s="30">
        <f>VLOOKUP($B7135,'רביות שנתיות'!B:I,7)</f>
        <v>7.5</v>
      </c>
      <c r="G7135" s="29">
        <f t="shared" si="222"/>
        <v>1.9815842963666341E-4</v>
      </c>
    </row>
    <row r="7136" spans="2:7">
      <c r="B7136" s="1">
        <v>40007</v>
      </c>
      <c r="C7136" s="30">
        <f>VLOOKUP(B7136,'רביות שנתיות'!B:C,2)</f>
        <v>1</v>
      </c>
      <c r="D7136" s="29">
        <f t="shared" si="223"/>
        <v>2.7242892239431882E-5</v>
      </c>
      <c r="F7136" s="30">
        <f>VLOOKUP($B7136,'רביות שנתיות'!B:I,7)</f>
        <v>7.5</v>
      </c>
      <c r="G7136" s="29">
        <f t="shared" si="222"/>
        <v>1.9815842963666341E-4</v>
      </c>
    </row>
    <row r="7137" spans="2:7">
      <c r="B7137" s="1">
        <v>40008</v>
      </c>
      <c r="C7137" s="30">
        <f>VLOOKUP(B7137,'רביות שנתיות'!B:C,2)</f>
        <v>1</v>
      </c>
      <c r="D7137" s="29">
        <f t="shared" si="223"/>
        <v>2.7242892239431882E-5</v>
      </c>
      <c r="F7137" s="30">
        <f>VLOOKUP($B7137,'רביות שנתיות'!B:I,7)</f>
        <v>7.5</v>
      </c>
      <c r="G7137" s="29">
        <f t="shared" si="222"/>
        <v>1.9815842963666341E-4</v>
      </c>
    </row>
    <row r="7138" spans="2:7">
      <c r="B7138" s="1">
        <v>40009</v>
      </c>
      <c r="C7138" s="30">
        <f>VLOOKUP(B7138,'רביות שנתיות'!B:C,2)</f>
        <v>1</v>
      </c>
      <c r="D7138" s="29">
        <f t="shared" si="223"/>
        <v>2.7242892239431882E-5</v>
      </c>
      <c r="F7138" s="30">
        <f>VLOOKUP($B7138,'רביות שנתיות'!B:I,7)</f>
        <v>7.5</v>
      </c>
      <c r="G7138" s="29">
        <f t="shared" si="222"/>
        <v>1.9815842963666341E-4</v>
      </c>
    </row>
    <row r="7139" spans="2:7">
      <c r="B7139" s="1">
        <v>40010</v>
      </c>
      <c r="C7139" s="30">
        <f>VLOOKUP(B7139,'רביות שנתיות'!B:C,2)</f>
        <v>1</v>
      </c>
      <c r="D7139" s="29">
        <f t="shared" si="223"/>
        <v>2.7242892239431882E-5</v>
      </c>
      <c r="F7139" s="30">
        <f>VLOOKUP($B7139,'רביות שנתיות'!B:I,7)</f>
        <v>7.5</v>
      </c>
      <c r="G7139" s="29">
        <f t="shared" si="222"/>
        <v>1.9815842963666341E-4</v>
      </c>
    </row>
    <row r="7140" spans="2:7">
      <c r="B7140" s="1">
        <v>40011</v>
      </c>
      <c r="C7140" s="30">
        <f>VLOOKUP(B7140,'רביות שנתיות'!B:C,2)</f>
        <v>1</v>
      </c>
      <c r="D7140" s="29">
        <f t="shared" si="223"/>
        <v>2.7242892239431882E-5</v>
      </c>
      <c r="F7140" s="30">
        <f>VLOOKUP($B7140,'רביות שנתיות'!B:I,7)</f>
        <v>7.5</v>
      </c>
      <c r="G7140" s="29">
        <f t="shared" si="222"/>
        <v>1.9815842963666341E-4</v>
      </c>
    </row>
    <row r="7141" spans="2:7">
      <c r="B7141" s="1">
        <v>40012</v>
      </c>
      <c r="C7141" s="30">
        <f>VLOOKUP(B7141,'רביות שנתיות'!B:C,2)</f>
        <v>1</v>
      </c>
      <c r="D7141" s="29">
        <f t="shared" si="223"/>
        <v>2.7242892239431882E-5</v>
      </c>
      <c r="F7141" s="30">
        <f>VLOOKUP($B7141,'רביות שנתיות'!B:I,7)</f>
        <v>7.5</v>
      </c>
      <c r="G7141" s="29">
        <f t="shared" si="222"/>
        <v>1.9815842963666341E-4</v>
      </c>
    </row>
    <row r="7142" spans="2:7">
      <c r="B7142" s="1">
        <v>40013</v>
      </c>
      <c r="C7142" s="30">
        <f>VLOOKUP(B7142,'רביות שנתיות'!B:C,2)</f>
        <v>1</v>
      </c>
      <c r="D7142" s="29">
        <f t="shared" si="223"/>
        <v>2.7242892239431882E-5</v>
      </c>
      <c r="F7142" s="30">
        <f>VLOOKUP($B7142,'רביות שנתיות'!B:I,7)</f>
        <v>7.5</v>
      </c>
      <c r="G7142" s="29">
        <f t="shared" si="222"/>
        <v>1.9815842963666341E-4</v>
      </c>
    </row>
    <row r="7143" spans="2:7">
      <c r="B7143" s="1">
        <v>40014</v>
      </c>
      <c r="C7143" s="30">
        <f>VLOOKUP(B7143,'רביות שנתיות'!B:C,2)</f>
        <v>1</v>
      </c>
      <c r="D7143" s="29">
        <f t="shared" si="223"/>
        <v>2.7242892239431882E-5</v>
      </c>
      <c r="F7143" s="30">
        <f>VLOOKUP($B7143,'רביות שנתיות'!B:I,7)</f>
        <v>7.5</v>
      </c>
      <c r="G7143" s="29">
        <f t="shared" si="222"/>
        <v>1.9815842963666341E-4</v>
      </c>
    </row>
    <row r="7144" spans="2:7">
      <c r="B7144" s="1">
        <v>40015</v>
      </c>
      <c r="C7144" s="30">
        <f>VLOOKUP(B7144,'רביות שנתיות'!B:C,2)</f>
        <v>1</v>
      </c>
      <c r="D7144" s="29">
        <f t="shared" si="223"/>
        <v>2.7242892239431882E-5</v>
      </c>
      <c r="F7144" s="30">
        <f>VLOOKUP($B7144,'רביות שנתיות'!B:I,7)</f>
        <v>7.5</v>
      </c>
      <c r="G7144" s="29">
        <f t="shared" si="222"/>
        <v>1.9815842963666341E-4</v>
      </c>
    </row>
    <row r="7145" spans="2:7">
      <c r="B7145" s="1">
        <v>40016</v>
      </c>
      <c r="C7145" s="30">
        <f>VLOOKUP(B7145,'רביות שנתיות'!B:C,2)</f>
        <v>1</v>
      </c>
      <c r="D7145" s="29">
        <f t="shared" si="223"/>
        <v>2.7242892239431882E-5</v>
      </c>
      <c r="F7145" s="30">
        <f>VLOOKUP($B7145,'רביות שנתיות'!B:I,7)</f>
        <v>7.5</v>
      </c>
      <c r="G7145" s="29">
        <f t="shared" si="222"/>
        <v>1.9815842963666341E-4</v>
      </c>
    </row>
    <row r="7146" spans="2:7">
      <c r="B7146" s="1">
        <v>40017</v>
      </c>
      <c r="C7146" s="30">
        <f>VLOOKUP(B7146,'רביות שנתיות'!B:C,2)</f>
        <v>1</v>
      </c>
      <c r="D7146" s="29">
        <f t="shared" si="223"/>
        <v>2.7242892239431882E-5</v>
      </c>
      <c r="F7146" s="30">
        <f>VLOOKUP($B7146,'רביות שנתיות'!B:I,7)</f>
        <v>7.5</v>
      </c>
      <c r="G7146" s="29">
        <f t="shared" si="222"/>
        <v>1.9815842963666341E-4</v>
      </c>
    </row>
    <row r="7147" spans="2:7">
      <c r="B7147" s="1">
        <v>40018</v>
      </c>
      <c r="C7147" s="30">
        <f>VLOOKUP(B7147,'רביות שנתיות'!B:C,2)</f>
        <v>1</v>
      </c>
      <c r="D7147" s="29">
        <f t="shared" si="223"/>
        <v>2.7242892239431882E-5</v>
      </c>
      <c r="F7147" s="30">
        <f>VLOOKUP($B7147,'רביות שנתיות'!B:I,7)</f>
        <v>7.5</v>
      </c>
      <c r="G7147" s="29">
        <f t="shared" si="222"/>
        <v>1.9815842963666341E-4</v>
      </c>
    </row>
    <row r="7148" spans="2:7">
      <c r="B7148" s="1">
        <v>40019</v>
      </c>
      <c r="C7148" s="30">
        <f>VLOOKUP(B7148,'רביות שנתיות'!B:C,2)</f>
        <v>1</v>
      </c>
      <c r="D7148" s="29">
        <f t="shared" si="223"/>
        <v>2.7242892239431882E-5</v>
      </c>
      <c r="F7148" s="30">
        <f>VLOOKUP($B7148,'רביות שנתיות'!B:I,7)</f>
        <v>7.5</v>
      </c>
      <c r="G7148" s="29">
        <f t="shared" si="222"/>
        <v>1.9815842963666341E-4</v>
      </c>
    </row>
    <row r="7149" spans="2:7">
      <c r="B7149" s="1">
        <v>40020</v>
      </c>
      <c r="C7149" s="30">
        <f>VLOOKUP(B7149,'רביות שנתיות'!B:C,2)</f>
        <v>1</v>
      </c>
      <c r="D7149" s="29">
        <f t="shared" si="223"/>
        <v>2.7242892239431882E-5</v>
      </c>
      <c r="F7149" s="30">
        <f>VLOOKUP($B7149,'רביות שנתיות'!B:I,7)</f>
        <v>7.5</v>
      </c>
      <c r="G7149" s="29">
        <f t="shared" si="222"/>
        <v>1.9815842963666341E-4</v>
      </c>
    </row>
    <row r="7150" spans="2:7">
      <c r="B7150" s="1">
        <v>40021</v>
      </c>
      <c r="C7150" s="30">
        <f>VLOOKUP(B7150,'רביות שנתיות'!B:C,2)</f>
        <v>1</v>
      </c>
      <c r="D7150" s="29">
        <f t="shared" si="223"/>
        <v>2.7242892239431882E-5</v>
      </c>
      <c r="F7150" s="30">
        <f>VLOOKUP($B7150,'רביות שנתיות'!B:I,7)</f>
        <v>7.5</v>
      </c>
      <c r="G7150" s="29">
        <f t="shared" si="222"/>
        <v>1.9815842963666341E-4</v>
      </c>
    </row>
    <row r="7151" spans="2:7">
      <c r="B7151" s="1">
        <v>40022</v>
      </c>
      <c r="C7151" s="30">
        <f>VLOOKUP(B7151,'רביות שנתיות'!B:C,2)</f>
        <v>1</v>
      </c>
      <c r="D7151" s="29">
        <f t="shared" si="223"/>
        <v>2.7242892239431882E-5</v>
      </c>
      <c r="F7151" s="30">
        <f>VLOOKUP($B7151,'רביות שנתיות'!B:I,7)</f>
        <v>7.5</v>
      </c>
      <c r="G7151" s="29">
        <f t="shared" si="222"/>
        <v>1.9815842963666341E-4</v>
      </c>
    </row>
    <row r="7152" spans="2:7">
      <c r="B7152" s="1">
        <v>40023</v>
      </c>
      <c r="C7152" s="30">
        <f>VLOOKUP(B7152,'רביות שנתיות'!B:C,2)</f>
        <v>1</v>
      </c>
      <c r="D7152" s="29">
        <f t="shared" si="223"/>
        <v>2.7242892239431882E-5</v>
      </c>
      <c r="F7152" s="30">
        <f>VLOOKUP($B7152,'רביות שנתיות'!B:I,7)</f>
        <v>7.5</v>
      </c>
      <c r="G7152" s="29">
        <f t="shared" si="222"/>
        <v>1.9815842963666341E-4</v>
      </c>
    </row>
    <row r="7153" spans="2:7">
      <c r="B7153" s="1">
        <v>40024</v>
      </c>
      <c r="C7153" s="30">
        <f>VLOOKUP(B7153,'רביות שנתיות'!B:C,2)</f>
        <v>1</v>
      </c>
      <c r="D7153" s="29">
        <f t="shared" si="223"/>
        <v>2.7242892239431882E-5</v>
      </c>
      <c r="F7153" s="30">
        <f>VLOOKUP($B7153,'רביות שנתיות'!B:I,7)</f>
        <v>7.5</v>
      </c>
      <c r="G7153" s="29">
        <f t="shared" si="222"/>
        <v>1.9815842963666341E-4</v>
      </c>
    </row>
    <row r="7154" spans="2:7">
      <c r="B7154" s="1">
        <v>40025</v>
      </c>
      <c r="C7154" s="30">
        <f>VLOOKUP(B7154,'רביות שנתיות'!B:C,2)</f>
        <v>1</v>
      </c>
      <c r="D7154" s="29">
        <f t="shared" si="223"/>
        <v>2.7242892239431882E-5</v>
      </c>
      <c r="F7154" s="30">
        <f>VLOOKUP($B7154,'רביות שנתיות'!B:I,7)</f>
        <v>7.5</v>
      </c>
      <c r="G7154" s="29">
        <f t="shared" si="222"/>
        <v>1.9815842963666341E-4</v>
      </c>
    </row>
    <row r="7155" spans="2:7">
      <c r="B7155" s="1">
        <v>40026</v>
      </c>
      <c r="C7155" s="30">
        <f>VLOOKUP(B7155,'רביות שנתיות'!B:C,2)</f>
        <v>1</v>
      </c>
      <c r="D7155" s="29">
        <f t="shared" si="223"/>
        <v>2.7242892239431882E-5</v>
      </c>
      <c r="F7155" s="30">
        <f>VLOOKUP($B7155,'רביות שנתיות'!B:I,7)</f>
        <v>7.5</v>
      </c>
      <c r="G7155" s="29">
        <f t="shared" si="222"/>
        <v>1.9815842963666341E-4</v>
      </c>
    </row>
    <row r="7156" spans="2:7">
      <c r="B7156" s="1">
        <v>40027</v>
      </c>
      <c r="C7156" s="30">
        <f>VLOOKUP(B7156,'רביות שנתיות'!B:C,2)</f>
        <v>1</v>
      </c>
      <c r="D7156" s="29">
        <f t="shared" si="223"/>
        <v>2.7242892239431882E-5</v>
      </c>
      <c r="F7156" s="30">
        <f>VLOOKUP($B7156,'רביות שנתיות'!B:I,7)</f>
        <v>7.5</v>
      </c>
      <c r="G7156" s="29">
        <f t="shared" si="222"/>
        <v>1.9815842963666341E-4</v>
      </c>
    </row>
    <row r="7157" spans="2:7">
      <c r="B7157" s="1">
        <v>40028</v>
      </c>
      <c r="C7157" s="30">
        <f>VLOOKUP(B7157,'רביות שנתיות'!B:C,2)</f>
        <v>1</v>
      </c>
      <c r="D7157" s="29">
        <f t="shared" si="223"/>
        <v>2.7242892239431882E-5</v>
      </c>
      <c r="F7157" s="30">
        <f>VLOOKUP($B7157,'רביות שנתיות'!B:I,7)</f>
        <v>7.5</v>
      </c>
      <c r="G7157" s="29">
        <f t="shared" si="222"/>
        <v>1.9815842963666341E-4</v>
      </c>
    </row>
    <row r="7158" spans="2:7">
      <c r="B7158" s="1">
        <v>40029</v>
      </c>
      <c r="C7158" s="30">
        <f>VLOOKUP(B7158,'רביות שנתיות'!B:C,2)</f>
        <v>1</v>
      </c>
      <c r="D7158" s="29">
        <f t="shared" si="223"/>
        <v>2.7242892239431882E-5</v>
      </c>
      <c r="F7158" s="30">
        <f>VLOOKUP($B7158,'רביות שנתיות'!B:I,7)</f>
        <v>7.5</v>
      </c>
      <c r="G7158" s="29">
        <f t="shared" si="222"/>
        <v>1.9815842963666341E-4</v>
      </c>
    </row>
    <row r="7159" spans="2:7">
      <c r="B7159" s="1">
        <v>40030</v>
      </c>
      <c r="C7159" s="30">
        <f>VLOOKUP(B7159,'רביות שנתיות'!B:C,2)</f>
        <v>1</v>
      </c>
      <c r="D7159" s="29">
        <f t="shared" si="223"/>
        <v>2.7242892239431882E-5</v>
      </c>
      <c r="F7159" s="30">
        <f>VLOOKUP($B7159,'רביות שנתיות'!B:I,7)</f>
        <v>7.5</v>
      </c>
      <c r="G7159" s="29">
        <f t="shared" si="222"/>
        <v>1.9815842963666341E-4</v>
      </c>
    </row>
    <row r="7160" spans="2:7">
      <c r="B7160" s="1">
        <v>40031</v>
      </c>
      <c r="C7160" s="30">
        <f>VLOOKUP(B7160,'רביות שנתיות'!B:C,2)</f>
        <v>1</v>
      </c>
      <c r="D7160" s="29">
        <f t="shared" si="223"/>
        <v>2.7242892239431882E-5</v>
      </c>
      <c r="F7160" s="30">
        <f>VLOOKUP($B7160,'רביות שנתיות'!B:I,7)</f>
        <v>7.5</v>
      </c>
      <c r="G7160" s="29">
        <f t="shared" si="222"/>
        <v>1.9815842963666341E-4</v>
      </c>
    </row>
    <row r="7161" spans="2:7">
      <c r="B7161" s="1">
        <v>40032</v>
      </c>
      <c r="C7161" s="30">
        <f>VLOOKUP(B7161,'רביות שנתיות'!B:C,2)</f>
        <v>1</v>
      </c>
      <c r="D7161" s="29">
        <f t="shared" si="223"/>
        <v>2.7242892239431882E-5</v>
      </c>
      <c r="F7161" s="30">
        <f>VLOOKUP($B7161,'רביות שנתיות'!B:I,7)</f>
        <v>7.5</v>
      </c>
      <c r="G7161" s="29">
        <f t="shared" si="222"/>
        <v>1.9815842963666341E-4</v>
      </c>
    </row>
    <row r="7162" spans="2:7">
      <c r="B7162" s="1">
        <v>40033</v>
      </c>
      <c r="C7162" s="30">
        <f>VLOOKUP(B7162,'רביות שנתיות'!B:C,2)</f>
        <v>1</v>
      </c>
      <c r="D7162" s="29">
        <f t="shared" si="223"/>
        <v>2.7242892239431882E-5</v>
      </c>
      <c r="F7162" s="30">
        <f>VLOOKUP($B7162,'רביות שנתיות'!B:I,7)</f>
        <v>7.5</v>
      </c>
      <c r="G7162" s="29">
        <f t="shared" si="222"/>
        <v>1.9815842963666341E-4</v>
      </c>
    </row>
    <row r="7163" spans="2:7">
      <c r="B7163" s="1">
        <v>40034</v>
      </c>
      <c r="C7163" s="30">
        <f>VLOOKUP(B7163,'רביות שנתיות'!B:C,2)</f>
        <v>1</v>
      </c>
      <c r="D7163" s="29">
        <f t="shared" si="223"/>
        <v>2.7242892239431882E-5</v>
      </c>
      <c r="F7163" s="30">
        <f>VLOOKUP($B7163,'רביות שנתיות'!B:I,7)</f>
        <v>7.5</v>
      </c>
      <c r="G7163" s="29">
        <f t="shared" si="222"/>
        <v>1.9815842963666341E-4</v>
      </c>
    </row>
    <row r="7164" spans="2:7">
      <c r="B7164" s="1">
        <v>40035</v>
      </c>
      <c r="C7164" s="30">
        <f>VLOOKUP(B7164,'רביות שנתיות'!B:C,2)</f>
        <v>1</v>
      </c>
      <c r="D7164" s="29">
        <f t="shared" si="223"/>
        <v>2.7242892239431882E-5</v>
      </c>
      <c r="F7164" s="30">
        <f>VLOOKUP($B7164,'רביות שנתיות'!B:I,7)</f>
        <v>7.5</v>
      </c>
      <c r="G7164" s="29">
        <f t="shared" si="222"/>
        <v>1.9815842963666341E-4</v>
      </c>
    </row>
    <row r="7165" spans="2:7">
      <c r="B7165" s="1">
        <v>40036</v>
      </c>
      <c r="C7165" s="30">
        <f>VLOOKUP(B7165,'רביות שנתיות'!B:C,2)</f>
        <v>1</v>
      </c>
      <c r="D7165" s="29">
        <f t="shared" si="223"/>
        <v>2.7242892239431882E-5</v>
      </c>
      <c r="F7165" s="30">
        <f>VLOOKUP($B7165,'רביות שנתיות'!B:I,7)</f>
        <v>7.5</v>
      </c>
      <c r="G7165" s="29">
        <f t="shared" si="222"/>
        <v>1.9815842963666341E-4</v>
      </c>
    </row>
    <row r="7166" spans="2:7">
      <c r="B7166" s="1">
        <v>40037</v>
      </c>
      <c r="C7166" s="30">
        <f>VLOOKUP(B7166,'רביות שנתיות'!B:C,2)</f>
        <v>1</v>
      </c>
      <c r="D7166" s="29">
        <f t="shared" si="223"/>
        <v>2.7242892239431882E-5</v>
      </c>
      <c r="F7166" s="30">
        <f>VLOOKUP($B7166,'רביות שנתיות'!B:I,7)</f>
        <v>7.5</v>
      </c>
      <c r="G7166" s="29">
        <f t="shared" si="222"/>
        <v>1.9815842963666341E-4</v>
      </c>
    </row>
    <row r="7167" spans="2:7">
      <c r="B7167" s="1">
        <v>40038</v>
      </c>
      <c r="C7167" s="30">
        <f>VLOOKUP(B7167,'רביות שנתיות'!B:C,2)</f>
        <v>1</v>
      </c>
      <c r="D7167" s="29">
        <f t="shared" si="223"/>
        <v>2.7242892239431882E-5</v>
      </c>
      <c r="F7167" s="30">
        <f>VLOOKUP($B7167,'רביות שנתיות'!B:I,7)</f>
        <v>7.5</v>
      </c>
      <c r="G7167" s="29">
        <f t="shared" si="222"/>
        <v>1.9815842963666341E-4</v>
      </c>
    </row>
    <row r="7168" spans="2:7">
      <c r="B7168" s="1">
        <v>40039</v>
      </c>
      <c r="C7168" s="30">
        <f>VLOOKUP(B7168,'רביות שנתיות'!B:C,2)</f>
        <v>1</v>
      </c>
      <c r="D7168" s="29">
        <f t="shared" si="223"/>
        <v>2.7242892239431882E-5</v>
      </c>
      <c r="F7168" s="30">
        <f>VLOOKUP($B7168,'רביות שנתיות'!B:I,7)</f>
        <v>7.5</v>
      </c>
      <c r="G7168" s="29">
        <f t="shared" si="222"/>
        <v>1.9815842963666341E-4</v>
      </c>
    </row>
    <row r="7169" spans="2:7">
      <c r="B7169" s="1">
        <v>40040</v>
      </c>
      <c r="C7169" s="30">
        <f>VLOOKUP(B7169,'רביות שנתיות'!B:C,2)</f>
        <v>1</v>
      </c>
      <c r="D7169" s="29">
        <f t="shared" si="223"/>
        <v>2.7242892239431882E-5</v>
      </c>
      <c r="F7169" s="30">
        <f>VLOOKUP($B7169,'רביות שנתיות'!B:I,7)</f>
        <v>7.5</v>
      </c>
      <c r="G7169" s="29">
        <f t="shared" si="222"/>
        <v>1.9815842963666341E-4</v>
      </c>
    </row>
    <row r="7170" spans="2:7">
      <c r="B7170" s="1">
        <v>40041</v>
      </c>
      <c r="C7170" s="30">
        <f>VLOOKUP(B7170,'רביות שנתיות'!B:C,2)</f>
        <v>1</v>
      </c>
      <c r="D7170" s="29">
        <f t="shared" si="223"/>
        <v>2.7242892239431882E-5</v>
      </c>
      <c r="F7170" s="30">
        <f>VLOOKUP($B7170,'רביות שנתיות'!B:I,7)</f>
        <v>7.5</v>
      </c>
      <c r="G7170" s="29">
        <f t="shared" si="222"/>
        <v>1.9815842963666341E-4</v>
      </c>
    </row>
    <row r="7171" spans="2:7">
      <c r="B7171" s="1">
        <v>40042</v>
      </c>
      <c r="C7171" s="30">
        <f>VLOOKUP(B7171,'רביות שנתיות'!B:C,2)</f>
        <v>1</v>
      </c>
      <c r="D7171" s="29">
        <f t="shared" si="223"/>
        <v>2.7242892239431882E-5</v>
      </c>
      <c r="F7171" s="30">
        <f>VLOOKUP($B7171,'רביות שנתיות'!B:I,7)</f>
        <v>7.5</v>
      </c>
      <c r="G7171" s="29">
        <f t="shared" si="222"/>
        <v>1.9815842963666341E-4</v>
      </c>
    </row>
    <row r="7172" spans="2:7">
      <c r="B7172" s="1">
        <v>40043</v>
      </c>
      <c r="C7172" s="30">
        <f>VLOOKUP(B7172,'רביות שנתיות'!B:C,2)</f>
        <v>1</v>
      </c>
      <c r="D7172" s="29">
        <f t="shared" si="223"/>
        <v>2.7242892239431882E-5</v>
      </c>
      <c r="F7172" s="30">
        <f>VLOOKUP($B7172,'רביות שנתיות'!B:I,7)</f>
        <v>7.5</v>
      </c>
      <c r="G7172" s="29">
        <f t="shared" ref="G7172:G7235" si="224">(1+F7172/100)^(1/365)-1</f>
        <v>1.9815842963666341E-4</v>
      </c>
    </row>
    <row r="7173" spans="2:7">
      <c r="B7173" s="1">
        <v>40044</v>
      </c>
      <c r="C7173" s="30">
        <f>VLOOKUP(B7173,'רביות שנתיות'!B:C,2)</f>
        <v>1</v>
      </c>
      <c r="D7173" s="29">
        <f t="shared" ref="D7173:D7236" si="225">(1+C7173/100)^(1/365.25)-1</f>
        <v>2.7242892239431882E-5</v>
      </c>
      <c r="F7173" s="30">
        <f>VLOOKUP($B7173,'רביות שנתיות'!B:I,7)</f>
        <v>7.5</v>
      </c>
      <c r="G7173" s="29">
        <f t="shared" si="224"/>
        <v>1.9815842963666341E-4</v>
      </c>
    </row>
    <row r="7174" spans="2:7">
      <c r="B7174" s="1">
        <v>40045</v>
      </c>
      <c r="C7174" s="30">
        <f>VLOOKUP(B7174,'רביות שנתיות'!B:C,2)</f>
        <v>1</v>
      </c>
      <c r="D7174" s="29">
        <f t="shared" si="225"/>
        <v>2.7242892239431882E-5</v>
      </c>
      <c r="F7174" s="30">
        <f>VLOOKUP($B7174,'רביות שנתיות'!B:I,7)</f>
        <v>7.5</v>
      </c>
      <c r="G7174" s="29">
        <f t="shared" si="224"/>
        <v>1.9815842963666341E-4</v>
      </c>
    </row>
    <row r="7175" spans="2:7">
      <c r="B7175" s="1">
        <v>40046</v>
      </c>
      <c r="C7175" s="30">
        <f>VLOOKUP(B7175,'רביות שנתיות'!B:C,2)</f>
        <v>1</v>
      </c>
      <c r="D7175" s="29">
        <f t="shared" si="225"/>
        <v>2.7242892239431882E-5</v>
      </c>
      <c r="F7175" s="30">
        <f>VLOOKUP($B7175,'רביות שנתיות'!B:I,7)</f>
        <v>7.5</v>
      </c>
      <c r="G7175" s="29">
        <f t="shared" si="224"/>
        <v>1.9815842963666341E-4</v>
      </c>
    </row>
    <row r="7176" spans="2:7">
      <c r="B7176" s="1">
        <v>40047</v>
      </c>
      <c r="C7176" s="30">
        <f>VLOOKUP(B7176,'רביות שנתיות'!B:C,2)</f>
        <v>1</v>
      </c>
      <c r="D7176" s="29">
        <f t="shared" si="225"/>
        <v>2.7242892239431882E-5</v>
      </c>
      <c r="F7176" s="30">
        <f>VLOOKUP($B7176,'רביות שנתיות'!B:I,7)</f>
        <v>7.5</v>
      </c>
      <c r="G7176" s="29">
        <f t="shared" si="224"/>
        <v>1.9815842963666341E-4</v>
      </c>
    </row>
    <row r="7177" spans="2:7">
      <c r="B7177" s="1">
        <v>40048</v>
      </c>
      <c r="C7177" s="30">
        <f>VLOOKUP(B7177,'רביות שנתיות'!B:C,2)</f>
        <v>1</v>
      </c>
      <c r="D7177" s="29">
        <f t="shared" si="225"/>
        <v>2.7242892239431882E-5</v>
      </c>
      <c r="F7177" s="30">
        <f>VLOOKUP($B7177,'רביות שנתיות'!B:I,7)</f>
        <v>7.5</v>
      </c>
      <c r="G7177" s="29">
        <f t="shared" si="224"/>
        <v>1.9815842963666341E-4</v>
      </c>
    </row>
    <row r="7178" spans="2:7">
      <c r="B7178" s="1">
        <v>40049</v>
      </c>
      <c r="C7178" s="30">
        <f>VLOOKUP(B7178,'רביות שנתיות'!B:C,2)</f>
        <v>1</v>
      </c>
      <c r="D7178" s="29">
        <f t="shared" si="225"/>
        <v>2.7242892239431882E-5</v>
      </c>
      <c r="F7178" s="30">
        <f>VLOOKUP($B7178,'רביות שנתיות'!B:I,7)</f>
        <v>7.5</v>
      </c>
      <c r="G7178" s="29">
        <f t="shared" si="224"/>
        <v>1.9815842963666341E-4</v>
      </c>
    </row>
    <row r="7179" spans="2:7">
      <c r="B7179" s="1">
        <v>40050</v>
      </c>
      <c r="C7179" s="30">
        <f>VLOOKUP(B7179,'רביות שנתיות'!B:C,2)</f>
        <v>1</v>
      </c>
      <c r="D7179" s="29">
        <f t="shared" si="225"/>
        <v>2.7242892239431882E-5</v>
      </c>
      <c r="F7179" s="30">
        <f>VLOOKUP($B7179,'רביות שנתיות'!B:I,7)</f>
        <v>7.5</v>
      </c>
      <c r="G7179" s="29">
        <f t="shared" si="224"/>
        <v>1.9815842963666341E-4</v>
      </c>
    </row>
    <row r="7180" spans="2:7">
      <c r="B7180" s="1">
        <v>40051</v>
      </c>
      <c r="C7180" s="30">
        <f>VLOOKUP(B7180,'רביות שנתיות'!B:C,2)</f>
        <v>1</v>
      </c>
      <c r="D7180" s="29">
        <f t="shared" si="225"/>
        <v>2.7242892239431882E-5</v>
      </c>
      <c r="F7180" s="30">
        <f>VLOOKUP($B7180,'רביות שנתיות'!B:I,7)</f>
        <v>7.5</v>
      </c>
      <c r="G7180" s="29">
        <f t="shared" si="224"/>
        <v>1.9815842963666341E-4</v>
      </c>
    </row>
    <row r="7181" spans="2:7">
      <c r="B7181" s="1">
        <v>40052</v>
      </c>
      <c r="C7181" s="30">
        <f>VLOOKUP(B7181,'רביות שנתיות'!B:C,2)</f>
        <v>1</v>
      </c>
      <c r="D7181" s="29">
        <f t="shared" si="225"/>
        <v>2.7242892239431882E-5</v>
      </c>
      <c r="F7181" s="30">
        <f>VLOOKUP($B7181,'רביות שנתיות'!B:I,7)</f>
        <v>7.5</v>
      </c>
      <c r="G7181" s="29">
        <f t="shared" si="224"/>
        <v>1.9815842963666341E-4</v>
      </c>
    </row>
    <row r="7182" spans="2:7">
      <c r="B7182" s="1">
        <v>40053</v>
      </c>
      <c r="C7182" s="30">
        <f>VLOOKUP(B7182,'רביות שנתיות'!B:C,2)</f>
        <v>1</v>
      </c>
      <c r="D7182" s="29">
        <f t="shared" si="225"/>
        <v>2.7242892239431882E-5</v>
      </c>
      <c r="F7182" s="30">
        <f>VLOOKUP($B7182,'רביות שנתיות'!B:I,7)</f>
        <v>7.5</v>
      </c>
      <c r="G7182" s="29">
        <f t="shared" si="224"/>
        <v>1.9815842963666341E-4</v>
      </c>
    </row>
    <row r="7183" spans="2:7">
      <c r="B7183" s="1">
        <v>40054</v>
      </c>
      <c r="C7183" s="30">
        <f>VLOOKUP(B7183,'רביות שנתיות'!B:C,2)</f>
        <v>1</v>
      </c>
      <c r="D7183" s="29">
        <f t="shared" si="225"/>
        <v>2.7242892239431882E-5</v>
      </c>
      <c r="F7183" s="30">
        <f>VLOOKUP($B7183,'רביות שנתיות'!B:I,7)</f>
        <v>7.5</v>
      </c>
      <c r="G7183" s="29">
        <f t="shared" si="224"/>
        <v>1.9815842963666341E-4</v>
      </c>
    </row>
    <row r="7184" spans="2:7">
      <c r="B7184" s="1">
        <v>40055</v>
      </c>
      <c r="C7184" s="30">
        <f>VLOOKUP(B7184,'רביות שנתיות'!B:C,2)</f>
        <v>1</v>
      </c>
      <c r="D7184" s="29">
        <f t="shared" si="225"/>
        <v>2.7242892239431882E-5</v>
      </c>
      <c r="F7184" s="30">
        <f>VLOOKUP($B7184,'רביות שנתיות'!B:I,7)</f>
        <v>7.5</v>
      </c>
      <c r="G7184" s="29">
        <f t="shared" si="224"/>
        <v>1.9815842963666341E-4</v>
      </c>
    </row>
    <row r="7185" spans="2:7">
      <c r="B7185" s="1">
        <v>40056</v>
      </c>
      <c r="C7185" s="30">
        <f>VLOOKUP(B7185,'רביות שנתיות'!B:C,2)</f>
        <v>1</v>
      </c>
      <c r="D7185" s="29">
        <f t="shared" si="225"/>
        <v>2.7242892239431882E-5</v>
      </c>
      <c r="F7185" s="30">
        <f>VLOOKUP($B7185,'רביות שנתיות'!B:I,7)</f>
        <v>7.5</v>
      </c>
      <c r="G7185" s="29">
        <f t="shared" si="224"/>
        <v>1.9815842963666341E-4</v>
      </c>
    </row>
    <row r="7186" spans="2:7">
      <c r="B7186" s="1">
        <v>40057</v>
      </c>
      <c r="C7186" s="30">
        <f>VLOOKUP(B7186,'רביות שנתיות'!B:C,2)</f>
        <v>1</v>
      </c>
      <c r="D7186" s="29">
        <f t="shared" si="225"/>
        <v>2.7242892239431882E-5</v>
      </c>
      <c r="F7186" s="30">
        <f>VLOOKUP($B7186,'רביות שנתיות'!B:I,7)</f>
        <v>7.5</v>
      </c>
      <c r="G7186" s="29">
        <f t="shared" si="224"/>
        <v>1.9815842963666341E-4</v>
      </c>
    </row>
    <row r="7187" spans="2:7">
      <c r="B7187" s="1">
        <v>40058</v>
      </c>
      <c r="C7187" s="30">
        <f>VLOOKUP(B7187,'רביות שנתיות'!B:C,2)</f>
        <v>1</v>
      </c>
      <c r="D7187" s="29">
        <f t="shared" si="225"/>
        <v>2.7242892239431882E-5</v>
      </c>
      <c r="F7187" s="30">
        <f>VLOOKUP($B7187,'רביות שנתיות'!B:I,7)</f>
        <v>7.5</v>
      </c>
      <c r="G7187" s="29">
        <f t="shared" si="224"/>
        <v>1.9815842963666341E-4</v>
      </c>
    </row>
    <row r="7188" spans="2:7">
      <c r="B7188" s="1">
        <v>40059</v>
      </c>
      <c r="C7188" s="30">
        <f>VLOOKUP(B7188,'רביות שנתיות'!B:C,2)</f>
        <v>1</v>
      </c>
      <c r="D7188" s="29">
        <f t="shared" si="225"/>
        <v>2.7242892239431882E-5</v>
      </c>
      <c r="F7188" s="30">
        <f>VLOOKUP($B7188,'רביות שנתיות'!B:I,7)</f>
        <v>7.5</v>
      </c>
      <c r="G7188" s="29">
        <f t="shared" si="224"/>
        <v>1.9815842963666341E-4</v>
      </c>
    </row>
    <row r="7189" spans="2:7">
      <c r="B7189" s="1">
        <v>40060</v>
      </c>
      <c r="C7189" s="30">
        <f>VLOOKUP(B7189,'רביות שנתיות'!B:C,2)</f>
        <v>1</v>
      </c>
      <c r="D7189" s="29">
        <f t="shared" si="225"/>
        <v>2.7242892239431882E-5</v>
      </c>
      <c r="F7189" s="30">
        <f>VLOOKUP($B7189,'רביות שנתיות'!B:I,7)</f>
        <v>7.5</v>
      </c>
      <c r="G7189" s="29">
        <f t="shared" si="224"/>
        <v>1.9815842963666341E-4</v>
      </c>
    </row>
    <row r="7190" spans="2:7">
      <c r="B7190" s="1">
        <v>40061</v>
      </c>
      <c r="C7190" s="30">
        <f>VLOOKUP(B7190,'רביות שנתיות'!B:C,2)</f>
        <v>1</v>
      </c>
      <c r="D7190" s="29">
        <f t="shared" si="225"/>
        <v>2.7242892239431882E-5</v>
      </c>
      <c r="F7190" s="30">
        <f>VLOOKUP($B7190,'רביות שנתיות'!B:I,7)</f>
        <v>7.5</v>
      </c>
      <c r="G7190" s="29">
        <f t="shared" si="224"/>
        <v>1.9815842963666341E-4</v>
      </c>
    </row>
    <row r="7191" spans="2:7">
      <c r="B7191" s="1">
        <v>40062</v>
      </c>
      <c r="C7191" s="30">
        <f>VLOOKUP(B7191,'רביות שנתיות'!B:C,2)</f>
        <v>1</v>
      </c>
      <c r="D7191" s="29">
        <f t="shared" si="225"/>
        <v>2.7242892239431882E-5</v>
      </c>
      <c r="F7191" s="30">
        <f>VLOOKUP($B7191,'רביות שנתיות'!B:I,7)</f>
        <v>7.5</v>
      </c>
      <c r="G7191" s="29">
        <f t="shared" si="224"/>
        <v>1.9815842963666341E-4</v>
      </c>
    </row>
    <row r="7192" spans="2:7">
      <c r="B7192" s="1">
        <v>40063</v>
      </c>
      <c r="C7192" s="30">
        <f>VLOOKUP(B7192,'רביות שנתיות'!B:C,2)</f>
        <v>1</v>
      </c>
      <c r="D7192" s="29">
        <f t="shared" si="225"/>
        <v>2.7242892239431882E-5</v>
      </c>
      <c r="F7192" s="30">
        <f>VLOOKUP($B7192,'רביות שנתיות'!B:I,7)</f>
        <v>7.5</v>
      </c>
      <c r="G7192" s="29">
        <f t="shared" si="224"/>
        <v>1.9815842963666341E-4</v>
      </c>
    </row>
    <row r="7193" spans="2:7">
      <c r="B7193" s="1">
        <v>40064</v>
      </c>
      <c r="C7193" s="30">
        <f>VLOOKUP(B7193,'רביות שנתיות'!B:C,2)</f>
        <v>1</v>
      </c>
      <c r="D7193" s="29">
        <f t="shared" si="225"/>
        <v>2.7242892239431882E-5</v>
      </c>
      <c r="F7193" s="30">
        <f>VLOOKUP($B7193,'רביות שנתיות'!B:I,7)</f>
        <v>7.5</v>
      </c>
      <c r="G7193" s="29">
        <f t="shared" si="224"/>
        <v>1.9815842963666341E-4</v>
      </c>
    </row>
    <row r="7194" spans="2:7">
      <c r="B7194" s="1">
        <v>40065</v>
      </c>
      <c r="C7194" s="30">
        <f>VLOOKUP(B7194,'רביות שנתיות'!B:C,2)</f>
        <v>1</v>
      </c>
      <c r="D7194" s="29">
        <f t="shared" si="225"/>
        <v>2.7242892239431882E-5</v>
      </c>
      <c r="F7194" s="30">
        <f>VLOOKUP($B7194,'רביות שנתיות'!B:I,7)</f>
        <v>7.5</v>
      </c>
      <c r="G7194" s="29">
        <f t="shared" si="224"/>
        <v>1.9815842963666341E-4</v>
      </c>
    </row>
    <row r="7195" spans="2:7">
      <c r="B7195" s="1">
        <v>40066</v>
      </c>
      <c r="C7195" s="30">
        <f>VLOOKUP(B7195,'רביות שנתיות'!B:C,2)</f>
        <v>1</v>
      </c>
      <c r="D7195" s="29">
        <f t="shared" si="225"/>
        <v>2.7242892239431882E-5</v>
      </c>
      <c r="F7195" s="30">
        <f>VLOOKUP($B7195,'רביות שנתיות'!B:I,7)</f>
        <v>7.5</v>
      </c>
      <c r="G7195" s="29">
        <f t="shared" si="224"/>
        <v>1.9815842963666341E-4</v>
      </c>
    </row>
    <row r="7196" spans="2:7">
      <c r="B7196" s="1">
        <v>40067</v>
      </c>
      <c r="C7196" s="30">
        <f>VLOOKUP(B7196,'רביות שנתיות'!B:C,2)</f>
        <v>1</v>
      </c>
      <c r="D7196" s="29">
        <f t="shared" si="225"/>
        <v>2.7242892239431882E-5</v>
      </c>
      <c r="F7196" s="30">
        <f>VLOOKUP($B7196,'רביות שנתיות'!B:I,7)</f>
        <v>7.5</v>
      </c>
      <c r="G7196" s="29">
        <f t="shared" si="224"/>
        <v>1.9815842963666341E-4</v>
      </c>
    </row>
    <row r="7197" spans="2:7">
      <c r="B7197" s="1">
        <v>40068</v>
      </c>
      <c r="C7197" s="30">
        <f>VLOOKUP(B7197,'רביות שנתיות'!B:C,2)</f>
        <v>1</v>
      </c>
      <c r="D7197" s="29">
        <f t="shared" si="225"/>
        <v>2.7242892239431882E-5</v>
      </c>
      <c r="F7197" s="30">
        <f>VLOOKUP($B7197,'רביות שנתיות'!B:I,7)</f>
        <v>7.5</v>
      </c>
      <c r="G7197" s="29">
        <f t="shared" si="224"/>
        <v>1.9815842963666341E-4</v>
      </c>
    </row>
    <row r="7198" spans="2:7">
      <c r="B7198" s="1">
        <v>40069</v>
      </c>
      <c r="C7198" s="30">
        <f>VLOOKUP(B7198,'רביות שנתיות'!B:C,2)</f>
        <v>1</v>
      </c>
      <c r="D7198" s="29">
        <f t="shared" si="225"/>
        <v>2.7242892239431882E-5</v>
      </c>
      <c r="F7198" s="30">
        <f>VLOOKUP($B7198,'רביות שנתיות'!B:I,7)</f>
        <v>7.5</v>
      </c>
      <c r="G7198" s="29">
        <f t="shared" si="224"/>
        <v>1.9815842963666341E-4</v>
      </c>
    </row>
    <row r="7199" spans="2:7">
      <c r="B7199" s="1">
        <v>40070</v>
      </c>
      <c r="C7199" s="30">
        <f>VLOOKUP(B7199,'רביות שנתיות'!B:C,2)</f>
        <v>1</v>
      </c>
      <c r="D7199" s="29">
        <f t="shared" si="225"/>
        <v>2.7242892239431882E-5</v>
      </c>
      <c r="F7199" s="30">
        <f>VLOOKUP($B7199,'רביות שנתיות'!B:I,7)</f>
        <v>7.5</v>
      </c>
      <c r="G7199" s="29">
        <f t="shared" si="224"/>
        <v>1.9815842963666341E-4</v>
      </c>
    </row>
    <row r="7200" spans="2:7">
      <c r="B7200" s="1">
        <v>40071</v>
      </c>
      <c r="C7200" s="30">
        <f>VLOOKUP(B7200,'רביות שנתיות'!B:C,2)</f>
        <v>1</v>
      </c>
      <c r="D7200" s="29">
        <f t="shared" si="225"/>
        <v>2.7242892239431882E-5</v>
      </c>
      <c r="F7200" s="30">
        <f>VLOOKUP($B7200,'רביות שנתיות'!B:I,7)</f>
        <v>7.5</v>
      </c>
      <c r="G7200" s="29">
        <f t="shared" si="224"/>
        <v>1.9815842963666341E-4</v>
      </c>
    </row>
    <row r="7201" spans="2:7">
      <c r="B7201" s="1">
        <v>40072</v>
      </c>
      <c r="C7201" s="30">
        <f>VLOOKUP(B7201,'רביות שנתיות'!B:C,2)</f>
        <v>1</v>
      </c>
      <c r="D7201" s="29">
        <f t="shared" si="225"/>
        <v>2.7242892239431882E-5</v>
      </c>
      <c r="F7201" s="30">
        <f>VLOOKUP($B7201,'רביות שנתיות'!B:I,7)</f>
        <v>7.5</v>
      </c>
      <c r="G7201" s="29">
        <f t="shared" si="224"/>
        <v>1.9815842963666341E-4</v>
      </c>
    </row>
    <row r="7202" spans="2:7">
      <c r="B7202" s="1">
        <v>40073</v>
      </c>
      <c r="C7202" s="30">
        <f>VLOOKUP(B7202,'רביות שנתיות'!B:C,2)</f>
        <v>1</v>
      </c>
      <c r="D7202" s="29">
        <f t="shared" si="225"/>
        <v>2.7242892239431882E-5</v>
      </c>
      <c r="F7202" s="30">
        <f>VLOOKUP($B7202,'רביות שנתיות'!B:I,7)</f>
        <v>7.5</v>
      </c>
      <c r="G7202" s="29">
        <f t="shared" si="224"/>
        <v>1.9815842963666341E-4</v>
      </c>
    </row>
    <row r="7203" spans="2:7">
      <c r="B7203" s="1">
        <v>40074</v>
      </c>
      <c r="C7203" s="30">
        <f>VLOOKUP(B7203,'רביות שנתיות'!B:C,2)</f>
        <v>1</v>
      </c>
      <c r="D7203" s="29">
        <f t="shared" si="225"/>
        <v>2.7242892239431882E-5</v>
      </c>
      <c r="F7203" s="30">
        <f>VLOOKUP($B7203,'רביות שנתיות'!B:I,7)</f>
        <v>7.5</v>
      </c>
      <c r="G7203" s="29">
        <f t="shared" si="224"/>
        <v>1.9815842963666341E-4</v>
      </c>
    </row>
    <row r="7204" spans="2:7">
      <c r="B7204" s="1">
        <v>40075</v>
      </c>
      <c r="C7204" s="30">
        <f>VLOOKUP(B7204,'רביות שנתיות'!B:C,2)</f>
        <v>1</v>
      </c>
      <c r="D7204" s="29">
        <f t="shared" si="225"/>
        <v>2.7242892239431882E-5</v>
      </c>
      <c r="F7204" s="30">
        <f>VLOOKUP($B7204,'רביות שנתיות'!B:I,7)</f>
        <v>7.5</v>
      </c>
      <c r="G7204" s="29">
        <f t="shared" si="224"/>
        <v>1.9815842963666341E-4</v>
      </c>
    </row>
    <row r="7205" spans="2:7">
      <c r="B7205" s="1">
        <v>40076</v>
      </c>
      <c r="C7205" s="30">
        <f>VLOOKUP(B7205,'רביות שנתיות'!B:C,2)</f>
        <v>1</v>
      </c>
      <c r="D7205" s="29">
        <f t="shared" si="225"/>
        <v>2.7242892239431882E-5</v>
      </c>
      <c r="F7205" s="30">
        <f>VLOOKUP($B7205,'רביות שנתיות'!B:I,7)</f>
        <v>7.5</v>
      </c>
      <c r="G7205" s="29">
        <f t="shared" si="224"/>
        <v>1.9815842963666341E-4</v>
      </c>
    </row>
    <row r="7206" spans="2:7">
      <c r="B7206" s="1">
        <v>40077</v>
      </c>
      <c r="C7206" s="30">
        <f>VLOOKUP(B7206,'רביות שנתיות'!B:C,2)</f>
        <v>1</v>
      </c>
      <c r="D7206" s="29">
        <f t="shared" si="225"/>
        <v>2.7242892239431882E-5</v>
      </c>
      <c r="F7206" s="30">
        <f>VLOOKUP($B7206,'רביות שנתיות'!B:I,7)</f>
        <v>7.5</v>
      </c>
      <c r="G7206" s="29">
        <f t="shared" si="224"/>
        <v>1.9815842963666341E-4</v>
      </c>
    </row>
    <row r="7207" spans="2:7">
      <c r="B7207" s="1">
        <v>40078</v>
      </c>
      <c r="C7207" s="30">
        <f>VLOOKUP(B7207,'רביות שנתיות'!B:C,2)</f>
        <v>1</v>
      </c>
      <c r="D7207" s="29">
        <f t="shared" si="225"/>
        <v>2.7242892239431882E-5</v>
      </c>
      <c r="F7207" s="30">
        <f>VLOOKUP($B7207,'רביות שנתיות'!B:I,7)</f>
        <v>7.5</v>
      </c>
      <c r="G7207" s="29">
        <f t="shared" si="224"/>
        <v>1.9815842963666341E-4</v>
      </c>
    </row>
    <row r="7208" spans="2:7">
      <c r="B7208" s="1">
        <v>40079</v>
      </c>
      <c r="C7208" s="30">
        <f>VLOOKUP(B7208,'רביות שנתיות'!B:C,2)</f>
        <v>1</v>
      </c>
      <c r="D7208" s="29">
        <f t="shared" si="225"/>
        <v>2.7242892239431882E-5</v>
      </c>
      <c r="F7208" s="30">
        <f>VLOOKUP($B7208,'רביות שנתיות'!B:I,7)</f>
        <v>7.5</v>
      </c>
      <c r="G7208" s="29">
        <f t="shared" si="224"/>
        <v>1.9815842963666341E-4</v>
      </c>
    </row>
    <row r="7209" spans="2:7">
      <c r="B7209" s="1">
        <v>40080</v>
      </c>
      <c r="C7209" s="30">
        <f>VLOOKUP(B7209,'רביות שנתיות'!B:C,2)</f>
        <v>1</v>
      </c>
      <c r="D7209" s="29">
        <f t="shared" si="225"/>
        <v>2.7242892239431882E-5</v>
      </c>
      <c r="F7209" s="30">
        <f>VLOOKUP($B7209,'רביות שנתיות'!B:I,7)</f>
        <v>7.5</v>
      </c>
      <c r="G7209" s="29">
        <f t="shared" si="224"/>
        <v>1.9815842963666341E-4</v>
      </c>
    </row>
    <row r="7210" spans="2:7">
      <c r="B7210" s="1">
        <v>40081</v>
      </c>
      <c r="C7210" s="30">
        <f>VLOOKUP(B7210,'רביות שנתיות'!B:C,2)</f>
        <v>1</v>
      </c>
      <c r="D7210" s="29">
        <f t="shared" si="225"/>
        <v>2.7242892239431882E-5</v>
      </c>
      <c r="F7210" s="30">
        <f>VLOOKUP($B7210,'רביות שנתיות'!B:I,7)</f>
        <v>7.5</v>
      </c>
      <c r="G7210" s="29">
        <f t="shared" si="224"/>
        <v>1.9815842963666341E-4</v>
      </c>
    </row>
    <row r="7211" spans="2:7">
      <c r="B7211" s="1">
        <v>40082</v>
      </c>
      <c r="C7211" s="30">
        <f>VLOOKUP(B7211,'רביות שנתיות'!B:C,2)</f>
        <v>1</v>
      </c>
      <c r="D7211" s="29">
        <f t="shared" si="225"/>
        <v>2.7242892239431882E-5</v>
      </c>
      <c r="F7211" s="30">
        <f>VLOOKUP($B7211,'רביות שנתיות'!B:I,7)</f>
        <v>7.5</v>
      </c>
      <c r="G7211" s="29">
        <f t="shared" si="224"/>
        <v>1.9815842963666341E-4</v>
      </c>
    </row>
    <row r="7212" spans="2:7">
      <c r="B7212" s="1">
        <v>40083</v>
      </c>
      <c r="C7212" s="30">
        <f>VLOOKUP(B7212,'רביות שנתיות'!B:C,2)</f>
        <v>1</v>
      </c>
      <c r="D7212" s="29">
        <f t="shared" si="225"/>
        <v>2.7242892239431882E-5</v>
      </c>
      <c r="F7212" s="30">
        <f>VLOOKUP($B7212,'רביות שנתיות'!B:I,7)</f>
        <v>7.5</v>
      </c>
      <c r="G7212" s="29">
        <f t="shared" si="224"/>
        <v>1.9815842963666341E-4</v>
      </c>
    </row>
    <row r="7213" spans="2:7">
      <c r="B7213" s="1">
        <v>40084</v>
      </c>
      <c r="C7213" s="30">
        <f>VLOOKUP(B7213,'רביות שנתיות'!B:C,2)</f>
        <v>1</v>
      </c>
      <c r="D7213" s="29">
        <f t="shared" si="225"/>
        <v>2.7242892239431882E-5</v>
      </c>
      <c r="F7213" s="30">
        <f>VLOOKUP($B7213,'רביות שנתיות'!B:I,7)</f>
        <v>7.5</v>
      </c>
      <c r="G7213" s="29">
        <f t="shared" si="224"/>
        <v>1.9815842963666341E-4</v>
      </c>
    </row>
    <row r="7214" spans="2:7">
      <c r="B7214" s="1">
        <v>40085</v>
      </c>
      <c r="C7214" s="30">
        <f>VLOOKUP(B7214,'רביות שנתיות'!B:C,2)</f>
        <v>1</v>
      </c>
      <c r="D7214" s="29">
        <f t="shared" si="225"/>
        <v>2.7242892239431882E-5</v>
      </c>
      <c r="F7214" s="30">
        <f>VLOOKUP($B7214,'רביות שנתיות'!B:I,7)</f>
        <v>7.5</v>
      </c>
      <c r="G7214" s="29">
        <f t="shared" si="224"/>
        <v>1.9815842963666341E-4</v>
      </c>
    </row>
    <row r="7215" spans="2:7">
      <c r="B7215" s="1">
        <v>40086</v>
      </c>
      <c r="C7215" s="30">
        <f>VLOOKUP(B7215,'רביות שנתיות'!B:C,2)</f>
        <v>1</v>
      </c>
      <c r="D7215" s="29">
        <f t="shared" si="225"/>
        <v>2.7242892239431882E-5</v>
      </c>
      <c r="F7215" s="30">
        <f>VLOOKUP($B7215,'רביות שנתיות'!B:I,7)</f>
        <v>7.5</v>
      </c>
      <c r="G7215" s="29">
        <f t="shared" si="224"/>
        <v>1.9815842963666341E-4</v>
      </c>
    </row>
    <row r="7216" spans="2:7">
      <c r="B7216" s="1">
        <v>40087</v>
      </c>
      <c r="C7216" s="30">
        <f>VLOOKUP(B7216,'רביות שנתיות'!B:C,2)</f>
        <v>1.7</v>
      </c>
      <c r="D7216" s="29">
        <f t="shared" si="225"/>
        <v>4.6153336261456346E-5</v>
      </c>
      <c r="F7216" s="30">
        <f>VLOOKUP($B7216,'רביות שנתיות'!B:I,7)</f>
        <v>8.1999999999999993</v>
      </c>
      <c r="G7216" s="29">
        <f t="shared" si="224"/>
        <v>2.1594435488436758E-4</v>
      </c>
    </row>
    <row r="7217" spans="2:7">
      <c r="B7217" s="1">
        <v>40088</v>
      </c>
      <c r="C7217" s="30">
        <f>VLOOKUP(B7217,'רביות שנתיות'!B:C,2)</f>
        <v>1.7</v>
      </c>
      <c r="D7217" s="29">
        <f t="shared" si="225"/>
        <v>4.6153336261456346E-5</v>
      </c>
      <c r="F7217" s="30">
        <f>VLOOKUP($B7217,'רביות שנתיות'!B:I,7)</f>
        <v>8.1999999999999993</v>
      </c>
      <c r="G7217" s="29">
        <f t="shared" si="224"/>
        <v>2.1594435488436758E-4</v>
      </c>
    </row>
    <row r="7218" spans="2:7">
      <c r="B7218" s="1">
        <v>40089</v>
      </c>
      <c r="C7218" s="30">
        <f>VLOOKUP(B7218,'רביות שנתיות'!B:C,2)</f>
        <v>1.7</v>
      </c>
      <c r="D7218" s="29">
        <f t="shared" si="225"/>
        <v>4.6153336261456346E-5</v>
      </c>
      <c r="F7218" s="30">
        <f>VLOOKUP($B7218,'רביות שנתיות'!B:I,7)</f>
        <v>8.1999999999999993</v>
      </c>
      <c r="G7218" s="29">
        <f t="shared" si="224"/>
        <v>2.1594435488436758E-4</v>
      </c>
    </row>
    <row r="7219" spans="2:7">
      <c r="B7219" s="1">
        <v>40090</v>
      </c>
      <c r="C7219" s="30">
        <f>VLOOKUP(B7219,'רביות שנתיות'!B:C,2)</f>
        <v>1.7</v>
      </c>
      <c r="D7219" s="29">
        <f t="shared" si="225"/>
        <v>4.6153336261456346E-5</v>
      </c>
      <c r="F7219" s="30">
        <f>VLOOKUP($B7219,'רביות שנתיות'!B:I,7)</f>
        <v>8.1999999999999993</v>
      </c>
      <c r="G7219" s="29">
        <f t="shared" si="224"/>
        <v>2.1594435488436758E-4</v>
      </c>
    </row>
    <row r="7220" spans="2:7">
      <c r="B7220" s="1">
        <v>40091</v>
      </c>
      <c r="C7220" s="30">
        <f>VLOOKUP(B7220,'רביות שנתיות'!B:C,2)</f>
        <v>1.7</v>
      </c>
      <c r="D7220" s="29">
        <f t="shared" si="225"/>
        <v>4.6153336261456346E-5</v>
      </c>
      <c r="F7220" s="30">
        <f>VLOOKUP($B7220,'רביות שנתיות'!B:I,7)</f>
        <v>8.1999999999999993</v>
      </c>
      <c r="G7220" s="29">
        <f t="shared" si="224"/>
        <v>2.1594435488436758E-4</v>
      </c>
    </row>
    <row r="7221" spans="2:7">
      <c r="B7221" s="1">
        <v>40092</v>
      </c>
      <c r="C7221" s="30">
        <f>VLOOKUP(B7221,'רביות שנתיות'!B:C,2)</f>
        <v>1.7</v>
      </c>
      <c r="D7221" s="29">
        <f t="shared" si="225"/>
        <v>4.6153336261456346E-5</v>
      </c>
      <c r="F7221" s="30">
        <f>VLOOKUP($B7221,'רביות שנתיות'!B:I,7)</f>
        <v>8.1999999999999993</v>
      </c>
      <c r="G7221" s="29">
        <f t="shared" si="224"/>
        <v>2.1594435488436758E-4</v>
      </c>
    </row>
    <row r="7222" spans="2:7">
      <c r="B7222" s="1">
        <v>40093</v>
      </c>
      <c r="C7222" s="30">
        <f>VLOOKUP(B7222,'רביות שנתיות'!B:C,2)</f>
        <v>1.7</v>
      </c>
      <c r="D7222" s="29">
        <f t="shared" si="225"/>
        <v>4.6153336261456346E-5</v>
      </c>
      <c r="F7222" s="30">
        <f>VLOOKUP($B7222,'רביות שנתיות'!B:I,7)</f>
        <v>8.1999999999999993</v>
      </c>
      <c r="G7222" s="29">
        <f t="shared" si="224"/>
        <v>2.1594435488436758E-4</v>
      </c>
    </row>
    <row r="7223" spans="2:7">
      <c r="B7223" s="1">
        <v>40094</v>
      </c>
      <c r="C7223" s="30">
        <f>VLOOKUP(B7223,'רביות שנתיות'!B:C,2)</f>
        <v>1.7</v>
      </c>
      <c r="D7223" s="29">
        <f t="shared" si="225"/>
        <v>4.6153336261456346E-5</v>
      </c>
      <c r="F7223" s="30">
        <f>VLOOKUP($B7223,'רביות שנתיות'!B:I,7)</f>
        <v>8.1999999999999993</v>
      </c>
      <c r="G7223" s="29">
        <f t="shared" si="224"/>
        <v>2.1594435488436758E-4</v>
      </c>
    </row>
    <row r="7224" spans="2:7">
      <c r="B7224" s="1">
        <v>40095</v>
      </c>
      <c r="C7224" s="30">
        <f>VLOOKUP(B7224,'רביות שנתיות'!B:C,2)</f>
        <v>1.7</v>
      </c>
      <c r="D7224" s="29">
        <f t="shared" si="225"/>
        <v>4.6153336261456346E-5</v>
      </c>
      <c r="F7224" s="30">
        <f>VLOOKUP($B7224,'רביות שנתיות'!B:I,7)</f>
        <v>8.1999999999999993</v>
      </c>
      <c r="G7224" s="29">
        <f t="shared" si="224"/>
        <v>2.1594435488436758E-4</v>
      </c>
    </row>
    <row r="7225" spans="2:7">
      <c r="B7225" s="1">
        <v>40096</v>
      </c>
      <c r="C7225" s="30">
        <f>VLOOKUP(B7225,'רביות שנתיות'!B:C,2)</f>
        <v>1.7</v>
      </c>
      <c r="D7225" s="29">
        <f t="shared" si="225"/>
        <v>4.6153336261456346E-5</v>
      </c>
      <c r="F7225" s="30">
        <f>VLOOKUP($B7225,'רביות שנתיות'!B:I,7)</f>
        <v>8.1999999999999993</v>
      </c>
      <c r="G7225" s="29">
        <f t="shared" si="224"/>
        <v>2.1594435488436758E-4</v>
      </c>
    </row>
    <row r="7226" spans="2:7">
      <c r="B7226" s="1">
        <v>40097</v>
      </c>
      <c r="C7226" s="30">
        <f>VLOOKUP(B7226,'רביות שנתיות'!B:C,2)</f>
        <v>1.7</v>
      </c>
      <c r="D7226" s="29">
        <f t="shared" si="225"/>
        <v>4.6153336261456346E-5</v>
      </c>
      <c r="F7226" s="30">
        <f>VLOOKUP($B7226,'רביות שנתיות'!B:I,7)</f>
        <v>8.1999999999999993</v>
      </c>
      <c r="G7226" s="29">
        <f t="shared" si="224"/>
        <v>2.1594435488436758E-4</v>
      </c>
    </row>
    <row r="7227" spans="2:7">
      <c r="B7227" s="1">
        <v>40098</v>
      </c>
      <c r="C7227" s="30">
        <f>VLOOKUP(B7227,'רביות שנתיות'!B:C,2)</f>
        <v>1.7</v>
      </c>
      <c r="D7227" s="29">
        <f t="shared" si="225"/>
        <v>4.6153336261456346E-5</v>
      </c>
      <c r="F7227" s="30">
        <f>VLOOKUP($B7227,'רביות שנתיות'!B:I,7)</f>
        <v>8.1999999999999993</v>
      </c>
      <c r="G7227" s="29">
        <f t="shared" si="224"/>
        <v>2.1594435488436758E-4</v>
      </c>
    </row>
    <row r="7228" spans="2:7">
      <c r="B7228" s="1">
        <v>40099</v>
      </c>
      <c r="C7228" s="30">
        <f>VLOOKUP(B7228,'רביות שנתיות'!B:C,2)</f>
        <v>1.7</v>
      </c>
      <c r="D7228" s="29">
        <f t="shared" si="225"/>
        <v>4.6153336261456346E-5</v>
      </c>
      <c r="F7228" s="30">
        <f>VLOOKUP($B7228,'רביות שנתיות'!B:I,7)</f>
        <v>8.1999999999999993</v>
      </c>
      <c r="G7228" s="29">
        <f t="shared" si="224"/>
        <v>2.1594435488436758E-4</v>
      </c>
    </row>
    <row r="7229" spans="2:7">
      <c r="B7229" s="1">
        <v>40100</v>
      </c>
      <c r="C7229" s="30">
        <f>VLOOKUP(B7229,'רביות שנתיות'!B:C,2)</f>
        <v>1.7</v>
      </c>
      <c r="D7229" s="29">
        <f t="shared" si="225"/>
        <v>4.6153336261456346E-5</v>
      </c>
      <c r="F7229" s="30">
        <f>VLOOKUP($B7229,'רביות שנתיות'!B:I,7)</f>
        <v>8.1999999999999993</v>
      </c>
      <c r="G7229" s="29">
        <f t="shared" si="224"/>
        <v>2.1594435488436758E-4</v>
      </c>
    </row>
    <row r="7230" spans="2:7">
      <c r="B7230" s="1">
        <v>40101</v>
      </c>
      <c r="C7230" s="30">
        <f>VLOOKUP(B7230,'רביות שנתיות'!B:C,2)</f>
        <v>1.7</v>
      </c>
      <c r="D7230" s="29">
        <f t="shared" si="225"/>
        <v>4.6153336261456346E-5</v>
      </c>
      <c r="F7230" s="30">
        <f>VLOOKUP($B7230,'רביות שנתיות'!B:I,7)</f>
        <v>8.1999999999999993</v>
      </c>
      <c r="G7230" s="29">
        <f t="shared" si="224"/>
        <v>2.1594435488436758E-4</v>
      </c>
    </row>
    <row r="7231" spans="2:7">
      <c r="B7231" s="1">
        <v>40102</v>
      </c>
      <c r="C7231" s="30">
        <f>VLOOKUP(B7231,'רביות שנתיות'!B:C,2)</f>
        <v>1.7</v>
      </c>
      <c r="D7231" s="29">
        <f t="shared" si="225"/>
        <v>4.6153336261456346E-5</v>
      </c>
      <c r="F7231" s="30">
        <f>VLOOKUP($B7231,'רביות שנתיות'!B:I,7)</f>
        <v>8.1999999999999993</v>
      </c>
      <c r="G7231" s="29">
        <f t="shared" si="224"/>
        <v>2.1594435488436758E-4</v>
      </c>
    </row>
    <row r="7232" spans="2:7">
      <c r="B7232" s="1">
        <v>40103</v>
      </c>
      <c r="C7232" s="30">
        <f>VLOOKUP(B7232,'רביות שנתיות'!B:C,2)</f>
        <v>1.7</v>
      </c>
      <c r="D7232" s="29">
        <f t="shared" si="225"/>
        <v>4.6153336261456346E-5</v>
      </c>
      <c r="F7232" s="30">
        <f>VLOOKUP($B7232,'רביות שנתיות'!B:I,7)</f>
        <v>8.1999999999999993</v>
      </c>
      <c r="G7232" s="29">
        <f t="shared" si="224"/>
        <v>2.1594435488436758E-4</v>
      </c>
    </row>
    <row r="7233" spans="2:7">
      <c r="B7233" s="1">
        <v>40104</v>
      </c>
      <c r="C7233" s="30">
        <f>VLOOKUP(B7233,'רביות שנתיות'!B:C,2)</f>
        <v>1.7</v>
      </c>
      <c r="D7233" s="29">
        <f t="shared" si="225"/>
        <v>4.6153336261456346E-5</v>
      </c>
      <c r="F7233" s="30">
        <f>VLOOKUP($B7233,'רביות שנתיות'!B:I,7)</f>
        <v>8.1999999999999993</v>
      </c>
      <c r="G7233" s="29">
        <f t="shared" si="224"/>
        <v>2.1594435488436758E-4</v>
      </c>
    </row>
    <row r="7234" spans="2:7">
      <c r="B7234" s="1">
        <v>40105</v>
      </c>
      <c r="C7234" s="30">
        <f>VLOOKUP(B7234,'רביות שנתיות'!B:C,2)</f>
        <v>1.7</v>
      </c>
      <c r="D7234" s="29">
        <f t="shared" si="225"/>
        <v>4.6153336261456346E-5</v>
      </c>
      <c r="F7234" s="30">
        <f>VLOOKUP($B7234,'רביות שנתיות'!B:I,7)</f>
        <v>8.1999999999999993</v>
      </c>
      <c r="G7234" s="29">
        <f t="shared" si="224"/>
        <v>2.1594435488436758E-4</v>
      </c>
    </row>
    <row r="7235" spans="2:7">
      <c r="B7235" s="1">
        <v>40106</v>
      </c>
      <c r="C7235" s="30">
        <f>VLOOKUP(B7235,'רביות שנתיות'!B:C,2)</f>
        <v>1.7</v>
      </c>
      <c r="D7235" s="29">
        <f t="shared" si="225"/>
        <v>4.6153336261456346E-5</v>
      </c>
      <c r="F7235" s="30">
        <f>VLOOKUP($B7235,'רביות שנתיות'!B:I,7)</f>
        <v>8.1999999999999993</v>
      </c>
      <c r="G7235" s="29">
        <f t="shared" si="224"/>
        <v>2.1594435488436758E-4</v>
      </c>
    </row>
    <row r="7236" spans="2:7">
      <c r="B7236" s="1">
        <v>40107</v>
      </c>
      <c r="C7236" s="30">
        <f>VLOOKUP(B7236,'רביות שנתיות'!B:C,2)</f>
        <v>1.7</v>
      </c>
      <c r="D7236" s="29">
        <f t="shared" si="225"/>
        <v>4.6153336261456346E-5</v>
      </c>
      <c r="F7236" s="30">
        <f>VLOOKUP($B7236,'רביות שנתיות'!B:I,7)</f>
        <v>8.1999999999999993</v>
      </c>
      <c r="G7236" s="29">
        <f t="shared" ref="G7236:G7299" si="226">(1+F7236/100)^(1/365)-1</f>
        <v>2.1594435488436758E-4</v>
      </c>
    </row>
    <row r="7237" spans="2:7">
      <c r="B7237" s="1">
        <v>40108</v>
      </c>
      <c r="C7237" s="30">
        <f>VLOOKUP(B7237,'רביות שנתיות'!B:C,2)</f>
        <v>1.7</v>
      </c>
      <c r="D7237" s="29">
        <f t="shared" ref="D7237:D7300" si="227">(1+C7237/100)^(1/365.25)-1</f>
        <v>4.6153336261456346E-5</v>
      </c>
      <c r="F7237" s="30">
        <f>VLOOKUP($B7237,'רביות שנתיות'!B:I,7)</f>
        <v>8.1999999999999993</v>
      </c>
      <c r="G7237" s="29">
        <f t="shared" si="226"/>
        <v>2.1594435488436758E-4</v>
      </c>
    </row>
    <row r="7238" spans="2:7">
      <c r="B7238" s="1">
        <v>40109</v>
      </c>
      <c r="C7238" s="30">
        <f>VLOOKUP(B7238,'רביות שנתיות'!B:C,2)</f>
        <v>1.7</v>
      </c>
      <c r="D7238" s="29">
        <f t="shared" si="227"/>
        <v>4.6153336261456346E-5</v>
      </c>
      <c r="F7238" s="30">
        <f>VLOOKUP($B7238,'רביות שנתיות'!B:I,7)</f>
        <v>8.1999999999999993</v>
      </c>
      <c r="G7238" s="29">
        <f t="shared" si="226"/>
        <v>2.1594435488436758E-4</v>
      </c>
    </row>
    <row r="7239" spans="2:7">
      <c r="B7239" s="1">
        <v>40110</v>
      </c>
      <c r="C7239" s="30">
        <f>VLOOKUP(B7239,'רביות שנתיות'!B:C,2)</f>
        <v>1.7</v>
      </c>
      <c r="D7239" s="29">
        <f t="shared" si="227"/>
        <v>4.6153336261456346E-5</v>
      </c>
      <c r="F7239" s="30">
        <f>VLOOKUP($B7239,'רביות שנתיות'!B:I,7)</f>
        <v>8.1999999999999993</v>
      </c>
      <c r="G7239" s="29">
        <f t="shared" si="226"/>
        <v>2.1594435488436758E-4</v>
      </c>
    </row>
    <row r="7240" spans="2:7">
      <c r="B7240" s="1">
        <v>40111</v>
      </c>
      <c r="C7240" s="30">
        <f>VLOOKUP(B7240,'רביות שנתיות'!B:C,2)</f>
        <v>1.7</v>
      </c>
      <c r="D7240" s="29">
        <f t="shared" si="227"/>
        <v>4.6153336261456346E-5</v>
      </c>
      <c r="F7240" s="30">
        <f>VLOOKUP($B7240,'רביות שנתיות'!B:I,7)</f>
        <v>8.1999999999999993</v>
      </c>
      <c r="G7240" s="29">
        <f t="shared" si="226"/>
        <v>2.1594435488436758E-4</v>
      </c>
    </row>
    <row r="7241" spans="2:7">
      <c r="B7241" s="1">
        <v>40112</v>
      </c>
      <c r="C7241" s="30">
        <f>VLOOKUP(B7241,'רביות שנתיות'!B:C,2)</f>
        <v>1.7</v>
      </c>
      <c r="D7241" s="29">
        <f t="shared" si="227"/>
        <v>4.6153336261456346E-5</v>
      </c>
      <c r="F7241" s="30">
        <f>VLOOKUP($B7241,'רביות שנתיות'!B:I,7)</f>
        <v>8.1999999999999993</v>
      </c>
      <c r="G7241" s="29">
        <f t="shared" si="226"/>
        <v>2.1594435488436758E-4</v>
      </c>
    </row>
    <row r="7242" spans="2:7">
      <c r="B7242" s="1">
        <v>40113</v>
      </c>
      <c r="C7242" s="30">
        <f>VLOOKUP(B7242,'רביות שנתיות'!B:C,2)</f>
        <v>1.7</v>
      </c>
      <c r="D7242" s="29">
        <f t="shared" si="227"/>
        <v>4.6153336261456346E-5</v>
      </c>
      <c r="F7242" s="30">
        <f>VLOOKUP($B7242,'רביות שנתיות'!B:I,7)</f>
        <v>8.1999999999999993</v>
      </c>
      <c r="G7242" s="29">
        <f t="shared" si="226"/>
        <v>2.1594435488436758E-4</v>
      </c>
    </row>
    <row r="7243" spans="2:7">
      <c r="B7243" s="1">
        <v>40114</v>
      </c>
      <c r="C7243" s="30">
        <f>VLOOKUP(B7243,'רביות שנתיות'!B:C,2)</f>
        <v>1.7</v>
      </c>
      <c r="D7243" s="29">
        <f t="shared" si="227"/>
        <v>4.6153336261456346E-5</v>
      </c>
      <c r="F7243" s="30">
        <f>VLOOKUP($B7243,'רביות שנתיות'!B:I,7)</f>
        <v>8.1999999999999993</v>
      </c>
      <c r="G7243" s="29">
        <f t="shared" si="226"/>
        <v>2.1594435488436758E-4</v>
      </c>
    </row>
    <row r="7244" spans="2:7">
      <c r="B7244" s="1">
        <v>40115</v>
      </c>
      <c r="C7244" s="30">
        <f>VLOOKUP(B7244,'רביות שנתיות'!B:C,2)</f>
        <v>1.7</v>
      </c>
      <c r="D7244" s="29">
        <f t="shared" si="227"/>
        <v>4.6153336261456346E-5</v>
      </c>
      <c r="F7244" s="30">
        <f>VLOOKUP($B7244,'רביות שנתיות'!B:I,7)</f>
        <v>8.1999999999999993</v>
      </c>
      <c r="G7244" s="29">
        <f t="shared" si="226"/>
        <v>2.1594435488436758E-4</v>
      </c>
    </row>
    <row r="7245" spans="2:7">
      <c r="B7245" s="1">
        <v>40116</v>
      </c>
      <c r="C7245" s="30">
        <f>VLOOKUP(B7245,'רביות שנתיות'!B:C,2)</f>
        <v>1.7</v>
      </c>
      <c r="D7245" s="29">
        <f t="shared" si="227"/>
        <v>4.6153336261456346E-5</v>
      </c>
      <c r="F7245" s="30">
        <f>VLOOKUP($B7245,'רביות שנתיות'!B:I,7)</f>
        <v>8.1999999999999993</v>
      </c>
      <c r="G7245" s="29">
        <f t="shared" si="226"/>
        <v>2.1594435488436758E-4</v>
      </c>
    </row>
    <row r="7246" spans="2:7">
      <c r="B7246" s="1">
        <v>40117</v>
      </c>
      <c r="C7246" s="30">
        <f>VLOOKUP(B7246,'רביות שנתיות'!B:C,2)</f>
        <v>1.7</v>
      </c>
      <c r="D7246" s="29">
        <f t="shared" si="227"/>
        <v>4.6153336261456346E-5</v>
      </c>
      <c r="F7246" s="30">
        <f>VLOOKUP($B7246,'רביות שנתיות'!B:I,7)</f>
        <v>8.1999999999999993</v>
      </c>
      <c r="G7246" s="29">
        <f t="shared" si="226"/>
        <v>2.1594435488436758E-4</v>
      </c>
    </row>
    <row r="7247" spans="2:7">
      <c r="B7247" s="1">
        <v>40118</v>
      </c>
      <c r="C7247" s="30">
        <f>VLOOKUP(B7247,'רביות שנתיות'!B:C,2)</f>
        <v>1.7</v>
      </c>
      <c r="D7247" s="29">
        <f t="shared" si="227"/>
        <v>4.6153336261456346E-5</v>
      </c>
      <c r="F7247" s="30">
        <f>VLOOKUP($B7247,'רביות שנתיות'!B:I,7)</f>
        <v>8.1999999999999993</v>
      </c>
      <c r="G7247" s="29">
        <f t="shared" si="226"/>
        <v>2.1594435488436758E-4</v>
      </c>
    </row>
    <row r="7248" spans="2:7">
      <c r="B7248" s="1">
        <v>40119</v>
      </c>
      <c r="C7248" s="30">
        <f>VLOOKUP(B7248,'רביות שנתיות'!B:C,2)</f>
        <v>1.7</v>
      </c>
      <c r="D7248" s="29">
        <f t="shared" si="227"/>
        <v>4.6153336261456346E-5</v>
      </c>
      <c r="F7248" s="30">
        <f>VLOOKUP($B7248,'רביות שנתיות'!B:I,7)</f>
        <v>8.1999999999999993</v>
      </c>
      <c r="G7248" s="29">
        <f t="shared" si="226"/>
        <v>2.1594435488436758E-4</v>
      </c>
    </row>
    <row r="7249" spans="2:7">
      <c r="B7249" s="1">
        <v>40120</v>
      </c>
      <c r="C7249" s="30">
        <f>VLOOKUP(B7249,'רביות שנתיות'!B:C,2)</f>
        <v>1.7</v>
      </c>
      <c r="D7249" s="29">
        <f t="shared" si="227"/>
        <v>4.6153336261456346E-5</v>
      </c>
      <c r="F7249" s="30">
        <f>VLOOKUP($B7249,'רביות שנתיות'!B:I,7)</f>
        <v>8.1999999999999993</v>
      </c>
      <c r="G7249" s="29">
        <f t="shared" si="226"/>
        <v>2.1594435488436758E-4</v>
      </c>
    </row>
    <row r="7250" spans="2:7">
      <c r="B7250" s="1">
        <v>40121</v>
      </c>
      <c r="C7250" s="30">
        <f>VLOOKUP(B7250,'רביות שנתיות'!B:C,2)</f>
        <v>1.7</v>
      </c>
      <c r="D7250" s="29">
        <f t="shared" si="227"/>
        <v>4.6153336261456346E-5</v>
      </c>
      <c r="F7250" s="30">
        <f>VLOOKUP($B7250,'רביות שנתיות'!B:I,7)</f>
        <v>8.1999999999999993</v>
      </c>
      <c r="G7250" s="29">
        <f t="shared" si="226"/>
        <v>2.1594435488436758E-4</v>
      </c>
    </row>
    <row r="7251" spans="2:7">
      <c r="B7251" s="1">
        <v>40122</v>
      </c>
      <c r="C7251" s="30">
        <f>VLOOKUP(B7251,'רביות שנתיות'!B:C,2)</f>
        <v>1.7</v>
      </c>
      <c r="D7251" s="29">
        <f t="shared" si="227"/>
        <v>4.6153336261456346E-5</v>
      </c>
      <c r="F7251" s="30">
        <f>VLOOKUP($B7251,'רביות שנתיות'!B:I,7)</f>
        <v>8.1999999999999993</v>
      </c>
      <c r="G7251" s="29">
        <f t="shared" si="226"/>
        <v>2.1594435488436758E-4</v>
      </c>
    </row>
    <row r="7252" spans="2:7">
      <c r="B7252" s="1">
        <v>40123</v>
      </c>
      <c r="C7252" s="30">
        <f>VLOOKUP(B7252,'רביות שנתיות'!B:C,2)</f>
        <v>1.7</v>
      </c>
      <c r="D7252" s="29">
        <f t="shared" si="227"/>
        <v>4.6153336261456346E-5</v>
      </c>
      <c r="F7252" s="30">
        <f>VLOOKUP($B7252,'רביות שנתיות'!B:I,7)</f>
        <v>8.1999999999999993</v>
      </c>
      <c r="G7252" s="29">
        <f t="shared" si="226"/>
        <v>2.1594435488436758E-4</v>
      </c>
    </row>
    <row r="7253" spans="2:7">
      <c r="B7253" s="1">
        <v>40124</v>
      </c>
      <c r="C7253" s="30">
        <f>VLOOKUP(B7253,'רביות שנתיות'!B:C,2)</f>
        <v>1.7</v>
      </c>
      <c r="D7253" s="29">
        <f t="shared" si="227"/>
        <v>4.6153336261456346E-5</v>
      </c>
      <c r="F7253" s="30">
        <f>VLOOKUP($B7253,'רביות שנתיות'!B:I,7)</f>
        <v>8.1999999999999993</v>
      </c>
      <c r="G7253" s="29">
        <f t="shared" si="226"/>
        <v>2.1594435488436758E-4</v>
      </c>
    </row>
    <row r="7254" spans="2:7">
      <c r="B7254" s="1">
        <v>40125</v>
      </c>
      <c r="C7254" s="30">
        <f>VLOOKUP(B7254,'רביות שנתיות'!B:C,2)</f>
        <v>1.7</v>
      </c>
      <c r="D7254" s="29">
        <f t="shared" si="227"/>
        <v>4.6153336261456346E-5</v>
      </c>
      <c r="F7254" s="30">
        <f>VLOOKUP($B7254,'רביות שנתיות'!B:I,7)</f>
        <v>8.1999999999999993</v>
      </c>
      <c r="G7254" s="29">
        <f t="shared" si="226"/>
        <v>2.1594435488436758E-4</v>
      </c>
    </row>
    <row r="7255" spans="2:7">
      <c r="B7255" s="1">
        <v>40126</v>
      </c>
      <c r="C7255" s="30">
        <f>VLOOKUP(B7255,'רביות שנתיות'!B:C,2)</f>
        <v>1.7</v>
      </c>
      <c r="D7255" s="29">
        <f t="shared" si="227"/>
        <v>4.6153336261456346E-5</v>
      </c>
      <c r="F7255" s="30">
        <f>VLOOKUP($B7255,'רביות שנתיות'!B:I,7)</f>
        <v>8.1999999999999993</v>
      </c>
      <c r="G7255" s="29">
        <f t="shared" si="226"/>
        <v>2.1594435488436758E-4</v>
      </c>
    </row>
    <row r="7256" spans="2:7">
      <c r="B7256" s="1">
        <v>40127</v>
      </c>
      <c r="C7256" s="30">
        <f>VLOOKUP(B7256,'רביות שנתיות'!B:C,2)</f>
        <v>1.7</v>
      </c>
      <c r="D7256" s="29">
        <f t="shared" si="227"/>
        <v>4.6153336261456346E-5</v>
      </c>
      <c r="F7256" s="30">
        <f>VLOOKUP($B7256,'רביות שנתיות'!B:I,7)</f>
        <v>8.1999999999999993</v>
      </c>
      <c r="G7256" s="29">
        <f t="shared" si="226"/>
        <v>2.1594435488436758E-4</v>
      </c>
    </row>
    <row r="7257" spans="2:7">
      <c r="B7257" s="1">
        <v>40128</v>
      </c>
      <c r="C7257" s="30">
        <f>VLOOKUP(B7257,'רביות שנתיות'!B:C,2)</f>
        <v>1.7</v>
      </c>
      <c r="D7257" s="29">
        <f t="shared" si="227"/>
        <v>4.6153336261456346E-5</v>
      </c>
      <c r="F7257" s="30">
        <f>VLOOKUP($B7257,'רביות שנתיות'!B:I,7)</f>
        <v>8.1999999999999993</v>
      </c>
      <c r="G7257" s="29">
        <f t="shared" si="226"/>
        <v>2.1594435488436758E-4</v>
      </c>
    </row>
    <row r="7258" spans="2:7">
      <c r="B7258" s="1">
        <v>40129</v>
      </c>
      <c r="C7258" s="30">
        <f>VLOOKUP(B7258,'רביות שנתיות'!B:C,2)</f>
        <v>1.7</v>
      </c>
      <c r="D7258" s="29">
        <f t="shared" si="227"/>
        <v>4.6153336261456346E-5</v>
      </c>
      <c r="F7258" s="30">
        <f>VLOOKUP($B7258,'רביות שנתיות'!B:I,7)</f>
        <v>8.1999999999999993</v>
      </c>
      <c r="G7258" s="29">
        <f t="shared" si="226"/>
        <v>2.1594435488436758E-4</v>
      </c>
    </row>
    <row r="7259" spans="2:7">
      <c r="B7259" s="1">
        <v>40130</v>
      </c>
      <c r="C7259" s="30">
        <f>VLOOKUP(B7259,'רביות שנתיות'!B:C,2)</f>
        <v>1.7</v>
      </c>
      <c r="D7259" s="29">
        <f t="shared" si="227"/>
        <v>4.6153336261456346E-5</v>
      </c>
      <c r="F7259" s="30">
        <f>VLOOKUP($B7259,'רביות שנתיות'!B:I,7)</f>
        <v>8.1999999999999993</v>
      </c>
      <c r="G7259" s="29">
        <f t="shared" si="226"/>
        <v>2.1594435488436758E-4</v>
      </c>
    </row>
    <row r="7260" spans="2:7">
      <c r="B7260" s="1">
        <v>40131</v>
      </c>
      <c r="C7260" s="30">
        <f>VLOOKUP(B7260,'רביות שנתיות'!B:C,2)</f>
        <v>1.7</v>
      </c>
      <c r="D7260" s="29">
        <f t="shared" si="227"/>
        <v>4.6153336261456346E-5</v>
      </c>
      <c r="F7260" s="30">
        <f>VLOOKUP($B7260,'רביות שנתיות'!B:I,7)</f>
        <v>8.1999999999999993</v>
      </c>
      <c r="G7260" s="29">
        <f t="shared" si="226"/>
        <v>2.1594435488436758E-4</v>
      </c>
    </row>
    <row r="7261" spans="2:7">
      <c r="B7261" s="1">
        <v>40132</v>
      </c>
      <c r="C7261" s="30">
        <f>VLOOKUP(B7261,'רביות שנתיות'!B:C,2)</f>
        <v>1.7</v>
      </c>
      <c r="D7261" s="29">
        <f t="shared" si="227"/>
        <v>4.6153336261456346E-5</v>
      </c>
      <c r="F7261" s="30">
        <f>VLOOKUP($B7261,'רביות שנתיות'!B:I,7)</f>
        <v>8.1999999999999993</v>
      </c>
      <c r="G7261" s="29">
        <f t="shared" si="226"/>
        <v>2.1594435488436758E-4</v>
      </c>
    </row>
    <row r="7262" spans="2:7">
      <c r="B7262" s="1">
        <v>40133</v>
      </c>
      <c r="C7262" s="30">
        <f>VLOOKUP(B7262,'רביות שנתיות'!B:C,2)</f>
        <v>1.7</v>
      </c>
      <c r="D7262" s="29">
        <f t="shared" si="227"/>
        <v>4.6153336261456346E-5</v>
      </c>
      <c r="F7262" s="30">
        <f>VLOOKUP($B7262,'רביות שנתיות'!B:I,7)</f>
        <v>8.1999999999999993</v>
      </c>
      <c r="G7262" s="29">
        <f t="shared" si="226"/>
        <v>2.1594435488436758E-4</v>
      </c>
    </row>
    <row r="7263" spans="2:7">
      <c r="B7263" s="1">
        <v>40134</v>
      </c>
      <c r="C7263" s="30">
        <f>VLOOKUP(B7263,'רביות שנתיות'!B:C,2)</f>
        <v>1.7</v>
      </c>
      <c r="D7263" s="29">
        <f t="shared" si="227"/>
        <v>4.6153336261456346E-5</v>
      </c>
      <c r="F7263" s="30">
        <f>VLOOKUP($B7263,'רביות שנתיות'!B:I,7)</f>
        <v>8.1999999999999993</v>
      </c>
      <c r="G7263" s="29">
        <f t="shared" si="226"/>
        <v>2.1594435488436758E-4</v>
      </c>
    </row>
    <row r="7264" spans="2:7">
      <c r="B7264" s="1">
        <v>40135</v>
      </c>
      <c r="C7264" s="30">
        <f>VLOOKUP(B7264,'רביות שנתיות'!B:C,2)</f>
        <v>1.7</v>
      </c>
      <c r="D7264" s="29">
        <f t="shared" si="227"/>
        <v>4.6153336261456346E-5</v>
      </c>
      <c r="F7264" s="30">
        <f>VLOOKUP($B7264,'רביות שנתיות'!B:I,7)</f>
        <v>8.1999999999999993</v>
      </c>
      <c r="G7264" s="29">
        <f t="shared" si="226"/>
        <v>2.1594435488436758E-4</v>
      </c>
    </row>
    <row r="7265" spans="2:7">
      <c r="B7265" s="1">
        <v>40136</v>
      </c>
      <c r="C7265" s="30">
        <f>VLOOKUP(B7265,'רביות שנתיות'!B:C,2)</f>
        <v>1.7</v>
      </c>
      <c r="D7265" s="29">
        <f t="shared" si="227"/>
        <v>4.6153336261456346E-5</v>
      </c>
      <c r="F7265" s="30">
        <f>VLOOKUP($B7265,'רביות שנתיות'!B:I,7)</f>
        <v>8.1999999999999993</v>
      </c>
      <c r="G7265" s="29">
        <f t="shared" si="226"/>
        <v>2.1594435488436758E-4</v>
      </c>
    </row>
    <row r="7266" spans="2:7">
      <c r="B7266" s="1">
        <v>40137</v>
      </c>
      <c r="C7266" s="30">
        <f>VLOOKUP(B7266,'רביות שנתיות'!B:C,2)</f>
        <v>1.7</v>
      </c>
      <c r="D7266" s="29">
        <f t="shared" si="227"/>
        <v>4.6153336261456346E-5</v>
      </c>
      <c r="F7266" s="30">
        <f>VLOOKUP($B7266,'רביות שנתיות'!B:I,7)</f>
        <v>8.1999999999999993</v>
      </c>
      <c r="G7266" s="29">
        <f t="shared" si="226"/>
        <v>2.1594435488436758E-4</v>
      </c>
    </row>
    <row r="7267" spans="2:7">
      <c r="B7267" s="1">
        <v>40138</v>
      </c>
      <c r="C7267" s="30">
        <f>VLOOKUP(B7267,'רביות שנתיות'!B:C,2)</f>
        <v>1.7</v>
      </c>
      <c r="D7267" s="29">
        <f t="shared" si="227"/>
        <v>4.6153336261456346E-5</v>
      </c>
      <c r="F7267" s="30">
        <f>VLOOKUP($B7267,'רביות שנתיות'!B:I,7)</f>
        <v>8.1999999999999993</v>
      </c>
      <c r="G7267" s="29">
        <f t="shared" si="226"/>
        <v>2.1594435488436758E-4</v>
      </c>
    </row>
    <row r="7268" spans="2:7">
      <c r="B7268" s="1">
        <v>40139</v>
      </c>
      <c r="C7268" s="30">
        <f>VLOOKUP(B7268,'רביות שנתיות'!B:C,2)</f>
        <v>1.7</v>
      </c>
      <c r="D7268" s="29">
        <f t="shared" si="227"/>
        <v>4.6153336261456346E-5</v>
      </c>
      <c r="F7268" s="30">
        <f>VLOOKUP($B7268,'רביות שנתיות'!B:I,7)</f>
        <v>8.1999999999999993</v>
      </c>
      <c r="G7268" s="29">
        <f t="shared" si="226"/>
        <v>2.1594435488436758E-4</v>
      </c>
    </row>
    <row r="7269" spans="2:7">
      <c r="B7269" s="1">
        <v>40140</v>
      </c>
      <c r="C7269" s="30">
        <f>VLOOKUP(B7269,'רביות שנתיות'!B:C,2)</f>
        <v>1.7</v>
      </c>
      <c r="D7269" s="29">
        <f t="shared" si="227"/>
        <v>4.6153336261456346E-5</v>
      </c>
      <c r="F7269" s="30">
        <f>VLOOKUP($B7269,'רביות שנתיות'!B:I,7)</f>
        <v>8.1999999999999993</v>
      </c>
      <c r="G7269" s="29">
        <f t="shared" si="226"/>
        <v>2.1594435488436758E-4</v>
      </c>
    </row>
    <row r="7270" spans="2:7">
      <c r="B7270" s="1">
        <v>40141</v>
      </c>
      <c r="C7270" s="30">
        <f>VLOOKUP(B7270,'רביות שנתיות'!B:C,2)</f>
        <v>1.7</v>
      </c>
      <c r="D7270" s="29">
        <f t="shared" si="227"/>
        <v>4.6153336261456346E-5</v>
      </c>
      <c r="F7270" s="30">
        <f>VLOOKUP($B7270,'רביות שנתיות'!B:I,7)</f>
        <v>8.1999999999999993</v>
      </c>
      <c r="G7270" s="29">
        <f t="shared" si="226"/>
        <v>2.1594435488436758E-4</v>
      </c>
    </row>
    <row r="7271" spans="2:7">
      <c r="B7271" s="1">
        <v>40142</v>
      </c>
      <c r="C7271" s="30">
        <f>VLOOKUP(B7271,'רביות שנתיות'!B:C,2)</f>
        <v>1.7</v>
      </c>
      <c r="D7271" s="29">
        <f t="shared" si="227"/>
        <v>4.6153336261456346E-5</v>
      </c>
      <c r="F7271" s="30">
        <f>VLOOKUP($B7271,'רביות שנתיות'!B:I,7)</f>
        <v>8.1999999999999993</v>
      </c>
      <c r="G7271" s="29">
        <f t="shared" si="226"/>
        <v>2.1594435488436758E-4</v>
      </c>
    </row>
    <row r="7272" spans="2:7">
      <c r="B7272" s="1">
        <v>40143</v>
      </c>
      <c r="C7272" s="30">
        <f>VLOOKUP(B7272,'רביות שנתיות'!B:C,2)</f>
        <v>1.7</v>
      </c>
      <c r="D7272" s="29">
        <f t="shared" si="227"/>
        <v>4.6153336261456346E-5</v>
      </c>
      <c r="F7272" s="30">
        <f>VLOOKUP($B7272,'רביות שנתיות'!B:I,7)</f>
        <v>8.1999999999999993</v>
      </c>
      <c r="G7272" s="29">
        <f t="shared" si="226"/>
        <v>2.1594435488436758E-4</v>
      </c>
    </row>
    <row r="7273" spans="2:7">
      <c r="B7273" s="1">
        <v>40144</v>
      </c>
      <c r="C7273" s="30">
        <f>VLOOKUP(B7273,'רביות שנתיות'!B:C,2)</f>
        <v>1.7</v>
      </c>
      <c r="D7273" s="29">
        <f t="shared" si="227"/>
        <v>4.6153336261456346E-5</v>
      </c>
      <c r="F7273" s="30">
        <f>VLOOKUP($B7273,'רביות שנתיות'!B:I,7)</f>
        <v>8.1999999999999993</v>
      </c>
      <c r="G7273" s="29">
        <f t="shared" si="226"/>
        <v>2.1594435488436758E-4</v>
      </c>
    </row>
    <row r="7274" spans="2:7">
      <c r="B7274" s="1">
        <v>40145</v>
      </c>
      <c r="C7274" s="30">
        <f>VLOOKUP(B7274,'רביות שנתיות'!B:C,2)</f>
        <v>1.7</v>
      </c>
      <c r="D7274" s="29">
        <f t="shared" si="227"/>
        <v>4.6153336261456346E-5</v>
      </c>
      <c r="F7274" s="30">
        <f>VLOOKUP($B7274,'רביות שנתיות'!B:I,7)</f>
        <v>8.1999999999999993</v>
      </c>
      <c r="G7274" s="29">
        <f t="shared" si="226"/>
        <v>2.1594435488436758E-4</v>
      </c>
    </row>
    <row r="7275" spans="2:7">
      <c r="B7275" s="1">
        <v>40146</v>
      </c>
      <c r="C7275" s="30">
        <f>VLOOKUP(B7275,'רביות שנתיות'!B:C,2)</f>
        <v>1.7</v>
      </c>
      <c r="D7275" s="29">
        <f t="shared" si="227"/>
        <v>4.6153336261456346E-5</v>
      </c>
      <c r="F7275" s="30">
        <f>VLOOKUP($B7275,'רביות שנתיות'!B:I,7)</f>
        <v>8.1999999999999993</v>
      </c>
      <c r="G7275" s="29">
        <f t="shared" si="226"/>
        <v>2.1594435488436758E-4</v>
      </c>
    </row>
    <row r="7276" spans="2:7">
      <c r="B7276" s="1">
        <v>40147</v>
      </c>
      <c r="C7276" s="30">
        <f>VLOOKUP(B7276,'רביות שנתיות'!B:C,2)</f>
        <v>1.7</v>
      </c>
      <c r="D7276" s="29">
        <f t="shared" si="227"/>
        <v>4.6153336261456346E-5</v>
      </c>
      <c r="F7276" s="30">
        <f>VLOOKUP($B7276,'רביות שנתיות'!B:I,7)</f>
        <v>8.1999999999999993</v>
      </c>
      <c r="G7276" s="29">
        <f t="shared" si="226"/>
        <v>2.1594435488436758E-4</v>
      </c>
    </row>
    <row r="7277" spans="2:7">
      <c r="B7277" s="1">
        <v>40148</v>
      </c>
      <c r="C7277" s="30">
        <f>VLOOKUP(B7277,'רביות שנתיות'!B:C,2)</f>
        <v>1.7</v>
      </c>
      <c r="D7277" s="29">
        <f t="shared" si="227"/>
        <v>4.6153336261456346E-5</v>
      </c>
      <c r="F7277" s="30">
        <f>VLOOKUP($B7277,'רביות שנתיות'!B:I,7)</f>
        <v>8.1999999999999993</v>
      </c>
      <c r="G7277" s="29">
        <f t="shared" si="226"/>
        <v>2.1594435488436758E-4</v>
      </c>
    </row>
    <row r="7278" spans="2:7">
      <c r="B7278" s="1">
        <v>40149</v>
      </c>
      <c r="C7278" s="30">
        <f>VLOOKUP(B7278,'רביות שנתיות'!B:C,2)</f>
        <v>1.7</v>
      </c>
      <c r="D7278" s="29">
        <f t="shared" si="227"/>
        <v>4.6153336261456346E-5</v>
      </c>
      <c r="F7278" s="30">
        <f>VLOOKUP($B7278,'רביות שנתיות'!B:I,7)</f>
        <v>8.1999999999999993</v>
      </c>
      <c r="G7278" s="29">
        <f t="shared" si="226"/>
        <v>2.1594435488436758E-4</v>
      </c>
    </row>
    <row r="7279" spans="2:7">
      <c r="B7279" s="1">
        <v>40150</v>
      </c>
      <c r="C7279" s="30">
        <f>VLOOKUP(B7279,'רביות שנתיות'!B:C,2)</f>
        <v>1.7</v>
      </c>
      <c r="D7279" s="29">
        <f t="shared" si="227"/>
        <v>4.6153336261456346E-5</v>
      </c>
      <c r="F7279" s="30">
        <f>VLOOKUP($B7279,'רביות שנתיות'!B:I,7)</f>
        <v>8.1999999999999993</v>
      </c>
      <c r="G7279" s="29">
        <f t="shared" si="226"/>
        <v>2.1594435488436758E-4</v>
      </c>
    </row>
    <row r="7280" spans="2:7">
      <c r="B7280" s="1">
        <v>40151</v>
      </c>
      <c r="C7280" s="30">
        <f>VLOOKUP(B7280,'רביות שנתיות'!B:C,2)</f>
        <v>1.7</v>
      </c>
      <c r="D7280" s="29">
        <f t="shared" si="227"/>
        <v>4.6153336261456346E-5</v>
      </c>
      <c r="F7280" s="30">
        <f>VLOOKUP($B7280,'רביות שנתיות'!B:I,7)</f>
        <v>8.1999999999999993</v>
      </c>
      <c r="G7280" s="29">
        <f t="shared" si="226"/>
        <v>2.1594435488436758E-4</v>
      </c>
    </row>
    <row r="7281" spans="2:7">
      <c r="B7281" s="1">
        <v>40152</v>
      </c>
      <c r="C7281" s="30">
        <f>VLOOKUP(B7281,'רביות שנתיות'!B:C,2)</f>
        <v>1.7</v>
      </c>
      <c r="D7281" s="29">
        <f t="shared" si="227"/>
        <v>4.6153336261456346E-5</v>
      </c>
      <c r="F7281" s="30">
        <f>VLOOKUP($B7281,'רביות שנתיות'!B:I,7)</f>
        <v>8.1999999999999993</v>
      </c>
      <c r="G7281" s="29">
        <f t="shared" si="226"/>
        <v>2.1594435488436758E-4</v>
      </c>
    </row>
    <row r="7282" spans="2:7">
      <c r="B7282" s="1">
        <v>40153</v>
      </c>
      <c r="C7282" s="30">
        <f>VLOOKUP(B7282,'רביות שנתיות'!B:C,2)</f>
        <v>1.7</v>
      </c>
      <c r="D7282" s="29">
        <f t="shared" si="227"/>
        <v>4.6153336261456346E-5</v>
      </c>
      <c r="F7282" s="30">
        <f>VLOOKUP($B7282,'רביות שנתיות'!B:I,7)</f>
        <v>8.1999999999999993</v>
      </c>
      <c r="G7282" s="29">
        <f t="shared" si="226"/>
        <v>2.1594435488436758E-4</v>
      </c>
    </row>
    <row r="7283" spans="2:7">
      <c r="B7283" s="1">
        <v>40154</v>
      </c>
      <c r="C7283" s="30">
        <f>VLOOKUP(B7283,'רביות שנתיות'!B:C,2)</f>
        <v>1.7</v>
      </c>
      <c r="D7283" s="29">
        <f t="shared" si="227"/>
        <v>4.6153336261456346E-5</v>
      </c>
      <c r="F7283" s="30">
        <f>VLOOKUP($B7283,'רביות שנתיות'!B:I,7)</f>
        <v>8.1999999999999993</v>
      </c>
      <c r="G7283" s="29">
        <f t="shared" si="226"/>
        <v>2.1594435488436758E-4</v>
      </c>
    </row>
    <row r="7284" spans="2:7">
      <c r="B7284" s="1">
        <v>40155</v>
      </c>
      <c r="C7284" s="30">
        <f>VLOOKUP(B7284,'רביות שנתיות'!B:C,2)</f>
        <v>1.7</v>
      </c>
      <c r="D7284" s="29">
        <f t="shared" si="227"/>
        <v>4.6153336261456346E-5</v>
      </c>
      <c r="F7284" s="30">
        <f>VLOOKUP($B7284,'רביות שנתיות'!B:I,7)</f>
        <v>8.1999999999999993</v>
      </c>
      <c r="G7284" s="29">
        <f t="shared" si="226"/>
        <v>2.1594435488436758E-4</v>
      </c>
    </row>
    <row r="7285" spans="2:7">
      <c r="B7285" s="1">
        <v>40156</v>
      </c>
      <c r="C7285" s="30">
        <f>VLOOKUP(B7285,'רביות שנתיות'!B:C,2)</f>
        <v>1.7</v>
      </c>
      <c r="D7285" s="29">
        <f t="shared" si="227"/>
        <v>4.6153336261456346E-5</v>
      </c>
      <c r="F7285" s="30">
        <f>VLOOKUP($B7285,'רביות שנתיות'!B:I,7)</f>
        <v>8.1999999999999993</v>
      </c>
      <c r="G7285" s="29">
        <f t="shared" si="226"/>
        <v>2.1594435488436758E-4</v>
      </c>
    </row>
    <row r="7286" spans="2:7">
      <c r="B7286" s="1">
        <v>40157</v>
      </c>
      <c r="C7286" s="30">
        <f>VLOOKUP(B7286,'רביות שנתיות'!B:C,2)</f>
        <v>1.7</v>
      </c>
      <c r="D7286" s="29">
        <f t="shared" si="227"/>
        <v>4.6153336261456346E-5</v>
      </c>
      <c r="F7286" s="30">
        <f>VLOOKUP($B7286,'רביות שנתיות'!B:I,7)</f>
        <v>8.1999999999999993</v>
      </c>
      <c r="G7286" s="29">
        <f t="shared" si="226"/>
        <v>2.1594435488436758E-4</v>
      </c>
    </row>
    <row r="7287" spans="2:7">
      <c r="B7287" s="1">
        <v>40158</v>
      </c>
      <c r="C7287" s="30">
        <f>VLOOKUP(B7287,'רביות שנתיות'!B:C,2)</f>
        <v>1.7</v>
      </c>
      <c r="D7287" s="29">
        <f t="shared" si="227"/>
        <v>4.6153336261456346E-5</v>
      </c>
      <c r="F7287" s="30">
        <f>VLOOKUP($B7287,'רביות שנתיות'!B:I,7)</f>
        <v>8.1999999999999993</v>
      </c>
      <c r="G7287" s="29">
        <f t="shared" si="226"/>
        <v>2.1594435488436758E-4</v>
      </c>
    </row>
    <row r="7288" spans="2:7">
      <c r="B7288" s="1">
        <v>40159</v>
      </c>
      <c r="C7288" s="30">
        <f>VLOOKUP(B7288,'רביות שנתיות'!B:C,2)</f>
        <v>1.7</v>
      </c>
      <c r="D7288" s="29">
        <f t="shared" si="227"/>
        <v>4.6153336261456346E-5</v>
      </c>
      <c r="F7288" s="30">
        <f>VLOOKUP($B7288,'רביות שנתיות'!B:I,7)</f>
        <v>8.1999999999999993</v>
      </c>
      <c r="G7288" s="29">
        <f t="shared" si="226"/>
        <v>2.1594435488436758E-4</v>
      </c>
    </row>
    <row r="7289" spans="2:7">
      <c r="B7289" s="1">
        <v>40160</v>
      </c>
      <c r="C7289" s="30">
        <f>VLOOKUP(B7289,'רביות שנתיות'!B:C,2)</f>
        <v>1.7</v>
      </c>
      <c r="D7289" s="29">
        <f t="shared" si="227"/>
        <v>4.6153336261456346E-5</v>
      </c>
      <c r="F7289" s="30">
        <f>VLOOKUP($B7289,'רביות שנתיות'!B:I,7)</f>
        <v>8.1999999999999993</v>
      </c>
      <c r="G7289" s="29">
        <f t="shared" si="226"/>
        <v>2.1594435488436758E-4</v>
      </c>
    </row>
    <row r="7290" spans="2:7">
      <c r="B7290" s="1">
        <v>40161</v>
      </c>
      <c r="C7290" s="30">
        <f>VLOOKUP(B7290,'רביות שנתיות'!B:C,2)</f>
        <v>1.7</v>
      </c>
      <c r="D7290" s="29">
        <f t="shared" si="227"/>
        <v>4.6153336261456346E-5</v>
      </c>
      <c r="F7290" s="30">
        <f>VLOOKUP($B7290,'רביות שנתיות'!B:I,7)</f>
        <v>8.1999999999999993</v>
      </c>
      <c r="G7290" s="29">
        <f t="shared" si="226"/>
        <v>2.1594435488436758E-4</v>
      </c>
    </row>
    <row r="7291" spans="2:7">
      <c r="B7291" s="1">
        <v>40162</v>
      </c>
      <c r="C7291" s="30">
        <f>VLOOKUP(B7291,'רביות שנתיות'!B:C,2)</f>
        <v>1.7</v>
      </c>
      <c r="D7291" s="29">
        <f t="shared" si="227"/>
        <v>4.6153336261456346E-5</v>
      </c>
      <c r="F7291" s="30">
        <f>VLOOKUP($B7291,'רביות שנתיות'!B:I,7)</f>
        <v>8.1999999999999993</v>
      </c>
      <c r="G7291" s="29">
        <f t="shared" si="226"/>
        <v>2.1594435488436758E-4</v>
      </c>
    </row>
    <row r="7292" spans="2:7">
      <c r="B7292" s="1">
        <v>40163</v>
      </c>
      <c r="C7292" s="30">
        <f>VLOOKUP(B7292,'רביות שנתיות'!B:C,2)</f>
        <v>1.7</v>
      </c>
      <c r="D7292" s="29">
        <f t="shared" si="227"/>
        <v>4.6153336261456346E-5</v>
      </c>
      <c r="F7292" s="30">
        <f>VLOOKUP($B7292,'רביות שנתיות'!B:I,7)</f>
        <v>8.1999999999999993</v>
      </c>
      <c r="G7292" s="29">
        <f t="shared" si="226"/>
        <v>2.1594435488436758E-4</v>
      </c>
    </row>
    <row r="7293" spans="2:7">
      <c r="B7293" s="1">
        <v>40164</v>
      </c>
      <c r="C7293" s="30">
        <f>VLOOKUP(B7293,'רביות שנתיות'!B:C,2)</f>
        <v>1.7</v>
      </c>
      <c r="D7293" s="29">
        <f t="shared" si="227"/>
        <v>4.6153336261456346E-5</v>
      </c>
      <c r="F7293" s="30">
        <f>VLOOKUP($B7293,'רביות שנתיות'!B:I,7)</f>
        <v>8.1999999999999993</v>
      </c>
      <c r="G7293" s="29">
        <f t="shared" si="226"/>
        <v>2.1594435488436758E-4</v>
      </c>
    </row>
    <row r="7294" spans="2:7">
      <c r="B7294" s="1">
        <v>40165</v>
      </c>
      <c r="C7294" s="30">
        <f>VLOOKUP(B7294,'רביות שנתיות'!B:C,2)</f>
        <v>1.7</v>
      </c>
      <c r="D7294" s="29">
        <f t="shared" si="227"/>
        <v>4.6153336261456346E-5</v>
      </c>
      <c r="F7294" s="30">
        <f>VLOOKUP($B7294,'רביות שנתיות'!B:I,7)</f>
        <v>8.1999999999999993</v>
      </c>
      <c r="G7294" s="29">
        <f t="shared" si="226"/>
        <v>2.1594435488436758E-4</v>
      </c>
    </row>
    <row r="7295" spans="2:7">
      <c r="B7295" s="1">
        <v>40166</v>
      </c>
      <c r="C7295" s="30">
        <f>VLOOKUP(B7295,'רביות שנתיות'!B:C,2)</f>
        <v>1.7</v>
      </c>
      <c r="D7295" s="29">
        <f t="shared" si="227"/>
        <v>4.6153336261456346E-5</v>
      </c>
      <c r="F7295" s="30">
        <f>VLOOKUP($B7295,'רביות שנתיות'!B:I,7)</f>
        <v>8.1999999999999993</v>
      </c>
      <c r="G7295" s="29">
        <f t="shared" si="226"/>
        <v>2.1594435488436758E-4</v>
      </c>
    </row>
    <row r="7296" spans="2:7">
      <c r="B7296" s="1">
        <v>40167</v>
      </c>
      <c r="C7296" s="30">
        <f>VLOOKUP(B7296,'רביות שנתיות'!B:C,2)</f>
        <v>1.7</v>
      </c>
      <c r="D7296" s="29">
        <f t="shared" si="227"/>
        <v>4.6153336261456346E-5</v>
      </c>
      <c r="F7296" s="30">
        <f>VLOOKUP($B7296,'רביות שנתיות'!B:I,7)</f>
        <v>8.1999999999999993</v>
      </c>
      <c r="G7296" s="29">
        <f t="shared" si="226"/>
        <v>2.1594435488436758E-4</v>
      </c>
    </row>
    <row r="7297" spans="2:7">
      <c r="B7297" s="1">
        <v>40168</v>
      </c>
      <c r="C7297" s="30">
        <f>VLOOKUP(B7297,'רביות שנתיות'!B:C,2)</f>
        <v>1.7</v>
      </c>
      <c r="D7297" s="29">
        <f t="shared" si="227"/>
        <v>4.6153336261456346E-5</v>
      </c>
      <c r="F7297" s="30">
        <f>VLOOKUP($B7297,'רביות שנתיות'!B:I,7)</f>
        <v>8.1999999999999993</v>
      </c>
      <c r="G7297" s="29">
        <f t="shared" si="226"/>
        <v>2.1594435488436758E-4</v>
      </c>
    </row>
    <row r="7298" spans="2:7">
      <c r="B7298" s="1">
        <v>40169</v>
      </c>
      <c r="C7298" s="30">
        <f>VLOOKUP(B7298,'רביות שנתיות'!B:C,2)</f>
        <v>1.7</v>
      </c>
      <c r="D7298" s="29">
        <f t="shared" si="227"/>
        <v>4.6153336261456346E-5</v>
      </c>
      <c r="F7298" s="30">
        <f>VLOOKUP($B7298,'רביות שנתיות'!B:I,7)</f>
        <v>8.1999999999999993</v>
      </c>
      <c r="G7298" s="29">
        <f t="shared" si="226"/>
        <v>2.1594435488436758E-4</v>
      </c>
    </row>
    <row r="7299" spans="2:7">
      <c r="B7299" s="1">
        <v>40170</v>
      </c>
      <c r="C7299" s="30">
        <f>VLOOKUP(B7299,'רביות שנתיות'!B:C,2)</f>
        <v>1.7</v>
      </c>
      <c r="D7299" s="29">
        <f t="shared" si="227"/>
        <v>4.6153336261456346E-5</v>
      </c>
      <c r="F7299" s="30">
        <f>VLOOKUP($B7299,'רביות שנתיות'!B:I,7)</f>
        <v>8.1999999999999993</v>
      </c>
      <c r="G7299" s="29">
        <f t="shared" si="226"/>
        <v>2.1594435488436758E-4</v>
      </c>
    </row>
    <row r="7300" spans="2:7">
      <c r="B7300" s="1">
        <v>40171</v>
      </c>
      <c r="C7300" s="30">
        <f>VLOOKUP(B7300,'רביות שנתיות'!B:C,2)</f>
        <v>1.7</v>
      </c>
      <c r="D7300" s="29">
        <f t="shared" si="227"/>
        <v>4.6153336261456346E-5</v>
      </c>
      <c r="F7300" s="30">
        <f>VLOOKUP($B7300,'רביות שנתיות'!B:I,7)</f>
        <v>8.1999999999999993</v>
      </c>
      <c r="G7300" s="29">
        <f t="shared" ref="G7300:G7363" si="228">(1+F7300/100)^(1/365)-1</f>
        <v>2.1594435488436758E-4</v>
      </c>
    </row>
    <row r="7301" spans="2:7">
      <c r="B7301" s="1">
        <v>40172</v>
      </c>
      <c r="C7301" s="30">
        <f>VLOOKUP(B7301,'רביות שנתיות'!B:C,2)</f>
        <v>1.7</v>
      </c>
      <c r="D7301" s="29">
        <f t="shared" ref="D7301:D7364" si="229">(1+C7301/100)^(1/365.25)-1</f>
        <v>4.6153336261456346E-5</v>
      </c>
      <c r="F7301" s="30">
        <f>VLOOKUP($B7301,'רביות שנתיות'!B:I,7)</f>
        <v>8.1999999999999993</v>
      </c>
      <c r="G7301" s="29">
        <f t="shared" si="228"/>
        <v>2.1594435488436758E-4</v>
      </c>
    </row>
    <row r="7302" spans="2:7">
      <c r="B7302" s="1">
        <v>40173</v>
      </c>
      <c r="C7302" s="30">
        <f>VLOOKUP(B7302,'רביות שנתיות'!B:C,2)</f>
        <v>1.7</v>
      </c>
      <c r="D7302" s="29">
        <f t="shared" si="229"/>
        <v>4.6153336261456346E-5</v>
      </c>
      <c r="F7302" s="30">
        <f>VLOOKUP($B7302,'רביות שנתיות'!B:I,7)</f>
        <v>8.1999999999999993</v>
      </c>
      <c r="G7302" s="29">
        <f t="shared" si="228"/>
        <v>2.1594435488436758E-4</v>
      </c>
    </row>
    <row r="7303" spans="2:7">
      <c r="B7303" s="1">
        <v>40174</v>
      </c>
      <c r="C7303" s="30">
        <f>VLOOKUP(B7303,'רביות שנתיות'!B:C,2)</f>
        <v>1.7</v>
      </c>
      <c r="D7303" s="29">
        <f t="shared" si="229"/>
        <v>4.6153336261456346E-5</v>
      </c>
      <c r="F7303" s="30">
        <f>VLOOKUP($B7303,'רביות שנתיות'!B:I,7)</f>
        <v>8.1999999999999993</v>
      </c>
      <c r="G7303" s="29">
        <f t="shared" si="228"/>
        <v>2.1594435488436758E-4</v>
      </c>
    </row>
    <row r="7304" spans="2:7">
      <c r="B7304" s="1">
        <v>40175</v>
      </c>
      <c r="C7304" s="30">
        <f>VLOOKUP(B7304,'רביות שנתיות'!B:C,2)</f>
        <v>1.7</v>
      </c>
      <c r="D7304" s="29">
        <f t="shared" si="229"/>
        <v>4.6153336261456346E-5</v>
      </c>
      <c r="F7304" s="30">
        <f>VLOOKUP($B7304,'רביות שנתיות'!B:I,7)</f>
        <v>8.1999999999999993</v>
      </c>
      <c r="G7304" s="29">
        <f t="shared" si="228"/>
        <v>2.1594435488436758E-4</v>
      </c>
    </row>
    <row r="7305" spans="2:7">
      <c r="B7305" s="1">
        <v>40176</v>
      </c>
      <c r="C7305" s="30">
        <f>VLOOKUP(B7305,'רביות שנתיות'!B:C,2)</f>
        <v>1.7</v>
      </c>
      <c r="D7305" s="29">
        <f t="shared" si="229"/>
        <v>4.6153336261456346E-5</v>
      </c>
      <c r="F7305" s="30">
        <f>VLOOKUP($B7305,'רביות שנתיות'!B:I,7)</f>
        <v>8.1999999999999993</v>
      </c>
      <c r="G7305" s="29">
        <f t="shared" si="228"/>
        <v>2.1594435488436758E-4</v>
      </c>
    </row>
    <row r="7306" spans="2:7">
      <c r="B7306" s="1">
        <v>40177</v>
      </c>
      <c r="C7306" s="30">
        <f>VLOOKUP(B7306,'רביות שנתיות'!B:C,2)</f>
        <v>1.7</v>
      </c>
      <c r="D7306" s="29">
        <f t="shared" si="229"/>
        <v>4.6153336261456346E-5</v>
      </c>
      <c r="F7306" s="30">
        <f>VLOOKUP($B7306,'רביות שנתיות'!B:I,7)</f>
        <v>8.1999999999999993</v>
      </c>
      <c r="G7306" s="29">
        <f t="shared" si="228"/>
        <v>2.1594435488436758E-4</v>
      </c>
    </row>
    <row r="7307" spans="2:7">
      <c r="B7307" s="1">
        <v>40178</v>
      </c>
      <c r="C7307" s="30">
        <f>VLOOKUP(B7307,'רביות שנתיות'!B:C,2)</f>
        <v>1.7</v>
      </c>
      <c r="D7307" s="29">
        <f t="shared" si="229"/>
        <v>4.6153336261456346E-5</v>
      </c>
      <c r="F7307" s="30">
        <f>VLOOKUP($B7307,'רביות שנתיות'!B:I,7)</f>
        <v>8.1999999999999993</v>
      </c>
      <c r="G7307" s="29">
        <f t="shared" si="228"/>
        <v>2.1594435488436758E-4</v>
      </c>
    </row>
    <row r="7308" spans="2:7">
      <c r="B7308" s="1">
        <v>40179</v>
      </c>
      <c r="C7308" s="30">
        <f>VLOOKUP(B7308,'רביות שנתיות'!B:C,2)</f>
        <v>1.7</v>
      </c>
      <c r="D7308" s="29">
        <f t="shared" si="229"/>
        <v>4.6153336261456346E-5</v>
      </c>
      <c r="F7308" s="30">
        <f>VLOOKUP($B7308,'רביות שנתיות'!B:I,7)</f>
        <v>8.1999999999999993</v>
      </c>
      <c r="G7308" s="29">
        <f t="shared" si="228"/>
        <v>2.1594435488436758E-4</v>
      </c>
    </row>
    <row r="7309" spans="2:7">
      <c r="B7309" s="1">
        <v>40180</v>
      </c>
      <c r="C7309" s="30">
        <f>VLOOKUP(B7309,'רביות שנתיות'!B:C,2)</f>
        <v>1.7</v>
      </c>
      <c r="D7309" s="29">
        <f t="shared" si="229"/>
        <v>4.6153336261456346E-5</v>
      </c>
      <c r="F7309" s="30">
        <f>VLOOKUP($B7309,'רביות שנתיות'!B:I,7)</f>
        <v>8.1999999999999993</v>
      </c>
      <c r="G7309" s="29">
        <f t="shared" si="228"/>
        <v>2.1594435488436758E-4</v>
      </c>
    </row>
    <row r="7310" spans="2:7">
      <c r="B7310" s="1">
        <v>40181</v>
      </c>
      <c r="C7310" s="30">
        <f>VLOOKUP(B7310,'רביות שנתיות'!B:C,2)</f>
        <v>1.7</v>
      </c>
      <c r="D7310" s="29">
        <f t="shared" si="229"/>
        <v>4.6153336261456346E-5</v>
      </c>
      <c r="F7310" s="30">
        <f>VLOOKUP($B7310,'רביות שנתיות'!B:I,7)</f>
        <v>8.1999999999999993</v>
      </c>
      <c r="G7310" s="29">
        <f t="shared" si="228"/>
        <v>2.1594435488436758E-4</v>
      </c>
    </row>
    <row r="7311" spans="2:7">
      <c r="B7311" s="1">
        <v>40182</v>
      </c>
      <c r="C7311" s="30">
        <f>VLOOKUP(B7311,'רביות שנתיות'!B:C,2)</f>
        <v>1.7</v>
      </c>
      <c r="D7311" s="29">
        <f t="shared" si="229"/>
        <v>4.6153336261456346E-5</v>
      </c>
      <c r="F7311" s="30">
        <f>VLOOKUP($B7311,'רביות שנתיות'!B:I,7)</f>
        <v>8.1999999999999993</v>
      </c>
      <c r="G7311" s="29">
        <f t="shared" si="228"/>
        <v>2.1594435488436758E-4</v>
      </c>
    </row>
    <row r="7312" spans="2:7">
      <c r="B7312" s="1">
        <v>40183</v>
      </c>
      <c r="C7312" s="30">
        <f>VLOOKUP(B7312,'רביות שנתיות'!B:C,2)</f>
        <v>1.7</v>
      </c>
      <c r="D7312" s="29">
        <f t="shared" si="229"/>
        <v>4.6153336261456346E-5</v>
      </c>
      <c r="F7312" s="30">
        <f>VLOOKUP($B7312,'רביות שנתיות'!B:I,7)</f>
        <v>8.1999999999999993</v>
      </c>
      <c r="G7312" s="29">
        <f t="shared" si="228"/>
        <v>2.1594435488436758E-4</v>
      </c>
    </row>
    <row r="7313" spans="2:7">
      <c r="B7313" s="1">
        <v>40184</v>
      </c>
      <c r="C7313" s="30">
        <f>VLOOKUP(B7313,'רביות שנתיות'!B:C,2)</f>
        <v>1.7</v>
      </c>
      <c r="D7313" s="29">
        <f t="shared" si="229"/>
        <v>4.6153336261456346E-5</v>
      </c>
      <c r="F7313" s="30">
        <f>VLOOKUP($B7313,'רביות שנתיות'!B:I,7)</f>
        <v>8.1999999999999993</v>
      </c>
      <c r="G7313" s="29">
        <f t="shared" si="228"/>
        <v>2.1594435488436758E-4</v>
      </c>
    </row>
    <row r="7314" spans="2:7">
      <c r="B7314" s="1">
        <v>40185</v>
      </c>
      <c r="C7314" s="30">
        <f>VLOOKUP(B7314,'רביות שנתיות'!B:C,2)</f>
        <v>1.7</v>
      </c>
      <c r="D7314" s="29">
        <f t="shared" si="229"/>
        <v>4.6153336261456346E-5</v>
      </c>
      <c r="F7314" s="30">
        <f>VLOOKUP($B7314,'רביות שנתיות'!B:I,7)</f>
        <v>8.1999999999999993</v>
      </c>
      <c r="G7314" s="29">
        <f t="shared" si="228"/>
        <v>2.1594435488436758E-4</v>
      </c>
    </row>
    <row r="7315" spans="2:7">
      <c r="B7315" s="1">
        <v>40186</v>
      </c>
      <c r="C7315" s="30">
        <f>VLOOKUP(B7315,'רביות שנתיות'!B:C,2)</f>
        <v>1.7</v>
      </c>
      <c r="D7315" s="29">
        <f t="shared" si="229"/>
        <v>4.6153336261456346E-5</v>
      </c>
      <c r="F7315" s="30">
        <f>VLOOKUP($B7315,'רביות שנתיות'!B:I,7)</f>
        <v>8.1999999999999993</v>
      </c>
      <c r="G7315" s="29">
        <f t="shared" si="228"/>
        <v>2.1594435488436758E-4</v>
      </c>
    </row>
    <row r="7316" spans="2:7">
      <c r="B7316" s="1">
        <v>40187</v>
      </c>
      <c r="C7316" s="30">
        <f>VLOOKUP(B7316,'רביות שנתיות'!B:C,2)</f>
        <v>1.7</v>
      </c>
      <c r="D7316" s="29">
        <f t="shared" si="229"/>
        <v>4.6153336261456346E-5</v>
      </c>
      <c r="F7316" s="30">
        <f>VLOOKUP($B7316,'רביות שנתיות'!B:I,7)</f>
        <v>8.1999999999999993</v>
      </c>
      <c r="G7316" s="29">
        <f t="shared" si="228"/>
        <v>2.1594435488436758E-4</v>
      </c>
    </row>
    <row r="7317" spans="2:7">
      <c r="B7317" s="1">
        <v>40188</v>
      </c>
      <c r="C7317" s="30">
        <f>VLOOKUP(B7317,'רביות שנתיות'!B:C,2)</f>
        <v>1.7</v>
      </c>
      <c r="D7317" s="29">
        <f t="shared" si="229"/>
        <v>4.6153336261456346E-5</v>
      </c>
      <c r="F7317" s="30">
        <f>VLOOKUP($B7317,'רביות שנתיות'!B:I,7)</f>
        <v>8.1999999999999993</v>
      </c>
      <c r="G7317" s="29">
        <f t="shared" si="228"/>
        <v>2.1594435488436758E-4</v>
      </c>
    </row>
    <row r="7318" spans="2:7">
      <c r="B7318" s="1">
        <v>40189</v>
      </c>
      <c r="C7318" s="30">
        <f>VLOOKUP(B7318,'רביות שנתיות'!B:C,2)</f>
        <v>1.7</v>
      </c>
      <c r="D7318" s="29">
        <f t="shared" si="229"/>
        <v>4.6153336261456346E-5</v>
      </c>
      <c r="F7318" s="30">
        <f>VLOOKUP($B7318,'רביות שנתיות'!B:I,7)</f>
        <v>8.1999999999999993</v>
      </c>
      <c r="G7318" s="29">
        <f t="shared" si="228"/>
        <v>2.1594435488436758E-4</v>
      </c>
    </row>
    <row r="7319" spans="2:7">
      <c r="B7319" s="1">
        <v>40190</v>
      </c>
      <c r="C7319" s="30">
        <f>VLOOKUP(B7319,'רביות שנתיות'!B:C,2)</f>
        <v>1.7</v>
      </c>
      <c r="D7319" s="29">
        <f t="shared" si="229"/>
        <v>4.6153336261456346E-5</v>
      </c>
      <c r="F7319" s="30">
        <f>VLOOKUP($B7319,'רביות שנתיות'!B:I,7)</f>
        <v>8.1999999999999993</v>
      </c>
      <c r="G7319" s="29">
        <f t="shared" si="228"/>
        <v>2.1594435488436758E-4</v>
      </c>
    </row>
    <row r="7320" spans="2:7">
      <c r="B7320" s="1">
        <v>40191</v>
      </c>
      <c r="C7320" s="30">
        <f>VLOOKUP(B7320,'רביות שנתיות'!B:C,2)</f>
        <v>1.7</v>
      </c>
      <c r="D7320" s="29">
        <f t="shared" si="229"/>
        <v>4.6153336261456346E-5</v>
      </c>
      <c r="F7320" s="30">
        <f>VLOOKUP($B7320,'רביות שנתיות'!B:I,7)</f>
        <v>8.1999999999999993</v>
      </c>
      <c r="G7320" s="29">
        <f t="shared" si="228"/>
        <v>2.1594435488436758E-4</v>
      </c>
    </row>
    <row r="7321" spans="2:7">
      <c r="B7321" s="1">
        <v>40192</v>
      </c>
      <c r="C7321" s="30">
        <f>VLOOKUP(B7321,'רביות שנתיות'!B:C,2)</f>
        <v>1.7</v>
      </c>
      <c r="D7321" s="29">
        <f t="shared" si="229"/>
        <v>4.6153336261456346E-5</v>
      </c>
      <c r="F7321" s="30">
        <f>VLOOKUP($B7321,'רביות שנתיות'!B:I,7)</f>
        <v>8.1999999999999993</v>
      </c>
      <c r="G7321" s="29">
        <f t="shared" si="228"/>
        <v>2.1594435488436758E-4</v>
      </c>
    </row>
    <row r="7322" spans="2:7">
      <c r="B7322" s="1">
        <v>40193</v>
      </c>
      <c r="C7322" s="30">
        <f>VLOOKUP(B7322,'רביות שנתיות'!B:C,2)</f>
        <v>1.7</v>
      </c>
      <c r="D7322" s="29">
        <f t="shared" si="229"/>
        <v>4.6153336261456346E-5</v>
      </c>
      <c r="F7322" s="30">
        <f>VLOOKUP($B7322,'רביות שנתיות'!B:I,7)</f>
        <v>8.1999999999999993</v>
      </c>
      <c r="G7322" s="29">
        <f t="shared" si="228"/>
        <v>2.1594435488436758E-4</v>
      </c>
    </row>
    <row r="7323" spans="2:7">
      <c r="B7323" s="1">
        <v>40194</v>
      </c>
      <c r="C7323" s="30">
        <f>VLOOKUP(B7323,'רביות שנתיות'!B:C,2)</f>
        <v>1.7</v>
      </c>
      <c r="D7323" s="29">
        <f t="shared" si="229"/>
        <v>4.6153336261456346E-5</v>
      </c>
      <c r="F7323" s="30">
        <f>VLOOKUP($B7323,'רביות שנתיות'!B:I,7)</f>
        <v>8.1999999999999993</v>
      </c>
      <c r="G7323" s="29">
        <f t="shared" si="228"/>
        <v>2.1594435488436758E-4</v>
      </c>
    </row>
    <row r="7324" spans="2:7">
      <c r="B7324" s="1">
        <v>40195</v>
      </c>
      <c r="C7324" s="30">
        <f>VLOOKUP(B7324,'רביות שנתיות'!B:C,2)</f>
        <v>1.7</v>
      </c>
      <c r="D7324" s="29">
        <f t="shared" si="229"/>
        <v>4.6153336261456346E-5</v>
      </c>
      <c r="F7324" s="30">
        <f>VLOOKUP($B7324,'רביות שנתיות'!B:I,7)</f>
        <v>8.1999999999999993</v>
      </c>
      <c r="G7324" s="29">
        <f t="shared" si="228"/>
        <v>2.1594435488436758E-4</v>
      </c>
    </row>
    <row r="7325" spans="2:7">
      <c r="B7325" s="1">
        <v>40196</v>
      </c>
      <c r="C7325" s="30">
        <f>VLOOKUP(B7325,'רביות שנתיות'!B:C,2)</f>
        <v>1.7</v>
      </c>
      <c r="D7325" s="29">
        <f t="shared" si="229"/>
        <v>4.6153336261456346E-5</v>
      </c>
      <c r="F7325" s="30">
        <f>VLOOKUP($B7325,'רביות שנתיות'!B:I,7)</f>
        <v>8.1999999999999993</v>
      </c>
      <c r="G7325" s="29">
        <f t="shared" si="228"/>
        <v>2.1594435488436758E-4</v>
      </c>
    </row>
    <row r="7326" spans="2:7">
      <c r="B7326" s="1">
        <v>40197</v>
      </c>
      <c r="C7326" s="30">
        <f>VLOOKUP(B7326,'רביות שנתיות'!B:C,2)</f>
        <v>1.7</v>
      </c>
      <c r="D7326" s="29">
        <f t="shared" si="229"/>
        <v>4.6153336261456346E-5</v>
      </c>
      <c r="F7326" s="30">
        <f>VLOOKUP($B7326,'רביות שנתיות'!B:I,7)</f>
        <v>8.1999999999999993</v>
      </c>
      <c r="G7326" s="29">
        <f t="shared" si="228"/>
        <v>2.1594435488436758E-4</v>
      </c>
    </row>
    <row r="7327" spans="2:7">
      <c r="B7327" s="1">
        <v>40198</v>
      </c>
      <c r="C7327" s="30">
        <f>VLOOKUP(B7327,'רביות שנתיות'!B:C,2)</f>
        <v>1.7</v>
      </c>
      <c r="D7327" s="29">
        <f t="shared" si="229"/>
        <v>4.6153336261456346E-5</v>
      </c>
      <c r="F7327" s="30">
        <f>VLOOKUP($B7327,'רביות שנתיות'!B:I,7)</f>
        <v>8.1999999999999993</v>
      </c>
      <c r="G7327" s="29">
        <f t="shared" si="228"/>
        <v>2.1594435488436758E-4</v>
      </c>
    </row>
    <row r="7328" spans="2:7">
      <c r="B7328" s="1">
        <v>40199</v>
      </c>
      <c r="C7328" s="30">
        <f>VLOOKUP(B7328,'רביות שנתיות'!B:C,2)</f>
        <v>1.7</v>
      </c>
      <c r="D7328" s="29">
        <f t="shared" si="229"/>
        <v>4.6153336261456346E-5</v>
      </c>
      <c r="F7328" s="30">
        <f>VLOOKUP($B7328,'רביות שנתיות'!B:I,7)</f>
        <v>8.1999999999999993</v>
      </c>
      <c r="G7328" s="29">
        <f t="shared" si="228"/>
        <v>2.1594435488436758E-4</v>
      </c>
    </row>
    <row r="7329" spans="2:7">
      <c r="B7329" s="1">
        <v>40200</v>
      </c>
      <c r="C7329" s="30">
        <f>VLOOKUP(B7329,'רביות שנתיות'!B:C,2)</f>
        <v>1.7</v>
      </c>
      <c r="D7329" s="29">
        <f t="shared" si="229"/>
        <v>4.6153336261456346E-5</v>
      </c>
      <c r="F7329" s="30">
        <f>VLOOKUP($B7329,'רביות שנתיות'!B:I,7)</f>
        <v>8.1999999999999993</v>
      </c>
      <c r="G7329" s="29">
        <f t="shared" si="228"/>
        <v>2.1594435488436758E-4</v>
      </c>
    </row>
    <row r="7330" spans="2:7">
      <c r="B7330" s="1">
        <v>40201</v>
      </c>
      <c r="C7330" s="30">
        <f>VLOOKUP(B7330,'רביות שנתיות'!B:C,2)</f>
        <v>1.7</v>
      </c>
      <c r="D7330" s="29">
        <f t="shared" si="229"/>
        <v>4.6153336261456346E-5</v>
      </c>
      <c r="F7330" s="30">
        <f>VLOOKUP($B7330,'רביות שנתיות'!B:I,7)</f>
        <v>8.1999999999999993</v>
      </c>
      <c r="G7330" s="29">
        <f t="shared" si="228"/>
        <v>2.1594435488436758E-4</v>
      </c>
    </row>
    <row r="7331" spans="2:7">
      <c r="B7331" s="1">
        <v>40202</v>
      </c>
      <c r="C7331" s="30">
        <f>VLOOKUP(B7331,'רביות שנתיות'!B:C,2)</f>
        <v>1.7</v>
      </c>
      <c r="D7331" s="29">
        <f t="shared" si="229"/>
        <v>4.6153336261456346E-5</v>
      </c>
      <c r="F7331" s="30">
        <f>VLOOKUP($B7331,'רביות שנתיות'!B:I,7)</f>
        <v>8.1999999999999993</v>
      </c>
      <c r="G7331" s="29">
        <f t="shared" si="228"/>
        <v>2.1594435488436758E-4</v>
      </c>
    </row>
    <row r="7332" spans="2:7">
      <c r="B7332" s="1">
        <v>40203</v>
      </c>
      <c r="C7332" s="30">
        <f>VLOOKUP(B7332,'רביות שנתיות'!B:C,2)</f>
        <v>1.7</v>
      </c>
      <c r="D7332" s="29">
        <f t="shared" si="229"/>
        <v>4.6153336261456346E-5</v>
      </c>
      <c r="F7332" s="30">
        <f>VLOOKUP($B7332,'רביות שנתיות'!B:I,7)</f>
        <v>8.1999999999999993</v>
      </c>
      <c r="G7332" s="29">
        <f t="shared" si="228"/>
        <v>2.1594435488436758E-4</v>
      </c>
    </row>
    <row r="7333" spans="2:7">
      <c r="B7333" s="1">
        <v>40204</v>
      </c>
      <c r="C7333" s="30">
        <f>VLOOKUP(B7333,'רביות שנתיות'!B:C,2)</f>
        <v>1.7</v>
      </c>
      <c r="D7333" s="29">
        <f t="shared" si="229"/>
        <v>4.6153336261456346E-5</v>
      </c>
      <c r="F7333" s="30">
        <f>VLOOKUP($B7333,'רביות שנתיות'!B:I,7)</f>
        <v>8.1999999999999993</v>
      </c>
      <c r="G7333" s="29">
        <f t="shared" si="228"/>
        <v>2.1594435488436758E-4</v>
      </c>
    </row>
    <row r="7334" spans="2:7">
      <c r="B7334" s="1">
        <v>40205</v>
      </c>
      <c r="C7334" s="30">
        <f>VLOOKUP(B7334,'רביות שנתיות'!B:C,2)</f>
        <v>1.7</v>
      </c>
      <c r="D7334" s="29">
        <f t="shared" si="229"/>
        <v>4.6153336261456346E-5</v>
      </c>
      <c r="F7334" s="30">
        <f>VLOOKUP($B7334,'רביות שנתיות'!B:I,7)</f>
        <v>8.1999999999999993</v>
      </c>
      <c r="G7334" s="29">
        <f t="shared" si="228"/>
        <v>2.1594435488436758E-4</v>
      </c>
    </row>
    <row r="7335" spans="2:7">
      <c r="B7335" s="1">
        <v>40206</v>
      </c>
      <c r="C7335" s="30">
        <f>VLOOKUP(B7335,'רביות שנתיות'!B:C,2)</f>
        <v>1.7</v>
      </c>
      <c r="D7335" s="29">
        <f t="shared" si="229"/>
        <v>4.6153336261456346E-5</v>
      </c>
      <c r="F7335" s="30">
        <f>VLOOKUP($B7335,'רביות שנתיות'!B:I,7)</f>
        <v>8.1999999999999993</v>
      </c>
      <c r="G7335" s="29">
        <f t="shared" si="228"/>
        <v>2.1594435488436758E-4</v>
      </c>
    </row>
    <row r="7336" spans="2:7">
      <c r="B7336" s="1">
        <v>40207</v>
      </c>
      <c r="C7336" s="30">
        <f>VLOOKUP(B7336,'רביות שנתיות'!B:C,2)</f>
        <v>1.7</v>
      </c>
      <c r="D7336" s="29">
        <f t="shared" si="229"/>
        <v>4.6153336261456346E-5</v>
      </c>
      <c r="F7336" s="30">
        <f>VLOOKUP($B7336,'רביות שנתיות'!B:I,7)</f>
        <v>8.1999999999999993</v>
      </c>
      <c r="G7336" s="29">
        <f t="shared" si="228"/>
        <v>2.1594435488436758E-4</v>
      </c>
    </row>
    <row r="7337" spans="2:7">
      <c r="B7337" s="1">
        <v>40208</v>
      </c>
      <c r="C7337" s="30">
        <f>VLOOKUP(B7337,'רביות שנתיות'!B:C,2)</f>
        <v>1.7</v>
      </c>
      <c r="D7337" s="29">
        <f t="shared" si="229"/>
        <v>4.6153336261456346E-5</v>
      </c>
      <c r="F7337" s="30">
        <f>VLOOKUP($B7337,'רביות שנתיות'!B:I,7)</f>
        <v>8.1999999999999993</v>
      </c>
      <c r="G7337" s="29">
        <f t="shared" si="228"/>
        <v>2.1594435488436758E-4</v>
      </c>
    </row>
    <row r="7338" spans="2:7">
      <c r="B7338" s="1">
        <v>40209</v>
      </c>
      <c r="C7338" s="30">
        <f>VLOOKUP(B7338,'רביות שנתיות'!B:C,2)</f>
        <v>1.7</v>
      </c>
      <c r="D7338" s="29">
        <f t="shared" si="229"/>
        <v>4.6153336261456346E-5</v>
      </c>
      <c r="F7338" s="30">
        <f>VLOOKUP($B7338,'רביות שנתיות'!B:I,7)</f>
        <v>8.1999999999999993</v>
      </c>
      <c r="G7338" s="29">
        <f t="shared" si="228"/>
        <v>2.1594435488436758E-4</v>
      </c>
    </row>
    <row r="7339" spans="2:7">
      <c r="B7339" s="1">
        <v>40210</v>
      </c>
      <c r="C7339" s="30">
        <f>VLOOKUP(B7339,'רביות שנתיות'!B:C,2)</f>
        <v>1.7</v>
      </c>
      <c r="D7339" s="29">
        <f t="shared" si="229"/>
        <v>4.6153336261456346E-5</v>
      </c>
      <c r="F7339" s="30">
        <f>VLOOKUP($B7339,'רביות שנתיות'!B:I,7)</f>
        <v>8.1999999999999993</v>
      </c>
      <c r="G7339" s="29">
        <f t="shared" si="228"/>
        <v>2.1594435488436758E-4</v>
      </c>
    </row>
    <row r="7340" spans="2:7">
      <c r="B7340" s="1">
        <v>40211</v>
      </c>
      <c r="C7340" s="30">
        <f>VLOOKUP(B7340,'רביות שנתיות'!B:C,2)</f>
        <v>1.7</v>
      </c>
      <c r="D7340" s="29">
        <f t="shared" si="229"/>
        <v>4.6153336261456346E-5</v>
      </c>
      <c r="F7340" s="30">
        <f>VLOOKUP($B7340,'רביות שנתיות'!B:I,7)</f>
        <v>8.1999999999999993</v>
      </c>
      <c r="G7340" s="29">
        <f t="shared" si="228"/>
        <v>2.1594435488436758E-4</v>
      </c>
    </row>
    <row r="7341" spans="2:7">
      <c r="B7341" s="1">
        <v>40212</v>
      </c>
      <c r="C7341" s="30">
        <f>VLOOKUP(B7341,'רביות שנתיות'!B:C,2)</f>
        <v>1.7</v>
      </c>
      <c r="D7341" s="29">
        <f t="shared" si="229"/>
        <v>4.6153336261456346E-5</v>
      </c>
      <c r="F7341" s="30">
        <f>VLOOKUP($B7341,'רביות שנתיות'!B:I,7)</f>
        <v>8.1999999999999993</v>
      </c>
      <c r="G7341" s="29">
        <f t="shared" si="228"/>
        <v>2.1594435488436758E-4</v>
      </c>
    </row>
    <row r="7342" spans="2:7">
      <c r="B7342" s="1">
        <v>40213</v>
      </c>
      <c r="C7342" s="30">
        <f>VLOOKUP(B7342,'רביות שנתיות'!B:C,2)</f>
        <v>1.7</v>
      </c>
      <c r="D7342" s="29">
        <f t="shared" si="229"/>
        <v>4.6153336261456346E-5</v>
      </c>
      <c r="F7342" s="30">
        <f>VLOOKUP($B7342,'רביות שנתיות'!B:I,7)</f>
        <v>8.1999999999999993</v>
      </c>
      <c r="G7342" s="29">
        <f t="shared" si="228"/>
        <v>2.1594435488436758E-4</v>
      </c>
    </row>
    <row r="7343" spans="2:7">
      <c r="B7343" s="1">
        <v>40214</v>
      </c>
      <c r="C7343" s="30">
        <f>VLOOKUP(B7343,'רביות שנתיות'!B:C,2)</f>
        <v>1.7</v>
      </c>
      <c r="D7343" s="29">
        <f t="shared" si="229"/>
        <v>4.6153336261456346E-5</v>
      </c>
      <c r="F7343" s="30">
        <f>VLOOKUP($B7343,'רביות שנתיות'!B:I,7)</f>
        <v>8.1999999999999993</v>
      </c>
      <c r="G7343" s="29">
        <f t="shared" si="228"/>
        <v>2.1594435488436758E-4</v>
      </c>
    </row>
    <row r="7344" spans="2:7">
      <c r="B7344" s="1">
        <v>40215</v>
      </c>
      <c r="C7344" s="30">
        <f>VLOOKUP(B7344,'רביות שנתיות'!B:C,2)</f>
        <v>1.7</v>
      </c>
      <c r="D7344" s="29">
        <f t="shared" si="229"/>
        <v>4.6153336261456346E-5</v>
      </c>
      <c r="F7344" s="30">
        <f>VLOOKUP($B7344,'רביות שנתיות'!B:I,7)</f>
        <v>8.1999999999999993</v>
      </c>
      <c r="G7344" s="29">
        <f t="shared" si="228"/>
        <v>2.1594435488436758E-4</v>
      </c>
    </row>
    <row r="7345" spans="2:7">
      <c r="B7345" s="1">
        <v>40216</v>
      </c>
      <c r="C7345" s="30">
        <f>VLOOKUP(B7345,'רביות שנתיות'!B:C,2)</f>
        <v>1.7</v>
      </c>
      <c r="D7345" s="29">
        <f t="shared" si="229"/>
        <v>4.6153336261456346E-5</v>
      </c>
      <c r="F7345" s="30">
        <f>VLOOKUP($B7345,'רביות שנתיות'!B:I,7)</f>
        <v>8.1999999999999993</v>
      </c>
      <c r="G7345" s="29">
        <f t="shared" si="228"/>
        <v>2.1594435488436758E-4</v>
      </c>
    </row>
    <row r="7346" spans="2:7">
      <c r="B7346" s="1">
        <v>40217</v>
      </c>
      <c r="C7346" s="30">
        <f>VLOOKUP(B7346,'רביות שנתיות'!B:C,2)</f>
        <v>1.7</v>
      </c>
      <c r="D7346" s="29">
        <f t="shared" si="229"/>
        <v>4.6153336261456346E-5</v>
      </c>
      <c r="F7346" s="30">
        <f>VLOOKUP($B7346,'רביות שנתיות'!B:I,7)</f>
        <v>8.1999999999999993</v>
      </c>
      <c r="G7346" s="29">
        <f t="shared" si="228"/>
        <v>2.1594435488436758E-4</v>
      </c>
    </row>
    <row r="7347" spans="2:7">
      <c r="B7347" s="1">
        <v>40218</v>
      </c>
      <c r="C7347" s="30">
        <f>VLOOKUP(B7347,'רביות שנתיות'!B:C,2)</f>
        <v>1.7</v>
      </c>
      <c r="D7347" s="29">
        <f t="shared" si="229"/>
        <v>4.6153336261456346E-5</v>
      </c>
      <c r="F7347" s="30">
        <f>VLOOKUP($B7347,'רביות שנתיות'!B:I,7)</f>
        <v>8.1999999999999993</v>
      </c>
      <c r="G7347" s="29">
        <f t="shared" si="228"/>
        <v>2.1594435488436758E-4</v>
      </c>
    </row>
    <row r="7348" spans="2:7">
      <c r="B7348" s="1">
        <v>40219</v>
      </c>
      <c r="C7348" s="30">
        <f>VLOOKUP(B7348,'רביות שנתיות'!B:C,2)</f>
        <v>1.7</v>
      </c>
      <c r="D7348" s="29">
        <f t="shared" si="229"/>
        <v>4.6153336261456346E-5</v>
      </c>
      <c r="F7348" s="30">
        <f>VLOOKUP($B7348,'רביות שנתיות'!B:I,7)</f>
        <v>8.1999999999999993</v>
      </c>
      <c r="G7348" s="29">
        <f t="shared" si="228"/>
        <v>2.1594435488436758E-4</v>
      </c>
    </row>
    <row r="7349" spans="2:7">
      <c r="B7349" s="1">
        <v>40220</v>
      </c>
      <c r="C7349" s="30">
        <f>VLOOKUP(B7349,'רביות שנתיות'!B:C,2)</f>
        <v>1.7</v>
      </c>
      <c r="D7349" s="29">
        <f t="shared" si="229"/>
        <v>4.6153336261456346E-5</v>
      </c>
      <c r="F7349" s="30">
        <f>VLOOKUP($B7349,'רביות שנתיות'!B:I,7)</f>
        <v>8.1999999999999993</v>
      </c>
      <c r="G7349" s="29">
        <f t="shared" si="228"/>
        <v>2.1594435488436758E-4</v>
      </c>
    </row>
    <row r="7350" spans="2:7">
      <c r="B7350" s="1">
        <v>40221</v>
      </c>
      <c r="C7350" s="30">
        <f>VLOOKUP(B7350,'רביות שנתיות'!B:C,2)</f>
        <v>1.7</v>
      </c>
      <c r="D7350" s="29">
        <f t="shared" si="229"/>
        <v>4.6153336261456346E-5</v>
      </c>
      <c r="F7350" s="30">
        <f>VLOOKUP($B7350,'רביות שנתיות'!B:I,7)</f>
        <v>8.1999999999999993</v>
      </c>
      <c r="G7350" s="29">
        <f t="shared" si="228"/>
        <v>2.1594435488436758E-4</v>
      </c>
    </row>
    <row r="7351" spans="2:7">
      <c r="B7351" s="1">
        <v>40222</v>
      </c>
      <c r="C7351" s="30">
        <f>VLOOKUP(B7351,'רביות שנתיות'!B:C,2)</f>
        <v>1.7</v>
      </c>
      <c r="D7351" s="29">
        <f t="shared" si="229"/>
        <v>4.6153336261456346E-5</v>
      </c>
      <c r="F7351" s="30">
        <f>VLOOKUP($B7351,'רביות שנתיות'!B:I,7)</f>
        <v>8.1999999999999993</v>
      </c>
      <c r="G7351" s="29">
        <f t="shared" si="228"/>
        <v>2.1594435488436758E-4</v>
      </c>
    </row>
    <row r="7352" spans="2:7">
      <c r="B7352" s="1">
        <v>40223</v>
      </c>
      <c r="C7352" s="30">
        <f>VLOOKUP(B7352,'רביות שנתיות'!B:C,2)</f>
        <v>1.7</v>
      </c>
      <c r="D7352" s="29">
        <f t="shared" si="229"/>
        <v>4.6153336261456346E-5</v>
      </c>
      <c r="F7352" s="30">
        <f>VLOOKUP($B7352,'רביות שנתיות'!B:I,7)</f>
        <v>8.1999999999999993</v>
      </c>
      <c r="G7352" s="29">
        <f t="shared" si="228"/>
        <v>2.1594435488436758E-4</v>
      </c>
    </row>
    <row r="7353" spans="2:7">
      <c r="B7353" s="1">
        <v>40224</v>
      </c>
      <c r="C7353" s="30">
        <f>VLOOKUP(B7353,'רביות שנתיות'!B:C,2)</f>
        <v>1.7</v>
      </c>
      <c r="D7353" s="29">
        <f t="shared" si="229"/>
        <v>4.6153336261456346E-5</v>
      </c>
      <c r="F7353" s="30">
        <f>VLOOKUP($B7353,'רביות שנתיות'!B:I,7)</f>
        <v>8.1999999999999993</v>
      </c>
      <c r="G7353" s="29">
        <f t="shared" si="228"/>
        <v>2.1594435488436758E-4</v>
      </c>
    </row>
    <row r="7354" spans="2:7">
      <c r="B7354" s="1">
        <v>40225</v>
      </c>
      <c r="C7354" s="30">
        <f>VLOOKUP(B7354,'רביות שנתיות'!B:C,2)</f>
        <v>1.7</v>
      </c>
      <c r="D7354" s="29">
        <f t="shared" si="229"/>
        <v>4.6153336261456346E-5</v>
      </c>
      <c r="F7354" s="30">
        <f>VLOOKUP($B7354,'רביות שנתיות'!B:I,7)</f>
        <v>8.1999999999999993</v>
      </c>
      <c r="G7354" s="29">
        <f t="shared" si="228"/>
        <v>2.1594435488436758E-4</v>
      </c>
    </row>
    <row r="7355" spans="2:7">
      <c r="B7355" s="1">
        <v>40226</v>
      </c>
      <c r="C7355" s="30">
        <f>VLOOKUP(B7355,'רביות שנתיות'!B:C,2)</f>
        <v>1.7</v>
      </c>
      <c r="D7355" s="29">
        <f t="shared" si="229"/>
        <v>4.6153336261456346E-5</v>
      </c>
      <c r="F7355" s="30">
        <f>VLOOKUP($B7355,'רביות שנתיות'!B:I,7)</f>
        <v>8.1999999999999993</v>
      </c>
      <c r="G7355" s="29">
        <f t="shared" si="228"/>
        <v>2.1594435488436758E-4</v>
      </c>
    </row>
    <row r="7356" spans="2:7">
      <c r="B7356" s="1">
        <v>40227</v>
      </c>
      <c r="C7356" s="30">
        <f>VLOOKUP(B7356,'רביות שנתיות'!B:C,2)</f>
        <v>1.7</v>
      </c>
      <c r="D7356" s="29">
        <f t="shared" si="229"/>
        <v>4.6153336261456346E-5</v>
      </c>
      <c r="F7356" s="30">
        <f>VLOOKUP($B7356,'רביות שנתיות'!B:I,7)</f>
        <v>8.1999999999999993</v>
      </c>
      <c r="G7356" s="29">
        <f t="shared" si="228"/>
        <v>2.1594435488436758E-4</v>
      </c>
    </row>
    <row r="7357" spans="2:7">
      <c r="B7357" s="1">
        <v>40228</v>
      </c>
      <c r="C7357" s="30">
        <f>VLOOKUP(B7357,'רביות שנתיות'!B:C,2)</f>
        <v>1.7</v>
      </c>
      <c r="D7357" s="29">
        <f t="shared" si="229"/>
        <v>4.6153336261456346E-5</v>
      </c>
      <c r="F7357" s="30">
        <f>VLOOKUP($B7357,'רביות שנתיות'!B:I,7)</f>
        <v>8.1999999999999993</v>
      </c>
      <c r="G7357" s="29">
        <f t="shared" si="228"/>
        <v>2.1594435488436758E-4</v>
      </c>
    </row>
    <row r="7358" spans="2:7">
      <c r="B7358" s="1">
        <v>40229</v>
      </c>
      <c r="C7358" s="30">
        <f>VLOOKUP(B7358,'רביות שנתיות'!B:C,2)</f>
        <v>1.7</v>
      </c>
      <c r="D7358" s="29">
        <f t="shared" si="229"/>
        <v>4.6153336261456346E-5</v>
      </c>
      <c r="F7358" s="30">
        <f>VLOOKUP($B7358,'רביות שנתיות'!B:I,7)</f>
        <v>8.1999999999999993</v>
      </c>
      <c r="G7358" s="29">
        <f t="shared" si="228"/>
        <v>2.1594435488436758E-4</v>
      </c>
    </row>
    <row r="7359" spans="2:7">
      <c r="B7359" s="1">
        <v>40230</v>
      </c>
      <c r="C7359" s="30">
        <f>VLOOKUP(B7359,'רביות שנתיות'!B:C,2)</f>
        <v>1.7</v>
      </c>
      <c r="D7359" s="29">
        <f t="shared" si="229"/>
        <v>4.6153336261456346E-5</v>
      </c>
      <c r="F7359" s="30">
        <f>VLOOKUP($B7359,'רביות שנתיות'!B:I,7)</f>
        <v>8.1999999999999993</v>
      </c>
      <c r="G7359" s="29">
        <f t="shared" si="228"/>
        <v>2.1594435488436758E-4</v>
      </c>
    </row>
    <row r="7360" spans="2:7">
      <c r="B7360" s="1">
        <v>40231</v>
      </c>
      <c r="C7360" s="30">
        <f>VLOOKUP(B7360,'רביות שנתיות'!B:C,2)</f>
        <v>1.7</v>
      </c>
      <c r="D7360" s="29">
        <f t="shared" si="229"/>
        <v>4.6153336261456346E-5</v>
      </c>
      <c r="F7360" s="30">
        <f>VLOOKUP($B7360,'רביות שנתיות'!B:I,7)</f>
        <v>8.1999999999999993</v>
      </c>
      <c r="G7360" s="29">
        <f t="shared" si="228"/>
        <v>2.1594435488436758E-4</v>
      </c>
    </row>
    <row r="7361" spans="2:7">
      <c r="B7361" s="1">
        <v>40232</v>
      </c>
      <c r="C7361" s="30">
        <f>VLOOKUP(B7361,'רביות שנתיות'!B:C,2)</f>
        <v>1.7</v>
      </c>
      <c r="D7361" s="29">
        <f t="shared" si="229"/>
        <v>4.6153336261456346E-5</v>
      </c>
      <c r="F7361" s="30">
        <f>VLOOKUP($B7361,'רביות שנתיות'!B:I,7)</f>
        <v>8.1999999999999993</v>
      </c>
      <c r="G7361" s="29">
        <f t="shared" si="228"/>
        <v>2.1594435488436758E-4</v>
      </c>
    </row>
    <row r="7362" spans="2:7">
      <c r="B7362" s="1">
        <v>40233</v>
      </c>
      <c r="C7362" s="30">
        <f>VLOOKUP(B7362,'רביות שנתיות'!B:C,2)</f>
        <v>1.7</v>
      </c>
      <c r="D7362" s="29">
        <f t="shared" si="229"/>
        <v>4.6153336261456346E-5</v>
      </c>
      <c r="F7362" s="30">
        <f>VLOOKUP($B7362,'רביות שנתיות'!B:I,7)</f>
        <v>8.1999999999999993</v>
      </c>
      <c r="G7362" s="29">
        <f t="shared" si="228"/>
        <v>2.1594435488436758E-4</v>
      </c>
    </row>
    <row r="7363" spans="2:7">
      <c r="B7363" s="1">
        <v>40234</v>
      </c>
      <c r="C7363" s="30">
        <f>VLOOKUP(B7363,'רביות שנתיות'!B:C,2)</f>
        <v>1.7</v>
      </c>
      <c r="D7363" s="29">
        <f t="shared" si="229"/>
        <v>4.6153336261456346E-5</v>
      </c>
      <c r="F7363" s="30">
        <f>VLOOKUP($B7363,'רביות שנתיות'!B:I,7)</f>
        <v>8.1999999999999993</v>
      </c>
      <c r="G7363" s="29">
        <f t="shared" si="228"/>
        <v>2.1594435488436758E-4</v>
      </c>
    </row>
    <row r="7364" spans="2:7">
      <c r="B7364" s="1">
        <v>40235</v>
      </c>
      <c r="C7364" s="30">
        <f>VLOOKUP(B7364,'רביות שנתיות'!B:C,2)</f>
        <v>1.7</v>
      </c>
      <c r="D7364" s="29">
        <f t="shared" si="229"/>
        <v>4.6153336261456346E-5</v>
      </c>
      <c r="F7364" s="30">
        <f>VLOOKUP($B7364,'רביות שנתיות'!B:I,7)</f>
        <v>8.1999999999999993</v>
      </c>
      <c r="G7364" s="29">
        <f t="shared" ref="G7364:G7427" si="230">(1+F7364/100)^(1/365)-1</f>
        <v>2.1594435488436758E-4</v>
      </c>
    </row>
    <row r="7365" spans="2:7">
      <c r="B7365" s="1">
        <v>40236</v>
      </c>
      <c r="C7365" s="30">
        <f>VLOOKUP(B7365,'רביות שנתיות'!B:C,2)</f>
        <v>1.7</v>
      </c>
      <c r="D7365" s="29">
        <f t="shared" ref="D7365:D7428" si="231">(1+C7365/100)^(1/365.25)-1</f>
        <v>4.6153336261456346E-5</v>
      </c>
      <c r="F7365" s="30">
        <f>VLOOKUP($B7365,'רביות שנתיות'!B:I,7)</f>
        <v>8.1999999999999993</v>
      </c>
      <c r="G7365" s="29">
        <f t="shared" si="230"/>
        <v>2.1594435488436758E-4</v>
      </c>
    </row>
    <row r="7366" spans="2:7">
      <c r="B7366" s="1">
        <v>40237</v>
      </c>
      <c r="C7366" s="30">
        <f>VLOOKUP(B7366,'רביות שנתיות'!B:C,2)</f>
        <v>1.7</v>
      </c>
      <c r="D7366" s="29">
        <f t="shared" si="231"/>
        <v>4.6153336261456346E-5</v>
      </c>
      <c r="F7366" s="30">
        <f>VLOOKUP($B7366,'רביות שנתיות'!B:I,7)</f>
        <v>8.1999999999999993</v>
      </c>
      <c r="G7366" s="29">
        <f t="shared" si="230"/>
        <v>2.1594435488436758E-4</v>
      </c>
    </row>
    <row r="7367" spans="2:7">
      <c r="B7367" s="1">
        <v>40238</v>
      </c>
      <c r="C7367" s="30">
        <f>VLOOKUP(B7367,'רביות שנתיות'!B:C,2)</f>
        <v>1.7</v>
      </c>
      <c r="D7367" s="29">
        <f t="shared" si="231"/>
        <v>4.6153336261456346E-5</v>
      </c>
      <c r="F7367" s="30">
        <f>VLOOKUP($B7367,'רביות שנתיות'!B:I,7)</f>
        <v>8.1999999999999993</v>
      </c>
      <c r="G7367" s="29">
        <f t="shared" si="230"/>
        <v>2.1594435488436758E-4</v>
      </c>
    </row>
    <row r="7368" spans="2:7">
      <c r="B7368" s="1">
        <v>40239</v>
      </c>
      <c r="C7368" s="30">
        <f>VLOOKUP(B7368,'רביות שנתיות'!B:C,2)</f>
        <v>1.7</v>
      </c>
      <c r="D7368" s="29">
        <f t="shared" si="231"/>
        <v>4.6153336261456346E-5</v>
      </c>
      <c r="F7368" s="30">
        <f>VLOOKUP($B7368,'רביות שנתיות'!B:I,7)</f>
        <v>8.1999999999999993</v>
      </c>
      <c r="G7368" s="29">
        <f t="shared" si="230"/>
        <v>2.1594435488436758E-4</v>
      </c>
    </row>
    <row r="7369" spans="2:7">
      <c r="B7369" s="1">
        <v>40240</v>
      </c>
      <c r="C7369" s="30">
        <f>VLOOKUP(B7369,'רביות שנתיות'!B:C,2)</f>
        <v>1.7</v>
      </c>
      <c r="D7369" s="29">
        <f t="shared" si="231"/>
        <v>4.6153336261456346E-5</v>
      </c>
      <c r="F7369" s="30">
        <f>VLOOKUP($B7369,'רביות שנתיות'!B:I,7)</f>
        <v>8.1999999999999993</v>
      </c>
      <c r="G7369" s="29">
        <f t="shared" si="230"/>
        <v>2.1594435488436758E-4</v>
      </c>
    </row>
    <row r="7370" spans="2:7">
      <c r="B7370" s="1">
        <v>40241</v>
      </c>
      <c r="C7370" s="30">
        <f>VLOOKUP(B7370,'רביות שנתיות'!B:C,2)</f>
        <v>1.7</v>
      </c>
      <c r="D7370" s="29">
        <f t="shared" si="231"/>
        <v>4.6153336261456346E-5</v>
      </c>
      <c r="F7370" s="30">
        <f>VLOOKUP($B7370,'רביות שנתיות'!B:I,7)</f>
        <v>8.1999999999999993</v>
      </c>
      <c r="G7370" s="29">
        <f t="shared" si="230"/>
        <v>2.1594435488436758E-4</v>
      </c>
    </row>
    <row r="7371" spans="2:7">
      <c r="B7371" s="1">
        <v>40242</v>
      </c>
      <c r="C7371" s="30">
        <f>VLOOKUP(B7371,'רביות שנתיות'!B:C,2)</f>
        <v>1.7</v>
      </c>
      <c r="D7371" s="29">
        <f t="shared" si="231"/>
        <v>4.6153336261456346E-5</v>
      </c>
      <c r="F7371" s="30">
        <f>VLOOKUP($B7371,'רביות שנתיות'!B:I,7)</f>
        <v>8.1999999999999993</v>
      </c>
      <c r="G7371" s="29">
        <f t="shared" si="230"/>
        <v>2.1594435488436758E-4</v>
      </c>
    </row>
    <row r="7372" spans="2:7">
      <c r="B7372" s="1">
        <v>40243</v>
      </c>
      <c r="C7372" s="30">
        <f>VLOOKUP(B7372,'רביות שנתיות'!B:C,2)</f>
        <v>1.7</v>
      </c>
      <c r="D7372" s="29">
        <f t="shared" si="231"/>
        <v>4.6153336261456346E-5</v>
      </c>
      <c r="F7372" s="30">
        <f>VLOOKUP($B7372,'רביות שנתיות'!B:I,7)</f>
        <v>8.1999999999999993</v>
      </c>
      <c r="G7372" s="29">
        <f t="shared" si="230"/>
        <v>2.1594435488436758E-4</v>
      </c>
    </row>
    <row r="7373" spans="2:7">
      <c r="B7373" s="1">
        <v>40244</v>
      </c>
      <c r="C7373" s="30">
        <f>VLOOKUP(B7373,'רביות שנתיות'!B:C,2)</f>
        <v>1.7</v>
      </c>
      <c r="D7373" s="29">
        <f t="shared" si="231"/>
        <v>4.6153336261456346E-5</v>
      </c>
      <c r="F7373" s="30">
        <f>VLOOKUP($B7373,'רביות שנתיות'!B:I,7)</f>
        <v>8.1999999999999993</v>
      </c>
      <c r="G7373" s="29">
        <f t="shared" si="230"/>
        <v>2.1594435488436758E-4</v>
      </c>
    </row>
    <row r="7374" spans="2:7">
      <c r="B7374" s="1">
        <v>40245</v>
      </c>
      <c r="C7374" s="30">
        <f>VLOOKUP(B7374,'רביות שנתיות'!B:C,2)</f>
        <v>1.7</v>
      </c>
      <c r="D7374" s="29">
        <f t="shared" si="231"/>
        <v>4.6153336261456346E-5</v>
      </c>
      <c r="F7374" s="30">
        <f>VLOOKUP($B7374,'רביות שנתיות'!B:I,7)</f>
        <v>8.1999999999999993</v>
      </c>
      <c r="G7374" s="29">
        <f t="shared" si="230"/>
        <v>2.1594435488436758E-4</v>
      </c>
    </row>
    <row r="7375" spans="2:7">
      <c r="B7375" s="1">
        <v>40246</v>
      </c>
      <c r="C7375" s="30">
        <f>VLOOKUP(B7375,'רביות שנתיות'!B:C,2)</f>
        <v>1.7</v>
      </c>
      <c r="D7375" s="29">
        <f t="shared" si="231"/>
        <v>4.6153336261456346E-5</v>
      </c>
      <c r="F7375" s="30">
        <f>VLOOKUP($B7375,'רביות שנתיות'!B:I,7)</f>
        <v>8.1999999999999993</v>
      </c>
      <c r="G7375" s="29">
        <f t="shared" si="230"/>
        <v>2.1594435488436758E-4</v>
      </c>
    </row>
    <row r="7376" spans="2:7">
      <c r="B7376" s="1">
        <v>40247</v>
      </c>
      <c r="C7376" s="30">
        <f>VLOOKUP(B7376,'רביות שנתיות'!B:C,2)</f>
        <v>1.7</v>
      </c>
      <c r="D7376" s="29">
        <f t="shared" si="231"/>
        <v>4.6153336261456346E-5</v>
      </c>
      <c r="F7376" s="30">
        <f>VLOOKUP($B7376,'רביות שנתיות'!B:I,7)</f>
        <v>8.1999999999999993</v>
      </c>
      <c r="G7376" s="29">
        <f t="shared" si="230"/>
        <v>2.1594435488436758E-4</v>
      </c>
    </row>
    <row r="7377" spans="2:7">
      <c r="B7377" s="1">
        <v>40248</v>
      </c>
      <c r="C7377" s="30">
        <f>VLOOKUP(B7377,'רביות שנתיות'!B:C,2)</f>
        <v>1.7</v>
      </c>
      <c r="D7377" s="29">
        <f t="shared" si="231"/>
        <v>4.6153336261456346E-5</v>
      </c>
      <c r="F7377" s="30">
        <f>VLOOKUP($B7377,'רביות שנתיות'!B:I,7)</f>
        <v>8.1999999999999993</v>
      </c>
      <c r="G7377" s="29">
        <f t="shared" si="230"/>
        <v>2.1594435488436758E-4</v>
      </c>
    </row>
    <row r="7378" spans="2:7">
      <c r="B7378" s="1">
        <v>40249</v>
      </c>
      <c r="C7378" s="30">
        <f>VLOOKUP(B7378,'רביות שנתיות'!B:C,2)</f>
        <v>1.7</v>
      </c>
      <c r="D7378" s="29">
        <f t="shared" si="231"/>
        <v>4.6153336261456346E-5</v>
      </c>
      <c r="F7378" s="30">
        <f>VLOOKUP($B7378,'רביות שנתיות'!B:I,7)</f>
        <v>8.1999999999999993</v>
      </c>
      <c r="G7378" s="29">
        <f t="shared" si="230"/>
        <v>2.1594435488436758E-4</v>
      </c>
    </row>
    <row r="7379" spans="2:7">
      <c r="B7379" s="1">
        <v>40250</v>
      </c>
      <c r="C7379" s="30">
        <f>VLOOKUP(B7379,'רביות שנתיות'!B:C,2)</f>
        <v>1.7</v>
      </c>
      <c r="D7379" s="29">
        <f t="shared" si="231"/>
        <v>4.6153336261456346E-5</v>
      </c>
      <c r="F7379" s="30">
        <f>VLOOKUP($B7379,'רביות שנתיות'!B:I,7)</f>
        <v>8.1999999999999993</v>
      </c>
      <c r="G7379" s="29">
        <f t="shared" si="230"/>
        <v>2.1594435488436758E-4</v>
      </c>
    </row>
    <row r="7380" spans="2:7">
      <c r="B7380" s="1">
        <v>40251</v>
      </c>
      <c r="C7380" s="30">
        <f>VLOOKUP(B7380,'רביות שנתיות'!B:C,2)</f>
        <v>1.7</v>
      </c>
      <c r="D7380" s="29">
        <f t="shared" si="231"/>
        <v>4.6153336261456346E-5</v>
      </c>
      <c r="F7380" s="30">
        <f>VLOOKUP($B7380,'רביות שנתיות'!B:I,7)</f>
        <v>8.1999999999999993</v>
      </c>
      <c r="G7380" s="29">
        <f t="shared" si="230"/>
        <v>2.1594435488436758E-4</v>
      </c>
    </row>
    <row r="7381" spans="2:7">
      <c r="B7381" s="1">
        <v>40252</v>
      </c>
      <c r="C7381" s="30">
        <f>VLOOKUP(B7381,'רביות שנתיות'!B:C,2)</f>
        <v>1.7</v>
      </c>
      <c r="D7381" s="29">
        <f t="shared" si="231"/>
        <v>4.6153336261456346E-5</v>
      </c>
      <c r="F7381" s="30">
        <f>VLOOKUP($B7381,'רביות שנתיות'!B:I,7)</f>
        <v>8.1999999999999993</v>
      </c>
      <c r="G7381" s="29">
        <f t="shared" si="230"/>
        <v>2.1594435488436758E-4</v>
      </c>
    </row>
    <row r="7382" spans="2:7">
      <c r="B7382" s="1">
        <v>40253</v>
      </c>
      <c r="C7382" s="30">
        <f>VLOOKUP(B7382,'רביות שנתיות'!B:C,2)</f>
        <v>1.7</v>
      </c>
      <c r="D7382" s="29">
        <f t="shared" si="231"/>
        <v>4.6153336261456346E-5</v>
      </c>
      <c r="F7382" s="30">
        <f>VLOOKUP($B7382,'רביות שנתיות'!B:I,7)</f>
        <v>8.1999999999999993</v>
      </c>
      <c r="G7382" s="29">
        <f t="shared" si="230"/>
        <v>2.1594435488436758E-4</v>
      </c>
    </row>
    <row r="7383" spans="2:7">
      <c r="B7383" s="1">
        <v>40254</v>
      </c>
      <c r="C7383" s="30">
        <f>VLOOKUP(B7383,'רביות שנתיות'!B:C,2)</f>
        <v>1.7</v>
      </c>
      <c r="D7383" s="29">
        <f t="shared" si="231"/>
        <v>4.6153336261456346E-5</v>
      </c>
      <c r="F7383" s="30">
        <f>VLOOKUP($B7383,'רביות שנתיות'!B:I,7)</f>
        <v>8.1999999999999993</v>
      </c>
      <c r="G7383" s="29">
        <f t="shared" si="230"/>
        <v>2.1594435488436758E-4</v>
      </c>
    </row>
    <row r="7384" spans="2:7">
      <c r="B7384" s="1">
        <v>40255</v>
      </c>
      <c r="C7384" s="30">
        <f>VLOOKUP(B7384,'רביות שנתיות'!B:C,2)</f>
        <v>1.7</v>
      </c>
      <c r="D7384" s="29">
        <f t="shared" si="231"/>
        <v>4.6153336261456346E-5</v>
      </c>
      <c r="F7384" s="30">
        <f>VLOOKUP($B7384,'רביות שנתיות'!B:I,7)</f>
        <v>8.1999999999999993</v>
      </c>
      <c r="G7384" s="29">
        <f t="shared" si="230"/>
        <v>2.1594435488436758E-4</v>
      </c>
    </row>
    <row r="7385" spans="2:7">
      <c r="B7385" s="1">
        <v>40256</v>
      </c>
      <c r="C7385" s="30">
        <f>VLOOKUP(B7385,'רביות שנתיות'!B:C,2)</f>
        <v>1.7</v>
      </c>
      <c r="D7385" s="29">
        <f t="shared" si="231"/>
        <v>4.6153336261456346E-5</v>
      </c>
      <c r="F7385" s="30">
        <f>VLOOKUP($B7385,'רביות שנתיות'!B:I,7)</f>
        <v>8.1999999999999993</v>
      </c>
      <c r="G7385" s="29">
        <f t="shared" si="230"/>
        <v>2.1594435488436758E-4</v>
      </c>
    </row>
    <row r="7386" spans="2:7">
      <c r="B7386" s="1">
        <v>40257</v>
      </c>
      <c r="C7386" s="30">
        <f>VLOOKUP(B7386,'רביות שנתיות'!B:C,2)</f>
        <v>1.7</v>
      </c>
      <c r="D7386" s="29">
        <f t="shared" si="231"/>
        <v>4.6153336261456346E-5</v>
      </c>
      <c r="F7386" s="30">
        <f>VLOOKUP($B7386,'רביות שנתיות'!B:I,7)</f>
        <v>8.1999999999999993</v>
      </c>
      <c r="G7386" s="29">
        <f t="shared" si="230"/>
        <v>2.1594435488436758E-4</v>
      </c>
    </row>
    <row r="7387" spans="2:7">
      <c r="B7387" s="1">
        <v>40258</v>
      </c>
      <c r="C7387" s="30">
        <f>VLOOKUP(B7387,'רביות שנתיות'!B:C,2)</f>
        <v>1.7</v>
      </c>
      <c r="D7387" s="29">
        <f t="shared" si="231"/>
        <v>4.6153336261456346E-5</v>
      </c>
      <c r="F7387" s="30">
        <f>VLOOKUP($B7387,'רביות שנתיות'!B:I,7)</f>
        <v>8.1999999999999993</v>
      </c>
      <c r="G7387" s="29">
        <f t="shared" si="230"/>
        <v>2.1594435488436758E-4</v>
      </c>
    </row>
    <row r="7388" spans="2:7">
      <c r="B7388" s="1">
        <v>40259</v>
      </c>
      <c r="C7388" s="30">
        <f>VLOOKUP(B7388,'רביות שנתיות'!B:C,2)</f>
        <v>1.7</v>
      </c>
      <c r="D7388" s="29">
        <f t="shared" si="231"/>
        <v>4.6153336261456346E-5</v>
      </c>
      <c r="F7388" s="30">
        <f>VLOOKUP($B7388,'רביות שנתיות'!B:I,7)</f>
        <v>8.1999999999999993</v>
      </c>
      <c r="G7388" s="29">
        <f t="shared" si="230"/>
        <v>2.1594435488436758E-4</v>
      </c>
    </row>
    <row r="7389" spans="2:7">
      <c r="B7389" s="1">
        <v>40260</v>
      </c>
      <c r="C7389" s="30">
        <f>VLOOKUP(B7389,'רביות שנתיות'!B:C,2)</f>
        <v>1.7</v>
      </c>
      <c r="D7389" s="29">
        <f t="shared" si="231"/>
        <v>4.6153336261456346E-5</v>
      </c>
      <c r="F7389" s="30">
        <f>VLOOKUP($B7389,'רביות שנתיות'!B:I,7)</f>
        <v>8.1999999999999993</v>
      </c>
      <c r="G7389" s="29">
        <f t="shared" si="230"/>
        <v>2.1594435488436758E-4</v>
      </c>
    </row>
    <row r="7390" spans="2:7">
      <c r="B7390" s="1">
        <v>40261</v>
      </c>
      <c r="C7390" s="30">
        <f>VLOOKUP(B7390,'רביות שנתיות'!B:C,2)</f>
        <v>1.7</v>
      </c>
      <c r="D7390" s="29">
        <f t="shared" si="231"/>
        <v>4.6153336261456346E-5</v>
      </c>
      <c r="F7390" s="30">
        <f>VLOOKUP($B7390,'רביות שנתיות'!B:I,7)</f>
        <v>8.1999999999999993</v>
      </c>
      <c r="G7390" s="29">
        <f t="shared" si="230"/>
        <v>2.1594435488436758E-4</v>
      </c>
    </row>
    <row r="7391" spans="2:7">
      <c r="B7391" s="1">
        <v>40262</v>
      </c>
      <c r="C7391" s="30">
        <f>VLOOKUP(B7391,'רביות שנתיות'!B:C,2)</f>
        <v>1.7</v>
      </c>
      <c r="D7391" s="29">
        <f t="shared" si="231"/>
        <v>4.6153336261456346E-5</v>
      </c>
      <c r="F7391" s="30">
        <f>VLOOKUP($B7391,'רביות שנתיות'!B:I,7)</f>
        <v>8.1999999999999993</v>
      </c>
      <c r="G7391" s="29">
        <f t="shared" si="230"/>
        <v>2.1594435488436758E-4</v>
      </c>
    </row>
    <row r="7392" spans="2:7">
      <c r="B7392" s="1">
        <v>40263</v>
      </c>
      <c r="C7392" s="30">
        <f>VLOOKUP(B7392,'רביות שנתיות'!B:C,2)</f>
        <v>1.7</v>
      </c>
      <c r="D7392" s="29">
        <f t="shared" si="231"/>
        <v>4.6153336261456346E-5</v>
      </c>
      <c r="F7392" s="30">
        <f>VLOOKUP($B7392,'רביות שנתיות'!B:I,7)</f>
        <v>8.1999999999999993</v>
      </c>
      <c r="G7392" s="29">
        <f t="shared" si="230"/>
        <v>2.1594435488436758E-4</v>
      </c>
    </row>
    <row r="7393" spans="2:7">
      <c r="B7393" s="1">
        <v>40264</v>
      </c>
      <c r="C7393" s="30">
        <f>VLOOKUP(B7393,'רביות שנתיות'!B:C,2)</f>
        <v>1.7</v>
      </c>
      <c r="D7393" s="29">
        <f t="shared" si="231"/>
        <v>4.6153336261456346E-5</v>
      </c>
      <c r="F7393" s="30">
        <f>VLOOKUP($B7393,'רביות שנתיות'!B:I,7)</f>
        <v>8.1999999999999993</v>
      </c>
      <c r="G7393" s="29">
        <f t="shared" si="230"/>
        <v>2.1594435488436758E-4</v>
      </c>
    </row>
    <row r="7394" spans="2:7">
      <c r="B7394" s="1">
        <v>40265</v>
      </c>
      <c r="C7394" s="30">
        <f>VLOOKUP(B7394,'רביות שנתיות'!B:C,2)</f>
        <v>1.7</v>
      </c>
      <c r="D7394" s="29">
        <f t="shared" si="231"/>
        <v>4.6153336261456346E-5</v>
      </c>
      <c r="F7394" s="30">
        <f>VLOOKUP($B7394,'רביות שנתיות'!B:I,7)</f>
        <v>8.1999999999999993</v>
      </c>
      <c r="G7394" s="29">
        <f t="shared" si="230"/>
        <v>2.1594435488436758E-4</v>
      </c>
    </row>
    <row r="7395" spans="2:7">
      <c r="B7395" s="1">
        <v>40266</v>
      </c>
      <c r="C7395" s="30">
        <f>VLOOKUP(B7395,'רביות שנתיות'!B:C,2)</f>
        <v>1.7</v>
      </c>
      <c r="D7395" s="29">
        <f t="shared" si="231"/>
        <v>4.6153336261456346E-5</v>
      </c>
      <c r="F7395" s="30">
        <f>VLOOKUP($B7395,'רביות שנתיות'!B:I,7)</f>
        <v>8.1999999999999993</v>
      </c>
      <c r="G7395" s="29">
        <f t="shared" si="230"/>
        <v>2.1594435488436758E-4</v>
      </c>
    </row>
    <row r="7396" spans="2:7">
      <c r="B7396" s="1">
        <v>40267</v>
      </c>
      <c r="C7396" s="30">
        <f>VLOOKUP(B7396,'רביות שנתיות'!B:C,2)</f>
        <v>1.7</v>
      </c>
      <c r="D7396" s="29">
        <f t="shared" si="231"/>
        <v>4.6153336261456346E-5</v>
      </c>
      <c r="F7396" s="30">
        <f>VLOOKUP($B7396,'רביות שנתיות'!B:I,7)</f>
        <v>8.1999999999999993</v>
      </c>
      <c r="G7396" s="29">
        <f t="shared" si="230"/>
        <v>2.1594435488436758E-4</v>
      </c>
    </row>
    <row r="7397" spans="2:7">
      <c r="B7397" s="1">
        <v>40268</v>
      </c>
      <c r="C7397" s="30">
        <f>VLOOKUP(B7397,'רביות שנתיות'!B:C,2)</f>
        <v>1.7</v>
      </c>
      <c r="D7397" s="29">
        <f t="shared" si="231"/>
        <v>4.6153336261456346E-5</v>
      </c>
      <c r="F7397" s="30">
        <f>VLOOKUP($B7397,'רביות שנתיות'!B:I,7)</f>
        <v>8.1999999999999993</v>
      </c>
      <c r="G7397" s="29">
        <f t="shared" si="230"/>
        <v>2.1594435488436758E-4</v>
      </c>
    </row>
    <row r="7398" spans="2:7">
      <c r="B7398" s="1">
        <v>40269</v>
      </c>
      <c r="C7398" s="30">
        <f>VLOOKUP(B7398,'רביות שנתיות'!B:C,2)</f>
        <v>1.3</v>
      </c>
      <c r="D7398" s="29">
        <f t="shared" si="231"/>
        <v>3.5363322780312956E-5</v>
      </c>
      <c r="F7398" s="30">
        <f>VLOOKUP($B7398,'רביות שנתיות'!B:I,7)</f>
        <v>7.8</v>
      </c>
      <c r="G7398" s="29">
        <f t="shared" si="230"/>
        <v>2.0579507012485898E-4</v>
      </c>
    </row>
    <row r="7399" spans="2:7">
      <c r="B7399" s="1">
        <v>40270</v>
      </c>
      <c r="C7399" s="30">
        <f>VLOOKUP(B7399,'רביות שנתיות'!B:C,2)</f>
        <v>1.3</v>
      </c>
      <c r="D7399" s="29">
        <f t="shared" si="231"/>
        <v>3.5363322780312956E-5</v>
      </c>
      <c r="F7399" s="30">
        <f>VLOOKUP($B7399,'רביות שנתיות'!B:I,7)</f>
        <v>7.8</v>
      </c>
      <c r="G7399" s="29">
        <f t="shared" si="230"/>
        <v>2.0579507012485898E-4</v>
      </c>
    </row>
    <row r="7400" spans="2:7">
      <c r="B7400" s="1">
        <v>40271</v>
      </c>
      <c r="C7400" s="30">
        <f>VLOOKUP(B7400,'רביות שנתיות'!B:C,2)</f>
        <v>1.3</v>
      </c>
      <c r="D7400" s="29">
        <f t="shared" si="231"/>
        <v>3.5363322780312956E-5</v>
      </c>
      <c r="F7400" s="30">
        <f>VLOOKUP($B7400,'רביות שנתיות'!B:I,7)</f>
        <v>7.8</v>
      </c>
      <c r="G7400" s="29">
        <f t="shared" si="230"/>
        <v>2.0579507012485898E-4</v>
      </c>
    </row>
    <row r="7401" spans="2:7">
      <c r="B7401" s="1">
        <v>40272</v>
      </c>
      <c r="C7401" s="30">
        <f>VLOOKUP(B7401,'רביות שנתיות'!B:C,2)</f>
        <v>1.3</v>
      </c>
      <c r="D7401" s="29">
        <f t="shared" si="231"/>
        <v>3.5363322780312956E-5</v>
      </c>
      <c r="F7401" s="30">
        <f>VLOOKUP($B7401,'רביות שנתיות'!B:I,7)</f>
        <v>7.8</v>
      </c>
      <c r="G7401" s="29">
        <f t="shared" si="230"/>
        <v>2.0579507012485898E-4</v>
      </c>
    </row>
    <row r="7402" spans="2:7">
      <c r="B7402" s="1">
        <v>40273</v>
      </c>
      <c r="C7402" s="30">
        <f>VLOOKUP(B7402,'רביות שנתיות'!B:C,2)</f>
        <v>1.3</v>
      </c>
      <c r="D7402" s="29">
        <f t="shared" si="231"/>
        <v>3.5363322780312956E-5</v>
      </c>
      <c r="F7402" s="30">
        <f>VLOOKUP($B7402,'רביות שנתיות'!B:I,7)</f>
        <v>7.8</v>
      </c>
      <c r="G7402" s="29">
        <f t="shared" si="230"/>
        <v>2.0579507012485898E-4</v>
      </c>
    </row>
    <row r="7403" spans="2:7">
      <c r="B7403" s="1">
        <v>40274</v>
      </c>
      <c r="C7403" s="30">
        <f>VLOOKUP(B7403,'רביות שנתיות'!B:C,2)</f>
        <v>1.3</v>
      </c>
      <c r="D7403" s="29">
        <f t="shared" si="231"/>
        <v>3.5363322780312956E-5</v>
      </c>
      <c r="F7403" s="30">
        <f>VLOOKUP($B7403,'רביות שנתיות'!B:I,7)</f>
        <v>7.8</v>
      </c>
      <c r="G7403" s="29">
        <f t="shared" si="230"/>
        <v>2.0579507012485898E-4</v>
      </c>
    </row>
    <row r="7404" spans="2:7">
      <c r="B7404" s="1">
        <v>40275</v>
      </c>
      <c r="C7404" s="30">
        <f>VLOOKUP(B7404,'רביות שנתיות'!B:C,2)</f>
        <v>1.3</v>
      </c>
      <c r="D7404" s="29">
        <f t="shared" si="231"/>
        <v>3.5363322780312956E-5</v>
      </c>
      <c r="F7404" s="30">
        <f>VLOOKUP($B7404,'רביות שנתיות'!B:I,7)</f>
        <v>7.8</v>
      </c>
      <c r="G7404" s="29">
        <f t="shared" si="230"/>
        <v>2.0579507012485898E-4</v>
      </c>
    </row>
    <row r="7405" spans="2:7">
      <c r="B7405" s="1">
        <v>40276</v>
      </c>
      <c r="C7405" s="30">
        <f>VLOOKUP(B7405,'רביות שנתיות'!B:C,2)</f>
        <v>1.3</v>
      </c>
      <c r="D7405" s="29">
        <f t="shared" si="231"/>
        <v>3.5363322780312956E-5</v>
      </c>
      <c r="F7405" s="30">
        <f>VLOOKUP($B7405,'רביות שנתיות'!B:I,7)</f>
        <v>7.8</v>
      </c>
      <c r="G7405" s="29">
        <f t="shared" si="230"/>
        <v>2.0579507012485898E-4</v>
      </c>
    </row>
    <row r="7406" spans="2:7">
      <c r="B7406" s="1">
        <v>40277</v>
      </c>
      <c r="C7406" s="30">
        <f>VLOOKUP(B7406,'רביות שנתיות'!B:C,2)</f>
        <v>1.3</v>
      </c>
      <c r="D7406" s="29">
        <f t="shared" si="231"/>
        <v>3.5363322780312956E-5</v>
      </c>
      <c r="F7406" s="30">
        <f>VLOOKUP($B7406,'רביות שנתיות'!B:I,7)</f>
        <v>7.8</v>
      </c>
      <c r="G7406" s="29">
        <f t="shared" si="230"/>
        <v>2.0579507012485898E-4</v>
      </c>
    </row>
    <row r="7407" spans="2:7">
      <c r="B7407" s="1">
        <v>40278</v>
      </c>
      <c r="C7407" s="30">
        <f>VLOOKUP(B7407,'רביות שנתיות'!B:C,2)</f>
        <v>1.3</v>
      </c>
      <c r="D7407" s="29">
        <f t="shared" si="231"/>
        <v>3.5363322780312956E-5</v>
      </c>
      <c r="F7407" s="30">
        <f>VLOOKUP($B7407,'רביות שנתיות'!B:I,7)</f>
        <v>7.8</v>
      </c>
      <c r="G7407" s="29">
        <f t="shared" si="230"/>
        <v>2.0579507012485898E-4</v>
      </c>
    </row>
    <row r="7408" spans="2:7">
      <c r="B7408" s="1">
        <v>40279</v>
      </c>
      <c r="C7408" s="30">
        <f>VLOOKUP(B7408,'רביות שנתיות'!B:C,2)</f>
        <v>1.3</v>
      </c>
      <c r="D7408" s="29">
        <f t="shared" si="231"/>
        <v>3.5363322780312956E-5</v>
      </c>
      <c r="F7408" s="30">
        <f>VLOOKUP($B7408,'רביות שנתיות'!B:I,7)</f>
        <v>7.8</v>
      </c>
      <c r="G7408" s="29">
        <f t="shared" si="230"/>
        <v>2.0579507012485898E-4</v>
      </c>
    </row>
    <row r="7409" spans="2:7">
      <c r="B7409" s="1">
        <v>40280</v>
      </c>
      <c r="C7409" s="30">
        <f>VLOOKUP(B7409,'רביות שנתיות'!B:C,2)</f>
        <v>1.3</v>
      </c>
      <c r="D7409" s="29">
        <f t="shared" si="231"/>
        <v>3.5363322780312956E-5</v>
      </c>
      <c r="F7409" s="30">
        <f>VLOOKUP($B7409,'רביות שנתיות'!B:I,7)</f>
        <v>7.8</v>
      </c>
      <c r="G7409" s="29">
        <f t="shared" si="230"/>
        <v>2.0579507012485898E-4</v>
      </c>
    </row>
    <row r="7410" spans="2:7">
      <c r="B7410" s="1">
        <v>40281</v>
      </c>
      <c r="C7410" s="30">
        <f>VLOOKUP(B7410,'רביות שנתיות'!B:C,2)</f>
        <v>1.3</v>
      </c>
      <c r="D7410" s="29">
        <f t="shared" si="231"/>
        <v>3.5363322780312956E-5</v>
      </c>
      <c r="F7410" s="30">
        <f>VLOOKUP($B7410,'רביות שנתיות'!B:I,7)</f>
        <v>7.8</v>
      </c>
      <c r="G7410" s="29">
        <f t="shared" si="230"/>
        <v>2.0579507012485898E-4</v>
      </c>
    </row>
    <row r="7411" spans="2:7">
      <c r="B7411" s="1">
        <v>40282</v>
      </c>
      <c r="C7411" s="30">
        <f>VLOOKUP(B7411,'רביות שנתיות'!B:C,2)</f>
        <v>1.3</v>
      </c>
      <c r="D7411" s="29">
        <f t="shared" si="231"/>
        <v>3.5363322780312956E-5</v>
      </c>
      <c r="F7411" s="30">
        <f>VLOOKUP($B7411,'רביות שנתיות'!B:I,7)</f>
        <v>7.8</v>
      </c>
      <c r="G7411" s="29">
        <f t="shared" si="230"/>
        <v>2.0579507012485898E-4</v>
      </c>
    </row>
    <row r="7412" spans="2:7">
      <c r="B7412" s="1">
        <v>40283</v>
      </c>
      <c r="C7412" s="30">
        <f>VLOOKUP(B7412,'רביות שנתיות'!B:C,2)</f>
        <v>1.3</v>
      </c>
      <c r="D7412" s="29">
        <f t="shared" si="231"/>
        <v>3.5363322780312956E-5</v>
      </c>
      <c r="F7412" s="30">
        <f>VLOOKUP($B7412,'רביות שנתיות'!B:I,7)</f>
        <v>7.8</v>
      </c>
      <c r="G7412" s="29">
        <f t="shared" si="230"/>
        <v>2.0579507012485898E-4</v>
      </c>
    </row>
    <row r="7413" spans="2:7">
      <c r="B7413" s="1">
        <v>40284</v>
      </c>
      <c r="C7413" s="30">
        <f>VLOOKUP(B7413,'רביות שנתיות'!B:C,2)</f>
        <v>1.3</v>
      </c>
      <c r="D7413" s="29">
        <f t="shared" si="231"/>
        <v>3.5363322780312956E-5</v>
      </c>
      <c r="F7413" s="30">
        <f>VLOOKUP($B7413,'רביות שנתיות'!B:I,7)</f>
        <v>7.8</v>
      </c>
      <c r="G7413" s="29">
        <f t="shared" si="230"/>
        <v>2.0579507012485898E-4</v>
      </c>
    </row>
    <row r="7414" spans="2:7">
      <c r="B7414" s="1">
        <v>40285</v>
      </c>
      <c r="C7414" s="30">
        <f>VLOOKUP(B7414,'רביות שנתיות'!B:C,2)</f>
        <v>1.3</v>
      </c>
      <c r="D7414" s="29">
        <f t="shared" si="231"/>
        <v>3.5363322780312956E-5</v>
      </c>
      <c r="F7414" s="30">
        <f>VLOOKUP($B7414,'רביות שנתיות'!B:I,7)</f>
        <v>7.8</v>
      </c>
      <c r="G7414" s="29">
        <f t="shared" si="230"/>
        <v>2.0579507012485898E-4</v>
      </c>
    </row>
    <row r="7415" spans="2:7">
      <c r="B7415" s="1">
        <v>40286</v>
      </c>
      <c r="C7415" s="30">
        <f>VLOOKUP(B7415,'רביות שנתיות'!B:C,2)</f>
        <v>1.3</v>
      </c>
      <c r="D7415" s="29">
        <f t="shared" si="231"/>
        <v>3.5363322780312956E-5</v>
      </c>
      <c r="F7415" s="30">
        <f>VLOOKUP($B7415,'רביות שנתיות'!B:I,7)</f>
        <v>7.8</v>
      </c>
      <c r="G7415" s="29">
        <f t="shared" si="230"/>
        <v>2.0579507012485898E-4</v>
      </c>
    </row>
    <row r="7416" spans="2:7">
      <c r="B7416" s="1">
        <v>40287</v>
      </c>
      <c r="C7416" s="30">
        <f>VLOOKUP(B7416,'רביות שנתיות'!B:C,2)</f>
        <v>1.3</v>
      </c>
      <c r="D7416" s="29">
        <f t="shared" si="231"/>
        <v>3.5363322780312956E-5</v>
      </c>
      <c r="F7416" s="30">
        <f>VLOOKUP($B7416,'רביות שנתיות'!B:I,7)</f>
        <v>7.8</v>
      </c>
      <c r="G7416" s="29">
        <f t="shared" si="230"/>
        <v>2.0579507012485898E-4</v>
      </c>
    </row>
    <row r="7417" spans="2:7">
      <c r="B7417" s="1">
        <v>40288</v>
      </c>
      <c r="C7417" s="30">
        <f>VLOOKUP(B7417,'רביות שנתיות'!B:C,2)</f>
        <v>1.3</v>
      </c>
      <c r="D7417" s="29">
        <f t="shared" si="231"/>
        <v>3.5363322780312956E-5</v>
      </c>
      <c r="F7417" s="30">
        <f>VLOOKUP($B7417,'רביות שנתיות'!B:I,7)</f>
        <v>7.8</v>
      </c>
      <c r="G7417" s="29">
        <f t="shared" si="230"/>
        <v>2.0579507012485898E-4</v>
      </c>
    </row>
    <row r="7418" spans="2:7">
      <c r="B7418" s="1">
        <v>40289</v>
      </c>
      <c r="C7418" s="30">
        <f>VLOOKUP(B7418,'רביות שנתיות'!B:C,2)</f>
        <v>1.3</v>
      </c>
      <c r="D7418" s="29">
        <f t="shared" si="231"/>
        <v>3.5363322780312956E-5</v>
      </c>
      <c r="F7418" s="30">
        <f>VLOOKUP($B7418,'רביות שנתיות'!B:I,7)</f>
        <v>7.8</v>
      </c>
      <c r="G7418" s="29">
        <f t="shared" si="230"/>
        <v>2.0579507012485898E-4</v>
      </c>
    </row>
    <row r="7419" spans="2:7">
      <c r="B7419" s="1">
        <v>40290</v>
      </c>
      <c r="C7419" s="30">
        <f>VLOOKUP(B7419,'רביות שנתיות'!B:C,2)</f>
        <v>1.3</v>
      </c>
      <c r="D7419" s="29">
        <f t="shared" si="231"/>
        <v>3.5363322780312956E-5</v>
      </c>
      <c r="F7419" s="30">
        <f>VLOOKUP($B7419,'רביות שנתיות'!B:I,7)</f>
        <v>7.8</v>
      </c>
      <c r="G7419" s="29">
        <f t="shared" si="230"/>
        <v>2.0579507012485898E-4</v>
      </c>
    </row>
    <row r="7420" spans="2:7">
      <c r="B7420" s="1">
        <v>40291</v>
      </c>
      <c r="C7420" s="30">
        <f>VLOOKUP(B7420,'רביות שנתיות'!B:C,2)</f>
        <v>1.3</v>
      </c>
      <c r="D7420" s="29">
        <f t="shared" si="231"/>
        <v>3.5363322780312956E-5</v>
      </c>
      <c r="F7420" s="30">
        <f>VLOOKUP($B7420,'רביות שנתיות'!B:I,7)</f>
        <v>7.8</v>
      </c>
      <c r="G7420" s="29">
        <f t="shared" si="230"/>
        <v>2.0579507012485898E-4</v>
      </c>
    </row>
    <row r="7421" spans="2:7">
      <c r="B7421" s="1">
        <v>40292</v>
      </c>
      <c r="C7421" s="30">
        <f>VLOOKUP(B7421,'רביות שנתיות'!B:C,2)</f>
        <v>1.3</v>
      </c>
      <c r="D7421" s="29">
        <f t="shared" si="231"/>
        <v>3.5363322780312956E-5</v>
      </c>
      <c r="F7421" s="30">
        <f>VLOOKUP($B7421,'רביות שנתיות'!B:I,7)</f>
        <v>7.8</v>
      </c>
      <c r="G7421" s="29">
        <f t="shared" si="230"/>
        <v>2.0579507012485898E-4</v>
      </c>
    </row>
    <row r="7422" spans="2:7">
      <c r="B7422" s="1">
        <v>40293</v>
      </c>
      <c r="C7422" s="30">
        <f>VLOOKUP(B7422,'רביות שנתיות'!B:C,2)</f>
        <v>1.3</v>
      </c>
      <c r="D7422" s="29">
        <f t="shared" si="231"/>
        <v>3.5363322780312956E-5</v>
      </c>
      <c r="F7422" s="30">
        <f>VLOOKUP($B7422,'רביות שנתיות'!B:I,7)</f>
        <v>7.8</v>
      </c>
      <c r="G7422" s="29">
        <f t="shared" si="230"/>
        <v>2.0579507012485898E-4</v>
      </c>
    </row>
    <row r="7423" spans="2:7">
      <c r="B7423" s="1">
        <v>40294</v>
      </c>
      <c r="C7423" s="30">
        <f>VLOOKUP(B7423,'רביות שנתיות'!B:C,2)</f>
        <v>1.3</v>
      </c>
      <c r="D7423" s="29">
        <f t="shared" si="231"/>
        <v>3.5363322780312956E-5</v>
      </c>
      <c r="F7423" s="30">
        <f>VLOOKUP($B7423,'רביות שנתיות'!B:I,7)</f>
        <v>7.8</v>
      </c>
      <c r="G7423" s="29">
        <f t="shared" si="230"/>
        <v>2.0579507012485898E-4</v>
      </c>
    </row>
    <row r="7424" spans="2:7">
      <c r="B7424" s="1">
        <v>40295</v>
      </c>
      <c r="C7424" s="30">
        <f>VLOOKUP(B7424,'רביות שנתיות'!B:C,2)</f>
        <v>1.3</v>
      </c>
      <c r="D7424" s="29">
        <f t="shared" si="231"/>
        <v>3.5363322780312956E-5</v>
      </c>
      <c r="F7424" s="30">
        <f>VLOOKUP($B7424,'רביות שנתיות'!B:I,7)</f>
        <v>7.8</v>
      </c>
      <c r="G7424" s="29">
        <f t="shared" si="230"/>
        <v>2.0579507012485898E-4</v>
      </c>
    </row>
    <row r="7425" spans="2:7">
      <c r="B7425" s="1">
        <v>40296</v>
      </c>
      <c r="C7425" s="30">
        <f>VLOOKUP(B7425,'רביות שנתיות'!B:C,2)</f>
        <v>1.3</v>
      </c>
      <c r="D7425" s="29">
        <f t="shared" si="231"/>
        <v>3.5363322780312956E-5</v>
      </c>
      <c r="F7425" s="30">
        <f>VLOOKUP($B7425,'רביות שנתיות'!B:I,7)</f>
        <v>7.8</v>
      </c>
      <c r="G7425" s="29">
        <f t="shared" si="230"/>
        <v>2.0579507012485898E-4</v>
      </c>
    </row>
    <row r="7426" spans="2:7">
      <c r="B7426" s="1">
        <v>40297</v>
      </c>
      <c r="C7426" s="30">
        <f>VLOOKUP(B7426,'רביות שנתיות'!B:C,2)</f>
        <v>1.3</v>
      </c>
      <c r="D7426" s="29">
        <f t="shared" si="231"/>
        <v>3.5363322780312956E-5</v>
      </c>
      <c r="F7426" s="30">
        <f>VLOOKUP($B7426,'רביות שנתיות'!B:I,7)</f>
        <v>7.8</v>
      </c>
      <c r="G7426" s="29">
        <f t="shared" si="230"/>
        <v>2.0579507012485898E-4</v>
      </c>
    </row>
    <row r="7427" spans="2:7">
      <c r="B7427" s="1">
        <v>40298</v>
      </c>
      <c r="C7427" s="30">
        <f>VLOOKUP(B7427,'רביות שנתיות'!B:C,2)</f>
        <v>1.3</v>
      </c>
      <c r="D7427" s="29">
        <f t="shared" si="231"/>
        <v>3.5363322780312956E-5</v>
      </c>
      <c r="F7427" s="30">
        <f>VLOOKUP($B7427,'רביות שנתיות'!B:I,7)</f>
        <v>7.8</v>
      </c>
      <c r="G7427" s="29">
        <f t="shared" si="230"/>
        <v>2.0579507012485898E-4</v>
      </c>
    </row>
    <row r="7428" spans="2:7">
      <c r="B7428" s="1">
        <v>40299</v>
      </c>
      <c r="C7428" s="30">
        <f>VLOOKUP(B7428,'רביות שנתיות'!B:C,2)</f>
        <v>1.3</v>
      </c>
      <c r="D7428" s="29">
        <f t="shared" si="231"/>
        <v>3.5363322780312956E-5</v>
      </c>
      <c r="F7428" s="30">
        <f>VLOOKUP($B7428,'רביות שנתיות'!B:I,7)</f>
        <v>7.8</v>
      </c>
      <c r="G7428" s="29">
        <f t="shared" ref="G7428:G7491" si="232">(1+F7428/100)^(1/365)-1</f>
        <v>2.0579507012485898E-4</v>
      </c>
    </row>
    <row r="7429" spans="2:7">
      <c r="B7429" s="1">
        <v>40300</v>
      </c>
      <c r="C7429" s="30">
        <f>VLOOKUP(B7429,'רביות שנתיות'!B:C,2)</f>
        <v>1.3</v>
      </c>
      <c r="D7429" s="29">
        <f t="shared" ref="D7429:D7492" si="233">(1+C7429/100)^(1/365.25)-1</f>
        <v>3.5363322780312956E-5</v>
      </c>
      <c r="F7429" s="30">
        <f>VLOOKUP($B7429,'רביות שנתיות'!B:I,7)</f>
        <v>7.8</v>
      </c>
      <c r="G7429" s="29">
        <f t="shared" si="232"/>
        <v>2.0579507012485898E-4</v>
      </c>
    </row>
    <row r="7430" spans="2:7">
      <c r="B7430" s="1">
        <v>40301</v>
      </c>
      <c r="C7430" s="30">
        <f>VLOOKUP(B7430,'רביות שנתיות'!B:C,2)</f>
        <v>1.3</v>
      </c>
      <c r="D7430" s="29">
        <f t="shared" si="233"/>
        <v>3.5363322780312956E-5</v>
      </c>
      <c r="F7430" s="30">
        <f>VLOOKUP($B7430,'רביות שנתיות'!B:I,7)</f>
        <v>7.8</v>
      </c>
      <c r="G7430" s="29">
        <f t="shared" si="232"/>
        <v>2.0579507012485898E-4</v>
      </c>
    </row>
    <row r="7431" spans="2:7">
      <c r="B7431" s="1">
        <v>40302</v>
      </c>
      <c r="C7431" s="30">
        <f>VLOOKUP(B7431,'רביות שנתיות'!B:C,2)</f>
        <v>1.3</v>
      </c>
      <c r="D7431" s="29">
        <f t="shared" si="233"/>
        <v>3.5363322780312956E-5</v>
      </c>
      <c r="F7431" s="30">
        <f>VLOOKUP($B7431,'רביות שנתיות'!B:I,7)</f>
        <v>7.8</v>
      </c>
      <c r="G7431" s="29">
        <f t="shared" si="232"/>
        <v>2.0579507012485898E-4</v>
      </c>
    </row>
    <row r="7432" spans="2:7">
      <c r="B7432" s="1">
        <v>40303</v>
      </c>
      <c r="C7432" s="30">
        <f>VLOOKUP(B7432,'רביות שנתיות'!B:C,2)</f>
        <v>1.3</v>
      </c>
      <c r="D7432" s="29">
        <f t="shared" si="233"/>
        <v>3.5363322780312956E-5</v>
      </c>
      <c r="F7432" s="30">
        <f>VLOOKUP($B7432,'רביות שנתיות'!B:I,7)</f>
        <v>7.8</v>
      </c>
      <c r="G7432" s="29">
        <f t="shared" si="232"/>
        <v>2.0579507012485898E-4</v>
      </c>
    </row>
    <row r="7433" spans="2:7">
      <c r="B7433" s="1">
        <v>40304</v>
      </c>
      <c r="C7433" s="30">
        <f>VLOOKUP(B7433,'רביות שנתיות'!B:C,2)</f>
        <v>1.3</v>
      </c>
      <c r="D7433" s="29">
        <f t="shared" si="233"/>
        <v>3.5363322780312956E-5</v>
      </c>
      <c r="F7433" s="30">
        <f>VLOOKUP($B7433,'רביות שנתיות'!B:I,7)</f>
        <v>7.8</v>
      </c>
      <c r="G7433" s="29">
        <f t="shared" si="232"/>
        <v>2.0579507012485898E-4</v>
      </c>
    </row>
    <row r="7434" spans="2:7">
      <c r="B7434" s="1">
        <v>40305</v>
      </c>
      <c r="C7434" s="30">
        <f>VLOOKUP(B7434,'רביות שנתיות'!B:C,2)</f>
        <v>1.3</v>
      </c>
      <c r="D7434" s="29">
        <f t="shared" si="233"/>
        <v>3.5363322780312956E-5</v>
      </c>
      <c r="F7434" s="30">
        <f>VLOOKUP($B7434,'רביות שנתיות'!B:I,7)</f>
        <v>7.8</v>
      </c>
      <c r="G7434" s="29">
        <f t="shared" si="232"/>
        <v>2.0579507012485898E-4</v>
      </c>
    </row>
    <row r="7435" spans="2:7">
      <c r="B7435" s="1">
        <v>40306</v>
      </c>
      <c r="C7435" s="30">
        <f>VLOOKUP(B7435,'רביות שנתיות'!B:C,2)</f>
        <v>1.3</v>
      </c>
      <c r="D7435" s="29">
        <f t="shared" si="233"/>
        <v>3.5363322780312956E-5</v>
      </c>
      <c r="F7435" s="30">
        <f>VLOOKUP($B7435,'רביות שנתיות'!B:I,7)</f>
        <v>7.8</v>
      </c>
      <c r="G7435" s="29">
        <f t="shared" si="232"/>
        <v>2.0579507012485898E-4</v>
      </c>
    </row>
    <row r="7436" spans="2:7">
      <c r="B7436" s="1">
        <v>40307</v>
      </c>
      <c r="C7436" s="30">
        <f>VLOOKUP(B7436,'רביות שנתיות'!B:C,2)</f>
        <v>1.3</v>
      </c>
      <c r="D7436" s="29">
        <f t="shared" si="233"/>
        <v>3.5363322780312956E-5</v>
      </c>
      <c r="F7436" s="30">
        <f>VLOOKUP($B7436,'רביות שנתיות'!B:I,7)</f>
        <v>7.8</v>
      </c>
      <c r="G7436" s="29">
        <f t="shared" si="232"/>
        <v>2.0579507012485898E-4</v>
      </c>
    </row>
    <row r="7437" spans="2:7">
      <c r="B7437" s="1">
        <v>40308</v>
      </c>
      <c r="C7437" s="30">
        <f>VLOOKUP(B7437,'רביות שנתיות'!B:C,2)</f>
        <v>1.3</v>
      </c>
      <c r="D7437" s="29">
        <f t="shared" si="233"/>
        <v>3.5363322780312956E-5</v>
      </c>
      <c r="F7437" s="30">
        <f>VLOOKUP($B7437,'רביות שנתיות'!B:I,7)</f>
        <v>7.8</v>
      </c>
      <c r="G7437" s="29">
        <f t="shared" si="232"/>
        <v>2.0579507012485898E-4</v>
      </c>
    </row>
    <row r="7438" spans="2:7">
      <c r="B7438" s="1">
        <v>40309</v>
      </c>
      <c r="C7438" s="30">
        <f>VLOOKUP(B7438,'רביות שנתיות'!B:C,2)</f>
        <v>1.3</v>
      </c>
      <c r="D7438" s="29">
        <f t="shared" si="233"/>
        <v>3.5363322780312956E-5</v>
      </c>
      <c r="F7438" s="30">
        <f>VLOOKUP($B7438,'רביות שנתיות'!B:I,7)</f>
        <v>7.8</v>
      </c>
      <c r="G7438" s="29">
        <f t="shared" si="232"/>
        <v>2.0579507012485898E-4</v>
      </c>
    </row>
    <row r="7439" spans="2:7">
      <c r="B7439" s="1">
        <v>40310</v>
      </c>
      <c r="C7439" s="30">
        <f>VLOOKUP(B7439,'רביות שנתיות'!B:C,2)</f>
        <v>1.3</v>
      </c>
      <c r="D7439" s="29">
        <f t="shared" si="233"/>
        <v>3.5363322780312956E-5</v>
      </c>
      <c r="F7439" s="30">
        <f>VLOOKUP($B7439,'רביות שנתיות'!B:I,7)</f>
        <v>7.8</v>
      </c>
      <c r="G7439" s="29">
        <f t="shared" si="232"/>
        <v>2.0579507012485898E-4</v>
      </c>
    </row>
    <row r="7440" spans="2:7">
      <c r="B7440" s="1">
        <v>40311</v>
      </c>
      <c r="C7440" s="30">
        <f>VLOOKUP(B7440,'רביות שנתיות'!B:C,2)</f>
        <v>1.3</v>
      </c>
      <c r="D7440" s="29">
        <f t="shared" si="233"/>
        <v>3.5363322780312956E-5</v>
      </c>
      <c r="F7440" s="30">
        <f>VLOOKUP($B7440,'רביות שנתיות'!B:I,7)</f>
        <v>7.8</v>
      </c>
      <c r="G7440" s="29">
        <f t="shared" si="232"/>
        <v>2.0579507012485898E-4</v>
      </c>
    </row>
    <row r="7441" spans="2:7">
      <c r="B7441" s="1">
        <v>40312</v>
      </c>
      <c r="C7441" s="30">
        <f>VLOOKUP(B7441,'רביות שנתיות'!B:C,2)</f>
        <v>1.3</v>
      </c>
      <c r="D7441" s="29">
        <f t="shared" si="233"/>
        <v>3.5363322780312956E-5</v>
      </c>
      <c r="F7441" s="30">
        <f>VLOOKUP($B7441,'רביות שנתיות'!B:I,7)</f>
        <v>7.8</v>
      </c>
      <c r="G7441" s="29">
        <f t="shared" si="232"/>
        <v>2.0579507012485898E-4</v>
      </c>
    </row>
    <row r="7442" spans="2:7">
      <c r="B7442" s="1">
        <v>40313</v>
      </c>
      <c r="C7442" s="30">
        <f>VLOOKUP(B7442,'רביות שנתיות'!B:C,2)</f>
        <v>1.3</v>
      </c>
      <c r="D7442" s="29">
        <f t="shared" si="233"/>
        <v>3.5363322780312956E-5</v>
      </c>
      <c r="F7442" s="30">
        <f>VLOOKUP($B7442,'רביות שנתיות'!B:I,7)</f>
        <v>7.8</v>
      </c>
      <c r="G7442" s="29">
        <f t="shared" si="232"/>
        <v>2.0579507012485898E-4</v>
      </c>
    </row>
    <row r="7443" spans="2:7">
      <c r="B7443" s="1">
        <v>40314</v>
      </c>
      <c r="C7443" s="30">
        <f>VLOOKUP(B7443,'רביות שנתיות'!B:C,2)</f>
        <v>1.3</v>
      </c>
      <c r="D7443" s="29">
        <f t="shared" si="233"/>
        <v>3.5363322780312956E-5</v>
      </c>
      <c r="F7443" s="30">
        <f>VLOOKUP($B7443,'רביות שנתיות'!B:I,7)</f>
        <v>7.8</v>
      </c>
      <c r="G7443" s="29">
        <f t="shared" si="232"/>
        <v>2.0579507012485898E-4</v>
      </c>
    </row>
    <row r="7444" spans="2:7">
      <c r="B7444" s="1">
        <v>40315</v>
      </c>
      <c r="C7444" s="30">
        <f>VLOOKUP(B7444,'רביות שנתיות'!B:C,2)</f>
        <v>1.3</v>
      </c>
      <c r="D7444" s="29">
        <f t="shared" si="233"/>
        <v>3.5363322780312956E-5</v>
      </c>
      <c r="F7444" s="30">
        <f>VLOOKUP($B7444,'רביות שנתיות'!B:I,7)</f>
        <v>7.8</v>
      </c>
      <c r="G7444" s="29">
        <f t="shared" si="232"/>
        <v>2.0579507012485898E-4</v>
      </c>
    </row>
    <row r="7445" spans="2:7">
      <c r="B7445" s="1">
        <v>40316</v>
      </c>
      <c r="C7445" s="30">
        <f>VLOOKUP(B7445,'רביות שנתיות'!B:C,2)</f>
        <v>1.3</v>
      </c>
      <c r="D7445" s="29">
        <f t="shared" si="233"/>
        <v>3.5363322780312956E-5</v>
      </c>
      <c r="F7445" s="30">
        <f>VLOOKUP($B7445,'רביות שנתיות'!B:I,7)</f>
        <v>7.8</v>
      </c>
      <c r="G7445" s="29">
        <f t="shared" si="232"/>
        <v>2.0579507012485898E-4</v>
      </c>
    </row>
    <row r="7446" spans="2:7">
      <c r="B7446" s="1">
        <v>40317</v>
      </c>
      <c r="C7446" s="30">
        <f>VLOOKUP(B7446,'רביות שנתיות'!B:C,2)</f>
        <v>1.3</v>
      </c>
      <c r="D7446" s="29">
        <f t="shared" si="233"/>
        <v>3.5363322780312956E-5</v>
      </c>
      <c r="F7446" s="30">
        <f>VLOOKUP($B7446,'רביות שנתיות'!B:I,7)</f>
        <v>7.8</v>
      </c>
      <c r="G7446" s="29">
        <f t="shared" si="232"/>
        <v>2.0579507012485898E-4</v>
      </c>
    </row>
    <row r="7447" spans="2:7">
      <c r="B7447" s="1">
        <v>40318</v>
      </c>
      <c r="C7447" s="30">
        <f>VLOOKUP(B7447,'רביות שנתיות'!B:C,2)</f>
        <v>1.3</v>
      </c>
      <c r="D7447" s="29">
        <f t="shared" si="233"/>
        <v>3.5363322780312956E-5</v>
      </c>
      <c r="F7447" s="30">
        <f>VLOOKUP($B7447,'רביות שנתיות'!B:I,7)</f>
        <v>7.8</v>
      </c>
      <c r="G7447" s="29">
        <f t="shared" si="232"/>
        <v>2.0579507012485898E-4</v>
      </c>
    </row>
    <row r="7448" spans="2:7">
      <c r="B7448" s="1">
        <v>40319</v>
      </c>
      <c r="C7448" s="30">
        <f>VLOOKUP(B7448,'רביות שנתיות'!B:C,2)</f>
        <v>1.3</v>
      </c>
      <c r="D7448" s="29">
        <f t="shared" si="233"/>
        <v>3.5363322780312956E-5</v>
      </c>
      <c r="F7448" s="30">
        <f>VLOOKUP($B7448,'רביות שנתיות'!B:I,7)</f>
        <v>7.8</v>
      </c>
      <c r="G7448" s="29">
        <f t="shared" si="232"/>
        <v>2.0579507012485898E-4</v>
      </c>
    </row>
    <row r="7449" spans="2:7">
      <c r="B7449" s="1">
        <v>40320</v>
      </c>
      <c r="C7449" s="30">
        <f>VLOOKUP(B7449,'רביות שנתיות'!B:C,2)</f>
        <v>1.3</v>
      </c>
      <c r="D7449" s="29">
        <f t="shared" si="233"/>
        <v>3.5363322780312956E-5</v>
      </c>
      <c r="F7449" s="30">
        <f>VLOOKUP($B7449,'רביות שנתיות'!B:I,7)</f>
        <v>7.8</v>
      </c>
      <c r="G7449" s="29">
        <f t="shared" si="232"/>
        <v>2.0579507012485898E-4</v>
      </c>
    </row>
    <row r="7450" spans="2:7">
      <c r="B7450" s="1">
        <v>40321</v>
      </c>
      <c r="C7450" s="30">
        <f>VLOOKUP(B7450,'רביות שנתיות'!B:C,2)</f>
        <v>1.3</v>
      </c>
      <c r="D7450" s="29">
        <f t="shared" si="233"/>
        <v>3.5363322780312956E-5</v>
      </c>
      <c r="F7450" s="30">
        <f>VLOOKUP($B7450,'רביות שנתיות'!B:I,7)</f>
        <v>7.8</v>
      </c>
      <c r="G7450" s="29">
        <f t="shared" si="232"/>
        <v>2.0579507012485898E-4</v>
      </c>
    </row>
    <row r="7451" spans="2:7">
      <c r="B7451" s="1">
        <v>40322</v>
      </c>
      <c r="C7451" s="30">
        <f>VLOOKUP(B7451,'רביות שנתיות'!B:C,2)</f>
        <v>1.3</v>
      </c>
      <c r="D7451" s="29">
        <f t="shared" si="233"/>
        <v>3.5363322780312956E-5</v>
      </c>
      <c r="F7451" s="30">
        <f>VLOOKUP($B7451,'רביות שנתיות'!B:I,7)</f>
        <v>7.8</v>
      </c>
      <c r="G7451" s="29">
        <f t="shared" si="232"/>
        <v>2.0579507012485898E-4</v>
      </c>
    </row>
    <row r="7452" spans="2:7">
      <c r="B7452" s="1">
        <v>40323</v>
      </c>
      <c r="C7452" s="30">
        <f>VLOOKUP(B7452,'רביות שנתיות'!B:C,2)</f>
        <v>1.3</v>
      </c>
      <c r="D7452" s="29">
        <f t="shared" si="233"/>
        <v>3.5363322780312956E-5</v>
      </c>
      <c r="F7452" s="30">
        <f>VLOOKUP($B7452,'רביות שנתיות'!B:I,7)</f>
        <v>7.8</v>
      </c>
      <c r="G7452" s="29">
        <f t="shared" si="232"/>
        <v>2.0579507012485898E-4</v>
      </c>
    </row>
    <row r="7453" spans="2:7">
      <c r="B7453" s="1">
        <v>40324</v>
      </c>
      <c r="C7453" s="30">
        <f>VLOOKUP(B7453,'רביות שנתיות'!B:C,2)</f>
        <v>1.3</v>
      </c>
      <c r="D7453" s="29">
        <f t="shared" si="233"/>
        <v>3.5363322780312956E-5</v>
      </c>
      <c r="F7453" s="30">
        <f>VLOOKUP($B7453,'רביות שנתיות'!B:I,7)</f>
        <v>7.8</v>
      </c>
      <c r="G7453" s="29">
        <f t="shared" si="232"/>
        <v>2.0579507012485898E-4</v>
      </c>
    </row>
    <row r="7454" spans="2:7">
      <c r="B7454" s="1">
        <v>40325</v>
      </c>
      <c r="C7454" s="30">
        <f>VLOOKUP(B7454,'רביות שנתיות'!B:C,2)</f>
        <v>1.3</v>
      </c>
      <c r="D7454" s="29">
        <f t="shared" si="233"/>
        <v>3.5363322780312956E-5</v>
      </c>
      <c r="F7454" s="30">
        <f>VLOOKUP($B7454,'רביות שנתיות'!B:I,7)</f>
        <v>7.8</v>
      </c>
      <c r="G7454" s="29">
        <f t="shared" si="232"/>
        <v>2.0579507012485898E-4</v>
      </c>
    </row>
    <row r="7455" spans="2:7">
      <c r="B7455" s="1">
        <v>40326</v>
      </c>
      <c r="C7455" s="30">
        <f>VLOOKUP(B7455,'רביות שנתיות'!B:C,2)</f>
        <v>1.3</v>
      </c>
      <c r="D7455" s="29">
        <f t="shared" si="233"/>
        <v>3.5363322780312956E-5</v>
      </c>
      <c r="F7455" s="30">
        <f>VLOOKUP($B7455,'רביות שנתיות'!B:I,7)</f>
        <v>7.8</v>
      </c>
      <c r="G7455" s="29">
        <f t="shared" si="232"/>
        <v>2.0579507012485898E-4</v>
      </c>
    </row>
    <row r="7456" spans="2:7">
      <c r="B7456" s="1">
        <v>40327</v>
      </c>
      <c r="C7456" s="30">
        <f>VLOOKUP(B7456,'רביות שנתיות'!B:C,2)</f>
        <v>1.3</v>
      </c>
      <c r="D7456" s="29">
        <f t="shared" si="233"/>
        <v>3.5363322780312956E-5</v>
      </c>
      <c r="F7456" s="30">
        <f>VLOOKUP($B7456,'רביות שנתיות'!B:I,7)</f>
        <v>7.8</v>
      </c>
      <c r="G7456" s="29">
        <f t="shared" si="232"/>
        <v>2.0579507012485898E-4</v>
      </c>
    </row>
    <row r="7457" spans="2:7">
      <c r="B7457" s="1">
        <v>40328</v>
      </c>
      <c r="C7457" s="30">
        <f>VLOOKUP(B7457,'רביות שנתיות'!B:C,2)</f>
        <v>1.3</v>
      </c>
      <c r="D7457" s="29">
        <f t="shared" si="233"/>
        <v>3.5363322780312956E-5</v>
      </c>
      <c r="F7457" s="30">
        <f>VLOOKUP($B7457,'רביות שנתיות'!B:I,7)</f>
        <v>7.8</v>
      </c>
      <c r="G7457" s="29">
        <f t="shared" si="232"/>
        <v>2.0579507012485898E-4</v>
      </c>
    </row>
    <row r="7458" spans="2:7">
      <c r="B7458" s="1">
        <v>40329</v>
      </c>
      <c r="C7458" s="30">
        <f>VLOOKUP(B7458,'רביות שנתיות'!B:C,2)</f>
        <v>1.3</v>
      </c>
      <c r="D7458" s="29">
        <f t="shared" si="233"/>
        <v>3.5363322780312956E-5</v>
      </c>
      <c r="F7458" s="30">
        <f>VLOOKUP($B7458,'רביות שנתיות'!B:I,7)</f>
        <v>7.8</v>
      </c>
      <c r="G7458" s="29">
        <f t="shared" si="232"/>
        <v>2.0579507012485898E-4</v>
      </c>
    </row>
    <row r="7459" spans="2:7">
      <c r="B7459" s="1">
        <v>40330</v>
      </c>
      <c r="C7459" s="30">
        <f>VLOOKUP(B7459,'רביות שנתיות'!B:C,2)</f>
        <v>1.3</v>
      </c>
      <c r="D7459" s="29">
        <f t="shared" si="233"/>
        <v>3.5363322780312956E-5</v>
      </c>
      <c r="F7459" s="30">
        <f>VLOOKUP($B7459,'רביות שנתיות'!B:I,7)</f>
        <v>7.8</v>
      </c>
      <c r="G7459" s="29">
        <f t="shared" si="232"/>
        <v>2.0579507012485898E-4</v>
      </c>
    </row>
    <row r="7460" spans="2:7">
      <c r="B7460" s="1">
        <v>40331</v>
      </c>
      <c r="C7460" s="30">
        <f>VLOOKUP(B7460,'רביות שנתיות'!B:C,2)</f>
        <v>1.3</v>
      </c>
      <c r="D7460" s="29">
        <f t="shared" si="233"/>
        <v>3.5363322780312956E-5</v>
      </c>
      <c r="F7460" s="30">
        <f>VLOOKUP($B7460,'רביות שנתיות'!B:I,7)</f>
        <v>7.8</v>
      </c>
      <c r="G7460" s="29">
        <f t="shared" si="232"/>
        <v>2.0579507012485898E-4</v>
      </c>
    </row>
    <row r="7461" spans="2:7">
      <c r="B7461" s="1">
        <v>40332</v>
      </c>
      <c r="C7461" s="30">
        <f>VLOOKUP(B7461,'רביות שנתיות'!B:C,2)</f>
        <v>1.3</v>
      </c>
      <c r="D7461" s="29">
        <f t="shared" si="233"/>
        <v>3.5363322780312956E-5</v>
      </c>
      <c r="F7461" s="30">
        <f>VLOOKUP($B7461,'רביות שנתיות'!B:I,7)</f>
        <v>7.8</v>
      </c>
      <c r="G7461" s="29">
        <f t="shared" si="232"/>
        <v>2.0579507012485898E-4</v>
      </c>
    </row>
    <row r="7462" spans="2:7">
      <c r="B7462" s="1">
        <v>40333</v>
      </c>
      <c r="C7462" s="30">
        <f>VLOOKUP(B7462,'רביות שנתיות'!B:C,2)</f>
        <v>1.3</v>
      </c>
      <c r="D7462" s="29">
        <f t="shared" si="233"/>
        <v>3.5363322780312956E-5</v>
      </c>
      <c r="F7462" s="30">
        <f>VLOOKUP($B7462,'רביות שנתיות'!B:I,7)</f>
        <v>7.8</v>
      </c>
      <c r="G7462" s="29">
        <f t="shared" si="232"/>
        <v>2.0579507012485898E-4</v>
      </c>
    </row>
    <row r="7463" spans="2:7">
      <c r="B7463" s="1">
        <v>40334</v>
      </c>
      <c r="C7463" s="30">
        <f>VLOOKUP(B7463,'רביות שנתיות'!B:C,2)</f>
        <v>1.3</v>
      </c>
      <c r="D7463" s="29">
        <f t="shared" si="233"/>
        <v>3.5363322780312956E-5</v>
      </c>
      <c r="F7463" s="30">
        <f>VLOOKUP($B7463,'רביות שנתיות'!B:I,7)</f>
        <v>7.8</v>
      </c>
      <c r="G7463" s="29">
        <f t="shared" si="232"/>
        <v>2.0579507012485898E-4</v>
      </c>
    </row>
    <row r="7464" spans="2:7">
      <c r="B7464" s="1">
        <v>40335</v>
      </c>
      <c r="C7464" s="30">
        <f>VLOOKUP(B7464,'רביות שנתיות'!B:C,2)</f>
        <v>1.3</v>
      </c>
      <c r="D7464" s="29">
        <f t="shared" si="233"/>
        <v>3.5363322780312956E-5</v>
      </c>
      <c r="F7464" s="30">
        <f>VLOOKUP($B7464,'רביות שנתיות'!B:I,7)</f>
        <v>7.8</v>
      </c>
      <c r="G7464" s="29">
        <f t="shared" si="232"/>
        <v>2.0579507012485898E-4</v>
      </c>
    </row>
    <row r="7465" spans="2:7">
      <c r="B7465" s="1">
        <v>40336</v>
      </c>
      <c r="C7465" s="30">
        <f>VLOOKUP(B7465,'רביות שנתיות'!B:C,2)</f>
        <v>1.3</v>
      </c>
      <c r="D7465" s="29">
        <f t="shared" si="233"/>
        <v>3.5363322780312956E-5</v>
      </c>
      <c r="F7465" s="30">
        <f>VLOOKUP($B7465,'רביות שנתיות'!B:I,7)</f>
        <v>7.8</v>
      </c>
      <c r="G7465" s="29">
        <f t="shared" si="232"/>
        <v>2.0579507012485898E-4</v>
      </c>
    </row>
    <row r="7466" spans="2:7">
      <c r="B7466" s="1">
        <v>40337</v>
      </c>
      <c r="C7466" s="30">
        <f>VLOOKUP(B7466,'רביות שנתיות'!B:C,2)</f>
        <v>1.3</v>
      </c>
      <c r="D7466" s="29">
        <f t="shared" si="233"/>
        <v>3.5363322780312956E-5</v>
      </c>
      <c r="F7466" s="30">
        <f>VLOOKUP($B7466,'רביות שנתיות'!B:I,7)</f>
        <v>7.8</v>
      </c>
      <c r="G7466" s="29">
        <f t="shared" si="232"/>
        <v>2.0579507012485898E-4</v>
      </c>
    </row>
    <row r="7467" spans="2:7">
      <c r="B7467" s="1">
        <v>40338</v>
      </c>
      <c r="C7467" s="30">
        <f>VLOOKUP(B7467,'רביות שנתיות'!B:C,2)</f>
        <v>1.3</v>
      </c>
      <c r="D7467" s="29">
        <f t="shared" si="233"/>
        <v>3.5363322780312956E-5</v>
      </c>
      <c r="F7467" s="30">
        <f>VLOOKUP($B7467,'רביות שנתיות'!B:I,7)</f>
        <v>7.8</v>
      </c>
      <c r="G7467" s="29">
        <f t="shared" si="232"/>
        <v>2.0579507012485898E-4</v>
      </c>
    </row>
    <row r="7468" spans="2:7">
      <c r="B7468" s="1">
        <v>40339</v>
      </c>
      <c r="C7468" s="30">
        <f>VLOOKUP(B7468,'רביות שנתיות'!B:C,2)</f>
        <v>1.3</v>
      </c>
      <c r="D7468" s="29">
        <f t="shared" si="233"/>
        <v>3.5363322780312956E-5</v>
      </c>
      <c r="F7468" s="30">
        <f>VLOOKUP($B7468,'רביות שנתיות'!B:I,7)</f>
        <v>7.8</v>
      </c>
      <c r="G7468" s="29">
        <f t="shared" si="232"/>
        <v>2.0579507012485898E-4</v>
      </c>
    </row>
    <row r="7469" spans="2:7">
      <c r="B7469" s="1">
        <v>40340</v>
      </c>
      <c r="C7469" s="30">
        <f>VLOOKUP(B7469,'רביות שנתיות'!B:C,2)</f>
        <v>1.3</v>
      </c>
      <c r="D7469" s="29">
        <f t="shared" si="233"/>
        <v>3.5363322780312956E-5</v>
      </c>
      <c r="F7469" s="30">
        <f>VLOOKUP($B7469,'רביות שנתיות'!B:I,7)</f>
        <v>7.8</v>
      </c>
      <c r="G7469" s="29">
        <f t="shared" si="232"/>
        <v>2.0579507012485898E-4</v>
      </c>
    </row>
    <row r="7470" spans="2:7">
      <c r="B7470" s="1">
        <v>40341</v>
      </c>
      <c r="C7470" s="30">
        <f>VLOOKUP(B7470,'רביות שנתיות'!B:C,2)</f>
        <v>1.3</v>
      </c>
      <c r="D7470" s="29">
        <f t="shared" si="233"/>
        <v>3.5363322780312956E-5</v>
      </c>
      <c r="F7470" s="30">
        <f>VLOOKUP($B7470,'רביות שנתיות'!B:I,7)</f>
        <v>7.8</v>
      </c>
      <c r="G7470" s="29">
        <f t="shared" si="232"/>
        <v>2.0579507012485898E-4</v>
      </c>
    </row>
    <row r="7471" spans="2:7">
      <c r="B7471" s="1">
        <v>40342</v>
      </c>
      <c r="C7471" s="30">
        <f>VLOOKUP(B7471,'רביות שנתיות'!B:C,2)</f>
        <v>1.3</v>
      </c>
      <c r="D7471" s="29">
        <f t="shared" si="233"/>
        <v>3.5363322780312956E-5</v>
      </c>
      <c r="F7471" s="30">
        <f>VLOOKUP($B7471,'רביות שנתיות'!B:I,7)</f>
        <v>7.8</v>
      </c>
      <c r="G7471" s="29">
        <f t="shared" si="232"/>
        <v>2.0579507012485898E-4</v>
      </c>
    </row>
    <row r="7472" spans="2:7">
      <c r="B7472" s="1">
        <v>40343</v>
      </c>
      <c r="C7472" s="30">
        <f>VLOOKUP(B7472,'רביות שנתיות'!B:C,2)</f>
        <v>1.3</v>
      </c>
      <c r="D7472" s="29">
        <f t="shared" si="233"/>
        <v>3.5363322780312956E-5</v>
      </c>
      <c r="F7472" s="30">
        <f>VLOOKUP($B7472,'רביות שנתיות'!B:I,7)</f>
        <v>7.8</v>
      </c>
      <c r="G7472" s="29">
        <f t="shared" si="232"/>
        <v>2.0579507012485898E-4</v>
      </c>
    </row>
    <row r="7473" spans="2:7">
      <c r="B7473" s="1">
        <v>40344</v>
      </c>
      <c r="C7473" s="30">
        <f>VLOOKUP(B7473,'רביות שנתיות'!B:C,2)</f>
        <v>1.3</v>
      </c>
      <c r="D7473" s="29">
        <f t="shared" si="233"/>
        <v>3.5363322780312956E-5</v>
      </c>
      <c r="F7473" s="30">
        <f>VLOOKUP($B7473,'רביות שנתיות'!B:I,7)</f>
        <v>7.8</v>
      </c>
      <c r="G7473" s="29">
        <f t="shared" si="232"/>
        <v>2.0579507012485898E-4</v>
      </c>
    </row>
    <row r="7474" spans="2:7">
      <c r="B7474" s="1">
        <v>40345</v>
      </c>
      <c r="C7474" s="30">
        <f>VLOOKUP(B7474,'רביות שנתיות'!B:C,2)</f>
        <v>1.3</v>
      </c>
      <c r="D7474" s="29">
        <f t="shared" si="233"/>
        <v>3.5363322780312956E-5</v>
      </c>
      <c r="F7474" s="30">
        <f>VLOOKUP($B7474,'רביות שנתיות'!B:I,7)</f>
        <v>7.8</v>
      </c>
      <c r="G7474" s="29">
        <f t="shared" si="232"/>
        <v>2.0579507012485898E-4</v>
      </c>
    </row>
    <row r="7475" spans="2:7">
      <c r="B7475" s="1">
        <v>40346</v>
      </c>
      <c r="C7475" s="30">
        <f>VLOOKUP(B7475,'רביות שנתיות'!B:C,2)</f>
        <v>1.3</v>
      </c>
      <c r="D7475" s="29">
        <f t="shared" si="233"/>
        <v>3.5363322780312956E-5</v>
      </c>
      <c r="F7475" s="30">
        <f>VLOOKUP($B7475,'רביות שנתיות'!B:I,7)</f>
        <v>7.8</v>
      </c>
      <c r="G7475" s="29">
        <f t="shared" si="232"/>
        <v>2.0579507012485898E-4</v>
      </c>
    </row>
    <row r="7476" spans="2:7">
      <c r="B7476" s="1">
        <v>40347</v>
      </c>
      <c r="C7476" s="30">
        <f>VLOOKUP(B7476,'רביות שנתיות'!B:C,2)</f>
        <v>1.3</v>
      </c>
      <c r="D7476" s="29">
        <f t="shared" si="233"/>
        <v>3.5363322780312956E-5</v>
      </c>
      <c r="F7476" s="30">
        <f>VLOOKUP($B7476,'רביות שנתיות'!B:I,7)</f>
        <v>7.8</v>
      </c>
      <c r="G7476" s="29">
        <f t="shared" si="232"/>
        <v>2.0579507012485898E-4</v>
      </c>
    </row>
    <row r="7477" spans="2:7">
      <c r="B7477" s="1">
        <v>40348</v>
      </c>
      <c r="C7477" s="30">
        <f>VLOOKUP(B7477,'רביות שנתיות'!B:C,2)</f>
        <v>1.3</v>
      </c>
      <c r="D7477" s="29">
        <f t="shared" si="233"/>
        <v>3.5363322780312956E-5</v>
      </c>
      <c r="F7477" s="30">
        <f>VLOOKUP($B7477,'רביות שנתיות'!B:I,7)</f>
        <v>7.8</v>
      </c>
      <c r="G7477" s="29">
        <f t="shared" si="232"/>
        <v>2.0579507012485898E-4</v>
      </c>
    </row>
    <row r="7478" spans="2:7">
      <c r="B7478" s="1">
        <v>40349</v>
      </c>
      <c r="C7478" s="30">
        <f>VLOOKUP(B7478,'רביות שנתיות'!B:C,2)</f>
        <v>1.3</v>
      </c>
      <c r="D7478" s="29">
        <f t="shared" si="233"/>
        <v>3.5363322780312956E-5</v>
      </c>
      <c r="F7478" s="30">
        <f>VLOOKUP($B7478,'רביות שנתיות'!B:I,7)</f>
        <v>7.8</v>
      </c>
      <c r="G7478" s="29">
        <f t="shared" si="232"/>
        <v>2.0579507012485898E-4</v>
      </c>
    </row>
    <row r="7479" spans="2:7">
      <c r="B7479" s="1">
        <v>40350</v>
      </c>
      <c r="C7479" s="30">
        <f>VLOOKUP(B7479,'רביות שנתיות'!B:C,2)</f>
        <v>1.3</v>
      </c>
      <c r="D7479" s="29">
        <f t="shared" si="233"/>
        <v>3.5363322780312956E-5</v>
      </c>
      <c r="F7479" s="30">
        <f>VLOOKUP($B7479,'רביות שנתיות'!B:I,7)</f>
        <v>7.8</v>
      </c>
      <c r="G7479" s="29">
        <f t="shared" si="232"/>
        <v>2.0579507012485898E-4</v>
      </c>
    </row>
    <row r="7480" spans="2:7">
      <c r="B7480" s="1">
        <v>40351</v>
      </c>
      <c r="C7480" s="30">
        <f>VLOOKUP(B7480,'רביות שנתיות'!B:C,2)</f>
        <v>1.3</v>
      </c>
      <c r="D7480" s="29">
        <f t="shared" si="233"/>
        <v>3.5363322780312956E-5</v>
      </c>
      <c r="F7480" s="30">
        <f>VLOOKUP($B7480,'רביות שנתיות'!B:I,7)</f>
        <v>7.8</v>
      </c>
      <c r="G7480" s="29">
        <f t="shared" si="232"/>
        <v>2.0579507012485898E-4</v>
      </c>
    </row>
    <row r="7481" spans="2:7">
      <c r="B7481" s="1">
        <v>40352</v>
      </c>
      <c r="C7481" s="30">
        <f>VLOOKUP(B7481,'רביות שנתיות'!B:C,2)</f>
        <v>1.3</v>
      </c>
      <c r="D7481" s="29">
        <f t="shared" si="233"/>
        <v>3.5363322780312956E-5</v>
      </c>
      <c r="F7481" s="30">
        <f>VLOOKUP($B7481,'רביות שנתיות'!B:I,7)</f>
        <v>7.8</v>
      </c>
      <c r="G7481" s="29">
        <f t="shared" si="232"/>
        <v>2.0579507012485898E-4</v>
      </c>
    </row>
    <row r="7482" spans="2:7">
      <c r="B7482" s="1">
        <v>40353</v>
      </c>
      <c r="C7482" s="30">
        <f>VLOOKUP(B7482,'רביות שנתיות'!B:C,2)</f>
        <v>1.3</v>
      </c>
      <c r="D7482" s="29">
        <f t="shared" si="233"/>
        <v>3.5363322780312956E-5</v>
      </c>
      <c r="F7482" s="30">
        <f>VLOOKUP($B7482,'רביות שנתיות'!B:I,7)</f>
        <v>7.8</v>
      </c>
      <c r="G7482" s="29">
        <f t="shared" si="232"/>
        <v>2.0579507012485898E-4</v>
      </c>
    </row>
    <row r="7483" spans="2:7">
      <c r="B7483" s="1">
        <v>40354</v>
      </c>
      <c r="C7483" s="30">
        <f>VLOOKUP(B7483,'רביות שנתיות'!B:C,2)</f>
        <v>1.3</v>
      </c>
      <c r="D7483" s="29">
        <f t="shared" si="233"/>
        <v>3.5363322780312956E-5</v>
      </c>
      <c r="F7483" s="30">
        <f>VLOOKUP($B7483,'רביות שנתיות'!B:I,7)</f>
        <v>7.8</v>
      </c>
      <c r="G7483" s="29">
        <f t="shared" si="232"/>
        <v>2.0579507012485898E-4</v>
      </c>
    </row>
    <row r="7484" spans="2:7">
      <c r="B7484" s="1">
        <v>40355</v>
      </c>
      <c r="C7484" s="30">
        <f>VLOOKUP(B7484,'רביות שנתיות'!B:C,2)</f>
        <v>1.3</v>
      </c>
      <c r="D7484" s="29">
        <f t="shared" si="233"/>
        <v>3.5363322780312956E-5</v>
      </c>
      <c r="F7484" s="30">
        <f>VLOOKUP($B7484,'רביות שנתיות'!B:I,7)</f>
        <v>7.8</v>
      </c>
      <c r="G7484" s="29">
        <f t="shared" si="232"/>
        <v>2.0579507012485898E-4</v>
      </c>
    </row>
    <row r="7485" spans="2:7">
      <c r="B7485" s="1">
        <v>40356</v>
      </c>
      <c r="C7485" s="30">
        <f>VLOOKUP(B7485,'רביות שנתיות'!B:C,2)</f>
        <v>1.3</v>
      </c>
      <c r="D7485" s="29">
        <f t="shared" si="233"/>
        <v>3.5363322780312956E-5</v>
      </c>
      <c r="F7485" s="30">
        <f>VLOOKUP($B7485,'רביות שנתיות'!B:I,7)</f>
        <v>7.8</v>
      </c>
      <c r="G7485" s="29">
        <f t="shared" si="232"/>
        <v>2.0579507012485898E-4</v>
      </c>
    </row>
    <row r="7486" spans="2:7">
      <c r="B7486" s="1">
        <v>40357</v>
      </c>
      <c r="C7486" s="30">
        <f>VLOOKUP(B7486,'רביות שנתיות'!B:C,2)</f>
        <v>1.3</v>
      </c>
      <c r="D7486" s="29">
        <f t="shared" si="233"/>
        <v>3.5363322780312956E-5</v>
      </c>
      <c r="F7486" s="30">
        <f>VLOOKUP($B7486,'רביות שנתיות'!B:I,7)</f>
        <v>7.8</v>
      </c>
      <c r="G7486" s="29">
        <f t="shared" si="232"/>
        <v>2.0579507012485898E-4</v>
      </c>
    </row>
    <row r="7487" spans="2:7">
      <c r="B7487" s="1">
        <v>40358</v>
      </c>
      <c r="C7487" s="30">
        <f>VLOOKUP(B7487,'רביות שנתיות'!B:C,2)</f>
        <v>1.3</v>
      </c>
      <c r="D7487" s="29">
        <f t="shared" si="233"/>
        <v>3.5363322780312956E-5</v>
      </c>
      <c r="F7487" s="30">
        <f>VLOOKUP($B7487,'רביות שנתיות'!B:I,7)</f>
        <v>7.8</v>
      </c>
      <c r="G7487" s="29">
        <f t="shared" si="232"/>
        <v>2.0579507012485898E-4</v>
      </c>
    </row>
    <row r="7488" spans="2:7">
      <c r="B7488" s="1">
        <v>40359</v>
      </c>
      <c r="C7488" s="30">
        <f>VLOOKUP(B7488,'רביות שנתיות'!B:C,2)</f>
        <v>1.3</v>
      </c>
      <c r="D7488" s="29">
        <f t="shared" si="233"/>
        <v>3.5363322780312956E-5</v>
      </c>
      <c r="F7488" s="30">
        <f>VLOOKUP($B7488,'רביות שנתיות'!B:I,7)</f>
        <v>7.8</v>
      </c>
      <c r="G7488" s="29">
        <f t="shared" si="232"/>
        <v>2.0579507012485898E-4</v>
      </c>
    </row>
    <row r="7489" spans="2:7">
      <c r="B7489" s="1">
        <v>40360</v>
      </c>
      <c r="C7489" s="30">
        <f>VLOOKUP(B7489,'רביות שנתיות'!B:C,2)</f>
        <v>1.1000000000000001</v>
      </c>
      <c r="D7489" s="29">
        <f t="shared" si="233"/>
        <v>2.9952372008423822E-5</v>
      </c>
      <c r="F7489" s="30">
        <f>VLOOKUP($B7489,'רביות שנתיות'!B:I,7)</f>
        <v>7.6</v>
      </c>
      <c r="G7489" s="29">
        <f t="shared" si="232"/>
        <v>2.0070633536883875E-4</v>
      </c>
    </row>
    <row r="7490" spans="2:7">
      <c r="B7490" s="1">
        <v>40361</v>
      </c>
      <c r="C7490" s="30">
        <f>VLOOKUP(B7490,'רביות שנתיות'!B:C,2)</f>
        <v>1.1000000000000001</v>
      </c>
      <c r="D7490" s="29">
        <f t="shared" si="233"/>
        <v>2.9952372008423822E-5</v>
      </c>
      <c r="F7490" s="30">
        <f>VLOOKUP($B7490,'רביות שנתיות'!B:I,7)</f>
        <v>7.6</v>
      </c>
      <c r="G7490" s="29">
        <f t="shared" si="232"/>
        <v>2.0070633536883875E-4</v>
      </c>
    </row>
    <row r="7491" spans="2:7">
      <c r="B7491" s="1">
        <v>40362</v>
      </c>
      <c r="C7491" s="30">
        <f>VLOOKUP(B7491,'רביות שנתיות'!B:C,2)</f>
        <v>1.1000000000000001</v>
      </c>
      <c r="D7491" s="29">
        <f t="shared" si="233"/>
        <v>2.9952372008423822E-5</v>
      </c>
      <c r="F7491" s="30">
        <f>VLOOKUP($B7491,'רביות שנתיות'!B:I,7)</f>
        <v>7.6</v>
      </c>
      <c r="G7491" s="29">
        <f t="shared" si="232"/>
        <v>2.0070633536883875E-4</v>
      </c>
    </row>
    <row r="7492" spans="2:7">
      <c r="B7492" s="1">
        <v>40363</v>
      </c>
      <c r="C7492" s="30">
        <f>VLOOKUP(B7492,'רביות שנתיות'!B:C,2)</f>
        <v>1.1000000000000001</v>
      </c>
      <c r="D7492" s="29">
        <f t="shared" si="233"/>
        <v>2.9952372008423822E-5</v>
      </c>
      <c r="F7492" s="30">
        <f>VLOOKUP($B7492,'רביות שנתיות'!B:I,7)</f>
        <v>7.6</v>
      </c>
      <c r="G7492" s="29">
        <f t="shared" ref="G7492:G7555" si="234">(1+F7492/100)^(1/365)-1</f>
        <v>2.0070633536883875E-4</v>
      </c>
    </row>
    <row r="7493" spans="2:7">
      <c r="B7493" s="1">
        <v>40364</v>
      </c>
      <c r="C7493" s="30">
        <f>VLOOKUP(B7493,'רביות שנתיות'!B:C,2)</f>
        <v>1.1000000000000001</v>
      </c>
      <c r="D7493" s="29">
        <f t="shared" ref="D7493:D7556" si="235">(1+C7493/100)^(1/365.25)-1</f>
        <v>2.9952372008423822E-5</v>
      </c>
      <c r="F7493" s="30">
        <f>VLOOKUP($B7493,'רביות שנתיות'!B:I,7)</f>
        <v>7.6</v>
      </c>
      <c r="G7493" s="29">
        <f t="shared" si="234"/>
        <v>2.0070633536883875E-4</v>
      </c>
    </row>
    <row r="7494" spans="2:7">
      <c r="B7494" s="1">
        <v>40365</v>
      </c>
      <c r="C7494" s="30">
        <f>VLOOKUP(B7494,'רביות שנתיות'!B:C,2)</f>
        <v>1.1000000000000001</v>
      </c>
      <c r="D7494" s="29">
        <f t="shared" si="235"/>
        <v>2.9952372008423822E-5</v>
      </c>
      <c r="F7494" s="30">
        <f>VLOOKUP($B7494,'רביות שנתיות'!B:I,7)</f>
        <v>7.6</v>
      </c>
      <c r="G7494" s="29">
        <f t="shared" si="234"/>
        <v>2.0070633536883875E-4</v>
      </c>
    </row>
    <row r="7495" spans="2:7">
      <c r="B7495" s="1">
        <v>40366</v>
      </c>
      <c r="C7495" s="30">
        <f>VLOOKUP(B7495,'רביות שנתיות'!B:C,2)</f>
        <v>1.1000000000000001</v>
      </c>
      <c r="D7495" s="29">
        <f t="shared" si="235"/>
        <v>2.9952372008423822E-5</v>
      </c>
      <c r="F7495" s="30">
        <f>VLOOKUP($B7495,'רביות שנתיות'!B:I,7)</f>
        <v>7.6</v>
      </c>
      <c r="G7495" s="29">
        <f t="shared" si="234"/>
        <v>2.0070633536883875E-4</v>
      </c>
    </row>
    <row r="7496" spans="2:7">
      <c r="B7496" s="1">
        <v>40367</v>
      </c>
      <c r="C7496" s="30">
        <f>VLOOKUP(B7496,'רביות שנתיות'!B:C,2)</f>
        <v>1.1000000000000001</v>
      </c>
      <c r="D7496" s="29">
        <f t="shared" si="235"/>
        <v>2.9952372008423822E-5</v>
      </c>
      <c r="F7496" s="30">
        <f>VLOOKUP($B7496,'רביות שנתיות'!B:I,7)</f>
        <v>7.6</v>
      </c>
      <c r="G7496" s="29">
        <f t="shared" si="234"/>
        <v>2.0070633536883875E-4</v>
      </c>
    </row>
    <row r="7497" spans="2:7">
      <c r="B7497" s="1">
        <v>40368</v>
      </c>
      <c r="C7497" s="30">
        <f>VLOOKUP(B7497,'רביות שנתיות'!B:C,2)</f>
        <v>1.1000000000000001</v>
      </c>
      <c r="D7497" s="29">
        <f t="shared" si="235"/>
        <v>2.9952372008423822E-5</v>
      </c>
      <c r="F7497" s="30">
        <f>VLOOKUP($B7497,'רביות שנתיות'!B:I,7)</f>
        <v>7.6</v>
      </c>
      <c r="G7497" s="29">
        <f t="shared" si="234"/>
        <v>2.0070633536883875E-4</v>
      </c>
    </row>
    <row r="7498" spans="2:7">
      <c r="B7498" s="1">
        <v>40369</v>
      </c>
      <c r="C7498" s="30">
        <f>VLOOKUP(B7498,'רביות שנתיות'!B:C,2)</f>
        <v>1.1000000000000001</v>
      </c>
      <c r="D7498" s="29">
        <f t="shared" si="235"/>
        <v>2.9952372008423822E-5</v>
      </c>
      <c r="F7498" s="30">
        <f>VLOOKUP($B7498,'רביות שנתיות'!B:I,7)</f>
        <v>7.6</v>
      </c>
      <c r="G7498" s="29">
        <f t="shared" si="234"/>
        <v>2.0070633536883875E-4</v>
      </c>
    </row>
    <row r="7499" spans="2:7">
      <c r="B7499" s="1">
        <v>40370</v>
      </c>
      <c r="C7499" s="30">
        <f>VLOOKUP(B7499,'רביות שנתיות'!B:C,2)</f>
        <v>1.1000000000000001</v>
      </c>
      <c r="D7499" s="29">
        <f t="shared" si="235"/>
        <v>2.9952372008423822E-5</v>
      </c>
      <c r="F7499" s="30">
        <f>VLOOKUP($B7499,'רביות שנתיות'!B:I,7)</f>
        <v>7.6</v>
      </c>
      <c r="G7499" s="29">
        <f t="shared" si="234"/>
        <v>2.0070633536883875E-4</v>
      </c>
    </row>
    <row r="7500" spans="2:7">
      <c r="B7500" s="1">
        <v>40371</v>
      </c>
      <c r="C7500" s="30">
        <f>VLOOKUP(B7500,'רביות שנתיות'!B:C,2)</f>
        <v>1.1000000000000001</v>
      </c>
      <c r="D7500" s="29">
        <f t="shared" si="235"/>
        <v>2.9952372008423822E-5</v>
      </c>
      <c r="F7500" s="30">
        <f>VLOOKUP($B7500,'רביות שנתיות'!B:I,7)</f>
        <v>7.6</v>
      </c>
      <c r="G7500" s="29">
        <f t="shared" si="234"/>
        <v>2.0070633536883875E-4</v>
      </c>
    </row>
    <row r="7501" spans="2:7">
      <c r="B7501" s="1">
        <v>40372</v>
      </c>
      <c r="C7501" s="30">
        <f>VLOOKUP(B7501,'רביות שנתיות'!B:C,2)</f>
        <v>1.1000000000000001</v>
      </c>
      <c r="D7501" s="29">
        <f t="shared" si="235"/>
        <v>2.9952372008423822E-5</v>
      </c>
      <c r="F7501" s="30">
        <f>VLOOKUP($B7501,'רביות שנתיות'!B:I,7)</f>
        <v>7.6</v>
      </c>
      <c r="G7501" s="29">
        <f t="shared" si="234"/>
        <v>2.0070633536883875E-4</v>
      </c>
    </row>
    <row r="7502" spans="2:7">
      <c r="B7502" s="1">
        <v>40373</v>
      </c>
      <c r="C7502" s="30">
        <f>VLOOKUP(B7502,'רביות שנתיות'!B:C,2)</f>
        <v>1.1000000000000001</v>
      </c>
      <c r="D7502" s="29">
        <f t="shared" si="235"/>
        <v>2.9952372008423822E-5</v>
      </c>
      <c r="F7502" s="30">
        <f>VLOOKUP($B7502,'רביות שנתיות'!B:I,7)</f>
        <v>7.6</v>
      </c>
      <c r="G7502" s="29">
        <f t="shared" si="234"/>
        <v>2.0070633536883875E-4</v>
      </c>
    </row>
    <row r="7503" spans="2:7">
      <c r="B7503" s="1">
        <v>40374</v>
      </c>
      <c r="C7503" s="30">
        <f>VLOOKUP(B7503,'רביות שנתיות'!B:C,2)</f>
        <v>1.1000000000000001</v>
      </c>
      <c r="D7503" s="29">
        <f t="shared" si="235"/>
        <v>2.9952372008423822E-5</v>
      </c>
      <c r="F7503" s="30">
        <f>VLOOKUP($B7503,'רביות שנתיות'!B:I,7)</f>
        <v>7.6</v>
      </c>
      <c r="G7503" s="29">
        <f t="shared" si="234"/>
        <v>2.0070633536883875E-4</v>
      </c>
    </row>
    <row r="7504" spans="2:7">
      <c r="B7504" s="1">
        <v>40375</v>
      </c>
      <c r="C7504" s="30">
        <f>VLOOKUP(B7504,'רביות שנתיות'!B:C,2)</f>
        <v>1.1000000000000001</v>
      </c>
      <c r="D7504" s="29">
        <f t="shared" si="235"/>
        <v>2.9952372008423822E-5</v>
      </c>
      <c r="F7504" s="30">
        <f>VLOOKUP($B7504,'רביות שנתיות'!B:I,7)</f>
        <v>7.6</v>
      </c>
      <c r="G7504" s="29">
        <f t="shared" si="234"/>
        <v>2.0070633536883875E-4</v>
      </c>
    </row>
    <row r="7505" spans="2:7">
      <c r="B7505" s="1">
        <v>40376</v>
      </c>
      <c r="C7505" s="30">
        <f>VLOOKUP(B7505,'רביות שנתיות'!B:C,2)</f>
        <v>1.1000000000000001</v>
      </c>
      <c r="D7505" s="29">
        <f t="shared" si="235"/>
        <v>2.9952372008423822E-5</v>
      </c>
      <c r="F7505" s="30">
        <f>VLOOKUP($B7505,'רביות שנתיות'!B:I,7)</f>
        <v>7.6</v>
      </c>
      <c r="G7505" s="29">
        <f t="shared" si="234"/>
        <v>2.0070633536883875E-4</v>
      </c>
    </row>
    <row r="7506" spans="2:7">
      <c r="B7506" s="1">
        <v>40377</v>
      </c>
      <c r="C7506" s="30">
        <f>VLOOKUP(B7506,'רביות שנתיות'!B:C,2)</f>
        <v>1.1000000000000001</v>
      </c>
      <c r="D7506" s="29">
        <f t="shared" si="235"/>
        <v>2.9952372008423822E-5</v>
      </c>
      <c r="F7506" s="30">
        <f>VLOOKUP($B7506,'רביות שנתיות'!B:I,7)</f>
        <v>7.6</v>
      </c>
      <c r="G7506" s="29">
        <f t="shared" si="234"/>
        <v>2.0070633536883875E-4</v>
      </c>
    </row>
    <row r="7507" spans="2:7">
      <c r="B7507" s="1">
        <v>40378</v>
      </c>
      <c r="C7507" s="30">
        <f>VLOOKUP(B7507,'רביות שנתיות'!B:C,2)</f>
        <v>1.1000000000000001</v>
      </c>
      <c r="D7507" s="29">
        <f t="shared" si="235"/>
        <v>2.9952372008423822E-5</v>
      </c>
      <c r="F7507" s="30">
        <f>VLOOKUP($B7507,'רביות שנתיות'!B:I,7)</f>
        <v>7.6</v>
      </c>
      <c r="G7507" s="29">
        <f t="shared" si="234"/>
        <v>2.0070633536883875E-4</v>
      </c>
    </row>
    <row r="7508" spans="2:7">
      <c r="B7508" s="1">
        <v>40379</v>
      </c>
      <c r="C7508" s="30">
        <f>VLOOKUP(B7508,'רביות שנתיות'!B:C,2)</f>
        <v>1.1000000000000001</v>
      </c>
      <c r="D7508" s="29">
        <f t="shared" si="235"/>
        <v>2.9952372008423822E-5</v>
      </c>
      <c r="F7508" s="30">
        <f>VLOOKUP($B7508,'רביות שנתיות'!B:I,7)</f>
        <v>7.6</v>
      </c>
      <c r="G7508" s="29">
        <f t="shared" si="234"/>
        <v>2.0070633536883875E-4</v>
      </c>
    </row>
    <row r="7509" spans="2:7">
      <c r="B7509" s="1">
        <v>40380</v>
      </c>
      <c r="C7509" s="30">
        <f>VLOOKUP(B7509,'רביות שנתיות'!B:C,2)</f>
        <v>1.1000000000000001</v>
      </c>
      <c r="D7509" s="29">
        <f t="shared" si="235"/>
        <v>2.9952372008423822E-5</v>
      </c>
      <c r="F7509" s="30">
        <f>VLOOKUP($B7509,'רביות שנתיות'!B:I,7)</f>
        <v>7.6</v>
      </c>
      <c r="G7509" s="29">
        <f t="shared" si="234"/>
        <v>2.0070633536883875E-4</v>
      </c>
    </row>
    <row r="7510" spans="2:7">
      <c r="B7510" s="1">
        <v>40381</v>
      </c>
      <c r="C7510" s="30">
        <f>VLOOKUP(B7510,'רביות שנתיות'!B:C,2)</f>
        <v>1.1000000000000001</v>
      </c>
      <c r="D7510" s="29">
        <f t="shared" si="235"/>
        <v>2.9952372008423822E-5</v>
      </c>
      <c r="F7510" s="30">
        <f>VLOOKUP($B7510,'רביות שנתיות'!B:I,7)</f>
        <v>7.6</v>
      </c>
      <c r="G7510" s="29">
        <f t="shared" si="234"/>
        <v>2.0070633536883875E-4</v>
      </c>
    </row>
    <row r="7511" spans="2:7">
      <c r="B7511" s="1">
        <v>40382</v>
      </c>
      <c r="C7511" s="30">
        <f>VLOOKUP(B7511,'רביות שנתיות'!B:C,2)</f>
        <v>1.1000000000000001</v>
      </c>
      <c r="D7511" s="29">
        <f t="shared" si="235"/>
        <v>2.9952372008423822E-5</v>
      </c>
      <c r="F7511" s="30">
        <f>VLOOKUP($B7511,'רביות שנתיות'!B:I,7)</f>
        <v>7.6</v>
      </c>
      <c r="G7511" s="29">
        <f t="shared" si="234"/>
        <v>2.0070633536883875E-4</v>
      </c>
    </row>
    <row r="7512" spans="2:7">
      <c r="B7512" s="1">
        <v>40383</v>
      </c>
      <c r="C7512" s="30">
        <f>VLOOKUP(B7512,'רביות שנתיות'!B:C,2)</f>
        <v>1.1000000000000001</v>
      </c>
      <c r="D7512" s="29">
        <f t="shared" si="235"/>
        <v>2.9952372008423822E-5</v>
      </c>
      <c r="F7512" s="30">
        <f>VLOOKUP($B7512,'רביות שנתיות'!B:I,7)</f>
        <v>7.6</v>
      </c>
      <c r="G7512" s="29">
        <f t="shared" si="234"/>
        <v>2.0070633536883875E-4</v>
      </c>
    </row>
    <row r="7513" spans="2:7">
      <c r="B7513" s="1">
        <v>40384</v>
      </c>
      <c r="C7513" s="30">
        <f>VLOOKUP(B7513,'רביות שנתיות'!B:C,2)</f>
        <v>1.1000000000000001</v>
      </c>
      <c r="D7513" s="29">
        <f t="shared" si="235"/>
        <v>2.9952372008423822E-5</v>
      </c>
      <c r="F7513" s="30">
        <f>VLOOKUP($B7513,'רביות שנתיות'!B:I,7)</f>
        <v>7.6</v>
      </c>
      <c r="G7513" s="29">
        <f t="shared" si="234"/>
        <v>2.0070633536883875E-4</v>
      </c>
    </row>
    <row r="7514" spans="2:7">
      <c r="B7514" s="1">
        <v>40385</v>
      </c>
      <c r="C7514" s="30">
        <f>VLOOKUP(B7514,'רביות שנתיות'!B:C,2)</f>
        <v>1.1000000000000001</v>
      </c>
      <c r="D7514" s="29">
        <f t="shared" si="235"/>
        <v>2.9952372008423822E-5</v>
      </c>
      <c r="F7514" s="30">
        <f>VLOOKUP($B7514,'רביות שנתיות'!B:I,7)</f>
        <v>7.6</v>
      </c>
      <c r="G7514" s="29">
        <f t="shared" si="234"/>
        <v>2.0070633536883875E-4</v>
      </c>
    </row>
    <row r="7515" spans="2:7">
      <c r="B7515" s="1">
        <v>40386</v>
      </c>
      <c r="C7515" s="30">
        <f>VLOOKUP(B7515,'רביות שנתיות'!B:C,2)</f>
        <v>1.1000000000000001</v>
      </c>
      <c r="D7515" s="29">
        <f t="shared" si="235"/>
        <v>2.9952372008423822E-5</v>
      </c>
      <c r="F7515" s="30">
        <f>VLOOKUP($B7515,'רביות שנתיות'!B:I,7)</f>
        <v>7.6</v>
      </c>
      <c r="G7515" s="29">
        <f t="shared" si="234"/>
        <v>2.0070633536883875E-4</v>
      </c>
    </row>
    <row r="7516" spans="2:7">
      <c r="B7516" s="1">
        <v>40387</v>
      </c>
      <c r="C7516" s="30">
        <f>VLOOKUP(B7516,'רביות שנתיות'!B:C,2)</f>
        <v>1.1000000000000001</v>
      </c>
      <c r="D7516" s="29">
        <f t="shared" si="235"/>
        <v>2.9952372008423822E-5</v>
      </c>
      <c r="F7516" s="30">
        <f>VLOOKUP($B7516,'רביות שנתיות'!B:I,7)</f>
        <v>7.6</v>
      </c>
      <c r="G7516" s="29">
        <f t="shared" si="234"/>
        <v>2.0070633536883875E-4</v>
      </c>
    </row>
    <row r="7517" spans="2:7">
      <c r="B7517" s="1">
        <v>40388</v>
      </c>
      <c r="C7517" s="30">
        <f>VLOOKUP(B7517,'רביות שנתיות'!B:C,2)</f>
        <v>1.1000000000000001</v>
      </c>
      <c r="D7517" s="29">
        <f t="shared" si="235"/>
        <v>2.9952372008423822E-5</v>
      </c>
      <c r="F7517" s="30">
        <f>VLOOKUP($B7517,'רביות שנתיות'!B:I,7)</f>
        <v>7.6</v>
      </c>
      <c r="G7517" s="29">
        <f t="shared" si="234"/>
        <v>2.0070633536883875E-4</v>
      </c>
    </row>
    <row r="7518" spans="2:7">
      <c r="B7518" s="1">
        <v>40389</v>
      </c>
      <c r="C7518" s="30">
        <f>VLOOKUP(B7518,'רביות שנתיות'!B:C,2)</f>
        <v>1.1000000000000001</v>
      </c>
      <c r="D7518" s="29">
        <f t="shared" si="235"/>
        <v>2.9952372008423822E-5</v>
      </c>
      <c r="F7518" s="30">
        <f>VLOOKUP($B7518,'רביות שנתיות'!B:I,7)</f>
        <v>7.6</v>
      </c>
      <c r="G7518" s="29">
        <f t="shared" si="234"/>
        <v>2.0070633536883875E-4</v>
      </c>
    </row>
    <row r="7519" spans="2:7">
      <c r="B7519" s="1">
        <v>40390</v>
      </c>
      <c r="C7519" s="30">
        <f>VLOOKUP(B7519,'רביות שנתיות'!B:C,2)</f>
        <v>1.1000000000000001</v>
      </c>
      <c r="D7519" s="29">
        <f t="shared" si="235"/>
        <v>2.9952372008423822E-5</v>
      </c>
      <c r="F7519" s="30">
        <f>VLOOKUP($B7519,'רביות שנתיות'!B:I,7)</f>
        <v>7.6</v>
      </c>
      <c r="G7519" s="29">
        <f t="shared" si="234"/>
        <v>2.0070633536883875E-4</v>
      </c>
    </row>
    <row r="7520" spans="2:7">
      <c r="B7520" s="1">
        <v>40391</v>
      </c>
      <c r="C7520" s="30">
        <f>VLOOKUP(B7520,'רביות שנתיות'!B:C,2)</f>
        <v>1.1000000000000001</v>
      </c>
      <c r="D7520" s="29">
        <f t="shared" si="235"/>
        <v>2.9952372008423822E-5</v>
      </c>
      <c r="F7520" s="30">
        <f>VLOOKUP($B7520,'רביות שנתיות'!B:I,7)</f>
        <v>7.6</v>
      </c>
      <c r="G7520" s="29">
        <f t="shared" si="234"/>
        <v>2.0070633536883875E-4</v>
      </c>
    </row>
    <row r="7521" spans="2:7">
      <c r="B7521" s="1">
        <v>40392</v>
      </c>
      <c r="C7521" s="30">
        <f>VLOOKUP(B7521,'רביות שנתיות'!B:C,2)</f>
        <v>1.1000000000000001</v>
      </c>
      <c r="D7521" s="29">
        <f t="shared" si="235"/>
        <v>2.9952372008423822E-5</v>
      </c>
      <c r="F7521" s="30">
        <f>VLOOKUP($B7521,'רביות שנתיות'!B:I,7)</f>
        <v>7.6</v>
      </c>
      <c r="G7521" s="29">
        <f t="shared" si="234"/>
        <v>2.0070633536883875E-4</v>
      </c>
    </row>
    <row r="7522" spans="2:7">
      <c r="B7522" s="1">
        <v>40393</v>
      </c>
      <c r="C7522" s="30">
        <f>VLOOKUP(B7522,'רביות שנתיות'!B:C,2)</f>
        <v>1.1000000000000001</v>
      </c>
      <c r="D7522" s="29">
        <f t="shared" si="235"/>
        <v>2.9952372008423822E-5</v>
      </c>
      <c r="F7522" s="30">
        <f>VLOOKUP($B7522,'רביות שנתיות'!B:I,7)</f>
        <v>7.6</v>
      </c>
      <c r="G7522" s="29">
        <f t="shared" si="234"/>
        <v>2.0070633536883875E-4</v>
      </c>
    </row>
    <row r="7523" spans="2:7">
      <c r="B7523" s="1">
        <v>40394</v>
      </c>
      <c r="C7523" s="30">
        <f>VLOOKUP(B7523,'רביות שנתיות'!B:C,2)</f>
        <v>1.1000000000000001</v>
      </c>
      <c r="D7523" s="29">
        <f t="shared" si="235"/>
        <v>2.9952372008423822E-5</v>
      </c>
      <c r="F7523" s="30">
        <f>VLOOKUP($B7523,'רביות שנתיות'!B:I,7)</f>
        <v>7.6</v>
      </c>
      <c r="G7523" s="29">
        <f t="shared" si="234"/>
        <v>2.0070633536883875E-4</v>
      </c>
    </row>
    <row r="7524" spans="2:7">
      <c r="B7524" s="1">
        <v>40395</v>
      </c>
      <c r="C7524" s="30">
        <f>VLOOKUP(B7524,'רביות שנתיות'!B:C,2)</f>
        <v>1.1000000000000001</v>
      </c>
      <c r="D7524" s="29">
        <f t="shared" si="235"/>
        <v>2.9952372008423822E-5</v>
      </c>
      <c r="F7524" s="30">
        <f>VLOOKUP($B7524,'רביות שנתיות'!B:I,7)</f>
        <v>7.6</v>
      </c>
      <c r="G7524" s="29">
        <f t="shared" si="234"/>
        <v>2.0070633536883875E-4</v>
      </c>
    </row>
    <row r="7525" spans="2:7">
      <c r="B7525" s="1">
        <v>40396</v>
      </c>
      <c r="C7525" s="30">
        <f>VLOOKUP(B7525,'רביות שנתיות'!B:C,2)</f>
        <v>1.1000000000000001</v>
      </c>
      <c r="D7525" s="29">
        <f t="shared" si="235"/>
        <v>2.9952372008423822E-5</v>
      </c>
      <c r="F7525" s="30">
        <f>VLOOKUP($B7525,'רביות שנתיות'!B:I,7)</f>
        <v>7.6</v>
      </c>
      <c r="G7525" s="29">
        <f t="shared" si="234"/>
        <v>2.0070633536883875E-4</v>
      </c>
    </row>
    <row r="7526" spans="2:7">
      <c r="B7526" s="1">
        <v>40397</v>
      </c>
      <c r="C7526" s="30">
        <f>VLOOKUP(B7526,'רביות שנתיות'!B:C,2)</f>
        <v>1.1000000000000001</v>
      </c>
      <c r="D7526" s="29">
        <f t="shared" si="235"/>
        <v>2.9952372008423822E-5</v>
      </c>
      <c r="F7526" s="30">
        <f>VLOOKUP($B7526,'רביות שנתיות'!B:I,7)</f>
        <v>7.6</v>
      </c>
      <c r="G7526" s="29">
        <f t="shared" si="234"/>
        <v>2.0070633536883875E-4</v>
      </c>
    </row>
    <row r="7527" spans="2:7">
      <c r="B7527" s="1">
        <v>40398</v>
      </c>
      <c r="C7527" s="30">
        <f>VLOOKUP(B7527,'רביות שנתיות'!B:C,2)</f>
        <v>1.1000000000000001</v>
      </c>
      <c r="D7527" s="29">
        <f t="shared" si="235"/>
        <v>2.9952372008423822E-5</v>
      </c>
      <c r="F7527" s="30">
        <f>VLOOKUP($B7527,'רביות שנתיות'!B:I,7)</f>
        <v>7.6</v>
      </c>
      <c r="G7527" s="29">
        <f t="shared" si="234"/>
        <v>2.0070633536883875E-4</v>
      </c>
    </row>
    <row r="7528" spans="2:7">
      <c r="B7528" s="1">
        <v>40399</v>
      </c>
      <c r="C7528" s="30">
        <f>VLOOKUP(B7528,'רביות שנתיות'!B:C,2)</f>
        <v>1.1000000000000001</v>
      </c>
      <c r="D7528" s="29">
        <f t="shared" si="235"/>
        <v>2.9952372008423822E-5</v>
      </c>
      <c r="F7528" s="30">
        <f>VLOOKUP($B7528,'רביות שנתיות'!B:I,7)</f>
        <v>7.6</v>
      </c>
      <c r="G7528" s="29">
        <f t="shared" si="234"/>
        <v>2.0070633536883875E-4</v>
      </c>
    </row>
    <row r="7529" spans="2:7">
      <c r="B7529" s="1">
        <v>40400</v>
      </c>
      <c r="C7529" s="30">
        <f>VLOOKUP(B7529,'רביות שנתיות'!B:C,2)</f>
        <v>1.1000000000000001</v>
      </c>
      <c r="D7529" s="29">
        <f t="shared" si="235"/>
        <v>2.9952372008423822E-5</v>
      </c>
      <c r="F7529" s="30">
        <f>VLOOKUP($B7529,'רביות שנתיות'!B:I,7)</f>
        <v>7.6</v>
      </c>
      <c r="G7529" s="29">
        <f t="shared" si="234"/>
        <v>2.0070633536883875E-4</v>
      </c>
    </row>
    <row r="7530" spans="2:7">
      <c r="B7530" s="1">
        <v>40401</v>
      </c>
      <c r="C7530" s="30">
        <f>VLOOKUP(B7530,'רביות שנתיות'!B:C,2)</f>
        <v>1.1000000000000001</v>
      </c>
      <c r="D7530" s="29">
        <f t="shared" si="235"/>
        <v>2.9952372008423822E-5</v>
      </c>
      <c r="F7530" s="30">
        <f>VLOOKUP($B7530,'רביות שנתיות'!B:I,7)</f>
        <v>7.6</v>
      </c>
      <c r="G7530" s="29">
        <f t="shared" si="234"/>
        <v>2.0070633536883875E-4</v>
      </c>
    </row>
    <row r="7531" spans="2:7">
      <c r="B7531" s="1">
        <v>40402</v>
      </c>
      <c r="C7531" s="30">
        <f>VLOOKUP(B7531,'רביות שנתיות'!B:C,2)</f>
        <v>1.1000000000000001</v>
      </c>
      <c r="D7531" s="29">
        <f t="shared" si="235"/>
        <v>2.9952372008423822E-5</v>
      </c>
      <c r="F7531" s="30">
        <f>VLOOKUP($B7531,'רביות שנתיות'!B:I,7)</f>
        <v>7.6</v>
      </c>
      <c r="G7531" s="29">
        <f t="shared" si="234"/>
        <v>2.0070633536883875E-4</v>
      </c>
    </row>
    <row r="7532" spans="2:7">
      <c r="B7532" s="1">
        <v>40403</v>
      </c>
      <c r="C7532" s="30">
        <f>VLOOKUP(B7532,'רביות שנתיות'!B:C,2)</f>
        <v>1.1000000000000001</v>
      </c>
      <c r="D7532" s="29">
        <f t="shared" si="235"/>
        <v>2.9952372008423822E-5</v>
      </c>
      <c r="F7532" s="30">
        <f>VLOOKUP($B7532,'רביות שנתיות'!B:I,7)</f>
        <v>7.6</v>
      </c>
      <c r="G7532" s="29">
        <f t="shared" si="234"/>
        <v>2.0070633536883875E-4</v>
      </c>
    </row>
    <row r="7533" spans="2:7">
      <c r="B7533" s="1">
        <v>40404</v>
      </c>
      <c r="C7533" s="30">
        <f>VLOOKUP(B7533,'רביות שנתיות'!B:C,2)</f>
        <v>1.1000000000000001</v>
      </c>
      <c r="D7533" s="29">
        <f t="shared" si="235"/>
        <v>2.9952372008423822E-5</v>
      </c>
      <c r="F7533" s="30">
        <f>VLOOKUP($B7533,'רביות שנתיות'!B:I,7)</f>
        <v>7.6</v>
      </c>
      <c r="G7533" s="29">
        <f t="shared" si="234"/>
        <v>2.0070633536883875E-4</v>
      </c>
    </row>
    <row r="7534" spans="2:7">
      <c r="B7534" s="1">
        <v>40405</v>
      </c>
      <c r="C7534" s="30">
        <f>VLOOKUP(B7534,'רביות שנתיות'!B:C,2)</f>
        <v>1.1000000000000001</v>
      </c>
      <c r="D7534" s="29">
        <f t="shared" si="235"/>
        <v>2.9952372008423822E-5</v>
      </c>
      <c r="F7534" s="30">
        <f>VLOOKUP($B7534,'רביות שנתיות'!B:I,7)</f>
        <v>7.6</v>
      </c>
      <c r="G7534" s="29">
        <f t="shared" si="234"/>
        <v>2.0070633536883875E-4</v>
      </c>
    </row>
    <row r="7535" spans="2:7">
      <c r="B7535" s="1">
        <v>40406</v>
      </c>
      <c r="C7535" s="30">
        <f>VLOOKUP(B7535,'רביות שנתיות'!B:C,2)</f>
        <v>1.1000000000000001</v>
      </c>
      <c r="D7535" s="29">
        <f t="shared" si="235"/>
        <v>2.9952372008423822E-5</v>
      </c>
      <c r="F7535" s="30">
        <f>VLOOKUP($B7535,'רביות שנתיות'!B:I,7)</f>
        <v>7.6</v>
      </c>
      <c r="G7535" s="29">
        <f t="shared" si="234"/>
        <v>2.0070633536883875E-4</v>
      </c>
    </row>
    <row r="7536" spans="2:7">
      <c r="B7536" s="1">
        <v>40407</v>
      </c>
      <c r="C7536" s="30">
        <f>VLOOKUP(B7536,'רביות שנתיות'!B:C,2)</f>
        <v>1.1000000000000001</v>
      </c>
      <c r="D7536" s="29">
        <f t="shared" si="235"/>
        <v>2.9952372008423822E-5</v>
      </c>
      <c r="F7536" s="30">
        <f>VLOOKUP($B7536,'רביות שנתיות'!B:I,7)</f>
        <v>7.6</v>
      </c>
      <c r="G7536" s="29">
        <f t="shared" si="234"/>
        <v>2.0070633536883875E-4</v>
      </c>
    </row>
    <row r="7537" spans="2:7">
      <c r="B7537" s="1">
        <v>40408</v>
      </c>
      <c r="C7537" s="30">
        <f>VLOOKUP(B7537,'רביות שנתיות'!B:C,2)</f>
        <v>1.1000000000000001</v>
      </c>
      <c r="D7537" s="29">
        <f t="shared" si="235"/>
        <v>2.9952372008423822E-5</v>
      </c>
      <c r="F7537" s="30">
        <f>VLOOKUP($B7537,'רביות שנתיות'!B:I,7)</f>
        <v>7.6</v>
      </c>
      <c r="G7537" s="29">
        <f t="shared" si="234"/>
        <v>2.0070633536883875E-4</v>
      </c>
    </row>
    <row r="7538" spans="2:7">
      <c r="B7538" s="1">
        <v>40409</v>
      </c>
      <c r="C7538" s="30">
        <f>VLOOKUP(B7538,'רביות שנתיות'!B:C,2)</f>
        <v>1.1000000000000001</v>
      </c>
      <c r="D7538" s="29">
        <f t="shared" si="235"/>
        <v>2.9952372008423822E-5</v>
      </c>
      <c r="F7538" s="30">
        <f>VLOOKUP($B7538,'רביות שנתיות'!B:I,7)</f>
        <v>7.6</v>
      </c>
      <c r="G7538" s="29">
        <f t="shared" si="234"/>
        <v>2.0070633536883875E-4</v>
      </c>
    </row>
    <row r="7539" spans="2:7">
      <c r="B7539" s="1">
        <v>40410</v>
      </c>
      <c r="C7539" s="30">
        <f>VLOOKUP(B7539,'רביות שנתיות'!B:C,2)</f>
        <v>1.1000000000000001</v>
      </c>
      <c r="D7539" s="29">
        <f t="shared" si="235"/>
        <v>2.9952372008423822E-5</v>
      </c>
      <c r="F7539" s="30">
        <f>VLOOKUP($B7539,'רביות שנתיות'!B:I,7)</f>
        <v>7.6</v>
      </c>
      <c r="G7539" s="29">
        <f t="shared" si="234"/>
        <v>2.0070633536883875E-4</v>
      </c>
    </row>
    <row r="7540" spans="2:7">
      <c r="B7540" s="1">
        <v>40411</v>
      </c>
      <c r="C7540" s="30">
        <f>VLOOKUP(B7540,'רביות שנתיות'!B:C,2)</f>
        <v>1.1000000000000001</v>
      </c>
      <c r="D7540" s="29">
        <f t="shared" si="235"/>
        <v>2.9952372008423822E-5</v>
      </c>
      <c r="F7540" s="30">
        <f>VLOOKUP($B7540,'רביות שנתיות'!B:I,7)</f>
        <v>7.6</v>
      </c>
      <c r="G7540" s="29">
        <f t="shared" si="234"/>
        <v>2.0070633536883875E-4</v>
      </c>
    </row>
    <row r="7541" spans="2:7">
      <c r="B7541" s="1">
        <v>40412</v>
      </c>
      <c r="C7541" s="30">
        <f>VLOOKUP(B7541,'רביות שנתיות'!B:C,2)</f>
        <v>1.1000000000000001</v>
      </c>
      <c r="D7541" s="29">
        <f t="shared" si="235"/>
        <v>2.9952372008423822E-5</v>
      </c>
      <c r="F7541" s="30">
        <f>VLOOKUP($B7541,'רביות שנתיות'!B:I,7)</f>
        <v>7.6</v>
      </c>
      <c r="G7541" s="29">
        <f t="shared" si="234"/>
        <v>2.0070633536883875E-4</v>
      </c>
    </row>
    <row r="7542" spans="2:7">
      <c r="B7542" s="1">
        <v>40413</v>
      </c>
      <c r="C7542" s="30">
        <f>VLOOKUP(B7542,'רביות שנתיות'!B:C,2)</f>
        <v>1.1000000000000001</v>
      </c>
      <c r="D7542" s="29">
        <f t="shared" si="235"/>
        <v>2.9952372008423822E-5</v>
      </c>
      <c r="F7542" s="30">
        <f>VLOOKUP($B7542,'רביות שנתיות'!B:I,7)</f>
        <v>7.6</v>
      </c>
      <c r="G7542" s="29">
        <f t="shared" si="234"/>
        <v>2.0070633536883875E-4</v>
      </c>
    </row>
    <row r="7543" spans="2:7">
      <c r="B7543" s="1">
        <v>40414</v>
      </c>
      <c r="C7543" s="30">
        <f>VLOOKUP(B7543,'רביות שנתיות'!B:C,2)</f>
        <v>1.1000000000000001</v>
      </c>
      <c r="D7543" s="29">
        <f t="shared" si="235"/>
        <v>2.9952372008423822E-5</v>
      </c>
      <c r="F7543" s="30">
        <f>VLOOKUP($B7543,'רביות שנתיות'!B:I,7)</f>
        <v>7.6</v>
      </c>
      <c r="G7543" s="29">
        <f t="shared" si="234"/>
        <v>2.0070633536883875E-4</v>
      </c>
    </row>
    <row r="7544" spans="2:7">
      <c r="B7544" s="1">
        <v>40415</v>
      </c>
      <c r="C7544" s="30">
        <f>VLOOKUP(B7544,'רביות שנתיות'!B:C,2)</f>
        <v>1.1000000000000001</v>
      </c>
      <c r="D7544" s="29">
        <f t="shared" si="235"/>
        <v>2.9952372008423822E-5</v>
      </c>
      <c r="F7544" s="30">
        <f>VLOOKUP($B7544,'רביות שנתיות'!B:I,7)</f>
        <v>7.6</v>
      </c>
      <c r="G7544" s="29">
        <f t="shared" si="234"/>
        <v>2.0070633536883875E-4</v>
      </c>
    </row>
    <row r="7545" spans="2:7">
      <c r="B7545" s="1">
        <v>40416</v>
      </c>
      <c r="C7545" s="30">
        <f>VLOOKUP(B7545,'רביות שנתיות'!B:C,2)</f>
        <v>1.1000000000000001</v>
      </c>
      <c r="D7545" s="29">
        <f t="shared" si="235"/>
        <v>2.9952372008423822E-5</v>
      </c>
      <c r="F7545" s="30">
        <f>VLOOKUP($B7545,'רביות שנתיות'!B:I,7)</f>
        <v>7.6</v>
      </c>
      <c r="G7545" s="29">
        <f t="shared" si="234"/>
        <v>2.0070633536883875E-4</v>
      </c>
    </row>
    <row r="7546" spans="2:7">
      <c r="B7546" s="1">
        <v>40417</v>
      </c>
      <c r="C7546" s="30">
        <f>VLOOKUP(B7546,'רביות שנתיות'!B:C,2)</f>
        <v>1.1000000000000001</v>
      </c>
      <c r="D7546" s="29">
        <f t="shared" si="235"/>
        <v>2.9952372008423822E-5</v>
      </c>
      <c r="F7546" s="30">
        <f>VLOOKUP($B7546,'רביות שנתיות'!B:I,7)</f>
        <v>7.6</v>
      </c>
      <c r="G7546" s="29">
        <f t="shared" si="234"/>
        <v>2.0070633536883875E-4</v>
      </c>
    </row>
    <row r="7547" spans="2:7">
      <c r="B7547" s="1">
        <v>40418</v>
      </c>
      <c r="C7547" s="30">
        <f>VLOOKUP(B7547,'רביות שנתיות'!B:C,2)</f>
        <v>1.1000000000000001</v>
      </c>
      <c r="D7547" s="29">
        <f t="shared" si="235"/>
        <v>2.9952372008423822E-5</v>
      </c>
      <c r="F7547" s="30">
        <f>VLOOKUP($B7547,'רביות שנתיות'!B:I,7)</f>
        <v>7.6</v>
      </c>
      <c r="G7547" s="29">
        <f t="shared" si="234"/>
        <v>2.0070633536883875E-4</v>
      </c>
    </row>
    <row r="7548" spans="2:7">
      <c r="B7548" s="1">
        <v>40419</v>
      </c>
      <c r="C7548" s="30">
        <f>VLOOKUP(B7548,'רביות שנתיות'!B:C,2)</f>
        <v>1.1000000000000001</v>
      </c>
      <c r="D7548" s="29">
        <f t="shared" si="235"/>
        <v>2.9952372008423822E-5</v>
      </c>
      <c r="F7548" s="30">
        <f>VLOOKUP($B7548,'רביות שנתיות'!B:I,7)</f>
        <v>7.6</v>
      </c>
      <c r="G7548" s="29">
        <f t="shared" si="234"/>
        <v>2.0070633536883875E-4</v>
      </c>
    </row>
    <row r="7549" spans="2:7">
      <c r="B7549" s="1">
        <v>40420</v>
      </c>
      <c r="C7549" s="30">
        <f>VLOOKUP(B7549,'רביות שנתיות'!B:C,2)</f>
        <v>1.1000000000000001</v>
      </c>
      <c r="D7549" s="29">
        <f t="shared" si="235"/>
        <v>2.9952372008423822E-5</v>
      </c>
      <c r="F7549" s="30">
        <f>VLOOKUP($B7549,'רביות שנתיות'!B:I,7)</f>
        <v>7.6</v>
      </c>
      <c r="G7549" s="29">
        <f t="shared" si="234"/>
        <v>2.0070633536883875E-4</v>
      </c>
    </row>
    <row r="7550" spans="2:7">
      <c r="B7550" s="1">
        <v>40421</v>
      </c>
      <c r="C7550" s="30">
        <f>VLOOKUP(B7550,'רביות שנתיות'!B:C,2)</f>
        <v>1.1000000000000001</v>
      </c>
      <c r="D7550" s="29">
        <f t="shared" si="235"/>
        <v>2.9952372008423822E-5</v>
      </c>
      <c r="F7550" s="30">
        <f>VLOOKUP($B7550,'רביות שנתיות'!B:I,7)</f>
        <v>7.6</v>
      </c>
      <c r="G7550" s="29">
        <f t="shared" si="234"/>
        <v>2.0070633536883875E-4</v>
      </c>
    </row>
    <row r="7551" spans="2:7">
      <c r="B7551" s="1">
        <v>40422</v>
      </c>
      <c r="C7551" s="30">
        <f>VLOOKUP(B7551,'רביות שנתיות'!B:C,2)</f>
        <v>1.1000000000000001</v>
      </c>
      <c r="D7551" s="29">
        <f t="shared" si="235"/>
        <v>2.9952372008423822E-5</v>
      </c>
      <c r="F7551" s="30">
        <f>VLOOKUP($B7551,'רביות שנתיות'!B:I,7)</f>
        <v>7.6</v>
      </c>
      <c r="G7551" s="29">
        <f t="shared" si="234"/>
        <v>2.0070633536883875E-4</v>
      </c>
    </row>
    <row r="7552" spans="2:7">
      <c r="B7552" s="1">
        <v>40423</v>
      </c>
      <c r="C7552" s="30">
        <f>VLOOKUP(B7552,'רביות שנתיות'!B:C,2)</f>
        <v>1.1000000000000001</v>
      </c>
      <c r="D7552" s="29">
        <f t="shared" si="235"/>
        <v>2.9952372008423822E-5</v>
      </c>
      <c r="F7552" s="30">
        <f>VLOOKUP($B7552,'רביות שנתיות'!B:I,7)</f>
        <v>7.6</v>
      </c>
      <c r="G7552" s="29">
        <f t="shared" si="234"/>
        <v>2.0070633536883875E-4</v>
      </c>
    </row>
    <row r="7553" spans="2:7">
      <c r="B7553" s="1">
        <v>40424</v>
      </c>
      <c r="C7553" s="30">
        <f>VLOOKUP(B7553,'רביות שנתיות'!B:C,2)</f>
        <v>1.1000000000000001</v>
      </c>
      <c r="D7553" s="29">
        <f t="shared" si="235"/>
        <v>2.9952372008423822E-5</v>
      </c>
      <c r="F7553" s="30">
        <f>VLOOKUP($B7553,'רביות שנתיות'!B:I,7)</f>
        <v>7.6</v>
      </c>
      <c r="G7553" s="29">
        <f t="shared" si="234"/>
        <v>2.0070633536883875E-4</v>
      </c>
    </row>
    <row r="7554" spans="2:7">
      <c r="B7554" s="1">
        <v>40425</v>
      </c>
      <c r="C7554" s="30">
        <f>VLOOKUP(B7554,'רביות שנתיות'!B:C,2)</f>
        <v>1.1000000000000001</v>
      </c>
      <c r="D7554" s="29">
        <f t="shared" si="235"/>
        <v>2.9952372008423822E-5</v>
      </c>
      <c r="F7554" s="30">
        <f>VLOOKUP($B7554,'רביות שנתיות'!B:I,7)</f>
        <v>7.6</v>
      </c>
      <c r="G7554" s="29">
        <f t="shared" si="234"/>
        <v>2.0070633536883875E-4</v>
      </c>
    </row>
    <row r="7555" spans="2:7">
      <c r="B7555" s="1">
        <v>40426</v>
      </c>
      <c r="C7555" s="30">
        <f>VLOOKUP(B7555,'רביות שנתיות'!B:C,2)</f>
        <v>1.1000000000000001</v>
      </c>
      <c r="D7555" s="29">
        <f t="shared" si="235"/>
        <v>2.9952372008423822E-5</v>
      </c>
      <c r="F7555" s="30">
        <f>VLOOKUP($B7555,'רביות שנתיות'!B:I,7)</f>
        <v>7.6</v>
      </c>
      <c r="G7555" s="29">
        <f t="shared" si="234"/>
        <v>2.0070633536883875E-4</v>
      </c>
    </row>
    <row r="7556" spans="2:7">
      <c r="B7556" s="1">
        <v>40427</v>
      </c>
      <c r="C7556" s="30">
        <f>VLOOKUP(B7556,'רביות שנתיות'!B:C,2)</f>
        <v>1.1000000000000001</v>
      </c>
      <c r="D7556" s="29">
        <f t="shared" si="235"/>
        <v>2.9952372008423822E-5</v>
      </c>
      <c r="F7556" s="30">
        <f>VLOOKUP($B7556,'רביות שנתיות'!B:I,7)</f>
        <v>7.6</v>
      </c>
      <c r="G7556" s="29">
        <f t="shared" ref="G7556:G7619" si="236">(1+F7556/100)^(1/365)-1</f>
        <v>2.0070633536883875E-4</v>
      </c>
    </row>
    <row r="7557" spans="2:7">
      <c r="B7557" s="1">
        <v>40428</v>
      </c>
      <c r="C7557" s="30">
        <f>VLOOKUP(B7557,'רביות שנתיות'!B:C,2)</f>
        <v>1.1000000000000001</v>
      </c>
      <c r="D7557" s="29">
        <f t="shared" ref="D7557:D7620" si="237">(1+C7557/100)^(1/365.25)-1</f>
        <v>2.9952372008423822E-5</v>
      </c>
      <c r="F7557" s="30">
        <f>VLOOKUP($B7557,'רביות שנתיות'!B:I,7)</f>
        <v>7.6</v>
      </c>
      <c r="G7557" s="29">
        <f t="shared" si="236"/>
        <v>2.0070633536883875E-4</v>
      </c>
    </row>
    <row r="7558" spans="2:7">
      <c r="B7558" s="1">
        <v>40429</v>
      </c>
      <c r="C7558" s="30">
        <f>VLOOKUP(B7558,'רביות שנתיות'!B:C,2)</f>
        <v>1.1000000000000001</v>
      </c>
      <c r="D7558" s="29">
        <f t="shared" si="237"/>
        <v>2.9952372008423822E-5</v>
      </c>
      <c r="F7558" s="30">
        <f>VLOOKUP($B7558,'רביות שנתיות'!B:I,7)</f>
        <v>7.6</v>
      </c>
      <c r="G7558" s="29">
        <f t="shared" si="236"/>
        <v>2.0070633536883875E-4</v>
      </c>
    </row>
    <row r="7559" spans="2:7">
      <c r="B7559" s="1">
        <v>40430</v>
      </c>
      <c r="C7559" s="30">
        <f>VLOOKUP(B7559,'רביות שנתיות'!B:C,2)</f>
        <v>1.1000000000000001</v>
      </c>
      <c r="D7559" s="29">
        <f t="shared" si="237"/>
        <v>2.9952372008423822E-5</v>
      </c>
      <c r="F7559" s="30">
        <f>VLOOKUP($B7559,'רביות שנתיות'!B:I,7)</f>
        <v>7.6</v>
      </c>
      <c r="G7559" s="29">
        <f t="shared" si="236"/>
        <v>2.0070633536883875E-4</v>
      </c>
    </row>
    <row r="7560" spans="2:7">
      <c r="B7560" s="1">
        <v>40431</v>
      </c>
      <c r="C7560" s="30">
        <f>VLOOKUP(B7560,'רביות שנתיות'!B:C,2)</f>
        <v>1.1000000000000001</v>
      </c>
      <c r="D7560" s="29">
        <f t="shared" si="237"/>
        <v>2.9952372008423822E-5</v>
      </c>
      <c r="F7560" s="30">
        <f>VLOOKUP($B7560,'רביות שנתיות'!B:I,7)</f>
        <v>7.6</v>
      </c>
      <c r="G7560" s="29">
        <f t="shared" si="236"/>
        <v>2.0070633536883875E-4</v>
      </c>
    </row>
    <row r="7561" spans="2:7">
      <c r="B7561" s="1">
        <v>40432</v>
      </c>
      <c r="C7561" s="30">
        <f>VLOOKUP(B7561,'רביות שנתיות'!B:C,2)</f>
        <v>1.1000000000000001</v>
      </c>
      <c r="D7561" s="29">
        <f t="shared" si="237"/>
        <v>2.9952372008423822E-5</v>
      </c>
      <c r="F7561" s="30">
        <f>VLOOKUP($B7561,'רביות שנתיות'!B:I,7)</f>
        <v>7.6</v>
      </c>
      <c r="G7561" s="29">
        <f t="shared" si="236"/>
        <v>2.0070633536883875E-4</v>
      </c>
    </row>
    <row r="7562" spans="2:7">
      <c r="B7562" s="1">
        <v>40433</v>
      </c>
      <c r="C7562" s="30">
        <f>VLOOKUP(B7562,'רביות שנתיות'!B:C,2)</f>
        <v>1.1000000000000001</v>
      </c>
      <c r="D7562" s="29">
        <f t="shared" si="237"/>
        <v>2.9952372008423822E-5</v>
      </c>
      <c r="F7562" s="30">
        <f>VLOOKUP($B7562,'רביות שנתיות'!B:I,7)</f>
        <v>7.6</v>
      </c>
      <c r="G7562" s="29">
        <f t="shared" si="236"/>
        <v>2.0070633536883875E-4</v>
      </c>
    </row>
    <row r="7563" spans="2:7">
      <c r="B7563" s="1">
        <v>40434</v>
      </c>
      <c r="C7563" s="30">
        <f>VLOOKUP(B7563,'רביות שנתיות'!B:C,2)</f>
        <v>1.1000000000000001</v>
      </c>
      <c r="D7563" s="29">
        <f t="shared" si="237"/>
        <v>2.9952372008423822E-5</v>
      </c>
      <c r="F7563" s="30">
        <f>VLOOKUP($B7563,'רביות שנתיות'!B:I,7)</f>
        <v>7.6</v>
      </c>
      <c r="G7563" s="29">
        <f t="shared" si="236"/>
        <v>2.0070633536883875E-4</v>
      </c>
    </row>
    <row r="7564" spans="2:7">
      <c r="B7564" s="1">
        <v>40435</v>
      </c>
      <c r="C7564" s="30">
        <f>VLOOKUP(B7564,'רביות שנתיות'!B:C,2)</f>
        <v>1.1000000000000001</v>
      </c>
      <c r="D7564" s="29">
        <f t="shared" si="237"/>
        <v>2.9952372008423822E-5</v>
      </c>
      <c r="F7564" s="30">
        <f>VLOOKUP($B7564,'רביות שנתיות'!B:I,7)</f>
        <v>7.6</v>
      </c>
      <c r="G7564" s="29">
        <f t="shared" si="236"/>
        <v>2.0070633536883875E-4</v>
      </c>
    </row>
    <row r="7565" spans="2:7">
      <c r="B7565" s="1">
        <v>40436</v>
      </c>
      <c r="C7565" s="30">
        <f>VLOOKUP(B7565,'רביות שנתיות'!B:C,2)</f>
        <v>1.1000000000000001</v>
      </c>
      <c r="D7565" s="29">
        <f t="shared" si="237"/>
        <v>2.9952372008423822E-5</v>
      </c>
      <c r="F7565" s="30">
        <f>VLOOKUP($B7565,'רביות שנתיות'!B:I,7)</f>
        <v>7.6</v>
      </c>
      <c r="G7565" s="29">
        <f t="shared" si="236"/>
        <v>2.0070633536883875E-4</v>
      </c>
    </row>
    <row r="7566" spans="2:7">
      <c r="B7566" s="1">
        <v>40437</v>
      </c>
      <c r="C7566" s="30">
        <f>VLOOKUP(B7566,'רביות שנתיות'!B:C,2)</f>
        <v>1.1000000000000001</v>
      </c>
      <c r="D7566" s="29">
        <f t="shared" si="237"/>
        <v>2.9952372008423822E-5</v>
      </c>
      <c r="F7566" s="30">
        <f>VLOOKUP($B7566,'רביות שנתיות'!B:I,7)</f>
        <v>7.6</v>
      </c>
      <c r="G7566" s="29">
        <f t="shared" si="236"/>
        <v>2.0070633536883875E-4</v>
      </c>
    </row>
    <row r="7567" spans="2:7">
      <c r="B7567" s="1">
        <v>40438</v>
      </c>
      <c r="C7567" s="30">
        <f>VLOOKUP(B7567,'רביות שנתיות'!B:C,2)</f>
        <v>1.1000000000000001</v>
      </c>
      <c r="D7567" s="29">
        <f t="shared" si="237"/>
        <v>2.9952372008423822E-5</v>
      </c>
      <c r="F7567" s="30">
        <f>VLOOKUP($B7567,'רביות שנתיות'!B:I,7)</f>
        <v>7.6</v>
      </c>
      <c r="G7567" s="29">
        <f t="shared" si="236"/>
        <v>2.0070633536883875E-4</v>
      </c>
    </row>
    <row r="7568" spans="2:7">
      <c r="B7568" s="1">
        <v>40439</v>
      </c>
      <c r="C7568" s="30">
        <f>VLOOKUP(B7568,'רביות שנתיות'!B:C,2)</f>
        <v>1.1000000000000001</v>
      </c>
      <c r="D7568" s="29">
        <f t="shared" si="237"/>
        <v>2.9952372008423822E-5</v>
      </c>
      <c r="F7568" s="30">
        <f>VLOOKUP($B7568,'רביות שנתיות'!B:I,7)</f>
        <v>7.6</v>
      </c>
      <c r="G7568" s="29">
        <f t="shared" si="236"/>
        <v>2.0070633536883875E-4</v>
      </c>
    </row>
    <row r="7569" spans="2:7">
      <c r="B7569" s="1">
        <v>40440</v>
      </c>
      <c r="C7569" s="30">
        <f>VLOOKUP(B7569,'רביות שנתיות'!B:C,2)</f>
        <v>1.1000000000000001</v>
      </c>
      <c r="D7569" s="29">
        <f t="shared" si="237"/>
        <v>2.9952372008423822E-5</v>
      </c>
      <c r="F7569" s="30">
        <f>VLOOKUP($B7569,'רביות שנתיות'!B:I,7)</f>
        <v>7.6</v>
      </c>
      <c r="G7569" s="29">
        <f t="shared" si="236"/>
        <v>2.0070633536883875E-4</v>
      </c>
    </row>
    <row r="7570" spans="2:7">
      <c r="B7570" s="1">
        <v>40441</v>
      </c>
      <c r="C7570" s="30">
        <f>VLOOKUP(B7570,'רביות שנתיות'!B:C,2)</f>
        <v>1.1000000000000001</v>
      </c>
      <c r="D7570" s="29">
        <f t="shared" si="237"/>
        <v>2.9952372008423822E-5</v>
      </c>
      <c r="F7570" s="30">
        <f>VLOOKUP($B7570,'רביות שנתיות'!B:I,7)</f>
        <v>7.6</v>
      </c>
      <c r="G7570" s="29">
        <f t="shared" si="236"/>
        <v>2.0070633536883875E-4</v>
      </c>
    </row>
    <row r="7571" spans="2:7">
      <c r="B7571" s="1">
        <v>40442</v>
      </c>
      <c r="C7571" s="30">
        <f>VLOOKUP(B7571,'רביות שנתיות'!B:C,2)</f>
        <v>1.1000000000000001</v>
      </c>
      <c r="D7571" s="29">
        <f t="shared" si="237"/>
        <v>2.9952372008423822E-5</v>
      </c>
      <c r="F7571" s="30">
        <f>VLOOKUP($B7571,'רביות שנתיות'!B:I,7)</f>
        <v>7.6</v>
      </c>
      <c r="G7571" s="29">
        <f t="shared" si="236"/>
        <v>2.0070633536883875E-4</v>
      </c>
    </row>
    <row r="7572" spans="2:7">
      <c r="B7572" s="1">
        <v>40443</v>
      </c>
      <c r="C7572" s="30">
        <f>VLOOKUP(B7572,'רביות שנתיות'!B:C,2)</f>
        <v>1.1000000000000001</v>
      </c>
      <c r="D7572" s="29">
        <f t="shared" si="237"/>
        <v>2.9952372008423822E-5</v>
      </c>
      <c r="F7572" s="30">
        <f>VLOOKUP($B7572,'רביות שנתיות'!B:I,7)</f>
        <v>7.6</v>
      </c>
      <c r="G7572" s="29">
        <f t="shared" si="236"/>
        <v>2.0070633536883875E-4</v>
      </c>
    </row>
    <row r="7573" spans="2:7">
      <c r="B7573" s="1">
        <v>40444</v>
      </c>
      <c r="C7573" s="30">
        <f>VLOOKUP(B7573,'רביות שנתיות'!B:C,2)</f>
        <v>1.1000000000000001</v>
      </c>
      <c r="D7573" s="29">
        <f t="shared" si="237"/>
        <v>2.9952372008423822E-5</v>
      </c>
      <c r="F7573" s="30">
        <f>VLOOKUP($B7573,'רביות שנתיות'!B:I,7)</f>
        <v>7.6</v>
      </c>
      <c r="G7573" s="29">
        <f t="shared" si="236"/>
        <v>2.0070633536883875E-4</v>
      </c>
    </row>
    <row r="7574" spans="2:7">
      <c r="B7574" s="1">
        <v>40445</v>
      </c>
      <c r="C7574" s="30">
        <f>VLOOKUP(B7574,'רביות שנתיות'!B:C,2)</f>
        <v>1.1000000000000001</v>
      </c>
      <c r="D7574" s="29">
        <f t="shared" si="237"/>
        <v>2.9952372008423822E-5</v>
      </c>
      <c r="F7574" s="30">
        <f>VLOOKUP($B7574,'רביות שנתיות'!B:I,7)</f>
        <v>7.6</v>
      </c>
      <c r="G7574" s="29">
        <f t="shared" si="236"/>
        <v>2.0070633536883875E-4</v>
      </c>
    </row>
    <row r="7575" spans="2:7">
      <c r="B7575" s="1">
        <v>40446</v>
      </c>
      <c r="C7575" s="30">
        <f>VLOOKUP(B7575,'רביות שנתיות'!B:C,2)</f>
        <v>1.1000000000000001</v>
      </c>
      <c r="D7575" s="29">
        <f t="shared" si="237"/>
        <v>2.9952372008423822E-5</v>
      </c>
      <c r="F7575" s="30">
        <f>VLOOKUP($B7575,'רביות שנתיות'!B:I,7)</f>
        <v>7.6</v>
      </c>
      <c r="G7575" s="29">
        <f t="shared" si="236"/>
        <v>2.0070633536883875E-4</v>
      </c>
    </row>
    <row r="7576" spans="2:7">
      <c r="B7576" s="1">
        <v>40447</v>
      </c>
      <c r="C7576" s="30">
        <f>VLOOKUP(B7576,'רביות שנתיות'!B:C,2)</f>
        <v>1.1000000000000001</v>
      </c>
      <c r="D7576" s="29">
        <f t="shared" si="237"/>
        <v>2.9952372008423822E-5</v>
      </c>
      <c r="F7576" s="30">
        <f>VLOOKUP($B7576,'רביות שנתיות'!B:I,7)</f>
        <v>7.6</v>
      </c>
      <c r="G7576" s="29">
        <f t="shared" si="236"/>
        <v>2.0070633536883875E-4</v>
      </c>
    </row>
    <row r="7577" spans="2:7">
      <c r="B7577" s="1">
        <v>40448</v>
      </c>
      <c r="C7577" s="30">
        <f>VLOOKUP(B7577,'רביות שנתיות'!B:C,2)</f>
        <v>1.1000000000000001</v>
      </c>
      <c r="D7577" s="29">
        <f t="shared" si="237"/>
        <v>2.9952372008423822E-5</v>
      </c>
      <c r="F7577" s="30">
        <f>VLOOKUP($B7577,'רביות שנתיות'!B:I,7)</f>
        <v>7.6</v>
      </c>
      <c r="G7577" s="29">
        <f t="shared" si="236"/>
        <v>2.0070633536883875E-4</v>
      </c>
    </row>
    <row r="7578" spans="2:7">
      <c r="B7578" s="1">
        <v>40449</v>
      </c>
      <c r="C7578" s="30">
        <f>VLOOKUP(B7578,'רביות שנתיות'!B:C,2)</f>
        <v>1.1000000000000001</v>
      </c>
      <c r="D7578" s="29">
        <f t="shared" si="237"/>
        <v>2.9952372008423822E-5</v>
      </c>
      <c r="F7578" s="30">
        <f>VLOOKUP($B7578,'רביות שנתיות'!B:I,7)</f>
        <v>7.6</v>
      </c>
      <c r="G7578" s="29">
        <f t="shared" si="236"/>
        <v>2.0070633536883875E-4</v>
      </c>
    </row>
    <row r="7579" spans="2:7">
      <c r="B7579" s="1">
        <v>40450</v>
      </c>
      <c r="C7579" s="30">
        <f>VLOOKUP(B7579,'רביות שנתיות'!B:C,2)</f>
        <v>1.1000000000000001</v>
      </c>
      <c r="D7579" s="29">
        <f t="shared" si="237"/>
        <v>2.9952372008423822E-5</v>
      </c>
      <c r="F7579" s="30">
        <f>VLOOKUP($B7579,'רביות שנתיות'!B:I,7)</f>
        <v>7.6</v>
      </c>
      <c r="G7579" s="29">
        <f t="shared" si="236"/>
        <v>2.0070633536883875E-4</v>
      </c>
    </row>
    <row r="7580" spans="2:7">
      <c r="B7580" s="1">
        <v>40451</v>
      </c>
      <c r="C7580" s="30">
        <f>VLOOKUP(B7580,'רביות שנתיות'!B:C,2)</f>
        <v>1.1000000000000001</v>
      </c>
      <c r="D7580" s="29">
        <f t="shared" si="237"/>
        <v>2.9952372008423822E-5</v>
      </c>
      <c r="F7580" s="30">
        <f>VLOOKUP($B7580,'רביות שנתיות'!B:I,7)</f>
        <v>7.6</v>
      </c>
      <c r="G7580" s="29">
        <f t="shared" si="236"/>
        <v>2.0070633536883875E-4</v>
      </c>
    </row>
    <row r="7581" spans="2:7">
      <c r="B7581" s="1">
        <v>40452</v>
      </c>
      <c r="C7581" s="30">
        <f>VLOOKUP(B7581,'רביות שנתיות'!B:C,2)</f>
        <v>1.4</v>
      </c>
      <c r="D7581" s="29">
        <f t="shared" si="237"/>
        <v>3.806480430657011E-5</v>
      </c>
      <c r="F7581" s="30">
        <f>VLOOKUP($B7581,'רביות שנתיות'!B:I,7)</f>
        <v>7.9</v>
      </c>
      <c r="G7581" s="29">
        <f t="shared" si="236"/>
        <v>2.0833590788682521E-4</v>
      </c>
    </row>
    <row r="7582" spans="2:7">
      <c r="B7582" s="1">
        <v>40453</v>
      </c>
      <c r="C7582" s="30">
        <f>VLOOKUP(B7582,'רביות שנתיות'!B:C,2)</f>
        <v>1.4</v>
      </c>
      <c r="D7582" s="29">
        <f t="shared" si="237"/>
        <v>3.806480430657011E-5</v>
      </c>
      <c r="F7582" s="30">
        <f>VLOOKUP($B7582,'רביות שנתיות'!B:I,7)</f>
        <v>7.9</v>
      </c>
      <c r="G7582" s="29">
        <f t="shared" si="236"/>
        <v>2.0833590788682521E-4</v>
      </c>
    </row>
    <row r="7583" spans="2:7">
      <c r="B7583" s="1">
        <v>40454</v>
      </c>
      <c r="C7583" s="30">
        <f>VLOOKUP(B7583,'רביות שנתיות'!B:C,2)</f>
        <v>1.4</v>
      </c>
      <c r="D7583" s="29">
        <f t="shared" si="237"/>
        <v>3.806480430657011E-5</v>
      </c>
      <c r="F7583" s="30">
        <f>VLOOKUP($B7583,'רביות שנתיות'!B:I,7)</f>
        <v>7.9</v>
      </c>
      <c r="G7583" s="29">
        <f t="shared" si="236"/>
        <v>2.0833590788682521E-4</v>
      </c>
    </row>
    <row r="7584" spans="2:7">
      <c r="B7584" s="1">
        <v>40455</v>
      </c>
      <c r="C7584" s="30">
        <f>VLOOKUP(B7584,'רביות שנתיות'!B:C,2)</f>
        <v>1.4</v>
      </c>
      <c r="D7584" s="29">
        <f t="shared" si="237"/>
        <v>3.806480430657011E-5</v>
      </c>
      <c r="F7584" s="30">
        <f>VLOOKUP($B7584,'רביות שנתיות'!B:I,7)</f>
        <v>7.9</v>
      </c>
      <c r="G7584" s="29">
        <f t="shared" si="236"/>
        <v>2.0833590788682521E-4</v>
      </c>
    </row>
    <row r="7585" spans="2:7">
      <c r="B7585" s="1">
        <v>40456</v>
      </c>
      <c r="C7585" s="30">
        <f>VLOOKUP(B7585,'רביות שנתיות'!B:C,2)</f>
        <v>1.4</v>
      </c>
      <c r="D7585" s="29">
        <f t="shared" si="237"/>
        <v>3.806480430657011E-5</v>
      </c>
      <c r="F7585" s="30">
        <f>VLOOKUP($B7585,'רביות שנתיות'!B:I,7)</f>
        <v>7.9</v>
      </c>
      <c r="G7585" s="29">
        <f t="shared" si="236"/>
        <v>2.0833590788682521E-4</v>
      </c>
    </row>
    <row r="7586" spans="2:7">
      <c r="B7586" s="1">
        <v>40457</v>
      </c>
      <c r="C7586" s="30">
        <f>VLOOKUP(B7586,'רביות שנתיות'!B:C,2)</f>
        <v>1.4</v>
      </c>
      <c r="D7586" s="29">
        <f t="shared" si="237"/>
        <v>3.806480430657011E-5</v>
      </c>
      <c r="F7586" s="30">
        <f>VLOOKUP($B7586,'רביות שנתיות'!B:I,7)</f>
        <v>7.9</v>
      </c>
      <c r="G7586" s="29">
        <f t="shared" si="236"/>
        <v>2.0833590788682521E-4</v>
      </c>
    </row>
    <row r="7587" spans="2:7">
      <c r="B7587" s="1">
        <v>40458</v>
      </c>
      <c r="C7587" s="30">
        <f>VLOOKUP(B7587,'רביות שנתיות'!B:C,2)</f>
        <v>1.4</v>
      </c>
      <c r="D7587" s="29">
        <f t="shared" si="237"/>
        <v>3.806480430657011E-5</v>
      </c>
      <c r="F7587" s="30">
        <f>VLOOKUP($B7587,'רביות שנתיות'!B:I,7)</f>
        <v>7.9</v>
      </c>
      <c r="G7587" s="29">
        <f t="shared" si="236"/>
        <v>2.0833590788682521E-4</v>
      </c>
    </row>
    <row r="7588" spans="2:7">
      <c r="B7588" s="1">
        <v>40459</v>
      </c>
      <c r="C7588" s="30">
        <f>VLOOKUP(B7588,'רביות שנתיות'!B:C,2)</f>
        <v>1.4</v>
      </c>
      <c r="D7588" s="29">
        <f t="shared" si="237"/>
        <v>3.806480430657011E-5</v>
      </c>
      <c r="F7588" s="30">
        <f>VLOOKUP($B7588,'רביות שנתיות'!B:I,7)</f>
        <v>7.9</v>
      </c>
      <c r="G7588" s="29">
        <f t="shared" si="236"/>
        <v>2.0833590788682521E-4</v>
      </c>
    </row>
    <row r="7589" spans="2:7">
      <c r="B7589" s="1">
        <v>40460</v>
      </c>
      <c r="C7589" s="30">
        <f>VLOOKUP(B7589,'רביות שנתיות'!B:C,2)</f>
        <v>1.4</v>
      </c>
      <c r="D7589" s="29">
        <f t="shared" si="237"/>
        <v>3.806480430657011E-5</v>
      </c>
      <c r="F7589" s="30">
        <f>VLOOKUP($B7589,'רביות שנתיות'!B:I,7)</f>
        <v>7.9</v>
      </c>
      <c r="G7589" s="29">
        <f t="shared" si="236"/>
        <v>2.0833590788682521E-4</v>
      </c>
    </row>
    <row r="7590" spans="2:7">
      <c r="B7590" s="1">
        <v>40461</v>
      </c>
      <c r="C7590" s="30">
        <f>VLOOKUP(B7590,'רביות שנתיות'!B:C,2)</f>
        <v>1.4</v>
      </c>
      <c r="D7590" s="29">
        <f t="shared" si="237"/>
        <v>3.806480430657011E-5</v>
      </c>
      <c r="F7590" s="30">
        <f>VLOOKUP($B7590,'רביות שנתיות'!B:I,7)</f>
        <v>7.9</v>
      </c>
      <c r="G7590" s="29">
        <f t="shared" si="236"/>
        <v>2.0833590788682521E-4</v>
      </c>
    </row>
    <row r="7591" spans="2:7">
      <c r="B7591" s="1">
        <v>40462</v>
      </c>
      <c r="C7591" s="30">
        <f>VLOOKUP(B7591,'רביות שנתיות'!B:C,2)</f>
        <v>1.4</v>
      </c>
      <c r="D7591" s="29">
        <f t="shared" si="237"/>
        <v>3.806480430657011E-5</v>
      </c>
      <c r="F7591" s="30">
        <f>VLOOKUP($B7591,'רביות שנתיות'!B:I,7)</f>
        <v>7.9</v>
      </c>
      <c r="G7591" s="29">
        <f t="shared" si="236"/>
        <v>2.0833590788682521E-4</v>
      </c>
    </row>
    <row r="7592" spans="2:7">
      <c r="B7592" s="1">
        <v>40463</v>
      </c>
      <c r="C7592" s="30">
        <f>VLOOKUP(B7592,'רביות שנתיות'!B:C,2)</f>
        <v>1.4</v>
      </c>
      <c r="D7592" s="29">
        <f t="shared" si="237"/>
        <v>3.806480430657011E-5</v>
      </c>
      <c r="F7592" s="30">
        <f>VLOOKUP($B7592,'רביות שנתיות'!B:I,7)</f>
        <v>7.9</v>
      </c>
      <c r="G7592" s="29">
        <f t="shared" si="236"/>
        <v>2.0833590788682521E-4</v>
      </c>
    </row>
    <row r="7593" spans="2:7">
      <c r="B7593" s="1">
        <v>40464</v>
      </c>
      <c r="C7593" s="30">
        <f>VLOOKUP(B7593,'רביות שנתיות'!B:C,2)</f>
        <v>1.4</v>
      </c>
      <c r="D7593" s="29">
        <f t="shared" si="237"/>
        <v>3.806480430657011E-5</v>
      </c>
      <c r="F7593" s="30">
        <f>VLOOKUP($B7593,'רביות שנתיות'!B:I,7)</f>
        <v>7.9</v>
      </c>
      <c r="G7593" s="29">
        <f t="shared" si="236"/>
        <v>2.0833590788682521E-4</v>
      </c>
    </row>
    <row r="7594" spans="2:7">
      <c r="B7594" s="1">
        <v>40465</v>
      </c>
      <c r="C7594" s="30">
        <f>VLOOKUP(B7594,'רביות שנתיות'!B:C,2)</f>
        <v>1.4</v>
      </c>
      <c r="D7594" s="29">
        <f t="shared" si="237"/>
        <v>3.806480430657011E-5</v>
      </c>
      <c r="F7594" s="30">
        <f>VLOOKUP($B7594,'רביות שנתיות'!B:I,7)</f>
        <v>7.9</v>
      </c>
      <c r="G7594" s="29">
        <f t="shared" si="236"/>
        <v>2.0833590788682521E-4</v>
      </c>
    </row>
    <row r="7595" spans="2:7">
      <c r="B7595" s="1">
        <v>40466</v>
      </c>
      <c r="C7595" s="30">
        <f>VLOOKUP(B7595,'רביות שנתיות'!B:C,2)</f>
        <v>1.4</v>
      </c>
      <c r="D7595" s="29">
        <f t="shared" si="237"/>
        <v>3.806480430657011E-5</v>
      </c>
      <c r="F7595" s="30">
        <f>VLOOKUP($B7595,'רביות שנתיות'!B:I,7)</f>
        <v>7.9</v>
      </c>
      <c r="G7595" s="29">
        <f t="shared" si="236"/>
        <v>2.0833590788682521E-4</v>
      </c>
    </row>
    <row r="7596" spans="2:7">
      <c r="B7596" s="1">
        <v>40467</v>
      </c>
      <c r="C7596" s="30">
        <f>VLOOKUP(B7596,'רביות שנתיות'!B:C,2)</f>
        <v>1.4</v>
      </c>
      <c r="D7596" s="29">
        <f t="shared" si="237"/>
        <v>3.806480430657011E-5</v>
      </c>
      <c r="F7596" s="30">
        <f>VLOOKUP($B7596,'רביות שנתיות'!B:I,7)</f>
        <v>7.9</v>
      </c>
      <c r="G7596" s="29">
        <f t="shared" si="236"/>
        <v>2.0833590788682521E-4</v>
      </c>
    </row>
    <row r="7597" spans="2:7">
      <c r="B7597" s="1">
        <v>40468</v>
      </c>
      <c r="C7597" s="30">
        <f>VLOOKUP(B7597,'רביות שנתיות'!B:C,2)</f>
        <v>1.4</v>
      </c>
      <c r="D7597" s="29">
        <f t="shared" si="237"/>
        <v>3.806480430657011E-5</v>
      </c>
      <c r="F7597" s="30">
        <f>VLOOKUP($B7597,'רביות שנתיות'!B:I,7)</f>
        <v>7.9</v>
      </c>
      <c r="G7597" s="29">
        <f t="shared" si="236"/>
        <v>2.0833590788682521E-4</v>
      </c>
    </row>
    <row r="7598" spans="2:7">
      <c r="B7598" s="1">
        <v>40469</v>
      </c>
      <c r="C7598" s="30">
        <f>VLOOKUP(B7598,'רביות שנתיות'!B:C,2)</f>
        <v>1.4</v>
      </c>
      <c r="D7598" s="29">
        <f t="shared" si="237"/>
        <v>3.806480430657011E-5</v>
      </c>
      <c r="F7598" s="30">
        <f>VLOOKUP($B7598,'רביות שנתיות'!B:I,7)</f>
        <v>7.9</v>
      </c>
      <c r="G7598" s="29">
        <f t="shared" si="236"/>
        <v>2.0833590788682521E-4</v>
      </c>
    </row>
    <row r="7599" spans="2:7">
      <c r="B7599" s="1">
        <v>40470</v>
      </c>
      <c r="C7599" s="30">
        <f>VLOOKUP(B7599,'רביות שנתיות'!B:C,2)</f>
        <v>1.4</v>
      </c>
      <c r="D7599" s="29">
        <f t="shared" si="237"/>
        <v>3.806480430657011E-5</v>
      </c>
      <c r="F7599" s="30">
        <f>VLOOKUP($B7599,'רביות שנתיות'!B:I,7)</f>
        <v>7.9</v>
      </c>
      <c r="G7599" s="29">
        <f t="shared" si="236"/>
        <v>2.0833590788682521E-4</v>
      </c>
    </row>
    <row r="7600" spans="2:7">
      <c r="B7600" s="1">
        <v>40471</v>
      </c>
      <c r="C7600" s="30">
        <f>VLOOKUP(B7600,'רביות שנתיות'!B:C,2)</f>
        <v>1.4</v>
      </c>
      <c r="D7600" s="29">
        <f t="shared" si="237"/>
        <v>3.806480430657011E-5</v>
      </c>
      <c r="F7600" s="30">
        <f>VLOOKUP($B7600,'רביות שנתיות'!B:I,7)</f>
        <v>7.9</v>
      </c>
      <c r="G7600" s="29">
        <f t="shared" si="236"/>
        <v>2.0833590788682521E-4</v>
      </c>
    </row>
    <row r="7601" spans="2:7">
      <c r="B7601" s="1">
        <v>40472</v>
      </c>
      <c r="C7601" s="30">
        <f>VLOOKUP(B7601,'רביות שנתיות'!B:C,2)</f>
        <v>1.4</v>
      </c>
      <c r="D7601" s="29">
        <f t="shared" si="237"/>
        <v>3.806480430657011E-5</v>
      </c>
      <c r="F7601" s="30">
        <f>VLOOKUP($B7601,'רביות שנתיות'!B:I,7)</f>
        <v>7.9</v>
      </c>
      <c r="G7601" s="29">
        <f t="shared" si="236"/>
        <v>2.0833590788682521E-4</v>
      </c>
    </row>
    <row r="7602" spans="2:7">
      <c r="B7602" s="1">
        <v>40473</v>
      </c>
      <c r="C7602" s="30">
        <f>VLOOKUP(B7602,'רביות שנתיות'!B:C,2)</f>
        <v>1.4</v>
      </c>
      <c r="D7602" s="29">
        <f t="shared" si="237"/>
        <v>3.806480430657011E-5</v>
      </c>
      <c r="F7602" s="30">
        <f>VLOOKUP($B7602,'רביות שנתיות'!B:I,7)</f>
        <v>7.9</v>
      </c>
      <c r="G7602" s="29">
        <f t="shared" si="236"/>
        <v>2.0833590788682521E-4</v>
      </c>
    </row>
    <row r="7603" spans="2:7">
      <c r="B7603" s="1">
        <v>40474</v>
      </c>
      <c r="C7603" s="30">
        <f>VLOOKUP(B7603,'רביות שנתיות'!B:C,2)</f>
        <v>1.4</v>
      </c>
      <c r="D7603" s="29">
        <f t="shared" si="237"/>
        <v>3.806480430657011E-5</v>
      </c>
      <c r="F7603" s="30">
        <f>VLOOKUP($B7603,'רביות שנתיות'!B:I,7)</f>
        <v>7.9</v>
      </c>
      <c r="G7603" s="29">
        <f t="shared" si="236"/>
        <v>2.0833590788682521E-4</v>
      </c>
    </row>
    <row r="7604" spans="2:7">
      <c r="B7604" s="1">
        <v>40475</v>
      </c>
      <c r="C7604" s="30">
        <f>VLOOKUP(B7604,'רביות שנתיות'!B:C,2)</f>
        <v>1.4</v>
      </c>
      <c r="D7604" s="29">
        <f t="shared" si="237"/>
        <v>3.806480430657011E-5</v>
      </c>
      <c r="F7604" s="30">
        <f>VLOOKUP($B7604,'רביות שנתיות'!B:I,7)</f>
        <v>7.9</v>
      </c>
      <c r="G7604" s="29">
        <f t="shared" si="236"/>
        <v>2.0833590788682521E-4</v>
      </c>
    </row>
    <row r="7605" spans="2:7">
      <c r="B7605" s="1">
        <v>40476</v>
      </c>
      <c r="C7605" s="30">
        <f>VLOOKUP(B7605,'רביות שנתיות'!B:C,2)</f>
        <v>1.4</v>
      </c>
      <c r="D7605" s="29">
        <f t="shared" si="237"/>
        <v>3.806480430657011E-5</v>
      </c>
      <c r="F7605" s="30">
        <f>VLOOKUP($B7605,'רביות שנתיות'!B:I,7)</f>
        <v>7.9</v>
      </c>
      <c r="G7605" s="29">
        <f t="shared" si="236"/>
        <v>2.0833590788682521E-4</v>
      </c>
    </row>
    <row r="7606" spans="2:7">
      <c r="B7606" s="1">
        <v>40477</v>
      </c>
      <c r="C7606" s="30">
        <f>VLOOKUP(B7606,'רביות שנתיות'!B:C,2)</f>
        <v>1.4</v>
      </c>
      <c r="D7606" s="29">
        <f t="shared" si="237"/>
        <v>3.806480430657011E-5</v>
      </c>
      <c r="F7606" s="30">
        <f>VLOOKUP($B7606,'רביות שנתיות'!B:I,7)</f>
        <v>7.9</v>
      </c>
      <c r="G7606" s="29">
        <f t="shared" si="236"/>
        <v>2.0833590788682521E-4</v>
      </c>
    </row>
    <row r="7607" spans="2:7">
      <c r="B7607" s="1">
        <v>40478</v>
      </c>
      <c r="C7607" s="30">
        <f>VLOOKUP(B7607,'רביות שנתיות'!B:C,2)</f>
        <v>1.4</v>
      </c>
      <c r="D7607" s="29">
        <f t="shared" si="237"/>
        <v>3.806480430657011E-5</v>
      </c>
      <c r="F7607" s="30">
        <f>VLOOKUP($B7607,'רביות שנתיות'!B:I,7)</f>
        <v>7.9</v>
      </c>
      <c r="G7607" s="29">
        <f t="shared" si="236"/>
        <v>2.0833590788682521E-4</v>
      </c>
    </row>
    <row r="7608" spans="2:7">
      <c r="B7608" s="1">
        <v>40479</v>
      </c>
      <c r="C7608" s="30">
        <f>VLOOKUP(B7608,'רביות שנתיות'!B:C,2)</f>
        <v>1.4</v>
      </c>
      <c r="D7608" s="29">
        <f t="shared" si="237"/>
        <v>3.806480430657011E-5</v>
      </c>
      <c r="F7608" s="30">
        <f>VLOOKUP($B7608,'רביות שנתיות'!B:I,7)</f>
        <v>7.9</v>
      </c>
      <c r="G7608" s="29">
        <f t="shared" si="236"/>
        <v>2.0833590788682521E-4</v>
      </c>
    </row>
    <row r="7609" spans="2:7">
      <c r="B7609" s="1">
        <v>40480</v>
      </c>
      <c r="C7609" s="30">
        <f>VLOOKUP(B7609,'רביות שנתיות'!B:C,2)</f>
        <v>1.4</v>
      </c>
      <c r="D7609" s="29">
        <f t="shared" si="237"/>
        <v>3.806480430657011E-5</v>
      </c>
      <c r="F7609" s="30">
        <f>VLOOKUP($B7609,'רביות שנתיות'!B:I,7)</f>
        <v>7.9</v>
      </c>
      <c r="G7609" s="29">
        <f t="shared" si="236"/>
        <v>2.0833590788682521E-4</v>
      </c>
    </row>
    <row r="7610" spans="2:7">
      <c r="B7610" s="1">
        <v>40481</v>
      </c>
      <c r="C7610" s="30">
        <f>VLOOKUP(B7610,'רביות שנתיות'!B:C,2)</f>
        <v>1.4</v>
      </c>
      <c r="D7610" s="29">
        <f t="shared" si="237"/>
        <v>3.806480430657011E-5</v>
      </c>
      <c r="F7610" s="30">
        <f>VLOOKUP($B7610,'רביות שנתיות'!B:I,7)</f>
        <v>7.9</v>
      </c>
      <c r="G7610" s="29">
        <f t="shared" si="236"/>
        <v>2.0833590788682521E-4</v>
      </c>
    </row>
    <row r="7611" spans="2:7">
      <c r="B7611" s="1">
        <v>40482</v>
      </c>
      <c r="C7611" s="30">
        <f>VLOOKUP(B7611,'רביות שנתיות'!B:C,2)</f>
        <v>1.4</v>
      </c>
      <c r="D7611" s="29">
        <f t="shared" si="237"/>
        <v>3.806480430657011E-5</v>
      </c>
      <c r="F7611" s="30">
        <f>VLOOKUP($B7611,'רביות שנתיות'!B:I,7)</f>
        <v>7.9</v>
      </c>
      <c r="G7611" s="29">
        <f t="shared" si="236"/>
        <v>2.0833590788682521E-4</v>
      </c>
    </row>
    <row r="7612" spans="2:7">
      <c r="B7612" s="1">
        <v>40483</v>
      </c>
      <c r="C7612" s="30">
        <f>VLOOKUP(B7612,'רביות שנתיות'!B:C,2)</f>
        <v>1.4</v>
      </c>
      <c r="D7612" s="29">
        <f t="shared" si="237"/>
        <v>3.806480430657011E-5</v>
      </c>
      <c r="F7612" s="30">
        <f>VLOOKUP($B7612,'רביות שנתיות'!B:I,7)</f>
        <v>7.9</v>
      </c>
      <c r="G7612" s="29">
        <f t="shared" si="236"/>
        <v>2.0833590788682521E-4</v>
      </c>
    </row>
    <row r="7613" spans="2:7">
      <c r="B7613" s="1">
        <v>40484</v>
      </c>
      <c r="C7613" s="30">
        <f>VLOOKUP(B7613,'רביות שנתיות'!B:C,2)</f>
        <v>1.4</v>
      </c>
      <c r="D7613" s="29">
        <f t="shared" si="237"/>
        <v>3.806480430657011E-5</v>
      </c>
      <c r="F7613" s="30">
        <f>VLOOKUP($B7613,'רביות שנתיות'!B:I,7)</f>
        <v>7.9</v>
      </c>
      <c r="G7613" s="29">
        <f t="shared" si="236"/>
        <v>2.0833590788682521E-4</v>
      </c>
    </row>
    <row r="7614" spans="2:7">
      <c r="B7614" s="1">
        <v>40485</v>
      </c>
      <c r="C7614" s="30">
        <f>VLOOKUP(B7614,'רביות שנתיות'!B:C,2)</f>
        <v>1.4</v>
      </c>
      <c r="D7614" s="29">
        <f t="shared" si="237"/>
        <v>3.806480430657011E-5</v>
      </c>
      <c r="F7614" s="30">
        <f>VLOOKUP($B7614,'רביות שנתיות'!B:I,7)</f>
        <v>7.9</v>
      </c>
      <c r="G7614" s="29">
        <f t="shared" si="236"/>
        <v>2.0833590788682521E-4</v>
      </c>
    </row>
    <row r="7615" spans="2:7">
      <c r="B7615" s="1">
        <v>40486</v>
      </c>
      <c r="C7615" s="30">
        <f>VLOOKUP(B7615,'רביות שנתיות'!B:C,2)</f>
        <v>1.4</v>
      </c>
      <c r="D7615" s="29">
        <f t="shared" si="237"/>
        <v>3.806480430657011E-5</v>
      </c>
      <c r="F7615" s="30">
        <f>VLOOKUP($B7615,'רביות שנתיות'!B:I,7)</f>
        <v>7.9</v>
      </c>
      <c r="G7615" s="29">
        <f t="shared" si="236"/>
        <v>2.0833590788682521E-4</v>
      </c>
    </row>
    <row r="7616" spans="2:7">
      <c r="B7616" s="1">
        <v>40487</v>
      </c>
      <c r="C7616" s="30">
        <f>VLOOKUP(B7616,'רביות שנתיות'!B:C,2)</f>
        <v>1.4</v>
      </c>
      <c r="D7616" s="29">
        <f t="shared" si="237"/>
        <v>3.806480430657011E-5</v>
      </c>
      <c r="F7616" s="30">
        <f>VLOOKUP($B7616,'רביות שנתיות'!B:I,7)</f>
        <v>7.9</v>
      </c>
      <c r="G7616" s="29">
        <f t="shared" si="236"/>
        <v>2.0833590788682521E-4</v>
      </c>
    </row>
    <row r="7617" spans="2:7">
      <c r="B7617" s="1">
        <v>40488</v>
      </c>
      <c r="C7617" s="30">
        <f>VLOOKUP(B7617,'רביות שנתיות'!B:C,2)</f>
        <v>1.4</v>
      </c>
      <c r="D7617" s="29">
        <f t="shared" si="237"/>
        <v>3.806480430657011E-5</v>
      </c>
      <c r="F7617" s="30">
        <f>VLOOKUP($B7617,'רביות שנתיות'!B:I,7)</f>
        <v>7.9</v>
      </c>
      <c r="G7617" s="29">
        <f t="shared" si="236"/>
        <v>2.0833590788682521E-4</v>
      </c>
    </row>
    <row r="7618" spans="2:7">
      <c r="B7618" s="1">
        <v>40489</v>
      </c>
      <c r="C7618" s="30">
        <f>VLOOKUP(B7618,'רביות שנתיות'!B:C,2)</f>
        <v>1.4</v>
      </c>
      <c r="D7618" s="29">
        <f t="shared" si="237"/>
        <v>3.806480430657011E-5</v>
      </c>
      <c r="F7618" s="30">
        <f>VLOOKUP($B7618,'רביות שנתיות'!B:I,7)</f>
        <v>7.9</v>
      </c>
      <c r="G7618" s="29">
        <f t="shared" si="236"/>
        <v>2.0833590788682521E-4</v>
      </c>
    </row>
    <row r="7619" spans="2:7">
      <c r="B7619" s="1">
        <v>40490</v>
      </c>
      <c r="C7619" s="30">
        <f>VLOOKUP(B7619,'רביות שנתיות'!B:C,2)</f>
        <v>1.4</v>
      </c>
      <c r="D7619" s="29">
        <f t="shared" si="237"/>
        <v>3.806480430657011E-5</v>
      </c>
      <c r="F7619" s="30">
        <f>VLOOKUP($B7619,'רביות שנתיות'!B:I,7)</f>
        <v>7.9</v>
      </c>
      <c r="G7619" s="29">
        <f t="shared" si="236"/>
        <v>2.0833590788682521E-4</v>
      </c>
    </row>
    <row r="7620" spans="2:7">
      <c r="B7620" s="1">
        <v>40491</v>
      </c>
      <c r="C7620" s="30">
        <f>VLOOKUP(B7620,'רביות שנתיות'!B:C,2)</f>
        <v>1.4</v>
      </c>
      <c r="D7620" s="29">
        <f t="shared" si="237"/>
        <v>3.806480430657011E-5</v>
      </c>
      <c r="F7620" s="30">
        <f>VLOOKUP($B7620,'רביות שנתיות'!B:I,7)</f>
        <v>7.9</v>
      </c>
      <c r="G7620" s="29">
        <f t="shared" ref="G7620:G7683" si="238">(1+F7620/100)^(1/365)-1</f>
        <v>2.0833590788682521E-4</v>
      </c>
    </row>
    <row r="7621" spans="2:7">
      <c r="B7621" s="1">
        <v>40492</v>
      </c>
      <c r="C7621" s="30">
        <f>VLOOKUP(B7621,'רביות שנתיות'!B:C,2)</f>
        <v>1.4</v>
      </c>
      <c r="D7621" s="29">
        <f t="shared" ref="D7621:D7684" si="239">(1+C7621/100)^(1/365.25)-1</f>
        <v>3.806480430657011E-5</v>
      </c>
      <c r="F7621" s="30">
        <f>VLOOKUP($B7621,'רביות שנתיות'!B:I,7)</f>
        <v>7.9</v>
      </c>
      <c r="G7621" s="29">
        <f t="shared" si="238"/>
        <v>2.0833590788682521E-4</v>
      </c>
    </row>
    <row r="7622" spans="2:7">
      <c r="B7622" s="1">
        <v>40493</v>
      </c>
      <c r="C7622" s="30">
        <f>VLOOKUP(B7622,'רביות שנתיות'!B:C,2)</f>
        <v>1.4</v>
      </c>
      <c r="D7622" s="29">
        <f t="shared" si="239"/>
        <v>3.806480430657011E-5</v>
      </c>
      <c r="F7622" s="30">
        <f>VLOOKUP($B7622,'רביות שנתיות'!B:I,7)</f>
        <v>7.9</v>
      </c>
      <c r="G7622" s="29">
        <f t="shared" si="238"/>
        <v>2.0833590788682521E-4</v>
      </c>
    </row>
    <row r="7623" spans="2:7">
      <c r="B7623" s="1">
        <v>40494</v>
      </c>
      <c r="C7623" s="30">
        <f>VLOOKUP(B7623,'רביות שנתיות'!B:C,2)</f>
        <v>1.4</v>
      </c>
      <c r="D7623" s="29">
        <f t="shared" si="239"/>
        <v>3.806480430657011E-5</v>
      </c>
      <c r="F7623" s="30">
        <f>VLOOKUP($B7623,'רביות שנתיות'!B:I,7)</f>
        <v>7.9</v>
      </c>
      <c r="G7623" s="29">
        <f t="shared" si="238"/>
        <v>2.0833590788682521E-4</v>
      </c>
    </row>
    <row r="7624" spans="2:7">
      <c r="B7624" s="1">
        <v>40495</v>
      </c>
      <c r="C7624" s="30">
        <f>VLOOKUP(B7624,'רביות שנתיות'!B:C,2)</f>
        <v>1.4</v>
      </c>
      <c r="D7624" s="29">
        <f t="shared" si="239"/>
        <v>3.806480430657011E-5</v>
      </c>
      <c r="F7624" s="30">
        <f>VLOOKUP($B7624,'רביות שנתיות'!B:I,7)</f>
        <v>7.9</v>
      </c>
      <c r="G7624" s="29">
        <f t="shared" si="238"/>
        <v>2.0833590788682521E-4</v>
      </c>
    </row>
    <row r="7625" spans="2:7">
      <c r="B7625" s="1">
        <v>40496</v>
      </c>
      <c r="C7625" s="30">
        <f>VLOOKUP(B7625,'רביות שנתיות'!B:C,2)</f>
        <v>1.4</v>
      </c>
      <c r="D7625" s="29">
        <f t="shared" si="239"/>
        <v>3.806480430657011E-5</v>
      </c>
      <c r="F7625" s="30">
        <f>VLOOKUP($B7625,'רביות שנתיות'!B:I,7)</f>
        <v>7.9</v>
      </c>
      <c r="G7625" s="29">
        <f t="shared" si="238"/>
        <v>2.0833590788682521E-4</v>
      </c>
    </row>
    <row r="7626" spans="2:7">
      <c r="B7626" s="1">
        <v>40497</v>
      </c>
      <c r="C7626" s="30">
        <f>VLOOKUP(B7626,'רביות שנתיות'!B:C,2)</f>
        <v>1.4</v>
      </c>
      <c r="D7626" s="29">
        <f t="shared" si="239"/>
        <v>3.806480430657011E-5</v>
      </c>
      <c r="F7626" s="30">
        <f>VLOOKUP($B7626,'רביות שנתיות'!B:I,7)</f>
        <v>7.9</v>
      </c>
      <c r="G7626" s="29">
        <f t="shared" si="238"/>
        <v>2.0833590788682521E-4</v>
      </c>
    </row>
    <row r="7627" spans="2:7">
      <c r="B7627" s="1">
        <v>40498</v>
      </c>
      <c r="C7627" s="30">
        <f>VLOOKUP(B7627,'רביות שנתיות'!B:C,2)</f>
        <v>1.4</v>
      </c>
      <c r="D7627" s="29">
        <f t="shared" si="239"/>
        <v>3.806480430657011E-5</v>
      </c>
      <c r="F7627" s="30">
        <f>VLOOKUP($B7627,'רביות שנתיות'!B:I,7)</f>
        <v>7.9</v>
      </c>
      <c r="G7627" s="29">
        <f t="shared" si="238"/>
        <v>2.0833590788682521E-4</v>
      </c>
    </row>
    <row r="7628" spans="2:7">
      <c r="B7628" s="1">
        <v>40499</v>
      </c>
      <c r="C7628" s="30">
        <f>VLOOKUP(B7628,'רביות שנתיות'!B:C,2)</f>
        <v>1.4</v>
      </c>
      <c r="D7628" s="29">
        <f t="shared" si="239"/>
        <v>3.806480430657011E-5</v>
      </c>
      <c r="F7628" s="30">
        <f>VLOOKUP($B7628,'רביות שנתיות'!B:I,7)</f>
        <v>7.9</v>
      </c>
      <c r="G7628" s="29">
        <f t="shared" si="238"/>
        <v>2.0833590788682521E-4</v>
      </c>
    </row>
    <row r="7629" spans="2:7">
      <c r="B7629" s="1">
        <v>40500</v>
      </c>
      <c r="C7629" s="30">
        <f>VLOOKUP(B7629,'רביות שנתיות'!B:C,2)</f>
        <v>1.4</v>
      </c>
      <c r="D7629" s="29">
        <f t="shared" si="239"/>
        <v>3.806480430657011E-5</v>
      </c>
      <c r="F7629" s="30">
        <f>VLOOKUP($B7629,'רביות שנתיות'!B:I,7)</f>
        <v>7.9</v>
      </c>
      <c r="G7629" s="29">
        <f t="shared" si="238"/>
        <v>2.0833590788682521E-4</v>
      </c>
    </row>
    <row r="7630" spans="2:7">
      <c r="B7630" s="1">
        <v>40501</v>
      </c>
      <c r="C7630" s="30">
        <f>VLOOKUP(B7630,'רביות שנתיות'!B:C,2)</f>
        <v>1.4</v>
      </c>
      <c r="D7630" s="29">
        <f t="shared" si="239"/>
        <v>3.806480430657011E-5</v>
      </c>
      <c r="F7630" s="30">
        <f>VLOOKUP($B7630,'רביות שנתיות'!B:I,7)</f>
        <v>7.9</v>
      </c>
      <c r="G7630" s="29">
        <f t="shared" si="238"/>
        <v>2.0833590788682521E-4</v>
      </c>
    </row>
    <row r="7631" spans="2:7">
      <c r="B7631" s="1">
        <v>40502</v>
      </c>
      <c r="C7631" s="30">
        <f>VLOOKUP(B7631,'רביות שנתיות'!B:C,2)</f>
        <v>1.4</v>
      </c>
      <c r="D7631" s="29">
        <f t="shared" si="239"/>
        <v>3.806480430657011E-5</v>
      </c>
      <c r="F7631" s="30">
        <f>VLOOKUP($B7631,'רביות שנתיות'!B:I,7)</f>
        <v>7.9</v>
      </c>
      <c r="G7631" s="29">
        <f t="shared" si="238"/>
        <v>2.0833590788682521E-4</v>
      </c>
    </row>
    <row r="7632" spans="2:7">
      <c r="B7632" s="1">
        <v>40503</v>
      </c>
      <c r="C7632" s="30">
        <f>VLOOKUP(B7632,'רביות שנתיות'!B:C,2)</f>
        <v>1.4</v>
      </c>
      <c r="D7632" s="29">
        <f t="shared" si="239"/>
        <v>3.806480430657011E-5</v>
      </c>
      <c r="F7632" s="30">
        <f>VLOOKUP($B7632,'רביות שנתיות'!B:I,7)</f>
        <v>7.9</v>
      </c>
      <c r="G7632" s="29">
        <f t="shared" si="238"/>
        <v>2.0833590788682521E-4</v>
      </c>
    </row>
    <row r="7633" spans="2:7">
      <c r="B7633" s="1">
        <v>40504</v>
      </c>
      <c r="C7633" s="30">
        <f>VLOOKUP(B7633,'רביות שנתיות'!B:C,2)</f>
        <v>1.4</v>
      </c>
      <c r="D7633" s="29">
        <f t="shared" si="239"/>
        <v>3.806480430657011E-5</v>
      </c>
      <c r="F7633" s="30">
        <f>VLOOKUP($B7633,'רביות שנתיות'!B:I,7)</f>
        <v>7.9</v>
      </c>
      <c r="G7633" s="29">
        <f t="shared" si="238"/>
        <v>2.0833590788682521E-4</v>
      </c>
    </row>
    <row r="7634" spans="2:7">
      <c r="B7634" s="1">
        <v>40505</v>
      </c>
      <c r="C7634" s="30">
        <f>VLOOKUP(B7634,'רביות שנתיות'!B:C,2)</f>
        <v>1.4</v>
      </c>
      <c r="D7634" s="29">
        <f t="shared" si="239"/>
        <v>3.806480430657011E-5</v>
      </c>
      <c r="F7634" s="30">
        <f>VLOOKUP($B7634,'רביות שנתיות'!B:I,7)</f>
        <v>7.9</v>
      </c>
      <c r="G7634" s="29">
        <f t="shared" si="238"/>
        <v>2.0833590788682521E-4</v>
      </c>
    </row>
    <row r="7635" spans="2:7">
      <c r="B7635" s="1">
        <v>40506</v>
      </c>
      <c r="C7635" s="30">
        <f>VLOOKUP(B7635,'רביות שנתיות'!B:C,2)</f>
        <v>1.4</v>
      </c>
      <c r="D7635" s="29">
        <f t="shared" si="239"/>
        <v>3.806480430657011E-5</v>
      </c>
      <c r="F7635" s="30">
        <f>VLOOKUP($B7635,'רביות שנתיות'!B:I,7)</f>
        <v>7.9</v>
      </c>
      <c r="G7635" s="29">
        <f t="shared" si="238"/>
        <v>2.0833590788682521E-4</v>
      </c>
    </row>
    <row r="7636" spans="2:7">
      <c r="B7636" s="1">
        <v>40507</v>
      </c>
      <c r="C7636" s="30">
        <f>VLOOKUP(B7636,'רביות שנתיות'!B:C,2)</f>
        <v>1.4</v>
      </c>
      <c r="D7636" s="29">
        <f t="shared" si="239"/>
        <v>3.806480430657011E-5</v>
      </c>
      <c r="F7636" s="30">
        <f>VLOOKUP($B7636,'רביות שנתיות'!B:I,7)</f>
        <v>7.9</v>
      </c>
      <c r="G7636" s="29">
        <f t="shared" si="238"/>
        <v>2.0833590788682521E-4</v>
      </c>
    </row>
    <row r="7637" spans="2:7">
      <c r="B7637" s="1">
        <v>40508</v>
      </c>
      <c r="C7637" s="30">
        <f>VLOOKUP(B7637,'רביות שנתיות'!B:C,2)</f>
        <v>1.4</v>
      </c>
      <c r="D7637" s="29">
        <f t="shared" si="239"/>
        <v>3.806480430657011E-5</v>
      </c>
      <c r="F7637" s="30">
        <f>VLOOKUP($B7637,'רביות שנתיות'!B:I,7)</f>
        <v>7.9</v>
      </c>
      <c r="G7637" s="29">
        <f t="shared" si="238"/>
        <v>2.0833590788682521E-4</v>
      </c>
    </row>
    <row r="7638" spans="2:7">
      <c r="B7638" s="1">
        <v>40509</v>
      </c>
      <c r="C7638" s="30">
        <f>VLOOKUP(B7638,'רביות שנתיות'!B:C,2)</f>
        <v>1.4</v>
      </c>
      <c r="D7638" s="29">
        <f t="shared" si="239"/>
        <v>3.806480430657011E-5</v>
      </c>
      <c r="F7638" s="30">
        <f>VLOOKUP($B7638,'רביות שנתיות'!B:I,7)</f>
        <v>7.9</v>
      </c>
      <c r="G7638" s="29">
        <f t="shared" si="238"/>
        <v>2.0833590788682521E-4</v>
      </c>
    </row>
    <row r="7639" spans="2:7">
      <c r="B7639" s="1">
        <v>40510</v>
      </c>
      <c r="C7639" s="30">
        <f>VLOOKUP(B7639,'רביות שנתיות'!B:C,2)</f>
        <v>1.4</v>
      </c>
      <c r="D7639" s="29">
        <f t="shared" si="239"/>
        <v>3.806480430657011E-5</v>
      </c>
      <c r="F7639" s="30">
        <f>VLOOKUP($B7639,'רביות שנתיות'!B:I,7)</f>
        <v>7.9</v>
      </c>
      <c r="G7639" s="29">
        <f t="shared" si="238"/>
        <v>2.0833590788682521E-4</v>
      </c>
    </row>
    <row r="7640" spans="2:7">
      <c r="B7640" s="1">
        <v>40511</v>
      </c>
      <c r="C7640" s="30">
        <f>VLOOKUP(B7640,'רביות שנתיות'!B:C,2)</f>
        <v>1.4</v>
      </c>
      <c r="D7640" s="29">
        <f t="shared" si="239"/>
        <v>3.806480430657011E-5</v>
      </c>
      <c r="F7640" s="30">
        <f>VLOOKUP($B7640,'רביות שנתיות'!B:I,7)</f>
        <v>7.9</v>
      </c>
      <c r="G7640" s="29">
        <f t="shared" si="238"/>
        <v>2.0833590788682521E-4</v>
      </c>
    </row>
    <row r="7641" spans="2:7">
      <c r="B7641" s="1">
        <v>40512</v>
      </c>
      <c r="C7641" s="30">
        <f>VLOOKUP(B7641,'רביות שנתיות'!B:C,2)</f>
        <v>1.4</v>
      </c>
      <c r="D7641" s="29">
        <f t="shared" si="239"/>
        <v>3.806480430657011E-5</v>
      </c>
      <c r="F7641" s="30">
        <f>VLOOKUP($B7641,'רביות שנתיות'!B:I,7)</f>
        <v>7.9</v>
      </c>
      <c r="G7641" s="29">
        <f t="shared" si="238"/>
        <v>2.0833590788682521E-4</v>
      </c>
    </row>
    <row r="7642" spans="2:7">
      <c r="B7642" s="1">
        <v>40513</v>
      </c>
      <c r="C7642" s="30">
        <f>VLOOKUP(B7642,'רביות שנתיות'!B:C,2)</f>
        <v>1.4</v>
      </c>
      <c r="D7642" s="29">
        <f t="shared" si="239"/>
        <v>3.806480430657011E-5</v>
      </c>
      <c r="F7642" s="30">
        <f>VLOOKUP($B7642,'רביות שנתיות'!B:I,7)</f>
        <v>7.9</v>
      </c>
      <c r="G7642" s="29">
        <f t="shared" si="238"/>
        <v>2.0833590788682521E-4</v>
      </c>
    </row>
    <row r="7643" spans="2:7">
      <c r="B7643" s="1">
        <v>40514</v>
      </c>
      <c r="C7643" s="30">
        <f>VLOOKUP(B7643,'רביות שנתיות'!B:C,2)</f>
        <v>1.4</v>
      </c>
      <c r="D7643" s="29">
        <f t="shared" si="239"/>
        <v>3.806480430657011E-5</v>
      </c>
      <c r="F7643" s="30">
        <f>VLOOKUP($B7643,'רביות שנתיות'!B:I,7)</f>
        <v>7.9</v>
      </c>
      <c r="G7643" s="29">
        <f t="shared" si="238"/>
        <v>2.0833590788682521E-4</v>
      </c>
    </row>
    <row r="7644" spans="2:7">
      <c r="B7644" s="1">
        <v>40515</v>
      </c>
      <c r="C7644" s="30">
        <f>VLOOKUP(B7644,'רביות שנתיות'!B:C,2)</f>
        <v>1.4</v>
      </c>
      <c r="D7644" s="29">
        <f t="shared" si="239"/>
        <v>3.806480430657011E-5</v>
      </c>
      <c r="F7644" s="30">
        <f>VLOOKUP($B7644,'רביות שנתיות'!B:I,7)</f>
        <v>7.9</v>
      </c>
      <c r="G7644" s="29">
        <f t="shared" si="238"/>
        <v>2.0833590788682521E-4</v>
      </c>
    </row>
    <row r="7645" spans="2:7">
      <c r="B7645" s="1">
        <v>40516</v>
      </c>
      <c r="C7645" s="30">
        <f>VLOOKUP(B7645,'רביות שנתיות'!B:C,2)</f>
        <v>1.4</v>
      </c>
      <c r="D7645" s="29">
        <f t="shared" si="239"/>
        <v>3.806480430657011E-5</v>
      </c>
      <c r="F7645" s="30">
        <f>VLOOKUP($B7645,'רביות שנתיות'!B:I,7)</f>
        <v>7.9</v>
      </c>
      <c r="G7645" s="29">
        <f t="shared" si="238"/>
        <v>2.0833590788682521E-4</v>
      </c>
    </row>
    <row r="7646" spans="2:7">
      <c r="B7646" s="1">
        <v>40517</v>
      </c>
      <c r="C7646" s="30">
        <f>VLOOKUP(B7646,'רביות שנתיות'!B:C,2)</f>
        <v>1.4</v>
      </c>
      <c r="D7646" s="29">
        <f t="shared" si="239"/>
        <v>3.806480430657011E-5</v>
      </c>
      <c r="F7646" s="30">
        <f>VLOOKUP($B7646,'רביות שנתיות'!B:I,7)</f>
        <v>7.9</v>
      </c>
      <c r="G7646" s="29">
        <f t="shared" si="238"/>
        <v>2.0833590788682521E-4</v>
      </c>
    </row>
    <row r="7647" spans="2:7">
      <c r="B7647" s="1">
        <v>40518</v>
      </c>
      <c r="C7647" s="30">
        <f>VLOOKUP(B7647,'רביות שנתיות'!B:C,2)</f>
        <v>1.4</v>
      </c>
      <c r="D7647" s="29">
        <f t="shared" si="239"/>
        <v>3.806480430657011E-5</v>
      </c>
      <c r="F7647" s="30">
        <f>VLOOKUP($B7647,'רביות שנתיות'!B:I,7)</f>
        <v>7.9</v>
      </c>
      <c r="G7647" s="29">
        <f t="shared" si="238"/>
        <v>2.0833590788682521E-4</v>
      </c>
    </row>
    <row r="7648" spans="2:7">
      <c r="B7648" s="1">
        <v>40519</v>
      </c>
      <c r="C7648" s="30">
        <f>VLOOKUP(B7648,'רביות שנתיות'!B:C,2)</f>
        <v>1.4</v>
      </c>
      <c r="D7648" s="29">
        <f t="shared" si="239"/>
        <v>3.806480430657011E-5</v>
      </c>
      <c r="F7648" s="30">
        <f>VLOOKUP($B7648,'רביות שנתיות'!B:I,7)</f>
        <v>7.9</v>
      </c>
      <c r="G7648" s="29">
        <f t="shared" si="238"/>
        <v>2.0833590788682521E-4</v>
      </c>
    </row>
    <row r="7649" spans="2:7">
      <c r="B7649" s="1">
        <v>40520</v>
      </c>
      <c r="C7649" s="30">
        <f>VLOOKUP(B7649,'רביות שנתיות'!B:C,2)</f>
        <v>1.4</v>
      </c>
      <c r="D7649" s="29">
        <f t="shared" si="239"/>
        <v>3.806480430657011E-5</v>
      </c>
      <c r="F7649" s="30">
        <f>VLOOKUP($B7649,'רביות שנתיות'!B:I,7)</f>
        <v>7.9</v>
      </c>
      <c r="G7649" s="29">
        <f t="shared" si="238"/>
        <v>2.0833590788682521E-4</v>
      </c>
    </row>
    <row r="7650" spans="2:7">
      <c r="B7650" s="1">
        <v>40521</v>
      </c>
      <c r="C7650" s="30">
        <f>VLOOKUP(B7650,'רביות שנתיות'!B:C,2)</f>
        <v>1.4</v>
      </c>
      <c r="D7650" s="29">
        <f t="shared" si="239"/>
        <v>3.806480430657011E-5</v>
      </c>
      <c r="F7650" s="30">
        <f>VLOOKUP($B7650,'רביות שנתיות'!B:I,7)</f>
        <v>7.9</v>
      </c>
      <c r="G7650" s="29">
        <f t="shared" si="238"/>
        <v>2.0833590788682521E-4</v>
      </c>
    </row>
    <row r="7651" spans="2:7">
      <c r="B7651" s="1">
        <v>40522</v>
      </c>
      <c r="C7651" s="30">
        <f>VLOOKUP(B7651,'רביות שנתיות'!B:C,2)</f>
        <v>1.4</v>
      </c>
      <c r="D7651" s="29">
        <f t="shared" si="239"/>
        <v>3.806480430657011E-5</v>
      </c>
      <c r="F7651" s="30">
        <f>VLOOKUP($B7651,'רביות שנתיות'!B:I,7)</f>
        <v>7.9</v>
      </c>
      <c r="G7651" s="29">
        <f t="shared" si="238"/>
        <v>2.0833590788682521E-4</v>
      </c>
    </row>
    <row r="7652" spans="2:7">
      <c r="B7652" s="1">
        <v>40523</v>
      </c>
      <c r="C7652" s="30">
        <f>VLOOKUP(B7652,'רביות שנתיות'!B:C,2)</f>
        <v>1.4</v>
      </c>
      <c r="D7652" s="29">
        <f t="shared" si="239"/>
        <v>3.806480430657011E-5</v>
      </c>
      <c r="F7652" s="30">
        <f>VLOOKUP($B7652,'רביות שנתיות'!B:I,7)</f>
        <v>7.9</v>
      </c>
      <c r="G7652" s="29">
        <f t="shared" si="238"/>
        <v>2.0833590788682521E-4</v>
      </c>
    </row>
    <row r="7653" spans="2:7">
      <c r="B7653" s="1">
        <v>40524</v>
      </c>
      <c r="C7653" s="30">
        <f>VLOOKUP(B7653,'רביות שנתיות'!B:C,2)</f>
        <v>1.4</v>
      </c>
      <c r="D7653" s="29">
        <f t="shared" si="239"/>
        <v>3.806480430657011E-5</v>
      </c>
      <c r="F7653" s="30">
        <f>VLOOKUP($B7653,'רביות שנתיות'!B:I,7)</f>
        <v>7.9</v>
      </c>
      <c r="G7653" s="29">
        <f t="shared" si="238"/>
        <v>2.0833590788682521E-4</v>
      </c>
    </row>
    <row r="7654" spans="2:7">
      <c r="B7654" s="1">
        <v>40525</v>
      </c>
      <c r="C7654" s="30">
        <f>VLOOKUP(B7654,'רביות שנתיות'!B:C,2)</f>
        <v>1.4</v>
      </c>
      <c r="D7654" s="29">
        <f t="shared" si="239"/>
        <v>3.806480430657011E-5</v>
      </c>
      <c r="F7654" s="30">
        <f>VLOOKUP($B7654,'רביות שנתיות'!B:I,7)</f>
        <v>7.9</v>
      </c>
      <c r="G7654" s="29">
        <f t="shared" si="238"/>
        <v>2.0833590788682521E-4</v>
      </c>
    </row>
    <row r="7655" spans="2:7">
      <c r="B7655" s="1">
        <v>40526</v>
      </c>
      <c r="C7655" s="30">
        <f>VLOOKUP(B7655,'רביות שנתיות'!B:C,2)</f>
        <v>1.4</v>
      </c>
      <c r="D7655" s="29">
        <f t="shared" si="239"/>
        <v>3.806480430657011E-5</v>
      </c>
      <c r="F7655" s="30">
        <f>VLOOKUP($B7655,'רביות שנתיות'!B:I,7)</f>
        <v>7.9</v>
      </c>
      <c r="G7655" s="29">
        <f t="shared" si="238"/>
        <v>2.0833590788682521E-4</v>
      </c>
    </row>
    <row r="7656" spans="2:7">
      <c r="B7656" s="1">
        <v>40527</v>
      </c>
      <c r="C7656" s="30">
        <f>VLOOKUP(B7656,'רביות שנתיות'!B:C,2)</f>
        <v>1.4</v>
      </c>
      <c r="D7656" s="29">
        <f t="shared" si="239"/>
        <v>3.806480430657011E-5</v>
      </c>
      <c r="F7656" s="30">
        <f>VLOOKUP($B7656,'רביות שנתיות'!B:I,7)</f>
        <v>7.9</v>
      </c>
      <c r="G7656" s="29">
        <f t="shared" si="238"/>
        <v>2.0833590788682521E-4</v>
      </c>
    </row>
    <row r="7657" spans="2:7">
      <c r="B7657" s="1">
        <v>40528</v>
      </c>
      <c r="C7657" s="30">
        <f>VLOOKUP(B7657,'רביות שנתיות'!B:C,2)</f>
        <v>1.4</v>
      </c>
      <c r="D7657" s="29">
        <f t="shared" si="239"/>
        <v>3.806480430657011E-5</v>
      </c>
      <c r="F7657" s="30">
        <f>VLOOKUP($B7657,'רביות שנתיות'!B:I,7)</f>
        <v>7.9</v>
      </c>
      <c r="G7657" s="29">
        <f t="shared" si="238"/>
        <v>2.0833590788682521E-4</v>
      </c>
    </row>
    <row r="7658" spans="2:7">
      <c r="B7658" s="1">
        <v>40529</v>
      </c>
      <c r="C7658" s="30">
        <f>VLOOKUP(B7658,'רביות שנתיות'!B:C,2)</f>
        <v>1.4</v>
      </c>
      <c r="D7658" s="29">
        <f t="shared" si="239"/>
        <v>3.806480430657011E-5</v>
      </c>
      <c r="F7658" s="30">
        <f>VLOOKUP($B7658,'רביות שנתיות'!B:I,7)</f>
        <v>7.9</v>
      </c>
      <c r="G7658" s="29">
        <f t="shared" si="238"/>
        <v>2.0833590788682521E-4</v>
      </c>
    </row>
    <row r="7659" spans="2:7">
      <c r="B7659" s="1">
        <v>40530</v>
      </c>
      <c r="C7659" s="30">
        <f>VLOOKUP(B7659,'רביות שנתיות'!B:C,2)</f>
        <v>1.4</v>
      </c>
      <c r="D7659" s="29">
        <f t="shared" si="239"/>
        <v>3.806480430657011E-5</v>
      </c>
      <c r="F7659" s="30">
        <f>VLOOKUP($B7659,'רביות שנתיות'!B:I,7)</f>
        <v>7.9</v>
      </c>
      <c r="G7659" s="29">
        <f t="shared" si="238"/>
        <v>2.0833590788682521E-4</v>
      </c>
    </row>
    <row r="7660" spans="2:7">
      <c r="B7660" s="1">
        <v>40531</v>
      </c>
      <c r="C7660" s="30">
        <f>VLOOKUP(B7660,'רביות שנתיות'!B:C,2)</f>
        <v>1.4</v>
      </c>
      <c r="D7660" s="29">
        <f t="shared" si="239"/>
        <v>3.806480430657011E-5</v>
      </c>
      <c r="F7660" s="30">
        <f>VLOOKUP($B7660,'רביות שנתיות'!B:I,7)</f>
        <v>7.9</v>
      </c>
      <c r="G7660" s="29">
        <f t="shared" si="238"/>
        <v>2.0833590788682521E-4</v>
      </c>
    </row>
    <row r="7661" spans="2:7">
      <c r="B7661" s="1">
        <v>40532</v>
      </c>
      <c r="C7661" s="30">
        <f>VLOOKUP(B7661,'רביות שנתיות'!B:C,2)</f>
        <v>1.4</v>
      </c>
      <c r="D7661" s="29">
        <f t="shared" si="239"/>
        <v>3.806480430657011E-5</v>
      </c>
      <c r="F7661" s="30">
        <f>VLOOKUP($B7661,'רביות שנתיות'!B:I,7)</f>
        <v>7.9</v>
      </c>
      <c r="G7661" s="29">
        <f t="shared" si="238"/>
        <v>2.0833590788682521E-4</v>
      </c>
    </row>
    <row r="7662" spans="2:7">
      <c r="B7662" s="1">
        <v>40533</v>
      </c>
      <c r="C7662" s="30">
        <f>VLOOKUP(B7662,'רביות שנתיות'!B:C,2)</f>
        <v>1.4</v>
      </c>
      <c r="D7662" s="29">
        <f t="shared" si="239"/>
        <v>3.806480430657011E-5</v>
      </c>
      <c r="F7662" s="30">
        <f>VLOOKUP($B7662,'רביות שנתיות'!B:I,7)</f>
        <v>7.9</v>
      </c>
      <c r="G7662" s="29">
        <f t="shared" si="238"/>
        <v>2.0833590788682521E-4</v>
      </c>
    </row>
    <row r="7663" spans="2:7">
      <c r="B7663" s="1">
        <v>40534</v>
      </c>
      <c r="C7663" s="30">
        <f>VLOOKUP(B7663,'רביות שנתיות'!B:C,2)</f>
        <v>1.4</v>
      </c>
      <c r="D7663" s="29">
        <f t="shared" si="239"/>
        <v>3.806480430657011E-5</v>
      </c>
      <c r="F7663" s="30">
        <f>VLOOKUP($B7663,'רביות שנתיות'!B:I,7)</f>
        <v>7.9</v>
      </c>
      <c r="G7663" s="29">
        <f t="shared" si="238"/>
        <v>2.0833590788682521E-4</v>
      </c>
    </row>
    <row r="7664" spans="2:7">
      <c r="B7664" s="1">
        <v>40535</v>
      </c>
      <c r="C7664" s="30">
        <f>VLOOKUP(B7664,'רביות שנתיות'!B:C,2)</f>
        <v>1.4</v>
      </c>
      <c r="D7664" s="29">
        <f t="shared" si="239"/>
        <v>3.806480430657011E-5</v>
      </c>
      <c r="F7664" s="30">
        <f>VLOOKUP($B7664,'רביות שנתיות'!B:I,7)</f>
        <v>7.9</v>
      </c>
      <c r="G7664" s="29">
        <f t="shared" si="238"/>
        <v>2.0833590788682521E-4</v>
      </c>
    </row>
    <row r="7665" spans="2:7">
      <c r="B7665" s="1">
        <v>40536</v>
      </c>
      <c r="C7665" s="30">
        <f>VLOOKUP(B7665,'רביות שנתיות'!B:C,2)</f>
        <v>1.4</v>
      </c>
      <c r="D7665" s="29">
        <f t="shared" si="239"/>
        <v>3.806480430657011E-5</v>
      </c>
      <c r="F7665" s="30">
        <f>VLOOKUP($B7665,'רביות שנתיות'!B:I,7)</f>
        <v>7.9</v>
      </c>
      <c r="G7665" s="29">
        <f t="shared" si="238"/>
        <v>2.0833590788682521E-4</v>
      </c>
    </row>
    <row r="7666" spans="2:7">
      <c r="B7666" s="1">
        <v>40537</v>
      </c>
      <c r="C7666" s="30">
        <f>VLOOKUP(B7666,'רביות שנתיות'!B:C,2)</f>
        <v>1.4</v>
      </c>
      <c r="D7666" s="29">
        <f t="shared" si="239"/>
        <v>3.806480430657011E-5</v>
      </c>
      <c r="F7666" s="30">
        <f>VLOOKUP($B7666,'רביות שנתיות'!B:I,7)</f>
        <v>7.9</v>
      </c>
      <c r="G7666" s="29">
        <f t="shared" si="238"/>
        <v>2.0833590788682521E-4</v>
      </c>
    </row>
    <row r="7667" spans="2:7">
      <c r="B7667" s="1">
        <v>40538</v>
      </c>
      <c r="C7667" s="30">
        <f>VLOOKUP(B7667,'רביות שנתיות'!B:C,2)</f>
        <v>1.4</v>
      </c>
      <c r="D7667" s="29">
        <f t="shared" si="239"/>
        <v>3.806480430657011E-5</v>
      </c>
      <c r="F7667" s="30">
        <f>VLOOKUP($B7667,'רביות שנתיות'!B:I,7)</f>
        <v>7.9</v>
      </c>
      <c r="G7667" s="29">
        <f t="shared" si="238"/>
        <v>2.0833590788682521E-4</v>
      </c>
    </row>
    <row r="7668" spans="2:7">
      <c r="B7668" s="1">
        <v>40539</v>
      </c>
      <c r="C7668" s="30">
        <f>VLOOKUP(B7668,'רביות שנתיות'!B:C,2)</f>
        <v>1.4</v>
      </c>
      <c r="D7668" s="29">
        <f t="shared" si="239"/>
        <v>3.806480430657011E-5</v>
      </c>
      <c r="F7668" s="30">
        <f>VLOOKUP($B7668,'רביות שנתיות'!B:I,7)</f>
        <v>7.9</v>
      </c>
      <c r="G7668" s="29">
        <f t="shared" si="238"/>
        <v>2.0833590788682521E-4</v>
      </c>
    </row>
    <row r="7669" spans="2:7">
      <c r="B7669" s="1">
        <v>40540</v>
      </c>
      <c r="C7669" s="30">
        <f>VLOOKUP(B7669,'רביות שנתיות'!B:C,2)</f>
        <v>1.4</v>
      </c>
      <c r="D7669" s="29">
        <f t="shared" si="239"/>
        <v>3.806480430657011E-5</v>
      </c>
      <c r="F7669" s="30">
        <f>VLOOKUP($B7669,'רביות שנתיות'!B:I,7)</f>
        <v>7.9</v>
      </c>
      <c r="G7669" s="29">
        <f t="shared" si="238"/>
        <v>2.0833590788682521E-4</v>
      </c>
    </row>
    <row r="7670" spans="2:7">
      <c r="B7670" s="1">
        <v>40541</v>
      </c>
      <c r="C7670" s="30">
        <f>VLOOKUP(B7670,'רביות שנתיות'!B:C,2)</f>
        <v>1.4</v>
      </c>
      <c r="D7670" s="29">
        <f t="shared" si="239"/>
        <v>3.806480430657011E-5</v>
      </c>
      <c r="F7670" s="30">
        <f>VLOOKUP($B7670,'רביות שנתיות'!B:I,7)</f>
        <v>7.9</v>
      </c>
      <c r="G7670" s="29">
        <f t="shared" si="238"/>
        <v>2.0833590788682521E-4</v>
      </c>
    </row>
    <row r="7671" spans="2:7">
      <c r="B7671" s="1">
        <v>40542</v>
      </c>
      <c r="C7671" s="30">
        <f>VLOOKUP(B7671,'רביות שנתיות'!B:C,2)</f>
        <v>1.4</v>
      </c>
      <c r="D7671" s="29">
        <f t="shared" si="239"/>
        <v>3.806480430657011E-5</v>
      </c>
      <c r="F7671" s="30">
        <f>VLOOKUP($B7671,'רביות שנתיות'!B:I,7)</f>
        <v>7.9</v>
      </c>
      <c r="G7671" s="29">
        <f t="shared" si="238"/>
        <v>2.0833590788682521E-4</v>
      </c>
    </row>
    <row r="7672" spans="2:7">
      <c r="B7672" s="1">
        <v>40543</v>
      </c>
      <c r="C7672" s="30">
        <f>VLOOKUP(B7672,'רביות שנתיות'!B:C,2)</f>
        <v>1.4</v>
      </c>
      <c r="D7672" s="29">
        <f t="shared" si="239"/>
        <v>3.806480430657011E-5</v>
      </c>
      <c r="F7672" s="30">
        <f>VLOOKUP($B7672,'רביות שנתיות'!B:I,7)</f>
        <v>7.9</v>
      </c>
      <c r="G7672" s="29">
        <f t="shared" si="238"/>
        <v>2.0833590788682521E-4</v>
      </c>
    </row>
    <row r="7673" spans="2:7">
      <c r="B7673" s="1">
        <v>40544</v>
      </c>
      <c r="C7673" s="30">
        <f>VLOOKUP(B7673,'רביות שנתיות'!B:C,2)</f>
        <v>1.5</v>
      </c>
      <c r="D7673" s="29">
        <f t="shared" si="239"/>
        <v>4.0763630249518457E-5</v>
      </c>
      <c r="F7673" s="30">
        <f>VLOOKUP($B7673,'רביות שנתיות'!B:I,7)</f>
        <v>8</v>
      </c>
      <c r="G7673" s="29">
        <f t="shared" si="238"/>
        <v>2.1087439837685906E-4</v>
      </c>
    </row>
    <row r="7674" spans="2:7">
      <c r="B7674" s="1">
        <v>40545</v>
      </c>
      <c r="C7674" s="30">
        <f>VLOOKUP(B7674,'רביות שנתיות'!B:C,2)</f>
        <v>1.5</v>
      </c>
      <c r="D7674" s="29">
        <f t="shared" si="239"/>
        <v>4.0763630249518457E-5</v>
      </c>
      <c r="F7674" s="30">
        <f>VLOOKUP($B7674,'רביות שנתיות'!B:I,7)</f>
        <v>8</v>
      </c>
      <c r="G7674" s="29">
        <f t="shared" si="238"/>
        <v>2.1087439837685906E-4</v>
      </c>
    </row>
    <row r="7675" spans="2:7">
      <c r="B7675" s="1">
        <v>40546</v>
      </c>
      <c r="C7675" s="30">
        <f>VLOOKUP(B7675,'רביות שנתיות'!B:C,2)</f>
        <v>1.5</v>
      </c>
      <c r="D7675" s="29">
        <f t="shared" si="239"/>
        <v>4.0763630249518457E-5</v>
      </c>
      <c r="F7675" s="30">
        <f>VLOOKUP($B7675,'רביות שנתיות'!B:I,7)</f>
        <v>8</v>
      </c>
      <c r="G7675" s="29">
        <f t="shared" si="238"/>
        <v>2.1087439837685906E-4</v>
      </c>
    </row>
    <row r="7676" spans="2:7">
      <c r="B7676" s="1">
        <v>40547</v>
      </c>
      <c r="C7676" s="30">
        <f>VLOOKUP(B7676,'רביות שנתיות'!B:C,2)</f>
        <v>1.5</v>
      </c>
      <c r="D7676" s="29">
        <f t="shared" si="239"/>
        <v>4.0763630249518457E-5</v>
      </c>
      <c r="F7676" s="30">
        <f>VLOOKUP($B7676,'רביות שנתיות'!B:I,7)</f>
        <v>8</v>
      </c>
      <c r="G7676" s="29">
        <f t="shared" si="238"/>
        <v>2.1087439837685906E-4</v>
      </c>
    </row>
    <row r="7677" spans="2:7">
      <c r="B7677" s="1">
        <v>40548</v>
      </c>
      <c r="C7677" s="30">
        <f>VLOOKUP(B7677,'רביות שנתיות'!B:C,2)</f>
        <v>1.5</v>
      </c>
      <c r="D7677" s="29">
        <f t="shared" si="239"/>
        <v>4.0763630249518457E-5</v>
      </c>
      <c r="F7677" s="30">
        <f>VLOOKUP($B7677,'רביות שנתיות'!B:I,7)</f>
        <v>8</v>
      </c>
      <c r="G7677" s="29">
        <f t="shared" si="238"/>
        <v>2.1087439837685906E-4</v>
      </c>
    </row>
    <row r="7678" spans="2:7">
      <c r="B7678" s="1">
        <v>40549</v>
      </c>
      <c r="C7678" s="30">
        <f>VLOOKUP(B7678,'רביות שנתיות'!B:C,2)</f>
        <v>1.5</v>
      </c>
      <c r="D7678" s="29">
        <f t="shared" si="239"/>
        <v>4.0763630249518457E-5</v>
      </c>
      <c r="F7678" s="30">
        <f>VLOOKUP($B7678,'רביות שנתיות'!B:I,7)</f>
        <v>8</v>
      </c>
      <c r="G7678" s="29">
        <f t="shared" si="238"/>
        <v>2.1087439837685906E-4</v>
      </c>
    </row>
    <row r="7679" spans="2:7">
      <c r="B7679" s="1">
        <v>40550</v>
      </c>
      <c r="C7679" s="30">
        <f>VLOOKUP(B7679,'רביות שנתיות'!B:C,2)</f>
        <v>1.5</v>
      </c>
      <c r="D7679" s="29">
        <f t="shared" si="239"/>
        <v>4.0763630249518457E-5</v>
      </c>
      <c r="F7679" s="30">
        <f>VLOOKUP($B7679,'רביות שנתיות'!B:I,7)</f>
        <v>8</v>
      </c>
      <c r="G7679" s="29">
        <f t="shared" si="238"/>
        <v>2.1087439837685906E-4</v>
      </c>
    </row>
    <row r="7680" spans="2:7">
      <c r="B7680" s="1">
        <v>40551</v>
      </c>
      <c r="C7680" s="30">
        <f>VLOOKUP(B7680,'רביות שנתיות'!B:C,2)</f>
        <v>1.5</v>
      </c>
      <c r="D7680" s="29">
        <f t="shared" si="239"/>
        <v>4.0763630249518457E-5</v>
      </c>
      <c r="F7680" s="30">
        <f>VLOOKUP($B7680,'רביות שנתיות'!B:I,7)</f>
        <v>8</v>
      </c>
      <c r="G7680" s="29">
        <f t="shared" si="238"/>
        <v>2.1087439837685906E-4</v>
      </c>
    </row>
    <row r="7681" spans="2:7">
      <c r="B7681" s="1">
        <v>40552</v>
      </c>
      <c r="C7681" s="30">
        <f>VLOOKUP(B7681,'רביות שנתיות'!B:C,2)</f>
        <v>1.5</v>
      </c>
      <c r="D7681" s="29">
        <f t="shared" si="239"/>
        <v>4.0763630249518457E-5</v>
      </c>
      <c r="F7681" s="30">
        <f>VLOOKUP($B7681,'רביות שנתיות'!B:I,7)</f>
        <v>8</v>
      </c>
      <c r="G7681" s="29">
        <f t="shared" si="238"/>
        <v>2.1087439837685906E-4</v>
      </c>
    </row>
    <row r="7682" spans="2:7">
      <c r="B7682" s="1">
        <v>40553</v>
      </c>
      <c r="C7682" s="30">
        <f>VLOOKUP(B7682,'רביות שנתיות'!B:C,2)</f>
        <v>1.5</v>
      </c>
      <c r="D7682" s="29">
        <f t="shared" si="239"/>
        <v>4.0763630249518457E-5</v>
      </c>
      <c r="F7682" s="30">
        <f>VLOOKUP($B7682,'רביות שנתיות'!B:I,7)</f>
        <v>8</v>
      </c>
      <c r="G7682" s="29">
        <f t="shared" si="238"/>
        <v>2.1087439837685906E-4</v>
      </c>
    </row>
    <row r="7683" spans="2:7">
      <c r="B7683" s="1">
        <v>40554</v>
      </c>
      <c r="C7683" s="30">
        <f>VLOOKUP(B7683,'רביות שנתיות'!B:C,2)</f>
        <v>1.5</v>
      </c>
      <c r="D7683" s="29">
        <f t="shared" si="239"/>
        <v>4.0763630249518457E-5</v>
      </c>
      <c r="F7683" s="30">
        <f>VLOOKUP($B7683,'רביות שנתיות'!B:I,7)</f>
        <v>8</v>
      </c>
      <c r="G7683" s="29">
        <f t="shared" si="238"/>
        <v>2.1087439837685906E-4</v>
      </c>
    </row>
    <row r="7684" spans="2:7">
      <c r="B7684" s="1">
        <v>40555</v>
      </c>
      <c r="C7684" s="30">
        <f>VLOOKUP(B7684,'רביות שנתיות'!B:C,2)</f>
        <v>1.5</v>
      </c>
      <c r="D7684" s="29">
        <f t="shared" si="239"/>
        <v>4.0763630249518457E-5</v>
      </c>
      <c r="F7684" s="30">
        <f>VLOOKUP($B7684,'רביות שנתיות'!B:I,7)</f>
        <v>8</v>
      </c>
      <c r="G7684" s="29">
        <f t="shared" ref="G7684:G7747" si="240">(1+F7684/100)^(1/365)-1</f>
        <v>2.1087439837685906E-4</v>
      </c>
    </row>
    <row r="7685" spans="2:7">
      <c r="B7685" s="1">
        <v>40556</v>
      </c>
      <c r="C7685" s="30">
        <f>VLOOKUP(B7685,'רביות שנתיות'!B:C,2)</f>
        <v>1.5</v>
      </c>
      <c r="D7685" s="29">
        <f t="shared" ref="D7685:D7748" si="241">(1+C7685/100)^(1/365.25)-1</f>
        <v>4.0763630249518457E-5</v>
      </c>
      <c r="F7685" s="30">
        <f>VLOOKUP($B7685,'רביות שנתיות'!B:I,7)</f>
        <v>8</v>
      </c>
      <c r="G7685" s="29">
        <f t="shared" si="240"/>
        <v>2.1087439837685906E-4</v>
      </c>
    </row>
    <row r="7686" spans="2:7">
      <c r="B7686" s="1">
        <v>40557</v>
      </c>
      <c r="C7686" s="30">
        <f>VLOOKUP(B7686,'רביות שנתיות'!B:C,2)</f>
        <v>1.5</v>
      </c>
      <c r="D7686" s="29">
        <f t="shared" si="241"/>
        <v>4.0763630249518457E-5</v>
      </c>
      <c r="F7686" s="30">
        <f>VLOOKUP($B7686,'רביות שנתיות'!B:I,7)</f>
        <v>8</v>
      </c>
      <c r="G7686" s="29">
        <f t="shared" si="240"/>
        <v>2.1087439837685906E-4</v>
      </c>
    </row>
    <row r="7687" spans="2:7">
      <c r="B7687" s="1">
        <v>40558</v>
      </c>
      <c r="C7687" s="30">
        <f>VLOOKUP(B7687,'רביות שנתיות'!B:C,2)</f>
        <v>1.5</v>
      </c>
      <c r="D7687" s="29">
        <f t="shared" si="241"/>
        <v>4.0763630249518457E-5</v>
      </c>
      <c r="F7687" s="30">
        <f>VLOOKUP($B7687,'רביות שנתיות'!B:I,7)</f>
        <v>8</v>
      </c>
      <c r="G7687" s="29">
        <f t="shared" si="240"/>
        <v>2.1087439837685906E-4</v>
      </c>
    </row>
    <row r="7688" spans="2:7">
      <c r="B7688" s="1">
        <v>40559</v>
      </c>
      <c r="C7688" s="30">
        <f>VLOOKUP(B7688,'רביות שנתיות'!B:C,2)</f>
        <v>1.5</v>
      </c>
      <c r="D7688" s="29">
        <f t="shared" si="241"/>
        <v>4.0763630249518457E-5</v>
      </c>
      <c r="F7688" s="30">
        <f>VLOOKUP($B7688,'רביות שנתיות'!B:I,7)</f>
        <v>8</v>
      </c>
      <c r="G7688" s="29">
        <f t="shared" si="240"/>
        <v>2.1087439837685906E-4</v>
      </c>
    </row>
    <row r="7689" spans="2:7">
      <c r="B7689" s="1">
        <v>40560</v>
      </c>
      <c r="C7689" s="30">
        <f>VLOOKUP(B7689,'רביות שנתיות'!B:C,2)</f>
        <v>1.5</v>
      </c>
      <c r="D7689" s="29">
        <f t="shared" si="241"/>
        <v>4.0763630249518457E-5</v>
      </c>
      <c r="F7689" s="30">
        <f>VLOOKUP($B7689,'רביות שנתיות'!B:I,7)</f>
        <v>8</v>
      </c>
      <c r="G7689" s="29">
        <f t="shared" si="240"/>
        <v>2.1087439837685906E-4</v>
      </c>
    </row>
    <row r="7690" spans="2:7">
      <c r="B7690" s="1">
        <v>40561</v>
      </c>
      <c r="C7690" s="30">
        <f>VLOOKUP(B7690,'רביות שנתיות'!B:C,2)</f>
        <v>1.5</v>
      </c>
      <c r="D7690" s="29">
        <f t="shared" si="241"/>
        <v>4.0763630249518457E-5</v>
      </c>
      <c r="F7690" s="30">
        <f>VLOOKUP($B7690,'רביות שנתיות'!B:I,7)</f>
        <v>8</v>
      </c>
      <c r="G7690" s="29">
        <f t="shared" si="240"/>
        <v>2.1087439837685906E-4</v>
      </c>
    </row>
    <row r="7691" spans="2:7">
      <c r="B7691" s="1">
        <v>40562</v>
      </c>
      <c r="C7691" s="30">
        <f>VLOOKUP(B7691,'רביות שנתיות'!B:C,2)</f>
        <v>1.5</v>
      </c>
      <c r="D7691" s="29">
        <f t="shared" si="241"/>
        <v>4.0763630249518457E-5</v>
      </c>
      <c r="F7691" s="30">
        <f>VLOOKUP($B7691,'רביות שנתיות'!B:I,7)</f>
        <v>8</v>
      </c>
      <c r="G7691" s="29">
        <f t="shared" si="240"/>
        <v>2.1087439837685906E-4</v>
      </c>
    </row>
    <row r="7692" spans="2:7">
      <c r="B7692" s="1">
        <v>40563</v>
      </c>
      <c r="C7692" s="30">
        <f>VLOOKUP(B7692,'רביות שנתיות'!B:C,2)</f>
        <v>1.5</v>
      </c>
      <c r="D7692" s="29">
        <f t="shared" si="241"/>
        <v>4.0763630249518457E-5</v>
      </c>
      <c r="F7692" s="30">
        <f>VLOOKUP($B7692,'רביות שנתיות'!B:I,7)</f>
        <v>8</v>
      </c>
      <c r="G7692" s="29">
        <f t="shared" si="240"/>
        <v>2.1087439837685906E-4</v>
      </c>
    </row>
    <row r="7693" spans="2:7">
      <c r="B7693" s="1">
        <v>40564</v>
      </c>
      <c r="C7693" s="30">
        <f>VLOOKUP(B7693,'רביות שנתיות'!B:C,2)</f>
        <v>1.5</v>
      </c>
      <c r="D7693" s="29">
        <f t="shared" si="241"/>
        <v>4.0763630249518457E-5</v>
      </c>
      <c r="F7693" s="30">
        <f>VLOOKUP($B7693,'רביות שנתיות'!B:I,7)</f>
        <v>8</v>
      </c>
      <c r="G7693" s="29">
        <f t="shared" si="240"/>
        <v>2.1087439837685906E-4</v>
      </c>
    </row>
    <row r="7694" spans="2:7">
      <c r="B7694" s="1">
        <v>40565</v>
      </c>
      <c r="C7694" s="30">
        <f>VLOOKUP(B7694,'רביות שנתיות'!B:C,2)</f>
        <v>1.5</v>
      </c>
      <c r="D7694" s="29">
        <f t="shared" si="241"/>
        <v>4.0763630249518457E-5</v>
      </c>
      <c r="F7694" s="30">
        <f>VLOOKUP($B7694,'רביות שנתיות'!B:I,7)</f>
        <v>8</v>
      </c>
      <c r="G7694" s="29">
        <f t="shared" si="240"/>
        <v>2.1087439837685906E-4</v>
      </c>
    </row>
    <row r="7695" spans="2:7">
      <c r="B7695" s="1">
        <v>40566</v>
      </c>
      <c r="C7695" s="30">
        <f>VLOOKUP(B7695,'רביות שנתיות'!B:C,2)</f>
        <v>1.5</v>
      </c>
      <c r="D7695" s="29">
        <f t="shared" si="241"/>
        <v>4.0763630249518457E-5</v>
      </c>
      <c r="F7695" s="30">
        <f>VLOOKUP($B7695,'רביות שנתיות'!B:I,7)</f>
        <v>8</v>
      </c>
      <c r="G7695" s="29">
        <f t="shared" si="240"/>
        <v>2.1087439837685906E-4</v>
      </c>
    </row>
    <row r="7696" spans="2:7">
      <c r="B7696" s="1">
        <v>40567</v>
      </c>
      <c r="C7696" s="30">
        <f>VLOOKUP(B7696,'רביות שנתיות'!B:C,2)</f>
        <v>1.5</v>
      </c>
      <c r="D7696" s="29">
        <f t="shared" si="241"/>
        <v>4.0763630249518457E-5</v>
      </c>
      <c r="F7696" s="30">
        <f>VLOOKUP($B7696,'רביות שנתיות'!B:I,7)</f>
        <v>8</v>
      </c>
      <c r="G7696" s="29">
        <f t="shared" si="240"/>
        <v>2.1087439837685906E-4</v>
      </c>
    </row>
    <row r="7697" spans="2:7">
      <c r="B7697" s="1">
        <v>40568</v>
      </c>
      <c r="C7697" s="30">
        <f>VLOOKUP(B7697,'רביות שנתיות'!B:C,2)</f>
        <v>1.5</v>
      </c>
      <c r="D7697" s="29">
        <f t="shared" si="241"/>
        <v>4.0763630249518457E-5</v>
      </c>
      <c r="F7697" s="30">
        <f>VLOOKUP($B7697,'רביות שנתיות'!B:I,7)</f>
        <v>8</v>
      </c>
      <c r="G7697" s="29">
        <f t="shared" si="240"/>
        <v>2.1087439837685906E-4</v>
      </c>
    </row>
    <row r="7698" spans="2:7">
      <c r="B7698" s="1">
        <v>40569</v>
      </c>
      <c r="C7698" s="30">
        <f>VLOOKUP(B7698,'רביות שנתיות'!B:C,2)</f>
        <v>1.5</v>
      </c>
      <c r="D7698" s="29">
        <f t="shared" si="241"/>
        <v>4.0763630249518457E-5</v>
      </c>
      <c r="F7698" s="30">
        <f>VLOOKUP($B7698,'רביות שנתיות'!B:I,7)</f>
        <v>8</v>
      </c>
      <c r="G7698" s="29">
        <f t="shared" si="240"/>
        <v>2.1087439837685906E-4</v>
      </c>
    </row>
    <row r="7699" spans="2:7">
      <c r="B7699" s="1">
        <v>40570</v>
      </c>
      <c r="C7699" s="30">
        <f>VLOOKUP(B7699,'רביות שנתיות'!B:C,2)</f>
        <v>1.5</v>
      </c>
      <c r="D7699" s="29">
        <f t="shared" si="241"/>
        <v>4.0763630249518457E-5</v>
      </c>
      <c r="F7699" s="30">
        <f>VLOOKUP($B7699,'רביות שנתיות'!B:I,7)</f>
        <v>8</v>
      </c>
      <c r="G7699" s="29">
        <f t="shared" si="240"/>
        <v>2.1087439837685906E-4</v>
      </c>
    </row>
    <row r="7700" spans="2:7">
      <c r="B7700" s="1">
        <v>40571</v>
      </c>
      <c r="C7700" s="30">
        <f>VLOOKUP(B7700,'רביות שנתיות'!B:C,2)</f>
        <v>1.5</v>
      </c>
      <c r="D7700" s="29">
        <f t="shared" si="241"/>
        <v>4.0763630249518457E-5</v>
      </c>
      <c r="F7700" s="30">
        <f>VLOOKUP($B7700,'רביות שנתיות'!B:I,7)</f>
        <v>8</v>
      </c>
      <c r="G7700" s="29">
        <f t="shared" si="240"/>
        <v>2.1087439837685906E-4</v>
      </c>
    </row>
    <row r="7701" spans="2:7">
      <c r="B7701" s="1">
        <v>40572</v>
      </c>
      <c r="C7701" s="30">
        <f>VLOOKUP(B7701,'רביות שנתיות'!B:C,2)</f>
        <v>1.5</v>
      </c>
      <c r="D7701" s="29">
        <f t="shared" si="241"/>
        <v>4.0763630249518457E-5</v>
      </c>
      <c r="F7701" s="30">
        <f>VLOOKUP($B7701,'רביות שנתיות'!B:I,7)</f>
        <v>8</v>
      </c>
      <c r="G7701" s="29">
        <f t="shared" si="240"/>
        <v>2.1087439837685906E-4</v>
      </c>
    </row>
    <row r="7702" spans="2:7">
      <c r="B7702" s="1">
        <v>40573</v>
      </c>
      <c r="C7702" s="30">
        <f>VLOOKUP(B7702,'רביות שנתיות'!B:C,2)</f>
        <v>1.5</v>
      </c>
      <c r="D7702" s="29">
        <f t="shared" si="241"/>
        <v>4.0763630249518457E-5</v>
      </c>
      <c r="F7702" s="30">
        <f>VLOOKUP($B7702,'רביות שנתיות'!B:I,7)</f>
        <v>8</v>
      </c>
      <c r="G7702" s="29">
        <f t="shared" si="240"/>
        <v>2.1087439837685906E-4</v>
      </c>
    </row>
    <row r="7703" spans="2:7">
      <c r="B7703" s="1">
        <v>40574</v>
      </c>
      <c r="C7703" s="30">
        <f>VLOOKUP(B7703,'רביות שנתיות'!B:C,2)</f>
        <v>1.5</v>
      </c>
      <c r="D7703" s="29">
        <f t="shared" si="241"/>
        <v>4.0763630249518457E-5</v>
      </c>
      <c r="F7703" s="30">
        <f>VLOOKUP($B7703,'רביות שנתיות'!B:I,7)</f>
        <v>8</v>
      </c>
      <c r="G7703" s="29">
        <f t="shared" si="240"/>
        <v>2.1087439837685906E-4</v>
      </c>
    </row>
    <row r="7704" spans="2:7">
      <c r="B7704" s="1">
        <v>40575</v>
      </c>
      <c r="C7704" s="30">
        <f>VLOOKUP(B7704,'רביות שנתיות'!B:C,2)</f>
        <v>1.5</v>
      </c>
      <c r="D7704" s="29">
        <f t="shared" si="241"/>
        <v>4.0763630249518457E-5</v>
      </c>
      <c r="F7704" s="30">
        <f>VLOOKUP($B7704,'רביות שנתיות'!B:I,7)</f>
        <v>8</v>
      </c>
      <c r="G7704" s="29">
        <f t="shared" si="240"/>
        <v>2.1087439837685906E-4</v>
      </c>
    </row>
    <row r="7705" spans="2:7">
      <c r="B7705" s="1">
        <v>40576</v>
      </c>
      <c r="C7705" s="30">
        <f>VLOOKUP(B7705,'רביות שנתיות'!B:C,2)</f>
        <v>1.5</v>
      </c>
      <c r="D7705" s="29">
        <f t="shared" si="241"/>
        <v>4.0763630249518457E-5</v>
      </c>
      <c r="F7705" s="30">
        <f>VLOOKUP($B7705,'רביות שנתיות'!B:I,7)</f>
        <v>8</v>
      </c>
      <c r="G7705" s="29">
        <f t="shared" si="240"/>
        <v>2.1087439837685906E-4</v>
      </c>
    </row>
    <row r="7706" spans="2:7">
      <c r="B7706" s="1">
        <v>40577</v>
      </c>
      <c r="C7706" s="30">
        <f>VLOOKUP(B7706,'רביות שנתיות'!B:C,2)</f>
        <v>1.5</v>
      </c>
      <c r="D7706" s="29">
        <f t="shared" si="241"/>
        <v>4.0763630249518457E-5</v>
      </c>
      <c r="F7706" s="30">
        <f>VLOOKUP($B7706,'רביות שנתיות'!B:I,7)</f>
        <v>8</v>
      </c>
      <c r="G7706" s="29">
        <f t="shared" si="240"/>
        <v>2.1087439837685906E-4</v>
      </c>
    </row>
    <row r="7707" spans="2:7">
      <c r="B7707" s="1">
        <v>40578</v>
      </c>
      <c r="C7707" s="30">
        <f>VLOOKUP(B7707,'רביות שנתיות'!B:C,2)</f>
        <v>1.5</v>
      </c>
      <c r="D7707" s="29">
        <f t="shared" si="241"/>
        <v>4.0763630249518457E-5</v>
      </c>
      <c r="F7707" s="30">
        <f>VLOOKUP($B7707,'רביות שנתיות'!B:I,7)</f>
        <v>8</v>
      </c>
      <c r="G7707" s="29">
        <f t="shared" si="240"/>
        <v>2.1087439837685906E-4</v>
      </c>
    </row>
    <row r="7708" spans="2:7">
      <c r="B7708" s="1">
        <v>40579</v>
      </c>
      <c r="C7708" s="30">
        <f>VLOOKUP(B7708,'רביות שנתיות'!B:C,2)</f>
        <v>1.5</v>
      </c>
      <c r="D7708" s="29">
        <f t="shared" si="241"/>
        <v>4.0763630249518457E-5</v>
      </c>
      <c r="F7708" s="30">
        <f>VLOOKUP($B7708,'רביות שנתיות'!B:I,7)</f>
        <v>8</v>
      </c>
      <c r="G7708" s="29">
        <f t="shared" si="240"/>
        <v>2.1087439837685906E-4</v>
      </c>
    </row>
    <row r="7709" spans="2:7">
      <c r="B7709" s="1">
        <v>40580</v>
      </c>
      <c r="C7709" s="30">
        <f>VLOOKUP(B7709,'רביות שנתיות'!B:C,2)</f>
        <v>1.5</v>
      </c>
      <c r="D7709" s="29">
        <f t="shared" si="241"/>
        <v>4.0763630249518457E-5</v>
      </c>
      <c r="F7709" s="30">
        <f>VLOOKUP($B7709,'רביות שנתיות'!B:I,7)</f>
        <v>8</v>
      </c>
      <c r="G7709" s="29">
        <f t="shared" si="240"/>
        <v>2.1087439837685906E-4</v>
      </c>
    </row>
    <row r="7710" spans="2:7">
      <c r="B7710" s="1">
        <v>40581</v>
      </c>
      <c r="C7710" s="30">
        <f>VLOOKUP(B7710,'רביות שנתיות'!B:C,2)</f>
        <v>1.5</v>
      </c>
      <c r="D7710" s="29">
        <f t="shared" si="241"/>
        <v>4.0763630249518457E-5</v>
      </c>
      <c r="F7710" s="30">
        <f>VLOOKUP($B7710,'רביות שנתיות'!B:I,7)</f>
        <v>8</v>
      </c>
      <c r="G7710" s="29">
        <f t="shared" si="240"/>
        <v>2.1087439837685906E-4</v>
      </c>
    </row>
    <row r="7711" spans="2:7">
      <c r="B7711" s="1">
        <v>40582</v>
      </c>
      <c r="C7711" s="30">
        <f>VLOOKUP(B7711,'רביות שנתיות'!B:C,2)</f>
        <v>1.5</v>
      </c>
      <c r="D7711" s="29">
        <f t="shared" si="241"/>
        <v>4.0763630249518457E-5</v>
      </c>
      <c r="F7711" s="30">
        <f>VLOOKUP($B7711,'רביות שנתיות'!B:I,7)</f>
        <v>8</v>
      </c>
      <c r="G7711" s="29">
        <f t="shared" si="240"/>
        <v>2.1087439837685906E-4</v>
      </c>
    </row>
    <row r="7712" spans="2:7">
      <c r="B7712" s="1">
        <v>40583</v>
      </c>
      <c r="C7712" s="30">
        <f>VLOOKUP(B7712,'רביות שנתיות'!B:C,2)</f>
        <v>1.5</v>
      </c>
      <c r="D7712" s="29">
        <f t="shared" si="241"/>
        <v>4.0763630249518457E-5</v>
      </c>
      <c r="F7712" s="30">
        <f>VLOOKUP($B7712,'רביות שנתיות'!B:I,7)</f>
        <v>8</v>
      </c>
      <c r="G7712" s="29">
        <f t="shared" si="240"/>
        <v>2.1087439837685906E-4</v>
      </c>
    </row>
    <row r="7713" spans="2:7">
      <c r="B7713" s="1">
        <v>40584</v>
      </c>
      <c r="C7713" s="30">
        <f>VLOOKUP(B7713,'רביות שנתיות'!B:C,2)</f>
        <v>1.5</v>
      </c>
      <c r="D7713" s="29">
        <f t="shared" si="241"/>
        <v>4.0763630249518457E-5</v>
      </c>
      <c r="F7713" s="30">
        <f>VLOOKUP($B7713,'רביות שנתיות'!B:I,7)</f>
        <v>8</v>
      </c>
      <c r="G7713" s="29">
        <f t="shared" si="240"/>
        <v>2.1087439837685906E-4</v>
      </c>
    </row>
    <row r="7714" spans="2:7">
      <c r="B7714" s="1">
        <v>40585</v>
      </c>
      <c r="C7714" s="30">
        <f>VLOOKUP(B7714,'רביות שנתיות'!B:C,2)</f>
        <v>1.5</v>
      </c>
      <c r="D7714" s="29">
        <f t="shared" si="241"/>
        <v>4.0763630249518457E-5</v>
      </c>
      <c r="F7714" s="30">
        <f>VLOOKUP($B7714,'רביות שנתיות'!B:I,7)</f>
        <v>8</v>
      </c>
      <c r="G7714" s="29">
        <f t="shared" si="240"/>
        <v>2.1087439837685906E-4</v>
      </c>
    </row>
    <row r="7715" spans="2:7">
      <c r="B7715" s="1">
        <v>40586</v>
      </c>
      <c r="C7715" s="30">
        <f>VLOOKUP(B7715,'רביות שנתיות'!B:C,2)</f>
        <v>1.5</v>
      </c>
      <c r="D7715" s="29">
        <f t="shared" si="241"/>
        <v>4.0763630249518457E-5</v>
      </c>
      <c r="F7715" s="30">
        <f>VLOOKUP($B7715,'רביות שנתיות'!B:I,7)</f>
        <v>8</v>
      </c>
      <c r="G7715" s="29">
        <f t="shared" si="240"/>
        <v>2.1087439837685906E-4</v>
      </c>
    </row>
    <row r="7716" spans="2:7">
      <c r="B7716" s="1">
        <v>40587</v>
      </c>
      <c r="C7716" s="30">
        <f>VLOOKUP(B7716,'רביות שנתיות'!B:C,2)</f>
        <v>1.5</v>
      </c>
      <c r="D7716" s="29">
        <f t="shared" si="241"/>
        <v>4.0763630249518457E-5</v>
      </c>
      <c r="F7716" s="30">
        <f>VLOOKUP($B7716,'רביות שנתיות'!B:I,7)</f>
        <v>8</v>
      </c>
      <c r="G7716" s="29">
        <f t="shared" si="240"/>
        <v>2.1087439837685906E-4</v>
      </c>
    </row>
    <row r="7717" spans="2:7">
      <c r="B7717" s="1">
        <v>40588</v>
      </c>
      <c r="C7717" s="30">
        <f>VLOOKUP(B7717,'רביות שנתיות'!B:C,2)</f>
        <v>1.5</v>
      </c>
      <c r="D7717" s="29">
        <f t="shared" si="241"/>
        <v>4.0763630249518457E-5</v>
      </c>
      <c r="F7717" s="30">
        <f>VLOOKUP($B7717,'רביות שנתיות'!B:I,7)</f>
        <v>8</v>
      </c>
      <c r="G7717" s="29">
        <f t="shared" si="240"/>
        <v>2.1087439837685906E-4</v>
      </c>
    </row>
    <row r="7718" spans="2:7">
      <c r="B7718" s="1">
        <v>40589</v>
      </c>
      <c r="C7718" s="30">
        <f>VLOOKUP(B7718,'רביות שנתיות'!B:C,2)</f>
        <v>1.5</v>
      </c>
      <c r="D7718" s="29">
        <f t="shared" si="241"/>
        <v>4.0763630249518457E-5</v>
      </c>
      <c r="F7718" s="30">
        <f>VLOOKUP($B7718,'רביות שנתיות'!B:I,7)</f>
        <v>8</v>
      </c>
      <c r="G7718" s="29">
        <f t="shared" si="240"/>
        <v>2.1087439837685906E-4</v>
      </c>
    </row>
    <row r="7719" spans="2:7">
      <c r="B7719" s="1">
        <v>40590</v>
      </c>
      <c r="C7719" s="30">
        <f>VLOOKUP(B7719,'רביות שנתיות'!B:C,2)</f>
        <v>1.5</v>
      </c>
      <c r="D7719" s="29">
        <f t="shared" si="241"/>
        <v>4.0763630249518457E-5</v>
      </c>
      <c r="F7719" s="30">
        <f>VLOOKUP($B7719,'רביות שנתיות'!B:I,7)</f>
        <v>8</v>
      </c>
      <c r="G7719" s="29">
        <f t="shared" si="240"/>
        <v>2.1087439837685906E-4</v>
      </c>
    </row>
    <row r="7720" spans="2:7">
      <c r="B7720" s="1">
        <v>40591</v>
      </c>
      <c r="C7720" s="30">
        <f>VLOOKUP(B7720,'רביות שנתיות'!B:C,2)</f>
        <v>1.5</v>
      </c>
      <c r="D7720" s="29">
        <f t="shared" si="241"/>
        <v>4.0763630249518457E-5</v>
      </c>
      <c r="F7720" s="30">
        <f>VLOOKUP($B7720,'רביות שנתיות'!B:I,7)</f>
        <v>8</v>
      </c>
      <c r="G7720" s="29">
        <f t="shared" si="240"/>
        <v>2.1087439837685906E-4</v>
      </c>
    </row>
    <row r="7721" spans="2:7">
      <c r="B7721" s="1">
        <v>40592</v>
      </c>
      <c r="C7721" s="30">
        <f>VLOOKUP(B7721,'רביות שנתיות'!B:C,2)</f>
        <v>1.5</v>
      </c>
      <c r="D7721" s="29">
        <f t="shared" si="241"/>
        <v>4.0763630249518457E-5</v>
      </c>
      <c r="F7721" s="30">
        <f>VLOOKUP($B7721,'רביות שנתיות'!B:I,7)</f>
        <v>8</v>
      </c>
      <c r="G7721" s="29">
        <f t="shared" si="240"/>
        <v>2.1087439837685906E-4</v>
      </c>
    </row>
    <row r="7722" spans="2:7">
      <c r="B7722" s="1">
        <v>40593</v>
      </c>
      <c r="C7722" s="30">
        <f>VLOOKUP(B7722,'רביות שנתיות'!B:C,2)</f>
        <v>1.5</v>
      </c>
      <c r="D7722" s="29">
        <f t="shared" si="241"/>
        <v>4.0763630249518457E-5</v>
      </c>
      <c r="F7722" s="30">
        <f>VLOOKUP($B7722,'רביות שנתיות'!B:I,7)</f>
        <v>8</v>
      </c>
      <c r="G7722" s="29">
        <f t="shared" si="240"/>
        <v>2.1087439837685906E-4</v>
      </c>
    </row>
    <row r="7723" spans="2:7">
      <c r="B7723" s="1">
        <v>40594</v>
      </c>
      <c r="C7723" s="30">
        <f>VLOOKUP(B7723,'רביות שנתיות'!B:C,2)</f>
        <v>1.5</v>
      </c>
      <c r="D7723" s="29">
        <f t="shared" si="241"/>
        <v>4.0763630249518457E-5</v>
      </c>
      <c r="F7723" s="30">
        <f>VLOOKUP($B7723,'רביות שנתיות'!B:I,7)</f>
        <v>8</v>
      </c>
      <c r="G7723" s="29">
        <f t="shared" si="240"/>
        <v>2.1087439837685906E-4</v>
      </c>
    </row>
    <row r="7724" spans="2:7">
      <c r="B7724" s="1">
        <v>40595</v>
      </c>
      <c r="C7724" s="30">
        <f>VLOOKUP(B7724,'רביות שנתיות'!B:C,2)</f>
        <v>1.5</v>
      </c>
      <c r="D7724" s="29">
        <f t="shared" si="241"/>
        <v>4.0763630249518457E-5</v>
      </c>
      <c r="F7724" s="30">
        <f>VLOOKUP($B7724,'רביות שנתיות'!B:I,7)</f>
        <v>8</v>
      </c>
      <c r="G7724" s="29">
        <f t="shared" si="240"/>
        <v>2.1087439837685906E-4</v>
      </c>
    </row>
    <row r="7725" spans="2:7">
      <c r="B7725" s="1">
        <v>40596</v>
      </c>
      <c r="C7725" s="30">
        <f>VLOOKUP(B7725,'רביות שנתיות'!B:C,2)</f>
        <v>1.5</v>
      </c>
      <c r="D7725" s="29">
        <f t="shared" si="241"/>
        <v>4.0763630249518457E-5</v>
      </c>
      <c r="F7725" s="30">
        <f>VLOOKUP($B7725,'רביות שנתיות'!B:I,7)</f>
        <v>8</v>
      </c>
      <c r="G7725" s="29">
        <f t="shared" si="240"/>
        <v>2.1087439837685906E-4</v>
      </c>
    </row>
    <row r="7726" spans="2:7">
      <c r="B7726" s="1">
        <v>40597</v>
      </c>
      <c r="C7726" s="30">
        <f>VLOOKUP(B7726,'רביות שנתיות'!B:C,2)</f>
        <v>1.5</v>
      </c>
      <c r="D7726" s="29">
        <f t="shared" si="241"/>
        <v>4.0763630249518457E-5</v>
      </c>
      <c r="F7726" s="30">
        <f>VLOOKUP($B7726,'רביות שנתיות'!B:I,7)</f>
        <v>8</v>
      </c>
      <c r="G7726" s="29">
        <f t="shared" si="240"/>
        <v>2.1087439837685906E-4</v>
      </c>
    </row>
    <row r="7727" spans="2:7">
      <c r="B7727" s="1">
        <v>40598</v>
      </c>
      <c r="C7727" s="30">
        <f>VLOOKUP(B7727,'רביות שנתיות'!B:C,2)</f>
        <v>1.5</v>
      </c>
      <c r="D7727" s="29">
        <f t="shared" si="241"/>
        <v>4.0763630249518457E-5</v>
      </c>
      <c r="F7727" s="30">
        <f>VLOOKUP($B7727,'רביות שנתיות'!B:I,7)</f>
        <v>8</v>
      </c>
      <c r="G7727" s="29">
        <f t="shared" si="240"/>
        <v>2.1087439837685906E-4</v>
      </c>
    </row>
    <row r="7728" spans="2:7">
      <c r="B7728" s="1">
        <v>40599</v>
      </c>
      <c r="C7728" s="30">
        <f>VLOOKUP(B7728,'רביות שנתיות'!B:C,2)</f>
        <v>1.5</v>
      </c>
      <c r="D7728" s="29">
        <f t="shared" si="241"/>
        <v>4.0763630249518457E-5</v>
      </c>
      <c r="F7728" s="30">
        <f>VLOOKUP($B7728,'רביות שנתיות'!B:I,7)</f>
        <v>8</v>
      </c>
      <c r="G7728" s="29">
        <f t="shared" si="240"/>
        <v>2.1087439837685906E-4</v>
      </c>
    </row>
    <row r="7729" spans="2:7">
      <c r="B7729" s="1">
        <v>40600</v>
      </c>
      <c r="C7729" s="30">
        <f>VLOOKUP(B7729,'רביות שנתיות'!B:C,2)</f>
        <v>1.5</v>
      </c>
      <c r="D7729" s="29">
        <f t="shared" si="241"/>
        <v>4.0763630249518457E-5</v>
      </c>
      <c r="F7729" s="30">
        <f>VLOOKUP($B7729,'רביות שנתיות'!B:I,7)</f>
        <v>8</v>
      </c>
      <c r="G7729" s="29">
        <f t="shared" si="240"/>
        <v>2.1087439837685906E-4</v>
      </c>
    </row>
    <row r="7730" spans="2:7">
      <c r="B7730" s="1">
        <v>40601</v>
      </c>
      <c r="C7730" s="30">
        <f>VLOOKUP(B7730,'רביות שנתיות'!B:C,2)</f>
        <v>1.5</v>
      </c>
      <c r="D7730" s="29">
        <f t="shared" si="241"/>
        <v>4.0763630249518457E-5</v>
      </c>
      <c r="F7730" s="30">
        <f>VLOOKUP($B7730,'רביות שנתיות'!B:I,7)</f>
        <v>8</v>
      </c>
      <c r="G7730" s="29">
        <f t="shared" si="240"/>
        <v>2.1087439837685906E-4</v>
      </c>
    </row>
    <row r="7731" spans="2:7">
      <c r="B7731" s="1">
        <v>40602</v>
      </c>
      <c r="C7731" s="30">
        <f>VLOOKUP(B7731,'רביות שנתיות'!B:C,2)</f>
        <v>1.5</v>
      </c>
      <c r="D7731" s="29">
        <f t="shared" si="241"/>
        <v>4.0763630249518457E-5</v>
      </c>
      <c r="F7731" s="30">
        <f>VLOOKUP($B7731,'רביות שנתיות'!B:I,7)</f>
        <v>8</v>
      </c>
      <c r="G7731" s="29">
        <f t="shared" si="240"/>
        <v>2.1087439837685906E-4</v>
      </c>
    </row>
    <row r="7732" spans="2:7">
      <c r="B7732" s="1">
        <v>40603</v>
      </c>
      <c r="C7732" s="30">
        <f>VLOOKUP(B7732,'רביות שנתיות'!B:C,2)</f>
        <v>1.5</v>
      </c>
      <c r="D7732" s="29">
        <f t="shared" si="241"/>
        <v>4.0763630249518457E-5</v>
      </c>
      <c r="F7732" s="30">
        <f>VLOOKUP($B7732,'רביות שנתיות'!B:I,7)</f>
        <v>8</v>
      </c>
      <c r="G7732" s="29">
        <f t="shared" si="240"/>
        <v>2.1087439837685906E-4</v>
      </c>
    </row>
    <row r="7733" spans="2:7">
      <c r="B7733" s="1">
        <v>40604</v>
      </c>
      <c r="C7733" s="30">
        <f>VLOOKUP(B7733,'רביות שנתיות'!B:C,2)</f>
        <v>1.5</v>
      </c>
      <c r="D7733" s="29">
        <f t="shared" si="241"/>
        <v>4.0763630249518457E-5</v>
      </c>
      <c r="F7733" s="30">
        <f>VLOOKUP($B7733,'רביות שנתיות'!B:I,7)</f>
        <v>8</v>
      </c>
      <c r="G7733" s="29">
        <f t="shared" si="240"/>
        <v>2.1087439837685906E-4</v>
      </c>
    </row>
    <row r="7734" spans="2:7">
      <c r="B7734" s="1">
        <v>40605</v>
      </c>
      <c r="C7734" s="30">
        <f>VLOOKUP(B7734,'רביות שנתיות'!B:C,2)</f>
        <v>1.5</v>
      </c>
      <c r="D7734" s="29">
        <f t="shared" si="241"/>
        <v>4.0763630249518457E-5</v>
      </c>
      <c r="F7734" s="30">
        <f>VLOOKUP($B7734,'רביות שנתיות'!B:I,7)</f>
        <v>8</v>
      </c>
      <c r="G7734" s="29">
        <f t="shared" si="240"/>
        <v>2.1087439837685906E-4</v>
      </c>
    </row>
    <row r="7735" spans="2:7">
      <c r="B7735" s="1">
        <v>40606</v>
      </c>
      <c r="C7735" s="30">
        <f>VLOOKUP(B7735,'רביות שנתיות'!B:C,2)</f>
        <v>1.5</v>
      </c>
      <c r="D7735" s="29">
        <f t="shared" si="241"/>
        <v>4.0763630249518457E-5</v>
      </c>
      <c r="F7735" s="30">
        <f>VLOOKUP($B7735,'רביות שנתיות'!B:I,7)</f>
        <v>8</v>
      </c>
      <c r="G7735" s="29">
        <f t="shared" si="240"/>
        <v>2.1087439837685906E-4</v>
      </c>
    </row>
    <row r="7736" spans="2:7">
      <c r="B7736" s="1">
        <v>40607</v>
      </c>
      <c r="C7736" s="30">
        <f>VLOOKUP(B7736,'רביות שנתיות'!B:C,2)</f>
        <v>1.5</v>
      </c>
      <c r="D7736" s="29">
        <f t="shared" si="241"/>
        <v>4.0763630249518457E-5</v>
      </c>
      <c r="F7736" s="30">
        <f>VLOOKUP($B7736,'רביות שנתיות'!B:I,7)</f>
        <v>8</v>
      </c>
      <c r="G7736" s="29">
        <f t="shared" si="240"/>
        <v>2.1087439837685906E-4</v>
      </c>
    </row>
    <row r="7737" spans="2:7">
      <c r="B7737" s="1">
        <v>40608</v>
      </c>
      <c r="C7737" s="30">
        <f>VLOOKUP(B7737,'רביות שנתיות'!B:C,2)</f>
        <v>1.5</v>
      </c>
      <c r="D7737" s="29">
        <f t="shared" si="241"/>
        <v>4.0763630249518457E-5</v>
      </c>
      <c r="F7737" s="30">
        <f>VLOOKUP($B7737,'רביות שנתיות'!B:I,7)</f>
        <v>8</v>
      </c>
      <c r="G7737" s="29">
        <f t="shared" si="240"/>
        <v>2.1087439837685906E-4</v>
      </c>
    </row>
    <row r="7738" spans="2:7">
      <c r="B7738" s="1">
        <v>40609</v>
      </c>
      <c r="C7738" s="30">
        <f>VLOOKUP(B7738,'רביות שנתיות'!B:C,2)</f>
        <v>1.5</v>
      </c>
      <c r="D7738" s="29">
        <f t="shared" si="241"/>
        <v>4.0763630249518457E-5</v>
      </c>
      <c r="F7738" s="30">
        <f>VLOOKUP($B7738,'רביות שנתיות'!B:I,7)</f>
        <v>8</v>
      </c>
      <c r="G7738" s="29">
        <f t="shared" si="240"/>
        <v>2.1087439837685906E-4</v>
      </c>
    </row>
    <row r="7739" spans="2:7">
      <c r="B7739" s="1">
        <v>40610</v>
      </c>
      <c r="C7739" s="30">
        <f>VLOOKUP(B7739,'רביות שנתיות'!B:C,2)</f>
        <v>1.5</v>
      </c>
      <c r="D7739" s="29">
        <f t="shared" si="241"/>
        <v>4.0763630249518457E-5</v>
      </c>
      <c r="F7739" s="30">
        <f>VLOOKUP($B7739,'רביות שנתיות'!B:I,7)</f>
        <v>8</v>
      </c>
      <c r="G7739" s="29">
        <f t="shared" si="240"/>
        <v>2.1087439837685906E-4</v>
      </c>
    </row>
    <row r="7740" spans="2:7">
      <c r="B7740" s="1">
        <v>40611</v>
      </c>
      <c r="C7740" s="30">
        <f>VLOOKUP(B7740,'רביות שנתיות'!B:C,2)</f>
        <v>1.5</v>
      </c>
      <c r="D7740" s="29">
        <f t="shared" si="241"/>
        <v>4.0763630249518457E-5</v>
      </c>
      <c r="F7740" s="30">
        <f>VLOOKUP($B7740,'רביות שנתיות'!B:I,7)</f>
        <v>8</v>
      </c>
      <c r="G7740" s="29">
        <f t="shared" si="240"/>
        <v>2.1087439837685906E-4</v>
      </c>
    </row>
    <row r="7741" spans="2:7">
      <c r="B7741" s="1">
        <v>40612</v>
      </c>
      <c r="C7741" s="30">
        <f>VLOOKUP(B7741,'רביות שנתיות'!B:C,2)</f>
        <v>1.5</v>
      </c>
      <c r="D7741" s="29">
        <f t="shared" si="241"/>
        <v>4.0763630249518457E-5</v>
      </c>
      <c r="F7741" s="30">
        <f>VLOOKUP($B7741,'רביות שנתיות'!B:I,7)</f>
        <v>8</v>
      </c>
      <c r="G7741" s="29">
        <f t="shared" si="240"/>
        <v>2.1087439837685906E-4</v>
      </c>
    </row>
    <row r="7742" spans="2:7">
      <c r="B7742" s="1">
        <v>40613</v>
      </c>
      <c r="C7742" s="30">
        <f>VLOOKUP(B7742,'רביות שנתיות'!B:C,2)</f>
        <v>1.5</v>
      </c>
      <c r="D7742" s="29">
        <f t="shared" si="241"/>
        <v>4.0763630249518457E-5</v>
      </c>
      <c r="F7742" s="30">
        <f>VLOOKUP($B7742,'רביות שנתיות'!B:I,7)</f>
        <v>8</v>
      </c>
      <c r="G7742" s="29">
        <f t="shared" si="240"/>
        <v>2.1087439837685906E-4</v>
      </c>
    </row>
    <row r="7743" spans="2:7">
      <c r="B7743" s="1">
        <v>40614</v>
      </c>
      <c r="C7743" s="30">
        <f>VLOOKUP(B7743,'רביות שנתיות'!B:C,2)</f>
        <v>1.5</v>
      </c>
      <c r="D7743" s="29">
        <f t="shared" si="241"/>
        <v>4.0763630249518457E-5</v>
      </c>
      <c r="F7743" s="30">
        <f>VLOOKUP($B7743,'רביות שנתיות'!B:I,7)</f>
        <v>8</v>
      </c>
      <c r="G7743" s="29">
        <f t="shared" si="240"/>
        <v>2.1087439837685906E-4</v>
      </c>
    </row>
    <row r="7744" spans="2:7">
      <c r="B7744" s="1">
        <v>40615</v>
      </c>
      <c r="C7744" s="30">
        <f>VLOOKUP(B7744,'רביות שנתיות'!B:C,2)</f>
        <v>1.5</v>
      </c>
      <c r="D7744" s="29">
        <f t="shared" si="241"/>
        <v>4.0763630249518457E-5</v>
      </c>
      <c r="F7744" s="30">
        <f>VLOOKUP($B7744,'רביות שנתיות'!B:I,7)</f>
        <v>8</v>
      </c>
      <c r="G7744" s="29">
        <f t="shared" si="240"/>
        <v>2.1087439837685906E-4</v>
      </c>
    </row>
    <row r="7745" spans="2:7">
      <c r="B7745" s="1">
        <v>40616</v>
      </c>
      <c r="C7745" s="30">
        <f>VLOOKUP(B7745,'רביות שנתיות'!B:C,2)</f>
        <v>1.5</v>
      </c>
      <c r="D7745" s="29">
        <f t="shared" si="241"/>
        <v>4.0763630249518457E-5</v>
      </c>
      <c r="F7745" s="30">
        <f>VLOOKUP($B7745,'רביות שנתיות'!B:I,7)</f>
        <v>8</v>
      </c>
      <c r="G7745" s="29">
        <f t="shared" si="240"/>
        <v>2.1087439837685906E-4</v>
      </c>
    </row>
    <row r="7746" spans="2:7">
      <c r="B7746" s="1">
        <v>40617</v>
      </c>
      <c r="C7746" s="30">
        <f>VLOOKUP(B7746,'רביות שנתיות'!B:C,2)</f>
        <v>1.5</v>
      </c>
      <c r="D7746" s="29">
        <f t="shared" si="241"/>
        <v>4.0763630249518457E-5</v>
      </c>
      <c r="F7746" s="30">
        <f>VLOOKUP($B7746,'רביות שנתיות'!B:I,7)</f>
        <v>8</v>
      </c>
      <c r="G7746" s="29">
        <f t="shared" si="240"/>
        <v>2.1087439837685906E-4</v>
      </c>
    </row>
    <row r="7747" spans="2:7">
      <c r="B7747" s="1">
        <v>40618</v>
      </c>
      <c r="C7747" s="30">
        <f>VLOOKUP(B7747,'רביות שנתיות'!B:C,2)</f>
        <v>1.5</v>
      </c>
      <c r="D7747" s="29">
        <f t="shared" si="241"/>
        <v>4.0763630249518457E-5</v>
      </c>
      <c r="F7747" s="30">
        <f>VLOOKUP($B7747,'רביות שנתיות'!B:I,7)</f>
        <v>8</v>
      </c>
      <c r="G7747" s="29">
        <f t="shared" si="240"/>
        <v>2.1087439837685906E-4</v>
      </c>
    </row>
    <row r="7748" spans="2:7">
      <c r="B7748" s="1">
        <v>40619</v>
      </c>
      <c r="C7748" s="30">
        <f>VLOOKUP(B7748,'רביות שנתיות'!B:C,2)</f>
        <v>1.5</v>
      </c>
      <c r="D7748" s="29">
        <f t="shared" si="241"/>
        <v>4.0763630249518457E-5</v>
      </c>
      <c r="F7748" s="30">
        <f>VLOOKUP($B7748,'רביות שנתיות'!B:I,7)</f>
        <v>8</v>
      </c>
      <c r="G7748" s="29">
        <f t="shared" ref="G7748:G7811" si="242">(1+F7748/100)^(1/365)-1</f>
        <v>2.1087439837685906E-4</v>
      </c>
    </row>
    <row r="7749" spans="2:7">
      <c r="B7749" s="1">
        <v>40620</v>
      </c>
      <c r="C7749" s="30">
        <f>VLOOKUP(B7749,'רביות שנתיות'!B:C,2)</f>
        <v>1.5</v>
      </c>
      <c r="D7749" s="29">
        <f t="shared" ref="D7749:D7812" si="243">(1+C7749/100)^(1/365.25)-1</f>
        <v>4.0763630249518457E-5</v>
      </c>
      <c r="F7749" s="30">
        <f>VLOOKUP($B7749,'רביות שנתיות'!B:I,7)</f>
        <v>8</v>
      </c>
      <c r="G7749" s="29">
        <f t="shared" si="242"/>
        <v>2.1087439837685906E-4</v>
      </c>
    </row>
    <row r="7750" spans="2:7">
      <c r="B7750" s="1">
        <v>40621</v>
      </c>
      <c r="C7750" s="30">
        <f>VLOOKUP(B7750,'רביות שנתיות'!B:C,2)</f>
        <v>1.5</v>
      </c>
      <c r="D7750" s="29">
        <f t="shared" si="243"/>
        <v>4.0763630249518457E-5</v>
      </c>
      <c r="F7750" s="30">
        <f>VLOOKUP($B7750,'רביות שנתיות'!B:I,7)</f>
        <v>8</v>
      </c>
      <c r="G7750" s="29">
        <f t="shared" si="242"/>
        <v>2.1087439837685906E-4</v>
      </c>
    </row>
    <row r="7751" spans="2:7">
      <c r="B7751" s="1">
        <v>40622</v>
      </c>
      <c r="C7751" s="30">
        <f>VLOOKUP(B7751,'רביות שנתיות'!B:C,2)</f>
        <v>1.5</v>
      </c>
      <c r="D7751" s="29">
        <f t="shared" si="243"/>
        <v>4.0763630249518457E-5</v>
      </c>
      <c r="F7751" s="30">
        <f>VLOOKUP($B7751,'רביות שנתיות'!B:I,7)</f>
        <v>8</v>
      </c>
      <c r="G7751" s="29">
        <f t="shared" si="242"/>
        <v>2.1087439837685906E-4</v>
      </c>
    </row>
    <row r="7752" spans="2:7">
      <c r="B7752" s="1">
        <v>40623</v>
      </c>
      <c r="C7752" s="30">
        <f>VLOOKUP(B7752,'רביות שנתיות'!B:C,2)</f>
        <v>1.5</v>
      </c>
      <c r="D7752" s="29">
        <f t="shared" si="243"/>
        <v>4.0763630249518457E-5</v>
      </c>
      <c r="F7752" s="30">
        <f>VLOOKUP($B7752,'רביות שנתיות'!B:I,7)</f>
        <v>8</v>
      </c>
      <c r="G7752" s="29">
        <f t="shared" si="242"/>
        <v>2.1087439837685906E-4</v>
      </c>
    </row>
    <row r="7753" spans="2:7">
      <c r="B7753" s="1">
        <v>40624</v>
      </c>
      <c r="C7753" s="30">
        <f>VLOOKUP(B7753,'רביות שנתיות'!B:C,2)</f>
        <v>1.5</v>
      </c>
      <c r="D7753" s="29">
        <f t="shared" si="243"/>
        <v>4.0763630249518457E-5</v>
      </c>
      <c r="F7753" s="30">
        <f>VLOOKUP($B7753,'רביות שנתיות'!B:I,7)</f>
        <v>8</v>
      </c>
      <c r="G7753" s="29">
        <f t="shared" si="242"/>
        <v>2.1087439837685906E-4</v>
      </c>
    </row>
    <row r="7754" spans="2:7">
      <c r="B7754" s="1">
        <v>40625</v>
      </c>
      <c r="C7754" s="30">
        <f>VLOOKUP(B7754,'רביות שנתיות'!B:C,2)</f>
        <v>1.5</v>
      </c>
      <c r="D7754" s="29">
        <f t="shared" si="243"/>
        <v>4.0763630249518457E-5</v>
      </c>
      <c r="F7754" s="30">
        <f>VLOOKUP($B7754,'רביות שנתיות'!B:I,7)</f>
        <v>8</v>
      </c>
      <c r="G7754" s="29">
        <f t="shared" si="242"/>
        <v>2.1087439837685906E-4</v>
      </c>
    </row>
    <row r="7755" spans="2:7">
      <c r="B7755" s="1">
        <v>40626</v>
      </c>
      <c r="C7755" s="30">
        <f>VLOOKUP(B7755,'רביות שנתיות'!B:C,2)</f>
        <v>1.5</v>
      </c>
      <c r="D7755" s="29">
        <f t="shared" si="243"/>
        <v>4.0763630249518457E-5</v>
      </c>
      <c r="F7755" s="30">
        <f>VLOOKUP($B7755,'רביות שנתיות'!B:I,7)</f>
        <v>8</v>
      </c>
      <c r="G7755" s="29">
        <f t="shared" si="242"/>
        <v>2.1087439837685906E-4</v>
      </c>
    </row>
    <row r="7756" spans="2:7">
      <c r="B7756" s="1">
        <v>40627</v>
      </c>
      <c r="C7756" s="30">
        <f>VLOOKUP(B7756,'רביות שנתיות'!B:C,2)</f>
        <v>1.5</v>
      </c>
      <c r="D7756" s="29">
        <f t="shared" si="243"/>
        <v>4.0763630249518457E-5</v>
      </c>
      <c r="F7756" s="30">
        <f>VLOOKUP($B7756,'רביות שנתיות'!B:I,7)</f>
        <v>8</v>
      </c>
      <c r="G7756" s="29">
        <f t="shared" si="242"/>
        <v>2.1087439837685906E-4</v>
      </c>
    </row>
    <row r="7757" spans="2:7">
      <c r="B7757" s="1">
        <v>40628</v>
      </c>
      <c r="C7757" s="30">
        <f>VLOOKUP(B7757,'רביות שנתיות'!B:C,2)</f>
        <v>1.5</v>
      </c>
      <c r="D7757" s="29">
        <f t="shared" si="243"/>
        <v>4.0763630249518457E-5</v>
      </c>
      <c r="F7757" s="30">
        <f>VLOOKUP($B7757,'רביות שנתיות'!B:I,7)</f>
        <v>8</v>
      </c>
      <c r="G7757" s="29">
        <f t="shared" si="242"/>
        <v>2.1087439837685906E-4</v>
      </c>
    </row>
    <row r="7758" spans="2:7">
      <c r="B7758" s="1">
        <v>40629</v>
      </c>
      <c r="C7758" s="30">
        <f>VLOOKUP(B7758,'רביות שנתיות'!B:C,2)</f>
        <v>1.5</v>
      </c>
      <c r="D7758" s="29">
        <f t="shared" si="243"/>
        <v>4.0763630249518457E-5</v>
      </c>
      <c r="F7758" s="30">
        <f>VLOOKUP($B7758,'רביות שנתיות'!B:I,7)</f>
        <v>8</v>
      </c>
      <c r="G7758" s="29">
        <f t="shared" si="242"/>
        <v>2.1087439837685906E-4</v>
      </c>
    </row>
    <row r="7759" spans="2:7">
      <c r="B7759" s="1">
        <v>40630</v>
      </c>
      <c r="C7759" s="30">
        <f>VLOOKUP(B7759,'רביות שנתיות'!B:C,2)</f>
        <v>1.5</v>
      </c>
      <c r="D7759" s="29">
        <f t="shared" si="243"/>
        <v>4.0763630249518457E-5</v>
      </c>
      <c r="F7759" s="30">
        <f>VLOOKUP($B7759,'רביות שנתיות'!B:I,7)</f>
        <v>8</v>
      </c>
      <c r="G7759" s="29">
        <f t="shared" si="242"/>
        <v>2.1087439837685906E-4</v>
      </c>
    </row>
    <row r="7760" spans="2:7">
      <c r="B7760" s="1">
        <v>40631</v>
      </c>
      <c r="C7760" s="30">
        <f>VLOOKUP(B7760,'רביות שנתיות'!B:C,2)</f>
        <v>1.5</v>
      </c>
      <c r="D7760" s="29">
        <f t="shared" si="243"/>
        <v>4.0763630249518457E-5</v>
      </c>
      <c r="F7760" s="30">
        <f>VLOOKUP($B7760,'רביות שנתיות'!B:I,7)</f>
        <v>8</v>
      </c>
      <c r="G7760" s="29">
        <f t="shared" si="242"/>
        <v>2.1087439837685906E-4</v>
      </c>
    </row>
    <row r="7761" spans="2:7">
      <c r="B7761" s="1">
        <v>40632</v>
      </c>
      <c r="C7761" s="30">
        <f>VLOOKUP(B7761,'רביות שנתיות'!B:C,2)</f>
        <v>1.5</v>
      </c>
      <c r="D7761" s="29">
        <f t="shared" si="243"/>
        <v>4.0763630249518457E-5</v>
      </c>
      <c r="F7761" s="30">
        <f>VLOOKUP($B7761,'רביות שנתיות'!B:I,7)</f>
        <v>8</v>
      </c>
      <c r="G7761" s="29">
        <f t="shared" si="242"/>
        <v>2.1087439837685906E-4</v>
      </c>
    </row>
    <row r="7762" spans="2:7">
      <c r="B7762" s="1">
        <v>40633</v>
      </c>
      <c r="C7762" s="30">
        <f>VLOOKUP(B7762,'רביות שנתיות'!B:C,2)</f>
        <v>1.5</v>
      </c>
      <c r="D7762" s="29">
        <f t="shared" si="243"/>
        <v>4.0763630249518457E-5</v>
      </c>
      <c r="F7762" s="30">
        <f>VLOOKUP($B7762,'רביות שנתיות'!B:I,7)</f>
        <v>8</v>
      </c>
      <c r="G7762" s="29">
        <f t="shared" si="242"/>
        <v>2.1087439837685906E-4</v>
      </c>
    </row>
    <row r="7763" spans="2:7">
      <c r="B7763" s="1">
        <v>40634</v>
      </c>
      <c r="C7763" s="30">
        <f>VLOOKUP(B7763,'רביות שנתיות'!B:C,2)</f>
        <v>1.8</v>
      </c>
      <c r="D7763" s="29">
        <f t="shared" si="243"/>
        <v>4.884422673034905E-5</v>
      </c>
      <c r="F7763" s="30">
        <f>VLOOKUP($B7763,'רביות שנתיות'!B:I,7)</f>
        <v>8.3000000000000007</v>
      </c>
      <c r="G7763" s="29">
        <f t="shared" si="242"/>
        <v>2.1847582954337419E-4</v>
      </c>
    </row>
    <row r="7764" spans="2:7">
      <c r="B7764" s="1">
        <v>40635</v>
      </c>
      <c r="C7764" s="30">
        <f>VLOOKUP(B7764,'רביות שנתיות'!B:C,2)</f>
        <v>1.8</v>
      </c>
      <c r="D7764" s="29">
        <f t="shared" si="243"/>
        <v>4.884422673034905E-5</v>
      </c>
      <c r="F7764" s="30">
        <f>VLOOKUP($B7764,'רביות שנתיות'!B:I,7)</f>
        <v>8.3000000000000007</v>
      </c>
      <c r="G7764" s="29">
        <f t="shared" si="242"/>
        <v>2.1847582954337419E-4</v>
      </c>
    </row>
    <row r="7765" spans="2:7">
      <c r="B7765" s="1">
        <v>40636</v>
      </c>
      <c r="C7765" s="30">
        <f>VLOOKUP(B7765,'רביות שנתיות'!B:C,2)</f>
        <v>1.8</v>
      </c>
      <c r="D7765" s="29">
        <f t="shared" si="243"/>
        <v>4.884422673034905E-5</v>
      </c>
      <c r="F7765" s="30">
        <f>VLOOKUP($B7765,'רביות שנתיות'!B:I,7)</f>
        <v>8.3000000000000007</v>
      </c>
      <c r="G7765" s="29">
        <f t="shared" si="242"/>
        <v>2.1847582954337419E-4</v>
      </c>
    </row>
    <row r="7766" spans="2:7">
      <c r="B7766" s="1">
        <v>40637</v>
      </c>
      <c r="C7766" s="30">
        <f>VLOOKUP(B7766,'רביות שנתיות'!B:C,2)</f>
        <v>1.8</v>
      </c>
      <c r="D7766" s="29">
        <f t="shared" si="243"/>
        <v>4.884422673034905E-5</v>
      </c>
      <c r="F7766" s="30">
        <f>VLOOKUP($B7766,'רביות שנתיות'!B:I,7)</f>
        <v>8.3000000000000007</v>
      </c>
      <c r="G7766" s="29">
        <f t="shared" si="242"/>
        <v>2.1847582954337419E-4</v>
      </c>
    </row>
    <row r="7767" spans="2:7">
      <c r="B7767" s="1">
        <v>40638</v>
      </c>
      <c r="C7767" s="30">
        <f>VLOOKUP(B7767,'רביות שנתיות'!B:C,2)</f>
        <v>1.8</v>
      </c>
      <c r="D7767" s="29">
        <f t="shared" si="243"/>
        <v>4.884422673034905E-5</v>
      </c>
      <c r="F7767" s="30">
        <f>VLOOKUP($B7767,'רביות שנתיות'!B:I,7)</f>
        <v>8.3000000000000007</v>
      </c>
      <c r="G7767" s="29">
        <f t="shared" si="242"/>
        <v>2.1847582954337419E-4</v>
      </c>
    </row>
    <row r="7768" spans="2:7">
      <c r="B7768" s="1">
        <v>40639</v>
      </c>
      <c r="C7768" s="30">
        <f>VLOOKUP(B7768,'רביות שנתיות'!B:C,2)</f>
        <v>1.8</v>
      </c>
      <c r="D7768" s="29">
        <f t="shared" si="243"/>
        <v>4.884422673034905E-5</v>
      </c>
      <c r="F7768" s="30">
        <f>VLOOKUP($B7768,'רביות שנתיות'!B:I,7)</f>
        <v>8.3000000000000007</v>
      </c>
      <c r="G7768" s="29">
        <f t="shared" si="242"/>
        <v>2.1847582954337419E-4</v>
      </c>
    </row>
    <row r="7769" spans="2:7">
      <c r="B7769" s="1">
        <v>40640</v>
      </c>
      <c r="C7769" s="30">
        <f>VLOOKUP(B7769,'רביות שנתיות'!B:C,2)</f>
        <v>1.8</v>
      </c>
      <c r="D7769" s="29">
        <f t="shared" si="243"/>
        <v>4.884422673034905E-5</v>
      </c>
      <c r="F7769" s="30">
        <f>VLOOKUP($B7769,'רביות שנתיות'!B:I,7)</f>
        <v>8.3000000000000007</v>
      </c>
      <c r="G7769" s="29">
        <f t="shared" si="242"/>
        <v>2.1847582954337419E-4</v>
      </c>
    </row>
    <row r="7770" spans="2:7">
      <c r="B7770" s="1">
        <v>40641</v>
      </c>
      <c r="C7770" s="30">
        <f>VLOOKUP(B7770,'רביות שנתיות'!B:C,2)</f>
        <v>1.8</v>
      </c>
      <c r="D7770" s="29">
        <f t="shared" si="243"/>
        <v>4.884422673034905E-5</v>
      </c>
      <c r="F7770" s="30">
        <f>VLOOKUP($B7770,'רביות שנתיות'!B:I,7)</f>
        <v>8.3000000000000007</v>
      </c>
      <c r="G7770" s="29">
        <f t="shared" si="242"/>
        <v>2.1847582954337419E-4</v>
      </c>
    </row>
    <row r="7771" spans="2:7">
      <c r="B7771" s="1">
        <v>40642</v>
      </c>
      <c r="C7771" s="30">
        <f>VLOOKUP(B7771,'רביות שנתיות'!B:C,2)</f>
        <v>1.8</v>
      </c>
      <c r="D7771" s="29">
        <f t="shared" si="243"/>
        <v>4.884422673034905E-5</v>
      </c>
      <c r="F7771" s="30">
        <f>VLOOKUP($B7771,'רביות שנתיות'!B:I,7)</f>
        <v>8.3000000000000007</v>
      </c>
      <c r="G7771" s="29">
        <f t="shared" si="242"/>
        <v>2.1847582954337419E-4</v>
      </c>
    </row>
    <row r="7772" spans="2:7">
      <c r="B7772" s="1">
        <v>40643</v>
      </c>
      <c r="C7772" s="30">
        <f>VLOOKUP(B7772,'רביות שנתיות'!B:C,2)</f>
        <v>1.8</v>
      </c>
      <c r="D7772" s="29">
        <f t="shared" si="243"/>
        <v>4.884422673034905E-5</v>
      </c>
      <c r="F7772" s="30">
        <f>VLOOKUP($B7772,'רביות שנתיות'!B:I,7)</f>
        <v>8.3000000000000007</v>
      </c>
      <c r="G7772" s="29">
        <f t="shared" si="242"/>
        <v>2.1847582954337419E-4</v>
      </c>
    </row>
    <row r="7773" spans="2:7">
      <c r="B7773" s="1">
        <v>40644</v>
      </c>
      <c r="C7773" s="30">
        <f>VLOOKUP(B7773,'רביות שנתיות'!B:C,2)</f>
        <v>1.8</v>
      </c>
      <c r="D7773" s="29">
        <f t="shared" si="243"/>
        <v>4.884422673034905E-5</v>
      </c>
      <c r="F7773" s="30">
        <f>VLOOKUP($B7773,'רביות שנתיות'!B:I,7)</f>
        <v>8.3000000000000007</v>
      </c>
      <c r="G7773" s="29">
        <f t="shared" si="242"/>
        <v>2.1847582954337419E-4</v>
      </c>
    </row>
    <row r="7774" spans="2:7">
      <c r="B7774" s="1">
        <v>40645</v>
      </c>
      <c r="C7774" s="30">
        <f>VLOOKUP(B7774,'רביות שנתיות'!B:C,2)</f>
        <v>1.8</v>
      </c>
      <c r="D7774" s="29">
        <f t="shared" si="243"/>
        <v>4.884422673034905E-5</v>
      </c>
      <c r="F7774" s="30">
        <f>VLOOKUP($B7774,'רביות שנתיות'!B:I,7)</f>
        <v>8.3000000000000007</v>
      </c>
      <c r="G7774" s="29">
        <f t="shared" si="242"/>
        <v>2.1847582954337419E-4</v>
      </c>
    </row>
    <row r="7775" spans="2:7">
      <c r="B7775" s="1">
        <v>40646</v>
      </c>
      <c r="C7775" s="30">
        <f>VLOOKUP(B7775,'רביות שנתיות'!B:C,2)</f>
        <v>1.8</v>
      </c>
      <c r="D7775" s="29">
        <f t="shared" si="243"/>
        <v>4.884422673034905E-5</v>
      </c>
      <c r="F7775" s="30">
        <f>VLOOKUP($B7775,'רביות שנתיות'!B:I,7)</f>
        <v>8.3000000000000007</v>
      </c>
      <c r="G7775" s="29">
        <f t="shared" si="242"/>
        <v>2.1847582954337419E-4</v>
      </c>
    </row>
    <row r="7776" spans="2:7">
      <c r="B7776" s="1">
        <v>40647</v>
      </c>
      <c r="C7776" s="30">
        <f>VLOOKUP(B7776,'רביות שנתיות'!B:C,2)</f>
        <v>1.8</v>
      </c>
      <c r="D7776" s="29">
        <f t="shared" si="243"/>
        <v>4.884422673034905E-5</v>
      </c>
      <c r="F7776" s="30">
        <f>VLOOKUP($B7776,'רביות שנתיות'!B:I,7)</f>
        <v>8.3000000000000007</v>
      </c>
      <c r="G7776" s="29">
        <f t="shared" si="242"/>
        <v>2.1847582954337419E-4</v>
      </c>
    </row>
    <row r="7777" spans="2:7">
      <c r="B7777" s="1">
        <v>40648</v>
      </c>
      <c r="C7777" s="30">
        <f>VLOOKUP(B7777,'רביות שנתיות'!B:C,2)</f>
        <v>1.8</v>
      </c>
      <c r="D7777" s="29">
        <f t="shared" si="243"/>
        <v>4.884422673034905E-5</v>
      </c>
      <c r="F7777" s="30">
        <f>VLOOKUP($B7777,'רביות שנתיות'!B:I,7)</f>
        <v>8.3000000000000007</v>
      </c>
      <c r="G7777" s="29">
        <f t="shared" si="242"/>
        <v>2.1847582954337419E-4</v>
      </c>
    </row>
    <row r="7778" spans="2:7">
      <c r="B7778" s="1">
        <v>40649</v>
      </c>
      <c r="C7778" s="30">
        <f>VLOOKUP(B7778,'רביות שנתיות'!B:C,2)</f>
        <v>1.8</v>
      </c>
      <c r="D7778" s="29">
        <f t="shared" si="243"/>
        <v>4.884422673034905E-5</v>
      </c>
      <c r="F7778" s="30">
        <f>VLOOKUP($B7778,'רביות שנתיות'!B:I,7)</f>
        <v>8.3000000000000007</v>
      </c>
      <c r="G7778" s="29">
        <f t="shared" si="242"/>
        <v>2.1847582954337419E-4</v>
      </c>
    </row>
    <row r="7779" spans="2:7">
      <c r="B7779" s="1">
        <v>40650</v>
      </c>
      <c r="C7779" s="30">
        <f>VLOOKUP(B7779,'רביות שנתיות'!B:C,2)</f>
        <v>1.8</v>
      </c>
      <c r="D7779" s="29">
        <f t="shared" si="243"/>
        <v>4.884422673034905E-5</v>
      </c>
      <c r="F7779" s="30">
        <f>VLOOKUP($B7779,'רביות שנתיות'!B:I,7)</f>
        <v>8.3000000000000007</v>
      </c>
      <c r="G7779" s="29">
        <f t="shared" si="242"/>
        <v>2.1847582954337419E-4</v>
      </c>
    </row>
    <row r="7780" spans="2:7">
      <c r="B7780" s="1">
        <v>40651</v>
      </c>
      <c r="C7780" s="30">
        <f>VLOOKUP(B7780,'רביות שנתיות'!B:C,2)</f>
        <v>1.8</v>
      </c>
      <c r="D7780" s="29">
        <f t="shared" si="243"/>
        <v>4.884422673034905E-5</v>
      </c>
      <c r="F7780" s="30">
        <f>VLOOKUP($B7780,'רביות שנתיות'!B:I,7)</f>
        <v>8.3000000000000007</v>
      </c>
      <c r="G7780" s="29">
        <f t="shared" si="242"/>
        <v>2.1847582954337419E-4</v>
      </c>
    </row>
    <row r="7781" spans="2:7">
      <c r="B7781" s="1">
        <v>40652</v>
      </c>
      <c r="C7781" s="30">
        <f>VLOOKUP(B7781,'רביות שנתיות'!B:C,2)</f>
        <v>1.8</v>
      </c>
      <c r="D7781" s="29">
        <f t="shared" si="243"/>
        <v>4.884422673034905E-5</v>
      </c>
      <c r="F7781" s="30">
        <f>VLOOKUP($B7781,'רביות שנתיות'!B:I,7)</f>
        <v>8.3000000000000007</v>
      </c>
      <c r="G7781" s="29">
        <f t="shared" si="242"/>
        <v>2.1847582954337419E-4</v>
      </c>
    </row>
    <row r="7782" spans="2:7">
      <c r="B7782" s="1">
        <v>40653</v>
      </c>
      <c r="C7782" s="30">
        <f>VLOOKUP(B7782,'רביות שנתיות'!B:C,2)</f>
        <v>1.8</v>
      </c>
      <c r="D7782" s="29">
        <f t="shared" si="243"/>
        <v>4.884422673034905E-5</v>
      </c>
      <c r="F7782" s="30">
        <f>VLOOKUP($B7782,'רביות שנתיות'!B:I,7)</f>
        <v>8.3000000000000007</v>
      </c>
      <c r="G7782" s="29">
        <f t="shared" si="242"/>
        <v>2.1847582954337419E-4</v>
      </c>
    </row>
    <row r="7783" spans="2:7">
      <c r="B7783" s="1">
        <v>40654</v>
      </c>
      <c r="C7783" s="30">
        <f>VLOOKUP(B7783,'רביות שנתיות'!B:C,2)</f>
        <v>1.8</v>
      </c>
      <c r="D7783" s="29">
        <f t="shared" si="243"/>
        <v>4.884422673034905E-5</v>
      </c>
      <c r="F7783" s="30">
        <f>VLOOKUP($B7783,'רביות שנתיות'!B:I,7)</f>
        <v>8.3000000000000007</v>
      </c>
      <c r="G7783" s="29">
        <f t="shared" si="242"/>
        <v>2.1847582954337419E-4</v>
      </c>
    </row>
    <row r="7784" spans="2:7">
      <c r="B7784" s="1">
        <v>40655</v>
      </c>
      <c r="C7784" s="30">
        <f>VLOOKUP(B7784,'רביות שנתיות'!B:C,2)</f>
        <v>1.8</v>
      </c>
      <c r="D7784" s="29">
        <f t="shared" si="243"/>
        <v>4.884422673034905E-5</v>
      </c>
      <c r="F7784" s="30">
        <f>VLOOKUP($B7784,'רביות שנתיות'!B:I,7)</f>
        <v>8.3000000000000007</v>
      </c>
      <c r="G7784" s="29">
        <f t="shared" si="242"/>
        <v>2.1847582954337419E-4</v>
      </c>
    </row>
    <row r="7785" spans="2:7">
      <c r="B7785" s="1">
        <v>40656</v>
      </c>
      <c r="C7785" s="30">
        <f>VLOOKUP(B7785,'רביות שנתיות'!B:C,2)</f>
        <v>1.8</v>
      </c>
      <c r="D7785" s="29">
        <f t="shared" si="243"/>
        <v>4.884422673034905E-5</v>
      </c>
      <c r="F7785" s="30">
        <f>VLOOKUP($B7785,'רביות שנתיות'!B:I,7)</f>
        <v>8.3000000000000007</v>
      </c>
      <c r="G7785" s="29">
        <f t="shared" si="242"/>
        <v>2.1847582954337419E-4</v>
      </c>
    </row>
    <row r="7786" spans="2:7">
      <c r="B7786" s="1">
        <v>40657</v>
      </c>
      <c r="C7786" s="30">
        <f>VLOOKUP(B7786,'רביות שנתיות'!B:C,2)</f>
        <v>1.8</v>
      </c>
      <c r="D7786" s="29">
        <f t="shared" si="243"/>
        <v>4.884422673034905E-5</v>
      </c>
      <c r="F7786" s="30">
        <f>VLOOKUP($B7786,'רביות שנתיות'!B:I,7)</f>
        <v>8.3000000000000007</v>
      </c>
      <c r="G7786" s="29">
        <f t="shared" si="242"/>
        <v>2.1847582954337419E-4</v>
      </c>
    </row>
    <row r="7787" spans="2:7">
      <c r="B7787" s="1">
        <v>40658</v>
      </c>
      <c r="C7787" s="30">
        <f>VLOOKUP(B7787,'רביות שנתיות'!B:C,2)</f>
        <v>1.8</v>
      </c>
      <c r="D7787" s="29">
        <f t="shared" si="243"/>
        <v>4.884422673034905E-5</v>
      </c>
      <c r="F7787" s="30">
        <f>VLOOKUP($B7787,'רביות שנתיות'!B:I,7)</f>
        <v>8.3000000000000007</v>
      </c>
      <c r="G7787" s="29">
        <f t="shared" si="242"/>
        <v>2.1847582954337419E-4</v>
      </c>
    </row>
    <row r="7788" spans="2:7">
      <c r="B7788" s="1">
        <v>40659</v>
      </c>
      <c r="C7788" s="30">
        <f>VLOOKUP(B7788,'רביות שנתיות'!B:C,2)</f>
        <v>1.8</v>
      </c>
      <c r="D7788" s="29">
        <f t="shared" si="243"/>
        <v>4.884422673034905E-5</v>
      </c>
      <c r="F7788" s="30">
        <f>VLOOKUP($B7788,'רביות שנתיות'!B:I,7)</f>
        <v>8.3000000000000007</v>
      </c>
      <c r="G7788" s="29">
        <f t="shared" si="242"/>
        <v>2.1847582954337419E-4</v>
      </c>
    </row>
    <row r="7789" spans="2:7">
      <c r="B7789" s="1">
        <v>40660</v>
      </c>
      <c r="C7789" s="30">
        <f>VLOOKUP(B7789,'רביות שנתיות'!B:C,2)</f>
        <v>1.8</v>
      </c>
      <c r="D7789" s="29">
        <f t="shared" si="243"/>
        <v>4.884422673034905E-5</v>
      </c>
      <c r="F7789" s="30">
        <f>VLOOKUP($B7789,'רביות שנתיות'!B:I,7)</f>
        <v>8.3000000000000007</v>
      </c>
      <c r="G7789" s="29">
        <f t="shared" si="242"/>
        <v>2.1847582954337419E-4</v>
      </c>
    </row>
    <row r="7790" spans="2:7">
      <c r="B7790" s="1">
        <v>40661</v>
      </c>
      <c r="C7790" s="30">
        <f>VLOOKUP(B7790,'רביות שנתיות'!B:C,2)</f>
        <v>1.8</v>
      </c>
      <c r="D7790" s="29">
        <f t="shared" si="243"/>
        <v>4.884422673034905E-5</v>
      </c>
      <c r="F7790" s="30">
        <f>VLOOKUP($B7790,'רביות שנתיות'!B:I,7)</f>
        <v>8.3000000000000007</v>
      </c>
      <c r="G7790" s="29">
        <f t="shared" si="242"/>
        <v>2.1847582954337419E-4</v>
      </c>
    </row>
    <row r="7791" spans="2:7">
      <c r="B7791" s="1">
        <v>40662</v>
      </c>
      <c r="C7791" s="30">
        <f>VLOOKUP(B7791,'רביות שנתיות'!B:C,2)</f>
        <v>1.8</v>
      </c>
      <c r="D7791" s="29">
        <f t="shared" si="243"/>
        <v>4.884422673034905E-5</v>
      </c>
      <c r="F7791" s="30">
        <f>VLOOKUP($B7791,'רביות שנתיות'!B:I,7)</f>
        <v>8.3000000000000007</v>
      </c>
      <c r="G7791" s="29">
        <f t="shared" si="242"/>
        <v>2.1847582954337419E-4</v>
      </c>
    </row>
    <row r="7792" spans="2:7">
      <c r="B7792" s="1">
        <v>40663</v>
      </c>
      <c r="C7792" s="30">
        <f>VLOOKUP(B7792,'רביות שנתיות'!B:C,2)</f>
        <v>1.8</v>
      </c>
      <c r="D7792" s="29">
        <f t="shared" si="243"/>
        <v>4.884422673034905E-5</v>
      </c>
      <c r="F7792" s="30">
        <f>VLOOKUP($B7792,'רביות שנתיות'!B:I,7)</f>
        <v>8.3000000000000007</v>
      </c>
      <c r="G7792" s="29">
        <f t="shared" si="242"/>
        <v>2.1847582954337419E-4</v>
      </c>
    </row>
    <row r="7793" spans="2:7">
      <c r="B7793" s="1">
        <v>40664</v>
      </c>
      <c r="C7793" s="30">
        <f>VLOOKUP(B7793,'רביות שנתיות'!B:C,2)</f>
        <v>1.8</v>
      </c>
      <c r="D7793" s="29">
        <f t="shared" si="243"/>
        <v>4.884422673034905E-5</v>
      </c>
      <c r="F7793" s="30">
        <f>VLOOKUP($B7793,'רביות שנתיות'!B:I,7)</f>
        <v>8.3000000000000007</v>
      </c>
      <c r="G7793" s="29">
        <f t="shared" si="242"/>
        <v>2.1847582954337419E-4</v>
      </c>
    </row>
    <row r="7794" spans="2:7">
      <c r="B7794" s="1">
        <v>40665</v>
      </c>
      <c r="C7794" s="30">
        <f>VLOOKUP(B7794,'רביות שנתיות'!B:C,2)</f>
        <v>1.8</v>
      </c>
      <c r="D7794" s="29">
        <f t="shared" si="243"/>
        <v>4.884422673034905E-5</v>
      </c>
      <c r="F7794" s="30">
        <f>VLOOKUP($B7794,'רביות שנתיות'!B:I,7)</f>
        <v>8.3000000000000007</v>
      </c>
      <c r="G7794" s="29">
        <f t="shared" si="242"/>
        <v>2.1847582954337419E-4</v>
      </c>
    </row>
    <row r="7795" spans="2:7">
      <c r="B7795" s="1">
        <v>40666</v>
      </c>
      <c r="C7795" s="30">
        <f>VLOOKUP(B7795,'רביות שנתיות'!B:C,2)</f>
        <v>1.8</v>
      </c>
      <c r="D7795" s="29">
        <f t="shared" si="243"/>
        <v>4.884422673034905E-5</v>
      </c>
      <c r="F7795" s="30">
        <f>VLOOKUP($B7795,'רביות שנתיות'!B:I,7)</f>
        <v>8.3000000000000007</v>
      </c>
      <c r="G7795" s="29">
        <f t="shared" si="242"/>
        <v>2.1847582954337419E-4</v>
      </c>
    </row>
    <row r="7796" spans="2:7">
      <c r="B7796" s="1">
        <v>40667</v>
      </c>
      <c r="C7796" s="30">
        <f>VLOOKUP(B7796,'רביות שנתיות'!B:C,2)</f>
        <v>1.8</v>
      </c>
      <c r="D7796" s="29">
        <f t="shared" si="243"/>
        <v>4.884422673034905E-5</v>
      </c>
      <c r="F7796" s="30">
        <f>VLOOKUP($B7796,'רביות שנתיות'!B:I,7)</f>
        <v>8.3000000000000007</v>
      </c>
      <c r="G7796" s="29">
        <f t="shared" si="242"/>
        <v>2.1847582954337419E-4</v>
      </c>
    </row>
    <row r="7797" spans="2:7">
      <c r="B7797" s="1">
        <v>40668</v>
      </c>
      <c r="C7797" s="30">
        <f>VLOOKUP(B7797,'רביות שנתיות'!B:C,2)</f>
        <v>1.8</v>
      </c>
      <c r="D7797" s="29">
        <f t="shared" si="243"/>
        <v>4.884422673034905E-5</v>
      </c>
      <c r="F7797" s="30">
        <f>VLOOKUP($B7797,'רביות שנתיות'!B:I,7)</f>
        <v>8.3000000000000007</v>
      </c>
      <c r="G7797" s="29">
        <f t="shared" si="242"/>
        <v>2.1847582954337419E-4</v>
      </c>
    </row>
    <row r="7798" spans="2:7">
      <c r="B7798" s="1">
        <v>40669</v>
      </c>
      <c r="C7798" s="30">
        <f>VLOOKUP(B7798,'רביות שנתיות'!B:C,2)</f>
        <v>1.8</v>
      </c>
      <c r="D7798" s="29">
        <f t="shared" si="243"/>
        <v>4.884422673034905E-5</v>
      </c>
      <c r="F7798" s="30">
        <f>VLOOKUP($B7798,'רביות שנתיות'!B:I,7)</f>
        <v>8.3000000000000007</v>
      </c>
      <c r="G7798" s="29">
        <f t="shared" si="242"/>
        <v>2.1847582954337419E-4</v>
      </c>
    </row>
    <row r="7799" spans="2:7">
      <c r="B7799" s="1">
        <v>40670</v>
      </c>
      <c r="C7799" s="30">
        <f>VLOOKUP(B7799,'רביות שנתיות'!B:C,2)</f>
        <v>1.8</v>
      </c>
      <c r="D7799" s="29">
        <f t="shared" si="243"/>
        <v>4.884422673034905E-5</v>
      </c>
      <c r="F7799" s="30">
        <f>VLOOKUP($B7799,'רביות שנתיות'!B:I,7)</f>
        <v>8.3000000000000007</v>
      </c>
      <c r="G7799" s="29">
        <f t="shared" si="242"/>
        <v>2.1847582954337419E-4</v>
      </c>
    </row>
    <row r="7800" spans="2:7">
      <c r="B7800" s="1">
        <v>40671</v>
      </c>
      <c r="C7800" s="30">
        <f>VLOOKUP(B7800,'רביות שנתיות'!B:C,2)</f>
        <v>1.8</v>
      </c>
      <c r="D7800" s="29">
        <f t="shared" si="243"/>
        <v>4.884422673034905E-5</v>
      </c>
      <c r="F7800" s="30">
        <f>VLOOKUP($B7800,'רביות שנתיות'!B:I,7)</f>
        <v>8.3000000000000007</v>
      </c>
      <c r="G7800" s="29">
        <f t="shared" si="242"/>
        <v>2.1847582954337419E-4</v>
      </c>
    </row>
    <row r="7801" spans="2:7">
      <c r="B7801" s="1">
        <v>40672</v>
      </c>
      <c r="C7801" s="30">
        <f>VLOOKUP(B7801,'רביות שנתיות'!B:C,2)</f>
        <v>1.8</v>
      </c>
      <c r="D7801" s="29">
        <f t="shared" si="243"/>
        <v>4.884422673034905E-5</v>
      </c>
      <c r="F7801" s="30">
        <f>VLOOKUP($B7801,'רביות שנתיות'!B:I,7)</f>
        <v>8.3000000000000007</v>
      </c>
      <c r="G7801" s="29">
        <f t="shared" si="242"/>
        <v>2.1847582954337419E-4</v>
      </c>
    </row>
    <row r="7802" spans="2:7">
      <c r="B7802" s="1">
        <v>40673</v>
      </c>
      <c r="C7802" s="30">
        <f>VLOOKUP(B7802,'רביות שנתיות'!B:C,2)</f>
        <v>1.8</v>
      </c>
      <c r="D7802" s="29">
        <f t="shared" si="243"/>
        <v>4.884422673034905E-5</v>
      </c>
      <c r="F7802" s="30">
        <f>VLOOKUP($B7802,'רביות שנתיות'!B:I,7)</f>
        <v>8.3000000000000007</v>
      </c>
      <c r="G7802" s="29">
        <f t="shared" si="242"/>
        <v>2.1847582954337419E-4</v>
      </c>
    </row>
    <row r="7803" spans="2:7">
      <c r="B7803" s="1">
        <v>40674</v>
      </c>
      <c r="C7803" s="30">
        <f>VLOOKUP(B7803,'רביות שנתיות'!B:C,2)</f>
        <v>1.8</v>
      </c>
      <c r="D7803" s="29">
        <f t="shared" si="243"/>
        <v>4.884422673034905E-5</v>
      </c>
      <c r="F7803" s="30">
        <f>VLOOKUP($B7803,'רביות שנתיות'!B:I,7)</f>
        <v>8.3000000000000007</v>
      </c>
      <c r="G7803" s="29">
        <f t="shared" si="242"/>
        <v>2.1847582954337419E-4</v>
      </c>
    </row>
    <row r="7804" spans="2:7">
      <c r="B7804" s="1">
        <v>40675</v>
      </c>
      <c r="C7804" s="30">
        <f>VLOOKUP(B7804,'רביות שנתיות'!B:C,2)</f>
        <v>1.8</v>
      </c>
      <c r="D7804" s="29">
        <f t="shared" si="243"/>
        <v>4.884422673034905E-5</v>
      </c>
      <c r="F7804" s="30">
        <f>VLOOKUP($B7804,'רביות שנתיות'!B:I,7)</f>
        <v>8.3000000000000007</v>
      </c>
      <c r="G7804" s="29">
        <f t="shared" si="242"/>
        <v>2.1847582954337419E-4</v>
      </c>
    </row>
    <row r="7805" spans="2:7">
      <c r="B7805" s="1">
        <v>40676</v>
      </c>
      <c r="C7805" s="30">
        <f>VLOOKUP(B7805,'רביות שנתיות'!B:C,2)</f>
        <v>1.8</v>
      </c>
      <c r="D7805" s="29">
        <f t="shared" si="243"/>
        <v>4.884422673034905E-5</v>
      </c>
      <c r="F7805" s="30">
        <f>VLOOKUP($B7805,'רביות שנתיות'!B:I,7)</f>
        <v>8.3000000000000007</v>
      </c>
      <c r="G7805" s="29">
        <f t="shared" si="242"/>
        <v>2.1847582954337419E-4</v>
      </c>
    </row>
    <row r="7806" spans="2:7">
      <c r="B7806" s="1">
        <v>40677</v>
      </c>
      <c r="C7806" s="30">
        <f>VLOOKUP(B7806,'רביות שנתיות'!B:C,2)</f>
        <v>1.8</v>
      </c>
      <c r="D7806" s="29">
        <f t="shared" si="243"/>
        <v>4.884422673034905E-5</v>
      </c>
      <c r="F7806" s="30">
        <f>VLOOKUP($B7806,'רביות שנתיות'!B:I,7)</f>
        <v>8.3000000000000007</v>
      </c>
      <c r="G7806" s="29">
        <f t="shared" si="242"/>
        <v>2.1847582954337419E-4</v>
      </c>
    </row>
    <row r="7807" spans="2:7">
      <c r="B7807" s="1">
        <v>40678</v>
      </c>
      <c r="C7807" s="30">
        <f>VLOOKUP(B7807,'רביות שנתיות'!B:C,2)</f>
        <v>1.8</v>
      </c>
      <c r="D7807" s="29">
        <f t="shared" si="243"/>
        <v>4.884422673034905E-5</v>
      </c>
      <c r="F7807" s="30">
        <f>VLOOKUP($B7807,'רביות שנתיות'!B:I,7)</f>
        <v>8.3000000000000007</v>
      </c>
      <c r="G7807" s="29">
        <f t="shared" si="242"/>
        <v>2.1847582954337419E-4</v>
      </c>
    </row>
    <row r="7808" spans="2:7">
      <c r="B7808" s="1">
        <v>40679</v>
      </c>
      <c r="C7808" s="30">
        <f>VLOOKUP(B7808,'רביות שנתיות'!B:C,2)</f>
        <v>1.8</v>
      </c>
      <c r="D7808" s="29">
        <f t="shared" si="243"/>
        <v>4.884422673034905E-5</v>
      </c>
      <c r="F7808" s="30">
        <f>VLOOKUP($B7808,'רביות שנתיות'!B:I,7)</f>
        <v>8.3000000000000007</v>
      </c>
      <c r="G7808" s="29">
        <f t="shared" si="242"/>
        <v>2.1847582954337419E-4</v>
      </c>
    </row>
    <row r="7809" spans="2:7">
      <c r="B7809" s="1">
        <v>40680</v>
      </c>
      <c r="C7809" s="30">
        <f>VLOOKUP(B7809,'רביות שנתיות'!B:C,2)</f>
        <v>1.8</v>
      </c>
      <c r="D7809" s="29">
        <f t="shared" si="243"/>
        <v>4.884422673034905E-5</v>
      </c>
      <c r="F7809" s="30">
        <f>VLOOKUP($B7809,'רביות שנתיות'!B:I,7)</f>
        <v>8.3000000000000007</v>
      </c>
      <c r="G7809" s="29">
        <f t="shared" si="242"/>
        <v>2.1847582954337419E-4</v>
      </c>
    </row>
    <row r="7810" spans="2:7">
      <c r="B7810" s="1">
        <v>40681</v>
      </c>
      <c r="C7810" s="30">
        <f>VLOOKUP(B7810,'רביות שנתיות'!B:C,2)</f>
        <v>1.8</v>
      </c>
      <c r="D7810" s="29">
        <f t="shared" si="243"/>
        <v>4.884422673034905E-5</v>
      </c>
      <c r="F7810" s="30">
        <f>VLOOKUP($B7810,'רביות שנתיות'!B:I,7)</f>
        <v>8.3000000000000007</v>
      </c>
      <c r="G7810" s="29">
        <f t="shared" si="242"/>
        <v>2.1847582954337419E-4</v>
      </c>
    </row>
    <row r="7811" spans="2:7">
      <c r="B7811" s="1">
        <v>40682</v>
      </c>
      <c r="C7811" s="30">
        <f>VLOOKUP(B7811,'רביות שנתיות'!B:C,2)</f>
        <v>1.8</v>
      </c>
      <c r="D7811" s="29">
        <f t="shared" si="243"/>
        <v>4.884422673034905E-5</v>
      </c>
      <c r="F7811" s="30">
        <f>VLOOKUP($B7811,'רביות שנתיות'!B:I,7)</f>
        <v>8.3000000000000007</v>
      </c>
      <c r="G7811" s="29">
        <f t="shared" si="242"/>
        <v>2.1847582954337419E-4</v>
      </c>
    </row>
    <row r="7812" spans="2:7">
      <c r="B7812" s="1">
        <v>40683</v>
      </c>
      <c r="C7812" s="30">
        <f>VLOOKUP(B7812,'רביות שנתיות'!B:C,2)</f>
        <v>1.8</v>
      </c>
      <c r="D7812" s="29">
        <f t="shared" si="243"/>
        <v>4.884422673034905E-5</v>
      </c>
      <c r="F7812" s="30">
        <f>VLOOKUP($B7812,'רביות שנתיות'!B:I,7)</f>
        <v>8.3000000000000007</v>
      </c>
      <c r="G7812" s="29">
        <f t="shared" ref="G7812:G7875" si="244">(1+F7812/100)^(1/365)-1</f>
        <v>2.1847582954337419E-4</v>
      </c>
    </row>
    <row r="7813" spans="2:7">
      <c r="B7813" s="1">
        <v>40684</v>
      </c>
      <c r="C7813" s="30">
        <f>VLOOKUP(B7813,'רביות שנתיות'!B:C,2)</f>
        <v>1.8</v>
      </c>
      <c r="D7813" s="29">
        <f t="shared" ref="D7813:D7876" si="245">(1+C7813/100)^(1/365.25)-1</f>
        <v>4.884422673034905E-5</v>
      </c>
      <c r="F7813" s="30">
        <f>VLOOKUP($B7813,'רביות שנתיות'!B:I,7)</f>
        <v>8.3000000000000007</v>
      </c>
      <c r="G7813" s="29">
        <f t="shared" si="244"/>
        <v>2.1847582954337419E-4</v>
      </c>
    </row>
    <row r="7814" spans="2:7">
      <c r="B7814" s="1">
        <v>40685</v>
      </c>
      <c r="C7814" s="30">
        <f>VLOOKUP(B7814,'רביות שנתיות'!B:C,2)</f>
        <v>1.8</v>
      </c>
      <c r="D7814" s="29">
        <f t="shared" si="245"/>
        <v>4.884422673034905E-5</v>
      </c>
      <c r="F7814" s="30">
        <f>VLOOKUP($B7814,'רביות שנתיות'!B:I,7)</f>
        <v>8.3000000000000007</v>
      </c>
      <c r="G7814" s="29">
        <f t="shared" si="244"/>
        <v>2.1847582954337419E-4</v>
      </c>
    </row>
    <row r="7815" spans="2:7">
      <c r="B7815" s="1">
        <v>40686</v>
      </c>
      <c r="C7815" s="30">
        <f>VLOOKUP(B7815,'רביות שנתיות'!B:C,2)</f>
        <v>1.8</v>
      </c>
      <c r="D7815" s="29">
        <f t="shared" si="245"/>
        <v>4.884422673034905E-5</v>
      </c>
      <c r="F7815" s="30">
        <f>VLOOKUP($B7815,'רביות שנתיות'!B:I,7)</f>
        <v>8.3000000000000007</v>
      </c>
      <c r="G7815" s="29">
        <f t="shared" si="244"/>
        <v>2.1847582954337419E-4</v>
      </c>
    </row>
    <row r="7816" spans="2:7">
      <c r="B7816" s="1">
        <v>40687</v>
      </c>
      <c r="C7816" s="30">
        <f>VLOOKUP(B7816,'רביות שנתיות'!B:C,2)</f>
        <v>1.8</v>
      </c>
      <c r="D7816" s="29">
        <f t="shared" si="245"/>
        <v>4.884422673034905E-5</v>
      </c>
      <c r="F7816" s="30">
        <f>VLOOKUP($B7816,'רביות שנתיות'!B:I,7)</f>
        <v>8.3000000000000007</v>
      </c>
      <c r="G7816" s="29">
        <f t="shared" si="244"/>
        <v>2.1847582954337419E-4</v>
      </c>
    </row>
    <row r="7817" spans="2:7">
      <c r="B7817" s="1">
        <v>40688</v>
      </c>
      <c r="C7817" s="30">
        <f>VLOOKUP(B7817,'רביות שנתיות'!B:C,2)</f>
        <v>1.8</v>
      </c>
      <c r="D7817" s="29">
        <f t="shared" si="245"/>
        <v>4.884422673034905E-5</v>
      </c>
      <c r="F7817" s="30">
        <f>VLOOKUP($B7817,'רביות שנתיות'!B:I,7)</f>
        <v>8.3000000000000007</v>
      </c>
      <c r="G7817" s="29">
        <f t="shared" si="244"/>
        <v>2.1847582954337419E-4</v>
      </c>
    </row>
    <row r="7818" spans="2:7">
      <c r="B7818" s="1">
        <v>40689</v>
      </c>
      <c r="C7818" s="30">
        <f>VLOOKUP(B7818,'רביות שנתיות'!B:C,2)</f>
        <v>1.8</v>
      </c>
      <c r="D7818" s="29">
        <f t="shared" si="245"/>
        <v>4.884422673034905E-5</v>
      </c>
      <c r="F7818" s="30">
        <f>VLOOKUP($B7818,'רביות שנתיות'!B:I,7)</f>
        <v>8.3000000000000007</v>
      </c>
      <c r="G7818" s="29">
        <f t="shared" si="244"/>
        <v>2.1847582954337419E-4</v>
      </c>
    </row>
    <row r="7819" spans="2:7">
      <c r="B7819" s="1">
        <v>40690</v>
      </c>
      <c r="C7819" s="30">
        <f>VLOOKUP(B7819,'רביות שנתיות'!B:C,2)</f>
        <v>1.8</v>
      </c>
      <c r="D7819" s="29">
        <f t="shared" si="245"/>
        <v>4.884422673034905E-5</v>
      </c>
      <c r="F7819" s="30">
        <f>VLOOKUP($B7819,'רביות שנתיות'!B:I,7)</f>
        <v>8.3000000000000007</v>
      </c>
      <c r="G7819" s="29">
        <f t="shared" si="244"/>
        <v>2.1847582954337419E-4</v>
      </c>
    </row>
    <row r="7820" spans="2:7">
      <c r="B7820" s="1">
        <v>40691</v>
      </c>
      <c r="C7820" s="30">
        <f>VLOOKUP(B7820,'רביות שנתיות'!B:C,2)</f>
        <v>1.8</v>
      </c>
      <c r="D7820" s="29">
        <f t="shared" si="245"/>
        <v>4.884422673034905E-5</v>
      </c>
      <c r="F7820" s="30">
        <f>VLOOKUP($B7820,'רביות שנתיות'!B:I,7)</f>
        <v>8.3000000000000007</v>
      </c>
      <c r="G7820" s="29">
        <f t="shared" si="244"/>
        <v>2.1847582954337419E-4</v>
      </c>
    </row>
    <row r="7821" spans="2:7">
      <c r="B7821" s="1">
        <v>40692</v>
      </c>
      <c r="C7821" s="30">
        <f>VLOOKUP(B7821,'רביות שנתיות'!B:C,2)</f>
        <v>1.8</v>
      </c>
      <c r="D7821" s="29">
        <f t="shared" si="245"/>
        <v>4.884422673034905E-5</v>
      </c>
      <c r="F7821" s="30">
        <f>VLOOKUP($B7821,'רביות שנתיות'!B:I,7)</f>
        <v>8.3000000000000007</v>
      </c>
      <c r="G7821" s="29">
        <f t="shared" si="244"/>
        <v>2.1847582954337419E-4</v>
      </c>
    </row>
    <row r="7822" spans="2:7">
      <c r="B7822" s="1">
        <v>40693</v>
      </c>
      <c r="C7822" s="30">
        <f>VLOOKUP(B7822,'רביות שנתיות'!B:C,2)</f>
        <v>1.8</v>
      </c>
      <c r="D7822" s="29">
        <f t="shared" si="245"/>
        <v>4.884422673034905E-5</v>
      </c>
      <c r="F7822" s="30">
        <f>VLOOKUP($B7822,'רביות שנתיות'!B:I,7)</f>
        <v>8.3000000000000007</v>
      </c>
      <c r="G7822" s="29">
        <f t="shared" si="244"/>
        <v>2.1847582954337419E-4</v>
      </c>
    </row>
    <row r="7823" spans="2:7">
      <c r="B7823" s="1">
        <v>40694</v>
      </c>
      <c r="C7823" s="30">
        <f>VLOOKUP(B7823,'רביות שנתיות'!B:C,2)</f>
        <v>1.8</v>
      </c>
      <c r="D7823" s="29">
        <f t="shared" si="245"/>
        <v>4.884422673034905E-5</v>
      </c>
      <c r="F7823" s="30">
        <f>VLOOKUP($B7823,'רביות שנתיות'!B:I,7)</f>
        <v>8.3000000000000007</v>
      </c>
      <c r="G7823" s="29">
        <f t="shared" si="244"/>
        <v>2.1847582954337419E-4</v>
      </c>
    </row>
    <row r="7824" spans="2:7">
      <c r="B7824" s="1">
        <v>40695</v>
      </c>
      <c r="C7824" s="30">
        <f>VLOOKUP(B7824,'רביות שנתיות'!B:C,2)</f>
        <v>1.8</v>
      </c>
      <c r="D7824" s="29">
        <f t="shared" si="245"/>
        <v>4.884422673034905E-5</v>
      </c>
      <c r="F7824" s="30">
        <f>VLOOKUP($B7824,'רביות שנתיות'!B:I,7)</f>
        <v>8.3000000000000007</v>
      </c>
      <c r="G7824" s="29">
        <f t="shared" si="244"/>
        <v>2.1847582954337419E-4</v>
      </c>
    </row>
    <row r="7825" spans="2:7">
      <c r="B7825" s="1">
        <v>40696</v>
      </c>
      <c r="C7825" s="30">
        <f>VLOOKUP(B7825,'רביות שנתיות'!B:C,2)</f>
        <v>1.8</v>
      </c>
      <c r="D7825" s="29">
        <f t="shared" si="245"/>
        <v>4.884422673034905E-5</v>
      </c>
      <c r="F7825" s="30">
        <f>VLOOKUP($B7825,'רביות שנתיות'!B:I,7)</f>
        <v>8.3000000000000007</v>
      </c>
      <c r="G7825" s="29">
        <f t="shared" si="244"/>
        <v>2.1847582954337419E-4</v>
      </c>
    </row>
    <row r="7826" spans="2:7">
      <c r="B7826" s="1">
        <v>40697</v>
      </c>
      <c r="C7826" s="30">
        <f>VLOOKUP(B7826,'רביות שנתיות'!B:C,2)</f>
        <v>1.8</v>
      </c>
      <c r="D7826" s="29">
        <f t="shared" si="245"/>
        <v>4.884422673034905E-5</v>
      </c>
      <c r="F7826" s="30">
        <f>VLOOKUP($B7826,'רביות שנתיות'!B:I,7)</f>
        <v>8.3000000000000007</v>
      </c>
      <c r="G7826" s="29">
        <f t="shared" si="244"/>
        <v>2.1847582954337419E-4</v>
      </c>
    </row>
    <row r="7827" spans="2:7">
      <c r="B7827" s="1">
        <v>40698</v>
      </c>
      <c r="C7827" s="30">
        <f>VLOOKUP(B7827,'רביות שנתיות'!B:C,2)</f>
        <v>1.8</v>
      </c>
      <c r="D7827" s="29">
        <f t="shared" si="245"/>
        <v>4.884422673034905E-5</v>
      </c>
      <c r="F7827" s="30">
        <f>VLOOKUP($B7827,'רביות שנתיות'!B:I,7)</f>
        <v>8.3000000000000007</v>
      </c>
      <c r="G7827" s="29">
        <f t="shared" si="244"/>
        <v>2.1847582954337419E-4</v>
      </c>
    </row>
    <row r="7828" spans="2:7">
      <c r="B7828" s="1">
        <v>40699</v>
      </c>
      <c r="C7828" s="30">
        <f>VLOOKUP(B7828,'רביות שנתיות'!B:C,2)</f>
        <v>1.8</v>
      </c>
      <c r="D7828" s="29">
        <f t="shared" si="245"/>
        <v>4.884422673034905E-5</v>
      </c>
      <c r="F7828" s="30">
        <f>VLOOKUP($B7828,'רביות שנתיות'!B:I,7)</f>
        <v>8.3000000000000007</v>
      </c>
      <c r="G7828" s="29">
        <f t="shared" si="244"/>
        <v>2.1847582954337419E-4</v>
      </c>
    </row>
    <row r="7829" spans="2:7">
      <c r="B7829" s="1">
        <v>40700</v>
      </c>
      <c r="C7829" s="30">
        <f>VLOOKUP(B7829,'רביות שנתיות'!B:C,2)</f>
        <v>1.8</v>
      </c>
      <c r="D7829" s="29">
        <f t="shared" si="245"/>
        <v>4.884422673034905E-5</v>
      </c>
      <c r="F7829" s="30">
        <f>VLOOKUP($B7829,'רביות שנתיות'!B:I,7)</f>
        <v>8.3000000000000007</v>
      </c>
      <c r="G7829" s="29">
        <f t="shared" si="244"/>
        <v>2.1847582954337419E-4</v>
      </c>
    </row>
    <row r="7830" spans="2:7">
      <c r="B7830" s="1">
        <v>40701</v>
      </c>
      <c r="C7830" s="30">
        <f>VLOOKUP(B7830,'רביות שנתיות'!B:C,2)</f>
        <v>1.8</v>
      </c>
      <c r="D7830" s="29">
        <f t="shared" si="245"/>
        <v>4.884422673034905E-5</v>
      </c>
      <c r="F7830" s="30">
        <f>VLOOKUP($B7830,'רביות שנתיות'!B:I,7)</f>
        <v>8.3000000000000007</v>
      </c>
      <c r="G7830" s="29">
        <f t="shared" si="244"/>
        <v>2.1847582954337419E-4</v>
      </c>
    </row>
    <row r="7831" spans="2:7">
      <c r="B7831" s="1">
        <v>40702</v>
      </c>
      <c r="C7831" s="30">
        <f>VLOOKUP(B7831,'רביות שנתיות'!B:C,2)</f>
        <v>1.8</v>
      </c>
      <c r="D7831" s="29">
        <f t="shared" si="245"/>
        <v>4.884422673034905E-5</v>
      </c>
      <c r="F7831" s="30">
        <f>VLOOKUP($B7831,'רביות שנתיות'!B:I,7)</f>
        <v>8.3000000000000007</v>
      </c>
      <c r="G7831" s="29">
        <f t="shared" si="244"/>
        <v>2.1847582954337419E-4</v>
      </c>
    </row>
    <row r="7832" spans="2:7">
      <c r="B7832" s="1">
        <v>40703</v>
      </c>
      <c r="C7832" s="30">
        <f>VLOOKUP(B7832,'רביות שנתיות'!B:C,2)</f>
        <v>1.8</v>
      </c>
      <c r="D7832" s="29">
        <f t="shared" si="245"/>
        <v>4.884422673034905E-5</v>
      </c>
      <c r="F7832" s="30">
        <f>VLOOKUP($B7832,'רביות שנתיות'!B:I,7)</f>
        <v>8.3000000000000007</v>
      </c>
      <c r="G7832" s="29">
        <f t="shared" si="244"/>
        <v>2.1847582954337419E-4</v>
      </c>
    </row>
    <row r="7833" spans="2:7">
      <c r="B7833" s="1">
        <v>40704</v>
      </c>
      <c r="C7833" s="30">
        <f>VLOOKUP(B7833,'רביות שנתיות'!B:C,2)</f>
        <v>1.8</v>
      </c>
      <c r="D7833" s="29">
        <f t="shared" si="245"/>
        <v>4.884422673034905E-5</v>
      </c>
      <c r="F7833" s="30">
        <f>VLOOKUP($B7833,'רביות שנתיות'!B:I,7)</f>
        <v>8.3000000000000007</v>
      </c>
      <c r="G7833" s="29">
        <f t="shared" si="244"/>
        <v>2.1847582954337419E-4</v>
      </c>
    </row>
    <row r="7834" spans="2:7">
      <c r="B7834" s="1">
        <v>40705</v>
      </c>
      <c r="C7834" s="30">
        <f>VLOOKUP(B7834,'רביות שנתיות'!B:C,2)</f>
        <v>1.8</v>
      </c>
      <c r="D7834" s="29">
        <f t="shared" si="245"/>
        <v>4.884422673034905E-5</v>
      </c>
      <c r="F7834" s="30">
        <f>VLOOKUP($B7834,'רביות שנתיות'!B:I,7)</f>
        <v>8.3000000000000007</v>
      </c>
      <c r="G7834" s="29">
        <f t="shared" si="244"/>
        <v>2.1847582954337419E-4</v>
      </c>
    </row>
    <row r="7835" spans="2:7">
      <c r="B7835" s="1">
        <v>40706</v>
      </c>
      <c r="C7835" s="30">
        <f>VLOOKUP(B7835,'רביות שנתיות'!B:C,2)</f>
        <v>1.8</v>
      </c>
      <c r="D7835" s="29">
        <f t="shared" si="245"/>
        <v>4.884422673034905E-5</v>
      </c>
      <c r="F7835" s="30">
        <f>VLOOKUP($B7835,'רביות שנתיות'!B:I,7)</f>
        <v>8.3000000000000007</v>
      </c>
      <c r="G7835" s="29">
        <f t="shared" si="244"/>
        <v>2.1847582954337419E-4</v>
      </c>
    </row>
    <row r="7836" spans="2:7">
      <c r="B7836" s="1">
        <v>40707</v>
      </c>
      <c r="C7836" s="30">
        <f>VLOOKUP(B7836,'רביות שנתיות'!B:C,2)</f>
        <v>1.8</v>
      </c>
      <c r="D7836" s="29">
        <f t="shared" si="245"/>
        <v>4.884422673034905E-5</v>
      </c>
      <c r="F7836" s="30">
        <f>VLOOKUP($B7836,'רביות שנתיות'!B:I,7)</f>
        <v>8.3000000000000007</v>
      </c>
      <c r="G7836" s="29">
        <f t="shared" si="244"/>
        <v>2.1847582954337419E-4</v>
      </c>
    </row>
    <row r="7837" spans="2:7">
      <c r="B7837" s="1">
        <v>40708</v>
      </c>
      <c r="C7837" s="30">
        <f>VLOOKUP(B7837,'רביות שנתיות'!B:C,2)</f>
        <v>1.8</v>
      </c>
      <c r="D7837" s="29">
        <f t="shared" si="245"/>
        <v>4.884422673034905E-5</v>
      </c>
      <c r="F7837" s="30">
        <f>VLOOKUP($B7837,'רביות שנתיות'!B:I,7)</f>
        <v>8.3000000000000007</v>
      </c>
      <c r="G7837" s="29">
        <f t="shared" si="244"/>
        <v>2.1847582954337419E-4</v>
      </c>
    </row>
    <row r="7838" spans="2:7">
      <c r="B7838" s="1">
        <v>40709</v>
      </c>
      <c r="C7838" s="30">
        <f>VLOOKUP(B7838,'רביות שנתיות'!B:C,2)</f>
        <v>1.8</v>
      </c>
      <c r="D7838" s="29">
        <f t="shared" si="245"/>
        <v>4.884422673034905E-5</v>
      </c>
      <c r="F7838" s="30">
        <f>VLOOKUP($B7838,'רביות שנתיות'!B:I,7)</f>
        <v>8.3000000000000007</v>
      </c>
      <c r="G7838" s="29">
        <f t="shared" si="244"/>
        <v>2.1847582954337419E-4</v>
      </c>
    </row>
    <row r="7839" spans="2:7">
      <c r="B7839" s="1">
        <v>40710</v>
      </c>
      <c r="C7839" s="30">
        <f>VLOOKUP(B7839,'רביות שנתיות'!B:C,2)</f>
        <v>1.8</v>
      </c>
      <c r="D7839" s="29">
        <f t="shared" si="245"/>
        <v>4.884422673034905E-5</v>
      </c>
      <c r="F7839" s="30">
        <f>VLOOKUP($B7839,'רביות שנתיות'!B:I,7)</f>
        <v>8.3000000000000007</v>
      </c>
      <c r="G7839" s="29">
        <f t="shared" si="244"/>
        <v>2.1847582954337419E-4</v>
      </c>
    </row>
    <row r="7840" spans="2:7">
      <c r="B7840" s="1">
        <v>40711</v>
      </c>
      <c r="C7840" s="30">
        <f>VLOOKUP(B7840,'רביות שנתיות'!B:C,2)</f>
        <v>1.8</v>
      </c>
      <c r="D7840" s="29">
        <f t="shared" si="245"/>
        <v>4.884422673034905E-5</v>
      </c>
      <c r="F7840" s="30">
        <f>VLOOKUP($B7840,'רביות שנתיות'!B:I,7)</f>
        <v>8.3000000000000007</v>
      </c>
      <c r="G7840" s="29">
        <f t="shared" si="244"/>
        <v>2.1847582954337419E-4</v>
      </c>
    </row>
    <row r="7841" spans="2:7">
      <c r="B7841" s="1">
        <v>40712</v>
      </c>
      <c r="C7841" s="30">
        <f>VLOOKUP(B7841,'רביות שנתיות'!B:C,2)</f>
        <v>1.8</v>
      </c>
      <c r="D7841" s="29">
        <f t="shared" si="245"/>
        <v>4.884422673034905E-5</v>
      </c>
      <c r="F7841" s="30">
        <f>VLOOKUP($B7841,'רביות שנתיות'!B:I,7)</f>
        <v>8.3000000000000007</v>
      </c>
      <c r="G7841" s="29">
        <f t="shared" si="244"/>
        <v>2.1847582954337419E-4</v>
      </c>
    </row>
    <row r="7842" spans="2:7">
      <c r="B7842" s="1">
        <v>40713</v>
      </c>
      <c r="C7842" s="30">
        <f>VLOOKUP(B7842,'רביות שנתיות'!B:C,2)</f>
        <v>1.8</v>
      </c>
      <c r="D7842" s="29">
        <f t="shared" si="245"/>
        <v>4.884422673034905E-5</v>
      </c>
      <c r="F7842" s="30">
        <f>VLOOKUP($B7842,'רביות שנתיות'!B:I,7)</f>
        <v>8.3000000000000007</v>
      </c>
      <c r="G7842" s="29">
        <f t="shared" si="244"/>
        <v>2.1847582954337419E-4</v>
      </c>
    </row>
    <row r="7843" spans="2:7">
      <c r="B7843" s="1">
        <v>40714</v>
      </c>
      <c r="C7843" s="30">
        <f>VLOOKUP(B7843,'רביות שנתיות'!B:C,2)</f>
        <v>1.8</v>
      </c>
      <c r="D7843" s="29">
        <f t="shared" si="245"/>
        <v>4.884422673034905E-5</v>
      </c>
      <c r="F7843" s="30">
        <f>VLOOKUP($B7843,'רביות שנתיות'!B:I,7)</f>
        <v>8.3000000000000007</v>
      </c>
      <c r="G7843" s="29">
        <f t="shared" si="244"/>
        <v>2.1847582954337419E-4</v>
      </c>
    </row>
    <row r="7844" spans="2:7">
      <c r="B7844" s="1">
        <v>40715</v>
      </c>
      <c r="C7844" s="30">
        <f>VLOOKUP(B7844,'רביות שנתיות'!B:C,2)</f>
        <v>1.8</v>
      </c>
      <c r="D7844" s="29">
        <f t="shared" si="245"/>
        <v>4.884422673034905E-5</v>
      </c>
      <c r="F7844" s="30">
        <f>VLOOKUP($B7844,'רביות שנתיות'!B:I,7)</f>
        <v>8.3000000000000007</v>
      </c>
      <c r="G7844" s="29">
        <f t="shared" si="244"/>
        <v>2.1847582954337419E-4</v>
      </c>
    </row>
    <row r="7845" spans="2:7">
      <c r="B7845" s="1">
        <v>40716</v>
      </c>
      <c r="C7845" s="30">
        <f>VLOOKUP(B7845,'רביות שנתיות'!B:C,2)</f>
        <v>1.8</v>
      </c>
      <c r="D7845" s="29">
        <f t="shared" si="245"/>
        <v>4.884422673034905E-5</v>
      </c>
      <c r="F7845" s="30">
        <f>VLOOKUP($B7845,'רביות שנתיות'!B:I,7)</f>
        <v>8.3000000000000007</v>
      </c>
      <c r="G7845" s="29">
        <f t="shared" si="244"/>
        <v>2.1847582954337419E-4</v>
      </c>
    </row>
    <row r="7846" spans="2:7">
      <c r="B7846" s="1">
        <v>40717</v>
      </c>
      <c r="C7846" s="30">
        <f>VLOOKUP(B7846,'רביות שנתיות'!B:C,2)</f>
        <v>1.8</v>
      </c>
      <c r="D7846" s="29">
        <f t="shared" si="245"/>
        <v>4.884422673034905E-5</v>
      </c>
      <c r="F7846" s="30">
        <f>VLOOKUP($B7846,'רביות שנתיות'!B:I,7)</f>
        <v>8.3000000000000007</v>
      </c>
      <c r="G7846" s="29">
        <f t="shared" si="244"/>
        <v>2.1847582954337419E-4</v>
      </c>
    </row>
    <row r="7847" spans="2:7">
      <c r="B7847" s="1">
        <v>40718</v>
      </c>
      <c r="C7847" s="30">
        <f>VLOOKUP(B7847,'רביות שנתיות'!B:C,2)</f>
        <v>1.8</v>
      </c>
      <c r="D7847" s="29">
        <f t="shared" si="245"/>
        <v>4.884422673034905E-5</v>
      </c>
      <c r="F7847" s="30">
        <f>VLOOKUP($B7847,'רביות שנתיות'!B:I,7)</f>
        <v>8.3000000000000007</v>
      </c>
      <c r="G7847" s="29">
        <f t="shared" si="244"/>
        <v>2.1847582954337419E-4</v>
      </c>
    </row>
    <row r="7848" spans="2:7">
      <c r="B7848" s="1">
        <v>40719</v>
      </c>
      <c r="C7848" s="30">
        <f>VLOOKUP(B7848,'רביות שנתיות'!B:C,2)</f>
        <v>1.8</v>
      </c>
      <c r="D7848" s="29">
        <f t="shared" si="245"/>
        <v>4.884422673034905E-5</v>
      </c>
      <c r="F7848" s="30">
        <f>VLOOKUP($B7848,'רביות שנתיות'!B:I,7)</f>
        <v>8.3000000000000007</v>
      </c>
      <c r="G7848" s="29">
        <f t="shared" si="244"/>
        <v>2.1847582954337419E-4</v>
      </c>
    </row>
    <row r="7849" spans="2:7">
      <c r="B7849" s="1">
        <v>40720</v>
      </c>
      <c r="C7849" s="30">
        <f>VLOOKUP(B7849,'רביות שנתיות'!B:C,2)</f>
        <v>1.8</v>
      </c>
      <c r="D7849" s="29">
        <f t="shared" si="245"/>
        <v>4.884422673034905E-5</v>
      </c>
      <c r="F7849" s="30">
        <f>VLOOKUP($B7849,'רביות שנתיות'!B:I,7)</f>
        <v>8.3000000000000007</v>
      </c>
      <c r="G7849" s="29">
        <f t="shared" si="244"/>
        <v>2.1847582954337419E-4</v>
      </c>
    </row>
    <row r="7850" spans="2:7">
      <c r="B7850" s="1">
        <v>40721</v>
      </c>
      <c r="C7850" s="30">
        <f>VLOOKUP(B7850,'רביות שנתיות'!B:C,2)</f>
        <v>1.8</v>
      </c>
      <c r="D7850" s="29">
        <f t="shared" si="245"/>
        <v>4.884422673034905E-5</v>
      </c>
      <c r="F7850" s="30">
        <f>VLOOKUP($B7850,'רביות שנתיות'!B:I,7)</f>
        <v>8.3000000000000007</v>
      </c>
      <c r="G7850" s="29">
        <f t="shared" si="244"/>
        <v>2.1847582954337419E-4</v>
      </c>
    </row>
    <row r="7851" spans="2:7">
      <c r="B7851" s="1">
        <v>40722</v>
      </c>
      <c r="C7851" s="30">
        <f>VLOOKUP(B7851,'רביות שנתיות'!B:C,2)</f>
        <v>1.8</v>
      </c>
      <c r="D7851" s="29">
        <f t="shared" si="245"/>
        <v>4.884422673034905E-5</v>
      </c>
      <c r="F7851" s="30">
        <f>VLOOKUP($B7851,'רביות שנתיות'!B:I,7)</f>
        <v>8.3000000000000007</v>
      </c>
      <c r="G7851" s="29">
        <f t="shared" si="244"/>
        <v>2.1847582954337419E-4</v>
      </c>
    </row>
    <row r="7852" spans="2:7">
      <c r="B7852" s="1">
        <v>40723</v>
      </c>
      <c r="C7852" s="30">
        <f>VLOOKUP(B7852,'רביות שנתיות'!B:C,2)</f>
        <v>1.8</v>
      </c>
      <c r="D7852" s="29">
        <f t="shared" si="245"/>
        <v>4.884422673034905E-5</v>
      </c>
      <c r="F7852" s="30">
        <f>VLOOKUP($B7852,'רביות שנתיות'!B:I,7)</f>
        <v>8.3000000000000007</v>
      </c>
      <c r="G7852" s="29">
        <f t="shared" si="244"/>
        <v>2.1847582954337419E-4</v>
      </c>
    </row>
    <row r="7853" spans="2:7">
      <c r="B7853" s="1">
        <v>40724</v>
      </c>
      <c r="C7853" s="30">
        <f>VLOOKUP(B7853,'רביות שנתיות'!B:C,2)</f>
        <v>1.8</v>
      </c>
      <c r="D7853" s="29">
        <f t="shared" si="245"/>
        <v>4.884422673034905E-5</v>
      </c>
      <c r="F7853" s="30">
        <f>VLOOKUP($B7853,'רביות שנתיות'!B:I,7)</f>
        <v>8.3000000000000007</v>
      </c>
      <c r="G7853" s="29">
        <f t="shared" si="244"/>
        <v>2.1847582954337419E-4</v>
      </c>
    </row>
    <row r="7854" spans="2:7">
      <c r="B7854" s="1">
        <v>40725</v>
      </c>
      <c r="C7854" s="30">
        <f>VLOOKUP(B7854,'רביות שנתיות'!B:C,2)</f>
        <v>2.2999999999999998</v>
      </c>
      <c r="D7854" s="29">
        <f t="shared" si="245"/>
        <v>6.2259260325658872E-5</v>
      </c>
      <c r="F7854" s="30">
        <f>VLOOKUP($B7854,'רביות שנתיות'!B:I,7)</f>
        <v>8.8000000000000007</v>
      </c>
      <c r="G7854" s="29">
        <f t="shared" si="244"/>
        <v>2.3109833865220253E-4</v>
      </c>
    </row>
    <row r="7855" spans="2:7">
      <c r="B7855" s="1">
        <v>40726</v>
      </c>
      <c r="C7855" s="30">
        <f>VLOOKUP(B7855,'רביות שנתיות'!B:C,2)</f>
        <v>2.2999999999999998</v>
      </c>
      <c r="D7855" s="29">
        <f t="shared" si="245"/>
        <v>6.2259260325658872E-5</v>
      </c>
      <c r="F7855" s="30">
        <f>VLOOKUP($B7855,'רביות שנתיות'!B:I,7)</f>
        <v>8.8000000000000007</v>
      </c>
      <c r="G7855" s="29">
        <f t="shared" si="244"/>
        <v>2.3109833865220253E-4</v>
      </c>
    </row>
    <row r="7856" spans="2:7">
      <c r="B7856" s="1">
        <v>40727</v>
      </c>
      <c r="C7856" s="30">
        <f>VLOOKUP(B7856,'רביות שנתיות'!B:C,2)</f>
        <v>2.2999999999999998</v>
      </c>
      <c r="D7856" s="29">
        <f t="shared" si="245"/>
        <v>6.2259260325658872E-5</v>
      </c>
      <c r="F7856" s="30">
        <f>VLOOKUP($B7856,'רביות שנתיות'!B:I,7)</f>
        <v>8.8000000000000007</v>
      </c>
      <c r="G7856" s="29">
        <f t="shared" si="244"/>
        <v>2.3109833865220253E-4</v>
      </c>
    </row>
    <row r="7857" spans="2:7">
      <c r="B7857" s="1">
        <v>40728</v>
      </c>
      <c r="C7857" s="30">
        <f>VLOOKUP(B7857,'רביות שנתיות'!B:C,2)</f>
        <v>2.2999999999999998</v>
      </c>
      <c r="D7857" s="29">
        <f t="shared" si="245"/>
        <v>6.2259260325658872E-5</v>
      </c>
      <c r="F7857" s="30">
        <f>VLOOKUP($B7857,'רביות שנתיות'!B:I,7)</f>
        <v>8.8000000000000007</v>
      </c>
      <c r="G7857" s="29">
        <f t="shared" si="244"/>
        <v>2.3109833865220253E-4</v>
      </c>
    </row>
    <row r="7858" spans="2:7">
      <c r="B7858" s="1">
        <v>40729</v>
      </c>
      <c r="C7858" s="30">
        <f>VLOOKUP(B7858,'רביות שנתיות'!B:C,2)</f>
        <v>2.2999999999999998</v>
      </c>
      <c r="D7858" s="29">
        <f t="shared" si="245"/>
        <v>6.2259260325658872E-5</v>
      </c>
      <c r="F7858" s="30">
        <f>VLOOKUP($B7858,'רביות שנתיות'!B:I,7)</f>
        <v>8.8000000000000007</v>
      </c>
      <c r="G7858" s="29">
        <f t="shared" si="244"/>
        <v>2.3109833865220253E-4</v>
      </c>
    </row>
    <row r="7859" spans="2:7">
      <c r="B7859" s="1">
        <v>40730</v>
      </c>
      <c r="C7859" s="30">
        <f>VLOOKUP(B7859,'רביות שנתיות'!B:C,2)</f>
        <v>2.2999999999999998</v>
      </c>
      <c r="D7859" s="29">
        <f t="shared" si="245"/>
        <v>6.2259260325658872E-5</v>
      </c>
      <c r="F7859" s="30">
        <f>VLOOKUP($B7859,'רביות שנתיות'!B:I,7)</f>
        <v>8.8000000000000007</v>
      </c>
      <c r="G7859" s="29">
        <f t="shared" si="244"/>
        <v>2.3109833865220253E-4</v>
      </c>
    </row>
    <row r="7860" spans="2:7">
      <c r="B7860" s="1">
        <v>40731</v>
      </c>
      <c r="C7860" s="30">
        <f>VLOOKUP(B7860,'רביות שנתיות'!B:C,2)</f>
        <v>2.2999999999999998</v>
      </c>
      <c r="D7860" s="29">
        <f t="shared" si="245"/>
        <v>6.2259260325658872E-5</v>
      </c>
      <c r="F7860" s="30">
        <f>VLOOKUP($B7860,'רביות שנתיות'!B:I,7)</f>
        <v>8.8000000000000007</v>
      </c>
      <c r="G7860" s="29">
        <f t="shared" si="244"/>
        <v>2.3109833865220253E-4</v>
      </c>
    </row>
    <row r="7861" spans="2:7">
      <c r="B7861" s="1">
        <v>40732</v>
      </c>
      <c r="C7861" s="30">
        <f>VLOOKUP(B7861,'רביות שנתיות'!B:C,2)</f>
        <v>2.2999999999999998</v>
      </c>
      <c r="D7861" s="29">
        <f t="shared" si="245"/>
        <v>6.2259260325658872E-5</v>
      </c>
      <c r="F7861" s="30">
        <f>VLOOKUP($B7861,'רביות שנתיות'!B:I,7)</f>
        <v>8.8000000000000007</v>
      </c>
      <c r="G7861" s="29">
        <f t="shared" si="244"/>
        <v>2.3109833865220253E-4</v>
      </c>
    </row>
    <row r="7862" spans="2:7">
      <c r="B7862" s="1">
        <v>40733</v>
      </c>
      <c r="C7862" s="30">
        <f>VLOOKUP(B7862,'רביות שנתיות'!B:C,2)</f>
        <v>2.2999999999999998</v>
      </c>
      <c r="D7862" s="29">
        <f t="shared" si="245"/>
        <v>6.2259260325658872E-5</v>
      </c>
      <c r="F7862" s="30">
        <f>VLOOKUP($B7862,'רביות שנתיות'!B:I,7)</f>
        <v>8.8000000000000007</v>
      </c>
      <c r="G7862" s="29">
        <f t="shared" si="244"/>
        <v>2.3109833865220253E-4</v>
      </c>
    </row>
    <row r="7863" spans="2:7">
      <c r="B7863" s="1">
        <v>40734</v>
      </c>
      <c r="C7863" s="30">
        <f>VLOOKUP(B7863,'רביות שנתיות'!B:C,2)</f>
        <v>2.2999999999999998</v>
      </c>
      <c r="D7863" s="29">
        <f t="shared" si="245"/>
        <v>6.2259260325658872E-5</v>
      </c>
      <c r="F7863" s="30">
        <f>VLOOKUP($B7863,'רביות שנתיות'!B:I,7)</f>
        <v>8.8000000000000007</v>
      </c>
      <c r="G7863" s="29">
        <f t="shared" si="244"/>
        <v>2.3109833865220253E-4</v>
      </c>
    </row>
    <row r="7864" spans="2:7">
      <c r="B7864" s="1">
        <v>40735</v>
      </c>
      <c r="C7864" s="30">
        <f>VLOOKUP(B7864,'רביות שנתיות'!B:C,2)</f>
        <v>2.2999999999999998</v>
      </c>
      <c r="D7864" s="29">
        <f t="shared" si="245"/>
        <v>6.2259260325658872E-5</v>
      </c>
      <c r="F7864" s="30">
        <f>VLOOKUP($B7864,'רביות שנתיות'!B:I,7)</f>
        <v>8.8000000000000007</v>
      </c>
      <c r="G7864" s="29">
        <f t="shared" si="244"/>
        <v>2.3109833865220253E-4</v>
      </c>
    </row>
    <row r="7865" spans="2:7">
      <c r="B7865" s="1">
        <v>40736</v>
      </c>
      <c r="C7865" s="30">
        <f>VLOOKUP(B7865,'רביות שנתיות'!B:C,2)</f>
        <v>2.2999999999999998</v>
      </c>
      <c r="D7865" s="29">
        <f t="shared" si="245"/>
        <v>6.2259260325658872E-5</v>
      </c>
      <c r="F7865" s="30">
        <f>VLOOKUP($B7865,'רביות שנתיות'!B:I,7)</f>
        <v>8.8000000000000007</v>
      </c>
      <c r="G7865" s="29">
        <f t="shared" si="244"/>
        <v>2.3109833865220253E-4</v>
      </c>
    </row>
    <row r="7866" spans="2:7">
      <c r="B7866" s="1">
        <v>40737</v>
      </c>
      <c r="C7866" s="30">
        <f>VLOOKUP(B7866,'רביות שנתיות'!B:C,2)</f>
        <v>2.2999999999999998</v>
      </c>
      <c r="D7866" s="29">
        <f t="shared" si="245"/>
        <v>6.2259260325658872E-5</v>
      </c>
      <c r="F7866" s="30">
        <f>VLOOKUP($B7866,'רביות שנתיות'!B:I,7)</f>
        <v>8.8000000000000007</v>
      </c>
      <c r="G7866" s="29">
        <f t="shared" si="244"/>
        <v>2.3109833865220253E-4</v>
      </c>
    </row>
    <row r="7867" spans="2:7">
      <c r="B7867" s="1">
        <v>40738</v>
      </c>
      <c r="C7867" s="30">
        <f>VLOOKUP(B7867,'רביות שנתיות'!B:C,2)</f>
        <v>2.2999999999999998</v>
      </c>
      <c r="D7867" s="29">
        <f t="shared" si="245"/>
        <v>6.2259260325658872E-5</v>
      </c>
      <c r="F7867" s="30">
        <f>VLOOKUP($B7867,'רביות שנתיות'!B:I,7)</f>
        <v>8.8000000000000007</v>
      </c>
      <c r="G7867" s="29">
        <f t="shared" si="244"/>
        <v>2.3109833865220253E-4</v>
      </c>
    </row>
    <row r="7868" spans="2:7">
      <c r="B7868" s="1">
        <v>40739</v>
      </c>
      <c r="C7868" s="30">
        <f>VLOOKUP(B7868,'רביות שנתיות'!B:C,2)</f>
        <v>2.2999999999999998</v>
      </c>
      <c r="D7868" s="29">
        <f t="shared" si="245"/>
        <v>6.2259260325658872E-5</v>
      </c>
      <c r="F7868" s="30">
        <f>VLOOKUP($B7868,'רביות שנתיות'!B:I,7)</f>
        <v>8.8000000000000007</v>
      </c>
      <c r="G7868" s="29">
        <f t="shared" si="244"/>
        <v>2.3109833865220253E-4</v>
      </c>
    </row>
    <row r="7869" spans="2:7">
      <c r="B7869" s="1">
        <v>40740</v>
      </c>
      <c r="C7869" s="30">
        <f>VLOOKUP(B7869,'רביות שנתיות'!B:C,2)</f>
        <v>2.2999999999999998</v>
      </c>
      <c r="D7869" s="29">
        <f t="shared" si="245"/>
        <v>6.2259260325658872E-5</v>
      </c>
      <c r="F7869" s="30">
        <f>VLOOKUP($B7869,'רביות שנתיות'!B:I,7)</f>
        <v>8.8000000000000007</v>
      </c>
      <c r="G7869" s="29">
        <f t="shared" si="244"/>
        <v>2.3109833865220253E-4</v>
      </c>
    </row>
    <row r="7870" spans="2:7">
      <c r="B7870" s="1">
        <v>40741</v>
      </c>
      <c r="C7870" s="30">
        <f>VLOOKUP(B7870,'רביות שנתיות'!B:C,2)</f>
        <v>2.2999999999999998</v>
      </c>
      <c r="D7870" s="29">
        <f t="shared" si="245"/>
        <v>6.2259260325658872E-5</v>
      </c>
      <c r="F7870" s="30">
        <f>VLOOKUP($B7870,'רביות שנתיות'!B:I,7)</f>
        <v>8.8000000000000007</v>
      </c>
      <c r="G7870" s="29">
        <f t="shared" si="244"/>
        <v>2.3109833865220253E-4</v>
      </c>
    </row>
    <row r="7871" spans="2:7">
      <c r="B7871" s="1">
        <v>40742</v>
      </c>
      <c r="C7871" s="30">
        <f>VLOOKUP(B7871,'רביות שנתיות'!B:C,2)</f>
        <v>2.2999999999999998</v>
      </c>
      <c r="D7871" s="29">
        <f t="shared" si="245"/>
        <v>6.2259260325658872E-5</v>
      </c>
      <c r="F7871" s="30">
        <f>VLOOKUP($B7871,'רביות שנתיות'!B:I,7)</f>
        <v>8.8000000000000007</v>
      </c>
      <c r="G7871" s="29">
        <f t="shared" si="244"/>
        <v>2.3109833865220253E-4</v>
      </c>
    </row>
    <row r="7872" spans="2:7">
      <c r="B7872" s="1">
        <v>40743</v>
      </c>
      <c r="C7872" s="30">
        <f>VLOOKUP(B7872,'רביות שנתיות'!B:C,2)</f>
        <v>2.2999999999999998</v>
      </c>
      <c r="D7872" s="29">
        <f t="shared" si="245"/>
        <v>6.2259260325658872E-5</v>
      </c>
      <c r="F7872" s="30">
        <f>VLOOKUP($B7872,'רביות שנתיות'!B:I,7)</f>
        <v>8.8000000000000007</v>
      </c>
      <c r="G7872" s="29">
        <f t="shared" si="244"/>
        <v>2.3109833865220253E-4</v>
      </c>
    </row>
    <row r="7873" spans="2:7">
      <c r="B7873" s="1">
        <v>40744</v>
      </c>
      <c r="C7873" s="30">
        <f>VLOOKUP(B7873,'רביות שנתיות'!B:C,2)</f>
        <v>2.2999999999999998</v>
      </c>
      <c r="D7873" s="29">
        <f t="shared" si="245"/>
        <v>6.2259260325658872E-5</v>
      </c>
      <c r="F7873" s="30">
        <f>VLOOKUP($B7873,'רביות שנתיות'!B:I,7)</f>
        <v>8.8000000000000007</v>
      </c>
      <c r="G7873" s="29">
        <f t="shared" si="244"/>
        <v>2.3109833865220253E-4</v>
      </c>
    </row>
    <row r="7874" spans="2:7">
      <c r="B7874" s="1">
        <v>40745</v>
      </c>
      <c r="C7874" s="30">
        <f>VLOOKUP(B7874,'רביות שנתיות'!B:C,2)</f>
        <v>2.2999999999999998</v>
      </c>
      <c r="D7874" s="29">
        <f t="shared" si="245"/>
        <v>6.2259260325658872E-5</v>
      </c>
      <c r="F7874" s="30">
        <f>VLOOKUP($B7874,'רביות שנתיות'!B:I,7)</f>
        <v>8.8000000000000007</v>
      </c>
      <c r="G7874" s="29">
        <f t="shared" si="244"/>
        <v>2.3109833865220253E-4</v>
      </c>
    </row>
    <row r="7875" spans="2:7">
      <c r="B7875" s="1">
        <v>40746</v>
      </c>
      <c r="C7875" s="30">
        <f>VLOOKUP(B7875,'רביות שנתיות'!B:C,2)</f>
        <v>2.2999999999999998</v>
      </c>
      <c r="D7875" s="29">
        <f t="shared" si="245"/>
        <v>6.2259260325658872E-5</v>
      </c>
      <c r="F7875" s="30">
        <f>VLOOKUP($B7875,'רביות שנתיות'!B:I,7)</f>
        <v>8.8000000000000007</v>
      </c>
      <c r="G7875" s="29">
        <f t="shared" si="244"/>
        <v>2.3109833865220253E-4</v>
      </c>
    </row>
    <row r="7876" spans="2:7">
      <c r="B7876" s="1">
        <v>40747</v>
      </c>
      <c r="C7876" s="30">
        <f>VLOOKUP(B7876,'רביות שנתיות'!B:C,2)</f>
        <v>2.2999999999999998</v>
      </c>
      <c r="D7876" s="29">
        <f t="shared" si="245"/>
        <v>6.2259260325658872E-5</v>
      </c>
      <c r="F7876" s="30">
        <f>VLOOKUP($B7876,'רביות שנתיות'!B:I,7)</f>
        <v>8.8000000000000007</v>
      </c>
      <c r="G7876" s="29">
        <f t="shared" ref="G7876:G7939" si="246">(1+F7876/100)^(1/365)-1</f>
        <v>2.3109833865220253E-4</v>
      </c>
    </row>
    <row r="7877" spans="2:7">
      <c r="B7877" s="1">
        <v>40748</v>
      </c>
      <c r="C7877" s="30">
        <f>VLOOKUP(B7877,'רביות שנתיות'!B:C,2)</f>
        <v>2.2999999999999998</v>
      </c>
      <c r="D7877" s="29">
        <f t="shared" ref="D7877:D7940" si="247">(1+C7877/100)^(1/365.25)-1</f>
        <v>6.2259260325658872E-5</v>
      </c>
      <c r="F7877" s="30">
        <f>VLOOKUP($B7877,'רביות שנתיות'!B:I,7)</f>
        <v>8.8000000000000007</v>
      </c>
      <c r="G7877" s="29">
        <f t="shared" si="246"/>
        <v>2.3109833865220253E-4</v>
      </c>
    </row>
    <row r="7878" spans="2:7">
      <c r="B7878" s="1">
        <v>40749</v>
      </c>
      <c r="C7878" s="30">
        <f>VLOOKUP(B7878,'רביות שנתיות'!B:C,2)</f>
        <v>2.2999999999999998</v>
      </c>
      <c r="D7878" s="29">
        <f t="shared" si="247"/>
        <v>6.2259260325658872E-5</v>
      </c>
      <c r="F7878" s="30">
        <f>VLOOKUP($B7878,'רביות שנתיות'!B:I,7)</f>
        <v>8.8000000000000007</v>
      </c>
      <c r="G7878" s="29">
        <f t="shared" si="246"/>
        <v>2.3109833865220253E-4</v>
      </c>
    </row>
    <row r="7879" spans="2:7">
      <c r="B7879" s="1">
        <v>40750</v>
      </c>
      <c r="C7879" s="30">
        <f>VLOOKUP(B7879,'רביות שנתיות'!B:C,2)</f>
        <v>2.2999999999999998</v>
      </c>
      <c r="D7879" s="29">
        <f t="shared" si="247"/>
        <v>6.2259260325658872E-5</v>
      </c>
      <c r="F7879" s="30">
        <f>VLOOKUP($B7879,'רביות שנתיות'!B:I,7)</f>
        <v>8.8000000000000007</v>
      </c>
      <c r="G7879" s="29">
        <f t="shared" si="246"/>
        <v>2.3109833865220253E-4</v>
      </c>
    </row>
    <row r="7880" spans="2:7">
      <c r="B7880" s="1">
        <v>40751</v>
      </c>
      <c r="C7880" s="30">
        <f>VLOOKUP(B7880,'רביות שנתיות'!B:C,2)</f>
        <v>2.2999999999999998</v>
      </c>
      <c r="D7880" s="29">
        <f t="shared" si="247"/>
        <v>6.2259260325658872E-5</v>
      </c>
      <c r="F7880" s="30">
        <f>VLOOKUP($B7880,'רביות שנתיות'!B:I,7)</f>
        <v>8.8000000000000007</v>
      </c>
      <c r="G7880" s="29">
        <f t="shared" si="246"/>
        <v>2.3109833865220253E-4</v>
      </c>
    </row>
    <row r="7881" spans="2:7">
      <c r="B7881" s="1">
        <v>40752</v>
      </c>
      <c r="C7881" s="30">
        <f>VLOOKUP(B7881,'רביות שנתיות'!B:C,2)</f>
        <v>2.2999999999999998</v>
      </c>
      <c r="D7881" s="29">
        <f t="shared" si="247"/>
        <v>6.2259260325658872E-5</v>
      </c>
      <c r="F7881" s="30">
        <f>VLOOKUP($B7881,'רביות שנתיות'!B:I,7)</f>
        <v>8.8000000000000007</v>
      </c>
      <c r="G7881" s="29">
        <f t="shared" si="246"/>
        <v>2.3109833865220253E-4</v>
      </c>
    </row>
    <row r="7882" spans="2:7">
      <c r="B7882" s="1">
        <v>40753</v>
      </c>
      <c r="C7882" s="30">
        <f>VLOOKUP(B7882,'רביות שנתיות'!B:C,2)</f>
        <v>2.2999999999999998</v>
      </c>
      <c r="D7882" s="29">
        <f t="shared" si="247"/>
        <v>6.2259260325658872E-5</v>
      </c>
      <c r="F7882" s="30">
        <f>VLOOKUP($B7882,'רביות שנתיות'!B:I,7)</f>
        <v>8.8000000000000007</v>
      </c>
      <c r="G7882" s="29">
        <f t="shared" si="246"/>
        <v>2.3109833865220253E-4</v>
      </c>
    </row>
    <row r="7883" spans="2:7">
      <c r="B7883" s="1">
        <v>40754</v>
      </c>
      <c r="C7883" s="30">
        <f>VLOOKUP(B7883,'רביות שנתיות'!B:C,2)</f>
        <v>2.2999999999999998</v>
      </c>
      <c r="D7883" s="29">
        <f t="shared" si="247"/>
        <v>6.2259260325658872E-5</v>
      </c>
      <c r="F7883" s="30">
        <f>VLOOKUP($B7883,'רביות שנתיות'!B:I,7)</f>
        <v>8.8000000000000007</v>
      </c>
      <c r="G7883" s="29">
        <f t="shared" si="246"/>
        <v>2.3109833865220253E-4</v>
      </c>
    </row>
    <row r="7884" spans="2:7">
      <c r="B7884" s="1">
        <v>40755</v>
      </c>
      <c r="C7884" s="30">
        <f>VLOOKUP(B7884,'רביות שנתיות'!B:C,2)</f>
        <v>2.2999999999999998</v>
      </c>
      <c r="D7884" s="29">
        <f t="shared" si="247"/>
        <v>6.2259260325658872E-5</v>
      </c>
      <c r="F7884" s="30">
        <f>VLOOKUP($B7884,'רביות שנתיות'!B:I,7)</f>
        <v>8.8000000000000007</v>
      </c>
      <c r="G7884" s="29">
        <f t="shared" si="246"/>
        <v>2.3109833865220253E-4</v>
      </c>
    </row>
    <row r="7885" spans="2:7">
      <c r="B7885" s="1">
        <v>40756</v>
      </c>
      <c r="C7885" s="30">
        <f>VLOOKUP(B7885,'רביות שנתיות'!B:C,2)</f>
        <v>2.2999999999999998</v>
      </c>
      <c r="D7885" s="29">
        <f t="shared" si="247"/>
        <v>6.2259260325658872E-5</v>
      </c>
      <c r="F7885" s="30">
        <f>VLOOKUP($B7885,'רביות שנתיות'!B:I,7)</f>
        <v>8.8000000000000007</v>
      </c>
      <c r="G7885" s="29">
        <f t="shared" si="246"/>
        <v>2.3109833865220253E-4</v>
      </c>
    </row>
    <row r="7886" spans="2:7">
      <c r="B7886" s="1">
        <v>40757</v>
      </c>
      <c r="C7886" s="30">
        <f>VLOOKUP(B7886,'רביות שנתיות'!B:C,2)</f>
        <v>2.2999999999999998</v>
      </c>
      <c r="D7886" s="29">
        <f t="shared" si="247"/>
        <v>6.2259260325658872E-5</v>
      </c>
      <c r="F7886" s="30">
        <f>VLOOKUP($B7886,'רביות שנתיות'!B:I,7)</f>
        <v>8.8000000000000007</v>
      </c>
      <c r="G7886" s="29">
        <f t="shared" si="246"/>
        <v>2.3109833865220253E-4</v>
      </c>
    </row>
    <row r="7887" spans="2:7">
      <c r="B7887" s="1">
        <v>40758</v>
      </c>
      <c r="C7887" s="30">
        <f>VLOOKUP(B7887,'רביות שנתיות'!B:C,2)</f>
        <v>2.2999999999999998</v>
      </c>
      <c r="D7887" s="29">
        <f t="shared" si="247"/>
        <v>6.2259260325658872E-5</v>
      </c>
      <c r="F7887" s="30">
        <f>VLOOKUP($B7887,'רביות שנתיות'!B:I,7)</f>
        <v>8.8000000000000007</v>
      </c>
      <c r="G7887" s="29">
        <f t="shared" si="246"/>
        <v>2.3109833865220253E-4</v>
      </c>
    </row>
    <row r="7888" spans="2:7">
      <c r="B7888" s="1">
        <v>40759</v>
      </c>
      <c r="C7888" s="30">
        <f>VLOOKUP(B7888,'רביות שנתיות'!B:C,2)</f>
        <v>2.2999999999999998</v>
      </c>
      <c r="D7888" s="29">
        <f t="shared" si="247"/>
        <v>6.2259260325658872E-5</v>
      </c>
      <c r="F7888" s="30">
        <f>VLOOKUP($B7888,'רביות שנתיות'!B:I,7)</f>
        <v>8.8000000000000007</v>
      </c>
      <c r="G7888" s="29">
        <f t="shared" si="246"/>
        <v>2.3109833865220253E-4</v>
      </c>
    </row>
    <row r="7889" spans="2:7">
      <c r="B7889" s="1">
        <v>40760</v>
      </c>
      <c r="C7889" s="30">
        <f>VLOOKUP(B7889,'רביות שנתיות'!B:C,2)</f>
        <v>2.2999999999999998</v>
      </c>
      <c r="D7889" s="29">
        <f t="shared" si="247"/>
        <v>6.2259260325658872E-5</v>
      </c>
      <c r="F7889" s="30">
        <f>VLOOKUP($B7889,'רביות שנתיות'!B:I,7)</f>
        <v>8.8000000000000007</v>
      </c>
      <c r="G7889" s="29">
        <f t="shared" si="246"/>
        <v>2.3109833865220253E-4</v>
      </c>
    </row>
    <row r="7890" spans="2:7">
      <c r="B7890" s="1">
        <v>40761</v>
      </c>
      <c r="C7890" s="30">
        <f>VLOOKUP(B7890,'רביות שנתיות'!B:C,2)</f>
        <v>2.2999999999999998</v>
      </c>
      <c r="D7890" s="29">
        <f t="shared" si="247"/>
        <v>6.2259260325658872E-5</v>
      </c>
      <c r="F7890" s="30">
        <f>VLOOKUP($B7890,'רביות שנתיות'!B:I,7)</f>
        <v>8.8000000000000007</v>
      </c>
      <c r="G7890" s="29">
        <f t="shared" si="246"/>
        <v>2.3109833865220253E-4</v>
      </c>
    </row>
    <row r="7891" spans="2:7">
      <c r="B7891" s="1">
        <v>40762</v>
      </c>
      <c r="C7891" s="30">
        <f>VLOOKUP(B7891,'רביות שנתיות'!B:C,2)</f>
        <v>2.2999999999999998</v>
      </c>
      <c r="D7891" s="29">
        <f t="shared" si="247"/>
        <v>6.2259260325658872E-5</v>
      </c>
      <c r="F7891" s="30">
        <f>VLOOKUP($B7891,'רביות שנתיות'!B:I,7)</f>
        <v>8.8000000000000007</v>
      </c>
      <c r="G7891" s="29">
        <f t="shared" si="246"/>
        <v>2.3109833865220253E-4</v>
      </c>
    </row>
    <row r="7892" spans="2:7">
      <c r="B7892" s="1">
        <v>40763</v>
      </c>
      <c r="C7892" s="30">
        <f>VLOOKUP(B7892,'רביות שנתיות'!B:C,2)</f>
        <v>2.2999999999999998</v>
      </c>
      <c r="D7892" s="29">
        <f t="shared" si="247"/>
        <v>6.2259260325658872E-5</v>
      </c>
      <c r="F7892" s="30">
        <f>VLOOKUP($B7892,'רביות שנתיות'!B:I,7)</f>
        <v>8.8000000000000007</v>
      </c>
      <c r="G7892" s="29">
        <f t="shared" si="246"/>
        <v>2.3109833865220253E-4</v>
      </c>
    </row>
    <row r="7893" spans="2:7">
      <c r="B7893" s="1">
        <v>40764</v>
      </c>
      <c r="C7893" s="30">
        <f>VLOOKUP(B7893,'רביות שנתיות'!B:C,2)</f>
        <v>2.2999999999999998</v>
      </c>
      <c r="D7893" s="29">
        <f t="shared" si="247"/>
        <v>6.2259260325658872E-5</v>
      </c>
      <c r="F7893" s="30">
        <f>VLOOKUP($B7893,'רביות שנתיות'!B:I,7)</f>
        <v>8.8000000000000007</v>
      </c>
      <c r="G7893" s="29">
        <f t="shared" si="246"/>
        <v>2.3109833865220253E-4</v>
      </c>
    </row>
    <row r="7894" spans="2:7">
      <c r="B7894" s="1">
        <v>40765</v>
      </c>
      <c r="C7894" s="30">
        <f>VLOOKUP(B7894,'רביות שנתיות'!B:C,2)</f>
        <v>2.2999999999999998</v>
      </c>
      <c r="D7894" s="29">
        <f t="shared" si="247"/>
        <v>6.2259260325658872E-5</v>
      </c>
      <c r="F7894" s="30">
        <f>VLOOKUP($B7894,'רביות שנתיות'!B:I,7)</f>
        <v>8.8000000000000007</v>
      </c>
      <c r="G7894" s="29">
        <f t="shared" si="246"/>
        <v>2.3109833865220253E-4</v>
      </c>
    </row>
    <row r="7895" spans="2:7">
      <c r="B7895" s="1">
        <v>40766</v>
      </c>
      <c r="C7895" s="30">
        <f>VLOOKUP(B7895,'רביות שנתיות'!B:C,2)</f>
        <v>2.2999999999999998</v>
      </c>
      <c r="D7895" s="29">
        <f t="shared" si="247"/>
        <v>6.2259260325658872E-5</v>
      </c>
      <c r="F7895" s="30">
        <f>VLOOKUP($B7895,'רביות שנתיות'!B:I,7)</f>
        <v>8.8000000000000007</v>
      </c>
      <c r="G7895" s="29">
        <f t="shared" si="246"/>
        <v>2.3109833865220253E-4</v>
      </c>
    </row>
    <row r="7896" spans="2:7">
      <c r="B7896" s="1">
        <v>40767</v>
      </c>
      <c r="C7896" s="30">
        <f>VLOOKUP(B7896,'רביות שנתיות'!B:C,2)</f>
        <v>2.2999999999999998</v>
      </c>
      <c r="D7896" s="29">
        <f t="shared" si="247"/>
        <v>6.2259260325658872E-5</v>
      </c>
      <c r="F7896" s="30">
        <f>VLOOKUP($B7896,'רביות שנתיות'!B:I,7)</f>
        <v>8.8000000000000007</v>
      </c>
      <c r="G7896" s="29">
        <f t="shared" si="246"/>
        <v>2.3109833865220253E-4</v>
      </c>
    </row>
    <row r="7897" spans="2:7">
      <c r="B7897" s="1">
        <v>40768</v>
      </c>
      <c r="C7897" s="30">
        <f>VLOOKUP(B7897,'רביות שנתיות'!B:C,2)</f>
        <v>2.2999999999999998</v>
      </c>
      <c r="D7897" s="29">
        <f t="shared" si="247"/>
        <v>6.2259260325658872E-5</v>
      </c>
      <c r="F7897" s="30">
        <f>VLOOKUP($B7897,'רביות שנתיות'!B:I,7)</f>
        <v>8.8000000000000007</v>
      </c>
      <c r="G7897" s="29">
        <f t="shared" si="246"/>
        <v>2.3109833865220253E-4</v>
      </c>
    </row>
    <row r="7898" spans="2:7">
      <c r="B7898" s="1">
        <v>40769</v>
      </c>
      <c r="C7898" s="30">
        <f>VLOOKUP(B7898,'רביות שנתיות'!B:C,2)</f>
        <v>2.2999999999999998</v>
      </c>
      <c r="D7898" s="29">
        <f t="shared" si="247"/>
        <v>6.2259260325658872E-5</v>
      </c>
      <c r="F7898" s="30">
        <f>VLOOKUP($B7898,'רביות שנתיות'!B:I,7)</f>
        <v>8.8000000000000007</v>
      </c>
      <c r="G7898" s="29">
        <f t="shared" si="246"/>
        <v>2.3109833865220253E-4</v>
      </c>
    </row>
    <row r="7899" spans="2:7">
      <c r="B7899" s="1">
        <v>40770</v>
      </c>
      <c r="C7899" s="30">
        <f>VLOOKUP(B7899,'רביות שנתיות'!B:C,2)</f>
        <v>2.2999999999999998</v>
      </c>
      <c r="D7899" s="29">
        <f t="shared" si="247"/>
        <v>6.2259260325658872E-5</v>
      </c>
      <c r="F7899" s="30">
        <f>VLOOKUP($B7899,'רביות שנתיות'!B:I,7)</f>
        <v>8.8000000000000007</v>
      </c>
      <c r="G7899" s="29">
        <f t="shared" si="246"/>
        <v>2.3109833865220253E-4</v>
      </c>
    </row>
    <row r="7900" spans="2:7">
      <c r="B7900" s="1">
        <v>40771</v>
      </c>
      <c r="C7900" s="30">
        <f>VLOOKUP(B7900,'רביות שנתיות'!B:C,2)</f>
        <v>2.2999999999999998</v>
      </c>
      <c r="D7900" s="29">
        <f t="shared" si="247"/>
        <v>6.2259260325658872E-5</v>
      </c>
      <c r="F7900" s="30">
        <f>VLOOKUP($B7900,'רביות שנתיות'!B:I,7)</f>
        <v>8.8000000000000007</v>
      </c>
      <c r="G7900" s="29">
        <f t="shared" si="246"/>
        <v>2.3109833865220253E-4</v>
      </c>
    </row>
    <row r="7901" spans="2:7">
      <c r="B7901" s="1">
        <v>40772</v>
      </c>
      <c r="C7901" s="30">
        <f>VLOOKUP(B7901,'רביות שנתיות'!B:C,2)</f>
        <v>2.2999999999999998</v>
      </c>
      <c r="D7901" s="29">
        <f t="shared" si="247"/>
        <v>6.2259260325658872E-5</v>
      </c>
      <c r="F7901" s="30">
        <f>VLOOKUP($B7901,'רביות שנתיות'!B:I,7)</f>
        <v>8.8000000000000007</v>
      </c>
      <c r="G7901" s="29">
        <f t="shared" si="246"/>
        <v>2.3109833865220253E-4</v>
      </c>
    </row>
    <row r="7902" spans="2:7">
      <c r="B7902" s="1">
        <v>40773</v>
      </c>
      <c r="C7902" s="30">
        <f>VLOOKUP(B7902,'רביות שנתיות'!B:C,2)</f>
        <v>2.2999999999999998</v>
      </c>
      <c r="D7902" s="29">
        <f t="shared" si="247"/>
        <v>6.2259260325658872E-5</v>
      </c>
      <c r="F7902" s="30">
        <f>VLOOKUP($B7902,'רביות שנתיות'!B:I,7)</f>
        <v>8.8000000000000007</v>
      </c>
      <c r="G7902" s="29">
        <f t="shared" si="246"/>
        <v>2.3109833865220253E-4</v>
      </c>
    </row>
    <row r="7903" spans="2:7">
      <c r="B7903" s="1">
        <v>40774</v>
      </c>
      <c r="C7903" s="30">
        <f>VLOOKUP(B7903,'רביות שנתיות'!B:C,2)</f>
        <v>2.2999999999999998</v>
      </c>
      <c r="D7903" s="29">
        <f t="shared" si="247"/>
        <v>6.2259260325658872E-5</v>
      </c>
      <c r="F7903" s="30">
        <f>VLOOKUP($B7903,'רביות שנתיות'!B:I,7)</f>
        <v>8.8000000000000007</v>
      </c>
      <c r="G7903" s="29">
        <f t="shared" si="246"/>
        <v>2.3109833865220253E-4</v>
      </c>
    </row>
    <row r="7904" spans="2:7">
      <c r="B7904" s="1">
        <v>40775</v>
      </c>
      <c r="C7904" s="30">
        <f>VLOOKUP(B7904,'רביות שנתיות'!B:C,2)</f>
        <v>2.2999999999999998</v>
      </c>
      <c r="D7904" s="29">
        <f t="shared" si="247"/>
        <v>6.2259260325658872E-5</v>
      </c>
      <c r="F7904" s="30">
        <f>VLOOKUP($B7904,'רביות שנתיות'!B:I,7)</f>
        <v>8.8000000000000007</v>
      </c>
      <c r="G7904" s="29">
        <f t="shared" si="246"/>
        <v>2.3109833865220253E-4</v>
      </c>
    </row>
    <row r="7905" spans="2:7">
      <c r="B7905" s="1">
        <v>40776</v>
      </c>
      <c r="C7905" s="30">
        <f>VLOOKUP(B7905,'רביות שנתיות'!B:C,2)</f>
        <v>2.2999999999999998</v>
      </c>
      <c r="D7905" s="29">
        <f t="shared" si="247"/>
        <v>6.2259260325658872E-5</v>
      </c>
      <c r="F7905" s="30">
        <f>VLOOKUP($B7905,'רביות שנתיות'!B:I,7)</f>
        <v>8.8000000000000007</v>
      </c>
      <c r="G7905" s="29">
        <f t="shared" si="246"/>
        <v>2.3109833865220253E-4</v>
      </c>
    </row>
    <row r="7906" spans="2:7">
      <c r="B7906" s="1">
        <v>40777</v>
      </c>
      <c r="C7906" s="30">
        <f>VLOOKUP(B7906,'רביות שנתיות'!B:C,2)</f>
        <v>2.2999999999999998</v>
      </c>
      <c r="D7906" s="29">
        <f t="shared" si="247"/>
        <v>6.2259260325658872E-5</v>
      </c>
      <c r="F7906" s="30">
        <f>VLOOKUP($B7906,'רביות שנתיות'!B:I,7)</f>
        <v>8.8000000000000007</v>
      </c>
      <c r="G7906" s="29">
        <f t="shared" si="246"/>
        <v>2.3109833865220253E-4</v>
      </c>
    </row>
    <row r="7907" spans="2:7">
      <c r="B7907" s="1">
        <v>40778</v>
      </c>
      <c r="C7907" s="30">
        <f>VLOOKUP(B7907,'רביות שנתיות'!B:C,2)</f>
        <v>2.2999999999999998</v>
      </c>
      <c r="D7907" s="29">
        <f t="shared" si="247"/>
        <v>6.2259260325658872E-5</v>
      </c>
      <c r="F7907" s="30">
        <f>VLOOKUP($B7907,'רביות שנתיות'!B:I,7)</f>
        <v>8.8000000000000007</v>
      </c>
      <c r="G7907" s="29">
        <f t="shared" si="246"/>
        <v>2.3109833865220253E-4</v>
      </c>
    </row>
    <row r="7908" spans="2:7">
      <c r="B7908" s="1">
        <v>40779</v>
      </c>
      <c r="C7908" s="30">
        <f>VLOOKUP(B7908,'רביות שנתיות'!B:C,2)</f>
        <v>2.2999999999999998</v>
      </c>
      <c r="D7908" s="29">
        <f t="shared" si="247"/>
        <v>6.2259260325658872E-5</v>
      </c>
      <c r="F7908" s="30">
        <f>VLOOKUP($B7908,'רביות שנתיות'!B:I,7)</f>
        <v>8.8000000000000007</v>
      </c>
      <c r="G7908" s="29">
        <f t="shared" si="246"/>
        <v>2.3109833865220253E-4</v>
      </c>
    </row>
    <row r="7909" spans="2:7">
      <c r="B7909" s="1">
        <v>40780</v>
      </c>
      <c r="C7909" s="30">
        <f>VLOOKUP(B7909,'רביות שנתיות'!B:C,2)</f>
        <v>2.2999999999999998</v>
      </c>
      <c r="D7909" s="29">
        <f t="shared" si="247"/>
        <v>6.2259260325658872E-5</v>
      </c>
      <c r="F7909" s="30">
        <f>VLOOKUP($B7909,'רביות שנתיות'!B:I,7)</f>
        <v>8.8000000000000007</v>
      </c>
      <c r="G7909" s="29">
        <f t="shared" si="246"/>
        <v>2.3109833865220253E-4</v>
      </c>
    </row>
    <row r="7910" spans="2:7">
      <c r="B7910" s="1">
        <v>40781</v>
      </c>
      <c r="C7910" s="30">
        <f>VLOOKUP(B7910,'רביות שנתיות'!B:C,2)</f>
        <v>2.2999999999999998</v>
      </c>
      <c r="D7910" s="29">
        <f t="shared" si="247"/>
        <v>6.2259260325658872E-5</v>
      </c>
      <c r="F7910" s="30">
        <f>VLOOKUP($B7910,'רביות שנתיות'!B:I,7)</f>
        <v>8.8000000000000007</v>
      </c>
      <c r="G7910" s="29">
        <f t="shared" si="246"/>
        <v>2.3109833865220253E-4</v>
      </c>
    </row>
    <row r="7911" spans="2:7">
      <c r="B7911" s="1">
        <v>40782</v>
      </c>
      <c r="C7911" s="30">
        <f>VLOOKUP(B7911,'רביות שנתיות'!B:C,2)</f>
        <v>2.2999999999999998</v>
      </c>
      <c r="D7911" s="29">
        <f t="shared" si="247"/>
        <v>6.2259260325658872E-5</v>
      </c>
      <c r="F7911" s="30">
        <f>VLOOKUP($B7911,'רביות שנתיות'!B:I,7)</f>
        <v>8.8000000000000007</v>
      </c>
      <c r="G7911" s="29">
        <f t="shared" si="246"/>
        <v>2.3109833865220253E-4</v>
      </c>
    </row>
    <row r="7912" spans="2:7">
      <c r="B7912" s="1">
        <v>40783</v>
      </c>
      <c r="C7912" s="30">
        <f>VLOOKUP(B7912,'רביות שנתיות'!B:C,2)</f>
        <v>2.2999999999999998</v>
      </c>
      <c r="D7912" s="29">
        <f t="shared" si="247"/>
        <v>6.2259260325658872E-5</v>
      </c>
      <c r="F7912" s="30">
        <f>VLOOKUP($B7912,'רביות שנתיות'!B:I,7)</f>
        <v>8.8000000000000007</v>
      </c>
      <c r="G7912" s="29">
        <f t="shared" si="246"/>
        <v>2.3109833865220253E-4</v>
      </c>
    </row>
    <row r="7913" spans="2:7">
      <c r="B7913" s="1">
        <v>40784</v>
      </c>
      <c r="C7913" s="30">
        <f>VLOOKUP(B7913,'רביות שנתיות'!B:C,2)</f>
        <v>2.2999999999999998</v>
      </c>
      <c r="D7913" s="29">
        <f t="shared" si="247"/>
        <v>6.2259260325658872E-5</v>
      </c>
      <c r="F7913" s="30">
        <f>VLOOKUP($B7913,'רביות שנתיות'!B:I,7)</f>
        <v>8.8000000000000007</v>
      </c>
      <c r="G7913" s="29">
        <f t="shared" si="246"/>
        <v>2.3109833865220253E-4</v>
      </c>
    </row>
    <row r="7914" spans="2:7">
      <c r="B7914" s="1">
        <v>40785</v>
      </c>
      <c r="C7914" s="30">
        <f>VLOOKUP(B7914,'רביות שנתיות'!B:C,2)</f>
        <v>2.2999999999999998</v>
      </c>
      <c r="D7914" s="29">
        <f t="shared" si="247"/>
        <v>6.2259260325658872E-5</v>
      </c>
      <c r="F7914" s="30">
        <f>VLOOKUP($B7914,'רביות שנתיות'!B:I,7)</f>
        <v>8.8000000000000007</v>
      </c>
      <c r="G7914" s="29">
        <f t="shared" si="246"/>
        <v>2.3109833865220253E-4</v>
      </c>
    </row>
    <row r="7915" spans="2:7">
      <c r="B7915" s="1">
        <v>40786</v>
      </c>
      <c r="C7915" s="30">
        <f>VLOOKUP(B7915,'רביות שנתיות'!B:C,2)</f>
        <v>2.2999999999999998</v>
      </c>
      <c r="D7915" s="29">
        <f t="shared" si="247"/>
        <v>6.2259260325658872E-5</v>
      </c>
      <c r="F7915" s="30">
        <f>VLOOKUP($B7915,'רביות שנתיות'!B:I,7)</f>
        <v>8.8000000000000007</v>
      </c>
      <c r="G7915" s="29">
        <f t="shared" si="246"/>
        <v>2.3109833865220253E-4</v>
      </c>
    </row>
    <row r="7916" spans="2:7">
      <c r="B7916" s="1">
        <v>40787</v>
      </c>
      <c r="C7916" s="30">
        <f>VLOOKUP(B7916,'רביות שנתיות'!B:C,2)</f>
        <v>2.2999999999999998</v>
      </c>
      <c r="D7916" s="29">
        <f t="shared" si="247"/>
        <v>6.2259260325658872E-5</v>
      </c>
      <c r="F7916" s="30">
        <f>VLOOKUP($B7916,'רביות שנתיות'!B:I,7)</f>
        <v>8.8000000000000007</v>
      </c>
      <c r="G7916" s="29">
        <f t="shared" si="246"/>
        <v>2.3109833865220253E-4</v>
      </c>
    </row>
    <row r="7917" spans="2:7">
      <c r="B7917" s="1">
        <v>40788</v>
      </c>
      <c r="C7917" s="30">
        <f>VLOOKUP(B7917,'רביות שנתיות'!B:C,2)</f>
        <v>2.2999999999999998</v>
      </c>
      <c r="D7917" s="29">
        <f t="shared" si="247"/>
        <v>6.2259260325658872E-5</v>
      </c>
      <c r="F7917" s="30">
        <f>VLOOKUP($B7917,'רביות שנתיות'!B:I,7)</f>
        <v>8.8000000000000007</v>
      </c>
      <c r="G7917" s="29">
        <f t="shared" si="246"/>
        <v>2.3109833865220253E-4</v>
      </c>
    </row>
    <row r="7918" spans="2:7">
      <c r="B7918" s="1">
        <v>40789</v>
      </c>
      <c r="C7918" s="30">
        <f>VLOOKUP(B7918,'רביות שנתיות'!B:C,2)</f>
        <v>2.2999999999999998</v>
      </c>
      <c r="D7918" s="29">
        <f t="shared" si="247"/>
        <v>6.2259260325658872E-5</v>
      </c>
      <c r="F7918" s="30">
        <f>VLOOKUP($B7918,'רביות שנתיות'!B:I,7)</f>
        <v>8.8000000000000007</v>
      </c>
      <c r="G7918" s="29">
        <f t="shared" si="246"/>
        <v>2.3109833865220253E-4</v>
      </c>
    </row>
    <row r="7919" spans="2:7">
      <c r="B7919" s="1">
        <v>40790</v>
      </c>
      <c r="C7919" s="30">
        <f>VLOOKUP(B7919,'רביות שנתיות'!B:C,2)</f>
        <v>2.2999999999999998</v>
      </c>
      <c r="D7919" s="29">
        <f t="shared" si="247"/>
        <v>6.2259260325658872E-5</v>
      </c>
      <c r="F7919" s="30">
        <f>VLOOKUP($B7919,'רביות שנתיות'!B:I,7)</f>
        <v>8.8000000000000007</v>
      </c>
      <c r="G7919" s="29">
        <f t="shared" si="246"/>
        <v>2.3109833865220253E-4</v>
      </c>
    </row>
    <row r="7920" spans="2:7">
      <c r="B7920" s="1">
        <v>40791</v>
      </c>
      <c r="C7920" s="30">
        <f>VLOOKUP(B7920,'רביות שנתיות'!B:C,2)</f>
        <v>2.2999999999999998</v>
      </c>
      <c r="D7920" s="29">
        <f t="shared" si="247"/>
        <v>6.2259260325658872E-5</v>
      </c>
      <c r="F7920" s="30">
        <f>VLOOKUP($B7920,'רביות שנתיות'!B:I,7)</f>
        <v>8.8000000000000007</v>
      </c>
      <c r="G7920" s="29">
        <f t="shared" si="246"/>
        <v>2.3109833865220253E-4</v>
      </c>
    </row>
    <row r="7921" spans="2:7">
      <c r="B7921" s="1">
        <v>40792</v>
      </c>
      <c r="C7921" s="30">
        <f>VLOOKUP(B7921,'רביות שנתיות'!B:C,2)</f>
        <v>2.2999999999999998</v>
      </c>
      <c r="D7921" s="29">
        <f t="shared" si="247"/>
        <v>6.2259260325658872E-5</v>
      </c>
      <c r="F7921" s="30">
        <f>VLOOKUP($B7921,'רביות שנתיות'!B:I,7)</f>
        <v>8.8000000000000007</v>
      </c>
      <c r="G7921" s="29">
        <f t="shared" si="246"/>
        <v>2.3109833865220253E-4</v>
      </c>
    </row>
    <row r="7922" spans="2:7">
      <c r="B7922" s="1">
        <v>40793</v>
      </c>
      <c r="C7922" s="30">
        <f>VLOOKUP(B7922,'רביות שנתיות'!B:C,2)</f>
        <v>2.2999999999999998</v>
      </c>
      <c r="D7922" s="29">
        <f t="shared" si="247"/>
        <v>6.2259260325658872E-5</v>
      </c>
      <c r="F7922" s="30">
        <f>VLOOKUP($B7922,'רביות שנתיות'!B:I,7)</f>
        <v>8.8000000000000007</v>
      </c>
      <c r="G7922" s="29">
        <f t="shared" si="246"/>
        <v>2.3109833865220253E-4</v>
      </c>
    </row>
    <row r="7923" spans="2:7">
      <c r="B7923" s="1">
        <v>40794</v>
      </c>
      <c r="C7923" s="30">
        <f>VLOOKUP(B7923,'רביות שנתיות'!B:C,2)</f>
        <v>2.2999999999999998</v>
      </c>
      <c r="D7923" s="29">
        <f t="shared" si="247"/>
        <v>6.2259260325658872E-5</v>
      </c>
      <c r="F7923" s="30">
        <f>VLOOKUP($B7923,'רביות שנתיות'!B:I,7)</f>
        <v>8.8000000000000007</v>
      </c>
      <c r="G7923" s="29">
        <f t="shared" si="246"/>
        <v>2.3109833865220253E-4</v>
      </c>
    </row>
    <row r="7924" spans="2:7">
      <c r="B7924" s="1">
        <v>40795</v>
      </c>
      <c r="C7924" s="30">
        <f>VLOOKUP(B7924,'רביות שנתיות'!B:C,2)</f>
        <v>2.2999999999999998</v>
      </c>
      <c r="D7924" s="29">
        <f t="shared" si="247"/>
        <v>6.2259260325658872E-5</v>
      </c>
      <c r="F7924" s="30">
        <f>VLOOKUP($B7924,'רביות שנתיות'!B:I,7)</f>
        <v>8.8000000000000007</v>
      </c>
      <c r="G7924" s="29">
        <f t="shared" si="246"/>
        <v>2.3109833865220253E-4</v>
      </c>
    </row>
    <row r="7925" spans="2:7">
      <c r="B7925" s="1">
        <v>40796</v>
      </c>
      <c r="C7925" s="30">
        <f>VLOOKUP(B7925,'רביות שנתיות'!B:C,2)</f>
        <v>2.2999999999999998</v>
      </c>
      <c r="D7925" s="29">
        <f t="shared" si="247"/>
        <v>6.2259260325658872E-5</v>
      </c>
      <c r="F7925" s="30">
        <f>VLOOKUP($B7925,'רביות שנתיות'!B:I,7)</f>
        <v>8.8000000000000007</v>
      </c>
      <c r="G7925" s="29">
        <f t="shared" si="246"/>
        <v>2.3109833865220253E-4</v>
      </c>
    </row>
    <row r="7926" spans="2:7">
      <c r="B7926" s="1">
        <v>40797</v>
      </c>
      <c r="C7926" s="30">
        <f>VLOOKUP(B7926,'רביות שנתיות'!B:C,2)</f>
        <v>2.2999999999999998</v>
      </c>
      <c r="D7926" s="29">
        <f t="shared" si="247"/>
        <v>6.2259260325658872E-5</v>
      </c>
      <c r="F7926" s="30">
        <f>VLOOKUP($B7926,'רביות שנתיות'!B:I,7)</f>
        <v>8.8000000000000007</v>
      </c>
      <c r="G7926" s="29">
        <f t="shared" si="246"/>
        <v>2.3109833865220253E-4</v>
      </c>
    </row>
    <row r="7927" spans="2:7">
      <c r="B7927" s="1">
        <v>40798</v>
      </c>
      <c r="C7927" s="30">
        <f>VLOOKUP(B7927,'רביות שנתיות'!B:C,2)</f>
        <v>2.2999999999999998</v>
      </c>
      <c r="D7927" s="29">
        <f t="shared" si="247"/>
        <v>6.2259260325658872E-5</v>
      </c>
      <c r="F7927" s="30">
        <f>VLOOKUP($B7927,'רביות שנתיות'!B:I,7)</f>
        <v>8.8000000000000007</v>
      </c>
      <c r="G7927" s="29">
        <f t="shared" si="246"/>
        <v>2.3109833865220253E-4</v>
      </c>
    </row>
    <row r="7928" spans="2:7">
      <c r="B7928" s="1">
        <v>40799</v>
      </c>
      <c r="C7928" s="30">
        <f>VLOOKUP(B7928,'רביות שנתיות'!B:C,2)</f>
        <v>2.2999999999999998</v>
      </c>
      <c r="D7928" s="29">
        <f t="shared" si="247"/>
        <v>6.2259260325658872E-5</v>
      </c>
      <c r="F7928" s="30">
        <f>VLOOKUP($B7928,'רביות שנתיות'!B:I,7)</f>
        <v>8.8000000000000007</v>
      </c>
      <c r="G7928" s="29">
        <f t="shared" si="246"/>
        <v>2.3109833865220253E-4</v>
      </c>
    </row>
    <row r="7929" spans="2:7">
      <c r="B7929" s="1">
        <v>40800</v>
      </c>
      <c r="C7929" s="30">
        <f>VLOOKUP(B7929,'רביות שנתיות'!B:C,2)</f>
        <v>2.2999999999999998</v>
      </c>
      <c r="D7929" s="29">
        <f t="shared" si="247"/>
        <v>6.2259260325658872E-5</v>
      </c>
      <c r="F7929" s="30">
        <f>VLOOKUP($B7929,'רביות שנתיות'!B:I,7)</f>
        <v>8.8000000000000007</v>
      </c>
      <c r="G7929" s="29">
        <f t="shared" si="246"/>
        <v>2.3109833865220253E-4</v>
      </c>
    </row>
    <row r="7930" spans="2:7">
      <c r="B7930" s="1">
        <v>40801</v>
      </c>
      <c r="C7930" s="30">
        <f>VLOOKUP(B7930,'רביות שנתיות'!B:C,2)</f>
        <v>2.2999999999999998</v>
      </c>
      <c r="D7930" s="29">
        <f t="shared" si="247"/>
        <v>6.2259260325658872E-5</v>
      </c>
      <c r="F7930" s="30">
        <f>VLOOKUP($B7930,'רביות שנתיות'!B:I,7)</f>
        <v>8.8000000000000007</v>
      </c>
      <c r="G7930" s="29">
        <f t="shared" si="246"/>
        <v>2.3109833865220253E-4</v>
      </c>
    </row>
    <row r="7931" spans="2:7">
      <c r="B7931" s="1">
        <v>40802</v>
      </c>
      <c r="C7931" s="30">
        <f>VLOOKUP(B7931,'רביות שנתיות'!B:C,2)</f>
        <v>2.2999999999999998</v>
      </c>
      <c r="D7931" s="29">
        <f t="shared" si="247"/>
        <v>6.2259260325658872E-5</v>
      </c>
      <c r="F7931" s="30">
        <f>VLOOKUP($B7931,'רביות שנתיות'!B:I,7)</f>
        <v>8.8000000000000007</v>
      </c>
      <c r="G7931" s="29">
        <f t="shared" si="246"/>
        <v>2.3109833865220253E-4</v>
      </c>
    </row>
    <row r="7932" spans="2:7">
      <c r="B7932" s="1">
        <v>40803</v>
      </c>
      <c r="C7932" s="30">
        <f>VLOOKUP(B7932,'רביות שנתיות'!B:C,2)</f>
        <v>2.2999999999999998</v>
      </c>
      <c r="D7932" s="29">
        <f t="shared" si="247"/>
        <v>6.2259260325658872E-5</v>
      </c>
      <c r="F7932" s="30">
        <f>VLOOKUP($B7932,'רביות שנתיות'!B:I,7)</f>
        <v>8.8000000000000007</v>
      </c>
      <c r="G7932" s="29">
        <f t="shared" si="246"/>
        <v>2.3109833865220253E-4</v>
      </c>
    </row>
    <row r="7933" spans="2:7">
      <c r="B7933" s="1">
        <v>40804</v>
      </c>
      <c r="C7933" s="30">
        <f>VLOOKUP(B7933,'רביות שנתיות'!B:C,2)</f>
        <v>2.2999999999999998</v>
      </c>
      <c r="D7933" s="29">
        <f t="shared" si="247"/>
        <v>6.2259260325658872E-5</v>
      </c>
      <c r="F7933" s="30">
        <f>VLOOKUP($B7933,'רביות שנתיות'!B:I,7)</f>
        <v>8.8000000000000007</v>
      </c>
      <c r="G7933" s="29">
        <f t="shared" si="246"/>
        <v>2.3109833865220253E-4</v>
      </c>
    </row>
    <row r="7934" spans="2:7">
      <c r="B7934" s="1">
        <v>40805</v>
      </c>
      <c r="C7934" s="30">
        <f>VLOOKUP(B7934,'רביות שנתיות'!B:C,2)</f>
        <v>2.2999999999999998</v>
      </c>
      <c r="D7934" s="29">
        <f t="shared" si="247"/>
        <v>6.2259260325658872E-5</v>
      </c>
      <c r="F7934" s="30">
        <f>VLOOKUP($B7934,'רביות שנתיות'!B:I,7)</f>
        <v>8.8000000000000007</v>
      </c>
      <c r="G7934" s="29">
        <f t="shared" si="246"/>
        <v>2.3109833865220253E-4</v>
      </c>
    </row>
    <row r="7935" spans="2:7">
      <c r="B7935" s="1">
        <v>40806</v>
      </c>
      <c r="C7935" s="30">
        <f>VLOOKUP(B7935,'רביות שנתיות'!B:C,2)</f>
        <v>2.2999999999999998</v>
      </c>
      <c r="D7935" s="29">
        <f t="shared" si="247"/>
        <v>6.2259260325658872E-5</v>
      </c>
      <c r="F7935" s="30">
        <f>VLOOKUP($B7935,'רביות שנתיות'!B:I,7)</f>
        <v>8.8000000000000007</v>
      </c>
      <c r="G7935" s="29">
        <f t="shared" si="246"/>
        <v>2.3109833865220253E-4</v>
      </c>
    </row>
    <row r="7936" spans="2:7">
      <c r="B7936" s="1">
        <v>40807</v>
      </c>
      <c r="C7936" s="30">
        <f>VLOOKUP(B7936,'רביות שנתיות'!B:C,2)</f>
        <v>2.2999999999999998</v>
      </c>
      <c r="D7936" s="29">
        <f t="shared" si="247"/>
        <v>6.2259260325658872E-5</v>
      </c>
      <c r="F7936" s="30">
        <f>VLOOKUP($B7936,'רביות שנתיות'!B:I,7)</f>
        <v>8.8000000000000007</v>
      </c>
      <c r="G7936" s="29">
        <f t="shared" si="246"/>
        <v>2.3109833865220253E-4</v>
      </c>
    </row>
    <row r="7937" spans="2:7">
      <c r="B7937" s="1">
        <v>40808</v>
      </c>
      <c r="C7937" s="30">
        <f>VLOOKUP(B7937,'רביות שנתיות'!B:C,2)</f>
        <v>2.2999999999999998</v>
      </c>
      <c r="D7937" s="29">
        <f t="shared" si="247"/>
        <v>6.2259260325658872E-5</v>
      </c>
      <c r="F7937" s="30">
        <f>VLOOKUP($B7937,'רביות שנתיות'!B:I,7)</f>
        <v>8.8000000000000007</v>
      </c>
      <c r="G7937" s="29">
        <f t="shared" si="246"/>
        <v>2.3109833865220253E-4</v>
      </c>
    </row>
    <row r="7938" spans="2:7">
      <c r="B7938" s="1">
        <v>40809</v>
      </c>
      <c r="C7938" s="30">
        <f>VLOOKUP(B7938,'רביות שנתיות'!B:C,2)</f>
        <v>2.2999999999999998</v>
      </c>
      <c r="D7938" s="29">
        <f t="shared" si="247"/>
        <v>6.2259260325658872E-5</v>
      </c>
      <c r="F7938" s="30">
        <f>VLOOKUP($B7938,'רביות שנתיות'!B:I,7)</f>
        <v>8.8000000000000007</v>
      </c>
      <c r="G7938" s="29">
        <f t="shared" si="246"/>
        <v>2.3109833865220253E-4</v>
      </c>
    </row>
    <row r="7939" spans="2:7">
      <c r="B7939" s="1">
        <v>40810</v>
      </c>
      <c r="C7939" s="30">
        <f>VLOOKUP(B7939,'רביות שנתיות'!B:C,2)</f>
        <v>2.2999999999999998</v>
      </c>
      <c r="D7939" s="29">
        <f t="shared" si="247"/>
        <v>6.2259260325658872E-5</v>
      </c>
      <c r="F7939" s="30">
        <f>VLOOKUP($B7939,'רביות שנתיות'!B:I,7)</f>
        <v>8.8000000000000007</v>
      </c>
      <c r="G7939" s="29">
        <f t="shared" si="246"/>
        <v>2.3109833865220253E-4</v>
      </c>
    </row>
    <row r="7940" spans="2:7">
      <c r="B7940" s="1">
        <v>40811</v>
      </c>
      <c r="C7940" s="30">
        <f>VLOOKUP(B7940,'רביות שנתיות'!B:C,2)</f>
        <v>2.2999999999999998</v>
      </c>
      <c r="D7940" s="29">
        <f t="shared" si="247"/>
        <v>6.2259260325658872E-5</v>
      </c>
      <c r="F7940" s="30">
        <f>VLOOKUP($B7940,'רביות שנתיות'!B:I,7)</f>
        <v>8.8000000000000007</v>
      </c>
      <c r="G7940" s="29">
        <f t="shared" ref="G7940:G8003" si="248">(1+F7940/100)^(1/365)-1</f>
        <v>2.3109833865220253E-4</v>
      </c>
    </row>
    <row r="7941" spans="2:7">
      <c r="B7941" s="1">
        <v>40812</v>
      </c>
      <c r="C7941" s="30">
        <f>VLOOKUP(B7941,'רביות שנתיות'!B:C,2)</f>
        <v>2.2999999999999998</v>
      </c>
      <c r="D7941" s="29">
        <f t="shared" ref="D7941:D8004" si="249">(1+C7941/100)^(1/365.25)-1</f>
        <v>6.2259260325658872E-5</v>
      </c>
      <c r="F7941" s="30">
        <f>VLOOKUP($B7941,'רביות שנתיות'!B:I,7)</f>
        <v>8.8000000000000007</v>
      </c>
      <c r="G7941" s="29">
        <f t="shared" si="248"/>
        <v>2.3109833865220253E-4</v>
      </c>
    </row>
    <row r="7942" spans="2:7">
      <c r="B7942" s="1">
        <v>40813</v>
      </c>
      <c r="C7942" s="30">
        <f>VLOOKUP(B7942,'רביות שנתיות'!B:C,2)</f>
        <v>2.2999999999999998</v>
      </c>
      <c r="D7942" s="29">
        <f t="shared" si="249"/>
        <v>6.2259260325658872E-5</v>
      </c>
      <c r="F7942" s="30">
        <f>VLOOKUP($B7942,'רביות שנתיות'!B:I,7)</f>
        <v>8.8000000000000007</v>
      </c>
      <c r="G7942" s="29">
        <f t="shared" si="248"/>
        <v>2.3109833865220253E-4</v>
      </c>
    </row>
    <row r="7943" spans="2:7">
      <c r="B7943" s="1">
        <v>40814</v>
      </c>
      <c r="C7943" s="30">
        <f>VLOOKUP(B7943,'רביות שנתיות'!B:C,2)</f>
        <v>2.2999999999999998</v>
      </c>
      <c r="D7943" s="29">
        <f t="shared" si="249"/>
        <v>6.2259260325658872E-5</v>
      </c>
      <c r="F7943" s="30">
        <f>VLOOKUP($B7943,'רביות שנתיות'!B:I,7)</f>
        <v>8.8000000000000007</v>
      </c>
      <c r="G7943" s="29">
        <f t="shared" si="248"/>
        <v>2.3109833865220253E-4</v>
      </c>
    </row>
    <row r="7944" spans="2:7">
      <c r="B7944" s="1">
        <v>40815</v>
      </c>
      <c r="C7944" s="30">
        <f>VLOOKUP(B7944,'רביות שנתיות'!B:C,2)</f>
        <v>2.2999999999999998</v>
      </c>
      <c r="D7944" s="29">
        <f t="shared" si="249"/>
        <v>6.2259260325658872E-5</v>
      </c>
      <c r="F7944" s="30">
        <f>VLOOKUP($B7944,'רביות שנתיות'!B:I,7)</f>
        <v>8.8000000000000007</v>
      </c>
      <c r="G7944" s="29">
        <f t="shared" si="248"/>
        <v>2.3109833865220253E-4</v>
      </c>
    </row>
    <row r="7945" spans="2:7">
      <c r="B7945" s="1">
        <v>40816</v>
      </c>
      <c r="C7945" s="30">
        <f>VLOOKUP(B7945,'רביות שנתיות'!B:C,2)</f>
        <v>2.2999999999999998</v>
      </c>
      <c r="D7945" s="29">
        <f t="shared" si="249"/>
        <v>6.2259260325658872E-5</v>
      </c>
      <c r="F7945" s="30">
        <f>VLOOKUP($B7945,'רביות שנתיות'!B:I,7)</f>
        <v>8.8000000000000007</v>
      </c>
      <c r="G7945" s="29">
        <f t="shared" si="248"/>
        <v>2.3109833865220253E-4</v>
      </c>
    </row>
    <row r="7946" spans="2:7">
      <c r="B7946" s="1">
        <v>40817</v>
      </c>
      <c r="C7946" s="30">
        <f>VLOOKUP(B7946,'רביות שנתיות'!B:C,2)</f>
        <v>2.1</v>
      </c>
      <c r="D7946" s="29">
        <f t="shared" si="249"/>
        <v>5.6901110066176486E-5</v>
      </c>
      <c r="F7946" s="30">
        <f>VLOOKUP($B7946,'רביות שנתיות'!B:I,7)</f>
        <v>8.6</v>
      </c>
      <c r="G7946" s="29">
        <f t="shared" si="248"/>
        <v>2.260562907412389E-4</v>
      </c>
    </row>
    <row r="7947" spans="2:7">
      <c r="B7947" s="1">
        <v>40818</v>
      </c>
      <c r="C7947" s="30">
        <f>VLOOKUP(B7947,'רביות שנתיות'!B:C,2)</f>
        <v>2.1</v>
      </c>
      <c r="D7947" s="29">
        <f t="shared" si="249"/>
        <v>5.6901110066176486E-5</v>
      </c>
      <c r="F7947" s="30">
        <f>VLOOKUP($B7947,'רביות שנתיות'!B:I,7)</f>
        <v>8.6</v>
      </c>
      <c r="G7947" s="29">
        <f t="shared" si="248"/>
        <v>2.260562907412389E-4</v>
      </c>
    </row>
    <row r="7948" spans="2:7">
      <c r="B7948" s="1">
        <v>40819</v>
      </c>
      <c r="C7948" s="30">
        <f>VLOOKUP(B7948,'רביות שנתיות'!B:C,2)</f>
        <v>2.1</v>
      </c>
      <c r="D7948" s="29">
        <f t="shared" si="249"/>
        <v>5.6901110066176486E-5</v>
      </c>
      <c r="F7948" s="30">
        <f>VLOOKUP($B7948,'רביות שנתיות'!B:I,7)</f>
        <v>8.6</v>
      </c>
      <c r="G7948" s="29">
        <f t="shared" si="248"/>
        <v>2.260562907412389E-4</v>
      </c>
    </row>
    <row r="7949" spans="2:7">
      <c r="B7949" s="1">
        <v>40820</v>
      </c>
      <c r="C7949" s="30">
        <f>VLOOKUP(B7949,'רביות שנתיות'!B:C,2)</f>
        <v>2.1</v>
      </c>
      <c r="D7949" s="29">
        <f t="shared" si="249"/>
        <v>5.6901110066176486E-5</v>
      </c>
      <c r="F7949" s="30">
        <f>VLOOKUP($B7949,'רביות שנתיות'!B:I,7)</f>
        <v>8.6</v>
      </c>
      <c r="G7949" s="29">
        <f t="shared" si="248"/>
        <v>2.260562907412389E-4</v>
      </c>
    </row>
    <row r="7950" spans="2:7">
      <c r="B7950" s="1">
        <v>40821</v>
      </c>
      <c r="C7950" s="30">
        <f>VLOOKUP(B7950,'רביות שנתיות'!B:C,2)</f>
        <v>2.1</v>
      </c>
      <c r="D7950" s="29">
        <f t="shared" si="249"/>
        <v>5.6901110066176486E-5</v>
      </c>
      <c r="F7950" s="30">
        <f>VLOOKUP($B7950,'רביות שנתיות'!B:I,7)</f>
        <v>8.6</v>
      </c>
      <c r="G7950" s="29">
        <f t="shared" si="248"/>
        <v>2.260562907412389E-4</v>
      </c>
    </row>
    <row r="7951" spans="2:7">
      <c r="B7951" s="1">
        <v>40822</v>
      </c>
      <c r="C7951" s="30">
        <f>VLOOKUP(B7951,'רביות שנתיות'!B:C,2)</f>
        <v>2.1</v>
      </c>
      <c r="D7951" s="29">
        <f t="shared" si="249"/>
        <v>5.6901110066176486E-5</v>
      </c>
      <c r="F7951" s="30">
        <f>VLOOKUP($B7951,'רביות שנתיות'!B:I,7)</f>
        <v>8.6</v>
      </c>
      <c r="G7951" s="29">
        <f t="shared" si="248"/>
        <v>2.260562907412389E-4</v>
      </c>
    </row>
    <row r="7952" spans="2:7">
      <c r="B7952" s="1">
        <v>40823</v>
      </c>
      <c r="C7952" s="30">
        <f>VLOOKUP(B7952,'רביות שנתיות'!B:C,2)</f>
        <v>2.1</v>
      </c>
      <c r="D7952" s="29">
        <f t="shared" si="249"/>
        <v>5.6901110066176486E-5</v>
      </c>
      <c r="F7952" s="30">
        <f>VLOOKUP($B7952,'רביות שנתיות'!B:I,7)</f>
        <v>8.6</v>
      </c>
      <c r="G7952" s="29">
        <f t="shared" si="248"/>
        <v>2.260562907412389E-4</v>
      </c>
    </row>
    <row r="7953" spans="2:7">
      <c r="B7953" s="1">
        <v>40824</v>
      </c>
      <c r="C7953" s="30">
        <f>VLOOKUP(B7953,'רביות שנתיות'!B:C,2)</f>
        <v>2.1</v>
      </c>
      <c r="D7953" s="29">
        <f t="shared" si="249"/>
        <v>5.6901110066176486E-5</v>
      </c>
      <c r="F7953" s="30">
        <f>VLOOKUP($B7953,'רביות שנתיות'!B:I,7)</f>
        <v>8.6</v>
      </c>
      <c r="G7953" s="29">
        <f t="shared" si="248"/>
        <v>2.260562907412389E-4</v>
      </c>
    </row>
    <row r="7954" spans="2:7">
      <c r="B7954" s="1">
        <v>40825</v>
      </c>
      <c r="C7954" s="30">
        <f>VLOOKUP(B7954,'רביות שנתיות'!B:C,2)</f>
        <v>2.1</v>
      </c>
      <c r="D7954" s="29">
        <f t="shared" si="249"/>
        <v>5.6901110066176486E-5</v>
      </c>
      <c r="F7954" s="30">
        <f>VLOOKUP($B7954,'רביות שנתיות'!B:I,7)</f>
        <v>8.6</v>
      </c>
      <c r="G7954" s="29">
        <f t="shared" si="248"/>
        <v>2.260562907412389E-4</v>
      </c>
    </row>
    <row r="7955" spans="2:7">
      <c r="B7955" s="1">
        <v>40826</v>
      </c>
      <c r="C7955" s="30">
        <f>VLOOKUP(B7955,'רביות שנתיות'!B:C,2)</f>
        <v>2.1</v>
      </c>
      <c r="D7955" s="29">
        <f t="shared" si="249"/>
        <v>5.6901110066176486E-5</v>
      </c>
      <c r="F7955" s="30">
        <f>VLOOKUP($B7955,'רביות שנתיות'!B:I,7)</f>
        <v>8.6</v>
      </c>
      <c r="G7955" s="29">
        <f t="shared" si="248"/>
        <v>2.260562907412389E-4</v>
      </c>
    </row>
    <row r="7956" spans="2:7">
      <c r="B7956" s="1">
        <v>40827</v>
      </c>
      <c r="C7956" s="30">
        <f>VLOOKUP(B7956,'רביות שנתיות'!B:C,2)</f>
        <v>2.1</v>
      </c>
      <c r="D7956" s="29">
        <f t="shared" si="249"/>
        <v>5.6901110066176486E-5</v>
      </c>
      <c r="F7956" s="30">
        <f>VLOOKUP($B7956,'רביות שנתיות'!B:I,7)</f>
        <v>8.6</v>
      </c>
      <c r="G7956" s="29">
        <f t="shared" si="248"/>
        <v>2.260562907412389E-4</v>
      </c>
    </row>
    <row r="7957" spans="2:7">
      <c r="B7957" s="1">
        <v>40828</v>
      </c>
      <c r="C7957" s="30">
        <f>VLOOKUP(B7957,'רביות שנתיות'!B:C,2)</f>
        <v>2.1</v>
      </c>
      <c r="D7957" s="29">
        <f t="shared" si="249"/>
        <v>5.6901110066176486E-5</v>
      </c>
      <c r="F7957" s="30">
        <f>VLOOKUP($B7957,'רביות שנתיות'!B:I,7)</f>
        <v>8.6</v>
      </c>
      <c r="G7957" s="29">
        <f t="shared" si="248"/>
        <v>2.260562907412389E-4</v>
      </c>
    </row>
    <row r="7958" spans="2:7">
      <c r="B7958" s="1">
        <v>40829</v>
      </c>
      <c r="C7958" s="30">
        <f>VLOOKUP(B7958,'רביות שנתיות'!B:C,2)</f>
        <v>2.1</v>
      </c>
      <c r="D7958" s="29">
        <f t="shared" si="249"/>
        <v>5.6901110066176486E-5</v>
      </c>
      <c r="F7958" s="30">
        <f>VLOOKUP($B7958,'רביות שנתיות'!B:I,7)</f>
        <v>8.6</v>
      </c>
      <c r="G7958" s="29">
        <f t="shared" si="248"/>
        <v>2.260562907412389E-4</v>
      </c>
    </row>
    <row r="7959" spans="2:7">
      <c r="B7959" s="1">
        <v>40830</v>
      </c>
      <c r="C7959" s="30">
        <f>VLOOKUP(B7959,'רביות שנתיות'!B:C,2)</f>
        <v>2.1</v>
      </c>
      <c r="D7959" s="29">
        <f t="shared" si="249"/>
        <v>5.6901110066176486E-5</v>
      </c>
      <c r="F7959" s="30">
        <f>VLOOKUP($B7959,'רביות שנתיות'!B:I,7)</f>
        <v>8.6</v>
      </c>
      <c r="G7959" s="29">
        <f t="shared" si="248"/>
        <v>2.260562907412389E-4</v>
      </c>
    </row>
    <row r="7960" spans="2:7">
      <c r="B7960" s="1">
        <v>40831</v>
      </c>
      <c r="C7960" s="30">
        <f>VLOOKUP(B7960,'רביות שנתיות'!B:C,2)</f>
        <v>2.1</v>
      </c>
      <c r="D7960" s="29">
        <f t="shared" si="249"/>
        <v>5.6901110066176486E-5</v>
      </c>
      <c r="F7960" s="30">
        <f>VLOOKUP($B7960,'רביות שנתיות'!B:I,7)</f>
        <v>8.6</v>
      </c>
      <c r="G7960" s="29">
        <f t="shared" si="248"/>
        <v>2.260562907412389E-4</v>
      </c>
    </row>
    <row r="7961" spans="2:7">
      <c r="B7961" s="1">
        <v>40832</v>
      </c>
      <c r="C7961" s="30">
        <f>VLOOKUP(B7961,'רביות שנתיות'!B:C,2)</f>
        <v>2.1</v>
      </c>
      <c r="D7961" s="29">
        <f t="shared" si="249"/>
        <v>5.6901110066176486E-5</v>
      </c>
      <c r="F7961" s="30">
        <f>VLOOKUP($B7961,'רביות שנתיות'!B:I,7)</f>
        <v>8.6</v>
      </c>
      <c r="G7961" s="29">
        <f t="shared" si="248"/>
        <v>2.260562907412389E-4</v>
      </c>
    </row>
    <row r="7962" spans="2:7">
      <c r="B7962" s="1">
        <v>40833</v>
      </c>
      <c r="C7962" s="30">
        <f>VLOOKUP(B7962,'רביות שנתיות'!B:C,2)</f>
        <v>2.1</v>
      </c>
      <c r="D7962" s="29">
        <f t="shared" si="249"/>
        <v>5.6901110066176486E-5</v>
      </c>
      <c r="F7962" s="30">
        <f>VLOOKUP($B7962,'רביות שנתיות'!B:I,7)</f>
        <v>8.6</v>
      </c>
      <c r="G7962" s="29">
        <f t="shared" si="248"/>
        <v>2.260562907412389E-4</v>
      </c>
    </row>
    <row r="7963" spans="2:7">
      <c r="B7963" s="1">
        <v>40834</v>
      </c>
      <c r="C7963" s="30">
        <f>VLOOKUP(B7963,'רביות שנתיות'!B:C,2)</f>
        <v>2.1</v>
      </c>
      <c r="D7963" s="29">
        <f t="shared" si="249"/>
        <v>5.6901110066176486E-5</v>
      </c>
      <c r="F7963" s="30">
        <f>VLOOKUP($B7963,'רביות שנתיות'!B:I,7)</f>
        <v>8.6</v>
      </c>
      <c r="G7963" s="29">
        <f t="shared" si="248"/>
        <v>2.260562907412389E-4</v>
      </c>
    </row>
    <row r="7964" spans="2:7">
      <c r="B7964" s="1">
        <v>40835</v>
      </c>
      <c r="C7964" s="30">
        <f>VLOOKUP(B7964,'רביות שנתיות'!B:C,2)</f>
        <v>2.1</v>
      </c>
      <c r="D7964" s="29">
        <f t="shared" si="249"/>
        <v>5.6901110066176486E-5</v>
      </c>
      <c r="F7964" s="30">
        <f>VLOOKUP($B7964,'רביות שנתיות'!B:I,7)</f>
        <v>8.6</v>
      </c>
      <c r="G7964" s="29">
        <f t="shared" si="248"/>
        <v>2.260562907412389E-4</v>
      </c>
    </row>
    <row r="7965" spans="2:7">
      <c r="B7965" s="1">
        <v>40836</v>
      </c>
      <c r="C7965" s="30">
        <f>VLOOKUP(B7965,'רביות שנתיות'!B:C,2)</f>
        <v>2.1</v>
      </c>
      <c r="D7965" s="29">
        <f t="shared" si="249"/>
        <v>5.6901110066176486E-5</v>
      </c>
      <c r="F7965" s="30">
        <f>VLOOKUP($B7965,'רביות שנתיות'!B:I,7)</f>
        <v>8.6</v>
      </c>
      <c r="G7965" s="29">
        <f t="shared" si="248"/>
        <v>2.260562907412389E-4</v>
      </c>
    </row>
    <row r="7966" spans="2:7">
      <c r="B7966" s="1">
        <v>40837</v>
      </c>
      <c r="C7966" s="30">
        <f>VLOOKUP(B7966,'רביות שנתיות'!B:C,2)</f>
        <v>2.1</v>
      </c>
      <c r="D7966" s="29">
        <f t="shared" si="249"/>
        <v>5.6901110066176486E-5</v>
      </c>
      <c r="F7966" s="30">
        <f>VLOOKUP($B7966,'רביות שנתיות'!B:I,7)</f>
        <v>8.6</v>
      </c>
      <c r="G7966" s="29">
        <f t="shared" si="248"/>
        <v>2.260562907412389E-4</v>
      </c>
    </row>
    <row r="7967" spans="2:7">
      <c r="B7967" s="1">
        <v>40838</v>
      </c>
      <c r="C7967" s="30">
        <f>VLOOKUP(B7967,'רביות שנתיות'!B:C,2)</f>
        <v>2.1</v>
      </c>
      <c r="D7967" s="29">
        <f t="shared" si="249"/>
        <v>5.6901110066176486E-5</v>
      </c>
      <c r="F7967" s="30">
        <f>VLOOKUP($B7967,'רביות שנתיות'!B:I,7)</f>
        <v>8.6</v>
      </c>
      <c r="G7967" s="29">
        <f t="shared" si="248"/>
        <v>2.260562907412389E-4</v>
      </c>
    </row>
    <row r="7968" spans="2:7">
      <c r="B7968" s="1">
        <v>40839</v>
      </c>
      <c r="C7968" s="30">
        <f>VLOOKUP(B7968,'רביות שנתיות'!B:C,2)</f>
        <v>2.1</v>
      </c>
      <c r="D7968" s="29">
        <f t="shared" si="249"/>
        <v>5.6901110066176486E-5</v>
      </c>
      <c r="F7968" s="30">
        <f>VLOOKUP($B7968,'רביות שנתיות'!B:I,7)</f>
        <v>8.6</v>
      </c>
      <c r="G7968" s="29">
        <f t="shared" si="248"/>
        <v>2.260562907412389E-4</v>
      </c>
    </row>
    <row r="7969" spans="2:7">
      <c r="B7969" s="1">
        <v>40840</v>
      </c>
      <c r="C7969" s="30">
        <f>VLOOKUP(B7969,'רביות שנתיות'!B:C,2)</f>
        <v>2.1</v>
      </c>
      <c r="D7969" s="29">
        <f t="shared" si="249"/>
        <v>5.6901110066176486E-5</v>
      </c>
      <c r="F7969" s="30">
        <f>VLOOKUP($B7969,'רביות שנתיות'!B:I,7)</f>
        <v>8.6</v>
      </c>
      <c r="G7969" s="29">
        <f t="shared" si="248"/>
        <v>2.260562907412389E-4</v>
      </c>
    </row>
    <row r="7970" spans="2:7">
      <c r="B7970" s="1">
        <v>40841</v>
      </c>
      <c r="C7970" s="30">
        <f>VLOOKUP(B7970,'רביות שנתיות'!B:C,2)</f>
        <v>2.1</v>
      </c>
      <c r="D7970" s="29">
        <f t="shared" si="249"/>
        <v>5.6901110066176486E-5</v>
      </c>
      <c r="F7970" s="30">
        <f>VLOOKUP($B7970,'רביות שנתיות'!B:I,7)</f>
        <v>8.6</v>
      </c>
      <c r="G7970" s="29">
        <f t="shared" si="248"/>
        <v>2.260562907412389E-4</v>
      </c>
    </row>
    <row r="7971" spans="2:7">
      <c r="B7971" s="1">
        <v>40842</v>
      </c>
      <c r="C7971" s="30">
        <f>VLOOKUP(B7971,'רביות שנתיות'!B:C,2)</f>
        <v>2.1</v>
      </c>
      <c r="D7971" s="29">
        <f t="shared" si="249"/>
        <v>5.6901110066176486E-5</v>
      </c>
      <c r="F7971" s="30">
        <f>VLOOKUP($B7971,'רביות שנתיות'!B:I,7)</f>
        <v>8.6</v>
      </c>
      <c r="G7971" s="29">
        <f t="shared" si="248"/>
        <v>2.260562907412389E-4</v>
      </c>
    </row>
    <row r="7972" spans="2:7">
      <c r="B7972" s="1">
        <v>40843</v>
      </c>
      <c r="C7972" s="30">
        <f>VLOOKUP(B7972,'רביות שנתיות'!B:C,2)</f>
        <v>2.1</v>
      </c>
      <c r="D7972" s="29">
        <f t="shared" si="249"/>
        <v>5.6901110066176486E-5</v>
      </c>
      <c r="F7972" s="30">
        <f>VLOOKUP($B7972,'רביות שנתיות'!B:I,7)</f>
        <v>8.6</v>
      </c>
      <c r="G7972" s="29">
        <f t="shared" si="248"/>
        <v>2.260562907412389E-4</v>
      </c>
    </row>
    <row r="7973" spans="2:7">
      <c r="B7973" s="1">
        <v>40844</v>
      </c>
      <c r="C7973" s="30">
        <f>VLOOKUP(B7973,'רביות שנתיות'!B:C,2)</f>
        <v>2.1</v>
      </c>
      <c r="D7973" s="29">
        <f t="shared" si="249"/>
        <v>5.6901110066176486E-5</v>
      </c>
      <c r="F7973" s="30">
        <f>VLOOKUP($B7973,'רביות שנתיות'!B:I,7)</f>
        <v>8.6</v>
      </c>
      <c r="G7973" s="29">
        <f t="shared" si="248"/>
        <v>2.260562907412389E-4</v>
      </c>
    </row>
    <row r="7974" spans="2:7">
      <c r="B7974" s="1">
        <v>40845</v>
      </c>
      <c r="C7974" s="30">
        <f>VLOOKUP(B7974,'רביות שנתיות'!B:C,2)</f>
        <v>2.1</v>
      </c>
      <c r="D7974" s="29">
        <f t="shared" si="249"/>
        <v>5.6901110066176486E-5</v>
      </c>
      <c r="F7974" s="30">
        <f>VLOOKUP($B7974,'רביות שנתיות'!B:I,7)</f>
        <v>8.6</v>
      </c>
      <c r="G7974" s="29">
        <f t="shared" si="248"/>
        <v>2.260562907412389E-4</v>
      </c>
    </row>
    <row r="7975" spans="2:7">
      <c r="B7975" s="1">
        <v>40846</v>
      </c>
      <c r="C7975" s="30">
        <f>VLOOKUP(B7975,'רביות שנתיות'!B:C,2)</f>
        <v>2.1</v>
      </c>
      <c r="D7975" s="29">
        <f t="shared" si="249"/>
        <v>5.6901110066176486E-5</v>
      </c>
      <c r="F7975" s="30">
        <f>VLOOKUP($B7975,'רביות שנתיות'!B:I,7)</f>
        <v>8.6</v>
      </c>
      <c r="G7975" s="29">
        <f t="shared" si="248"/>
        <v>2.260562907412389E-4</v>
      </c>
    </row>
    <row r="7976" spans="2:7">
      <c r="B7976" s="1">
        <v>40847</v>
      </c>
      <c r="C7976" s="30">
        <f>VLOOKUP(B7976,'רביות שנתיות'!B:C,2)</f>
        <v>2.1</v>
      </c>
      <c r="D7976" s="29">
        <f t="shared" si="249"/>
        <v>5.6901110066176486E-5</v>
      </c>
      <c r="F7976" s="30">
        <f>VLOOKUP($B7976,'רביות שנתיות'!B:I,7)</f>
        <v>8.6</v>
      </c>
      <c r="G7976" s="29">
        <f t="shared" si="248"/>
        <v>2.260562907412389E-4</v>
      </c>
    </row>
    <row r="7977" spans="2:7">
      <c r="B7977" s="1">
        <v>40848</v>
      </c>
      <c r="C7977" s="30">
        <f>VLOOKUP(B7977,'רביות שנתיות'!B:C,2)</f>
        <v>2.1</v>
      </c>
      <c r="D7977" s="29">
        <f t="shared" si="249"/>
        <v>5.6901110066176486E-5</v>
      </c>
      <c r="F7977" s="30">
        <f>VLOOKUP($B7977,'רביות שנתיות'!B:I,7)</f>
        <v>8.6</v>
      </c>
      <c r="G7977" s="29">
        <f t="shared" si="248"/>
        <v>2.260562907412389E-4</v>
      </c>
    </row>
    <row r="7978" spans="2:7">
      <c r="B7978" s="1">
        <v>40849</v>
      </c>
      <c r="C7978" s="30">
        <f>VLOOKUP(B7978,'רביות שנתיות'!B:C,2)</f>
        <v>2.1</v>
      </c>
      <c r="D7978" s="29">
        <f t="shared" si="249"/>
        <v>5.6901110066176486E-5</v>
      </c>
      <c r="F7978" s="30">
        <f>VLOOKUP($B7978,'רביות שנתיות'!B:I,7)</f>
        <v>8.6</v>
      </c>
      <c r="G7978" s="29">
        <f t="shared" si="248"/>
        <v>2.260562907412389E-4</v>
      </c>
    </row>
    <row r="7979" spans="2:7">
      <c r="B7979" s="1">
        <v>40850</v>
      </c>
      <c r="C7979" s="30">
        <f>VLOOKUP(B7979,'רביות שנתיות'!B:C,2)</f>
        <v>2.1</v>
      </c>
      <c r="D7979" s="29">
        <f t="shared" si="249"/>
        <v>5.6901110066176486E-5</v>
      </c>
      <c r="F7979" s="30">
        <f>VLOOKUP($B7979,'רביות שנתיות'!B:I,7)</f>
        <v>8.6</v>
      </c>
      <c r="G7979" s="29">
        <f t="shared" si="248"/>
        <v>2.260562907412389E-4</v>
      </c>
    </row>
    <row r="7980" spans="2:7">
      <c r="B7980" s="1">
        <v>40851</v>
      </c>
      <c r="C7980" s="30">
        <f>VLOOKUP(B7980,'רביות שנתיות'!B:C,2)</f>
        <v>2.1</v>
      </c>
      <c r="D7980" s="29">
        <f t="shared" si="249"/>
        <v>5.6901110066176486E-5</v>
      </c>
      <c r="F7980" s="30">
        <f>VLOOKUP($B7980,'רביות שנתיות'!B:I,7)</f>
        <v>8.6</v>
      </c>
      <c r="G7980" s="29">
        <f t="shared" si="248"/>
        <v>2.260562907412389E-4</v>
      </c>
    </row>
    <row r="7981" spans="2:7">
      <c r="B7981" s="1">
        <v>40852</v>
      </c>
      <c r="C7981" s="30">
        <f>VLOOKUP(B7981,'רביות שנתיות'!B:C,2)</f>
        <v>2.1</v>
      </c>
      <c r="D7981" s="29">
        <f t="shared" si="249"/>
        <v>5.6901110066176486E-5</v>
      </c>
      <c r="F7981" s="30">
        <f>VLOOKUP($B7981,'רביות שנתיות'!B:I,7)</f>
        <v>8.6</v>
      </c>
      <c r="G7981" s="29">
        <f t="shared" si="248"/>
        <v>2.260562907412389E-4</v>
      </c>
    </row>
    <row r="7982" spans="2:7">
      <c r="B7982" s="1">
        <v>40853</v>
      </c>
      <c r="C7982" s="30">
        <f>VLOOKUP(B7982,'רביות שנתיות'!B:C,2)</f>
        <v>2.1</v>
      </c>
      <c r="D7982" s="29">
        <f t="shared" si="249"/>
        <v>5.6901110066176486E-5</v>
      </c>
      <c r="F7982" s="30">
        <f>VLOOKUP($B7982,'רביות שנתיות'!B:I,7)</f>
        <v>8.6</v>
      </c>
      <c r="G7982" s="29">
        <f t="shared" si="248"/>
        <v>2.260562907412389E-4</v>
      </c>
    </row>
    <row r="7983" spans="2:7">
      <c r="B7983" s="1">
        <v>40854</v>
      </c>
      <c r="C7983" s="30">
        <f>VLOOKUP(B7983,'רביות שנתיות'!B:C,2)</f>
        <v>2.1</v>
      </c>
      <c r="D7983" s="29">
        <f t="shared" si="249"/>
        <v>5.6901110066176486E-5</v>
      </c>
      <c r="F7983" s="30">
        <f>VLOOKUP($B7983,'רביות שנתיות'!B:I,7)</f>
        <v>8.6</v>
      </c>
      <c r="G7983" s="29">
        <f t="shared" si="248"/>
        <v>2.260562907412389E-4</v>
      </c>
    </row>
    <row r="7984" spans="2:7">
      <c r="B7984" s="1">
        <v>40855</v>
      </c>
      <c r="C7984" s="30">
        <f>VLOOKUP(B7984,'רביות שנתיות'!B:C,2)</f>
        <v>2.1</v>
      </c>
      <c r="D7984" s="29">
        <f t="shared" si="249"/>
        <v>5.6901110066176486E-5</v>
      </c>
      <c r="F7984" s="30">
        <f>VLOOKUP($B7984,'רביות שנתיות'!B:I,7)</f>
        <v>8.6</v>
      </c>
      <c r="G7984" s="29">
        <f t="shared" si="248"/>
        <v>2.260562907412389E-4</v>
      </c>
    </row>
    <row r="7985" spans="2:7">
      <c r="B7985" s="1">
        <v>40856</v>
      </c>
      <c r="C7985" s="30">
        <f>VLOOKUP(B7985,'רביות שנתיות'!B:C,2)</f>
        <v>2.1</v>
      </c>
      <c r="D7985" s="29">
        <f t="shared" si="249"/>
        <v>5.6901110066176486E-5</v>
      </c>
      <c r="F7985" s="30">
        <f>VLOOKUP($B7985,'רביות שנתיות'!B:I,7)</f>
        <v>8.6</v>
      </c>
      <c r="G7985" s="29">
        <f t="shared" si="248"/>
        <v>2.260562907412389E-4</v>
      </c>
    </row>
    <row r="7986" spans="2:7">
      <c r="B7986" s="1">
        <v>40857</v>
      </c>
      <c r="C7986" s="30">
        <f>VLOOKUP(B7986,'רביות שנתיות'!B:C,2)</f>
        <v>2.1</v>
      </c>
      <c r="D7986" s="29">
        <f t="shared" si="249"/>
        <v>5.6901110066176486E-5</v>
      </c>
      <c r="F7986" s="30">
        <f>VLOOKUP($B7986,'רביות שנתיות'!B:I,7)</f>
        <v>8.6</v>
      </c>
      <c r="G7986" s="29">
        <f t="shared" si="248"/>
        <v>2.260562907412389E-4</v>
      </c>
    </row>
    <row r="7987" spans="2:7">
      <c r="B7987" s="1">
        <v>40858</v>
      </c>
      <c r="C7987" s="30">
        <f>VLOOKUP(B7987,'רביות שנתיות'!B:C,2)</f>
        <v>2.1</v>
      </c>
      <c r="D7987" s="29">
        <f t="shared" si="249"/>
        <v>5.6901110066176486E-5</v>
      </c>
      <c r="F7987" s="30">
        <f>VLOOKUP($B7987,'רביות שנתיות'!B:I,7)</f>
        <v>8.6</v>
      </c>
      <c r="G7987" s="29">
        <f t="shared" si="248"/>
        <v>2.260562907412389E-4</v>
      </c>
    </row>
    <row r="7988" spans="2:7">
      <c r="B7988" s="1">
        <v>40859</v>
      </c>
      <c r="C7988" s="30">
        <f>VLOOKUP(B7988,'רביות שנתיות'!B:C,2)</f>
        <v>2.1</v>
      </c>
      <c r="D7988" s="29">
        <f t="shared" si="249"/>
        <v>5.6901110066176486E-5</v>
      </c>
      <c r="F7988" s="30">
        <f>VLOOKUP($B7988,'רביות שנתיות'!B:I,7)</f>
        <v>8.6</v>
      </c>
      <c r="G7988" s="29">
        <f t="shared" si="248"/>
        <v>2.260562907412389E-4</v>
      </c>
    </row>
    <row r="7989" spans="2:7">
      <c r="B7989" s="1">
        <v>40860</v>
      </c>
      <c r="C7989" s="30">
        <f>VLOOKUP(B7989,'רביות שנתיות'!B:C,2)</f>
        <v>2.1</v>
      </c>
      <c r="D7989" s="29">
        <f t="shared" si="249"/>
        <v>5.6901110066176486E-5</v>
      </c>
      <c r="F7989" s="30">
        <f>VLOOKUP($B7989,'רביות שנתיות'!B:I,7)</f>
        <v>8.6</v>
      </c>
      <c r="G7989" s="29">
        <f t="shared" si="248"/>
        <v>2.260562907412389E-4</v>
      </c>
    </row>
    <row r="7990" spans="2:7">
      <c r="B7990" s="1">
        <v>40861</v>
      </c>
      <c r="C7990" s="30">
        <f>VLOOKUP(B7990,'רביות שנתיות'!B:C,2)</f>
        <v>2.1</v>
      </c>
      <c r="D7990" s="29">
        <f t="shared" si="249"/>
        <v>5.6901110066176486E-5</v>
      </c>
      <c r="F7990" s="30">
        <f>VLOOKUP($B7990,'רביות שנתיות'!B:I,7)</f>
        <v>8.6</v>
      </c>
      <c r="G7990" s="29">
        <f t="shared" si="248"/>
        <v>2.260562907412389E-4</v>
      </c>
    </row>
    <row r="7991" spans="2:7">
      <c r="B7991" s="1">
        <v>40862</v>
      </c>
      <c r="C7991" s="30">
        <f>VLOOKUP(B7991,'רביות שנתיות'!B:C,2)</f>
        <v>2.1</v>
      </c>
      <c r="D7991" s="29">
        <f t="shared" si="249"/>
        <v>5.6901110066176486E-5</v>
      </c>
      <c r="F7991" s="30">
        <f>VLOOKUP($B7991,'רביות שנתיות'!B:I,7)</f>
        <v>8.6</v>
      </c>
      <c r="G7991" s="29">
        <f t="shared" si="248"/>
        <v>2.260562907412389E-4</v>
      </c>
    </row>
    <row r="7992" spans="2:7">
      <c r="B7992" s="1">
        <v>40863</v>
      </c>
      <c r="C7992" s="30">
        <f>VLOOKUP(B7992,'רביות שנתיות'!B:C,2)</f>
        <v>2.1</v>
      </c>
      <c r="D7992" s="29">
        <f t="shared" si="249"/>
        <v>5.6901110066176486E-5</v>
      </c>
      <c r="F7992" s="30">
        <f>VLOOKUP($B7992,'רביות שנתיות'!B:I,7)</f>
        <v>8.6</v>
      </c>
      <c r="G7992" s="29">
        <f t="shared" si="248"/>
        <v>2.260562907412389E-4</v>
      </c>
    </row>
    <row r="7993" spans="2:7">
      <c r="B7993" s="1">
        <v>40864</v>
      </c>
      <c r="C7993" s="30">
        <f>VLOOKUP(B7993,'רביות שנתיות'!B:C,2)</f>
        <v>2.1</v>
      </c>
      <c r="D7993" s="29">
        <f t="shared" si="249"/>
        <v>5.6901110066176486E-5</v>
      </c>
      <c r="F7993" s="30">
        <f>VLOOKUP($B7993,'רביות שנתיות'!B:I,7)</f>
        <v>8.6</v>
      </c>
      <c r="G7993" s="29">
        <f t="shared" si="248"/>
        <v>2.260562907412389E-4</v>
      </c>
    </row>
    <row r="7994" spans="2:7">
      <c r="B7994" s="1">
        <v>40865</v>
      </c>
      <c r="C7994" s="30">
        <f>VLOOKUP(B7994,'רביות שנתיות'!B:C,2)</f>
        <v>2.1</v>
      </c>
      <c r="D7994" s="29">
        <f t="shared" si="249"/>
        <v>5.6901110066176486E-5</v>
      </c>
      <c r="F7994" s="30">
        <f>VLOOKUP($B7994,'רביות שנתיות'!B:I,7)</f>
        <v>8.6</v>
      </c>
      <c r="G7994" s="29">
        <f t="shared" si="248"/>
        <v>2.260562907412389E-4</v>
      </c>
    </row>
    <row r="7995" spans="2:7">
      <c r="B7995" s="1">
        <v>40866</v>
      </c>
      <c r="C7995" s="30">
        <f>VLOOKUP(B7995,'רביות שנתיות'!B:C,2)</f>
        <v>2.1</v>
      </c>
      <c r="D7995" s="29">
        <f t="shared" si="249"/>
        <v>5.6901110066176486E-5</v>
      </c>
      <c r="F7995" s="30">
        <f>VLOOKUP($B7995,'רביות שנתיות'!B:I,7)</f>
        <v>8.6</v>
      </c>
      <c r="G7995" s="29">
        <f t="shared" si="248"/>
        <v>2.260562907412389E-4</v>
      </c>
    </row>
    <row r="7996" spans="2:7">
      <c r="B7996" s="1">
        <v>40867</v>
      </c>
      <c r="C7996" s="30">
        <f>VLOOKUP(B7996,'רביות שנתיות'!B:C,2)</f>
        <v>2.1</v>
      </c>
      <c r="D7996" s="29">
        <f t="shared" si="249"/>
        <v>5.6901110066176486E-5</v>
      </c>
      <c r="F7996" s="30">
        <f>VLOOKUP($B7996,'רביות שנתיות'!B:I,7)</f>
        <v>8.6</v>
      </c>
      <c r="G7996" s="29">
        <f t="shared" si="248"/>
        <v>2.260562907412389E-4</v>
      </c>
    </row>
    <row r="7997" spans="2:7">
      <c r="B7997" s="1">
        <v>40868</v>
      </c>
      <c r="C7997" s="30">
        <f>VLOOKUP(B7997,'רביות שנתיות'!B:C,2)</f>
        <v>2.1</v>
      </c>
      <c r="D7997" s="29">
        <f t="shared" si="249"/>
        <v>5.6901110066176486E-5</v>
      </c>
      <c r="F7997" s="30">
        <f>VLOOKUP($B7997,'רביות שנתיות'!B:I,7)</f>
        <v>8.6</v>
      </c>
      <c r="G7997" s="29">
        <f t="shared" si="248"/>
        <v>2.260562907412389E-4</v>
      </c>
    </row>
    <row r="7998" spans="2:7">
      <c r="B7998" s="1">
        <v>40869</v>
      </c>
      <c r="C7998" s="30">
        <f>VLOOKUP(B7998,'רביות שנתיות'!B:C,2)</f>
        <v>2.1</v>
      </c>
      <c r="D7998" s="29">
        <f t="shared" si="249"/>
        <v>5.6901110066176486E-5</v>
      </c>
      <c r="F7998" s="30">
        <f>VLOOKUP($B7998,'רביות שנתיות'!B:I,7)</f>
        <v>8.6</v>
      </c>
      <c r="G7998" s="29">
        <f t="shared" si="248"/>
        <v>2.260562907412389E-4</v>
      </c>
    </row>
    <row r="7999" spans="2:7">
      <c r="B7999" s="1">
        <v>40870</v>
      </c>
      <c r="C7999" s="30">
        <f>VLOOKUP(B7999,'רביות שנתיות'!B:C,2)</f>
        <v>2.1</v>
      </c>
      <c r="D7999" s="29">
        <f t="shared" si="249"/>
        <v>5.6901110066176486E-5</v>
      </c>
      <c r="F7999" s="30">
        <f>VLOOKUP($B7999,'רביות שנתיות'!B:I,7)</f>
        <v>8.6</v>
      </c>
      <c r="G7999" s="29">
        <f t="shared" si="248"/>
        <v>2.260562907412389E-4</v>
      </c>
    </row>
    <row r="8000" spans="2:7">
      <c r="B8000" s="1">
        <v>40871</v>
      </c>
      <c r="C8000" s="30">
        <f>VLOOKUP(B8000,'רביות שנתיות'!B:C,2)</f>
        <v>2.1</v>
      </c>
      <c r="D8000" s="29">
        <f t="shared" si="249"/>
        <v>5.6901110066176486E-5</v>
      </c>
      <c r="F8000" s="30">
        <f>VLOOKUP($B8000,'רביות שנתיות'!B:I,7)</f>
        <v>8.6</v>
      </c>
      <c r="G8000" s="29">
        <f t="shared" si="248"/>
        <v>2.260562907412389E-4</v>
      </c>
    </row>
    <row r="8001" spans="2:7">
      <c r="B8001" s="1">
        <v>40872</v>
      </c>
      <c r="C8001" s="30">
        <f>VLOOKUP(B8001,'רביות שנתיות'!B:C,2)</f>
        <v>2.1</v>
      </c>
      <c r="D8001" s="29">
        <f t="shared" si="249"/>
        <v>5.6901110066176486E-5</v>
      </c>
      <c r="F8001" s="30">
        <f>VLOOKUP($B8001,'רביות שנתיות'!B:I,7)</f>
        <v>8.6</v>
      </c>
      <c r="G8001" s="29">
        <f t="shared" si="248"/>
        <v>2.260562907412389E-4</v>
      </c>
    </row>
    <row r="8002" spans="2:7">
      <c r="B8002" s="1">
        <v>40873</v>
      </c>
      <c r="C8002" s="30">
        <f>VLOOKUP(B8002,'רביות שנתיות'!B:C,2)</f>
        <v>2.1</v>
      </c>
      <c r="D8002" s="29">
        <f t="shared" si="249"/>
        <v>5.6901110066176486E-5</v>
      </c>
      <c r="F8002" s="30">
        <f>VLOOKUP($B8002,'רביות שנתיות'!B:I,7)</f>
        <v>8.6</v>
      </c>
      <c r="G8002" s="29">
        <f t="shared" si="248"/>
        <v>2.260562907412389E-4</v>
      </c>
    </row>
    <row r="8003" spans="2:7">
      <c r="B8003" s="1">
        <v>40874</v>
      </c>
      <c r="C8003" s="30">
        <f>VLOOKUP(B8003,'רביות שנתיות'!B:C,2)</f>
        <v>2.1</v>
      </c>
      <c r="D8003" s="29">
        <f t="shared" si="249"/>
        <v>5.6901110066176486E-5</v>
      </c>
      <c r="F8003" s="30">
        <f>VLOOKUP($B8003,'רביות שנתיות'!B:I,7)</f>
        <v>8.6</v>
      </c>
      <c r="G8003" s="29">
        <f t="shared" si="248"/>
        <v>2.260562907412389E-4</v>
      </c>
    </row>
    <row r="8004" spans="2:7">
      <c r="B8004" s="1">
        <v>40875</v>
      </c>
      <c r="C8004" s="30">
        <f>VLOOKUP(B8004,'רביות שנתיות'!B:C,2)</f>
        <v>2.1</v>
      </c>
      <c r="D8004" s="29">
        <f t="shared" si="249"/>
        <v>5.6901110066176486E-5</v>
      </c>
      <c r="F8004" s="30">
        <f>VLOOKUP($B8004,'רביות שנתיות'!B:I,7)</f>
        <v>8.6</v>
      </c>
      <c r="G8004" s="29">
        <f t="shared" ref="G8004:G8067" si="250">(1+F8004/100)^(1/365)-1</f>
        <v>2.260562907412389E-4</v>
      </c>
    </row>
    <row r="8005" spans="2:7">
      <c r="B8005" s="1">
        <v>40876</v>
      </c>
      <c r="C8005" s="30">
        <f>VLOOKUP(B8005,'רביות שנתיות'!B:C,2)</f>
        <v>2.1</v>
      </c>
      <c r="D8005" s="29">
        <f t="shared" ref="D8005:D8068" si="251">(1+C8005/100)^(1/365.25)-1</f>
        <v>5.6901110066176486E-5</v>
      </c>
      <c r="F8005" s="30">
        <f>VLOOKUP($B8005,'רביות שנתיות'!B:I,7)</f>
        <v>8.6</v>
      </c>
      <c r="G8005" s="29">
        <f t="shared" si="250"/>
        <v>2.260562907412389E-4</v>
      </c>
    </row>
    <row r="8006" spans="2:7">
      <c r="B8006" s="1">
        <v>40877</v>
      </c>
      <c r="C8006" s="30">
        <f>VLOOKUP(B8006,'רביות שנתיות'!B:C,2)</f>
        <v>2.1</v>
      </c>
      <c r="D8006" s="29">
        <f t="shared" si="251"/>
        <v>5.6901110066176486E-5</v>
      </c>
      <c r="F8006" s="30">
        <f>VLOOKUP($B8006,'רביות שנתיות'!B:I,7)</f>
        <v>8.6</v>
      </c>
      <c r="G8006" s="29">
        <f t="shared" si="250"/>
        <v>2.260562907412389E-4</v>
      </c>
    </row>
    <row r="8007" spans="2:7">
      <c r="B8007" s="1">
        <v>40878</v>
      </c>
      <c r="C8007" s="30">
        <f>VLOOKUP(B8007,'רביות שנתיות'!B:C,2)</f>
        <v>2.1</v>
      </c>
      <c r="D8007" s="29">
        <f t="shared" si="251"/>
        <v>5.6901110066176486E-5</v>
      </c>
      <c r="F8007" s="30">
        <f>VLOOKUP($B8007,'רביות שנתיות'!B:I,7)</f>
        <v>8.6</v>
      </c>
      <c r="G8007" s="29">
        <f t="shared" si="250"/>
        <v>2.260562907412389E-4</v>
      </c>
    </row>
    <row r="8008" spans="2:7">
      <c r="B8008" s="1">
        <v>40879</v>
      </c>
      <c r="C8008" s="30">
        <f>VLOOKUP(B8008,'רביות שנתיות'!B:C,2)</f>
        <v>2.1</v>
      </c>
      <c r="D8008" s="29">
        <f t="shared" si="251"/>
        <v>5.6901110066176486E-5</v>
      </c>
      <c r="F8008" s="30">
        <f>VLOOKUP($B8008,'רביות שנתיות'!B:I,7)</f>
        <v>8.6</v>
      </c>
      <c r="G8008" s="29">
        <f t="shared" si="250"/>
        <v>2.260562907412389E-4</v>
      </c>
    </row>
    <row r="8009" spans="2:7">
      <c r="B8009" s="1">
        <v>40880</v>
      </c>
      <c r="C8009" s="30">
        <f>VLOOKUP(B8009,'רביות שנתיות'!B:C,2)</f>
        <v>2.1</v>
      </c>
      <c r="D8009" s="29">
        <f t="shared" si="251"/>
        <v>5.6901110066176486E-5</v>
      </c>
      <c r="F8009" s="30">
        <f>VLOOKUP($B8009,'רביות שנתיות'!B:I,7)</f>
        <v>8.6</v>
      </c>
      <c r="G8009" s="29">
        <f t="shared" si="250"/>
        <v>2.260562907412389E-4</v>
      </c>
    </row>
    <row r="8010" spans="2:7">
      <c r="B8010" s="1">
        <v>40881</v>
      </c>
      <c r="C8010" s="30">
        <f>VLOOKUP(B8010,'רביות שנתיות'!B:C,2)</f>
        <v>2.1</v>
      </c>
      <c r="D8010" s="29">
        <f t="shared" si="251"/>
        <v>5.6901110066176486E-5</v>
      </c>
      <c r="F8010" s="30">
        <f>VLOOKUP($B8010,'רביות שנתיות'!B:I,7)</f>
        <v>8.6</v>
      </c>
      <c r="G8010" s="29">
        <f t="shared" si="250"/>
        <v>2.260562907412389E-4</v>
      </c>
    </row>
    <row r="8011" spans="2:7">
      <c r="B8011" s="1">
        <v>40882</v>
      </c>
      <c r="C8011" s="30">
        <f>VLOOKUP(B8011,'רביות שנתיות'!B:C,2)</f>
        <v>2.1</v>
      </c>
      <c r="D8011" s="29">
        <f t="shared" si="251"/>
        <v>5.6901110066176486E-5</v>
      </c>
      <c r="F8011" s="30">
        <f>VLOOKUP($B8011,'רביות שנתיות'!B:I,7)</f>
        <v>8.6</v>
      </c>
      <c r="G8011" s="29">
        <f t="shared" si="250"/>
        <v>2.260562907412389E-4</v>
      </c>
    </row>
    <row r="8012" spans="2:7">
      <c r="B8012" s="1">
        <v>40883</v>
      </c>
      <c r="C8012" s="30">
        <f>VLOOKUP(B8012,'רביות שנתיות'!B:C,2)</f>
        <v>2.1</v>
      </c>
      <c r="D8012" s="29">
        <f t="shared" si="251"/>
        <v>5.6901110066176486E-5</v>
      </c>
      <c r="F8012" s="30">
        <f>VLOOKUP($B8012,'רביות שנתיות'!B:I,7)</f>
        <v>8.6</v>
      </c>
      <c r="G8012" s="29">
        <f t="shared" si="250"/>
        <v>2.260562907412389E-4</v>
      </c>
    </row>
    <row r="8013" spans="2:7">
      <c r="B8013" s="1">
        <v>40884</v>
      </c>
      <c r="C8013" s="30">
        <f>VLOOKUP(B8013,'רביות שנתיות'!B:C,2)</f>
        <v>2.1</v>
      </c>
      <c r="D8013" s="29">
        <f t="shared" si="251"/>
        <v>5.6901110066176486E-5</v>
      </c>
      <c r="F8013" s="30">
        <f>VLOOKUP($B8013,'רביות שנתיות'!B:I,7)</f>
        <v>8.6</v>
      </c>
      <c r="G8013" s="29">
        <f t="shared" si="250"/>
        <v>2.260562907412389E-4</v>
      </c>
    </row>
    <row r="8014" spans="2:7">
      <c r="B8014" s="1">
        <v>40885</v>
      </c>
      <c r="C8014" s="30">
        <f>VLOOKUP(B8014,'רביות שנתיות'!B:C,2)</f>
        <v>2.1</v>
      </c>
      <c r="D8014" s="29">
        <f t="shared" si="251"/>
        <v>5.6901110066176486E-5</v>
      </c>
      <c r="F8014" s="30">
        <f>VLOOKUP($B8014,'רביות שנתיות'!B:I,7)</f>
        <v>8.6</v>
      </c>
      <c r="G8014" s="29">
        <f t="shared" si="250"/>
        <v>2.260562907412389E-4</v>
      </c>
    </row>
    <row r="8015" spans="2:7">
      <c r="B8015" s="1">
        <v>40886</v>
      </c>
      <c r="C8015" s="30">
        <f>VLOOKUP(B8015,'רביות שנתיות'!B:C,2)</f>
        <v>2.1</v>
      </c>
      <c r="D8015" s="29">
        <f t="shared" si="251"/>
        <v>5.6901110066176486E-5</v>
      </c>
      <c r="F8015" s="30">
        <f>VLOOKUP($B8015,'רביות שנתיות'!B:I,7)</f>
        <v>8.6</v>
      </c>
      <c r="G8015" s="29">
        <f t="shared" si="250"/>
        <v>2.260562907412389E-4</v>
      </c>
    </row>
    <row r="8016" spans="2:7">
      <c r="B8016" s="1">
        <v>40887</v>
      </c>
      <c r="C8016" s="30">
        <f>VLOOKUP(B8016,'רביות שנתיות'!B:C,2)</f>
        <v>2.1</v>
      </c>
      <c r="D8016" s="29">
        <f t="shared" si="251"/>
        <v>5.6901110066176486E-5</v>
      </c>
      <c r="F8016" s="30">
        <f>VLOOKUP($B8016,'רביות שנתיות'!B:I,7)</f>
        <v>8.6</v>
      </c>
      <c r="G8016" s="29">
        <f t="shared" si="250"/>
        <v>2.260562907412389E-4</v>
      </c>
    </row>
    <row r="8017" spans="2:7">
      <c r="B8017" s="1">
        <v>40888</v>
      </c>
      <c r="C8017" s="30">
        <f>VLOOKUP(B8017,'רביות שנתיות'!B:C,2)</f>
        <v>2.1</v>
      </c>
      <c r="D8017" s="29">
        <f t="shared" si="251"/>
        <v>5.6901110066176486E-5</v>
      </c>
      <c r="F8017" s="30">
        <f>VLOOKUP($B8017,'רביות שנתיות'!B:I,7)</f>
        <v>8.6</v>
      </c>
      <c r="G8017" s="29">
        <f t="shared" si="250"/>
        <v>2.260562907412389E-4</v>
      </c>
    </row>
    <row r="8018" spans="2:7">
      <c r="B8018" s="1">
        <v>40889</v>
      </c>
      <c r="C8018" s="30">
        <f>VLOOKUP(B8018,'רביות שנתיות'!B:C,2)</f>
        <v>2.1</v>
      </c>
      <c r="D8018" s="29">
        <f t="shared" si="251"/>
        <v>5.6901110066176486E-5</v>
      </c>
      <c r="F8018" s="30">
        <f>VLOOKUP($B8018,'רביות שנתיות'!B:I,7)</f>
        <v>8.6</v>
      </c>
      <c r="G8018" s="29">
        <f t="shared" si="250"/>
        <v>2.260562907412389E-4</v>
      </c>
    </row>
    <row r="8019" spans="2:7">
      <c r="B8019" s="1">
        <v>40890</v>
      </c>
      <c r="C8019" s="30">
        <f>VLOOKUP(B8019,'רביות שנתיות'!B:C,2)</f>
        <v>2.1</v>
      </c>
      <c r="D8019" s="29">
        <f t="shared" si="251"/>
        <v>5.6901110066176486E-5</v>
      </c>
      <c r="F8019" s="30">
        <f>VLOOKUP($B8019,'רביות שנתיות'!B:I,7)</f>
        <v>8.6</v>
      </c>
      <c r="G8019" s="29">
        <f t="shared" si="250"/>
        <v>2.260562907412389E-4</v>
      </c>
    </row>
    <row r="8020" spans="2:7">
      <c r="B8020" s="1">
        <v>40891</v>
      </c>
      <c r="C8020" s="30">
        <f>VLOOKUP(B8020,'רביות שנתיות'!B:C,2)</f>
        <v>2.1</v>
      </c>
      <c r="D8020" s="29">
        <f t="shared" si="251"/>
        <v>5.6901110066176486E-5</v>
      </c>
      <c r="F8020" s="30">
        <f>VLOOKUP($B8020,'רביות שנתיות'!B:I,7)</f>
        <v>8.6</v>
      </c>
      <c r="G8020" s="29">
        <f t="shared" si="250"/>
        <v>2.260562907412389E-4</v>
      </c>
    </row>
    <row r="8021" spans="2:7">
      <c r="B8021" s="1">
        <v>40892</v>
      </c>
      <c r="C8021" s="30">
        <f>VLOOKUP(B8021,'רביות שנתיות'!B:C,2)</f>
        <v>2.1</v>
      </c>
      <c r="D8021" s="29">
        <f t="shared" si="251"/>
        <v>5.6901110066176486E-5</v>
      </c>
      <c r="F8021" s="30">
        <f>VLOOKUP($B8021,'רביות שנתיות'!B:I,7)</f>
        <v>8.6</v>
      </c>
      <c r="G8021" s="29">
        <f t="shared" si="250"/>
        <v>2.260562907412389E-4</v>
      </c>
    </row>
    <row r="8022" spans="2:7">
      <c r="B8022" s="1">
        <v>40893</v>
      </c>
      <c r="C8022" s="30">
        <f>VLOOKUP(B8022,'רביות שנתיות'!B:C,2)</f>
        <v>2.1</v>
      </c>
      <c r="D8022" s="29">
        <f t="shared" si="251"/>
        <v>5.6901110066176486E-5</v>
      </c>
      <c r="F8022" s="30">
        <f>VLOOKUP($B8022,'רביות שנתיות'!B:I,7)</f>
        <v>8.6</v>
      </c>
      <c r="G8022" s="29">
        <f t="shared" si="250"/>
        <v>2.260562907412389E-4</v>
      </c>
    </row>
    <row r="8023" spans="2:7">
      <c r="B8023" s="1">
        <v>40894</v>
      </c>
      <c r="C8023" s="30">
        <f>VLOOKUP(B8023,'רביות שנתיות'!B:C,2)</f>
        <v>2.1</v>
      </c>
      <c r="D8023" s="29">
        <f t="shared" si="251"/>
        <v>5.6901110066176486E-5</v>
      </c>
      <c r="F8023" s="30">
        <f>VLOOKUP($B8023,'רביות שנתיות'!B:I,7)</f>
        <v>8.6</v>
      </c>
      <c r="G8023" s="29">
        <f t="shared" si="250"/>
        <v>2.260562907412389E-4</v>
      </c>
    </row>
    <row r="8024" spans="2:7">
      <c r="B8024" s="1">
        <v>40895</v>
      </c>
      <c r="C8024" s="30">
        <f>VLOOKUP(B8024,'רביות שנתיות'!B:C,2)</f>
        <v>2.1</v>
      </c>
      <c r="D8024" s="29">
        <f t="shared" si="251"/>
        <v>5.6901110066176486E-5</v>
      </c>
      <c r="F8024" s="30">
        <f>VLOOKUP($B8024,'רביות שנתיות'!B:I,7)</f>
        <v>8.6</v>
      </c>
      <c r="G8024" s="29">
        <f t="shared" si="250"/>
        <v>2.260562907412389E-4</v>
      </c>
    </row>
    <row r="8025" spans="2:7">
      <c r="B8025" s="1">
        <v>40896</v>
      </c>
      <c r="C8025" s="30">
        <f>VLOOKUP(B8025,'רביות שנתיות'!B:C,2)</f>
        <v>2.1</v>
      </c>
      <c r="D8025" s="29">
        <f t="shared" si="251"/>
        <v>5.6901110066176486E-5</v>
      </c>
      <c r="F8025" s="30">
        <f>VLOOKUP($B8025,'רביות שנתיות'!B:I,7)</f>
        <v>8.6</v>
      </c>
      <c r="G8025" s="29">
        <f t="shared" si="250"/>
        <v>2.260562907412389E-4</v>
      </c>
    </row>
    <row r="8026" spans="2:7">
      <c r="B8026" s="1">
        <v>40897</v>
      </c>
      <c r="C8026" s="30">
        <f>VLOOKUP(B8026,'רביות שנתיות'!B:C,2)</f>
        <v>2.1</v>
      </c>
      <c r="D8026" s="29">
        <f t="shared" si="251"/>
        <v>5.6901110066176486E-5</v>
      </c>
      <c r="F8026" s="30">
        <f>VLOOKUP($B8026,'רביות שנתיות'!B:I,7)</f>
        <v>8.6</v>
      </c>
      <c r="G8026" s="29">
        <f t="shared" si="250"/>
        <v>2.260562907412389E-4</v>
      </c>
    </row>
    <row r="8027" spans="2:7">
      <c r="B8027" s="1">
        <v>40898</v>
      </c>
      <c r="C8027" s="30">
        <f>VLOOKUP(B8027,'רביות שנתיות'!B:C,2)</f>
        <v>2.1</v>
      </c>
      <c r="D8027" s="29">
        <f t="shared" si="251"/>
        <v>5.6901110066176486E-5</v>
      </c>
      <c r="F8027" s="30">
        <f>VLOOKUP($B8027,'רביות שנתיות'!B:I,7)</f>
        <v>8.6</v>
      </c>
      <c r="G8027" s="29">
        <f t="shared" si="250"/>
        <v>2.260562907412389E-4</v>
      </c>
    </row>
    <row r="8028" spans="2:7">
      <c r="B8028" s="1">
        <v>40899</v>
      </c>
      <c r="C8028" s="30">
        <f>VLOOKUP(B8028,'רביות שנתיות'!B:C,2)</f>
        <v>2.1</v>
      </c>
      <c r="D8028" s="29">
        <f t="shared" si="251"/>
        <v>5.6901110066176486E-5</v>
      </c>
      <c r="F8028" s="30">
        <f>VLOOKUP($B8028,'רביות שנתיות'!B:I,7)</f>
        <v>8.6</v>
      </c>
      <c r="G8028" s="29">
        <f t="shared" si="250"/>
        <v>2.260562907412389E-4</v>
      </c>
    </row>
    <row r="8029" spans="2:7">
      <c r="B8029" s="1">
        <v>40900</v>
      </c>
      <c r="C8029" s="30">
        <f>VLOOKUP(B8029,'רביות שנתיות'!B:C,2)</f>
        <v>2.1</v>
      </c>
      <c r="D8029" s="29">
        <f t="shared" si="251"/>
        <v>5.6901110066176486E-5</v>
      </c>
      <c r="F8029" s="30">
        <f>VLOOKUP($B8029,'רביות שנתיות'!B:I,7)</f>
        <v>8.6</v>
      </c>
      <c r="G8029" s="29">
        <f t="shared" si="250"/>
        <v>2.260562907412389E-4</v>
      </c>
    </row>
    <row r="8030" spans="2:7">
      <c r="B8030" s="1">
        <v>40901</v>
      </c>
      <c r="C8030" s="30">
        <f>VLOOKUP(B8030,'רביות שנתיות'!B:C,2)</f>
        <v>2.1</v>
      </c>
      <c r="D8030" s="29">
        <f t="shared" si="251"/>
        <v>5.6901110066176486E-5</v>
      </c>
      <c r="F8030" s="30">
        <f>VLOOKUP($B8030,'רביות שנתיות'!B:I,7)</f>
        <v>8.6</v>
      </c>
      <c r="G8030" s="29">
        <f t="shared" si="250"/>
        <v>2.260562907412389E-4</v>
      </c>
    </row>
    <row r="8031" spans="2:7">
      <c r="B8031" s="1">
        <v>40902</v>
      </c>
      <c r="C8031" s="30">
        <f>VLOOKUP(B8031,'רביות שנתיות'!B:C,2)</f>
        <v>2.1</v>
      </c>
      <c r="D8031" s="29">
        <f t="shared" si="251"/>
        <v>5.6901110066176486E-5</v>
      </c>
      <c r="F8031" s="30">
        <f>VLOOKUP($B8031,'רביות שנתיות'!B:I,7)</f>
        <v>8.6</v>
      </c>
      <c r="G8031" s="29">
        <f t="shared" si="250"/>
        <v>2.260562907412389E-4</v>
      </c>
    </row>
    <row r="8032" spans="2:7">
      <c r="B8032" s="1">
        <v>40903</v>
      </c>
      <c r="C8032" s="30">
        <f>VLOOKUP(B8032,'רביות שנתיות'!B:C,2)</f>
        <v>2.1</v>
      </c>
      <c r="D8032" s="29">
        <f t="shared" si="251"/>
        <v>5.6901110066176486E-5</v>
      </c>
      <c r="F8032" s="30">
        <f>VLOOKUP($B8032,'רביות שנתיות'!B:I,7)</f>
        <v>8.6</v>
      </c>
      <c r="G8032" s="29">
        <f t="shared" si="250"/>
        <v>2.260562907412389E-4</v>
      </c>
    </row>
    <row r="8033" spans="2:7">
      <c r="B8033" s="1">
        <v>40904</v>
      </c>
      <c r="C8033" s="30">
        <f>VLOOKUP(B8033,'רביות שנתיות'!B:C,2)</f>
        <v>2.1</v>
      </c>
      <c r="D8033" s="29">
        <f t="shared" si="251"/>
        <v>5.6901110066176486E-5</v>
      </c>
      <c r="F8033" s="30">
        <f>VLOOKUP($B8033,'רביות שנתיות'!B:I,7)</f>
        <v>8.6</v>
      </c>
      <c r="G8033" s="29">
        <f t="shared" si="250"/>
        <v>2.260562907412389E-4</v>
      </c>
    </row>
    <row r="8034" spans="2:7">
      <c r="B8034" s="1">
        <v>40905</v>
      </c>
      <c r="C8034" s="30">
        <f>VLOOKUP(B8034,'רביות שנתיות'!B:C,2)</f>
        <v>2.1</v>
      </c>
      <c r="D8034" s="29">
        <f t="shared" si="251"/>
        <v>5.6901110066176486E-5</v>
      </c>
      <c r="F8034" s="30">
        <f>VLOOKUP($B8034,'רביות שנתיות'!B:I,7)</f>
        <v>8.6</v>
      </c>
      <c r="G8034" s="29">
        <f t="shared" si="250"/>
        <v>2.260562907412389E-4</v>
      </c>
    </row>
    <row r="8035" spans="2:7">
      <c r="B8035" s="1">
        <v>40906</v>
      </c>
      <c r="C8035" s="30">
        <f>VLOOKUP(B8035,'רביות שנתיות'!B:C,2)</f>
        <v>2.1</v>
      </c>
      <c r="D8035" s="29">
        <f t="shared" si="251"/>
        <v>5.6901110066176486E-5</v>
      </c>
      <c r="F8035" s="30">
        <f>VLOOKUP($B8035,'רביות שנתיות'!B:I,7)</f>
        <v>8.6</v>
      </c>
      <c r="G8035" s="29">
        <f t="shared" si="250"/>
        <v>2.260562907412389E-4</v>
      </c>
    </row>
    <row r="8036" spans="2:7">
      <c r="B8036" s="1">
        <v>40907</v>
      </c>
      <c r="C8036" s="30">
        <f>VLOOKUP(B8036,'רביות שנתיות'!B:C,2)</f>
        <v>2.1</v>
      </c>
      <c r="D8036" s="29">
        <f t="shared" si="251"/>
        <v>5.6901110066176486E-5</v>
      </c>
      <c r="F8036" s="30">
        <f>VLOOKUP($B8036,'רביות שנתיות'!B:I,7)</f>
        <v>8.6</v>
      </c>
      <c r="G8036" s="29">
        <f t="shared" si="250"/>
        <v>2.260562907412389E-4</v>
      </c>
    </row>
    <row r="8037" spans="2:7">
      <c r="B8037" s="1">
        <v>40908</v>
      </c>
      <c r="C8037" s="30">
        <f>VLOOKUP(B8037,'רביות שנתיות'!B:C,2)</f>
        <v>2.1</v>
      </c>
      <c r="D8037" s="29">
        <f t="shared" si="251"/>
        <v>5.6901110066176486E-5</v>
      </c>
      <c r="F8037" s="30">
        <f>VLOOKUP($B8037,'רביות שנתיות'!B:I,7)</f>
        <v>8.6</v>
      </c>
      <c r="G8037" s="29">
        <f t="shared" si="250"/>
        <v>2.260562907412389E-4</v>
      </c>
    </row>
    <row r="8038" spans="2:7">
      <c r="B8038" s="1">
        <v>40909</v>
      </c>
      <c r="C8038" s="30">
        <f>VLOOKUP(B8038,'רביות שנתיות'!B:C,2)</f>
        <v>1.6</v>
      </c>
      <c r="D8038" s="29">
        <f t="shared" si="251"/>
        <v>4.3459805831869147E-5</v>
      </c>
      <c r="F8038" s="30">
        <f>VLOOKUP($B8038,'רביות שנתיות'!B:I,7)</f>
        <v>8.1</v>
      </c>
      <c r="G8038" s="29">
        <f t="shared" si="250"/>
        <v>2.1341054593393416E-4</v>
      </c>
    </row>
    <row r="8039" spans="2:7">
      <c r="B8039" s="1">
        <v>40910</v>
      </c>
      <c r="C8039" s="30">
        <f>VLOOKUP(B8039,'רביות שנתיות'!B:C,2)</f>
        <v>1.6</v>
      </c>
      <c r="D8039" s="29">
        <f t="shared" si="251"/>
        <v>4.3459805831869147E-5</v>
      </c>
      <c r="F8039" s="30">
        <f>VLOOKUP($B8039,'רביות שנתיות'!B:I,7)</f>
        <v>8.1</v>
      </c>
      <c r="G8039" s="29">
        <f t="shared" si="250"/>
        <v>2.1341054593393416E-4</v>
      </c>
    </row>
    <row r="8040" spans="2:7">
      <c r="B8040" s="1">
        <v>40911</v>
      </c>
      <c r="C8040" s="30">
        <f>VLOOKUP(B8040,'רביות שנתיות'!B:C,2)</f>
        <v>1.6</v>
      </c>
      <c r="D8040" s="29">
        <f t="shared" si="251"/>
        <v>4.3459805831869147E-5</v>
      </c>
      <c r="F8040" s="30">
        <f>VLOOKUP($B8040,'רביות שנתיות'!B:I,7)</f>
        <v>8.1</v>
      </c>
      <c r="G8040" s="29">
        <f t="shared" si="250"/>
        <v>2.1341054593393416E-4</v>
      </c>
    </row>
    <row r="8041" spans="2:7">
      <c r="B8041" s="1">
        <v>40912</v>
      </c>
      <c r="C8041" s="30">
        <f>VLOOKUP(B8041,'רביות שנתיות'!B:C,2)</f>
        <v>1.6</v>
      </c>
      <c r="D8041" s="29">
        <f t="shared" si="251"/>
        <v>4.3459805831869147E-5</v>
      </c>
      <c r="F8041" s="30">
        <f>VLOOKUP($B8041,'רביות שנתיות'!B:I,7)</f>
        <v>8.1</v>
      </c>
      <c r="G8041" s="29">
        <f t="shared" si="250"/>
        <v>2.1341054593393416E-4</v>
      </c>
    </row>
    <row r="8042" spans="2:7">
      <c r="B8042" s="1">
        <v>40913</v>
      </c>
      <c r="C8042" s="30">
        <f>VLOOKUP(B8042,'רביות שנתיות'!B:C,2)</f>
        <v>1.6</v>
      </c>
      <c r="D8042" s="29">
        <f t="shared" si="251"/>
        <v>4.3459805831869147E-5</v>
      </c>
      <c r="F8042" s="30">
        <f>VLOOKUP($B8042,'רביות שנתיות'!B:I,7)</f>
        <v>8.1</v>
      </c>
      <c r="G8042" s="29">
        <f t="shared" si="250"/>
        <v>2.1341054593393416E-4</v>
      </c>
    </row>
    <row r="8043" spans="2:7">
      <c r="B8043" s="1">
        <v>40914</v>
      </c>
      <c r="C8043" s="30">
        <f>VLOOKUP(B8043,'רביות שנתיות'!B:C,2)</f>
        <v>1.6</v>
      </c>
      <c r="D8043" s="29">
        <f t="shared" si="251"/>
        <v>4.3459805831869147E-5</v>
      </c>
      <c r="F8043" s="30">
        <f>VLOOKUP($B8043,'רביות שנתיות'!B:I,7)</f>
        <v>8.1</v>
      </c>
      <c r="G8043" s="29">
        <f t="shared" si="250"/>
        <v>2.1341054593393416E-4</v>
      </c>
    </row>
    <row r="8044" spans="2:7">
      <c r="B8044" s="1">
        <v>40915</v>
      </c>
      <c r="C8044" s="30">
        <f>VLOOKUP(B8044,'רביות שנתיות'!B:C,2)</f>
        <v>1.6</v>
      </c>
      <c r="D8044" s="29">
        <f t="shared" si="251"/>
        <v>4.3459805831869147E-5</v>
      </c>
      <c r="F8044" s="30">
        <f>VLOOKUP($B8044,'רביות שנתיות'!B:I,7)</f>
        <v>8.1</v>
      </c>
      <c r="G8044" s="29">
        <f t="shared" si="250"/>
        <v>2.1341054593393416E-4</v>
      </c>
    </row>
    <row r="8045" spans="2:7">
      <c r="B8045" s="1">
        <v>40916</v>
      </c>
      <c r="C8045" s="30">
        <f>VLOOKUP(B8045,'רביות שנתיות'!B:C,2)</f>
        <v>1.6</v>
      </c>
      <c r="D8045" s="29">
        <f t="shared" si="251"/>
        <v>4.3459805831869147E-5</v>
      </c>
      <c r="F8045" s="30">
        <f>VLOOKUP($B8045,'רביות שנתיות'!B:I,7)</f>
        <v>8.1</v>
      </c>
      <c r="G8045" s="29">
        <f t="shared" si="250"/>
        <v>2.1341054593393416E-4</v>
      </c>
    </row>
    <row r="8046" spans="2:7">
      <c r="B8046" s="1">
        <v>40917</v>
      </c>
      <c r="C8046" s="30">
        <f>VLOOKUP(B8046,'רביות שנתיות'!B:C,2)</f>
        <v>1.6</v>
      </c>
      <c r="D8046" s="29">
        <f t="shared" si="251"/>
        <v>4.3459805831869147E-5</v>
      </c>
      <c r="F8046" s="30">
        <f>VLOOKUP($B8046,'רביות שנתיות'!B:I,7)</f>
        <v>8.1</v>
      </c>
      <c r="G8046" s="29">
        <f t="shared" si="250"/>
        <v>2.1341054593393416E-4</v>
      </c>
    </row>
    <row r="8047" spans="2:7">
      <c r="B8047" s="1">
        <v>40918</v>
      </c>
      <c r="C8047" s="30">
        <f>VLOOKUP(B8047,'רביות שנתיות'!B:C,2)</f>
        <v>1.6</v>
      </c>
      <c r="D8047" s="29">
        <f t="shared" si="251"/>
        <v>4.3459805831869147E-5</v>
      </c>
      <c r="F8047" s="30">
        <f>VLOOKUP($B8047,'רביות שנתיות'!B:I,7)</f>
        <v>8.1</v>
      </c>
      <c r="G8047" s="29">
        <f t="shared" si="250"/>
        <v>2.1341054593393416E-4</v>
      </c>
    </row>
    <row r="8048" spans="2:7">
      <c r="B8048" s="1">
        <v>40919</v>
      </c>
      <c r="C8048" s="30">
        <f>VLOOKUP(B8048,'רביות שנתיות'!B:C,2)</f>
        <v>1.6</v>
      </c>
      <c r="D8048" s="29">
        <f t="shared" si="251"/>
        <v>4.3459805831869147E-5</v>
      </c>
      <c r="F8048" s="30">
        <f>VLOOKUP($B8048,'רביות שנתיות'!B:I,7)</f>
        <v>8.1</v>
      </c>
      <c r="G8048" s="29">
        <f t="shared" si="250"/>
        <v>2.1341054593393416E-4</v>
      </c>
    </row>
    <row r="8049" spans="2:7">
      <c r="B8049" s="1">
        <v>40920</v>
      </c>
      <c r="C8049" s="30">
        <f>VLOOKUP(B8049,'רביות שנתיות'!B:C,2)</f>
        <v>1.6</v>
      </c>
      <c r="D8049" s="29">
        <f t="shared" si="251"/>
        <v>4.3459805831869147E-5</v>
      </c>
      <c r="F8049" s="30">
        <f>VLOOKUP($B8049,'רביות שנתיות'!B:I,7)</f>
        <v>8.1</v>
      </c>
      <c r="G8049" s="29">
        <f t="shared" si="250"/>
        <v>2.1341054593393416E-4</v>
      </c>
    </row>
    <row r="8050" spans="2:7">
      <c r="B8050" s="1">
        <v>40921</v>
      </c>
      <c r="C8050" s="30">
        <f>VLOOKUP(B8050,'רביות שנתיות'!B:C,2)</f>
        <v>1.6</v>
      </c>
      <c r="D8050" s="29">
        <f t="shared" si="251"/>
        <v>4.3459805831869147E-5</v>
      </c>
      <c r="F8050" s="30">
        <f>VLOOKUP($B8050,'רביות שנתיות'!B:I,7)</f>
        <v>8.1</v>
      </c>
      <c r="G8050" s="29">
        <f t="shared" si="250"/>
        <v>2.1341054593393416E-4</v>
      </c>
    </row>
    <row r="8051" spans="2:7">
      <c r="B8051" s="1">
        <v>40922</v>
      </c>
      <c r="C8051" s="30">
        <f>VLOOKUP(B8051,'רביות שנתיות'!B:C,2)</f>
        <v>1.6</v>
      </c>
      <c r="D8051" s="29">
        <f t="shared" si="251"/>
        <v>4.3459805831869147E-5</v>
      </c>
      <c r="F8051" s="30">
        <f>VLOOKUP($B8051,'רביות שנתיות'!B:I,7)</f>
        <v>8.1</v>
      </c>
      <c r="G8051" s="29">
        <f t="shared" si="250"/>
        <v>2.1341054593393416E-4</v>
      </c>
    </row>
    <row r="8052" spans="2:7">
      <c r="B8052" s="1">
        <v>40923</v>
      </c>
      <c r="C8052" s="30">
        <f>VLOOKUP(B8052,'רביות שנתיות'!B:C,2)</f>
        <v>1.6</v>
      </c>
      <c r="D8052" s="29">
        <f t="shared" si="251"/>
        <v>4.3459805831869147E-5</v>
      </c>
      <c r="F8052" s="30">
        <f>VLOOKUP($B8052,'רביות שנתיות'!B:I,7)</f>
        <v>8.1</v>
      </c>
      <c r="G8052" s="29">
        <f t="shared" si="250"/>
        <v>2.1341054593393416E-4</v>
      </c>
    </row>
    <row r="8053" spans="2:7">
      <c r="B8053" s="1">
        <v>40924</v>
      </c>
      <c r="C8053" s="30">
        <f>VLOOKUP(B8053,'רביות שנתיות'!B:C,2)</f>
        <v>1.6</v>
      </c>
      <c r="D8053" s="29">
        <f t="shared" si="251"/>
        <v>4.3459805831869147E-5</v>
      </c>
      <c r="F8053" s="30">
        <f>VLOOKUP($B8053,'רביות שנתיות'!B:I,7)</f>
        <v>8.1</v>
      </c>
      <c r="G8053" s="29">
        <f t="shared" si="250"/>
        <v>2.1341054593393416E-4</v>
      </c>
    </row>
    <row r="8054" spans="2:7">
      <c r="B8054" s="1">
        <v>40925</v>
      </c>
      <c r="C8054" s="30">
        <f>VLOOKUP(B8054,'רביות שנתיות'!B:C,2)</f>
        <v>1.6</v>
      </c>
      <c r="D8054" s="29">
        <f t="shared" si="251"/>
        <v>4.3459805831869147E-5</v>
      </c>
      <c r="F8054" s="30">
        <f>VLOOKUP($B8054,'רביות שנתיות'!B:I,7)</f>
        <v>8.1</v>
      </c>
      <c r="G8054" s="29">
        <f t="shared" si="250"/>
        <v>2.1341054593393416E-4</v>
      </c>
    </row>
    <row r="8055" spans="2:7">
      <c r="B8055" s="1">
        <v>40926</v>
      </c>
      <c r="C8055" s="30">
        <f>VLOOKUP(B8055,'רביות שנתיות'!B:C,2)</f>
        <v>1.6</v>
      </c>
      <c r="D8055" s="29">
        <f t="shared" si="251"/>
        <v>4.3459805831869147E-5</v>
      </c>
      <c r="F8055" s="30">
        <f>VLOOKUP($B8055,'רביות שנתיות'!B:I,7)</f>
        <v>8.1</v>
      </c>
      <c r="G8055" s="29">
        <f t="shared" si="250"/>
        <v>2.1341054593393416E-4</v>
      </c>
    </row>
    <row r="8056" spans="2:7">
      <c r="B8056" s="1">
        <v>40927</v>
      </c>
      <c r="C8056" s="30">
        <f>VLOOKUP(B8056,'רביות שנתיות'!B:C,2)</f>
        <v>1.6</v>
      </c>
      <c r="D8056" s="29">
        <f t="shared" si="251"/>
        <v>4.3459805831869147E-5</v>
      </c>
      <c r="F8056" s="30">
        <f>VLOOKUP($B8056,'רביות שנתיות'!B:I,7)</f>
        <v>8.1</v>
      </c>
      <c r="G8056" s="29">
        <f t="shared" si="250"/>
        <v>2.1341054593393416E-4</v>
      </c>
    </row>
    <row r="8057" spans="2:7">
      <c r="B8057" s="1">
        <v>40928</v>
      </c>
      <c r="C8057" s="30">
        <f>VLOOKUP(B8057,'רביות שנתיות'!B:C,2)</f>
        <v>1.6</v>
      </c>
      <c r="D8057" s="29">
        <f t="shared" si="251"/>
        <v>4.3459805831869147E-5</v>
      </c>
      <c r="F8057" s="30">
        <f>VLOOKUP($B8057,'רביות שנתיות'!B:I,7)</f>
        <v>8.1</v>
      </c>
      <c r="G8057" s="29">
        <f t="shared" si="250"/>
        <v>2.1341054593393416E-4</v>
      </c>
    </row>
    <row r="8058" spans="2:7">
      <c r="B8058" s="1">
        <v>40929</v>
      </c>
      <c r="C8058" s="30">
        <f>VLOOKUP(B8058,'רביות שנתיות'!B:C,2)</f>
        <v>1.6</v>
      </c>
      <c r="D8058" s="29">
        <f t="shared" si="251"/>
        <v>4.3459805831869147E-5</v>
      </c>
      <c r="F8058" s="30">
        <f>VLOOKUP($B8058,'רביות שנתיות'!B:I,7)</f>
        <v>8.1</v>
      </c>
      <c r="G8058" s="29">
        <f t="shared" si="250"/>
        <v>2.1341054593393416E-4</v>
      </c>
    </row>
    <row r="8059" spans="2:7">
      <c r="B8059" s="1">
        <v>40930</v>
      </c>
      <c r="C8059" s="30">
        <f>VLOOKUP(B8059,'רביות שנתיות'!B:C,2)</f>
        <v>1.6</v>
      </c>
      <c r="D8059" s="29">
        <f t="shared" si="251"/>
        <v>4.3459805831869147E-5</v>
      </c>
      <c r="F8059" s="30">
        <f>VLOOKUP($B8059,'רביות שנתיות'!B:I,7)</f>
        <v>8.1</v>
      </c>
      <c r="G8059" s="29">
        <f t="shared" si="250"/>
        <v>2.1341054593393416E-4</v>
      </c>
    </row>
    <row r="8060" spans="2:7">
      <c r="B8060" s="1">
        <v>40931</v>
      </c>
      <c r="C8060" s="30">
        <f>VLOOKUP(B8060,'רביות שנתיות'!B:C,2)</f>
        <v>1.6</v>
      </c>
      <c r="D8060" s="29">
        <f t="shared" si="251"/>
        <v>4.3459805831869147E-5</v>
      </c>
      <c r="F8060" s="30">
        <f>VLOOKUP($B8060,'רביות שנתיות'!B:I,7)</f>
        <v>8.1</v>
      </c>
      <c r="G8060" s="29">
        <f t="shared" si="250"/>
        <v>2.1341054593393416E-4</v>
      </c>
    </row>
    <row r="8061" spans="2:7">
      <c r="B8061" s="1">
        <v>40932</v>
      </c>
      <c r="C8061" s="30">
        <f>VLOOKUP(B8061,'רביות שנתיות'!B:C,2)</f>
        <v>1.6</v>
      </c>
      <c r="D8061" s="29">
        <f t="shared" si="251"/>
        <v>4.3459805831869147E-5</v>
      </c>
      <c r="F8061" s="30">
        <f>VLOOKUP($B8061,'רביות שנתיות'!B:I,7)</f>
        <v>8.1</v>
      </c>
      <c r="G8061" s="29">
        <f t="shared" si="250"/>
        <v>2.1341054593393416E-4</v>
      </c>
    </row>
    <row r="8062" spans="2:7">
      <c r="B8062" s="1">
        <v>40933</v>
      </c>
      <c r="C8062" s="30">
        <f>VLOOKUP(B8062,'רביות שנתיות'!B:C,2)</f>
        <v>1.6</v>
      </c>
      <c r="D8062" s="29">
        <f t="shared" si="251"/>
        <v>4.3459805831869147E-5</v>
      </c>
      <c r="F8062" s="30">
        <f>VLOOKUP($B8062,'רביות שנתיות'!B:I,7)</f>
        <v>8.1</v>
      </c>
      <c r="G8062" s="29">
        <f t="shared" si="250"/>
        <v>2.1341054593393416E-4</v>
      </c>
    </row>
    <row r="8063" spans="2:7">
      <c r="B8063" s="1">
        <v>40934</v>
      </c>
      <c r="C8063" s="30">
        <f>VLOOKUP(B8063,'רביות שנתיות'!B:C,2)</f>
        <v>1.6</v>
      </c>
      <c r="D8063" s="29">
        <f t="shared" si="251"/>
        <v>4.3459805831869147E-5</v>
      </c>
      <c r="F8063" s="30">
        <f>VLOOKUP($B8063,'רביות שנתיות'!B:I,7)</f>
        <v>8.1</v>
      </c>
      <c r="G8063" s="29">
        <f t="shared" si="250"/>
        <v>2.1341054593393416E-4</v>
      </c>
    </row>
    <row r="8064" spans="2:7">
      <c r="B8064" s="1">
        <v>40935</v>
      </c>
      <c r="C8064" s="30">
        <f>VLOOKUP(B8064,'רביות שנתיות'!B:C,2)</f>
        <v>1.6</v>
      </c>
      <c r="D8064" s="29">
        <f t="shared" si="251"/>
        <v>4.3459805831869147E-5</v>
      </c>
      <c r="F8064" s="30">
        <f>VLOOKUP($B8064,'רביות שנתיות'!B:I,7)</f>
        <v>8.1</v>
      </c>
      <c r="G8064" s="29">
        <f t="shared" si="250"/>
        <v>2.1341054593393416E-4</v>
      </c>
    </row>
    <row r="8065" spans="2:7">
      <c r="B8065" s="1">
        <v>40936</v>
      </c>
      <c r="C8065" s="30">
        <f>VLOOKUP(B8065,'רביות שנתיות'!B:C,2)</f>
        <v>1.6</v>
      </c>
      <c r="D8065" s="29">
        <f t="shared" si="251"/>
        <v>4.3459805831869147E-5</v>
      </c>
      <c r="F8065" s="30">
        <f>VLOOKUP($B8065,'רביות שנתיות'!B:I,7)</f>
        <v>8.1</v>
      </c>
      <c r="G8065" s="29">
        <f t="shared" si="250"/>
        <v>2.1341054593393416E-4</v>
      </c>
    </row>
    <row r="8066" spans="2:7">
      <c r="B8066" s="1">
        <v>40937</v>
      </c>
      <c r="C8066" s="30">
        <f>VLOOKUP(B8066,'רביות שנתיות'!B:C,2)</f>
        <v>1.6</v>
      </c>
      <c r="D8066" s="29">
        <f t="shared" si="251"/>
        <v>4.3459805831869147E-5</v>
      </c>
      <c r="F8066" s="30">
        <f>VLOOKUP($B8066,'רביות שנתיות'!B:I,7)</f>
        <v>8.1</v>
      </c>
      <c r="G8066" s="29">
        <f t="shared" si="250"/>
        <v>2.1341054593393416E-4</v>
      </c>
    </row>
    <row r="8067" spans="2:7">
      <c r="B8067" s="1">
        <v>40938</v>
      </c>
      <c r="C8067" s="30">
        <f>VLOOKUP(B8067,'רביות שנתיות'!B:C,2)</f>
        <v>1.6</v>
      </c>
      <c r="D8067" s="29">
        <f t="shared" si="251"/>
        <v>4.3459805831869147E-5</v>
      </c>
      <c r="F8067" s="30">
        <f>VLOOKUP($B8067,'רביות שנתיות'!B:I,7)</f>
        <v>8.1</v>
      </c>
      <c r="G8067" s="29">
        <f t="shared" si="250"/>
        <v>2.1341054593393416E-4</v>
      </c>
    </row>
    <row r="8068" spans="2:7">
      <c r="B8068" s="1">
        <v>40939</v>
      </c>
      <c r="C8068" s="30">
        <f>VLOOKUP(B8068,'רביות שנתיות'!B:C,2)</f>
        <v>1.6</v>
      </c>
      <c r="D8068" s="29">
        <f t="shared" si="251"/>
        <v>4.3459805831869147E-5</v>
      </c>
      <c r="F8068" s="30">
        <f>VLOOKUP($B8068,'רביות שנתיות'!B:I,7)</f>
        <v>8.1</v>
      </c>
      <c r="G8068" s="29">
        <f t="shared" ref="G8068:G8131" si="252">(1+F8068/100)^(1/365)-1</f>
        <v>2.1341054593393416E-4</v>
      </c>
    </row>
    <row r="8069" spans="2:7">
      <c r="B8069" s="1">
        <v>40940</v>
      </c>
      <c r="C8069" s="30">
        <f>VLOOKUP(B8069,'רביות שנתיות'!B:C,2)</f>
        <v>1.6</v>
      </c>
      <c r="D8069" s="29">
        <f t="shared" ref="D8069:D8132" si="253">(1+C8069/100)^(1/365.25)-1</f>
        <v>4.3459805831869147E-5</v>
      </c>
      <c r="F8069" s="30">
        <f>VLOOKUP($B8069,'רביות שנתיות'!B:I,7)</f>
        <v>8.1</v>
      </c>
      <c r="G8069" s="29">
        <f t="shared" si="252"/>
        <v>2.1341054593393416E-4</v>
      </c>
    </row>
    <row r="8070" spans="2:7">
      <c r="B8070" s="1">
        <v>40941</v>
      </c>
      <c r="C8070" s="30">
        <f>VLOOKUP(B8070,'רביות שנתיות'!B:C,2)</f>
        <v>1.6</v>
      </c>
      <c r="D8070" s="29">
        <f t="shared" si="253"/>
        <v>4.3459805831869147E-5</v>
      </c>
      <c r="F8070" s="30">
        <f>VLOOKUP($B8070,'רביות שנתיות'!B:I,7)</f>
        <v>8.1</v>
      </c>
      <c r="G8070" s="29">
        <f t="shared" si="252"/>
        <v>2.1341054593393416E-4</v>
      </c>
    </row>
    <row r="8071" spans="2:7">
      <c r="B8071" s="1">
        <v>40942</v>
      </c>
      <c r="C8071" s="30">
        <f>VLOOKUP(B8071,'רביות שנתיות'!B:C,2)</f>
        <v>1.6</v>
      </c>
      <c r="D8071" s="29">
        <f t="shared" si="253"/>
        <v>4.3459805831869147E-5</v>
      </c>
      <c r="F8071" s="30">
        <f>VLOOKUP($B8071,'רביות שנתיות'!B:I,7)</f>
        <v>8.1</v>
      </c>
      <c r="G8071" s="29">
        <f t="shared" si="252"/>
        <v>2.1341054593393416E-4</v>
      </c>
    </row>
    <row r="8072" spans="2:7">
      <c r="B8072" s="1">
        <v>40943</v>
      </c>
      <c r="C8072" s="30">
        <f>VLOOKUP(B8072,'רביות שנתיות'!B:C,2)</f>
        <v>1.6</v>
      </c>
      <c r="D8072" s="29">
        <f t="shared" si="253"/>
        <v>4.3459805831869147E-5</v>
      </c>
      <c r="F8072" s="30">
        <f>VLOOKUP($B8072,'רביות שנתיות'!B:I,7)</f>
        <v>8.1</v>
      </c>
      <c r="G8072" s="29">
        <f t="shared" si="252"/>
        <v>2.1341054593393416E-4</v>
      </c>
    </row>
    <row r="8073" spans="2:7">
      <c r="B8073" s="1">
        <v>40944</v>
      </c>
      <c r="C8073" s="30">
        <f>VLOOKUP(B8073,'רביות שנתיות'!B:C,2)</f>
        <v>1.6</v>
      </c>
      <c r="D8073" s="29">
        <f t="shared" si="253"/>
        <v>4.3459805831869147E-5</v>
      </c>
      <c r="F8073" s="30">
        <f>VLOOKUP($B8073,'רביות שנתיות'!B:I,7)</f>
        <v>8.1</v>
      </c>
      <c r="G8073" s="29">
        <f t="shared" si="252"/>
        <v>2.1341054593393416E-4</v>
      </c>
    </row>
    <row r="8074" spans="2:7">
      <c r="B8074" s="1">
        <v>40945</v>
      </c>
      <c r="C8074" s="30">
        <f>VLOOKUP(B8074,'רביות שנתיות'!B:C,2)</f>
        <v>1.6</v>
      </c>
      <c r="D8074" s="29">
        <f t="shared" si="253"/>
        <v>4.3459805831869147E-5</v>
      </c>
      <c r="F8074" s="30">
        <f>VLOOKUP($B8074,'רביות שנתיות'!B:I,7)</f>
        <v>8.1</v>
      </c>
      <c r="G8074" s="29">
        <f t="shared" si="252"/>
        <v>2.1341054593393416E-4</v>
      </c>
    </row>
    <row r="8075" spans="2:7">
      <c r="B8075" s="1">
        <v>40946</v>
      </c>
      <c r="C8075" s="30">
        <f>VLOOKUP(B8075,'רביות שנתיות'!B:C,2)</f>
        <v>1.6</v>
      </c>
      <c r="D8075" s="29">
        <f t="shared" si="253"/>
        <v>4.3459805831869147E-5</v>
      </c>
      <c r="F8075" s="30">
        <f>VLOOKUP($B8075,'רביות שנתיות'!B:I,7)</f>
        <v>8.1</v>
      </c>
      <c r="G8075" s="29">
        <f t="shared" si="252"/>
        <v>2.1341054593393416E-4</v>
      </c>
    </row>
    <row r="8076" spans="2:7">
      <c r="B8076" s="1">
        <v>40947</v>
      </c>
      <c r="C8076" s="30">
        <f>VLOOKUP(B8076,'רביות שנתיות'!B:C,2)</f>
        <v>1.6</v>
      </c>
      <c r="D8076" s="29">
        <f t="shared" si="253"/>
        <v>4.3459805831869147E-5</v>
      </c>
      <c r="F8076" s="30">
        <f>VLOOKUP($B8076,'רביות שנתיות'!B:I,7)</f>
        <v>8.1</v>
      </c>
      <c r="G8076" s="29">
        <f t="shared" si="252"/>
        <v>2.1341054593393416E-4</v>
      </c>
    </row>
    <row r="8077" spans="2:7">
      <c r="B8077" s="1">
        <v>40948</v>
      </c>
      <c r="C8077" s="30">
        <f>VLOOKUP(B8077,'רביות שנתיות'!B:C,2)</f>
        <v>1.6</v>
      </c>
      <c r="D8077" s="29">
        <f t="shared" si="253"/>
        <v>4.3459805831869147E-5</v>
      </c>
      <c r="F8077" s="30">
        <f>VLOOKUP($B8077,'רביות שנתיות'!B:I,7)</f>
        <v>8.1</v>
      </c>
      <c r="G8077" s="29">
        <f t="shared" si="252"/>
        <v>2.1341054593393416E-4</v>
      </c>
    </row>
    <row r="8078" spans="2:7">
      <c r="B8078" s="1">
        <v>40949</v>
      </c>
      <c r="C8078" s="30">
        <f>VLOOKUP(B8078,'רביות שנתיות'!B:C,2)</f>
        <v>1.6</v>
      </c>
      <c r="D8078" s="29">
        <f t="shared" si="253"/>
        <v>4.3459805831869147E-5</v>
      </c>
      <c r="F8078" s="30">
        <f>VLOOKUP($B8078,'רביות שנתיות'!B:I,7)</f>
        <v>8.1</v>
      </c>
      <c r="G8078" s="29">
        <f t="shared" si="252"/>
        <v>2.1341054593393416E-4</v>
      </c>
    </row>
    <row r="8079" spans="2:7">
      <c r="B8079" s="1">
        <v>40950</v>
      </c>
      <c r="C8079" s="30">
        <f>VLOOKUP(B8079,'רביות שנתיות'!B:C,2)</f>
        <v>1.6</v>
      </c>
      <c r="D8079" s="29">
        <f t="shared" si="253"/>
        <v>4.3459805831869147E-5</v>
      </c>
      <c r="F8079" s="30">
        <f>VLOOKUP($B8079,'רביות שנתיות'!B:I,7)</f>
        <v>8.1</v>
      </c>
      <c r="G8079" s="29">
        <f t="shared" si="252"/>
        <v>2.1341054593393416E-4</v>
      </c>
    </row>
    <row r="8080" spans="2:7">
      <c r="B8080" s="1">
        <v>40951</v>
      </c>
      <c r="C8080" s="30">
        <f>VLOOKUP(B8080,'רביות שנתיות'!B:C,2)</f>
        <v>1.6</v>
      </c>
      <c r="D8080" s="29">
        <f t="shared" si="253"/>
        <v>4.3459805831869147E-5</v>
      </c>
      <c r="F8080" s="30">
        <f>VLOOKUP($B8080,'רביות שנתיות'!B:I,7)</f>
        <v>8.1</v>
      </c>
      <c r="G8080" s="29">
        <f t="shared" si="252"/>
        <v>2.1341054593393416E-4</v>
      </c>
    </row>
    <row r="8081" spans="2:7">
      <c r="B8081" s="1">
        <v>40952</v>
      </c>
      <c r="C8081" s="30">
        <f>VLOOKUP(B8081,'רביות שנתיות'!B:C,2)</f>
        <v>1.6</v>
      </c>
      <c r="D8081" s="29">
        <f t="shared" si="253"/>
        <v>4.3459805831869147E-5</v>
      </c>
      <c r="F8081" s="30">
        <f>VLOOKUP($B8081,'רביות שנתיות'!B:I,7)</f>
        <v>8.1</v>
      </c>
      <c r="G8081" s="29">
        <f t="shared" si="252"/>
        <v>2.1341054593393416E-4</v>
      </c>
    </row>
    <row r="8082" spans="2:7">
      <c r="B8082" s="1">
        <v>40953</v>
      </c>
      <c r="C8082" s="30">
        <f>VLOOKUP(B8082,'רביות שנתיות'!B:C,2)</f>
        <v>1.6</v>
      </c>
      <c r="D8082" s="29">
        <f t="shared" si="253"/>
        <v>4.3459805831869147E-5</v>
      </c>
      <c r="F8082" s="30">
        <f>VLOOKUP($B8082,'רביות שנתיות'!B:I,7)</f>
        <v>8.1</v>
      </c>
      <c r="G8082" s="29">
        <f t="shared" si="252"/>
        <v>2.1341054593393416E-4</v>
      </c>
    </row>
    <row r="8083" spans="2:7">
      <c r="B8083" s="1">
        <v>40954</v>
      </c>
      <c r="C8083" s="30">
        <f>VLOOKUP(B8083,'רביות שנתיות'!B:C,2)</f>
        <v>1.6</v>
      </c>
      <c r="D8083" s="29">
        <f t="shared" si="253"/>
        <v>4.3459805831869147E-5</v>
      </c>
      <c r="F8083" s="30">
        <f>VLOOKUP($B8083,'רביות שנתיות'!B:I,7)</f>
        <v>8.1</v>
      </c>
      <c r="G8083" s="29">
        <f t="shared" si="252"/>
        <v>2.1341054593393416E-4</v>
      </c>
    </row>
    <row r="8084" spans="2:7">
      <c r="B8084" s="1">
        <v>40955</v>
      </c>
      <c r="C8084" s="30">
        <f>VLOOKUP(B8084,'רביות שנתיות'!B:C,2)</f>
        <v>1.6</v>
      </c>
      <c r="D8084" s="29">
        <f t="shared" si="253"/>
        <v>4.3459805831869147E-5</v>
      </c>
      <c r="F8084" s="30">
        <f>VLOOKUP($B8084,'רביות שנתיות'!B:I,7)</f>
        <v>8.1</v>
      </c>
      <c r="G8084" s="29">
        <f t="shared" si="252"/>
        <v>2.1341054593393416E-4</v>
      </c>
    </row>
    <row r="8085" spans="2:7">
      <c r="B8085" s="1">
        <v>40956</v>
      </c>
      <c r="C8085" s="30">
        <f>VLOOKUP(B8085,'רביות שנתיות'!B:C,2)</f>
        <v>1.6</v>
      </c>
      <c r="D8085" s="29">
        <f t="shared" si="253"/>
        <v>4.3459805831869147E-5</v>
      </c>
      <c r="F8085" s="30">
        <f>VLOOKUP($B8085,'רביות שנתיות'!B:I,7)</f>
        <v>8.1</v>
      </c>
      <c r="G8085" s="29">
        <f t="shared" si="252"/>
        <v>2.1341054593393416E-4</v>
      </c>
    </row>
    <row r="8086" spans="2:7">
      <c r="B8086" s="1">
        <v>40957</v>
      </c>
      <c r="C8086" s="30">
        <f>VLOOKUP(B8086,'רביות שנתיות'!B:C,2)</f>
        <v>1.6</v>
      </c>
      <c r="D8086" s="29">
        <f t="shared" si="253"/>
        <v>4.3459805831869147E-5</v>
      </c>
      <c r="F8086" s="30">
        <f>VLOOKUP($B8086,'רביות שנתיות'!B:I,7)</f>
        <v>8.1</v>
      </c>
      <c r="G8086" s="29">
        <f t="shared" si="252"/>
        <v>2.1341054593393416E-4</v>
      </c>
    </row>
    <row r="8087" spans="2:7">
      <c r="B8087" s="1">
        <v>40958</v>
      </c>
      <c r="C8087" s="30">
        <f>VLOOKUP(B8087,'רביות שנתיות'!B:C,2)</f>
        <v>1.6</v>
      </c>
      <c r="D8087" s="29">
        <f t="shared" si="253"/>
        <v>4.3459805831869147E-5</v>
      </c>
      <c r="F8087" s="30">
        <f>VLOOKUP($B8087,'רביות שנתיות'!B:I,7)</f>
        <v>8.1</v>
      </c>
      <c r="G8087" s="29">
        <f t="shared" si="252"/>
        <v>2.1341054593393416E-4</v>
      </c>
    </row>
    <row r="8088" spans="2:7">
      <c r="B8088" s="1">
        <v>40959</v>
      </c>
      <c r="C8088" s="30">
        <f>VLOOKUP(B8088,'רביות שנתיות'!B:C,2)</f>
        <v>1.6</v>
      </c>
      <c r="D8088" s="29">
        <f t="shared" si="253"/>
        <v>4.3459805831869147E-5</v>
      </c>
      <c r="F8088" s="30">
        <f>VLOOKUP($B8088,'רביות שנתיות'!B:I,7)</f>
        <v>8.1</v>
      </c>
      <c r="G8088" s="29">
        <f t="shared" si="252"/>
        <v>2.1341054593393416E-4</v>
      </c>
    </row>
    <row r="8089" spans="2:7">
      <c r="B8089" s="1">
        <v>40960</v>
      </c>
      <c r="C8089" s="30">
        <f>VLOOKUP(B8089,'רביות שנתיות'!B:C,2)</f>
        <v>1.6</v>
      </c>
      <c r="D8089" s="29">
        <f t="shared" si="253"/>
        <v>4.3459805831869147E-5</v>
      </c>
      <c r="F8089" s="30">
        <f>VLOOKUP($B8089,'רביות שנתיות'!B:I,7)</f>
        <v>8.1</v>
      </c>
      <c r="G8089" s="29">
        <f t="shared" si="252"/>
        <v>2.1341054593393416E-4</v>
      </c>
    </row>
    <row r="8090" spans="2:7">
      <c r="B8090" s="1">
        <v>40961</v>
      </c>
      <c r="C8090" s="30">
        <f>VLOOKUP(B8090,'רביות שנתיות'!B:C,2)</f>
        <v>1.6</v>
      </c>
      <c r="D8090" s="29">
        <f t="shared" si="253"/>
        <v>4.3459805831869147E-5</v>
      </c>
      <c r="F8090" s="30">
        <f>VLOOKUP($B8090,'רביות שנתיות'!B:I,7)</f>
        <v>8.1</v>
      </c>
      <c r="G8090" s="29">
        <f t="shared" si="252"/>
        <v>2.1341054593393416E-4</v>
      </c>
    </row>
    <row r="8091" spans="2:7">
      <c r="B8091" s="1">
        <v>40962</v>
      </c>
      <c r="C8091" s="30">
        <f>VLOOKUP(B8091,'רביות שנתיות'!B:C,2)</f>
        <v>1.6</v>
      </c>
      <c r="D8091" s="29">
        <f t="shared" si="253"/>
        <v>4.3459805831869147E-5</v>
      </c>
      <c r="F8091" s="30">
        <f>VLOOKUP($B8091,'רביות שנתיות'!B:I,7)</f>
        <v>8.1</v>
      </c>
      <c r="G8091" s="29">
        <f t="shared" si="252"/>
        <v>2.1341054593393416E-4</v>
      </c>
    </row>
    <row r="8092" spans="2:7">
      <c r="B8092" s="1">
        <v>40963</v>
      </c>
      <c r="C8092" s="30">
        <f>VLOOKUP(B8092,'רביות שנתיות'!B:C,2)</f>
        <v>1.6</v>
      </c>
      <c r="D8092" s="29">
        <f t="shared" si="253"/>
        <v>4.3459805831869147E-5</v>
      </c>
      <c r="F8092" s="30">
        <f>VLOOKUP($B8092,'רביות שנתיות'!B:I,7)</f>
        <v>8.1</v>
      </c>
      <c r="G8092" s="29">
        <f t="shared" si="252"/>
        <v>2.1341054593393416E-4</v>
      </c>
    </row>
    <row r="8093" spans="2:7">
      <c r="B8093" s="1">
        <v>40964</v>
      </c>
      <c r="C8093" s="30">
        <f>VLOOKUP(B8093,'רביות שנתיות'!B:C,2)</f>
        <v>1.6</v>
      </c>
      <c r="D8093" s="29">
        <f t="shared" si="253"/>
        <v>4.3459805831869147E-5</v>
      </c>
      <c r="F8093" s="30">
        <f>VLOOKUP($B8093,'רביות שנתיות'!B:I,7)</f>
        <v>8.1</v>
      </c>
      <c r="G8093" s="29">
        <f t="shared" si="252"/>
        <v>2.1341054593393416E-4</v>
      </c>
    </row>
    <row r="8094" spans="2:7">
      <c r="B8094" s="1">
        <v>40965</v>
      </c>
      <c r="C8094" s="30">
        <f>VLOOKUP(B8094,'רביות שנתיות'!B:C,2)</f>
        <v>1.6</v>
      </c>
      <c r="D8094" s="29">
        <f t="shared" si="253"/>
        <v>4.3459805831869147E-5</v>
      </c>
      <c r="F8094" s="30">
        <f>VLOOKUP($B8094,'רביות שנתיות'!B:I,7)</f>
        <v>8.1</v>
      </c>
      <c r="G8094" s="29">
        <f t="shared" si="252"/>
        <v>2.1341054593393416E-4</v>
      </c>
    </row>
    <row r="8095" spans="2:7">
      <c r="B8095" s="1">
        <v>40966</v>
      </c>
      <c r="C8095" s="30">
        <f>VLOOKUP(B8095,'רביות שנתיות'!B:C,2)</f>
        <v>1.6</v>
      </c>
      <c r="D8095" s="29">
        <f t="shared" si="253"/>
        <v>4.3459805831869147E-5</v>
      </c>
      <c r="F8095" s="30">
        <f>VLOOKUP($B8095,'רביות שנתיות'!B:I,7)</f>
        <v>8.1</v>
      </c>
      <c r="G8095" s="29">
        <f t="shared" si="252"/>
        <v>2.1341054593393416E-4</v>
      </c>
    </row>
    <row r="8096" spans="2:7">
      <c r="B8096" s="1">
        <v>40967</v>
      </c>
      <c r="C8096" s="30">
        <f>VLOOKUP(B8096,'רביות שנתיות'!B:C,2)</f>
        <v>1.6</v>
      </c>
      <c r="D8096" s="29">
        <f t="shared" si="253"/>
        <v>4.3459805831869147E-5</v>
      </c>
      <c r="F8096" s="30">
        <f>VLOOKUP($B8096,'רביות שנתיות'!B:I,7)</f>
        <v>8.1</v>
      </c>
      <c r="G8096" s="29">
        <f t="shared" si="252"/>
        <v>2.1341054593393416E-4</v>
      </c>
    </row>
    <row r="8097" spans="2:7">
      <c r="B8097" s="1">
        <v>40968</v>
      </c>
      <c r="C8097" s="30">
        <f>VLOOKUP(B8097,'רביות שנתיות'!B:C,2)</f>
        <v>1.6</v>
      </c>
      <c r="D8097" s="29">
        <f t="shared" si="253"/>
        <v>4.3459805831869147E-5</v>
      </c>
      <c r="F8097" s="30">
        <f>VLOOKUP($B8097,'רביות שנתיות'!B:I,7)</f>
        <v>8.1</v>
      </c>
      <c r="G8097" s="29">
        <f t="shared" si="252"/>
        <v>2.1341054593393416E-4</v>
      </c>
    </row>
    <row r="8098" spans="2:7">
      <c r="B8098" s="1">
        <v>40969</v>
      </c>
      <c r="C8098" s="30">
        <f>VLOOKUP(B8098,'רביות שנתיות'!B:C,2)</f>
        <v>1.6</v>
      </c>
      <c r="D8098" s="29">
        <f t="shared" si="253"/>
        <v>4.3459805831869147E-5</v>
      </c>
      <c r="F8098" s="30">
        <f>VLOOKUP($B8098,'רביות שנתיות'!B:I,7)</f>
        <v>8.1</v>
      </c>
      <c r="G8098" s="29">
        <f t="shared" si="252"/>
        <v>2.1341054593393416E-4</v>
      </c>
    </row>
    <row r="8099" spans="2:7">
      <c r="B8099" s="1">
        <v>40970</v>
      </c>
      <c r="C8099" s="30">
        <f>VLOOKUP(B8099,'רביות שנתיות'!B:C,2)</f>
        <v>1.6</v>
      </c>
      <c r="D8099" s="29">
        <f t="shared" si="253"/>
        <v>4.3459805831869147E-5</v>
      </c>
      <c r="F8099" s="30">
        <f>VLOOKUP($B8099,'רביות שנתיות'!B:I,7)</f>
        <v>8.1</v>
      </c>
      <c r="G8099" s="29">
        <f t="shared" si="252"/>
        <v>2.1341054593393416E-4</v>
      </c>
    </row>
    <row r="8100" spans="2:7">
      <c r="B8100" s="1">
        <v>40971</v>
      </c>
      <c r="C8100" s="30">
        <f>VLOOKUP(B8100,'רביות שנתיות'!B:C,2)</f>
        <v>1.6</v>
      </c>
      <c r="D8100" s="29">
        <f t="shared" si="253"/>
        <v>4.3459805831869147E-5</v>
      </c>
      <c r="F8100" s="30">
        <f>VLOOKUP($B8100,'רביות שנתיות'!B:I,7)</f>
        <v>8.1</v>
      </c>
      <c r="G8100" s="29">
        <f t="shared" si="252"/>
        <v>2.1341054593393416E-4</v>
      </c>
    </row>
    <row r="8101" spans="2:7">
      <c r="B8101" s="1">
        <v>40972</v>
      </c>
      <c r="C8101" s="30">
        <f>VLOOKUP(B8101,'רביות שנתיות'!B:C,2)</f>
        <v>1.6</v>
      </c>
      <c r="D8101" s="29">
        <f t="shared" si="253"/>
        <v>4.3459805831869147E-5</v>
      </c>
      <c r="F8101" s="30">
        <f>VLOOKUP($B8101,'רביות שנתיות'!B:I,7)</f>
        <v>8.1</v>
      </c>
      <c r="G8101" s="29">
        <f t="shared" si="252"/>
        <v>2.1341054593393416E-4</v>
      </c>
    </row>
    <row r="8102" spans="2:7">
      <c r="B8102" s="1">
        <v>40973</v>
      </c>
      <c r="C8102" s="30">
        <f>VLOOKUP(B8102,'רביות שנתיות'!B:C,2)</f>
        <v>1.6</v>
      </c>
      <c r="D8102" s="29">
        <f t="shared" si="253"/>
        <v>4.3459805831869147E-5</v>
      </c>
      <c r="F8102" s="30">
        <f>VLOOKUP($B8102,'רביות שנתיות'!B:I,7)</f>
        <v>8.1</v>
      </c>
      <c r="G8102" s="29">
        <f t="shared" si="252"/>
        <v>2.1341054593393416E-4</v>
      </c>
    </row>
    <row r="8103" spans="2:7">
      <c r="B8103" s="1">
        <v>40974</v>
      </c>
      <c r="C8103" s="30">
        <f>VLOOKUP(B8103,'רביות שנתיות'!B:C,2)</f>
        <v>1.6</v>
      </c>
      <c r="D8103" s="29">
        <f t="shared" si="253"/>
        <v>4.3459805831869147E-5</v>
      </c>
      <c r="F8103" s="30">
        <f>VLOOKUP($B8103,'רביות שנתיות'!B:I,7)</f>
        <v>8.1</v>
      </c>
      <c r="G8103" s="29">
        <f t="shared" si="252"/>
        <v>2.1341054593393416E-4</v>
      </c>
    </row>
    <row r="8104" spans="2:7">
      <c r="B8104" s="1">
        <v>40975</v>
      </c>
      <c r="C8104" s="30">
        <f>VLOOKUP(B8104,'רביות שנתיות'!B:C,2)</f>
        <v>1.6</v>
      </c>
      <c r="D8104" s="29">
        <f t="shared" si="253"/>
        <v>4.3459805831869147E-5</v>
      </c>
      <c r="F8104" s="30">
        <f>VLOOKUP($B8104,'רביות שנתיות'!B:I,7)</f>
        <v>8.1</v>
      </c>
      <c r="G8104" s="29">
        <f t="shared" si="252"/>
        <v>2.1341054593393416E-4</v>
      </c>
    </row>
    <row r="8105" spans="2:7">
      <c r="B8105" s="1">
        <v>40976</v>
      </c>
      <c r="C8105" s="30">
        <f>VLOOKUP(B8105,'רביות שנתיות'!B:C,2)</f>
        <v>1.6</v>
      </c>
      <c r="D8105" s="29">
        <f t="shared" si="253"/>
        <v>4.3459805831869147E-5</v>
      </c>
      <c r="F8105" s="30">
        <f>VLOOKUP($B8105,'רביות שנתיות'!B:I,7)</f>
        <v>8.1</v>
      </c>
      <c r="G8105" s="29">
        <f t="shared" si="252"/>
        <v>2.1341054593393416E-4</v>
      </c>
    </row>
    <row r="8106" spans="2:7">
      <c r="B8106" s="1">
        <v>40977</v>
      </c>
      <c r="C8106" s="30">
        <f>VLOOKUP(B8106,'רביות שנתיות'!B:C,2)</f>
        <v>1.6</v>
      </c>
      <c r="D8106" s="29">
        <f t="shared" si="253"/>
        <v>4.3459805831869147E-5</v>
      </c>
      <c r="F8106" s="30">
        <f>VLOOKUP($B8106,'רביות שנתיות'!B:I,7)</f>
        <v>8.1</v>
      </c>
      <c r="G8106" s="29">
        <f t="shared" si="252"/>
        <v>2.1341054593393416E-4</v>
      </c>
    </row>
    <row r="8107" spans="2:7">
      <c r="B8107" s="1">
        <v>40978</v>
      </c>
      <c r="C8107" s="30">
        <f>VLOOKUP(B8107,'רביות שנתיות'!B:C,2)</f>
        <v>1.6</v>
      </c>
      <c r="D8107" s="29">
        <f t="shared" si="253"/>
        <v>4.3459805831869147E-5</v>
      </c>
      <c r="F8107" s="30">
        <f>VLOOKUP($B8107,'רביות שנתיות'!B:I,7)</f>
        <v>8.1</v>
      </c>
      <c r="G8107" s="29">
        <f t="shared" si="252"/>
        <v>2.1341054593393416E-4</v>
      </c>
    </row>
    <row r="8108" spans="2:7">
      <c r="B8108" s="1">
        <v>40979</v>
      </c>
      <c r="C8108" s="30">
        <f>VLOOKUP(B8108,'רביות שנתיות'!B:C,2)</f>
        <v>1.6</v>
      </c>
      <c r="D8108" s="29">
        <f t="shared" si="253"/>
        <v>4.3459805831869147E-5</v>
      </c>
      <c r="F8108" s="30">
        <f>VLOOKUP($B8108,'רביות שנתיות'!B:I,7)</f>
        <v>8.1</v>
      </c>
      <c r="G8108" s="29">
        <f t="shared" si="252"/>
        <v>2.1341054593393416E-4</v>
      </c>
    </row>
    <row r="8109" spans="2:7">
      <c r="B8109" s="1">
        <v>40980</v>
      </c>
      <c r="C8109" s="30">
        <f>VLOOKUP(B8109,'רביות שנתיות'!B:C,2)</f>
        <v>1.6</v>
      </c>
      <c r="D8109" s="29">
        <f t="shared" si="253"/>
        <v>4.3459805831869147E-5</v>
      </c>
      <c r="F8109" s="30">
        <f>VLOOKUP($B8109,'רביות שנתיות'!B:I,7)</f>
        <v>8.1</v>
      </c>
      <c r="G8109" s="29">
        <f t="shared" si="252"/>
        <v>2.1341054593393416E-4</v>
      </c>
    </row>
    <row r="8110" spans="2:7">
      <c r="B8110" s="1">
        <v>40981</v>
      </c>
      <c r="C8110" s="30">
        <f>VLOOKUP(B8110,'רביות שנתיות'!B:C,2)</f>
        <v>1.6</v>
      </c>
      <c r="D8110" s="29">
        <f t="shared" si="253"/>
        <v>4.3459805831869147E-5</v>
      </c>
      <c r="F8110" s="30">
        <f>VLOOKUP($B8110,'רביות שנתיות'!B:I,7)</f>
        <v>8.1</v>
      </c>
      <c r="G8110" s="29">
        <f t="shared" si="252"/>
        <v>2.1341054593393416E-4</v>
      </c>
    </row>
    <row r="8111" spans="2:7">
      <c r="B8111" s="1">
        <v>40982</v>
      </c>
      <c r="C8111" s="30">
        <f>VLOOKUP(B8111,'רביות שנתיות'!B:C,2)</f>
        <v>1.6</v>
      </c>
      <c r="D8111" s="29">
        <f t="shared" si="253"/>
        <v>4.3459805831869147E-5</v>
      </c>
      <c r="F8111" s="30">
        <f>VLOOKUP($B8111,'רביות שנתיות'!B:I,7)</f>
        <v>8.1</v>
      </c>
      <c r="G8111" s="29">
        <f t="shared" si="252"/>
        <v>2.1341054593393416E-4</v>
      </c>
    </row>
    <row r="8112" spans="2:7">
      <c r="B8112" s="1">
        <v>40983</v>
      </c>
      <c r="C8112" s="30">
        <f>VLOOKUP(B8112,'רביות שנתיות'!B:C,2)</f>
        <v>1.6</v>
      </c>
      <c r="D8112" s="29">
        <f t="shared" si="253"/>
        <v>4.3459805831869147E-5</v>
      </c>
      <c r="F8112" s="30">
        <f>VLOOKUP($B8112,'רביות שנתיות'!B:I,7)</f>
        <v>8.1</v>
      </c>
      <c r="G8112" s="29">
        <f t="shared" si="252"/>
        <v>2.1341054593393416E-4</v>
      </c>
    </row>
    <row r="8113" spans="2:7">
      <c r="B8113" s="1">
        <v>40984</v>
      </c>
      <c r="C8113" s="30">
        <f>VLOOKUP(B8113,'רביות שנתיות'!B:C,2)</f>
        <v>1.6</v>
      </c>
      <c r="D8113" s="29">
        <f t="shared" si="253"/>
        <v>4.3459805831869147E-5</v>
      </c>
      <c r="F8113" s="30">
        <f>VLOOKUP($B8113,'רביות שנתיות'!B:I,7)</f>
        <v>8.1</v>
      </c>
      <c r="G8113" s="29">
        <f t="shared" si="252"/>
        <v>2.1341054593393416E-4</v>
      </c>
    </row>
    <row r="8114" spans="2:7">
      <c r="B8114" s="1">
        <v>40985</v>
      </c>
      <c r="C8114" s="30">
        <f>VLOOKUP(B8114,'רביות שנתיות'!B:C,2)</f>
        <v>1.6</v>
      </c>
      <c r="D8114" s="29">
        <f t="shared" si="253"/>
        <v>4.3459805831869147E-5</v>
      </c>
      <c r="F8114" s="30">
        <f>VLOOKUP($B8114,'רביות שנתיות'!B:I,7)</f>
        <v>8.1</v>
      </c>
      <c r="G8114" s="29">
        <f t="shared" si="252"/>
        <v>2.1341054593393416E-4</v>
      </c>
    </row>
    <row r="8115" spans="2:7">
      <c r="B8115" s="1">
        <v>40986</v>
      </c>
      <c r="C8115" s="30">
        <f>VLOOKUP(B8115,'רביות שנתיות'!B:C,2)</f>
        <v>1.6</v>
      </c>
      <c r="D8115" s="29">
        <f t="shared" si="253"/>
        <v>4.3459805831869147E-5</v>
      </c>
      <c r="F8115" s="30">
        <f>VLOOKUP($B8115,'רביות שנתיות'!B:I,7)</f>
        <v>8.1</v>
      </c>
      <c r="G8115" s="29">
        <f t="shared" si="252"/>
        <v>2.1341054593393416E-4</v>
      </c>
    </row>
    <row r="8116" spans="2:7">
      <c r="B8116" s="1">
        <v>40987</v>
      </c>
      <c r="C8116" s="30">
        <f>VLOOKUP(B8116,'רביות שנתיות'!B:C,2)</f>
        <v>1.6</v>
      </c>
      <c r="D8116" s="29">
        <f t="shared" si="253"/>
        <v>4.3459805831869147E-5</v>
      </c>
      <c r="F8116" s="30">
        <f>VLOOKUP($B8116,'רביות שנתיות'!B:I,7)</f>
        <v>8.1</v>
      </c>
      <c r="G8116" s="29">
        <f t="shared" si="252"/>
        <v>2.1341054593393416E-4</v>
      </c>
    </row>
    <row r="8117" spans="2:7">
      <c r="B8117" s="1">
        <v>40988</v>
      </c>
      <c r="C8117" s="30">
        <f>VLOOKUP(B8117,'רביות שנתיות'!B:C,2)</f>
        <v>1.6</v>
      </c>
      <c r="D8117" s="29">
        <f t="shared" si="253"/>
        <v>4.3459805831869147E-5</v>
      </c>
      <c r="F8117" s="30">
        <f>VLOOKUP($B8117,'רביות שנתיות'!B:I,7)</f>
        <v>8.1</v>
      </c>
      <c r="G8117" s="29">
        <f t="shared" si="252"/>
        <v>2.1341054593393416E-4</v>
      </c>
    </row>
    <row r="8118" spans="2:7">
      <c r="B8118" s="1">
        <v>40989</v>
      </c>
      <c r="C8118" s="30">
        <f>VLOOKUP(B8118,'רביות שנתיות'!B:C,2)</f>
        <v>1.6</v>
      </c>
      <c r="D8118" s="29">
        <f t="shared" si="253"/>
        <v>4.3459805831869147E-5</v>
      </c>
      <c r="F8118" s="30">
        <f>VLOOKUP($B8118,'רביות שנתיות'!B:I,7)</f>
        <v>8.1</v>
      </c>
      <c r="G8118" s="29">
        <f t="shared" si="252"/>
        <v>2.1341054593393416E-4</v>
      </c>
    </row>
    <row r="8119" spans="2:7">
      <c r="B8119" s="1">
        <v>40990</v>
      </c>
      <c r="C8119" s="30">
        <f>VLOOKUP(B8119,'רביות שנתיות'!B:C,2)</f>
        <v>1.6</v>
      </c>
      <c r="D8119" s="29">
        <f t="shared" si="253"/>
        <v>4.3459805831869147E-5</v>
      </c>
      <c r="F8119" s="30">
        <f>VLOOKUP($B8119,'רביות שנתיות'!B:I,7)</f>
        <v>8.1</v>
      </c>
      <c r="G8119" s="29">
        <f t="shared" si="252"/>
        <v>2.1341054593393416E-4</v>
      </c>
    </row>
    <row r="8120" spans="2:7">
      <c r="B8120" s="1">
        <v>40991</v>
      </c>
      <c r="C8120" s="30">
        <f>VLOOKUP(B8120,'רביות שנתיות'!B:C,2)</f>
        <v>1.6</v>
      </c>
      <c r="D8120" s="29">
        <f t="shared" si="253"/>
        <v>4.3459805831869147E-5</v>
      </c>
      <c r="F8120" s="30">
        <f>VLOOKUP($B8120,'רביות שנתיות'!B:I,7)</f>
        <v>8.1</v>
      </c>
      <c r="G8120" s="29">
        <f t="shared" si="252"/>
        <v>2.1341054593393416E-4</v>
      </c>
    </row>
    <row r="8121" spans="2:7">
      <c r="B8121" s="1">
        <v>40992</v>
      </c>
      <c r="C8121" s="30">
        <f>VLOOKUP(B8121,'רביות שנתיות'!B:C,2)</f>
        <v>1.6</v>
      </c>
      <c r="D8121" s="29">
        <f t="shared" si="253"/>
        <v>4.3459805831869147E-5</v>
      </c>
      <c r="F8121" s="30">
        <f>VLOOKUP($B8121,'רביות שנתיות'!B:I,7)</f>
        <v>8.1</v>
      </c>
      <c r="G8121" s="29">
        <f t="shared" si="252"/>
        <v>2.1341054593393416E-4</v>
      </c>
    </row>
    <row r="8122" spans="2:7">
      <c r="B8122" s="1">
        <v>40993</v>
      </c>
      <c r="C8122" s="30">
        <f>VLOOKUP(B8122,'רביות שנתיות'!B:C,2)</f>
        <v>1.6</v>
      </c>
      <c r="D8122" s="29">
        <f t="shared" si="253"/>
        <v>4.3459805831869147E-5</v>
      </c>
      <c r="F8122" s="30">
        <f>VLOOKUP($B8122,'רביות שנתיות'!B:I,7)</f>
        <v>8.1</v>
      </c>
      <c r="G8122" s="29">
        <f t="shared" si="252"/>
        <v>2.1341054593393416E-4</v>
      </c>
    </row>
    <row r="8123" spans="2:7">
      <c r="B8123" s="1">
        <v>40994</v>
      </c>
      <c r="C8123" s="30">
        <f>VLOOKUP(B8123,'רביות שנתיות'!B:C,2)</f>
        <v>1.6</v>
      </c>
      <c r="D8123" s="29">
        <f t="shared" si="253"/>
        <v>4.3459805831869147E-5</v>
      </c>
      <c r="F8123" s="30">
        <f>VLOOKUP($B8123,'רביות שנתיות'!B:I,7)</f>
        <v>8.1</v>
      </c>
      <c r="G8123" s="29">
        <f t="shared" si="252"/>
        <v>2.1341054593393416E-4</v>
      </c>
    </row>
    <row r="8124" spans="2:7">
      <c r="B8124" s="1">
        <v>40995</v>
      </c>
      <c r="C8124" s="30">
        <f>VLOOKUP(B8124,'רביות שנתיות'!B:C,2)</f>
        <v>1.6</v>
      </c>
      <c r="D8124" s="29">
        <f t="shared" si="253"/>
        <v>4.3459805831869147E-5</v>
      </c>
      <c r="F8124" s="30">
        <f>VLOOKUP($B8124,'רביות שנתיות'!B:I,7)</f>
        <v>8.1</v>
      </c>
      <c r="G8124" s="29">
        <f t="shared" si="252"/>
        <v>2.1341054593393416E-4</v>
      </c>
    </row>
    <row r="8125" spans="2:7">
      <c r="B8125" s="1">
        <v>40996</v>
      </c>
      <c r="C8125" s="30">
        <f>VLOOKUP(B8125,'רביות שנתיות'!B:C,2)</f>
        <v>1.6</v>
      </c>
      <c r="D8125" s="29">
        <f t="shared" si="253"/>
        <v>4.3459805831869147E-5</v>
      </c>
      <c r="F8125" s="30">
        <f>VLOOKUP($B8125,'רביות שנתיות'!B:I,7)</f>
        <v>8.1</v>
      </c>
      <c r="G8125" s="29">
        <f t="shared" si="252"/>
        <v>2.1341054593393416E-4</v>
      </c>
    </row>
    <row r="8126" spans="2:7">
      <c r="B8126" s="1">
        <v>40997</v>
      </c>
      <c r="C8126" s="30">
        <f>VLOOKUP(B8126,'רביות שנתיות'!B:C,2)</f>
        <v>1.6</v>
      </c>
      <c r="D8126" s="29">
        <f t="shared" si="253"/>
        <v>4.3459805831869147E-5</v>
      </c>
      <c r="F8126" s="30">
        <f>VLOOKUP($B8126,'רביות שנתיות'!B:I,7)</f>
        <v>8.1</v>
      </c>
      <c r="G8126" s="29">
        <f t="shared" si="252"/>
        <v>2.1341054593393416E-4</v>
      </c>
    </row>
    <row r="8127" spans="2:7">
      <c r="B8127" s="1">
        <v>40998</v>
      </c>
      <c r="C8127" s="30">
        <f>VLOOKUP(B8127,'רביות שנתיות'!B:C,2)</f>
        <v>1.6</v>
      </c>
      <c r="D8127" s="29">
        <f t="shared" si="253"/>
        <v>4.3459805831869147E-5</v>
      </c>
      <c r="F8127" s="30">
        <f>VLOOKUP($B8127,'רביות שנתיות'!B:I,7)</f>
        <v>8.1</v>
      </c>
      <c r="G8127" s="29">
        <f t="shared" si="252"/>
        <v>2.1341054593393416E-4</v>
      </c>
    </row>
    <row r="8128" spans="2:7">
      <c r="B8128" s="1">
        <v>40999</v>
      </c>
      <c r="C8128" s="30">
        <f>VLOOKUP(B8128,'רביות שנתיות'!B:C,2)</f>
        <v>1.6</v>
      </c>
      <c r="D8128" s="29">
        <f t="shared" si="253"/>
        <v>4.3459805831869147E-5</v>
      </c>
      <c r="F8128" s="30">
        <f>VLOOKUP($B8128,'רביות שנתיות'!B:I,7)</f>
        <v>8.1</v>
      </c>
      <c r="G8128" s="29">
        <f t="shared" si="252"/>
        <v>2.1341054593393416E-4</v>
      </c>
    </row>
    <row r="8129" spans="2:7">
      <c r="B8129" s="1">
        <v>41000</v>
      </c>
      <c r="C8129" s="30">
        <f>VLOOKUP(B8129,'רביות שנתיות'!B:C,2)</f>
        <v>1.1000000000000001</v>
      </c>
      <c r="D8129" s="29">
        <f t="shared" si="253"/>
        <v>2.9952372008423822E-5</v>
      </c>
      <c r="F8129" s="30">
        <f>VLOOKUP($B8129,'רביות שנתיות'!B:I,7)</f>
        <v>7.6</v>
      </c>
      <c r="G8129" s="29">
        <f t="shared" si="252"/>
        <v>2.0070633536883875E-4</v>
      </c>
    </row>
    <row r="8130" spans="2:7">
      <c r="B8130" s="1">
        <v>41001</v>
      </c>
      <c r="C8130" s="30">
        <f>VLOOKUP(B8130,'רביות שנתיות'!B:C,2)</f>
        <v>1.1000000000000001</v>
      </c>
      <c r="D8130" s="29">
        <f t="shared" si="253"/>
        <v>2.9952372008423822E-5</v>
      </c>
      <c r="F8130" s="30">
        <f>VLOOKUP($B8130,'רביות שנתיות'!B:I,7)</f>
        <v>7.6</v>
      </c>
      <c r="G8130" s="29">
        <f t="shared" si="252"/>
        <v>2.0070633536883875E-4</v>
      </c>
    </row>
    <row r="8131" spans="2:7">
      <c r="B8131" s="1">
        <v>41002</v>
      </c>
      <c r="C8131" s="30">
        <f>VLOOKUP(B8131,'רביות שנתיות'!B:C,2)</f>
        <v>1.1000000000000001</v>
      </c>
      <c r="D8131" s="29">
        <f t="shared" si="253"/>
        <v>2.9952372008423822E-5</v>
      </c>
      <c r="F8131" s="30">
        <f>VLOOKUP($B8131,'רביות שנתיות'!B:I,7)</f>
        <v>7.6</v>
      </c>
      <c r="G8131" s="29">
        <f t="shared" si="252"/>
        <v>2.0070633536883875E-4</v>
      </c>
    </row>
    <row r="8132" spans="2:7">
      <c r="B8132" s="1">
        <v>41003</v>
      </c>
      <c r="C8132" s="30">
        <f>VLOOKUP(B8132,'רביות שנתיות'!B:C,2)</f>
        <v>1.1000000000000001</v>
      </c>
      <c r="D8132" s="29">
        <f t="shared" si="253"/>
        <v>2.9952372008423822E-5</v>
      </c>
      <c r="F8132" s="30">
        <f>VLOOKUP($B8132,'רביות שנתיות'!B:I,7)</f>
        <v>7.6</v>
      </c>
      <c r="G8132" s="29">
        <f t="shared" ref="G8132:G8195" si="254">(1+F8132/100)^(1/365)-1</f>
        <v>2.0070633536883875E-4</v>
      </c>
    </row>
    <row r="8133" spans="2:7">
      <c r="B8133" s="1">
        <v>41004</v>
      </c>
      <c r="C8133" s="30">
        <f>VLOOKUP(B8133,'רביות שנתיות'!B:C,2)</f>
        <v>1.1000000000000001</v>
      </c>
      <c r="D8133" s="29">
        <f t="shared" ref="D8133:D8196" si="255">(1+C8133/100)^(1/365.25)-1</f>
        <v>2.9952372008423822E-5</v>
      </c>
      <c r="F8133" s="30">
        <f>VLOOKUP($B8133,'רביות שנתיות'!B:I,7)</f>
        <v>7.6</v>
      </c>
      <c r="G8133" s="29">
        <f t="shared" si="254"/>
        <v>2.0070633536883875E-4</v>
      </c>
    </row>
    <row r="8134" spans="2:7">
      <c r="B8134" s="1">
        <v>41005</v>
      </c>
      <c r="C8134" s="30">
        <f>VLOOKUP(B8134,'רביות שנתיות'!B:C,2)</f>
        <v>1.1000000000000001</v>
      </c>
      <c r="D8134" s="29">
        <f t="shared" si="255"/>
        <v>2.9952372008423822E-5</v>
      </c>
      <c r="F8134" s="30">
        <f>VLOOKUP($B8134,'רביות שנתיות'!B:I,7)</f>
        <v>7.6</v>
      </c>
      <c r="G8134" s="29">
        <f t="shared" si="254"/>
        <v>2.0070633536883875E-4</v>
      </c>
    </row>
    <row r="8135" spans="2:7">
      <c r="B8135" s="1">
        <v>41006</v>
      </c>
      <c r="C8135" s="30">
        <f>VLOOKUP(B8135,'רביות שנתיות'!B:C,2)</f>
        <v>1.1000000000000001</v>
      </c>
      <c r="D8135" s="29">
        <f t="shared" si="255"/>
        <v>2.9952372008423822E-5</v>
      </c>
      <c r="F8135" s="30">
        <f>VLOOKUP($B8135,'רביות שנתיות'!B:I,7)</f>
        <v>7.6</v>
      </c>
      <c r="G8135" s="29">
        <f t="shared" si="254"/>
        <v>2.0070633536883875E-4</v>
      </c>
    </row>
    <row r="8136" spans="2:7">
      <c r="B8136" s="1">
        <v>41007</v>
      </c>
      <c r="C8136" s="30">
        <f>VLOOKUP(B8136,'רביות שנתיות'!B:C,2)</f>
        <v>1.1000000000000001</v>
      </c>
      <c r="D8136" s="29">
        <f t="shared" si="255"/>
        <v>2.9952372008423822E-5</v>
      </c>
      <c r="F8136" s="30">
        <f>VLOOKUP($B8136,'רביות שנתיות'!B:I,7)</f>
        <v>7.6</v>
      </c>
      <c r="G8136" s="29">
        <f t="shared" si="254"/>
        <v>2.0070633536883875E-4</v>
      </c>
    </row>
    <row r="8137" spans="2:7">
      <c r="B8137" s="1">
        <v>41008</v>
      </c>
      <c r="C8137" s="30">
        <f>VLOOKUP(B8137,'רביות שנתיות'!B:C,2)</f>
        <v>1.1000000000000001</v>
      </c>
      <c r="D8137" s="29">
        <f t="shared" si="255"/>
        <v>2.9952372008423822E-5</v>
      </c>
      <c r="F8137" s="30">
        <f>VLOOKUP($B8137,'רביות שנתיות'!B:I,7)</f>
        <v>7.6</v>
      </c>
      <c r="G8137" s="29">
        <f t="shared" si="254"/>
        <v>2.0070633536883875E-4</v>
      </c>
    </row>
    <row r="8138" spans="2:7">
      <c r="B8138" s="1">
        <v>41009</v>
      </c>
      <c r="C8138" s="30">
        <f>VLOOKUP(B8138,'רביות שנתיות'!B:C,2)</f>
        <v>1.1000000000000001</v>
      </c>
      <c r="D8138" s="29">
        <f t="shared" si="255"/>
        <v>2.9952372008423822E-5</v>
      </c>
      <c r="F8138" s="30">
        <f>VLOOKUP($B8138,'רביות שנתיות'!B:I,7)</f>
        <v>7.6</v>
      </c>
      <c r="G8138" s="29">
        <f t="shared" si="254"/>
        <v>2.0070633536883875E-4</v>
      </c>
    </row>
    <row r="8139" spans="2:7">
      <c r="B8139" s="1">
        <v>41010</v>
      </c>
      <c r="C8139" s="30">
        <f>VLOOKUP(B8139,'רביות שנתיות'!B:C,2)</f>
        <v>1.1000000000000001</v>
      </c>
      <c r="D8139" s="29">
        <f t="shared" si="255"/>
        <v>2.9952372008423822E-5</v>
      </c>
      <c r="F8139" s="30">
        <f>VLOOKUP($B8139,'רביות שנתיות'!B:I,7)</f>
        <v>7.6</v>
      </c>
      <c r="G8139" s="29">
        <f t="shared" si="254"/>
        <v>2.0070633536883875E-4</v>
      </c>
    </row>
    <row r="8140" spans="2:7">
      <c r="B8140" s="1">
        <v>41011</v>
      </c>
      <c r="C8140" s="30">
        <f>VLOOKUP(B8140,'רביות שנתיות'!B:C,2)</f>
        <v>1.1000000000000001</v>
      </c>
      <c r="D8140" s="29">
        <f t="shared" si="255"/>
        <v>2.9952372008423822E-5</v>
      </c>
      <c r="F8140" s="30">
        <f>VLOOKUP($B8140,'רביות שנתיות'!B:I,7)</f>
        <v>7.6</v>
      </c>
      <c r="G8140" s="29">
        <f t="shared" si="254"/>
        <v>2.0070633536883875E-4</v>
      </c>
    </row>
    <row r="8141" spans="2:7">
      <c r="B8141" s="1">
        <v>41012</v>
      </c>
      <c r="C8141" s="30">
        <f>VLOOKUP(B8141,'רביות שנתיות'!B:C,2)</f>
        <v>1.1000000000000001</v>
      </c>
      <c r="D8141" s="29">
        <f t="shared" si="255"/>
        <v>2.9952372008423822E-5</v>
      </c>
      <c r="F8141" s="30">
        <f>VLOOKUP($B8141,'רביות שנתיות'!B:I,7)</f>
        <v>7.6</v>
      </c>
      <c r="G8141" s="29">
        <f t="shared" si="254"/>
        <v>2.0070633536883875E-4</v>
      </c>
    </row>
    <row r="8142" spans="2:7">
      <c r="B8142" s="1">
        <v>41013</v>
      </c>
      <c r="C8142" s="30">
        <f>VLOOKUP(B8142,'רביות שנתיות'!B:C,2)</f>
        <v>1.1000000000000001</v>
      </c>
      <c r="D8142" s="29">
        <f t="shared" si="255"/>
        <v>2.9952372008423822E-5</v>
      </c>
      <c r="F8142" s="30">
        <f>VLOOKUP($B8142,'רביות שנתיות'!B:I,7)</f>
        <v>7.6</v>
      </c>
      <c r="G8142" s="29">
        <f t="shared" si="254"/>
        <v>2.0070633536883875E-4</v>
      </c>
    </row>
    <row r="8143" spans="2:7">
      <c r="B8143" s="1">
        <v>41014</v>
      </c>
      <c r="C8143" s="30">
        <f>VLOOKUP(B8143,'רביות שנתיות'!B:C,2)</f>
        <v>1.1000000000000001</v>
      </c>
      <c r="D8143" s="29">
        <f t="shared" si="255"/>
        <v>2.9952372008423822E-5</v>
      </c>
      <c r="F8143" s="30">
        <f>VLOOKUP($B8143,'רביות שנתיות'!B:I,7)</f>
        <v>7.6</v>
      </c>
      <c r="G8143" s="29">
        <f t="shared" si="254"/>
        <v>2.0070633536883875E-4</v>
      </c>
    </row>
    <row r="8144" spans="2:7">
      <c r="B8144" s="1">
        <v>41015</v>
      </c>
      <c r="C8144" s="30">
        <f>VLOOKUP(B8144,'רביות שנתיות'!B:C,2)</f>
        <v>1.1000000000000001</v>
      </c>
      <c r="D8144" s="29">
        <f t="shared" si="255"/>
        <v>2.9952372008423822E-5</v>
      </c>
      <c r="F8144" s="30">
        <f>VLOOKUP($B8144,'רביות שנתיות'!B:I,7)</f>
        <v>7.6</v>
      </c>
      <c r="G8144" s="29">
        <f t="shared" si="254"/>
        <v>2.0070633536883875E-4</v>
      </c>
    </row>
    <row r="8145" spans="2:7">
      <c r="B8145" s="1">
        <v>41016</v>
      </c>
      <c r="C8145" s="30">
        <f>VLOOKUP(B8145,'רביות שנתיות'!B:C,2)</f>
        <v>1.1000000000000001</v>
      </c>
      <c r="D8145" s="29">
        <f t="shared" si="255"/>
        <v>2.9952372008423822E-5</v>
      </c>
      <c r="F8145" s="30">
        <f>VLOOKUP($B8145,'רביות שנתיות'!B:I,7)</f>
        <v>7.6</v>
      </c>
      <c r="G8145" s="29">
        <f t="shared" si="254"/>
        <v>2.0070633536883875E-4</v>
      </c>
    </row>
    <row r="8146" spans="2:7">
      <c r="B8146" s="1">
        <v>41017</v>
      </c>
      <c r="C8146" s="30">
        <f>VLOOKUP(B8146,'רביות שנתיות'!B:C,2)</f>
        <v>1.1000000000000001</v>
      </c>
      <c r="D8146" s="29">
        <f t="shared" si="255"/>
        <v>2.9952372008423822E-5</v>
      </c>
      <c r="F8146" s="30">
        <f>VLOOKUP($B8146,'רביות שנתיות'!B:I,7)</f>
        <v>7.6</v>
      </c>
      <c r="G8146" s="29">
        <f t="shared" si="254"/>
        <v>2.0070633536883875E-4</v>
      </c>
    </row>
    <row r="8147" spans="2:7">
      <c r="B8147" s="1">
        <v>41018</v>
      </c>
      <c r="C8147" s="30">
        <f>VLOOKUP(B8147,'רביות שנתיות'!B:C,2)</f>
        <v>1.1000000000000001</v>
      </c>
      <c r="D8147" s="29">
        <f t="shared" si="255"/>
        <v>2.9952372008423822E-5</v>
      </c>
      <c r="F8147" s="30">
        <f>VLOOKUP($B8147,'רביות שנתיות'!B:I,7)</f>
        <v>7.6</v>
      </c>
      <c r="G8147" s="29">
        <f t="shared" si="254"/>
        <v>2.0070633536883875E-4</v>
      </c>
    </row>
    <row r="8148" spans="2:7">
      <c r="B8148" s="1">
        <v>41019</v>
      </c>
      <c r="C8148" s="30">
        <f>VLOOKUP(B8148,'רביות שנתיות'!B:C,2)</f>
        <v>1.1000000000000001</v>
      </c>
      <c r="D8148" s="29">
        <f t="shared" si="255"/>
        <v>2.9952372008423822E-5</v>
      </c>
      <c r="F8148" s="30">
        <f>VLOOKUP($B8148,'רביות שנתיות'!B:I,7)</f>
        <v>7.6</v>
      </c>
      <c r="G8148" s="29">
        <f t="shared" si="254"/>
        <v>2.0070633536883875E-4</v>
      </c>
    </row>
    <row r="8149" spans="2:7">
      <c r="B8149" s="1">
        <v>41020</v>
      </c>
      <c r="C8149" s="30">
        <f>VLOOKUP(B8149,'רביות שנתיות'!B:C,2)</f>
        <v>1.1000000000000001</v>
      </c>
      <c r="D8149" s="29">
        <f t="shared" si="255"/>
        <v>2.9952372008423822E-5</v>
      </c>
      <c r="F8149" s="30">
        <f>VLOOKUP($B8149,'רביות שנתיות'!B:I,7)</f>
        <v>7.6</v>
      </c>
      <c r="G8149" s="29">
        <f t="shared" si="254"/>
        <v>2.0070633536883875E-4</v>
      </c>
    </row>
    <row r="8150" spans="2:7">
      <c r="B8150" s="1">
        <v>41021</v>
      </c>
      <c r="C8150" s="30">
        <f>VLOOKUP(B8150,'רביות שנתיות'!B:C,2)</f>
        <v>1.1000000000000001</v>
      </c>
      <c r="D8150" s="29">
        <f t="shared" si="255"/>
        <v>2.9952372008423822E-5</v>
      </c>
      <c r="F8150" s="30">
        <f>VLOOKUP($B8150,'רביות שנתיות'!B:I,7)</f>
        <v>7.6</v>
      </c>
      <c r="G8150" s="29">
        <f t="shared" si="254"/>
        <v>2.0070633536883875E-4</v>
      </c>
    </row>
    <row r="8151" spans="2:7">
      <c r="B8151" s="1">
        <v>41022</v>
      </c>
      <c r="C8151" s="30">
        <f>VLOOKUP(B8151,'רביות שנתיות'!B:C,2)</f>
        <v>1.1000000000000001</v>
      </c>
      <c r="D8151" s="29">
        <f t="shared" si="255"/>
        <v>2.9952372008423822E-5</v>
      </c>
      <c r="F8151" s="30">
        <f>VLOOKUP($B8151,'רביות שנתיות'!B:I,7)</f>
        <v>7.6</v>
      </c>
      <c r="G8151" s="29">
        <f t="shared" si="254"/>
        <v>2.0070633536883875E-4</v>
      </c>
    </row>
    <row r="8152" spans="2:7">
      <c r="B8152" s="1">
        <v>41023</v>
      </c>
      <c r="C8152" s="30">
        <f>VLOOKUP(B8152,'רביות שנתיות'!B:C,2)</f>
        <v>1.1000000000000001</v>
      </c>
      <c r="D8152" s="29">
        <f t="shared" si="255"/>
        <v>2.9952372008423822E-5</v>
      </c>
      <c r="F8152" s="30">
        <f>VLOOKUP($B8152,'רביות שנתיות'!B:I,7)</f>
        <v>7.6</v>
      </c>
      <c r="G8152" s="29">
        <f t="shared" si="254"/>
        <v>2.0070633536883875E-4</v>
      </c>
    </row>
    <row r="8153" spans="2:7">
      <c r="B8153" s="1">
        <v>41024</v>
      </c>
      <c r="C8153" s="30">
        <f>VLOOKUP(B8153,'רביות שנתיות'!B:C,2)</f>
        <v>1.1000000000000001</v>
      </c>
      <c r="D8153" s="29">
        <f t="shared" si="255"/>
        <v>2.9952372008423822E-5</v>
      </c>
      <c r="F8153" s="30">
        <f>VLOOKUP($B8153,'רביות שנתיות'!B:I,7)</f>
        <v>7.6</v>
      </c>
      <c r="G8153" s="29">
        <f t="shared" si="254"/>
        <v>2.0070633536883875E-4</v>
      </c>
    </row>
    <row r="8154" spans="2:7">
      <c r="B8154" s="1">
        <v>41025</v>
      </c>
      <c r="C8154" s="30">
        <f>VLOOKUP(B8154,'רביות שנתיות'!B:C,2)</f>
        <v>1.1000000000000001</v>
      </c>
      <c r="D8154" s="29">
        <f t="shared" si="255"/>
        <v>2.9952372008423822E-5</v>
      </c>
      <c r="F8154" s="30">
        <f>VLOOKUP($B8154,'רביות שנתיות'!B:I,7)</f>
        <v>7.6</v>
      </c>
      <c r="G8154" s="29">
        <f t="shared" si="254"/>
        <v>2.0070633536883875E-4</v>
      </c>
    </row>
    <row r="8155" spans="2:7">
      <c r="B8155" s="1">
        <v>41026</v>
      </c>
      <c r="C8155" s="30">
        <f>VLOOKUP(B8155,'רביות שנתיות'!B:C,2)</f>
        <v>1.1000000000000001</v>
      </c>
      <c r="D8155" s="29">
        <f t="shared" si="255"/>
        <v>2.9952372008423822E-5</v>
      </c>
      <c r="F8155" s="30">
        <f>VLOOKUP($B8155,'רביות שנתיות'!B:I,7)</f>
        <v>7.6</v>
      </c>
      <c r="G8155" s="29">
        <f t="shared" si="254"/>
        <v>2.0070633536883875E-4</v>
      </c>
    </row>
    <row r="8156" spans="2:7">
      <c r="B8156" s="1">
        <v>41027</v>
      </c>
      <c r="C8156" s="30">
        <f>VLOOKUP(B8156,'רביות שנתיות'!B:C,2)</f>
        <v>1.1000000000000001</v>
      </c>
      <c r="D8156" s="29">
        <f t="shared" si="255"/>
        <v>2.9952372008423822E-5</v>
      </c>
      <c r="F8156" s="30">
        <f>VLOOKUP($B8156,'רביות שנתיות'!B:I,7)</f>
        <v>7.6</v>
      </c>
      <c r="G8156" s="29">
        <f t="shared" si="254"/>
        <v>2.0070633536883875E-4</v>
      </c>
    </row>
    <row r="8157" spans="2:7">
      <c r="B8157" s="1">
        <v>41028</v>
      </c>
      <c r="C8157" s="30">
        <f>VLOOKUP(B8157,'רביות שנתיות'!B:C,2)</f>
        <v>1.1000000000000001</v>
      </c>
      <c r="D8157" s="29">
        <f t="shared" si="255"/>
        <v>2.9952372008423822E-5</v>
      </c>
      <c r="F8157" s="30">
        <f>VLOOKUP($B8157,'רביות שנתיות'!B:I,7)</f>
        <v>7.6</v>
      </c>
      <c r="G8157" s="29">
        <f t="shared" si="254"/>
        <v>2.0070633536883875E-4</v>
      </c>
    </row>
    <row r="8158" spans="2:7">
      <c r="B8158" s="1">
        <v>41029</v>
      </c>
      <c r="C8158" s="30">
        <f>VLOOKUP(B8158,'רביות שנתיות'!B:C,2)</f>
        <v>1.1000000000000001</v>
      </c>
      <c r="D8158" s="29">
        <f t="shared" si="255"/>
        <v>2.9952372008423822E-5</v>
      </c>
      <c r="F8158" s="30">
        <f>VLOOKUP($B8158,'רביות שנתיות'!B:I,7)</f>
        <v>7.6</v>
      </c>
      <c r="G8158" s="29">
        <f t="shared" si="254"/>
        <v>2.0070633536883875E-4</v>
      </c>
    </row>
    <row r="8159" spans="2:7">
      <c r="B8159" s="1">
        <v>41030</v>
      </c>
      <c r="C8159" s="30">
        <f>VLOOKUP(B8159,'רביות שנתיות'!B:C,2)</f>
        <v>1.1000000000000001</v>
      </c>
      <c r="D8159" s="29">
        <f t="shared" si="255"/>
        <v>2.9952372008423822E-5</v>
      </c>
      <c r="F8159" s="30">
        <f>VLOOKUP($B8159,'רביות שנתיות'!B:I,7)</f>
        <v>7.6</v>
      </c>
      <c r="G8159" s="29">
        <f t="shared" si="254"/>
        <v>2.0070633536883875E-4</v>
      </c>
    </row>
    <row r="8160" spans="2:7">
      <c r="B8160" s="1">
        <v>41031</v>
      </c>
      <c r="C8160" s="30">
        <f>VLOOKUP(B8160,'רביות שנתיות'!B:C,2)</f>
        <v>1.1000000000000001</v>
      </c>
      <c r="D8160" s="29">
        <f t="shared" si="255"/>
        <v>2.9952372008423822E-5</v>
      </c>
      <c r="F8160" s="30">
        <f>VLOOKUP($B8160,'רביות שנתיות'!B:I,7)</f>
        <v>7.6</v>
      </c>
      <c r="G8160" s="29">
        <f t="shared" si="254"/>
        <v>2.0070633536883875E-4</v>
      </c>
    </row>
    <row r="8161" spans="2:7">
      <c r="B8161" s="1">
        <v>41032</v>
      </c>
      <c r="C8161" s="30">
        <f>VLOOKUP(B8161,'רביות שנתיות'!B:C,2)</f>
        <v>1.1000000000000001</v>
      </c>
      <c r="D8161" s="29">
        <f t="shared" si="255"/>
        <v>2.9952372008423822E-5</v>
      </c>
      <c r="F8161" s="30">
        <f>VLOOKUP($B8161,'רביות שנתיות'!B:I,7)</f>
        <v>7.6</v>
      </c>
      <c r="G8161" s="29">
        <f t="shared" si="254"/>
        <v>2.0070633536883875E-4</v>
      </c>
    </row>
    <row r="8162" spans="2:7">
      <c r="B8162" s="1">
        <v>41033</v>
      </c>
      <c r="C8162" s="30">
        <f>VLOOKUP(B8162,'רביות שנתיות'!B:C,2)</f>
        <v>1.1000000000000001</v>
      </c>
      <c r="D8162" s="29">
        <f t="shared" si="255"/>
        <v>2.9952372008423822E-5</v>
      </c>
      <c r="F8162" s="30">
        <f>VLOOKUP($B8162,'רביות שנתיות'!B:I,7)</f>
        <v>7.6</v>
      </c>
      <c r="G8162" s="29">
        <f t="shared" si="254"/>
        <v>2.0070633536883875E-4</v>
      </c>
    </row>
    <row r="8163" spans="2:7">
      <c r="B8163" s="1">
        <v>41034</v>
      </c>
      <c r="C8163" s="30">
        <f>VLOOKUP(B8163,'רביות שנתיות'!B:C,2)</f>
        <v>1.1000000000000001</v>
      </c>
      <c r="D8163" s="29">
        <f t="shared" si="255"/>
        <v>2.9952372008423822E-5</v>
      </c>
      <c r="F8163" s="30">
        <f>VLOOKUP($B8163,'רביות שנתיות'!B:I,7)</f>
        <v>7.6</v>
      </c>
      <c r="G8163" s="29">
        <f t="shared" si="254"/>
        <v>2.0070633536883875E-4</v>
      </c>
    </row>
    <row r="8164" spans="2:7">
      <c r="B8164" s="1">
        <v>41035</v>
      </c>
      <c r="C8164" s="30">
        <f>VLOOKUP(B8164,'רביות שנתיות'!B:C,2)</f>
        <v>1.1000000000000001</v>
      </c>
      <c r="D8164" s="29">
        <f t="shared" si="255"/>
        <v>2.9952372008423822E-5</v>
      </c>
      <c r="F8164" s="30">
        <f>VLOOKUP($B8164,'רביות שנתיות'!B:I,7)</f>
        <v>7.6</v>
      </c>
      <c r="G8164" s="29">
        <f t="shared" si="254"/>
        <v>2.0070633536883875E-4</v>
      </c>
    </row>
    <row r="8165" spans="2:7">
      <c r="B8165" s="1">
        <v>41036</v>
      </c>
      <c r="C8165" s="30">
        <f>VLOOKUP(B8165,'רביות שנתיות'!B:C,2)</f>
        <v>1.1000000000000001</v>
      </c>
      <c r="D8165" s="29">
        <f t="shared" si="255"/>
        <v>2.9952372008423822E-5</v>
      </c>
      <c r="F8165" s="30">
        <f>VLOOKUP($B8165,'רביות שנתיות'!B:I,7)</f>
        <v>7.6</v>
      </c>
      <c r="G8165" s="29">
        <f t="shared" si="254"/>
        <v>2.0070633536883875E-4</v>
      </c>
    </row>
    <row r="8166" spans="2:7">
      <c r="B8166" s="1">
        <v>41037</v>
      </c>
      <c r="C8166" s="30">
        <f>VLOOKUP(B8166,'רביות שנתיות'!B:C,2)</f>
        <v>1.1000000000000001</v>
      </c>
      <c r="D8166" s="29">
        <f t="shared" si="255"/>
        <v>2.9952372008423822E-5</v>
      </c>
      <c r="F8166" s="30">
        <f>VLOOKUP($B8166,'רביות שנתיות'!B:I,7)</f>
        <v>7.6</v>
      </c>
      <c r="G8166" s="29">
        <f t="shared" si="254"/>
        <v>2.0070633536883875E-4</v>
      </c>
    </row>
    <row r="8167" spans="2:7">
      <c r="B8167" s="1">
        <v>41038</v>
      </c>
      <c r="C8167" s="30">
        <f>VLOOKUP(B8167,'רביות שנתיות'!B:C,2)</f>
        <v>1.1000000000000001</v>
      </c>
      <c r="D8167" s="29">
        <f t="shared" si="255"/>
        <v>2.9952372008423822E-5</v>
      </c>
      <c r="F8167" s="30">
        <f>VLOOKUP($B8167,'רביות שנתיות'!B:I,7)</f>
        <v>7.6</v>
      </c>
      <c r="G8167" s="29">
        <f t="shared" si="254"/>
        <v>2.0070633536883875E-4</v>
      </c>
    </row>
    <row r="8168" spans="2:7">
      <c r="B8168" s="1">
        <v>41039</v>
      </c>
      <c r="C8168" s="30">
        <f>VLOOKUP(B8168,'רביות שנתיות'!B:C,2)</f>
        <v>1.1000000000000001</v>
      </c>
      <c r="D8168" s="29">
        <f t="shared" si="255"/>
        <v>2.9952372008423822E-5</v>
      </c>
      <c r="F8168" s="30">
        <f>VLOOKUP($B8168,'רביות שנתיות'!B:I,7)</f>
        <v>7.6</v>
      </c>
      <c r="G8168" s="29">
        <f t="shared" si="254"/>
        <v>2.0070633536883875E-4</v>
      </c>
    </row>
    <row r="8169" spans="2:7">
      <c r="B8169" s="1">
        <v>41040</v>
      </c>
      <c r="C8169" s="30">
        <f>VLOOKUP(B8169,'רביות שנתיות'!B:C,2)</f>
        <v>1.1000000000000001</v>
      </c>
      <c r="D8169" s="29">
        <f t="shared" si="255"/>
        <v>2.9952372008423822E-5</v>
      </c>
      <c r="F8169" s="30">
        <f>VLOOKUP($B8169,'רביות שנתיות'!B:I,7)</f>
        <v>7.6</v>
      </c>
      <c r="G8169" s="29">
        <f t="shared" si="254"/>
        <v>2.0070633536883875E-4</v>
      </c>
    </row>
    <row r="8170" spans="2:7">
      <c r="B8170" s="1">
        <v>41041</v>
      </c>
      <c r="C8170" s="30">
        <f>VLOOKUP(B8170,'רביות שנתיות'!B:C,2)</f>
        <v>1.1000000000000001</v>
      </c>
      <c r="D8170" s="29">
        <f t="shared" si="255"/>
        <v>2.9952372008423822E-5</v>
      </c>
      <c r="F8170" s="30">
        <f>VLOOKUP($B8170,'רביות שנתיות'!B:I,7)</f>
        <v>7.6</v>
      </c>
      <c r="G8170" s="29">
        <f t="shared" si="254"/>
        <v>2.0070633536883875E-4</v>
      </c>
    </row>
    <row r="8171" spans="2:7">
      <c r="B8171" s="1">
        <v>41042</v>
      </c>
      <c r="C8171" s="30">
        <f>VLOOKUP(B8171,'רביות שנתיות'!B:C,2)</f>
        <v>1.1000000000000001</v>
      </c>
      <c r="D8171" s="29">
        <f t="shared" si="255"/>
        <v>2.9952372008423822E-5</v>
      </c>
      <c r="F8171" s="30">
        <f>VLOOKUP($B8171,'רביות שנתיות'!B:I,7)</f>
        <v>7.6</v>
      </c>
      <c r="G8171" s="29">
        <f t="shared" si="254"/>
        <v>2.0070633536883875E-4</v>
      </c>
    </row>
    <row r="8172" spans="2:7">
      <c r="B8172" s="1">
        <v>41043</v>
      </c>
      <c r="C8172" s="30">
        <f>VLOOKUP(B8172,'רביות שנתיות'!B:C,2)</f>
        <v>1.1000000000000001</v>
      </c>
      <c r="D8172" s="29">
        <f t="shared" si="255"/>
        <v>2.9952372008423822E-5</v>
      </c>
      <c r="F8172" s="30">
        <f>VLOOKUP($B8172,'רביות שנתיות'!B:I,7)</f>
        <v>7.6</v>
      </c>
      <c r="G8172" s="29">
        <f t="shared" si="254"/>
        <v>2.0070633536883875E-4</v>
      </c>
    </row>
    <row r="8173" spans="2:7">
      <c r="B8173" s="1">
        <v>41044</v>
      </c>
      <c r="C8173" s="30">
        <f>VLOOKUP(B8173,'רביות שנתיות'!B:C,2)</f>
        <v>1.1000000000000001</v>
      </c>
      <c r="D8173" s="29">
        <f t="shared" si="255"/>
        <v>2.9952372008423822E-5</v>
      </c>
      <c r="F8173" s="30">
        <f>VLOOKUP($B8173,'רביות שנתיות'!B:I,7)</f>
        <v>7.6</v>
      </c>
      <c r="G8173" s="29">
        <f t="shared" si="254"/>
        <v>2.0070633536883875E-4</v>
      </c>
    </row>
    <row r="8174" spans="2:7">
      <c r="B8174" s="1">
        <v>41045</v>
      </c>
      <c r="C8174" s="30">
        <f>VLOOKUP(B8174,'רביות שנתיות'!B:C,2)</f>
        <v>1.1000000000000001</v>
      </c>
      <c r="D8174" s="29">
        <f t="shared" si="255"/>
        <v>2.9952372008423822E-5</v>
      </c>
      <c r="F8174" s="30">
        <f>VLOOKUP($B8174,'רביות שנתיות'!B:I,7)</f>
        <v>7.6</v>
      </c>
      <c r="G8174" s="29">
        <f t="shared" si="254"/>
        <v>2.0070633536883875E-4</v>
      </c>
    </row>
    <row r="8175" spans="2:7">
      <c r="B8175" s="1">
        <v>41046</v>
      </c>
      <c r="C8175" s="30">
        <f>VLOOKUP(B8175,'רביות שנתיות'!B:C,2)</f>
        <v>1.1000000000000001</v>
      </c>
      <c r="D8175" s="29">
        <f t="shared" si="255"/>
        <v>2.9952372008423822E-5</v>
      </c>
      <c r="F8175" s="30">
        <f>VLOOKUP($B8175,'רביות שנתיות'!B:I,7)</f>
        <v>7.6</v>
      </c>
      <c r="G8175" s="29">
        <f t="shared" si="254"/>
        <v>2.0070633536883875E-4</v>
      </c>
    </row>
    <row r="8176" spans="2:7">
      <c r="B8176" s="1">
        <v>41047</v>
      </c>
      <c r="C8176" s="30">
        <f>VLOOKUP(B8176,'רביות שנתיות'!B:C,2)</f>
        <v>1.1000000000000001</v>
      </c>
      <c r="D8176" s="29">
        <f t="shared" si="255"/>
        <v>2.9952372008423822E-5</v>
      </c>
      <c r="F8176" s="30">
        <f>VLOOKUP($B8176,'רביות שנתיות'!B:I,7)</f>
        <v>7.6</v>
      </c>
      <c r="G8176" s="29">
        <f t="shared" si="254"/>
        <v>2.0070633536883875E-4</v>
      </c>
    </row>
    <row r="8177" spans="2:7">
      <c r="B8177" s="1">
        <v>41048</v>
      </c>
      <c r="C8177" s="30">
        <f>VLOOKUP(B8177,'רביות שנתיות'!B:C,2)</f>
        <v>1.1000000000000001</v>
      </c>
      <c r="D8177" s="29">
        <f t="shared" si="255"/>
        <v>2.9952372008423822E-5</v>
      </c>
      <c r="F8177" s="30">
        <f>VLOOKUP($B8177,'רביות שנתיות'!B:I,7)</f>
        <v>7.6</v>
      </c>
      <c r="G8177" s="29">
        <f t="shared" si="254"/>
        <v>2.0070633536883875E-4</v>
      </c>
    </row>
    <row r="8178" spans="2:7">
      <c r="B8178" s="1">
        <v>41049</v>
      </c>
      <c r="C8178" s="30">
        <f>VLOOKUP(B8178,'רביות שנתיות'!B:C,2)</f>
        <v>1.1000000000000001</v>
      </c>
      <c r="D8178" s="29">
        <f t="shared" si="255"/>
        <v>2.9952372008423822E-5</v>
      </c>
      <c r="F8178" s="30">
        <f>VLOOKUP($B8178,'רביות שנתיות'!B:I,7)</f>
        <v>7.6</v>
      </c>
      <c r="G8178" s="29">
        <f t="shared" si="254"/>
        <v>2.0070633536883875E-4</v>
      </c>
    </row>
    <row r="8179" spans="2:7">
      <c r="B8179" s="1">
        <v>41050</v>
      </c>
      <c r="C8179" s="30">
        <f>VLOOKUP(B8179,'רביות שנתיות'!B:C,2)</f>
        <v>1.1000000000000001</v>
      </c>
      <c r="D8179" s="29">
        <f t="shared" si="255"/>
        <v>2.9952372008423822E-5</v>
      </c>
      <c r="F8179" s="30">
        <f>VLOOKUP($B8179,'רביות שנתיות'!B:I,7)</f>
        <v>7.6</v>
      </c>
      <c r="G8179" s="29">
        <f t="shared" si="254"/>
        <v>2.0070633536883875E-4</v>
      </c>
    </row>
    <row r="8180" spans="2:7">
      <c r="B8180" s="1">
        <v>41051</v>
      </c>
      <c r="C8180" s="30">
        <f>VLOOKUP(B8180,'רביות שנתיות'!B:C,2)</f>
        <v>1.1000000000000001</v>
      </c>
      <c r="D8180" s="29">
        <f t="shared" si="255"/>
        <v>2.9952372008423822E-5</v>
      </c>
      <c r="F8180" s="30">
        <f>VLOOKUP($B8180,'רביות שנתיות'!B:I,7)</f>
        <v>7.6</v>
      </c>
      <c r="G8180" s="29">
        <f t="shared" si="254"/>
        <v>2.0070633536883875E-4</v>
      </c>
    </row>
    <row r="8181" spans="2:7">
      <c r="B8181" s="1">
        <v>41052</v>
      </c>
      <c r="C8181" s="30">
        <f>VLOOKUP(B8181,'רביות שנתיות'!B:C,2)</f>
        <v>1.1000000000000001</v>
      </c>
      <c r="D8181" s="29">
        <f t="shared" si="255"/>
        <v>2.9952372008423822E-5</v>
      </c>
      <c r="F8181" s="30">
        <f>VLOOKUP($B8181,'רביות שנתיות'!B:I,7)</f>
        <v>7.6</v>
      </c>
      <c r="G8181" s="29">
        <f t="shared" si="254"/>
        <v>2.0070633536883875E-4</v>
      </c>
    </row>
    <row r="8182" spans="2:7">
      <c r="B8182" s="1">
        <v>41053</v>
      </c>
      <c r="C8182" s="30">
        <f>VLOOKUP(B8182,'רביות שנתיות'!B:C,2)</f>
        <v>1.1000000000000001</v>
      </c>
      <c r="D8182" s="29">
        <f t="shared" si="255"/>
        <v>2.9952372008423822E-5</v>
      </c>
      <c r="F8182" s="30">
        <f>VLOOKUP($B8182,'רביות שנתיות'!B:I,7)</f>
        <v>7.6</v>
      </c>
      <c r="G8182" s="29">
        <f t="shared" si="254"/>
        <v>2.0070633536883875E-4</v>
      </c>
    </row>
    <row r="8183" spans="2:7">
      <c r="B8183" s="1">
        <v>41054</v>
      </c>
      <c r="C8183" s="30">
        <f>VLOOKUP(B8183,'רביות שנתיות'!B:C,2)</f>
        <v>1.1000000000000001</v>
      </c>
      <c r="D8183" s="29">
        <f t="shared" si="255"/>
        <v>2.9952372008423822E-5</v>
      </c>
      <c r="F8183" s="30">
        <f>VLOOKUP($B8183,'רביות שנתיות'!B:I,7)</f>
        <v>7.6</v>
      </c>
      <c r="G8183" s="29">
        <f t="shared" si="254"/>
        <v>2.0070633536883875E-4</v>
      </c>
    </row>
    <row r="8184" spans="2:7">
      <c r="B8184" s="1">
        <v>41055</v>
      </c>
      <c r="C8184" s="30">
        <f>VLOOKUP(B8184,'רביות שנתיות'!B:C,2)</f>
        <v>1.1000000000000001</v>
      </c>
      <c r="D8184" s="29">
        <f t="shared" si="255"/>
        <v>2.9952372008423822E-5</v>
      </c>
      <c r="F8184" s="30">
        <f>VLOOKUP($B8184,'רביות שנתיות'!B:I,7)</f>
        <v>7.6</v>
      </c>
      <c r="G8184" s="29">
        <f t="shared" si="254"/>
        <v>2.0070633536883875E-4</v>
      </c>
    </row>
    <row r="8185" spans="2:7">
      <c r="B8185" s="1">
        <v>41056</v>
      </c>
      <c r="C8185" s="30">
        <f>VLOOKUP(B8185,'רביות שנתיות'!B:C,2)</f>
        <v>1.1000000000000001</v>
      </c>
      <c r="D8185" s="29">
        <f t="shared" si="255"/>
        <v>2.9952372008423822E-5</v>
      </c>
      <c r="F8185" s="30">
        <f>VLOOKUP($B8185,'רביות שנתיות'!B:I,7)</f>
        <v>7.6</v>
      </c>
      <c r="G8185" s="29">
        <f t="shared" si="254"/>
        <v>2.0070633536883875E-4</v>
      </c>
    </row>
    <row r="8186" spans="2:7">
      <c r="B8186" s="1">
        <v>41057</v>
      </c>
      <c r="C8186" s="30">
        <f>VLOOKUP(B8186,'רביות שנתיות'!B:C,2)</f>
        <v>1.1000000000000001</v>
      </c>
      <c r="D8186" s="29">
        <f t="shared" si="255"/>
        <v>2.9952372008423822E-5</v>
      </c>
      <c r="F8186" s="30">
        <f>VLOOKUP($B8186,'רביות שנתיות'!B:I,7)</f>
        <v>7.6</v>
      </c>
      <c r="G8186" s="29">
        <f t="shared" si="254"/>
        <v>2.0070633536883875E-4</v>
      </c>
    </row>
    <row r="8187" spans="2:7">
      <c r="B8187" s="1">
        <v>41058</v>
      </c>
      <c r="C8187" s="30">
        <f>VLOOKUP(B8187,'רביות שנתיות'!B:C,2)</f>
        <v>1.1000000000000001</v>
      </c>
      <c r="D8187" s="29">
        <f t="shared" si="255"/>
        <v>2.9952372008423822E-5</v>
      </c>
      <c r="F8187" s="30">
        <f>VLOOKUP($B8187,'רביות שנתיות'!B:I,7)</f>
        <v>7.6</v>
      </c>
      <c r="G8187" s="29">
        <f t="shared" si="254"/>
        <v>2.0070633536883875E-4</v>
      </c>
    </row>
    <row r="8188" spans="2:7">
      <c r="B8188" s="1">
        <v>41059</v>
      </c>
      <c r="C8188" s="30">
        <f>VLOOKUP(B8188,'רביות שנתיות'!B:C,2)</f>
        <v>1.1000000000000001</v>
      </c>
      <c r="D8188" s="29">
        <f t="shared" si="255"/>
        <v>2.9952372008423822E-5</v>
      </c>
      <c r="F8188" s="30">
        <f>VLOOKUP($B8188,'רביות שנתיות'!B:I,7)</f>
        <v>7.6</v>
      </c>
      <c r="G8188" s="29">
        <f t="shared" si="254"/>
        <v>2.0070633536883875E-4</v>
      </c>
    </row>
    <row r="8189" spans="2:7">
      <c r="B8189" s="1">
        <v>41060</v>
      </c>
      <c r="C8189" s="30">
        <f>VLOOKUP(B8189,'רביות שנתיות'!B:C,2)</f>
        <v>1.1000000000000001</v>
      </c>
      <c r="D8189" s="29">
        <f t="shared" si="255"/>
        <v>2.9952372008423822E-5</v>
      </c>
      <c r="F8189" s="30">
        <f>VLOOKUP($B8189,'רביות שנתיות'!B:I,7)</f>
        <v>7.6</v>
      </c>
      <c r="G8189" s="29">
        <f t="shared" si="254"/>
        <v>2.0070633536883875E-4</v>
      </c>
    </row>
    <row r="8190" spans="2:7">
      <c r="B8190" s="1">
        <v>41061</v>
      </c>
      <c r="C8190" s="30">
        <f>VLOOKUP(B8190,'רביות שנתיות'!B:C,2)</f>
        <v>1.1000000000000001</v>
      </c>
      <c r="D8190" s="29">
        <f t="shared" si="255"/>
        <v>2.9952372008423822E-5</v>
      </c>
      <c r="F8190" s="30">
        <f>VLOOKUP($B8190,'רביות שנתיות'!B:I,7)</f>
        <v>7.6</v>
      </c>
      <c r="G8190" s="29">
        <f t="shared" si="254"/>
        <v>2.0070633536883875E-4</v>
      </c>
    </row>
    <row r="8191" spans="2:7">
      <c r="B8191" s="1">
        <v>41062</v>
      </c>
      <c r="C8191" s="30">
        <f>VLOOKUP(B8191,'רביות שנתיות'!B:C,2)</f>
        <v>1.1000000000000001</v>
      </c>
      <c r="D8191" s="29">
        <f t="shared" si="255"/>
        <v>2.9952372008423822E-5</v>
      </c>
      <c r="F8191" s="30">
        <f>VLOOKUP($B8191,'רביות שנתיות'!B:I,7)</f>
        <v>7.6</v>
      </c>
      <c r="G8191" s="29">
        <f t="shared" si="254"/>
        <v>2.0070633536883875E-4</v>
      </c>
    </row>
    <row r="8192" spans="2:7">
      <c r="B8192" s="1">
        <v>41063</v>
      </c>
      <c r="C8192" s="30">
        <f>VLOOKUP(B8192,'רביות שנתיות'!B:C,2)</f>
        <v>1.1000000000000001</v>
      </c>
      <c r="D8192" s="29">
        <f t="shared" si="255"/>
        <v>2.9952372008423822E-5</v>
      </c>
      <c r="F8192" s="30">
        <f>VLOOKUP($B8192,'רביות שנתיות'!B:I,7)</f>
        <v>7.6</v>
      </c>
      <c r="G8192" s="29">
        <f t="shared" si="254"/>
        <v>2.0070633536883875E-4</v>
      </c>
    </row>
    <row r="8193" spans="2:7">
      <c r="B8193" s="1">
        <v>41064</v>
      </c>
      <c r="C8193" s="30">
        <f>VLOOKUP(B8193,'רביות שנתיות'!B:C,2)</f>
        <v>1.1000000000000001</v>
      </c>
      <c r="D8193" s="29">
        <f t="shared" si="255"/>
        <v>2.9952372008423822E-5</v>
      </c>
      <c r="F8193" s="30">
        <f>VLOOKUP($B8193,'רביות שנתיות'!B:I,7)</f>
        <v>7.6</v>
      </c>
      <c r="G8193" s="29">
        <f t="shared" si="254"/>
        <v>2.0070633536883875E-4</v>
      </c>
    </row>
    <row r="8194" spans="2:7">
      <c r="B8194" s="1">
        <v>41065</v>
      </c>
      <c r="C8194" s="30">
        <f>VLOOKUP(B8194,'רביות שנתיות'!B:C,2)</f>
        <v>1.1000000000000001</v>
      </c>
      <c r="D8194" s="29">
        <f t="shared" si="255"/>
        <v>2.9952372008423822E-5</v>
      </c>
      <c r="F8194" s="30">
        <f>VLOOKUP($B8194,'רביות שנתיות'!B:I,7)</f>
        <v>7.6</v>
      </c>
      <c r="G8194" s="29">
        <f t="shared" si="254"/>
        <v>2.0070633536883875E-4</v>
      </c>
    </row>
    <row r="8195" spans="2:7">
      <c r="B8195" s="1">
        <v>41066</v>
      </c>
      <c r="C8195" s="30">
        <f>VLOOKUP(B8195,'רביות שנתיות'!B:C,2)</f>
        <v>1.1000000000000001</v>
      </c>
      <c r="D8195" s="29">
        <f t="shared" si="255"/>
        <v>2.9952372008423822E-5</v>
      </c>
      <c r="F8195" s="30">
        <f>VLOOKUP($B8195,'רביות שנתיות'!B:I,7)</f>
        <v>7.6</v>
      </c>
      <c r="G8195" s="29">
        <f t="shared" si="254"/>
        <v>2.0070633536883875E-4</v>
      </c>
    </row>
    <row r="8196" spans="2:7">
      <c r="B8196" s="1">
        <v>41067</v>
      </c>
      <c r="C8196" s="30">
        <f>VLOOKUP(B8196,'רביות שנתיות'!B:C,2)</f>
        <v>1.1000000000000001</v>
      </c>
      <c r="D8196" s="29">
        <f t="shared" si="255"/>
        <v>2.9952372008423822E-5</v>
      </c>
      <c r="F8196" s="30">
        <f>VLOOKUP($B8196,'רביות שנתיות'!B:I,7)</f>
        <v>7.6</v>
      </c>
      <c r="G8196" s="29">
        <f t="shared" ref="G8196:G8259" si="256">(1+F8196/100)^(1/365)-1</f>
        <v>2.0070633536883875E-4</v>
      </c>
    </row>
    <row r="8197" spans="2:7">
      <c r="B8197" s="1">
        <v>41068</v>
      </c>
      <c r="C8197" s="30">
        <f>VLOOKUP(B8197,'רביות שנתיות'!B:C,2)</f>
        <v>1.1000000000000001</v>
      </c>
      <c r="D8197" s="29">
        <f t="shared" ref="D8197:D8260" si="257">(1+C8197/100)^(1/365.25)-1</f>
        <v>2.9952372008423822E-5</v>
      </c>
      <c r="F8197" s="30">
        <f>VLOOKUP($B8197,'רביות שנתיות'!B:I,7)</f>
        <v>7.6</v>
      </c>
      <c r="G8197" s="29">
        <f t="shared" si="256"/>
        <v>2.0070633536883875E-4</v>
      </c>
    </row>
    <row r="8198" spans="2:7">
      <c r="B8198" s="1">
        <v>41069</v>
      </c>
      <c r="C8198" s="30">
        <f>VLOOKUP(B8198,'רביות שנתיות'!B:C,2)</f>
        <v>1.1000000000000001</v>
      </c>
      <c r="D8198" s="29">
        <f t="shared" si="257"/>
        <v>2.9952372008423822E-5</v>
      </c>
      <c r="F8198" s="30">
        <f>VLOOKUP($B8198,'רביות שנתיות'!B:I,7)</f>
        <v>7.6</v>
      </c>
      <c r="G8198" s="29">
        <f t="shared" si="256"/>
        <v>2.0070633536883875E-4</v>
      </c>
    </row>
    <row r="8199" spans="2:7">
      <c r="B8199" s="1">
        <v>41070</v>
      </c>
      <c r="C8199" s="30">
        <f>VLOOKUP(B8199,'רביות שנתיות'!B:C,2)</f>
        <v>1.1000000000000001</v>
      </c>
      <c r="D8199" s="29">
        <f t="shared" si="257"/>
        <v>2.9952372008423822E-5</v>
      </c>
      <c r="F8199" s="30">
        <f>VLOOKUP($B8199,'רביות שנתיות'!B:I,7)</f>
        <v>7.6</v>
      </c>
      <c r="G8199" s="29">
        <f t="shared" si="256"/>
        <v>2.0070633536883875E-4</v>
      </c>
    </row>
    <row r="8200" spans="2:7">
      <c r="B8200" s="1">
        <v>41071</v>
      </c>
      <c r="C8200" s="30">
        <f>VLOOKUP(B8200,'רביות שנתיות'!B:C,2)</f>
        <v>1.1000000000000001</v>
      </c>
      <c r="D8200" s="29">
        <f t="shared" si="257"/>
        <v>2.9952372008423822E-5</v>
      </c>
      <c r="F8200" s="30">
        <f>VLOOKUP($B8200,'רביות שנתיות'!B:I,7)</f>
        <v>7.6</v>
      </c>
      <c r="G8200" s="29">
        <f t="shared" si="256"/>
        <v>2.0070633536883875E-4</v>
      </c>
    </row>
    <row r="8201" spans="2:7">
      <c r="B8201" s="1">
        <v>41072</v>
      </c>
      <c r="C8201" s="30">
        <f>VLOOKUP(B8201,'רביות שנתיות'!B:C,2)</f>
        <v>1.1000000000000001</v>
      </c>
      <c r="D8201" s="29">
        <f t="shared" si="257"/>
        <v>2.9952372008423822E-5</v>
      </c>
      <c r="F8201" s="30">
        <f>VLOOKUP($B8201,'רביות שנתיות'!B:I,7)</f>
        <v>7.6</v>
      </c>
      <c r="G8201" s="29">
        <f t="shared" si="256"/>
        <v>2.0070633536883875E-4</v>
      </c>
    </row>
    <row r="8202" spans="2:7">
      <c r="B8202" s="1">
        <v>41073</v>
      </c>
      <c r="C8202" s="30">
        <f>VLOOKUP(B8202,'רביות שנתיות'!B:C,2)</f>
        <v>1.1000000000000001</v>
      </c>
      <c r="D8202" s="29">
        <f t="shared" si="257"/>
        <v>2.9952372008423822E-5</v>
      </c>
      <c r="F8202" s="30">
        <f>VLOOKUP($B8202,'רביות שנתיות'!B:I,7)</f>
        <v>7.6</v>
      </c>
      <c r="G8202" s="29">
        <f t="shared" si="256"/>
        <v>2.0070633536883875E-4</v>
      </c>
    </row>
    <row r="8203" spans="2:7">
      <c r="B8203" s="1">
        <v>41074</v>
      </c>
      <c r="C8203" s="30">
        <f>VLOOKUP(B8203,'רביות שנתיות'!B:C,2)</f>
        <v>1.1000000000000001</v>
      </c>
      <c r="D8203" s="29">
        <f t="shared" si="257"/>
        <v>2.9952372008423822E-5</v>
      </c>
      <c r="F8203" s="30">
        <f>VLOOKUP($B8203,'רביות שנתיות'!B:I,7)</f>
        <v>7.6</v>
      </c>
      <c r="G8203" s="29">
        <f t="shared" si="256"/>
        <v>2.0070633536883875E-4</v>
      </c>
    </row>
    <row r="8204" spans="2:7">
      <c r="B8204" s="1">
        <v>41075</v>
      </c>
      <c r="C8204" s="30">
        <f>VLOOKUP(B8204,'רביות שנתיות'!B:C,2)</f>
        <v>1.1000000000000001</v>
      </c>
      <c r="D8204" s="29">
        <f t="shared" si="257"/>
        <v>2.9952372008423822E-5</v>
      </c>
      <c r="F8204" s="30">
        <f>VLOOKUP($B8204,'רביות שנתיות'!B:I,7)</f>
        <v>7.6</v>
      </c>
      <c r="G8204" s="29">
        <f t="shared" si="256"/>
        <v>2.0070633536883875E-4</v>
      </c>
    </row>
    <row r="8205" spans="2:7">
      <c r="B8205" s="1">
        <v>41076</v>
      </c>
      <c r="C8205" s="30">
        <f>VLOOKUP(B8205,'רביות שנתיות'!B:C,2)</f>
        <v>1.1000000000000001</v>
      </c>
      <c r="D8205" s="29">
        <f t="shared" si="257"/>
        <v>2.9952372008423822E-5</v>
      </c>
      <c r="F8205" s="30">
        <f>VLOOKUP($B8205,'רביות שנתיות'!B:I,7)</f>
        <v>7.6</v>
      </c>
      <c r="G8205" s="29">
        <f t="shared" si="256"/>
        <v>2.0070633536883875E-4</v>
      </c>
    </row>
    <row r="8206" spans="2:7">
      <c r="B8206" s="1">
        <v>41077</v>
      </c>
      <c r="C8206" s="30">
        <f>VLOOKUP(B8206,'רביות שנתיות'!B:C,2)</f>
        <v>1.1000000000000001</v>
      </c>
      <c r="D8206" s="29">
        <f t="shared" si="257"/>
        <v>2.9952372008423822E-5</v>
      </c>
      <c r="F8206" s="30">
        <f>VLOOKUP($B8206,'רביות שנתיות'!B:I,7)</f>
        <v>7.6</v>
      </c>
      <c r="G8206" s="29">
        <f t="shared" si="256"/>
        <v>2.0070633536883875E-4</v>
      </c>
    </row>
    <row r="8207" spans="2:7">
      <c r="B8207" s="1">
        <v>41078</v>
      </c>
      <c r="C8207" s="30">
        <f>VLOOKUP(B8207,'רביות שנתיות'!B:C,2)</f>
        <v>1.1000000000000001</v>
      </c>
      <c r="D8207" s="29">
        <f t="shared" si="257"/>
        <v>2.9952372008423822E-5</v>
      </c>
      <c r="F8207" s="30">
        <f>VLOOKUP($B8207,'רביות שנתיות'!B:I,7)</f>
        <v>7.6</v>
      </c>
      <c r="G8207" s="29">
        <f t="shared" si="256"/>
        <v>2.0070633536883875E-4</v>
      </c>
    </row>
    <row r="8208" spans="2:7">
      <c r="B8208" s="1">
        <v>41079</v>
      </c>
      <c r="C8208" s="30">
        <f>VLOOKUP(B8208,'רביות שנתיות'!B:C,2)</f>
        <v>1.1000000000000001</v>
      </c>
      <c r="D8208" s="29">
        <f t="shared" si="257"/>
        <v>2.9952372008423822E-5</v>
      </c>
      <c r="F8208" s="30">
        <f>VLOOKUP($B8208,'רביות שנתיות'!B:I,7)</f>
        <v>7.6</v>
      </c>
      <c r="G8208" s="29">
        <f t="shared" si="256"/>
        <v>2.0070633536883875E-4</v>
      </c>
    </row>
    <row r="8209" spans="2:7">
      <c r="B8209" s="1">
        <v>41080</v>
      </c>
      <c r="C8209" s="30">
        <f>VLOOKUP(B8209,'רביות שנתיות'!B:C,2)</f>
        <v>1.1000000000000001</v>
      </c>
      <c r="D8209" s="29">
        <f t="shared" si="257"/>
        <v>2.9952372008423822E-5</v>
      </c>
      <c r="F8209" s="30">
        <f>VLOOKUP($B8209,'רביות שנתיות'!B:I,7)</f>
        <v>7.6</v>
      </c>
      <c r="G8209" s="29">
        <f t="shared" si="256"/>
        <v>2.0070633536883875E-4</v>
      </c>
    </row>
    <row r="8210" spans="2:7">
      <c r="B8210" s="1">
        <v>41081</v>
      </c>
      <c r="C8210" s="30">
        <f>VLOOKUP(B8210,'רביות שנתיות'!B:C,2)</f>
        <v>1.1000000000000001</v>
      </c>
      <c r="D8210" s="29">
        <f t="shared" si="257"/>
        <v>2.9952372008423822E-5</v>
      </c>
      <c r="F8210" s="30">
        <f>VLOOKUP($B8210,'רביות שנתיות'!B:I,7)</f>
        <v>7.6</v>
      </c>
      <c r="G8210" s="29">
        <f t="shared" si="256"/>
        <v>2.0070633536883875E-4</v>
      </c>
    </row>
    <row r="8211" spans="2:7">
      <c r="B8211" s="1">
        <v>41082</v>
      </c>
      <c r="C8211" s="30">
        <f>VLOOKUP(B8211,'רביות שנתיות'!B:C,2)</f>
        <v>1.1000000000000001</v>
      </c>
      <c r="D8211" s="29">
        <f t="shared" si="257"/>
        <v>2.9952372008423822E-5</v>
      </c>
      <c r="F8211" s="30">
        <f>VLOOKUP($B8211,'רביות שנתיות'!B:I,7)</f>
        <v>7.6</v>
      </c>
      <c r="G8211" s="29">
        <f t="shared" si="256"/>
        <v>2.0070633536883875E-4</v>
      </c>
    </row>
    <row r="8212" spans="2:7">
      <c r="B8212" s="1">
        <v>41083</v>
      </c>
      <c r="C8212" s="30">
        <f>VLOOKUP(B8212,'רביות שנתיות'!B:C,2)</f>
        <v>1.1000000000000001</v>
      </c>
      <c r="D8212" s="29">
        <f t="shared" si="257"/>
        <v>2.9952372008423822E-5</v>
      </c>
      <c r="F8212" s="30">
        <f>VLOOKUP($B8212,'רביות שנתיות'!B:I,7)</f>
        <v>7.6</v>
      </c>
      <c r="G8212" s="29">
        <f t="shared" si="256"/>
        <v>2.0070633536883875E-4</v>
      </c>
    </row>
    <row r="8213" spans="2:7">
      <c r="B8213" s="1">
        <v>41084</v>
      </c>
      <c r="C8213" s="30">
        <f>VLOOKUP(B8213,'רביות שנתיות'!B:C,2)</f>
        <v>1.1000000000000001</v>
      </c>
      <c r="D8213" s="29">
        <f t="shared" si="257"/>
        <v>2.9952372008423822E-5</v>
      </c>
      <c r="F8213" s="30">
        <f>VLOOKUP($B8213,'רביות שנתיות'!B:I,7)</f>
        <v>7.6</v>
      </c>
      <c r="G8213" s="29">
        <f t="shared" si="256"/>
        <v>2.0070633536883875E-4</v>
      </c>
    </row>
    <row r="8214" spans="2:7">
      <c r="B8214" s="1">
        <v>41085</v>
      </c>
      <c r="C8214" s="30">
        <f>VLOOKUP(B8214,'רביות שנתיות'!B:C,2)</f>
        <v>1.1000000000000001</v>
      </c>
      <c r="D8214" s="29">
        <f t="shared" si="257"/>
        <v>2.9952372008423822E-5</v>
      </c>
      <c r="F8214" s="30">
        <f>VLOOKUP($B8214,'רביות שנתיות'!B:I,7)</f>
        <v>7.6</v>
      </c>
      <c r="G8214" s="29">
        <f t="shared" si="256"/>
        <v>2.0070633536883875E-4</v>
      </c>
    </row>
    <row r="8215" spans="2:7">
      <c r="B8215" s="1">
        <v>41086</v>
      </c>
      <c r="C8215" s="30">
        <f>VLOOKUP(B8215,'רביות שנתיות'!B:C,2)</f>
        <v>1.1000000000000001</v>
      </c>
      <c r="D8215" s="29">
        <f t="shared" si="257"/>
        <v>2.9952372008423822E-5</v>
      </c>
      <c r="F8215" s="30">
        <f>VLOOKUP($B8215,'רביות שנתיות'!B:I,7)</f>
        <v>7.6</v>
      </c>
      <c r="G8215" s="29">
        <f t="shared" si="256"/>
        <v>2.0070633536883875E-4</v>
      </c>
    </row>
    <row r="8216" spans="2:7">
      <c r="B8216" s="1">
        <v>41087</v>
      </c>
      <c r="C8216" s="30">
        <f>VLOOKUP(B8216,'רביות שנתיות'!B:C,2)</f>
        <v>1.1000000000000001</v>
      </c>
      <c r="D8216" s="29">
        <f t="shared" si="257"/>
        <v>2.9952372008423822E-5</v>
      </c>
      <c r="F8216" s="30">
        <f>VLOOKUP($B8216,'רביות שנתיות'!B:I,7)</f>
        <v>7.6</v>
      </c>
      <c r="G8216" s="29">
        <f t="shared" si="256"/>
        <v>2.0070633536883875E-4</v>
      </c>
    </row>
    <row r="8217" spans="2:7">
      <c r="B8217" s="1">
        <v>41088</v>
      </c>
      <c r="C8217" s="30">
        <f>VLOOKUP(B8217,'רביות שנתיות'!B:C,2)</f>
        <v>1.1000000000000001</v>
      </c>
      <c r="D8217" s="29">
        <f t="shared" si="257"/>
        <v>2.9952372008423822E-5</v>
      </c>
      <c r="F8217" s="30">
        <f>VLOOKUP($B8217,'רביות שנתיות'!B:I,7)</f>
        <v>7.6</v>
      </c>
      <c r="G8217" s="29">
        <f t="shared" si="256"/>
        <v>2.0070633536883875E-4</v>
      </c>
    </row>
    <row r="8218" spans="2:7">
      <c r="B8218" s="1">
        <v>41089</v>
      </c>
      <c r="C8218" s="30">
        <f>VLOOKUP(B8218,'רביות שנתיות'!B:C,2)</f>
        <v>1.1000000000000001</v>
      </c>
      <c r="D8218" s="29">
        <f t="shared" si="257"/>
        <v>2.9952372008423822E-5</v>
      </c>
      <c r="F8218" s="30">
        <f>VLOOKUP($B8218,'רביות שנתיות'!B:I,7)</f>
        <v>7.6</v>
      </c>
      <c r="G8218" s="29">
        <f t="shared" si="256"/>
        <v>2.0070633536883875E-4</v>
      </c>
    </row>
    <row r="8219" spans="2:7">
      <c r="B8219" s="1">
        <v>41090</v>
      </c>
      <c r="C8219" s="30">
        <f>VLOOKUP(B8219,'רביות שנתיות'!B:C,2)</f>
        <v>1.1000000000000001</v>
      </c>
      <c r="D8219" s="29">
        <f t="shared" si="257"/>
        <v>2.9952372008423822E-5</v>
      </c>
      <c r="F8219" s="30">
        <f>VLOOKUP($B8219,'רביות שנתיות'!B:I,7)</f>
        <v>7.6</v>
      </c>
      <c r="G8219" s="29">
        <f t="shared" si="256"/>
        <v>2.0070633536883875E-4</v>
      </c>
    </row>
    <row r="8220" spans="2:7">
      <c r="B8220" s="1">
        <v>41091</v>
      </c>
      <c r="C8220" s="30">
        <f>VLOOKUP(B8220,'רביות שנתיות'!B:C,2)</f>
        <v>1.2</v>
      </c>
      <c r="D8220" s="29">
        <f t="shared" si="257"/>
        <v>3.2659180432270674E-5</v>
      </c>
      <c r="F8220" s="30">
        <f>VLOOKUP($B8220,'רביות שנתיות'!B:I,7)</f>
        <v>7.7</v>
      </c>
      <c r="G8220" s="29">
        <f t="shared" si="256"/>
        <v>2.0325188073977429E-4</v>
      </c>
    </row>
    <row r="8221" spans="2:7">
      <c r="B8221" s="1">
        <v>41092</v>
      </c>
      <c r="C8221" s="30">
        <f>VLOOKUP(B8221,'רביות שנתיות'!B:C,2)</f>
        <v>1.2</v>
      </c>
      <c r="D8221" s="29">
        <f t="shared" si="257"/>
        <v>3.2659180432270674E-5</v>
      </c>
      <c r="F8221" s="30">
        <f>VLOOKUP($B8221,'רביות שנתיות'!B:I,7)</f>
        <v>7.7</v>
      </c>
      <c r="G8221" s="29">
        <f t="shared" si="256"/>
        <v>2.0325188073977429E-4</v>
      </c>
    </row>
    <row r="8222" spans="2:7">
      <c r="B8222" s="1">
        <v>41093</v>
      </c>
      <c r="C8222" s="30">
        <f>VLOOKUP(B8222,'רביות שנתיות'!B:C,2)</f>
        <v>1.2</v>
      </c>
      <c r="D8222" s="29">
        <f t="shared" si="257"/>
        <v>3.2659180432270674E-5</v>
      </c>
      <c r="F8222" s="30">
        <f>VLOOKUP($B8222,'רביות שנתיות'!B:I,7)</f>
        <v>7.7</v>
      </c>
      <c r="G8222" s="29">
        <f t="shared" si="256"/>
        <v>2.0325188073977429E-4</v>
      </c>
    </row>
    <row r="8223" spans="2:7">
      <c r="B8223" s="1">
        <v>41094</v>
      </c>
      <c r="C8223" s="30">
        <f>VLOOKUP(B8223,'רביות שנתיות'!B:C,2)</f>
        <v>1.2</v>
      </c>
      <c r="D8223" s="29">
        <f t="shared" si="257"/>
        <v>3.2659180432270674E-5</v>
      </c>
      <c r="F8223" s="30">
        <f>VLOOKUP($B8223,'רביות שנתיות'!B:I,7)</f>
        <v>7.7</v>
      </c>
      <c r="G8223" s="29">
        <f t="shared" si="256"/>
        <v>2.0325188073977429E-4</v>
      </c>
    </row>
    <row r="8224" spans="2:7">
      <c r="B8224" s="1">
        <v>41095</v>
      </c>
      <c r="C8224" s="30">
        <f>VLOOKUP(B8224,'רביות שנתיות'!B:C,2)</f>
        <v>1.2</v>
      </c>
      <c r="D8224" s="29">
        <f t="shared" si="257"/>
        <v>3.2659180432270674E-5</v>
      </c>
      <c r="F8224" s="30">
        <f>VLOOKUP($B8224,'רביות שנתיות'!B:I,7)</f>
        <v>7.7</v>
      </c>
      <c r="G8224" s="29">
        <f t="shared" si="256"/>
        <v>2.0325188073977429E-4</v>
      </c>
    </row>
    <row r="8225" spans="2:7">
      <c r="B8225" s="1">
        <v>41096</v>
      </c>
      <c r="C8225" s="30">
        <f>VLOOKUP(B8225,'רביות שנתיות'!B:C,2)</f>
        <v>1.2</v>
      </c>
      <c r="D8225" s="29">
        <f t="shared" si="257"/>
        <v>3.2659180432270674E-5</v>
      </c>
      <c r="F8225" s="30">
        <f>VLOOKUP($B8225,'רביות שנתיות'!B:I,7)</f>
        <v>7.7</v>
      </c>
      <c r="G8225" s="29">
        <f t="shared" si="256"/>
        <v>2.0325188073977429E-4</v>
      </c>
    </row>
    <row r="8226" spans="2:7">
      <c r="B8226" s="1">
        <v>41097</v>
      </c>
      <c r="C8226" s="30">
        <f>VLOOKUP(B8226,'רביות שנתיות'!B:C,2)</f>
        <v>1.2</v>
      </c>
      <c r="D8226" s="29">
        <f t="shared" si="257"/>
        <v>3.2659180432270674E-5</v>
      </c>
      <c r="F8226" s="30">
        <f>VLOOKUP($B8226,'רביות שנתיות'!B:I,7)</f>
        <v>7.7</v>
      </c>
      <c r="G8226" s="29">
        <f t="shared" si="256"/>
        <v>2.0325188073977429E-4</v>
      </c>
    </row>
    <row r="8227" spans="2:7">
      <c r="B8227" s="1">
        <v>41098</v>
      </c>
      <c r="C8227" s="30">
        <f>VLOOKUP(B8227,'רביות שנתיות'!B:C,2)</f>
        <v>1.2</v>
      </c>
      <c r="D8227" s="29">
        <f t="shared" si="257"/>
        <v>3.2659180432270674E-5</v>
      </c>
      <c r="F8227" s="30">
        <f>VLOOKUP($B8227,'רביות שנתיות'!B:I,7)</f>
        <v>7.7</v>
      </c>
      <c r="G8227" s="29">
        <f t="shared" si="256"/>
        <v>2.0325188073977429E-4</v>
      </c>
    </row>
    <row r="8228" spans="2:7">
      <c r="B8228" s="1">
        <v>41099</v>
      </c>
      <c r="C8228" s="30">
        <f>VLOOKUP(B8228,'רביות שנתיות'!B:C,2)</f>
        <v>1.2</v>
      </c>
      <c r="D8228" s="29">
        <f t="shared" si="257"/>
        <v>3.2659180432270674E-5</v>
      </c>
      <c r="F8228" s="30">
        <f>VLOOKUP($B8228,'רביות שנתיות'!B:I,7)</f>
        <v>7.7</v>
      </c>
      <c r="G8228" s="29">
        <f t="shared" si="256"/>
        <v>2.0325188073977429E-4</v>
      </c>
    </row>
    <row r="8229" spans="2:7">
      <c r="B8229" s="1">
        <v>41100</v>
      </c>
      <c r="C8229" s="30">
        <f>VLOOKUP(B8229,'רביות שנתיות'!B:C,2)</f>
        <v>1.2</v>
      </c>
      <c r="D8229" s="29">
        <f t="shared" si="257"/>
        <v>3.2659180432270674E-5</v>
      </c>
      <c r="F8229" s="30">
        <f>VLOOKUP($B8229,'רביות שנתיות'!B:I,7)</f>
        <v>7.7</v>
      </c>
      <c r="G8229" s="29">
        <f t="shared" si="256"/>
        <v>2.0325188073977429E-4</v>
      </c>
    </row>
    <row r="8230" spans="2:7">
      <c r="B8230" s="1">
        <v>41101</v>
      </c>
      <c r="C8230" s="30">
        <f>VLOOKUP(B8230,'רביות שנתיות'!B:C,2)</f>
        <v>1.2</v>
      </c>
      <c r="D8230" s="29">
        <f t="shared" si="257"/>
        <v>3.2659180432270674E-5</v>
      </c>
      <c r="F8230" s="30">
        <f>VLOOKUP($B8230,'רביות שנתיות'!B:I,7)</f>
        <v>7.7</v>
      </c>
      <c r="G8230" s="29">
        <f t="shared" si="256"/>
        <v>2.0325188073977429E-4</v>
      </c>
    </row>
    <row r="8231" spans="2:7">
      <c r="B8231" s="1">
        <v>41102</v>
      </c>
      <c r="C8231" s="30">
        <f>VLOOKUP(B8231,'רביות שנתיות'!B:C,2)</f>
        <v>1.2</v>
      </c>
      <c r="D8231" s="29">
        <f t="shared" si="257"/>
        <v>3.2659180432270674E-5</v>
      </c>
      <c r="F8231" s="30">
        <f>VLOOKUP($B8231,'רביות שנתיות'!B:I,7)</f>
        <v>7.7</v>
      </c>
      <c r="G8231" s="29">
        <f t="shared" si="256"/>
        <v>2.0325188073977429E-4</v>
      </c>
    </row>
    <row r="8232" spans="2:7">
      <c r="B8232" s="1">
        <v>41103</v>
      </c>
      <c r="C8232" s="30">
        <f>VLOOKUP(B8232,'רביות שנתיות'!B:C,2)</f>
        <v>1.2</v>
      </c>
      <c r="D8232" s="29">
        <f t="shared" si="257"/>
        <v>3.2659180432270674E-5</v>
      </c>
      <c r="F8232" s="30">
        <f>VLOOKUP($B8232,'רביות שנתיות'!B:I,7)</f>
        <v>7.7</v>
      </c>
      <c r="G8232" s="29">
        <f t="shared" si="256"/>
        <v>2.0325188073977429E-4</v>
      </c>
    </row>
    <row r="8233" spans="2:7">
      <c r="B8233" s="1">
        <v>41104</v>
      </c>
      <c r="C8233" s="30">
        <f>VLOOKUP(B8233,'רביות שנתיות'!B:C,2)</f>
        <v>1.2</v>
      </c>
      <c r="D8233" s="29">
        <f t="shared" si="257"/>
        <v>3.2659180432270674E-5</v>
      </c>
      <c r="F8233" s="30">
        <f>VLOOKUP($B8233,'רביות שנתיות'!B:I,7)</f>
        <v>7.7</v>
      </c>
      <c r="G8233" s="29">
        <f t="shared" si="256"/>
        <v>2.0325188073977429E-4</v>
      </c>
    </row>
    <row r="8234" spans="2:7">
      <c r="B8234" s="1">
        <v>41105</v>
      </c>
      <c r="C8234" s="30">
        <f>VLOOKUP(B8234,'רביות שנתיות'!B:C,2)</f>
        <v>1.2</v>
      </c>
      <c r="D8234" s="29">
        <f t="shared" si="257"/>
        <v>3.2659180432270674E-5</v>
      </c>
      <c r="F8234" s="30">
        <f>VLOOKUP($B8234,'רביות שנתיות'!B:I,7)</f>
        <v>7.7</v>
      </c>
      <c r="G8234" s="29">
        <f t="shared" si="256"/>
        <v>2.0325188073977429E-4</v>
      </c>
    </row>
    <row r="8235" spans="2:7">
      <c r="B8235" s="1">
        <v>41106</v>
      </c>
      <c r="C8235" s="30">
        <f>VLOOKUP(B8235,'רביות שנתיות'!B:C,2)</f>
        <v>1.2</v>
      </c>
      <c r="D8235" s="29">
        <f t="shared" si="257"/>
        <v>3.2659180432270674E-5</v>
      </c>
      <c r="F8235" s="30">
        <f>VLOOKUP($B8235,'רביות שנתיות'!B:I,7)</f>
        <v>7.7</v>
      </c>
      <c r="G8235" s="29">
        <f t="shared" si="256"/>
        <v>2.0325188073977429E-4</v>
      </c>
    </row>
    <row r="8236" spans="2:7">
      <c r="B8236" s="1">
        <v>41107</v>
      </c>
      <c r="C8236" s="30">
        <f>VLOOKUP(B8236,'רביות שנתיות'!B:C,2)</f>
        <v>1.2</v>
      </c>
      <c r="D8236" s="29">
        <f t="shared" si="257"/>
        <v>3.2659180432270674E-5</v>
      </c>
      <c r="F8236" s="30">
        <f>VLOOKUP($B8236,'רביות שנתיות'!B:I,7)</f>
        <v>7.7</v>
      </c>
      <c r="G8236" s="29">
        <f t="shared" si="256"/>
        <v>2.0325188073977429E-4</v>
      </c>
    </row>
    <row r="8237" spans="2:7">
      <c r="B8237" s="1">
        <v>41108</v>
      </c>
      <c r="C8237" s="30">
        <f>VLOOKUP(B8237,'רביות שנתיות'!B:C,2)</f>
        <v>1.2</v>
      </c>
      <c r="D8237" s="29">
        <f t="shared" si="257"/>
        <v>3.2659180432270674E-5</v>
      </c>
      <c r="F8237" s="30">
        <f>VLOOKUP($B8237,'רביות שנתיות'!B:I,7)</f>
        <v>7.7</v>
      </c>
      <c r="G8237" s="29">
        <f t="shared" si="256"/>
        <v>2.0325188073977429E-4</v>
      </c>
    </row>
    <row r="8238" spans="2:7">
      <c r="B8238" s="1">
        <v>41109</v>
      </c>
      <c r="C8238" s="30">
        <f>VLOOKUP(B8238,'רביות שנתיות'!B:C,2)</f>
        <v>1.2</v>
      </c>
      <c r="D8238" s="29">
        <f t="shared" si="257"/>
        <v>3.2659180432270674E-5</v>
      </c>
      <c r="F8238" s="30">
        <f>VLOOKUP($B8238,'רביות שנתיות'!B:I,7)</f>
        <v>7.7</v>
      </c>
      <c r="G8238" s="29">
        <f t="shared" si="256"/>
        <v>2.0325188073977429E-4</v>
      </c>
    </row>
    <row r="8239" spans="2:7">
      <c r="B8239" s="1">
        <v>41110</v>
      </c>
      <c r="C8239" s="30">
        <f>VLOOKUP(B8239,'רביות שנתיות'!B:C,2)</f>
        <v>1.2</v>
      </c>
      <c r="D8239" s="29">
        <f t="shared" si="257"/>
        <v>3.2659180432270674E-5</v>
      </c>
      <c r="F8239" s="30">
        <f>VLOOKUP($B8239,'רביות שנתיות'!B:I,7)</f>
        <v>7.7</v>
      </c>
      <c r="G8239" s="29">
        <f t="shared" si="256"/>
        <v>2.0325188073977429E-4</v>
      </c>
    </row>
    <row r="8240" spans="2:7">
      <c r="B8240" s="1">
        <v>41111</v>
      </c>
      <c r="C8240" s="30">
        <f>VLOOKUP(B8240,'רביות שנתיות'!B:C,2)</f>
        <v>1.2</v>
      </c>
      <c r="D8240" s="29">
        <f t="shared" si="257"/>
        <v>3.2659180432270674E-5</v>
      </c>
      <c r="F8240" s="30">
        <f>VLOOKUP($B8240,'רביות שנתיות'!B:I,7)</f>
        <v>7.7</v>
      </c>
      <c r="G8240" s="29">
        <f t="shared" si="256"/>
        <v>2.0325188073977429E-4</v>
      </c>
    </row>
    <row r="8241" spans="2:7">
      <c r="B8241" s="1">
        <v>41112</v>
      </c>
      <c r="C8241" s="30">
        <f>VLOOKUP(B8241,'רביות שנתיות'!B:C,2)</f>
        <v>1.2</v>
      </c>
      <c r="D8241" s="29">
        <f t="shared" si="257"/>
        <v>3.2659180432270674E-5</v>
      </c>
      <c r="F8241" s="30">
        <f>VLOOKUP($B8241,'רביות שנתיות'!B:I,7)</f>
        <v>7.7</v>
      </c>
      <c r="G8241" s="29">
        <f t="shared" si="256"/>
        <v>2.0325188073977429E-4</v>
      </c>
    </row>
    <row r="8242" spans="2:7">
      <c r="B8242" s="1">
        <v>41113</v>
      </c>
      <c r="C8242" s="30">
        <f>VLOOKUP(B8242,'רביות שנתיות'!B:C,2)</f>
        <v>1.2</v>
      </c>
      <c r="D8242" s="29">
        <f t="shared" si="257"/>
        <v>3.2659180432270674E-5</v>
      </c>
      <c r="F8242" s="30">
        <f>VLOOKUP($B8242,'רביות שנתיות'!B:I,7)</f>
        <v>7.7</v>
      </c>
      <c r="G8242" s="29">
        <f t="shared" si="256"/>
        <v>2.0325188073977429E-4</v>
      </c>
    </row>
    <row r="8243" spans="2:7">
      <c r="B8243" s="1">
        <v>41114</v>
      </c>
      <c r="C8243" s="30">
        <f>VLOOKUP(B8243,'רביות שנתיות'!B:C,2)</f>
        <v>1.2</v>
      </c>
      <c r="D8243" s="29">
        <f t="shared" si="257"/>
        <v>3.2659180432270674E-5</v>
      </c>
      <c r="F8243" s="30">
        <f>VLOOKUP($B8243,'רביות שנתיות'!B:I,7)</f>
        <v>7.7</v>
      </c>
      <c r="G8243" s="29">
        <f t="shared" si="256"/>
        <v>2.0325188073977429E-4</v>
      </c>
    </row>
    <row r="8244" spans="2:7">
      <c r="B8244" s="1">
        <v>41115</v>
      </c>
      <c r="C8244" s="30">
        <f>VLOOKUP(B8244,'רביות שנתיות'!B:C,2)</f>
        <v>1.2</v>
      </c>
      <c r="D8244" s="29">
        <f t="shared" si="257"/>
        <v>3.2659180432270674E-5</v>
      </c>
      <c r="F8244" s="30">
        <f>VLOOKUP($B8244,'רביות שנתיות'!B:I,7)</f>
        <v>7.7</v>
      </c>
      <c r="G8244" s="29">
        <f t="shared" si="256"/>
        <v>2.0325188073977429E-4</v>
      </c>
    </row>
    <row r="8245" spans="2:7">
      <c r="B8245" s="1">
        <v>41116</v>
      </c>
      <c r="C8245" s="30">
        <f>VLOOKUP(B8245,'רביות שנתיות'!B:C,2)</f>
        <v>1.2</v>
      </c>
      <c r="D8245" s="29">
        <f t="shared" si="257"/>
        <v>3.2659180432270674E-5</v>
      </c>
      <c r="F8245" s="30">
        <f>VLOOKUP($B8245,'רביות שנתיות'!B:I,7)</f>
        <v>7.7</v>
      </c>
      <c r="G8245" s="29">
        <f t="shared" si="256"/>
        <v>2.0325188073977429E-4</v>
      </c>
    </row>
    <row r="8246" spans="2:7">
      <c r="B8246" s="1">
        <v>41117</v>
      </c>
      <c r="C8246" s="30">
        <f>VLOOKUP(B8246,'רביות שנתיות'!B:C,2)</f>
        <v>1.2</v>
      </c>
      <c r="D8246" s="29">
        <f t="shared" si="257"/>
        <v>3.2659180432270674E-5</v>
      </c>
      <c r="F8246" s="30">
        <f>VLOOKUP($B8246,'רביות שנתיות'!B:I,7)</f>
        <v>7.7</v>
      </c>
      <c r="G8246" s="29">
        <f t="shared" si="256"/>
        <v>2.0325188073977429E-4</v>
      </c>
    </row>
    <row r="8247" spans="2:7">
      <c r="B8247" s="1">
        <v>41118</v>
      </c>
      <c r="C8247" s="30">
        <f>VLOOKUP(B8247,'רביות שנתיות'!B:C,2)</f>
        <v>1.2</v>
      </c>
      <c r="D8247" s="29">
        <f t="shared" si="257"/>
        <v>3.2659180432270674E-5</v>
      </c>
      <c r="F8247" s="30">
        <f>VLOOKUP($B8247,'רביות שנתיות'!B:I,7)</f>
        <v>7.7</v>
      </c>
      <c r="G8247" s="29">
        <f t="shared" si="256"/>
        <v>2.0325188073977429E-4</v>
      </c>
    </row>
    <row r="8248" spans="2:7">
      <c r="B8248" s="1">
        <v>41119</v>
      </c>
      <c r="C8248" s="30">
        <f>VLOOKUP(B8248,'רביות שנתיות'!B:C,2)</f>
        <v>1.2</v>
      </c>
      <c r="D8248" s="29">
        <f t="shared" si="257"/>
        <v>3.2659180432270674E-5</v>
      </c>
      <c r="F8248" s="30">
        <f>VLOOKUP($B8248,'רביות שנתיות'!B:I,7)</f>
        <v>7.7</v>
      </c>
      <c r="G8248" s="29">
        <f t="shared" si="256"/>
        <v>2.0325188073977429E-4</v>
      </c>
    </row>
    <row r="8249" spans="2:7">
      <c r="B8249" s="1">
        <v>41120</v>
      </c>
      <c r="C8249" s="30">
        <f>VLOOKUP(B8249,'רביות שנתיות'!B:C,2)</f>
        <v>1.2</v>
      </c>
      <c r="D8249" s="29">
        <f t="shared" si="257"/>
        <v>3.2659180432270674E-5</v>
      </c>
      <c r="F8249" s="30">
        <f>VLOOKUP($B8249,'רביות שנתיות'!B:I,7)</f>
        <v>7.7</v>
      </c>
      <c r="G8249" s="29">
        <f t="shared" si="256"/>
        <v>2.0325188073977429E-4</v>
      </c>
    </row>
    <row r="8250" spans="2:7">
      <c r="B8250" s="1">
        <v>41121</v>
      </c>
      <c r="C8250" s="30">
        <f>VLOOKUP(B8250,'רביות שנתיות'!B:C,2)</f>
        <v>1.2</v>
      </c>
      <c r="D8250" s="29">
        <f t="shared" si="257"/>
        <v>3.2659180432270674E-5</v>
      </c>
      <c r="F8250" s="30">
        <f>VLOOKUP($B8250,'רביות שנתיות'!B:I,7)</f>
        <v>7.7</v>
      </c>
      <c r="G8250" s="29">
        <f t="shared" si="256"/>
        <v>2.0325188073977429E-4</v>
      </c>
    </row>
    <row r="8251" spans="2:7">
      <c r="B8251" s="1">
        <v>41122</v>
      </c>
      <c r="C8251" s="30">
        <f>VLOOKUP(B8251,'רביות שנתיות'!B:C,2)</f>
        <v>1.2</v>
      </c>
      <c r="D8251" s="29">
        <f t="shared" si="257"/>
        <v>3.2659180432270674E-5</v>
      </c>
      <c r="F8251" s="30">
        <f>VLOOKUP($B8251,'רביות שנתיות'!B:I,7)</f>
        <v>7.7</v>
      </c>
      <c r="G8251" s="29">
        <f t="shared" si="256"/>
        <v>2.0325188073977429E-4</v>
      </c>
    </row>
    <row r="8252" spans="2:7">
      <c r="B8252" s="1">
        <v>41123</v>
      </c>
      <c r="C8252" s="30">
        <f>VLOOKUP(B8252,'רביות שנתיות'!B:C,2)</f>
        <v>1.2</v>
      </c>
      <c r="D8252" s="29">
        <f t="shared" si="257"/>
        <v>3.2659180432270674E-5</v>
      </c>
      <c r="F8252" s="30">
        <f>VLOOKUP($B8252,'רביות שנתיות'!B:I,7)</f>
        <v>7.7</v>
      </c>
      <c r="G8252" s="29">
        <f t="shared" si="256"/>
        <v>2.0325188073977429E-4</v>
      </c>
    </row>
    <row r="8253" spans="2:7">
      <c r="B8253" s="1">
        <v>41124</v>
      </c>
      <c r="C8253" s="30">
        <f>VLOOKUP(B8253,'רביות שנתיות'!B:C,2)</f>
        <v>1.2</v>
      </c>
      <c r="D8253" s="29">
        <f t="shared" si="257"/>
        <v>3.2659180432270674E-5</v>
      </c>
      <c r="F8253" s="30">
        <f>VLOOKUP($B8253,'רביות שנתיות'!B:I,7)</f>
        <v>7.7</v>
      </c>
      <c r="G8253" s="29">
        <f t="shared" si="256"/>
        <v>2.0325188073977429E-4</v>
      </c>
    </row>
    <row r="8254" spans="2:7">
      <c r="B8254" s="1">
        <v>41125</v>
      </c>
      <c r="C8254" s="30">
        <f>VLOOKUP(B8254,'רביות שנתיות'!B:C,2)</f>
        <v>1.2</v>
      </c>
      <c r="D8254" s="29">
        <f t="shared" si="257"/>
        <v>3.2659180432270674E-5</v>
      </c>
      <c r="F8254" s="30">
        <f>VLOOKUP($B8254,'רביות שנתיות'!B:I,7)</f>
        <v>7.7</v>
      </c>
      <c r="G8254" s="29">
        <f t="shared" si="256"/>
        <v>2.0325188073977429E-4</v>
      </c>
    </row>
    <row r="8255" spans="2:7">
      <c r="B8255" s="1">
        <v>41126</v>
      </c>
      <c r="C8255" s="30">
        <f>VLOOKUP(B8255,'רביות שנתיות'!B:C,2)</f>
        <v>1.2</v>
      </c>
      <c r="D8255" s="29">
        <f t="shared" si="257"/>
        <v>3.2659180432270674E-5</v>
      </c>
      <c r="F8255" s="30">
        <f>VLOOKUP($B8255,'רביות שנתיות'!B:I,7)</f>
        <v>7.7</v>
      </c>
      <c r="G8255" s="29">
        <f t="shared" si="256"/>
        <v>2.0325188073977429E-4</v>
      </c>
    </row>
    <row r="8256" spans="2:7">
      <c r="B8256" s="1">
        <v>41127</v>
      </c>
      <c r="C8256" s="30">
        <f>VLOOKUP(B8256,'רביות שנתיות'!B:C,2)</f>
        <v>1.2</v>
      </c>
      <c r="D8256" s="29">
        <f t="shared" si="257"/>
        <v>3.2659180432270674E-5</v>
      </c>
      <c r="F8256" s="30">
        <f>VLOOKUP($B8256,'רביות שנתיות'!B:I,7)</f>
        <v>7.7</v>
      </c>
      <c r="G8256" s="29">
        <f t="shared" si="256"/>
        <v>2.0325188073977429E-4</v>
      </c>
    </row>
    <row r="8257" spans="2:7">
      <c r="B8257" s="1">
        <v>41128</v>
      </c>
      <c r="C8257" s="30">
        <f>VLOOKUP(B8257,'רביות שנתיות'!B:C,2)</f>
        <v>1.2</v>
      </c>
      <c r="D8257" s="29">
        <f t="shared" si="257"/>
        <v>3.2659180432270674E-5</v>
      </c>
      <c r="F8257" s="30">
        <f>VLOOKUP($B8257,'רביות שנתיות'!B:I,7)</f>
        <v>7.7</v>
      </c>
      <c r="G8257" s="29">
        <f t="shared" si="256"/>
        <v>2.0325188073977429E-4</v>
      </c>
    </row>
    <row r="8258" spans="2:7">
      <c r="B8258" s="1">
        <v>41129</v>
      </c>
      <c r="C8258" s="30">
        <f>VLOOKUP(B8258,'רביות שנתיות'!B:C,2)</f>
        <v>1.2</v>
      </c>
      <c r="D8258" s="29">
        <f t="shared" si="257"/>
        <v>3.2659180432270674E-5</v>
      </c>
      <c r="F8258" s="30">
        <f>VLOOKUP($B8258,'רביות שנתיות'!B:I,7)</f>
        <v>7.7</v>
      </c>
      <c r="G8258" s="29">
        <f t="shared" si="256"/>
        <v>2.0325188073977429E-4</v>
      </c>
    </row>
    <row r="8259" spans="2:7">
      <c r="B8259" s="1">
        <v>41130</v>
      </c>
      <c r="C8259" s="30">
        <f>VLOOKUP(B8259,'רביות שנתיות'!B:C,2)</f>
        <v>1.2</v>
      </c>
      <c r="D8259" s="29">
        <f t="shared" si="257"/>
        <v>3.2659180432270674E-5</v>
      </c>
      <c r="F8259" s="30">
        <f>VLOOKUP($B8259,'רביות שנתיות'!B:I,7)</f>
        <v>7.7</v>
      </c>
      <c r="G8259" s="29">
        <f t="shared" si="256"/>
        <v>2.0325188073977429E-4</v>
      </c>
    </row>
    <row r="8260" spans="2:7">
      <c r="B8260" s="1">
        <v>41131</v>
      </c>
      <c r="C8260" s="30">
        <f>VLOOKUP(B8260,'רביות שנתיות'!B:C,2)</f>
        <v>1.2</v>
      </c>
      <c r="D8260" s="29">
        <f t="shared" si="257"/>
        <v>3.2659180432270674E-5</v>
      </c>
      <c r="F8260" s="30">
        <f>VLOOKUP($B8260,'רביות שנתיות'!B:I,7)</f>
        <v>7.7</v>
      </c>
      <c r="G8260" s="29">
        <f t="shared" ref="G8260:G8323" si="258">(1+F8260/100)^(1/365)-1</f>
        <v>2.0325188073977429E-4</v>
      </c>
    </row>
    <row r="8261" spans="2:7">
      <c r="B8261" s="1">
        <v>41132</v>
      </c>
      <c r="C8261" s="30">
        <f>VLOOKUP(B8261,'רביות שנתיות'!B:C,2)</f>
        <v>1.2</v>
      </c>
      <c r="D8261" s="29">
        <f t="shared" ref="D8261:D8324" si="259">(1+C8261/100)^(1/365.25)-1</f>
        <v>3.2659180432270674E-5</v>
      </c>
      <c r="F8261" s="30">
        <f>VLOOKUP($B8261,'רביות שנתיות'!B:I,7)</f>
        <v>7.7</v>
      </c>
      <c r="G8261" s="29">
        <f t="shared" si="258"/>
        <v>2.0325188073977429E-4</v>
      </c>
    </row>
    <row r="8262" spans="2:7">
      <c r="B8262" s="1">
        <v>41133</v>
      </c>
      <c r="C8262" s="30">
        <f>VLOOKUP(B8262,'רביות שנתיות'!B:C,2)</f>
        <v>1.2</v>
      </c>
      <c r="D8262" s="29">
        <f t="shared" si="259"/>
        <v>3.2659180432270674E-5</v>
      </c>
      <c r="F8262" s="30">
        <f>VLOOKUP($B8262,'רביות שנתיות'!B:I,7)</f>
        <v>7.7</v>
      </c>
      <c r="G8262" s="29">
        <f t="shared" si="258"/>
        <v>2.0325188073977429E-4</v>
      </c>
    </row>
    <row r="8263" spans="2:7">
      <c r="B8263" s="1">
        <v>41134</v>
      </c>
      <c r="C8263" s="30">
        <f>VLOOKUP(B8263,'רביות שנתיות'!B:C,2)</f>
        <v>1.2</v>
      </c>
      <c r="D8263" s="29">
        <f t="shared" si="259"/>
        <v>3.2659180432270674E-5</v>
      </c>
      <c r="F8263" s="30">
        <f>VLOOKUP($B8263,'רביות שנתיות'!B:I,7)</f>
        <v>7.7</v>
      </c>
      <c r="G8263" s="29">
        <f t="shared" si="258"/>
        <v>2.0325188073977429E-4</v>
      </c>
    </row>
    <row r="8264" spans="2:7">
      <c r="B8264" s="1">
        <v>41135</v>
      </c>
      <c r="C8264" s="30">
        <f>VLOOKUP(B8264,'רביות שנתיות'!B:C,2)</f>
        <v>1.2</v>
      </c>
      <c r="D8264" s="29">
        <f t="shared" si="259"/>
        <v>3.2659180432270674E-5</v>
      </c>
      <c r="F8264" s="30">
        <f>VLOOKUP($B8264,'רביות שנתיות'!B:I,7)</f>
        <v>7.7</v>
      </c>
      <c r="G8264" s="29">
        <f t="shared" si="258"/>
        <v>2.0325188073977429E-4</v>
      </c>
    </row>
    <row r="8265" spans="2:7">
      <c r="B8265" s="1">
        <v>41136</v>
      </c>
      <c r="C8265" s="30">
        <f>VLOOKUP(B8265,'רביות שנתיות'!B:C,2)</f>
        <v>1.2</v>
      </c>
      <c r="D8265" s="29">
        <f t="shared" si="259"/>
        <v>3.2659180432270674E-5</v>
      </c>
      <c r="F8265" s="30">
        <f>VLOOKUP($B8265,'רביות שנתיות'!B:I,7)</f>
        <v>7.7</v>
      </c>
      <c r="G8265" s="29">
        <f t="shared" si="258"/>
        <v>2.0325188073977429E-4</v>
      </c>
    </row>
    <row r="8266" spans="2:7">
      <c r="B8266" s="1">
        <v>41137</v>
      </c>
      <c r="C8266" s="30">
        <f>VLOOKUP(B8266,'רביות שנתיות'!B:C,2)</f>
        <v>1.2</v>
      </c>
      <c r="D8266" s="29">
        <f t="shared" si="259"/>
        <v>3.2659180432270674E-5</v>
      </c>
      <c r="F8266" s="30">
        <f>VLOOKUP($B8266,'רביות שנתיות'!B:I,7)</f>
        <v>7.7</v>
      </c>
      <c r="G8266" s="29">
        <f t="shared" si="258"/>
        <v>2.0325188073977429E-4</v>
      </c>
    </row>
    <row r="8267" spans="2:7">
      <c r="B8267" s="1">
        <v>41138</v>
      </c>
      <c r="C8267" s="30">
        <f>VLOOKUP(B8267,'רביות שנתיות'!B:C,2)</f>
        <v>1.2</v>
      </c>
      <c r="D8267" s="29">
        <f t="shared" si="259"/>
        <v>3.2659180432270674E-5</v>
      </c>
      <c r="F8267" s="30">
        <f>VLOOKUP($B8267,'רביות שנתיות'!B:I,7)</f>
        <v>7.7</v>
      </c>
      <c r="G8267" s="29">
        <f t="shared" si="258"/>
        <v>2.0325188073977429E-4</v>
      </c>
    </row>
    <row r="8268" spans="2:7">
      <c r="B8268" s="1">
        <v>41139</v>
      </c>
      <c r="C8268" s="30">
        <f>VLOOKUP(B8268,'רביות שנתיות'!B:C,2)</f>
        <v>1.2</v>
      </c>
      <c r="D8268" s="29">
        <f t="shared" si="259"/>
        <v>3.2659180432270674E-5</v>
      </c>
      <c r="F8268" s="30">
        <f>VLOOKUP($B8268,'רביות שנתיות'!B:I,7)</f>
        <v>7.7</v>
      </c>
      <c r="G8268" s="29">
        <f t="shared" si="258"/>
        <v>2.0325188073977429E-4</v>
      </c>
    </row>
    <row r="8269" spans="2:7">
      <c r="B8269" s="1">
        <v>41140</v>
      </c>
      <c r="C8269" s="30">
        <f>VLOOKUP(B8269,'רביות שנתיות'!B:C,2)</f>
        <v>1.2</v>
      </c>
      <c r="D8269" s="29">
        <f t="shared" si="259"/>
        <v>3.2659180432270674E-5</v>
      </c>
      <c r="F8269" s="30">
        <f>VLOOKUP($B8269,'רביות שנתיות'!B:I,7)</f>
        <v>7.7</v>
      </c>
      <c r="G8269" s="29">
        <f t="shared" si="258"/>
        <v>2.0325188073977429E-4</v>
      </c>
    </row>
    <row r="8270" spans="2:7">
      <c r="B8270" s="1">
        <v>41141</v>
      </c>
      <c r="C8270" s="30">
        <f>VLOOKUP(B8270,'רביות שנתיות'!B:C,2)</f>
        <v>1.2</v>
      </c>
      <c r="D8270" s="29">
        <f t="shared" si="259"/>
        <v>3.2659180432270674E-5</v>
      </c>
      <c r="F8270" s="30">
        <f>VLOOKUP($B8270,'רביות שנתיות'!B:I,7)</f>
        <v>7.7</v>
      </c>
      <c r="G8270" s="29">
        <f t="shared" si="258"/>
        <v>2.0325188073977429E-4</v>
      </c>
    </row>
    <row r="8271" spans="2:7">
      <c r="B8271" s="1">
        <v>41142</v>
      </c>
      <c r="C8271" s="30">
        <f>VLOOKUP(B8271,'רביות שנתיות'!B:C,2)</f>
        <v>1.2</v>
      </c>
      <c r="D8271" s="29">
        <f t="shared" si="259"/>
        <v>3.2659180432270674E-5</v>
      </c>
      <c r="F8271" s="30">
        <f>VLOOKUP($B8271,'רביות שנתיות'!B:I,7)</f>
        <v>7.7</v>
      </c>
      <c r="G8271" s="29">
        <f t="shared" si="258"/>
        <v>2.0325188073977429E-4</v>
      </c>
    </row>
    <row r="8272" spans="2:7">
      <c r="B8272" s="1">
        <v>41143</v>
      </c>
      <c r="C8272" s="30">
        <f>VLOOKUP(B8272,'רביות שנתיות'!B:C,2)</f>
        <v>1.2</v>
      </c>
      <c r="D8272" s="29">
        <f t="shared" si="259"/>
        <v>3.2659180432270674E-5</v>
      </c>
      <c r="F8272" s="30">
        <f>VLOOKUP($B8272,'רביות שנתיות'!B:I,7)</f>
        <v>7.7</v>
      </c>
      <c r="G8272" s="29">
        <f t="shared" si="258"/>
        <v>2.0325188073977429E-4</v>
      </c>
    </row>
    <row r="8273" spans="2:7">
      <c r="B8273" s="1">
        <v>41144</v>
      </c>
      <c r="C8273" s="30">
        <f>VLOOKUP(B8273,'רביות שנתיות'!B:C,2)</f>
        <v>1.2</v>
      </c>
      <c r="D8273" s="29">
        <f t="shared" si="259"/>
        <v>3.2659180432270674E-5</v>
      </c>
      <c r="F8273" s="30">
        <f>VLOOKUP($B8273,'רביות שנתיות'!B:I,7)</f>
        <v>7.7</v>
      </c>
      <c r="G8273" s="29">
        <f t="shared" si="258"/>
        <v>2.0325188073977429E-4</v>
      </c>
    </row>
    <row r="8274" spans="2:7">
      <c r="B8274" s="1">
        <v>41145</v>
      </c>
      <c r="C8274" s="30">
        <f>VLOOKUP(B8274,'רביות שנתיות'!B:C,2)</f>
        <v>1.2</v>
      </c>
      <c r="D8274" s="29">
        <f t="shared" si="259"/>
        <v>3.2659180432270674E-5</v>
      </c>
      <c r="F8274" s="30">
        <f>VLOOKUP($B8274,'רביות שנתיות'!B:I,7)</f>
        <v>7.7</v>
      </c>
      <c r="G8274" s="29">
        <f t="shared" si="258"/>
        <v>2.0325188073977429E-4</v>
      </c>
    </row>
    <row r="8275" spans="2:7">
      <c r="B8275" s="1">
        <v>41146</v>
      </c>
      <c r="C8275" s="30">
        <f>VLOOKUP(B8275,'רביות שנתיות'!B:C,2)</f>
        <v>1.2</v>
      </c>
      <c r="D8275" s="29">
        <f t="shared" si="259"/>
        <v>3.2659180432270674E-5</v>
      </c>
      <c r="F8275" s="30">
        <f>VLOOKUP($B8275,'רביות שנתיות'!B:I,7)</f>
        <v>7.7</v>
      </c>
      <c r="G8275" s="29">
        <f t="shared" si="258"/>
        <v>2.0325188073977429E-4</v>
      </c>
    </row>
    <row r="8276" spans="2:7">
      <c r="B8276" s="1">
        <v>41147</v>
      </c>
      <c r="C8276" s="30">
        <f>VLOOKUP(B8276,'רביות שנתיות'!B:C,2)</f>
        <v>1.2</v>
      </c>
      <c r="D8276" s="29">
        <f t="shared" si="259"/>
        <v>3.2659180432270674E-5</v>
      </c>
      <c r="F8276" s="30">
        <f>VLOOKUP($B8276,'רביות שנתיות'!B:I,7)</f>
        <v>7.7</v>
      </c>
      <c r="G8276" s="29">
        <f t="shared" si="258"/>
        <v>2.0325188073977429E-4</v>
      </c>
    </row>
    <row r="8277" spans="2:7">
      <c r="B8277" s="1">
        <v>41148</v>
      </c>
      <c r="C8277" s="30">
        <f>VLOOKUP(B8277,'רביות שנתיות'!B:C,2)</f>
        <v>1.2</v>
      </c>
      <c r="D8277" s="29">
        <f t="shared" si="259"/>
        <v>3.2659180432270674E-5</v>
      </c>
      <c r="F8277" s="30">
        <f>VLOOKUP($B8277,'רביות שנתיות'!B:I,7)</f>
        <v>7.7</v>
      </c>
      <c r="G8277" s="29">
        <f t="shared" si="258"/>
        <v>2.0325188073977429E-4</v>
      </c>
    </row>
    <row r="8278" spans="2:7">
      <c r="B8278" s="1">
        <v>41149</v>
      </c>
      <c r="C8278" s="30">
        <f>VLOOKUP(B8278,'רביות שנתיות'!B:C,2)</f>
        <v>1.2</v>
      </c>
      <c r="D8278" s="29">
        <f t="shared" si="259"/>
        <v>3.2659180432270674E-5</v>
      </c>
      <c r="F8278" s="30">
        <f>VLOOKUP($B8278,'רביות שנתיות'!B:I,7)</f>
        <v>7.7</v>
      </c>
      <c r="G8278" s="29">
        <f t="shared" si="258"/>
        <v>2.0325188073977429E-4</v>
      </c>
    </row>
    <row r="8279" spans="2:7">
      <c r="B8279" s="1">
        <v>41150</v>
      </c>
      <c r="C8279" s="30">
        <f>VLOOKUP(B8279,'רביות שנתיות'!B:C,2)</f>
        <v>1.2</v>
      </c>
      <c r="D8279" s="29">
        <f t="shared" si="259"/>
        <v>3.2659180432270674E-5</v>
      </c>
      <c r="F8279" s="30">
        <f>VLOOKUP($B8279,'רביות שנתיות'!B:I,7)</f>
        <v>7.7</v>
      </c>
      <c r="G8279" s="29">
        <f t="shared" si="258"/>
        <v>2.0325188073977429E-4</v>
      </c>
    </row>
    <row r="8280" spans="2:7">
      <c r="B8280" s="1">
        <v>41151</v>
      </c>
      <c r="C8280" s="30">
        <f>VLOOKUP(B8280,'רביות שנתיות'!B:C,2)</f>
        <v>1.2</v>
      </c>
      <c r="D8280" s="29">
        <f t="shared" si="259"/>
        <v>3.2659180432270674E-5</v>
      </c>
      <c r="F8280" s="30">
        <f>VLOOKUP($B8280,'רביות שנתיות'!B:I,7)</f>
        <v>7.7</v>
      </c>
      <c r="G8280" s="29">
        <f t="shared" si="258"/>
        <v>2.0325188073977429E-4</v>
      </c>
    </row>
    <row r="8281" spans="2:7">
      <c r="B8281" s="1">
        <v>41152</v>
      </c>
      <c r="C8281" s="30">
        <f>VLOOKUP(B8281,'רביות שנתיות'!B:C,2)</f>
        <v>1.2</v>
      </c>
      <c r="D8281" s="29">
        <f t="shared" si="259"/>
        <v>3.2659180432270674E-5</v>
      </c>
      <c r="F8281" s="30">
        <f>VLOOKUP($B8281,'רביות שנתיות'!B:I,7)</f>
        <v>7.7</v>
      </c>
      <c r="G8281" s="29">
        <f t="shared" si="258"/>
        <v>2.0325188073977429E-4</v>
      </c>
    </row>
    <row r="8282" spans="2:7">
      <c r="B8282" s="1">
        <v>41153</v>
      </c>
      <c r="C8282" s="30">
        <f>VLOOKUP(B8282,'רביות שנתיות'!B:C,2)</f>
        <v>1.2</v>
      </c>
      <c r="D8282" s="29">
        <f t="shared" si="259"/>
        <v>3.2659180432270674E-5</v>
      </c>
      <c r="F8282" s="30">
        <f>VLOOKUP($B8282,'רביות שנתיות'!B:I,7)</f>
        <v>7.7</v>
      </c>
      <c r="G8282" s="29">
        <f t="shared" si="258"/>
        <v>2.0325188073977429E-4</v>
      </c>
    </row>
    <row r="8283" spans="2:7">
      <c r="B8283" s="1">
        <v>41154</v>
      </c>
      <c r="C8283" s="30">
        <f>VLOOKUP(B8283,'רביות שנתיות'!B:C,2)</f>
        <v>1.2</v>
      </c>
      <c r="D8283" s="29">
        <f t="shared" si="259"/>
        <v>3.2659180432270674E-5</v>
      </c>
      <c r="F8283" s="30">
        <f>VLOOKUP($B8283,'רביות שנתיות'!B:I,7)</f>
        <v>7.7</v>
      </c>
      <c r="G8283" s="29">
        <f t="shared" si="258"/>
        <v>2.0325188073977429E-4</v>
      </c>
    </row>
    <row r="8284" spans="2:7">
      <c r="B8284" s="1">
        <v>41155</v>
      </c>
      <c r="C8284" s="30">
        <f>VLOOKUP(B8284,'רביות שנתיות'!B:C,2)</f>
        <v>1.2</v>
      </c>
      <c r="D8284" s="29">
        <f t="shared" si="259"/>
        <v>3.2659180432270674E-5</v>
      </c>
      <c r="F8284" s="30">
        <f>VLOOKUP($B8284,'רביות שנתיות'!B:I,7)</f>
        <v>7.7</v>
      </c>
      <c r="G8284" s="29">
        <f t="shared" si="258"/>
        <v>2.0325188073977429E-4</v>
      </c>
    </row>
    <row r="8285" spans="2:7">
      <c r="B8285" s="1">
        <v>41156</v>
      </c>
      <c r="C8285" s="30">
        <f>VLOOKUP(B8285,'רביות שנתיות'!B:C,2)</f>
        <v>1.2</v>
      </c>
      <c r="D8285" s="29">
        <f t="shared" si="259"/>
        <v>3.2659180432270674E-5</v>
      </c>
      <c r="F8285" s="30">
        <f>VLOOKUP($B8285,'רביות שנתיות'!B:I,7)</f>
        <v>7.7</v>
      </c>
      <c r="G8285" s="29">
        <f t="shared" si="258"/>
        <v>2.0325188073977429E-4</v>
      </c>
    </row>
    <row r="8286" spans="2:7">
      <c r="B8286" s="1">
        <v>41157</v>
      </c>
      <c r="C8286" s="30">
        <f>VLOOKUP(B8286,'רביות שנתיות'!B:C,2)</f>
        <v>1.2</v>
      </c>
      <c r="D8286" s="29">
        <f t="shared" si="259"/>
        <v>3.2659180432270674E-5</v>
      </c>
      <c r="F8286" s="30">
        <f>VLOOKUP($B8286,'רביות שנתיות'!B:I,7)</f>
        <v>7.7</v>
      </c>
      <c r="G8286" s="29">
        <f t="shared" si="258"/>
        <v>2.0325188073977429E-4</v>
      </c>
    </row>
    <row r="8287" spans="2:7">
      <c r="B8287" s="1">
        <v>41158</v>
      </c>
      <c r="C8287" s="30">
        <f>VLOOKUP(B8287,'רביות שנתיות'!B:C,2)</f>
        <v>1.2</v>
      </c>
      <c r="D8287" s="29">
        <f t="shared" si="259"/>
        <v>3.2659180432270674E-5</v>
      </c>
      <c r="F8287" s="30">
        <f>VLOOKUP($B8287,'רביות שנתיות'!B:I,7)</f>
        <v>7.7</v>
      </c>
      <c r="G8287" s="29">
        <f t="shared" si="258"/>
        <v>2.0325188073977429E-4</v>
      </c>
    </row>
    <row r="8288" spans="2:7">
      <c r="B8288" s="1">
        <v>41159</v>
      </c>
      <c r="C8288" s="30">
        <f>VLOOKUP(B8288,'רביות שנתיות'!B:C,2)</f>
        <v>1.2</v>
      </c>
      <c r="D8288" s="29">
        <f t="shared" si="259"/>
        <v>3.2659180432270674E-5</v>
      </c>
      <c r="F8288" s="30">
        <f>VLOOKUP($B8288,'רביות שנתיות'!B:I,7)</f>
        <v>7.7</v>
      </c>
      <c r="G8288" s="29">
        <f t="shared" si="258"/>
        <v>2.0325188073977429E-4</v>
      </c>
    </row>
    <row r="8289" spans="2:7">
      <c r="B8289" s="1">
        <v>41160</v>
      </c>
      <c r="C8289" s="30">
        <f>VLOOKUP(B8289,'רביות שנתיות'!B:C,2)</f>
        <v>1.2</v>
      </c>
      <c r="D8289" s="29">
        <f t="shared" si="259"/>
        <v>3.2659180432270674E-5</v>
      </c>
      <c r="F8289" s="30">
        <f>VLOOKUP($B8289,'רביות שנתיות'!B:I,7)</f>
        <v>7.7</v>
      </c>
      <c r="G8289" s="29">
        <f t="shared" si="258"/>
        <v>2.0325188073977429E-4</v>
      </c>
    </row>
    <row r="8290" spans="2:7">
      <c r="B8290" s="1">
        <v>41161</v>
      </c>
      <c r="C8290" s="30">
        <f>VLOOKUP(B8290,'רביות שנתיות'!B:C,2)</f>
        <v>1.2</v>
      </c>
      <c r="D8290" s="29">
        <f t="shared" si="259"/>
        <v>3.2659180432270674E-5</v>
      </c>
      <c r="F8290" s="30">
        <f>VLOOKUP($B8290,'רביות שנתיות'!B:I,7)</f>
        <v>7.7</v>
      </c>
      <c r="G8290" s="29">
        <f t="shared" si="258"/>
        <v>2.0325188073977429E-4</v>
      </c>
    </row>
    <row r="8291" spans="2:7">
      <c r="B8291" s="1">
        <v>41162</v>
      </c>
      <c r="C8291" s="30">
        <f>VLOOKUP(B8291,'רביות שנתיות'!B:C,2)</f>
        <v>1.2</v>
      </c>
      <c r="D8291" s="29">
        <f t="shared" si="259"/>
        <v>3.2659180432270674E-5</v>
      </c>
      <c r="F8291" s="30">
        <f>VLOOKUP($B8291,'רביות שנתיות'!B:I,7)</f>
        <v>7.7</v>
      </c>
      <c r="G8291" s="29">
        <f t="shared" si="258"/>
        <v>2.0325188073977429E-4</v>
      </c>
    </row>
    <row r="8292" spans="2:7">
      <c r="B8292" s="1">
        <v>41163</v>
      </c>
      <c r="C8292" s="30">
        <f>VLOOKUP(B8292,'רביות שנתיות'!B:C,2)</f>
        <v>1.2</v>
      </c>
      <c r="D8292" s="29">
        <f t="shared" si="259"/>
        <v>3.2659180432270674E-5</v>
      </c>
      <c r="F8292" s="30">
        <f>VLOOKUP($B8292,'רביות שנתיות'!B:I,7)</f>
        <v>7.7</v>
      </c>
      <c r="G8292" s="29">
        <f t="shared" si="258"/>
        <v>2.0325188073977429E-4</v>
      </c>
    </row>
    <row r="8293" spans="2:7">
      <c r="B8293" s="1">
        <v>41164</v>
      </c>
      <c r="C8293" s="30">
        <f>VLOOKUP(B8293,'רביות שנתיות'!B:C,2)</f>
        <v>1.2</v>
      </c>
      <c r="D8293" s="29">
        <f t="shared" si="259"/>
        <v>3.2659180432270674E-5</v>
      </c>
      <c r="F8293" s="30">
        <f>VLOOKUP($B8293,'רביות שנתיות'!B:I,7)</f>
        <v>7.7</v>
      </c>
      <c r="G8293" s="29">
        <f t="shared" si="258"/>
        <v>2.0325188073977429E-4</v>
      </c>
    </row>
    <row r="8294" spans="2:7">
      <c r="B8294" s="1">
        <v>41165</v>
      </c>
      <c r="C8294" s="30">
        <f>VLOOKUP(B8294,'רביות שנתיות'!B:C,2)</f>
        <v>1.2</v>
      </c>
      <c r="D8294" s="29">
        <f t="shared" si="259"/>
        <v>3.2659180432270674E-5</v>
      </c>
      <c r="F8294" s="30">
        <f>VLOOKUP($B8294,'רביות שנתיות'!B:I,7)</f>
        <v>7.7</v>
      </c>
      <c r="G8294" s="29">
        <f t="shared" si="258"/>
        <v>2.0325188073977429E-4</v>
      </c>
    </row>
    <row r="8295" spans="2:7">
      <c r="B8295" s="1">
        <v>41166</v>
      </c>
      <c r="C8295" s="30">
        <f>VLOOKUP(B8295,'רביות שנתיות'!B:C,2)</f>
        <v>1.2</v>
      </c>
      <c r="D8295" s="29">
        <f t="shared" si="259"/>
        <v>3.2659180432270674E-5</v>
      </c>
      <c r="F8295" s="30">
        <f>VLOOKUP($B8295,'רביות שנתיות'!B:I,7)</f>
        <v>7.7</v>
      </c>
      <c r="G8295" s="29">
        <f t="shared" si="258"/>
        <v>2.0325188073977429E-4</v>
      </c>
    </row>
    <row r="8296" spans="2:7">
      <c r="B8296" s="1">
        <v>41167</v>
      </c>
      <c r="C8296" s="30">
        <f>VLOOKUP(B8296,'רביות שנתיות'!B:C,2)</f>
        <v>1.2</v>
      </c>
      <c r="D8296" s="29">
        <f t="shared" si="259"/>
        <v>3.2659180432270674E-5</v>
      </c>
      <c r="F8296" s="30">
        <f>VLOOKUP($B8296,'רביות שנתיות'!B:I,7)</f>
        <v>7.7</v>
      </c>
      <c r="G8296" s="29">
        <f t="shared" si="258"/>
        <v>2.0325188073977429E-4</v>
      </c>
    </row>
    <row r="8297" spans="2:7">
      <c r="B8297" s="1">
        <v>41168</v>
      </c>
      <c r="C8297" s="30">
        <f>VLOOKUP(B8297,'רביות שנתיות'!B:C,2)</f>
        <v>1.2</v>
      </c>
      <c r="D8297" s="29">
        <f t="shared" si="259"/>
        <v>3.2659180432270674E-5</v>
      </c>
      <c r="F8297" s="30">
        <f>VLOOKUP($B8297,'רביות שנתיות'!B:I,7)</f>
        <v>7.7</v>
      </c>
      <c r="G8297" s="29">
        <f t="shared" si="258"/>
        <v>2.0325188073977429E-4</v>
      </c>
    </row>
    <row r="8298" spans="2:7">
      <c r="B8298" s="1">
        <v>41169</v>
      </c>
      <c r="C8298" s="30">
        <f>VLOOKUP(B8298,'רביות שנתיות'!B:C,2)</f>
        <v>1.2</v>
      </c>
      <c r="D8298" s="29">
        <f t="shared" si="259"/>
        <v>3.2659180432270674E-5</v>
      </c>
      <c r="F8298" s="30">
        <f>VLOOKUP($B8298,'רביות שנתיות'!B:I,7)</f>
        <v>7.7</v>
      </c>
      <c r="G8298" s="29">
        <f t="shared" si="258"/>
        <v>2.0325188073977429E-4</v>
      </c>
    </row>
    <row r="8299" spans="2:7">
      <c r="B8299" s="1">
        <v>41170</v>
      </c>
      <c r="C8299" s="30">
        <f>VLOOKUP(B8299,'רביות שנתיות'!B:C,2)</f>
        <v>1.2</v>
      </c>
      <c r="D8299" s="29">
        <f t="shared" si="259"/>
        <v>3.2659180432270674E-5</v>
      </c>
      <c r="F8299" s="30">
        <f>VLOOKUP($B8299,'רביות שנתיות'!B:I,7)</f>
        <v>7.7</v>
      </c>
      <c r="G8299" s="29">
        <f t="shared" si="258"/>
        <v>2.0325188073977429E-4</v>
      </c>
    </row>
    <row r="8300" spans="2:7">
      <c r="B8300" s="1">
        <v>41171</v>
      </c>
      <c r="C8300" s="30">
        <f>VLOOKUP(B8300,'רביות שנתיות'!B:C,2)</f>
        <v>1.2</v>
      </c>
      <c r="D8300" s="29">
        <f t="shared" si="259"/>
        <v>3.2659180432270674E-5</v>
      </c>
      <c r="F8300" s="30">
        <f>VLOOKUP($B8300,'רביות שנתיות'!B:I,7)</f>
        <v>7.7</v>
      </c>
      <c r="G8300" s="29">
        <f t="shared" si="258"/>
        <v>2.0325188073977429E-4</v>
      </c>
    </row>
    <row r="8301" spans="2:7">
      <c r="B8301" s="1">
        <v>41172</v>
      </c>
      <c r="C8301" s="30">
        <f>VLOOKUP(B8301,'רביות שנתיות'!B:C,2)</f>
        <v>1.2</v>
      </c>
      <c r="D8301" s="29">
        <f t="shared" si="259"/>
        <v>3.2659180432270674E-5</v>
      </c>
      <c r="F8301" s="30">
        <f>VLOOKUP($B8301,'רביות שנתיות'!B:I,7)</f>
        <v>7.7</v>
      </c>
      <c r="G8301" s="29">
        <f t="shared" si="258"/>
        <v>2.0325188073977429E-4</v>
      </c>
    </row>
    <row r="8302" spans="2:7">
      <c r="B8302" s="1">
        <v>41173</v>
      </c>
      <c r="C8302" s="30">
        <f>VLOOKUP(B8302,'רביות שנתיות'!B:C,2)</f>
        <v>1.2</v>
      </c>
      <c r="D8302" s="29">
        <f t="shared" si="259"/>
        <v>3.2659180432270674E-5</v>
      </c>
      <c r="F8302" s="30">
        <f>VLOOKUP($B8302,'רביות שנתיות'!B:I,7)</f>
        <v>7.7</v>
      </c>
      <c r="G8302" s="29">
        <f t="shared" si="258"/>
        <v>2.0325188073977429E-4</v>
      </c>
    </row>
    <row r="8303" spans="2:7">
      <c r="B8303" s="1">
        <v>41174</v>
      </c>
      <c r="C8303" s="30">
        <f>VLOOKUP(B8303,'רביות שנתיות'!B:C,2)</f>
        <v>1.2</v>
      </c>
      <c r="D8303" s="29">
        <f t="shared" si="259"/>
        <v>3.2659180432270674E-5</v>
      </c>
      <c r="F8303" s="30">
        <f>VLOOKUP($B8303,'רביות שנתיות'!B:I,7)</f>
        <v>7.7</v>
      </c>
      <c r="G8303" s="29">
        <f t="shared" si="258"/>
        <v>2.0325188073977429E-4</v>
      </c>
    </row>
    <row r="8304" spans="2:7">
      <c r="B8304" s="1">
        <v>41175</v>
      </c>
      <c r="C8304" s="30">
        <f>VLOOKUP(B8304,'רביות שנתיות'!B:C,2)</f>
        <v>1.2</v>
      </c>
      <c r="D8304" s="29">
        <f t="shared" si="259"/>
        <v>3.2659180432270674E-5</v>
      </c>
      <c r="F8304" s="30">
        <f>VLOOKUP($B8304,'רביות שנתיות'!B:I,7)</f>
        <v>7.7</v>
      </c>
      <c r="G8304" s="29">
        <f t="shared" si="258"/>
        <v>2.0325188073977429E-4</v>
      </c>
    </row>
    <row r="8305" spans="2:7">
      <c r="B8305" s="1">
        <v>41176</v>
      </c>
      <c r="C8305" s="30">
        <f>VLOOKUP(B8305,'רביות שנתיות'!B:C,2)</f>
        <v>1.2</v>
      </c>
      <c r="D8305" s="29">
        <f t="shared" si="259"/>
        <v>3.2659180432270674E-5</v>
      </c>
      <c r="F8305" s="30">
        <f>VLOOKUP($B8305,'רביות שנתיות'!B:I,7)</f>
        <v>7.7</v>
      </c>
      <c r="G8305" s="29">
        <f t="shared" si="258"/>
        <v>2.0325188073977429E-4</v>
      </c>
    </row>
    <row r="8306" spans="2:7">
      <c r="B8306" s="1">
        <v>41177</v>
      </c>
      <c r="C8306" s="30">
        <f>VLOOKUP(B8306,'רביות שנתיות'!B:C,2)</f>
        <v>1.2</v>
      </c>
      <c r="D8306" s="29">
        <f t="shared" si="259"/>
        <v>3.2659180432270674E-5</v>
      </c>
      <c r="F8306" s="30">
        <f>VLOOKUP($B8306,'רביות שנתיות'!B:I,7)</f>
        <v>7.7</v>
      </c>
      <c r="G8306" s="29">
        <f t="shared" si="258"/>
        <v>2.0325188073977429E-4</v>
      </c>
    </row>
    <row r="8307" spans="2:7">
      <c r="B8307" s="1">
        <v>41178</v>
      </c>
      <c r="C8307" s="30">
        <f>VLOOKUP(B8307,'רביות שנתיות'!B:C,2)</f>
        <v>1.2</v>
      </c>
      <c r="D8307" s="29">
        <f t="shared" si="259"/>
        <v>3.2659180432270674E-5</v>
      </c>
      <c r="F8307" s="30">
        <f>VLOOKUP($B8307,'רביות שנתיות'!B:I,7)</f>
        <v>7.7</v>
      </c>
      <c r="G8307" s="29">
        <f t="shared" si="258"/>
        <v>2.0325188073977429E-4</v>
      </c>
    </row>
    <row r="8308" spans="2:7">
      <c r="B8308" s="1">
        <v>41179</v>
      </c>
      <c r="C8308" s="30">
        <f>VLOOKUP(B8308,'רביות שנתיות'!B:C,2)</f>
        <v>1.2</v>
      </c>
      <c r="D8308" s="29">
        <f t="shared" si="259"/>
        <v>3.2659180432270674E-5</v>
      </c>
      <c r="F8308" s="30">
        <f>VLOOKUP($B8308,'רביות שנתיות'!B:I,7)</f>
        <v>7.7</v>
      </c>
      <c r="G8308" s="29">
        <f t="shared" si="258"/>
        <v>2.0325188073977429E-4</v>
      </c>
    </row>
    <row r="8309" spans="2:7">
      <c r="B8309" s="1">
        <v>41180</v>
      </c>
      <c r="C8309" s="30">
        <f>VLOOKUP(B8309,'רביות שנתיות'!B:C,2)</f>
        <v>1.2</v>
      </c>
      <c r="D8309" s="29">
        <f t="shared" si="259"/>
        <v>3.2659180432270674E-5</v>
      </c>
      <c r="F8309" s="30">
        <f>VLOOKUP($B8309,'רביות שנתיות'!B:I,7)</f>
        <v>7.7</v>
      </c>
      <c r="G8309" s="29">
        <f t="shared" si="258"/>
        <v>2.0325188073977429E-4</v>
      </c>
    </row>
    <row r="8310" spans="2:7">
      <c r="B8310" s="1">
        <v>41181</v>
      </c>
      <c r="C8310" s="30">
        <f>VLOOKUP(B8310,'רביות שנתיות'!B:C,2)</f>
        <v>1.2</v>
      </c>
      <c r="D8310" s="29">
        <f t="shared" si="259"/>
        <v>3.2659180432270674E-5</v>
      </c>
      <c r="F8310" s="30">
        <f>VLOOKUP($B8310,'רביות שנתיות'!B:I,7)</f>
        <v>7.7</v>
      </c>
      <c r="G8310" s="29">
        <f t="shared" si="258"/>
        <v>2.0325188073977429E-4</v>
      </c>
    </row>
    <row r="8311" spans="2:7">
      <c r="B8311" s="1">
        <v>41182</v>
      </c>
      <c r="C8311" s="30">
        <f>VLOOKUP(B8311,'רביות שנתיות'!B:C,2)</f>
        <v>1.2</v>
      </c>
      <c r="D8311" s="29">
        <f t="shared" si="259"/>
        <v>3.2659180432270674E-5</v>
      </c>
      <c r="F8311" s="30">
        <f>VLOOKUP($B8311,'רביות שנתיות'!B:I,7)</f>
        <v>7.7</v>
      </c>
      <c r="G8311" s="29">
        <f t="shared" si="258"/>
        <v>2.0325188073977429E-4</v>
      </c>
    </row>
    <row r="8312" spans="2:7">
      <c r="B8312" s="1">
        <v>41183</v>
      </c>
      <c r="C8312" s="30">
        <f>VLOOKUP(B8312,'רביות שנתיות'!B:C,2)</f>
        <v>1</v>
      </c>
      <c r="D8312" s="29">
        <f t="shared" si="259"/>
        <v>2.7242892239431882E-5</v>
      </c>
      <c r="F8312" s="30">
        <f>VLOOKUP($B8312,'רביות שנתיות'!B:I,7)</f>
        <v>7.5</v>
      </c>
      <c r="G8312" s="29">
        <f t="shared" si="258"/>
        <v>1.9815842963666341E-4</v>
      </c>
    </row>
    <row r="8313" spans="2:7">
      <c r="B8313" s="1">
        <v>41184</v>
      </c>
      <c r="C8313" s="30">
        <f>VLOOKUP(B8313,'רביות שנתיות'!B:C,2)</f>
        <v>1</v>
      </c>
      <c r="D8313" s="29">
        <f t="shared" si="259"/>
        <v>2.7242892239431882E-5</v>
      </c>
      <c r="F8313" s="30">
        <f>VLOOKUP($B8313,'רביות שנתיות'!B:I,7)</f>
        <v>7.5</v>
      </c>
      <c r="G8313" s="29">
        <f t="shared" si="258"/>
        <v>1.9815842963666341E-4</v>
      </c>
    </row>
    <row r="8314" spans="2:7">
      <c r="B8314" s="1">
        <v>41185</v>
      </c>
      <c r="C8314" s="30">
        <f>VLOOKUP(B8314,'רביות שנתיות'!B:C,2)</f>
        <v>1</v>
      </c>
      <c r="D8314" s="29">
        <f t="shared" si="259"/>
        <v>2.7242892239431882E-5</v>
      </c>
      <c r="F8314" s="30">
        <f>VLOOKUP($B8314,'רביות שנתיות'!B:I,7)</f>
        <v>7.5</v>
      </c>
      <c r="G8314" s="29">
        <f t="shared" si="258"/>
        <v>1.9815842963666341E-4</v>
      </c>
    </row>
    <row r="8315" spans="2:7">
      <c r="B8315" s="1">
        <v>41186</v>
      </c>
      <c r="C8315" s="30">
        <f>VLOOKUP(B8315,'רביות שנתיות'!B:C,2)</f>
        <v>1</v>
      </c>
      <c r="D8315" s="29">
        <f t="shared" si="259"/>
        <v>2.7242892239431882E-5</v>
      </c>
      <c r="F8315" s="30">
        <f>VLOOKUP($B8315,'רביות שנתיות'!B:I,7)</f>
        <v>7.5</v>
      </c>
      <c r="G8315" s="29">
        <f t="shared" si="258"/>
        <v>1.9815842963666341E-4</v>
      </c>
    </row>
    <row r="8316" spans="2:7">
      <c r="B8316" s="1">
        <v>41187</v>
      </c>
      <c r="C8316" s="30">
        <f>VLOOKUP(B8316,'רביות שנתיות'!B:C,2)</f>
        <v>1</v>
      </c>
      <c r="D8316" s="29">
        <f t="shared" si="259"/>
        <v>2.7242892239431882E-5</v>
      </c>
      <c r="F8316" s="30">
        <f>VLOOKUP($B8316,'רביות שנתיות'!B:I,7)</f>
        <v>7.5</v>
      </c>
      <c r="G8316" s="29">
        <f t="shared" si="258"/>
        <v>1.9815842963666341E-4</v>
      </c>
    </row>
    <row r="8317" spans="2:7">
      <c r="B8317" s="1">
        <v>41188</v>
      </c>
      <c r="C8317" s="30">
        <f>VLOOKUP(B8317,'רביות שנתיות'!B:C,2)</f>
        <v>1</v>
      </c>
      <c r="D8317" s="29">
        <f t="shared" si="259"/>
        <v>2.7242892239431882E-5</v>
      </c>
      <c r="F8317" s="30">
        <f>VLOOKUP($B8317,'רביות שנתיות'!B:I,7)</f>
        <v>7.5</v>
      </c>
      <c r="G8317" s="29">
        <f t="shared" si="258"/>
        <v>1.9815842963666341E-4</v>
      </c>
    </row>
    <row r="8318" spans="2:7">
      <c r="B8318" s="1">
        <v>41189</v>
      </c>
      <c r="C8318" s="30">
        <f>VLOOKUP(B8318,'רביות שנתיות'!B:C,2)</f>
        <v>1</v>
      </c>
      <c r="D8318" s="29">
        <f t="shared" si="259"/>
        <v>2.7242892239431882E-5</v>
      </c>
      <c r="F8318" s="30">
        <f>VLOOKUP($B8318,'רביות שנתיות'!B:I,7)</f>
        <v>7.5</v>
      </c>
      <c r="G8318" s="29">
        <f t="shared" si="258"/>
        <v>1.9815842963666341E-4</v>
      </c>
    </row>
    <row r="8319" spans="2:7">
      <c r="B8319" s="1">
        <v>41190</v>
      </c>
      <c r="C8319" s="30">
        <f>VLOOKUP(B8319,'רביות שנתיות'!B:C,2)</f>
        <v>1</v>
      </c>
      <c r="D8319" s="29">
        <f t="shared" si="259"/>
        <v>2.7242892239431882E-5</v>
      </c>
      <c r="F8319" s="30">
        <f>VLOOKUP($B8319,'רביות שנתיות'!B:I,7)</f>
        <v>7.5</v>
      </c>
      <c r="G8319" s="29">
        <f t="shared" si="258"/>
        <v>1.9815842963666341E-4</v>
      </c>
    </row>
    <row r="8320" spans="2:7">
      <c r="B8320" s="1">
        <v>41191</v>
      </c>
      <c r="C8320" s="30">
        <f>VLOOKUP(B8320,'רביות שנתיות'!B:C,2)</f>
        <v>1</v>
      </c>
      <c r="D8320" s="29">
        <f t="shared" si="259"/>
        <v>2.7242892239431882E-5</v>
      </c>
      <c r="F8320" s="30">
        <f>VLOOKUP($B8320,'רביות שנתיות'!B:I,7)</f>
        <v>7.5</v>
      </c>
      <c r="G8320" s="29">
        <f t="shared" si="258"/>
        <v>1.9815842963666341E-4</v>
      </c>
    </row>
    <row r="8321" spans="2:7">
      <c r="B8321" s="1">
        <v>41192</v>
      </c>
      <c r="C8321" s="30">
        <f>VLOOKUP(B8321,'רביות שנתיות'!B:C,2)</f>
        <v>1</v>
      </c>
      <c r="D8321" s="29">
        <f t="shared" si="259"/>
        <v>2.7242892239431882E-5</v>
      </c>
      <c r="F8321" s="30">
        <f>VLOOKUP($B8321,'רביות שנתיות'!B:I,7)</f>
        <v>7.5</v>
      </c>
      <c r="G8321" s="29">
        <f t="shared" si="258"/>
        <v>1.9815842963666341E-4</v>
      </c>
    </row>
    <row r="8322" spans="2:7">
      <c r="B8322" s="1">
        <v>41193</v>
      </c>
      <c r="C8322" s="30">
        <f>VLOOKUP(B8322,'רביות שנתיות'!B:C,2)</f>
        <v>1</v>
      </c>
      <c r="D8322" s="29">
        <f t="shared" si="259"/>
        <v>2.7242892239431882E-5</v>
      </c>
      <c r="F8322" s="30">
        <f>VLOOKUP($B8322,'רביות שנתיות'!B:I,7)</f>
        <v>7.5</v>
      </c>
      <c r="G8322" s="29">
        <f t="shared" si="258"/>
        <v>1.9815842963666341E-4</v>
      </c>
    </row>
    <row r="8323" spans="2:7">
      <c r="B8323" s="1">
        <v>41194</v>
      </c>
      <c r="C8323" s="30">
        <f>VLOOKUP(B8323,'רביות שנתיות'!B:C,2)</f>
        <v>1</v>
      </c>
      <c r="D8323" s="29">
        <f t="shared" si="259"/>
        <v>2.7242892239431882E-5</v>
      </c>
      <c r="F8323" s="30">
        <f>VLOOKUP($B8323,'רביות שנתיות'!B:I,7)</f>
        <v>7.5</v>
      </c>
      <c r="G8323" s="29">
        <f t="shared" si="258"/>
        <v>1.9815842963666341E-4</v>
      </c>
    </row>
    <row r="8324" spans="2:7">
      <c r="B8324" s="1">
        <v>41195</v>
      </c>
      <c r="C8324" s="30">
        <f>VLOOKUP(B8324,'רביות שנתיות'!B:C,2)</f>
        <v>1</v>
      </c>
      <c r="D8324" s="29">
        <f t="shared" si="259"/>
        <v>2.7242892239431882E-5</v>
      </c>
      <c r="F8324" s="30">
        <f>VLOOKUP($B8324,'רביות שנתיות'!B:I,7)</f>
        <v>7.5</v>
      </c>
      <c r="G8324" s="29">
        <f t="shared" ref="G8324:G8387" si="260">(1+F8324/100)^(1/365)-1</f>
        <v>1.9815842963666341E-4</v>
      </c>
    </row>
    <row r="8325" spans="2:7">
      <c r="B8325" s="1">
        <v>41196</v>
      </c>
      <c r="C8325" s="30">
        <f>VLOOKUP(B8325,'רביות שנתיות'!B:C,2)</f>
        <v>1</v>
      </c>
      <c r="D8325" s="29">
        <f t="shared" ref="D8325:D8388" si="261">(1+C8325/100)^(1/365.25)-1</f>
        <v>2.7242892239431882E-5</v>
      </c>
      <c r="F8325" s="30">
        <f>VLOOKUP($B8325,'רביות שנתיות'!B:I,7)</f>
        <v>7.5</v>
      </c>
      <c r="G8325" s="29">
        <f t="shared" si="260"/>
        <v>1.9815842963666341E-4</v>
      </c>
    </row>
    <row r="8326" spans="2:7">
      <c r="B8326" s="1">
        <v>41197</v>
      </c>
      <c r="C8326" s="30">
        <f>VLOOKUP(B8326,'רביות שנתיות'!B:C,2)</f>
        <v>1</v>
      </c>
      <c r="D8326" s="29">
        <f t="shared" si="261"/>
        <v>2.7242892239431882E-5</v>
      </c>
      <c r="F8326" s="30">
        <f>VLOOKUP($B8326,'רביות שנתיות'!B:I,7)</f>
        <v>7.5</v>
      </c>
      <c r="G8326" s="29">
        <f t="shared" si="260"/>
        <v>1.9815842963666341E-4</v>
      </c>
    </row>
    <row r="8327" spans="2:7">
      <c r="B8327" s="1">
        <v>41198</v>
      </c>
      <c r="C8327" s="30">
        <f>VLOOKUP(B8327,'רביות שנתיות'!B:C,2)</f>
        <v>1</v>
      </c>
      <c r="D8327" s="29">
        <f t="shared" si="261"/>
        <v>2.7242892239431882E-5</v>
      </c>
      <c r="F8327" s="30">
        <f>VLOOKUP($B8327,'רביות שנתיות'!B:I,7)</f>
        <v>7.5</v>
      </c>
      <c r="G8327" s="29">
        <f t="shared" si="260"/>
        <v>1.9815842963666341E-4</v>
      </c>
    </row>
    <row r="8328" spans="2:7">
      <c r="B8328" s="1">
        <v>41199</v>
      </c>
      <c r="C8328" s="30">
        <f>VLOOKUP(B8328,'רביות שנתיות'!B:C,2)</f>
        <v>1</v>
      </c>
      <c r="D8328" s="29">
        <f t="shared" si="261"/>
        <v>2.7242892239431882E-5</v>
      </c>
      <c r="F8328" s="30">
        <f>VLOOKUP($B8328,'רביות שנתיות'!B:I,7)</f>
        <v>7.5</v>
      </c>
      <c r="G8328" s="29">
        <f t="shared" si="260"/>
        <v>1.9815842963666341E-4</v>
      </c>
    </row>
    <row r="8329" spans="2:7">
      <c r="B8329" s="1">
        <v>41200</v>
      </c>
      <c r="C8329" s="30">
        <f>VLOOKUP(B8329,'רביות שנתיות'!B:C,2)</f>
        <v>1</v>
      </c>
      <c r="D8329" s="29">
        <f t="shared" si="261"/>
        <v>2.7242892239431882E-5</v>
      </c>
      <c r="F8329" s="30">
        <f>VLOOKUP($B8329,'רביות שנתיות'!B:I,7)</f>
        <v>7.5</v>
      </c>
      <c r="G8329" s="29">
        <f t="shared" si="260"/>
        <v>1.9815842963666341E-4</v>
      </c>
    </row>
    <row r="8330" spans="2:7">
      <c r="B8330" s="1">
        <v>41201</v>
      </c>
      <c r="C8330" s="30">
        <f>VLOOKUP(B8330,'רביות שנתיות'!B:C,2)</f>
        <v>1</v>
      </c>
      <c r="D8330" s="29">
        <f t="shared" si="261"/>
        <v>2.7242892239431882E-5</v>
      </c>
      <c r="F8330" s="30">
        <f>VLOOKUP($B8330,'רביות שנתיות'!B:I,7)</f>
        <v>7.5</v>
      </c>
      <c r="G8330" s="29">
        <f t="shared" si="260"/>
        <v>1.9815842963666341E-4</v>
      </c>
    </row>
    <row r="8331" spans="2:7">
      <c r="B8331" s="1">
        <v>41202</v>
      </c>
      <c r="C8331" s="30">
        <f>VLOOKUP(B8331,'רביות שנתיות'!B:C,2)</f>
        <v>1</v>
      </c>
      <c r="D8331" s="29">
        <f t="shared" si="261"/>
        <v>2.7242892239431882E-5</v>
      </c>
      <c r="F8331" s="30">
        <f>VLOOKUP($B8331,'רביות שנתיות'!B:I,7)</f>
        <v>7.5</v>
      </c>
      <c r="G8331" s="29">
        <f t="shared" si="260"/>
        <v>1.9815842963666341E-4</v>
      </c>
    </row>
    <row r="8332" spans="2:7">
      <c r="B8332" s="1">
        <v>41203</v>
      </c>
      <c r="C8332" s="30">
        <f>VLOOKUP(B8332,'רביות שנתיות'!B:C,2)</f>
        <v>1</v>
      </c>
      <c r="D8332" s="29">
        <f t="shared" si="261"/>
        <v>2.7242892239431882E-5</v>
      </c>
      <c r="F8332" s="30">
        <f>VLOOKUP($B8332,'רביות שנתיות'!B:I,7)</f>
        <v>7.5</v>
      </c>
      <c r="G8332" s="29">
        <f t="shared" si="260"/>
        <v>1.9815842963666341E-4</v>
      </c>
    </row>
    <row r="8333" spans="2:7">
      <c r="B8333" s="1">
        <v>41204</v>
      </c>
      <c r="C8333" s="30">
        <f>VLOOKUP(B8333,'רביות שנתיות'!B:C,2)</f>
        <v>1</v>
      </c>
      <c r="D8333" s="29">
        <f t="shared" si="261"/>
        <v>2.7242892239431882E-5</v>
      </c>
      <c r="F8333" s="30">
        <f>VLOOKUP($B8333,'רביות שנתיות'!B:I,7)</f>
        <v>7.5</v>
      </c>
      <c r="G8333" s="29">
        <f t="shared" si="260"/>
        <v>1.9815842963666341E-4</v>
      </c>
    </row>
    <row r="8334" spans="2:7">
      <c r="B8334" s="1">
        <v>41205</v>
      </c>
      <c r="C8334" s="30">
        <f>VLOOKUP(B8334,'רביות שנתיות'!B:C,2)</f>
        <v>1</v>
      </c>
      <c r="D8334" s="29">
        <f t="shared" si="261"/>
        <v>2.7242892239431882E-5</v>
      </c>
      <c r="F8334" s="30">
        <f>VLOOKUP($B8334,'רביות שנתיות'!B:I,7)</f>
        <v>7.5</v>
      </c>
      <c r="G8334" s="29">
        <f t="shared" si="260"/>
        <v>1.9815842963666341E-4</v>
      </c>
    </row>
    <row r="8335" spans="2:7">
      <c r="B8335" s="1">
        <v>41206</v>
      </c>
      <c r="C8335" s="30">
        <f>VLOOKUP(B8335,'רביות שנתיות'!B:C,2)</f>
        <v>1</v>
      </c>
      <c r="D8335" s="29">
        <f t="shared" si="261"/>
        <v>2.7242892239431882E-5</v>
      </c>
      <c r="F8335" s="30">
        <f>VLOOKUP($B8335,'רביות שנתיות'!B:I,7)</f>
        <v>7.5</v>
      </c>
      <c r="G8335" s="29">
        <f t="shared" si="260"/>
        <v>1.9815842963666341E-4</v>
      </c>
    </row>
    <row r="8336" spans="2:7">
      <c r="B8336" s="1">
        <v>41207</v>
      </c>
      <c r="C8336" s="30">
        <f>VLOOKUP(B8336,'רביות שנתיות'!B:C,2)</f>
        <v>1</v>
      </c>
      <c r="D8336" s="29">
        <f t="shared" si="261"/>
        <v>2.7242892239431882E-5</v>
      </c>
      <c r="F8336" s="30">
        <f>VLOOKUP($B8336,'רביות שנתיות'!B:I,7)</f>
        <v>7.5</v>
      </c>
      <c r="G8336" s="29">
        <f t="shared" si="260"/>
        <v>1.9815842963666341E-4</v>
      </c>
    </row>
    <row r="8337" spans="2:7">
      <c r="B8337" s="1">
        <v>41208</v>
      </c>
      <c r="C8337" s="30">
        <f>VLOOKUP(B8337,'רביות שנתיות'!B:C,2)</f>
        <v>1</v>
      </c>
      <c r="D8337" s="29">
        <f t="shared" si="261"/>
        <v>2.7242892239431882E-5</v>
      </c>
      <c r="F8337" s="30">
        <f>VLOOKUP($B8337,'רביות שנתיות'!B:I,7)</f>
        <v>7.5</v>
      </c>
      <c r="G8337" s="29">
        <f t="shared" si="260"/>
        <v>1.9815842963666341E-4</v>
      </c>
    </row>
    <row r="8338" spans="2:7">
      <c r="B8338" s="1">
        <v>41209</v>
      </c>
      <c r="C8338" s="30">
        <f>VLOOKUP(B8338,'רביות שנתיות'!B:C,2)</f>
        <v>1</v>
      </c>
      <c r="D8338" s="29">
        <f t="shared" si="261"/>
        <v>2.7242892239431882E-5</v>
      </c>
      <c r="F8338" s="30">
        <f>VLOOKUP($B8338,'רביות שנתיות'!B:I,7)</f>
        <v>7.5</v>
      </c>
      <c r="G8338" s="29">
        <f t="shared" si="260"/>
        <v>1.9815842963666341E-4</v>
      </c>
    </row>
    <row r="8339" spans="2:7">
      <c r="B8339" s="1">
        <v>41210</v>
      </c>
      <c r="C8339" s="30">
        <f>VLOOKUP(B8339,'רביות שנתיות'!B:C,2)</f>
        <v>1</v>
      </c>
      <c r="D8339" s="29">
        <f t="shared" si="261"/>
        <v>2.7242892239431882E-5</v>
      </c>
      <c r="F8339" s="30">
        <f>VLOOKUP($B8339,'רביות שנתיות'!B:I,7)</f>
        <v>7.5</v>
      </c>
      <c r="G8339" s="29">
        <f t="shared" si="260"/>
        <v>1.9815842963666341E-4</v>
      </c>
    </row>
    <row r="8340" spans="2:7">
      <c r="B8340" s="1">
        <v>41211</v>
      </c>
      <c r="C8340" s="30">
        <f>VLOOKUP(B8340,'רביות שנתיות'!B:C,2)</f>
        <v>1</v>
      </c>
      <c r="D8340" s="29">
        <f t="shared" si="261"/>
        <v>2.7242892239431882E-5</v>
      </c>
      <c r="F8340" s="30">
        <f>VLOOKUP($B8340,'רביות שנתיות'!B:I,7)</f>
        <v>7.5</v>
      </c>
      <c r="G8340" s="29">
        <f t="shared" si="260"/>
        <v>1.9815842963666341E-4</v>
      </c>
    </row>
    <row r="8341" spans="2:7">
      <c r="B8341" s="1">
        <v>41212</v>
      </c>
      <c r="C8341" s="30">
        <f>VLOOKUP(B8341,'רביות שנתיות'!B:C,2)</f>
        <v>1</v>
      </c>
      <c r="D8341" s="29">
        <f t="shared" si="261"/>
        <v>2.7242892239431882E-5</v>
      </c>
      <c r="F8341" s="30">
        <f>VLOOKUP($B8341,'רביות שנתיות'!B:I,7)</f>
        <v>7.5</v>
      </c>
      <c r="G8341" s="29">
        <f t="shared" si="260"/>
        <v>1.9815842963666341E-4</v>
      </c>
    </row>
    <row r="8342" spans="2:7">
      <c r="B8342" s="1">
        <v>41213</v>
      </c>
      <c r="C8342" s="30">
        <f>VLOOKUP(B8342,'רביות שנתיות'!B:C,2)</f>
        <v>1</v>
      </c>
      <c r="D8342" s="29">
        <f t="shared" si="261"/>
        <v>2.7242892239431882E-5</v>
      </c>
      <c r="F8342" s="30">
        <f>VLOOKUP($B8342,'רביות שנתיות'!B:I,7)</f>
        <v>7.5</v>
      </c>
      <c r="G8342" s="29">
        <f t="shared" si="260"/>
        <v>1.9815842963666341E-4</v>
      </c>
    </row>
    <row r="8343" spans="2:7">
      <c r="B8343" s="1">
        <v>41214</v>
      </c>
      <c r="C8343" s="30">
        <f>VLOOKUP(B8343,'רביות שנתיות'!B:C,2)</f>
        <v>1</v>
      </c>
      <c r="D8343" s="29">
        <f t="shared" si="261"/>
        <v>2.7242892239431882E-5</v>
      </c>
      <c r="F8343" s="30">
        <f>VLOOKUP($B8343,'רביות שנתיות'!B:I,7)</f>
        <v>7.5</v>
      </c>
      <c r="G8343" s="29">
        <f t="shared" si="260"/>
        <v>1.9815842963666341E-4</v>
      </c>
    </row>
    <row r="8344" spans="2:7">
      <c r="B8344" s="1">
        <v>41215</v>
      </c>
      <c r="C8344" s="30">
        <f>VLOOKUP(B8344,'רביות שנתיות'!B:C,2)</f>
        <v>1</v>
      </c>
      <c r="D8344" s="29">
        <f t="shared" si="261"/>
        <v>2.7242892239431882E-5</v>
      </c>
      <c r="F8344" s="30">
        <f>VLOOKUP($B8344,'רביות שנתיות'!B:I,7)</f>
        <v>7.5</v>
      </c>
      <c r="G8344" s="29">
        <f t="shared" si="260"/>
        <v>1.9815842963666341E-4</v>
      </c>
    </row>
    <row r="8345" spans="2:7">
      <c r="B8345" s="1">
        <v>41216</v>
      </c>
      <c r="C8345" s="30">
        <f>VLOOKUP(B8345,'רביות שנתיות'!B:C,2)</f>
        <v>1</v>
      </c>
      <c r="D8345" s="29">
        <f t="shared" si="261"/>
        <v>2.7242892239431882E-5</v>
      </c>
      <c r="F8345" s="30">
        <f>VLOOKUP($B8345,'רביות שנתיות'!B:I,7)</f>
        <v>7.5</v>
      </c>
      <c r="G8345" s="29">
        <f t="shared" si="260"/>
        <v>1.9815842963666341E-4</v>
      </c>
    </row>
    <row r="8346" spans="2:7">
      <c r="B8346" s="1">
        <v>41217</v>
      </c>
      <c r="C8346" s="30">
        <f>VLOOKUP(B8346,'רביות שנתיות'!B:C,2)</f>
        <v>1</v>
      </c>
      <c r="D8346" s="29">
        <f t="shared" si="261"/>
        <v>2.7242892239431882E-5</v>
      </c>
      <c r="F8346" s="30">
        <f>VLOOKUP($B8346,'רביות שנתיות'!B:I,7)</f>
        <v>7.5</v>
      </c>
      <c r="G8346" s="29">
        <f t="shared" si="260"/>
        <v>1.9815842963666341E-4</v>
      </c>
    </row>
    <row r="8347" spans="2:7">
      <c r="B8347" s="1">
        <v>41218</v>
      </c>
      <c r="C8347" s="30">
        <f>VLOOKUP(B8347,'רביות שנתיות'!B:C,2)</f>
        <v>1</v>
      </c>
      <c r="D8347" s="29">
        <f t="shared" si="261"/>
        <v>2.7242892239431882E-5</v>
      </c>
      <c r="F8347" s="30">
        <f>VLOOKUP($B8347,'רביות שנתיות'!B:I,7)</f>
        <v>7.5</v>
      </c>
      <c r="G8347" s="29">
        <f t="shared" si="260"/>
        <v>1.9815842963666341E-4</v>
      </c>
    </row>
    <row r="8348" spans="2:7">
      <c r="B8348" s="1">
        <v>41219</v>
      </c>
      <c r="C8348" s="30">
        <f>VLOOKUP(B8348,'רביות שנתיות'!B:C,2)</f>
        <v>1</v>
      </c>
      <c r="D8348" s="29">
        <f t="shared" si="261"/>
        <v>2.7242892239431882E-5</v>
      </c>
      <c r="F8348" s="30">
        <f>VLOOKUP($B8348,'רביות שנתיות'!B:I,7)</f>
        <v>7.5</v>
      </c>
      <c r="G8348" s="29">
        <f t="shared" si="260"/>
        <v>1.9815842963666341E-4</v>
      </c>
    </row>
    <row r="8349" spans="2:7">
      <c r="B8349" s="1">
        <v>41220</v>
      </c>
      <c r="C8349" s="30">
        <f>VLOOKUP(B8349,'רביות שנתיות'!B:C,2)</f>
        <v>1</v>
      </c>
      <c r="D8349" s="29">
        <f t="shared" si="261"/>
        <v>2.7242892239431882E-5</v>
      </c>
      <c r="F8349" s="30">
        <f>VLOOKUP($B8349,'רביות שנתיות'!B:I,7)</f>
        <v>7.5</v>
      </c>
      <c r="G8349" s="29">
        <f t="shared" si="260"/>
        <v>1.9815842963666341E-4</v>
      </c>
    </row>
    <row r="8350" spans="2:7">
      <c r="B8350" s="1">
        <v>41221</v>
      </c>
      <c r="C8350" s="30">
        <f>VLOOKUP(B8350,'רביות שנתיות'!B:C,2)</f>
        <v>1</v>
      </c>
      <c r="D8350" s="29">
        <f t="shared" si="261"/>
        <v>2.7242892239431882E-5</v>
      </c>
      <c r="F8350" s="30">
        <f>VLOOKUP($B8350,'רביות שנתיות'!B:I,7)</f>
        <v>7.5</v>
      </c>
      <c r="G8350" s="29">
        <f t="shared" si="260"/>
        <v>1.9815842963666341E-4</v>
      </c>
    </row>
    <row r="8351" spans="2:7">
      <c r="B8351" s="1">
        <v>41222</v>
      </c>
      <c r="C8351" s="30">
        <f>VLOOKUP(B8351,'רביות שנתיות'!B:C,2)</f>
        <v>1</v>
      </c>
      <c r="D8351" s="29">
        <f t="shared" si="261"/>
        <v>2.7242892239431882E-5</v>
      </c>
      <c r="F8351" s="30">
        <f>VLOOKUP($B8351,'רביות שנתיות'!B:I,7)</f>
        <v>7.5</v>
      </c>
      <c r="G8351" s="29">
        <f t="shared" si="260"/>
        <v>1.9815842963666341E-4</v>
      </c>
    </row>
    <row r="8352" spans="2:7">
      <c r="B8352" s="1">
        <v>41223</v>
      </c>
      <c r="C8352" s="30">
        <f>VLOOKUP(B8352,'רביות שנתיות'!B:C,2)</f>
        <v>1</v>
      </c>
      <c r="D8352" s="29">
        <f t="shared" si="261"/>
        <v>2.7242892239431882E-5</v>
      </c>
      <c r="F8352" s="30">
        <f>VLOOKUP($B8352,'רביות שנתיות'!B:I,7)</f>
        <v>7.5</v>
      </c>
      <c r="G8352" s="29">
        <f t="shared" si="260"/>
        <v>1.9815842963666341E-4</v>
      </c>
    </row>
    <row r="8353" spans="2:7">
      <c r="B8353" s="1">
        <v>41224</v>
      </c>
      <c r="C8353" s="30">
        <f>VLOOKUP(B8353,'רביות שנתיות'!B:C,2)</f>
        <v>1</v>
      </c>
      <c r="D8353" s="29">
        <f t="shared" si="261"/>
        <v>2.7242892239431882E-5</v>
      </c>
      <c r="F8353" s="30">
        <f>VLOOKUP($B8353,'רביות שנתיות'!B:I,7)</f>
        <v>7.5</v>
      </c>
      <c r="G8353" s="29">
        <f t="shared" si="260"/>
        <v>1.9815842963666341E-4</v>
      </c>
    </row>
    <row r="8354" spans="2:7">
      <c r="B8354" s="1">
        <v>41225</v>
      </c>
      <c r="C8354" s="30">
        <f>VLOOKUP(B8354,'רביות שנתיות'!B:C,2)</f>
        <v>1</v>
      </c>
      <c r="D8354" s="29">
        <f t="shared" si="261"/>
        <v>2.7242892239431882E-5</v>
      </c>
      <c r="F8354" s="30">
        <f>VLOOKUP($B8354,'רביות שנתיות'!B:I,7)</f>
        <v>7.5</v>
      </c>
      <c r="G8354" s="29">
        <f t="shared" si="260"/>
        <v>1.9815842963666341E-4</v>
      </c>
    </row>
    <row r="8355" spans="2:7">
      <c r="B8355" s="1">
        <v>41226</v>
      </c>
      <c r="C8355" s="30">
        <f>VLOOKUP(B8355,'רביות שנתיות'!B:C,2)</f>
        <v>1</v>
      </c>
      <c r="D8355" s="29">
        <f t="shared" si="261"/>
        <v>2.7242892239431882E-5</v>
      </c>
      <c r="F8355" s="30">
        <f>VLOOKUP($B8355,'רביות שנתיות'!B:I,7)</f>
        <v>7.5</v>
      </c>
      <c r="G8355" s="29">
        <f t="shared" si="260"/>
        <v>1.9815842963666341E-4</v>
      </c>
    </row>
    <row r="8356" spans="2:7">
      <c r="B8356" s="1">
        <v>41227</v>
      </c>
      <c r="C8356" s="30">
        <f>VLOOKUP(B8356,'רביות שנתיות'!B:C,2)</f>
        <v>1</v>
      </c>
      <c r="D8356" s="29">
        <f t="shared" si="261"/>
        <v>2.7242892239431882E-5</v>
      </c>
      <c r="F8356" s="30">
        <f>VLOOKUP($B8356,'רביות שנתיות'!B:I,7)</f>
        <v>7.5</v>
      </c>
      <c r="G8356" s="29">
        <f t="shared" si="260"/>
        <v>1.9815842963666341E-4</v>
      </c>
    </row>
    <row r="8357" spans="2:7">
      <c r="B8357" s="1">
        <v>41228</v>
      </c>
      <c r="C8357" s="30">
        <f>VLOOKUP(B8357,'רביות שנתיות'!B:C,2)</f>
        <v>1</v>
      </c>
      <c r="D8357" s="29">
        <f t="shared" si="261"/>
        <v>2.7242892239431882E-5</v>
      </c>
      <c r="F8357" s="30">
        <f>VLOOKUP($B8357,'רביות שנתיות'!B:I,7)</f>
        <v>7.5</v>
      </c>
      <c r="G8357" s="29">
        <f t="shared" si="260"/>
        <v>1.9815842963666341E-4</v>
      </c>
    </row>
    <row r="8358" spans="2:7">
      <c r="B8358" s="1">
        <v>41229</v>
      </c>
      <c r="C8358" s="30">
        <f>VLOOKUP(B8358,'רביות שנתיות'!B:C,2)</f>
        <v>1</v>
      </c>
      <c r="D8358" s="29">
        <f t="shared" si="261"/>
        <v>2.7242892239431882E-5</v>
      </c>
      <c r="F8358" s="30">
        <f>VLOOKUP($B8358,'רביות שנתיות'!B:I,7)</f>
        <v>7.5</v>
      </c>
      <c r="G8358" s="29">
        <f t="shared" si="260"/>
        <v>1.9815842963666341E-4</v>
      </c>
    </row>
    <row r="8359" spans="2:7">
      <c r="B8359" s="1">
        <v>41230</v>
      </c>
      <c r="C8359" s="30">
        <f>VLOOKUP(B8359,'רביות שנתיות'!B:C,2)</f>
        <v>1</v>
      </c>
      <c r="D8359" s="29">
        <f t="shared" si="261"/>
        <v>2.7242892239431882E-5</v>
      </c>
      <c r="F8359" s="30">
        <f>VLOOKUP($B8359,'רביות שנתיות'!B:I,7)</f>
        <v>7.5</v>
      </c>
      <c r="G8359" s="29">
        <f t="shared" si="260"/>
        <v>1.9815842963666341E-4</v>
      </c>
    </row>
    <row r="8360" spans="2:7">
      <c r="B8360" s="1">
        <v>41231</v>
      </c>
      <c r="C8360" s="30">
        <f>VLOOKUP(B8360,'רביות שנתיות'!B:C,2)</f>
        <v>1</v>
      </c>
      <c r="D8360" s="29">
        <f t="shared" si="261"/>
        <v>2.7242892239431882E-5</v>
      </c>
      <c r="F8360" s="30">
        <f>VLOOKUP($B8360,'רביות שנתיות'!B:I,7)</f>
        <v>7.5</v>
      </c>
      <c r="G8360" s="29">
        <f t="shared" si="260"/>
        <v>1.9815842963666341E-4</v>
      </c>
    </row>
    <row r="8361" spans="2:7">
      <c r="B8361" s="1">
        <v>41232</v>
      </c>
      <c r="C8361" s="30">
        <f>VLOOKUP(B8361,'רביות שנתיות'!B:C,2)</f>
        <v>1</v>
      </c>
      <c r="D8361" s="29">
        <f t="shared" si="261"/>
        <v>2.7242892239431882E-5</v>
      </c>
      <c r="F8361" s="30">
        <f>VLOOKUP($B8361,'רביות שנתיות'!B:I,7)</f>
        <v>7.5</v>
      </c>
      <c r="G8361" s="29">
        <f t="shared" si="260"/>
        <v>1.9815842963666341E-4</v>
      </c>
    </row>
    <row r="8362" spans="2:7">
      <c r="B8362" s="1">
        <v>41233</v>
      </c>
      <c r="C8362" s="30">
        <f>VLOOKUP(B8362,'רביות שנתיות'!B:C,2)</f>
        <v>1</v>
      </c>
      <c r="D8362" s="29">
        <f t="shared" si="261"/>
        <v>2.7242892239431882E-5</v>
      </c>
      <c r="F8362" s="30">
        <f>VLOOKUP($B8362,'רביות שנתיות'!B:I,7)</f>
        <v>7.5</v>
      </c>
      <c r="G8362" s="29">
        <f t="shared" si="260"/>
        <v>1.9815842963666341E-4</v>
      </c>
    </row>
    <row r="8363" spans="2:7">
      <c r="B8363" s="1">
        <v>41234</v>
      </c>
      <c r="C8363" s="30">
        <f>VLOOKUP(B8363,'רביות שנתיות'!B:C,2)</f>
        <v>1</v>
      </c>
      <c r="D8363" s="29">
        <f t="shared" si="261"/>
        <v>2.7242892239431882E-5</v>
      </c>
      <c r="F8363" s="30">
        <f>VLOOKUP($B8363,'רביות שנתיות'!B:I,7)</f>
        <v>7.5</v>
      </c>
      <c r="G8363" s="29">
        <f t="shared" si="260"/>
        <v>1.9815842963666341E-4</v>
      </c>
    </row>
    <row r="8364" spans="2:7">
      <c r="B8364" s="1">
        <v>41235</v>
      </c>
      <c r="C8364" s="30">
        <f>VLOOKUP(B8364,'רביות שנתיות'!B:C,2)</f>
        <v>1</v>
      </c>
      <c r="D8364" s="29">
        <f t="shared" si="261"/>
        <v>2.7242892239431882E-5</v>
      </c>
      <c r="F8364" s="30">
        <f>VLOOKUP($B8364,'רביות שנתיות'!B:I,7)</f>
        <v>7.5</v>
      </c>
      <c r="G8364" s="29">
        <f t="shared" si="260"/>
        <v>1.9815842963666341E-4</v>
      </c>
    </row>
    <row r="8365" spans="2:7">
      <c r="B8365" s="1">
        <v>41236</v>
      </c>
      <c r="C8365" s="30">
        <f>VLOOKUP(B8365,'רביות שנתיות'!B:C,2)</f>
        <v>1</v>
      </c>
      <c r="D8365" s="29">
        <f t="shared" si="261"/>
        <v>2.7242892239431882E-5</v>
      </c>
      <c r="F8365" s="30">
        <f>VLOOKUP($B8365,'רביות שנתיות'!B:I,7)</f>
        <v>7.5</v>
      </c>
      <c r="G8365" s="29">
        <f t="shared" si="260"/>
        <v>1.9815842963666341E-4</v>
      </c>
    </row>
    <row r="8366" spans="2:7">
      <c r="B8366" s="1">
        <v>41237</v>
      </c>
      <c r="C8366" s="30">
        <f>VLOOKUP(B8366,'רביות שנתיות'!B:C,2)</f>
        <v>1</v>
      </c>
      <c r="D8366" s="29">
        <f t="shared" si="261"/>
        <v>2.7242892239431882E-5</v>
      </c>
      <c r="F8366" s="30">
        <f>VLOOKUP($B8366,'רביות שנתיות'!B:I,7)</f>
        <v>7.5</v>
      </c>
      <c r="G8366" s="29">
        <f t="shared" si="260"/>
        <v>1.9815842963666341E-4</v>
      </c>
    </row>
    <row r="8367" spans="2:7">
      <c r="B8367" s="1">
        <v>41238</v>
      </c>
      <c r="C8367" s="30">
        <f>VLOOKUP(B8367,'רביות שנתיות'!B:C,2)</f>
        <v>1</v>
      </c>
      <c r="D8367" s="29">
        <f t="shared" si="261"/>
        <v>2.7242892239431882E-5</v>
      </c>
      <c r="F8367" s="30">
        <f>VLOOKUP($B8367,'רביות שנתיות'!B:I,7)</f>
        <v>7.5</v>
      </c>
      <c r="G8367" s="29">
        <f t="shared" si="260"/>
        <v>1.9815842963666341E-4</v>
      </c>
    </row>
    <row r="8368" spans="2:7">
      <c r="B8368" s="1">
        <v>41239</v>
      </c>
      <c r="C8368" s="30">
        <f>VLOOKUP(B8368,'רביות שנתיות'!B:C,2)</f>
        <v>1</v>
      </c>
      <c r="D8368" s="29">
        <f t="shared" si="261"/>
        <v>2.7242892239431882E-5</v>
      </c>
      <c r="F8368" s="30">
        <f>VLOOKUP($B8368,'רביות שנתיות'!B:I,7)</f>
        <v>7.5</v>
      </c>
      <c r="G8368" s="29">
        <f t="shared" si="260"/>
        <v>1.9815842963666341E-4</v>
      </c>
    </row>
    <row r="8369" spans="2:7">
      <c r="B8369" s="1">
        <v>41240</v>
      </c>
      <c r="C8369" s="30">
        <f>VLOOKUP(B8369,'רביות שנתיות'!B:C,2)</f>
        <v>1</v>
      </c>
      <c r="D8369" s="29">
        <f t="shared" si="261"/>
        <v>2.7242892239431882E-5</v>
      </c>
      <c r="F8369" s="30">
        <f>VLOOKUP($B8369,'רביות שנתיות'!B:I,7)</f>
        <v>7.5</v>
      </c>
      <c r="G8369" s="29">
        <f t="shared" si="260"/>
        <v>1.9815842963666341E-4</v>
      </c>
    </row>
    <row r="8370" spans="2:7">
      <c r="B8370" s="1">
        <v>41241</v>
      </c>
      <c r="C8370" s="30">
        <f>VLOOKUP(B8370,'רביות שנתיות'!B:C,2)</f>
        <v>1</v>
      </c>
      <c r="D8370" s="29">
        <f t="shared" si="261"/>
        <v>2.7242892239431882E-5</v>
      </c>
      <c r="F8370" s="30">
        <f>VLOOKUP($B8370,'רביות שנתיות'!B:I,7)</f>
        <v>7.5</v>
      </c>
      <c r="G8370" s="29">
        <f t="shared" si="260"/>
        <v>1.9815842963666341E-4</v>
      </c>
    </row>
    <row r="8371" spans="2:7">
      <c r="B8371" s="1">
        <v>41242</v>
      </c>
      <c r="C8371" s="30">
        <f>VLOOKUP(B8371,'רביות שנתיות'!B:C,2)</f>
        <v>1</v>
      </c>
      <c r="D8371" s="29">
        <f t="shared" si="261"/>
        <v>2.7242892239431882E-5</v>
      </c>
      <c r="F8371" s="30">
        <f>VLOOKUP($B8371,'רביות שנתיות'!B:I,7)</f>
        <v>7.5</v>
      </c>
      <c r="G8371" s="29">
        <f t="shared" si="260"/>
        <v>1.9815842963666341E-4</v>
      </c>
    </row>
    <row r="8372" spans="2:7">
      <c r="B8372" s="1">
        <v>41243</v>
      </c>
      <c r="C8372" s="30">
        <f>VLOOKUP(B8372,'רביות שנתיות'!B:C,2)</f>
        <v>1</v>
      </c>
      <c r="D8372" s="29">
        <f t="shared" si="261"/>
        <v>2.7242892239431882E-5</v>
      </c>
      <c r="F8372" s="30">
        <f>VLOOKUP($B8372,'רביות שנתיות'!B:I,7)</f>
        <v>7.5</v>
      </c>
      <c r="G8372" s="29">
        <f t="shared" si="260"/>
        <v>1.9815842963666341E-4</v>
      </c>
    </row>
    <row r="8373" spans="2:7">
      <c r="B8373" s="1">
        <v>41244</v>
      </c>
      <c r="C8373" s="30">
        <f>VLOOKUP(B8373,'רביות שנתיות'!B:C,2)</f>
        <v>1</v>
      </c>
      <c r="D8373" s="29">
        <f t="shared" si="261"/>
        <v>2.7242892239431882E-5</v>
      </c>
      <c r="F8373" s="30">
        <f>VLOOKUP($B8373,'רביות שנתיות'!B:I,7)</f>
        <v>7.5</v>
      </c>
      <c r="G8373" s="29">
        <f t="shared" si="260"/>
        <v>1.9815842963666341E-4</v>
      </c>
    </row>
    <row r="8374" spans="2:7">
      <c r="B8374" s="1">
        <v>41245</v>
      </c>
      <c r="C8374" s="30">
        <f>VLOOKUP(B8374,'רביות שנתיות'!B:C,2)</f>
        <v>1</v>
      </c>
      <c r="D8374" s="29">
        <f t="shared" si="261"/>
        <v>2.7242892239431882E-5</v>
      </c>
      <c r="F8374" s="30">
        <f>VLOOKUP($B8374,'רביות שנתיות'!B:I,7)</f>
        <v>7.5</v>
      </c>
      <c r="G8374" s="29">
        <f t="shared" si="260"/>
        <v>1.9815842963666341E-4</v>
      </c>
    </row>
    <row r="8375" spans="2:7">
      <c r="B8375" s="1">
        <v>41246</v>
      </c>
      <c r="C8375" s="30">
        <f>VLOOKUP(B8375,'רביות שנתיות'!B:C,2)</f>
        <v>1</v>
      </c>
      <c r="D8375" s="29">
        <f t="shared" si="261"/>
        <v>2.7242892239431882E-5</v>
      </c>
      <c r="F8375" s="30">
        <f>VLOOKUP($B8375,'רביות שנתיות'!B:I,7)</f>
        <v>7.5</v>
      </c>
      <c r="G8375" s="29">
        <f t="shared" si="260"/>
        <v>1.9815842963666341E-4</v>
      </c>
    </row>
    <row r="8376" spans="2:7">
      <c r="B8376" s="1">
        <v>41247</v>
      </c>
      <c r="C8376" s="30">
        <f>VLOOKUP(B8376,'רביות שנתיות'!B:C,2)</f>
        <v>1</v>
      </c>
      <c r="D8376" s="29">
        <f t="shared" si="261"/>
        <v>2.7242892239431882E-5</v>
      </c>
      <c r="F8376" s="30">
        <f>VLOOKUP($B8376,'רביות שנתיות'!B:I,7)</f>
        <v>7.5</v>
      </c>
      <c r="G8376" s="29">
        <f t="shared" si="260"/>
        <v>1.9815842963666341E-4</v>
      </c>
    </row>
    <row r="8377" spans="2:7">
      <c r="B8377" s="1">
        <v>41248</v>
      </c>
      <c r="C8377" s="30">
        <f>VLOOKUP(B8377,'רביות שנתיות'!B:C,2)</f>
        <v>1</v>
      </c>
      <c r="D8377" s="29">
        <f t="shared" si="261"/>
        <v>2.7242892239431882E-5</v>
      </c>
      <c r="F8377" s="30">
        <f>VLOOKUP($B8377,'רביות שנתיות'!B:I,7)</f>
        <v>7.5</v>
      </c>
      <c r="G8377" s="29">
        <f t="shared" si="260"/>
        <v>1.9815842963666341E-4</v>
      </c>
    </row>
    <row r="8378" spans="2:7">
      <c r="B8378" s="1">
        <v>41249</v>
      </c>
      <c r="C8378" s="30">
        <f>VLOOKUP(B8378,'רביות שנתיות'!B:C,2)</f>
        <v>1</v>
      </c>
      <c r="D8378" s="29">
        <f t="shared" si="261"/>
        <v>2.7242892239431882E-5</v>
      </c>
      <c r="F8378" s="30">
        <f>VLOOKUP($B8378,'רביות שנתיות'!B:I,7)</f>
        <v>7.5</v>
      </c>
      <c r="G8378" s="29">
        <f t="shared" si="260"/>
        <v>1.9815842963666341E-4</v>
      </c>
    </row>
    <row r="8379" spans="2:7">
      <c r="B8379" s="1">
        <v>41250</v>
      </c>
      <c r="C8379" s="30">
        <f>VLOOKUP(B8379,'רביות שנתיות'!B:C,2)</f>
        <v>1</v>
      </c>
      <c r="D8379" s="29">
        <f t="shared" si="261"/>
        <v>2.7242892239431882E-5</v>
      </c>
      <c r="F8379" s="30">
        <f>VLOOKUP($B8379,'רביות שנתיות'!B:I,7)</f>
        <v>7.5</v>
      </c>
      <c r="G8379" s="29">
        <f t="shared" si="260"/>
        <v>1.9815842963666341E-4</v>
      </c>
    </row>
    <row r="8380" spans="2:7">
      <c r="B8380" s="1">
        <v>41251</v>
      </c>
      <c r="C8380" s="30">
        <f>VLOOKUP(B8380,'רביות שנתיות'!B:C,2)</f>
        <v>1</v>
      </c>
      <c r="D8380" s="29">
        <f t="shared" si="261"/>
        <v>2.7242892239431882E-5</v>
      </c>
      <c r="F8380" s="30">
        <f>VLOOKUP($B8380,'רביות שנתיות'!B:I,7)</f>
        <v>7.5</v>
      </c>
      <c r="G8380" s="29">
        <f t="shared" si="260"/>
        <v>1.9815842963666341E-4</v>
      </c>
    </row>
    <row r="8381" spans="2:7">
      <c r="B8381" s="1">
        <v>41252</v>
      </c>
      <c r="C8381" s="30">
        <f>VLOOKUP(B8381,'רביות שנתיות'!B:C,2)</f>
        <v>1</v>
      </c>
      <c r="D8381" s="29">
        <f t="shared" si="261"/>
        <v>2.7242892239431882E-5</v>
      </c>
      <c r="F8381" s="30">
        <f>VLOOKUP($B8381,'רביות שנתיות'!B:I,7)</f>
        <v>7.5</v>
      </c>
      <c r="G8381" s="29">
        <f t="shared" si="260"/>
        <v>1.9815842963666341E-4</v>
      </c>
    </row>
    <row r="8382" spans="2:7">
      <c r="B8382" s="1">
        <v>41253</v>
      </c>
      <c r="C8382" s="30">
        <f>VLOOKUP(B8382,'רביות שנתיות'!B:C,2)</f>
        <v>1</v>
      </c>
      <c r="D8382" s="29">
        <f t="shared" si="261"/>
        <v>2.7242892239431882E-5</v>
      </c>
      <c r="F8382" s="30">
        <f>VLOOKUP($B8382,'רביות שנתיות'!B:I,7)</f>
        <v>7.5</v>
      </c>
      <c r="G8382" s="29">
        <f t="shared" si="260"/>
        <v>1.9815842963666341E-4</v>
      </c>
    </row>
    <row r="8383" spans="2:7">
      <c r="B8383" s="1">
        <v>41254</v>
      </c>
      <c r="C8383" s="30">
        <f>VLOOKUP(B8383,'רביות שנתיות'!B:C,2)</f>
        <v>1</v>
      </c>
      <c r="D8383" s="29">
        <f t="shared" si="261"/>
        <v>2.7242892239431882E-5</v>
      </c>
      <c r="F8383" s="30">
        <f>VLOOKUP($B8383,'רביות שנתיות'!B:I,7)</f>
        <v>7.5</v>
      </c>
      <c r="G8383" s="29">
        <f t="shared" si="260"/>
        <v>1.9815842963666341E-4</v>
      </c>
    </row>
    <row r="8384" spans="2:7">
      <c r="B8384" s="1">
        <v>41255</v>
      </c>
      <c r="C8384" s="30">
        <f>VLOOKUP(B8384,'רביות שנתיות'!B:C,2)</f>
        <v>1</v>
      </c>
      <c r="D8384" s="29">
        <f t="shared" si="261"/>
        <v>2.7242892239431882E-5</v>
      </c>
      <c r="F8384" s="30">
        <f>VLOOKUP($B8384,'רביות שנתיות'!B:I,7)</f>
        <v>7.5</v>
      </c>
      <c r="G8384" s="29">
        <f t="shared" si="260"/>
        <v>1.9815842963666341E-4</v>
      </c>
    </row>
    <row r="8385" spans="2:7">
      <c r="B8385" s="1">
        <v>41256</v>
      </c>
      <c r="C8385" s="30">
        <f>VLOOKUP(B8385,'רביות שנתיות'!B:C,2)</f>
        <v>1</v>
      </c>
      <c r="D8385" s="29">
        <f t="shared" si="261"/>
        <v>2.7242892239431882E-5</v>
      </c>
      <c r="F8385" s="30">
        <f>VLOOKUP($B8385,'רביות שנתיות'!B:I,7)</f>
        <v>7.5</v>
      </c>
      <c r="G8385" s="29">
        <f t="shared" si="260"/>
        <v>1.9815842963666341E-4</v>
      </c>
    </row>
    <row r="8386" spans="2:7">
      <c r="B8386" s="1">
        <v>41257</v>
      </c>
      <c r="C8386" s="30">
        <f>VLOOKUP(B8386,'רביות שנתיות'!B:C,2)</f>
        <v>1</v>
      </c>
      <c r="D8386" s="29">
        <f t="shared" si="261"/>
        <v>2.7242892239431882E-5</v>
      </c>
      <c r="F8386" s="30">
        <f>VLOOKUP($B8386,'רביות שנתיות'!B:I,7)</f>
        <v>7.5</v>
      </c>
      <c r="G8386" s="29">
        <f t="shared" si="260"/>
        <v>1.9815842963666341E-4</v>
      </c>
    </row>
    <row r="8387" spans="2:7">
      <c r="B8387" s="1">
        <v>41258</v>
      </c>
      <c r="C8387" s="30">
        <f>VLOOKUP(B8387,'רביות שנתיות'!B:C,2)</f>
        <v>1</v>
      </c>
      <c r="D8387" s="29">
        <f t="shared" si="261"/>
        <v>2.7242892239431882E-5</v>
      </c>
      <c r="F8387" s="30">
        <f>VLOOKUP($B8387,'רביות שנתיות'!B:I,7)</f>
        <v>7.5</v>
      </c>
      <c r="G8387" s="29">
        <f t="shared" si="260"/>
        <v>1.9815842963666341E-4</v>
      </c>
    </row>
    <row r="8388" spans="2:7">
      <c r="B8388" s="1">
        <v>41259</v>
      </c>
      <c r="C8388" s="30">
        <f>VLOOKUP(B8388,'רביות שנתיות'!B:C,2)</f>
        <v>1</v>
      </c>
      <c r="D8388" s="29">
        <f t="shared" si="261"/>
        <v>2.7242892239431882E-5</v>
      </c>
      <c r="F8388" s="30">
        <f>VLOOKUP($B8388,'רביות שנתיות'!B:I,7)</f>
        <v>7.5</v>
      </c>
      <c r="G8388" s="29">
        <f t="shared" ref="G8388:G8451" si="262">(1+F8388/100)^(1/365)-1</f>
        <v>1.9815842963666341E-4</v>
      </c>
    </row>
    <row r="8389" spans="2:7">
      <c r="B8389" s="1">
        <v>41260</v>
      </c>
      <c r="C8389" s="30">
        <f>VLOOKUP(B8389,'רביות שנתיות'!B:C,2)</f>
        <v>1</v>
      </c>
      <c r="D8389" s="29">
        <f t="shared" ref="D8389:D8452" si="263">(1+C8389/100)^(1/365.25)-1</f>
        <v>2.7242892239431882E-5</v>
      </c>
      <c r="F8389" s="30">
        <f>VLOOKUP($B8389,'רביות שנתיות'!B:I,7)</f>
        <v>7.5</v>
      </c>
      <c r="G8389" s="29">
        <f t="shared" si="262"/>
        <v>1.9815842963666341E-4</v>
      </c>
    </row>
    <row r="8390" spans="2:7">
      <c r="B8390" s="1">
        <v>41261</v>
      </c>
      <c r="C8390" s="30">
        <f>VLOOKUP(B8390,'רביות שנתיות'!B:C,2)</f>
        <v>1</v>
      </c>
      <c r="D8390" s="29">
        <f t="shared" si="263"/>
        <v>2.7242892239431882E-5</v>
      </c>
      <c r="F8390" s="30">
        <f>VLOOKUP($B8390,'רביות שנתיות'!B:I,7)</f>
        <v>7.5</v>
      </c>
      <c r="G8390" s="29">
        <f t="shared" si="262"/>
        <v>1.9815842963666341E-4</v>
      </c>
    </row>
    <row r="8391" spans="2:7">
      <c r="B8391" s="1">
        <v>41262</v>
      </c>
      <c r="C8391" s="30">
        <f>VLOOKUP(B8391,'רביות שנתיות'!B:C,2)</f>
        <v>1</v>
      </c>
      <c r="D8391" s="29">
        <f t="shared" si="263"/>
        <v>2.7242892239431882E-5</v>
      </c>
      <c r="F8391" s="30">
        <f>VLOOKUP($B8391,'רביות שנתיות'!B:I,7)</f>
        <v>7.5</v>
      </c>
      <c r="G8391" s="29">
        <f t="shared" si="262"/>
        <v>1.9815842963666341E-4</v>
      </c>
    </row>
    <row r="8392" spans="2:7">
      <c r="B8392" s="1">
        <v>41263</v>
      </c>
      <c r="C8392" s="30">
        <f>VLOOKUP(B8392,'רביות שנתיות'!B:C,2)</f>
        <v>1</v>
      </c>
      <c r="D8392" s="29">
        <f t="shared" si="263"/>
        <v>2.7242892239431882E-5</v>
      </c>
      <c r="F8392" s="30">
        <f>VLOOKUP($B8392,'רביות שנתיות'!B:I,7)</f>
        <v>7.5</v>
      </c>
      <c r="G8392" s="29">
        <f t="shared" si="262"/>
        <v>1.9815842963666341E-4</v>
      </c>
    </row>
    <row r="8393" spans="2:7">
      <c r="B8393" s="1">
        <v>41264</v>
      </c>
      <c r="C8393" s="30">
        <f>VLOOKUP(B8393,'רביות שנתיות'!B:C,2)</f>
        <v>1</v>
      </c>
      <c r="D8393" s="29">
        <f t="shared" si="263"/>
        <v>2.7242892239431882E-5</v>
      </c>
      <c r="F8393" s="30">
        <f>VLOOKUP($B8393,'רביות שנתיות'!B:I,7)</f>
        <v>7.5</v>
      </c>
      <c r="G8393" s="29">
        <f t="shared" si="262"/>
        <v>1.9815842963666341E-4</v>
      </c>
    </row>
    <row r="8394" spans="2:7">
      <c r="B8394" s="1">
        <v>41265</v>
      </c>
      <c r="C8394" s="30">
        <f>VLOOKUP(B8394,'רביות שנתיות'!B:C,2)</f>
        <v>1</v>
      </c>
      <c r="D8394" s="29">
        <f t="shared" si="263"/>
        <v>2.7242892239431882E-5</v>
      </c>
      <c r="F8394" s="30">
        <f>VLOOKUP($B8394,'רביות שנתיות'!B:I,7)</f>
        <v>7.5</v>
      </c>
      <c r="G8394" s="29">
        <f t="shared" si="262"/>
        <v>1.9815842963666341E-4</v>
      </c>
    </row>
    <row r="8395" spans="2:7">
      <c r="B8395" s="1">
        <v>41266</v>
      </c>
      <c r="C8395" s="30">
        <f>VLOOKUP(B8395,'רביות שנתיות'!B:C,2)</f>
        <v>1</v>
      </c>
      <c r="D8395" s="29">
        <f t="shared" si="263"/>
        <v>2.7242892239431882E-5</v>
      </c>
      <c r="F8395" s="30">
        <f>VLOOKUP($B8395,'רביות שנתיות'!B:I,7)</f>
        <v>7.5</v>
      </c>
      <c r="G8395" s="29">
        <f t="shared" si="262"/>
        <v>1.9815842963666341E-4</v>
      </c>
    </row>
    <row r="8396" spans="2:7">
      <c r="B8396" s="1">
        <v>41267</v>
      </c>
      <c r="C8396" s="30">
        <f>VLOOKUP(B8396,'רביות שנתיות'!B:C,2)</f>
        <v>1</v>
      </c>
      <c r="D8396" s="29">
        <f t="shared" si="263"/>
        <v>2.7242892239431882E-5</v>
      </c>
      <c r="F8396" s="30">
        <f>VLOOKUP($B8396,'רביות שנתיות'!B:I,7)</f>
        <v>7.5</v>
      </c>
      <c r="G8396" s="29">
        <f t="shared" si="262"/>
        <v>1.9815842963666341E-4</v>
      </c>
    </row>
    <row r="8397" spans="2:7">
      <c r="B8397" s="1">
        <v>41268</v>
      </c>
      <c r="C8397" s="30">
        <f>VLOOKUP(B8397,'רביות שנתיות'!B:C,2)</f>
        <v>1</v>
      </c>
      <c r="D8397" s="29">
        <f t="shared" si="263"/>
        <v>2.7242892239431882E-5</v>
      </c>
      <c r="F8397" s="30">
        <f>VLOOKUP($B8397,'רביות שנתיות'!B:I,7)</f>
        <v>7.5</v>
      </c>
      <c r="G8397" s="29">
        <f t="shared" si="262"/>
        <v>1.9815842963666341E-4</v>
      </c>
    </row>
    <row r="8398" spans="2:7">
      <c r="B8398" s="1">
        <v>41269</v>
      </c>
      <c r="C8398" s="30">
        <f>VLOOKUP(B8398,'רביות שנתיות'!B:C,2)</f>
        <v>1</v>
      </c>
      <c r="D8398" s="29">
        <f t="shared" si="263"/>
        <v>2.7242892239431882E-5</v>
      </c>
      <c r="F8398" s="30">
        <f>VLOOKUP($B8398,'רביות שנתיות'!B:I,7)</f>
        <v>7.5</v>
      </c>
      <c r="G8398" s="29">
        <f t="shared" si="262"/>
        <v>1.9815842963666341E-4</v>
      </c>
    </row>
    <row r="8399" spans="2:7">
      <c r="B8399" s="1">
        <v>41270</v>
      </c>
      <c r="C8399" s="30">
        <f>VLOOKUP(B8399,'רביות שנתיות'!B:C,2)</f>
        <v>1</v>
      </c>
      <c r="D8399" s="29">
        <f t="shared" si="263"/>
        <v>2.7242892239431882E-5</v>
      </c>
      <c r="F8399" s="30">
        <f>VLOOKUP($B8399,'רביות שנתיות'!B:I,7)</f>
        <v>7.5</v>
      </c>
      <c r="G8399" s="29">
        <f t="shared" si="262"/>
        <v>1.9815842963666341E-4</v>
      </c>
    </row>
    <row r="8400" spans="2:7">
      <c r="B8400" s="1">
        <v>41271</v>
      </c>
      <c r="C8400" s="30">
        <f>VLOOKUP(B8400,'רביות שנתיות'!B:C,2)</f>
        <v>1</v>
      </c>
      <c r="D8400" s="29">
        <f t="shared" si="263"/>
        <v>2.7242892239431882E-5</v>
      </c>
      <c r="F8400" s="30">
        <f>VLOOKUP($B8400,'רביות שנתיות'!B:I,7)</f>
        <v>7.5</v>
      </c>
      <c r="G8400" s="29">
        <f t="shared" si="262"/>
        <v>1.9815842963666341E-4</v>
      </c>
    </row>
    <row r="8401" spans="2:7">
      <c r="B8401" s="1">
        <v>41272</v>
      </c>
      <c r="C8401" s="30">
        <f>VLOOKUP(B8401,'רביות שנתיות'!B:C,2)</f>
        <v>1</v>
      </c>
      <c r="D8401" s="29">
        <f t="shared" si="263"/>
        <v>2.7242892239431882E-5</v>
      </c>
      <c r="F8401" s="30">
        <f>VLOOKUP($B8401,'רביות שנתיות'!B:I,7)</f>
        <v>7.5</v>
      </c>
      <c r="G8401" s="29">
        <f t="shared" si="262"/>
        <v>1.9815842963666341E-4</v>
      </c>
    </row>
    <row r="8402" spans="2:7">
      <c r="B8402" s="1">
        <v>41273</v>
      </c>
      <c r="C8402" s="30">
        <f>VLOOKUP(B8402,'רביות שנתיות'!B:C,2)</f>
        <v>1</v>
      </c>
      <c r="D8402" s="29">
        <f t="shared" si="263"/>
        <v>2.7242892239431882E-5</v>
      </c>
      <c r="F8402" s="30">
        <f>VLOOKUP($B8402,'רביות שנתיות'!B:I,7)</f>
        <v>7.5</v>
      </c>
      <c r="G8402" s="29">
        <f t="shared" si="262"/>
        <v>1.9815842963666341E-4</v>
      </c>
    </row>
    <row r="8403" spans="2:7">
      <c r="B8403" s="1">
        <v>41274</v>
      </c>
      <c r="C8403" s="30">
        <f>VLOOKUP(B8403,'רביות שנתיות'!B:C,2)</f>
        <v>1</v>
      </c>
      <c r="D8403" s="29">
        <f t="shared" si="263"/>
        <v>2.7242892239431882E-5</v>
      </c>
      <c r="F8403" s="30">
        <f>VLOOKUP($B8403,'רביות שנתיות'!B:I,7)</f>
        <v>7.5</v>
      </c>
      <c r="G8403" s="29">
        <f t="shared" si="262"/>
        <v>1.9815842963666341E-4</v>
      </c>
    </row>
    <row r="8404" spans="2:7">
      <c r="B8404" s="1">
        <v>41275</v>
      </c>
      <c r="C8404" s="30">
        <f>VLOOKUP(B8404,'רביות שנתיות'!B:C,2)</f>
        <v>1</v>
      </c>
      <c r="D8404" s="29">
        <f t="shared" si="263"/>
        <v>2.7242892239431882E-5</v>
      </c>
      <c r="F8404" s="30">
        <f>VLOOKUP($B8404,'רביות שנתיות'!B:I,7)</f>
        <v>7.5</v>
      </c>
      <c r="G8404" s="29">
        <f t="shared" si="262"/>
        <v>1.9815842963666341E-4</v>
      </c>
    </row>
    <row r="8405" spans="2:7">
      <c r="B8405" s="1">
        <v>41276</v>
      </c>
      <c r="C8405" s="30">
        <f>VLOOKUP(B8405,'רביות שנתיות'!B:C,2)</f>
        <v>1</v>
      </c>
      <c r="D8405" s="29">
        <f t="shared" si="263"/>
        <v>2.7242892239431882E-5</v>
      </c>
      <c r="F8405" s="30">
        <f>VLOOKUP($B8405,'רביות שנתיות'!B:I,7)</f>
        <v>7.5</v>
      </c>
      <c r="G8405" s="29">
        <f t="shared" si="262"/>
        <v>1.9815842963666341E-4</v>
      </c>
    </row>
    <row r="8406" spans="2:7">
      <c r="B8406" s="1">
        <v>41277</v>
      </c>
      <c r="C8406" s="30">
        <f>VLOOKUP(B8406,'רביות שנתיות'!B:C,2)</f>
        <v>1</v>
      </c>
      <c r="D8406" s="29">
        <f t="shared" si="263"/>
        <v>2.7242892239431882E-5</v>
      </c>
      <c r="F8406" s="30">
        <f>VLOOKUP($B8406,'רביות שנתיות'!B:I,7)</f>
        <v>7.5</v>
      </c>
      <c r="G8406" s="29">
        <f t="shared" si="262"/>
        <v>1.9815842963666341E-4</v>
      </c>
    </row>
    <row r="8407" spans="2:7">
      <c r="B8407" s="1">
        <v>41278</v>
      </c>
      <c r="C8407" s="30">
        <f>VLOOKUP(B8407,'רביות שנתיות'!B:C,2)</f>
        <v>1</v>
      </c>
      <c r="D8407" s="29">
        <f t="shared" si="263"/>
        <v>2.7242892239431882E-5</v>
      </c>
      <c r="F8407" s="30">
        <f>VLOOKUP($B8407,'רביות שנתיות'!B:I,7)</f>
        <v>7.5</v>
      </c>
      <c r="G8407" s="29">
        <f t="shared" si="262"/>
        <v>1.9815842963666341E-4</v>
      </c>
    </row>
    <row r="8408" spans="2:7">
      <c r="B8408" s="1">
        <v>41279</v>
      </c>
      <c r="C8408" s="30">
        <f>VLOOKUP(B8408,'רביות שנתיות'!B:C,2)</f>
        <v>1</v>
      </c>
      <c r="D8408" s="29">
        <f t="shared" si="263"/>
        <v>2.7242892239431882E-5</v>
      </c>
      <c r="F8408" s="30">
        <f>VLOOKUP($B8408,'רביות שנתיות'!B:I,7)</f>
        <v>7.5</v>
      </c>
      <c r="G8408" s="29">
        <f t="shared" si="262"/>
        <v>1.9815842963666341E-4</v>
      </c>
    </row>
    <row r="8409" spans="2:7">
      <c r="B8409" s="1">
        <v>41280</v>
      </c>
      <c r="C8409" s="30">
        <f>VLOOKUP(B8409,'רביות שנתיות'!B:C,2)</f>
        <v>1</v>
      </c>
      <c r="D8409" s="29">
        <f t="shared" si="263"/>
        <v>2.7242892239431882E-5</v>
      </c>
      <c r="F8409" s="30">
        <f>VLOOKUP($B8409,'רביות שנתיות'!B:I,7)</f>
        <v>7.5</v>
      </c>
      <c r="G8409" s="29">
        <f t="shared" si="262"/>
        <v>1.9815842963666341E-4</v>
      </c>
    </row>
    <row r="8410" spans="2:7">
      <c r="B8410" s="1">
        <v>41281</v>
      </c>
      <c r="C8410" s="30">
        <f>VLOOKUP(B8410,'רביות שנתיות'!B:C,2)</f>
        <v>1</v>
      </c>
      <c r="D8410" s="29">
        <f t="shared" si="263"/>
        <v>2.7242892239431882E-5</v>
      </c>
      <c r="F8410" s="30">
        <f>VLOOKUP($B8410,'רביות שנתיות'!B:I,7)</f>
        <v>7.5</v>
      </c>
      <c r="G8410" s="29">
        <f t="shared" si="262"/>
        <v>1.9815842963666341E-4</v>
      </c>
    </row>
    <row r="8411" spans="2:7">
      <c r="B8411" s="1">
        <v>41282</v>
      </c>
      <c r="C8411" s="30">
        <f>VLOOKUP(B8411,'רביות שנתיות'!B:C,2)</f>
        <v>1</v>
      </c>
      <c r="D8411" s="29">
        <f t="shared" si="263"/>
        <v>2.7242892239431882E-5</v>
      </c>
      <c r="F8411" s="30">
        <f>VLOOKUP($B8411,'רביות שנתיות'!B:I,7)</f>
        <v>7.5</v>
      </c>
      <c r="G8411" s="29">
        <f t="shared" si="262"/>
        <v>1.9815842963666341E-4</v>
      </c>
    </row>
    <row r="8412" spans="2:7">
      <c r="B8412" s="1">
        <v>41283</v>
      </c>
      <c r="C8412" s="30">
        <f>VLOOKUP(B8412,'רביות שנתיות'!B:C,2)</f>
        <v>1</v>
      </c>
      <c r="D8412" s="29">
        <f t="shared" si="263"/>
        <v>2.7242892239431882E-5</v>
      </c>
      <c r="F8412" s="30">
        <f>VLOOKUP($B8412,'רביות שנתיות'!B:I,7)</f>
        <v>7.5</v>
      </c>
      <c r="G8412" s="29">
        <f t="shared" si="262"/>
        <v>1.9815842963666341E-4</v>
      </c>
    </row>
    <row r="8413" spans="2:7">
      <c r="B8413" s="1">
        <v>41284</v>
      </c>
      <c r="C8413" s="30">
        <f>VLOOKUP(B8413,'רביות שנתיות'!B:C,2)</f>
        <v>1</v>
      </c>
      <c r="D8413" s="29">
        <f t="shared" si="263"/>
        <v>2.7242892239431882E-5</v>
      </c>
      <c r="F8413" s="30">
        <f>VLOOKUP($B8413,'רביות שנתיות'!B:I,7)</f>
        <v>7.5</v>
      </c>
      <c r="G8413" s="29">
        <f t="shared" si="262"/>
        <v>1.9815842963666341E-4</v>
      </c>
    </row>
    <row r="8414" spans="2:7">
      <c r="B8414" s="1">
        <v>41285</v>
      </c>
      <c r="C8414" s="30">
        <f>VLOOKUP(B8414,'רביות שנתיות'!B:C,2)</f>
        <v>1</v>
      </c>
      <c r="D8414" s="29">
        <f t="shared" si="263"/>
        <v>2.7242892239431882E-5</v>
      </c>
      <c r="F8414" s="30">
        <f>VLOOKUP($B8414,'רביות שנתיות'!B:I,7)</f>
        <v>7.5</v>
      </c>
      <c r="G8414" s="29">
        <f t="shared" si="262"/>
        <v>1.9815842963666341E-4</v>
      </c>
    </row>
    <row r="8415" spans="2:7">
      <c r="B8415" s="1">
        <v>41286</v>
      </c>
      <c r="C8415" s="30">
        <f>VLOOKUP(B8415,'רביות שנתיות'!B:C,2)</f>
        <v>1</v>
      </c>
      <c r="D8415" s="29">
        <f t="shared" si="263"/>
        <v>2.7242892239431882E-5</v>
      </c>
      <c r="F8415" s="30">
        <f>VLOOKUP($B8415,'רביות שנתיות'!B:I,7)</f>
        <v>7.5</v>
      </c>
      <c r="G8415" s="29">
        <f t="shared" si="262"/>
        <v>1.9815842963666341E-4</v>
      </c>
    </row>
    <row r="8416" spans="2:7">
      <c r="B8416" s="1">
        <v>41287</v>
      </c>
      <c r="C8416" s="30">
        <f>VLOOKUP(B8416,'רביות שנתיות'!B:C,2)</f>
        <v>1</v>
      </c>
      <c r="D8416" s="29">
        <f t="shared" si="263"/>
        <v>2.7242892239431882E-5</v>
      </c>
      <c r="F8416" s="30">
        <f>VLOOKUP($B8416,'רביות שנתיות'!B:I,7)</f>
        <v>7.5</v>
      </c>
      <c r="G8416" s="29">
        <f t="shared" si="262"/>
        <v>1.9815842963666341E-4</v>
      </c>
    </row>
    <row r="8417" spans="2:7">
      <c r="B8417" s="1">
        <v>41288</v>
      </c>
      <c r="C8417" s="30">
        <f>VLOOKUP(B8417,'רביות שנתיות'!B:C,2)</f>
        <v>1</v>
      </c>
      <c r="D8417" s="29">
        <f t="shared" si="263"/>
        <v>2.7242892239431882E-5</v>
      </c>
      <c r="F8417" s="30">
        <f>VLOOKUP($B8417,'רביות שנתיות'!B:I,7)</f>
        <v>7.5</v>
      </c>
      <c r="G8417" s="29">
        <f t="shared" si="262"/>
        <v>1.9815842963666341E-4</v>
      </c>
    </row>
    <row r="8418" spans="2:7">
      <c r="B8418" s="1">
        <v>41289</v>
      </c>
      <c r="C8418" s="30">
        <f>VLOOKUP(B8418,'רביות שנתיות'!B:C,2)</f>
        <v>1</v>
      </c>
      <c r="D8418" s="29">
        <f t="shared" si="263"/>
        <v>2.7242892239431882E-5</v>
      </c>
      <c r="F8418" s="30">
        <f>VLOOKUP($B8418,'רביות שנתיות'!B:I,7)</f>
        <v>7.5</v>
      </c>
      <c r="G8418" s="29">
        <f t="shared" si="262"/>
        <v>1.9815842963666341E-4</v>
      </c>
    </row>
    <row r="8419" spans="2:7">
      <c r="B8419" s="1">
        <v>41290</v>
      </c>
      <c r="C8419" s="30">
        <f>VLOOKUP(B8419,'רביות שנתיות'!B:C,2)</f>
        <v>1</v>
      </c>
      <c r="D8419" s="29">
        <f t="shared" si="263"/>
        <v>2.7242892239431882E-5</v>
      </c>
      <c r="F8419" s="30">
        <f>VLOOKUP($B8419,'רביות שנתיות'!B:I,7)</f>
        <v>7.5</v>
      </c>
      <c r="G8419" s="29">
        <f t="shared" si="262"/>
        <v>1.9815842963666341E-4</v>
      </c>
    </row>
    <row r="8420" spans="2:7">
      <c r="B8420" s="1">
        <v>41291</v>
      </c>
      <c r="C8420" s="30">
        <f>VLOOKUP(B8420,'רביות שנתיות'!B:C,2)</f>
        <v>1</v>
      </c>
      <c r="D8420" s="29">
        <f t="shared" si="263"/>
        <v>2.7242892239431882E-5</v>
      </c>
      <c r="F8420" s="30">
        <f>VLOOKUP($B8420,'רביות שנתיות'!B:I,7)</f>
        <v>7.5</v>
      </c>
      <c r="G8420" s="29">
        <f t="shared" si="262"/>
        <v>1.9815842963666341E-4</v>
      </c>
    </row>
    <row r="8421" spans="2:7">
      <c r="B8421" s="1">
        <v>41292</v>
      </c>
      <c r="C8421" s="30">
        <f>VLOOKUP(B8421,'רביות שנתיות'!B:C,2)</f>
        <v>1</v>
      </c>
      <c r="D8421" s="29">
        <f t="shared" si="263"/>
        <v>2.7242892239431882E-5</v>
      </c>
      <c r="F8421" s="30">
        <f>VLOOKUP($B8421,'רביות שנתיות'!B:I,7)</f>
        <v>7.5</v>
      </c>
      <c r="G8421" s="29">
        <f t="shared" si="262"/>
        <v>1.9815842963666341E-4</v>
      </c>
    </row>
    <row r="8422" spans="2:7">
      <c r="B8422" s="1">
        <v>41293</v>
      </c>
      <c r="C8422" s="30">
        <f>VLOOKUP(B8422,'רביות שנתיות'!B:C,2)</f>
        <v>1</v>
      </c>
      <c r="D8422" s="29">
        <f t="shared" si="263"/>
        <v>2.7242892239431882E-5</v>
      </c>
      <c r="F8422" s="30">
        <f>VLOOKUP($B8422,'רביות שנתיות'!B:I,7)</f>
        <v>7.5</v>
      </c>
      <c r="G8422" s="29">
        <f t="shared" si="262"/>
        <v>1.9815842963666341E-4</v>
      </c>
    </row>
    <row r="8423" spans="2:7">
      <c r="B8423" s="1">
        <v>41294</v>
      </c>
      <c r="C8423" s="30">
        <f>VLOOKUP(B8423,'רביות שנתיות'!B:C,2)</f>
        <v>1</v>
      </c>
      <c r="D8423" s="29">
        <f t="shared" si="263"/>
        <v>2.7242892239431882E-5</v>
      </c>
      <c r="F8423" s="30">
        <f>VLOOKUP($B8423,'רביות שנתיות'!B:I,7)</f>
        <v>7.5</v>
      </c>
      <c r="G8423" s="29">
        <f t="shared" si="262"/>
        <v>1.9815842963666341E-4</v>
      </c>
    </row>
    <row r="8424" spans="2:7">
      <c r="B8424" s="1">
        <v>41295</v>
      </c>
      <c r="C8424" s="30">
        <f>VLOOKUP(B8424,'רביות שנתיות'!B:C,2)</f>
        <v>1</v>
      </c>
      <c r="D8424" s="29">
        <f t="shared" si="263"/>
        <v>2.7242892239431882E-5</v>
      </c>
      <c r="F8424" s="30">
        <f>VLOOKUP($B8424,'רביות שנתיות'!B:I,7)</f>
        <v>7.5</v>
      </c>
      <c r="G8424" s="29">
        <f t="shared" si="262"/>
        <v>1.9815842963666341E-4</v>
      </c>
    </row>
    <row r="8425" spans="2:7">
      <c r="B8425" s="1">
        <v>41296</v>
      </c>
      <c r="C8425" s="30">
        <f>VLOOKUP(B8425,'רביות שנתיות'!B:C,2)</f>
        <v>1</v>
      </c>
      <c r="D8425" s="29">
        <f t="shared" si="263"/>
        <v>2.7242892239431882E-5</v>
      </c>
      <c r="F8425" s="30">
        <f>VLOOKUP($B8425,'רביות שנתיות'!B:I,7)</f>
        <v>7.5</v>
      </c>
      <c r="G8425" s="29">
        <f t="shared" si="262"/>
        <v>1.9815842963666341E-4</v>
      </c>
    </row>
    <row r="8426" spans="2:7">
      <c r="B8426" s="1">
        <v>41297</v>
      </c>
      <c r="C8426" s="30">
        <f>VLOOKUP(B8426,'רביות שנתיות'!B:C,2)</f>
        <v>1</v>
      </c>
      <c r="D8426" s="29">
        <f t="shared" si="263"/>
        <v>2.7242892239431882E-5</v>
      </c>
      <c r="F8426" s="30">
        <f>VLOOKUP($B8426,'רביות שנתיות'!B:I,7)</f>
        <v>7.5</v>
      </c>
      <c r="G8426" s="29">
        <f t="shared" si="262"/>
        <v>1.9815842963666341E-4</v>
      </c>
    </row>
    <row r="8427" spans="2:7">
      <c r="B8427" s="1">
        <v>41298</v>
      </c>
      <c r="C8427" s="30">
        <f>VLOOKUP(B8427,'רביות שנתיות'!B:C,2)</f>
        <v>1</v>
      </c>
      <c r="D8427" s="29">
        <f t="shared" si="263"/>
        <v>2.7242892239431882E-5</v>
      </c>
      <c r="F8427" s="30">
        <f>VLOOKUP($B8427,'רביות שנתיות'!B:I,7)</f>
        <v>7.5</v>
      </c>
      <c r="G8427" s="29">
        <f t="shared" si="262"/>
        <v>1.9815842963666341E-4</v>
      </c>
    </row>
    <row r="8428" spans="2:7">
      <c r="B8428" s="1">
        <v>41299</v>
      </c>
      <c r="C8428" s="30">
        <f>VLOOKUP(B8428,'רביות שנתיות'!B:C,2)</f>
        <v>1</v>
      </c>
      <c r="D8428" s="29">
        <f t="shared" si="263"/>
        <v>2.7242892239431882E-5</v>
      </c>
      <c r="F8428" s="30">
        <f>VLOOKUP($B8428,'רביות שנתיות'!B:I,7)</f>
        <v>7.5</v>
      </c>
      <c r="G8428" s="29">
        <f t="shared" si="262"/>
        <v>1.9815842963666341E-4</v>
      </c>
    </row>
    <row r="8429" spans="2:7">
      <c r="B8429" s="1">
        <v>41300</v>
      </c>
      <c r="C8429" s="30">
        <f>VLOOKUP(B8429,'רביות שנתיות'!B:C,2)</f>
        <v>1</v>
      </c>
      <c r="D8429" s="29">
        <f t="shared" si="263"/>
        <v>2.7242892239431882E-5</v>
      </c>
      <c r="F8429" s="30">
        <f>VLOOKUP($B8429,'רביות שנתיות'!B:I,7)</f>
        <v>7.5</v>
      </c>
      <c r="G8429" s="29">
        <f t="shared" si="262"/>
        <v>1.9815842963666341E-4</v>
      </c>
    </row>
    <row r="8430" spans="2:7">
      <c r="B8430" s="1">
        <v>41301</v>
      </c>
      <c r="C8430" s="30">
        <f>VLOOKUP(B8430,'רביות שנתיות'!B:C,2)</f>
        <v>1</v>
      </c>
      <c r="D8430" s="29">
        <f t="shared" si="263"/>
        <v>2.7242892239431882E-5</v>
      </c>
      <c r="F8430" s="30">
        <f>VLOOKUP($B8430,'רביות שנתיות'!B:I,7)</f>
        <v>7.5</v>
      </c>
      <c r="G8430" s="29">
        <f t="shared" si="262"/>
        <v>1.9815842963666341E-4</v>
      </c>
    </row>
    <row r="8431" spans="2:7">
      <c r="B8431" s="1">
        <v>41302</v>
      </c>
      <c r="C8431" s="30">
        <f>VLOOKUP(B8431,'רביות שנתיות'!B:C,2)</f>
        <v>1</v>
      </c>
      <c r="D8431" s="29">
        <f t="shared" si="263"/>
        <v>2.7242892239431882E-5</v>
      </c>
      <c r="F8431" s="30">
        <f>VLOOKUP($B8431,'רביות שנתיות'!B:I,7)</f>
        <v>7.5</v>
      </c>
      <c r="G8431" s="29">
        <f t="shared" si="262"/>
        <v>1.9815842963666341E-4</v>
      </c>
    </row>
    <row r="8432" spans="2:7">
      <c r="B8432" s="1">
        <v>41303</v>
      </c>
      <c r="C8432" s="30">
        <f>VLOOKUP(B8432,'רביות שנתיות'!B:C,2)</f>
        <v>1</v>
      </c>
      <c r="D8432" s="29">
        <f t="shared" si="263"/>
        <v>2.7242892239431882E-5</v>
      </c>
      <c r="F8432" s="30">
        <f>VLOOKUP($B8432,'רביות שנתיות'!B:I,7)</f>
        <v>7.5</v>
      </c>
      <c r="G8432" s="29">
        <f t="shared" si="262"/>
        <v>1.9815842963666341E-4</v>
      </c>
    </row>
    <row r="8433" spans="2:7">
      <c r="B8433" s="1">
        <v>41304</v>
      </c>
      <c r="C8433" s="30">
        <f>VLOOKUP(B8433,'רביות שנתיות'!B:C,2)</f>
        <v>1</v>
      </c>
      <c r="D8433" s="29">
        <f t="shared" si="263"/>
        <v>2.7242892239431882E-5</v>
      </c>
      <c r="F8433" s="30">
        <f>VLOOKUP($B8433,'רביות שנתיות'!B:I,7)</f>
        <v>7.5</v>
      </c>
      <c r="G8433" s="29">
        <f t="shared" si="262"/>
        <v>1.9815842963666341E-4</v>
      </c>
    </row>
    <row r="8434" spans="2:7">
      <c r="B8434" s="1">
        <v>41305</v>
      </c>
      <c r="C8434" s="30">
        <f>VLOOKUP(B8434,'רביות שנתיות'!B:C,2)</f>
        <v>1</v>
      </c>
      <c r="D8434" s="29">
        <f t="shared" si="263"/>
        <v>2.7242892239431882E-5</v>
      </c>
      <c r="F8434" s="30">
        <f>VLOOKUP($B8434,'רביות שנתיות'!B:I,7)</f>
        <v>7.5</v>
      </c>
      <c r="G8434" s="29">
        <f t="shared" si="262"/>
        <v>1.9815842963666341E-4</v>
      </c>
    </row>
    <row r="8435" spans="2:7">
      <c r="B8435" s="1">
        <v>41306</v>
      </c>
      <c r="C8435" s="30">
        <f>VLOOKUP(B8435,'רביות שנתיות'!B:C,2)</f>
        <v>1</v>
      </c>
      <c r="D8435" s="29">
        <f t="shared" si="263"/>
        <v>2.7242892239431882E-5</v>
      </c>
      <c r="F8435" s="30">
        <f>VLOOKUP($B8435,'רביות שנתיות'!B:I,7)</f>
        <v>7.5</v>
      </c>
      <c r="G8435" s="29">
        <f t="shared" si="262"/>
        <v>1.9815842963666341E-4</v>
      </c>
    </row>
    <row r="8436" spans="2:7">
      <c r="B8436" s="1">
        <v>41307</v>
      </c>
      <c r="C8436" s="30">
        <f>VLOOKUP(B8436,'רביות שנתיות'!B:C,2)</f>
        <v>1</v>
      </c>
      <c r="D8436" s="29">
        <f t="shared" si="263"/>
        <v>2.7242892239431882E-5</v>
      </c>
      <c r="F8436" s="30">
        <f>VLOOKUP($B8436,'רביות שנתיות'!B:I,7)</f>
        <v>7.5</v>
      </c>
      <c r="G8436" s="29">
        <f t="shared" si="262"/>
        <v>1.9815842963666341E-4</v>
      </c>
    </row>
    <row r="8437" spans="2:7">
      <c r="B8437" s="1">
        <v>41308</v>
      </c>
      <c r="C8437" s="30">
        <f>VLOOKUP(B8437,'רביות שנתיות'!B:C,2)</f>
        <v>1</v>
      </c>
      <c r="D8437" s="29">
        <f t="shared" si="263"/>
        <v>2.7242892239431882E-5</v>
      </c>
      <c r="F8437" s="30">
        <f>VLOOKUP($B8437,'רביות שנתיות'!B:I,7)</f>
        <v>7.5</v>
      </c>
      <c r="G8437" s="29">
        <f t="shared" si="262"/>
        <v>1.9815842963666341E-4</v>
      </c>
    </row>
    <row r="8438" spans="2:7">
      <c r="B8438" s="1">
        <v>41309</v>
      </c>
      <c r="C8438" s="30">
        <f>VLOOKUP(B8438,'רביות שנתיות'!B:C,2)</f>
        <v>1</v>
      </c>
      <c r="D8438" s="29">
        <f t="shared" si="263"/>
        <v>2.7242892239431882E-5</v>
      </c>
      <c r="F8438" s="30">
        <f>VLOOKUP($B8438,'רביות שנתיות'!B:I,7)</f>
        <v>7.5</v>
      </c>
      <c r="G8438" s="29">
        <f t="shared" si="262"/>
        <v>1.9815842963666341E-4</v>
      </c>
    </row>
    <row r="8439" spans="2:7">
      <c r="B8439" s="1">
        <v>41310</v>
      </c>
      <c r="C8439" s="30">
        <f>VLOOKUP(B8439,'רביות שנתיות'!B:C,2)</f>
        <v>1</v>
      </c>
      <c r="D8439" s="29">
        <f t="shared" si="263"/>
        <v>2.7242892239431882E-5</v>
      </c>
      <c r="F8439" s="30">
        <f>VLOOKUP($B8439,'רביות שנתיות'!B:I,7)</f>
        <v>7.5</v>
      </c>
      <c r="G8439" s="29">
        <f t="shared" si="262"/>
        <v>1.9815842963666341E-4</v>
      </c>
    </row>
    <row r="8440" spans="2:7">
      <c r="B8440" s="1">
        <v>41311</v>
      </c>
      <c r="C8440" s="30">
        <f>VLOOKUP(B8440,'רביות שנתיות'!B:C,2)</f>
        <v>1</v>
      </c>
      <c r="D8440" s="29">
        <f t="shared" si="263"/>
        <v>2.7242892239431882E-5</v>
      </c>
      <c r="F8440" s="30">
        <f>VLOOKUP($B8440,'רביות שנתיות'!B:I,7)</f>
        <v>7.5</v>
      </c>
      <c r="G8440" s="29">
        <f t="shared" si="262"/>
        <v>1.9815842963666341E-4</v>
      </c>
    </row>
    <row r="8441" spans="2:7">
      <c r="B8441" s="1">
        <v>41312</v>
      </c>
      <c r="C8441" s="30">
        <f>VLOOKUP(B8441,'רביות שנתיות'!B:C,2)</f>
        <v>1</v>
      </c>
      <c r="D8441" s="29">
        <f t="shared" si="263"/>
        <v>2.7242892239431882E-5</v>
      </c>
      <c r="F8441" s="30">
        <f>VLOOKUP($B8441,'רביות שנתיות'!B:I,7)</f>
        <v>7.5</v>
      </c>
      <c r="G8441" s="29">
        <f t="shared" si="262"/>
        <v>1.9815842963666341E-4</v>
      </c>
    </row>
    <row r="8442" spans="2:7">
      <c r="B8442" s="1">
        <v>41313</v>
      </c>
      <c r="C8442" s="30">
        <f>VLOOKUP(B8442,'רביות שנתיות'!B:C,2)</f>
        <v>1</v>
      </c>
      <c r="D8442" s="29">
        <f t="shared" si="263"/>
        <v>2.7242892239431882E-5</v>
      </c>
      <c r="F8442" s="30">
        <f>VLOOKUP($B8442,'רביות שנתיות'!B:I,7)</f>
        <v>7.5</v>
      </c>
      <c r="G8442" s="29">
        <f t="shared" si="262"/>
        <v>1.9815842963666341E-4</v>
      </c>
    </row>
    <row r="8443" spans="2:7">
      <c r="B8443" s="1">
        <v>41314</v>
      </c>
      <c r="C8443" s="30">
        <f>VLOOKUP(B8443,'רביות שנתיות'!B:C,2)</f>
        <v>1</v>
      </c>
      <c r="D8443" s="29">
        <f t="shared" si="263"/>
        <v>2.7242892239431882E-5</v>
      </c>
      <c r="F8443" s="30">
        <f>VLOOKUP($B8443,'רביות שנתיות'!B:I,7)</f>
        <v>7.5</v>
      </c>
      <c r="G8443" s="29">
        <f t="shared" si="262"/>
        <v>1.9815842963666341E-4</v>
      </c>
    </row>
    <row r="8444" spans="2:7">
      <c r="B8444" s="1">
        <v>41315</v>
      </c>
      <c r="C8444" s="30">
        <f>VLOOKUP(B8444,'רביות שנתיות'!B:C,2)</f>
        <v>1</v>
      </c>
      <c r="D8444" s="29">
        <f t="shared" si="263"/>
        <v>2.7242892239431882E-5</v>
      </c>
      <c r="F8444" s="30">
        <f>VLOOKUP($B8444,'רביות שנתיות'!B:I,7)</f>
        <v>7.5</v>
      </c>
      <c r="G8444" s="29">
        <f t="shared" si="262"/>
        <v>1.9815842963666341E-4</v>
      </c>
    </row>
    <row r="8445" spans="2:7">
      <c r="B8445" s="1">
        <v>41316</v>
      </c>
      <c r="C8445" s="30">
        <f>VLOOKUP(B8445,'רביות שנתיות'!B:C,2)</f>
        <v>1</v>
      </c>
      <c r="D8445" s="29">
        <f t="shared" si="263"/>
        <v>2.7242892239431882E-5</v>
      </c>
      <c r="F8445" s="30">
        <f>VLOOKUP($B8445,'רביות שנתיות'!B:I,7)</f>
        <v>7.5</v>
      </c>
      <c r="G8445" s="29">
        <f t="shared" si="262"/>
        <v>1.9815842963666341E-4</v>
      </c>
    </row>
    <row r="8446" spans="2:7">
      <c r="B8446" s="1">
        <v>41317</v>
      </c>
      <c r="C8446" s="30">
        <f>VLOOKUP(B8446,'רביות שנתיות'!B:C,2)</f>
        <v>1</v>
      </c>
      <c r="D8446" s="29">
        <f t="shared" si="263"/>
        <v>2.7242892239431882E-5</v>
      </c>
      <c r="F8446" s="30">
        <f>VLOOKUP($B8446,'רביות שנתיות'!B:I,7)</f>
        <v>7.5</v>
      </c>
      <c r="G8446" s="29">
        <f t="shared" si="262"/>
        <v>1.9815842963666341E-4</v>
      </c>
    </row>
    <row r="8447" spans="2:7">
      <c r="B8447" s="1">
        <v>41318</v>
      </c>
      <c r="C8447" s="30">
        <f>VLOOKUP(B8447,'רביות שנתיות'!B:C,2)</f>
        <v>1</v>
      </c>
      <c r="D8447" s="29">
        <f t="shared" si="263"/>
        <v>2.7242892239431882E-5</v>
      </c>
      <c r="F8447" s="30">
        <f>VLOOKUP($B8447,'רביות שנתיות'!B:I,7)</f>
        <v>7.5</v>
      </c>
      <c r="G8447" s="29">
        <f t="shared" si="262"/>
        <v>1.9815842963666341E-4</v>
      </c>
    </row>
    <row r="8448" spans="2:7">
      <c r="B8448" s="1">
        <v>41319</v>
      </c>
      <c r="C8448" s="30">
        <f>VLOOKUP(B8448,'רביות שנתיות'!B:C,2)</f>
        <v>1</v>
      </c>
      <c r="D8448" s="29">
        <f t="shared" si="263"/>
        <v>2.7242892239431882E-5</v>
      </c>
      <c r="F8448" s="30">
        <f>VLOOKUP($B8448,'רביות שנתיות'!B:I,7)</f>
        <v>7.5</v>
      </c>
      <c r="G8448" s="29">
        <f t="shared" si="262"/>
        <v>1.9815842963666341E-4</v>
      </c>
    </row>
    <row r="8449" spans="2:7">
      <c r="B8449" s="1">
        <v>41320</v>
      </c>
      <c r="C8449" s="30">
        <f>VLOOKUP(B8449,'רביות שנתיות'!B:C,2)</f>
        <v>1</v>
      </c>
      <c r="D8449" s="29">
        <f t="shared" si="263"/>
        <v>2.7242892239431882E-5</v>
      </c>
      <c r="F8449" s="30">
        <f>VLOOKUP($B8449,'רביות שנתיות'!B:I,7)</f>
        <v>7.5</v>
      </c>
      <c r="G8449" s="29">
        <f t="shared" si="262"/>
        <v>1.9815842963666341E-4</v>
      </c>
    </row>
    <row r="8450" spans="2:7">
      <c r="B8450" s="1">
        <v>41321</v>
      </c>
      <c r="C8450" s="30">
        <f>VLOOKUP(B8450,'רביות שנתיות'!B:C,2)</f>
        <v>1</v>
      </c>
      <c r="D8450" s="29">
        <f t="shared" si="263"/>
        <v>2.7242892239431882E-5</v>
      </c>
      <c r="F8450" s="30">
        <f>VLOOKUP($B8450,'רביות שנתיות'!B:I,7)</f>
        <v>7.5</v>
      </c>
      <c r="G8450" s="29">
        <f t="shared" si="262"/>
        <v>1.9815842963666341E-4</v>
      </c>
    </row>
    <row r="8451" spans="2:7">
      <c r="B8451" s="1">
        <v>41322</v>
      </c>
      <c r="C8451" s="30">
        <f>VLOOKUP(B8451,'רביות שנתיות'!B:C,2)</f>
        <v>1</v>
      </c>
      <c r="D8451" s="29">
        <f t="shared" si="263"/>
        <v>2.7242892239431882E-5</v>
      </c>
      <c r="F8451" s="30">
        <f>VLOOKUP($B8451,'רביות שנתיות'!B:I,7)</f>
        <v>7.5</v>
      </c>
      <c r="G8451" s="29">
        <f t="shared" si="262"/>
        <v>1.9815842963666341E-4</v>
      </c>
    </row>
    <row r="8452" spans="2:7">
      <c r="B8452" s="1">
        <v>41323</v>
      </c>
      <c r="C8452" s="30">
        <f>VLOOKUP(B8452,'רביות שנתיות'!B:C,2)</f>
        <v>1</v>
      </c>
      <c r="D8452" s="29">
        <f t="shared" si="263"/>
        <v>2.7242892239431882E-5</v>
      </c>
      <c r="F8452" s="30">
        <f>VLOOKUP($B8452,'רביות שנתיות'!B:I,7)</f>
        <v>7.5</v>
      </c>
      <c r="G8452" s="29">
        <f t="shared" ref="G8452:G8515" si="264">(1+F8452/100)^(1/365)-1</f>
        <v>1.9815842963666341E-4</v>
      </c>
    </row>
    <row r="8453" spans="2:7">
      <c r="B8453" s="1">
        <v>41324</v>
      </c>
      <c r="C8453" s="30">
        <f>VLOOKUP(B8453,'רביות שנתיות'!B:C,2)</f>
        <v>1</v>
      </c>
      <c r="D8453" s="29">
        <f t="shared" ref="D8453:D8516" si="265">(1+C8453/100)^(1/365.25)-1</f>
        <v>2.7242892239431882E-5</v>
      </c>
      <c r="F8453" s="30">
        <f>VLOOKUP($B8453,'רביות שנתיות'!B:I,7)</f>
        <v>7.5</v>
      </c>
      <c r="G8453" s="29">
        <f t="shared" si="264"/>
        <v>1.9815842963666341E-4</v>
      </c>
    </row>
    <row r="8454" spans="2:7">
      <c r="B8454" s="1">
        <v>41325</v>
      </c>
      <c r="C8454" s="30">
        <f>VLOOKUP(B8454,'רביות שנתיות'!B:C,2)</f>
        <v>1</v>
      </c>
      <c r="D8454" s="29">
        <f t="shared" si="265"/>
        <v>2.7242892239431882E-5</v>
      </c>
      <c r="F8454" s="30">
        <f>VLOOKUP($B8454,'רביות שנתיות'!B:I,7)</f>
        <v>7.5</v>
      </c>
      <c r="G8454" s="29">
        <f t="shared" si="264"/>
        <v>1.9815842963666341E-4</v>
      </c>
    </row>
    <row r="8455" spans="2:7">
      <c r="B8455" s="1">
        <v>41326</v>
      </c>
      <c r="C8455" s="30">
        <f>VLOOKUP(B8455,'רביות שנתיות'!B:C,2)</f>
        <v>1</v>
      </c>
      <c r="D8455" s="29">
        <f t="shared" si="265"/>
        <v>2.7242892239431882E-5</v>
      </c>
      <c r="F8455" s="30">
        <f>VLOOKUP($B8455,'רביות שנתיות'!B:I,7)</f>
        <v>7.5</v>
      </c>
      <c r="G8455" s="29">
        <f t="shared" si="264"/>
        <v>1.9815842963666341E-4</v>
      </c>
    </row>
    <row r="8456" spans="2:7">
      <c r="B8456" s="1">
        <v>41327</v>
      </c>
      <c r="C8456" s="30">
        <f>VLOOKUP(B8456,'רביות שנתיות'!B:C,2)</f>
        <v>1</v>
      </c>
      <c r="D8456" s="29">
        <f t="shared" si="265"/>
        <v>2.7242892239431882E-5</v>
      </c>
      <c r="F8456" s="30">
        <f>VLOOKUP($B8456,'רביות שנתיות'!B:I,7)</f>
        <v>7.5</v>
      </c>
      <c r="G8456" s="29">
        <f t="shared" si="264"/>
        <v>1.9815842963666341E-4</v>
      </c>
    </row>
    <row r="8457" spans="2:7">
      <c r="B8457" s="1">
        <v>41328</v>
      </c>
      <c r="C8457" s="30">
        <f>VLOOKUP(B8457,'רביות שנתיות'!B:C,2)</f>
        <v>1</v>
      </c>
      <c r="D8457" s="29">
        <f t="shared" si="265"/>
        <v>2.7242892239431882E-5</v>
      </c>
      <c r="F8457" s="30">
        <f>VLOOKUP($B8457,'רביות שנתיות'!B:I,7)</f>
        <v>7.5</v>
      </c>
      <c r="G8457" s="29">
        <f t="shared" si="264"/>
        <v>1.9815842963666341E-4</v>
      </c>
    </row>
    <row r="8458" spans="2:7">
      <c r="B8458" s="1">
        <v>41329</v>
      </c>
      <c r="C8458" s="30">
        <f>VLOOKUP(B8458,'רביות שנתיות'!B:C,2)</f>
        <v>1</v>
      </c>
      <c r="D8458" s="29">
        <f t="shared" si="265"/>
        <v>2.7242892239431882E-5</v>
      </c>
      <c r="F8458" s="30">
        <f>VLOOKUP($B8458,'רביות שנתיות'!B:I,7)</f>
        <v>7.5</v>
      </c>
      <c r="G8458" s="29">
        <f t="shared" si="264"/>
        <v>1.9815842963666341E-4</v>
      </c>
    </row>
    <row r="8459" spans="2:7">
      <c r="B8459" s="1">
        <v>41330</v>
      </c>
      <c r="C8459" s="30">
        <f>VLOOKUP(B8459,'רביות שנתיות'!B:C,2)</f>
        <v>1</v>
      </c>
      <c r="D8459" s="29">
        <f t="shared" si="265"/>
        <v>2.7242892239431882E-5</v>
      </c>
      <c r="F8459" s="30">
        <f>VLOOKUP($B8459,'רביות שנתיות'!B:I,7)</f>
        <v>7.5</v>
      </c>
      <c r="G8459" s="29">
        <f t="shared" si="264"/>
        <v>1.9815842963666341E-4</v>
      </c>
    </row>
    <row r="8460" spans="2:7">
      <c r="B8460" s="1">
        <v>41331</v>
      </c>
      <c r="C8460" s="30">
        <f>VLOOKUP(B8460,'רביות שנתיות'!B:C,2)</f>
        <v>1</v>
      </c>
      <c r="D8460" s="29">
        <f t="shared" si="265"/>
        <v>2.7242892239431882E-5</v>
      </c>
      <c r="F8460" s="30">
        <f>VLOOKUP($B8460,'רביות שנתיות'!B:I,7)</f>
        <v>7.5</v>
      </c>
      <c r="G8460" s="29">
        <f t="shared" si="264"/>
        <v>1.9815842963666341E-4</v>
      </c>
    </row>
    <row r="8461" spans="2:7">
      <c r="B8461" s="1">
        <v>41332</v>
      </c>
      <c r="C8461" s="30">
        <f>VLOOKUP(B8461,'רביות שנתיות'!B:C,2)</f>
        <v>1</v>
      </c>
      <c r="D8461" s="29">
        <f t="shared" si="265"/>
        <v>2.7242892239431882E-5</v>
      </c>
      <c r="F8461" s="30">
        <f>VLOOKUP($B8461,'רביות שנתיות'!B:I,7)</f>
        <v>7.5</v>
      </c>
      <c r="G8461" s="29">
        <f t="shared" si="264"/>
        <v>1.9815842963666341E-4</v>
      </c>
    </row>
    <row r="8462" spans="2:7">
      <c r="B8462" s="1">
        <v>41333</v>
      </c>
      <c r="C8462" s="30">
        <f>VLOOKUP(B8462,'רביות שנתיות'!B:C,2)</f>
        <v>1</v>
      </c>
      <c r="D8462" s="29">
        <f t="shared" si="265"/>
        <v>2.7242892239431882E-5</v>
      </c>
      <c r="F8462" s="30">
        <f>VLOOKUP($B8462,'רביות שנתיות'!B:I,7)</f>
        <v>7.5</v>
      </c>
      <c r="G8462" s="29">
        <f t="shared" si="264"/>
        <v>1.9815842963666341E-4</v>
      </c>
    </row>
    <row r="8463" spans="2:7">
      <c r="B8463" s="1">
        <v>41334</v>
      </c>
      <c r="C8463" s="30">
        <f>VLOOKUP(B8463,'רביות שנתיות'!B:C,2)</f>
        <v>1</v>
      </c>
      <c r="D8463" s="29">
        <f t="shared" si="265"/>
        <v>2.7242892239431882E-5</v>
      </c>
      <c r="F8463" s="30">
        <f>VLOOKUP($B8463,'רביות שנתיות'!B:I,7)</f>
        <v>7.5</v>
      </c>
      <c r="G8463" s="29">
        <f t="shared" si="264"/>
        <v>1.9815842963666341E-4</v>
      </c>
    </row>
    <row r="8464" spans="2:7">
      <c r="B8464" s="1">
        <v>41335</v>
      </c>
      <c r="C8464" s="30">
        <f>VLOOKUP(B8464,'רביות שנתיות'!B:C,2)</f>
        <v>1</v>
      </c>
      <c r="D8464" s="29">
        <f t="shared" si="265"/>
        <v>2.7242892239431882E-5</v>
      </c>
      <c r="F8464" s="30">
        <f>VLOOKUP($B8464,'רביות שנתיות'!B:I,7)</f>
        <v>7.5</v>
      </c>
      <c r="G8464" s="29">
        <f t="shared" si="264"/>
        <v>1.9815842963666341E-4</v>
      </c>
    </row>
    <row r="8465" spans="2:7">
      <c r="B8465" s="1">
        <v>41336</v>
      </c>
      <c r="C8465" s="30">
        <f>VLOOKUP(B8465,'רביות שנתיות'!B:C,2)</f>
        <v>1</v>
      </c>
      <c r="D8465" s="29">
        <f t="shared" si="265"/>
        <v>2.7242892239431882E-5</v>
      </c>
      <c r="F8465" s="30">
        <f>VLOOKUP($B8465,'רביות שנתיות'!B:I,7)</f>
        <v>7.5</v>
      </c>
      <c r="G8465" s="29">
        <f t="shared" si="264"/>
        <v>1.9815842963666341E-4</v>
      </c>
    </row>
    <row r="8466" spans="2:7">
      <c r="B8466" s="1">
        <v>41337</v>
      </c>
      <c r="C8466" s="30">
        <f>VLOOKUP(B8466,'רביות שנתיות'!B:C,2)</f>
        <v>1</v>
      </c>
      <c r="D8466" s="29">
        <f t="shared" si="265"/>
        <v>2.7242892239431882E-5</v>
      </c>
      <c r="F8466" s="30">
        <f>VLOOKUP($B8466,'רביות שנתיות'!B:I,7)</f>
        <v>7.5</v>
      </c>
      <c r="G8466" s="29">
        <f t="shared" si="264"/>
        <v>1.9815842963666341E-4</v>
      </c>
    </row>
    <row r="8467" spans="2:7">
      <c r="B8467" s="1">
        <v>41338</v>
      </c>
      <c r="C8467" s="30">
        <f>VLOOKUP(B8467,'רביות שנתיות'!B:C,2)</f>
        <v>1</v>
      </c>
      <c r="D8467" s="29">
        <f t="shared" si="265"/>
        <v>2.7242892239431882E-5</v>
      </c>
      <c r="F8467" s="30">
        <f>VLOOKUP($B8467,'רביות שנתיות'!B:I,7)</f>
        <v>7.5</v>
      </c>
      <c r="G8467" s="29">
        <f t="shared" si="264"/>
        <v>1.9815842963666341E-4</v>
      </c>
    </row>
    <row r="8468" spans="2:7">
      <c r="B8468" s="1">
        <v>41339</v>
      </c>
      <c r="C8468" s="30">
        <f>VLOOKUP(B8468,'רביות שנתיות'!B:C,2)</f>
        <v>1</v>
      </c>
      <c r="D8468" s="29">
        <f t="shared" si="265"/>
        <v>2.7242892239431882E-5</v>
      </c>
      <c r="F8468" s="30">
        <f>VLOOKUP($B8468,'רביות שנתיות'!B:I,7)</f>
        <v>7.5</v>
      </c>
      <c r="G8468" s="29">
        <f t="shared" si="264"/>
        <v>1.9815842963666341E-4</v>
      </c>
    </row>
    <row r="8469" spans="2:7">
      <c r="B8469" s="1">
        <v>41340</v>
      </c>
      <c r="C8469" s="30">
        <f>VLOOKUP(B8469,'רביות שנתיות'!B:C,2)</f>
        <v>1</v>
      </c>
      <c r="D8469" s="29">
        <f t="shared" si="265"/>
        <v>2.7242892239431882E-5</v>
      </c>
      <c r="F8469" s="30">
        <f>VLOOKUP($B8469,'רביות שנתיות'!B:I,7)</f>
        <v>7.5</v>
      </c>
      <c r="G8469" s="29">
        <f t="shared" si="264"/>
        <v>1.9815842963666341E-4</v>
      </c>
    </row>
    <row r="8470" spans="2:7">
      <c r="B8470" s="1">
        <v>41341</v>
      </c>
      <c r="C8470" s="30">
        <f>VLOOKUP(B8470,'רביות שנתיות'!B:C,2)</f>
        <v>1</v>
      </c>
      <c r="D8470" s="29">
        <f t="shared" si="265"/>
        <v>2.7242892239431882E-5</v>
      </c>
      <c r="F8470" s="30">
        <f>VLOOKUP($B8470,'רביות שנתיות'!B:I,7)</f>
        <v>7.5</v>
      </c>
      <c r="G8470" s="29">
        <f t="shared" si="264"/>
        <v>1.9815842963666341E-4</v>
      </c>
    </row>
    <row r="8471" spans="2:7">
      <c r="B8471" s="1">
        <v>41342</v>
      </c>
      <c r="C8471" s="30">
        <f>VLOOKUP(B8471,'רביות שנתיות'!B:C,2)</f>
        <v>1</v>
      </c>
      <c r="D8471" s="29">
        <f t="shared" si="265"/>
        <v>2.7242892239431882E-5</v>
      </c>
      <c r="F8471" s="30">
        <f>VLOOKUP($B8471,'רביות שנתיות'!B:I,7)</f>
        <v>7.5</v>
      </c>
      <c r="G8471" s="29">
        <f t="shared" si="264"/>
        <v>1.9815842963666341E-4</v>
      </c>
    </row>
    <row r="8472" spans="2:7">
      <c r="B8472" s="1">
        <v>41343</v>
      </c>
      <c r="C8472" s="30">
        <f>VLOOKUP(B8472,'רביות שנתיות'!B:C,2)</f>
        <v>1</v>
      </c>
      <c r="D8472" s="29">
        <f t="shared" si="265"/>
        <v>2.7242892239431882E-5</v>
      </c>
      <c r="F8472" s="30">
        <f>VLOOKUP($B8472,'רביות שנתיות'!B:I,7)</f>
        <v>7.5</v>
      </c>
      <c r="G8472" s="29">
        <f t="shared" si="264"/>
        <v>1.9815842963666341E-4</v>
      </c>
    </row>
    <row r="8473" spans="2:7">
      <c r="B8473" s="1">
        <v>41344</v>
      </c>
      <c r="C8473" s="30">
        <f>VLOOKUP(B8473,'רביות שנתיות'!B:C,2)</f>
        <v>1</v>
      </c>
      <c r="D8473" s="29">
        <f t="shared" si="265"/>
        <v>2.7242892239431882E-5</v>
      </c>
      <c r="F8473" s="30">
        <f>VLOOKUP($B8473,'רביות שנתיות'!B:I,7)</f>
        <v>7.5</v>
      </c>
      <c r="G8473" s="29">
        <f t="shared" si="264"/>
        <v>1.9815842963666341E-4</v>
      </c>
    </row>
    <row r="8474" spans="2:7">
      <c r="B8474" s="1">
        <v>41345</v>
      </c>
      <c r="C8474" s="30">
        <f>VLOOKUP(B8474,'רביות שנתיות'!B:C,2)</f>
        <v>1</v>
      </c>
      <c r="D8474" s="29">
        <f t="shared" si="265"/>
        <v>2.7242892239431882E-5</v>
      </c>
      <c r="F8474" s="30">
        <f>VLOOKUP($B8474,'רביות שנתיות'!B:I,7)</f>
        <v>7.5</v>
      </c>
      <c r="G8474" s="29">
        <f t="shared" si="264"/>
        <v>1.9815842963666341E-4</v>
      </c>
    </row>
    <row r="8475" spans="2:7">
      <c r="B8475" s="1">
        <v>41346</v>
      </c>
      <c r="C8475" s="30">
        <f>VLOOKUP(B8475,'רביות שנתיות'!B:C,2)</f>
        <v>1</v>
      </c>
      <c r="D8475" s="29">
        <f t="shared" si="265"/>
        <v>2.7242892239431882E-5</v>
      </c>
      <c r="F8475" s="30">
        <f>VLOOKUP($B8475,'רביות שנתיות'!B:I,7)</f>
        <v>7.5</v>
      </c>
      <c r="G8475" s="29">
        <f t="shared" si="264"/>
        <v>1.9815842963666341E-4</v>
      </c>
    </row>
    <row r="8476" spans="2:7">
      <c r="B8476" s="1">
        <v>41347</v>
      </c>
      <c r="C8476" s="30">
        <f>VLOOKUP(B8476,'רביות שנתיות'!B:C,2)</f>
        <v>1</v>
      </c>
      <c r="D8476" s="29">
        <f t="shared" si="265"/>
        <v>2.7242892239431882E-5</v>
      </c>
      <c r="F8476" s="30">
        <f>VLOOKUP($B8476,'רביות שנתיות'!B:I,7)</f>
        <v>7.5</v>
      </c>
      <c r="G8476" s="29">
        <f t="shared" si="264"/>
        <v>1.9815842963666341E-4</v>
      </c>
    </row>
    <row r="8477" spans="2:7">
      <c r="B8477" s="1">
        <v>41348</v>
      </c>
      <c r="C8477" s="30">
        <f>VLOOKUP(B8477,'רביות שנתיות'!B:C,2)</f>
        <v>1</v>
      </c>
      <c r="D8477" s="29">
        <f t="shared" si="265"/>
        <v>2.7242892239431882E-5</v>
      </c>
      <c r="F8477" s="30">
        <f>VLOOKUP($B8477,'רביות שנתיות'!B:I,7)</f>
        <v>7.5</v>
      </c>
      <c r="G8477" s="29">
        <f t="shared" si="264"/>
        <v>1.9815842963666341E-4</v>
      </c>
    </row>
    <row r="8478" spans="2:7">
      <c r="B8478" s="1">
        <v>41349</v>
      </c>
      <c r="C8478" s="30">
        <f>VLOOKUP(B8478,'רביות שנתיות'!B:C,2)</f>
        <v>1</v>
      </c>
      <c r="D8478" s="29">
        <f t="shared" si="265"/>
        <v>2.7242892239431882E-5</v>
      </c>
      <c r="F8478" s="30">
        <f>VLOOKUP($B8478,'רביות שנתיות'!B:I,7)</f>
        <v>7.5</v>
      </c>
      <c r="G8478" s="29">
        <f t="shared" si="264"/>
        <v>1.9815842963666341E-4</v>
      </c>
    </row>
    <row r="8479" spans="2:7">
      <c r="B8479" s="1">
        <v>41350</v>
      </c>
      <c r="C8479" s="30">
        <f>VLOOKUP(B8479,'רביות שנתיות'!B:C,2)</f>
        <v>1</v>
      </c>
      <c r="D8479" s="29">
        <f t="shared" si="265"/>
        <v>2.7242892239431882E-5</v>
      </c>
      <c r="F8479" s="30">
        <f>VLOOKUP($B8479,'רביות שנתיות'!B:I,7)</f>
        <v>7.5</v>
      </c>
      <c r="G8479" s="29">
        <f t="shared" si="264"/>
        <v>1.9815842963666341E-4</v>
      </c>
    </row>
    <row r="8480" spans="2:7">
      <c r="B8480" s="1">
        <v>41351</v>
      </c>
      <c r="C8480" s="30">
        <f>VLOOKUP(B8480,'רביות שנתיות'!B:C,2)</f>
        <v>1</v>
      </c>
      <c r="D8480" s="29">
        <f t="shared" si="265"/>
        <v>2.7242892239431882E-5</v>
      </c>
      <c r="F8480" s="30">
        <f>VLOOKUP($B8480,'רביות שנתיות'!B:I,7)</f>
        <v>7.5</v>
      </c>
      <c r="G8480" s="29">
        <f t="shared" si="264"/>
        <v>1.9815842963666341E-4</v>
      </c>
    </row>
    <row r="8481" spans="2:7">
      <c r="B8481" s="1">
        <v>41352</v>
      </c>
      <c r="C8481" s="30">
        <f>VLOOKUP(B8481,'רביות שנתיות'!B:C,2)</f>
        <v>1</v>
      </c>
      <c r="D8481" s="29">
        <f t="shared" si="265"/>
        <v>2.7242892239431882E-5</v>
      </c>
      <c r="F8481" s="30">
        <f>VLOOKUP($B8481,'רביות שנתיות'!B:I,7)</f>
        <v>7.5</v>
      </c>
      <c r="G8481" s="29">
        <f t="shared" si="264"/>
        <v>1.9815842963666341E-4</v>
      </c>
    </row>
    <row r="8482" spans="2:7">
      <c r="B8482" s="1">
        <v>41353</v>
      </c>
      <c r="C8482" s="30">
        <f>VLOOKUP(B8482,'רביות שנתיות'!B:C,2)</f>
        <v>1</v>
      </c>
      <c r="D8482" s="29">
        <f t="shared" si="265"/>
        <v>2.7242892239431882E-5</v>
      </c>
      <c r="F8482" s="30">
        <f>VLOOKUP($B8482,'רביות שנתיות'!B:I,7)</f>
        <v>7.5</v>
      </c>
      <c r="G8482" s="29">
        <f t="shared" si="264"/>
        <v>1.9815842963666341E-4</v>
      </c>
    </row>
    <row r="8483" spans="2:7">
      <c r="B8483" s="1">
        <v>41354</v>
      </c>
      <c r="C8483" s="30">
        <f>VLOOKUP(B8483,'רביות שנתיות'!B:C,2)</f>
        <v>1</v>
      </c>
      <c r="D8483" s="29">
        <f t="shared" si="265"/>
        <v>2.7242892239431882E-5</v>
      </c>
      <c r="F8483" s="30">
        <f>VLOOKUP($B8483,'רביות שנתיות'!B:I,7)</f>
        <v>7.5</v>
      </c>
      <c r="G8483" s="29">
        <f t="shared" si="264"/>
        <v>1.9815842963666341E-4</v>
      </c>
    </row>
    <row r="8484" spans="2:7">
      <c r="B8484" s="1">
        <v>41355</v>
      </c>
      <c r="C8484" s="30">
        <f>VLOOKUP(B8484,'רביות שנתיות'!B:C,2)</f>
        <v>1</v>
      </c>
      <c r="D8484" s="29">
        <f t="shared" si="265"/>
        <v>2.7242892239431882E-5</v>
      </c>
      <c r="F8484" s="30">
        <f>VLOOKUP($B8484,'רביות שנתיות'!B:I,7)</f>
        <v>7.5</v>
      </c>
      <c r="G8484" s="29">
        <f t="shared" si="264"/>
        <v>1.9815842963666341E-4</v>
      </c>
    </row>
    <row r="8485" spans="2:7">
      <c r="B8485" s="1">
        <v>41356</v>
      </c>
      <c r="C8485" s="30">
        <f>VLOOKUP(B8485,'רביות שנתיות'!B:C,2)</f>
        <v>1</v>
      </c>
      <c r="D8485" s="29">
        <f t="shared" si="265"/>
        <v>2.7242892239431882E-5</v>
      </c>
      <c r="F8485" s="30">
        <f>VLOOKUP($B8485,'רביות שנתיות'!B:I,7)</f>
        <v>7.5</v>
      </c>
      <c r="G8485" s="29">
        <f t="shared" si="264"/>
        <v>1.9815842963666341E-4</v>
      </c>
    </row>
    <row r="8486" spans="2:7">
      <c r="B8486" s="1">
        <v>41357</v>
      </c>
      <c r="C8486" s="30">
        <f>VLOOKUP(B8486,'רביות שנתיות'!B:C,2)</f>
        <v>1</v>
      </c>
      <c r="D8486" s="29">
        <f t="shared" si="265"/>
        <v>2.7242892239431882E-5</v>
      </c>
      <c r="F8486" s="30">
        <f>VLOOKUP($B8486,'רביות שנתיות'!B:I,7)</f>
        <v>7.5</v>
      </c>
      <c r="G8486" s="29">
        <f t="shared" si="264"/>
        <v>1.9815842963666341E-4</v>
      </c>
    </row>
    <row r="8487" spans="2:7">
      <c r="B8487" s="1">
        <v>41358</v>
      </c>
      <c r="C8487" s="30">
        <f>VLOOKUP(B8487,'רביות שנתיות'!B:C,2)</f>
        <v>1</v>
      </c>
      <c r="D8487" s="29">
        <f t="shared" si="265"/>
        <v>2.7242892239431882E-5</v>
      </c>
      <c r="F8487" s="30">
        <f>VLOOKUP($B8487,'רביות שנתיות'!B:I,7)</f>
        <v>7.5</v>
      </c>
      <c r="G8487" s="29">
        <f t="shared" si="264"/>
        <v>1.9815842963666341E-4</v>
      </c>
    </row>
    <row r="8488" spans="2:7">
      <c r="B8488" s="1">
        <v>41359</v>
      </c>
      <c r="C8488" s="30">
        <f>VLOOKUP(B8488,'רביות שנתיות'!B:C,2)</f>
        <v>1</v>
      </c>
      <c r="D8488" s="29">
        <f t="shared" si="265"/>
        <v>2.7242892239431882E-5</v>
      </c>
      <c r="F8488" s="30">
        <f>VLOOKUP($B8488,'רביות שנתיות'!B:I,7)</f>
        <v>7.5</v>
      </c>
      <c r="G8488" s="29">
        <f t="shared" si="264"/>
        <v>1.9815842963666341E-4</v>
      </c>
    </row>
    <row r="8489" spans="2:7">
      <c r="B8489" s="1">
        <v>41360</v>
      </c>
      <c r="C8489" s="30">
        <f>VLOOKUP(B8489,'רביות שנתיות'!B:C,2)</f>
        <v>1</v>
      </c>
      <c r="D8489" s="29">
        <f t="shared" si="265"/>
        <v>2.7242892239431882E-5</v>
      </c>
      <c r="F8489" s="30">
        <f>VLOOKUP($B8489,'רביות שנתיות'!B:I,7)</f>
        <v>7.5</v>
      </c>
      <c r="G8489" s="29">
        <f t="shared" si="264"/>
        <v>1.9815842963666341E-4</v>
      </c>
    </row>
    <row r="8490" spans="2:7">
      <c r="B8490" s="1">
        <v>41361</v>
      </c>
      <c r="C8490" s="30">
        <f>VLOOKUP(B8490,'רביות שנתיות'!B:C,2)</f>
        <v>1</v>
      </c>
      <c r="D8490" s="29">
        <f t="shared" si="265"/>
        <v>2.7242892239431882E-5</v>
      </c>
      <c r="F8490" s="30">
        <f>VLOOKUP($B8490,'רביות שנתיות'!B:I,7)</f>
        <v>7.5</v>
      </c>
      <c r="G8490" s="29">
        <f t="shared" si="264"/>
        <v>1.9815842963666341E-4</v>
      </c>
    </row>
    <row r="8491" spans="2:7">
      <c r="B8491" s="1">
        <v>41362</v>
      </c>
      <c r="C8491" s="30">
        <f>VLOOKUP(B8491,'רביות שנתיות'!B:C,2)</f>
        <v>1</v>
      </c>
      <c r="D8491" s="29">
        <f t="shared" si="265"/>
        <v>2.7242892239431882E-5</v>
      </c>
      <c r="F8491" s="30">
        <f>VLOOKUP($B8491,'רביות שנתיות'!B:I,7)</f>
        <v>7.5</v>
      </c>
      <c r="G8491" s="29">
        <f t="shared" si="264"/>
        <v>1.9815842963666341E-4</v>
      </c>
    </row>
    <row r="8492" spans="2:7">
      <c r="B8492" s="1">
        <v>41363</v>
      </c>
      <c r="C8492" s="30">
        <f>VLOOKUP(B8492,'רביות שנתיות'!B:C,2)</f>
        <v>1</v>
      </c>
      <c r="D8492" s="29">
        <f t="shared" si="265"/>
        <v>2.7242892239431882E-5</v>
      </c>
      <c r="F8492" s="30">
        <f>VLOOKUP($B8492,'רביות שנתיות'!B:I,7)</f>
        <v>7.5</v>
      </c>
      <c r="G8492" s="29">
        <f t="shared" si="264"/>
        <v>1.9815842963666341E-4</v>
      </c>
    </row>
    <row r="8493" spans="2:7">
      <c r="B8493" s="1">
        <v>41364</v>
      </c>
      <c r="C8493" s="30">
        <f>VLOOKUP(B8493,'רביות שנתיות'!B:C,2)</f>
        <v>1</v>
      </c>
      <c r="D8493" s="29">
        <f t="shared" si="265"/>
        <v>2.7242892239431882E-5</v>
      </c>
      <c r="F8493" s="30">
        <f>VLOOKUP($B8493,'רביות שנתיות'!B:I,7)</f>
        <v>7.5</v>
      </c>
      <c r="G8493" s="29">
        <f t="shared" si="264"/>
        <v>1.9815842963666341E-4</v>
      </c>
    </row>
    <row r="8494" spans="2:7">
      <c r="B8494" s="1">
        <v>41365</v>
      </c>
      <c r="C8494" s="30">
        <f>VLOOKUP(B8494,'רביות שנתיות'!B:C,2)</f>
        <v>1</v>
      </c>
      <c r="D8494" s="29">
        <f t="shared" si="265"/>
        <v>2.7242892239431882E-5</v>
      </c>
      <c r="F8494" s="30">
        <f>VLOOKUP($B8494,'רביות שנתיות'!B:I,7)</f>
        <v>7.5</v>
      </c>
      <c r="G8494" s="29">
        <f t="shared" si="264"/>
        <v>1.9815842963666341E-4</v>
      </c>
    </row>
    <row r="8495" spans="2:7">
      <c r="B8495" s="1">
        <v>41366</v>
      </c>
      <c r="C8495" s="30">
        <f>VLOOKUP(B8495,'רביות שנתיות'!B:C,2)</f>
        <v>1</v>
      </c>
      <c r="D8495" s="29">
        <f t="shared" si="265"/>
        <v>2.7242892239431882E-5</v>
      </c>
      <c r="F8495" s="30">
        <f>VLOOKUP($B8495,'רביות שנתיות'!B:I,7)</f>
        <v>7.5</v>
      </c>
      <c r="G8495" s="29">
        <f t="shared" si="264"/>
        <v>1.9815842963666341E-4</v>
      </c>
    </row>
    <row r="8496" spans="2:7">
      <c r="B8496" s="1">
        <v>41367</v>
      </c>
      <c r="C8496" s="30">
        <f>VLOOKUP(B8496,'רביות שנתיות'!B:C,2)</f>
        <v>1</v>
      </c>
      <c r="D8496" s="29">
        <f t="shared" si="265"/>
        <v>2.7242892239431882E-5</v>
      </c>
      <c r="F8496" s="30">
        <f>VLOOKUP($B8496,'רביות שנתיות'!B:I,7)</f>
        <v>7.5</v>
      </c>
      <c r="G8496" s="29">
        <f t="shared" si="264"/>
        <v>1.9815842963666341E-4</v>
      </c>
    </row>
    <row r="8497" spans="2:7">
      <c r="B8497" s="1">
        <v>41368</v>
      </c>
      <c r="C8497" s="30">
        <f>VLOOKUP(B8497,'רביות שנתיות'!B:C,2)</f>
        <v>1</v>
      </c>
      <c r="D8497" s="29">
        <f t="shared" si="265"/>
        <v>2.7242892239431882E-5</v>
      </c>
      <c r="F8497" s="30">
        <f>VLOOKUP($B8497,'רביות שנתיות'!B:I,7)</f>
        <v>7.5</v>
      </c>
      <c r="G8497" s="29">
        <f t="shared" si="264"/>
        <v>1.9815842963666341E-4</v>
      </c>
    </row>
    <row r="8498" spans="2:7">
      <c r="B8498" s="1">
        <v>41369</v>
      </c>
      <c r="C8498" s="30">
        <f>VLOOKUP(B8498,'רביות שנתיות'!B:C,2)</f>
        <v>1</v>
      </c>
      <c r="D8498" s="29">
        <f t="shared" si="265"/>
        <v>2.7242892239431882E-5</v>
      </c>
      <c r="F8498" s="30">
        <f>VLOOKUP($B8498,'רביות שנתיות'!B:I,7)</f>
        <v>7.5</v>
      </c>
      <c r="G8498" s="29">
        <f t="shared" si="264"/>
        <v>1.9815842963666341E-4</v>
      </c>
    </row>
    <row r="8499" spans="2:7">
      <c r="B8499" s="1">
        <v>41370</v>
      </c>
      <c r="C8499" s="30">
        <f>VLOOKUP(B8499,'רביות שנתיות'!B:C,2)</f>
        <v>1</v>
      </c>
      <c r="D8499" s="29">
        <f t="shared" si="265"/>
        <v>2.7242892239431882E-5</v>
      </c>
      <c r="F8499" s="30">
        <f>VLOOKUP($B8499,'רביות שנתיות'!B:I,7)</f>
        <v>7.5</v>
      </c>
      <c r="G8499" s="29">
        <f t="shared" si="264"/>
        <v>1.9815842963666341E-4</v>
      </c>
    </row>
    <row r="8500" spans="2:7">
      <c r="B8500" s="1">
        <v>41371</v>
      </c>
      <c r="C8500" s="30">
        <f>VLOOKUP(B8500,'רביות שנתיות'!B:C,2)</f>
        <v>1</v>
      </c>
      <c r="D8500" s="29">
        <f t="shared" si="265"/>
        <v>2.7242892239431882E-5</v>
      </c>
      <c r="F8500" s="30">
        <f>VLOOKUP($B8500,'רביות שנתיות'!B:I,7)</f>
        <v>7.5</v>
      </c>
      <c r="G8500" s="29">
        <f t="shared" si="264"/>
        <v>1.9815842963666341E-4</v>
      </c>
    </row>
    <row r="8501" spans="2:7">
      <c r="B8501" s="1">
        <v>41372</v>
      </c>
      <c r="C8501" s="30">
        <f>VLOOKUP(B8501,'רביות שנתיות'!B:C,2)</f>
        <v>1</v>
      </c>
      <c r="D8501" s="29">
        <f t="shared" si="265"/>
        <v>2.7242892239431882E-5</v>
      </c>
      <c r="F8501" s="30">
        <f>VLOOKUP($B8501,'רביות שנתיות'!B:I,7)</f>
        <v>7.5</v>
      </c>
      <c r="G8501" s="29">
        <f t="shared" si="264"/>
        <v>1.9815842963666341E-4</v>
      </c>
    </row>
    <row r="8502" spans="2:7">
      <c r="B8502" s="1">
        <v>41373</v>
      </c>
      <c r="C8502" s="30">
        <f>VLOOKUP(B8502,'רביות שנתיות'!B:C,2)</f>
        <v>1</v>
      </c>
      <c r="D8502" s="29">
        <f t="shared" si="265"/>
        <v>2.7242892239431882E-5</v>
      </c>
      <c r="F8502" s="30">
        <f>VLOOKUP($B8502,'רביות שנתיות'!B:I,7)</f>
        <v>7.5</v>
      </c>
      <c r="G8502" s="29">
        <f t="shared" si="264"/>
        <v>1.9815842963666341E-4</v>
      </c>
    </row>
    <row r="8503" spans="2:7">
      <c r="B8503" s="1">
        <v>41374</v>
      </c>
      <c r="C8503" s="30">
        <f>VLOOKUP(B8503,'רביות שנתיות'!B:C,2)</f>
        <v>1</v>
      </c>
      <c r="D8503" s="29">
        <f t="shared" si="265"/>
        <v>2.7242892239431882E-5</v>
      </c>
      <c r="F8503" s="30">
        <f>VLOOKUP($B8503,'רביות שנתיות'!B:I,7)</f>
        <v>7.5</v>
      </c>
      <c r="G8503" s="29">
        <f t="shared" si="264"/>
        <v>1.9815842963666341E-4</v>
      </c>
    </row>
    <row r="8504" spans="2:7">
      <c r="B8504" s="1">
        <v>41375</v>
      </c>
      <c r="C8504" s="30">
        <f>VLOOKUP(B8504,'רביות שנתיות'!B:C,2)</f>
        <v>1</v>
      </c>
      <c r="D8504" s="29">
        <f t="shared" si="265"/>
        <v>2.7242892239431882E-5</v>
      </c>
      <c r="F8504" s="30">
        <f>VLOOKUP($B8504,'רביות שנתיות'!B:I,7)</f>
        <v>7.5</v>
      </c>
      <c r="G8504" s="29">
        <f t="shared" si="264"/>
        <v>1.9815842963666341E-4</v>
      </c>
    </row>
    <row r="8505" spans="2:7">
      <c r="B8505" s="1">
        <v>41376</v>
      </c>
      <c r="C8505" s="30">
        <f>VLOOKUP(B8505,'רביות שנתיות'!B:C,2)</f>
        <v>1</v>
      </c>
      <c r="D8505" s="29">
        <f t="shared" si="265"/>
        <v>2.7242892239431882E-5</v>
      </c>
      <c r="F8505" s="30">
        <f>VLOOKUP($B8505,'רביות שנתיות'!B:I,7)</f>
        <v>7.5</v>
      </c>
      <c r="G8505" s="29">
        <f t="shared" si="264"/>
        <v>1.9815842963666341E-4</v>
      </c>
    </row>
    <row r="8506" spans="2:7">
      <c r="B8506" s="1">
        <v>41377</v>
      </c>
      <c r="C8506" s="30">
        <f>VLOOKUP(B8506,'רביות שנתיות'!B:C,2)</f>
        <v>1</v>
      </c>
      <c r="D8506" s="29">
        <f t="shared" si="265"/>
        <v>2.7242892239431882E-5</v>
      </c>
      <c r="F8506" s="30">
        <f>VLOOKUP($B8506,'רביות שנתיות'!B:I,7)</f>
        <v>7.5</v>
      </c>
      <c r="G8506" s="29">
        <f t="shared" si="264"/>
        <v>1.9815842963666341E-4</v>
      </c>
    </row>
    <row r="8507" spans="2:7">
      <c r="B8507" s="1">
        <v>41378</v>
      </c>
      <c r="C8507" s="30">
        <f>VLOOKUP(B8507,'רביות שנתיות'!B:C,2)</f>
        <v>1</v>
      </c>
      <c r="D8507" s="29">
        <f t="shared" si="265"/>
        <v>2.7242892239431882E-5</v>
      </c>
      <c r="F8507" s="30">
        <f>VLOOKUP($B8507,'רביות שנתיות'!B:I,7)</f>
        <v>7.5</v>
      </c>
      <c r="G8507" s="29">
        <f t="shared" si="264"/>
        <v>1.9815842963666341E-4</v>
      </c>
    </row>
    <row r="8508" spans="2:7">
      <c r="B8508" s="1">
        <v>41379</v>
      </c>
      <c r="C8508" s="30">
        <f>VLOOKUP(B8508,'רביות שנתיות'!B:C,2)</f>
        <v>1</v>
      </c>
      <c r="D8508" s="29">
        <f t="shared" si="265"/>
        <v>2.7242892239431882E-5</v>
      </c>
      <c r="F8508" s="30">
        <f>VLOOKUP($B8508,'רביות שנתיות'!B:I,7)</f>
        <v>7.5</v>
      </c>
      <c r="G8508" s="29">
        <f t="shared" si="264"/>
        <v>1.9815842963666341E-4</v>
      </c>
    </row>
    <row r="8509" spans="2:7">
      <c r="B8509" s="1">
        <v>41380</v>
      </c>
      <c r="C8509" s="30">
        <f>VLOOKUP(B8509,'רביות שנתיות'!B:C,2)</f>
        <v>1</v>
      </c>
      <c r="D8509" s="29">
        <f t="shared" si="265"/>
        <v>2.7242892239431882E-5</v>
      </c>
      <c r="F8509" s="30">
        <f>VLOOKUP($B8509,'רביות שנתיות'!B:I,7)</f>
        <v>7.5</v>
      </c>
      <c r="G8509" s="29">
        <f t="shared" si="264"/>
        <v>1.9815842963666341E-4</v>
      </c>
    </row>
    <row r="8510" spans="2:7">
      <c r="B8510" s="1">
        <v>41381</v>
      </c>
      <c r="C8510" s="30">
        <f>VLOOKUP(B8510,'רביות שנתיות'!B:C,2)</f>
        <v>1</v>
      </c>
      <c r="D8510" s="29">
        <f t="shared" si="265"/>
        <v>2.7242892239431882E-5</v>
      </c>
      <c r="F8510" s="30">
        <f>VLOOKUP($B8510,'רביות שנתיות'!B:I,7)</f>
        <v>7.5</v>
      </c>
      <c r="G8510" s="29">
        <f t="shared" si="264"/>
        <v>1.9815842963666341E-4</v>
      </c>
    </row>
    <row r="8511" spans="2:7">
      <c r="B8511" s="1">
        <v>41382</v>
      </c>
      <c r="C8511" s="30">
        <f>VLOOKUP(B8511,'רביות שנתיות'!B:C,2)</f>
        <v>1</v>
      </c>
      <c r="D8511" s="29">
        <f t="shared" si="265"/>
        <v>2.7242892239431882E-5</v>
      </c>
      <c r="F8511" s="30">
        <f>VLOOKUP($B8511,'רביות שנתיות'!B:I,7)</f>
        <v>7.5</v>
      </c>
      <c r="G8511" s="29">
        <f t="shared" si="264"/>
        <v>1.9815842963666341E-4</v>
      </c>
    </row>
    <row r="8512" spans="2:7">
      <c r="B8512" s="1">
        <v>41383</v>
      </c>
      <c r="C8512" s="30">
        <f>VLOOKUP(B8512,'רביות שנתיות'!B:C,2)</f>
        <v>1</v>
      </c>
      <c r="D8512" s="29">
        <f t="shared" si="265"/>
        <v>2.7242892239431882E-5</v>
      </c>
      <c r="F8512" s="30">
        <f>VLOOKUP($B8512,'רביות שנתיות'!B:I,7)</f>
        <v>7.5</v>
      </c>
      <c r="G8512" s="29">
        <f t="shared" si="264"/>
        <v>1.9815842963666341E-4</v>
      </c>
    </row>
    <row r="8513" spans="2:7">
      <c r="B8513" s="1">
        <v>41384</v>
      </c>
      <c r="C8513" s="30">
        <f>VLOOKUP(B8513,'רביות שנתיות'!B:C,2)</f>
        <v>1</v>
      </c>
      <c r="D8513" s="29">
        <f t="shared" si="265"/>
        <v>2.7242892239431882E-5</v>
      </c>
      <c r="F8513" s="30">
        <f>VLOOKUP($B8513,'רביות שנתיות'!B:I,7)</f>
        <v>7.5</v>
      </c>
      <c r="G8513" s="29">
        <f t="shared" si="264"/>
        <v>1.9815842963666341E-4</v>
      </c>
    </row>
    <row r="8514" spans="2:7">
      <c r="B8514" s="1">
        <v>41385</v>
      </c>
      <c r="C8514" s="30">
        <f>VLOOKUP(B8514,'רביות שנתיות'!B:C,2)</f>
        <v>1</v>
      </c>
      <c r="D8514" s="29">
        <f t="shared" si="265"/>
        <v>2.7242892239431882E-5</v>
      </c>
      <c r="F8514" s="30">
        <f>VLOOKUP($B8514,'רביות שנתיות'!B:I,7)</f>
        <v>7.5</v>
      </c>
      <c r="G8514" s="29">
        <f t="shared" si="264"/>
        <v>1.9815842963666341E-4</v>
      </c>
    </row>
    <row r="8515" spans="2:7">
      <c r="B8515" s="1">
        <v>41386</v>
      </c>
      <c r="C8515" s="30">
        <f>VLOOKUP(B8515,'רביות שנתיות'!B:C,2)</f>
        <v>1</v>
      </c>
      <c r="D8515" s="29">
        <f t="shared" si="265"/>
        <v>2.7242892239431882E-5</v>
      </c>
      <c r="F8515" s="30">
        <f>VLOOKUP($B8515,'רביות שנתיות'!B:I,7)</f>
        <v>7.5</v>
      </c>
      <c r="G8515" s="29">
        <f t="shared" si="264"/>
        <v>1.9815842963666341E-4</v>
      </c>
    </row>
    <row r="8516" spans="2:7">
      <c r="B8516" s="1">
        <v>41387</v>
      </c>
      <c r="C8516" s="30">
        <f>VLOOKUP(B8516,'רביות שנתיות'!B:C,2)</f>
        <v>1</v>
      </c>
      <c r="D8516" s="29">
        <f t="shared" si="265"/>
        <v>2.7242892239431882E-5</v>
      </c>
      <c r="F8516" s="30">
        <f>VLOOKUP($B8516,'רביות שנתיות'!B:I,7)</f>
        <v>7.5</v>
      </c>
      <c r="G8516" s="29">
        <f t="shared" ref="G8516:G8579" si="266">(1+F8516/100)^(1/365)-1</f>
        <v>1.9815842963666341E-4</v>
      </c>
    </row>
    <row r="8517" spans="2:7">
      <c r="B8517" s="1">
        <v>41388</v>
      </c>
      <c r="C8517" s="30">
        <f>VLOOKUP(B8517,'רביות שנתיות'!B:C,2)</f>
        <v>1</v>
      </c>
      <c r="D8517" s="29">
        <f t="shared" ref="D8517:D8580" si="267">(1+C8517/100)^(1/365.25)-1</f>
        <v>2.7242892239431882E-5</v>
      </c>
      <c r="F8517" s="30">
        <f>VLOOKUP($B8517,'רביות שנתיות'!B:I,7)</f>
        <v>7.5</v>
      </c>
      <c r="G8517" s="29">
        <f t="shared" si="266"/>
        <v>1.9815842963666341E-4</v>
      </c>
    </row>
    <row r="8518" spans="2:7">
      <c r="B8518" s="1">
        <v>41389</v>
      </c>
      <c r="C8518" s="30">
        <f>VLOOKUP(B8518,'רביות שנתיות'!B:C,2)</f>
        <v>1</v>
      </c>
      <c r="D8518" s="29">
        <f t="shared" si="267"/>
        <v>2.7242892239431882E-5</v>
      </c>
      <c r="F8518" s="30">
        <f>VLOOKUP($B8518,'רביות שנתיות'!B:I,7)</f>
        <v>7.5</v>
      </c>
      <c r="G8518" s="29">
        <f t="shared" si="266"/>
        <v>1.9815842963666341E-4</v>
      </c>
    </row>
    <row r="8519" spans="2:7">
      <c r="B8519" s="1">
        <v>41390</v>
      </c>
      <c r="C8519" s="30">
        <f>VLOOKUP(B8519,'רביות שנתיות'!B:C,2)</f>
        <v>1</v>
      </c>
      <c r="D8519" s="29">
        <f t="shared" si="267"/>
        <v>2.7242892239431882E-5</v>
      </c>
      <c r="F8519" s="30">
        <f>VLOOKUP($B8519,'רביות שנתיות'!B:I,7)</f>
        <v>7.5</v>
      </c>
      <c r="G8519" s="29">
        <f t="shared" si="266"/>
        <v>1.9815842963666341E-4</v>
      </c>
    </row>
    <row r="8520" spans="2:7">
      <c r="B8520" s="1">
        <v>41391</v>
      </c>
      <c r="C8520" s="30">
        <f>VLOOKUP(B8520,'רביות שנתיות'!B:C,2)</f>
        <v>1</v>
      </c>
      <c r="D8520" s="29">
        <f t="shared" si="267"/>
        <v>2.7242892239431882E-5</v>
      </c>
      <c r="F8520" s="30">
        <f>VLOOKUP($B8520,'רביות שנתיות'!B:I,7)</f>
        <v>7.5</v>
      </c>
      <c r="G8520" s="29">
        <f t="shared" si="266"/>
        <v>1.9815842963666341E-4</v>
      </c>
    </row>
    <row r="8521" spans="2:7">
      <c r="B8521" s="1">
        <v>41392</v>
      </c>
      <c r="C8521" s="30">
        <f>VLOOKUP(B8521,'רביות שנתיות'!B:C,2)</f>
        <v>1</v>
      </c>
      <c r="D8521" s="29">
        <f t="shared" si="267"/>
        <v>2.7242892239431882E-5</v>
      </c>
      <c r="F8521" s="30">
        <f>VLOOKUP($B8521,'רביות שנתיות'!B:I,7)</f>
        <v>7.5</v>
      </c>
      <c r="G8521" s="29">
        <f t="shared" si="266"/>
        <v>1.9815842963666341E-4</v>
      </c>
    </row>
    <row r="8522" spans="2:7">
      <c r="B8522" s="1">
        <v>41393</v>
      </c>
      <c r="C8522" s="30">
        <f>VLOOKUP(B8522,'רביות שנתיות'!B:C,2)</f>
        <v>1</v>
      </c>
      <c r="D8522" s="29">
        <f t="shared" si="267"/>
        <v>2.7242892239431882E-5</v>
      </c>
      <c r="F8522" s="30">
        <f>VLOOKUP($B8522,'רביות שנתיות'!B:I,7)</f>
        <v>7.5</v>
      </c>
      <c r="G8522" s="29">
        <f t="shared" si="266"/>
        <v>1.9815842963666341E-4</v>
      </c>
    </row>
    <row r="8523" spans="2:7">
      <c r="B8523" s="1">
        <v>41394</v>
      </c>
      <c r="C8523" s="30">
        <f>VLOOKUP(B8523,'רביות שנתיות'!B:C,2)</f>
        <v>1</v>
      </c>
      <c r="D8523" s="29">
        <f t="shared" si="267"/>
        <v>2.7242892239431882E-5</v>
      </c>
      <c r="F8523" s="30">
        <f>VLOOKUP($B8523,'רביות שנתיות'!B:I,7)</f>
        <v>7.5</v>
      </c>
      <c r="G8523" s="29">
        <f t="shared" si="266"/>
        <v>1.9815842963666341E-4</v>
      </c>
    </row>
    <row r="8524" spans="2:7">
      <c r="B8524" s="1">
        <v>41395</v>
      </c>
      <c r="C8524" s="30">
        <f>VLOOKUP(B8524,'רביות שנתיות'!B:C,2)</f>
        <v>1</v>
      </c>
      <c r="D8524" s="29">
        <f t="shared" si="267"/>
        <v>2.7242892239431882E-5</v>
      </c>
      <c r="F8524" s="30">
        <f>VLOOKUP($B8524,'רביות שנתיות'!B:I,7)</f>
        <v>7.5</v>
      </c>
      <c r="G8524" s="29">
        <f t="shared" si="266"/>
        <v>1.9815842963666341E-4</v>
      </c>
    </row>
    <row r="8525" spans="2:7">
      <c r="B8525" s="1">
        <v>41396</v>
      </c>
      <c r="C8525" s="30">
        <f>VLOOKUP(B8525,'רביות שנתיות'!B:C,2)</f>
        <v>1</v>
      </c>
      <c r="D8525" s="29">
        <f t="shared" si="267"/>
        <v>2.7242892239431882E-5</v>
      </c>
      <c r="F8525" s="30">
        <f>VLOOKUP($B8525,'רביות שנתיות'!B:I,7)</f>
        <v>7.5</v>
      </c>
      <c r="G8525" s="29">
        <f t="shared" si="266"/>
        <v>1.9815842963666341E-4</v>
      </c>
    </row>
    <row r="8526" spans="2:7">
      <c r="B8526" s="1">
        <v>41397</v>
      </c>
      <c r="C8526" s="30">
        <f>VLOOKUP(B8526,'רביות שנתיות'!B:C,2)</f>
        <v>1</v>
      </c>
      <c r="D8526" s="29">
        <f t="shared" si="267"/>
        <v>2.7242892239431882E-5</v>
      </c>
      <c r="F8526" s="30">
        <f>VLOOKUP($B8526,'רביות שנתיות'!B:I,7)</f>
        <v>7.5</v>
      </c>
      <c r="G8526" s="29">
        <f t="shared" si="266"/>
        <v>1.9815842963666341E-4</v>
      </c>
    </row>
    <row r="8527" spans="2:7">
      <c r="B8527" s="1">
        <v>41398</v>
      </c>
      <c r="C8527" s="30">
        <f>VLOOKUP(B8527,'רביות שנתיות'!B:C,2)</f>
        <v>1</v>
      </c>
      <c r="D8527" s="29">
        <f t="shared" si="267"/>
        <v>2.7242892239431882E-5</v>
      </c>
      <c r="F8527" s="30">
        <f>VLOOKUP($B8527,'רביות שנתיות'!B:I,7)</f>
        <v>7.5</v>
      </c>
      <c r="G8527" s="29">
        <f t="shared" si="266"/>
        <v>1.9815842963666341E-4</v>
      </c>
    </row>
    <row r="8528" spans="2:7">
      <c r="B8528" s="1">
        <v>41399</v>
      </c>
      <c r="C8528" s="30">
        <f>VLOOKUP(B8528,'רביות שנתיות'!B:C,2)</f>
        <v>1</v>
      </c>
      <c r="D8528" s="29">
        <f t="shared" si="267"/>
        <v>2.7242892239431882E-5</v>
      </c>
      <c r="F8528" s="30">
        <f>VLOOKUP($B8528,'רביות שנתיות'!B:I,7)</f>
        <v>7.5</v>
      </c>
      <c r="G8528" s="29">
        <f t="shared" si="266"/>
        <v>1.9815842963666341E-4</v>
      </c>
    </row>
    <row r="8529" spans="2:7">
      <c r="B8529" s="1">
        <v>41400</v>
      </c>
      <c r="C8529" s="30">
        <f>VLOOKUP(B8529,'רביות שנתיות'!B:C,2)</f>
        <v>1</v>
      </c>
      <c r="D8529" s="29">
        <f t="shared" si="267"/>
        <v>2.7242892239431882E-5</v>
      </c>
      <c r="F8529" s="30">
        <f>VLOOKUP($B8529,'רביות שנתיות'!B:I,7)</f>
        <v>7.5</v>
      </c>
      <c r="G8529" s="29">
        <f t="shared" si="266"/>
        <v>1.9815842963666341E-4</v>
      </c>
    </row>
    <row r="8530" spans="2:7">
      <c r="B8530" s="1">
        <v>41401</v>
      </c>
      <c r="C8530" s="30">
        <f>VLOOKUP(B8530,'רביות שנתיות'!B:C,2)</f>
        <v>1</v>
      </c>
      <c r="D8530" s="29">
        <f t="shared" si="267"/>
        <v>2.7242892239431882E-5</v>
      </c>
      <c r="F8530" s="30">
        <f>VLOOKUP($B8530,'רביות שנתיות'!B:I,7)</f>
        <v>7.5</v>
      </c>
      <c r="G8530" s="29">
        <f t="shared" si="266"/>
        <v>1.9815842963666341E-4</v>
      </c>
    </row>
    <row r="8531" spans="2:7">
      <c r="B8531" s="1">
        <v>41402</v>
      </c>
      <c r="C8531" s="30">
        <f>VLOOKUP(B8531,'רביות שנתיות'!B:C,2)</f>
        <v>1</v>
      </c>
      <c r="D8531" s="29">
        <f t="shared" si="267"/>
        <v>2.7242892239431882E-5</v>
      </c>
      <c r="F8531" s="30">
        <f>VLOOKUP($B8531,'רביות שנתיות'!B:I,7)</f>
        <v>7.5</v>
      </c>
      <c r="G8531" s="29">
        <f t="shared" si="266"/>
        <v>1.9815842963666341E-4</v>
      </c>
    </row>
    <row r="8532" spans="2:7">
      <c r="B8532" s="1">
        <v>41403</v>
      </c>
      <c r="C8532" s="30">
        <f>VLOOKUP(B8532,'רביות שנתיות'!B:C,2)</f>
        <v>1</v>
      </c>
      <c r="D8532" s="29">
        <f t="shared" si="267"/>
        <v>2.7242892239431882E-5</v>
      </c>
      <c r="F8532" s="30">
        <f>VLOOKUP($B8532,'רביות שנתיות'!B:I,7)</f>
        <v>7.5</v>
      </c>
      <c r="G8532" s="29">
        <f t="shared" si="266"/>
        <v>1.9815842963666341E-4</v>
      </c>
    </row>
    <row r="8533" spans="2:7">
      <c r="B8533" s="1">
        <v>41404</v>
      </c>
      <c r="C8533" s="30">
        <f>VLOOKUP(B8533,'רביות שנתיות'!B:C,2)</f>
        <v>1</v>
      </c>
      <c r="D8533" s="29">
        <f t="shared" si="267"/>
        <v>2.7242892239431882E-5</v>
      </c>
      <c r="F8533" s="30">
        <f>VLOOKUP($B8533,'רביות שנתיות'!B:I,7)</f>
        <v>7.5</v>
      </c>
      <c r="G8533" s="29">
        <f t="shared" si="266"/>
        <v>1.9815842963666341E-4</v>
      </c>
    </row>
    <row r="8534" spans="2:7">
      <c r="B8534" s="1">
        <v>41405</v>
      </c>
      <c r="C8534" s="30">
        <f>VLOOKUP(B8534,'רביות שנתיות'!B:C,2)</f>
        <v>1</v>
      </c>
      <c r="D8534" s="29">
        <f t="shared" si="267"/>
        <v>2.7242892239431882E-5</v>
      </c>
      <c r="F8534" s="30">
        <f>VLOOKUP($B8534,'רביות שנתיות'!B:I,7)</f>
        <v>7.5</v>
      </c>
      <c r="G8534" s="29">
        <f t="shared" si="266"/>
        <v>1.9815842963666341E-4</v>
      </c>
    </row>
    <row r="8535" spans="2:7">
      <c r="B8535" s="1">
        <v>41406</v>
      </c>
      <c r="C8535" s="30">
        <f>VLOOKUP(B8535,'רביות שנתיות'!B:C,2)</f>
        <v>1</v>
      </c>
      <c r="D8535" s="29">
        <f t="shared" si="267"/>
        <v>2.7242892239431882E-5</v>
      </c>
      <c r="F8535" s="30">
        <f>VLOOKUP($B8535,'רביות שנתיות'!B:I,7)</f>
        <v>7.5</v>
      </c>
      <c r="G8535" s="29">
        <f t="shared" si="266"/>
        <v>1.9815842963666341E-4</v>
      </c>
    </row>
    <row r="8536" spans="2:7">
      <c r="B8536" s="1">
        <v>41407</v>
      </c>
      <c r="C8536" s="30">
        <f>VLOOKUP(B8536,'רביות שנתיות'!B:C,2)</f>
        <v>1</v>
      </c>
      <c r="D8536" s="29">
        <f t="shared" si="267"/>
        <v>2.7242892239431882E-5</v>
      </c>
      <c r="F8536" s="30">
        <f>VLOOKUP($B8536,'רביות שנתיות'!B:I,7)</f>
        <v>7.5</v>
      </c>
      <c r="G8536" s="29">
        <f t="shared" si="266"/>
        <v>1.9815842963666341E-4</v>
      </c>
    </row>
    <row r="8537" spans="2:7">
      <c r="B8537" s="1">
        <v>41408</v>
      </c>
      <c r="C8537" s="30">
        <f>VLOOKUP(B8537,'רביות שנתיות'!B:C,2)</f>
        <v>1</v>
      </c>
      <c r="D8537" s="29">
        <f t="shared" si="267"/>
        <v>2.7242892239431882E-5</v>
      </c>
      <c r="F8537" s="30">
        <f>VLOOKUP($B8537,'רביות שנתיות'!B:I,7)</f>
        <v>7.5</v>
      </c>
      <c r="G8537" s="29">
        <f t="shared" si="266"/>
        <v>1.9815842963666341E-4</v>
      </c>
    </row>
    <row r="8538" spans="2:7">
      <c r="B8538" s="1">
        <v>41409</v>
      </c>
      <c r="C8538" s="30">
        <f>VLOOKUP(B8538,'רביות שנתיות'!B:C,2)</f>
        <v>1</v>
      </c>
      <c r="D8538" s="29">
        <f t="shared" si="267"/>
        <v>2.7242892239431882E-5</v>
      </c>
      <c r="F8538" s="30">
        <f>VLOOKUP($B8538,'רביות שנתיות'!B:I,7)</f>
        <v>7.5</v>
      </c>
      <c r="G8538" s="29">
        <f t="shared" si="266"/>
        <v>1.9815842963666341E-4</v>
      </c>
    </row>
    <row r="8539" spans="2:7">
      <c r="B8539" s="1">
        <v>41410</v>
      </c>
      <c r="C8539" s="30">
        <f>VLOOKUP(B8539,'רביות שנתיות'!B:C,2)</f>
        <v>1</v>
      </c>
      <c r="D8539" s="29">
        <f t="shared" si="267"/>
        <v>2.7242892239431882E-5</v>
      </c>
      <c r="F8539" s="30">
        <f>VLOOKUP($B8539,'רביות שנתיות'!B:I,7)</f>
        <v>7.5</v>
      </c>
      <c r="G8539" s="29">
        <f t="shared" si="266"/>
        <v>1.9815842963666341E-4</v>
      </c>
    </row>
    <row r="8540" spans="2:7">
      <c r="B8540" s="1">
        <v>41411</v>
      </c>
      <c r="C8540" s="30">
        <f>VLOOKUP(B8540,'רביות שנתיות'!B:C,2)</f>
        <v>1</v>
      </c>
      <c r="D8540" s="29">
        <f t="shared" si="267"/>
        <v>2.7242892239431882E-5</v>
      </c>
      <c r="F8540" s="30">
        <f>VLOOKUP($B8540,'רביות שנתיות'!B:I,7)</f>
        <v>7.5</v>
      </c>
      <c r="G8540" s="29">
        <f t="shared" si="266"/>
        <v>1.9815842963666341E-4</v>
      </c>
    </row>
    <row r="8541" spans="2:7">
      <c r="B8541" s="1">
        <v>41412</v>
      </c>
      <c r="C8541" s="30">
        <f>VLOOKUP(B8541,'רביות שנתיות'!B:C,2)</f>
        <v>1</v>
      </c>
      <c r="D8541" s="29">
        <f t="shared" si="267"/>
        <v>2.7242892239431882E-5</v>
      </c>
      <c r="F8541" s="30">
        <f>VLOOKUP($B8541,'רביות שנתיות'!B:I,7)</f>
        <v>7.5</v>
      </c>
      <c r="G8541" s="29">
        <f t="shared" si="266"/>
        <v>1.9815842963666341E-4</v>
      </c>
    </row>
    <row r="8542" spans="2:7">
      <c r="B8542" s="1">
        <v>41413</v>
      </c>
      <c r="C8542" s="30">
        <f>VLOOKUP(B8542,'רביות שנתיות'!B:C,2)</f>
        <v>1</v>
      </c>
      <c r="D8542" s="29">
        <f t="shared" si="267"/>
        <v>2.7242892239431882E-5</v>
      </c>
      <c r="F8542" s="30">
        <f>VLOOKUP($B8542,'רביות שנתיות'!B:I,7)</f>
        <v>7.5</v>
      </c>
      <c r="G8542" s="29">
        <f t="shared" si="266"/>
        <v>1.9815842963666341E-4</v>
      </c>
    </row>
    <row r="8543" spans="2:7">
      <c r="B8543" s="1">
        <v>41414</v>
      </c>
      <c r="C8543" s="30">
        <f>VLOOKUP(B8543,'רביות שנתיות'!B:C,2)</f>
        <v>1</v>
      </c>
      <c r="D8543" s="29">
        <f t="shared" si="267"/>
        <v>2.7242892239431882E-5</v>
      </c>
      <c r="F8543" s="30">
        <f>VLOOKUP($B8543,'רביות שנתיות'!B:I,7)</f>
        <v>7.5</v>
      </c>
      <c r="G8543" s="29">
        <f t="shared" si="266"/>
        <v>1.9815842963666341E-4</v>
      </c>
    </row>
    <row r="8544" spans="2:7">
      <c r="B8544" s="1">
        <v>41415</v>
      </c>
      <c r="C8544" s="30">
        <f>VLOOKUP(B8544,'רביות שנתיות'!B:C,2)</f>
        <v>1</v>
      </c>
      <c r="D8544" s="29">
        <f t="shared" si="267"/>
        <v>2.7242892239431882E-5</v>
      </c>
      <c r="F8544" s="30">
        <f>VLOOKUP($B8544,'רביות שנתיות'!B:I,7)</f>
        <v>7.5</v>
      </c>
      <c r="G8544" s="29">
        <f t="shared" si="266"/>
        <v>1.9815842963666341E-4</v>
      </c>
    </row>
    <row r="8545" spans="2:7">
      <c r="B8545" s="1">
        <v>41416</v>
      </c>
      <c r="C8545" s="30">
        <f>VLOOKUP(B8545,'רביות שנתיות'!B:C,2)</f>
        <v>1</v>
      </c>
      <c r="D8545" s="29">
        <f t="shared" si="267"/>
        <v>2.7242892239431882E-5</v>
      </c>
      <c r="F8545" s="30">
        <f>VLOOKUP($B8545,'רביות שנתיות'!B:I,7)</f>
        <v>7.5</v>
      </c>
      <c r="G8545" s="29">
        <f t="shared" si="266"/>
        <v>1.9815842963666341E-4</v>
      </c>
    </row>
    <row r="8546" spans="2:7">
      <c r="B8546" s="1">
        <v>41417</v>
      </c>
      <c r="C8546" s="30">
        <f>VLOOKUP(B8546,'רביות שנתיות'!B:C,2)</f>
        <v>1</v>
      </c>
      <c r="D8546" s="29">
        <f t="shared" si="267"/>
        <v>2.7242892239431882E-5</v>
      </c>
      <c r="F8546" s="30">
        <f>VLOOKUP($B8546,'רביות שנתיות'!B:I,7)</f>
        <v>7.5</v>
      </c>
      <c r="G8546" s="29">
        <f t="shared" si="266"/>
        <v>1.9815842963666341E-4</v>
      </c>
    </row>
    <row r="8547" spans="2:7">
      <c r="B8547" s="1">
        <v>41418</v>
      </c>
      <c r="C8547" s="30">
        <f>VLOOKUP(B8547,'רביות שנתיות'!B:C,2)</f>
        <v>1</v>
      </c>
      <c r="D8547" s="29">
        <f t="shared" si="267"/>
        <v>2.7242892239431882E-5</v>
      </c>
      <c r="F8547" s="30">
        <f>VLOOKUP($B8547,'רביות שנתיות'!B:I,7)</f>
        <v>7.5</v>
      </c>
      <c r="G8547" s="29">
        <f t="shared" si="266"/>
        <v>1.9815842963666341E-4</v>
      </c>
    </row>
    <row r="8548" spans="2:7">
      <c r="B8548" s="1">
        <v>41419</v>
      </c>
      <c r="C8548" s="30">
        <f>VLOOKUP(B8548,'רביות שנתיות'!B:C,2)</f>
        <v>1</v>
      </c>
      <c r="D8548" s="29">
        <f t="shared" si="267"/>
        <v>2.7242892239431882E-5</v>
      </c>
      <c r="F8548" s="30">
        <f>VLOOKUP($B8548,'רביות שנתיות'!B:I,7)</f>
        <v>7.5</v>
      </c>
      <c r="G8548" s="29">
        <f t="shared" si="266"/>
        <v>1.9815842963666341E-4</v>
      </c>
    </row>
    <row r="8549" spans="2:7">
      <c r="B8549" s="1">
        <v>41420</v>
      </c>
      <c r="C8549" s="30">
        <f>VLOOKUP(B8549,'רביות שנתיות'!B:C,2)</f>
        <v>1</v>
      </c>
      <c r="D8549" s="29">
        <f t="shared" si="267"/>
        <v>2.7242892239431882E-5</v>
      </c>
      <c r="F8549" s="30">
        <f>VLOOKUP($B8549,'רביות שנתיות'!B:I,7)</f>
        <v>7.5</v>
      </c>
      <c r="G8549" s="29">
        <f t="shared" si="266"/>
        <v>1.9815842963666341E-4</v>
      </c>
    </row>
    <row r="8550" spans="2:7">
      <c r="B8550" s="1">
        <v>41421</v>
      </c>
      <c r="C8550" s="30">
        <f>VLOOKUP(B8550,'רביות שנתיות'!B:C,2)</f>
        <v>1</v>
      </c>
      <c r="D8550" s="29">
        <f t="shared" si="267"/>
        <v>2.7242892239431882E-5</v>
      </c>
      <c r="F8550" s="30">
        <f>VLOOKUP($B8550,'רביות שנתיות'!B:I,7)</f>
        <v>7.5</v>
      </c>
      <c r="G8550" s="29">
        <f t="shared" si="266"/>
        <v>1.9815842963666341E-4</v>
      </c>
    </row>
    <row r="8551" spans="2:7">
      <c r="B8551" s="1">
        <v>41422</v>
      </c>
      <c r="C8551" s="30">
        <f>VLOOKUP(B8551,'רביות שנתיות'!B:C,2)</f>
        <v>1</v>
      </c>
      <c r="D8551" s="29">
        <f t="shared" si="267"/>
        <v>2.7242892239431882E-5</v>
      </c>
      <c r="F8551" s="30">
        <f>VLOOKUP($B8551,'רביות שנתיות'!B:I,7)</f>
        <v>7.5</v>
      </c>
      <c r="G8551" s="29">
        <f t="shared" si="266"/>
        <v>1.9815842963666341E-4</v>
      </c>
    </row>
    <row r="8552" spans="2:7">
      <c r="B8552" s="1">
        <v>41423</v>
      </c>
      <c r="C8552" s="30">
        <f>VLOOKUP(B8552,'רביות שנתיות'!B:C,2)</f>
        <v>1</v>
      </c>
      <c r="D8552" s="29">
        <f t="shared" si="267"/>
        <v>2.7242892239431882E-5</v>
      </c>
      <c r="F8552" s="30">
        <f>VLOOKUP($B8552,'רביות שנתיות'!B:I,7)</f>
        <v>7.5</v>
      </c>
      <c r="G8552" s="29">
        <f t="shared" si="266"/>
        <v>1.9815842963666341E-4</v>
      </c>
    </row>
    <row r="8553" spans="2:7">
      <c r="B8553" s="1">
        <v>41424</v>
      </c>
      <c r="C8553" s="30">
        <f>VLOOKUP(B8553,'רביות שנתיות'!B:C,2)</f>
        <v>1</v>
      </c>
      <c r="D8553" s="29">
        <f t="shared" si="267"/>
        <v>2.7242892239431882E-5</v>
      </c>
      <c r="F8553" s="30">
        <f>VLOOKUP($B8553,'רביות שנתיות'!B:I,7)</f>
        <v>7.5</v>
      </c>
      <c r="G8553" s="29">
        <f t="shared" si="266"/>
        <v>1.9815842963666341E-4</v>
      </c>
    </row>
    <row r="8554" spans="2:7">
      <c r="B8554" s="1">
        <v>41425</v>
      </c>
      <c r="C8554" s="30">
        <f>VLOOKUP(B8554,'רביות שנתיות'!B:C,2)</f>
        <v>1</v>
      </c>
      <c r="D8554" s="29">
        <f t="shared" si="267"/>
        <v>2.7242892239431882E-5</v>
      </c>
      <c r="F8554" s="30">
        <f>VLOOKUP($B8554,'רביות שנתיות'!B:I,7)</f>
        <v>7.5</v>
      </c>
      <c r="G8554" s="29">
        <f t="shared" si="266"/>
        <v>1.9815842963666341E-4</v>
      </c>
    </row>
    <row r="8555" spans="2:7">
      <c r="B8555" s="1">
        <v>41426</v>
      </c>
      <c r="C8555" s="30">
        <f>VLOOKUP(B8555,'רביות שנתיות'!B:C,2)</f>
        <v>1</v>
      </c>
      <c r="D8555" s="29">
        <f t="shared" si="267"/>
        <v>2.7242892239431882E-5</v>
      </c>
      <c r="F8555" s="30">
        <f>VLOOKUP($B8555,'רביות שנתיות'!B:I,7)</f>
        <v>7.5</v>
      </c>
      <c r="G8555" s="29">
        <f t="shared" si="266"/>
        <v>1.9815842963666341E-4</v>
      </c>
    </row>
    <row r="8556" spans="2:7">
      <c r="B8556" s="1">
        <v>41427</v>
      </c>
      <c r="C8556" s="30">
        <f>VLOOKUP(B8556,'רביות שנתיות'!B:C,2)</f>
        <v>1</v>
      </c>
      <c r="D8556" s="29">
        <f t="shared" si="267"/>
        <v>2.7242892239431882E-5</v>
      </c>
      <c r="F8556" s="30">
        <f>VLOOKUP($B8556,'רביות שנתיות'!B:I,7)</f>
        <v>7.5</v>
      </c>
      <c r="G8556" s="29">
        <f t="shared" si="266"/>
        <v>1.9815842963666341E-4</v>
      </c>
    </row>
    <row r="8557" spans="2:7">
      <c r="B8557" s="1">
        <v>41428</v>
      </c>
      <c r="C8557" s="30">
        <f>VLOOKUP(B8557,'רביות שנתיות'!B:C,2)</f>
        <v>1</v>
      </c>
      <c r="D8557" s="29">
        <f t="shared" si="267"/>
        <v>2.7242892239431882E-5</v>
      </c>
      <c r="F8557" s="30">
        <f>VLOOKUP($B8557,'רביות שנתיות'!B:I,7)</f>
        <v>7.5</v>
      </c>
      <c r="G8557" s="29">
        <f t="shared" si="266"/>
        <v>1.9815842963666341E-4</v>
      </c>
    </row>
    <row r="8558" spans="2:7">
      <c r="B8558" s="1">
        <v>41429</v>
      </c>
      <c r="C8558" s="30">
        <f>VLOOKUP(B8558,'רביות שנתיות'!B:C,2)</f>
        <v>1</v>
      </c>
      <c r="D8558" s="29">
        <f t="shared" si="267"/>
        <v>2.7242892239431882E-5</v>
      </c>
      <c r="F8558" s="30">
        <f>VLOOKUP($B8558,'רביות שנתיות'!B:I,7)</f>
        <v>7.5</v>
      </c>
      <c r="G8558" s="29">
        <f t="shared" si="266"/>
        <v>1.9815842963666341E-4</v>
      </c>
    </row>
    <row r="8559" spans="2:7">
      <c r="B8559" s="1">
        <v>41430</v>
      </c>
      <c r="C8559" s="30">
        <f>VLOOKUP(B8559,'רביות שנתיות'!B:C,2)</f>
        <v>1</v>
      </c>
      <c r="D8559" s="29">
        <f t="shared" si="267"/>
        <v>2.7242892239431882E-5</v>
      </c>
      <c r="F8559" s="30">
        <f>VLOOKUP($B8559,'רביות שנתיות'!B:I,7)</f>
        <v>7.5</v>
      </c>
      <c r="G8559" s="29">
        <f t="shared" si="266"/>
        <v>1.9815842963666341E-4</v>
      </c>
    </row>
    <row r="8560" spans="2:7">
      <c r="B8560" s="1">
        <v>41431</v>
      </c>
      <c r="C8560" s="30">
        <f>VLOOKUP(B8560,'רביות שנתיות'!B:C,2)</f>
        <v>1</v>
      </c>
      <c r="D8560" s="29">
        <f t="shared" si="267"/>
        <v>2.7242892239431882E-5</v>
      </c>
      <c r="F8560" s="30">
        <f>VLOOKUP($B8560,'רביות שנתיות'!B:I,7)</f>
        <v>7.5</v>
      </c>
      <c r="G8560" s="29">
        <f t="shared" si="266"/>
        <v>1.9815842963666341E-4</v>
      </c>
    </row>
    <row r="8561" spans="2:7">
      <c r="B8561" s="1">
        <v>41432</v>
      </c>
      <c r="C8561" s="30">
        <f>VLOOKUP(B8561,'רביות שנתיות'!B:C,2)</f>
        <v>1</v>
      </c>
      <c r="D8561" s="29">
        <f t="shared" si="267"/>
        <v>2.7242892239431882E-5</v>
      </c>
      <c r="F8561" s="30">
        <f>VLOOKUP($B8561,'רביות שנתיות'!B:I,7)</f>
        <v>7.5</v>
      </c>
      <c r="G8561" s="29">
        <f t="shared" si="266"/>
        <v>1.9815842963666341E-4</v>
      </c>
    </row>
    <row r="8562" spans="2:7">
      <c r="B8562" s="1">
        <v>41433</v>
      </c>
      <c r="C8562" s="30">
        <f>VLOOKUP(B8562,'רביות שנתיות'!B:C,2)</f>
        <v>1</v>
      </c>
      <c r="D8562" s="29">
        <f t="shared" si="267"/>
        <v>2.7242892239431882E-5</v>
      </c>
      <c r="F8562" s="30">
        <f>VLOOKUP($B8562,'רביות שנתיות'!B:I,7)</f>
        <v>7.5</v>
      </c>
      <c r="G8562" s="29">
        <f t="shared" si="266"/>
        <v>1.9815842963666341E-4</v>
      </c>
    </row>
    <row r="8563" spans="2:7">
      <c r="B8563" s="1">
        <v>41434</v>
      </c>
      <c r="C8563" s="30">
        <f>VLOOKUP(B8563,'רביות שנתיות'!B:C,2)</f>
        <v>1</v>
      </c>
      <c r="D8563" s="29">
        <f t="shared" si="267"/>
        <v>2.7242892239431882E-5</v>
      </c>
      <c r="F8563" s="30">
        <f>VLOOKUP($B8563,'רביות שנתיות'!B:I,7)</f>
        <v>7.5</v>
      </c>
      <c r="G8563" s="29">
        <f t="shared" si="266"/>
        <v>1.9815842963666341E-4</v>
      </c>
    </row>
    <row r="8564" spans="2:7">
      <c r="B8564" s="1">
        <v>41435</v>
      </c>
      <c r="C8564" s="30">
        <f>VLOOKUP(B8564,'רביות שנתיות'!B:C,2)</f>
        <v>1</v>
      </c>
      <c r="D8564" s="29">
        <f t="shared" si="267"/>
        <v>2.7242892239431882E-5</v>
      </c>
      <c r="F8564" s="30">
        <f>VLOOKUP($B8564,'רביות שנתיות'!B:I,7)</f>
        <v>7.5</v>
      </c>
      <c r="G8564" s="29">
        <f t="shared" si="266"/>
        <v>1.9815842963666341E-4</v>
      </c>
    </row>
    <row r="8565" spans="2:7">
      <c r="B8565" s="1">
        <v>41436</v>
      </c>
      <c r="C8565" s="30">
        <f>VLOOKUP(B8565,'רביות שנתיות'!B:C,2)</f>
        <v>1</v>
      </c>
      <c r="D8565" s="29">
        <f t="shared" si="267"/>
        <v>2.7242892239431882E-5</v>
      </c>
      <c r="F8565" s="30">
        <f>VLOOKUP($B8565,'רביות שנתיות'!B:I,7)</f>
        <v>7.5</v>
      </c>
      <c r="G8565" s="29">
        <f t="shared" si="266"/>
        <v>1.9815842963666341E-4</v>
      </c>
    </row>
    <row r="8566" spans="2:7">
      <c r="B8566" s="1">
        <v>41437</v>
      </c>
      <c r="C8566" s="30">
        <f>VLOOKUP(B8566,'רביות שנתיות'!B:C,2)</f>
        <v>1</v>
      </c>
      <c r="D8566" s="29">
        <f t="shared" si="267"/>
        <v>2.7242892239431882E-5</v>
      </c>
      <c r="F8566" s="30">
        <f>VLOOKUP($B8566,'רביות שנתיות'!B:I,7)</f>
        <v>7.5</v>
      </c>
      <c r="G8566" s="29">
        <f t="shared" si="266"/>
        <v>1.9815842963666341E-4</v>
      </c>
    </row>
    <row r="8567" spans="2:7">
      <c r="B8567" s="1">
        <v>41438</v>
      </c>
      <c r="C8567" s="30">
        <f>VLOOKUP(B8567,'רביות שנתיות'!B:C,2)</f>
        <v>1</v>
      </c>
      <c r="D8567" s="29">
        <f t="shared" si="267"/>
        <v>2.7242892239431882E-5</v>
      </c>
      <c r="F8567" s="30">
        <f>VLOOKUP($B8567,'רביות שנתיות'!B:I,7)</f>
        <v>7.5</v>
      </c>
      <c r="G8567" s="29">
        <f t="shared" si="266"/>
        <v>1.9815842963666341E-4</v>
      </c>
    </row>
    <row r="8568" spans="2:7">
      <c r="B8568" s="1">
        <v>41439</v>
      </c>
      <c r="C8568" s="30">
        <f>VLOOKUP(B8568,'רביות שנתיות'!B:C,2)</f>
        <v>1</v>
      </c>
      <c r="D8568" s="29">
        <f t="shared" si="267"/>
        <v>2.7242892239431882E-5</v>
      </c>
      <c r="F8568" s="30">
        <f>VLOOKUP($B8568,'רביות שנתיות'!B:I,7)</f>
        <v>7.5</v>
      </c>
      <c r="G8568" s="29">
        <f t="shared" si="266"/>
        <v>1.9815842963666341E-4</v>
      </c>
    </row>
    <row r="8569" spans="2:7">
      <c r="B8569" s="1">
        <v>41440</v>
      </c>
      <c r="C8569" s="30">
        <f>VLOOKUP(B8569,'רביות שנתיות'!B:C,2)</f>
        <v>1</v>
      </c>
      <c r="D8569" s="29">
        <f t="shared" si="267"/>
        <v>2.7242892239431882E-5</v>
      </c>
      <c r="F8569" s="30">
        <f>VLOOKUP($B8569,'רביות שנתיות'!B:I,7)</f>
        <v>7.5</v>
      </c>
      <c r="G8569" s="29">
        <f t="shared" si="266"/>
        <v>1.9815842963666341E-4</v>
      </c>
    </row>
    <row r="8570" spans="2:7">
      <c r="B8570" s="1">
        <v>41441</v>
      </c>
      <c r="C8570" s="30">
        <f>VLOOKUP(B8570,'רביות שנתיות'!B:C,2)</f>
        <v>1</v>
      </c>
      <c r="D8570" s="29">
        <f t="shared" si="267"/>
        <v>2.7242892239431882E-5</v>
      </c>
      <c r="F8570" s="30">
        <f>VLOOKUP($B8570,'רביות שנתיות'!B:I,7)</f>
        <v>7.5</v>
      </c>
      <c r="G8570" s="29">
        <f t="shared" si="266"/>
        <v>1.9815842963666341E-4</v>
      </c>
    </row>
    <row r="8571" spans="2:7">
      <c r="B8571" s="1">
        <v>41442</v>
      </c>
      <c r="C8571" s="30">
        <f>VLOOKUP(B8571,'רביות שנתיות'!B:C,2)</f>
        <v>1</v>
      </c>
      <c r="D8571" s="29">
        <f t="shared" si="267"/>
        <v>2.7242892239431882E-5</v>
      </c>
      <c r="F8571" s="30">
        <f>VLOOKUP($B8571,'רביות שנתיות'!B:I,7)</f>
        <v>7.5</v>
      </c>
      <c r="G8571" s="29">
        <f t="shared" si="266"/>
        <v>1.9815842963666341E-4</v>
      </c>
    </row>
    <row r="8572" spans="2:7">
      <c r="B8572" s="1">
        <v>41443</v>
      </c>
      <c r="C8572" s="30">
        <f>VLOOKUP(B8572,'רביות שנתיות'!B:C,2)</f>
        <v>1</v>
      </c>
      <c r="D8572" s="29">
        <f t="shared" si="267"/>
        <v>2.7242892239431882E-5</v>
      </c>
      <c r="F8572" s="30">
        <f>VLOOKUP($B8572,'רביות שנתיות'!B:I,7)</f>
        <v>7.5</v>
      </c>
      <c r="G8572" s="29">
        <f t="shared" si="266"/>
        <v>1.9815842963666341E-4</v>
      </c>
    </row>
    <row r="8573" spans="2:7">
      <c r="B8573" s="1">
        <v>41444</v>
      </c>
      <c r="C8573" s="30">
        <f>VLOOKUP(B8573,'רביות שנתיות'!B:C,2)</f>
        <v>1</v>
      </c>
      <c r="D8573" s="29">
        <f t="shared" si="267"/>
        <v>2.7242892239431882E-5</v>
      </c>
      <c r="F8573" s="30">
        <f>VLOOKUP($B8573,'רביות שנתיות'!B:I,7)</f>
        <v>7.5</v>
      </c>
      <c r="G8573" s="29">
        <f t="shared" si="266"/>
        <v>1.9815842963666341E-4</v>
      </c>
    </row>
    <row r="8574" spans="2:7">
      <c r="B8574" s="1">
        <v>41445</v>
      </c>
      <c r="C8574" s="30">
        <f>VLOOKUP(B8574,'רביות שנתיות'!B:C,2)</f>
        <v>1</v>
      </c>
      <c r="D8574" s="29">
        <f t="shared" si="267"/>
        <v>2.7242892239431882E-5</v>
      </c>
      <c r="F8574" s="30">
        <f>VLOOKUP($B8574,'רביות שנתיות'!B:I,7)</f>
        <v>7.5</v>
      </c>
      <c r="G8574" s="29">
        <f t="shared" si="266"/>
        <v>1.9815842963666341E-4</v>
      </c>
    </row>
    <row r="8575" spans="2:7">
      <c r="B8575" s="1">
        <v>41446</v>
      </c>
      <c r="C8575" s="30">
        <f>VLOOKUP(B8575,'רביות שנתיות'!B:C,2)</f>
        <v>1</v>
      </c>
      <c r="D8575" s="29">
        <f t="shared" si="267"/>
        <v>2.7242892239431882E-5</v>
      </c>
      <c r="F8575" s="30">
        <f>VLOOKUP($B8575,'רביות שנתיות'!B:I,7)</f>
        <v>7.5</v>
      </c>
      <c r="G8575" s="29">
        <f t="shared" si="266"/>
        <v>1.9815842963666341E-4</v>
      </c>
    </row>
    <row r="8576" spans="2:7">
      <c r="B8576" s="1">
        <v>41447</v>
      </c>
      <c r="C8576" s="30">
        <f>VLOOKUP(B8576,'רביות שנתיות'!B:C,2)</f>
        <v>1</v>
      </c>
      <c r="D8576" s="29">
        <f t="shared" si="267"/>
        <v>2.7242892239431882E-5</v>
      </c>
      <c r="F8576" s="30">
        <f>VLOOKUP($B8576,'רביות שנתיות'!B:I,7)</f>
        <v>7.5</v>
      </c>
      <c r="G8576" s="29">
        <f t="shared" si="266"/>
        <v>1.9815842963666341E-4</v>
      </c>
    </row>
    <row r="8577" spans="2:7">
      <c r="B8577" s="1">
        <v>41448</v>
      </c>
      <c r="C8577" s="30">
        <f>VLOOKUP(B8577,'רביות שנתיות'!B:C,2)</f>
        <v>1</v>
      </c>
      <c r="D8577" s="29">
        <f t="shared" si="267"/>
        <v>2.7242892239431882E-5</v>
      </c>
      <c r="F8577" s="30">
        <f>VLOOKUP($B8577,'רביות שנתיות'!B:I,7)</f>
        <v>7.5</v>
      </c>
      <c r="G8577" s="29">
        <f t="shared" si="266"/>
        <v>1.9815842963666341E-4</v>
      </c>
    </row>
    <row r="8578" spans="2:7">
      <c r="B8578" s="1">
        <v>41449</v>
      </c>
      <c r="C8578" s="30">
        <f>VLOOKUP(B8578,'רביות שנתיות'!B:C,2)</f>
        <v>1</v>
      </c>
      <c r="D8578" s="29">
        <f t="shared" si="267"/>
        <v>2.7242892239431882E-5</v>
      </c>
      <c r="F8578" s="30">
        <f>VLOOKUP($B8578,'רביות שנתיות'!B:I,7)</f>
        <v>7.5</v>
      </c>
      <c r="G8578" s="29">
        <f t="shared" si="266"/>
        <v>1.9815842963666341E-4</v>
      </c>
    </row>
    <row r="8579" spans="2:7">
      <c r="B8579" s="1">
        <v>41450</v>
      </c>
      <c r="C8579" s="30">
        <f>VLOOKUP(B8579,'רביות שנתיות'!B:C,2)</f>
        <v>1</v>
      </c>
      <c r="D8579" s="29">
        <f t="shared" si="267"/>
        <v>2.7242892239431882E-5</v>
      </c>
      <c r="F8579" s="30">
        <f>VLOOKUP($B8579,'רביות שנתיות'!B:I,7)</f>
        <v>7.5</v>
      </c>
      <c r="G8579" s="29">
        <f t="shared" si="266"/>
        <v>1.9815842963666341E-4</v>
      </c>
    </row>
    <row r="8580" spans="2:7">
      <c r="B8580" s="1">
        <v>41451</v>
      </c>
      <c r="C8580" s="30">
        <f>VLOOKUP(B8580,'רביות שנתיות'!B:C,2)</f>
        <v>1</v>
      </c>
      <c r="D8580" s="29">
        <f t="shared" si="267"/>
        <v>2.7242892239431882E-5</v>
      </c>
      <c r="F8580" s="30">
        <f>VLOOKUP($B8580,'רביות שנתיות'!B:I,7)</f>
        <v>7.5</v>
      </c>
      <c r="G8580" s="29">
        <f t="shared" ref="G8580:G8643" si="268">(1+F8580/100)^(1/365)-1</f>
        <v>1.9815842963666341E-4</v>
      </c>
    </row>
    <row r="8581" spans="2:7">
      <c r="B8581" s="1">
        <v>41452</v>
      </c>
      <c r="C8581" s="30">
        <f>VLOOKUP(B8581,'רביות שנתיות'!B:C,2)</f>
        <v>1</v>
      </c>
      <c r="D8581" s="29">
        <f t="shared" ref="D8581:D8644" si="269">(1+C8581/100)^(1/365.25)-1</f>
        <v>2.7242892239431882E-5</v>
      </c>
      <c r="F8581" s="30">
        <f>VLOOKUP($B8581,'רביות שנתיות'!B:I,7)</f>
        <v>7.5</v>
      </c>
      <c r="G8581" s="29">
        <f t="shared" si="268"/>
        <v>1.9815842963666341E-4</v>
      </c>
    </row>
    <row r="8582" spans="2:7">
      <c r="B8582" s="1">
        <v>41453</v>
      </c>
      <c r="C8582" s="30">
        <f>VLOOKUP(B8582,'רביות שנתיות'!B:C,2)</f>
        <v>1</v>
      </c>
      <c r="D8582" s="29">
        <f t="shared" si="269"/>
        <v>2.7242892239431882E-5</v>
      </c>
      <c r="F8582" s="30">
        <f>VLOOKUP($B8582,'רביות שנתיות'!B:I,7)</f>
        <v>7.5</v>
      </c>
      <c r="G8582" s="29">
        <f t="shared" si="268"/>
        <v>1.9815842963666341E-4</v>
      </c>
    </row>
    <row r="8583" spans="2:7">
      <c r="B8583" s="1">
        <v>41454</v>
      </c>
      <c r="C8583" s="30">
        <f>VLOOKUP(B8583,'רביות שנתיות'!B:C,2)</f>
        <v>1</v>
      </c>
      <c r="D8583" s="29">
        <f t="shared" si="269"/>
        <v>2.7242892239431882E-5</v>
      </c>
      <c r="F8583" s="30">
        <f>VLOOKUP($B8583,'רביות שנתיות'!B:I,7)</f>
        <v>7.5</v>
      </c>
      <c r="G8583" s="29">
        <f t="shared" si="268"/>
        <v>1.9815842963666341E-4</v>
      </c>
    </row>
    <row r="8584" spans="2:7">
      <c r="B8584" s="1">
        <v>41455</v>
      </c>
      <c r="C8584" s="30">
        <f>VLOOKUP(B8584,'רביות שנתיות'!B:C,2)</f>
        <v>1</v>
      </c>
      <c r="D8584" s="29">
        <f t="shared" si="269"/>
        <v>2.7242892239431882E-5</v>
      </c>
      <c r="F8584" s="30">
        <f>VLOOKUP($B8584,'רביות שנתיות'!B:I,7)</f>
        <v>7.5</v>
      </c>
      <c r="G8584" s="29">
        <f t="shared" si="268"/>
        <v>1.9815842963666341E-4</v>
      </c>
    </row>
    <row r="8585" spans="2:7">
      <c r="B8585" s="1">
        <v>41456</v>
      </c>
      <c r="C8585" s="30">
        <f>VLOOKUP(B8585,'רביות שנתיות'!B:C,2)</f>
        <v>1.1000000000000001</v>
      </c>
      <c r="D8585" s="29">
        <f t="shared" si="269"/>
        <v>2.9952372008423822E-5</v>
      </c>
      <c r="F8585" s="30">
        <f>VLOOKUP($B8585,'רביות שנתיות'!B:I,7)</f>
        <v>7.6</v>
      </c>
      <c r="G8585" s="29">
        <f t="shared" si="268"/>
        <v>2.0070633536883875E-4</v>
      </c>
    </row>
    <row r="8586" spans="2:7">
      <c r="B8586" s="1">
        <v>41457</v>
      </c>
      <c r="C8586" s="30">
        <f>VLOOKUP(B8586,'רביות שנתיות'!B:C,2)</f>
        <v>1.1000000000000001</v>
      </c>
      <c r="D8586" s="29">
        <f t="shared" si="269"/>
        <v>2.9952372008423822E-5</v>
      </c>
      <c r="F8586" s="30">
        <f>VLOOKUP($B8586,'רביות שנתיות'!B:I,7)</f>
        <v>7.6</v>
      </c>
      <c r="G8586" s="29">
        <f t="shared" si="268"/>
        <v>2.0070633536883875E-4</v>
      </c>
    </row>
    <row r="8587" spans="2:7">
      <c r="B8587" s="1">
        <v>41458</v>
      </c>
      <c r="C8587" s="30">
        <f>VLOOKUP(B8587,'רביות שנתיות'!B:C,2)</f>
        <v>1.1000000000000001</v>
      </c>
      <c r="D8587" s="29">
        <f t="shared" si="269"/>
        <v>2.9952372008423822E-5</v>
      </c>
      <c r="F8587" s="30">
        <f>VLOOKUP($B8587,'רביות שנתיות'!B:I,7)</f>
        <v>7.6</v>
      </c>
      <c r="G8587" s="29">
        <f t="shared" si="268"/>
        <v>2.0070633536883875E-4</v>
      </c>
    </row>
    <row r="8588" spans="2:7">
      <c r="B8588" s="1">
        <v>41459</v>
      </c>
      <c r="C8588" s="30">
        <f>VLOOKUP(B8588,'רביות שנתיות'!B:C,2)</f>
        <v>1.1000000000000001</v>
      </c>
      <c r="D8588" s="29">
        <f t="shared" si="269"/>
        <v>2.9952372008423822E-5</v>
      </c>
      <c r="F8588" s="30">
        <f>VLOOKUP($B8588,'רביות שנתיות'!B:I,7)</f>
        <v>7.6</v>
      </c>
      <c r="G8588" s="29">
        <f t="shared" si="268"/>
        <v>2.0070633536883875E-4</v>
      </c>
    </row>
    <row r="8589" spans="2:7">
      <c r="B8589" s="1">
        <v>41460</v>
      </c>
      <c r="C8589" s="30">
        <f>VLOOKUP(B8589,'רביות שנתיות'!B:C,2)</f>
        <v>1.1000000000000001</v>
      </c>
      <c r="D8589" s="29">
        <f t="shared" si="269"/>
        <v>2.9952372008423822E-5</v>
      </c>
      <c r="F8589" s="30">
        <f>VLOOKUP($B8589,'רביות שנתיות'!B:I,7)</f>
        <v>7.6</v>
      </c>
      <c r="G8589" s="29">
        <f t="shared" si="268"/>
        <v>2.0070633536883875E-4</v>
      </c>
    </row>
    <row r="8590" spans="2:7">
      <c r="B8590" s="1">
        <v>41461</v>
      </c>
      <c r="C8590" s="30">
        <f>VLOOKUP(B8590,'רביות שנתיות'!B:C,2)</f>
        <v>1.1000000000000001</v>
      </c>
      <c r="D8590" s="29">
        <f t="shared" si="269"/>
        <v>2.9952372008423822E-5</v>
      </c>
      <c r="F8590" s="30">
        <f>VLOOKUP($B8590,'רביות שנתיות'!B:I,7)</f>
        <v>7.6</v>
      </c>
      <c r="G8590" s="29">
        <f t="shared" si="268"/>
        <v>2.0070633536883875E-4</v>
      </c>
    </row>
    <row r="8591" spans="2:7">
      <c r="B8591" s="1">
        <v>41462</v>
      </c>
      <c r="C8591" s="30">
        <f>VLOOKUP(B8591,'רביות שנתיות'!B:C,2)</f>
        <v>1.1000000000000001</v>
      </c>
      <c r="D8591" s="29">
        <f t="shared" si="269"/>
        <v>2.9952372008423822E-5</v>
      </c>
      <c r="F8591" s="30">
        <f>VLOOKUP($B8591,'רביות שנתיות'!B:I,7)</f>
        <v>7.6</v>
      </c>
      <c r="G8591" s="29">
        <f t="shared" si="268"/>
        <v>2.0070633536883875E-4</v>
      </c>
    </row>
    <row r="8592" spans="2:7">
      <c r="B8592" s="1">
        <v>41463</v>
      </c>
      <c r="C8592" s="30">
        <f>VLOOKUP(B8592,'רביות שנתיות'!B:C,2)</f>
        <v>1.1000000000000001</v>
      </c>
      <c r="D8592" s="29">
        <f t="shared" si="269"/>
        <v>2.9952372008423822E-5</v>
      </c>
      <c r="F8592" s="30">
        <f>VLOOKUP($B8592,'רביות שנתיות'!B:I,7)</f>
        <v>7.6</v>
      </c>
      <c r="G8592" s="29">
        <f t="shared" si="268"/>
        <v>2.0070633536883875E-4</v>
      </c>
    </row>
    <row r="8593" spans="2:7">
      <c r="B8593" s="1">
        <v>41464</v>
      </c>
      <c r="C8593" s="30">
        <f>VLOOKUP(B8593,'רביות שנתיות'!B:C,2)</f>
        <v>1.1000000000000001</v>
      </c>
      <c r="D8593" s="29">
        <f t="shared" si="269"/>
        <v>2.9952372008423822E-5</v>
      </c>
      <c r="F8593" s="30">
        <f>VLOOKUP($B8593,'רביות שנתיות'!B:I,7)</f>
        <v>7.6</v>
      </c>
      <c r="G8593" s="29">
        <f t="shared" si="268"/>
        <v>2.0070633536883875E-4</v>
      </c>
    </row>
    <row r="8594" spans="2:7">
      <c r="B8594" s="1">
        <v>41465</v>
      </c>
      <c r="C8594" s="30">
        <f>VLOOKUP(B8594,'רביות שנתיות'!B:C,2)</f>
        <v>1.1000000000000001</v>
      </c>
      <c r="D8594" s="29">
        <f t="shared" si="269"/>
        <v>2.9952372008423822E-5</v>
      </c>
      <c r="F8594" s="30">
        <f>VLOOKUP($B8594,'רביות שנתיות'!B:I,7)</f>
        <v>7.6</v>
      </c>
      <c r="G8594" s="29">
        <f t="shared" si="268"/>
        <v>2.0070633536883875E-4</v>
      </c>
    </row>
    <row r="8595" spans="2:7">
      <c r="B8595" s="1">
        <v>41466</v>
      </c>
      <c r="C8595" s="30">
        <f>VLOOKUP(B8595,'רביות שנתיות'!B:C,2)</f>
        <v>1.1000000000000001</v>
      </c>
      <c r="D8595" s="29">
        <f t="shared" si="269"/>
        <v>2.9952372008423822E-5</v>
      </c>
      <c r="F8595" s="30">
        <f>VLOOKUP($B8595,'רביות שנתיות'!B:I,7)</f>
        <v>7.6</v>
      </c>
      <c r="G8595" s="29">
        <f t="shared" si="268"/>
        <v>2.0070633536883875E-4</v>
      </c>
    </row>
    <row r="8596" spans="2:7">
      <c r="B8596" s="1">
        <v>41467</v>
      </c>
      <c r="C8596" s="30">
        <f>VLOOKUP(B8596,'רביות שנתיות'!B:C,2)</f>
        <v>1.1000000000000001</v>
      </c>
      <c r="D8596" s="29">
        <f t="shared" si="269"/>
        <v>2.9952372008423822E-5</v>
      </c>
      <c r="F8596" s="30">
        <f>VLOOKUP($B8596,'רביות שנתיות'!B:I,7)</f>
        <v>7.6</v>
      </c>
      <c r="G8596" s="29">
        <f t="shared" si="268"/>
        <v>2.0070633536883875E-4</v>
      </c>
    </row>
    <row r="8597" spans="2:7">
      <c r="B8597" s="1">
        <v>41468</v>
      </c>
      <c r="C8597" s="30">
        <f>VLOOKUP(B8597,'רביות שנתיות'!B:C,2)</f>
        <v>1.1000000000000001</v>
      </c>
      <c r="D8597" s="29">
        <f t="shared" si="269"/>
        <v>2.9952372008423822E-5</v>
      </c>
      <c r="F8597" s="30">
        <f>VLOOKUP($B8597,'רביות שנתיות'!B:I,7)</f>
        <v>7.6</v>
      </c>
      <c r="G8597" s="29">
        <f t="shared" si="268"/>
        <v>2.0070633536883875E-4</v>
      </c>
    </row>
    <row r="8598" spans="2:7">
      <c r="B8598" s="1">
        <v>41469</v>
      </c>
      <c r="C8598" s="30">
        <f>VLOOKUP(B8598,'רביות שנתיות'!B:C,2)</f>
        <v>1.1000000000000001</v>
      </c>
      <c r="D8598" s="29">
        <f t="shared" si="269"/>
        <v>2.9952372008423822E-5</v>
      </c>
      <c r="F8598" s="30">
        <f>VLOOKUP($B8598,'רביות שנתיות'!B:I,7)</f>
        <v>7.6</v>
      </c>
      <c r="G8598" s="29">
        <f t="shared" si="268"/>
        <v>2.0070633536883875E-4</v>
      </c>
    </row>
    <row r="8599" spans="2:7">
      <c r="B8599" s="1">
        <v>41470</v>
      </c>
      <c r="C8599" s="30">
        <f>VLOOKUP(B8599,'רביות שנתיות'!B:C,2)</f>
        <v>1.1000000000000001</v>
      </c>
      <c r="D8599" s="29">
        <f t="shared" si="269"/>
        <v>2.9952372008423822E-5</v>
      </c>
      <c r="F8599" s="30">
        <f>VLOOKUP($B8599,'רביות שנתיות'!B:I,7)</f>
        <v>7.6</v>
      </c>
      <c r="G8599" s="29">
        <f t="shared" si="268"/>
        <v>2.0070633536883875E-4</v>
      </c>
    </row>
    <row r="8600" spans="2:7">
      <c r="B8600" s="1">
        <v>41471</v>
      </c>
      <c r="C8600" s="30">
        <f>VLOOKUP(B8600,'רביות שנתיות'!B:C,2)</f>
        <v>1.1000000000000001</v>
      </c>
      <c r="D8600" s="29">
        <f t="shared" si="269"/>
        <v>2.9952372008423822E-5</v>
      </c>
      <c r="F8600" s="30">
        <f>VLOOKUP($B8600,'רביות שנתיות'!B:I,7)</f>
        <v>7.6</v>
      </c>
      <c r="G8600" s="29">
        <f t="shared" si="268"/>
        <v>2.0070633536883875E-4</v>
      </c>
    </row>
    <row r="8601" spans="2:7">
      <c r="B8601" s="1">
        <v>41472</v>
      </c>
      <c r="C8601" s="30">
        <f>VLOOKUP(B8601,'רביות שנתיות'!B:C,2)</f>
        <v>1.1000000000000001</v>
      </c>
      <c r="D8601" s="29">
        <f t="shared" si="269"/>
        <v>2.9952372008423822E-5</v>
      </c>
      <c r="F8601" s="30">
        <f>VLOOKUP($B8601,'רביות שנתיות'!B:I,7)</f>
        <v>7.6</v>
      </c>
      <c r="G8601" s="29">
        <f t="shared" si="268"/>
        <v>2.0070633536883875E-4</v>
      </c>
    </row>
    <row r="8602" spans="2:7">
      <c r="B8602" s="1">
        <v>41473</v>
      </c>
      <c r="C8602" s="30">
        <f>VLOOKUP(B8602,'רביות שנתיות'!B:C,2)</f>
        <v>1.1000000000000001</v>
      </c>
      <c r="D8602" s="29">
        <f t="shared" si="269"/>
        <v>2.9952372008423822E-5</v>
      </c>
      <c r="F8602" s="30">
        <f>VLOOKUP($B8602,'רביות שנתיות'!B:I,7)</f>
        <v>7.6</v>
      </c>
      <c r="G8602" s="29">
        <f t="shared" si="268"/>
        <v>2.0070633536883875E-4</v>
      </c>
    </row>
    <row r="8603" spans="2:7">
      <c r="B8603" s="1">
        <v>41474</v>
      </c>
      <c r="C8603" s="30">
        <f>VLOOKUP(B8603,'רביות שנתיות'!B:C,2)</f>
        <v>1.1000000000000001</v>
      </c>
      <c r="D8603" s="29">
        <f t="shared" si="269"/>
        <v>2.9952372008423822E-5</v>
      </c>
      <c r="F8603" s="30">
        <f>VLOOKUP($B8603,'רביות שנתיות'!B:I,7)</f>
        <v>7.6</v>
      </c>
      <c r="G8603" s="29">
        <f t="shared" si="268"/>
        <v>2.0070633536883875E-4</v>
      </c>
    </row>
    <row r="8604" spans="2:7">
      <c r="B8604" s="1">
        <v>41475</v>
      </c>
      <c r="C8604" s="30">
        <f>VLOOKUP(B8604,'רביות שנתיות'!B:C,2)</f>
        <v>1.1000000000000001</v>
      </c>
      <c r="D8604" s="29">
        <f t="shared" si="269"/>
        <v>2.9952372008423822E-5</v>
      </c>
      <c r="F8604" s="30">
        <f>VLOOKUP($B8604,'רביות שנתיות'!B:I,7)</f>
        <v>7.6</v>
      </c>
      <c r="G8604" s="29">
        <f t="shared" si="268"/>
        <v>2.0070633536883875E-4</v>
      </c>
    </row>
    <row r="8605" spans="2:7">
      <c r="B8605" s="1">
        <v>41476</v>
      </c>
      <c r="C8605" s="30">
        <f>VLOOKUP(B8605,'רביות שנתיות'!B:C,2)</f>
        <v>1.1000000000000001</v>
      </c>
      <c r="D8605" s="29">
        <f t="shared" si="269"/>
        <v>2.9952372008423822E-5</v>
      </c>
      <c r="F8605" s="30">
        <f>VLOOKUP($B8605,'רביות שנתיות'!B:I,7)</f>
        <v>7.6</v>
      </c>
      <c r="G8605" s="29">
        <f t="shared" si="268"/>
        <v>2.0070633536883875E-4</v>
      </c>
    </row>
    <row r="8606" spans="2:7">
      <c r="B8606" s="1">
        <v>41477</v>
      </c>
      <c r="C8606" s="30">
        <f>VLOOKUP(B8606,'רביות שנתיות'!B:C,2)</f>
        <v>1.1000000000000001</v>
      </c>
      <c r="D8606" s="29">
        <f t="shared" si="269"/>
        <v>2.9952372008423822E-5</v>
      </c>
      <c r="F8606" s="30">
        <f>VLOOKUP($B8606,'רביות שנתיות'!B:I,7)</f>
        <v>7.6</v>
      </c>
      <c r="G8606" s="29">
        <f t="shared" si="268"/>
        <v>2.0070633536883875E-4</v>
      </c>
    </row>
    <row r="8607" spans="2:7">
      <c r="B8607" s="1">
        <v>41478</v>
      </c>
      <c r="C8607" s="30">
        <f>VLOOKUP(B8607,'רביות שנתיות'!B:C,2)</f>
        <v>1.1000000000000001</v>
      </c>
      <c r="D8607" s="29">
        <f t="shared" si="269"/>
        <v>2.9952372008423822E-5</v>
      </c>
      <c r="F8607" s="30">
        <f>VLOOKUP($B8607,'רביות שנתיות'!B:I,7)</f>
        <v>7.6</v>
      </c>
      <c r="G8607" s="29">
        <f t="shared" si="268"/>
        <v>2.0070633536883875E-4</v>
      </c>
    </row>
    <row r="8608" spans="2:7">
      <c r="B8608" s="1">
        <v>41479</v>
      </c>
      <c r="C8608" s="30">
        <f>VLOOKUP(B8608,'רביות שנתיות'!B:C,2)</f>
        <v>1.1000000000000001</v>
      </c>
      <c r="D8608" s="29">
        <f t="shared" si="269"/>
        <v>2.9952372008423822E-5</v>
      </c>
      <c r="F8608" s="30">
        <f>VLOOKUP($B8608,'רביות שנתיות'!B:I,7)</f>
        <v>7.6</v>
      </c>
      <c r="G8608" s="29">
        <f t="shared" si="268"/>
        <v>2.0070633536883875E-4</v>
      </c>
    </row>
    <row r="8609" spans="2:7">
      <c r="B8609" s="1">
        <v>41480</v>
      </c>
      <c r="C8609" s="30">
        <f>VLOOKUP(B8609,'רביות שנתיות'!B:C,2)</f>
        <v>1.1000000000000001</v>
      </c>
      <c r="D8609" s="29">
        <f t="shared" si="269"/>
        <v>2.9952372008423822E-5</v>
      </c>
      <c r="F8609" s="30">
        <f>VLOOKUP($B8609,'רביות שנתיות'!B:I,7)</f>
        <v>7.6</v>
      </c>
      <c r="G8609" s="29">
        <f t="shared" si="268"/>
        <v>2.0070633536883875E-4</v>
      </c>
    </row>
    <row r="8610" spans="2:7">
      <c r="B8610" s="1">
        <v>41481</v>
      </c>
      <c r="C8610" s="30">
        <f>VLOOKUP(B8610,'רביות שנתיות'!B:C,2)</f>
        <v>1.1000000000000001</v>
      </c>
      <c r="D8610" s="29">
        <f t="shared" si="269"/>
        <v>2.9952372008423822E-5</v>
      </c>
      <c r="F8610" s="30">
        <f>VLOOKUP($B8610,'רביות שנתיות'!B:I,7)</f>
        <v>7.6</v>
      </c>
      <c r="G8610" s="29">
        <f t="shared" si="268"/>
        <v>2.0070633536883875E-4</v>
      </c>
    </row>
    <row r="8611" spans="2:7">
      <c r="B8611" s="1">
        <v>41482</v>
      </c>
      <c r="C8611" s="30">
        <f>VLOOKUP(B8611,'רביות שנתיות'!B:C,2)</f>
        <v>1.1000000000000001</v>
      </c>
      <c r="D8611" s="29">
        <f t="shared" si="269"/>
        <v>2.9952372008423822E-5</v>
      </c>
      <c r="F8611" s="30">
        <f>VLOOKUP($B8611,'רביות שנתיות'!B:I,7)</f>
        <v>7.6</v>
      </c>
      <c r="G8611" s="29">
        <f t="shared" si="268"/>
        <v>2.0070633536883875E-4</v>
      </c>
    </row>
    <row r="8612" spans="2:7">
      <c r="B8612" s="1">
        <v>41483</v>
      </c>
      <c r="C8612" s="30">
        <f>VLOOKUP(B8612,'רביות שנתיות'!B:C,2)</f>
        <v>1.1000000000000001</v>
      </c>
      <c r="D8612" s="29">
        <f t="shared" si="269"/>
        <v>2.9952372008423822E-5</v>
      </c>
      <c r="F8612" s="30">
        <f>VLOOKUP($B8612,'רביות שנתיות'!B:I,7)</f>
        <v>7.6</v>
      </c>
      <c r="G8612" s="29">
        <f t="shared" si="268"/>
        <v>2.0070633536883875E-4</v>
      </c>
    </row>
    <row r="8613" spans="2:7">
      <c r="B8613" s="1">
        <v>41484</v>
      </c>
      <c r="C8613" s="30">
        <f>VLOOKUP(B8613,'רביות שנתיות'!B:C,2)</f>
        <v>1.1000000000000001</v>
      </c>
      <c r="D8613" s="29">
        <f t="shared" si="269"/>
        <v>2.9952372008423822E-5</v>
      </c>
      <c r="F8613" s="30">
        <f>VLOOKUP($B8613,'רביות שנתיות'!B:I,7)</f>
        <v>7.6</v>
      </c>
      <c r="G8613" s="29">
        <f t="shared" si="268"/>
        <v>2.0070633536883875E-4</v>
      </c>
    </row>
    <row r="8614" spans="2:7">
      <c r="B8614" s="1">
        <v>41485</v>
      </c>
      <c r="C8614" s="30">
        <f>VLOOKUP(B8614,'רביות שנתיות'!B:C,2)</f>
        <v>1.1000000000000001</v>
      </c>
      <c r="D8614" s="29">
        <f t="shared" si="269"/>
        <v>2.9952372008423822E-5</v>
      </c>
      <c r="F8614" s="30">
        <f>VLOOKUP($B8614,'רביות שנתיות'!B:I,7)</f>
        <v>7.6</v>
      </c>
      <c r="G8614" s="29">
        <f t="shared" si="268"/>
        <v>2.0070633536883875E-4</v>
      </c>
    </row>
    <row r="8615" spans="2:7">
      <c r="B8615" s="1">
        <v>41486</v>
      </c>
      <c r="C8615" s="30">
        <f>VLOOKUP(B8615,'רביות שנתיות'!B:C,2)</f>
        <v>1.1000000000000001</v>
      </c>
      <c r="D8615" s="29">
        <f t="shared" si="269"/>
        <v>2.9952372008423822E-5</v>
      </c>
      <c r="F8615" s="30">
        <f>VLOOKUP($B8615,'רביות שנתיות'!B:I,7)</f>
        <v>7.6</v>
      </c>
      <c r="G8615" s="29">
        <f t="shared" si="268"/>
        <v>2.0070633536883875E-4</v>
      </c>
    </row>
    <row r="8616" spans="2:7">
      <c r="B8616" s="1">
        <v>41487</v>
      </c>
      <c r="C8616" s="30">
        <f>VLOOKUP(B8616,'רביות שנתיות'!B:C,2)</f>
        <v>1.1000000000000001</v>
      </c>
      <c r="D8616" s="29">
        <f t="shared" si="269"/>
        <v>2.9952372008423822E-5</v>
      </c>
      <c r="F8616" s="30">
        <f>VLOOKUP($B8616,'רביות שנתיות'!B:I,7)</f>
        <v>7.6</v>
      </c>
      <c r="G8616" s="29">
        <f t="shared" si="268"/>
        <v>2.0070633536883875E-4</v>
      </c>
    </row>
    <row r="8617" spans="2:7">
      <c r="B8617" s="1">
        <v>41488</v>
      </c>
      <c r="C8617" s="30">
        <f>VLOOKUP(B8617,'רביות שנתיות'!B:C,2)</f>
        <v>1.1000000000000001</v>
      </c>
      <c r="D8617" s="29">
        <f t="shared" si="269"/>
        <v>2.9952372008423822E-5</v>
      </c>
      <c r="F8617" s="30">
        <f>VLOOKUP($B8617,'רביות שנתיות'!B:I,7)</f>
        <v>7.6</v>
      </c>
      <c r="G8617" s="29">
        <f t="shared" si="268"/>
        <v>2.0070633536883875E-4</v>
      </c>
    </row>
    <row r="8618" spans="2:7">
      <c r="B8618" s="1">
        <v>41489</v>
      </c>
      <c r="C8618" s="30">
        <f>VLOOKUP(B8618,'רביות שנתיות'!B:C,2)</f>
        <v>1.1000000000000001</v>
      </c>
      <c r="D8618" s="29">
        <f t="shared" si="269"/>
        <v>2.9952372008423822E-5</v>
      </c>
      <c r="F8618" s="30">
        <f>VLOOKUP($B8618,'רביות שנתיות'!B:I,7)</f>
        <v>7.6</v>
      </c>
      <c r="G8618" s="29">
        <f t="shared" si="268"/>
        <v>2.0070633536883875E-4</v>
      </c>
    </row>
    <row r="8619" spans="2:7">
      <c r="B8619" s="1">
        <v>41490</v>
      </c>
      <c r="C8619" s="30">
        <f>VLOOKUP(B8619,'רביות שנתיות'!B:C,2)</f>
        <v>1.1000000000000001</v>
      </c>
      <c r="D8619" s="29">
        <f t="shared" si="269"/>
        <v>2.9952372008423822E-5</v>
      </c>
      <c r="F8619" s="30">
        <f>VLOOKUP($B8619,'רביות שנתיות'!B:I,7)</f>
        <v>7.6</v>
      </c>
      <c r="G8619" s="29">
        <f t="shared" si="268"/>
        <v>2.0070633536883875E-4</v>
      </c>
    </row>
    <row r="8620" spans="2:7">
      <c r="B8620" s="1">
        <v>41491</v>
      </c>
      <c r="C8620" s="30">
        <f>VLOOKUP(B8620,'רביות שנתיות'!B:C,2)</f>
        <v>1.1000000000000001</v>
      </c>
      <c r="D8620" s="29">
        <f t="shared" si="269"/>
        <v>2.9952372008423822E-5</v>
      </c>
      <c r="F8620" s="30">
        <f>VLOOKUP($B8620,'רביות שנתיות'!B:I,7)</f>
        <v>7.6</v>
      </c>
      <c r="G8620" s="29">
        <f t="shared" si="268"/>
        <v>2.0070633536883875E-4</v>
      </c>
    </row>
    <row r="8621" spans="2:7">
      <c r="B8621" s="1">
        <v>41492</v>
      </c>
      <c r="C8621" s="30">
        <f>VLOOKUP(B8621,'רביות שנתיות'!B:C,2)</f>
        <v>1.1000000000000001</v>
      </c>
      <c r="D8621" s="29">
        <f t="shared" si="269"/>
        <v>2.9952372008423822E-5</v>
      </c>
      <c r="F8621" s="30">
        <f>VLOOKUP($B8621,'רביות שנתיות'!B:I,7)</f>
        <v>7.6</v>
      </c>
      <c r="G8621" s="29">
        <f t="shared" si="268"/>
        <v>2.0070633536883875E-4</v>
      </c>
    </row>
    <row r="8622" spans="2:7">
      <c r="B8622" s="1">
        <v>41493</v>
      </c>
      <c r="C8622" s="30">
        <f>VLOOKUP(B8622,'רביות שנתיות'!B:C,2)</f>
        <v>1.1000000000000001</v>
      </c>
      <c r="D8622" s="29">
        <f t="shared" si="269"/>
        <v>2.9952372008423822E-5</v>
      </c>
      <c r="F8622" s="30">
        <f>VLOOKUP($B8622,'רביות שנתיות'!B:I,7)</f>
        <v>7.6</v>
      </c>
      <c r="G8622" s="29">
        <f t="shared" si="268"/>
        <v>2.0070633536883875E-4</v>
      </c>
    </row>
    <row r="8623" spans="2:7">
      <c r="B8623" s="1">
        <v>41494</v>
      </c>
      <c r="C8623" s="30">
        <f>VLOOKUP(B8623,'רביות שנתיות'!B:C,2)</f>
        <v>1.1000000000000001</v>
      </c>
      <c r="D8623" s="29">
        <f t="shared" si="269"/>
        <v>2.9952372008423822E-5</v>
      </c>
      <c r="F8623" s="30">
        <f>VLOOKUP($B8623,'רביות שנתיות'!B:I,7)</f>
        <v>7.6</v>
      </c>
      <c r="G8623" s="29">
        <f t="shared" si="268"/>
        <v>2.0070633536883875E-4</v>
      </c>
    </row>
    <row r="8624" spans="2:7">
      <c r="B8624" s="1">
        <v>41495</v>
      </c>
      <c r="C8624" s="30">
        <f>VLOOKUP(B8624,'רביות שנתיות'!B:C,2)</f>
        <v>1.1000000000000001</v>
      </c>
      <c r="D8624" s="29">
        <f t="shared" si="269"/>
        <v>2.9952372008423822E-5</v>
      </c>
      <c r="F8624" s="30">
        <f>VLOOKUP($B8624,'רביות שנתיות'!B:I,7)</f>
        <v>7.6</v>
      </c>
      <c r="G8624" s="29">
        <f t="shared" si="268"/>
        <v>2.0070633536883875E-4</v>
      </c>
    </row>
    <row r="8625" spans="2:7">
      <c r="B8625" s="1">
        <v>41496</v>
      </c>
      <c r="C8625" s="30">
        <f>VLOOKUP(B8625,'רביות שנתיות'!B:C,2)</f>
        <v>1.1000000000000001</v>
      </c>
      <c r="D8625" s="29">
        <f t="shared" si="269"/>
        <v>2.9952372008423822E-5</v>
      </c>
      <c r="F8625" s="30">
        <f>VLOOKUP($B8625,'רביות שנתיות'!B:I,7)</f>
        <v>7.6</v>
      </c>
      <c r="G8625" s="29">
        <f t="shared" si="268"/>
        <v>2.0070633536883875E-4</v>
      </c>
    </row>
    <row r="8626" spans="2:7">
      <c r="B8626" s="1">
        <v>41497</v>
      </c>
      <c r="C8626" s="30">
        <f>VLOOKUP(B8626,'רביות שנתיות'!B:C,2)</f>
        <v>1.1000000000000001</v>
      </c>
      <c r="D8626" s="29">
        <f t="shared" si="269"/>
        <v>2.9952372008423822E-5</v>
      </c>
      <c r="F8626" s="30">
        <f>VLOOKUP($B8626,'רביות שנתיות'!B:I,7)</f>
        <v>7.6</v>
      </c>
      <c r="G8626" s="29">
        <f t="shared" si="268"/>
        <v>2.0070633536883875E-4</v>
      </c>
    </row>
    <row r="8627" spans="2:7">
      <c r="B8627" s="1">
        <v>41498</v>
      </c>
      <c r="C8627" s="30">
        <f>VLOOKUP(B8627,'רביות שנתיות'!B:C,2)</f>
        <v>1.1000000000000001</v>
      </c>
      <c r="D8627" s="29">
        <f t="shared" si="269"/>
        <v>2.9952372008423822E-5</v>
      </c>
      <c r="F8627" s="30">
        <f>VLOOKUP($B8627,'רביות שנתיות'!B:I,7)</f>
        <v>7.6</v>
      </c>
      <c r="G8627" s="29">
        <f t="shared" si="268"/>
        <v>2.0070633536883875E-4</v>
      </c>
    </row>
    <row r="8628" spans="2:7">
      <c r="B8628" s="1">
        <v>41499</v>
      </c>
      <c r="C8628" s="30">
        <f>VLOOKUP(B8628,'רביות שנתיות'!B:C,2)</f>
        <v>1.1000000000000001</v>
      </c>
      <c r="D8628" s="29">
        <f t="shared" si="269"/>
        <v>2.9952372008423822E-5</v>
      </c>
      <c r="F8628" s="30">
        <f>VLOOKUP($B8628,'רביות שנתיות'!B:I,7)</f>
        <v>7.6</v>
      </c>
      <c r="G8628" s="29">
        <f t="shared" si="268"/>
        <v>2.0070633536883875E-4</v>
      </c>
    </row>
    <row r="8629" spans="2:7">
      <c r="B8629" s="1">
        <v>41500</v>
      </c>
      <c r="C8629" s="30">
        <f>VLOOKUP(B8629,'רביות שנתיות'!B:C,2)</f>
        <v>1.1000000000000001</v>
      </c>
      <c r="D8629" s="29">
        <f t="shared" si="269"/>
        <v>2.9952372008423822E-5</v>
      </c>
      <c r="F8629" s="30">
        <f>VLOOKUP($B8629,'רביות שנתיות'!B:I,7)</f>
        <v>7.6</v>
      </c>
      <c r="G8629" s="29">
        <f t="shared" si="268"/>
        <v>2.0070633536883875E-4</v>
      </c>
    </row>
    <row r="8630" spans="2:7">
      <c r="B8630" s="1">
        <v>41501</v>
      </c>
      <c r="C8630" s="30">
        <f>VLOOKUP(B8630,'רביות שנתיות'!B:C,2)</f>
        <v>1.1000000000000001</v>
      </c>
      <c r="D8630" s="29">
        <f t="shared" si="269"/>
        <v>2.9952372008423822E-5</v>
      </c>
      <c r="F8630" s="30">
        <f>VLOOKUP($B8630,'רביות שנתיות'!B:I,7)</f>
        <v>7.6</v>
      </c>
      <c r="G8630" s="29">
        <f t="shared" si="268"/>
        <v>2.0070633536883875E-4</v>
      </c>
    </row>
    <row r="8631" spans="2:7">
      <c r="B8631" s="1">
        <v>41502</v>
      </c>
      <c r="C8631" s="30">
        <f>VLOOKUP(B8631,'רביות שנתיות'!B:C,2)</f>
        <v>1.1000000000000001</v>
      </c>
      <c r="D8631" s="29">
        <f t="shared" si="269"/>
        <v>2.9952372008423822E-5</v>
      </c>
      <c r="F8631" s="30">
        <f>VLOOKUP($B8631,'רביות שנתיות'!B:I,7)</f>
        <v>7.6</v>
      </c>
      <c r="G8631" s="29">
        <f t="shared" si="268"/>
        <v>2.0070633536883875E-4</v>
      </c>
    </row>
    <row r="8632" spans="2:7">
      <c r="B8632" s="1">
        <v>41503</v>
      </c>
      <c r="C8632" s="30">
        <f>VLOOKUP(B8632,'רביות שנתיות'!B:C,2)</f>
        <v>1.1000000000000001</v>
      </c>
      <c r="D8632" s="29">
        <f t="shared" si="269"/>
        <v>2.9952372008423822E-5</v>
      </c>
      <c r="F8632" s="30">
        <f>VLOOKUP($B8632,'רביות שנתיות'!B:I,7)</f>
        <v>7.6</v>
      </c>
      <c r="G8632" s="29">
        <f t="shared" si="268"/>
        <v>2.0070633536883875E-4</v>
      </c>
    </row>
    <row r="8633" spans="2:7">
      <c r="B8633" s="1">
        <v>41504</v>
      </c>
      <c r="C8633" s="30">
        <f>VLOOKUP(B8633,'רביות שנתיות'!B:C,2)</f>
        <v>1.1000000000000001</v>
      </c>
      <c r="D8633" s="29">
        <f t="shared" si="269"/>
        <v>2.9952372008423822E-5</v>
      </c>
      <c r="F8633" s="30">
        <f>VLOOKUP($B8633,'רביות שנתיות'!B:I,7)</f>
        <v>7.6</v>
      </c>
      <c r="G8633" s="29">
        <f t="shared" si="268"/>
        <v>2.0070633536883875E-4</v>
      </c>
    </row>
    <row r="8634" spans="2:7">
      <c r="B8634" s="1">
        <v>41505</v>
      </c>
      <c r="C8634" s="30">
        <f>VLOOKUP(B8634,'רביות שנתיות'!B:C,2)</f>
        <v>1.1000000000000001</v>
      </c>
      <c r="D8634" s="29">
        <f t="shared" si="269"/>
        <v>2.9952372008423822E-5</v>
      </c>
      <c r="F8634" s="30">
        <f>VLOOKUP($B8634,'רביות שנתיות'!B:I,7)</f>
        <v>7.6</v>
      </c>
      <c r="G8634" s="29">
        <f t="shared" si="268"/>
        <v>2.0070633536883875E-4</v>
      </c>
    </row>
    <row r="8635" spans="2:7">
      <c r="B8635" s="1">
        <v>41506</v>
      </c>
      <c r="C8635" s="30">
        <f>VLOOKUP(B8635,'רביות שנתיות'!B:C,2)</f>
        <v>1.1000000000000001</v>
      </c>
      <c r="D8635" s="29">
        <f t="shared" si="269"/>
        <v>2.9952372008423822E-5</v>
      </c>
      <c r="F8635" s="30">
        <f>VLOOKUP($B8635,'רביות שנתיות'!B:I,7)</f>
        <v>7.6</v>
      </c>
      <c r="G8635" s="29">
        <f t="shared" si="268"/>
        <v>2.0070633536883875E-4</v>
      </c>
    </row>
    <row r="8636" spans="2:7">
      <c r="B8636" s="1">
        <v>41507</v>
      </c>
      <c r="C8636" s="30">
        <f>VLOOKUP(B8636,'רביות שנתיות'!B:C,2)</f>
        <v>1.1000000000000001</v>
      </c>
      <c r="D8636" s="29">
        <f t="shared" si="269"/>
        <v>2.9952372008423822E-5</v>
      </c>
      <c r="F8636" s="30">
        <f>VLOOKUP($B8636,'רביות שנתיות'!B:I,7)</f>
        <v>7.6</v>
      </c>
      <c r="G8636" s="29">
        <f t="shared" si="268"/>
        <v>2.0070633536883875E-4</v>
      </c>
    </row>
    <row r="8637" spans="2:7">
      <c r="B8637" s="1">
        <v>41508</v>
      </c>
      <c r="C8637" s="30">
        <f>VLOOKUP(B8637,'רביות שנתיות'!B:C,2)</f>
        <v>1.1000000000000001</v>
      </c>
      <c r="D8637" s="29">
        <f t="shared" si="269"/>
        <v>2.9952372008423822E-5</v>
      </c>
      <c r="F8637" s="30">
        <f>VLOOKUP($B8637,'רביות שנתיות'!B:I,7)</f>
        <v>7.6</v>
      </c>
      <c r="G8637" s="29">
        <f t="shared" si="268"/>
        <v>2.0070633536883875E-4</v>
      </c>
    </row>
    <row r="8638" spans="2:7">
      <c r="B8638" s="1">
        <v>41509</v>
      </c>
      <c r="C8638" s="30">
        <f>VLOOKUP(B8638,'רביות שנתיות'!B:C,2)</f>
        <v>1.1000000000000001</v>
      </c>
      <c r="D8638" s="29">
        <f t="shared" si="269"/>
        <v>2.9952372008423822E-5</v>
      </c>
      <c r="F8638" s="30">
        <f>VLOOKUP($B8638,'רביות שנתיות'!B:I,7)</f>
        <v>7.6</v>
      </c>
      <c r="G8638" s="29">
        <f t="shared" si="268"/>
        <v>2.0070633536883875E-4</v>
      </c>
    </row>
    <row r="8639" spans="2:7">
      <c r="B8639" s="1">
        <v>41510</v>
      </c>
      <c r="C8639" s="30">
        <f>VLOOKUP(B8639,'רביות שנתיות'!B:C,2)</f>
        <v>1.1000000000000001</v>
      </c>
      <c r="D8639" s="29">
        <f t="shared" si="269"/>
        <v>2.9952372008423822E-5</v>
      </c>
      <c r="F8639" s="30">
        <f>VLOOKUP($B8639,'רביות שנתיות'!B:I,7)</f>
        <v>7.6</v>
      </c>
      <c r="G8639" s="29">
        <f t="shared" si="268"/>
        <v>2.0070633536883875E-4</v>
      </c>
    </row>
    <row r="8640" spans="2:7">
      <c r="B8640" s="1">
        <v>41511</v>
      </c>
      <c r="C8640" s="30">
        <f>VLOOKUP(B8640,'רביות שנתיות'!B:C,2)</f>
        <v>1.1000000000000001</v>
      </c>
      <c r="D8640" s="29">
        <f t="shared" si="269"/>
        <v>2.9952372008423822E-5</v>
      </c>
      <c r="F8640" s="30">
        <f>VLOOKUP($B8640,'רביות שנתיות'!B:I,7)</f>
        <v>7.6</v>
      </c>
      <c r="G8640" s="29">
        <f t="shared" si="268"/>
        <v>2.0070633536883875E-4</v>
      </c>
    </row>
    <row r="8641" spans="2:7">
      <c r="B8641" s="1">
        <v>41512</v>
      </c>
      <c r="C8641" s="30">
        <f>VLOOKUP(B8641,'רביות שנתיות'!B:C,2)</f>
        <v>1.1000000000000001</v>
      </c>
      <c r="D8641" s="29">
        <f t="shared" si="269"/>
        <v>2.9952372008423822E-5</v>
      </c>
      <c r="F8641" s="30">
        <f>VLOOKUP($B8641,'רביות שנתיות'!B:I,7)</f>
        <v>7.6</v>
      </c>
      <c r="G8641" s="29">
        <f t="shared" si="268"/>
        <v>2.0070633536883875E-4</v>
      </c>
    </row>
    <row r="8642" spans="2:7">
      <c r="B8642" s="1">
        <v>41513</v>
      </c>
      <c r="C8642" s="30">
        <f>VLOOKUP(B8642,'רביות שנתיות'!B:C,2)</f>
        <v>1.1000000000000001</v>
      </c>
      <c r="D8642" s="29">
        <f t="shared" si="269"/>
        <v>2.9952372008423822E-5</v>
      </c>
      <c r="F8642" s="30">
        <f>VLOOKUP($B8642,'רביות שנתיות'!B:I,7)</f>
        <v>7.6</v>
      </c>
      <c r="G8642" s="29">
        <f t="shared" si="268"/>
        <v>2.0070633536883875E-4</v>
      </c>
    </row>
    <row r="8643" spans="2:7">
      <c r="B8643" s="1">
        <v>41514</v>
      </c>
      <c r="C8643" s="30">
        <f>VLOOKUP(B8643,'רביות שנתיות'!B:C,2)</f>
        <v>1.1000000000000001</v>
      </c>
      <c r="D8643" s="29">
        <f t="shared" si="269"/>
        <v>2.9952372008423822E-5</v>
      </c>
      <c r="F8643" s="30">
        <f>VLOOKUP($B8643,'רביות שנתיות'!B:I,7)</f>
        <v>7.6</v>
      </c>
      <c r="G8643" s="29">
        <f t="shared" si="268"/>
        <v>2.0070633536883875E-4</v>
      </c>
    </row>
    <row r="8644" spans="2:7">
      <c r="B8644" s="1">
        <v>41515</v>
      </c>
      <c r="C8644" s="30">
        <f>VLOOKUP(B8644,'רביות שנתיות'!B:C,2)</f>
        <v>1.1000000000000001</v>
      </c>
      <c r="D8644" s="29">
        <f t="shared" si="269"/>
        <v>2.9952372008423822E-5</v>
      </c>
      <c r="F8644" s="30">
        <f>VLOOKUP($B8644,'רביות שנתיות'!B:I,7)</f>
        <v>7.6</v>
      </c>
      <c r="G8644" s="29">
        <f t="shared" ref="G8644:G8707" si="270">(1+F8644/100)^(1/365)-1</f>
        <v>2.0070633536883875E-4</v>
      </c>
    </row>
    <row r="8645" spans="2:7">
      <c r="B8645" s="1">
        <v>41516</v>
      </c>
      <c r="C8645" s="30">
        <f>VLOOKUP(B8645,'רביות שנתיות'!B:C,2)</f>
        <v>1.1000000000000001</v>
      </c>
      <c r="D8645" s="29">
        <f t="shared" ref="D8645:D8708" si="271">(1+C8645/100)^(1/365.25)-1</f>
        <v>2.9952372008423822E-5</v>
      </c>
      <c r="F8645" s="30">
        <f>VLOOKUP($B8645,'רביות שנתיות'!B:I,7)</f>
        <v>7.6</v>
      </c>
      <c r="G8645" s="29">
        <f t="shared" si="270"/>
        <v>2.0070633536883875E-4</v>
      </c>
    </row>
    <row r="8646" spans="2:7">
      <c r="B8646" s="1">
        <v>41517</v>
      </c>
      <c r="C8646" s="30">
        <f>VLOOKUP(B8646,'רביות שנתיות'!B:C,2)</f>
        <v>1.1000000000000001</v>
      </c>
      <c r="D8646" s="29">
        <f t="shared" si="271"/>
        <v>2.9952372008423822E-5</v>
      </c>
      <c r="F8646" s="30">
        <f>VLOOKUP($B8646,'רביות שנתיות'!B:I,7)</f>
        <v>7.6</v>
      </c>
      <c r="G8646" s="29">
        <f t="shared" si="270"/>
        <v>2.0070633536883875E-4</v>
      </c>
    </row>
    <row r="8647" spans="2:7">
      <c r="B8647" s="1">
        <v>41518</v>
      </c>
      <c r="C8647" s="30">
        <f>VLOOKUP(B8647,'רביות שנתיות'!B:C,2)</f>
        <v>1.1000000000000001</v>
      </c>
      <c r="D8647" s="29">
        <f t="shared" si="271"/>
        <v>2.9952372008423822E-5</v>
      </c>
      <c r="F8647" s="30">
        <f>VLOOKUP($B8647,'רביות שנתיות'!B:I,7)</f>
        <v>7.6</v>
      </c>
      <c r="G8647" s="29">
        <f t="shared" si="270"/>
        <v>2.0070633536883875E-4</v>
      </c>
    </row>
    <row r="8648" spans="2:7">
      <c r="B8648" s="1">
        <v>41519</v>
      </c>
      <c r="C8648" s="30">
        <f>VLOOKUP(B8648,'רביות שנתיות'!B:C,2)</f>
        <v>1.1000000000000001</v>
      </c>
      <c r="D8648" s="29">
        <f t="shared" si="271"/>
        <v>2.9952372008423822E-5</v>
      </c>
      <c r="F8648" s="30">
        <f>VLOOKUP($B8648,'רביות שנתיות'!B:I,7)</f>
        <v>7.6</v>
      </c>
      <c r="G8648" s="29">
        <f t="shared" si="270"/>
        <v>2.0070633536883875E-4</v>
      </c>
    </row>
    <row r="8649" spans="2:7">
      <c r="B8649" s="1">
        <v>41520</v>
      </c>
      <c r="C8649" s="30">
        <f>VLOOKUP(B8649,'רביות שנתיות'!B:C,2)</f>
        <v>1.1000000000000001</v>
      </c>
      <c r="D8649" s="29">
        <f t="shared" si="271"/>
        <v>2.9952372008423822E-5</v>
      </c>
      <c r="F8649" s="30">
        <f>VLOOKUP($B8649,'רביות שנתיות'!B:I,7)</f>
        <v>7.6</v>
      </c>
      <c r="G8649" s="29">
        <f t="shared" si="270"/>
        <v>2.0070633536883875E-4</v>
      </c>
    </row>
    <row r="8650" spans="2:7">
      <c r="B8650" s="1">
        <v>41521</v>
      </c>
      <c r="C8650" s="30">
        <f>VLOOKUP(B8650,'רביות שנתיות'!B:C,2)</f>
        <v>1.1000000000000001</v>
      </c>
      <c r="D8650" s="29">
        <f t="shared" si="271"/>
        <v>2.9952372008423822E-5</v>
      </c>
      <c r="F8650" s="30">
        <f>VLOOKUP($B8650,'רביות שנתיות'!B:I,7)</f>
        <v>7.6</v>
      </c>
      <c r="G8650" s="29">
        <f t="shared" si="270"/>
        <v>2.0070633536883875E-4</v>
      </c>
    </row>
    <row r="8651" spans="2:7">
      <c r="B8651" s="1">
        <v>41522</v>
      </c>
      <c r="C8651" s="30">
        <f>VLOOKUP(B8651,'רביות שנתיות'!B:C,2)</f>
        <v>1.1000000000000001</v>
      </c>
      <c r="D8651" s="29">
        <f t="shared" si="271"/>
        <v>2.9952372008423822E-5</v>
      </c>
      <c r="F8651" s="30">
        <f>VLOOKUP($B8651,'רביות שנתיות'!B:I,7)</f>
        <v>7.6</v>
      </c>
      <c r="G8651" s="29">
        <f t="shared" si="270"/>
        <v>2.0070633536883875E-4</v>
      </c>
    </row>
    <row r="8652" spans="2:7">
      <c r="B8652" s="1">
        <v>41523</v>
      </c>
      <c r="C8652" s="30">
        <f>VLOOKUP(B8652,'רביות שנתיות'!B:C,2)</f>
        <v>1.1000000000000001</v>
      </c>
      <c r="D8652" s="29">
        <f t="shared" si="271"/>
        <v>2.9952372008423822E-5</v>
      </c>
      <c r="F8652" s="30">
        <f>VLOOKUP($B8652,'רביות שנתיות'!B:I,7)</f>
        <v>7.6</v>
      </c>
      <c r="G8652" s="29">
        <f t="shared" si="270"/>
        <v>2.0070633536883875E-4</v>
      </c>
    </row>
    <row r="8653" spans="2:7">
      <c r="B8653" s="1">
        <v>41524</v>
      </c>
      <c r="C8653" s="30">
        <f>VLOOKUP(B8653,'רביות שנתיות'!B:C,2)</f>
        <v>1.1000000000000001</v>
      </c>
      <c r="D8653" s="29">
        <f t="shared" si="271"/>
        <v>2.9952372008423822E-5</v>
      </c>
      <c r="F8653" s="30">
        <f>VLOOKUP($B8653,'רביות שנתיות'!B:I,7)</f>
        <v>7.6</v>
      </c>
      <c r="G8653" s="29">
        <f t="shared" si="270"/>
        <v>2.0070633536883875E-4</v>
      </c>
    </row>
    <row r="8654" spans="2:7">
      <c r="B8654" s="1">
        <v>41525</v>
      </c>
      <c r="C8654" s="30">
        <f>VLOOKUP(B8654,'רביות שנתיות'!B:C,2)</f>
        <v>1.1000000000000001</v>
      </c>
      <c r="D8654" s="29">
        <f t="shared" si="271"/>
        <v>2.9952372008423822E-5</v>
      </c>
      <c r="F8654" s="30">
        <f>VLOOKUP($B8654,'רביות שנתיות'!B:I,7)</f>
        <v>7.6</v>
      </c>
      <c r="G8654" s="29">
        <f t="shared" si="270"/>
        <v>2.0070633536883875E-4</v>
      </c>
    </row>
    <row r="8655" spans="2:7">
      <c r="B8655" s="1">
        <v>41526</v>
      </c>
      <c r="C8655" s="30">
        <f>VLOOKUP(B8655,'רביות שנתיות'!B:C,2)</f>
        <v>1.1000000000000001</v>
      </c>
      <c r="D8655" s="29">
        <f t="shared" si="271"/>
        <v>2.9952372008423822E-5</v>
      </c>
      <c r="F8655" s="30">
        <f>VLOOKUP($B8655,'רביות שנתיות'!B:I,7)</f>
        <v>7.6</v>
      </c>
      <c r="G8655" s="29">
        <f t="shared" si="270"/>
        <v>2.0070633536883875E-4</v>
      </c>
    </row>
    <row r="8656" spans="2:7">
      <c r="B8656" s="1">
        <v>41527</v>
      </c>
      <c r="C8656" s="30">
        <f>VLOOKUP(B8656,'רביות שנתיות'!B:C,2)</f>
        <v>1.1000000000000001</v>
      </c>
      <c r="D8656" s="29">
        <f t="shared" si="271"/>
        <v>2.9952372008423822E-5</v>
      </c>
      <c r="F8656" s="30">
        <f>VLOOKUP($B8656,'רביות שנתיות'!B:I,7)</f>
        <v>7.6</v>
      </c>
      <c r="G8656" s="29">
        <f t="shared" si="270"/>
        <v>2.0070633536883875E-4</v>
      </c>
    </row>
    <row r="8657" spans="2:7">
      <c r="B8657" s="1">
        <v>41528</v>
      </c>
      <c r="C8657" s="30">
        <f>VLOOKUP(B8657,'רביות שנתיות'!B:C,2)</f>
        <v>1.1000000000000001</v>
      </c>
      <c r="D8657" s="29">
        <f t="shared" si="271"/>
        <v>2.9952372008423822E-5</v>
      </c>
      <c r="F8657" s="30">
        <f>VLOOKUP($B8657,'רביות שנתיות'!B:I,7)</f>
        <v>7.6</v>
      </c>
      <c r="G8657" s="29">
        <f t="shared" si="270"/>
        <v>2.0070633536883875E-4</v>
      </c>
    </row>
    <row r="8658" spans="2:7">
      <c r="B8658" s="1">
        <v>41529</v>
      </c>
      <c r="C8658" s="30">
        <f>VLOOKUP(B8658,'רביות שנתיות'!B:C,2)</f>
        <v>1.1000000000000001</v>
      </c>
      <c r="D8658" s="29">
        <f t="shared" si="271"/>
        <v>2.9952372008423822E-5</v>
      </c>
      <c r="F8658" s="30">
        <f>VLOOKUP($B8658,'רביות שנתיות'!B:I,7)</f>
        <v>7.6</v>
      </c>
      <c r="G8658" s="29">
        <f t="shared" si="270"/>
        <v>2.0070633536883875E-4</v>
      </c>
    </row>
    <row r="8659" spans="2:7">
      <c r="B8659" s="1">
        <v>41530</v>
      </c>
      <c r="C8659" s="30">
        <f>VLOOKUP(B8659,'רביות שנתיות'!B:C,2)</f>
        <v>1.1000000000000001</v>
      </c>
      <c r="D8659" s="29">
        <f t="shared" si="271"/>
        <v>2.9952372008423822E-5</v>
      </c>
      <c r="F8659" s="30">
        <f>VLOOKUP($B8659,'רביות שנתיות'!B:I,7)</f>
        <v>7.6</v>
      </c>
      <c r="G8659" s="29">
        <f t="shared" si="270"/>
        <v>2.0070633536883875E-4</v>
      </c>
    </row>
    <row r="8660" spans="2:7">
      <c r="B8660" s="1">
        <v>41531</v>
      </c>
      <c r="C8660" s="30">
        <f>VLOOKUP(B8660,'רביות שנתיות'!B:C,2)</f>
        <v>1.1000000000000001</v>
      </c>
      <c r="D8660" s="29">
        <f t="shared" si="271"/>
        <v>2.9952372008423822E-5</v>
      </c>
      <c r="F8660" s="30">
        <f>VLOOKUP($B8660,'רביות שנתיות'!B:I,7)</f>
        <v>7.6</v>
      </c>
      <c r="G8660" s="29">
        <f t="shared" si="270"/>
        <v>2.0070633536883875E-4</v>
      </c>
    </row>
    <row r="8661" spans="2:7">
      <c r="B8661" s="1">
        <v>41532</v>
      </c>
      <c r="C8661" s="30">
        <f>VLOOKUP(B8661,'רביות שנתיות'!B:C,2)</f>
        <v>1.1000000000000001</v>
      </c>
      <c r="D8661" s="29">
        <f t="shared" si="271"/>
        <v>2.9952372008423822E-5</v>
      </c>
      <c r="F8661" s="30">
        <f>VLOOKUP($B8661,'רביות שנתיות'!B:I,7)</f>
        <v>7.6</v>
      </c>
      <c r="G8661" s="29">
        <f t="shared" si="270"/>
        <v>2.0070633536883875E-4</v>
      </c>
    </row>
    <row r="8662" spans="2:7">
      <c r="B8662" s="1">
        <v>41533</v>
      </c>
      <c r="C8662" s="30">
        <f>VLOOKUP(B8662,'רביות שנתיות'!B:C,2)</f>
        <v>1.1000000000000001</v>
      </c>
      <c r="D8662" s="29">
        <f t="shared" si="271"/>
        <v>2.9952372008423822E-5</v>
      </c>
      <c r="F8662" s="30">
        <f>VLOOKUP($B8662,'רביות שנתיות'!B:I,7)</f>
        <v>7.6</v>
      </c>
      <c r="G8662" s="29">
        <f t="shared" si="270"/>
        <v>2.0070633536883875E-4</v>
      </c>
    </row>
    <row r="8663" spans="2:7">
      <c r="B8663" s="1">
        <v>41534</v>
      </c>
      <c r="C8663" s="30">
        <f>VLOOKUP(B8663,'רביות שנתיות'!B:C,2)</f>
        <v>1.1000000000000001</v>
      </c>
      <c r="D8663" s="29">
        <f t="shared" si="271"/>
        <v>2.9952372008423822E-5</v>
      </c>
      <c r="F8663" s="30">
        <f>VLOOKUP($B8663,'רביות שנתיות'!B:I,7)</f>
        <v>7.6</v>
      </c>
      <c r="G8663" s="29">
        <f t="shared" si="270"/>
        <v>2.0070633536883875E-4</v>
      </c>
    </row>
    <row r="8664" spans="2:7">
      <c r="B8664" s="1">
        <v>41535</v>
      </c>
      <c r="C8664" s="30">
        <f>VLOOKUP(B8664,'רביות שנתיות'!B:C,2)</f>
        <v>1.1000000000000001</v>
      </c>
      <c r="D8664" s="29">
        <f t="shared" si="271"/>
        <v>2.9952372008423822E-5</v>
      </c>
      <c r="F8664" s="30">
        <f>VLOOKUP($B8664,'רביות שנתיות'!B:I,7)</f>
        <v>7.6</v>
      </c>
      <c r="G8664" s="29">
        <f t="shared" si="270"/>
        <v>2.0070633536883875E-4</v>
      </c>
    </row>
    <row r="8665" spans="2:7">
      <c r="B8665" s="1">
        <v>41536</v>
      </c>
      <c r="C8665" s="30">
        <f>VLOOKUP(B8665,'רביות שנתיות'!B:C,2)</f>
        <v>1.1000000000000001</v>
      </c>
      <c r="D8665" s="29">
        <f t="shared" si="271"/>
        <v>2.9952372008423822E-5</v>
      </c>
      <c r="F8665" s="30">
        <f>VLOOKUP($B8665,'רביות שנתיות'!B:I,7)</f>
        <v>7.6</v>
      </c>
      <c r="G8665" s="29">
        <f t="shared" si="270"/>
        <v>2.0070633536883875E-4</v>
      </c>
    </row>
    <row r="8666" spans="2:7">
      <c r="B8666" s="1">
        <v>41537</v>
      </c>
      <c r="C8666" s="30">
        <f>VLOOKUP(B8666,'רביות שנתיות'!B:C,2)</f>
        <v>1.1000000000000001</v>
      </c>
      <c r="D8666" s="29">
        <f t="shared" si="271"/>
        <v>2.9952372008423822E-5</v>
      </c>
      <c r="F8666" s="30">
        <f>VLOOKUP($B8666,'רביות שנתיות'!B:I,7)</f>
        <v>7.6</v>
      </c>
      <c r="G8666" s="29">
        <f t="shared" si="270"/>
        <v>2.0070633536883875E-4</v>
      </c>
    </row>
    <row r="8667" spans="2:7">
      <c r="B8667" s="1">
        <v>41538</v>
      </c>
      <c r="C8667" s="30">
        <f>VLOOKUP(B8667,'רביות שנתיות'!B:C,2)</f>
        <v>1.1000000000000001</v>
      </c>
      <c r="D8667" s="29">
        <f t="shared" si="271"/>
        <v>2.9952372008423822E-5</v>
      </c>
      <c r="F8667" s="30">
        <f>VLOOKUP($B8667,'רביות שנתיות'!B:I,7)</f>
        <v>7.6</v>
      </c>
      <c r="G8667" s="29">
        <f t="shared" si="270"/>
        <v>2.0070633536883875E-4</v>
      </c>
    </row>
    <row r="8668" spans="2:7">
      <c r="B8668" s="1">
        <v>41539</v>
      </c>
      <c r="C8668" s="30">
        <f>VLOOKUP(B8668,'רביות שנתיות'!B:C,2)</f>
        <v>1.1000000000000001</v>
      </c>
      <c r="D8668" s="29">
        <f t="shared" si="271"/>
        <v>2.9952372008423822E-5</v>
      </c>
      <c r="F8668" s="30">
        <f>VLOOKUP($B8668,'רביות שנתיות'!B:I,7)</f>
        <v>7.6</v>
      </c>
      <c r="G8668" s="29">
        <f t="shared" si="270"/>
        <v>2.0070633536883875E-4</v>
      </c>
    </row>
    <row r="8669" spans="2:7">
      <c r="B8669" s="1">
        <v>41540</v>
      </c>
      <c r="C8669" s="30">
        <f>VLOOKUP(B8669,'רביות שנתיות'!B:C,2)</f>
        <v>1.1000000000000001</v>
      </c>
      <c r="D8669" s="29">
        <f t="shared" si="271"/>
        <v>2.9952372008423822E-5</v>
      </c>
      <c r="F8669" s="30">
        <f>VLOOKUP($B8669,'רביות שנתיות'!B:I,7)</f>
        <v>7.6</v>
      </c>
      <c r="G8669" s="29">
        <f t="shared" si="270"/>
        <v>2.0070633536883875E-4</v>
      </c>
    </row>
    <row r="8670" spans="2:7">
      <c r="B8670" s="1">
        <v>41541</v>
      </c>
      <c r="C8670" s="30">
        <f>VLOOKUP(B8670,'רביות שנתיות'!B:C,2)</f>
        <v>1.1000000000000001</v>
      </c>
      <c r="D8670" s="29">
        <f t="shared" si="271"/>
        <v>2.9952372008423822E-5</v>
      </c>
      <c r="F8670" s="30">
        <f>VLOOKUP($B8670,'רביות שנתיות'!B:I,7)</f>
        <v>7.6</v>
      </c>
      <c r="G8670" s="29">
        <f t="shared" si="270"/>
        <v>2.0070633536883875E-4</v>
      </c>
    </row>
    <row r="8671" spans="2:7">
      <c r="B8671" s="1">
        <v>41542</v>
      </c>
      <c r="C8671" s="30">
        <f>VLOOKUP(B8671,'רביות שנתיות'!B:C,2)</f>
        <v>1.1000000000000001</v>
      </c>
      <c r="D8671" s="29">
        <f t="shared" si="271"/>
        <v>2.9952372008423822E-5</v>
      </c>
      <c r="F8671" s="30">
        <f>VLOOKUP($B8671,'רביות שנתיות'!B:I,7)</f>
        <v>7.6</v>
      </c>
      <c r="G8671" s="29">
        <f t="shared" si="270"/>
        <v>2.0070633536883875E-4</v>
      </c>
    </row>
    <row r="8672" spans="2:7">
      <c r="B8672" s="1">
        <v>41543</v>
      </c>
      <c r="C8672" s="30">
        <f>VLOOKUP(B8672,'רביות שנתיות'!B:C,2)</f>
        <v>1.1000000000000001</v>
      </c>
      <c r="D8672" s="29">
        <f t="shared" si="271"/>
        <v>2.9952372008423822E-5</v>
      </c>
      <c r="F8672" s="30">
        <f>VLOOKUP($B8672,'רביות שנתיות'!B:I,7)</f>
        <v>7.6</v>
      </c>
      <c r="G8672" s="29">
        <f t="shared" si="270"/>
        <v>2.0070633536883875E-4</v>
      </c>
    </row>
    <row r="8673" spans="2:7">
      <c r="B8673" s="1">
        <v>41544</v>
      </c>
      <c r="C8673" s="30">
        <f>VLOOKUP(B8673,'רביות שנתיות'!B:C,2)</f>
        <v>1.1000000000000001</v>
      </c>
      <c r="D8673" s="29">
        <f t="shared" si="271"/>
        <v>2.9952372008423822E-5</v>
      </c>
      <c r="F8673" s="30">
        <f>VLOOKUP($B8673,'רביות שנתיות'!B:I,7)</f>
        <v>7.6</v>
      </c>
      <c r="G8673" s="29">
        <f t="shared" si="270"/>
        <v>2.0070633536883875E-4</v>
      </c>
    </row>
    <row r="8674" spans="2:7">
      <c r="B8674" s="1">
        <v>41545</v>
      </c>
      <c r="C8674" s="30">
        <f>VLOOKUP(B8674,'רביות שנתיות'!B:C,2)</f>
        <v>1.1000000000000001</v>
      </c>
      <c r="D8674" s="29">
        <f t="shared" si="271"/>
        <v>2.9952372008423822E-5</v>
      </c>
      <c r="F8674" s="30">
        <f>VLOOKUP($B8674,'רביות שנתיות'!B:I,7)</f>
        <v>7.6</v>
      </c>
      <c r="G8674" s="29">
        <f t="shared" si="270"/>
        <v>2.0070633536883875E-4</v>
      </c>
    </row>
    <row r="8675" spans="2:7">
      <c r="B8675" s="1">
        <v>41546</v>
      </c>
      <c r="C8675" s="30">
        <f>VLOOKUP(B8675,'רביות שנתיות'!B:C,2)</f>
        <v>1.1000000000000001</v>
      </c>
      <c r="D8675" s="29">
        <f t="shared" si="271"/>
        <v>2.9952372008423822E-5</v>
      </c>
      <c r="F8675" s="30">
        <f>VLOOKUP($B8675,'רביות שנתיות'!B:I,7)</f>
        <v>7.6</v>
      </c>
      <c r="G8675" s="29">
        <f t="shared" si="270"/>
        <v>2.0070633536883875E-4</v>
      </c>
    </row>
    <row r="8676" spans="2:7">
      <c r="B8676" s="1">
        <v>41547</v>
      </c>
      <c r="C8676" s="30">
        <f>VLOOKUP(B8676,'רביות שנתיות'!B:C,2)</f>
        <v>1.1000000000000001</v>
      </c>
      <c r="D8676" s="29">
        <f t="shared" si="271"/>
        <v>2.9952372008423822E-5</v>
      </c>
      <c r="F8676" s="30">
        <f>VLOOKUP($B8676,'רביות שנתיות'!B:I,7)</f>
        <v>7.6</v>
      </c>
      <c r="G8676" s="29">
        <f t="shared" si="270"/>
        <v>2.0070633536883875E-4</v>
      </c>
    </row>
    <row r="8677" spans="2:7">
      <c r="B8677" s="1">
        <v>41548</v>
      </c>
      <c r="C8677" s="30">
        <f>VLOOKUP(B8677,'רביות שנתיות'!B:C,2)</f>
        <v>1.2</v>
      </c>
      <c r="D8677" s="29">
        <f t="shared" si="271"/>
        <v>3.2659180432270674E-5</v>
      </c>
      <c r="F8677" s="30">
        <f>VLOOKUP($B8677,'רביות שנתיות'!B:I,7)</f>
        <v>7.7</v>
      </c>
      <c r="G8677" s="29">
        <f t="shared" si="270"/>
        <v>2.0325188073977429E-4</v>
      </c>
    </row>
    <row r="8678" spans="2:7">
      <c r="B8678" s="1">
        <v>41549</v>
      </c>
      <c r="C8678" s="30">
        <f>VLOOKUP(B8678,'רביות שנתיות'!B:C,2)</f>
        <v>1.2</v>
      </c>
      <c r="D8678" s="29">
        <f t="shared" si="271"/>
        <v>3.2659180432270674E-5</v>
      </c>
      <c r="F8678" s="30">
        <f>VLOOKUP($B8678,'רביות שנתיות'!B:I,7)</f>
        <v>7.7</v>
      </c>
      <c r="G8678" s="29">
        <f t="shared" si="270"/>
        <v>2.0325188073977429E-4</v>
      </c>
    </row>
    <row r="8679" spans="2:7">
      <c r="B8679" s="1">
        <v>41550</v>
      </c>
      <c r="C8679" s="30">
        <f>VLOOKUP(B8679,'רביות שנתיות'!B:C,2)</f>
        <v>1.2</v>
      </c>
      <c r="D8679" s="29">
        <f t="shared" si="271"/>
        <v>3.2659180432270674E-5</v>
      </c>
      <c r="F8679" s="30">
        <f>VLOOKUP($B8679,'רביות שנתיות'!B:I,7)</f>
        <v>7.7</v>
      </c>
      <c r="G8679" s="29">
        <f t="shared" si="270"/>
        <v>2.0325188073977429E-4</v>
      </c>
    </row>
    <row r="8680" spans="2:7">
      <c r="B8680" s="1">
        <v>41551</v>
      </c>
      <c r="C8680" s="30">
        <f>VLOOKUP(B8680,'רביות שנתיות'!B:C,2)</f>
        <v>1.2</v>
      </c>
      <c r="D8680" s="29">
        <f t="shared" si="271"/>
        <v>3.2659180432270674E-5</v>
      </c>
      <c r="F8680" s="30">
        <f>VLOOKUP($B8680,'רביות שנתיות'!B:I,7)</f>
        <v>7.7</v>
      </c>
      <c r="G8680" s="29">
        <f t="shared" si="270"/>
        <v>2.0325188073977429E-4</v>
      </c>
    </row>
    <row r="8681" spans="2:7">
      <c r="B8681" s="1">
        <v>41552</v>
      </c>
      <c r="C8681" s="30">
        <f>VLOOKUP(B8681,'רביות שנתיות'!B:C,2)</f>
        <v>1.2</v>
      </c>
      <c r="D8681" s="29">
        <f t="shared" si="271"/>
        <v>3.2659180432270674E-5</v>
      </c>
      <c r="F8681" s="30">
        <f>VLOOKUP($B8681,'רביות שנתיות'!B:I,7)</f>
        <v>7.7</v>
      </c>
      <c r="G8681" s="29">
        <f t="shared" si="270"/>
        <v>2.0325188073977429E-4</v>
      </c>
    </row>
    <row r="8682" spans="2:7">
      <c r="B8682" s="1">
        <v>41553</v>
      </c>
      <c r="C8682" s="30">
        <f>VLOOKUP(B8682,'רביות שנתיות'!B:C,2)</f>
        <v>1.2</v>
      </c>
      <c r="D8682" s="29">
        <f t="shared" si="271"/>
        <v>3.2659180432270674E-5</v>
      </c>
      <c r="F8682" s="30">
        <f>VLOOKUP($B8682,'רביות שנתיות'!B:I,7)</f>
        <v>7.7</v>
      </c>
      <c r="G8682" s="29">
        <f t="shared" si="270"/>
        <v>2.0325188073977429E-4</v>
      </c>
    </row>
    <row r="8683" spans="2:7">
      <c r="B8683" s="1">
        <v>41554</v>
      </c>
      <c r="C8683" s="30">
        <f>VLOOKUP(B8683,'רביות שנתיות'!B:C,2)</f>
        <v>1.2</v>
      </c>
      <c r="D8683" s="29">
        <f t="shared" si="271"/>
        <v>3.2659180432270674E-5</v>
      </c>
      <c r="F8683" s="30">
        <f>VLOOKUP($B8683,'רביות שנתיות'!B:I,7)</f>
        <v>7.7</v>
      </c>
      <c r="G8683" s="29">
        <f t="shared" si="270"/>
        <v>2.0325188073977429E-4</v>
      </c>
    </row>
    <row r="8684" spans="2:7">
      <c r="B8684" s="1">
        <v>41555</v>
      </c>
      <c r="C8684" s="30">
        <f>VLOOKUP(B8684,'רביות שנתיות'!B:C,2)</f>
        <v>1.2</v>
      </c>
      <c r="D8684" s="29">
        <f t="shared" si="271"/>
        <v>3.2659180432270674E-5</v>
      </c>
      <c r="F8684" s="30">
        <f>VLOOKUP($B8684,'רביות שנתיות'!B:I,7)</f>
        <v>7.7</v>
      </c>
      <c r="G8684" s="29">
        <f t="shared" si="270"/>
        <v>2.0325188073977429E-4</v>
      </c>
    </row>
    <row r="8685" spans="2:7">
      <c r="B8685" s="1">
        <v>41556</v>
      </c>
      <c r="C8685" s="30">
        <f>VLOOKUP(B8685,'רביות שנתיות'!B:C,2)</f>
        <v>1.2</v>
      </c>
      <c r="D8685" s="29">
        <f t="shared" si="271"/>
        <v>3.2659180432270674E-5</v>
      </c>
      <c r="F8685" s="30">
        <f>VLOOKUP($B8685,'רביות שנתיות'!B:I,7)</f>
        <v>7.7</v>
      </c>
      <c r="G8685" s="29">
        <f t="shared" si="270"/>
        <v>2.0325188073977429E-4</v>
      </c>
    </row>
    <row r="8686" spans="2:7">
      <c r="B8686" s="1">
        <v>41557</v>
      </c>
      <c r="C8686" s="30">
        <f>VLOOKUP(B8686,'רביות שנתיות'!B:C,2)</f>
        <v>1.2</v>
      </c>
      <c r="D8686" s="29">
        <f t="shared" si="271"/>
        <v>3.2659180432270674E-5</v>
      </c>
      <c r="F8686" s="30">
        <f>VLOOKUP($B8686,'רביות שנתיות'!B:I,7)</f>
        <v>7.7</v>
      </c>
      <c r="G8686" s="29">
        <f t="shared" si="270"/>
        <v>2.0325188073977429E-4</v>
      </c>
    </row>
    <row r="8687" spans="2:7">
      <c r="B8687" s="1">
        <v>41558</v>
      </c>
      <c r="C8687" s="30">
        <f>VLOOKUP(B8687,'רביות שנתיות'!B:C,2)</f>
        <v>1.2</v>
      </c>
      <c r="D8687" s="29">
        <f t="shared" si="271"/>
        <v>3.2659180432270674E-5</v>
      </c>
      <c r="F8687" s="30">
        <f>VLOOKUP($B8687,'רביות שנתיות'!B:I,7)</f>
        <v>7.7</v>
      </c>
      <c r="G8687" s="29">
        <f t="shared" si="270"/>
        <v>2.0325188073977429E-4</v>
      </c>
    </row>
    <row r="8688" spans="2:7">
      <c r="B8688" s="1">
        <v>41559</v>
      </c>
      <c r="C8688" s="30">
        <f>VLOOKUP(B8688,'רביות שנתיות'!B:C,2)</f>
        <v>1.2</v>
      </c>
      <c r="D8688" s="29">
        <f t="shared" si="271"/>
        <v>3.2659180432270674E-5</v>
      </c>
      <c r="F8688" s="30">
        <f>VLOOKUP($B8688,'רביות שנתיות'!B:I,7)</f>
        <v>7.7</v>
      </c>
      <c r="G8688" s="29">
        <f t="shared" si="270"/>
        <v>2.0325188073977429E-4</v>
      </c>
    </row>
    <row r="8689" spans="2:7">
      <c r="B8689" s="1">
        <v>41560</v>
      </c>
      <c r="C8689" s="30">
        <f>VLOOKUP(B8689,'רביות שנתיות'!B:C,2)</f>
        <v>1.2</v>
      </c>
      <c r="D8689" s="29">
        <f t="shared" si="271"/>
        <v>3.2659180432270674E-5</v>
      </c>
      <c r="F8689" s="30">
        <f>VLOOKUP($B8689,'רביות שנתיות'!B:I,7)</f>
        <v>7.7</v>
      </c>
      <c r="G8689" s="29">
        <f t="shared" si="270"/>
        <v>2.0325188073977429E-4</v>
      </c>
    </row>
    <row r="8690" spans="2:7">
      <c r="B8690" s="1">
        <v>41561</v>
      </c>
      <c r="C8690" s="30">
        <f>VLOOKUP(B8690,'רביות שנתיות'!B:C,2)</f>
        <v>1.2</v>
      </c>
      <c r="D8690" s="29">
        <f t="shared" si="271"/>
        <v>3.2659180432270674E-5</v>
      </c>
      <c r="F8690" s="30">
        <f>VLOOKUP($B8690,'רביות שנתיות'!B:I,7)</f>
        <v>7.7</v>
      </c>
      <c r="G8690" s="29">
        <f t="shared" si="270"/>
        <v>2.0325188073977429E-4</v>
      </c>
    </row>
    <row r="8691" spans="2:7">
      <c r="B8691" s="1">
        <v>41562</v>
      </c>
      <c r="C8691" s="30">
        <f>VLOOKUP(B8691,'רביות שנתיות'!B:C,2)</f>
        <v>1.2</v>
      </c>
      <c r="D8691" s="29">
        <f t="shared" si="271"/>
        <v>3.2659180432270674E-5</v>
      </c>
      <c r="F8691" s="30">
        <f>VLOOKUP($B8691,'רביות שנתיות'!B:I,7)</f>
        <v>7.7</v>
      </c>
      <c r="G8691" s="29">
        <f t="shared" si="270"/>
        <v>2.0325188073977429E-4</v>
      </c>
    </row>
    <row r="8692" spans="2:7">
      <c r="B8692" s="1">
        <v>41563</v>
      </c>
      <c r="C8692" s="30">
        <f>VLOOKUP(B8692,'רביות שנתיות'!B:C,2)</f>
        <v>1.2</v>
      </c>
      <c r="D8692" s="29">
        <f t="shared" si="271"/>
        <v>3.2659180432270674E-5</v>
      </c>
      <c r="F8692" s="30">
        <f>VLOOKUP($B8692,'רביות שנתיות'!B:I,7)</f>
        <v>7.7</v>
      </c>
      <c r="G8692" s="29">
        <f t="shared" si="270"/>
        <v>2.0325188073977429E-4</v>
      </c>
    </row>
    <row r="8693" spans="2:7">
      <c r="B8693" s="1">
        <v>41564</v>
      </c>
      <c r="C8693" s="30">
        <f>VLOOKUP(B8693,'רביות שנתיות'!B:C,2)</f>
        <v>1.2</v>
      </c>
      <c r="D8693" s="29">
        <f t="shared" si="271"/>
        <v>3.2659180432270674E-5</v>
      </c>
      <c r="F8693" s="30">
        <f>VLOOKUP($B8693,'רביות שנתיות'!B:I,7)</f>
        <v>7.7</v>
      </c>
      <c r="G8693" s="29">
        <f t="shared" si="270"/>
        <v>2.0325188073977429E-4</v>
      </c>
    </row>
    <row r="8694" spans="2:7">
      <c r="B8694" s="1">
        <v>41565</v>
      </c>
      <c r="C8694" s="30">
        <f>VLOOKUP(B8694,'רביות שנתיות'!B:C,2)</f>
        <v>1.2</v>
      </c>
      <c r="D8694" s="29">
        <f t="shared" si="271"/>
        <v>3.2659180432270674E-5</v>
      </c>
      <c r="F8694" s="30">
        <f>VLOOKUP($B8694,'רביות שנתיות'!B:I,7)</f>
        <v>7.7</v>
      </c>
      <c r="G8694" s="29">
        <f t="shared" si="270"/>
        <v>2.0325188073977429E-4</v>
      </c>
    </row>
    <row r="8695" spans="2:7">
      <c r="B8695" s="1">
        <v>41566</v>
      </c>
      <c r="C8695" s="30">
        <f>VLOOKUP(B8695,'רביות שנתיות'!B:C,2)</f>
        <v>1.2</v>
      </c>
      <c r="D8695" s="29">
        <f t="shared" si="271"/>
        <v>3.2659180432270674E-5</v>
      </c>
      <c r="F8695" s="30">
        <f>VLOOKUP($B8695,'רביות שנתיות'!B:I,7)</f>
        <v>7.7</v>
      </c>
      <c r="G8695" s="29">
        <f t="shared" si="270"/>
        <v>2.0325188073977429E-4</v>
      </c>
    </row>
    <row r="8696" spans="2:7">
      <c r="B8696" s="1">
        <v>41567</v>
      </c>
      <c r="C8696" s="30">
        <f>VLOOKUP(B8696,'רביות שנתיות'!B:C,2)</f>
        <v>1.2</v>
      </c>
      <c r="D8696" s="29">
        <f t="shared" si="271"/>
        <v>3.2659180432270674E-5</v>
      </c>
      <c r="F8696" s="30">
        <f>VLOOKUP($B8696,'רביות שנתיות'!B:I,7)</f>
        <v>7.7</v>
      </c>
      <c r="G8696" s="29">
        <f t="shared" si="270"/>
        <v>2.0325188073977429E-4</v>
      </c>
    </row>
    <row r="8697" spans="2:7">
      <c r="B8697" s="1">
        <v>41568</v>
      </c>
      <c r="C8697" s="30">
        <f>VLOOKUP(B8697,'רביות שנתיות'!B:C,2)</f>
        <v>1.2</v>
      </c>
      <c r="D8697" s="29">
        <f t="shared" si="271"/>
        <v>3.2659180432270674E-5</v>
      </c>
      <c r="F8697" s="30">
        <f>VLOOKUP($B8697,'רביות שנתיות'!B:I,7)</f>
        <v>7.7</v>
      </c>
      <c r="G8697" s="29">
        <f t="shared" si="270"/>
        <v>2.0325188073977429E-4</v>
      </c>
    </row>
    <row r="8698" spans="2:7">
      <c r="B8698" s="1">
        <v>41569</v>
      </c>
      <c r="C8698" s="30">
        <f>VLOOKUP(B8698,'רביות שנתיות'!B:C,2)</f>
        <v>1.2</v>
      </c>
      <c r="D8698" s="29">
        <f t="shared" si="271"/>
        <v>3.2659180432270674E-5</v>
      </c>
      <c r="F8698" s="30">
        <f>VLOOKUP($B8698,'רביות שנתיות'!B:I,7)</f>
        <v>7.7</v>
      </c>
      <c r="G8698" s="29">
        <f t="shared" si="270"/>
        <v>2.0325188073977429E-4</v>
      </c>
    </row>
    <row r="8699" spans="2:7">
      <c r="B8699" s="1">
        <v>41570</v>
      </c>
      <c r="C8699" s="30">
        <f>VLOOKUP(B8699,'רביות שנתיות'!B:C,2)</f>
        <v>1.2</v>
      </c>
      <c r="D8699" s="29">
        <f t="shared" si="271"/>
        <v>3.2659180432270674E-5</v>
      </c>
      <c r="F8699" s="30">
        <f>VLOOKUP($B8699,'רביות שנתיות'!B:I,7)</f>
        <v>7.7</v>
      </c>
      <c r="G8699" s="29">
        <f t="shared" si="270"/>
        <v>2.0325188073977429E-4</v>
      </c>
    </row>
    <row r="8700" spans="2:7">
      <c r="B8700" s="1">
        <v>41571</v>
      </c>
      <c r="C8700" s="30">
        <f>VLOOKUP(B8700,'רביות שנתיות'!B:C,2)</f>
        <v>1.2</v>
      </c>
      <c r="D8700" s="29">
        <f t="shared" si="271"/>
        <v>3.2659180432270674E-5</v>
      </c>
      <c r="F8700" s="30">
        <f>VLOOKUP($B8700,'רביות שנתיות'!B:I,7)</f>
        <v>7.7</v>
      </c>
      <c r="G8700" s="29">
        <f t="shared" si="270"/>
        <v>2.0325188073977429E-4</v>
      </c>
    </row>
    <row r="8701" spans="2:7">
      <c r="B8701" s="1">
        <v>41572</v>
      </c>
      <c r="C8701" s="30">
        <f>VLOOKUP(B8701,'רביות שנתיות'!B:C,2)</f>
        <v>1.2</v>
      </c>
      <c r="D8701" s="29">
        <f t="shared" si="271"/>
        <v>3.2659180432270674E-5</v>
      </c>
      <c r="F8701" s="30">
        <f>VLOOKUP($B8701,'רביות שנתיות'!B:I,7)</f>
        <v>7.7</v>
      </c>
      <c r="G8701" s="29">
        <f t="shared" si="270"/>
        <v>2.0325188073977429E-4</v>
      </c>
    </row>
    <row r="8702" spans="2:7">
      <c r="B8702" s="1">
        <v>41573</v>
      </c>
      <c r="C8702" s="30">
        <f>VLOOKUP(B8702,'רביות שנתיות'!B:C,2)</f>
        <v>1.2</v>
      </c>
      <c r="D8702" s="29">
        <f t="shared" si="271"/>
        <v>3.2659180432270674E-5</v>
      </c>
      <c r="F8702" s="30">
        <f>VLOOKUP($B8702,'רביות שנתיות'!B:I,7)</f>
        <v>7.7</v>
      </c>
      <c r="G8702" s="29">
        <f t="shared" si="270"/>
        <v>2.0325188073977429E-4</v>
      </c>
    </row>
    <row r="8703" spans="2:7">
      <c r="B8703" s="1">
        <v>41574</v>
      </c>
      <c r="C8703" s="30">
        <f>VLOOKUP(B8703,'רביות שנתיות'!B:C,2)</f>
        <v>1.2</v>
      </c>
      <c r="D8703" s="29">
        <f t="shared" si="271"/>
        <v>3.2659180432270674E-5</v>
      </c>
      <c r="F8703" s="30">
        <f>VLOOKUP($B8703,'רביות שנתיות'!B:I,7)</f>
        <v>7.7</v>
      </c>
      <c r="G8703" s="29">
        <f t="shared" si="270"/>
        <v>2.0325188073977429E-4</v>
      </c>
    </row>
    <row r="8704" spans="2:7">
      <c r="B8704" s="1">
        <v>41575</v>
      </c>
      <c r="C8704" s="30">
        <f>VLOOKUP(B8704,'רביות שנתיות'!B:C,2)</f>
        <v>1.2</v>
      </c>
      <c r="D8704" s="29">
        <f t="shared" si="271"/>
        <v>3.2659180432270674E-5</v>
      </c>
      <c r="F8704" s="30">
        <f>VLOOKUP($B8704,'רביות שנתיות'!B:I,7)</f>
        <v>7.7</v>
      </c>
      <c r="G8704" s="29">
        <f t="shared" si="270"/>
        <v>2.0325188073977429E-4</v>
      </c>
    </row>
    <row r="8705" spans="2:7">
      <c r="B8705" s="1">
        <v>41576</v>
      </c>
      <c r="C8705" s="30">
        <f>VLOOKUP(B8705,'רביות שנתיות'!B:C,2)</f>
        <v>1.2</v>
      </c>
      <c r="D8705" s="29">
        <f t="shared" si="271"/>
        <v>3.2659180432270674E-5</v>
      </c>
      <c r="F8705" s="30">
        <f>VLOOKUP($B8705,'רביות שנתיות'!B:I,7)</f>
        <v>7.7</v>
      </c>
      <c r="G8705" s="29">
        <f t="shared" si="270"/>
        <v>2.0325188073977429E-4</v>
      </c>
    </row>
    <row r="8706" spans="2:7">
      <c r="B8706" s="1">
        <v>41577</v>
      </c>
      <c r="C8706" s="30">
        <f>VLOOKUP(B8706,'רביות שנתיות'!B:C,2)</f>
        <v>1.2</v>
      </c>
      <c r="D8706" s="29">
        <f t="shared" si="271"/>
        <v>3.2659180432270674E-5</v>
      </c>
      <c r="F8706" s="30">
        <f>VLOOKUP($B8706,'רביות שנתיות'!B:I,7)</f>
        <v>7.7</v>
      </c>
      <c r="G8706" s="29">
        <f t="shared" si="270"/>
        <v>2.0325188073977429E-4</v>
      </c>
    </row>
    <row r="8707" spans="2:7">
      <c r="B8707" s="1">
        <v>41578</v>
      </c>
      <c r="C8707" s="30">
        <f>VLOOKUP(B8707,'רביות שנתיות'!B:C,2)</f>
        <v>1.2</v>
      </c>
      <c r="D8707" s="29">
        <f t="shared" si="271"/>
        <v>3.2659180432270674E-5</v>
      </c>
      <c r="F8707" s="30">
        <f>VLOOKUP($B8707,'רביות שנתיות'!B:I,7)</f>
        <v>7.7</v>
      </c>
      <c r="G8707" s="29">
        <f t="shared" si="270"/>
        <v>2.0325188073977429E-4</v>
      </c>
    </row>
    <row r="8708" spans="2:7">
      <c r="B8708" s="1">
        <v>41579</v>
      </c>
      <c r="C8708" s="30">
        <f>VLOOKUP(B8708,'רביות שנתיות'!B:C,2)</f>
        <v>1.2</v>
      </c>
      <c r="D8708" s="29">
        <f t="shared" si="271"/>
        <v>3.2659180432270674E-5</v>
      </c>
      <c r="F8708" s="30">
        <f>VLOOKUP($B8708,'רביות שנתיות'!B:I,7)</f>
        <v>7.7</v>
      </c>
      <c r="G8708" s="29">
        <f t="shared" ref="G8708:G8771" si="272">(1+F8708/100)^(1/365)-1</f>
        <v>2.0325188073977429E-4</v>
      </c>
    </row>
    <row r="8709" spans="2:7">
      <c r="B8709" s="1">
        <v>41580</v>
      </c>
      <c r="C8709" s="30">
        <f>VLOOKUP(B8709,'רביות שנתיות'!B:C,2)</f>
        <v>1.2</v>
      </c>
      <c r="D8709" s="29">
        <f t="shared" ref="D8709:D8772" si="273">(1+C8709/100)^(1/365.25)-1</f>
        <v>3.2659180432270674E-5</v>
      </c>
      <c r="F8709" s="30">
        <f>VLOOKUP($B8709,'רביות שנתיות'!B:I,7)</f>
        <v>7.7</v>
      </c>
      <c r="G8709" s="29">
        <f t="shared" si="272"/>
        <v>2.0325188073977429E-4</v>
      </c>
    </row>
    <row r="8710" spans="2:7">
      <c r="B8710" s="1">
        <v>41581</v>
      </c>
      <c r="C8710" s="30">
        <f>VLOOKUP(B8710,'רביות שנתיות'!B:C,2)</f>
        <v>1.2</v>
      </c>
      <c r="D8710" s="29">
        <f t="shared" si="273"/>
        <v>3.2659180432270674E-5</v>
      </c>
      <c r="F8710" s="30">
        <f>VLOOKUP($B8710,'רביות שנתיות'!B:I,7)</f>
        <v>7.7</v>
      </c>
      <c r="G8710" s="29">
        <f t="shared" si="272"/>
        <v>2.0325188073977429E-4</v>
      </c>
    </row>
    <row r="8711" spans="2:7">
      <c r="B8711" s="1">
        <v>41582</v>
      </c>
      <c r="C8711" s="30">
        <f>VLOOKUP(B8711,'רביות שנתיות'!B:C,2)</f>
        <v>1.2</v>
      </c>
      <c r="D8711" s="29">
        <f t="shared" si="273"/>
        <v>3.2659180432270674E-5</v>
      </c>
      <c r="F8711" s="30">
        <f>VLOOKUP($B8711,'רביות שנתיות'!B:I,7)</f>
        <v>7.7</v>
      </c>
      <c r="G8711" s="29">
        <f t="shared" si="272"/>
        <v>2.0325188073977429E-4</v>
      </c>
    </row>
    <row r="8712" spans="2:7">
      <c r="B8712" s="1">
        <v>41583</v>
      </c>
      <c r="C8712" s="30">
        <f>VLOOKUP(B8712,'רביות שנתיות'!B:C,2)</f>
        <v>1.2</v>
      </c>
      <c r="D8712" s="29">
        <f t="shared" si="273"/>
        <v>3.2659180432270674E-5</v>
      </c>
      <c r="F8712" s="30">
        <f>VLOOKUP($B8712,'רביות שנתיות'!B:I,7)</f>
        <v>7.7</v>
      </c>
      <c r="G8712" s="29">
        <f t="shared" si="272"/>
        <v>2.0325188073977429E-4</v>
      </c>
    </row>
    <row r="8713" spans="2:7">
      <c r="B8713" s="1">
        <v>41584</v>
      </c>
      <c r="C8713" s="30">
        <f>VLOOKUP(B8713,'רביות שנתיות'!B:C,2)</f>
        <v>1.2</v>
      </c>
      <c r="D8713" s="29">
        <f t="shared" si="273"/>
        <v>3.2659180432270674E-5</v>
      </c>
      <c r="F8713" s="30">
        <f>VLOOKUP($B8713,'רביות שנתיות'!B:I,7)</f>
        <v>7.7</v>
      </c>
      <c r="G8713" s="29">
        <f t="shared" si="272"/>
        <v>2.0325188073977429E-4</v>
      </c>
    </row>
    <row r="8714" spans="2:7">
      <c r="B8714" s="1">
        <v>41585</v>
      </c>
      <c r="C8714" s="30">
        <f>VLOOKUP(B8714,'רביות שנתיות'!B:C,2)</f>
        <v>1.2</v>
      </c>
      <c r="D8714" s="29">
        <f t="shared" si="273"/>
        <v>3.2659180432270674E-5</v>
      </c>
      <c r="F8714" s="30">
        <f>VLOOKUP($B8714,'רביות שנתיות'!B:I,7)</f>
        <v>7.7</v>
      </c>
      <c r="G8714" s="29">
        <f t="shared" si="272"/>
        <v>2.0325188073977429E-4</v>
      </c>
    </row>
    <row r="8715" spans="2:7">
      <c r="B8715" s="1">
        <v>41586</v>
      </c>
      <c r="C8715" s="30">
        <f>VLOOKUP(B8715,'רביות שנתיות'!B:C,2)</f>
        <v>1.2</v>
      </c>
      <c r="D8715" s="29">
        <f t="shared" si="273"/>
        <v>3.2659180432270674E-5</v>
      </c>
      <c r="F8715" s="30">
        <f>VLOOKUP($B8715,'רביות שנתיות'!B:I,7)</f>
        <v>7.7</v>
      </c>
      <c r="G8715" s="29">
        <f t="shared" si="272"/>
        <v>2.0325188073977429E-4</v>
      </c>
    </row>
    <row r="8716" spans="2:7">
      <c r="B8716" s="1">
        <v>41587</v>
      </c>
      <c r="C8716" s="30">
        <f>VLOOKUP(B8716,'רביות שנתיות'!B:C,2)</f>
        <v>1.2</v>
      </c>
      <c r="D8716" s="29">
        <f t="shared" si="273"/>
        <v>3.2659180432270674E-5</v>
      </c>
      <c r="F8716" s="30">
        <f>VLOOKUP($B8716,'רביות שנתיות'!B:I,7)</f>
        <v>7.7</v>
      </c>
      <c r="G8716" s="29">
        <f t="shared" si="272"/>
        <v>2.0325188073977429E-4</v>
      </c>
    </row>
    <row r="8717" spans="2:7">
      <c r="B8717" s="1">
        <v>41588</v>
      </c>
      <c r="C8717" s="30">
        <f>VLOOKUP(B8717,'רביות שנתיות'!B:C,2)</f>
        <v>1.2</v>
      </c>
      <c r="D8717" s="29">
        <f t="shared" si="273"/>
        <v>3.2659180432270674E-5</v>
      </c>
      <c r="F8717" s="30">
        <f>VLOOKUP($B8717,'רביות שנתיות'!B:I,7)</f>
        <v>7.7</v>
      </c>
      <c r="G8717" s="29">
        <f t="shared" si="272"/>
        <v>2.0325188073977429E-4</v>
      </c>
    </row>
    <row r="8718" spans="2:7">
      <c r="B8718" s="1">
        <v>41589</v>
      </c>
      <c r="C8718" s="30">
        <f>VLOOKUP(B8718,'רביות שנתיות'!B:C,2)</f>
        <v>1.2</v>
      </c>
      <c r="D8718" s="29">
        <f t="shared" si="273"/>
        <v>3.2659180432270674E-5</v>
      </c>
      <c r="F8718" s="30">
        <f>VLOOKUP($B8718,'רביות שנתיות'!B:I,7)</f>
        <v>7.7</v>
      </c>
      <c r="G8718" s="29">
        <f t="shared" si="272"/>
        <v>2.0325188073977429E-4</v>
      </c>
    </row>
    <row r="8719" spans="2:7">
      <c r="B8719" s="1">
        <v>41590</v>
      </c>
      <c r="C8719" s="30">
        <f>VLOOKUP(B8719,'רביות שנתיות'!B:C,2)</f>
        <v>1.2</v>
      </c>
      <c r="D8719" s="29">
        <f t="shared" si="273"/>
        <v>3.2659180432270674E-5</v>
      </c>
      <c r="F8719" s="30">
        <f>VLOOKUP($B8719,'רביות שנתיות'!B:I,7)</f>
        <v>7.7</v>
      </c>
      <c r="G8719" s="29">
        <f t="shared" si="272"/>
        <v>2.0325188073977429E-4</v>
      </c>
    </row>
    <row r="8720" spans="2:7">
      <c r="B8720" s="1">
        <v>41591</v>
      </c>
      <c r="C8720" s="30">
        <f>VLOOKUP(B8720,'רביות שנתיות'!B:C,2)</f>
        <v>1.2</v>
      </c>
      <c r="D8720" s="29">
        <f t="shared" si="273"/>
        <v>3.2659180432270674E-5</v>
      </c>
      <c r="F8720" s="30">
        <f>VLOOKUP($B8720,'רביות שנתיות'!B:I,7)</f>
        <v>7.7</v>
      </c>
      <c r="G8720" s="29">
        <f t="shared" si="272"/>
        <v>2.0325188073977429E-4</v>
      </c>
    </row>
    <row r="8721" spans="2:7">
      <c r="B8721" s="1">
        <v>41592</v>
      </c>
      <c r="C8721" s="30">
        <f>VLOOKUP(B8721,'רביות שנתיות'!B:C,2)</f>
        <v>1.2</v>
      </c>
      <c r="D8721" s="29">
        <f t="shared" si="273"/>
        <v>3.2659180432270674E-5</v>
      </c>
      <c r="F8721" s="30">
        <f>VLOOKUP($B8721,'רביות שנתיות'!B:I,7)</f>
        <v>7.7</v>
      </c>
      <c r="G8721" s="29">
        <f t="shared" si="272"/>
        <v>2.0325188073977429E-4</v>
      </c>
    </row>
    <row r="8722" spans="2:7">
      <c r="B8722" s="1">
        <v>41593</v>
      </c>
      <c r="C8722" s="30">
        <f>VLOOKUP(B8722,'רביות שנתיות'!B:C,2)</f>
        <v>1.2</v>
      </c>
      <c r="D8722" s="29">
        <f t="shared" si="273"/>
        <v>3.2659180432270674E-5</v>
      </c>
      <c r="F8722" s="30">
        <f>VLOOKUP($B8722,'רביות שנתיות'!B:I,7)</f>
        <v>7.7</v>
      </c>
      <c r="G8722" s="29">
        <f t="shared" si="272"/>
        <v>2.0325188073977429E-4</v>
      </c>
    </row>
    <row r="8723" spans="2:7">
      <c r="B8723" s="1">
        <v>41594</v>
      </c>
      <c r="C8723" s="30">
        <f>VLOOKUP(B8723,'רביות שנתיות'!B:C,2)</f>
        <v>1.2</v>
      </c>
      <c r="D8723" s="29">
        <f t="shared" si="273"/>
        <v>3.2659180432270674E-5</v>
      </c>
      <c r="F8723" s="30">
        <f>VLOOKUP($B8723,'רביות שנתיות'!B:I,7)</f>
        <v>7.7</v>
      </c>
      <c r="G8723" s="29">
        <f t="shared" si="272"/>
        <v>2.0325188073977429E-4</v>
      </c>
    </row>
    <row r="8724" spans="2:7">
      <c r="B8724" s="1">
        <v>41595</v>
      </c>
      <c r="C8724" s="30">
        <f>VLOOKUP(B8724,'רביות שנתיות'!B:C,2)</f>
        <v>1.2</v>
      </c>
      <c r="D8724" s="29">
        <f t="shared" si="273"/>
        <v>3.2659180432270674E-5</v>
      </c>
      <c r="F8724" s="30">
        <f>VLOOKUP($B8724,'רביות שנתיות'!B:I,7)</f>
        <v>7.7</v>
      </c>
      <c r="G8724" s="29">
        <f t="shared" si="272"/>
        <v>2.0325188073977429E-4</v>
      </c>
    </row>
    <row r="8725" spans="2:7">
      <c r="B8725" s="1">
        <v>41596</v>
      </c>
      <c r="C8725" s="30">
        <f>VLOOKUP(B8725,'רביות שנתיות'!B:C,2)</f>
        <v>1.2</v>
      </c>
      <c r="D8725" s="29">
        <f t="shared" si="273"/>
        <v>3.2659180432270674E-5</v>
      </c>
      <c r="F8725" s="30">
        <f>VLOOKUP($B8725,'רביות שנתיות'!B:I,7)</f>
        <v>7.7</v>
      </c>
      <c r="G8725" s="29">
        <f t="shared" si="272"/>
        <v>2.0325188073977429E-4</v>
      </c>
    </row>
    <row r="8726" spans="2:7">
      <c r="B8726" s="1">
        <v>41597</v>
      </c>
      <c r="C8726" s="30">
        <f>VLOOKUP(B8726,'רביות שנתיות'!B:C,2)</f>
        <v>1.2</v>
      </c>
      <c r="D8726" s="29">
        <f t="shared" si="273"/>
        <v>3.2659180432270674E-5</v>
      </c>
      <c r="F8726" s="30">
        <f>VLOOKUP($B8726,'רביות שנתיות'!B:I,7)</f>
        <v>7.7</v>
      </c>
      <c r="G8726" s="29">
        <f t="shared" si="272"/>
        <v>2.0325188073977429E-4</v>
      </c>
    </row>
    <row r="8727" spans="2:7">
      <c r="B8727" s="1">
        <v>41598</v>
      </c>
      <c r="C8727" s="30">
        <f>VLOOKUP(B8727,'רביות שנתיות'!B:C,2)</f>
        <v>1.2</v>
      </c>
      <c r="D8727" s="29">
        <f t="shared" si="273"/>
        <v>3.2659180432270674E-5</v>
      </c>
      <c r="F8727" s="30">
        <f>VLOOKUP($B8727,'רביות שנתיות'!B:I,7)</f>
        <v>7.7</v>
      </c>
      <c r="G8727" s="29">
        <f t="shared" si="272"/>
        <v>2.0325188073977429E-4</v>
      </c>
    </row>
    <row r="8728" spans="2:7">
      <c r="B8728" s="1">
        <v>41599</v>
      </c>
      <c r="C8728" s="30">
        <f>VLOOKUP(B8728,'רביות שנתיות'!B:C,2)</f>
        <v>1.2</v>
      </c>
      <c r="D8728" s="29">
        <f t="shared" si="273"/>
        <v>3.2659180432270674E-5</v>
      </c>
      <c r="F8728" s="30">
        <f>VLOOKUP($B8728,'רביות שנתיות'!B:I,7)</f>
        <v>7.7</v>
      </c>
      <c r="G8728" s="29">
        <f t="shared" si="272"/>
        <v>2.0325188073977429E-4</v>
      </c>
    </row>
    <row r="8729" spans="2:7">
      <c r="B8729" s="1">
        <v>41600</v>
      </c>
      <c r="C8729" s="30">
        <f>VLOOKUP(B8729,'רביות שנתיות'!B:C,2)</f>
        <v>1.2</v>
      </c>
      <c r="D8729" s="29">
        <f t="shared" si="273"/>
        <v>3.2659180432270674E-5</v>
      </c>
      <c r="F8729" s="30">
        <f>VLOOKUP($B8729,'רביות שנתיות'!B:I,7)</f>
        <v>7.7</v>
      </c>
      <c r="G8729" s="29">
        <f t="shared" si="272"/>
        <v>2.0325188073977429E-4</v>
      </c>
    </row>
    <row r="8730" spans="2:7">
      <c r="B8730" s="1">
        <v>41601</v>
      </c>
      <c r="C8730" s="30">
        <f>VLOOKUP(B8730,'רביות שנתיות'!B:C,2)</f>
        <v>1.2</v>
      </c>
      <c r="D8730" s="29">
        <f t="shared" si="273"/>
        <v>3.2659180432270674E-5</v>
      </c>
      <c r="F8730" s="30">
        <f>VLOOKUP($B8730,'רביות שנתיות'!B:I,7)</f>
        <v>7.7</v>
      </c>
      <c r="G8730" s="29">
        <f t="shared" si="272"/>
        <v>2.0325188073977429E-4</v>
      </c>
    </row>
    <row r="8731" spans="2:7">
      <c r="B8731" s="1">
        <v>41602</v>
      </c>
      <c r="C8731" s="30">
        <f>VLOOKUP(B8731,'רביות שנתיות'!B:C,2)</f>
        <v>1.2</v>
      </c>
      <c r="D8731" s="29">
        <f t="shared" si="273"/>
        <v>3.2659180432270674E-5</v>
      </c>
      <c r="F8731" s="30">
        <f>VLOOKUP($B8731,'רביות שנתיות'!B:I,7)</f>
        <v>7.7</v>
      </c>
      <c r="G8731" s="29">
        <f t="shared" si="272"/>
        <v>2.0325188073977429E-4</v>
      </c>
    </row>
    <row r="8732" spans="2:7">
      <c r="B8732" s="1">
        <v>41603</v>
      </c>
      <c r="C8732" s="30">
        <f>VLOOKUP(B8732,'רביות שנתיות'!B:C,2)</f>
        <v>1.2</v>
      </c>
      <c r="D8732" s="29">
        <f t="shared" si="273"/>
        <v>3.2659180432270674E-5</v>
      </c>
      <c r="F8732" s="30">
        <f>VLOOKUP($B8732,'רביות שנתיות'!B:I,7)</f>
        <v>7.7</v>
      </c>
      <c r="G8732" s="29">
        <f t="shared" si="272"/>
        <v>2.0325188073977429E-4</v>
      </c>
    </row>
    <row r="8733" spans="2:7">
      <c r="B8733" s="1">
        <v>41604</v>
      </c>
      <c r="C8733" s="30">
        <f>VLOOKUP(B8733,'רביות שנתיות'!B:C,2)</f>
        <v>1.2</v>
      </c>
      <c r="D8733" s="29">
        <f t="shared" si="273"/>
        <v>3.2659180432270674E-5</v>
      </c>
      <c r="F8733" s="30">
        <f>VLOOKUP($B8733,'רביות שנתיות'!B:I,7)</f>
        <v>7.7</v>
      </c>
      <c r="G8733" s="29">
        <f t="shared" si="272"/>
        <v>2.0325188073977429E-4</v>
      </c>
    </row>
    <row r="8734" spans="2:7">
      <c r="B8734" s="1">
        <v>41605</v>
      </c>
      <c r="C8734" s="30">
        <f>VLOOKUP(B8734,'רביות שנתיות'!B:C,2)</f>
        <v>1.2</v>
      </c>
      <c r="D8734" s="29">
        <f t="shared" si="273"/>
        <v>3.2659180432270674E-5</v>
      </c>
      <c r="F8734" s="30">
        <f>VLOOKUP($B8734,'רביות שנתיות'!B:I,7)</f>
        <v>7.7</v>
      </c>
      <c r="G8734" s="29">
        <f t="shared" si="272"/>
        <v>2.0325188073977429E-4</v>
      </c>
    </row>
    <row r="8735" spans="2:7">
      <c r="B8735" s="1">
        <v>41606</v>
      </c>
      <c r="C8735" s="30">
        <f>VLOOKUP(B8735,'רביות שנתיות'!B:C,2)</f>
        <v>1.2</v>
      </c>
      <c r="D8735" s="29">
        <f t="shared" si="273"/>
        <v>3.2659180432270674E-5</v>
      </c>
      <c r="F8735" s="30">
        <f>VLOOKUP($B8735,'רביות שנתיות'!B:I,7)</f>
        <v>7.7</v>
      </c>
      <c r="G8735" s="29">
        <f t="shared" si="272"/>
        <v>2.0325188073977429E-4</v>
      </c>
    </row>
    <row r="8736" spans="2:7">
      <c r="B8736" s="1">
        <v>41607</v>
      </c>
      <c r="C8736" s="30">
        <f>VLOOKUP(B8736,'רביות שנתיות'!B:C,2)</f>
        <v>1.2</v>
      </c>
      <c r="D8736" s="29">
        <f t="shared" si="273"/>
        <v>3.2659180432270674E-5</v>
      </c>
      <c r="F8736" s="30">
        <f>VLOOKUP($B8736,'רביות שנתיות'!B:I,7)</f>
        <v>7.7</v>
      </c>
      <c r="G8736" s="29">
        <f t="shared" si="272"/>
        <v>2.0325188073977429E-4</v>
      </c>
    </row>
    <row r="8737" spans="2:7">
      <c r="B8737" s="1">
        <v>41608</v>
      </c>
      <c r="C8737" s="30">
        <f>VLOOKUP(B8737,'רביות שנתיות'!B:C,2)</f>
        <v>1.2</v>
      </c>
      <c r="D8737" s="29">
        <f t="shared" si="273"/>
        <v>3.2659180432270674E-5</v>
      </c>
      <c r="F8737" s="30">
        <f>VLOOKUP($B8737,'רביות שנתיות'!B:I,7)</f>
        <v>7.7</v>
      </c>
      <c r="G8737" s="29">
        <f t="shared" si="272"/>
        <v>2.0325188073977429E-4</v>
      </c>
    </row>
    <row r="8738" spans="2:7">
      <c r="B8738" s="1">
        <v>41609</v>
      </c>
      <c r="C8738" s="30">
        <f>VLOOKUP(B8738,'רביות שנתיות'!B:C,2)</f>
        <v>1.2</v>
      </c>
      <c r="D8738" s="29">
        <f t="shared" si="273"/>
        <v>3.2659180432270674E-5</v>
      </c>
      <c r="F8738" s="30">
        <f>VLOOKUP($B8738,'רביות שנתיות'!B:I,7)</f>
        <v>7.7</v>
      </c>
      <c r="G8738" s="29">
        <f t="shared" si="272"/>
        <v>2.0325188073977429E-4</v>
      </c>
    </row>
    <row r="8739" spans="2:7">
      <c r="B8739" s="1">
        <v>41610</v>
      </c>
      <c r="C8739" s="30">
        <f>VLOOKUP(B8739,'רביות שנתיות'!B:C,2)</f>
        <v>1.2</v>
      </c>
      <c r="D8739" s="29">
        <f t="shared" si="273"/>
        <v>3.2659180432270674E-5</v>
      </c>
      <c r="F8739" s="30">
        <f>VLOOKUP($B8739,'רביות שנתיות'!B:I,7)</f>
        <v>7.7</v>
      </c>
      <c r="G8739" s="29">
        <f t="shared" si="272"/>
        <v>2.0325188073977429E-4</v>
      </c>
    </row>
    <row r="8740" spans="2:7">
      <c r="B8740" s="1">
        <v>41611</v>
      </c>
      <c r="C8740" s="30">
        <f>VLOOKUP(B8740,'רביות שנתיות'!B:C,2)</f>
        <v>1.2</v>
      </c>
      <c r="D8740" s="29">
        <f t="shared" si="273"/>
        <v>3.2659180432270674E-5</v>
      </c>
      <c r="F8740" s="30">
        <f>VLOOKUP($B8740,'רביות שנתיות'!B:I,7)</f>
        <v>7.7</v>
      </c>
      <c r="G8740" s="29">
        <f t="shared" si="272"/>
        <v>2.0325188073977429E-4</v>
      </c>
    </row>
    <row r="8741" spans="2:7">
      <c r="B8741" s="1">
        <v>41612</v>
      </c>
      <c r="C8741" s="30">
        <f>VLOOKUP(B8741,'רביות שנתיות'!B:C,2)</f>
        <v>1.2</v>
      </c>
      <c r="D8741" s="29">
        <f t="shared" si="273"/>
        <v>3.2659180432270674E-5</v>
      </c>
      <c r="F8741" s="30">
        <f>VLOOKUP($B8741,'רביות שנתיות'!B:I,7)</f>
        <v>7.7</v>
      </c>
      <c r="G8741" s="29">
        <f t="shared" si="272"/>
        <v>2.0325188073977429E-4</v>
      </c>
    </row>
    <row r="8742" spans="2:7">
      <c r="B8742" s="1">
        <v>41613</v>
      </c>
      <c r="C8742" s="30">
        <f>VLOOKUP(B8742,'רביות שנתיות'!B:C,2)</f>
        <v>1.2</v>
      </c>
      <c r="D8742" s="29">
        <f t="shared" si="273"/>
        <v>3.2659180432270674E-5</v>
      </c>
      <c r="F8742" s="30">
        <f>VLOOKUP($B8742,'רביות שנתיות'!B:I,7)</f>
        <v>7.7</v>
      </c>
      <c r="G8742" s="29">
        <f t="shared" si="272"/>
        <v>2.0325188073977429E-4</v>
      </c>
    </row>
    <row r="8743" spans="2:7">
      <c r="B8743" s="1">
        <v>41614</v>
      </c>
      <c r="C8743" s="30">
        <f>VLOOKUP(B8743,'רביות שנתיות'!B:C,2)</f>
        <v>1.2</v>
      </c>
      <c r="D8743" s="29">
        <f t="shared" si="273"/>
        <v>3.2659180432270674E-5</v>
      </c>
      <c r="F8743" s="30">
        <f>VLOOKUP($B8743,'רביות שנתיות'!B:I,7)</f>
        <v>7.7</v>
      </c>
      <c r="G8743" s="29">
        <f t="shared" si="272"/>
        <v>2.0325188073977429E-4</v>
      </c>
    </row>
    <row r="8744" spans="2:7">
      <c r="B8744" s="1">
        <v>41615</v>
      </c>
      <c r="C8744" s="30">
        <f>VLOOKUP(B8744,'רביות שנתיות'!B:C,2)</f>
        <v>1.2</v>
      </c>
      <c r="D8744" s="29">
        <f t="shared" si="273"/>
        <v>3.2659180432270674E-5</v>
      </c>
      <c r="F8744" s="30">
        <f>VLOOKUP($B8744,'רביות שנתיות'!B:I,7)</f>
        <v>7.7</v>
      </c>
      <c r="G8744" s="29">
        <f t="shared" si="272"/>
        <v>2.0325188073977429E-4</v>
      </c>
    </row>
    <row r="8745" spans="2:7">
      <c r="B8745" s="1">
        <v>41616</v>
      </c>
      <c r="C8745" s="30">
        <f>VLOOKUP(B8745,'רביות שנתיות'!B:C,2)</f>
        <v>1.2</v>
      </c>
      <c r="D8745" s="29">
        <f t="shared" si="273"/>
        <v>3.2659180432270674E-5</v>
      </c>
      <c r="F8745" s="30">
        <f>VLOOKUP($B8745,'רביות שנתיות'!B:I,7)</f>
        <v>7.7</v>
      </c>
      <c r="G8745" s="29">
        <f t="shared" si="272"/>
        <v>2.0325188073977429E-4</v>
      </c>
    </row>
    <row r="8746" spans="2:7">
      <c r="B8746" s="1">
        <v>41617</v>
      </c>
      <c r="C8746" s="30">
        <f>VLOOKUP(B8746,'רביות שנתיות'!B:C,2)</f>
        <v>1.2</v>
      </c>
      <c r="D8746" s="29">
        <f t="shared" si="273"/>
        <v>3.2659180432270674E-5</v>
      </c>
      <c r="F8746" s="30">
        <f>VLOOKUP($B8746,'רביות שנתיות'!B:I,7)</f>
        <v>7.7</v>
      </c>
      <c r="G8746" s="29">
        <f t="shared" si="272"/>
        <v>2.0325188073977429E-4</v>
      </c>
    </row>
    <row r="8747" spans="2:7">
      <c r="B8747" s="1">
        <v>41618</v>
      </c>
      <c r="C8747" s="30">
        <f>VLOOKUP(B8747,'רביות שנתיות'!B:C,2)</f>
        <v>1.2</v>
      </c>
      <c r="D8747" s="29">
        <f t="shared" si="273"/>
        <v>3.2659180432270674E-5</v>
      </c>
      <c r="F8747" s="30">
        <f>VLOOKUP($B8747,'רביות שנתיות'!B:I,7)</f>
        <v>7.7</v>
      </c>
      <c r="G8747" s="29">
        <f t="shared" si="272"/>
        <v>2.0325188073977429E-4</v>
      </c>
    </row>
    <row r="8748" spans="2:7">
      <c r="B8748" s="1">
        <v>41619</v>
      </c>
      <c r="C8748" s="30">
        <f>VLOOKUP(B8748,'רביות שנתיות'!B:C,2)</f>
        <v>1.2</v>
      </c>
      <c r="D8748" s="29">
        <f t="shared" si="273"/>
        <v>3.2659180432270674E-5</v>
      </c>
      <c r="F8748" s="30">
        <f>VLOOKUP($B8748,'רביות שנתיות'!B:I,7)</f>
        <v>7.7</v>
      </c>
      <c r="G8748" s="29">
        <f t="shared" si="272"/>
        <v>2.0325188073977429E-4</v>
      </c>
    </row>
    <row r="8749" spans="2:7">
      <c r="B8749" s="1">
        <v>41620</v>
      </c>
      <c r="C8749" s="30">
        <f>VLOOKUP(B8749,'רביות שנתיות'!B:C,2)</f>
        <v>1.2</v>
      </c>
      <c r="D8749" s="29">
        <f t="shared" si="273"/>
        <v>3.2659180432270674E-5</v>
      </c>
      <c r="F8749" s="30">
        <f>VLOOKUP($B8749,'רביות שנתיות'!B:I,7)</f>
        <v>7.7</v>
      </c>
      <c r="G8749" s="29">
        <f t="shared" si="272"/>
        <v>2.0325188073977429E-4</v>
      </c>
    </row>
    <row r="8750" spans="2:7">
      <c r="B8750" s="1">
        <v>41621</v>
      </c>
      <c r="C8750" s="30">
        <f>VLOOKUP(B8750,'רביות שנתיות'!B:C,2)</f>
        <v>1.2</v>
      </c>
      <c r="D8750" s="29">
        <f t="shared" si="273"/>
        <v>3.2659180432270674E-5</v>
      </c>
      <c r="F8750" s="30">
        <f>VLOOKUP($B8750,'רביות שנתיות'!B:I,7)</f>
        <v>7.7</v>
      </c>
      <c r="G8750" s="29">
        <f t="shared" si="272"/>
        <v>2.0325188073977429E-4</v>
      </c>
    </row>
    <row r="8751" spans="2:7">
      <c r="B8751" s="1">
        <v>41622</v>
      </c>
      <c r="C8751" s="30">
        <f>VLOOKUP(B8751,'רביות שנתיות'!B:C,2)</f>
        <v>1.2</v>
      </c>
      <c r="D8751" s="29">
        <f t="shared" si="273"/>
        <v>3.2659180432270674E-5</v>
      </c>
      <c r="F8751" s="30">
        <f>VLOOKUP($B8751,'רביות שנתיות'!B:I,7)</f>
        <v>7.7</v>
      </c>
      <c r="G8751" s="29">
        <f t="shared" si="272"/>
        <v>2.0325188073977429E-4</v>
      </c>
    </row>
    <row r="8752" spans="2:7">
      <c r="B8752" s="1">
        <v>41623</v>
      </c>
      <c r="C8752" s="30">
        <f>VLOOKUP(B8752,'רביות שנתיות'!B:C,2)</f>
        <v>1.2</v>
      </c>
      <c r="D8752" s="29">
        <f t="shared" si="273"/>
        <v>3.2659180432270674E-5</v>
      </c>
      <c r="F8752" s="30">
        <f>VLOOKUP($B8752,'רביות שנתיות'!B:I,7)</f>
        <v>7.7</v>
      </c>
      <c r="G8752" s="29">
        <f t="shared" si="272"/>
        <v>2.0325188073977429E-4</v>
      </c>
    </row>
    <row r="8753" spans="2:7">
      <c r="B8753" s="1">
        <v>41624</v>
      </c>
      <c r="C8753" s="30">
        <f>VLOOKUP(B8753,'רביות שנתיות'!B:C,2)</f>
        <v>1.2</v>
      </c>
      <c r="D8753" s="29">
        <f t="shared" si="273"/>
        <v>3.2659180432270674E-5</v>
      </c>
      <c r="F8753" s="30">
        <f>VLOOKUP($B8753,'רביות שנתיות'!B:I,7)</f>
        <v>7.7</v>
      </c>
      <c r="G8753" s="29">
        <f t="shared" si="272"/>
        <v>2.0325188073977429E-4</v>
      </c>
    </row>
    <row r="8754" spans="2:7">
      <c r="B8754" s="1">
        <v>41625</v>
      </c>
      <c r="C8754" s="30">
        <f>VLOOKUP(B8754,'רביות שנתיות'!B:C,2)</f>
        <v>1.2</v>
      </c>
      <c r="D8754" s="29">
        <f t="shared" si="273"/>
        <v>3.2659180432270674E-5</v>
      </c>
      <c r="F8754" s="30">
        <f>VLOOKUP($B8754,'רביות שנתיות'!B:I,7)</f>
        <v>7.7</v>
      </c>
      <c r="G8754" s="29">
        <f t="shared" si="272"/>
        <v>2.0325188073977429E-4</v>
      </c>
    </row>
    <row r="8755" spans="2:7">
      <c r="B8755" s="1">
        <v>41626</v>
      </c>
      <c r="C8755" s="30">
        <f>VLOOKUP(B8755,'רביות שנתיות'!B:C,2)</f>
        <v>1.2</v>
      </c>
      <c r="D8755" s="29">
        <f t="shared" si="273"/>
        <v>3.2659180432270674E-5</v>
      </c>
      <c r="F8755" s="30">
        <f>VLOOKUP($B8755,'רביות שנתיות'!B:I,7)</f>
        <v>7.7</v>
      </c>
      <c r="G8755" s="29">
        <f t="shared" si="272"/>
        <v>2.0325188073977429E-4</v>
      </c>
    </row>
    <row r="8756" spans="2:7">
      <c r="B8756" s="1">
        <v>41627</v>
      </c>
      <c r="C8756" s="30">
        <f>VLOOKUP(B8756,'רביות שנתיות'!B:C,2)</f>
        <v>1.2</v>
      </c>
      <c r="D8756" s="29">
        <f t="shared" si="273"/>
        <v>3.2659180432270674E-5</v>
      </c>
      <c r="F8756" s="30">
        <f>VLOOKUP($B8756,'רביות שנתיות'!B:I,7)</f>
        <v>7.7</v>
      </c>
      <c r="G8756" s="29">
        <f t="shared" si="272"/>
        <v>2.0325188073977429E-4</v>
      </c>
    </row>
    <row r="8757" spans="2:7">
      <c r="B8757" s="1">
        <v>41628</v>
      </c>
      <c r="C8757" s="30">
        <f>VLOOKUP(B8757,'רביות שנתיות'!B:C,2)</f>
        <v>1.2</v>
      </c>
      <c r="D8757" s="29">
        <f t="shared" si="273"/>
        <v>3.2659180432270674E-5</v>
      </c>
      <c r="F8757" s="30">
        <f>VLOOKUP($B8757,'רביות שנתיות'!B:I,7)</f>
        <v>7.7</v>
      </c>
      <c r="G8757" s="29">
        <f t="shared" si="272"/>
        <v>2.0325188073977429E-4</v>
      </c>
    </row>
    <row r="8758" spans="2:7">
      <c r="B8758" s="1">
        <v>41629</v>
      </c>
      <c r="C8758" s="30">
        <f>VLOOKUP(B8758,'רביות שנתיות'!B:C,2)</f>
        <v>1.2</v>
      </c>
      <c r="D8758" s="29">
        <f t="shared" si="273"/>
        <v>3.2659180432270674E-5</v>
      </c>
      <c r="F8758" s="30">
        <f>VLOOKUP($B8758,'רביות שנתיות'!B:I,7)</f>
        <v>7.7</v>
      </c>
      <c r="G8758" s="29">
        <f t="shared" si="272"/>
        <v>2.0325188073977429E-4</v>
      </c>
    </row>
    <row r="8759" spans="2:7">
      <c r="B8759" s="1">
        <v>41630</v>
      </c>
      <c r="C8759" s="30">
        <f>VLOOKUP(B8759,'רביות שנתיות'!B:C,2)</f>
        <v>1.2</v>
      </c>
      <c r="D8759" s="29">
        <f t="shared" si="273"/>
        <v>3.2659180432270674E-5</v>
      </c>
      <c r="F8759" s="30">
        <f>VLOOKUP($B8759,'רביות שנתיות'!B:I,7)</f>
        <v>7.7</v>
      </c>
      <c r="G8759" s="29">
        <f t="shared" si="272"/>
        <v>2.0325188073977429E-4</v>
      </c>
    </row>
    <row r="8760" spans="2:7">
      <c r="B8760" s="1">
        <v>41631</v>
      </c>
      <c r="C8760" s="30">
        <f>VLOOKUP(B8760,'רביות שנתיות'!B:C,2)</f>
        <v>1.2</v>
      </c>
      <c r="D8760" s="29">
        <f t="shared" si="273"/>
        <v>3.2659180432270674E-5</v>
      </c>
      <c r="F8760" s="30">
        <f>VLOOKUP($B8760,'רביות שנתיות'!B:I,7)</f>
        <v>7.7</v>
      </c>
      <c r="G8760" s="29">
        <f t="shared" si="272"/>
        <v>2.0325188073977429E-4</v>
      </c>
    </row>
    <row r="8761" spans="2:7">
      <c r="B8761" s="1">
        <v>41632</v>
      </c>
      <c r="C8761" s="30">
        <f>VLOOKUP(B8761,'רביות שנתיות'!B:C,2)</f>
        <v>1.2</v>
      </c>
      <c r="D8761" s="29">
        <f t="shared" si="273"/>
        <v>3.2659180432270674E-5</v>
      </c>
      <c r="F8761" s="30">
        <f>VLOOKUP($B8761,'רביות שנתיות'!B:I,7)</f>
        <v>7.7</v>
      </c>
      <c r="G8761" s="29">
        <f t="shared" si="272"/>
        <v>2.0325188073977429E-4</v>
      </c>
    </row>
    <row r="8762" spans="2:7">
      <c r="B8762" s="1">
        <v>41633</v>
      </c>
      <c r="C8762" s="30">
        <f>VLOOKUP(B8762,'רביות שנתיות'!B:C,2)</f>
        <v>1.2</v>
      </c>
      <c r="D8762" s="29">
        <f t="shared" si="273"/>
        <v>3.2659180432270674E-5</v>
      </c>
      <c r="F8762" s="30">
        <f>VLOOKUP($B8762,'רביות שנתיות'!B:I,7)</f>
        <v>7.7</v>
      </c>
      <c r="G8762" s="29">
        <f t="shared" si="272"/>
        <v>2.0325188073977429E-4</v>
      </c>
    </row>
    <row r="8763" spans="2:7">
      <c r="B8763" s="1">
        <v>41634</v>
      </c>
      <c r="C8763" s="30">
        <f>VLOOKUP(B8763,'רביות שנתיות'!B:C,2)</f>
        <v>1.2</v>
      </c>
      <c r="D8763" s="29">
        <f t="shared" si="273"/>
        <v>3.2659180432270674E-5</v>
      </c>
      <c r="F8763" s="30">
        <f>VLOOKUP($B8763,'רביות שנתיות'!B:I,7)</f>
        <v>7.7</v>
      </c>
      <c r="G8763" s="29">
        <f t="shared" si="272"/>
        <v>2.0325188073977429E-4</v>
      </c>
    </row>
    <row r="8764" spans="2:7">
      <c r="B8764" s="1">
        <v>41635</v>
      </c>
      <c r="C8764" s="30">
        <f>VLOOKUP(B8764,'רביות שנתיות'!B:C,2)</f>
        <v>1.2</v>
      </c>
      <c r="D8764" s="29">
        <f t="shared" si="273"/>
        <v>3.2659180432270674E-5</v>
      </c>
      <c r="F8764" s="30">
        <f>VLOOKUP($B8764,'רביות שנתיות'!B:I,7)</f>
        <v>7.7</v>
      </c>
      <c r="G8764" s="29">
        <f t="shared" si="272"/>
        <v>2.0325188073977429E-4</v>
      </c>
    </row>
    <row r="8765" spans="2:7">
      <c r="B8765" s="1">
        <v>41636</v>
      </c>
      <c r="C8765" s="30">
        <f>VLOOKUP(B8765,'רביות שנתיות'!B:C,2)</f>
        <v>1.2</v>
      </c>
      <c r="D8765" s="29">
        <f t="shared" si="273"/>
        <v>3.2659180432270674E-5</v>
      </c>
      <c r="F8765" s="30">
        <f>VLOOKUP($B8765,'רביות שנתיות'!B:I,7)</f>
        <v>7.7</v>
      </c>
      <c r="G8765" s="29">
        <f t="shared" si="272"/>
        <v>2.0325188073977429E-4</v>
      </c>
    </row>
    <row r="8766" spans="2:7">
      <c r="B8766" s="1">
        <v>41637</v>
      </c>
      <c r="C8766" s="30">
        <f>VLOOKUP(B8766,'רביות שנתיות'!B:C,2)</f>
        <v>1.2</v>
      </c>
      <c r="D8766" s="29">
        <f t="shared" si="273"/>
        <v>3.2659180432270674E-5</v>
      </c>
      <c r="F8766" s="30">
        <f>VLOOKUP($B8766,'רביות שנתיות'!B:I,7)</f>
        <v>7.7</v>
      </c>
      <c r="G8766" s="29">
        <f t="shared" si="272"/>
        <v>2.0325188073977429E-4</v>
      </c>
    </row>
    <row r="8767" spans="2:7">
      <c r="B8767" s="1">
        <v>41638</v>
      </c>
      <c r="C8767" s="30">
        <f>VLOOKUP(B8767,'רביות שנתיות'!B:C,2)</f>
        <v>1.2</v>
      </c>
      <c r="D8767" s="29">
        <f t="shared" si="273"/>
        <v>3.2659180432270674E-5</v>
      </c>
      <c r="F8767" s="30">
        <f>VLOOKUP($B8767,'רביות שנתיות'!B:I,7)</f>
        <v>7.7</v>
      </c>
      <c r="G8767" s="29">
        <f t="shared" si="272"/>
        <v>2.0325188073977429E-4</v>
      </c>
    </row>
    <row r="8768" spans="2:7">
      <c r="B8768" s="1">
        <v>41639</v>
      </c>
      <c r="C8768" s="30">
        <f>VLOOKUP(B8768,'רביות שנתיות'!B:C,2)</f>
        <v>1.2</v>
      </c>
      <c r="D8768" s="29">
        <f t="shared" si="273"/>
        <v>3.2659180432270674E-5</v>
      </c>
      <c r="F8768" s="30">
        <f>VLOOKUP($B8768,'רביות שנתיות'!B:I,7)</f>
        <v>7.7</v>
      </c>
      <c r="G8768" s="29">
        <f t="shared" si="272"/>
        <v>2.0325188073977429E-4</v>
      </c>
    </row>
    <row r="8769" spans="2:7">
      <c r="B8769" s="1">
        <v>41640</v>
      </c>
      <c r="C8769" s="30">
        <f>VLOOKUP(B8769,'רביות שנתיות'!B:C,2)</f>
        <v>1</v>
      </c>
      <c r="D8769" s="29">
        <f t="shared" si="273"/>
        <v>2.7242892239431882E-5</v>
      </c>
      <c r="F8769" s="30">
        <f>VLOOKUP($B8769,'רביות שנתיות'!B:I,7)</f>
        <v>7.7</v>
      </c>
      <c r="G8769" s="29">
        <f t="shared" si="272"/>
        <v>2.0325188073977429E-4</v>
      </c>
    </row>
    <row r="8770" spans="2:7">
      <c r="B8770" s="1">
        <v>41641</v>
      </c>
      <c r="C8770" s="30">
        <f>VLOOKUP(B8770,'רביות שנתיות'!B:C,2)</f>
        <v>1</v>
      </c>
      <c r="D8770" s="29">
        <f t="shared" si="273"/>
        <v>2.7242892239431882E-5</v>
      </c>
      <c r="F8770" s="30">
        <f>VLOOKUP($B8770,'רביות שנתיות'!B:I,7)</f>
        <v>7.7</v>
      </c>
      <c r="G8770" s="29">
        <f t="shared" si="272"/>
        <v>2.0325188073977429E-4</v>
      </c>
    </row>
    <row r="8771" spans="2:7">
      <c r="B8771" s="1">
        <v>41642</v>
      </c>
      <c r="C8771" s="30">
        <f>VLOOKUP(B8771,'רביות שנתיות'!B:C,2)</f>
        <v>1</v>
      </c>
      <c r="D8771" s="29">
        <f t="shared" si="273"/>
        <v>2.7242892239431882E-5</v>
      </c>
      <c r="F8771" s="30">
        <f>VLOOKUP($B8771,'רביות שנתיות'!B:I,7)</f>
        <v>7.7</v>
      </c>
      <c r="G8771" s="29">
        <f t="shared" si="272"/>
        <v>2.0325188073977429E-4</v>
      </c>
    </row>
    <row r="8772" spans="2:7">
      <c r="B8772" s="1">
        <v>41643</v>
      </c>
      <c r="C8772" s="30">
        <f>VLOOKUP(B8772,'רביות שנתיות'!B:C,2)</f>
        <v>1</v>
      </c>
      <c r="D8772" s="29">
        <f t="shared" si="273"/>
        <v>2.7242892239431882E-5</v>
      </c>
      <c r="F8772" s="30">
        <f>VLOOKUP($B8772,'רביות שנתיות'!B:I,7)</f>
        <v>7.7</v>
      </c>
      <c r="G8772" s="29">
        <f t="shared" ref="G8772:G8835" si="274">(1+F8772/100)^(1/365)-1</f>
        <v>2.0325188073977429E-4</v>
      </c>
    </row>
    <row r="8773" spans="2:7">
      <c r="B8773" s="1">
        <v>41644</v>
      </c>
      <c r="C8773" s="30">
        <f>VLOOKUP(B8773,'רביות שנתיות'!B:C,2)</f>
        <v>1</v>
      </c>
      <c r="D8773" s="29">
        <f t="shared" ref="D8773:D8836" si="275">(1+C8773/100)^(1/365.25)-1</f>
        <v>2.7242892239431882E-5</v>
      </c>
      <c r="F8773" s="30">
        <f>VLOOKUP($B8773,'רביות שנתיות'!B:I,7)</f>
        <v>7.7</v>
      </c>
      <c r="G8773" s="29">
        <f t="shared" si="274"/>
        <v>2.0325188073977429E-4</v>
      </c>
    </row>
    <row r="8774" spans="2:7">
      <c r="B8774" s="1">
        <v>41645</v>
      </c>
      <c r="C8774" s="30">
        <f>VLOOKUP(B8774,'רביות שנתיות'!B:C,2)</f>
        <v>1</v>
      </c>
      <c r="D8774" s="29">
        <f t="shared" si="275"/>
        <v>2.7242892239431882E-5</v>
      </c>
      <c r="F8774" s="30">
        <f>VLOOKUP($B8774,'רביות שנתיות'!B:I,7)</f>
        <v>7.7</v>
      </c>
      <c r="G8774" s="29">
        <f t="shared" si="274"/>
        <v>2.0325188073977429E-4</v>
      </c>
    </row>
    <row r="8775" spans="2:7">
      <c r="B8775" s="1">
        <v>41646</v>
      </c>
      <c r="C8775" s="30">
        <f>VLOOKUP(B8775,'רביות שנתיות'!B:C,2)</f>
        <v>1</v>
      </c>
      <c r="D8775" s="29">
        <f t="shared" si="275"/>
        <v>2.7242892239431882E-5</v>
      </c>
      <c r="F8775" s="30">
        <f>VLOOKUP($B8775,'רביות שנתיות'!B:I,7)</f>
        <v>7.7</v>
      </c>
      <c r="G8775" s="29">
        <f t="shared" si="274"/>
        <v>2.0325188073977429E-4</v>
      </c>
    </row>
    <row r="8776" spans="2:7">
      <c r="B8776" s="1">
        <v>41647</v>
      </c>
      <c r="C8776" s="30">
        <f>VLOOKUP(B8776,'רביות שנתיות'!B:C,2)</f>
        <v>1</v>
      </c>
      <c r="D8776" s="29">
        <f t="shared" si="275"/>
        <v>2.7242892239431882E-5</v>
      </c>
      <c r="F8776" s="30">
        <f>VLOOKUP($B8776,'רביות שנתיות'!B:I,7)</f>
        <v>7.7</v>
      </c>
      <c r="G8776" s="29">
        <f t="shared" si="274"/>
        <v>2.0325188073977429E-4</v>
      </c>
    </row>
    <row r="8777" spans="2:7">
      <c r="B8777" s="1">
        <v>41648</v>
      </c>
      <c r="C8777" s="30">
        <f>VLOOKUP(B8777,'רביות שנתיות'!B:C,2)</f>
        <v>1</v>
      </c>
      <c r="D8777" s="29">
        <f t="shared" si="275"/>
        <v>2.7242892239431882E-5</v>
      </c>
      <c r="F8777" s="30">
        <f>VLOOKUP($B8777,'רביות שנתיות'!B:I,7)</f>
        <v>7.7</v>
      </c>
      <c r="G8777" s="29">
        <f t="shared" si="274"/>
        <v>2.0325188073977429E-4</v>
      </c>
    </row>
    <row r="8778" spans="2:7">
      <c r="B8778" s="1">
        <v>41649</v>
      </c>
      <c r="C8778" s="30">
        <f>VLOOKUP(B8778,'רביות שנתיות'!B:C,2)</f>
        <v>1</v>
      </c>
      <c r="D8778" s="29">
        <f t="shared" si="275"/>
        <v>2.7242892239431882E-5</v>
      </c>
      <c r="F8778" s="30">
        <f>VLOOKUP($B8778,'רביות שנתיות'!B:I,7)</f>
        <v>7.7</v>
      </c>
      <c r="G8778" s="29">
        <f t="shared" si="274"/>
        <v>2.0325188073977429E-4</v>
      </c>
    </row>
    <row r="8779" spans="2:7">
      <c r="B8779" s="1">
        <v>41650</v>
      </c>
      <c r="C8779" s="30">
        <f>VLOOKUP(B8779,'רביות שנתיות'!B:C,2)</f>
        <v>1</v>
      </c>
      <c r="D8779" s="29">
        <f t="shared" si="275"/>
        <v>2.7242892239431882E-5</v>
      </c>
      <c r="F8779" s="30">
        <f>VLOOKUP($B8779,'רביות שנתיות'!B:I,7)</f>
        <v>7.7</v>
      </c>
      <c r="G8779" s="29">
        <f t="shared" si="274"/>
        <v>2.0325188073977429E-4</v>
      </c>
    </row>
    <row r="8780" spans="2:7">
      <c r="B8780" s="1">
        <v>41651</v>
      </c>
      <c r="C8780" s="30">
        <f>VLOOKUP(B8780,'רביות שנתיות'!B:C,2)</f>
        <v>1</v>
      </c>
      <c r="D8780" s="29">
        <f t="shared" si="275"/>
        <v>2.7242892239431882E-5</v>
      </c>
      <c r="F8780" s="30">
        <f>VLOOKUP($B8780,'רביות שנתיות'!B:I,7)</f>
        <v>7.7</v>
      </c>
      <c r="G8780" s="29">
        <f t="shared" si="274"/>
        <v>2.0325188073977429E-4</v>
      </c>
    </row>
    <row r="8781" spans="2:7">
      <c r="B8781" s="1">
        <v>41652</v>
      </c>
      <c r="C8781" s="30">
        <f>VLOOKUP(B8781,'רביות שנתיות'!B:C,2)</f>
        <v>1</v>
      </c>
      <c r="D8781" s="29">
        <f t="shared" si="275"/>
        <v>2.7242892239431882E-5</v>
      </c>
      <c r="F8781" s="30">
        <f>VLOOKUP($B8781,'רביות שנתיות'!B:I,7)</f>
        <v>7.7</v>
      </c>
      <c r="G8781" s="29">
        <f t="shared" si="274"/>
        <v>2.0325188073977429E-4</v>
      </c>
    </row>
    <row r="8782" spans="2:7">
      <c r="B8782" s="1">
        <v>41653</v>
      </c>
      <c r="C8782" s="30">
        <f>VLOOKUP(B8782,'רביות שנתיות'!B:C,2)</f>
        <v>1</v>
      </c>
      <c r="D8782" s="29">
        <f t="shared" si="275"/>
        <v>2.7242892239431882E-5</v>
      </c>
      <c r="F8782" s="30">
        <f>VLOOKUP($B8782,'רביות שנתיות'!B:I,7)</f>
        <v>7.7</v>
      </c>
      <c r="G8782" s="29">
        <f t="shared" si="274"/>
        <v>2.0325188073977429E-4</v>
      </c>
    </row>
    <row r="8783" spans="2:7">
      <c r="B8783" s="1">
        <v>41654</v>
      </c>
      <c r="C8783" s="30">
        <f>VLOOKUP(B8783,'רביות שנתיות'!B:C,2)</f>
        <v>1</v>
      </c>
      <c r="D8783" s="29">
        <f t="shared" si="275"/>
        <v>2.7242892239431882E-5</v>
      </c>
      <c r="F8783" s="30">
        <f>VLOOKUP($B8783,'רביות שנתיות'!B:I,7)</f>
        <v>7.7</v>
      </c>
      <c r="G8783" s="29">
        <f t="shared" si="274"/>
        <v>2.0325188073977429E-4</v>
      </c>
    </row>
    <row r="8784" spans="2:7">
      <c r="B8784" s="1">
        <v>41655</v>
      </c>
      <c r="C8784" s="30">
        <f>VLOOKUP(B8784,'רביות שנתיות'!B:C,2)</f>
        <v>1</v>
      </c>
      <c r="D8784" s="29">
        <f t="shared" si="275"/>
        <v>2.7242892239431882E-5</v>
      </c>
      <c r="F8784" s="30">
        <f>VLOOKUP($B8784,'רביות שנתיות'!B:I,7)</f>
        <v>7.7</v>
      </c>
      <c r="G8784" s="29">
        <f t="shared" si="274"/>
        <v>2.0325188073977429E-4</v>
      </c>
    </row>
    <row r="8785" spans="2:7">
      <c r="B8785" s="1">
        <v>41656</v>
      </c>
      <c r="C8785" s="30">
        <f>VLOOKUP(B8785,'רביות שנתיות'!B:C,2)</f>
        <v>1</v>
      </c>
      <c r="D8785" s="29">
        <f t="shared" si="275"/>
        <v>2.7242892239431882E-5</v>
      </c>
      <c r="F8785" s="30">
        <f>VLOOKUP($B8785,'רביות שנתיות'!B:I,7)</f>
        <v>7.7</v>
      </c>
      <c r="G8785" s="29">
        <f t="shared" si="274"/>
        <v>2.0325188073977429E-4</v>
      </c>
    </row>
    <row r="8786" spans="2:7">
      <c r="B8786" s="1">
        <v>41657</v>
      </c>
      <c r="C8786" s="30">
        <f>VLOOKUP(B8786,'רביות שנתיות'!B:C,2)</f>
        <v>1</v>
      </c>
      <c r="D8786" s="29">
        <f t="shared" si="275"/>
        <v>2.7242892239431882E-5</v>
      </c>
      <c r="F8786" s="30">
        <f>VLOOKUP($B8786,'רביות שנתיות'!B:I,7)</f>
        <v>7.7</v>
      </c>
      <c r="G8786" s="29">
        <f t="shared" si="274"/>
        <v>2.0325188073977429E-4</v>
      </c>
    </row>
    <row r="8787" spans="2:7">
      <c r="B8787" s="1">
        <v>41658</v>
      </c>
      <c r="C8787" s="30">
        <f>VLOOKUP(B8787,'רביות שנתיות'!B:C,2)</f>
        <v>1</v>
      </c>
      <c r="D8787" s="29">
        <f t="shared" si="275"/>
        <v>2.7242892239431882E-5</v>
      </c>
      <c r="F8787" s="30">
        <f>VLOOKUP($B8787,'רביות שנתיות'!B:I,7)</f>
        <v>7.7</v>
      </c>
      <c r="G8787" s="29">
        <f t="shared" si="274"/>
        <v>2.0325188073977429E-4</v>
      </c>
    </row>
    <row r="8788" spans="2:7">
      <c r="B8788" s="1">
        <v>41659</v>
      </c>
      <c r="C8788" s="30">
        <f>VLOOKUP(B8788,'רביות שנתיות'!B:C,2)</f>
        <v>1</v>
      </c>
      <c r="D8788" s="29">
        <f t="shared" si="275"/>
        <v>2.7242892239431882E-5</v>
      </c>
      <c r="F8788" s="30">
        <f>VLOOKUP($B8788,'רביות שנתיות'!B:I,7)</f>
        <v>7.7</v>
      </c>
      <c r="G8788" s="29">
        <f t="shared" si="274"/>
        <v>2.0325188073977429E-4</v>
      </c>
    </row>
    <row r="8789" spans="2:7">
      <c r="B8789" s="1">
        <v>41660</v>
      </c>
      <c r="C8789" s="30">
        <f>VLOOKUP(B8789,'רביות שנתיות'!B:C,2)</f>
        <v>1</v>
      </c>
      <c r="D8789" s="29">
        <f t="shared" si="275"/>
        <v>2.7242892239431882E-5</v>
      </c>
      <c r="F8789" s="30">
        <f>VLOOKUP($B8789,'רביות שנתיות'!B:I,7)</f>
        <v>7.7</v>
      </c>
      <c r="G8789" s="29">
        <f t="shared" si="274"/>
        <v>2.0325188073977429E-4</v>
      </c>
    </row>
    <row r="8790" spans="2:7">
      <c r="B8790" s="1">
        <v>41661</v>
      </c>
      <c r="C8790" s="30">
        <f>VLOOKUP(B8790,'רביות שנתיות'!B:C,2)</f>
        <v>1</v>
      </c>
      <c r="D8790" s="29">
        <f t="shared" si="275"/>
        <v>2.7242892239431882E-5</v>
      </c>
      <c r="F8790" s="30">
        <f>VLOOKUP($B8790,'רביות שנתיות'!B:I,7)</f>
        <v>7.7</v>
      </c>
      <c r="G8790" s="29">
        <f t="shared" si="274"/>
        <v>2.0325188073977429E-4</v>
      </c>
    </row>
    <row r="8791" spans="2:7">
      <c r="B8791" s="1">
        <v>41662</v>
      </c>
      <c r="C8791" s="30">
        <f>VLOOKUP(B8791,'רביות שנתיות'!B:C,2)</f>
        <v>1</v>
      </c>
      <c r="D8791" s="29">
        <f t="shared" si="275"/>
        <v>2.7242892239431882E-5</v>
      </c>
      <c r="F8791" s="30">
        <f>VLOOKUP($B8791,'רביות שנתיות'!B:I,7)</f>
        <v>7.7</v>
      </c>
      <c r="G8791" s="29">
        <f t="shared" si="274"/>
        <v>2.0325188073977429E-4</v>
      </c>
    </row>
    <row r="8792" spans="2:7">
      <c r="B8792" s="1">
        <v>41663</v>
      </c>
      <c r="C8792" s="30">
        <f>VLOOKUP(B8792,'רביות שנתיות'!B:C,2)</f>
        <v>1</v>
      </c>
      <c r="D8792" s="29">
        <f t="shared" si="275"/>
        <v>2.7242892239431882E-5</v>
      </c>
      <c r="F8792" s="30">
        <f>VLOOKUP($B8792,'רביות שנתיות'!B:I,7)</f>
        <v>7.7</v>
      </c>
      <c r="G8792" s="29">
        <f t="shared" si="274"/>
        <v>2.0325188073977429E-4</v>
      </c>
    </row>
    <row r="8793" spans="2:7">
      <c r="B8793" s="1">
        <v>41664</v>
      </c>
      <c r="C8793" s="30">
        <f>VLOOKUP(B8793,'רביות שנתיות'!B:C,2)</f>
        <v>1</v>
      </c>
      <c r="D8793" s="29">
        <f t="shared" si="275"/>
        <v>2.7242892239431882E-5</v>
      </c>
      <c r="F8793" s="30">
        <f>VLOOKUP($B8793,'רביות שנתיות'!B:I,7)</f>
        <v>7.7</v>
      </c>
      <c r="G8793" s="29">
        <f t="shared" si="274"/>
        <v>2.0325188073977429E-4</v>
      </c>
    </row>
    <row r="8794" spans="2:7">
      <c r="B8794" s="1">
        <v>41665</v>
      </c>
      <c r="C8794" s="30">
        <f>VLOOKUP(B8794,'רביות שנתיות'!B:C,2)</f>
        <v>1</v>
      </c>
      <c r="D8794" s="29">
        <f t="shared" si="275"/>
        <v>2.7242892239431882E-5</v>
      </c>
      <c r="F8794" s="30">
        <f>VLOOKUP($B8794,'רביות שנתיות'!B:I,7)</f>
        <v>7.7</v>
      </c>
      <c r="G8794" s="29">
        <f t="shared" si="274"/>
        <v>2.0325188073977429E-4</v>
      </c>
    </row>
    <row r="8795" spans="2:7">
      <c r="B8795" s="1">
        <v>41666</v>
      </c>
      <c r="C8795" s="30">
        <f>VLOOKUP(B8795,'רביות שנתיות'!B:C,2)</f>
        <v>1</v>
      </c>
      <c r="D8795" s="29">
        <f t="shared" si="275"/>
        <v>2.7242892239431882E-5</v>
      </c>
      <c r="F8795" s="30">
        <f>VLOOKUP($B8795,'רביות שנתיות'!B:I,7)</f>
        <v>7.7</v>
      </c>
      <c r="G8795" s="29">
        <f t="shared" si="274"/>
        <v>2.0325188073977429E-4</v>
      </c>
    </row>
    <row r="8796" spans="2:7">
      <c r="B8796" s="1">
        <v>41667</v>
      </c>
      <c r="C8796" s="30">
        <f>VLOOKUP(B8796,'רביות שנתיות'!B:C,2)</f>
        <v>1</v>
      </c>
      <c r="D8796" s="29">
        <f t="shared" si="275"/>
        <v>2.7242892239431882E-5</v>
      </c>
      <c r="F8796" s="30">
        <f>VLOOKUP($B8796,'רביות שנתיות'!B:I,7)</f>
        <v>7.7</v>
      </c>
      <c r="G8796" s="29">
        <f t="shared" si="274"/>
        <v>2.0325188073977429E-4</v>
      </c>
    </row>
    <row r="8797" spans="2:7">
      <c r="B8797" s="1">
        <v>41668</v>
      </c>
      <c r="C8797" s="30">
        <f>VLOOKUP(B8797,'רביות שנתיות'!B:C,2)</f>
        <v>1</v>
      </c>
      <c r="D8797" s="29">
        <f t="shared" si="275"/>
        <v>2.7242892239431882E-5</v>
      </c>
      <c r="F8797" s="30">
        <f>VLOOKUP($B8797,'רביות שנתיות'!B:I,7)</f>
        <v>7.7</v>
      </c>
      <c r="G8797" s="29">
        <f t="shared" si="274"/>
        <v>2.0325188073977429E-4</v>
      </c>
    </row>
    <row r="8798" spans="2:7">
      <c r="B8798" s="1">
        <v>41669</v>
      </c>
      <c r="C8798" s="30">
        <f>VLOOKUP(B8798,'רביות שנתיות'!B:C,2)</f>
        <v>1</v>
      </c>
      <c r="D8798" s="29">
        <f t="shared" si="275"/>
        <v>2.7242892239431882E-5</v>
      </c>
      <c r="F8798" s="30">
        <f>VLOOKUP($B8798,'רביות שנתיות'!B:I,7)</f>
        <v>7.7</v>
      </c>
      <c r="G8798" s="29">
        <f t="shared" si="274"/>
        <v>2.0325188073977429E-4</v>
      </c>
    </row>
    <row r="8799" spans="2:7">
      <c r="B8799" s="1">
        <v>41670</v>
      </c>
      <c r="C8799" s="30">
        <f>VLOOKUP(B8799,'רביות שנתיות'!B:C,2)</f>
        <v>1</v>
      </c>
      <c r="D8799" s="29">
        <f t="shared" si="275"/>
        <v>2.7242892239431882E-5</v>
      </c>
      <c r="F8799" s="30">
        <f>VLOOKUP($B8799,'רביות שנתיות'!B:I,7)</f>
        <v>7.7</v>
      </c>
      <c r="G8799" s="29">
        <f t="shared" si="274"/>
        <v>2.0325188073977429E-4</v>
      </c>
    </row>
    <row r="8800" spans="2:7">
      <c r="B8800" s="1">
        <v>41671</v>
      </c>
      <c r="C8800" s="30">
        <f>VLOOKUP(B8800,'רביות שנתיות'!B:C,2)</f>
        <v>1</v>
      </c>
      <c r="D8800" s="29">
        <f t="shared" si="275"/>
        <v>2.7242892239431882E-5</v>
      </c>
      <c r="F8800" s="30">
        <f>VLOOKUP($B8800,'רביות שנתיות'!B:I,7)</f>
        <v>7.7</v>
      </c>
      <c r="G8800" s="29">
        <f t="shared" si="274"/>
        <v>2.0325188073977429E-4</v>
      </c>
    </row>
    <row r="8801" spans="2:7">
      <c r="B8801" s="1">
        <v>41672</v>
      </c>
      <c r="C8801" s="30">
        <f>VLOOKUP(B8801,'רביות שנתיות'!B:C,2)</f>
        <v>1</v>
      </c>
      <c r="D8801" s="29">
        <f t="shared" si="275"/>
        <v>2.7242892239431882E-5</v>
      </c>
      <c r="F8801" s="30">
        <f>VLOOKUP($B8801,'רביות שנתיות'!B:I,7)</f>
        <v>7.7</v>
      </c>
      <c r="G8801" s="29">
        <f t="shared" si="274"/>
        <v>2.0325188073977429E-4</v>
      </c>
    </row>
    <row r="8802" spans="2:7">
      <c r="B8802" s="1">
        <v>41673</v>
      </c>
      <c r="C8802" s="30">
        <f>VLOOKUP(B8802,'רביות שנתיות'!B:C,2)</f>
        <v>1</v>
      </c>
      <c r="D8802" s="29">
        <f t="shared" si="275"/>
        <v>2.7242892239431882E-5</v>
      </c>
      <c r="F8802" s="30">
        <f>VLOOKUP($B8802,'רביות שנתיות'!B:I,7)</f>
        <v>7.7</v>
      </c>
      <c r="G8802" s="29">
        <f t="shared" si="274"/>
        <v>2.0325188073977429E-4</v>
      </c>
    </row>
    <row r="8803" spans="2:7">
      <c r="B8803" s="1">
        <v>41674</v>
      </c>
      <c r="C8803" s="30">
        <f>VLOOKUP(B8803,'רביות שנתיות'!B:C,2)</f>
        <v>1</v>
      </c>
      <c r="D8803" s="29">
        <f t="shared" si="275"/>
        <v>2.7242892239431882E-5</v>
      </c>
      <c r="F8803" s="30">
        <f>VLOOKUP($B8803,'רביות שנתיות'!B:I,7)</f>
        <v>7.7</v>
      </c>
      <c r="G8803" s="29">
        <f t="shared" si="274"/>
        <v>2.0325188073977429E-4</v>
      </c>
    </row>
    <row r="8804" spans="2:7">
      <c r="B8804" s="1">
        <v>41675</v>
      </c>
      <c r="C8804" s="30">
        <f>VLOOKUP(B8804,'רביות שנתיות'!B:C,2)</f>
        <v>1</v>
      </c>
      <c r="D8804" s="29">
        <f t="shared" si="275"/>
        <v>2.7242892239431882E-5</v>
      </c>
      <c r="F8804" s="30">
        <f>VLOOKUP($B8804,'רביות שנתיות'!B:I,7)</f>
        <v>7.7</v>
      </c>
      <c r="G8804" s="29">
        <f t="shared" si="274"/>
        <v>2.0325188073977429E-4</v>
      </c>
    </row>
    <row r="8805" spans="2:7">
      <c r="B8805" s="1">
        <v>41676</v>
      </c>
      <c r="C8805" s="30">
        <f>VLOOKUP(B8805,'רביות שנתיות'!B:C,2)</f>
        <v>1</v>
      </c>
      <c r="D8805" s="29">
        <f t="shared" si="275"/>
        <v>2.7242892239431882E-5</v>
      </c>
      <c r="F8805" s="30">
        <f>VLOOKUP($B8805,'רביות שנתיות'!B:I,7)</f>
        <v>7.7</v>
      </c>
      <c r="G8805" s="29">
        <f t="shared" si="274"/>
        <v>2.0325188073977429E-4</v>
      </c>
    </row>
    <row r="8806" spans="2:7">
      <c r="B8806" s="1">
        <v>41677</v>
      </c>
      <c r="C8806" s="30">
        <f>VLOOKUP(B8806,'רביות שנתיות'!B:C,2)</f>
        <v>1</v>
      </c>
      <c r="D8806" s="29">
        <f t="shared" si="275"/>
        <v>2.7242892239431882E-5</v>
      </c>
      <c r="F8806" s="30">
        <f>VLOOKUP($B8806,'רביות שנתיות'!B:I,7)</f>
        <v>7.7</v>
      </c>
      <c r="G8806" s="29">
        <f t="shared" si="274"/>
        <v>2.0325188073977429E-4</v>
      </c>
    </row>
    <row r="8807" spans="2:7">
      <c r="B8807" s="1">
        <v>41678</v>
      </c>
      <c r="C8807" s="30">
        <f>VLOOKUP(B8807,'רביות שנתיות'!B:C,2)</f>
        <v>1</v>
      </c>
      <c r="D8807" s="29">
        <f t="shared" si="275"/>
        <v>2.7242892239431882E-5</v>
      </c>
      <c r="F8807" s="30">
        <f>VLOOKUP($B8807,'רביות שנתיות'!B:I,7)</f>
        <v>7.7</v>
      </c>
      <c r="G8807" s="29">
        <f t="shared" si="274"/>
        <v>2.0325188073977429E-4</v>
      </c>
    </row>
    <row r="8808" spans="2:7">
      <c r="B8808" s="1">
        <v>41679</v>
      </c>
      <c r="C8808" s="30">
        <f>VLOOKUP(B8808,'רביות שנתיות'!B:C,2)</f>
        <v>1</v>
      </c>
      <c r="D8808" s="29">
        <f t="shared" si="275"/>
        <v>2.7242892239431882E-5</v>
      </c>
      <c r="F8808" s="30">
        <f>VLOOKUP($B8808,'רביות שנתיות'!B:I,7)</f>
        <v>7.7</v>
      </c>
      <c r="G8808" s="29">
        <f t="shared" si="274"/>
        <v>2.0325188073977429E-4</v>
      </c>
    </row>
    <row r="8809" spans="2:7">
      <c r="B8809" s="1">
        <v>41680</v>
      </c>
      <c r="C8809" s="30">
        <f>VLOOKUP(B8809,'רביות שנתיות'!B:C,2)</f>
        <v>1</v>
      </c>
      <c r="D8809" s="29">
        <f t="shared" si="275"/>
        <v>2.7242892239431882E-5</v>
      </c>
      <c r="F8809" s="30">
        <f>VLOOKUP($B8809,'רביות שנתיות'!B:I,7)</f>
        <v>7.7</v>
      </c>
      <c r="G8809" s="29">
        <f t="shared" si="274"/>
        <v>2.0325188073977429E-4</v>
      </c>
    </row>
    <row r="8810" spans="2:7">
      <c r="B8810" s="1">
        <v>41681</v>
      </c>
      <c r="C8810" s="30">
        <f>VLOOKUP(B8810,'רביות שנתיות'!B:C,2)</f>
        <v>1</v>
      </c>
      <c r="D8810" s="29">
        <f t="shared" si="275"/>
        <v>2.7242892239431882E-5</v>
      </c>
      <c r="F8810" s="30">
        <f>VLOOKUP($B8810,'רביות שנתיות'!B:I,7)</f>
        <v>7.7</v>
      </c>
      <c r="G8810" s="29">
        <f t="shared" si="274"/>
        <v>2.0325188073977429E-4</v>
      </c>
    </row>
    <row r="8811" spans="2:7">
      <c r="B8811" s="1">
        <v>41682</v>
      </c>
      <c r="C8811" s="30">
        <f>VLOOKUP(B8811,'רביות שנתיות'!B:C,2)</f>
        <v>1</v>
      </c>
      <c r="D8811" s="29">
        <f t="shared" si="275"/>
        <v>2.7242892239431882E-5</v>
      </c>
      <c r="F8811" s="30">
        <f>VLOOKUP($B8811,'רביות שנתיות'!B:I,7)</f>
        <v>7.7</v>
      </c>
      <c r="G8811" s="29">
        <f t="shared" si="274"/>
        <v>2.0325188073977429E-4</v>
      </c>
    </row>
    <row r="8812" spans="2:7">
      <c r="B8812" s="1">
        <v>41683</v>
      </c>
      <c r="C8812" s="30">
        <f>VLOOKUP(B8812,'רביות שנתיות'!B:C,2)</f>
        <v>1</v>
      </c>
      <c r="D8812" s="29">
        <f t="shared" si="275"/>
        <v>2.7242892239431882E-5</v>
      </c>
      <c r="F8812" s="30">
        <f>VLOOKUP($B8812,'רביות שנתיות'!B:I,7)</f>
        <v>7.7</v>
      </c>
      <c r="G8812" s="29">
        <f t="shared" si="274"/>
        <v>2.0325188073977429E-4</v>
      </c>
    </row>
    <row r="8813" spans="2:7">
      <c r="B8813" s="1">
        <v>41684</v>
      </c>
      <c r="C8813" s="30">
        <f>VLOOKUP(B8813,'רביות שנתיות'!B:C,2)</f>
        <v>1</v>
      </c>
      <c r="D8813" s="29">
        <f t="shared" si="275"/>
        <v>2.7242892239431882E-5</v>
      </c>
      <c r="F8813" s="30">
        <f>VLOOKUP($B8813,'רביות שנתיות'!B:I,7)</f>
        <v>7.7</v>
      </c>
      <c r="G8813" s="29">
        <f t="shared" si="274"/>
        <v>2.0325188073977429E-4</v>
      </c>
    </row>
    <row r="8814" spans="2:7">
      <c r="B8814" s="1">
        <v>41685</v>
      </c>
      <c r="C8814" s="30">
        <f>VLOOKUP(B8814,'רביות שנתיות'!B:C,2)</f>
        <v>1</v>
      </c>
      <c r="D8814" s="29">
        <f t="shared" si="275"/>
        <v>2.7242892239431882E-5</v>
      </c>
      <c r="F8814" s="30">
        <f>VLOOKUP($B8814,'רביות שנתיות'!B:I,7)</f>
        <v>7.7</v>
      </c>
      <c r="G8814" s="29">
        <f t="shared" si="274"/>
        <v>2.0325188073977429E-4</v>
      </c>
    </row>
    <row r="8815" spans="2:7">
      <c r="B8815" s="1">
        <v>41686</v>
      </c>
      <c r="C8815" s="30">
        <f>VLOOKUP(B8815,'רביות שנתיות'!B:C,2)</f>
        <v>1</v>
      </c>
      <c r="D8815" s="29">
        <f t="shared" si="275"/>
        <v>2.7242892239431882E-5</v>
      </c>
      <c r="F8815" s="30">
        <f>VLOOKUP($B8815,'רביות שנתיות'!B:I,7)</f>
        <v>7.7</v>
      </c>
      <c r="G8815" s="29">
        <f t="shared" si="274"/>
        <v>2.0325188073977429E-4</v>
      </c>
    </row>
    <row r="8816" spans="2:7">
      <c r="B8816" s="1">
        <v>41687</v>
      </c>
      <c r="C8816" s="30">
        <f>VLOOKUP(B8816,'רביות שנתיות'!B:C,2)</f>
        <v>1</v>
      </c>
      <c r="D8816" s="29">
        <f t="shared" si="275"/>
        <v>2.7242892239431882E-5</v>
      </c>
      <c r="F8816" s="30">
        <f>VLOOKUP($B8816,'רביות שנתיות'!B:I,7)</f>
        <v>7.7</v>
      </c>
      <c r="G8816" s="29">
        <f t="shared" si="274"/>
        <v>2.0325188073977429E-4</v>
      </c>
    </row>
    <row r="8817" spans="2:7">
      <c r="B8817" s="1">
        <v>41688</v>
      </c>
      <c r="C8817" s="30">
        <f>VLOOKUP(B8817,'רביות שנתיות'!B:C,2)</f>
        <v>1</v>
      </c>
      <c r="D8817" s="29">
        <f t="shared" si="275"/>
        <v>2.7242892239431882E-5</v>
      </c>
      <c r="F8817" s="30">
        <f>VLOOKUP($B8817,'רביות שנתיות'!B:I,7)</f>
        <v>7.7</v>
      </c>
      <c r="G8817" s="29">
        <f t="shared" si="274"/>
        <v>2.0325188073977429E-4</v>
      </c>
    </row>
    <row r="8818" spans="2:7">
      <c r="B8818" s="1">
        <v>41689</v>
      </c>
      <c r="C8818" s="30">
        <f>VLOOKUP(B8818,'רביות שנתיות'!B:C,2)</f>
        <v>1</v>
      </c>
      <c r="D8818" s="29">
        <f t="shared" si="275"/>
        <v>2.7242892239431882E-5</v>
      </c>
      <c r="F8818" s="30">
        <f>VLOOKUP($B8818,'רביות שנתיות'!B:I,7)</f>
        <v>7.7</v>
      </c>
      <c r="G8818" s="29">
        <f t="shared" si="274"/>
        <v>2.0325188073977429E-4</v>
      </c>
    </row>
    <row r="8819" spans="2:7">
      <c r="B8819" s="1">
        <v>41690</v>
      </c>
      <c r="C8819" s="30">
        <f>VLOOKUP(B8819,'רביות שנתיות'!B:C,2)</f>
        <v>1</v>
      </c>
      <c r="D8819" s="29">
        <f t="shared" si="275"/>
        <v>2.7242892239431882E-5</v>
      </c>
      <c r="F8819" s="30">
        <f>VLOOKUP($B8819,'רביות שנתיות'!B:I,7)</f>
        <v>7.7</v>
      </c>
      <c r="G8819" s="29">
        <f t="shared" si="274"/>
        <v>2.0325188073977429E-4</v>
      </c>
    </row>
    <row r="8820" spans="2:7">
      <c r="B8820" s="1">
        <v>41691</v>
      </c>
      <c r="C8820" s="30">
        <f>VLOOKUP(B8820,'רביות שנתיות'!B:C,2)</f>
        <v>1</v>
      </c>
      <c r="D8820" s="29">
        <f t="shared" si="275"/>
        <v>2.7242892239431882E-5</v>
      </c>
      <c r="F8820" s="30">
        <f>VLOOKUP($B8820,'רביות שנתיות'!B:I,7)</f>
        <v>7.7</v>
      </c>
      <c r="G8820" s="29">
        <f t="shared" si="274"/>
        <v>2.0325188073977429E-4</v>
      </c>
    </row>
    <row r="8821" spans="2:7">
      <c r="B8821" s="1">
        <v>41692</v>
      </c>
      <c r="C8821" s="30">
        <f>VLOOKUP(B8821,'רביות שנתיות'!B:C,2)</f>
        <v>1</v>
      </c>
      <c r="D8821" s="29">
        <f t="shared" si="275"/>
        <v>2.7242892239431882E-5</v>
      </c>
      <c r="F8821" s="30">
        <f>VLOOKUP($B8821,'רביות שנתיות'!B:I,7)</f>
        <v>7.7</v>
      </c>
      <c r="G8821" s="29">
        <f t="shared" si="274"/>
        <v>2.0325188073977429E-4</v>
      </c>
    </row>
    <row r="8822" spans="2:7">
      <c r="B8822" s="1">
        <v>41693</v>
      </c>
      <c r="C8822" s="30">
        <f>VLOOKUP(B8822,'רביות שנתיות'!B:C,2)</f>
        <v>1</v>
      </c>
      <c r="D8822" s="29">
        <f t="shared" si="275"/>
        <v>2.7242892239431882E-5</v>
      </c>
      <c r="F8822" s="30">
        <f>VLOOKUP($B8822,'רביות שנתיות'!B:I,7)</f>
        <v>7.7</v>
      </c>
      <c r="G8822" s="29">
        <f t="shared" si="274"/>
        <v>2.0325188073977429E-4</v>
      </c>
    </row>
    <row r="8823" spans="2:7">
      <c r="B8823" s="1">
        <v>41694</v>
      </c>
      <c r="C8823" s="30">
        <f>VLOOKUP(B8823,'רביות שנתיות'!B:C,2)</f>
        <v>1</v>
      </c>
      <c r="D8823" s="29">
        <f t="shared" si="275"/>
        <v>2.7242892239431882E-5</v>
      </c>
      <c r="F8823" s="30">
        <f>VLOOKUP($B8823,'רביות שנתיות'!B:I,7)</f>
        <v>7.7</v>
      </c>
      <c r="G8823" s="29">
        <f t="shared" si="274"/>
        <v>2.0325188073977429E-4</v>
      </c>
    </row>
    <row r="8824" spans="2:7">
      <c r="B8824" s="1">
        <v>41695</v>
      </c>
      <c r="C8824" s="30">
        <f>VLOOKUP(B8824,'רביות שנתיות'!B:C,2)</f>
        <v>1</v>
      </c>
      <c r="D8824" s="29">
        <f t="shared" si="275"/>
        <v>2.7242892239431882E-5</v>
      </c>
      <c r="F8824" s="30">
        <f>VLOOKUP($B8824,'רביות שנתיות'!B:I,7)</f>
        <v>7.7</v>
      </c>
      <c r="G8824" s="29">
        <f t="shared" si="274"/>
        <v>2.0325188073977429E-4</v>
      </c>
    </row>
    <row r="8825" spans="2:7">
      <c r="B8825" s="1">
        <v>41696</v>
      </c>
      <c r="C8825" s="30">
        <f>VLOOKUP(B8825,'רביות שנתיות'!B:C,2)</f>
        <v>1</v>
      </c>
      <c r="D8825" s="29">
        <f t="shared" si="275"/>
        <v>2.7242892239431882E-5</v>
      </c>
      <c r="F8825" s="30">
        <f>VLOOKUP($B8825,'רביות שנתיות'!B:I,7)</f>
        <v>7.7</v>
      </c>
      <c r="G8825" s="29">
        <f t="shared" si="274"/>
        <v>2.0325188073977429E-4</v>
      </c>
    </row>
    <row r="8826" spans="2:7">
      <c r="B8826" s="1">
        <v>41697</v>
      </c>
      <c r="C8826" s="30">
        <f>VLOOKUP(B8826,'רביות שנתיות'!B:C,2)</f>
        <v>1</v>
      </c>
      <c r="D8826" s="29">
        <f t="shared" si="275"/>
        <v>2.7242892239431882E-5</v>
      </c>
      <c r="F8826" s="30">
        <f>VLOOKUP($B8826,'רביות שנתיות'!B:I,7)</f>
        <v>7.7</v>
      </c>
      <c r="G8826" s="29">
        <f t="shared" si="274"/>
        <v>2.0325188073977429E-4</v>
      </c>
    </row>
    <row r="8827" spans="2:7">
      <c r="B8827" s="1">
        <v>41698</v>
      </c>
      <c r="C8827" s="30">
        <f>VLOOKUP(B8827,'רביות שנתיות'!B:C,2)</f>
        <v>1</v>
      </c>
      <c r="D8827" s="29">
        <f t="shared" si="275"/>
        <v>2.7242892239431882E-5</v>
      </c>
      <c r="F8827" s="30">
        <f>VLOOKUP($B8827,'רביות שנתיות'!B:I,7)</f>
        <v>7.7</v>
      </c>
      <c r="G8827" s="29">
        <f t="shared" si="274"/>
        <v>2.0325188073977429E-4</v>
      </c>
    </row>
    <row r="8828" spans="2:7">
      <c r="B8828" s="1">
        <v>41699</v>
      </c>
      <c r="C8828" s="30">
        <f>VLOOKUP(B8828,'רביות שנתיות'!B:C,2)</f>
        <v>1</v>
      </c>
      <c r="D8828" s="29">
        <f t="shared" si="275"/>
        <v>2.7242892239431882E-5</v>
      </c>
      <c r="F8828" s="30">
        <f>VLOOKUP($B8828,'רביות שנתיות'!B:I,7)</f>
        <v>7.7</v>
      </c>
      <c r="G8828" s="29">
        <f t="shared" si="274"/>
        <v>2.0325188073977429E-4</v>
      </c>
    </row>
    <row r="8829" spans="2:7">
      <c r="B8829" s="1">
        <v>41700</v>
      </c>
      <c r="C8829" s="30">
        <f>VLOOKUP(B8829,'רביות שנתיות'!B:C,2)</f>
        <v>1</v>
      </c>
      <c r="D8829" s="29">
        <f t="shared" si="275"/>
        <v>2.7242892239431882E-5</v>
      </c>
      <c r="F8829" s="30">
        <f>VLOOKUP($B8829,'רביות שנתיות'!B:I,7)</f>
        <v>7.7</v>
      </c>
      <c r="G8829" s="29">
        <f t="shared" si="274"/>
        <v>2.0325188073977429E-4</v>
      </c>
    </row>
    <row r="8830" spans="2:7">
      <c r="B8830" s="1">
        <v>41701</v>
      </c>
      <c r="C8830" s="30">
        <f>VLOOKUP(B8830,'רביות שנתיות'!B:C,2)</f>
        <v>1</v>
      </c>
      <c r="D8830" s="29">
        <f t="shared" si="275"/>
        <v>2.7242892239431882E-5</v>
      </c>
      <c r="F8830" s="30">
        <f>VLOOKUP($B8830,'רביות שנתיות'!B:I,7)</f>
        <v>7.7</v>
      </c>
      <c r="G8830" s="29">
        <f t="shared" si="274"/>
        <v>2.0325188073977429E-4</v>
      </c>
    </row>
    <row r="8831" spans="2:7">
      <c r="B8831" s="1">
        <v>41702</v>
      </c>
      <c r="C8831" s="30">
        <f>VLOOKUP(B8831,'רביות שנתיות'!B:C,2)</f>
        <v>1</v>
      </c>
      <c r="D8831" s="29">
        <f t="shared" si="275"/>
        <v>2.7242892239431882E-5</v>
      </c>
      <c r="F8831" s="30">
        <f>VLOOKUP($B8831,'רביות שנתיות'!B:I,7)</f>
        <v>7.7</v>
      </c>
      <c r="G8831" s="29">
        <f t="shared" si="274"/>
        <v>2.0325188073977429E-4</v>
      </c>
    </row>
    <row r="8832" spans="2:7">
      <c r="B8832" s="1">
        <v>41703</v>
      </c>
      <c r="C8832" s="30">
        <f>VLOOKUP(B8832,'רביות שנתיות'!B:C,2)</f>
        <v>1</v>
      </c>
      <c r="D8832" s="29">
        <f t="shared" si="275"/>
        <v>2.7242892239431882E-5</v>
      </c>
      <c r="F8832" s="30">
        <f>VLOOKUP($B8832,'רביות שנתיות'!B:I,7)</f>
        <v>7.7</v>
      </c>
      <c r="G8832" s="29">
        <f t="shared" si="274"/>
        <v>2.0325188073977429E-4</v>
      </c>
    </row>
    <row r="8833" spans="2:7">
      <c r="B8833" s="1">
        <v>41704</v>
      </c>
      <c r="C8833" s="30">
        <f>VLOOKUP(B8833,'רביות שנתיות'!B:C,2)</f>
        <v>1</v>
      </c>
      <c r="D8833" s="29">
        <f t="shared" si="275"/>
        <v>2.7242892239431882E-5</v>
      </c>
      <c r="F8833" s="30">
        <f>VLOOKUP($B8833,'רביות שנתיות'!B:I,7)</f>
        <v>7.7</v>
      </c>
      <c r="G8833" s="29">
        <f t="shared" si="274"/>
        <v>2.0325188073977429E-4</v>
      </c>
    </row>
    <row r="8834" spans="2:7">
      <c r="B8834" s="1">
        <v>41705</v>
      </c>
      <c r="C8834" s="30">
        <f>VLOOKUP(B8834,'רביות שנתיות'!B:C,2)</f>
        <v>1</v>
      </c>
      <c r="D8834" s="29">
        <f t="shared" si="275"/>
        <v>2.7242892239431882E-5</v>
      </c>
      <c r="F8834" s="30">
        <f>VLOOKUP($B8834,'רביות שנתיות'!B:I,7)</f>
        <v>7.7</v>
      </c>
      <c r="G8834" s="29">
        <f t="shared" si="274"/>
        <v>2.0325188073977429E-4</v>
      </c>
    </row>
    <row r="8835" spans="2:7">
      <c r="B8835" s="1">
        <v>41706</v>
      </c>
      <c r="C8835" s="30">
        <f>VLOOKUP(B8835,'רביות שנתיות'!B:C,2)</f>
        <v>1</v>
      </c>
      <c r="D8835" s="29">
        <f t="shared" si="275"/>
        <v>2.7242892239431882E-5</v>
      </c>
      <c r="F8835" s="30">
        <f>VLOOKUP($B8835,'רביות שנתיות'!B:I,7)</f>
        <v>7.7</v>
      </c>
      <c r="G8835" s="29">
        <f t="shared" si="274"/>
        <v>2.0325188073977429E-4</v>
      </c>
    </row>
    <row r="8836" spans="2:7">
      <c r="B8836" s="1">
        <v>41707</v>
      </c>
      <c r="C8836" s="30">
        <f>VLOOKUP(B8836,'רביות שנתיות'!B:C,2)</f>
        <v>1</v>
      </c>
      <c r="D8836" s="29">
        <f t="shared" si="275"/>
        <v>2.7242892239431882E-5</v>
      </c>
      <c r="F8836" s="30">
        <f>VLOOKUP($B8836,'רביות שנתיות'!B:I,7)</f>
        <v>7.7</v>
      </c>
      <c r="G8836" s="29">
        <f t="shared" ref="G8836:G8899" si="276">(1+F8836/100)^(1/365)-1</f>
        <v>2.0325188073977429E-4</v>
      </c>
    </row>
    <row r="8837" spans="2:7">
      <c r="B8837" s="1">
        <v>41708</v>
      </c>
      <c r="C8837" s="30">
        <f>VLOOKUP(B8837,'רביות שנתיות'!B:C,2)</f>
        <v>1</v>
      </c>
      <c r="D8837" s="29">
        <f t="shared" ref="D8837:D8900" si="277">(1+C8837/100)^(1/365.25)-1</f>
        <v>2.7242892239431882E-5</v>
      </c>
      <c r="F8837" s="30">
        <f>VLOOKUP($B8837,'רביות שנתיות'!B:I,7)</f>
        <v>7.7</v>
      </c>
      <c r="G8837" s="29">
        <f t="shared" si="276"/>
        <v>2.0325188073977429E-4</v>
      </c>
    </row>
    <row r="8838" spans="2:7">
      <c r="B8838" s="1">
        <v>41709</v>
      </c>
      <c r="C8838" s="30">
        <f>VLOOKUP(B8838,'רביות שנתיות'!B:C,2)</f>
        <v>1</v>
      </c>
      <c r="D8838" s="29">
        <f t="shared" si="277"/>
        <v>2.7242892239431882E-5</v>
      </c>
      <c r="F8838" s="30">
        <f>VLOOKUP($B8838,'רביות שנתיות'!B:I,7)</f>
        <v>7.7</v>
      </c>
      <c r="G8838" s="29">
        <f t="shared" si="276"/>
        <v>2.0325188073977429E-4</v>
      </c>
    </row>
    <row r="8839" spans="2:7">
      <c r="B8839" s="1">
        <v>41710</v>
      </c>
      <c r="C8839" s="30">
        <f>VLOOKUP(B8839,'רביות שנתיות'!B:C,2)</f>
        <v>1</v>
      </c>
      <c r="D8839" s="29">
        <f t="shared" si="277"/>
        <v>2.7242892239431882E-5</v>
      </c>
      <c r="F8839" s="30">
        <f>VLOOKUP($B8839,'רביות שנתיות'!B:I,7)</f>
        <v>7.7</v>
      </c>
      <c r="G8839" s="29">
        <f t="shared" si="276"/>
        <v>2.0325188073977429E-4</v>
      </c>
    </row>
    <row r="8840" spans="2:7">
      <c r="B8840" s="1">
        <v>41711</v>
      </c>
      <c r="C8840" s="30">
        <f>VLOOKUP(B8840,'רביות שנתיות'!B:C,2)</f>
        <v>1</v>
      </c>
      <c r="D8840" s="29">
        <f t="shared" si="277"/>
        <v>2.7242892239431882E-5</v>
      </c>
      <c r="F8840" s="30">
        <f>VLOOKUP($B8840,'רביות שנתיות'!B:I,7)</f>
        <v>7.7</v>
      </c>
      <c r="G8840" s="29">
        <f t="shared" si="276"/>
        <v>2.0325188073977429E-4</v>
      </c>
    </row>
    <row r="8841" spans="2:7">
      <c r="B8841" s="1">
        <v>41712</v>
      </c>
      <c r="C8841" s="30">
        <f>VLOOKUP(B8841,'רביות שנתיות'!B:C,2)</f>
        <v>1</v>
      </c>
      <c r="D8841" s="29">
        <f t="shared" si="277"/>
        <v>2.7242892239431882E-5</v>
      </c>
      <c r="F8841" s="30">
        <f>VLOOKUP($B8841,'רביות שנתיות'!B:I,7)</f>
        <v>7.7</v>
      </c>
      <c r="G8841" s="29">
        <f t="shared" si="276"/>
        <v>2.0325188073977429E-4</v>
      </c>
    </row>
    <row r="8842" spans="2:7">
      <c r="B8842" s="1">
        <v>41713</v>
      </c>
      <c r="C8842" s="30">
        <f>VLOOKUP(B8842,'רביות שנתיות'!B:C,2)</f>
        <v>1</v>
      </c>
      <c r="D8842" s="29">
        <f t="shared" si="277"/>
        <v>2.7242892239431882E-5</v>
      </c>
      <c r="F8842" s="30">
        <f>VLOOKUP($B8842,'רביות שנתיות'!B:I,7)</f>
        <v>7.7</v>
      </c>
      <c r="G8842" s="29">
        <f t="shared" si="276"/>
        <v>2.0325188073977429E-4</v>
      </c>
    </row>
    <row r="8843" spans="2:7">
      <c r="B8843" s="1">
        <v>41714</v>
      </c>
      <c r="C8843" s="30">
        <f>VLOOKUP(B8843,'רביות שנתיות'!B:C,2)</f>
        <v>1</v>
      </c>
      <c r="D8843" s="29">
        <f t="shared" si="277"/>
        <v>2.7242892239431882E-5</v>
      </c>
      <c r="F8843" s="30">
        <f>VLOOKUP($B8843,'רביות שנתיות'!B:I,7)</f>
        <v>7.7</v>
      </c>
      <c r="G8843" s="29">
        <f t="shared" si="276"/>
        <v>2.0325188073977429E-4</v>
      </c>
    </row>
    <row r="8844" spans="2:7">
      <c r="B8844" s="1">
        <v>41715</v>
      </c>
      <c r="C8844" s="30">
        <f>VLOOKUP(B8844,'רביות שנתיות'!B:C,2)</f>
        <v>1</v>
      </c>
      <c r="D8844" s="29">
        <f t="shared" si="277"/>
        <v>2.7242892239431882E-5</v>
      </c>
      <c r="F8844" s="30">
        <f>VLOOKUP($B8844,'רביות שנתיות'!B:I,7)</f>
        <v>7.7</v>
      </c>
      <c r="G8844" s="29">
        <f t="shared" si="276"/>
        <v>2.0325188073977429E-4</v>
      </c>
    </row>
    <row r="8845" spans="2:7">
      <c r="B8845" s="1">
        <v>41716</v>
      </c>
      <c r="C8845" s="30">
        <f>VLOOKUP(B8845,'רביות שנתיות'!B:C,2)</f>
        <v>1</v>
      </c>
      <c r="D8845" s="29">
        <f t="shared" si="277"/>
        <v>2.7242892239431882E-5</v>
      </c>
      <c r="F8845" s="30">
        <f>VLOOKUP($B8845,'רביות שנתיות'!B:I,7)</f>
        <v>7.7</v>
      </c>
      <c r="G8845" s="29">
        <f t="shared" si="276"/>
        <v>2.0325188073977429E-4</v>
      </c>
    </row>
    <row r="8846" spans="2:7">
      <c r="B8846" s="1">
        <v>41717</v>
      </c>
      <c r="C8846" s="30">
        <f>VLOOKUP(B8846,'רביות שנתיות'!B:C,2)</f>
        <v>1</v>
      </c>
      <c r="D8846" s="29">
        <f t="shared" si="277"/>
        <v>2.7242892239431882E-5</v>
      </c>
      <c r="F8846" s="30">
        <f>VLOOKUP($B8846,'רביות שנתיות'!B:I,7)</f>
        <v>7.7</v>
      </c>
      <c r="G8846" s="29">
        <f t="shared" si="276"/>
        <v>2.0325188073977429E-4</v>
      </c>
    </row>
    <row r="8847" spans="2:7">
      <c r="B8847" s="1">
        <v>41718</v>
      </c>
      <c r="C8847" s="30">
        <f>VLOOKUP(B8847,'רביות שנתיות'!B:C,2)</f>
        <v>1</v>
      </c>
      <c r="D8847" s="29">
        <f t="shared" si="277"/>
        <v>2.7242892239431882E-5</v>
      </c>
      <c r="F8847" s="30">
        <f>VLOOKUP($B8847,'רביות שנתיות'!B:I,7)</f>
        <v>7.7</v>
      </c>
      <c r="G8847" s="29">
        <f t="shared" si="276"/>
        <v>2.0325188073977429E-4</v>
      </c>
    </row>
    <row r="8848" spans="2:7">
      <c r="B8848" s="1">
        <v>41719</v>
      </c>
      <c r="C8848" s="30">
        <f>VLOOKUP(B8848,'רביות שנתיות'!B:C,2)</f>
        <v>1</v>
      </c>
      <c r="D8848" s="29">
        <f t="shared" si="277"/>
        <v>2.7242892239431882E-5</v>
      </c>
      <c r="F8848" s="30">
        <f>VLOOKUP($B8848,'רביות שנתיות'!B:I,7)</f>
        <v>7.7</v>
      </c>
      <c r="G8848" s="29">
        <f t="shared" si="276"/>
        <v>2.0325188073977429E-4</v>
      </c>
    </row>
    <row r="8849" spans="2:7">
      <c r="B8849" s="1">
        <v>41720</v>
      </c>
      <c r="C8849" s="30">
        <f>VLOOKUP(B8849,'רביות שנתיות'!B:C,2)</f>
        <v>1</v>
      </c>
      <c r="D8849" s="29">
        <f t="shared" si="277"/>
        <v>2.7242892239431882E-5</v>
      </c>
      <c r="F8849" s="30">
        <f>VLOOKUP($B8849,'רביות שנתיות'!B:I,7)</f>
        <v>7.7</v>
      </c>
      <c r="G8849" s="29">
        <f t="shared" si="276"/>
        <v>2.0325188073977429E-4</v>
      </c>
    </row>
    <row r="8850" spans="2:7">
      <c r="B8850" s="1">
        <v>41721</v>
      </c>
      <c r="C8850" s="30">
        <f>VLOOKUP(B8850,'רביות שנתיות'!B:C,2)</f>
        <v>1</v>
      </c>
      <c r="D8850" s="29">
        <f t="shared" si="277"/>
        <v>2.7242892239431882E-5</v>
      </c>
      <c r="F8850" s="30">
        <f>VLOOKUP($B8850,'רביות שנתיות'!B:I,7)</f>
        <v>7.7</v>
      </c>
      <c r="G8850" s="29">
        <f t="shared" si="276"/>
        <v>2.0325188073977429E-4</v>
      </c>
    </row>
    <row r="8851" spans="2:7">
      <c r="B8851" s="1">
        <v>41722</v>
      </c>
      <c r="C8851" s="30">
        <f>VLOOKUP(B8851,'רביות שנתיות'!B:C,2)</f>
        <v>1</v>
      </c>
      <c r="D8851" s="29">
        <f t="shared" si="277"/>
        <v>2.7242892239431882E-5</v>
      </c>
      <c r="F8851" s="30">
        <f>VLOOKUP($B8851,'רביות שנתיות'!B:I,7)</f>
        <v>7.7</v>
      </c>
      <c r="G8851" s="29">
        <f t="shared" si="276"/>
        <v>2.0325188073977429E-4</v>
      </c>
    </row>
    <row r="8852" spans="2:7">
      <c r="B8852" s="1">
        <v>41723</v>
      </c>
      <c r="C8852" s="30">
        <f>VLOOKUP(B8852,'רביות שנתיות'!B:C,2)</f>
        <v>1</v>
      </c>
      <c r="D8852" s="29">
        <f t="shared" si="277"/>
        <v>2.7242892239431882E-5</v>
      </c>
      <c r="F8852" s="30">
        <f>VLOOKUP($B8852,'רביות שנתיות'!B:I,7)</f>
        <v>7.7</v>
      </c>
      <c r="G8852" s="29">
        <f t="shared" si="276"/>
        <v>2.0325188073977429E-4</v>
      </c>
    </row>
    <row r="8853" spans="2:7">
      <c r="B8853" s="1">
        <v>41724</v>
      </c>
      <c r="C8853" s="30">
        <f>VLOOKUP(B8853,'רביות שנתיות'!B:C,2)</f>
        <v>1</v>
      </c>
      <c r="D8853" s="29">
        <f t="shared" si="277"/>
        <v>2.7242892239431882E-5</v>
      </c>
      <c r="F8853" s="30">
        <f>VLOOKUP($B8853,'רביות שנתיות'!B:I,7)</f>
        <v>7.7</v>
      </c>
      <c r="G8853" s="29">
        <f t="shared" si="276"/>
        <v>2.0325188073977429E-4</v>
      </c>
    </row>
    <row r="8854" spans="2:7">
      <c r="B8854" s="1">
        <v>41725</v>
      </c>
      <c r="C8854" s="30">
        <f>VLOOKUP(B8854,'רביות שנתיות'!B:C,2)</f>
        <v>1</v>
      </c>
      <c r="D8854" s="29">
        <f t="shared" si="277"/>
        <v>2.7242892239431882E-5</v>
      </c>
      <c r="F8854" s="30">
        <f>VLOOKUP($B8854,'רביות שנתיות'!B:I,7)</f>
        <v>7.7</v>
      </c>
      <c r="G8854" s="29">
        <f t="shared" si="276"/>
        <v>2.0325188073977429E-4</v>
      </c>
    </row>
    <row r="8855" spans="2:7">
      <c r="B8855" s="1">
        <v>41726</v>
      </c>
      <c r="C8855" s="30">
        <f>VLOOKUP(B8855,'רביות שנתיות'!B:C,2)</f>
        <v>1</v>
      </c>
      <c r="D8855" s="29">
        <f t="shared" si="277"/>
        <v>2.7242892239431882E-5</v>
      </c>
      <c r="F8855" s="30">
        <f>VLOOKUP($B8855,'רביות שנתיות'!B:I,7)</f>
        <v>7.7</v>
      </c>
      <c r="G8855" s="29">
        <f t="shared" si="276"/>
        <v>2.0325188073977429E-4</v>
      </c>
    </row>
    <row r="8856" spans="2:7">
      <c r="B8856" s="1">
        <v>41727</v>
      </c>
      <c r="C8856" s="30">
        <f>VLOOKUP(B8856,'רביות שנתיות'!B:C,2)</f>
        <v>1</v>
      </c>
      <c r="D8856" s="29">
        <f t="shared" si="277"/>
        <v>2.7242892239431882E-5</v>
      </c>
      <c r="F8856" s="30">
        <f>VLOOKUP($B8856,'רביות שנתיות'!B:I,7)</f>
        <v>7.7</v>
      </c>
      <c r="G8856" s="29">
        <f t="shared" si="276"/>
        <v>2.0325188073977429E-4</v>
      </c>
    </row>
    <row r="8857" spans="2:7">
      <c r="B8857" s="1">
        <v>41728</v>
      </c>
      <c r="C8857" s="30">
        <f>VLOOKUP(B8857,'רביות שנתיות'!B:C,2)</f>
        <v>1</v>
      </c>
      <c r="D8857" s="29">
        <f t="shared" si="277"/>
        <v>2.7242892239431882E-5</v>
      </c>
      <c r="F8857" s="30">
        <f>VLOOKUP($B8857,'רביות שנתיות'!B:I,7)</f>
        <v>7.7</v>
      </c>
      <c r="G8857" s="29">
        <f t="shared" si="276"/>
        <v>2.0325188073977429E-4</v>
      </c>
    </row>
    <row r="8858" spans="2:7">
      <c r="B8858" s="1">
        <v>41729</v>
      </c>
      <c r="C8858" s="30">
        <f>VLOOKUP(B8858,'רביות שנתיות'!B:C,2)</f>
        <v>1</v>
      </c>
      <c r="D8858" s="29">
        <f t="shared" si="277"/>
        <v>2.7242892239431882E-5</v>
      </c>
      <c r="F8858" s="30">
        <f>VLOOKUP($B8858,'רביות שנתיות'!B:I,7)</f>
        <v>7.7</v>
      </c>
      <c r="G8858" s="29">
        <f t="shared" si="276"/>
        <v>2.0325188073977429E-4</v>
      </c>
    </row>
    <row r="8859" spans="2:7">
      <c r="B8859" s="1">
        <v>41730</v>
      </c>
      <c r="C8859" s="30">
        <f>VLOOKUP(B8859,'רביות שנתיות'!B:C,2)</f>
        <v>1</v>
      </c>
      <c r="D8859" s="29">
        <f t="shared" si="277"/>
        <v>2.7242892239431882E-5</v>
      </c>
      <c r="F8859" s="30">
        <f>VLOOKUP($B8859,'רביות שנתיות'!B:I,7)</f>
        <v>7.7</v>
      </c>
      <c r="G8859" s="29">
        <f t="shared" si="276"/>
        <v>2.0325188073977429E-4</v>
      </c>
    </row>
    <row r="8860" spans="2:7">
      <c r="B8860" s="1">
        <v>41731</v>
      </c>
      <c r="C8860" s="30">
        <f>VLOOKUP(B8860,'רביות שנתיות'!B:C,2)</f>
        <v>1</v>
      </c>
      <c r="D8860" s="29">
        <f t="shared" si="277"/>
        <v>2.7242892239431882E-5</v>
      </c>
      <c r="F8860" s="30">
        <f>VLOOKUP($B8860,'רביות שנתיות'!B:I,7)</f>
        <v>7.7</v>
      </c>
      <c r="G8860" s="29">
        <f t="shared" si="276"/>
        <v>2.0325188073977429E-4</v>
      </c>
    </row>
    <row r="8861" spans="2:7">
      <c r="B8861" s="1">
        <v>41732</v>
      </c>
      <c r="C8861" s="30">
        <f>VLOOKUP(B8861,'רביות שנתיות'!B:C,2)</f>
        <v>1</v>
      </c>
      <c r="D8861" s="29">
        <f t="shared" si="277"/>
        <v>2.7242892239431882E-5</v>
      </c>
      <c r="F8861" s="30">
        <f>VLOOKUP($B8861,'רביות שנתיות'!B:I,7)</f>
        <v>7.7</v>
      </c>
      <c r="G8861" s="29">
        <f t="shared" si="276"/>
        <v>2.0325188073977429E-4</v>
      </c>
    </row>
    <row r="8862" spans="2:7">
      <c r="B8862" s="1">
        <v>41733</v>
      </c>
      <c r="C8862" s="30">
        <f>VLOOKUP(B8862,'רביות שנתיות'!B:C,2)</f>
        <v>1</v>
      </c>
      <c r="D8862" s="29">
        <f t="shared" si="277"/>
        <v>2.7242892239431882E-5</v>
      </c>
      <c r="F8862" s="30">
        <f>VLOOKUP($B8862,'רביות שנתיות'!B:I,7)</f>
        <v>7.7</v>
      </c>
      <c r="G8862" s="29">
        <f t="shared" si="276"/>
        <v>2.0325188073977429E-4</v>
      </c>
    </row>
    <row r="8863" spans="2:7">
      <c r="B8863" s="1">
        <v>41734</v>
      </c>
      <c r="C8863" s="30">
        <f>VLOOKUP(B8863,'רביות שנתיות'!B:C,2)</f>
        <v>1</v>
      </c>
      <c r="D8863" s="29">
        <f t="shared" si="277"/>
        <v>2.7242892239431882E-5</v>
      </c>
      <c r="F8863" s="30">
        <f>VLOOKUP($B8863,'רביות שנתיות'!B:I,7)</f>
        <v>7.7</v>
      </c>
      <c r="G8863" s="29">
        <f t="shared" si="276"/>
        <v>2.0325188073977429E-4</v>
      </c>
    </row>
    <row r="8864" spans="2:7">
      <c r="B8864" s="1">
        <v>41735</v>
      </c>
      <c r="C8864" s="30">
        <f>VLOOKUP(B8864,'רביות שנתיות'!B:C,2)</f>
        <v>1</v>
      </c>
      <c r="D8864" s="29">
        <f t="shared" si="277"/>
        <v>2.7242892239431882E-5</v>
      </c>
      <c r="F8864" s="30">
        <f>VLOOKUP($B8864,'רביות שנתיות'!B:I,7)</f>
        <v>7.7</v>
      </c>
      <c r="G8864" s="29">
        <f t="shared" si="276"/>
        <v>2.0325188073977429E-4</v>
      </c>
    </row>
    <row r="8865" spans="2:7">
      <c r="B8865" s="1">
        <v>41736</v>
      </c>
      <c r="C8865" s="30">
        <f>VLOOKUP(B8865,'רביות שנתיות'!B:C,2)</f>
        <v>1</v>
      </c>
      <c r="D8865" s="29">
        <f t="shared" si="277"/>
        <v>2.7242892239431882E-5</v>
      </c>
      <c r="F8865" s="30">
        <f>VLOOKUP($B8865,'רביות שנתיות'!B:I,7)</f>
        <v>7.7</v>
      </c>
      <c r="G8865" s="29">
        <f t="shared" si="276"/>
        <v>2.0325188073977429E-4</v>
      </c>
    </row>
    <row r="8866" spans="2:7">
      <c r="B8866" s="1">
        <v>41737</v>
      </c>
      <c r="C8866" s="30">
        <f>VLOOKUP(B8866,'רביות שנתיות'!B:C,2)</f>
        <v>1</v>
      </c>
      <c r="D8866" s="29">
        <f t="shared" si="277"/>
        <v>2.7242892239431882E-5</v>
      </c>
      <c r="F8866" s="30">
        <f>VLOOKUP($B8866,'רביות שנתיות'!B:I,7)</f>
        <v>7.7</v>
      </c>
      <c r="G8866" s="29">
        <f t="shared" si="276"/>
        <v>2.0325188073977429E-4</v>
      </c>
    </row>
    <row r="8867" spans="2:7">
      <c r="B8867" s="1">
        <v>41738</v>
      </c>
      <c r="C8867" s="30">
        <f>VLOOKUP(B8867,'רביות שנתיות'!B:C,2)</f>
        <v>1</v>
      </c>
      <c r="D8867" s="29">
        <f t="shared" si="277"/>
        <v>2.7242892239431882E-5</v>
      </c>
      <c r="F8867" s="30">
        <f>VLOOKUP($B8867,'רביות שנתיות'!B:I,7)</f>
        <v>7.7</v>
      </c>
      <c r="G8867" s="29">
        <f t="shared" si="276"/>
        <v>2.0325188073977429E-4</v>
      </c>
    </row>
    <row r="8868" spans="2:7">
      <c r="B8868" s="1">
        <v>41739</v>
      </c>
      <c r="C8868" s="30">
        <f>VLOOKUP(B8868,'רביות שנתיות'!B:C,2)</f>
        <v>1</v>
      </c>
      <c r="D8868" s="29">
        <f t="shared" si="277"/>
        <v>2.7242892239431882E-5</v>
      </c>
      <c r="F8868" s="30">
        <f>VLOOKUP($B8868,'רביות שנתיות'!B:I,7)</f>
        <v>7.7</v>
      </c>
      <c r="G8868" s="29">
        <f t="shared" si="276"/>
        <v>2.0325188073977429E-4</v>
      </c>
    </row>
    <row r="8869" spans="2:7">
      <c r="B8869" s="1">
        <v>41740</v>
      </c>
      <c r="C8869" s="30">
        <f>VLOOKUP(B8869,'רביות שנתיות'!B:C,2)</f>
        <v>1</v>
      </c>
      <c r="D8869" s="29">
        <f t="shared" si="277"/>
        <v>2.7242892239431882E-5</v>
      </c>
      <c r="F8869" s="30">
        <f>VLOOKUP($B8869,'רביות שנתיות'!B:I,7)</f>
        <v>7.7</v>
      </c>
      <c r="G8869" s="29">
        <f t="shared" si="276"/>
        <v>2.0325188073977429E-4</v>
      </c>
    </row>
    <row r="8870" spans="2:7">
      <c r="B8870" s="1">
        <v>41741</v>
      </c>
      <c r="C8870" s="30">
        <f>VLOOKUP(B8870,'רביות שנתיות'!B:C,2)</f>
        <v>1</v>
      </c>
      <c r="D8870" s="29">
        <f t="shared" si="277"/>
        <v>2.7242892239431882E-5</v>
      </c>
      <c r="F8870" s="30">
        <f>VLOOKUP($B8870,'רביות שנתיות'!B:I,7)</f>
        <v>7.7</v>
      </c>
      <c r="G8870" s="29">
        <f t="shared" si="276"/>
        <v>2.0325188073977429E-4</v>
      </c>
    </row>
    <row r="8871" spans="2:7">
      <c r="B8871" s="1">
        <v>41742</v>
      </c>
      <c r="C8871" s="30">
        <f>VLOOKUP(B8871,'רביות שנתיות'!B:C,2)</f>
        <v>1</v>
      </c>
      <c r="D8871" s="29">
        <f t="shared" si="277"/>
        <v>2.7242892239431882E-5</v>
      </c>
      <c r="F8871" s="30">
        <f>VLOOKUP($B8871,'רביות שנתיות'!B:I,7)</f>
        <v>7.7</v>
      </c>
      <c r="G8871" s="29">
        <f t="shared" si="276"/>
        <v>2.0325188073977429E-4</v>
      </c>
    </row>
    <row r="8872" spans="2:7">
      <c r="B8872" s="1">
        <v>41743</v>
      </c>
      <c r="C8872" s="30">
        <f>VLOOKUP(B8872,'רביות שנתיות'!B:C,2)</f>
        <v>1</v>
      </c>
      <c r="D8872" s="29">
        <f t="shared" si="277"/>
        <v>2.7242892239431882E-5</v>
      </c>
      <c r="F8872" s="30">
        <f>VLOOKUP($B8872,'רביות שנתיות'!B:I,7)</f>
        <v>7.7</v>
      </c>
      <c r="G8872" s="29">
        <f t="shared" si="276"/>
        <v>2.0325188073977429E-4</v>
      </c>
    </row>
    <row r="8873" spans="2:7">
      <c r="B8873" s="1">
        <v>41744</v>
      </c>
      <c r="C8873" s="30">
        <f>VLOOKUP(B8873,'רביות שנתיות'!B:C,2)</f>
        <v>1</v>
      </c>
      <c r="D8873" s="29">
        <f t="shared" si="277"/>
        <v>2.7242892239431882E-5</v>
      </c>
      <c r="F8873" s="30">
        <f>VLOOKUP($B8873,'רביות שנתיות'!B:I,7)</f>
        <v>7.7</v>
      </c>
      <c r="G8873" s="29">
        <f t="shared" si="276"/>
        <v>2.0325188073977429E-4</v>
      </c>
    </row>
    <row r="8874" spans="2:7">
      <c r="B8874" s="1">
        <v>41745</v>
      </c>
      <c r="C8874" s="30">
        <f>VLOOKUP(B8874,'רביות שנתיות'!B:C,2)</f>
        <v>1</v>
      </c>
      <c r="D8874" s="29">
        <f t="shared" si="277"/>
        <v>2.7242892239431882E-5</v>
      </c>
      <c r="F8874" s="30">
        <f>VLOOKUP($B8874,'רביות שנתיות'!B:I,7)</f>
        <v>7.7</v>
      </c>
      <c r="G8874" s="29">
        <f t="shared" si="276"/>
        <v>2.0325188073977429E-4</v>
      </c>
    </row>
    <row r="8875" spans="2:7">
      <c r="B8875" s="1">
        <v>41746</v>
      </c>
      <c r="C8875" s="30">
        <f>VLOOKUP(B8875,'רביות שנתיות'!B:C,2)</f>
        <v>1</v>
      </c>
      <c r="D8875" s="29">
        <f t="shared" si="277"/>
        <v>2.7242892239431882E-5</v>
      </c>
      <c r="F8875" s="30">
        <f>VLOOKUP($B8875,'רביות שנתיות'!B:I,7)</f>
        <v>7.7</v>
      </c>
      <c r="G8875" s="29">
        <f t="shared" si="276"/>
        <v>2.0325188073977429E-4</v>
      </c>
    </row>
    <row r="8876" spans="2:7">
      <c r="B8876" s="1">
        <v>41747</v>
      </c>
      <c r="C8876" s="30">
        <f>VLOOKUP(B8876,'רביות שנתיות'!B:C,2)</f>
        <v>1</v>
      </c>
      <c r="D8876" s="29">
        <f t="shared" si="277"/>
        <v>2.7242892239431882E-5</v>
      </c>
      <c r="F8876" s="30">
        <f>VLOOKUP($B8876,'רביות שנתיות'!B:I,7)</f>
        <v>7.7</v>
      </c>
      <c r="G8876" s="29">
        <f t="shared" si="276"/>
        <v>2.0325188073977429E-4</v>
      </c>
    </row>
    <row r="8877" spans="2:7">
      <c r="B8877" s="1">
        <v>41748</v>
      </c>
      <c r="C8877" s="30">
        <f>VLOOKUP(B8877,'רביות שנתיות'!B:C,2)</f>
        <v>1</v>
      </c>
      <c r="D8877" s="29">
        <f t="shared" si="277"/>
        <v>2.7242892239431882E-5</v>
      </c>
      <c r="F8877" s="30">
        <f>VLOOKUP($B8877,'רביות שנתיות'!B:I,7)</f>
        <v>7.7</v>
      </c>
      <c r="G8877" s="29">
        <f t="shared" si="276"/>
        <v>2.0325188073977429E-4</v>
      </c>
    </row>
    <row r="8878" spans="2:7">
      <c r="B8878" s="1">
        <v>41749</v>
      </c>
      <c r="C8878" s="30">
        <f>VLOOKUP(B8878,'רביות שנתיות'!B:C,2)</f>
        <v>1</v>
      </c>
      <c r="D8878" s="29">
        <f t="shared" si="277"/>
        <v>2.7242892239431882E-5</v>
      </c>
      <c r="F8878" s="30">
        <f>VLOOKUP($B8878,'רביות שנתיות'!B:I,7)</f>
        <v>7.7</v>
      </c>
      <c r="G8878" s="29">
        <f t="shared" si="276"/>
        <v>2.0325188073977429E-4</v>
      </c>
    </row>
    <row r="8879" spans="2:7">
      <c r="B8879" s="1">
        <v>41750</v>
      </c>
      <c r="C8879" s="30">
        <f>VLOOKUP(B8879,'רביות שנתיות'!B:C,2)</f>
        <v>1</v>
      </c>
      <c r="D8879" s="29">
        <f t="shared" si="277"/>
        <v>2.7242892239431882E-5</v>
      </c>
      <c r="F8879" s="30">
        <f>VLOOKUP($B8879,'רביות שנתיות'!B:I,7)</f>
        <v>7.7</v>
      </c>
      <c r="G8879" s="29">
        <f t="shared" si="276"/>
        <v>2.0325188073977429E-4</v>
      </c>
    </row>
    <row r="8880" spans="2:7">
      <c r="B8880" s="1">
        <v>41751</v>
      </c>
      <c r="C8880" s="30">
        <f>VLOOKUP(B8880,'רביות שנתיות'!B:C,2)</f>
        <v>1</v>
      </c>
      <c r="D8880" s="29">
        <f t="shared" si="277"/>
        <v>2.7242892239431882E-5</v>
      </c>
      <c r="F8880" s="30">
        <f>VLOOKUP($B8880,'רביות שנתיות'!B:I,7)</f>
        <v>7.7</v>
      </c>
      <c r="G8880" s="29">
        <f t="shared" si="276"/>
        <v>2.0325188073977429E-4</v>
      </c>
    </row>
    <row r="8881" spans="2:7">
      <c r="B8881" s="1">
        <v>41752</v>
      </c>
      <c r="C8881" s="30">
        <f>VLOOKUP(B8881,'רביות שנתיות'!B:C,2)</f>
        <v>1</v>
      </c>
      <c r="D8881" s="29">
        <f t="shared" si="277"/>
        <v>2.7242892239431882E-5</v>
      </c>
      <c r="F8881" s="30">
        <f>VLOOKUP($B8881,'רביות שנתיות'!B:I,7)</f>
        <v>7.7</v>
      </c>
      <c r="G8881" s="29">
        <f t="shared" si="276"/>
        <v>2.0325188073977429E-4</v>
      </c>
    </row>
    <row r="8882" spans="2:7">
      <c r="B8882" s="1">
        <v>41753</v>
      </c>
      <c r="C8882" s="30">
        <f>VLOOKUP(B8882,'רביות שנתיות'!B:C,2)</f>
        <v>1</v>
      </c>
      <c r="D8882" s="29">
        <f t="shared" si="277"/>
        <v>2.7242892239431882E-5</v>
      </c>
      <c r="F8882" s="30">
        <f>VLOOKUP($B8882,'רביות שנתיות'!B:I,7)</f>
        <v>7.7</v>
      </c>
      <c r="G8882" s="29">
        <f t="shared" si="276"/>
        <v>2.0325188073977429E-4</v>
      </c>
    </row>
    <row r="8883" spans="2:7">
      <c r="B8883" s="1">
        <v>41754</v>
      </c>
      <c r="C8883" s="30">
        <f>VLOOKUP(B8883,'רביות שנתיות'!B:C,2)</f>
        <v>1</v>
      </c>
      <c r="D8883" s="29">
        <f t="shared" si="277"/>
        <v>2.7242892239431882E-5</v>
      </c>
      <c r="F8883" s="30">
        <f>VLOOKUP($B8883,'רביות שנתיות'!B:I,7)</f>
        <v>7.7</v>
      </c>
      <c r="G8883" s="29">
        <f t="shared" si="276"/>
        <v>2.0325188073977429E-4</v>
      </c>
    </row>
    <row r="8884" spans="2:7">
      <c r="B8884" s="1">
        <v>41755</v>
      </c>
      <c r="C8884" s="30">
        <f>VLOOKUP(B8884,'רביות שנתיות'!B:C,2)</f>
        <v>1</v>
      </c>
      <c r="D8884" s="29">
        <f t="shared" si="277"/>
        <v>2.7242892239431882E-5</v>
      </c>
      <c r="F8884" s="30">
        <f>VLOOKUP($B8884,'רביות שנתיות'!B:I,7)</f>
        <v>7.7</v>
      </c>
      <c r="G8884" s="29">
        <f t="shared" si="276"/>
        <v>2.0325188073977429E-4</v>
      </c>
    </row>
    <row r="8885" spans="2:7">
      <c r="B8885" s="1">
        <v>41756</v>
      </c>
      <c r="C8885" s="30">
        <f>VLOOKUP(B8885,'רביות שנתיות'!B:C,2)</f>
        <v>1</v>
      </c>
      <c r="D8885" s="29">
        <f t="shared" si="277"/>
        <v>2.7242892239431882E-5</v>
      </c>
      <c r="F8885" s="30">
        <f>VLOOKUP($B8885,'רביות שנתיות'!B:I,7)</f>
        <v>7.7</v>
      </c>
      <c r="G8885" s="29">
        <f t="shared" si="276"/>
        <v>2.0325188073977429E-4</v>
      </c>
    </row>
    <row r="8886" spans="2:7">
      <c r="B8886" s="1">
        <v>41757</v>
      </c>
      <c r="C8886" s="30">
        <f>VLOOKUP(B8886,'רביות שנתיות'!B:C,2)</f>
        <v>1</v>
      </c>
      <c r="D8886" s="29">
        <f t="shared" si="277"/>
        <v>2.7242892239431882E-5</v>
      </c>
      <c r="F8886" s="30">
        <f>VLOOKUP($B8886,'רביות שנתיות'!B:I,7)</f>
        <v>7.7</v>
      </c>
      <c r="G8886" s="29">
        <f t="shared" si="276"/>
        <v>2.0325188073977429E-4</v>
      </c>
    </row>
    <row r="8887" spans="2:7">
      <c r="B8887" s="1">
        <v>41758</v>
      </c>
      <c r="C8887" s="30">
        <f>VLOOKUP(B8887,'רביות שנתיות'!B:C,2)</f>
        <v>1</v>
      </c>
      <c r="D8887" s="29">
        <f t="shared" si="277"/>
        <v>2.7242892239431882E-5</v>
      </c>
      <c r="F8887" s="30">
        <f>VLOOKUP($B8887,'רביות שנתיות'!B:I,7)</f>
        <v>7.7</v>
      </c>
      <c r="G8887" s="29">
        <f t="shared" si="276"/>
        <v>2.0325188073977429E-4</v>
      </c>
    </row>
    <row r="8888" spans="2:7">
      <c r="B8888" s="1">
        <v>41759</v>
      </c>
      <c r="C8888" s="30">
        <f>VLOOKUP(B8888,'רביות שנתיות'!B:C,2)</f>
        <v>1</v>
      </c>
      <c r="D8888" s="29">
        <f t="shared" si="277"/>
        <v>2.7242892239431882E-5</v>
      </c>
      <c r="F8888" s="30">
        <f>VLOOKUP($B8888,'רביות שנתיות'!B:I,7)</f>
        <v>7.7</v>
      </c>
      <c r="G8888" s="29">
        <f t="shared" si="276"/>
        <v>2.0325188073977429E-4</v>
      </c>
    </row>
    <row r="8889" spans="2:7">
      <c r="B8889" s="1">
        <v>41760</v>
      </c>
      <c r="C8889" s="30">
        <f>VLOOKUP(B8889,'רביות שנתיות'!B:C,2)</f>
        <v>1</v>
      </c>
      <c r="D8889" s="29">
        <f t="shared" si="277"/>
        <v>2.7242892239431882E-5</v>
      </c>
      <c r="F8889" s="30">
        <f>VLOOKUP($B8889,'רביות שנתיות'!B:I,7)</f>
        <v>7.7</v>
      </c>
      <c r="G8889" s="29">
        <f t="shared" si="276"/>
        <v>2.0325188073977429E-4</v>
      </c>
    </row>
    <row r="8890" spans="2:7">
      <c r="B8890" s="1">
        <v>41761</v>
      </c>
      <c r="C8890" s="30">
        <f>VLOOKUP(B8890,'רביות שנתיות'!B:C,2)</f>
        <v>1</v>
      </c>
      <c r="D8890" s="29">
        <f t="shared" si="277"/>
        <v>2.7242892239431882E-5</v>
      </c>
      <c r="F8890" s="30">
        <f>VLOOKUP($B8890,'רביות שנתיות'!B:I,7)</f>
        <v>7.7</v>
      </c>
      <c r="G8890" s="29">
        <f t="shared" si="276"/>
        <v>2.0325188073977429E-4</v>
      </c>
    </row>
    <row r="8891" spans="2:7">
      <c r="B8891" s="1">
        <v>41762</v>
      </c>
      <c r="C8891" s="30">
        <f>VLOOKUP(B8891,'רביות שנתיות'!B:C,2)</f>
        <v>1</v>
      </c>
      <c r="D8891" s="29">
        <f t="shared" si="277"/>
        <v>2.7242892239431882E-5</v>
      </c>
      <c r="F8891" s="30">
        <f>VLOOKUP($B8891,'רביות שנתיות'!B:I,7)</f>
        <v>7.7</v>
      </c>
      <c r="G8891" s="29">
        <f t="shared" si="276"/>
        <v>2.0325188073977429E-4</v>
      </c>
    </row>
    <row r="8892" spans="2:7">
      <c r="B8892" s="1">
        <v>41763</v>
      </c>
      <c r="C8892" s="30">
        <f>VLOOKUP(B8892,'רביות שנתיות'!B:C,2)</f>
        <v>1</v>
      </c>
      <c r="D8892" s="29">
        <f t="shared" si="277"/>
        <v>2.7242892239431882E-5</v>
      </c>
      <c r="F8892" s="30">
        <f>VLOOKUP($B8892,'רביות שנתיות'!B:I,7)</f>
        <v>7.7</v>
      </c>
      <c r="G8892" s="29">
        <f t="shared" si="276"/>
        <v>2.0325188073977429E-4</v>
      </c>
    </row>
    <row r="8893" spans="2:7">
      <c r="B8893" s="1">
        <v>41764</v>
      </c>
      <c r="C8893" s="30">
        <f>VLOOKUP(B8893,'רביות שנתיות'!B:C,2)</f>
        <v>1</v>
      </c>
      <c r="D8893" s="29">
        <f t="shared" si="277"/>
        <v>2.7242892239431882E-5</v>
      </c>
      <c r="F8893" s="30">
        <f>VLOOKUP($B8893,'רביות שנתיות'!B:I,7)</f>
        <v>7.7</v>
      </c>
      <c r="G8893" s="29">
        <f t="shared" si="276"/>
        <v>2.0325188073977429E-4</v>
      </c>
    </row>
    <row r="8894" spans="2:7">
      <c r="B8894" s="1">
        <v>41765</v>
      </c>
      <c r="C8894" s="30">
        <f>VLOOKUP(B8894,'רביות שנתיות'!B:C,2)</f>
        <v>1</v>
      </c>
      <c r="D8894" s="29">
        <f t="shared" si="277"/>
        <v>2.7242892239431882E-5</v>
      </c>
      <c r="F8894" s="30">
        <f>VLOOKUP($B8894,'רביות שנתיות'!B:I,7)</f>
        <v>7.7</v>
      </c>
      <c r="G8894" s="29">
        <f t="shared" si="276"/>
        <v>2.0325188073977429E-4</v>
      </c>
    </row>
    <row r="8895" spans="2:7">
      <c r="B8895" s="1">
        <v>41766</v>
      </c>
      <c r="C8895" s="30">
        <f>VLOOKUP(B8895,'רביות שנתיות'!B:C,2)</f>
        <v>1</v>
      </c>
      <c r="D8895" s="29">
        <f t="shared" si="277"/>
        <v>2.7242892239431882E-5</v>
      </c>
      <c r="F8895" s="30">
        <f>VLOOKUP($B8895,'רביות שנתיות'!B:I,7)</f>
        <v>7.7</v>
      </c>
      <c r="G8895" s="29">
        <f t="shared" si="276"/>
        <v>2.0325188073977429E-4</v>
      </c>
    </row>
    <row r="8896" spans="2:7">
      <c r="B8896" s="1">
        <v>41767</v>
      </c>
      <c r="C8896" s="30">
        <f>VLOOKUP(B8896,'רביות שנתיות'!B:C,2)</f>
        <v>1</v>
      </c>
      <c r="D8896" s="29">
        <f t="shared" si="277"/>
        <v>2.7242892239431882E-5</v>
      </c>
      <c r="F8896" s="30">
        <f>VLOOKUP($B8896,'רביות שנתיות'!B:I,7)</f>
        <v>7.7</v>
      </c>
      <c r="G8896" s="29">
        <f t="shared" si="276"/>
        <v>2.0325188073977429E-4</v>
      </c>
    </row>
    <row r="8897" spans="2:7">
      <c r="B8897" s="1">
        <v>41768</v>
      </c>
      <c r="C8897" s="30">
        <f>VLOOKUP(B8897,'רביות שנתיות'!B:C,2)</f>
        <v>1</v>
      </c>
      <c r="D8897" s="29">
        <f t="shared" si="277"/>
        <v>2.7242892239431882E-5</v>
      </c>
      <c r="F8897" s="30">
        <f>VLOOKUP($B8897,'רביות שנתיות'!B:I,7)</f>
        <v>7.7</v>
      </c>
      <c r="G8897" s="29">
        <f t="shared" si="276"/>
        <v>2.0325188073977429E-4</v>
      </c>
    </row>
    <row r="8898" spans="2:7">
      <c r="B8898" s="1">
        <v>41769</v>
      </c>
      <c r="C8898" s="30">
        <f>VLOOKUP(B8898,'רביות שנתיות'!B:C,2)</f>
        <v>1</v>
      </c>
      <c r="D8898" s="29">
        <f t="shared" si="277"/>
        <v>2.7242892239431882E-5</v>
      </c>
      <c r="F8898" s="30">
        <f>VLOOKUP($B8898,'רביות שנתיות'!B:I,7)</f>
        <v>7.7</v>
      </c>
      <c r="G8898" s="29">
        <f t="shared" si="276"/>
        <v>2.0325188073977429E-4</v>
      </c>
    </row>
    <row r="8899" spans="2:7">
      <c r="B8899" s="1">
        <v>41770</v>
      </c>
      <c r="C8899" s="30">
        <f>VLOOKUP(B8899,'רביות שנתיות'!B:C,2)</f>
        <v>1</v>
      </c>
      <c r="D8899" s="29">
        <f t="shared" si="277"/>
        <v>2.7242892239431882E-5</v>
      </c>
      <c r="F8899" s="30">
        <f>VLOOKUP($B8899,'רביות שנתיות'!B:I,7)</f>
        <v>7.7</v>
      </c>
      <c r="G8899" s="29">
        <f t="shared" si="276"/>
        <v>2.0325188073977429E-4</v>
      </c>
    </row>
    <row r="8900" spans="2:7">
      <c r="B8900" s="1">
        <v>41771</v>
      </c>
      <c r="C8900" s="30">
        <f>VLOOKUP(B8900,'רביות שנתיות'!B:C,2)</f>
        <v>1</v>
      </c>
      <c r="D8900" s="29">
        <f t="shared" si="277"/>
        <v>2.7242892239431882E-5</v>
      </c>
      <c r="F8900" s="30">
        <f>VLOOKUP($B8900,'רביות שנתיות'!B:I,7)</f>
        <v>7.7</v>
      </c>
      <c r="G8900" s="29">
        <f t="shared" ref="G8900:G8963" si="278">(1+F8900/100)^(1/365)-1</f>
        <v>2.0325188073977429E-4</v>
      </c>
    </row>
    <row r="8901" spans="2:7">
      <c r="B8901" s="1">
        <v>41772</v>
      </c>
      <c r="C8901" s="30">
        <f>VLOOKUP(B8901,'רביות שנתיות'!B:C,2)</f>
        <v>1</v>
      </c>
      <c r="D8901" s="29">
        <f t="shared" ref="D8901:D8964" si="279">(1+C8901/100)^(1/365.25)-1</f>
        <v>2.7242892239431882E-5</v>
      </c>
      <c r="F8901" s="30">
        <f>VLOOKUP($B8901,'רביות שנתיות'!B:I,7)</f>
        <v>7.7</v>
      </c>
      <c r="G8901" s="29">
        <f t="shared" si="278"/>
        <v>2.0325188073977429E-4</v>
      </c>
    </row>
    <row r="8902" spans="2:7">
      <c r="B8902" s="1">
        <v>41773</v>
      </c>
      <c r="C8902" s="30">
        <f>VLOOKUP(B8902,'רביות שנתיות'!B:C,2)</f>
        <v>1</v>
      </c>
      <c r="D8902" s="29">
        <f t="shared" si="279"/>
        <v>2.7242892239431882E-5</v>
      </c>
      <c r="F8902" s="30">
        <f>VLOOKUP($B8902,'רביות שנתיות'!B:I,7)</f>
        <v>7.7</v>
      </c>
      <c r="G8902" s="29">
        <f t="shared" si="278"/>
        <v>2.0325188073977429E-4</v>
      </c>
    </row>
    <row r="8903" spans="2:7">
      <c r="B8903" s="1">
        <v>41774</v>
      </c>
      <c r="C8903" s="30">
        <f>VLOOKUP(B8903,'רביות שנתיות'!B:C,2)</f>
        <v>1</v>
      </c>
      <c r="D8903" s="29">
        <f t="shared" si="279"/>
        <v>2.7242892239431882E-5</v>
      </c>
      <c r="F8903" s="30">
        <f>VLOOKUP($B8903,'רביות שנתיות'!B:I,7)</f>
        <v>7.7</v>
      </c>
      <c r="G8903" s="29">
        <f t="shared" si="278"/>
        <v>2.0325188073977429E-4</v>
      </c>
    </row>
    <row r="8904" spans="2:7">
      <c r="B8904" s="1">
        <v>41775</v>
      </c>
      <c r="C8904" s="30">
        <f>VLOOKUP(B8904,'רביות שנתיות'!B:C,2)</f>
        <v>1</v>
      </c>
      <c r="D8904" s="29">
        <f t="shared" si="279"/>
        <v>2.7242892239431882E-5</v>
      </c>
      <c r="F8904" s="30">
        <f>VLOOKUP($B8904,'רביות שנתיות'!B:I,7)</f>
        <v>7.7</v>
      </c>
      <c r="G8904" s="29">
        <f t="shared" si="278"/>
        <v>2.0325188073977429E-4</v>
      </c>
    </row>
    <row r="8905" spans="2:7">
      <c r="B8905" s="1">
        <v>41776</v>
      </c>
      <c r="C8905" s="30">
        <f>VLOOKUP(B8905,'רביות שנתיות'!B:C,2)</f>
        <v>1</v>
      </c>
      <c r="D8905" s="29">
        <f t="shared" si="279"/>
        <v>2.7242892239431882E-5</v>
      </c>
      <c r="F8905" s="30">
        <f>VLOOKUP($B8905,'רביות שנתיות'!B:I,7)</f>
        <v>7.7</v>
      </c>
      <c r="G8905" s="29">
        <f t="shared" si="278"/>
        <v>2.0325188073977429E-4</v>
      </c>
    </row>
    <row r="8906" spans="2:7">
      <c r="B8906" s="1">
        <v>41777</v>
      </c>
      <c r="C8906" s="30">
        <f>VLOOKUP(B8906,'רביות שנתיות'!B:C,2)</f>
        <v>1</v>
      </c>
      <c r="D8906" s="29">
        <f t="shared" si="279"/>
        <v>2.7242892239431882E-5</v>
      </c>
      <c r="F8906" s="30">
        <f>VLOOKUP($B8906,'רביות שנתיות'!B:I,7)</f>
        <v>7.7</v>
      </c>
      <c r="G8906" s="29">
        <f t="shared" si="278"/>
        <v>2.0325188073977429E-4</v>
      </c>
    </row>
    <row r="8907" spans="2:7">
      <c r="B8907" s="1">
        <v>41778</v>
      </c>
      <c r="C8907" s="30">
        <f>VLOOKUP(B8907,'רביות שנתיות'!B:C,2)</f>
        <v>1</v>
      </c>
      <c r="D8907" s="29">
        <f t="shared" si="279"/>
        <v>2.7242892239431882E-5</v>
      </c>
      <c r="F8907" s="30">
        <f>VLOOKUP($B8907,'רביות שנתיות'!B:I,7)</f>
        <v>7.7</v>
      </c>
      <c r="G8907" s="29">
        <f t="shared" si="278"/>
        <v>2.0325188073977429E-4</v>
      </c>
    </row>
    <row r="8908" spans="2:7">
      <c r="B8908" s="1">
        <v>41779</v>
      </c>
      <c r="C8908" s="30">
        <f>VLOOKUP(B8908,'רביות שנתיות'!B:C,2)</f>
        <v>1</v>
      </c>
      <c r="D8908" s="29">
        <f t="shared" si="279"/>
        <v>2.7242892239431882E-5</v>
      </c>
      <c r="F8908" s="30">
        <f>VLOOKUP($B8908,'רביות שנתיות'!B:I,7)</f>
        <v>7.7</v>
      </c>
      <c r="G8908" s="29">
        <f t="shared" si="278"/>
        <v>2.0325188073977429E-4</v>
      </c>
    </row>
    <row r="8909" spans="2:7">
      <c r="B8909" s="1">
        <v>41780</v>
      </c>
      <c r="C8909" s="30">
        <f>VLOOKUP(B8909,'רביות שנתיות'!B:C,2)</f>
        <v>1</v>
      </c>
      <c r="D8909" s="29">
        <f t="shared" si="279"/>
        <v>2.7242892239431882E-5</v>
      </c>
      <c r="F8909" s="30">
        <f>VLOOKUP($B8909,'רביות שנתיות'!B:I,7)</f>
        <v>7.7</v>
      </c>
      <c r="G8909" s="29">
        <f t="shared" si="278"/>
        <v>2.0325188073977429E-4</v>
      </c>
    </row>
    <row r="8910" spans="2:7">
      <c r="B8910" s="1">
        <v>41781</v>
      </c>
      <c r="C8910" s="30">
        <f>VLOOKUP(B8910,'רביות שנתיות'!B:C,2)</f>
        <v>1</v>
      </c>
      <c r="D8910" s="29">
        <f t="shared" si="279"/>
        <v>2.7242892239431882E-5</v>
      </c>
      <c r="F8910" s="30">
        <f>VLOOKUP($B8910,'רביות שנתיות'!B:I,7)</f>
        <v>7.7</v>
      </c>
      <c r="G8910" s="29">
        <f t="shared" si="278"/>
        <v>2.0325188073977429E-4</v>
      </c>
    </row>
    <row r="8911" spans="2:7">
      <c r="B8911" s="1">
        <v>41782</v>
      </c>
      <c r="C8911" s="30">
        <f>VLOOKUP(B8911,'רביות שנתיות'!B:C,2)</f>
        <v>1</v>
      </c>
      <c r="D8911" s="29">
        <f t="shared" si="279"/>
        <v>2.7242892239431882E-5</v>
      </c>
      <c r="F8911" s="30">
        <f>VLOOKUP($B8911,'רביות שנתיות'!B:I,7)</f>
        <v>7.7</v>
      </c>
      <c r="G8911" s="29">
        <f t="shared" si="278"/>
        <v>2.0325188073977429E-4</v>
      </c>
    </row>
    <row r="8912" spans="2:7">
      <c r="B8912" s="1">
        <v>41783</v>
      </c>
      <c r="C8912" s="30">
        <f>VLOOKUP(B8912,'רביות שנתיות'!B:C,2)</f>
        <v>1</v>
      </c>
      <c r="D8912" s="29">
        <f t="shared" si="279"/>
        <v>2.7242892239431882E-5</v>
      </c>
      <c r="F8912" s="30">
        <f>VLOOKUP($B8912,'רביות שנתיות'!B:I,7)</f>
        <v>7.7</v>
      </c>
      <c r="G8912" s="29">
        <f t="shared" si="278"/>
        <v>2.0325188073977429E-4</v>
      </c>
    </row>
    <row r="8913" spans="2:7">
      <c r="B8913" s="1">
        <v>41784</v>
      </c>
      <c r="C8913" s="30">
        <f>VLOOKUP(B8913,'רביות שנתיות'!B:C,2)</f>
        <v>1</v>
      </c>
      <c r="D8913" s="29">
        <f t="shared" si="279"/>
        <v>2.7242892239431882E-5</v>
      </c>
      <c r="F8913" s="30">
        <f>VLOOKUP($B8913,'רביות שנתיות'!B:I,7)</f>
        <v>7.7</v>
      </c>
      <c r="G8913" s="29">
        <f t="shared" si="278"/>
        <v>2.0325188073977429E-4</v>
      </c>
    </row>
    <row r="8914" spans="2:7">
      <c r="B8914" s="1">
        <v>41785</v>
      </c>
      <c r="C8914" s="30">
        <f>VLOOKUP(B8914,'רביות שנתיות'!B:C,2)</f>
        <v>1</v>
      </c>
      <c r="D8914" s="29">
        <f t="shared" si="279"/>
        <v>2.7242892239431882E-5</v>
      </c>
      <c r="F8914" s="30">
        <f>VLOOKUP($B8914,'רביות שנתיות'!B:I,7)</f>
        <v>7.7</v>
      </c>
      <c r="G8914" s="29">
        <f t="shared" si="278"/>
        <v>2.0325188073977429E-4</v>
      </c>
    </row>
    <row r="8915" spans="2:7">
      <c r="B8915" s="1">
        <v>41786</v>
      </c>
      <c r="C8915" s="30">
        <f>VLOOKUP(B8915,'רביות שנתיות'!B:C,2)</f>
        <v>1</v>
      </c>
      <c r="D8915" s="29">
        <f t="shared" si="279"/>
        <v>2.7242892239431882E-5</v>
      </c>
      <c r="F8915" s="30">
        <f>VLOOKUP($B8915,'רביות שנתיות'!B:I,7)</f>
        <v>7.7</v>
      </c>
      <c r="G8915" s="29">
        <f t="shared" si="278"/>
        <v>2.0325188073977429E-4</v>
      </c>
    </row>
    <row r="8916" spans="2:7">
      <c r="B8916" s="1">
        <v>41787</v>
      </c>
      <c r="C8916" s="30">
        <f>VLOOKUP(B8916,'רביות שנתיות'!B:C,2)</f>
        <v>1</v>
      </c>
      <c r="D8916" s="29">
        <f t="shared" si="279"/>
        <v>2.7242892239431882E-5</v>
      </c>
      <c r="F8916" s="30">
        <f>VLOOKUP($B8916,'רביות שנתיות'!B:I,7)</f>
        <v>7.7</v>
      </c>
      <c r="G8916" s="29">
        <f t="shared" si="278"/>
        <v>2.0325188073977429E-4</v>
      </c>
    </row>
    <row r="8917" spans="2:7">
      <c r="B8917" s="1">
        <v>41788</v>
      </c>
      <c r="C8917" s="30">
        <f>VLOOKUP(B8917,'רביות שנתיות'!B:C,2)</f>
        <v>1</v>
      </c>
      <c r="D8917" s="29">
        <f t="shared" si="279"/>
        <v>2.7242892239431882E-5</v>
      </c>
      <c r="F8917" s="30">
        <f>VLOOKUP($B8917,'רביות שנתיות'!B:I,7)</f>
        <v>7.7</v>
      </c>
      <c r="G8917" s="29">
        <f t="shared" si="278"/>
        <v>2.0325188073977429E-4</v>
      </c>
    </row>
    <row r="8918" spans="2:7">
      <c r="B8918" s="1">
        <v>41789</v>
      </c>
      <c r="C8918" s="30">
        <f>VLOOKUP(B8918,'רביות שנתיות'!B:C,2)</f>
        <v>1</v>
      </c>
      <c r="D8918" s="29">
        <f t="shared" si="279"/>
        <v>2.7242892239431882E-5</v>
      </c>
      <c r="F8918" s="30">
        <f>VLOOKUP($B8918,'רביות שנתיות'!B:I,7)</f>
        <v>7.7</v>
      </c>
      <c r="G8918" s="29">
        <f t="shared" si="278"/>
        <v>2.0325188073977429E-4</v>
      </c>
    </row>
    <row r="8919" spans="2:7">
      <c r="B8919" s="1">
        <v>41790</v>
      </c>
      <c r="C8919" s="30">
        <f>VLOOKUP(B8919,'רביות שנתיות'!B:C,2)</f>
        <v>1</v>
      </c>
      <c r="D8919" s="29">
        <f t="shared" si="279"/>
        <v>2.7242892239431882E-5</v>
      </c>
      <c r="F8919" s="30">
        <f>VLOOKUP($B8919,'רביות שנתיות'!B:I,7)</f>
        <v>7.7</v>
      </c>
      <c r="G8919" s="29">
        <f t="shared" si="278"/>
        <v>2.0325188073977429E-4</v>
      </c>
    </row>
    <row r="8920" spans="2:7">
      <c r="B8920" s="1">
        <v>41791</v>
      </c>
      <c r="C8920" s="30">
        <f>VLOOKUP(B8920,'רביות שנתיות'!B:C,2)</f>
        <v>1</v>
      </c>
      <c r="D8920" s="29">
        <f t="shared" si="279"/>
        <v>2.7242892239431882E-5</v>
      </c>
      <c r="F8920" s="30">
        <f>VLOOKUP($B8920,'רביות שנתיות'!B:I,7)</f>
        <v>7.7</v>
      </c>
      <c r="G8920" s="29">
        <f t="shared" si="278"/>
        <v>2.0325188073977429E-4</v>
      </c>
    </row>
    <row r="8921" spans="2:7">
      <c r="B8921" s="1">
        <v>41792</v>
      </c>
      <c r="C8921" s="30">
        <f>VLOOKUP(B8921,'רביות שנתיות'!B:C,2)</f>
        <v>1</v>
      </c>
      <c r="D8921" s="29">
        <f t="shared" si="279"/>
        <v>2.7242892239431882E-5</v>
      </c>
      <c r="F8921" s="30">
        <f>VLOOKUP($B8921,'רביות שנתיות'!B:I,7)</f>
        <v>7.7</v>
      </c>
      <c r="G8921" s="29">
        <f t="shared" si="278"/>
        <v>2.0325188073977429E-4</v>
      </c>
    </row>
    <row r="8922" spans="2:7">
      <c r="B8922" s="1">
        <v>41793</v>
      </c>
      <c r="C8922" s="30">
        <f>VLOOKUP(B8922,'רביות שנתיות'!B:C,2)</f>
        <v>1</v>
      </c>
      <c r="D8922" s="29">
        <f t="shared" si="279"/>
        <v>2.7242892239431882E-5</v>
      </c>
      <c r="F8922" s="30">
        <f>VLOOKUP($B8922,'רביות שנתיות'!B:I,7)</f>
        <v>7.7</v>
      </c>
      <c r="G8922" s="29">
        <f t="shared" si="278"/>
        <v>2.0325188073977429E-4</v>
      </c>
    </row>
    <row r="8923" spans="2:7">
      <c r="B8923" s="1">
        <v>41794</v>
      </c>
      <c r="C8923" s="30">
        <f>VLOOKUP(B8923,'רביות שנתיות'!B:C,2)</f>
        <v>1</v>
      </c>
      <c r="D8923" s="29">
        <f t="shared" si="279"/>
        <v>2.7242892239431882E-5</v>
      </c>
      <c r="F8923" s="30">
        <f>VLOOKUP($B8923,'רביות שנתיות'!B:I,7)</f>
        <v>7.7</v>
      </c>
      <c r="G8923" s="29">
        <f t="shared" si="278"/>
        <v>2.0325188073977429E-4</v>
      </c>
    </row>
    <row r="8924" spans="2:7">
      <c r="B8924" s="1">
        <v>41795</v>
      </c>
      <c r="C8924" s="30">
        <f>VLOOKUP(B8924,'רביות שנתיות'!B:C,2)</f>
        <v>1</v>
      </c>
      <c r="D8924" s="29">
        <f t="shared" si="279"/>
        <v>2.7242892239431882E-5</v>
      </c>
      <c r="F8924" s="30">
        <f>VLOOKUP($B8924,'רביות שנתיות'!B:I,7)</f>
        <v>7.7</v>
      </c>
      <c r="G8924" s="29">
        <f t="shared" si="278"/>
        <v>2.0325188073977429E-4</v>
      </c>
    </row>
    <row r="8925" spans="2:7">
      <c r="B8925" s="1">
        <v>41796</v>
      </c>
      <c r="C8925" s="30">
        <f>VLOOKUP(B8925,'רביות שנתיות'!B:C,2)</f>
        <v>1</v>
      </c>
      <c r="D8925" s="29">
        <f t="shared" si="279"/>
        <v>2.7242892239431882E-5</v>
      </c>
      <c r="F8925" s="30">
        <f>VLOOKUP($B8925,'רביות שנתיות'!B:I,7)</f>
        <v>7.7</v>
      </c>
      <c r="G8925" s="29">
        <f t="shared" si="278"/>
        <v>2.0325188073977429E-4</v>
      </c>
    </row>
    <row r="8926" spans="2:7">
      <c r="B8926" s="1">
        <v>41797</v>
      </c>
      <c r="C8926" s="30">
        <f>VLOOKUP(B8926,'רביות שנתיות'!B:C,2)</f>
        <v>1</v>
      </c>
      <c r="D8926" s="29">
        <f t="shared" si="279"/>
        <v>2.7242892239431882E-5</v>
      </c>
      <c r="F8926" s="30">
        <f>VLOOKUP($B8926,'רביות שנתיות'!B:I,7)</f>
        <v>7.7</v>
      </c>
      <c r="G8926" s="29">
        <f t="shared" si="278"/>
        <v>2.0325188073977429E-4</v>
      </c>
    </row>
    <row r="8927" spans="2:7">
      <c r="B8927" s="1">
        <v>41798</v>
      </c>
      <c r="C8927" s="30">
        <f>VLOOKUP(B8927,'רביות שנתיות'!B:C,2)</f>
        <v>1</v>
      </c>
      <c r="D8927" s="29">
        <f t="shared" si="279"/>
        <v>2.7242892239431882E-5</v>
      </c>
      <c r="F8927" s="30">
        <f>VLOOKUP($B8927,'רביות שנתיות'!B:I,7)</f>
        <v>7.7</v>
      </c>
      <c r="G8927" s="29">
        <f t="shared" si="278"/>
        <v>2.0325188073977429E-4</v>
      </c>
    </row>
    <row r="8928" spans="2:7">
      <c r="B8928" s="1">
        <v>41799</v>
      </c>
      <c r="C8928" s="30">
        <f>VLOOKUP(B8928,'רביות שנתיות'!B:C,2)</f>
        <v>1</v>
      </c>
      <c r="D8928" s="29">
        <f t="shared" si="279"/>
        <v>2.7242892239431882E-5</v>
      </c>
      <c r="F8928" s="30">
        <f>VLOOKUP($B8928,'רביות שנתיות'!B:I,7)</f>
        <v>7.7</v>
      </c>
      <c r="G8928" s="29">
        <f t="shared" si="278"/>
        <v>2.0325188073977429E-4</v>
      </c>
    </row>
    <row r="8929" spans="2:7">
      <c r="B8929" s="1">
        <v>41800</v>
      </c>
      <c r="C8929" s="30">
        <f>VLOOKUP(B8929,'רביות שנתיות'!B:C,2)</f>
        <v>1</v>
      </c>
      <c r="D8929" s="29">
        <f t="shared" si="279"/>
        <v>2.7242892239431882E-5</v>
      </c>
      <c r="F8929" s="30">
        <f>VLOOKUP($B8929,'רביות שנתיות'!B:I,7)</f>
        <v>7.7</v>
      </c>
      <c r="G8929" s="29">
        <f t="shared" si="278"/>
        <v>2.0325188073977429E-4</v>
      </c>
    </row>
    <row r="8930" spans="2:7">
      <c r="B8930" s="1">
        <v>41801</v>
      </c>
      <c r="C8930" s="30">
        <f>VLOOKUP(B8930,'רביות שנתיות'!B:C,2)</f>
        <v>1</v>
      </c>
      <c r="D8930" s="29">
        <f t="shared" si="279"/>
        <v>2.7242892239431882E-5</v>
      </c>
      <c r="F8930" s="30">
        <f>VLOOKUP($B8930,'רביות שנתיות'!B:I,7)</f>
        <v>7.7</v>
      </c>
      <c r="G8930" s="29">
        <f t="shared" si="278"/>
        <v>2.0325188073977429E-4</v>
      </c>
    </row>
    <row r="8931" spans="2:7">
      <c r="B8931" s="1">
        <v>41802</v>
      </c>
      <c r="C8931" s="30">
        <f>VLOOKUP(B8931,'רביות שנתיות'!B:C,2)</f>
        <v>1</v>
      </c>
      <c r="D8931" s="29">
        <f t="shared" si="279"/>
        <v>2.7242892239431882E-5</v>
      </c>
      <c r="F8931" s="30">
        <f>VLOOKUP($B8931,'רביות שנתיות'!B:I,7)</f>
        <v>7.7</v>
      </c>
      <c r="G8931" s="29">
        <f t="shared" si="278"/>
        <v>2.0325188073977429E-4</v>
      </c>
    </row>
    <row r="8932" spans="2:7">
      <c r="B8932" s="1">
        <v>41803</v>
      </c>
      <c r="C8932" s="30">
        <f>VLOOKUP(B8932,'רביות שנתיות'!B:C,2)</f>
        <v>1</v>
      </c>
      <c r="D8932" s="29">
        <f t="shared" si="279"/>
        <v>2.7242892239431882E-5</v>
      </c>
      <c r="F8932" s="30">
        <f>VLOOKUP($B8932,'רביות שנתיות'!B:I,7)</f>
        <v>7.7</v>
      </c>
      <c r="G8932" s="29">
        <f t="shared" si="278"/>
        <v>2.0325188073977429E-4</v>
      </c>
    </row>
    <row r="8933" spans="2:7">
      <c r="B8933" s="1">
        <v>41804</v>
      </c>
      <c r="C8933" s="30">
        <f>VLOOKUP(B8933,'רביות שנתיות'!B:C,2)</f>
        <v>1</v>
      </c>
      <c r="D8933" s="29">
        <f t="shared" si="279"/>
        <v>2.7242892239431882E-5</v>
      </c>
      <c r="F8933" s="30">
        <f>VLOOKUP($B8933,'רביות שנתיות'!B:I,7)</f>
        <v>7.7</v>
      </c>
      <c r="G8933" s="29">
        <f t="shared" si="278"/>
        <v>2.0325188073977429E-4</v>
      </c>
    </row>
    <row r="8934" spans="2:7">
      <c r="B8934" s="1">
        <v>41805</v>
      </c>
      <c r="C8934" s="30">
        <f>VLOOKUP(B8934,'רביות שנתיות'!B:C,2)</f>
        <v>1</v>
      </c>
      <c r="D8934" s="29">
        <f t="shared" si="279"/>
        <v>2.7242892239431882E-5</v>
      </c>
      <c r="F8934" s="30">
        <f>VLOOKUP($B8934,'רביות שנתיות'!B:I,7)</f>
        <v>7.7</v>
      </c>
      <c r="G8934" s="29">
        <f t="shared" si="278"/>
        <v>2.0325188073977429E-4</v>
      </c>
    </row>
    <row r="8935" spans="2:7">
      <c r="B8935" s="1">
        <v>41806</v>
      </c>
      <c r="C8935" s="30">
        <f>VLOOKUP(B8935,'רביות שנתיות'!B:C,2)</f>
        <v>1</v>
      </c>
      <c r="D8935" s="29">
        <f t="shared" si="279"/>
        <v>2.7242892239431882E-5</v>
      </c>
      <c r="F8935" s="30">
        <f>VLOOKUP($B8935,'רביות שנתיות'!B:I,7)</f>
        <v>7.7</v>
      </c>
      <c r="G8935" s="29">
        <f t="shared" si="278"/>
        <v>2.0325188073977429E-4</v>
      </c>
    </row>
    <row r="8936" spans="2:7">
      <c r="B8936" s="1">
        <v>41807</v>
      </c>
      <c r="C8936" s="30">
        <f>VLOOKUP(B8936,'רביות שנתיות'!B:C,2)</f>
        <v>1</v>
      </c>
      <c r="D8936" s="29">
        <f t="shared" si="279"/>
        <v>2.7242892239431882E-5</v>
      </c>
      <c r="F8936" s="30">
        <f>VLOOKUP($B8936,'רביות שנתיות'!B:I,7)</f>
        <v>7.7</v>
      </c>
      <c r="G8936" s="29">
        <f t="shared" si="278"/>
        <v>2.0325188073977429E-4</v>
      </c>
    </row>
    <row r="8937" spans="2:7">
      <c r="B8937" s="1">
        <v>41808</v>
      </c>
      <c r="C8937" s="30">
        <f>VLOOKUP(B8937,'רביות שנתיות'!B:C,2)</f>
        <v>1</v>
      </c>
      <c r="D8937" s="29">
        <f t="shared" si="279"/>
        <v>2.7242892239431882E-5</v>
      </c>
      <c r="F8937" s="30">
        <f>VLOOKUP($B8937,'רביות שנתיות'!B:I,7)</f>
        <v>7.7</v>
      </c>
      <c r="G8937" s="29">
        <f t="shared" si="278"/>
        <v>2.0325188073977429E-4</v>
      </c>
    </row>
    <row r="8938" spans="2:7">
      <c r="B8938" s="1">
        <v>41809</v>
      </c>
      <c r="C8938" s="30">
        <f>VLOOKUP(B8938,'רביות שנתיות'!B:C,2)</f>
        <v>1</v>
      </c>
      <c r="D8938" s="29">
        <f t="shared" si="279"/>
        <v>2.7242892239431882E-5</v>
      </c>
      <c r="F8938" s="30">
        <f>VLOOKUP($B8938,'רביות שנתיות'!B:I,7)</f>
        <v>7.7</v>
      </c>
      <c r="G8938" s="29">
        <f t="shared" si="278"/>
        <v>2.0325188073977429E-4</v>
      </c>
    </row>
    <row r="8939" spans="2:7">
      <c r="B8939" s="1">
        <v>41810</v>
      </c>
      <c r="C8939" s="30">
        <f>VLOOKUP(B8939,'רביות שנתיות'!B:C,2)</f>
        <v>1</v>
      </c>
      <c r="D8939" s="29">
        <f t="shared" si="279"/>
        <v>2.7242892239431882E-5</v>
      </c>
      <c r="F8939" s="30">
        <f>VLOOKUP($B8939,'רביות שנתיות'!B:I,7)</f>
        <v>7.7</v>
      </c>
      <c r="G8939" s="29">
        <f t="shared" si="278"/>
        <v>2.0325188073977429E-4</v>
      </c>
    </row>
    <row r="8940" spans="2:7">
      <c r="B8940" s="1">
        <v>41811</v>
      </c>
      <c r="C8940" s="30">
        <f>VLOOKUP(B8940,'רביות שנתיות'!B:C,2)</f>
        <v>1</v>
      </c>
      <c r="D8940" s="29">
        <f t="shared" si="279"/>
        <v>2.7242892239431882E-5</v>
      </c>
      <c r="F8940" s="30">
        <f>VLOOKUP($B8940,'רביות שנתיות'!B:I,7)</f>
        <v>7.7</v>
      </c>
      <c r="G8940" s="29">
        <f t="shared" si="278"/>
        <v>2.0325188073977429E-4</v>
      </c>
    </row>
    <row r="8941" spans="2:7">
      <c r="B8941" s="1">
        <v>41812</v>
      </c>
      <c r="C8941" s="30">
        <f>VLOOKUP(B8941,'רביות שנתיות'!B:C,2)</f>
        <v>1</v>
      </c>
      <c r="D8941" s="29">
        <f t="shared" si="279"/>
        <v>2.7242892239431882E-5</v>
      </c>
      <c r="F8941" s="30">
        <f>VLOOKUP($B8941,'רביות שנתיות'!B:I,7)</f>
        <v>7.7</v>
      </c>
      <c r="G8941" s="29">
        <f t="shared" si="278"/>
        <v>2.0325188073977429E-4</v>
      </c>
    </row>
    <row r="8942" spans="2:7">
      <c r="B8942" s="1">
        <v>41813</v>
      </c>
      <c r="C8942" s="30">
        <f>VLOOKUP(B8942,'רביות שנתיות'!B:C,2)</f>
        <v>1</v>
      </c>
      <c r="D8942" s="29">
        <f t="shared" si="279"/>
        <v>2.7242892239431882E-5</v>
      </c>
      <c r="F8942" s="30">
        <f>VLOOKUP($B8942,'רביות שנתיות'!B:I,7)</f>
        <v>7.7</v>
      </c>
      <c r="G8942" s="29">
        <f t="shared" si="278"/>
        <v>2.0325188073977429E-4</v>
      </c>
    </row>
    <row r="8943" spans="2:7">
      <c r="B8943" s="1">
        <v>41814</v>
      </c>
      <c r="C8943" s="30">
        <f>VLOOKUP(B8943,'רביות שנתיות'!B:C,2)</f>
        <v>1</v>
      </c>
      <c r="D8943" s="29">
        <f t="shared" si="279"/>
        <v>2.7242892239431882E-5</v>
      </c>
      <c r="F8943" s="30">
        <f>VLOOKUP($B8943,'רביות שנתיות'!B:I,7)</f>
        <v>7.7</v>
      </c>
      <c r="G8943" s="29">
        <f t="shared" si="278"/>
        <v>2.0325188073977429E-4</v>
      </c>
    </row>
    <row r="8944" spans="2:7">
      <c r="B8944" s="1">
        <v>41815</v>
      </c>
      <c r="C8944" s="30">
        <f>VLOOKUP(B8944,'רביות שנתיות'!B:C,2)</f>
        <v>1</v>
      </c>
      <c r="D8944" s="29">
        <f t="shared" si="279"/>
        <v>2.7242892239431882E-5</v>
      </c>
      <c r="F8944" s="30">
        <f>VLOOKUP($B8944,'רביות שנתיות'!B:I,7)</f>
        <v>7.7</v>
      </c>
      <c r="G8944" s="29">
        <f t="shared" si="278"/>
        <v>2.0325188073977429E-4</v>
      </c>
    </row>
    <row r="8945" spans="2:7">
      <c r="B8945" s="1">
        <v>41816</v>
      </c>
      <c r="C8945" s="30">
        <f>VLOOKUP(B8945,'רביות שנתיות'!B:C,2)</f>
        <v>1</v>
      </c>
      <c r="D8945" s="29">
        <f t="shared" si="279"/>
        <v>2.7242892239431882E-5</v>
      </c>
      <c r="F8945" s="30">
        <f>VLOOKUP($B8945,'רביות שנתיות'!B:I,7)</f>
        <v>7.7</v>
      </c>
      <c r="G8945" s="29">
        <f t="shared" si="278"/>
        <v>2.0325188073977429E-4</v>
      </c>
    </row>
    <row r="8946" spans="2:7">
      <c r="B8946" s="1">
        <v>41817</v>
      </c>
      <c r="C8946" s="30">
        <f>VLOOKUP(B8946,'רביות שנתיות'!B:C,2)</f>
        <v>1</v>
      </c>
      <c r="D8946" s="29">
        <f t="shared" si="279"/>
        <v>2.7242892239431882E-5</v>
      </c>
      <c r="F8946" s="30">
        <f>VLOOKUP($B8946,'רביות שנתיות'!B:I,7)</f>
        <v>7.7</v>
      </c>
      <c r="G8946" s="29">
        <f t="shared" si="278"/>
        <v>2.0325188073977429E-4</v>
      </c>
    </row>
    <row r="8947" spans="2:7">
      <c r="B8947" s="1">
        <v>41818</v>
      </c>
      <c r="C8947" s="30">
        <f>VLOOKUP(B8947,'רביות שנתיות'!B:C,2)</f>
        <v>1</v>
      </c>
      <c r="D8947" s="29">
        <f t="shared" si="279"/>
        <v>2.7242892239431882E-5</v>
      </c>
      <c r="F8947" s="30">
        <f>VLOOKUP($B8947,'רביות שנתיות'!B:I,7)</f>
        <v>7.7</v>
      </c>
      <c r="G8947" s="29">
        <f t="shared" si="278"/>
        <v>2.0325188073977429E-4</v>
      </c>
    </row>
    <row r="8948" spans="2:7">
      <c r="B8948" s="1">
        <v>41819</v>
      </c>
      <c r="C8948" s="30">
        <f>VLOOKUP(B8948,'רביות שנתיות'!B:C,2)</f>
        <v>1</v>
      </c>
      <c r="D8948" s="29">
        <f t="shared" si="279"/>
        <v>2.7242892239431882E-5</v>
      </c>
      <c r="F8948" s="30">
        <f>VLOOKUP($B8948,'רביות שנתיות'!B:I,7)</f>
        <v>7.7</v>
      </c>
      <c r="G8948" s="29">
        <f t="shared" si="278"/>
        <v>2.0325188073977429E-4</v>
      </c>
    </row>
    <row r="8949" spans="2:7">
      <c r="B8949" s="1">
        <v>41820</v>
      </c>
      <c r="C8949" s="30">
        <f>VLOOKUP(B8949,'רביות שנתיות'!B:C,2)</f>
        <v>1</v>
      </c>
      <c r="D8949" s="29">
        <f t="shared" si="279"/>
        <v>2.7242892239431882E-5</v>
      </c>
      <c r="F8949" s="30">
        <f>VLOOKUP($B8949,'רביות שנתיות'!B:I,7)</f>
        <v>7.7</v>
      </c>
      <c r="G8949" s="29">
        <f t="shared" si="278"/>
        <v>2.0325188073977429E-4</v>
      </c>
    </row>
    <row r="8950" spans="2:7">
      <c r="B8950" s="1">
        <v>41821</v>
      </c>
      <c r="C8950" s="30">
        <f>VLOOKUP(B8950,'רביות שנתיות'!B:C,2)</f>
        <v>1</v>
      </c>
      <c r="D8950" s="29">
        <f t="shared" si="279"/>
        <v>2.7242892239431882E-5</v>
      </c>
      <c r="F8950" s="30">
        <f>VLOOKUP($B8950,'רביות שנתיות'!B:I,7)</f>
        <v>7.7</v>
      </c>
      <c r="G8950" s="29">
        <f t="shared" si="278"/>
        <v>2.0325188073977429E-4</v>
      </c>
    </row>
    <row r="8951" spans="2:7">
      <c r="B8951" s="1">
        <v>41822</v>
      </c>
      <c r="C8951" s="30">
        <f>VLOOKUP(B8951,'רביות שנתיות'!B:C,2)</f>
        <v>1</v>
      </c>
      <c r="D8951" s="29">
        <f t="shared" si="279"/>
        <v>2.7242892239431882E-5</v>
      </c>
      <c r="F8951" s="30">
        <f>VLOOKUP($B8951,'רביות שנתיות'!B:I,7)</f>
        <v>7.7</v>
      </c>
      <c r="G8951" s="29">
        <f t="shared" si="278"/>
        <v>2.0325188073977429E-4</v>
      </c>
    </row>
    <row r="8952" spans="2:7">
      <c r="B8952" s="1">
        <v>41823</v>
      </c>
      <c r="C8952" s="30">
        <f>VLOOKUP(B8952,'רביות שנתיות'!B:C,2)</f>
        <v>1</v>
      </c>
      <c r="D8952" s="29">
        <f t="shared" si="279"/>
        <v>2.7242892239431882E-5</v>
      </c>
      <c r="F8952" s="30">
        <f>VLOOKUP($B8952,'רביות שנתיות'!B:I,7)</f>
        <v>7.7</v>
      </c>
      <c r="G8952" s="29">
        <f t="shared" si="278"/>
        <v>2.0325188073977429E-4</v>
      </c>
    </row>
    <row r="8953" spans="2:7">
      <c r="B8953" s="1">
        <v>41824</v>
      </c>
      <c r="C8953" s="30">
        <f>VLOOKUP(B8953,'רביות שנתיות'!B:C,2)</f>
        <v>1</v>
      </c>
      <c r="D8953" s="29">
        <f t="shared" si="279"/>
        <v>2.7242892239431882E-5</v>
      </c>
      <c r="F8953" s="30">
        <f>VLOOKUP($B8953,'רביות שנתיות'!B:I,7)</f>
        <v>7.7</v>
      </c>
      <c r="G8953" s="29">
        <f t="shared" si="278"/>
        <v>2.0325188073977429E-4</v>
      </c>
    </row>
    <row r="8954" spans="2:7">
      <c r="B8954" s="1">
        <v>41825</v>
      </c>
      <c r="C8954" s="30">
        <f>VLOOKUP(B8954,'רביות שנתיות'!B:C,2)</f>
        <v>1</v>
      </c>
      <c r="D8954" s="29">
        <f t="shared" si="279"/>
        <v>2.7242892239431882E-5</v>
      </c>
      <c r="F8954" s="30">
        <f>VLOOKUP($B8954,'רביות שנתיות'!B:I,7)</f>
        <v>7.7</v>
      </c>
      <c r="G8954" s="29">
        <f t="shared" si="278"/>
        <v>2.0325188073977429E-4</v>
      </c>
    </row>
    <row r="8955" spans="2:7">
      <c r="B8955" s="1">
        <v>41826</v>
      </c>
      <c r="C8955" s="30">
        <f>VLOOKUP(B8955,'רביות שנתיות'!B:C,2)</f>
        <v>1</v>
      </c>
      <c r="D8955" s="29">
        <f t="shared" si="279"/>
        <v>2.7242892239431882E-5</v>
      </c>
      <c r="F8955" s="30">
        <f>VLOOKUP($B8955,'רביות שנתיות'!B:I,7)</f>
        <v>7.7</v>
      </c>
      <c r="G8955" s="29">
        <f t="shared" si="278"/>
        <v>2.0325188073977429E-4</v>
      </c>
    </row>
    <row r="8956" spans="2:7">
      <c r="B8956" s="1">
        <v>41827</v>
      </c>
      <c r="C8956" s="30">
        <f>VLOOKUP(B8956,'רביות שנתיות'!B:C,2)</f>
        <v>1</v>
      </c>
      <c r="D8956" s="29">
        <f t="shared" si="279"/>
        <v>2.7242892239431882E-5</v>
      </c>
      <c r="F8956" s="30">
        <f>VLOOKUP($B8956,'רביות שנתיות'!B:I,7)</f>
        <v>7.7</v>
      </c>
      <c r="G8956" s="29">
        <f t="shared" si="278"/>
        <v>2.0325188073977429E-4</v>
      </c>
    </row>
    <row r="8957" spans="2:7">
      <c r="B8957" s="1">
        <v>41828</v>
      </c>
      <c r="C8957" s="30">
        <f>VLOOKUP(B8957,'רביות שנתיות'!B:C,2)</f>
        <v>1</v>
      </c>
      <c r="D8957" s="29">
        <f t="shared" si="279"/>
        <v>2.7242892239431882E-5</v>
      </c>
      <c r="F8957" s="30">
        <f>VLOOKUP($B8957,'רביות שנתיות'!B:I,7)</f>
        <v>7.7</v>
      </c>
      <c r="G8957" s="29">
        <f t="shared" si="278"/>
        <v>2.0325188073977429E-4</v>
      </c>
    </row>
    <row r="8958" spans="2:7">
      <c r="B8958" s="1">
        <v>41829</v>
      </c>
      <c r="C8958" s="30">
        <f>VLOOKUP(B8958,'רביות שנתיות'!B:C,2)</f>
        <v>1</v>
      </c>
      <c r="D8958" s="29">
        <f t="shared" si="279"/>
        <v>2.7242892239431882E-5</v>
      </c>
      <c r="F8958" s="30">
        <f>VLOOKUP($B8958,'רביות שנתיות'!B:I,7)</f>
        <v>7.7</v>
      </c>
      <c r="G8958" s="29">
        <f t="shared" si="278"/>
        <v>2.0325188073977429E-4</v>
      </c>
    </row>
    <row r="8959" spans="2:7">
      <c r="B8959" s="1">
        <v>41830</v>
      </c>
      <c r="C8959" s="30">
        <f>VLOOKUP(B8959,'רביות שנתיות'!B:C,2)</f>
        <v>1</v>
      </c>
      <c r="D8959" s="29">
        <f t="shared" si="279"/>
        <v>2.7242892239431882E-5</v>
      </c>
      <c r="F8959" s="30">
        <f>VLOOKUP($B8959,'רביות שנתיות'!B:I,7)</f>
        <v>7.7</v>
      </c>
      <c r="G8959" s="29">
        <f t="shared" si="278"/>
        <v>2.0325188073977429E-4</v>
      </c>
    </row>
    <row r="8960" spans="2:7">
      <c r="B8960" s="1">
        <v>41831</v>
      </c>
      <c r="C8960" s="30">
        <f>VLOOKUP(B8960,'רביות שנתיות'!B:C,2)</f>
        <v>1</v>
      </c>
      <c r="D8960" s="29">
        <f t="shared" si="279"/>
        <v>2.7242892239431882E-5</v>
      </c>
      <c r="F8960" s="30">
        <f>VLOOKUP($B8960,'רביות שנתיות'!B:I,7)</f>
        <v>7.7</v>
      </c>
      <c r="G8960" s="29">
        <f t="shared" si="278"/>
        <v>2.0325188073977429E-4</v>
      </c>
    </row>
    <row r="8961" spans="2:7">
      <c r="B8961" s="1">
        <v>41832</v>
      </c>
      <c r="C8961" s="30">
        <f>VLOOKUP(B8961,'רביות שנתיות'!B:C,2)</f>
        <v>1</v>
      </c>
      <c r="D8961" s="29">
        <f t="shared" si="279"/>
        <v>2.7242892239431882E-5</v>
      </c>
      <c r="F8961" s="30">
        <f>VLOOKUP($B8961,'רביות שנתיות'!B:I,7)</f>
        <v>7.7</v>
      </c>
      <c r="G8961" s="29">
        <f t="shared" si="278"/>
        <v>2.0325188073977429E-4</v>
      </c>
    </row>
    <row r="8962" spans="2:7">
      <c r="B8962" s="1">
        <v>41833</v>
      </c>
      <c r="C8962" s="30">
        <f>VLOOKUP(B8962,'רביות שנתיות'!B:C,2)</f>
        <v>1</v>
      </c>
      <c r="D8962" s="29">
        <f t="shared" si="279"/>
        <v>2.7242892239431882E-5</v>
      </c>
      <c r="F8962" s="30">
        <f>VLOOKUP($B8962,'רביות שנתיות'!B:I,7)</f>
        <v>7.7</v>
      </c>
      <c r="G8962" s="29">
        <f t="shared" si="278"/>
        <v>2.0325188073977429E-4</v>
      </c>
    </row>
    <row r="8963" spans="2:7">
      <c r="B8963" s="1">
        <v>41834</v>
      </c>
      <c r="C8963" s="30">
        <f>VLOOKUP(B8963,'רביות שנתיות'!B:C,2)</f>
        <v>1</v>
      </c>
      <c r="D8963" s="29">
        <f t="shared" si="279"/>
        <v>2.7242892239431882E-5</v>
      </c>
      <c r="F8963" s="30">
        <f>VLOOKUP($B8963,'רביות שנתיות'!B:I,7)</f>
        <v>7.7</v>
      </c>
      <c r="G8963" s="29">
        <f t="shared" si="278"/>
        <v>2.0325188073977429E-4</v>
      </c>
    </row>
    <row r="8964" spans="2:7">
      <c r="B8964" s="1">
        <v>41835</v>
      </c>
      <c r="C8964" s="30">
        <f>VLOOKUP(B8964,'רביות שנתיות'!B:C,2)</f>
        <v>1</v>
      </c>
      <c r="D8964" s="29">
        <f t="shared" si="279"/>
        <v>2.7242892239431882E-5</v>
      </c>
      <c r="F8964" s="30">
        <f>VLOOKUP($B8964,'רביות שנתיות'!B:I,7)</f>
        <v>7.7</v>
      </c>
      <c r="G8964" s="29">
        <f t="shared" ref="G8964:G9027" si="280">(1+F8964/100)^(1/365)-1</f>
        <v>2.0325188073977429E-4</v>
      </c>
    </row>
    <row r="8965" spans="2:7">
      <c r="B8965" s="1">
        <v>41836</v>
      </c>
      <c r="C8965" s="30">
        <f>VLOOKUP(B8965,'רביות שנתיות'!B:C,2)</f>
        <v>1</v>
      </c>
      <c r="D8965" s="29">
        <f t="shared" ref="D8965:D9028" si="281">(1+C8965/100)^(1/365.25)-1</f>
        <v>2.7242892239431882E-5</v>
      </c>
      <c r="F8965" s="30">
        <f>VLOOKUP($B8965,'רביות שנתיות'!B:I,7)</f>
        <v>7.7</v>
      </c>
      <c r="G8965" s="29">
        <f t="shared" si="280"/>
        <v>2.0325188073977429E-4</v>
      </c>
    </row>
    <row r="8966" spans="2:7">
      <c r="B8966" s="1">
        <v>41837</v>
      </c>
      <c r="C8966" s="30">
        <f>VLOOKUP(B8966,'רביות שנתיות'!B:C,2)</f>
        <v>1</v>
      </c>
      <c r="D8966" s="29">
        <f t="shared" si="281"/>
        <v>2.7242892239431882E-5</v>
      </c>
      <c r="F8966" s="30">
        <f>VLOOKUP($B8966,'רביות שנתיות'!B:I,7)</f>
        <v>7.7</v>
      </c>
      <c r="G8966" s="29">
        <f t="shared" si="280"/>
        <v>2.0325188073977429E-4</v>
      </c>
    </row>
    <row r="8967" spans="2:7">
      <c r="B8967" s="1">
        <v>41838</v>
      </c>
      <c r="C8967" s="30">
        <f>VLOOKUP(B8967,'רביות שנתיות'!B:C,2)</f>
        <v>1</v>
      </c>
      <c r="D8967" s="29">
        <f t="shared" si="281"/>
        <v>2.7242892239431882E-5</v>
      </c>
      <c r="F8967" s="30">
        <f>VLOOKUP($B8967,'רביות שנתיות'!B:I,7)</f>
        <v>7.7</v>
      </c>
      <c r="G8967" s="29">
        <f t="shared" si="280"/>
        <v>2.0325188073977429E-4</v>
      </c>
    </row>
    <row r="8968" spans="2:7">
      <c r="B8968" s="1">
        <v>41839</v>
      </c>
      <c r="C8968" s="30">
        <f>VLOOKUP(B8968,'רביות שנתיות'!B:C,2)</f>
        <v>1</v>
      </c>
      <c r="D8968" s="29">
        <f t="shared" si="281"/>
        <v>2.7242892239431882E-5</v>
      </c>
      <c r="F8968" s="30">
        <f>VLOOKUP($B8968,'רביות שנתיות'!B:I,7)</f>
        <v>7.7</v>
      </c>
      <c r="G8968" s="29">
        <f t="shared" si="280"/>
        <v>2.0325188073977429E-4</v>
      </c>
    </row>
    <row r="8969" spans="2:7">
      <c r="B8969" s="1">
        <v>41840</v>
      </c>
      <c r="C8969" s="30">
        <f>VLOOKUP(B8969,'רביות שנתיות'!B:C,2)</f>
        <v>1</v>
      </c>
      <c r="D8969" s="29">
        <f t="shared" si="281"/>
        <v>2.7242892239431882E-5</v>
      </c>
      <c r="F8969" s="30">
        <f>VLOOKUP($B8969,'רביות שנתיות'!B:I,7)</f>
        <v>7.7</v>
      </c>
      <c r="G8969" s="29">
        <f t="shared" si="280"/>
        <v>2.0325188073977429E-4</v>
      </c>
    </row>
    <row r="8970" spans="2:7">
      <c r="B8970" s="1">
        <v>41841</v>
      </c>
      <c r="C8970" s="30">
        <f>VLOOKUP(B8970,'רביות שנתיות'!B:C,2)</f>
        <v>1</v>
      </c>
      <c r="D8970" s="29">
        <f t="shared" si="281"/>
        <v>2.7242892239431882E-5</v>
      </c>
      <c r="F8970" s="30">
        <f>VLOOKUP($B8970,'רביות שנתיות'!B:I,7)</f>
        <v>7.7</v>
      </c>
      <c r="G8970" s="29">
        <f t="shared" si="280"/>
        <v>2.0325188073977429E-4</v>
      </c>
    </row>
    <row r="8971" spans="2:7">
      <c r="B8971" s="1">
        <v>41842</v>
      </c>
      <c r="C8971" s="30">
        <f>VLOOKUP(B8971,'רביות שנתיות'!B:C,2)</f>
        <v>1</v>
      </c>
      <c r="D8971" s="29">
        <f t="shared" si="281"/>
        <v>2.7242892239431882E-5</v>
      </c>
      <c r="F8971" s="30">
        <f>VLOOKUP($B8971,'רביות שנתיות'!B:I,7)</f>
        <v>7.7</v>
      </c>
      <c r="G8971" s="29">
        <f t="shared" si="280"/>
        <v>2.0325188073977429E-4</v>
      </c>
    </row>
    <row r="8972" spans="2:7">
      <c r="B8972" s="1">
        <v>41843</v>
      </c>
      <c r="C8972" s="30">
        <f>VLOOKUP(B8972,'רביות שנתיות'!B:C,2)</f>
        <v>1</v>
      </c>
      <c r="D8972" s="29">
        <f t="shared" si="281"/>
        <v>2.7242892239431882E-5</v>
      </c>
      <c r="F8972" s="30">
        <f>VLOOKUP($B8972,'רביות שנתיות'!B:I,7)</f>
        <v>7.7</v>
      </c>
      <c r="G8972" s="29">
        <f t="shared" si="280"/>
        <v>2.0325188073977429E-4</v>
      </c>
    </row>
    <row r="8973" spans="2:7">
      <c r="B8973" s="1">
        <v>41844</v>
      </c>
      <c r="C8973" s="30">
        <f>VLOOKUP(B8973,'רביות שנתיות'!B:C,2)</f>
        <v>1</v>
      </c>
      <c r="D8973" s="29">
        <f t="shared" si="281"/>
        <v>2.7242892239431882E-5</v>
      </c>
      <c r="F8973" s="30">
        <f>VLOOKUP($B8973,'רביות שנתיות'!B:I,7)</f>
        <v>7.7</v>
      </c>
      <c r="G8973" s="29">
        <f t="shared" si="280"/>
        <v>2.0325188073977429E-4</v>
      </c>
    </row>
    <row r="8974" spans="2:7">
      <c r="B8974" s="1">
        <v>41845</v>
      </c>
      <c r="C8974" s="30">
        <f>VLOOKUP(B8974,'רביות שנתיות'!B:C,2)</f>
        <v>1</v>
      </c>
      <c r="D8974" s="29">
        <f t="shared" si="281"/>
        <v>2.7242892239431882E-5</v>
      </c>
      <c r="F8974" s="30">
        <f>VLOOKUP($B8974,'רביות שנתיות'!B:I,7)</f>
        <v>7.7</v>
      </c>
      <c r="G8974" s="29">
        <f t="shared" si="280"/>
        <v>2.0325188073977429E-4</v>
      </c>
    </row>
    <row r="8975" spans="2:7">
      <c r="B8975" s="1">
        <v>41846</v>
      </c>
      <c r="C8975" s="30">
        <f>VLOOKUP(B8975,'רביות שנתיות'!B:C,2)</f>
        <v>1</v>
      </c>
      <c r="D8975" s="29">
        <f t="shared" si="281"/>
        <v>2.7242892239431882E-5</v>
      </c>
      <c r="F8975" s="30">
        <f>VLOOKUP($B8975,'רביות שנתיות'!B:I,7)</f>
        <v>7.7</v>
      </c>
      <c r="G8975" s="29">
        <f t="shared" si="280"/>
        <v>2.0325188073977429E-4</v>
      </c>
    </row>
    <row r="8976" spans="2:7">
      <c r="B8976" s="1">
        <v>41847</v>
      </c>
      <c r="C8976" s="30">
        <f>VLOOKUP(B8976,'רביות שנתיות'!B:C,2)</f>
        <v>1</v>
      </c>
      <c r="D8976" s="29">
        <f t="shared" si="281"/>
        <v>2.7242892239431882E-5</v>
      </c>
      <c r="F8976" s="30">
        <f>VLOOKUP($B8976,'רביות שנתיות'!B:I,7)</f>
        <v>7.7</v>
      </c>
      <c r="G8976" s="29">
        <f t="shared" si="280"/>
        <v>2.0325188073977429E-4</v>
      </c>
    </row>
    <row r="8977" spans="2:7">
      <c r="B8977" s="1">
        <v>41848</v>
      </c>
      <c r="C8977" s="30">
        <f>VLOOKUP(B8977,'רביות שנתיות'!B:C,2)</f>
        <v>1</v>
      </c>
      <c r="D8977" s="29">
        <f t="shared" si="281"/>
        <v>2.7242892239431882E-5</v>
      </c>
      <c r="F8977" s="30">
        <f>VLOOKUP($B8977,'רביות שנתיות'!B:I,7)</f>
        <v>7.7</v>
      </c>
      <c r="G8977" s="29">
        <f t="shared" si="280"/>
        <v>2.0325188073977429E-4</v>
      </c>
    </row>
    <row r="8978" spans="2:7">
      <c r="B8978" s="1">
        <v>41849</v>
      </c>
      <c r="C8978" s="30">
        <f>VLOOKUP(B8978,'רביות שנתיות'!B:C,2)</f>
        <v>1</v>
      </c>
      <c r="D8978" s="29">
        <f t="shared" si="281"/>
        <v>2.7242892239431882E-5</v>
      </c>
      <c r="F8978" s="30">
        <f>VLOOKUP($B8978,'רביות שנתיות'!B:I,7)</f>
        <v>7.7</v>
      </c>
      <c r="G8978" s="29">
        <f t="shared" si="280"/>
        <v>2.0325188073977429E-4</v>
      </c>
    </row>
    <row r="8979" spans="2:7">
      <c r="B8979" s="1">
        <v>41850</v>
      </c>
      <c r="C8979" s="30">
        <f>VLOOKUP(B8979,'רביות שנתיות'!B:C,2)</f>
        <v>1</v>
      </c>
      <c r="D8979" s="29">
        <f t="shared" si="281"/>
        <v>2.7242892239431882E-5</v>
      </c>
      <c r="F8979" s="30">
        <f>VLOOKUP($B8979,'רביות שנתיות'!B:I,7)</f>
        <v>7.7</v>
      </c>
      <c r="G8979" s="29">
        <f t="shared" si="280"/>
        <v>2.0325188073977429E-4</v>
      </c>
    </row>
    <row r="8980" spans="2:7">
      <c r="B8980" s="1">
        <v>41851</v>
      </c>
      <c r="C8980" s="30">
        <f>VLOOKUP(B8980,'רביות שנתיות'!B:C,2)</f>
        <v>1</v>
      </c>
      <c r="D8980" s="29">
        <f t="shared" si="281"/>
        <v>2.7242892239431882E-5</v>
      </c>
      <c r="F8980" s="30">
        <f>VLOOKUP($B8980,'רביות שנתיות'!B:I,7)</f>
        <v>7.7</v>
      </c>
      <c r="G8980" s="29">
        <f t="shared" si="280"/>
        <v>2.0325188073977429E-4</v>
      </c>
    </row>
    <row r="8981" spans="2:7">
      <c r="B8981" s="1">
        <v>41852</v>
      </c>
      <c r="C8981" s="30">
        <f>VLOOKUP(B8981,'רביות שנתיות'!B:C,2)</f>
        <v>1</v>
      </c>
      <c r="D8981" s="29">
        <f t="shared" si="281"/>
        <v>2.7242892239431882E-5</v>
      </c>
      <c r="F8981" s="30">
        <f>VLOOKUP($B8981,'רביות שנתיות'!B:I,7)</f>
        <v>7.7</v>
      </c>
      <c r="G8981" s="29">
        <f t="shared" si="280"/>
        <v>2.0325188073977429E-4</v>
      </c>
    </row>
    <row r="8982" spans="2:7">
      <c r="B8982" s="1">
        <v>41853</v>
      </c>
      <c r="C8982" s="30">
        <f>VLOOKUP(B8982,'רביות שנתיות'!B:C,2)</f>
        <v>1</v>
      </c>
      <c r="D8982" s="29">
        <f t="shared" si="281"/>
        <v>2.7242892239431882E-5</v>
      </c>
      <c r="F8982" s="30">
        <f>VLOOKUP($B8982,'רביות שנתיות'!B:I,7)</f>
        <v>7.7</v>
      </c>
      <c r="G8982" s="29">
        <f t="shared" si="280"/>
        <v>2.0325188073977429E-4</v>
      </c>
    </row>
    <row r="8983" spans="2:7">
      <c r="B8983" s="1">
        <v>41854</v>
      </c>
      <c r="C8983" s="30">
        <f>VLOOKUP(B8983,'רביות שנתיות'!B:C,2)</f>
        <v>1</v>
      </c>
      <c r="D8983" s="29">
        <f t="shared" si="281"/>
        <v>2.7242892239431882E-5</v>
      </c>
      <c r="F8983" s="30">
        <f>VLOOKUP($B8983,'רביות שנתיות'!B:I,7)</f>
        <v>7.7</v>
      </c>
      <c r="G8983" s="29">
        <f t="shared" si="280"/>
        <v>2.0325188073977429E-4</v>
      </c>
    </row>
    <row r="8984" spans="2:7">
      <c r="B8984" s="1">
        <v>41855</v>
      </c>
      <c r="C8984" s="30">
        <f>VLOOKUP(B8984,'רביות שנתיות'!B:C,2)</f>
        <v>1</v>
      </c>
      <c r="D8984" s="29">
        <f t="shared" si="281"/>
        <v>2.7242892239431882E-5</v>
      </c>
      <c r="F8984" s="30">
        <f>VLOOKUP($B8984,'רביות שנתיות'!B:I,7)</f>
        <v>7.7</v>
      </c>
      <c r="G8984" s="29">
        <f t="shared" si="280"/>
        <v>2.0325188073977429E-4</v>
      </c>
    </row>
    <row r="8985" spans="2:7">
      <c r="B8985" s="1">
        <v>41856</v>
      </c>
      <c r="C8985" s="30">
        <f>VLOOKUP(B8985,'רביות שנתיות'!B:C,2)</f>
        <v>1</v>
      </c>
      <c r="D8985" s="29">
        <f t="shared" si="281"/>
        <v>2.7242892239431882E-5</v>
      </c>
      <c r="F8985" s="30">
        <f>VLOOKUP($B8985,'רביות שנתיות'!B:I,7)</f>
        <v>7.7</v>
      </c>
      <c r="G8985" s="29">
        <f t="shared" si="280"/>
        <v>2.0325188073977429E-4</v>
      </c>
    </row>
    <row r="8986" spans="2:7">
      <c r="B8986" s="1">
        <v>41857</v>
      </c>
      <c r="C8986" s="30">
        <f>VLOOKUP(B8986,'רביות שנתיות'!B:C,2)</f>
        <v>1</v>
      </c>
      <c r="D8986" s="29">
        <f t="shared" si="281"/>
        <v>2.7242892239431882E-5</v>
      </c>
      <c r="F8986" s="30">
        <f>VLOOKUP($B8986,'רביות שנתיות'!B:I,7)</f>
        <v>7.7</v>
      </c>
      <c r="G8986" s="29">
        <f t="shared" si="280"/>
        <v>2.0325188073977429E-4</v>
      </c>
    </row>
    <row r="8987" spans="2:7">
      <c r="B8987" s="1">
        <v>41858</v>
      </c>
      <c r="C8987" s="30">
        <f>VLOOKUP(B8987,'רביות שנתיות'!B:C,2)</f>
        <v>1</v>
      </c>
      <c r="D8987" s="29">
        <f t="shared" si="281"/>
        <v>2.7242892239431882E-5</v>
      </c>
      <c r="F8987" s="30">
        <f>VLOOKUP($B8987,'רביות שנתיות'!B:I,7)</f>
        <v>7.7</v>
      </c>
      <c r="G8987" s="29">
        <f t="shared" si="280"/>
        <v>2.0325188073977429E-4</v>
      </c>
    </row>
    <row r="8988" spans="2:7">
      <c r="B8988" s="1">
        <v>41859</v>
      </c>
      <c r="C8988" s="30">
        <f>VLOOKUP(B8988,'רביות שנתיות'!B:C,2)</f>
        <v>1</v>
      </c>
      <c r="D8988" s="29">
        <f t="shared" si="281"/>
        <v>2.7242892239431882E-5</v>
      </c>
      <c r="F8988" s="30">
        <f>VLOOKUP($B8988,'רביות שנתיות'!B:I,7)</f>
        <v>7.7</v>
      </c>
      <c r="G8988" s="29">
        <f t="shared" si="280"/>
        <v>2.0325188073977429E-4</v>
      </c>
    </row>
    <row r="8989" spans="2:7">
      <c r="B8989" s="1">
        <v>41860</v>
      </c>
      <c r="C8989" s="30">
        <f>VLOOKUP(B8989,'רביות שנתיות'!B:C,2)</f>
        <v>1</v>
      </c>
      <c r="D8989" s="29">
        <f t="shared" si="281"/>
        <v>2.7242892239431882E-5</v>
      </c>
      <c r="F8989" s="30">
        <f>VLOOKUP($B8989,'רביות שנתיות'!B:I,7)</f>
        <v>7.7</v>
      </c>
      <c r="G8989" s="29">
        <f t="shared" si="280"/>
        <v>2.0325188073977429E-4</v>
      </c>
    </row>
    <row r="8990" spans="2:7">
      <c r="B8990" s="1">
        <v>41861</v>
      </c>
      <c r="C8990" s="30">
        <f>VLOOKUP(B8990,'רביות שנתיות'!B:C,2)</f>
        <v>1</v>
      </c>
      <c r="D8990" s="29">
        <f t="shared" si="281"/>
        <v>2.7242892239431882E-5</v>
      </c>
      <c r="F8990" s="30">
        <f>VLOOKUP($B8990,'רביות שנתיות'!B:I,7)</f>
        <v>7.7</v>
      </c>
      <c r="G8990" s="29">
        <f t="shared" si="280"/>
        <v>2.0325188073977429E-4</v>
      </c>
    </row>
    <row r="8991" spans="2:7">
      <c r="B8991" s="1">
        <v>41862</v>
      </c>
      <c r="C8991" s="30">
        <f>VLOOKUP(B8991,'רביות שנתיות'!B:C,2)</f>
        <v>1</v>
      </c>
      <c r="D8991" s="29">
        <f t="shared" si="281"/>
        <v>2.7242892239431882E-5</v>
      </c>
      <c r="F8991" s="30">
        <f>VLOOKUP($B8991,'רביות שנתיות'!B:I,7)</f>
        <v>7.7</v>
      </c>
      <c r="G8991" s="29">
        <f t="shared" si="280"/>
        <v>2.0325188073977429E-4</v>
      </c>
    </row>
    <row r="8992" spans="2:7">
      <c r="B8992" s="1">
        <v>41863</v>
      </c>
      <c r="C8992" s="30">
        <f>VLOOKUP(B8992,'רביות שנתיות'!B:C,2)</f>
        <v>1</v>
      </c>
      <c r="D8992" s="29">
        <f t="shared" si="281"/>
        <v>2.7242892239431882E-5</v>
      </c>
      <c r="F8992" s="30">
        <f>VLOOKUP($B8992,'רביות שנתיות'!B:I,7)</f>
        <v>7.7</v>
      </c>
      <c r="G8992" s="29">
        <f t="shared" si="280"/>
        <v>2.0325188073977429E-4</v>
      </c>
    </row>
    <row r="8993" spans="2:7">
      <c r="B8993" s="1">
        <v>41864</v>
      </c>
      <c r="C8993" s="30">
        <f>VLOOKUP(B8993,'רביות שנתיות'!B:C,2)</f>
        <v>1</v>
      </c>
      <c r="D8993" s="29">
        <f t="shared" si="281"/>
        <v>2.7242892239431882E-5</v>
      </c>
      <c r="F8993" s="30">
        <f>VLOOKUP($B8993,'רביות שנתיות'!B:I,7)</f>
        <v>7.7</v>
      </c>
      <c r="G8993" s="29">
        <f t="shared" si="280"/>
        <v>2.0325188073977429E-4</v>
      </c>
    </row>
    <row r="8994" spans="2:7">
      <c r="B8994" s="1">
        <v>41865</v>
      </c>
      <c r="C8994" s="30">
        <f>VLOOKUP(B8994,'רביות שנתיות'!B:C,2)</f>
        <v>1</v>
      </c>
      <c r="D8994" s="29">
        <f t="shared" si="281"/>
        <v>2.7242892239431882E-5</v>
      </c>
      <c r="F8994" s="30">
        <f>VLOOKUP($B8994,'רביות שנתיות'!B:I,7)</f>
        <v>7.7</v>
      </c>
      <c r="G8994" s="29">
        <f t="shared" si="280"/>
        <v>2.0325188073977429E-4</v>
      </c>
    </row>
    <row r="8995" spans="2:7">
      <c r="B8995" s="1">
        <v>41866</v>
      </c>
      <c r="C8995" s="30">
        <f>VLOOKUP(B8995,'רביות שנתיות'!B:C,2)</f>
        <v>1</v>
      </c>
      <c r="D8995" s="29">
        <f t="shared" si="281"/>
        <v>2.7242892239431882E-5</v>
      </c>
      <c r="F8995" s="30">
        <f>VLOOKUP($B8995,'רביות שנתיות'!B:I,7)</f>
        <v>7.7</v>
      </c>
      <c r="G8995" s="29">
        <f t="shared" si="280"/>
        <v>2.0325188073977429E-4</v>
      </c>
    </row>
    <row r="8996" spans="2:7">
      <c r="B8996" s="1">
        <v>41867</v>
      </c>
      <c r="C8996" s="30">
        <f>VLOOKUP(B8996,'רביות שנתיות'!B:C,2)</f>
        <v>1</v>
      </c>
      <c r="D8996" s="29">
        <f t="shared" si="281"/>
        <v>2.7242892239431882E-5</v>
      </c>
      <c r="F8996" s="30">
        <f>VLOOKUP($B8996,'רביות שנתיות'!B:I,7)</f>
        <v>7.7</v>
      </c>
      <c r="G8996" s="29">
        <f t="shared" si="280"/>
        <v>2.0325188073977429E-4</v>
      </c>
    </row>
    <row r="8997" spans="2:7">
      <c r="B8997" s="1">
        <v>41868</v>
      </c>
      <c r="C8997" s="30">
        <f>VLOOKUP(B8997,'רביות שנתיות'!B:C,2)</f>
        <v>1</v>
      </c>
      <c r="D8997" s="29">
        <f t="shared" si="281"/>
        <v>2.7242892239431882E-5</v>
      </c>
      <c r="F8997" s="30">
        <f>VLOOKUP($B8997,'רביות שנתיות'!B:I,7)</f>
        <v>7.7</v>
      </c>
      <c r="G8997" s="29">
        <f t="shared" si="280"/>
        <v>2.0325188073977429E-4</v>
      </c>
    </row>
    <row r="8998" spans="2:7">
      <c r="B8998" s="1">
        <v>41869</v>
      </c>
      <c r="C8998" s="30">
        <f>VLOOKUP(B8998,'רביות שנתיות'!B:C,2)</f>
        <v>1</v>
      </c>
      <c r="D8998" s="29">
        <f t="shared" si="281"/>
        <v>2.7242892239431882E-5</v>
      </c>
      <c r="F8998" s="30">
        <f>VLOOKUP($B8998,'רביות שנתיות'!B:I,7)</f>
        <v>7.7</v>
      </c>
      <c r="G8998" s="29">
        <f t="shared" si="280"/>
        <v>2.0325188073977429E-4</v>
      </c>
    </row>
    <row r="8999" spans="2:7">
      <c r="B8999" s="1">
        <v>41870</v>
      </c>
      <c r="C8999" s="30">
        <f>VLOOKUP(B8999,'רביות שנתיות'!B:C,2)</f>
        <v>1</v>
      </c>
      <c r="D8999" s="29">
        <f t="shared" si="281"/>
        <v>2.7242892239431882E-5</v>
      </c>
      <c r="F8999" s="30">
        <f>VLOOKUP($B8999,'רביות שנתיות'!B:I,7)</f>
        <v>7.7</v>
      </c>
      <c r="G8999" s="29">
        <f t="shared" si="280"/>
        <v>2.0325188073977429E-4</v>
      </c>
    </row>
    <row r="9000" spans="2:7">
      <c r="B9000" s="1">
        <v>41871</v>
      </c>
      <c r="C9000" s="30">
        <f>VLOOKUP(B9000,'רביות שנתיות'!B:C,2)</f>
        <v>1</v>
      </c>
      <c r="D9000" s="29">
        <f t="shared" si="281"/>
        <v>2.7242892239431882E-5</v>
      </c>
      <c r="F9000" s="30">
        <f>VLOOKUP($B9000,'רביות שנתיות'!B:I,7)</f>
        <v>7.7</v>
      </c>
      <c r="G9000" s="29">
        <f t="shared" si="280"/>
        <v>2.0325188073977429E-4</v>
      </c>
    </row>
    <row r="9001" spans="2:7">
      <c r="B9001" s="1">
        <v>41872</v>
      </c>
      <c r="C9001" s="30">
        <f>VLOOKUP(B9001,'רביות שנתיות'!B:C,2)</f>
        <v>1</v>
      </c>
      <c r="D9001" s="29">
        <f t="shared" si="281"/>
        <v>2.7242892239431882E-5</v>
      </c>
      <c r="F9001" s="30">
        <f>VLOOKUP($B9001,'רביות שנתיות'!B:I,7)</f>
        <v>7.7</v>
      </c>
      <c r="G9001" s="29">
        <f t="shared" si="280"/>
        <v>2.0325188073977429E-4</v>
      </c>
    </row>
    <row r="9002" spans="2:7">
      <c r="B9002" s="1">
        <v>41873</v>
      </c>
      <c r="C9002" s="30">
        <f>VLOOKUP(B9002,'רביות שנתיות'!B:C,2)</f>
        <v>1</v>
      </c>
      <c r="D9002" s="29">
        <f t="shared" si="281"/>
        <v>2.7242892239431882E-5</v>
      </c>
      <c r="F9002" s="30">
        <f>VLOOKUP($B9002,'רביות שנתיות'!B:I,7)</f>
        <v>7.7</v>
      </c>
      <c r="G9002" s="29">
        <f t="shared" si="280"/>
        <v>2.0325188073977429E-4</v>
      </c>
    </row>
    <row r="9003" spans="2:7">
      <c r="B9003" s="1">
        <v>41874</v>
      </c>
      <c r="C9003" s="30">
        <f>VLOOKUP(B9003,'רביות שנתיות'!B:C,2)</f>
        <v>1</v>
      </c>
      <c r="D9003" s="29">
        <f t="shared" si="281"/>
        <v>2.7242892239431882E-5</v>
      </c>
      <c r="F9003" s="30">
        <f>VLOOKUP($B9003,'רביות שנתיות'!B:I,7)</f>
        <v>7.7</v>
      </c>
      <c r="G9003" s="29">
        <f t="shared" si="280"/>
        <v>2.0325188073977429E-4</v>
      </c>
    </row>
    <row r="9004" spans="2:7">
      <c r="B9004" s="1">
        <v>41875</v>
      </c>
      <c r="C9004" s="30">
        <f>VLOOKUP(B9004,'רביות שנתיות'!B:C,2)</f>
        <v>1</v>
      </c>
      <c r="D9004" s="29">
        <f t="shared" si="281"/>
        <v>2.7242892239431882E-5</v>
      </c>
      <c r="F9004" s="30">
        <f>VLOOKUP($B9004,'רביות שנתיות'!B:I,7)</f>
        <v>7.7</v>
      </c>
      <c r="G9004" s="29">
        <f t="shared" si="280"/>
        <v>2.0325188073977429E-4</v>
      </c>
    </row>
    <row r="9005" spans="2:7">
      <c r="B9005" s="1">
        <v>41876</v>
      </c>
      <c r="C9005" s="30">
        <f>VLOOKUP(B9005,'רביות שנתיות'!B:C,2)</f>
        <v>1</v>
      </c>
      <c r="D9005" s="29">
        <f t="shared" si="281"/>
        <v>2.7242892239431882E-5</v>
      </c>
      <c r="F9005" s="30">
        <f>VLOOKUP($B9005,'רביות שנתיות'!B:I,7)</f>
        <v>7.7</v>
      </c>
      <c r="G9005" s="29">
        <f t="shared" si="280"/>
        <v>2.0325188073977429E-4</v>
      </c>
    </row>
    <row r="9006" spans="2:7">
      <c r="B9006" s="1">
        <v>41877</v>
      </c>
      <c r="C9006" s="30">
        <f>VLOOKUP(B9006,'רביות שנתיות'!B:C,2)</f>
        <v>1</v>
      </c>
      <c r="D9006" s="29">
        <f t="shared" si="281"/>
        <v>2.7242892239431882E-5</v>
      </c>
      <c r="F9006" s="30">
        <f>VLOOKUP($B9006,'רביות שנתיות'!B:I,7)</f>
        <v>7.7</v>
      </c>
      <c r="G9006" s="29">
        <f t="shared" si="280"/>
        <v>2.0325188073977429E-4</v>
      </c>
    </row>
    <row r="9007" spans="2:7">
      <c r="B9007" s="1">
        <v>41878</v>
      </c>
      <c r="C9007" s="30">
        <f>VLOOKUP(B9007,'רביות שנתיות'!B:C,2)</f>
        <v>1</v>
      </c>
      <c r="D9007" s="29">
        <f t="shared" si="281"/>
        <v>2.7242892239431882E-5</v>
      </c>
      <c r="F9007" s="30">
        <f>VLOOKUP($B9007,'רביות שנתיות'!B:I,7)</f>
        <v>7.7</v>
      </c>
      <c r="G9007" s="29">
        <f t="shared" si="280"/>
        <v>2.0325188073977429E-4</v>
      </c>
    </row>
    <row r="9008" spans="2:7">
      <c r="B9008" s="1">
        <v>41879</v>
      </c>
      <c r="C9008" s="30">
        <f>VLOOKUP(B9008,'רביות שנתיות'!B:C,2)</f>
        <v>1</v>
      </c>
      <c r="D9008" s="29">
        <f t="shared" si="281"/>
        <v>2.7242892239431882E-5</v>
      </c>
      <c r="F9008" s="30">
        <f>VLOOKUP($B9008,'רביות שנתיות'!B:I,7)</f>
        <v>7.7</v>
      </c>
      <c r="G9008" s="29">
        <f t="shared" si="280"/>
        <v>2.0325188073977429E-4</v>
      </c>
    </row>
    <row r="9009" spans="2:7">
      <c r="B9009" s="1">
        <v>41880</v>
      </c>
      <c r="C9009" s="30">
        <f>VLOOKUP(B9009,'רביות שנתיות'!B:C,2)</f>
        <v>1</v>
      </c>
      <c r="D9009" s="29">
        <f t="shared" si="281"/>
        <v>2.7242892239431882E-5</v>
      </c>
      <c r="F9009" s="30">
        <f>VLOOKUP($B9009,'רביות שנתיות'!B:I,7)</f>
        <v>7.7</v>
      </c>
      <c r="G9009" s="29">
        <f t="shared" si="280"/>
        <v>2.0325188073977429E-4</v>
      </c>
    </row>
    <row r="9010" spans="2:7">
      <c r="B9010" s="1">
        <v>41881</v>
      </c>
      <c r="C9010" s="30">
        <f>VLOOKUP(B9010,'רביות שנתיות'!B:C,2)</f>
        <v>1</v>
      </c>
      <c r="D9010" s="29">
        <f t="shared" si="281"/>
        <v>2.7242892239431882E-5</v>
      </c>
      <c r="F9010" s="30">
        <f>VLOOKUP($B9010,'רביות שנתיות'!B:I,7)</f>
        <v>7.7</v>
      </c>
      <c r="G9010" s="29">
        <f t="shared" si="280"/>
        <v>2.0325188073977429E-4</v>
      </c>
    </row>
    <row r="9011" spans="2:7">
      <c r="B9011" s="1">
        <v>41882</v>
      </c>
      <c r="C9011" s="30">
        <f>VLOOKUP(B9011,'רביות שנתיות'!B:C,2)</f>
        <v>1</v>
      </c>
      <c r="D9011" s="29">
        <f t="shared" si="281"/>
        <v>2.7242892239431882E-5</v>
      </c>
      <c r="F9011" s="30">
        <f>VLOOKUP($B9011,'רביות שנתיות'!B:I,7)</f>
        <v>7.7</v>
      </c>
      <c r="G9011" s="29">
        <f t="shared" si="280"/>
        <v>2.0325188073977429E-4</v>
      </c>
    </row>
    <row r="9012" spans="2:7">
      <c r="B9012" s="1">
        <v>41883</v>
      </c>
      <c r="C9012" s="30">
        <f>VLOOKUP(B9012,'רביות שנתיות'!B:C,2)</f>
        <v>1</v>
      </c>
      <c r="D9012" s="29">
        <f t="shared" si="281"/>
        <v>2.7242892239431882E-5</v>
      </c>
      <c r="F9012" s="30">
        <f>VLOOKUP($B9012,'רביות שנתיות'!B:I,7)</f>
        <v>7.7</v>
      </c>
      <c r="G9012" s="29">
        <f t="shared" si="280"/>
        <v>2.0325188073977429E-4</v>
      </c>
    </row>
    <row r="9013" spans="2:7">
      <c r="B9013" s="1">
        <v>41884</v>
      </c>
      <c r="C9013" s="30">
        <f>VLOOKUP(B9013,'רביות שנתיות'!B:C,2)</f>
        <v>1</v>
      </c>
      <c r="D9013" s="29">
        <f t="shared" si="281"/>
        <v>2.7242892239431882E-5</v>
      </c>
      <c r="F9013" s="30">
        <f>VLOOKUP($B9013,'רביות שנתיות'!B:I,7)</f>
        <v>7.7</v>
      </c>
      <c r="G9013" s="29">
        <f t="shared" si="280"/>
        <v>2.0325188073977429E-4</v>
      </c>
    </row>
    <row r="9014" spans="2:7">
      <c r="B9014" s="1">
        <v>41885</v>
      </c>
      <c r="C9014" s="30">
        <f>VLOOKUP(B9014,'רביות שנתיות'!B:C,2)</f>
        <v>1</v>
      </c>
      <c r="D9014" s="29">
        <f t="shared" si="281"/>
        <v>2.7242892239431882E-5</v>
      </c>
      <c r="F9014" s="30">
        <f>VLOOKUP($B9014,'רביות שנתיות'!B:I,7)</f>
        <v>7.7</v>
      </c>
      <c r="G9014" s="29">
        <f t="shared" si="280"/>
        <v>2.0325188073977429E-4</v>
      </c>
    </row>
    <row r="9015" spans="2:7">
      <c r="B9015" s="1">
        <v>41886</v>
      </c>
      <c r="C9015" s="30">
        <f>VLOOKUP(B9015,'רביות שנתיות'!B:C,2)</f>
        <v>1</v>
      </c>
      <c r="D9015" s="29">
        <f t="shared" si="281"/>
        <v>2.7242892239431882E-5</v>
      </c>
      <c r="F9015" s="30">
        <f>VLOOKUP($B9015,'רביות שנתיות'!B:I,7)</f>
        <v>7.7</v>
      </c>
      <c r="G9015" s="29">
        <f t="shared" si="280"/>
        <v>2.0325188073977429E-4</v>
      </c>
    </row>
    <row r="9016" spans="2:7">
      <c r="B9016" s="1">
        <v>41887</v>
      </c>
      <c r="C9016" s="30">
        <f>VLOOKUP(B9016,'רביות שנתיות'!B:C,2)</f>
        <v>1</v>
      </c>
      <c r="D9016" s="29">
        <f t="shared" si="281"/>
        <v>2.7242892239431882E-5</v>
      </c>
      <c r="F9016" s="30">
        <f>VLOOKUP($B9016,'רביות שנתיות'!B:I,7)</f>
        <v>7.7</v>
      </c>
      <c r="G9016" s="29">
        <f t="shared" si="280"/>
        <v>2.0325188073977429E-4</v>
      </c>
    </row>
    <row r="9017" spans="2:7">
      <c r="B9017" s="1">
        <v>41888</v>
      </c>
      <c r="C9017" s="30">
        <f>VLOOKUP(B9017,'רביות שנתיות'!B:C,2)</f>
        <v>1</v>
      </c>
      <c r="D9017" s="29">
        <f t="shared" si="281"/>
        <v>2.7242892239431882E-5</v>
      </c>
      <c r="F9017" s="30">
        <f>VLOOKUP($B9017,'רביות שנתיות'!B:I,7)</f>
        <v>7.7</v>
      </c>
      <c r="G9017" s="29">
        <f t="shared" si="280"/>
        <v>2.0325188073977429E-4</v>
      </c>
    </row>
    <row r="9018" spans="2:7">
      <c r="B9018" s="1">
        <v>41889</v>
      </c>
      <c r="C9018" s="30">
        <f>VLOOKUP(B9018,'רביות שנתיות'!B:C,2)</f>
        <v>1</v>
      </c>
      <c r="D9018" s="29">
        <f t="shared" si="281"/>
        <v>2.7242892239431882E-5</v>
      </c>
      <c r="F9018" s="30">
        <f>VLOOKUP($B9018,'רביות שנתיות'!B:I,7)</f>
        <v>7.7</v>
      </c>
      <c r="G9018" s="29">
        <f t="shared" si="280"/>
        <v>2.0325188073977429E-4</v>
      </c>
    </row>
    <row r="9019" spans="2:7">
      <c r="B9019" s="1">
        <v>41890</v>
      </c>
      <c r="C9019" s="30">
        <f>VLOOKUP(B9019,'רביות שנתיות'!B:C,2)</f>
        <v>1</v>
      </c>
      <c r="D9019" s="29">
        <f t="shared" si="281"/>
        <v>2.7242892239431882E-5</v>
      </c>
      <c r="F9019" s="30">
        <f>VLOOKUP($B9019,'רביות שנתיות'!B:I,7)</f>
        <v>7.7</v>
      </c>
      <c r="G9019" s="29">
        <f t="shared" si="280"/>
        <v>2.0325188073977429E-4</v>
      </c>
    </row>
    <row r="9020" spans="2:7">
      <c r="B9020" s="1">
        <v>41891</v>
      </c>
      <c r="C9020" s="30">
        <f>VLOOKUP(B9020,'רביות שנתיות'!B:C,2)</f>
        <v>1</v>
      </c>
      <c r="D9020" s="29">
        <f t="shared" si="281"/>
        <v>2.7242892239431882E-5</v>
      </c>
      <c r="F9020" s="30">
        <f>VLOOKUP($B9020,'רביות שנתיות'!B:I,7)</f>
        <v>7.7</v>
      </c>
      <c r="G9020" s="29">
        <f t="shared" si="280"/>
        <v>2.0325188073977429E-4</v>
      </c>
    </row>
    <row r="9021" spans="2:7">
      <c r="B9021" s="1">
        <v>41892</v>
      </c>
      <c r="C9021" s="30">
        <f>VLOOKUP(B9021,'רביות שנתיות'!B:C,2)</f>
        <v>1</v>
      </c>
      <c r="D9021" s="29">
        <f t="shared" si="281"/>
        <v>2.7242892239431882E-5</v>
      </c>
      <c r="F9021" s="30">
        <f>VLOOKUP($B9021,'רביות שנתיות'!B:I,7)</f>
        <v>7.7</v>
      </c>
      <c r="G9021" s="29">
        <f t="shared" si="280"/>
        <v>2.0325188073977429E-4</v>
      </c>
    </row>
    <row r="9022" spans="2:7">
      <c r="B9022" s="1">
        <v>41893</v>
      </c>
      <c r="C9022" s="30">
        <f>VLOOKUP(B9022,'רביות שנתיות'!B:C,2)</f>
        <v>1</v>
      </c>
      <c r="D9022" s="29">
        <f t="shared" si="281"/>
        <v>2.7242892239431882E-5</v>
      </c>
      <c r="F9022" s="30">
        <f>VLOOKUP($B9022,'רביות שנתיות'!B:I,7)</f>
        <v>7.7</v>
      </c>
      <c r="G9022" s="29">
        <f t="shared" si="280"/>
        <v>2.0325188073977429E-4</v>
      </c>
    </row>
    <row r="9023" spans="2:7">
      <c r="B9023" s="1">
        <v>41894</v>
      </c>
      <c r="C9023" s="30">
        <f>VLOOKUP(B9023,'רביות שנתיות'!B:C,2)</f>
        <v>1</v>
      </c>
      <c r="D9023" s="29">
        <f t="shared" si="281"/>
        <v>2.7242892239431882E-5</v>
      </c>
      <c r="F9023" s="30">
        <f>VLOOKUP($B9023,'רביות שנתיות'!B:I,7)</f>
        <v>7.7</v>
      </c>
      <c r="G9023" s="29">
        <f t="shared" si="280"/>
        <v>2.0325188073977429E-4</v>
      </c>
    </row>
    <row r="9024" spans="2:7">
      <c r="B9024" s="1">
        <v>41895</v>
      </c>
      <c r="C9024" s="30">
        <f>VLOOKUP(B9024,'רביות שנתיות'!B:C,2)</f>
        <v>1</v>
      </c>
      <c r="D9024" s="29">
        <f t="shared" si="281"/>
        <v>2.7242892239431882E-5</v>
      </c>
      <c r="F9024" s="30">
        <f>VLOOKUP($B9024,'רביות שנתיות'!B:I,7)</f>
        <v>7.7</v>
      </c>
      <c r="G9024" s="29">
        <f t="shared" si="280"/>
        <v>2.0325188073977429E-4</v>
      </c>
    </row>
    <row r="9025" spans="2:7">
      <c r="B9025" s="1">
        <v>41896</v>
      </c>
      <c r="C9025" s="30">
        <f>VLOOKUP(B9025,'רביות שנתיות'!B:C,2)</f>
        <v>1</v>
      </c>
      <c r="D9025" s="29">
        <f t="shared" si="281"/>
        <v>2.7242892239431882E-5</v>
      </c>
      <c r="F9025" s="30">
        <f>VLOOKUP($B9025,'רביות שנתיות'!B:I,7)</f>
        <v>7.7</v>
      </c>
      <c r="G9025" s="29">
        <f t="shared" si="280"/>
        <v>2.0325188073977429E-4</v>
      </c>
    </row>
    <row r="9026" spans="2:7">
      <c r="B9026" s="1">
        <v>41897</v>
      </c>
      <c r="C9026" s="30">
        <f>VLOOKUP(B9026,'רביות שנתיות'!B:C,2)</f>
        <v>1</v>
      </c>
      <c r="D9026" s="29">
        <f t="shared" si="281"/>
        <v>2.7242892239431882E-5</v>
      </c>
      <c r="F9026" s="30">
        <f>VLOOKUP($B9026,'רביות שנתיות'!B:I,7)</f>
        <v>7.7</v>
      </c>
      <c r="G9026" s="29">
        <f t="shared" si="280"/>
        <v>2.0325188073977429E-4</v>
      </c>
    </row>
    <row r="9027" spans="2:7">
      <c r="B9027" s="1">
        <v>41898</v>
      </c>
      <c r="C9027" s="30">
        <f>VLOOKUP(B9027,'רביות שנתיות'!B:C,2)</f>
        <v>1</v>
      </c>
      <c r="D9027" s="29">
        <f t="shared" si="281"/>
        <v>2.7242892239431882E-5</v>
      </c>
      <c r="F9027" s="30">
        <f>VLOOKUP($B9027,'רביות שנתיות'!B:I,7)</f>
        <v>7.7</v>
      </c>
      <c r="G9027" s="29">
        <f t="shared" si="280"/>
        <v>2.0325188073977429E-4</v>
      </c>
    </row>
    <row r="9028" spans="2:7">
      <c r="B9028" s="1">
        <v>41899</v>
      </c>
      <c r="C9028" s="30">
        <f>VLOOKUP(B9028,'רביות שנתיות'!B:C,2)</f>
        <v>1</v>
      </c>
      <c r="D9028" s="29">
        <f t="shared" si="281"/>
        <v>2.7242892239431882E-5</v>
      </c>
      <c r="F9028" s="30">
        <f>VLOOKUP($B9028,'רביות שנתיות'!B:I,7)</f>
        <v>7.7</v>
      </c>
      <c r="G9028" s="29">
        <f t="shared" ref="G9028:G9091" si="282">(1+F9028/100)^(1/365)-1</f>
        <v>2.0325188073977429E-4</v>
      </c>
    </row>
    <row r="9029" spans="2:7">
      <c r="B9029" s="1">
        <v>41900</v>
      </c>
      <c r="C9029" s="30">
        <f>VLOOKUP(B9029,'רביות שנתיות'!B:C,2)</f>
        <v>1</v>
      </c>
      <c r="D9029" s="29">
        <f t="shared" ref="D9029:D9092" si="283">(1+C9029/100)^(1/365.25)-1</f>
        <v>2.7242892239431882E-5</v>
      </c>
      <c r="F9029" s="30">
        <f>VLOOKUP($B9029,'רביות שנתיות'!B:I,7)</f>
        <v>7.7</v>
      </c>
      <c r="G9029" s="29">
        <f t="shared" si="282"/>
        <v>2.0325188073977429E-4</v>
      </c>
    </row>
    <row r="9030" spans="2:7">
      <c r="B9030" s="1">
        <v>41901</v>
      </c>
      <c r="C9030" s="30">
        <f>VLOOKUP(B9030,'רביות שנתיות'!B:C,2)</f>
        <v>1</v>
      </c>
      <c r="D9030" s="29">
        <f t="shared" si="283"/>
        <v>2.7242892239431882E-5</v>
      </c>
      <c r="F9030" s="30">
        <f>VLOOKUP($B9030,'רביות שנתיות'!B:I,7)</f>
        <v>7.7</v>
      </c>
      <c r="G9030" s="29">
        <f t="shared" si="282"/>
        <v>2.0325188073977429E-4</v>
      </c>
    </row>
    <row r="9031" spans="2:7">
      <c r="B9031" s="1">
        <v>41902</v>
      </c>
      <c r="C9031" s="30">
        <f>VLOOKUP(B9031,'רביות שנתיות'!B:C,2)</f>
        <v>1</v>
      </c>
      <c r="D9031" s="29">
        <f t="shared" si="283"/>
        <v>2.7242892239431882E-5</v>
      </c>
      <c r="F9031" s="30">
        <f>VLOOKUP($B9031,'רביות שנתיות'!B:I,7)</f>
        <v>7.7</v>
      </c>
      <c r="G9031" s="29">
        <f t="shared" si="282"/>
        <v>2.0325188073977429E-4</v>
      </c>
    </row>
    <row r="9032" spans="2:7">
      <c r="B9032" s="1">
        <v>41903</v>
      </c>
      <c r="C9032" s="30">
        <f>VLOOKUP(B9032,'רביות שנתיות'!B:C,2)</f>
        <v>1</v>
      </c>
      <c r="D9032" s="29">
        <f t="shared" si="283"/>
        <v>2.7242892239431882E-5</v>
      </c>
      <c r="F9032" s="30">
        <f>VLOOKUP($B9032,'רביות שנתיות'!B:I,7)</f>
        <v>7.7</v>
      </c>
      <c r="G9032" s="29">
        <f t="shared" si="282"/>
        <v>2.0325188073977429E-4</v>
      </c>
    </row>
    <row r="9033" spans="2:7">
      <c r="B9033" s="1">
        <v>41904</v>
      </c>
      <c r="C9033" s="30">
        <f>VLOOKUP(B9033,'רביות שנתיות'!B:C,2)</f>
        <v>1</v>
      </c>
      <c r="D9033" s="29">
        <f t="shared" si="283"/>
        <v>2.7242892239431882E-5</v>
      </c>
      <c r="F9033" s="30">
        <f>VLOOKUP($B9033,'רביות שנתיות'!B:I,7)</f>
        <v>7.7</v>
      </c>
      <c r="G9033" s="29">
        <f t="shared" si="282"/>
        <v>2.0325188073977429E-4</v>
      </c>
    </row>
    <row r="9034" spans="2:7">
      <c r="B9034" s="1">
        <v>41905</v>
      </c>
      <c r="C9034" s="30">
        <f>VLOOKUP(B9034,'רביות שנתיות'!B:C,2)</f>
        <v>1</v>
      </c>
      <c r="D9034" s="29">
        <f t="shared" si="283"/>
        <v>2.7242892239431882E-5</v>
      </c>
      <c r="F9034" s="30">
        <f>VLOOKUP($B9034,'רביות שנתיות'!B:I,7)</f>
        <v>7.7</v>
      </c>
      <c r="G9034" s="29">
        <f t="shared" si="282"/>
        <v>2.0325188073977429E-4</v>
      </c>
    </row>
    <row r="9035" spans="2:7">
      <c r="B9035" s="1">
        <v>41906</v>
      </c>
      <c r="C9035" s="30">
        <f>VLOOKUP(B9035,'רביות שנתיות'!B:C,2)</f>
        <v>1</v>
      </c>
      <c r="D9035" s="29">
        <f t="shared" si="283"/>
        <v>2.7242892239431882E-5</v>
      </c>
      <c r="F9035" s="30">
        <f>VLOOKUP($B9035,'רביות שנתיות'!B:I,7)</f>
        <v>7.7</v>
      </c>
      <c r="G9035" s="29">
        <f t="shared" si="282"/>
        <v>2.0325188073977429E-4</v>
      </c>
    </row>
    <row r="9036" spans="2:7">
      <c r="B9036" s="1">
        <v>41907</v>
      </c>
      <c r="C9036" s="30">
        <f>VLOOKUP(B9036,'רביות שנתיות'!B:C,2)</f>
        <v>1</v>
      </c>
      <c r="D9036" s="29">
        <f t="shared" si="283"/>
        <v>2.7242892239431882E-5</v>
      </c>
      <c r="F9036" s="30">
        <f>VLOOKUP($B9036,'רביות שנתיות'!B:I,7)</f>
        <v>7.7</v>
      </c>
      <c r="G9036" s="29">
        <f t="shared" si="282"/>
        <v>2.0325188073977429E-4</v>
      </c>
    </row>
    <row r="9037" spans="2:7">
      <c r="B9037" s="1">
        <v>41908</v>
      </c>
      <c r="C9037" s="30">
        <f>VLOOKUP(B9037,'רביות שנתיות'!B:C,2)</f>
        <v>1</v>
      </c>
      <c r="D9037" s="29">
        <f t="shared" si="283"/>
        <v>2.7242892239431882E-5</v>
      </c>
      <c r="F9037" s="30">
        <f>VLOOKUP($B9037,'רביות שנתיות'!B:I,7)</f>
        <v>7.7</v>
      </c>
      <c r="G9037" s="29">
        <f t="shared" si="282"/>
        <v>2.0325188073977429E-4</v>
      </c>
    </row>
    <row r="9038" spans="2:7">
      <c r="B9038" s="1">
        <v>41909</v>
      </c>
      <c r="C9038" s="30">
        <f>VLOOKUP(B9038,'רביות שנתיות'!B:C,2)</f>
        <v>1</v>
      </c>
      <c r="D9038" s="29">
        <f t="shared" si="283"/>
        <v>2.7242892239431882E-5</v>
      </c>
      <c r="F9038" s="30">
        <f>VLOOKUP($B9038,'רביות שנתיות'!B:I,7)</f>
        <v>7.7</v>
      </c>
      <c r="G9038" s="29">
        <f t="shared" si="282"/>
        <v>2.0325188073977429E-4</v>
      </c>
    </row>
    <row r="9039" spans="2:7">
      <c r="B9039" s="1">
        <v>41910</v>
      </c>
      <c r="C9039" s="30">
        <f>VLOOKUP(B9039,'רביות שנתיות'!B:C,2)</f>
        <v>1</v>
      </c>
      <c r="D9039" s="29">
        <f t="shared" si="283"/>
        <v>2.7242892239431882E-5</v>
      </c>
      <c r="F9039" s="30">
        <f>VLOOKUP($B9039,'רביות שנתיות'!B:I,7)</f>
        <v>7.7</v>
      </c>
      <c r="G9039" s="29">
        <f t="shared" si="282"/>
        <v>2.0325188073977429E-4</v>
      </c>
    </row>
    <row r="9040" spans="2:7">
      <c r="B9040" s="1">
        <v>41911</v>
      </c>
      <c r="C9040" s="30">
        <f>VLOOKUP(B9040,'רביות שנתיות'!B:C,2)</f>
        <v>1</v>
      </c>
      <c r="D9040" s="29">
        <f t="shared" si="283"/>
        <v>2.7242892239431882E-5</v>
      </c>
      <c r="F9040" s="30">
        <f>VLOOKUP($B9040,'רביות שנתיות'!B:I,7)</f>
        <v>7.7</v>
      </c>
      <c r="G9040" s="29">
        <f t="shared" si="282"/>
        <v>2.0325188073977429E-4</v>
      </c>
    </row>
    <row r="9041" spans="2:7">
      <c r="B9041" s="1">
        <v>41912</v>
      </c>
      <c r="C9041" s="30">
        <f>VLOOKUP(B9041,'רביות שנתיות'!B:C,2)</f>
        <v>1</v>
      </c>
      <c r="D9041" s="29">
        <f t="shared" si="283"/>
        <v>2.7242892239431882E-5</v>
      </c>
      <c r="F9041" s="30">
        <f>VLOOKUP($B9041,'רביות שנתיות'!B:I,7)</f>
        <v>7.7</v>
      </c>
      <c r="G9041" s="29">
        <f t="shared" si="282"/>
        <v>2.0325188073977429E-4</v>
      </c>
    </row>
    <row r="9042" spans="2:7">
      <c r="B9042" s="1">
        <v>41913</v>
      </c>
      <c r="C9042" s="30">
        <f>VLOOKUP(B9042,'רביות שנתיות'!B:C,2)</f>
        <v>1</v>
      </c>
      <c r="D9042" s="29">
        <f t="shared" si="283"/>
        <v>2.7242892239431882E-5</v>
      </c>
      <c r="F9042" s="30">
        <f>VLOOKUP($B9042,'רביות שנתיות'!B:I,7)</f>
        <v>7.7</v>
      </c>
      <c r="G9042" s="29">
        <f t="shared" si="282"/>
        <v>2.0325188073977429E-4</v>
      </c>
    </row>
    <row r="9043" spans="2:7">
      <c r="B9043" s="1">
        <v>41914</v>
      </c>
      <c r="C9043" s="30">
        <f>VLOOKUP(B9043,'רביות שנתיות'!B:C,2)</f>
        <v>1</v>
      </c>
      <c r="D9043" s="29">
        <f t="shared" si="283"/>
        <v>2.7242892239431882E-5</v>
      </c>
      <c r="F9043" s="30">
        <f>VLOOKUP($B9043,'רביות שנתיות'!B:I,7)</f>
        <v>7.7</v>
      </c>
      <c r="G9043" s="29">
        <f t="shared" si="282"/>
        <v>2.0325188073977429E-4</v>
      </c>
    </row>
    <row r="9044" spans="2:7">
      <c r="B9044" s="1">
        <v>41915</v>
      </c>
      <c r="C9044" s="30">
        <f>VLOOKUP(B9044,'רביות שנתיות'!B:C,2)</f>
        <v>1</v>
      </c>
      <c r="D9044" s="29">
        <f t="shared" si="283"/>
        <v>2.7242892239431882E-5</v>
      </c>
      <c r="F9044" s="30">
        <f>VLOOKUP($B9044,'רביות שנתיות'!B:I,7)</f>
        <v>7.7</v>
      </c>
      <c r="G9044" s="29">
        <f t="shared" si="282"/>
        <v>2.0325188073977429E-4</v>
      </c>
    </row>
    <row r="9045" spans="2:7">
      <c r="B9045" s="1">
        <v>41916</v>
      </c>
      <c r="C9045" s="30">
        <f>VLOOKUP(B9045,'רביות שנתיות'!B:C,2)</f>
        <v>1</v>
      </c>
      <c r="D9045" s="29">
        <f t="shared" si="283"/>
        <v>2.7242892239431882E-5</v>
      </c>
      <c r="F9045" s="30">
        <f>VLOOKUP($B9045,'רביות שנתיות'!B:I,7)</f>
        <v>7.7</v>
      </c>
      <c r="G9045" s="29">
        <f t="shared" si="282"/>
        <v>2.0325188073977429E-4</v>
      </c>
    </row>
    <row r="9046" spans="2:7">
      <c r="B9046" s="1">
        <v>41917</v>
      </c>
      <c r="C9046" s="30">
        <f>VLOOKUP(B9046,'רביות שנתיות'!B:C,2)</f>
        <v>1</v>
      </c>
      <c r="D9046" s="29">
        <f t="shared" si="283"/>
        <v>2.7242892239431882E-5</v>
      </c>
      <c r="F9046" s="30">
        <f>VLOOKUP($B9046,'רביות שנתיות'!B:I,7)</f>
        <v>7.7</v>
      </c>
      <c r="G9046" s="29">
        <f t="shared" si="282"/>
        <v>2.0325188073977429E-4</v>
      </c>
    </row>
    <row r="9047" spans="2:7">
      <c r="B9047" s="1">
        <v>41918</v>
      </c>
      <c r="C9047" s="30">
        <f>VLOOKUP(B9047,'רביות שנתיות'!B:C,2)</f>
        <v>1</v>
      </c>
      <c r="D9047" s="29">
        <f t="shared" si="283"/>
        <v>2.7242892239431882E-5</v>
      </c>
      <c r="F9047" s="30">
        <f>VLOOKUP($B9047,'רביות שנתיות'!B:I,7)</f>
        <v>7.7</v>
      </c>
      <c r="G9047" s="29">
        <f t="shared" si="282"/>
        <v>2.0325188073977429E-4</v>
      </c>
    </row>
    <row r="9048" spans="2:7">
      <c r="B9048" s="1">
        <v>41919</v>
      </c>
      <c r="C9048" s="30">
        <f>VLOOKUP(B9048,'רביות שנתיות'!B:C,2)</f>
        <v>1</v>
      </c>
      <c r="D9048" s="29">
        <f t="shared" si="283"/>
        <v>2.7242892239431882E-5</v>
      </c>
      <c r="F9048" s="30">
        <f>VLOOKUP($B9048,'רביות שנתיות'!B:I,7)</f>
        <v>7.7</v>
      </c>
      <c r="G9048" s="29">
        <f t="shared" si="282"/>
        <v>2.0325188073977429E-4</v>
      </c>
    </row>
    <row r="9049" spans="2:7">
      <c r="B9049" s="1">
        <v>41920</v>
      </c>
      <c r="C9049" s="30">
        <f>VLOOKUP(B9049,'רביות שנתיות'!B:C,2)</f>
        <v>1</v>
      </c>
      <c r="D9049" s="29">
        <f t="shared" si="283"/>
        <v>2.7242892239431882E-5</v>
      </c>
      <c r="F9049" s="30">
        <f>VLOOKUP($B9049,'רביות שנתיות'!B:I,7)</f>
        <v>7.7</v>
      </c>
      <c r="G9049" s="29">
        <f t="shared" si="282"/>
        <v>2.0325188073977429E-4</v>
      </c>
    </row>
    <row r="9050" spans="2:7">
      <c r="B9050" s="1">
        <v>41921</v>
      </c>
      <c r="C9050" s="30">
        <f>VLOOKUP(B9050,'רביות שנתיות'!B:C,2)</f>
        <v>1</v>
      </c>
      <c r="D9050" s="29">
        <f t="shared" si="283"/>
        <v>2.7242892239431882E-5</v>
      </c>
      <c r="F9050" s="30">
        <f>VLOOKUP($B9050,'רביות שנתיות'!B:I,7)</f>
        <v>7.7</v>
      </c>
      <c r="G9050" s="29">
        <f t="shared" si="282"/>
        <v>2.0325188073977429E-4</v>
      </c>
    </row>
    <row r="9051" spans="2:7">
      <c r="B9051" s="1">
        <v>41922</v>
      </c>
      <c r="C9051" s="30">
        <f>VLOOKUP(B9051,'רביות שנתיות'!B:C,2)</f>
        <v>1</v>
      </c>
      <c r="D9051" s="29">
        <f t="shared" si="283"/>
        <v>2.7242892239431882E-5</v>
      </c>
      <c r="F9051" s="30">
        <f>VLOOKUP($B9051,'רביות שנתיות'!B:I,7)</f>
        <v>7.7</v>
      </c>
      <c r="G9051" s="29">
        <f t="shared" si="282"/>
        <v>2.0325188073977429E-4</v>
      </c>
    </row>
    <row r="9052" spans="2:7">
      <c r="B9052" s="1">
        <v>41923</v>
      </c>
      <c r="C9052" s="30">
        <f>VLOOKUP(B9052,'רביות שנתיות'!B:C,2)</f>
        <v>1</v>
      </c>
      <c r="D9052" s="29">
        <f t="shared" si="283"/>
        <v>2.7242892239431882E-5</v>
      </c>
      <c r="F9052" s="30">
        <f>VLOOKUP($B9052,'רביות שנתיות'!B:I,7)</f>
        <v>7.7</v>
      </c>
      <c r="G9052" s="29">
        <f t="shared" si="282"/>
        <v>2.0325188073977429E-4</v>
      </c>
    </row>
    <row r="9053" spans="2:7">
      <c r="B9053" s="1">
        <v>41924</v>
      </c>
      <c r="C9053" s="30">
        <f>VLOOKUP(B9053,'רביות שנתיות'!B:C,2)</f>
        <v>1</v>
      </c>
      <c r="D9053" s="29">
        <f t="shared" si="283"/>
        <v>2.7242892239431882E-5</v>
      </c>
      <c r="F9053" s="30">
        <f>VLOOKUP($B9053,'רביות שנתיות'!B:I,7)</f>
        <v>7.7</v>
      </c>
      <c r="G9053" s="29">
        <f t="shared" si="282"/>
        <v>2.0325188073977429E-4</v>
      </c>
    </row>
    <row r="9054" spans="2:7">
      <c r="B9054" s="1">
        <v>41925</v>
      </c>
      <c r="C9054" s="30">
        <f>VLOOKUP(B9054,'רביות שנתיות'!B:C,2)</f>
        <v>1</v>
      </c>
      <c r="D9054" s="29">
        <f t="shared" si="283"/>
        <v>2.7242892239431882E-5</v>
      </c>
      <c r="F9054" s="30">
        <f>VLOOKUP($B9054,'רביות שנתיות'!B:I,7)</f>
        <v>7.7</v>
      </c>
      <c r="G9054" s="29">
        <f t="shared" si="282"/>
        <v>2.0325188073977429E-4</v>
      </c>
    </row>
    <row r="9055" spans="2:7">
      <c r="B9055" s="1">
        <v>41926</v>
      </c>
      <c r="C9055" s="30">
        <f>VLOOKUP(B9055,'רביות שנתיות'!B:C,2)</f>
        <v>1</v>
      </c>
      <c r="D9055" s="29">
        <f t="shared" si="283"/>
        <v>2.7242892239431882E-5</v>
      </c>
      <c r="F9055" s="30">
        <f>VLOOKUP($B9055,'רביות שנתיות'!B:I,7)</f>
        <v>7.7</v>
      </c>
      <c r="G9055" s="29">
        <f t="shared" si="282"/>
        <v>2.0325188073977429E-4</v>
      </c>
    </row>
    <row r="9056" spans="2:7">
      <c r="B9056" s="1">
        <v>41927</v>
      </c>
      <c r="C9056" s="30">
        <f>VLOOKUP(B9056,'רביות שנתיות'!B:C,2)</f>
        <v>1</v>
      </c>
      <c r="D9056" s="29">
        <f t="shared" si="283"/>
        <v>2.7242892239431882E-5</v>
      </c>
      <c r="F9056" s="30">
        <f>VLOOKUP($B9056,'רביות שנתיות'!B:I,7)</f>
        <v>7.7</v>
      </c>
      <c r="G9056" s="29">
        <f t="shared" si="282"/>
        <v>2.0325188073977429E-4</v>
      </c>
    </row>
    <row r="9057" spans="2:7">
      <c r="B9057" s="1">
        <v>41928</v>
      </c>
      <c r="C9057" s="30">
        <f>VLOOKUP(B9057,'רביות שנתיות'!B:C,2)</f>
        <v>1</v>
      </c>
      <c r="D9057" s="29">
        <f t="shared" si="283"/>
        <v>2.7242892239431882E-5</v>
      </c>
      <c r="F9057" s="30">
        <f>VLOOKUP($B9057,'רביות שנתיות'!B:I,7)</f>
        <v>7.7</v>
      </c>
      <c r="G9057" s="29">
        <f t="shared" si="282"/>
        <v>2.0325188073977429E-4</v>
      </c>
    </row>
    <row r="9058" spans="2:7">
      <c r="B9058" s="1">
        <v>41929</v>
      </c>
      <c r="C9058" s="30">
        <f>VLOOKUP(B9058,'רביות שנתיות'!B:C,2)</f>
        <v>1</v>
      </c>
      <c r="D9058" s="29">
        <f t="shared" si="283"/>
        <v>2.7242892239431882E-5</v>
      </c>
      <c r="F9058" s="30">
        <f>VLOOKUP($B9058,'רביות שנתיות'!B:I,7)</f>
        <v>7.7</v>
      </c>
      <c r="G9058" s="29">
        <f t="shared" si="282"/>
        <v>2.0325188073977429E-4</v>
      </c>
    </row>
    <row r="9059" spans="2:7">
      <c r="B9059" s="1">
        <v>41930</v>
      </c>
      <c r="C9059" s="30">
        <f>VLOOKUP(B9059,'רביות שנתיות'!B:C,2)</f>
        <v>1</v>
      </c>
      <c r="D9059" s="29">
        <f t="shared" si="283"/>
        <v>2.7242892239431882E-5</v>
      </c>
      <c r="F9059" s="30">
        <f>VLOOKUP($B9059,'רביות שנתיות'!B:I,7)</f>
        <v>7.7</v>
      </c>
      <c r="G9059" s="29">
        <f t="shared" si="282"/>
        <v>2.0325188073977429E-4</v>
      </c>
    </row>
    <row r="9060" spans="2:7">
      <c r="B9060" s="1">
        <v>41931</v>
      </c>
      <c r="C9060" s="30">
        <f>VLOOKUP(B9060,'רביות שנתיות'!B:C,2)</f>
        <v>1</v>
      </c>
      <c r="D9060" s="29">
        <f t="shared" si="283"/>
        <v>2.7242892239431882E-5</v>
      </c>
      <c r="F9060" s="30">
        <f>VLOOKUP($B9060,'רביות שנתיות'!B:I,7)</f>
        <v>7.7</v>
      </c>
      <c r="G9060" s="29">
        <f t="shared" si="282"/>
        <v>2.0325188073977429E-4</v>
      </c>
    </row>
    <row r="9061" spans="2:7">
      <c r="B9061" s="1">
        <v>41932</v>
      </c>
      <c r="C9061" s="30">
        <f>VLOOKUP(B9061,'רביות שנתיות'!B:C,2)</f>
        <v>1</v>
      </c>
      <c r="D9061" s="29">
        <f t="shared" si="283"/>
        <v>2.7242892239431882E-5</v>
      </c>
      <c r="F9061" s="30">
        <f>VLOOKUP($B9061,'רביות שנתיות'!B:I,7)</f>
        <v>7.7</v>
      </c>
      <c r="G9061" s="29">
        <f t="shared" si="282"/>
        <v>2.0325188073977429E-4</v>
      </c>
    </row>
    <row r="9062" spans="2:7">
      <c r="B9062" s="1">
        <v>41933</v>
      </c>
      <c r="C9062" s="30">
        <f>VLOOKUP(B9062,'רביות שנתיות'!B:C,2)</f>
        <v>1</v>
      </c>
      <c r="D9062" s="29">
        <f t="shared" si="283"/>
        <v>2.7242892239431882E-5</v>
      </c>
      <c r="F9062" s="30">
        <f>VLOOKUP($B9062,'רביות שנתיות'!B:I,7)</f>
        <v>7.7</v>
      </c>
      <c r="G9062" s="29">
        <f t="shared" si="282"/>
        <v>2.0325188073977429E-4</v>
      </c>
    </row>
    <row r="9063" spans="2:7">
      <c r="B9063" s="1">
        <v>41934</v>
      </c>
      <c r="C9063" s="30">
        <f>VLOOKUP(B9063,'רביות שנתיות'!B:C,2)</f>
        <v>1</v>
      </c>
      <c r="D9063" s="29">
        <f t="shared" si="283"/>
        <v>2.7242892239431882E-5</v>
      </c>
      <c r="F9063" s="30">
        <f>VLOOKUP($B9063,'רביות שנתיות'!B:I,7)</f>
        <v>7.7</v>
      </c>
      <c r="G9063" s="29">
        <f t="shared" si="282"/>
        <v>2.0325188073977429E-4</v>
      </c>
    </row>
    <row r="9064" spans="2:7">
      <c r="B9064" s="1">
        <v>41935</v>
      </c>
      <c r="C9064" s="30">
        <f>VLOOKUP(B9064,'רביות שנתיות'!B:C,2)</f>
        <v>1</v>
      </c>
      <c r="D9064" s="29">
        <f t="shared" si="283"/>
        <v>2.7242892239431882E-5</v>
      </c>
      <c r="F9064" s="30">
        <f>VLOOKUP($B9064,'רביות שנתיות'!B:I,7)</f>
        <v>7.7</v>
      </c>
      <c r="G9064" s="29">
        <f t="shared" si="282"/>
        <v>2.0325188073977429E-4</v>
      </c>
    </row>
    <row r="9065" spans="2:7">
      <c r="B9065" s="1">
        <v>41936</v>
      </c>
      <c r="C9065" s="30">
        <f>VLOOKUP(B9065,'רביות שנתיות'!B:C,2)</f>
        <v>1</v>
      </c>
      <c r="D9065" s="29">
        <f t="shared" si="283"/>
        <v>2.7242892239431882E-5</v>
      </c>
      <c r="F9065" s="30">
        <f>VLOOKUP($B9065,'רביות שנתיות'!B:I,7)</f>
        <v>7.7</v>
      </c>
      <c r="G9065" s="29">
        <f t="shared" si="282"/>
        <v>2.0325188073977429E-4</v>
      </c>
    </row>
    <row r="9066" spans="2:7">
      <c r="B9066" s="1">
        <v>41937</v>
      </c>
      <c r="C9066" s="30">
        <f>VLOOKUP(B9066,'רביות שנתיות'!B:C,2)</f>
        <v>1</v>
      </c>
      <c r="D9066" s="29">
        <f t="shared" si="283"/>
        <v>2.7242892239431882E-5</v>
      </c>
      <c r="F9066" s="30">
        <f>VLOOKUP($B9066,'רביות שנתיות'!B:I,7)</f>
        <v>7.7</v>
      </c>
      <c r="G9066" s="29">
        <f t="shared" si="282"/>
        <v>2.0325188073977429E-4</v>
      </c>
    </row>
    <row r="9067" spans="2:7">
      <c r="B9067" s="1">
        <v>41938</v>
      </c>
      <c r="C9067" s="30">
        <f>VLOOKUP(B9067,'רביות שנתיות'!B:C,2)</f>
        <v>1</v>
      </c>
      <c r="D9067" s="29">
        <f t="shared" si="283"/>
        <v>2.7242892239431882E-5</v>
      </c>
      <c r="F9067" s="30">
        <f>VLOOKUP($B9067,'רביות שנתיות'!B:I,7)</f>
        <v>7.7</v>
      </c>
      <c r="G9067" s="29">
        <f t="shared" si="282"/>
        <v>2.0325188073977429E-4</v>
      </c>
    </row>
    <row r="9068" spans="2:7">
      <c r="B9068" s="1">
        <v>41939</v>
      </c>
      <c r="C9068" s="30">
        <f>VLOOKUP(B9068,'רביות שנתיות'!B:C,2)</f>
        <v>1</v>
      </c>
      <c r="D9068" s="29">
        <f t="shared" si="283"/>
        <v>2.7242892239431882E-5</v>
      </c>
      <c r="F9068" s="30">
        <f>VLOOKUP($B9068,'רביות שנתיות'!B:I,7)</f>
        <v>7.7</v>
      </c>
      <c r="G9068" s="29">
        <f t="shared" si="282"/>
        <v>2.0325188073977429E-4</v>
      </c>
    </row>
    <row r="9069" spans="2:7">
      <c r="B9069" s="1">
        <v>41940</v>
      </c>
      <c r="C9069" s="30">
        <f>VLOOKUP(B9069,'רביות שנתיות'!B:C,2)</f>
        <v>1</v>
      </c>
      <c r="D9069" s="29">
        <f t="shared" si="283"/>
        <v>2.7242892239431882E-5</v>
      </c>
      <c r="F9069" s="30">
        <f>VLOOKUP($B9069,'רביות שנתיות'!B:I,7)</f>
        <v>7.7</v>
      </c>
      <c r="G9069" s="29">
        <f t="shared" si="282"/>
        <v>2.0325188073977429E-4</v>
      </c>
    </row>
    <row r="9070" spans="2:7">
      <c r="B9070" s="1">
        <v>41941</v>
      </c>
      <c r="C9070" s="30">
        <f>VLOOKUP(B9070,'רביות שנתיות'!B:C,2)</f>
        <v>1</v>
      </c>
      <c r="D9070" s="29">
        <f t="shared" si="283"/>
        <v>2.7242892239431882E-5</v>
      </c>
      <c r="F9070" s="30">
        <f>VLOOKUP($B9070,'רביות שנתיות'!B:I,7)</f>
        <v>7.7</v>
      </c>
      <c r="G9070" s="29">
        <f t="shared" si="282"/>
        <v>2.0325188073977429E-4</v>
      </c>
    </row>
    <row r="9071" spans="2:7">
      <c r="B9071" s="1">
        <v>41942</v>
      </c>
      <c r="C9071" s="30">
        <f>VLOOKUP(B9071,'רביות שנתיות'!B:C,2)</f>
        <v>1</v>
      </c>
      <c r="D9071" s="29">
        <f t="shared" si="283"/>
        <v>2.7242892239431882E-5</v>
      </c>
      <c r="F9071" s="30">
        <f>VLOOKUP($B9071,'רביות שנתיות'!B:I,7)</f>
        <v>7.7</v>
      </c>
      <c r="G9071" s="29">
        <f t="shared" si="282"/>
        <v>2.0325188073977429E-4</v>
      </c>
    </row>
    <row r="9072" spans="2:7">
      <c r="B9072" s="1">
        <v>41943</v>
      </c>
      <c r="C9072" s="30">
        <f>VLOOKUP(B9072,'רביות שנתיות'!B:C,2)</f>
        <v>1</v>
      </c>
      <c r="D9072" s="29">
        <f t="shared" si="283"/>
        <v>2.7242892239431882E-5</v>
      </c>
      <c r="F9072" s="30">
        <f>VLOOKUP($B9072,'רביות שנתיות'!B:I,7)</f>
        <v>7.7</v>
      </c>
      <c r="G9072" s="29">
        <f t="shared" si="282"/>
        <v>2.0325188073977429E-4</v>
      </c>
    </row>
    <row r="9073" spans="2:7">
      <c r="B9073" s="1">
        <v>41944</v>
      </c>
      <c r="C9073" s="30">
        <f>VLOOKUP(B9073,'רביות שנתיות'!B:C,2)</f>
        <v>1</v>
      </c>
      <c r="D9073" s="29">
        <f t="shared" si="283"/>
        <v>2.7242892239431882E-5</v>
      </c>
      <c r="F9073" s="30">
        <f>VLOOKUP($B9073,'רביות שנתיות'!B:I,7)</f>
        <v>7.7</v>
      </c>
      <c r="G9073" s="29">
        <f t="shared" si="282"/>
        <v>2.0325188073977429E-4</v>
      </c>
    </row>
    <row r="9074" spans="2:7">
      <c r="B9074" s="1">
        <v>41945</v>
      </c>
      <c r="C9074" s="30">
        <f>VLOOKUP(B9074,'רביות שנתיות'!B:C,2)</f>
        <v>1</v>
      </c>
      <c r="D9074" s="29">
        <f t="shared" si="283"/>
        <v>2.7242892239431882E-5</v>
      </c>
      <c r="F9074" s="30">
        <f>VLOOKUP($B9074,'רביות שנתיות'!B:I,7)</f>
        <v>7.7</v>
      </c>
      <c r="G9074" s="29">
        <f t="shared" si="282"/>
        <v>2.0325188073977429E-4</v>
      </c>
    </row>
    <row r="9075" spans="2:7">
      <c r="B9075" s="1">
        <v>41946</v>
      </c>
      <c r="C9075" s="30">
        <f>VLOOKUP(B9075,'רביות שנתיות'!B:C,2)</f>
        <v>1</v>
      </c>
      <c r="D9075" s="29">
        <f t="shared" si="283"/>
        <v>2.7242892239431882E-5</v>
      </c>
      <c r="F9075" s="30">
        <f>VLOOKUP($B9075,'רביות שנתיות'!B:I,7)</f>
        <v>7.7</v>
      </c>
      <c r="G9075" s="29">
        <f t="shared" si="282"/>
        <v>2.0325188073977429E-4</v>
      </c>
    </row>
    <row r="9076" spans="2:7">
      <c r="B9076" s="1">
        <v>41947</v>
      </c>
      <c r="C9076" s="30">
        <f>VLOOKUP(B9076,'רביות שנתיות'!B:C,2)</f>
        <v>1</v>
      </c>
      <c r="D9076" s="29">
        <f t="shared" si="283"/>
        <v>2.7242892239431882E-5</v>
      </c>
      <c r="F9076" s="30">
        <f>VLOOKUP($B9076,'רביות שנתיות'!B:I,7)</f>
        <v>7.7</v>
      </c>
      <c r="G9076" s="29">
        <f t="shared" si="282"/>
        <v>2.0325188073977429E-4</v>
      </c>
    </row>
    <row r="9077" spans="2:7">
      <c r="B9077" s="1">
        <v>41948</v>
      </c>
      <c r="C9077" s="30">
        <f>VLOOKUP(B9077,'רביות שנתיות'!B:C,2)</f>
        <v>1</v>
      </c>
      <c r="D9077" s="29">
        <f t="shared" si="283"/>
        <v>2.7242892239431882E-5</v>
      </c>
      <c r="F9077" s="30">
        <f>VLOOKUP($B9077,'רביות שנתיות'!B:I,7)</f>
        <v>7.7</v>
      </c>
      <c r="G9077" s="29">
        <f t="shared" si="282"/>
        <v>2.0325188073977429E-4</v>
      </c>
    </row>
    <row r="9078" spans="2:7">
      <c r="B9078" s="1">
        <v>41949</v>
      </c>
      <c r="C9078" s="30">
        <f>VLOOKUP(B9078,'רביות שנתיות'!B:C,2)</f>
        <v>1</v>
      </c>
      <c r="D9078" s="29">
        <f t="shared" si="283"/>
        <v>2.7242892239431882E-5</v>
      </c>
      <c r="F9078" s="30">
        <f>VLOOKUP($B9078,'רביות שנתיות'!B:I,7)</f>
        <v>7.7</v>
      </c>
      <c r="G9078" s="29">
        <f t="shared" si="282"/>
        <v>2.0325188073977429E-4</v>
      </c>
    </row>
    <row r="9079" spans="2:7">
      <c r="B9079" s="1">
        <v>41950</v>
      </c>
      <c r="C9079" s="30">
        <f>VLOOKUP(B9079,'רביות שנתיות'!B:C,2)</f>
        <v>1</v>
      </c>
      <c r="D9079" s="29">
        <f t="shared" si="283"/>
        <v>2.7242892239431882E-5</v>
      </c>
      <c r="F9079" s="30">
        <f>VLOOKUP($B9079,'רביות שנתיות'!B:I,7)</f>
        <v>7.7</v>
      </c>
      <c r="G9079" s="29">
        <f t="shared" si="282"/>
        <v>2.0325188073977429E-4</v>
      </c>
    </row>
    <row r="9080" spans="2:7">
      <c r="B9080" s="1">
        <v>41951</v>
      </c>
      <c r="C9080" s="30">
        <f>VLOOKUP(B9080,'רביות שנתיות'!B:C,2)</f>
        <v>1</v>
      </c>
      <c r="D9080" s="29">
        <f t="shared" si="283"/>
        <v>2.7242892239431882E-5</v>
      </c>
      <c r="F9080" s="30">
        <f>VLOOKUP($B9080,'רביות שנתיות'!B:I,7)</f>
        <v>7.7</v>
      </c>
      <c r="G9080" s="29">
        <f t="shared" si="282"/>
        <v>2.0325188073977429E-4</v>
      </c>
    </row>
    <row r="9081" spans="2:7">
      <c r="B9081" s="1">
        <v>41952</v>
      </c>
      <c r="C9081" s="30">
        <f>VLOOKUP(B9081,'רביות שנתיות'!B:C,2)</f>
        <v>1</v>
      </c>
      <c r="D9081" s="29">
        <f t="shared" si="283"/>
        <v>2.7242892239431882E-5</v>
      </c>
      <c r="F9081" s="30">
        <f>VLOOKUP($B9081,'רביות שנתיות'!B:I,7)</f>
        <v>7.7</v>
      </c>
      <c r="G9081" s="29">
        <f t="shared" si="282"/>
        <v>2.0325188073977429E-4</v>
      </c>
    </row>
    <row r="9082" spans="2:7">
      <c r="B9082" s="1">
        <v>41953</v>
      </c>
      <c r="C9082" s="30">
        <f>VLOOKUP(B9082,'רביות שנתיות'!B:C,2)</f>
        <v>1</v>
      </c>
      <c r="D9082" s="29">
        <f t="shared" si="283"/>
        <v>2.7242892239431882E-5</v>
      </c>
      <c r="F9082" s="30">
        <f>VLOOKUP($B9082,'רביות שנתיות'!B:I,7)</f>
        <v>7.7</v>
      </c>
      <c r="G9082" s="29">
        <f t="shared" si="282"/>
        <v>2.0325188073977429E-4</v>
      </c>
    </row>
    <row r="9083" spans="2:7">
      <c r="B9083" s="1">
        <v>41954</v>
      </c>
      <c r="C9083" s="30">
        <f>VLOOKUP(B9083,'רביות שנתיות'!B:C,2)</f>
        <v>1</v>
      </c>
      <c r="D9083" s="29">
        <f t="shared" si="283"/>
        <v>2.7242892239431882E-5</v>
      </c>
      <c r="F9083" s="30">
        <f>VLOOKUP($B9083,'רביות שנתיות'!B:I,7)</f>
        <v>7.7</v>
      </c>
      <c r="G9083" s="29">
        <f t="shared" si="282"/>
        <v>2.0325188073977429E-4</v>
      </c>
    </row>
    <row r="9084" spans="2:7">
      <c r="B9084" s="1">
        <v>41955</v>
      </c>
      <c r="C9084" s="30">
        <f>VLOOKUP(B9084,'רביות שנתיות'!B:C,2)</f>
        <v>1</v>
      </c>
      <c r="D9084" s="29">
        <f t="shared" si="283"/>
        <v>2.7242892239431882E-5</v>
      </c>
      <c r="F9084" s="30">
        <f>VLOOKUP($B9084,'רביות שנתיות'!B:I,7)</f>
        <v>7.7</v>
      </c>
      <c r="G9084" s="29">
        <f t="shared" si="282"/>
        <v>2.0325188073977429E-4</v>
      </c>
    </row>
    <row r="9085" spans="2:7">
      <c r="B9085" s="1">
        <v>41956</v>
      </c>
      <c r="C9085" s="30">
        <f>VLOOKUP(B9085,'רביות שנתיות'!B:C,2)</f>
        <v>1</v>
      </c>
      <c r="D9085" s="29">
        <f t="shared" si="283"/>
        <v>2.7242892239431882E-5</v>
      </c>
      <c r="F9085" s="30">
        <f>VLOOKUP($B9085,'רביות שנתיות'!B:I,7)</f>
        <v>7.7</v>
      </c>
      <c r="G9085" s="29">
        <f t="shared" si="282"/>
        <v>2.0325188073977429E-4</v>
      </c>
    </row>
    <row r="9086" spans="2:7">
      <c r="B9086" s="1">
        <v>41957</v>
      </c>
      <c r="C9086" s="30">
        <f>VLOOKUP(B9086,'רביות שנתיות'!B:C,2)</f>
        <v>1</v>
      </c>
      <c r="D9086" s="29">
        <f t="shared" si="283"/>
        <v>2.7242892239431882E-5</v>
      </c>
      <c r="F9086" s="30">
        <f>VLOOKUP($B9086,'רביות שנתיות'!B:I,7)</f>
        <v>7.7</v>
      </c>
      <c r="G9086" s="29">
        <f t="shared" si="282"/>
        <v>2.0325188073977429E-4</v>
      </c>
    </row>
    <row r="9087" spans="2:7">
      <c r="B9087" s="1">
        <v>41958</v>
      </c>
      <c r="C9087" s="30">
        <f>VLOOKUP(B9087,'רביות שנתיות'!B:C,2)</f>
        <v>1</v>
      </c>
      <c r="D9087" s="29">
        <f t="shared" si="283"/>
        <v>2.7242892239431882E-5</v>
      </c>
      <c r="F9087" s="30">
        <f>VLOOKUP($B9087,'רביות שנתיות'!B:I,7)</f>
        <v>7.7</v>
      </c>
      <c r="G9087" s="29">
        <f t="shared" si="282"/>
        <v>2.0325188073977429E-4</v>
      </c>
    </row>
    <row r="9088" spans="2:7">
      <c r="B9088" s="1">
        <v>41959</v>
      </c>
      <c r="C9088" s="30">
        <f>VLOOKUP(B9088,'רביות שנתיות'!B:C,2)</f>
        <v>1</v>
      </c>
      <c r="D9088" s="29">
        <f t="shared" si="283"/>
        <v>2.7242892239431882E-5</v>
      </c>
      <c r="F9088" s="30">
        <f>VLOOKUP($B9088,'רביות שנתיות'!B:I,7)</f>
        <v>7.7</v>
      </c>
      <c r="G9088" s="29">
        <f t="shared" si="282"/>
        <v>2.0325188073977429E-4</v>
      </c>
    </row>
    <row r="9089" spans="2:7">
      <c r="B9089" s="1">
        <v>41960</v>
      </c>
      <c r="C9089" s="30">
        <f>VLOOKUP(B9089,'רביות שנתיות'!B:C,2)</f>
        <v>1</v>
      </c>
      <c r="D9089" s="29">
        <f t="shared" si="283"/>
        <v>2.7242892239431882E-5</v>
      </c>
      <c r="F9089" s="30">
        <f>VLOOKUP($B9089,'רביות שנתיות'!B:I,7)</f>
        <v>7.7</v>
      </c>
      <c r="G9089" s="29">
        <f t="shared" si="282"/>
        <v>2.0325188073977429E-4</v>
      </c>
    </row>
    <row r="9090" spans="2:7">
      <c r="B9090" s="1">
        <v>41961</v>
      </c>
      <c r="C9090" s="30">
        <f>VLOOKUP(B9090,'רביות שנתיות'!B:C,2)</f>
        <v>1</v>
      </c>
      <c r="D9090" s="29">
        <f t="shared" si="283"/>
        <v>2.7242892239431882E-5</v>
      </c>
      <c r="F9090" s="30">
        <f>VLOOKUP($B9090,'רביות שנתיות'!B:I,7)</f>
        <v>7.7</v>
      </c>
      <c r="G9090" s="29">
        <f t="shared" si="282"/>
        <v>2.0325188073977429E-4</v>
      </c>
    </row>
    <row r="9091" spans="2:7">
      <c r="B9091" s="1">
        <v>41962</v>
      </c>
      <c r="C9091" s="30">
        <f>VLOOKUP(B9091,'רביות שנתיות'!B:C,2)</f>
        <v>1</v>
      </c>
      <c r="D9091" s="29">
        <f t="shared" si="283"/>
        <v>2.7242892239431882E-5</v>
      </c>
      <c r="F9091" s="30">
        <f>VLOOKUP($B9091,'רביות שנתיות'!B:I,7)</f>
        <v>7.7</v>
      </c>
      <c r="G9091" s="29">
        <f t="shared" si="282"/>
        <v>2.0325188073977429E-4</v>
      </c>
    </row>
    <row r="9092" spans="2:7">
      <c r="B9092" s="1">
        <v>41963</v>
      </c>
      <c r="C9092" s="30">
        <f>VLOOKUP(B9092,'רביות שנתיות'!B:C,2)</f>
        <v>1</v>
      </c>
      <c r="D9092" s="29">
        <f t="shared" si="283"/>
        <v>2.7242892239431882E-5</v>
      </c>
      <c r="F9092" s="30">
        <f>VLOOKUP($B9092,'רביות שנתיות'!B:I,7)</f>
        <v>7.7</v>
      </c>
      <c r="G9092" s="29">
        <f t="shared" ref="G9092:G9155" si="284">(1+F9092/100)^(1/365)-1</f>
        <v>2.0325188073977429E-4</v>
      </c>
    </row>
    <row r="9093" spans="2:7">
      <c r="B9093" s="1">
        <v>41964</v>
      </c>
      <c r="C9093" s="30">
        <f>VLOOKUP(B9093,'רביות שנתיות'!B:C,2)</f>
        <v>1</v>
      </c>
      <c r="D9093" s="29">
        <f t="shared" ref="D9093:D9156" si="285">(1+C9093/100)^(1/365.25)-1</f>
        <v>2.7242892239431882E-5</v>
      </c>
      <c r="F9093" s="30">
        <f>VLOOKUP($B9093,'רביות שנתיות'!B:I,7)</f>
        <v>7.7</v>
      </c>
      <c r="G9093" s="29">
        <f t="shared" si="284"/>
        <v>2.0325188073977429E-4</v>
      </c>
    </row>
    <row r="9094" spans="2:7">
      <c r="B9094" s="1">
        <v>41965</v>
      </c>
      <c r="C9094" s="30">
        <f>VLOOKUP(B9094,'רביות שנתיות'!B:C,2)</f>
        <v>1</v>
      </c>
      <c r="D9094" s="29">
        <f t="shared" si="285"/>
        <v>2.7242892239431882E-5</v>
      </c>
      <c r="F9094" s="30">
        <f>VLOOKUP($B9094,'רביות שנתיות'!B:I,7)</f>
        <v>7.7</v>
      </c>
      <c r="G9094" s="29">
        <f t="shared" si="284"/>
        <v>2.0325188073977429E-4</v>
      </c>
    </row>
    <row r="9095" spans="2:7">
      <c r="B9095" s="1">
        <v>41966</v>
      </c>
      <c r="C9095" s="30">
        <f>VLOOKUP(B9095,'רביות שנתיות'!B:C,2)</f>
        <v>1</v>
      </c>
      <c r="D9095" s="29">
        <f t="shared" si="285"/>
        <v>2.7242892239431882E-5</v>
      </c>
      <c r="F9095" s="30">
        <f>VLOOKUP($B9095,'רביות שנתיות'!B:I,7)</f>
        <v>7.7</v>
      </c>
      <c r="G9095" s="29">
        <f t="shared" si="284"/>
        <v>2.0325188073977429E-4</v>
      </c>
    </row>
    <row r="9096" spans="2:7">
      <c r="B9096" s="1">
        <v>41967</v>
      </c>
      <c r="C9096" s="30">
        <f>VLOOKUP(B9096,'רביות שנתיות'!B:C,2)</f>
        <v>1</v>
      </c>
      <c r="D9096" s="29">
        <f t="shared" si="285"/>
        <v>2.7242892239431882E-5</v>
      </c>
      <c r="F9096" s="30">
        <f>VLOOKUP($B9096,'רביות שנתיות'!B:I,7)</f>
        <v>7.7</v>
      </c>
      <c r="G9096" s="29">
        <f t="shared" si="284"/>
        <v>2.0325188073977429E-4</v>
      </c>
    </row>
    <row r="9097" spans="2:7">
      <c r="B9097" s="1">
        <v>41968</v>
      </c>
      <c r="C9097" s="30">
        <f>VLOOKUP(B9097,'רביות שנתיות'!B:C,2)</f>
        <v>1</v>
      </c>
      <c r="D9097" s="29">
        <f t="shared" si="285"/>
        <v>2.7242892239431882E-5</v>
      </c>
      <c r="F9097" s="30">
        <f>VLOOKUP($B9097,'רביות שנתיות'!B:I,7)</f>
        <v>7.7</v>
      </c>
      <c r="G9097" s="29">
        <f t="shared" si="284"/>
        <v>2.0325188073977429E-4</v>
      </c>
    </row>
    <row r="9098" spans="2:7">
      <c r="B9098" s="1">
        <v>41969</v>
      </c>
      <c r="C9098" s="30">
        <f>VLOOKUP(B9098,'רביות שנתיות'!B:C,2)</f>
        <v>1</v>
      </c>
      <c r="D9098" s="29">
        <f t="shared" si="285"/>
        <v>2.7242892239431882E-5</v>
      </c>
      <c r="F9098" s="30">
        <f>VLOOKUP($B9098,'רביות שנתיות'!B:I,7)</f>
        <v>7.7</v>
      </c>
      <c r="G9098" s="29">
        <f t="shared" si="284"/>
        <v>2.0325188073977429E-4</v>
      </c>
    </row>
    <row r="9099" spans="2:7">
      <c r="B9099" s="1">
        <v>41970</v>
      </c>
      <c r="C9099" s="30">
        <f>VLOOKUP(B9099,'רביות שנתיות'!B:C,2)</f>
        <v>1</v>
      </c>
      <c r="D9099" s="29">
        <f t="shared" si="285"/>
        <v>2.7242892239431882E-5</v>
      </c>
      <c r="F9099" s="30">
        <f>VLOOKUP($B9099,'רביות שנתיות'!B:I,7)</f>
        <v>7.7</v>
      </c>
      <c r="G9099" s="29">
        <f t="shared" si="284"/>
        <v>2.0325188073977429E-4</v>
      </c>
    </row>
    <row r="9100" spans="2:7">
      <c r="B9100" s="1">
        <v>41971</v>
      </c>
      <c r="C9100" s="30">
        <f>VLOOKUP(B9100,'רביות שנתיות'!B:C,2)</f>
        <v>1</v>
      </c>
      <c r="D9100" s="29">
        <f t="shared" si="285"/>
        <v>2.7242892239431882E-5</v>
      </c>
      <c r="F9100" s="30">
        <f>VLOOKUP($B9100,'רביות שנתיות'!B:I,7)</f>
        <v>7.7</v>
      </c>
      <c r="G9100" s="29">
        <f t="shared" si="284"/>
        <v>2.0325188073977429E-4</v>
      </c>
    </row>
    <row r="9101" spans="2:7">
      <c r="B9101" s="1">
        <v>41972</v>
      </c>
      <c r="C9101" s="30">
        <f>VLOOKUP(B9101,'רביות שנתיות'!B:C,2)</f>
        <v>1</v>
      </c>
      <c r="D9101" s="29">
        <f t="shared" si="285"/>
        <v>2.7242892239431882E-5</v>
      </c>
      <c r="F9101" s="30">
        <f>VLOOKUP($B9101,'רביות שנתיות'!B:I,7)</f>
        <v>7.7</v>
      </c>
      <c r="G9101" s="29">
        <f t="shared" si="284"/>
        <v>2.0325188073977429E-4</v>
      </c>
    </row>
    <row r="9102" spans="2:7">
      <c r="B9102" s="1">
        <v>41973</v>
      </c>
      <c r="C9102" s="30">
        <f>VLOOKUP(B9102,'רביות שנתיות'!B:C,2)</f>
        <v>1</v>
      </c>
      <c r="D9102" s="29">
        <f t="shared" si="285"/>
        <v>2.7242892239431882E-5</v>
      </c>
      <c r="F9102" s="30">
        <f>VLOOKUP($B9102,'רביות שנתיות'!B:I,7)</f>
        <v>7.7</v>
      </c>
      <c r="G9102" s="29">
        <f t="shared" si="284"/>
        <v>2.0325188073977429E-4</v>
      </c>
    </row>
    <row r="9103" spans="2:7">
      <c r="B9103" s="1">
        <v>41974</v>
      </c>
      <c r="C9103" s="30">
        <f>VLOOKUP(B9103,'רביות שנתיות'!B:C,2)</f>
        <v>1</v>
      </c>
      <c r="D9103" s="29">
        <f t="shared" si="285"/>
        <v>2.7242892239431882E-5</v>
      </c>
      <c r="F9103" s="30">
        <f>VLOOKUP($B9103,'רביות שנתיות'!B:I,7)</f>
        <v>7.7</v>
      </c>
      <c r="G9103" s="29">
        <f t="shared" si="284"/>
        <v>2.0325188073977429E-4</v>
      </c>
    </row>
    <row r="9104" spans="2:7">
      <c r="B9104" s="1">
        <v>41975</v>
      </c>
      <c r="C9104" s="30">
        <f>VLOOKUP(B9104,'רביות שנתיות'!B:C,2)</f>
        <v>1</v>
      </c>
      <c r="D9104" s="29">
        <f t="shared" si="285"/>
        <v>2.7242892239431882E-5</v>
      </c>
      <c r="F9104" s="30">
        <f>VLOOKUP($B9104,'רביות שנתיות'!B:I,7)</f>
        <v>7.7</v>
      </c>
      <c r="G9104" s="29">
        <f t="shared" si="284"/>
        <v>2.0325188073977429E-4</v>
      </c>
    </row>
    <row r="9105" spans="2:7">
      <c r="B9105" s="1">
        <v>41976</v>
      </c>
      <c r="C9105" s="30">
        <f>VLOOKUP(B9105,'רביות שנתיות'!B:C,2)</f>
        <v>1</v>
      </c>
      <c r="D9105" s="29">
        <f t="shared" si="285"/>
        <v>2.7242892239431882E-5</v>
      </c>
      <c r="F9105" s="30">
        <f>VLOOKUP($B9105,'רביות שנתיות'!B:I,7)</f>
        <v>7.7</v>
      </c>
      <c r="G9105" s="29">
        <f t="shared" si="284"/>
        <v>2.0325188073977429E-4</v>
      </c>
    </row>
    <row r="9106" spans="2:7">
      <c r="B9106" s="1">
        <v>41977</v>
      </c>
      <c r="C9106" s="30">
        <f>VLOOKUP(B9106,'רביות שנתיות'!B:C,2)</f>
        <v>1</v>
      </c>
      <c r="D9106" s="29">
        <f t="shared" si="285"/>
        <v>2.7242892239431882E-5</v>
      </c>
      <c r="F9106" s="30">
        <f>VLOOKUP($B9106,'רביות שנתיות'!B:I,7)</f>
        <v>7.7</v>
      </c>
      <c r="G9106" s="29">
        <f t="shared" si="284"/>
        <v>2.0325188073977429E-4</v>
      </c>
    </row>
    <row r="9107" spans="2:7">
      <c r="B9107" s="1">
        <v>41978</v>
      </c>
      <c r="C9107" s="30">
        <f>VLOOKUP(B9107,'רביות שנתיות'!B:C,2)</f>
        <v>1</v>
      </c>
      <c r="D9107" s="29">
        <f t="shared" si="285"/>
        <v>2.7242892239431882E-5</v>
      </c>
      <c r="F9107" s="30">
        <f>VLOOKUP($B9107,'רביות שנתיות'!B:I,7)</f>
        <v>7.7</v>
      </c>
      <c r="G9107" s="29">
        <f t="shared" si="284"/>
        <v>2.0325188073977429E-4</v>
      </c>
    </row>
    <row r="9108" spans="2:7">
      <c r="B9108" s="1">
        <v>41979</v>
      </c>
      <c r="C9108" s="30">
        <f>VLOOKUP(B9108,'רביות שנתיות'!B:C,2)</f>
        <v>1</v>
      </c>
      <c r="D9108" s="29">
        <f t="shared" si="285"/>
        <v>2.7242892239431882E-5</v>
      </c>
      <c r="F9108" s="30">
        <f>VLOOKUP($B9108,'רביות שנתיות'!B:I,7)</f>
        <v>7.7</v>
      </c>
      <c r="G9108" s="29">
        <f t="shared" si="284"/>
        <v>2.0325188073977429E-4</v>
      </c>
    </row>
    <row r="9109" spans="2:7">
      <c r="B9109" s="1">
        <v>41980</v>
      </c>
      <c r="C9109" s="30">
        <f>VLOOKUP(B9109,'רביות שנתיות'!B:C,2)</f>
        <v>1</v>
      </c>
      <c r="D9109" s="29">
        <f t="shared" si="285"/>
        <v>2.7242892239431882E-5</v>
      </c>
      <c r="F9109" s="30">
        <f>VLOOKUP($B9109,'רביות שנתיות'!B:I,7)</f>
        <v>7.7</v>
      </c>
      <c r="G9109" s="29">
        <f t="shared" si="284"/>
        <v>2.0325188073977429E-4</v>
      </c>
    </row>
    <row r="9110" spans="2:7">
      <c r="B9110" s="1">
        <v>41981</v>
      </c>
      <c r="C9110" s="30">
        <f>VLOOKUP(B9110,'רביות שנתיות'!B:C,2)</f>
        <v>1</v>
      </c>
      <c r="D9110" s="29">
        <f t="shared" si="285"/>
        <v>2.7242892239431882E-5</v>
      </c>
      <c r="F9110" s="30">
        <f>VLOOKUP($B9110,'רביות שנתיות'!B:I,7)</f>
        <v>7.7</v>
      </c>
      <c r="G9110" s="29">
        <f t="shared" si="284"/>
        <v>2.0325188073977429E-4</v>
      </c>
    </row>
    <row r="9111" spans="2:7">
      <c r="B9111" s="1">
        <v>41982</v>
      </c>
      <c r="C9111" s="30">
        <f>VLOOKUP(B9111,'רביות שנתיות'!B:C,2)</f>
        <v>1</v>
      </c>
      <c r="D9111" s="29">
        <f t="shared" si="285"/>
        <v>2.7242892239431882E-5</v>
      </c>
      <c r="F9111" s="30">
        <f>VLOOKUP($B9111,'רביות שנתיות'!B:I,7)</f>
        <v>7.7</v>
      </c>
      <c r="G9111" s="29">
        <f t="shared" si="284"/>
        <v>2.0325188073977429E-4</v>
      </c>
    </row>
    <row r="9112" spans="2:7">
      <c r="B9112" s="1">
        <v>41983</v>
      </c>
      <c r="C9112" s="30">
        <f>VLOOKUP(B9112,'רביות שנתיות'!B:C,2)</f>
        <v>1</v>
      </c>
      <c r="D9112" s="29">
        <f t="shared" si="285"/>
        <v>2.7242892239431882E-5</v>
      </c>
      <c r="F9112" s="30">
        <f>VLOOKUP($B9112,'רביות שנתיות'!B:I,7)</f>
        <v>7.7</v>
      </c>
      <c r="G9112" s="29">
        <f t="shared" si="284"/>
        <v>2.0325188073977429E-4</v>
      </c>
    </row>
    <row r="9113" spans="2:7">
      <c r="B9113" s="1">
        <v>41984</v>
      </c>
      <c r="C9113" s="30">
        <f>VLOOKUP(B9113,'רביות שנתיות'!B:C,2)</f>
        <v>1</v>
      </c>
      <c r="D9113" s="29">
        <f t="shared" si="285"/>
        <v>2.7242892239431882E-5</v>
      </c>
      <c r="F9113" s="30">
        <f>VLOOKUP($B9113,'רביות שנתיות'!B:I,7)</f>
        <v>7.7</v>
      </c>
      <c r="G9113" s="29">
        <f t="shared" si="284"/>
        <v>2.0325188073977429E-4</v>
      </c>
    </row>
    <row r="9114" spans="2:7">
      <c r="B9114" s="1">
        <v>41985</v>
      </c>
      <c r="C9114" s="30">
        <f>VLOOKUP(B9114,'רביות שנתיות'!B:C,2)</f>
        <v>1</v>
      </c>
      <c r="D9114" s="29">
        <f t="shared" si="285"/>
        <v>2.7242892239431882E-5</v>
      </c>
      <c r="F9114" s="30">
        <f>VLOOKUP($B9114,'רביות שנתיות'!B:I,7)</f>
        <v>7.7</v>
      </c>
      <c r="G9114" s="29">
        <f t="shared" si="284"/>
        <v>2.0325188073977429E-4</v>
      </c>
    </row>
    <row r="9115" spans="2:7">
      <c r="B9115" s="1">
        <v>41986</v>
      </c>
      <c r="C9115" s="30">
        <f>VLOOKUP(B9115,'רביות שנתיות'!B:C,2)</f>
        <v>1</v>
      </c>
      <c r="D9115" s="29">
        <f t="shared" si="285"/>
        <v>2.7242892239431882E-5</v>
      </c>
      <c r="F9115" s="30">
        <f>VLOOKUP($B9115,'רביות שנתיות'!B:I,7)</f>
        <v>7.7</v>
      </c>
      <c r="G9115" s="29">
        <f t="shared" si="284"/>
        <v>2.0325188073977429E-4</v>
      </c>
    </row>
    <row r="9116" spans="2:7">
      <c r="B9116" s="1">
        <v>41987</v>
      </c>
      <c r="C9116" s="30">
        <f>VLOOKUP(B9116,'רביות שנתיות'!B:C,2)</f>
        <v>1</v>
      </c>
      <c r="D9116" s="29">
        <f t="shared" si="285"/>
        <v>2.7242892239431882E-5</v>
      </c>
      <c r="F9116" s="30">
        <f>VLOOKUP($B9116,'רביות שנתיות'!B:I,7)</f>
        <v>7.7</v>
      </c>
      <c r="G9116" s="29">
        <f t="shared" si="284"/>
        <v>2.0325188073977429E-4</v>
      </c>
    </row>
    <row r="9117" spans="2:7">
      <c r="B9117" s="1">
        <v>41988</v>
      </c>
      <c r="C9117" s="30">
        <f>VLOOKUP(B9117,'רביות שנתיות'!B:C,2)</f>
        <v>1</v>
      </c>
      <c r="D9117" s="29">
        <f t="shared" si="285"/>
        <v>2.7242892239431882E-5</v>
      </c>
      <c r="F9117" s="30">
        <f>VLOOKUP($B9117,'רביות שנתיות'!B:I,7)</f>
        <v>7.7</v>
      </c>
      <c r="G9117" s="29">
        <f t="shared" si="284"/>
        <v>2.0325188073977429E-4</v>
      </c>
    </row>
    <row r="9118" spans="2:7">
      <c r="B9118" s="1">
        <v>41989</v>
      </c>
      <c r="C9118" s="30">
        <f>VLOOKUP(B9118,'רביות שנתיות'!B:C,2)</f>
        <v>1</v>
      </c>
      <c r="D9118" s="29">
        <f t="shared" si="285"/>
        <v>2.7242892239431882E-5</v>
      </c>
      <c r="F9118" s="30">
        <f>VLOOKUP($B9118,'רביות שנתיות'!B:I,7)</f>
        <v>7.7</v>
      </c>
      <c r="G9118" s="29">
        <f t="shared" si="284"/>
        <v>2.0325188073977429E-4</v>
      </c>
    </row>
    <row r="9119" spans="2:7">
      <c r="B9119" s="1">
        <v>41990</v>
      </c>
      <c r="C9119" s="30">
        <f>VLOOKUP(B9119,'רביות שנתיות'!B:C,2)</f>
        <v>1</v>
      </c>
      <c r="D9119" s="29">
        <f t="shared" si="285"/>
        <v>2.7242892239431882E-5</v>
      </c>
      <c r="F9119" s="30">
        <f>VLOOKUP($B9119,'רביות שנתיות'!B:I,7)</f>
        <v>7.7</v>
      </c>
      <c r="G9119" s="29">
        <f t="shared" si="284"/>
        <v>2.0325188073977429E-4</v>
      </c>
    </row>
    <row r="9120" spans="2:7">
      <c r="B9120" s="1">
        <v>41991</v>
      </c>
      <c r="C9120" s="30">
        <f>VLOOKUP(B9120,'רביות שנתיות'!B:C,2)</f>
        <v>1</v>
      </c>
      <c r="D9120" s="29">
        <f t="shared" si="285"/>
        <v>2.7242892239431882E-5</v>
      </c>
      <c r="F9120" s="30">
        <f>VLOOKUP($B9120,'רביות שנתיות'!B:I,7)</f>
        <v>7.7</v>
      </c>
      <c r="G9120" s="29">
        <f t="shared" si="284"/>
        <v>2.0325188073977429E-4</v>
      </c>
    </row>
    <row r="9121" spans="2:7">
      <c r="B9121" s="1">
        <v>41992</v>
      </c>
      <c r="C9121" s="30">
        <f>VLOOKUP(B9121,'רביות שנתיות'!B:C,2)</f>
        <v>1</v>
      </c>
      <c r="D9121" s="29">
        <f t="shared" si="285"/>
        <v>2.7242892239431882E-5</v>
      </c>
      <c r="F9121" s="30">
        <f>VLOOKUP($B9121,'רביות שנתיות'!B:I,7)</f>
        <v>7.7</v>
      </c>
      <c r="G9121" s="29">
        <f t="shared" si="284"/>
        <v>2.0325188073977429E-4</v>
      </c>
    </row>
    <row r="9122" spans="2:7">
      <c r="B9122" s="1">
        <v>41993</v>
      </c>
      <c r="C9122" s="30">
        <f>VLOOKUP(B9122,'רביות שנתיות'!B:C,2)</f>
        <v>1</v>
      </c>
      <c r="D9122" s="29">
        <f t="shared" si="285"/>
        <v>2.7242892239431882E-5</v>
      </c>
      <c r="F9122" s="30">
        <f>VLOOKUP($B9122,'רביות שנתיות'!B:I,7)</f>
        <v>7.7</v>
      </c>
      <c r="G9122" s="29">
        <f t="shared" si="284"/>
        <v>2.0325188073977429E-4</v>
      </c>
    </row>
    <row r="9123" spans="2:7">
      <c r="B9123" s="1">
        <v>41994</v>
      </c>
      <c r="C9123" s="30">
        <f>VLOOKUP(B9123,'רביות שנתיות'!B:C,2)</f>
        <v>1</v>
      </c>
      <c r="D9123" s="29">
        <f t="shared" si="285"/>
        <v>2.7242892239431882E-5</v>
      </c>
      <c r="F9123" s="30">
        <f>VLOOKUP($B9123,'רביות שנתיות'!B:I,7)</f>
        <v>7.7</v>
      </c>
      <c r="G9123" s="29">
        <f t="shared" si="284"/>
        <v>2.0325188073977429E-4</v>
      </c>
    </row>
    <row r="9124" spans="2:7">
      <c r="B9124" s="1">
        <v>41995</v>
      </c>
      <c r="C9124" s="30">
        <f>VLOOKUP(B9124,'רביות שנתיות'!B:C,2)</f>
        <v>1</v>
      </c>
      <c r="D9124" s="29">
        <f t="shared" si="285"/>
        <v>2.7242892239431882E-5</v>
      </c>
      <c r="F9124" s="30">
        <f>VLOOKUP($B9124,'רביות שנתיות'!B:I,7)</f>
        <v>7.7</v>
      </c>
      <c r="G9124" s="29">
        <f t="shared" si="284"/>
        <v>2.0325188073977429E-4</v>
      </c>
    </row>
    <row r="9125" spans="2:7">
      <c r="B9125" s="1">
        <v>41996</v>
      </c>
      <c r="C9125" s="30">
        <f>VLOOKUP(B9125,'רביות שנתיות'!B:C,2)</f>
        <v>1</v>
      </c>
      <c r="D9125" s="29">
        <f t="shared" si="285"/>
        <v>2.7242892239431882E-5</v>
      </c>
      <c r="F9125" s="30">
        <f>VLOOKUP($B9125,'רביות שנתיות'!B:I,7)</f>
        <v>7.7</v>
      </c>
      <c r="G9125" s="29">
        <f t="shared" si="284"/>
        <v>2.0325188073977429E-4</v>
      </c>
    </row>
    <row r="9126" spans="2:7">
      <c r="B9126" s="1">
        <v>41997</v>
      </c>
      <c r="C9126" s="30">
        <f>VLOOKUP(B9126,'רביות שנתיות'!B:C,2)</f>
        <v>1</v>
      </c>
      <c r="D9126" s="29">
        <f t="shared" si="285"/>
        <v>2.7242892239431882E-5</v>
      </c>
      <c r="F9126" s="30">
        <f>VLOOKUP($B9126,'רביות שנתיות'!B:I,7)</f>
        <v>7.7</v>
      </c>
      <c r="G9126" s="29">
        <f t="shared" si="284"/>
        <v>2.0325188073977429E-4</v>
      </c>
    </row>
    <row r="9127" spans="2:7">
      <c r="B9127" s="1">
        <v>41998</v>
      </c>
      <c r="C9127" s="30">
        <f>VLOOKUP(B9127,'רביות שנתיות'!B:C,2)</f>
        <v>1</v>
      </c>
      <c r="D9127" s="29">
        <f t="shared" si="285"/>
        <v>2.7242892239431882E-5</v>
      </c>
      <c r="F9127" s="30">
        <f>VLOOKUP($B9127,'רביות שנתיות'!B:I,7)</f>
        <v>7.7</v>
      </c>
      <c r="G9127" s="29">
        <f t="shared" si="284"/>
        <v>2.0325188073977429E-4</v>
      </c>
    </row>
    <row r="9128" spans="2:7">
      <c r="B9128" s="1">
        <v>41999</v>
      </c>
      <c r="C9128" s="30">
        <f>VLOOKUP(B9128,'רביות שנתיות'!B:C,2)</f>
        <v>1</v>
      </c>
      <c r="D9128" s="29">
        <f t="shared" si="285"/>
        <v>2.7242892239431882E-5</v>
      </c>
      <c r="F9128" s="30">
        <f>VLOOKUP($B9128,'רביות שנתיות'!B:I,7)</f>
        <v>7.7</v>
      </c>
      <c r="G9128" s="29">
        <f t="shared" si="284"/>
        <v>2.0325188073977429E-4</v>
      </c>
    </row>
    <row r="9129" spans="2:7">
      <c r="B9129" s="1">
        <v>42000</v>
      </c>
      <c r="C9129" s="30">
        <f>VLOOKUP(B9129,'רביות שנתיות'!B:C,2)</f>
        <v>1</v>
      </c>
      <c r="D9129" s="29">
        <f t="shared" si="285"/>
        <v>2.7242892239431882E-5</v>
      </c>
      <c r="F9129" s="30">
        <f>VLOOKUP($B9129,'רביות שנתיות'!B:I,7)</f>
        <v>7.7</v>
      </c>
      <c r="G9129" s="29">
        <f t="shared" si="284"/>
        <v>2.0325188073977429E-4</v>
      </c>
    </row>
    <row r="9130" spans="2:7">
      <c r="B9130" s="1">
        <v>42001</v>
      </c>
      <c r="C9130" s="30">
        <f>VLOOKUP(B9130,'רביות שנתיות'!B:C,2)</f>
        <v>1</v>
      </c>
      <c r="D9130" s="29">
        <f t="shared" si="285"/>
        <v>2.7242892239431882E-5</v>
      </c>
      <c r="F9130" s="30">
        <f>VLOOKUP($B9130,'רביות שנתיות'!B:I,7)</f>
        <v>7.7</v>
      </c>
      <c r="G9130" s="29">
        <f t="shared" si="284"/>
        <v>2.0325188073977429E-4</v>
      </c>
    </row>
    <row r="9131" spans="2:7">
      <c r="B9131" s="1">
        <v>42002</v>
      </c>
      <c r="C9131" s="30">
        <f>VLOOKUP(B9131,'רביות שנתיות'!B:C,2)</f>
        <v>1</v>
      </c>
      <c r="D9131" s="29">
        <f t="shared" si="285"/>
        <v>2.7242892239431882E-5</v>
      </c>
      <c r="F9131" s="30">
        <f>VLOOKUP($B9131,'רביות שנתיות'!B:I,7)</f>
        <v>7.7</v>
      </c>
      <c r="G9131" s="29">
        <f t="shared" si="284"/>
        <v>2.0325188073977429E-4</v>
      </c>
    </row>
    <row r="9132" spans="2:7">
      <c r="B9132" s="1">
        <v>42003</v>
      </c>
      <c r="C9132" s="30">
        <f>VLOOKUP(B9132,'רביות שנתיות'!B:C,2)</f>
        <v>1</v>
      </c>
      <c r="D9132" s="29">
        <f t="shared" si="285"/>
        <v>2.7242892239431882E-5</v>
      </c>
      <c r="F9132" s="30">
        <f>VLOOKUP($B9132,'רביות שנתיות'!B:I,7)</f>
        <v>7.7</v>
      </c>
      <c r="G9132" s="29">
        <f t="shared" si="284"/>
        <v>2.0325188073977429E-4</v>
      </c>
    </row>
    <row r="9133" spans="2:7">
      <c r="B9133" s="1">
        <v>42004</v>
      </c>
      <c r="C9133" s="30">
        <f>VLOOKUP(B9133,'רביות שנתיות'!B:C,2)</f>
        <v>1</v>
      </c>
      <c r="D9133" s="29">
        <f t="shared" si="285"/>
        <v>2.7242892239431882E-5</v>
      </c>
      <c r="F9133" s="30">
        <f>VLOOKUP($B9133,'רביות שנתיות'!B:I,7)</f>
        <v>7.7</v>
      </c>
      <c r="G9133" s="29">
        <f t="shared" si="284"/>
        <v>2.0325188073977429E-4</v>
      </c>
    </row>
    <row r="9134" spans="2:7">
      <c r="B9134" s="1">
        <v>42005</v>
      </c>
      <c r="C9134" s="30">
        <f>VLOOKUP(B9134,'רביות שנתיות'!B:C,2)</f>
        <v>1</v>
      </c>
      <c r="D9134" s="29">
        <f t="shared" si="285"/>
        <v>2.7242892239431882E-5</v>
      </c>
      <c r="F9134" s="30">
        <f>VLOOKUP($B9134,'רביות שנתיות'!B:I,7)</f>
        <v>7.5</v>
      </c>
      <c r="G9134" s="29">
        <f t="shared" si="284"/>
        <v>1.9815842963666341E-4</v>
      </c>
    </row>
    <row r="9135" spans="2:7">
      <c r="B9135" s="1">
        <v>42006</v>
      </c>
      <c r="C9135" s="30">
        <f>VLOOKUP(B9135,'רביות שנתיות'!B:C,2)</f>
        <v>1</v>
      </c>
      <c r="D9135" s="29">
        <f t="shared" si="285"/>
        <v>2.7242892239431882E-5</v>
      </c>
      <c r="F9135" s="30">
        <f>VLOOKUP($B9135,'רביות שנתיות'!B:I,7)</f>
        <v>7.5</v>
      </c>
      <c r="G9135" s="29">
        <f t="shared" si="284"/>
        <v>1.9815842963666341E-4</v>
      </c>
    </row>
    <row r="9136" spans="2:7">
      <c r="B9136" s="1">
        <v>42007</v>
      </c>
      <c r="C9136" s="30">
        <f>VLOOKUP(B9136,'רביות שנתיות'!B:C,2)</f>
        <v>1</v>
      </c>
      <c r="D9136" s="29">
        <f t="shared" si="285"/>
        <v>2.7242892239431882E-5</v>
      </c>
      <c r="F9136" s="30">
        <f>VLOOKUP($B9136,'רביות שנתיות'!B:I,7)</f>
        <v>7.5</v>
      </c>
      <c r="G9136" s="29">
        <f t="shared" si="284"/>
        <v>1.9815842963666341E-4</v>
      </c>
    </row>
    <row r="9137" spans="2:7">
      <c r="B9137" s="1">
        <v>42008</v>
      </c>
      <c r="C9137" s="30">
        <f>VLOOKUP(B9137,'רביות שנתיות'!B:C,2)</f>
        <v>1</v>
      </c>
      <c r="D9137" s="29">
        <f t="shared" si="285"/>
        <v>2.7242892239431882E-5</v>
      </c>
      <c r="F9137" s="30">
        <f>VLOOKUP($B9137,'רביות שנתיות'!B:I,7)</f>
        <v>7.5</v>
      </c>
      <c r="G9137" s="29">
        <f t="shared" si="284"/>
        <v>1.9815842963666341E-4</v>
      </c>
    </row>
    <row r="9138" spans="2:7">
      <c r="B9138" s="1">
        <v>42009</v>
      </c>
      <c r="C9138" s="30">
        <f>VLOOKUP(B9138,'רביות שנתיות'!B:C,2)</f>
        <v>1</v>
      </c>
      <c r="D9138" s="29">
        <f t="shared" si="285"/>
        <v>2.7242892239431882E-5</v>
      </c>
      <c r="F9138" s="30">
        <f>VLOOKUP($B9138,'רביות שנתיות'!B:I,7)</f>
        <v>7.5</v>
      </c>
      <c r="G9138" s="29">
        <f t="shared" si="284"/>
        <v>1.9815842963666341E-4</v>
      </c>
    </row>
    <row r="9139" spans="2:7">
      <c r="B9139" s="1">
        <v>42010</v>
      </c>
      <c r="C9139" s="30">
        <f>VLOOKUP(B9139,'רביות שנתיות'!B:C,2)</f>
        <v>1</v>
      </c>
      <c r="D9139" s="29">
        <f t="shared" si="285"/>
        <v>2.7242892239431882E-5</v>
      </c>
      <c r="F9139" s="30">
        <f>VLOOKUP($B9139,'רביות שנתיות'!B:I,7)</f>
        <v>7.5</v>
      </c>
      <c r="G9139" s="29">
        <f t="shared" si="284"/>
        <v>1.9815842963666341E-4</v>
      </c>
    </row>
    <row r="9140" spans="2:7">
      <c r="B9140" s="1">
        <v>42011</v>
      </c>
      <c r="C9140" s="30">
        <f>VLOOKUP(B9140,'רביות שנתיות'!B:C,2)</f>
        <v>1</v>
      </c>
      <c r="D9140" s="29">
        <f t="shared" si="285"/>
        <v>2.7242892239431882E-5</v>
      </c>
      <c r="F9140" s="30">
        <f>VLOOKUP($B9140,'רביות שנתיות'!B:I,7)</f>
        <v>7.5</v>
      </c>
      <c r="G9140" s="29">
        <f t="shared" si="284"/>
        <v>1.9815842963666341E-4</v>
      </c>
    </row>
    <row r="9141" spans="2:7">
      <c r="B9141" s="1">
        <v>42012</v>
      </c>
      <c r="C9141" s="30">
        <f>VLOOKUP(B9141,'רביות שנתיות'!B:C,2)</f>
        <v>1</v>
      </c>
      <c r="D9141" s="29">
        <f t="shared" si="285"/>
        <v>2.7242892239431882E-5</v>
      </c>
      <c r="F9141" s="30">
        <f>VLOOKUP($B9141,'רביות שנתיות'!B:I,7)</f>
        <v>7.5</v>
      </c>
      <c r="G9141" s="29">
        <f t="shared" si="284"/>
        <v>1.9815842963666341E-4</v>
      </c>
    </row>
    <row r="9142" spans="2:7">
      <c r="B9142" s="1">
        <v>42013</v>
      </c>
      <c r="C9142" s="30">
        <f>VLOOKUP(B9142,'רביות שנתיות'!B:C,2)</f>
        <v>1</v>
      </c>
      <c r="D9142" s="29">
        <f t="shared" si="285"/>
        <v>2.7242892239431882E-5</v>
      </c>
      <c r="F9142" s="30">
        <f>VLOOKUP($B9142,'רביות שנתיות'!B:I,7)</f>
        <v>7.5</v>
      </c>
      <c r="G9142" s="29">
        <f t="shared" si="284"/>
        <v>1.9815842963666341E-4</v>
      </c>
    </row>
    <row r="9143" spans="2:7">
      <c r="B9143" s="1">
        <v>42014</v>
      </c>
      <c r="C9143" s="30">
        <f>VLOOKUP(B9143,'רביות שנתיות'!B:C,2)</f>
        <v>1</v>
      </c>
      <c r="D9143" s="29">
        <f t="shared" si="285"/>
        <v>2.7242892239431882E-5</v>
      </c>
      <c r="F9143" s="30">
        <f>VLOOKUP($B9143,'רביות שנתיות'!B:I,7)</f>
        <v>7.5</v>
      </c>
      <c r="G9143" s="29">
        <f t="shared" si="284"/>
        <v>1.9815842963666341E-4</v>
      </c>
    </row>
    <row r="9144" spans="2:7">
      <c r="B9144" s="1">
        <v>42015</v>
      </c>
      <c r="C9144" s="30">
        <f>VLOOKUP(B9144,'רביות שנתיות'!B:C,2)</f>
        <v>1</v>
      </c>
      <c r="D9144" s="29">
        <f t="shared" si="285"/>
        <v>2.7242892239431882E-5</v>
      </c>
      <c r="F9144" s="30">
        <f>VLOOKUP($B9144,'רביות שנתיות'!B:I,7)</f>
        <v>7.5</v>
      </c>
      <c r="G9144" s="29">
        <f t="shared" si="284"/>
        <v>1.9815842963666341E-4</v>
      </c>
    </row>
    <row r="9145" spans="2:7">
      <c r="B9145" s="1">
        <v>42016</v>
      </c>
      <c r="C9145" s="30">
        <f>VLOOKUP(B9145,'רביות שנתיות'!B:C,2)</f>
        <v>1</v>
      </c>
      <c r="D9145" s="29">
        <f t="shared" si="285"/>
        <v>2.7242892239431882E-5</v>
      </c>
      <c r="F9145" s="30">
        <f>VLOOKUP($B9145,'רביות שנתיות'!B:I,7)</f>
        <v>7.5</v>
      </c>
      <c r="G9145" s="29">
        <f t="shared" si="284"/>
        <v>1.9815842963666341E-4</v>
      </c>
    </row>
    <row r="9146" spans="2:7">
      <c r="B9146" s="1">
        <v>42017</v>
      </c>
      <c r="C9146" s="30">
        <f>VLOOKUP(B9146,'רביות שנתיות'!B:C,2)</f>
        <v>1</v>
      </c>
      <c r="D9146" s="29">
        <f t="shared" si="285"/>
        <v>2.7242892239431882E-5</v>
      </c>
      <c r="F9146" s="30">
        <f>VLOOKUP($B9146,'רביות שנתיות'!B:I,7)</f>
        <v>7.5</v>
      </c>
      <c r="G9146" s="29">
        <f t="shared" si="284"/>
        <v>1.9815842963666341E-4</v>
      </c>
    </row>
    <row r="9147" spans="2:7">
      <c r="B9147" s="1">
        <v>42018</v>
      </c>
      <c r="C9147" s="30">
        <f>VLOOKUP(B9147,'רביות שנתיות'!B:C,2)</f>
        <v>1</v>
      </c>
      <c r="D9147" s="29">
        <f t="shared" si="285"/>
        <v>2.7242892239431882E-5</v>
      </c>
      <c r="F9147" s="30">
        <f>VLOOKUP($B9147,'רביות שנתיות'!B:I,7)</f>
        <v>7.5</v>
      </c>
      <c r="G9147" s="29">
        <f t="shared" si="284"/>
        <v>1.9815842963666341E-4</v>
      </c>
    </row>
    <row r="9148" spans="2:7">
      <c r="B9148" s="1">
        <v>42019</v>
      </c>
      <c r="C9148" s="30">
        <f>VLOOKUP(B9148,'רביות שנתיות'!B:C,2)</f>
        <v>1</v>
      </c>
      <c r="D9148" s="29">
        <f t="shared" si="285"/>
        <v>2.7242892239431882E-5</v>
      </c>
      <c r="F9148" s="30">
        <f>VLOOKUP($B9148,'רביות שנתיות'!B:I,7)</f>
        <v>7.5</v>
      </c>
      <c r="G9148" s="29">
        <f t="shared" si="284"/>
        <v>1.9815842963666341E-4</v>
      </c>
    </row>
    <row r="9149" spans="2:7">
      <c r="B9149" s="1">
        <v>42020</v>
      </c>
      <c r="C9149" s="30">
        <f>VLOOKUP(B9149,'רביות שנתיות'!B:C,2)</f>
        <v>1</v>
      </c>
      <c r="D9149" s="29">
        <f t="shared" si="285"/>
        <v>2.7242892239431882E-5</v>
      </c>
      <c r="F9149" s="30">
        <f>VLOOKUP($B9149,'רביות שנתיות'!B:I,7)</f>
        <v>7.5</v>
      </c>
      <c r="G9149" s="29">
        <f t="shared" si="284"/>
        <v>1.9815842963666341E-4</v>
      </c>
    </row>
    <row r="9150" spans="2:7">
      <c r="B9150" s="1">
        <v>42021</v>
      </c>
      <c r="C9150" s="30">
        <f>VLOOKUP(B9150,'רביות שנתיות'!B:C,2)</f>
        <v>1</v>
      </c>
      <c r="D9150" s="29">
        <f t="shared" si="285"/>
        <v>2.7242892239431882E-5</v>
      </c>
      <c r="F9150" s="30">
        <f>VLOOKUP($B9150,'רביות שנתיות'!B:I,7)</f>
        <v>7.5</v>
      </c>
      <c r="G9150" s="29">
        <f t="shared" si="284"/>
        <v>1.9815842963666341E-4</v>
      </c>
    </row>
    <row r="9151" spans="2:7">
      <c r="B9151" s="1">
        <v>42022</v>
      </c>
      <c r="C9151" s="30">
        <f>VLOOKUP(B9151,'רביות שנתיות'!B:C,2)</f>
        <v>1</v>
      </c>
      <c r="D9151" s="29">
        <f t="shared" si="285"/>
        <v>2.7242892239431882E-5</v>
      </c>
      <c r="F9151" s="30">
        <f>VLOOKUP($B9151,'רביות שנתיות'!B:I,7)</f>
        <v>7.5</v>
      </c>
      <c r="G9151" s="29">
        <f t="shared" si="284"/>
        <v>1.9815842963666341E-4</v>
      </c>
    </row>
    <row r="9152" spans="2:7">
      <c r="B9152" s="1">
        <v>42023</v>
      </c>
      <c r="C9152" s="30">
        <f>VLOOKUP(B9152,'רביות שנתיות'!B:C,2)</f>
        <v>1</v>
      </c>
      <c r="D9152" s="29">
        <f t="shared" si="285"/>
        <v>2.7242892239431882E-5</v>
      </c>
      <c r="F9152" s="30">
        <f>VLOOKUP($B9152,'רביות שנתיות'!B:I,7)</f>
        <v>7.5</v>
      </c>
      <c r="G9152" s="29">
        <f t="shared" si="284"/>
        <v>1.9815842963666341E-4</v>
      </c>
    </row>
    <row r="9153" spans="2:7">
      <c r="B9153" s="1">
        <v>42024</v>
      </c>
      <c r="C9153" s="30">
        <f>VLOOKUP(B9153,'רביות שנתיות'!B:C,2)</f>
        <v>1</v>
      </c>
      <c r="D9153" s="29">
        <f t="shared" si="285"/>
        <v>2.7242892239431882E-5</v>
      </c>
      <c r="F9153" s="30">
        <f>VLOOKUP($B9153,'רביות שנתיות'!B:I,7)</f>
        <v>7.5</v>
      </c>
      <c r="G9153" s="29">
        <f t="shared" si="284"/>
        <v>1.9815842963666341E-4</v>
      </c>
    </row>
    <row r="9154" spans="2:7">
      <c r="B9154" s="1">
        <v>42025</v>
      </c>
      <c r="C9154" s="30">
        <f>VLOOKUP(B9154,'רביות שנתיות'!B:C,2)</f>
        <v>1</v>
      </c>
      <c r="D9154" s="29">
        <f t="shared" si="285"/>
        <v>2.7242892239431882E-5</v>
      </c>
      <c r="F9154" s="30">
        <f>VLOOKUP($B9154,'רביות שנתיות'!B:I,7)</f>
        <v>7.5</v>
      </c>
      <c r="G9154" s="29">
        <f t="shared" si="284"/>
        <v>1.9815842963666341E-4</v>
      </c>
    </row>
    <row r="9155" spans="2:7">
      <c r="B9155" s="1">
        <v>42026</v>
      </c>
      <c r="C9155" s="30">
        <f>VLOOKUP(B9155,'רביות שנתיות'!B:C,2)</f>
        <v>1</v>
      </c>
      <c r="D9155" s="29">
        <f t="shared" si="285"/>
        <v>2.7242892239431882E-5</v>
      </c>
      <c r="F9155" s="30">
        <f>VLOOKUP($B9155,'רביות שנתיות'!B:I,7)</f>
        <v>7.5</v>
      </c>
      <c r="G9155" s="29">
        <f t="shared" si="284"/>
        <v>1.9815842963666341E-4</v>
      </c>
    </row>
    <row r="9156" spans="2:7">
      <c r="B9156" s="1">
        <v>42027</v>
      </c>
      <c r="C9156" s="30">
        <f>VLOOKUP(B9156,'רביות שנתיות'!B:C,2)</f>
        <v>1</v>
      </c>
      <c r="D9156" s="29">
        <f t="shared" si="285"/>
        <v>2.7242892239431882E-5</v>
      </c>
      <c r="F9156" s="30">
        <f>VLOOKUP($B9156,'רביות שנתיות'!B:I,7)</f>
        <v>7.5</v>
      </c>
      <c r="G9156" s="29">
        <f t="shared" ref="G9156:G9219" si="286">(1+F9156/100)^(1/365)-1</f>
        <v>1.9815842963666341E-4</v>
      </c>
    </row>
    <row r="9157" spans="2:7">
      <c r="B9157" s="1">
        <v>42028</v>
      </c>
      <c r="C9157" s="30">
        <f>VLOOKUP(B9157,'רביות שנתיות'!B:C,2)</f>
        <v>1</v>
      </c>
      <c r="D9157" s="29">
        <f t="shared" ref="D9157:D9220" si="287">(1+C9157/100)^(1/365.25)-1</f>
        <v>2.7242892239431882E-5</v>
      </c>
      <c r="F9157" s="30">
        <f>VLOOKUP($B9157,'רביות שנתיות'!B:I,7)</f>
        <v>7.5</v>
      </c>
      <c r="G9157" s="29">
        <f t="shared" si="286"/>
        <v>1.9815842963666341E-4</v>
      </c>
    </row>
    <row r="9158" spans="2:7">
      <c r="B9158" s="1">
        <v>42029</v>
      </c>
      <c r="C9158" s="30">
        <f>VLOOKUP(B9158,'רביות שנתיות'!B:C,2)</f>
        <v>1</v>
      </c>
      <c r="D9158" s="29">
        <f t="shared" si="287"/>
        <v>2.7242892239431882E-5</v>
      </c>
      <c r="F9158" s="30">
        <f>VLOOKUP($B9158,'רביות שנתיות'!B:I,7)</f>
        <v>7.5</v>
      </c>
      <c r="G9158" s="29">
        <f t="shared" si="286"/>
        <v>1.9815842963666341E-4</v>
      </c>
    </row>
    <row r="9159" spans="2:7">
      <c r="B9159" s="1">
        <v>42030</v>
      </c>
      <c r="C9159" s="30">
        <f>VLOOKUP(B9159,'רביות שנתיות'!B:C,2)</f>
        <v>1</v>
      </c>
      <c r="D9159" s="29">
        <f t="shared" si="287"/>
        <v>2.7242892239431882E-5</v>
      </c>
      <c r="F9159" s="30">
        <f>VLOOKUP($B9159,'רביות שנתיות'!B:I,7)</f>
        <v>7.5</v>
      </c>
      <c r="G9159" s="29">
        <f t="shared" si="286"/>
        <v>1.9815842963666341E-4</v>
      </c>
    </row>
    <row r="9160" spans="2:7">
      <c r="B9160" s="1">
        <v>42031</v>
      </c>
      <c r="C9160" s="30">
        <f>VLOOKUP(B9160,'רביות שנתיות'!B:C,2)</f>
        <v>1</v>
      </c>
      <c r="D9160" s="29">
        <f t="shared" si="287"/>
        <v>2.7242892239431882E-5</v>
      </c>
      <c r="F9160" s="30">
        <f>VLOOKUP($B9160,'רביות שנתיות'!B:I,7)</f>
        <v>7.5</v>
      </c>
      <c r="G9160" s="29">
        <f t="shared" si="286"/>
        <v>1.9815842963666341E-4</v>
      </c>
    </row>
    <row r="9161" spans="2:7">
      <c r="B9161" s="1">
        <v>42032</v>
      </c>
      <c r="C9161" s="30">
        <f>VLOOKUP(B9161,'רביות שנתיות'!B:C,2)</f>
        <v>1</v>
      </c>
      <c r="D9161" s="29">
        <f t="shared" si="287"/>
        <v>2.7242892239431882E-5</v>
      </c>
      <c r="F9161" s="30">
        <f>VLOOKUP($B9161,'רביות שנתיות'!B:I,7)</f>
        <v>7.5</v>
      </c>
      <c r="G9161" s="29">
        <f t="shared" si="286"/>
        <v>1.9815842963666341E-4</v>
      </c>
    </row>
    <row r="9162" spans="2:7">
      <c r="B9162" s="1">
        <v>42033</v>
      </c>
      <c r="C9162" s="30">
        <f>VLOOKUP(B9162,'רביות שנתיות'!B:C,2)</f>
        <v>1</v>
      </c>
      <c r="D9162" s="29">
        <f t="shared" si="287"/>
        <v>2.7242892239431882E-5</v>
      </c>
      <c r="F9162" s="30">
        <f>VLOOKUP($B9162,'רביות שנתיות'!B:I,7)</f>
        <v>7.5</v>
      </c>
      <c r="G9162" s="29">
        <f t="shared" si="286"/>
        <v>1.9815842963666341E-4</v>
      </c>
    </row>
    <row r="9163" spans="2:7">
      <c r="B9163" s="1">
        <v>42034</v>
      </c>
      <c r="C9163" s="30">
        <f>VLOOKUP(B9163,'רביות שנתיות'!B:C,2)</f>
        <v>1</v>
      </c>
      <c r="D9163" s="29">
        <f t="shared" si="287"/>
        <v>2.7242892239431882E-5</v>
      </c>
      <c r="F9163" s="30">
        <f>VLOOKUP($B9163,'רביות שנתיות'!B:I,7)</f>
        <v>7.5</v>
      </c>
      <c r="G9163" s="29">
        <f t="shared" si="286"/>
        <v>1.9815842963666341E-4</v>
      </c>
    </row>
    <row r="9164" spans="2:7">
      <c r="B9164" s="1">
        <v>42035</v>
      </c>
      <c r="C9164" s="30">
        <f>VLOOKUP(B9164,'רביות שנתיות'!B:C,2)</f>
        <v>1</v>
      </c>
      <c r="D9164" s="29">
        <f t="shared" si="287"/>
        <v>2.7242892239431882E-5</v>
      </c>
      <c r="F9164" s="30">
        <f>VLOOKUP($B9164,'רביות שנתיות'!B:I,7)</f>
        <v>7.5</v>
      </c>
      <c r="G9164" s="29">
        <f t="shared" si="286"/>
        <v>1.9815842963666341E-4</v>
      </c>
    </row>
    <row r="9165" spans="2:7">
      <c r="B9165" s="1">
        <v>42036</v>
      </c>
      <c r="C9165" s="30">
        <f>VLOOKUP(B9165,'רביות שנתיות'!B:C,2)</f>
        <v>1</v>
      </c>
      <c r="D9165" s="29">
        <f t="shared" si="287"/>
        <v>2.7242892239431882E-5</v>
      </c>
      <c r="F9165" s="30">
        <f>VLOOKUP($B9165,'רביות שנתיות'!B:I,7)</f>
        <v>7.5</v>
      </c>
      <c r="G9165" s="29">
        <f t="shared" si="286"/>
        <v>1.9815842963666341E-4</v>
      </c>
    </row>
    <row r="9166" spans="2:7">
      <c r="B9166" s="1">
        <v>42037</v>
      </c>
      <c r="C9166" s="30">
        <f>VLOOKUP(B9166,'רביות שנתיות'!B:C,2)</f>
        <v>1</v>
      </c>
      <c r="D9166" s="29">
        <f t="shared" si="287"/>
        <v>2.7242892239431882E-5</v>
      </c>
      <c r="F9166" s="30">
        <f>VLOOKUP($B9166,'רביות שנתיות'!B:I,7)</f>
        <v>7.5</v>
      </c>
      <c r="G9166" s="29">
        <f t="shared" si="286"/>
        <v>1.9815842963666341E-4</v>
      </c>
    </row>
    <row r="9167" spans="2:7">
      <c r="B9167" s="1">
        <v>42038</v>
      </c>
      <c r="C9167" s="30">
        <f>VLOOKUP(B9167,'רביות שנתיות'!B:C,2)</f>
        <v>1</v>
      </c>
      <c r="D9167" s="29">
        <f t="shared" si="287"/>
        <v>2.7242892239431882E-5</v>
      </c>
      <c r="F9167" s="30">
        <f>VLOOKUP($B9167,'רביות שנתיות'!B:I,7)</f>
        <v>7.5</v>
      </c>
      <c r="G9167" s="29">
        <f t="shared" si="286"/>
        <v>1.9815842963666341E-4</v>
      </c>
    </row>
    <row r="9168" spans="2:7">
      <c r="B9168" s="1">
        <v>42039</v>
      </c>
      <c r="C9168" s="30">
        <f>VLOOKUP(B9168,'רביות שנתיות'!B:C,2)</f>
        <v>1</v>
      </c>
      <c r="D9168" s="29">
        <f t="shared" si="287"/>
        <v>2.7242892239431882E-5</v>
      </c>
      <c r="F9168" s="30">
        <f>VLOOKUP($B9168,'רביות שנתיות'!B:I,7)</f>
        <v>7.5</v>
      </c>
      <c r="G9168" s="29">
        <f t="shared" si="286"/>
        <v>1.9815842963666341E-4</v>
      </c>
    </row>
    <row r="9169" spans="2:7">
      <c r="B9169" s="1">
        <v>42040</v>
      </c>
      <c r="C9169" s="30">
        <f>VLOOKUP(B9169,'רביות שנתיות'!B:C,2)</f>
        <v>1</v>
      </c>
      <c r="D9169" s="29">
        <f t="shared" si="287"/>
        <v>2.7242892239431882E-5</v>
      </c>
      <c r="F9169" s="30">
        <f>VLOOKUP($B9169,'רביות שנתיות'!B:I,7)</f>
        <v>7.5</v>
      </c>
      <c r="G9169" s="29">
        <f t="shared" si="286"/>
        <v>1.9815842963666341E-4</v>
      </c>
    </row>
    <row r="9170" spans="2:7">
      <c r="B9170" s="1">
        <v>42041</v>
      </c>
      <c r="C9170" s="30">
        <f>VLOOKUP(B9170,'רביות שנתיות'!B:C,2)</f>
        <v>1</v>
      </c>
      <c r="D9170" s="29">
        <f t="shared" si="287"/>
        <v>2.7242892239431882E-5</v>
      </c>
      <c r="F9170" s="30">
        <f>VLOOKUP($B9170,'רביות שנתיות'!B:I,7)</f>
        <v>7.5</v>
      </c>
      <c r="G9170" s="29">
        <f t="shared" si="286"/>
        <v>1.9815842963666341E-4</v>
      </c>
    </row>
    <row r="9171" spans="2:7">
      <c r="B9171" s="1">
        <v>42042</v>
      </c>
      <c r="C9171" s="30">
        <f>VLOOKUP(B9171,'רביות שנתיות'!B:C,2)</f>
        <v>1</v>
      </c>
      <c r="D9171" s="29">
        <f t="shared" si="287"/>
        <v>2.7242892239431882E-5</v>
      </c>
      <c r="F9171" s="30">
        <f>VLOOKUP($B9171,'רביות שנתיות'!B:I,7)</f>
        <v>7.5</v>
      </c>
      <c r="G9171" s="29">
        <f t="shared" si="286"/>
        <v>1.9815842963666341E-4</v>
      </c>
    </row>
    <row r="9172" spans="2:7">
      <c r="B9172" s="1">
        <v>42043</v>
      </c>
      <c r="C9172" s="30">
        <f>VLOOKUP(B9172,'רביות שנתיות'!B:C,2)</f>
        <v>1</v>
      </c>
      <c r="D9172" s="29">
        <f t="shared" si="287"/>
        <v>2.7242892239431882E-5</v>
      </c>
      <c r="F9172" s="30">
        <f>VLOOKUP($B9172,'רביות שנתיות'!B:I,7)</f>
        <v>7.5</v>
      </c>
      <c r="G9172" s="29">
        <f t="shared" si="286"/>
        <v>1.9815842963666341E-4</v>
      </c>
    </row>
    <row r="9173" spans="2:7">
      <c r="B9173" s="1">
        <v>42044</v>
      </c>
      <c r="C9173" s="30">
        <f>VLOOKUP(B9173,'רביות שנתיות'!B:C,2)</f>
        <v>1</v>
      </c>
      <c r="D9173" s="29">
        <f t="shared" si="287"/>
        <v>2.7242892239431882E-5</v>
      </c>
      <c r="F9173" s="30">
        <f>VLOOKUP($B9173,'רביות שנתיות'!B:I,7)</f>
        <v>7.5</v>
      </c>
      <c r="G9173" s="29">
        <f t="shared" si="286"/>
        <v>1.9815842963666341E-4</v>
      </c>
    </row>
    <row r="9174" spans="2:7">
      <c r="B9174" s="1">
        <v>42045</v>
      </c>
      <c r="C9174" s="30">
        <f>VLOOKUP(B9174,'רביות שנתיות'!B:C,2)</f>
        <v>1</v>
      </c>
      <c r="D9174" s="29">
        <f t="shared" si="287"/>
        <v>2.7242892239431882E-5</v>
      </c>
      <c r="F9174" s="30">
        <f>VLOOKUP($B9174,'רביות שנתיות'!B:I,7)</f>
        <v>7.5</v>
      </c>
      <c r="G9174" s="29">
        <f t="shared" si="286"/>
        <v>1.9815842963666341E-4</v>
      </c>
    </row>
    <row r="9175" spans="2:7">
      <c r="B9175" s="1">
        <v>42046</v>
      </c>
      <c r="C9175" s="30">
        <f>VLOOKUP(B9175,'רביות שנתיות'!B:C,2)</f>
        <v>1</v>
      </c>
      <c r="D9175" s="29">
        <f t="shared" si="287"/>
        <v>2.7242892239431882E-5</v>
      </c>
      <c r="F9175" s="30">
        <f>VLOOKUP($B9175,'רביות שנתיות'!B:I,7)</f>
        <v>7.5</v>
      </c>
      <c r="G9175" s="29">
        <f t="shared" si="286"/>
        <v>1.9815842963666341E-4</v>
      </c>
    </row>
    <row r="9176" spans="2:7">
      <c r="B9176" s="1">
        <v>42047</v>
      </c>
      <c r="C9176" s="30">
        <f>VLOOKUP(B9176,'רביות שנתיות'!B:C,2)</f>
        <v>1</v>
      </c>
      <c r="D9176" s="29">
        <f t="shared" si="287"/>
        <v>2.7242892239431882E-5</v>
      </c>
      <c r="F9176" s="30">
        <f>VLOOKUP($B9176,'רביות שנתיות'!B:I,7)</f>
        <v>7.5</v>
      </c>
      <c r="G9176" s="29">
        <f t="shared" si="286"/>
        <v>1.9815842963666341E-4</v>
      </c>
    </row>
    <row r="9177" spans="2:7">
      <c r="B9177" s="1">
        <v>42048</v>
      </c>
      <c r="C9177" s="30">
        <f>VLOOKUP(B9177,'רביות שנתיות'!B:C,2)</f>
        <v>1</v>
      </c>
      <c r="D9177" s="29">
        <f t="shared" si="287"/>
        <v>2.7242892239431882E-5</v>
      </c>
      <c r="F9177" s="30">
        <f>VLOOKUP($B9177,'רביות שנתיות'!B:I,7)</f>
        <v>7.5</v>
      </c>
      <c r="G9177" s="29">
        <f t="shared" si="286"/>
        <v>1.9815842963666341E-4</v>
      </c>
    </row>
    <row r="9178" spans="2:7">
      <c r="B9178" s="1">
        <v>42049</v>
      </c>
      <c r="C9178" s="30">
        <f>VLOOKUP(B9178,'רביות שנתיות'!B:C,2)</f>
        <v>1</v>
      </c>
      <c r="D9178" s="29">
        <f t="shared" si="287"/>
        <v>2.7242892239431882E-5</v>
      </c>
      <c r="F9178" s="30">
        <f>VLOOKUP($B9178,'רביות שנתיות'!B:I,7)</f>
        <v>7.5</v>
      </c>
      <c r="G9178" s="29">
        <f t="shared" si="286"/>
        <v>1.9815842963666341E-4</v>
      </c>
    </row>
    <row r="9179" spans="2:7">
      <c r="B9179" s="1">
        <v>42050</v>
      </c>
      <c r="C9179" s="30">
        <f>VLOOKUP(B9179,'רביות שנתיות'!B:C,2)</f>
        <v>1</v>
      </c>
      <c r="D9179" s="29">
        <f t="shared" si="287"/>
        <v>2.7242892239431882E-5</v>
      </c>
      <c r="F9179" s="30">
        <f>VLOOKUP($B9179,'רביות שנתיות'!B:I,7)</f>
        <v>7.5</v>
      </c>
      <c r="G9179" s="29">
        <f t="shared" si="286"/>
        <v>1.9815842963666341E-4</v>
      </c>
    </row>
    <row r="9180" spans="2:7">
      <c r="B9180" s="1">
        <v>42051</v>
      </c>
      <c r="C9180" s="30">
        <f>VLOOKUP(B9180,'רביות שנתיות'!B:C,2)</f>
        <v>1</v>
      </c>
      <c r="D9180" s="29">
        <f t="shared" si="287"/>
        <v>2.7242892239431882E-5</v>
      </c>
      <c r="F9180" s="30">
        <f>VLOOKUP($B9180,'רביות שנתיות'!B:I,7)</f>
        <v>7.5</v>
      </c>
      <c r="G9180" s="29">
        <f t="shared" si="286"/>
        <v>1.9815842963666341E-4</v>
      </c>
    </row>
    <row r="9181" spans="2:7">
      <c r="B9181" s="1">
        <v>42052</v>
      </c>
      <c r="C9181" s="30">
        <f>VLOOKUP(B9181,'רביות שנתיות'!B:C,2)</f>
        <v>1</v>
      </c>
      <c r="D9181" s="29">
        <f t="shared" si="287"/>
        <v>2.7242892239431882E-5</v>
      </c>
      <c r="F9181" s="30">
        <f>VLOOKUP($B9181,'רביות שנתיות'!B:I,7)</f>
        <v>7.5</v>
      </c>
      <c r="G9181" s="29">
        <f t="shared" si="286"/>
        <v>1.9815842963666341E-4</v>
      </c>
    </row>
    <row r="9182" spans="2:7">
      <c r="B9182" s="1">
        <v>42053</v>
      </c>
      <c r="C9182" s="30">
        <f>VLOOKUP(B9182,'רביות שנתיות'!B:C,2)</f>
        <v>1</v>
      </c>
      <c r="D9182" s="29">
        <f t="shared" si="287"/>
        <v>2.7242892239431882E-5</v>
      </c>
      <c r="F9182" s="30">
        <f>VLOOKUP($B9182,'רביות שנתיות'!B:I,7)</f>
        <v>7.5</v>
      </c>
      <c r="G9182" s="29">
        <f t="shared" si="286"/>
        <v>1.9815842963666341E-4</v>
      </c>
    </row>
    <row r="9183" spans="2:7">
      <c r="B9183" s="1">
        <v>42054</v>
      </c>
      <c r="C9183" s="30">
        <f>VLOOKUP(B9183,'רביות שנתיות'!B:C,2)</f>
        <v>1</v>
      </c>
      <c r="D9183" s="29">
        <f t="shared" si="287"/>
        <v>2.7242892239431882E-5</v>
      </c>
      <c r="F9183" s="30">
        <f>VLOOKUP($B9183,'רביות שנתיות'!B:I,7)</f>
        <v>7.5</v>
      </c>
      <c r="G9183" s="29">
        <f t="shared" si="286"/>
        <v>1.9815842963666341E-4</v>
      </c>
    </row>
    <row r="9184" spans="2:7">
      <c r="B9184" s="1">
        <v>42055</v>
      </c>
      <c r="C9184" s="30">
        <f>VLOOKUP(B9184,'רביות שנתיות'!B:C,2)</f>
        <v>1</v>
      </c>
      <c r="D9184" s="29">
        <f t="shared" si="287"/>
        <v>2.7242892239431882E-5</v>
      </c>
      <c r="F9184" s="30">
        <f>VLOOKUP($B9184,'רביות שנתיות'!B:I,7)</f>
        <v>7.5</v>
      </c>
      <c r="G9184" s="29">
        <f t="shared" si="286"/>
        <v>1.9815842963666341E-4</v>
      </c>
    </row>
    <row r="9185" spans="2:7">
      <c r="B9185" s="1">
        <v>42056</v>
      </c>
      <c r="C9185" s="30">
        <f>VLOOKUP(B9185,'רביות שנתיות'!B:C,2)</f>
        <v>1</v>
      </c>
      <c r="D9185" s="29">
        <f t="shared" si="287"/>
        <v>2.7242892239431882E-5</v>
      </c>
      <c r="F9185" s="30">
        <f>VLOOKUP($B9185,'רביות שנתיות'!B:I,7)</f>
        <v>7.5</v>
      </c>
      <c r="G9185" s="29">
        <f t="shared" si="286"/>
        <v>1.9815842963666341E-4</v>
      </c>
    </row>
    <row r="9186" spans="2:7">
      <c r="B9186" s="1">
        <v>42057</v>
      </c>
      <c r="C9186" s="30">
        <f>VLOOKUP(B9186,'רביות שנתיות'!B:C,2)</f>
        <v>1</v>
      </c>
      <c r="D9186" s="29">
        <f t="shared" si="287"/>
        <v>2.7242892239431882E-5</v>
      </c>
      <c r="F9186" s="30">
        <f>VLOOKUP($B9186,'רביות שנתיות'!B:I,7)</f>
        <v>7.5</v>
      </c>
      <c r="G9186" s="29">
        <f t="shared" si="286"/>
        <v>1.9815842963666341E-4</v>
      </c>
    </row>
    <row r="9187" spans="2:7">
      <c r="B9187" s="1">
        <v>42058</v>
      </c>
      <c r="C9187" s="30">
        <f>VLOOKUP(B9187,'רביות שנתיות'!B:C,2)</f>
        <v>1</v>
      </c>
      <c r="D9187" s="29">
        <f t="shared" si="287"/>
        <v>2.7242892239431882E-5</v>
      </c>
      <c r="F9187" s="30">
        <f>VLOOKUP($B9187,'רביות שנתיות'!B:I,7)</f>
        <v>7.5</v>
      </c>
      <c r="G9187" s="29">
        <f t="shared" si="286"/>
        <v>1.9815842963666341E-4</v>
      </c>
    </row>
    <row r="9188" spans="2:7">
      <c r="B9188" s="1">
        <v>42059</v>
      </c>
      <c r="C9188" s="30">
        <f>VLOOKUP(B9188,'רביות שנתיות'!B:C,2)</f>
        <v>1</v>
      </c>
      <c r="D9188" s="29">
        <f t="shared" si="287"/>
        <v>2.7242892239431882E-5</v>
      </c>
      <c r="F9188" s="30">
        <f>VLOOKUP($B9188,'רביות שנתיות'!B:I,7)</f>
        <v>7.5</v>
      </c>
      <c r="G9188" s="29">
        <f t="shared" si="286"/>
        <v>1.9815842963666341E-4</v>
      </c>
    </row>
    <row r="9189" spans="2:7">
      <c r="B9189" s="1">
        <v>42060</v>
      </c>
      <c r="C9189" s="30">
        <f>VLOOKUP(B9189,'רביות שנתיות'!B:C,2)</f>
        <v>1</v>
      </c>
      <c r="D9189" s="29">
        <f t="shared" si="287"/>
        <v>2.7242892239431882E-5</v>
      </c>
      <c r="F9189" s="30">
        <f>VLOOKUP($B9189,'רביות שנתיות'!B:I,7)</f>
        <v>7.5</v>
      </c>
      <c r="G9189" s="29">
        <f t="shared" si="286"/>
        <v>1.9815842963666341E-4</v>
      </c>
    </row>
    <row r="9190" spans="2:7">
      <c r="B9190" s="1">
        <v>42061</v>
      </c>
      <c r="C9190" s="30">
        <f>VLOOKUP(B9190,'רביות שנתיות'!B:C,2)</f>
        <v>1</v>
      </c>
      <c r="D9190" s="29">
        <f t="shared" si="287"/>
        <v>2.7242892239431882E-5</v>
      </c>
      <c r="F9190" s="30">
        <f>VLOOKUP($B9190,'רביות שנתיות'!B:I,7)</f>
        <v>7.5</v>
      </c>
      <c r="G9190" s="29">
        <f t="shared" si="286"/>
        <v>1.9815842963666341E-4</v>
      </c>
    </row>
    <row r="9191" spans="2:7">
      <c r="B9191" s="1">
        <v>42062</v>
      </c>
      <c r="C9191" s="30">
        <f>VLOOKUP(B9191,'רביות שנתיות'!B:C,2)</f>
        <v>1</v>
      </c>
      <c r="D9191" s="29">
        <f t="shared" si="287"/>
        <v>2.7242892239431882E-5</v>
      </c>
      <c r="F9191" s="30">
        <f>VLOOKUP($B9191,'רביות שנתיות'!B:I,7)</f>
        <v>7.5</v>
      </c>
      <c r="G9191" s="29">
        <f t="shared" si="286"/>
        <v>1.9815842963666341E-4</v>
      </c>
    </row>
    <row r="9192" spans="2:7">
      <c r="B9192" s="1">
        <v>42063</v>
      </c>
      <c r="C9192" s="30">
        <f>VLOOKUP(B9192,'רביות שנתיות'!B:C,2)</f>
        <v>1</v>
      </c>
      <c r="D9192" s="29">
        <f t="shared" si="287"/>
        <v>2.7242892239431882E-5</v>
      </c>
      <c r="F9192" s="30">
        <f>VLOOKUP($B9192,'רביות שנתיות'!B:I,7)</f>
        <v>7.5</v>
      </c>
      <c r="G9192" s="29">
        <f t="shared" si="286"/>
        <v>1.9815842963666341E-4</v>
      </c>
    </row>
    <row r="9193" spans="2:7">
      <c r="B9193" s="1">
        <v>42064</v>
      </c>
      <c r="C9193" s="30">
        <f>VLOOKUP(B9193,'רביות שנתיות'!B:C,2)</f>
        <v>1</v>
      </c>
      <c r="D9193" s="29">
        <f t="shared" si="287"/>
        <v>2.7242892239431882E-5</v>
      </c>
      <c r="F9193" s="30">
        <f>VLOOKUP($B9193,'רביות שנתיות'!B:I,7)</f>
        <v>7.5</v>
      </c>
      <c r="G9193" s="29">
        <f t="shared" si="286"/>
        <v>1.9815842963666341E-4</v>
      </c>
    </row>
    <row r="9194" spans="2:7">
      <c r="B9194" s="1">
        <v>42065</v>
      </c>
      <c r="C9194" s="30">
        <f>VLOOKUP(B9194,'רביות שנתיות'!B:C,2)</f>
        <v>1</v>
      </c>
      <c r="D9194" s="29">
        <f t="shared" si="287"/>
        <v>2.7242892239431882E-5</v>
      </c>
      <c r="F9194" s="30">
        <f>VLOOKUP($B9194,'רביות שנתיות'!B:I,7)</f>
        <v>7.5</v>
      </c>
      <c r="G9194" s="29">
        <f t="shared" si="286"/>
        <v>1.9815842963666341E-4</v>
      </c>
    </row>
    <row r="9195" spans="2:7">
      <c r="B9195" s="1">
        <v>42066</v>
      </c>
      <c r="C9195" s="30">
        <f>VLOOKUP(B9195,'רביות שנתיות'!B:C,2)</f>
        <v>1</v>
      </c>
      <c r="D9195" s="29">
        <f t="shared" si="287"/>
        <v>2.7242892239431882E-5</v>
      </c>
      <c r="F9195" s="30">
        <f>VLOOKUP($B9195,'רביות שנתיות'!B:I,7)</f>
        <v>7.5</v>
      </c>
      <c r="G9195" s="29">
        <f t="shared" si="286"/>
        <v>1.9815842963666341E-4</v>
      </c>
    </row>
    <row r="9196" spans="2:7">
      <c r="B9196" s="1">
        <v>42067</v>
      </c>
      <c r="C9196" s="30">
        <f>VLOOKUP(B9196,'רביות שנתיות'!B:C,2)</f>
        <v>1</v>
      </c>
      <c r="D9196" s="29">
        <f t="shared" si="287"/>
        <v>2.7242892239431882E-5</v>
      </c>
      <c r="F9196" s="30">
        <f>VLOOKUP($B9196,'רביות שנתיות'!B:I,7)</f>
        <v>7.5</v>
      </c>
      <c r="G9196" s="29">
        <f t="shared" si="286"/>
        <v>1.9815842963666341E-4</v>
      </c>
    </row>
    <row r="9197" spans="2:7">
      <c r="B9197" s="1">
        <v>42068</v>
      </c>
      <c r="C9197" s="30">
        <f>VLOOKUP(B9197,'רביות שנתיות'!B:C,2)</f>
        <v>1</v>
      </c>
      <c r="D9197" s="29">
        <f t="shared" si="287"/>
        <v>2.7242892239431882E-5</v>
      </c>
      <c r="F9197" s="30">
        <f>VLOOKUP($B9197,'רביות שנתיות'!B:I,7)</f>
        <v>7.5</v>
      </c>
      <c r="G9197" s="29">
        <f t="shared" si="286"/>
        <v>1.9815842963666341E-4</v>
      </c>
    </row>
    <row r="9198" spans="2:7">
      <c r="B9198" s="1">
        <v>42069</v>
      </c>
      <c r="C9198" s="30">
        <f>VLOOKUP(B9198,'רביות שנתיות'!B:C,2)</f>
        <v>1</v>
      </c>
      <c r="D9198" s="29">
        <f t="shared" si="287"/>
        <v>2.7242892239431882E-5</v>
      </c>
      <c r="F9198" s="30">
        <f>VLOOKUP($B9198,'רביות שנתיות'!B:I,7)</f>
        <v>7.5</v>
      </c>
      <c r="G9198" s="29">
        <f t="shared" si="286"/>
        <v>1.9815842963666341E-4</v>
      </c>
    </row>
    <row r="9199" spans="2:7">
      <c r="B9199" s="1">
        <v>42070</v>
      </c>
      <c r="C9199" s="30">
        <f>VLOOKUP(B9199,'רביות שנתיות'!B:C,2)</f>
        <v>1</v>
      </c>
      <c r="D9199" s="29">
        <f t="shared" si="287"/>
        <v>2.7242892239431882E-5</v>
      </c>
      <c r="F9199" s="30">
        <f>VLOOKUP($B9199,'רביות שנתיות'!B:I,7)</f>
        <v>7.5</v>
      </c>
      <c r="G9199" s="29">
        <f t="shared" si="286"/>
        <v>1.9815842963666341E-4</v>
      </c>
    </row>
    <row r="9200" spans="2:7">
      <c r="B9200" s="1">
        <v>42071</v>
      </c>
      <c r="C9200" s="30">
        <f>VLOOKUP(B9200,'רביות שנתיות'!B:C,2)</f>
        <v>1</v>
      </c>
      <c r="D9200" s="29">
        <f t="shared" si="287"/>
        <v>2.7242892239431882E-5</v>
      </c>
      <c r="F9200" s="30">
        <f>VLOOKUP($B9200,'רביות שנתיות'!B:I,7)</f>
        <v>7.5</v>
      </c>
      <c r="G9200" s="29">
        <f t="shared" si="286"/>
        <v>1.9815842963666341E-4</v>
      </c>
    </row>
    <row r="9201" spans="2:7">
      <c r="B9201" s="1">
        <v>42072</v>
      </c>
      <c r="C9201" s="30">
        <f>VLOOKUP(B9201,'רביות שנתיות'!B:C,2)</f>
        <v>1</v>
      </c>
      <c r="D9201" s="29">
        <f t="shared" si="287"/>
        <v>2.7242892239431882E-5</v>
      </c>
      <c r="F9201" s="30">
        <f>VLOOKUP($B9201,'רביות שנתיות'!B:I,7)</f>
        <v>7.5</v>
      </c>
      <c r="G9201" s="29">
        <f t="shared" si="286"/>
        <v>1.9815842963666341E-4</v>
      </c>
    </row>
    <row r="9202" spans="2:7">
      <c r="B9202" s="1">
        <v>42073</v>
      </c>
      <c r="C9202" s="30">
        <f>VLOOKUP(B9202,'רביות שנתיות'!B:C,2)</f>
        <v>1</v>
      </c>
      <c r="D9202" s="29">
        <f t="shared" si="287"/>
        <v>2.7242892239431882E-5</v>
      </c>
      <c r="F9202" s="30">
        <f>VLOOKUP($B9202,'רביות שנתיות'!B:I,7)</f>
        <v>7.5</v>
      </c>
      <c r="G9202" s="29">
        <f t="shared" si="286"/>
        <v>1.9815842963666341E-4</v>
      </c>
    </row>
    <row r="9203" spans="2:7">
      <c r="B9203" s="1">
        <v>42074</v>
      </c>
      <c r="C9203" s="30">
        <f>VLOOKUP(B9203,'רביות שנתיות'!B:C,2)</f>
        <v>1</v>
      </c>
      <c r="D9203" s="29">
        <f t="shared" si="287"/>
        <v>2.7242892239431882E-5</v>
      </c>
      <c r="F9203" s="30">
        <f>VLOOKUP($B9203,'רביות שנתיות'!B:I,7)</f>
        <v>7.5</v>
      </c>
      <c r="G9203" s="29">
        <f t="shared" si="286"/>
        <v>1.9815842963666341E-4</v>
      </c>
    </row>
    <row r="9204" spans="2:7">
      <c r="B9204" s="1">
        <v>42075</v>
      </c>
      <c r="C9204" s="30">
        <f>VLOOKUP(B9204,'רביות שנתיות'!B:C,2)</f>
        <v>1</v>
      </c>
      <c r="D9204" s="29">
        <f t="shared" si="287"/>
        <v>2.7242892239431882E-5</v>
      </c>
      <c r="F9204" s="30">
        <f>VLOOKUP($B9204,'רביות שנתיות'!B:I,7)</f>
        <v>7.5</v>
      </c>
      <c r="G9204" s="29">
        <f t="shared" si="286"/>
        <v>1.9815842963666341E-4</v>
      </c>
    </row>
    <row r="9205" spans="2:7">
      <c r="B9205" s="1">
        <v>42076</v>
      </c>
      <c r="C9205" s="30">
        <f>VLOOKUP(B9205,'רביות שנתיות'!B:C,2)</f>
        <v>1</v>
      </c>
      <c r="D9205" s="29">
        <f t="shared" si="287"/>
        <v>2.7242892239431882E-5</v>
      </c>
      <c r="F9205" s="30">
        <f>VLOOKUP($B9205,'רביות שנתיות'!B:I,7)</f>
        <v>7.5</v>
      </c>
      <c r="G9205" s="29">
        <f t="shared" si="286"/>
        <v>1.9815842963666341E-4</v>
      </c>
    </row>
    <row r="9206" spans="2:7">
      <c r="B9206" s="1">
        <v>42077</v>
      </c>
      <c r="C9206" s="30">
        <f>VLOOKUP(B9206,'רביות שנתיות'!B:C,2)</f>
        <v>1</v>
      </c>
      <c r="D9206" s="29">
        <f t="shared" si="287"/>
        <v>2.7242892239431882E-5</v>
      </c>
      <c r="F9206" s="30">
        <f>VLOOKUP($B9206,'רביות שנתיות'!B:I,7)</f>
        <v>7.5</v>
      </c>
      <c r="G9206" s="29">
        <f t="shared" si="286"/>
        <v>1.9815842963666341E-4</v>
      </c>
    </row>
    <row r="9207" spans="2:7">
      <c r="B9207" s="1">
        <v>42078</v>
      </c>
      <c r="C9207" s="30">
        <f>VLOOKUP(B9207,'רביות שנתיות'!B:C,2)</f>
        <v>1</v>
      </c>
      <c r="D9207" s="29">
        <f t="shared" si="287"/>
        <v>2.7242892239431882E-5</v>
      </c>
      <c r="F9207" s="30">
        <f>VLOOKUP($B9207,'רביות שנתיות'!B:I,7)</f>
        <v>7.5</v>
      </c>
      <c r="G9207" s="29">
        <f t="shared" si="286"/>
        <v>1.9815842963666341E-4</v>
      </c>
    </row>
    <row r="9208" spans="2:7">
      <c r="B9208" s="1">
        <v>42079</v>
      </c>
      <c r="C9208" s="30">
        <f>VLOOKUP(B9208,'רביות שנתיות'!B:C,2)</f>
        <v>1</v>
      </c>
      <c r="D9208" s="29">
        <f t="shared" si="287"/>
        <v>2.7242892239431882E-5</v>
      </c>
      <c r="F9208" s="30">
        <f>VLOOKUP($B9208,'רביות שנתיות'!B:I,7)</f>
        <v>7.5</v>
      </c>
      <c r="G9208" s="29">
        <f t="shared" si="286"/>
        <v>1.9815842963666341E-4</v>
      </c>
    </row>
    <row r="9209" spans="2:7">
      <c r="B9209" s="1">
        <v>42080</v>
      </c>
      <c r="C9209" s="30">
        <f>VLOOKUP(B9209,'רביות שנתיות'!B:C,2)</f>
        <v>1</v>
      </c>
      <c r="D9209" s="29">
        <f t="shared" si="287"/>
        <v>2.7242892239431882E-5</v>
      </c>
      <c r="F9209" s="30">
        <f>VLOOKUP($B9209,'רביות שנתיות'!B:I,7)</f>
        <v>7.5</v>
      </c>
      <c r="G9209" s="29">
        <f t="shared" si="286"/>
        <v>1.9815842963666341E-4</v>
      </c>
    </row>
    <row r="9210" spans="2:7">
      <c r="B9210" s="1">
        <v>42081</v>
      </c>
      <c r="C9210" s="30">
        <f>VLOOKUP(B9210,'רביות שנתיות'!B:C,2)</f>
        <v>1</v>
      </c>
      <c r="D9210" s="29">
        <f t="shared" si="287"/>
        <v>2.7242892239431882E-5</v>
      </c>
      <c r="F9210" s="30">
        <f>VLOOKUP($B9210,'רביות שנתיות'!B:I,7)</f>
        <v>7.5</v>
      </c>
      <c r="G9210" s="29">
        <f t="shared" si="286"/>
        <v>1.9815842963666341E-4</v>
      </c>
    </row>
    <row r="9211" spans="2:7">
      <c r="B9211" s="1">
        <v>42082</v>
      </c>
      <c r="C9211" s="30">
        <f>VLOOKUP(B9211,'רביות שנתיות'!B:C,2)</f>
        <v>1</v>
      </c>
      <c r="D9211" s="29">
        <f t="shared" si="287"/>
        <v>2.7242892239431882E-5</v>
      </c>
      <c r="F9211" s="30">
        <f>VLOOKUP($B9211,'רביות שנתיות'!B:I,7)</f>
        <v>7.5</v>
      </c>
      <c r="G9211" s="29">
        <f t="shared" si="286"/>
        <v>1.9815842963666341E-4</v>
      </c>
    </row>
    <row r="9212" spans="2:7">
      <c r="B9212" s="1">
        <v>42083</v>
      </c>
      <c r="C9212" s="30">
        <f>VLOOKUP(B9212,'רביות שנתיות'!B:C,2)</f>
        <v>1</v>
      </c>
      <c r="D9212" s="29">
        <f t="shared" si="287"/>
        <v>2.7242892239431882E-5</v>
      </c>
      <c r="F9212" s="30">
        <f>VLOOKUP($B9212,'רביות שנתיות'!B:I,7)</f>
        <v>7.5</v>
      </c>
      <c r="G9212" s="29">
        <f t="shared" si="286"/>
        <v>1.9815842963666341E-4</v>
      </c>
    </row>
    <row r="9213" spans="2:7">
      <c r="B9213" s="1">
        <v>42084</v>
      </c>
      <c r="C9213" s="30">
        <f>VLOOKUP(B9213,'רביות שנתיות'!B:C,2)</f>
        <v>1</v>
      </c>
      <c r="D9213" s="29">
        <f t="shared" si="287"/>
        <v>2.7242892239431882E-5</v>
      </c>
      <c r="F9213" s="30">
        <f>VLOOKUP($B9213,'רביות שנתיות'!B:I,7)</f>
        <v>7.5</v>
      </c>
      <c r="G9213" s="29">
        <f t="shared" si="286"/>
        <v>1.9815842963666341E-4</v>
      </c>
    </row>
    <row r="9214" spans="2:7">
      <c r="B9214" s="1">
        <v>42085</v>
      </c>
      <c r="C9214" s="30">
        <f>VLOOKUP(B9214,'רביות שנתיות'!B:C,2)</f>
        <v>1</v>
      </c>
      <c r="D9214" s="29">
        <f t="shared" si="287"/>
        <v>2.7242892239431882E-5</v>
      </c>
      <c r="F9214" s="30">
        <f>VLOOKUP($B9214,'רביות שנתיות'!B:I,7)</f>
        <v>7.5</v>
      </c>
      <c r="G9214" s="29">
        <f t="shared" si="286"/>
        <v>1.9815842963666341E-4</v>
      </c>
    </row>
    <row r="9215" spans="2:7">
      <c r="B9215" s="1">
        <v>42086</v>
      </c>
      <c r="C9215" s="30">
        <f>VLOOKUP(B9215,'רביות שנתיות'!B:C,2)</f>
        <v>1</v>
      </c>
      <c r="D9215" s="29">
        <f t="shared" si="287"/>
        <v>2.7242892239431882E-5</v>
      </c>
      <c r="F9215" s="30">
        <f>VLOOKUP($B9215,'רביות שנתיות'!B:I,7)</f>
        <v>7.5</v>
      </c>
      <c r="G9215" s="29">
        <f t="shared" si="286"/>
        <v>1.9815842963666341E-4</v>
      </c>
    </row>
    <row r="9216" spans="2:7">
      <c r="B9216" s="1">
        <v>42087</v>
      </c>
      <c r="C9216" s="30">
        <f>VLOOKUP(B9216,'רביות שנתיות'!B:C,2)</f>
        <v>1</v>
      </c>
      <c r="D9216" s="29">
        <f t="shared" si="287"/>
        <v>2.7242892239431882E-5</v>
      </c>
      <c r="F9216" s="30">
        <f>VLOOKUP($B9216,'רביות שנתיות'!B:I,7)</f>
        <v>7.5</v>
      </c>
      <c r="G9216" s="29">
        <f t="shared" si="286"/>
        <v>1.9815842963666341E-4</v>
      </c>
    </row>
    <row r="9217" spans="2:7">
      <c r="B9217" s="1">
        <v>42088</v>
      </c>
      <c r="C9217" s="30">
        <f>VLOOKUP(B9217,'רביות שנתיות'!B:C,2)</f>
        <v>1</v>
      </c>
      <c r="D9217" s="29">
        <f t="shared" si="287"/>
        <v>2.7242892239431882E-5</v>
      </c>
      <c r="F9217" s="30">
        <f>VLOOKUP($B9217,'רביות שנתיות'!B:I,7)</f>
        <v>7.5</v>
      </c>
      <c r="G9217" s="29">
        <f t="shared" si="286"/>
        <v>1.9815842963666341E-4</v>
      </c>
    </row>
    <row r="9218" spans="2:7">
      <c r="B9218" s="1">
        <v>42089</v>
      </c>
      <c r="C9218" s="30">
        <f>VLOOKUP(B9218,'רביות שנתיות'!B:C,2)</f>
        <v>1</v>
      </c>
      <c r="D9218" s="29">
        <f t="shared" si="287"/>
        <v>2.7242892239431882E-5</v>
      </c>
      <c r="F9218" s="30">
        <f>VLOOKUP($B9218,'רביות שנתיות'!B:I,7)</f>
        <v>7.5</v>
      </c>
      <c r="G9218" s="29">
        <f t="shared" si="286"/>
        <v>1.9815842963666341E-4</v>
      </c>
    </row>
    <row r="9219" spans="2:7">
      <c r="B9219" s="1">
        <v>42090</v>
      </c>
      <c r="C9219" s="30">
        <f>VLOOKUP(B9219,'רביות שנתיות'!B:C,2)</f>
        <v>1</v>
      </c>
      <c r="D9219" s="29">
        <f t="shared" si="287"/>
        <v>2.7242892239431882E-5</v>
      </c>
      <c r="F9219" s="30">
        <f>VLOOKUP($B9219,'רביות שנתיות'!B:I,7)</f>
        <v>7.5</v>
      </c>
      <c r="G9219" s="29">
        <f t="shared" si="286"/>
        <v>1.9815842963666341E-4</v>
      </c>
    </row>
    <row r="9220" spans="2:7">
      <c r="B9220" s="1">
        <v>42091</v>
      </c>
      <c r="C9220" s="30">
        <f>VLOOKUP(B9220,'רביות שנתיות'!B:C,2)</f>
        <v>1</v>
      </c>
      <c r="D9220" s="29">
        <f t="shared" si="287"/>
        <v>2.7242892239431882E-5</v>
      </c>
      <c r="F9220" s="30">
        <f>VLOOKUP($B9220,'רביות שנתיות'!B:I,7)</f>
        <v>7.5</v>
      </c>
      <c r="G9220" s="29">
        <f t="shared" ref="G9220:G9283" si="288">(1+F9220/100)^(1/365)-1</f>
        <v>1.9815842963666341E-4</v>
      </c>
    </row>
    <row r="9221" spans="2:7">
      <c r="B9221" s="1">
        <v>42092</v>
      </c>
      <c r="C9221" s="30">
        <f>VLOOKUP(B9221,'רביות שנתיות'!B:C,2)</f>
        <v>1</v>
      </c>
      <c r="D9221" s="29">
        <f t="shared" ref="D9221:D9284" si="289">(1+C9221/100)^(1/365.25)-1</f>
        <v>2.7242892239431882E-5</v>
      </c>
      <c r="F9221" s="30">
        <f>VLOOKUP($B9221,'רביות שנתיות'!B:I,7)</f>
        <v>7.5</v>
      </c>
      <c r="G9221" s="29">
        <f t="shared" si="288"/>
        <v>1.9815842963666341E-4</v>
      </c>
    </row>
    <row r="9222" spans="2:7">
      <c r="B9222" s="1">
        <v>42093</v>
      </c>
      <c r="C9222" s="30">
        <f>VLOOKUP(B9222,'רביות שנתיות'!B:C,2)</f>
        <v>1</v>
      </c>
      <c r="D9222" s="29">
        <f t="shared" si="289"/>
        <v>2.7242892239431882E-5</v>
      </c>
      <c r="F9222" s="30">
        <f>VLOOKUP($B9222,'רביות שנתיות'!B:I,7)</f>
        <v>7.5</v>
      </c>
      <c r="G9222" s="29">
        <f t="shared" si="288"/>
        <v>1.9815842963666341E-4</v>
      </c>
    </row>
    <row r="9223" spans="2:7">
      <c r="B9223" s="1">
        <v>42094</v>
      </c>
      <c r="C9223" s="30">
        <f>VLOOKUP(B9223,'רביות שנתיות'!B:C,2)</f>
        <v>1</v>
      </c>
      <c r="D9223" s="29">
        <f t="shared" si="289"/>
        <v>2.7242892239431882E-5</v>
      </c>
      <c r="F9223" s="30">
        <f>VLOOKUP($B9223,'רביות שנתיות'!B:I,7)</f>
        <v>7.5</v>
      </c>
      <c r="G9223" s="29">
        <f t="shared" si="288"/>
        <v>1.9815842963666341E-4</v>
      </c>
    </row>
    <row r="9224" spans="2:7">
      <c r="B9224" s="1">
        <v>42095</v>
      </c>
      <c r="C9224" s="30">
        <f>VLOOKUP(B9224,'רביות שנתיות'!B:C,2)</f>
        <v>1</v>
      </c>
      <c r="D9224" s="29">
        <f t="shared" si="289"/>
        <v>2.7242892239431882E-5</v>
      </c>
      <c r="F9224" s="30">
        <f>VLOOKUP($B9224,'רביות שנתיות'!B:I,7)</f>
        <v>7.5</v>
      </c>
      <c r="G9224" s="29">
        <f t="shared" si="288"/>
        <v>1.9815842963666341E-4</v>
      </c>
    </row>
    <row r="9225" spans="2:7">
      <c r="B9225" s="1">
        <v>42096</v>
      </c>
      <c r="C9225" s="30">
        <f>VLOOKUP(B9225,'רביות שנתיות'!B:C,2)</f>
        <v>1</v>
      </c>
      <c r="D9225" s="29">
        <f t="shared" si="289"/>
        <v>2.7242892239431882E-5</v>
      </c>
      <c r="F9225" s="30">
        <f>VLOOKUP($B9225,'רביות שנתיות'!B:I,7)</f>
        <v>7.5</v>
      </c>
      <c r="G9225" s="29">
        <f t="shared" si="288"/>
        <v>1.9815842963666341E-4</v>
      </c>
    </row>
    <row r="9226" spans="2:7">
      <c r="B9226" s="1">
        <v>42097</v>
      </c>
      <c r="C9226" s="30">
        <f>VLOOKUP(B9226,'רביות שנתיות'!B:C,2)</f>
        <v>1</v>
      </c>
      <c r="D9226" s="29">
        <f t="shared" si="289"/>
        <v>2.7242892239431882E-5</v>
      </c>
      <c r="F9226" s="30">
        <f>VLOOKUP($B9226,'רביות שנתיות'!B:I,7)</f>
        <v>7.5</v>
      </c>
      <c r="G9226" s="29">
        <f t="shared" si="288"/>
        <v>1.9815842963666341E-4</v>
      </c>
    </row>
    <row r="9227" spans="2:7">
      <c r="B9227" s="1">
        <v>42098</v>
      </c>
      <c r="C9227" s="30">
        <f>VLOOKUP(B9227,'רביות שנתיות'!B:C,2)</f>
        <v>1</v>
      </c>
      <c r="D9227" s="29">
        <f t="shared" si="289"/>
        <v>2.7242892239431882E-5</v>
      </c>
      <c r="F9227" s="30">
        <f>VLOOKUP($B9227,'רביות שנתיות'!B:I,7)</f>
        <v>7.5</v>
      </c>
      <c r="G9227" s="29">
        <f t="shared" si="288"/>
        <v>1.9815842963666341E-4</v>
      </c>
    </row>
    <row r="9228" spans="2:7">
      <c r="B9228" s="1">
        <v>42099</v>
      </c>
      <c r="C9228" s="30">
        <f>VLOOKUP(B9228,'רביות שנתיות'!B:C,2)</f>
        <v>1</v>
      </c>
      <c r="D9228" s="29">
        <f t="shared" si="289"/>
        <v>2.7242892239431882E-5</v>
      </c>
      <c r="F9228" s="30">
        <f>VLOOKUP($B9228,'רביות שנתיות'!B:I,7)</f>
        <v>7.5</v>
      </c>
      <c r="G9228" s="29">
        <f t="shared" si="288"/>
        <v>1.9815842963666341E-4</v>
      </c>
    </row>
    <row r="9229" spans="2:7">
      <c r="B9229" s="1">
        <v>42100</v>
      </c>
      <c r="C9229" s="30">
        <f>VLOOKUP(B9229,'רביות שנתיות'!B:C,2)</f>
        <v>1</v>
      </c>
      <c r="D9229" s="29">
        <f t="shared" si="289"/>
        <v>2.7242892239431882E-5</v>
      </c>
      <c r="F9229" s="30">
        <f>VLOOKUP($B9229,'רביות שנתיות'!B:I,7)</f>
        <v>7.5</v>
      </c>
      <c r="G9229" s="29">
        <f t="shared" si="288"/>
        <v>1.9815842963666341E-4</v>
      </c>
    </row>
    <row r="9230" spans="2:7">
      <c r="B9230" s="1">
        <v>42101</v>
      </c>
      <c r="C9230" s="30">
        <f>VLOOKUP(B9230,'רביות שנתיות'!B:C,2)</f>
        <v>1</v>
      </c>
      <c r="D9230" s="29">
        <f t="shared" si="289"/>
        <v>2.7242892239431882E-5</v>
      </c>
      <c r="F9230" s="30">
        <f>VLOOKUP($B9230,'רביות שנתיות'!B:I,7)</f>
        <v>7.5</v>
      </c>
      <c r="G9230" s="29">
        <f t="shared" si="288"/>
        <v>1.9815842963666341E-4</v>
      </c>
    </row>
    <row r="9231" spans="2:7">
      <c r="B9231" s="1">
        <v>42102</v>
      </c>
      <c r="C9231" s="30">
        <f>VLOOKUP(B9231,'רביות שנתיות'!B:C,2)</f>
        <v>1</v>
      </c>
      <c r="D9231" s="29">
        <f t="shared" si="289"/>
        <v>2.7242892239431882E-5</v>
      </c>
      <c r="F9231" s="30">
        <f>VLOOKUP($B9231,'רביות שנתיות'!B:I,7)</f>
        <v>7.5</v>
      </c>
      <c r="G9231" s="29">
        <f t="shared" si="288"/>
        <v>1.9815842963666341E-4</v>
      </c>
    </row>
    <row r="9232" spans="2:7">
      <c r="B9232" s="1">
        <v>42103</v>
      </c>
      <c r="C9232" s="30">
        <f>VLOOKUP(B9232,'רביות שנתיות'!B:C,2)</f>
        <v>1</v>
      </c>
      <c r="D9232" s="29">
        <f t="shared" si="289"/>
        <v>2.7242892239431882E-5</v>
      </c>
      <c r="F9232" s="30">
        <f>VLOOKUP($B9232,'רביות שנתיות'!B:I,7)</f>
        <v>7.5</v>
      </c>
      <c r="G9232" s="29">
        <f t="shared" si="288"/>
        <v>1.9815842963666341E-4</v>
      </c>
    </row>
    <row r="9233" spans="2:7">
      <c r="B9233" s="1">
        <v>42104</v>
      </c>
      <c r="C9233" s="30">
        <f>VLOOKUP(B9233,'רביות שנתיות'!B:C,2)</f>
        <v>1</v>
      </c>
      <c r="D9233" s="29">
        <f t="shared" si="289"/>
        <v>2.7242892239431882E-5</v>
      </c>
      <c r="F9233" s="30">
        <f>VLOOKUP($B9233,'רביות שנתיות'!B:I,7)</f>
        <v>7.5</v>
      </c>
      <c r="G9233" s="29">
        <f t="shared" si="288"/>
        <v>1.9815842963666341E-4</v>
      </c>
    </row>
    <row r="9234" spans="2:7">
      <c r="B9234" s="1">
        <v>42105</v>
      </c>
      <c r="C9234" s="30">
        <f>VLOOKUP(B9234,'רביות שנתיות'!B:C,2)</f>
        <v>1</v>
      </c>
      <c r="D9234" s="29">
        <f t="shared" si="289"/>
        <v>2.7242892239431882E-5</v>
      </c>
      <c r="F9234" s="30">
        <f>VLOOKUP($B9234,'רביות שנתיות'!B:I,7)</f>
        <v>7.5</v>
      </c>
      <c r="G9234" s="29">
        <f t="shared" si="288"/>
        <v>1.9815842963666341E-4</v>
      </c>
    </row>
    <row r="9235" spans="2:7">
      <c r="B9235" s="1">
        <v>42106</v>
      </c>
      <c r="C9235" s="30">
        <f>VLOOKUP(B9235,'רביות שנתיות'!B:C,2)</f>
        <v>1</v>
      </c>
      <c r="D9235" s="29">
        <f t="shared" si="289"/>
        <v>2.7242892239431882E-5</v>
      </c>
      <c r="F9235" s="30">
        <f>VLOOKUP($B9235,'רביות שנתיות'!B:I,7)</f>
        <v>7.5</v>
      </c>
      <c r="G9235" s="29">
        <f t="shared" si="288"/>
        <v>1.9815842963666341E-4</v>
      </c>
    </row>
    <row r="9236" spans="2:7">
      <c r="B9236" s="1">
        <v>42107</v>
      </c>
      <c r="C9236" s="30">
        <f>VLOOKUP(B9236,'רביות שנתיות'!B:C,2)</f>
        <v>1</v>
      </c>
      <c r="D9236" s="29">
        <f t="shared" si="289"/>
        <v>2.7242892239431882E-5</v>
      </c>
      <c r="F9236" s="30">
        <f>VLOOKUP($B9236,'רביות שנתיות'!B:I,7)</f>
        <v>7.5</v>
      </c>
      <c r="G9236" s="29">
        <f t="shared" si="288"/>
        <v>1.9815842963666341E-4</v>
      </c>
    </row>
    <row r="9237" spans="2:7">
      <c r="B9237" s="1">
        <v>42108</v>
      </c>
      <c r="C9237" s="30">
        <f>VLOOKUP(B9237,'רביות שנתיות'!B:C,2)</f>
        <v>1</v>
      </c>
      <c r="D9237" s="29">
        <f t="shared" si="289"/>
        <v>2.7242892239431882E-5</v>
      </c>
      <c r="F9237" s="30">
        <f>VLOOKUP($B9237,'רביות שנתיות'!B:I,7)</f>
        <v>7.5</v>
      </c>
      <c r="G9237" s="29">
        <f t="shared" si="288"/>
        <v>1.9815842963666341E-4</v>
      </c>
    </row>
    <row r="9238" spans="2:7">
      <c r="B9238" s="1">
        <v>42109</v>
      </c>
      <c r="C9238" s="30">
        <f>VLOOKUP(B9238,'רביות שנתיות'!B:C,2)</f>
        <v>1</v>
      </c>
      <c r="D9238" s="29">
        <f t="shared" si="289"/>
        <v>2.7242892239431882E-5</v>
      </c>
      <c r="F9238" s="30">
        <f>VLOOKUP($B9238,'רביות שנתיות'!B:I,7)</f>
        <v>7.5</v>
      </c>
      <c r="G9238" s="29">
        <f t="shared" si="288"/>
        <v>1.9815842963666341E-4</v>
      </c>
    </row>
    <row r="9239" spans="2:7">
      <c r="B9239" s="1">
        <v>42110</v>
      </c>
      <c r="C9239" s="30">
        <f>VLOOKUP(B9239,'רביות שנתיות'!B:C,2)</f>
        <v>1</v>
      </c>
      <c r="D9239" s="29">
        <f t="shared" si="289"/>
        <v>2.7242892239431882E-5</v>
      </c>
      <c r="F9239" s="30">
        <f>VLOOKUP($B9239,'רביות שנתיות'!B:I,7)</f>
        <v>7.5</v>
      </c>
      <c r="G9239" s="29">
        <f t="shared" si="288"/>
        <v>1.9815842963666341E-4</v>
      </c>
    </row>
    <row r="9240" spans="2:7">
      <c r="B9240" s="1">
        <v>42111</v>
      </c>
      <c r="C9240" s="30">
        <f>VLOOKUP(B9240,'רביות שנתיות'!B:C,2)</f>
        <v>1</v>
      </c>
      <c r="D9240" s="29">
        <f t="shared" si="289"/>
        <v>2.7242892239431882E-5</v>
      </c>
      <c r="F9240" s="30">
        <f>VLOOKUP($B9240,'רביות שנתיות'!B:I,7)</f>
        <v>7.5</v>
      </c>
      <c r="G9240" s="29">
        <f t="shared" si="288"/>
        <v>1.9815842963666341E-4</v>
      </c>
    </row>
    <row r="9241" spans="2:7">
      <c r="B9241" s="1">
        <v>42112</v>
      </c>
      <c r="C9241" s="30">
        <f>VLOOKUP(B9241,'רביות שנתיות'!B:C,2)</f>
        <v>1</v>
      </c>
      <c r="D9241" s="29">
        <f t="shared" si="289"/>
        <v>2.7242892239431882E-5</v>
      </c>
      <c r="F9241" s="30">
        <f>VLOOKUP($B9241,'רביות שנתיות'!B:I,7)</f>
        <v>7.5</v>
      </c>
      <c r="G9241" s="29">
        <f t="shared" si="288"/>
        <v>1.9815842963666341E-4</v>
      </c>
    </row>
    <row r="9242" spans="2:7">
      <c r="B9242" s="1">
        <v>42113</v>
      </c>
      <c r="C9242" s="30">
        <f>VLOOKUP(B9242,'רביות שנתיות'!B:C,2)</f>
        <v>1</v>
      </c>
      <c r="D9242" s="29">
        <f t="shared" si="289"/>
        <v>2.7242892239431882E-5</v>
      </c>
      <c r="F9242" s="30">
        <f>VLOOKUP($B9242,'רביות שנתיות'!B:I,7)</f>
        <v>7.5</v>
      </c>
      <c r="G9242" s="29">
        <f t="shared" si="288"/>
        <v>1.9815842963666341E-4</v>
      </c>
    </row>
    <row r="9243" spans="2:7">
      <c r="B9243" s="1">
        <v>42114</v>
      </c>
      <c r="C9243" s="30">
        <f>VLOOKUP(B9243,'רביות שנתיות'!B:C,2)</f>
        <v>1</v>
      </c>
      <c r="D9243" s="29">
        <f t="shared" si="289"/>
        <v>2.7242892239431882E-5</v>
      </c>
      <c r="F9243" s="30">
        <f>VLOOKUP($B9243,'רביות שנתיות'!B:I,7)</f>
        <v>7.5</v>
      </c>
      <c r="G9243" s="29">
        <f t="shared" si="288"/>
        <v>1.9815842963666341E-4</v>
      </c>
    </row>
    <row r="9244" spans="2:7">
      <c r="B9244" s="1">
        <v>42115</v>
      </c>
      <c r="C9244" s="30">
        <f>VLOOKUP(B9244,'רביות שנתיות'!B:C,2)</f>
        <v>1</v>
      </c>
      <c r="D9244" s="29">
        <f t="shared" si="289"/>
        <v>2.7242892239431882E-5</v>
      </c>
      <c r="F9244" s="30">
        <f>VLOOKUP($B9244,'רביות שנתיות'!B:I,7)</f>
        <v>7.5</v>
      </c>
      <c r="G9244" s="29">
        <f t="shared" si="288"/>
        <v>1.9815842963666341E-4</v>
      </c>
    </row>
    <row r="9245" spans="2:7">
      <c r="B9245" s="1">
        <v>42116</v>
      </c>
      <c r="C9245" s="30">
        <f>VLOOKUP(B9245,'רביות שנתיות'!B:C,2)</f>
        <v>1</v>
      </c>
      <c r="D9245" s="29">
        <f t="shared" si="289"/>
        <v>2.7242892239431882E-5</v>
      </c>
      <c r="F9245" s="30">
        <f>VLOOKUP($B9245,'רביות שנתיות'!B:I,7)</f>
        <v>7.5</v>
      </c>
      <c r="G9245" s="29">
        <f t="shared" si="288"/>
        <v>1.9815842963666341E-4</v>
      </c>
    </row>
    <row r="9246" spans="2:7">
      <c r="B9246" s="1">
        <v>42117</v>
      </c>
      <c r="C9246" s="30">
        <f>VLOOKUP(B9246,'רביות שנתיות'!B:C,2)</f>
        <v>1</v>
      </c>
      <c r="D9246" s="29">
        <f t="shared" si="289"/>
        <v>2.7242892239431882E-5</v>
      </c>
      <c r="F9246" s="30">
        <f>VLOOKUP($B9246,'רביות שנתיות'!B:I,7)</f>
        <v>7.5</v>
      </c>
      <c r="G9246" s="29">
        <f t="shared" si="288"/>
        <v>1.9815842963666341E-4</v>
      </c>
    </row>
    <row r="9247" spans="2:7">
      <c r="B9247" s="1">
        <v>42118</v>
      </c>
      <c r="C9247" s="30">
        <f>VLOOKUP(B9247,'רביות שנתיות'!B:C,2)</f>
        <v>1</v>
      </c>
      <c r="D9247" s="29">
        <f t="shared" si="289"/>
        <v>2.7242892239431882E-5</v>
      </c>
      <c r="F9247" s="30">
        <f>VLOOKUP($B9247,'רביות שנתיות'!B:I,7)</f>
        <v>7.5</v>
      </c>
      <c r="G9247" s="29">
        <f t="shared" si="288"/>
        <v>1.9815842963666341E-4</v>
      </c>
    </row>
    <row r="9248" spans="2:7">
      <c r="B9248" s="1">
        <v>42119</v>
      </c>
      <c r="C9248" s="30">
        <f>VLOOKUP(B9248,'רביות שנתיות'!B:C,2)</f>
        <v>1</v>
      </c>
      <c r="D9248" s="29">
        <f t="shared" si="289"/>
        <v>2.7242892239431882E-5</v>
      </c>
      <c r="F9248" s="30">
        <f>VLOOKUP($B9248,'רביות שנתיות'!B:I,7)</f>
        <v>7.5</v>
      </c>
      <c r="G9248" s="29">
        <f t="shared" si="288"/>
        <v>1.9815842963666341E-4</v>
      </c>
    </row>
    <row r="9249" spans="2:7">
      <c r="B9249" s="1">
        <v>42120</v>
      </c>
      <c r="C9249" s="30">
        <f>VLOOKUP(B9249,'רביות שנתיות'!B:C,2)</f>
        <v>1</v>
      </c>
      <c r="D9249" s="29">
        <f t="shared" si="289"/>
        <v>2.7242892239431882E-5</v>
      </c>
      <c r="F9249" s="30">
        <f>VLOOKUP($B9249,'רביות שנתיות'!B:I,7)</f>
        <v>7.5</v>
      </c>
      <c r="G9249" s="29">
        <f t="shared" si="288"/>
        <v>1.9815842963666341E-4</v>
      </c>
    </row>
    <row r="9250" spans="2:7">
      <c r="B9250" s="1">
        <v>42121</v>
      </c>
      <c r="C9250" s="30">
        <f>VLOOKUP(B9250,'רביות שנתיות'!B:C,2)</f>
        <v>1</v>
      </c>
      <c r="D9250" s="29">
        <f t="shared" si="289"/>
        <v>2.7242892239431882E-5</v>
      </c>
      <c r="F9250" s="30">
        <f>VLOOKUP($B9250,'רביות שנתיות'!B:I,7)</f>
        <v>7.5</v>
      </c>
      <c r="G9250" s="29">
        <f t="shared" si="288"/>
        <v>1.9815842963666341E-4</v>
      </c>
    </row>
    <row r="9251" spans="2:7">
      <c r="B9251" s="1">
        <v>42122</v>
      </c>
      <c r="C9251" s="30">
        <f>VLOOKUP(B9251,'רביות שנתיות'!B:C,2)</f>
        <v>1</v>
      </c>
      <c r="D9251" s="29">
        <f t="shared" si="289"/>
        <v>2.7242892239431882E-5</v>
      </c>
      <c r="F9251" s="30">
        <f>VLOOKUP($B9251,'רביות שנתיות'!B:I,7)</f>
        <v>7.5</v>
      </c>
      <c r="G9251" s="29">
        <f t="shared" si="288"/>
        <v>1.9815842963666341E-4</v>
      </c>
    </row>
    <row r="9252" spans="2:7">
      <c r="B9252" s="1">
        <v>42123</v>
      </c>
      <c r="C9252" s="30">
        <f>VLOOKUP(B9252,'רביות שנתיות'!B:C,2)</f>
        <v>1</v>
      </c>
      <c r="D9252" s="29">
        <f t="shared" si="289"/>
        <v>2.7242892239431882E-5</v>
      </c>
      <c r="F9252" s="30">
        <f>VLOOKUP($B9252,'רביות שנתיות'!B:I,7)</f>
        <v>7.5</v>
      </c>
      <c r="G9252" s="29">
        <f t="shared" si="288"/>
        <v>1.9815842963666341E-4</v>
      </c>
    </row>
    <row r="9253" spans="2:7">
      <c r="B9253" s="1">
        <v>42124</v>
      </c>
      <c r="C9253" s="30">
        <f>VLOOKUP(B9253,'רביות שנתיות'!B:C,2)</f>
        <v>1</v>
      </c>
      <c r="D9253" s="29">
        <f t="shared" si="289"/>
        <v>2.7242892239431882E-5</v>
      </c>
      <c r="F9253" s="30">
        <f>VLOOKUP($B9253,'רביות שנתיות'!B:I,7)</f>
        <v>7.5</v>
      </c>
      <c r="G9253" s="29">
        <f t="shared" si="288"/>
        <v>1.9815842963666341E-4</v>
      </c>
    </row>
    <row r="9254" spans="2:7">
      <c r="B9254" s="1">
        <v>42125</v>
      </c>
      <c r="C9254" s="30">
        <f>VLOOKUP(B9254,'רביות שנתיות'!B:C,2)</f>
        <v>1</v>
      </c>
      <c r="D9254" s="29">
        <f t="shared" si="289"/>
        <v>2.7242892239431882E-5</v>
      </c>
      <c r="F9254" s="30">
        <f>VLOOKUP($B9254,'רביות שנתיות'!B:I,7)</f>
        <v>7.5</v>
      </c>
      <c r="G9254" s="29">
        <f t="shared" si="288"/>
        <v>1.9815842963666341E-4</v>
      </c>
    </row>
    <row r="9255" spans="2:7">
      <c r="B9255" s="1">
        <v>42126</v>
      </c>
      <c r="C9255" s="30">
        <f>VLOOKUP(B9255,'רביות שנתיות'!B:C,2)</f>
        <v>1</v>
      </c>
      <c r="D9255" s="29">
        <f t="shared" si="289"/>
        <v>2.7242892239431882E-5</v>
      </c>
      <c r="F9255" s="30">
        <f>VLOOKUP($B9255,'רביות שנתיות'!B:I,7)</f>
        <v>7.5</v>
      </c>
      <c r="G9255" s="29">
        <f t="shared" si="288"/>
        <v>1.9815842963666341E-4</v>
      </c>
    </row>
    <row r="9256" spans="2:7">
      <c r="B9256" s="1">
        <v>42127</v>
      </c>
      <c r="C9256" s="30">
        <f>VLOOKUP(B9256,'רביות שנתיות'!B:C,2)</f>
        <v>1</v>
      </c>
      <c r="D9256" s="29">
        <f t="shared" si="289"/>
        <v>2.7242892239431882E-5</v>
      </c>
      <c r="F9256" s="30">
        <f>VLOOKUP($B9256,'רביות שנתיות'!B:I,7)</f>
        <v>7.5</v>
      </c>
      <c r="G9256" s="29">
        <f t="shared" si="288"/>
        <v>1.9815842963666341E-4</v>
      </c>
    </row>
    <row r="9257" spans="2:7">
      <c r="B9257" s="1">
        <v>42128</v>
      </c>
      <c r="C9257" s="30">
        <f>VLOOKUP(B9257,'רביות שנתיות'!B:C,2)</f>
        <v>1</v>
      </c>
      <c r="D9257" s="29">
        <f t="shared" si="289"/>
        <v>2.7242892239431882E-5</v>
      </c>
      <c r="F9257" s="30">
        <f>VLOOKUP($B9257,'רביות שנתיות'!B:I,7)</f>
        <v>7.5</v>
      </c>
      <c r="G9257" s="29">
        <f t="shared" si="288"/>
        <v>1.9815842963666341E-4</v>
      </c>
    </row>
    <row r="9258" spans="2:7">
      <c r="B9258" s="1">
        <v>42129</v>
      </c>
      <c r="C9258" s="30">
        <f>VLOOKUP(B9258,'רביות שנתיות'!B:C,2)</f>
        <v>1</v>
      </c>
      <c r="D9258" s="29">
        <f t="shared" si="289"/>
        <v>2.7242892239431882E-5</v>
      </c>
      <c r="F9258" s="30">
        <f>VLOOKUP($B9258,'רביות שנתיות'!B:I,7)</f>
        <v>7.5</v>
      </c>
      <c r="G9258" s="29">
        <f t="shared" si="288"/>
        <v>1.9815842963666341E-4</v>
      </c>
    </row>
    <row r="9259" spans="2:7">
      <c r="B9259" s="1">
        <v>42130</v>
      </c>
      <c r="C9259" s="30">
        <f>VLOOKUP(B9259,'רביות שנתיות'!B:C,2)</f>
        <v>1</v>
      </c>
      <c r="D9259" s="29">
        <f t="shared" si="289"/>
        <v>2.7242892239431882E-5</v>
      </c>
      <c r="F9259" s="30">
        <f>VLOOKUP($B9259,'רביות שנתיות'!B:I,7)</f>
        <v>7.5</v>
      </c>
      <c r="G9259" s="29">
        <f t="shared" si="288"/>
        <v>1.9815842963666341E-4</v>
      </c>
    </row>
    <row r="9260" spans="2:7">
      <c r="B9260" s="1">
        <v>42131</v>
      </c>
      <c r="C9260" s="30">
        <f>VLOOKUP(B9260,'רביות שנתיות'!B:C,2)</f>
        <v>1</v>
      </c>
      <c r="D9260" s="29">
        <f t="shared" si="289"/>
        <v>2.7242892239431882E-5</v>
      </c>
      <c r="F9260" s="30">
        <f>VLOOKUP($B9260,'רביות שנתיות'!B:I,7)</f>
        <v>7.5</v>
      </c>
      <c r="G9260" s="29">
        <f t="shared" si="288"/>
        <v>1.9815842963666341E-4</v>
      </c>
    </row>
    <row r="9261" spans="2:7">
      <c r="B9261" s="1">
        <v>42132</v>
      </c>
      <c r="C9261" s="30">
        <f>VLOOKUP(B9261,'רביות שנתיות'!B:C,2)</f>
        <v>1</v>
      </c>
      <c r="D9261" s="29">
        <f t="shared" si="289"/>
        <v>2.7242892239431882E-5</v>
      </c>
      <c r="F9261" s="30">
        <f>VLOOKUP($B9261,'רביות שנתיות'!B:I,7)</f>
        <v>7.5</v>
      </c>
      <c r="G9261" s="29">
        <f t="shared" si="288"/>
        <v>1.9815842963666341E-4</v>
      </c>
    </row>
    <row r="9262" spans="2:7">
      <c r="B9262" s="1">
        <v>42133</v>
      </c>
      <c r="C9262" s="30">
        <f>VLOOKUP(B9262,'רביות שנתיות'!B:C,2)</f>
        <v>1</v>
      </c>
      <c r="D9262" s="29">
        <f t="shared" si="289"/>
        <v>2.7242892239431882E-5</v>
      </c>
      <c r="F9262" s="30">
        <f>VLOOKUP($B9262,'רביות שנתיות'!B:I,7)</f>
        <v>7.5</v>
      </c>
      <c r="G9262" s="29">
        <f t="shared" si="288"/>
        <v>1.9815842963666341E-4</v>
      </c>
    </row>
    <row r="9263" spans="2:7">
      <c r="B9263" s="1">
        <v>42134</v>
      </c>
      <c r="C9263" s="30">
        <f>VLOOKUP(B9263,'רביות שנתיות'!B:C,2)</f>
        <v>1</v>
      </c>
      <c r="D9263" s="29">
        <f t="shared" si="289"/>
        <v>2.7242892239431882E-5</v>
      </c>
      <c r="F9263" s="30">
        <f>VLOOKUP($B9263,'רביות שנתיות'!B:I,7)</f>
        <v>7.5</v>
      </c>
      <c r="G9263" s="29">
        <f t="shared" si="288"/>
        <v>1.9815842963666341E-4</v>
      </c>
    </row>
    <row r="9264" spans="2:7">
      <c r="B9264" s="1">
        <v>42135</v>
      </c>
      <c r="C9264" s="30">
        <f>VLOOKUP(B9264,'רביות שנתיות'!B:C,2)</f>
        <v>1</v>
      </c>
      <c r="D9264" s="29">
        <f t="shared" si="289"/>
        <v>2.7242892239431882E-5</v>
      </c>
      <c r="F9264" s="30">
        <f>VLOOKUP($B9264,'רביות שנתיות'!B:I,7)</f>
        <v>7.5</v>
      </c>
      <c r="G9264" s="29">
        <f t="shared" si="288"/>
        <v>1.9815842963666341E-4</v>
      </c>
    </row>
    <row r="9265" spans="2:7">
      <c r="B9265" s="1">
        <v>42136</v>
      </c>
      <c r="C9265" s="30">
        <f>VLOOKUP(B9265,'רביות שנתיות'!B:C,2)</f>
        <v>1</v>
      </c>
      <c r="D9265" s="29">
        <f t="shared" si="289"/>
        <v>2.7242892239431882E-5</v>
      </c>
      <c r="F9265" s="30">
        <f>VLOOKUP($B9265,'רביות שנתיות'!B:I,7)</f>
        <v>7.5</v>
      </c>
      <c r="G9265" s="29">
        <f t="shared" si="288"/>
        <v>1.9815842963666341E-4</v>
      </c>
    </row>
    <row r="9266" spans="2:7">
      <c r="B9266" s="1">
        <v>42137</v>
      </c>
      <c r="C9266" s="30">
        <f>VLOOKUP(B9266,'רביות שנתיות'!B:C,2)</f>
        <v>1</v>
      </c>
      <c r="D9266" s="29">
        <f t="shared" si="289"/>
        <v>2.7242892239431882E-5</v>
      </c>
      <c r="F9266" s="30">
        <f>VLOOKUP($B9266,'רביות שנתיות'!B:I,7)</f>
        <v>7.5</v>
      </c>
      <c r="G9266" s="29">
        <f t="shared" si="288"/>
        <v>1.9815842963666341E-4</v>
      </c>
    </row>
    <row r="9267" spans="2:7">
      <c r="B9267" s="1">
        <v>42138</v>
      </c>
      <c r="C9267" s="30">
        <f>VLOOKUP(B9267,'רביות שנתיות'!B:C,2)</f>
        <v>1</v>
      </c>
      <c r="D9267" s="29">
        <f t="shared" si="289"/>
        <v>2.7242892239431882E-5</v>
      </c>
      <c r="F9267" s="30">
        <f>VLOOKUP($B9267,'רביות שנתיות'!B:I,7)</f>
        <v>7.5</v>
      </c>
      <c r="G9267" s="29">
        <f t="shared" si="288"/>
        <v>1.9815842963666341E-4</v>
      </c>
    </row>
    <row r="9268" spans="2:7">
      <c r="B9268" s="1">
        <v>42139</v>
      </c>
      <c r="C9268" s="30">
        <f>VLOOKUP(B9268,'רביות שנתיות'!B:C,2)</f>
        <v>1</v>
      </c>
      <c r="D9268" s="29">
        <f t="shared" si="289"/>
        <v>2.7242892239431882E-5</v>
      </c>
      <c r="F9268" s="30">
        <f>VLOOKUP($B9268,'רביות שנתיות'!B:I,7)</f>
        <v>7.5</v>
      </c>
      <c r="G9268" s="29">
        <f t="shared" si="288"/>
        <v>1.9815842963666341E-4</v>
      </c>
    </row>
    <row r="9269" spans="2:7">
      <c r="B9269" s="1">
        <v>42140</v>
      </c>
      <c r="C9269" s="30">
        <f>VLOOKUP(B9269,'רביות שנתיות'!B:C,2)</f>
        <v>1</v>
      </c>
      <c r="D9269" s="29">
        <f t="shared" si="289"/>
        <v>2.7242892239431882E-5</v>
      </c>
      <c r="F9269" s="30">
        <f>VLOOKUP($B9269,'רביות שנתיות'!B:I,7)</f>
        <v>7.5</v>
      </c>
      <c r="G9269" s="29">
        <f t="shared" si="288"/>
        <v>1.9815842963666341E-4</v>
      </c>
    </row>
    <row r="9270" spans="2:7">
      <c r="B9270" s="1">
        <v>42141</v>
      </c>
      <c r="C9270" s="30">
        <f>VLOOKUP(B9270,'רביות שנתיות'!B:C,2)</f>
        <v>1</v>
      </c>
      <c r="D9270" s="29">
        <f t="shared" si="289"/>
        <v>2.7242892239431882E-5</v>
      </c>
      <c r="F9270" s="30">
        <f>VLOOKUP($B9270,'רביות שנתיות'!B:I,7)</f>
        <v>7.5</v>
      </c>
      <c r="G9270" s="29">
        <f t="shared" si="288"/>
        <v>1.9815842963666341E-4</v>
      </c>
    </row>
    <row r="9271" spans="2:7">
      <c r="B9271" s="1">
        <v>42142</v>
      </c>
      <c r="C9271" s="30">
        <f>VLOOKUP(B9271,'רביות שנתיות'!B:C,2)</f>
        <v>1</v>
      </c>
      <c r="D9271" s="29">
        <f t="shared" si="289"/>
        <v>2.7242892239431882E-5</v>
      </c>
      <c r="F9271" s="30">
        <f>VLOOKUP($B9271,'רביות שנתיות'!B:I,7)</f>
        <v>7.5</v>
      </c>
      <c r="G9271" s="29">
        <f t="shared" si="288"/>
        <v>1.9815842963666341E-4</v>
      </c>
    </row>
    <row r="9272" spans="2:7">
      <c r="B9272" s="1">
        <v>42143</v>
      </c>
      <c r="C9272" s="30">
        <f>VLOOKUP(B9272,'רביות שנתיות'!B:C,2)</f>
        <v>1</v>
      </c>
      <c r="D9272" s="29">
        <f t="shared" si="289"/>
        <v>2.7242892239431882E-5</v>
      </c>
      <c r="F9272" s="30">
        <f>VLOOKUP($B9272,'רביות שנתיות'!B:I,7)</f>
        <v>7.5</v>
      </c>
      <c r="G9272" s="29">
        <f t="shared" si="288"/>
        <v>1.9815842963666341E-4</v>
      </c>
    </row>
    <row r="9273" spans="2:7">
      <c r="B9273" s="1">
        <v>42144</v>
      </c>
      <c r="C9273" s="30">
        <f>VLOOKUP(B9273,'רביות שנתיות'!B:C,2)</f>
        <v>1</v>
      </c>
      <c r="D9273" s="29">
        <f t="shared" si="289"/>
        <v>2.7242892239431882E-5</v>
      </c>
      <c r="F9273" s="30">
        <f>VLOOKUP($B9273,'רביות שנתיות'!B:I,7)</f>
        <v>7.5</v>
      </c>
      <c r="G9273" s="29">
        <f t="shared" si="288"/>
        <v>1.9815842963666341E-4</v>
      </c>
    </row>
    <row r="9274" spans="2:7">
      <c r="B9274" s="1">
        <v>42145</v>
      </c>
      <c r="C9274" s="30">
        <f>VLOOKUP(B9274,'רביות שנתיות'!B:C,2)</f>
        <v>1</v>
      </c>
      <c r="D9274" s="29">
        <f t="shared" si="289"/>
        <v>2.7242892239431882E-5</v>
      </c>
      <c r="F9274" s="30">
        <f>VLOOKUP($B9274,'רביות שנתיות'!B:I,7)</f>
        <v>7.5</v>
      </c>
      <c r="G9274" s="29">
        <f t="shared" si="288"/>
        <v>1.9815842963666341E-4</v>
      </c>
    </row>
    <row r="9275" spans="2:7">
      <c r="B9275" s="1">
        <v>42146</v>
      </c>
      <c r="C9275" s="30">
        <f>VLOOKUP(B9275,'רביות שנתיות'!B:C,2)</f>
        <v>1</v>
      </c>
      <c r="D9275" s="29">
        <f t="shared" si="289"/>
        <v>2.7242892239431882E-5</v>
      </c>
      <c r="F9275" s="30">
        <f>VLOOKUP($B9275,'רביות שנתיות'!B:I,7)</f>
        <v>7.5</v>
      </c>
      <c r="G9275" s="29">
        <f t="shared" si="288"/>
        <v>1.9815842963666341E-4</v>
      </c>
    </row>
    <row r="9276" spans="2:7">
      <c r="B9276" s="1">
        <v>42147</v>
      </c>
      <c r="C9276" s="30">
        <f>VLOOKUP(B9276,'רביות שנתיות'!B:C,2)</f>
        <v>1</v>
      </c>
      <c r="D9276" s="29">
        <f t="shared" si="289"/>
        <v>2.7242892239431882E-5</v>
      </c>
      <c r="F9276" s="30">
        <f>VLOOKUP($B9276,'רביות שנתיות'!B:I,7)</f>
        <v>7.5</v>
      </c>
      <c r="G9276" s="29">
        <f t="shared" si="288"/>
        <v>1.9815842963666341E-4</v>
      </c>
    </row>
    <row r="9277" spans="2:7">
      <c r="B9277" s="1">
        <v>42148</v>
      </c>
      <c r="C9277" s="30">
        <f>VLOOKUP(B9277,'רביות שנתיות'!B:C,2)</f>
        <v>1</v>
      </c>
      <c r="D9277" s="29">
        <f t="shared" si="289"/>
        <v>2.7242892239431882E-5</v>
      </c>
      <c r="F9277" s="30">
        <f>VLOOKUP($B9277,'רביות שנתיות'!B:I,7)</f>
        <v>7.5</v>
      </c>
      <c r="G9277" s="29">
        <f t="shared" si="288"/>
        <v>1.9815842963666341E-4</v>
      </c>
    </row>
    <row r="9278" spans="2:7">
      <c r="B9278" s="1">
        <v>42149</v>
      </c>
      <c r="C9278" s="30">
        <f>VLOOKUP(B9278,'רביות שנתיות'!B:C,2)</f>
        <v>1</v>
      </c>
      <c r="D9278" s="29">
        <f t="shared" si="289"/>
        <v>2.7242892239431882E-5</v>
      </c>
      <c r="F9278" s="30">
        <f>VLOOKUP($B9278,'רביות שנתיות'!B:I,7)</f>
        <v>7.5</v>
      </c>
      <c r="G9278" s="29">
        <f t="shared" si="288"/>
        <v>1.9815842963666341E-4</v>
      </c>
    </row>
    <row r="9279" spans="2:7">
      <c r="B9279" s="1">
        <v>42150</v>
      </c>
      <c r="C9279" s="30">
        <f>VLOOKUP(B9279,'רביות שנתיות'!B:C,2)</f>
        <v>1</v>
      </c>
      <c r="D9279" s="29">
        <f t="shared" si="289"/>
        <v>2.7242892239431882E-5</v>
      </c>
      <c r="F9279" s="30">
        <f>VLOOKUP($B9279,'רביות שנתיות'!B:I,7)</f>
        <v>7.5</v>
      </c>
      <c r="G9279" s="29">
        <f t="shared" si="288"/>
        <v>1.9815842963666341E-4</v>
      </c>
    </row>
    <row r="9280" spans="2:7">
      <c r="B9280" s="1">
        <v>42151</v>
      </c>
      <c r="C9280" s="30">
        <f>VLOOKUP(B9280,'רביות שנתיות'!B:C,2)</f>
        <v>1</v>
      </c>
      <c r="D9280" s="29">
        <f t="shared" si="289"/>
        <v>2.7242892239431882E-5</v>
      </c>
      <c r="F9280" s="30">
        <f>VLOOKUP($B9280,'רביות שנתיות'!B:I,7)</f>
        <v>7.5</v>
      </c>
      <c r="G9280" s="29">
        <f t="shared" si="288"/>
        <v>1.9815842963666341E-4</v>
      </c>
    </row>
    <row r="9281" spans="2:7">
      <c r="B9281" s="1">
        <v>42152</v>
      </c>
      <c r="C9281" s="30">
        <f>VLOOKUP(B9281,'רביות שנתיות'!B:C,2)</f>
        <v>1</v>
      </c>
      <c r="D9281" s="29">
        <f t="shared" si="289"/>
        <v>2.7242892239431882E-5</v>
      </c>
      <c r="F9281" s="30">
        <f>VLOOKUP($B9281,'רביות שנתיות'!B:I,7)</f>
        <v>7.5</v>
      </c>
      <c r="G9281" s="29">
        <f t="shared" si="288"/>
        <v>1.9815842963666341E-4</v>
      </c>
    </row>
    <row r="9282" spans="2:7">
      <c r="B9282" s="1">
        <v>42153</v>
      </c>
      <c r="C9282" s="30">
        <f>VLOOKUP(B9282,'רביות שנתיות'!B:C,2)</f>
        <v>1</v>
      </c>
      <c r="D9282" s="29">
        <f t="shared" si="289"/>
        <v>2.7242892239431882E-5</v>
      </c>
      <c r="F9282" s="30">
        <f>VLOOKUP($B9282,'רביות שנתיות'!B:I,7)</f>
        <v>7.5</v>
      </c>
      <c r="G9282" s="29">
        <f t="shared" si="288"/>
        <v>1.9815842963666341E-4</v>
      </c>
    </row>
    <row r="9283" spans="2:7">
      <c r="B9283" s="1">
        <v>42154</v>
      </c>
      <c r="C9283" s="30">
        <f>VLOOKUP(B9283,'רביות שנתיות'!B:C,2)</f>
        <v>1</v>
      </c>
      <c r="D9283" s="29">
        <f t="shared" si="289"/>
        <v>2.7242892239431882E-5</v>
      </c>
      <c r="F9283" s="30">
        <f>VLOOKUP($B9283,'רביות שנתיות'!B:I,7)</f>
        <v>7.5</v>
      </c>
      <c r="G9283" s="29">
        <f t="shared" si="288"/>
        <v>1.9815842963666341E-4</v>
      </c>
    </row>
    <row r="9284" spans="2:7">
      <c r="B9284" s="1">
        <v>42155</v>
      </c>
      <c r="C9284" s="30">
        <f>VLOOKUP(B9284,'רביות שנתיות'!B:C,2)</f>
        <v>1</v>
      </c>
      <c r="D9284" s="29">
        <f t="shared" si="289"/>
        <v>2.7242892239431882E-5</v>
      </c>
      <c r="F9284" s="30">
        <f>VLOOKUP($B9284,'רביות שנתיות'!B:I,7)</f>
        <v>7.5</v>
      </c>
      <c r="G9284" s="29">
        <f t="shared" ref="G9284:G9347" si="290">(1+F9284/100)^(1/365)-1</f>
        <v>1.9815842963666341E-4</v>
      </c>
    </row>
    <row r="9285" spans="2:7">
      <c r="B9285" s="1">
        <v>42156</v>
      </c>
      <c r="C9285" s="30">
        <f>VLOOKUP(B9285,'רביות שנתיות'!B:C,2)</f>
        <v>1</v>
      </c>
      <c r="D9285" s="29">
        <f t="shared" ref="D9285:D9348" si="291">(1+C9285/100)^(1/365.25)-1</f>
        <v>2.7242892239431882E-5</v>
      </c>
      <c r="F9285" s="30">
        <f>VLOOKUP($B9285,'רביות שנתיות'!B:I,7)</f>
        <v>7.5</v>
      </c>
      <c r="G9285" s="29">
        <f t="shared" si="290"/>
        <v>1.9815842963666341E-4</v>
      </c>
    </row>
    <row r="9286" spans="2:7">
      <c r="B9286" s="1">
        <v>42157</v>
      </c>
      <c r="C9286" s="30">
        <f>VLOOKUP(B9286,'רביות שנתיות'!B:C,2)</f>
        <v>1</v>
      </c>
      <c r="D9286" s="29">
        <f t="shared" si="291"/>
        <v>2.7242892239431882E-5</v>
      </c>
      <c r="F9286" s="30">
        <f>VLOOKUP($B9286,'רביות שנתיות'!B:I,7)</f>
        <v>7.5</v>
      </c>
      <c r="G9286" s="29">
        <f t="shared" si="290"/>
        <v>1.9815842963666341E-4</v>
      </c>
    </row>
    <row r="9287" spans="2:7">
      <c r="B9287" s="1">
        <v>42158</v>
      </c>
      <c r="C9287" s="30">
        <f>VLOOKUP(B9287,'רביות שנתיות'!B:C,2)</f>
        <v>1</v>
      </c>
      <c r="D9287" s="29">
        <f t="shared" si="291"/>
        <v>2.7242892239431882E-5</v>
      </c>
      <c r="F9287" s="30">
        <f>VLOOKUP($B9287,'רביות שנתיות'!B:I,7)</f>
        <v>7.5</v>
      </c>
      <c r="G9287" s="29">
        <f t="shared" si="290"/>
        <v>1.9815842963666341E-4</v>
      </c>
    </row>
    <row r="9288" spans="2:7">
      <c r="B9288" s="1">
        <v>42159</v>
      </c>
      <c r="C9288" s="30">
        <f>VLOOKUP(B9288,'רביות שנתיות'!B:C,2)</f>
        <v>1</v>
      </c>
      <c r="D9288" s="29">
        <f t="shared" si="291"/>
        <v>2.7242892239431882E-5</v>
      </c>
      <c r="F9288" s="30">
        <f>VLOOKUP($B9288,'רביות שנתיות'!B:I,7)</f>
        <v>7.5</v>
      </c>
      <c r="G9288" s="29">
        <f t="shared" si="290"/>
        <v>1.9815842963666341E-4</v>
      </c>
    </row>
    <row r="9289" spans="2:7">
      <c r="B9289" s="1">
        <v>42160</v>
      </c>
      <c r="C9289" s="30">
        <f>VLOOKUP(B9289,'רביות שנתיות'!B:C,2)</f>
        <v>1</v>
      </c>
      <c r="D9289" s="29">
        <f t="shared" si="291"/>
        <v>2.7242892239431882E-5</v>
      </c>
      <c r="F9289" s="30">
        <f>VLOOKUP($B9289,'רביות שנתיות'!B:I,7)</f>
        <v>7.5</v>
      </c>
      <c r="G9289" s="29">
        <f t="shared" si="290"/>
        <v>1.9815842963666341E-4</v>
      </c>
    </row>
    <row r="9290" spans="2:7">
      <c r="B9290" s="1">
        <v>42161</v>
      </c>
      <c r="C9290" s="30">
        <f>VLOOKUP(B9290,'רביות שנתיות'!B:C,2)</f>
        <v>1</v>
      </c>
      <c r="D9290" s="29">
        <f t="shared" si="291"/>
        <v>2.7242892239431882E-5</v>
      </c>
      <c r="F9290" s="30">
        <f>VLOOKUP($B9290,'רביות שנתיות'!B:I,7)</f>
        <v>7.5</v>
      </c>
      <c r="G9290" s="29">
        <f t="shared" si="290"/>
        <v>1.9815842963666341E-4</v>
      </c>
    </row>
    <row r="9291" spans="2:7">
      <c r="B9291" s="1">
        <v>42162</v>
      </c>
      <c r="C9291" s="30">
        <f>VLOOKUP(B9291,'רביות שנתיות'!B:C,2)</f>
        <v>1</v>
      </c>
      <c r="D9291" s="29">
        <f t="shared" si="291"/>
        <v>2.7242892239431882E-5</v>
      </c>
      <c r="F9291" s="30">
        <f>VLOOKUP($B9291,'רביות שנתיות'!B:I,7)</f>
        <v>7.5</v>
      </c>
      <c r="G9291" s="29">
        <f t="shared" si="290"/>
        <v>1.9815842963666341E-4</v>
      </c>
    </row>
    <row r="9292" spans="2:7">
      <c r="B9292" s="1">
        <v>42163</v>
      </c>
      <c r="C9292" s="30">
        <f>VLOOKUP(B9292,'רביות שנתיות'!B:C,2)</f>
        <v>1</v>
      </c>
      <c r="D9292" s="29">
        <f t="shared" si="291"/>
        <v>2.7242892239431882E-5</v>
      </c>
      <c r="F9292" s="30">
        <f>VLOOKUP($B9292,'רביות שנתיות'!B:I,7)</f>
        <v>7.5</v>
      </c>
      <c r="G9292" s="29">
        <f t="shared" si="290"/>
        <v>1.9815842963666341E-4</v>
      </c>
    </row>
    <row r="9293" spans="2:7">
      <c r="B9293" s="1">
        <v>42164</v>
      </c>
      <c r="C9293" s="30">
        <f>VLOOKUP(B9293,'רביות שנתיות'!B:C,2)</f>
        <v>1</v>
      </c>
      <c r="D9293" s="29">
        <f t="shared" si="291"/>
        <v>2.7242892239431882E-5</v>
      </c>
      <c r="F9293" s="30">
        <f>VLOOKUP($B9293,'רביות שנתיות'!B:I,7)</f>
        <v>7.5</v>
      </c>
      <c r="G9293" s="29">
        <f t="shared" si="290"/>
        <v>1.9815842963666341E-4</v>
      </c>
    </row>
    <row r="9294" spans="2:7">
      <c r="B9294" s="1">
        <v>42165</v>
      </c>
      <c r="C9294" s="30">
        <f>VLOOKUP(B9294,'רביות שנתיות'!B:C,2)</f>
        <v>1</v>
      </c>
      <c r="D9294" s="29">
        <f t="shared" si="291"/>
        <v>2.7242892239431882E-5</v>
      </c>
      <c r="F9294" s="30">
        <f>VLOOKUP($B9294,'רביות שנתיות'!B:I,7)</f>
        <v>7.5</v>
      </c>
      <c r="G9294" s="29">
        <f t="shared" si="290"/>
        <v>1.9815842963666341E-4</v>
      </c>
    </row>
    <row r="9295" spans="2:7">
      <c r="B9295" s="1">
        <v>42166</v>
      </c>
      <c r="C9295" s="30">
        <f>VLOOKUP(B9295,'רביות שנתיות'!B:C,2)</f>
        <v>1</v>
      </c>
      <c r="D9295" s="29">
        <f t="shared" si="291"/>
        <v>2.7242892239431882E-5</v>
      </c>
      <c r="F9295" s="30">
        <f>VLOOKUP($B9295,'רביות שנתיות'!B:I,7)</f>
        <v>7.5</v>
      </c>
      <c r="G9295" s="29">
        <f t="shared" si="290"/>
        <v>1.9815842963666341E-4</v>
      </c>
    </row>
    <row r="9296" spans="2:7">
      <c r="B9296" s="1">
        <v>42167</v>
      </c>
      <c r="C9296" s="30">
        <f>VLOOKUP(B9296,'רביות שנתיות'!B:C,2)</f>
        <v>1</v>
      </c>
      <c r="D9296" s="29">
        <f t="shared" si="291"/>
        <v>2.7242892239431882E-5</v>
      </c>
      <c r="F9296" s="30">
        <f>VLOOKUP($B9296,'רביות שנתיות'!B:I,7)</f>
        <v>7.5</v>
      </c>
      <c r="G9296" s="29">
        <f t="shared" si="290"/>
        <v>1.9815842963666341E-4</v>
      </c>
    </row>
    <row r="9297" spans="2:7">
      <c r="B9297" s="1">
        <v>42168</v>
      </c>
      <c r="C9297" s="30">
        <f>VLOOKUP(B9297,'רביות שנתיות'!B:C,2)</f>
        <v>1</v>
      </c>
      <c r="D9297" s="29">
        <f t="shared" si="291"/>
        <v>2.7242892239431882E-5</v>
      </c>
      <c r="F9297" s="30">
        <f>VLOOKUP($B9297,'רביות שנתיות'!B:I,7)</f>
        <v>7.5</v>
      </c>
      <c r="G9297" s="29">
        <f t="shared" si="290"/>
        <v>1.9815842963666341E-4</v>
      </c>
    </row>
    <row r="9298" spans="2:7">
      <c r="B9298" s="1">
        <v>42169</v>
      </c>
      <c r="C9298" s="30">
        <f>VLOOKUP(B9298,'רביות שנתיות'!B:C,2)</f>
        <v>1</v>
      </c>
      <c r="D9298" s="29">
        <f t="shared" si="291"/>
        <v>2.7242892239431882E-5</v>
      </c>
      <c r="F9298" s="30">
        <f>VLOOKUP($B9298,'רביות שנתיות'!B:I,7)</f>
        <v>7.5</v>
      </c>
      <c r="G9298" s="29">
        <f t="shared" si="290"/>
        <v>1.9815842963666341E-4</v>
      </c>
    </row>
    <row r="9299" spans="2:7">
      <c r="B9299" s="1">
        <v>42170</v>
      </c>
      <c r="C9299" s="30">
        <f>VLOOKUP(B9299,'רביות שנתיות'!B:C,2)</f>
        <v>1</v>
      </c>
      <c r="D9299" s="29">
        <f t="shared" si="291"/>
        <v>2.7242892239431882E-5</v>
      </c>
      <c r="F9299" s="30">
        <f>VLOOKUP($B9299,'רביות שנתיות'!B:I,7)</f>
        <v>7.5</v>
      </c>
      <c r="G9299" s="29">
        <f t="shared" si="290"/>
        <v>1.9815842963666341E-4</v>
      </c>
    </row>
    <row r="9300" spans="2:7">
      <c r="B9300" s="1">
        <v>42171</v>
      </c>
      <c r="C9300" s="30">
        <f>VLOOKUP(B9300,'רביות שנתיות'!B:C,2)</f>
        <v>1</v>
      </c>
      <c r="D9300" s="29">
        <f t="shared" si="291"/>
        <v>2.7242892239431882E-5</v>
      </c>
      <c r="F9300" s="30">
        <f>VLOOKUP($B9300,'רביות שנתיות'!B:I,7)</f>
        <v>7.5</v>
      </c>
      <c r="G9300" s="29">
        <f t="shared" si="290"/>
        <v>1.9815842963666341E-4</v>
      </c>
    </row>
    <row r="9301" spans="2:7">
      <c r="B9301" s="1">
        <v>42172</v>
      </c>
      <c r="C9301" s="30">
        <f>VLOOKUP(B9301,'רביות שנתיות'!B:C,2)</f>
        <v>1</v>
      </c>
      <c r="D9301" s="29">
        <f t="shared" si="291"/>
        <v>2.7242892239431882E-5</v>
      </c>
      <c r="F9301" s="30">
        <f>VLOOKUP($B9301,'רביות שנתיות'!B:I,7)</f>
        <v>7.5</v>
      </c>
      <c r="G9301" s="29">
        <f t="shared" si="290"/>
        <v>1.9815842963666341E-4</v>
      </c>
    </row>
    <row r="9302" spans="2:7">
      <c r="B9302" s="1">
        <v>42173</v>
      </c>
      <c r="C9302" s="30">
        <f>VLOOKUP(B9302,'רביות שנתיות'!B:C,2)</f>
        <v>1</v>
      </c>
      <c r="D9302" s="29">
        <f t="shared" si="291"/>
        <v>2.7242892239431882E-5</v>
      </c>
      <c r="F9302" s="30">
        <f>VLOOKUP($B9302,'רביות שנתיות'!B:I,7)</f>
        <v>7.5</v>
      </c>
      <c r="G9302" s="29">
        <f t="shared" si="290"/>
        <v>1.9815842963666341E-4</v>
      </c>
    </row>
    <row r="9303" spans="2:7">
      <c r="B9303" s="1">
        <v>42174</v>
      </c>
      <c r="C9303" s="30">
        <f>VLOOKUP(B9303,'רביות שנתיות'!B:C,2)</f>
        <v>1</v>
      </c>
      <c r="D9303" s="29">
        <f t="shared" si="291"/>
        <v>2.7242892239431882E-5</v>
      </c>
      <c r="F9303" s="30">
        <f>VLOOKUP($B9303,'רביות שנתיות'!B:I,7)</f>
        <v>7.5</v>
      </c>
      <c r="G9303" s="29">
        <f t="shared" si="290"/>
        <v>1.9815842963666341E-4</v>
      </c>
    </row>
    <row r="9304" spans="2:7">
      <c r="B9304" s="1">
        <v>42175</v>
      </c>
      <c r="C9304" s="30">
        <f>VLOOKUP(B9304,'רביות שנתיות'!B:C,2)</f>
        <v>1</v>
      </c>
      <c r="D9304" s="29">
        <f t="shared" si="291"/>
        <v>2.7242892239431882E-5</v>
      </c>
      <c r="F9304" s="30">
        <f>VLOOKUP($B9304,'רביות שנתיות'!B:I,7)</f>
        <v>7.5</v>
      </c>
      <c r="G9304" s="29">
        <f t="shared" si="290"/>
        <v>1.9815842963666341E-4</v>
      </c>
    </row>
    <row r="9305" spans="2:7">
      <c r="B9305" s="1">
        <v>42176</v>
      </c>
      <c r="C9305" s="30">
        <f>VLOOKUP(B9305,'רביות שנתיות'!B:C,2)</f>
        <v>1</v>
      </c>
      <c r="D9305" s="29">
        <f t="shared" si="291"/>
        <v>2.7242892239431882E-5</v>
      </c>
      <c r="F9305" s="30">
        <f>VLOOKUP($B9305,'רביות שנתיות'!B:I,7)</f>
        <v>7.5</v>
      </c>
      <c r="G9305" s="29">
        <f t="shared" si="290"/>
        <v>1.9815842963666341E-4</v>
      </c>
    </row>
    <row r="9306" spans="2:7">
      <c r="B9306" s="1">
        <v>42177</v>
      </c>
      <c r="C9306" s="30">
        <f>VLOOKUP(B9306,'רביות שנתיות'!B:C,2)</f>
        <v>1</v>
      </c>
      <c r="D9306" s="29">
        <f t="shared" si="291"/>
        <v>2.7242892239431882E-5</v>
      </c>
      <c r="F9306" s="30">
        <f>VLOOKUP($B9306,'רביות שנתיות'!B:I,7)</f>
        <v>7.5</v>
      </c>
      <c r="G9306" s="29">
        <f t="shared" si="290"/>
        <v>1.9815842963666341E-4</v>
      </c>
    </row>
    <row r="9307" spans="2:7">
      <c r="B9307" s="1">
        <v>42178</v>
      </c>
      <c r="C9307" s="30">
        <f>VLOOKUP(B9307,'רביות שנתיות'!B:C,2)</f>
        <v>1</v>
      </c>
      <c r="D9307" s="29">
        <f t="shared" si="291"/>
        <v>2.7242892239431882E-5</v>
      </c>
      <c r="F9307" s="30">
        <f>VLOOKUP($B9307,'רביות שנתיות'!B:I,7)</f>
        <v>7.5</v>
      </c>
      <c r="G9307" s="29">
        <f t="shared" si="290"/>
        <v>1.9815842963666341E-4</v>
      </c>
    </row>
    <row r="9308" spans="2:7">
      <c r="B9308" s="1">
        <v>42179</v>
      </c>
      <c r="C9308" s="30">
        <f>VLOOKUP(B9308,'רביות שנתיות'!B:C,2)</f>
        <v>1</v>
      </c>
      <c r="D9308" s="29">
        <f t="shared" si="291"/>
        <v>2.7242892239431882E-5</v>
      </c>
      <c r="F9308" s="30">
        <f>VLOOKUP($B9308,'רביות שנתיות'!B:I,7)</f>
        <v>7.5</v>
      </c>
      <c r="G9308" s="29">
        <f t="shared" si="290"/>
        <v>1.9815842963666341E-4</v>
      </c>
    </row>
    <row r="9309" spans="2:7">
      <c r="B9309" s="1">
        <v>42180</v>
      </c>
      <c r="C9309" s="30">
        <f>VLOOKUP(B9309,'רביות שנתיות'!B:C,2)</f>
        <v>1</v>
      </c>
      <c r="D9309" s="29">
        <f t="shared" si="291"/>
        <v>2.7242892239431882E-5</v>
      </c>
      <c r="F9309" s="30">
        <f>VLOOKUP($B9309,'רביות שנתיות'!B:I,7)</f>
        <v>7.5</v>
      </c>
      <c r="G9309" s="29">
        <f t="shared" si="290"/>
        <v>1.9815842963666341E-4</v>
      </c>
    </row>
    <row r="9310" spans="2:7">
      <c r="B9310" s="1">
        <v>42181</v>
      </c>
      <c r="C9310" s="30">
        <f>VLOOKUP(B9310,'רביות שנתיות'!B:C,2)</f>
        <v>1</v>
      </c>
      <c r="D9310" s="29">
        <f t="shared" si="291"/>
        <v>2.7242892239431882E-5</v>
      </c>
      <c r="F9310" s="30">
        <f>VLOOKUP($B9310,'רביות שנתיות'!B:I,7)</f>
        <v>7.5</v>
      </c>
      <c r="G9310" s="29">
        <f t="shared" si="290"/>
        <v>1.9815842963666341E-4</v>
      </c>
    </row>
    <row r="9311" spans="2:7">
      <c r="B9311" s="1">
        <v>42182</v>
      </c>
      <c r="C9311" s="30">
        <f>VLOOKUP(B9311,'רביות שנתיות'!B:C,2)</f>
        <v>1</v>
      </c>
      <c r="D9311" s="29">
        <f t="shared" si="291"/>
        <v>2.7242892239431882E-5</v>
      </c>
      <c r="F9311" s="30">
        <f>VLOOKUP($B9311,'רביות שנתיות'!B:I,7)</f>
        <v>7.5</v>
      </c>
      <c r="G9311" s="29">
        <f t="shared" si="290"/>
        <v>1.9815842963666341E-4</v>
      </c>
    </row>
    <row r="9312" spans="2:7">
      <c r="B9312" s="1">
        <v>42183</v>
      </c>
      <c r="C9312" s="30">
        <f>VLOOKUP(B9312,'רביות שנתיות'!B:C,2)</f>
        <v>1</v>
      </c>
      <c r="D9312" s="29">
        <f t="shared" si="291"/>
        <v>2.7242892239431882E-5</v>
      </c>
      <c r="F9312" s="30">
        <f>VLOOKUP($B9312,'רביות שנתיות'!B:I,7)</f>
        <v>7.5</v>
      </c>
      <c r="G9312" s="29">
        <f t="shared" si="290"/>
        <v>1.9815842963666341E-4</v>
      </c>
    </row>
    <row r="9313" spans="2:7">
      <c r="B9313" s="1">
        <v>42184</v>
      </c>
      <c r="C9313" s="30">
        <f>VLOOKUP(B9313,'רביות שנתיות'!B:C,2)</f>
        <v>1</v>
      </c>
      <c r="D9313" s="29">
        <f t="shared" si="291"/>
        <v>2.7242892239431882E-5</v>
      </c>
      <c r="F9313" s="30">
        <f>VLOOKUP($B9313,'רביות שנתיות'!B:I,7)</f>
        <v>7.5</v>
      </c>
      <c r="G9313" s="29">
        <f t="shared" si="290"/>
        <v>1.9815842963666341E-4</v>
      </c>
    </row>
    <row r="9314" spans="2:7">
      <c r="B9314" s="1">
        <v>42185</v>
      </c>
      <c r="C9314" s="30">
        <f>VLOOKUP(B9314,'רביות שנתיות'!B:C,2)</f>
        <v>1</v>
      </c>
      <c r="D9314" s="29">
        <f t="shared" si="291"/>
        <v>2.7242892239431882E-5</v>
      </c>
      <c r="F9314" s="30">
        <f>VLOOKUP($B9314,'רביות שנתיות'!B:I,7)</f>
        <v>7.5</v>
      </c>
      <c r="G9314" s="29">
        <f t="shared" si="290"/>
        <v>1.9815842963666341E-4</v>
      </c>
    </row>
    <row r="9315" spans="2:7">
      <c r="B9315" s="1">
        <v>42186</v>
      </c>
      <c r="C9315" s="30">
        <f>VLOOKUP(B9315,'רביות שנתיות'!B:C,2)</f>
        <v>1</v>
      </c>
      <c r="D9315" s="29">
        <f t="shared" si="291"/>
        <v>2.7242892239431882E-5</v>
      </c>
      <c r="F9315" s="30">
        <f>VLOOKUP($B9315,'רביות שנתיות'!B:I,7)</f>
        <v>7.5</v>
      </c>
      <c r="G9315" s="29">
        <f t="shared" si="290"/>
        <v>1.9815842963666341E-4</v>
      </c>
    </row>
    <row r="9316" spans="2:7">
      <c r="B9316" s="1">
        <v>42187</v>
      </c>
      <c r="C9316" s="30">
        <f>VLOOKUP(B9316,'רביות שנתיות'!B:C,2)</f>
        <v>1</v>
      </c>
      <c r="D9316" s="29">
        <f t="shared" si="291"/>
        <v>2.7242892239431882E-5</v>
      </c>
      <c r="F9316" s="30">
        <f>VLOOKUP($B9316,'רביות שנתיות'!B:I,7)</f>
        <v>7.5</v>
      </c>
      <c r="G9316" s="29">
        <f t="shared" si="290"/>
        <v>1.9815842963666341E-4</v>
      </c>
    </row>
    <row r="9317" spans="2:7">
      <c r="B9317" s="1">
        <v>42188</v>
      </c>
      <c r="C9317" s="30">
        <f>VLOOKUP(B9317,'רביות שנתיות'!B:C,2)</f>
        <v>1</v>
      </c>
      <c r="D9317" s="29">
        <f t="shared" si="291"/>
        <v>2.7242892239431882E-5</v>
      </c>
      <c r="F9317" s="30">
        <f>VLOOKUP($B9317,'רביות שנתיות'!B:I,7)</f>
        <v>7.5</v>
      </c>
      <c r="G9317" s="29">
        <f t="shared" si="290"/>
        <v>1.9815842963666341E-4</v>
      </c>
    </row>
    <row r="9318" spans="2:7">
      <c r="B9318" s="1">
        <v>42189</v>
      </c>
      <c r="C9318" s="30">
        <f>VLOOKUP(B9318,'רביות שנתיות'!B:C,2)</f>
        <v>1</v>
      </c>
      <c r="D9318" s="29">
        <f t="shared" si="291"/>
        <v>2.7242892239431882E-5</v>
      </c>
      <c r="F9318" s="30">
        <f>VLOOKUP($B9318,'רביות שנתיות'!B:I,7)</f>
        <v>7.5</v>
      </c>
      <c r="G9318" s="29">
        <f t="shared" si="290"/>
        <v>1.9815842963666341E-4</v>
      </c>
    </row>
    <row r="9319" spans="2:7">
      <c r="B9319" s="1">
        <v>42190</v>
      </c>
      <c r="C9319" s="30">
        <f>VLOOKUP(B9319,'רביות שנתיות'!B:C,2)</f>
        <v>1</v>
      </c>
      <c r="D9319" s="29">
        <f t="shared" si="291"/>
        <v>2.7242892239431882E-5</v>
      </c>
      <c r="F9319" s="30">
        <f>VLOOKUP($B9319,'רביות שנתיות'!B:I,7)</f>
        <v>7.5</v>
      </c>
      <c r="G9319" s="29">
        <f t="shared" si="290"/>
        <v>1.9815842963666341E-4</v>
      </c>
    </row>
    <row r="9320" spans="2:7">
      <c r="B9320" s="1">
        <v>42191</v>
      </c>
      <c r="C9320" s="30">
        <f>VLOOKUP(B9320,'רביות שנתיות'!B:C,2)</f>
        <v>1</v>
      </c>
      <c r="D9320" s="29">
        <f t="shared" si="291"/>
        <v>2.7242892239431882E-5</v>
      </c>
      <c r="F9320" s="30">
        <f>VLOOKUP($B9320,'רביות שנתיות'!B:I,7)</f>
        <v>7.5</v>
      </c>
      <c r="G9320" s="29">
        <f t="shared" si="290"/>
        <v>1.9815842963666341E-4</v>
      </c>
    </row>
    <row r="9321" spans="2:7">
      <c r="B9321" s="1">
        <v>42192</v>
      </c>
      <c r="C9321" s="30">
        <f>VLOOKUP(B9321,'רביות שנתיות'!B:C,2)</f>
        <v>1</v>
      </c>
      <c r="D9321" s="29">
        <f t="shared" si="291"/>
        <v>2.7242892239431882E-5</v>
      </c>
      <c r="F9321" s="30">
        <f>VLOOKUP($B9321,'רביות שנתיות'!B:I,7)</f>
        <v>7.5</v>
      </c>
      <c r="G9321" s="29">
        <f t="shared" si="290"/>
        <v>1.9815842963666341E-4</v>
      </c>
    </row>
    <row r="9322" spans="2:7">
      <c r="B9322" s="1">
        <v>42193</v>
      </c>
      <c r="C9322" s="30">
        <f>VLOOKUP(B9322,'רביות שנתיות'!B:C,2)</f>
        <v>1</v>
      </c>
      <c r="D9322" s="29">
        <f t="shared" si="291"/>
        <v>2.7242892239431882E-5</v>
      </c>
      <c r="F9322" s="30">
        <f>VLOOKUP($B9322,'רביות שנתיות'!B:I,7)</f>
        <v>7.5</v>
      </c>
      <c r="G9322" s="29">
        <f t="shared" si="290"/>
        <v>1.9815842963666341E-4</v>
      </c>
    </row>
    <row r="9323" spans="2:7">
      <c r="B9323" s="1">
        <v>42194</v>
      </c>
      <c r="C9323" s="30">
        <f>VLOOKUP(B9323,'רביות שנתיות'!B:C,2)</f>
        <v>1</v>
      </c>
      <c r="D9323" s="29">
        <f t="shared" si="291"/>
        <v>2.7242892239431882E-5</v>
      </c>
      <c r="F9323" s="30">
        <f>VLOOKUP($B9323,'רביות שנתיות'!B:I,7)</f>
        <v>7.5</v>
      </c>
      <c r="G9323" s="29">
        <f t="shared" si="290"/>
        <v>1.9815842963666341E-4</v>
      </c>
    </row>
    <row r="9324" spans="2:7">
      <c r="B9324" s="1">
        <v>42195</v>
      </c>
      <c r="C9324" s="30">
        <f>VLOOKUP(B9324,'רביות שנתיות'!B:C,2)</f>
        <v>1</v>
      </c>
      <c r="D9324" s="29">
        <f t="shared" si="291"/>
        <v>2.7242892239431882E-5</v>
      </c>
      <c r="F9324" s="30">
        <f>VLOOKUP($B9324,'רביות שנתיות'!B:I,7)</f>
        <v>7.5</v>
      </c>
      <c r="G9324" s="29">
        <f t="shared" si="290"/>
        <v>1.9815842963666341E-4</v>
      </c>
    </row>
    <row r="9325" spans="2:7">
      <c r="B9325" s="1">
        <v>42196</v>
      </c>
      <c r="C9325" s="30">
        <f>VLOOKUP(B9325,'רביות שנתיות'!B:C,2)</f>
        <v>1</v>
      </c>
      <c r="D9325" s="29">
        <f t="shared" si="291"/>
        <v>2.7242892239431882E-5</v>
      </c>
      <c r="F9325" s="30">
        <f>VLOOKUP($B9325,'רביות שנתיות'!B:I,7)</f>
        <v>7.5</v>
      </c>
      <c r="G9325" s="29">
        <f t="shared" si="290"/>
        <v>1.9815842963666341E-4</v>
      </c>
    </row>
    <row r="9326" spans="2:7">
      <c r="B9326" s="1">
        <v>42197</v>
      </c>
      <c r="C9326" s="30">
        <f>VLOOKUP(B9326,'רביות שנתיות'!B:C,2)</f>
        <v>1</v>
      </c>
      <c r="D9326" s="29">
        <f t="shared" si="291"/>
        <v>2.7242892239431882E-5</v>
      </c>
      <c r="F9326" s="30">
        <f>VLOOKUP($B9326,'רביות שנתיות'!B:I,7)</f>
        <v>7.5</v>
      </c>
      <c r="G9326" s="29">
        <f t="shared" si="290"/>
        <v>1.9815842963666341E-4</v>
      </c>
    </row>
    <row r="9327" spans="2:7">
      <c r="B9327" s="1">
        <v>42198</v>
      </c>
      <c r="C9327" s="30">
        <f>VLOOKUP(B9327,'רביות שנתיות'!B:C,2)</f>
        <v>1</v>
      </c>
      <c r="D9327" s="29">
        <f t="shared" si="291"/>
        <v>2.7242892239431882E-5</v>
      </c>
      <c r="F9327" s="30">
        <f>VLOOKUP($B9327,'רביות שנתיות'!B:I,7)</f>
        <v>7.5</v>
      </c>
      <c r="G9327" s="29">
        <f t="shared" si="290"/>
        <v>1.9815842963666341E-4</v>
      </c>
    </row>
    <row r="9328" spans="2:7">
      <c r="B9328" s="1">
        <v>42199</v>
      </c>
      <c r="C9328" s="30">
        <f>VLOOKUP(B9328,'רביות שנתיות'!B:C,2)</f>
        <v>1</v>
      </c>
      <c r="D9328" s="29">
        <f t="shared" si="291"/>
        <v>2.7242892239431882E-5</v>
      </c>
      <c r="F9328" s="30">
        <f>VLOOKUP($B9328,'רביות שנתיות'!B:I,7)</f>
        <v>7.5</v>
      </c>
      <c r="G9328" s="29">
        <f t="shared" si="290"/>
        <v>1.9815842963666341E-4</v>
      </c>
    </row>
    <row r="9329" spans="2:7">
      <c r="B9329" s="1">
        <v>42200</v>
      </c>
      <c r="C9329" s="30">
        <f>VLOOKUP(B9329,'רביות שנתיות'!B:C,2)</f>
        <v>1</v>
      </c>
      <c r="D9329" s="29">
        <f t="shared" si="291"/>
        <v>2.7242892239431882E-5</v>
      </c>
      <c r="F9329" s="30">
        <f>VLOOKUP($B9329,'רביות שנתיות'!B:I,7)</f>
        <v>7.5</v>
      </c>
      <c r="G9329" s="29">
        <f t="shared" si="290"/>
        <v>1.9815842963666341E-4</v>
      </c>
    </row>
    <row r="9330" spans="2:7">
      <c r="B9330" s="1">
        <v>42201</v>
      </c>
      <c r="C9330" s="30">
        <f>VLOOKUP(B9330,'רביות שנתיות'!B:C,2)</f>
        <v>1</v>
      </c>
      <c r="D9330" s="29">
        <f t="shared" si="291"/>
        <v>2.7242892239431882E-5</v>
      </c>
      <c r="F9330" s="30">
        <f>VLOOKUP($B9330,'רביות שנתיות'!B:I,7)</f>
        <v>7.5</v>
      </c>
      <c r="G9330" s="29">
        <f t="shared" si="290"/>
        <v>1.9815842963666341E-4</v>
      </c>
    </row>
    <row r="9331" spans="2:7">
      <c r="B9331" s="1">
        <v>42202</v>
      </c>
      <c r="C9331" s="30">
        <f>VLOOKUP(B9331,'רביות שנתיות'!B:C,2)</f>
        <v>1</v>
      </c>
      <c r="D9331" s="29">
        <f t="shared" si="291"/>
        <v>2.7242892239431882E-5</v>
      </c>
      <c r="F9331" s="30">
        <f>VLOOKUP($B9331,'רביות שנתיות'!B:I,7)</f>
        <v>7.5</v>
      </c>
      <c r="G9331" s="29">
        <f t="shared" si="290"/>
        <v>1.9815842963666341E-4</v>
      </c>
    </row>
    <row r="9332" spans="2:7">
      <c r="B9332" s="1">
        <v>42203</v>
      </c>
      <c r="C9332" s="30">
        <f>VLOOKUP(B9332,'רביות שנתיות'!B:C,2)</f>
        <v>1</v>
      </c>
      <c r="D9332" s="29">
        <f t="shared" si="291"/>
        <v>2.7242892239431882E-5</v>
      </c>
      <c r="F9332" s="30">
        <f>VLOOKUP($B9332,'רביות שנתיות'!B:I,7)</f>
        <v>7.5</v>
      </c>
      <c r="G9332" s="29">
        <f t="shared" si="290"/>
        <v>1.9815842963666341E-4</v>
      </c>
    </row>
    <row r="9333" spans="2:7">
      <c r="B9333" s="1">
        <v>42204</v>
      </c>
      <c r="C9333" s="30">
        <f>VLOOKUP(B9333,'רביות שנתיות'!B:C,2)</f>
        <v>1</v>
      </c>
      <c r="D9333" s="29">
        <f t="shared" si="291"/>
        <v>2.7242892239431882E-5</v>
      </c>
      <c r="F9333" s="30">
        <f>VLOOKUP($B9333,'רביות שנתיות'!B:I,7)</f>
        <v>7.5</v>
      </c>
      <c r="G9333" s="29">
        <f t="shared" si="290"/>
        <v>1.9815842963666341E-4</v>
      </c>
    </row>
    <row r="9334" spans="2:7">
      <c r="B9334" s="1">
        <v>42205</v>
      </c>
      <c r="C9334" s="30">
        <f>VLOOKUP(B9334,'רביות שנתיות'!B:C,2)</f>
        <v>1</v>
      </c>
      <c r="D9334" s="29">
        <f t="shared" si="291"/>
        <v>2.7242892239431882E-5</v>
      </c>
      <c r="F9334" s="30">
        <f>VLOOKUP($B9334,'רביות שנתיות'!B:I,7)</f>
        <v>7.5</v>
      </c>
      <c r="G9334" s="29">
        <f t="shared" si="290"/>
        <v>1.9815842963666341E-4</v>
      </c>
    </row>
    <row r="9335" spans="2:7">
      <c r="B9335" s="1">
        <v>42206</v>
      </c>
      <c r="C9335" s="30">
        <f>VLOOKUP(B9335,'רביות שנתיות'!B:C,2)</f>
        <v>1</v>
      </c>
      <c r="D9335" s="29">
        <f t="shared" si="291"/>
        <v>2.7242892239431882E-5</v>
      </c>
      <c r="F9335" s="30">
        <f>VLOOKUP($B9335,'רביות שנתיות'!B:I,7)</f>
        <v>7.5</v>
      </c>
      <c r="G9335" s="29">
        <f t="shared" si="290"/>
        <v>1.9815842963666341E-4</v>
      </c>
    </row>
    <row r="9336" spans="2:7">
      <c r="B9336" s="1">
        <v>42207</v>
      </c>
      <c r="C9336" s="30">
        <f>VLOOKUP(B9336,'רביות שנתיות'!B:C,2)</f>
        <v>1</v>
      </c>
      <c r="D9336" s="29">
        <f t="shared" si="291"/>
        <v>2.7242892239431882E-5</v>
      </c>
      <c r="F9336" s="30">
        <f>VLOOKUP($B9336,'רביות שנתיות'!B:I,7)</f>
        <v>7.5</v>
      </c>
      <c r="G9336" s="29">
        <f t="shared" si="290"/>
        <v>1.9815842963666341E-4</v>
      </c>
    </row>
    <row r="9337" spans="2:7">
      <c r="B9337" s="1">
        <v>42208</v>
      </c>
      <c r="C9337" s="30">
        <f>VLOOKUP(B9337,'רביות שנתיות'!B:C,2)</f>
        <v>1</v>
      </c>
      <c r="D9337" s="29">
        <f t="shared" si="291"/>
        <v>2.7242892239431882E-5</v>
      </c>
      <c r="F9337" s="30">
        <f>VLOOKUP($B9337,'רביות שנתיות'!B:I,7)</f>
        <v>7.5</v>
      </c>
      <c r="G9337" s="29">
        <f t="shared" si="290"/>
        <v>1.9815842963666341E-4</v>
      </c>
    </row>
    <row r="9338" spans="2:7">
      <c r="B9338" s="1">
        <v>42209</v>
      </c>
      <c r="C9338" s="30">
        <f>VLOOKUP(B9338,'רביות שנתיות'!B:C,2)</f>
        <v>1</v>
      </c>
      <c r="D9338" s="29">
        <f t="shared" si="291"/>
        <v>2.7242892239431882E-5</v>
      </c>
      <c r="F9338" s="30">
        <f>VLOOKUP($B9338,'רביות שנתיות'!B:I,7)</f>
        <v>7.5</v>
      </c>
      <c r="G9338" s="29">
        <f t="shared" si="290"/>
        <v>1.9815842963666341E-4</v>
      </c>
    </row>
    <row r="9339" spans="2:7">
      <c r="B9339" s="1">
        <v>42210</v>
      </c>
      <c r="C9339" s="30">
        <f>VLOOKUP(B9339,'רביות שנתיות'!B:C,2)</f>
        <v>1</v>
      </c>
      <c r="D9339" s="29">
        <f t="shared" si="291"/>
        <v>2.7242892239431882E-5</v>
      </c>
      <c r="F9339" s="30">
        <f>VLOOKUP($B9339,'רביות שנתיות'!B:I,7)</f>
        <v>7.5</v>
      </c>
      <c r="G9339" s="29">
        <f t="shared" si="290"/>
        <v>1.9815842963666341E-4</v>
      </c>
    </row>
    <row r="9340" spans="2:7">
      <c r="B9340" s="1">
        <v>42211</v>
      </c>
      <c r="C9340" s="30">
        <f>VLOOKUP(B9340,'רביות שנתיות'!B:C,2)</f>
        <v>1</v>
      </c>
      <c r="D9340" s="29">
        <f t="shared" si="291"/>
        <v>2.7242892239431882E-5</v>
      </c>
      <c r="F9340" s="30">
        <f>VLOOKUP($B9340,'רביות שנתיות'!B:I,7)</f>
        <v>7.5</v>
      </c>
      <c r="G9340" s="29">
        <f t="shared" si="290"/>
        <v>1.9815842963666341E-4</v>
      </c>
    </row>
    <row r="9341" spans="2:7">
      <c r="B9341" s="1">
        <v>42212</v>
      </c>
      <c r="C9341" s="30">
        <f>VLOOKUP(B9341,'רביות שנתיות'!B:C,2)</f>
        <v>1</v>
      </c>
      <c r="D9341" s="29">
        <f t="shared" si="291"/>
        <v>2.7242892239431882E-5</v>
      </c>
      <c r="F9341" s="30">
        <f>VLOOKUP($B9341,'רביות שנתיות'!B:I,7)</f>
        <v>7.5</v>
      </c>
      <c r="G9341" s="29">
        <f t="shared" si="290"/>
        <v>1.9815842963666341E-4</v>
      </c>
    </row>
    <row r="9342" spans="2:7">
      <c r="B9342" s="1">
        <v>42213</v>
      </c>
      <c r="C9342" s="30">
        <f>VLOOKUP(B9342,'רביות שנתיות'!B:C,2)</f>
        <v>1</v>
      </c>
      <c r="D9342" s="29">
        <f t="shared" si="291"/>
        <v>2.7242892239431882E-5</v>
      </c>
      <c r="F9342" s="30">
        <f>VLOOKUP($B9342,'רביות שנתיות'!B:I,7)</f>
        <v>7.5</v>
      </c>
      <c r="G9342" s="29">
        <f t="shared" si="290"/>
        <v>1.9815842963666341E-4</v>
      </c>
    </row>
    <row r="9343" spans="2:7">
      <c r="B9343" s="1">
        <v>42214</v>
      </c>
      <c r="C9343" s="30">
        <f>VLOOKUP(B9343,'רביות שנתיות'!B:C,2)</f>
        <v>1</v>
      </c>
      <c r="D9343" s="29">
        <f t="shared" si="291"/>
        <v>2.7242892239431882E-5</v>
      </c>
      <c r="F9343" s="30">
        <f>VLOOKUP($B9343,'רביות שנתיות'!B:I,7)</f>
        <v>7.5</v>
      </c>
      <c r="G9343" s="29">
        <f t="shared" si="290"/>
        <v>1.9815842963666341E-4</v>
      </c>
    </row>
    <row r="9344" spans="2:7">
      <c r="B9344" s="1">
        <v>42215</v>
      </c>
      <c r="C9344" s="30">
        <f>VLOOKUP(B9344,'רביות שנתיות'!B:C,2)</f>
        <v>1</v>
      </c>
      <c r="D9344" s="29">
        <f t="shared" si="291"/>
        <v>2.7242892239431882E-5</v>
      </c>
      <c r="F9344" s="30">
        <f>VLOOKUP($B9344,'רביות שנתיות'!B:I,7)</f>
        <v>7.5</v>
      </c>
      <c r="G9344" s="29">
        <f t="shared" si="290"/>
        <v>1.9815842963666341E-4</v>
      </c>
    </row>
    <row r="9345" spans="2:7">
      <c r="B9345" s="1">
        <v>42216</v>
      </c>
      <c r="C9345" s="30">
        <f>VLOOKUP(B9345,'רביות שנתיות'!B:C,2)</f>
        <v>1</v>
      </c>
      <c r="D9345" s="29">
        <f t="shared" si="291"/>
        <v>2.7242892239431882E-5</v>
      </c>
      <c r="F9345" s="30">
        <f>VLOOKUP($B9345,'רביות שנתיות'!B:I,7)</f>
        <v>7.5</v>
      </c>
      <c r="G9345" s="29">
        <f t="shared" si="290"/>
        <v>1.9815842963666341E-4</v>
      </c>
    </row>
    <row r="9346" spans="2:7">
      <c r="B9346" s="1">
        <v>42217</v>
      </c>
      <c r="C9346" s="30">
        <f>VLOOKUP(B9346,'רביות שנתיות'!B:C,2)</f>
        <v>1</v>
      </c>
      <c r="D9346" s="29">
        <f t="shared" si="291"/>
        <v>2.7242892239431882E-5</v>
      </c>
      <c r="F9346" s="30">
        <f>VLOOKUP($B9346,'רביות שנתיות'!B:I,7)</f>
        <v>7.5</v>
      </c>
      <c r="G9346" s="29">
        <f t="shared" si="290"/>
        <v>1.9815842963666341E-4</v>
      </c>
    </row>
    <row r="9347" spans="2:7">
      <c r="B9347" s="1">
        <v>42218</v>
      </c>
      <c r="C9347" s="30">
        <f>VLOOKUP(B9347,'רביות שנתיות'!B:C,2)</f>
        <v>1</v>
      </c>
      <c r="D9347" s="29">
        <f t="shared" si="291"/>
        <v>2.7242892239431882E-5</v>
      </c>
      <c r="F9347" s="30">
        <f>VLOOKUP($B9347,'רביות שנתיות'!B:I,7)</f>
        <v>7.5</v>
      </c>
      <c r="G9347" s="29">
        <f t="shared" si="290"/>
        <v>1.9815842963666341E-4</v>
      </c>
    </row>
    <row r="9348" spans="2:7">
      <c r="B9348" s="1">
        <v>42219</v>
      </c>
      <c r="C9348" s="30">
        <f>VLOOKUP(B9348,'רביות שנתיות'!B:C,2)</f>
        <v>1</v>
      </c>
      <c r="D9348" s="29">
        <f t="shared" si="291"/>
        <v>2.7242892239431882E-5</v>
      </c>
      <c r="F9348" s="30">
        <f>VLOOKUP($B9348,'רביות שנתיות'!B:I,7)</f>
        <v>7.5</v>
      </c>
      <c r="G9348" s="29">
        <f t="shared" ref="G9348:G9411" si="292">(1+F9348/100)^(1/365)-1</f>
        <v>1.9815842963666341E-4</v>
      </c>
    </row>
    <row r="9349" spans="2:7">
      <c r="B9349" s="1">
        <v>42220</v>
      </c>
      <c r="C9349" s="30">
        <f>VLOOKUP(B9349,'רביות שנתיות'!B:C,2)</f>
        <v>1</v>
      </c>
      <c r="D9349" s="29">
        <f t="shared" ref="D9349:D9412" si="293">(1+C9349/100)^(1/365.25)-1</f>
        <v>2.7242892239431882E-5</v>
      </c>
      <c r="F9349" s="30">
        <f>VLOOKUP($B9349,'רביות שנתיות'!B:I,7)</f>
        <v>7.5</v>
      </c>
      <c r="G9349" s="29">
        <f t="shared" si="292"/>
        <v>1.9815842963666341E-4</v>
      </c>
    </row>
    <row r="9350" spans="2:7">
      <c r="B9350" s="1">
        <v>42221</v>
      </c>
      <c r="C9350" s="30">
        <f>VLOOKUP(B9350,'רביות שנתיות'!B:C,2)</f>
        <v>1</v>
      </c>
      <c r="D9350" s="29">
        <f t="shared" si="293"/>
        <v>2.7242892239431882E-5</v>
      </c>
      <c r="F9350" s="30">
        <f>VLOOKUP($B9350,'רביות שנתיות'!B:I,7)</f>
        <v>7.5</v>
      </c>
      <c r="G9350" s="29">
        <f t="shared" si="292"/>
        <v>1.9815842963666341E-4</v>
      </c>
    </row>
    <row r="9351" spans="2:7">
      <c r="B9351" s="1">
        <v>42222</v>
      </c>
      <c r="C9351" s="30">
        <f>VLOOKUP(B9351,'רביות שנתיות'!B:C,2)</f>
        <v>1</v>
      </c>
      <c r="D9351" s="29">
        <f t="shared" si="293"/>
        <v>2.7242892239431882E-5</v>
      </c>
      <c r="F9351" s="30">
        <f>VLOOKUP($B9351,'רביות שנתיות'!B:I,7)</f>
        <v>7.5</v>
      </c>
      <c r="G9351" s="29">
        <f t="shared" si="292"/>
        <v>1.9815842963666341E-4</v>
      </c>
    </row>
    <row r="9352" spans="2:7">
      <c r="B9352" s="1">
        <v>42223</v>
      </c>
      <c r="C9352" s="30">
        <f>VLOOKUP(B9352,'רביות שנתיות'!B:C,2)</f>
        <v>1</v>
      </c>
      <c r="D9352" s="29">
        <f t="shared" si="293"/>
        <v>2.7242892239431882E-5</v>
      </c>
      <c r="F9352" s="30">
        <f>VLOOKUP($B9352,'רביות שנתיות'!B:I,7)</f>
        <v>7.5</v>
      </c>
      <c r="G9352" s="29">
        <f t="shared" si="292"/>
        <v>1.9815842963666341E-4</v>
      </c>
    </row>
    <row r="9353" spans="2:7">
      <c r="B9353" s="1">
        <v>42224</v>
      </c>
      <c r="C9353" s="30">
        <f>VLOOKUP(B9353,'רביות שנתיות'!B:C,2)</f>
        <v>1</v>
      </c>
      <c r="D9353" s="29">
        <f t="shared" si="293"/>
        <v>2.7242892239431882E-5</v>
      </c>
      <c r="F9353" s="30">
        <f>VLOOKUP($B9353,'רביות שנתיות'!B:I,7)</f>
        <v>7.5</v>
      </c>
      <c r="G9353" s="29">
        <f t="shared" si="292"/>
        <v>1.9815842963666341E-4</v>
      </c>
    </row>
    <row r="9354" spans="2:7">
      <c r="B9354" s="1">
        <v>42225</v>
      </c>
      <c r="C9354" s="30">
        <f>VLOOKUP(B9354,'רביות שנתיות'!B:C,2)</f>
        <v>1</v>
      </c>
      <c r="D9354" s="29">
        <f t="shared" si="293"/>
        <v>2.7242892239431882E-5</v>
      </c>
      <c r="F9354" s="30">
        <f>VLOOKUP($B9354,'רביות שנתיות'!B:I,7)</f>
        <v>7.5</v>
      </c>
      <c r="G9354" s="29">
        <f t="shared" si="292"/>
        <v>1.9815842963666341E-4</v>
      </c>
    </row>
    <row r="9355" spans="2:7">
      <c r="B9355" s="1">
        <v>42226</v>
      </c>
      <c r="C9355" s="30">
        <f>VLOOKUP(B9355,'רביות שנתיות'!B:C,2)</f>
        <v>1</v>
      </c>
      <c r="D9355" s="29">
        <f t="shared" si="293"/>
        <v>2.7242892239431882E-5</v>
      </c>
      <c r="F9355" s="30">
        <f>VLOOKUP($B9355,'רביות שנתיות'!B:I,7)</f>
        <v>7.5</v>
      </c>
      <c r="G9355" s="29">
        <f t="shared" si="292"/>
        <v>1.9815842963666341E-4</v>
      </c>
    </row>
    <row r="9356" spans="2:7">
      <c r="B9356" s="1">
        <v>42227</v>
      </c>
      <c r="C9356" s="30">
        <f>VLOOKUP(B9356,'רביות שנתיות'!B:C,2)</f>
        <v>1</v>
      </c>
      <c r="D9356" s="29">
        <f t="shared" si="293"/>
        <v>2.7242892239431882E-5</v>
      </c>
      <c r="F9356" s="30">
        <f>VLOOKUP($B9356,'רביות שנתיות'!B:I,7)</f>
        <v>7.5</v>
      </c>
      <c r="G9356" s="29">
        <f t="shared" si="292"/>
        <v>1.9815842963666341E-4</v>
      </c>
    </row>
    <row r="9357" spans="2:7">
      <c r="B9357" s="1">
        <v>42228</v>
      </c>
      <c r="C9357" s="30">
        <f>VLOOKUP(B9357,'רביות שנתיות'!B:C,2)</f>
        <v>1</v>
      </c>
      <c r="D9357" s="29">
        <f t="shared" si="293"/>
        <v>2.7242892239431882E-5</v>
      </c>
      <c r="F9357" s="30">
        <f>VLOOKUP($B9357,'רביות שנתיות'!B:I,7)</f>
        <v>7.5</v>
      </c>
      <c r="G9357" s="29">
        <f t="shared" si="292"/>
        <v>1.9815842963666341E-4</v>
      </c>
    </row>
    <row r="9358" spans="2:7">
      <c r="B9358" s="1">
        <v>42229</v>
      </c>
      <c r="C9358" s="30">
        <f>VLOOKUP(B9358,'רביות שנתיות'!B:C,2)</f>
        <v>1</v>
      </c>
      <c r="D9358" s="29">
        <f t="shared" si="293"/>
        <v>2.7242892239431882E-5</v>
      </c>
      <c r="F9358" s="30">
        <f>VLOOKUP($B9358,'רביות שנתיות'!B:I,7)</f>
        <v>7.5</v>
      </c>
      <c r="G9358" s="29">
        <f t="shared" si="292"/>
        <v>1.9815842963666341E-4</v>
      </c>
    </row>
    <row r="9359" spans="2:7">
      <c r="B9359" s="1">
        <v>42230</v>
      </c>
      <c r="C9359" s="30">
        <f>VLOOKUP(B9359,'רביות שנתיות'!B:C,2)</f>
        <v>1</v>
      </c>
      <c r="D9359" s="29">
        <f t="shared" si="293"/>
        <v>2.7242892239431882E-5</v>
      </c>
      <c r="F9359" s="30">
        <f>VLOOKUP($B9359,'רביות שנתיות'!B:I,7)</f>
        <v>7.5</v>
      </c>
      <c r="G9359" s="29">
        <f t="shared" si="292"/>
        <v>1.9815842963666341E-4</v>
      </c>
    </row>
    <row r="9360" spans="2:7">
      <c r="B9360" s="1">
        <v>42231</v>
      </c>
      <c r="C9360" s="30">
        <f>VLOOKUP(B9360,'רביות שנתיות'!B:C,2)</f>
        <v>1</v>
      </c>
      <c r="D9360" s="29">
        <f t="shared" si="293"/>
        <v>2.7242892239431882E-5</v>
      </c>
      <c r="F9360" s="30">
        <f>VLOOKUP($B9360,'רביות שנתיות'!B:I,7)</f>
        <v>7.5</v>
      </c>
      <c r="G9360" s="29">
        <f t="shared" si="292"/>
        <v>1.9815842963666341E-4</v>
      </c>
    </row>
    <row r="9361" spans="2:7">
      <c r="B9361" s="1">
        <v>42232</v>
      </c>
      <c r="C9361" s="30">
        <f>VLOOKUP(B9361,'רביות שנתיות'!B:C,2)</f>
        <v>1</v>
      </c>
      <c r="D9361" s="29">
        <f t="shared" si="293"/>
        <v>2.7242892239431882E-5</v>
      </c>
      <c r="F9361" s="30">
        <f>VLOOKUP($B9361,'רביות שנתיות'!B:I,7)</f>
        <v>7.5</v>
      </c>
      <c r="G9361" s="29">
        <f t="shared" si="292"/>
        <v>1.9815842963666341E-4</v>
      </c>
    </row>
    <row r="9362" spans="2:7">
      <c r="B9362" s="1">
        <v>42233</v>
      </c>
      <c r="C9362" s="30">
        <f>VLOOKUP(B9362,'רביות שנתיות'!B:C,2)</f>
        <v>1</v>
      </c>
      <c r="D9362" s="29">
        <f t="shared" si="293"/>
        <v>2.7242892239431882E-5</v>
      </c>
      <c r="F9362" s="30">
        <f>VLOOKUP($B9362,'רביות שנתיות'!B:I,7)</f>
        <v>7.5</v>
      </c>
      <c r="G9362" s="29">
        <f t="shared" si="292"/>
        <v>1.9815842963666341E-4</v>
      </c>
    </row>
    <row r="9363" spans="2:7">
      <c r="B9363" s="1">
        <v>42234</v>
      </c>
      <c r="C9363" s="30">
        <f>VLOOKUP(B9363,'רביות שנתיות'!B:C,2)</f>
        <v>1</v>
      </c>
      <c r="D9363" s="29">
        <f t="shared" si="293"/>
        <v>2.7242892239431882E-5</v>
      </c>
      <c r="F9363" s="30">
        <f>VLOOKUP($B9363,'רביות שנתיות'!B:I,7)</f>
        <v>7.5</v>
      </c>
      <c r="G9363" s="29">
        <f t="shared" si="292"/>
        <v>1.9815842963666341E-4</v>
      </c>
    </row>
    <row r="9364" spans="2:7">
      <c r="B9364" s="1">
        <v>42235</v>
      </c>
      <c r="C9364" s="30">
        <f>VLOOKUP(B9364,'רביות שנתיות'!B:C,2)</f>
        <v>1</v>
      </c>
      <c r="D9364" s="29">
        <f t="shared" si="293"/>
        <v>2.7242892239431882E-5</v>
      </c>
      <c r="F9364" s="30">
        <f>VLOOKUP($B9364,'רביות שנתיות'!B:I,7)</f>
        <v>7.5</v>
      </c>
      <c r="G9364" s="29">
        <f t="shared" si="292"/>
        <v>1.9815842963666341E-4</v>
      </c>
    </row>
    <row r="9365" spans="2:7">
      <c r="B9365" s="1">
        <v>42236</v>
      </c>
      <c r="C9365" s="30">
        <f>VLOOKUP(B9365,'רביות שנתיות'!B:C,2)</f>
        <v>1</v>
      </c>
      <c r="D9365" s="29">
        <f t="shared" si="293"/>
        <v>2.7242892239431882E-5</v>
      </c>
      <c r="F9365" s="30">
        <f>VLOOKUP($B9365,'רביות שנתיות'!B:I,7)</f>
        <v>7.5</v>
      </c>
      <c r="G9365" s="29">
        <f t="shared" si="292"/>
        <v>1.9815842963666341E-4</v>
      </c>
    </row>
    <row r="9366" spans="2:7">
      <c r="B9366" s="1">
        <v>42237</v>
      </c>
      <c r="C9366" s="30">
        <f>VLOOKUP(B9366,'רביות שנתיות'!B:C,2)</f>
        <v>1</v>
      </c>
      <c r="D9366" s="29">
        <f t="shared" si="293"/>
        <v>2.7242892239431882E-5</v>
      </c>
      <c r="F9366" s="30">
        <f>VLOOKUP($B9366,'רביות שנתיות'!B:I,7)</f>
        <v>7.5</v>
      </c>
      <c r="G9366" s="29">
        <f t="shared" si="292"/>
        <v>1.9815842963666341E-4</v>
      </c>
    </row>
    <row r="9367" spans="2:7">
      <c r="B9367" s="1">
        <v>42238</v>
      </c>
      <c r="C9367" s="30">
        <f>VLOOKUP(B9367,'רביות שנתיות'!B:C,2)</f>
        <v>1</v>
      </c>
      <c r="D9367" s="29">
        <f t="shared" si="293"/>
        <v>2.7242892239431882E-5</v>
      </c>
      <c r="F9367" s="30">
        <f>VLOOKUP($B9367,'רביות שנתיות'!B:I,7)</f>
        <v>7.5</v>
      </c>
      <c r="G9367" s="29">
        <f t="shared" si="292"/>
        <v>1.9815842963666341E-4</v>
      </c>
    </row>
    <row r="9368" spans="2:7">
      <c r="B9368" s="1">
        <v>42239</v>
      </c>
      <c r="C9368" s="30">
        <f>VLOOKUP(B9368,'רביות שנתיות'!B:C,2)</f>
        <v>1</v>
      </c>
      <c r="D9368" s="29">
        <f t="shared" si="293"/>
        <v>2.7242892239431882E-5</v>
      </c>
      <c r="F9368" s="30">
        <f>VLOOKUP($B9368,'רביות שנתיות'!B:I,7)</f>
        <v>7.5</v>
      </c>
      <c r="G9368" s="29">
        <f t="shared" si="292"/>
        <v>1.9815842963666341E-4</v>
      </c>
    </row>
    <row r="9369" spans="2:7">
      <c r="B9369" s="1">
        <v>42240</v>
      </c>
      <c r="C9369" s="30">
        <f>VLOOKUP(B9369,'רביות שנתיות'!B:C,2)</f>
        <v>1</v>
      </c>
      <c r="D9369" s="29">
        <f t="shared" si="293"/>
        <v>2.7242892239431882E-5</v>
      </c>
      <c r="F9369" s="30">
        <f>VLOOKUP($B9369,'רביות שנתיות'!B:I,7)</f>
        <v>7.5</v>
      </c>
      <c r="G9369" s="29">
        <f t="shared" si="292"/>
        <v>1.9815842963666341E-4</v>
      </c>
    </row>
    <row r="9370" spans="2:7">
      <c r="B9370" s="1">
        <v>42241</v>
      </c>
      <c r="C9370" s="30">
        <f>VLOOKUP(B9370,'רביות שנתיות'!B:C,2)</f>
        <v>1</v>
      </c>
      <c r="D9370" s="29">
        <f t="shared" si="293"/>
        <v>2.7242892239431882E-5</v>
      </c>
      <c r="F9370" s="30">
        <f>VLOOKUP($B9370,'רביות שנתיות'!B:I,7)</f>
        <v>7.5</v>
      </c>
      <c r="G9370" s="29">
        <f t="shared" si="292"/>
        <v>1.9815842963666341E-4</v>
      </c>
    </row>
    <row r="9371" spans="2:7">
      <c r="B9371" s="1">
        <v>42242</v>
      </c>
      <c r="C9371" s="30">
        <f>VLOOKUP(B9371,'רביות שנתיות'!B:C,2)</f>
        <v>1</v>
      </c>
      <c r="D9371" s="29">
        <f t="shared" si="293"/>
        <v>2.7242892239431882E-5</v>
      </c>
      <c r="F9371" s="30">
        <f>VLOOKUP($B9371,'רביות שנתיות'!B:I,7)</f>
        <v>7.5</v>
      </c>
      <c r="G9371" s="29">
        <f t="shared" si="292"/>
        <v>1.9815842963666341E-4</v>
      </c>
    </row>
    <row r="9372" spans="2:7">
      <c r="B9372" s="1">
        <v>42243</v>
      </c>
      <c r="C9372" s="30">
        <f>VLOOKUP(B9372,'רביות שנתיות'!B:C,2)</f>
        <v>1</v>
      </c>
      <c r="D9372" s="29">
        <f t="shared" si="293"/>
        <v>2.7242892239431882E-5</v>
      </c>
      <c r="F9372" s="30">
        <f>VLOOKUP($B9372,'רביות שנתיות'!B:I,7)</f>
        <v>7.5</v>
      </c>
      <c r="G9372" s="29">
        <f t="shared" si="292"/>
        <v>1.9815842963666341E-4</v>
      </c>
    </row>
    <row r="9373" spans="2:7">
      <c r="B9373" s="1">
        <v>42244</v>
      </c>
      <c r="C9373" s="30">
        <f>VLOOKUP(B9373,'רביות שנתיות'!B:C,2)</f>
        <v>1</v>
      </c>
      <c r="D9373" s="29">
        <f t="shared" si="293"/>
        <v>2.7242892239431882E-5</v>
      </c>
      <c r="F9373" s="30">
        <f>VLOOKUP($B9373,'רביות שנתיות'!B:I,7)</f>
        <v>7.5</v>
      </c>
      <c r="G9373" s="29">
        <f t="shared" si="292"/>
        <v>1.9815842963666341E-4</v>
      </c>
    </row>
    <row r="9374" spans="2:7">
      <c r="B9374" s="1">
        <v>42245</v>
      </c>
      <c r="C9374" s="30">
        <f>VLOOKUP(B9374,'רביות שנתיות'!B:C,2)</f>
        <v>1</v>
      </c>
      <c r="D9374" s="29">
        <f t="shared" si="293"/>
        <v>2.7242892239431882E-5</v>
      </c>
      <c r="F9374" s="30">
        <f>VLOOKUP($B9374,'רביות שנתיות'!B:I,7)</f>
        <v>7.5</v>
      </c>
      <c r="G9374" s="29">
        <f t="shared" si="292"/>
        <v>1.9815842963666341E-4</v>
      </c>
    </row>
    <row r="9375" spans="2:7">
      <c r="B9375" s="1">
        <v>42246</v>
      </c>
      <c r="C9375" s="30">
        <f>VLOOKUP(B9375,'רביות שנתיות'!B:C,2)</f>
        <v>1</v>
      </c>
      <c r="D9375" s="29">
        <f t="shared" si="293"/>
        <v>2.7242892239431882E-5</v>
      </c>
      <c r="F9375" s="30">
        <f>VLOOKUP($B9375,'רביות שנתיות'!B:I,7)</f>
        <v>7.5</v>
      </c>
      <c r="G9375" s="29">
        <f t="shared" si="292"/>
        <v>1.9815842963666341E-4</v>
      </c>
    </row>
    <row r="9376" spans="2:7">
      <c r="B9376" s="1">
        <v>42247</v>
      </c>
      <c r="C9376" s="30">
        <f>VLOOKUP(B9376,'רביות שנתיות'!B:C,2)</f>
        <v>1</v>
      </c>
      <c r="D9376" s="29">
        <f t="shared" si="293"/>
        <v>2.7242892239431882E-5</v>
      </c>
      <c r="F9376" s="30">
        <f>VLOOKUP($B9376,'רביות שנתיות'!B:I,7)</f>
        <v>7.5</v>
      </c>
      <c r="G9376" s="29">
        <f t="shared" si="292"/>
        <v>1.9815842963666341E-4</v>
      </c>
    </row>
    <row r="9377" spans="2:7">
      <c r="B9377" s="1">
        <v>42248</v>
      </c>
      <c r="C9377" s="30">
        <f>VLOOKUP(B9377,'רביות שנתיות'!B:C,2)</f>
        <v>1</v>
      </c>
      <c r="D9377" s="29">
        <f t="shared" si="293"/>
        <v>2.7242892239431882E-5</v>
      </c>
      <c r="F9377" s="30">
        <f>VLOOKUP($B9377,'רביות שנתיות'!B:I,7)</f>
        <v>7.5</v>
      </c>
      <c r="G9377" s="29">
        <f t="shared" si="292"/>
        <v>1.9815842963666341E-4</v>
      </c>
    </row>
    <row r="9378" spans="2:7">
      <c r="B9378" s="1">
        <v>42249</v>
      </c>
      <c r="C9378" s="30">
        <f>VLOOKUP(B9378,'רביות שנתיות'!B:C,2)</f>
        <v>1</v>
      </c>
      <c r="D9378" s="29">
        <f t="shared" si="293"/>
        <v>2.7242892239431882E-5</v>
      </c>
      <c r="F9378" s="30">
        <f>VLOOKUP($B9378,'רביות שנתיות'!B:I,7)</f>
        <v>7.5</v>
      </c>
      <c r="G9378" s="29">
        <f t="shared" si="292"/>
        <v>1.9815842963666341E-4</v>
      </c>
    </row>
    <row r="9379" spans="2:7">
      <c r="B9379" s="1">
        <v>42250</v>
      </c>
      <c r="C9379" s="30">
        <f>VLOOKUP(B9379,'רביות שנתיות'!B:C,2)</f>
        <v>1</v>
      </c>
      <c r="D9379" s="29">
        <f t="shared" si="293"/>
        <v>2.7242892239431882E-5</v>
      </c>
      <c r="F9379" s="30">
        <f>VLOOKUP($B9379,'רביות שנתיות'!B:I,7)</f>
        <v>7.5</v>
      </c>
      <c r="G9379" s="29">
        <f t="shared" si="292"/>
        <v>1.9815842963666341E-4</v>
      </c>
    </row>
    <row r="9380" spans="2:7">
      <c r="B9380" s="1">
        <v>42251</v>
      </c>
      <c r="C9380" s="30">
        <f>VLOOKUP(B9380,'רביות שנתיות'!B:C,2)</f>
        <v>1</v>
      </c>
      <c r="D9380" s="29">
        <f t="shared" si="293"/>
        <v>2.7242892239431882E-5</v>
      </c>
      <c r="F9380" s="30">
        <f>VLOOKUP($B9380,'רביות שנתיות'!B:I,7)</f>
        <v>7.5</v>
      </c>
      <c r="G9380" s="29">
        <f t="shared" si="292"/>
        <v>1.9815842963666341E-4</v>
      </c>
    </row>
    <row r="9381" spans="2:7">
      <c r="B9381" s="1">
        <v>42252</v>
      </c>
      <c r="C9381" s="30">
        <f>VLOOKUP(B9381,'רביות שנתיות'!B:C,2)</f>
        <v>1</v>
      </c>
      <c r="D9381" s="29">
        <f t="shared" si="293"/>
        <v>2.7242892239431882E-5</v>
      </c>
      <c r="F9381" s="30">
        <f>VLOOKUP($B9381,'רביות שנתיות'!B:I,7)</f>
        <v>7.5</v>
      </c>
      <c r="G9381" s="29">
        <f t="shared" si="292"/>
        <v>1.9815842963666341E-4</v>
      </c>
    </row>
    <row r="9382" spans="2:7">
      <c r="B9382" s="1">
        <v>42253</v>
      </c>
      <c r="C9382" s="30">
        <f>VLOOKUP(B9382,'רביות שנתיות'!B:C,2)</f>
        <v>1</v>
      </c>
      <c r="D9382" s="29">
        <f t="shared" si="293"/>
        <v>2.7242892239431882E-5</v>
      </c>
      <c r="F9382" s="30">
        <f>VLOOKUP($B9382,'רביות שנתיות'!B:I,7)</f>
        <v>7.5</v>
      </c>
      <c r="G9382" s="29">
        <f t="shared" si="292"/>
        <v>1.9815842963666341E-4</v>
      </c>
    </row>
    <row r="9383" spans="2:7">
      <c r="B9383" s="1">
        <v>42254</v>
      </c>
      <c r="C9383" s="30">
        <f>VLOOKUP(B9383,'רביות שנתיות'!B:C,2)</f>
        <v>1</v>
      </c>
      <c r="D9383" s="29">
        <f t="shared" si="293"/>
        <v>2.7242892239431882E-5</v>
      </c>
      <c r="F9383" s="30">
        <f>VLOOKUP($B9383,'רביות שנתיות'!B:I,7)</f>
        <v>7.5</v>
      </c>
      <c r="G9383" s="29">
        <f t="shared" si="292"/>
        <v>1.9815842963666341E-4</v>
      </c>
    </row>
    <row r="9384" spans="2:7">
      <c r="B9384" s="1">
        <v>42255</v>
      </c>
      <c r="C9384" s="30">
        <f>VLOOKUP(B9384,'רביות שנתיות'!B:C,2)</f>
        <v>1</v>
      </c>
      <c r="D9384" s="29">
        <f t="shared" si="293"/>
        <v>2.7242892239431882E-5</v>
      </c>
      <c r="F9384" s="30">
        <f>VLOOKUP($B9384,'רביות שנתיות'!B:I,7)</f>
        <v>7.5</v>
      </c>
      <c r="G9384" s="29">
        <f t="shared" si="292"/>
        <v>1.9815842963666341E-4</v>
      </c>
    </row>
    <row r="9385" spans="2:7">
      <c r="B9385" s="1">
        <v>42256</v>
      </c>
      <c r="C9385" s="30">
        <f>VLOOKUP(B9385,'רביות שנתיות'!B:C,2)</f>
        <v>1</v>
      </c>
      <c r="D9385" s="29">
        <f t="shared" si="293"/>
        <v>2.7242892239431882E-5</v>
      </c>
      <c r="F9385" s="30">
        <f>VLOOKUP($B9385,'רביות שנתיות'!B:I,7)</f>
        <v>7.5</v>
      </c>
      <c r="G9385" s="29">
        <f t="shared" si="292"/>
        <v>1.9815842963666341E-4</v>
      </c>
    </row>
    <row r="9386" spans="2:7">
      <c r="B9386" s="1">
        <v>42257</v>
      </c>
      <c r="C9386" s="30">
        <f>VLOOKUP(B9386,'רביות שנתיות'!B:C,2)</f>
        <v>1</v>
      </c>
      <c r="D9386" s="29">
        <f t="shared" si="293"/>
        <v>2.7242892239431882E-5</v>
      </c>
      <c r="F9386" s="30">
        <f>VLOOKUP($B9386,'רביות שנתיות'!B:I,7)</f>
        <v>7.5</v>
      </c>
      <c r="G9386" s="29">
        <f t="shared" si="292"/>
        <v>1.9815842963666341E-4</v>
      </c>
    </row>
    <row r="9387" spans="2:7">
      <c r="B9387" s="1">
        <v>42258</v>
      </c>
      <c r="C9387" s="30">
        <f>VLOOKUP(B9387,'רביות שנתיות'!B:C,2)</f>
        <v>1</v>
      </c>
      <c r="D9387" s="29">
        <f t="shared" si="293"/>
        <v>2.7242892239431882E-5</v>
      </c>
      <c r="F9387" s="30">
        <f>VLOOKUP($B9387,'רביות שנתיות'!B:I,7)</f>
        <v>7.5</v>
      </c>
      <c r="G9387" s="29">
        <f t="shared" si="292"/>
        <v>1.9815842963666341E-4</v>
      </c>
    </row>
    <row r="9388" spans="2:7">
      <c r="B9388" s="1">
        <v>42259</v>
      </c>
      <c r="C9388" s="30">
        <f>VLOOKUP(B9388,'רביות שנתיות'!B:C,2)</f>
        <v>1</v>
      </c>
      <c r="D9388" s="29">
        <f t="shared" si="293"/>
        <v>2.7242892239431882E-5</v>
      </c>
      <c r="F9388" s="30">
        <f>VLOOKUP($B9388,'רביות שנתיות'!B:I,7)</f>
        <v>7.5</v>
      </c>
      <c r="G9388" s="29">
        <f t="shared" si="292"/>
        <v>1.9815842963666341E-4</v>
      </c>
    </row>
    <row r="9389" spans="2:7">
      <c r="B9389" s="1">
        <v>42260</v>
      </c>
      <c r="C9389" s="30">
        <f>VLOOKUP(B9389,'רביות שנתיות'!B:C,2)</f>
        <v>1</v>
      </c>
      <c r="D9389" s="29">
        <f t="shared" si="293"/>
        <v>2.7242892239431882E-5</v>
      </c>
      <c r="F9389" s="30">
        <f>VLOOKUP($B9389,'רביות שנתיות'!B:I,7)</f>
        <v>7.5</v>
      </c>
      <c r="G9389" s="29">
        <f t="shared" si="292"/>
        <v>1.9815842963666341E-4</v>
      </c>
    </row>
    <row r="9390" spans="2:7">
      <c r="B9390" s="1">
        <v>42261</v>
      </c>
      <c r="C9390" s="30">
        <f>VLOOKUP(B9390,'רביות שנתיות'!B:C,2)</f>
        <v>1</v>
      </c>
      <c r="D9390" s="29">
        <f t="shared" si="293"/>
        <v>2.7242892239431882E-5</v>
      </c>
      <c r="F9390" s="30">
        <f>VLOOKUP($B9390,'רביות שנתיות'!B:I,7)</f>
        <v>7.5</v>
      </c>
      <c r="G9390" s="29">
        <f t="shared" si="292"/>
        <v>1.9815842963666341E-4</v>
      </c>
    </row>
    <row r="9391" spans="2:7">
      <c r="B9391" s="1">
        <v>42262</v>
      </c>
      <c r="C9391" s="30">
        <f>VLOOKUP(B9391,'רביות שנתיות'!B:C,2)</f>
        <v>1</v>
      </c>
      <c r="D9391" s="29">
        <f t="shared" si="293"/>
        <v>2.7242892239431882E-5</v>
      </c>
      <c r="F9391" s="30">
        <f>VLOOKUP($B9391,'רביות שנתיות'!B:I,7)</f>
        <v>7.5</v>
      </c>
      <c r="G9391" s="29">
        <f t="shared" si="292"/>
        <v>1.9815842963666341E-4</v>
      </c>
    </row>
    <row r="9392" spans="2:7">
      <c r="B9392" s="1">
        <v>42263</v>
      </c>
      <c r="C9392" s="30">
        <f>VLOOKUP(B9392,'רביות שנתיות'!B:C,2)</f>
        <v>1</v>
      </c>
      <c r="D9392" s="29">
        <f t="shared" si="293"/>
        <v>2.7242892239431882E-5</v>
      </c>
      <c r="F9392" s="30">
        <f>VLOOKUP($B9392,'רביות שנתיות'!B:I,7)</f>
        <v>7.5</v>
      </c>
      <c r="G9392" s="29">
        <f t="shared" si="292"/>
        <v>1.9815842963666341E-4</v>
      </c>
    </row>
    <row r="9393" spans="2:7">
      <c r="B9393" s="1">
        <v>42264</v>
      </c>
      <c r="C9393" s="30">
        <f>VLOOKUP(B9393,'רביות שנתיות'!B:C,2)</f>
        <v>1</v>
      </c>
      <c r="D9393" s="29">
        <f t="shared" si="293"/>
        <v>2.7242892239431882E-5</v>
      </c>
      <c r="F9393" s="30">
        <f>VLOOKUP($B9393,'רביות שנתיות'!B:I,7)</f>
        <v>7.5</v>
      </c>
      <c r="G9393" s="29">
        <f t="shared" si="292"/>
        <v>1.9815842963666341E-4</v>
      </c>
    </row>
    <row r="9394" spans="2:7">
      <c r="B9394" s="1">
        <v>42265</v>
      </c>
      <c r="C9394" s="30">
        <f>VLOOKUP(B9394,'רביות שנתיות'!B:C,2)</f>
        <v>1</v>
      </c>
      <c r="D9394" s="29">
        <f t="shared" si="293"/>
        <v>2.7242892239431882E-5</v>
      </c>
      <c r="F9394" s="30">
        <f>VLOOKUP($B9394,'רביות שנתיות'!B:I,7)</f>
        <v>7.5</v>
      </c>
      <c r="G9394" s="29">
        <f t="shared" si="292"/>
        <v>1.9815842963666341E-4</v>
      </c>
    </row>
    <row r="9395" spans="2:7">
      <c r="B9395" s="1">
        <v>42266</v>
      </c>
      <c r="C9395" s="30">
        <f>VLOOKUP(B9395,'רביות שנתיות'!B:C,2)</f>
        <v>1</v>
      </c>
      <c r="D9395" s="29">
        <f t="shared" si="293"/>
        <v>2.7242892239431882E-5</v>
      </c>
      <c r="F9395" s="30">
        <f>VLOOKUP($B9395,'רביות שנתיות'!B:I,7)</f>
        <v>7.5</v>
      </c>
      <c r="G9395" s="29">
        <f t="shared" si="292"/>
        <v>1.9815842963666341E-4</v>
      </c>
    </row>
    <row r="9396" spans="2:7">
      <c r="B9396" s="1">
        <v>42267</v>
      </c>
      <c r="C9396" s="30">
        <f>VLOOKUP(B9396,'רביות שנתיות'!B:C,2)</f>
        <v>1</v>
      </c>
      <c r="D9396" s="29">
        <f t="shared" si="293"/>
        <v>2.7242892239431882E-5</v>
      </c>
      <c r="F9396" s="30">
        <f>VLOOKUP($B9396,'רביות שנתיות'!B:I,7)</f>
        <v>7.5</v>
      </c>
      <c r="G9396" s="29">
        <f t="shared" si="292"/>
        <v>1.9815842963666341E-4</v>
      </c>
    </row>
    <row r="9397" spans="2:7">
      <c r="B9397" s="1">
        <v>42268</v>
      </c>
      <c r="C9397" s="30">
        <f>VLOOKUP(B9397,'רביות שנתיות'!B:C,2)</f>
        <v>1</v>
      </c>
      <c r="D9397" s="29">
        <f t="shared" si="293"/>
        <v>2.7242892239431882E-5</v>
      </c>
      <c r="F9397" s="30">
        <f>VLOOKUP($B9397,'רביות שנתיות'!B:I,7)</f>
        <v>7.5</v>
      </c>
      <c r="G9397" s="29">
        <f t="shared" si="292"/>
        <v>1.9815842963666341E-4</v>
      </c>
    </row>
    <row r="9398" spans="2:7">
      <c r="B9398" s="1">
        <v>42269</v>
      </c>
      <c r="C9398" s="30">
        <f>VLOOKUP(B9398,'רביות שנתיות'!B:C,2)</f>
        <v>1</v>
      </c>
      <c r="D9398" s="29">
        <f t="shared" si="293"/>
        <v>2.7242892239431882E-5</v>
      </c>
      <c r="F9398" s="30">
        <f>VLOOKUP($B9398,'רביות שנתיות'!B:I,7)</f>
        <v>7.5</v>
      </c>
      <c r="G9398" s="29">
        <f t="shared" si="292"/>
        <v>1.9815842963666341E-4</v>
      </c>
    </row>
    <row r="9399" spans="2:7">
      <c r="B9399" s="1">
        <v>42270</v>
      </c>
      <c r="C9399" s="30">
        <f>VLOOKUP(B9399,'רביות שנתיות'!B:C,2)</f>
        <v>1</v>
      </c>
      <c r="D9399" s="29">
        <f t="shared" si="293"/>
        <v>2.7242892239431882E-5</v>
      </c>
      <c r="F9399" s="30">
        <f>VLOOKUP($B9399,'רביות שנתיות'!B:I,7)</f>
        <v>7.5</v>
      </c>
      <c r="G9399" s="29">
        <f t="shared" si="292"/>
        <v>1.9815842963666341E-4</v>
      </c>
    </row>
    <row r="9400" spans="2:7">
      <c r="B9400" s="1">
        <v>42271</v>
      </c>
      <c r="C9400" s="30">
        <f>VLOOKUP(B9400,'רביות שנתיות'!B:C,2)</f>
        <v>1</v>
      </c>
      <c r="D9400" s="29">
        <f t="shared" si="293"/>
        <v>2.7242892239431882E-5</v>
      </c>
      <c r="F9400" s="30">
        <f>VLOOKUP($B9400,'רביות שנתיות'!B:I,7)</f>
        <v>7.5</v>
      </c>
      <c r="G9400" s="29">
        <f t="shared" si="292"/>
        <v>1.9815842963666341E-4</v>
      </c>
    </row>
    <row r="9401" spans="2:7">
      <c r="B9401" s="1">
        <v>42272</v>
      </c>
      <c r="C9401" s="30">
        <f>VLOOKUP(B9401,'רביות שנתיות'!B:C,2)</f>
        <v>1</v>
      </c>
      <c r="D9401" s="29">
        <f t="shared" si="293"/>
        <v>2.7242892239431882E-5</v>
      </c>
      <c r="F9401" s="30">
        <f>VLOOKUP($B9401,'רביות שנתיות'!B:I,7)</f>
        <v>7.5</v>
      </c>
      <c r="G9401" s="29">
        <f t="shared" si="292"/>
        <v>1.9815842963666341E-4</v>
      </c>
    </row>
    <row r="9402" spans="2:7">
      <c r="B9402" s="1">
        <v>42273</v>
      </c>
      <c r="C9402" s="30">
        <f>VLOOKUP(B9402,'רביות שנתיות'!B:C,2)</f>
        <v>1</v>
      </c>
      <c r="D9402" s="29">
        <f t="shared" si="293"/>
        <v>2.7242892239431882E-5</v>
      </c>
      <c r="F9402" s="30">
        <f>VLOOKUP($B9402,'רביות שנתיות'!B:I,7)</f>
        <v>7.5</v>
      </c>
      <c r="G9402" s="29">
        <f t="shared" si="292"/>
        <v>1.9815842963666341E-4</v>
      </c>
    </row>
    <row r="9403" spans="2:7">
      <c r="B9403" s="1">
        <v>42274</v>
      </c>
      <c r="C9403" s="30">
        <f>VLOOKUP(B9403,'רביות שנתיות'!B:C,2)</f>
        <v>1</v>
      </c>
      <c r="D9403" s="29">
        <f t="shared" si="293"/>
        <v>2.7242892239431882E-5</v>
      </c>
      <c r="F9403" s="30">
        <f>VLOOKUP($B9403,'רביות שנתיות'!B:I,7)</f>
        <v>7.5</v>
      </c>
      <c r="G9403" s="29">
        <f t="shared" si="292"/>
        <v>1.9815842963666341E-4</v>
      </c>
    </row>
    <row r="9404" spans="2:7">
      <c r="B9404" s="1">
        <v>42275</v>
      </c>
      <c r="C9404" s="30">
        <f>VLOOKUP(B9404,'רביות שנתיות'!B:C,2)</f>
        <v>1</v>
      </c>
      <c r="D9404" s="29">
        <f t="shared" si="293"/>
        <v>2.7242892239431882E-5</v>
      </c>
      <c r="F9404" s="30">
        <f>VLOOKUP($B9404,'רביות שנתיות'!B:I,7)</f>
        <v>7.5</v>
      </c>
      <c r="G9404" s="29">
        <f t="shared" si="292"/>
        <v>1.9815842963666341E-4</v>
      </c>
    </row>
    <row r="9405" spans="2:7">
      <c r="B9405" s="1">
        <v>42276</v>
      </c>
      <c r="C9405" s="30">
        <f>VLOOKUP(B9405,'רביות שנתיות'!B:C,2)</f>
        <v>1</v>
      </c>
      <c r="D9405" s="29">
        <f t="shared" si="293"/>
        <v>2.7242892239431882E-5</v>
      </c>
      <c r="F9405" s="30">
        <f>VLOOKUP($B9405,'רביות שנתיות'!B:I,7)</f>
        <v>7.5</v>
      </c>
      <c r="G9405" s="29">
        <f t="shared" si="292"/>
        <v>1.9815842963666341E-4</v>
      </c>
    </row>
    <row r="9406" spans="2:7">
      <c r="B9406" s="1">
        <v>42277</v>
      </c>
      <c r="C9406" s="30">
        <f>VLOOKUP(B9406,'רביות שנתיות'!B:C,2)</f>
        <v>1</v>
      </c>
      <c r="D9406" s="29">
        <f t="shared" si="293"/>
        <v>2.7242892239431882E-5</v>
      </c>
      <c r="F9406" s="30">
        <f>VLOOKUP($B9406,'רביות שנתיות'!B:I,7)</f>
        <v>7.5</v>
      </c>
      <c r="G9406" s="29">
        <f t="shared" si="292"/>
        <v>1.9815842963666341E-4</v>
      </c>
    </row>
    <row r="9407" spans="2:7">
      <c r="B9407" s="1">
        <v>42278</v>
      </c>
      <c r="C9407" s="30">
        <f>VLOOKUP(B9407,'רביות שנתיות'!B:C,2)</f>
        <v>1</v>
      </c>
      <c r="D9407" s="29">
        <f t="shared" si="293"/>
        <v>2.7242892239431882E-5</v>
      </c>
      <c r="F9407" s="30">
        <f>VLOOKUP($B9407,'רביות שנתיות'!B:I,7)</f>
        <v>7.5</v>
      </c>
      <c r="G9407" s="29">
        <f t="shared" si="292"/>
        <v>1.9815842963666341E-4</v>
      </c>
    </row>
    <row r="9408" spans="2:7">
      <c r="B9408" s="1">
        <v>42279</v>
      </c>
      <c r="C9408" s="30">
        <f>VLOOKUP(B9408,'רביות שנתיות'!B:C,2)</f>
        <v>1</v>
      </c>
      <c r="D9408" s="29">
        <f t="shared" si="293"/>
        <v>2.7242892239431882E-5</v>
      </c>
      <c r="F9408" s="30">
        <f>VLOOKUP($B9408,'רביות שנתיות'!B:I,7)</f>
        <v>7.5</v>
      </c>
      <c r="G9408" s="29">
        <f t="shared" si="292"/>
        <v>1.9815842963666341E-4</v>
      </c>
    </row>
    <row r="9409" spans="2:7">
      <c r="B9409" s="1">
        <v>42280</v>
      </c>
      <c r="C9409" s="30">
        <f>VLOOKUP(B9409,'רביות שנתיות'!B:C,2)</f>
        <v>1</v>
      </c>
      <c r="D9409" s="29">
        <f t="shared" si="293"/>
        <v>2.7242892239431882E-5</v>
      </c>
      <c r="F9409" s="30">
        <f>VLOOKUP($B9409,'רביות שנתיות'!B:I,7)</f>
        <v>7.5</v>
      </c>
      <c r="G9409" s="29">
        <f t="shared" si="292"/>
        <v>1.9815842963666341E-4</v>
      </c>
    </row>
    <row r="9410" spans="2:7">
      <c r="B9410" s="1">
        <v>42281</v>
      </c>
      <c r="C9410" s="30">
        <f>VLOOKUP(B9410,'רביות שנתיות'!B:C,2)</f>
        <v>1</v>
      </c>
      <c r="D9410" s="29">
        <f t="shared" si="293"/>
        <v>2.7242892239431882E-5</v>
      </c>
      <c r="F9410" s="30">
        <f>VLOOKUP($B9410,'רביות שנתיות'!B:I,7)</f>
        <v>7.5</v>
      </c>
      <c r="G9410" s="29">
        <f t="shared" si="292"/>
        <v>1.9815842963666341E-4</v>
      </c>
    </row>
    <row r="9411" spans="2:7">
      <c r="B9411" s="1">
        <v>42282</v>
      </c>
      <c r="C9411" s="30">
        <f>VLOOKUP(B9411,'רביות שנתיות'!B:C,2)</f>
        <v>1</v>
      </c>
      <c r="D9411" s="29">
        <f t="shared" si="293"/>
        <v>2.7242892239431882E-5</v>
      </c>
      <c r="F9411" s="30">
        <f>VLOOKUP($B9411,'רביות שנתיות'!B:I,7)</f>
        <v>7.5</v>
      </c>
      <c r="G9411" s="29">
        <f t="shared" si="292"/>
        <v>1.9815842963666341E-4</v>
      </c>
    </row>
    <row r="9412" spans="2:7">
      <c r="B9412" s="1">
        <v>42283</v>
      </c>
      <c r="C9412" s="30">
        <f>VLOOKUP(B9412,'רביות שנתיות'!B:C,2)</f>
        <v>1</v>
      </c>
      <c r="D9412" s="29">
        <f t="shared" si="293"/>
        <v>2.7242892239431882E-5</v>
      </c>
      <c r="F9412" s="30">
        <f>VLOOKUP($B9412,'רביות שנתיות'!B:I,7)</f>
        <v>7.5</v>
      </c>
      <c r="G9412" s="29">
        <f t="shared" ref="G9412:G9475" si="294">(1+F9412/100)^(1/365)-1</f>
        <v>1.9815842963666341E-4</v>
      </c>
    </row>
    <row r="9413" spans="2:7">
      <c r="B9413" s="1">
        <v>42284</v>
      </c>
      <c r="C9413" s="30">
        <f>VLOOKUP(B9413,'רביות שנתיות'!B:C,2)</f>
        <v>1</v>
      </c>
      <c r="D9413" s="29">
        <f t="shared" ref="D9413:D9476" si="295">(1+C9413/100)^(1/365.25)-1</f>
        <v>2.7242892239431882E-5</v>
      </c>
      <c r="F9413" s="30">
        <f>VLOOKUP($B9413,'רביות שנתיות'!B:I,7)</f>
        <v>7.5</v>
      </c>
      <c r="G9413" s="29">
        <f t="shared" si="294"/>
        <v>1.9815842963666341E-4</v>
      </c>
    </row>
    <row r="9414" spans="2:7">
      <c r="B9414" s="1">
        <v>42285</v>
      </c>
      <c r="C9414" s="30">
        <f>VLOOKUP(B9414,'רביות שנתיות'!B:C,2)</f>
        <v>1</v>
      </c>
      <c r="D9414" s="29">
        <f t="shared" si="295"/>
        <v>2.7242892239431882E-5</v>
      </c>
      <c r="F9414" s="30">
        <f>VLOOKUP($B9414,'רביות שנתיות'!B:I,7)</f>
        <v>7.5</v>
      </c>
      <c r="G9414" s="29">
        <f t="shared" si="294"/>
        <v>1.9815842963666341E-4</v>
      </c>
    </row>
    <row r="9415" spans="2:7">
      <c r="B9415" s="1">
        <v>42286</v>
      </c>
      <c r="C9415" s="30">
        <f>VLOOKUP(B9415,'רביות שנתיות'!B:C,2)</f>
        <v>1</v>
      </c>
      <c r="D9415" s="29">
        <f t="shared" si="295"/>
        <v>2.7242892239431882E-5</v>
      </c>
      <c r="F9415" s="30">
        <f>VLOOKUP($B9415,'רביות שנתיות'!B:I,7)</f>
        <v>7.5</v>
      </c>
      <c r="G9415" s="29">
        <f t="shared" si="294"/>
        <v>1.9815842963666341E-4</v>
      </c>
    </row>
    <row r="9416" spans="2:7">
      <c r="B9416" s="1">
        <v>42287</v>
      </c>
      <c r="C9416" s="30">
        <f>VLOOKUP(B9416,'רביות שנתיות'!B:C,2)</f>
        <v>1</v>
      </c>
      <c r="D9416" s="29">
        <f t="shared" si="295"/>
        <v>2.7242892239431882E-5</v>
      </c>
      <c r="F9416" s="30">
        <f>VLOOKUP($B9416,'רביות שנתיות'!B:I,7)</f>
        <v>7.5</v>
      </c>
      <c r="G9416" s="29">
        <f t="shared" si="294"/>
        <v>1.9815842963666341E-4</v>
      </c>
    </row>
    <row r="9417" spans="2:7">
      <c r="B9417" s="1">
        <v>42288</v>
      </c>
      <c r="C9417" s="30">
        <f>VLOOKUP(B9417,'רביות שנתיות'!B:C,2)</f>
        <v>1</v>
      </c>
      <c r="D9417" s="29">
        <f t="shared" si="295"/>
        <v>2.7242892239431882E-5</v>
      </c>
      <c r="F9417" s="30">
        <f>VLOOKUP($B9417,'רביות שנתיות'!B:I,7)</f>
        <v>7.5</v>
      </c>
      <c r="G9417" s="29">
        <f t="shared" si="294"/>
        <v>1.9815842963666341E-4</v>
      </c>
    </row>
    <row r="9418" spans="2:7">
      <c r="B9418" s="1">
        <v>42289</v>
      </c>
      <c r="C9418" s="30">
        <f>VLOOKUP(B9418,'רביות שנתיות'!B:C,2)</f>
        <v>1</v>
      </c>
      <c r="D9418" s="29">
        <f t="shared" si="295"/>
        <v>2.7242892239431882E-5</v>
      </c>
      <c r="F9418" s="30">
        <f>VLOOKUP($B9418,'רביות שנתיות'!B:I,7)</f>
        <v>7.5</v>
      </c>
      <c r="G9418" s="29">
        <f t="shared" si="294"/>
        <v>1.9815842963666341E-4</v>
      </c>
    </row>
    <row r="9419" spans="2:7">
      <c r="B9419" s="1">
        <v>42290</v>
      </c>
      <c r="C9419" s="30">
        <f>VLOOKUP(B9419,'רביות שנתיות'!B:C,2)</f>
        <v>1</v>
      </c>
      <c r="D9419" s="29">
        <f t="shared" si="295"/>
        <v>2.7242892239431882E-5</v>
      </c>
      <c r="F9419" s="30">
        <f>VLOOKUP($B9419,'רביות שנתיות'!B:I,7)</f>
        <v>7.5</v>
      </c>
      <c r="G9419" s="29">
        <f t="shared" si="294"/>
        <v>1.9815842963666341E-4</v>
      </c>
    </row>
    <row r="9420" spans="2:7">
      <c r="B9420" s="1">
        <v>42291</v>
      </c>
      <c r="C9420" s="30">
        <f>VLOOKUP(B9420,'רביות שנתיות'!B:C,2)</f>
        <v>1</v>
      </c>
      <c r="D9420" s="29">
        <f t="shared" si="295"/>
        <v>2.7242892239431882E-5</v>
      </c>
      <c r="F9420" s="30">
        <f>VLOOKUP($B9420,'רביות שנתיות'!B:I,7)</f>
        <v>7.5</v>
      </c>
      <c r="G9420" s="29">
        <f t="shared" si="294"/>
        <v>1.9815842963666341E-4</v>
      </c>
    </row>
    <row r="9421" spans="2:7">
      <c r="B9421" s="1">
        <v>42292</v>
      </c>
      <c r="C9421" s="30">
        <f>VLOOKUP(B9421,'רביות שנתיות'!B:C,2)</f>
        <v>1</v>
      </c>
      <c r="D9421" s="29">
        <f t="shared" si="295"/>
        <v>2.7242892239431882E-5</v>
      </c>
      <c r="F9421" s="30">
        <f>VLOOKUP($B9421,'רביות שנתיות'!B:I,7)</f>
        <v>7.5</v>
      </c>
      <c r="G9421" s="29">
        <f t="shared" si="294"/>
        <v>1.9815842963666341E-4</v>
      </c>
    </row>
    <row r="9422" spans="2:7">
      <c r="B9422" s="1">
        <v>42293</v>
      </c>
      <c r="C9422" s="30">
        <f>VLOOKUP(B9422,'רביות שנתיות'!B:C,2)</f>
        <v>1</v>
      </c>
      <c r="D9422" s="29">
        <f t="shared" si="295"/>
        <v>2.7242892239431882E-5</v>
      </c>
      <c r="F9422" s="30">
        <f>VLOOKUP($B9422,'רביות שנתיות'!B:I,7)</f>
        <v>7.5</v>
      </c>
      <c r="G9422" s="29">
        <f t="shared" si="294"/>
        <v>1.9815842963666341E-4</v>
      </c>
    </row>
    <row r="9423" spans="2:7">
      <c r="B9423" s="1">
        <v>42294</v>
      </c>
      <c r="C9423" s="30">
        <f>VLOOKUP(B9423,'רביות שנתיות'!B:C,2)</f>
        <v>1</v>
      </c>
      <c r="D9423" s="29">
        <f t="shared" si="295"/>
        <v>2.7242892239431882E-5</v>
      </c>
      <c r="F9423" s="30">
        <f>VLOOKUP($B9423,'רביות שנתיות'!B:I,7)</f>
        <v>7.5</v>
      </c>
      <c r="G9423" s="29">
        <f t="shared" si="294"/>
        <v>1.9815842963666341E-4</v>
      </c>
    </row>
    <row r="9424" spans="2:7">
      <c r="B9424" s="1">
        <v>42295</v>
      </c>
      <c r="C9424" s="30">
        <f>VLOOKUP(B9424,'רביות שנתיות'!B:C,2)</f>
        <v>1</v>
      </c>
      <c r="D9424" s="29">
        <f t="shared" si="295"/>
        <v>2.7242892239431882E-5</v>
      </c>
      <c r="F9424" s="30">
        <f>VLOOKUP($B9424,'רביות שנתיות'!B:I,7)</f>
        <v>7.5</v>
      </c>
      <c r="G9424" s="29">
        <f t="shared" si="294"/>
        <v>1.9815842963666341E-4</v>
      </c>
    </row>
    <row r="9425" spans="2:7">
      <c r="B9425" s="1">
        <v>42296</v>
      </c>
      <c r="C9425" s="30">
        <f>VLOOKUP(B9425,'רביות שנתיות'!B:C,2)</f>
        <v>1</v>
      </c>
      <c r="D9425" s="29">
        <f t="shared" si="295"/>
        <v>2.7242892239431882E-5</v>
      </c>
      <c r="F9425" s="30">
        <f>VLOOKUP($B9425,'רביות שנתיות'!B:I,7)</f>
        <v>7.5</v>
      </c>
      <c r="G9425" s="29">
        <f t="shared" si="294"/>
        <v>1.9815842963666341E-4</v>
      </c>
    </row>
    <row r="9426" spans="2:7">
      <c r="B9426" s="1">
        <v>42297</v>
      </c>
      <c r="C9426" s="30">
        <f>VLOOKUP(B9426,'רביות שנתיות'!B:C,2)</f>
        <v>1</v>
      </c>
      <c r="D9426" s="29">
        <f t="shared" si="295"/>
        <v>2.7242892239431882E-5</v>
      </c>
      <c r="F9426" s="30">
        <f>VLOOKUP($B9426,'רביות שנתיות'!B:I,7)</f>
        <v>7.5</v>
      </c>
      <c r="G9426" s="29">
        <f t="shared" si="294"/>
        <v>1.9815842963666341E-4</v>
      </c>
    </row>
    <row r="9427" spans="2:7">
      <c r="B9427" s="1">
        <v>42298</v>
      </c>
      <c r="C9427" s="30">
        <f>VLOOKUP(B9427,'רביות שנתיות'!B:C,2)</f>
        <v>1</v>
      </c>
      <c r="D9427" s="29">
        <f t="shared" si="295"/>
        <v>2.7242892239431882E-5</v>
      </c>
      <c r="F9427" s="30">
        <f>VLOOKUP($B9427,'רביות שנתיות'!B:I,7)</f>
        <v>7.5</v>
      </c>
      <c r="G9427" s="29">
        <f t="shared" si="294"/>
        <v>1.9815842963666341E-4</v>
      </c>
    </row>
    <row r="9428" spans="2:7">
      <c r="B9428" s="1">
        <v>42299</v>
      </c>
      <c r="C9428" s="30">
        <f>VLOOKUP(B9428,'רביות שנתיות'!B:C,2)</f>
        <v>1</v>
      </c>
      <c r="D9428" s="29">
        <f t="shared" si="295"/>
        <v>2.7242892239431882E-5</v>
      </c>
      <c r="F9428" s="30">
        <f>VLOOKUP($B9428,'רביות שנתיות'!B:I,7)</f>
        <v>7.5</v>
      </c>
      <c r="G9428" s="29">
        <f t="shared" si="294"/>
        <v>1.9815842963666341E-4</v>
      </c>
    </row>
    <row r="9429" spans="2:7">
      <c r="B9429" s="1">
        <v>42300</v>
      </c>
      <c r="C9429" s="30">
        <f>VLOOKUP(B9429,'רביות שנתיות'!B:C,2)</f>
        <v>1</v>
      </c>
      <c r="D9429" s="29">
        <f t="shared" si="295"/>
        <v>2.7242892239431882E-5</v>
      </c>
      <c r="F9429" s="30">
        <f>VLOOKUP($B9429,'רביות שנתיות'!B:I,7)</f>
        <v>7.5</v>
      </c>
      <c r="G9429" s="29">
        <f t="shared" si="294"/>
        <v>1.9815842963666341E-4</v>
      </c>
    </row>
    <row r="9430" spans="2:7">
      <c r="B9430" s="1">
        <v>42301</v>
      </c>
      <c r="C9430" s="30">
        <f>VLOOKUP(B9430,'רביות שנתיות'!B:C,2)</f>
        <v>1</v>
      </c>
      <c r="D9430" s="29">
        <f t="shared" si="295"/>
        <v>2.7242892239431882E-5</v>
      </c>
      <c r="F9430" s="30">
        <f>VLOOKUP($B9430,'רביות שנתיות'!B:I,7)</f>
        <v>7.5</v>
      </c>
      <c r="G9430" s="29">
        <f t="shared" si="294"/>
        <v>1.9815842963666341E-4</v>
      </c>
    </row>
    <row r="9431" spans="2:7">
      <c r="B9431" s="1">
        <v>42302</v>
      </c>
      <c r="C9431" s="30">
        <f>VLOOKUP(B9431,'רביות שנתיות'!B:C,2)</f>
        <v>1</v>
      </c>
      <c r="D9431" s="29">
        <f t="shared" si="295"/>
        <v>2.7242892239431882E-5</v>
      </c>
      <c r="F9431" s="30">
        <f>VLOOKUP($B9431,'רביות שנתיות'!B:I,7)</f>
        <v>7.5</v>
      </c>
      <c r="G9431" s="29">
        <f t="shared" si="294"/>
        <v>1.9815842963666341E-4</v>
      </c>
    </row>
    <row r="9432" spans="2:7">
      <c r="B9432" s="1">
        <v>42303</v>
      </c>
      <c r="C9432" s="30">
        <f>VLOOKUP(B9432,'רביות שנתיות'!B:C,2)</f>
        <v>1</v>
      </c>
      <c r="D9432" s="29">
        <f t="shared" si="295"/>
        <v>2.7242892239431882E-5</v>
      </c>
      <c r="F9432" s="30">
        <f>VLOOKUP($B9432,'רביות שנתיות'!B:I,7)</f>
        <v>7.5</v>
      </c>
      <c r="G9432" s="29">
        <f t="shared" si="294"/>
        <v>1.9815842963666341E-4</v>
      </c>
    </row>
    <row r="9433" spans="2:7">
      <c r="B9433" s="1">
        <v>42304</v>
      </c>
      <c r="C9433" s="30">
        <f>VLOOKUP(B9433,'רביות שנתיות'!B:C,2)</f>
        <v>1</v>
      </c>
      <c r="D9433" s="29">
        <f t="shared" si="295"/>
        <v>2.7242892239431882E-5</v>
      </c>
      <c r="F9433" s="30">
        <f>VLOOKUP($B9433,'רביות שנתיות'!B:I,7)</f>
        <v>7.5</v>
      </c>
      <c r="G9433" s="29">
        <f t="shared" si="294"/>
        <v>1.9815842963666341E-4</v>
      </c>
    </row>
    <row r="9434" spans="2:7">
      <c r="B9434" s="1">
        <v>42305</v>
      </c>
      <c r="C9434" s="30">
        <f>VLOOKUP(B9434,'רביות שנתיות'!B:C,2)</f>
        <v>1</v>
      </c>
      <c r="D9434" s="29">
        <f t="shared" si="295"/>
        <v>2.7242892239431882E-5</v>
      </c>
      <c r="F9434" s="30">
        <f>VLOOKUP($B9434,'רביות שנתיות'!B:I,7)</f>
        <v>7.5</v>
      </c>
      <c r="G9434" s="29">
        <f t="shared" si="294"/>
        <v>1.9815842963666341E-4</v>
      </c>
    </row>
    <row r="9435" spans="2:7">
      <c r="B9435" s="1">
        <v>42306</v>
      </c>
      <c r="C9435" s="30">
        <f>VLOOKUP(B9435,'רביות שנתיות'!B:C,2)</f>
        <v>1</v>
      </c>
      <c r="D9435" s="29">
        <f t="shared" si="295"/>
        <v>2.7242892239431882E-5</v>
      </c>
      <c r="F9435" s="30">
        <f>VLOOKUP($B9435,'רביות שנתיות'!B:I,7)</f>
        <v>7.5</v>
      </c>
      <c r="G9435" s="29">
        <f t="shared" si="294"/>
        <v>1.9815842963666341E-4</v>
      </c>
    </row>
    <row r="9436" spans="2:7">
      <c r="B9436" s="1">
        <v>42307</v>
      </c>
      <c r="C9436" s="30">
        <f>VLOOKUP(B9436,'רביות שנתיות'!B:C,2)</f>
        <v>1</v>
      </c>
      <c r="D9436" s="29">
        <f t="shared" si="295"/>
        <v>2.7242892239431882E-5</v>
      </c>
      <c r="F9436" s="30">
        <f>VLOOKUP($B9436,'רביות שנתיות'!B:I,7)</f>
        <v>7.5</v>
      </c>
      <c r="G9436" s="29">
        <f t="shared" si="294"/>
        <v>1.9815842963666341E-4</v>
      </c>
    </row>
    <row r="9437" spans="2:7">
      <c r="B9437" s="1">
        <v>42308</v>
      </c>
      <c r="C9437" s="30">
        <f>VLOOKUP(B9437,'רביות שנתיות'!B:C,2)</f>
        <v>1</v>
      </c>
      <c r="D9437" s="29">
        <f t="shared" si="295"/>
        <v>2.7242892239431882E-5</v>
      </c>
      <c r="F9437" s="30">
        <f>VLOOKUP($B9437,'רביות שנתיות'!B:I,7)</f>
        <v>7.5</v>
      </c>
      <c r="G9437" s="29">
        <f t="shared" si="294"/>
        <v>1.9815842963666341E-4</v>
      </c>
    </row>
    <row r="9438" spans="2:7">
      <c r="B9438" s="1">
        <v>42309</v>
      </c>
      <c r="C9438" s="30">
        <f>VLOOKUP(B9438,'רביות שנתיות'!B:C,2)</f>
        <v>1</v>
      </c>
      <c r="D9438" s="29">
        <f t="shared" si="295"/>
        <v>2.7242892239431882E-5</v>
      </c>
      <c r="F9438" s="30">
        <f>VLOOKUP($B9438,'רביות שנתיות'!B:I,7)</f>
        <v>7.5</v>
      </c>
      <c r="G9438" s="29">
        <f t="shared" si="294"/>
        <v>1.9815842963666341E-4</v>
      </c>
    </row>
    <row r="9439" spans="2:7">
      <c r="B9439" s="1">
        <v>42310</v>
      </c>
      <c r="C9439" s="30">
        <f>VLOOKUP(B9439,'רביות שנתיות'!B:C,2)</f>
        <v>1</v>
      </c>
      <c r="D9439" s="29">
        <f t="shared" si="295"/>
        <v>2.7242892239431882E-5</v>
      </c>
      <c r="F9439" s="30">
        <f>VLOOKUP($B9439,'רביות שנתיות'!B:I,7)</f>
        <v>7.5</v>
      </c>
      <c r="G9439" s="29">
        <f t="shared" si="294"/>
        <v>1.9815842963666341E-4</v>
      </c>
    </row>
    <row r="9440" spans="2:7">
      <c r="B9440" s="1">
        <v>42311</v>
      </c>
      <c r="C9440" s="30">
        <f>VLOOKUP(B9440,'רביות שנתיות'!B:C,2)</f>
        <v>1</v>
      </c>
      <c r="D9440" s="29">
        <f t="shared" si="295"/>
        <v>2.7242892239431882E-5</v>
      </c>
      <c r="F9440" s="30">
        <f>VLOOKUP($B9440,'רביות שנתיות'!B:I,7)</f>
        <v>7.5</v>
      </c>
      <c r="G9440" s="29">
        <f t="shared" si="294"/>
        <v>1.9815842963666341E-4</v>
      </c>
    </row>
    <row r="9441" spans="2:7">
      <c r="B9441" s="1">
        <v>42312</v>
      </c>
      <c r="C9441" s="30">
        <f>VLOOKUP(B9441,'רביות שנתיות'!B:C,2)</f>
        <v>1</v>
      </c>
      <c r="D9441" s="29">
        <f t="shared" si="295"/>
        <v>2.7242892239431882E-5</v>
      </c>
      <c r="F9441" s="30">
        <f>VLOOKUP($B9441,'רביות שנתיות'!B:I,7)</f>
        <v>7.5</v>
      </c>
      <c r="G9441" s="29">
        <f t="shared" si="294"/>
        <v>1.9815842963666341E-4</v>
      </c>
    </row>
    <row r="9442" spans="2:7">
      <c r="B9442" s="1">
        <v>42313</v>
      </c>
      <c r="C9442" s="30">
        <f>VLOOKUP(B9442,'רביות שנתיות'!B:C,2)</f>
        <v>1</v>
      </c>
      <c r="D9442" s="29">
        <f t="shared" si="295"/>
        <v>2.7242892239431882E-5</v>
      </c>
      <c r="F9442" s="30">
        <f>VLOOKUP($B9442,'רביות שנתיות'!B:I,7)</f>
        <v>7.5</v>
      </c>
      <c r="G9442" s="29">
        <f t="shared" si="294"/>
        <v>1.9815842963666341E-4</v>
      </c>
    </row>
    <row r="9443" spans="2:7">
      <c r="B9443" s="1">
        <v>42314</v>
      </c>
      <c r="C9443" s="30">
        <f>VLOOKUP(B9443,'רביות שנתיות'!B:C,2)</f>
        <v>1</v>
      </c>
      <c r="D9443" s="29">
        <f t="shared" si="295"/>
        <v>2.7242892239431882E-5</v>
      </c>
      <c r="F9443" s="30">
        <f>VLOOKUP($B9443,'רביות שנתיות'!B:I,7)</f>
        <v>7.5</v>
      </c>
      <c r="G9443" s="29">
        <f t="shared" si="294"/>
        <v>1.9815842963666341E-4</v>
      </c>
    </row>
    <row r="9444" spans="2:7">
      <c r="B9444" s="1">
        <v>42315</v>
      </c>
      <c r="C9444" s="30">
        <f>VLOOKUP(B9444,'רביות שנתיות'!B:C,2)</f>
        <v>1</v>
      </c>
      <c r="D9444" s="29">
        <f t="shared" si="295"/>
        <v>2.7242892239431882E-5</v>
      </c>
      <c r="F9444" s="30">
        <f>VLOOKUP($B9444,'רביות שנתיות'!B:I,7)</f>
        <v>7.5</v>
      </c>
      <c r="G9444" s="29">
        <f t="shared" si="294"/>
        <v>1.9815842963666341E-4</v>
      </c>
    </row>
    <row r="9445" spans="2:7">
      <c r="B9445" s="1">
        <v>42316</v>
      </c>
      <c r="C9445" s="30">
        <f>VLOOKUP(B9445,'רביות שנתיות'!B:C,2)</f>
        <v>1</v>
      </c>
      <c r="D9445" s="29">
        <f t="shared" si="295"/>
        <v>2.7242892239431882E-5</v>
      </c>
      <c r="F9445" s="30">
        <f>VLOOKUP($B9445,'רביות שנתיות'!B:I,7)</f>
        <v>7.5</v>
      </c>
      <c r="G9445" s="29">
        <f t="shared" si="294"/>
        <v>1.9815842963666341E-4</v>
      </c>
    </row>
    <row r="9446" spans="2:7">
      <c r="B9446" s="1">
        <v>42317</v>
      </c>
      <c r="C9446" s="30">
        <f>VLOOKUP(B9446,'רביות שנתיות'!B:C,2)</f>
        <v>1</v>
      </c>
      <c r="D9446" s="29">
        <f t="shared" si="295"/>
        <v>2.7242892239431882E-5</v>
      </c>
      <c r="F9446" s="30">
        <f>VLOOKUP($B9446,'רביות שנתיות'!B:I,7)</f>
        <v>7.5</v>
      </c>
      <c r="G9446" s="29">
        <f t="shared" si="294"/>
        <v>1.9815842963666341E-4</v>
      </c>
    </row>
    <row r="9447" spans="2:7">
      <c r="B9447" s="1">
        <v>42318</v>
      </c>
      <c r="C9447" s="30">
        <f>VLOOKUP(B9447,'רביות שנתיות'!B:C,2)</f>
        <v>1</v>
      </c>
      <c r="D9447" s="29">
        <f t="shared" si="295"/>
        <v>2.7242892239431882E-5</v>
      </c>
      <c r="F9447" s="30">
        <f>VLOOKUP($B9447,'רביות שנתיות'!B:I,7)</f>
        <v>7.5</v>
      </c>
      <c r="G9447" s="29">
        <f t="shared" si="294"/>
        <v>1.9815842963666341E-4</v>
      </c>
    </row>
    <row r="9448" spans="2:7">
      <c r="B9448" s="1">
        <v>42319</v>
      </c>
      <c r="C9448" s="30">
        <f>VLOOKUP(B9448,'רביות שנתיות'!B:C,2)</f>
        <v>1</v>
      </c>
      <c r="D9448" s="29">
        <f t="shared" si="295"/>
        <v>2.7242892239431882E-5</v>
      </c>
      <c r="F9448" s="30">
        <f>VLOOKUP($B9448,'רביות שנתיות'!B:I,7)</f>
        <v>7.5</v>
      </c>
      <c r="G9448" s="29">
        <f t="shared" si="294"/>
        <v>1.9815842963666341E-4</v>
      </c>
    </row>
    <row r="9449" spans="2:7">
      <c r="B9449" s="1">
        <v>42320</v>
      </c>
      <c r="C9449" s="30">
        <f>VLOOKUP(B9449,'רביות שנתיות'!B:C,2)</f>
        <v>1</v>
      </c>
      <c r="D9449" s="29">
        <f t="shared" si="295"/>
        <v>2.7242892239431882E-5</v>
      </c>
      <c r="F9449" s="30">
        <f>VLOOKUP($B9449,'רביות שנתיות'!B:I,7)</f>
        <v>7.5</v>
      </c>
      <c r="G9449" s="29">
        <f t="shared" si="294"/>
        <v>1.9815842963666341E-4</v>
      </c>
    </row>
    <row r="9450" spans="2:7">
      <c r="B9450" s="1">
        <v>42321</v>
      </c>
      <c r="C9450" s="30">
        <f>VLOOKUP(B9450,'רביות שנתיות'!B:C,2)</f>
        <v>1</v>
      </c>
      <c r="D9450" s="29">
        <f t="shared" si="295"/>
        <v>2.7242892239431882E-5</v>
      </c>
      <c r="F9450" s="30">
        <f>VLOOKUP($B9450,'רביות שנתיות'!B:I,7)</f>
        <v>7.5</v>
      </c>
      <c r="G9450" s="29">
        <f t="shared" si="294"/>
        <v>1.9815842963666341E-4</v>
      </c>
    </row>
    <row r="9451" spans="2:7">
      <c r="B9451" s="1">
        <v>42322</v>
      </c>
      <c r="C9451" s="30">
        <f>VLOOKUP(B9451,'רביות שנתיות'!B:C,2)</f>
        <v>1</v>
      </c>
      <c r="D9451" s="29">
        <f t="shared" si="295"/>
        <v>2.7242892239431882E-5</v>
      </c>
      <c r="F9451" s="30">
        <f>VLOOKUP($B9451,'רביות שנתיות'!B:I,7)</f>
        <v>7.5</v>
      </c>
      <c r="G9451" s="29">
        <f t="shared" si="294"/>
        <v>1.9815842963666341E-4</v>
      </c>
    </row>
    <row r="9452" spans="2:7">
      <c r="B9452" s="1">
        <v>42323</v>
      </c>
      <c r="C9452" s="30">
        <f>VLOOKUP(B9452,'רביות שנתיות'!B:C,2)</f>
        <v>1</v>
      </c>
      <c r="D9452" s="29">
        <f t="shared" si="295"/>
        <v>2.7242892239431882E-5</v>
      </c>
      <c r="F9452" s="30">
        <f>VLOOKUP($B9452,'רביות שנתיות'!B:I,7)</f>
        <v>7.5</v>
      </c>
      <c r="G9452" s="29">
        <f t="shared" si="294"/>
        <v>1.9815842963666341E-4</v>
      </c>
    </row>
    <row r="9453" spans="2:7">
      <c r="B9453" s="1">
        <v>42324</v>
      </c>
      <c r="C9453" s="30">
        <f>VLOOKUP(B9453,'רביות שנתיות'!B:C,2)</f>
        <v>1</v>
      </c>
      <c r="D9453" s="29">
        <f t="shared" si="295"/>
        <v>2.7242892239431882E-5</v>
      </c>
      <c r="F9453" s="30">
        <f>VLOOKUP($B9453,'רביות שנתיות'!B:I,7)</f>
        <v>7.5</v>
      </c>
      <c r="G9453" s="29">
        <f t="shared" si="294"/>
        <v>1.9815842963666341E-4</v>
      </c>
    </row>
    <row r="9454" spans="2:7">
      <c r="B9454" s="1">
        <v>42325</v>
      </c>
      <c r="C9454" s="30">
        <f>VLOOKUP(B9454,'רביות שנתיות'!B:C,2)</f>
        <v>1</v>
      </c>
      <c r="D9454" s="29">
        <f t="shared" si="295"/>
        <v>2.7242892239431882E-5</v>
      </c>
      <c r="F9454" s="30">
        <f>VLOOKUP($B9454,'רביות שנתיות'!B:I,7)</f>
        <v>7.5</v>
      </c>
      <c r="G9454" s="29">
        <f t="shared" si="294"/>
        <v>1.9815842963666341E-4</v>
      </c>
    </row>
    <row r="9455" spans="2:7">
      <c r="B9455" s="1">
        <v>42326</v>
      </c>
      <c r="C9455" s="30">
        <f>VLOOKUP(B9455,'רביות שנתיות'!B:C,2)</f>
        <v>1</v>
      </c>
      <c r="D9455" s="29">
        <f t="shared" si="295"/>
        <v>2.7242892239431882E-5</v>
      </c>
      <c r="F9455" s="30">
        <f>VLOOKUP($B9455,'רביות שנתיות'!B:I,7)</f>
        <v>7.5</v>
      </c>
      <c r="G9455" s="29">
        <f t="shared" si="294"/>
        <v>1.9815842963666341E-4</v>
      </c>
    </row>
    <row r="9456" spans="2:7">
      <c r="B9456" s="1">
        <v>42327</v>
      </c>
      <c r="C9456" s="30">
        <f>VLOOKUP(B9456,'רביות שנתיות'!B:C,2)</f>
        <v>1</v>
      </c>
      <c r="D9456" s="29">
        <f t="shared" si="295"/>
        <v>2.7242892239431882E-5</v>
      </c>
      <c r="F9456" s="30">
        <f>VLOOKUP($B9456,'רביות שנתיות'!B:I,7)</f>
        <v>7.5</v>
      </c>
      <c r="G9456" s="29">
        <f t="shared" si="294"/>
        <v>1.9815842963666341E-4</v>
      </c>
    </row>
    <row r="9457" spans="2:7">
      <c r="B9457" s="1">
        <v>42328</v>
      </c>
      <c r="C9457" s="30">
        <f>VLOOKUP(B9457,'רביות שנתיות'!B:C,2)</f>
        <v>1</v>
      </c>
      <c r="D9457" s="29">
        <f t="shared" si="295"/>
        <v>2.7242892239431882E-5</v>
      </c>
      <c r="F9457" s="30">
        <f>VLOOKUP($B9457,'רביות שנתיות'!B:I,7)</f>
        <v>7.5</v>
      </c>
      <c r="G9457" s="29">
        <f t="shared" si="294"/>
        <v>1.9815842963666341E-4</v>
      </c>
    </row>
    <row r="9458" spans="2:7">
      <c r="B9458" s="1">
        <v>42329</v>
      </c>
      <c r="C9458" s="30">
        <f>VLOOKUP(B9458,'רביות שנתיות'!B:C,2)</f>
        <v>1</v>
      </c>
      <c r="D9458" s="29">
        <f t="shared" si="295"/>
        <v>2.7242892239431882E-5</v>
      </c>
      <c r="F9458" s="30">
        <f>VLOOKUP($B9458,'רביות שנתיות'!B:I,7)</f>
        <v>7.5</v>
      </c>
      <c r="G9458" s="29">
        <f t="shared" si="294"/>
        <v>1.9815842963666341E-4</v>
      </c>
    </row>
    <row r="9459" spans="2:7">
      <c r="B9459" s="1">
        <v>42330</v>
      </c>
      <c r="C9459" s="30">
        <f>VLOOKUP(B9459,'רביות שנתיות'!B:C,2)</f>
        <v>1</v>
      </c>
      <c r="D9459" s="29">
        <f t="shared" si="295"/>
        <v>2.7242892239431882E-5</v>
      </c>
      <c r="F9459" s="30">
        <f>VLOOKUP($B9459,'רביות שנתיות'!B:I,7)</f>
        <v>7.5</v>
      </c>
      <c r="G9459" s="29">
        <f t="shared" si="294"/>
        <v>1.9815842963666341E-4</v>
      </c>
    </row>
    <row r="9460" spans="2:7">
      <c r="B9460" s="1">
        <v>42331</v>
      </c>
      <c r="C9460" s="30">
        <f>VLOOKUP(B9460,'רביות שנתיות'!B:C,2)</f>
        <v>1</v>
      </c>
      <c r="D9460" s="29">
        <f t="shared" si="295"/>
        <v>2.7242892239431882E-5</v>
      </c>
      <c r="F9460" s="30">
        <f>VLOOKUP($B9460,'רביות שנתיות'!B:I,7)</f>
        <v>7.5</v>
      </c>
      <c r="G9460" s="29">
        <f t="shared" si="294"/>
        <v>1.9815842963666341E-4</v>
      </c>
    </row>
    <row r="9461" spans="2:7">
      <c r="B9461" s="1">
        <v>42332</v>
      </c>
      <c r="C9461" s="30">
        <f>VLOOKUP(B9461,'רביות שנתיות'!B:C,2)</f>
        <v>1</v>
      </c>
      <c r="D9461" s="29">
        <f t="shared" si="295"/>
        <v>2.7242892239431882E-5</v>
      </c>
      <c r="F9461" s="30">
        <f>VLOOKUP($B9461,'רביות שנתיות'!B:I,7)</f>
        <v>7.5</v>
      </c>
      <c r="G9461" s="29">
        <f t="shared" si="294"/>
        <v>1.9815842963666341E-4</v>
      </c>
    </row>
    <row r="9462" spans="2:7">
      <c r="B9462" s="1">
        <v>42333</v>
      </c>
      <c r="C9462" s="30">
        <f>VLOOKUP(B9462,'רביות שנתיות'!B:C,2)</f>
        <v>1</v>
      </c>
      <c r="D9462" s="29">
        <f t="shared" si="295"/>
        <v>2.7242892239431882E-5</v>
      </c>
      <c r="F9462" s="30">
        <f>VLOOKUP($B9462,'רביות שנתיות'!B:I,7)</f>
        <v>7.5</v>
      </c>
      <c r="G9462" s="29">
        <f t="shared" si="294"/>
        <v>1.9815842963666341E-4</v>
      </c>
    </row>
    <row r="9463" spans="2:7">
      <c r="B9463" s="1">
        <v>42334</v>
      </c>
      <c r="C9463" s="30">
        <f>VLOOKUP(B9463,'רביות שנתיות'!B:C,2)</f>
        <v>1</v>
      </c>
      <c r="D9463" s="29">
        <f t="shared" si="295"/>
        <v>2.7242892239431882E-5</v>
      </c>
      <c r="F9463" s="30">
        <f>VLOOKUP($B9463,'רביות שנתיות'!B:I,7)</f>
        <v>7.5</v>
      </c>
      <c r="G9463" s="29">
        <f t="shared" si="294"/>
        <v>1.9815842963666341E-4</v>
      </c>
    </row>
    <row r="9464" spans="2:7">
      <c r="B9464" s="1">
        <v>42335</v>
      </c>
      <c r="C9464" s="30">
        <f>VLOOKUP(B9464,'רביות שנתיות'!B:C,2)</f>
        <v>1</v>
      </c>
      <c r="D9464" s="29">
        <f t="shared" si="295"/>
        <v>2.7242892239431882E-5</v>
      </c>
      <c r="F9464" s="30">
        <f>VLOOKUP($B9464,'רביות שנתיות'!B:I,7)</f>
        <v>7.5</v>
      </c>
      <c r="G9464" s="29">
        <f t="shared" si="294"/>
        <v>1.9815842963666341E-4</v>
      </c>
    </row>
    <row r="9465" spans="2:7">
      <c r="B9465" s="1">
        <v>42336</v>
      </c>
      <c r="C9465" s="30">
        <f>VLOOKUP(B9465,'רביות שנתיות'!B:C,2)</f>
        <v>1</v>
      </c>
      <c r="D9465" s="29">
        <f t="shared" si="295"/>
        <v>2.7242892239431882E-5</v>
      </c>
      <c r="F9465" s="30">
        <f>VLOOKUP($B9465,'רביות שנתיות'!B:I,7)</f>
        <v>7.5</v>
      </c>
      <c r="G9465" s="29">
        <f t="shared" si="294"/>
        <v>1.9815842963666341E-4</v>
      </c>
    </row>
    <row r="9466" spans="2:7">
      <c r="B9466" s="1">
        <v>42337</v>
      </c>
      <c r="C9466" s="30">
        <f>VLOOKUP(B9466,'רביות שנתיות'!B:C,2)</f>
        <v>1</v>
      </c>
      <c r="D9466" s="29">
        <f t="shared" si="295"/>
        <v>2.7242892239431882E-5</v>
      </c>
      <c r="F9466" s="30">
        <f>VLOOKUP($B9466,'רביות שנתיות'!B:I,7)</f>
        <v>7.5</v>
      </c>
      <c r="G9466" s="29">
        <f t="shared" si="294"/>
        <v>1.9815842963666341E-4</v>
      </c>
    </row>
    <row r="9467" spans="2:7">
      <c r="B9467" s="1">
        <v>42338</v>
      </c>
      <c r="C9467" s="30">
        <f>VLOOKUP(B9467,'רביות שנתיות'!B:C,2)</f>
        <v>1</v>
      </c>
      <c r="D9467" s="29">
        <f t="shared" si="295"/>
        <v>2.7242892239431882E-5</v>
      </c>
      <c r="F9467" s="30">
        <f>VLOOKUP($B9467,'רביות שנתיות'!B:I,7)</f>
        <v>7.5</v>
      </c>
      <c r="G9467" s="29">
        <f t="shared" si="294"/>
        <v>1.9815842963666341E-4</v>
      </c>
    </row>
    <row r="9468" spans="2:7">
      <c r="B9468" s="1">
        <v>42339</v>
      </c>
      <c r="C9468" s="30">
        <f>VLOOKUP(B9468,'רביות שנתיות'!B:C,2)</f>
        <v>1</v>
      </c>
      <c r="D9468" s="29">
        <f t="shared" si="295"/>
        <v>2.7242892239431882E-5</v>
      </c>
      <c r="F9468" s="30">
        <f>VLOOKUP($B9468,'רביות שנתיות'!B:I,7)</f>
        <v>7.5</v>
      </c>
      <c r="G9468" s="29">
        <f t="shared" si="294"/>
        <v>1.9815842963666341E-4</v>
      </c>
    </row>
    <row r="9469" spans="2:7">
      <c r="B9469" s="1">
        <v>42340</v>
      </c>
      <c r="C9469" s="30">
        <f>VLOOKUP(B9469,'רביות שנתיות'!B:C,2)</f>
        <v>1</v>
      </c>
      <c r="D9469" s="29">
        <f t="shared" si="295"/>
        <v>2.7242892239431882E-5</v>
      </c>
      <c r="F9469" s="30">
        <f>VLOOKUP($B9469,'רביות שנתיות'!B:I,7)</f>
        <v>7.5</v>
      </c>
      <c r="G9469" s="29">
        <f t="shared" si="294"/>
        <v>1.9815842963666341E-4</v>
      </c>
    </row>
    <row r="9470" spans="2:7">
      <c r="B9470" s="1">
        <v>42341</v>
      </c>
      <c r="C9470" s="30">
        <f>VLOOKUP(B9470,'רביות שנתיות'!B:C,2)</f>
        <v>1</v>
      </c>
      <c r="D9470" s="29">
        <f t="shared" si="295"/>
        <v>2.7242892239431882E-5</v>
      </c>
      <c r="F9470" s="30">
        <f>VLOOKUP($B9470,'רביות שנתיות'!B:I,7)</f>
        <v>7.5</v>
      </c>
      <c r="G9470" s="29">
        <f t="shared" si="294"/>
        <v>1.9815842963666341E-4</v>
      </c>
    </row>
    <row r="9471" spans="2:7">
      <c r="B9471" s="1">
        <v>42342</v>
      </c>
      <c r="C9471" s="30">
        <f>VLOOKUP(B9471,'רביות שנתיות'!B:C,2)</f>
        <v>1</v>
      </c>
      <c r="D9471" s="29">
        <f t="shared" si="295"/>
        <v>2.7242892239431882E-5</v>
      </c>
      <c r="F9471" s="30">
        <f>VLOOKUP($B9471,'רביות שנתיות'!B:I,7)</f>
        <v>7.5</v>
      </c>
      <c r="G9471" s="29">
        <f t="shared" si="294"/>
        <v>1.9815842963666341E-4</v>
      </c>
    </row>
    <row r="9472" spans="2:7">
      <c r="B9472" s="1">
        <v>42343</v>
      </c>
      <c r="C9472" s="30">
        <f>VLOOKUP(B9472,'רביות שנתיות'!B:C,2)</f>
        <v>1</v>
      </c>
      <c r="D9472" s="29">
        <f t="shared" si="295"/>
        <v>2.7242892239431882E-5</v>
      </c>
      <c r="F9472" s="30">
        <f>VLOOKUP($B9472,'רביות שנתיות'!B:I,7)</f>
        <v>7.5</v>
      </c>
      <c r="G9472" s="29">
        <f t="shared" si="294"/>
        <v>1.9815842963666341E-4</v>
      </c>
    </row>
    <row r="9473" spans="2:7">
      <c r="B9473" s="1">
        <v>42344</v>
      </c>
      <c r="C9473" s="30">
        <f>VLOOKUP(B9473,'רביות שנתיות'!B:C,2)</f>
        <v>1</v>
      </c>
      <c r="D9473" s="29">
        <f t="shared" si="295"/>
        <v>2.7242892239431882E-5</v>
      </c>
      <c r="F9473" s="30">
        <f>VLOOKUP($B9473,'רביות שנתיות'!B:I,7)</f>
        <v>7.5</v>
      </c>
      <c r="G9473" s="29">
        <f t="shared" si="294"/>
        <v>1.9815842963666341E-4</v>
      </c>
    </row>
    <row r="9474" spans="2:7">
      <c r="B9474" s="1">
        <v>42345</v>
      </c>
      <c r="C9474" s="30">
        <f>VLOOKUP(B9474,'רביות שנתיות'!B:C,2)</f>
        <v>1</v>
      </c>
      <c r="D9474" s="29">
        <f t="shared" si="295"/>
        <v>2.7242892239431882E-5</v>
      </c>
      <c r="F9474" s="30">
        <f>VLOOKUP($B9474,'רביות שנתיות'!B:I,7)</f>
        <v>7.5</v>
      </c>
      <c r="G9474" s="29">
        <f t="shared" si="294"/>
        <v>1.9815842963666341E-4</v>
      </c>
    </row>
    <row r="9475" spans="2:7">
      <c r="B9475" s="1">
        <v>42346</v>
      </c>
      <c r="C9475" s="30">
        <f>VLOOKUP(B9475,'רביות שנתיות'!B:C,2)</f>
        <v>1</v>
      </c>
      <c r="D9475" s="29">
        <f t="shared" si="295"/>
        <v>2.7242892239431882E-5</v>
      </c>
      <c r="F9475" s="30">
        <f>VLOOKUP($B9475,'רביות שנתיות'!B:I,7)</f>
        <v>7.5</v>
      </c>
      <c r="G9475" s="29">
        <f t="shared" si="294"/>
        <v>1.9815842963666341E-4</v>
      </c>
    </row>
    <row r="9476" spans="2:7">
      <c r="B9476" s="1">
        <v>42347</v>
      </c>
      <c r="C9476" s="30">
        <f>VLOOKUP(B9476,'רביות שנתיות'!B:C,2)</f>
        <v>1</v>
      </c>
      <c r="D9476" s="29">
        <f t="shared" si="295"/>
        <v>2.7242892239431882E-5</v>
      </c>
      <c r="F9476" s="30">
        <f>VLOOKUP($B9476,'רביות שנתיות'!B:I,7)</f>
        <v>7.5</v>
      </c>
      <c r="G9476" s="29">
        <f t="shared" ref="G9476:G9539" si="296">(1+F9476/100)^(1/365)-1</f>
        <v>1.9815842963666341E-4</v>
      </c>
    </row>
    <row r="9477" spans="2:7">
      <c r="B9477" s="1">
        <v>42348</v>
      </c>
      <c r="C9477" s="30">
        <f>VLOOKUP(B9477,'רביות שנתיות'!B:C,2)</f>
        <v>1</v>
      </c>
      <c r="D9477" s="29">
        <f t="shared" ref="D9477:D9540" si="297">(1+C9477/100)^(1/365.25)-1</f>
        <v>2.7242892239431882E-5</v>
      </c>
      <c r="F9477" s="30">
        <f>VLOOKUP($B9477,'רביות שנתיות'!B:I,7)</f>
        <v>7.5</v>
      </c>
      <c r="G9477" s="29">
        <f t="shared" si="296"/>
        <v>1.9815842963666341E-4</v>
      </c>
    </row>
    <row r="9478" spans="2:7">
      <c r="B9478" s="1">
        <v>42349</v>
      </c>
      <c r="C9478" s="30">
        <f>VLOOKUP(B9478,'רביות שנתיות'!B:C,2)</f>
        <v>1</v>
      </c>
      <c r="D9478" s="29">
        <f t="shared" si="297"/>
        <v>2.7242892239431882E-5</v>
      </c>
      <c r="F9478" s="30">
        <f>VLOOKUP($B9478,'רביות שנתיות'!B:I,7)</f>
        <v>7.5</v>
      </c>
      <c r="G9478" s="29">
        <f t="shared" si="296"/>
        <v>1.9815842963666341E-4</v>
      </c>
    </row>
    <row r="9479" spans="2:7">
      <c r="B9479" s="1">
        <v>42350</v>
      </c>
      <c r="C9479" s="30">
        <f>VLOOKUP(B9479,'רביות שנתיות'!B:C,2)</f>
        <v>1</v>
      </c>
      <c r="D9479" s="29">
        <f t="shared" si="297"/>
        <v>2.7242892239431882E-5</v>
      </c>
      <c r="F9479" s="30">
        <f>VLOOKUP($B9479,'רביות שנתיות'!B:I,7)</f>
        <v>7.5</v>
      </c>
      <c r="G9479" s="29">
        <f t="shared" si="296"/>
        <v>1.9815842963666341E-4</v>
      </c>
    </row>
    <row r="9480" spans="2:7">
      <c r="B9480" s="1">
        <v>42351</v>
      </c>
      <c r="C9480" s="30">
        <f>VLOOKUP(B9480,'רביות שנתיות'!B:C,2)</f>
        <v>1</v>
      </c>
      <c r="D9480" s="29">
        <f t="shared" si="297"/>
        <v>2.7242892239431882E-5</v>
      </c>
      <c r="F9480" s="30">
        <f>VLOOKUP($B9480,'רביות שנתיות'!B:I,7)</f>
        <v>7.5</v>
      </c>
      <c r="G9480" s="29">
        <f t="shared" si="296"/>
        <v>1.9815842963666341E-4</v>
      </c>
    </row>
    <row r="9481" spans="2:7">
      <c r="B9481" s="1">
        <v>42352</v>
      </c>
      <c r="C9481" s="30">
        <f>VLOOKUP(B9481,'רביות שנתיות'!B:C,2)</f>
        <v>1</v>
      </c>
      <c r="D9481" s="29">
        <f t="shared" si="297"/>
        <v>2.7242892239431882E-5</v>
      </c>
      <c r="F9481" s="30">
        <f>VLOOKUP($B9481,'רביות שנתיות'!B:I,7)</f>
        <v>7.5</v>
      </c>
      <c r="G9481" s="29">
        <f t="shared" si="296"/>
        <v>1.9815842963666341E-4</v>
      </c>
    </row>
    <row r="9482" spans="2:7">
      <c r="B9482" s="1">
        <v>42353</v>
      </c>
      <c r="C9482" s="30">
        <f>VLOOKUP(B9482,'רביות שנתיות'!B:C,2)</f>
        <v>1</v>
      </c>
      <c r="D9482" s="29">
        <f t="shared" si="297"/>
        <v>2.7242892239431882E-5</v>
      </c>
      <c r="F9482" s="30">
        <f>VLOOKUP($B9482,'רביות שנתיות'!B:I,7)</f>
        <v>7.5</v>
      </c>
      <c r="G9482" s="29">
        <f t="shared" si="296"/>
        <v>1.9815842963666341E-4</v>
      </c>
    </row>
    <row r="9483" spans="2:7">
      <c r="B9483" s="1">
        <v>42354</v>
      </c>
      <c r="C9483" s="30">
        <f>VLOOKUP(B9483,'רביות שנתיות'!B:C,2)</f>
        <v>1</v>
      </c>
      <c r="D9483" s="29">
        <f t="shared" si="297"/>
        <v>2.7242892239431882E-5</v>
      </c>
      <c r="F9483" s="30">
        <f>VLOOKUP($B9483,'רביות שנתיות'!B:I,7)</f>
        <v>7.5</v>
      </c>
      <c r="G9483" s="29">
        <f t="shared" si="296"/>
        <v>1.9815842963666341E-4</v>
      </c>
    </row>
    <row r="9484" spans="2:7">
      <c r="B9484" s="1">
        <v>42355</v>
      </c>
      <c r="C9484" s="30">
        <f>VLOOKUP(B9484,'רביות שנתיות'!B:C,2)</f>
        <v>1</v>
      </c>
      <c r="D9484" s="29">
        <f t="shared" si="297"/>
        <v>2.7242892239431882E-5</v>
      </c>
      <c r="F9484" s="30">
        <f>VLOOKUP($B9484,'רביות שנתיות'!B:I,7)</f>
        <v>7.5</v>
      </c>
      <c r="G9484" s="29">
        <f t="shared" si="296"/>
        <v>1.9815842963666341E-4</v>
      </c>
    </row>
    <row r="9485" spans="2:7">
      <c r="B9485" s="1">
        <v>42356</v>
      </c>
      <c r="C9485" s="30">
        <f>VLOOKUP(B9485,'רביות שנתיות'!B:C,2)</f>
        <v>1</v>
      </c>
      <c r="D9485" s="29">
        <f t="shared" si="297"/>
        <v>2.7242892239431882E-5</v>
      </c>
      <c r="F9485" s="30">
        <f>VLOOKUP($B9485,'רביות שנתיות'!B:I,7)</f>
        <v>7.5</v>
      </c>
      <c r="G9485" s="29">
        <f t="shared" si="296"/>
        <v>1.9815842963666341E-4</v>
      </c>
    </row>
    <row r="9486" spans="2:7">
      <c r="B9486" s="1">
        <v>42357</v>
      </c>
      <c r="C9486" s="30">
        <f>VLOOKUP(B9486,'רביות שנתיות'!B:C,2)</f>
        <v>1</v>
      </c>
      <c r="D9486" s="29">
        <f t="shared" si="297"/>
        <v>2.7242892239431882E-5</v>
      </c>
      <c r="F9486" s="30">
        <f>VLOOKUP($B9486,'רביות שנתיות'!B:I,7)</f>
        <v>7.5</v>
      </c>
      <c r="G9486" s="29">
        <f t="shared" si="296"/>
        <v>1.9815842963666341E-4</v>
      </c>
    </row>
    <row r="9487" spans="2:7">
      <c r="B9487" s="1">
        <v>42358</v>
      </c>
      <c r="C9487" s="30">
        <f>VLOOKUP(B9487,'רביות שנתיות'!B:C,2)</f>
        <v>1</v>
      </c>
      <c r="D9487" s="29">
        <f t="shared" si="297"/>
        <v>2.7242892239431882E-5</v>
      </c>
      <c r="F9487" s="30">
        <f>VLOOKUP($B9487,'רביות שנתיות'!B:I,7)</f>
        <v>7.5</v>
      </c>
      <c r="G9487" s="29">
        <f t="shared" si="296"/>
        <v>1.9815842963666341E-4</v>
      </c>
    </row>
    <row r="9488" spans="2:7">
      <c r="B9488" s="1">
        <v>42359</v>
      </c>
      <c r="C9488" s="30">
        <f>VLOOKUP(B9488,'רביות שנתיות'!B:C,2)</f>
        <v>1</v>
      </c>
      <c r="D9488" s="29">
        <f t="shared" si="297"/>
        <v>2.7242892239431882E-5</v>
      </c>
      <c r="F9488" s="30">
        <f>VLOOKUP($B9488,'רביות שנתיות'!B:I,7)</f>
        <v>7.5</v>
      </c>
      <c r="G9488" s="29">
        <f t="shared" si="296"/>
        <v>1.9815842963666341E-4</v>
      </c>
    </row>
    <row r="9489" spans="2:7">
      <c r="B9489" s="1">
        <v>42360</v>
      </c>
      <c r="C9489" s="30">
        <f>VLOOKUP(B9489,'רביות שנתיות'!B:C,2)</f>
        <v>1</v>
      </c>
      <c r="D9489" s="29">
        <f t="shared" si="297"/>
        <v>2.7242892239431882E-5</v>
      </c>
      <c r="F9489" s="30">
        <f>VLOOKUP($B9489,'רביות שנתיות'!B:I,7)</f>
        <v>7.5</v>
      </c>
      <c r="G9489" s="29">
        <f t="shared" si="296"/>
        <v>1.9815842963666341E-4</v>
      </c>
    </row>
    <row r="9490" spans="2:7">
      <c r="B9490" s="1">
        <v>42361</v>
      </c>
      <c r="C9490" s="30">
        <f>VLOOKUP(B9490,'רביות שנתיות'!B:C,2)</f>
        <v>1</v>
      </c>
      <c r="D9490" s="29">
        <f t="shared" si="297"/>
        <v>2.7242892239431882E-5</v>
      </c>
      <c r="F9490" s="30">
        <f>VLOOKUP($B9490,'רביות שנתיות'!B:I,7)</f>
        <v>7.5</v>
      </c>
      <c r="G9490" s="29">
        <f t="shared" si="296"/>
        <v>1.9815842963666341E-4</v>
      </c>
    </row>
    <row r="9491" spans="2:7">
      <c r="B9491" s="1">
        <v>42362</v>
      </c>
      <c r="C9491" s="30">
        <f>VLOOKUP(B9491,'רביות שנתיות'!B:C,2)</f>
        <v>1</v>
      </c>
      <c r="D9491" s="29">
        <f t="shared" si="297"/>
        <v>2.7242892239431882E-5</v>
      </c>
      <c r="F9491" s="30">
        <f>VLOOKUP($B9491,'רביות שנתיות'!B:I,7)</f>
        <v>7.5</v>
      </c>
      <c r="G9491" s="29">
        <f t="shared" si="296"/>
        <v>1.9815842963666341E-4</v>
      </c>
    </row>
    <row r="9492" spans="2:7">
      <c r="B9492" s="1">
        <v>42363</v>
      </c>
      <c r="C9492" s="30">
        <f>VLOOKUP(B9492,'רביות שנתיות'!B:C,2)</f>
        <v>1</v>
      </c>
      <c r="D9492" s="29">
        <f t="shared" si="297"/>
        <v>2.7242892239431882E-5</v>
      </c>
      <c r="F9492" s="30">
        <f>VLOOKUP($B9492,'רביות שנתיות'!B:I,7)</f>
        <v>7.5</v>
      </c>
      <c r="G9492" s="29">
        <f t="shared" si="296"/>
        <v>1.9815842963666341E-4</v>
      </c>
    </row>
    <row r="9493" spans="2:7">
      <c r="B9493" s="1">
        <v>42364</v>
      </c>
      <c r="C9493" s="30">
        <f>VLOOKUP(B9493,'רביות שנתיות'!B:C,2)</f>
        <v>1</v>
      </c>
      <c r="D9493" s="29">
        <f t="shared" si="297"/>
        <v>2.7242892239431882E-5</v>
      </c>
      <c r="F9493" s="30">
        <f>VLOOKUP($B9493,'רביות שנתיות'!B:I,7)</f>
        <v>7.5</v>
      </c>
      <c r="G9493" s="29">
        <f t="shared" si="296"/>
        <v>1.9815842963666341E-4</v>
      </c>
    </row>
    <row r="9494" spans="2:7">
      <c r="B9494" s="1">
        <v>42365</v>
      </c>
      <c r="C9494" s="30">
        <f>VLOOKUP(B9494,'רביות שנתיות'!B:C,2)</f>
        <v>1</v>
      </c>
      <c r="D9494" s="29">
        <f t="shared" si="297"/>
        <v>2.7242892239431882E-5</v>
      </c>
      <c r="F9494" s="30">
        <f>VLOOKUP($B9494,'רביות שנתיות'!B:I,7)</f>
        <v>7.5</v>
      </c>
      <c r="G9494" s="29">
        <f t="shared" si="296"/>
        <v>1.9815842963666341E-4</v>
      </c>
    </row>
    <row r="9495" spans="2:7">
      <c r="B9495" s="1">
        <v>42366</v>
      </c>
      <c r="C9495" s="30">
        <f>VLOOKUP(B9495,'רביות שנתיות'!B:C,2)</f>
        <v>1</v>
      </c>
      <c r="D9495" s="29">
        <f t="shared" si="297"/>
        <v>2.7242892239431882E-5</v>
      </c>
      <c r="F9495" s="30">
        <f>VLOOKUP($B9495,'רביות שנתיות'!B:I,7)</f>
        <v>7.5</v>
      </c>
      <c r="G9495" s="29">
        <f t="shared" si="296"/>
        <v>1.9815842963666341E-4</v>
      </c>
    </row>
    <row r="9496" spans="2:7">
      <c r="B9496" s="1">
        <v>42367</v>
      </c>
      <c r="C9496" s="30">
        <f>VLOOKUP(B9496,'רביות שנתיות'!B:C,2)</f>
        <v>1</v>
      </c>
      <c r="D9496" s="29">
        <f t="shared" si="297"/>
        <v>2.7242892239431882E-5</v>
      </c>
      <c r="F9496" s="30">
        <f>VLOOKUP($B9496,'רביות שנתיות'!B:I,7)</f>
        <v>7.5</v>
      </c>
      <c r="G9496" s="29">
        <f t="shared" si="296"/>
        <v>1.9815842963666341E-4</v>
      </c>
    </row>
    <row r="9497" spans="2:7">
      <c r="B9497" s="1">
        <v>42368</v>
      </c>
      <c r="C9497" s="30">
        <f>VLOOKUP(B9497,'רביות שנתיות'!B:C,2)</f>
        <v>1</v>
      </c>
      <c r="D9497" s="29">
        <f t="shared" si="297"/>
        <v>2.7242892239431882E-5</v>
      </c>
      <c r="F9497" s="30">
        <f>VLOOKUP($B9497,'רביות שנתיות'!B:I,7)</f>
        <v>7.5</v>
      </c>
      <c r="G9497" s="29">
        <f t="shared" si="296"/>
        <v>1.9815842963666341E-4</v>
      </c>
    </row>
    <row r="9498" spans="2:7">
      <c r="B9498" s="1">
        <v>42369</v>
      </c>
      <c r="C9498" s="30">
        <f>VLOOKUP(B9498,'רביות שנתיות'!B:C,2)</f>
        <v>1</v>
      </c>
      <c r="D9498" s="29">
        <f t="shared" si="297"/>
        <v>2.7242892239431882E-5</v>
      </c>
      <c r="F9498" s="30">
        <f>VLOOKUP($B9498,'רביות שנתיות'!B:I,7)</f>
        <v>7.5</v>
      </c>
      <c r="G9498" s="29">
        <f t="shared" si="296"/>
        <v>1.9815842963666341E-4</v>
      </c>
    </row>
    <row r="9499" spans="2:7">
      <c r="B9499" s="1">
        <v>42370</v>
      </c>
      <c r="C9499" s="30">
        <f>VLOOKUP(B9499,'רביות שנתיות'!B:C,2)</f>
        <v>1.1000000000000001</v>
      </c>
      <c r="D9499" s="29">
        <f t="shared" si="297"/>
        <v>2.9952372008423822E-5</v>
      </c>
      <c r="F9499" s="30">
        <f>VLOOKUP($B9499,'רביות שנתיות'!B:I,7)</f>
        <v>7.6</v>
      </c>
      <c r="G9499" s="29">
        <f t="shared" si="296"/>
        <v>2.0070633536883875E-4</v>
      </c>
    </row>
    <row r="9500" spans="2:7">
      <c r="B9500" s="1">
        <v>42371</v>
      </c>
      <c r="C9500" s="30">
        <f>VLOOKUP(B9500,'רביות שנתיות'!B:C,2)</f>
        <v>1.1000000000000001</v>
      </c>
      <c r="D9500" s="29">
        <f t="shared" si="297"/>
        <v>2.9952372008423822E-5</v>
      </c>
      <c r="F9500" s="30">
        <f>VLOOKUP($B9500,'רביות שנתיות'!B:I,7)</f>
        <v>7.6</v>
      </c>
      <c r="G9500" s="29">
        <f t="shared" si="296"/>
        <v>2.0070633536883875E-4</v>
      </c>
    </row>
    <row r="9501" spans="2:7">
      <c r="B9501" s="1">
        <v>42372</v>
      </c>
      <c r="C9501" s="30">
        <f>VLOOKUP(B9501,'רביות שנתיות'!B:C,2)</f>
        <v>1.1000000000000001</v>
      </c>
      <c r="D9501" s="29">
        <f t="shared" si="297"/>
        <v>2.9952372008423822E-5</v>
      </c>
      <c r="F9501" s="30">
        <f>VLOOKUP($B9501,'רביות שנתיות'!B:I,7)</f>
        <v>7.6</v>
      </c>
      <c r="G9501" s="29">
        <f t="shared" si="296"/>
        <v>2.0070633536883875E-4</v>
      </c>
    </row>
    <row r="9502" spans="2:7">
      <c r="B9502" s="1">
        <v>42373</v>
      </c>
      <c r="C9502" s="30">
        <f>VLOOKUP(B9502,'רביות שנתיות'!B:C,2)</f>
        <v>1.1000000000000001</v>
      </c>
      <c r="D9502" s="29">
        <f t="shared" si="297"/>
        <v>2.9952372008423822E-5</v>
      </c>
      <c r="F9502" s="30">
        <f>VLOOKUP($B9502,'רביות שנתיות'!B:I,7)</f>
        <v>7.6</v>
      </c>
      <c r="G9502" s="29">
        <f t="shared" si="296"/>
        <v>2.0070633536883875E-4</v>
      </c>
    </row>
    <row r="9503" spans="2:7">
      <c r="B9503" s="1">
        <v>42374</v>
      </c>
      <c r="C9503" s="30">
        <f>VLOOKUP(B9503,'רביות שנתיות'!B:C,2)</f>
        <v>1.1000000000000001</v>
      </c>
      <c r="D9503" s="29">
        <f t="shared" si="297"/>
        <v>2.9952372008423822E-5</v>
      </c>
      <c r="F9503" s="30">
        <f>VLOOKUP($B9503,'רביות שנתיות'!B:I,7)</f>
        <v>7.6</v>
      </c>
      <c r="G9503" s="29">
        <f t="shared" si="296"/>
        <v>2.0070633536883875E-4</v>
      </c>
    </row>
    <row r="9504" spans="2:7">
      <c r="B9504" s="1">
        <v>42375</v>
      </c>
      <c r="C9504" s="30">
        <f>VLOOKUP(B9504,'רביות שנתיות'!B:C,2)</f>
        <v>1.1000000000000001</v>
      </c>
      <c r="D9504" s="29">
        <f t="shared" si="297"/>
        <v>2.9952372008423822E-5</v>
      </c>
      <c r="F9504" s="30">
        <f>VLOOKUP($B9504,'רביות שנתיות'!B:I,7)</f>
        <v>7.6</v>
      </c>
      <c r="G9504" s="29">
        <f t="shared" si="296"/>
        <v>2.0070633536883875E-4</v>
      </c>
    </row>
    <row r="9505" spans="2:7">
      <c r="B9505" s="1">
        <v>42376</v>
      </c>
      <c r="C9505" s="30">
        <f>VLOOKUP(B9505,'רביות שנתיות'!B:C,2)</f>
        <v>1.1000000000000001</v>
      </c>
      <c r="D9505" s="29">
        <f t="shared" si="297"/>
        <v>2.9952372008423822E-5</v>
      </c>
      <c r="F9505" s="30">
        <f>VLOOKUP($B9505,'רביות שנתיות'!B:I,7)</f>
        <v>7.6</v>
      </c>
      <c r="G9505" s="29">
        <f t="shared" si="296"/>
        <v>2.0070633536883875E-4</v>
      </c>
    </row>
    <row r="9506" spans="2:7">
      <c r="B9506" s="1">
        <v>42377</v>
      </c>
      <c r="C9506" s="30">
        <f>VLOOKUP(B9506,'רביות שנתיות'!B:C,2)</f>
        <v>1.1000000000000001</v>
      </c>
      <c r="D9506" s="29">
        <f t="shared" si="297"/>
        <v>2.9952372008423822E-5</v>
      </c>
      <c r="F9506" s="30">
        <f>VLOOKUP($B9506,'רביות שנתיות'!B:I,7)</f>
        <v>7.6</v>
      </c>
      <c r="G9506" s="29">
        <f t="shared" si="296"/>
        <v>2.0070633536883875E-4</v>
      </c>
    </row>
    <row r="9507" spans="2:7">
      <c r="B9507" s="1">
        <v>42378</v>
      </c>
      <c r="C9507" s="30">
        <f>VLOOKUP(B9507,'רביות שנתיות'!B:C,2)</f>
        <v>1.1000000000000001</v>
      </c>
      <c r="D9507" s="29">
        <f t="shared" si="297"/>
        <v>2.9952372008423822E-5</v>
      </c>
      <c r="F9507" s="30">
        <f>VLOOKUP($B9507,'רביות שנתיות'!B:I,7)</f>
        <v>7.6</v>
      </c>
      <c r="G9507" s="29">
        <f t="shared" si="296"/>
        <v>2.0070633536883875E-4</v>
      </c>
    </row>
    <row r="9508" spans="2:7">
      <c r="B9508" s="1">
        <v>42379</v>
      </c>
      <c r="C9508" s="30">
        <f>VLOOKUP(B9508,'רביות שנתיות'!B:C,2)</f>
        <v>1.1000000000000001</v>
      </c>
      <c r="D9508" s="29">
        <f t="shared" si="297"/>
        <v>2.9952372008423822E-5</v>
      </c>
      <c r="F9508" s="30">
        <f>VLOOKUP($B9508,'רביות שנתיות'!B:I,7)</f>
        <v>7.6</v>
      </c>
      <c r="G9508" s="29">
        <f t="shared" si="296"/>
        <v>2.0070633536883875E-4</v>
      </c>
    </row>
    <row r="9509" spans="2:7">
      <c r="B9509" s="1">
        <v>42380</v>
      </c>
      <c r="C9509" s="30">
        <f>VLOOKUP(B9509,'רביות שנתיות'!B:C,2)</f>
        <v>1.1000000000000001</v>
      </c>
      <c r="D9509" s="29">
        <f t="shared" si="297"/>
        <v>2.9952372008423822E-5</v>
      </c>
      <c r="F9509" s="30">
        <f>VLOOKUP($B9509,'רביות שנתיות'!B:I,7)</f>
        <v>7.6</v>
      </c>
      <c r="G9509" s="29">
        <f t="shared" si="296"/>
        <v>2.0070633536883875E-4</v>
      </c>
    </row>
    <row r="9510" spans="2:7">
      <c r="B9510" s="1">
        <v>42381</v>
      </c>
      <c r="C9510" s="30">
        <f>VLOOKUP(B9510,'רביות שנתיות'!B:C,2)</f>
        <v>1.1000000000000001</v>
      </c>
      <c r="D9510" s="29">
        <f t="shared" si="297"/>
        <v>2.9952372008423822E-5</v>
      </c>
      <c r="F9510" s="30">
        <f>VLOOKUP($B9510,'רביות שנתיות'!B:I,7)</f>
        <v>7.6</v>
      </c>
      <c r="G9510" s="29">
        <f t="shared" si="296"/>
        <v>2.0070633536883875E-4</v>
      </c>
    </row>
    <row r="9511" spans="2:7">
      <c r="B9511" s="1">
        <v>42382</v>
      </c>
      <c r="C9511" s="30">
        <f>VLOOKUP(B9511,'רביות שנתיות'!B:C,2)</f>
        <v>1.1000000000000001</v>
      </c>
      <c r="D9511" s="29">
        <f t="shared" si="297"/>
        <v>2.9952372008423822E-5</v>
      </c>
      <c r="F9511" s="30">
        <f>VLOOKUP($B9511,'רביות שנתיות'!B:I,7)</f>
        <v>7.6</v>
      </c>
      <c r="G9511" s="29">
        <f t="shared" si="296"/>
        <v>2.0070633536883875E-4</v>
      </c>
    </row>
    <row r="9512" spans="2:7">
      <c r="B9512" s="1">
        <v>42383</v>
      </c>
      <c r="C9512" s="30">
        <f>VLOOKUP(B9512,'רביות שנתיות'!B:C,2)</f>
        <v>1.1000000000000001</v>
      </c>
      <c r="D9512" s="29">
        <f t="shared" si="297"/>
        <v>2.9952372008423822E-5</v>
      </c>
      <c r="F9512" s="30">
        <f>VLOOKUP($B9512,'רביות שנתיות'!B:I,7)</f>
        <v>7.6</v>
      </c>
      <c r="G9512" s="29">
        <f t="shared" si="296"/>
        <v>2.0070633536883875E-4</v>
      </c>
    </row>
    <row r="9513" spans="2:7">
      <c r="B9513" s="1">
        <v>42384</v>
      </c>
      <c r="C9513" s="30">
        <f>VLOOKUP(B9513,'רביות שנתיות'!B:C,2)</f>
        <v>1.1000000000000001</v>
      </c>
      <c r="D9513" s="29">
        <f t="shared" si="297"/>
        <v>2.9952372008423822E-5</v>
      </c>
      <c r="F9513" s="30">
        <f>VLOOKUP($B9513,'רביות שנתיות'!B:I,7)</f>
        <v>7.6</v>
      </c>
      <c r="G9513" s="29">
        <f t="shared" si="296"/>
        <v>2.0070633536883875E-4</v>
      </c>
    </row>
    <row r="9514" spans="2:7">
      <c r="B9514" s="1">
        <v>42385</v>
      </c>
      <c r="C9514" s="30">
        <f>VLOOKUP(B9514,'רביות שנתיות'!B:C,2)</f>
        <v>1.1000000000000001</v>
      </c>
      <c r="D9514" s="29">
        <f t="shared" si="297"/>
        <v>2.9952372008423822E-5</v>
      </c>
      <c r="F9514" s="30">
        <f>VLOOKUP($B9514,'רביות שנתיות'!B:I,7)</f>
        <v>7.6</v>
      </c>
      <c r="G9514" s="29">
        <f t="shared" si="296"/>
        <v>2.0070633536883875E-4</v>
      </c>
    </row>
    <row r="9515" spans="2:7">
      <c r="B9515" s="1">
        <v>42386</v>
      </c>
      <c r="C9515" s="30">
        <f>VLOOKUP(B9515,'רביות שנתיות'!B:C,2)</f>
        <v>1.1000000000000001</v>
      </c>
      <c r="D9515" s="29">
        <f t="shared" si="297"/>
        <v>2.9952372008423822E-5</v>
      </c>
      <c r="F9515" s="30">
        <f>VLOOKUP($B9515,'רביות שנתיות'!B:I,7)</f>
        <v>7.6</v>
      </c>
      <c r="G9515" s="29">
        <f t="shared" si="296"/>
        <v>2.0070633536883875E-4</v>
      </c>
    </row>
    <row r="9516" spans="2:7">
      <c r="B9516" s="1">
        <v>42387</v>
      </c>
      <c r="C9516" s="30">
        <f>VLOOKUP(B9516,'רביות שנתיות'!B:C,2)</f>
        <v>1.1000000000000001</v>
      </c>
      <c r="D9516" s="29">
        <f t="shared" si="297"/>
        <v>2.9952372008423822E-5</v>
      </c>
      <c r="F9516" s="30">
        <f>VLOOKUP($B9516,'רביות שנתיות'!B:I,7)</f>
        <v>7.6</v>
      </c>
      <c r="G9516" s="29">
        <f t="shared" si="296"/>
        <v>2.0070633536883875E-4</v>
      </c>
    </row>
    <row r="9517" spans="2:7">
      <c r="B9517" s="1">
        <v>42388</v>
      </c>
      <c r="C9517" s="30">
        <f>VLOOKUP(B9517,'רביות שנתיות'!B:C,2)</f>
        <v>1.1000000000000001</v>
      </c>
      <c r="D9517" s="29">
        <f t="shared" si="297"/>
        <v>2.9952372008423822E-5</v>
      </c>
      <c r="F9517" s="30">
        <f>VLOOKUP($B9517,'רביות שנתיות'!B:I,7)</f>
        <v>7.6</v>
      </c>
      <c r="G9517" s="29">
        <f t="shared" si="296"/>
        <v>2.0070633536883875E-4</v>
      </c>
    </row>
    <row r="9518" spans="2:7">
      <c r="B9518" s="1">
        <v>42389</v>
      </c>
      <c r="C9518" s="30">
        <f>VLOOKUP(B9518,'רביות שנתיות'!B:C,2)</f>
        <v>1.1000000000000001</v>
      </c>
      <c r="D9518" s="29">
        <f t="shared" si="297"/>
        <v>2.9952372008423822E-5</v>
      </c>
      <c r="F9518" s="30">
        <f>VLOOKUP($B9518,'רביות שנתיות'!B:I,7)</f>
        <v>7.6</v>
      </c>
      <c r="G9518" s="29">
        <f t="shared" si="296"/>
        <v>2.0070633536883875E-4</v>
      </c>
    </row>
    <row r="9519" spans="2:7">
      <c r="B9519" s="1">
        <v>42390</v>
      </c>
      <c r="C9519" s="30">
        <f>VLOOKUP(B9519,'רביות שנתיות'!B:C,2)</f>
        <v>1.1000000000000001</v>
      </c>
      <c r="D9519" s="29">
        <f t="shared" si="297"/>
        <v>2.9952372008423822E-5</v>
      </c>
      <c r="F9519" s="30">
        <f>VLOOKUP($B9519,'רביות שנתיות'!B:I,7)</f>
        <v>7.6</v>
      </c>
      <c r="G9519" s="29">
        <f t="shared" si="296"/>
        <v>2.0070633536883875E-4</v>
      </c>
    </row>
    <row r="9520" spans="2:7">
      <c r="B9520" s="1">
        <v>42391</v>
      </c>
      <c r="C9520" s="30">
        <f>VLOOKUP(B9520,'רביות שנתיות'!B:C,2)</f>
        <v>1.1000000000000001</v>
      </c>
      <c r="D9520" s="29">
        <f t="shared" si="297"/>
        <v>2.9952372008423822E-5</v>
      </c>
      <c r="F9520" s="30">
        <f>VLOOKUP($B9520,'רביות שנתיות'!B:I,7)</f>
        <v>7.6</v>
      </c>
      <c r="G9520" s="29">
        <f t="shared" si="296"/>
        <v>2.0070633536883875E-4</v>
      </c>
    </row>
    <row r="9521" spans="2:7">
      <c r="B9521" s="1">
        <v>42392</v>
      </c>
      <c r="C9521" s="30">
        <f>VLOOKUP(B9521,'רביות שנתיות'!B:C,2)</f>
        <v>1.1000000000000001</v>
      </c>
      <c r="D9521" s="29">
        <f t="shared" si="297"/>
        <v>2.9952372008423822E-5</v>
      </c>
      <c r="F9521" s="30">
        <f>VLOOKUP($B9521,'רביות שנתיות'!B:I,7)</f>
        <v>7.6</v>
      </c>
      <c r="G9521" s="29">
        <f t="shared" si="296"/>
        <v>2.0070633536883875E-4</v>
      </c>
    </row>
    <row r="9522" spans="2:7">
      <c r="B9522" s="1">
        <v>42393</v>
      </c>
      <c r="C9522" s="30">
        <f>VLOOKUP(B9522,'רביות שנתיות'!B:C,2)</f>
        <v>1.1000000000000001</v>
      </c>
      <c r="D9522" s="29">
        <f t="shared" si="297"/>
        <v>2.9952372008423822E-5</v>
      </c>
      <c r="F9522" s="30">
        <f>VLOOKUP($B9522,'רביות שנתיות'!B:I,7)</f>
        <v>7.6</v>
      </c>
      <c r="G9522" s="29">
        <f t="shared" si="296"/>
        <v>2.0070633536883875E-4</v>
      </c>
    </row>
    <row r="9523" spans="2:7">
      <c r="B9523" s="1">
        <v>42394</v>
      </c>
      <c r="C9523" s="30">
        <f>VLOOKUP(B9523,'רביות שנתיות'!B:C,2)</f>
        <v>1.1000000000000001</v>
      </c>
      <c r="D9523" s="29">
        <f t="shared" si="297"/>
        <v>2.9952372008423822E-5</v>
      </c>
      <c r="F9523" s="30">
        <f>VLOOKUP($B9523,'רביות שנתיות'!B:I,7)</f>
        <v>7.6</v>
      </c>
      <c r="G9523" s="29">
        <f t="shared" si="296"/>
        <v>2.0070633536883875E-4</v>
      </c>
    </row>
    <row r="9524" spans="2:7">
      <c r="B9524" s="1">
        <v>42395</v>
      </c>
      <c r="C9524" s="30">
        <f>VLOOKUP(B9524,'רביות שנתיות'!B:C,2)</f>
        <v>1.1000000000000001</v>
      </c>
      <c r="D9524" s="29">
        <f t="shared" si="297"/>
        <v>2.9952372008423822E-5</v>
      </c>
      <c r="F9524" s="30">
        <f>VLOOKUP($B9524,'רביות שנתיות'!B:I,7)</f>
        <v>7.6</v>
      </c>
      <c r="G9524" s="29">
        <f t="shared" si="296"/>
        <v>2.0070633536883875E-4</v>
      </c>
    </row>
    <row r="9525" spans="2:7">
      <c r="B9525" s="1">
        <v>42396</v>
      </c>
      <c r="C9525" s="30">
        <f>VLOOKUP(B9525,'רביות שנתיות'!B:C,2)</f>
        <v>1.1000000000000001</v>
      </c>
      <c r="D9525" s="29">
        <f t="shared" si="297"/>
        <v>2.9952372008423822E-5</v>
      </c>
      <c r="F9525" s="30">
        <f>VLOOKUP($B9525,'רביות שנתיות'!B:I,7)</f>
        <v>7.6</v>
      </c>
      <c r="G9525" s="29">
        <f t="shared" si="296"/>
        <v>2.0070633536883875E-4</v>
      </c>
    </row>
    <row r="9526" spans="2:7">
      <c r="B9526" s="1">
        <v>42397</v>
      </c>
      <c r="C9526" s="30">
        <f>VLOOKUP(B9526,'רביות שנתיות'!B:C,2)</f>
        <v>1.1000000000000001</v>
      </c>
      <c r="D9526" s="29">
        <f t="shared" si="297"/>
        <v>2.9952372008423822E-5</v>
      </c>
      <c r="F9526" s="30">
        <f>VLOOKUP($B9526,'רביות שנתיות'!B:I,7)</f>
        <v>7.6</v>
      </c>
      <c r="G9526" s="29">
        <f t="shared" si="296"/>
        <v>2.0070633536883875E-4</v>
      </c>
    </row>
    <row r="9527" spans="2:7">
      <c r="B9527" s="1">
        <v>42398</v>
      </c>
      <c r="C9527" s="30">
        <f>VLOOKUP(B9527,'רביות שנתיות'!B:C,2)</f>
        <v>1.1000000000000001</v>
      </c>
      <c r="D9527" s="29">
        <f t="shared" si="297"/>
        <v>2.9952372008423822E-5</v>
      </c>
      <c r="F9527" s="30">
        <f>VLOOKUP($B9527,'רביות שנתיות'!B:I,7)</f>
        <v>7.6</v>
      </c>
      <c r="G9527" s="29">
        <f t="shared" si="296"/>
        <v>2.0070633536883875E-4</v>
      </c>
    </row>
    <row r="9528" spans="2:7">
      <c r="B9528" s="1">
        <v>42399</v>
      </c>
      <c r="C9528" s="30">
        <f>VLOOKUP(B9528,'רביות שנתיות'!B:C,2)</f>
        <v>1.1000000000000001</v>
      </c>
      <c r="D9528" s="29">
        <f t="shared" si="297"/>
        <v>2.9952372008423822E-5</v>
      </c>
      <c r="F9528" s="30">
        <f>VLOOKUP($B9528,'רביות שנתיות'!B:I,7)</f>
        <v>7.6</v>
      </c>
      <c r="G9528" s="29">
        <f t="shared" si="296"/>
        <v>2.0070633536883875E-4</v>
      </c>
    </row>
    <row r="9529" spans="2:7">
      <c r="B9529" s="1">
        <v>42400</v>
      </c>
      <c r="C9529" s="30">
        <f>VLOOKUP(B9529,'רביות שנתיות'!B:C,2)</f>
        <v>1.1000000000000001</v>
      </c>
      <c r="D9529" s="29">
        <f t="shared" si="297"/>
        <v>2.9952372008423822E-5</v>
      </c>
      <c r="F9529" s="30">
        <f>VLOOKUP($B9529,'רביות שנתיות'!B:I,7)</f>
        <v>7.6</v>
      </c>
      <c r="G9529" s="29">
        <f t="shared" si="296"/>
        <v>2.0070633536883875E-4</v>
      </c>
    </row>
    <row r="9530" spans="2:7">
      <c r="B9530" s="1">
        <v>42401</v>
      </c>
      <c r="C9530" s="30">
        <f>VLOOKUP(B9530,'רביות שנתיות'!B:C,2)</f>
        <v>1.1000000000000001</v>
      </c>
      <c r="D9530" s="29">
        <f t="shared" si="297"/>
        <v>2.9952372008423822E-5</v>
      </c>
      <c r="F9530" s="30">
        <f>VLOOKUP($B9530,'רביות שנתיות'!B:I,7)</f>
        <v>7.6</v>
      </c>
      <c r="G9530" s="29">
        <f t="shared" si="296"/>
        <v>2.0070633536883875E-4</v>
      </c>
    </row>
    <row r="9531" spans="2:7">
      <c r="B9531" s="1">
        <v>42402</v>
      </c>
      <c r="C9531" s="30">
        <f>VLOOKUP(B9531,'רביות שנתיות'!B:C,2)</f>
        <v>1.1000000000000001</v>
      </c>
      <c r="D9531" s="29">
        <f t="shared" si="297"/>
        <v>2.9952372008423822E-5</v>
      </c>
      <c r="F9531" s="30">
        <f>VLOOKUP($B9531,'רביות שנתיות'!B:I,7)</f>
        <v>7.6</v>
      </c>
      <c r="G9531" s="29">
        <f t="shared" si="296"/>
        <v>2.0070633536883875E-4</v>
      </c>
    </row>
    <row r="9532" spans="2:7">
      <c r="B9532" s="1">
        <v>42403</v>
      </c>
      <c r="C9532" s="30">
        <f>VLOOKUP(B9532,'רביות שנתיות'!B:C,2)</f>
        <v>1.1000000000000001</v>
      </c>
      <c r="D9532" s="29">
        <f t="shared" si="297"/>
        <v>2.9952372008423822E-5</v>
      </c>
      <c r="F9532" s="30">
        <f>VLOOKUP($B9532,'רביות שנתיות'!B:I,7)</f>
        <v>7.6</v>
      </c>
      <c r="G9532" s="29">
        <f t="shared" si="296"/>
        <v>2.0070633536883875E-4</v>
      </c>
    </row>
    <row r="9533" spans="2:7">
      <c r="B9533" s="1">
        <v>42404</v>
      </c>
      <c r="C9533" s="30">
        <f>VLOOKUP(B9533,'רביות שנתיות'!B:C,2)</f>
        <v>1.1000000000000001</v>
      </c>
      <c r="D9533" s="29">
        <f t="shared" si="297"/>
        <v>2.9952372008423822E-5</v>
      </c>
      <c r="F9533" s="30">
        <f>VLOOKUP($B9533,'רביות שנתיות'!B:I,7)</f>
        <v>7.6</v>
      </c>
      <c r="G9533" s="29">
        <f t="shared" si="296"/>
        <v>2.0070633536883875E-4</v>
      </c>
    </row>
    <row r="9534" spans="2:7">
      <c r="B9534" s="1">
        <v>42405</v>
      </c>
      <c r="C9534" s="30">
        <f>VLOOKUP(B9534,'רביות שנתיות'!B:C,2)</f>
        <v>1.1000000000000001</v>
      </c>
      <c r="D9534" s="29">
        <f t="shared" si="297"/>
        <v>2.9952372008423822E-5</v>
      </c>
      <c r="F9534" s="30">
        <f>VLOOKUP($B9534,'רביות שנתיות'!B:I,7)</f>
        <v>7.6</v>
      </c>
      <c r="G9534" s="29">
        <f t="shared" si="296"/>
        <v>2.0070633536883875E-4</v>
      </c>
    </row>
    <row r="9535" spans="2:7">
      <c r="B9535" s="1">
        <v>42406</v>
      </c>
      <c r="C9535" s="30">
        <f>VLOOKUP(B9535,'רביות שנתיות'!B:C,2)</f>
        <v>1.1000000000000001</v>
      </c>
      <c r="D9535" s="29">
        <f t="shared" si="297"/>
        <v>2.9952372008423822E-5</v>
      </c>
      <c r="F9535" s="30">
        <f>VLOOKUP($B9535,'רביות שנתיות'!B:I,7)</f>
        <v>7.6</v>
      </c>
      <c r="G9535" s="29">
        <f t="shared" si="296"/>
        <v>2.0070633536883875E-4</v>
      </c>
    </row>
    <row r="9536" spans="2:7">
      <c r="B9536" s="1">
        <v>42407</v>
      </c>
      <c r="C9536" s="30">
        <f>VLOOKUP(B9536,'רביות שנתיות'!B:C,2)</f>
        <v>1.1000000000000001</v>
      </c>
      <c r="D9536" s="29">
        <f t="shared" si="297"/>
        <v>2.9952372008423822E-5</v>
      </c>
      <c r="F9536" s="30">
        <f>VLOOKUP($B9536,'רביות שנתיות'!B:I,7)</f>
        <v>7.6</v>
      </c>
      <c r="G9536" s="29">
        <f t="shared" si="296"/>
        <v>2.0070633536883875E-4</v>
      </c>
    </row>
    <row r="9537" spans="2:7">
      <c r="B9537" s="1">
        <v>42408</v>
      </c>
      <c r="C9537" s="30">
        <f>VLOOKUP(B9537,'רביות שנתיות'!B:C,2)</f>
        <v>1.1000000000000001</v>
      </c>
      <c r="D9537" s="29">
        <f t="shared" si="297"/>
        <v>2.9952372008423822E-5</v>
      </c>
      <c r="F9537" s="30">
        <f>VLOOKUP($B9537,'רביות שנתיות'!B:I,7)</f>
        <v>7.6</v>
      </c>
      <c r="G9537" s="29">
        <f t="shared" si="296"/>
        <v>2.0070633536883875E-4</v>
      </c>
    </row>
    <row r="9538" spans="2:7">
      <c r="B9538" s="1">
        <v>42409</v>
      </c>
      <c r="C9538" s="30">
        <f>VLOOKUP(B9538,'רביות שנתיות'!B:C,2)</f>
        <v>1.1000000000000001</v>
      </c>
      <c r="D9538" s="29">
        <f t="shared" si="297"/>
        <v>2.9952372008423822E-5</v>
      </c>
      <c r="F9538" s="30">
        <f>VLOOKUP($B9538,'רביות שנתיות'!B:I,7)</f>
        <v>7.6</v>
      </c>
      <c r="G9538" s="29">
        <f t="shared" si="296"/>
        <v>2.0070633536883875E-4</v>
      </c>
    </row>
    <row r="9539" spans="2:7">
      <c r="B9539" s="1">
        <v>42410</v>
      </c>
      <c r="C9539" s="30">
        <f>VLOOKUP(B9539,'רביות שנתיות'!B:C,2)</f>
        <v>1.1000000000000001</v>
      </c>
      <c r="D9539" s="29">
        <f t="shared" si="297"/>
        <v>2.9952372008423822E-5</v>
      </c>
      <c r="F9539" s="30">
        <f>VLOOKUP($B9539,'רביות שנתיות'!B:I,7)</f>
        <v>7.6</v>
      </c>
      <c r="G9539" s="29">
        <f t="shared" si="296"/>
        <v>2.0070633536883875E-4</v>
      </c>
    </row>
    <row r="9540" spans="2:7">
      <c r="B9540" s="1">
        <v>42411</v>
      </c>
      <c r="C9540" s="30">
        <f>VLOOKUP(B9540,'רביות שנתיות'!B:C,2)</f>
        <v>1.1000000000000001</v>
      </c>
      <c r="D9540" s="29">
        <f t="shared" si="297"/>
        <v>2.9952372008423822E-5</v>
      </c>
      <c r="F9540" s="30">
        <f>VLOOKUP($B9540,'רביות שנתיות'!B:I,7)</f>
        <v>7.6</v>
      </c>
      <c r="G9540" s="29">
        <f t="shared" ref="G9540:G9603" si="298">(1+F9540/100)^(1/365)-1</f>
        <v>2.0070633536883875E-4</v>
      </c>
    </row>
    <row r="9541" spans="2:7">
      <c r="B9541" s="1">
        <v>42412</v>
      </c>
      <c r="C9541" s="30">
        <f>VLOOKUP(B9541,'רביות שנתיות'!B:C,2)</f>
        <v>1.1000000000000001</v>
      </c>
      <c r="D9541" s="29">
        <f t="shared" ref="D9541:D9604" si="299">(1+C9541/100)^(1/365.25)-1</f>
        <v>2.9952372008423822E-5</v>
      </c>
      <c r="F9541" s="30">
        <f>VLOOKUP($B9541,'רביות שנתיות'!B:I,7)</f>
        <v>7.6</v>
      </c>
      <c r="G9541" s="29">
        <f t="shared" si="298"/>
        <v>2.0070633536883875E-4</v>
      </c>
    </row>
    <row r="9542" spans="2:7">
      <c r="B9542" s="1">
        <v>42413</v>
      </c>
      <c r="C9542" s="30">
        <f>VLOOKUP(B9542,'רביות שנתיות'!B:C,2)</f>
        <v>1.1000000000000001</v>
      </c>
      <c r="D9542" s="29">
        <f t="shared" si="299"/>
        <v>2.9952372008423822E-5</v>
      </c>
      <c r="F9542" s="30">
        <f>VLOOKUP($B9542,'רביות שנתיות'!B:I,7)</f>
        <v>7.6</v>
      </c>
      <c r="G9542" s="29">
        <f t="shared" si="298"/>
        <v>2.0070633536883875E-4</v>
      </c>
    </row>
    <row r="9543" spans="2:7">
      <c r="B9543" s="1">
        <v>42414</v>
      </c>
      <c r="C9543" s="30">
        <f>VLOOKUP(B9543,'רביות שנתיות'!B:C,2)</f>
        <v>1.1000000000000001</v>
      </c>
      <c r="D9543" s="29">
        <f t="shared" si="299"/>
        <v>2.9952372008423822E-5</v>
      </c>
      <c r="F9543" s="30">
        <f>VLOOKUP($B9543,'רביות שנתיות'!B:I,7)</f>
        <v>7.6</v>
      </c>
      <c r="G9543" s="29">
        <f t="shared" si="298"/>
        <v>2.0070633536883875E-4</v>
      </c>
    </row>
    <row r="9544" spans="2:7">
      <c r="B9544" s="1">
        <v>42415</v>
      </c>
      <c r="C9544" s="30">
        <f>VLOOKUP(B9544,'רביות שנתיות'!B:C,2)</f>
        <v>1.1000000000000001</v>
      </c>
      <c r="D9544" s="29">
        <f t="shared" si="299"/>
        <v>2.9952372008423822E-5</v>
      </c>
      <c r="F9544" s="30">
        <f>VLOOKUP($B9544,'רביות שנתיות'!B:I,7)</f>
        <v>7.6</v>
      </c>
      <c r="G9544" s="29">
        <f t="shared" si="298"/>
        <v>2.0070633536883875E-4</v>
      </c>
    </row>
    <row r="9545" spans="2:7">
      <c r="B9545" s="1">
        <v>42416</v>
      </c>
      <c r="C9545" s="30">
        <f>VLOOKUP(B9545,'רביות שנתיות'!B:C,2)</f>
        <v>1.1000000000000001</v>
      </c>
      <c r="D9545" s="29">
        <f t="shared" si="299"/>
        <v>2.9952372008423822E-5</v>
      </c>
      <c r="F9545" s="30">
        <f>VLOOKUP($B9545,'רביות שנתיות'!B:I,7)</f>
        <v>7.6</v>
      </c>
      <c r="G9545" s="29">
        <f t="shared" si="298"/>
        <v>2.0070633536883875E-4</v>
      </c>
    </row>
    <row r="9546" spans="2:7">
      <c r="B9546" s="1">
        <v>42417</v>
      </c>
      <c r="C9546" s="30">
        <f>VLOOKUP(B9546,'רביות שנתיות'!B:C,2)</f>
        <v>1.1000000000000001</v>
      </c>
      <c r="D9546" s="29">
        <f t="shared" si="299"/>
        <v>2.9952372008423822E-5</v>
      </c>
      <c r="F9546" s="30">
        <f>VLOOKUP($B9546,'רביות שנתיות'!B:I,7)</f>
        <v>7.6</v>
      </c>
      <c r="G9546" s="29">
        <f t="shared" si="298"/>
        <v>2.0070633536883875E-4</v>
      </c>
    </row>
    <row r="9547" spans="2:7">
      <c r="B9547" s="1">
        <v>42418</v>
      </c>
      <c r="C9547" s="30">
        <f>VLOOKUP(B9547,'רביות שנתיות'!B:C,2)</f>
        <v>1.1000000000000001</v>
      </c>
      <c r="D9547" s="29">
        <f t="shared" si="299"/>
        <v>2.9952372008423822E-5</v>
      </c>
      <c r="F9547" s="30">
        <f>VLOOKUP($B9547,'רביות שנתיות'!B:I,7)</f>
        <v>7.6</v>
      </c>
      <c r="G9547" s="29">
        <f t="shared" si="298"/>
        <v>2.0070633536883875E-4</v>
      </c>
    </row>
    <row r="9548" spans="2:7">
      <c r="B9548" s="1">
        <v>42419</v>
      </c>
      <c r="C9548" s="30">
        <f>VLOOKUP(B9548,'רביות שנתיות'!B:C,2)</f>
        <v>1.1000000000000001</v>
      </c>
      <c r="D9548" s="29">
        <f t="shared" si="299"/>
        <v>2.9952372008423822E-5</v>
      </c>
      <c r="F9548" s="30">
        <f>VLOOKUP($B9548,'רביות שנתיות'!B:I,7)</f>
        <v>7.6</v>
      </c>
      <c r="G9548" s="29">
        <f t="shared" si="298"/>
        <v>2.0070633536883875E-4</v>
      </c>
    </row>
    <row r="9549" spans="2:7">
      <c r="B9549" s="1">
        <v>42420</v>
      </c>
      <c r="C9549" s="30">
        <f>VLOOKUP(B9549,'רביות שנתיות'!B:C,2)</f>
        <v>1.1000000000000001</v>
      </c>
      <c r="D9549" s="29">
        <f t="shared" si="299"/>
        <v>2.9952372008423822E-5</v>
      </c>
      <c r="F9549" s="30">
        <f>VLOOKUP($B9549,'רביות שנתיות'!B:I,7)</f>
        <v>7.6</v>
      </c>
      <c r="G9549" s="29">
        <f t="shared" si="298"/>
        <v>2.0070633536883875E-4</v>
      </c>
    </row>
    <row r="9550" spans="2:7">
      <c r="B9550" s="1">
        <v>42421</v>
      </c>
      <c r="C9550" s="30">
        <f>VLOOKUP(B9550,'רביות שנתיות'!B:C,2)</f>
        <v>1.1000000000000001</v>
      </c>
      <c r="D9550" s="29">
        <f t="shared" si="299"/>
        <v>2.9952372008423822E-5</v>
      </c>
      <c r="F9550" s="30">
        <f>VLOOKUP($B9550,'רביות שנתיות'!B:I,7)</f>
        <v>7.6</v>
      </c>
      <c r="G9550" s="29">
        <f t="shared" si="298"/>
        <v>2.0070633536883875E-4</v>
      </c>
    </row>
    <row r="9551" spans="2:7">
      <c r="B9551" s="1">
        <v>42422</v>
      </c>
      <c r="C9551" s="30">
        <f>VLOOKUP(B9551,'רביות שנתיות'!B:C,2)</f>
        <v>1.1000000000000001</v>
      </c>
      <c r="D9551" s="29">
        <f t="shared" si="299"/>
        <v>2.9952372008423822E-5</v>
      </c>
      <c r="F9551" s="30">
        <f>VLOOKUP($B9551,'רביות שנתיות'!B:I,7)</f>
        <v>7.6</v>
      </c>
      <c r="G9551" s="29">
        <f t="shared" si="298"/>
        <v>2.0070633536883875E-4</v>
      </c>
    </row>
    <row r="9552" spans="2:7">
      <c r="B9552" s="1">
        <v>42423</v>
      </c>
      <c r="C9552" s="30">
        <f>VLOOKUP(B9552,'רביות שנתיות'!B:C,2)</f>
        <v>1.1000000000000001</v>
      </c>
      <c r="D9552" s="29">
        <f t="shared" si="299"/>
        <v>2.9952372008423822E-5</v>
      </c>
      <c r="F9552" s="30">
        <f>VLOOKUP($B9552,'רביות שנתיות'!B:I,7)</f>
        <v>7.6</v>
      </c>
      <c r="G9552" s="29">
        <f t="shared" si="298"/>
        <v>2.0070633536883875E-4</v>
      </c>
    </row>
    <row r="9553" spans="2:7">
      <c r="B9553" s="1">
        <v>42424</v>
      </c>
      <c r="C9553" s="30">
        <f>VLOOKUP(B9553,'רביות שנתיות'!B:C,2)</f>
        <v>1.1000000000000001</v>
      </c>
      <c r="D9553" s="29">
        <f t="shared" si="299"/>
        <v>2.9952372008423822E-5</v>
      </c>
      <c r="F9553" s="30">
        <f>VLOOKUP($B9553,'רביות שנתיות'!B:I,7)</f>
        <v>7.6</v>
      </c>
      <c r="G9553" s="29">
        <f t="shared" si="298"/>
        <v>2.0070633536883875E-4</v>
      </c>
    </row>
    <row r="9554" spans="2:7">
      <c r="B9554" s="1">
        <v>42425</v>
      </c>
      <c r="C9554" s="30">
        <f>VLOOKUP(B9554,'רביות שנתיות'!B:C,2)</f>
        <v>1.1000000000000001</v>
      </c>
      <c r="D9554" s="29">
        <f t="shared" si="299"/>
        <v>2.9952372008423822E-5</v>
      </c>
      <c r="F9554" s="30">
        <f>VLOOKUP($B9554,'רביות שנתיות'!B:I,7)</f>
        <v>7.6</v>
      </c>
      <c r="G9554" s="29">
        <f t="shared" si="298"/>
        <v>2.0070633536883875E-4</v>
      </c>
    </row>
    <row r="9555" spans="2:7">
      <c r="B9555" s="1">
        <v>42426</v>
      </c>
      <c r="C9555" s="30">
        <f>VLOOKUP(B9555,'רביות שנתיות'!B:C,2)</f>
        <v>1.1000000000000001</v>
      </c>
      <c r="D9555" s="29">
        <f t="shared" si="299"/>
        <v>2.9952372008423822E-5</v>
      </c>
      <c r="F9555" s="30">
        <f>VLOOKUP($B9555,'רביות שנתיות'!B:I,7)</f>
        <v>7.6</v>
      </c>
      <c r="G9555" s="29">
        <f t="shared" si="298"/>
        <v>2.0070633536883875E-4</v>
      </c>
    </row>
    <row r="9556" spans="2:7">
      <c r="B9556" s="1">
        <v>42427</v>
      </c>
      <c r="C9556" s="30">
        <f>VLOOKUP(B9556,'רביות שנתיות'!B:C,2)</f>
        <v>1.1000000000000001</v>
      </c>
      <c r="D9556" s="29">
        <f t="shared" si="299"/>
        <v>2.9952372008423822E-5</v>
      </c>
      <c r="F9556" s="30">
        <f>VLOOKUP($B9556,'רביות שנתיות'!B:I,7)</f>
        <v>7.6</v>
      </c>
      <c r="G9556" s="29">
        <f t="shared" si="298"/>
        <v>2.0070633536883875E-4</v>
      </c>
    </row>
    <row r="9557" spans="2:7">
      <c r="B9557" s="1">
        <v>42428</v>
      </c>
      <c r="C9557" s="30">
        <f>VLOOKUP(B9557,'רביות שנתיות'!B:C,2)</f>
        <v>1.1000000000000001</v>
      </c>
      <c r="D9557" s="29">
        <f t="shared" si="299"/>
        <v>2.9952372008423822E-5</v>
      </c>
      <c r="F9557" s="30">
        <f>VLOOKUP($B9557,'רביות שנתיות'!B:I,7)</f>
        <v>7.6</v>
      </c>
      <c r="G9557" s="29">
        <f t="shared" si="298"/>
        <v>2.0070633536883875E-4</v>
      </c>
    </row>
    <row r="9558" spans="2:7">
      <c r="B9558" s="1">
        <v>42429</v>
      </c>
      <c r="C9558" s="30">
        <f>VLOOKUP(B9558,'רביות שנתיות'!B:C,2)</f>
        <v>1.1000000000000001</v>
      </c>
      <c r="D9558" s="29">
        <f t="shared" si="299"/>
        <v>2.9952372008423822E-5</v>
      </c>
      <c r="F9558" s="30">
        <f>VLOOKUP($B9558,'רביות שנתיות'!B:I,7)</f>
        <v>7.6</v>
      </c>
      <c r="G9558" s="29">
        <f t="shared" si="298"/>
        <v>2.0070633536883875E-4</v>
      </c>
    </row>
    <row r="9559" spans="2:7">
      <c r="B9559" s="1">
        <v>42430</v>
      </c>
      <c r="C9559" s="30">
        <f>VLOOKUP(B9559,'רביות שנתיות'!B:C,2)</f>
        <v>1.1000000000000001</v>
      </c>
      <c r="D9559" s="29">
        <f t="shared" si="299"/>
        <v>2.9952372008423822E-5</v>
      </c>
      <c r="F9559" s="30">
        <f>VLOOKUP($B9559,'רביות שנתיות'!B:I,7)</f>
        <v>7.6</v>
      </c>
      <c r="G9559" s="29">
        <f t="shared" si="298"/>
        <v>2.0070633536883875E-4</v>
      </c>
    </row>
    <row r="9560" spans="2:7">
      <c r="B9560" s="1">
        <v>42431</v>
      </c>
      <c r="C9560" s="30">
        <f>VLOOKUP(B9560,'רביות שנתיות'!B:C,2)</f>
        <v>1.1000000000000001</v>
      </c>
      <c r="D9560" s="29">
        <f t="shared" si="299"/>
        <v>2.9952372008423822E-5</v>
      </c>
      <c r="F9560" s="30">
        <f>VLOOKUP($B9560,'רביות שנתיות'!B:I,7)</f>
        <v>7.6</v>
      </c>
      <c r="G9560" s="29">
        <f t="shared" si="298"/>
        <v>2.0070633536883875E-4</v>
      </c>
    </row>
    <row r="9561" spans="2:7">
      <c r="B9561" s="1">
        <v>42432</v>
      </c>
      <c r="C9561" s="30">
        <f>VLOOKUP(B9561,'רביות שנתיות'!B:C,2)</f>
        <v>1.1000000000000001</v>
      </c>
      <c r="D9561" s="29">
        <f t="shared" si="299"/>
        <v>2.9952372008423822E-5</v>
      </c>
      <c r="F9561" s="30">
        <f>VLOOKUP($B9561,'רביות שנתיות'!B:I,7)</f>
        <v>7.6</v>
      </c>
      <c r="G9561" s="29">
        <f t="shared" si="298"/>
        <v>2.0070633536883875E-4</v>
      </c>
    </row>
    <row r="9562" spans="2:7">
      <c r="B9562" s="1">
        <v>42433</v>
      </c>
      <c r="C9562" s="30">
        <f>VLOOKUP(B9562,'רביות שנתיות'!B:C,2)</f>
        <v>1.1000000000000001</v>
      </c>
      <c r="D9562" s="29">
        <f t="shared" si="299"/>
        <v>2.9952372008423822E-5</v>
      </c>
      <c r="F9562" s="30">
        <f>VLOOKUP($B9562,'רביות שנתיות'!B:I,7)</f>
        <v>7.6</v>
      </c>
      <c r="G9562" s="29">
        <f t="shared" si="298"/>
        <v>2.0070633536883875E-4</v>
      </c>
    </row>
    <row r="9563" spans="2:7">
      <c r="B9563" s="1">
        <v>42434</v>
      </c>
      <c r="C9563" s="30">
        <f>VLOOKUP(B9563,'רביות שנתיות'!B:C,2)</f>
        <v>1.1000000000000001</v>
      </c>
      <c r="D9563" s="29">
        <f t="shared" si="299"/>
        <v>2.9952372008423822E-5</v>
      </c>
      <c r="F9563" s="30">
        <f>VLOOKUP($B9563,'רביות שנתיות'!B:I,7)</f>
        <v>7.6</v>
      </c>
      <c r="G9563" s="29">
        <f t="shared" si="298"/>
        <v>2.0070633536883875E-4</v>
      </c>
    </row>
    <row r="9564" spans="2:7">
      <c r="B9564" s="1">
        <v>42435</v>
      </c>
      <c r="C9564" s="30">
        <f>VLOOKUP(B9564,'רביות שנתיות'!B:C,2)</f>
        <v>1.1000000000000001</v>
      </c>
      <c r="D9564" s="29">
        <f t="shared" si="299"/>
        <v>2.9952372008423822E-5</v>
      </c>
      <c r="F9564" s="30">
        <f>VLOOKUP($B9564,'רביות שנתיות'!B:I,7)</f>
        <v>7.6</v>
      </c>
      <c r="G9564" s="29">
        <f t="shared" si="298"/>
        <v>2.0070633536883875E-4</v>
      </c>
    </row>
    <row r="9565" spans="2:7">
      <c r="B9565" s="1">
        <v>42436</v>
      </c>
      <c r="C9565" s="30">
        <f>VLOOKUP(B9565,'רביות שנתיות'!B:C,2)</f>
        <v>1.1000000000000001</v>
      </c>
      <c r="D9565" s="29">
        <f t="shared" si="299"/>
        <v>2.9952372008423822E-5</v>
      </c>
      <c r="F9565" s="30">
        <f>VLOOKUP($B9565,'רביות שנתיות'!B:I,7)</f>
        <v>7.6</v>
      </c>
      <c r="G9565" s="29">
        <f t="shared" si="298"/>
        <v>2.0070633536883875E-4</v>
      </c>
    </row>
    <row r="9566" spans="2:7">
      <c r="B9566" s="1">
        <v>42437</v>
      </c>
      <c r="C9566" s="30">
        <f>VLOOKUP(B9566,'רביות שנתיות'!B:C,2)</f>
        <v>1.1000000000000001</v>
      </c>
      <c r="D9566" s="29">
        <f t="shared" si="299"/>
        <v>2.9952372008423822E-5</v>
      </c>
      <c r="F9566" s="30">
        <f>VLOOKUP($B9566,'רביות שנתיות'!B:I,7)</f>
        <v>7.6</v>
      </c>
      <c r="G9566" s="29">
        <f t="shared" si="298"/>
        <v>2.0070633536883875E-4</v>
      </c>
    </row>
    <row r="9567" spans="2:7">
      <c r="B9567" s="1">
        <v>42438</v>
      </c>
      <c r="C9567" s="30">
        <f>VLOOKUP(B9567,'רביות שנתיות'!B:C,2)</f>
        <v>1.1000000000000001</v>
      </c>
      <c r="D9567" s="29">
        <f t="shared" si="299"/>
        <v>2.9952372008423822E-5</v>
      </c>
      <c r="F9567" s="30">
        <f>VLOOKUP($B9567,'רביות שנתיות'!B:I,7)</f>
        <v>7.6</v>
      </c>
      <c r="G9567" s="29">
        <f t="shared" si="298"/>
        <v>2.0070633536883875E-4</v>
      </c>
    </row>
    <row r="9568" spans="2:7">
      <c r="B9568" s="1">
        <v>42439</v>
      </c>
      <c r="C9568" s="30">
        <f>VLOOKUP(B9568,'רביות שנתיות'!B:C,2)</f>
        <v>1.1000000000000001</v>
      </c>
      <c r="D9568" s="29">
        <f t="shared" si="299"/>
        <v>2.9952372008423822E-5</v>
      </c>
      <c r="F9568" s="30">
        <f>VLOOKUP($B9568,'רביות שנתיות'!B:I,7)</f>
        <v>7.6</v>
      </c>
      <c r="G9568" s="29">
        <f t="shared" si="298"/>
        <v>2.0070633536883875E-4</v>
      </c>
    </row>
    <row r="9569" spans="2:7">
      <c r="B9569" s="1">
        <v>42440</v>
      </c>
      <c r="C9569" s="30">
        <f>VLOOKUP(B9569,'רביות שנתיות'!B:C,2)</f>
        <v>1.1000000000000001</v>
      </c>
      <c r="D9569" s="29">
        <f t="shared" si="299"/>
        <v>2.9952372008423822E-5</v>
      </c>
      <c r="F9569" s="30">
        <f>VLOOKUP($B9569,'רביות שנתיות'!B:I,7)</f>
        <v>7.6</v>
      </c>
      <c r="G9569" s="29">
        <f t="shared" si="298"/>
        <v>2.0070633536883875E-4</v>
      </c>
    </row>
    <row r="9570" spans="2:7">
      <c r="B9570" s="1">
        <v>42441</v>
      </c>
      <c r="C9570" s="30">
        <f>VLOOKUP(B9570,'רביות שנתיות'!B:C,2)</f>
        <v>1.1000000000000001</v>
      </c>
      <c r="D9570" s="29">
        <f t="shared" si="299"/>
        <v>2.9952372008423822E-5</v>
      </c>
      <c r="F9570" s="30">
        <f>VLOOKUP($B9570,'רביות שנתיות'!B:I,7)</f>
        <v>7.6</v>
      </c>
      <c r="G9570" s="29">
        <f t="shared" si="298"/>
        <v>2.0070633536883875E-4</v>
      </c>
    </row>
    <row r="9571" spans="2:7">
      <c r="B9571" s="1">
        <v>42442</v>
      </c>
      <c r="C9571" s="30">
        <f>VLOOKUP(B9571,'רביות שנתיות'!B:C,2)</f>
        <v>1.1000000000000001</v>
      </c>
      <c r="D9571" s="29">
        <f t="shared" si="299"/>
        <v>2.9952372008423822E-5</v>
      </c>
      <c r="F9571" s="30">
        <f>VLOOKUP($B9571,'רביות שנתיות'!B:I,7)</f>
        <v>7.6</v>
      </c>
      <c r="G9571" s="29">
        <f t="shared" si="298"/>
        <v>2.0070633536883875E-4</v>
      </c>
    </row>
    <row r="9572" spans="2:7">
      <c r="B9572" s="1">
        <v>42443</v>
      </c>
      <c r="C9572" s="30">
        <f>VLOOKUP(B9572,'רביות שנתיות'!B:C,2)</f>
        <v>1.1000000000000001</v>
      </c>
      <c r="D9572" s="29">
        <f t="shared" si="299"/>
        <v>2.9952372008423822E-5</v>
      </c>
      <c r="F9572" s="30">
        <f>VLOOKUP($B9572,'רביות שנתיות'!B:I,7)</f>
        <v>7.6</v>
      </c>
      <c r="G9572" s="29">
        <f t="shared" si="298"/>
        <v>2.0070633536883875E-4</v>
      </c>
    </row>
    <row r="9573" spans="2:7">
      <c r="B9573" s="1">
        <v>42444</v>
      </c>
      <c r="C9573" s="30">
        <f>VLOOKUP(B9573,'רביות שנתיות'!B:C,2)</f>
        <v>1.1000000000000001</v>
      </c>
      <c r="D9573" s="29">
        <f t="shared" si="299"/>
        <v>2.9952372008423822E-5</v>
      </c>
      <c r="F9573" s="30">
        <f>VLOOKUP($B9573,'רביות שנתיות'!B:I,7)</f>
        <v>7.6</v>
      </c>
      <c r="G9573" s="29">
        <f t="shared" si="298"/>
        <v>2.0070633536883875E-4</v>
      </c>
    </row>
    <row r="9574" spans="2:7">
      <c r="B9574" s="1">
        <v>42445</v>
      </c>
      <c r="C9574" s="30">
        <f>VLOOKUP(B9574,'רביות שנתיות'!B:C,2)</f>
        <v>1.1000000000000001</v>
      </c>
      <c r="D9574" s="29">
        <f t="shared" si="299"/>
        <v>2.9952372008423822E-5</v>
      </c>
      <c r="F9574" s="30">
        <f>VLOOKUP($B9574,'רביות שנתיות'!B:I,7)</f>
        <v>7.6</v>
      </c>
      <c r="G9574" s="29">
        <f t="shared" si="298"/>
        <v>2.0070633536883875E-4</v>
      </c>
    </row>
    <row r="9575" spans="2:7">
      <c r="B9575" s="1">
        <v>42446</v>
      </c>
      <c r="C9575" s="30">
        <f>VLOOKUP(B9575,'רביות שנתיות'!B:C,2)</f>
        <v>1.1000000000000001</v>
      </c>
      <c r="D9575" s="29">
        <f t="shared" si="299"/>
        <v>2.9952372008423822E-5</v>
      </c>
      <c r="F9575" s="30">
        <f>VLOOKUP($B9575,'רביות שנתיות'!B:I,7)</f>
        <v>7.6</v>
      </c>
      <c r="G9575" s="29">
        <f t="shared" si="298"/>
        <v>2.0070633536883875E-4</v>
      </c>
    </row>
    <row r="9576" spans="2:7">
      <c r="B9576" s="1">
        <v>42447</v>
      </c>
      <c r="C9576" s="30">
        <f>VLOOKUP(B9576,'רביות שנתיות'!B:C,2)</f>
        <v>1.1000000000000001</v>
      </c>
      <c r="D9576" s="29">
        <f t="shared" si="299"/>
        <v>2.9952372008423822E-5</v>
      </c>
      <c r="F9576" s="30">
        <f>VLOOKUP($B9576,'רביות שנתיות'!B:I,7)</f>
        <v>7.6</v>
      </c>
      <c r="G9576" s="29">
        <f t="shared" si="298"/>
        <v>2.0070633536883875E-4</v>
      </c>
    </row>
    <row r="9577" spans="2:7">
      <c r="B9577" s="1">
        <v>42448</v>
      </c>
      <c r="C9577" s="30">
        <f>VLOOKUP(B9577,'רביות שנתיות'!B:C,2)</f>
        <v>1.1000000000000001</v>
      </c>
      <c r="D9577" s="29">
        <f t="shared" si="299"/>
        <v>2.9952372008423822E-5</v>
      </c>
      <c r="F9577" s="30">
        <f>VLOOKUP($B9577,'רביות שנתיות'!B:I,7)</f>
        <v>7.6</v>
      </c>
      <c r="G9577" s="29">
        <f t="shared" si="298"/>
        <v>2.0070633536883875E-4</v>
      </c>
    </row>
    <row r="9578" spans="2:7">
      <c r="B9578" s="1">
        <v>42449</v>
      </c>
      <c r="C9578" s="30">
        <f>VLOOKUP(B9578,'רביות שנתיות'!B:C,2)</f>
        <v>1.1000000000000001</v>
      </c>
      <c r="D9578" s="29">
        <f t="shared" si="299"/>
        <v>2.9952372008423822E-5</v>
      </c>
      <c r="F9578" s="30">
        <f>VLOOKUP($B9578,'רביות שנתיות'!B:I,7)</f>
        <v>7.6</v>
      </c>
      <c r="G9578" s="29">
        <f t="shared" si="298"/>
        <v>2.0070633536883875E-4</v>
      </c>
    </row>
    <row r="9579" spans="2:7">
      <c r="B9579" s="1">
        <v>42450</v>
      </c>
      <c r="C9579" s="30">
        <f>VLOOKUP(B9579,'רביות שנתיות'!B:C,2)</f>
        <v>1.1000000000000001</v>
      </c>
      <c r="D9579" s="29">
        <f t="shared" si="299"/>
        <v>2.9952372008423822E-5</v>
      </c>
      <c r="F9579" s="30">
        <f>VLOOKUP($B9579,'רביות שנתיות'!B:I,7)</f>
        <v>7.6</v>
      </c>
      <c r="G9579" s="29">
        <f t="shared" si="298"/>
        <v>2.0070633536883875E-4</v>
      </c>
    </row>
    <row r="9580" spans="2:7">
      <c r="B9580" s="1">
        <v>42451</v>
      </c>
      <c r="C9580" s="30">
        <f>VLOOKUP(B9580,'רביות שנתיות'!B:C,2)</f>
        <v>1.1000000000000001</v>
      </c>
      <c r="D9580" s="29">
        <f t="shared" si="299"/>
        <v>2.9952372008423822E-5</v>
      </c>
      <c r="F9580" s="30">
        <f>VLOOKUP($B9580,'רביות שנתיות'!B:I,7)</f>
        <v>7.6</v>
      </c>
      <c r="G9580" s="29">
        <f t="shared" si="298"/>
        <v>2.0070633536883875E-4</v>
      </c>
    </row>
    <row r="9581" spans="2:7">
      <c r="B9581" s="1">
        <v>42452</v>
      </c>
      <c r="C9581" s="30">
        <f>VLOOKUP(B9581,'רביות שנתיות'!B:C,2)</f>
        <v>1.1000000000000001</v>
      </c>
      <c r="D9581" s="29">
        <f t="shared" si="299"/>
        <v>2.9952372008423822E-5</v>
      </c>
      <c r="F9581" s="30">
        <f>VLOOKUP($B9581,'רביות שנתיות'!B:I,7)</f>
        <v>7.6</v>
      </c>
      <c r="G9581" s="29">
        <f t="shared" si="298"/>
        <v>2.0070633536883875E-4</v>
      </c>
    </row>
    <row r="9582" spans="2:7">
      <c r="B9582" s="1">
        <v>42453</v>
      </c>
      <c r="C9582" s="30">
        <f>VLOOKUP(B9582,'רביות שנתיות'!B:C,2)</f>
        <v>1.1000000000000001</v>
      </c>
      <c r="D9582" s="29">
        <f t="shared" si="299"/>
        <v>2.9952372008423822E-5</v>
      </c>
      <c r="F9582" s="30">
        <f>VLOOKUP($B9582,'רביות שנתיות'!B:I,7)</f>
        <v>7.6</v>
      </c>
      <c r="G9582" s="29">
        <f t="shared" si="298"/>
        <v>2.0070633536883875E-4</v>
      </c>
    </row>
    <row r="9583" spans="2:7">
      <c r="B9583" s="1">
        <v>42454</v>
      </c>
      <c r="C9583" s="30">
        <f>VLOOKUP(B9583,'רביות שנתיות'!B:C,2)</f>
        <v>1.1000000000000001</v>
      </c>
      <c r="D9583" s="29">
        <f t="shared" si="299"/>
        <v>2.9952372008423822E-5</v>
      </c>
      <c r="F9583" s="30">
        <f>VLOOKUP($B9583,'רביות שנתיות'!B:I,7)</f>
        <v>7.6</v>
      </c>
      <c r="G9583" s="29">
        <f t="shared" si="298"/>
        <v>2.0070633536883875E-4</v>
      </c>
    </row>
    <row r="9584" spans="2:7">
      <c r="B9584" s="1">
        <v>42455</v>
      </c>
      <c r="C9584" s="30">
        <f>VLOOKUP(B9584,'רביות שנתיות'!B:C,2)</f>
        <v>1.1000000000000001</v>
      </c>
      <c r="D9584" s="29">
        <f t="shared" si="299"/>
        <v>2.9952372008423822E-5</v>
      </c>
      <c r="F9584" s="30">
        <f>VLOOKUP($B9584,'רביות שנתיות'!B:I,7)</f>
        <v>7.6</v>
      </c>
      <c r="G9584" s="29">
        <f t="shared" si="298"/>
        <v>2.0070633536883875E-4</v>
      </c>
    </row>
    <row r="9585" spans="2:7">
      <c r="B9585" s="1">
        <v>42456</v>
      </c>
      <c r="C9585" s="30">
        <f>VLOOKUP(B9585,'רביות שנתיות'!B:C,2)</f>
        <v>1.1000000000000001</v>
      </c>
      <c r="D9585" s="29">
        <f t="shared" si="299"/>
        <v>2.9952372008423822E-5</v>
      </c>
      <c r="F9585" s="30">
        <f>VLOOKUP($B9585,'רביות שנתיות'!B:I,7)</f>
        <v>7.6</v>
      </c>
      <c r="G9585" s="29">
        <f t="shared" si="298"/>
        <v>2.0070633536883875E-4</v>
      </c>
    </row>
    <row r="9586" spans="2:7">
      <c r="B9586" s="1">
        <v>42457</v>
      </c>
      <c r="C9586" s="30">
        <f>VLOOKUP(B9586,'רביות שנתיות'!B:C,2)</f>
        <v>1.1000000000000001</v>
      </c>
      <c r="D9586" s="29">
        <f t="shared" si="299"/>
        <v>2.9952372008423822E-5</v>
      </c>
      <c r="F9586" s="30">
        <f>VLOOKUP($B9586,'רביות שנתיות'!B:I,7)</f>
        <v>7.6</v>
      </c>
      <c r="G9586" s="29">
        <f t="shared" si="298"/>
        <v>2.0070633536883875E-4</v>
      </c>
    </row>
    <row r="9587" spans="2:7">
      <c r="B9587" s="1">
        <v>42458</v>
      </c>
      <c r="C9587" s="30">
        <f>VLOOKUP(B9587,'רביות שנתיות'!B:C,2)</f>
        <v>1.1000000000000001</v>
      </c>
      <c r="D9587" s="29">
        <f t="shared" si="299"/>
        <v>2.9952372008423822E-5</v>
      </c>
      <c r="F9587" s="30">
        <f>VLOOKUP($B9587,'רביות שנתיות'!B:I,7)</f>
        <v>7.6</v>
      </c>
      <c r="G9587" s="29">
        <f t="shared" si="298"/>
        <v>2.0070633536883875E-4</v>
      </c>
    </row>
    <row r="9588" spans="2:7">
      <c r="B9588" s="1">
        <v>42459</v>
      </c>
      <c r="C9588" s="30">
        <f>VLOOKUP(B9588,'רביות שנתיות'!B:C,2)</f>
        <v>1.1000000000000001</v>
      </c>
      <c r="D9588" s="29">
        <f t="shared" si="299"/>
        <v>2.9952372008423822E-5</v>
      </c>
      <c r="F9588" s="30">
        <f>VLOOKUP($B9588,'רביות שנתיות'!B:I,7)</f>
        <v>7.6</v>
      </c>
      <c r="G9588" s="29">
        <f t="shared" si="298"/>
        <v>2.0070633536883875E-4</v>
      </c>
    </row>
    <row r="9589" spans="2:7">
      <c r="B9589" s="1">
        <v>42460</v>
      </c>
      <c r="C9589" s="30">
        <f>VLOOKUP(B9589,'רביות שנתיות'!B:C,2)</f>
        <v>1.1000000000000001</v>
      </c>
      <c r="D9589" s="29">
        <f t="shared" si="299"/>
        <v>2.9952372008423822E-5</v>
      </c>
      <c r="F9589" s="30">
        <f>VLOOKUP($B9589,'רביות שנתיות'!B:I,7)</f>
        <v>7.6</v>
      </c>
      <c r="G9589" s="29">
        <f t="shared" si="298"/>
        <v>2.0070633536883875E-4</v>
      </c>
    </row>
    <row r="9590" spans="2:7">
      <c r="B9590" s="1">
        <v>42461</v>
      </c>
      <c r="C9590" s="30">
        <f>VLOOKUP(B9590,'רביות שנתיות'!B:C,2)</f>
        <v>1.1000000000000001</v>
      </c>
      <c r="D9590" s="29">
        <f t="shared" si="299"/>
        <v>2.9952372008423822E-5</v>
      </c>
      <c r="F9590" s="30">
        <f>VLOOKUP($B9590,'רביות שנתיות'!B:I,7)</f>
        <v>7.5</v>
      </c>
      <c r="G9590" s="29">
        <f t="shared" si="298"/>
        <v>1.9815842963666341E-4</v>
      </c>
    </row>
    <row r="9591" spans="2:7">
      <c r="B9591" s="1">
        <v>42462</v>
      </c>
      <c r="C9591" s="30">
        <f>VLOOKUP(B9591,'רביות שנתיות'!B:C,2)</f>
        <v>1.1000000000000001</v>
      </c>
      <c r="D9591" s="29">
        <f t="shared" si="299"/>
        <v>2.9952372008423822E-5</v>
      </c>
      <c r="F9591" s="30">
        <f>VLOOKUP($B9591,'רביות שנתיות'!B:I,7)</f>
        <v>7.5</v>
      </c>
      <c r="G9591" s="29">
        <f t="shared" si="298"/>
        <v>1.9815842963666341E-4</v>
      </c>
    </row>
    <row r="9592" spans="2:7">
      <c r="B9592" s="1">
        <v>42463</v>
      </c>
      <c r="C9592" s="30">
        <f>VLOOKUP(B9592,'רביות שנתיות'!B:C,2)</f>
        <v>1.1000000000000001</v>
      </c>
      <c r="D9592" s="29">
        <f t="shared" si="299"/>
        <v>2.9952372008423822E-5</v>
      </c>
      <c r="F9592" s="30">
        <f>VLOOKUP($B9592,'רביות שנתיות'!B:I,7)</f>
        <v>7.5</v>
      </c>
      <c r="G9592" s="29">
        <f t="shared" si="298"/>
        <v>1.9815842963666341E-4</v>
      </c>
    </row>
    <row r="9593" spans="2:7">
      <c r="B9593" s="1">
        <v>42464</v>
      </c>
      <c r="C9593" s="30">
        <f>VLOOKUP(B9593,'רביות שנתיות'!B:C,2)</f>
        <v>1.1000000000000001</v>
      </c>
      <c r="D9593" s="29">
        <f t="shared" si="299"/>
        <v>2.9952372008423822E-5</v>
      </c>
      <c r="F9593" s="30">
        <f>VLOOKUP($B9593,'רביות שנתיות'!B:I,7)</f>
        <v>7.5</v>
      </c>
      <c r="G9593" s="29">
        <f t="shared" si="298"/>
        <v>1.9815842963666341E-4</v>
      </c>
    </row>
    <row r="9594" spans="2:7">
      <c r="B9594" s="1">
        <v>42465</v>
      </c>
      <c r="C9594" s="30">
        <f>VLOOKUP(B9594,'רביות שנתיות'!B:C,2)</f>
        <v>1.1000000000000001</v>
      </c>
      <c r="D9594" s="29">
        <f t="shared" si="299"/>
        <v>2.9952372008423822E-5</v>
      </c>
      <c r="F9594" s="30">
        <f>VLOOKUP($B9594,'רביות שנתיות'!B:I,7)</f>
        <v>7.5</v>
      </c>
      <c r="G9594" s="29">
        <f t="shared" si="298"/>
        <v>1.9815842963666341E-4</v>
      </c>
    </row>
    <row r="9595" spans="2:7">
      <c r="B9595" s="1">
        <v>42466</v>
      </c>
      <c r="C9595" s="30">
        <f>VLOOKUP(B9595,'רביות שנתיות'!B:C,2)</f>
        <v>1.1000000000000001</v>
      </c>
      <c r="D9595" s="29">
        <f t="shared" si="299"/>
        <v>2.9952372008423822E-5</v>
      </c>
      <c r="F9595" s="30">
        <f>VLOOKUP($B9595,'רביות שנתיות'!B:I,7)</f>
        <v>7.5</v>
      </c>
      <c r="G9595" s="29">
        <f t="shared" si="298"/>
        <v>1.9815842963666341E-4</v>
      </c>
    </row>
    <row r="9596" spans="2:7">
      <c r="B9596" s="1">
        <v>42467</v>
      </c>
      <c r="C9596" s="30">
        <f>VLOOKUP(B9596,'רביות שנתיות'!B:C,2)</f>
        <v>1.1000000000000001</v>
      </c>
      <c r="D9596" s="29">
        <f t="shared" si="299"/>
        <v>2.9952372008423822E-5</v>
      </c>
      <c r="F9596" s="30">
        <f>VLOOKUP($B9596,'רביות שנתיות'!B:I,7)</f>
        <v>7.5</v>
      </c>
      <c r="G9596" s="29">
        <f t="shared" si="298"/>
        <v>1.9815842963666341E-4</v>
      </c>
    </row>
    <row r="9597" spans="2:7">
      <c r="B9597" s="1">
        <v>42468</v>
      </c>
      <c r="C9597" s="30">
        <f>VLOOKUP(B9597,'רביות שנתיות'!B:C,2)</f>
        <v>1.1000000000000001</v>
      </c>
      <c r="D9597" s="29">
        <f t="shared" si="299"/>
        <v>2.9952372008423822E-5</v>
      </c>
      <c r="F9597" s="30">
        <f>VLOOKUP($B9597,'רביות שנתיות'!B:I,7)</f>
        <v>7.5</v>
      </c>
      <c r="G9597" s="29">
        <f t="shared" si="298"/>
        <v>1.9815842963666341E-4</v>
      </c>
    </row>
    <row r="9598" spans="2:7">
      <c r="B9598" s="1">
        <v>42469</v>
      </c>
      <c r="C9598" s="30">
        <f>VLOOKUP(B9598,'רביות שנתיות'!B:C,2)</f>
        <v>1.1000000000000001</v>
      </c>
      <c r="D9598" s="29">
        <f t="shared" si="299"/>
        <v>2.9952372008423822E-5</v>
      </c>
      <c r="F9598" s="30">
        <f>VLOOKUP($B9598,'רביות שנתיות'!B:I,7)</f>
        <v>7.5</v>
      </c>
      <c r="G9598" s="29">
        <f t="shared" si="298"/>
        <v>1.9815842963666341E-4</v>
      </c>
    </row>
    <row r="9599" spans="2:7">
      <c r="B9599" s="1">
        <v>42470</v>
      </c>
      <c r="C9599" s="30">
        <f>VLOOKUP(B9599,'רביות שנתיות'!B:C,2)</f>
        <v>1.1000000000000001</v>
      </c>
      <c r="D9599" s="29">
        <f t="shared" si="299"/>
        <v>2.9952372008423822E-5</v>
      </c>
      <c r="F9599" s="30">
        <f>VLOOKUP($B9599,'רביות שנתיות'!B:I,7)</f>
        <v>7.5</v>
      </c>
      <c r="G9599" s="29">
        <f t="shared" si="298"/>
        <v>1.9815842963666341E-4</v>
      </c>
    </row>
    <row r="9600" spans="2:7">
      <c r="B9600" s="1">
        <v>42471</v>
      </c>
      <c r="C9600" s="30">
        <f>VLOOKUP(B9600,'רביות שנתיות'!B:C,2)</f>
        <v>1.1000000000000001</v>
      </c>
      <c r="D9600" s="29">
        <f t="shared" si="299"/>
        <v>2.9952372008423822E-5</v>
      </c>
      <c r="F9600" s="30">
        <f>VLOOKUP($B9600,'רביות שנתיות'!B:I,7)</f>
        <v>7.5</v>
      </c>
      <c r="G9600" s="29">
        <f t="shared" si="298"/>
        <v>1.9815842963666341E-4</v>
      </c>
    </row>
    <row r="9601" spans="2:7">
      <c r="B9601" s="1">
        <v>42472</v>
      </c>
      <c r="C9601" s="30">
        <f>VLOOKUP(B9601,'רביות שנתיות'!B:C,2)</f>
        <v>1.1000000000000001</v>
      </c>
      <c r="D9601" s="29">
        <f t="shared" si="299"/>
        <v>2.9952372008423822E-5</v>
      </c>
      <c r="F9601" s="30">
        <f>VLOOKUP($B9601,'רביות שנתיות'!B:I,7)</f>
        <v>7.5</v>
      </c>
      <c r="G9601" s="29">
        <f t="shared" si="298"/>
        <v>1.9815842963666341E-4</v>
      </c>
    </row>
    <row r="9602" spans="2:7">
      <c r="B9602" s="1">
        <v>42473</v>
      </c>
      <c r="C9602" s="30">
        <f>VLOOKUP(B9602,'רביות שנתיות'!B:C,2)</f>
        <v>1.1000000000000001</v>
      </c>
      <c r="D9602" s="29">
        <f t="shared" si="299"/>
        <v>2.9952372008423822E-5</v>
      </c>
      <c r="F9602" s="30">
        <f>VLOOKUP($B9602,'רביות שנתיות'!B:I,7)</f>
        <v>7.5</v>
      </c>
      <c r="G9602" s="29">
        <f t="shared" si="298"/>
        <v>1.9815842963666341E-4</v>
      </c>
    </row>
    <row r="9603" spans="2:7">
      <c r="B9603" s="1">
        <v>42474</v>
      </c>
      <c r="C9603" s="30">
        <f>VLOOKUP(B9603,'רביות שנתיות'!B:C,2)</f>
        <v>1.1000000000000001</v>
      </c>
      <c r="D9603" s="29">
        <f t="shared" si="299"/>
        <v>2.9952372008423822E-5</v>
      </c>
      <c r="F9603" s="30">
        <f>VLOOKUP($B9603,'רביות שנתיות'!B:I,7)</f>
        <v>7.5</v>
      </c>
      <c r="G9603" s="29">
        <f t="shared" si="298"/>
        <v>1.9815842963666341E-4</v>
      </c>
    </row>
    <row r="9604" spans="2:7">
      <c r="B9604" s="1">
        <v>42475</v>
      </c>
      <c r="C9604" s="30">
        <f>VLOOKUP(B9604,'רביות שנתיות'!B:C,2)</f>
        <v>1.1000000000000001</v>
      </c>
      <c r="D9604" s="29">
        <f t="shared" si="299"/>
        <v>2.9952372008423822E-5</v>
      </c>
      <c r="F9604" s="30">
        <f>VLOOKUP($B9604,'רביות שנתיות'!B:I,7)</f>
        <v>7.5</v>
      </c>
      <c r="G9604" s="29">
        <f t="shared" ref="G9604:G9667" si="300">(1+F9604/100)^(1/365)-1</f>
        <v>1.9815842963666341E-4</v>
      </c>
    </row>
    <row r="9605" spans="2:7">
      <c r="B9605" s="1">
        <v>42476</v>
      </c>
      <c r="C9605" s="30">
        <f>VLOOKUP(B9605,'רביות שנתיות'!B:C,2)</f>
        <v>1.1000000000000001</v>
      </c>
      <c r="D9605" s="29">
        <f t="shared" ref="D9605:D9668" si="301">(1+C9605/100)^(1/365.25)-1</f>
        <v>2.9952372008423822E-5</v>
      </c>
      <c r="F9605" s="30">
        <f>VLOOKUP($B9605,'רביות שנתיות'!B:I,7)</f>
        <v>7.5</v>
      </c>
      <c r="G9605" s="29">
        <f t="shared" si="300"/>
        <v>1.9815842963666341E-4</v>
      </c>
    </row>
    <row r="9606" spans="2:7">
      <c r="B9606" s="1">
        <v>42477</v>
      </c>
      <c r="C9606" s="30">
        <f>VLOOKUP(B9606,'רביות שנתיות'!B:C,2)</f>
        <v>1.1000000000000001</v>
      </c>
      <c r="D9606" s="29">
        <f t="shared" si="301"/>
        <v>2.9952372008423822E-5</v>
      </c>
      <c r="F9606" s="30">
        <f>VLOOKUP($B9606,'רביות שנתיות'!B:I,7)</f>
        <v>7.5</v>
      </c>
      <c r="G9606" s="29">
        <f t="shared" si="300"/>
        <v>1.9815842963666341E-4</v>
      </c>
    </row>
    <row r="9607" spans="2:7">
      <c r="B9607" s="1">
        <v>42478</v>
      </c>
      <c r="C9607" s="30">
        <f>VLOOKUP(B9607,'רביות שנתיות'!B:C,2)</f>
        <v>1.1000000000000001</v>
      </c>
      <c r="D9607" s="29">
        <f t="shared" si="301"/>
        <v>2.9952372008423822E-5</v>
      </c>
      <c r="F9607" s="30">
        <f>VLOOKUP($B9607,'רביות שנתיות'!B:I,7)</f>
        <v>7.5</v>
      </c>
      <c r="G9607" s="29">
        <f t="shared" si="300"/>
        <v>1.9815842963666341E-4</v>
      </c>
    </row>
    <row r="9608" spans="2:7">
      <c r="B9608" s="1">
        <v>42479</v>
      </c>
      <c r="C9608" s="30">
        <f>VLOOKUP(B9608,'רביות שנתיות'!B:C,2)</f>
        <v>1.1000000000000001</v>
      </c>
      <c r="D9608" s="29">
        <f t="shared" si="301"/>
        <v>2.9952372008423822E-5</v>
      </c>
      <c r="F9608" s="30">
        <f>VLOOKUP($B9608,'רביות שנתיות'!B:I,7)</f>
        <v>7.5</v>
      </c>
      <c r="G9608" s="29">
        <f t="shared" si="300"/>
        <v>1.9815842963666341E-4</v>
      </c>
    </row>
    <row r="9609" spans="2:7">
      <c r="B9609" s="1">
        <v>42480</v>
      </c>
      <c r="C9609" s="30">
        <f>VLOOKUP(B9609,'רביות שנתיות'!B:C,2)</f>
        <v>1.1000000000000001</v>
      </c>
      <c r="D9609" s="29">
        <f t="shared" si="301"/>
        <v>2.9952372008423822E-5</v>
      </c>
      <c r="F9609" s="30">
        <f>VLOOKUP($B9609,'רביות שנתיות'!B:I,7)</f>
        <v>7.5</v>
      </c>
      <c r="G9609" s="29">
        <f t="shared" si="300"/>
        <v>1.9815842963666341E-4</v>
      </c>
    </row>
    <row r="9610" spans="2:7">
      <c r="B9610" s="1">
        <v>42481</v>
      </c>
      <c r="C9610" s="30">
        <f>VLOOKUP(B9610,'רביות שנתיות'!B:C,2)</f>
        <v>1.1000000000000001</v>
      </c>
      <c r="D9610" s="29">
        <f t="shared" si="301"/>
        <v>2.9952372008423822E-5</v>
      </c>
      <c r="F9610" s="30">
        <f>VLOOKUP($B9610,'רביות שנתיות'!B:I,7)</f>
        <v>7.5</v>
      </c>
      <c r="G9610" s="29">
        <f t="shared" si="300"/>
        <v>1.9815842963666341E-4</v>
      </c>
    </row>
    <row r="9611" spans="2:7">
      <c r="B9611" s="1">
        <v>42482</v>
      </c>
      <c r="C9611" s="30">
        <f>VLOOKUP(B9611,'רביות שנתיות'!B:C,2)</f>
        <v>1.1000000000000001</v>
      </c>
      <c r="D9611" s="29">
        <f t="shared" si="301"/>
        <v>2.9952372008423822E-5</v>
      </c>
      <c r="F9611" s="30">
        <f>VLOOKUP($B9611,'רביות שנתיות'!B:I,7)</f>
        <v>7.5</v>
      </c>
      <c r="G9611" s="29">
        <f t="shared" si="300"/>
        <v>1.9815842963666341E-4</v>
      </c>
    </row>
    <row r="9612" spans="2:7">
      <c r="B9612" s="1">
        <v>42483</v>
      </c>
      <c r="C9612" s="30">
        <f>VLOOKUP(B9612,'רביות שנתיות'!B:C,2)</f>
        <v>1.1000000000000001</v>
      </c>
      <c r="D9612" s="29">
        <f t="shared" si="301"/>
        <v>2.9952372008423822E-5</v>
      </c>
      <c r="F9612" s="30">
        <f>VLOOKUP($B9612,'רביות שנתיות'!B:I,7)</f>
        <v>7.5</v>
      </c>
      <c r="G9612" s="29">
        <f t="shared" si="300"/>
        <v>1.9815842963666341E-4</v>
      </c>
    </row>
    <row r="9613" spans="2:7">
      <c r="B9613" s="1">
        <v>42484</v>
      </c>
      <c r="C9613" s="30">
        <f>VLOOKUP(B9613,'רביות שנתיות'!B:C,2)</f>
        <v>1.1000000000000001</v>
      </c>
      <c r="D9613" s="29">
        <f t="shared" si="301"/>
        <v>2.9952372008423822E-5</v>
      </c>
      <c r="F9613" s="30">
        <f>VLOOKUP($B9613,'רביות שנתיות'!B:I,7)</f>
        <v>7.5</v>
      </c>
      <c r="G9613" s="29">
        <f t="shared" si="300"/>
        <v>1.9815842963666341E-4</v>
      </c>
    </row>
    <row r="9614" spans="2:7">
      <c r="B9614" s="1">
        <v>42485</v>
      </c>
      <c r="C9614" s="30">
        <f>VLOOKUP(B9614,'רביות שנתיות'!B:C,2)</f>
        <v>1.1000000000000001</v>
      </c>
      <c r="D9614" s="29">
        <f t="shared" si="301"/>
        <v>2.9952372008423822E-5</v>
      </c>
      <c r="F9614" s="30">
        <f>VLOOKUP($B9614,'רביות שנתיות'!B:I,7)</f>
        <v>7.5</v>
      </c>
      <c r="G9614" s="29">
        <f t="shared" si="300"/>
        <v>1.9815842963666341E-4</v>
      </c>
    </row>
    <row r="9615" spans="2:7">
      <c r="B9615" s="1">
        <v>42486</v>
      </c>
      <c r="C9615" s="30">
        <f>VLOOKUP(B9615,'רביות שנתיות'!B:C,2)</f>
        <v>1.1000000000000001</v>
      </c>
      <c r="D9615" s="29">
        <f t="shared" si="301"/>
        <v>2.9952372008423822E-5</v>
      </c>
      <c r="F9615" s="30">
        <f>VLOOKUP($B9615,'רביות שנתיות'!B:I,7)</f>
        <v>7.5</v>
      </c>
      <c r="G9615" s="29">
        <f t="shared" si="300"/>
        <v>1.9815842963666341E-4</v>
      </c>
    </row>
    <row r="9616" spans="2:7">
      <c r="B9616" s="1">
        <v>42487</v>
      </c>
      <c r="C9616" s="30">
        <f>VLOOKUP(B9616,'רביות שנתיות'!B:C,2)</f>
        <v>1.1000000000000001</v>
      </c>
      <c r="D9616" s="29">
        <f t="shared" si="301"/>
        <v>2.9952372008423822E-5</v>
      </c>
      <c r="F9616" s="30">
        <f>VLOOKUP($B9616,'רביות שנתיות'!B:I,7)</f>
        <v>7.5</v>
      </c>
      <c r="G9616" s="29">
        <f t="shared" si="300"/>
        <v>1.9815842963666341E-4</v>
      </c>
    </row>
    <row r="9617" spans="2:7">
      <c r="B9617" s="1">
        <v>42488</v>
      </c>
      <c r="C9617" s="30">
        <f>VLOOKUP(B9617,'רביות שנתיות'!B:C,2)</f>
        <v>1.1000000000000001</v>
      </c>
      <c r="D9617" s="29">
        <f t="shared" si="301"/>
        <v>2.9952372008423822E-5</v>
      </c>
      <c r="F9617" s="30">
        <f>VLOOKUP($B9617,'רביות שנתיות'!B:I,7)</f>
        <v>7.5</v>
      </c>
      <c r="G9617" s="29">
        <f t="shared" si="300"/>
        <v>1.9815842963666341E-4</v>
      </c>
    </row>
    <row r="9618" spans="2:7">
      <c r="B9618" s="1">
        <v>42489</v>
      </c>
      <c r="C9618" s="30">
        <f>VLOOKUP(B9618,'רביות שנתיות'!B:C,2)</f>
        <v>1.1000000000000001</v>
      </c>
      <c r="D9618" s="29">
        <f t="shared" si="301"/>
        <v>2.9952372008423822E-5</v>
      </c>
      <c r="F9618" s="30">
        <f>VLOOKUP($B9618,'רביות שנתיות'!B:I,7)</f>
        <v>7.5</v>
      </c>
      <c r="G9618" s="29">
        <f t="shared" si="300"/>
        <v>1.9815842963666341E-4</v>
      </c>
    </row>
    <row r="9619" spans="2:7">
      <c r="B9619" s="1">
        <v>42490</v>
      </c>
      <c r="C9619" s="30">
        <f>VLOOKUP(B9619,'רביות שנתיות'!B:C,2)</f>
        <v>1.1000000000000001</v>
      </c>
      <c r="D9619" s="29">
        <f t="shared" si="301"/>
        <v>2.9952372008423822E-5</v>
      </c>
      <c r="F9619" s="30">
        <f>VLOOKUP($B9619,'רביות שנתיות'!B:I,7)</f>
        <v>7.5</v>
      </c>
      <c r="G9619" s="29">
        <f t="shared" si="300"/>
        <v>1.9815842963666341E-4</v>
      </c>
    </row>
    <row r="9620" spans="2:7">
      <c r="B9620" s="1">
        <v>42491</v>
      </c>
      <c r="C9620" s="30">
        <f>VLOOKUP(B9620,'רביות שנתיות'!B:C,2)</f>
        <v>1</v>
      </c>
      <c r="D9620" s="29">
        <f t="shared" si="301"/>
        <v>2.7242892239431882E-5</v>
      </c>
      <c r="F9620" s="30">
        <f>VLOOKUP($B9620,'רביות שנתיות'!B:I,7)</f>
        <v>7.5</v>
      </c>
      <c r="G9620" s="29">
        <f t="shared" si="300"/>
        <v>1.9815842963666341E-4</v>
      </c>
    </row>
    <row r="9621" spans="2:7">
      <c r="B9621" s="1">
        <v>42492</v>
      </c>
      <c r="C9621" s="30">
        <f>VLOOKUP(B9621,'רביות שנתיות'!B:C,2)</f>
        <v>1</v>
      </c>
      <c r="D9621" s="29">
        <f t="shared" si="301"/>
        <v>2.7242892239431882E-5</v>
      </c>
      <c r="F9621" s="30">
        <f>VLOOKUP($B9621,'רביות שנתיות'!B:I,7)</f>
        <v>7.5</v>
      </c>
      <c r="G9621" s="29">
        <f t="shared" si="300"/>
        <v>1.9815842963666341E-4</v>
      </c>
    </row>
    <row r="9622" spans="2:7">
      <c r="B9622" s="1">
        <v>42493</v>
      </c>
      <c r="C9622" s="30">
        <f>VLOOKUP(B9622,'רביות שנתיות'!B:C,2)</f>
        <v>1</v>
      </c>
      <c r="D9622" s="29">
        <f t="shared" si="301"/>
        <v>2.7242892239431882E-5</v>
      </c>
      <c r="F9622" s="30">
        <f>VLOOKUP($B9622,'רביות שנתיות'!B:I,7)</f>
        <v>7.5</v>
      </c>
      <c r="G9622" s="29">
        <f t="shared" si="300"/>
        <v>1.9815842963666341E-4</v>
      </c>
    </row>
    <row r="9623" spans="2:7">
      <c r="B9623" s="1">
        <v>42494</v>
      </c>
      <c r="C9623" s="30">
        <f>VLOOKUP(B9623,'רביות שנתיות'!B:C,2)</f>
        <v>1</v>
      </c>
      <c r="D9623" s="29">
        <f t="shared" si="301"/>
        <v>2.7242892239431882E-5</v>
      </c>
      <c r="F9623" s="30">
        <f>VLOOKUP($B9623,'רביות שנתיות'!B:I,7)</f>
        <v>7.5</v>
      </c>
      <c r="G9623" s="29">
        <f t="shared" si="300"/>
        <v>1.9815842963666341E-4</v>
      </c>
    </row>
    <row r="9624" spans="2:7">
      <c r="B9624" s="1">
        <v>42495</v>
      </c>
      <c r="C9624" s="30">
        <f>VLOOKUP(B9624,'רביות שנתיות'!B:C,2)</f>
        <v>1</v>
      </c>
      <c r="D9624" s="29">
        <f t="shared" si="301"/>
        <v>2.7242892239431882E-5</v>
      </c>
      <c r="F9624" s="30">
        <f>VLOOKUP($B9624,'רביות שנתיות'!B:I,7)</f>
        <v>7.5</v>
      </c>
      <c r="G9624" s="29">
        <f t="shared" si="300"/>
        <v>1.9815842963666341E-4</v>
      </c>
    </row>
    <row r="9625" spans="2:7">
      <c r="B9625" s="1">
        <v>42496</v>
      </c>
      <c r="C9625" s="30">
        <f>VLOOKUP(B9625,'רביות שנתיות'!B:C,2)</f>
        <v>1</v>
      </c>
      <c r="D9625" s="29">
        <f t="shared" si="301"/>
        <v>2.7242892239431882E-5</v>
      </c>
      <c r="F9625" s="30">
        <f>VLOOKUP($B9625,'רביות שנתיות'!B:I,7)</f>
        <v>7.5</v>
      </c>
      <c r="G9625" s="29">
        <f t="shared" si="300"/>
        <v>1.9815842963666341E-4</v>
      </c>
    </row>
    <row r="9626" spans="2:7">
      <c r="B9626" s="1">
        <v>42497</v>
      </c>
      <c r="C9626" s="30">
        <f>VLOOKUP(B9626,'רביות שנתיות'!B:C,2)</f>
        <v>1</v>
      </c>
      <c r="D9626" s="29">
        <f t="shared" si="301"/>
        <v>2.7242892239431882E-5</v>
      </c>
      <c r="F9626" s="30">
        <f>VLOOKUP($B9626,'רביות שנתיות'!B:I,7)</f>
        <v>7.5</v>
      </c>
      <c r="G9626" s="29">
        <f t="shared" si="300"/>
        <v>1.9815842963666341E-4</v>
      </c>
    </row>
    <row r="9627" spans="2:7">
      <c r="B9627" s="1">
        <v>42498</v>
      </c>
      <c r="C9627" s="30">
        <f>VLOOKUP(B9627,'רביות שנתיות'!B:C,2)</f>
        <v>1</v>
      </c>
      <c r="D9627" s="29">
        <f t="shared" si="301"/>
        <v>2.7242892239431882E-5</v>
      </c>
      <c r="F9627" s="30">
        <f>VLOOKUP($B9627,'רביות שנתיות'!B:I,7)</f>
        <v>7.5</v>
      </c>
      <c r="G9627" s="29">
        <f t="shared" si="300"/>
        <v>1.9815842963666341E-4</v>
      </c>
    </row>
    <row r="9628" spans="2:7">
      <c r="B9628" s="1">
        <v>42499</v>
      </c>
      <c r="C9628" s="30">
        <f>VLOOKUP(B9628,'רביות שנתיות'!B:C,2)</f>
        <v>1</v>
      </c>
      <c r="D9628" s="29">
        <f t="shared" si="301"/>
        <v>2.7242892239431882E-5</v>
      </c>
      <c r="F9628" s="30">
        <f>VLOOKUP($B9628,'רביות שנתיות'!B:I,7)</f>
        <v>7.5</v>
      </c>
      <c r="G9628" s="29">
        <f t="shared" si="300"/>
        <v>1.9815842963666341E-4</v>
      </c>
    </row>
    <row r="9629" spans="2:7">
      <c r="B9629" s="1">
        <v>42500</v>
      </c>
      <c r="C9629" s="30">
        <f>VLOOKUP(B9629,'רביות שנתיות'!B:C,2)</f>
        <v>1</v>
      </c>
      <c r="D9629" s="29">
        <f t="shared" si="301"/>
        <v>2.7242892239431882E-5</v>
      </c>
      <c r="F9629" s="30">
        <f>VLOOKUP($B9629,'רביות שנתיות'!B:I,7)</f>
        <v>7.5</v>
      </c>
      <c r="G9629" s="29">
        <f t="shared" si="300"/>
        <v>1.9815842963666341E-4</v>
      </c>
    </row>
    <row r="9630" spans="2:7">
      <c r="B9630" s="1">
        <v>42501</v>
      </c>
      <c r="C9630" s="30">
        <f>VLOOKUP(B9630,'רביות שנתיות'!B:C,2)</f>
        <v>1</v>
      </c>
      <c r="D9630" s="29">
        <f t="shared" si="301"/>
        <v>2.7242892239431882E-5</v>
      </c>
      <c r="F9630" s="30">
        <f>VLOOKUP($B9630,'רביות שנתיות'!B:I,7)</f>
        <v>7.5</v>
      </c>
      <c r="G9630" s="29">
        <f t="shared" si="300"/>
        <v>1.9815842963666341E-4</v>
      </c>
    </row>
    <row r="9631" spans="2:7">
      <c r="B9631" s="1">
        <v>42502</v>
      </c>
      <c r="C9631" s="30">
        <f>VLOOKUP(B9631,'רביות שנתיות'!B:C,2)</f>
        <v>1</v>
      </c>
      <c r="D9631" s="29">
        <f t="shared" si="301"/>
        <v>2.7242892239431882E-5</v>
      </c>
      <c r="F9631" s="30">
        <f>VLOOKUP($B9631,'רביות שנתיות'!B:I,7)</f>
        <v>7.5</v>
      </c>
      <c r="G9631" s="29">
        <f t="shared" si="300"/>
        <v>1.9815842963666341E-4</v>
      </c>
    </row>
    <row r="9632" spans="2:7">
      <c r="B9632" s="1">
        <v>42503</v>
      </c>
      <c r="C9632" s="30">
        <f>VLOOKUP(B9632,'רביות שנתיות'!B:C,2)</f>
        <v>1</v>
      </c>
      <c r="D9632" s="29">
        <f t="shared" si="301"/>
        <v>2.7242892239431882E-5</v>
      </c>
      <c r="F9632" s="30">
        <f>VLOOKUP($B9632,'רביות שנתיות'!B:I,7)</f>
        <v>7.5</v>
      </c>
      <c r="G9632" s="29">
        <f t="shared" si="300"/>
        <v>1.9815842963666341E-4</v>
      </c>
    </row>
    <row r="9633" spans="2:7">
      <c r="B9633" s="1">
        <v>42504</v>
      </c>
      <c r="C9633" s="30">
        <f>VLOOKUP(B9633,'רביות שנתיות'!B:C,2)</f>
        <v>1</v>
      </c>
      <c r="D9633" s="29">
        <f t="shared" si="301"/>
        <v>2.7242892239431882E-5</v>
      </c>
      <c r="F9633" s="30">
        <f>VLOOKUP($B9633,'רביות שנתיות'!B:I,7)</f>
        <v>7.5</v>
      </c>
      <c r="G9633" s="29">
        <f t="shared" si="300"/>
        <v>1.9815842963666341E-4</v>
      </c>
    </row>
    <row r="9634" spans="2:7">
      <c r="B9634" s="1">
        <v>42505</v>
      </c>
      <c r="C9634" s="30">
        <f>VLOOKUP(B9634,'רביות שנתיות'!B:C,2)</f>
        <v>1</v>
      </c>
      <c r="D9634" s="29">
        <f t="shared" si="301"/>
        <v>2.7242892239431882E-5</v>
      </c>
      <c r="F9634" s="30">
        <f>VLOOKUP($B9634,'רביות שנתיות'!B:I,7)</f>
        <v>7.5</v>
      </c>
      <c r="G9634" s="29">
        <f t="shared" si="300"/>
        <v>1.9815842963666341E-4</v>
      </c>
    </row>
    <row r="9635" spans="2:7">
      <c r="B9635" s="1">
        <v>42506</v>
      </c>
      <c r="C9635" s="30">
        <f>VLOOKUP(B9635,'רביות שנתיות'!B:C,2)</f>
        <v>1</v>
      </c>
      <c r="D9635" s="29">
        <f t="shared" si="301"/>
        <v>2.7242892239431882E-5</v>
      </c>
      <c r="F9635" s="30">
        <f>VLOOKUP($B9635,'רביות שנתיות'!B:I,7)</f>
        <v>7.5</v>
      </c>
      <c r="G9635" s="29">
        <f t="shared" si="300"/>
        <v>1.9815842963666341E-4</v>
      </c>
    </row>
    <row r="9636" spans="2:7">
      <c r="B9636" s="1">
        <v>42507</v>
      </c>
      <c r="C9636" s="30">
        <f>VLOOKUP(B9636,'רביות שנתיות'!B:C,2)</f>
        <v>1</v>
      </c>
      <c r="D9636" s="29">
        <f t="shared" si="301"/>
        <v>2.7242892239431882E-5</v>
      </c>
      <c r="F9636" s="30">
        <f>VLOOKUP($B9636,'רביות שנתיות'!B:I,7)</f>
        <v>7.5</v>
      </c>
      <c r="G9636" s="29">
        <f t="shared" si="300"/>
        <v>1.9815842963666341E-4</v>
      </c>
    </row>
    <row r="9637" spans="2:7">
      <c r="B9637" s="1">
        <v>42508</v>
      </c>
      <c r="C9637" s="30">
        <f>VLOOKUP(B9637,'רביות שנתיות'!B:C,2)</f>
        <v>1</v>
      </c>
      <c r="D9637" s="29">
        <f t="shared" si="301"/>
        <v>2.7242892239431882E-5</v>
      </c>
      <c r="F9637" s="30">
        <f>VLOOKUP($B9637,'רביות שנתיות'!B:I,7)</f>
        <v>7.5</v>
      </c>
      <c r="G9637" s="29">
        <f t="shared" si="300"/>
        <v>1.9815842963666341E-4</v>
      </c>
    </row>
    <row r="9638" spans="2:7">
      <c r="B9638" s="1">
        <v>42509</v>
      </c>
      <c r="C9638" s="30">
        <f>VLOOKUP(B9638,'רביות שנתיות'!B:C,2)</f>
        <v>1</v>
      </c>
      <c r="D9638" s="29">
        <f t="shared" si="301"/>
        <v>2.7242892239431882E-5</v>
      </c>
      <c r="F9638" s="30">
        <f>VLOOKUP($B9638,'רביות שנתיות'!B:I,7)</f>
        <v>7.5</v>
      </c>
      <c r="G9638" s="29">
        <f t="shared" si="300"/>
        <v>1.9815842963666341E-4</v>
      </c>
    </row>
    <row r="9639" spans="2:7">
      <c r="B9639" s="1">
        <v>42510</v>
      </c>
      <c r="C9639" s="30">
        <f>VLOOKUP(B9639,'רביות שנתיות'!B:C,2)</f>
        <v>1</v>
      </c>
      <c r="D9639" s="29">
        <f t="shared" si="301"/>
        <v>2.7242892239431882E-5</v>
      </c>
      <c r="F9639" s="30">
        <f>VLOOKUP($B9639,'רביות שנתיות'!B:I,7)</f>
        <v>7.5</v>
      </c>
      <c r="G9639" s="29">
        <f t="shared" si="300"/>
        <v>1.9815842963666341E-4</v>
      </c>
    </row>
    <row r="9640" spans="2:7">
      <c r="B9640" s="1">
        <v>42511</v>
      </c>
      <c r="C9640" s="30">
        <f>VLOOKUP(B9640,'רביות שנתיות'!B:C,2)</f>
        <v>1</v>
      </c>
      <c r="D9640" s="29">
        <f t="shared" si="301"/>
        <v>2.7242892239431882E-5</v>
      </c>
      <c r="F9640" s="30">
        <f>VLOOKUP($B9640,'רביות שנתיות'!B:I,7)</f>
        <v>7.5</v>
      </c>
      <c r="G9640" s="29">
        <f t="shared" si="300"/>
        <v>1.9815842963666341E-4</v>
      </c>
    </row>
    <row r="9641" spans="2:7">
      <c r="B9641" s="1">
        <v>42512</v>
      </c>
      <c r="C9641" s="30">
        <f>VLOOKUP(B9641,'רביות שנתיות'!B:C,2)</f>
        <v>1</v>
      </c>
      <c r="D9641" s="29">
        <f t="shared" si="301"/>
        <v>2.7242892239431882E-5</v>
      </c>
      <c r="F9641" s="30">
        <f>VLOOKUP($B9641,'רביות שנתיות'!B:I,7)</f>
        <v>7.5</v>
      </c>
      <c r="G9641" s="29">
        <f t="shared" si="300"/>
        <v>1.9815842963666341E-4</v>
      </c>
    </row>
    <row r="9642" spans="2:7">
      <c r="B9642" s="1">
        <v>42513</v>
      </c>
      <c r="C9642" s="30">
        <f>VLOOKUP(B9642,'רביות שנתיות'!B:C,2)</f>
        <v>1</v>
      </c>
      <c r="D9642" s="29">
        <f t="shared" si="301"/>
        <v>2.7242892239431882E-5</v>
      </c>
      <c r="F9642" s="30">
        <f>VLOOKUP($B9642,'רביות שנתיות'!B:I,7)</f>
        <v>7.5</v>
      </c>
      <c r="G9642" s="29">
        <f t="shared" si="300"/>
        <v>1.9815842963666341E-4</v>
      </c>
    </row>
    <row r="9643" spans="2:7">
      <c r="B9643" s="1">
        <v>42514</v>
      </c>
      <c r="C9643" s="30">
        <f>VLOOKUP(B9643,'רביות שנתיות'!B:C,2)</f>
        <v>1</v>
      </c>
      <c r="D9643" s="29">
        <f t="shared" si="301"/>
        <v>2.7242892239431882E-5</v>
      </c>
      <c r="F9643" s="30">
        <f>VLOOKUP($B9643,'רביות שנתיות'!B:I,7)</f>
        <v>7.5</v>
      </c>
      <c r="G9643" s="29">
        <f t="shared" si="300"/>
        <v>1.9815842963666341E-4</v>
      </c>
    </row>
    <row r="9644" spans="2:7">
      <c r="B9644" s="1">
        <v>42515</v>
      </c>
      <c r="C9644" s="30">
        <f>VLOOKUP(B9644,'רביות שנתיות'!B:C,2)</f>
        <v>1</v>
      </c>
      <c r="D9644" s="29">
        <f t="shared" si="301"/>
        <v>2.7242892239431882E-5</v>
      </c>
      <c r="F9644" s="30">
        <f>VLOOKUP($B9644,'רביות שנתיות'!B:I,7)</f>
        <v>7.5</v>
      </c>
      <c r="G9644" s="29">
        <f t="shared" si="300"/>
        <v>1.9815842963666341E-4</v>
      </c>
    </row>
    <row r="9645" spans="2:7">
      <c r="B9645" s="1">
        <v>42516</v>
      </c>
      <c r="C9645" s="30">
        <f>VLOOKUP(B9645,'רביות שנתיות'!B:C,2)</f>
        <v>1</v>
      </c>
      <c r="D9645" s="29">
        <f t="shared" si="301"/>
        <v>2.7242892239431882E-5</v>
      </c>
      <c r="F9645" s="30">
        <f>VLOOKUP($B9645,'רביות שנתיות'!B:I,7)</f>
        <v>7.5</v>
      </c>
      <c r="G9645" s="29">
        <f t="shared" si="300"/>
        <v>1.9815842963666341E-4</v>
      </c>
    </row>
    <row r="9646" spans="2:7">
      <c r="B9646" s="1">
        <v>42517</v>
      </c>
      <c r="C9646" s="30">
        <f>VLOOKUP(B9646,'רביות שנתיות'!B:C,2)</f>
        <v>1</v>
      </c>
      <c r="D9646" s="29">
        <f t="shared" si="301"/>
        <v>2.7242892239431882E-5</v>
      </c>
      <c r="F9646" s="30">
        <f>VLOOKUP($B9646,'רביות שנתיות'!B:I,7)</f>
        <v>7.5</v>
      </c>
      <c r="G9646" s="29">
        <f t="shared" si="300"/>
        <v>1.9815842963666341E-4</v>
      </c>
    </row>
    <row r="9647" spans="2:7">
      <c r="B9647" s="1">
        <v>42518</v>
      </c>
      <c r="C9647" s="30">
        <f>VLOOKUP(B9647,'רביות שנתיות'!B:C,2)</f>
        <v>1</v>
      </c>
      <c r="D9647" s="29">
        <f t="shared" si="301"/>
        <v>2.7242892239431882E-5</v>
      </c>
      <c r="F9647" s="30">
        <f>VLOOKUP($B9647,'רביות שנתיות'!B:I,7)</f>
        <v>7.5</v>
      </c>
      <c r="G9647" s="29">
        <f t="shared" si="300"/>
        <v>1.9815842963666341E-4</v>
      </c>
    </row>
    <row r="9648" spans="2:7">
      <c r="B9648" s="1">
        <v>42519</v>
      </c>
      <c r="C9648" s="30">
        <f>VLOOKUP(B9648,'רביות שנתיות'!B:C,2)</f>
        <v>1</v>
      </c>
      <c r="D9648" s="29">
        <f t="shared" si="301"/>
        <v>2.7242892239431882E-5</v>
      </c>
      <c r="F9648" s="30">
        <f>VLOOKUP($B9648,'רביות שנתיות'!B:I,7)</f>
        <v>7.5</v>
      </c>
      <c r="G9648" s="29">
        <f t="shared" si="300"/>
        <v>1.9815842963666341E-4</v>
      </c>
    </row>
    <row r="9649" spans="2:7">
      <c r="B9649" s="1">
        <v>42520</v>
      </c>
      <c r="C9649" s="30">
        <f>VLOOKUP(B9649,'רביות שנתיות'!B:C,2)</f>
        <v>1</v>
      </c>
      <c r="D9649" s="29">
        <f t="shared" si="301"/>
        <v>2.7242892239431882E-5</v>
      </c>
      <c r="F9649" s="30">
        <f>VLOOKUP($B9649,'רביות שנתיות'!B:I,7)</f>
        <v>7.5</v>
      </c>
      <c r="G9649" s="29">
        <f t="shared" si="300"/>
        <v>1.9815842963666341E-4</v>
      </c>
    </row>
    <row r="9650" spans="2:7">
      <c r="B9650" s="1">
        <v>42521</v>
      </c>
      <c r="C9650" s="30">
        <f>VLOOKUP(B9650,'רביות שנתיות'!B:C,2)</f>
        <v>1</v>
      </c>
      <c r="D9650" s="29">
        <f t="shared" si="301"/>
        <v>2.7242892239431882E-5</v>
      </c>
      <c r="F9650" s="30">
        <f>VLOOKUP($B9650,'רביות שנתיות'!B:I,7)</f>
        <v>7.5</v>
      </c>
      <c r="G9650" s="29">
        <f t="shared" si="300"/>
        <v>1.9815842963666341E-4</v>
      </c>
    </row>
    <row r="9651" spans="2:7">
      <c r="B9651" s="1">
        <v>42522</v>
      </c>
      <c r="C9651" s="30">
        <f>VLOOKUP(B9651,'רביות שנתיות'!B:C,2)</f>
        <v>1</v>
      </c>
      <c r="D9651" s="29">
        <f t="shared" si="301"/>
        <v>2.7242892239431882E-5</v>
      </c>
      <c r="F9651" s="30">
        <f>VLOOKUP($B9651,'רביות שנתיות'!B:I,7)</f>
        <v>7.5</v>
      </c>
      <c r="G9651" s="29">
        <f t="shared" si="300"/>
        <v>1.9815842963666341E-4</v>
      </c>
    </row>
    <row r="9652" spans="2:7">
      <c r="B9652" s="1">
        <v>42523</v>
      </c>
      <c r="C9652" s="30">
        <f>VLOOKUP(B9652,'רביות שנתיות'!B:C,2)</f>
        <v>1</v>
      </c>
      <c r="D9652" s="29">
        <f t="shared" si="301"/>
        <v>2.7242892239431882E-5</v>
      </c>
      <c r="F9652" s="30">
        <f>VLOOKUP($B9652,'רביות שנתיות'!B:I,7)</f>
        <v>7.5</v>
      </c>
      <c r="G9652" s="29">
        <f t="shared" si="300"/>
        <v>1.9815842963666341E-4</v>
      </c>
    </row>
    <row r="9653" spans="2:7">
      <c r="B9653" s="1">
        <v>42524</v>
      </c>
      <c r="C9653" s="30">
        <f>VLOOKUP(B9653,'רביות שנתיות'!B:C,2)</f>
        <v>1</v>
      </c>
      <c r="D9653" s="29">
        <f t="shared" si="301"/>
        <v>2.7242892239431882E-5</v>
      </c>
      <c r="F9653" s="30">
        <f>VLOOKUP($B9653,'רביות שנתיות'!B:I,7)</f>
        <v>7.5</v>
      </c>
      <c r="G9653" s="29">
        <f t="shared" si="300"/>
        <v>1.9815842963666341E-4</v>
      </c>
    </row>
    <row r="9654" spans="2:7">
      <c r="B9654" s="1">
        <v>42525</v>
      </c>
      <c r="C9654" s="30">
        <f>VLOOKUP(B9654,'רביות שנתיות'!B:C,2)</f>
        <v>1</v>
      </c>
      <c r="D9654" s="29">
        <f t="shared" si="301"/>
        <v>2.7242892239431882E-5</v>
      </c>
      <c r="F9654" s="30">
        <f>VLOOKUP($B9654,'רביות שנתיות'!B:I,7)</f>
        <v>7.5</v>
      </c>
      <c r="G9654" s="29">
        <f t="shared" si="300"/>
        <v>1.9815842963666341E-4</v>
      </c>
    </row>
    <row r="9655" spans="2:7">
      <c r="B9655" s="1">
        <v>42526</v>
      </c>
      <c r="C9655" s="30">
        <f>VLOOKUP(B9655,'רביות שנתיות'!B:C,2)</f>
        <v>1</v>
      </c>
      <c r="D9655" s="29">
        <f t="shared" si="301"/>
        <v>2.7242892239431882E-5</v>
      </c>
      <c r="F9655" s="30">
        <f>VLOOKUP($B9655,'רביות שנתיות'!B:I,7)</f>
        <v>7.5</v>
      </c>
      <c r="G9655" s="29">
        <f t="shared" si="300"/>
        <v>1.9815842963666341E-4</v>
      </c>
    </row>
    <row r="9656" spans="2:7">
      <c r="B9656" s="1">
        <v>42527</v>
      </c>
      <c r="C9656" s="30">
        <f>VLOOKUP(B9656,'רביות שנתיות'!B:C,2)</f>
        <v>1</v>
      </c>
      <c r="D9656" s="29">
        <f t="shared" si="301"/>
        <v>2.7242892239431882E-5</v>
      </c>
      <c r="F9656" s="30">
        <f>VLOOKUP($B9656,'רביות שנתיות'!B:I,7)</f>
        <v>7.5</v>
      </c>
      <c r="G9656" s="29">
        <f t="shared" si="300"/>
        <v>1.9815842963666341E-4</v>
      </c>
    </row>
    <row r="9657" spans="2:7">
      <c r="B9657" s="1">
        <v>42528</v>
      </c>
      <c r="C9657" s="30">
        <f>VLOOKUP(B9657,'רביות שנתיות'!B:C,2)</f>
        <v>1</v>
      </c>
      <c r="D9657" s="29">
        <f t="shared" si="301"/>
        <v>2.7242892239431882E-5</v>
      </c>
      <c r="F9657" s="30">
        <f>VLOOKUP($B9657,'רביות שנתיות'!B:I,7)</f>
        <v>7.5</v>
      </c>
      <c r="G9657" s="29">
        <f t="shared" si="300"/>
        <v>1.9815842963666341E-4</v>
      </c>
    </row>
    <row r="9658" spans="2:7">
      <c r="B9658" s="1">
        <v>42529</v>
      </c>
      <c r="C9658" s="30">
        <f>VLOOKUP(B9658,'רביות שנתיות'!B:C,2)</f>
        <v>1</v>
      </c>
      <c r="D9658" s="29">
        <f t="shared" si="301"/>
        <v>2.7242892239431882E-5</v>
      </c>
      <c r="F9658" s="30">
        <f>VLOOKUP($B9658,'רביות שנתיות'!B:I,7)</f>
        <v>7.5</v>
      </c>
      <c r="G9658" s="29">
        <f t="shared" si="300"/>
        <v>1.9815842963666341E-4</v>
      </c>
    </row>
    <row r="9659" spans="2:7">
      <c r="B9659" s="1">
        <v>42530</v>
      </c>
      <c r="C9659" s="30">
        <f>VLOOKUP(B9659,'רביות שנתיות'!B:C,2)</f>
        <v>1</v>
      </c>
      <c r="D9659" s="29">
        <f t="shared" si="301"/>
        <v>2.7242892239431882E-5</v>
      </c>
      <c r="F9659" s="30">
        <f>VLOOKUP($B9659,'רביות שנתיות'!B:I,7)</f>
        <v>7.5</v>
      </c>
      <c r="G9659" s="29">
        <f t="shared" si="300"/>
        <v>1.9815842963666341E-4</v>
      </c>
    </row>
    <row r="9660" spans="2:7">
      <c r="B9660" s="1">
        <v>42531</v>
      </c>
      <c r="C9660" s="30">
        <f>VLOOKUP(B9660,'רביות שנתיות'!B:C,2)</f>
        <v>1</v>
      </c>
      <c r="D9660" s="29">
        <f t="shared" si="301"/>
        <v>2.7242892239431882E-5</v>
      </c>
      <c r="F9660" s="30">
        <f>VLOOKUP($B9660,'רביות שנתיות'!B:I,7)</f>
        <v>7.5</v>
      </c>
      <c r="G9660" s="29">
        <f t="shared" si="300"/>
        <v>1.9815842963666341E-4</v>
      </c>
    </row>
    <row r="9661" spans="2:7">
      <c r="B9661" s="1">
        <v>42532</v>
      </c>
      <c r="C9661" s="30">
        <f>VLOOKUP(B9661,'רביות שנתיות'!B:C,2)</f>
        <v>1</v>
      </c>
      <c r="D9661" s="29">
        <f t="shared" si="301"/>
        <v>2.7242892239431882E-5</v>
      </c>
      <c r="F9661" s="30">
        <f>VLOOKUP($B9661,'רביות שנתיות'!B:I,7)</f>
        <v>7.5</v>
      </c>
      <c r="G9661" s="29">
        <f t="shared" si="300"/>
        <v>1.9815842963666341E-4</v>
      </c>
    </row>
    <row r="9662" spans="2:7">
      <c r="B9662" s="1">
        <v>42533</v>
      </c>
      <c r="C9662" s="30">
        <f>VLOOKUP(B9662,'רביות שנתיות'!B:C,2)</f>
        <v>1</v>
      </c>
      <c r="D9662" s="29">
        <f t="shared" si="301"/>
        <v>2.7242892239431882E-5</v>
      </c>
      <c r="F9662" s="30">
        <f>VLOOKUP($B9662,'רביות שנתיות'!B:I,7)</f>
        <v>7.5</v>
      </c>
      <c r="G9662" s="29">
        <f t="shared" si="300"/>
        <v>1.9815842963666341E-4</v>
      </c>
    </row>
    <row r="9663" spans="2:7">
      <c r="B9663" s="1">
        <v>42534</v>
      </c>
      <c r="C9663" s="30">
        <f>VLOOKUP(B9663,'רביות שנתיות'!B:C,2)</f>
        <v>1</v>
      </c>
      <c r="D9663" s="29">
        <f t="shared" si="301"/>
        <v>2.7242892239431882E-5</v>
      </c>
      <c r="F9663" s="30">
        <f>VLOOKUP($B9663,'רביות שנתיות'!B:I,7)</f>
        <v>7.5</v>
      </c>
      <c r="G9663" s="29">
        <f t="shared" si="300"/>
        <v>1.9815842963666341E-4</v>
      </c>
    </row>
    <row r="9664" spans="2:7">
      <c r="B9664" s="1">
        <v>42535</v>
      </c>
      <c r="C9664" s="30">
        <f>VLOOKUP(B9664,'רביות שנתיות'!B:C,2)</f>
        <v>1</v>
      </c>
      <c r="D9664" s="29">
        <f t="shared" si="301"/>
        <v>2.7242892239431882E-5</v>
      </c>
      <c r="F9664" s="30">
        <f>VLOOKUP($B9664,'רביות שנתיות'!B:I,7)</f>
        <v>7.5</v>
      </c>
      <c r="G9664" s="29">
        <f t="shared" si="300"/>
        <v>1.9815842963666341E-4</v>
      </c>
    </row>
    <row r="9665" spans="2:7">
      <c r="B9665" s="1">
        <v>42536</v>
      </c>
      <c r="C9665" s="30">
        <f>VLOOKUP(B9665,'רביות שנתיות'!B:C,2)</f>
        <v>1</v>
      </c>
      <c r="D9665" s="29">
        <f t="shared" si="301"/>
        <v>2.7242892239431882E-5</v>
      </c>
      <c r="F9665" s="30">
        <f>VLOOKUP($B9665,'רביות שנתיות'!B:I,7)</f>
        <v>7.5</v>
      </c>
      <c r="G9665" s="29">
        <f t="shared" si="300"/>
        <v>1.9815842963666341E-4</v>
      </c>
    </row>
    <row r="9666" spans="2:7">
      <c r="B9666" s="1">
        <v>42537</v>
      </c>
      <c r="C9666" s="30">
        <f>VLOOKUP(B9666,'רביות שנתיות'!B:C,2)</f>
        <v>1</v>
      </c>
      <c r="D9666" s="29">
        <f t="shared" si="301"/>
        <v>2.7242892239431882E-5</v>
      </c>
      <c r="F9666" s="30">
        <f>VLOOKUP($B9666,'רביות שנתיות'!B:I,7)</f>
        <v>7.5</v>
      </c>
      <c r="G9666" s="29">
        <f t="shared" si="300"/>
        <v>1.9815842963666341E-4</v>
      </c>
    </row>
    <row r="9667" spans="2:7">
      <c r="B9667" s="1">
        <v>42538</v>
      </c>
      <c r="C9667" s="30">
        <f>VLOOKUP(B9667,'רביות שנתיות'!B:C,2)</f>
        <v>1</v>
      </c>
      <c r="D9667" s="29">
        <f t="shared" si="301"/>
        <v>2.7242892239431882E-5</v>
      </c>
      <c r="F9667" s="30">
        <f>VLOOKUP($B9667,'רביות שנתיות'!B:I,7)</f>
        <v>7.5</v>
      </c>
      <c r="G9667" s="29">
        <f t="shared" si="300"/>
        <v>1.9815842963666341E-4</v>
      </c>
    </row>
    <row r="9668" spans="2:7">
      <c r="B9668" s="1">
        <v>42539</v>
      </c>
      <c r="C9668" s="30">
        <f>VLOOKUP(B9668,'רביות שנתיות'!B:C,2)</f>
        <v>1</v>
      </c>
      <c r="D9668" s="29">
        <f t="shared" si="301"/>
        <v>2.7242892239431882E-5</v>
      </c>
      <c r="F9668" s="30">
        <f>VLOOKUP($B9668,'רביות שנתיות'!B:I,7)</f>
        <v>7.5</v>
      </c>
      <c r="G9668" s="29">
        <f t="shared" ref="G9668:G9731" si="302">(1+F9668/100)^(1/365)-1</f>
        <v>1.9815842963666341E-4</v>
      </c>
    </row>
    <row r="9669" spans="2:7">
      <c r="B9669" s="1">
        <v>42540</v>
      </c>
      <c r="C9669" s="30">
        <f>VLOOKUP(B9669,'רביות שנתיות'!B:C,2)</f>
        <v>1</v>
      </c>
      <c r="D9669" s="29">
        <f t="shared" ref="D9669:D9732" si="303">(1+C9669/100)^(1/365.25)-1</f>
        <v>2.7242892239431882E-5</v>
      </c>
      <c r="F9669" s="30">
        <f>VLOOKUP($B9669,'רביות שנתיות'!B:I,7)</f>
        <v>7.5</v>
      </c>
      <c r="G9669" s="29">
        <f t="shared" si="302"/>
        <v>1.9815842963666341E-4</v>
      </c>
    </row>
    <row r="9670" spans="2:7">
      <c r="B9670" s="1">
        <v>42541</v>
      </c>
      <c r="C9670" s="30">
        <f>VLOOKUP(B9670,'רביות שנתיות'!B:C,2)</f>
        <v>1</v>
      </c>
      <c r="D9670" s="29">
        <f t="shared" si="303"/>
        <v>2.7242892239431882E-5</v>
      </c>
      <c r="F9670" s="30">
        <f>VLOOKUP($B9670,'רביות שנתיות'!B:I,7)</f>
        <v>7.5</v>
      </c>
      <c r="G9670" s="29">
        <f t="shared" si="302"/>
        <v>1.9815842963666341E-4</v>
      </c>
    </row>
    <row r="9671" spans="2:7">
      <c r="B9671" s="1">
        <v>42542</v>
      </c>
      <c r="C9671" s="30">
        <f>VLOOKUP(B9671,'רביות שנתיות'!B:C,2)</f>
        <v>1</v>
      </c>
      <c r="D9671" s="29">
        <f t="shared" si="303"/>
        <v>2.7242892239431882E-5</v>
      </c>
      <c r="F9671" s="30">
        <f>VLOOKUP($B9671,'רביות שנתיות'!B:I,7)</f>
        <v>7.5</v>
      </c>
      <c r="G9671" s="29">
        <f t="shared" si="302"/>
        <v>1.9815842963666341E-4</v>
      </c>
    </row>
    <row r="9672" spans="2:7">
      <c r="B9672" s="1">
        <v>42543</v>
      </c>
      <c r="C9672" s="30">
        <f>VLOOKUP(B9672,'רביות שנתיות'!B:C,2)</f>
        <v>1</v>
      </c>
      <c r="D9672" s="29">
        <f t="shared" si="303"/>
        <v>2.7242892239431882E-5</v>
      </c>
      <c r="F9672" s="30">
        <f>VLOOKUP($B9672,'רביות שנתיות'!B:I,7)</f>
        <v>7.5</v>
      </c>
      <c r="G9672" s="29">
        <f t="shared" si="302"/>
        <v>1.9815842963666341E-4</v>
      </c>
    </row>
    <row r="9673" spans="2:7">
      <c r="B9673" s="1">
        <v>42544</v>
      </c>
      <c r="C9673" s="30">
        <f>VLOOKUP(B9673,'רביות שנתיות'!B:C,2)</f>
        <v>1</v>
      </c>
      <c r="D9673" s="29">
        <f t="shared" si="303"/>
        <v>2.7242892239431882E-5</v>
      </c>
      <c r="F9673" s="30">
        <f>VLOOKUP($B9673,'רביות שנתיות'!B:I,7)</f>
        <v>7.5</v>
      </c>
      <c r="G9673" s="29">
        <f t="shared" si="302"/>
        <v>1.9815842963666341E-4</v>
      </c>
    </row>
    <row r="9674" spans="2:7">
      <c r="B9674" s="1">
        <v>42545</v>
      </c>
      <c r="C9674" s="30">
        <f>VLOOKUP(B9674,'רביות שנתיות'!B:C,2)</f>
        <v>1</v>
      </c>
      <c r="D9674" s="29">
        <f t="shared" si="303"/>
        <v>2.7242892239431882E-5</v>
      </c>
      <c r="F9674" s="30">
        <f>VLOOKUP($B9674,'רביות שנתיות'!B:I,7)</f>
        <v>7.5</v>
      </c>
      <c r="G9674" s="29">
        <f t="shared" si="302"/>
        <v>1.9815842963666341E-4</v>
      </c>
    </row>
    <row r="9675" spans="2:7">
      <c r="B9675" s="1">
        <v>42546</v>
      </c>
      <c r="C9675" s="30">
        <f>VLOOKUP(B9675,'רביות שנתיות'!B:C,2)</f>
        <v>1</v>
      </c>
      <c r="D9675" s="29">
        <f t="shared" si="303"/>
        <v>2.7242892239431882E-5</v>
      </c>
      <c r="F9675" s="30">
        <f>VLOOKUP($B9675,'רביות שנתיות'!B:I,7)</f>
        <v>7.5</v>
      </c>
      <c r="G9675" s="29">
        <f t="shared" si="302"/>
        <v>1.9815842963666341E-4</v>
      </c>
    </row>
    <row r="9676" spans="2:7">
      <c r="B9676" s="1">
        <v>42547</v>
      </c>
      <c r="C9676" s="30">
        <f>VLOOKUP(B9676,'רביות שנתיות'!B:C,2)</f>
        <v>1</v>
      </c>
      <c r="D9676" s="29">
        <f t="shared" si="303"/>
        <v>2.7242892239431882E-5</v>
      </c>
      <c r="F9676" s="30">
        <f>VLOOKUP($B9676,'רביות שנתיות'!B:I,7)</f>
        <v>7.5</v>
      </c>
      <c r="G9676" s="29">
        <f t="shared" si="302"/>
        <v>1.9815842963666341E-4</v>
      </c>
    </row>
    <row r="9677" spans="2:7">
      <c r="B9677" s="1">
        <v>42548</v>
      </c>
      <c r="C9677" s="30">
        <f>VLOOKUP(B9677,'רביות שנתיות'!B:C,2)</f>
        <v>1</v>
      </c>
      <c r="D9677" s="29">
        <f t="shared" si="303"/>
        <v>2.7242892239431882E-5</v>
      </c>
      <c r="F9677" s="30">
        <f>VLOOKUP($B9677,'רביות שנתיות'!B:I,7)</f>
        <v>7.5</v>
      </c>
      <c r="G9677" s="29">
        <f t="shared" si="302"/>
        <v>1.9815842963666341E-4</v>
      </c>
    </row>
    <row r="9678" spans="2:7">
      <c r="B9678" s="1">
        <v>42549</v>
      </c>
      <c r="C9678" s="30">
        <f>VLOOKUP(B9678,'רביות שנתיות'!B:C,2)</f>
        <v>1</v>
      </c>
      <c r="D9678" s="29">
        <f t="shared" si="303"/>
        <v>2.7242892239431882E-5</v>
      </c>
      <c r="F9678" s="30">
        <f>VLOOKUP($B9678,'רביות שנתיות'!B:I,7)</f>
        <v>7.5</v>
      </c>
      <c r="G9678" s="29">
        <f t="shared" si="302"/>
        <v>1.9815842963666341E-4</v>
      </c>
    </row>
    <row r="9679" spans="2:7">
      <c r="B9679" s="1">
        <v>42550</v>
      </c>
      <c r="C9679" s="30">
        <f>VLOOKUP(B9679,'רביות שנתיות'!B:C,2)</f>
        <v>1</v>
      </c>
      <c r="D9679" s="29">
        <f t="shared" si="303"/>
        <v>2.7242892239431882E-5</v>
      </c>
      <c r="F9679" s="30">
        <f>VLOOKUP($B9679,'רביות שנתיות'!B:I,7)</f>
        <v>7.5</v>
      </c>
      <c r="G9679" s="29">
        <f t="shared" si="302"/>
        <v>1.9815842963666341E-4</v>
      </c>
    </row>
    <row r="9680" spans="2:7">
      <c r="B9680" s="1">
        <v>42551</v>
      </c>
      <c r="C9680" s="30">
        <f>VLOOKUP(B9680,'רביות שנתיות'!B:C,2)</f>
        <v>1</v>
      </c>
      <c r="D9680" s="29">
        <f t="shared" si="303"/>
        <v>2.7242892239431882E-5</v>
      </c>
      <c r="F9680" s="30">
        <f>VLOOKUP($B9680,'רביות שנתיות'!B:I,7)</f>
        <v>7.5</v>
      </c>
      <c r="G9680" s="29">
        <f t="shared" si="302"/>
        <v>1.9815842963666341E-4</v>
      </c>
    </row>
    <row r="9681" spans="2:7">
      <c r="B9681" s="1">
        <v>42552</v>
      </c>
      <c r="C9681" s="30">
        <f>VLOOKUP(B9681,'רביות שנתיות'!B:C,2)</f>
        <v>1</v>
      </c>
      <c r="D9681" s="29">
        <f t="shared" si="303"/>
        <v>2.7242892239431882E-5</v>
      </c>
      <c r="F9681" s="30">
        <f>VLOOKUP($B9681,'רביות שנתיות'!B:I,7)</f>
        <v>7.5</v>
      </c>
      <c r="G9681" s="29">
        <f t="shared" si="302"/>
        <v>1.9815842963666341E-4</v>
      </c>
    </row>
    <row r="9682" spans="2:7">
      <c r="B9682" s="1">
        <v>42553</v>
      </c>
      <c r="C9682" s="30">
        <f>VLOOKUP(B9682,'רביות שנתיות'!B:C,2)</f>
        <v>1</v>
      </c>
      <c r="D9682" s="29">
        <f t="shared" si="303"/>
        <v>2.7242892239431882E-5</v>
      </c>
      <c r="F9682" s="30">
        <f>VLOOKUP($B9682,'רביות שנתיות'!B:I,7)</f>
        <v>7.5</v>
      </c>
      <c r="G9682" s="29">
        <f t="shared" si="302"/>
        <v>1.9815842963666341E-4</v>
      </c>
    </row>
    <row r="9683" spans="2:7">
      <c r="B9683" s="1">
        <v>42554</v>
      </c>
      <c r="C9683" s="30">
        <f>VLOOKUP(B9683,'רביות שנתיות'!B:C,2)</f>
        <v>1</v>
      </c>
      <c r="D9683" s="29">
        <f t="shared" si="303"/>
        <v>2.7242892239431882E-5</v>
      </c>
      <c r="F9683" s="30">
        <f>VLOOKUP($B9683,'רביות שנתיות'!B:I,7)</f>
        <v>7.5</v>
      </c>
      <c r="G9683" s="29">
        <f t="shared" si="302"/>
        <v>1.9815842963666341E-4</v>
      </c>
    </row>
    <row r="9684" spans="2:7">
      <c r="B9684" s="1">
        <v>42555</v>
      </c>
      <c r="C9684" s="30">
        <f>VLOOKUP(B9684,'רביות שנתיות'!B:C,2)</f>
        <v>1</v>
      </c>
      <c r="D9684" s="29">
        <f t="shared" si="303"/>
        <v>2.7242892239431882E-5</v>
      </c>
      <c r="F9684" s="30">
        <f>VLOOKUP($B9684,'רביות שנתיות'!B:I,7)</f>
        <v>7.5</v>
      </c>
      <c r="G9684" s="29">
        <f t="shared" si="302"/>
        <v>1.9815842963666341E-4</v>
      </c>
    </row>
    <row r="9685" spans="2:7">
      <c r="B9685" s="1">
        <v>42556</v>
      </c>
      <c r="C9685" s="30">
        <f>VLOOKUP(B9685,'רביות שנתיות'!B:C,2)</f>
        <v>1</v>
      </c>
      <c r="D9685" s="29">
        <f t="shared" si="303"/>
        <v>2.7242892239431882E-5</v>
      </c>
      <c r="F9685" s="30">
        <f>VLOOKUP($B9685,'רביות שנתיות'!B:I,7)</f>
        <v>7.5</v>
      </c>
      <c r="G9685" s="29">
        <f t="shared" si="302"/>
        <v>1.9815842963666341E-4</v>
      </c>
    </row>
    <row r="9686" spans="2:7">
      <c r="B9686" s="1">
        <v>42557</v>
      </c>
      <c r="C9686" s="30">
        <f>VLOOKUP(B9686,'רביות שנתיות'!B:C,2)</f>
        <v>1</v>
      </c>
      <c r="D9686" s="29">
        <f t="shared" si="303"/>
        <v>2.7242892239431882E-5</v>
      </c>
      <c r="F9686" s="30">
        <f>VLOOKUP($B9686,'רביות שנתיות'!B:I,7)</f>
        <v>7.5</v>
      </c>
      <c r="G9686" s="29">
        <f t="shared" si="302"/>
        <v>1.9815842963666341E-4</v>
      </c>
    </row>
    <row r="9687" spans="2:7">
      <c r="B9687" s="1">
        <v>42558</v>
      </c>
      <c r="C9687" s="30">
        <f>VLOOKUP(B9687,'רביות שנתיות'!B:C,2)</f>
        <v>1</v>
      </c>
      <c r="D9687" s="29">
        <f t="shared" si="303"/>
        <v>2.7242892239431882E-5</v>
      </c>
      <c r="F9687" s="30">
        <f>VLOOKUP($B9687,'רביות שנתיות'!B:I,7)</f>
        <v>7.5</v>
      </c>
      <c r="G9687" s="29">
        <f t="shared" si="302"/>
        <v>1.9815842963666341E-4</v>
      </c>
    </row>
    <row r="9688" spans="2:7">
      <c r="B9688" s="1">
        <v>42559</v>
      </c>
      <c r="C9688" s="30">
        <f>VLOOKUP(B9688,'רביות שנתיות'!B:C,2)</f>
        <v>1</v>
      </c>
      <c r="D9688" s="29">
        <f t="shared" si="303"/>
        <v>2.7242892239431882E-5</v>
      </c>
      <c r="F9688" s="30">
        <f>VLOOKUP($B9688,'רביות שנתיות'!B:I,7)</f>
        <v>7.5</v>
      </c>
      <c r="G9688" s="29">
        <f t="shared" si="302"/>
        <v>1.9815842963666341E-4</v>
      </c>
    </row>
    <row r="9689" spans="2:7">
      <c r="B9689" s="1">
        <v>42560</v>
      </c>
      <c r="C9689" s="30">
        <f>VLOOKUP(B9689,'רביות שנתיות'!B:C,2)</f>
        <v>1</v>
      </c>
      <c r="D9689" s="29">
        <f t="shared" si="303"/>
        <v>2.7242892239431882E-5</v>
      </c>
      <c r="F9689" s="30">
        <f>VLOOKUP($B9689,'רביות שנתיות'!B:I,7)</f>
        <v>7.5</v>
      </c>
      <c r="G9689" s="29">
        <f t="shared" si="302"/>
        <v>1.9815842963666341E-4</v>
      </c>
    </row>
    <row r="9690" spans="2:7">
      <c r="B9690" s="1">
        <v>42561</v>
      </c>
      <c r="C9690" s="30">
        <f>VLOOKUP(B9690,'רביות שנתיות'!B:C,2)</f>
        <v>1</v>
      </c>
      <c r="D9690" s="29">
        <f t="shared" si="303"/>
        <v>2.7242892239431882E-5</v>
      </c>
      <c r="F9690" s="30">
        <f>VLOOKUP($B9690,'רביות שנתיות'!B:I,7)</f>
        <v>7.5</v>
      </c>
      <c r="G9690" s="29">
        <f t="shared" si="302"/>
        <v>1.9815842963666341E-4</v>
      </c>
    </row>
    <row r="9691" spans="2:7">
      <c r="B9691" s="1">
        <v>42562</v>
      </c>
      <c r="C9691" s="30">
        <f>VLOOKUP(B9691,'רביות שנתיות'!B:C,2)</f>
        <v>1</v>
      </c>
      <c r="D9691" s="29">
        <f t="shared" si="303"/>
        <v>2.7242892239431882E-5</v>
      </c>
      <c r="F9691" s="30">
        <f>VLOOKUP($B9691,'רביות שנתיות'!B:I,7)</f>
        <v>7.5</v>
      </c>
      <c r="G9691" s="29">
        <f t="shared" si="302"/>
        <v>1.9815842963666341E-4</v>
      </c>
    </row>
    <row r="9692" spans="2:7">
      <c r="B9692" s="1">
        <v>42563</v>
      </c>
      <c r="C9692" s="30">
        <f>VLOOKUP(B9692,'רביות שנתיות'!B:C,2)</f>
        <v>1</v>
      </c>
      <c r="D9692" s="29">
        <f t="shared" si="303"/>
        <v>2.7242892239431882E-5</v>
      </c>
      <c r="F9692" s="30">
        <f>VLOOKUP($B9692,'רביות שנתיות'!B:I,7)</f>
        <v>7.5</v>
      </c>
      <c r="G9692" s="29">
        <f t="shared" si="302"/>
        <v>1.9815842963666341E-4</v>
      </c>
    </row>
    <row r="9693" spans="2:7">
      <c r="B9693" s="1">
        <v>42564</v>
      </c>
      <c r="C9693" s="30">
        <f>VLOOKUP(B9693,'רביות שנתיות'!B:C,2)</f>
        <v>1</v>
      </c>
      <c r="D9693" s="29">
        <f t="shared" si="303"/>
        <v>2.7242892239431882E-5</v>
      </c>
      <c r="F9693" s="30">
        <f>VLOOKUP($B9693,'רביות שנתיות'!B:I,7)</f>
        <v>7.5</v>
      </c>
      <c r="G9693" s="29">
        <f t="shared" si="302"/>
        <v>1.9815842963666341E-4</v>
      </c>
    </row>
    <row r="9694" spans="2:7">
      <c r="B9694" s="1">
        <v>42565</v>
      </c>
      <c r="C9694" s="30">
        <f>VLOOKUP(B9694,'רביות שנתיות'!B:C,2)</f>
        <v>1</v>
      </c>
      <c r="D9694" s="29">
        <f t="shared" si="303"/>
        <v>2.7242892239431882E-5</v>
      </c>
      <c r="F9694" s="30">
        <f>VLOOKUP($B9694,'רביות שנתיות'!B:I,7)</f>
        <v>7.5</v>
      </c>
      <c r="G9694" s="29">
        <f t="shared" si="302"/>
        <v>1.9815842963666341E-4</v>
      </c>
    </row>
    <row r="9695" spans="2:7">
      <c r="B9695" s="1">
        <v>42566</v>
      </c>
      <c r="C9695" s="30">
        <f>VLOOKUP(B9695,'רביות שנתיות'!B:C,2)</f>
        <v>1</v>
      </c>
      <c r="D9695" s="29">
        <f t="shared" si="303"/>
        <v>2.7242892239431882E-5</v>
      </c>
      <c r="F9695" s="30">
        <f>VLOOKUP($B9695,'רביות שנתיות'!B:I,7)</f>
        <v>7.5</v>
      </c>
      <c r="G9695" s="29">
        <f t="shared" si="302"/>
        <v>1.9815842963666341E-4</v>
      </c>
    </row>
    <row r="9696" spans="2:7">
      <c r="B9696" s="1">
        <v>42567</v>
      </c>
      <c r="C9696" s="30">
        <f>VLOOKUP(B9696,'רביות שנתיות'!B:C,2)</f>
        <v>1</v>
      </c>
      <c r="D9696" s="29">
        <f t="shared" si="303"/>
        <v>2.7242892239431882E-5</v>
      </c>
      <c r="F9696" s="30">
        <f>VLOOKUP($B9696,'רביות שנתיות'!B:I,7)</f>
        <v>7.5</v>
      </c>
      <c r="G9696" s="29">
        <f t="shared" si="302"/>
        <v>1.9815842963666341E-4</v>
      </c>
    </row>
    <row r="9697" spans="2:7">
      <c r="B9697" s="1">
        <v>42568</v>
      </c>
      <c r="C9697" s="30">
        <f>VLOOKUP(B9697,'רביות שנתיות'!B:C,2)</f>
        <v>1</v>
      </c>
      <c r="D9697" s="29">
        <f t="shared" si="303"/>
        <v>2.7242892239431882E-5</v>
      </c>
      <c r="F9697" s="30">
        <f>VLOOKUP($B9697,'רביות שנתיות'!B:I,7)</f>
        <v>7.5</v>
      </c>
      <c r="G9697" s="29">
        <f t="shared" si="302"/>
        <v>1.9815842963666341E-4</v>
      </c>
    </row>
    <row r="9698" spans="2:7">
      <c r="B9698" s="1">
        <v>42569</v>
      </c>
      <c r="C9698" s="30">
        <f>VLOOKUP(B9698,'רביות שנתיות'!B:C,2)</f>
        <v>1</v>
      </c>
      <c r="D9698" s="29">
        <f t="shared" si="303"/>
        <v>2.7242892239431882E-5</v>
      </c>
      <c r="F9698" s="30">
        <f>VLOOKUP($B9698,'רביות שנתיות'!B:I,7)</f>
        <v>7.5</v>
      </c>
      <c r="G9698" s="29">
        <f t="shared" si="302"/>
        <v>1.9815842963666341E-4</v>
      </c>
    </row>
    <row r="9699" spans="2:7">
      <c r="B9699" s="1">
        <v>42570</v>
      </c>
      <c r="C9699" s="30">
        <f>VLOOKUP(B9699,'רביות שנתיות'!B:C,2)</f>
        <v>1</v>
      </c>
      <c r="D9699" s="29">
        <f t="shared" si="303"/>
        <v>2.7242892239431882E-5</v>
      </c>
      <c r="F9699" s="30">
        <f>VLOOKUP($B9699,'רביות שנתיות'!B:I,7)</f>
        <v>7.5</v>
      </c>
      <c r="G9699" s="29">
        <f t="shared" si="302"/>
        <v>1.9815842963666341E-4</v>
      </c>
    </row>
    <row r="9700" spans="2:7">
      <c r="B9700" s="1">
        <v>42571</v>
      </c>
      <c r="C9700" s="30">
        <f>VLOOKUP(B9700,'רביות שנתיות'!B:C,2)</f>
        <v>1</v>
      </c>
      <c r="D9700" s="29">
        <f t="shared" si="303"/>
        <v>2.7242892239431882E-5</v>
      </c>
      <c r="F9700" s="30">
        <f>VLOOKUP($B9700,'רביות שנתיות'!B:I,7)</f>
        <v>7.5</v>
      </c>
      <c r="G9700" s="29">
        <f t="shared" si="302"/>
        <v>1.9815842963666341E-4</v>
      </c>
    </row>
    <row r="9701" spans="2:7">
      <c r="B9701" s="1">
        <v>42572</v>
      </c>
      <c r="C9701" s="30">
        <f>VLOOKUP(B9701,'רביות שנתיות'!B:C,2)</f>
        <v>1</v>
      </c>
      <c r="D9701" s="29">
        <f t="shared" si="303"/>
        <v>2.7242892239431882E-5</v>
      </c>
      <c r="F9701" s="30">
        <f>VLOOKUP($B9701,'רביות שנתיות'!B:I,7)</f>
        <v>7.5</v>
      </c>
      <c r="G9701" s="29">
        <f t="shared" si="302"/>
        <v>1.9815842963666341E-4</v>
      </c>
    </row>
    <row r="9702" spans="2:7">
      <c r="B9702" s="1">
        <v>42573</v>
      </c>
      <c r="C9702" s="30">
        <f>VLOOKUP(B9702,'רביות שנתיות'!B:C,2)</f>
        <v>1</v>
      </c>
      <c r="D9702" s="29">
        <f t="shared" si="303"/>
        <v>2.7242892239431882E-5</v>
      </c>
      <c r="F9702" s="30">
        <f>VLOOKUP($B9702,'רביות שנתיות'!B:I,7)</f>
        <v>7.5</v>
      </c>
      <c r="G9702" s="29">
        <f t="shared" si="302"/>
        <v>1.9815842963666341E-4</v>
      </c>
    </row>
    <row r="9703" spans="2:7">
      <c r="B9703" s="1">
        <v>42574</v>
      </c>
      <c r="C9703" s="30">
        <f>VLOOKUP(B9703,'רביות שנתיות'!B:C,2)</f>
        <v>1</v>
      </c>
      <c r="D9703" s="29">
        <f t="shared" si="303"/>
        <v>2.7242892239431882E-5</v>
      </c>
      <c r="F9703" s="30">
        <f>VLOOKUP($B9703,'רביות שנתיות'!B:I,7)</f>
        <v>7.5</v>
      </c>
      <c r="G9703" s="29">
        <f t="shared" si="302"/>
        <v>1.9815842963666341E-4</v>
      </c>
    </row>
    <row r="9704" spans="2:7">
      <c r="B9704" s="1">
        <v>42575</v>
      </c>
      <c r="C9704" s="30">
        <f>VLOOKUP(B9704,'רביות שנתיות'!B:C,2)</f>
        <v>1</v>
      </c>
      <c r="D9704" s="29">
        <f t="shared" si="303"/>
        <v>2.7242892239431882E-5</v>
      </c>
      <c r="F9704" s="30">
        <f>VLOOKUP($B9704,'רביות שנתיות'!B:I,7)</f>
        <v>7.5</v>
      </c>
      <c r="G9704" s="29">
        <f t="shared" si="302"/>
        <v>1.9815842963666341E-4</v>
      </c>
    </row>
    <row r="9705" spans="2:7">
      <c r="B9705" s="1">
        <v>42576</v>
      </c>
      <c r="C9705" s="30">
        <f>VLOOKUP(B9705,'רביות שנתיות'!B:C,2)</f>
        <v>1</v>
      </c>
      <c r="D9705" s="29">
        <f t="shared" si="303"/>
        <v>2.7242892239431882E-5</v>
      </c>
      <c r="F9705" s="30">
        <f>VLOOKUP($B9705,'רביות שנתיות'!B:I,7)</f>
        <v>7.5</v>
      </c>
      <c r="G9705" s="29">
        <f t="shared" si="302"/>
        <v>1.9815842963666341E-4</v>
      </c>
    </row>
    <row r="9706" spans="2:7">
      <c r="B9706" s="1">
        <v>42577</v>
      </c>
      <c r="C9706" s="30">
        <f>VLOOKUP(B9706,'רביות שנתיות'!B:C,2)</f>
        <v>1</v>
      </c>
      <c r="D9706" s="29">
        <f t="shared" si="303"/>
        <v>2.7242892239431882E-5</v>
      </c>
      <c r="F9706" s="30">
        <f>VLOOKUP($B9706,'רביות שנתיות'!B:I,7)</f>
        <v>7.5</v>
      </c>
      <c r="G9706" s="29">
        <f t="shared" si="302"/>
        <v>1.9815842963666341E-4</v>
      </c>
    </row>
    <row r="9707" spans="2:7">
      <c r="B9707" s="1">
        <v>42578</v>
      </c>
      <c r="C9707" s="30">
        <f>VLOOKUP(B9707,'רביות שנתיות'!B:C,2)</f>
        <v>1</v>
      </c>
      <c r="D9707" s="29">
        <f t="shared" si="303"/>
        <v>2.7242892239431882E-5</v>
      </c>
      <c r="F9707" s="30">
        <f>VLOOKUP($B9707,'רביות שנתיות'!B:I,7)</f>
        <v>7.5</v>
      </c>
      <c r="G9707" s="29">
        <f t="shared" si="302"/>
        <v>1.9815842963666341E-4</v>
      </c>
    </row>
    <row r="9708" spans="2:7">
      <c r="B9708" s="1">
        <v>42579</v>
      </c>
      <c r="C9708" s="30">
        <f>VLOOKUP(B9708,'רביות שנתיות'!B:C,2)</f>
        <v>1</v>
      </c>
      <c r="D9708" s="29">
        <f t="shared" si="303"/>
        <v>2.7242892239431882E-5</v>
      </c>
      <c r="F9708" s="30">
        <f>VLOOKUP($B9708,'רביות שנתיות'!B:I,7)</f>
        <v>7.5</v>
      </c>
      <c r="G9708" s="29">
        <f t="shared" si="302"/>
        <v>1.9815842963666341E-4</v>
      </c>
    </row>
    <row r="9709" spans="2:7">
      <c r="B9709" s="1">
        <v>42580</v>
      </c>
      <c r="C9709" s="30">
        <f>VLOOKUP(B9709,'רביות שנתיות'!B:C,2)</f>
        <v>1</v>
      </c>
      <c r="D9709" s="29">
        <f t="shared" si="303"/>
        <v>2.7242892239431882E-5</v>
      </c>
      <c r="F9709" s="30">
        <f>VLOOKUP($B9709,'רביות שנתיות'!B:I,7)</f>
        <v>7.5</v>
      </c>
      <c r="G9709" s="29">
        <f t="shared" si="302"/>
        <v>1.9815842963666341E-4</v>
      </c>
    </row>
    <row r="9710" spans="2:7">
      <c r="B9710" s="1">
        <v>42581</v>
      </c>
      <c r="C9710" s="30">
        <f>VLOOKUP(B9710,'רביות שנתיות'!B:C,2)</f>
        <v>1</v>
      </c>
      <c r="D9710" s="29">
        <f t="shared" si="303"/>
        <v>2.7242892239431882E-5</v>
      </c>
      <c r="F9710" s="30">
        <f>VLOOKUP($B9710,'רביות שנתיות'!B:I,7)</f>
        <v>7.5</v>
      </c>
      <c r="G9710" s="29">
        <f t="shared" si="302"/>
        <v>1.9815842963666341E-4</v>
      </c>
    </row>
    <row r="9711" spans="2:7">
      <c r="B9711" s="1">
        <v>42582</v>
      </c>
      <c r="C9711" s="30">
        <f>VLOOKUP(B9711,'רביות שנתיות'!B:C,2)</f>
        <v>1</v>
      </c>
      <c r="D9711" s="29">
        <f t="shared" si="303"/>
        <v>2.7242892239431882E-5</v>
      </c>
      <c r="F9711" s="30">
        <f>VLOOKUP($B9711,'רביות שנתיות'!B:I,7)</f>
        <v>7.5</v>
      </c>
      <c r="G9711" s="29">
        <f t="shared" si="302"/>
        <v>1.9815842963666341E-4</v>
      </c>
    </row>
    <row r="9712" spans="2:7">
      <c r="B9712" s="1">
        <v>42583</v>
      </c>
      <c r="C9712" s="30">
        <f>VLOOKUP(B9712,'רביות שנתיות'!B:C,2)</f>
        <v>1</v>
      </c>
      <c r="D9712" s="29">
        <f t="shared" si="303"/>
        <v>2.7242892239431882E-5</v>
      </c>
      <c r="F9712" s="30">
        <f>VLOOKUP($B9712,'רביות שנתיות'!B:I,7)</f>
        <v>7.5</v>
      </c>
      <c r="G9712" s="29">
        <f t="shared" si="302"/>
        <v>1.9815842963666341E-4</v>
      </c>
    </row>
    <row r="9713" spans="2:7">
      <c r="B9713" s="1">
        <v>42584</v>
      </c>
      <c r="C9713" s="30">
        <f>VLOOKUP(B9713,'רביות שנתיות'!B:C,2)</f>
        <v>1</v>
      </c>
      <c r="D9713" s="29">
        <f t="shared" si="303"/>
        <v>2.7242892239431882E-5</v>
      </c>
      <c r="F9713" s="30">
        <f>VLOOKUP($B9713,'רביות שנתיות'!B:I,7)</f>
        <v>7.5</v>
      </c>
      <c r="G9713" s="29">
        <f t="shared" si="302"/>
        <v>1.9815842963666341E-4</v>
      </c>
    </row>
    <row r="9714" spans="2:7">
      <c r="B9714" s="1">
        <v>42585</v>
      </c>
      <c r="C9714" s="30">
        <f>VLOOKUP(B9714,'רביות שנתיות'!B:C,2)</f>
        <v>1</v>
      </c>
      <c r="D9714" s="29">
        <f t="shared" si="303"/>
        <v>2.7242892239431882E-5</v>
      </c>
      <c r="F9714" s="30">
        <f>VLOOKUP($B9714,'רביות שנתיות'!B:I,7)</f>
        <v>7.5</v>
      </c>
      <c r="G9714" s="29">
        <f t="shared" si="302"/>
        <v>1.9815842963666341E-4</v>
      </c>
    </row>
    <row r="9715" spans="2:7">
      <c r="B9715" s="1">
        <v>42586</v>
      </c>
      <c r="C9715" s="30">
        <f>VLOOKUP(B9715,'רביות שנתיות'!B:C,2)</f>
        <v>1</v>
      </c>
      <c r="D9715" s="29">
        <f t="shared" si="303"/>
        <v>2.7242892239431882E-5</v>
      </c>
      <c r="F9715" s="30">
        <f>VLOOKUP($B9715,'רביות שנתיות'!B:I,7)</f>
        <v>7.5</v>
      </c>
      <c r="G9715" s="29">
        <f t="shared" si="302"/>
        <v>1.9815842963666341E-4</v>
      </c>
    </row>
    <row r="9716" spans="2:7">
      <c r="B9716" s="1">
        <v>42587</v>
      </c>
      <c r="C9716" s="30">
        <f>VLOOKUP(B9716,'רביות שנתיות'!B:C,2)</f>
        <v>1</v>
      </c>
      <c r="D9716" s="29">
        <f t="shared" si="303"/>
        <v>2.7242892239431882E-5</v>
      </c>
      <c r="F9716" s="30">
        <f>VLOOKUP($B9716,'רביות שנתיות'!B:I,7)</f>
        <v>7.5</v>
      </c>
      <c r="G9716" s="29">
        <f t="shared" si="302"/>
        <v>1.9815842963666341E-4</v>
      </c>
    </row>
    <row r="9717" spans="2:7">
      <c r="B9717" s="1">
        <v>42588</v>
      </c>
      <c r="C9717" s="30">
        <f>VLOOKUP(B9717,'רביות שנתיות'!B:C,2)</f>
        <v>1</v>
      </c>
      <c r="D9717" s="29">
        <f t="shared" si="303"/>
        <v>2.7242892239431882E-5</v>
      </c>
      <c r="F9717" s="30">
        <f>VLOOKUP($B9717,'רביות שנתיות'!B:I,7)</f>
        <v>7.5</v>
      </c>
      <c r="G9717" s="29">
        <f t="shared" si="302"/>
        <v>1.9815842963666341E-4</v>
      </c>
    </row>
    <row r="9718" spans="2:7">
      <c r="B9718" s="1">
        <v>42589</v>
      </c>
      <c r="C9718" s="30">
        <f>VLOOKUP(B9718,'רביות שנתיות'!B:C,2)</f>
        <v>1</v>
      </c>
      <c r="D9718" s="29">
        <f t="shared" si="303"/>
        <v>2.7242892239431882E-5</v>
      </c>
      <c r="F9718" s="30">
        <f>VLOOKUP($B9718,'רביות שנתיות'!B:I,7)</f>
        <v>7.5</v>
      </c>
      <c r="G9718" s="29">
        <f t="shared" si="302"/>
        <v>1.9815842963666341E-4</v>
      </c>
    </row>
    <row r="9719" spans="2:7">
      <c r="B9719" s="1">
        <v>42590</v>
      </c>
      <c r="C9719" s="30">
        <f>VLOOKUP(B9719,'רביות שנתיות'!B:C,2)</f>
        <v>1</v>
      </c>
      <c r="D9719" s="29">
        <f t="shared" si="303"/>
        <v>2.7242892239431882E-5</v>
      </c>
      <c r="F9719" s="30">
        <f>VLOOKUP($B9719,'רביות שנתיות'!B:I,7)</f>
        <v>7.5</v>
      </c>
      <c r="G9719" s="29">
        <f t="shared" si="302"/>
        <v>1.9815842963666341E-4</v>
      </c>
    </row>
    <row r="9720" spans="2:7">
      <c r="B9720" s="1">
        <v>42591</v>
      </c>
      <c r="C9720" s="30">
        <f>VLOOKUP(B9720,'רביות שנתיות'!B:C,2)</f>
        <v>1</v>
      </c>
      <c r="D9720" s="29">
        <f t="shared" si="303"/>
        <v>2.7242892239431882E-5</v>
      </c>
      <c r="F9720" s="30">
        <f>VLOOKUP($B9720,'רביות שנתיות'!B:I,7)</f>
        <v>7.5</v>
      </c>
      <c r="G9720" s="29">
        <f t="shared" si="302"/>
        <v>1.9815842963666341E-4</v>
      </c>
    </row>
    <row r="9721" spans="2:7">
      <c r="B9721" s="1">
        <v>42592</v>
      </c>
      <c r="C9721" s="30">
        <f>VLOOKUP(B9721,'רביות שנתיות'!B:C,2)</f>
        <v>1</v>
      </c>
      <c r="D9721" s="29">
        <f t="shared" si="303"/>
        <v>2.7242892239431882E-5</v>
      </c>
      <c r="F9721" s="30">
        <f>VLOOKUP($B9721,'רביות שנתיות'!B:I,7)</f>
        <v>7.5</v>
      </c>
      <c r="G9721" s="29">
        <f t="shared" si="302"/>
        <v>1.9815842963666341E-4</v>
      </c>
    </row>
    <row r="9722" spans="2:7">
      <c r="B9722" s="1">
        <v>42593</v>
      </c>
      <c r="C9722" s="30">
        <f>VLOOKUP(B9722,'רביות שנתיות'!B:C,2)</f>
        <v>1</v>
      </c>
      <c r="D9722" s="29">
        <f t="shared" si="303"/>
        <v>2.7242892239431882E-5</v>
      </c>
      <c r="F9722" s="30">
        <f>VLOOKUP($B9722,'רביות שנתיות'!B:I,7)</f>
        <v>7.5</v>
      </c>
      <c r="G9722" s="29">
        <f t="shared" si="302"/>
        <v>1.9815842963666341E-4</v>
      </c>
    </row>
    <row r="9723" spans="2:7">
      <c r="B9723" s="1">
        <v>42594</v>
      </c>
      <c r="C9723" s="30">
        <f>VLOOKUP(B9723,'רביות שנתיות'!B:C,2)</f>
        <v>1</v>
      </c>
      <c r="D9723" s="29">
        <f t="shared" si="303"/>
        <v>2.7242892239431882E-5</v>
      </c>
      <c r="F9723" s="30">
        <f>VLOOKUP($B9723,'רביות שנתיות'!B:I,7)</f>
        <v>7.5</v>
      </c>
      <c r="G9723" s="29">
        <f t="shared" si="302"/>
        <v>1.9815842963666341E-4</v>
      </c>
    </row>
    <row r="9724" spans="2:7">
      <c r="B9724" s="1">
        <v>42595</v>
      </c>
      <c r="C9724" s="30">
        <f>VLOOKUP(B9724,'רביות שנתיות'!B:C,2)</f>
        <v>1</v>
      </c>
      <c r="D9724" s="29">
        <f t="shared" si="303"/>
        <v>2.7242892239431882E-5</v>
      </c>
      <c r="F9724" s="30">
        <f>VLOOKUP($B9724,'רביות שנתיות'!B:I,7)</f>
        <v>7.5</v>
      </c>
      <c r="G9724" s="29">
        <f t="shared" si="302"/>
        <v>1.9815842963666341E-4</v>
      </c>
    </row>
    <row r="9725" spans="2:7">
      <c r="B9725" s="1">
        <v>42596</v>
      </c>
      <c r="C9725" s="30">
        <f>VLOOKUP(B9725,'רביות שנתיות'!B:C,2)</f>
        <v>1</v>
      </c>
      <c r="D9725" s="29">
        <f t="shared" si="303"/>
        <v>2.7242892239431882E-5</v>
      </c>
      <c r="F9725" s="30">
        <f>VLOOKUP($B9725,'רביות שנתיות'!B:I,7)</f>
        <v>7.5</v>
      </c>
      <c r="G9725" s="29">
        <f t="shared" si="302"/>
        <v>1.9815842963666341E-4</v>
      </c>
    </row>
    <row r="9726" spans="2:7">
      <c r="B9726" s="1">
        <v>42597</v>
      </c>
      <c r="C9726" s="30">
        <f>VLOOKUP(B9726,'רביות שנתיות'!B:C,2)</f>
        <v>1</v>
      </c>
      <c r="D9726" s="29">
        <f t="shared" si="303"/>
        <v>2.7242892239431882E-5</v>
      </c>
      <c r="F9726" s="30">
        <f>VLOOKUP($B9726,'רביות שנתיות'!B:I,7)</f>
        <v>7.5</v>
      </c>
      <c r="G9726" s="29">
        <f t="shared" si="302"/>
        <v>1.9815842963666341E-4</v>
      </c>
    </row>
    <row r="9727" spans="2:7">
      <c r="B9727" s="1">
        <v>42598</v>
      </c>
      <c r="C9727" s="30">
        <f>VLOOKUP(B9727,'רביות שנתיות'!B:C,2)</f>
        <v>1</v>
      </c>
      <c r="D9727" s="29">
        <f t="shared" si="303"/>
        <v>2.7242892239431882E-5</v>
      </c>
      <c r="F9727" s="30">
        <f>VLOOKUP($B9727,'רביות שנתיות'!B:I,7)</f>
        <v>7.5</v>
      </c>
      <c r="G9727" s="29">
        <f t="shared" si="302"/>
        <v>1.9815842963666341E-4</v>
      </c>
    </row>
    <row r="9728" spans="2:7">
      <c r="B9728" s="1">
        <v>42599</v>
      </c>
      <c r="C9728" s="30">
        <f>VLOOKUP(B9728,'רביות שנתיות'!B:C,2)</f>
        <v>1</v>
      </c>
      <c r="D9728" s="29">
        <f t="shared" si="303"/>
        <v>2.7242892239431882E-5</v>
      </c>
      <c r="F9728" s="30">
        <f>VLOOKUP($B9728,'רביות שנתיות'!B:I,7)</f>
        <v>7.5</v>
      </c>
      <c r="G9728" s="29">
        <f t="shared" si="302"/>
        <v>1.9815842963666341E-4</v>
      </c>
    </row>
    <row r="9729" spans="2:7">
      <c r="B9729" s="1">
        <v>42600</v>
      </c>
      <c r="C9729" s="30">
        <f>VLOOKUP(B9729,'רביות שנתיות'!B:C,2)</f>
        <v>1</v>
      </c>
      <c r="D9729" s="29">
        <f t="shared" si="303"/>
        <v>2.7242892239431882E-5</v>
      </c>
      <c r="F9729" s="30">
        <f>VLOOKUP($B9729,'רביות שנתיות'!B:I,7)</f>
        <v>7.5</v>
      </c>
      <c r="G9729" s="29">
        <f t="shared" si="302"/>
        <v>1.9815842963666341E-4</v>
      </c>
    </row>
    <row r="9730" spans="2:7">
      <c r="B9730" s="1">
        <v>42601</v>
      </c>
      <c r="C9730" s="30">
        <f>VLOOKUP(B9730,'רביות שנתיות'!B:C,2)</f>
        <v>1</v>
      </c>
      <c r="D9730" s="29">
        <f t="shared" si="303"/>
        <v>2.7242892239431882E-5</v>
      </c>
      <c r="F9730" s="30">
        <f>VLOOKUP($B9730,'רביות שנתיות'!B:I,7)</f>
        <v>7.5</v>
      </c>
      <c r="G9730" s="29">
        <f t="shared" si="302"/>
        <v>1.9815842963666341E-4</v>
      </c>
    </row>
    <row r="9731" spans="2:7">
      <c r="B9731" s="1">
        <v>42602</v>
      </c>
      <c r="C9731" s="30">
        <f>VLOOKUP(B9731,'רביות שנתיות'!B:C,2)</f>
        <v>1</v>
      </c>
      <c r="D9731" s="29">
        <f t="shared" si="303"/>
        <v>2.7242892239431882E-5</v>
      </c>
      <c r="F9731" s="30">
        <f>VLOOKUP($B9731,'רביות שנתיות'!B:I,7)</f>
        <v>7.5</v>
      </c>
      <c r="G9731" s="29">
        <f t="shared" si="302"/>
        <v>1.9815842963666341E-4</v>
      </c>
    </row>
    <row r="9732" spans="2:7">
      <c r="B9732" s="1">
        <v>42603</v>
      </c>
      <c r="C9732" s="30">
        <f>VLOOKUP(B9732,'רביות שנתיות'!B:C,2)</f>
        <v>1</v>
      </c>
      <c r="D9732" s="29">
        <f t="shared" si="303"/>
        <v>2.7242892239431882E-5</v>
      </c>
      <c r="F9732" s="30">
        <f>VLOOKUP($B9732,'רביות שנתיות'!B:I,7)</f>
        <v>7.5</v>
      </c>
      <c r="G9732" s="29">
        <f t="shared" ref="G9732:G9795" si="304">(1+F9732/100)^(1/365)-1</f>
        <v>1.9815842963666341E-4</v>
      </c>
    </row>
    <row r="9733" spans="2:7">
      <c r="B9733" s="1">
        <v>42604</v>
      </c>
      <c r="C9733" s="30">
        <f>VLOOKUP(B9733,'רביות שנתיות'!B:C,2)</f>
        <v>1</v>
      </c>
      <c r="D9733" s="29">
        <f t="shared" ref="D9733:D9796" si="305">(1+C9733/100)^(1/365.25)-1</f>
        <v>2.7242892239431882E-5</v>
      </c>
      <c r="F9733" s="30">
        <f>VLOOKUP($B9733,'רביות שנתיות'!B:I,7)</f>
        <v>7.5</v>
      </c>
      <c r="G9733" s="29">
        <f t="shared" si="304"/>
        <v>1.9815842963666341E-4</v>
      </c>
    </row>
    <row r="9734" spans="2:7">
      <c r="B9734" s="1">
        <v>42605</v>
      </c>
      <c r="C9734" s="30">
        <f>VLOOKUP(B9734,'רביות שנתיות'!B:C,2)</f>
        <v>1</v>
      </c>
      <c r="D9734" s="29">
        <f t="shared" si="305"/>
        <v>2.7242892239431882E-5</v>
      </c>
      <c r="F9734" s="30">
        <f>VLOOKUP($B9734,'רביות שנתיות'!B:I,7)</f>
        <v>7.5</v>
      </c>
      <c r="G9734" s="29">
        <f t="shared" si="304"/>
        <v>1.9815842963666341E-4</v>
      </c>
    </row>
    <row r="9735" spans="2:7">
      <c r="B9735" s="1">
        <v>42606</v>
      </c>
      <c r="C9735" s="30">
        <f>VLOOKUP(B9735,'רביות שנתיות'!B:C,2)</f>
        <v>1</v>
      </c>
      <c r="D9735" s="29">
        <f t="shared" si="305"/>
        <v>2.7242892239431882E-5</v>
      </c>
      <c r="F9735" s="30">
        <f>VLOOKUP($B9735,'רביות שנתיות'!B:I,7)</f>
        <v>7.5</v>
      </c>
      <c r="G9735" s="29">
        <f t="shared" si="304"/>
        <v>1.9815842963666341E-4</v>
      </c>
    </row>
    <row r="9736" spans="2:7">
      <c r="B9736" s="1">
        <v>42607</v>
      </c>
      <c r="C9736" s="30">
        <f>VLOOKUP(B9736,'רביות שנתיות'!B:C,2)</f>
        <v>1</v>
      </c>
      <c r="D9736" s="29">
        <f t="shared" si="305"/>
        <v>2.7242892239431882E-5</v>
      </c>
      <c r="F9736" s="30">
        <f>VLOOKUP($B9736,'רביות שנתיות'!B:I,7)</f>
        <v>7.5</v>
      </c>
      <c r="G9736" s="29">
        <f t="shared" si="304"/>
        <v>1.9815842963666341E-4</v>
      </c>
    </row>
    <row r="9737" spans="2:7">
      <c r="B9737" s="1">
        <v>42608</v>
      </c>
      <c r="C9737" s="30">
        <f>VLOOKUP(B9737,'רביות שנתיות'!B:C,2)</f>
        <v>1</v>
      </c>
      <c r="D9737" s="29">
        <f t="shared" si="305"/>
        <v>2.7242892239431882E-5</v>
      </c>
      <c r="F9737" s="30">
        <f>VLOOKUP($B9737,'רביות שנתיות'!B:I,7)</f>
        <v>7.5</v>
      </c>
      <c r="G9737" s="29">
        <f t="shared" si="304"/>
        <v>1.9815842963666341E-4</v>
      </c>
    </row>
    <row r="9738" spans="2:7">
      <c r="B9738" s="1">
        <v>42609</v>
      </c>
      <c r="C9738" s="30">
        <f>VLOOKUP(B9738,'רביות שנתיות'!B:C,2)</f>
        <v>1</v>
      </c>
      <c r="D9738" s="29">
        <f t="shared" si="305"/>
        <v>2.7242892239431882E-5</v>
      </c>
      <c r="F9738" s="30">
        <f>VLOOKUP($B9738,'רביות שנתיות'!B:I,7)</f>
        <v>7.5</v>
      </c>
      <c r="G9738" s="29">
        <f t="shared" si="304"/>
        <v>1.9815842963666341E-4</v>
      </c>
    </row>
    <row r="9739" spans="2:7">
      <c r="B9739" s="1">
        <v>42610</v>
      </c>
      <c r="C9739" s="30">
        <f>VLOOKUP(B9739,'רביות שנתיות'!B:C,2)</f>
        <v>1</v>
      </c>
      <c r="D9739" s="29">
        <f t="shared" si="305"/>
        <v>2.7242892239431882E-5</v>
      </c>
      <c r="F9739" s="30">
        <f>VLOOKUP($B9739,'רביות שנתיות'!B:I,7)</f>
        <v>7.5</v>
      </c>
      <c r="G9739" s="29">
        <f t="shared" si="304"/>
        <v>1.9815842963666341E-4</v>
      </c>
    </row>
    <row r="9740" spans="2:7">
      <c r="B9740" s="1">
        <v>42611</v>
      </c>
      <c r="C9740" s="30">
        <f>VLOOKUP(B9740,'רביות שנתיות'!B:C,2)</f>
        <v>1</v>
      </c>
      <c r="D9740" s="29">
        <f t="shared" si="305"/>
        <v>2.7242892239431882E-5</v>
      </c>
      <c r="F9740" s="30">
        <f>VLOOKUP($B9740,'רביות שנתיות'!B:I,7)</f>
        <v>7.5</v>
      </c>
      <c r="G9740" s="29">
        <f t="shared" si="304"/>
        <v>1.9815842963666341E-4</v>
      </c>
    </row>
    <row r="9741" spans="2:7">
      <c r="B9741" s="1">
        <v>42612</v>
      </c>
      <c r="C9741" s="30">
        <f>VLOOKUP(B9741,'רביות שנתיות'!B:C,2)</f>
        <v>1</v>
      </c>
      <c r="D9741" s="29">
        <f t="shared" si="305"/>
        <v>2.7242892239431882E-5</v>
      </c>
      <c r="F9741" s="30">
        <f>VLOOKUP($B9741,'רביות שנתיות'!B:I,7)</f>
        <v>7.5</v>
      </c>
      <c r="G9741" s="29">
        <f t="shared" si="304"/>
        <v>1.9815842963666341E-4</v>
      </c>
    </row>
    <row r="9742" spans="2:7">
      <c r="B9742" s="1">
        <v>42613</v>
      </c>
      <c r="C9742" s="30">
        <f>VLOOKUP(B9742,'רביות שנתיות'!B:C,2)</f>
        <v>1</v>
      </c>
      <c r="D9742" s="29">
        <f t="shared" si="305"/>
        <v>2.7242892239431882E-5</v>
      </c>
      <c r="F9742" s="30">
        <f>VLOOKUP($B9742,'רביות שנתיות'!B:I,7)</f>
        <v>7.5</v>
      </c>
      <c r="G9742" s="29">
        <f t="shared" si="304"/>
        <v>1.9815842963666341E-4</v>
      </c>
    </row>
    <row r="9743" spans="2:7">
      <c r="B9743" s="1">
        <v>42614</v>
      </c>
      <c r="C9743" s="30">
        <f>VLOOKUP(B9743,'רביות שנתיות'!B:C,2)</f>
        <v>1</v>
      </c>
      <c r="D9743" s="29">
        <f t="shared" si="305"/>
        <v>2.7242892239431882E-5</v>
      </c>
      <c r="F9743" s="30">
        <f>VLOOKUP($B9743,'רביות שנתיות'!B:I,7)</f>
        <v>7.5</v>
      </c>
      <c r="G9743" s="29">
        <f t="shared" si="304"/>
        <v>1.9815842963666341E-4</v>
      </c>
    </row>
    <row r="9744" spans="2:7">
      <c r="B9744" s="1">
        <v>42615</v>
      </c>
      <c r="C9744" s="30">
        <f>VLOOKUP(B9744,'רביות שנתיות'!B:C,2)</f>
        <v>1</v>
      </c>
      <c r="D9744" s="29">
        <f t="shared" si="305"/>
        <v>2.7242892239431882E-5</v>
      </c>
      <c r="F9744" s="30">
        <f>VLOOKUP($B9744,'רביות שנתיות'!B:I,7)</f>
        <v>7.5</v>
      </c>
      <c r="G9744" s="29">
        <f t="shared" si="304"/>
        <v>1.9815842963666341E-4</v>
      </c>
    </row>
    <row r="9745" spans="2:7">
      <c r="B9745" s="1">
        <v>42616</v>
      </c>
      <c r="C9745" s="30">
        <f>VLOOKUP(B9745,'רביות שנתיות'!B:C,2)</f>
        <v>1</v>
      </c>
      <c r="D9745" s="29">
        <f t="shared" si="305"/>
        <v>2.7242892239431882E-5</v>
      </c>
      <c r="F9745" s="30">
        <f>VLOOKUP($B9745,'רביות שנתיות'!B:I,7)</f>
        <v>7.5</v>
      </c>
      <c r="G9745" s="29">
        <f t="shared" si="304"/>
        <v>1.9815842963666341E-4</v>
      </c>
    </row>
    <row r="9746" spans="2:7">
      <c r="B9746" s="1">
        <v>42617</v>
      </c>
      <c r="C9746" s="30">
        <f>VLOOKUP(B9746,'רביות שנתיות'!B:C,2)</f>
        <v>1</v>
      </c>
      <c r="D9746" s="29">
        <f t="shared" si="305"/>
        <v>2.7242892239431882E-5</v>
      </c>
      <c r="F9746" s="30">
        <f>VLOOKUP($B9746,'רביות שנתיות'!B:I,7)</f>
        <v>7.5</v>
      </c>
      <c r="G9746" s="29">
        <f t="shared" si="304"/>
        <v>1.9815842963666341E-4</v>
      </c>
    </row>
    <row r="9747" spans="2:7">
      <c r="B9747" s="1">
        <v>42618</v>
      </c>
      <c r="C9747" s="30">
        <f>VLOOKUP(B9747,'רביות שנתיות'!B:C,2)</f>
        <v>1</v>
      </c>
      <c r="D9747" s="29">
        <f t="shared" si="305"/>
        <v>2.7242892239431882E-5</v>
      </c>
      <c r="F9747" s="30">
        <f>VLOOKUP($B9747,'רביות שנתיות'!B:I,7)</f>
        <v>7.5</v>
      </c>
      <c r="G9747" s="29">
        <f t="shared" si="304"/>
        <v>1.9815842963666341E-4</v>
      </c>
    </row>
    <row r="9748" spans="2:7">
      <c r="B9748" s="1">
        <v>42619</v>
      </c>
      <c r="C9748" s="30">
        <f>VLOOKUP(B9748,'רביות שנתיות'!B:C,2)</f>
        <v>1</v>
      </c>
      <c r="D9748" s="29">
        <f t="shared" si="305"/>
        <v>2.7242892239431882E-5</v>
      </c>
      <c r="F9748" s="30">
        <f>VLOOKUP($B9748,'רביות שנתיות'!B:I,7)</f>
        <v>7.5</v>
      </c>
      <c r="G9748" s="29">
        <f t="shared" si="304"/>
        <v>1.9815842963666341E-4</v>
      </c>
    </row>
    <row r="9749" spans="2:7">
      <c r="B9749" s="1">
        <v>42620</v>
      </c>
      <c r="C9749" s="30">
        <f>VLOOKUP(B9749,'רביות שנתיות'!B:C,2)</f>
        <v>1</v>
      </c>
      <c r="D9749" s="29">
        <f t="shared" si="305"/>
        <v>2.7242892239431882E-5</v>
      </c>
      <c r="F9749" s="30">
        <f>VLOOKUP($B9749,'רביות שנתיות'!B:I,7)</f>
        <v>7.5</v>
      </c>
      <c r="G9749" s="29">
        <f t="shared" si="304"/>
        <v>1.9815842963666341E-4</v>
      </c>
    </row>
    <row r="9750" spans="2:7">
      <c r="B9750" s="1">
        <v>42621</v>
      </c>
      <c r="C9750" s="30">
        <f>VLOOKUP(B9750,'רביות שנתיות'!B:C,2)</f>
        <v>1</v>
      </c>
      <c r="D9750" s="29">
        <f t="shared" si="305"/>
        <v>2.7242892239431882E-5</v>
      </c>
      <c r="F9750" s="30">
        <f>VLOOKUP($B9750,'רביות שנתיות'!B:I,7)</f>
        <v>7.5</v>
      </c>
      <c r="G9750" s="29">
        <f t="shared" si="304"/>
        <v>1.9815842963666341E-4</v>
      </c>
    </row>
    <row r="9751" spans="2:7">
      <c r="B9751" s="1">
        <v>42622</v>
      </c>
      <c r="C9751" s="30">
        <f>VLOOKUP(B9751,'רביות שנתיות'!B:C,2)</f>
        <v>1</v>
      </c>
      <c r="D9751" s="29">
        <f t="shared" si="305"/>
        <v>2.7242892239431882E-5</v>
      </c>
      <c r="F9751" s="30">
        <f>VLOOKUP($B9751,'רביות שנתיות'!B:I,7)</f>
        <v>7.5</v>
      </c>
      <c r="G9751" s="29">
        <f t="shared" si="304"/>
        <v>1.9815842963666341E-4</v>
      </c>
    </row>
    <row r="9752" spans="2:7">
      <c r="B9752" s="1">
        <v>42623</v>
      </c>
      <c r="C9752" s="30">
        <f>VLOOKUP(B9752,'רביות שנתיות'!B:C,2)</f>
        <v>1</v>
      </c>
      <c r="D9752" s="29">
        <f t="shared" si="305"/>
        <v>2.7242892239431882E-5</v>
      </c>
      <c r="F9752" s="30">
        <f>VLOOKUP($B9752,'רביות שנתיות'!B:I,7)</f>
        <v>7.5</v>
      </c>
      <c r="G9752" s="29">
        <f t="shared" si="304"/>
        <v>1.9815842963666341E-4</v>
      </c>
    </row>
    <row r="9753" spans="2:7">
      <c r="B9753" s="1">
        <v>42624</v>
      </c>
      <c r="C9753" s="30">
        <f>VLOOKUP(B9753,'רביות שנתיות'!B:C,2)</f>
        <v>1</v>
      </c>
      <c r="D9753" s="29">
        <f t="shared" si="305"/>
        <v>2.7242892239431882E-5</v>
      </c>
      <c r="F9753" s="30">
        <f>VLOOKUP($B9753,'רביות שנתיות'!B:I,7)</f>
        <v>7.5</v>
      </c>
      <c r="G9753" s="29">
        <f t="shared" si="304"/>
        <v>1.9815842963666341E-4</v>
      </c>
    </row>
    <row r="9754" spans="2:7">
      <c r="B9754" s="1">
        <v>42625</v>
      </c>
      <c r="C9754" s="30">
        <f>VLOOKUP(B9754,'רביות שנתיות'!B:C,2)</f>
        <v>1</v>
      </c>
      <c r="D9754" s="29">
        <f t="shared" si="305"/>
        <v>2.7242892239431882E-5</v>
      </c>
      <c r="F9754" s="30">
        <f>VLOOKUP($B9754,'רביות שנתיות'!B:I,7)</f>
        <v>7.5</v>
      </c>
      <c r="G9754" s="29">
        <f t="shared" si="304"/>
        <v>1.9815842963666341E-4</v>
      </c>
    </row>
    <row r="9755" spans="2:7">
      <c r="B9755" s="1">
        <v>42626</v>
      </c>
      <c r="C9755" s="30">
        <f>VLOOKUP(B9755,'רביות שנתיות'!B:C,2)</f>
        <v>1</v>
      </c>
      <c r="D9755" s="29">
        <f t="shared" si="305"/>
        <v>2.7242892239431882E-5</v>
      </c>
      <c r="F9755" s="30">
        <f>VLOOKUP($B9755,'רביות שנתיות'!B:I,7)</f>
        <v>7.5</v>
      </c>
      <c r="G9755" s="29">
        <f t="shared" si="304"/>
        <v>1.9815842963666341E-4</v>
      </c>
    </row>
    <row r="9756" spans="2:7">
      <c r="B9756" s="1">
        <v>42627</v>
      </c>
      <c r="C9756" s="30">
        <f>VLOOKUP(B9756,'רביות שנתיות'!B:C,2)</f>
        <v>1</v>
      </c>
      <c r="D9756" s="29">
        <f t="shared" si="305"/>
        <v>2.7242892239431882E-5</v>
      </c>
      <c r="F9756" s="30">
        <f>VLOOKUP($B9756,'רביות שנתיות'!B:I,7)</f>
        <v>7.5</v>
      </c>
      <c r="G9756" s="29">
        <f t="shared" si="304"/>
        <v>1.9815842963666341E-4</v>
      </c>
    </row>
    <row r="9757" spans="2:7">
      <c r="B9757" s="1">
        <v>42628</v>
      </c>
      <c r="C9757" s="30">
        <f>VLOOKUP(B9757,'רביות שנתיות'!B:C,2)</f>
        <v>1</v>
      </c>
      <c r="D9757" s="29">
        <f t="shared" si="305"/>
        <v>2.7242892239431882E-5</v>
      </c>
      <c r="F9757" s="30">
        <f>VLOOKUP($B9757,'רביות שנתיות'!B:I,7)</f>
        <v>7.5</v>
      </c>
      <c r="G9757" s="29">
        <f t="shared" si="304"/>
        <v>1.9815842963666341E-4</v>
      </c>
    </row>
    <row r="9758" spans="2:7">
      <c r="B9758" s="1">
        <v>42629</v>
      </c>
      <c r="C9758" s="30">
        <f>VLOOKUP(B9758,'רביות שנתיות'!B:C,2)</f>
        <v>1</v>
      </c>
      <c r="D9758" s="29">
        <f t="shared" si="305"/>
        <v>2.7242892239431882E-5</v>
      </c>
      <c r="F9758" s="30">
        <f>VLOOKUP($B9758,'רביות שנתיות'!B:I,7)</f>
        <v>7.5</v>
      </c>
      <c r="G9758" s="29">
        <f t="shared" si="304"/>
        <v>1.9815842963666341E-4</v>
      </c>
    </row>
    <row r="9759" spans="2:7">
      <c r="B9759" s="1">
        <v>42630</v>
      </c>
      <c r="C9759" s="30">
        <f>VLOOKUP(B9759,'רביות שנתיות'!B:C,2)</f>
        <v>1</v>
      </c>
      <c r="D9759" s="29">
        <f t="shared" si="305"/>
        <v>2.7242892239431882E-5</v>
      </c>
      <c r="F9759" s="30">
        <f>VLOOKUP($B9759,'רביות שנתיות'!B:I,7)</f>
        <v>7.5</v>
      </c>
      <c r="G9759" s="29">
        <f t="shared" si="304"/>
        <v>1.9815842963666341E-4</v>
      </c>
    </row>
    <row r="9760" spans="2:7">
      <c r="B9760" s="1">
        <v>42631</v>
      </c>
      <c r="C9760" s="30">
        <f>VLOOKUP(B9760,'רביות שנתיות'!B:C,2)</f>
        <v>1</v>
      </c>
      <c r="D9760" s="29">
        <f t="shared" si="305"/>
        <v>2.7242892239431882E-5</v>
      </c>
      <c r="F9760" s="30">
        <f>VLOOKUP($B9760,'רביות שנתיות'!B:I,7)</f>
        <v>7.5</v>
      </c>
      <c r="G9760" s="29">
        <f t="shared" si="304"/>
        <v>1.9815842963666341E-4</v>
      </c>
    </row>
    <row r="9761" spans="2:7">
      <c r="B9761" s="1">
        <v>42632</v>
      </c>
      <c r="C9761" s="30">
        <f>VLOOKUP(B9761,'רביות שנתיות'!B:C,2)</f>
        <v>1</v>
      </c>
      <c r="D9761" s="29">
        <f t="shared" si="305"/>
        <v>2.7242892239431882E-5</v>
      </c>
      <c r="F9761" s="30">
        <f>VLOOKUP($B9761,'רביות שנתיות'!B:I,7)</f>
        <v>7.5</v>
      </c>
      <c r="G9761" s="29">
        <f t="shared" si="304"/>
        <v>1.9815842963666341E-4</v>
      </c>
    </row>
    <row r="9762" spans="2:7">
      <c r="B9762" s="1">
        <v>42633</v>
      </c>
      <c r="C9762" s="30">
        <f>VLOOKUP(B9762,'רביות שנתיות'!B:C,2)</f>
        <v>1</v>
      </c>
      <c r="D9762" s="29">
        <f t="shared" si="305"/>
        <v>2.7242892239431882E-5</v>
      </c>
      <c r="F9762" s="30">
        <f>VLOOKUP($B9762,'רביות שנתיות'!B:I,7)</f>
        <v>7.5</v>
      </c>
      <c r="G9762" s="29">
        <f t="shared" si="304"/>
        <v>1.9815842963666341E-4</v>
      </c>
    </row>
    <row r="9763" spans="2:7">
      <c r="B9763" s="1">
        <v>42634</v>
      </c>
      <c r="C9763" s="30">
        <f>VLOOKUP(B9763,'רביות שנתיות'!B:C,2)</f>
        <v>1</v>
      </c>
      <c r="D9763" s="29">
        <f t="shared" si="305"/>
        <v>2.7242892239431882E-5</v>
      </c>
      <c r="F9763" s="30">
        <f>VLOOKUP($B9763,'רביות שנתיות'!B:I,7)</f>
        <v>7.5</v>
      </c>
      <c r="G9763" s="29">
        <f t="shared" si="304"/>
        <v>1.9815842963666341E-4</v>
      </c>
    </row>
    <row r="9764" spans="2:7">
      <c r="B9764" s="1">
        <v>42635</v>
      </c>
      <c r="C9764" s="30">
        <f>VLOOKUP(B9764,'רביות שנתיות'!B:C,2)</f>
        <v>1</v>
      </c>
      <c r="D9764" s="29">
        <f t="shared" si="305"/>
        <v>2.7242892239431882E-5</v>
      </c>
      <c r="F9764" s="30">
        <f>VLOOKUP($B9764,'רביות שנתיות'!B:I,7)</f>
        <v>7.5</v>
      </c>
      <c r="G9764" s="29">
        <f t="shared" si="304"/>
        <v>1.9815842963666341E-4</v>
      </c>
    </row>
    <row r="9765" spans="2:7">
      <c r="B9765" s="1">
        <v>42636</v>
      </c>
      <c r="C9765" s="30">
        <f>VLOOKUP(B9765,'רביות שנתיות'!B:C,2)</f>
        <v>1</v>
      </c>
      <c r="D9765" s="29">
        <f t="shared" si="305"/>
        <v>2.7242892239431882E-5</v>
      </c>
      <c r="F9765" s="30">
        <f>VLOOKUP($B9765,'רביות שנתיות'!B:I,7)</f>
        <v>7.5</v>
      </c>
      <c r="G9765" s="29">
        <f t="shared" si="304"/>
        <v>1.9815842963666341E-4</v>
      </c>
    </row>
    <row r="9766" spans="2:7">
      <c r="B9766" s="1">
        <v>42637</v>
      </c>
      <c r="C9766" s="30">
        <f>VLOOKUP(B9766,'רביות שנתיות'!B:C,2)</f>
        <v>1</v>
      </c>
      <c r="D9766" s="29">
        <f t="shared" si="305"/>
        <v>2.7242892239431882E-5</v>
      </c>
      <c r="F9766" s="30">
        <f>VLOOKUP($B9766,'רביות שנתיות'!B:I,7)</f>
        <v>7.5</v>
      </c>
      <c r="G9766" s="29">
        <f t="shared" si="304"/>
        <v>1.9815842963666341E-4</v>
      </c>
    </row>
    <row r="9767" spans="2:7">
      <c r="B9767" s="1">
        <v>42638</v>
      </c>
      <c r="C9767" s="30">
        <f>VLOOKUP(B9767,'רביות שנתיות'!B:C,2)</f>
        <v>1</v>
      </c>
      <c r="D9767" s="29">
        <f t="shared" si="305"/>
        <v>2.7242892239431882E-5</v>
      </c>
      <c r="F9767" s="30">
        <f>VLOOKUP($B9767,'רביות שנתיות'!B:I,7)</f>
        <v>7.5</v>
      </c>
      <c r="G9767" s="29">
        <f t="shared" si="304"/>
        <v>1.9815842963666341E-4</v>
      </c>
    </row>
    <row r="9768" spans="2:7">
      <c r="B9768" s="1">
        <v>42639</v>
      </c>
      <c r="C9768" s="30">
        <f>VLOOKUP(B9768,'רביות שנתיות'!B:C,2)</f>
        <v>1</v>
      </c>
      <c r="D9768" s="29">
        <f t="shared" si="305"/>
        <v>2.7242892239431882E-5</v>
      </c>
      <c r="F9768" s="30">
        <f>VLOOKUP($B9768,'רביות שנתיות'!B:I,7)</f>
        <v>7.5</v>
      </c>
      <c r="G9768" s="29">
        <f t="shared" si="304"/>
        <v>1.9815842963666341E-4</v>
      </c>
    </row>
    <row r="9769" spans="2:7">
      <c r="B9769" s="1">
        <v>42640</v>
      </c>
      <c r="C9769" s="30">
        <f>VLOOKUP(B9769,'רביות שנתיות'!B:C,2)</f>
        <v>1</v>
      </c>
      <c r="D9769" s="29">
        <f t="shared" si="305"/>
        <v>2.7242892239431882E-5</v>
      </c>
      <c r="F9769" s="30">
        <f>VLOOKUP($B9769,'רביות שנתיות'!B:I,7)</f>
        <v>7.5</v>
      </c>
      <c r="G9769" s="29">
        <f t="shared" si="304"/>
        <v>1.9815842963666341E-4</v>
      </c>
    </row>
    <row r="9770" spans="2:7">
      <c r="B9770" s="1">
        <v>42641</v>
      </c>
      <c r="C9770" s="30">
        <f>VLOOKUP(B9770,'רביות שנתיות'!B:C,2)</f>
        <v>1</v>
      </c>
      <c r="D9770" s="29">
        <f t="shared" si="305"/>
        <v>2.7242892239431882E-5</v>
      </c>
      <c r="F9770" s="30">
        <f>VLOOKUP($B9770,'רביות שנתיות'!B:I,7)</f>
        <v>7.5</v>
      </c>
      <c r="G9770" s="29">
        <f t="shared" si="304"/>
        <v>1.9815842963666341E-4</v>
      </c>
    </row>
    <row r="9771" spans="2:7">
      <c r="B9771" s="1">
        <v>42642</v>
      </c>
      <c r="C9771" s="30">
        <f>VLOOKUP(B9771,'רביות שנתיות'!B:C,2)</f>
        <v>1</v>
      </c>
      <c r="D9771" s="29">
        <f t="shared" si="305"/>
        <v>2.7242892239431882E-5</v>
      </c>
      <c r="F9771" s="30">
        <f>VLOOKUP($B9771,'רביות שנתיות'!B:I,7)</f>
        <v>7.5</v>
      </c>
      <c r="G9771" s="29">
        <f t="shared" si="304"/>
        <v>1.9815842963666341E-4</v>
      </c>
    </row>
    <row r="9772" spans="2:7">
      <c r="B9772" s="1">
        <v>42643</v>
      </c>
      <c r="C9772" s="30">
        <f>VLOOKUP(B9772,'רביות שנתיות'!B:C,2)</f>
        <v>1</v>
      </c>
      <c r="D9772" s="29">
        <f t="shared" si="305"/>
        <v>2.7242892239431882E-5</v>
      </c>
      <c r="F9772" s="30">
        <f>VLOOKUP($B9772,'רביות שנתיות'!B:I,7)</f>
        <v>7.5</v>
      </c>
      <c r="G9772" s="29">
        <f t="shared" si="304"/>
        <v>1.9815842963666341E-4</v>
      </c>
    </row>
    <row r="9773" spans="2:7">
      <c r="B9773" s="1">
        <v>42644</v>
      </c>
      <c r="C9773" s="30">
        <f>VLOOKUP(B9773,'רביות שנתיות'!B:C,2)</f>
        <v>1</v>
      </c>
      <c r="D9773" s="29">
        <f t="shared" si="305"/>
        <v>2.7242892239431882E-5</v>
      </c>
      <c r="F9773" s="30">
        <f>VLOOKUP($B9773,'רביות שנתיות'!B:I,7)</f>
        <v>7.5</v>
      </c>
      <c r="G9773" s="29">
        <f t="shared" si="304"/>
        <v>1.9815842963666341E-4</v>
      </c>
    </row>
    <row r="9774" spans="2:7">
      <c r="B9774" s="1">
        <v>42645</v>
      </c>
      <c r="C9774" s="30">
        <f>VLOOKUP(B9774,'רביות שנתיות'!B:C,2)</f>
        <v>1</v>
      </c>
      <c r="D9774" s="29">
        <f t="shared" si="305"/>
        <v>2.7242892239431882E-5</v>
      </c>
      <c r="F9774" s="30">
        <f>VLOOKUP($B9774,'רביות שנתיות'!B:I,7)</f>
        <v>7.5</v>
      </c>
      <c r="G9774" s="29">
        <f t="shared" si="304"/>
        <v>1.9815842963666341E-4</v>
      </c>
    </row>
    <row r="9775" spans="2:7">
      <c r="B9775" s="1">
        <v>42646</v>
      </c>
      <c r="C9775" s="30">
        <f>VLOOKUP(B9775,'רביות שנתיות'!B:C,2)</f>
        <v>1</v>
      </c>
      <c r="D9775" s="29">
        <f t="shared" si="305"/>
        <v>2.7242892239431882E-5</v>
      </c>
      <c r="F9775" s="30">
        <f>VLOOKUP($B9775,'רביות שנתיות'!B:I,7)</f>
        <v>7.5</v>
      </c>
      <c r="G9775" s="29">
        <f t="shared" si="304"/>
        <v>1.9815842963666341E-4</v>
      </c>
    </row>
    <row r="9776" spans="2:7">
      <c r="B9776" s="1">
        <v>42647</v>
      </c>
      <c r="C9776" s="30">
        <f>VLOOKUP(B9776,'רביות שנתיות'!B:C,2)</f>
        <v>1</v>
      </c>
      <c r="D9776" s="29">
        <f t="shared" si="305"/>
        <v>2.7242892239431882E-5</v>
      </c>
      <c r="F9776" s="30">
        <f>VLOOKUP($B9776,'רביות שנתיות'!B:I,7)</f>
        <v>7.5</v>
      </c>
      <c r="G9776" s="29">
        <f t="shared" si="304"/>
        <v>1.9815842963666341E-4</v>
      </c>
    </row>
    <row r="9777" spans="2:7">
      <c r="B9777" s="1">
        <v>42648</v>
      </c>
      <c r="C9777" s="30">
        <f>VLOOKUP(B9777,'רביות שנתיות'!B:C,2)</f>
        <v>1</v>
      </c>
      <c r="D9777" s="29">
        <f t="shared" si="305"/>
        <v>2.7242892239431882E-5</v>
      </c>
      <c r="F9777" s="30">
        <f>VLOOKUP($B9777,'רביות שנתיות'!B:I,7)</f>
        <v>7.5</v>
      </c>
      <c r="G9777" s="29">
        <f t="shared" si="304"/>
        <v>1.9815842963666341E-4</v>
      </c>
    </row>
    <row r="9778" spans="2:7">
      <c r="B9778" s="1">
        <v>42649</v>
      </c>
      <c r="C9778" s="30">
        <f>VLOOKUP(B9778,'רביות שנתיות'!B:C,2)</f>
        <v>1</v>
      </c>
      <c r="D9778" s="29">
        <f t="shared" si="305"/>
        <v>2.7242892239431882E-5</v>
      </c>
      <c r="F9778" s="30">
        <f>VLOOKUP($B9778,'רביות שנתיות'!B:I,7)</f>
        <v>7.5</v>
      </c>
      <c r="G9778" s="29">
        <f t="shared" si="304"/>
        <v>1.9815842963666341E-4</v>
      </c>
    </row>
    <row r="9779" spans="2:7">
      <c r="B9779" s="1">
        <v>42650</v>
      </c>
      <c r="C9779" s="30">
        <f>VLOOKUP(B9779,'רביות שנתיות'!B:C,2)</f>
        <v>1</v>
      </c>
      <c r="D9779" s="29">
        <f t="shared" si="305"/>
        <v>2.7242892239431882E-5</v>
      </c>
      <c r="F9779" s="30">
        <f>VLOOKUP($B9779,'רביות שנתיות'!B:I,7)</f>
        <v>7.5</v>
      </c>
      <c r="G9779" s="29">
        <f t="shared" si="304"/>
        <v>1.9815842963666341E-4</v>
      </c>
    </row>
    <row r="9780" spans="2:7">
      <c r="B9780" s="1">
        <v>42651</v>
      </c>
      <c r="C9780" s="30">
        <f>VLOOKUP(B9780,'רביות שנתיות'!B:C,2)</f>
        <v>1</v>
      </c>
      <c r="D9780" s="29">
        <f t="shared" si="305"/>
        <v>2.7242892239431882E-5</v>
      </c>
      <c r="F9780" s="30">
        <f>VLOOKUP($B9780,'רביות שנתיות'!B:I,7)</f>
        <v>7.5</v>
      </c>
      <c r="G9780" s="29">
        <f t="shared" si="304"/>
        <v>1.9815842963666341E-4</v>
      </c>
    </row>
    <row r="9781" spans="2:7">
      <c r="B9781" s="1">
        <v>42652</v>
      </c>
      <c r="C9781" s="30">
        <f>VLOOKUP(B9781,'רביות שנתיות'!B:C,2)</f>
        <v>1</v>
      </c>
      <c r="D9781" s="29">
        <f t="shared" si="305"/>
        <v>2.7242892239431882E-5</v>
      </c>
      <c r="F9781" s="30">
        <f>VLOOKUP($B9781,'רביות שנתיות'!B:I,7)</f>
        <v>7.5</v>
      </c>
      <c r="G9781" s="29">
        <f t="shared" si="304"/>
        <v>1.9815842963666341E-4</v>
      </c>
    </row>
    <row r="9782" spans="2:7">
      <c r="B9782" s="1">
        <v>42653</v>
      </c>
      <c r="C9782" s="30">
        <f>VLOOKUP(B9782,'רביות שנתיות'!B:C,2)</f>
        <v>1</v>
      </c>
      <c r="D9782" s="29">
        <f t="shared" si="305"/>
        <v>2.7242892239431882E-5</v>
      </c>
      <c r="F9782" s="30">
        <f>VLOOKUP($B9782,'רביות שנתיות'!B:I,7)</f>
        <v>7.5</v>
      </c>
      <c r="G9782" s="29">
        <f t="shared" si="304"/>
        <v>1.9815842963666341E-4</v>
      </c>
    </row>
    <row r="9783" spans="2:7">
      <c r="B9783" s="1">
        <v>42654</v>
      </c>
      <c r="C9783" s="30">
        <f>VLOOKUP(B9783,'רביות שנתיות'!B:C,2)</f>
        <v>1</v>
      </c>
      <c r="D9783" s="29">
        <f t="shared" si="305"/>
        <v>2.7242892239431882E-5</v>
      </c>
      <c r="F9783" s="30">
        <f>VLOOKUP($B9783,'רביות שנתיות'!B:I,7)</f>
        <v>7.5</v>
      </c>
      <c r="G9783" s="29">
        <f t="shared" si="304"/>
        <v>1.9815842963666341E-4</v>
      </c>
    </row>
    <row r="9784" spans="2:7">
      <c r="B9784" s="1">
        <v>42655</v>
      </c>
      <c r="C9784" s="30">
        <f>VLOOKUP(B9784,'רביות שנתיות'!B:C,2)</f>
        <v>1</v>
      </c>
      <c r="D9784" s="29">
        <f t="shared" si="305"/>
        <v>2.7242892239431882E-5</v>
      </c>
      <c r="F9784" s="30">
        <f>VLOOKUP($B9784,'רביות שנתיות'!B:I,7)</f>
        <v>7.5</v>
      </c>
      <c r="G9784" s="29">
        <f t="shared" si="304"/>
        <v>1.9815842963666341E-4</v>
      </c>
    </row>
    <row r="9785" spans="2:7">
      <c r="B9785" s="1">
        <v>42656</v>
      </c>
      <c r="C9785" s="30">
        <f>VLOOKUP(B9785,'רביות שנתיות'!B:C,2)</f>
        <v>1</v>
      </c>
      <c r="D9785" s="29">
        <f t="shared" si="305"/>
        <v>2.7242892239431882E-5</v>
      </c>
      <c r="F9785" s="30">
        <f>VLOOKUP($B9785,'רביות שנתיות'!B:I,7)</f>
        <v>7.5</v>
      </c>
      <c r="G9785" s="29">
        <f t="shared" si="304"/>
        <v>1.9815842963666341E-4</v>
      </c>
    </row>
    <row r="9786" spans="2:7">
      <c r="B9786" s="1">
        <v>42657</v>
      </c>
      <c r="C9786" s="30">
        <f>VLOOKUP(B9786,'רביות שנתיות'!B:C,2)</f>
        <v>1</v>
      </c>
      <c r="D9786" s="29">
        <f t="shared" si="305"/>
        <v>2.7242892239431882E-5</v>
      </c>
      <c r="F9786" s="30">
        <f>VLOOKUP($B9786,'רביות שנתיות'!B:I,7)</f>
        <v>7.5</v>
      </c>
      <c r="G9786" s="29">
        <f t="shared" si="304"/>
        <v>1.9815842963666341E-4</v>
      </c>
    </row>
    <row r="9787" spans="2:7">
      <c r="B9787" s="1">
        <v>42658</v>
      </c>
      <c r="C9787" s="30">
        <f>VLOOKUP(B9787,'רביות שנתיות'!B:C,2)</f>
        <v>1</v>
      </c>
      <c r="D9787" s="29">
        <f t="shared" si="305"/>
        <v>2.7242892239431882E-5</v>
      </c>
      <c r="F9787" s="30">
        <f>VLOOKUP($B9787,'רביות שנתיות'!B:I,7)</f>
        <v>7.5</v>
      </c>
      <c r="G9787" s="29">
        <f t="shared" si="304"/>
        <v>1.9815842963666341E-4</v>
      </c>
    </row>
    <row r="9788" spans="2:7">
      <c r="B9788" s="1">
        <v>42659</v>
      </c>
      <c r="C9788" s="30">
        <f>VLOOKUP(B9788,'רביות שנתיות'!B:C,2)</f>
        <v>1</v>
      </c>
      <c r="D9788" s="29">
        <f t="shared" si="305"/>
        <v>2.7242892239431882E-5</v>
      </c>
      <c r="F9788" s="30">
        <f>VLOOKUP($B9788,'רביות שנתיות'!B:I,7)</f>
        <v>7.5</v>
      </c>
      <c r="G9788" s="29">
        <f t="shared" si="304"/>
        <v>1.9815842963666341E-4</v>
      </c>
    </row>
    <row r="9789" spans="2:7">
      <c r="B9789" s="1">
        <v>42660</v>
      </c>
      <c r="C9789" s="30">
        <f>VLOOKUP(B9789,'רביות שנתיות'!B:C,2)</f>
        <v>1</v>
      </c>
      <c r="D9789" s="29">
        <f t="shared" si="305"/>
        <v>2.7242892239431882E-5</v>
      </c>
      <c r="F9789" s="30">
        <f>VLOOKUP($B9789,'רביות שנתיות'!B:I,7)</f>
        <v>7.5</v>
      </c>
      <c r="G9789" s="29">
        <f t="shared" si="304"/>
        <v>1.9815842963666341E-4</v>
      </c>
    </row>
    <row r="9790" spans="2:7">
      <c r="B9790" s="1">
        <v>42661</v>
      </c>
      <c r="C9790" s="30">
        <f>VLOOKUP(B9790,'רביות שנתיות'!B:C,2)</f>
        <v>1</v>
      </c>
      <c r="D9790" s="29">
        <f t="shared" si="305"/>
        <v>2.7242892239431882E-5</v>
      </c>
      <c r="F9790" s="30">
        <f>VLOOKUP($B9790,'רביות שנתיות'!B:I,7)</f>
        <v>7.5</v>
      </c>
      <c r="G9790" s="29">
        <f t="shared" si="304"/>
        <v>1.9815842963666341E-4</v>
      </c>
    </row>
    <row r="9791" spans="2:7">
      <c r="B9791" s="1">
        <v>42662</v>
      </c>
      <c r="C9791" s="30">
        <f>VLOOKUP(B9791,'רביות שנתיות'!B:C,2)</f>
        <v>1</v>
      </c>
      <c r="D9791" s="29">
        <f t="shared" si="305"/>
        <v>2.7242892239431882E-5</v>
      </c>
      <c r="F9791" s="30">
        <f>VLOOKUP($B9791,'רביות שנתיות'!B:I,7)</f>
        <v>7.5</v>
      </c>
      <c r="G9791" s="29">
        <f t="shared" si="304"/>
        <v>1.9815842963666341E-4</v>
      </c>
    </row>
    <row r="9792" spans="2:7">
      <c r="B9792" s="1">
        <v>42663</v>
      </c>
      <c r="C9792" s="30">
        <f>VLOOKUP(B9792,'רביות שנתיות'!B:C,2)</f>
        <v>1</v>
      </c>
      <c r="D9792" s="29">
        <f t="shared" si="305"/>
        <v>2.7242892239431882E-5</v>
      </c>
      <c r="F9792" s="30">
        <f>VLOOKUP($B9792,'רביות שנתיות'!B:I,7)</f>
        <v>7.5</v>
      </c>
      <c r="G9792" s="29">
        <f t="shared" si="304"/>
        <v>1.9815842963666341E-4</v>
      </c>
    </row>
    <row r="9793" spans="2:7">
      <c r="B9793" s="1">
        <v>42664</v>
      </c>
      <c r="C9793" s="30">
        <f>VLOOKUP(B9793,'רביות שנתיות'!B:C,2)</f>
        <v>1</v>
      </c>
      <c r="D9793" s="29">
        <f t="shared" si="305"/>
        <v>2.7242892239431882E-5</v>
      </c>
      <c r="F9793" s="30">
        <f>VLOOKUP($B9793,'רביות שנתיות'!B:I,7)</f>
        <v>7.5</v>
      </c>
      <c r="G9793" s="29">
        <f t="shared" si="304"/>
        <v>1.9815842963666341E-4</v>
      </c>
    </row>
    <row r="9794" spans="2:7">
      <c r="B9794" s="1">
        <v>42665</v>
      </c>
      <c r="C9794" s="30">
        <f>VLOOKUP(B9794,'רביות שנתיות'!B:C,2)</f>
        <v>1</v>
      </c>
      <c r="D9794" s="29">
        <f t="shared" si="305"/>
        <v>2.7242892239431882E-5</v>
      </c>
      <c r="F9794" s="30">
        <f>VLOOKUP($B9794,'רביות שנתיות'!B:I,7)</f>
        <v>7.5</v>
      </c>
      <c r="G9794" s="29">
        <f t="shared" si="304"/>
        <v>1.9815842963666341E-4</v>
      </c>
    </row>
    <row r="9795" spans="2:7">
      <c r="B9795" s="1">
        <v>42666</v>
      </c>
      <c r="C9795" s="30">
        <f>VLOOKUP(B9795,'רביות שנתיות'!B:C,2)</f>
        <v>1</v>
      </c>
      <c r="D9795" s="29">
        <f t="shared" si="305"/>
        <v>2.7242892239431882E-5</v>
      </c>
      <c r="F9795" s="30">
        <f>VLOOKUP($B9795,'רביות שנתיות'!B:I,7)</f>
        <v>7.5</v>
      </c>
      <c r="G9795" s="29">
        <f t="shared" si="304"/>
        <v>1.9815842963666341E-4</v>
      </c>
    </row>
    <row r="9796" spans="2:7">
      <c r="B9796" s="1">
        <v>42667</v>
      </c>
      <c r="C9796" s="30">
        <f>VLOOKUP(B9796,'רביות שנתיות'!B:C,2)</f>
        <v>1</v>
      </c>
      <c r="D9796" s="29">
        <f t="shared" si="305"/>
        <v>2.7242892239431882E-5</v>
      </c>
      <c r="F9796" s="30">
        <f>VLOOKUP($B9796,'רביות שנתיות'!B:I,7)</f>
        <v>7.5</v>
      </c>
      <c r="G9796" s="29">
        <f t="shared" ref="G9796:G9802" si="306">(1+F9796/100)^(1/365)-1</f>
        <v>1.9815842963666341E-4</v>
      </c>
    </row>
    <row r="9797" spans="2:7">
      <c r="B9797" s="1">
        <v>42668</v>
      </c>
      <c r="C9797" s="30">
        <f>VLOOKUP(B9797,'רביות שנתיות'!B:C,2)</f>
        <v>1</v>
      </c>
      <c r="D9797" s="29">
        <f t="shared" ref="D9797:D9802" si="307">(1+C9797/100)^(1/365.25)-1</f>
        <v>2.7242892239431882E-5</v>
      </c>
      <c r="F9797" s="30">
        <f>VLOOKUP($B9797,'רביות שנתיות'!B:I,7)</f>
        <v>7.5</v>
      </c>
      <c r="G9797" s="29">
        <f t="shared" si="306"/>
        <v>1.9815842963666341E-4</v>
      </c>
    </row>
    <row r="9798" spans="2:7">
      <c r="B9798" s="1">
        <v>42669</v>
      </c>
      <c r="C9798" s="30">
        <f>VLOOKUP(B9798,'רביות שנתיות'!B:C,2)</f>
        <v>1</v>
      </c>
      <c r="D9798" s="29">
        <f t="shared" si="307"/>
        <v>2.7242892239431882E-5</v>
      </c>
      <c r="F9798" s="30">
        <f>VLOOKUP($B9798,'רביות שנתיות'!B:I,7)</f>
        <v>7.5</v>
      </c>
      <c r="G9798" s="29">
        <f t="shared" si="306"/>
        <v>1.9815842963666341E-4</v>
      </c>
    </row>
    <row r="9799" spans="2:7">
      <c r="B9799" s="1">
        <v>42670</v>
      </c>
      <c r="C9799" s="30">
        <f>VLOOKUP(B9799,'רביות שנתיות'!B:C,2)</f>
        <v>1</v>
      </c>
      <c r="D9799" s="29">
        <f t="shared" si="307"/>
        <v>2.7242892239431882E-5</v>
      </c>
      <c r="F9799" s="30">
        <f>VLOOKUP($B9799,'רביות שנתיות'!B:I,7)</f>
        <v>7.5</v>
      </c>
      <c r="G9799" s="29">
        <f t="shared" si="306"/>
        <v>1.9815842963666341E-4</v>
      </c>
    </row>
    <row r="9800" spans="2:7">
      <c r="B9800" s="1">
        <v>42671</v>
      </c>
      <c r="C9800" s="30">
        <f>VLOOKUP(B9800,'רביות שנתיות'!B:C,2)</f>
        <v>1</v>
      </c>
      <c r="D9800" s="29">
        <f t="shared" si="307"/>
        <v>2.7242892239431882E-5</v>
      </c>
      <c r="F9800" s="30">
        <f>VLOOKUP($B9800,'רביות שנתיות'!B:I,7)</f>
        <v>7.5</v>
      </c>
      <c r="G9800" s="29">
        <f t="shared" si="306"/>
        <v>1.9815842963666341E-4</v>
      </c>
    </row>
    <row r="9801" spans="2:7">
      <c r="B9801" s="1">
        <v>42672</v>
      </c>
      <c r="C9801" s="30">
        <f>VLOOKUP(B9801,'רביות שנתיות'!B:C,2)</f>
        <v>1</v>
      </c>
      <c r="D9801" s="29">
        <f t="shared" si="307"/>
        <v>2.7242892239431882E-5</v>
      </c>
      <c r="F9801" s="30">
        <f>VLOOKUP($B9801,'רביות שנתיות'!B:I,7)</f>
        <v>7.5</v>
      </c>
      <c r="G9801" s="29">
        <f t="shared" si="306"/>
        <v>1.9815842963666341E-4</v>
      </c>
    </row>
    <row r="9802" spans="2:7">
      <c r="B9802" s="1">
        <v>42673</v>
      </c>
      <c r="C9802" s="30">
        <f>VLOOKUP(B9802,'רביות שנתיות'!B:C,2)</f>
        <v>1</v>
      </c>
      <c r="D9802" s="29">
        <f t="shared" si="307"/>
        <v>2.7242892239431882E-5</v>
      </c>
      <c r="F9802" s="30">
        <f>VLOOKUP($B9802,'רביות שנתיות'!B:I,7)</f>
        <v>7.5</v>
      </c>
      <c r="G9802" s="29">
        <f t="shared" si="306"/>
        <v>1.9815842963666341E-4</v>
      </c>
    </row>
    <row r="9803" spans="2:7">
      <c r="B9803" s="1">
        <v>42674</v>
      </c>
      <c r="C9803" s="30">
        <f>VLOOKUP(B9803,'רביות שנתיות'!B:C,2)</f>
        <v>1</v>
      </c>
      <c r="D9803" s="29">
        <f t="shared" ref="D9803:D9864" si="308">(1+C9803/100)^(1/365.25)-1</f>
        <v>2.7242892239431882E-5</v>
      </c>
      <c r="F9803" s="30">
        <f>VLOOKUP($B9803,'רביות שנתיות'!B:I,7)</f>
        <v>7.5</v>
      </c>
      <c r="G9803" s="29">
        <f t="shared" ref="G9803:G9864" si="309">(1+F9803/100)^(1/365)-1</f>
        <v>1.9815842963666341E-4</v>
      </c>
    </row>
    <row r="9804" spans="2:7">
      <c r="B9804" s="1">
        <v>42675</v>
      </c>
      <c r="C9804" s="30">
        <f>VLOOKUP(B9804,'רביות שנתיות'!B:C,2)</f>
        <v>1</v>
      </c>
      <c r="D9804" s="29">
        <f t="shared" si="308"/>
        <v>2.7242892239431882E-5</v>
      </c>
      <c r="F9804" s="30">
        <f>VLOOKUP($B9804,'רביות שנתיות'!B:I,7)</f>
        <v>7.5</v>
      </c>
      <c r="G9804" s="29">
        <f t="shared" si="309"/>
        <v>1.9815842963666341E-4</v>
      </c>
    </row>
    <row r="9805" spans="2:7">
      <c r="B9805" s="1">
        <v>42676</v>
      </c>
      <c r="C9805" s="30">
        <f>VLOOKUP(B9805,'רביות שנתיות'!B:C,2)</f>
        <v>1</v>
      </c>
      <c r="D9805" s="29">
        <f t="shared" si="308"/>
        <v>2.7242892239431882E-5</v>
      </c>
      <c r="F9805" s="30">
        <f>VLOOKUP($B9805,'רביות שנתיות'!B:I,7)</f>
        <v>7.5</v>
      </c>
      <c r="G9805" s="29">
        <f t="shared" si="309"/>
        <v>1.9815842963666341E-4</v>
      </c>
    </row>
    <row r="9806" spans="2:7">
      <c r="B9806" s="1">
        <v>42677</v>
      </c>
      <c r="C9806" s="30">
        <f>VLOOKUP(B9806,'רביות שנתיות'!B:C,2)</f>
        <v>1</v>
      </c>
      <c r="D9806" s="29">
        <f t="shared" si="308"/>
        <v>2.7242892239431882E-5</v>
      </c>
      <c r="F9806" s="30">
        <f>VLOOKUP($B9806,'רביות שנתיות'!B:I,7)</f>
        <v>7.5</v>
      </c>
      <c r="G9806" s="29">
        <f t="shared" si="309"/>
        <v>1.9815842963666341E-4</v>
      </c>
    </row>
    <row r="9807" spans="2:7">
      <c r="B9807" s="1">
        <v>42678</v>
      </c>
      <c r="C9807" s="30">
        <f>VLOOKUP(B9807,'רביות שנתיות'!B:C,2)</f>
        <v>1</v>
      </c>
      <c r="D9807" s="29">
        <f t="shared" si="308"/>
        <v>2.7242892239431882E-5</v>
      </c>
      <c r="F9807" s="30">
        <f>VLOOKUP($B9807,'רביות שנתיות'!B:I,7)</f>
        <v>7.5</v>
      </c>
      <c r="G9807" s="29">
        <f t="shared" si="309"/>
        <v>1.9815842963666341E-4</v>
      </c>
    </row>
    <row r="9808" spans="2:7">
      <c r="B9808" s="1">
        <v>42679</v>
      </c>
      <c r="C9808" s="30">
        <f>VLOOKUP(B9808,'רביות שנתיות'!B:C,2)</f>
        <v>1</v>
      </c>
      <c r="D9808" s="29">
        <f t="shared" si="308"/>
        <v>2.7242892239431882E-5</v>
      </c>
      <c r="F9808" s="30">
        <f>VLOOKUP($B9808,'רביות שנתיות'!B:I,7)</f>
        <v>7.5</v>
      </c>
      <c r="G9808" s="29">
        <f t="shared" si="309"/>
        <v>1.9815842963666341E-4</v>
      </c>
    </row>
    <row r="9809" spans="2:7">
      <c r="B9809" s="1">
        <v>42680</v>
      </c>
      <c r="C9809" s="30">
        <f>VLOOKUP(B9809,'רביות שנתיות'!B:C,2)</f>
        <v>1</v>
      </c>
      <c r="D9809" s="29">
        <f t="shared" si="308"/>
        <v>2.7242892239431882E-5</v>
      </c>
      <c r="F9809" s="30">
        <f>VLOOKUP($B9809,'רביות שנתיות'!B:I,7)</f>
        <v>7.5</v>
      </c>
      <c r="G9809" s="29">
        <f t="shared" si="309"/>
        <v>1.9815842963666341E-4</v>
      </c>
    </row>
    <row r="9810" spans="2:7">
      <c r="B9810" s="1">
        <v>42681</v>
      </c>
      <c r="C9810" s="30">
        <f>VLOOKUP(B9810,'רביות שנתיות'!B:C,2)</f>
        <v>1</v>
      </c>
      <c r="D9810" s="29">
        <f t="shared" si="308"/>
        <v>2.7242892239431882E-5</v>
      </c>
      <c r="F9810" s="30">
        <f>VLOOKUP($B9810,'רביות שנתיות'!B:I,7)</f>
        <v>7.5</v>
      </c>
      <c r="G9810" s="29">
        <f t="shared" si="309"/>
        <v>1.9815842963666341E-4</v>
      </c>
    </row>
    <row r="9811" spans="2:7">
      <c r="B9811" s="1">
        <v>42682</v>
      </c>
      <c r="C9811" s="30">
        <f>VLOOKUP(B9811,'רביות שנתיות'!B:C,2)</f>
        <v>1</v>
      </c>
      <c r="D9811" s="29">
        <f t="shared" si="308"/>
        <v>2.7242892239431882E-5</v>
      </c>
      <c r="F9811" s="30">
        <f>VLOOKUP($B9811,'רביות שנתיות'!B:I,7)</f>
        <v>7.5</v>
      </c>
      <c r="G9811" s="29">
        <f t="shared" si="309"/>
        <v>1.9815842963666341E-4</v>
      </c>
    </row>
    <row r="9812" spans="2:7">
      <c r="B9812" s="1">
        <v>42683</v>
      </c>
      <c r="C9812" s="30">
        <f>VLOOKUP(B9812,'רביות שנתיות'!B:C,2)</f>
        <v>1</v>
      </c>
      <c r="D9812" s="29">
        <f t="shared" si="308"/>
        <v>2.7242892239431882E-5</v>
      </c>
      <c r="F9812" s="30">
        <f>VLOOKUP($B9812,'רביות שנתיות'!B:I,7)</f>
        <v>7.5</v>
      </c>
      <c r="G9812" s="29">
        <f t="shared" si="309"/>
        <v>1.9815842963666341E-4</v>
      </c>
    </row>
    <row r="9813" spans="2:7">
      <c r="B9813" s="1">
        <v>42684</v>
      </c>
      <c r="C9813" s="30">
        <f>VLOOKUP(B9813,'רביות שנתיות'!B:C,2)</f>
        <v>1</v>
      </c>
      <c r="D9813" s="29">
        <f t="shared" si="308"/>
        <v>2.7242892239431882E-5</v>
      </c>
      <c r="F9813" s="30">
        <f>VLOOKUP($B9813,'רביות שנתיות'!B:I,7)</f>
        <v>7.5</v>
      </c>
      <c r="G9813" s="29">
        <f t="shared" si="309"/>
        <v>1.9815842963666341E-4</v>
      </c>
    </row>
    <row r="9814" spans="2:7">
      <c r="B9814" s="1">
        <v>42685</v>
      </c>
      <c r="C9814" s="30">
        <f>VLOOKUP(B9814,'רביות שנתיות'!B:C,2)</f>
        <v>1</v>
      </c>
      <c r="D9814" s="29">
        <f t="shared" si="308"/>
        <v>2.7242892239431882E-5</v>
      </c>
      <c r="F9814" s="30">
        <f>VLOOKUP($B9814,'רביות שנתיות'!B:I,7)</f>
        <v>7.5</v>
      </c>
      <c r="G9814" s="29">
        <f t="shared" si="309"/>
        <v>1.9815842963666341E-4</v>
      </c>
    </row>
    <row r="9815" spans="2:7">
      <c r="B9815" s="1">
        <v>42686</v>
      </c>
      <c r="C9815" s="30">
        <f>VLOOKUP(B9815,'רביות שנתיות'!B:C,2)</f>
        <v>1</v>
      </c>
      <c r="D9815" s="29">
        <f t="shared" si="308"/>
        <v>2.7242892239431882E-5</v>
      </c>
      <c r="F9815" s="30">
        <f>VLOOKUP($B9815,'רביות שנתיות'!B:I,7)</f>
        <v>7.5</v>
      </c>
      <c r="G9815" s="29">
        <f t="shared" si="309"/>
        <v>1.9815842963666341E-4</v>
      </c>
    </row>
    <row r="9816" spans="2:7">
      <c r="B9816" s="1">
        <v>42687</v>
      </c>
      <c r="C9816" s="30">
        <f>VLOOKUP(B9816,'רביות שנתיות'!B:C,2)</f>
        <v>1</v>
      </c>
      <c r="D9816" s="29">
        <f t="shared" si="308"/>
        <v>2.7242892239431882E-5</v>
      </c>
      <c r="F9816" s="30">
        <f>VLOOKUP($B9816,'רביות שנתיות'!B:I,7)</f>
        <v>7.5</v>
      </c>
      <c r="G9816" s="29">
        <f t="shared" si="309"/>
        <v>1.9815842963666341E-4</v>
      </c>
    </row>
    <row r="9817" spans="2:7">
      <c r="B9817" s="1">
        <v>42688</v>
      </c>
      <c r="C9817" s="30">
        <f>VLOOKUP(B9817,'רביות שנתיות'!B:C,2)</f>
        <v>1</v>
      </c>
      <c r="D9817" s="29">
        <f t="shared" si="308"/>
        <v>2.7242892239431882E-5</v>
      </c>
      <c r="F9817" s="30">
        <f>VLOOKUP($B9817,'רביות שנתיות'!B:I,7)</f>
        <v>7.5</v>
      </c>
      <c r="G9817" s="29">
        <f t="shared" si="309"/>
        <v>1.9815842963666341E-4</v>
      </c>
    </row>
    <row r="9818" spans="2:7">
      <c r="B9818" s="1">
        <v>42689</v>
      </c>
      <c r="C9818" s="30">
        <f>VLOOKUP(B9818,'רביות שנתיות'!B:C,2)</f>
        <v>1</v>
      </c>
      <c r="D9818" s="29">
        <f t="shared" si="308"/>
        <v>2.7242892239431882E-5</v>
      </c>
      <c r="F9818" s="30">
        <f>VLOOKUP($B9818,'רביות שנתיות'!B:I,7)</f>
        <v>7.5</v>
      </c>
      <c r="G9818" s="29">
        <f t="shared" si="309"/>
        <v>1.9815842963666341E-4</v>
      </c>
    </row>
    <row r="9819" spans="2:7">
      <c r="B9819" s="1">
        <v>42690</v>
      </c>
      <c r="C9819" s="30">
        <f>VLOOKUP(B9819,'רביות שנתיות'!B:C,2)</f>
        <v>1</v>
      </c>
      <c r="D9819" s="29">
        <f t="shared" si="308"/>
        <v>2.7242892239431882E-5</v>
      </c>
      <c r="F9819" s="30">
        <f>VLOOKUP($B9819,'רביות שנתיות'!B:I,7)</f>
        <v>7.5</v>
      </c>
      <c r="G9819" s="29">
        <f t="shared" si="309"/>
        <v>1.9815842963666341E-4</v>
      </c>
    </row>
    <row r="9820" spans="2:7">
      <c r="B9820" s="1">
        <v>42691</v>
      </c>
      <c r="C9820" s="30">
        <f>VLOOKUP(B9820,'רביות שנתיות'!B:C,2)</f>
        <v>1</v>
      </c>
      <c r="D9820" s="29">
        <f t="shared" si="308"/>
        <v>2.7242892239431882E-5</v>
      </c>
      <c r="F9820" s="30">
        <f>VLOOKUP($B9820,'רביות שנתיות'!B:I,7)</f>
        <v>7.5</v>
      </c>
      <c r="G9820" s="29">
        <f t="shared" si="309"/>
        <v>1.9815842963666341E-4</v>
      </c>
    </row>
    <row r="9821" spans="2:7">
      <c r="B9821" s="1">
        <v>42692</v>
      </c>
      <c r="C9821" s="30">
        <f>VLOOKUP(B9821,'רביות שנתיות'!B:C,2)</f>
        <v>1</v>
      </c>
      <c r="D9821" s="29">
        <f t="shared" si="308"/>
        <v>2.7242892239431882E-5</v>
      </c>
      <c r="F9821" s="30">
        <f>VLOOKUP($B9821,'רביות שנתיות'!B:I,7)</f>
        <v>7.5</v>
      </c>
      <c r="G9821" s="29">
        <f t="shared" si="309"/>
        <v>1.9815842963666341E-4</v>
      </c>
    </row>
    <row r="9822" spans="2:7">
      <c r="B9822" s="1">
        <v>42693</v>
      </c>
      <c r="C9822" s="30">
        <f>VLOOKUP(B9822,'רביות שנתיות'!B:C,2)</f>
        <v>1</v>
      </c>
      <c r="D9822" s="29">
        <f t="shared" si="308"/>
        <v>2.7242892239431882E-5</v>
      </c>
      <c r="F9822" s="30">
        <f>VLOOKUP($B9822,'רביות שנתיות'!B:I,7)</f>
        <v>7.5</v>
      </c>
      <c r="G9822" s="29">
        <f t="shared" si="309"/>
        <v>1.9815842963666341E-4</v>
      </c>
    </row>
    <row r="9823" spans="2:7">
      <c r="B9823" s="1">
        <v>42694</v>
      </c>
      <c r="C9823" s="30">
        <f>VLOOKUP(B9823,'רביות שנתיות'!B:C,2)</f>
        <v>1</v>
      </c>
      <c r="D9823" s="29">
        <f t="shared" si="308"/>
        <v>2.7242892239431882E-5</v>
      </c>
      <c r="F9823" s="30">
        <f>VLOOKUP($B9823,'רביות שנתיות'!B:I,7)</f>
        <v>7.5</v>
      </c>
      <c r="G9823" s="29">
        <f t="shared" si="309"/>
        <v>1.9815842963666341E-4</v>
      </c>
    </row>
    <row r="9824" spans="2:7">
      <c r="B9824" s="1">
        <v>42695</v>
      </c>
      <c r="C9824" s="30">
        <f>VLOOKUP(B9824,'רביות שנתיות'!B:C,2)</f>
        <v>1</v>
      </c>
      <c r="D9824" s="29">
        <f t="shared" si="308"/>
        <v>2.7242892239431882E-5</v>
      </c>
      <c r="F9824" s="30">
        <f>VLOOKUP($B9824,'רביות שנתיות'!B:I,7)</f>
        <v>7.5</v>
      </c>
      <c r="G9824" s="29">
        <f t="shared" si="309"/>
        <v>1.9815842963666341E-4</v>
      </c>
    </row>
    <row r="9825" spans="2:7">
      <c r="B9825" s="1">
        <v>42696</v>
      </c>
      <c r="C9825" s="30">
        <f>VLOOKUP(B9825,'רביות שנתיות'!B:C,2)</f>
        <v>1</v>
      </c>
      <c r="D9825" s="29">
        <f t="shared" si="308"/>
        <v>2.7242892239431882E-5</v>
      </c>
      <c r="F9825" s="30">
        <f>VLOOKUP($B9825,'רביות שנתיות'!B:I,7)</f>
        <v>7.5</v>
      </c>
      <c r="G9825" s="29">
        <f t="shared" si="309"/>
        <v>1.9815842963666341E-4</v>
      </c>
    </row>
    <row r="9826" spans="2:7">
      <c r="B9826" s="1">
        <v>42697</v>
      </c>
      <c r="C9826" s="30">
        <f>VLOOKUP(B9826,'רביות שנתיות'!B:C,2)</f>
        <v>1</v>
      </c>
      <c r="D9826" s="29">
        <f t="shared" si="308"/>
        <v>2.7242892239431882E-5</v>
      </c>
      <c r="F9826" s="30">
        <f>VLOOKUP($B9826,'רביות שנתיות'!B:I,7)</f>
        <v>7.5</v>
      </c>
      <c r="G9826" s="29">
        <f t="shared" si="309"/>
        <v>1.9815842963666341E-4</v>
      </c>
    </row>
    <row r="9827" spans="2:7">
      <c r="B9827" s="1">
        <v>42698</v>
      </c>
      <c r="C9827" s="30">
        <f>VLOOKUP(B9827,'רביות שנתיות'!B:C,2)</f>
        <v>1</v>
      </c>
      <c r="D9827" s="29">
        <f t="shared" si="308"/>
        <v>2.7242892239431882E-5</v>
      </c>
      <c r="F9827" s="30">
        <f>VLOOKUP($B9827,'רביות שנתיות'!B:I,7)</f>
        <v>7.5</v>
      </c>
      <c r="G9827" s="29">
        <f t="shared" si="309"/>
        <v>1.9815842963666341E-4</v>
      </c>
    </row>
    <row r="9828" spans="2:7">
      <c r="B9828" s="1">
        <v>42699</v>
      </c>
      <c r="C9828" s="30">
        <f>VLOOKUP(B9828,'רביות שנתיות'!B:C,2)</f>
        <v>1</v>
      </c>
      <c r="D9828" s="29">
        <f t="shared" si="308"/>
        <v>2.7242892239431882E-5</v>
      </c>
      <c r="F9828" s="30">
        <f>VLOOKUP($B9828,'רביות שנתיות'!B:I,7)</f>
        <v>7.5</v>
      </c>
      <c r="G9828" s="29">
        <f t="shared" si="309"/>
        <v>1.9815842963666341E-4</v>
      </c>
    </row>
    <row r="9829" spans="2:7">
      <c r="B9829" s="1">
        <v>42700</v>
      </c>
      <c r="C9829" s="30">
        <f>VLOOKUP(B9829,'רביות שנתיות'!B:C,2)</f>
        <v>1</v>
      </c>
      <c r="D9829" s="29">
        <f t="shared" si="308"/>
        <v>2.7242892239431882E-5</v>
      </c>
      <c r="F9829" s="30">
        <f>VLOOKUP($B9829,'רביות שנתיות'!B:I,7)</f>
        <v>7.5</v>
      </c>
      <c r="G9829" s="29">
        <f t="shared" si="309"/>
        <v>1.9815842963666341E-4</v>
      </c>
    </row>
    <row r="9830" spans="2:7">
      <c r="B9830" s="1">
        <v>42701</v>
      </c>
      <c r="C9830" s="30">
        <f>VLOOKUP(B9830,'רביות שנתיות'!B:C,2)</f>
        <v>1</v>
      </c>
      <c r="D9830" s="29">
        <f t="shared" si="308"/>
        <v>2.7242892239431882E-5</v>
      </c>
      <c r="F9830" s="30">
        <f>VLOOKUP($B9830,'רביות שנתיות'!B:I,7)</f>
        <v>7.5</v>
      </c>
      <c r="G9830" s="29">
        <f t="shared" si="309"/>
        <v>1.9815842963666341E-4</v>
      </c>
    </row>
    <row r="9831" spans="2:7">
      <c r="B9831" s="1">
        <v>42702</v>
      </c>
      <c r="C9831" s="30">
        <f>VLOOKUP(B9831,'רביות שנתיות'!B:C,2)</f>
        <v>1</v>
      </c>
      <c r="D9831" s="29">
        <f t="shared" si="308"/>
        <v>2.7242892239431882E-5</v>
      </c>
      <c r="F9831" s="30">
        <f>VLOOKUP($B9831,'רביות שנתיות'!B:I,7)</f>
        <v>7.5</v>
      </c>
      <c r="G9831" s="29">
        <f t="shared" si="309"/>
        <v>1.9815842963666341E-4</v>
      </c>
    </row>
    <row r="9832" spans="2:7">
      <c r="B9832" s="1">
        <v>42703</v>
      </c>
      <c r="C9832" s="30">
        <f>VLOOKUP(B9832,'רביות שנתיות'!B:C,2)</f>
        <v>1</v>
      </c>
      <c r="D9832" s="29">
        <f t="shared" si="308"/>
        <v>2.7242892239431882E-5</v>
      </c>
      <c r="F9832" s="30">
        <f>VLOOKUP($B9832,'רביות שנתיות'!B:I,7)</f>
        <v>7.5</v>
      </c>
      <c r="G9832" s="29">
        <f t="shared" si="309"/>
        <v>1.9815842963666341E-4</v>
      </c>
    </row>
    <row r="9833" spans="2:7">
      <c r="B9833" s="1">
        <v>42704</v>
      </c>
      <c r="C9833" s="30">
        <f>VLOOKUP(B9833,'רביות שנתיות'!B:C,2)</f>
        <v>1</v>
      </c>
      <c r="D9833" s="29">
        <f t="shared" si="308"/>
        <v>2.7242892239431882E-5</v>
      </c>
      <c r="F9833" s="30">
        <f>VLOOKUP($B9833,'רביות שנתיות'!B:I,7)</f>
        <v>7.5</v>
      </c>
      <c r="G9833" s="29">
        <f t="shared" si="309"/>
        <v>1.9815842963666341E-4</v>
      </c>
    </row>
    <row r="9834" spans="2:7">
      <c r="B9834" s="1">
        <v>42705</v>
      </c>
      <c r="C9834" s="30">
        <f>VLOOKUP(B9834,'רביות שנתיות'!B:C,2)</f>
        <v>1</v>
      </c>
      <c r="D9834" s="29">
        <f t="shared" si="308"/>
        <v>2.7242892239431882E-5</v>
      </c>
      <c r="F9834" s="30">
        <f>VLOOKUP($B9834,'רביות שנתיות'!B:I,7)</f>
        <v>7.5</v>
      </c>
      <c r="G9834" s="29">
        <f t="shared" si="309"/>
        <v>1.9815842963666341E-4</v>
      </c>
    </row>
    <row r="9835" spans="2:7">
      <c r="B9835" s="1">
        <v>42706</v>
      </c>
      <c r="C9835" s="30">
        <f>VLOOKUP(B9835,'רביות שנתיות'!B:C,2)</f>
        <v>1</v>
      </c>
      <c r="D9835" s="29">
        <f t="shared" si="308"/>
        <v>2.7242892239431882E-5</v>
      </c>
      <c r="F9835" s="30">
        <f>VLOOKUP($B9835,'רביות שנתיות'!B:I,7)</f>
        <v>7.5</v>
      </c>
      <c r="G9835" s="29">
        <f t="shared" si="309"/>
        <v>1.9815842963666341E-4</v>
      </c>
    </row>
    <row r="9836" spans="2:7">
      <c r="B9836" s="1">
        <v>42707</v>
      </c>
      <c r="C9836" s="30">
        <f>VLOOKUP(B9836,'רביות שנתיות'!B:C,2)</f>
        <v>1</v>
      </c>
      <c r="D9836" s="29">
        <f t="shared" si="308"/>
        <v>2.7242892239431882E-5</v>
      </c>
      <c r="F9836" s="30">
        <f>VLOOKUP($B9836,'רביות שנתיות'!B:I,7)</f>
        <v>7.5</v>
      </c>
      <c r="G9836" s="29">
        <f t="shared" si="309"/>
        <v>1.9815842963666341E-4</v>
      </c>
    </row>
    <row r="9837" spans="2:7">
      <c r="B9837" s="1">
        <v>42708</v>
      </c>
      <c r="C9837" s="30">
        <f>VLOOKUP(B9837,'רביות שנתיות'!B:C,2)</f>
        <v>1</v>
      </c>
      <c r="D9837" s="29">
        <f t="shared" si="308"/>
        <v>2.7242892239431882E-5</v>
      </c>
      <c r="F9837" s="30">
        <f>VLOOKUP($B9837,'רביות שנתיות'!B:I,7)</f>
        <v>7.5</v>
      </c>
      <c r="G9837" s="29">
        <f t="shared" si="309"/>
        <v>1.9815842963666341E-4</v>
      </c>
    </row>
    <row r="9838" spans="2:7">
      <c r="B9838" s="1">
        <v>42709</v>
      </c>
      <c r="C9838" s="30">
        <f>VLOOKUP(B9838,'רביות שנתיות'!B:C,2)</f>
        <v>1</v>
      </c>
      <c r="D9838" s="29">
        <f t="shared" si="308"/>
        <v>2.7242892239431882E-5</v>
      </c>
      <c r="F9838" s="30">
        <f>VLOOKUP($B9838,'רביות שנתיות'!B:I,7)</f>
        <v>7.5</v>
      </c>
      <c r="G9838" s="29">
        <f t="shared" si="309"/>
        <v>1.9815842963666341E-4</v>
      </c>
    </row>
    <row r="9839" spans="2:7">
      <c r="B9839" s="1">
        <v>42710</v>
      </c>
      <c r="C9839" s="30">
        <f>VLOOKUP(B9839,'רביות שנתיות'!B:C,2)</f>
        <v>1</v>
      </c>
      <c r="D9839" s="29">
        <f t="shared" si="308"/>
        <v>2.7242892239431882E-5</v>
      </c>
      <c r="F9839" s="30">
        <f>VLOOKUP($B9839,'רביות שנתיות'!B:I,7)</f>
        <v>7.5</v>
      </c>
      <c r="G9839" s="29">
        <f t="shared" si="309"/>
        <v>1.9815842963666341E-4</v>
      </c>
    </row>
    <row r="9840" spans="2:7">
      <c r="B9840" s="1">
        <v>42711</v>
      </c>
      <c r="C9840" s="30">
        <f>VLOOKUP(B9840,'רביות שנתיות'!B:C,2)</f>
        <v>1</v>
      </c>
      <c r="D9840" s="29">
        <f t="shared" si="308"/>
        <v>2.7242892239431882E-5</v>
      </c>
      <c r="F9840" s="30">
        <f>VLOOKUP($B9840,'רביות שנתיות'!B:I,7)</f>
        <v>7.5</v>
      </c>
      <c r="G9840" s="29">
        <f t="shared" si="309"/>
        <v>1.9815842963666341E-4</v>
      </c>
    </row>
    <row r="9841" spans="2:7">
      <c r="B9841" s="1">
        <v>42712</v>
      </c>
      <c r="C9841" s="30">
        <f>VLOOKUP(B9841,'רביות שנתיות'!B:C,2)</f>
        <v>1</v>
      </c>
      <c r="D9841" s="29">
        <f t="shared" si="308"/>
        <v>2.7242892239431882E-5</v>
      </c>
      <c r="F9841" s="30">
        <f>VLOOKUP($B9841,'רביות שנתיות'!B:I,7)</f>
        <v>7.5</v>
      </c>
      <c r="G9841" s="29">
        <f t="shared" si="309"/>
        <v>1.9815842963666341E-4</v>
      </c>
    </row>
    <row r="9842" spans="2:7">
      <c r="B9842" s="1">
        <v>42713</v>
      </c>
      <c r="C9842" s="30">
        <f>VLOOKUP(B9842,'רביות שנתיות'!B:C,2)</f>
        <v>1</v>
      </c>
      <c r="D9842" s="29">
        <f t="shared" si="308"/>
        <v>2.7242892239431882E-5</v>
      </c>
      <c r="F9842" s="30">
        <f>VLOOKUP($B9842,'רביות שנתיות'!B:I,7)</f>
        <v>7.5</v>
      </c>
      <c r="G9842" s="29">
        <f t="shared" si="309"/>
        <v>1.9815842963666341E-4</v>
      </c>
    </row>
    <row r="9843" spans="2:7">
      <c r="B9843" s="1">
        <v>42714</v>
      </c>
      <c r="C9843" s="30">
        <f>VLOOKUP(B9843,'רביות שנתיות'!B:C,2)</f>
        <v>1</v>
      </c>
      <c r="D9843" s="29">
        <f t="shared" si="308"/>
        <v>2.7242892239431882E-5</v>
      </c>
      <c r="F9843" s="30">
        <f>VLOOKUP($B9843,'רביות שנתיות'!B:I,7)</f>
        <v>7.5</v>
      </c>
      <c r="G9843" s="29">
        <f t="shared" si="309"/>
        <v>1.9815842963666341E-4</v>
      </c>
    </row>
    <row r="9844" spans="2:7">
      <c r="B9844" s="1">
        <v>42715</v>
      </c>
      <c r="C9844" s="30">
        <f>VLOOKUP(B9844,'רביות שנתיות'!B:C,2)</f>
        <v>1</v>
      </c>
      <c r="D9844" s="29">
        <f t="shared" si="308"/>
        <v>2.7242892239431882E-5</v>
      </c>
      <c r="F9844" s="30">
        <f>VLOOKUP($B9844,'רביות שנתיות'!B:I,7)</f>
        <v>7.5</v>
      </c>
      <c r="G9844" s="29">
        <f t="shared" si="309"/>
        <v>1.9815842963666341E-4</v>
      </c>
    </row>
    <row r="9845" spans="2:7">
      <c r="B9845" s="1">
        <v>42716</v>
      </c>
      <c r="C9845" s="30">
        <f>VLOOKUP(B9845,'רביות שנתיות'!B:C,2)</f>
        <v>1</v>
      </c>
      <c r="D9845" s="29">
        <f t="shared" si="308"/>
        <v>2.7242892239431882E-5</v>
      </c>
      <c r="F9845" s="30">
        <f>VLOOKUP($B9845,'רביות שנתיות'!B:I,7)</f>
        <v>7.5</v>
      </c>
      <c r="G9845" s="29">
        <f t="shared" si="309"/>
        <v>1.9815842963666341E-4</v>
      </c>
    </row>
    <row r="9846" spans="2:7">
      <c r="B9846" s="1">
        <v>42717</v>
      </c>
      <c r="C9846" s="30">
        <f>VLOOKUP(B9846,'רביות שנתיות'!B:C,2)</f>
        <v>1</v>
      </c>
      <c r="D9846" s="29">
        <f t="shared" si="308"/>
        <v>2.7242892239431882E-5</v>
      </c>
      <c r="F9846" s="30">
        <f>VLOOKUP($B9846,'רביות שנתיות'!B:I,7)</f>
        <v>7.5</v>
      </c>
      <c r="G9846" s="29">
        <f t="shared" si="309"/>
        <v>1.9815842963666341E-4</v>
      </c>
    </row>
    <row r="9847" spans="2:7">
      <c r="B9847" s="1">
        <v>42718</v>
      </c>
      <c r="C9847" s="30">
        <f>VLOOKUP(B9847,'רביות שנתיות'!B:C,2)</f>
        <v>1</v>
      </c>
      <c r="D9847" s="29">
        <f t="shared" si="308"/>
        <v>2.7242892239431882E-5</v>
      </c>
      <c r="F9847" s="30">
        <f>VLOOKUP($B9847,'רביות שנתיות'!B:I,7)</f>
        <v>7.5</v>
      </c>
      <c r="G9847" s="29">
        <f t="shared" si="309"/>
        <v>1.9815842963666341E-4</v>
      </c>
    </row>
    <row r="9848" spans="2:7">
      <c r="B9848" s="1">
        <v>42719</v>
      </c>
      <c r="C9848" s="30">
        <f>VLOOKUP(B9848,'רביות שנתיות'!B:C,2)</f>
        <v>1</v>
      </c>
      <c r="D9848" s="29">
        <f t="shared" si="308"/>
        <v>2.7242892239431882E-5</v>
      </c>
      <c r="F9848" s="30">
        <f>VLOOKUP($B9848,'רביות שנתיות'!B:I,7)</f>
        <v>7.5</v>
      </c>
      <c r="G9848" s="29">
        <f t="shared" si="309"/>
        <v>1.9815842963666341E-4</v>
      </c>
    </row>
    <row r="9849" spans="2:7">
      <c r="B9849" s="1">
        <v>42720</v>
      </c>
      <c r="C9849" s="30">
        <f>VLOOKUP(B9849,'רביות שנתיות'!B:C,2)</f>
        <v>1</v>
      </c>
      <c r="D9849" s="29">
        <f t="shared" si="308"/>
        <v>2.7242892239431882E-5</v>
      </c>
      <c r="F9849" s="30">
        <f>VLOOKUP($B9849,'רביות שנתיות'!B:I,7)</f>
        <v>7.5</v>
      </c>
      <c r="G9849" s="29">
        <f t="shared" si="309"/>
        <v>1.9815842963666341E-4</v>
      </c>
    </row>
    <row r="9850" spans="2:7">
      <c r="B9850" s="1">
        <v>42721</v>
      </c>
      <c r="C9850" s="30">
        <f>VLOOKUP(B9850,'רביות שנתיות'!B:C,2)</f>
        <v>1</v>
      </c>
      <c r="D9850" s="29">
        <f t="shared" si="308"/>
        <v>2.7242892239431882E-5</v>
      </c>
      <c r="F9850" s="30">
        <f>VLOOKUP($B9850,'רביות שנתיות'!B:I,7)</f>
        <v>7.5</v>
      </c>
      <c r="G9850" s="29">
        <f t="shared" si="309"/>
        <v>1.9815842963666341E-4</v>
      </c>
    </row>
    <row r="9851" spans="2:7">
      <c r="B9851" s="1">
        <v>42722</v>
      </c>
      <c r="C9851" s="30">
        <f>VLOOKUP(B9851,'רביות שנתיות'!B:C,2)</f>
        <v>1</v>
      </c>
      <c r="D9851" s="29">
        <f t="shared" si="308"/>
        <v>2.7242892239431882E-5</v>
      </c>
      <c r="F9851" s="30">
        <f>VLOOKUP($B9851,'רביות שנתיות'!B:I,7)</f>
        <v>7.5</v>
      </c>
      <c r="G9851" s="29">
        <f t="shared" si="309"/>
        <v>1.9815842963666341E-4</v>
      </c>
    </row>
    <row r="9852" spans="2:7">
      <c r="B9852" s="1">
        <v>42723</v>
      </c>
      <c r="C9852" s="30">
        <f>VLOOKUP(B9852,'רביות שנתיות'!B:C,2)</f>
        <v>1</v>
      </c>
      <c r="D9852" s="29">
        <f t="shared" si="308"/>
        <v>2.7242892239431882E-5</v>
      </c>
      <c r="F9852" s="30">
        <f>VLOOKUP($B9852,'רביות שנתיות'!B:I,7)</f>
        <v>7.5</v>
      </c>
      <c r="G9852" s="29">
        <f t="shared" si="309"/>
        <v>1.9815842963666341E-4</v>
      </c>
    </row>
    <row r="9853" spans="2:7">
      <c r="B9853" s="1">
        <v>42724</v>
      </c>
      <c r="C9853" s="30">
        <f>VLOOKUP(B9853,'רביות שנתיות'!B:C,2)</f>
        <v>1</v>
      </c>
      <c r="D9853" s="29">
        <f t="shared" si="308"/>
        <v>2.7242892239431882E-5</v>
      </c>
      <c r="F9853" s="30">
        <f>VLOOKUP($B9853,'רביות שנתיות'!B:I,7)</f>
        <v>7.5</v>
      </c>
      <c r="G9853" s="29">
        <f t="shared" si="309"/>
        <v>1.9815842963666341E-4</v>
      </c>
    </row>
    <row r="9854" spans="2:7">
      <c r="B9854" s="1">
        <v>42725</v>
      </c>
      <c r="C9854" s="30">
        <f>VLOOKUP(B9854,'רביות שנתיות'!B:C,2)</f>
        <v>1</v>
      </c>
      <c r="D9854" s="29">
        <f t="shared" si="308"/>
        <v>2.7242892239431882E-5</v>
      </c>
      <c r="F9854" s="30">
        <f>VLOOKUP($B9854,'רביות שנתיות'!B:I,7)</f>
        <v>7.5</v>
      </c>
      <c r="G9854" s="29">
        <f t="shared" si="309"/>
        <v>1.9815842963666341E-4</v>
      </c>
    </row>
    <row r="9855" spans="2:7">
      <c r="B9855" s="1">
        <v>42726</v>
      </c>
      <c r="C9855" s="30">
        <f>VLOOKUP(B9855,'רביות שנתיות'!B:C,2)</f>
        <v>1</v>
      </c>
      <c r="D9855" s="29">
        <f t="shared" si="308"/>
        <v>2.7242892239431882E-5</v>
      </c>
      <c r="F9855" s="30">
        <f>VLOOKUP($B9855,'רביות שנתיות'!B:I,7)</f>
        <v>7.5</v>
      </c>
      <c r="G9855" s="29">
        <f t="shared" si="309"/>
        <v>1.9815842963666341E-4</v>
      </c>
    </row>
    <row r="9856" spans="2:7">
      <c r="B9856" s="1">
        <v>42727</v>
      </c>
      <c r="C9856" s="30">
        <f>VLOOKUP(B9856,'רביות שנתיות'!B:C,2)</f>
        <v>1</v>
      </c>
      <c r="D9856" s="29">
        <f t="shared" si="308"/>
        <v>2.7242892239431882E-5</v>
      </c>
      <c r="F9856" s="30">
        <f>VLOOKUP($B9856,'רביות שנתיות'!B:I,7)</f>
        <v>7.5</v>
      </c>
      <c r="G9856" s="29">
        <f t="shared" si="309"/>
        <v>1.9815842963666341E-4</v>
      </c>
    </row>
    <row r="9857" spans="2:7">
      <c r="B9857" s="1">
        <v>42728</v>
      </c>
      <c r="C9857" s="30">
        <f>VLOOKUP(B9857,'רביות שנתיות'!B:C,2)</f>
        <v>1</v>
      </c>
      <c r="D9857" s="29">
        <f t="shared" si="308"/>
        <v>2.7242892239431882E-5</v>
      </c>
      <c r="F9857" s="30">
        <f>VLOOKUP($B9857,'רביות שנתיות'!B:I,7)</f>
        <v>7.5</v>
      </c>
      <c r="G9857" s="29">
        <f t="shared" si="309"/>
        <v>1.9815842963666341E-4</v>
      </c>
    </row>
    <row r="9858" spans="2:7">
      <c r="B9858" s="1">
        <v>42729</v>
      </c>
      <c r="C9858" s="30">
        <f>VLOOKUP(B9858,'רביות שנתיות'!B:C,2)</f>
        <v>1</v>
      </c>
      <c r="D9858" s="29">
        <f t="shared" si="308"/>
        <v>2.7242892239431882E-5</v>
      </c>
      <c r="F9858" s="30">
        <f>VLOOKUP($B9858,'רביות שנתיות'!B:I,7)</f>
        <v>7.5</v>
      </c>
      <c r="G9858" s="29">
        <f t="shared" si="309"/>
        <v>1.9815842963666341E-4</v>
      </c>
    </row>
    <row r="9859" spans="2:7">
      <c r="B9859" s="1">
        <v>42730</v>
      </c>
      <c r="C9859" s="30">
        <f>VLOOKUP(B9859,'רביות שנתיות'!B:C,2)</f>
        <v>1</v>
      </c>
      <c r="D9859" s="29">
        <f t="shared" si="308"/>
        <v>2.7242892239431882E-5</v>
      </c>
      <c r="F9859" s="30">
        <f>VLOOKUP($B9859,'רביות שנתיות'!B:I,7)</f>
        <v>7.5</v>
      </c>
      <c r="G9859" s="29">
        <f t="shared" si="309"/>
        <v>1.9815842963666341E-4</v>
      </c>
    </row>
    <row r="9860" spans="2:7">
      <c r="B9860" s="1">
        <v>42731</v>
      </c>
      <c r="C9860" s="30">
        <f>VLOOKUP(B9860,'רביות שנתיות'!B:C,2)</f>
        <v>1</v>
      </c>
      <c r="D9860" s="29">
        <f t="shared" si="308"/>
        <v>2.7242892239431882E-5</v>
      </c>
      <c r="F9860" s="30">
        <f>VLOOKUP($B9860,'רביות שנתיות'!B:I,7)</f>
        <v>7.5</v>
      </c>
      <c r="G9860" s="29">
        <f t="shared" si="309"/>
        <v>1.9815842963666341E-4</v>
      </c>
    </row>
    <row r="9861" spans="2:7">
      <c r="B9861" s="1">
        <v>42732</v>
      </c>
      <c r="C9861" s="30">
        <f>VLOOKUP(B9861,'רביות שנתיות'!B:C,2)</f>
        <v>1</v>
      </c>
      <c r="D9861" s="29">
        <f t="shared" si="308"/>
        <v>2.7242892239431882E-5</v>
      </c>
      <c r="F9861" s="30">
        <f>VLOOKUP($B9861,'רביות שנתיות'!B:I,7)</f>
        <v>7.5</v>
      </c>
      <c r="G9861" s="29">
        <f t="shared" si="309"/>
        <v>1.9815842963666341E-4</v>
      </c>
    </row>
    <row r="9862" spans="2:7">
      <c r="B9862" s="1">
        <v>42733</v>
      </c>
      <c r="C9862" s="30">
        <f>VLOOKUP(B9862,'רביות שנתיות'!B:C,2)</f>
        <v>1</v>
      </c>
      <c r="D9862" s="29">
        <f t="shared" si="308"/>
        <v>2.7242892239431882E-5</v>
      </c>
      <c r="F9862" s="30">
        <f>VLOOKUP($B9862,'רביות שנתיות'!B:I,7)</f>
        <v>7.5</v>
      </c>
      <c r="G9862" s="29">
        <f t="shared" si="309"/>
        <v>1.9815842963666341E-4</v>
      </c>
    </row>
    <row r="9863" spans="2:7">
      <c r="B9863" s="1">
        <v>42734</v>
      </c>
      <c r="C9863" s="30">
        <f>VLOOKUP(B9863,'רביות שנתיות'!B:C,2)</f>
        <v>1</v>
      </c>
      <c r="D9863" s="29">
        <f t="shared" si="308"/>
        <v>2.7242892239431882E-5</v>
      </c>
      <c r="F9863" s="30">
        <f>VLOOKUP($B9863,'רביות שנתיות'!B:I,7)</f>
        <v>7.5</v>
      </c>
      <c r="G9863" s="29">
        <f t="shared" si="309"/>
        <v>1.9815842963666341E-4</v>
      </c>
    </row>
    <row r="9864" spans="2:7">
      <c r="B9864" s="1">
        <v>42735</v>
      </c>
      <c r="C9864" s="30">
        <f>VLOOKUP(B9864,'רביות שנתיות'!B:C,2)</f>
        <v>1</v>
      </c>
      <c r="D9864" s="29">
        <f t="shared" si="308"/>
        <v>2.7242892239431882E-5</v>
      </c>
      <c r="F9864" s="30">
        <f>VLOOKUP($B9864,'רביות שנתיות'!B:I,7)</f>
        <v>7.5</v>
      </c>
      <c r="G9864" s="29">
        <f t="shared" si="309"/>
        <v>1.9815842963666341E-4</v>
      </c>
    </row>
    <row r="9865" spans="2:7">
      <c r="B9865" s="1">
        <v>42736</v>
      </c>
      <c r="C9865" s="30">
        <f>VLOOKUP(B9865,'רביות שנתיות'!B:C,2)</f>
        <v>1</v>
      </c>
      <c r="D9865" s="29">
        <f t="shared" ref="D9865:D9928" si="310">(1+C9865/100)^(1/365.25)-1</f>
        <v>2.7242892239431882E-5</v>
      </c>
      <c r="F9865" s="30">
        <f>VLOOKUP($B9865,'רביות שנתיות'!B:I,7)</f>
        <v>7.5</v>
      </c>
      <c r="G9865" s="29">
        <f t="shared" ref="G9865:G9928" si="311">(1+F9865/100)^(1/365)-1</f>
        <v>1.9815842963666341E-4</v>
      </c>
    </row>
    <row r="9866" spans="2:7">
      <c r="B9866" s="1">
        <v>42737</v>
      </c>
      <c r="C9866" s="30">
        <f>VLOOKUP(B9866,'רביות שנתיות'!B:C,2)</f>
        <v>1</v>
      </c>
      <c r="D9866" s="29">
        <f t="shared" si="310"/>
        <v>2.7242892239431882E-5</v>
      </c>
      <c r="F9866" s="30">
        <f>VLOOKUP($B9866,'רביות שנתיות'!B:I,7)</f>
        <v>7.5</v>
      </c>
      <c r="G9866" s="29">
        <f t="shared" si="311"/>
        <v>1.9815842963666341E-4</v>
      </c>
    </row>
    <row r="9867" spans="2:7">
      <c r="B9867" s="1">
        <v>42738</v>
      </c>
      <c r="C9867" s="30">
        <f>VLOOKUP(B9867,'רביות שנתיות'!B:C,2)</f>
        <v>1</v>
      </c>
      <c r="D9867" s="29">
        <f t="shared" si="310"/>
        <v>2.7242892239431882E-5</v>
      </c>
      <c r="F9867" s="30">
        <f>VLOOKUP($B9867,'רביות שנתיות'!B:I,7)</f>
        <v>7.5</v>
      </c>
      <c r="G9867" s="29">
        <f t="shared" si="311"/>
        <v>1.9815842963666341E-4</v>
      </c>
    </row>
    <row r="9868" spans="2:7">
      <c r="B9868" s="1">
        <v>42739</v>
      </c>
      <c r="C9868" s="30">
        <f>VLOOKUP(B9868,'רביות שנתיות'!B:C,2)</f>
        <v>1</v>
      </c>
      <c r="D9868" s="29">
        <f t="shared" si="310"/>
        <v>2.7242892239431882E-5</v>
      </c>
      <c r="F9868" s="30">
        <f>VLOOKUP($B9868,'רביות שנתיות'!B:I,7)</f>
        <v>7.5</v>
      </c>
      <c r="G9868" s="29">
        <f t="shared" si="311"/>
        <v>1.9815842963666341E-4</v>
      </c>
    </row>
    <row r="9869" spans="2:7">
      <c r="B9869" s="1">
        <v>42740</v>
      </c>
      <c r="C9869" s="30">
        <f>VLOOKUP(B9869,'רביות שנתיות'!B:C,2)</f>
        <v>1</v>
      </c>
      <c r="D9869" s="29">
        <f t="shared" si="310"/>
        <v>2.7242892239431882E-5</v>
      </c>
      <c r="F9869" s="30">
        <f>VLOOKUP($B9869,'רביות שנתיות'!B:I,7)</f>
        <v>7.5</v>
      </c>
      <c r="G9869" s="29">
        <f t="shared" si="311"/>
        <v>1.9815842963666341E-4</v>
      </c>
    </row>
    <row r="9870" spans="2:7">
      <c r="B9870" s="1">
        <v>42741</v>
      </c>
      <c r="C9870" s="30">
        <f>VLOOKUP(B9870,'רביות שנתיות'!B:C,2)</f>
        <v>1</v>
      </c>
      <c r="D9870" s="29">
        <f t="shared" si="310"/>
        <v>2.7242892239431882E-5</v>
      </c>
      <c r="F9870" s="30">
        <f>VLOOKUP($B9870,'רביות שנתיות'!B:I,7)</f>
        <v>7.5</v>
      </c>
      <c r="G9870" s="29">
        <f t="shared" si="311"/>
        <v>1.9815842963666341E-4</v>
      </c>
    </row>
    <row r="9871" spans="2:7">
      <c r="B9871" s="1">
        <v>42742</v>
      </c>
      <c r="C9871" s="30">
        <f>VLOOKUP(B9871,'רביות שנתיות'!B:C,2)</f>
        <v>1</v>
      </c>
      <c r="D9871" s="29">
        <f t="shared" si="310"/>
        <v>2.7242892239431882E-5</v>
      </c>
      <c r="F9871" s="30">
        <f>VLOOKUP($B9871,'רביות שנתיות'!B:I,7)</f>
        <v>7.5</v>
      </c>
      <c r="G9871" s="29">
        <f t="shared" si="311"/>
        <v>1.9815842963666341E-4</v>
      </c>
    </row>
    <row r="9872" spans="2:7">
      <c r="B9872" s="1">
        <v>42743</v>
      </c>
      <c r="C9872" s="30">
        <f>VLOOKUP(B9872,'רביות שנתיות'!B:C,2)</f>
        <v>1</v>
      </c>
      <c r="D9872" s="29">
        <f t="shared" si="310"/>
        <v>2.7242892239431882E-5</v>
      </c>
      <c r="F9872" s="30">
        <f>VLOOKUP($B9872,'רביות שנתיות'!B:I,7)</f>
        <v>7.5</v>
      </c>
      <c r="G9872" s="29">
        <f t="shared" si="311"/>
        <v>1.9815842963666341E-4</v>
      </c>
    </row>
    <row r="9873" spans="2:7">
      <c r="B9873" s="1">
        <v>42744</v>
      </c>
      <c r="C9873" s="30">
        <f>VLOOKUP(B9873,'רביות שנתיות'!B:C,2)</f>
        <v>1</v>
      </c>
      <c r="D9873" s="29">
        <f t="shared" si="310"/>
        <v>2.7242892239431882E-5</v>
      </c>
      <c r="F9873" s="30">
        <f>VLOOKUP($B9873,'רביות שנתיות'!B:I,7)</f>
        <v>7.5</v>
      </c>
      <c r="G9873" s="29">
        <f t="shared" si="311"/>
        <v>1.9815842963666341E-4</v>
      </c>
    </row>
    <row r="9874" spans="2:7">
      <c r="B9874" s="1">
        <v>42745</v>
      </c>
      <c r="C9874" s="30">
        <f>VLOOKUP(B9874,'רביות שנתיות'!B:C,2)</f>
        <v>1</v>
      </c>
      <c r="D9874" s="29">
        <f t="shared" si="310"/>
        <v>2.7242892239431882E-5</v>
      </c>
      <c r="F9874" s="30">
        <f>VLOOKUP($B9874,'רביות שנתיות'!B:I,7)</f>
        <v>7.5</v>
      </c>
      <c r="G9874" s="29">
        <f t="shared" si="311"/>
        <v>1.9815842963666341E-4</v>
      </c>
    </row>
    <row r="9875" spans="2:7">
      <c r="B9875" s="1">
        <v>42746</v>
      </c>
      <c r="C9875" s="30">
        <f>VLOOKUP(B9875,'רביות שנתיות'!B:C,2)</f>
        <v>1</v>
      </c>
      <c r="D9875" s="29">
        <f t="shared" si="310"/>
        <v>2.7242892239431882E-5</v>
      </c>
      <c r="F9875" s="30">
        <f>VLOOKUP($B9875,'רביות שנתיות'!B:I,7)</f>
        <v>7.5</v>
      </c>
      <c r="G9875" s="29">
        <f t="shared" si="311"/>
        <v>1.9815842963666341E-4</v>
      </c>
    </row>
    <row r="9876" spans="2:7">
      <c r="B9876" s="1">
        <v>42747</v>
      </c>
      <c r="C9876" s="30">
        <f>VLOOKUP(B9876,'רביות שנתיות'!B:C,2)</f>
        <v>1</v>
      </c>
      <c r="D9876" s="29">
        <f t="shared" si="310"/>
        <v>2.7242892239431882E-5</v>
      </c>
      <c r="F9876" s="30">
        <f>VLOOKUP($B9876,'רביות שנתיות'!B:I,7)</f>
        <v>7.5</v>
      </c>
      <c r="G9876" s="29">
        <f t="shared" si="311"/>
        <v>1.9815842963666341E-4</v>
      </c>
    </row>
    <row r="9877" spans="2:7">
      <c r="B9877" s="1">
        <v>42748</v>
      </c>
      <c r="C9877" s="30">
        <f>VLOOKUP(B9877,'רביות שנתיות'!B:C,2)</f>
        <v>1</v>
      </c>
      <c r="D9877" s="29">
        <f t="shared" si="310"/>
        <v>2.7242892239431882E-5</v>
      </c>
      <c r="F9877" s="30">
        <f>VLOOKUP($B9877,'רביות שנתיות'!B:I,7)</f>
        <v>7.5</v>
      </c>
      <c r="G9877" s="29">
        <f t="shared" si="311"/>
        <v>1.9815842963666341E-4</v>
      </c>
    </row>
    <row r="9878" spans="2:7">
      <c r="B9878" s="1">
        <v>42749</v>
      </c>
      <c r="C9878" s="30">
        <f>VLOOKUP(B9878,'רביות שנתיות'!B:C,2)</f>
        <v>1</v>
      </c>
      <c r="D9878" s="29">
        <f t="shared" si="310"/>
        <v>2.7242892239431882E-5</v>
      </c>
      <c r="F9878" s="30">
        <f>VLOOKUP($B9878,'רביות שנתיות'!B:I,7)</f>
        <v>7.5</v>
      </c>
      <c r="G9878" s="29">
        <f t="shared" si="311"/>
        <v>1.9815842963666341E-4</v>
      </c>
    </row>
    <row r="9879" spans="2:7">
      <c r="B9879" s="1">
        <v>42750</v>
      </c>
      <c r="C9879" s="30">
        <f>VLOOKUP(B9879,'רביות שנתיות'!B:C,2)</f>
        <v>1</v>
      </c>
      <c r="D9879" s="29">
        <f t="shared" si="310"/>
        <v>2.7242892239431882E-5</v>
      </c>
      <c r="F9879" s="30">
        <f>VLOOKUP($B9879,'רביות שנתיות'!B:I,7)</f>
        <v>7.5</v>
      </c>
      <c r="G9879" s="29">
        <f t="shared" si="311"/>
        <v>1.9815842963666341E-4</v>
      </c>
    </row>
    <row r="9880" spans="2:7">
      <c r="B9880" s="1">
        <v>42751</v>
      </c>
      <c r="C9880" s="30">
        <f>VLOOKUP(B9880,'רביות שנתיות'!B:C,2)</f>
        <v>1</v>
      </c>
      <c r="D9880" s="29">
        <f t="shared" si="310"/>
        <v>2.7242892239431882E-5</v>
      </c>
      <c r="F9880" s="30">
        <f>VLOOKUP($B9880,'רביות שנתיות'!B:I,7)</f>
        <v>7.5</v>
      </c>
      <c r="G9880" s="29">
        <f t="shared" si="311"/>
        <v>1.9815842963666341E-4</v>
      </c>
    </row>
    <row r="9881" spans="2:7">
      <c r="B9881" s="1">
        <v>42752</v>
      </c>
      <c r="C9881" s="30">
        <f>VLOOKUP(B9881,'רביות שנתיות'!B:C,2)</f>
        <v>1</v>
      </c>
      <c r="D9881" s="29">
        <f t="shared" si="310"/>
        <v>2.7242892239431882E-5</v>
      </c>
      <c r="F9881" s="30">
        <f>VLOOKUP($B9881,'רביות שנתיות'!B:I,7)</f>
        <v>7.5</v>
      </c>
      <c r="G9881" s="29">
        <f t="shared" si="311"/>
        <v>1.9815842963666341E-4</v>
      </c>
    </row>
    <row r="9882" spans="2:7">
      <c r="B9882" s="1">
        <v>42753</v>
      </c>
      <c r="C9882" s="30">
        <f>VLOOKUP(B9882,'רביות שנתיות'!B:C,2)</f>
        <v>1</v>
      </c>
      <c r="D9882" s="29">
        <f t="shared" si="310"/>
        <v>2.7242892239431882E-5</v>
      </c>
      <c r="F9882" s="30">
        <f>VLOOKUP($B9882,'רביות שנתיות'!B:I,7)</f>
        <v>7.5</v>
      </c>
      <c r="G9882" s="29">
        <f t="shared" si="311"/>
        <v>1.9815842963666341E-4</v>
      </c>
    </row>
    <row r="9883" spans="2:7">
      <c r="B9883" s="1">
        <v>42754</v>
      </c>
      <c r="C9883" s="30">
        <f>VLOOKUP(B9883,'רביות שנתיות'!B:C,2)</f>
        <v>1</v>
      </c>
      <c r="D9883" s="29">
        <f t="shared" si="310"/>
        <v>2.7242892239431882E-5</v>
      </c>
      <c r="F9883" s="30">
        <f>VLOOKUP($B9883,'רביות שנתיות'!B:I,7)</f>
        <v>7.5</v>
      </c>
      <c r="G9883" s="29">
        <f t="shared" si="311"/>
        <v>1.9815842963666341E-4</v>
      </c>
    </row>
    <row r="9884" spans="2:7">
      <c r="B9884" s="1">
        <v>42755</v>
      </c>
      <c r="C9884" s="30">
        <f>VLOOKUP(B9884,'רביות שנתיות'!B:C,2)</f>
        <v>1</v>
      </c>
      <c r="D9884" s="29">
        <f t="shared" si="310"/>
        <v>2.7242892239431882E-5</v>
      </c>
      <c r="F9884" s="30">
        <f>VLOOKUP($B9884,'רביות שנתיות'!B:I,7)</f>
        <v>7.5</v>
      </c>
      <c r="G9884" s="29">
        <f t="shared" si="311"/>
        <v>1.9815842963666341E-4</v>
      </c>
    </row>
    <row r="9885" spans="2:7">
      <c r="B9885" s="1">
        <v>42756</v>
      </c>
      <c r="C9885" s="30">
        <f>VLOOKUP(B9885,'רביות שנתיות'!B:C,2)</f>
        <v>1</v>
      </c>
      <c r="D9885" s="29">
        <f t="shared" si="310"/>
        <v>2.7242892239431882E-5</v>
      </c>
      <c r="F9885" s="30">
        <f>VLOOKUP($B9885,'רביות שנתיות'!B:I,7)</f>
        <v>7.5</v>
      </c>
      <c r="G9885" s="29">
        <f t="shared" si="311"/>
        <v>1.9815842963666341E-4</v>
      </c>
    </row>
    <row r="9886" spans="2:7">
      <c r="B9886" s="1">
        <v>42757</v>
      </c>
      <c r="C9886" s="30">
        <f>VLOOKUP(B9886,'רביות שנתיות'!B:C,2)</f>
        <v>1</v>
      </c>
      <c r="D9886" s="29">
        <f t="shared" si="310"/>
        <v>2.7242892239431882E-5</v>
      </c>
      <c r="F9886" s="30">
        <f>VLOOKUP($B9886,'רביות שנתיות'!B:I,7)</f>
        <v>7.5</v>
      </c>
      <c r="G9886" s="29">
        <f t="shared" si="311"/>
        <v>1.9815842963666341E-4</v>
      </c>
    </row>
    <row r="9887" spans="2:7">
      <c r="B9887" s="1">
        <v>42758</v>
      </c>
      <c r="C9887" s="30">
        <f>VLOOKUP(B9887,'רביות שנתיות'!B:C,2)</f>
        <v>1</v>
      </c>
      <c r="D9887" s="29">
        <f t="shared" si="310"/>
        <v>2.7242892239431882E-5</v>
      </c>
      <c r="F9887" s="30">
        <f>VLOOKUP($B9887,'רביות שנתיות'!B:I,7)</f>
        <v>7.5</v>
      </c>
      <c r="G9887" s="29">
        <f t="shared" si="311"/>
        <v>1.9815842963666341E-4</v>
      </c>
    </row>
    <row r="9888" spans="2:7">
      <c r="B9888" s="1">
        <v>42759</v>
      </c>
      <c r="C9888" s="30">
        <f>VLOOKUP(B9888,'רביות שנתיות'!B:C,2)</f>
        <v>1</v>
      </c>
      <c r="D9888" s="29">
        <f t="shared" si="310"/>
        <v>2.7242892239431882E-5</v>
      </c>
      <c r="F9888" s="30">
        <f>VLOOKUP($B9888,'רביות שנתיות'!B:I,7)</f>
        <v>7.5</v>
      </c>
      <c r="G9888" s="29">
        <f t="shared" si="311"/>
        <v>1.9815842963666341E-4</v>
      </c>
    </row>
    <row r="9889" spans="2:7">
      <c r="B9889" s="1">
        <v>42760</v>
      </c>
      <c r="C9889" s="30">
        <f>VLOOKUP(B9889,'רביות שנתיות'!B:C,2)</f>
        <v>1</v>
      </c>
      <c r="D9889" s="29">
        <f t="shared" si="310"/>
        <v>2.7242892239431882E-5</v>
      </c>
      <c r="F9889" s="30">
        <f>VLOOKUP($B9889,'רביות שנתיות'!B:I,7)</f>
        <v>7.5</v>
      </c>
      <c r="G9889" s="29">
        <f t="shared" si="311"/>
        <v>1.9815842963666341E-4</v>
      </c>
    </row>
    <row r="9890" spans="2:7">
      <c r="B9890" s="1">
        <v>42761</v>
      </c>
      <c r="C9890" s="30">
        <f>VLOOKUP(B9890,'רביות שנתיות'!B:C,2)</f>
        <v>1</v>
      </c>
      <c r="D9890" s="29">
        <f t="shared" si="310"/>
        <v>2.7242892239431882E-5</v>
      </c>
      <c r="F9890" s="30">
        <f>VLOOKUP($B9890,'רביות שנתיות'!B:I,7)</f>
        <v>7.5</v>
      </c>
      <c r="G9890" s="29">
        <f t="shared" si="311"/>
        <v>1.9815842963666341E-4</v>
      </c>
    </row>
    <row r="9891" spans="2:7">
      <c r="B9891" s="1">
        <v>42762</v>
      </c>
      <c r="C9891" s="30">
        <f>VLOOKUP(B9891,'רביות שנתיות'!B:C,2)</f>
        <v>1</v>
      </c>
      <c r="D9891" s="29">
        <f t="shared" si="310"/>
        <v>2.7242892239431882E-5</v>
      </c>
      <c r="F9891" s="30">
        <f>VLOOKUP($B9891,'רביות שנתיות'!B:I,7)</f>
        <v>7.5</v>
      </c>
      <c r="G9891" s="29">
        <f t="shared" si="311"/>
        <v>1.9815842963666341E-4</v>
      </c>
    </row>
    <row r="9892" spans="2:7">
      <c r="B9892" s="1">
        <v>42763</v>
      </c>
      <c r="C9892" s="30">
        <f>VLOOKUP(B9892,'רביות שנתיות'!B:C,2)</f>
        <v>1</v>
      </c>
      <c r="D9892" s="29">
        <f t="shared" si="310"/>
        <v>2.7242892239431882E-5</v>
      </c>
      <c r="F9892" s="30">
        <f>VLOOKUP($B9892,'רביות שנתיות'!B:I,7)</f>
        <v>7.5</v>
      </c>
      <c r="G9892" s="29">
        <f t="shared" si="311"/>
        <v>1.9815842963666341E-4</v>
      </c>
    </row>
    <row r="9893" spans="2:7">
      <c r="B9893" s="1">
        <v>42764</v>
      </c>
      <c r="C9893" s="30">
        <f>VLOOKUP(B9893,'רביות שנתיות'!B:C,2)</f>
        <v>1</v>
      </c>
      <c r="D9893" s="29">
        <f t="shared" si="310"/>
        <v>2.7242892239431882E-5</v>
      </c>
      <c r="F9893" s="30">
        <f>VLOOKUP($B9893,'רביות שנתיות'!B:I,7)</f>
        <v>7.5</v>
      </c>
      <c r="G9893" s="29">
        <f t="shared" si="311"/>
        <v>1.9815842963666341E-4</v>
      </c>
    </row>
    <row r="9894" spans="2:7">
      <c r="B9894" s="1">
        <v>42765</v>
      </c>
      <c r="C9894" s="30">
        <f>VLOOKUP(B9894,'רביות שנתיות'!B:C,2)</f>
        <v>1</v>
      </c>
      <c r="D9894" s="29">
        <f t="shared" si="310"/>
        <v>2.7242892239431882E-5</v>
      </c>
      <c r="F9894" s="30">
        <f>VLOOKUP($B9894,'רביות שנתיות'!B:I,7)</f>
        <v>7.5</v>
      </c>
      <c r="G9894" s="29">
        <f t="shared" si="311"/>
        <v>1.9815842963666341E-4</v>
      </c>
    </row>
    <row r="9895" spans="2:7">
      <c r="B9895" s="1">
        <v>42766</v>
      </c>
      <c r="C9895" s="30">
        <f>VLOOKUP(B9895,'רביות שנתיות'!B:C,2)</f>
        <v>1</v>
      </c>
      <c r="D9895" s="29">
        <f t="shared" si="310"/>
        <v>2.7242892239431882E-5</v>
      </c>
      <c r="F9895" s="30">
        <f>VLOOKUP($B9895,'רביות שנתיות'!B:I,7)</f>
        <v>7.5</v>
      </c>
      <c r="G9895" s="29">
        <f t="shared" si="311"/>
        <v>1.9815842963666341E-4</v>
      </c>
    </row>
    <row r="9896" spans="2:7">
      <c r="B9896" s="1">
        <v>42767</v>
      </c>
      <c r="C9896" s="30">
        <f>VLOOKUP(B9896,'רביות שנתיות'!B:C,2)</f>
        <v>1</v>
      </c>
      <c r="D9896" s="29">
        <f t="shared" si="310"/>
        <v>2.7242892239431882E-5</v>
      </c>
      <c r="F9896" s="30">
        <f>VLOOKUP($B9896,'רביות שנתיות'!B:I,7)</f>
        <v>7.5</v>
      </c>
      <c r="G9896" s="29">
        <f t="shared" si="311"/>
        <v>1.9815842963666341E-4</v>
      </c>
    </row>
    <row r="9897" spans="2:7">
      <c r="B9897" s="1">
        <v>42768</v>
      </c>
      <c r="C9897" s="30">
        <f>VLOOKUP(B9897,'רביות שנתיות'!B:C,2)</f>
        <v>1</v>
      </c>
      <c r="D9897" s="29">
        <f t="shared" si="310"/>
        <v>2.7242892239431882E-5</v>
      </c>
      <c r="F9897" s="30">
        <f>VLOOKUP($B9897,'רביות שנתיות'!B:I,7)</f>
        <v>7.5</v>
      </c>
      <c r="G9897" s="29">
        <f t="shared" si="311"/>
        <v>1.9815842963666341E-4</v>
      </c>
    </row>
    <row r="9898" spans="2:7">
      <c r="B9898" s="1">
        <v>42769</v>
      </c>
      <c r="C9898" s="30">
        <f>VLOOKUP(B9898,'רביות שנתיות'!B:C,2)</f>
        <v>1</v>
      </c>
      <c r="D9898" s="29">
        <f t="shared" si="310"/>
        <v>2.7242892239431882E-5</v>
      </c>
      <c r="F9898" s="30">
        <f>VLOOKUP($B9898,'רביות שנתיות'!B:I,7)</f>
        <v>7.5</v>
      </c>
      <c r="G9898" s="29">
        <f t="shared" si="311"/>
        <v>1.9815842963666341E-4</v>
      </c>
    </row>
    <row r="9899" spans="2:7">
      <c r="B9899" s="1">
        <v>42770</v>
      </c>
      <c r="C9899" s="30">
        <f>VLOOKUP(B9899,'רביות שנתיות'!B:C,2)</f>
        <v>1</v>
      </c>
      <c r="D9899" s="29">
        <f t="shared" si="310"/>
        <v>2.7242892239431882E-5</v>
      </c>
      <c r="F9899" s="30">
        <f>VLOOKUP($B9899,'רביות שנתיות'!B:I,7)</f>
        <v>7.5</v>
      </c>
      <c r="G9899" s="29">
        <f t="shared" si="311"/>
        <v>1.9815842963666341E-4</v>
      </c>
    </row>
    <row r="9900" spans="2:7">
      <c r="B9900" s="1">
        <v>42771</v>
      </c>
      <c r="C9900" s="30">
        <f>VLOOKUP(B9900,'רביות שנתיות'!B:C,2)</f>
        <v>1</v>
      </c>
      <c r="D9900" s="29">
        <f t="shared" si="310"/>
        <v>2.7242892239431882E-5</v>
      </c>
      <c r="F9900" s="30">
        <f>VLOOKUP($B9900,'רביות שנתיות'!B:I,7)</f>
        <v>7.5</v>
      </c>
      <c r="G9900" s="29">
        <f t="shared" si="311"/>
        <v>1.9815842963666341E-4</v>
      </c>
    </row>
    <row r="9901" spans="2:7">
      <c r="B9901" s="1">
        <v>42772</v>
      </c>
      <c r="C9901" s="30">
        <f>VLOOKUP(B9901,'רביות שנתיות'!B:C,2)</f>
        <v>1</v>
      </c>
      <c r="D9901" s="29">
        <f t="shared" si="310"/>
        <v>2.7242892239431882E-5</v>
      </c>
      <c r="F9901" s="30">
        <f>VLOOKUP($B9901,'רביות שנתיות'!B:I,7)</f>
        <v>7.5</v>
      </c>
      <c r="G9901" s="29">
        <f t="shared" si="311"/>
        <v>1.9815842963666341E-4</v>
      </c>
    </row>
    <row r="9902" spans="2:7">
      <c r="B9902" s="1">
        <v>42773</v>
      </c>
      <c r="C9902" s="30">
        <f>VLOOKUP(B9902,'רביות שנתיות'!B:C,2)</f>
        <v>1</v>
      </c>
      <c r="D9902" s="29">
        <f t="shared" si="310"/>
        <v>2.7242892239431882E-5</v>
      </c>
      <c r="F9902" s="30">
        <f>VLOOKUP($B9902,'רביות שנתיות'!B:I,7)</f>
        <v>7.5</v>
      </c>
      <c r="G9902" s="29">
        <f t="shared" si="311"/>
        <v>1.9815842963666341E-4</v>
      </c>
    </row>
    <row r="9903" spans="2:7">
      <c r="B9903" s="1">
        <v>42774</v>
      </c>
      <c r="C9903" s="30">
        <f>VLOOKUP(B9903,'רביות שנתיות'!B:C,2)</f>
        <v>1</v>
      </c>
      <c r="D9903" s="29">
        <f t="shared" si="310"/>
        <v>2.7242892239431882E-5</v>
      </c>
      <c r="F9903" s="30">
        <f>VLOOKUP($B9903,'רביות שנתיות'!B:I,7)</f>
        <v>7.5</v>
      </c>
      <c r="G9903" s="29">
        <f t="shared" si="311"/>
        <v>1.9815842963666341E-4</v>
      </c>
    </row>
    <row r="9904" spans="2:7">
      <c r="B9904" s="1">
        <v>42775</v>
      </c>
      <c r="C9904" s="30">
        <f>VLOOKUP(B9904,'רביות שנתיות'!B:C,2)</f>
        <v>1</v>
      </c>
      <c r="D9904" s="29">
        <f t="shared" si="310"/>
        <v>2.7242892239431882E-5</v>
      </c>
      <c r="F9904" s="30">
        <f>VLOOKUP($B9904,'רביות שנתיות'!B:I,7)</f>
        <v>7.5</v>
      </c>
      <c r="G9904" s="29">
        <f t="shared" si="311"/>
        <v>1.9815842963666341E-4</v>
      </c>
    </row>
    <row r="9905" spans="2:7">
      <c r="B9905" s="1">
        <v>42776</v>
      </c>
      <c r="C9905" s="30">
        <f>VLOOKUP(B9905,'רביות שנתיות'!B:C,2)</f>
        <v>1</v>
      </c>
      <c r="D9905" s="29">
        <f t="shared" si="310"/>
        <v>2.7242892239431882E-5</v>
      </c>
      <c r="F9905" s="30">
        <f>VLOOKUP($B9905,'רביות שנתיות'!B:I,7)</f>
        <v>7.5</v>
      </c>
      <c r="G9905" s="29">
        <f t="shared" si="311"/>
        <v>1.9815842963666341E-4</v>
      </c>
    </row>
    <row r="9906" spans="2:7">
      <c r="B9906" s="1">
        <v>42777</v>
      </c>
      <c r="C9906" s="30">
        <f>VLOOKUP(B9906,'רביות שנתיות'!B:C,2)</f>
        <v>1</v>
      </c>
      <c r="D9906" s="29">
        <f t="shared" si="310"/>
        <v>2.7242892239431882E-5</v>
      </c>
      <c r="F9906" s="30">
        <f>VLOOKUP($B9906,'רביות שנתיות'!B:I,7)</f>
        <v>7.5</v>
      </c>
      <c r="G9906" s="29">
        <f t="shared" si="311"/>
        <v>1.9815842963666341E-4</v>
      </c>
    </row>
    <row r="9907" spans="2:7">
      <c r="B9907" s="1">
        <v>42778</v>
      </c>
      <c r="C9907" s="30">
        <f>VLOOKUP(B9907,'רביות שנתיות'!B:C,2)</f>
        <v>1</v>
      </c>
      <c r="D9907" s="29">
        <f t="shared" si="310"/>
        <v>2.7242892239431882E-5</v>
      </c>
      <c r="F9907" s="30">
        <f>VLOOKUP($B9907,'רביות שנתיות'!B:I,7)</f>
        <v>7.5</v>
      </c>
      <c r="G9907" s="29">
        <f t="shared" si="311"/>
        <v>1.9815842963666341E-4</v>
      </c>
    </row>
    <row r="9908" spans="2:7">
      <c r="B9908" s="1">
        <v>42779</v>
      </c>
      <c r="C9908" s="30">
        <f>VLOOKUP(B9908,'רביות שנתיות'!B:C,2)</f>
        <v>1</v>
      </c>
      <c r="D9908" s="29">
        <f t="shared" si="310"/>
        <v>2.7242892239431882E-5</v>
      </c>
      <c r="F9908" s="30">
        <f>VLOOKUP($B9908,'רביות שנתיות'!B:I,7)</f>
        <v>7.5</v>
      </c>
      <c r="G9908" s="29">
        <f t="shared" si="311"/>
        <v>1.9815842963666341E-4</v>
      </c>
    </row>
    <row r="9909" spans="2:7">
      <c r="B9909" s="1">
        <v>42780</v>
      </c>
      <c r="C9909" s="30">
        <f>VLOOKUP(B9909,'רביות שנתיות'!B:C,2)</f>
        <v>1</v>
      </c>
      <c r="D9909" s="29">
        <f t="shared" si="310"/>
        <v>2.7242892239431882E-5</v>
      </c>
      <c r="F9909" s="30">
        <f>VLOOKUP($B9909,'רביות שנתיות'!B:I,7)</f>
        <v>7.5</v>
      </c>
      <c r="G9909" s="29">
        <f t="shared" si="311"/>
        <v>1.9815842963666341E-4</v>
      </c>
    </row>
    <row r="9910" spans="2:7">
      <c r="B9910" s="1">
        <v>42781</v>
      </c>
      <c r="C9910" s="30">
        <f>VLOOKUP(B9910,'רביות שנתיות'!B:C,2)</f>
        <v>1</v>
      </c>
      <c r="D9910" s="29">
        <f t="shared" si="310"/>
        <v>2.7242892239431882E-5</v>
      </c>
      <c r="F9910" s="30">
        <f>VLOOKUP($B9910,'רביות שנתיות'!B:I,7)</f>
        <v>7.5</v>
      </c>
      <c r="G9910" s="29">
        <f t="shared" si="311"/>
        <v>1.9815842963666341E-4</v>
      </c>
    </row>
    <row r="9911" spans="2:7">
      <c r="B9911" s="1">
        <v>42782</v>
      </c>
      <c r="C9911" s="30">
        <f>VLOOKUP(B9911,'רביות שנתיות'!B:C,2)</f>
        <v>1</v>
      </c>
      <c r="D9911" s="29">
        <f t="shared" si="310"/>
        <v>2.7242892239431882E-5</v>
      </c>
      <c r="F9911" s="30">
        <f>VLOOKUP($B9911,'רביות שנתיות'!B:I,7)</f>
        <v>7.5</v>
      </c>
      <c r="G9911" s="29">
        <f t="shared" si="311"/>
        <v>1.9815842963666341E-4</v>
      </c>
    </row>
    <row r="9912" spans="2:7">
      <c r="B9912" s="1">
        <v>42783</v>
      </c>
      <c r="C9912" s="30">
        <f>VLOOKUP(B9912,'רביות שנתיות'!B:C,2)</f>
        <v>1</v>
      </c>
      <c r="D9912" s="29">
        <f t="shared" si="310"/>
        <v>2.7242892239431882E-5</v>
      </c>
      <c r="F9912" s="30">
        <f>VLOOKUP($B9912,'רביות שנתיות'!B:I,7)</f>
        <v>7.5</v>
      </c>
      <c r="G9912" s="29">
        <f t="shared" si="311"/>
        <v>1.9815842963666341E-4</v>
      </c>
    </row>
    <row r="9913" spans="2:7">
      <c r="B9913" s="1">
        <v>42784</v>
      </c>
      <c r="C9913" s="30">
        <f>VLOOKUP(B9913,'רביות שנתיות'!B:C,2)</f>
        <v>1</v>
      </c>
      <c r="D9913" s="29">
        <f t="shared" si="310"/>
        <v>2.7242892239431882E-5</v>
      </c>
      <c r="F9913" s="30">
        <f>VLOOKUP($B9913,'רביות שנתיות'!B:I,7)</f>
        <v>7.5</v>
      </c>
      <c r="G9913" s="29">
        <f t="shared" si="311"/>
        <v>1.9815842963666341E-4</v>
      </c>
    </row>
    <row r="9914" spans="2:7">
      <c r="B9914" s="1">
        <v>42785</v>
      </c>
      <c r="C9914" s="30">
        <f>VLOOKUP(B9914,'רביות שנתיות'!B:C,2)</f>
        <v>1</v>
      </c>
      <c r="D9914" s="29">
        <f t="shared" si="310"/>
        <v>2.7242892239431882E-5</v>
      </c>
      <c r="F9914" s="30">
        <f>VLOOKUP($B9914,'רביות שנתיות'!B:I,7)</f>
        <v>7.5</v>
      </c>
      <c r="G9914" s="29">
        <f t="shared" si="311"/>
        <v>1.9815842963666341E-4</v>
      </c>
    </row>
    <row r="9915" spans="2:7">
      <c r="B9915" s="1">
        <v>42786</v>
      </c>
      <c r="C9915" s="30">
        <f>VLOOKUP(B9915,'רביות שנתיות'!B:C,2)</f>
        <v>1</v>
      </c>
      <c r="D9915" s="29">
        <f t="shared" si="310"/>
        <v>2.7242892239431882E-5</v>
      </c>
      <c r="F9915" s="30">
        <f>VLOOKUP($B9915,'רביות שנתיות'!B:I,7)</f>
        <v>7.5</v>
      </c>
      <c r="G9915" s="29">
        <f t="shared" si="311"/>
        <v>1.9815842963666341E-4</v>
      </c>
    </row>
    <row r="9916" spans="2:7">
      <c r="B9916" s="1">
        <v>42787</v>
      </c>
      <c r="C9916" s="30">
        <f>VLOOKUP(B9916,'רביות שנתיות'!B:C,2)</f>
        <v>1</v>
      </c>
      <c r="D9916" s="29">
        <f t="shared" si="310"/>
        <v>2.7242892239431882E-5</v>
      </c>
      <c r="F9916" s="30">
        <f>VLOOKUP($B9916,'רביות שנתיות'!B:I,7)</f>
        <v>7.5</v>
      </c>
      <c r="G9916" s="29">
        <f t="shared" si="311"/>
        <v>1.9815842963666341E-4</v>
      </c>
    </row>
    <row r="9917" spans="2:7">
      <c r="B9917" s="1">
        <v>42788</v>
      </c>
      <c r="C9917" s="30">
        <f>VLOOKUP(B9917,'רביות שנתיות'!B:C,2)</f>
        <v>1</v>
      </c>
      <c r="D9917" s="29">
        <f t="shared" si="310"/>
        <v>2.7242892239431882E-5</v>
      </c>
      <c r="F9917" s="30">
        <f>VLOOKUP($B9917,'רביות שנתיות'!B:I,7)</f>
        <v>7.5</v>
      </c>
      <c r="G9917" s="29">
        <f t="shared" si="311"/>
        <v>1.9815842963666341E-4</v>
      </c>
    </row>
    <row r="9918" spans="2:7">
      <c r="B9918" s="1">
        <v>42789</v>
      </c>
      <c r="C9918" s="30">
        <f>VLOOKUP(B9918,'רביות שנתיות'!B:C,2)</f>
        <v>1</v>
      </c>
      <c r="D9918" s="29">
        <f t="shared" si="310"/>
        <v>2.7242892239431882E-5</v>
      </c>
      <c r="F9918" s="30">
        <f>VLOOKUP($B9918,'רביות שנתיות'!B:I,7)</f>
        <v>7.5</v>
      </c>
      <c r="G9918" s="29">
        <f t="shared" si="311"/>
        <v>1.9815842963666341E-4</v>
      </c>
    </row>
    <row r="9919" spans="2:7">
      <c r="B9919" s="1">
        <v>42790</v>
      </c>
      <c r="C9919" s="30">
        <f>VLOOKUP(B9919,'רביות שנתיות'!B:C,2)</f>
        <v>1</v>
      </c>
      <c r="D9919" s="29">
        <f t="shared" si="310"/>
        <v>2.7242892239431882E-5</v>
      </c>
      <c r="F9919" s="30">
        <f>VLOOKUP($B9919,'רביות שנתיות'!B:I,7)</f>
        <v>7.5</v>
      </c>
      <c r="G9919" s="29">
        <f t="shared" si="311"/>
        <v>1.9815842963666341E-4</v>
      </c>
    </row>
    <row r="9920" spans="2:7">
      <c r="B9920" s="1">
        <v>42791</v>
      </c>
      <c r="C9920" s="30">
        <f>VLOOKUP(B9920,'רביות שנתיות'!B:C,2)</f>
        <v>1</v>
      </c>
      <c r="D9920" s="29">
        <f t="shared" si="310"/>
        <v>2.7242892239431882E-5</v>
      </c>
      <c r="F9920" s="30">
        <f>VLOOKUP($B9920,'רביות שנתיות'!B:I,7)</f>
        <v>7.5</v>
      </c>
      <c r="G9920" s="29">
        <f t="shared" si="311"/>
        <v>1.9815842963666341E-4</v>
      </c>
    </row>
    <row r="9921" spans="2:7">
      <c r="B9921" s="1">
        <v>42792</v>
      </c>
      <c r="C9921" s="30">
        <f>VLOOKUP(B9921,'רביות שנתיות'!B:C,2)</f>
        <v>1</v>
      </c>
      <c r="D9921" s="29">
        <f t="shared" si="310"/>
        <v>2.7242892239431882E-5</v>
      </c>
      <c r="F9921" s="30">
        <f>VLOOKUP($B9921,'רביות שנתיות'!B:I,7)</f>
        <v>7.5</v>
      </c>
      <c r="G9921" s="29">
        <f t="shared" si="311"/>
        <v>1.9815842963666341E-4</v>
      </c>
    </row>
    <row r="9922" spans="2:7">
      <c r="B9922" s="1">
        <v>42793</v>
      </c>
      <c r="C9922" s="30">
        <f>VLOOKUP(B9922,'רביות שנתיות'!B:C,2)</f>
        <v>1</v>
      </c>
      <c r="D9922" s="29">
        <f t="shared" si="310"/>
        <v>2.7242892239431882E-5</v>
      </c>
      <c r="F9922" s="30">
        <f>VLOOKUP($B9922,'רביות שנתיות'!B:I,7)</f>
        <v>7.5</v>
      </c>
      <c r="G9922" s="29">
        <f t="shared" si="311"/>
        <v>1.9815842963666341E-4</v>
      </c>
    </row>
    <row r="9923" spans="2:7">
      <c r="B9923" s="1">
        <v>42794</v>
      </c>
      <c r="C9923" s="30">
        <f>VLOOKUP(B9923,'רביות שנתיות'!B:C,2)</f>
        <v>1</v>
      </c>
      <c r="D9923" s="29">
        <f t="shared" si="310"/>
        <v>2.7242892239431882E-5</v>
      </c>
      <c r="F9923" s="30">
        <f>VLOOKUP($B9923,'רביות שנתיות'!B:I,7)</f>
        <v>7.5</v>
      </c>
      <c r="G9923" s="29">
        <f t="shared" si="311"/>
        <v>1.9815842963666341E-4</v>
      </c>
    </row>
    <row r="9924" spans="2:7">
      <c r="B9924" s="1">
        <v>42795</v>
      </c>
      <c r="C9924" s="30">
        <f>VLOOKUP(B9924,'רביות שנתיות'!B:C,2)</f>
        <v>1</v>
      </c>
      <c r="D9924" s="29">
        <f t="shared" si="310"/>
        <v>2.7242892239431882E-5</v>
      </c>
      <c r="F9924" s="30">
        <f>VLOOKUP($B9924,'רביות שנתיות'!B:I,7)</f>
        <v>7.5</v>
      </c>
      <c r="G9924" s="29">
        <f t="shared" si="311"/>
        <v>1.9815842963666341E-4</v>
      </c>
    </row>
    <row r="9925" spans="2:7">
      <c r="B9925" s="1">
        <v>42796</v>
      </c>
      <c r="C9925" s="30">
        <f>VLOOKUP(B9925,'רביות שנתיות'!B:C,2)</f>
        <v>1</v>
      </c>
      <c r="D9925" s="29">
        <f t="shared" si="310"/>
        <v>2.7242892239431882E-5</v>
      </c>
      <c r="F9925" s="30">
        <f>VLOOKUP($B9925,'רביות שנתיות'!B:I,7)</f>
        <v>7.5</v>
      </c>
      <c r="G9925" s="29">
        <f t="shared" si="311"/>
        <v>1.9815842963666341E-4</v>
      </c>
    </row>
    <row r="9926" spans="2:7">
      <c r="B9926" s="1">
        <v>42797</v>
      </c>
      <c r="C9926" s="30">
        <f>VLOOKUP(B9926,'רביות שנתיות'!B:C,2)</f>
        <v>1</v>
      </c>
      <c r="D9926" s="29">
        <f t="shared" si="310"/>
        <v>2.7242892239431882E-5</v>
      </c>
      <c r="F9926" s="30">
        <f>VLOOKUP($B9926,'רביות שנתיות'!B:I,7)</f>
        <v>7.5</v>
      </c>
      <c r="G9926" s="29">
        <f t="shared" si="311"/>
        <v>1.9815842963666341E-4</v>
      </c>
    </row>
    <row r="9927" spans="2:7">
      <c r="B9927" s="1">
        <v>42798</v>
      </c>
      <c r="C9927" s="30">
        <f>VLOOKUP(B9927,'רביות שנתיות'!B:C,2)</f>
        <v>1</v>
      </c>
      <c r="D9927" s="29">
        <f t="shared" si="310"/>
        <v>2.7242892239431882E-5</v>
      </c>
      <c r="F9927" s="30">
        <f>VLOOKUP($B9927,'רביות שנתיות'!B:I,7)</f>
        <v>7.5</v>
      </c>
      <c r="G9927" s="29">
        <f t="shared" si="311"/>
        <v>1.9815842963666341E-4</v>
      </c>
    </row>
    <row r="9928" spans="2:7">
      <c r="B9928" s="1">
        <v>42799</v>
      </c>
      <c r="C9928" s="30">
        <f>VLOOKUP(B9928,'רביות שנתיות'!B:C,2)</f>
        <v>1</v>
      </c>
      <c r="D9928" s="29">
        <f t="shared" si="310"/>
        <v>2.7242892239431882E-5</v>
      </c>
      <c r="F9928" s="30">
        <f>VLOOKUP($B9928,'רביות שנתיות'!B:I,7)</f>
        <v>7.5</v>
      </c>
      <c r="G9928" s="29">
        <f t="shared" si="311"/>
        <v>1.9815842963666341E-4</v>
      </c>
    </row>
    <row r="9929" spans="2:7">
      <c r="B9929" s="1">
        <v>42800</v>
      </c>
      <c r="C9929" s="30">
        <f>VLOOKUP(B9929,'רביות שנתיות'!B:C,2)</f>
        <v>1</v>
      </c>
      <c r="D9929" s="29">
        <f t="shared" ref="D9929:D9992" si="312">(1+C9929/100)^(1/365.25)-1</f>
        <v>2.7242892239431882E-5</v>
      </c>
      <c r="F9929" s="30">
        <f>VLOOKUP($B9929,'רביות שנתיות'!B:I,7)</f>
        <v>7.5</v>
      </c>
      <c r="G9929" s="29">
        <f t="shared" ref="G9929:G9992" si="313">(1+F9929/100)^(1/365)-1</f>
        <v>1.9815842963666341E-4</v>
      </c>
    </row>
    <row r="9930" spans="2:7">
      <c r="B9930" s="1">
        <v>42801</v>
      </c>
      <c r="C9930" s="30">
        <f>VLOOKUP(B9930,'רביות שנתיות'!B:C,2)</f>
        <v>1</v>
      </c>
      <c r="D9930" s="29">
        <f t="shared" si="312"/>
        <v>2.7242892239431882E-5</v>
      </c>
      <c r="F9930" s="30">
        <f>VLOOKUP($B9930,'רביות שנתיות'!B:I,7)</f>
        <v>7.5</v>
      </c>
      <c r="G9930" s="29">
        <f t="shared" si="313"/>
        <v>1.9815842963666341E-4</v>
      </c>
    </row>
    <row r="9931" spans="2:7">
      <c r="B9931" s="1">
        <v>42802</v>
      </c>
      <c r="C9931" s="30">
        <f>VLOOKUP(B9931,'רביות שנתיות'!B:C,2)</f>
        <v>1</v>
      </c>
      <c r="D9931" s="29">
        <f t="shared" si="312"/>
        <v>2.7242892239431882E-5</v>
      </c>
      <c r="F9931" s="30">
        <f>VLOOKUP($B9931,'רביות שנתיות'!B:I,7)</f>
        <v>7.5</v>
      </c>
      <c r="G9931" s="29">
        <f t="shared" si="313"/>
        <v>1.9815842963666341E-4</v>
      </c>
    </row>
    <row r="9932" spans="2:7">
      <c r="B9932" s="1">
        <v>42803</v>
      </c>
      <c r="C9932" s="30">
        <f>VLOOKUP(B9932,'רביות שנתיות'!B:C,2)</f>
        <v>1</v>
      </c>
      <c r="D9932" s="29">
        <f t="shared" si="312"/>
        <v>2.7242892239431882E-5</v>
      </c>
      <c r="F9932" s="30">
        <f>VLOOKUP($B9932,'רביות שנתיות'!B:I,7)</f>
        <v>7.5</v>
      </c>
      <c r="G9932" s="29">
        <f t="shared" si="313"/>
        <v>1.9815842963666341E-4</v>
      </c>
    </row>
    <row r="9933" spans="2:7">
      <c r="B9933" s="1">
        <v>42804</v>
      </c>
      <c r="C9933" s="30">
        <f>VLOOKUP(B9933,'רביות שנתיות'!B:C,2)</f>
        <v>1</v>
      </c>
      <c r="D9933" s="29">
        <f t="shared" si="312"/>
        <v>2.7242892239431882E-5</v>
      </c>
      <c r="F9933" s="30">
        <f>VLOOKUP($B9933,'רביות שנתיות'!B:I,7)</f>
        <v>7.5</v>
      </c>
      <c r="G9933" s="29">
        <f t="shared" si="313"/>
        <v>1.9815842963666341E-4</v>
      </c>
    </row>
    <row r="9934" spans="2:7">
      <c r="B9934" s="1">
        <v>42805</v>
      </c>
      <c r="C9934" s="30">
        <f>VLOOKUP(B9934,'רביות שנתיות'!B:C,2)</f>
        <v>1</v>
      </c>
      <c r="D9934" s="29">
        <f t="shared" si="312"/>
        <v>2.7242892239431882E-5</v>
      </c>
      <c r="F9934" s="30">
        <f>VLOOKUP($B9934,'רביות שנתיות'!B:I,7)</f>
        <v>7.5</v>
      </c>
      <c r="G9934" s="29">
        <f t="shared" si="313"/>
        <v>1.9815842963666341E-4</v>
      </c>
    </row>
    <row r="9935" spans="2:7">
      <c r="B9935" s="1">
        <v>42806</v>
      </c>
      <c r="C9935" s="30">
        <f>VLOOKUP(B9935,'רביות שנתיות'!B:C,2)</f>
        <v>1</v>
      </c>
      <c r="D9935" s="29">
        <f t="shared" si="312"/>
        <v>2.7242892239431882E-5</v>
      </c>
      <c r="F9935" s="30">
        <f>VLOOKUP($B9935,'רביות שנתיות'!B:I,7)</f>
        <v>7.5</v>
      </c>
      <c r="G9935" s="29">
        <f t="shared" si="313"/>
        <v>1.9815842963666341E-4</v>
      </c>
    </row>
    <row r="9936" spans="2:7">
      <c r="B9936" s="1">
        <v>42807</v>
      </c>
      <c r="C9936" s="30">
        <f>VLOOKUP(B9936,'רביות שנתיות'!B:C,2)</f>
        <v>1</v>
      </c>
      <c r="D9936" s="29">
        <f t="shared" si="312"/>
        <v>2.7242892239431882E-5</v>
      </c>
      <c r="F9936" s="30">
        <f>VLOOKUP($B9936,'רביות שנתיות'!B:I,7)</f>
        <v>7.5</v>
      </c>
      <c r="G9936" s="29">
        <f t="shared" si="313"/>
        <v>1.9815842963666341E-4</v>
      </c>
    </row>
    <row r="9937" spans="2:7">
      <c r="B9937" s="1">
        <v>42808</v>
      </c>
      <c r="C9937" s="30">
        <f>VLOOKUP(B9937,'רביות שנתיות'!B:C,2)</f>
        <v>1</v>
      </c>
      <c r="D9937" s="29">
        <f t="shared" si="312"/>
        <v>2.7242892239431882E-5</v>
      </c>
      <c r="F9937" s="30">
        <f>VLOOKUP($B9937,'רביות שנתיות'!B:I,7)</f>
        <v>7.5</v>
      </c>
      <c r="G9937" s="29">
        <f t="shared" si="313"/>
        <v>1.9815842963666341E-4</v>
      </c>
    </row>
    <row r="9938" spans="2:7">
      <c r="B9938" s="1">
        <v>42809</v>
      </c>
      <c r="C9938" s="30">
        <f>VLOOKUP(B9938,'רביות שנתיות'!B:C,2)</f>
        <v>1</v>
      </c>
      <c r="D9938" s="29">
        <f t="shared" si="312"/>
        <v>2.7242892239431882E-5</v>
      </c>
      <c r="F9938" s="30">
        <f>VLOOKUP($B9938,'רביות שנתיות'!B:I,7)</f>
        <v>7.5</v>
      </c>
      <c r="G9938" s="29">
        <f t="shared" si="313"/>
        <v>1.9815842963666341E-4</v>
      </c>
    </row>
    <row r="9939" spans="2:7">
      <c r="B9939" s="1">
        <v>42810</v>
      </c>
      <c r="C9939" s="30">
        <f>VLOOKUP(B9939,'רביות שנתיות'!B:C,2)</f>
        <v>1</v>
      </c>
      <c r="D9939" s="29">
        <f t="shared" si="312"/>
        <v>2.7242892239431882E-5</v>
      </c>
      <c r="F9939" s="30">
        <f>VLOOKUP($B9939,'רביות שנתיות'!B:I,7)</f>
        <v>7.5</v>
      </c>
      <c r="G9939" s="29">
        <f t="shared" si="313"/>
        <v>1.9815842963666341E-4</v>
      </c>
    </row>
    <row r="9940" spans="2:7">
      <c r="B9940" s="1">
        <v>42811</v>
      </c>
      <c r="C9940" s="30">
        <f>VLOOKUP(B9940,'רביות שנתיות'!B:C,2)</f>
        <v>1</v>
      </c>
      <c r="D9940" s="29">
        <f t="shared" si="312"/>
        <v>2.7242892239431882E-5</v>
      </c>
      <c r="F9940" s="30">
        <f>VLOOKUP($B9940,'רביות שנתיות'!B:I,7)</f>
        <v>7.5</v>
      </c>
      <c r="G9940" s="29">
        <f t="shared" si="313"/>
        <v>1.9815842963666341E-4</v>
      </c>
    </row>
    <row r="9941" spans="2:7">
      <c r="B9941" s="1">
        <v>42812</v>
      </c>
      <c r="C9941" s="30">
        <f>VLOOKUP(B9941,'רביות שנתיות'!B:C,2)</f>
        <v>1</v>
      </c>
      <c r="D9941" s="29">
        <f t="shared" si="312"/>
        <v>2.7242892239431882E-5</v>
      </c>
      <c r="F9941" s="30">
        <f>VLOOKUP($B9941,'רביות שנתיות'!B:I,7)</f>
        <v>7.5</v>
      </c>
      <c r="G9941" s="29">
        <f t="shared" si="313"/>
        <v>1.9815842963666341E-4</v>
      </c>
    </row>
    <row r="9942" spans="2:7">
      <c r="B9942" s="1">
        <v>42813</v>
      </c>
      <c r="C9942" s="30">
        <f>VLOOKUP(B9942,'רביות שנתיות'!B:C,2)</f>
        <v>1</v>
      </c>
      <c r="D9942" s="29">
        <f t="shared" si="312"/>
        <v>2.7242892239431882E-5</v>
      </c>
      <c r="F9942" s="30">
        <f>VLOOKUP($B9942,'רביות שנתיות'!B:I,7)</f>
        <v>7.5</v>
      </c>
      <c r="G9942" s="29">
        <f t="shared" si="313"/>
        <v>1.9815842963666341E-4</v>
      </c>
    </row>
    <row r="9943" spans="2:7">
      <c r="B9943" s="1">
        <v>42814</v>
      </c>
      <c r="C9943" s="30">
        <f>VLOOKUP(B9943,'רביות שנתיות'!B:C,2)</f>
        <v>1</v>
      </c>
      <c r="D9943" s="29">
        <f t="shared" si="312"/>
        <v>2.7242892239431882E-5</v>
      </c>
      <c r="F9943" s="30">
        <f>VLOOKUP($B9943,'רביות שנתיות'!B:I,7)</f>
        <v>7.5</v>
      </c>
      <c r="G9943" s="29">
        <f t="shared" si="313"/>
        <v>1.9815842963666341E-4</v>
      </c>
    </row>
    <row r="9944" spans="2:7">
      <c r="B9944" s="1">
        <v>42815</v>
      </c>
      <c r="C9944" s="30">
        <f>VLOOKUP(B9944,'רביות שנתיות'!B:C,2)</f>
        <v>1</v>
      </c>
      <c r="D9944" s="29">
        <f t="shared" si="312"/>
        <v>2.7242892239431882E-5</v>
      </c>
      <c r="F9944" s="30">
        <f>VLOOKUP($B9944,'רביות שנתיות'!B:I,7)</f>
        <v>7.5</v>
      </c>
      <c r="G9944" s="29">
        <f t="shared" si="313"/>
        <v>1.9815842963666341E-4</v>
      </c>
    </row>
    <row r="9945" spans="2:7">
      <c r="B9945" s="1">
        <v>42816</v>
      </c>
      <c r="C9945" s="30">
        <f>VLOOKUP(B9945,'רביות שנתיות'!B:C,2)</f>
        <v>1</v>
      </c>
      <c r="D9945" s="29">
        <f t="shared" si="312"/>
        <v>2.7242892239431882E-5</v>
      </c>
      <c r="F9945" s="30">
        <f>VLOOKUP($B9945,'רביות שנתיות'!B:I,7)</f>
        <v>7.5</v>
      </c>
      <c r="G9945" s="29">
        <f t="shared" si="313"/>
        <v>1.9815842963666341E-4</v>
      </c>
    </row>
    <row r="9946" spans="2:7">
      <c r="B9946" s="1">
        <v>42817</v>
      </c>
      <c r="C9946" s="30">
        <f>VLOOKUP(B9946,'רביות שנתיות'!B:C,2)</f>
        <v>1</v>
      </c>
      <c r="D9946" s="29">
        <f t="shared" si="312"/>
        <v>2.7242892239431882E-5</v>
      </c>
      <c r="F9946" s="30">
        <f>VLOOKUP($B9946,'רביות שנתיות'!B:I,7)</f>
        <v>7.5</v>
      </c>
      <c r="G9946" s="29">
        <f t="shared" si="313"/>
        <v>1.9815842963666341E-4</v>
      </c>
    </row>
    <row r="9947" spans="2:7">
      <c r="B9947" s="1">
        <v>42818</v>
      </c>
      <c r="C9947" s="30">
        <f>VLOOKUP(B9947,'רביות שנתיות'!B:C,2)</f>
        <v>1</v>
      </c>
      <c r="D9947" s="29">
        <f t="shared" si="312"/>
        <v>2.7242892239431882E-5</v>
      </c>
      <c r="F9947" s="30">
        <f>VLOOKUP($B9947,'רביות שנתיות'!B:I,7)</f>
        <v>7.5</v>
      </c>
      <c r="G9947" s="29">
        <f t="shared" si="313"/>
        <v>1.9815842963666341E-4</v>
      </c>
    </row>
    <row r="9948" spans="2:7">
      <c r="B9948" s="1">
        <v>42819</v>
      </c>
      <c r="C9948" s="30">
        <f>VLOOKUP(B9948,'רביות שנתיות'!B:C,2)</f>
        <v>1</v>
      </c>
      <c r="D9948" s="29">
        <f t="shared" si="312"/>
        <v>2.7242892239431882E-5</v>
      </c>
      <c r="F9948" s="30">
        <f>VLOOKUP($B9948,'רביות שנתיות'!B:I,7)</f>
        <v>7.5</v>
      </c>
      <c r="G9948" s="29">
        <f t="shared" si="313"/>
        <v>1.9815842963666341E-4</v>
      </c>
    </row>
    <row r="9949" spans="2:7">
      <c r="B9949" s="1">
        <v>42820</v>
      </c>
      <c r="C9949" s="30">
        <f>VLOOKUP(B9949,'רביות שנתיות'!B:C,2)</f>
        <v>1</v>
      </c>
      <c r="D9949" s="29">
        <f t="shared" si="312"/>
        <v>2.7242892239431882E-5</v>
      </c>
      <c r="F9949" s="30">
        <f>VLOOKUP($B9949,'רביות שנתיות'!B:I,7)</f>
        <v>7.5</v>
      </c>
      <c r="G9949" s="29">
        <f t="shared" si="313"/>
        <v>1.9815842963666341E-4</v>
      </c>
    </row>
    <row r="9950" spans="2:7">
      <c r="B9950" s="1">
        <v>42821</v>
      </c>
      <c r="C9950" s="30">
        <f>VLOOKUP(B9950,'רביות שנתיות'!B:C,2)</f>
        <v>1</v>
      </c>
      <c r="D9950" s="29">
        <f t="shared" si="312"/>
        <v>2.7242892239431882E-5</v>
      </c>
      <c r="F9950" s="30">
        <f>VLOOKUP($B9950,'רביות שנתיות'!B:I,7)</f>
        <v>7.5</v>
      </c>
      <c r="G9950" s="29">
        <f t="shared" si="313"/>
        <v>1.9815842963666341E-4</v>
      </c>
    </row>
    <row r="9951" spans="2:7">
      <c r="B9951" s="1">
        <v>42822</v>
      </c>
      <c r="C9951" s="30">
        <f>VLOOKUP(B9951,'רביות שנתיות'!B:C,2)</f>
        <v>1</v>
      </c>
      <c r="D9951" s="29">
        <f t="shared" si="312"/>
        <v>2.7242892239431882E-5</v>
      </c>
      <c r="F9951" s="30">
        <f>VLOOKUP($B9951,'רביות שנתיות'!B:I,7)</f>
        <v>7.5</v>
      </c>
      <c r="G9951" s="29">
        <f t="shared" si="313"/>
        <v>1.9815842963666341E-4</v>
      </c>
    </row>
    <row r="9952" spans="2:7">
      <c r="B9952" s="1">
        <v>42823</v>
      </c>
      <c r="C9952" s="30">
        <f>VLOOKUP(B9952,'רביות שנתיות'!B:C,2)</f>
        <v>1</v>
      </c>
      <c r="D9952" s="29">
        <f t="shared" si="312"/>
        <v>2.7242892239431882E-5</v>
      </c>
      <c r="F9952" s="30">
        <f>VLOOKUP($B9952,'רביות שנתיות'!B:I,7)</f>
        <v>7.5</v>
      </c>
      <c r="G9952" s="29">
        <f t="shared" si="313"/>
        <v>1.9815842963666341E-4</v>
      </c>
    </row>
    <row r="9953" spans="2:7">
      <c r="B9953" s="1">
        <v>42824</v>
      </c>
      <c r="C9953" s="30">
        <f>VLOOKUP(B9953,'רביות שנתיות'!B:C,2)</f>
        <v>1</v>
      </c>
      <c r="D9953" s="29">
        <f t="shared" si="312"/>
        <v>2.7242892239431882E-5</v>
      </c>
      <c r="F9953" s="30">
        <f>VLOOKUP($B9953,'רביות שנתיות'!B:I,7)</f>
        <v>7.5</v>
      </c>
      <c r="G9953" s="29">
        <f t="shared" si="313"/>
        <v>1.9815842963666341E-4</v>
      </c>
    </row>
    <row r="9954" spans="2:7">
      <c r="B9954" s="1">
        <v>42825</v>
      </c>
      <c r="C9954" s="30">
        <f>VLOOKUP(B9954,'רביות שנתיות'!B:C,2)</f>
        <v>1</v>
      </c>
      <c r="D9954" s="29">
        <f t="shared" si="312"/>
        <v>2.7242892239431882E-5</v>
      </c>
      <c r="F9954" s="30">
        <f>VLOOKUP($B9954,'רביות שנתיות'!B:I,7)</f>
        <v>7.5</v>
      </c>
      <c r="G9954" s="29">
        <f t="shared" si="313"/>
        <v>1.9815842963666341E-4</v>
      </c>
    </row>
    <row r="9955" spans="2:7">
      <c r="B9955" s="1">
        <v>42826</v>
      </c>
      <c r="C9955" s="30">
        <f>VLOOKUP(B9955,'רביות שנתיות'!B:C,2)</f>
        <v>1</v>
      </c>
      <c r="D9955" s="29">
        <f t="shared" si="312"/>
        <v>2.7242892239431882E-5</v>
      </c>
      <c r="F9955" s="30">
        <f>VLOOKUP($B9955,'רביות שנתיות'!B:I,7)</f>
        <v>7.5</v>
      </c>
      <c r="G9955" s="29">
        <f t="shared" si="313"/>
        <v>1.9815842963666341E-4</v>
      </c>
    </row>
    <row r="9956" spans="2:7">
      <c r="B9956" s="1">
        <v>42827</v>
      </c>
      <c r="C9956" s="30">
        <f>VLOOKUP(B9956,'רביות שנתיות'!B:C,2)</f>
        <v>1</v>
      </c>
      <c r="D9956" s="29">
        <f t="shared" si="312"/>
        <v>2.7242892239431882E-5</v>
      </c>
      <c r="F9956" s="30">
        <f>VLOOKUP($B9956,'רביות שנתיות'!B:I,7)</f>
        <v>7.5</v>
      </c>
      <c r="G9956" s="29">
        <f t="shared" si="313"/>
        <v>1.9815842963666341E-4</v>
      </c>
    </row>
    <row r="9957" spans="2:7">
      <c r="B9957" s="1">
        <v>42828</v>
      </c>
      <c r="C9957" s="30">
        <f>VLOOKUP(B9957,'רביות שנתיות'!B:C,2)</f>
        <v>1</v>
      </c>
      <c r="D9957" s="29">
        <f t="shared" si="312"/>
        <v>2.7242892239431882E-5</v>
      </c>
      <c r="F9957" s="30">
        <f>VLOOKUP($B9957,'רביות שנתיות'!B:I,7)</f>
        <v>7.5</v>
      </c>
      <c r="G9957" s="29">
        <f t="shared" si="313"/>
        <v>1.9815842963666341E-4</v>
      </c>
    </row>
    <row r="9958" spans="2:7">
      <c r="B9958" s="1">
        <v>42829</v>
      </c>
      <c r="C9958" s="30">
        <f>VLOOKUP(B9958,'רביות שנתיות'!B:C,2)</f>
        <v>1</v>
      </c>
      <c r="D9958" s="29">
        <f t="shared" si="312"/>
        <v>2.7242892239431882E-5</v>
      </c>
      <c r="F9958" s="30">
        <f>VLOOKUP($B9958,'רביות שנתיות'!B:I,7)</f>
        <v>7.5</v>
      </c>
      <c r="G9958" s="29">
        <f t="shared" si="313"/>
        <v>1.9815842963666341E-4</v>
      </c>
    </row>
    <row r="9959" spans="2:7">
      <c r="B9959" s="1">
        <v>42830</v>
      </c>
      <c r="C9959" s="30">
        <f>VLOOKUP(B9959,'רביות שנתיות'!B:C,2)</f>
        <v>1</v>
      </c>
      <c r="D9959" s="29">
        <f t="shared" si="312"/>
        <v>2.7242892239431882E-5</v>
      </c>
      <c r="F9959" s="30">
        <f>VLOOKUP($B9959,'רביות שנתיות'!B:I,7)</f>
        <v>7.5</v>
      </c>
      <c r="G9959" s="29">
        <f t="shared" si="313"/>
        <v>1.9815842963666341E-4</v>
      </c>
    </row>
    <row r="9960" spans="2:7">
      <c r="B9960" s="1">
        <v>42831</v>
      </c>
      <c r="C9960" s="30">
        <f>VLOOKUP(B9960,'רביות שנתיות'!B:C,2)</f>
        <v>1</v>
      </c>
      <c r="D9960" s="29">
        <f t="shared" si="312"/>
        <v>2.7242892239431882E-5</v>
      </c>
      <c r="F9960" s="30">
        <f>VLOOKUP($B9960,'רביות שנתיות'!B:I,7)</f>
        <v>7.5</v>
      </c>
      <c r="G9960" s="29">
        <f t="shared" si="313"/>
        <v>1.9815842963666341E-4</v>
      </c>
    </row>
    <row r="9961" spans="2:7">
      <c r="B9961" s="1">
        <v>42832</v>
      </c>
      <c r="C9961" s="30">
        <f>VLOOKUP(B9961,'רביות שנתיות'!B:C,2)</f>
        <v>1</v>
      </c>
      <c r="D9961" s="29">
        <f t="shared" si="312"/>
        <v>2.7242892239431882E-5</v>
      </c>
      <c r="F9961" s="30">
        <f>VLOOKUP($B9961,'רביות שנתיות'!B:I,7)</f>
        <v>7.5</v>
      </c>
      <c r="G9961" s="29">
        <f t="shared" si="313"/>
        <v>1.9815842963666341E-4</v>
      </c>
    </row>
    <row r="9962" spans="2:7">
      <c r="B9962" s="1">
        <v>42833</v>
      </c>
      <c r="C9962" s="30">
        <f>VLOOKUP(B9962,'רביות שנתיות'!B:C,2)</f>
        <v>1</v>
      </c>
      <c r="D9962" s="29">
        <f t="shared" si="312"/>
        <v>2.7242892239431882E-5</v>
      </c>
      <c r="F9962" s="30">
        <f>VLOOKUP($B9962,'רביות שנתיות'!B:I,7)</f>
        <v>7.5</v>
      </c>
      <c r="G9962" s="29">
        <f t="shared" si="313"/>
        <v>1.9815842963666341E-4</v>
      </c>
    </row>
    <row r="9963" spans="2:7">
      <c r="B9963" s="1">
        <v>42834</v>
      </c>
      <c r="C9963" s="30">
        <f>VLOOKUP(B9963,'רביות שנתיות'!B:C,2)</f>
        <v>1</v>
      </c>
      <c r="D9963" s="29">
        <f t="shared" si="312"/>
        <v>2.7242892239431882E-5</v>
      </c>
      <c r="F9963" s="30">
        <f>VLOOKUP($B9963,'רביות שנתיות'!B:I,7)</f>
        <v>7.5</v>
      </c>
      <c r="G9963" s="29">
        <f t="shared" si="313"/>
        <v>1.9815842963666341E-4</v>
      </c>
    </row>
    <row r="9964" spans="2:7">
      <c r="B9964" s="1">
        <v>42835</v>
      </c>
      <c r="C9964" s="30">
        <f>VLOOKUP(B9964,'רביות שנתיות'!B:C,2)</f>
        <v>1</v>
      </c>
      <c r="D9964" s="29">
        <f t="shared" si="312"/>
        <v>2.7242892239431882E-5</v>
      </c>
      <c r="F9964" s="30">
        <f>VLOOKUP($B9964,'רביות שנתיות'!B:I,7)</f>
        <v>7.5</v>
      </c>
      <c r="G9964" s="29">
        <f t="shared" si="313"/>
        <v>1.9815842963666341E-4</v>
      </c>
    </row>
    <row r="9965" spans="2:7">
      <c r="B9965" s="1">
        <v>42836</v>
      </c>
      <c r="C9965" s="30">
        <f>VLOOKUP(B9965,'רביות שנתיות'!B:C,2)</f>
        <v>1</v>
      </c>
      <c r="D9965" s="29">
        <f t="shared" si="312"/>
        <v>2.7242892239431882E-5</v>
      </c>
      <c r="F9965" s="30">
        <f>VLOOKUP($B9965,'רביות שנתיות'!B:I,7)</f>
        <v>7.5</v>
      </c>
      <c r="G9965" s="29">
        <f t="shared" si="313"/>
        <v>1.9815842963666341E-4</v>
      </c>
    </row>
    <row r="9966" spans="2:7">
      <c r="B9966" s="1">
        <v>42837</v>
      </c>
      <c r="C9966" s="30">
        <f>VLOOKUP(B9966,'רביות שנתיות'!B:C,2)</f>
        <v>1</v>
      </c>
      <c r="D9966" s="29">
        <f t="shared" si="312"/>
        <v>2.7242892239431882E-5</v>
      </c>
      <c r="F9966" s="30">
        <f>VLOOKUP($B9966,'רביות שנתיות'!B:I,7)</f>
        <v>7.5</v>
      </c>
      <c r="G9966" s="29">
        <f t="shared" si="313"/>
        <v>1.9815842963666341E-4</v>
      </c>
    </row>
    <row r="9967" spans="2:7">
      <c r="B9967" s="1">
        <v>42838</v>
      </c>
      <c r="C9967" s="30">
        <f>VLOOKUP(B9967,'רביות שנתיות'!B:C,2)</f>
        <v>1</v>
      </c>
      <c r="D9967" s="29">
        <f t="shared" si="312"/>
        <v>2.7242892239431882E-5</v>
      </c>
      <c r="F9967" s="30">
        <f>VLOOKUP($B9967,'רביות שנתיות'!B:I,7)</f>
        <v>7.5</v>
      </c>
      <c r="G9967" s="29">
        <f t="shared" si="313"/>
        <v>1.9815842963666341E-4</v>
      </c>
    </row>
    <row r="9968" spans="2:7">
      <c r="B9968" s="1">
        <v>42839</v>
      </c>
      <c r="C9968" s="30">
        <f>VLOOKUP(B9968,'רביות שנתיות'!B:C,2)</f>
        <v>1</v>
      </c>
      <c r="D9968" s="29">
        <f t="shared" si="312"/>
        <v>2.7242892239431882E-5</v>
      </c>
      <c r="F9968" s="30">
        <f>VLOOKUP($B9968,'רביות שנתיות'!B:I,7)</f>
        <v>7.5</v>
      </c>
      <c r="G9968" s="29">
        <f t="shared" si="313"/>
        <v>1.9815842963666341E-4</v>
      </c>
    </row>
    <row r="9969" spans="2:7">
      <c r="B9969" s="1">
        <v>42840</v>
      </c>
      <c r="C9969" s="30">
        <f>VLOOKUP(B9969,'רביות שנתיות'!B:C,2)</f>
        <v>1</v>
      </c>
      <c r="D9969" s="29">
        <f t="shared" si="312"/>
        <v>2.7242892239431882E-5</v>
      </c>
      <c r="F9969" s="30">
        <f>VLOOKUP($B9969,'רביות שנתיות'!B:I,7)</f>
        <v>7.5</v>
      </c>
      <c r="G9969" s="29">
        <f t="shared" si="313"/>
        <v>1.9815842963666341E-4</v>
      </c>
    </row>
    <row r="9970" spans="2:7">
      <c r="B9970" s="1">
        <v>42841</v>
      </c>
      <c r="C9970" s="30">
        <f>VLOOKUP(B9970,'רביות שנתיות'!B:C,2)</f>
        <v>1</v>
      </c>
      <c r="D9970" s="29">
        <f t="shared" si="312"/>
        <v>2.7242892239431882E-5</v>
      </c>
      <c r="F9970" s="30">
        <f>VLOOKUP($B9970,'רביות שנתיות'!B:I,7)</f>
        <v>7.5</v>
      </c>
      <c r="G9970" s="29">
        <f t="shared" si="313"/>
        <v>1.9815842963666341E-4</v>
      </c>
    </row>
    <row r="9971" spans="2:7">
      <c r="B9971" s="1">
        <v>42842</v>
      </c>
      <c r="C9971" s="30">
        <f>VLOOKUP(B9971,'רביות שנתיות'!B:C,2)</f>
        <v>1</v>
      </c>
      <c r="D9971" s="29">
        <f t="shared" si="312"/>
        <v>2.7242892239431882E-5</v>
      </c>
      <c r="F9971" s="30">
        <f>VLOOKUP($B9971,'רביות שנתיות'!B:I,7)</f>
        <v>7.5</v>
      </c>
      <c r="G9971" s="29">
        <f t="shared" si="313"/>
        <v>1.9815842963666341E-4</v>
      </c>
    </row>
    <row r="9972" spans="2:7">
      <c r="B9972" s="1">
        <v>42843</v>
      </c>
      <c r="C9972" s="30">
        <f>VLOOKUP(B9972,'רביות שנתיות'!B:C,2)</f>
        <v>1</v>
      </c>
      <c r="D9972" s="29">
        <f t="shared" si="312"/>
        <v>2.7242892239431882E-5</v>
      </c>
      <c r="F9972" s="30">
        <f>VLOOKUP($B9972,'רביות שנתיות'!B:I,7)</f>
        <v>7.5</v>
      </c>
      <c r="G9972" s="29">
        <f t="shared" si="313"/>
        <v>1.9815842963666341E-4</v>
      </c>
    </row>
    <row r="9973" spans="2:7">
      <c r="B9973" s="1">
        <v>42844</v>
      </c>
      <c r="C9973" s="30">
        <f>VLOOKUP(B9973,'רביות שנתיות'!B:C,2)</f>
        <v>1</v>
      </c>
      <c r="D9973" s="29">
        <f t="shared" si="312"/>
        <v>2.7242892239431882E-5</v>
      </c>
      <c r="F9973" s="30">
        <f>VLOOKUP($B9973,'רביות שנתיות'!B:I,7)</f>
        <v>7.5</v>
      </c>
      <c r="G9973" s="29">
        <f t="shared" si="313"/>
        <v>1.9815842963666341E-4</v>
      </c>
    </row>
    <row r="9974" spans="2:7">
      <c r="B9974" s="1">
        <v>42845</v>
      </c>
      <c r="C9974" s="30">
        <f>VLOOKUP(B9974,'רביות שנתיות'!B:C,2)</f>
        <v>1</v>
      </c>
      <c r="D9974" s="29">
        <f t="shared" si="312"/>
        <v>2.7242892239431882E-5</v>
      </c>
      <c r="F9974" s="30">
        <f>VLOOKUP($B9974,'רביות שנתיות'!B:I,7)</f>
        <v>7.5</v>
      </c>
      <c r="G9974" s="29">
        <f t="shared" si="313"/>
        <v>1.9815842963666341E-4</v>
      </c>
    </row>
    <row r="9975" spans="2:7">
      <c r="B9975" s="1">
        <v>42846</v>
      </c>
      <c r="C9975" s="30">
        <f>VLOOKUP(B9975,'רביות שנתיות'!B:C,2)</f>
        <v>1</v>
      </c>
      <c r="D9975" s="29">
        <f t="shared" si="312"/>
        <v>2.7242892239431882E-5</v>
      </c>
      <c r="F9975" s="30">
        <f>VLOOKUP($B9975,'רביות שנתיות'!B:I,7)</f>
        <v>7.5</v>
      </c>
      <c r="G9975" s="29">
        <f t="shared" si="313"/>
        <v>1.9815842963666341E-4</v>
      </c>
    </row>
    <row r="9976" spans="2:7">
      <c r="B9976" s="1">
        <v>42847</v>
      </c>
      <c r="C9976" s="30">
        <f>VLOOKUP(B9976,'רביות שנתיות'!B:C,2)</f>
        <v>1</v>
      </c>
      <c r="D9976" s="29">
        <f t="shared" si="312"/>
        <v>2.7242892239431882E-5</v>
      </c>
      <c r="F9976" s="30">
        <f>VLOOKUP($B9976,'רביות שנתיות'!B:I,7)</f>
        <v>7.5</v>
      </c>
      <c r="G9976" s="29">
        <f t="shared" si="313"/>
        <v>1.9815842963666341E-4</v>
      </c>
    </row>
    <row r="9977" spans="2:7">
      <c r="B9977" s="1">
        <v>42848</v>
      </c>
      <c r="C9977" s="30">
        <f>VLOOKUP(B9977,'רביות שנתיות'!B:C,2)</f>
        <v>1</v>
      </c>
      <c r="D9977" s="29">
        <f t="shared" si="312"/>
        <v>2.7242892239431882E-5</v>
      </c>
      <c r="F9977" s="30">
        <f>VLOOKUP($B9977,'רביות שנתיות'!B:I,7)</f>
        <v>7.5</v>
      </c>
      <c r="G9977" s="29">
        <f t="shared" si="313"/>
        <v>1.9815842963666341E-4</v>
      </c>
    </row>
    <row r="9978" spans="2:7">
      <c r="B9978" s="1">
        <v>42849</v>
      </c>
      <c r="C9978" s="30">
        <f>VLOOKUP(B9978,'רביות שנתיות'!B:C,2)</f>
        <v>1</v>
      </c>
      <c r="D9978" s="29">
        <f t="shared" si="312"/>
        <v>2.7242892239431882E-5</v>
      </c>
      <c r="F9978" s="30">
        <f>VLOOKUP($B9978,'רביות שנתיות'!B:I,7)</f>
        <v>7.5</v>
      </c>
      <c r="G9978" s="29">
        <f t="shared" si="313"/>
        <v>1.9815842963666341E-4</v>
      </c>
    </row>
    <row r="9979" spans="2:7">
      <c r="B9979" s="1">
        <v>42850</v>
      </c>
      <c r="C9979" s="30">
        <f>VLOOKUP(B9979,'רביות שנתיות'!B:C,2)</f>
        <v>1</v>
      </c>
      <c r="D9979" s="29">
        <f t="shared" si="312"/>
        <v>2.7242892239431882E-5</v>
      </c>
      <c r="F9979" s="30">
        <f>VLOOKUP($B9979,'רביות שנתיות'!B:I,7)</f>
        <v>7.5</v>
      </c>
      <c r="G9979" s="29">
        <f t="shared" si="313"/>
        <v>1.9815842963666341E-4</v>
      </c>
    </row>
    <row r="9980" spans="2:7">
      <c r="B9980" s="1">
        <v>42851</v>
      </c>
      <c r="C9980" s="30">
        <f>VLOOKUP(B9980,'רביות שנתיות'!B:C,2)</f>
        <v>1</v>
      </c>
      <c r="D9980" s="29">
        <f t="shared" si="312"/>
        <v>2.7242892239431882E-5</v>
      </c>
      <c r="F9980" s="30">
        <f>VLOOKUP($B9980,'רביות שנתיות'!B:I,7)</f>
        <v>7.5</v>
      </c>
      <c r="G9980" s="29">
        <f t="shared" si="313"/>
        <v>1.9815842963666341E-4</v>
      </c>
    </row>
    <row r="9981" spans="2:7">
      <c r="B9981" s="1">
        <v>42852</v>
      </c>
      <c r="C9981" s="30">
        <f>VLOOKUP(B9981,'רביות שנתיות'!B:C,2)</f>
        <v>1</v>
      </c>
      <c r="D9981" s="29">
        <f t="shared" si="312"/>
        <v>2.7242892239431882E-5</v>
      </c>
      <c r="F9981" s="30">
        <f>VLOOKUP($B9981,'רביות שנתיות'!B:I,7)</f>
        <v>7.5</v>
      </c>
      <c r="G9981" s="29">
        <f t="shared" si="313"/>
        <v>1.9815842963666341E-4</v>
      </c>
    </row>
    <row r="9982" spans="2:7">
      <c r="B9982" s="1">
        <v>42853</v>
      </c>
      <c r="C9982" s="30">
        <f>VLOOKUP(B9982,'רביות שנתיות'!B:C,2)</f>
        <v>1</v>
      </c>
      <c r="D9982" s="29">
        <f t="shared" si="312"/>
        <v>2.7242892239431882E-5</v>
      </c>
      <c r="F9982" s="30">
        <f>VLOOKUP($B9982,'רביות שנתיות'!B:I,7)</f>
        <v>7.5</v>
      </c>
      <c r="G9982" s="29">
        <f t="shared" si="313"/>
        <v>1.9815842963666341E-4</v>
      </c>
    </row>
    <row r="9983" spans="2:7">
      <c r="B9983" s="1">
        <v>42854</v>
      </c>
      <c r="C9983" s="30">
        <f>VLOOKUP(B9983,'רביות שנתיות'!B:C,2)</f>
        <v>1</v>
      </c>
      <c r="D9983" s="29">
        <f t="shared" si="312"/>
        <v>2.7242892239431882E-5</v>
      </c>
      <c r="F9983" s="30">
        <f>VLOOKUP($B9983,'רביות שנתיות'!B:I,7)</f>
        <v>7.5</v>
      </c>
      <c r="G9983" s="29">
        <f t="shared" si="313"/>
        <v>1.9815842963666341E-4</v>
      </c>
    </row>
    <row r="9984" spans="2:7">
      <c r="B9984" s="1">
        <v>42855</v>
      </c>
      <c r="C9984" s="30">
        <f>VLOOKUP(B9984,'רביות שנתיות'!B:C,2)</f>
        <v>1</v>
      </c>
      <c r="D9984" s="29">
        <f t="shared" si="312"/>
        <v>2.7242892239431882E-5</v>
      </c>
      <c r="F9984" s="30">
        <f>VLOOKUP($B9984,'רביות שנתיות'!B:I,7)</f>
        <v>7.5</v>
      </c>
      <c r="G9984" s="29">
        <f t="shared" si="313"/>
        <v>1.9815842963666341E-4</v>
      </c>
    </row>
    <row r="9985" spans="2:7">
      <c r="B9985" s="1">
        <v>42856</v>
      </c>
      <c r="C9985" s="30">
        <f>VLOOKUP(B9985,'רביות שנתיות'!B:C,2)</f>
        <v>1</v>
      </c>
      <c r="D9985" s="29">
        <f t="shared" si="312"/>
        <v>2.7242892239431882E-5</v>
      </c>
      <c r="F9985" s="30">
        <f>VLOOKUP($B9985,'רביות שנתיות'!B:I,7)</f>
        <v>7.5</v>
      </c>
      <c r="G9985" s="29">
        <f t="shared" si="313"/>
        <v>1.9815842963666341E-4</v>
      </c>
    </row>
    <row r="9986" spans="2:7">
      <c r="B9986" s="1">
        <v>42857</v>
      </c>
      <c r="C9986" s="30">
        <f>VLOOKUP(B9986,'רביות שנתיות'!B:C,2)</f>
        <v>1</v>
      </c>
      <c r="D9986" s="29">
        <f t="shared" si="312"/>
        <v>2.7242892239431882E-5</v>
      </c>
      <c r="F9986" s="30">
        <f>VLOOKUP($B9986,'רביות שנתיות'!B:I,7)</f>
        <v>7.5</v>
      </c>
      <c r="G9986" s="29">
        <f t="shared" si="313"/>
        <v>1.9815842963666341E-4</v>
      </c>
    </row>
    <row r="9987" spans="2:7">
      <c r="B9987" s="1">
        <v>42858</v>
      </c>
      <c r="C9987" s="30">
        <f>VLOOKUP(B9987,'רביות שנתיות'!B:C,2)</f>
        <v>1</v>
      </c>
      <c r="D9987" s="29">
        <f t="shared" si="312"/>
        <v>2.7242892239431882E-5</v>
      </c>
      <c r="F9987" s="30">
        <f>VLOOKUP($B9987,'רביות שנתיות'!B:I,7)</f>
        <v>7.5</v>
      </c>
      <c r="G9987" s="29">
        <f t="shared" si="313"/>
        <v>1.9815842963666341E-4</v>
      </c>
    </row>
    <row r="9988" spans="2:7">
      <c r="B9988" s="1">
        <v>42859</v>
      </c>
      <c r="C9988" s="30">
        <f>VLOOKUP(B9988,'רביות שנתיות'!B:C,2)</f>
        <v>1</v>
      </c>
      <c r="D9988" s="29">
        <f t="shared" si="312"/>
        <v>2.7242892239431882E-5</v>
      </c>
      <c r="F9988" s="30">
        <f>VLOOKUP($B9988,'רביות שנתיות'!B:I,7)</f>
        <v>7.5</v>
      </c>
      <c r="G9988" s="29">
        <f t="shared" si="313"/>
        <v>1.9815842963666341E-4</v>
      </c>
    </row>
    <row r="9989" spans="2:7">
      <c r="B9989" s="1">
        <v>42860</v>
      </c>
      <c r="C9989" s="30">
        <f>VLOOKUP(B9989,'רביות שנתיות'!B:C,2)</f>
        <v>1</v>
      </c>
      <c r="D9989" s="29">
        <f t="shared" si="312"/>
        <v>2.7242892239431882E-5</v>
      </c>
      <c r="F9989" s="30">
        <f>VLOOKUP($B9989,'רביות שנתיות'!B:I,7)</f>
        <v>7.5</v>
      </c>
      <c r="G9989" s="29">
        <f t="shared" si="313"/>
        <v>1.9815842963666341E-4</v>
      </c>
    </row>
    <row r="9990" spans="2:7">
      <c r="B9990" s="1">
        <v>42861</v>
      </c>
      <c r="C9990" s="30">
        <f>VLOOKUP(B9990,'רביות שנתיות'!B:C,2)</f>
        <v>1</v>
      </c>
      <c r="D9990" s="29">
        <f t="shared" si="312"/>
        <v>2.7242892239431882E-5</v>
      </c>
      <c r="F9990" s="30">
        <f>VLOOKUP($B9990,'רביות שנתיות'!B:I,7)</f>
        <v>7.5</v>
      </c>
      <c r="G9990" s="29">
        <f t="shared" si="313"/>
        <v>1.9815842963666341E-4</v>
      </c>
    </row>
    <row r="9991" spans="2:7">
      <c r="B9991" s="1">
        <v>42862</v>
      </c>
      <c r="C9991" s="30">
        <f>VLOOKUP(B9991,'רביות שנתיות'!B:C,2)</f>
        <v>1</v>
      </c>
      <c r="D9991" s="29">
        <f t="shared" si="312"/>
        <v>2.7242892239431882E-5</v>
      </c>
      <c r="F9991" s="30">
        <f>VLOOKUP($B9991,'רביות שנתיות'!B:I,7)</f>
        <v>7.5</v>
      </c>
      <c r="G9991" s="29">
        <f t="shared" si="313"/>
        <v>1.9815842963666341E-4</v>
      </c>
    </row>
    <row r="9992" spans="2:7">
      <c r="B9992" s="1">
        <v>42863</v>
      </c>
      <c r="C9992" s="30">
        <f>VLOOKUP(B9992,'רביות שנתיות'!B:C,2)</f>
        <v>1</v>
      </c>
      <c r="D9992" s="29">
        <f t="shared" si="312"/>
        <v>2.7242892239431882E-5</v>
      </c>
      <c r="F9992" s="30">
        <f>VLOOKUP($B9992,'רביות שנתיות'!B:I,7)</f>
        <v>7.5</v>
      </c>
      <c r="G9992" s="29">
        <f t="shared" si="313"/>
        <v>1.9815842963666341E-4</v>
      </c>
    </row>
    <row r="9993" spans="2:7">
      <c r="B9993" s="1">
        <v>42864</v>
      </c>
      <c r="C9993" s="30">
        <f>VLOOKUP(B9993,'רביות שנתיות'!B:C,2)</f>
        <v>1</v>
      </c>
      <c r="D9993" s="29">
        <f t="shared" ref="D9993:D10056" si="314">(1+C9993/100)^(1/365.25)-1</f>
        <v>2.7242892239431882E-5</v>
      </c>
      <c r="F9993" s="30">
        <f>VLOOKUP($B9993,'רביות שנתיות'!B:I,7)</f>
        <v>7.5</v>
      </c>
      <c r="G9993" s="29">
        <f t="shared" ref="G9993:G10056" si="315">(1+F9993/100)^(1/365)-1</f>
        <v>1.9815842963666341E-4</v>
      </c>
    </row>
    <row r="9994" spans="2:7">
      <c r="B9994" s="1">
        <v>42865</v>
      </c>
      <c r="C9994" s="30">
        <f>VLOOKUP(B9994,'רביות שנתיות'!B:C,2)</f>
        <v>1</v>
      </c>
      <c r="D9994" s="29">
        <f t="shared" si="314"/>
        <v>2.7242892239431882E-5</v>
      </c>
      <c r="F9994" s="30">
        <f>VLOOKUP($B9994,'רביות שנתיות'!B:I,7)</f>
        <v>7.5</v>
      </c>
      <c r="G9994" s="29">
        <f t="shared" si="315"/>
        <v>1.9815842963666341E-4</v>
      </c>
    </row>
    <row r="9995" spans="2:7">
      <c r="B9995" s="1">
        <v>42866</v>
      </c>
      <c r="C9995" s="30">
        <f>VLOOKUP(B9995,'רביות שנתיות'!B:C,2)</f>
        <v>1</v>
      </c>
      <c r="D9995" s="29">
        <f t="shared" si="314"/>
        <v>2.7242892239431882E-5</v>
      </c>
      <c r="F9995" s="30">
        <f>VLOOKUP($B9995,'רביות שנתיות'!B:I,7)</f>
        <v>7.5</v>
      </c>
      <c r="G9995" s="29">
        <f t="shared" si="315"/>
        <v>1.9815842963666341E-4</v>
      </c>
    </row>
    <row r="9996" spans="2:7">
      <c r="B9996" s="1">
        <v>42867</v>
      </c>
      <c r="C9996" s="30">
        <f>VLOOKUP(B9996,'רביות שנתיות'!B:C,2)</f>
        <v>1</v>
      </c>
      <c r="D9996" s="29">
        <f t="shared" si="314"/>
        <v>2.7242892239431882E-5</v>
      </c>
      <c r="F9996" s="30">
        <f>VLOOKUP($B9996,'רביות שנתיות'!B:I,7)</f>
        <v>7.5</v>
      </c>
      <c r="G9996" s="29">
        <f t="shared" si="315"/>
        <v>1.9815842963666341E-4</v>
      </c>
    </row>
    <row r="9997" spans="2:7">
      <c r="B9997" s="1">
        <v>42868</v>
      </c>
      <c r="C9997" s="30">
        <f>VLOOKUP(B9997,'רביות שנתיות'!B:C,2)</f>
        <v>1</v>
      </c>
      <c r="D9997" s="29">
        <f t="shared" si="314"/>
        <v>2.7242892239431882E-5</v>
      </c>
      <c r="F9997" s="30">
        <f>VLOOKUP($B9997,'רביות שנתיות'!B:I,7)</f>
        <v>7.5</v>
      </c>
      <c r="G9997" s="29">
        <f t="shared" si="315"/>
        <v>1.9815842963666341E-4</v>
      </c>
    </row>
    <row r="9998" spans="2:7">
      <c r="B9998" s="1">
        <v>42869</v>
      </c>
      <c r="C9998" s="30">
        <f>VLOOKUP(B9998,'רביות שנתיות'!B:C,2)</f>
        <v>1</v>
      </c>
      <c r="D9998" s="29">
        <f t="shared" si="314"/>
        <v>2.7242892239431882E-5</v>
      </c>
      <c r="F9998" s="30">
        <f>VLOOKUP($B9998,'רביות שנתיות'!B:I,7)</f>
        <v>7.5</v>
      </c>
      <c r="G9998" s="29">
        <f t="shared" si="315"/>
        <v>1.9815842963666341E-4</v>
      </c>
    </row>
    <row r="9999" spans="2:7">
      <c r="B9999" s="1">
        <v>42870</v>
      </c>
      <c r="C9999" s="30">
        <f>VLOOKUP(B9999,'רביות שנתיות'!B:C,2)</f>
        <v>1</v>
      </c>
      <c r="D9999" s="29">
        <f t="shared" si="314"/>
        <v>2.7242892239431882E-5</v>
      </c>
      <c r="F9999" s="30">
        <f>VLOOKUP($B9999,'רביות שנתיות'!B:I,7)</f>
        <v>7.5</v>
      </c>
      <c r="G9999" s="29">
        <f t="shared" si="315"/>
        <v>1.9815842963666341E-4</v>
      </c>
    </row>
    <row r="10000" spans="2:7">
      <c r="B10000" s="1">
        <v>42871</v>
      </c>
      <c r="C10000" s="30">
        <f>VLOOKUP(B10000,'רביות שנתיות'!B:C,2)</f>
        <v>1</v>
      </c>
      <c r="D10000" s="29">
        <f t="shared" si="314"/>
        <v>2.7242892239431882E-5</v>
      </c>
      <c r="F10000" s="30">
        <f>VLOOKUP($B10000,'רביות שנתיות'!B:I,7)</f>
        <v>7.5</v>
      </c>
      <c r="G10000" s="29">
        <f t="shared" si="315"/>
        <v>1.9815842963666341E-4</v>
      </c>
    </row>
    <row r="10001" spans="2:7">
      <c r="B10001" s="1">
        <v>42872</v>
      </c>
      <c r="C10001" s="30">
        <f>VLOOKUP(B10001,'רביות שנתיות'!B:C,2)</f>
        <v>1</v>
      </c>
      <c r="D10001" s="29">
        <f t="shared" si="314"/>
        <v>2.7242892239431882E-5</v>
      </c>
      <c r="F10001" s="30">
        <f>VLOOKUP($B10001,'רביות שנתיות'!B:I,7)</f>
        <v>7.5</v>
      </c>
      <c r="G10001" s="29">
        <f t="shared" si="315"/>
        <v>1.9815842963666341E-4</v>
      </c>
    </row>
    <row r="10002" spans="2:7">
      <c r="B10002" s="1">
        <v>42873</v>
      </c>
      <c r="C10002" s="30">
        <f>VLOOKUP(B10002,'רביות שנתיות'!B:C,2)</f>
        <v>1</v>
      </c>
      <c r="D10002" s="29">
        <f t="shared" si="314"/>
        <v>2.7242892239431882E-5</v>
      </c>
      <c r="F10002" s="30">
        <f>VLOOKUP($B10002,'רביות שנתיות'!B:I,7)</f>
        <v>7.5</v>
      </c>
      <c r="G10002" s="29">
        <f t="shared" si="315"/>
        <v>1.9815842963666341E-4</v>
      </c>
    </row>
    <row r="10003" spans="2:7">
      <c r="B10003" s="1">
        <v>42874</v>
      </c>
      <c r="C10003" s="30">
        <f>VLOOKUP(B10003,'רביות שנתיות'!B:C,2)</f>
        <v>1</v>
      </c>
      <c r="D10003" s="29">
        <f t="shared" si="314"/>
        <v>2.7242892239431882E-5</v>
      </c>
      <c r="F10003" s="30">
        <f>VLOOKUP($B10003,'רביות שנתיות'!B:I,7)</f>
        <v>7.5</v>
      </c>
      <c r="G10003" s="29">
        <f t="shared" si="315"/>
        <v>1.9815842963666341E-4</v>
      </c>
    </row>
    <row r="10004" spans="2:7">
      <c r="B10004" s="1">
        <v>42875</v>
      </c>
      <c r="C10004" s="30">
        <f>VLOOKUP(B10004,'רביות שנתיות'!B:C,2)</f>
        <v>1</v>
      </c>
      <c r="D10004" s="29">
        <f t="shared" si="314"/>
        <v>2.7242892239431882E-5</v>
      </c>
      <c r="F10004" s="30">
        <f>VLOOKUP($B10004,'רביות שנתיות'!B:I,7)</f>
        <v>7.5</v>
      </c>
      <c r="G10004" s="29">
        <f t="shared" si="315"/>
        <v>1.9815842963666341E-4</v>
      </c>
    </row>
    <row r="10005" spans="2:7">
      <c r="B10005" s="1">
        <v>42876</v>
      </c>
      <c r="C10005" s="30">
        <f>VLOOKUP(B10005,'רביות שנתיות'!B:C,2)</f>
        <v>1</v>
      </c>
      <c r="D10005" s="29">
        <f t="shared" si="314"/>
        <v>2.7242892239431882E-5</v>
      </c>
      <c r="F10005" s="30">
        <f>VLOOKUP($B10005,'רביות שנתיות'!B:I,7)</f>
        <v>7.5</v>
      </c>
      <c r="G10005" s="29">
        <f t="shared" si="315"/>
        <v>1.9815842963666341E-4</v>
      </c>
    </row>
    <row r="10006" spans="2:7">
      <c r="B10006" s="1">
        <v>42877</v>
      </c>
      <c r="C10006" s="30">
        <f>VLOOKUP(B10006,'רביות שנתיות'!B:C,2)</f>
        <v>1</v>
      </c>
      <c r="D10006" s="29">
        <f t="shared" si="314"/>
        <v>2.7242892239431882E-5</v>
      </c>
      <c r="F10006" s="30">
        <f>VLOOKUP($B10006,'רביות שנתיות'!B:I,7)</f>
        <v>7.5</v>
      </c>
      <c r="G10006" s="29">
        <f t="shared" si="315"/>
        <v>1.9815842963666341E-4</v>
      </c>
    </row>
    <row r="10007" spans="2:7">
      <c r="B10007" s="1">
        <v>42878</v>
      </c>
      <c r="C10007" s="30">
        <f>VLOOKUP(B10007,'רביות שנתיות'!B:C,2)</f>
        <v>1</v>
      </c>
      <c r="D10007" s="29">
        <f t="shared" si="314"/>
        <v>2.7242892239431882E-5</v>
      </c>
      <c r="F10007" s="30">
        <f>VLOOKUP($B10007,'רביות שנתיות'!B:I,7)</f>
        <v>7.5</v>
      </c>
      <c r="G10007" s="29">
        <f t="shared" si="315"/>
        <v>1.9815842963666341E-4</v>
      </c>
    </row>
    <row r="10008" spans="2:7">
      <c r="B10008" s="1">
        <v>42879</v>
      </c>
      <c r="C10008" s="30">
        <f>VLOOKUP(B10008,'רביות שנתיות'!B:C,2)</f>
        <v>1</v>
      </c>
      <c r="D10008" s="29">
        <f t="shared" si="314"/>
        <v>2.7242892239431882E-5</v>
      </c>
      <c r="F10008" s="30">
        <f>VLOOKUP($B10008,'רביות שנתיות'!B:I,7)</f>
        <v>7.5</v>
      </c>
      <c r="G10008" s="29">
        <f t="shared" si="315"/>
        <v>1.9815842963666341E-4</v>
      </c>
    </row>
    <row r="10009" spans="2:7">
      <c r="B10009" s="1">
        <v>42880</v>
      </c>
      <c r="C10009" s="30">
        <f>VLOOKUP(B10009,'רביות שנתיות'!B:C,2)</f>
        <v>1</v>
      </c>
      <c r="D10009" s="29">
        <f t="shared" si="314"/>
        <v>2.7242892239431882E-5</v>
      </c>
      <c r="F10009" s="30">
        <f>VLOOKUP($B10009,'רביות שנתיות'!B:I,7)</f>
        <v>7.5</v>
      </c>
      <c r="G10009" s="29">
        <f t="shared" si="315"/>
        <v>1.9815842963666341E-4</v>
      </c>
    </row>
    <row r="10010" spans="2:7">
      <c r="B10010" s="1">
        <v>42881</v>
      </c>
      <c r="C10010" s="30">
        <f>VLOOKUP(B10010,'רביות שנתיות'!B:C,2)</f>
        <v>1</v>
      </c>
      <c r="D10010" s="29">
        <f t="shared" si="314"/>
        <v>2.7242892239431882E-5</v>
      </c>
      <c r="F10010" s="30">
        <f>VLOOKUP($B10010,'רביות שנתיות'!B:I,7)</f>
        <v>7.5</v>
      </c>
      <c r="G10010" s="29">
        <f t="shared" si="315"/>
        <v>1.9815842963666341E-4</v>
      </c>
    </row>
    <row r="10011" spans="2:7">
      <c r="B10011" s="1">
        <v>42882</v>
      </c>
      <c r="C10011" s="30">
        <f>VLOOKUP(B10011,'רביות שנתיות'!B:C,2)</f>
        <v>1</v>
      </c>
      <c r="D10011" s="29">
        <f t="shared" si="314"/>
        <v>2.7242892239431882E-5</v>
      </c>
      <c r="F10011" s="30">
        <f>VLOOKUP($B10011,'רביות שנתיות'!B:I,7)</f>
        <v>7.5</v>
      </c>
      <c r="G10011" s="29">
        <f t="shared" si="315"/>
        <v>1.9815842963666341E-4</v>
      </c>
    </row>
    <row r="10012" spans="2:7">
      <c r="B10012" s="1">
        <v>42883</v>
      </c>
      <c r="C10012" s="30">
        <f>VLOOKUP(B10012,'רביות שנתיות'!B:C,2)</f>
        <v>1</v>
      </c>
      <c r="D10012" s="29">
        <f t="shared" si="314"/>
        <v>2.7242892239431882E-5</v>
      </c>
      <c r="F10012" s="30">
        <f>VLOOKUP($B10012,'רביות שנתיות'!B:I,7)</f>
        <v>7.5</v>
      </c>
      <c r="G10012" s="29">
        <f t="shared" si="315"/>
        <v>1.9815842963666341E-4</v>
      </c>
    </row>
    <row r="10013" spans="2:7">
      <c r="B10013" s="1">
        <v>42884</v>
      </c>
      <c r="C10013" s="30">
        <f>VLOOKUP(B10013,'רביות שנתיות'!B:C,2)</f>
        <v>1</v>
      </c>
      <c r="D10013" s="29">
        <f t="shared" si="314"/>
        <v>2.7242892239431882E-5</v>
      </c>
      <c r="F10013" s="30">
        <f>VLOOKUP($B10013,'רביות שנתיות'!B:I,7)</f>
        <v>7.5</v>
      </c>
      <c r="G10013" s="29">
        <f t="shared" si="315"/>
        <v>1.9815842963666341E-4</v>
      </c>
    </row>
    <row r="10014" spans="2:7">
      <c r="B10014" s="1">
        <v>42885</v>
      </c>
      <c r="C10014" s="30">
        <f>VLOOKUP(B10014,'רביות שנתיות'!B:C,2)</f>
        <v>1</v>
      </c>
      <c r="D10014" s="29">
        <f t="shared" si="314"/>
        <v>2.7242892239431882E-5</v>
      </c>
      <c r="F10014" s="30">
        <f>VLOOKUP($B10014,'רביות שנתיות'!B:I,7)</f>
        <v>7.5</v>
      </c>
      <c r="G10014" s="29">
        <f t="shared" si="315"/>
        <v>1.9815842963666341E-4</v>
      </c>
    </row>
    <row r="10015" spans="2:7">
      <c r="B10015" s="1">
        <v>42886</v>
      </c>
      <c r="C10015" s="30">
        <f>VLOOKUP(B10015,'רביות שנתיות'!B:C,2)</f>
        <v>1</v>
      </c>
      <c r="D10015" s="29">
        <f t="shared" si="314"/>
        <v>2.7242892239431882E-5</v>
      </c>
      <c r="F10015" s="30">
        <f>VLOOKUP($B10015,'רביות שנתיות'!B:I,7)</f>
        <v>7.5</v>
      </c>
      <c r="G10015" s="29">
        <f t="shared" si="315"/>
        <v>1.9815842963666341E-4</v>
      </c>
    </row>
    <row r="10016" spans="2:7">
      <c r="B10016" s="1">
        <v>42887</v>
      </c>
      <c r="C10016" s="30">
        <f>VLOOKUP(B10016,'רביות שנתיות'!B:C,2)</f>
        <v>1</v>
      </c>
      <c r="D10016" s="29">
        <f t="shared" si="314"/>
        <v>2.7242892239431882E-5</v>
      </c>
      <c r="F10016" s="30">
        <f>VLOOKUP($B10016,'רביות שנתיות'!B:I,7)</f>
        <v>7.5</v>
      </c>
      <c r="G10016" s="29">
        <f t="shared" si="315"/>
        <v>1.9815842963666341E-4</v>
      </c>
    </row>
    <row r="10017" spans="2:7">
      <c r="B10017" s="1">
        <v>42888</v>
      </c>
      <c r="C10017" s="30">
        <f>VLOOKUP(B10017,'רביות שנתיות'!B:C,2)</f>
        <v>1</v>
      </c>
      <c r="D10017" s="29">
        <f t="shared" si="314"/>
        <v>2.7242892239431882E-5</v>
      </c>
      <c r="F10017" s="30">
        <f>VLOOKUP($B10017,'רביות שנתיות'!B:I,7)</f>
        <v>7.5</v>
      </c>
      <c r="G10017" s="29">
        <f t="shared" si="315"/>
        <v>1.9815842963666341E-4</v>
      </c>
    </row>
    <row r="10018" spans="2:7">
      <c r="B10018" s="1">
        <v>42889</v>
      </c>
      <c r="C10018" s="30">
        <f>VLOOKUP(B10018,'רביות שנתיות'!B:C,2)</f>
        <v>1</v>
      </c>
      <c r="D10018" s="29">
        <f t="shared" si="314"/>
        <v>2.7242892239431882E-5</v>
      </c>
      <c r="F10018" s="30">
        <f>VLOOKUP($B10018,'רביות שנתיות'!B:I,7)</f>
        <v>7.5</v>
      </c>
      <c r="G10018" s="29">
        <f t="shared" si="315"/>
        <v>1.9815842963666341E-4</v>
      </c>
    </row>
    <row r="10019" spans="2:7">
      <c r="B10019" s="1">
        <v>42890</v>
      </c>
      <c r="C10019" s="30">
        <f>VLOOKUP(B10019,'רביות שנתיות'!B:C,2)</f>
        <v>1</v>
      </c>
      <c r="D10019" s="29">
        <f t="shared" si="314"/>
        <v>2.7242892239431882E-5</v>
      </c>
      <c r="F10019" s="30">
        <f>VLOOKUP($B10019,'רביות שנתיות'!B:I,7)</f>
        <v>7.5</v>
      </c>
      <c r="G10019" s="29">
        <f t="shared" si="315"/>
        <v>1.9815842963666341E-4</v>
      </c>
    </row>
    <row r="10020" spans="2:7">
      <c r="B10020" s="1">
        <v>42891</v>
      </c>
      <c r="C10020" s="30">
        <f>VLOOKUP(B10020,'רביות שנתיות'!B:C,2)</f>
        <v>1</v>
      </c>
      <c r="D10020" s="29">
        <f t="shared" si="314"/>
        <v>2.7242892239431882E-5</v>
      </c>
      <c r="F10020" s="30">
        <f>VLOOKUP($B10020,'רביות שנתיות'!B:I,7)</f>
        <v>7.5</v>
      </c>
      <c r="G10020" s="29">
        <f t="shared" si="315"/>
        <v>1.9815842963666341E-4</v>
      </c>
    </row>
    <row r="10021" spans="2:7">
      <c r="B10021" s="1">
        <v>42892</v>
      </c>
      <c r="C10021" s="30">
        <f>VLOOKUP(B10021,'רביות שנתיות'!B:C,2)</f>
        <v>1</v>
      </c>
      <c r="D10021" s="29">
        <f t="shared" si="314"/>
        <v>2.7242892239431882E-5</v>
      </c>
      <c r="F10021" s="30">
        <f>VLOOKUP($B10021,'רביות שנתיות'!B:I,7)</f>
        <v>7.5</v>
      </c>
      <c r="G10021" s="29">
        <f t="shared" si="315"/>
        <v>1.9815842963666341E-4</v>
      </c>
    </row>
    <row r="10022" spans="2:7">
      <c r="B10022" s="1">
        <v>42893</v>
      </c>
      <c r="C10022" s="30">
        <f>VLOOKUP(B10022,'רביות שנתיות'!B:C,2)</f>
        <v>1</v>
      </c>
      <c r="D10022" s="29">
        <f t="shared" si="314"/>
        <v>2.7242892239431882E-5</v>
      </c>
      <c r="F10022" s="30">
        <f>VLOOKUP($B10022,'רביות שנתיות'!B:I,7)</f>
        <v>7.5</v>
      </c>
      <c r="G10022" s="29">
        <f t="shared" si="315"/>
        <v>1.9815842963666341E-4</v>
      </c>
    </row>
    <row r="10023" spans="2:7">
      <c r="B10023" s="1">
        <v>42894</v>
      </c>
      <c r="C10023" s="30">
        <f>VLOOKUP(B10023,'רביות שנתיות'!B:C,2)</f>
        <v>1</v>
      </c>
      <c r="D10023" s="29">
        <f t="shared" si="314"/>
        <v>2.7242892239431882E-5</v>
      </c>
      <c r="F10023" s="30">
        <f>VLOOKUP($B10023,'רביות שנתיות'!B:I,7)</f>
        <v>7.5</v>
      </c>
      <c r="G10023" s="29">
        <f t="shared" si="315"/>
        <v>1.9815842963666341E-4</v>
      </c>
    </row>
    <row r="10024" spans="2:7">
      <c r="B10024" s="1">
        <v>42895</v>
      </c>
      <c r="C10024" s="30">
        <f>VLOOKUP(B10024,'רביות שנתיות'!B:C,2)</f>
        <v>1</v>
      </c>
      <c r="D10024" s="29">
        <f t="shared" si="314"/>
        <v>2.7242892239431882E-5</v>
      </c>
      <c r="F10024" s="30">
        <f>VLOOKUP($B10024,'רביות שנתיות'!B:I,7)</f>
        <v>7.5</v>
      </c>
      <c r="G10024" s="29">
        <f t="shared" si="315"/>
        <v>1.9815842963666341E-4</v>
      </c>
    </row>
    <row r="10025" spans="2:7">
      <c r="B10025" s="1">
        <v>42896</v>
      </c>
      <c r="C10025" s="30">
        <f>VLOOKUP(B10025,'רביות שנתיות'!B:C,2)</f>
        <v>1</v>
      </c>
      <c r="D10025" s="29">
        <f t="shared" si="314"/>
        <v>2.7242892239431882E-5</v>
      </c>
      <c r="F10025" s="30">
        <f>VLOOKUP($B10025,'רביות שנתיות'!B:I,7)</f>
        <v>7.5</v>
      </c>
      <c r="G10025" s="29">
        <f t="shared" si="315"/>
        <v>1.9815842963666341E-4</v>
      </c>
    </row>
    <row r="10026" spans="2:7">
      <c r="B10026" s="1">
        <v>42897</v>
      </c>
      <c r="C10026" s="30">
        <f>VLOOKUP(B10026,'רביות שנתיות'!B:C,2)</f>
        <v>1</v>
      </c>
      <c r="D10026" s="29">
        <f t="shared" si="314"/>
        <v>2.7242892239431882E-5</v>
      </c>
      <c r="F10026" s="30">
        <f>VLOOKUP($B10026,'רביות שנתיות'!B:I,7)</f>
        <v>7.5</v>
      </c>
      <c r="G10026" s="29">
        <f t="shared" si="315"/>
        <v>1.9815842963666341E-4</v>
      </c>
    </row>
    <row r="10027" spans="2:7">
      <c r="B10027" s="1">
        <v>42898</v>
      </c>
      <c r="C10027" s="30">
        <f>VLOOKUP(B10027,'רביות שנתיות'!B:C,2)</f>
        <v>1</v>
      </c>
      <c r="D10027" s="29">
        <f t="shared" si="314"/>
        <v>2.7242892239431882E-5</v>
      </c>
      <c r="F10027" s="30">
        <f>VLOOKUP($B10027,'רביות שנתיות'!B:I,7)</f>
        <v>7.5</v>
      </c>
      <c r="G10027" s="29">
        <f t="shared" si="315"/>
        <v>1.9815842963666341E-4</v>
      </c>
    </row>
    <row r="10028" spans="2:7">
      <c r="B10028" s="1">
        <v>42899</v>
      </c>
      <c r="C10028" s="30">
        <f>VLOOKUP(B10028,'רביות שנתיות'!B:C,2)</f>
        <v>1</v>
      </c>
      <c r="D10028" s="29">
        <f t="shared" si="314"/>
        <v>2.7242892239431882E-5</v>
      </c>
      <c r="F10028" s="30">
        <f>VLOOKUP($B10028,'רביות שנתיות'!B:I,7)</f>
        <v>7.5</v>
      </c>
      <c r="G10028" s="29">
        <f t="shared" si="315"/>
        <v>1.9815842963666341E-4</v>
      </c>
    </row>
    <row r="10029" spans="2:7">
      <c r="B10029" s="1">
        <v>42900</v>
      </c>
      <c r="C10029" s="30">
        <f>VLOOKUP(B10029,'רביות שנתיות'!B:C,2)</f>
        <v>1</v>
      </c>
      <c r="D10029" s="29">
        <f t="shared" si="314"/>
        <v>2.7242892239431882E-5</v>
      </c>
      <c r="F10029" s="30">
        <f>VLOOKUP($B10029,'רביות שנתיות'!B:I,7)</f>
        <v>7.5</v>
      </c>
      <c r="G10029" s="29">
        <f t="shared" si="315"/>
        <v>1.9815842963666341E-4</v>
      </c>
    </row>
    <row r="10030" spans="2:7">
      <c r="B10030" s="1">
        <v>42901</v>
      </c>
      <c r="C10030" s="30">
        <f>VLOOKUP(B10030,'רביות שנתיות'!B:C,2)</f>
        <v>1</v>
      </c>
      <c r="D10030" s="29">
        <f t="shared" si="314"/>
        <v>2.7242892239431882E-5</v>
      </c>
      <c r="F10030" s="30">
        <f>VLOOKUP($B10030,'רביות שנתיות'!B:I,7)</f>
        <v>7.5</v>
      </c>
      <c r="G10030" s="29">
        <f t="shared" si="315"/>
        <v>1.9815842963666341E-4</v>
      </c>
    </row>
    <row r="10031" spans="2:7">
      <c r="B10031" s="1">
        <v>42902</v>
      </c>
      <c r="C10031" s="30">
        <f>VLOOKUP(B10031,'רביות שנתיות'!B:C,2)</f>
        <v>1</v>
      </c>
      <c r="D10031" s="29">
        <f t="shared" si="314"/>
        <v>2.7242892239431882E-5</v>
      </c>
      <c r="F10031" s="30">
        <f>VLOOKUP($B10031,'רביות שנתיות'!B:I,7)</f>
        <v>7.5</v>
      </c>
      <c r="G10031" s="29">
        <f t="shared" si="315"/>
        <v>1.9815842963666341E-4</v>
      </c>
    </row>
    <row r="10032" spans="2:7">
      <c r="B10032" s="1">
        <v>42903</v>
      </c>
      <c r="C10032" s="30">
        <f>VLOOKUP(B10032,'רביות שנתיות'!B:C,2)</f>
        <v>1</v>
      </c>
      <c r="D10032" s="29">
        <f t="shared" si="314"/>
        <v>2.7242892239431882E-5</v>
      </c>
      <c r="F10032" s="30">
        <f>VLOOKUP($B10032,'רביות שנתיות'!B:I,7)</f>
        <v>7.5</v>
      </c>
      <c r="G10032" s="29">
        <f t="shared" si="315"/>
        <v>1.9815842963666341E-4</v>
      </c>
    </row>
    <row r="10033" spans="2:7">
      <c r="B10033" s="1">
        <v>42904</v>
      </c>
      <c r="C10033" s="30">
        <f>VLOOKUP(B10033,'רביות שנתיות'!B:C,2)</f>
        <v>1</v>
      </c>
      <c r="D10033" s="29">
        <f t="shared" si="314"/>
        <v>2.7242892239431882E-5</v>
      </c>
      <c r="F10033" s="30">
        <f>VLOOKUP($B10033,'רביות שנתיות'!B:I,7)</f>
        <v>7.5</v>
      </c>
      <c r="G10033" s="29">
        <f t="shared" si="315"/>
        <v>1.9815842963666341E-4</v>
      </c>
    </row>
    <row r="10034" spans="2:7">
      <c r="B10034" s="1">
        <v>42905</v>
      </c>
      <c r="C10034" s="30">
        <f>VLOOKUP(B10034,'רביות שנתיות'!B:C,2)</f>
        <v>1</v>
      </c>
      <c r="D10034" s="29">
        <f t="shared" si="314"/>
        <v>2.7242892239431882E-5</v>
      </c>
      <c r="F10034" s="30">
        <f>VLOOKUP($B10034,'רביות שנתיות'!B:I,7)</f>
        <v>7.5</v>
      </c>
      <c r="G10034" s="29">
        <f t="shared" si="315"/>
        <v>1.9815842963666341E-4</v>
      </c>
    </row>
    <row r="10035" spans="2:7">
      <c r="B10035" s="1">
        <v>42906</v>
      </c>
      <c r="C10035" s="30">
        <f>VLOOKUP(B10035,'רביות שנתיות'!B:C,2)</f>
        <v>1</v>
      </c>
      <c r="D10035" s="29">
        <f t="shared" si="314"/>
        <v>2.7242892239431882E-5</v>
      </c>
      <c r="F10035" s="30">
        <f>VLOOKUP($B10035,'רביות שנתיות'!B:I,7)</f>
        <v>7.5</v>
      </c>
      <c r="G10035" s="29">
        <f t="shared" si="315"/>
        <v>1.9815842963666341E-4</v>
      </c>
    </row>
    <row r="10036" spans="2:7">
      <c r="B10036" s="1">
        <v>42907</v>
      </c>
      <c r="C10036" s="30">
        <f>VLOOKUP(B10036,'רביות שנתיות'!B:C,2)</f>
        <v>1</v>
      </c>
      <c r="D10036" s="29">
        <f t="shared" si="314"/>
        <v>2.7242892239431882E-5</v>
      </c>
      <c r="F10036" s="30">
        <f>VLOOKUP($B10036,'רביות שנתיות'!B:I,7)</f>
        <v>7.5</v>
      </c>
      <c r="G10036" s="29">
        <f t="shared" si="315"/>
        <v>1.9815842963666341E-4</v>
      </c>
    </row>
    <row r="10037" spans="2:7">
      <c r="B10037" s="1">
        <v>42908</v>
      </c>
      <c r="C10037" s="30">
        <f>VLOOKUP(B10037,'רביות שנתיות'!B:C,2)</f>
        <v>1</v>
      </c>
      <c r="D10037" s="29">
        <f t="shared" si="314"/>
        <v>2.7242892239431882E-5</v>
      </c>
      <c r="F10037" s="30">
        <f>VLOOKUP($B10037,'רביות שנתיות'!B:I,7)</f>
        <v>7.5</v>
      </c>
      <c r="G10037" s="29">
        <f t="shared" si="315"/>
        <v>1.9815842963666341E-4</v>
      </c>
    </row>
    <row r="10038" spans="2:7">
      <c r="B10038" s="1">
        <v>42909</v>
      </c>
      <c r="C10038" s="30">
        <f>VLOOKUP(B10038,'רביות שנתיות'!B:C,2)</f>
        <v>1</v>
      </c>
      <c r="D10038" s="29">
        <f t="shared" si="314"/>
        <v>2.7242892239431882E-5</v>
      </c>
      <c r="F10038" s="30">
        <f>VLOOKUP($B10038,'רביות שנתיות'!B:I,7)</f>
        <v>7.5</v>
      </c>
      <c r="G10038" s="29">
        <f t="shared" si="315"/>
        <v>1.9815842963666341E-4</v>
      </c>
    </row>
    <row r="10039" spans="2:7">
      <c r="B10039" s="1">
        <v>42910</v>
      </c>
      <c r="C10039" s="30">
        <f>VLOOKUP(B10039,'רביות שנתיות'!B:C,2)</f>
        <v>1</v>
      </c>
      <c r="D10039" s="29">
        <f t="shared" si="314"/>
        <v>2.7242892239431882E-5</v>
      </c>
      <c r="F10039" s="30">
        <f>VLOOKUP($B10039,'רביות שנתיות'!B:I,7)</f>
        <v>7.5</v>
      </c>
      <c r="G10039" s="29">
        <f t="shared" si="315"/>
        <v>1.9815842963666341E-4</v>
      </c>
    </row>
    <row r="10040" spans="2:7">
      <c r="B10040" s="1">
        <v>42911</v>
      </c>
      <c r="C10040" s="30">
        <f>VLOOKUP(B10040,'רביות שנתיות'!B:C,2)</f>
        <v>1</v>
      </c>
      <c r="D10040" s="29">
        <f t="shared" si="314"/>
        <v>2.7242892239431882E-5</v>
      </c>
      <c r="F10040" s="30">
        <f>VLOOKUP($B10040,'רביות שנתיות'!B:I,7)</f>
        <v>7.5</v>
      </c>
      <c r="G10040" s="29">
        <f t="shared" si="315"/>
        <v>1.9815842963666341E-4</v>
      </c>
    </row>
    <row r="10041" spans="2:7">
      <c r="B10041" s="1">
        <v>42912</v>
      </c>
      <c r="C10041" s="30">
        <f>VLOOKUP(B10041,'רביות שנתיות'!B:C,2)</f>
        <v>1</v>
      </c>
      <c r="D10041" s="29">
        <f t="shared" si="314"/>
        <v>2.7242892239431882E-5</v>
      </c>
      <c r="F10041" s="30">
        <f>VLOOKUP($B10041,'רביות שנתיות'!B:I,7)</f>
        <v>7.5</v>
      </c>
      <c r="G10041" s="29">
        <f t="shared" si="315"/>
        <v>1.9815842963666341E-4</v>
      </c>
    </row>
    <row r="10042" spans="2:7">
      <c r="B10042" s="1">
        <v>42913</v>
      </c>
      <c r="C10042" s="30">
        <f>VLOOKUP(B10042,'רביות שנתיות'!B:C,2)</f>
        <v>1</v>
      </c>
      <c r="D10042" s="29">
        <f t="shared" si="314"/>
        <v>2.7242892239431882E-5</v>
      </c>
      <c r="F10042" s="30">
        <f>VLOOKUP($B10042,'רביות שנתיות'!B:I,7)</f>
        <v>7.5</v>
      </c>
      <c r="G10042" s="29">
        <f t="shared" si="315"/>
        <v>1.9815842963666341E-4</v>
      </c>
    </row>
    <row r="10043" spans="2:7">
      <c r="B10043" s="1">
        <v>42914</v>
      </c>
      <c r="C10043" s="30">
        <f>VLOOKUP(B10043,'רביות שנתיות'!B:C,2)</f>
        <v>1</v>
      </c>
      <c r="D10043" s="29">
        <f t="shared" si="314"/>
        <v>2.7242892239431882E-5</v>
      </c>
      <c r="F10043" s="30">
        <f>VLOOKUP($B10043,'רביות שנתיות'!B:I,7)</f>
        <v>7.5</v>
      </c>
      <c r="G10043" s="29">
        <f t="shared" si="315"/>
        <v>1.9815842963666341E-4</v>
      </c>
    </row>
    <row r="10044" spans="2:7">
      <c r="B10044" s="1">
        <v>42915</v>
      </c>
      <c r="C10044" s="30">
        <f>VLOOKUP(B10044,'רביות שנתיות'!B:C,2)</f>
        <v>1</v>
      </c>
      <c r="D10044" s="29">
        <f t="shared" si="314"/>
        <v>2.7242892239431882E-5</v>
      </c>
      <c r="F10044" s="30">
        <f>VLOOKUP($B10044,'רביות שנתיות'!B:I,7)</f>
        <v>7.5</v>
      </c>
      <c r="G10044" s="29">
        <f t="shared" si="315"/>
        <v>1.9815842963666341E-4</v>
      </c>
    </row>
    <row r="10045" spans="2:7">
      <c r="B10045" s="1">
        <v>42916</v>
      </c>
      <c r="C10045" s="30">
        <f>VLOOKUP(B10045,'רביות שנתיות'!B:C,2)</f>
        <v>1</v>
      </c>
      <c r="D10045" s="29">
        <f t="shared" si="314"/>
        <v>2.7242892239431882E-5</v>
      </c>
      <c r="F10045" s="30">
        <f>VLOOKUP($B10045,'רביות שנתיות'!B:I,7)</f>
        <v>7.5</v>
      </c>
      <c r="G10045" s="29">
        <f t="shared" si="315"/>
        <v>1.9815842963666341E-4</v>
      </c>
    </row>
    <row r="10046" spans="2:7">
      <c r="B10046" s="1">
        <v>42917</v>
      </c>
      <c r="C10046" s="30">
        <f>VLOOKUP(B10046,'רביות שנתיות'!B:C,2)</f>
        <v>1</v>
      </c>
      <c r="D10046" s="29">
        <f t="shared" si="314"/>
        <v>2.7242892239431882E-5</v>
      </c>
      <c r="F10046" s="30">
        <f>VLOOKUP($B10046,'רביות שנתיות'!B:I,7)</f>
        <v>7.5</v>
      </c>
      <c r="G10046" s="29">
        <f t="shared" si="315"/>
        <v>1.9815842963666341E-4</v>
      </c>
    </row>
    <row r="10047" spans="2:7">
      <c r="B10047" s="1">
        <v>42918</v>
      </c>
      <c r="C10047" s="30">
        <f>VLOOKUP(B10047,'רביות שנתיות'!B:C,2)</f>
        <v>1</v>
      </c>
      <c r="D10047" s="29">
        <f t="shared" si="314"/>
        <v>2.7242892239431882E-5</v>
      </c>
      <c r="F10047" s="30">
        <f>VLOOKUP($B10047,'רביות שנתיות'!B:I,7)</f>
        <v>7.5</v>
      </c>
      <c r="G10047" s="29">
        <f t="shared" si="315"/>
        <v>1.9815842963666341E-4</v>
      </c>
    </row>
    <row r="10048" spans="2:7">
      <c r="B10048" s="1">
        <v>42919</v>
      </c>
      <c r="C10048" s="30">
        <f>VLOOKUP(B10048,'רביות שנתיות'!B:C,2)</f>
        <v>1</v>
      </c>
      <c r="D10048" s="29">
        <f t="shared" si="314"/>
        <v>2.7242892239431882E-5</v>
      </c>
      <c r="F10048" s="30">
        <f>VLOOKUP($B10048,'רביות שנתיות'!B:I,7)</f>
        <v>7.5</v>
      </c>
      <c r="G10048" s="29">
        <f t="shared" si="315"/>
        <v>1.9815842963666341E-4</v>
      </c>
    </row>
    <row r="10049" spans="2:7">
      <c r="B10049" s="1">
        <v>42920</v>
      </c>
      <c r="C10049" s="30">
        <f>VLOOKUP(B10049,'רביות שנתיות'!B:C,2)</f>
        <v>1</v>
      </c>
      <c r="D10049" s="29">
        <f t="shared" si="314"/>
        <v>2.7242892239431882E-5</v>
      </c>
      <c r="F10049" s="30">
        <f>VLOOKUP($B10049,'רביות שנתיות'!B:I,7)</f>
        <v>7.5</v>
      </c>
      <c r="G10049" s="29">
        <f t="shared" si="315"/>
        <v>1.9815842963666341E-4</v>
      </c>
    </row>
    <row r="10050" spans="2:7">
      <c r="B10050" s="1">
        <v>42921</v>
      </c>
      <c r="C10050" s="30">
        <f>VLOOKUP(B10050,'רביות שנתיות'!B:C,2)</f>
        <v>1</v>
      </c>
      <c r="D10050" s="29">
        <f t="shared" si="314"/>
        <v>2.7242892239431882E-5</v>
      </c>
      <c r="F10050" s="30">
        <f>VLOOKUP($B10050,'רביות שנתיות'!B:I,7)</f>
        <v>7.5</v>
      </c>
      <c r="G10050" s="29">
        <f t="shared" si="315"/>
        <v>1.9815842963666341E-4</v>
      </c>
    </row>
    <row r="10051" spans="2:7">
      <c r="B10051" s="1">
        <v>42922</v>
      </c>
      <c r="C10051" s="30">
        <f>VLOOKUP(B10051,'רביות שנתיות'!B:C,2)</f>
        <v>1</v>
      </c>
      <c r="D10051" s="29">
        <f t="shared" si="314"/>
        <v>2.7242892239431882E-5</v>
      </c>
      <c r="F10051" s="30">
        <f>VLOOKUP($B10051,'רביות שנתיות'!B:I,7)</f>
        <v>7.5</v>
      </c>
      <c r="G10051" s="29">
        <f t="shared" si="315"/>
        <v>1.9815842963666341E-4</v>
      </c>
    </row>
    <row r="10052" spans="2:7">
      <c r="B10052" s="1">
        <v>42923</v>
      </c>
      <c r="C10052" s="30">
        <f>VLOOKUP(B10052,'רביות שנתיות'!B:C,2)</f>
        <v>1</v>
      </c>
      <c r="D10052" s="29">
        <f t="shared" si="314"/>
        <v>2.7242892239431882E-5</v>
      </c>
      <c r="F10052" s="30">
        <f>VLOOKUP($B10052,'רביות שנתיות'!B:I,7)</f>
        <v>7.5</v>
      </c>
      <c r="G10052" s="29">
        <f t="shared" si="315"/>
        <v>1.9815842963666341E-4</v>
      </c>
    </row>
    <row r="10053" spans="2:7">
      <c r="B10053" s="1">
        <v>42924</v>
      </c>
      <c r="C10053" s="30">
        <f>VLOOKUP(B10053,'רביות שנתיות'!B:C,2)</f>
        <v>1</v>
      </c>
      <c r="D10053" s="29">
        <f t="shared" si="314"/>
        <v>2.7242892239431882E-5</v>
      </c>
      <c r="F10053" s="30">
        <f>VLOOKUP($B10053,'רביות שנתיות'!B:I,7)</f>
        <v>7.5</v>
      </c>
      <c r="G10053" s="29">
        <f t="shared" si="315"/>
        <v>1.9815842963666341E-4</v>
      </c>
    </row>
    <row r="10054" spans="2:7">
      <c r="B10054" s="1">
        <v>42925</v>
      </c>
      <c r="C10054" s="30">
        <f>VLOOKUP(B10054,'רביות שנתיות'!B:C,2)</f>
        <v>1</v>
      </c>
      <c r="D10054" s="29">
        <f t="shared" si="314"/>
        <v>2.7242892239431882E-5</v>
      </c>
      <c r="F10054" s="30">
        <f>VLOOKUP($B10054,'רביות שנתיות'!B:I,7)</f>
        <v>7.5</v>
      </c>
      <c r="G10054" s="29">
        <f t="shared" si="315"/>
        <v>1.9815842963666341E-4</v>
      </c>
    </row>
    <row r="10055" spans="2:7">
      <c r="B10055" s="1">
        <v>42926</v>
      </c>
      <c r="C10055" s="30">
        <f>VLOOKUP(B10055,'רביות שנתיות'!B:C,2)</f>
        <v>1</v>
      </c>
      <c r="D10055" s="29">
        <f t="shared" si="314"/>
        <v>2.7242892239431882E-5</v>
      </c>
      <c r="F10055" s="30">
        <f>VLOOKUP($B10055,'רביות שנתיות'!B:I,7)</f>
        <v>7.5</v>
      </c>
      <c r="G10055" s="29">
        <f t="shared" si="315"/>
        <v>1.9815842963666341E-4</v>
      </c>
    </row>
    <row r="10056" spans="2:7">
      <c r="B10056" s="1">
        <v>42927</v>
      </c>
      <c r="C10056" s="30">
        <f>VLOOKUP(B10056,'רביות שנתיות'!B:C,2)</f>
        <v>1</v>
      </c>
      <c r="D10056" s="29">
        <f t="shared" si="314"/>
        <v>2.7242892239431882E-5</v>
      </c>
      <c r="F10056" s="30">
        <f>VLOOKUP($B10056,'רביות שנתיות'!B:I,7)</f>
        <v>7.5</v>
      </c>
      <c r="G10056" s="29">
        <f t="shared" si="315"/>
        <v>1.9815842963666341E-4</v>
      </c>
    </row>
    <row r="10057" spans="2:7">
      <c r="B10057" s="1">
        <v>42928</v>
      </c>
      <c r="C10057" s="30">
        <f>VLOOKUP(B10057,'רביות שנתיות'!B:C,2)</f>
        <v>1</v>
      </c>
      <c r="D10057" s="29">
        <f t="shared" ref="D10057:D10088" si="316">(1+C10057/100)^(1/365.25)-1</f>
        <v>2.7242892239431882E-5</v>
      </c>
      <c r="F10057" s="30">
        <f>VLOOKUP($B10057,'רביות שנתיות'!B:I,7)</f>
        <v>7.5</v>
      </c>
      <c r="G10057" s="29">
        <f t="shared" ref="G10057:G10088" si="317">(1+F10057/100)^(1/365)-1</f>
        <v>1.9815842963666341E-4</v>
      </c>
    </row>
    <row r="10058" spans="2:7">
      <c r="B10058" s="1">
        <v>42929</v>
      </c>
      <c r="C10058" s="30">
        <f>VLOOKUP(B10058,'רביות שנתיות'!B:C,2)</f>
        <v>1</v>
      </c>
      <c r="D10058" s="29">
        <f t="shared" si="316"/>
        <v>2.7242892239431882E-5</v>
      </c>
      <c r="F10058" s="30">
        <f>VLOOKUP($B10058,'רביות שנתיות'!B:I,7)</f>
        <v>7.5</v>
      </c>
      <c r="G10058" s="29">
        <f t="shared" si="317"/>
        <v>1.9815842963666341E-4</v>
      </c>
    </row>
    <row r="10059" spans="2:7">
      <c r="B10059" s="1">
        <v>42930</v>
      </c>
      <c r="C10059" s="30">
        <f>VLOOKUP(B10059,'רביות שנתיות'!B:C,2)</f>
        <v>1</v>
      </c>
      <c r="D10059" s="29">
        <f t="shared" si="316"/>
        <v>2.7242892239431882E-5</v>
      </c>
      <c r="F10059" s="30">
        <f>VLOOKUP($B10059,'רביות שנתיות'!B:I,7)</f>
        <v>7.5</v>
      </c>
      <c r="G10059" s="29">
        <f t="shared" si="317"/>
        <v>1.9815842963666341E-4</v>
      </c>
    </row>
    <row r="10060" spans="2:7">
      <c r="B10060" s="1">
        <v>42931</v>
      </c>
      <c r="C10060" s="30">
        <f>VLOOKUP(B10060,'רביות שנתיות'!B:C,2)</f>
        <v>1</v>
      </c>
      <c r="D10060" s="29">
        <f t="shared" si="316"/>
        <v>2.7242892239431882E-5</v>
      </c>
      <c r="F10060" s="30">
        <f>VLOOKUP($B10060,'רביות שנתיות'!B:I,7)</f>
        <v>7.5</v>
      </c>
      <c r="G10060" s="29">
        <f t="shared" si="317"/>
        <v>1.9815842963666341E-4</v>
      </c>
    </row>
    <row r="10061" spans="2:7">
      <c r="B10061" s="1">
        <v>42932</v>
      </c>
      <c r="C10061" s="30">
        <f>VLOOKUP(B10061,'רביות שנתיות'!B:C,2)</f>
        <v>1</v>
      </c>
      <c r="D10061" s="29">
        <f t="shared" si="316"/>
        <v>2.7242892239431882E-5</v>
      </c>
      <c r="F10061" s="30">
        <f>VLOOKUP($B10061,'רביות שנתיות'!B:I,7)</f>
        <v>7.5</v>
      </c>
      <c r="G10061" s="29">
        <f t="shared" si="317"/>
        <v>1.9815842963666341E-4</v>
      </c>
    </row>
    <row r="10062" spans="2:7">
      <c r="B10062" s="1">
        <v>42933</v>
      </c>
      <c r="C10062" s="30">
        <f>VLOOKUP(B10062,'רביות שנתיות'!B:C,2)</f>
        <v>1</v>
      </c>
      <c r="D10062" s="29">
        <f t="shared" si="316"/>
        <v>2.7242892239431882E-5</v>
      </c>
      <c r="F10062" s="30">
        <f>VLOOKUP($B10062,'רביות שנתיות'!B:I,7)</f>
        <v>7.5</v>
      </c>
      <c r="G10062" s="29">
        <f t="shared" si="317"/>
        <v>1.9815842963666341E-4</v>
      </c>
    </row>
    <row r="10063" spans="2:7">
      <c r="B10063" s="1">
        <v>42934</v>
      </c>
      <c r="C10063" s="30">
        <f>VLOOKUP(B10063,'רביות שנתיות'!B:C,2)</f>
        <v>1</v>
      </c>
      <c r="D10063" s="29">
        <f t="shared" si="316"/>
        <v>2.7242892239431882E-5</v>
      </c>
      <c r="F10063" s="30">
        <f>VLOOKUP($B10063,'רביות שנתיות'!B:I,7)</f>
        <v>7.5</v>
      </c>
      <c r="G10063" s="29">
        <f t="shared" si="317"/>
        <v>1.9815842963666341E-4</v>
      </c>
    </row>
    <row r="10064" spans="2:7">
      <c r="B10064" s="1">
        <v>42935</v>
      </c>
      <c r="C10064" s="30">
        <f>VLOOKUP(B10064,'רביות שנתיות'!B:C,2)</f>
        <v>1</v>
      </c>
      <c r="D10064" s="29">
        <f t="shared" si="316"/>
        <v>2.7242892239431882E-5</v>
      </c>
      <c r="F10064" s="30">
        <f>VLOOKUP($B10064,'רביות שנתיות'!B:I,7)</f>
        <v>7.5</v>
      </c>
      <c r="G10064" s="29">
        <f t="shared" si="317"/>
        <v>1.9815842963666341E-4</v>
      </c>
    </row>
    <row r="10065" spans="2:7">
      <c r="B10065" s="1">
        <v>42936</v>
      </c>
      <c r="C10065" s="30">
        <f>VLOOKUP(B10065,'רביות שנתיות'!B:C,2)</f>
        <v>1</v>
      </c>
      <c r="D10065" s="29">
        <f t="shared" si="316"/>
        <v>2.7242892239431882E-5</v>
      </c>
      <c r="F10065" s="30">
        <f>VLOOKUP($B10065,'רביות שנתיות'!B:I,7)</f>
        <v>7.5</v>
      </c>
      <c r="G10065" s="29">
        <f t="shared" si="317"/>
        <v>1.9815842963666341E-4</v>
      </c>
    </row>
    <row r="10066" spans="2:7">
      <c r="B10066" s="1">
        <v>42937</v>
      </c>
      <c r="C10066" s="30">
        <f>VLOOKUP(B10066,'רביות שנתיות'!B:C,2)</f>
        <v>1</v>
      </c>
      <c r="D10066" s="29">
        <f t="shared" si="316"/>
        <v>2.7242892239431882E-5</v>
      </c>
      <c r="F10066" s="30">
        <f>VLOOKUP($B10066,'רביות שנתיות'!B:I,7)</f>
        <v>7.5</v>
      </c>
      <c r="G10066" s="29">
        <f t="shared" si="317"/>
        <v>1.9815842963666341E-4</v>
      </c>
    </row>
    <row r="10067" spans="2:7">
      <c r="B10067" s="1">
        <v>42938</v>
      </c>
      <c r="C10067" s="30">
        <f>VLOOKUP(B10067,'רביות שנתיות'!B:C,2)</f>
        <v>1</v>
      </c>
      <c r="D10067" s="29">
        <f t="shared" si="316"/>
        <v>2.7242892239431882E-5</v>
      </c>
      <c r="F10067" s="30">
        <f>VLOOKUP($B10067,'רביות שנתיות'!B:I,7)</f>
        <v>7.5</v>
      </c>
      <c r="G10067" s="29">
        <f t="shared" si="317"/>
        <v>1.9815842963666341E-4</v>
      </c>
    </row>
    <row r="10068" spans="2:7">
      <c r="B10068" s="1">
        <v>42939</v>
      </c>
      <c r="C10068" s="30">
        <f>VLOOKUP(B10068,'רביות שנתיות'!B:C,2)</f>
        <v>1</v>
      </c>
      <c r="D10068" s="29">
        <f t="shared" si="316"/>
        <v>2.7242892239431882E-5</v>
      </c>
      <c r="F10068" s="30">
        <f>VLOOKUP($B10068,'רביות שנתיות'!B:I,7)</f>
        <v>7.5</v>
      </c>
      <c r="G10068" s="29">
        <f t="shared" si="317"/>
        <v>1.9815842963666341E-4</v>
      </c>
    </row>
    <row r="10069" spans="2:7">
      <c r="B10069" s="1">
        <v>42940</v>
      </c>
      <c r="C10069" s="30">
        <f>VLOOKUP(B10069,'רביות שנתיות'!B:C,2)</f>
        <v>1</v>
      </c>
      <c r="D10069" s="29">
        <f t="shared" si="316"/>
        <v>2.7242892239431882E-5</v>
      </c>
      <c r="F10069" s="30">
        <f>VLOOKUP($B10069,'רביות שנתיות'!B:I,7)</f>
        <v>7.5</v>
      </c>
      <c r="G10069" s="29">
        <f t="shared" si="317"/>
        <v>1.9815842963666341E-4</v>
      </c>
    </row>
    <row r="10070" spans="2:7">
      <c r="B10070" s="1">
        <v>42941</v>
      </c>
      <c r="C10070" s="30">
        <f>VLOOKUP(B10070,'רביות שנתיות'!B:C,2)</f>
        <v>1</v>
      </c>
      <c r="D10070" s="29">
        <f t="shared" si="316"/>
        <v>2.7242892239431882E-5</v>
      </c>
      <c r="F10070" s="30">
        <f>VLOOKUP($B10070,'רביות שנתיות'!B:I,7)</f>
        <v>7.5</v>
      </c>
      <c r="G10070" s="29">
        <f t="shared" si="317"/>
        <v>1.9815842963666341E-4</v>
      </c>
    </row>
    <row r="10071" spans="2:7">
      <c r="B10071" s="1">
        <v>42942</v>
      </c>
      <c r="C10071" s="30">
        <f>VLOOKUP(B10071,'רביות שנתיות'!B:C,2)</f>
        <v>1</v>
      </c>
      <c r="D10071" s="29">
        <f t="shared" si="316"/>
        <v>2.7242892239431882E-5</v>
      </c>
      <c r="F10071" s="30">
        <f>VLOOKUP($B10071,'רביות שנתיות'!B:I,7)</f>
        <v>7.5</v>
      </c>
      <c r="G10071" s="29">
        <f t="shared" si="317"/>
        <v>1.9815842963666341E-4</v>
      </c>
    </row>
    <row r="10072" spans="2:7">
      <c r="B10072" s="1">
        <v>42943</v>
      </c>
      <c r="C10072" s="30">
        <f>VLOOKUP(B10072,'רביות שנתיות'!B:C,2)</f>
        <v>1</v>
      </c>
      <c r="D10072" s="29">
        <f t="shared" si="316"/>
        <v>2.7242892239431882E-5</v>
      </c>
      <c r="F10072" s="30">
        <f>VLOOKUP($B10072,'רביות שנתיות'!B:I,7)</f>
        <v>7.5</v>
      </c>
      <c r="G10072" s="29">
        <f t="shared" si="317"/>
        <v>1.9815842963666341E-4</v>
      </c>
    </row>
    <row r="10073" spans="2:7">
      <c r="B10073" s="1">
        <v>42944</v>
      </c>
      <c r="C10073" s="30">
        <f>VLOOKUP(B10073,'רביות שנתיות'!B:C,2)</f>
        <v>1</v>
      </c>
      <c r="D10073" s="29">
        <f t="shared" si="316"/>
        <v>2.7242892239431882E-5</v>
      </c>
      <c r="F10073" s="30">
        <f>VLOOKUP($B10073,'רביות שנתיות'!B:I,7)</f>
        <v>7.5</v>
      </c>
      <c r="G10073" s="29">
        <f t="shared" si="317"/>
        <v>1.9815842963666341E-4</v>
      </c>
    </row>
    <row r="10074" spans="2:7">
      <c r="B10074" s="1">
        <v>42945</v>
      </c>
      <c r="C10074" s="30">
        <f>VLOOKUP(B10074,'רביות שנתיות'!B:C,2)</f>
        <v>1</v>
      </c>
      <c r="D10074" s="29">
        <f t="shared" si="316"/>
        <v>2.7242892239431882E-5</v>
      </c>
      <c r="F10074" s="30">
        <f>VLOOKUP($B10074,'רביות שנתיות'!B:I,7)</f>
        <v>7.5</v>
      </c>
      <c r="G10074" s="29">
        <f t="shared" si="317"/>
        <v>1.9815842963666341E-4</v>
      </c>
    </row>
    <row r="10075" spans="2:7">
      <c r="B10075" s="1">
        <v>42946</v>
      </c>
      <c r="C10075" s="30">
        <f>VLOOKUP(B10075,'רביות שנתיות'!B:C,2)</f>
        <v>1</v>
      </c>
      <c r="D10075" s="29">
        <f t="shared" si="316"/>
        <v>2.7242892239431882E-5</v>
      </c>
      <c r="F10075" s="30">
        <f>VLOOKUP($B10075,'רביות שנתיות'!B:I,7)</f>
        <v>7.5</v>
      </c>
      <c r="G10075" s="29">
        <f t="shared" si="317"/>
        <v>1.9815842963666341E-4</v>
      </c>
    </row>
    <row r="10076" spans="2:7">
      <c r="B10076" s="1">
        <v>42947</v>
      </c>
      <c r="C10076" s="30">
        <f>VLOOKUP(B10076,'רביות שנתיות'!B:C,2)</f>
        <v>1</v>
      </c>
      <c r="D10076" s="29">
        <f t="shared" si="316"/>
        <v>2.7242892239431882E-5</v>
      </c>
      <c r="F10076" s="30">
        <f>VLOOKUP($B10076,'רביות שנתיות'!B:I,7)</f>
        <v>7.5</v>
      </c>
      <c r="G10076" s="29">
        <f t="shared" si="317"/>
        <v>1.9815842963666341E-4</v>
      </c>
    </row>
    <row r="10077" spans="2:7">
      <c r="B10077" s="1">
        <v>42948</v>
      </c>
      <c r="C10077" s="30">
        <f>VLOOKUP(B10077,'רביות שנתיות'!B:C,2)</f>
        <v>1</v>
      </c>
      <c r="D10077" s="29">
        <f t="shared" si="316"/>
        <v>2.7242892239431882E-5</v>
      </c>
      <c r="F10077" s="30">
        <f>VLOOKUP($B10077,'רביות שנתיות'!B:I,7)</f>
        <v>7.5</v>
      </c>
      <c r="G10077" s="29">
        <f t="shared" si="317"/>
        <v>1.9815842963666341E-4</v>
      </c>
    </row>
    <row r="10078" spans="2:7">
      <c r="B10078" s="1">
        <v>42949</v>
      </c>
      <c r="C10078" s="30">
        <f>VLOOKUP(B10078,'רביות שנתיות'!B:C,2)</f>
        <v>1</v>
      </c>
      <c r="D10078" s="29">
        <f t="shared" si="316"/>
        <v>2.7242892239431882E-5</v>
      </c>
      <c r="F10078" s="30">
        <f>VLOOKUP($B10078,'רביות שנתיות'!B:I,7)</f>
        <v>7.5</v>
      </c>
      <c r="G10078" s="29">
        <f t="shared" si="317"/>
        <v>1.9815842963666341E-4</v>
      </c>
    </row>
    <row r="10079" spans="2:7">
      <c r="B10079" s="1">
        <v>42950</v>
      </c>
      <c r="C10079" s="30">
        <f>VLOOKUP(B10079,'רביות שנתיות'!B:C,2)</f>
        <v>1</v>
      </c>
      <c r="D10079" s="29">
        <f t="shared" si="316"/>
        <v>2.7242892239431882E-5</v>
      </c>
      <c r="F10079" s="30">
        <f>VLOOKUP($B10079,'רביות שנתיות'!B:I,7)</f>
        <v>7.5</v>
      </c>
      <c r="G10079" s="29">
        <f t="shared" si="317"/>
        <v>1.9815842963666341E-4</v>
      </c>
    </row>
    <row r="10080" spans="2:7">
      <c r="B10080" s="1">
        <v>42951</v>
      </c>
      <c r="C10080" s="30">
        <f>VLOOKUP(B10080,'רביות שנתיות'!B:C,2)</f>
        <v>1</v>
      </c>
      <c r="D10080" s="29">
        <f t="shared" si="316"/>
        <v>2.7242892239431882E-5</v>
      </c>
      <c r="F10080" s="30">
        <f>VLOOKUP($B10080,'רביות שנתיות'!B:I,7)</f>
        <v>7.5</v>
      </c>
      <c r="G10080" s="29">
        <f t="shared" si="317"/>
        <v>1.9815842963666341E-4</v>
      </c>
    </row>
    <row r="10081" spans="2:7">
      <c r="B10081" s="1">
        <v>42952</v>
      </c>
      <c r="C10081" s="30">
        <f>VLOOKUP(B10081,'רביות שנתיות'!B:C,2)</f>
        <v>1</v>
      </c>
      <c r="D10081" s="29">
        <f t="shared" si="316"/>
        <v>2.7242892239431882E-5</v>
      </c>
      <c r="F10081" s="30">
        <f>VLOOKUP($B10081,'רביות שנתיות'!B:I,7)</f>
        <v>7.5</v>
      </c>
      <c r="G10081" s="29">
        <f t="shared" si="317"/>
        <v>1.9815842963666341E-4</v>
      </c>
    </row>
    <row r="10082" spans="2:7">
      <c r="B10082" s="1">
        <v>42953</v>
      </c>
      <c r="C10082" s="30">
        <f>VLOOKUP(B10082,'רביות שנתיות'!B:C,2)</f>
        <v>1</v>
      </c>
      <c r="D10082" s="29">
        <f t="shared" si="316"/>
        <v>2.7242892239431882E-5</v>
      </c>
      <c r="F10082" s="30">
        <f>VLOOKUP($B10082,'רביות שנתיות'!B:I,7)</f>
        <v>7.5</v>
      </c>
      <c r="G10082" s="29">
        <f t="shared" si="317"/>
        <v>1.9815842963666341E-4</v>
      </c>
    </row>
    <row r="10083" spans="2:7">
      <c r="B10083" s="1">
        <v>42954</v>
      </c>
      <c r="C10083" s="30">
        <f>VLOOKUP(B10083,'רביות שנתיות'!B:C,2)</f>
        <v>1</v>
      </c>
      <c r="D10083" s="29">
        <f t="shared" si="316"/>
        <v>2.7242892239431882E-5</v>
      </c>
      <c r="F10083" s="30">
        <f>VLOOKUP($B10083,'רביות שנתיות'!B:I,7)</f>
        <v>7.5</v>
      </c>
      <c r="G10083" s="29">
        <f t="shared" si="317"/>
        <v>1.9815842963666341E-4</v>
      </c>
    </row>
    <row r="10084" spans="2:7">
      <c r="B10084" s="1">
        <v>42955</v>
      </c>
      <c r="C10084" s="30">
        <f>VLOOKUP(B10084,'רביות שנתיות'!B:C,2)</f>
        <v>1</v>
      </c>
      <c r="D10084" s="29">
        <f t="shared" si="316"/>
        <v>2.7242892239431882E-5</v>
      </c>
      <c r="F10084" s="30">
        <f>VLOOKUP($B10084,'רביות שנתיות'!B:I,7)</f>
        <v>7.5</v>
      </c>
      <c r="G10084" s="29">
        <f t="shared" si="317"/>
        <v>1.9815842963666341E-4</v>
      </c>
    </row>
    <row r="10085" spans="2:7">
      <c r="B10085" s="1">
        <v>42956</v>
      </c>
      <c r="C10085" s="30">
        <f>VLOOKUP(B10085,'רביות שנתיות'!B:C,2)</f>
        <v>1</v>
      </c>
      <c r="D10085" s="29">
        <f t="shared" si="316"/>
        <v>2.7242892239431882E-5</v>
      </c>
      <c r="F10085" s="30">
        <f>VLOOKUP($B10085,'רביות שנתיות'!B:I,7)</f>
        <v>7.5</v>
      </c>
      <c r="G10085" s="29">
        <f t="shared" si="317"/>
        <v>1.9815842963666341E-4</v>
      </c>
    </row>
    <row r="10086" spans="2:7">
      <c r="B10086" s="1">
        <v>42957</v>
      </c>
      <c r="C10086" s="30">
        <f>VLOOKUP(B10086,'רביות שנתיות'!B:C,2)</f>
        <v>1</v>
      </c>
      <c r="D10086" s="29">
        <f t="shared" si="316"/>
        <v>2.7242892239431882E-5</v>
      </c>
      <c r="F10086" s="30">
        <f>VLOOKUP($B10086,'רביות שנתיות'!B:I,7)</f>
        <v>7.5</v>
      </c>
      <c r="G10086" s="29">
        <f t="shared" si="317"/>
        <v>1.9815842963666341E-4</v>
      </c>
    </row>
    <row r="10087" spans="2:7">
      <c r="B10087" s="1">
        <v>42958</v>
      </c>
      <c r="C10087" s="30">
        <f>VLOOKUP(B10087,'רביות שנתיות'!B:C,2)</f>
        <v>1</v>
      </c>
      <c r="D10087" s="29">
        <f t="shared" si="316"/>
        <v>2.7242892239431882E-5</v>
      </c>
      <c r="F10087" s="30">
        <f>VLOOKUP($B10087,'רביות שנתיות'!B:I,7)</f>
        <v>7.5</v>
      </c>
      <c r="G10087" s="29">
        <f t="shared" si="317"/>
        <v>1.9815842963666341E-4</v>
      </c>
    </row>
    <row r="10088" spans="2:7">
      <c r="B10088" s="1">
        <v>42959</v>
      </c>
      <c r="C10088" s="30">
        <f>VLOOKUP(B10088,'רביות שנתיות'!B:C,2)</f>
        <v>1</v>
      </c>
      <c r="D10088" s="29">
        <f t="shared" si="316"/>
        <v>2.7242892239431882E-5</v>
      </c>
      <c r="F10088" s="30">
        <f>VLOOKUP($B10088,'רביות שנתיות'!B:I,7)</f>
        <v>7.5</v>
      </c>
      <c r="G10088" s="29">
        <f t="shared" si="317"/>
        <v>1.9815842963666341E-4</v>
      </c>
    </row>
    <row r="10089" spans="2:7">
      <c r="B10089" s="1">
        <v>42960</v>
      </c>
      <c r="C10089" s="30">
        <f>VLOOKUP(B10089,'רביות שנתיות'!B:C,2)</f>
        <v>1</v>
      </c>
      <c r="D10089" s="29">
        <f t="shared" ref="D10089:D10152" si="318">(1+C10089/100)^(1/365.25)-1</f>
        <v>2.7242892239431882E-5</v>
      </c>
      <c r="F10089" s="30">
        <f>VLOOKUP($B10089,'רביות שנתיות'!B:I,7)</f>
        <v>7.5</v>
      </c>
      <c r="G10089" s="29">
        <f t="shared" ref="G10089:G10152" si="319">(1+F10089/100)^(1/365)-1</f>
        <v>1.9815842963666341E-4</v>
      </c>
    </row>
    <row r="10090" spans="2:7">
      <c r="B10090" s="1">
        <v>42961</v>
      </c>
      <c r="C10090" s="30">
        <f>VLOOKUP(B10090,'רביות שנתיות'!B:C,2)</f>
        <v>1</v>
      </c>
      <c r="D10090" s="29">
        <f t="shared" si="318"/>
        <v>2.7242892239431882E-5</v>
      </c>
      <c r="F10090" s="30">
        <f>VLOOKUP($B10090,'רביות שנתיות'!B:I,7)</f>
        <v>7.5</v>
      </c>
      <c r="G10090" s="29">
        <f t="shared" si="319"/>
        <v>1.9815842963666341E-4</v>
      </c>
    </row>
    <row r="10091" spans="2:7">
      <c r="B10091" s="1">
        <v>42962</v>
      </c>
      <c r="C10091" s="30">
        <f>VLOOKUP(B10091,'רביות שנתיות'!B:C,2)</f>
        <v>1</v>
      </c>
      <c r="D10091" s="29">
        <f t="shared" si="318"/>
        <v>2.7242892239431882E-5</v>
      </c>
      <c r="F10091" s="30">
        <f>VLOOKUP($B10091,'רביות שנתיות'!B:I,7)</f>
        <v>7.5</v>
      </c>
      <c r="G10091" s="29">
        <f t="shared" si="319"/>
        <v>1.9815842963666341E-4</v>
      </c>
    </row>
    <row r="10092" spans="2:7">
      <c r="B10092" s="1">
        <v>42963</v>
      </c>
      <c r="C10092" s="30">
        <f>VLOOKUP(B10092,'רביות שנתיות'!B:C,2)</f>
        <v>1</v>
      </c>
      <c r="D10092" s="29">
        <f t="shared" si="318"/>
        <v>2.7242892239431882E-5</v>
      </c>
      <c r="F10092" s="30">
        <f>VLOOKUP($B10092,'רביות שנתיות'!B:I,7)</f>
        <v>7.5</v>
      </c>
      <c r="G10092" s="29">
        <f t="shared" si="319"/>
        <v>1.9815842963666341E-4</v>
      </c>
    </row>
    <row r="10093" spans="2:7">
      <c r="B10093" s="1">
        <v>42964</v>
      </c>
      <c r="C10093" s="30">
        <f>VLOOKUP(B10093,'רביות שנתיות'!B:C,2)</f>
        <v>1</v>
      </c>
      <c r="D10093" s="29">
        <f t="shared" si="318"/>
        <v>2.7242892239431882E-5</v>
      </c>
      <c r="F10093" s="30">
        <f>VLOOKUP($B10093,'רביות שנתיות'!B:I,7)</f>
        <v>7.5</v>
      </c>
      <c r="G10093" s="29">
        <f t="shared" si="319"/>
        <v>1.9815842963666341E-4</v>
      </c>
    </row>
    <row r="10094" spans="2:7">
      <c r="B10094" s="1">
        <v>42965</v>
      </c>
      <c r="C10094" s="30">
        <f>VLOOKUP(B10094,'רביות שנתיות'!B:C,2)</f>
        <v>1</v>
      </c>
      <c r="D10094" s="29">
        <f t="shared" si="318"/>
        <v>2.7242892239431882E-5</v>
      </c>
      <c r="F10094" s="30">
        <f>VLOOKUP($B10094,'רביות שנתיות'!B:I,7)</f>
        <v>7.5</v>
      </c>
      <c r="G10094" s="29">
        <f t="shared" si="319"/>
        <v>1.9815842963666341E-4</v>
      </c>
    </row>
    <row r="10095" spans="2:7">
      <c r="B10095" s="1">
        <v>42966</v>
      </c>
      <c r="C10095" s="30">
        <f>VLOOKUP(B10095,'רביות שנתיות'!B:C,2)</f>
        <v>1</v>
      </c>
      <c r="D10095" s="29">
        <f t="shared" si="318"/>
        <v>2.7242892239431882E-5</v>
      </c>
      <c r="F10095" s="30">
        <f>VLOOKUP($B10095,'רביות שנתיות'!B:I,7)</f>
        <v>7.5</v>
      </c>
      <c r="G10095" s="29">
        <f t="shared" si="319"/>
        <v>1.9815842963666341E-4</v>
      </c>
    </row>
    <row r="10096" spans="2:7">
      <c r="B10096" s="1">
        <v>42967</v>
      </c>
      <c r="C10096" s="30">
        <f>VLOOKUP(B10096,'רביות שנתיות'!B:C,2)</f>
        <v>1</v>
      </c>
      <c r="D10096" s="29">
        <f t="shared" si="318"/>
        <v>2.7242892239431882E-5</v>
      </c>
      <c r="F10096" s="30">
        <f>VLOOKUP($B10096,'רביות שנתיות'!B:I,7)</f>
        <v>7.5</v>
      </c>
      <c r="G10096" s="29">
        <f t="shared" si="319"/>
        <v>1.9815842963666341E-4</v>
      </c>
    </row>
    <row r="10097" spans="2:7">
      <c r="B10097" s="1">
        <v>42968</v>
      </c>
      <c r="C10097" s="30">
        <f>VLOOKUP(B10097,'רביות שנתיות'!B:C,2)</f>
        <v>1</v>
      </c>
      <c r="D10097" s="29">
        <f t="shared" si="318"/>
        <v>2.7242892239431882E-5</v>
      </c>
      <c r="F10097" s="30">
        <f>VLOOKUP($B10097,'רביות שנתיות'!B:I,7)</f>
        <v>7.5</v>
      </c>
      <c r="G10097" s="29">
        <f t="shared" si="319"/>
        <v>1.9815842963666341E-4</v>
      </c>
    </row>
    <row r="10098" spans="2:7">
      <c r="B10098" s="1">
        <v>42969</v>
      </c>
      <c r="C10098" s="30">
        <f>VLOOKUP(B10098,'רביות שנתיות'!B:C,2)</f>
        <v>1</v>
      </c>
      <c r="D10098" s="29">
        <f t="shared" si="318"/>
        <v>2.7242892239431882E-5</v>
      </c>
      <c r="F10098" s="30">
        <f>VLOOKUP($B10098,'רביות שנתיות'!B:I,7)</f>
        <v>7.5</v>
      </c>
      <c r="G10098" s="29">
        <f t="shared" si="319"/>
        <v>1.9815842963666341E-4</v>
      </c>
    </row>
    <row r="10099" spans="2:7">
      <c r="B10099" s="1">
        <v>42970</v>
      </c>
      <c r="C10099" s="30">
        <f>VLOOKUP(B10099,'רביות שנתיות'!B:C,2)</f>
        <v>1</v>
      </c>
      <c r="D10099" s="29">
        <f t="shared" si="318"/>
        <v>2.7242892239431882E-5</v>
      </c>
      <c r="F10099" s="30">
        <f>VLOOKUP($B10099,'רביות שנתיות'!B:I,7)</f>
        <v>7.5</v>
      </c>
      <c r="G10099" s="29">
        <f t="shared" si="319"/>
        <v>1.9815842963666341E-4</v>
      </c>
    </row>
    <row r="10100" spans="2:7">
      <c r="B10100" s="1">
        <v>42971</v>
      </c>
      <c r="C10100" s="30">
        <f>VLOOKUP(B10100,'רביות שנתיות'!B:C,2)</f>
        <v>1</v>
      </c>
      <c r="D10100" s="29">
        <f t="shared" si="318"/>
        <v>2.7242892239431882E-5</v>
      </c>
      <c r="F10100" s="30">
        <f>VLOOKUP($B10100,'רביות שנתיות'!B:I,7)</f>
        <v>7.5</v>
      </c>
      <c r="G10100" s="29">
        <f t="shared" si="319"/>
        <v>1.9815842963666341E-4</v>
      </c>
    </row>
    <row r="10101" spans="2:7">
      <c r="B10101" s="1">
        <v>42972</v>
      </c>
      <c r="C10101" s="30">
        <f>VLOOKUP(B10101,'רביות שנתיות'!B:C,2)</f>
        <v>1</v>
      </c>
      <c r="D10101" s="29">
        <f t="shared" si="318"/>
        <v>2.7242892239431882E-5</v>
      </c>
      <c r="F10101" s="30">
        <f>VLOOKUP($B10101,'רביות שנתיות'!B:I,7)</f>
        <v>7.5</v>
      </c>
      <c r="G10101" s="29">
        <f t="shared" si="319"/>
        <v>1.9815842963666341E-4</v>
      </c>
    </row>
    <row r="10102" spans="2:7">
      <c r="B10102" s="1">
        <v>42973</v>
      </c>
      <c r="C10102" s="30">
        <f>VLOOKUP(B10102,'רביות שנתיות'!B:C,2)</f>
        <v>1</v>
      </c>
      <c r="D10102" s="29">
        <f t="shared" si="318"/>
        <v>2.7242892239431882E-5</v>
      </c>
      <c r="F10102" s="30">
        <f>VLOOKUP($B10102,'רביות שנתיות'!B:I,7)</f>
        <v>7.5</v>
      </c>
      <c r="G10102" s="29">
        <f t="shared" si="319"/>
        <v>1.9815842963666341E-4</v>
      </c>
    </row>
    <row r="10103" spans="2:7">
      <c r="B10103" s="1">
        <v>42974</v>
      </c>
      <c r="C10103" s="30">
        <f>VLOOKUP(B10103,'רביות שנתיות'!B:C,2)</f>
        <v>1</v>
      </c>
      <c r="D10103" s="29">
        <f t="shared" si="318"/>
        <v>2.7242892239431882E-5</v>
      </c>
      <c r="F10103" s="30">
        <f>VLOOKUP($B10103,'רביות שנתיות'!B:I,7)</f>
        <v>7.5</v>
      </c>
      <c r="G10103" s="29">
        <f t="shared" si="319"/>
        <v>1.9815842963666341E-4</v>
      </c>
    </row>
    <row r="10104" spans="2:7">
      <c r="B10104" s="1">
        <v>42975</v>
      </c>
      <c r="C10104" s="30">
        <f>VLOOKUP(B10104,'רביות שנתיות'!B:C,2)</f>
        <v>1</v>
      </c>
      <c r="D10104" s="29">
        <f t="shared" si="318"/>
        <v>2.7242892239431882E-5</v>
      </c>
      <c r="F10104" s="30">
        <f>VLOOKUP($B10104,'רביות שנתיות'!B:I,7)</f>
        <v>7.5</v>
      </c>
      <c r="G10104" s="29">
        <f t="shared" si="319"/>
        <v>1.9815842963666341E-4</v>
      </c>
    </row>
    <row r="10105" spans="2:7">
      <c r="B10105" s="1">
        <v>42976</v>
      </c>
      <c r="C10105" s="30">
        <f>VLOOKUP(B10105,'רביות שנתיות'!B:C,2)</f>
        <v>1</v>
      </c>
      <c r="D10105" s="29">
        <f t="shared" si="318"/>
        <v>2.7242892239431882E-5</v>
      </c>
      <c r="F10105" s="30">
        <f>VLOOKUP($B10105,'רביות שנתיות'!B:I,7)</f>
        <v>7.5</v>
      </c>
      <c r="G10105" s="29">
        <f t="shared" si="319"/>
        <v>1.9815842963666341E-4</v>
      </c>
    </row>
    <row r="10106" spans="2:7">
      <c r="B10106" s="1">
        <v>42977</v>
      </c>
      <c r="C10106" s="30">
        <f>VLOOKUP(B10106,'רביות שנתיות'!B:C,2)</f>
        <v>1</v>
      </c>
      <c r="D10106" s="29">
        <f t="shared" si="318"/>
        <v>2.7242892239431882E-5</v>
      </c>
      <c r="F10106" s="30">
        <f>VLOOKUP($B10106,'רביות שנתיות'!B:I,7)</f>
        <v>7.5</v>
      </c>
      <c r="G10106" s="29">
        <f t="shared" si="319"/>
        <v>1.9815842963666341E-4</v>
      </c>
    </row>
    <row r="10107" spans="2:7">
      <c r="B10107" s="1">
        <v>42978</v>
      </c>
      <c r="C10107" s="30">
        <f>VLOOKUP(B10107,'רביות שנתיות'!B:C,2)</f>
        <v>1</v>
      </c>
      <c r="D10107" s="29">
        <f t="shared" si="318"/>
        <v>2.7242892239431882E-5</v>
      </c>
      <c r="F10107" s="30">
        <f>VLOOKUP($B10107,'רביות שנתיות'!B:I,7)</f>
        <v>7.5</v>
      </c>
      <c r="G10107" s="29">
        <f t="shared" si="319"/>
        <v>1.9815842963666341E-4</v>
      </c>
    </row>
    <row r="10108" spans="2:7">
      <c r="B10108" s="1">
        <v>42979</v>
      </c>
      <c r="C10108" s="30">
        <f>VLOOKUP(B10108,'רביות שנתיות'!B:C,2)</f>
        <v>1</v>
      </c>
      <c r="D10108" s="29">
        <f t="shared" si="318"/>
        <v>2.7242892239431882E-5</v>
      </c>
      <c r="F10108" s="30">
        <f>VLOOKUP($B10108,'רביות שנתיות'!B:I,7)</f>
        <v>7.5</v>
      </c>
      <c r="G10108" s="29">
        <f t="shared" si="319"/>
        <v>1.9815842963666341E-4</v>
      </c>
    </row>
    <row r="10109" spans="2:7">
      <c r="B10109" s="1">
        <v>42980</v>
      </c>
      <c r="C10109" s="30">
        <f>VLOOKUP(B10109,'רביות שנתיות'!B:C,2)</f>
        <v>1</v>
      </c>
      <c r="D10109" s="29">
        <f t="shared" si="318"/>
        <v>2.7242892239431882E-5</v>
      </c>
      <c r="F10109" s="30">
        <f>VLOOKUP($B10109,'רביות שנתיות'!B:I,7)</f>
        <v>7.5</v>
      </c>
      <c r="G10109" s="29">
        <f t="shared" si="319"/>
        <v>1.9815842963666341E-4</v>
      </c>
    </row>
    <row r="10110" spans="2:7">
      <c r="B10110" s="1">
        <v>42981</v>
      </c>
      <c r="C10110" s="30">
        <f>VLOOKUP(B10110,'רביות שנתיות'!B:C,2)</f>
        <v>1</v>
      </c>
      <c r="D10110" s="29">
        <f t="shared" si="318"/>
        <v>2.7242892239431882E-5</v>
      </c>
      <c r="F10110" s="30">
        <f>VLOOKUP($B10110,'רביות שנתיות'!B:I,7)</f>
        <v>7.5</v>
      </c>
      <c r="G10110" s="29">
        <f t="shared" si="319"/>
        <v>1.9815842963666341E-4</v>
      </c>
    </row>
    <row r="10111" spans="2:7">
      <c r="B10111" s="1">
        <v>42982</v>
      </c>
      <c r="C10111" s="30">
        <f>VLOOKUP(B10111,'רביות שנתיות'!B:C,2)</f>
        <v>1</v>
      </c>
      <c r="D10111" s="29">
        <f t="shared" si="318"/>
        <v>2.7242892239431882E-5</v>
      </c>
      <c r="F10111" s="30">
        <f>VLOOKUP($B10111,'רביות שנתיות'!B:I,7)</f>
        <v>7.5</v>
      </c>
      <c r="G10111" s="29">
        <f t="shared" si="319"/>
        <v>1.9815842963666341E-4</v>
      </c>
    </row>
    <row r="10112" spans="2:7">
      <c r="B10112" s="1">
        <v>42983</v>
      </c>
      <c r="C10112" s="30">
        <f>VLOOKUP(B10112,'רביות שנתיות'!B:C,2)</f>
        <v>1</v>
      </c>
      <c r="D10112" s="29">
        <f t="shared" si="318"/>
        <v>2.7242892239431882E-5</v>
      </c>
      <c r="F10112" s="30">
        <f>VLOOKUP($B10112,'רביות שנתיות'!B:I,7)</f>
        <v>7.5</v>
      </c>
      <c r="G10112" s="29">
        <f t="shared" si="319"/>
        <v>1.9815842963666341E-4</v>
      </c>
    </row>
    <row r="10113" spans="2:7">
      <c r="B10113" s="1">
        <v>42984</v>
      </c>
      <c r="C10113" s="30">
        <f>VLOOKUP(B10113,'רביות שנתיות'!B:C,2)</f>
        <v>1</v>
      </c>
      <c r="D10113" s="29">
        <f t="shared" si="318"/>
        <v>2.7242892239431882E-5</v>
      </c>
      <c r="F10113" s="30">
        <f>VLOOKUP($B10113,'רביות שנתיות'!B:I,7)</f>
        <v>7.5</v>
      </c>
      <c r="G10113" s="29">
        <f t="shared" si="319"/>
        <v>1.9815842963666341E-4</v>
      </c>
    </row>
    <row r="10114" spans="2:7">
      <c r="B10114" s="1">
        <v>42985</v>
      </c>
      <c r="C10114" s="30">
        <f>VLOOKUP(B10114,'רביות שנתיות'!B:C,2)</f>
        <v>1</v>
      </c>
      <c r="D10114" s="29">
        <f t="shared" si="318"/>
        <v>2.7242892239431882E-5</v>
      </c>
      <c r="F10114" s="30">
        <f>VLOOKUP($B10114,'רביות שנתיות'!B:I,7)</f>
        <v>7.5</v>
      </c>
      <c r="G10114" s="29">
        <f t="shared" si="319"/>
        <v>1.9815842963666341E-4</v>
      </c>
    </row>
    <row r="10115" spans="2:7">
      <c r="B10115" s="1">
        <v>42986</v>
      </c>
      <c r="C10115" s="30">
        <f>VLOOKUP(B10115,'רביות שנתיות'!B:C,2)</f>
        <v>1</v>
      </c>
      <c r="D10115" s="29">
        <f t="shared" si="318"/>
        <v>2.7242892239431882E-5</v>
      </c>
      <c r="F10115" s="30">
        <f>VLOOKUP($B10115,'רביות שנתיות'!B:I,7)</f>
        <v>7.5</v>
      </c>
      <c r="G10115" s="29">
        <f t="shared" si="319"/>
        <v>1.9815842963666341E-4</v>
      </c>
    </row>
    <row r="10116" spans="2:7">
      <c r="B10116" s="1">
        <v>42987</v>
      </c>
      <c r="C10116" s="30">
        <f>VLOOKUP(B10116,'רביות שנתיות'!B:C,2)</f>
        <v>1</v>
      </c>
      <c r="D10116" s="29">
        <f t="shared" si="318"/>
        <v>2.7242892239431882E-5</v>
      </c>
      <c r="F10116" s="30">
        <f>VLOOKUP($B10116,'רביות שנתיות'!B:I,7)</f>
        <v>7.5</v>
      </c>
      <c r="G10116" s="29">
        <f t="shared" si="319"/>
        <v>1.9815842963666341E-4</v>
      </c>
    </row>
    <row r="10117" spans="2:7">
      <c r="B10117" s="1">
        <v>42988</v>
      </c>
      <c r="C10117" s="30">
        <f>VLOOKUP(B10117,'רביות שנתיות'!B:C,2)</f>
        <v>1</v>
      </c>
      <c r="D10117" s="29">
        <f t="shared" si="318"/>
        <v>2.7242892239431882E-5</v>
      </c>
      <c r="F10117" s="30">
        <f>VLOOKUP($B10117,'רביות שנתיות'!B:I,7)</f>
        <v>7.5</v>
      </c>
      <c r="G10117" s="29">
        <f t="shared" si="319"/>
        <v>1.9815842963666341E-4</v>
      </c>
    </row>
    <row r="10118" spans="2:7">
      <c r="B10118" s="1">
        <v>42989</v>
      </c>
      <c r="C10118" s="30">
        <f>VLOOKUP(B10118,'רביות שנתיות'!B:C,2)</f>
        <v>1</v>
      </c>
      <c r="D10118" s="29">
        <f t="shared" si="318"/>
        <v>2.7242892239431882E-5</v>
      </c>
      <c r="F10118" s="30">
        <f>VLOOKUP($B10118,'רביות שנתיות'!B:I,7)</f>
        <v>7.5</v>
      </c>
      <c r="G10118" s="29">
        <f t="shared" si="319"/>
        <v>1.9815842963666341E-4</v>
      </c>
    </row>
    <row r="10119" spans="2:7">
      <c r="B10119" s="1">
        <v>42990</v>
      </c>
      <c r="C10119" s="30">
        <f>VLOOKUP(B10119,'רביות שנתיות'!B:C,2)</f>
        <v>1</v>
      </c>
      <c r="D10119" s="29">
        <f t="shared" si="318"/>
        <v>2.7242892239431882E-5</v>
      </c>
      <c r="F10119" s="30">
        <f>VLOOKUP($B10119,'רביות שנתיות'!B:I,7)</f>
        <v>7.5</v>
      </c>
      <c r="G10119" s="29">
        <f t="shared" si="319"/>
        <v>1.9815842963666341E-4</v>
      </c>
    </row>
    <row r="10120" spans="2:7">
      <c r="B10120" s="1">
        <v>42991</v>
      </c>
      <c r="C10120" s="30">
        <f>VLOOKUP(B10120,'רביות שנתיות'!B:C,2)</f>
        <v>1</v>
      </c>
      <c r="D10120" s="29">
        <f t="shared" si="318"/>
        <v>2.7242892239431882E-5</v>
      </c>
      <c r="F10120" s="30">
        <f>VLOOKUP($B10120,'רביות שנתיות'!B:I,7)</f>
        <v>7.5</v>
      </c>
      <c r="G10120" s="29">
        <f t="shared" si="319"/>
        <v>1.9815842963666341E-4</v>
      </c>
    </row>
    <row r="10121" spans="2:7">
      <c r="B10121" s="1">
        <v>42992</v>
      </c>
      <c r="C10121" s="30">
        <f>VLOOKUP(B10121,'רביות שנתיות'!B:C,2)</f>
        <v>1</v>
      </c>
      <c r="D10121" s="29">
        <f t="shared" si="318"/>
        <v>2.7242892239431882E-5</v>
      </c>
      <c r="F10121" s="30">
        <f>VLOOKUP($B10121,'רביות שנתיות'!B:I,7)</f>
        <v>7.5</v>
      </c>
      <c r="G10121" s="29">
        <f t="shared" si="319"/>
        <v>1.9815842963666341E-4</v>
      </c>
    </row>
    <row r="10122" spans="2:7">
      <c r="B10122" s="1">
        <v>42993</v>
      </c>
      <c r="C10122" s="30">
        <f>VLOOKUP(B10122,'רביות שנתיות'!B:C,2)</f>
        <v>1</v>
      </c>
      <c r="D10122" s="29">
        <f t="shared" si="318"/>
        <v>2.7242892239431882E-5</v>
      </c>
      <c r="F10122" s="30">
        <f>VLOOKUP($B10122,'רביות שנתיות'!B:I,7)</f>
        <v>7.5</v>
      </c>
      <c r="G10122" s="29">
        <f t="shared" si="319"/>
        <v>1.9815842963666341E-4</v>
      </c>
    </row>
    <row r="10123" spans="2:7">
      <c r="B10123" s="1">
        <v>42994</v>
      </c>
      <c r="C10123" s="30">
        <f>VLOOKUP(B10123,'רביות שנתיות'!B:C,2)</f>
        <v>1</v>
      </c>
      <c r="D10123" s="29">
        <f t="shared" si="318"/>
        <v>2.7242892239431882E-5</v>
      </c>
      <c r="F10123" s="30">
        <f>VLOOKUP($B10123,'רביות שנתיות'!B:I,7)</f>
        <v>7.5</v>
      </c>
      <c r="G10123" s="29">
        <f t="shared" si="319"/>
        <v>1.9815842963666341E-4</v>
      </c>
    </row>
    <row r="10124" spans="2:7">
      <c r="B10124" s="1">
        <v>42995</v>
      </c>
      <c r="C10124" s="30">
        <f>VLOOKUP(B10124,'רביות שנתיות'!B:C,2)</f>
        <v>1</v>
      </c>
      <c r="D10124" s="29">
        <f t="shared" si="318"/>
        <v>2.7242892239431882E-5</v>
      </c>
      <c r="F10124" s="30">
        <f>VLOOKUP($B10124,'רביות שנתיות'!B:I,7)</f>
        <v>7.5</v>
      </c>
      <c r="G10124" s="29">
        <f t="shared" si="319"/>
        <v>1.9815842963666341E-4</v>
      </c>
    </row>
    <row r="10125" spans="2:7">
      <c r="B10125" s="1">
        <v>42996</v>
      </c>
      <c r="C10125" s="30">
        <f>VLOOKUP(B10125,'רביות שנתיות'!B:C,2)</f>
        <v>1</v>
      </c>
      <c r="D10125" s="29">
        <f t="shared" si="318"/>
        <v>2.7242892239431882E-5</v>
      </c>
      <c r="F10125" s="30">
        <f>VLOOKUP($B10125,'רביות שנתיות'!B:I,7)</f>
        <v>7.5</v>
      </c>
      <c r="G10125" s="29">
        <f t="shared" si="319"/>
        <v>1.9815842963666341E-4</v>
      </c>
    </row>
    <row r="10126" spans="2:7">
      <c r="B10126" s="1">
        <v>42997</v>
      </c>
      <c r="C10126" s="30">
        <f>VLOOKUP(B10126,'רביות שנתיות'!B:C,2)</f>
        <v>1</v>
      </c>
      <c r="D10126" s="29">
        <f t="shared" si="318"/>
        <v>2.7242892239431882E-5</v>
      </c>
      <c r="F10126" s="30">
        <f>VLOOKUP($B10126,'רביות שנתיות'!B:I,7)</f>
        <v>7.5</v>
      </c>
      <c r="G10126" s="29">
        <f t="shared" si="319"/>
        <v>1.9815842963666341E-4</v>
      </c>
    </row>
    <row r="10127" spans="2:7">
      <c r="B10127" s="1">
        <v>42998</v>
      </c>
      <c r="C10127" s="30">
        <f>VLOOKUP(B10127,'רביות שנתיות'!B:C,2)</f>
        <v>1</v>
      </c>
      <c r="D10127" s="29">
        <f t="shared" si="318"/>
        <v>2.7242892239431882E-5</v>
      </c>
      <c r="F10127" s="30">
        <f>VLOOKUP($B10127,'רביות שנתיות'!B:I,7)</f>
        <v>7.5</v>
      </c>
      <c r="G10127" s="29">
        <f t="shared" si="319"/>
        <v>1.9815842963666341E-4</v>
      </c>
    </row>
    <row r="10128" spans="2:7">
      <c r="B10128" s="1">
        <v>42999</v>
      </c>
      <c r="C10128" s="30">
        <f>VLOOKUP(B10128,'רביות שנתיות'!B:C,2)</f>
        <v>1</v>
      </c>
      <c r="D10128" s="29">
        <f t="shared" si="318"/>
        <v>2.7242892239431882E-5</v>
      </c>
      <c r="F10128" s="30">
        <f>VLOOKUP($B10128,'רביות שנתיות'!B:I,7)</f>
        <v>7.5</v>
      </c>
      <c r="G10128" s="29">
        <f t="shared" si="319"/>
        <v>1.9815842963666341E-4</v>
      </c>
    </row>
    <row r="10129" spans="2:7">
      <c r="B10129" s="1">
        <v>43000</v>
      </c>
      <c r="C10129" s="30">
        <f>VLOOKUP(B10129,'רביות שנתיות'!B:C,2)</f>
        <v>1</v>
      </c>
      <c r="D10129" s="29">
        <f t="shared" si="318"/>
        <v>2.7242892239431882E-5</v>
      </c>
      <c r="F10129" s="30">
        <f>VLOOKUP($B10129,'רביות שנתיות'!B:I,7)</f>
        <v>7.5</v>
      </c>
      <c r="G10129" s="29">
        <f t="shared" si="319"/>
        <v>1.9815842963666341E-4</v>
      </c>
    </row>
    <row r="10130" spans="2:7">
      <c r="B10130" s="1">
        <v>43001</v>
      </c>
      <c r="C10130" s="30">
        <f>VLOOKUP(B10130,'רביות שנתיות'!B:C,2)</f>
        <v>1</v>
      </c>
      <c r="D10130" s="29">
        <f t="shared" si="318"/>
        <v>2.7242892239431882E-5</v>
      </c>
      <c r="F10130" s="30">
        <f>VLOOKUP($B10130,'רביות שנתיות'!B:I,7)</f>
        <v>7.5</v>
      </c>
      <c r="G10130" s="29">
        <f t="shared" si="319"/>
        <v>1.9815842963666341E-4</v>
      </c>
    </row>
    <row r="10131" spans="2:7">
      <c r="B10131" s="1">
        <v>43002</v>
      </c>
      <c r="C10131" s="30">
        <f>VLOOKUP(B10131,'רביות שנתיות'!B:C,2)</f>
        <v>1</v>
      </c>
      <c r="D10131" s="29">
        <f t="shared" si="318"/>
        <v>2.7242892239431882E-5</v>
      </c>
      <c r="F10131" s="30">
        <f>VLOOKUP($B10131,'רביות שנתיות'!B:I,7)</f>
        <v>7.5</v>
      </c>
      <c r="G10131" s="29">
        <f t="shared" si="319"/>
        <v>1.9815842963666341E-4</v>
      </c>
    </row>
    <row r="10132" spans="2:7">
      <c r="B10132" s="1">
        <v>43003</v>
      </c>
      <c r="C10132" s="30">
        <f>VLOOKUP(B10132,'רביות שנתיות'!B:C,2)</f>
        <v>1</v>
      </c>
      <c r="D10132" s="29">
        <f t="shared" si="318"/>
        <v>2.7242892239431882E-5</v>
      </c>
      <c r="F10132" s="30">
        <f>VLOOKUP($B10132,'רביות שנתיות'!B:I,7)</f>
        <v>7.5</v>
      </c>
      <c r="G10132" s="29">
        <f t="shared" si="319"/>
        <v>1.9815842963666341E-4</v>
      </c>
    </row>
    <row r="10133" spans="2:7">
      <c r="B10133" s="1">
        <v>43004</v>
      </c>
      <c r="C10133" s="30">
        <f>VLOOKUP(B10133,'רביות שנתיות'!B:C,2)</f>
        <v>1</v>
      </c>
      <c r="D10133" s="29">
        <f t="shared" si="318"/>
        <v>2.7242892239431882E-5</v>
      </c>
      <c r="F10133" s="30">
        <f>VLOOKUP($B10133,'רביות שנתיות'!B:I,7)</f>
        <v>7.5</v>
      </c>
      <c r="G10133" s="29">
        <f t="shared" si="319"/>
        <v>1.9815842963666341E-4</v>
      </c>
    </row>
    <row r="10134" spans="2:7">
      <c r="B10134" s="1">
        <v>43005</v>
      </c>
      <c r="C10134" s="30">
        <f>VLOOKUP(B10134,'רביות שנתיות'!B:C,2)</f>
        <v>1</v>
      </c>
      <c r="D10134" s="29">
        <f t="shared" si="318"/>
        <v>2.7242892239431882E-5</v>
      </c>
      <c r="F10134" s="30">
        <f>VLOOKUP($B10134,'רביות שנתיות'!B:I,7)</f>
        <v>7.5</v>
      </c>
      <c r="G10134" s="29">
        <f t="shared" si="319"/>
        <v>1.9815842963666341E-4</v>
      </c>
    </row>
    <row r="10135" spans="2:7">
      <c r="B10135" s="1">
        <v>43006</v>
      </c>
      <c r="C10135" s="30">
        <f>VLOOKUP(B10135,'רביות שנתיות'!B:C,2)</f>
        <v>1</v>
      </c>
      <c r="D10135" s="29">
        <f t="shared" si="318"/>
        <v>2.7242892239431882E-5</v>
      </c>
      <c r="F10135" s="30">
        <f>VLOOKUP($B10135,'רביות שנתיות'!B:I,7)</f>
        <v>7.5</v>
      </c>
      <c r="G10135" s="29">
        <f t="shared" si="319"/>
        <v>1.9815842963666341E-4</v>
      </c>
    </row>
    <row r="10136" spans="2:7">
      <c r="B10136" s="1">
        <v>43007</v>
      </c>
      <c r="C10136" s="30">
        <f>VLOOKUP(B10136,'רביות שנתיות'!B:C,2)</f>
        <v>1</v>
      </c>
      <c r="D10136" s="29">
        <f t="shared" si="318"/>
        <v>2.7242892239431882E-5</v>
      </c>
      <c r="F10136" s="30">
        <f>VLOOKUP($B10136,'רביות שנתיות'!B:I,7)</f>
        <v>7.5</v>
      </c>
      <c r="G10136" s="29">
        <f t="shared" si="319"/>
        <v>1.9815842963666341E-4</v>
      </c>
    </row>
    <row r="10137" spans="2:7">
      <c r="B10137" s="1">
        <v>43008</v>
      </c>
      <c r="C10137" s="30">
        <f>VLOOKUP(B10137,'רביות שנתיות'!B:C,2)</f>
        <v>1</v>
      </c>
      <c r="D10137" s="29">
        <f t="shared" si="318"/>
        <v>2.7242892239431882E-5</v>
      </c>
      <c r="F10137" s="30">
        <f>VLOOKUP($B10137,'רביות שנתיות'!B:I,7)</f>
        <v>7.5</v>
      </c>
      <c r="G10137" s="29">
        <f t="shared" si="319"/>
        <v>1.9815842963666341E-4</v>
      </c>
    </row>
    <row r="10138" spans="2:7">
      <c r="B10138" s="1">
        <v>43009</v>
      </c>
      <c r="C10138" s="30">
        <f>VLOOKUP(B10138,'רביות שנתיות'!B:C,2)</f>
        <v>1</v>
      </c>
      <c r="D10138" s="29">
        <f t="shared" si="318"/>
        <v>2.7242892239431882E-5</v>
      </c>
      <c r="F10138" s="30">
        <f>VLOOKUP($B10138,'רביות שנתיות'!B:I,7)</f>
        <v>7.5</v>
      </c>
      <c r="G10138" s="29">
        <f t="shared" si="319"/>
        <v>1.9815842963666341E-4</v>
      </c>
    </row>
    <row r="10139" spans="2:7">
      <c r="B10139" s="1">
        <v>43010</v>
      </c>
      <c r="C10139" s="30">
        <f>VLOOKUP(B10139,'רביות שנתיות'!B:C,2)</f>
        <v>1</v>
      </c>
      <c r="D10139" s="29">
        <f t="shared" si="318"/>
        <v>2.7242892239431882E-5</v>
      </c>
      <c r="F10139" s="30">
        <f>VLOOKUP($B10139,'רביות שנתיות'!B:I,7)</f>
        <v>7.5</v>
      </c>
      <c r="G10139" s="29">
        <f t="shared" si="319"/>
        <v>1.9815842963666341E-4</v>
      </c>
    </row>
    <row r="10140" spans="2:7">
      <c r="B10140" s="1">
        <v>43011</v>
      </c>
      <c r="C10140" s="30">
        <f>VLOOKUP(B10140,'רביות שנתיות'!B:C,2)</f>
        <v>1</v>
      </c>
      <c r="D10140" s="29">
        <f t="shared" si="318"/>
        <v>2.7242892239431882E-5</v>
      </c>
      <c r="F10140" s="30">
        <f>VLOOKUP($B10140,'רביות שנתיות'!B:I,7)</f>
        <v>7.5</v>
      </c>
      <c r="G10140" s="29">
        <f t="shared" si="319"/>
        <v>1.9815842963666341E-4</v>
      </c>
    </row>
    <row r="10141" spans="2:7">
      <c r="B10141" s="1">
        <v>43012</v>
      </c>
      <c r="C10141" s="30">
        <f>VLOOKUP(B10141,'רביות שנתיות'!B:C,2)</f>
        <v>1</v>
      </c>
      <c r="D10141" s="29">
        <f t="shared" si="318"/>
        <v>2.7242892239431882E-5</v>
      </c>
      <c r="F10141" s="30">
        <f>VLOOKUP($B10141,'רביות שנתיות'!B:I,7)</f>
        <v>7.5</v>
      </c>
      <c r="G10141" s="29">
        <f t="shared" si="319"/>
        <v>1.9815842963666341E-4</v>
      </c>
    </row>
    <row r="10142" spans="2:7">
      <c r="B10142" s="1">
        <v>43013</v>
      </c>
      <c r="C10142" s="30">
        <f>VLOOKUP(B10142,'רביות שנתיות'!B:C,2)</f>
        <v>1</v>
      </c>
      <c r="D10142" s="29">
        <f t="shared" si="318"/>
        <v>2.7242892239431882E-5</v>
      </c>
      <c r="F10142" s="30">
        <f>VLOOKUP($B10142,'רביות שנתיות'!B:I,7)</f>
        <v>7.5</v>
      </c>
      <c r="G10142" s="29">
        <f t="shared" si="319"/>
        <v>1.9815842963666341E-4</v>
      </c>
    </row>
    <row r="10143" spans="2:7">
      <c r="B10143" s="1">
        <v>43014</v>
      </c>
      <c r="C10143" s="30">
        <f>VLOOKUP(B10143,'רביות שנתיות'!B:C,2)</f>
        <v>1</v>
      </c>
      <c r="D10143" s="29">
        <f t="shared" si="318"/>
        <v>2.7242892239431882E-5</v>
      </c>
      <c r="F10143" s="30">
        <f>VLOOKUP($B10143,'רביות שנתיות'!B:I,7)</f>
        <v>7.5</v>
      </c>
      <c r="G10143" s="29">
        <f t="shared" si="319"/>
        <v>1.9815842963666341E-4</v>
      </c>
    </row>
    <row r="10144" spans="2:7">
      <c r="B10144" s="1">
        <v>43015</v>
      </c>
      <c r="C10144" s="30">
        <f>VLOOKUP(B10144,'רביות שנתיות'!B:C,2)</f>
        <v>1</v>
      </c>
      <c r="D10144" s="29">
        <f t="shared" si="318"/>
        <v>2.7242892239431882E-5</v>
      </c>
      <c r="F10144" s="30">
        <f>VLOOKUP($B10144,'רביות שנתיות'!B:I,7)</f>
        <v>7.5</v>
      </c>
      <c r="G10144" s="29">
        <f t="shared" si="319"/>
        <v>1.9815842963666341E-4</v>
      </c>
    </row>
    <row r="10145" spans="2:7">
      <c r="B10145" s="1">
        <v>43016</v>
      </c>
      <c r="C10145" s="30">
        <f>VLOOKUP(B10145,'רביות שנתיות'!B:C,2)</f>
        <v>1</v>
      </c>
      <c r="D10145" s="29">
        <f t="shared" si="318"/>
        <v>2.7242892239431882E-5</v>
      </c>
      <c r="F10145" s="30">
        <f>VLOOKUP($B10145,'רביות שנתיות'!B:I,7)</f>
        <v>7.5</v>
      </c>
      <c r="G10145" s="29">
        <f t="shared" si="319"/>
        <v>1.9815842963666341E-4</v>
      </c>
    </row>
    <row r="10146" spans="2:7">
      <c r="B10146" s="1">
        <v>43017</v>
      </c>
      <c r="C10146" s="30">
        <f>VLOOKUP(B10146,'רביות שנתיות'!B:C,2)</f>
        <v>1</v>
      </c>
      <c r="D10146" s="29">
        <f t="shared" si="318"/>
        <v>2.7242892239431882E-5</v>
      </c>
      <c r="F10146" s="30">
        <f>VLOOKUP($B10146,'רביות שנתיות'!B:I,7)</f>
        <v>7.5</v>
      </c>
      <c r="G10146" s="29">
        <f t="shared" si="319"/>
        <v>1.9815842963666341E-4</v>
      </c>
    </row>
    <row r="10147" spans="2:7">
      <c r="B10147" s="1">
        <v>43018</v>
      </c>
      <c r="C10147" s="30">
        <f>VLOOKUP(B10147,'רביות שנתיות'!B:C,2)</f>
        <v>1</v>
      </c>
      <c r="D10147" s="29">
        <f t="shared" si="318"/>
        <v>2.7242892239431882E-5</v>
      </c>
      <c r="F10147" s="30">
        <f>VLOOKUP($B10147,'רביות שנתיות'!B:I,7)</f>
        <v>7.5</v>
      </c>
      <c r="G10147" s="29">
        <f t="shared" si="319"/>
        <v>1.9815842963666341E-4</v>
      </c>
    </row>
    <row r="10148" spans="2:7">
      <c r="B10148" s="1">
        <v>43019</v>
      </c>
      <c r="C10148" s="30">
        <f>VLOOKUP(B10148,'רביות שנתיות'!B:C,2)</f>
        <v>1</v>
      </c>
      <c r="D10148" s="29">
        <f t="shared" si="318"/>
        <v>2.7242892239431882E-5</v>
      </c>
      <c r="F10148" s="30">
        <f>VLOOKUP($B10148,'רביות שנתיות'!B:I,7)</f>
        <v>7.5</v>
      </c>
      <c r="G10148" s="29">
        <f t="shared" si="319"/>
        <v>1.9815842963666341E-4</v>
      </c>
    </row>
    <row r="10149" spans="2:7">
      <c r="B10149" s="1">
        <v>43020</v>
      </c>
      <c r="C10149" s="30">
        <f>VLOOKUP(B10149,'רביות שנתיות'!B:C,2)</f>
        <v>1</v>
      </c>
      <c r="D10149" s="29">
        <f t="shared" si="318"/>
        <v>2.7242892239431882E-5</v>
      </c>
      <c r="F10149" s="30">
        <f>VLOOKUP($B10149,'רביות שנתיות'!B:I,7)</f>
        <v>7.5</v>
      </c>
      <c r="G10149" s="29">
        <f t="shared" si="319"/>
        <v>1.9815842963666341E-4</v>
      </c>
    </row>
    <row r="10150" spans="2:7">
      <c r="B10150" s="1">
        <v>43021</v>
      </c>
      <c r="C10150" s="30">
        <f>VLOOKUP(B10150,'רביות שנתיות'!B:C,2)</f>
        <v>1</v>
      </c>
      <c r="D10150" s="29">
        <f t="shared" si="318"/>
        <v>2.7242892239431882E-5</v>
      </c>
      <c r="F10150" s="30">
        <f>VLOOKUP($B10150,'רביות שנתיות'!B:I,7)</f>
        <v>7.5</v>
      </c>
      <c r="G10150" s="29">
        <f t="shared" si="319"/>
        <v>1.9815842963666341E-4</v>
      </c>
    </row>
    <row r="10151" spans="2:7">
      <c r="B10151" s="1">
        <v>43022</v>
      </c>
      <c r="C10151" s="30">
        <f>VLOOKUP(B10151,'רביות שנתיות'!B:C,2)</f>
        <v>1</v>
      </c>
      <c r="D10151" s="29">
        <f t="shared" si="318"/>
        <v>2.7242892239431882E-5</v>
      </c>
      <c r="F10151" s="30">
        <f>VLOOKUP($B10151,'רביות שנתיות'!B:I,7)</f>
        <v>7.5</v>
      </c>
      <c r="G10151" s="29">
        <f t="shared" si="319"/>
        <v>1.9815842963666341E-4</v>
      </c>
    </row>
    <row r="10152" spans="2:7">
      <c r="B10152" s="1">
        <v>43023</v>
      </c>
      <c r="C10152" s="30">
        <f>VLOOKUP(B10152,'רביות שנתיות'!B:C,2)</f>
        <v>1</v>
      </c>
      <c r="D10152" s="29">
        <f t="shared" si="318"/>
        <v>2.7242892239431882E-5</v>
      </c>
      <c r="F10152" s="30">
        <f>VLOOKUP($B10152,'רביות שנתיות'!B:I,7)</f>
        <v>7.5</v>
      </c>
      <c r="G10152" s="29">
        <f t="shared" si="319"/>
        <v>1.9815842963666341E-4</v>
      </c>
    </row>
    <row r="10153" spans="2:7">
      <c r="B10153" s="1">
        <v>43024</v>
      </c>
      <c r="C10153" s="30">
        <f>VLOOKUP(B10153,'רביות שנתיות'!B:C,2)</f>
        <v>1</v>
      </c>
      <c r="D10153" s="29">
        <f t="shared" ref="D10153:D10216" si="320">(1+C10153/100)^(1/365.25)-1</f>
        <v>2.7242892239431882E-5</v>
      </c>
      <c r="F10153" s="30">
        <f>VLOOKUP($B10153,'רביות שנתיות'!B:I,7)</f>
        <v>7.5</v>
      </c>
      <c r="G10153" s="29">
        <f t="shared" ref="G10153:G10216" si="321">(1+F10153/100)^(1/365)-1</f>
        <v>1.9815842963666341E-4</v>
      </c>
    </row>
    <row r="10154" spans="2:7">
      <c r="B10154" s="1">
        <v>43025</v>
      </c>
      <c r="C10154" s="30">
        <f>VLOOKUP(B10154,'רביות שנתיות'!B:C,2)</f>
        <v>1</v>
      </c>
      <c r="D10154" s="29">
        <f t="shared" si="320"/>
        <v>2.7242892239431882E-5</v>
      </c>
      <c r="F10154" s="30">
        <f>VLOOKUP($B10154,'רביות שנתיות'!B:I,7)</f>
        <v>7.5</v>
      </c>
      <c r="G10154" s="29">
        <f t="shared" si="321"/>
        <v>1.9815842963666341E-4</v>
      </c>
    </row>
    <row r="10155" spans="2:7">
      <c r="B10155" s="1">
        <v>43026</v>
      </c>
      <c r="C10155" s="30">
        <f>VLOOKUP(B10155,'רביות שנתיות'!B:C,2)</f>
        <v>1</v>
      </c>
      <c r="D10155" s="29">
        <f t="shared" si="320"/>
        <v>2.7242892239431882E-5</v>
      </c>
      <c r="F10155" s="30">
        <f>VLOOKUP($B10155,'רביות שנתיות'!B:I,7)</f>
        <v>7.5</v>
      </c>
      <c r="G10155" s="29">
        <f t="shared" si="321"/>
        <v>1.9815842963666341E-4</v>
      </c>
    </row>
    <row r="10156" spans="2:7">
      <c r="B10156" s="1">
        <v>43027</v>
      </c>
      <c r="C10156" s="30">
        <f>VLOOKUP(B10156,'רביות שנתיות'!B:C,2)</f>
        <v>1</v>
      </c>
      <c r="D10156" s="29">
        <f t="shared" si="320"/>
        <v>2.7242892239431882E-5</v>
      </c>
      <c r="F10156" s="30">
        <f>VLOOKUP($B10156,'רביות שנתיות'!B:I,7)</f>
        <v>7.5</v>
      </c>
      <c r="G10156" s="29">
        <f t="shared" si="321"/>
        <v>1.9815842963666341E-4</v>
      </c>
    </row>
    <row r="10157" spans="2:7">
      <c r="B10157" s="1">
        <v>43028</v>
      </c>
      <c r="C10157" s="30">
        <f>VLOOKUP(B10157,'רביות שנתיות'!B:C,2)</f>
        <v>1</v>
      </c>
      <c r="D10157" s="29">
        <f t="shared" si="320"/>
        <v>2.7242892239431882E-5</v>
      </c>
      <c r="F10157" s="30">
        <f>VLOOKUP($B10157,'רביות שנתיות'!B:I,7)</f>
        <v>7.5</v>
      </c>
      <c r="G10157" s="29">
        <f t="shared" si="321"/>
        <v>1.9815842963666341E-4</v>
      </c>
    </row>
    <row r="10158" spans="2:7">
      <c r="B10158" s="1">
        <v>43029</v>
      </c>
      <c r="C10158" s="30">
        <f>VLOOKUP(B10158,'רביות שנתיות'!B:C,2)</f>
        <v>1</v>
      </c>
      <c r="D10158" s="29">
        <f t="shared" si="320"/>
        <v>2.7242892239431882E-5</v>
      </c>
      <c r="F10158" s="30">
        <f>VLOOKUP($B10158,'רביות שנתיות'!B:I,7)</f>
        <v>7.5</v>
      </c>
      <c r="G10158" s="29">
        <f t="shared" si="321"/>
        <v>1.9815842963666341E-4</v>
      </c>
    </row>
    <row r="10159" spans="2:7">
      <c r="B10159" s="1">
        <v>43030</v>
      </c>
      <c r="C10159" s="30">
        <f>VLOOKUP(B10159,'רביות שנתיות'!B:C,2)</f>
        <v>1</v>
      </c>
      <c r="D10159" s="29">
        <f t="shared" si="320"/>
        <v>2.7242892239431882E-5</v>
      </c>
      <c r="F10159" s="30">
        <f>VLOOKUP($B10159,'רביות שנתיות'!B:I,7)</f>
        <v>7.5</v>
      </c>
      <c r="G10159" s="29">
        <f t="shared" si="321"/>
        <v>1.9815842963666341E-4</v>
      </c>
    </row>
    <row r="10160" spans="2:7">
      <c r="B10160" s="1">
        <v>43031</v>
      </c>
      <c r="C10160" s="30">
        <f>VLOOKUP(B10160,'רביות שנתיות'!B:C,2)</f>
        <v>1</v>
      </c>
      <c r="D10160" s="29">
        <f t="shared" si="320"/>
        <v>2.7242892239431882E-5</v>
      </c>
      <c r="F10160" s="30">
        <f>VLOOKUP($B10160,'רביות שנתיות'!B:I,7)</f>
        <v>7.5</v>
      </c>
      <c r="G10160" s="29">
        <f t="shared" si="321"/>
        <v>1.9815842963666341E-4</v>
      </c>
    </row>
    <row r="10161" spans="2:7">
      <c r="B10161" s="1">
        <v>43032</v>
      </c>
      <c r="C10161" s="30">
        <f>VLOOKUP(B10161,'רביות שנתיות'!B:C,2)</f>
        <v>1</v>
      </c>
      <c r="D10161" s="29">
        <f t="shared" si="320"/>
        <v>2.7242892239431882E-5</v>
      </c>
      <c r="F10161" s="30">
        <f>VLOOKUP($B10161,'רביות שנתיות'!B:I,7)</f>
        <v>7.5</v>
      </c>
      <c r="G10161" s="29">
        <f t="shared" si="321"/>
        <v>1.9815842963666341E-4</v>
      </c>
    </row>
    <row r="10162" spans="2:7">
      <c r="B10162" s="1">
        <v>43033</v>
      </c>
      <c r="C10162" s="30">
        <f>VLOOKUP(B10162,'רביות שנתיות'!B:C,2)</f>
        <v>1</v>
      </c>
      <c r="D10162" s="29">
        <f t="shared" si="320"/>
        <v>2.7242892239431882E-5</v>
      </c>
      <c r="F10162" s="30">
        <f>VLOOKUP($B10162,'רביות שנתיות'!B:I,7)</f>
        <v>7.5</v>
      </c>
      <c r="G10162" s="29">
        <f t="shared" si="321"/>
        <v>1.9815842963666341E-4</v>
      </c>
    </row>
    <row r="10163" spans="2:7">
      <c r="B10163" s="1">
        <v>43034</v>
      </c>
      <c r="C10163" s="30">
        <f>VLOOKUP(B10163,'רביות שנתיות'!B:C,2)</f>
        <v>1</v>
      </c>
      <c r="D10163" s="29">
        <f t="shared" si="320"/>
        <v>2.7242892239431882E-5</v>
      </c>
      <c r="F10163" s="30">
        <f>VLOOKUP($B10163,'רביות שנתיות'!B:I,7)</f>
        <v>7.5</v>
      </c>
      <c r="G10163" s="29">
        <f t="shared" si="321"/>
        <v>1.9815842963666341E-4</v>
      </c>
    </row>
    <row r="10164" spans="2:7">
      <c r="B10164" s="1">
        <v>43035</v>
      </c>
      <c r="C10164" s="30">
        <f>VLOOKUP(B10164,'רביות שנתיות'!B:C,2)</f>
        <v>1</v>
      </c>
      <c r="D10164" s="29">
        <f t="shared" si="320"/>
        <v>2.7242892239431882E-5</v>
      </c>
      <c r="F10164" s="30">
        <f>VLOOKUP($B10164,'רביות שנתיות'!B:I,7)</f>
        <v>7.5</v>
      </c>
      <c r="G10164" s="29">
        <f t="shared" si="321"/>
        <v>1.9815842963666341E-4</v>
      </c>
    </row>
    <row r="10165" spans="2:7">
      <c r="B10165" s="1">
        <v>43036</v>
      </c>
      <c r="C10165" s="30">
        <f>VLOOKUP(B10165,'רביות שנתיות'!B:C,2)</f>
        <v>1</v>
      </c>
      <c r="D10165" s="29">
        <f t="shared" si="320"/>
        <v>2.7242892239431882E-5</v>
      </c>
      <c r="F10165" s="30">
        <f>VLOOKUP($B10165,'רביות שנתיות'!B:I,7)</f>
        <v>7.5</v>
      </c>
      <c r="G10165" s="29">
        <f t="shared" si="321"/>
        <v>1.9815842963666341E-4</v>
      </c>
    </row>
    <row r="10166" spans="2:7">
      <c r="B10166" s="1">
        <v>43037</v>
      </c>
      <c r="C10166" s="30">
        <f>VLOOKUP(B10166,'רביות שנתיות'!B:C,2)</f>
        <v>1</v>
      </c>
      <c r="D10166" s="29">
        <f t="shared" si="320"/>
        <v>2.7242892239431882E-5</v>
      </c>
      <c r="F10166" s="30">
        <f>VLOOKUP($B10166,'רביות שנתיות'!B:I,7)</f>
        <v>7.5</v>
      </c>
      <c r="G10166" s="29">
        <f t="shared" si="321"/>
        <v>1.9815842963666341E-4</v>
      </c>
    </row>
    <row r="10167" spans="2:7">
      <c r="B10167" s="1">
        <v>43038</v>
      </c>
      <c r="C10167" s="30">
        <f>VLOOKUP(B10167,'רביות שנתיות'!B:C,2)</f>
        <v>1</v>
      </c>
      <c r="D10167" s="29">
        <f t="shared" si="320"/>
        <v>2.7242892239431882E-5</v>
      </c>
      <c r="F10167" s="30">
        <f>VLOOKUP($B10167,'רביות שנתיות'!B:I,7)</f>
        <v>7.5</v>
      </c>
      <c r="G10167" s="29">
        <f t="shared" si="321"/>
        <v>1.9815842963666341E-4</v>
      </c>
    </row>
    <row r="10168" spans="2:7">
      <c r="B10168" s="1">
        <v>43039</v>
      </c>
      <c r="C10168" s="30">
        <f>VLOOKUP(B10168,'רביות שנתיות'!B:C,2)</f>
        <v>1</v>
      </c>
      <c r="D10168" s="29">
        <f t="shared" si="320"/>
        <v>2.7242892239431882E-5</v>
      </c>
      <c r="F10168" s="30">
        <f>VLOOKUP($B10168,'רביות שנתיות'!B:I,7)</f>
        <v>7.5</v>
      </c>
      <c r="G10168" s="29">
        <f t="shared" si="321"/>
        <v>1.9815842963666341E-4</v>
      </c>
    </row>
    <row r="10169" spans="2:7">
      <c r="B10169" s="1">
        <v>43040</v>
      </c>
      <c r="C10169" s="30">
        <f>VLOOKUP(B10169,'רביות שנתיות'!B:C,2)</f>
        <v>1</v>
      </c>
      <c r="D10169" s="29">
        <f t="shared" si="320"/>
        <v>2.7242892239431882E-5</v>
      </c>
      <c r="F10169" s="30">
        <f>VLOOKUP($B10169,'רביות שנתיות'!B:I,7)</f>
        <v>7.5</v>
      </c>
      <c r="G10169" s="29">
        <f t="shared" si="321"/>
        <v>1.9815842963666341E-4</v>
      </c>
    </row>
    <row r="10170" spans="2:7">
      <c r="B10170" s="1">
        <v>43041</v>
      </c>
      <c r="C10170" s="30">
        <f>VLOOKUP(B10170,'רביות שנתיות'!B:C,2)</f>
        <v>1</v>
      </c>
      <c r="D10170" s="29">
        <f t="shared" si="320"/>
        <v>2.7242892239431882E-5</v>
      </c>
      <c r="F10170" s="30">
        <f>VLOOKUP($B10170,'רביות שנתיות'!B:I,7)</f>
        <v>7.5</v>
      </c>
      <c r="G10170" s="29">
        <f t="shared" si="321"/>
        <v>1.9815842963666341E-4</v>
      </c>
    </row>
    <row r="10171" spans="2:7">
      <c r="B10171" s="1">
        <v>43042</v>
      </c>
      <c r="C10171" s="30">
        <f>VLOOKUP(B10171,'רביות שנתיות'!B:C,2)</f>
        <v>1</v>
      </c>
      <c r="D10171" s="29">
        <f t="shared" si="320"/>
        <v>2.7242892239431882E-5</v>
      </c>
      <c r="F10171" s="30">
        <f>VLOOKUP($B10171,'רביות שנתיות'!B:I,7)</f>
        <v>7.5</v>
      </c>
      <c r="G10171" s="29">
        <f t="shared" si="321"/>
        <v>1.9815842963666341E-4</v>
      </c>
    </row>
    <row r="10172" spans="2:7">
      <c r="B10172" s="1">
        <v>43043</v>
      </c>
      <c r="C10172" s="30">
        <f>VLOOKUP(B10172,'רביות שנתיות'!B:C,2)</f>
        <v>1</v>
      </c>
      <c r="D10172" s="29">
        <f t="shared" si="320"/>
        <v>2.7242892239431882E-5</v>
      </c>
      <c r="F10172" s="30">
        <f>VLOOKUP($B10172,'רביות שנתיות'!B:I,7)</f>
        <v>7.5</v>
      </c>
      <c r="G10172" s="29">
        <f t="shared" si="321"/>
        <v>1.9815842963666341E-4</v>
      </c>
    </row>
    <row r="10173" spans="2:7">
      <c r="B10173" s="1">
        <v>43044</v>
      </c>
      <c r="C10173" s="30">
        <f>VLOOKUP(B10173,'רביות שנתיות'!B:C,2)</f>
        <v>1</v>
      </c>
      <c r="D10173" s="29">
        <f t="shared" si="320"/>
        <v>2.7242892239431882E-5</v>
      </c>
      <c r="F10173" s="30">
        <f>VLOOKUP($B10173,'רביות שנתיות'!B:I,7)</f>
        <v>7.5</v>
      </c>
      <c r="G10173" s="29">
        <f t="shared" si="321"/>
        <v>1.9815842963666341E-4</v>
      </c>
    </row>
    <row r="10174" spans="2:7">
      <c r="B10174" s="1">
        <v>43045</v>
      </c>
      <c r="C10174" s="30">
        <f>VLOOKUP(B10174,'רביות שנתיות'!B:C,2)</f>
        <v>1</v>
      </c>
      <c r="D10174" s="29">
        <f t="shared" si="320"/>
        <v>2.7242892239431882E-5</v>
      </c>
      <c r="F10174" s="30">
        <f>VLOOKUP($B10174,'רביות שנתיות'!B:I,7)</f>
        <v>7.5</v>
      </c>
      <c r="G10174" s="29">
        <f t="shared" si="321"/>
        <v>1.9815842963666341E-4</v>
      </c>
    </row>
    <row r="10175" spans="2:7">
      <c r="B10175" s="1">
        <v>43046</v>
      </c>
      <c r="C10175" s="30">
        <f>VLOOKUP(B10175,'רביות שנתיות'!B:C,2)</f>
        <v>1</v>
      </c>
      <c r="D10175" s="29">
        <f t="shared" si="320"/>
        <v>2.7242892239431882E-5</v>
      </c>
      <c r="F10175" s="30">
        <f>VLOOKUP($B10175,'רביות שנתיות'!B:I,7)</f>
        <v>7.5</v>
      </c>
      <c r="G10175" s="29">
        <f t="shared" si="321"/>
        <v>1.9815842963666341E-4</v>
      </c>
    </row>
    <row r="10176" spans="2:7">
      <c r="B10176" s="1">
        <v>43047</v>
      </c>
      <c r="C10176" s="30">
        <f>VLOOKUP(B10176,'רביות שנתיות'!B:C,2)</f>
        <v>1</v>
      </c>
      <c r="D10176" s="29">
        <f t="shared" si="320"/>
        <v>2.7242892239431882E-5</v>
      </c>
      <c r="F10176" s="30">
        <f>VLOOKUP($B10176,'רביות שנתיות'!B:I,7)</f>
        <v>7.5</v>
      </c>
      <c r="G10176" s="29">
        <f t="shared" si="321"/>
        <v>1.9815842963666341E-4</v>
      </c>
    </row>
    <row r="10177" spans="2:7">
      <c r="B10177" s="1">
        <v>43048</v>
      </c>
      <c r="C10177" s="30">
        <f>VLOOKUP(B10177,'רביות שנתיות'!B:C,2)</f>
        <v>1</v>
      </c>
      <c r="D10177" s="29">
        <f t="shared" si="320"/>
        <v>2.7242892239431882E-5</v>
      </c>
      <c r="F10177" s="30">
        <f>VLOOKUP($B10177,'רביות שנתיות'!B:I,7)</f>
        <v>7.5</v>
      </c>
      <c r="G10177" s="29">
        <f t="shared" si="321"/>
        <v>1.9815842963666341E-4</v>
      </c>
    </row>
    <row r="10178" spans="2:7">
      <c r="B10178" s="1">
        <v>43049</v>
      </c>
      <c r="C10178" s="30">
        <f>VLOOKUP(B10178,'רביות שנתיות'!B:C,2)</f>
        <v>1</v>
      </c>
      <c r="D10178" s="29">
        <f t="shared" si="320"/>
        <v>2.7242892239431882E-5</v>
      </c>
      <c r="F10178" s="30">
        <f>VLOOKUP($B10178,'רביות שנתיות'!B:I,7)</f>
        <v>7.5</v>
      </c>
      <c r="G10178" s="29">
        <f t="shared" si="321"/>
        <v>1.9815842963666341E-4</v>
      </c>
    </row>
    <row r="10179" spans="2:7">
      <c r="B10179" s="1">
        <v>43050</v>
      </c>
      <c r="C10179" s="30">
        <f>VLOOKUP(B10179,'רביות שנתיות'!B:C,2)</f>
        <v>1</v>
      </c>
      <c r="D10179" s="29">
        <f t="shared" si="320"/>
        <v>2.7242892239431882E-5</v>
      </c>
      <c r="F10179" s="30">
        <f>VLOOKUP($B10179,'רביות שנתיות'!B:I,7)</f>
        <v>7.5</v>
      </c>
      <c r="G10179" s="29">
        <f t="shared" si="321"/>
        <v>1.9815842963666341E-4</v>
      </c>
    </row>
    <row r="10180" spans="2:7">
      <c r="B10180" s="1">
        <v>43051</v>
      </c>
      <c r="C10180" s="30">
        <f>VLOOKUP(B10180,'רביות שנתיות'!B:C,2)</f>
        <v>1</v>
      </c>
      <c r="D10180" s="29">
        <f t="shared" si="320"/>
        <v>2.7242892239431882E-5</v>
      </c>
      <c r="F10180" s="30">
        <f>VLOOKUP($B10180,'רביות שנתיות'!B:I,7)</f>
        <v>7.5</v>
      </c>
      <c r="G10180" s="29">
        <f t="shared" si="321"/>
        <v>1.9815842963666341E-4</v>
      </c>
    </row>
    <row r="10181" spans="2:7">
      <c r="B10181" s="1">
        <v>43052</v>
      </c>
      <c r="C10181" s="30">
        <f>VLOOKUP(B10181,'רביות שנתיות'!B:C,2)</f>
        <v>1</v>
      </c>
      <c r="D10181" s="29">
        <f t="shared" si="320"/>
        <v>2.7242892239431882E-5</v>
      </c>
      <c r="F10181" s="30">
        <f>VLOOKUP($B10181,'רביות שנתיות'!B:I,7)</f>
        <v>7.5</v>
      </c>
      <c r="G10181" s="29">
        <f t="shared" si="321"/>
        <v>1.9815842963666341E-4</v>
      </c>
    </row>
    <row r="10182" spans="2:7">
      <c r="B10182" s="1">
        <v>43053</v>
      </c>
      <c r="C10182" s="30">
        <f>VLOOKUP(B10182,'רביות שנתיות'!B:C,2)</f>
        <v>1</v>
      </c>
      <c r="D10182" s="29">
        <f t="shared" si="320"/>
        <v>2.7242892239431882E-5</v>
      </c>
      <c r="F10182" s="30">
        <f>VLOOKUP($B10182,'רביות שנתיות'!B:I,7)</f>
        <v>7.5</v>
      </c>
      <c r="G10182" s="29">
        <f t="shared" si="321"/>
        <v>1.9815842963666341E-4</v>
      </c>
    </row>
    <row r="10183" spans="2:7">
      <c r="B10183" s="1">
        <v>43054</v>
      </c>
      <c r="C10183" s="30">
        <f>VLOOKUP(B10183,'רביות שנתיות'!B:C,2)</f>
        <v>1</v>
      </c>
      <c r="D10183" s="29">
        <f t="shared" si="320"/>
        <v>2.7242892239431882E-5</v>
      </c>
      <c r="F10183" s="30">
        <f>VLOOKUP($B10183,'רביות שנתיות'!B:I,7)</f>
        <v>7.5</v>
      </c>
      <c r="G10183" s="29">
        <f t="shared" si="321"/>
        <v>1.9815842963666341E-4</v>
      </c>
    </row>
    <row r="10184" spans="2:7">
      <c r="B10184" s="1">
        <v>43055</v>
      </c>
      <c r="C10184" s="30">
        <f>VLOOKUP(B10184,'רביות שנתיות'!B:C,2)</f>
        <v>1</v>
      </c>
      <c r="D10184" s="29">
        <f t="shared" si="320"/>
        <v>2.7242892239431882E-5</v>
      </c>
      <c r="F10184" s="30">
        <f>VLOOKUP($B10184,'רביות שנתיות'!B:I,7)</f>
        <v>7.5</v>
      </c>
      <c r="G10184" s="29">
        <f t="shared" si="321"/>
        <v>1.9815842963666341E-4</v>
      </c>
    </row>
    <row r="10185" spans="2:7">
      <c r="B10185" s="1">
        <v>43056</v>
      </c>
      <c r="C10185" s="30">
        <f>VLOOKUP(B10185,'רביות שנתיות'!B:C,2)</f>
        <v>1</v>
      </c>
      <c r="D10185" s="29">
        <f t="shared" si="320"/>
        <v>2.7242892239431882E-5</v>
      </c>
      <c r="F10185" s="30">
        <f>VLOOKUP($B10185,'רביות שנתיות'!B:I,7)</f>
        <v>7.5</v>
      </c>
      <c r="G10185" s="29">
        <f t="shared" si="321"/>
        <v>1.9815842963666341E-4</v>
      </c>
    </row>
    <row r="10186" spans="2:7">
      <c r="B10186" s="1">
        <v>43057</v>
      </c>
      <c r="C10186" s="30">
        <f>VLOOKUP(B10186,'רביות שנתיות'!B:C,2)</f>
        <v>1</v>
      </c>
      <c r="D10186" s="29">
        <f t="shared" si="320"/>
        <v>2.7242892239431882E-5</v>
      </c>
      <c r="F10186" s="30">
        <f>VLOOKUP($B10186,'רביות שנתיות'!B:I,7)</f>
        <v>7.5</v>
      </c>
      <c r="G10186" s="29">
        <f t="shared" si="321"/>
        <v>1.9815842963666341E-4</v>
      </c>
    </row>
    <row r="10187" spans="2:7">
      <c r="B10187" s="1">
        <v>43058</v>
      </c>
      <c r="C10187" s="30">
        <f>VLOOKUP(B10187,'רביות שנתיות'!B:C,2)</f>
        <v>1</v>
      </c>
      <c r="D10187" s="29">
        <f t="shared" si="320"/>
        <v>2.7242892239431882E-5</v>
      </c>
      <c r="F10187" s="30">
        <f>VLOOKUP($B10187,'רביות שנתיות'!B:I,7)</f>
        <v>7.5</v>
      </c>
      <c r="G10187" s="29">
        <f t="shared" si="321"/>
        <v>1.9815842963666341E-4</v>
      </c>
    </row>
    <row r="10188" spans="2:7">
      <c r="B10188" s="1">
        <v>43059</v>
      </c>
      <c r="C10188" s="30">
        <f>VLOOKUP(B10188,'רביות שנתיות'!B:C,2)</f>
        <v>1</v>
      </c>
      <c r="D10188" s="29">
        <f t="shared" si="320"/>
        <v>2.7242892239431882E-5</v>
      </c>
      <c r="F10188" s="30">
        <f>VLOOKUP($B10188,'רביות שנתיות'!B:I,7)</f>
        <v>7.5</v>
      </c>
      <c r="G10188" s="29">
        <f t="shared" si="321"/>
        <v>1.9815842963666341E-4</v>
      </c>
    </row>
    <row r="10189" spans="2:7">
      <c r="B10189" s="1">
        <v>43060</v>
      </c>
      <c r="C10189" s="30">
        <f>VLOOKUP(B10189,'רביות שנתיות'!B:C,2)</f>
        <v>1</v>
      </c>
      <c r="D10189" s="29">
        <f t="shared" si="320"/>
        <v>2.7242892239431882E-5</v>
      </c>
      <c r="F10189" s="30">
        <f>VLOOKUP($B10189,'רביות שנתיות'!B:I,7)</f>
        <v>7.5</v>
      </c>
      <c r="G10189" s="29">
        <f t="shared" si="321"/>
        <v>1.9815842963666341E-4</v>
      </c>
    </row>
    <row r="10190" spans="2:7">
      <c r="B10190" s="1">
        <v>43061</v>
      </c>
      <c r="C10190" s="30">
        <f>VLOOKUP(B10190,'רביות שנתיות'!B:C,2)</f>
        <v>1</v>
      </c>
      <c r="D10190" s="29">
        <f t="shared" si="320"/>
        <v>2.7242892239431882E-5</v>
      </c>
      <c r="F10190" s="30">
        <f>VLOOKUP($B10190,'רביות שנתיות'!B:I,7)</f>
        <v>7.5</v>
      </c>
      <c r="G10190" s="29">
        <f t="shared" si="321"/>
        <v>1.9815842963666341E-4</v>
      </c>
    </row>
    <row r="10191" spans="2:7">
      <c r="B10191" s="1">
        <v>43062</v>
      </c>
      <c r="C10191" s="30">
        <f>VLOOKUP(B10191,'רביות שנתיות'!B:C,2)</f>
        <v>1</v>
      </c>
      <c r="D10191" s="29">
        <f t="shared" si="320"/>
        <v>2.7242892239431882E-5</v>
      </c>
      <c r="F10191" s="30">
        <f>VLOOKUP($B10191,'רביות שנתיות'!B:I,7)</f>
        <v>7.5</v>
      </c>
      <c r="G10191" s="29">
        <f t="shared" si="321"/>
        <v>1.9815842963666341E-4</v>
      </c>
    </row>
    <row r="10192" spans="2:7">
      <c r="B10192" s="1">
        <v>43063</v>
      </c>
      <c r="C10192" s="30">
        <f>VLOOKUP(B10192,'רביות שנתיות'!B:C,2)</f>
        <v>1</v>
      </c>
      <c r="D10192" s="29">
        <f t="shared" si="320"/>
        <v>2.7242892239431882E-5</v>
      </c>
      <c r="F10192" s="30">
        <f>VLOOKUP($B10192,'רביות שנתיות'!B:I,7)</f>
        <v>7.5</v>
      </c>
      <c r="G10192" s="29">
        <f t="shared" si="321"/>
        <v>1.9815842963666341E-4</v>
      </c>
    </row>
    <row r="10193" spans="2:7">
      <c r="B10193" s="1">
        <v>43064</v>
      </c>
      <c r="C10193" s="30">
        <f>VLOOKUP(B10193,'רביות שנתיות'!B:C,2)</f>
        <v>1</v>
      </c>
      <c r="D10193" s="29">
        <f t="shared" si="320"/>
        <v>2.7242892239431882E-5</v>
      </c>
      <c r="F10193" s="30">
        <f>VLOOKUP($B10193,'רביות שנתיות'!B:I,7)</f>
        <v>7.5</v>
      </c>
      <c r="G10193" s="29">
        <f t="shared" si="321"/>
        <v>1.9815842963666341E-4</v>
      </c>
    </row>
    <row r="10194" spans="2:7">
      <c r="B10194" s="1">
        <v>43065</v>
      </c>
      <c r="C10194" s="30">
        <f>VLOOKUP(B10194,'רביות שנתיות'!B:C,2)</f>
        <v>1</v>
      </c>
      <c r="D10194" s="29">
        <f t="shared" si="320"/>
        <v>2.7242892239431882E-5</v>
      </c>
      <c r="F10194" s="30">
        <f>VLOOKUP($B10194,'רביות שנתיות'!B:I,7)</f>
        <v>7.5</v>
      </c>
      <c r="G10194" s="29">
        <f t="shared" si="321"/>
        <v>1.9815842963666341E-4</v>
      </c>
    </row>
    <row r="10195" spans="2:7">
      <c r="B10195" s="1">
        <v>43066</v>
      </c>
      <c r="C10195" s="30">
        <f>VLOOKUP(B10195,'רביות שנתיות'!B:C,2)</f>
        <v>1</v>
      </c>
      <c r="D10195" s="29">
        <f t="shared" si="320"/>
        <v>2.7242892239431882E-5</v>
      </c>
      <c r="F10195" s="30">
        <f>VLOOKUP($B10195,'רביות שנתיות'!B:I,7)</f>
        <v>7.5</v>
      </c>
      <c r="G10195" s="29">
        <f t="shared" si="321"/>
        <v>1.9815842963666341E-4</v>
      </c>
    </row>
    <row r="10196" spans="2:7">
      <c r="B10196" s="1">
        <v>43067</v>
      </c>
      <c r="C10196" s="30">
        <f>VLOOKUP(B10196,'רביות שנתיות'!B:C,2)</f>
        <v>1</v>
      </c>
      <c r="D10196" s="29">
        <f t="shared" si="320"/>
        <v>2.7242892239431882E-5</v>
      </c>
      <c r="F10196" s="30">
        <f>VLOOKUP($B10196,'רביות שנתיות'!B:I,7)</f>
        <v>7.5</v>
      </c>
      <c r="G10196" s="29">
        <f t="shared" si="321"/>
        <v>1.9815842963666341E-4</v>
      </c>
    </row>
    <row r="10197" spans="2:7">
      <c r="B10197" s="1">
        <v>43068</v>
      </c>
      <c r="C10197" s="30">
        <f>VLOOKUP(B10197,'רביות שנתיות'!B:C,2)</f>
        <v>1</v>
      </c>
      <c r="D10197" s="29">
        <f t="shared" si="320"/>
        <v>2.7242892239431882E-5</v>
      </c>
      <c r="F10197" s="30">
        <f>VLOOKUP($B10197,'רביות שנתיות'!B:I,7)</f>
        <v>7.5</v>
      </c>
      <c r="G10197" s="29">
        <f t="shared" si="321"/>
        <v>1.9815842963666341E-4</v>
      </c>
    </row>
    <row r="10198" spans="2:7">
      <c r="B10198" s="1">
        <v>43069</v>
      </c>
      <c r="C10198" s="30">
        <f>VLOOKUP(B10198,'רביות שנתיות'!B:C,2)</f>
        <v>1</v>
      </c>
      <c r="D10198" s="29">
        <f t="shared" si="320"/>
        <v>2.7242892239431882E-5</v>
      </c>
      <c r="F10198" s="30">
        <f>VLOOKUP($B10198,'רביות שנתיות'!B:I,7)</f>
        <v>7.5</v>
      </c>
      <c r="G10198" s="29">
        <f t="shared" si="321"/>
        <v>1.9815842963666341E-4</v>
      </c>
    </row>
    <row r="10199" spans="2:7">
      <c r="B10199" s="1">
        <v>43070</v>
      </c>
      <c r="C10199" s="30">
        <f>VLOOKUP(B10199,'רביות שנתיות'!B:C,2)</f>
        <v>1</v>
      </c>
      <c r="D10199" s="29">
        <f t="shared" si="320"/>
        <v>2.7242892239431882E-5</v>
      </c>
      <c r="F10199" s="30">
        <f>VLOOKUP($B10199,'רביות שנתיות'!B:I,7)</f>
        <v>7.5</v>
      </c>
      <c r="G10199" s="29">
        <f t="shared" si="321"/>
        <v>1.9815842963666341E-4</v>
      </c>
    </row>
    <row r="10200" spans="2:7">
      <c r="B10200" s="1">
        <v>43071</v>
      </c>
      <c r="C10200" s="30">
        <f>VLOOKUP(B10200,'רביות שנתיות'!B:C,2)</f>
        <v>1</v>
      </c>
      <c r="D10200" s="29">
        <f t="shared" si="320"/>
        <v>2.7242892239431882E-5</v>
      </c>
      <c r="F10200" s="30">
        <f>VLOOKUP($B10200,'רביות שנתיות'!B:I,7)</f>
        <v>7.5</v>
      </c>
      <c r="G10200" s="29">
        <f t="shared" si="321"/>
        <v>1.9815842963666341E-4</v>
      </c>
    </row>
    <row r="10201" spans="2:7">
      <c r="B10201" s="1">
        <v>43072</v>
      </c>
      <c r="C10201" s="30">
        <f>VLOOKUP(B10201,'רביות שנתיות'!B:C,2)</f>
        <v>1</v>
      </c>
      <c r="D10201" s="29">
        <f t="shared" si="320"/>
        <v>2.7242892239431882E-5</v>
      </c>
      <c r="F10201" s="30">
        <f>VLOOKUP($B10201,'רביות שנתיות'!B:I,7)</f>
        <v>7.5</v>
      </c>
      <c r="G10201" s="29">
        <f t="shared" si="321"/>
        <v>1.9815842963666341E-4</v>
      </c>
    </row>
    <row r="10202" spans="2:7">
      <c r="B10202" s="1">
        <v>43073</v>
      </c>
      <c r="C10202" s="30">
        <f>VLOOKUP(B10202,'רביות שנתיות'!B:C,2)</f>
        <v>1</v>
      </c>
      <c r="D10202" s="29">
        <f t="shared" si="320"/>
        <v>2.7242892239431882E-5</v>
      </c>
      <c r="F10202" s="30">
        <f>VLOOKUP($B10202,'רביות שנתיות'!B:I,7)</f>
        <v>7.5</v>
      </c>
      <c r="G10202" s="29">
        <f t="shared" si="321"/>
        <v>1.9815842963666341E-4</v>
      </c>
    </row>
    <row r="10203" spans="2:7">
      <c r="B10203" s="1">
        <v>43074</v>
      </c>
      <c r="C10203" s="30">
        <f>VLOOKUP(B10203,'רביות שנתיות'!B:C,2)</f>
        <v>1</v>
      </c>
      <c r="D10203" s="29">
        <f t="shared" si="320"/>
        <v>2.7242892239431882E-5</v>
      </c>
      <c r="F10203" s="30">
        <f>VLOOKUP($B10203,'רביות שנתיות'!B:I,7)</f>
        <v>7.5</v>
      </c>
      <c r="G10203" s="29">
        <f t="shared" si="321"/>
        <v>1.9815842963666341E-4</v>
      </c>
    </row>
    <row r="10204" spans="2:7">
      <c r="B10204" s="1">
        <v>43075</v>
      </c>
      <c r="C10204" s="30">
        <f>VLOOKUP(B10204,'רביות שנתיות'!B:C,2)</f>
        <v>1</v>
      </c>
      <c r="D10204" s="29">
        <f t="shared" si="320"/>
        <v>2.7242892239431882E-5</v>
      </c>
      <c r="F10204" s="30">
        <f>VLOOKUP($B10204,'רביות שנתיות'!B:I,7)</f>
        <v>7.5</v>
      </c>
      <c r="G10204" s="29">
        <f t="shared" si="321"/>
        <v>1.9815842963666341E-4</v>
      </c>
    </row>
    <row r="10205" spans="2:7">
      <c r="B10205" s="1">
        <v>43076</v>
      </c>
      <c r="C10205" s="30">
        <f>VLOOKUP(B10205,'רביות שנתיות'!B:C,2)</f>
        <v>1</v>
      </c>
      <c r="D10205" s="29">
        <f t="shared" si="320"/>
        <v>2.7242892239431882E-5</v>
      </c>
      <c r="F10205" s="30">
        <f>VLOOKUP($B10205,'רביות שנתיות'!B:I,7)</f>
        <v>7.5</v>
      </c>
      <c r="G10205" s="29">
        <f t="shared" si="321"/>
        <v>1.9815842963666341E-4</v>
      </c>
    </row>
    <row r="10206" spans="2:7">
      <c r="B10206" s="1">
        <v>43077</v>
      </c>
      <c r="C10206" s="30">
        <f>VLOOKUP(B10206,'רביות שנתיות'!B:C,2)</f>
        <v>1</v>
      </c>
      <c r="D10206" s="29">
        <f t="shared" si="320"/>
        <v>2.7242892239431882E-5</v>
      </c>
      <c r="F10206" s="30">
        <f>VLOOKUP($B10206,'רביות שנתיות'!B:I,7)</f>
        <v>7.5</v>
      </c>
      <c r="G10206" s="29">
        <f t="shared" si="321"/>
        <v>1.9815842963666341E-4</v>
      </c>
    </row>
    <row r="10207" spans="2:7">
      <c r="B10207" s="1">
        <v>43078</v>
      </c>
      <c r="C10207" s="30">
        <f>VLOOKUP(B10207,'רביות שנתיות'!B:C,2)</f>
        <v>1</v>
      </c>
      <c r="D10207" s="29">
        <f t="shared" si="320"/>
        <v>2.7242892239431882E-5</v>
      </c>
      <c r="F10207" s="30">
        <f>VLOOKUP($B10207,'רביות שנתיות'!B:I,7)</f>
        <v>7.5</v>
      </c>
      <c r="G10207" s="29">
        <f t="shared" si="321"/>
        <v>1.9815842963666341E-4</v>
      </c>
    </row>
    <row r="10208" spans="2:7">
      <c r="B10208" s="1">
        <v>43079</v>
      </c>
      <c r="C10208" s="30">
        <f>VLOOKUP(B10208,'רביות שנתיות'!B:C,2)</f>
        <v>1</v>
      </c>
      <c r="D10208" s="29">
        <f t="shared" si="320"/>
        <v>2.7242892239431882E-5</v>
      </c>
      <c r="F10208" s="30">
        <f>VLOOKUP($B10208,'רביות שנתיות'!B:I,7)</f>
        <v>7.5</v>
      </c>
      <c r="G10208" s="29">
        <f t="shared" si="321"/>
        <v>1.9815842963666341E-4</v>
      </c>
    </row>
    <row r="10209" spans="2:7">
      <c r="B10209" s="1">
        <v>43080</v>
      </c>
      <c r="C10209" s="30">
        <f>VLOOKUP(B10209,'רביות שנתיות'!B:C,2)</f>
        <v>1</v>
      </c>
      <c r="D10209" s="29">
        <f t="shared" si="320"/>
        <v>2.7242892239431882E-5</v>
      </c>
      <c r="F10209" s="30">
        <f>VLOOKUP($B10209,'רביות שנתיות'!B:I,7)</f>
        <v>7.5</v>
      </c>
      <c r="G10209" s="29">
        <f t="shared" si="321"/>
        <v>1.9815842963666341E-4</v>
      </c>
    </row>
    <row r="10210" spans="2:7">
      <c r="B10210" s="1">
        <v>43081</v>
      </c>
      <c r="C10210" s="30">
        <f>VLOOKUP(B10210,'רביות שנתיות'!B:C,2)</f>
        <v>1</v>
      </c>
      <c r="D10210" s="29">
        <f t="shared" si="320"/>
        <v>2.7242892239431882E-5</v>
      </c>
      <c r="F10210" s="30">
        <f>VLOOKUP($B10210,'רביות שנתיות'!B:I,7)</f>
        <v>7.5</v>
      </c>
      <c r="G10210" s="29">
        <f t="shared" si="321"/>
        <v>1.9815842963666341E-4</v>
      </c>
    </row>
    <row r="10211" spans="2:7">
      <c r="B10211" s="1">
        <v>43082</v>
      </c>
      <c r="C10211" s="30">
        <f>VLOOKUP(B10211,'רביות שנתיות'!B:C,2)</f>
        <v>1</v>
      </c>
      <c r="D10211" s="29">
        <f t="shared" si="320"/>
        <v>2.7242892239431882E-5</v>
      </c>
      <c r="F10211" s="30">
        <f>VLOOKUP($B10211,'רביות שנתיות'!B:I,7)</f>
        <v>7.5</v>
      </c>
      <c r="G10211" s="29">
        <f t="shared" si="321"/>
        <v>1.9815842963666341E-4</v>
      </c>
    </row>
    <row r="10212" spans="2:7">
      <c r="B10212" s="1">
        <v>43083</v>
      </c>
      <c r="C10212" s="30">
        <f>VLOOKUP(B10212,'רביות שנתיות'!B:C,2)</f>
        <v>1</v>
      </c>
      <c r="D10212" s="29">
        <f t="shared" si="320"/>
        <v>2.7242892239431882E-5</v>
      </c>
      <c r="F10212" s="30">
        <f>VLOOKUP($B10212,'רביות שנתיות'!B:I,7)</f>
        <v>7.5</v>
      </c>
      <c r="G10212" s="29">
        <f t="shared" si="321"/>
        <v>1.9815842963666341E-4</v>
      </c>
    </row>
    <row r="10213" spans="2:7">
      <c r="B10213" s="1">
        <v>43084</v>
      </c>
      <c r="C10213" s="30">
        <f>VLOOKUP(B10213,'רביות שנתיות'!B:C,2)</f>
        <v>1</v>
      </c>
      <c r="D10213" s="29">
        <f t="shared" si="320"/>
        <v>2.7242892239431882E-5</v>
      </c>
      <c r="F10213" s="30">
        <f>VLOOKUP($B10213,'רביות שנתיות'!B:I,7)</f>
        <v>7.5</v>
      </c>
      <c r="G10213" s="29">
        <f t="shared" si="321"/>
        <v>1.9815842963666341E-4</v>
      </c>
    </row>
    <row r="10214" spans="2:7">
      <c r="B10214" s="1">
        <v>43085</v>
      </c>
      <c r="C10214" s="30">
        <f>VLOOKUP(B10214,'רביות שנתיות'!B:C,2)</f>
        <v>1</v>
      </c>
      <c r="D10214" s="29">
        <f t="shared" si="320"/>
        <v>2.7242892239431882E-5</v>
      </c>
      <c r="F10214" s="30">
        <f>VLOOKUP($B10214,'רביות שנתיות'!B:I,7)</f>
        <v>7.5</v>
      </c>
      <c r="G10214" s="29">
        <f t="shared" si="321"/>
        <v>1.9815842963666341E-4</v>
      </c>
    </row>
    <row r="10215" spans="2:7">
      <c r="B10215" s="1">
        <v>43086</v>
      </c>
      <c r="C10215" s="30">
        <f>VLOOKUP(B10215,'רביות שנתיות'!B:C,2)</f>
        <v>1</v>
      </c>
      <c r="D10215" s="29">
        <f t="shared" si="320"/>
        <v>2.7242892239431882E-5</v>
      </c>
      <c r="F10215" s="30">
        <f>VLOOKUP($B10215,'רביות שנתיות'!B:I,7)</f>
        <v>7.5</v>
      </c>
      <c r="G10215" s="29">
        <f t="shared" si="321"/>
        <v>1.9815842963666341E-4</v>
      </c>
    </row>
    <row r="10216" spans="2:7">
      <c r="B10216" s="1">
        <v>43087</v>
      </c>
      <c r="C10216" s="30">
        <f>VLOOKUP(B10216,'רביות שנתיות'!B:C,2)</f>
        <v>1</v>
      </c>
      <c r="D10216" s="29">
        <f t="shared" si="320"/>
        <v>2.7242892239431882E-5</v>
      </c>
      <c r="F10216" s="30">
        <f>VLOOKUP($B10216,'רביות שנתיות'!B:I,7)</f>
        <v>7.5</v>
      </c>
      <c r="G10216" s="29">
        <f t="shared" si="321"/>
        <v>1.9815842963666341E-4</v>
      </c>
    </row>
    <row r="10217" spans="2:7">
      <c r="B10217" s="1">
        <v>43088</v>
      </c>
      <c r="C10217" s="30">
        <f>VLOOKUP(B10217,'רביות שנתיות'!B:C,2)</f>
        <v>1</v>
      </c>
      <c r="D10217" s="29">
        <f t="shared" ref="D10217:D10280" si="322">(1+C10217/100)^(1/365.25)-1</f>
        <v>2.7242892239431882E-5</v>
      </c>
      <c r="F10217" s="30">
        <f>VLOOKUP($B10217,'רביות שנתיות'!B:I,7)</f>
        <v>7.5</v>
      </c>
      <c r="G10217" s="29">
        <f t="shared" ref="G10217:G10280" si="323">(1+F10217/100)^(1/365)-1</f>
        <v>1.9815842963666341E-4</v>
      </c>
    </row>
    <row r="10218" spans="2:7">
      <c r="B10218" s="1">
        <v>43089</v>
      </c>
      <c r="C10218" s="30">
        <f>VLOOKUP(B10218,'רביות שנתיות'!B:C,2)</f>
        <v>1</v>
      </c>
      <c r="D10218" s="29">
        <f t="shared" si="322"/>
        <v>2.7242892239431882E-5</v>
      </c>
      <c r="F10218" s="30">
        <f>VLOOKUP($B10218,'רביות שנתיות'!B:I,7)</f>
        <v>7.5</v>
      </c>
      <c r="G10218" s="29">
        <f t="shared" si="323"/>
        <v>1.9815842963666341E-4</v>
      </c>
    </row>
    <row r="10219" spans="2:7">
      <c r="B10219" s="1">
        <v>43090</v>
      </c>
      <c r="C10219" s="30">
        <f>VLOOKUP(B10219,'רביות שנתיות'!B:C,2)</f>
        <v>1</v>
      </c>
      <c r="D10219" s="29">
        <f t="shared" si="322"/>
        <v>2.7242892239431882E-5</v>
      </c>
      <c r="F10219" s="30">
        <f>VLOOKUP($B10219,'רביות שנתיות'!B:I,7)</f>
        <v>7.5</v>
      </c>
      <c r="G10219" s="29">
        <f t="shared" si="323"/>
        <v>1.9815842963666341E-4</v>
      </c>
    </row>
    <row r="10220" spans="2:7">
      <c r="B10220" s="1">
        <v>43091</v>
      </c>
      <c r="C10220" s="30">
        <f>VLOOKUP(B10220,'רביות שנתיות'!B:C,2)</f>
        <v>1</v>
      </c>
      <c r="D10220" s="29">
        <f t="shared" si="322"/>
        <v>2.7242892239431882E-5</v>
      </c>
      <c r="F10220" s="30">
        <f>VLOOKUP($B10220,'רביות שנתיות'!B:I,7)</f>
        <v>7.5</v>
      </c>
      <c r="G10220" s="29">
        <f t="shared" si="323"/>
        <v>1.9815842963666341E-4</v>
      </c>
    </row>
    <row r="10221" spans="2:7">
      <c r="B10221" s="1">
        <v>43092</v>
      </c>
      <c r="C10221" s="30">
        <f>VLOOKUP(B10221,'רביות שנתיות'!B:C,2)</f>
        <v>1</v>
      </c>
      <c r="D10221" s="29">
        <f t="shared" si="322"/>
        <v>2.7242892239431882E-5</v>
      </c>
      <c r="F10221" s="30">
        <f>VLOOKUP($B10221,'רביות שנתיות'!B:I,7)</f>
        <v>7.5</v>
      </c>
      <c r="G10221" s="29">
        <f t="shared" si="323"/>
        <v>1.9815842963666341E-4</v>
      </c>
    </row>
    <row r="10222" spans="2:7">
      <c r="B10222" s="1">
        <v>43093</v>
      </c>
      <c r="C10222" s="30">
        <f>VLOOKUP(B10222,'רביות שנתיות'!B:C,2)</f>
        <v>1</v>
      </c>
      <c r="D10222" s="29">
        <f t="shared" si="322"/>
        <v>2.7242892239431882E-5</v>
      </c>
      <c r="F10222" s="30">
        <f>VLOOKUP($B10222,'רביות שנתיות'!B:I,7)</f>
        <v>7.5</v>
      </c>
      <c r="G10222" s="29">
        <f t="shared" si="323"/>
        <v>1.9815842963666341E-4</v>
      </c>
    </row>
    <row r="10223" spans="2:7">
      <c r="B10223" s="1">
        <v>43094</v>
      </c>
      <c r="C10223" s="30">
        <f>VLOOKUP(B10223,'רביות שנתיות'!B:C,2)</f>
        <v>1</v>
      </c>
      <c r="D10223" s="29">
        <f t="shared" si="322"/>
        <v>2.7242892239431882E-5</v>
      </c>
      <c r="F10223" s="30">
        <f>VLOOKUP($B10223,'רביות שנתיות'!B:I,7)</f>
        <v>7.5</v>
      </c>
      <c r="G10223" s="29">
        <f t="shared" si="323"/>
        <v>1.9815842963666341E-4</v>
      </c>
    </row>
    <row r="10224" spans="2:7">
      <c r="B10224" s="1">
        <v>43095</v>
      </c>
      <c r="C10224" s="30">
        <f>VLOOKUP(B10224,'רביות שנתיות'!B:C,2)</f>
        <v>1</v>
      </c>
      <c r="D10224" s="29">
        <f t="shared" si="322"/>
        <v>2.7242892239431882E-5</v>
      </c>
      <c r="F10224" s="30">
        <f>VLOOKUP($B10224,'רביות שנתיות'!B:I,7)</f>
        <v>7.5</v>
      </c>
      <c r="G10224" s="29">
        <f t="shared" si="323"/>
        <v>1.9815842963666341E-4</v>
      </c>
    </row>
    <row r="10225" spans="2:7">
      <c r="B10225" s="1">
        <v>43096</v>
      </c>
      <c r="C10225" s="30">
        <f>VLOOKUP(B10225,'רביות שנתיות'!B:C,2)</f>
        <v>1</v>
      </c>
      <c r="D10225" s="29">
        <f t="shared" si="322"/>
        <v>2.7242892239431882E-5</v>
      </c>
      <c r="F10225" s="30">
        <f>VLOOKUP($B10225,'רביות שנתיות'!B:I,7)</f>
        <v>7.5</v>
      </c>
      <c r="G10225" s="29">
        <f t="shared" si="323"/>
        <v>1.9815842963666341E-4</v>
      </c>
    </row>
    <row r="10226" spans="2:7">
      <c r="B10226" s="1">
        <v>43097</v>
      </c>
      <c r="C10226" s="30">
        <f>VLOOKUP(B10226,'רביות שנתיות'!B:C,2)</f>
        <v>1</v>
      </c>
      <c r="D10226" s="29">
        <f t="shared" si="322"/>
        <v>2.7242892239431882E-5</v>
      </c>
      <c r="F10226" s="30">
        <f>VLOOKUP($B10226,'רביות שנתיות'!B:I,7)</f>
        <v>7.5</v>
      </c>
      <c r="G10226" s="29">
        <f t="shared" si="323"/>
        <v>1.9815842963666341E-4</v>
      </c>
    </row>
    <row r="10227" spans="2:7">
      <c r="B10227" s="1">
        <v>43098</v>
      </c>
      <c r="C10227" s="30">
        <f>VLOOKUP(B10227,'רביות שנתיות'!B:C,2)</f>
        <v>1</v>
      </c>
      <c r="D10227" s="29">
        <f t="shared" si="322"/>
        <v>2.7242892239431882E-5</v>
      </c>
      <c r="F10227" s="30">
        <f>VLOOKUP($B10227,'רביות שנתיות'!B:I,7)</f>
        <v>7.5</v>
      </c>
      <c r="G10227" s="29">
        <f t="shared" si="323"/>
        <v>1.9815842963666341E-4</v>
      </c>
    </row>
    <row r="10228" spans="2:7">
      <c r="B10228" s="1">
        <v>43099</v>
      </c>
      <c r="C10228" s="30">
        <f>VLOOKUP(B10228,'רביות שנתיות'!B:C,2)</f>
        <v>1</v>
      </c>
      <c r="D10228" s="29">
        <f t="shared" si="322"/>
        <v>2.7242892239431882E-5</v>
      </c>
      <c r="F10228" s="30">
        <f>VLOOKUP($B10228,'רביות שנתיות'!B:I,7)</f>
        <v>7.5</v>
      </c>
      <c r="G10228" s="29">
        <f t="shared" si="323"/>
        <v>1.9815842963666341E-4</v>
      </c>
    </row>
    <row r="10229" spans="2:7">
      <c r="B10229" s="1">
        <v>43100</v>
      </c>
      <c r="C10229" s="30">
        <f>VLOOKUP(B10229,'רביות שנתיות'!B:C,2)</f>
        <v>1</v>
      </c>
      <c r="D10229" s="29">
        <f t="shared" si="322"/>
        <v>2.7242892239431882E-5</v>
      </c>
      <c r="F10229" s="30">
        <f>VLOOKUP($B10229,'רביות שנתיות'!B:I,7)</f>
        <v>7.5</v>
      </c>
      <c r="G10229" s="29">
        <f t="shared" si="323"/>
        <v>1.9815842963666341E-4</v>
      </c>
    </row>
    <row r="10230" spans="2:7">
      <c r="B10230" s="1">
        <v>43101</v>
      </c>
      <c r="C10230" s="30">
        <f>VLOOKUP(B10230,'רביות שנתיות'!B:C,2)</f>
        <v>1</v>
      </c>
      <c r="D10230" s="29">
        <f t="shared" si="322"/>
        <v>2.7242892239431882E-5</v>
      </c>
      <c r="F10230" s="30">
        <f>VLOOKUP($B10230,'רביות שנתיות'!B:I,7)</f>
        <v>7.5</v>
      </c>
      <c r="G10230" s="29">
        <f t="shared" si="323"/>
        <v>1.9815842963666341E-4</v>
      </c>
    </row>
    <row r="10231" spans="2:7">
      <c r="B10231" s="1">
        <v>43102</v>
      </c>
      <c r="C10231" s="30">
        <f>VLOOKUP(B10231,'רביות שנתיות'!B:C,2)</f>
        <v>1</v>
      </c>
      <c r="D10231" s="29">
        <f t="shared" si="322"/>
        <v>2.7242892239431882E-5</v>
      </c>
      <c r="F10231" s="30">
        <f>VLOOKUP($B10231,'רביות שנתיות'!B:I,7)</f>
        <v>7.5</v>
      </c>
      <c r="G10231" s="29">
        <f t="shared" si="323"/>
        <v>1.9815842963666341E-4</v>
      </c>
    </row>
    <row r="10232" spans="2:7">
      <c r="B10232" s="1">
        <v>43103</v>
      </c>
      <c r="C10232" s="30">
        <f>VLOOKUP(B10232,'רביות שנתיות'!B:C,2)</f>
        <v>1</v>
      </c>
      <c r="D10232" s="29">
        <f t="shared" si="322"/>
        <v>2.7242892239431882E-5</v>
      </c>
      <c r="F10232" s="30">
        <f>VLOOKUP($B10232,'רביות שנתיות'!B:I,7)</f>
        <v>7.5</v>
      </c>
      <c r="G10232" s="29">
        <f t="shared" si="323"/>
        <v>1.9815842963666341E-4</v>
      </c>
    </row>
    <row r="10233" spans="2:7">
      <c r="B10233" s="1">
        <v>43104</v>
      </c>
      <c r="C10233" s="30">
        <f>VLOOKUP(B10233,'רביות שנתיות'!B:C,2)</f>
        <v>1</v>
      </c>
      <c r="D10233" s="29">
        <f t="shared" si="322"/>
        <v>2.7242892239431882E-5</v>
      </c>
      <c r="F10233" s="30">
        <f>VLOOKUP($B10233,'רביות שנתיות'!B:I,7)</f>
        <v>7.5</v>
      </c>
      <c r="G10233" s="29">
        <f t="shared" si="323"/>
        <v>1.9815842963666341E-4</v>
      </c>
    </row>
    <row r="10234" spans="2:7">
      <c r="B10234" s="1">
        <v>43105</v>
      </c>
      <c r="C10234" s="30">
        <f>VLOOKUP(B10234,'רביות שנתיות'!B:C,2)</f>
        <v>1</v>
      </c>
      <c r="D10234" s="29">
        <f t="shared" si="322"/>
        <v>2.7242892239431882E-5</v>
      </c>
      <c r="F10234" s="30">
        <f>VLOOKUP($B10234,'רביות שנתיות'!B:I,7)</f>
        <v>7.5</v>
      </c>
      <c r="G10234" s="29">
        <f t="shared" si="323"/>
        <v>1.9815842963666341E-4</v>
      </c>
    </row>
    <row r="10235" spans="2:7">
      <c r="B10235" s="1">
        <v>43106</v>
      </c>
      <c r="C10235" s="30">
        <f>VLOOKUP(B10235,'רביות שנתיות'!B:C,2)</f>
        <v>1</v>
      </c>
      <c r="D10235" s="29">
        <f t="shared" si="322"/>
        <v>2.7242892239431882E-5</v>
      </c>
      <c r="F10235" s="30">
        <f>VLOOKUP($B10235,'רביות שנתיות'!B:I,7)</f>
        <v>7.5</v>
      </c>
      <c r="G10235" s="29">
        <f t="shared" si="323"/>
        <v>1.9815842963666341E-4</v>
      </c>
    </row>
    <row r="10236" spans="2:7">
      <c r="B10236" s="1">
        <v>43107</v>
      </c>
      <c r="C10236" s="30">
        <f>VLOOKUP(B10236,'רביות שנתיות'!B:C,2)</f>
        <v>1</v>
      </c>
      <c r="D10236" s="29">
        <f t="shared" si="322"/>
        <v>2.7242892239431882E-5</v>
      </c>
      <c r="F10236" s="30">
        <f>VLOOKUP($B10236,'רביות שנתיות'!B:I,7)</f>
        <v>7.5</v>
      </c>
      <c r="G10236" s="29">
        <f t="shared" si="323"/>
        <v>1.9815842963666341E-4</v>
      </c>
    </row>
    <row r="10237" spans="2:7">
      <c r="B10237" s="1">
        <v>43108</v>
      </c>
      <c r="C10237" s="30">
        <f>VLOOKUP(B10237,'רביות שנתיות'!B:C,2)</f>
        <v>1</v>
      </c>
      <c r="D10237" s="29">
        <f t="shared" si="322"/>
        <v>2.7242892239431882E-5</v>
      </c>
      <c r="F10237" s="30">
        <f>VLOOKUP($B10237,'רביות שנתיות'!B:I,7)</f>
        <v>7.5</v>
      </c>
      <c r="G10237" s="29">
        <f t="shared" si="323"/>
        <v>1.9815842963666341E-4</v>
      </c>
    </row>
    <row r="10238" spans="2:7">
      <c r="B10238" s="1">
        <v>43109</v>
      </c>
      <c r="C10238" s="30">
        <f>VLOOKUP(B10238,'רביות שנתיות'!B:C,2)</f>
        <v>1</v>
      </c>
      <c r="D10238" s="29">
        <f t="shared" si="322"/>
        <v>2.7242892239431882E-5</v>
      </c>
      <c r="F10238" s="30">
        <f>VLOOKUP($B10238,'רביות שנתיות'!B:I,7)</f>
        <v>7.5</v>
      </c>
      <c r="G10238" s="29">
        <f t="shared" si="323"/>
        <v>1.9815842963666341E-4</v>
      </c>
    </row>
    <row r="10239" spans="2:7">
      <c r="B10239" s="1">
        <v>43110</v>
      </c>
      <c r="C10239" s="30">
        <f>VLOOKUP(B10239,'רביות שנתיות'!B:C,2)</f>
        <v>1</v>
      </c>
      <c r="D10239" s="29">
        <f t="shared" si="322"/>
        <v>2.7242892239431882E-5</v>
      </c>
      <c r="F10239" s="30">
        <f>VLOOKUP($B10239,'רביות שנתיות'!B:I,7)</f>
        <v>7.5</v>
      </c>
      <c r="G10239" s="29">
        <f t="shared" si="323"/>
        <v>1.9815842963666341E-4</v>
      </c>
    </row>
    <row r="10240" spans="2:7">
      <c r="B10240" s="1">
        <v>43111</v>
      </c>
      <c r="C10240" s="30">
        <f>VLOOKUP(B10240,'רביות שנתיות'!B:C,2)</f>
        <v>1</v>
      </c>
      <c r="D10240" s="29">
        <f t="shared" si="322"/>
        <v>2.7242892239431882E-5</v>
      </c>
      <c r="F10240" s="30">
        <f>VLOOKUP($B10240,'רביות שנתיות'!B:I,7)</f>
        <v>7.5</v>
      </c>
      <c r="G10240" s="29">
        <f t="shared" si="323"/>
        <v>1.9815842963666341E-4</v>
      </c>
    </row>
    <row r="10241" spans="2:7">
      <c r="B10241" s="1">
        <v>43112</v>
      </c>
      <c r="C10241" s="30">
        <f>VLOOKUP(B10241,'רביות שנתיות'!B:C,2)</f>
        <v>1</v>
      </c>
      <c r="D10241" s="29">
        <f t="shared" si="322"/>
        <v>2.7242892239431882E-5</v>
      </c>
      <c r="F10241" s="30">
        <f>VLOOKUP($B10241,'רביות שנתיות'!B:I,7)</f>
        <v>7.5</v>
      </c>
      <c r="G10241" s="29">
        <f t="shared" si="323"/>
        <v>1.9815842963666341E-4</v>
      </c>
    </row>
    <row r="10242" spans="2:7">
      <c r="B10242" s="1">
        <v>43113</v>
      </c>
      <c r="C10242" s="30">
        <f>VLOOKUP(B10242,'רביות שנתיות'!B:C,2)</f>
        <v>1</v>
      </c>
      <c r="D10242" s="29">
        <f t="shared" si="322"/>
        <v>2.7242892239431882E-5</v>
      </c>
      <c r="F10242" s="30">
        <f>VLOOKUP($B10242,'רביות שנתיות'!B:I,7)</f>
        <v>7.5</v>
      </c>
      <c r="G10242" s="29">
        <f t="shared" si="323"/>
        <v>1.9815842963666341E-4</v>
      </c>
    </row>
    <row r="10243" spans="2:7">
      <c r="B10243" s="1">
        <v>43114</v>
      </c>
      <c r="C10243" s="30">
        <f>VLOOKUP(B10243,'רביות שנתיות'!B:C,2)</f>
        <v>1</v>
      </c>
      <c r="D10243" s="29">
        <f t="shared" si="322"/>
        <v>2.7242892239431882E-5</v>
      </c>
      <c r="F10243" s="30">
        <f>VLOOKUP($B10243,'רביות שנתיות'!B:I,7)</f>
        <v>7.5</v>
      </c>
      <c r="G10243" s="29">
        <f t="shared" si="323"/>
        <v>1.9815842963666341E-4</v>
      </c>
    </row>
    <row r="10244" spans="2:7">
      <c r="B10244" s="1">
        <v>43115</v>
      </c>
      <c r="C10244" s="30">
        <f>VLOOKUP(B10244,'רביות שנתיות'!B:C,2)</f>
        <v>1</v>
      </c>
      <c r="D10244" s="29">
        <f t="shared" si="322"/>
        <v>2.7242892239431882E-5</v>
      </c>
      <c r="F10244" s="30">
        <f>VLOOKUP($B10244,'רביות שנתיות'!B:I,7)</f>
        <v>7.5</v>
      </c>
      <c r="G10244" s="29">
        <f t="shared" si="323"/>
        <v>1.9815842963666341E-4</v>
      </c>
    </row>
    <row r="10245" spans="2:7">
      <c r="B10245" s="1">
        <v>43116</v>
      </c>
      <c r="C10245" s="30">
        <f>VLOOKUP(B10245,'רביות שנתיות'!B:C,2)</f>
        <v>1</v>
      </c>
      <c r="D10245" s="29">
        <f t="shared" si="322"/>
        <v>2.7242892239431882E-5</v>
      </c>
      <c r="F10245" s="30">
        <f>VLOOKUP($B10245,'רביות שנתיות'!B:I,7)</f>
        <v>7.5</v>
      </c>
      <c r="G10245" s="29">
        <f t="shared" si="323"/>
        <v>1.9815842963666341E-4</v>
      </c>
    </row>
    <row r="10246" spans="2:7">
      <c r="B10246" s="1">
        <v>43117</v>
      </c>
      <c r="C10246" s="30">
        <f>VLOOKUP(B10246,'רביות שנתיות'!B:C,2)</f>
        <v>1</v>
      </c>
      <c r="D10246" s="29">
        <f t="shared" si="322"/>
        <v>2.7242892239431882E-5</v>
      </c>
      <c r="F10246" s="30">
        <f>VLOOKUP($B10246,'רביות שנתיות'!B:I,7)</f>
        <v>7.5</v>
      </c>
      <c r="G10246" s="29">
        <f t="shared" si="323"/>
        <v>1.9815842963666341E-4</v>
      </c>
    </row>
    <row r="10247" spans="2:7">
      <c r="B10247" s="1">
        <v>43118</v>
      </c>
      <c r="C10247" s="30">
        <f>VLOOKUP(B10247,'רביות שנתיות'!B:C,2)</f>
        <v>1</v>
      </c>
      <c r="D10247" s="29">
        <f t="shared" si="322"/>
        <v>2.7242892239431882E-5</v>
      </c>
      <c r="F10247" s="30">
        <f>VLOOKUP($B10247,'רביות שנתיות'!B:I,7)</f>
        <v>7.5</v>
      </c>
      <c r="G10247" s="29">
        <f t="shared" si="323"/>
        <v>1.9815842963666341E-4</v>
      </c>
    </row>
    <row r="10248" spans="2:7">
      <c r="B10248" s="1">
        <v>43119</v>
      </c>
      <c r="C10248" s="30">
        <f>VLOOKUP(B10248,'רביות שנתיות'!B:C,2)</f>
        <v>1</v>
      </c>
      <c r="D10248" s="29">
        <f t="shared" si="322"/>
        <v>2.7242892239431882E-5</v>
      </c>
      <c r="F10248" s="30">
        <f>VLOOKUP($B10248,'רביות שנתיות'!B:I,7)</f>
        <v>7.5</v>
      </c>
      <c r="G10248" s="29">
        <f t="shared" si="323"/>
        <v>1.9815842963666341E-4</v>
      </c>
    </row>
    <row r="10249" spans="2:7">
      <c r="B10249" s="1">
        <v>43120</v>
      </c>
      <c r="C10249" s="30">
        <f>VLOOKUP(B10249,'רביות שנתיות'!B:C,2)</f>
        <v>1</v>
      </c>
      <c r="D10249" s="29">
        <f t="shared" si="322"/>
        <v>2.7242892239431882E-5</v>
      </c>
      <c r="F10249" s="30">
        <f>VLOOKUP($B10249,'רביות שנתיות'!B:I,7)</f>
        <v>7.5</v>
      </c>
      <c r="G10249" s="29">
        <f t="shared" si="323"/>
        <v>1.9815842963666341E-4</v>
      </c>
    </row>
    <row r="10250" spans="2:7">
      <c r="B10250" s="1">
        <v>43121</v>
      </c>
      <c r="C10250" s="30">
        <f>VLOOKUP(B10250,'רביות שנתיות'!B:C,2)</f>
        <v>1</v>
      </c>
      <c r="D10250" s="29">
        <f t="shared" si="322"/>
        <v>2.7242892239431882E-5</v>
      </c>
      <c r="F10250" s="30">
        <f>VLOOKUP($B10250,'רביות שנתיות'!B:I,7)</f>
        <v>7.5</v>
      </c>
      <c r="G10250" s="29">
        <f t="shared" si="323"/>
        <v>1.9815842963666341E-4</v>
      </c>
    </row>
    <row r="10251" spans="2:7">
      <c r="B10251" s="1">
        <v>43122</v>
      </c>
      <c r="C10251" s="30">
        <f>VLOOKUP(B10251,'רביות שנתיות'!B:C,2)</f>
        <v>1</v>
      </c>
      <c r="D10251" s="29">
        <f t="shared" si="322"/>
        <v>2.7242892239431882E-5</v>
      </c>
      <c r="F10251" s="30">
        <f>VLOOKUP($B10251,'רביות שנתיות'!B:I,7)</f>
        <v>7.5</v>
      </c>
      <c r="G10251" s="29">
        <f t="shared" si="323"/>
        <v>1.9815842963666341E-4</v>
      </c>
    </row>
    <row r="10252" spans="2:7">
      <c r="B10252" s="1">
        <v>43123</v>
      </c>
      <c r="C10252" s="30">
        <f>VLOOKUP(B10252,'רביות שנתיות'!B:C,2)</f>
        <v>1</v>
      </c>
      <c r="D10252" s="29">
        <f t="shared" si="322"/>
        <v>2.7242892239431882E-5</v>
      </c>
      <c r="F10252" s="30">
        <f>VLOOKUP($B10252,'רביות שנתיות'!B:I,7)</f>
        <v>7.5</v>
      </c>
      <c r="G10252" s="29">
        <f t="shared" si="323"/>
        <v>1.9815842963666341E-4</v>
      </c>
    </row>
    <row r="10253" spans="2:7">
      <c r="B10253" s="1">
        <v>43124</v>
      </c>
      <c r="C10253" s="30">
        <f>VLOOKUP(B10253,'רביות שנתיות'!B:C,2)</f>
        <v>1</v>
      </c>
      <c r="D10253" s="29">
        <f t="shared" si="322"/>
        <v>2.7242892239431882E-5</v>
      </c>
      <c r="F10253" s="30">
        <f>VLOOKUP($B10253,'רביות שנתיות'!B:I,7)</f>
        <v>7.5</v>
      </c>
      <c r="G10253" s="29">
        <f t="shared" si="323"/>
        <v>1.9815842963666341E-4</v>
      </c>
    </row>
    <row r="10254" spans="2:7">
      <c r="B10254" s="1">
        <v>43125</v>
      </c>
      <c r="C10254" s="30">
        <f>VLOOKUP(B10254,'רביות שנתיות'!B:C,2)</f>
        <v>1</v>
      </c>
      <c r="D10254" s="29">
        <f t="shared" si="322"/>
        <v>2.7242892239431882E-5</v>
      </c>
      <c r="F10254" s="30">
        <f>VLOOKUP($B10254,'רביות שנתיות'!B:I,7)</f>
        <v>7.5</v>
      </c>
      <c r="G10254" s="29">
        <f t="shared" si="323"/>
        <v>1.9815842963666341E-4</v>
      </c>
    </row>
    <row r="10255" spans="2:7">
      <c r="B10255" s="1">
        <v>43126</v>
      </c>
      <c r="C10255" s="30">
        <f>VLOOKUP(B10255,'רביות שנתיות'!B:C,2)</f>
        <v>1</v>
      </c>
      <c r="D10255" s="29">
        <f t="shared" si="322"/>
        <v>2.7242892239431882E-5</v>
      </c>
      <c r="F10255" s="30">
        <f>VLOOKUP($B10255,'רביות שנתיות'!B:I,7)</f>
        <v>7.5</v>
      </c>
      <c r="G10255" s="29">
        <f t="shared" si="323"/>
        <v>1.9815842963666341E-4</v>
      </c>
    </row>
    <row r="10256" spans="2:7">
      <c r="B10256" s="1">
        <v>43127</v>
      </c>
      <c r="C10256" s="30">
        <f>VLOOKUP(B10256,'רביות שנתיות'!B:C,2)</f>
        <v>1</v>
      </c>
      <c r="D10256" s="29">
        <f t="shared" si="322"/>
        <v>2.7242892239431882E-5</v>
      </c>
      <c r="F10256" s="30">
        <f>VLOOKUP($B10256,'רביות שנתיות'!B:I,7)</f>
        <v>7.5</v>
      </c>
      <c r="G10256" s="29">
        <f t="shared" si="323"/>
        <v>1.9815842963666341E-4</v>
      </c>
    </row>
    <row r="10257" spans="2:7">
      <c r="B10257" s="1">
        <v>43128</v>
      </c>
      <c r="C10257" s="30">
        <f>VLOOKUP(B10257,'רביות שנתיות'!B:C,2)</f>
        <v>1</v>
      </c>
      <c r="D10257" s="29">
        <f t="shared" si="322"/>
        <v>2.7242892239431882E-5</v>
      </c>
      <c r="F10257" s="30">
        <f>VLOOKUP($B10257,'רביות שנתיות'!B:I,7)</f>
        <v>7.5</v>
      </c>
      <c r="G10257" s="29">
        <f t="shared" si="323"/>
        <v>1.9815842963666341E-4</v>
      </c>
    </row>
    <row r="10258" spans="2:7">
      <c r="B10258" s="1">
        <v>43129</v>
      </c>
      <c r="C10258" s="30">
        <f>VLOOKUP(B10258,'רביות שנתיות'!B:C,2)</f>
        <v>1</v>
      </c>
      <c r="D10258" s="29">
        <f t="shared" si="322"/>
        <v>2.7242892239431882E-5</v>
      </c>
      <c r="F10258" s="30">
        <f>VLOOKUP($B10258,'רביות שנתיות'!B:I,7)</f>
        <v>7.5</v>
      </c>
      <c r="G10258" s="29">
        <f t="shared" si="323"/>
        <v>1.9815842963666341E-4</v>
      </c>
    </row>
    <row r="10259" spans="2:7">
      <c r="B10259" s="1">
        <v>43130</v>
      </c>
      <c r="C10259" s="30">
        <f>VLOOKUP(B10259,'רביות שנתיות'!B:C,2)</f>
        <v>1</v>
      </c>
      <c r="D10259" s="29">
        <f t="shared" si="322"/>
        <v>2.7242892239431882E-5</v>
      </c>
      <c r="F10259" s="30">
        <f>VLOOKUP($B10259,'רביות שנתיות'!B:I,7)</f>
        <v>7.5</v>
      </c>
      <c r="G10259" s="29">
        <f t="shared" si="323"/>
        <v>1.9815842963666341E-4</v>
      </c>
    </row>
    <row r="10260" spans="2:7">
      <c r="B10260" s="1">
        <v>43131</v>
      </c>
      <c r="C10260" s="30">
        <f>VLOOKUP(B10260,'רביות שנתיות'!B:C,2)</f>
        <v>1</v>
      </c>
      <c r="D10260" s="29">
        <f t="shared" si="322"/>
        <v>2.7242892239431882E-5</v>
      </c>
      <c r="F10260" s="30">
        <f>VLOOKUP($B10260,'רביות שנתיות'!B:I,7)</f>
        <v>7.5</v>
      </c>
      <c r="G10260" s="29">
        <f t="shared" si="323"/>
        <v>1.9815842963666341E-4</v>
      </c>
    </row>
    <row r="10261" spans="2:7">
      <c r="B10261" s="1">
        <v>43132</v>
      </c>
      <c r="C10261" s="30">
        <f>VLOOKUP(B10261,'רביות שנתיות'!B:C,2)</f>
        <v>1</v>
      </c>
      <c r="D10261" s="29">
        <f t="shared" si="322"/>
        <v>2.7242892239431882E-5</v>
      </c>
      <c r="F10261" s="30">
        <f>VLOOKUP($B10261,'רביות שנתיות'!B:I,7)</f>
        <v>7.5</v>
      </c>
      <c r="G10261" s="29">
        <f t="shared" si="323"/>
        <v>1.9815842963666341E-4</v>
      </c>
    </row>
    <row r="10262" spans="2:7">
      <c r="B10262" s="1">
        <v>43133</v>
      </c>
      <c r="C10262" s="30">
        <f>VLOOKUP(B10262,'רביות שנתיות'!B:C,2)</f>
        <v>1</v>
      </c>
      <c r="D10262" s="29">
        <f t="shared" si="322"/>
        <v>2.7242892239431882E-5</v>
      </c>
      <c r="F10262" s="30">
        <f>VLOOKUP($B10262,'רביות שנתיות'!B:I,7)</f>
        <v>7.5</v>
      </c>
      <c r="G10262" s="29">
        <f t="shared" si="323"/>
        <v>1.9815842963666341E-4</v>
      </c>
    </row>
    <row r="10263" spans="2:7">
      <c r="B10263" s="1">
        <v>43134</v>
      </c>
      <c r="C10263" s="30">
        <f>VLOOKUP(B10263,'רביות שנתיות'!B:C,2)</f>
        <v>1</v>
      </c>
      <c r="D10263" s="29">
        <f t="shared" si="322"/>
        <v>2.7242892239431882E-5</v>
      </c>
      <c r="F10263" s="30">
        <f>VLOOKUP($B10263,'רביות שנתיות'!B:I,7)</f>
        <v>7.5</v>
      </c>
      <c r="G10263" s="29">
        <f t="shared" si="323"/>
        <v>1.9815842963666341E-4</v>
      </c>
    </row>
    <row r="10264" spans="2:7">
      <c r="B10264" s="1">
        <v>43135</v>
      </c>
      <c r="C10264" s="30">
        <f>VLOOKUP(B10264,'רביות שנתיות'!B:C,2)</f>
        <v>1</v>
      </c>
      <c r="D10264" s="29">
        <f t="shared" si="322"/>
        <v>2.7242892239431882E-5</v>
      </c>
      <c r="F10264" s="30">
        <f>VLOOKUP($B10264,'רביות שנתיות'!B:I,7)</f>
        <v>7.5</v>
      </c>
      <c r="G10264" s="29">
        <f t="shared" si="323"/>
        <v>1.9815842963666341E-4</v>
      </c>
    </row>
    <row r="10265" spans="2:7">
      <c r="B10265" s="1">
        <v>43136</v>
      </c>
      <c r="C10265" s="30">
        <f>VLOOKUP(B10265,'רביות שנתיות'!B:C,2)</f>
        <v>1</v>
      </c>
      <c r="D10265" s="29">
        <f t="shared" si="322"/>
        <v>2.7242892239431882E-5</v>
      </c>
      <c r="F10265" s="30">
        <f>VLOOKUP($B10265,'רביות שנתיות'!B:I,7)</f>
        <v>7.5</v>
      </c>
      <c r="G10265" s="29">
        <f t="shared" si="323"/>
        <v>1.9815842963666341E-4</v>
      </c>
    </row>
    <row r="10266" spans="2:7">
      <c r="B10266" s="1">
        <v>43137</v>
      </c>
      <c r="C10266" s="30">
        <f>VLOOKUP(B10266,'רביות שנתיות'!B:C,2)</f>
        <v>1</v>
      </c>
      <c r="D10266" s="29">
        <f t="shared" si="322"/>
        <v>2.7242892239431882E-5</v>
      </c>
      <c r="F10266" s="30">
        <f>VLOOKUP($B10266,'רביות שנתיות'!B:I,7)</f>
        <v>7.5</v>
      </c>
      <c r="G10266" s="29">
        <f t="shared" si="323"/>
        <v>1.9815842963666341E-4</v>
      </c>
    </row>
    <row r="10267" spans="2:7">
      <c r="B10267" s="1">
        <v>43138</v>
      </c>
      <c r="C10267" s="30">
        <f>VLOOKUP(B10267,'רביות שנתיות'!B:C,2)</f>
        <v>1</v>
      </c>
      <c r="D10267" s="29">
        <f t="shared" si="322"/>
        <v>2.7242892239431882E-5</v>
      </c>
      <c r="F10267" s="30">
        <f>VLOOKUP($B10267,'רביות שנתיות'!B:I,7)</f>
        <v>7.5</v>
      </c>
      <c r="G10267" s="29">
        <f t="shared" si="323"/>
        <v>1.9815842963666341E-4</v>
      </c>
    </row>
    <row r="10268" spans="2:7">
      <c r="B10268" s="1">
        <v>43139</v>
      </c>
      <c r="C10268" s="30">
        <f>VLOOKUP(B10268,'רביות שנתיות'!B:C,2)</f>
        <v>1</v>
      </c>
      <c r="D10268" s="29">
        <f t="shared" si="322"/>
        <v>2.7242892239431882E-5</v>
      </c>
      <c r="F10268" s="30">
        <f>VLOOKUP($B10268,'רביות שנתיות'!B:I,7)</f>
        <v>7.5</v>
      </c>
      <c r="G10268" s="29">
        <f t="shared" si="323"/>
        <v>1.9815842963666341E-4</v>
      </c>
    </row>
    <row r="10269" spans="2:7">
      <c r="B10269" s="1">
        <v>43140</v>
      </c>
      <c r="C10269" s="30">
        <f>VLOOKUP(B10269,'רביות שנתיות'!B:C,2)</f>
        <v>1</v>
      </c>
      <c r="D10269" s="29">
        <f t="shared" si="322"/>
        <v>2.7242892239431882E-5</v>
      </c>
      <c r="F10269" s="30">
        <f>VLOOKUP($B10269,'רביות שנתיות'!B:I,7)</f>
        <v>7.5</v>
      </c>
      <c r="G10269" s="29">
        <f t="shared" si="323"/>
        <v>1.9815842963666341E-4</v>
      </c>
    </row>
    <row r="10270" spans="2:7">
      <c r="B10270" s="1">
        <v>43141</v>
      </c>
      <c r="C10270" s="30">
        <f>VLOOKUP(B10270,'רביות שנתיות'!B:C,2)</f>
        <v>1</v>
      </c>
      <c r="D10270" s="29">
        <f t="shared" si="322"/>
        <v>2.7242892239431882E-5</v>
      </c>
      <c r="F10270" s="30">
        <f>VLOOKUP($B10270,'רביות שנתיות'!B:I,7)</f>
        <v>7.5</v>
      </c>
      <c r="G10270" s="29">
        <f t="shared" si="323"/>
        <v>1.9815842963666341E-4</v>
      </c>
    </row>
    <row r="10271" spans="2:7">
      <c r="B10271" s="1">
        <v>43142</v>
      </c>
      <c r="C10271" s="30">
        <f>VLOOKUP(B10271,'רביות שנתיות'!B:C,2)</f>
        <v>1</v>
      </c>
      <c r="D10271" s="29">
        <f t="shared" si="322"/>
        <v>2.7242892239431882E-5</v>
      </c>
      <c r="F10271" s="30">
        <f>VLOOKUP($B10271,'רביות שנתיות'!B:I,7)</f>
        <v>7.5</v>
      </c>
      <c r="G10271" s="29">
        <f t="shared" si="323"/>
        <v>1.9815842963666341E-4</v>
      </c>
    </row>
    <row r="10272" spans="2:7">
      <c r="B10272" s="1">
        <v>43143</v>
      </c>
      <c r="C10272" s="30">
        <f>VLOOKUP(B10272,'רביות שנתיות'!B:C,2)</f>
        <v>1</v>
      </c>
      <c r="D10272" s="29">
        <f t="shared" si="322"/>
        <v>2.7242892239431882E-5</v>
      </c>
      <c r="F10272" s="30">
        <f>VLOOKUP($B10272,'רביות שנתיות'!B:I,7)</f>
        <v>7.5</v>
      </c>
      <c r="G10272" s="29">
        <f t="shared" si="323"/>
        <v>1.9815842963666341E-4</v>
      </c>
    </row>
    <row r="10273" spans="2:7">
      <c r="B10273" s="1">
        <v>43144</v>
      </c>
      <c r="C10273" s="30">
        <f>VLOOKUP(B10273,'רביות שנתיות'!B:C,2)</f>
        <v>1</v>
      </c>
      <c r="D10273" s="29">
        <f t="shared" si="322"/>
        <v>2.7242892239431882E-5</v>
      </c>
      <c r="F10273" s="30">
        <f>VLOOKUP($B10273,'רביות שנתיות'!B:I,7)</f>
        <v>7.5</v>
      </c>
      <c r="G10273" s="29">
        <f t="shared" si="323"/>
        <v>1.9815842963666341E-4</v>
      </c>
    </row>
    <row r="10274" spans="2:7">
      <c r="B10274" s="1">
        <v>43145</v>
      </c>
      <c r="C10274" s="30">
        <f>VLOOKUP(B10274,'רביות שנתיות'!B:C,2)</f>
        <v>1</v>
      </c>
      <c r="D10274" s="29">
        <f t="shared" si="322"/>
        <v>2.7242892239431882E-5</v>
      </c>
      <c r="F10274" s="30">
        <f>VLOOKUP($B10274,'רביות שנתיות'!B:I,7)</f>
        <v>7.5</v>
      </c>
      <c r="G10274" s="29">
        <f t="shared" si="323"/>
        <v>1.9815842963666341E-4</v>
      </c>
    </row>
    <row r="10275" spans="2:7">
      <c r="B10275" s="1">
        <v>43146</v>
      </c>
      <c r="C10275" s="30">
        <f>VLOOKUP(B10275,'רביות שנתיות'!B:C,2)</f>
        <v>1</v>
      </c>
      <c r="D10275" s="29">
        <f t="shared" si="322"/>
        <v>2.7242892239431882E-5</v>
      </c>
      <c r="F10275" s="30">
        <f>VLOOKUP($B10275,'רביות שנתיות'!B:I,7)</f>
        <v>7.5</v>
      </c>
      <c r="G10275" s="29">
        <f t="shared" si="323"/>
        <v>1.9815842963666341E-4</v>
      </c>
    </row>
    <row r="10276" spans="2:7">
      <c r="B10276" s="1">
        <v>43147</v>
      </c>
      <c r="C10276" s="30">
        <f>VLOOKUP(B10276,'רביות שנתיות'!B:C,2)</f>
        <v>1</v>
      </c>
      <c r="D10276" s="29">
        <f t="shared" si="322"/>
        <v>2.7242892239431882E-5</v>
      </c>
      <c r="F10276" s="30">
        <f>VLOOKUP($B10276,'רביות שנתיות'!B:I,7)</f>
        <v>7.5</v>
      </c>
      <c r="G10276" s="29">
        <f t="shared" si="323"/>
        <v>1.9815842963666341E-4</v>
      </c>
    </row>
    <row r="10277" spans="2:7">
      <c r="B10277" s="1">
        <v>43148</v>
      </c>
      <c r="C10277" s="30">
        <f>VLOOKUP(B10277,'רביות שנתיות'!B:C,2)</f>
        <v>1</v>
      </c>
      <c r="D10277" s="29">
        <f t="shared" si="322"/>
        <v>2.7242892239431882E-5</v>
      </c>
      <c r="F10277" s="30">
        <f>VLOOKUP($B10277,'רביות שנתיות'!B:I,7)</f>
        <v>7.5</v>
      </c>
      <c r="G10277" s="29">
        <f t="shared" si="323"/>
        <v>1.9815842963666341E-4</v>
      </c>
    </row>
    <row r="10278" spans="2:7">
      <c r="B10278" s="1">
        <v>43149</v>
      </c>
      <c r="C10278" s="30">
        <f>VLOOKUP(B10278,'רביות שנתיות'!B:C,2)</f>
        <v>1</v>
      </c>
      <c r="D10278" s="29">
        <f t="shared" si="322"/>
        <v>2.7242892239431882E-5</v>
      </c>
      <c r="F10278" s="30">
        <f>VLOOKUP($B10278,'רביות שנתיות'!B:I,7)</f>
        <v>7.5</v>
      </c>
      <c r="G10278" s="29">
        <f t="shared" si="323"/>
        <v>1.9815842963666341E-4</v>
      </c>
    </row>
    <row r="10279" spans="2:7">
      <c r="B10279" s="1">
        <v>43150</v>
      </c>
      <c r="C10279" s="30">
        <f>VLOOKUP(B10279,'רביות שנתיות'!B:C,2)</f>
        <v>1</v>
      </c>
      <c r="D10279" s="29">
        <f t="shared" si="322"/>
        <v>2.7242892239431882E-5</v>
      </c>
      <c r="F10279" s="30">
        <f>VLOOKUP($B10279,'רביות שנתיות'!B:I,7)</f>
        <v>7.5</v>
      </c>
      <c r="G10279" s="29">
        <f t="shared" si="323"/>
        <v>1.9815842963666341E-4</v>
      </c>
    </row>
    <row r="10280" spans="2:7">
      <c r="B10280" s="1">
        <v>43151</v>
      </c>
      <c r="C10280" s="30">
        <f>VLOOKUP(B10280,'רביות שנתיות'!B:C,2)</f>
        <v>1</v>
      </c>
      <c r="D10280" s="29">
        <f t="shared" si="322"/>
        <v>2.7242892239431882E-5</v>
      </c>
      <c r="F10280" s="30">
        <f>VLOOKUP($B10280,'רביות שנתיות'!B:I,7)</f>
        <v>7.5</v>
      </c>
      <c r="G10280" s="29">
        <f t="shared" si="323"/>
        <v>1.9815842963666341E-4</v>
      </c>
    </row>
    <row r="10281" spans="2:7">
      <c r="B10281" s="1">
        <v>43152</v>
      </c>
      <c r="C10281" s="30">
        <f>VLOOKUP(B10281,'רביות שנתיות'!B:C,2)</f>
        <v>1</v>
      </c>
      <c r="D10281" s="29">
        <f t="shared" ref="D10281:D10344" si="324">(1+C10281/100)^(1/365.25)-1</f>
        <v>2.7242892239431882E-5</v>
      </c>
      <c r="F10281" s="30">
        <f>VLOOKUP($B10281,'רביות שנתיות'!B:I,7)</f>
        <v>7.5</v>
      </c>
      <c r="G10281" s="29">
        <f t="shared" ref="G10281:G10344" si="325">(1+F10281/100)^(1/365)-1</f>
        <v>1.9815842963666341E-4</v>
      </c>
    </row>
    <row r="10282" spans="2:7">
      <c r="B10282" s="1">
        <v>43153</v>
      </c>
      <c r="C10282" s="30">
        <f>VLOOKUP(B10282,'רביות שנתיות'!B:C,2)</f>
        <v>1</v>
      </c>
      <c r="D10282" s="29">
        <f t="shared" si="324"/>
        <v>2.7242892239431882E-5</v>
      </c>
      <c r="F10282" s="30">
        <f>VLOOKUP($B10282,'רביות שנתיות'!B:I,7)</f>
        <v>7.5</v>
      </c>
      <c r="G10282" s="29">
        <f t="shared" si="325"/>
        <v>1.9815842963666341E-4</v>
      </c>
    </row>
    <row r="10283" spans="2:7">
      <c r="B10283" s="1">
        <v>43154</v>
      </c>
      <c r="C10283" s="30">
        <f>VLOOKUP(B10283,'רביות שנתיות'!B:C,2)</f>
        <v>1</v>
      </c>
      <c r="D10283" s="29">
        <f t="shared" si="324"/>
        <v>2.7242892239431882E-5</v>
      </c>
      <c r="F10283" s="30">
        <f>VLOOKUP($B10283,'רביות שנתיות'!B:I,7)</f>
        <v>7.5</v>
      </c>
      <c r="G10283" s="29">
        <f t="shared" si="325"/>
        <v>1.9815842963666341E-4</v>
      </c>
    </row>
    <row r="10284" spans="2:7">
      <c r="B10284" s="1">
        <v>43155</v>
      </c>
      <c r="C10284" s="30">
        <f>VLOOKUP(B10284,'רביות שנתיות'!B:C,2)</f>
        <v>1</v>
      </c>
      <c r="D10284" s="29">
        <f t="shared" si="324"/>
        <v>2.7242892239431882E-5</v>
      </c>
      <c r="F10284" s="30">
        <f>VLOOKUP($B10284,'רביות שנתיות'!B:I,7)</f>
        <v>7.5</v>
      </c>
      <c r="G10284" s="29">
        <f t="shared" si="325"/>
        <v>1.9815842963666341E-4</v>
      </c>
    </row>
    <row r="10285" spans="2:7">
      <c r="B10285" s="1">
        <v>43156</v>
      </c>
      <c r="C10285" s="30">
        <f>VLOOKUP(B10285,'רביות שנתיות'!B:C,2)</f>
        <v>1</v>
      </c>
      <c r="D10285" s="29">
        <f t="shared" si="324"/>
        <v>2.7242892239431882E-5</v>
      </c>
      <c r="F10285" s="30">
        <f>VLOOKUP($B10285,'רביות שנתיות'!B:I,7)</f>
        <v>7.5</v>
      </c>
      <c r="G10285" s="29">
        <f t="shared" si="325"/>
        <v>1.9815842963666341E-4</v>
      </c>
    </row>
    <row r="10286" spans="2:7">
      <c r="B10286" s="1">
        <v>43157</v>
      </c>
      <c r="C10286" s="30">
        <f>VLOOKUP(B10286,'רביות שנתיות'!B:C,2)</f>
        <v>1</v>
      </c>
      <c r="D10286" s="29">
        <f t="shared" si="324"/>
        <v>2.7242892239431882E-5</v>
      </c>
      <c r="F10286" s="30">
        <f>VLOOKUP($B10286,'רביות שנתיות'!B:I,7)</f>
        <v>7.5</v>
      </c>
      <c r="G10286" s="29">
        <f t="shared" si="325"/>
        <v>1.9815842963666341E-4</v>
      </c>
    </row>
    <row r="10287" spans="2:7">
      <c r="B10287" s="1">
        <v>43158</v>
      </c>
      <c r="C10287" s="30">
        <f>VLOOKUP(B10287,'רביות שנתיות'!B:C,2)</f>
        <v>1</v>
      </c>
      <c r="D10287" s="29">
        <f t="shared" si="324"/>
        <v>2.7242892239431882E-5</v>
      </c>
      <c r="F10287" s="30">
        <f>VLOOKUP($B10287,'רביות שנתיות'!B:I,7)</f>
        <v>7.5</v>
      </c>
      <c r="G10287" s="29">
        <f t="shared" si="325"/>
        <v>1.9815842963666341E-4</v>
      </c>
    </row>
    <row r="10288" spans="2:7">
      <c r="B10288" s="1">
        <v>43159</v>
      </c>
      <c r="C10288" s="30">
        <f>VLOOKUP(B10288,'רביות שנתיות'!B:C,2)</f>
        <v>1</v>
      </c>
      <c r="D10288" s="29">
        <f t="shared" si="324"/>
        <v>2.7242892239431882E-5</v>
      </c>
      <c r="F10288" s="30">
        <f>VLOOKUP($B10288,'רביות שנתיות'!B:I,7)</f>
        <v>7.5</v>
      </c>
      <c r="G10288" s="29">
        <f t="shared" si="325"/>
        <v>1.9815842963666341E-4</v>
      </c>
    </row>
    <row r="10289" spans="2:7">
      <c r="B10289" s="1">
        <v>43160</v>
      </c>
      <c r="C10289" s="30">
        <f>VLOOKUP(B10289,'רביות שנתיות'!B:C,2)</f>
        <v>1</v>
      </c>
      <c r="D10289" s="29">
        <f t="shared" si="324"/>
        <v>2.7242892239431882E-5</v>
      </c>
      <c r="F10289" s="30">
        <f>VLOOKUP($B10289,'רביות שנתיות'!B:I,7)</f>
        <v>7.5</v>
      </c>
      <c r="G10289" s="29">
        <f t="shared" si="325"/>
        <v>1.9815842963666341E-4</v>
      </c>
    </row>
    <row r="10290" spans="2:7">
      <c r="B10290" s="1">
        <v>43161</v>
      </c>
      <c r="C10290" s="30">
        <f>VLOOKUP(B10290,'רביות שנתיות'!B:C,2)</f>
        <v>1</v>
      </c>
      <c r="D10290" s="29">
        <f t="shared" si="324"/>
        <v>2.7242892239431882E-5</v>
      </c>
      <c r="F10290" s="30">
        <f>VLOOKUP($B10290,'רביות שנתיות'!B:I,7)</f>
        <v>7.5</v>
      </c>
      <c r="G10290" s="29">
        <f t="shared" si="325"/>
        <v>1.9815842963666341E-4</v>
      </c>
    </row>
    <row r="10291" spans="2:7">
      <c r="B10291" s="1">
        <v>43162</v>
      </c>
      <c r="C10291" s="30">
        <f>VLOOKUP(B10291,'רביות שנתיות'!B:C,2)</f>
        <v>1</v>
      </c>
      <c r="D10291" s="29">
        <f t="shared" si="324"/>
        <v>2.7242892239431882E-5</v>
      </c>
      <c r="F10291" s="30">
        <f>VLOOKUP($B10291,'רביות שנתיות'!B:I,7)</f>
        <v>7.5</v>
      </c>
      <c r="G10291" s="29">
        <f t="shared" si="325"/>
        <v>1.9815842963666341E-4</v>
      </c>
    </row>
    <row r="10292" spans="2:7">
      <c r="B10292" s="1">
        <v>43163</v>
      </c>
      <c r="C10292" s="30">
        <f>VLOOKUP(B10292,'רביות שנתיות'!B:C,2)</f>
        <v>1</v>
      </c>
      <c r="D10292" s="29">
        <f t="shared" si="324"/>
        <v>2.7242892239431882E-5</v>
      </c>
      <c r="F10292" s="30">
        <f>VLOOKUP($B10292,'רביות שנתיות'!B:I,7)</f>
        <v>7.5</v>
      </c>
      <c r="G10292" s="29">
        <f t="shared" si="325"/>
        <v>1.9815842963666341E-4</v>
      </c>
    </row>
    <row r="10293" spans="2:7">
      <c r="B10293" s="1">
        <v>43164</v>
      </c>
      <c r="C10293" s="30">
        <f>VLOOKUP(B10293,'רביות שנתיות'!B:C,2)</f>
        <v>1</v>
      </c>
      <c r="D10293" s="29">
        <f t="shared" si="324"/>
        <v>2.7242892239431882E-5</v>
      </c>
      <c r="F10293" s="30">
        <f>VLOOKUP($B10293,'רביות שנתיות'!B:I,7)</f>
        <v>7.5</v>
      </c>
      <c r="G10293" s="29">
        <f t="shared" si="325"/>
        <v>1.9815842963666341E-4</v>
      </c>
    </row>
    <row r="10294" spans="2:7">
      <c r="B10294" s="1">
        <v>43165</v>
      </c>
      <c r="C10294" s="30">
        <f>VLOOKUP(B10294,'רביות שנתיות'!B:C,2)</f>
        <v>1</v>
      </c>
      <c r="D10294" s="29">
        <f t="shared" si="324"/>
        <v>2.7242892239431882E-5</v>
      </c>
      <c r="F10294" s="30">
        <f>VLOOKUP($B10294,'רביות שנתיות'!B:I,7)</f>
        <v>7.5</v>
      </c>
      <c r="G10294" s="29">
        <f t="shared" si="325"/>
        <v>1.9815842963666341E-4</v>
      </c>
    </row>
    <row r="10295" spans="2:7">
      <c r="B10295" s="1">
        <v>43166</v>
      </c>
      <c r="C10295" s="30">
        <f>VLOOKUP(B10295,'רביות שנתיות'!B:C,2)</f>
        <v>1</v>
      </c>
      <c r="D10295" s="29">
        <f t="shared" si="324"/>
        <v>2.7242892239431882E-5</v>
      </c>
      <c r="F10295" s="30">
        <f>VLOOKUP($B10295,'רביות שנתיות'!B:I,7)</f>
        <v>7.5</v>
      </c>
      <c r="G10295" s="29">
        <f t="shared" si="325"/>
        <v>1.9815842963666341E-4</v>
      </c>
    </row>
    <row r="10296" spans="2:7">
      <c r="B10296" s="1">
        <v>43167</v>
      </c>
      <c r="C10296" s="30">
        <f>VLOOKUP(B10296,'רביות שנתיות'!B:C,2)</f>
        <v>1</v>
      </c>
      <c r="D10296" s="29">
        <f t="shared" si="324"/>
        <v>2.7242892239431882E-5</v>
      </c>
      <c r="F10296" s="30">
        <f>VLOOKUP($B10296,'רביות שנתיות'!B:I,7)</f>
        <v>7.5</v>
      </c>
      <c r="G10296" s="29">
        <f t="shared" si="325"/>
        <v>1.9815842963666341E-4</v>
      </c>
    </row>
    <row r="10297" spans="2:7">
      <c r="B10297" s="1">
        <v>43168</v>
      </c>
      <c r="C10297" s="30">
        <f>VLOOKUP(B10297,'רביות שנתיות'!B:C,2)</f>
        <v>1</v>
      </c>
      <c r="D10297" s="29">
        <f t="shared" si="324"/>
        <v>2.7242892239431882E-5</v>
      </c>
      <c r="F10297" s="30">
        <f>VLOOKUP($B10297,'רביות שנתיות'!B:I,7)</f>
        <v>7.5</v>
      </c>
      <c r="G10297" s="29">
        <f t="shared" si="325"/>
        <v>1.9815842963666341E-4</v>
      </c>
    </row>
    <row r="10298" spans="2:7">
      <c r="B10298" s="1">
        <v>43169</v>
      </c>
      <c r="C10298" s="30">
        <f>VLOOKUP(B10298,'רביות שנתיות'!B:C,2)</f>
        <v>1</v>
      </c>
      <c r="D10298" s="29">
        <f t="shared" si="324"/>
        <v>2.7242892239431882E-5</v>
      </c>
      <c r="F10298" s="30">
        <f>VLOOKUP($B10298,'רביות שנתיות'!B:I,7)</f>
        <v>7.5</v>
      </c>
      <c r="G10298" s="29">
        <f t="shared" si="325"/>
        <v>1.9815842963666341E-4</v>
      </c>
    </row>
    <row r="10299" spans="2:7">
      <c r="B10299" s="1">
        <v>43170</v>
      </c>
      <c r="C10299" s="30">
        <f>VLOOKUP(B10299,'רביות שנתיות'!B:C,2)</f>
        <v>1</v>
      </c>
      <c r="D10299" s="29">
        <f t="shared" si="324"/>
        <v>2.7242892239431882E-5</v>
      </c>
      <c r="F10299" s="30">
        <f>VLOOKUP($B10299,'רביות שנתיות'!B:I,7)</f>
        <v>7.5</v>
      </c>
      <c r="G10299" s="29">
        <f t="shared" si="325"/>
        <v>1.9815842963666341E-4</v>
      </c>
    </row>
    <row r="10300" spans="2:7">
      <c r="B10300" s="1">
        <v>43171</v>
      </c>
      <c r="C10300" s="30">
        <f>VLOOKUP(B10300,'רביות שנתיות'!B:C,2)</f>
        <v>1</v>
      </c>
      <c r="D10300" s="29">
        <f t="shared" si="324"/>
        <v>2.7242892239431882E-5</v>
      </c>
      <c r="F10300" s="30">
        <f>VLOOKUP($B10300,'רביות שנתיות'!B:I,7)</f>
        <v>7.5</v>
      </c>
      <c r="G10300" s="29">
        <f t="shared" si="325"/>
        <v>1.9815842963666341E-4</v>
      </c>
    </row>
    <row r="10301" spans="2:7">
      <c r="B10301" s="1">
        <v>43172</v>
      </c>
      <c r="C10301" s="30">
        <f>VLOOKUP(B10301,'רביות שנתיות'!B:C,2)</f>
        <v>1</v>
      </c>
      <c r="D10301" s="29">
        <f t="shared" si="324"/>
        <v>2.7242892239431882E-5</v>
      </c>
      <c r="F10301" s="30">
        <f>VLOOKUP($B10301,'רביות שנתיות'!B:I,7)</f>
        <v>7.5</v>
      </c>
      <c r="G10301" s="29">
        <f t="shared" si="325"/>
        <v>1.9815842963666341E-4</v>
      </c>
    </row>
    <row r="10302" spans="2:7">
      <c r="B10302" s="1">
        <v>43173</v>
      </c>
      <c r="C10302" s="30">
        <f>VLOOKUP(B10302,'רביות שנתיות'!B:C,2)</f>
        <v>1</v>
      </c>
      <c r="D10302" s="29">
        <f t="shared" si="324"/>
        <v>2.7242892239431882E-5</v>
      </c>
      <c r="F10302" s="30">
        <f>VLOOKUP($B10302,'רביות שנתיות'!B:I,7)</f>
        <v>7.5</v>
      </c>
      <c r="G10302" s="29">
        <f t="shared" si="325"/>
        <v>1.9815842963666341E-4</v>
      </c>
    </row>
    <row r="10303" spans="2:7">
      <c r="B10303" s="1">
        <v>43174</v>
      </c>
      <c r="C10303" s="30">
        <f>VLOOKUP(B10303,'רביות שנתיות'!B:C,2)</f>
        <v>1</v>
      </c>
      <c r="D10303" s="29">
        <f t="shared" si="324"/>
        <v>2.7242892239431882E-5</v>
      </c>
      <c r="F10303" s="30">
        <f>VLOOKUP($B10303,'רביות שנתיות'!B:I,7)</f>
        <v>7.5</v>
      </c>
      <c r="G10303" s="29">
        <f t="shared" si="325"/>
        <v>1.9815842963666341E-4</v>
      </c>
    </row>
    <row r="10304" spans="2:7">
      <c r="B10304" s="1">
        <v>43175</v>
      </c>
      <c r="C10304" s="30">
        <f>VLOOKUP(B10304,'רביות שנתיות'!B:C,2)</f>
        <v>1</v>
      </c>
      <c r="D10304" s="29">
        <f t="shared" si="324"/>
        <v>2.7242892239431882E-5</v>
      </c>
      <c r="F10304" s="30">
        <f>VLOOKUP($B10304,'רביות שנתיות'!B:I,7)</f>
        <v>7.5</v>
      </c>
      <c r="G10304" s="29">
        <f t="shared" si="325"/>
        <v>1.9815842963666341E-4</v>
      </c>
    </row>
    <row r="10305" spans="2:7">
      <c r="B10305" s="1">
        <v>43176</v>
      </c>
      <c r="C10305" s="30">
        <f>VLOOKUP(B10305,'רביות שנתיות'!B:C,2)</f>
        <v>1</v>
      </c>
      <c r="D10305" s="29">
        <f t="shared" si="324"/>
        <v>2.7242892239431882E-5</v>
      </c>
      <c r="F10305" s="30">
        <f>VLOOKUP($B10305,'רביות שנתיות'!B:I,7)</f>
        <v>7.5</v>
      </c>
      <c r="G10305" s="29">
        <f t="shared" si="325"/>
        <v>1.9815842963666341E-4</v>
      </c>
    </row>
    <row r="10306" spans="2:7">
      <c r="B10306" s="1">
        <v>43177</v>
      </c>
      <c r="C10306" s="30">
        <f>VLOOKUP(B10306,'רביות שנתיות'!B:C,2)</f>
        <v>1</v>
      </c>
      <c r="D10306" s="29">
        <f t="shared" si="324"/>
        <v>2.7242892239431882E-5</v>
      </c>
      <c r="F10306" s="30">
        <f>VLOOKUP($B10306,'רביות שנתיות'!B:I,7)</f>
        <v>7.5</v>
      </c>
      <c r="G10306" s="29">
        <f t="shared" si="325"/>
        <v>1.9815842963666341E-4</v>
      </c>
    </row>
    <row r="10307" spans="2:7">
      <c r="B10307" s="1">
        <v>43178</v>
      </c>
      <c r="C10307" s="30">
        <f>VLOOKUP(B10307,'רביות שנתיות'!B:C,2)</f>
        <v>1</v>
      </c>
      <c r="D10307" s="29">
        <f t="shared" si="324"/>
        <v>2.7242892239431882E-5</v>
      </c>
      <c r="F10307" s="30">
        <f>VLOOKUP($B10307,'רביות שנתיות'!B:I,7)</f>
        <v>7.5</v>
      </c>
      <c r="G10307" s="29">
        <f t="shared" si="325"/>
        <v>1.9815842963666341E-4</v>
      </c>
    </row>
    <row r="10308" spans="2:7">
      <c r="B10308" s="1">
        <v>43179</v>
      </c>
      <c r="C10308" s="30">
        <f>VLOOKUP(B10308,'רביות שנתיות'!B:C,2)</f>
        <v>1</v>
      </c>
      <c r="D10308" s="29">
        <f t="shared" si="324"/>
        <v>2.7242892239431882E-5</v>
      </c>
      <c r="F10308" s="30">
        <f>VLOOKUP($B10308,'רביות שנתיות'!B:I,7)</f>
        <v>7.5</v>
      </c>
      <c r="G10308" s="29">
        <f t="shared" si="325"/>
        <v>1.9815842963666341E-4</v>
      </c>
    </row>
    <row r="10309" spans="2:7">
      <c r="B10309" s="1">
        <v>43180</v>
      </c>
      <c r="C10309" s="30">
        <f>VLOOKUP(B10309,'רביות שנתיות'!B:C,2)</f>
        <v>1</v>
      </c>
      <c r="D10309" s="29">
        <f t="shared" si="324"/>
        <v>2.7242892239431882E-5</v>
      </c>
      <c r="F10309" s="30">
        <f>VLOOKUP($B10309,'רביות שנתיות'!B:I,7)</f>
        <v>7.5</v>
      </c>
      <c r="G10309" s="29">
        <f t="shared" si="325"/>
        <v>1.9815842963666341E-4</v>
      </c>
    </row>
    <row r="10310" spans="2:7">
      <c r="B10310" s="1">
        <v>43181</v>
      </c>
      <c r="C10310" s="30">
        <f>VLOOKUP(B10310,'רביות שנתיות'!B:C,2)</f>
        <v>1</v>
      </c>
      <c r="D10310" s="29">
        <f t="shared" si="324"/>
        <v>2.7242892239431882E-5</v>
      </c>
      <c r="F10310" s="30">
        <f>VLOOKUP($B10310,'רביות שנתיות'!B:I,7)</f>
        <v>7.5</v>
      </c>
      <c r="G10310" s="29">
        <f t="shared" si="325"/>
        <v>1.9815842963666341E-4</v>
      </c>
    </row>
    <row r="10311" spans="2:7">
      <c r="B10311" s="1">
        <v>43182</v>
      </c>
      <c r="C10311" s="30">
        <f>VLOOKUP(B10311,'רביות שנתיות'!B:C,2)</f>
        <v>1</v>
      </c>
      <c r="D10311" s="29">
        <f t="shared" si="324"/>
        <v>2.7242892239431882E-5</v>
      </c>
      <c r="F10311" s="30">
        <f>VLOOKUP($B10311,'רביות שנתיות'!B:I,7)</f>
        <v>7.5</v>
      </c>
      <c r="G10311" s="29">
        <f t="shared" si="325"/>
        <v>1.9815842963666341E-4</v>
      </c>
    </row>
    <row r="10312" spans="2:7">
      <c r="B10312" s="1">
        <v>43183</v>
      </c>
      <c r="C10312" s="30">
        <f>VLOOKUP(B10312,'רביות שנתיות'!B:C,2)</f>
        <v>1</v>
      </c>
      <c r="D10312" s="29">
        <f t="shared" si="324"/>
        <v>2.7242892239431882E-5</v>
      </c>
      <c r="F10312" s="30">
        <f>VLOOKUP($B10312,'רביות שנתיות'!B:I,7)</f>
        <v>7.5</v>
      </c>
      <c r="G10312" s="29">
        <f t="shared" si="325"/>
        <v>1.9815842963666341E-4</v>
      </c>
    </row>
    <row r="10313" spans="2:7">
      <c r="B10313" s="1">
        <v>43184</v>
      </c>
      <c r="C10313" s="30">
        <f>VLOOKUP(B10313,'רביות שנתיות'!B:C,2)</f>
        <v>1</v>
      </c>
      <c r="D10313" s="29">
        <f t="shared" si="324"/>
        <v>2.7242892239431882E-5</v>
      </c>
      <c r="F10313" s="30">
        <f>VLOOKUP($B10313,'רביות שנתיות'!B:I,7)</f>
        <v>7.5</v>
      </c>
      <c r="G10313" s="29">
        <f t="shared" si="325"/>
        <v>1.9815842963666341E-4</v>
      </c>
    </row>
    <row r="10314" spans="2:7">
      <c r="B10314" s="1">
        <v>43185</v>
      </c>
      <c r="C10314" s="30">
        <f>VLOOKUP(B10314,'רביות שנתיות'!B:C,2)</f>
        <v>1</v>
      </c>
      <c r="D10314" s="29">
        <f t="shared" si="324"/>
        <v>2.7242892239431882E-5</v>
      </c>
      <c r="F10314" s="30">
        <f>VLOOKUP($B10314,'רביות שנתיות'!B:I,7)</f>
        <v>7.5</v>
      </c>
      <c r="G10314" s="29">
        <f t="shared" si="325"/>
        <v>1.9815842963666341E-4</v>
      </c>
    </row>
    <row r="10315" spans="2:7">
      <c r="B10315" s="1">
        <v>43186</v>
      </c>
      <c r="C10315" s="30">
        <f>VLOOKUP(B10315,'רביות שנתיות'!B:C,2)</f>
        <v>1</v>
      </c>
      <c r="D10315" s="29">
        <f t="shared" si="324"/>
        <v>2.7242892239431882E-5</v>
      </c>
      <c r="F10315" s="30">
        <f>VLOOKUP($B10315,'רביות שנתיות'!B:I,7)</f>
        <v>7.5</v>
      </c>
      <c r="G10315" s="29">
        <f t="shared" si="325"/>
        <v>1.9815842963666341E-4</v>
      </c>
    </row>
    <row r="10316" spans="2:7">
      <c r="B10316" s="1">
        <v>43187</v>
      </c>
      <c r="C10316" s="30">
        <f>VLOOKUP(B10316,'רביות שנתיות'!B:C,2)</f>
        <v>1</v>
      </c>
      <c r="D10316" s="29">
        <f t="shared" si="324"/>
        <v>2.7242892239431882E-5</v>
      </c>
      <c r="F10316" s="30">
        <f>VLOOKUP($B10316,'רביות שנתיות'!B:I,7)</f>
        <v>7.5</v>
      </c>
      <c r="G10316" s="29">
        <f t="shared" si="325"/>
        <v>1.9815842963666341E-4</v>
      </c>
    </row>
    <row r="10317" spans="2:7">
      <c r="B10317" s="1">
        <v>43188</v>
      </c>
      <c r="C10317" s="30">
        <f>VLOOKUP(B10317,'רביות שנתיות'!B:C,2)</f>
        <v>1</v>
      </c>
      <c r="D10317" s="29">
        <f t="shared" si="324"/>
        <v>2.7242892239431882E-5</v>
      </c>
      <c r="F10317" s="30">
        <f>VLOOKUP($B10317,'רביות שנתיות'!B:I,7)</f>
        <v>7.5</v>
      </c>
      <c r="G10317" s="29">
        <f t="shared" si="325"/>
        <v>1.9815842963666341E-4</v>
      </c>
    </row>
    <row r="10318" spans="2:7">
      <c r="B10318" s="1">
        <v>43189</v>
      </c>
      <c r="C10318" s="30">
        <f>VLOOKUP(B10318,'רביות שנתיות'!B:C,2)</f>
        <v>1</v>
      </c>
      <c r="D10318" s="29">
        <f t="shared" si="324"/>
        <v>2.7242892239431882E-5</v>
      </c>
      <c r="F10318" s="30">
        <f>VLOOKUP($B10318,'רביות שנתיות'!B:I,7)</f>
        <v>7.5</v>
      </c>
      <c r="G10318" s="29">
        <f t="shared" si="325"/>
        <v>1.9815842963666341E-4</v>
      </c>
    </row>
    <row r="10319" spans="2:7">
      <c r="B10319" s="1">
        <v>43190</v>
      </c>
      <c r="C10319" s="30">
        <f>VLOOKUP(B10319,'רביות שנתיות'!B:C,2)</f>
        <v>1</v>
      </c>
      <c r="D10319" s="29">
        <f t="shared" si="324"/>
        <v>2.7242892239431882E-5</v>
      </c>
      <c r="F10319" s="30">
        <f>VLOOKUP($B10319,'רביות שנתיות'!B:I,7)</f>
        <v>7.5</v>
      </c>
      <c r="G10319" s="29">
        <f t="shared" si="325"/>
        <v>1.9815842963666341E-4</v>
      </c>
    </row>
    <row r="10320" spans="2:7">
      <c r="B10320" s="1">
        <v>43191</v>
      </c>
      <c r="C10320" s="30">
        <f>VLOOKUP(B10320,'רביות שנתיות'!B:C,2)</f>
        <v>1</v>
      </c>
      <c r="D10320" s="29">
        <f t="shared" si="324"/>
        <v>2.7242892239431882E-5</v>
      </c>
      <c r="F10320" s="30">
        <f>VLOOKUP($B10320,'רביות שנתיות'!B:I,7)</f>
        <v>7.5</v>
      </c>
      <c r="G10320" s="29">
        <f t="shared" si="325"/>
        <v>1.9815842963666341E-4</v>
      </c>
    </row>
    <row r="10321" spans="2:7">
      <c r="B10321" s="1">
        <v>43192</v>
      </c>
      <c r="C10321" s="30">
        <f>VLOOKUP(B10321,'רביות שנתיות'!B:C,2)</f>
        <v>1</v>
      </c>
      <c r="D10321" s="29">
        <f t="shared" si="324"/>
        <v>2.7242892239431882E-5</v>
      </c>
      <c r="F10321" s="30">
        <f>VLOOKUP($B10321,'רביות שנתיות'!B:I,7)</f>
        <v>7.5</v>
      </c>
      <c r="G10321" s="29">
        <f t="shared" si="325"/>
        <v>1.9815842963666341E-4</v>
      </c>
    </row>
    <row r="10322" spans="2:7">
      <c r="B10322" s="1">
        <v>43193</v>
      </c>
      <c r="C10322" s="30">
        <f>VLOOKUP(B10322,'רביות שנתיות'!B:C,2)</f>
        <v>1</v>
      </c>
      <c r="D10322" s="29">
        <f t="shared" si="324"/>
        <v>2.7242892239431882E-5</v>
      </c>
      <c r="F10322" s="30">
        <f>VLOOKUP($B10322,'רביות שנתיות'!B:I,7)</f>
        <v>7.5</v>
      </c>
      <c r="G10322" s="29">
        <f t="shared" si="325"/>
        <v>1.9815842963666341E-4</v>
      </c>
    </row>
    <row r="10323" spans="2:7">
      <c r="B10323" s="1">
        <v>43194</v>
      </c>
      <c r="C10323" s="30">
        <f>VLOOKUP(B10323,'רביות שנתיות'!B:C,2)</f>
        <v>1</v>
      </c>
      <c r="D10323" s="29">
        <f t="shared" si="324"/>
        <v>2.7242892239431882E-5</v>
      </c>
      <c r="F10323" s="30">
        <f>VLOOKUP($B10323,'רביות שנתיות'!B:I,7)</f>
        <v>7.5</v>
      </c>
      <c r="G10323" s="29">
        <f t="shared" si="325"/>
        <v>1.9815842963666341E-4</v>
      </c>
    </row>
    <row r="10324" spans="2:7">
      <c r="B10324" s="1">
        <v>43195</v>
      </c>
      <c r="C10324" s="30">
        <f>VLOOKUP(B10324,'רביות שנתיות'!B:C,2)</f>
        <v>1</v>
      </c>
      <c r="D10324" s="29">
        <f t="shared" si="324"/>
        <v>2.7242892239431882E-5</v>
      </c>
      <c r="F10324" s="30">
        <f>VLOOKUP($B10324,'רביות שנתיות'!B:I,7)</f>
        <v>7.5</v>
      </c>
      <c r="G10324" s="29">
        <f t="shared" si="325"/>
        <v>1.9815842963666341E-4</v>
      </c>
    </row>
    <row r="10325" spans="2:7">
      <c r="B10325" s="1">
        <v>43196</v>
      </c>
      <c r="C10325" s="30">
        <f>VLOOKUP(B10325,'רביות שנתיות'!B:C,2)</f>
        <v>1</v>
      </c>
      <c r="D10325" s="29">
        <f t="shared" si="324"/>
        <v>2.7242892239431882E-5</v>
      </c>
      <c r="F10325" s="30">
        <f>VLOOKUP($B10325,'רביות שנתיות'!B:I,7)</f>
        <v>7.5</v>
      </c>
      <c r="G10325" s="29">
        <f t="shared" si="325"/>
        <v>1.9815842963666341E-4</v>
      </c>
    </row>
    <row r="10326" spans="2:7">
      <c r="B10326" s="1">
        <v>43197</v>
      </c>
      <c r="C10326" s="30">
        <f>VLOOKUP(B10326,'רביות שנתיות'!B:C,2)</f>
        <v>1</v>
      </c>
      <c r="D10326" s="29">
        <f t="shared" si="324"/>
        <v>2.7242892239431882E-5</v>
      </c>
      <c r="F10326" s="30">
        <f>VLOOKUP($B10326,'רביות שנתיות'!B:I,7)</f>
        <v>7.5</v>
      </c>
      <c r="G10326" s="29">
        <f t="shared" si="325"/>
        <v>1.9815842963666341E-4</v>
      </c>
    </row>
    <row r="10327" spans="2:7">
      <c r="B10327" s="1">
        <v>43198</v>
      </c>
      <c r="C10327" s="30">
        <f>VLOOKUP(B10327,'רביות שנתיות'!B:C,2)</f>
        <v>1</v>
      </c>
      <c r="D10327" s="29">
        <f t="shared" si="324"/>
        <v>2.7242892239431882E-5</v>
      </c>
      <c r="F10327" s="30">
        <f>VLOOKUP($B10327,'רביות שנתיות'!B:I,7)</f>
        <v>7.5</v>
      </c>
      <c r="G10327" s="29">
        <f t="shared" si="325"/>
        <v>1.9815842963666341E-4</v>
      </c>
    </row>
    <row r="10328" spans="2:7">
      <c r="B10328" s="1">
        <v>43199</v>
      </c>
      <c r="C10328" s="30">
        <f>VLOOKUP(B10328,'רביות שנתיות'!B:C,2)</f>
        <v>1</v>
      </c>
      <c r="D10328" s="29">
        <f t="shared" si="324"/>
        <v>2.7242892239431882E-5</v>
      </c>
      <c r="F10328" s="30">
        <f>VLOOKUP($B10328,'רביות שנתיות'!B:I,7)</f>
        <v>7.5</v>
      </c>
      <c r="G10328" s="29">
        <f t="shared" si="325"/>
        <v>1.9815842963666341E-4</v>
      </c>
    </row>
    <row r="10329" spans="2:7">
      <c r="B10329" s="1">
        <v>43200</v>
      </c>
      <c r="C10329" s="30">
        <f>VLOOKUP(B10329,'רביות שנתיות'!B:C,2)</f>
        <v>1</v>
      </c>
      <c r="D10329" s="29">
        <f t="shared" si="324"/>
        <v>2.7242892239431882E-5</v>
      </c>
      <c r="F10329" s="30">
        <f>VLOOKUP($B10329,'רביות שנתיות'!B:I,7)</f>
        <v>7.5</v>
      </c>
      <c r="G10329" s="29">
        <f t="shared" si="325"/>
        <v>1.9815842963666341E-4</v>
      </c>
    </row>
    <row r="10330" spans="2:7">
      <c r="B10330" s="1">
        <v>43201</v>
      </c>
      <c r="C10330" s="30">
        <f>VLOOKUP(B10330,'רביות שנתיות'!B:C,2)</f>
        <v>1</v>
      </c>
      <c r="D10330" s="29">
        <f t="shared" si="324"/>
        <v>2.7242892239431882E-5</v>
      </c>
      <c r="F10330" s="30">
        <f>VLOOKUP($B10330,'רביות שנתיות'!B:I,7)</f>
        <v>7.5</v>
      </c>
      <c r="G10330" s="29">
        <f t="shared" si="325"/>
        <v>1.9815842963666341E-4</v>
      </c>
    </row>
    <row r="10331" spans="2:7">
      <c r="B10331" s="1">
        <v>43202</v>
      </c>
      <c r="C10331" s="30">
        <f>VLOOKUP(B10331,'רביות שנתיות'!B:C,2)</f>
        <v>1</v>
      </c>
      <c r="D10331" s="29">
        <f t="shared" si="324"/>
        <v>2.7242892239431882E-5</v>
      </c>
      <c r="F10331" s="30">
        <f>VLOOKUP($B10331,'רביות שנתיות'!B:I,7)</f>
        <v>7.5</v>
      </c>
      <c r="G10331" s="29">
        <f t="shared" si="325"/>
        <v>1.9815842963666341E-4</v>
      </c>
    </row>
    <row r="10332" spans="2:7">
      <c r="B10332" s="1">
        <v>43203</v>
      </c>
      <c r="C10332" s="30">
        <f>VLOOKUP(B10332,'רביות שנתיות'!B:C,2)</f>
        <v>1</v>
      </c>
      <c r="D10332" s="29">
        <f t="shared" si="324"/>
        <v>2.7242892239431882E-5</v>
      </c>
      <c r="F10332" s="30">
        <f>VLOOKUP($B10332,'רביות שנתיות'!B:I,7)</f>
        <v>7.5</v>
      </c>
      <c r="G10332" s="29">
        <f t="shared" si="325"/>
        <v>1.9815842963666341E-4</v>
      </c>
    </row>
    <row r="10333" spans="2:7">
      <c r="B10333" s="1">
        <v>43204</v>
      </c>
      <c r="C10333" s="30">
        <f>VLOOKUP(B10333,'רביות שנתיות'!B:C,2)</f>
        <v>1</v>
      </c>
      <c r="D10333" s="29">
        <f t="shared" si="324"/>
        <v>2.7242892239431882E-5</v>
      </c>
      <c r="F10333" s="30">
        <f>VLOOKUP($B10333,'רביות שנתיות'!B:I,7)</f>
        <v>7.5</v>
      </c>
      <c r="G10333" s="29">
        <f t="shared" si="325"/>
        <v>1.9815842963666341E-4</v>
      </c>
    </row>
    <row r="10334" spans="2:7">
      <c r="B10334" s="1">
        <v>43205</v>
      </c>
      <c r="C10334" s="30">
        <f>VLOOKUP(B10334,'רביות שנתיות'!B:C,2)</f>
        <v>1</v>
      </c>
      <c r="D10334" s="29">
        <f t="shared" si="324"/>
        <v>2.7242892239431882E-5</v>
      </c>
      <c r="F10334" s="30">
        <f>VLOOKUP($B10334,'רביות שנתיות'!B:I,7)</f>
        <v>7.5</v>
      </c>
      <c r="G10334" s="29">
        <f t="shared" si="325"/>
        <v>1.9815842963666341E-4</v>
      </c>
    </row>
    <row r="10335" spans="2:7">
      <c r="B10335" s="1">
        <v>43206</v>
      </c>
      <c r="C10335" s="30">
        <f>VLOOKUP(B10335,'רביות שנתיות'!B:C,2)</f>
        <v>1</v>
      </c>
      <c r="D10335" s="29">
        <f t="shared" si="324"/>
        <v>2.7242892239431882E-5</v>
      </c>
      <c r="F10335" s="30">
        <f>VLOOKUP($B10335,'רביות שנתיות'!B:I,7)</f>
        <v>7.5</v>
      </c>
      <c r="G10335" s="29">
        <f t="shared" si="325"/>
        <v>1.9815842963666341E-4</v>
      </c>
    </row>
    <row r="10336" spans="2:7">
      <c r="B10336" s="1">
        <v>43207</v>
      </c>
      <c r="C10336" s="30">
        <f>VLOOKUP(B10336,'רביות שנתיות'!B:C,2)</f>
        <v>1</v>
      </c>
      <c r="D10336" s="29">
        <f t="shared" si="324"/>
        <v>2.7242892239431882E-5</v>
      </c>
      <c r="F10336" s="30">
        <f>VLOOKUP($B10336,'רביות שנתיות'!B:I,7)</f>
        <v>7.5</v>
      </c>
      <c r="G10336" s="29">
        <f t="shared" si="325"/>
        <v>1.9815842963666341E-4</v>
      </c>
    </row>
    <row r="10337" spans="2:7">
      <c r="B10337" s="1">
        <v>43208</v>
      </c>
      <c r="C10337" s="30">
        <f>VLOOKUP(B10337,'רביות שנתיות'!B:C,2)</f>
        <v>1</v>
      </c>
      <c r="D10337" s="29">
        <f t="shared" si="324"/>
        <v>2.7242892239431882E-5</v>
      </c>
      <c r="F10337" s="30">
        <f>VLOOKUP($B10337,'רביות שנתיות'!B:I,7)</f>
        <v>7.5</v>
      </c>
      <c r="G10337" s="29">
        <f t="shared" si="325"/>
        <v>1.9815842963666341E-4</v>
      </c>
    </row>
    <row r="10338" spans="2:7">
      <c r="B10338" s="1">
        <v>43209</v>
      </c>
      <c r="C10338" s="30">
        <f>VLOOKUP(B10338,'רביות שנתיות'!B:C,2)</f>
        <v>1</v>
      </c>
      <c r="D10338" s="29">
        <f t="shared" si="324"/>
        <v>2.7242892239431882E-5</v>
      </c>
      <c r="F10338" s="30">
        <f>VLOOKUP($B10338,'רביות שנתיות'!B:I,7)</f>
        <v>7.5</v>
      </c>
      <c r="G10338" s="29">
        <f t="shared" si="325"/>
        <v>1.9815842963666341E-4</v>
      </c>
    </row>
    <row r="10339" spans="2:7">
      <c r="B10339" s="1">
        <v>43210</v>
      </c>
      <c r="C10339" s="30">
        <f>VLOOKUP(B10339,'רביות שנתיות'!B:C,2)</f>
        <v>1</v>
      </c>
      <c r="D10339" s="29">
        <f t="shared" si="324"/>
        <v>2.7242892239431882E-5</v>
      </c>
      <c r="F10339" s="30">
        <f>VLOOKUP($B10339,'רביות שנתיות'!B:I,7)</f>
        <v>7.5</v>
      </c>
      <c r="G10339" s="29">
        <f t="shared" si="325"/>
        <v>1.9815842963666341E-4</v>
      </c>
    </row>
    <row r="10340" spans="2:7">
      <c r="B10340" s="1">
        <v>43211</v>
      </c>
      <c r="C10340" s="30">
        <f>VLOOKUP(B10340,'רביות שנתיות'!B:C,2)</f>
        <v>1</v>
      </c>
      <c r="D10340" s="29">
        <f t="shared" si="324"/>
        <v>2.7242892239431882E-5</v>
      </c>
      <c r="F10340" s="30">
        <f>VLOOKUP($B10340,'רביות שנתיות'!B:I,7)</f>
        <v>7.5</v>
      </c>
      <c r="G10340" s="29">
        <f t="shared" si="325"/>
        <v>1.9815842963666341E-4</v>
      </c>
    </row>
    <row r="10341" spans="2:7">
      <c r="B10341" s="1">
        <v>43212</v>
      </c>
      <c r="C10341" s="30">
        <f>VLOOKUP(B10341,'רביות שנתיות'!B:C,2)</f>
        <v>1</v>
      </c>
      <c r="D10341" s="29">
        <f t="shared" si="324"/>
        <v>2.7242892239431882E-5</v>
      </c>
      <c r="F10341" s="30">
        <f>VLOOKUP($B10341,'רביות שנתיות'!B:I,7)</f>
        <v>7.5</v>
      </c>
      <c r="G10341" s="29">
        <f t="shared" si="325"/>
        <v>1.9815842963666341E-4</v>
      </c>
    </row>
    <row r="10342" spans="2:7">
      <c r="B10342" s="1">
        <v>43213</v>
      </c>
      <c r="C10342" s="30">
        <f>VLOOKUP(B10342,'רביות שנתיות'!B:C,2)</f>
        <v>1</v>
      </c>
      <c r="D10342" s="29">
        <f t="shared" si="324"/>
        <v>2.7242892239431882E-5</v>
      </c>
      <c r="F10342" s="30">
        <f>VLOOKUP($B10342,'רביות שנתיות'!B:I,7)</f>
        <v>7.5</v>
      </c>
      <c r="G10342" s="29">
        <f t="shared" si="325"/>
        <v>1.9815842963666341E-4</v>
      </c>
    </row>
    <row r="10343" spans="2:7">
      <c r="B10343" s="1">
        <v>43214</v>
      </c>
      <c r="C10343" s="30">
        <f>VLOOKUP(B10343,'רביות שנתיות'!B:C,2)</f>
        <v>1</v>
      </c>
      <c r="D10343" s="29">
        <f t="shared" si="324"/>
        <v>2.7242892239431882E-5</v>
      </c>
      <c r="F10343" s="30">
        <f>VLOOKUP($B10343,'רביות שנתיות'!B:I,7)</f>
        <v>7.5</v>
      </c>
      <c r="G10343" s="29">
        <f t="shared" si="325"/>
        <v>1.9815842963666341E-4</v>
      </c>
    </row>
    <row r="10344" spans="2:7">
      <c r="B10344" s="1">
        <v>43215</v>
      </c>
      <c r="C10344" s="30">
        <f>VLOOKUP(B10344,'רביות שנתיות'!B:C,2)</f>
        <v>1</v>
      </c>
      <c r="D10344" s="29">
        <f t="shared" si="324"/>
        <v>2.7242892239431882E-5</v>
      </c>
      <c r="F10344" s="30">
        <f>VLOOKUP($B10344,'רביות שנתיות'!B:I,7)</f>
        <v>7.5</v>
      </c>
      <c r="G10344" s="29">
        <f t="shared" si="325"/>
        <v>1.9815842963666341E-4</v>
      </c>
    </row>
    <row r="10345" spans="2:7">
      <c r="B10345" s="1">
        <v>43216</v>
      </c>
      <c r="C10345" s="30">
        <f>VLOOKUP(B10345,'רביות שנתיות'!B:C,2)</f>
        <v>1</v>
      </c>
      <c r="D10345" s="29">
        <f t="shared" ref="D10345:D10349" si="326">(1+C10345/100)^(1/365.25)-1</f>
        <v>2.7242892239431882E-5</v>
      </c>
      <c r="F10345" s="30">
        <f>VLOOKUP($B10345,'רביות שנתיות'!B:I,7)</f>
        <v>7.5</v>
      </c>
      <c r="G10345" s="29">
        <f t="shared" ref="G10345:G10349" si="327">(1+F10345/100)^(1/365)-1</f>
        <v>1.9815842963666341E-4</v>
      </c>
    </row>
    <row r="10346" spans="2:7">
      <c r="B10346" s="1">
        <v>43217</v>
      </c>
      <c r="C10346" s="30">
        <f>VLOOKUP(B10346,'רביות שנתיות'!B:C,2)</f>
        <v>1</v>
      </c>
      <c r="D10346" s="29">
        <f t="shared" si="326"/>
        <v>2.7242892239431882E-5</v>
      </c>
      <c r="F10346" s="30">
        <f>VLOOKUP($B10346,'רביות שנתיות'!B:I,7)</f>
        <v>7.5</v>
      </c>
      <c r="G10346" s="29">
        <f t="shared" si="327"/>
        <v>1.9815842963666341E-4</v>
      </c>
    </row>
    <row r="10347" spans="2:7">
      <c r="B10347" s="1">
        <v>43218</v>
      </c>
      <c r="C10347" s="30">
        <f>VLOOKUP(B10347,'רביות שנתיות'!B:C,2)</f>
        <v>1</v>
      </c>
      <c r="D10347" s="29">
        <f t="shared" si="326"/>
        <v>2.7242892239431882E-5</v>
      </c>
      <c r="F10347" s="30">
        <f>VLOOKUP($B10347,'רביות שנתיות'!B:I,7)</f>
        <v>7.5</v>
      </c>
      <c r="G10347" s="29">
        <f t="shared" si="327"/>
        <v>1.9815842963666341E-4</v>
      </c>
    </row>
    <row r="10348" spans="2:7">
      <c r="B10348" s="1">
        <v>43219</v>
      </c>
      <c r="C10348" s="30">
        <f>VLOOKUP(B10348,'רביות שנתיות'!B:C,2)</f>
        <v>1</v>
      </c>
      <c r="D10348" s="29">
        <f t="shared" si="326"/>
        <v>2.7242892239431882E-5</v>
      </c>
      <c r="F10348" s="30">
        <f>VLOOKUP($B10348,'רביות שנתיות'!B:I,7)</f>
        <v>7.5</v>
      </c>
      <c r="G10348" s="29">
        <f t="shared" si="327"/>
        <v>1.9815842963666341E-4</v>
      </c>
    </row>
    <row r="10349" spans="2:7">
      <c r="B10349" s="1">
        <v>43220</v>
      </c>
      <c r="C10349" s="30">
        <f>VLOOKUP(B10349,'רביות שנתיות'!B:C,2)</f>
        <v>1</v>
      </c>
      <c r="D10349" s="29">
        <f t="shared" si="326"/>
        <v>2.7242892239431882E-5</v>
      </c>
      <c r="F10349" s="30">
        <f>VLOOKUP($B10349,'רביות שנתיות'!B:I,7)</f>
        <v>7.5</v>
      </c>
      <c r="G10349" s="29">
        <f t="shared" si="327"/>
        <v>1.9815842963666341E-4</v>
      </c>
    </row>
    <row r="10350" spans="2:7">
      <c r="B10350" s="1">
        <v>43221</v>
      </c>
      <c r="C10350" s="30">
        <f>VLOOKUP(B10350,'רביות שנתיות'!B:C,2)</f>
        <v>1</v>
      </c>
      <c r="D10350" s="29">
        <f t="shared" ref="D10350:D10413" si="328">(1+C10350/100)^(1/365.25)-1</f>
        <v>2.7242892239431882E-5</v>
      </c>
      <c r="F10350" s="30">
        <f>VLOOKUP($B10350,'רביות שנתיות'!B:I,7)</f>
        <v>7.5</v>
      </c>
      <c r="G10350" s="29">
        <f t="shared" ref="G10350:G10413" si="329">(1+F10350/100)^(1/365)-1</f>
        <v>1.9815842963666341E-4</v>
      </c>
    </row>
    <row r="10351" spans="2:7">
      <c r="B10351" s="1">
        <v>43222</v>
      </c>
      <c r="C10351" s="30">
        <f>VLOOKUP(B10351,'רביות שנתיות'!B:C,2)</f>
        <v>1</v>
      </c>
      <c r="D10351" s="29">
        <f t="shared" si="328"/>
        <v>2.7242892239431882E-5</v>
      </c>
      <c r="F10351" s="30">
        <f>VLOOKUP($B10351,'רביות שנתיות'!B:I,7)</f>
        <v>7.5</v>
      </c>
      <c r="G10351" s="29">
        <f t="shared" si="329"/>
        <v>1.9815842963666341E-4</v>
      </c>
    </row>
    <row r="10352" spans="2:7">
      <c r="B10352" s="1">
        <v>43223</v>
      </c>
      <c r="C10352" s="30">
        <f>VLOOKUP(B10352,'רביות שנתיות'!B:C,2)</f>
        <v>1</v>
      </c>
      <c r="D10352" s="29">
        <f t="shared" si="328"/>
        <v>2.7242892239431882E-5</v>
      </c>
      <c r="F10352" s="30">
        <f>VLOOKUP($B10352,'רביות שנתיות'!B:I,7)</f>
        <v>7.5</v>
      </c>
      <c r="G10352" s="29">
        <f t="shared" si="329"/>
        <v>1.9815842963666341E-4</v>
      </c>
    </row>
    <row r="10353" spans="2:7">
      <c r="B10353" s="1">
        <v>43224</v>
      </c>
      <c r="C10353" s="30">
        <f>VLOOKUP(B10353,'רביות שנתיות'!B:C,2)</f>
        <v>1</v>
      </c>
      <c r="D10353" s="29">
        <f t="shared" si="328"/>
        <v>2.7242892239431882E-5</v>
      </c>
      <c r="F10353" s="30">
        <f>VLOOKUP($B10353,'רביות שנתיות'!B:I,7)</f>
        <v>7.5</v>
      </c>
      <c r="G10353" s="29">
        <f t="shared" si="329"/>
        <v>1.9815842963666341E-4</v>
      </c>
    </row>
    <row r="10354" spans="2:7">
      <c r="B10354" s="1">
        <v>43225</v>
      </c>
      <c r="C10354" s="30">
        <f>VLOOKUP(B10354,'רביות שנתיות'!B:C,2)</f>
        <v>1</v>
      </c>
      <c r="D10354" s="29">
        <f t="shared" si="328"/>
        <v>2.7242892239431882E-5</v>
      </c>
      <c r="F10354" s="30">
        <f>VLOOKUP($B10354,'רביות שנתיות'!B:I,7)</f>
        <v>7.5</v>
      </c>
      <c r="G10354" s="29">
        <f t="shared" si="329"/>
        <v>1.9815842963666341E-4</v>
      </c>
    </row>
    <row r="10355" spans="2:7">
      <c r="B10355" s="1">
        <v>43226</v>
      </c>
      <c r="C10355" s="30">
        <f>VLOOKUP(B10355,'רביות שנתיות'!B:C,2)</f>
        <v>1</v>
      </c>
      <c r="D10355" s="29">
        <f t="shared" si="328"/>
        <v>2.7242892239431882E-5</v>
      </c>
      <c r="F10355" s="30">
        <f>VLOOKUP($B10355,'רביות שנתיות'!B:I,7)</f>
        <v>7.5</v>
      </c>
      <c r="G10355" s="29">
        <f t="shared" si="329"/>
        <v>1.9815842963666341E-4</v>
      </c>
    </row>
    <row r="10356" spans="2:7">
      <c r="B10356" s="1">
        <v>43227</v>
      </c>
      <c r="C10356" s="30">
        <f>VLOOKUP(B10356,'רביות שנתיות'!B:C,2)</f>
        <v>1</v>
      </c>
      <c r="D10356" s="29">
        <f t="shared" si="328"/>
        <v>2.7242892239431882E-5</v>
      </c>
      <c r="F10356" s="30">
        <f>VLOOKUP($B10356,'רביות שנתיות'!B:I,7)</f>
        <v>7.5</v>
      </c>
      <c r="G10356" s="29">
        <f t="shared" si="329"/>
        <v>1.9815842963666341E-4</v>
      </c>
    </row>
    <row r="10357" spans="2:7">
      <c r="B10357" s="1">
        <v>43228</v>
      </c>
      <c r="C10357" s="30">
        <f>VLOOKUP(B10357,'רביות שנתיות'!B:C,2)</f>
        <v>1</v>
      </c>
      <c r="D10357" s="29">
        <f t="shared" si="328"/>
        <v>2.7242892239431882E-5</v>
      </c>
      <c r="F10357" s="30">
        <f>VLOOKUP($B10357,'רביות שנתיות'!B:I,7)</f>
        <v>7.5</v>
      </c>
      <c r="G10357" s="29">
        <f t="shared" si="329"/>
        <v>1.9815842963666341E-4</v>
      </c>
    </row>
    <row r="10358" spans="2:7">
      <c r="B10358" s="1">
        <v>43229</v>
      </c>
      <c r="C10358" s="30">
        <f>VLOOKUP(B10358,'רביות שנתיות'!B:C,2)</f>
        <v>1</v>
      </c>
      <c r="D10358" s="29">
        <f t="shared" si="328"/>
        <v>2.7242892239431882E-5</v>
      </c>
      <c r="F10358" s="30">
        <f>VLOOKUP($B10358,'רביות שנתיות'!B:I,7)</f>
        <v>7.5</v>
      </c>
      <c r="G10358" s="29">
        <f t="shared" si="329"/>
        <v>1.9815842963666341E-4</v>
      </c>
    </row>
    <row r="10359" spans="2:7">
      <c r="B10359" s="1">
        <v>43230</v>
      </c>
      <c r="C10359" s="30">
        <f>VLOOKUP(B10359,'רביות שנתיות'!B:C,2)</f>
        <v>1</v>
      </c>
      <c r="D10359" s="29">
        <f t="shared" si="328"/>
        <v>2.7242892239431882E-5</v>
      </c>
      <c r="F10359" s="30">
        <f>VLOOKUP($B10359,'רביות שנתיות'!B:I,7)</f>
        <v>7.5</v>
      </c>
      <c r="G10359" s="29">
        <f t="shared" si="329"/>
        <v>1.9815842963666341E-4</v>
      </c>
    </row>
    <row r="10360" spans="2:7">
      <c r="B10360" s="1">
        <v>43231</v>
      </c>
      <c r="C10360" s="30">
        <f>VLOOKUP(B10360,'רביות שנתיות'!B:C,2)</f>
        <v>1</v>
      </c>
      <c r="D10360" s="29">
        <f t="shared" si="328"/>
        <v>2.7242892239431882E-5</v>
      </c>
      <c r="F10360" s="30">
        <f>VLOOKUP($B10360,'רביות שנתיות'!B:I,7)</f>
        <v>7.5</v>
      </c>
      <c r="G10360" s="29">
        <f t="shared" si="329"/>
        <v>1.9815842963666341E-4</v>
      </c>
    </row>
    <row r="10361" spans="2:7">
      <c r="B10361" s="1">
        <v>43232</v>
      </c>
      <c r="C10361" s="30">
        <f>VLOOKUP(B10361,'רביות שנתיות'!B:C,2)</f>
        <v>1</v>
      </c>
      <c r="D10361" s="29">
        <f t="shared" si="328"/>
        <v>2.7242892239431882E-5</v>
      </c>
      <c r="F10361" s="30">
        <f>VLOOKUP($B10361,'רביות שנתיות'!B:I,7)</f>
        <v>7.5</v>
      </c>
      <c r="G10361" s="29">
        <f t="shared" si="329"/>
        <v>1.9815842963666341E-4</v>
      </c>
    </row>
    <row r="10362" spans="2:7">
      <c r="B10362" s="1">
        <v>43233</v>
      </c>
      <c r="C10362" s="30">
        <f>VLOOKUP(B10362,'רביות שנתיות'!B:C,2)</f>
        <v>1</v>
      </c>
      <c r="D10362" s="29">
        <f t="shared" si="328"/>
        <v>2.7242892239431882E-5</v>
      </c>
      <c r="F10362" s="30">
        <f>VLOOKUP($B10362,'רביות שנתיות'!B:I,7)</f>
        <v>7.5</v>
      </c>
      <c r="G10362" s="29">
        <f t="shared" si="329"/>
        <v>1.9815842963666341E-4</v>
      </c>
    </row>
    <row r="10363" spans="2:7">
      <c r="B10363" s="1">
        <v>43234</v>
      </c>
      <c r="C10363" s="30">
        <f>VLOOKUP(B10363,'רביות שנתיות'!B:C,2)</f>
        <v>1</v>
      </c>
      <c r="D10363" s="29">
        <f t="shared" si="328"/>
        <v>2.7242892239431882E-5</v>
      </c>
      <c r="F10363" s="30">
        <f>VLOOKUP($B10363,'רביות שנתיות'!B:I,7)</f>
        <v>7.5</v>
      </c>
      <c r="G10363" s="29">
        <f t="shared" si="329"/>
        <v>1.9815842963666341E-4</v>
      </c>
    </row>
    <row r="10364" spans="2:7">
      <c r="B10364" s="1">
        <v>43235</v>
      </c>
      <c r="C10364" s="30">
        <f>VLOOKUP(B10364,'רביות שנתיות'!B:C,2)</f>
        <v>1</v>
      </c>
      <c r="D10364" s="29">
        <f t="shared" si="328"/>
        <v>2.7242892239431882E-5</v>
      </c>
      <c r="F10364" s="30">
        <f>VLOOKUP($B10364,'רביות שנתיות'!B:I,7)</f>
        <v>7.5</v>
      </c>
      <c r="G10364" s="29">
        <f t="shared" si="329"/>
        <v>1.9815842963666341E-4</v>
      </c>
    </row>
    <row r="10365" spans="2:7">
      <c r="B10365" s="1">
        <v>43236</v>
      </c>
      <c r="C10365" s="30">
        <f>VLOOKUP(B10365,'רביות שנתיות'!B:C,2)</f>
        <v>1</v>
      </c>
      <c r="D10365" s="29">
        <f t="shared" si="328"/>
        <v>2.7242892239431882E-5</v>
      </c>
      <c r="F10365" s="30">
        <f>VLOOKUP($B10365,'רביות שנתיות'!B:I,7)</f>
        <v>7.5</v>
      </c>
      <c r="G10365" s="29">
        <f t="shared" si="329"/>
        <v>1.9815842963666341E-4</v>
      </c>
    </row>
    <row r="10366" spans="2:7">
      <c r="B10366" s="1">
        <v>43237</v>
      </c>
      <c r="C10366" s="30">
        <f>VLOOKUP(B10366,'רביות שנתיות'!B:C,2)</f>
        <v>1</v>
      </c>
      <c r="D10366" s="29">
        <f t="shared" si="328"/>
        <v>2.7242892239431882E-5</v>
      </c>
      <c r="F10366" s="30">
        <f>VLOOKUP($B10366,'רביות שנתיות'!B:I,7)</f>
        <v>7.5</v>
      </c>
      <c r="G10366" s="29">
        <f t="shared" si="329"/>
        <v>1.9815842963666341E-4</v>
      </c>
    </row>
    <row r="10367" spans="2:7">
      <c r="B10367" s="1">
        <v>43238</v>
      </c>
      <c r="C10367" s="30">
        <f>VLOOKUP(B10367,'רביות שנתיות'!B:C,2)</f>
        <v>1</v>
      </c>
      <c r="D10367" s="29">
        <f t="shared" si="328"/>
        <v>2.7242892239431882E-5</v>
      </c>
      <c r="F10367" s="30">
        <f>VLOOKUP($B10367,'רביות שנתיות'!B:I,7)</f>
        <v>7.5</v>
      </c>
      <c r="G10367" s="29">
        <f t="shared" si="329"/>
        <v>1.9815842963666341E-4</v>
      </c>
    </row>
    <row r="10368" spans="2:7">
      <c r="B10368" s="1">
        <v>43239</v>
      </c>
      <c r="C10368" s="30">
        <f>VLOOKUP(B10368,'רביות שנתיות'!B:C,2)</f>
        <v>1</v>
      </c>
      <c r="D10368" s="29">
        <f t="shared" si="328"/>
        <v>2.7242892239431882E-5</v>
      </c>
      <c r="F10368" s="30">
        <f>VLOOKUP($B10368,'רביות שנתיות'!B:I,7)</f>
        <v>7.5</v>
      </c>
      <c r="G10368" s="29">
        <f t="shared" si="329"/>
        <v>1.9815842963666341E-4</v>
      </c>
    </row>
    <row r="10369" spans="2:7">
      <c r="B10369" s="1">
        <v>43240</v>
      </c>
      <c r="C10369" s="30">
        <f>VLOOKUP(B10369,'רביות שנתיות'!B:C,2)</f>
        <v>1</v>
      </c>
      <c r="D10369" s="29">
        <f t="shared" si="328"/>
        <v>2.7242892239431882E-5</v>
      </c>
      <c r="F10369" s="30">
        <f>VLOOKUP($B10369,'רביות שנתיות'!B:I,7)</f>
        <v>7.5</v>
      </c>
      <c r="G10369" s="29">
        <f t="shared" si="329"/>
        <v>1.9815842963666341E-4</v>
      </c>
    </row>
    <row r="10370" spans="2:7">
      <c r="B10370" s="1">
        <v>43241</v>
      </c>
      <c r="C10370" s="30">
        <f>VLOOKUP(B10370,'רביות שנתיות'!B:C,2)</f>
        <v>1</v>
      </c>
      <c r="D10370" s="29">
        <f t="shared" si="328"/>
        <v>2.7242892239431882E-5</v>
      </c>
      <c r="F10370" s="30">
        <f>VLOOKUP($B10370,'רביות שנתיות'!B:I,7)</f>
        <v>7.5</v>
      </c>
      <c r="G10370" s="29">
        <f t="shared" si="329"/>
        <v>1.9815842963666341E-4</v>
      </c>
    </row>
    <row r="10371" spans="2:7">
      <c r="B10371" s="1">
        <v>43242</v>
      </c>
      <c r="C10371" s="30">
        <f>VLOOKUP(B10371,'רביות שנתיות'!B:C,2)</f>
        <v>1</v>
      </c>
      <c r="D10371" s="29">
        <f t="shared" si="328"/>
        <v>2.7242892239431882E-5</v>
      </c>
      <c r="F10371" s="30">
        <f>VLOOKUP($B10371,'רביות שנתיות'!B:I,7)</f>
        <v>7.5</v>
      </c>
      <c r="G10371" s="29">
        <f t="shared" si="329"/>
        <v>1.9815842963666341E-4</v>
      </c>
    </row>
    <row r="10372" spans="2:7">
      <c r="B10372" s="1">
        <v>43243</v>
      </c>
      <c r="C10372" s="30">
        <f>VLOOKUP(B10372,'רביות שנתיות'!B:C,2)</f>
        <v>1</v>
      </c>
      <c r="D10372" s="29">
        <f t="shared" si="328"/>
        <v>2.7242892239431882E-5</v>
      </c>
      <c r="F10372" s="30">
        <f>VLOOKUP($B10372,'רביות שנתיות'!B:I,7)</f>
        <v>7.5</v>
      </c>
      <c r="G10372" s="29">
        <f t="shared" si="329"/>
        <v>1.9815842963666341E-4</v>
      </c>
    </row>
    <row r="10373" spans="2:7">
      <c r="B10373" s="1">
        <v>43244</v>
      </c>
      <c r="C10373" s="30">
        <f>VLOOKUP(B10373,'רביות שנתיות'!B:C,2)</f>
        <v>1</v>
      </c>
      <c r="D10373" s="29">
        <f t="shared" si="328"/>
        <v>2.7242892239431882E-5</v>
      </c>
      <c r="F10373" s="30">
        <f>VLOOKUP($B10373,'רביות שנתיות'!B:I,7)</f>
        <v>7.5</v>
      </c>
      <c r="G10373" s="29">
        <f t="shared" si="329"/>
        <v>1.9815842963666341E-4</v>
      </c>
    </row>
    <row r="10374" spans="2:7">
      <c r="B10374" s="1">
        <v>43245</v>
      </c>
      <c r="C10374" s="30">
        <f>VLOOKUP(B10374,'רביות שנתיות'!B:C,2)</f>
        <v>1</v>
      </c>
      <c r="D10374" s="29">
        <f t="shared" si="328"/>
        <v>2.7242892239431882E-5</v>
      </c>
      <c r="F10374" s="30">
        <f>VLOOKUP($B10374,'רביות שנתיות'!B:I,7)</f>
        <v>7.5</v>
      </c>
      <c r="G10374" s="29">
        <f t="shared" si="329"/>
        <v>1.9815842963666341E-4</v>
      </c>
    </row>
    <row r="10375" spans="2:7">
      <c r="B10375" s="1">
        <v>43246</v>
      </c>
      <c r="C10375" s="30">
        <f>VLOOKUP(B10375,'רביות שנתיות'!B:C,2)</f>
        <v>1</v>
      </c>
      <c r="D10375" s="29">
        <f t="shared" si="328"/>
        <v>2.7242892239431882E-5</v>
      </c>
      <c r="F10375" s="30">
        <f>VLOOKUP($B10375,'רביות שנתיות'!B:I,7)</f>
        <v>7.5</v>
      </c>
      <c r="G10375" s="29">
        <f t="shared" si="329"/>
        <v>1.9815842963666341E-4</v>
      </c>
    </row>
    <row r="10376" spans="2:7">
      <c r="B10376" s="1">
        <v>43247</v>
      </c>
      <c r="C10376" s="30">
        <f>VLOOKUP(B10376,'רביות שנתיות'!B:C,2)</f>
        <v>1</v>
      </c>
      <c r="D10376" s="29">
        <f t="shared" si="328"/>
        <v>2.7242892239431882E-5</v>
      </c>
      <c r="F10376" s="30">
        <f>VLOOKUP($B10376,'רביות שנתיות'!B:I,7)</f>
        <v>7.5</v>
      </c>
      <c r="G10376" s="29">
        <f t="shared" si="329"/>
        <v>1.9815842963666341E-4</v>
      </c>
    </row>
    <row r="10377" spans="2:7">
      <c r="B10377" s="1">
        <v>43248</v>
      </c>
      <c r="C10377" s="30">
        <f>VLOOKUP(B10377,'רביות שנתיות'!B:C,2)</f>
        <v>1</v>
      </c>
      <c r="D10377" s="29">
        <f t="shared" si="328"/>
        <v>2.7242892239431882E-5</v>
      </c>
      <c r="F10377" s="30">
        <f>VLOOKUP($B10377,'רביות שנתיות'!B:I,7)</f>
        <v>7.5</v>
      </c>
      <c r="G10377" s="29">
        <f t="shared" si="329"/>
        <v>1.9815842963666341E-4</v>
      </c>
    </row>
    <row r="10378" spans="2:7">
      <c r="B10378" s="1">
        <v>43249</v>
      </c>
      <c r="C10378" s="30">
        <f>VLOOKUP(B10378,'רביות שנתיות'!B:C,2)</f>
        <v>1</v>
      </c>
      <c r="D10378" s="29">
        <f t="shared" si="328"/>
        <v>2.7242892239431882E-5</v>
      </c>
      <c r="F10378" s="30">
        <f>VLOOKUP($B10378,'רביות שנתיות'!B:I,7)</f>
        <v>7.5</v>
      </c>
      <c r="G10378" s="29">
        <f t="shared" si="329"/>
        <v>1.9815842963666341E-4</v>
      </c>
    </row>
    <row r="10379" spans="2:7">
      <c r="B10379" s="1">
        <v>43250</v>
      </c>
      <c r="C10379" s="30">
        <f>VLOOKUP(B10379,'רביות שנתיות'!B:C,2)</f>
        <v>1</v>
      </c>
      <c r="D10379" s="29">
        <f t="shared" si="328"/>
        <v>2.7242892239431882E-5</v>
      </c>
      <c r="F10379" s="30">
        <f>VLOOKUP($B10379,'רביות שנתיות'!B:I,7)</f>
        <v>7.5</v>
      </c>
      <c r="G10379" s="29">
        <f t="shared" si="329"/>
        <v>1.9815842963666341E-4</v>
      </c>
    </row>
    <row r="10380" spans="2:7">
      <c r="B10380" s="1">
        <v>43251</v>
      </c>
      <c r="C10380" s="30">
        <f>VLOOKUP(B10380,'רביות שנתיות'!B:C,2)</f>
        <v>1</v>
      </c>
      <c r="D10380" s="29">
        <f t="shared" si="328"/>
        <v>2.7242892239431882E-5</v>
      </c>
      <c r="F10380" s="30">
        <f>VLOOKUP($B10380,'רביות שנתיות'!B:I,7)</f>
        <v>7.5</v>
      </c>
      <c r="G10380" s="29">
        <f t="shared" si="329"/>
        <v>1.9815842963666341E-4</v>
      </c>
    </row>
    <row r="10381" spans="2:7">
      <c r="B10381" s="1">
        <v>43252</v>
      </c>
      <c r="C10381" s="30">
        <f>VLOOKUP(B10381,'רביות שנתיות'!B:C,2)</f>
        <v>1</v>
      </c>
      <c r="D10381" s="29">
        <f t="shared" si="328"/>
        <v>2.7242892239431882E-5</v>
      </c>
      <c r="F10381" s="30">
        <f>VLOOKUP($B10381,'רביות שנתיות'!B:I,7)</f>
        <v>7.5</v>
      </c>
      <c r="G10381" s="29">
        <f t="shared" si="329"/>
        <v>1.9815842963666341E-4</v>
      </c>
    </row>
    <row r="10382" spans="2:7">
      <c r="B10382" s="1">
        <v>43253</v>
      </c>
      <c r="C10382" s="30">
        <f>VLOOKUP(B10382,'רביות שנתיות'!B:C,2)</f>
        <v>1</v>
      </c>
      <c r="D10382" s="29">
        <f t="shared" si="328"/>
        <v>2.7242892239431882E-5</v>
      </c>
      <c r="F10382" s="30">
        <f>VLOOKUP($B10382,'רביות שנתיות'!B:I,7)</f>
        <v>7.5</v>
      </c>
      <c r="G10382" s="29">
        <f t="shared" si="329"/>
        <v>1.9815842963666341E-4</v>
      </c>
    </row>
    <row r="10383" spans="2:7">
      <c r="B10383" s="1">
        <v>43254</v>
      </c>
      <c r="C10383" s="30">
        <f>VLOOKUP(B10383,'רביות שנתיות'!B:C,2)</f>
        <v>1</v>
      </c>
      <c r="D10383" s="29">
        <f t="shared" si="328"/>
        <v>2.7242892239431882E-5</v>
      </c>
      <c r="F10383" s="30">
        <f>VLOOKUP($B10383,'רביות שנתיות'!B:I,7)</f>
        <v>7.5</v>
      </c>
      <c r="G10383" s="29">
        <f t="shared" si="329"/>
        <v>1.9815842963666341E-4</v>
      </c>
    </row>
    <row r="10384" spans="2:7">
      <c r="B10384" s="1">
        <v>43255</v>
      </c>
      <c r="C10384" s="30">
        <f>VLOOKUP(B10384,'רביות שנתיות'!B:C,2)</f>
        <v>1</v>
      </c>
      <c r="D10384" s="29">
        <f t="shared" si="328"/>
        <v>2.7242892239431882E-5</v>
      </c>
      <c r="F10384" s="30">
        <f>VLOOKUP($B10384,'רביות שנתיות'!B:I,7)</f>
        <v>7.5</v>
      </c>
      <c r="G10384" s="29">
        <f t="shared" si="329"/>
        <v>1.9815842963666341E-4</v>
      </c>
    </row>
    <row r="10385" spans="2:7">
      <c r="B10385" s="1">
        <v>43256</v>
      </c>
      <c r="C10385" s="30">
        <f>VLOOKUP(B10385,'רביות שנתיות'!B:C,2)</f>
        <v>1</v>
      </c>
      <c r="D10385" s="29">
        <f t="shared" si="328"/>
        <v>2.7242892239431882E-5</v>
      </c>
      <c r="F10385" s="30">
        <f>VLOOKUP($B10385,'רביות שנתיות'!B:I,7)</f>
        <v>7.5</v>
      </c>
      <c r="G10385" s="29">
        <f t="shared" si="329"/>
        <v>1.9815842963666341E-4</v>
      </c>
    </row>
    <row r="10386" spans="2:7">
      <c r="B10386" s="1">
        <v>43257</v>
      </c>
      <c r="C10386" s="30">
        <f>VLOOKUP(B10386,'רביות שנתיות'!B:C,2)</f>
        <v>1</v>
      </c>
      <c r="D10386" s="29">
        <f t="shared" si="328"/>
        <v>2.7242892239431882E-5</v>
      </c>
      <c r="F10386" s="30">
        <f>VLOOKUP($B10386,'רביות שנתיות'!B:I,7)</f>
        <v>7.5</v>
      </c>
      <c r="G10386" s="29">
        <f t="shared" si="329"/>
        <v>1.9815842963666341E-4</v>
      </c>
    </row>
    <row r="10387" spans="2:7">
      <c r="B10387" s="1">
        <v>43258</v>
      </c>
      <c r="C10387" s="30">
        <f>VLOOKUP(B10387,'רביות שנתיות'!B:C,2)</f>
        <v>1</v>
      </c>
      <c r="D10387" s="29">
        <f t="shared" si="328"/>
        <v>2.7242892239431882E-5</v>
      </c>
      <c r="F10387" s="30">
        <f>VLOOKUP($B10387,'רביות שנתיות'!B:I,7)</f>
        <v>7.5</v>
      </c>
      <c r="G10387" s="29">
        <f t="shared" si="329"/>
        <v>1.9815842963666341E-4</v>
      </c>
    </row>
    <row r="10388" spans="2:7">
      <c r="B10388" s="1">
        <v>43259</v>
      </c>
      <c r="C10388" s="30">
        <f>VLOOKUP(B10388,'רביות שנתיות'!B:C,2)</f>
        <v>1</v>
      </c>
      <c r="D10388" s="29">
        <f t="shared" si="328"/>
        <v>2.7242892239431882E-5</v>
      </c>
      <c r="F10388" s="30">
        <f>VLOOKUP($B10388,'רביות שנתיות'!B:I,7)</f>
        <v>7.5</v>
      </c>
      <c r="G10388" s="29">
        <f t="shared" si="329"/>
        <v>1.9815842963666341E-4</v>
      </c>
    </row>
    <row r="10389" spans="2:7">
      <c r="B10389" s="1">
        <v>43260</v>
      </c>
      <c r="C10389" s="30">
        <f>VLOOKUP(B10389,'רביות שנתיות'!B:C,2)</f>
        <v>1</v>
      </c>
      <c r="D10389" s="29">
        <f t="shared" si="328"/>
        <v>2.7242892239431882E-5</v>
      </c>
      <c r="F10389" s="30">
        <f>VLOOKUP($B10389,'רביות שנתיות'!B:I,7)</f>
        <v>7.5</v>
      </c>
      <c r="G10389" s="29">
        <f t="shared" si="329"/>
        <v>1.9815842963666341E-4</v>
      </c>
    </row>
    <row r="10390" spans="2:7">
      <c r="B10390" s="1">
        <v>43261</v>
      </c>
      <c r="C10390" s="30">
        <f>VLOOKUP(B10390,'רביות שנתיות'!B:C,2)</f>
        <v>1</v>
      </c>
      <c r="D10390" s="29">
        <f t="shared" si="328"/>
        <v>2.7242892239431882E-5</v>
      </c>
      <c r="F10390" s="30">
        <f>VLOOKUP($B10390,'רביות שנתיות'!B:I,7)</f>
        <v>7.5</v>
      </c>
      <c r="G10390" s="29">
        <f t="shared" si="329"/>
        <v>1.9815842963666341E-4</v>
      </c>
    </row>
    <row r="10391" spans="2:7">
      <c r="B10391" s="1">
        <v>43262</v>
      </c>
      <c r="C10391" s="30">
        <f>VLOOKUP(B10391,'רביות שנתיות'!B:C,2)</f>
        <v>1</v>
      </c>
      <c r="D10391" s="29">
        <f t="shared" si="328"/>
        <v>2.7242892239431882E-5</v>
      </c>
      <c r="F10391" s="30">
        <f>VLOOKUP($B10391,'רביות שנתיות'!B:I,7)</f>
        <v>7.5</v>
      </c>
      <c r="G10391" s="29">
        <f t="shared" si="329"/>
        <v>1.9815842963666341E-4</v>
      </c>
    </row>
    <row r="10392" spans="2:7">
      <c r="B10392" s="1">
        <v>43263</v>
      </c>
      <c r="C10392" s="30">
        <f>VLOOKUP(B10392,'רביות שנתיות'!B:C,2)</f>
        <v>1</v>
      </c>
      <c r="D10392" s="29">
        <f t="shared" si="328"/>
        <v>2.7242892239431882E-5</v>
      </c>
      <c r="F10392" s="30">
        <f>VLOOKUP($B10392,'רביות שנתיות'!B:I,7)</f>
        <v>7.5</v>
      </c>
      <c r="G10392" s="29">
        <f t="shared" si="329"/>
        <v>1.9815842963666341E-4</v>
      </c>
    </row>
    <row r="10393" spans="2:7">
      <c r="B10393" s="1">
        <v>43264</v>
      </c>
      <c r="C10393" s="30">
        <f>VLOOKUP(B10393,'רביות שנתיות'!B:C,2)</f>
        <v>1</v>
      </c>
      <c r="D10393" s="29">
        <f t="shared" si="328"/>
        <v>2.7242892239431882E-5</v>
      </c>
      <c r="F10393" s="30">
        <f>VLOOKUP($B10393,'רביות שנתיות'!B:I,7)</f>
        <v>7.5</v>
      </c>
      <c r="G10393" s="29">
        <f t="shared" si="329"/>
        <v>1.9815842963666341E-4</v>
      </c>
    </row>
    <row r="10394" spans="2:7">
      <c r="B10394" s="1">
        <v>43265</v>
      </c>
      <c r="C10394" s="30">
        <f>VLOOKUP(B10394,'רביות שנתיות'!B:C,2)</f>
        <v>1</v>
      </c>
      <c r="D10394" s="29">
        <f t="shared" si="328"/>
        <v>2.7242892239431882E-5</v>
      </c>
      <c r="F10394" s="30">
        <f>VLOOKUP($B10394,'רביות שנתיות'!B:I,7)</f>
        <v>7.5</v>
      </c>
      <c r="G10394" s="29">
        <f t="shared" si="329"/>
        <v>1.9815842963666341E-4</v>
      </c>
    </row>
    <row r="10395" spans="2:7">
      <c r="B10395" s="1">
        <v>43266</v>
      </c>
      <c r="C10395" s="30">
        <f>VLOOKUP(B10395,'רביות שנתיות'!B:C,2)</f>
        <v>1</v>
      </c>
      <c r="D10395" s="29">
        <f t="shared" si="328"/>
        <v>2.7242892239431882E-5</v>
      </c>
      <c r="F10395" s="30">
        <f>VLOOKUP($B10395,'רביות שנתיות'!B:I,7)</f>
        <v>7.5</v>
      </c>
      <c r="G10395" s="29">
        <f t="shared" si="329"/>
        <v>1.9815842963666341E-4</v>
      </c>
    </row>
    <row r="10396" spans="2:7">
      <c r="B10396" s="1">
        <v>43267</v>
      </c>
      <c r="C10396" s="30">
        <f>VLOOKUP(B10396,'רביות שנתיות'!B:C,2)</f>
        <v>1</v>
      </c>
      <c r="D10396" s="29">
        <f t="shared" si="328"/>
        <v>2.7242892239431882E-5</v>
      </c>
      <c r="F10396" s="30">
        <f>VLOOKUP($B10396,'רביות שנתיות'!B:I,7)</f>
        <v>7.5</v>
      </c>
      <c r="G10396" s="29">
        <f t="shared" si="329"/>
        <v>1.9815842963666341E-4</v>
      </c>
    </row>
    <row r="10397" spans="2:7">
      <c r="B10397" s="1">
        <v>43268</v>
      </c>
      <c r="C10397" s="30">
        <f>VLOOKUP(B10397,'רביות שנתיות'!B:C,2)</f>
        <v>1</v>
      </c>
      <c r="D10397" s="29">
        <f t="shared" si="328"/>
        <v>2.7242892239431882E-5</v>
      </c>
      <c r="F10397" s="30">
        <f>VLOOKUP($B10397,'רביות שנתיות'!B:I,7)</f>
        <v>7.5</v>
      </c>
      <c r="G10397" s="29">
        <f t="shared" si="329"/>
        <v>1.9815842963666341E-4</v>
      </c>
    </row>
    <row r="10398" spans="2:7">
      <c r="B10398" s="1">
        <v>43269</v>
      </c>
      <c r="C10398" s="30">
        <f>VLOOKUP(B10398,'רביות שנתיות'!B:C,2)</f>
        <v>1</v>
      </c>
      <c r="D10398" s="29">
        <f t="shared" si="328"/>
        <v>2.7242892239431882E-5</v>
      </c>
      <c r="F10398" s="30">
        <f>VLOOKUP($B10398,'רביות שנתיות'!B:I,7)</f>
        <v>7.5</v>
      </c>
      <c r="G10398" s="29">
        <f t="shared" si="329"/>
        <v>1.9815842963666341E-4</v>
      </c>
    </row>
    <row r="10399" spans="2:7">
      <c r="B10399" s="1">
        <v>43270</v>
      </c>
      <c r="C10399" s="30">
        <f>VLOOKUP(B10399,'רביות שנתיות'!B:C,2)</f>
        <v>1</v>
      </c>
      <c r="D10399" s="29">
        <f t="shared" si="328"/>
        <v>2.7242892239431882E-5</v>
      </c>
      <c r="F10399" s="30">
        <f>VLOOKUP($B10399,'רביות שנתיות'!B:I,7)</f>
        <v>7.5</v>
      </c>
      <c r="G10399" s="29">
        <f t="shared" si="329"/>
        <v>1.9815842963666341E-4</v>
      </c>
    </row>
    <row r="10400" spans="2:7">
      <c r="B10400" s="1">
        <v>43271</v>
      </c>
      <c r="C10400" s="30">
        <f>VLOOKUP(B10400,'רביות שנתיות'!B:C,2)</f>
        <v>1</v>
      </c>
      <c r="D10400" s="29">
        <f t="shared" si="328"/>
        <v>2.7242892239431882E-5</v>
      </c>
      <c r="F10400" s="30">
        <f>VLOOKUP($B10400,'רביות שנתיות'!B:I,7)</f>
        <v>7.5</v>
      </c>
      <c r="G10400" s="29">
        <f t="shared" si="329"/>
        <v>1.9815842963666341E-4</v>
      </c>
    </row>
    <row r="10401" spans="2:7">
      <c r="B10401" s="1">
        <v>43272</v>
      </c>
      <c r="C10401" s="30">
        <f>VLOOKUP(B10401,'רביות שנתיות'!B:C,2)</f>
        <v>1</v>
      </c>
      <c r="D10401" s="29">
        <f t="shared" si="328"/>
        <v>2.7242892239431882E-5</v>
      </c>
      <c r="F10401" s="30">
        <f>VLOOKUP($B10401,'רביות שנתיות'!B:I,7)</f>
        <v>7.5</v>
      </c>
      <c r="G10401" s="29">
        <f t="shared" si="329"/>
        <v>1.9815842963666341E-4</v>
      </c>
    </row>
    <row r="10402" spans="2:7">
      <c r="B10402" s="1">
        <v>43273</v>
      </c>
      <c r="C10402" s="30">
        <f>VLOOKUP(B10402,'רביות שנתיות'!B:C,2)</f>
        <v>1</v>
      </c>
      <c r="D10402" s="29">
        <f t="shared" si="328"/>
        <v>2.7242892239431882E-5</v>
      </c>
      <c r="F10402" s="30">
        <f>VLOOKUP($B10402,'רביות שנתיות'!B:I,7)</f>
        <v>7.5</v>
      </c>
      <c r="G10402" s="29">
        <f t="shared" si="329"/>
        <v>1.9815842963666341E-4</v>
      </c>
    </row>
    <row r="10403" spans="2:7">
      <c r="B10403" s="1">
        <v>43274</v>
      </c>
      <c r="C10403" s="30">
        <f>VLOOKUP(B10403,'רביות שנתיות'!B:C,2)</f>
        <v>1</v>
      </c>
      <c r="D10403" s="29">
        <f t="shared" si="328"/>
        <v>2.7242892239431882E-5</v>
      </c>
      <c r="F10403" s="30">
        <f>VLOOKUP($B10403,'רביות שנתיות'!B:I,7)</f>
        <v>7.5</v>
      </c>
      <c r="G10403" s="29">
        <f t="shared" si="329"/>
        <v>1.9815842963666341E-4</v>
      </c>
    </row>
    <row r="10404" spans="2:7">
      <c r="B10404" s="1">
        <v>43275</v>
      </c>
      <c r="C10404" s="30">
        <f>VLOOKUP(B10404,'רביות שנתיות'!B:C,2)</f>
        <v>1</v>
      </c>
      <c r="D10404" s="29">
        <f t="shared" si="328"/>
        <v>2.7242892239431882E-5</v>
      </c>
      <c r="F10404" s="30">
        <f>VLOOKUP($B10404,'רביות שנתיות'!B:I,7)</f>
        <v>7.5</v>
      </c>
      <c r="G10404" s="29">
        <f t="shared" si="329"/>
        <v>1.9815842963666341E-4</v>
      </c>
    </row>
    <row r="10405" spans="2:7">
      <c r="B10405" s="1">
        <v>43276</v>
      </c>
      <c r="C10405" s="30">
        <f>VLOOKUP(B10405,'רביות שנתיות'!B:C,2)</f>
        <v>1</v>
      </c>
      <c r="D10405" s="29">
        <f t="shared" si="328"/>
        <v>2.7242892239431882E-5</v>
      </c>
      <c r="F10405" s="30">
        <f>VLOOKUP($B10405,'רביות שנתיות'!B:I,7)</f>
        <v>7.5</v>
      </c>
      <c r="G10405" s="29">
        <f t="shared" si="329"/>
        <v>1.9815842963666341E-4</v>
      </c>
    </row>
    <row r="10406" spans="2:7">
      <c r="B10406" s="1">
        <v>43277</v>
      </c>
      <c r="C10406" s="30">
        <f>VLOOKUP(B10406,'רביות שנתיות'!B:C,2)</f>
        <v>1</v>
      </c>
      <c r="D10406" s="29">
        <f t="shared" si="328"/>
        <v>2.7242892239431882E-5</v>
      </c>
      <c r="F10406" s="30">
        <f>VLOOKUP($B10406,'רביות שנתיות'!B:I,7)</f>
        <v>7.5</v>
      </c>
      <c r="G10406" s="29">
        <f t="shared" si="329"/>
        <v>1.9815842963666341E-4</v>
      </c>
    </row>
    <row r="10407" spans="2:7">
      <c r="B10407" s="1">
        <v>43278</v>
      </c>
      <c r="C10407" s="30">
        <f>VLOOKUP(B10407,'רביות שנתיות'!B:C,2)</f>
        <v>1</v>
      </c>
      <c r="D10407" s="29">
        <f t="shared" si="328"/>
        <v>2.7242892239431882E-5</v>
      </c>
      <c r="F10407" s="30">
        <f>VLOOKUP($B10407,'רביות שנתיות'!B:I,7)</f>
        <v>7.5</v>
      </c>
      <c r="G10407" s="29">
        <f t="shared" si="329"/>
        <v>1.9815842963666341E-4</v>
      </c>
    </row>
    <row r="10408" spans="2:7">
      <c r="B10408" s="1">
        <v>43279</v>
      </c>
      <c r="C10408" s="30">
        <f>VLOOKUP(B10408,'רביות שנתיות'!B:C,2)</f>
        <v>1</v>
      </c>
      <c r="D10408" s="29">
        <f t="shared" si="328"/>
        <v>2.7242892239431882E-5</v>
      </c>
      <c r="F10408" s="30">
        <f>VLOOKUP($B10408,'רביות שנתיות'!B:I,7)</f>
        <v>7.5</v>
      </c>
      <c r="G10408" s="29">
        <f t="shared" si="329"/>
        <v>1.9815842963666341E-4</v>
      </c>
    </row>
    <row r="10409" spans="2:7">
      <c r="B10409" s="1">
        <v>43280</v>
      </c>
      <c r="C10409" s="30">
        <f>VLOOKUP(B10409,'רביות שנתיות'!B:C,2)</f>
        <v>1</v>
      </c>
      <c r="D10409" s="29">
        <f t="shared" si="328"/>
        <v>2.7242892239431882E-5</v>
      </c>
      <c r="F10409" s="30">
        <f>VLOOKUP($B10409,'רביות שנתיות'!B:I,7)</f>
        <v>7.5</v>
      </c>
      <c r="G10409" s="29">
        <f t="shared" si="329"/>
        <v>1.9815842963666341E-4</v>
      </c>
    </row>
    <row r="10410" spans="2:7">
      <c r="B10410" s="1">
        <v>43281</v>
      </c>
      <c r="C10410" s="30">
        <f>VLOOKUP(B10410,'רביות שנתיות'!B:C,2)</f>
        <v>1</v>
      </c>
      <c r="D10410" s="29">
        <f t="shared" si="328"/>
        <v>2.7242892239431882E-5</v>
      </c>
      <c r="F10410" s="30">
        <f>VLOOKUP($B10410,'רביות שנתיות'!B:I,7)</f>
        <v>7.5</v>
      </c>
      <c r="G10410" s="29">
        <f t="shared" si="329"/>
        <v>1.9815842963666341E-4</v>
      </c>
    </row>
    <row r="10411" spans="2:7">
      <c r="B10411" s="1">
        <v>43282</v>
      </c>
      <c r="C10411" s="30">
        <f>VLOOKUP(B10411,'רביות שנתיות'!B:C,2)</f>
        <v>1</v>
      </c>
      <c r="D10411" s="29">
        <f t="shared" si="328"/>
        <v>2.7242892239431882E-5</v>
      </c>
      <c r="F10411" s="30">
        <f>VLOOKUP($B10411,'רביות שנתיות'!B:I,7)</f>
        <v>7.5</v>
      </c>
      <c r="G10411" s="29">
        <f t="shared" si="329"/>
        <v>1.9815842963666341E-4</v>
      </c>
    </row>
    <row r="10412" spans="2:7">
      <c r="B10412" s="1">
        <v>43283</v>
      </c>
      <c r="C10412" s="30">
        <f>VLOOKUP(B10412,'רביות שנתיות'!B:C,2)</f>
        <v>1</v>
      </c>
      <c r="D10412" s="29">
        <f t="shared" si="328"/>
        <v>2.7242892239431882E-5</v>
      </c>
      <c r="F10412" s="30">
        <f>VLOOKUP($B10412,'רביות שנתיות'!B:I,7)</f>
        <v>7.5</v>
      </c>
      <c r="G10412" s="29">
        <f t="shared" si="329"/>
        <v>1.9815842963666341E-4</v>
      </c>
    </row>
    <row r="10413" spans="2:7">
      <c r="B10413" s="1">
        <v>43284</v>
      </c>
      <c r="C10413" s="30">
        <f>VLOOKUP(B10413,'רביות שנתיות'!B:C,2)</f>
        <v>1</v>
      </c>
      <c r="D10413" s="29">
        <f t="shared" si="328"/>
        <v>2.7242892239431882E-5</v>
      </c>
      <c r="F10413" s="30">
        <f>VLOOKUP($B10413,'רביות שנתיות'!B:I,7)</f>
        <v>7.5</v>
      </c>
      <c r="G10413" s="29">
        <f t="shared" si="329"/>
        <v>1.9815842963666341E-4</v>
      </c>
    </row>
    <row r="10414" spans="2:7">
      <c r="B10414" s="1">
        <v>43285</v>
      </c>
      <c r="C10414" s="30">
        <f>VLOOKUP(B10414,'רביות שנתיות'!B:C,2)</f>
        <v>1</v>
      </c>
      <c r="D10414" s="29">
        <f t="shared" ref="D10414:D10477" si="330">(1+C10414/100)^(1/365.25)-1</f>
        <v>2.7242892239431882E-5</v>
      </c>
      <c r="F10414" s="30">
        <f>VLOOKUP($B10414,'רביות שנתיות'!B:I,7)</f>
        <v>7.5</v>
      </c>
      <c r="G10414" s="29">
        <f t="shared" ref="G10414:G10477" si="331">(1+F10414/100)^(1/365)-1</f>
        <v>1.9815842963666341E-4</v>
      </c>
    </row>
    <row r="10415" spans="2:7">
      <c r="B10415" s="1">
        <v>43286</v>
      </c>
      <c r="C10415" s="30">
        <f>VLOOKUP(B10415,'רביות שנתיות'!B:C,2)</f>
        <v>1</v>
      </c>
      <c r="D10415" s="29">
        <f t="shared" si="330"/>
        <v>2.7242892239431882E-5</v>
      </c>
      <c r="F10415" s="30">
        <f>VLOOKUP($B10415,'רביות שנתיות'!B:I,7)</f>
        <v>7.5</v>
      </c>
      <c r="G10415" s="29">
        <f t="shared" si="331"/>
        <v>1.9815842963666341E-4</v>
      </c>
    </row>
    <row r="10416" spans="2:7">
      <c r="B10416" s="1">
        <v>43287</v>
      </c>
      <c r="C10416" s="30">
        <f>VLOOKUP(B10416,'רביות שנתיות'!B:C,2)</f>
        <v>1</v>
      </c>
      <c r="D10416" s="29">
        <f t="shared" si="330"/>
        <v>2.7242892239431882E-5</v>
      </c>
      <c r="F10416" s="30">
        <f>VLOOKUP($B10416,'רביות שנתיות'!B:I,7)</f>
        <v>7.5</v>
      </c>
      <c r="G10416" s="29">
        <f t="shared" si="331"/>
        <v>1.9815842963666341E-4</v>
      </c>
    </row>
    <row r="10417" spans="2:7">
      <c r="B10417" s="1">
        <v>43288</v>
      </c>
      <c r="C10417" s="30">
        <f>VLOOKUP(B10417,'רביות שנתיות'!B:C,2)</f>
        <v>1</v>
      </c>
      <c r="D10417" s="29">
        <f t="shared" si="330"/>
        <v>2.7242892239431882E-5</v>
      </c>
      <c r="F10417" s="30">
        <f>VLOOKUP($B10417,'רביות שנתיות'!B:I,7)</f>
        <v>7.5</v>
      </c>
      <c r="G10417" s="29">
        <f t="shared" si="331"/>
        <v>1.9815842963666341E-4</v>
      </c>
    </row>
    <row r="10418" spans="2:7">
      <c r="B10418" s="1">
        <v>43289</v>
      </c>
      <c r="C10418" s="30">
        <f>VLOOKUP(B10418,'רביות שנתיות'!B:C,2)</f>
        <v>1</v>
      </c>
      <c r="D10418" s="29">
        <f t="shared" si="330"/>
        <v>2.7242892239431882E-5</v>
      </c>
      <c r="F10418" s="30">
        <f>VLOOKUP($B10418,'רביות שנתיות'!B:I,7)</f>
        <v>7.5</v>
      </c>
      <c r="G10418" s="29">
        <f t="shared" si="331"/>
        <v>1.9815842963666341E-4</v>
      </c>
    </row>
    <row r="10419" spans="2:7">
      <c r="B10419" s="1">
        <v>43290</v>
      </c>
      <c r="C10419" s="30">
        <f>VLOOKUP(B10419,'רביות שנתיות'!B:C,2)</f>
        <v>1</v>
      </c>
      <c r="D10419" s="29">
        <f t="shared" si="330"/>
        <v>2.7242892239431882E-5</v>
      </c>
      <c r="F10419" s="30">
        <f>VLOOKUP($B10419,'רביות שנתיות'!B:I,7)</f>
        <v>7.5</v>
      </c>
      <c r="G10419" s="29">
        <f t="shared" si="331"/>
        <v>1.9815842963666341E-4</v>
      </c>
    </row>
    <row r="10420" spans="2:7">
      <c r="B10420" s="1">
        <v>43291</v>
      </c>
      <c r="C10420" s="30">
        <f>VLOOKUP(B10420,'רביות שנתיות'!B:C,2)</f>
        <v>1</v>
      </c>
      <c r="D10420" s="29">
        <f t="shared" si="330"/>
        <v>2.7242892239431882E-5</v>
      </c>
      <c r="F10420" s="30">
        <f>VLOOKUP($B10420,'רביות שנתיות'!B:I,7)</f>
        <v>7.5</v>
      </c>
      <c r="G10420" s="29">
        <f t="shared" si="331"/>
        <v>1.9815842963666341E-4</v>
      </c>
    </row>
    <row r="10421" spans="2:7">
      <c r="B10421" s="1">
        <v>43292</v>
      </c>
      <c r="C10421" s="30">
        <f>VLOOKUP(B10421,'רביות שנתיות'!B:C,2)</f>
        <v>1</v>
      </c>
      <c r="D10421" s="29">
        <f t="shared" si="330"/>
        <v>2.7242892239431882E-5</v>
      </c>
      <c r="F10421" s="30">
        <f>VLOOKUP($B10421,'רביות שנתיות'!B:I,7)</f>
        <v>7.5</v>
      </c>
      <c r="G10421" s="29">
        <f t="shared" si="331"/>
        <v>1.9815842963666341E-4</v>
      </c>
    </row>
    <row r="10422" spans="2:7">
      <c r="B10422" s="1">
        <v>43293</v>
      </c>
      <c r="C10422" s="30">
        <f>VLOOKUP(B10422,'רביות שנתיות'!B:C,2)</f>
        <v>1</v>
      </c>
      <c r="D10422" s="29">
        <f t="shared" si="330"/>
        <v>2.7242892239431882E-5</v>
      </c>
      <c r="F10422" s="30">
        <f>VLOOKUP($B10422,'רביות שנתיות'!B:I,7)</f>
        <v>7.5</v>
      </c>
      <c r="G10422" s="29">
        <f t="shared" si="331"/>
        <v>1.9815842963666341E-4</v>
      </c>
    </row>
    <row r="10423" spans="2:7">
      <c r="B10423" s="1">
        <v>43294</v>
      </c>
      <c r="C10423" s="30">
        <f>VLOOKUP(B10423,'רביות שנתיות'!B:C,2)</f>
        <v>1</v>
      </c>
      <c r="D10423" s="29">
        <f t="shared" si="330"/>
        <v>2.7242892239431882E-5</v>
      </c>
      <c r="F10423" s="30">
        <f>VLOOKUP($B10423,'רביות שנתיות'!B:I,7)</f>
        <v>7.5</v>
      </c>
      <c r="G10423" s="29">
        <f t="shared" si="331"/>
        <v>1.9815842963666341E-4</v>
      </c>
    </row>
    <row r="10424" spans="2:7">
      <c r="B10424" s="1">
        <v>43295</v>
      </c>
      <c r="C10424" s="30">
        <f>VLOOKUP(B10424,'רביות שנתיות'!B:C,2)</f>
        <v>1</v>
      </c>
      <c r="D10424" s="29">
        <f t="shared" si="330"/>
        <v>2.7242892239431882E-5</v>
      </c>
      <c r="F10424" s="30">
        <f>VLOOKUP($B10424,'רביות שנתיות'!B:I,7)</f>
        <v>7.5</v>
      </c>
      <c r="G10424" s="29">
        <f t="shared" si="331"/>
        <v>1.9815842963666341E-4</v>
      </c>
    </row>
    <row r="10425" spans="2:7">
      <c r="B10425" s="1">
        <v>43296</v>
      </c>
      <c r="C10425" s="30">
        <f>VLOOKUP(B10425,'רביות שנתיות'!B:C,2)</f>
        <v>1</v>
      </c>
      <c r="D10425" s="29">
        <f t="shared" si="330"/>
        <v>2.7242892239431882E-5</v>
      </c>
      <c r="F10425" s="30">
        <f>VLOOKUP($B10425,'רביות שנתיות'!B:I,7)</f>
        <v>7.5</v>
      </c>
      <c r="G10425" s="29">
        <f t="shared" si="331"/>
        <v>1.9815842963666341E-4</v>
      </c>
    </row>
    <row r="10426" spans="2:7">
      <c r="B10426" s="1">
        <v>43297</v>
      </c>
      <c r="C10426" s="30">
        <f>VLOOKUP(B10426,'רביות שנתיות'!B:C,2)</f>
        <v>1</v>
      </c>
      <c r="D10426" s="29">
        <f t="shared" si="330"/>
        <v>2.7242892239431882E-5</v>
      </c>
      <c r="F10426" s="30">
        <f>VLOOKUP($B10426,'רביות שנתיות'!B:I,7)</f>
        <v>7.5</v>
      </c>
      <c r="G10426" s="29">
        <f t="shared" si="331"/>
        <v>1.9815842963666341E-4</v>
      </c>
    </row>
    <row r="10427" spans="2:7">
      <c r="B10427" s="1">
        <v>43298</v>
      </c>
      <c r="C10427" s="30">
        <f>VLOOKUP(B10427,'רביות שנתיות'!B:C,2)</f>
        <v>1</v>
      </c>
      <c r="D10427" s="29">
        <f t="shared" si="330"/>
        <v>2.7242892239431882E-5</v>
      </c>
      <c r="F10427" s="30">
        <f>VLOOKUP($B10427,'רביות שנתיות'!B:I,7)</f>
        <v>7.5</v>
      </c>
      <c r="G10427" s="29">
        <f t="shared" si="331"/>
        <v>1.9815842963666341E-4</v>
      </c>
    </row>
    <row r="10428" spans="2:7">
      <c r="B10428" s="1">
        <v>43299</v>
      </c>
      <c r="C10428" s="30">
        <f>VLOOKUP(B10428,'רביות שנתיות'!B:C,2)</f>
        <v>1</v>
      </c>
      <c r="D10428" s="29">
        <f t="shared" si="330"/>
        <v>2.7242892239431882E-5</v>
      </c>
      <c r="F10428" s="30">
        <f>VLOOKUP($B10428,'רביות שנתיות'!B:I,7)</f>
        <v>7.5</v>
      </c>
      <c r="G10428" s="29">
        <f t="shared" si="331"/>
        <v>1.9815842963666341E-4</v>
      </c>
    </row>
    <row r="10429" spans="2:7">
      <c r="B10429" s="1">
        <v>43300</v>
      </c>
      <c r="C10429" s="30">
        <f>VLOOKUP(B10429,'רביות שנתיות'!B:C,2)</f>
        <v>1</v>
      </c>
      <c r="D10429" s="29">
        <f t="shared" si="330"/>
        <v>2.7242892239431882E-5</v>
      </c>
      <c r="F10429" s="30">
        <f>VLOOKUP($B10429,'רביות שנתיות'!B:I,7)</f>
        <v>7.5</v>
      </c>
      <c r="G10429" s="29">
        <f t="shared" si="331"/>
        <v>1.9815842963666341E-4</v>
      </c>
    </row>
    <row r="10430" spans="2:7">
      <c r="B10430" s="1">
        <v>43301</v>
      </c>
      <c r="C10430" s="30">
        <f>VLOOKUP(B10430,'רביות שנתיות'!B:C,2)</f>
        <v>1</v>
      </c>
      <c r="D10430" s="29">
        <f t="shared" si="330"/>
        <v>2.7242892239431882E-5</v>
      </c>
      <c r="F10430" s="30">
        <f>VLOOKUP($B10430,'רביות שנתיות'!B:I,7)</f>
        <v>7.5</v>
      </c>
      <c r="G10430" s="29">
        <f t="shared" si="331"/>
        <v>1.9815842963666341E-4</v>
      </c>
    </row>
    <row r="10431" spans="2:7">
      <c r="B10431" s="1">
        <v>43302</v>
      </c>
      <c r="C10431" s="30">
        <f>VLOOKUP(B10431,'רביות שנתיות'!B:C,2)</f>
        <v>1</v>
      </c>
      <c r="D10431" s="29">
        <f t="shared" si="330"/>
        <v>2.7242892239431882E-5</v>
      </c>
      <c r="F10431" s="30">
        <f>VLOOKUP($B10431,'רביות שנתיות'!B:I,7)</f>
        <v>7.5</v>
      </c>
      <c r="G10431" s="29">
        <f t="shared" si="331"/>
        <v>1.9815842963666341E-4</v>
      </c>
    </row>
    <row r="10432" spans="2:7">
      <c r="B10432" s="1">
        <v>43303</v>
      </c>
      <c r="C10432" s="30">
        <f>VLOOKUP(B10432,'רביות שנתיות'!B:C,2)</f>
        <v>1</v>
      </c>
      <c r="D10432" s="29">
        <f t="shared" si="330"/>
        <v>2.7242892239431882E-5</v>
      </c>
      <c r="F10432" s="30">
        <f>VLOOKUP($B10432,'רביות שנתיות'!B:I,7)</f>
        <v>7.5</v>
      </c>
      <c r="G10432" s="29">
        <f t="shared" si="331"/>
        <v>1.9815842963666341E-4</v>
      </c>
    </row>
    <row r="10433" spans="2:7">
      <c r="B10433" s="1">
        <v>43304</v>
      </c>
      <c r="C10433" s="30">
        <f>VLOOKUP(B10433,'רביות שנתיות'!B:C,2)</f>
        <v>1</v>
      </c>
      <c r="D10433" s="29">
        <f t="shared" si="330"/>
        <v>2.7242892239431882E-5</v>
      </c>
      <c r="F10433" s="30">
        <f>VLOOKUP($B10433,'רביות שנתיות'!B:I,7)</f>
        <v>7.5</v>
      </c>
      <c r="G10433" s="29">
        <f t="shared" si="331"/>
        <v>1.9815842963666341E-4</v>
      </c>
    </row>
    <row r="10434" spans="2:7">
      <c r="B10434" s="1">
        <v>43305</v>
      </c>
      <c r="C10434" s="30">
        <f>VLOOKUP(B10434,'רביות שנתיות'!B:C,2)</f>
        <v>1</v>
      </c>
      <c r="D10434" s="29">
        <f t="shared" si="330"/>
        <v>2.7242892239431882E-5</v>
      </c>
      <c r="F10434" s="30">
        <f>VLOOKUP($B10434,'רביות שנתיות'!B:I,7)</f>
        <v>7.5</v>
      </c>
      <c r="G10434" s="29">
        <f t="shared" si="331"/>
        <v>1.9815842963666341E-4</v>
      </c>
    </row>
    <row r="10435" spans="2:7">
      <c r="B10435" s="1">
        <v>43306</v>
      </c>
      <c r="C10435" s="30">
        <f>VLOOKUP(B10435,'רביות שנתיות'!B:C,2)</f>
        <v>1</v>
      </c>
      <c r="D10435" s="29">
        <f t="shared" si="330"/>
        <v>2.7242892239431882E-5</v>
      </c>
      <c r="F10435" s="30">
        <f>VLOOKUP($B10435,'רביות שנתיות'!B:I,7)</f>
        <v>7.5</v>
      </c>
      <c r="G10435" s="29">
        <f t="shared" si="331"/>
        <v>1.9815842963666341E-4</v>
      </c>
    </row>
    <row r="10436" spans="2:7">
      <c r="B10436" s="1">
        <v>43307</v>
      </c>
      <c r="C10436" s="30">
        <f>VLOOKUP(B10436,'רביות שנתיות'!B:C,2)</f>
        <v>1</v>
      </c>
      <c r="D10436" s="29">
        <f t="shared" si="330"/>
        <v>2.7242892239431882E-5</v>
      </c>
      <c r="F10436" s="30">
        <f>VLOOKUP($B10436,'רביות שנתיות'!B:I,7)</f>
        <v>7.5</v>
      </c>
      <c r="G10436" s="29">
        <f t="shared" si="331"/>
        <v>1.9815842963666341E-4</v>
      </c>
    </row>
    <row r="10437" spans="2:7">
      <c r="B10437" s="1">
        <v>43308</v>
      </c>
      <c r="C10437" s="30">
        <f>VLOOKUP(B10437,'רביות שנתיות'!B:C,2)</f>
        <v>1</v>
      </c>
      <c r="D10437" s="29">
        <f t="shared" si="330"/>
        <v>2.7242892239431882E-5</v>
      </c>
      <c r="F10437" s="30">
        <f>VLOOKUP($B10437,'רביות שנתיות'!B:I,7)</f>
        <v>7.5</v>
      </c>
      <c r="G10437" s="29">
        <f t="shared" si="331"/>
        <v>1.9815842963666341E-4</v>
      </c>
    </row>
    <row r="10438" spans="2:7">
      <c r="B10438" s="1">
        <v>43309</v>
      </c>
      <c r="C10438" s="30">
        <f>VLOOKUP(B10438,'רביות שנתיות'!B:C,2)</f>
        <v>1</v>
      </c>
      <c r="D10438" s="29">
        <f t="shared" si="330"/>
        <v>2.7242892239431882E-5</v>
      </c>
      <c r="F10438" s="30">
        <f>VLOOKUP($B10438,'רביות שנתיות'!B:I,7)</f>
        <v>7.5</v>
      </c>
      <c r="G10438" s="29">
        <f t="shared" si="331"/>
        <v>1.9815842963666341E-4</v>
      </c>
    </row>
    <row r="10439" spans="2:7">
      <c r="B10439" s="1">
        <v>43310</v>
      </c>
      <c r="C10439" s="30">
        <f>VLOOKUP(B10439,'רביות שנתיות'!B:C,2)</f>
        <v>1</v>
      </c>
      <c r="D10439" s="29">
        <f t="shared" si="330"/>
        <v>2.7242892239431882E-5</v>
      </c>
      <c r="F10439" s="30">
        <f>VLOOKUP($B10439,'רביות שנתיות'!B:I,7)</f>
        <v>7.5</v>
      </c>
      <c r="G10439" s="29">
        <f t="shared" si="331"/>
        <v>1.9815842963666341E-4</v>
      </c>
    </row>
    <row r="10440" spans="2:7">
      <c r="B10440" s="1">
        <v>43311</v>
      </c>
      <c r="C10440" s="30">
        <f>VLOOKUP(B10440,'רביות שנתיות'!B:C,2)</f>
        <v>1</v>
      </c>
      <c r="D10440" s="29">
        <f t="shared" si="330"/>
        <v>2.7242892239431882E-5</v>
      </c>
      <c r="F10440" s="30">
        <f>VLOOKUP($B10440,'רביות שנתיות'!B:I,7)</f>
        <v>7.5</v>
      </c>
      <c r="G10440" s="29">
        <f t="shared" si="331"/>
        <v>1.9815842963666341E-4</v>
      </c>
    </row>
    <row r="10441" spans="2:7">
      <c r="B10441" s="1">
        <v>43312</v>
      </c>
      <c r="C10441" s="30">
        <f>VLOOKUP(B10441,'רביות שנתיות'!B:C,2)</f>
        <v>1</v>
      </c>
      <c r="D10441" s="29">
        <f t="shared" si="330"/>
        <v>2.7242892239431882E-5</v>
      </c>
      <c r="F10441" s="30">
        <f>VLOOKUP($B10441,'רביות שנתיות'!B:I,7)</f>
        <v>7.5</v>
      </c>
      <c r="G10441" s="29">
        <f t="shared" si="331"/>
        <v>1.9815842963666341E-4</v>
      </c>
    </row>
    <row r="10442" spans="2:7">
      <c r="B10442" s="1">
        <v>43313</v>
      </c>
      <c r="C10442" s="30">
        <f>VLOOKUP(B10442,'רביות שנתיות'!B:C,2)</f>
        <v>1</v>
      </c>
      <c r="D10442" s="29">
        <f t="shared" si="330"/>
        <v>2.7242892239431882E-5</v>
      </c>
      <c r="F10442" s="30">
        <f>VLOOKUP($B10442,'רביות שנתיות'!B:I,7)</f>
        <v>7.5</v>
      </c>
      <c r="G10442" s="29">
        <f t="shared" si="331"/>
        <v>1.9815842963666341E-4</v>
      </c>
    </row>
    <row r="10443" spans="2:7">
      <c r="B10443" s="1">
        <v>43314</v>
      </c>
      <c r="C10443" s="30">
        <f>VLOOKUP(B10443,'רביות שנתיות'!B:C,2)</f>
        <v>1</v>
      </c>
      <c r="D10443" s="29">
        <f t="shared" si="330"/>
        <v>2.7242892239431882E-5</v>
      </c>
      <c r="F10443" s="30">
        <f>VLOOKUP($B10443,'רביות שנתיות'!B:I,7)</f>
        <v>7.5</v>
      </c>
      <c r="G10443" s="29">
        <f t="shared" si="331"/>
        <v>1.9815842963666341E-4</v>
      </c>
    </row>
    <row r="10444" spans="2:7">
      <c r="B10444" s="1">
        <v>43315</v>
      </c>
      <c r="C10444" s="30">
        <f>VLOOKUP(B10444,'רביות שנתיות'!B:C,2)</f>
        <v>1</v>
      </c>
      <c r="D10444" s="29">
        <f t="shared" si="330"/>
        <v>2.7242892239431882E-5</v>
      </c>
      <c r="F10444" s="30">
        <f>VLOOKUP($B10444,'רביות שנתיות'!B:I,7)</f>
        <v>7.5</v>
      </c>
      <c r="G10444" s="29">
        <f t="shared" si="331"/>
        <v>1.9815842963666341E-4</v>
      </c>
    </row>
    <row r="10445" spans="2:7">
      <c r="B10445" s="1">
        <v>43316</v>
      </c>
      <c r="C10445" s="30">
        <f>VLOOKUP(B10445,'רביות שנתיות'!B:C,2)</f>
        <v>1</v>
      </c>
      <c r="D10445" s="29">
        <f t="shared" si="330"/>
        <v>2.7242892239431882E-5</v>
      </c>
      <c r="F10445" s="30">
        <f>VLOOKUP($B10445,'רביות שנתיות'!B:I,7)</f>
        <v>7.5</v>
      </c>
      <c r="G10445" s="29">
        <f t="shared" si="331"/>
        <v>1.9815842963666341E-4</v>
      </c>
    </row>
    <row r="10446" spans="2:7">
      <c r="B10446" s="1">
        <v>43317</v>
      </c>
      <c r="C10446" s="30">
        <f>VLOOKUP(B10446,'רביות שנתיות'!B:C,2)</f>
        <v>1</v>
      </c>
      <c r="D10446" s="29">
        <f t="shared" si="330"/>
        <v>2.7242892239431882E-5</v>
      </c>
      <c r="F10446" s="30">
        <f>VLOOKUP($B10446,'רביות שנתיות'!B:I,7)</f>
        <v>7.5</v>
      </c>
      <c r="G10446" s="29">
        <f t="shared" si="331"/>
        <v>1.9815842963666341E-4</v>
      </c>
    </row>
    <row r="10447" spans="2:7">
      <c r="B10447" s="1">
        <v>43318</v>
      </c>
      <c r="C10447" s="30">
        <f>VLOOKUP(B10447,'רביות שנתיות'!B:C,2)</f>
        <v>1</v>
      </c>
      <c r="D10447" s="29">
        <f t="shared" si="330"/>
        <v>2.7242892239431882E-5</v>
      </c>
      <c r="F10447" s="30">
        <f>VLOOKUP($B10447,'רביות שנתיות'!B:I,7)</f>
        <v>7.5</v>
      </c>
      <c r="G10447" s="29">
        <f t="shared" si="331"/>
        <v>1.9815842963666341E-4</v>
      </c>
    </row>
    <row r="10448" spans="2:7">
      <c r="B10448" s="1">
        <v>43319</v>
      </c>
      <c r="C10448" s="30">
        <f>VLOOKUP(B10448,'רביות שנתיות'!B:C,2)</f>
        <v>1</v>
      </c>
      <c r="D10448" s="29">
        <f t="shared" si="330"/>
        <v>2.7242892239431882E-5</v>
      </c>
      <c r="F10448" s="30">
        <f>VLOOKUP($B10448,'רביות שנתיות'!B:I,7)</f>
        <v>7.5</v>
      </c>
      <c r="G10448" s="29">
        <f t="shared" si="331"/>
        <v>1.9815842963666341E-4</v>
      </c>
    </row>
    <row r="10449" spans="2:7">
      <c r="B10449" s="1">
        <v>43320</v>
      </c>
      <c r="C10449" s="30">
        <f>VLOOKUP(B10449,'רביות שנתיות'!B:C,2)</f>
        <v>1</v>
      </c>
      <c r="D10449" s="29">
        <f t="shared" si="330"/>
        <v>2.7242892239431882E-5</v>
      </c>
      <c r="F10449" s="30">
        <f>VLOOKUP($B10449,'רביות שנתיות'!B:I,7)</f>
        <v>7.5</v>
      </c>
      <c r="G10449" s="29">
        <f t="shared" si="331"/>
        <v>1.9815842963666341E-4</v>
      </c>
    </row>
    <row r="10450" spans="2:7">
      <c r="B10450" s="1">
        <v>43321</v>
      </c>
      <c r="C10450" s="30">
        <f>VLOOKUP(B10450,'רביות שנתיות'!B:C,2)</f>
        <v>1</v>
      </c>
      <c r="D10450" s="29">
        <f t="shared" si="330"/>
        <v>2.7242892239431882E-5</v>
      </c>
      <c r="F10450" s="30">
        <f>VLOOKUP($B10450,'רביות שנתיות'!B:I,7)</f>
        <v>7.5</v>
      </c>
      <c r="G10450" s="29">
        <f t="shared" si="331"/>
        <v>1.9815842963666341E-4</v>
      </c>
    </row>
    <row r="10451" spans="2:7">
      <c r="B10451" s="1">
        <v>43322</v>
      </c>
      <c r="C10451" s="30">
        <f>VLOOKUP(B10451,'רביות שנתיות'!B:C,2)</f>
        <v>1</v>
      </c>
      <c r="D10451" s="29">
        <f t="shared" si="330"/>
        <v>2.7242892239431882E-5</v>
      </c>
      <c r="F10451" s="30">
        <f>VLOOKUP($B10451,'רביות שנתיות'!B:I,7)</f>
        <v>7.5</v>
      </c>
      <c r="G10451" s="29">
        <f t="shared" si="331"/>
        <v>1.9815842963666341E-4</v>
      </c>
    </row>
    <row r="10452" spans="2:7">
      <c r="B10452" s="1">
        <v>43323</v>
      </c>
      <c r="C10452" s="30">
        <f>VLOOKUP(B10452,'רביות שנתיות'!B:C,2)</f>
        <v>1</v>
      </c>
      <c r="D10452" s="29">
        <f t="shared" si="330"/>
        <v>2.7242892239431882E-5</v>
      </c>
      <c r="F10452" s="30">
        <f>VLOOKUP($B10452,'רביות שנתיות'!B:I,7)</f>
        <v>7.5</v>
      </c>
      <c r="G10452" s="29">
        <f t="shared" si="331"/>
        <v>1.9815842963666341E-4</v>
      </c>
    </row>
    <row r="10453" spans="2:7">
      <c r="B10453" s="1">
        <v>43324</v>
      </c>
      <c r="C10453" s="30">
        <f>VLOOKUP(B10453,'רביות שנתיות'!B:C,2)</f>
        <v>1</v>
      </c>
      <c r="D10453" s="29">
        <f t="shared" si="330"/>
        <v>2.7242892239431882E-5</v>
      </c>
      <c r="F10453" s="30">
        <f>VLOOKUP($B10453,'רביות שנתיות'!B:I,7)</f>
        <v>7.5</v>
      </c>
      <c r="G10453" s="29">
        <f t="shared" si="331"/>
        <v>1.9815842963666341E-4</v>
      </c>
    </row>
    <row r="10454" spans="2:7">
      <c r="B10454" s="1">
        <v>43325</v>
      </c>
      <c r="C10454" s="30">
        <f>VLOOKUP(B10454,'רביות שנתיות'!B:C,2)</f>
        <v>1</v>
      </c>
      <c r="D10454" s="29">
        <f t="shared" si="330"/>
        <v>2.7242892239431882E-5</v>
      </c>
      <c r="F10454" s="30">
        <f>VLOOKUP($B10454,'רביות שנתיות'!B:I,7)</f>
        <v>7.5</v>
      </c>
      <c r="G10454" s="29">
        <f t="shared" si="331"/>
        <v>1.9815842963666341E-4</v>
      </c>
    </row>
    <row r="10455" spans="2:7">
      <c r="B10455" s="1">
        <v>43326</v>
      </c>
      <c r="C10455" s="30">
        <f>VLOOKUP(B10455,'רביות שנתיות'!B:C,2)</f>
        <v>1</v>
      </c>
      <c r="D10455" s="29">
        <f t="shared" si="330"/>
        <v>2.7242892239431882E-5</v>
      </c>
      <c r="F10455" s="30">
        <f>VLOOKUP($B10455,'רביות שנתיות'!B:I,7)</f>
        <v>7.5</v>
      </c>
      <c r="G10455" s="29">
        <f t="shared" si="331"/>
        <v>1.9815842963666341E-4</v>
      </c>
    </row>
    <row r="10456" spans="2:7">
      <c r="B10456" s="1">
        <v>43327</v>
      </c>
      <c r="C10456" s="30">
        <f>VLOOKUP(B10456,'רביות שנתיות'!B:C,2)</f>
        <v>1</v>
      </c>
      <c r="D10456" s="29">
        <f t="shared" si="330"/>
        <v>2.7242892239431882E-5</v>
      </c>
      <c r="F10456" s="30">
        <f>VLOOKUP($B10456,'רביות שנתיות'!B:I,7)</f>
        <v>7.5</v>
      </c>
      <c r="G10456" s="29">
        <f t="shared" si="331"/>
        <v>1.9815842963666341E-4</v>
      </c>
    </row>
    <row r="10457" spans="2:7">
      <c r="B10457" s="1">
        <v>43328</v>
      </c>
      <c r="C10457" s="30">
        <f>VLOOKUP(B10457,'רביות שנתיות'!B:C,2)</f>
        <v>1</v>
      </c>
      <c r="D10457" s="29">
        <f t="shared" si="330"/>
        <v>2.7242892239431882E-5</v>
      </c>
      <c r="F10457" s="30">
        <f>VLOOKUP($B10457,'רביות שנתיות'!B:I,7)</f>
        <v>7.5</v>
      </c>
      <c r="G10457" s="29">
        <f t="shared" si="331"/>
        <v>1.9815842963666341E-4</v>
      </c>
    </row>
    <row r="10458" spans="2:7">
      <c r="B10458" s="1">
        <v>43329</v>
      </c>
      <c r="C10458" s="30">
        <f>VLOOKUP(B10458,'רביות שנתיות'!B:C,2)</f>
        <v>1</v>
      </c>
      <c r="D10458" s="29">
        <f t="shared" si="330"/>
        <v>2.7242892239431882E-5</v>
      </c>
      <c r="F10458" s="30">
        <f>VLOOKUP($B10458,'רביות שנתיות'!B:I,7)</f>
        <v>7.5</v>
      </c>
      <c r="G10458" s="29">
        <f t="shared" si="331"/>
        <v>1.9815842963666341E-4</v>
      </c>
    </row>
    <row r="10459" spans="2:7">
      <c r="B10459" s="1">
        <v>43330</v>
      </c>
      <c r="C10459" s="30">
        <f>VLOOKUP(B10459,'רביות שנתיות'!B:C,2)</f>
        <v>1</v>
      </c>
      <c r="D10459" s="29">
        <f t="shared" si="330"/>
        <v>2.7242892239431882E-5</v>
      </c>
      <c r="F10459" s="30">
        <f>VLOOKUP($B10459,'רביות שנתיות'!B:I,7)</f>
        <v>7.5</v>
      </c>
      <c r="G10459" s="29">
        <f t="shared" si="331"/>
        <v>1.9815842963666341E-4</v>
      </c>
    </row>
    <row r="10460" spans="2:7">
      <c r="B10460" s="1">
        <v>43331</v>
      </c>
      <c r="C10460" s="30">
        <f>VLOOKUP(B10460,'רביות שנתיות'!B:C,2)</f>
        <v>1</v>
      </c>
      <c r="D10460" s="29">
        <f t="shared" si="330"/>
        <v>2.7242892239431882E-5</v>
      </c>
      <c r="F10460" s="30">
        <f>VLOOKUP($B10460,'רביות שנתיות'!B:I,7)</f>
        <v>7.5</v>
      </c>
      <c r="G10460" s="29">
        <f t="shared" si="331"/>
        <v>1.9815842963666341E-4</v>
      </c>
    </row>
    <row r="10461" spans="2:7">
      <c r="B10461" s="1">
        <v>43332</v>
      </c>
      <c r="C10461" s="30">
        <f>VLOOKUP(B10461,'רביות שנתיות'!B:C,2)</f>
        <v>1</v>
      </c>
      <c r="D10461" s="29">
        <f t="shared" si="330"/>
        <v>2.7242892239431882E-5</v>
      </c>
      <c r="F10461" s="30">
        <f>VLOOKUP($B10461,'רביות שנתיות'!B:I,7)</f>
        <v>7.5</v>
      </c>
      <c r="G10461" s="29">
        <f t="shared" si="331"/>
        <v>1.9815842963666341E-4</v>
      </c>
    </row>
    <row r="10462" spans="2:7">
      <c r="B10462" s="1">
        <v>43333</v>
      </c>
      <c r="C10462" s="30">
        <f>VLOOKUP(B10462,'רביות שנתיות'!B:C,2)</f>
        <v>1</v>
      </c>
      <c r="D10462" s="29">
        <f t="shared" si="330"/>
        <v>2.7242892239431882E-5</v>
      </c>
      <c r="F10462" s="30">
        <f>VLOOKUP($B10462,'רביות שנתיות'!B:I,7)</f>
        <v>7.5</v>
      </c>
      <c r="G10462" s="29">
        <f t="shared" si="331"/>
        <v>1.9815842963666341E-4</v>
      </c>
    </row>
    <row r="10463" spans="2:7">
      <c r="B10463" s="1">
        <v>43334</v>
      </c>
      <c r="C10463" s="30">
        <f>VLOOKUP(B10463,'רביות שנתיות'!B:C,2)</f>
        <v>1</v>
      </c>
      <c r="D10463" s="29">
        <f t="shared" si="330"/>
        <v>2.7242892239431882E-5</v>
      </c>
      <c r="F10463" s="30">
        <f>VLOOKUP($B10463,'רביות שנתיות'!B:I,7)</f>
        <v>7.5</v>
      </c>
      <c r="G10463" s="29">
        <f t="shared" si="331"/>
        <v>1.9815842963666341E-4</v>
      </c>
    </row>
    <row r="10464" spans="2:7">
      <c r="B10464" s="1">
        <v>43335</v>
      </c>
      <c r="C10464" s="30">
        <f>VLOOKUP(B10464,'רביות שנתיות'!B:C,2)</f>
        <v>1</v>
      </c>
      <c r="D10464" s="29">
        <f t="shared" si="330"/>
        <v>2.7242892239431882E-5</v>
      </c>
      <c r="F10464" s="30">
        <f>VLOOKUP($B10464,'רביות שנתיות'!B:I,7)</f>
        <v>7.5</v>
      </c>
      <c r="G10464" s="29">
        <f t="shared" si="331"/>
        <v>1.9815842963666341E-4</v>
      </c>
    </row>
    <row r="10465" spans="2:7">
      <c r="B10465" s="1">
        <v>43336</v>
      </c>
      <c r="C10465" s="30">
        <f>VLOOKUP(B10465,'רביות שנתיות'!B:C,2)</f>
        <v>1</v>
      </c>
      <c r="D10465" s="29">
        <f t="shared" si="330"/>
        <v>2.7242892239431882E-5</v>
      </c>
      <c r="F10465" s="30">
        <f>VLOOKUP($B10465,'רביות שנתיות'!B:I,7)</f>
        <v>7.5</v>
      </c>
      <c r="G10465" s="29">
        <f t="shared" si="331"/>
        <v>1.9815842963666341E-4</v>
      </c>
    </row>
    <row r="10466" spans="2:7">
      <c r="B10466" s="1">
        <v>43337</v>
      </c>
      <c r="C10466" s="30">
        <f>VLOOKUP(B10466,'רביות שנתיות'!B:C,2)</f>
        <v>1</v>
      </c>
      <c r="D10466" s="29">
        <f t="shared" si="330"/>
        <v>2.7242892239431882E-5</v>
      </c>
      <c r="F10466" s="30">
        <f>VLOOKUP($B10466,'רביות שנתיות'!B:I,7)</f>
        <v>7.5</v>
      </c>
      <c r="G10466" s="29">
        <f t="shared" si="331"/>
        <v>1.9815842963666341E-4</v>
      </c>
    </row>
    <row r="10467" spans="2:7">
      <c r="B10467" s="1">
        <v>43338</v>
      </c>
      <c r="C10467" s="30">
        <f>VLOOKUP(B10467,'רביות שנתיות'!B:C,2)</f>
        <v>1</v>
      </c>
      <c r="D10467" s="29">
        <f t="shared" si="330"/>
        <v>2.7242892239431882E-5</v>
      </c>
      <c r="F10467" s="30">
        <f>VLOOKUP($B10467,'רביות שנתיות'!B:I,7)</f>
        <v>7.5</v>
      </c>
      <c r="G10467" s="29">
        <f t="shared" si="331"/>
        <v>1.9815842963666341E-4</v>
      </c>
    </row>
    <row r="10468" spans="2:7">
      <c r="B10468" s="1">
        <v>43339</v>
      </c>
      <c r="C10468" s="30">
        <f>VLOOKUP(B10468,'רביות שנתיות'!B:C,2)</f>
        <v>1</v>
      </c>
      <c r="D10468" s="29">
        <f t="shared" si="330"/>
        <v>2.7242892239431882E-5</v>
      </c>
      <c r="F10468" s="30">
        <f>VLOOKUP($B10468,'רביות שנתיות'!B:I,7)</f>
        <v>7.5</v>
      </c>
      <c r="G10468" s="29">
        <f t="shared" si="331"/>
        <v>1.9815842963666341E-4</v>
      </c>
    </row>
    <row r="10469" spans="2:7">
      <c r="B10469" s="1">
        <v>43340</v>
      </c>
      <c r="C10469" s="30">
        <f>VLOOKUP(B10469,'רביות שנתיות'!B:C,2)</f>
        <v>1</v>
      </c>
      <c r="D10469" s="29">
        <f t="shared" si="330"/>
        <v>2.7242892239431882E-5</v>
      </c>
      <c r="F10469" s="30">
        <f>VLOOKUP($B10469,'רביות שנתיות'!B:I,7)</f>
        <v>7.5</v>
      </c>
      <c r="G10469" s="29">
        <f t="shared" si="331"/>
        <v>1.9815842963666341E-4</v>
      </c>
    </row>
    <row r="10470" spans="2:7">
      <c r="B10470" s="1">
        <v>43341</v>
      </c>
      <c r="C10470" s="30">
        <f>VLOOKUP(B10470,'רביות שנתיות'!B:C,2)</f>
        <v>1</v>
      </c>
      <c r="D10470" s="29">
        <f t="shared" si="330"/>
        <v>2.7242892239431882E-5</v>
      </c>
      <c r="F10470" s="30">
        <f>VLOOKUP($B10470,'רביות שנתיות'!B:I,7)</f>
        <v>7.5</v>
      </c>
      <c r="G10470" s="29">
        <f t="shared" si="331"/>
        <v>1.9815842963666341E-4</v>
      </c>
    </row>
    <row r="10471" spans="2:7">
      <c r="B10471" s="1">
        <v>43342</v>
      </c>
      <c r="C10471" s="30">
        <f>VLOOKUP(B10471,'רביות שנתיות'!B:C,2)</f>
        <v>1</v>
      </c>
      <c r="D10471" s="29">
        <f t="shared" si="330"/>
        <v>2.7242892239431882E-5</v>
      </c>
      <c r="F10471" s="30">
        <f>VLOOKUP($B10471,'רביות שנתיות'!B:I,7)</f>
        <v>7.5</v>
      </c>
      <c r="G10471" s="29">
        <f t="shared" si="331"/>
        <v>1.9815842963666341E-4</v>
      </c>
    </row>
    <row r="10472" spans="2:7">
      <c r="B10472" s="1">
        <v>43343</v>
      </c>
      <c r="C10472" s="30">
        <f>VLOOKUP(B10472,'רביות שנתיות'!B:C,2)</f>
        <v>1</v>
      </c>
      <c r="D10472" s="29">
        <f t="shared" si="330"/>
        <v>2.7242892239431882E-5</v>
      </c>
      <c r="F10472" s="30">
        <f>VLOOKUP($B10472,'רביות שנתיות'!B:I,7)</f>
        <v>7.5</v>
      </c>
      <c r="G10472" s="29">
        <f t="shared" si="331"/>
        <v>1.9815842963666341E-4</v>
      </c>
    </row>
    <row r="10473" spans="2:7">
      <c r="B10473" s="1">
        <v>43344</v>
      </c>
      <c r="C10473" s="30">
        <f>VLOOKUP(B10473,'רביות שנתיות'!B:C,2)</f>
        <v>1</v>
      </c>
      <c r="D10473" s="29">
        <f t="shared" si="330"/>
        <v>2.7242892239431882E-5</v>
      </c>
      <c r="F10473" s="30">
        <f>VLOOKUP($B10473,'רביות שנתיות'!B:I,7)</f>
        <v>7.5</v>
      </c>
      <c r="G10473" s="29">
        <f t="shared" si="331"/>
        <v>1.9815842963666341E-4</v>
      </c>
    </row>
    <row r="10474" spans="2:7">
      <c r="B10474" s="1">
        <v>43345</v>
      </c>
      <c r="C10474" s="30">
        <f>VLOOKUP(B10474,'רביות שנתיות'!B:C,2)</f>
        <v>1</v>
      </c>
      <c r="D10474" s="29">
        <f t="shared" si="330"/>
        <v>2.7242892239431882E-5</v>
      </c>
      <c r="F10474" s="30">
        <f>VLOOKUP($B10474,'רביות שנתיות'!B:I,7)</f>
        <v>7.5</v>
      </c>
      <c r="G10474" s="29">
        <f t="shared" si="331"/>
        <v>1.9815842963666341E-4</v>
      </c>
    </row>
    <row r="10475" spans="2:7">
      <c r="B10475" s="1">
        <v>43346</v>
      </c>
      <c r="C10475" s="30">
        <f>VLOOKUP(B10475,'רביות שנתיות'!B:C,2)</f>
        <v>1</v>
      </c>
      <c r="D10475" s="29">
        <f t="shared" si="330"/>
        <v>2.7242892239431882E-5</v>
      </c>
      <c r="F10475" s="30">
        <f>VLOOKUP($B10475,'רביות שנתיות'!B:I,7)</f>
        <v>7.5</v>
      </c>
      <c r="G10475" s="29">
        <f t="shared" si="331"/>
        <v>1.9815842963666341E-4</v>
      </c>
    </row>
    <row r="10476" spans="2:7">
      <c r="B10476" s="1">
        <v>43347</v>
      </c>
      <c r="C10476" s="30">
        <f>VLOOKUP(B10476,'רביות שנתיות'!B:C,2)</f>
        <v>1</v>
      </c>
      <c r="D10476" s="29">
        <f t="shared" si="330"/>
        <v>2.7242892239431882E-5</v>
      </c>
      <c r="F10476" s="30">
        <f>VLOOKUP($B10476,'רביות שנתיות'!B:I,7)</f>
        <v>7.5</v>
      </c>
      <c r="G10476" s="29">
        <f t="shared" si="331"/>
        <v>1.9815842963666341E-4</v>
      </c>
    </row>
    <row r="10477" spans="2:7">
      <c r="B10477" s="1">
        <v>43348</v>
      </c>
      <c r="C10477" s="30">
        <f>VLOOKUP(B10477,'רביות שנתיות'!B:C,2)</f>
        <v>1</v>
      </c>
      <c r="D10477" s="29">
        <f t="shared" si="330"/>
        <v>2.7242892239431882E-5</v>
      </c>
      <c r="F10477" s="30">
        <f>VLOOKUP($B10477,'רביות שנתיות'!B:I,7)</f>
        <v>7.5</v>
      </c>
      <c r="G10477" s="29">
        <f t="shared" si="331"/>
        <v>1.9815842963666341E-4</v>
      </c>
    </row>
    <row r="10478" spans="2:7">
      <c r="B10478" s="1">
        <v>43349</v>
      </c>
      <c r="C10478" s="30">
        <f>VLOOKUP(B10478,'רביות שנתיות'!B:C,2)</f>
        <v>1</v>
      </c>
      <c r="D10478" s="29">
        <f t="shared" ref="D10478:D10541" si="332">(1+C10478/100)^(1/365.25)-1</f>
        <v>2.7242892239431882E-5</v>
      </c>
      <c r="F10478" s="30">
        <f>VLOOKUP($B10478,'רביות שנתיות'!B:I,7)</f>
        <v>7.5</v>
      </c>
      <c r="G10478" s="29">
        <f t="shared" ref="G10478:G10541" si="333">(1+F10478/100)^(1/365)-1</f>
        <v>1.9815842963666341E-4</v>
      </c>
    </row>
    <row r="10479" spans="2:7">
      <c r="B10479" s="1">
        <v>43350</v>
      </c>
      <c r="C10479" s="30">
        <f>VLOOKUP(B10479,'רביות שנתיות'!B:C,2)</f>
        <v>1</v>
      </c>
      <c r="D10479" s="29">
        <f t="shared" si="332"/>
        <v>2.7242892239431882E-5</v>
      </c>
      <c r="F10479" s="30">
        <f>VLOOKUP($B10479,'רביות שנתיות'!B:I,7)</f>
        <v>7.5</v>
      </c>
      <c r="G10479" s="29">
        <f t="shared" si="333"/>
        <v>1.9815842963666341E-4</v>
      </c>
    </row>
    <row r="10480" spans="2:7">
      <c r="B10480" s="1">
        <v>43351</v>
      </c>
      <c r="C10480" s="30">
        <f>VLOOKUP(B10480,'רביות שנתיות'!B:C,2)</f>
        <v>1</v>
      </c>
      <c r="D10480" s="29">
        <f t="shared" si="332"/>
        <v>2.7242892239431882E-5</v>
      </c>
      <c r="F10480" s="30">
        <f>VLOOKUP($B10480,'רביות שנתיות'!B:I,7)</f>
        <v>7.5</v>
      </c>
      <c r="G10480" s="29">
        <f t="shared" si="333"/>
        <v>1.9815842963666341E-4</v>
      </c>
    </row>
    <row r="10481" spans="2:7">
      <c r="B10481" s="1">
        <v>43352</v>
      </c>
      <c r="C10481" s="30">
        <f>VLOOKUP(B10481,'רביות שנתיות'!B:C,2)</f>
        <v>1</v>
      </c>
      <c r="D10481" s="29">
        <f t="shared" si="332"/>
        <v>2.7242892239431882E-5</v>
      </c>
      <c r="F10481" s="30">
        <f>VLOOKUP($B10481,'רביות שנתיות'!B:I,7)</f>
        <v>7.5</v>
      </c>
      <c r="G10481" s="29">
        <f t="shared" si="333"/>
        <v>1.9815842963666341E-4</v>
      </c>
    </row>
    <row r="10482" spans="2:7">
      <c r="B10482" s="1">
        <v>43353</v>
      </c>
      <c r="C10482" s="30">
        <f>VLOOKUP(B10482,'רביות שנתיות'!B:C,2)</f>
        <v>1</v>
      </c>
      <c r="D10482" s="29">
        <f t="shared" si="332"/>
        <v>2.7242892239431882E-5</v>
      </c>
      <c r="F10482" s="30">
        <f>VLOOKUP($B10482,'רביות שנתיות'!B:I,7)</f>
        <v>7.5</v>
      </c>
      <c r="G10482" s="29">
        <f t="shared" si="333"/>
        <v>1.9815842963666341E-4</v>
      </c>
    </row>
    <row r="10483" spans="2:7">
      <c r="B10483" s="1">
        <v>43354</v>
      </c>
      <c r="C10483" s="30">
        <f>VLOOKUP(B10483,'רביות שנתיות'!B:C,2)</f>
        <v>1</v>
      </c>
      <c r="D10483" s="29">
        <f t="shared" si="332"/>
        <v>2.7242892239431882E-5</v>
      </c>
      <c r="F10483" s="30">
        <f>VLOOKUP($B10483,'רביות שנתיות'!B:I,7)</f>
        <v>7.5</v>
      </c>
      <c r="G10483" s="29">
        <f t="shared" si="333"/>
        <v>1.9815842963666341E-4</v>
      </c>
    </row>
    <row r="10484" spans="2:7">
      <c r="B10484" s="1">
        <v>43355</v>
      </c>
      <c r="C10484" s="30">
        <f>VLOOKUP(B10484,'רביות שנתיות'!B:C,2)</f>
        <v>1</v>
      </c>
      <c r="D10484" s="29">
        <f t="shared" si="332"/>
        <v>2.7242892239431882E-5</v>
      </c>
      <c r="F10484" s="30">
        <f>VLOOKUP($B10484,'רביות שנתיות'!B:I,7)</f>
        <v>7.5</v>
      </c>
      <c r="G10484" s="29">
        <f t="shared" si="333"/>
        <v>1.9815842963666341E-4</v>
      </c>
    </row>
    <row r="10485" spans="2:7">
      <c r="B10485" s="1">
        <v>43356</v>
      </c>
      <c r="C10485" s="30">
        <f>VLOOKUP(B10485,'רביות שנתיות'!B:C,2)</f>
        <v>1</v>
      </c>
      <c r="D10485" s="29">
        <f t="shared" si="332"/>
        <v>2.7242892239431882E-5</v>
      </c>
      <c r="F10485" s="30">
        <f>VLOOKUP($B10485,'רביות שנתיות'!B:I,7)</f>
        <v>7.5</v>
      </c>
      <c r="G10485" s="29">
        <f t="shared" si="333"/>
        <v>1.9815842963666341E-4</v>
      </c>
    </row>
    <row r="10486" spans="2:7">
      <c r="B10486" s="1">
        <v>43357</v>
      </c>
      <c r="C10486" s="30">
        <f>VLOOKUP(B10486,'רביות שנתיות'!B:C,2)</f>
        <v>1</v>
      </c>
      <c r="D10486" s="29">
        <f t="shared" si="332"/>
        <v>2.7242892239431882E-5</v>
      </c>
      <c r="F10486" s="30">
        <f>VLOOKUP($B10486,'רביות שנתיות'!B:I,7)</f>
        <v>7.5</v>
      </c>
      <c r="G10486" s="29">
        <f t="shared" si="333"/>
        <v>1.9815842963666341E-4</v>
      </c>
    </row>
    <row r="10487" spans="2:7">
      <c r="B10487" s="1">
        <v>43358</v>
      </c>
      <c r="C10487" s="30">
        <f>VLOOKUP(B10487,'רביות שנתיות'!B:C,2)</f>
        <v>1</v>
      </c>
      <c r="D10487" s="29">
        <f t="shared" si="332"/>
        <v>2.7242892239431882E-5</v>
      </c>
      <c r="F10487" s="30">
        <f>VLOOKUP($B10487,'רביות שנתיות'!B:I,7)</f>
        <v>7.5</v>
      </c>
      <c r="G10487" s="29">
        <f t="shared" si="333"/>
        <v>1.9815842963666341E-4</v>
      </c>
    </row>
    <row r="10488" spans="2:7">
      <c r="B10488" s="1">
        <v>43359</v>
      </c>
      <c r="C10488" s="30">
        <f>VLOOKUP(B10488,'רביות שנתיות'!B:C,2)</f>
        <v>1</v>
      </c>
      <c r="D10488" s="29">
        <f t="shared" si="332"/>
        <v>2.7242892239431882E-5</v>
      </c>
      <c r="F10488" s="30">
        <f>VLOOKUP($B10488,'רביות שנתיות'!B:I,7)</f>
        <v>7.5</v>
      </c>
      <c r="G10488" s="29">
        <f t="shared" si="333"/>
        <v>1.9815842963666341E-4</v>
      </c>
    </row>
    <row r="10489" spans="2:7">
      <c r="B10489" s="1">
        <v>43360</v>
      </c>
      <c r="C10489" s="30">
        <f>VLOOKUP(B10489,'רביות שנתיות'!B:C,2)</f>
        <v>1</v>
      </c>
      <c r="D10489" s="29">
        <f t="shared" si="332"/>
        <v>2.7242892239431882E-5</v>
      </c>
      <c r="F10489" s="30">
        <f>VLOOKUP($B10489,'רביות שנתיות'!B:I,7)</f>
        <v>7.5</v>
      </c>
      <c r="G10489" s="29">
        <f t="shared" si="333"/>
        <v>1.9815842963666341E-4</v>
      </c>
    </row>
    <row r="10490" spans="2:7">
      <c r="B10490" s="1">
        <v>43361</v>
      </c>
      <c r="C10490" s="30">
        <f>VLOOKUP(B10490,'רביות שנתיות'!B:C,2)</f>
        <v>1</v>
      </c>
      <c r="D10490" s="29">
        <f t="shared" si="332"/>
        <v>2.7242892239431882E-5</v>
      </c>
      <c r="F10490" s="30">
        <f>VLOOKUP($B10490,'רביות שנתיות'!B:I,7)</f>
        <v>7.5</v>
      </c>
      <c r="G10490" s="29">
        <f t="shared" si="333"/>
        <v>1.9815842963666341E-4</v>
      </c>
    </row>
    <row r="10491" spans="2:7">
      <c r="B10491" s="1">
        <v>43362</v>
      </c>
      <c r="C10491" s="30">
        <f>VLOOKUP(B10491,'רביות שנתיות'!B:C,2)</f>
        <v>1</v>
      </c>
      <c r="D10491" s="29">
        <f t="shared" si="332"/>
        <v>2.7242892239431882E-5</v>
      </c>
      <c r="F10491" s="30">
        <f>VLOOKUP($B10491,'רביות שנתיות'!B:I,7)</f>
        <v>7.5</v>
      </c>
      <c r="G10491" s="29">
        <f t="shared" si="333"/>
        <v>1.9815842963666341E-4</v>
      </c>
    </row>
    <row r="10492" spans="2:7">
      <c r="B10492" s="1">
        <v>43363</v>
      </c>
      <c r="C10492" s="30">
        <f>VLOOKUP(B10492,'רביות שנתיות'!B:C,2)</f>
        <v>1</v>
      </c>
      <c r="D10492" s="29">
        <f t="shared" si="332"/>
        <v>2.7242892239431882E-5</v>
      </c>
      <c r="F10492" s="30">
        <f>VLOOKUP($B10492,'רביות שנתיות'!B:I,7)</f>
        <v>7.5</v>
      </c>
      <c r="G10492" s="29">
        <f t="shared" si="333"/>
        <v>1.9815842963666341E-4</v>
      </c>
    </row>
    <row r="10493" spans="2:7">
      <c r="B10493" s="1">
        <v>43364</v>
      </c>
      <c r="C10493" s="30">
        <f>VLOOKUP(B10493,'רביות שנתיות'!B:C,2)</f>
        <v>1</v>
      </c>
      <c r="D10493" s="29">
        <f t="shared" si="332"/>
        <v>2.7242892239431882E-5</v>
      </c>
      <c r="F10493" s="30">
        <f>VLOOKUP($B10493,'רביות שנתיות'!B:I,7)</f>
        <v>7.5</v>
      </c>
      <c r="G10493" s="29">
        <f t="shared" si="333"/>
        <v>1.9815842963666341E-4</v>
      </c>
    </row>
    <row r="10494" spans="2:7">
      <c r="B10494" s="1">
        <v>43365</v>
      </c>
      <c r="C10494" s="30">
        <f>VLOOKUP(B10494,'רביות שנתיות'!B:C,2)</f>
        <v>1</v>
      </c>
      <c r="D10494" s="29">
        <f t="shared" si="332"/>
        <v>2.7242892239431882E-5</v>
      </c>
      <c r="F10494" s="30">
        <f>VLOOKUP($B10494,'רביות שנתיות'!B:I,7)</f>
        <v>7.5</v>
      </c>
      <c r="G10494" s="29">
        <f t="shared" si="333"/>
        <v>1.9815842963666341E-4</v>
      </c>
    </row>
    <row r="10495" spans="2:7">
      <c r="B10495" s="1">
        <v>43366</v>
      </c>
      <c r="C10495" s="30">
        <f>VLOOKUP(B10495,'רביות שנתיות'!B:C,2)</f>
        <v>1</v>
      </c>
      <c r="D10495" s="29">
        <f t="shared" si="332"/>
        <v>2.7242892239431882E-5</v>
      </c>
      <c r="F10495" s="30">
        <f>VLOOKUP($B10495,'רביות שנתיות'!B:I,7)</f>
        <v>7.5</v>
      </c>
      <c r="G10495" s="29">
        <f t="shared" si="333"/>
        <v>1.9815842963666341E-4</v>
      </c>
    </row>
    <row r="10496" spans="2:7">
      <c r="B10496" s="1">
        <v>43367</v>
      </c>
      <c r="C10496" s="30">
        <f>VLOOKUP(B10496,'רביות שנתיות'!B:C,2)</f>
        <v>1</v>
      </c>
      <c r="D10496" s="29">
        <f t="shared" si="332"/>
        <v>2.7242892239431882E-5</v>
      </c>
      <c r="F10496" s="30">
        <f>VLOOKUP($B10496,'רביות שנתיות'!B:I,7)</f>
        <v>7.5</v>
      </c>
      <c r="G10496" s="29">
        <f t="shared" si="333"/>
        <v>1.9815842963666341E-4</v>
      </c>
    </row>
    <row r="10497" spans="2:7">
      <c r="B10497" s="1">
        <v>43368</v>
      </c>
      <c r="C10497" s="30">
        <f>VLOOKUP(B10497,'רביות שנתיות'!B:C,2)</f>
        <v>1</v>
      </c>
      <c r="D10497" s="29">
        <f t="shared" si="332"/>
        <v>2.7242892239431882E-5</v>
      </c>
      <c r="F10497" s="30">
        <f>VLOOKUP($B10497,'רביות שנתיות'!B:I,7)</f>
        <v>7.5</v>
      </c>
      <c r="G10497" s="29">
        <f t="shared" si="333"/>
        <v>1.9815842963666341E-4</v>
      </c>
    </row>
    <row r="10498" spans="2:7">
      <c r="B10498" s="1">
        <v>43369</v>
      </c>
      <c r="C10498" s="30">
        <f>VLOOKUP(B10498,'רביות שנתיות'!B:C,2)</f>
        <v>1</v>
      </c>
      <c r="D10498" s="29">
        <f t="shared" si="332"/>
        <v>2.7242892239431882E-5</v>
      </c>
      <c r="F10498" s="30">
        <f>VLOOKUP($B10498,'רביות שנתיות'!B:I,7)</f>
        <v>7.5</v>
      </c>
      <c r="G10498" s="29">
        <f t="shared" si="333"/>
        <v>1.9815842963666341E-4</v>
      </c>
    </row>
    <row r="10499" spans="2:7">
      <c r="B10499" s="1">
        <v>43370</v>
      </c>
      <c r="C10499" s="30">
        <f>VLOOKUP(B10499,'רביות שנתיות'!B:C,2)</f>
        <v>1</v>
      </c>
      <c r="D10499" s="29">
        <f t="shared" si="332"/>
        <v>2.7242892239431882E-5</v>
      </c>
      <c r="F10499" s="30">
        <f>VLOOKUP($B10499,'רביות שנתיות'!B:I,7)</f>
        <v>7.5</v>
      </c>
      <c r="G10499" s="29">
        <f t="shared" si="333"/>
        <v>1.9815842963666341E-4</v>
      </c>
    </row>
    <row r="10500" spans="2:7">
      <c r="B10500" s="1">
        <v>43371</v>
      </c>
      <c r="C10500" s="30">
        <f>VLOOKUP(B10500,'רביות שנתיות'!B:C,2)</f>
        <v>1</v>
      </c>
      <c r="D10500" s="29">
        <f t="shared" si="332"/>
        <v>2.7242892239431882E-5</v>
      </c>
      <c r="F10500" s="30">
        <f>VLOOKUP($B10500,'רביות שנתיות'!B:I,7)</f>
        <v>7.5</v>
      </c>
      <c r="G10500" s="29">
        <f t="shared" si="333"/>
        <v>1.9815842963666341E-4</v>
      </c>
    </row>
    <row r="10501" spans="2:7">
      <c r="B10501" s="1">
        <v>43372</v>
      </c>
      <c r="C10501" s="30">
        <f>VLOOKUP(B10501,'רביות שנתיות'!B:C,2)</f>
        <v>1</v>
      </c>
      <c r="D10501" s="29">
        <f t="shared" si="332"/>
        <v>2.7242892239431882E-5</v>
      </c>
      <c r="F10501" s="30">
        <f>VLOOKUP($B10501,'רביות שנתיות'!B:I,7)</f>
        <v>7.5</v>
      </c>
      <c r="G10501" s="29">
        <f t="shared" si="333"/>
        <v>1.9815842963666341E-4</v>
      </c>
    </row>
    <row r="10502" spans="2:7">
      <c r="B10502" s="1">
        <v>43373</v>
      </c>
      <c r="C10502" s="30">
        <f>VLOOKUP(B10502,'רביות שנתיות'!B:C,2)</f>
        <v>1</v>
      </c>
      <c r="D10502" s="29">
        <f t="shared" si="332"/>
        <v>2.7242892239431882E-5</v>
      </c>
      <c r="F10502" s="30">
        <f>VLOOKUP($B10502,'רביות שנתיות'!B:I,7)</f>
        <v>7.5</v>
      </c>
      <c r="G10502" s="29">
        <f t="shared" si="333"/>
        <v>1.9815842963666341E-4</v>
      </c>
    </row>
    <row r="10503" spans="2:7">
      <c r="B10503" s="1">
        <v>43374</v>
      </c>
      <c r="C10503" s="30">
        <f>VLOOKUP(B10503,'רביות שנתיות'!B:C,2)</f>
        <v>1</v>
      </c>
      <c r="D10503" s="29">
        <f t="shared" si="332"/>
        <v>2.7242892239431882E-5</v>
      </c>
      <c r="F10503" s="30">
        <f>VLOOKUP($B10503,'רביות שנתיות'!B:I,7)</f>
        <v>7.5</v>
      </c>
      <c r="G10503" s="29">
        <f t="shared" si="333"/>
        <v>1.9815842963666341E-4</v>
      </c>
    </row>
    <row r="10504" spans="2:7">
      <c r="B10504" s="1">
        <v>43375</v>
      </c>
      <c r="C10504" s="30">
        <f>VLOOKUP(B10504,'רביות שנתיות'!B:C,2)</f>
        <v>1</v>
      </c>
      <c r="D10504" s="29">
        <f t="shared" si="332"/>
        <v>2.7242892239431882E-5</v>
      </c>
      <c r="F10504" s="30">
        <f>VLOOKUP($B10504,'רביות שנתיות'!B:I,7)</f>
        <v>7.5</v>
      </c>
      <c r="G10504" s="29">
        <f t="shared" si="333"/>
        <v>1.9815842963666341E-4</v>
      </c>
    </row>
    <row r="10505" spans="2:7">
      <c r="B10505" s="1">
        <v>43376</v>
      </c>
      <c r="C10505" s="30">
        <f>VLOOKUP(B10505,'רביות שנתיות'!B:C,2)</f>
        <v>1</v>
      </c>
      <c r="D10505" s="29">
        <f t="shared" si="332"/>
        <v>2.7242892239431882E-5</v>
      </c>
      <c r="F10505" s="30">
        <f>VLOOKUP($B10505,'רביות שנתיות'!B:I,7)</f>
        <v>7.5</v>
      </c>
      <c r="G10505" s="29">
        <f t="shared" si="333"/>
        <v>1.9815842963666341E-4</v>
      </c>
    </row>
    <row r="10506" spans="2:7">
      <c r="B10506" s="1">
        <v>43377</v>
      </c>
      <c r="C10506" s="30">
        <f>VLOOKUP(B10506,'רביות שנתיות'!B:C,2)</f>
        <v>1</v>
      </c>
      <c r="D10506" s="29">
        <f t="shared" si="332"/>
        <v>2.7242892239431882E-5</v>
      </c>
      <c r="F10506" s="30">
        <f>VLOOKUP($B10506,'רביות שנתיות'!B:I,7)</f>
        <v>7.5</v>
      </c>
      <c r="G10506" s="29">
        <f t="shared" si="333"/>
        <v>1.9815842963666341E-4</v>
      </c>
    </row>
    <row r="10507" spans="2:7">
      <c r="B10507" s="1">
        <v>43378</v>
      </c>
      <c r="C10507" s="30">
        <f>VLOOKUP(B10507,'רביות שנתיות'!B:C,2)</f>
        <v>1</v>
      </c>
      <c r="D10507" s="29">
        <f t="shared" si="332"/>
        <v>2.7242892239431882E-5</v>
      </c>
      <c r="F10507" s="30">
        <f>VLOOKUP($B10507,'רביות שנתיות'!B:I,7)</f>
        <v>7.5</v>
      </c>
      <c r="G10507" s="29">
        <f t="shared" si="333"/>
        <v>1.9815842963666341E-4</v>
      </c>
    </row>
    <row r="10508" spans="2:7">
      <c r="B10508" s="1">
        <v>43379</v>
      </c>
      <c r="C10508" s="30">
        <f>VLOOKUP(B10508,'רביות שנתיות'!B:C,2)</f>
        <v>1</v>
      </c>
      <c r="D10508" s="29">
        <f t="shared" si="332"/>
        <v>2.7242892239431882E-5</v>
      </c>
      <c r="F10508" s="30">
        <f>VLOOKUP($B10508,'רביות שנתיות'!B:I,7)</f>
        <v>7.5</v>
      </c>
      <c r="G10508" s="29">
        <f t="shared" si="333"/>
        <v>1.9815842963666341E-4</v>
      </c>
    </row>
    <row r="10509" spans="2:7">
      <c r="B10509" s="1">
        <v>43380</v>
      </c>
      <c r="C10509" s="30">
        <f>VLOOKUP(B10509,'רביות שנתיות'!B:C,2)</f>
        <v>1</v>
      </c>
      <c r="D10509" s="29">
        <f t="shared" si="332"/>
        <v>2.7242892239431882E-5</v>
      </c>
      <c r="F10509" s="30">
        <f>VLOOKUP($B10509,'רביות שנתיות'!B:I,7)</f>
        <v>7.5</v>
      </c>
      <c r="G10509" s="29">
        <f t="shared" si="333"/>
        <v>1.9815842963666341E-4</v>
      </c>
    </row>
    <row r="10510" spans="2:7">
      <c r="B10510" s="1">
        <v>43381</v>
      </c>
      <c r="C10510" s="30">
        <f>VLOOKUP(B10510,'רביות שנתיות'!B:C,2)</f>
        <v>1</v>
      </c>
      <c r="D10510" s="29">
        <f t="shared" si="332"/>
        <v>2.7242892239431882E-5</v>
      </c>
      <c r="F10510" s="30">
        <f>VLOOKUP($B10510,'רביות שנתיות'!B:I,7)</f>
        <v>7.5</v>
      </c>
      <c r="G10510" s="29">
        <f t="shared" si="333"/>
        <v>1.9815842963666341E-4</v>
      </c>
    </row>
    <row r="10511" spans="2:7">
      <c r="B10511" s="1">
        <v>43382</v>
      </c>
      <c r="C10511" s="30">
        <f>VLOOKUP(B10511,'רביות שנתיות'!B:C,2)</f>
        <v>1</v>
      </c>
      <c r="D10511" s="29">
        <f t="shared" si="332"/>
        <v>2.7242892239431882E-5</v>
      </c>
      <c r="F10511" s="30">
        <f>VLOOKUP($B10511,'רביות שנתיות'!B:I,7)</f>
        <v>7.5</v>
      </c>
      <c r="G10511" s="29">
        <f t="shared" si="333"/>
        <v>1.9815842963666341E-4</v>
      </c>
    </row>
    <row r="10512" spans="2:7">
      <c r="B10512" s="1">
        <v>43383</v>
      </c>
      <c r="C10512" s="30">
        <f>VLOOKUP(B10512,'רביות שנתיות'!B:C,2)</f>
        <v>1</v>
      </c>
      <c r="D10512" s="29">
        <f t="shared" si="332"/>
        <v>2.7242892239431882E-5</v>
      </c>
      <c r="F10512" s="30">
        <f>VLOOKUP($B10512,'רביות שנתיות'!B:I,7)</f>
        <v>7.5</v>
      </c>
      <c r="G10512" s="29">
        <f t="shared" si="333"/>
        <v>1.9815842963666341E-4</v>
      </c>
    </row>
    <row r="10513" spans="2:7">
      <c r="B10513" s="1">
        <v>43384</v>
      </c>
      <c r="C10513" s="30">
        <f>VLOOKUP(B10513,'רביות שנתיות'!B:C,2)</f>
        <v>1</v>
      </c>
      <c r="D10513" s="29">
        <f t="shared" si="332"/>
        <v>2.7242892239431882E-5</v>
      </c>
      <c r="F10513" s="30">
        <f>VLOOKUP($B10513,'רביות שנתיות'!B:I,7)</f>
        <v>7.5</v>
      </c>
      <c r="G10513" s="29">
        <f t="shared" si="333"/>
        <v>1.9815842963666341E-4</v>
      </c>
    </row>
    <row r="10514" spans="2:7">
      <c r="B10514" s="1">
        <v>43385</v>
      </c>
      <c r="C10514" s="30">
        <f>VLOOKUP(B10514,'רביות שנתיות'!B:C,2)</f>
        <v>1</v>
      </c>
      <c r="D10514" s="29">
        <f t="shared" si="332"/>
        <v>2.7242892239431882E-5</v>
      </c>
      <c r="F10514" s="30">
        <f>VLOOKUP($B10514,'רביות שנתיות'!B:I,7)</f>
        <v>7.5</v>
      </c>
      <c r="G10514" s="29">
        <f t="shared" si="333"/>
        <v>1.9815842963666341E-4</v>
      </c>
    </row>
    <row r="10515" spans="2:7">
      <c r="B10515" s="1">
        <v>43386</v>
      </c>
      <c r="C10515" s="30">
        <f>VLOOKUP(B10515,'רביות שנתיות'!B:C,2)</f>
        <v>1</v>
      </c>
      <c r="D10515" s="29">
        <f t="shared" si="332"/>
        <v>2.7242892239431882E-5</v>
      </c>
      <c r="F10515" s="30">
        <f>VLOOKUP($B10515,'רביות שנתיות'!B:I,7)</f>
        <v>7.5</v>
      </c>
      <c r="G10515" s="29">
        <f t="shared" si="333"/>
        <v>1.9815842963666341E-4</v>
      </c>
    </row>
    <row r="10516" spans="2:7">
      <c r="B10516" s="1">
        <v>43387</v>
      </c>
      <c r="C10516" s="30">
        <f>VLOOKUP(B10516,'רביות שנתיות'!B:C,2)</f>
        <v>1</v>
      </c>
      <c r="D10516" s="29">
        <f t="shared" si="332"/>
        <v>2.7242892239431882E-5</v>
      </c>
      <c r="F10516" s="30">
        <f>VLOOKUP($B10516,'רביות שנתיות'!B:I,7)</f>
        <v>7.5</v>
      </c>
      <c r="G10516" s="29">
        <f t="shared" si="333"/>
        <v>1.9815842963666341E-4</v>
      </c>
    </row>
    <row r="10517" spans="2:7">
      <c r="B10517" s="1">
        <v>43388</v>
      </c>
      <c r="C10517" s="30">
        <f>VLOOKUP(B10517,'רביות שנתיות'!B:C,2)</f>
        <v>1</v>
      </c>
      <c r="D10517" s="29">
        <f t="shared" si="332"/>
        <v>2.7242892239431882E-5</v>
      </c>
      <c r="F10517" s="30">
        <f>VLOOKUP($B10517,'רביות שנתיות'!B:I,7)</f>
        <v>7.5</v>
      </c>
      <c r="G10517" s="29">
        <f t="shared" si="333"/>
        <v>1.9815842963666341E-4</v>
      </c>
    </row>
    <row r="10518" spans="2:7">
      <c r="B10518" s="1">
        <v>43389</v>
      </c>
      <c r="C10518" s="30">
        <f>VLOOKUP(B10518,'רביות שנתיות'!B:C,2)</f>
        <v>1</v>
      </c>
      <c r="D10518" s="29">
        <f t="shared" si="332"/>
        <v>2.7242892239431882E-5</v>
      </c>
      <c r="F10518" s="30">
        <f>VLOOKUP($B10518,'רביות שנתיות'!B:I,7)</f>
        <v>7.5</v>
      </c>
      <c r="G10518" s="29">
        <f t="shared" si="333"/>
        <v>1.9815842963666341E-4</v>
      </c>
    </row>
    <row r="10519" spans="2:7">
      <c r="B10519" s="1">
        <v>43390</v>
      </c>
      <c r="C10519" s="30">
        <f>VLOOKUP(B10519,'רביות שנתיות'!B:C,2)</f>
        <v>1</v>
      </c>
      <c r="D10519" s="29">
        <f t="shared" si="332"/>
        <v>2.7242892239431882E-5</v>
      </c>
      <c r="F10519" s="30">
        <f>VLOOKUP($B10519,'רביות שנתיות'!B:I,7)</f>
        <v>7.5</v>
      </c>
      <c r="G10519" s="29">
        <f t="shared" si="333"/>
        <v>1.9815842963666341E-4</v>
      </c>
    </row>
    <row r="10520" spans="2:7">
      <c r="B10520" s="1">
        <v>43391</v>
      </c>
      <c r="C10520" s="30">
        <f>VLOOKUP(B10520,'רביות שנתיות'!B:C,2)</f>
        <v>1</v>
      </c>
      <c r="D10520" s="29">
        <f t="shared" si="332"/>
        <v>2.7242892239431882E-5</v>
      </c>
      <c r="F10520" s="30">
        <f>VLOOKUP($B10520,'רביות שנתיות'!B:I,7)</f>
        <v>7.5</v>
      </c>
      <c r="G10520" s="29">
        <f t="shared" si="333"/>
        <v>1.9815842963666341E-4</v>
      </c>
    </row>
    <row r="10521" spans="2:7">
      <c r="B10521" s="1">
        <v>43392</v>
      </c>
      <c r="C10521" s="30">
        <f>VLOOKUP(B10521,'רביות שנתיות'!B:C,2)</f>
        <v>1</v>
      </c>
      <c r="D10521" s="29">
        <f t="shared" si="332"/>
        <v>2.7242892239431882E-5</v>
      </c>
      <c r="F10521" s="30">
        <f>VLOOKUP($B10521,'רביות שנתיות'!B:I,7)</f>
        <v>7.5</v>
      </c>
      <c r="G10521" s="29">
        <f t="shared" si="333"/>
        <v>1.9815842963666341E-4</v>
      </c>
    </row>
    <row r="10522" spans="2:7">
      <c r="B10522" s="1">
        <v>43393</v>
      </c>
      <c r="C10522" s="30">
        <f>VLOOKUP(B10522,'רביות שנתיות'!B:C,2)</f>
        <v>1</v>
      </c>
      <c r="D10522" s="29">
        <f t="shared" si="332"/>
        <v>2.7242892239431882E-5</v>
      </c>
      <c r="F10522" s="30">
        <f>VLOOKUP($B10522,'רביות שנתיות'!B:I,7)</f>
        <v>7.5</v>
      </c>
      <c r="G10522" s="29">
        <f t="shared" si="333"/>
        <v>1.9815842963666341E-4</v>
      </c>
    </row>
    <row r="10523" spans="2:7">
      <c r="B10523" s="1">
        <v>43394</v>
      </c>
      <c r="C10523" s="30">
        <f>VLOOKUP(B10523,'רביות שנתיות'!B:C,2)</f>
        <v>1</v>
      </c>
      <c r="D10523" s="29">
        <f t="shared" si="332"/>
        <v>2.7242892239431882E-5</v>
      </c>
      <c r="F10523" s="30">
        <f>VLOOKUP($B10523,'רביות שנתיות'!B:I,7)</f>
        <v>7.5</v>
      </c>
      <c r="G10523" s="29">
        <f t="shared" si="333"/>
        <v>1.9815842963666341E-4</v>
      </c>
    </row>
    <row r="10524" spans="2:7">
      <c r="B10524" s="1">
        <v>43395</v>
      </c>
      <c r="C10524" s="30">
        <f>VLOOKUP(B10524,'רביות שנתיות'!B:C,2)</f>
        <v>1</v>
      </c>
      <c r="D10524" s="29">
        <f t="shared" si="332"/>
        <v>2.7242892239431882E-5</v>
      </c>
      <c r="F10524" s="30">
        <f>VLOOKUP($B10524,'רביות שנתיות'!B:I,7)</f>
        <v>7.5</v>
      </c>
      <c r="G10524" s="29">
        <f t="shared" si="333"/>
        <v>1.9815842963666341E-4</v>
      </c>
    </row>
    <row r="10525" spans="2:7">
      <c r="B10525" s="1">
        <v>43396</v>
      </c>
      <c r="C10525" s="30">
        <f>VLOOKUP(B10525,'רביות שנתיות'!B:C,2)</f>
        <v>1</v>
      </c>
      <c r="D10525" s="29">
        <f t="shared" si="332"/>
        <v>2.7242892239431882E-5</v>
      </c>
      <c r="F10525" s="30">
        <f>VLOOKUP($B10525,'רביות שנתיות'!B:I,7)</f>
        <v>7.5</v>
      </c>
      <c r="G10525" s="29">
        <f t="shared" si="333"/>
        <v>1.9815842963666341E-4</v>
      </c>
    </row>
    <row r="10526" spans="2:7">
      <c r="B10526" s="1">
        <v>43397</v>
      </c>
      <c r="C10526" s="30">
        <f>VLOOKUP(B10526,'רביות שנתיות'!B:C,2)</f>
        <v>1</v>
      </c>
      <c r="D10526" s="29">
        <f t="shared" si="332"/>
        <v>2.7242892239431882E-5</v>
      </c>
      <c r="F10526" s="30">
        <f>VLOOKUP($B10526,'רביות שנתיות'!B:I,7)</f>
        <v>7.5</v>
      </c>
      <c r="G10526" s="29">
        <f t="shared" si="333"/>
        <v>1.9815842963666341E-4</v>
      </c>
    </row>
    <row r="10527" spans="2:7">
      <c r="B10527" s="1">
        <v>43398</v>
      </c>
      <c r="C10527" s="30">
        <f>VLOOKUP(B10527,'רביות שנתיות'!B:C,2)</f>
        <v>1</v>
      </c>
      <c r="D10527" s="29">
        <f t="shared" si="332"/>
        <v>2.7242892239431882E-5</v>
      </c>
      <c r="F10527" s="30">
        <f>VLOOKUP($B10527,'רביות שנתיות'!B:I,7)</f>
        <v>7.5</v>
      </c>
      <c r="G10527" s="29">
        <f t="shared" si="333"/>
        <v>1.9815842963666341E-4</v>
      </c>
    </row>
    <row r="10528" spans="2:7">
      <c r="B10528" s="1">
        <v>43399</v>
      </c>
      <c r="C10528" s="30">
        <f>VLOOKUP(B10528,'רביות שנתיות'!B:C,2)</f>
        <v>1</v>
      </c>
      <c r="D10528" s="29">
        <f t="shared" si="332"/>
        <v>2.7242892239431882E-5</v>
      </c>
      <c r="F10528" s="30">
        <f>VLOOKUP($B10528,'רביות שנתיות'!B:I,7)</f>
        <v>7.5</v>
      </c>
      <c r="G10528" s="29">
        <f t="shared" si="333"/>
        <v>1.9815842963666341E-4</v>
      </c>
    </row>
    <row r="10529" spans="2:7">
      <c r="B10529" s="1">
        <v>43400</v>
      </c>
      <c r="C10529" s="30">
        <f>VLOOKUP(B10529,'רביות שנתיות'!B:C,2)</f>
        <v>1</v>
      </c>
      <c r="D10529" s="29">
        <f t="shared" si="332"/>
        <v>2.7242892239431882E-5</v>
      </c>
      <c r="F10529" s="30">
        <f>VLOOKUP($B10529,'רביות שנתיות'!B:I,7)</f>
        <v>7.5</v>
      </c>
      <c r="G10529" s="29">
        <f t="shared" si="333"/>
        <v>1.9815842963666341E-4</v>
      </c>
    </row>
    <row r="10530" spans="2:7">
      <c r="B10530" s="1">
        <v>43401</v>
      </c>
      <c r="C10530" s="30">
        <f>VLOOKUP(B10530,'רביות שנתיות'!B:C,2)</f>
        <v>1</v>
      </c>
      <c r="D10530" s="29">
        <f t="shared" si="332"/>
        <v>2.7242892239431882E-5</v>
      </c>
      <c r="F10530" s="30">
        <f>VLOOKUP($B10530,'רביות שנתיות'!B:I,7)</f>
        <v>7.5</v>
      </c>
      <c r="G10530" s="29">
        <f t="shared" si="333"/>
        <v>1.9815842963666341E-4</v>
      </c>
    </row>
    <row r="10531" spans="2:7">
      <c r="B10531" s="1">
        <v>43402</v>
      </c>
      <c r="C10531" s="30">
        <f>VLOOKUP(B10531,'רביות שנתיות'!B:C,2)</f>
        <v>1</v>
      </c>
      <c r="D10531" s="29">
        <f t="shared" si="332"/>
        <v>2.7242892239431882E-5</v>
      </c>
      <c r="F10531" s="30">
        <f>VLOOKUP($B10531,'רביות שנתיות'!B:I,7)</f>
        <v>7.5</v>
      </c>
      <c r="G10531" s="29">
        <f t="shared" si="333"/>
        <v>1.9815842963666341E-4</v>
      </c>
    </row>
    <row r="10532" spans="2:7">
      <c r="B10532" s="1">
        <v>43403</v>
      </c>
      <c r="C10532" s="30">
        <f>VLOOKUP(B10532,'רביות שנתיות'!B:C,2)</f>
        <v>1</v>
      </c>
      <c r="D10532" s="29">
        <f t="shared" si="332"/>
        <v>2.7242892239431882E-5</v>
      </c>
      <c r="F10532" s="30">
        <f>VLOOKUP($B10532,'רביות שנתיות'!B:I,7)</f>
        <v>7.5</v>
      </c>
      <c r="G10532" s="29">
        <f t="shared" si="333"/>
        <v>1.9815842963666341E-4</v>
      </c>
    </row>
    <row r="10533" spans="2:7">
      <c r="B10533" s="1">
        <v>43404</v>
      </c>
      <c r="C10533" s="30">
        <f>VLOOKUP(B10533,'רביות שנתיות'!B:C,2)</f>
        <v>1</v>
      </c>
      <c r="D10533" s="29">
        <f t="shared" si="332"/>
        <v>2.7242892239431882E-5</v>
      </c>
      <c r="F10533" s="30">
        <f>VLOOKUP($B10533,'רביות שנתיות'!B:I,7)</f>
        <v>7.5</v>
      </c>
      <c r="G10533" s="29">
        <f t="shared" si="333"/>
        <v>1.9815842963666341E-4</v>
      </c>
    </row>
    <row r="10534" spans="2:7">
      <c r="B10534" s="1">
        <v>43405</v>
      </c>
      <c r="C10534" s="30">
        <f>VLOOKUP(B10534,'רביות שנתיות'!B:C,2)</f>
        <v>1</v>
      </c>
      <c r="D10534" s="29">
        <f t="shared" si="332"/>
        <v>2.7242892239431882E-5</v>
      </c>
      <c r="F10534" s="30">
        <f>VLOOKUP($B10534,'רביות שנתיות'!B:I,7)</f>
        <v>7.5</v>
      </c>
      <c r="G10534" s="29">
        <f t="shared" si="333"/>
        <v>1.9815842963666341E-4</v>
      </c>
    </row>
    <row r="10535" spans="2:7">
      <c r="B10535" s="1">
        <v>43406</v>
      </c>
      <c r="C10535" s="30">
        <f>VLOOKUP(B10535,'רביות שנתיות'!B:C,2)</f>
        <v>1</v>
      </c>
      <c r="D10535" s="29">
        <f t="shared" si="332"/>
        <v>2.7242892239431882E-5</v>
      </c>
      <c r="F10535" s="30">
        <f>VLOOKUP($B10535,'רביות שנתיות'!B:I,7)</f>
        <v>7.5</v>
      </c>
      <c r="G10535" s="29">
        <f t="shared" si="333"/>
        <v>1.9815842963666341E-4</v>
      </c>
    </row>
    <row r="10536" spans="2:7">
      <c r="B10536" s="1">
        <v>43407</v>
      </c>
      <c r="C10536" s="30">
        <f>VLOOKUP(B10536,'רביות שנתיות'!B:C,2)</f>
        <v>1</v>
      </c>
      <c r="D10536" s="29">
        <f t="shared" si="332"/>
        <v>2.7242892239431882E-5</v>
      </c>
      <c r="F10536" s="30">
        <f>VLOOKUP($B10536,'רביות שנתיות'!B:I,7)</f>
        <v>7.5</v>
      </c>
      <c r="G10536" s="29">
        <f t="shared" si="333"/>
        <v>1.9815842963666341E-4</v>
      </c>
    </row>
    <row r="10537" spans="2:7">
      <c r="B10537" s="1">
        <v>43408</v>
      </c>
      <c r="C10537" s="30">
        <f>VLOOKUP(B10537,'רביות שנתיות'!B:C,2)</f>
        <v>1</v>
      </c>
      <c r="D10537" s="29">
        <f t="shared" si="332"/>
        <v>2.7242892239431882E-5</v>
      </c>
      <c r="F10537" s="30">
        <f>VLOOKUP($B10537,'רביות שנתיות'!B:I,7)</f>
        <v>7.5</v>
      </c>
      <c r="G10537" s="29">
        <f t="shared" si="333"/>
        <v>1.9815842963666341E-4</v>
      </c>
    </row>
    <row r="10538" spans="2:7">
      <c r="B10538" s="1">
        <v>43409</v>
      </c>
      <c r="C10538" s="30">
        <f>VLOOKUP(B10538,'רביות שנתיות'!B:C,2)</f>
        <v>1</v>
      </c>
      <c r="D10538" s="29">
        <f t="shared" si="332"/>
        <v>2.7242892239431882E-5</v>
      </c>
      <c r="F10538" s="30">
        <f>VLOOKUP($B10538,'רביות שנתיות'!B:I,7)</f>
        <v>7.5</v>
      </c>
      <c r="G10538" s="29">
        <f t="shared" si="333"/>
        <v>1.9815842963666341E-4</v>
      </c>
    </row>
    <row r="10539" spans="2:7">
      <c r="B10539" s="1">
        <v>43410</v>
      </c>
      <c r="C10539" s="30">
        <f>VLOOKUP(B10539,'רביות שנתיות'!B:C,2)</f>
        <v>1</v>
      </c>
      <c r="D10539" s="29">
        <f t="shared" si="332"/>
        <v>2.7242892239431882E-5</v>
      </c>
      <c r="F10539" s="30">
        <f>VLOOKUP($B10539,'רביות שנתיות'!B:I,7)</f>
        <v>7.5</v>
      </c>
      <c r="G10539" s="29">
        <f t="shared" si="333"/>
        <v>1.9815842963666341E-4</v>
      </c>
    </row>
    <row r="10540" spans="2:7">
      <c r="B10540" s="1">
        <v>43411</v>
      </c>
      <c r="C10540" s="30">
        <f>VLOOKUP(B10540,'רביות שנתיות'!B:C,2)</f>
        <v>1</v>
      </c>
      <c r="D10540" s="29">
        <f t="shared" si="332"/>
        <v>2.7242892239431882E-5</v>
      </c>
      <c r="F10540" s="30">
        <f>VLOOKUP($B10540,'רביות שנתיות'!B:I,7)</f>
        <v>7.5</v>
      </c>
      <c r="G10540" s="29">
        <f t="shared" si="333"/>
        <v>1.9815842963666341E-4</v>
      </c>
    </row>
    <row r="10541" spans="2:7">
      <c r="B10541" s="1">
        <v>43412</v>
      </c>
      <c r="C10541" s="30">
        <f>VLOOKUP(B10541,'רביות שנתיות'!B:C,2)</f>
        <v>1</v>
      </c>
      <c r="D10541" s="29">
        <f t="shared" si="332"/>
        <v>2.7242892239431882E-5</v>
      </c>
      <c r="F10541" s="30">
        <f>VLOOKUP($B10541,'רביות שנתיות'!B:I,7)</f>
        <v>7.5</v>
      </c>
      <c r="G10541" s="29">
        <f t="shared" si="333"/>
        <v>1.9815842963666341E-4</v>
      </c>
    </row>
    <row r="10542" spans="2:7">
      <c r="B10542" s="1">
        <v>43413</v>
      </c>
      <c r="C10542" s="30">
        <f>VLOOKUP(B10542,'רביות שנתיות'!B:C,2)</f>
        <v>1</v>
      </c>
      <c r="D10542" s="29">
        <f t="shared" ref="D10542:D10595" si="334">(1+C10542/100)^(1/365.25)-1</f>
        <v>2.7242892239431882E-5</v>
      </c>
      <c r="F10542" s="30">
        <f>VLOOKUP($B10542,'רביות שנתיות'!B:I,7)</f>
        <v>7.5</v>
      </c>
      <c r="G10542" s="29">
        <f t="shared" ref="G10542:G10595" si="335">(1+F10542/100)^(1/365)-1</f>
        <v>1.9815842963666341E-4</v>
      </c>
    </row>
    <row r="10543" spans="2:7">
      <c r="B10543" s="1">
        <v>43414</v>
      </c>
      <c r="C10543" s="30">
        <f>VLOOKUP(B10543,'רביות שנתיות'!B:C,2)</f>
        <v>1</v>
      </c>
      <c r="D10543" s="29">
        <f t="shared" si="334"/>
        <v>2.7242892239431882E-5</v>
      </c>
      <c r="F10543" s="30">
        <f>VLOOKUP($B10543,'רביות שנתיות'!B:I,7)</f>
        <v>7.5</v>
      </c>
      <c r="G10543" s="29">
        <f t="shared" si="335"/>
        <v>1.9815842963666341E-4</v>
      </c>
    </row>
    <row r="10544" spans="2:7">
      <c r="B10544" s="1">
        <v>43415</v>
      </c>
      <c r="C10544" s="30">
        <f>VLOOKUP(B10544,'רביות שנתיות'!B:C,2)</f>
        <v>1</v>
      </c>
      <c r="D10544" s="29">
        <f t="shared" si="334"/>
        <v>2.7242892239431882E-5</v>
      </c>
      <c r="F10544" s="30">
        <f>VLOOKUP($B10544,'רביות שנתיות'!B:I,7)</f>
        <v>7.5</v>
      </c>
      <c r="G10544" s="29">
        <f t="shared" si="335"/>
        <v>1.9815842963666341E-4</v>
      </c>
    </row>
    <row r="10545" spans="2:7">
      <c r="B10545" s="1">
        <v>43416</v>
      </c>
      <c r="C10545" s="30">
        <f>VLOOKUP(B10545,'רביות שנתיות'!B:C,2)</f>
        <v>1</v>
      </c>
      <c r="D10545" s="29">
        <f t="shared" si="334"/>
        <v>2.7242892239431882E-5</v>
      </c>
      <c r="F10545" s="30">
        <f>VLOOKUP($B10545,'רביות שנתיות'!B:I,7)</f>
        <v>7.5</v>
      </c>
      <c r="G10545" s="29">
        <f t="shared" si="335"/>
        <v>1.9815842963666341E-4</v>
      </c>
    </row>
    <row r="10546" spans="2:7">
      <c r="B10546" s="1">
        <v>43417</v>
      </c>
      <c r="C10546" s="30">
        <f>VLOOKUP(B10546,'רביות שנתיות'!B:C,2)</f>
        <v>1</v>
      </c>
      <c r="D10546" s="29">
        <f t="shared" si="334"/>
        <v>2.7242892239431882E-5</v>
      </c>
      <c r="F10546" s="30">
        <f>VLOOKUP($B10546,'רביות שנתיות'!B:I,7)</f>
        <v>7.5</v>
      </c>
      <c r="G10546" s="29">
        <f t="shared" si="335"/>
        <v>1.9815842963666341E-4</v>
      </c>
    </row>
    <row r="10547" spans="2:7">
      <c r="B10547" s="1">
        <v>43418</v>
      </c>
      <c r="C10547" s="30">
        <f>VLOOKUP(B10547,'רביות שנתיות'!B:C,2)</f>
        <v>1</v>
      </c>
      <c r="D10547" s="29">
        <f t="shared" si="334"/>
        <v>2.7242892239431882E-5</v>
      </c>
      <c r="F10547" s="30">
        <f>VLOOKUP($B10547,'רביות שנתיות'!B:I,7)</f>
        <v>7.5</v>
      </c>
      <c r="G10547" s="29">
        <f t="shared" si="335"/>
        <v>1.9815842963666341E-4</v>
      </c>
    </row>
    <row r="10548" spans="2:7">
      <c r="B10548" s="1">
        <v>43419</v>
      </c>
      <c r="C10548" s="30">
        <f>VLOOKUP(B10548,'רביות שנתיות'!B:C,2)</f>
        <v>1</v>
      </c>
      <c r="D10548" s="29">
        <f t="shared" si="334"/>
        <v>2.7242892239431882E-5</v>
      </c>
      <c r="F10548" s="30">
        <f>VLOOKUP($B10548,'רביות שנתיות'!B:I,7)</f>
        <v>7.5</v>
      </c>
      <c r="G10548" s="29">
        <f t="shared" si="335"/>
        <v>1.9815842963666341E-4</v>
      </c>
    </row>
    <row r="10549" spans="2:7">
      <c r="B10549" s="1">
        <v>43420</v>
      </c>
      <c r="C10549" s="30">
        <f>VLOOKUP(B10549,'רביות שנתיות'!B:C,2)</f>
        <v>1</v>
      </c>
      <c r="D10549" s="29">
        <f t="shared" si="334"/>
        <v>2.7242892239431882E-5</v>
      </c>
      <c r="F10549" s="30">
        <f>VLOOKUP($B10549,'רביות שנתיות'!B:I,7)</f>
        <v>7.5</v>
      </c>
      <c r="G10549" s="29">
        <f t="shared" si="335"/>
        <v>1.9815842963666341E-4</v>
      </c>
    </row>
    <row r="10550" spans="2:7">
      <c r="B10550" s="1">
        <v>43421</v>
      </c>
      <c r="C10550" s="30">
        <f>VLOOKUP(B10550,'רביות שנתיות'!B:C,2)</f>
        <v>1</v>
      </c>
      <c r="D10550" s="29">
        <f t="shared" si="334"/>
        <v>2.7242892239431882E-5</v>
      </c>
      <c r="F10550" s="30">
        <f>VLOOKUP($B10550,'רביות שנתיות'!B:I,7)</f>
        <v>7.5</v>
      </c>
      <c r="G10550" s="29">
        <f t="shared" si="335"/>
        <v>1.9815842963666341E-4</v>
      </c>
    </row>
    <row r="10551" spans="2:7">
      <c r="B10551" s="1">
        <v>43422</v>
      </c>
      <c r="C10551" s="30">
        <f>VLOOKUP(B10551,'רביות שנתיות'!B:C,2)</f>
        <v>1</v>
      </c>
      <c r="D10551" s="29">
        <f t="shared" si="334"/>
        <v>2.7242892239431882E-5</v>
      </c>
      <c r="F10551" s="30">
        <f>VLOOKUP($B10551,'רביות שנתיות'!B:I,7)</f>
        <v>7.5</v>
      </c>
      <c r="G10551" s="29">
        <f t="shared" si="335"/>
        <v>1.9815842963666341E-4</v>
      </c>
    </row>
    <row r="10552" spans="2:7">
      <c r="B10552" s="1">
        <v>43423</v>
      </c>
      <c r="C10552" s="30">
        <f>VLOOKUP(B10552,'רביות שנתיות'!B:C,2)</f>
        <v>1</v>
      </c>
      <c r="D10552" s="29">
        <f t="shared" si="334"/>
        <v>2.7242892239431882E-5</v>
      </c>
      <c r="F10552" s="30">
        <f>VLOOKUP($B10552,'רביות שנתיות'!B:I,7)</f>
        <v>7.5</v>
      </c>
      <c r="G10552" s="29">
        <f t="shared" si="335"/>
        <v>1.9815842963666341E-4</v>
      </c>
    </row>
    <row r="10553" spans="2:7">
      <c r="B10553" s="1">
        <v>43424</v>
      </c>
      <c r="C10553" s="30">
        <f>VLOOKUP(B10553,'רביות שנתיות'!B:C,2)</f>
        <v>1</v>
      </c>
      <c r="D10553" s="29">
        <f t="shared" si="334"/>
        <v>2.7242892239431882E-5</v>
      </c>
      <c r="F10553" s="30">
        <f>VLOOKUP($B10553,'רביות שנתיות'!B:I,7)</f>
        <v>7.5</v>
      </c>
      <c r="G10553" s="29">
        <f t="shared" si="335"/>
        <v>1.9815842963666341E-4</v>
      </c>
    </row>
    <row r="10554" spans="2:7">
      <c r="B10554" s="1">
        <v>43425</v>
      </c>
      <c r="C10554" s="30">
        <f>VLOOKUP(B10554,'רביות שנתיות'!B:C,2)</f>
        <v>1</v>
      </c>
      <c r="D10554" s="29">
        <f t="shared" si="334"/>
        <v>2.7242892239431882E-5</v>
      </c>
      <c r="F10554" s="30">
        <f>VLOOKUP($B10554,'רביות שנתיות'!B:I,7)</f>
        <v>7.5</v>
      </c>
      <c r="G10554" s="29">
        <f t="shared" si="335"/>
        <v>1.9815842963666341E-4</v>
      </c>
    </row>
    <row r="10555" spans="2:7">
      <c r="B10555" s="1">
        <v>43426</v>
      </c>
      <c r="C10555" s="30">
        <f>VLOOKUP(B10555,'רביות שנתיות'!B:C,2)</f>
        <v>1</v>
      </c>
      <c r="D10555" s="29">
        <f t="shared" si="334"/>
        <v>2.7242892239431882E-5</v>
      </c>
      <c r="F10555" s="30">
        <f>VLOOKUP($B10555,'רביות שנתיות'!B:I,7)</f>
        <v>7.5</v>
      </c>
      <c r="G10555" s="29">
        <f t="shared" si="335"/>
        <v>1.9815842963666341E-4</v>
      </c>
    </row>
    <row r="10556" spans="2:7">
      <c r="B10556" s="1">
        <v>43427</v>
      </c>
      <c r="C10556" s="30">
        <f>VLOOKUP(B10556,'רביות שנתיות'!B:C,2)</f>
        <v>1</v>
      </c>
      <c r="D10556" s="29">
        <f t="shared" si="334"/>
        <v>2.7242892239431882E-5</v>
      </c>
      <c r="F10556" s="30">
        <f>VLOOKUP($B10556,'רביות שנתיות'!B:I,7)</f>
        <v>7.5</v>
      </c>
      <c r="G10556" s="29">
        <f t="shared" si="335"/>
        <v>1.9815842963666341E-4</v>
      </c>
    </row>
    <row r="10557" spans="2:7">
      <c r="B10557" s="1">
        <v>43428</v>
      </c>
      <c r="C10557" s="30">
        <f>VLOOKUP(B10557,'רביות שנתיות'!B:C,2)</f>
        <v>1</v>
      </c>
      <c r="D10557" s="29">
        <f t="shared" si="334"/>
        <v>2.7242892239431882E-5</v>
      </c>
      <c r="F10557" s="30">
        <f>VLOOKUP($B10557,'רביות שנתיות'!B:I,7)</f>
        <v>7.5</v>
      </c>
      <c r="G10557" s="29">
        <f t="shared" si="335"/>
        <v>1.9815842963666341E-4</v>
      </c>
    </row>
    <row r="10558" spans="2:7">
      <c r="B10558" s="1">
        <v>43429</v>
      </c>
      <c r="C10558" s="30">
        <f>VLOOKUP(B10558,'רביות שנתיות'!B:C,2)</f>
        <v>1</v>
      </c>
      <c r="D10558" s="29">
        <f t="shared" si="334"/>
        <v>2.7242892239431882E-5</v>
      </c>
      <c r="F10558" s="30">
        <f>VLOOKUP($B10558,'רביות שנתיות'!B:I,7)</f>
        <v>7.5</v>
      </c>
      <c r="G10558" s="29">
        <f t="shared" si="335"/>
        <v>1.9815842963666341E-4</v>
      </c>
    </row>
    <row r="10559" spans="2:7">
      <c r="B10559" s="1">
        <v>43430</v>
      </c>
      <c r="C10559" s="30">
        <f>VLOOKUP(B10559,'רביות שנתיות'!B:C,2)</f>
        <v>1</v>
      </c>
      <c r="D10559" s="29">
        <f t="shared" si="334"/>
        <v>2.7242892239431882E-5</v>
      </c>
      <c r="F10559" s="30">
        <f>VLOOKUP($B10559,'רביות שנתיות'!B:I,7)</f>
        <v>7.5</v>
      </c>
      <c r="G10559" s="29">
        <f t="shared" si="335"/>
        <v>1.9815842963666341E-4</v>
      </c>
    </row>
    <row r="10560" spans="2:7">
      <c r="B10560" s="1">
        <v>43431</v>
      </c>
      <c r="C10560" s="30">
        <f>VLOOKUP(B10560,'רביות שנתיות'!B:C,2)</f>
        <v>1</v>
      </c>
      <c r="D10560" s="29">
        <f t="shared" si="334"/>
        <v>2.7242892239431882E-5</v>
      </c>
      <c r="F10560" s="30">
        <f>VLOOKUP($B10560,'רביות שנתיות'!B:I,7)</f>
        <v>7.5</v>
      </c>
      <c r="G10560" s="29">
        <f t="shared" si="335"/>
        <v>1.9815842963666341E-4</v>
      </c>
    </row>
    <row r="10561" spans="2:7">
      <c r="B10561" s="1">
        <v>43432</v>
      </c>
      <c r="C10561" s="30">
        <f>VLOOKUP(B10561,'רביות שנתיות'!B:C,2)</f>
        <v>1</v>
      </c>
      <c r="D10561" s="29">
        <f t="shared" si="334"/>
        <v>2.7242892239431882E-5</v>
      </c>
      <c r="F10561" s="30">
        <f>VLOOKUP($B10561,'רביות שנתיות'!B:I,7)</f>
        <v>7.5</v>
      </c>
      <c r="G10561" s="29">
        <f t="shared" si="335"/>
        <v>1.9815842963666341E-4</v>
      </c>
    </row>
    <row r="10562" spans="2:7">
      <c r="B10562" s="1">
        <v>43433</v>
      </c>
      <c r="C10562" s="30">
        <f>VLOOKUP(B10562,'רביות שנתיות'!B:C,2)</f>
        <v>1</v>
      </c>
      <c r="D10562" s="29">
        <f t="shared" si="334"/>
        <v>2.7242892239431882E-5</v>
      </c>
      <c r="F10562" s="30">
        <f>VLOOKUP($B10562,'רביות שנתיות'!B:I,7)</f>
        <v>7.5</v>
      </c>
      <c r="G10562" s="29">
        <f t="shared" si="335"/>
        <v>1.9815842963666341E-4</v>
      </c>
    </row>
    <row r="10563" spans="2:7">
      <c r="B10563" s="1">
        <v>43434</v>
      </c>
      <c r="C10563" s="30">
        <f>VLOOKUP(B10563,'רביות שנתיות'!B:C,2)</f>
        <v>1</v>
      </c>
      <c r="D10563" s="29">
        <f t="shared" si="334"/>
        <v>2.7242892239431882E-5</v>
      </c>
      <c r="F10563" s="30">
        <f>VLOOKUP($B10563,'רביות שנתיות'!B:I,7)</f>
        <v>7.5</v>
      </c>
      <c r="G10563" s="29">
        <f t="shared" si="335"/>
        <v>1.9815842963666341E-4</v>
      </c>
    </row>
    <row r="10564" spans="2:7">
      <c r="B10564" s="1">
        <v>43435</v>
      </c>
      <c r="C10564" s="30">
        <f>VLOOKUP(B10564,'רביות שנתיות'!B:C,2)</f>
        <v>1</v>
      </c>
      <c r="D10564" s="29">
        <f t="shared" si="334"/>
        <v>2.7242892239431882E-5</v>
      </c>
      <c r="F10564" s="30">
        <f>VLOOKUP($B10564,'רביות שנתיות'!B:I,7)</f>
        <v>7.5</v>
      </c>
      <c r="G10564" s="29">
        <f t="shared" si="335"/>
        <v>1.9815842963666341E-4</v>
      </c>
    </row>
    <row r="10565" spans="2:7">
      <c r="B10565" s="1">
        <v>43436</v>
      </c>
      <c r="C10565" s="30">
        <f>VLOOKUP(B10565,'רביות שנתיות'!B:C,2)</f>
        <v>1</v>
      </c>
      <c r="D10565" s="29">
        <f t="shared" si="334"/>
        <v>2.7242892239431882E-5</v>
      </c>
      <c r="F10565" s="30">
        <f>VLOOKUP($B10565,'רביות שנתיות'!B:I,7)</f>
        <v>7.5</v>
      </c>
      <c r="G10565" s="29">
        <f t="shared" si="335"/>
        <v>1.9815842963666341E-4</v>
      </c>
    </row>
    <row r="10566" spans="2:7">
      <c r="B10566" s="1">
        <v>43437</v>
      </c>
      <c r="C10566" s="30">
        <f>VLOOKUP(B10566,'רביות שנתיות'!B:C,2)</f>
        <v>1</v>
      </c>
      <c r="D10566" s="29">
        <f t="shared" si="334"/>
        <v>2.7242892239431882E-5</v>
      </c>
      <c r="F10566" s="30">
        <f>VLOOKUP($B10566,'רביות שנתיות'!B:I,7)</f>
        <v>7.5</v>
      </c>
      <c r="G10566" s="29">
        <f t="shared" si="335"/>
        <v>1.9815842963666341E-4</v>
      </c>
    </row>
    <row r="10567" spans="2:7">
      <c r="B10567" s="1">
        <v>43438</v>
      </c>
      <c r="C10567" s="30">
        <f>VLOOKUP(B10567,'רביות שנתיות'!B:C,2)</f>
        <v>1</v>
      </c>
      <c r="D10567" s="29">
        <f t="shared" si="334"/>
        <v>2.7242892239431882E-5</v>
      </c>
      <c r="F10567" s="30">
        <f>VLOOKUP($B10567,'רביות שנתיות'!B:I,7)</f>
        <v>7.5</v>
      </c>
      <c r="G10567" s="29">
        <f t="shared" si="335"/>
        <v>1.9815842963666341E-4</v>
      </c>
    </row>
    <row r="10568" spans="2:7">
      <c r="B10568" s="1">
        <v>43439</v>
      </c>
      <c r="C10568" s="30">
        <f>VLOOKUP(B10568,'רביות שנתיות'!B:C,2)</f>
        <v>1</v>
      </c>
      <c r="D10568" s="29">
        <f t="shared" si="334"/>
        <v>2.7242892239431882E-5</v>
      </c>
      <c r="F10568" s="30">
        <f>VLOOKUP($B10568,'רביות שנתיות'!B:I,7)</f>
        <v>7.5</v>
      </c>
      <c r="G10568" s="29">
        <f t="shared" si="335"/>
        <v>1.9815842963666341E-4</v>
      </c>
    </row>
    <row r="10569" spans="2:7">
      <c r="B10569" s="1">
        <v>43440</v>
      </c>
      <c r="C10569" s="30">
        <f>VLOOKUP(B10569,'רביות שנתיות'!B:C,2)</f>
        <v>1</v>
      </c>
      <c r="D10569" s="29">
        <f t="shared" si="334"/>
        <v>2.7242892239431882E-5</v>
      </c>
      <c r="F10569" s="30">
        <f>VLOOKUP($B10569,'רביות שנתיות'!B:I,7)</f>
        <v>7.5</v>
      </c>
      <c r="G10569" s="29">
        <f t="shared" si="335"/>
        <v>1.9815842963666341E-4</v>
      </c>
    </row>
    <row r="10570" spans="2:7">
      <c r="B10570" s="1">
        <v>43441</v>
      </c>
      <c r="C10570" s="30">
        <f>VLOOKUP(B10570,'רביות שנתיות'!B:C,2)</f>
        <v>1</v>
      </c>
      <c r="D10570" s="29">
        <f t="shared" si="334"/>
        <v>2.7242892239431882E-5</v>
      </c>
      <c r="F10570" s="30">
        <f>VLOOKUP($B10570,'רביות שנתיות'!B:I,7)</f>
        <v>7.5</v>
      </c>
      <c r="G10570" s="29">
        <f t="shared" si="335"/>
        <v>1.9815842963666341E-4</v>
      </c>
    </row>
    <row r="10571" spans="2:7">
      <c r="B10571" s="1">
        <v>43442</v>
      </c>
      <c r="C10571" s="30">
        <f>VLOOKUP(B10571,'רביות שנתיות'!B:C,2)</f>
        <v>1</v>
      </c>
      <c r="D10571" s="29">
        <f t="shared" si="334"/>
        <v>2.7242892239431882E-5</v>
      </c>
      <c r="F10571" s="30">
        <f>VLOOKUP($B10571,'רביות שנתיות'!B:I,7)</f>
        <v>7.5</v>
      </c>
      <c r="G10571" s="29">
        <f t="shared" si="335"/>
        <v>1.9815842963666341E-4</v>
      </c>
    </row>
    <row r="10572" spans="2:7">
      <c r="B10572" s="1">
        <v>43443</v>
      </c>
      <c r="C10572" s="30">
        <f>VLOOKUP(B10572,'רביות שנתיות'!B:C,2)</f>
        <v>1</v>
      </c>
      <c r="D10572" s="29">
        <f t="shared" si="334"/>
        <v>2.7242892239431882E-5</v>
      </c>
      <c r="F10572" s="30">
        <f>VLOOKUP($B10572,'רביות שנתיות'!B:I,7)</f>
        <v>7.5</v>
      </c>
      <c r="G10572" s="29">
        <f t="shared" si="335"/>
        <v>1.9815842963666341E-4</v>
      </c>
    </row>
    <row r="10573" spans="2:7">
      <c r="B10573" s="1">
        <v>43444</v>
      </c>
      <c r="C10573" s="30">
        <f>VLOOKUP(B10573,'רביות שנתיות'!B:C,2)</f>
        <v>1</v>
      </c>
      <c r="D10573" s="29">
        <f t="shared" si="334"/>
        <v>2.7242892239431882E-5</v>
      </c>
      <c r="F10573" s="30">
        <f>VLOOKUP($B10573,'רביות שנתיות'!B:I,7)</f>
        <v>7.5</v>
      </c>
      <c r="G10573" s="29">
        <f t="shared" si="335"/>
        <v>1.9815842963666341E-4</v>
      </c>
    </row>
    <row r="10574" spans="2:7">
      <c r="B10574" s="1">
        <v>43445</v>
      </c>
      <c r="C10574" s="30">
        <f>VLOOKUP(B10574,'רביות שנתיות'!B:C,2)</f>
        <v>1</v>
      </c>
      <c r="D10574" s="29">
        <f t="shared" si="334"/>
        <v>2.7242892239431882E-5</v>
      </c>
      <c r="F10574" s="30">
        <f>VLOOKUP($B10574,'רביות שנתיות'!B:I,7)</f>
        <v>7.5</v>
      </c>
      <c r="G10574" s="29">
        <f t="shared" si="335"/>
        <v>1.9815842963666341E-4</v>
      </c>
    </row>
    <row r="10575" spans="2:7">
      <c r="B10575" s="1">
        <v>43446</v>
      </c>
      <c r="C10575" s="30">
        <f>VLOOKUP(B10575,'רביות שנתיות'!B:C,2)</f>
        <v>1</v>
      </c>
      <c r="D10575" s="29">
        <f t="shared" si="334"/>
        <v>2.7242892239431882E-5</v>
      </c>
      <c r="F10575" s="30">
        <f>VLOOKUP($B10575,'רביות שנתיות'!B:I,7)</f>
        <v>7.5</v>
      </c>
      <c r="G10575" s="29">
        <f t="shared" si="335"/>
        <v>1.9815842963666341E-4</v>
      </c>
    </row>
    <row r="10576" spans="2:7">
      <c r="B10576" s="1">
        <v>43447</v>
      </c>
      <c r="C10576" s="30">
        <f>VLOOKUP(B10576,'רביות שנתיות'!B:C,2)</f>
        <v>1</v>
      </c>
      <c r="D10576" s="29">
        <f t="shared" si="334"/>
        <v>2.7242892239431882E-5</v>
      </c>
      <c r="F10576" s="30">
        <f>VLOOKUP($B10576,'רביות שנתיות'!B:I,7)</f>
        <v>7.5</v>
      </c>
      <c r="G10576" s="29">
        <f t="shared" si="335"/>
        <v>1.9815842963666341E-4</v>
      </c>
    </row>
    <row r="10577" spans="2:7">
      <c r="B10577" s="1">
        <v>43448</v>
      </c>
      <c r="C10577" s="30">
        <f>VLOOKUP(B10577,'רביות שנתיות'!B:C,2)</f>
        <v>1</v>
      </c>
      <c r="D10577" s="29">
        <f t="shared" si="334"/>
        <v>2.7242892239431882E-5</v>
      </c>
      <c r="F10577" s="30">
        <f>VLOOKUP($B10577,'רביות שנתיות'!B:I,7)</f>
        <v>7.5</v>
      </c>
      <c r="G10577" s="29">
        <f t="shared" si="335"/>
        <v>1.9815842963666341E-4</v>
      </c>
    </row>
    <row r="10578" spans="2:7">
      <c r="B10578" s="1">
        <v>43449</v>
      </c>
      <c r="C10578" s="30">
        <f>VLOOKUP(B10578,'רביות שנתיות'!B:C,2)</f>
        <v>1</v>
      </c>
      <c r="D10578" s="29">
        <f t="shared" si="334"/>
        <v>2.7242892239431882E-5</v>
      </c>
      <c r="F10578" s="30">
        <f>VLOOKUP($B10578,'רביות שנתיות'!B:I,7)</f>
        <v>7.5</v>
      </c>
      <c r="G10578" s="29">
        <f t="shared" si="335"/>
        <v>1.9815842963666341E-4</v>
      </c>
    </row>
    <row r="10579" spans="2:7">
      <c r="B10579" s="1">
        <v>43450</v>
      </c>
      <c r="C10579" s="30">
        <f>VLOOKUP(B10579,'רביות שנתיות'!B:C,2)</f>
        <v>1</v>
      </c>
      <c r="D10579" s="29">
        <f t="shared" si="334"/>
        <v>2.7242892239431882E-5</v>
      </c>
      <c r="F10579" s="30">
        <f>VLOOKUP($B10579,'רביות שנתיות'!B:I,7)</f>
        <v>7.5</v>
      </c>
      <c r="G10579" s="29">
        <f t="shared" si="335"/>
        <v>1.9815842963666341E-4</v>
      </c>
    </row>
    <row r="10580" spans="2:7">
      <c r="B10580" s="1">
        <v>43451</v>
      </c>
      <c r="C10580" s="30">
        <f>VLOOKUP(B10580,'רביות שנתיות'!B:C,2)</f>
        <v>1</v>
      </c>
      <c r="D10580" s="29">
        <f t="shared" si="334"/>
        <v>2.7242892239431882E-5</v>
      </c>
      <c r="F10580" s="30">
        <f>VLOOKUP($B10580,'רביות שנתיות'!B:I,7)</f>
        <v>7.5</v>
      </c>
      <c r="G10580" s="29">
        <f t="shared" si="335"/>
        <v>1.9815842963666341E-4</v>
      </c>
    </row>
    <row r="10581" spans="2:7">
      <c r="B10581" s="1">
        <v>43452</v>
      </c>
      <c r="C10581" s="30">
        <f>VLOOKUP(B10581,'רביות שנתיות'!B:C,2)</f>
        <v>1</v>
      </c>
      <c r="D10581" s="29">
        <f t="shared" si="334"/>
        <v>2.7242892239431882E-5</v>
      </c>
      <c r="F10581" s="30">
        <f>VLOOKUP($B10581,'רביות שנתיות'!B:I,7)</f>
        <v>7.5</v>
      </c>
      <c r="G10581" s="29">
        <f t="shared" si="335"/>
        <v>1.9815842963666341E-4</v>
      </c>
    </row>
    <row r="10582" spans="2:7">
      <c r="B10582" s="1">
        <v>43453</v>
      </c>
      <c r="C10582" s="30">
        <f>VLOOKUP(B10582,'רביות שנתיות'!B:C,2)</f>
        <v>1</v>
      </c>
      <c r="D10582" s="29">
        <f t="shared" si="334"/>
        <v>2.7242892239431882E-5</v>
      </c>
      <c r="F10582" s="30">
        <f>VLOOKUP($B10582,'רביות שנתיות'!B:I,7)</f>
        <v>7.5</v>
      </c>
      <c r="G10582" s="29">
        <f t="shared" si="335"/>
        <v>1.9815842963666341E-4</v>
      </c>
    </row>
    <row r="10583" spans="2:7">
      <c r="B10583" s="1">
        <v>43454</v>
      </c>
      <c r="C10583" s="30">
        <f>VLOOKUP(B10583,'רביות שנתיות'!B:C,2)</f>
        <v>1</v>
      </c>
      <c r="D10583" s="29">
        <f t="shared" si="334"/>
        <v>2.7242892239431882E-5</v>
      </c>
      <c r="F10583" s="30">
        <f>VLOOKUP($B10583,'רביות שנתיות'!B:I,7)</f>
        <v>7.5</v>
      </c>
      <c r="G10583" s="29">
        <f t="shared" si="335"/>
        <v>1.9815842963666341E-4</v>
      </c>
    </row>
    <row r="10584" spans="2:7">
      <c r="B10584" s="1">
        <v>43455</v>
      </c>
      <c r="C10584" s="30">
        <f>VLOOKUP(B10584,'רביות שנתיות'!B:C,2)</f>
        <v>1</v>
      </c>
      <c r="D10584" s="29">
        <f t="shared" si="334"/>
        <v>2.7242892239431882E-5</v>
      </c>
      <c r="F10584" s="30">
        <f>VLOOKUP($B10584,'רביות שנתיות'!B:I,7)</f>
        <v>7.5</v>
      </c>
      <c r="G10584" s="29">
        <f t="shared" si="335"/>
        <v>1.9815842963666341E-4</v>
      </c>
    </row>
    <row r="10585" spans="2:7">
      <c r="B10585" s="1">
        <v>43456</v>
      </c>
      <c r="C10585" s="30">
        <f>VLOOKUP(B10585,'רביות שנתיות'!B:C,2)</f>
        <v>1</v>
      </c>
      <c r="D10585" s="29">
        <f t="shared" si="334"/>
        <v>2.7242892239431882E-5</v>
      </c>
      <c r="F10585" s="30">
        <f>VLOOKUP($B10585,'רביות שנתיות'!B:I,7)</f>
        <v>7.5</v>
      </c>
      <c r="G10585" s="29">
        <f t="shared" si="335"/>
        <v>1.9815842963666341E-4</v>
      </c>
    </row>
    <row r="10586" spans="2:7">
      <c r="B10586" s="1">
        <v>43457</v>
      </c>
      <c r="C10586" s="30">
        <f>VLOOKUP(B10586,'רביות שנתיות'!B:C,2)</f>
        <v>1</v>
      </c>
      <c r="D10586" s="29">
        <f t="shared" si="334"/>
        <v>2.7242892239431882E-5</v>
      </c>
      <c r="F10586" s="30">
        <f>VLOOKUP($B10586,'רביות שנתיות'!B:I,7)</f>
        <v>7.5</v>
      </c>
      <c r="G10586" s="29">
        <f t="shared" si="335"/>
        <v>1.9815842963666341E-4</v>
      </c>
    </row>
    <row r="10587" spans="2:7">
      <c r="B10587" s="1">
        <v>43458</v>
      </c>
      <c r="C10587" s="30">
        <f>VLOOKUP(B10587,'רביות שנתיות'!B:C,2)</f>
        <v>1</v>
      </c>
      <c r="D10587" s="29">
        <f t="shared" si="334"/>
        <v>2.7242892239431882E-5</v>
      </c>
      <c r="F10587" s="30">
        <f>VLOOKUP($B10587,'רביות שנתיות'!B:I,7)</f>
        <v>7.5</v>
      </c>
      <c r="G10587" s="29">
        <f t="shared" si="335"/>
        <v>1.9815842963666341E-4</v>
      </c>
    </row>
    <row r="10588" spans="2:7">
      <c r="B10588" s="1">
        <v>43459</v>
      </c>
      <c r="C10588" s="30">
        <f>VLOOKUP(B10588,'רביות שנתיות'!B:C,2)</f>
        <v>1</v>
      </c>
      <c r="D10588" s="29">
        <f t="shared" si="334"/>
        <v>2.7242892239431882E-5</v>
      </c>
      <c r="F10588" s="30">
        <f>VLOOKUP($B10588,'רביות שנתיות'!B:I,7)</f>
        <v>7.5</v>
      </c>
      <c r="G10588" s="29">
        <f t="shared" si="335"/>
        <v>1.9815842963666341E-4</v>
      </c>
    </row>
    <row r="10589" spans="2:7">
      <c r="B10589" s="1">
        <v>43460</v>
      </c>
      <c r="C10589" s="30">
        <f>VLOOKUP(B10589,'רביות שנתיות'!B:C,2)</f>
        <v>1</v>
      </c>
      <c r="D10589" s="29">
        <f t="shared" si="334"/>
        <v>2.7242892239431882E-5</v>
      </c>
      <c r="F10589" s="30">
        <f>VLOOKUP($B10589,'רביות שנתיות'!B:I,7)</f>
        <v>7.5</v>
      </c>
      <c r="G10589" s="29">
        <f t="shared" si="335"/>
        <v>1.9815842963666341E-4</v>
      </c>
    </row>
    <row r="10590" spans="2:7">
      <c r="B10590" s="1">
        <v>43461</v>
      </c>
      <c r="C10590" s="30">
        <f>VLOOKUP(B10590,'רביות שנתיות'!B:C,2)</f>
        <v>1</v>
      </c>
      <c r="D10590" s="29">
        <f t="shared" si="334"/>
        <v>2.7242892239431882E-5</v>
      </c>
      <c r="F10590" s="30">
        <f>VLOOKUP($B10590,'רביות שנתיות'!B:I,7)</f>
        <v>7.5</v>
      </c>
      <c r="G10590" s="29">
        <f t="shared" si="335"/>
        <v>1.9815842963666341E-4</v>
      </c>
    </row>
    <row r="10591" spans="2:7">
      <c r="B10591" s="1">
        <v>43462</v>
      </c>
      <c r="C10591" s="30">
        <f>VLOOKUP(B10591,'רביות שנתיות'!B:C,2)</f>
        <v>1</v>
      </c>
      <c r="D10591" s="29">
        <f t="shared" si="334"/>
        <v>2.7242892239431882E-5</v>
      </c>
      <c r="F10591" s="30">
        <f>VLOOKUP($B10591,'רביות שנתיות'!B:I,7)</f>
        <v>7.5</v>
      </c>
      <c r="G10591" s="29">
        <f t="shared" si="335"/>
        <v>1.9815842963666341E-4</v>
      </c>
    </row>
    <row r="10592" spans="2:7">
      <c r="B10592" s="1">
        <v>43463</v>
      </c>
      <c r="C10592" s="30">
        <f>VLOOKUP(B10592,'רביות שנתיות'!B:C,2)</f>
        <v>1</v>
      </c>
      <c r="D10592" s="29">
        <f t="shared" si="334"/>
        <v>2.7242892239431882E-5</v>
      </c>
      <c r="F10592" s="30">
        <f>VLOOKUP($B10592,'רביות שנתיות'!B:I,7)</f>
        <v>7.5</v>
      </c>
      <c r="G10592" s="29">
        <f t="shared" si="335"/>
        <v>1.9815842963666341E-4</v>
      </c>
    </row>
    <row r="10593" spans="2:7">
      <c r="B10593" s="1">
        <v>43464</v>
      </c>
      <c r="C10593" s="30">
        <f>VLOOKUP(B10593,'רביות שנתיות'!B:C,2)</f>
        <v>1</v>
      </c>
      <c r="D10593" s="29">
        <f t="shared" si="334"/>
        <v>2.7242892239431882E-5</v>
      </c>
      <c r="F10593" s="30">
        <f>VLOOKUP($B10593,'רביות שנתיות'!B:I,7)</f>
        <v>7.5</v>
      </c>
      <c r="G10593" s="29">
        <f t="shared" si="335"/>
        <v>1.9815842963666341E-4</v>
      </c>
    </row>
    <row r="10594" spans="2:7">
      <c r="B10594" s="1">
        <v>43465</v>
      </c>
      <c r="C10594" s="30">
        <f>VLOOKUP(B10594,'רביות שנתיות'!B:C,2)</f>
        <v>1</v>
      </c>
      <c r="D10594" s="29">
        <f t="shared" si="334"/>
        <v>2.7242892239431882E-5</v>
      </c>
      <c r="F10594" s="30">
        <f>VLOOKUP($B10594,'רביות שנתיות'!B:I,7)</f>
        <v>7.5</v>
      </c>
      <c r="G10594" s="29">
        <f t="shared" si="335"/>
        <v>1.9815842963666341E-4</v>
      </c>
    </row>
    <row r="10595" spans="2:7">
      <c r="B10595" s="1">
        <v>43466</v>
      </c>
      <c r="C10595" s="30">
        <f>VLOOKUP(B10595,'רביות שנתיות'!B:C,2)</f>
        <v>1</v>
      </c>
      <c r="D10595" s="29">
        <f t="shared" si="334"/>
        <v>2.7242892239431882E-5</v>
      </c>
      <c r="F10595" s="30">
        <f>VLOOKUP($B10595,'רביות שנתיות'!B:I,7)</f>
        <v>7.5</v>
      </c>
      <c r="G10595" s="29">
        <f t="shared" si="335"/>
        <v>1.9815842963666341E-4</v>
      </c>
    </row>
    <row r="10596" spans="2:7">
      <c r="B10596" s="1">
        <v>43467</v>
      </c>
      <c r="C10596" s="30">
        <f>VLOOKUP(B10596,'רביות שנתיות'!B:C,2)</f>
        <v>1</v>
      </c>
      <c r="D10596" s="29">
        <f t="shared" ref="D10596:D10618" si="336">(1+C10596/100)^(1/365.25)-1</f>
        <v>2.7242892239431882E-5</v>
      </c>
      <c r="F10596" s="30">
        <f>VLOOKUP($B10596,'רביות שנתיות'!B:I,7)</f>
        <v>7.5</v>
      </c>
      <c r="G10596" s="29">
        <f t="shared" ref="G10596:G10618" si="337">(1+F10596/100)^(1/365)-1</f>
        <v>1.9815842963666341E-4</v>
      </c>
    </row>
    <row r="10597" spans="2:7">
      <c r="B10597" s="1">
        <v>43468</v>
      </c>
      <c r="C10597" s="30">
        <f>VLOOKUP(B10597,'רביות שנתיות'!B:C,2)</f>
        <v>1</v>
      </c>
      <c r="D10597" s="29">
        <f t="shared" si="336"/>
        <v>2.7242892239431882E-5</v>
      </c>
      <c r="F10597" s="30">
        <f>VLOOKUP($B10597,'רביות שנתיות'!B:I,7)</f>
        <v>7.5</v>
      </c>
      <c r="G10597" s="29">
        <f t="shared" si="337"/>
        <v>1.9815842963666341E-4</v>
      </c>
    </row>
    <row r="10598" spans="2:7">
      <c r="B10598" s="1">
        <v>43469</v>
      </c>
      <c r="C10598" s="30">
        <f>VLOOKUP(B10598,'רביות שנתיות'!B:C,2)</f>
        <v>1</v>
      </c>
      <c r="D10598" s="29">
        <f t="shared" si="336"/>
        <v>2.7242892239431882E-5</v>
      </c>
      <c r="F10598" s="30">
        <f>VLOOKUP($B10598,'רביות שנתיות'!B:I,7)</f>
        <v>7.5</v>
      </c>
      <c r="G10598" s="29">
        <f t="shared" si="337"/>
        <v>1.9815842963666341E-4</v>
      </c>
    </row>
    <row r="10599" spans="2:7">
      <c r="B10599" s="1">
        <v>43470</v>
      </c>
      <c r="C10599" s="30">
        <f>VLOOKUP(B10599,'רביות שנתיות'!B:C,2)</f>
        <v>1</v>
      </c>
      <c r="D10599" s="29">
        <f t="shared" si="336"/>
        <v>2.7242892239431882E-5</v>
      </c>
      <c r="F10599" s="30">
        <f>VLOOKUP($B10599,'רביות שנתיות'!B:I,7)</f>
        <v>7.5</v>
      </c>
      <c r="G10599" s="29">
        <f t="shared" si="337"/>
        <v>1.9815842963666341E-4</v>
      </c>
    </row>
    <row r="10600" spans="2:7">
      <c r="B10600" s="1">
        <v>43471</v>
      </c>
      <c r="C10600" s="30">
        <f>VLOOKUP(B10600,'רביות שנתיות'!B:C,2)</f>
        <v>1</v>
      </c>
      <c r="D10600" s="29">
        <f t="shared" si="336"/>
        <v>2.7242892239431882E-5</v>
      </c>
      <c r="F10600" s="30">
        <f>VLOOKUP($B10600,'רביות שנתיות'!B:I,7)</f>
        <v>7.5</v>
      </c>
      <c r="G10600" s="29">
        <f t="shared" si="337"/>
        <v>1.9815842963666341E-4</v>
      </c>
    </row>
    <row r="10601" spans="2:7">
      <c r="B10601" s="1">
        <v>43472</v>
      </c>
      <c r="C10601" s="30">
        <f>VLOOKUP(B10601,'רביות שנתיות'!B:C,2)</f>
        <v>1</v>
      </c>
      <c r="D10601" s="29">
        <f t="shared" si="336"/>
        <v>2.7242892239431882E-5</v>
      </c>
      <c r="F10601" s="30">
        <f>VLOOKUP($B10601,'רביות שנתיות'!B:I,7)</f>
        <v>7.5</v>
      </c>
      <c r="G10601" s="29">
        <f t="shared" si="337"/>
        <v>1.9815842963666341E-4</v>
      </c>
    </row>
    <row r="10602" spans="2:7">
      <c r="B10602" s="1">
        <v>43473</v>
      </c>
      <c r="C10602" s="30">
        <f>VLOOKUP(B10602,'רביות שנתיות'!B:C,2)</f>
        <v>1</v>
      </c>
      <c r="D10602" s="29">
        <f t="shared" si="336"/>
        <v>2.7242892239431882E-5</v>
      </c>
      <c r="F10602" s="30">
        <f>VLOOKUP($B10602,'רביות שנתיות'!B:I,7)</f>
        <v>7.5</v>
      </c>
      <c r="G10602" s="29">
        <f t="shared" si="337"/>
        <v>1.9815842963666341E-4</v>
      </c>
    </row>
    <row r="10603" spans="2:7">
      <c r="B10603" s="1">
        <v>43474</v>
      </c>
      <c r="C10603" s="30">
        <f>VLOOKUP(B10603,'רביות שנתיות'!B:C,2)</f>
        <v>1</v>
      </c>
      <c r="D10603" s="29">
        <f t="shared" si="336"/>
        <v>2.7242892239431882E-5</v>
      </c>
      <c r="F10603" s="30">
        <f>VLOOKUP($B10603,'רביות שנתיות'!B:I,7)</f>
        <v>7.5</v>
      </c>
      <c r="G10603" s="29">
        <f t="shared" si="337"/>
        <v>1.9815842963666341E-4</v>
      </c>
    </row>
    <row r="10604" spans="2:7">
      <c r="B10604" s="1">
        <v>43475</v>
      </c>
      <c r="C10604" s="30">
        <f>VLOOKUP(B10604,'רביות שנתיות'!B:C,2)</f>
        <v>1</v>
      </c>
      <c r="D10604" s="29">
        <f t="shared" si="336"/>
        <v>2.7242892239431882E-5</v>
      </c>
      <c r="F10604" s="30">
        <f>VLOOKUP($B10604,'רביות שנתיות'!B:I,7)</f>
        <v>7.5</v>
      </c>
      <c r="G10604" s="29">
        <f t="shared" si="337"/>
        <v>1.9815842963666341E-4</v>
      </c>
    </row>
    <row r="10605" spans="2:7">
      <c r="B10605" s="1">
        <v>43476</v>
      </c>
      <c r="C10605" s="30">
        <f>VLOOKUP(B10605,'רביות שנתיות'!B:C,2)</f>
        <v>1</v>
      </c>
      <c r="D10605" s="29">
        <f t="shared" si="336"/>
        <v>2.7242892239431882E-5</v>
      </c>
      <c r="F10605" s="30">
        <f>VLOOKUP($B10605,'רביות שנתיות'!B:I,7)</f>
        <v>7.5</v>
      </c>
      <c r="G10605" s="29">
        <f t="shared" si="337"/>
        <v>1.9815842963666341E-4</v>
      </c>
    </row>
    <row r="10606" spans="2:7">
      <c r="B10606" s="1">
        <v>43477</v>
      </c>
      <c r="C10606" s="30">
        <f>VLOOKUP(B10606,'רביות שנתיות'!B:C,2)</f>
        <v>1</v>
      </c>
      <c r="D10606" s="29">
        <f t="shared" si="336"/>
        <v>2.7242892239431882E-5</v>
      </c>
      <c r="F10606" s="30">
        <f>VLOOKUP($B10606,'רביות שנתיות'!B:I,7)</f>
        <v>7.5</v>
      </c>
      <c r="G10606" s="29">
        <f t="shared" si="337"/>
        <v>1.9815842963666341E-4</v>
      </c>
    </row>
    <row r="10607" spans="2:7">
      <c r="B10607" s="1">
        <v>43478</v>
      </c>
      <c r="C10607" s="30">
        <f>VLOOKUP(B10607,'רביות שנתיות'!B:C,2)</f>
        <v>1</v>
      </c>
      <c r="D10607" s="29">
        <f t="shared" si="336"/>
        <v>2.7242892239431882E-5</v>
      </c>
      <c r="F10607" s="30">
        <f>VLOOKUP($B10607,'רביות שנתיות'!B:I,7)</f>
        <v>7.5</v>
      </c>
      <c r="G10607" s="29">
        <f t="shared" si="337"/>
        <v>1.9815842963666341E-4</v>
      </c>
    </row>
    <row r="10608" spans="2:7">
      <c r="B10608" s="1">
        <v>43479</v>
      </c>
      <c r="C10608" s="30">
        <f>VLOOKUP(B10608,'רביות שנתיות'!B:C,2)</f>
        <v>1</v>
      </c>
      <c r="D10608" s="29">
        <f t="shared" si="336"/>
        <v>2.7242892239431882E-5</v>
      </c>
      <c r="F10608" s="30">
        <f>VLOOKUP($B10608,'רביות שנתיות'!B:I,7)</f>
        <v>7.5</v>
      </c>
      <c r="G10608" s="29">
        <f t="shared" si="337"/>
        <v>1.9815842963666341E-4</v>
      </c>
    </row>
    <row r="10609" spans="2:7">
      <c r="B10609" s="1">
        <v>43480</v>
      </c>
      <c r="C10609" s="30">
        <f>VLOOKUP(B10609,'רביות שנתיות'!B:C,2)</f>
        <v>1</v>
      </c>
      <c r="D10609" s="29">
        <f t="shared" si="336"/>
        <v>2.7242892239431882E-5</v>
      </c>
      <c r="F10609" s="30">
        <f>VLOOKUP($B10609,'רביות שנתיות'!B:I,7)</f>
        <v>7.5</v>
      </c>
      <c r="G10609" s="29">
        <f t="shared" si="337"/>
        <v>1.9815842963666341E-4</v>
      </c>
    </row>
    <row r="10610" spans="2:7">
      <c r="B10610" s="1">
        <v>43481</v>
      </c>
      <c r="C10610" s="30">
        <f>VLOOKUP(B10610,'רביות שנתיות'!B:C,2)</f>
        <v>1</v>
      </c>
      <c r="D10610" s="29">
        <f t="shared" si="336"/>
        <v>2.7242892239431882E-5</v>
      </c>
      <c r="F10610" s="30">
        <f>VLOOKUP($B10610,'רביות שנתיות'!B:I,7)</f>
        <v>7.5</v>
      </c>
      <c r="G10610" s="29">
        <f t="shared" si="337"/>
        <v>1.9815842963666341E-4</v>
      </c>
    </row>
    <row r="10611" spans="2:7">
      <c r="B10611" s="1">
        <v>43482</v>
      </c>
      <c r="C10611" s="30">
        <f>VLOOKUP(B10611,'רביות שנתיות'!B:C,2)</f>
        <v>1</v>
      </c>
      <c r="D10611" s="29">
        <f t="shared" si="336"/>
        <v>2.7242892239431882E-5</v>
      </c>
      <c r="F10611" s="30">
        <f>VLOOKUP($B10611,'רביות שנתיות'!B:I,7)</f>
        <v>7.5</v>
      </c>
      <c r="G10611" s="29">
        <f t="shared" si="337"/>
        <v>1.9815842963666341E-4</v>
      </c>
    </row>
    <row r="10612" spans="2:7">
      <c r="B10612" s="1">
        <v>43483</v>
      </c>
      <c r="C10612" s="30">
        <f>VLOOKUP(B10612,'רביות שנתיות'!B:C,2)</f>
        <v>1</v>
      </c>
      <c r="D10612" s="29">
        <f t="shared" si="336"/>
        <v>2.7242892239431882E-5</v>
      </c>
      <c r="F10612" s="30">
        <f>VLOOKUP($B10612,'רביות שנתיות'!B:I,7)</f>
        <v>7.5</v>
      </c>
      <c r="G10612" s="29">
        <f t="shared" si="337"/>
        <v>1.9815842963666341E-4</v>
      </c>
    </row>
    <row r="10613" spans="2:7">
      <c r="B10613" s="1">
        <v>43484</v>
      </c>
      <c r="C10613" s="30">
        <f>VLOOKUP(B10613,'רביות שנתיות'!B:C,2)</f>
        <v>1</v>
      </c>
      <c r="D10613" s="29">
        <f t="shared" si="336"/>
        <v>2.7242892239431882E-5</v>
      </c>
      <c r="F10613" s="30">
        <f>VLOOKUP($B10613,'רביות שנתיות'!B:I,7)</f>
        <v>7.5</v>
      </c>
      <c r="G10613" s="29">
        <f t="shared" si="337"/>
        <v>1.9815842963666341E-4</v>
      </c>
    </row>
    <row r="10614" spans="2:7">
      <c r="B10614" s="1">
        <v>43485</v>
      </c>
      <c r="C10614" s="30">
        <f>VLOOKUP(B10614,'רביות שנתיות'!B:C,2)</f>
        <v>1</v>
      </c>
      <c r="D10614" s="29">
        <f t="shared" si="336"/>
        <v>2.7242892239431882E-5</v>
      </c>
      <c r="F10614" s="30">
        <f>VLOOKUP($B10614,'רביות שנתיות'!B:I,7)</f>
        <v>7.5</v>
      </c>
      <c r="G10614" s="29">
        <f t="shared" si="337"/>
        <v>1.9815842963666341E-4</v>
      </c>
    </row>
    <row r="10615" spans="2:7">
      <c r="B10615" s="1">
        <v>43486</v>
      </c>
      <c r="C10615" s="30">
        <f>VLOOKUP(B10615,'רביות שנתיות'!B:C,2)</f>
        <v>1</v>
      </c>
      <c r="D10615" s="29">
        <f t="shared" si="336"/>
        <v>2.7242892239431882E-5</v>
      </c>
      <c r="F10615" s="30">
        <f>VLOOKUP($B10615,'רביות שנתיות'!B:I,7)</f>
        <v>7.5</v>
      </c>
      <c r="G10615" s="29">
        <f t="shared" si="337"/>
        <v>1.9815842963666341E-4</v>
      </c>
    </row>
    <row r="10616" spans="2:7">
      <c r="B10616" s="1">
        <v>43487</v>
      </c>
      <c r="C10616" s="30">
        <f>VLOOKUP(B10616,'רביות שנתיות'!B:C,2)</f>
        <v>1</v>
      </c>
      <c r="D10616" s="29">
        <f t="shared" si="336"/>
        <v>2.7242892239431882E-5</v>
      </c>
      <c r="F10616" s="30">
        <f>VLOOKUP($B10616,'רביות שנתיות'!B:I,7)</f>
        <v>7.5</v>
      </c>
      <c r="G10616" s="29">
        <f t="shared" si="337"/>
        <v>1.9815842963666341E-4</v>
      </c>
    </row>
    <row r="10617" spans="2:7">
      <c r="B10617" s="1">
        <v>43488</v>
      </c>
      <c r="C10617" s="30">
        <f>VLOOKUP(B10617,'רביות שנתיות'!B:C,2)</f>
        <v>1</v>
      </c>
      <c r="D10617" s="29">
        <f t="shared" si="336"/>
        <v>2.7242892239431882E-5</v>
      </c>
      <c r="F10617" s="30">
        <f>VLOOKUP($B10617,'רביות שנתיות'!B:I,7)</f>
        <v>7.5</v>
      </c>
      <c r="G10617" s="29">
        <f t="shared" si="337"/>
        <v>1.9815842963666341E-4</v>
      </c>
    </row>
    <row r="10618" spans="2:7">
      <c r="B10618" s="1">
        <v>43489</v>
      </c>
      <c r="C10618" s="30">
        <f>VLOOKUP(B10618,'רביות שנתיות'!B:C,2)</f>
        <v>1</v>
      </c>
      <c r="D10618" s="29">
        <f t="shared" si="336"/>
        <v>2.7242892239431882E-5</v>
      </c>
      <c r="F10618" s="30">
        <f>VLOOKUP($B10618,'רביות שנתיות'!B:I,7)</f>
        <v>7.5</v>
      </c>
      <c r="G10618" s="29">
        <f t="shared" si="337"/>
        <v>1.9815842963666341E-4</v>
      </c>
    </row>
    <row r="10619" spans="2:7">
      <c r="B10619" s="1">
        <v>43490</v>
      </c>
      <c r="C10619" s="30">
        <f>VLOOKUP(B10619,'רביות שנתיות'!B:C,2)</f>
        <v>1</v>
      </c>
      <c r="D10619" s="29">
        <f t="shared" ref="D10619:D10667" si="338">(1+C10619/100)^(1/365.25)-1</f>
        <v>2.7242892239431882E-5</v>
      </c>
      <c r="F10619" s="30">
        <f>VLOOKUP($B10619,'רביות שנתיות'!B:I,7)</f>
        <v>7.5</v>
      </c>
      <c r="G10619" s="29">
        <f t="shared" ref="G10619:G10667" si="339">(1+F10619/100)^(1/365)-1</f>
        <v>1.9815842963666341E-4</v>
      </c>
    </row>
    <row r="10620" spans="2:7">
      <c r="B10620" s="1">
        <v>43491</v>
      </c>
      <c r="C10620" s="30">
        <f>VLOOKUP(B10620,'רביות שנתיות'!B:C,2)</f>
        <v>1</v>
      </c>
      <c r="D10620" s="29">
        <f t="shared" si="338"/>
        <v>2.7242892239431882E-5</v>
      </c>
      <c r="F10620" s="30">
        <f>VLOOKUP($B10620,'רביות שנתיות'!B:I,7)</f>
        <v>7.5</v>
      </c>
      <c r="G10620" s="29">
        <f t="shared" si="339"/>
        <v>1.9815842963666341E-4</v>
      </c>
    </row>
    <row r="10621" spans="2:7">
      <c r="B10621" s="1">
        <v>43492</v>
      </c>
      <c r="C10621" s="30">
        <f>VLOOKUP(B10621,'רביות שנתיות'!B:C,2)</f>
        <v>1</v>
      </c>
      <c r="D10621" s="29">
        <f t="shared" si="338"/>
        <v>2.7242892239431882E-5</v>
      </c>
      <c r="F10621" s="30">
        <f>VLOOKUP($B10621,'רביות שנתיות'!B:I,7)</f>
        <v>7.5</v>
      </c>
      <c r="G10621" s="29">
        <f t="shared" si="339"/>
        <v>1.9815842963666341E-4</v>
      </c>
    </row>
    <row r="10622" spans="2:7">
      <c r="B10622" s="1">
        <v>43493</v>
      </c>
      <c r="C10622" s="30">
        <f>VLOOKUP(B10622,'רביות שנתיות'!B:C,2)</f>
        <v>1</v>
      </c>
      <c r="D10622" s="29">
        <f t="shared" si="338"/>
        <v>2.7242892239431882E-5</v>
      </c>
      <c r="F10622" s="30">
        <f>VLOOKUP($B10622,'רביות שנתיות'!B:I,7)</f>
        <v>7.5</v>
      </c>
      <c r="G10622" s="29">
        <f t="shared" si="339"/>
        <v>1.9815842963666341E-4</v>
      </c>
    </row>
    <row r="10623" spans="2:7">
      <c r="B10623" s="1">
        <v>43494</v>
      </c>
      <c r="C10623" s="30">
        <f>VLOOKUP(B10623,'רביות שנתיות'!B:C,2)</f>
        <v>1</v>
      </c>
      <c r="D10623" s="29">
        <f t="shared" si="338"/>
        <v>2.7242892239431882E-5</v>
      </c>
      <c r="F10623" s="30">
        <f>VLOOKUP($B10623,'רביות שנתיות'!B:I,7)</f>
        <v>7.5</v>
      </c>
      <c r="G10623" s="29">
        <f t="shared" si="339"/>
        <v>1.9815842963666341E-4</v>
      </c>
    </row>
    <row r="10624" spans="2:7">
      <c r="B10624" s="1">
        <v>43495</v>
      </c>
      <c r="C10624" s="30">
        <f>VLOOKUP(B10624,'רביות שנתיות'!B:C,2)</f>
        <v>1</v>
      </c>
      <c r="D10624" s="29">
        <f t="shared" si="338"/>
        <v>2.7242892239431882E-5</v>
      </c>
      <c r="F10624" s="30">
        <f>VLOOKUP($B10624,'רביות שנתיות'!B:I,7)</f>
        <v>7.5</v>
      </c>
      <c r="G10624" s="29">
        <f t="shared" si="339"/>
        <v>1.9815842963666341E-4</v>
      </c>
    </row>
    <row r="10625" spans="2:7">
      <c r="B10625" s="1">
        <v>43496</v>
      </c>
      <c r="C10625" s="30">
        <f>VLOOKUP(B10625,'רביות שנתיות'!B:C,2)</f>
        <v>1</v>
      </c>
      <c r="D10625" s="29">
        <f t="shared" si="338"/>
        <v>2.7242892239431882E-5</v>
      </c>
      <c r="F10625" s="30">
        <f>VLOOKUP($B10625,'רביות שנתיות'!B:I,7)</f>
        <v>7.5</v>
      </c>
      <c r="G10625" s="29">
        <f t="shared" si="339"/>
        <v>1.9815842963666341E-4</v>
      </c>
    </row>
    <row r="10626" spans="2:7">
      <c r="B10626" s="1">
        <v>43497</v>
      </c>
      <c r="C10626" s="30">
        <f>VLOOKUP(B10626,'רביות שנתיות'!B:C,2)</f>
        <v>1</v>
      </c>
      <c r="D10626" s="29">
        <f t="shared" si="338"/>
        <v>2.7242892239431882E-5</v>
      </c>
      <c r="F10626" s="30">
        <f>VLOOKUP($B10626,'רביות שנתיות'!B:I,7)</f>
        <v>7.5</v>
      </c>
      <c r="G10626" s="29">
        <f t="shared" si="339"/>
        <v>1.9815842963666341E-4</v>
      </c>
    </row>
    <row r="10627" spans="2:7">
      <c r="B10627" s="1">
        <v>43498</v>
      </c>
      <c r="C10627" s="30">
        <f>VLOOKUP(B10627,'רביות שנתיות'!B:C,2)</f>
        <v>1</v>
      </c>
      <c r="D10627" s="29">
        <f t="shared" si="338"/>
        <v>2.7242892239431882E-5</v>
      </c>
      <c r="F10627" s="30">
        <f>VLOOKUP($B10627,'רביות שנתיות'!B:I,7)</f>
        <v>7.5</v>
      </c>
      <c r="G10627" s="29">
        <f t="shared" si="339"/>
        <v>1.9815842963666341E-4</v>
      </c>
    </row>
    <row r="10628" spans="2:7">
      <c r="B10628" s="1">
        <v>43499</v>
      </c>
      <c r="C10628" s="30">
        <f>VLOOKUP(B10628,'רביות שנתיות'!B:C,2)</f>
        <v>1</v>
      </c>
      <c r="D10628" s="29">
        <f t="shared" si="338"/>
        <v>2.7242892239431882E-5</v>
      </c>
      <c r="F10628" s="30">
        <f>VLOOKUP($B10628,'רביות שנתיות'!B:I,7)</f>
        <v>7.5</v>
      </c>
      <c r="G10628" s="29">
        <f t="shared" si="339"/>
        <v>1.9815842963666341E-4</v>
      </c>
    </row>
    <row r="10629" spans="2:7">
      <c r="B10629" s="1">
        <v>43500</v>
      </c>
      <c r="C10629" s="30">
        <f>VLOOKUP(B10629,'רביות שנתיות'!B:C,2)</f>
        <v>1</v>
      </c>
      <c r="D10629" s="29">
        <f t="shared" si="338"/>
        <v>2.7242892239431882E-5</v>
      </c>
      <c r="F10629" s="30">
        <f>VLOOKUP($B10629,'רביות שנתיות'!B:I,7)</f>
        <v>7.5</v>
      </c>
      <c r="G10629" s="29">
        <f t="shared" si="339"/>
        <v>1.9815842963666341E-4</v>
      </c>
    </row>
    <row r="10630" spans="2:7">
      <c r="B10630" s="1">
        <v>43501</v>
      </c>
      <c r="C10630" s="30">
        <f>VLOOKUP(B10630,'רביות שנתיות'!B:C,2)</f>
        <v>1</v>
      </c>
      <c r="D10630" s="29">
        <f t="shared" si="338"/>
        <v>2.7242892239431882E-5</v>
      </c>
      <c r="F10630" s="30">
        <f>VLOOKUP($B10630,'רביות שנתיות'!B:I,7)</f>
        <v>7.5</v>
      </c>
      <c r="G10630" s="29">
        <f t="shared" si="339"/>
        <v>1.9815842963666341E-4</v>
      </c>
    </row>
    <row r="10631" spans="2:7">
      <c r="B10631" s="1">
        <v>43502</v>
      </c>
      <c r="C10631" s="30">
        <f>VLOOKUP(B10631,'רביות שנתיות'!B:C,2)</f>
        <v>1</v>
      </c>
      <c r="D10631" s="29">
        <f t="shared" si="338"/>
        <v>2.7242892239431882E-5</v>
      </c>
      <c r="F10631" s="30">
        <f>VLOOKUP($B10631,'רביות שנתיות'!B:I,7)</f>
        <v>7.5</v>
      </c>
      <c r="G10631" s="29">
        <f t="shared" si="339"/>
        <v>1.9815842963666341E-4</v>
      </c>
    </row>
    <row r="10632" spans="2:7">
      <c r="B10632" s="1">
        <v>43503</v>
      </c>
      <c r="C10632" s="30">
        <f>VLOOKUP(B10632,'רביות שנתיות'!B:C,2)</f>
        <v>1</v>
      </c>
      <c r="D10632" s="29">
        <f t="shared" si="338"/>
        <v>2.7242892239431882E-5</v>
      </c>
      <c r="F10632" s="30">
        <f>VLOOKUP($B10632,'רביות שנתיות'!B:I,7)</f>
        <v>7.5</v>
      </c>
      <c r="G10632" s="29">
        <f t="shared" si="339"/>
        <v>1.9815842963666341E-4</v>
      </c>
    </row>
    <row r="10633" spans="2:7">
      <c r="B10633" s="1">
        <v>43504</v>
      </c>
      <c r="C10633" s="30">
        <f>VLOOKUP(B10633,'רביות שנתיות'!B:C,2)</f>
        <v>1</v>
      </c>
      <c r="D10633" s="29">
        <f t="shared" si="338"/>
        <v>2.7242892239431882E-5</v>
      </c>
      <c r="F10633" s="30">
        <f>VLOOKUP($B10633,'רביות שנתיות'!B:I,7)</f>
        <v>7.5</v>
      </c>
      <c r="G10633" s="29">
        <f t="shared" si="339"/>
        <v>1.9815842963666341E-4</v>
      </c>
    </row>
    <row r="10634" spans="2:7">
      <c r="B10634" s="1">
        <v>43505</v>
      </c>
      <c r="C10634" s="30">
        <f>VLOOKUP(B10634,'רביות שנתיות'!B:C,2)</f>
        <v>1</v>
      </c>
      <c r="D10634" s="29">
        <f t="shared" si="338"/>
        <v>2.7242892239431882E-5</v>
      </c>
      <c r="F10634" s="30">
        <f>VLOOKUP($B10634,'רביות שנתיות'!B:I,7)</f>
        <v>7.5</v>
      </c>
      <c r="G10634" s="29">
        <f t="shared" si="339"/>
        <v>1.9815842963666341E-4</v>
      </c>
    </row>
    <row r="10635" spans="2:7">
      <c r="B10635" s="1">
        <v>43506</v>
      </c>
      <c r="C10635" s="30">
        <f>VLOOKUP(B10635,'רביות שנתיות'!B:C,2)</f>
        <v>1</v>
      </c>
      <c r="D10635" s="29">
        <f t="shared" si="338"/>
        <v>2.7242892239431882E-5</v>
      </c>
      <c r="F10635" s="30">
        <f>VLOOKUP($B10635,'רביות שנתיות'!B:I,7)</f>
        <v>7.5</v>
      </c>
      <c r="G10635" s="29">
        <f t="shared" si="339"/>
        <v>1.9815842963666341E-4</v>
      </c>
    </row>
    <row r="10636" spans="2:7">
      <c r="B10636" s="1">
        <v>43507</v>
      </c>
      <c r="C10636" s="30">
        <f>VLOOKUP(B10636,'רביות שנתיות'!B:C,2)</f>
        <v>1</v>
      </c>
      <c r="D10636" s="29">
        <f t="shared" si="338"/>
        <v>2.7242892239431882E-5</v>
      </c>
      <c r="F10636" s="30">
        <f>VLOOKUP($B10636,'רביות שנתיות'!B:I,7)</f>
        <v>7.5</v>
      </c>
      <c r="G10636" s="29">
        <f t="shared" si="339"/>
        <v>1.9815842963666341E-4</v>
      </c>
    </row>
    <row r="10637" spans="2:7">
      <c r="B10637" s="1">
        <v>43508</v>
      </c>
      <c r="C10637" s="30">
        <f>VLOOKUP(B10637,'רביות שנתיות'!B:C,2)</f>
        <v>1</v>
      </c>
      <c r="D10637" s="29">
        <f t="shared" si="338"/>
        <v>2.7242892239431882E-5</v>
      </c>
      <c r="F10637" s="30">
        <f>VLOOKUP($B10637,'רביות שנתיות'!B:I,7)</f>
        <v>7.5</v>
      </c>
      <c r="G10637" s="29">
        <f t="shared" si="339"/>
        <v>1.9815842963666341E-4</v>
      </c>
    </row>
    <row r="10638" spans="2:7">
      <c r="B10638" s="1">
        <v>43509</v>
      </c>
      <c r="C10638" s="30">
        <f>VLOOKUP(B10638,'רביות שנתיות'!B:C,2)</f>
        <v>1</v>
      </c>
      <c r="D10638" s="29">
        <f t="shared" si="338"/>
        <v>2.7242892239431882E-5</v>
      </c>
      <c r="F10638" s="30">
        <f>VLOOKUP($B10638,'רביות שנתיות'!B:I,7)</f>
        <v>7.5</v>
      </c>
      <c r="G10638" s="29">
        <f t="shared" si="339"/>
        <v>1.9815842963666341E-4</v>
      </c>
    </row>
    <row r="10639" spans="2:7">
      <c r="B10639" s="1">
        <v>43510</v>
      </c>
      <c r="C10639" s="30">
        <f>VLOOKUP(B10639,'רביות שנתיות'!B:C,2)</f>
        <v>1</v>
      </c>
      <c r="D10639" s="29">
        <f t="shared" si="338"/>
        <v>2.7242892239431882E-5</v>
      </c>
      <c r="F10639" s="30">
        <f>VLOOKUP($B10639,'רביות שנתיות'!B:I,7)</f>
        <v>7.5</v>
      </c>
      <c r="G10639" s="29">
        <f t="shared" si="339"/>
        <v>1.9815842963666341E-4</v>
      </c>
    </row>
    <row r="10640" spans="2:7">
      <c r="B10640" s="1">
        <v>43511</v>
      </c>
      <c r="C10640" s="30">
        <f>VLOOKUP(B10640,'רביות שנתיות'!B:C,2)</f>
        <v>1</v>
      </c>
      <c r="D10640" s="29">
        <f t="shared" si="338"/>
        <v>2.7242892239431882E-5</v>
      </c>
      <c r="F10640" s="30">
        <f>VLOOKUP($B10640,'רביות שנתיות'!B:I,7)</f>
        <v>7.5</v>
      </c>
      <c r="G10640" s="29">
        <f t="shared" si="339"/>
        <v>1.9815842963666341E-4</v>
      </c>
    </row>
    <row r="10641" spans="2:7">
      <c r="B10641" s="1">
        <v>43512</v>
      </c>
      <c r="C10641" s="30">
        <f>VLOOKUP(B10641,'רביות שנתיות'!B:C,2)</f>
        <v>1</v>
      </c>
      <c r="D10641" s="29">
        <f t="shared" si="338"/>
        <v>2.7242892239431882E-5</v>
      </c>
      <c r="F10641" s="30">
        <f>VLOOKUP($B10641,'רביות שנתיות'!B:I,7)</f>
        <v>7.5</v>
      </c>
      <c r="G10641" s="29">
        <f t="shared" si="339"/>
        <v>1.9815842963666341E-4</v>
      </c>
    </row>
    <row r="10642" spans="2:7">
      <c r="B10642" s="1">
        <v>43513</v>
      </c>
      <c r="C10642" s="30">
        <f>VLOOKUP(B10642,'רביות שנתיות'!B:C,2)</f>
        <v>1</v>
      </c>
      <c r="D10642" s="29">
        <f t="shared" si="338"/>
        <v>2.7242892239431882E-5</v>
      </c>
      <c r="F10642" s="30">
        <f>VLOOKUP($B10642,'רביות שנתיות'!B:I,7)</f>
        <v>7.5</v>
      </c>
      <c r="G10642" s="29">
        <f t="shared" si="339"/>
        <v>1.9815842963666341E-4</v>
      </c>
    </row>
    <row r="10643" spans="2:7">
      <c r="B10643" s="1">
        <v>43514</v>
      </c>
      <c r="C10643" s="30">
        <f>VLOOKUP(B10643,'רביות שנתיות'!B:C,2)</f>
        <v>1</v>
      </c>
      <c r="D10643" s="29">
        <f t="shared" si="338"/>
        <v>2.7242892239431882E-5</v>
      </c>
      <c r="F10643" s="30">
        <f>VLOOKUP($B10643,'רביות שנתיות'!B:I,7)</f>
        <v>7.5</v>
      </c>
      <c r="G10643" s="29">
        <f t="shared" si="339"/>
        <v>1.9815842963666341E-4</v>
      </c>
    </row>
    <row r="10644" spans="2:7">
      <c r="B10644" s="1">
        <v>43515</v>
      </c>
      <c r="C10644" s="30">
        <f>VLOOKUP(B10644,'רביות שנתיות'!B:C,2)</f>
        <v>1</v>
      </c>
      <c r="D10644" s="29">
        <f t="shared" si="338"/>
        <v>2.7242892239431882E-5</v>
      </c>
      <c r="F10644" s="30">
        <f>VLOOKUP($B10644,'רביות שנתיות'!B:I,7)</f>
        <v>7.5</v>
      </c>
      <c r="G10644" s="29">
        <f t="shared" si="339"/>
        <v>1.9815842963666341E-4</v>
      </c>
    </row>
    <row r="10645" spans="2:7">
      <c r="B10645" s="1">
        <v>43516</v>
      </c>
      <c r="C10645" s="30">
        <f>VLOOKUP(B10645,'רביות שנתיות'!B:C,2)</f>
        <v>1</v>
      </c>
      <c r="D10645" s="29">
        <f t="shared" si="338"/>
        <v>2.7242892239431882E-5</v>
      </c>
      <c r="F10645" s="30">
        <f>VLOOKUP($B10645,'רביות שנתיות'!B:I,7)</f>
        <v>7.5</v>
      </c>
      <c r="G10645" s="29">
        <f t="shared" si="339"/>
        <v>1.9815842963666341E-4</v>
      </c>
    </row>
    <row r="10646" spans="2:7">
      <c r="B10646" s="1">
        <v>43517</v>
      </c>
      <c r="C10646" s="30">
        <f>VLOOKUP(B10646,'רביות שנתיות'!B:C,2)</f>
        <v>1</v>
      </c>
      <c r="D10646" s="29">
        <f t="shared" si="338"/>
        <v>2.7242892239431882E-5</v>
      </c>
      <c r="F10646" s="30">
        <f>VLOOKUP($B10646,'רביות שנתיות'!B:I,7)</f>
        <v>7.5</v>
      </c>
      <c r="G10646" s="29">
        <f t="shared" si="339"/>
        <v>1.9815842963666341E-4</v>
      </c>
    </row>
    <row r="10647" spans="2:7">
      <c r="B10647" s="1">
        <v>43518</v>
      </c>
      <c r="C10647" s="30">
        <f>VLOOKUP(B10647,'רביות שנתיות'!B:C,2)</f>
        <v>1</v>
      </c>
      <c r="D10647" s="29">
        <f t="shared" si="338"/>
        <v>2.7242892239431882E-5</v>
      </c>
      <c r="F10647" s="30">
        <f>VLOOKUP($B10647,'רביות שנתיות'!B:I,7)</f>
        <v>7.5</v>
      </c>
      <c r="G10647" s="29">
        <f t="shared" si="339"/>
        <v>1.9815842963666341E-4</v>
      </c>
    </row>
    <row r="10648" spans="2:7">
      <c r="B10648" s="1">
        <v>43519</v>
      </c>
      <c r="C10648" s="30">
        <f>VLOOKUP(B10648,'רביות שנתיות'!B:C,2)</f>
        <v>1</v>
      </c>
      <c r="D10648" s="29">
        <f t="shared" si="338"/>
        <v>2.7242892239431882E-5</v>
      </c>
      <c r="F10648" s="30">
        <f>VLOOKUP($B10648,'רביות שנתיות'!B:I,7)</f>
        <v>7.5</v>
      </c>
      <c r="G10648" s="29">
        <f t="shared" si="339"/>
        <v>1.9815842963666341E-4</v>
      </c>
    </row>
    <row r="10649" spans="2:7">
      <c r="B10649" s="1">
        <v>43520</v>
      </c>
      <c r="C10649" s="30">
        <f>VLOOKUP(B10649,'רביות שנתיות'!B:C,2)</f>
        <v>1</v>
      </c>
      <c r="D10649" s="29">
        <f t="shared" si="338"/>
        <v>2.7242892239431882E-5</v>
      </c>
      <c r="F10649" s="30">
        <f>VLOOKUP($B10649,'רביות שנתיות'!B:I,7)</f>
        <v>7.5</v>
      </c>
      <c r="G10649" s="29">
        <f t="shared" si="339"/>
        <v>1.9815842963666341E-4</v>
      </c>
    </row>
    <row r="10650" spans="2:7">
      <c r="B10650" s="1">
        <v>43521</v>
      </c>
      <c r="C10650" s="30">
        <f>VLOOKUP(B10650,'רביות שנתיות'!B:C,2)</f>
        <v>1</v>
      </c>
      <c r="D10650" s="29">
        <f t="shared" si="338"/>
        <v>2.7242892239431882E-5</v>
      </c>
      <c r="F10650" s="30">
        <f>VLOOKUP($B10650,'רביות שנתיות'!B:I,7)</f>
        <v>7.5</v>
      </c>
      <c r="G10650" s="29">
        <f t="shared" si="339"/>
        <v>1.9815842963666341E-4</v>
      </c>
    </row>
    <row r="10651" spans="2:7">
      <c r="B10651" s="1">
        <v>43522</v>
      </c>
      <c r="C10651" s="30">
        <f>VLOOKUP(B10651,'רביות שנתיות'!B:C,2)</f>
        <v>1</v>
      </c>
      <c r="D10651" s="29">
        <f t="shared" si="338"/>
        <v>2.7242892239431882E-5</v>
      </c>
      <c r="F10651" s="30">
        <f>VLOOKUP($B10651,'רביות שנתיות'!B:I,7)</f>
        <v>7.5</v>
      </c>
      <c r="G10651" s="29">
        <f t="shared" si="339"/>
        <v>1.9815842963666341E-4</v>
      </c>
    </row>
    <row r="10652" spans="2:7">
      <c r="B10652" s="1">
        <v>43523</v>
      </c>
      <c r="C10652" s="30">
        <f>VLOOKUP(B10652,'רביות שנתיות'!B:C,2)</f>
        <v>1</v>
      </c>
      <c r="D10652" s="29">
        <f t="shared" si="338"/>
        <v>2.7242892239431882E-5</v>
      </c>
      <c r="F10652" s="30">
        <f>VLOOKUP($B10652,'רביות שנתיות'!B:I,7)</f>
        <v>7.5</v>
      </c>
      <c r="G10652" s="29">
        <f t="shared" si="339"/>
        <v>1.9815842963666341E-4</v>
      </c>
    </row>
    <row r="10653" spans="2:7">
      <c r="B10653" s="1">
        <v>43524</v>
      </c>
      <c r="C10653" s="30">
        <f>VLOOKUP(B10653,'רביות שנתיות'!B:C,2)</f>
        <v>1</v>
      </c>
      <c r="D10653" s="29">
        <f t="shared" si="338"/>
        <v>2.7242892239431882E-5</v>
      </c>
      <c r="F10653" s="30">
        <f>VLOOKUP($B10653,'רביות שנתיות'!B:I,7)</f>
        <v>7.5</v>
      </c>
      <c r="G10653" s="29">
        <f t="shared" si="339"/>
        <v>1.9815842963666341E-4</v>
      </c>
    </row>
    <row r="10654" spans="2:7">
      <c r="B10654" s="1">
        <v>43525</v>
      </c>
      <c r="C10654" s="30">
        <f>VLOOKUP(B10654,'רביות שנתיות'!B:C,2)</f>
        <v>1</v>
      </c>
      <c r="D10654" s="29">
        <f t="shared" si="338"/>
        <v>2.7242892239431882E-5</v>
      </c>
      <c r="F10654" s="30">
        <f>VLOOKUP($B10654,'רביות שנתיות'!B:I,7)</f>
        <v>7.5</v>
      </c>
      <c r="G10654" s="29">
        <f t="shared" si="339"/>
        <v>1.9815842963666341E-4</v>
      </c>
    </row>
    <row r="10655" spans="2:7">
      <c r="B10655" s="1">
        <v>43526</v>
      </c>
      <c r="C10655" s="30">
        <f>VLOOKUP(B10655,'רביות שנתיות'!B:C,2)</f>
        <v>1</v>
      </c>
      <c r="D10655" s="29">
        <f t="shared" si="338"/>
        <v>2.7242892239431882E-5</v>
      </c>
      <c r="F10655" s="30">
        <f>VLOOKUP($B10655,'רביות שנתיות'!B:I,7)</f>
        <v>7.5</v>
      </c>
      <c r="G10655" s="29">
        <f t="shared" si="339"/>
        <v>1.9815842963666341E-4</v>
      </c>
    </row>
    <row r="10656" spans="2:7">
      <c r="B10656" s="1">
        <v>43527</v>
      </c>
      <c r="C10656" s="30">
        <f>VLOOKUP(B10656,'רביות שנתיות'!B:C,2)</f>
        <v>1</v>
      </c>
      <c r="D10656" s="29">
        <f t="shared" si="338"/>
        <v>2.7242892239431882E-5</v>
      </c>
      <c r="F10656" s="30">
        <f>VLOOKUP($B10656,'רביות שנתיות'!B:I,7)</f>
        <v>7.5</v>
      </c>
      <c r="G10656" s="29">
        <f t="shared" si="339"/>
        <v>1.9815842963666341E-4</v>
      </c>
    </row>
    <row r="10657" spans="2:7">
      <c r="B10657" s="1">
        <v>43528</v>
      </c>
      <c r="C10657" s="30">
        <f>VLOOKUP(B10657,'רביות שנתיות'!B:C,2)</f>
        <v>1</v>
      </c>
      <c r="D10657" s="29">
        <f t="shared" si="338"/>
        <v>2.7242892239431882E-5</v>
      </c>
      <c r="F10657" s="30">
        <f>VLOOKUP($B10657,'רביות שנתיות'!B:I,7)</f>
        <v>7.5</v>
      </c>
      <c r="G10657" s="29">
        <f t="shared" si="339"/>
        <v>1.9815842963666341E-4</v>
      </c>
    </row>
    <row r="10658" spans="2:7">
      <c r="B10658" s="1">
        <v>43529</v>
      </c>
      <c r="C10658" s="30">
        <f>VLOOKUP(B10658,'רביות שנתיות'!B:C,2)</f>
        <v>1</v>
      </c>
      <c r="D10658" s="29">
        <f t="shared" si="338"/>
        <v>2.7242892239431882E-5</v>
      </c>
      <c r="F10658" s="30">
        <f>VLOOKUP($B10658,'רביות שנתיות'!B:I,7)</f>
        <v>7.5</v>
      </c>
      <c r="G10658" s="29">
        <f t="shared" si="339"/>
        <v>1.9815842963666341E-4</v>
      </c>
    </row>
    <row r="10659" spans="2:7">
      <c r="B10659" s="1">
        <v>43530</v>
      </c>
      <c r="C10659" s="30">
        <f>VLOOKUP(B10659,'רביות שנתיות'!B:C,2)</f>
        <v>1</v>
      </c>
      <c r="D10659" s="29">
        <f t="shared" si="338"/>
        <v>2.7242892239431882E-5</v>
      </c>
      <c r="F10659" s="30">
        <f>VLOOKUP($B10659,'רביות שנתיות'!B:I,7)</f>
        <v>7.5</v>
      </c>
      <c r="G10659" s="29">
        <f t="shared" si="339"/>
        <v>1.9815842963666341E-4</v>
      </c>
    </row>
    <row r="10660" spans="2:7">
      <c r="B10660" s="1">
        <v>43531</v>
      </c>
      <c r="C10660" s="30">
        <f>VLOOKUP(B10660,'רביות שנתיות'!B:C,2)</f>
        <v>1</v>
      </c>
      <c r="D10660" s="29">
        <f t="shared" si="338"/>
        <v>2.7242892239431882E-5</v>
      </c>
      <c r="F10660" s="30">
        <f>VLOOKUP($B10660,'רביות שנתיות'!B:I,7)</f>
        <v>7.5</v>
      </c>
      <c r="G10660" s="29">
        <f t="shared" si="339"/>
        <v>1.9815842963666341E-4</v>
      </c>
    </row>
    <row r="10661" spans="2:7">
      <c r="B10661" s="1">
        <v>43532</v>
      </c>
      <c r="C10661" s="30">
        <f>VLOOKUP(B10661,'רביות שנתיות'!B:C,2)</f>
        <v>1</v>
      </c>
      <c r="D10661" s="29">
        <f t="shared" si="338"/>
        <v>2.7242892239431882E-5</v>
      </c>
      <c r="F10661" s="30">
        <f>VLOOKUP($B10661,'רביות שנתיות'!B:I,7)</f>
        <v>7.5</v>
      </c>
      <c r="G10661" s="29">
        <f t="shared" si="339"/>
        <v>1.9815842963666341E-4</v>
      </c>
    </row>
    <row r="10662" spans="2:7">
      <c r="B10662" s="1">
        <v>43533</v>
      </c>
      <c r="C10662" s="30">
        <f>VLOOKUP(B10662,'רביות שנתיות'!B:C,2)</f>
        <v>1</v>
      </c>
      <c r="D10662" s="29">
        <f t="shared" si="338"/>
        <v>2.7242892239431882E-5</v>
      </c>
      <c r="F10662" s="30">
        <f>VLOOKUP($B10662,'רביות שנתיות'!B:I,7)</f>
        <v>7.5</v>
      </c>
      <c r="G10662" s="29">
        <f t="shared" si="339"/>
        <v>1.9815842963666341E-4</v>
      </c>
    </row>
    <row r="10663" spans="2:7">
      <c r="B10663" s="1">
        <v>43534</v>
      </c>
      <c r="C10663" s="30">
        <f>VLOOKUP(B10663,'רביות שנתיות'!B:C,2)</f>
        <v>1</v>
      </c>
      <c r="D10663" s="29">
        <f t="shared" si="338"/>
        <v>2.7242892239431882E-5</v>
      </c>
      <c r="F10663" s="30">
        <f>VLOOKUP($B10663,'רביות שנתיות'!B:I,7)</f>
        <v>7.5</v>
      </c>
      <c r="G10663" s="29">
        <f t="shared" si="339"/>
        <v>1.9815842963666341E-4</v>
      </c>
    </row>
    <row r="10664" spans="2:7">
      <c r="B10664" s="1">
        <v>43535</v>
      </c>
      <c r="C10664" s="30">
        <f>VLOOKUP(B10664,'רביות שנתיות'!B:C,2)</f>
        <v>1</v>
      </c>
      <c r="D10664" s="29">
        <f t="shared" si="338"/>
        <v>2.7242892239431882E-5</v>
      </c>
      <c r="F10664" s="30">
        <f>VLOOKUP($B10664,'רביות שנתיות'!B:I,7)</f>
        <v>7.5</v>
      </c>
      <c r="G10664" s="29">
        <f t="shared" si="339"/>
        <v>1.9815842963666341E-4</v>
      </c>
    </row>
    <row r="10665" spans="2:7">
      <c r="B10665" s="1">
        <v>43536</v>
      </c>
      <c r="C10665" s="30">
        <f>VLOOKUP(B10665,'רביות שנתיות'!B:C,2)</f>
        <v>1</v>
      </c>
      <c r="D10665" s="29">
        <f t="shared" si="338"/>
        <v>2.7242892239431882E-5</v>
      </c>
      <c r="F10665" s="30">
        <f>VLOOKUP($B10665,'רביות שנתיות'!B:I,7)</f>
        <v>7.5</v>
      </c>
      <c r="G10665" s="29">
        <f t="shared" si="339"/>
        <v>1.9815842963666341E-4</v>
      </c>
    </row>
    <row r="10666" spans="2:7">
      <c r="B10666" s="1">
        <v>43537</v>
      </c>
      <c r="C10666" s="30">
        <f>VLOOKUP(B10666,'רביות שנתיות'!B:C,2)</f>
        <v>1</v>
      </c>
      <c r="D10666" s="29">
        <f t="shared" si="338"/>
        <v>2.7242892239431882E-5</v>
      </c>
      <c r="F10666" s="30">
        <f>VLOOKUP($B10666,'רביות שנתיות'!B:I,7)</f>
        <v>7.5</v>
      </c>
      <c r="G10666" s="29">
        <f t="shared" si="339"/>
        <v>1.9815842963666341E-4</v>
      </c>
    </row>
    <row r="10667" spans="2:7">
      <c r="B10667" s="1">
        <v>43538</v>
      </c>
      <c r="C10667" s="30">
        <f>VLOOKUP(B10667,'רביות שנתיות'!B:C,2)</f>
        <v>1</v>
      </c>
      <c r="D10667" s="29">
        <f t="shared" si="338"/>
        <v>2.7242892239431882E-5</v>
      </c>
      <c r="F10667" s="30">
        <f>VLOOKUP($B10667,'רביות שנתיות'!B:I,7)</f>
        <v>7.5</v>
      </c>
      <c r="G10667" s="29">
        <f t="shared" si="339"/>
        <v>1.9815842963666341E-4</v>
      </c>
    </row>
    <row r="10668" spans="2:7">
      <c r="B10668" s="1">
        <v>43539</v>
      </c>
      <c r="C10668" s="30">
        <f>VLOOKUP(B10668,'רביות שנתיות'!B:C,2)</f>
        <v>1</v>
      </c>
      <c r="D10668" s="29">
        <f t="shared" ref="D10668:D10731" si="340">(1+C10668/100)^(1/365.25)-1</f>
        <v>2.7242892239431882E-5</v>
      </c>
    </row>
    <row r="10669" spans="2:7">
      <c r="B10669" s="1">
        <v>43540</v>
      </c>
      <c r="C10669" s="30">
        <f>VLOOKUP(B10669,'רביות שנתיות'!B:C,2)</f>
        <v>1</v>
      </c>
      <c r="D10669" s="29">
        <f t="shared" si="340"/>
        <v>2.7242892239431882E-5</v>
      </c>
    </row>
    <row r="10670" spans="2:7">
      <c r="B10670" s="1">
        <v>43541</v>
      </c>
      <c r="C10670" s="30">
        <f>VLOOKUP(B10670,'רביות שנתיות'!B:C,2)</f>
        <v>1</v>
      </c>
      <c r="D10670" s="29">
        <f t="shared" si="340"/>
        <v>2.7242892239431882E-5</v>
      </c>
    </row>
    <row r="10671" spans="2:7">
      <c r="B10671" s="1">
        <v>43542</v>
      </c>
      <c r="C10671" s="30">
        <f>VLOOKUP(B10671,'רביות שנתיות'!B:C,2)</f>
        <v>1</v>
      </c>
      <c r="D10671" s="29">
        <f t="shared" si="340"/>
        <v>2.7242892239431882E-5</v>
      </c>
    </row>
    <row r="10672" spans="2:7">
      <c r="B10672" s="1">
        <v>43543</v>
      </c>
      <c r="C10672" s="30">
        <f>VLOOKUP(B10672,'רביות שנתיות'!B:C,2)</f>
        <v>1</v>
      </c>
      <c r="D10672" s="29">
        <f t="shared" si="340"/>
        <v>2.7242892239431882E-5</v>
      </c>
    </row>
    <row r="10673" spans="2:4">
      <c r="B10673" s="1">
        <v>43544</v>
      </c>
      <c r="C10673" s="30">
        <f>VLOOKUP(B10673,'רביות שנתיות'!B:C,2)</f>
        <v>1</v>
      </c>
      <c r="D10673" s="29">
        <f t="shared" si="340"/>
        <v>2.7242892239431882E-5</v>
      </c>
    </row>
    <row r="10674" spans="2:4">
      <c r="B10674" s="1">
        <v>43545</v>
      </c>
      <c r="C10674" s="30">
        <f>VLOOKUP(B10674,'רביות שנתיות'!B:C,2)</f>
        <v>1</v>
      </c>
      <c r="D10674" s="29">
        <f t="shared" si="340"/>
        <v>2.7242892239431882E-5</v>
      </c>
    </row>
    <row r="10675" spans="2:4">
      <c r="B10675" s="1">
        <v>43546</v>
      </c>
      <c r="C10675" s="30">
        <f>VLOOKUP(B10675,'רביות שנתיות'!B:C,2)</f>
        <v>1</v>
      </c>
      <c r="D10675" s="29">
        <f t="shared" si="340"/>
        <v>2.7242892239431882E-5</v>
      </c>
    </row>
    <row r="10676" spans="2:4">
      <c r="B10676" s="1">
        <v>43547</v>
      </c>
      <c r="C10676" s="30">
        <f>VLOOKUP(B10676,'רביות שנתיות'!B:C,2)</f>
        <v>1</v>
      </c>
      <c r="D10676" s="29">
        <f t="shared" si="340"/>
        <v>2.7242892239431882E-5</v>
      </c>
    </row>
    <row r="10677" spans="2:4">
      <c r="B10677" s="1">
        <v>43548</v>
      </c>
      <c r="C10677" s="30">
        <f>VLOOKUP(B10677,'רביות שנתיות'!B:C,2)</f>
        <v>1</v>
      </c>
      <c r="D10677" s="29">
        <f t="shared" si="340"/>
        <v>2.7242892239431882E-5</v>
      </c>
    </row>
    <row r="10678" spans="2:4">
      <c r="B10678" s="1">
        <v>43549</v>
      </c>
      <c r="C10678" s="30">
        <f>VLOOKUP(B10678,'רביות שנתיות'!B:C,2)</f>
        <v>1</v>
      </c>
      <c r="D10678" s="29">
        <f t="shared" si="340"/>
        <v>2.7242892239431882E-5</v>
      </c>
    </row>
    <row r="10679" spans="2:4">
      <c r="B10679" s="1">
        <v>43550</v>
      </c>
      <c r="C10679" s="30">
        <f>VLOOKUP(B10679,'רביות שנתיות'!B:C,2)</f>
        <v>1</v>
      </c>
      <c r="D10679" s="29">
        <f t="shared" si="340"/>
        <v>2.7242892239431882E-5</v>
      </c>
    </row>
    <row r="10680" spans="2:4">
      <c r="B10680" s="1">
        <v>43551</v>
      </c>
      <c r="C10680" s="30">
        <f>VLOOKUP(B10680,'רביות שנתיות'!B:C,2)</f>
        <v>1</v>
      </c>
      <c r="D10680" s="29">
        <f t="shared" si="340"/>
        <v>2.7242892239431882E-5</v>
      </c>
    </row>
    <row r="10681" spans="2:4">
      <c r="B10681" s="1">
        <v>43552</v>
      </c>
      <c r="C10681" s="30">
        <f>VLOOKUP(B10681,'רביות שנתיות'!B:C,2)</f>
        <v>1</v>
      </c>
      <c r="D10681" s="29">
        <f t="shared" si="340"/>
        <v>2.7242892239431882E-5</v>
      </c>
    </row>
    <row r="10682" spans="2:4">
      <c r="B10682" s="1">
        <v>43553</v>
      </c>
      <c r="C10682" s="30">
        <f>VLOOKUP(B10682,'רביות שנתיות'!B:C,2)</f>
        <v>1</v>
      </c>
      <c r="D10682" s="29">
        <f t="shared" si="340"/>
        <v>2.7242892239431882E-5</v>
      </c>
    </row>
    <row r="10683" spans="2:4">
      <c r="B10683" s="1">
        <v>43554</v>
      </c>
      <c r="C10683" s="30">
        <f>VLOOKUP(B10683,'רביות שנתיות'!B:C,2)</f>
        <v>1</v>
      </c>
      <c r="D10683" s="29">
        <f t="shared" si="340"/>
        <v>2.7242892239431882E-5</v>
      </c>
    </row>
    <row r="10684" spans="2:4">
      <c r="B10684" s="1">
        <v>43555</v>
      </c>
      <c r="C10684" s="30">
        <f>VLOOKUP(B10684,'רביות שנתיות'!B:C,2)</f>
        <v>1</v>
      </c>
      <c r="D10684" s="29">
        <f t="shared" si="340"/>
        <v>2.7242892239431882E-5</v>
      </c>
    </row>
    <row r="10685" spans="2:4">
      <c r="B10685" s="1">
        <v>43556</v>
      </c>
      <c r="C10685" s="30">
        <f>VLOOKUP(B10685,'רביות שנתיות'!B:C,2)</f>
        <v>1</v>
      </c>
      <c r="D10685" s="29">
        <f t="shared" si="340"/>
        <v>2.7242892239431882E-5</v>
      </c>
    </row>
    <row r="10686" spans="2:4">
      <c r="B10686" s="1">
        <v>43557</v>
      </c>
      <c r="C10686" s="30">
        <f>VLOOKUP(B10686,'רביות שנתיות'!B:C,2)</f>
        <v>1</v>
      </c>
      <c r="D10686" s="29">
        <f t="shared" si="340"/>
        <v>2.7242892239431882E-5</v>
      </c>
    </row>
    <row r="10687" spans="2:4">
      <c r="B10687" s="1">
        <v>43558</v>
      </c>
      <c r="C10687" s="30">
        <f>VLOOKUP(B10687,'רביות שנתיות'!B:C,2)</f>
        <v>1</v>
      </c>
      <c r="D10687" s="29">
        <f t="shared" si="340"/>
        <v>2.7242892239431882E-5</v>
      </c>
    </row>
    <row r="10688" spans="2:4">
      <c r="B10688" s="1">
        <v>43559</v>
      </c>
      <c r="C10688" s="30">
        <f>VLOOKUP(B10688,'רביות שנתיות'!B:C,2)</f>
        <v>1</v>
      </c>
      <c r="D10688" s="29">
        <f t="shared" si="340"/>
        <v>2.7242892239431882E-5</v>
      </c>
    </row>
    <row r="10689" spans="2:4">
      <c r="B10689" s="1">
        <v>43560</v>
      </c>
      <c r="C10689" s="30">
        <f>VLOOKUP(B10689,'רביות שנתיות'!B:C,2)</f>
        <v>1</v>
      </c>
      <c r="D10689" s="29">
        <f t="shared" si="340"/>
        <v>2.7242892239431882E-5</v>
      </c>
    </row>
    <row r="10690" spans="2:4">
      <c r="B10690" s="1">
        <v>43561</v>
      </c>
      <c r="C10690" s="30">
        <f>VLOOKUP(B10690,'רביות שנתיות'!B:C,2)</f>
        <v>1</v>
      </c>
      <c r="D10690" s="29">
        <f t="shared" si="340"/>
        <v>2.7242892239431882E-5</v>
      </c>
    </row>
    <row r="10691" spans="2:4">
      <c r="B10691" s="1">
        <v>43562</v>
      </c>
      <c r="C10691" s="30">
        <f>VLOOKUP(B10691,'רביות שנתיות'!B:C,2)</f>
        <v>1</v>
      </c>
      <c r="D10691" s="29">
        <f t="shared" si="340"/>
        <v>2.7242892239431882E-5</v>
      </c>
    </row>
    <row r="10692" spans="2:4">
      <c r="B10692" s="1">
        <v>43563</v>
      </c>
      <c r="C10692" s="30">
        <f>VLOOKUP(B10692,'רביות שנתיות'!B:C,2)</f>
        <v>1</v>
      </c>
      <c r="D10692" s="29">
        <f t="shared" si="340"/>
        <v>2.7242892239431882E-5</v>
      </c>
    </row>
    <row r="10693" spans="2:4">
      <c r="B10693" s="1">
        <v>43564</v>
      </c>
      <c r="C10693" s="30">
        <f>VLOOKUP(B10693,'רביות שנתיות'!B:C,2)</f>
        <v>1</v>
      </c>
      <c r="D10693" s="29">
        <f t="shared" si="340"/>
        <v>2.7242892239431882E-5</v>
      </c>
    </row>
    <row r="10694" spans="2:4">
      <c r="B10694" s="1">
        <v>43565</v>
      </c>
      <c r="C10694" s="30">
        <f>VLOOKUP(B10694,'רביות שנתיות'!B:C,2)</f>
        <v>1</v>
      </c>
      <c r="D10694" s="29">
        <f t="shared" si="340"/>
        <v>2.7242892239431882E-5</v>
      </c>
    </row>
    <row r="10695" spans="2:4">
      <c r="B10695" s="1">
        <v>43566</v>
      </c>
      <c r="C10695" s="30">
        <f>VLOOKUP(B10695,'רביות שנתיות'!B:C,2)</f>
        <v>1</v>
      </c>
      <c r="D10695" s="29">
        <f t="shared" si="340"/>
        <v>2.7242892239431882E-5</v>
      </c>
    </row>
    <row r="10696" spans="2:4">
      <c r="B10696" s="1">
        <v>43567</v>
      </c>
      <c r="C10696" s="30">
        <f>VLOOKUP(B10696,'רביות שנתיות'!B:C,2)</f>
        <v>1</v>
      </c>
      <c r="D10696" s="29">
        <f t="shared" si="340"/>
        <v>2.7242892239431882E-5</v>
      </c>
    </row>
    <row r="10697" spans="2:4">
      <c r="B10697" s="1">
        <v>43568</v>
      </c>
      <c r="C10697" s="30">
        <f>VLOOKUP(B10697,'רביות שנתיות'!B:C,2)</f>
        <v>1</v>
      </c>
      <c r="D10697" s="29">
        <f t="shared" si="340"/>
        <v>2.7242892239431882E-5</v>
      </c>
    </row>
    <row r="10698" spans="2:4">
      <c r="B10698" s="1">
        <v>43569</v>
      </c>
      <c r="C10698" s="30">
        <f>VLOOKUP(B10698,'רביות שנתיות'!B:C,2)</f>
        <v>1</v>
      </c>
      <c r="D10698" s="29">
        <f t="shared" si="340"/>
        <v>2.7242892239431882E-5</v>
      </c>
    </row>
    <row r="10699" spans="2:4">
      <c r="B10699" s="1">
        <v>43570</v>
      </c>
      <c r="C10699" s="30">
        <f>VLOOKUP(B10699,'רביות שנתיות'!B:C,2)</f>
        <v>1</v>
      </c>
      <c r="D10699" s="29">
        <f t="shared" si="340"/>
        <v>2.7242892239431882E-5</v>
      </c>
    </row>
    <row r="10700" spans="2:4">
      <c r="B10700" s="1">
        <v>43571</v>
      </c>
      <c r="C10700" s="30">
        <f>VLOOKUP(B10700,'רביות שנתיות'!B:C,2)</f>
        <v>1</v>
      </c>
      <c r="D10700" s="29">
        <f t="shared" si="340"/>
        <v>2.7242892239431882E-5</v>
      </c>
    </row>
    <row r="10701" spans="2:4">
      <c r="B10701" s="1">
        <v>43572</v>
      </c>
      <c r="C10701" s="30">
        <f>VLOOKUP(B10701,'רביות שנתיות'!B:C,2)</f>
        <v>1</v>
      </c>
      <c r="D10701" s="29">
        <f t="shared" si="340"/>
        <v>2.7242892239431882E-5</v>
      </c>
    </row>
    <row r="10702" spans="2:4">
      <c r="B10702" s="1">
        <v>43573</v>
      </c>
      <c r="C10702" s="30">
        <f>VLOOKUP(B10702,'רביות שנתיות'!B:C,2)</f>
        <v>1</v>
      </c>
      <c r="D10702" s="29">
        <f t="shared" si="340"/>
        <v>2.7242892239431882E-5</v>
      </c>
    </row>
    <row r="10703" spans="2:4">
      <c r="B10703" s="1">
        <v>43574</v>
      </c>
      <c r="C10703" s="30">
        <f>VLOOKUP(B10703,'רביות שנתיות'!B:C,2)</f>
        <v>1</v>
      </c>
      <c r="D10703" s="29">
        <f t="shared" si="340"/>
        <v>2.7242892239431882E-5</v>
      </c>
    </row>
    <row r="10704" spans="2:4">
      <c r="B10704" s="1">
        <v>43575</v>
      </c>
      <c r="C10704" s="30">
        <f>VLOOKUP(B10704,'רביות שנתיות'!B:C,2)</f>
        <v>1</v>
      </c>
      <c r="D10704" s="29">
        <f t="shared" si="340"/>
        <v>2.7242892239431882E-5</v>
      </c>
    </row>
    <row r="10705" spans="2:4">
      <c r="B10705" s="1">
        <v>43576</v>
      </c>
      <c r="C10705" s="30">
        <f>VLOOKUP(B10705,'רביות שנתיות'!B:C,2)</f>
        <v>1</v>
      </c>
      <c r="D10705" s="29">
        <f t="shared" si="340"/>
        <v>2.7242892239431882E-5</v>
      </c>
    </row>
    <row r="10706" spans="2:4">
      <c r="B10706" s="1">
        <v>43577</v>
      </c>
      <c r="C10706" s="30">
        <f>VLOOKUP(B10706,'רביות שנתיות'!B:C,2)</f>
        <v>1</v>
      </c>
      <c r="D10706" s="29">
        <f t="shared" si="340"/>
        <v>2.7242892239431882E-5</v>
      </c>
    </row>
    <row r="10707" spans="2:4">
      <c r="B10707" s="1">
        <v>43578</v>
      </c>
      <c r="C10707" s="30">
        <f>VLOOKUP(B10707,'רביות שנתיות'!B:C,2)</f>
        <v>1</v>
      </c>
      <c r="D10707" s="29">
        <f t="shared" si="340"/>
        <v>2.7242892239431882E-5</v>
      </c>
    </row>
    <row r="10708" spans="2:4">
      <c r="B10708" s="1">
        <v>43579</v>
      </c>
      <c r="C10708" s="30">
        <f>VLOOKUP(B10708,'רביות שנתיות'!B:C,2)</f>
        <v>1</v>
      </c>
      <c r="D10708" s="29">
        <f t="shared" si="340"/>
        <v>2.7242892239431882E-5</v>
      </c>
    </row>
    <row r="10709" spans="2:4">
      <c r="B10709" s="1">
        <v>43580</v>
      </c>
      <c r="C10709" s="30">
        <f>VLOOKUP(B10709,'רביות שנתיות'!B:C,2)</f>
        <v>1</v>
      </c>
      <c r="D10709" s="29">
        <f t="shared" si="340"/>
        <v>2.7242892239431882E-5</v>
      </c>
    </row>
    <row r="10710" spans="2:4">
      <c r="B10710" s="1">
        <v>43581</v>
      </c>
      <c r="C10710" s="30">
        <f>VLOOKUP(B10710,'רביות שנתיות'!B:C,2)</f>
        <v>1</v>
      </c>
      <c r="D10710" s="29">
        <f t="shared" si="340"/>
        <v>2.7242892239431882E-5</v>
      </c>
    </row>
    <row r="10711" spans="2:4">
      <c r="B10711" s="1">
        <v>43582</v>
      </c>
      <c r="C10711" s="30">
        <f>VLOOKUP(B10711,'רביות שנתיות'!B:C,2)</f>
        <v>1</v>
      </c>
      <c r="D10711" s="29">
        <f t="shared" si="340"/>
        <v>2.7242892239431882E-5</v>
      </c>
    </row>
    <row r="10712" spans="2:4">
      <c r="B10712" s="1">
        <v>43583</v>
      </c>
      <c r="C10712" s="30">
        <f>VLOOKUP(B10712,'רביות שנתיות'!B:C,2)</f>
        <v>1</v>
      </c>
      <c r="D10712" s="29">
        <f t="shared" si="340"/>
        <v>2.7242892239431882E-5</v>
      </c>
    </row>
    <row r="10713" spans="2:4">
      <c r="B10713" s="1">
        <v>43584</v>
      </c>
      <c r="C10713" s="30">
        <f>VLOOKUP(B10713,'רביות שנתיות'!B:C,2)</f>
        <v>1</v>
      </c>
      <c r="D10713" s="29">
        <f t="shared" si="340"/>
        <v>2.7242892239431882E-5</v>
      </c>
    </row>
    <row r="10714" spans="2:4">
      <c r="B10714" s="1">
        <v>43585</v>
      </c>
      <c r="C10714" s="30">
        <f>VLOOKUP(B10714,'רביות שנתיות'!B:C,2)</f>
        <v>1</v>
      </c>
      <c r="D10714" s="29">
        <f t="shared" si="340"/>
        <v>2.7242892239431882E-5</v>
      </c>
    </row>
    <row r="10715" spans="2:4">
      <c r="B10715" s="1">
        <v>43586</v>
      </c>
      <c r="C10715" s="30">
        <f>VLOOKUP(B10715,'רביות שנתיות'!B:C,2)</f>
        <v>1</v>
      </c>
      <c r="D10715" s="29">
        <f t="shared" si="340"/>
        <v>2.7242892239431882E-5</v>
      </c>
    </row>
    <row r="10716" spans="2:4">
      <c r="B10716" s="1">
        <v>43587</v>
      </c>
      <c r="C10716" s="30">
        <f>VLOOKUP(B10716,'רביות שנתיות'!B:C,2)</f>
        <v>1</v>
      </c>
      <c r="D10716" s="29">
        <f t="shared" si="340"/>
        <v>2.7242892239431882E-5</v>
      </c>
    </row>
    <row r="10717" spans="2:4">
      <c r="B10717" s="1">
        <v>43588</v>
      </c>
      <c r="C10717" s="30">
        <f>VLOOKUP(B10717,'רביות שנתיות'!B:C,2)</f>
        <v>1</v>
      </c>
      <c r="D10717" s="29">
        <f t="shared" si="340"/>
        <v>2.7242892239431882E-5</v>
      </c>
    </row>
    <row r="10718" spans="2:4">
      <c r="B10718" s="1">
        <v>43589</v>
      </c>
      <c r="C10718" s="30">
        <f>VLOOKUP(B10718,'רביות שנתיות'!B:C,2)</f>
        <v>1</v>
      </c>
      <c r="D10718" s="29">
        <f t="shared" si="340"/>
        <v>2.7242892239431882E-5</v>
      </c>
    </row>
    <row r="10719" spans="2:4">
      <c r="B10719" s="1">
        <v>43590</v>
      </c>
      <c r="C10719" s="30">
        <f>VLOOKUP(B10719,'רביות שנתיות'!B:C,2)</f>
        <v>1</v>
      </c>
      <c r="D10719" s="29">
        <f t="shared" si="340"/>
        <v>2.7242892239431882E-5</v>
      </c>
    </row>
    <row r="10720" spans="2:4">
      <c r="B10720" s="1">
        <v>43591</v>
      </c>
      <c r="C10720" s="30">
        <f>VLOOKUP(B10720,'רביות שנתיות'!B:C,2)</f>
        <v>1</v>
      </c>
      <c r="D10720" s="29">
        <f t="shared" si="340"/>
        <v>2.7242892239431882E-5</v>
      </c>
    </row>
    <row r="10721" spans="2:4">
      <c r="B10721" s="1">
        <v>43592</v>
      </c>
      <c r="C10721" s="30">
        <f>VLOOKUP(B10721,'רביות שנתיות'!B:C,2)</f>
        <v>1</v>
      </c>
      <c r="D10721" s="29">
        <f t="shared" si="340"/>
        <v>2.7242892239431882E-5</v>
      </c>
    </row>
    <row r="10722" spans="2:4">
      <c r="B10722" s="1">
        <v>43593</v>
      </c>
      <c r="C10722" s="30">
        <f>VLOOKUP(B10722,'רביות שנתיות'!B:C,2)</f>
        <v>1</v>
      </c>
      <c r="D10722" s="29">
        <f t="shared" si="340"/>
        <v>2.7242892239431882E-5</v>
      </c>
    </row>
    <row r="10723" spans="2:4">
      <c r="B10723" s="1">
        <v>43594</v>
      </c>
      <c r="C10723" s="30">
        <f>VLOOKUP(B10723,'רביות שנתיות'!B:C,2)</f>
        <v>1</v>
      </c>
      <c r="D10723" s="29">
        <f t="shared" si="340"/>
        <v>2.7242892239431882E-5</v>
      </c>
    </row>
    <row r="10724" spans="2:4">
      <c r="B10724" s="1">
        <v>43595</v>
      </c>
      <c r="C10724" s="30">
        <f>VLOOKUP(B10724,'רביות שנתיות'!B:C,2)</f>
        <v>1</v>
      </c>
      <c r="D10724" s="29">
        <f t="shared" si="340"/>
        <v>2.7242892239431882E-5</v>
      </c>
    </row>
    <row r="10725" spans="2:4">
      <c r="B10725" s="1">
        <v>43596</v>
      </c>
      <c r="C10725" s="30">
        <f>VLOOKUP(B10725,'רביות שנתיות'!B:C,2)</f>
        <v>1</v>
      </c>
      <c r="D10725" s="29">
        <f t="shared" si="340"/>
        <v>2.7242892239431882E-5</v>
      </c>
    </row>
    <row r="10726" spans="2:4">
      <c r="B10726" s="1">
        <v>43597</v>
      </c>
      <c r="C10726" s="30">
        <f>VLOOKUP(B10726,'רביות שנתיות'!B:C,2)</f>
        <v>1</v>
      </c>
      <c r="D10726" s="29">
        <f t="shared" si="340"/>
        <v>2.7242892239431882E-5</v>
      </c>
    </row>
    <row r="10727" spans="2:4">
      <c r="B10727" s="1">
        <v>43598</v>
      </c>
      <c r="C10727" s="30">
        <f>VLOOKUP(B10727,'רביות שנתיות'!B:C,2)</f>
        <v>1</v>
      </c>
      <c r="D10727" s="29">
        <f t="shared" si="340"/>
        <v>2.7242892239431882E-5</v>
      </c>
    </row>
    <row r="10728" spans="2:4">
      <c r="B10728" s="1">
        <v>43599</v>
      </c>
      <c r="C10728" s="30">
        <f>VLOOKUP(B10728,'רביות שנתיות'!B:C,2)</f>
        <v>1</v>
      </c>
      <c r="D10728" s="29">
        <f t="shared" si="340"/>
        <v>2.7242892239431882E-5</v>
      </c>
    </row>
    <row r="10729" spans="2:4">
      <c r="B10729" s="1">
        <v>43600</v>
      </c>
      <c r="C10729" s="30">
        <f>VLOOKUP(B10729,'רביות שנתיות'!B:C,2)</f>
        <v>1</v>
      </c>
      <c r="D10729" s="29">
        <f t="shared" si="340"/>
        <v>2.7242892239431882E-5</v>
      </c>
    </row>
    <row r="10730" spans="2:4">
      <c r="B10730" s="1">
        <v>43601</v>
      </c>
      <c r="C10730" s="30">
        <f>VLOOKUP(B10730,'רביות שנתיות'!B:C,2)</f>
        <v>1</v>
      </c>
      <c r="D10730" s="29">
        <f t="shared" si="340"/>
        <v>2.7242892239431882E-5</v>
      </c>
    </row>
    <row r="10731" spans="2:4">
      <c r="B10731" s="1">
        <v>43602</v>
      </c>
      <c r="C10731" s="30">
        <f>VLOOKUP(B10731,'רביות שנתיות'!B:C,2)</f>
        <v>1</v>
      </c>
      <c r="D10731" s="29">
        <f t="shared" si="340"/>
        <v>2.7242892239431882E-5</v>
      </c>
    </row>
    <row r="10732" spans="2:4">
      <c r="B10732" s="1">
        <v>43603</v>
      </c>
      <c r="C10732" s="30">
        <f>VLOOKUP(B10732,'רביות שנתיות'!B:C,2)</f>
        <v>1</v>
      </c>
      <c r="D10732" s="29">
        <f t="shared" ref="D10732:D10794" si="341">(1+C10732/100)^(1/365.25)-1</f>
        <v>2.7242892239431882E-5</v>
      </c>
    </row>
    <row r="10733" spans="2:4">
      <c r="B10733" s="1">
        <v>43604</v>
      </c>
      <c r="C10733" s="30">
        <f>VLOOKUP(B10733,'רביות שנתיות'!B:C,2)</f>
        <v>1</v>
      </c>
      <c r="D10733" s="29">
        <f t="shared" si="341"/>
        <v>2.7242892239431882E-5</v>
      </c>
    </row>
    <row r="10734" spans="2:4">
      <c r="B10734" s="1">
        <v>43605</v>
      </c>
      <c r="C10734" s="30">
        <f>VLOOKUP(B10734,'רביות שנתיות'!B:C,2)</f>
        <v>1</v>
      </c>
      <c r="D10734" s="29">
        <f t="shared" si="341"/>
        <v>2.7242892239431882E-5</v>
      </c>
    </row>
    <row r="10735" spans="2:4">
      <c r="B10735" s="1">
        <v>43606</v>
      </c>
      <c r="C10735" s="30">
        <f>VLOOKUP(B10735,'רביות שנתיות'!B:C,2)</f>
        <v>1</v>
      </c>
      <c r="D10735" s="29">
        <f t="shared" si="341"/>
        <v>2.7242892239431882E-5</v>
      </c>
    </row>
    <row r="10736" spans="2:4">
      <c r="B10736" s="1">
        <v>43607</v>
      </c>
      <c r="C10736" s="30">
        <f>VLOOKUP(B10736,'רביות שנתיות'!B:C,2)</f>
        <v>1</v>
      </c>
      <c r="D10736" s="29">
        <f t="shared" si="341"/>
        <v>2.7242892239431882E-5</v>
      </c>
    </row>
    <row r="10737" spans="2:4">
      <c r="B10737" s="1">
        <v>43608</v>
      </c>
      <c r="C10737" s="30">
        <f>VLOOKUP(B10737,'רביות שנתיות'!B:C,2)</f>
        <v>1</v>
      </c>
      <c r="D10737" s="29">
        <f t="shared" si="341"/>
        <v>2.7242892239431882E-5</v>
      </c>
    </row>
    <row r="10738" spans="2:4">
      <c r="B10738" s="1">
        <v>43609</v>
      </c>
      <c r="C10738" s="30">
        <f>VLOOKUP(B10738,'רביות שנתיות'!B:C,2)</f>
        <v>1</v>
      </c>
      <c r="D10738" s="29">
        <f t="shared" si="341"/>
        <v>2.7242892239431882E-5</v>
      </c>
    </row>
    <row r="10739" spans="2:4">
      <c r="B10739" s="1">
        <v>43610</v>
      </c>
      <c r="C10739" s="30">
        <f>VLOOKUP(B10739,'רביות שנתיות'!B:C,2)</f>
        <v>1</v>
      </c>
      <c r="D10739" s="29">
        <f t="shared" si="341"/>
        <v>2.7242892239431882E-5</v>
      </c>
    </row>
    <row r="10740" spans="2:4">
      <c r="B10740" s="1">
        <v>43611</v>
      </c>
      <c r="C10740" s="30">
        <f>VLOOKUP(B10740,'רביות שנתיות'!B:C,2)</f>
        <v>1</v>
      </c>
      <c r="D10740" s="29">
        <f t="shared" si="341"/>
        <v>2.7242892239431882E-5</v>
      </c>
    </row>
    <row r="10741" spans="2:4">
      <c r="B10741" s="1">
        <v>43612</v>
      </c>
      <c r="C10741" s="30">
        <f>VLOOKUP(B10741,'רביות שנתיות'!B:C,2)</f>
        <v>1</v>
      </c>
      <c r="D10741" s="29">
        <f t="shared" si="341"/>
        <v>2.7242892239431882E-5</v>
      </c>
    </row>
    <row r="10742" spans="2:4">
      <c r="B10742" s="1">
        <v>43613</v>
      </c>
      <c r="C10742" s="30">
        <f>VLOOKUP(B10742,'רביות שנתיות'!B:C,2)</f>
        <v>1</v>
      </c>
      <c r="D10742" s="29">
        <f t="shared" si="341"/>
        <v>2.7242892239431882E-5</v>
      </c>
    </row>
    <row r="10743" spans="2:4">
      <c r="B10743" s="1">
        <v>43614</v>
      </c>
      <c r="C10743" s="30">
        <f>VLOOKUP(B10743,'רביות שנתיות'!B:C,2)</f>
        <v>1</v>
      </c>
      <c r="D10743" s="29">
        <f t="shared" si="341"/>
        <v>2.7242892239431882E-5</v>
      </c>
    </row>
    <row r="10744" spans="2:4">
      <c r="B10744" s="1">
        <v>43615</v>
      </c>
      <c r="C10744" s="30">
        <f>VLOOKUP(B10744,'רביות שנתיות'!B:C,2)</f>
        <v>1</v>
      </c>
      <c r="D10744" s="29">
        <f t="shared" si="341"/>
        <v>2.7242892239431882E-5</v>
      </c>
    </row>
    <row r="10745" spans="2:4">
      <c r="B10745" s="1">
        <v>43616</v>
      </c>
      <c r="C10745" s="30">
        <f>VLOOKUP(B10745,'רביות שנתיות'!B:C,2)</f>
        <v>1</v>
      </c>
      <c r="D10745" s="29">
        <f t="shared" si="341"/>
        <v>2.7242892239431882E-5</v>
      </c>
    </row>
    <row r="10746" spans="2:4">
      <c r="B10746" s="1">
        <v>43617</v>
      </c>
      <c r="C10746" s="30">
        <f>VLOOKUP(B10746,'רביות שנתיות'!B:C,2)</f>
        <v>1</v>
      </c>
      <c r="D10746" s="29">
        <f t="shared" si="341"/>
        <v>2.7242892239431882E-5</v>
      </c>
    </row>
    <row r="10747" spans="2:4">
      <c r="B10747" s="1">
        <v>43618</v>
      </c>
      <c r="C10747" s="30">
        <f>VLOOKUP(B10747,'רביות שנתיות'!B:C,2)</f>
        <v>1</v>
      </c>
      <c r="D10747" s="29">
        <f t="shared" si="341"/>
        <v>2.7242892239431882E-5</v>
      </c>
    </row>
    <row r="10748" spans="2:4">
      <c r="B10748" s="1">
        <v>43619</v>
      </c>
      <c r="C10748" s="30">
        <f>VLOOKUP(B10748,'רביות שנתיות'!B:C,2)</f>
        <v>1</v>
      </c>
      <c r="D10748" s="29">
        <f t="shared" si="341"/>
        <v>2.7242892239431882E-5</v>
      </c>
    </row>
    <row r="10749" spans="2:4">
      <c r="B10749" s="1">
        <v>43620</v>
      </c>
      <c r="C10749" s="30">
        <f>VLOOKUP(B10749,'רביות שנתיות'!B:C,2)</f>
        <v>1</v>
      </c>
      <c r="D10749" s="29">
        <f t="shared" si="341"/>
        <v>2.7242892239431882E-5</v>
      </c>
    </row>
    <row r="10750" spans="2:4">
      <c r="B10750" s="1">
        <v>43621</v>
      </c>
      <c r="C10750" s="30">
        <f>VLOOKUP(B10750,'רביות שנתיות'!B:C,2)</f>
        <v>1</v>
      </c>
      <c r="D10750" s="29">
        <f t="shared" si="341"/>
        <v>2.7242892239431882E-5</v>
      </c>
    </row>
    <row r="10751" spans="2:4">
      <c r="B10751" s="1">
        <v>43622</v>
      </c>
      <c r="C10751" s="30">
        <f>VLOOKUP(B10751,'רביות שנתיות'!B:C,2)</f>
        <v>1</v>
      </c>
      <c r="D10751" s="29">
        <f t="shared" si="341"/>
        <v>2.7242892239431882E-5</v>
      </c>
    </row>
    <row r="10752" spans="2:4">
      <c r="B10752" s="1">
        <v>43623</v>
      </c>
      <c r="C10752" s="30">
        <f>VLOOKUP(B10752,'רביות שנתיות'!B:C,2)</f>
        <v>1</v>
      </c>
      <c r="D10752" s="29">
        <f t="shared" si="341"/>
        <v>2.7242892239431882E-5</v>
      </c>
    </row>
    <row r="10753" spans="2:4">
      <c r="B10753" s="1">
        <v>43624</v>
      </c>
      <c r="C10753" s="30">
        <f>VLOOKUP(B10753,'רביות שנתיות'!B:C,2)</f>
        <v>1</v>
      </c>
      <c r="D10753" s="29">
        <f t="shared" si="341"/>
        <v>2.7242892239431882E-5</v>
      </c>
    </row>
    <row r="10754" spans="2:4">
      <c r="B10754" s="1">
        <v>43625</v>
      </c>
      <c r="C10754" s="30">
        <f>VLOOKUP(B10754,'רביות שנתיות'!B:C,2)</f>
        <v>1</v>
      </c>
      <c r="D10754" s="29">
        <f t="shared" si="341"/>
        <v>2.7242892239431882E-5</v>
      </c>
    </row>
    <row r="10755" spans="2:4">
      <c r="B10755" s="1">
        <v>43626</v>
      </c>
      <c r="C10755" s="30">
        <f>VLOOKUP(B10755,'רביות שנתיות'!B:C,2)</f>
        <v>1</v>
      </c>
      <c r="D10755" s="29">
        <f t="shared" si="341"/>
        <v>2.7242892239431882E-5</v>
      </c>
    </row>
    <row r="10756" spans="2:4">
      <c r="B10756" s="1">
        <v>43627</v>
      </c>
      <c r="C10756" s="30">
        <f>VLOOKUP(B10756,'רביות שנתיות'!B:C,2)</f>
        <v>1</v>
      </c>
      <c r="D10756" s="29">
        <f t="shared" si="341"/>
        <v>2.7242892239431882E-5</v>
      </c>
    </row>
    <row r="10757" spans="2:4">
      <c r="B10757" s="1">
        <v>43628</v>
      </c>
      <c r="C10757" s="30">
        <f>VLOOKUP(B10757,'רביות שנתיות'!B:C,2)</f>
        <v>1</v>
      </c>
      <c r="D10757" s="29">
        <f t="shared" si="341"/>
        <v>2.7242892239431882E-5</v>
      </c>
    </row>
    <row r="10758" spans="2:4">
      <c r="B10758" s="1">
        <v>43629</v>
      </c>
      <c r="C10758" s="30">
        <f>VLOOKUP(B10758,'רביות שנתיות'!B:C,2)</f>
        <v>1</v>
      </c>
      <c r="D10758" s="29">
        <f t="shared" si="341"/>
        <v>2.7242892239431882E-5</v>
      </c>
    </row>
    <row r="10759" spans="2:4">
      <c r="B10759" s="1">
        <v>43630</v>
      </c>
      <c r="C10759" s="30">
        <f>VLOOKUP(B10759,'רביות שנתיות'!B:C,2)</f>
        <v>1</v>
      </c>
      <c r="D10759" s="29">
        <f t="shared" si="341"/>
        <v>2.7242892239431882E-5</v>
      </c>
    </row>
    <row r="10760" spans="2:4">
      <c r="B10760" s="1">
        <v>43631</v>
      </c>
      <c r="C10760" s="30">
        <f>VLOOKUP(B10760,'רביות שנתיות'!B:C,2)</f>
        <v>1</v>
      </c>
      <c r="D10760" s="29">
        <f t="shared" si="341"/>
        <v>2.7242892239431882E-5</v>
      </c>
    </row>
    <row r="10761" spans="2:4">
      <c r="B10761" s="1">
        <v>43632</v>
      </c>
      <c r="C10761" s="30">
        <f>VLOOKUP(B10761,'רביות שנתיות'!B:C,2)</f>
        <v>1</v>
      </c>
      <c r="D10761" s="29">
        <f t="shared" si="341"/>
        <v>2.7242892239431882E-5</v>
      </c>
    </row>
    <row r="10762" spans="2:4">
      <c r="B10762" s="1">
        <v>43633</v>
      </c>
      <c r="C10762" s="30">
        <f>VLOOKUP(B10762,'רביות שנתיות'!B:C,2)</f>
        <v>1</v>
      </c>
      <c r="D10762" s="29">
        <f t="shared" si="341"/>
        <v>2.7242892239431882E-5</v>
      </c>
    </row>
    <row r="10763" spans="2:4">
      <c r="B10763" s="1">
        <v>43634</v>
      </c>
      <c r="C10763" s="30">
        <f>VLOOKUP(B10763,'רביות שנתיות'!B:C,2)</f>
        <v>1</v>
      </c>
      <c r="D10763" s="29">
        <f t="shared" si="341"/>
        <v>2.7242892239431882E-5</v>
      </c>
    </row>
    <row r="10764" spans="2:4">
      <c r="B10764" s="1">
        <v>43635</v>
      </c>
      <c r="C10764" s="30">
        <f>VLOOKUP(B10764,'רביות שנתיות'!B:C,2)</f>
        <v>1</v>
      </c>
      <c r="D10764" s="29">
        <f t="shared" si="341"/>
        <v>2.7242892239431882E-5</v>
      </c>
    </row>
    <row r="10765" spans="2:4">
      <c r="B10765" s="1">
        <v>43636</v>
      </c>
      <c r="C10765" s="30">
        <f>VLOOKUP(B10765,'רביות שנתיות'!B:C,2)</f>
        <v>1</v>
      </c>
      <c r="D10765" s="29">
        <f t="shared" si="341"/>
        <v>2.7242892239431882E-5</v>
      </c>
    </row>
    <row r="10766" spans="2:4">
      <c r="B10766" s="1">
        <v>43637</v>
      </c>
      <c r="C10766" s="30">
        <f>VLOOKUP(B10766,'רביות שנתיות'!B:C,2)</f>
        <v>1</v>
      </c>
      <c r="D10766" s="29">
        <f t="shared" si="341"/>
        <v>2.7242892239431882E-5</v>
      </c>
    </row>
    <row r="10767" spans="2:4">
      <c r="B10767" s="1">
        <v>43638</v>
      </c>
      <c r="C10767" s="30">
        <f>VLOOKUP(B10767,'רביות שנתיות'!B:C,2)</f>
        <v>1</v>
      </c>
      <c r="D10767" s="29">
        <f t="shared" si="341"/>
        <v>2.7242892239431882E-5</v>
      </c>
    </row>
    <row r="10768" spans="2:4">
      <c r="B10768" s="1">
        <v>43639</v>
      </c>
      <c r="C10768" s="30">
        <f>VLOOKUP(B10768,'רביות שנתיות'!B:C,2)</f>
        <v>1</v>
      </c>
      <c r="D10768" s="29">
        <f t="shared" si="341"/>
        <v>2.7242892239431882E-5</v>
      </c>
    </row>
    <row r="10769" spans="2:4">
      <c r="B10769" s="1">
        <v>43640</v>
      </c>
      <c r="C10769" s="30">
        <f>VLOOKUP(B10769,'רביות שנתיות'!B:C,2)</f>
        <v>1</v>
      </c>
      <c r="D10769" s="29">
        <f t="shared" si="341"/>
        <v>2.7242892239431882E-5</v>
      </c>
    </row>
    <row r="10770" spans="2:4">
      <c r="B10770" s="1">
        <v>43641</v>
      </c>
      <c r="C10770" s="30">
        <f>VLOOKUP(B10770,'רביות שנתיות'!B:C,2)</f>
        <v>1</v>
      </c>
      <c r="D10770" s="29">
        <f t="shared" si="341"/>
        <v>2.7242892239431882E-5</v>
      </c>
    </row>
    <row r="10771" spans="2:4">
      <c r="B10771" s="1">
        <v>43642</v>
      </c>
      <c r="C10771" s="30">
        <f>VLOOKUP(B10771,'רביות שנתיות'!B:C,2)</f>
        <v>1</v>
      </c>
      <c r="D10771" s="29">
        <f t="shared" si="341"/>
        <v>2.7242892239431882E-5</v>
      </c>
    </row>
    <row r="10772" spans="2:4">
      <c r="B10772" s="1">
        <v>43643</v>
      </c>
      <c r="C10772" s="30">
        <f>VLOOKUP(B10772,'רביות שנתיות'!B:C,2)</f>
        <v>1</v>
      </c>
      <c r="D10772" s="29">
        <f t="shared" si="341"/>
        <v>2.7242892239431882E-5</v>
      </c>
    </row>
    <row r="10773" spans="2:4">
      <c r="B10773" s="1">
        <v>43644</v>
      </c>
      <c r="C10773" s="30">
        <f>VLOOKUP(B10773,'רביות שנתיות'!B:C,2)</f>
        <v>1</v>
      </c>
      <c r="D10773" s="29">
        <f t="shared" si="341"/>
        <v>2.7242892239431882E-5</v>
      </c>
    </row>
    <row r="10774" spans="2:4">
      <c r="B10774" s="1">
        <v>43645</v>
      </c>
      <c r="C10774" s="30">
        <f>VLOOKUP(B10774,'רביות שנתיות'!B:C,2)</f>
        <v>1</v>
      </c>
      <c r="D10774" s="29">
        <f t="shared" si="341"/>
        <v>2.7242892239431882E-5</v>
      </c>
    </row>
    <row r="10775" spans="2:4">
      <c r="B10775" s="1">
        <v>43646</v>
      </c>
      <c r="C10775" s="30">
        <f>VLOOKUP(B10775,'רביות שנתיות'!B:C,2)</f>
        <v>1</v>
      </c>
      <c r="D10775" s="29">
        <f t="shared" si="341"/>
        <v>2.7242892239431882E-5</v>
      </c>
    </row>
    <row r="10776" spans="2:4">
      <c r="B10776" s="1">
        <v>43647</v>
      </c>
      <c r="C10776" s="30">
        <f>VLOOKUP(B10776,'רביות שנתיות'!B:C,2)</f>
        <v>1</v>
      </c>
      <c r="D10776" s="29">
        <f t="shared" si="341"/>
        <v>2.7242892239431882E-5</v>
      </c>
    </row>
    <row r="10777" spans="2:4">
      <c r="B10777" s="1">
        <v>43648</v>
      </c>
      <c r="C10777" s="30">
        <f>VLOOKUP(B10777,'רביות שנתיות'!B:C,2)</f>
        <v>1</v>
      </c>
      <c r="D10777" s="29">
        <f t="shared" si="341"/>
        <v>2.7242892239431882E-5</v>
      </c>
    </row>
    <row r="10778" spans="2:4">
      <c r="B10778" s="1">
        <v>43649</v>
      </c>
      <c r="C10778" s="30">
        <f>VLOOKUP(B10778,'רביות שנתיות'!B:C,2)</f>
        <v>1</v>
      </c>
      <c r="D10778" s="29">
        <f t="shared" si="341"/>
        <v>2.7242892239431882E-5</v>
      </c>
    </row>
    <row r="10779" spans="2:4">
      <c r="B10779" s="1">
        <v>43650</v>
      </c>
      <c r="C10779" s="30">
        <f>VLOOKUP(B10779,'רביות שנתיות'!B:C,2)</f>
        <v>1</v>
      </c>
      <c r="D10779" s="29">
        <f t="shared" si="341"/>
        <v>2.7242892239431882E-5</v>
      </c>
    </row>
    <row r="10780" spans="2:4">
      <c r="B10780" s="1">
        <v>43651</v>
      </c>
      <c r="C10780" s="30">
        <f>VLOOKUP(B10780,'רביות שנתיות'!B:C,2)</f>
        <v>1</v>
      </c>
      <c r="D10780" s="29">
        <f t="shared" si="341"/>
        <v>2.7242892239431882E-5</v>
      </c>
    </row>
    <row r="10781" spans="2:4">
      <c r="B10781" s="1">
        <v>43652</v>
      </c>
      <c r="C10781" s="30">
        <f>VLOOKUP(B10781,'רביות שנתיות'!B:C,2)</f>
        <v>1</v>
      </c>
      <c r="D10781" s="29">
        <f t="shared" si="341"/>
        <v>2.7242892239431882E-5</v>
      </c>
    </row>
    <row r="10782" spans="2:4">
      <c r="B10782" s="1">
        <v>43653</v>
      </c>
      <c r="C10782" s="30">
        <f>VLOOKUP(B10782,'רביות שנתיות'!B:C,2)</f>
        <v>1</v>
      </c>
      <c r="D10782" s="29">
        <f t="shared" si="341"/>
        <v>2.7242892239431882E-5</v>
      </c>
    </row>
    <row r="10783" spans="2:4">
      <c r="B10783" s="1">
        <v>43654</v>
      </c>
      <c r="C10783" s="30">
        <f>VLOOKUP(B10783,'רביות שנתיות'!B:C,2)</f>
        <v>1</v>
      </c>
      <c r="D10783" s="29">
        <f t="shared" si="341"/>
        <v>2.7242892239431882E-5</v>
      </c>
    </row>
    <row r="10784" spans="2:4">
      <c r="B10784" s="1">
        <v>43655</v>
      </c>
      <c r="C10784" s="30">
        <f>VLOOKUP(B10784,'רביות שנתיות'!B:C,2)</f>
        <v>1</v>
      </c>
      <c r="D10784" s="29">
        <f t="shared" si="341"/>
        <v>2.7242892239431882E-5</v>
      </c>
    </row>
    <row r="10785" spans="2:4">
      <c r="B10785" s="1">
        <v>43656</v>
      </c>
      <c r="C10785" s="30">
        <f>VLOOKUP(B10785,'רביות שנתיות'!B:C,2)</f>
        <v>1</v>
      </c>
      <c r="D10785" s="29">
        <f t="shared" si="341"/>
        <v>2.7242892239431882E-5</v>
      </c>
    </row>
    <row r="10786" spans="2:4">
      <c r="B10786" s="1">
        <v>43657</v>
      </c>
      <c r="C10786" s="30">
        <f>VLOOKUP(B10786,'רביות שנתיות'!B:C,2)</f>
        <v>1</v>
      </c>
      <c r="D10786" s="29">
        <f t="shared" si="341"/>
        <v>2.7242892239431882E-5</v>
      </c>
    </row>
    <row r="10787" spans="2:4">
      <c r="B10787" s="1">
        <v>43658</v>
      </c>
      <c r="C10787" s="30">
        <f>VLOOKUP(B10787,'רביות שנתיות'!B:C,2)</f>
        <v>1</v>
      </c>
      <c r="D10787" s="29">
        <f t="shared" si="341"/>
        <v>2.7242892239431882E-5</v>
      </c>
    </row>
    <row r="10788" spans="2:4">
      <c r="B10788" s="1">
        <v>43659</v>
      </c>
      <c r="C10788" s="30">
        <f>VLOOKUP(B10788,'רביות שנתיות'!B:C,2)</f>
        <v>1</v>
      </c>
      <c r="D10788" s="29">
        <f t="shared" si="341"/>
        <v>2.7242892239431882E-5</v>
      </c>
    </row>
    <row r="10789" spans="2:4">
      <c r="B10789" s="1">
        <v>43660</v>
      </c>
      <c r="C10789" s="30">
        <f>VLOOKUP(B10789,'רביות שנתיות'!B:C,2)</f>
        <v>1</v>
      </c>
      <c r="D10789" s="29">
        <f t="shared" si="341"/>
        <v>2.7242892239431882E-5</v>
      </c>
    </row>
    <row r="10790" spans="2:4">
      <c r="B10790" s="1">
        <v>43661</v>
      </c>
      <c r="C10790" s="30">
        <f>VLOOKUP(B10790,'רביות שנתיות'!B:C,2)</f>
        <v>1</v>
      </c>
      <c r="D10790" s="29">
        <f t="shared" si="341"/>
        <v>2.7242892239431882E-5</v>
      </c>
    </row>
    <row r="10791" spans="2:4">
      <c r="B10791" s="1">
        <v>43662</v>
      </c>
      <c r="C10791" s="30">
        <f>VLOOKUP(B10791,'רביות שנתיות'!B:C,2)</f>
        <v>1</v>
      </c>
      <c r="D10791" s="29">
        <f t="shared" si="341"/>
        <v>2.7242892239431882E-5</v>
      </c>
    </row>
    <row r="10792" spans="2:4">
      <c r="B10792" s="1">
        <v>43663</v>
      </c>
      <c r="C10792" s="30">
        <f>VLOOKUP(B10792,'רביות שנתיות'!B:C,2)</f>
        <v>1</v>
      </c>
      <c r="D10792" s="29">
        <f t="shared" si="341"/>
        <v>2.7242892239431882E-5</v>
      </c>
    </row>
    <row r="10793" spans="2:4">
      <c r="B10793" s="1">
        <v>43664</v>
      </c>
      <c r="C10793" s="30">
        <f>VLOOKUP(B10793,'רביות שנתיות'!B:C,2)</f>
        <v>1</v>
      </c>
      <c r="D10793" s="29">
        <f t="shared" si="341"/>
        <v>2.7242892239431882E-5</v>
      </c>
    </row>
    <row r="10794" spans="2:4">
      <c r="B10794" s="1">
        <v>43665</v>
      </c>
      <c r="C10794" s="30">
        <f>VLOOKUP(B10794,'רביות שנתיות'!B:C,2)</f>
        <v>1</v>
      </c>
      <c r="D10794" s="29">
        <f t="shared" si="341"/>
        <v>2.7242892239431882E-5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עבודה-</vt:lpstr>
      <vt:lpstr>רביות שנתיות</vt:lpstr>
      <vt:lpstr>מדדים וריביות</vt:lpstr>
      <vt:lpstr>ריבית יומית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אבי יחזקאל - פנסיה</dc:creator>
  <cp:lastModifiedBy>DELL</cp:lastModifiedBy>
  <dcterms:created xsi:type="dcterms:W3CDTF">2013-11-05T05:50:31Z</dcterms:created>
  <dcterms:modified xsi:type="dcterms:W3CDTF">2019-08-23T08:07:53Z</dcterms:modified>
</cp:coreProperties>
</file>